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saveExternalLinkValues="0" defaultThemeVersion="166925"/>
  <mc:AlternateContent xmlns:mc="http://schemas.openxmlformats.org/markup-compatibility/2006">
    <mc:Choice Requires="x15">
      <x15ac:absPath xmlns:x15ac="http://schemas.microsoft.com/office/spreadsheetml/2010/11/ac" url="C:\Users\65318\Desktop\"/>
    </mc:Choice>
  </mc:AlternateContent>
  <xr:revisionPtr revIDLastSave="0" documentId="8_{79AAD83E-46D2-47F0-B768-0E4EA1516203}" xr6:coauthVersionLast="36" xr6:coauthVersionMax="36" xr10:uidLastSave="{00000000-0000-0000-0000-000000000000}"/>
  <bookViews>
    <workbookView xWindow="0" yWindow="0" windowWidth="28800" windowHeight="11925" activeTab="2" xr2:uid="{A49C3581-4CB9-4D38-B01C-A040BC755B65}"/>
  </bookViews>
  <sheets>
    <sheet name="List4" sheetId="4" r:id="rId1"/>
    <sheet name="List5" sheetId="5" r:id="rId2"/>
    <sheet name="doplneneCenySZM" sheetId="1" r:id="rId3"/>
    <sheet name="List1" sheetId="6" r:id="rId4"/>
    <sheet name="vsechnyUctyZcfm" sheetId="2" r:id="rId5"/>
    <sheet name="uctyZszm" sheetId="3" r:id="rId6"/>
  </sheets>
  <definedNames>
    <definedName name="_xlnm._FilterDatabase" localSheetId="2" hidden="1">doplneneCenySZM!$A$1:$S$11164</definedName>
    <definedName name="_xlnm._FilterDatabase" localSheetId="4" hidden="1">vsechnyUctyZcfm!$A$1:$E$380</definedName>
  </definedNames>
  <calcPr calcId="191029" iterate="1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" i="1" l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5" i="1"/>
  <c r="L6" i="1"/>
  <c r="L7" i="1"/>
  <c r="L8" i="1"/>
  <c r="L9" i="1"/>
  <c r="L10" i="1"/>
  <c r="L2" i="1"/>
  <c r="L3" i="1"/>
  <c r="L4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5" i="1"/>
  <c r="M6" i="1"/>
  <c r="M7" i="1"/>
  <c r="M8" i="1"/>
  <c r="M9" i="1"/>
  <c r="M10" i="1"/>
  <c r="M2" i="1"/>
  <c r="M3" i="1"/>
  <c r="M4" i="1"/>
  <c r="I5" i="6"/>
  <c r="I6" i="6"/>
  <c r="I7" i="6"/>
  <c r="I8" i="6"/>
  <c r="I9" i="6"/>
  <c r="I2" i="6"/>
  <c r="I3" i="6"/>
  <c r="I4" i="6"/>
  <c r="S3" i="1" l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2" i="1"/>
  <c r="R10244" i="1"/>
  <c r="R9586" i="1"/>
  <c r="R965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9693" i="1"/>
  <c r="R1463" i="1"/>
  <c r="R1464" i="1"/>
  <c r="R1465" i="1"/>
  <c r="R1466" i="1"/>
  <c r="R1467" i="1"/>
  <c r="R1468" i="1"/>
  <c r="R1469" i="1"/>
  <c r="R1470" i="1"/>
  <c r="R1471" i="1"/>
  <c r="R1472" i="1"/>
  <c r="R240" i="1"/>
  <c r="R1473" i="1"/>
  <c r="R1474" i="1"/>
  <c r="R1475" i="1"/>
  <c r="R1476" i="1"/>
  <c r="R1477" i="1"/>
  <c r="R1112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406" i="1"/>
  <c r="R1499" i="1"/>
  <c r="R1500" i="1"/>
  <c r="R10669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9718" i="1"/>
  <c r="R9719" i="1"/>
  <c r="R9622" i="1"/>
  <c r="R9720" i="1"/>
  <c r="R9623" i="1"/>
  <c r="R962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9625" i="1"/>
  <c r="R1542" i="1"/>
  <c r="R1543" i="1"/>
  <c r="R1080" i="1"/>
  <c r="R1544" i="1"/>
  <c r="R1545" i="1"/>
  <c r="R1546" i="1"/>
  <c r="R1547" i="1"/>
  <c r="R1548" i="1"/>
  <c r="R1549" i="1"/>
  <c r="R1550" i="1"/>
  <c r="R1551" i="1"/>
  <c r="R1552" i="1"/>
  <c r="R1553" i="1"/>
  <c r="R9658" i="1"/>
  <c r="R1554" i="1"/>
  <c r="R1555" i="1"/>
  <c r="R1556" i="1"/>
  <c r="R1557" i="1"/>
  <c r="R1558" i="1"/>
  <c r="R1559" i="1"/>
  <c r="R1560" i="1"/>
  <c r="R9694" i="1"/>
  <c r="R1561" i="1"/>
  <c r="R1562" i="1"/>
  <c r="R9721" i="1"/>
  <c r="R1563" i="1"/>
  <c r="R1564" i="1"/>
  <c r="R1565" i="1"/>
  <c r="R9722" i="1"/>
  <c r="R9723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9947" i="1"/>
  <c r="R1284" i="1"/>
  <c r="R1182" i="1"/>
  <c r="R1580" i="1"/>
  <c r="R1076" i="1"/>
  <c r="R1581" i="1"/>
  <c r="R1582" i="1"/>
  <c r="R1583" i="1"/>
  <c r="R1584" i="1"/>
  <c r="R1585" i="1"/>
  <c r="R1586" i="1"/>
  <c r="R1587" i="1"/>
  <c r="R10087" i="1"/>
  <c r="R1588" i="1"/>
  <c r="R1589" i="1"/>
  <c r="R1590" i="1"/>
  <c r="R10018" i="1"/>
  <c r="R1591" i="1"/>
  <c r="R1592" i="1"/>
  <c r="R10021" i="1"/>
  <c r="R1593" i="1"/>
  <c r="R1594" i="1"/>
  <c r="R1595" i="1"/>
  <c r="R1596" i="1"/>
  <c r="R1597" i="1"/>
  <c r="R1598" i="1"/>
  <c r="R10101" i="1"/>
  <c r="R10102" i="1"/>
  <c r="R1599" i="1"/>
  <c r="R1600" i="1"/>
  <c r="R1601" i="1"/>
  <c r="R1025" i="1"/>
  <c r="R9940" i="1"/>
  <c r="R1602" i="1"/>
  <c r="R9695" i="1"/>
  <c r="R1603" i="1"/>
  <c r="R9696" i="1"/>
  <c r="R1604" i="1"/>
  <c r="R1605" i="1"/>
  <c r="R1606" i="1"/>
  <c r="R1114" i="1"/>
  <c r="R1086" i="1"/>
  <c r="R1607" i="1"/>
  <c r="R1608" i="1"/>
  <c r="R1609" i="1"/>
  <c r="R1610" i="1"/>
  <c r="R1611" i="1"/>
  <c r="R10010" i="1"/>
  <c r="R1612" i="1"/>
  <c r="R1034" i="1"/>
  <c r="R1613" i="1"/>
  <c r="R1614" i="1"/>
  <c r="R1615" i="1"/>
  <c r="R1616" i="1"/>
  <c r="R1617" i="1"/>
  <c r="R9724" i="1"/>
  <c r="R10007" i="1"/>
  <c r="R9998" i="1"/>
  <c r="R1618" i="1"/>
  <c r="R1619" i="1"/>
  <c r="R9592" i="1"/>
  <c r="R1620" i="1"/>
  <c r="R916" i="1"/>
  <c r="R10065" i="1"/>
  <c r="R1621" i="1"/>
  <c r="R1622" i="1"/>
  <c r="R1623" i="1"/>
  <c r="R1624" i="1"/>
  <c r="R1625" i="1"/>
  <c r="R1626" i="1"/>
  <c r="R9832" i="1"/>
  <c r="R10088" i="1"/>
  <c r="R1627" i="1"/>
  <c r="R889" i="1"/>
  <c r="R10070" i="1"/>
  <c r="R1628" i="1"/>
  <c r="R9894" i="1"/>
  <c r="R1285" i="1"/>
  <c r="R9575" i="1"/>
  <c r="R1629" i="1"/>
  <c r="R1110" i="1"/>
  <c r="R1630" i="1"/>
  <c r="R1039" i="1"/>
  <c r="R9936" i="1"/>
  <c r="R1631" i="1"/>
  <c r="R1632" i="1"/>
  <c r="R1633" i="1"/>
  <c r="R10092" i="1"/>
  <c r="R10111" i="1"/>
  <c r="R11065" i="1"/>
  <c r="R231" i="1"/>
  <c r="R326" i="1"/>
  <c r="R1634" i="1"/>
  <c r="R309" i="1"/>
  <c r="R9587" i="1"/>
  <c r="R150" i="1"/>
  <c r="R927" i="1"/>
  <c r="R232" i="1"/>
  <c r="R1635" i="1"/>
  <c r="R1636" i="1"/>
  <c r="R1637" i="1"/>
  <c r="R1638" i="1"/>
  <c r="R1639" i="1"/>
  <c r="R1640" i="1"/>
  <c r="R9631" i="1"/>
  <c r="R9811" i="1"/>
  <c r="R9893" i="1"/>
  <c r="R1641" i="1"/>
  <c r="R1642" i="1"/>
  <c r="R9869" i="1"/>
  <c r="R1643" i="1"/>
  <c r="R1644" i="1"/>
  <c r="R1645" i="1"/>
  <c r="R1646" i="1"/>
  <c r="R1647" i="1"/>
  <c r="R1648" i="1"/>
  <c r="R1649" i="1"/>
  <c r="R1650" i="1"/>
  <c r="R364" i="1"/>
  <c r="R143" i="1"/>
  <c r="R11013" i="1"/>
  <c r="R10431" i="1"/>
  <c r="R1651" i="1"/>
  <c r="R1652" i="1"/>
  <c r="R1653" i="1"/>
  <c r="R1654" i="1"/>
  <c r="R1655" i="1"/>
  <c r="R1656" i="1"/>
  <c r="R313" i="1"/>
  <c r="R1657" i="1"/>
  <c r="R1658" i="1"/>
  <c r="R1659" i="1"/>
  <c r="R1103" i="1"/>
  <c r="R1660" i="1"/>
  <c r="R10951" i="1"/>
  <c r="R1661" i="1"/>
  <c r="R1662" i="1"/>
  <c r="R11153" i="1"/>
  <c r="R939" i="1"/>
  <c r="R407" i="1"/>
  <c r="R9715" i="1"/>
  <c r="R1663" i="1"/>
  <c r="R1664" i="1"/>
  <c r="R9755" i="1"/>
  <c r="R9808" i="1"/>
  <c r="R1665" i="1"/>
  <c r="R10118" i="1"/>
  <c r="R1666" i="1"/>
  <c r="R1667" i="1"/>
  <c r="R1668" i="1"/>
  <c r="R1669" i="1"/>
  <c r="R1670" i="1"/>
  <c r="R9616" i="1"/>
  <c r="R10123" i="1"/>
  <c r="R1671" i="1"/>
  <c r="R1672" i="1"/>
  <c r="R1219" i="1"/>
  <c r="R1037" i="1"/>
  <c r="R1357" i="1"/>
  <c r="R1170" i="1"/>
  <c r="R9527" i="1"/>
  <c r="R10142" i="1"/>
  <c r="R11021" i="1"/>
  <c r="R1673" i="1"/>
  <c r="R1674" i="1"/>
  <c r="R1675" i="1"/>
  <c r="R1676" i="1"/>
  <c r="R1677" i="1"/>
  <c r="R1678" i="1"/>
  <c r="R10994" i="1"/>
  <c r="R1679" i="1"/>
  <c r="R1680" i="1"/>
  <c r="R1681" i="1"/>
  <c r="R1682" i="1"/>
  <c r="R1683" i="1"/>
  <c r="R1684" i="1"/>
  <c r="R1685" i="1"/>
  <c r="R10082" i="1"/>
  <c r="R1686" i="1"/>
  <c r="R1687" i="1"/>
  <c r="R1688" i="1"/>
  <c r="R1689" i="1"/>
  <c r="R1690" i="1"/>
  <c r="R1691" i="1"/>
  <c r="R1374" i="1"/>
  <c r="R1692" i="1"/>
  <c r="R11089" i="1"/>
  <c r="R11131" i="1"/>
  <c r="R10888" i="1"/>
  <c r="R1693" i="1"/>
  <c r="R1694" i="1"/>
  <c r="R1695" i="1"/>
  <c r="R1696" i="1"/>
  <c r="R9895" i="1"/>
  <c r="R9892" i="1"/>
  <c r="R1697" i="1"/>
  <c r="R1698" i="1"/>
  <c r="R120" i="1"/>
  <c r="R11141" i="1"/>
  <c r="R11123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0736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942" i="1"/>
  <c r="R1724" i="1"/>
  <c r="R1725" i="1"/>
  <c r="R1726" i="1"/>
  <c r="R1727" i="1"/>
  <c r="R10858" i="1"/>
  <c r="R1728" i="1"/>
  <c r="R1729" i="1"/>
  <c r="R9977" i="1"/>
  <c r="R1730" i="1"/>
  <c r="R1731" i="1"/>
  <c r="R1732" i="1"/>
  <c r="R1117" i="1"/>
  <c r="R1733" i="1"/>
  <c r="R1734" i="1"/>
  <c r="R1202" i="1"/>
  <c r="R1201" i="1"/>
  <c r="R1735" i="1"/>
  <c r="R820" i="1"/>
  <c r="R1736" i="1"/>
  <c r="R1737" i="1"/>
  <c r="R1738" i="1"/>
  <c r="R1739" i="1"/>
  <c r="R957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940" i="1"/>
  <c r="R1758" i="1"/>
  <c r="R9830" i="1"/>
  <c r="R1759" i="1"/>
  <c r="R1760" i="1"/>
  <c r="R146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220" i="1"/>
  <c r="R1783" i="1"/>
  <c r="R1784" i="1"/>
  <c r="R1221" i="1"/>
  <c r="R1785" i="1"/>
  <c r="R1786" i="1"/>
  <c r="R1787" i="1"/>
  <c r="R1788" i="1"/>
  <c r="R1789" i="1"/>
  <c r="R9785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207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222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891" i="1"/>
  <c r="R10032" i="1"/>
  <c r="R1840" i="1"/>
  <c r="R1841" i="1"/>
  <c r="R1842" i="1"/>
  <c r="R1843" i="1"/>
  <c r="R1844" i="1"/>
  <c r="R1100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304" i="1"/>
  <c r="R1873" i="1"/>
  <c r="R457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506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0571" i="1"/>
  <c r="R10450" i="1"/>
  <c r="R10451" i="1"/>
  <c r="R10452" i="1"/>
  <c r="R411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1070" i="1"/>
  <c r="R10923" i="1"/>
  <c r="R1960" i="1"/>
  <c r="R1961" i="1"/>
  <c r="R1962" i="1"/>
  <c r="R1963" i="1"/>
  <c r="R1964" i="1"/>
  <c r="R1965" i="1"/>
  <c r="R212" i="1"/>
  <c r="R1966" i="1"/>
  <c r="R1107" i="1"/>
  <c r="R1967" i="1"/>
  <c r="R1968" i="1"/>
  <c r="R1969" i="1"/>
  <c r="R1970" i="1"/>
  <c r="R1971" i="1"/>
  <c r="R1972" i="1"/>
  <c r="R1973" i="1"/>
  <c r="R1974" i="1"/>
  <c r="R1975" i="1"/>
  <c r="R1976" i="1"/>
  <c r="R1977" i="1"/>
  <c r="R9797" i="1"/>
  <c r="R1978" i="1"/>
  <c r="R1979" i="1"/>
  <c r="R1980" i="1"/>
  <c r="R1981" i="1"/>
  <c r="R1982" i="1"/>
  <c r="R1983" i="1"/>
  <c r="R1984" i="1"/>
  <c r="R1985" i="1"/>
  <c r="R1986" i="1"/>
  <c r="R10641" i="1"/>
  <c r="R1987" i="1"/>
  <c r="R1988" i="1"/>
  <c r="R1989" i="1"/>
  <c r="R1990" i="1"/>
  <c r="R1991" i="1"/>
  <c r="R1992" i="1"/>
  <c r="R1993" i="1"/>
  <c r="R9697" i="1"/>
  <c r="R9698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10655" i="1"/>
  <c r="R10799" i="1"/>
  <c r="R10654" i="1"/>
  <c r="R9862" i="1"/>
  <c r="R2011" i="1"/>
  <c r="R2012" i="1"/>
  <c r="R9875" i="1"/>
  <c r="R1276" i="1"/>
  <c r="R1324" i="1"/>
  <c r="R1362" i="1"/>
  <c r="R1363" i="1"/>
  <c r="R2013" i="1"/>
  <c r="R1400" i="1"/>
  <c r="R9786" i="1"/>
  <c r="R1340" i="1"/>
  <c r="R2014" i="1"/>
  <c r="R9659" i="1"/>
  <c r="R1223" i="1"/>
  <c r="R9846" i="1"/>
  <c r="R9787" i="1"/>
  <c r="R2015" i="1"/>
  <c r="R1203" i="1"/>
  <c r="R2016" i="1"/>
  <c r="R2017" i="1"/>
  <c r="R2018" i="1"/>
  <c r="R2019" i="1"/>
  <c r="R2020" i="1"/>
  <c r="R2021" i="1"/>
  <c r="R2022" i="1"/>
  <c r="R602" i="1"/>
  <c r="R2023" i="1"/>
  <c r="R2024" i="1"/>
  <c r="R2025" i="1"/>
  <c r="R2026" i="1"/>
  <c r="R2027" i="1"/>
  <c r="R2028" i="1"/>
  <c r="R2029" i="1"/>
  <c r="R2030" i="1"/>
  <c r="R2031" i="1"/>
  <c r="R2032" i="1"/>
  <c r="R124" i="1"/>
  <c r="R2033" i="1"/>
  <c r="R2034" i="1"/>
  <c r="R2035" i="1"/>
  <c r="R2036" i="1"/>
  <c r="R2037" i="1"/>
  <c r="R2038" i="1"/>
  <c r="R2039" i="1"/>
  <c r="R2040" i="1"/>
  <c r="R2041" i="1"/>
  <c r="R10317" i="1"/>
  <c r="R2042" i="1"/>
  <c r="R2043" i="1"/>
  <c r="R2044" i="1"/>
  <c r="R2045" i="1"/>
  <c r="R10956" i="1"/>
  <c r="R2046" i="1"/>
  <c r="R2047" i="1"/>
  <c r="R2048" i="1"/>
  <c r="R2049" i="1"/>
  <c r="R1204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650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10867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10076" i="1"/>
  <c r="R10105" i="1"/>
  <c r="R2117" i="1"/>
  <c r="R10200" i="1"/>
  <c r="R644" i="1"/>
  <c r="R2118" i="1"/>
  <c r="R2119" i="1"/>
  <c r="R2120" i="1"/>
  <c r="R2121" i="1"/>
  <c r="R2122" i="1"/>
  <c r="R2123" i="1"/>
  <c r="R2124" i="1"/>
  <c r="R2125" i="1"/>
  <c r="R2126" i="1"/>
  <c r="R1277" i="1"/>
  <c r="R2127" i="1"/>
  <c r="R2128" i="1"/>
  <c r="R2129" i="1"/>
  <c r="R2130" i="1"/>
  <c r="R11144" i="1"/>
  <c r="R9954" i="1"/>
  <c r="R9716" i="1"/>
  <c r="R2131" i="1"/>
  <c r="R2132" i="1"/>
  <c r="R20" i="1"/>
  <c r="R2133" i="1"/>
  <c r="R2134" i="1"/>
  <c r="R9857" i="1"/>
  <c r="R2135" i="1"/>
  <c r="R2136" i="1"/>
  <c r="R2137" i="1"/>
  <c r="R2138" i="1"/>
  <c r="R2139" i="1"/>
  <c r="R2140" i="1"/>
  <c r="R2141" i="1"/>
  <c r="R9725" i="1"/>
  <c r="R2142" i="1"/>
  <c r="R2143" i="1"/>
  <c r="R2144" i="1"/>
  <c r="R2145" i="1"/>
  <c r="R2146" i="1"/>
  <c r="R2147" i="1"/>
  <c r="R2148" i="1"/>
  <c r="R2149" i="1"/>
  <c r="R2150" i="1"/>
  <c r="R2151" i="1"/>
  <c r="R2152" i="1"/>
  <c r="R10609" i="1"/>
  <c r="R2153" i="1"/>
  <c r="R2154" i="1"/>
  <c r="R2155" i="1"/>
  <c r="R2156" i="1"/>
  <c r="R2157" i="1"/>
  <c r="R2158" i="1"/>
  <c r="R2159" i="1"/>
  <c r="R2160" i="1"/>
  <c r="R2161" i="1"/>
  <c r="R2162" i="1"/>
  <c r="R2163" i="1"/>
  <c r="R9901" i="1"/>
  <c r="R2164" i="1"/>
  <c r="R11118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11107" i="1"/>
  <c r="R113" i="1"/>
  <c r="R122" i="1"/>
  <c r="R2180" i="1"/>
  <c r="R2181" i="1"/>
  <c r="R2182" i="1"/>
  <c r="R2183" i="1"/>
  <c r="R2184" i="1"/>
  <c r="R2185" i="1"/>
  <c r="R2186" i="1"/>
  <c r="R10683" i="1"/>
  <c r="R10920" i="1"/>
  <c r="R11056" i="1"/>
  <c r="R11047" i="1"/>
  <c r="R10967" i="1"/>
  <c r="R2187" i="1"/>
  <c r="R2188" i="1"/>
  <c r="R10911" i="1"/>
  <c r="R11071" i="1"/>
  <c r="R2189" i="1"/>
  <c r="R2190" i="1"/>
  <c r="R2191" i="1"/>
  <c r="R2192" i="1"/>
  <c r="R2193" i="1"/>
  <c r="R10992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10330" i="1"/>
  <c r="R2215" i="1"/>
  <c r="R2216" i="1"/>
  <c r="R2217" i="1"/>
  <c r="R2218" i="1"/>
  <c r="R2219" i="1"/>
  <c r="R2220" i="1"/>
  <c r="R2221" i="1"/>
  <c r="R2222" i="1"/>
  <c r="R2223" i="1"/>
  <c r="R9626" i="1"/>
  <c r="R1069" i="1"/>
  <c r="R2224" i="1"/>
  <c r="R2225" i="1"/>
  <c r="R2226" i="1"/>
  <c r="R2227" i="1"/>
  <c r="R2228" i="1"/>
  <c r="R10993" i="1"/>
  <c r="R11060" i="1"/>
  <c r="R10979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9988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61" i="1"/>
  <c r="R2266" i="1"/>
  <c r="R196" i="1"/>
  <c r="R136" i="1"/>
  <c r="R2267" i="1"/>
  <c r="R2268" i="1"/>
  <c r="R2269" i="1"/>
  <c r="R2270" i="1"/>
  <c r="R2271" i="1"/>
  <c r="R9769" i="1"/>
  <c r="R9902" i="1"/>
  <c r="R2272" i="1"/>
  <c r="R2273" i="1"/>
  <c r="R2274" i="1"/>
  <c r="R2275" i="1"/>
  <c r="R2276" i="1"/>
  <c r="R1384" i="1"/>
  <c r="R2277" i="1"/>
  <c r="R218" i="1"/>
  <c r="R2278" i="1"/>
  <c r="R2279" i="1"/>
  <c r="R2280" i="1"/>
  <c r="R2281" i="1"/>
  <c r="R2282" i="1"/>
  <c r="R2283" i="1"/>
  <c r="R2284" i="1"/>
  <c r="R2285" i="1"/>
  <c r="R2286" i="1"/>
  <c r="R2287" i="1"/>
  <c r="R2288" i="1"/>
  <c r="R317" i="1"/>
  <c r="R9788" i="1"/>
  <c r="R238" i="1"/>
  <c r="R239" i="1"/>
  <c r="R1173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62" i="1"/>
  <c r="R9738" i="1"/>
  <c r="R2321" i="1"/>
  <c r="R2322" i="1"/>
  <c r="R2323" i="1"/>
  <c r="R2324" i="1"/>
  <c r="R2325" i="1"/>
  <c r="R2326" i="1"/>
  <c r="R2327" i="1"/>
  <c r="R210" i="1"/>
  <c r="R2328" i="1"/>
  <c r="R2329" i="1"/>
  <c r="R2330" i="1"/>
  <c r="R1000" i="1"/>
  <c r="R2331" i="1"/>
  <c r="R10051" i="1"/>
  <c r="R2332" i="1"/>
  <c r="R2333" i="1"/>
  <c r="R2334" i="1"/>
  <c r="R2335" i="1"/>
  <c r="R2336" i="1"/>
  <c r="R10002" i="1"/>
  <c r="R2337" i="1"/>
  <c r="R2338" i="1"/>
  <c r="R2339" i="1"/>
  <c r="R2340" i="1"/>
  <c r="R2341" i="1"/>
  <c r="R9588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918" i="1"/>
  <c r="R2358" i="1"/>
  <c r="R2359" i="1"/>
  <c r="R925" i="1"/>
  <c r="R2360" i="1"/>
  <c r="R10509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10665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74" i="1"/>
  <c r="R2440" i="1"/>
  <c r="R2441" i="1"/>
  <c r="R2442" i="1"/>
  <c r="R2443" i="1"/>
  <c r="R11079" i="1"/>
  <c r="R2444" i="1"/>
  <c r="R2445" i="1"/>
  <c r="R1038" i="1"/>
  <c r="R9921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10016" i="1"/>
  <c r="R10831" i="1"/>
  <c r="R2477" i="1"/>
  <c r="R2478" i="1"/>
  <c r="R2479" i="1"/>
  <c r="R2480" i="1"/>
  <c r="R2481" i="1"/>
  <c r="R2482" i="1"/>
  <c r="R10004" i="1"/>
  <c r="R10768" i="1"/>
  <c r="R2483" i="1"/>
  <c r="R2484" i="1"/>
  <c r="R2485" i="1"/>
  <c r="R9770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1002" i="1"/>
  <c r="R9991" i="1"/>
  <c r="R2503" i="1"/>
  <c r="R2504" i="1"/>
  <c r="R2505" i="1"/>
  <c r="R2506" i="1"/>
  <c r="R2507" i="1"/>
  <c r="R2508" i="1"/>
  <c r="R2509" i="1"/>
  <c r="R2510" i="1"/>
  <c r="R2511" i="1"/>
  <c r="R2512" i="1"/>
  <c r="R9909" i="1"/>
  <c r="R2513" i="1"/>
  <c r="R9699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9771" i="1"/>
  <c r="R2533" i="1"/>
  <c r="R2534" i="1"/>
  <c r="R2535" i="1"/>
  <c r="R2536" i="1"/>
  <c r="R2537" i="1"/>
  <c r="R2538" i="1"/>
  <c r="R220" i="1"/>
  <c r="R2539" i="1"/>
  <c r="R2540" i="1"/>
  <c r="R2541" i="1"/>
  <c r="R2542" i="1"/>
  <c r="R1224" i="1"/>
  <c r="R1118" i="1"/>
  <c r="R2543" i="1"/>
  <c r="R2544" i="1"/>
  <c r="R2545" i="1"/>
  <c r="R2546" i="1"/>
  <c r="R9907" i="1"/>
  <c r="R2547" i="1"/>
  <c r="R2548" i="1"/>
  <c r="R943" i="1"/>
  <c r="R2549" i="1"/>
  <c r="R904" i="1"/>
  <c r="R2550" i="1"/>
  <c r="R9627" i="1"/>
  <c r="R2551" i="1"/>
  <c r="R2552" i="1"/>
  <c r="R2553" i="1"/>
  <c r="R2554" i="1"/>
  <c r="R2555" i="1"/>
  <c r="R2556" i="1"/>
  <c r="R2557" i="1"/>
  <c r="R2558" i="1"/>
  <c r="R168" i="1"/>
  <c r="R224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11077" i="1"/>
  <c r="R2626" i="1"/>
  <c r="R2627" i="1"/>
  <c r="R2628" i="1"/>
  <c r="R10075" i="1"/>
  <c r="R2629" i="1"/>
  <c r="R2630" i="1"/>
  <c r="R2631" i="1"/>
  <c r="R2632" i="1"/>
  <c r="R2633" i="1"/>
  <c r="R2634" i="1"/>
  <c r="R2635" i="1"/>
  <c r="R11120" i="1"/>
  <c r="R2636" i="1"/>
  <c r="R2637" i="1"/>
  <c r="R2638" i="1"/>
  <c r="R2639" i="1"/>
  <c r="R543" i="1"/>
  <c r="R2640" i="1"/>
  <c r="R2641" i="1"/>
  <c r="R2642" i="1"/>
  <c r="R2643" i="1"/>
  <c r="R2644" i="1"/>
  <c r="R395" i="1"/>
  <c r="R2645" i="1"/>
  <c r="R2646" i="1"/>
  <c r="R2647" i="1"/>
  <c r="R1225" i="1"/>
  <c r="R2648" i="1"/>
  <c r="R2649" i="1"/>
  <c r="R914" i="1"/>
  <c r="R9922" i="1"/>
  <c r="R2650" i="1"/>
  <c r="R2651" i="1"/>
  <c r="R2652" i="1"/>
  <c r="R2653" i="1"/>
  <c r="R436" i="1"/>
  <c r="R2654" i="1"/>
  <c r="R818" i="1"/>
  <c r="R2655" i="1"/>
  <c r="R2656" i="1"/>
  <c r="R2657" i="1"/>
  <c r="R2658" i="1"/>
  <c r="R2659" i="1"/>
  <c r="R2660" i="1"/>
  <c r="R2661" i="1"/>
  <c r="R2662" i="1"/>
  <c r="R2663" i="1"/>
  <c r="R2664" i="1"/>
  <c r="R1154" i="1"/>
  <c r="R2665" i="1"/>
  <c r="R2666" i="1"/>
  <c r="R1226" i="1"/>
  <c r="R2667" i="1"/>
  <c r="R2668" i="1"/>
  <c r="R2669" i="1"/>
  <c r="R2670" i="1"/>
  <c r="R2671" i="1"/>
  <c r="R2672" i="1"/>
  <c r="R9903" i="1"/>
  <c r="R2673" i="1"/>
  <c r="R9764" i="1"/>
  <c r="R2674" i="1"/>
  <c r="R2675" i="1"/>
  <c r="R2676" i="1"/>
  <c r="R2677" i="1"/>
  <c r="R2678" i="1"/>
  <c r="R2679" i="1"/>
  <c r="R1005" i="1"/>
  <c r="R10019" i="1"/>
  <c r="R9974" i="1"/>
  <c r="R9660" i="1"/>
  <c r="R977" i="1"/>
  <c r="R929" i="1"/>
  <c r="R1147" i="1"/>
  <c r="R912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9867" i="1"/>
  <c r="R9898" i="1"/>
  <c r="R2692" i="1"/>
  <c r="R2693" i="1"/>
  <c r="R2694" i="1"/>
  <c r="R2695" i="1"/>
  <c r="R2696" i="1"/>
  <c r="R2697" i="1"/>
  <c r="R2698" i="1"/>
  <c r="R2699" i="1"/>
  <c r="R339" i="1"/>
  <c r="R2700" i="1"/>
  <c r="R2701" i="1"/>
  <c r="R2702" i="1"/>
  <c r="R2703" i="1"/>
  <c r="R2704" i="1"/>
  <c r="R9889" i="1"/>
  <c r="R2705" i="1"/>
  <c r="R2706" i="1"/>
  <c r="R2707" i="1"/>
  <c r="R10712" i="1"/>
  <c r="R2708" i="1"/>
  <c r="R2709" i="1"/>
  <c r="R902" i="1"/>
  <c r="R11116" i="1"/>
  <c r="R2710" i="1"/>
  <c r="R2711" i="1"/>
  <c r="R2712" i="1"/>
  <c r="R2713" i="1"/>
  <c r="R2714" i="1"/>
  <c r="R2715" i="1"/>
  <c r="R327" i="1"/>
  <c r="R9904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9798" i="1"/>
  <c r="R2761" i="1"/>
  <c r="R2762" i="1"/>
  <c r="R2763" i="1"/>
  <c r="R2764" i="1"/>
  <c r="R2765" i="1"/>
  <c r="R2766" i="1"/>
  <c r="R200" i="1"/>
  <c r="R2767" i="1"/>
  <c r="R2768" i="1"/>
  <c r="R2769" i="1"/>
  <c r="R2770" i="1"/>
  <c r="R2771" i="1"/>
  <c r="R2772" i="1"/>
  <c r="R2773" i="1"/>
  <c r="R2774" i="1"/>
  <c r="R2775" i="1"/>
  <c r="R2776" i="1"/>
  <c r="R2777" i="1"/>
  <c r="R9923" i="1"/>
  <c r="R2778" i="1"/>
  <c r="R2779" i="1"/>
  <c r="R2780" i="1"/>
  <c r="R2781" i="1"/>
  <c r="R10067" i="1"/>
  <c r="R10068" i="1"/>
  <c r="R9700" i="1"/>
  <c r="R10014" i="1"/>
  <c r="R2782" i="1"/>
  <c r="R2783" i="1"/>
  <c r="R2784" i="1"/>
  <c r="R2785" i="1"/>
  <c r="R2786" i="1"/>
  <c r="R42" i="1"/>
  <c r="R2787" i="1"/>
  <c r="R2788" i="1"/>
  <c r="R2789" i="1"/>
  <c r="R2790" i="1"/>
  <c r="R2791" i="1"/>
  <c r="R2792" i="1"/>
  <c r="R2793" i="1"/>
  <c r="R2794" i="1"/>
  <c r="R2795" i="1"/>
  <c r="R424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182" i="1"/>
  <c r="R144" i="1"/>
  <c r="R2808" i="1"/>
  <c r="R2809" i="1"/>
  <c r="R2810" i="1"/>
  <c r="R10524" i="1"/>
  <c r="R2811" i="1"/>
  <c r="R10569" i="1"/>
  <c r="R10199" i="1"/>
  <c r="R2812" i="1"/>
  <c r="R2813" i="1"/>
  <c r="R2814" i="1"/>
  <c r="R2815" i="1"/>
  <c r="R9632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1227" i="1"/>
  <c r="R9620" i="1"/>
  <c r="R2850" i="1"/>
  <c r="R2851" i="1"/>
  <c r="R2852" i="1"/>
  <c r="R2853" i="1"/>
  <c r="R2854" i="1"/>
  <c r="R2855" i="1"/>
  <c r="R2856" i="1"/>
  <c r="R10047" i="1"/>
  <c r="R2857" i="1"/>
  <c r="R9661" i="1"/>
  <c r="R2858" i="1"/>
  <c r="R10525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31" i="1"/>
  <c r="R2876" i="1"/>
  <c r="R2877" i="1"/>
  <c r="R2878" i="1"/>
  <c r="R79" i="1"/>
  <c r="R2879" i="1"/>
  <c r="R2880" i="1"/>
  <c r="R2881" i="1"/>
  <c r="R2882" i="1"/>
  <c r="R2883" i="1"/>
  <c r="R2884" i="1"/>
  <c r="R2885" i="1"/>
  <c r="R2886" i="1"/>
  <c r="R289" i="1"/>
  <c r="R2887" i="1"/>
  <c r="R2888" i="1"/>
  <c r="R2889" i="1"/>
  <c r="R2890" i="1"/>
  <c r="R290" i="1"/>
  <c r="R2891" i="1"/>
  <c r="R291" i="1"/>
  <c r="R2892" i="1"/>
  <c r="R2893" i="1"/>
  <c r="R2894" i="1"/>
  <c r="R10020" i="1"/>
  <c r="R2895" i="1"/>
  <c r="R2896" i="1"/>
  <c r="R2897" i="1"/>
  <c r="R2898" i="1"/>
  <c r="R2899" i="1"/>
  <c r="R2900" i="1"/>
  <c r="R692" i="1"/>
  <c r="R2901" i="1"/>
  <c r="R618" i="1"/>
  <c r="R2902" i="1"/>
  <c r="R619" i="1"/>
  <c r="R513" i="1"/>
  <c r="R693" i="1"/>
  <c r="R2903" i="1"/>
  <c r="R694" i="1"/>
  <c r="R2904" i="1"/>
  <c r="R620" i="1"/>
  <c r="R2905" i="1"/>
  <c r="R2906" i="1"/>
  <c r="R514" i="1"/>
  <c r="R1304" i="1"/>
  <c r="R2907" i="1"/>
  <c r="R2908" i="1"/>
  <c r="R2909" i="1"/>
  <c r="R2910" i="1"/>
  <c r="R2911" i="1"/>
  <c r="R2912" i="1"/>
  <c r="R2913" i="1"/>
  <c r="R2914" i="1"/>
  <c r="R2915" i="1"/>
  <c r="R2916" i="1"/>
  <c r="R9655" i="1"/>
  <c r="R9993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898" i="1"/>
  <c r="R9633" i="1"/>
  <c r="R2931" i="1"/>
  <c r="R2932" i="1"/>
  <c r="R2933" i="1"/>
  <c r="R2934" i="1"/>
  <c r="R9799" i="1"/>
  <c r="R2935" i="1"/>
  <c r="R2936" i="1"/>
  <c r="R2937" i="1"/>
  <c r="R2938" i="1"/>
  <c r="R10141" i="1"/>
  <c r="R2939" i="1"/>
  <c r="R2940" i="1"/>
  <c r="R2941" i="1"/>
  <c r="R2942" i="1"/>
  <c r="R2943" i="1"/>
  <c r="R955" i="1"/>
  <c r="R58" i="1"/>
  <c r="R248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963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1305" i="1"/>
  <c r="R2981" i="1"/>
  <c r="R2982" i="1"/>
  <c r="R2983" i="1"/>
  <c r="R2984" i="1"/>
  <c r="R10526" i="1"/>
  <c r="R2985" i="1"/>
  <c r="R10384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9946" i="1"/>
  <c r="R3003" i="1"/>
  <c r="R3004" i="1"/>
  <c r="R9739" i="1"/>
  <c r="R1188" i="1"/>
  <c r="R815" i="1"/>
  <c r="R3005" i="1"/>
  <c r="R1119" i="1"/>
  <c r="R3006" i="1"/>
  <c r="R3007" i="1"/>
  <c r="R95" i="1"/>
  <c r="R3008" i="1"/>
  <c r="R3009" i="1"/>
  <c r="R3010" i="1"/>
  <c r="R10925" i="1"/>
  <c r="R185" i="1"/>
  <c r="R247" i="1"/>
  <c r="R145" i="1"/>
  <c r="R3011" i="1"/>
  <c r="R3012" i="1"/>
  <c r="R3013" i="1"/>
  <c r="R3014" i="1"/>
  <c r="R3015" i="1"/>
  <c r="R3016" i="1"/>
  <c r="R3017" i="1"/>
  <c r="R3018" i="1"/>
  <c r="R3019" i="1"/>
  <c r="R3020" i="1"/>
  <c r="R1111" i="1"/>
  <c r="R1368" i="1"/>
  <c r="R3021" i="1"/>
  <c r="R3022" i="1"/>
  <c r="R3023" i="1"/>
  <c r="R3024" i="1"/>
  <c r="R3025" i="1"/>
  <c r="R3026" i="1"/>
  <c r="R3027" i="1"/>
  <c r="R3028" i="1"/>
  <c r="R1071" i="1"/>
  <c r="R3029" i="1"/>
  <c r="R3030" i="1"/>
  <c r="R3031" i="1"/>
  <c r="R3032" i="1"/>
  <c r="R147" i="1"/>
  <c r="R3033" i="1"/>
  <c r="R3034" i="1"/>
  <c r="R960" i="1"/>
  <c r="R3035" i="1"/>
  <c r="R3036" i="1"/>
  <c r="R3037" i="1"/>
  <c r="R3038" i="1"/>
  <c r="R3039" i="1"/>
  <c r="R10110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892" i="1"/>
  <c r="R951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10821" i="1"/>
  <c r="R3098" i="1"/>
  <c r="R695" i="1"/>
  <c r="R3099" i="1"/>
  <c r="R9662" i="1"/>
  <c r="R3100" i="1"/>
  <c r="R3101" i="1"/>
  <c r="R3102" i="1"/>
  <c r="R3103" i="1"/>
  <c r="R3104" i="1"/>
  <c r="R3105" i="1"/>
  <c r="R1139" i="1"/>
  <c r="R3106" i="1"/>
  <c r="R10657" i="1"/>
  <c r="R3107" i="1"/>
  <c r="R10803" i="1"/>
  <c r="R10658" i="1"/>
  <c r="R3108" i="1"/>
  <c r="R3109" i="1"/>
  <c r="R3110" i="1"/>
  <c r="R3111" i="1"/>
  <c r="R3112" i="1"/>
  <c r="R3113" i="1"/>
  <c r="R3114" i="1"/>
  <c r="R10568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9663" i="1"/>
  <c r="R9701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10663" i="1"/>
  <c r="R3175" i="1"/>
  <c r="R9882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1263" i="1"/>
  <c r="R9664" i="1"/>
  <c r="R341" i="1"/>
  <c r="R1264" i="1"/>
  <c r="R3201" i="1"/>
  <c r="R3202" i="1"/>
  <c r="R3203" i="1"/>
  <c r="R3204" i="1"/>
  <c r="R3205" i="1"/>
  <c r="R3206" i="1"/>
  <c r="R9853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11152" i="1"/>
  <c r="R3226" i="1"/>
  <c r="R3227" i="1"/>
  <c r="R241" i="1"/>
  <c r="R3228" i="1"/>
  <c r="R3229" i="1"/>
  <c r="R3230" i="1"/>
  <c r="R10695" i="1"/>
  <c r="R3231" i="1"/>
  <c r="R1265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9548" i="1"/>
  <c r="R9827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9982" i="1"/>
  <c r="R3266" i="1"/>
  <c r="R992" i="1"/>
  <c r="R962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1286" i="1"/>
  <c r="R3308" i="1"/>
  <c r="R3309" i="1"/>
  <c r="R3310" i="1"/>
  <c r="R320" i="1"/>
  <c r="R3311" i="1"/>
  <c r="R310" i="1"/>
  <c r="R360" i="1"/>
  <c r="R311" i="1"/>
  <c r="R696" i="1"/>
  <c r="R3312" i="1"/>
  <c r="R515" i="1"/>
  <c r="R353" i="1"/>
  <c r="R249" i="1"/>
  <c r="R697" i="1"/>
  <c r="R3313" i="1"/>
  <c r="R389" i="1"/>
  <c r="R164" i="1"/>
  <c r="R3314" i="1"/>
  <c r="R3315" i="1"/>
  <c r="R698" i="1"/>
  <c r="R3316" i="1"/>
  <c r="R296" i="1"/>
  <c r="R125" i="1"/>
  <c r="R277" i="1"/>
  <c r="R3317" i="1"/>
  <c r="R3318" i="1"/>
  <c r="R984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9573" i="1"/>
  <c r="R3332" i="1"/>
  <c r="R3333" i="1"/>
  <c r="R3334" i="1"/>
  <c r="R3335" i="1"/>
  <c r="R3336" i="1"/>
  <c r="R3337" i="1"/>
  <c r="R3338" i="1"/>
  <c r="R3339" i="1"/>
  <c r="R3340" i="1"/>
  <c r="R3341" i="1"/>
  <c r="R3342" i="1"/>
  <c r="R10130" i="1"/>
  <c r="R3343" i="1"/>
  <c r="R1027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10596" i="1"/>
  <c r="R3455" i="1"/>
  <c r="R3456" i="1"/>
  <c r="R3457" i="1"/>
  <c r="R3458" i="1"/>
  <c r="R3459" i="1"/>
  <c r="R3460" i="1"/>
  <c r="R28" i="1"/>
  <c r="R3461" i="1"/>
  <c r="R3462" i="1"/>
  <c r="R3463" i="1"/>
  <c r="R3464" i="1"/>
  <c r="R3465" i="1"/>
  <c r="R3466" i="1"/>
  <c r="R3467" i="1"/>
  <c r="R3468" i="1"/>
  <c r="R629" i="1"/>
  <c r="R9833" i="1"/>
  <c r="R3469" i="1"/>
  <c r="R294" i="1"/>
  <c r="R3470" i="1"/>
  <c r="R3471" i="1"/>
  <c r="R34" i="1"/>
  <c r="R3472" i="1"/>
  <c r="R174" i="1"/>
  <c r="R3473" i="1"/>
  <c r="R3474" i="1"/>
  <c r="R3475" i="1"/>
  <c r="R3476" i="1"/>
  <c r="R3477" i="1"/>
  <c r="R3478" i="1"/>
  <c r="R3479" i="1"/>
  <c r="R3480" i="1"/>
  <c r="R3481" i="1"/>
  <c r="R3482" i="1"/>
  <c r="R11022" i="1"/>
  <c r="R41" i="1"/>
  <c r="R3483" i="1"/>
  <c r="R3484" i="1"/>
  <c r="R9965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9726" i="1"/>
  <c r="R3506" i="1"/>
  <c r="R50" i="1"/>
  <c r="R111" i="1"/>
  <c r="R88" i="1"/>
  <c r="R171" i="1"/>
  <c r="R3507" i="1"/>
  <c r="R3508" i="1"/>
  <c r="R3509" i="1"/>
  <c r="R3510" i="1"/>
  <c r="R3511" i="1"/>
  <c r="R3512" i="1"/>
  <c r="R3513" i="1"/>
  <c r="R3514" i="1"/>
  <c r="R1287" i="1"/>
  <c r="R931" i="1"/>
  <c r="R3515" i="1"/>
  <c r="R3516" i="1"/>
  <c r="R3517" i="1"/>
  <c r="R3518" i="1"/>
  <c r="R9630" i="1"/>
  <c r="R279" i="1"/>
  <c r="R9876" i="1"/>
  <c r="R3519" i="1"/>
  <c r="R3520" i="1"/>
  <c r="R1093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10144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227" i="1"/>
  <c r="R1189" i="1"/>
  <c r="R9752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1011" i="1"/>
  <c r="R3626" i="1"/>
  <c r="R3627" i="1"/>
  <c r="R3628" i="1"/>
  <c r="R3629" i="1"/>
  <c r="R3630" i="1"/>
  <c r="R3631" i="1"/>
  <c r="R9727" i="1"/>
  <c r="R3632" i="1"/>
  <c r="R3633" i="1"/>
  <c r="R3634" i="1"/>
  <c r="R3635" i="1"/>
  <c r="R3636" i="1"/>
  <c r="R3637" i="1"/>
  <c r="R3638" i="1"/>
  <c r="R3639" i="1"/>
  <c r="R3640" i="1"/>
  <c r="R3641" i="1"/>
  <c r="R3642" i="1"/>
  <c r="R961" i="1"/>
  <c r="R3643" i="1"/>
  <c r="R3644" i="1"/>
  <c r="R3645" i="1"/>
  <c r="R3646" i="1"/>
  <c r="R3647" i="1"/>
  <c r="R3648" i="1"/>
  <c r="R3649" i="1"/>
  <c r="R3650" i="1"/>
  <c r="R3651" i="1"/>
  <c r="R10680" i="1"/>
  <c r="R10662" i="1"/>
  <c r="R3652" i="1"/>
  <c r="R3653" i="1"/>
  <c r="R3654" i="1"/>
  <c r="R3655" i="1"/>
  <c r="R3656" i="1"/>
  <c r="R9870" i="1"/>
  <c r="R3657" i="1"/>
  <c r="R3658" i="1"/>
  <c r="R3659" i="1"/>
  <c r="R3660" i="1"/>
  <c r="R3661" i="1"/>
  <c r="R3662" i="1"/>
  <c r="R3663" i="1"/>
  <c r="R3664" i="1"/>
  <c r="R10954" i="1"/>
  <c r="R3665" i="1"/>
  <c r="R1012" i="1"/>
  <c r="R1013" i="1"/>
  <c r="R10842" i="1"/>
  <c r="R73" i="1"/>
  <c r="R3666" i="1"/>
  <c r="R3667" i="1"/>
  <c r="R3668" i="1"/>
  <c r="R10448" i="1"/>
  <c r="R9800" i="1"/>
  <c r="R3669" i="1"/>
  <c r="R3670" i="1"/>
  <c r="R3671" i="1"/>
  <c r="R3672" i="1"/>
  <c r="R3673" i="1"/>
  <c r="R3674" i="1"/>
  <c r="R225" i="1"/>
  <c r="R140" i="1"/>
  <c r="R10958" i="1"/>
  <c r="R10748" i="1"/>
  <c r="R10620" i="1"/>
  <c r="R9803" i="1"/>
  <c r="R3675" i="1"/>
  <c r="R3676" i="1"/>
  <c r="R3677" i="1"/>
  <c r="R1049" i="1"/>
  <c r="R3678" i="1"/>
  <c r="R3679" i="1"/>
  <c r="R3680" i="1"/>
  <c r="R3681" i="1"/>
  <c r="R1041" i="1"/>
  <c r="R3682" i="1"/>
  <c r="R3683" i="1"/>
  <c r="R3684" i="1"/>
  <c r="R983" i="1"/>
  <c r="R3685" i="1"/>
  <c r="R3686" i="1"/>
  <c r="R3687" i="1"/>
  <c r="R3688" i="1"/>
  <c r="R3689" i="1"/>
  <c r="R3690" i="1"/>
  <c r="R10328" i="1"/>
  <c r="R3691" i="1"/>
  <c r="R3692" i="1"/>
  <c r="R3693" i="1"/>
  <c r="R3694" i="1"/>
  <c r="R9937" i="1"/>
  <c r="R3695" i="1"/>
  <c r="R3696" i="1"/>
  <c r="R3697" i="1"/>
  <c r="R3698" i="1"/>
  <c r="R3699" i="1"/>
  <c r="R25" i="1"/>
  <c r="R3700" i="1"/>
  <c r="R3701" i="1"/>
  <c r="R3702" i="1"/>
  <c r="R3703" i="1"/>
  <c r="R3704" i="1"/>
  <c r="R3705" i="1"/>
  <c r="R1014" i="1"/>
  <c r="R3706" i="1"/>
  <c r="R3707" i="1"/>
  <c r="R3708" i="1"/>
  <c r="R10868" i="1"/>
  <c r="R3709" i="1"/>
  <c r="R3710" i="1"/>
  <c r="R3711" i="1"/>
  <c r="R3712" i="1"/>
  <c r="R3713" i="1"/>
  <c r="R9728" i="1"/>
  <c r="R9899" i="1"/>
  <c r="R3714" i="1"/>
  <c r="R3715" i="1"/>
  <c r="R3716" i="1"/>
  <c r="R3717" i="1"/>
  <c r="R3718" i="1"/>
  <c r="R3719" i="1"/>
  <c r="R1021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10501" i="1"/>
  <c r="R3735" i="1"/>
  <c r="R3736" i="1"/>
  <c r="R3737" i="1"/>
  <c r="R3738" i="1"/>
  <c r="R11124" i="1"/>
  <c r="R3739" i="1"/>
  <c r="R3740" i="1"/>
  <c r="R3741" i="1"/>
  <c r="R3742" i="1"/>
  <c r="R3743" i="1"/>
  <c r="R3744" i="1"/>
  <c r="R3745" i="1"/>
  <c r="R1300" i="1"/>
  <c r="R3746" i="1"/>
  <c r="R3747" i="1"/>
  <c r="R3748" i="1"/>
  <c r="R3749" i="1"/>
  <c r="R9517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9729" i="1"/>
  <c r="R3763" i="1"/>
  <c r="R3764" i="1"/>
  <c r="R3765" i="1"/>
  <c r="R3766" i="1"/>
  <c r="R3767" i="1"/>
  <c r="R9634" i="1"/>
  <c r="R3768" i="1"/>
  <c r="R3769" i="1"/>
  <c r="R3770" i="1"/>
  <c r="R3771" i="1"/>
  <c r="R1190" i="1"/>
  <c r="R1185" i="1"/>
  <c r="R3772" i="1"/>
  <c r="R1256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10642" i="1"/>
  <c r="R3799" i="1"/>
  <c r="R34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10404" i="1"/>
  <c r="R3824" i="1"/>
  <c r="R3825" i="1"/>
  <c r="R3826" i="1"/>
  <c r="R3827" i="1"/>
  <c r="R3828" i="1"/>
  <c r="R3829" i="1"/>
  <c r="R3830" i="1"/>
  <c r="R9834" i="1"/>
  <c r="R3831" i="1"/>
  <c r="R3832" i="1"/>
  <c r="R3833" i="1"/>
  <c r="R3834" i="1"/>
  <c r="R3835" i="1"/>
  <c r="R3836" i="1"/>
  <c r="R3837" i="1"/>
  <c r="R9805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10080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9763" i="1"/>
  <c r="R3891" i="1"/>
  <c r="R3892" i="1"/>
  <c r="R3893" i="1"/>
  <c r="R3894" i="1"/>
  <c r="R3895" i="1"/>
  <c r="R852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10881" i="1"/>
  <c r="R3945" i="1"/>
  <c r="R3946" i="1"/>
  <c r="R3947" i="1"/>
  <c r="R10050" i="1"/>
  <c r="R3948" i="1"/>
  <c r="R3949" i="1"/>
  <c r="R3950" i="1"/>
  <c r="R3951" i="1"/>
  <c r="R3952" i="1"/>
  <c r="R10629" i="1"/>
  <c r="R3953" i="1"/>
  <c r="R3954" i="1"/>
  <c r="R9730" i="1"/>
  <c r="R3955" i="1"/>
  <c r="R44" i="1"/>
  <c r="R3956" i="1"/>
  <c r="R3957" i="1"/>
  <c r="R3958" i="1"/>
  <c r="R922" i="1"/>
  <c r="R3959" i="1"/>
  <c r="R3960" i="1"/>
  <c r="R3961" i="1"/>
  <c r="R1301" i="1"/>
  <c r="R3962" i="1"/>
  <c r="R3963" i="1"/>
  <c r="R3964" i="1"/>
  <c r="R3965" i="1"/>
  <c r="R3966" i="1"/>
  <c r="R3967" i="1"/>
  <c r="R3968" i="1"/>
  <c r="R3969" i="1"/>
  <c r="R3970" i="1"/>
  <c r="R3971" i="1"/>
  <c r="R9994" i="1"/>
  <c r="R9948" i="1"/>
  <c r="R952" i="1"/>
  <c r="R3972" i="1"/>
  <c r="R3973" i="1"/>
  <c r="R3974" i="1"/>
  <c r="R3975" i="1"/>
  <c r="R10503" i="1"/>
  <c r="R10440" i="1"/>
  <c r="R10504" i="1"/>
  <c r="R10549" i="1"/>
  <c r="R10140" i="1"/>
  <c r="R9702" i="1"/>
  <c r="R983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22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208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1302" i="1"/>
  <c r="R4059" i="1"/>
  <c r="R4060" i="1"/>
  <c r="R4061" i="1"/>
  <c r="R4062" i="1"/>
  <c r="R4063" i="1"/>
  <c r="R4064" i="1"/>
  <c r="R860" i="1"/>
  <c r="R4065" i="1"/>
  <c r="R10100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9593" i="1"/>
  <c r="R4079" i="1"/>
  <c r="R9933" i="1"/>
  <c r="R4080" i="1"/>
  <c r="R4081" i="1"/>
  <c r="R953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61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10225" i="1"/>
  <c r="R10227" i="1"/>
  <c r="R10226" i="1"/>
  <c r="R4135" i="1"/>
  <c r="R4136" i="1"/>
  <c r="R251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376" i="1"/>
  <c r="R293" i="1"/>
  <c r="R4155" i="1"/>
  <c r="R4156" i="1"/>
  <c r="R4157" i="1"/>
  <c r="R423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269" i="1"/>
  <c r="R4174" i="1"/>
  <c r="R4175" i="1"/>
  <c r="R4176" i="1"/>
  <c r="R270" i="1"/>
  <c r="R4177" i="1"/>
  <c r="R4178" i="1"/>
  <c r="R4179" i="1"/>
  <c r="R4180" i="1"/>
  <c r="R4181" i="1"/>
  <c r="R4182" i="1"/>
  <c r="R268" i="1"/>
  <c r="R10815" i="1"/>
  <c r="R10933" i="1"/>
  <c r="R4183" i="1"/>
  <c r="R4184" i="1"/>
  <c r="R4185" i="1"/>
  <c r="R4186" i="1"/>
  <c r="R4187" i="1"/>
  <c r="R4188" i="1"/>
  <c r="R4189" i="1"/>
  <c r="R4190" i="1"/>
  <c r="R829" i="1"/>
  <c r="R4191" i="1"/>
  <c r="R4192" i="1"/>
  <c r="R4193" i="1"/>
  <c r="R4194" i="1"/>
  <c r="R4195" i="1"/>
  <c r="R4196" i="1"/>
  <c r="R4197" i="1"/>
  <c r="R4198" i="1"/>
  <c r="R4199" i="1"/>
  <c r="R4200" i="1"/>
  <c r="R4201" i="1"/>
  <c r="R9594" i="1"/>
  <c r="R4202" i="1"/>
  <c r="R4203" i="1"/>
  <c r="R4204" i="1"/>
  <c r="R4205" i="1"/>
  <c r="R4206" i="1"/>
  <c r="R4207" i="1"/>
  <c r="R4208" i="1"/>
  <c r="R4209" i="1"/>
  <c r="R4210" i="1"/>
  <c r="R4211" i="1"/>
  <c r="R4212" i="1"/>
  <c r="R175" i="1"/>
  <c r="R92" i="1"/>
  <c r="R257" i="1"/>
  <c r="R14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10137" i="1"/>
  <c r="R4234" i="1"/>
  <c r="R4235" i="1"/>
  <c r="R4236" i="1"/>
  <c r="R4237" i="1"/>
  <c r="R4238" i="1"/>
  <c r="R9665" i="1"/>
  <c r="R858" i="1"/>
  <c r="R4239" i="1"/>
  <c r="R4240" i="1"/>
  <c r="R4241" i="1"/>
  <c r="R4242" i="1"/>
  <c r="R4243" i="1"/>
  <c r="R4244" i="1"/>
  <c r="R4245" i="1"/>
  <c r="R4246" i="1"/>
  <c r="R10052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1278" i="1"/>
  <c r="R4260" i="1"/>
  <c r="R4261" i="1"/>
  <c r="R4262" i="1"/>
  <c r="R335" i="1"/>
  <c r="R4263" i="1"/>
  <c r="R305" i="1"/>
  <c r="R4264" i="1"/>
  <c r="R4265" i="1"/>
  <c r="R4266" i="1"/>
  <c r="R4267" i="1"/>
  <c r="R4268" i="1"/>
  <c r="R4269" i="1"/>
  <c r="R4270" i="1"/>
  <c r="R4271" i="1"/>
  <c r="R4272" i="1"/>
  <c r="R4273" i="1"/>
  <c r="R11082" i="1"/>
  <c r="R4274" i="1"/>
  <c r="R4275" i="1"/>
  <c r="R4276" i="1"/>
  <c r="R4277" i="1"/>
  <c r="R4278" i="1"/>
  <c r="R4279" i="1"/>
  <c r="R4280" i="1"/>
  <c r="R4281" i="1"/>
  <c r="R4282" i="1"/>
  <c r="R753" i="1"/>
  <c r="R4283" i="1"/>
  <c r="R4284" i="1"/>
  <c r="R4285" i="1"/>
  <c r="R4286" i="1"/>
  <c r="R4287" i="1"/>
  <c r="R4288" i="1"/>
  <c r="R255" i="1"/>
  <c r="R4289" i="1"/>
  <c r="R4290" i="1"/>
  <c r="R4291" i="1"/>
  <c r="R4292" i="1"/>
  <c r="R4293" i="1"/>
  <c r="R4294" i="1"/>
  <c r="R4295" i="1"/>
  <c r="R841" i="1"/>
  <c r="R4296" i="1"/>
  <c r="R4297" i="1"/>
  <c r="R4298" i="1"/>
  <c r="R4299" i="1"/>
  <c r="R4300" i="1"/>
  <c r="R4301" i="1"/>
  <c r="R4302" i="1"/>
  <c r="R4303" i="1"/>
  <c r="R4304" i="1"/>
  <c r="R4305" i="1"/>
  <c r="R1042" i="1"/>
  <c r="R4306" i="1"/>
  <c r="R4307" i="1"/>
  <c r="R4308" i="1"/>
  <c r="R4309" i="1"/>
  <c r="R4310" i="1"/>
  <c r="R4311" i="1"/>
  <c r="R1140" i="1"/>
  <c r="R4312" i="1"/>
  <c r="R4313" i="1"/>
  <c r="R4314" i="1"/>
  <c r="R4315" i="1"/>
  <c r="R4316" i="1"/>
  <c r="R4317" i="1"/>
  <c r="R4318" i="1"/>
  <c r="R4319" i="1"/>
  <c r="R1341" i="1"/>
  <c r="R4320" i="1"/>
  <c r="R4321" i="1"/>
  <c r="R9774" i="1"/>
  <c r="R9666" i="1"/>
  <c r="R4322" i="1"/>
  <c r="R4323" i="1"/>
  <c r="R1228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771" i="1"/>
  <c r="R4338" i="1"/>
  <c r="R4339" i="1"/>
  <c r="R4340" i="1"/>
  <c r="R4341" i="1"/>
  <c r="R1288" i="1"/>
  <c r="R4342" i="1"/>
  <c r="R4343" i="1"/>
  <c r="R4344" i="1"/>
  <c r="R4345" i="1"/>
  <c r="R4346" i="1"/>
  <c r="R4347" i="1"/>
  <c r="R4348" i="1"/>
  <c r="R768" i="1"/>
  <c r="R4349" i="1"/>
  <c r="R4350" i="1"/>
  <c r="R4351" i="1"/>
  <c r="R4352" i="1"/>
  <c r="R4353" i="1"/>
  <c r="R4354" i="1"/>
  <c r="R4355" i="1"/>
  <c r="R4356" i="1"/>
  <c r="R4357" i="1"/>
  <c r="R4358" i="1"/>
  <c r="R4359" i="1"/>
  <c r="R839" i="1"/>
  <c r="R840" i="1"/>
  <c r="R816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1229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298" i="1"/>
  <c r="R4408" i="1"/>
  <c r="R4409" i="1"/>
  <c r="R4410" i="1"/>
  <c r="R4411" i="1"/>
  <c r="R4412" i="1"/>
  <c r="R843" i="1"/>
  <c r="R872" i="1"/>
  <c r="R828" i="1"/>
  <c r="R10046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10738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324" i="1"/>
  <c r="R4438" i="1"/>
  <c r="R4439" i="1"/>
  <c r="R4440" i="1"/>
  <c r="R4441" i="1"/>
  <c r="R4442" i="1"/>
  <c r="R4443" i="1"/>
  <c r="R544" i="1"/>
  <c r="R10026" i="1"/>
  <c r="R10012" i="1"/>
  <c r="R1160" i="1"/>
  <c r="R10335" i="1"/>
  <c r="R4444" i="1"/>
  <c r="R4445" i="1"/>
  <c r="R4446" i="1"/>
  <c r="R4447" i="1"/>
  <c r="R4448" i="1"/>
  <c r="R4449" i="1"/>
  <c r="R10904" i="1"/>
  <c r="R10530" i="1"/>
  <c r="R4450" i="1"/>
  <c r="R4451" i="1"/>
  <c r="R10801" i="1"/>
  <c r="R4452" i="1"/>
  <c r="R4453" i="1"/>
  <c r="R4454" i="1"/>
  <c r="R4455" i="1"/>
  <c r="R4456" i="1"/>
  <c r="R4457" i="1"/>
  <c r="R4458" i="1"/>
  <c r="R4459" i="1"/>
  <c r="R418" i="1"/>
  <c r="R420" i="1"/>
  <c r="R4460" i="1"/>
  <c r="R342" i="1"/>
  <c r="R419" i="1"/>
  <c r="R4461" i="1"/>
  <c r="R4462" i="1"/>
  <c r="R4463" i="1"/>
  <c r="R4464" i="1"/>
  <c r="R325" i="1"/>
  <c r="R391" i="1"/>
  <c r="R4465" i="1"/>
  <c r="R4466" i="1"/>
  <c r="R4467" i="1"/>
  <c r="R4468" i="1"/>
  <c r="R4469" i="1"/>
  <c r="R4470" i="1"/>
  <c r="R4471" i="1"/>
  <c r="R4472" i="1"/>
  <c r="R10388" i="1"/>
  <c r="R10387" i="1"/>
  <c r="R4473" i="1"/>
  <c r="R4474" i="1"/>
  <c r="R10321" i="1"/>
  <c r="R10345" i="1"/>
  <c r="R4475" i="1"/>
  <c r="R10245" i="1"/>
  <c r="R1166" i="1"/>
  <c r="R4476" i="1"/>
  <c r="R4477" i="1"/>
  <c r="R4478" i="1"/>
  <c r="R4479" i="1"/>
  <c r="R10533" i="1"/>
  <c r="R4480" i="1"/>
  <c r="R4481" i="1"/>
  <c r="R10062" i="1"/>
  <c r="R880" i="1"/>
  <c r="R4482" i="1"/>
  <c r="R4483" i="1"/>
  <c r="R4484" i="1"/>
  <c r="R4485" i="1"/>
  <c r="R4486" i="1"/>
  <c r="R4487" i="1"/>
  <c r="R4488" i="1"/>
  <c r="R4489" i="1"/>
  <c r="R4490" i="1"/>
  <c r="R1112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10435" i="1"/>
  <c r="R264" i="1"/>
  <c r="R655" i="1"/>
  <c r="R10985" i="1"/>
  <c r="R86" i="1"/>
  <c r="R4504" i="1"/>
  <c r="R4505" i="1"/>
  <c r="R4506" i="1"/>
  <c r="R4507" i="1"/>
  <c r="R10428" i="1"/>
  <c r="R10275" i="1"/>
  <c r="R4508" i="1"/>
  <c r="R9643" i="1"/>
  <c r="R4509" i="1"/>
  <c r="R4510" i="1"/>
  <c r="R4511" i="1"/>
  <c r="R10510" i="1"/>
  <c r="R10506" i="1"/>
  <c r="R470" i="1"/>
  <c r="R10742" i="1"/>
  <c r="R1043" i="1"/>
  <c r="R10578" i="1"/>
  <c r="R10060" i="1"/>
  <c r="R10849" i="1"/>
  <c r="R1024" i="1"/>
  <c r="R1230" i="1"/>
  <c r="R10138" i="1"/>
  <c r="R10086" i="1"/>
  <c r="R10516" i="1"/>
  <c r="R9986" i="1"/>
  <c r="R4512" i="1"/>
  <c r="R10000" i="1"/>
  <c r="R9537" i="1"/>
  <c r="R1342" i="1"/>
  <c r="R103" i="1"/>
  <c r="R1148" i="1"/>
  <c r="R4513" i="1"/>
  <c r="R9961" i="1"/>
  <c r="R4514" i="1"/>
  <c r="R10136" i="1"/>
  <c r="R4515" i="1"/>
  <c r="R4516" i="1"/>
  <c r="R10266" i="1"/>
  <c r="R10188" i="1"/>
  <c r="R1015" i="1"/>
  <c r="R10529" i="1"/>
  <c r="R9812" i="1"/>
  <c r="R1074" i="1"/>
  <c r="R1050" i="1"/>
  <c r="R4517" i="1"/>
  <c r="R4518" i="1"/>
  <c r="R1424" i="1"/>
  <c r="R1309" i="1"/>
  <c r="R4519" i="1"/>
  <c r="R9618" i="1"/>
  <c r="R965" i="1"/>
  <c r="R982" i="1"/>
  <c r="R9906" i="1"/>
  <c r="R10171" i="1"/>
  <c r="R10814" i="1"/>
  <c r="R10098" i="1"/>
  <c r="R40" i="1"/>
  <c r="R11129" i="1"/>
  <c r="R10723" i="1"/>
  <c r="R973" i="1"/>
  <c r="R9997" i="1"/>
  <c r="R9762" i="1"/>
  <c r="R621" i="1"/>
  <c r="R4520" i="1"/>
  <c r="R885" i="1"/>
  <c r="R4521" i="1"/>
  <c r="R926" i="1"/>
  <c r="R586" i="1"/>
  <c r="R9883" i="1"/>
  <c r="R9836" i="1"/>
  <c r="R1205" i="1"/>
  <c r="R4522" i="1"/>
  <c r="R10900" i="1"/>
  <c r="R4523" i="1"/>
  <c r="R10808" i="1"/>
  <c r="R10264" i="1"/>
  <c r="R10592" i="1"/>
  <c r="R10811" i="1"/>
  <c r="R4524" i="1"/>
  <c r="R4525" i="1"/>
  <c r="R4526" i="1"/>
  <c r="R4527" i="1"/>
  <c r="R9804" i="1"/>
  <c r="R4528" i="1"/>
  <c r="R4529" i="1"/>
  <c r="R1044" i="1"/>
  <c r="R4530" i="1"/>
  <c r="R10936" i="1"/>
  <c r="R10107" i="1"/>
  <c r="R874" i="1"/>
  <c r="R9960" i="1"/>
  <c r="R4531" i="1"/>
  <c r="R10006" i="1"/>
  <c r="R4532" i="1"/>
  <c r="R4533" i="1"/>
  <c r="R10459" i="1"/>
  <c r="R10248" i="1"/>
  <c r="R4534" i="1"/>
  <c r="R1120" i="1"/>
  <c r="R11058" i="1"/>
  <c r="R879" i="1"/>
  <c r="R10131" i="1"/>
  <c r="R10781" i="1"/>
  <c r="R10186" i="1"/>
  <c r="R4535" i="1"/>
  <c r="R847" i="1"/>
  <c r="R10907" i="1"/>
  <c r="R4536" i="1"/>
  <c r="R9953" i="1"/>
  <c r="R1325" i="1"/>
  <c r="R1001" i="1"/>
  <c r="R10031" i="1"/>
  <c r="R10252" i="1"/>
  <c r="R920" i="1"/>
  <c r="R4537" i="1"/>
  <c r="R4538" i="1"/>
  <c r="R10045" i="1"/>
  <c r="R10128" i="1"/>
  <c r="R10326" i="1"/>
  <c r="R281" i="1"/>
  <c r="R4539" i="1"/>
  <c r="R975" i="1"/>
  <c r="R10775" i="1"/>
  <c r="R969" i="1"/>
  <c r="R9751" i="1"/>
  <c r="R9908" i="1"/>
  <c r="R10830" i="1"/>
  <c r="R4540" i="1"/>
  <c r="R9560" i="1"/>
  <c r="R9865" i="1"/>
  <c r="R10538" i="1"/>
  <c r="R10837" i="1"/>
  <c r="R1331" i="1"/>
  <c r="R4541" i="1"/>
  <c r="R4542" i="1"/>
  <c r="R10539" i="1"/>
  <c r="R1096" i="1"/>
  <c r="R4543" i="1"/>
  <c r="R964" i="1"/>
  <c r="R4544" i="1"/>
  <c r="R4545" i="1"/>
  <c r="R810" i="1"/>
  <c r="R10156" i="1"/>
  <c r="R4546" i="1"/>
  <c r="R4547" i="1"/>
  <c r="R4548" i="1"/>
  <c r="R871" i="1"/>
  <c r="R9667" i="1"/>
  <c r="R10008" i="1"/>
  <c r="R10686" i="1"/>
  <c r="R592" i="1"/>
  <c r="R4549" i="1"/>
  <c r="R1081" i="1"/>
  <c r="R4550" i="1"/>
  <c r="R4551" i="1"/>
  <c r="R4552" i="1"/>
  <c r="R10023" i="1"/>
  <c r="R9756" i="1"/>
  <c r="R211" i="1"/>
  <c r="R4553" i="1"/>
  <c r="R4554" i="1"/>
  <c r="R4555" i="1"/>
  <c r="R4556" i="1"/>
  <c r="R10402" i="1"/>
  <c r="R4557" i="1"/>
  <c r="R10743" i="1"/>
  <c r="R4558" i="1"/>
  <c r="R11149" i="1"/>
  <c r="R4559" i="1"/>
  <c r="R1163" i="1"/>
  <c r="R1191" i="1"/>
  <c r="R4560" i="1"/>
  <c r="R4561" i="1"/>
  <c r="R4562" i="1"/>
  <c r="R4563" i="1"/>
  <c r="R4564" i="1"/>
  <c r="R4565" i="1"/>
  <c r="R10672" i="1"/>
  <c r="R4566" i="1"/>
  <c r="R10822" i="1"/>
  <c r="R4567" i="1"/>
  <c r="R448" i="1"/>
  <c r="R33" i="1"/>
  <c r="R10553" i="1"/>
  <c r="R4568" i="1"/>
  <c r="R11067" i="1"/>
  <c r="R4569" i="1"/>
  <c r="R529" i="1"/>
  <c r="R10492" i="1"/>
  <c r="R10089" i="1"/>
  <c r="R4570" i="1"/>
  <c r="R10177" i="1"/>
  <c r="R10134" i="1"/>
  <c r="R4571" i="1"/>
  <c r="R1231" i="1"/>
  <c r="R378" i="1"/>
  <c r="R10407" i="1"/>
  <c r="R10728" i="1"/>
  <c r="R10268" i="1"/>
  <c r="R10894" i="1"/>
  <c r="R10583" i="1"/>
  <c r="R9760" i="1"/>
  <c r="R4572" i="1"/>
  <c r="R4573" i="1"/>
  <c r="R4574" i="1"/>
  <c r="R4575" i="1"/>
  <c r="R256" i="1"/>
  <c r="R638" i="1"/>
  <c r="R9703" i="1"/>
  <c r="R4576" i="1"/>
  <c r="R1206" i="1"/>
  <c r="R10756" i="1"/>
  <c r="R9767" i="1"/>
  <c r="R4577" i="1"/>
  <c r="R1004" i="1"/>
  <c r="R4578" i="1"/>
  <c r="R9619" i="1"/>
  <c r="R235" i="1"/>
  <c r="R314" i="1"/>
  <c r="R4579" i="1"/>
  <c r="R4580" i="1"/>
  <c r="R1006" i="1"/>
  <c r="R10502" i="1"/>
  <c r="R4581" i="1"/>
  <c r="R1398" i="1"/>
  <c r="R10217" i="1"/>
  <c r="R726" i="1"/>
  <c r="R4582" i="1"/>
  <c r="R4583" i="1"/>
  <c r="R4584" i="1"/>
  <c r="R827" i="1"/>
  <c r="R10238" i="1"/>
  <c r="R10562" i="1"/>
  <c r="R10776" i="1"/>
  <c r="R10622" i="1"/>
  <c r="R172" i="1"/>
  <c r="R10222" i="1"/>
  <c r="R428" i="1"/>
  <c r="R4585" i="1"/>
  <c r="R347" i="1"/>
  <c r="R4586" i="1"/>
  <c r="R531" i="1"/>
  <c r="R4587" i="1"/>
  <c r="R10945" i="1"/>
  <c r="R10280" i="1"/>
  <c r="R4588" i="1"/>
  <c r="R4589" i="1"/>
  <c r="R4590" i="1"/>
  <c r="R10355" i="1"/>
  <c r="R4591" i="1"/>
  <c r="R9668" i="1"/>
  <c r="R4592" i="1"/>
  <c r="R4593" i="1"/>
  <c r="R4594" i="1"/>
  <c r="R1232" i="1"/>
  <c r="R10783" i="1"/>
  <c r="R4595" i="1"/>
  <c r="R4596" i="1"/>
  <c r="R10356" i="1"/>
  <c r="R10117" i="1"/>
  <c r="R4597" i="1"/>
  <c r="R10369" i="1"/>
  <c r="R817" i="1"/>
  <c r="R4598" i="1"/>
  <c r="R4599" i="1"/>
  <c r="R4600" i="1"/>
  <c r="R4601" i="1"/>
  <c r="R21" i="1"/>
  <c r="R4602" i="1"/>
  <c r="R4603" i="1"/>
  <c r="R4604" i="1"/>
  <c r="R4605" i="1"/>
  <c r="R4606" i="1"/>
  <c r="R4607" i="1"/>
  <c r="R4608" i="1"/>
  <c r="R9604" i="1"/>
  <c r="R4609" i="1"/>
  <c r="R1090" i="1"/>
  <c r="R10485" i="1"/>
  <c r="R4610" i="1"/>
  <c r="R11072" i="1"/>
  <c r="R4611" i="1"/>
  <c r="R4612" i="1"/>
  <c r="R10810" i="1"/>
  <c r="R10272" i="1"/>
  <c r="R4613" i="1"/>
  <c r="R4614" i="1"/>
  <c r="R508" i="1"/>
  <c r="R1161" i="1"/>
  <c r="R10601" i="1"/>
  <c r="R10040" i="1"/>
  <c r="R10013" i="1"/>
  <c r="R23" i="1"/>
  <c r="R4615" i="1"/>
  <c r="R4616" i="1"/>
  <c r="R4617" i="1"/>
  <c r="R4618" i="1"/>
  <c r="R4619" i="1"/>
  <c r="R10308" i="1"/>
  <c r="R4620" i="1"/>
  <c r="R11038" i="1"/>
  <c r="R4621" i="1"/>
  <c r="R10774" i="1"/>
  <c r="R318" i="1"/>
  <c r="R4622" i="1"/>
  <c r="R4623" i="1"/>
  <c r="R4624" i="1"/>
  <c r="R4625" i="1"/>
  <c r="R10671" i="1"/>
  <c r="R4626" i="1"/>
  <c r="R4627" i="1"/>
  <c r="R4628" i="1"/>
  <c r="R4629" i="1"/>
  <c r="R10944" i="1"/>
  <c r="R9617" i="1"/>
  <c r="R9754" i="1"/>
  <c r="R10213" i="1"/>
  <c r="R4630" i="1"/>
  <c r="R10463" i="1"/>
  <c r="R4631" i="1"/>
  <c r="R4632" i="1"/>
  <c r="R9595" i="1"/>
  <c r="R4633" i="1"/>
  <c r="R177" i="1"/>
  <c r="R4634" i="1"/>
  <c r="R10059" i="1"/>
  <c r="R10001" i="1"/>
  <c r="R4635" i="1"/>
  <c r="R4636" i="1"/>
  <c r="R4637" i="1"/>
  <c r="R10106" i="1"/>
  <c r="R4638" i="1"/>
  <c r="R11009" i="1"/>
  <c r="R10864" i="1"/>
  <c r="R10875" i="1"/>
  <c r="R11142" i="1"/>
  <c r="R11133" i="1"/>
  <c r="R4639" i="1"/>
  <c r="R4640" i="1"/>
  <c r="R4641" i="1"/>
  <c r="R10400" i="1"/>
  <c r="R4642" i="1"/>
  <c r="R10036" i="1"/>
  <c r="R4643" i="1"/>
  <c r="R9978" i="1"/>
  <c r="R10666" i="1"/>
  <c r="R10668" i="1"/>
  <c r="R11148" i="1"/>
  <c r="R4644" i="1"/>
  <c r="R1369" i="1"/>
  <c r="R1332" i="1"/>
  <c r="R1167" i="1"/>
  <c r="R371" i="1"/>
  <c r="R10878" i="1"/>
  <c r="R10718" i="1"/>
  <c r="R4645" i="1"/>
  <c r="R243" i="1"/>
  <c r="R4646" i="1"/>
  <c r="R4647" i="1"/>
  <c r="R4648" i="1"/>
  <c r="R4649" i="1"/>
  <c r="R1032" i="1"/>
  <c r="R4650" i="1"/>
  <c r="R4651" i="1"/>
  <c r="R152" i="1"/>
  <c r="R319" i="1"/>
  <c r="R9669" i="1"/>
  <c r="R1289" i="1"/>
  <c r="R4652" i="1"/>
  <c r="R1113" i="1"/>
  <c r="R1045" i="1"/>
  <c r="R4653" i="1"/>
  <c r="R1310" i="1"/>
  <c r="R4654" i="1"/>
  <c r="R163" i="1"/>
  <c r="R1389" i="1"/>
  <c r="R4655" i="1"/>
  <c r="R9813" i="1"/>
  <c r="R732" i="1"/>
  <c r="R752" i="1"/>
  <c r="R4656" i="1"/>
  <c r="R9871" i="1"/>
  <c r="R4657" i="1"/>
  <c r="R410" i="1"/>
  <c r="R4658" i="1"/>
  <c r="R10367" i="1"/>
  <c r="R9753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819" i="1"/>
  <c r="R4674" i="1"/>
  <c r="R1422" i="1"/>
  <c r="R997" i="1"/>
  <c r="R4675" i="1"/>
  <c r="R4676" i="1"/>
  <c r="R379" i="1"/>
  <c r="R173" i="1"/>
  <c r="R10792" i="1"/>
  <c r="R4677" i="1"/>
  <c r="R4678" i="1"/>
  <c r="R4679" i="1"/>
  <c r="R4680" i="1"/>
  <c r="R4681" i="1"/>
  <c r="R9890" i="1"/>
  <c r="R4682" i="1"/>
  <c r="R10085" i="1"/>
  <c r="R10625" i="1"/>
  <c r="R11011" i="1"/>
  <c r="R4683" i="1"/>
  <c r="R4684" i="1"/>
  <c r="R4685" i="1"/>
  <c r="R9984" i="1"/>
  <c r="R4686" i="1"/>
  <c r="R1290" i="1"/>
  <c r="R4687" i="1"/>
  <c r="R89" i="1"/>
  <c r="R4688" i="1"/>
  <c r="R4689" i="1"/>
  <c r="R4690" i="1"/>
  <c r="R382" i="1"/>
  <c r="R4691" i="1"/>
  <c r="R4692" i="1"/>
  <c r="R4693" i="1"/>
  <c r="R4694" i="1"/>
  <c r="R4695" i="1"/>
  <c r="R4696" i="1"/>
  <c r="R10327" i="1"/>
  <c r="R4697" i="1"/>
  <c r="R4698" i="1"/>
  <c r="R1016" i="1"/>
  <c r="R10780" i="1"/>
  <c r="R4699" i="1"/>
  <c r="R9963" i="1"/>
  <c r="R1158" i="1"/>
  <c r="R4700" i="1"/>
  <c r="R4701" i="1"/>
  <c r="R10121" i="1"/>
  <c r="R4702" i="1"/>
  <c r="R4703" i="1"/>
  <c r="R11005" i="1"/>
  <c r="R4704" i="1"/>
  <c r="R11095" i="1"/>
  <c r="R10938" i="1"/>
  <c r="R4705" i="1"/>
  <c r="R94" i="1"/>
  <c r="R132" i="1"/>
  <c r="R1051" i="1"/>
  <c r="R1159" i="1"/>
  <c r="R4706" i="1"/>
  <c r="R4707" i="1"/>
  <c r="R4708" i="1"/>
  <c r="R10844" i="1"/>
  <c r="R4709" i="1"/>
  <c r="R10591" i="1"/>
  <c r="R4710" i="1"/>
  <c r="R4711" i="1"/>
  <c r="R935" i="1"/>
  <c r="R4712" i="1"/>
  <c r="R9670" i="1"/>
  <c r="R10329" i="1"/>
  <c r="R10274" i="1"/>
  <c r="R4713" i="1"/>
  <c r="R4714" i="1"/>
  <c r="R10260" i="1"/>
  <c r="R10323" i="1"/>
  <c r="R4715" i="1"/>
  <c r="R9806" i="1"/>
  <c r="R4716" i="1"/>
  <c r="R557" i="1"/>
  <c r="R936" i="1"/>
  <c r="R4717" i="1"/>
  <c r="R4718" i="1"/>
  <c r="R4719" i="1"/>
  <c r="R4720" i="1"/>
  <c r="R4721" i="1"/>
  <c r="R1088" i="1"/>
  <c r="R4722" i="1"/>
  <c r="R640" i="1"/>
  <c r="R1427" i="1"/>
  <c r="R4723" i="1"/>
  <c r="R4724" i="1"/>
  <c r="R747" i="1"/>
  <c r="R297" i="1"/>
  <c r="R1187" i="1"/>
  <c r="R4725" i="1"/>
  <c r="R11023" i="1"/>
  <c r="R10095" i="1"/>
  <c r="R675" i="1"/>
  <c r="R4726" i="1"/>
  <c r="R4727" i="1"/>
  <c r="R444" i="1"/>
  <c r="R4728" i="1"/>
  <c r="R4729" i="1"/>
  <c r="R4730" i="1"/>
  <c r="R129" i="1"/>
  <c r="R4731" i="1"/>
  <c r="R254" i="1"/>
  <c r="R4732" i="1"/>
  <c r="R4733" i="1"/>
  <c r="R4734" i="1"/>
  <c r="R4735" i="1"/>
  <c r="R4736" i="1"/>
  <c r="R1233" i="1"/>
  <c r="R4737" i="1"/>
  <c r="R4738" i="1"/>
  <c r="R10632" i="1"/>
  <c r="R4739" i="1"/>
  <c r="R10351" i="1"/>
  <c r="R4740" i="1"/>
  <c r="R842" i="1"/>
  <c r="R769" i="1"/>
  <c r="R4741" i="1"/>
  <c r="R808" i="1"/>
  <c r="R4742" i="1"/>
  <c r="R4743" i="1"/>
  <c r="R4744" i="1"/>
  <c r="R4745" i="1"/>
  <c r="R9704" i="1"/>
  <c r="R795" i="1"/>
  <c r="R779" i="1"/>
  <c r="R4746" i="1"/>
  <c r="R4747" i="1"/>
  <c r="R4748" i="1"/>
  <c r="R4749" i="1"/>
  <c r="R10527" i="1"/>
  <c r="R4750" i="1"/>
  <c r="R4751" i="1"/>
  <c r="R455" i="1"/>
  <c r="R271" i="1"/>
  <c r="R10120" i="1"/>
  <c r="R4752" i="1"/>
  <c r="R1180" i="1"/>
  <c r="R866" i="1"/>
  <c r="R10169" i="1"/>
  <c r="R4753" i="1"/>
  <c r="R4754" i="1"/>
  <c r="R4755" i="1"/>
  <c r="R10205" i="1"/>
  <c r="R10684" i="1"/>
  <c r="R358" i="1"/>
  <c r="R10758" i="1"/>
  <c r="R4756" i="1"/>
  <c r="R9864" i="1"/>
  <c r="R4757" i="1"/>
  <c r="R9884" i="1"/>
  <c r="R4758" i="1"/>
  <c r="R10028" i="1"/>
  <c r="R10179" i="1"/>
  <c r="R4759" i="1"/>
  <c r="R204" i="1"/>
  <c r="R807" i="1"/>
  <c r="R4760" i="1"/>
  <c r="R82" i="1"/>
  <c r="R10167" i="1"/>
  <c r="R4761" i="1"/>
  <c r="R4762" i="1"/>
  <c r="R10685" i="1"/>
  <c r="R4763" i="1"/>
  <c r="R11041" i="1"/>
  <c r="R10427" i="1"/>
  <c r="R265" i="1"/>
  <c r="R10453" i="1"/>
  <c r="R10708" i="1"/>
  <c r="R4764" i="1"/>
  <c r="R4765" i="1"/>
  <c r="R9641" i="1"/>
  <c r="R10370" i="1"/>
  <c r="R10165" i="1"/>
  <c r="R4766" i="1"/>
  <c r="R749" i="1"/>
  <c r="R9931" i="1"/>
  <c r="R9525" i="1"/>
  <c r="R1029" i="1"/>
  <c r="R1390" i="1"/>
  <c r="R4767" i="1"/>
  <c r="R4768" i="1"/>
  <c r="R1075" i="1"/>
  <c r="R4769" i="1"/>
  <c r="R4770" i="1"/>
  <c r="R10996" i="1"/>
  <c r="R833" i="1"/>
  <c r="R4771" i="1"/>
  <c r="R4772" i="1"/>
  <c r="R4773" i="1"/>
  <c r="R720" i="1"/>
  <c r="R4774" i="1"/>
  <c r="R438" i="1"/>
  <c r="R11083" i="1"/>
  <c r="R1143" i="1"/>
  <c r="R4775" i="1"/>
  <c r="R10572" i="1"/>
  <c r="R4776" i="1"/>
  <c r="R4777" i="1"/>
  <c r="R292" i="1"/>
  <c r="R4778" i="1"/>
  <c r="R4779" i="1"/>
  <c r="R4780" i="1"/>
  <c r="R4781" i="1"/>
  <c r="R4782" i="1"/>
  <c r="R4783" i="1"/>
  <c r="R4784" i="1"/>
  <c r="R10187" i="1"/>
  <c r="R4785" i="1"/>
  <c r="R4786" i="1"/>
  <c r="R10311" i="1"/>
  <c r="R9598" i="1"/>
  <c r="R4787" i="1"/>
  <c r="R4788" i="1"/>
  <c r="R4789" i="1"/>
  <c r="R1428" i="1"/>
  <c r="R4790" i="1"/>
  <c r="R516" i="1"/>
  <c r="R4791" i="1"/>
  <c r="R4792" i="1"/>
  <c r="R4793" i="1"/>
  <c r="R4794" i="1"/>
  <c r="R915" i="1"/>
  <c r="R4795" i="1"/>
  <c r="R188" i="1"/>
  <c r="R4796" i="1"/>
  <c r="R4797" i="1"/>
  <c r="R4798" i="1"/>
  <c r="R9818" i="1"/>
  <c r="R4799" i="1"/>
  <c r="R11105" i="1"/>
  <c r="R4800" i="1"/>
  <c r="R4801" i="1"/>
  <c r="R896" i="1"/>
  <c r="R4802" i="1"/>
  <c r="R4803" i="1"/>
  <c r="R788" i="1"/>
  <c r="R1407" i="1"/>
  <c r="R580" i="1"/>
  <c r="R4804" i="1"/>
  <c r="R4805" i="1"/>
  <c r="R4806" i="1"/>
  <c r="R10190" i="1"/>
  <c r="R10826" i="1"/>
  <c r="R11018" i="1"/>
  <c r="R10602" i="1"/>
  <c r="R10378" i="1"/>
  <c r="R10812" i="1"/>
  <c r="R10392" i="1"/>
  <c r="R10267" i="1"/>
  <c r="R10201" i="1"/>
  <c r="R10173" i="1"/>
  <c r="R10354" i="1"/>
  <c r="R10380" i="1"/>
  <c r="R651" i="1"/>
  <c r="R10550" i="1"/>
  <c r="R10254" i="1"/>
  <c r="R10531" i="1"/>
  <c r="R10857" i="1"/>
  <c r="R10834" i="1"/>
  <c r="R930" i="1"/>
  <c r="R10164" i="1"/>
  <c r="R10876" i="1"/>
  <c r="R433" i="1"/>
  <c r="R10249" i="1"/>
  <c r="R4807" i="1"/>
  <c r="R4808" i="1"/>
  <c r="R4809" i="1"/>
  <c r="R4810" i="1"/>
  <c r="R1046" i="1"/>
  <c r="R263" i="1"/>
  <c r="R487" i="1"/>
  <c r="R496" i="1"/>
  <c r="R4811" i="1"/>
  <c r="R4812" i="1"/>
  <c r="R4813" i="1"/>
  <c r="R4814" i="1"/>
  <c r="R9671" i="1"/>
  <c r="R4815" i="1"/>
  <c r="R993" i="1"/>
  <c r="R4816" i="1"/>
  <c r="R4817" i="1"/>
  <c r="R4818" i="1"/>
  <c r="R4819" i="1"/>
  <c r="R4820" i="1"/>
  <c r="R10693" i="1"/>
  <c r="R4821" i="1"/>
  <c r="R731" i="1"/>
  <c r="R754" i="1"/>
  <c r="R4822" i="1"/>
  <c r="R4823" i="1"/>
  <c r="R4824" i="1"/>
  <c r="R361" i="1"/>
  <c r="R530" i="1"/>
  <c r="R4825" i="1"/>
  <c r="R4826" i="1"/>
  <c r="R4827" i="1"/>
  <c r="R4828" i="1"/>
  <c r="R1152" i="1"/>
  <c r="R783" i="1"/>
  <c r="R1017" i="1"/>
  <c r="R870" i="1"/>
  <c r="R4829" i="1"/>
  <c r="R4830" i="1"/>
  <c r="R579" i="1"/>
  <c r="R4831" i="1"/>
  <c r="R500" i="1"/>
  <c r="R4832" i="1"/>
  <c r="R4833" i="1"/>
  <c r="R10017" i="1"/>
  <c r="R10879" i="1"/>
  <c r="R11001" i="1"/>
  <c r="R1026" i="1"/>
  <c r="R10552" i="1"/>
  <c r="R4834" i="1"/>
  <c r="R4835" i="1"/>
  <c r="R4836" i="1"/>
  <c r="R4837" i="1"/>
  <c r="R9896" i="1"/>
  <c r="R4838" i="1"/>
  <c r="R10640" i="1"/>
  <c r="R416" i="1"/>
  <c r="R1165" i="1"/>
  <c r="R49" i="1"/>
  <c r="R4839" i="1"/>
  <c r="R4840" i="1"/>
  <c r="R4841" i="1"/>
  <c r="R1298" i="1"/>
  <c r="R4842" i="1"/>
  <c r="R10196" i="1"/>
  <c r="R4843" i="1"/>
  <c r="R9776" i="1"/>
  <c r="R10750" i="1"/>
  <c r="R10866" i="1"/>
  <c r="R131" i="1"/>
  <c r="R4844" i="1"/>
  <c r="R10651" i="1"/>
  <c r="R4845" i="1"/>
  <c r="R4846" i="1"/>
  <c r="R4847" i="1"/>
  <c r="R10405" i="1"/>
  <c r="R4848" i="1"/>
  <c r="R486" i="1"/>
  <c r="R9957" i="1"/>
  <c r="R4849" i="1"/>
  <c r="R972" i="1"/>
  <c r="R9555" i="1"/>
  <c r="R4850" i="1"/>
  <c r="R10942" i="1"/>
  <c r="R10928" i="1"/>
  <c r="R4851" i="1"/>
  <c r="R4852" i="1"/>
  <c r="R4853" i="1"/>
  <c r="R4854" i="1"/>
  <c r="R10422" i="1"/>
  <c r="R10285" i="1"/>
  <c r="R4855" i="1"/>
  <c r="R597" i="1"/>
  <c r="R9969" i="1"/>
  <c r="R4856" i="1"/>
  <c r="R414" i="1"/>
  <c r="R547" i="1"/>
  <c r="R4857" i="1"/>
  <c r="R4858" i="1"/>
  <c r="R258" i="1"/>
  <c r="R4859" i="1"/>
  <c r="R4860" i="1"/>
  <c r="R4861" i="1"/>
  <c r="R4862" i="1"/>
  <c r="R4863" i="1"/>
  <c r="R4864" i="1"/>
  <c r="R4865" i="1"/>
  <c r="R10212" i="1"/>
  <c r="R10318" i="1"/>
  <c r="R4866" i="1"/>
  <c r="R4867" i="1"/>
  <c r="R611" i="1"/>
  <c r="R4868" i="1"/>
  <c r="R473" i="1"/>
  <c r="R403" i="1"/>
  <c r="R4869" i="1"/>
  <c r="R4870" i="1"/>
  <c r="R10579" i="1"/>
  <c r="R350" i="1"/>
  <c r="R10183" i="1"/>
  <c r="R627" i="1"/>
  <c r="R628" i="1"/>
  <c r="R199" i="1"/>
  <c r="R10153" i="1"/>
  <c r="R4871" i="1"/>
  <c r="R4872" i="1"/>
  <c r="R4873" i="1"/>
  <c r="R4874" i="1"/>
  <c r="R4875" i="1"/>
  <c r="R4876" i="1"/>
  <c r="R109" i="1"/>
  <c r="R4877" i="1"/>
  <c r="R4878" i="1"/>
  <c r="R4879" i="1"/>
  <c r="R4880" i="1"/>
  <c r="R4881" i="1"/>
  <c r="R4882" i="1"/>
  <c r="R4883" i="1"/>
  <c r="R10486" i="1"/>
  <c r="R4884" i="1"/>
  <c r="R4885" i="1"/>
  <c r="R10350" i="1"/>
  <c r="R4886" i="1"/>
  <c r="R10679" i="1"/>
  <c r="R4887" i="1"/>
  <c r="R10646" i="1"/>
  <c r="R4888" i="1"/>
  <c r="R4889" i="1"/>
  <c r="R4890" i="1"/>
  <c r="R4891" i="1"/>
  <c r="R4892" i="1"/>
  <c r="R4893" i="1"/>
  <c r="R4894" i="1"/>
  <c r="R10861" i="1"/>
  <c r="R10315" i="1"/>
  <c r="R10424" i="1"/>
  <c r="R10733" i="1"/>
  <c r="R10648" i="1"/>
  <c r="R10460" i="1"/>
  <c r="R4895" i="1"/>
  <c r="R9672" i="1"/>
  <c r="R10508" i="1"/>
  <c r="R10495" i="1"/>
  <c r="R10626" i="1"/>
  <c r="R10724" i="1"/>
  <c r="R4896" i="1"/>
  <c r="R4897" i="1"/>
  <c r="R1121" i="1"/>
  <c r="R10763" i="1"/>
  <c r="R10707" i="1"/>
  <c r="R4898" i="1"/>
  <c r="R9973" i="1"/>
  <c r="R4899" i="1"/>
  <c r="R4900" i="1"/>
  <c r="R4901" i="1"/>
  <c r="R4902" i="1"/>
  <c r="R4903" i="1"/>
  <c r="R11032" i="1"/>
  <c r="R917" i="1"/>
  <c r="R1378" i="1"/>
  <c r="R4904" i="1"/>
  <c r="R11081" i="1"/>
  <c r="R10974" i="1"/>
  <c r="R4905" i="1"/>
  <c r="R4906" i="1"/>
  <c r="R4907" i="1"/>
  <c r="R10507" i="1"/>
  <c r="R4908" i="1"/>
  <c r="R4909" i="1"/>
  <c r="R4910" i="1"/>
  <c r="R4911" i="1"/>
  <c r="R4912" i="1"/>
  <c r="R9642" i="1"/>
  <c r="R4913" i="1"/>
  <c r="R4914" i="1"/>
  <c r="R10949" i="1"/>
  <c r="R4915" i="1"/>
  <c r="R4916" i="1"/>
  <c r="R4917" i="1"/>
  <c r="R10638" i="1"/>
  <c r="R4918" i="1"/>
  <c r="R4919" i="1"/>
  <c r="R4920" i="1"/>
  <c r="R711" i="1"/>
  <c r="R10288" i="1"/>
  <c r="R10312" i="1"/>
  <c r="R10554" i="1"/>
  <c r="R4921" i="1"/>
  <c r="R4922" i="1"/>
  <c r="R10667" i="1"/>
  <c r="R657" i="1"/>
  <c r="R831" i="1"/>
  <c r="R9648" i="1"/>
  <c r="R826" i="1"/>
  <c r="R4923" i="1"/>
  <c r="R790" i="1"/>
  <c r="R4924" i="1"/>
  <c r="R4925" i="1"/>
  <c r="R4926" i="1"/>
  <c r="R10346" i="1"/>
  <c r="R4927" i="1"/>
  <c r="R4928" i="1"/>
  <c r="R4929" i="1"/>
  <c r="R4930" i="1"/>
  <c r="R11036" i="1"/>
  <c r="R4931" i="1"/>
  <c r="R10699" i="1"/>
  <c r="R4932" i="1"/>
  <c r="R4933" i="1"/>
  <c r="R1082" i="1"/>
  <c r="R4934" i="1"/>
  <c r="R10499" i="1"/>
  <c r="R4935" i="1"/>
  <c r="R1429" i="1"/>
  <c r="R4936" i="1"/>
  <c r="R10415" i="1"/>
  <c r="R4937" i="1"/>
  <c r="R186" i="1"/>
  <c r="R4938" i="1"/>
  <c r="R10366" i="1"/>
  <c r="R4939" i="1"/>
  <c r="R4940" i="1"/>
  <c r="R10678" i="1"/>
  <c r="R612" i="1"/>
  <c r="R4941" i="1"/>
  <c r="R4942" i="1"/>
  <c r="R570" i="1"/>
  <c r="R9673" i="1"/>
  <c r="R10383" i="1"/>
  <c r="R4943" i="1"/>
  <c r="R10841" i="1"/>
  <c r="R4944" i="1"/>
  <c r="R9705" i="1"/>
  <c r="R4945" i="1"/>
  <c r="R4946" i="1"/>
  <c r="R4947" i="1"/>
  <c r="R4948" i="1"/>
  <c r="R10943" i="1"/>
  <c r="R4949" i="1"/>
  <c r="R4950" i="1"/>
  <c r="R71" i="1"/>
  <c r="R10765" i="1"/>
  <c r="R110" i="1"/>
  <c r="R308" i="1"/>
  <c r="R4951" i="1"/>
  <c r="R4952" i="1"/>
  <c r="R10884" i="1"/>
  <c r="R4953" i="1"/>
  <c r="R10616" i="1"/>
  <c r="R4954" i="1"/>
  <c r="R664" i="1"/>
  <c r="R9644" i="1"/>
  <c r="R10122" i="1"/>
  <c r="R4955" i="1"/>
  <c r="R4956" i="1"/>
  <c r="R10698" i="1"/>
  <c r="R11066" i="1"/>
  <c r="R4957" i="1"/>
  <c r="R11078" i="1"/>
  <c r="R435" i="1"/>
  <c r="R4958" i="1"/>
  <c r="R4959" i="1"/>
  <c r="R4960" i="1"/>
  <c r="R4961" i="1"/>
  <c r="R4962" i="1"/>
  <c r="R10053" i="1"/>
  <c r="R9765" i="1"/>
  <c r="R10688" i="1"/>
  <c r="R4963" i="1"/>
  <c r="R10759" i="1"/>
  <c r="R4964" i="1"/>
  <c r="R11093" i="1"/>
  <c r="R10753" i="1"/>
  <c r="R10430" i="1"/>
  <c r="R913" i="1"/>
  <c r="R11050" i="1"/>
  <c r="R300" i="1"/>
  <c r="R4965" i="1"/>
  <c r="R4966" i="1"/>
  <c r="R10543" i="1"/>
  <c r="R10180" i="1"/>
  <c r="R4967" i="1"/>
  <c r="R4968" i="1"/>
  <c r="R4969" i="1"/>
  <c r="R4970" i="1"/>
  <c r="R4971" i="1"/>
  <c r="R458" i="1"/>
  <c r="R4972" i="1"/>
  <c r="R4973" i="1"/>
  <c r="R4974" i="1"/>
  <c r="R4975" i="1"/>
  <c r="R4976" i="1"/>
  <c r="R10692" i="1"/>
  <c r="R9539" i="1"/>
  <c r="R10643" i="1"/>
  <c r="R700" i="1"/>
  <c r="R4977" i="1"/>
  <c r="R10652" i="1"/>
  <c r="R4978" i="1"/>
  <c r="R1122" i="1"/>
  <c r="R632" i="1"/>
  <c r="R4979" i="1"/>
  <c r="R9868" i="1"/>
  <c r="R857" i="1"/>
  <c r="R4980" i="1"/>
  <c r="R4981" i="1"/>
  <c r="R4982" i="1"/>
  <c r="R323" i="1"/>
  <c r="R10940" i="1"/>
  <c r="R4983" i="1"/>
  <c r="R283" i="1"/>
  <c r="R434" i="1"/>
  <c r="R4984" i="1"/>
  <c r="R4985" i="1"/>
  <c r="R4986" i="1"/>
  <c r="R4987" i="1"/>
  <c r="R1141" i="1"/>
  <c r="R9608" i="1"/>
  <c r="R4988" i="1"/>
  <c r="R4989" i="1"/>
  <c r="R4990" i="1"/>
  <c r="R4991" i="1"/>
  <c r="R4992" i="1"/>
  <c r="R1063" i="1"/>
  <c r="R4993" i="1"/>
  <c r="R4994" i="1"/>
  <c r="R10545" i="1"/>
  <c r="R10828" i="1"/>
  <c r="R4995" i="1"/>
  <c r="R4996" i="1"/>
  <c r="R4997" i="1"/>
  <c r="R4998" i="1"/>
  <c r="R4999" i="1"/>
  <c r="R483" i="1"/>
  <c r="R5000" i="1"/>
  <c r="R5001" i="1"/>
  <c r="R10148" i="1"/>
  <c r="R5002" i="1"/>
  <c r="R5003" i="1"/>
  <c r="R5004" i="1"/>
  <c r="R11106" i="1"/>
  <c r="R10349" i="1"/>
  <c r="R9819" i="1"/>
  <c r="R855" i="1"/>
  <c r="R5005" i="1"/>
  <c r="R1370" i="1"/>
  <c r="R5006" i="1"/>
  <c r="R5007" i="1"/>
  <c r="R5008" i="1"/>
  <c r="R10125" i="1"/>
  <c r="R10306" i="1"/>
  <c r="R5009" i="1"/>
  <c r="R5010" i="1"/>
  <c r="R5011" i="1"/>
  <c r="R5012" i="1"/>
  <c r="R10291" i="1"/>
  <c r="R636" i="1"/>
  <c r="R5013" i="1"/>
  <c r="R5014" i="1"/>
  <c r="R5015" i="1"/>
  <c r="R10124" i="1"/>
  <c r="R10916" i="1"/>
  <c r="R10717" i="1"/>
  <c r="R5016" i="1"/>
  <c r="R10202" i="1"/>
  <c r="R5017" i="1"/>
  <c r="R5018" i="1"/>
  <c r="R5019" i="1"/>
  <c r="R5020" i="1"/>
  <c r="R5021" i="1"/>
  <c r="R5022" i="1"/>
  <c r="R10420" i="1"/>
  <c r="R5023" i="1"/>
  <c r="R10962" i="1"/>
  <c r="R1314" i="1"/>
  <c r="R5024" i="1"/>
  <c r="R5025" i="1"/>
  <c r="R497" i="1"/>
  <c r="R5026" i="1"/>
  <c r="R9945" i="1"/>
  <c r="R5027" i="1"/>
  <c r="R5028" i="1"/>
  <c r="R5029" i="1"/>
  <c r="R5030" i="1"/>
  <c r="R5031" i="1"/>
  <c r="R10709" i="1"/>
  <c r="R39" i="1"/>
  <c r="R10474" i="1"/>
  <c r="R1040" i="1"/>
  <c r="R11098" i="1"/>
  <c r="R5032" i="1"/>
  <c r="R9717" i="1"/>
  <c r="R9980" i="1"/>
  <c r="R10856" i="1"/>
  <c r="R5033" i="1"/>
  <c r="R10975" i="1"/>
  <c r="R108" i="1"/>
  <c r="R1123" i="1"/>
  <c r="R5034" i="1"/>
  <c r="R10746" i="1"/>
  <c r="R10773" i="1"/>
  <c r="R10444" i="1"/>
  <c r="R10377" i="1"/>
  <c r="R5035" i="1"/>
  <c r="R5036" i="1"/>
  <c r="R5037" i="1"/>
  <c r="R5038" i="1"/>
  <c r="R10301" i="1"/>
  <c r="R5039" i="1"/>
  <c r="R5040" i="1"/>
  <c r="R5041" i="1"/>
  <c r="R5042" i="1"/>
  <c r="R11108" i="1"/>
  <c r="R10760" i="1"/>
  <c r="R5043" i="1"/>
  <c r="R5044" i="1"/>
  <c r="R5045" i="1"/>
  <c r="R5046" i="1"/>
  <c r="R5047" i="1"/>
  <c r="R5048" i="1"/>
  <c r="R5049" i="1"/>
  <c r="R57" i="1"/>
  <c r="R5050" i="1"/>
  <c r="R10206" i="1"/>
  <c r="R5051" i="1"/>
  <c r="R5052" i="1"/>
  <c r="R5053" i="1"/>
  <c r="R11057" i="1"/>
  <c r="R5054" i="1"/>
  <c r="R9860" i="1"/>
  <c r="R835" i="1"/>
  <c r="R10790" i="1"/>
  <c r="R981" i="1"/>
  <c r="R1098" i="1"/>
  <c r="R5055" i="1"/>
  <c r="R10161" i="1"/>
  <c r="R10359" i="1"/>
  <c r="R5056" i="1"/>
  <c r="R1174" i="1"/>
  <c r="R1257" i="1"/>
  <c r="R5057" i="1"/>
  <c r="R10108" i="1"/>
  <c r="R10074" i="1"/>
  <c r="R5058" i="1"/>
  <c r="R5059" i="1"/>
  <c r="R5060" i="1"/>
  <c r="R5061" i="1"/>
  <c r="R5062" i="1"/>
  <c r="R10398" i="1"/>
  <c r="R5063" i="1"/>
  <c r="R5064" i="1"/>
  <c r="R5065" i="1"/>
  <c r="R5066" i="1"/>
  <c r="R1031" i="1"/>
  <c r="R5067" i="1"/>
  <c r="R5068" i="1"/>
  <c r="R5069" i="1"/>
  <c r="R5070" i="1"/>
  <c r="R1162" i="1"/>
  <c r="R5071" i="1"/>
  <c r="R9706" i="1"/>
  <c r="R517" i="1"/>
  <c r="R5072" i="1"/>
  <c r="R5073" i="1"/>
  <c r="R5074" i="1"/>
  <c r="R11059" i="1"/>
  <c r="R5075" i="1"/>
  <c r="R729" i="1"/>
  <c r="R5076" i="1"/>
  <c r="R5077" i="1"/>
  <c r="R9823" i="1"/>
  <c r="R5078" i="1"/>
  <c r="R5079" i="1"/>
  <c r="R1358" i="1"/>
  <c r="R966" i="1"/>
  <c r="R5080" i="1"/>
  <c r="R851" i="1"/>
  <c r="R5081" i="1"/>
  <c r="R9707" i="1"/>
  <c r="R5082" i="1"/>
  <c r="R55" i="1"/>
  <c r="R5083" i="1"/>
  <c r="R5084" i="1"/>
  <c r="R5085" i="1"/>
  <c r="R5086" i="1"/>
  <c r="R5087" i="1"/>
  <c r="R1175" i="1"/>
  <c r="R5088" i="1"/>
  <c r="R5089" i="1"/>
  <c r="R1124" i="1"/>
  <c r="R10191" i="1"/>
  <c r="R9837" i="1"/>
  <c r="R10158" i="1"/>
  <c r="R1394" i="1"/>
  <c r="R9981" i="1"/>
  <c r="R1234" i="1"/>
  <c r="R9814" i="1"/>
  <c r="R9815" i="1"/>
  <c r="R5090" i="1"/>
  <c r="R5091" i="1"/>
  <c r="R5092" i="1"/>
  <c r="R581" i="1"/>
  <c r="R10500" i="1"/>
  <c r="R278" i="1"/>
  <c r="R5093" i="1"/>
  <c r="R5094" i="1"/>
  <c r="R9789" i="1"/>
  <c r="R5095" i="1"/>
  <c r="R1235" i="1"/>
  <c r="R5096" i="1"/>
  <c r="R5097" i="1"/>
  <c r="R5098" i="1"/>
  <c r="R5099" i="1"/>
  <c r="R9935" i="1"/>
  <c r="R5100" i="1"/>
  <c r="R5101" i="1"/>
  <c r="R542" i="1"/>
  <c r="R5102" i="1"/>
  <c r="R10397" i="1"/>
  <c r="R5103" i="1"/>
  <c r="R5104" i="1"/>
  <c r="R5105" i="1"/>
  <c r="R5106" i="1"/>
  <c r="R10155" i="1"/>
  <c r="R1343" i="1"/>
  <c r="R5107" i="1"/>
  <c r="R10281" i="1"/>
  <c r="R5108" i="1"/>
  <c r="R5109" i="1"/>
  <c r="R5110" i="1"/>
  <c r="R5111" i="1"/>
  <c r="R5112" i="1"/>
  <c r="R5113" i="1"/>
  <c r="R825" i="1"/>
  <c r="R5114" i="1"/>
  <c r="R5115" i="1"/>
  <c r="R5116" i="1"/>
  <c r="R5117" i="1"/>
  <c r="R5118" i="1"/>
  <c r="R5119" i="1"/>
  <c r="R5120" i="1"/>
  <c r="R1344" i="1"/>
  <c r="R236" i="1"/>
  <c r="R690" i="1"/>
  <c r="R9914" i="1"/>
  <c r="R374" i="1"/>
  <c r="R615" i="1"/>
  <c r="R834" i="1"/>
  <c r="R10360" i="1"/>
  <c r="R5121" i="1"/>
  <c r="R5122" i="1"/>
  <c r="R5123" i="1"/>
  <c r="R5124" i="1"/>
  <c r="R9568" i="1"/>
  <c r="R5125" i="1"/>
  <c r="R10541" i="1"/>
  <c r="R5126" i="1"/>
  <c r="R712" i="1"/>
  <c r="R5127" i="1"/>
  <c r="R5128" i="1"/>
  <c r="R5129" i="1"/>
  <c r="R5130" i="1"/>
  <c r="R5131" i="1"/>
  <c r="R5132" i="1"/>
  <c r="R5133" i="1"/>
  <c r="R5134" i="1"/>
  <c r="R5135" i="1"/>
  <c r="R246" i="1"/>
  <c r="R5136" i="1"/>
  <c r="R722" i="1"/>
  <c r="R5137" i="1"/>
  <c r="R5138" i="1"/>
  <c r="R5139" i="1"/>
  <c r="R5140" i="1"/>
  <c r="R666" i="1"/>
  <c r="R288" i="1"/>
  <c r="R5141" i="1"/>
  <c r="R5142" i="1"/>
  <c r="R10955" i="1"/>
  <c r="R5143" i="1"/>
  <c r="R5144" i="1"/>
  <c r="R5145" i="1"/>
  <c r="R5146" i="1"/>
  <c r="R947" i="1"/>
  <c r="R5147" i="1"/>
  <c r="R9952" i="1"/>
  <c r="R5148" i="1"/>
  <c r="R5149" i="1"/>
  <c r="R5150" i="1"/>
  <c r="R10207" i="1"/>
  <c r="R5151" i="1"/>
  <c r="R5152" i="1"/>
  <c r="R5153" i="1"/>
  <c r="R5154" i="1"/>
  <c r="R1258" i="1"/>
  <c r="R5155" i="1"/>
  <c r="R5156" i="1"/>
  <c r="R5157" i="1"/>
  <c r="R1359" i="1"/>
  <c r="R5158" i="1"/>
  <c r="R10517" i="1"/>
  <c r="R5159" i="1"/>
  <c r="R5160" i="1"/>
  <c r="R5161" i="1"/>
  <c r="R5162" i="1"/>
  <c r="R9605" i="1"/>
  <c r="R9879" i="1"/>
  <c r="R5163" i="1"/>
  <c r="R1236" i="1"/>
  <c r="R5164" i="1"/>
  <c r="R10922" i="1"/>
  <c r="R5165" i="1"/>
  <c r="R5166" i="1"/>
  <c r="R5167" i="1"/>
  <c r="R10338" i="1"/>
  <c r="R668" i="1"/>
  <c r="R10617" i="1"/>
  <c r="R321" i="1"/>
  <c r="R5168" i="1"/>
  <c r="R5169" i="1"/>
  <c r="R5170" i="1"/>
  <c r="R830" i="1"/>
  <c r="R5171" i="1"/>
  <c r="R5172" i="1"/>
  <c r="R1149" i="1"/>
  <c r="R9885" i="1"/>
  <c r="R104" i="1"/>
  <c r="R1142" i="1"/>
  <c r="R10146" i="1"/>
  <c r="R5173" i="1"/>
  <c r="R5174" i="1"/>
  <c r="R9546" i="1"/>
  <c r="R11084" i="1"/>
  <c r="R9526" i="1"/>
  <c r="R1399" i="1"/>
  <c r="R5175" i="1"/>
  <c r="R5176" i="1"/>
  <c r="R5177" i="1"/>
  <c r="R5178" i="1"/>
  <c r="R5179" i="1"/>
  <c r="R5180" i="1"/>
  <c r="R1387" i="1"/>
  <c r="R1318" i="1"/>
  <c r="R990" i="1"/>
  <c r="R5181" i="1"/>
  <c r="R5182" i="1"/>
  <c r="R5183" i="1"/>
  <c r="R9861" i="1"/>
  <c r="R138" i="1"/>
  <c r="R5184" i="1"/>
  <c r="R5185" i="1"/>
  <c r="R5186" i="1"/>
  <c r="R10793" i="1"/>
  <c r="R266" i="1"/>
  <c r="R10577" i="1"/>
  <c r="R1237" i="1"/>
  <c r="R10731" i="1"/>
  <c r="R5187" i="1"/>
  <c r="R11037" i="1"/>
  <c r="R11114" i="1"/>
  <c r="R1164" i="1"/>
  <c r="R5188" i="1"/>
  <c r="R5189" i="1"/>
  <c r="R10939" i="1"/>
  <c r="R10083" i="1"/>
  <c r="R10513" i="1"/>
  <c r="R11062" i="1"/>
  <c r="R5190" i="1"/>
  <c r="R5191" i="1"/>
  <c r="R566" i="1"/>
  <c r="R5192" i="1"/>
  <c r="R5193" i="1"/>
  <c r="R10324" i="1"/>
  <c r="R10656" i="1"/>
  <c r="R10290" i="1"/>
  <c r="R10181" i="1"/>
  <c r="R5194" i="1"/>
  <c r="R10751" i="1"/>
  <c r="R5195" i="1"/>
  <c r="R10613" i="1"/>
  <c r="R5196" i="1"/>
  <c r="R5197" i="1"/>
  <c r="R5198" i="1"/>
  <c r="R5199" i="1"/>
  <c r="R9549" i="1"/>
  <c r="R10960" i="1"/>
  <c r="R5200" i="1"/>
  <c r="R5201" i="1"/>
  <c r="R11080" i="1"/>
  <c r="R11109" i="1"/>
  <c r="R5202" i="1"/>
  <c r="R5203" i="1"/>
  <c r="R387" i="1"/>
  <c r="R5204" i="1"/>
  <c r="R5205" i="1"/>
  <c r="R971" i="1"/>
  <c r="R5206" i="1"/>
  <c r="R5207" i="1"/>
  <c r="R5208" i="1"/>
  <c r="R5209" i="1"/>
  <c r="R10307" i="1"/>
  <c r="R5210" i="1"/>
  <c r="R5211" i="1"/>
  <c r="R10519" i="1"/>
  <c r="R10682" i="1"/>
  <c r="R5212" i="1"/>
  <c r="R791" i="1"/>
  <c r="R5213" i="1"/>
  <c r="R5214" i="1"/>
  <c r="R5215" i="1"/>
  <c r="R5216" i="1"/>
  <c r="R96" i="1"/>
  <c r="R5217" i="1"/>
  <c r="R10807" i="1"/>
  <c r="R459" i="1"/>
  <c r="R5218" i="1"/>
  <c r="R5219" i="1"/>
  <c r="R1181" i="1"/>
  <c r="R5220" i="1"/>
  <c r="R5221" i="1"/>
  <c r="R10170" i="1"/>
  <c r="R5222" i="1"/>
  <c r="R5223" i="1"/>
  <c r="R5224" i="1"/>
  <c r="R10235" i="1"/>
  <c r="R5225" i="1"/>
  <c r="R5226" i="1"/>
  <c r="R5227" i="1"/>
  <c r="R1099" i="1"/>
  <c r="R5228" i="1"/>
  <c r="R5229" i="1"/>
  <c r="R5230" i="1"/>
  <c r="R575" i="1"/>
  <c r="R730" i="1"/>
  <c r="R5231" i="1"/>
  <c r="R5232" i="1"/>
  <c r="R10413" i="1"/>
  <c r="R5233" i="1"/>
  <c r="R5234" i="1"/>
  <c r="R5235" i="1"/>
  <c r="R10732" i="1"/>
  <c r="R1083" i="1"/>
  <c r="R5236" i="1"/>
  <c r="R5237" i="1"/>
  <c r="R5238" i="1"/>
  <c r="R5239" i="1"/>
  <c r="R5240" i="1"/>
  <c r="R5241" i="1"/>
  <c r="R5242" i="1"/>
  <c r="R5243" i="1"/>
  <c r="R5244" i="1"/>
  <c r="R5245" i="1"/>
  <c r="R10752" i="1"/>
  <c r="R10484" i="1"/>
  <c r="R10251" i="1"/>
  <c r="R5246" i="1"/>
  <c r="R10094" i="1"/>
  <c r="R5247" i="1"/>
  <c r="R705" i="1"/>
  <c r="R5248" i="1"/>
  <c r="R5249" i="1"/>
  <c r="R658" i="1"/>
  <c r="R1395" i="1"/>
  <c r="R647" i="1"/>
  <c r="R702" i="1"/>
  <c r="R1381" i="1"/>
  <c r="R5250" i="1"/>
  <c r="R5251" i="1"/>
  <c r="R5252" i="1"/>
  <c r="R5253" i="1"/>
  <c r="R603" i="1"/>
  <c r="R5254" i="1"/>
  <c r="R5255" i="1"/>
  <c r="R5256" i="1"/>
  <c r="R10471" i="1"/>
  <c r="R5257" i="1"/>
  <c r="R5258" i="1"/>
  <c r="R10271" i="1"/>
  <c r="R5259" i="1"/>
  <c r="R9518" i="1"/>
  <c r="R415" i="1"/>
  <c r="R622" i="1"/>
  <c r="R1125" i="1"/>
  <c r="R10892" i="1"/>
  <c r="R5260" i="1"/>
  <c r="R5261" i="1"/>
  <c r="R5262" i="1"/>
  <c r="R845" i="1"/>
  <c r="R5263" i="1"/>
  <c r="R5264" i="1"/>
  <c r="R1097" i="1"/>
  <c r="R5265" i="1"/>
  <c r="R10145" i="1"/>
  <c r="R9649" i="1"/>
  <c r="R5266" i="1"/>
  <c r="R262" i="1"/>
  <c r="R5267" i="1"/>
  <c r="R5268" i="1"/>
  <c r="R5269" i="1"/>
  <c r="R1377" i="1"/>
  <c r="R1106" i="1"/>
  <c r="R5270" i="1"/>
  <c r="R10937" i="1"/>
  <c r="R5271" i="1"/>
  <c r="R5272" i="1"/>
  <c r="R5273" i="1"/>
  <c r="R5274" i="1"/>
  <c r="R5275" i="1"/>
  <c r="R576" i="1"/>
  <c r="R5276" i="1"/>
  <c r="R5277" i="1"/>
  <c r="R5278" i="1"/>
  <c r="R5279" i="1"/>
  <c r="R5280" i="1"/>
  <c r="R5281" i="1"/>
  <c r="R1207" i="1"/>
  <c r="R9656" i="1"/>
  <c r="R5282" i="1"/>
  <c r="R1410" i="1"/>
  <c r="R5283" i="1"/>
  <c r="R5284" i="1"/>
  <c r="R573" i="1"/>
  <c r="R633" i="1"/>
  <c r="R5285" i="1"/>
  <c r="R5286" i="1"/>
  <c r="R10394" i="1"/>
  <c r="R464" i="1"/>
  <c r="R5287" i="1"/>
  <c r="R5288" i="1"/>
  <c r="R5289" i="1"/>
  <c r="R10711" i="1"/>
  <c r="R346" i="1"/>
  <c r="R5290" i="1"/>
  <c r="R1238" i="1"/>
  <c r="R5291" i="1"/>
  <c r="R5292" i="1"/>
  <c r="R5293" i="1"/>
  <c r="R9645" i="1"/>
  <c r="R5294" i="1"/>
  <c r="R1335" i="1"/>
  <c r="R5295" i="1"/>
  <c r="R432" i="1"/>
  <c r="R5296" i="1"/>
  <c r="R10162" i="1"/>
  <c r="R10194" i="1"/>
  <c r="R5297" i="1"/>
  <c r="R5298" i="1"/>
  <c r="R9602" i="1"/>
  <c r="R468" i="1"/>
  <c r="R1084" i="1"/>
  <c r="R5299" i="1"/>
  <c r="R5300" i="1"/>
  <c r="R5301" i="1"/>
  <c r="R10081" i="1"/>
  <c r="R10853" i="1"/>
  <c r="R10701" i="1"/>
  <c r="R5302" i="1"/>
  <c r="R10224" i="1"/>
  <c r="R5303" i="1"/>
  <c r="R10185" i="1"/>
  <c r="R5304" i="1"/>
  <c r="R5305" i="1"/>
  <c r="R10421" i="1"/>
  <c r="R5306" i="1"/>
  <c r="R501" i="1"/>
  <c r="R101" i="1"/>
  <c r="R10889" i="1"/>
  <c r="R5307" i="1"/>
  <c r="R10054" i="1"/>
  <c r="R384" i="1"/>
  <c r="R5308" i="1"/>
  <c r="R357" i="1"/>
  <c r="R1327" i="1"/>
  <c r="R9674" i="1"/>
  <c r="R5309" i="1"/>
  <c r="R1279" i="1"/>
  <c r="R10258" i="1"/>
  <c r="R10172" i="1"/>
  <c r="R10299" i="1"/>
  <c r="R10584" i="1"/>
  <c r="R10573" i="1"/>
  <c r="R5310" i="1"/>
  <c r="R5311" i="1"/>
  <c r="R5312" i="1"/>
  <c r="R5313" i="1"/>
  <c r="R5314" i="1"/>
  <c r="R10320" i="1"/>
  <c r="R5315" i="1"/>
  <c r="R5316" i="1"/>
  <c r="R5317" i="1"/>
  <c r="R5318" i="1"/>
  <c r="R11033" i="1"/>
  <c r="R10063" i="1"/>
  <c r="R5319" i="1"/>
  <c r="R5320" i="1"/>
  <c r="R5321" i="1"/>
  <c r="R518" i="1"/>
  <c r="R719" i="1"/>
  <c r="R5322" i="1"/>
  <c r="R5323" i="1"/>
  <c r="R1266" i="1"/>
  <c r="R9810" i="1"/>
  <c r="R5324" i="1"/>
  <c r="R5325" i="1"/>
  <c r="R233" i="1"/>
  <c r="R10391" i="1"/>
  <c r="R10544" i="1"/>
  <c r="R9561" i="1"/>
  <c r="R10287" i="1"/>
  <c r="R10403" i="1"/>
  <c r="R5326" i="1"/>
  <c r="R5327" i="1"/>
  <c r="R5328" i="1"/>
  <c r="R5329" i="1"/>
  <c r="R402" i="1"/>
  <c r="R5330" i="1"/>
  <c r="R5331" i="1"/>
  <c r="R5332" i="1"/>
  <c r="R1411" i="1"/>
  <c r="R5333" i="1"/>
  <c r="R1033" i="1"/>
  <c r="R10296" i="1"/>
  <c r="R5334" i="1"/>
  <c r="R5335" i="1"/>
  <c r="R5336" i="1"/>
  <c r="R5337" i="1"/>
  <c r="R5338" i="1"/>
  <c r="R10497" i="1"/>
  <c r="R5339" i="1"/>
  <c r="R821" i="1"/>
  <c r="R66" i="1"/>
  <c r="R5340" i="1"/>
  <c r="R5341" i="1"/>
  <c r="R5342" i="1"/>
  <c r="R5343" i="1"/>
  <c r="R5344" i="1"/>
  <c r="R5345" i="1"/>
  <c r="R10871" i="1"/>
  <c r="R345" i="1"/>
  <c r="R5346" i="1"/>
  <c r="R10989" i="1"/>
  <c r="R5347" i="1"/>
  <c r="R5348" i="1"/>
  <c r="R894" i="1"/>
  <c r="R11074" i="1"/>
  <c r="R5349" i="1"/>
  <c r="R5350" i="1"/>
  <c r="R9866" i="1"/>
  <c r="R5351" i="1"/>
  <c r="R10498" i="1"/>
  <c r="R5352" i="1"/>
  <c r="R5353" i="1"/>
  <c r="R1267" i="1"/>
  <c r="R5354" i="1"/>
  <c r="R5355" i="1"/>
  <c r="R5356" i="1"/>
  <c r="R431" i="1"/>
  <c r="R5357" i="1"/>
  <c r="R5358" i="1"/>
  <c r="R5359" i="1"/>
  <c r="R5360" i="1"/>
  <c r="R10236" i="1"/>
  <c r="R1408" i="1"/>
  <c r="R392" i="1"/>
  <c r="R5361" i="1"/>
  <c r="R5362" i="1"/>
  <c r="R10347" i="1"/>
  <c r="R9911" i="1"/>
  <c r="R10259" i="1"/>
  <c r="R683" i="1"/>
  <c r="R1126" i="1"/>
  <c r="R9535" i="1"/>
  <c r="R794" i="1"/>
  <c r="R5363" i="1"/>
  <c r="R10805" i="1"/>
  <c r="R421" i="1"/>
  <c r="R11051" i="1"/>
  <c r="R5364" i="1"/>
  <c r="R10198" i="1"/>
  <c r="R9610" i="1"/>
  <c r="R9708" i="1"/>
  <c r="R5365" i="1"/>
  <c r="R999" i="1"/>
  <c r="R315" i="1"/>
  <c r="R5366" i="1"/>
  <c r="R11087" i="1"/>
  <c r="R5367" i="1"/>
  <c r="R5368" i="1"/>
  <c r="R5369" i="1"/>
  <c r="R10150" i="1"/>
  <c r="R5370" i="1"/>
  <c r="R519" i="1"/>
  <c r="R5371" i="1"/>
  <c r="R5372" i="1"/>
  <c r="R5373" i="1"/>
  <c r="R352" i="1"/>
  <c r="R5374" i="1"/>
  <c r="R5375" i="1"/>
  <c r="R9744" i="1"/>
  <c r="R5376" i="1"/>
  <c r="R5377" i="1"/>
  <c r="R10277" i="1"/>
  <c r="R10441" i="1"/>
  <c r="R5378" i="1"/>
  <c r="R430" i="1"/>
  <c r="R5379" i="1"/>
  <c r="R10972" i="1"/>
  <c r="R5380" i="1"/>
  <c r="R736" i="1"/>
  <c r="R567" i="1"/>
  <c r="R5381" i="1"/>
  <c r="R9919" i="1"/>
  <c r="R701" i="1"/>
  <c r="R1382" i="1"/>
  <c r="R5382" i="1"/>
  <c r="R471" i="1"/>
  <c r="R789" i="1"/>
  <c r="R4" i="1"/>
  <c r="R5383" i="1"/>
  <c r="R5384" i="1"/>
  <c r="R727" i="1"/>
  <c r="R5385" i="1"/>
  <c r="R5386" i="1"/>
  <c r="R5387" i="1"/>
  <c r="R5388" i="1"/>
  <c r="R5389" i="1"/>
  <c r="R5390" i="1"/>
  <c r="R5391" i="1"/>
  <c r="R10343" i="1"/>
  <c r="R5392" i="1"/>
  <c r="R10734" i="1"/>
  <c r="R9675" i="1"/>
  <c r="R5393" i="1"/>
  <c r="R10559" i="1"/>
  <c r="R5394" i="1"/>
  <c r="R5395" i="1"/>
  <c r="R5396" i="1"/>
  <c r="R1311" i="1"/>
  <c r="R1156" i="1"/>
  <c r="R9943" i="1"/>
  <c r="R10490" i="1"/>
  <c r="R5397" i="1"/>
  <c r="R10043" i="1"/>
  <c r="R1312" i="1"/>
  <c r="R5398" i="1"/>
  <c r="R10090" i="1"/>
  <c r="R10794" i="1"/>
  <c r="R710" i="1"/>
  <c r="R5399" i="1"/>
  <c r="R9820" i="1"/>
  <c r="R5400" i="1"/>
  <c r="R738" i="1"/>
  <c r="R5401" i="1"/>
  <c r="R773" i="1"/>
  <c r="R9559" i="1"/>
  <c r="R5402" i="1"/>
  <c r="R343" i="1"/>
  <c r="R5403" i="1"/>
  <c r="R11000" i="1"/>
  <c r="R5404" i="1"/>
  <c r="R5405" i="1"/>
  <c r="R5406" i="1"/>
  <c r="R5407" i="1"/>
  <c r="R5408" i="1"/>
  <c r="R5409" i="1"/>
  <c r="R5410" i="1"/>
  <c r="R5411" i="1"/>
  <c r="R5412" i="1"/>
  <c r="R5413" i="1"/>
  <c r="R5414" i="1"/>
  <c r="R9635" i="1"/>
  <c r="R1409" i="1"/>
  <c r="R9528" i="1"/>
  <c r="R1364" i="1"/>
  <c r="R1291" i="1"/>
  <c r="R5415" i="1"/>
  <c r="R5416" i="1"/>
  <c r="R5417" i="1"/>
  <c r="R5418" i="1"/>
  <c r="R5419" i="1"/>
  <c r="R5420" i="1"/>
  <c r="R5421" i="1"/>
  <c r="R5422" i="1"/>
  <c r="R5423" i="1"/>
  <c r="R1208" i="1"/>
  <c r="R5424" i="1"/>
  <c r="R10563" i="1"/>
  <c r="R5425" i="1"/>
  <c r="R9650" i="1"/>
  <c r="R5426" i="1"/>
  <c r="R5427" i="1"/>
  <c r="R5428" i="1"/>
  <c r="R10546" i="1"/>
  <c r="R10980" i="1"/>
  <c r="R5429" i="1"/>
  <c r="R1209" i="1"/>
  <c r="R330" i="1"/>
  <c r="R10818" i="1"/>
  <c r="R11086" i="1"/>
  <c r="R5430" i="1"/>
  <c r="R1292" i="1"/>
  <c r="R5431" i="1"/>
  <c r="R5432" i="1"/>
  <c r="R5433" i="1"/>
  <c r="R9828" i="1"/>
  <c r="R5434" i="1"/>
  <c r="R5435" i="1"/>
  <c r="R5436" i="1"/>
  <c r="R653" i="1"/>
  <c r="R5437" i="1"/>
  <c r="R5438" i="1"/>
  <c r="R10528" i="1"/>
  <c r="R5439" i="1"/>
  <c r="R10788" i="1"/>
  <c r="R859" i="1"/>
  <c r="R5440" i="1"/>
  <c r="R5441" i="1"/>
  <c r="R5442" i="1"/>
  <c r="R5443" i="1"/>
  <c r="R5444" i="1"/>
  <c r="R467" i="1"/>
  <c r="R5445" i="1"/>
  <c r="R10239" i="1"/>
  <c r="R399" i="1"/>
  <c r="R5446" i="1"/>
  <c r="R5447" i="1"/>
  <c r="R909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226" i="1"/>
  <c r="R5465" i="1"/>
  <c r="R5466" i="1"/>
  <c r="R5467" i="1"/>
  <c r="R5468" i="1"/>
  <c r="R10231" i="1"/>
  <c r="R5469" i="1"/>
  <c r="R5470" i="1"/>
  <c r="R5471" i="1"/>
  <c r="R5472" i="1"/>
  <c r="R5473" i="1"/>
  <c r="R5474" i="1"/>
  <c r="R5475" i="1"/>
  <c r="R5476" i="1"/>
  <c r="R5477" i="1"/>
  <c r="R5478" i="1"/>
  <c r="R5479" i="1"/>
  <c r="R85" i="1"/>
  <c r="R5480" i="1"/>
  <c r="R5481" i="1"/>
  <c r="R5482" i="1"/>
  <c r="R5483" i="1"/>
  <c r="R5484" i="1"/>
  <c r="R5485" i="1"/>
  <c r="R5486" i="1"/>
  <c r="R209" i="1"/>
  <c r="R5487" i="1"/>
  <c r="R5488" i="1"/>
  <c r="R5489" i="1"/>
  <c r="R1299" i="1"/>
  <c r="R10334" i="1"/>
  <c r="R10791" i="1"/>
  <c r="R9580" i="1"/>
  <c r="R568" i="1"/>
  <c r="R605" i="1"/>
  <c r="R492" i="1"/>
  <c r="R5490" i="1"/>
  <c r="R545" i="1"/>
  <c r="R9522" i="1"/>
  <c r="R5491" i="1"/>
  <c r="R537" i="1"/>
  <c r="R5492" i="1"/>
  <c r="R9891" i="1"/>
  <c r="R954" i="1"/>
  <c r="R197" i="1"/>
  <c r="R5493" i="1"/>
  <c r="R5494" i="1"/>
  <c r="R5495" i="1"/>
  <c r="R5496" i="1"/>
  <c r="R796" i="1"/>
  <c r="R5497" i="1"/>
  <c r="R5498" i="1"/>
  <c r="R5499" i="1"/>
  <c r="R87" i="1"/>
  <c r="R5500" i="1"/>
  <c r="R5501" i="1"/>
  <c r="R191" i="1"/>
  <c r="R5502" i="1"/>
  <c r="R5503" i="1"/>
  <c r="R5504" i="1"/>
  <c r="R5505" i="1"/>
  <c r="R9676" i="1"/>
  <c r="R5506" i="1"/>
  <c r="R5507" i="1"/>
  <c r="R10630" i="1"/>
  <c r="R5508" i="1"/>
  <c r="R1273" i="1"/>
  <c r="R5509" i="1"/>
  <c r="R5510" i="1"/>
  <c r="R5511" i="1"/>
  <c r="R5512" i="1"/>
  <c r="R5513" i="1"/>
  <c r="R9915" i="1"/>
  <c r="R5514" i="1"/>
  <c r="R5515" i="1"/>
  <c r="R5516" i="1"/>
  <c r="R5517" i="1"/>
  <c r="R5518" i="1"/>
  <c r="R5519" i="1"/>
  <c r="R5520" i="1"/>
  <c r="R5521" i="1"/>
  <c r="R5522" i="1"/>
  <c r="R1018" i="1"/>
  <c r="R5523" i="1"/>
  <c r="R5524" i="1"/>
  <c r="R5525" i="1"/>
  <c r="R9677" i="1"/>
  <c r="R5526" i="1"/>
  <c r="R9678" i="1"/>
  <c r="R5527" i="1"/>
  <c r="R1293" i="1"/>
  <c r="R9603" i="1"/>
  <c r="R5528" i="1"/>
  <c r="R5529" i="1"/>
  <c r="R9790" i="1"/>
  <c r="R5530" i="1"/>
  <c r="R5531" i="1"/>
  <c r="R5532" i="1"/>
  <c r="R5533" i="1"/>
  <c r="R5534" i="1"/>
  <c r="R5535" i="1"/>
  <c r="R9844" i="1"/>
  <c r="R5536" i="1"/>
  <c r="R5537" i="1"/>
  <c r="R5538" i="1"/>
  <c r="R47" i="1"/>
  <c r="R5539" i="1"/>
  <c r="R1294" i="1"/>
  <c r="R5540" i="1"/>
  <c r="R5541" i="1"/>
  <c r="R5542" i="1"/>
  <c r="R5543" i="1"/>
  <c r="R5544" i="1"/>
  <c r="R5545" i="1"/>
  <c r="R5546" i="1"/>
  <c r="R527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1333" i="1"/>
  <c r="R5567" i="1"/>
  <c r="R520" i="1"/>
  <c r="R5568" i="1"/>
  <c r="R5569" i="1"/>
  <c r="R10395" i="1"/>
  <c r="R5570" i="1"/>
  <c r="R5571" i="1"/>
  <c r="R5572" i="1"/>
  <c r="R5573" i="1"/>
  <c r="R5574" i="1"/>
  <c r="R11140" i="1"/>
  <c r="R946" i="1"/>
  <c r="R11068" i="1"/>
  <c r="R5575" i="1"/>
  <c r="R10899" i="1"/>
  <c r="R5576" i="1"/>
  <c r="R5577" i="1"/>
  <c r="R5578" i="1"/>
  <c r="R5579" i="1"/>
  <c r="R5580" i="1"/>
  <c r="R5581" i="1"/>
  <c r="R5582" i="1"/>
  <c r="R10034" i="1"/>
  <c r="R5583" i="1"/>
  <c r="R11028" i="1"/>
  <c r="R10917" i="1"/>
  <c r="R5584" i="1"/>
  <c r="R5585" i="1"/>
  <c r="R5586" i="1"/>
  <c r="R5587" i="1"/>
  <c r="R5588" i="1"/>
  <c r="R5589" i="1"/>
  <c r="R1259" i="1"/>
  <c r="R5590" i="1"/>
  <c r="R669" i="1"/>
  <c r="R10716" i="1"/>
  <c r="R5591" i="1"/>
  <c r="R5592" i="1"/>
  <c r="R5593" i="1"/>
  <c r="R260" i="1"/>
  <c r="R5594" i="1"/>
  <c r="R5595" i="1"/>
  <c r="R535" i="1"/>
  <c r="R685" i="1"/>
  <c r="R5596" i="1"/>
  <c r="R5597" i="1"/>
  <c r="R5598" i="1"/>
  <c r="R1239" i="1"/>
  <c r="R9709" i="1"/>
  <c r="R10895" i="1"/>
  <c r="R985" i="1"/>
  <c r="R5599" i="1"/>
  <c r="R5600" i="1"/>
  <c r="R5601" i="1"/>
  <c r="R5602" i="1"/>
  <c r="R10551" i="1"/>
  <c r="R5603" i="1"/>
  <c r="R9863" i="1"/>
  <c r="R5604" i="1"/>
  <c r="R5605" i="1"/>
  <c r="R5606" i="1"/>
  <c r="R5607" i="1"/>
  <c r="R10176" i="1"/>
  <c r="R5608" i="1"/>
  <c r="R10389" i="1"/>
  <c r="R5609" i="1"/>
  <c r="R5610" i="1"/>
  <c r="R5611" i="1"/>
  <c r="R5612" i="1"/>
  <c r="R5613" i="1"/>
  <c r="R5614" i="1"/>
  <c r="R5615" i="1"/>
  <c r="R5616" i="1"/>
  <c r="R9646" i="1"/>
  <c r="R10581" i="1"/>
  <c r="R10797" i="1"/>
  <c r="R5617" i="1"/>
  <c r="R5618" i="1"/>
  <c r="R5619" i="1"/>
  <c r="R5620" i="1"/>
  <c r="R126" i="1"/>
  <c r="R1412" i="1"/>
  <c r="R5621" i="1"/>
  <c r="R9757" i="1"/>
  <c r="R5622" i="1"/>
  <c r="R5623" i="1"/>
  <c r="R5624" i="1"/>
  <c r="R5625" i="1"/>
  <c r="R10518" i="1"/>
  <c r="R5626" i="1"/>
  <c r="R5627" i="1"/>
  <c r="R5628" i="1"/>
  <c r="R10093" i="1"/>
  <c r="R5629" i="1"/>
  <c r="R5630" i="1"/>
  <c r="R715" i="1"/>
  <c r="R5631" i="1"/>
  <c r="R5632" i="1"/>
  <c r="R5633" i="1"/>
  <c r="R5634" i="1"/>
  <c r="R5635" i="1"/>
  <c r="R5636" i="1"/>
  <c r="R5637" i="1"/>
  <c r="R5638" i="1"/>
  <c r="R10488" i="1"/>
  <c r="R10690" i="1"/>
  <c r="R1068" i="1"/>
  <c r="R5639" i="1"/>
  <c r="R9821" i="1"/>
  <c r="R5640" i="1"/>
  <c r="R5641" i="1"/>
  <c r="R1371" i="1"/>
  <c r="R5642" i="1"/>
  <c r="R9872" i="1"/>
  <c r="R5643" i="1"/>
  <c r="R5644" i="1"/>
  <c r="R5645" i="1"/>
  <c r="R1240" i="1"/>
  <c r="R5646" i="1"/>
  <c r="R5647" i="1"/>
  <c r="R5648" i="1"/>
  <c r="R9581" i="1"/>
  <c r="R5649" i="1"/>
  <c r="R9582" i="1"/>
  <c r="R5650" i="1"/>
  <c r="R5651" i="1"/>
  <c r="R9741" i="1"/>
  <c r="R5652" i="1"/>
  <c r="R5653" i="1"/>
  <c r="R5654" i="1"/>
  <c r="R5655" i="1"/>
  <c r="R5656" i="1"/>
  <c r="R5657" i="1"/>
  <c r="R5658" i="1"/>
  <c r="R5659" i="1"/>
  <c r="R229" i="1"/>
  <c r="R5660" i="1"/>
  <c r="R5661" i="1"/>
  <c r="R5662" i="1"/>
  <c r="R5663" i="1"/>
  <c r="R5664" i="1"/>
  <c r="R5665" i="1"/>
  <c r="R616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941" i="1"/>
  <c r="R5680" i="1"/>
  <c r="R814" i="1"/>
  <c r="R5681" i="1"/>
  <c r="R5682" i="1"/>
  <c r="R5683" i="1"/>
  <c r="R5684" i="1"/>
  <c r="R5685" i="1"/>
  <c r="R5686" i="1"/>
  <c r="R5687" i="1"/>
  <c r="R161" i="1"/>
  <c r="R5688" i="1"/>
  <c r="R5689" i="1"/>
  <c r="R5690" i="1"/>
  <c r="R5691" i="1"/>
  <c r="R5692" i="1"/>
  <c r="R5693" i="1"/>
  <c r="R10178" i="1"/>
  <c r="R699" i="1"/>
  <c r="R5694" i="1"/>
  <c r="R9651" i="1"/>
  <c r="R10425" i="1"/>
  <c r="R75" i="1"/>
  <c r="R5695" i="1"/>
  <c r="R5696" i="1"/>
  <c r="R5697" i="1"/>
  <c r="R477" i="1"/>
  <c r="R5698" i="1"/>
  <c r="R337" i="1"/>
  <c r="R5699" i="1"/>
  <c r="R10566" i="1"/>
  <c r="R10721" i="1"/>
  <c r="R385" i="1"/>
  <c r="R5700" i="1"/>
  <c r="R5701" i="1"/>
  <c r="R5702" i="1"/>
  <c r="R5703" i="1"/>
  <c r="R5704" i="1"/>
  <c r="R303" i="1"/>
  <c r="R11008" i="1"/>
  <c r="R5705" i="1"/>
  <c r="R5706" i="1"/>
  <c r="R5707" i="1"/>
  <c r="R1183" i="1"/>
  <c r="R5708" i="1"/>
  <c r="R5709" i="1"/>
  <c r="R5710" i="1"/>
  <c r="R11159" i="1"/>
  <c r="R5711" i="1"/>
  <c r="R5712" i="1"/>
  <c r="R5713" i="1"/>
  <c r="R5714" i="1"/>
  <c r="R5715" i="1"/>
  <c r="R5716" i="1"/>
  <c r="R5717" i="1"/>
  <c r="R5718" i="1"/>
  <c r="R5719" i="1"/>
  <c r="R9955" i="1"/>
  <c r="R10393" i="1"/>
  <c r="R10292" i="1"/>
  <c r="R84" i="1"/>
  <c r="R5720" i="1"/>
  <c r="R10887" i="1"/>
  <c r="R134" i="1"/>
  <c r="R5721" i="1"/>
  <c r="R5722" i="1"/>
  <c r="R10293" i="1"/>
  <c r="R502" i="1"/>
  <c r="R5723" i="1"/>
  <c r="R5724" i="1"/>
  <c r="R5725" i="1"/>
  <c r="R564" i="1"/>
  <c r="R849" i="1"/>
  <c r="R10819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383" i="1"/>
  <c r="R591" i="1"/>
  <c r="R5739" i="1"/>
  <c r="R5740" i="1"/>
  <c r="R11014" i="1"/>
  <c r="R11055" i="1"/>
  <c r="R10966" i="1"/>
  <c r="R873" i="1"/>
  <c r="R5741" i="1"/>
  <c r="R741" i="1"/>
  <c r="R5742" i="1"/>
  <c r="R552" i="1"/>
  <c r="R777" i="1"/>
  <c r="R10575" i="1"/>
  <c r="R10674" i="1"/>
  <c r="R5743" i="1"/>
  <c r="R5744" i="1"/>
  <c r="R5745" i="1"/>
  <c r="R5746" i="1"/>
  <c r="R5747" i="1"/>
  <c r="R5748" i="1"/>
  <c r="R5749" i="1"/>
  <c r="R844" i="1"/>
  <c r="R5750" i="1"/>
  <c r="R5751" i="1"/>
  <c r="R706" i="1"/>
  <c r="R5752" i="1"/>
  <c r="R5753" i="1"/>
  <c r="R5754" i="1"/>
  <c r="R5755" i="1"/>
  <c r="R5756" i="1"/>
  <c r="R5757" i="1"/>
  <c r="R5758" i="1"/>
  <c r="R10325" i="1"/>
  <c r="R10195" i="1"/>
  <c r="R10163" i="1"/>
  <c r="R10789" i="1"/>
  <c r="R1157" i="1"/>
  <c r="R5759" i="1"/>
  <c r="R10704" i="1"/>
  <c r="R533" i="1"/>
  <c r="R5760" i="1"/>
  <c r="R5761" i="1"/>
  <c r="R5762" i="1"/>
  <c r="R5763" i="1"/>
  <c r="R5764" i="1"/>
  <c r="R5765" i="1"/>
  <c r="R5766" i="1"/>
  <c r="R1306" i="1"/>
  <c r="R5767" i="1"/>
  <c r="R1030" i="1"/>
  <c r="R10610" i="1"/>
  <c r="R5768" i="1"/>
  <c r="R10782" i="1"/>
  <c r="R10494" i="1"/>
  <c r="R10522" i="1"/>
  <c r="R5769" i="1"/>
  <c r="R11132" i="1"/>
  <c r="R5770" i="1"/>
  <c r="R5771" i="1"/>
  <c r="R10305" i="1"/>
  <c r="R5772" i="1"/>
  <c r="R5773" i="1"/>
  <c r="R5774" i="1"/>
  <c r="R11045" i="1"/>
  <c r="R10289" i="1"/>
  <c r="R5775" i="1"/>
  <c r="R5776" i="1"/>
  <c r="R5777" i="1"/>
  <c r="R5778" i="1"/>
  <c r="R5779" i="1"/>
  <c r="R5780" i="1"/>
  <c r="R493" i="1"/>
  <c r="R398" i="1"/>
  <c r="R5781" i="1"/>
  <c r="R5782" i="1"/>
  <c r="R5783" i="1"/>
  <c r="R5784" i="1"/>
  <c r="R5785" i="1"/>
  <c r="R462" i="1"/>
  <c r="R809" i="1"/>
  <c r="R5786" i="1"/>
  <c r="R5787" i="1"/>
  <c r="R721" i="1"/>
  <c r="R9589" i="1"/>
  <c r="R1336" i="1"/>
  <c r="R5788" i="1"/>
  <c r="R123" i="1"/>
  <c r="R5789" i="1"/>
  <c r="R453" i="1"/>
  <c r="R5790" i="1"/>
  <c r="R1057" i="1"/>
  <c r="R5791" i="1"/>
  <c r="R10439" i="1"/>
  <c r="R10282" i="1"/>
  <c r="R637" i="1"/>
  <c r="R5792" i="1"/>
  <c r="R5793" i="1"/>
  <c r="R1241" i="1"/>
  <c r="R11099" i="1"/>
  <c r="R5794" i="1"/>
  <c r="R5795" i="1"/>
  <c r="R5796" i="1"/>
  <c r="R10787" i="1"/>
  <c r="R5797" i="1"/>
  <c r="R5798" i="1"/>
  <c r="R5799" i="1"/>
  <c r="R5800" i="1"/>
  <c r="R5801" i="1"/>
  <c r="R5802" i="1"/>
  <c r="R10493" i="1"/>
  <c r="R5803" i="1"/>
  <c r="R11136" i="1"/>
  <c r="R10959" i="1"/>
  <c r="R489" i="1"/>
  <c r="R5804" i="1"/>
  <c r="R5805" i="1"/>
  <c r="R5806" i="1"/>
  <c r="R5807" i="1"/>
  <c r="R5808" i="1"/>
  <c r="R5809" i="1"/>
  <c r="R5810" i="1"/>
  <c r="R10331" i="1"/>
  <c r="R5811" i="1"/>
  <c r="R9636" i="1"/>
  <c r="R614" i="1"/>
  <c r="R670" i="1"/>
  <c r="R5812" i="1"/>
  <c r="R5813" i="1"/>
  <c r="R5814" i="1"/>
  <c r="R5815" i="1"/>
  <c r="R5816" i="1"/>
  <c r="R5817" i="1"/>
  <c r="R5818" i="1"/>
  <c r="R10628" i="1"/>
  <c r="R5819" i="1"/>
  <c r="R5820" i="1"/>
  <c r="R528" i="1"/>
  <c r="R5821" i="1"/>
  <c r="R5822" i="1"/>
  <c r="R5823" i="1"/>
  <c r="R5824" i="1"/>
  <c r="R5825" i="1"/>
  <c r="R5826" i="1"/>
  <c r="R5827" i="1"/>
  <c r="R9679" i="1"/>
  <c r="R1396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1321" i="1"/>
  <c r="R5842" i="1"/>
  <c r="R9519" i="1"/>
  <c r="R5843" i="1"/>
  <c r="R5844" i="1"/>
  <c r="R10204" i="1"/>
  <c r="R5845" i="1"/>
  <c r="R9959" i="1"/>
  <c r="R724" i="1"/>
  <c r="R10720" i="1"/>
  <c r="R5846" i="1"/>
  <c r="R5847" i="1"/>
  <c r="R205" i="1"/>
  <c r="R5848" i="1"/>
  <c r="R5849" i="1"/>
  <c r="R5850" i="1"/>
  <c r="R10532" i="1"/>
  <c r="R10215" i="1"/>
  <c r="R5851" i="1"/>
  <c r="R11122" i="1"/>
  <c r="R10218" i="1"/>
  <c r="R623" i="1"/>
  <c r="R10873" i="1"/>
  <c r="R5852" i="1"/>
  <c r="R5853" i="1"/>
  <c r="R11094" i="1"/>
  <c r="R11137" i="1"/>
  <c r="R11052" i="1"/>
  <c r="R11044" i="1"/>
  <c r="R5854" i="1"/>
  <c r="R5855" i="1"/>
  <c r="R5856" i="1"/>
  <c r="R380" i="1"/>
  <c r="R10653" i="1"/>
  <c r="R5857" i="1"/>
  <c r="R5858" i="1"/>
  <c r="R9976" i="1"/>
  <c r="R5859" i="1"/>
  <c r="R5860" i="1"/>
  <c r="R5861" i="1"/>
  <c r="R5862" i="1"/>
  <c r="R5863" i="1"/>
  <c r="R5864" i="1"/>
  <c r="R9609" i="1"/>
  <c r="R5865" i="1"/>
  <c r="R5866" i="1"/>
  <c r="R5867" i="1"/>
  <c r="R426" i="1"/>
  <c r="R5868" i="1"/>
  <c r="R504" i="1"/>
  <c r="R5869" i="1"/>
  <c r="R5870" i="1"/>
  <c r="R10929" i="1"/>
  <c r="R11154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9583" i="1"/>
  <c r="R11091" i="1"/>
  <c r="R9680" i="1"/>
  <c r="R5883" i="1"/>
  <c r="R5884" i="1"/>
  <c r="R5885" i="1"/>
  <c r="R5886" i="1"/>
  <c r="R540" i="1"/>
  <c r="R5887" i="1"/>
  <c r="R558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329" i="1"/>
  <c r="R756" i="1"/>
  <c r="R5907" i="1"/>
  <c r="R9578" i="1"/>
  <c r="R5908" i="1"/>
  <c r="R10948" i="1"/>
  <c r="R588" i="1"/>
  <c r="R472" i="1"/>
  <c r="R5909" i="1"/>
  <c r="R5910" i="1"/>
  <c r="R5911" i="1"/>
  <c r="R5912" i="1"/>
  <c r="R5913" i="1"/>
  <c r="R5914" i="1"/>
  <c r="R5915" i="1"/>
  <c r="R5916" i="1"/>
  <c r="R5917" i="1"/>
  <c r="R521" i="1"/>
  <c r="R5918" i="1"/>
  <c r="R5919" i="1"/>
  <c r="R5920" i="1"/>
  <c r="R5921" i="1"/>
  <c r="R837" i="1"/>
  <c r="R5922" i="1"/>
  <c r="R5923" i="1"/>
  <c r="R5924" i="1"/>
  <c r="R5925" i="1"/>
  <c r="R5926" i="1"/>
  <c r="R10995" i="1"/>
  <c r="R5927" i="1"/>
  <c r="R11158" i="1"/>
  <c r="R10820" i="1"/>
  <c r="R5928" i="1"/>
  <c r="R482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10208" i="1"/>
  <c r="R219" i="1"/>
  <c r="R5941" i="1"/>
  <c r="R5942" i="1"/>
  <c r="R5943" i="1"/>
  <c r="R5944" i="1"/>
  <c r="R5945" i="1"/>
  <c r="R9801" i="1"/>
  <c r="R5946" i="1"/>
  <c r="R5947" i="1"/>
  <c r="R5948" i="1"/>
  <c r="R5949" i="1"/>
  <c r="R5950" i="1"/>
  <c r="R5951" i="1"/>
  <c r="R5952" i="1"/>
  <c r="R5953" i="1"/>
  <c r="R1210" i="1"/>
  <c r="R556" i="1"/>
  <c r="R10470" i="1"/>
  <c r="R491" i="1"/>
  <c r="R539" i="1"/>
  <c r="R559" i="1"/>
  <c r="R10784" i="1"/>
  <c r="R10220" i="1"/>
  <c r="R5954" i="1"/>
  <c r="R9544" i="1"/>
  <c r="R9545" i="1"/>
  <c r="R5955" i="1"/>
  <c r="R5956" i="1"/>
  <c r="R10411" i="1"/>
  <c r="R5957" i="1"/>
  <c r="R5958" i="1"/>
  <c r="R5959" i="1"/>
  <c r="R5960" i="1"/>
  <c r="R9562" i="1"/>
  <c r="R5961" i="1"/>
  <c r="R10483" i="1"/>
  <c r="R5962" i="1"/>
  <c r="R401" i="1"/>
  <c r="R5963" i="1"/>
  <c r="R5964" i="1"/>
  <c r="R5965" i="1"/>
  <c r="R5966" i="1"/>
  <c r="R10696" i="1"/>
  <c r="R5967" i="1"/>
  <c r="R5968" i="1"/>
  <c r="R5969" i="1"/>
  <c r="R630" i="1"/>
  <c r="R9791" i="1"/>
  <c r="R5970" i="1"/>
  <c r="R5971" i="1"/>
  <c r="R5972" i="1"/>
  <c r="R5973" i="1"/>
  <c r="R5974" i="1"/>
  <c r="R5975" i="1"/>
  <c r="R5976" i="1"/>
  <c r="R991" i="1"/>
  <c r="R9950" i="1"/>
  <c r="R910" i="1"/>
  <c r="R5977" i="1"/>
  <c r="R5978" i="1"/>
  <c r="R429" i="1"/>
  <c r="R5979" i="1"/>
  <c r="R5980" i="1"/>
  <c r="R5981" i="1"/>
  <c r="R703" i="1"/>
  <c r="R5982" i="1"/>
  <c r="R10011" i="1"/>
  <c r="R704" i="1"/>
  <c r="R9681" i="1"/>
  <c r="R680" i="1"/>
  <c r="R5983" i="1"/>
  <c r="R5984" i="1"/>
  <c r="R5985" i="1"/>
  <c r="R5986" i="1"/>
  <c r="R5987" i="1"/>
  <c r="R5988" i="1"/>
  <c r="R5989" i="1"/>
  <c r="R10009" i="1"/>
  <c r="R5990" i="1"/>
  <c r="R5991" i="1"/>
  <c r="R5992" i="1"/>
  <c r="R5993" i="1"/>
  <c r="R5994" i="1"/>
  <c r="R5995" i="1"/>
  <c r="R5996" i="1"/>
  <c r="R5997" i="1"/>
  <c r="R5" i="1"/>
  <c r="R10147" i="1"/>
  <c r="R5998" i="1"/>
  <c r="R5999" i="1"/>
  <c r="R6000" i="1"/>
  <c r="R6001" i="1"/>
  <c r="R351" i="1"/>
  <c r="R6002" i="1"/>
  <c r="R886" i="1"/>
  <c r="R6003" i="1"/>
  <c r="R1308" i="1"/>
  <c r="R6004" i="1"/>
  <c r="R6005" i="1"/>
  <c r="R6006" i="1"/>
  <c r="R6007" i="1"/>
  <c r="R6008" i="1"/>
  <c r="R9949" i="1"/>
  <c r="R6009" i="1"/>
  <c r="R6010" i="1"/>
  <c r="R237" i="1"/>
  <c r="R10603" i="1"/>
  <c r="R6011" i="1"/>
  <c r="R6012" i="1"/>
  <c r="R6013" i="1"/>
  <c r="R6014" i="1"/>
  <c r="R362" i="1"/>
  <c r="R10058" i="1"/>
  <c r="R6015" i="1"/>
  <c r="R6016" i="1"/>
  <c r="R6017" i="1"/>
  <c r="R6018" i="1"/>
  <c r="R6019" i="1"/>
  <c r="R6020" i="1"/>
  <c r="R6021" i="1"/>
  <c r="R6022" i="1"/>
  <c r="R10038" i="1"/>
  <c r="R6023" i="1"/>
  <c r="R862" i="1"/>
  <c r="R928" i="1"/>
  <c r="R10069" i="1"/>
  <c r="R881" i="1"/>
  <c r="R911" i="1"/>
  <c r="R861" i="1"/>
  <c r="R6024" i="1"/>
  <c r="R10319" i="1"/>
  <c r="R9847" i="1"/>
  <c r="R10560" i="1"/>
  <c r="R272" i="1"/>
  <c r="R10097" i="1"/>
  <c r="R6025" i="1"/>
  <c r="R888" i="1"/>
  <c r="R6026" i="1"/>
  <c r="R6027" i="1"/>
  <c r="R10408" i="1"/>
  <c r="R6028" i="1"/>
  <c r="R878" i="1"/>
  <c r="R6029" i="1"/>
  <c r="R10912" i="1"/>
  <c r="R10003" i="1"/>
  <c r="R863" i="1"/>
  <c r="R6030" i="1"/>
  <c r="R6031" i="1"/>
  <c r="R6032" i="1"/>
  <c r="R6033" i="1"/>
  <c r="R6034" i="1"/>
  <c r="R6035" i="1"/>
  <c r="R6036" i="1"/>
  <c r="R6037" i="1"/>
  <c r="R6038" i="1"/>
  <c r="R6039" i="1"/>
  <c r="R6040" i="1"/>
  <c r="R10073" i="1"/>
  <c r="R6041" i="1"/>
  <c r="R6042" i="1"/>
  <c r="R412" i="1"/>
  <c r="R541" i="1"/>
  <c r="R6043" i="1"/>
  <c r="R6044" i="1"/>
  <c r="R1179" i="1"/>
  <c r="R6045" i="1"/>
  <c r="R6046" i="1"/>
  <c r="R6047" i="1"/>
  <c r="R6048" i="1"/>
  <c r="R6049" i="1"/>
  <c r="R6050" i="1"/>
  <c r="R9926" i="1"/>
  <c r="R713" i="1"/>
  <c r="R9792" i="1"/>
  <c r="R6051" i="1"/>
  <c r="R1077" i="1"/>
  <c r="R9927" i="1"/>
  <c r="R10103" i="1"/>
  <c r="R6052" i="1"/>
  <c r="R6053" i="1"/>
  <c r="R6054" i="1"/>
  <c r="R9995" i="1"/>
  <c r="R905" i="1"/>
  <c r="R6055" i="1"/>
  <c r="R6056" i="1"/>
  <c r="R876" i="1"/>
  <c r="R9772" i="1"/>
  <c r="R924" i="1"/>
  <c r="R6057" i="1"/>
  <c r="R6058" i="1"/>
  <c r="R6059" i="1"/>
  <c r="R6060" i="1"/>
  <c r="R6061" i="1"/>
  <c r="R1020" i="1"/>
  <c r="R1383" i="1"/>
  <c r="R6062" i="1"/>
  <c r="R6063" i="1"/>
  <c r="R6064" i="1"/>
  <c r="R6065" i="1"/>
  <c r="R6066" i="1"/>
  <c r="R6067" i="1"/>
  <c r="R6068" i="1"/>
  <c r="R6069" i="1"/>
  <c r="R10505" i="1"/>
  <c r="R6070" i="1"/>
  <c r="R6071" i="1"/>
  <c r="R6072" i="1"/>
  <c r="R6073" i="1"/>
  <c r="R1048" i="1"/>
  <c r="R6074" i="1"/>
  <c r="R6075" i="1"/>
  <c r="R6076" i="1"/>
  <c r="R6077" i="1"/>
  <c r="R6078" i="1"/>
  <c r="R906" i="1"/>
  <c r="R6079" i="1"/>
  <c r="R1095" i="1"/>
  <c r="R6080" i="1"/>
  <c r="R10520" i="1"/>
  <c r="R6081" i="1"/>
  <c r="R6082" i="1"/>
  <c r="R743" i="1"/>
  <c r="R6083" i="1"/>
  <c r="R6084" i="1"/>
  <c r="R121" i="1"/>
  <c r="R6085" i="1"/>
  <c r="R10908" i="1"/>
  <c r="R6086" i="1"/>
  <c r="R6087" i="1"/>
  <c r="R6088" i="1"/>
  <c r="R10582" i="1"/>
  <c r="R6089" i="1"/>
  <c r="R6090" i="1"/>
  <c r="R10886" i="1"/>
  <c r="R10250" i="1"/>
  <c r="R6091" i="1"/>
  <c r="R6092" i="1"/>
  <c r="R6093" i="1"/>
  <c r="R9918" i="1"/>
  <c r="R6094" i="1"/>
  <c r="R6095" i="1"/>
  <c r="R11043" i="1"/>
  <c r="R11135" i="1"/>
  <c r="R10982" i="1"/>
  <c r="R10986" i="1"/>
  <c r="R10670" i="1"/>
  <c r="R6096" i="1"/>
  <c r="R1184" i="1"/>
  <c r="R6097" i="1"/>
  <c r="R641" i="1"/>
  <c r="R6098" i="1"/>
  <c r="R6099" i="1"/>
  <c r="R230" i="1"/>
  <c r="R6100" i="1"/>
  <c r="R6101" i="1"/>
  <c r="R6102" i="1"/>
  <c r="R10770" i="1"/>
  <c r="R6103" i="1"/>
  <c r="R1420" i="1"/>
  <c r="R1061" i="1"/>
  <c r="R6104" i="1"/>
  <c r="R10730" i="1"/>
  <c r="R454" i="1"/>
  <c r="R6105" i="1"/>
  <c r="R6106" i="1"/>
  <c r="R1067" i="1"/>
  <c r="R1313" i="1"/>
  <c r="R6107" i="1"/>
  <c r="R6108" i="1"/>
  <c r="R6109" i="1"/>
  <c r="R6110" i="1"/>
  <c r="R890" i="1"/>
  <c r="R6111" i="1"/>
  <c r="R427" i="1"/>
  <c r="R10374" i="1"/>
  <c r="R6112" i="1"/>
  <c r="R6113" i="1"/>
  <c r="R893" i="1"/>
  <c r="R745" i="1"/>
  <c r="R10071" i="1"/>
  <c r="R707" i="1"/>
  <c r="R6114" i="1"/>
  <c r="R6115" i="1"/>
  <c r="R1211" i="1"/>
  <c r="R302" i="1"/>
  <c r="R6116" i="1"/>
  <c r="R6117" i="1"/>
  <c r="R6118" i="1"/>
  <c r="R405" i="1"/>
  <c r="R6119" i="1"/>
  <c r="R6120" i="1"/>
  <c r="R6121" i="1"/>
  <c r="R6122" i="1"/>
  <c r="R6123" i="1"/>
  <c r="R6124" i="1"/>
  <c r="R10079" i="1"/>
  <c r="R6125" i="1"/>
  <c r="R6126" i="1"/>
  <c r="R714" i="1"/>
  <c r="R6127" i="1"/>
  <c r="R6128" i="1"/>
  <c r="R6129" i="1"/>
  <c r="R6130" i="1"/>
  <c r="R6131" i="1"/>
  <c r="R6132" i="1"/>
  <c r="R673" i="1"/>
  <c r="R6133" i="1"/>
  <c r="R9873" i="1"/>
  <c r="R6134" i="1"/>
  <c r="R10725" i="1"/>
  <c r="R6135" i="1"/>
  <c r="R10175" i="1"/>
  <c r="R6136" i="1"/>
  <c r="R6137" i="1"/>
  <c r="R6138" i="1"/>
  <c r="R6139" i="1"/>
  <c r="R6140" i="1"/>
  <c r="R6141" i="1"/>
  <c r="R10727" i="1"/>
  <c r="R6142" i="1"/>
  <c r="R723" i="1"/>
  <c r="R6143" i="1"/>
  <c r="R10722" i="1"/>
  <c r="R10681" i="1"/>
  <c r="R6144" i="1"/>
  <c r="R6145" i="1"/>
  <c r="R6146" i="1"/>
  <c r="R6147" i="1"/>
  <c r="R6148" i="1"/>
  <c r="R9848" i="1"/>
  <c r="R6149" i="1"/>
  <c r="R6150" i="1"/>
  <c r="R10762" i="1"/>
  <c r="R1091" i="1"/>
  <c r="R6151" i="1"/>
  <c r="R6152" i="1"/>
  <c r="R6153" i="1"/>
  <c r="R6154" i="1"/>
  <c r="R6155" i="1"/>
  <c r="R6156" i="1"/>
  <c r="R6157" i="1"/>
  <c r="R6158" i="1"/>
  <c r="R6159" i="1"/>
  <c r="R1079" i="1"/>
  <c r="R1127" i="1"/>
  <c r="R6160" i="1"/>
  <c r="R9924" i="1"/>
  <c r="R6161" i="1"/>
  <c r="R10924" i="1"/>
  <c r="R6162" i="1"/>
  <c r="R1128" i="1"/>
  <c r="R6163" i="1"/>
  <c r="R6164" i="1"/>
  <c r="R6165" i="1"/>
  <c r="R6166" i="1"/>
  <c r="R6167" i="1"/>
  <c r="R6168" i="1"/>
  <c r="R6169" i="1"/>
  <c r="R1176" i="1"/>
  <c r="R6170" i="1"/>
  <c r="R6171" i="1"/>
  <c r="R6172" i="1"/>
  <c r="R6173" i="1"/>
  <c r="R6174" i="1"/>
  <c r="R9536" i="1"/>
  <c r="R6175" i="1"/>
  <c r="R6176" i="1"/>
  <c r="R6177" i="1"/>
  <c r="R1168" i="1"/>
  <c r="R1413" i="1"/>
  <c r="R1055" i="1"/>
  <c r="R1317" i="1"/>
  <c r="R10015" i="1"/>
  <c r="R970" i="1"/>
  <c r="R10104" i="1"/>
  <c r="R6178" i="1"/>
  <c r="R9917" i="1"/>
  <c r="R6179" i="1"/>
  <c r="R9962" i="1"/>
  <c r="R6180" i="1"/>
  <c r="R6181" i="1"/>
  <c r="R10599" i="1"/>
  <c r="R6182" i="1"/>
  <c r="R9979" i="1"/>
  <c r="R6183" i="1"/>
  <c r="R6184" i="1"/>
  <c r="R6185" i="1"/>
  <c r="R9928" i="1"/>
  <c r="R6186" i="1"/>
  <c r="R6187" i="1"/>
  <c r="R6188" i="1"/>
  <c r="R6189" i="1"/>
  <c r="R6190" i="1"/>
  <c r="R864" i="1"/>
  <c r="R6191" i="1"/>
  <c r="R850" i="1"/>
  <c r="R1144" i="1"/>
  <c r="R1414" i="1"/>
  <c r="R9601" i="1"/>
  <c r="R9597" i="1"/>
  <c r="R6192" i="1"/>
  <c r="R10785" i="1"/>
  <c r="R6193" i="1"/>
  <c r="R10385" i="1"/>
  <c r="R6194" i="1"/>
  <c r="R6195" i="1"/>
  <c r="R6196" i="1"/>
  <c r="R6197" i="1"/>
  <c r="R6198" i="1"/>
  <c r="R6199" i="1"/>
  <c r="R217" i="1"/>
  <c r="R6200" i="1"/>
  <c r="R6201" i="1"/>
  <c r="R6202" i="1"/>
  <c r="R6203" i="1"/>
  <c r="R6204" i="1"/>
  <c r="R6205" i="1"/>
  <c r="R10593" i="1"/>
  <c r="R10713" i="1"/>
  <c r="R6206" i="1"/>
  <c r="R6207" i="1"/>
  <c r="R9558" i="1"/>
  <c r="R6208" i="1"/>
  <c r="R80" i="1"/>
  <c r="R6209" i="1"/>
  <c r="R6210" i="1"/>
  <c r="R742" i="1"/>
  <c r="R6211" i="1"/>
  <c r="R6212" i="1"/>
  <c r="R6213" i="1"/>
  <c r="R10604" i="1"/>
  <c r="R687" i="1"/>
  <c r="R6214" i="1"/>
  <c r="R6215" i="1"/>
  <c r="R10455" i="1"/>
  <c r="R10747" i="1"/>
  <c r="R6216" i="1"/>
  <c r="R6217" i="1"/>
  <c r="R9621" i="1"/>
  <c r="R9880" i="1"/>
  <c r="R6218" i="1"/>
  <c r="R6219" i="1"/>
  <c r="R1345" i="1"/>
  <c r="R6220" i="1"/>
  <c r="R1065" i="1"/>
  <c r="R9612" i="1"/>
  <c r="R6221" i="1"/>
  <c r="R6222" i="1"/>
  <c r="R948" i="1"/>
  <c r="R10896" i="1"/>
  <c r="R10806" i="1"/>
  <c r="R6223" i="1"/>
  <c r="R6224" i="1"/>
  <c r="R6225" i="1"/>
  <c r="R6226" i="1"/>
  <c r="R6227" i="1"/>
  <c r="R6228" i="1"/>
  <c r="R6229" i="1"/>
  <c r="R10077" i="1"/>
  <c r="R6230" i="1"/>
  <c r="R6231" i="1"/>
  <c r="R6232" i="1"/>
  <c r="R9849" i="1"/>
  <c r="R6233" i="1"/>
  <c r="R10556" i="1"/>
  <c r="R6234" i="1"/>
  <c r="R6235" i="1"/>
  <c r="R10256" i="1"/>
  <c r="R6236" i="1"/>
  <c r="R11111" i="1"/>
  <c r="R6237" i="1"/>
  <c r="R10168" i="1"/>
  <c r="R6238" i="1"/>
  <c r="R6239" i="1"/>
  <c r="R6240" i="1"/>
  <c r="R6241" i="1"/>
  <c r="R6242" i="1"/>
  <c r="R10322" i="1"/>
  <c r="R10872" i="1"/>
  <c r="R10612" i="1"/>
  <c r="R10273" i="1"/>
  <c r="R10139" i="1"/>
  <c r="R10039" i="1"/>
  <c r="R10133" i="1"/>
  <c r="R6243" i="1"/>
  <c r="R6244" i="1"/>
  <c r="R6245" i="1"/>
  <c r="R643" i="1"/>
  <c r="R9845" i="1"/>
  <c r="R11069" i="1"/>
  <c r="R10536" i="1"/>
  <c r="R6246" i="1"/>
  <c r="R6247" i="1"/>
  <c r="R6248" i="1"/>
  <c r="R6249" i="1"/>
  <c r="R6250" i="1"/>
  <c r="R6251" i="1"/>
  <c r="R6252" i="1"/>
  <c r="R6253" i="1"/>
  <c r="R11020" i="1"/>
  <c r="R10432" i="1"/>
  <c r="R10399" i="1"/>
  <c r="R6254" i="1"/>
  <c r="R6255" i="1"/>
  <c r="R6256" i="1"/>
  <c r="R10159" i="1"/>
  <c r="R10113" i="1"/>
  <c r="R10135" i="1"/>
  <c r="R6257" i="1"/>
  <c r="R6258" i="1"/>
  <c r="R6259" i="1"/>
  <c r="R6260" i="1"/>
  <c r="R6261" i="1"/>
  <c r="R6262" i="1"/>
  <c r="R6263" i="1"/>
  <c r="R6264" i="1"/>
  <c r="R10548" i="1"/>
  <c r="R6265" i="1"/>
  <c r="R11054" i="1"/>
  <c r="R10988" i="1"/>
  <c r="R9576" i="1"/>
  <c r="R6266" i="1"/>
  <c r="R6267" i="1"/>
  <c r="R6268" i="1"/>
  <c r="R6269" i="1"/>
  <c r="R6270" i="1"/>
  <c r="R10151" i="1"/>
  <c r="R6271" i="1"/>
  <c r="R6272" i="1"/>
  <c r="R6273" i="1"/>
  <c r="R583" i="1"/>
  <c r="R577" i="1"/>
  <c r="R6274" i="1"/>
  <c r="R6275" i="1"/>
  <c r="R1385" i="1"/>
  <c r="R9838" i="1"/>
  <c r="R1105" i="1"/>
  <c r="R1177" i="1"/>
  <c r="R6276" i="1"/>
  <c r="R6277" i="1"/>
  <c r="R6278" i="1"/>
  <c r="R6279" i="1"/>
  <c r="R1053" i="1"/>
  <c r="R6280" i="1"/>
  <c r="R6281" i="1"/>
  <c r="R6282" i="1"/>
  <c r="R6283" i="1"/>
  <c r="R6284" i="1"/>
  <c r="R6285" i="1"/>
  <c r="R312" i="1"/>
  <c r="R1008" i="1"/>
  <c r="R9748" i="1"/>
  <c r="R1056" i="1"/>
  <c r="R6286" i="1"/>
  <c r="R10703" i="1"/>
  <c r="R10580" i="1"/>
  <c r="R9793" i="1"/>
  <c r="R6287" i="1"/>
  <c r="R9584" i="1"/>
  <c r="R6288" i="1"/>
  <c r="R10078" i="1"/>
  <c r="R9987" i="1"/>
  <c r="R10064" i="1"/>
  <c r="R10462" i="1"/>
  <c r="R363" i="1"/>
  <c r="R6289" i="1"/>
  <c r="R6290" i="1"/>
  <c r="R10143" i="1"/>
  <c r="R307" i="1"/>
  <c r="R10847" i="1"/>
  <c r="R6291" i="1"/>
  <c r="R6292" i="1"/>
  <c r="R6293" i="1"/>
  <c r="R6294" i="1"/>
  <c r="R10276" i="1"/>
  <c r="R6295" i="1"/>
  <c r="R6296" i="1"/>
  <c r="R6297" i="1"/>
  <c r="R6298" i="1"/>
  <c r="R6299" i="1"/>
  <c r="R6300" i="1"/>
  <c r="R6301" i="1"/>
  <c r="R6302" i="1"/>
  <c r="R6303" i="1"/>
  <c r="R6304" i="1"/>
  <c r="R10446" i="1"/>
  <c r="R6305" i="1"/>
  <c r="R6306" i="1"/>
  <c r="R6307" i="1"/>
  <c r="R6308" i="1"/>
  <c r="R6309" i="1"/>
  <c r="R6310" i="1"/>
  <c r="R9749" i="1"/>
  <c r="R1150" i="1"/>
  <c r="R425" i="1"/>
  <c r="R6311" i="1"/>
  <c r="R6312" i="1"/>
  <c r="R6313" i="1"/>
  <c r="R9540" i="1"/>
  <c r="R6314" i="1"/>
  <c r="R334" i="1"/>
  <c r="R6315" i="1"/>
  <c r="R6316" i="1"/>
  <c r="R6317" i="1"/>
  <c r="R24" i="1"/>
  <c r="R6318" i="1"/>
  <c r="R6319" i="1"/>
  <c r="R10363" i="1"/>
  <c r="R10445" i="1"/>
  <c r="R6320" i="1"/>
  <c r="R6321" i="1"/>
  <c r="R6322" i="1"/>
  <c r="R56" i="1"/>
  <c r="R6323" i="1"/>
  <c r="R9731" i="1"/>
  <c r="R1212" i="1"/>
  <c r="R6324" i="1"/>
  <c r="R6325" i="1"/>
  <c r="R6326" i="1"/>
  <c r="R900" i="1"/>
  <c r="R10119" i="1"/>
  <c r="R6327" i="1"/>
  <c r="R6328" i="1"/>
  <c r="R6329" i="1"/>
  <c r="R10465" i="1"/>
  <c r="R9614" i="1"/>
  <c r="R6330" i="1"/>
  <c r="R10511" i="1"/>
  <c r="R6331" i="1"/>
  <c r="R6332" i="1"/>
  <c r="R11017" i="1"/>
  <c r="R11110" i="1"/>
  <c r="R6333" i="1"/>
  <c r="R6334" i="1"/>
  <c r="R6335" i="1"/>
  <c r="R6336" i="1"/>
  <c r="R1388" i="1"/>
  <c r="R10623" i="1"/>
  <c r="R11063" i="1"/>
  <c r="R390" i="1"/>
  <c r="R6337" i="1"/>
  <c r="R10429" i="1"/>
  <c r="R6338" i="1"/>
  <c r="R6339" i="1"/>
  <c r="R662" i="1"/>
  <c r="R755" i="1"/>
  <c r="R737" i="1"/>
  <c r="R10927" i="1"/>
  <c r="R9758" i="1"/>
  <c r="R6340" i="1"/>
  <c r="R10865" i="1"/>
  <c r="R6341" i="1"/>
  <c r="R6342" i="1"/>
  <c r="R6343" i="1"/>
  <c r="R6344" i="1"/>
  <c r="R6345" i="1"/>
  <c r="R10869" i="1"/>
  <c r="R6346" i="1"/>
  <c r="R6347" i="1"/>
  <c r="R6348" i="1"/>
  <c r="R6349" i="1"/>
  <c r="R594" i="1"/>
  <c r="R6350" i="1"/>
  <c r="R595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854" i="1"/>
  <c r="R868" i="1"/>
  <c r="R10647" i="1"/>
  <c r="R6365" i="1"/>
  <c r="R6366" i="1"/>
  <c r="R6367" i="1"/>
  <c r="R572" i="1"/>
  <c r="R213" i="1"/>
  <c r="R10489" i="1"/>
  <c r="R6368" i="1"/>
  <c r="R10968" i="1"/>
  <c r="R6369" i="1"/>
  <c r="R6370" i="1"/>
  <c r="R6371" i="1"/>
  <c r="R10352" i="1"/>
  <c r="R10353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10557" i="1"/>
  <c r="R6394" i="1"/>
  <c r="R463" i="1"/>
  <c r="R6395" i="1"/>
  <c r="R6396" i="1"/>
  <c r="R676" i="1"/>
  <c r="R11092" i="1"/>
  <c r="R6397" i="1"/>
  <c r="R6398" i="1"/>
  <c r="R6399" i="1"/>
  <c r="R6400" i="1"/>
  <c r="R10816" i="1"/>
  <c r="R10687" i="1"/>
  <c r="R9985" i="1"/>
  <c r="R6401" i="1"/>
  <c r="R659" i="1"/>
  <c r="R10627" i="1"/>
  <c r="R10396" i="1"/>
  <c r="R6402" i="1"/>
  <c r="R6403" i="1"/>
  <c r="R6404" i="1"/>
  <c r="R6405" i="1"/>
  <c r="R6406" i="1"/>
  <c r="R6407" i="1"/>
  <c r="R656" i="1"/>
  <c r="R6408" i="1"/>
  <c r="R10691" i="1"/>
  <c r="R11003" i="1"/>
  <c r="R6409" i="1"/>
  <c r="R642" i="1"/>
  <c r="R149" i="1"/>
  <c r="R10607" i="1"/>
  <c r="R554" i="1"/>
  <c r="R6410" i="1"/>
  <c r="R10843" i="1"/>
  <c r="R6411" i="1"/>
  <c r="R10850" i="1"/>
  <c r="R6412" i="1"/>
  <c r="R1108" i="1"/>
  <c r="R10854" i="1"/>
  <c r="R6413" i="1"/>
  <c r="R9574" i="1"/>
  <c r="R10336" i="1"/>
  <c r="R6414" i="1"/>
  <c r="R6415" i="1"/>
  <c r="R6416" i="1"/>
  <c r="R6417" i="1"/>
  <c r="R6418" i="1"/>
  <c r="R10947" i="1"/>
  <c r="R10997" i="1"/>
  <c r="R460" i="1"/>
  <c r="R6419" i="1"/>
  <c r="R10919" i="1"/>
  <c r="R6420" i="1"/>
  <c r="R10744" i="1"/>
  <c r="R6421" i="1"/>
  <c r="R6422" i="1"/>
  <c r="R9929" i="1"/>
  <c r="R624" i="1"/>
  <c r="R10619" i="1"/>
  <c r="R6423" i="1"/>
  <c r="R6424" i="1"/>
  <c r="R6425" i="1"/>
  <c r="R9839" i="1"/>
  <c r="R6426" i="1"/>
  <c r="R6427" i="1"/>
  <c r="R6428" i="1"/>
  <c r="R6429" i="1"/>
  <c r="R6430" i="1"/>
  <c r="R6431" i="1"/>
  <c r="R6432" i="1"/>
  <c r="R372" i="1"/>
  <c r="R6433" i="1"/>
  <c r="R10535" i="1"/>
  <c r="R6434" i="1"/>
  <c r="R10257" i="1"/>
  <c r="R6435" i="1"/>
  <c r="R10537" i="1"/>
  <c r="R10457" i="1"/>
  <c r="R6436" i="1"/>
  <c r="R10645" i="1"/>
  <c r="R6437" i="1"/>
  <c r="R6438" i="1"/>
  <c r="R6439" i="1"/>
  <c r="R190" i="1"/>
  <c r="R10702" i="1"/>
  <c r="R11151" i="1"/>
  <c r="R6440" i="1"/>
  <c r="R1280" i="1"/>
  <c r="R1129" i="1"/>
  <c r="R6441" i="1"/>
  <c r="R6442" i="1"/>
  <c r="R456" i="1"/>
  <c r="R6443" i="1"/>
  <c r="R555" i="1"/>
  <c r="R6444" i="1"/>
  <c r="R6445" i="1"/>
  <c r="R6446" i="1"/>
  <c r="R6447" i="1"/>
  <c r="R6448" i="1"/>
  <c r="R6449" i="1"/>
  <c r="R6450" i="1"/>
  <c r="R6451" i="1"/>
  <c r="R9840" i="1"/>
  <c r="R1078" i="1"/>
  <c r="R9967" i="1"/>
  <c r="R6452" i="1"/>
  <c r="R6453" i="1"/>
  <c r="R6454" i="1"/>
  <c r="R6455" i="1"/>
  <c r="R276" i="1"/>
  <c r="R6456" i="1"/>
  <c r="R9970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10540" i="1"/>
  <c r="R10634" i="1"/>
  <c r="R10481" i="1"/>
  <c r="R10166" i="1"/>
  <c r="R6471" i="1"/>
  <c r="R6472" i="1"/>
  <c r="R6473" i="1"/>
  <c r="R6474" i="1"/>
  <c r="R6475" i="1"/>
  <c r="R6476" i="1"/>
  <c r="R6477" i="1"/>
  <c r="R6478" i="1"/>
  <c r="R899" i="1"/>
  <c r="R6479" i="1"/>
  <c r="R6480" i="1"/>
  <c r="R6481" i="1"/>
  <c r="R6482" i="1"/>
  <c r="R6483" i="1"/>
  <c r="R10381" i="1"/>
  <c r="R934" i="1"/>
  <c r="R9951" i="1"/>
  <c r="R408" i="1"/>
  <c r="R10419" i="1"/>
  <c r="R846" i="1"/>
  <c r="R10846" i="1"/>
  <c r="R10386" i="1"/>
  <c r="R6484" i="1"/>
  <c r="R106" i="1"/>
  <c r="R6485" i="1"/>
  <c r="R6486" i="1"/>
  <c r="R6487" i="1"/>
  <c r="R6488" i="1"/>
  <c r="R921" i="1"/>
  <c r="R6489" i="1"/>
  <c r="R6490" i="1"/>
  <c r="R10890" i="1"/>
  <c r="R9761" i="1"/>
  <c r="R6491" i="1"/>
  <c r="R252" i="1"/>
  <c r="R367" i="1"/>
  <c r="R397" i="1"/>
  <c r="R6492" i="1"/>
  <c r="R6493" i="1"/>
  <c r="R6494" i="1"/>
  <c r="R6495" i="1"/>
  <c r="R6496" i="1"/>
  <c r="R11145" i="1"/>
  <c r="R11139" i="1"/>
  <c r="R10615" i="1"/>
  <c r="R6497" i="1"/>
  <c r="R6498" i="1"/>
  <c r="R1307" i="1"/>
  <c r="R6499" i="1"/>
  <c r="R10160" i="1"/>
  <c r="R10030" i="1"/>
  <c r="R10953" i="1"/>
  <c r="R9990" i="1"/>
  <c r="R6500" i="1"/>
  <c r="R287" i="1"/>
  <c r="R285" i="1"/>
  <c r="R11049" i="1"/>
  <c r="R11061" i="1"/>
  <c r="R6501" i="1"/>
  <c r="R6502" i="1"/>
  <c r="R6503" i="1"/>
  <c r="R9556" i="1"/>
  <c r="R9897" i="1"/>
  <c r="R6504" i="1"/>
  <c r="R10597" i="1"/>
  <c r="R10754" i="1"/>
  <c r="R739" i="1"/>
  <c r="R10848" i="1"/>
  <c r="R6505" i="1"/>
  <c r="R6506" i="1"/>
  <c r="R6507" i="1"/>
  <c r="R6508" i="1"/>
  <c r="R6509" i="1"/>
  <c r="R6510" i="1"/>
  <c r="R1322" i="1"/>
  <c r="R6511" i="1"/>
  <c r="R6512" i="1"/>
  <c r="R461" i="1"/>
  <c r="R944" i="1"/>
  <c r="R6513" i="1"/>
  <c r="R6514" i="1"/>
  <c r="R6515" i="1"/>
  <c r="R6516" i="1"/>
  <c r="R6517" i="1"/>
  <c r="R6518" i="1"/>
  <c r="R10129" i="1"/>
  <c r="R10862" i="1"/>
  <c r="R6519" i="1"/>
  <c r="R10414" i="1"/>
  <c r="R1192" i="1"/>
  <c r="R534" i="1"/>
  <c r="R565" i="1"/>
  <c r="R1073" i="1"/>
  <c r="R6520" i="1"/>
  <c r="R27" i="1"/>
  <c r="R6521" i="1"/>
  <c r="R6522" i="1"/>
  <c r="R6523" i="1"/>
  <c r="R10371" i="1"/>
  <c r="R6524" i="1"/>
  <c r="R475" i="1"/>
  <c r="R11155" i="1"/>
  <c r="R631" i="1"/>
  <c r="R6525" i="1"/>
  <c r="R6526" i="1"/>
  <c r="R746" i="1"/>
  <c r="R6527" i="1"/>
  <c r="R6528" i="1"/>
  <c r="R6529" i="1"/>
  <c r="R6530" i="1"/>
  <c r="R996" i="1"/>
  <c r="R6531" i="1"/>
  <c r="R10115" i="1"/>
  <c r="R6532" i="1"/>
  <c r="R6533" i="1"/>
  <c r="R10624" i="1"/>
  <c r="R10029" i="1"/>
  <c r="R1089" i="1"/>
  <c r="R10729" i="1"/>
  <c r="R6534" i="1"/>
  <c r="R6535" i="1"/>
  <c r="R6536" i="1"/>
  <c r="R1242" i="1"/>
  <c r="R6537" i="1"/>
  <c r="R10072" i="1"/>
  <c r="R9647" i="1"/>
  <c r="R6538" i="1"/>
  <c r="R1243" i="1"/>
  <c r="R10365" i="1"/>
  <c r="R6539" i="1"/>
  <c r="R6540" i="1"/>
  <c r="R6541" i="1"/>
  <c r="R6542" i="1"/>
  <c r="R838" i="1"/>
  <c r="R6543" i="1"/>
  <c r="R6544" i="1"/>
  <c r="R587" i="1"/>
  <c r="R6545" i="1"/>
  <c r="R10229" i="1"/>
  <c r="R6546" i="1"/>
  <c r="R6547" i="1"/>
  <c r="R77" i="1"/>
  <c r="R967" i="1"/>
  <c r="R6548" i="1"/>
  <c r="R6549" i="1"/>
  <c r="R6550" i="1"/>
  <c r="R6551" i="1"/>
  <c r="R6552" i="1"/>
  <c r="R10930" i="1"/>
  <c r="R10253" i="1"/>
  <c r="R10261" i="1"/>
  <c r="R155" i="1"/>
  <c r="R6553" i="1"/>
  <c r="R6554" i="1"/>
  <c r="R67" i="1"/>
  <c r="R6555" i="1"/>
  <c r="R6556" i="1"/>
  <c r="R6557" i="1"/>
  <c r="R1372" i="1"/>
  <c r="R6558" i="1"/>
  <c r="R162" i="1"/>
  <c r="R6559" i="1"/>
  <c r="R6560" i="1"/>
  <c r="R10961" i="1"/>
  <c r="R6561" i="1"/>
  <c r="R6562" i="1"/>
  <c r="R6563" i="1"/>
  <c r="R6564" i="1"/>
  <c r="R6565" i="1"/>
  <c r="R9637" i="1"/>
  <c r="R748" i="1"/>
  <c r="R9742" i="1"/>
  <c r="R9775" i="1"/>
  <c r="R6566" i="1"/>
  <c r="R6567" i="1"/>
  <c r="R772" i="1"/>
  <c r="R6568" i="1"/>
  <c r="R6569" i="1"/>
  <c r="R6570" i="1"/>
  <c r="R536" i="1"/>
  <c r="R6571" i="1"/>
  <c r="R6572" i="1"/>
  <c r="R10983" i="1"/>
  <c r="R6573" i="1"/>
  <c r="R6574" i="1"/>
  <c r="R6575" i="1"/>
  <c r="R9692" i="1"/>
  <c r="R6576" i="1"/>
  <c r="R6577" i="1"/>
  <c r="R6578" i="1"/>
  <c r="R10606" i="1"/>
  <c r="R178" i="1"/>
  <c r="R1035" i="1"/>
  <c r="R1094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10228" i="1"/>
  <c r="R6591" i="1"/>
  <c r="R667" i="1"/>
  <c r="R6592" i="1"/>
  <c r="R6593" i="1"/>
  <c r="R6594" i="1"/>
  <c r="R6595" i="1"/>
  <c r="R495" i="1"/>
  <c r="R373" i="1"/>
  <c r="R6596" i="1"/>
  <c r="R6597" i="1"/>
  <c r="R6598" i="1"/>
  <c r="R1007" i="1"/>
  <c r="R6599" i="1"/>
  <c r="R6600" i="1"/>
  <c r="R6601" i="1"/>
  <c r="R6602" i="1"/>
  <c r="R10757" i="1"/>
  <c r="R10337" i="1"/>
  <c r="R10056" i="1"/>
  <c r="R6603" i="1"/>
  <c r="R6604" i="1"/>
  <c r="R6605" i="1"/>
  <c r="R6606" i="1"/>
  <c r="R6607" i="1"/>
  <c r="R6608" i="1"/>
  <c r="R10472" i="1"/>
  <c r="R10649" i="1"/>
  <c r="R10740" i="1"/>
  <c r="R9888" i="1"/>
  <c r="R6609" i="1"/>
  <c r="R10631" i="1"/>
  <c r="R10433" i="1"/>
  <c r="R6610" i="1"/>
  <c r="R1155" i="1"/>
  <c r="R6611" i="1"/>
  <c r="R6612" i="1"/>
  <c r="R522" i="1"/>
  <c r="R6613" i="1"/>
  <c r="R6614" i="1"/>
  <c r="R6615" i="1"/>
  <c r="R6616" i="1"/>
  <c r="R919" i="1"/>
  <c r="R8" i="1"/>
  <c r="R6617" i="1"/>
  <c r="R6618" i="1"/>
  <c r="R6619" i="1"/>
  <c r="R6620" i="1"/>
  <c r="R1360" i="1"/>
  <c r="R1361" i="1"/>
  <c r="R6621" i="1"/>
  <c r="R6622" i="1"/>
  <c r="R6623" i="1"/>
  <c r="R6624" i="1"/>
  <c r="R9850" i="1"/>
  <c r="R6625" i="1"/>
  <c r="R6626" i="1"/>
  <c r="R6627" i="1"/>
  <c r="R6628" i="1"/>
  <c r="R6629" i="1"/>
  <c r="R6630" i="1"/>
  <c r="R10574" i="1"/>
  <c r="R10779" i="1"/>
  <c r="R6631" i="1"/>
  <c r="R6632" i="1"/>
  <c r="R6633" i="1"/>
  <c r="R6634" i="1"/>
  <c r="R6635" i="1"/>
  <c r="R6636" i="1"/>
  <c r="R6637" i="1"/>
  <c r="R6638" i="1"/>
  <c r="R6639" i="1"/>
  <c r="R6640" i="1"/>
  <c r="R6641" i="1"/>
  <c r="R9736" i="1"/>
  <c r="R10614" i="1"/>
  <c r="R6642" i="1"/>
  <c r="R6643" i="1"/>
  <c r="R6644" i="1"/>
  <c r="R6645" i="1"/>
  <c r="R6646" i="1"/>
  <c r="R6647" i="1"/>
  <c r="R11076" i="1"/>
  <c r="R10855" i="1"/>
  <c r="R338" i="1"/>
  <c r="R6648" i="1"/>
  <c r="R6649" i="1"/>
  <c r="R6650" i="1"/>
  <c r="R6651" i="1"/>
  <c r="R6652" i="1"/>
  <c r="R6653" i="1"/>
  <c r="R10675" i="1"/>
  <c r="R9854" i="1"/>
  <c r="R6654" i="1"/>
  <c r="R9881" i="1"/>
  <c r="R1244" i="1"/>
  <c r="R1130" i="1"/>
  <c r="R10298" i="1"/>
  <c r="R823" i="1"/>
  <c r="R1268" i="1"/>
  <c r="R1115" i="1"/>
  <c r="R9968" i="1"/>
  <c r="R6655" i="1"/>
  <c r="R9841" i="1"/>
  <c r="R10426" i="1"/>
  <c r="R560" i="1"/>
  <c r="R6656" i="1"/>
  <c r="R6657" i="1"/>
  <c r="R6658" i="1"/>
  <c r="R1213" i="1"/>
  <c r="R6659" i="1"/>
  <c r="R10467" i="1"/>
  <c r="R10772" i="1"/>
  <c r="R546" i="1"/>
  <c r="R6660" i="1"/>
  <c r="R6661" i="1"/>
  <c r="R6662" i="1"/>
  <c r="R6663" i="1"/>
  <c r="R6664" i="1"/>
  <c r="R11096" i="1"/>
  <c r="R9851" i="1"/>
  <c r="R1245" i="1"/>
  <c r="R6665" i="1"/>
  <c r="R6666" i="1"/>
  <c r="R589" i="1"/>
  <c r="R9822" i="1"/>
  <c r="R9784" i="1"/>
  <c r="R6667" i="1"/>
  <c r="R1401" i="1"/>
  <c r="R1346" i="1"/>
  <c r="R6668" i="1"/>
  <c r="R6669" i="1"/>
  <c r="R10154" i="1"/>
  <c r="R6670" i="1"/>
  <c r="R6671" i="1"/>
  <c r="R6672" i="1"/>
  <c r="R6673" i="1"/>
  <c r="R10243" i="1"/>
  <c r="R10126" i="1"/>
  <c r="R6674" i="1"/>
  <c r="R6675" i="1"/>
  <c r="R6676" i="1"/>
  <c r="R6677" i="1"/>
  <c r="R6678" i="1"/>
  <c r="R6679" i="1"/>
  <c r="R9842" i="1"/>
  <c r="R6680" i="1"/>
  <c r="R1131" i="1"/>
  <c r="R6681" i="1"/>
  <c r="R569" i="1"/>
  <c r="R6682" i="1"/>
  <c r="R6683" i="1"/>
  <c r="R6684" i="1"/>
  <c r="R6685" i="1"/>
  <c r="R6686" i="1"/>
  <c r="R1281" i="1"/>
  <c r="R6687" i="1"/>
  <c r="R10476" i="1"/>
  <c r="R6688" i="1"/>
  <c r="R6689" i="1"/>
  <c r="R6690" i="1"/>
  <c r="R10769" i="1"/>
  <c r="R6691" i="1"/>
  <c r="R10534" i="1"/>
  <c r="R6692" i="1"/>
  <c r="R9596" i="1"/>
  <c r="R6693" i="1"/>
  <c r="R6694" i="1"/>
  <c r="R6695" i="1"/>
  <c r="R6696" i="1"/>
  <c r="R10755" i="1"/>
  <c r="R6697" i="1"/>
  <c r="R6698" i="1"/>
  <c r="R6699" i="1"/>
  <c r="R10585" i="1"/>
  <c r="R6700" i="1"/>
  <c r="R6701" i="1"/>
  <c r="R484" i="1"/>
  <c r="R10515" i="1"/>
  <c r="R6702" i="1"/>
  <c r="R11125" i="1"/>
  <c r="R234" i="1"/>
  <c r="R6703" i="1"/>
  <c r="R10838" i="1"/>
  <c r="R10883" i="1"/>
  <c r="R6704" i="1"/>
  <c r="R6705" i="1"/>
  <c r="R215" i="1"/>
  <c r="R9777" i="1"/>
  <c r="R6706" i="1"/>
  <c r="R6707" i="1"/>
  <c r="R1246" i="1"/>
  <c r="R645" i="1"/>
  <c r="R6708" i="1"/>
  <c r="R9652" i="1"/>
  <c r="R6709" i="1"/>
  <c r="R6710" i="1"/>
  <c r="R6711" i="1"/>
  <c r="R6712" i="1"/>
  <c r="R6713" i="1"/>
  <c r="R10957" i="1"/>
  <c r="R9638" i="1"/>
  <c r="R6714" i="1"/>
  <c r="R10409" i="1"/>
  <c r="R10877" i="1"/>
  <c r="R244" i="1"/>
  <c r="R744" i="1"/>
  <c r="R9531" i="1"/>
  <c r="R1397" i="1"/>
  <c r="R6715" i="1"/>
  <c r="R6716" i="1"/>
  <c r="R10719" i="1"/>
  <c r="R157" i="1"/>
  <c r="R6717" i="1"/>
  <c r="R6718" i="1"/>
  <c r="R10726" i="1"/>
  <c r="R442" i="1"/>
  <c r="R6719" i="1"/>
  <c r="R1282" i="1"/>
  <c r="R9541" i="1"/>
  <c r="R10132" i="1"/>
  <c r="R1356" i="1"/>
  <c r="R112" i="1"/>
  <c r="R6720" i="1"/>
  <c r="R10434" i="1"/>
  <c r="R6721" i="1"/>
  <c r="R10309" i="1"/>
  <c r="R6722" i="1"/>
  <c r="R6723" i="1"/>
  <c r="R6724" i="1"/>
  <c r="R6725" i="1"/>
  <c r="R6726" i="1"/>
  <c r="R393" i="1"/>
  <c r="R6727" i="1"/>
  <c r="R6728" i="1"/>
  <c r="R1019" i="1"/>
  <c r="R10342" i="1"/>
  <c r="R6729" i="1"/>
  <c r="R6730" i="1"/>
  <c r="R6731" i="1"/>
  <c r="R6732" i="1"/>
  <c r="R6733" i="1"/>
  <c r="R9831" i="1"/>
  <c r="R1295" i="1"/>
  <c r="R1337" i="1"/>
  <c r="R574" i="1"/>
  <c r="R6734" i="1"/>
  <c r="R6735" i="1"/>
  <c r="R494" i="1"/>
  <c r="R10302" i="1"/>
  <c r="R476" i="1"/>
  <c r="R6736" i="1"/>
  <c r="R6737" i="1"/>
  <c r="R6738" i="1"/>
  <c r="R6739" i="1"/>
  <c r="R9829" i="1"/>
  <c r="R6740" i="1"/>
  <c r="R6741" i="1"/>
  <c r="R6742" i="1"/>
  <c r="R6743" i="1"/>
  <c r="R6744" i="1"/>
  <c r="R6745" i="1"/>
  <c r="R6746" i="1"/>
  <c r="R6747" i="1"/>
  <c r="R6748" i="1"/>
  <c r="R6749" i="1"/>
  <c r="R10401" i="1"/>
  <c r="R6750" i="1"/>
  <c r="R9916" i="1"/>
  <c r="R6751" i="1"/>
  <c r="R6752" i="1"/>
  <c r="R6753" i="1"/>
  <c r="R6754" i="1"/>
  <c r="R6755" i="1"/>
  <c r="R6756" i="1"/>
  <c r="R6757" i="1"/>
  <c r="R6758" i="1"/>
  <c r="R10192" i="1"/>
  <c r="R6759" i="1"/>
  <c r="R6760" i="1"/>
  <c r="R6761" i="1"/>
  <c r="R449" i="1"/>
  <c r="R6762" i="1"/>
  <c r="R6763" i="1"/>
  <c r="R10778" i="1"/>
  <c r="R6764" i="1"/>
  <c r="R6765" i="1"/>
  <c r="R6766" i="1"/>
  <c r="R596" i="1"/>
  <c r="R340" i="1"/>
  <c r="R6767" i="1"/>
  <c r="R1214" i="1"/>
  <c r="R6768" i="1"/>
  <c r="R6769" i="1"/>
  <c r="R6770" i="1"/>
  <c r="R6771" i="1"/>
  <c r="R639" i="1"/>
  <c r="R6772" i="1"/>
  <c r="R6773" i="1"/>
  <c r="R11100" i="1"/>
  <c r="R6774" i="1"/>
  <c r="R6775" i="1"/>
  <c r="R11026" i="1"/>
  <c r="R11147" i="1"/>
  <c r="R6776" i="1"/>
  <c r="R6777" i="1"/>
  <c r="R6778" i="1"/>
  <c r="R6779" i="1"/>
  <c r="R6780" i="1"/>
  <c r="R6781" i="1"/>
  <c r="R6782" i="1"/>
  <c r="R6783" i="1"/>
  <c r="R9989" i="1"/>
  <c r="R9992" i="1"/>
  <c r="R6784" i="1"/>
  <c r="R6785" i="1"/>
  <c r="R6786" i="1"/>
  <c r="R6787" i="1"/>
  <c r="R6788" i="1"/>
  <c r="R6789" i="1"/>
  <c r="R6790" i="1"/>
  <c r="R853" i="1"/>
  <c r="R6791" i="1"/>
  <c r="R11085" i="1"/>
  <c r="R6792" i="1"/>
  <c r="R6793" i="1"/>
  <c r="R1247" i="1"/>
  <c r="R6794" i="1"/>
  <c r="R10237" i="1"/>
  <c r="R11088" i="1"/>
  <c r="R6795" i="1"/>
  <c r="R6796" i="1"/>
  <c r="R10802" i="1"/>
  <c r="R480" i="1"/>
  <c r="R6797" i="1"/>
  <c r="R6798" i="1"/>
  <c r="R9913" i="1"/>
  <c r="R6799" i="1"/>
  <c r="R6800" i="1"/>
  <c r="R6801" i="1"/>
  <c r="R625" i="1"/>
  <c r="R6802" i="1"/>
  <c r="R6803" i="1"/>
  <c r="R6804" i="1"/>
  <c r="R6805" i="1"/>
  <c r="R6806" i="1"/>
  <c r="R6807" i="1"/>
  <c r="R10870" i="1"/>
  <c r="R6808" i="1"/>
  <c r="R6809" i="1"/>
  <c r="R10964" i="1"/>
  <c r="R10364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8" i="1"/>
  <c r="R11097" i="1"/>
  <c r="R6823" i="1"/>
  <c r="R9944" i="1"/>
  <c r="R10221" i="1"/>
  <c r="R10269" i="1"/>
  <c r="R6824" i="1"/>
  <c r="R6825" i="1"/>
  <c r="R6826" i="1"/>
  <c r="R6827" i="1"/>
  <c r="R6828" i="1"/>
  <c r="R6829" i="1"/>
  <c r="R1009" i="1"/>
  <c r="R1102" i="1"/>
  <c r="R6830" i="1"/>
  <c r="R6831" i="1"/>
  <c r="R6832" i="1"/>
  <c r="R6833" i="1"/>
  <c r="R6834" i="1"/>
  <c r="R10710" i="1"/>
  <c r="R141" i="1"/>
  <c r="R10714" i="1"/>
  <c r="R10715" i="1"/>
  <c r="R332" i="1"/>
  <c r="R10487" i="1"/>
  <c r="R6835" i="1"/>
  <c r="R571" i="1"/>
  <c r="R10700" i="1"/>
  <c r="R6836" i="1"/>
  <c r="R6837" i="1"/>
  <c r="R6838" i="1"/>
  <c r="R937" i="1"/>
  <c r="R1303" i="1"/>
  <c r="R9996" i="1"/>
  <c r="R6839" i="1"/>
  <c r="R6840" i="1"/>
  <c r="R7" i="1"/>
  <c r="R51" i="1"/>
  <c r="R368" i="1"/>
  <c r="R474" i="1"/>
  <c r="R10659" i="1"/>
  <c r="R6841" i="1"/>
  <c r="R6842" i="1"/>
  <c r="R6843" i="1"/>
  <c r="R10255" i="1"/>
  <c r="R245" i="1"/>
  <c r="R10523" i="1"/>
  <c r="R452" i="1"/>
  <c r="R11046" i="1"/>
  <c r="R6844" i="1"/>
  <c r="R10182" i="1"/>
  <c r="R6845" i="1"/>
  <c r="R6846" i="1"/>
  <c r="R6847" i="1"/>
  <c r="R6848" i="1"/>
  <c r="R301" i="1"/>
  <c r="R6849" i="1"/>
  <c r="R11035" i="1"/>
  <c r="R10800" i="1"/>
  <c r="R6850" i="1"/>
  <c r="R6851" i="1"/>
  <c r="R6852" i="1"/>
  <c r="R72" i="1"/>
  <c r="R9747" i="1"/>
  <c r="R6853" i="1"/>
  <c r="R6854" i="1"/>
  <c r="R1193" i="1"/>
  <c r="R797" i="1"/>
  <c r="R6855" i="1"/>
  <c r="R6856" i="1"/>
  <c r="R6857" i="1"/>
  <c r="R6858" i="1"/>
  <c r="R6859" i="1"/>
  <c r="R10590" i="1"/>
  <c r="R6860" i="1"/>
  <c r="R6861" i="1"/>
  <c r="R6862" i="1"/>
  <c r="R1194" i="1"/>
  <c r="R6863" i="1"/>
  <c r="R1347" i="1"/>
  <c r="R660" i="1"/>
  <c r="R6864" i="1"/>
  <c r="R6865" i="1"/>
  <c r="R32" i="1"/>
  <c r="R133" i="1"/>
  <c r="R328" i="1"/>
  <c r="R156" i="1"/>
  <c r="R6866" i="1"/>
  <c r="R9766" i="1"/>
  <c r="R10676" i="1"/>
  <c r="R6867" i="1"/>
  <c r="R11016" i="1"/>
  <c r="R11101" i="1"/>
  <c r="R10116" i="1"/>
  <c r="R10332" i="1"/>
  <c r="R11146" i="1"/>
  <c r="R10977" i="1"/>
  <c r="R11150" i="1"/>
  <c r="R10823" i="1"/>
  <c r="R14" i="1"/>
  <c r="R11048" i="1"/>
  <c r="R6868" i="1"/>
  <c r="R11019" i="1"/>
  <c r="R709" i="1"/>
  <c r="R652" i="1"/>
  <c r="R6869" i="1"/>
  <c r="R10464" i="1"/>
  <c r="R6870" i="1"/>
  <c r="R9778" i="1"/>
  <c r="R6871" i="1"/>
  <c r="R466" i="1"/>
  <c r="R295" i="1"/>
  <c r="R6872" i="1"/>
  <c r="R6873" i="1"/>
  <c r="R10739" i="1"/>
  <c r="R6874" i="1"/>
  <c r="R11143" i="1"/>
  <c r="R6875" i="1"/>
  <c r="R1430" i="1"/>
  <c r="R6876" i="1"/>
  <c r="R6877" i="1"/>
  <c r="R10270" i="1"/>
  <c r="R6878" i="1"/>
  <c r="R6879" i="1"/>
  <c r="R6880" i="1"/>
  <c r="R6881" i="1"/>
  <c r="R6882" i="1"/>
  <c r="R10587" i="1"/>
  <c r="R10764" i="1"/>
  <c r="R11002" i="1"/>
  <c r="R6883" i="1"/>
  <c r="R6884" i="1"/>
  <c r="R6885" i="1"/>
  <c r="R6886" i="1"/>
  <c r="R10022" i="1"/>
  <c r="R6887" i="1"/>
  <c r="R6888" i="1"/>
  <c r="R6889" i="1"/>
  <c r="R6890" i="1"/>
  <c r="R9826" i="1"/>
  <c r="R550" i="1"/>
  <c r="R6891" i="1"/>
  <c r="R6892" i="1"/>
  <c r="R822" i="1"/>
  <c r="R6893" i="1"/>
  <c r="R64" i="1"/>
  <c r="R6894" i="1"/>
  <c r="R10660" i="1"/>
  <c r="R6895" i="1"/>
  <c r="R649" i="1"/>
  <c r="R6896" i="1"/>
  <c r="R6897" i="1"/>
  <c r="R11025" i="1"/>
  <c r="R11034" i="1"/>
  <c r="R10981" i="1"/>
  <c r="R10969" i="1"/>
  <c r="R6898" i="1"/>
  <c r="R1379" i="1"/>
  <c r="R6899" i="1"/>
  <c r="R6900" i="1"/>
  <c r="R1010" i="1"/>
  <c r="R1072" i="1"/>
  <c r="R6901" i="1"/>
  <c r="R11006" i="1"/>
  <c r="R10099" i="1"/>
  <c r="R784" i="1"/>
  <c r="R10333" i="1"/>
  <c r="R181" i="1"/>
  <c r="R6902" i="1"/>
  <c r="R6903" i="1"/>
  <c r="R6904" i="1"/>
  <c r="R6905" i="1"/>
  <c r="R6906" i="1"/>
  <c r="R6907" i="1"/>
  <c r="R11053" i="1"/>
  <c r="R6908" i="1"/>
  <c r="R6909" i="1"/>
  <c r="R6910" i="1"/>
  <c r="R6911" i="1"/>
  <c r="R1260" i="1"/>
  <c r="R6912" i="1"/>
  <c r="R6913" i="1"/>
  <c r="R6914" i="1"/>
  <c r="R10555" i="1"/>
  <c r="R9653" i="1"/>
  <c r="R6915" i="1"/>
  <c r="R6916" i="1"/>
  <c r="R6917" i="1"/>
  <c r="R6918" i="1"/>
  <c r="R6919" i="1"/>
  <c r="R6920" i="1"/>
  <c r="R10636" i="1"/>
  <c r="R10041" i="1"/>
  <c r="R10694" i="1"/>
  <c r="R6921" i="1"/>
  <c r="R6922" i="1"/>
  <c r="R6923" i="1"/>
  <c r="R6924" i="1"/>
  <c r="R6925" i="1"/>
  <c r="R10233" i="1"/>
  <c r="R6926" i="1"/>
  <c r="R6927" i="1"/>
  <c r="R6928" i="1"/>
  <c r="R498" i="1"/>
  <c r="R553" i="1"/>
  <c r="R617" i="1"/>
  <c r="R1261" i="1"/>
  <c r="R6929" i="1"/>
  <c r="R6930" i="1"/>
  <c r="R6931" i="1"/>
  <c r="R9654" i="1"/>
  <c r="R6932" i="1"/>
  <c r="R6933" i="1"/>
  <c r="R6934" i="1"/>
  <c r="R10379" i="1"/>
  <c r="R6935" i="1"/>
  <c r="R6936" i="1"/>
  <c r="R6937" i="1"/>
  <c r="R10174" i="1"/>
  <c r="R6938" i="1"/>
  <c r="R6939" i="1"/>
  <c r="R6940" i="1"/>
  <c r="R10491" i="1"/>
  <c r="R6941" i="1"/>
  <c r="R646" i="1"/>
  <c r="R6942" i="1"/>
  <c r="R6943" i="1"/>
  <c r="R6944" i="1"/>
  <c r="R6945" i="1"/>
  <c r="R6946" i="1"/>
  <c r="R6947" i="1"/>
  <c r="R6948" i="1"/>
  <c r="R6949" i="1"/>
  <c r="R10223" i="1"/>
  <c r="R6950" i="1"/>
  <c r="R6951" i="1"/>
  <c r="R10294" i="1"/>
  <c r="R203" i="1"/>
  <c r="R154" i="1"/>
  <c r="R6952" i="1"/>
  <c r="R10512" i="1"/>
  <c r="R6953" i="1"/>
  <c r="R6954" i="1"/>
  <c r="R6955" i="1"/>
  <c r="R6956" i="1"/>
  <c r="R10456" i="1"/>
  <c r="R70" i="1"/>
  <c r="R166" i="1"/>
  <c r="R10990" i="1"/>
  <c r="R6957" i="1"/>
  <c r="R179" i="1"/>
  <c r="R6958" i="1"/>
  <c r="R6959" i="1"/>
  <c r="R10885" i="1"/>
  <c r="R9939" i="1"/>
  <c r="R6960" i="1"/>
  <c r="R38" i="1"/>
  <c r="R370" i="1"/>
  <c r="R6961" i="1"/>
  <c r="R6962" i="1"/>
  <c r="R6963" i="1"/>
  <c r="R6964" i="1"/>
  <c r="R6965" i="1"/>
  <c r="R6966" i="1"/>
  <c r="R561" i="1"/>
  <c r="R6967" i="1"/>
  <c r="R549" i="1"/>
  <c r="R908" i="1"/>
  <c r="R6968" i="1"/>
  <c r="R6969" i="1"/>
  <c r="R6970" i="1"/>
  <c r="R6971" i="1"/>
  <c r="R869" i="1"/>
  <c r="R6972" i="1"/>
  <c r="R6973" i="1"/>
  <c r="R6974" i="1"/>
  <c r="R10926" i="1"/>
  <c r="R9817" i="1"/>
  <c r="R9571" i="1"/>
  <c r="R6975" i="1"/>
  <c r="R6976" i="1"/>
  <c r="R6977" i="1"/>
  <c r="R6978" i="1"/>
  <c r="R6979" i="1"/>
  <c r="R6980" i="1"/>
  <c r="R6981" i="1"/>
  <c r="R6982" i="1"/>
  <c r="R242" i="1"/>
  <c r="R222" i="1"/>
  <c r="R183" i="1"/>
  <c r="R365" i="1"/>
  <c r="R221" i="1"/>
  <c r="R6983" i="1"/>
  <c r="R6984" i="1"/>
  <c r="R6985" i="1"/>
  <c r="R6986" i="1"/>
  <c r="R6987" i="1"/>
  <c r="R6988" i="1"/>
  <c r="R46" i="1"/>
  <c r="R775" i="1"/>
  <c r="R6989" i="1"/>
  <c r="R6990" i="1"/>
  <c r="R757" i="1"/>
  <c r="R6991" i="1"/>
  <c r="R6992" i="1"/>
  <c r="R691" i="1"/>
  <c r="R6993" i="1"/>
  <c r="R6994" i="1"/>
  <c r="R6995" i="1"/>
  <c r="R686" i="1"/>
  <c r="R6996" i="1"/>
  <c r="R6997" i="1"/>
  <c r="R6998" i="1"/>
  <c r="R1425" i="1"/>
  <c r="R6999" i="1"/>
  <c r="R7000" i="1"/>
  <c r="R7001" i="1"/>
  <c r="R7002" i="1"/>
  <c r="R7003" i="1"/>
  <c r="R7004" i="1"/>
  <c r="R282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10589" i="1"/>
  <c r="R7018" i="1"/>
  <c r="R7019" i="1"/>
  <c r="R7020" i="1"/>
  <c r="R7021" i="1"/>
  <c r="R7022" i="1"/>
  <c r="R7023" i="1"/>
  <c r="R7024" i="1"/>
  <c r="R7025" i="1"/>
  <c r="R10304" i="1"/>
  <c r="R10406" i="1"/>
  <c r="R10044" i="1"/>
  <c r="R7026" i="1"/>
  <c r="R7027" i="1"/>
  <c r="R7028" i="1"/>
  <c r="R446" i="1"/>
  <c r="R7029" i="1"/>
  <c r="R10705" i="1"/>
  <c r="R223" i="1"/>
  <c r="R7030" i="1"/>
  <c r="R7031" i="1"/>
  <c r="R7032" i="1"/>
  <c r="R7033" i="1"/>
  <c r="R377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216" i="1"/>
  <c r="R7049" i="1"/>
  <c r="R7050" i="1"/>
  <c r="R7051" i="1"/>
  <c r="R10902" i="1"/>
  <c r="R523" i="1"/>
  <c r="R654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10796" i="1"/>
  <c r="R7068" i="1"/>
  <c r="R10952" i="1"/>
  <c r="R7069" i="1"/>
  <c r="R7070" i="1"/>
  <c r="R7071" i="1"/>
  <c r="R306" i="1"/>
  <c r="R440" i="1"/>
  <c r="R439" i="1"/>
  <c r="R488" i="1"/>
  <c r="R10976" i="1"/>
  <c r="R7072" i="1"/>
  <c r="R950" i="1"/>
  <c r="R887" i="1"/>
  <c r="R883" i="1"/>
  <c r="R884" i="1"/>
  <c r="R956" i="1"/>
  <c r="R957" i="1"/>
  <c r="R958" i="1"/>
  <c r="R959" i="1"/>
  <c r="R10901" i="1"/>
  <c r="R7073" i="1"/>
  <c r="R7074" i="1"/>
  <c r="R7075" i="1"/>
  <c r="R7076" i="1"/>
  <c r="R7077" i="1"/>
  <c r="R7078" i="1"/>
  <c r="R7079" i="1"/>
  <c r="R7080" i="1"/>
  <c r="R7081" i="1"/>
  <c r="R7082" i="1"/>
  <c r="R7083" i="1"/>
  <c r="R1136" i="1"/>
  <c r="R7084" i="1"/>
  <c r="R7085" i="1"/>
  <c r="R7086" i="1"/>
  <c r="R7087" i="1"/>
  <c r="R10514" i="1"/>
  <c r="R10" i="1"/>
  <c r="R7088" i="1"/>
  <c r="R7089" i="1"/>
  <c r="R7090" i="1"/>
  <c r="R10851" i="1"/>
  <c r="R7091" i="1"/>
  <c r="R7092" i="1"/>
  <c r="R7093" i="1"/>
  <c r="R7094" i="1"/>
  <c r="R1137" i="1"/>
  <c r="R524" i="1"/>
  <c r="R7095" i="1"/>
  <c r="R7096" i="1"/>
  <c r="R7097" i="1"/>
  <c r="R7098" i="1"/>
  <c r="R7099" i="1"/>
  <c r="R7100" i="1"/>
  <c r="R9732" i="1"/>
  <c r="R396" i="1"/>
  <c r="R1348" i="1"/>
  <c r="R7101" i="1"/>
  <c r="R7102" i="1"/>
  <c r="R7103" i="1"/>
  <c r="R148" i="1"/>
  <c r="R7104" i="1"/>
  <c r="R7105" i="1"/>
  <c r="R7106" i="1"/>
  <c r="R10042" i="1"/>
  <c r="R7107" i="1"/>
  <c r="R7108" i="1"/>
  <c r="R10112" i="1"/>
  <c r="R7109" i="1"/>
  <c r="R7110" i="1"/>
  <c r="R7111" i="1"/>
  <c r="R7112" i="1"/>
  <c r="R381" i="1"/>
  <c r="R7113" i="1"/>
  <c r="R7114" i="1"/>
  <c r="R9529" i="1"/>
  <c r="R7115" i="1"/>
  <c r="R10316" i="1"/>
  <c r="R9682" i="1"/>
  <c r="R7116" i="1"/>
  <c r="R7117" i="1"/>
  <c r="R7118" i="1"/>
  <c r="R7119" i="1"/>
  <c r="R7120" i="1"/>
  <c r="R7121" i="1"/>
  <c r="R7122" i="1"/>
  <c r="R7123" i="1"/>
  <c r="R11156" i="1"/>
  <c r="R7124" i="1"/>
  <c r="R9746" i="1"/>
  <c r="R7125" i="1"/>
  <c r="R9825" i="1"/>
  <c r="R394" i="1"/>
  <c r="R7126" i="1"/>
  <c r="R7127" i="1"/>
  <c r="R10840" i="1"/>
  <c r="R7128" i="1"/>
  <c r="R404" i="1"/>
  <c r="R7129" i="1"/>
  <c r="R782" i="1"/>
  <c r="R9858" i="1"/>
  <c r="R10941" i="1"/>
  <c r="R7130" i="1"/>
  <c r="R7131" i="1"/>
  <c r="R7132" i="1"/>
  <c r="R7133" i="1"/>
  <c r="R7134" i="1"/>
  <c r="R7135" i="1"/>
  <c r="R1059" i="1"/>
  <c r="R9912" i="1"/>
  <c r="R10057" i="1"/>
  <c r="R10863" i="1"/>
  <c r="R7136" i="1"/>
  <c r="R7137" i="1"/>
  <c r="R7138" i="1"/>
  <c r="R7139" i="1"/>
  <c r="R7140" i="1"/>
  <c r="R7141" i="1"/>
  <c r="R400" i="1"/>
  <c r="R7142" i="1"/>
  <c r="R7143" i="1"/>
  <c r="R7144" i="1"/>
  <c r="R7145" i="1"/>
  <c r="R7146" i="1"/>
  <c r="R10193" i="1"/>
  <c r="R10461" i="1"/>
  <c r="R7147" i="1"/>
  <c r="R10066" i="1"/>
  <c r="R10880" i="1"/>
  <c r="R865" i="1"/>
  <c r="R10214" i="1"/>
  <c r="R7148" i="1"/>
  <c r="R7149" i="1"/>
  <c r="R994" i="1"/>
  <c r="R10677" i="1"/>
  <c r="R7150" i="1"/>
  <c r="R7151" i="1"/>
  <c r="R7152" i="1"/>
  <c r="R7153" i="1"/>
  <c r="R7154" i="1"/>
  <c r="R7155" i="1"/>
  <c r="R10442" i="1"/>
  <c r="R7156" i="1"/>
  <c r="R7157" i="1"/>
  <c r="R7158" i="1"/>
  <c r="R7159" i="1"/>
  <c r="R7160" i="1"/>
  <c r="R1326" i="1"/>
  <c r="R9745" i="1"/>
  <c r="R7161" i="1"/>
  <c r="R7162" i="1"/>
  <c r="R9590" i="1"/>
  <c r="R9542" i="1"/>
  <c r="R9557" i="1"/>
  <c r="R7163" i="1"/>
  <c r="R7164" i="1"/>
  <c r="R1315" i="1"/>
  <c r="R10735" i="1"/>
  <c r="R1066" i="1"/>
  <c r="R7165" i="1"/>
  <c r="R7166" i="1"/>
  <c r="R10935" i="1"/>
  <c r="R584" i="1"/>
  <c r="R7167" i="1"/>
  <c r="R7168" i="1"/>
  <c r="R7169" i="1"/>
  <c r="R7170" i="1"/>
  <c r="R7171" i="1"/>
  <c r="R7172" i="1"/>
  <c r="R7173" i="1"/>
  <c r="R1036" i="1"/>
  <c r="R9577" i="1"/>
  <c r="R1402" i="1"/>
  <c r="R7174" i="1"/>
  <c r="R1022" i="1"/>
  <c r="R9628" i="1"/>
  <c r="R7175" i="1"/>
  <c r="R7176" i="1"/>
  <c r="R7177" i="1"/>
  <c r="R10859" i="1"/>
  <c r="R1023" i="1"/>
  <c r="R634" i="1"/>
  <c r="R897" i="1"/>
  <c r="R907" i="1"/>
  <c r="R7178" i="1"/>
  <c r="R1373" i="1"/>
  <c r="R7179" i="1"/>
  <c r="R7180" i="1"/>
  <c r="R867" i="1"/>
  <c r="R7181" i="1"/>
  <c r="R1338" i="1"/>
  <c r="R7182" i="1"/>
  <c r="R10650" i="1"/>
  <c r="R69" i="1"/>
  <c r="R10661" i="1"/>
  <c r="R11031" i="1"/>
  <c r="R7183" i="1"/>
  <c r="R7184" i="1"/>
  <c r="R7185" i="1"/>
  <c r="R1178" i="1"/>
  <c r="R9550" i="1"/>
  <c r="R9794" i="1"/>
  <c r="R7186" i="1"/>
  <c r="R7187" i="1"/>
  <c r="R7188" i="1"/>
  <c r="R7189" i="1"/>
  <c r="R7190" i="1"/>
  <c r="R7191" i="1"/>
  <c r="R7192" i="1"/>
  <c r="R7193" i="1"/>
  <c r="R7194" i="1"/>
  <c r="R988" i="1"/>
  <c r="R1215" i="1"/>
  <c r="R7195" i="1"/>
  <c r="R10973" i="1"/>
  <c r="R7196" i="1"/>
  <c r="R10576" i="1"/>
  <c r="R7197" i="1"/>
  <c r="R7198" i="1"/>
  <c r="R7199" i="1"/>
  <c r="R7200" i="1"/>
  <c r="R7201" i="1"/>
  <c r="R7202" i="1"/>
  <c r="R9759" i="1"/>
  <c r="R7203" i="1"/>
  <c r="R22" i="1"/>
  <c r="R9591" i="1"/>
  <c r="R10348" i="1"/>
  <c r="R443" i="1"/>
  <c r="R974" i="1"/>
  <c r="R11010" i="1"/>
  <c r="R10410" i="1"/>
  <c r="R54" i="1"/>
  <c r="R206" i="1"/>
  <c r="R333" i="1"/>
  <c r="R447" i="1"/>
  <c r="R7204" i="1"/>
  <c r="R9683" i="1"/>
  <c r="R7205" i="1"/>
  <c r="R7206" i="1"/>
  <c r="R7207" i="1"/>
  <c r="R7208" i="1"/>
  <c r="R582" i="1"/>
  <c r="R7209" i="1"/>
  <c r="R7210" i="1"/>
  <c r="R7211" i="1"/>
  <c r="R7212" i="1"/>
  <c r="R7213" i="1"/>
  <c r="R7214" i="1"/>
  <c r="R9737" i="1"/>
  <c r="R7215" i="1"/>
  <c r="R9710" i="1"/>
  <c r="R7216" i="1"/>
  <c r="R604" i="1"/>
  <c r="R417" i="1"/>
  <c r="R7217" i="1"/>
  <c r="R7218" i="1"/>
  <c r="R10921" i="1"/>
  <c r="R7219" i="1"/>
  <c r="R7220" i="1"/>
  <c r="R7221" i="1"/>
  <c r="R7222" i="1"/>
  <c r="R7223" i="1"/>
  <c r="R10035" i="1"/>
  <c r="R10084" i="1"/>
  <c r="R7224" i="1"/>
  <c r="R10991" i="1"/>
  <c r="R10836" i="1"/>
  <c r="R499" i="1"/>
  <c r="R7225" i="1"/>
  <c r="R7226" i="1"/>
  <c r="R9971" i="1"/>
  <c r="R7227" i="1"/>
  <c r="R7228" i="1"/>
  <c r="R7229" i="1"/>
  <c r="R11103" i="1"/>
  <c r="R7230" i="1"/>
  <c r="R7231" i="1"/>
  <c r="R7232" i="1"/>
  <c r="R451" i="1"/>
  <c r="R503" i="1"/>
  <c r="R578" i="1"/>
  <c r="R10771" i="1"/>
  <c r="R7233" i="1"/>
  <c r="R7234" i="1"/>
  <c r="R7235" i="1"/>
  <c r="R7236" i="1"/>
  <c r="R7237" i="1"/>
  <c r="R7238" i="1"/>
  <c r="R7239" i="1"/>
  <c r="R525" i="1"/>
  <c r="R526" i="1"/>
  <c r="R7240" i="1"/>
  <c r="R7241" i="1"/>
  <c r="R7242" i="1"/>
  <c r="R7243" i="1"/>
  <c r="R7244" i="1"/>
  <c r="R7245" i="1"/>
  <c r="R718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11113" i="1"/>
  <c r="R7261" i="1"/>
  <c r="R7262" i="1"/>
  <c r="R7263" i="1"/>
  <c r="R7264" i="1"/>
  <c r="R7265" i="1"/>
  <c r="R7266" i="1"/>
  <c r="R1195" i="1"/>
  <c r="R9768" i="1"/>
  <c r="R10903" i="1"/>
  <c r="R7267" i="1"/>
  <c r="R7268" i="1"/>
  <c r="R7269" i="1"/>
  <c r="R7270" i="1"/>
  <c r="R7271" i="1"/>
  <c r="R7272" i="1"/>
  <c r="R7273" i="1"/>
  <c r="R43" i="1"/>
  <c r="R19" i="1"/>
  <c r="R52" i="1"/>
  <c r="R90" i="1"/>
  <c r="R7274" i="1"/>
  <c r="R7275" i="1"/>
  <c r="R7276" i="1"/>
  <c r="R7277" i="1"/>
  <c r="R119" i="1"/>
  <c r="R250" i="1"/>
  <c r="R7278" i="1"/>
  <c r="R7279" i="1"/>
  <c r="R7280" i="1"/>
  <c r="R7281" i="1"/>
  <c r="R7282" i="1"/>
  <c r="R678" i="1"/>
  <c r="R1248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9941" i="1"/>
  <c r="R7297" i="1"/>
  <c r="R7298" i="1"/>
  <c r="R10005" i="1"/>
  <c r="R7299" i="1"/>
  <c r="R778" i="1"/>
  <c r="R7300" i="1"/>
  <c r="R7301" i="1"/>
  <c r="R7302" i="1"/>
  <c r="R10561" i="1"/>
  <c r="R7303" i="1"/>
  <c r="R7304" i="1"/>
  <c r="R7305" i="1"/>
  <c r="R53" i="1"/>
  <c r="R48" i="1"/>
  <c r="R36" i="1"/>
  <c r="R13" i="1"/>
  <c r="R9" i="1"/>
  <c r="R3" i="1"/>
  <c r="R130" i="1"/>
  <c r="R7306" i="1"/>
  <c r="R97" i="1"/>
  <c r="R98" i="1"/>
  <c r="R99" i="1"/>
  <c r="R7307" i="1"/>
  <c r="R7308" i="1"/>
  <c r="R139" i="1"/>
  <c r="R10882" i="1"/>
  <c r="R115" i="1"/>
  <c r="R118" i="1"/>
  <c r="R10741" i="1"/>
  <c r="R7309" i="1"/>
  <c r="R10915" i="1"/>
  <c r="R7310" i="1"/>
  <c r="R7311" i="1"/>
  <c r="R7312" i="1"/>
  <c r="R7313" i="1"/>
  <c r="R7314" i="1"/>
  <c r="R10664" i="1"/>
  <c r="R7315" i="1"/>
  <c r="R7316" i="1"/>
  <c r="R7317" i="1"/>
  <c r="R7318" i="1"/>
  <c r="R10283" i="1"/>
  <c r="R9816" i="1"/>
  <c r="R9552" i="1"/>
  <c r="R10893" i="1"/>
  <c r="R10449" i="1"/>
  <c r="R7319" i="1"/>
  <c r="R10482" i="1"/>
  <c r="R7320" i="1"/>
  <c r="R7321" i="1"/>
  <c r="R7322" i="1"/>
  <c r="R7323" i="1"/>
  <c r="R7324" i="1"/>
  <c r="R7325" i="1"/>
  <c r="R7326" i="1"/>
  <c r="R7327" i="1"/>
  <c r="R137" i="1"/>
  <c r="R1196" i="1"/>
  <c r="R10037" i="1"/>
  <c r="R7328" i="1"/>
  <c r="R7329" i="1"/>
  <c r="R7330" i="1"/>
  <c r="R7331" i="1"/>
  <c r="R7332" i="1"/>
  <c r="R7333" i="1"/>
  <c r="R11075" i="1"/>
  <c r="R7334" i="1"/>
  <c r="R7335" i="1"/>
  <c r="R7336" i="1"/>
  <c r="R7337" i="1"/>
  <c r="R10055" i="1"/>
  <c r="R7338" i="1"/>
  <c r="R10232" i="1"/>
  <c r="R672" i="1"/>
  <c r="R7339" i="1"/>
  <c r="R7340" i="1"/>
  <c r="R10999" i="1"/>
  <c r="R10542" i="1"/>
  <c r="R7341" i="1"/>
  <c r="R7342" i="1"/>
  <c r="R7343" i="1"/>
  <c r="R450" i="1"/>
  <c r="R11119" i="1"/>
  <c r="R11126" i="1"/>
  <c r="R11128" i="1"/>
  <c r="R11138" i="1"/>
  <c r="R11030" i="1"/>
  <c r="R1104" i="1"/>
  <c r="R7344" i="1"/>
  <c r="R7345" i="1"/>
  <c r="R7346" i="1"/>
  <c r="R7347" i="1"/>
  <c r="R7348" i="1"/>
  <c r="R7349" i="1"/>
  <c r="R7350" i="1"/>
  <c r="R7351" i="1"/>
  <c r="R7352" i="1"/>
  <c r="R7353" i="1"/>
  <c r="R7354" i="1"/>
  <c r="R11134" i="1"/>
  <c r="R7355" i="1"/>
  <c r="R968" i="1"/>
  <c r="R7356" i="1"/>
  <c r="R9877" i="1"/>
  <c r="R9780" i="1"/>
  <c r="R7357" i="1"/>
  <c r="R7358" i="1"/>
  <c r="R7359" i="1"/>
  <c r="R7360" i="1"/>
  <c r="R7361" i="1"/>
  <c r="R7362" i="1"/>
  <c r="R7363" i="1"/>
  <c r="R9773" i="1"/>
  <c r="R7364" i="1"/>
  <c r="R7365" i="1"/>
  <c r="R201" i="1"/>
  <c r="R600" i="1"/>
  <c r="R114" i="1"/>
  <c r="R7366" i="1"/>
  <c r="R7367" i="1"/>
  <c r="R7368" i="1"/>
  <c r="R10230" i="1"/>
  <c r="R1169" i="1"/>
  <c r="R7369" i="1"/>
  <c r="R7370" i="1"/>
  <c r="R7371" i="1"/>
  <c r="R7372" i="1"/>
  <c r="R7373" i="1"/>
  <c r="R7374" i="1"/>
  <c r="R7375" i="1"/>
  <c r="R10443" i="1"/>
  <c r="R7376" i="1"/>
  <c r="R10588" i="1"/>
  <c r="R7377" i="1"/>
  <c r="R7378" i="1"/>
  <c r="R551" i="1"/>
  <c r="R10909" i="1"/>
  <c r="R7379" i="1"/>
  <c r="R7380" i="1"/>
  <c r="R648" i="1"/>
  <c r="R9958" i="1"/>
  <c r="R875" i="1"/>
  <c r="R10749" i="1"/>
  <c r="R7381" i="1"/>
  <c r="R7382" i="1"/>
  <c r="R7383" i="1"/>
  <c r="R10219" i="1"/>
  <c r="R7384" i="1"/>
  <c r="R7385" i="1"/>
  <c r="R7386" i="1"/>
  <c r="R7387" i="1"/>
  <c r="R7388" i="1"/>
  <c r="R7389" i="1"/>
  <c r="R7390" i="1"/>
  <c r="R7391" i="1"/>
  <c r="R7392" i="1"/>
  <c r="R7393" i="1"/>
  <c r="R7394" i="1"/>
  <c r="R10412" i="1"/>
  <c r="R7395" i="1"/>
  <c r="R7396" i="1"/>
  <c r="R7397" i="1"/>
  <c r="R10297" i="1"/>
  <c r="R1249" i="1"/>
  <c r="R37" i="1"/>
  <c r="R169" i="1"/>
  <c r="R469" i="1"/>
  <c r="R102" i="1"/>
  <c r="R2" i="1"/>
  <c r="R7398" i="1"/>
  <c r="R1027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10795" i="1"/>
  <c r="R7412" i="1"/>
  <c r="R7413" i="1"/>
  <c r="R7414" i="1"/>
  <c r="R7415" i="1"/>
  <c r="R7416" i="1"/>
  <c r="R10564" i="1"/>
  <c r="R10637" i="1"/>
  <c r="R10246" i="1"/>
  <c r="R11162" i="1"/>
  <c r="R7417" i="1"/>
  <c r="R7418" i="1"/>
  <c r="R7419" i="1"/>
  <c r="R7420" i="1"/>
  <c r="R7421" i="1"/>
  <c r="R18" i="1"/>
  <c r="R7422" i="1"/>
  <c r="R689" i="1"/>
  <c r="R7423" i="1"/>
  <c r="R684" i="1"/>
  <c r="R813" i="1"/>
  <c r="R728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1003" i="1"/>
  <c r="R7440" i="1"/>
  <c r="R7441" i="1"/>
  <c r="R7442" i="1"/>
  <c r="R7443" i="1"/>
  <c r="R7444" i="1"/>
  <c r="R10127" i="1"/>
  <c r="R10984" i="1"/>
  <c r="R7445" i="1"/>
  <c r="R7446" i="1"/>
  <c r="R7447" i="1"/>
  <c r="R9538" i="1"/>
  <c r="R9629" i="1"/>
  <c r="R1062" i="1"/>
  <c r="R9886" i="1"/>
  <c r="R7448" i="1"/>
  <c r="R7449" i="1"/>
  <c r="R7450" i="1"/>
  <c r="R7451" i="1"/>
  <c r="R7452" i="1"/>
  <c r="R10611" i="1"/>
  <c r="R10300" i="1"/>
  <c r="R7453" i="1"/>
  <c r="R7454" i="1"/>
  <c r="R7455" i="1"/>
  <c r="R9563" i="1"/>
  <c r="R7456" i="1"/>
  <c r="R7457" i="1"/>
  <c r="R7458" i="1"/>
  <c r="R10473" i="1"/>
  <c r="R10209" i="1"/>
  <c r="R10570" i="1"/>
  <c r="R10832" i="1"/>
  <c r="R7459" i="1"/>
  <c r="R7460" i="1"/>
  <c r="R7461" i="1"/>
  <c r="R7462" i="1"/>
  <c r="R7463" i="1"/>
  <c r="R1415" i="1"/>
  <c r="R9855" i="1"/>
  <c r="R792" i="1"/>
  <c r="R7464" i="1"/>
  <c r="R811" i="1"/>
  <c r="R10025" i="1"/>
  <c r="R7465" i="1"/>
  <c r="R7466" i="1"/>
  <c r="R7467" i="1"/>
  <c r="R7468" i="1"/>
  <c r="R7469" i="1"/>
  <c r="R7470" i="1"/>
  <c r="R7471" i="1"/>
  <c r="R7472" i="1"/>
  <c r="R7473" i="1"/>
  <c r="R7474" i="1"/>
  <c r="R7475" i="1"/>
  <c r="R1138" i="1"/>
  <c r="R7476" i="1"/>
  <c r="R7477" i="1"/>
  <c r="R7478" i="1"/>
  <c r="R7479" i="1"/>
  <c r="R7480" i="1"/>
  <c r="R7481" i="1"/>
  <c r="R7482" i="1"/>
  <c r="R7483" i="1"/>
  <c r="R10608" i="1"/>
  <c r="R286" i="1"/>
  <c r="R7484" i="1"/>
  <c r="R7485" i="1"/>
  <c r="R7486" i="1"/>
  <c r="R10824" i="1"/>
  <c r="R322" i="1"/>
  <c r="R7487" i="1"/>
  <c r="R10644" i="1"/>
  <c r="R10586" i="1"/>
  <c r="R7488" i="1"/>
  <c r="R7489" i="1"/>
  <c r="R228" i="1"/>
  <c r="R267" i="1"/>
  <c r="R107" i="1"/>
  <c r="R10767" i="1"/>
  <c r="R388" i="1"/>
  <c r="R481" i="1"/>
  <c r="R11039" i="1"/>
  <c r="R10825" i="1"/>
  <c r="R7490" i="1"/>
  <c r="R10466" i="1"/>
  <c r="R10234" i="1"/>
  <c r="R7491" i="1"/>
  <c r="R7492" i="1"/>
  <c r="R7493" i="1"/>
  <c r="R7494" i="1"/>
  <c r="R7495" i="1"/>
  <c r="R717" i="1"/>
  <c r="R7496" i="1"/>
  <c r="R7497" i="1"/>
  <c r="R7498" i="1"/>
  <c r="R10049" i="1"/>
  <c r="R10024" i="1"/>
  <c r="R877" i="1"/>
  <c r="R10027" i="1"/>
  <c r="R9930" i="1"/>
  <c r="R1132" i="1"/>
  <c r="R1133" i="1"/>
  <c r="R7499" i="1"/>
  <c r="R9932" i="1"/>
  <c r="R9925" i="1"/>
  <c r="R945" i="1"/>
  <c r="R882" i="1"/>
  <c r="R1283" i="1"/>
  <c r="R9966" i="1"/>
  <c r="R9999" i="1"/>
  <c r="R9887" i="1"/>
  <c r="R903" i="1"/>
  <c r="R7500" i="1"/>
  <c r="R7501" i="1"/>
  <c r="R7502" i="1"/>
  <c r="R7503" i="1"/>
  <c r="R7504" i="1"/>
  <c r="R9553" i="1"/>
  <c r="R1296" i="1"/>
  <c r="R7505" i="1"/>
  <c r="R7506" i="1"/>
  <c r="R7507" i="1"/>
  <c r="R7508" i="1"/>
  <c r="R7509" i="1"/>
  <c r="R7510" i="1"/>
  <c r="R708" i="1"/>
  <c r="R7511" i="1"/>
  <c r="R7512" i="1"/>
  <c r="R10918" i="1"/>
  <c r="R7513" i="1"/>
  <c r="R7514" i="1"/>
  <c r="R7515" i="1"/>
  <c r="R10971" i="1"/>
  <c r="R798" i="1"/>
  <c r="R799" i="1"/>
  <c r="R800" i="1"/>
  <c r="R801" i="1"/>
  <c r="R802" i="1"/>
  <c r="R803" i="1"/>
  <c r="R804" i="1"/>
  <c r="R805" i="1"/>
  <c r="R806" i="1"/>
  <c r="R548" i="1"/>
  <c r="R7516" i="1"/>
  <c r="R7517" i="1"/>
  <c r="R7518" i="1"/>
  <c r="R7519" i="1"/>
  <c r="R7520" i="1"/>
  <c r="R7521" i="1"/>
  <c r="R7522" i="1"/>
  <c r="R7523" i="1"/>
  <c r="R7524" i="1"/>
  <c r="R7525" i="1"/>
  <c r="R7526" i="1"/>
  <c r="R1197" i="1"/>
  <c r="R7527" i="1"/>
  <c r="R7528" i="1"/>
  <c r="R7529" i="1"/>
  <c r="R7530" i="1"/>
  <c r="R10845" i="1"/>
  <c r="R7531" i="1"/>
  <c r="R7532" i="1"/>
  <c r="R1087" i="1"/>
  <c r="R7533" i="1"/>
  <c r="R7534" i="1"/>
  <c r="R9807" i="1"/>
  <c r="R511" i="1"/>
  <c r="R7535" i="1"/>
  <c r="R7536" i="1"/>
  <c r="R7537" i="1"/>
  <c r="R7538" i="1"/>
  <c r="R10240" i="1"/>
  <c r="R10241" i="1"/>
  <c r="R7539" i="1"/>
  <c r="R7540" i="1"/>
  <c r="R9547" i="1"/>
  <c r="R978" i="1"/>
  <c r="R1330" i="1"/>
  <c r="R7541" i="1"/>
  <c r="R7542" i="1"/>
  <c r="R7543" i="1"/>
  <c r="R7544" i="1"/>
  <c r="R7545" i="1"/>
  <c r="R7546" i="1"/>
  <c r="R1416" i="1"/>
  <c r="R7547" i="1"/>
  <c r="R7548" i="1"/>
  <c r="R7549" i="1"/>
  <c r="R1028" i="1"/>
  <c r="R9795" i="1"/>
  <c r="R9796" i="1"/>
  <c r="R7550" i="1"/>
  <c r="R7551" i="1"/>
  <c r="R7552" i="1"/>
  <c r="R7553" i="1"/>
  <c r="R7554" i="1"/>
  <c r="R16" i="1"/>
  <c r="R7555" i="1"/>
  <c r="R10372" i="1"/>
  <c r="R7556" i="1"/>
  <c r="R7557" i="1"/>
  <c r="R7558" i="1"/>
  <c r="R7559" i="1"/>
  <c r="R725" i="1"/>
  <c r="R661" i="1"/>
  <c r="R774" i="1"/>
  <c r="R7560" i="1"/>
  <c r="R7561" i="1"/>
  <c r="R7562" i="1"/>
  <c r="R7563" i="1"/>
  <c r="R7564" i="1"/>
  <c r="R10284" i="1"/>
  <c r="R7565" i="1"/>
  <c r="R7566" i="1"/>
  <c r="R7567" i="1"/>
  <c r="R7568" i="1"/>
  <c r="R10987" i="1"/>
  <c r="R7569" i="1"/>
  <c r="R7570" i="1"/>
  <c r="R7571" i="1"/>
  <c r="R7572" i="1"/>
  <c r="R9878" i="1"/>
  <c r="R9905" i="1"/>
  <c r="R980" i="1"/>
  <c r="R9900" i="1"/>
  <c r="R7573" i="1"/>
  <c r="R976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10286" i="1"/>
  <c r="R1269" i="1"/>
  <c r="R7586" i="1"/>
  <c r="R7587" i="1"/>
  <c r="R7588" i="1"/>
  <c r="R7589" i="1"/>
  <c r="R7590" i="1"/>
  <c r="R7591" i="1"/>
  <c r="R9523" i="1"/>
  <c r="R9733" i="1"/>
  <c r="R7592" i="1"/>
  <c r="R7593" i="1"/>
  <c r="R7594" i="1"/>
  <c r="R9843" i="1"/>
  <c r="R259" i="1"/>
  <c r="R11121" i="1"/>
  <c r="R7595" i="1"/>
  <c r="R590" i="1"/>
  <c r="R7596" i="1"/>
  <c r="R7597" i="1"/>
  <c r="R626" i="1"/>
  <c r="R7598" i="1"/>
  <c r="R7599" i="1"/>
  <c r="R7600" i="1"/>
  <c r="R441" i="1"/>
  <c r="R409" i="1"/>
  <c r="R7601" i="1"/>
  <c r="R562" i="1"/>
  <c r="R7602" i="1"/>
  <c r="R10761" i="1"/>
  <c r="R7603" i="1"/>
  <c r="R7604" i="1"/>
  <c r="R7605" i="1"/>
  <c r="R7606" i="1"/>
  <c r="R7607" i="1"/>
  <c r="R7608" i="1"/>
  <c r="R10931" i="1"/>
  <c r="R7609" i="1"/>
  <c r="R7610" i="1"/>
  <c r="R7611" i="1"/>
  <c r="R7612" i="1"/>
  <c r="R7613" i="1"/>
  <c r="R507" i="1"/>
  <c r="R986" i="1"/>
  <c r="R7614" i="1"/>
  <c r="R7615" i="1"/>
  <c r="R7616" i="1"/>
  <c r="R7617" i="1"/>
  <c r="R7618" i="1"/>
  <c r="R7619" i="1"/>
  <c r="R7620" i="1"/>
  <c r="R7621" i="1"/>
  <c r="R7622" i="1"/>
  <c r="R7623" i="1"/>
  <c r="R167" i="1"/>
  <c r="R10689" i="1"/>
  <c r="R901" i="1"/>
  <c r="R465" i="1"/>
  <c r="R359" i="1"/>
  <c r="R7624" i="1"/>
  <c r="R1404" i="1"/>
  <c r="R7625" i="1"/>
  <c r="R9569" i="1"/>
  <c r="R1052" i="1"/>
  <c r="R585" i="1"/>
  <c r="R1047" i="1"/>
  <c r="R9711" i="1"/>
  <c r="R7626" i="1"/>
  <c r="R7627" i="1"/>
  <c r="R7628" i="1"/>
  <c r="R7629" i="1"/>
  <c r="R7630" i="1"/>
  <c r="R336" i="1"/>
  <c r="R284" i="1"/>
  <c r="R1403" i="1"/>
  <c r="R10618" i="1"/>
  <c r="R7631" i="1"/>
  <c r="R609" i="1"/>
  <c r="R7632" i="1"/>
  <c r="R949" i="1"/>
  <c r="R7633" i="1"/>
  <c r="R10061" i="1"/>
  <c r="R848" i="1"/>
  <c r="R938" i="1"/>
  <c r="R979" i="1"/>
  <c r="R10091" i="1"/>
  <c r="R10897" i="1"/>
  <c r="R932" i="1"/>
  <c r="R10033" i="1"/>
  <c r="R9972" i="1"/>
  <c r="R280" i="1"/>
  <c r="R9734" i="1"/>
  <c r="R7634" i="1"/>
  <c r="R7635" i="1"/>
  <c r="R1134" i="1"/>
  <c r="R7636" i="1"/>
  <c r="R7637" i="1"/>
  <c r="R7638" i="1"/>
  <c r="R7639" i="1"/>
  <c r="R7640" i="1"/>
  <c r="R7641" i="1"/>
  <c r="R7642" i="1"/>
  <c r="R7643" i="1"/>
  <c r="R7644" i="1"/>
  <c r="R7645" i="1"/>
  <c r="R9570" i="1"/>
  <c r="R11027" i="1"/>
  <c r="R7646" i="1"/>
  <c r="R127" i="1"/>
  <c r="R26" i="1"/>
  <c r="R6" i="1"/>
  <c r="R12" i="1"/>
  <c r="R105" i="1"/>
  <c r="R7647" i="1"/>
  <c r="R135" i="1"/>
  <c r="R1186" i="1"/>
  <c r="R7648" i="1"/>
  <c r="R7649" i="1"/>
  <c r="R1058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160" i="1"/>
  <c r="R7666" i="1"/>
  <c r="R7667" i="1"/>
  <c r="R9859" i="1"/>
  <c r="R10813" i="1"/>
  <c r="R7668" i="1"/>
  <c r="R7669" i="1"/>
  <c r="R60" i="1"/>
  <c r="R7670" i="1"/>
  <c r="R7671" i="1"/>
  <c r="R7672" i="1"/>
  <c r="R117" i="1"/>
  <c r="R68" i="1"/>
  <c r="R538" i="1"/>
  <c r="R30" i="1"/>
  <c r="R63" i="1"/>
  <c r="R7673" i="1"/>
  <c r="R198" i="1"/>
  <c r="R7674" i="1"/>
  <c r="R7675" i="1"/>
  <c r="R7676" i="1"/>
  <c r="R671" i="1"/>
  <c r="R7677" i="1"/>
  <c r="R7678" i="1"/>
  <c r="R7679" i="1"/>
  <c r="R7680" i="1"/>
  <c r="R7681" i="1"/>
  <c r="R7682" i="1"/>
  <c r="R7683" i="1"/>
  <c r="R7684" i="1"/>
  <c r="R1328" i="1"/>
  <c r="R9684" i="1"/>
  <c r="R10368" i="1"/>
  <c r="R7685" i="1"/>
  <c r="R375" i="1"/>
  <c r="R490" i="1"/>
  <c r="R7686" i="1"/>
  <c r="R7687" i="1"/>
  <c r="R1070" i="1"/>
  <c r="R158" i="1"/>
  <c r="R674" i="1"/>
  <c r="R7688" i="1"/>
  <c r="R7689" i="1"/>
  <c r="R7690" i="1"/>
  <c r="R7691" i="1"/>
  <c r="R7692" i="1"/>
  <c r="R7693" i="1"/>
  <c r="R7694" i="1"/>
  <c r="R7695" i="1"/>
  <c r="R445" i="1"/>
  <c r="R10438" i="1"/>
  <c r="R10860" i="1"/>
  <c r="R10598" i="1"/>
  <c r="R7696" i="1"/>
  <c r="R7697" i="1"/>
  <c r="R7698" i="1"/>
  <c r="R7699" i="1"/>
  <c r="R7700" i="1"/>
  <c r="R7701" i="1"/>
  <c r="R153" i="1"/>
  <c r="R7702" i="1"/>
  <c r="R7703" i="1"/>
  <c r="R7704" i="1"/>
  <c r="R10189" i="1"/>
  <c r="R7705" i="1"/>
  <c r="R7706" i="1"/>
  <c r="R9856" i="1"/>
  <c r="R7707" i="1"/>
  <c r="R7708" i="1"/>
  <c r="R7709" i="1"/>
  <c r="R512" i="1"/>
  <c r="R7710" i="1"/>
  <c r="R192" i="1"/>
  <c r="R10910" i="1"/>
  <c r="R10898" i="1"/>
  <c r="R7711" i="1"/>
  <c r="R479" i="1"/>
  <c r="R7712" i="1"/>
  <c r="R7713" i="1"/>
  <c r="R7714" i="1"/>
  <c r="R7715" i="1"/>
  <c r="R7716" i="1"/>
  <c r="R7717" i="1"/>
  <c r="R11042" i="1"/>
  <c r="R10914" i="1"/>
  <c r="R10798" i="1"/>
  <c r="R10932" i="1"/>
  <c r="R10639" i="1"/>
  <c r="R10970" i="1"/>
  <c r="R159" i="1"/>
  <c r="R7718" i="1"/>
  <c r="R7719" i="1"/>
  <c r="R7720" i="1"/>
  <c r="R7721" i="1"/>
  <c r="R10496" i="1"/>
  <c r="R7722" i="1"/>
  <c r="R7723" i="1"/>
  <c r="R366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273" i="1"/>
  <c r="R923" i="1"/>
  <c r="R7739" i="1"/>
  <c r="R1085" i="1"/>
  <c r="R7740" i="1"/>
  <c r="R11073" i="1"/>
  <c r="R10829" i="1"/>
  <c r="R7741" i="1"/>
  <c r="R10157" i="1"/>
  <c r="R7742" i="1"/>
  <c r="R7743" i="1"/>
  <c r="R10673" i="1"/>
  <c r="R7744" i="1"/>
  <c r="R59" i="1"/>
  <c r="R83" i="1"/>
  <c r="R7745" i="1"/>
  <c r="R7746" i="1"/>
  <c r="R7747" i="1"/>
  <c r="R1365" i="1"/>
  <c r="R10314" i="1"/>
  <c r="R386" i="1"/>
  <c r="R11064" i="1"/>
  <c r="R1421" i="1"/>
  <c r="R7748" i="1"/>
  <c r="R7749" i="1"/>
  <c r="R7750" i="1"/>
  <c r="R7751" i="1"/>
  <c r="R7752" i="1"/>
  <c r="R7753" i="1"/>
  <c r="R679" i="1"/>
  <c r="R7754" i="1"/>
  <c r="R7755" i="1"/>
  <c r="R7756" i="1"/>
  <c r="R7757" i="1"/>
  <c r="R7758" i="1"/>
  <c r="R7759" i="1"/>
  <c r="R11163" i="1"/>
  <c r="R11161" i="1"/>
  <c r="R11157" i="1"/>
  <c r="R7760" i="1"/>
  <c r="R10480" i="1"/>
  <c r="R1386" i="1"/>
  <c r="R7761" i="1"/>
  <c r="R9521" i="1"/>
  <c r="R1109" i="1"/>
  <c r="R7762" i="1"/>
  <c r="R10874" i="1"/>
  <c r="R7763" i="1"/>
  <c r="R7764" i="1"/>
  <c r="R7765" i="1"/>
  <c r="R7766" i="1"/>
  <c r="R7767" i="1"/>
  <c r="R7768" i="1"/>
  <c r="R7769" i="1"/>
  <c r="R7770" i="1"/>
  <c r="R10827" i="1"/>
  <c r="R10633" i="1"/>
  <c r="R7771" i="1"/>
  <c r="R7772" i="1"/>
  <c r="R7773" i="1"/>
  <c r="R7774" i="1"/>
  <c r="R7775" i="1"/>
  <c r="R10905" i="1"/>
  <c r="R10766" i="1"/>
  <c r="R7776" i="1"/>
  <c r="R7777" i="1"/>
  <c r="R7778" i="1"/>
  <c r="R7779" i="1"/>
  <c r="R7780" i="1"/>
  <c r="R7781" i="1"/>
  <c r="R7782" i="1"/>
  <c r="R7783" i="1"/>
  <c r="R1100" i="1"/>
  <c r="R7784" i="1"/>
  <c r="R7785" i="1"/>
  <c r="R7786" i="1"/>
  <c r="R7787" i="1"/>
  <c r="R194" i="1"/>
  <c r="R7788" i="1"/>
  <c r="R7789" i="1"/>
  <c r="R7790" i="1"/>
  <c r="R7791" i="1"/>
  <c r="R7792" i="1"/>
  <c r="R45" i="1"/>
  <c r="R7793" i="1"/>
  <c r="R10833" i="1"/>
  <c r="R128" i="1"/>
  <c r="R7794" i="1"/>
  <c r="R7795" i="1"/>
  <c r="R17" i="1"/>
  <c r="R7796" i="1"/>
  <c r="R7797" i="1"/>
  <c r="R7798" i="1"/>
  <c r="R7799" i="1"/>
  <c r="R7800" i="1"/>
  <c r="R7801" i="1"/>
  <c r="R10339" i="1"/>
  <c r="R665" i="1"/>
  <c r="R7802" i="1"/>
  <c r="R1060" i="1"/>
  <c r="R7803" i="1"/>
  <c r="R10913" i="1"/>
  <c r="R10946" i="1"/>
  <c r="R10786" i="1"/>
  <c r="R10567" i="1"/>
  <c r="R7804" i="1"/>
  <c r="R7805" i="1"/>
  <c r="R7806" i="1"/>
  <c r="R7807" i="1"/>
  <c r="R10468" i="1"/>
  <c r="R7808" i="1"/>
  <c r="R7809" i="1"/>
  <c r="R1054" i="1"/>
  <c r="R11104" i="1"/>
  <c r="R7810" i="1"/>
  <c r="R9874" i="1"/>
  <c r="R7811" i="1"/>
  <c r="R7812" i="1"/>
  <c r="R7813" i="1"/>
  <c r="R10247" i="1"/>
  <c r="R11160" i="1"/>
  <c r="R10817" i="1"/>
  <c r="R11117" i="1"/>
  <c r="R11115" i="1"/>
  <c r="R11130" i="1"/>
  <c r="R10479" i="1"/>
  <c r="R7814" i="1"/>
  <c r="R7815" i="1"/>
  <c r="R7816" i="1"/>
  <c r="R10839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10313" i="1"/>
  <c r="R7836" i="1"/>
  <c r="R7837" i="1"/>
  <c r="R7838" i="1"/>
  <c r="R7839" i="1"/>
  <c r="R7840" i="1"/>
  <c r="R7841" i="1"/>
  <c r="R7842" i="1"/>
  <c r="R7843" i="1"/>
  <c r="R7844" i="1"/>
  <c r="R7845" i="1"/>
  <c r="R1216" i="1"/>
  <c r="R7846" i="1"/>
  <c r="R184" i="1"/>
  <c r="R7847" i="1"/>
  <c r="R7848" i="1"/>
  <c r="R7849" i="1"/>
  <c r="R7850" i="1"/>
  <c r="R7851" i="1"/>
  <c r="R7852" i="1"/>
  <c r="R7853" i="1"/>
  <c r="R10109" i="1"/>
  <c r="R7854" i="1"/>
  <c r="R7855" i="1"/>
  <c r="R7856" i="1"/>
  <c r="R7857" i="1"/>
  <c r="R7858" i="1"/>
  <c r="R7859" i="1"/>
  <c r="R1323" i="1"/>
  <c r="R7860" i="1"/>
  <c r="R7861" i="1"/>
  <c r="R180" i="1"/>
  <c r="R7862" i="1"/>
  <c r="R7863" i="1"/>
  <c r="R7864" i="1"/>
  <c r="R7865" i="1"/>
  <c r="R7866" i="1"/>
  <c r="R9685" i="1"/>
  <c r="R9639" i="1"/>
  <c r="R7867" i="1"/>
  <c r="R10635" i="1"/>
  <c r="R7868" i="1"/>
  <c r="R7869" i="1"/>
  <c r="R7870" i="1"/>
  <c r="R11012" i="1"/>
  <c r="R7871" i="1"/>
  <c r="R7872" i="1"/>
  <c r="R1250" i="1"/>
  <c r="R10478" i="1"/>
  <c r="R7873" i="1"/>
  <c r="R1198" i="1"/>
  <c r="R10558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10906" i="1"/>
  <c r="R7899" i="1"/>
  <c r="R7900" i="1"/>
  <c r="R7901" i="1"/>
  <c r="R7902" i="1"/>
  <c r="R7903" i="1"/>
  <c r="R7904" i="1"/>
  <c r="R7905" i="1"/>
  <c r="R7906" i="1"/>
  <c r="R10852" i="1"/>
  <c r="R274" i="1"/>
  <c r="R7907" i="1"/>
  <c r="R7908" i="1"/>
  <c r="R7909" i="1"/>
  <c r="R7910" i="1"/>
  <c r="R7911" i="1"/>
  <c r="R7912" i="1"/>
  <c r="R7913" i="1"/>
  <c r="R7914" i="1"/>
  <c r="R785" i="1"/>
  <c r="R786" i="1"/>
  <c r="R759" i="1"/>
  <c r="R758" i="1"/>
  <c r="R532" i="1"/>
  <c r="R761" i="1"/>
  <c r="R485" i="1"/>
  <c r="R812" i="1"/>
  <c r="R599" i="1"/>
  <c r="R787" i="1"/>
  <c r="R7915" i="1"/>
  <c r="R7916" i="1"/>
  <c r="R7917" i="1"/>
  <c r="R7918" i="1"/>
  <c r="R7919" i="1"/>
  <c r="R344" i="1"/>
  <c r="R7920" i="1"/>
  <c r="R7921" i="1"/>
  <c r="R7922" i="1"/>
  <c r="R7923" i="1"/>
  <c r="R7924" i="1"/>
  <c r="R7925" i="1"/>
  <c r="R116" i="1"/>
  <c r="R7926" i="1"/>
  <c r="R7927" i="1"/>
  <c r="R10469" i="1"/>
  <c r="R10621" i="1"/>
  <c r="R7928" i="1"/>
  <c r="R7929" i="1"/>
  <c r="R7930" i="1"/>
  <c r="R7931" i="1"/>
  <c r="R7932" i="1"/>
  <c r="R437" i="1"/>
  <c r="R7933" i="1"/>
  <c r="R7934" i="1"/>
  <c r="R7935" i="1"/>
  <c r="R7936" i="1"/>
  <c r="R10835" i="1"/>
  <c r="R11090" i="1"/>
  <c r="R10950" i="1"/>
  <c r="R7937" i="1"/>
  <c r="R7938" i="1"/>
  <c r="R1297" i="1"/>
  <c r="R7939" i="1"/>
  <c r="R7940" i="1"/>
  <c r="R7941" i="1"/>
  <c r="R7942" i="1"/>
  <c r="R793" i="1"/>
  <c r="R776" i="1"/>
  <c r="R751" i="1"/>
  <c r="R832" i="1"/>
  <c r="R750" i="1"/>
  <c r="R836" i="1"/>
  <c r="R7943" i="1"/>
  <c r="R10565" i="1"/>
  <c r="R7944" i="1"/>
  <c r="R10341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606" i="1"/>
  <c r="R607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9934" i="1"/>
  <c r="R7994" i="1"/>
  <c r="R7995" i="1"/>
  <c r="R7996" i="1"/>
  <c r="R7997" i="1"/>
  <c r="R7998" i="1"/>
  <c r="R7999" i="1"/>
  <c r="R8000" i="1"/>
  <c r="R8001" i="1"/>
  <c r="R8002" i="1"/>
  <c r="R8003" i="1"/>
  <c r="R8004" i="1"/>
  <c r="R677" i="1"/>
  <c r="R8005" i="1"/>
  <c r="R8006" i="1"/>
  <c r="R10477" i="1"/>
  <c r="R8007" i="1"/>
  <c r="R8008" i="1"/>
  <c r="R8009" i="1"/>
  <c r="R8010" i="1"/>
  <c r="R10310" i="1"/>
  <c r="R8011" i="1"/>
  <c r="R8012" i="1"/>
  <c r="R8013" i="1"/>
  <c r="R8014" i="1"/>
  <c r="R8015" i="1"/>
  <c r="R8016" i="1"/>
  <c r="R8017" i="1"/>
  <c r="R8018" i="1"/>
  <c r="R8019" i="1"/>
  <c r="R11102" i="1"/>
  <c r="R119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10809" i="1"/>
  <c r="R8034" i="1"/>
  <c r="R8035" i="1"/>
  <c r="R8036" i="1"/>
  <c r="R8037" i="1"/>
  <c r="R8038" i="1"/>
  <c r="R8039" i="1"/>
  <c r="R9824" i="1"/>
  <c r="R8040" i="1"/>
  <c r="R9938" i="1"/>
  <c r="R9743" i="1"/>
  <c r="R8041" i="1"/>
  <c r="R8042" i="1"/>
  <c r="R8043" i="1"/>
  <c r="R8044" i="1"/>
  <c r="R8045" i="1"/>
  <c r="R8046" i="1"/>
  <c r="R8047" i="1"/>
  <c r="R8048" i="1"/>
  <c r="R8049" i="1"/>
  <c r="R895" i="1"/>
  <c r="R8050" i="1"/>
  <c r="R8051" i="1"/>
  <c r="R8052" i="1"/>
  <c r="R93" i="1"/>
  <c r="R8053" i="1"/>
  <c r="R8054" i="1"/>
  <c r="R8055" i="1"/>
  <c r="R8056" i="1"/>
  <c r="R610" i="1"/>
  <c r="R8057" i="1"/>
  <c r="R8058" i="1"/>
  <c r="R8059" i="1"/>
  <c r="R8060" i="1"/>
  <c r="R10605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91" i="1"/>
  <c r="R8075" i="1"/>
  <c r="R8076" i="1"/>
  <c r="R8077" i="1"/>
  <c r="R8078" i="1"/>
  <c r="R8079" i="1"/>
  <c r="R8080" i="1"/>
  <c r="R8081" i="1"/>
  <c r="R8082" i="1"/>
  <c r="R8083" i="1"/>
  <c r="R1101" i="1"/>
  <c r="R8084" i="1"/>
  <c r="R8085" i="1"/>
  <c r="R8086" i="1"/>
  <c r="R8087" i="1"/>
  <c r="R8088" i="1"/>
  <c r="R8089" i="1"/>
  <c r="R10262" i="1"/>
  <c r="R8090" i="1"/>
  <c r="R10340" i="1"/>
  <c r="R8091" i="1"/>
  <c r="R8092" i="1"/>
  <c r="R8093" i="1"/>
  <c r="R8094" i="1"/>
  <c r="R8095" i="1"/>
  <c r="R8096" i="1"/>
  <c r="R8097" i="1"/>
  <c r="R681" i="1"/>
  <c r="R682" i="1"/>
  <c r="R8098" i="1"/>
  <c r="R8099" i="1"/>
  <c r="R8100" i="1"/>
  <c r="R8101" i="1"/>
  <c r="R8102" i="1"/>
  <c r="R8103" i="1"/>
  <c r="R8104" i="1"/>
  <c r="R8105" i="1"/>
  <c r="R989" i="1"/>
  <c r="R8106" i="1"/>
  <c r="R8107" i="1"/>
  <c r="R8108" i="1"/>
  <c r="R8109" i="1"/>
  <c r="R8110" i="1"/>
  <c r="R8111" i="1"/>
  <c r="R8112" i="1"/>
  <c r="R8113" i="1"/>
  <c r="R8114" i="1"/>
  <c r="R8115" i="1"/>
  <c r="R348" i="1"/>
  <c r="R8116" i="1"/>
  <c r="R478" i="1"/>
  <c r="R9640" i="1"/>
  <c r="R8117" i="1"/>
  <c r="R8118" i="1"/>
  <c r="R8119" i="1"/>
  <c r="R8120" i="1"/>
  <c r="R8121" i="1"/>
  <c r="R8122" i="1"/>
  <c r="R8123" i="1"/>
  <c r="R8124" i="1"/>
  <c r="R8125" i="1"/>
  <c r="R8126" i="1"/>
  <c r="R331" i="1"/>
  <c r="R316" i="1"/>
  <c r="R760" i="1"/>
  <c r="R8127" i="1"/>
  <c r="R8128" i="1"/>
  <c r="R8129" i="1"/>
  <c r="R275" i="1"/>
  <c r="R8130" i="1"/>
  <c r="R299" i="1"/>
  <c r="R8131" i="1"/>
  <c r="R10382" i="1"/>
  <c r="R10804" i="1"/>
  <c r="R8132" i="1"/>
  <c r="R8133" i="1"/>
  <c r="R8134" i="1"/>
  <c r="R8135" i="1"/>
  <c r="R8136" i="1"/>
  <c r="R8137" i="1"/>
  <c r="R8138" i="1"/>
  <c r="R856" i="1"/>
  <c r="R8139" i="1"/>
  <c r="R8140" i="1"/>
  <c r="R8141" i="1"/>
  <c r="R11040" i="1"/>
  <c r="R8142" i="1"/>
  <c r="R8143" i="1"/>
  <c r="R8144" i="1"/>
  <c r="R8145" i="1"/>
  <c r="R8146" i="1"/>
  <c r="R10547" i="1"/>
  <c r="R15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24" i="1"/>
  <c r="R8161" i="1"/>
  <c r="R8162" i="1"/>
  <c r="R8163" i="1"/>
  <c r="R8164" i="1"/>
  <c r="R8165" i="1"/>
  <c r="R8166" i="1"/>
  <c r="R10211" i="1"/>
  <c r="R8167" i="1"/>
  <c r="R8168" i="1"/>
  <c r="R8169" i="1"/>
  <c r="R8170" i="1"/>
  <c r="R8171" i="1"/>
  <c r="R8172" i="1"/>
  <c r="R10436" i="1"/>
  <c r="R10437" i="1"/>
  <c r="R10447" i="1"/>
  <c r="R8173" i="1"/>
  <c r="R10279" i="1"/>
  <c r="R10149" i="1"/>
  <c r="R10303" i="1"/>
  <c r="R8174" i="1"/>
  <c r="R10216" i="1"/>
  <c r="R10242" i="1"/>
  <c r="R10376" i="1"/>
  <c r="R10152" i="1"/>
  <c r="R10423" i="1"/>
  <c r="R10263" i="1"/>
  <c r="R8175" i="1"/>
  <c r="R8176" i="1"/>
  <c r="R10375" i="1"/>
  <c r="R8177" i="1"/>
  <c r="R10418" i="1"/>
  <c r="R10454" i="1"/>
  <c r="R10357" i="1"/>
  <c r="R10358" i="1"/>
  <c r="R10373" i="1"/>
  <c r="R10417" i="1"/>
  <c r="R10416" i="1"/>
  <c r="R10265" i="1"/>
  <c r="R8178" i="1"/>
  <c r="R8179" i="1"/>
  <c r="R9712" i="1"/>
  <c r="R9713" i="1"/>
  <c r="R8180" i="1"/>
  <c r="R8181" i="1"/>
  <c r="R998" i="1"/>
  <c r="R8182" i="1"/>
  <c r="R8183" i="1"/>
  <c r="R8184" i="1"/>
  <c r="R8185" i="1"/>
  <c r="R8186" i="1"/>
  <c r="R8187" i="1"/>
  <c r="R8188" i="1"/>
  <c r="R8189" i="1"/>
  <c r="R10197" i="1"/>
  <c r="R10203" i="1"/>
  <c r="R8190" i="1"/>
  <c r="R8191" i="1"/>
  <c r="R187" i="1"/>
  <c r="R8192" i="1"/>
  <c r="R767" i="1"/>
  <c r="R762" i="1"/>
  <c r="R763" i="1"/>
  <c r="R764" i="1"/>
  <c r="R765" i="1"/>
  <c r="R766" i="1"/>
  <c r="R8193" i="1"/>
  <c r="R8194" i="1"/>
  <c r="R8195" i="1"/>
  <c r="R663" i="1"/>
  <c r="R608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987" i="1"/>
  <c r="R8213" i="1"/>
  <c r="R10048" i="1"/>
  <c r="R8214" i="1"/>
  <c r="R8215" i="1"/>
  <c r="R8216" i="1"/>
  <c r="R8217" i="1"/>
  <c r="R8218" i="1"/>
  <c r="R8219" i="1"/>
  <c r="R8220" i="1"/>
  <c r="R8221" i="1"/>
  <c r="R8222" i="1"/>
  <c r="R8223" i="1"/>
  <c r="R995" i="1"/>
  <c r="R8224" i="1"/>
  <c r="R8225" i="1"/>
  <c r="R8226" i="1"/>
  <c r="R8227" i="1"/>
  <c r="R8228" i="1"/>
  <c r="R8229" i="1"/>
  <c r="R8230" i="1"/>
  <c r="R8231" i="1"/>
  <c r="R10600" i="1"/>
  <c r="R8232" i="1"/>
  <c r="R8233" i="1"/>
  <c r="R8234" i="1"/>
  <c r="R8235" i="1"/>
  <c r="R16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9781" i="1"/>
  <c r="R1217" i="1"/>
  <c r="R8251" i="1"/>
  <c r="R9686" i="1"/>
  <c r="R8252" i="1"/>
  <c r="R10934" i="1"/>
  <c r="R1349" i="1"/>
  <c r="R8253" i="1"/>
  <c r="R8254" i="1"/>
  <c r="R10777" i="1"/>
  <c r="R170" i="1"/>
  <c r="R9530" i="1"/>
  <c r="R1255" i="1"/>
  <c r="R8255" i="1"/>
  <c r="R8256" i="1"/>
  <c r="R8257" i="1"/>
  <c r="R1426" i="1"/>
  <c r="R8258" i="1"/>
  <c r="R8259" i="1"/>
  <c r="R8260" i="1"/>
  <c r="R8261" i="1"/>
  <c r="R8262" i="1"/>
  <c r="R8263" i="1"/>
  <c r="R8264" i="1"/>
  <c r="R8265" i="1"/>
  <c r="R8266" i="1"/>
  <c r="R8267" i="1"/>
  <c r="R1270" i="1"/>
  <c r="R8268" i="1"/>
  <c r="R8269" i="1"/>
  <c r="R8270" i="1"/>
  <c r="R8271" i="1"/>
  <c r="R8272" i="1"/>
  <c r="R8273" i="1"/>
  <c r="R8274" i="1"/>
  <c r="R9524" i="1"/>
  <c r="R9964" i="1"/>
  <c r="R1092" i="1"/>
  <c r="R81" i="1"/>
  <c r="R1153" i="1"/>
  <c r="R9983" i="1"/>
  <c r="R8275" i="1"/>
  <c r="R8276" i="1"/>
  <c r="R8277" i="1"/>
  <c r="R8278" i="1"/>
  <c r="R8279" i="1"/>
  <c r="R780" i="1"/>
  <c r="R601" i="1"/>
  <c r="R781" i="1"/>
  <c r="R9554" i="1"/>
  <c r="R8280" i="1"/>
  <c r="R8281" i="1"/>
  <c r="R8282" i="1"/>
  <c r="R8283" i="1"/>
  <c r="R8284" i="1"/>
  <c r="R11" i="1"/>
  <c r="R8285" i="1"/>
  <c r="R10965" i="1"/>
  <c r="R8286" i="1"/>
  <c r="R8287" i="1"/>
  <c r="R8288" i="1"/>
  <c r="R8289" i="1"/>
  <c r="R8290" i="1"/>
  <c r="R29" i="1"/>
  <c r="R8291" i="1"/>
  <c r="R8292" i="1"/>
  <c r="R8293" i="1"/>
  <c r="R8294" i="1"/>
  <c r="R8295" i="1"/>
  <c r="R8296" i="1"/>
  <c r="R369" i="1"/>
  <c r="R1218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10891" i="1"/>
  <c r="R8310" i="1"/>
  <c r="R10344" i="1"/>
  <c r="R9852" i="1"/>
  <c r="R76" i="1"/>
  <c r="R8311" i="1"/>
  <c r="R10210" i="1"/>
  <c r="R8312" i="1"/>
  <c r="R10697" i="1"/>
  <c r="R10184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189" i="1"/>
  <c r="R413" i="1"/>
  <c r="R8326" i="1"/>
  <c r="R8327" i="1"/>
  <c r="R8328" i="1"/>
  <c r="R8329" i="1"/>
  <c r="R10963" i="1"/>
  <c r="R10745" i="1"/>
  <c r="R8330" i="1"/>
  <c r="R8331" i="1"/>
  <c r="R10706" i="1"/>
  <c r="R8332" i="1"/>
  <c r="R8333" i="1"/>
  <c r="R8334" i="1"/>
  <c r="R510" i="1"/>
  <c r="R8335" i="1"/>
  <c r="R8336" i="1"/>
  <c r="R8337" i="1"/>
  <c r="R10594" i="1"/>
  <c r="R10595" i="1"/>
  <c r="R8338" i="1"/>
  <c r="R8339" i="1"/>
  <c r="R8340" i="1"/>
  <c r="R1200" i="1"/>
  <c r="R8341" i="1"/>
  <c r="R8342" i="1"/>
  <c r="R8343" i="1"/>
  <c r="R8344" i="1"/>
  <c r="R8345" i="1"/>
  <c r="R8346" i="1"/>
  <c r="R8347" i="1"/>
  <c r="R8348" i="1"/>
  <c r="R8349" i="1"/>
  <c r="R8350" i="1"/>
  <c r="R9735" i="1"/>
  <c r="R8351" i="1"/>
  <c r="R8352" i="1"/>
  <c r="R8353" i="1"/>
  <c r="R8354" i="1"/>
  <c r="R356" i="1"/>
  <c r="R8355" i="1"/>
  <c r="R10114" i="1"/>
  <c r="R8356" i="1"/>
  <c r="R151" i="1"/>
  <c r="R176" i="1"/>
  <c r="R8357" i="1"/>
  <c r="R195" i="1"/>
  <c r="R202" i="1"/>
  <c r="R509" i="1"/>
  <c r="R1320" i="1"/>
  <c r="R8358" i="1"/>
  <c r="R8359" i="1"/>
  <c r="R733" i="1"/>
  <c r="R8360" i="1"/>
  <c r="R8361" i="1"/>
  <c r="R8362" i="1"/>
  <c r="R8363" i="1"/>
  <c r="R933" i="1"/>
  <c r="R734" i="1"/>
  <c r="R735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9975" i="1"/>
  <c r="R8379" i="1"/>
  <c r="R8380" i="1"/>
  <c r="R8381" i="1"/>
  <c r="R8382" i="1"/>
  <c r="R8383" i="1"/>
  <c r="R8384" i="1"/>
  <c r="R8385" i="1"/>
  <c r="R8386" i="1"/>
  <c r="R8387" i="1"/>
  <c r="R9910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9740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10096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10390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10295" i="1"/>
  <c r="R8442" i="1"/>
  <c r="R8443" i="1"/>
  <c r="R8444" i="1"/>
  <c r="R8445" i="1"/>
  <c r="R8446" i="1"/>
  <c r="R8447" i="1"/>
  <c r="R1423" i="1"/>
  <c r="R8448" i="1"/>
  <c r="R9551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193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9613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9600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9611" i="1"/>
  <c r="R8531" i="1"/>
  <c r="R8532" i="1"/>
  <c r="R8533" i="1"/>
  <c r="R9687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1376" i="1"/>
  <c r="R8560" i="1"/>
  <c r="R8561" i="1"/>
  <c r="R8562" i="1"/>
  <c r="R8563" i="1"/>
  <c r="R8564" i="1"/>
  <c r="R8565" i="1"/>
  <c r="R8566" i="1"/>
  <c r="R8567" i="1"/>
  <c r="R8568" i="1"/>
  <c r="R11015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1417" i="1"/>
  <c r="R9564" i="1"/>
  <c r="R9565" i="1"/>
  <c r="R8582" i="1"/>
  <c r="R8583" i="1"/>
  <c r="R8584" i="1"/>
  <c r="R8585" i="1"/>
  <c r="R8586" i="1"/>
  <c r="R8587" i="1"/>
  <c r="R8588" i="1"/>
  <c r="R8589" i="1"/>
  <c r="R8590" i="1"/>
  <c r="R8591" i="1"/>
  <c r="R1366" i="1"/>
  <c r="R8592" i="1"/>
  <c r="R8593" i="1"/>
  <c r="R8594" i="1"/>
  <c r="R8595" i="1"/>
  <c r="R8596" i="1"/>
  <c r="R8597" i="1"/>
  <c r="R8598" i="1"/>
  <c r="R8599" i="1"/>
  <c r="R8600" i="1"/>
  <c r="R8601" i="1"/>
  <c r="R10521" i="1"/>
  <c r="R8602" i="1"/>
  <c r="R8603" i="1"/>
  <c r="R8604" i="1"/>
  <c r="R8605" i="1"/>
  <c r="R1391" i="1"/>
  <c r="R8606" i="1"/>
  <c r="R8607" i="1"/>
  <c r="R8608" i="1"/>
  <c r="R141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10458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10998" i="1"/>
  <c r="R8670" i="1"/>
  <c r="R8671" i="1"/>
  <c r="R8672" i="1"/>
  <c r="R214" i="1"/>
  <c r="R8673" i="1"/>
  <c r="R10978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11007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9520" i="1"/>
  <c r="R9572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100" i="1"/>
  <c r="R8740" i="1"/>
  <c r="R8741" i="1"/>
  <c r="R8742" i="1"/>
  <c r="R505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593" i="1"/>
  <c r="R8757" i="1"/>
  <c r="R8758" i="1"/>
  <c r="R8759" i="1"/>
  <c r="R8760" i="1"/>
  <c r="R8761" i="1"/>
  <c r="R65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563" i="1"/>
  <c r="R8795" i="1"/>
  <c r="R8796" i="1"/>
  <c r="R8797" i="1"/>
  <c r="R8798" i="1"/>
  <c r="R8799" i="1"/>
  <c r="R8800" i="1"/>
  <c r="R8801" i="1"/>
  <c r="R8802" i="1"/>
  <c r="R8803" i="1"/>
  <c r="R8804" i="1"/>
  <c r="R8805" i="1"/>
  <c r="R598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635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9779" i="1"/>
  <c r="R8886" i="1"/>
  <c r="R8887" i="1"/>
  <c r="R35" i="1"/>
  <c r="R8888" i="1"/>
  <c r="R8889" i="1"/>
  <c r="R8890" i="1"/>
  <c r="R8891" i="1"/>
  <c r="R9942" i="1"/>
  <c r="R1375" i="1"/>
  <c r="R1064" i="1"/>
  <c r="R8892" i="1"/>
  <c r="R953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1392" i="1"/>
  <c r="R1393" i="1"/>
  <c r="R1350" i="1"/>
  <c r="R1351" i="1"/>
  <c r="R1352" i="1"/>
  <c r="R1353" i="1"/>
  <c r="R1354" i="1"/>
  <c r="R8910" i="1"/>
  <c r="R1355" i="1"/>
  <c r="R1171" i="1"/>
  <c r="R1172" i="1"/>
  <c r="R1251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9782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10475" i="1"/>
  <c r="R8948" i="1"/>
  <c r="R10361" i="1"/>
  <c r="R10362" i="1"/>
  <c r="R8949" i="1"/>
  <c r="R8950" i="1"/>
  <c r="R8951" i="1"/>
  <c r="R8952" i="1"/>
  <c r="R8953" i="1"/>
  <c r="R8954" i="1"/>
  <c r="R8955" i="1"/>
  <c r="R8956" i="1"/>
  <c r="R8957" i="1"/>
  <c r="R1271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1145" i="1"/>
  <c r="R9956" i="1"/>
  <c r="R9783" i="1"/>
  <c r="R9533" i="1"/>
  <c r="R8979" i="1"/>
  <c r="R8980" i="1"/>
  <c r="R9688" i="1"/>
  <c r="R11112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10737" i="1"/>
  <c r="R9002" i="1"/>
  <c r="R9003" i="1"/>
  <c r="R9004" i="1"/>
  <c r="R9005" i="1"/>
  <c r="R9006" i="1"/>
  <c r="R9007" i="1"/>
  <c r="R9008" i="1"/>
  <c r="R9009" i="1"/>
  <c r="R9010" i="1"/>
  <c r="R9011" i="1"/>
  <c r="R9689" i="1"/>
  <c r="R9012" i="1"/>
  <c r="R9013" i="1"/>
  <c r="R9014" i="1"/>
  <c r="R9015" i="1"/>
  <c r="R9016" i="1"/>
  <c r="R9017" i="1"/>
  <c r="R9018" i="1"/>
  <c r="R9019" i="1"/>
  <c r="R9020" i="1"/>
  <c r="R9021" i="1"/>
  <c r="R1252" i="1"/>
  <c r="R9022" i="1"/>
  <c r="R9023" i="1"/>
  <c r="R9024" i="1"/>
  <c r="R9025" i="1"/>
  <c r="R9026" i="1"/>
  <c r="R1405" i="1"/>
  <c r="R9027" i="1"/>
  <c r="R1329" i="1"/>
  <c r="R9028" i="1"/>
  <c r="R9029" i="1"/>
  <c r="R9030" i="1"/>
  <c r="R9534" i="1"/>
  <c r="R9031" i="1"/>
  <c r="R9032" i="1"/>
  <c r="R9033" i="1"/>
  <c r="R9034" i="1"/>
  <c r="R9035" i="1"/>
  <c r="R9036" i="1"/>
  <c r="R9037" i="1"/>
  <c r="R9038" i="1"/>
  <c r="R9039" i="1"/>
  <c r="R9040" i="1"/>
  <c r="R1334" i="1"/>
  <c r="R9041" i="1"/>
  <c r="R9042" i="1"/>
  <c r="R9043" i="1"/>
  <c r="R9044" i="1"/>
  <c r="R9045" i="1"/>
  <c r="R9046" i="1"/>
  <c r="R9047" i="1"/>
  <c r="R9048" i="1"/>
  <c r="R1339" i="1"/>
  <c r="R9049" i="1"/>
  <c r="R1274" i="1"/>
  <c r="R9050" i="1"/>
  <c r="R1275" i="1"/>
  <c r="R9051" i="1"/>
  <c r="R9052" i="1"/>
  <c r="R9053" i="1"/>
  <c r="R9054" i="1"/>
  <c r="R9055" i="1"/>
  <c r="R9056" i="1"/>
  <c r="R1253" i="1"/>
  <c r="R9809" i="1"/>
  <c r="R9057" i="1"/>
  <c r="R9058" i="1"/>
  <c r="R9059" i="1"/>
  <c r="R9714" i="1"/>
  <c r="R9060" i="1"/>
  <c r="R9061" i="1"/>
  <c r="R9062" i="1"/>
  <c r="R9063" i="1"/>
  <c r="R9566" i="1"/>
  <c r="R9064" i="1"/>
  <c r="R9065" i="1"/>
  <c r="R1135" i="1"/>
  <c r="R9066" i="1"/>
  <c r="R9067" i="1"/>
  <c r="R1406" i="1"/>
  <c r="R9585" i="1"/>
  <c r="R9567" i="1"/>
  <c r="R9615" i="1"/>
  <c r="R9068" i="1"/>
  <c r="R9069" i="1"/>
  <c r="R9070" i="1"/>
  <c r="R9071" i="1"/>
  <c r="R9072" i="1"/>
  <c r="R9073" i="1"/>
  <c r="R9074" i="1"/>
  <c r="R9543" i="1"/>
  <c r="R9075" i="1"/>
  <c r="R9606" i="1"/>
  <c r="R9076" i="1"/>
  <c r="R9077" i="1"/>
  <c r="R9750" i="1"/>
  <c r="R9078" i="1"/>
  <c r="R9079" i="1"/>
  <c r="R1367" i="1"/>
  <c r="R9080" i="1"/>
  <c r="R9081" i="1"/>
  <c r="R9082" i="1"/>
  <c r="R9083" i="1"/>
  <c r="R9084" i="1"/>
  <c r="R1380" i="1"/>
  <c r="R1272" i="1"/>
  <c r="R9085" i="1"/>
  <c r="R9086" i="1"/>
  <c r="R1319" i="1"/>
  <c r="R9087" i="1"/>
  <c r="R9088" i="1"/>
  <c r="R1419" i="1"/>
  <c r="R9089" i="1"/>
  <c r="R9090" i="1"/>
  <c r="R9091" i="1"/>
  <c r="R9092" i="1"/>
  <c r="R9093" i="1"/>
  <c r="R9094" i="1"/>
  <c r="R9095" i="1"/>
  <c r="R1254" i="1"/>
  <c r="R9096" i="1"/>
  <c r="R9097" i="1"/>
  <c r="R9098" i="1"/>
  <c r="R9099" i="1"/>
  <c r="R9100" i="1"/>
  <c r="R9101" i="1"/>
  <c r="R9102" i="1"/>
  <c r="R9103" i="1"/>
  <c r="R1146" i="1"/>
  <c r="R9607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599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1262" i="1"/>
  <c r="R9229" i="1"/>
  <c r="R9230" i="1"/>
  <c r="R9231" i="1"/>
  <c r="R9232" i="1"/>
  <c r="R9233" i="1"/>
  <c r="R9234" i="1"/>
  <c r="R9235" i="1"/>
  <c r="R9236" i="1"/>
  <c r="R9802" i="1"/>
  <c r="R1151" i="1"/>
  <c r="R9237" i="1"/>
  <c r="R9238" i="1"/>
  <c r="R9239" i="1"/>
  <c r="R9240" i="1"/>
  <c r="R9241" i="1"/>
  <c r="R9242" i="1"/>
  <c r="R9243" i="1"/>
  <c r="R11024" i="1"/>
  <c r="R9244" i="1"/>
  <c r="R613" i="1"/>
  <c r="R1316" i="1"/>
  <c r="R740" i="1"/>
  <c r="R9245" i="1"/>
  <c r="R9246" i="1"/>
  <c r="R9920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690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691" i="1"/>
  <c r="R9432" i="1"/>
  <c r="R354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770" i="1"/>
  <c r="R716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355" i="1"/>
  <c r="R11029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253" i="1"/>
  <c r="R9511" i="1"/>
  <c r="R9512" i="1"/>
  <c r="R9513" i="1"/>
  <c r="R9514" i="1"/>
  <c r="R9515" i="1"/>
  <c r="R9516" i="1"/>
  <c r="R1431" i="1"/>
  <c r="R1432" i="1"/>
  <c r="R1433" i="1"/>
  <c r="R1434" i="1"/>
  <c r="R1435" i="1"/>
  <c r="R1436" i="1"/>
  <c r="R1437" i="1"/>
  <c r="R1116" i="1"/>
  <c r="S11164" i="1" l="1"/>
  <c r="R11164" i="1"/>
  <c r="D53" i="5"/>
  <c r="G2" i="5"/>
  <c r="G5" i="5"/>
  <c r="G7" i="5"/>
  <c r="G8" i="5"/>
  <c r="G10" i="5"/>
  <c r="G17" i="5"/>
  <c r="G19" i="5"/>
  <c r="G20" i="5"/>
  <c r="G22" i="5"/>
  <c r="G29" i="5"/>
  <c r="G32" i="5"/>
  <c r="G44" i="5"/>
  <c r="F2" i="5"/>
  <c r="F3" i="5"/>
  <c r="G3" i="5" s="1"/>
  <c r="F4" i="5"/>
  <c r="G4" i="5" s="1"/>
  <c r="F5" i="5"/>
  <c r="F6" i="5"/>
  <c r="G6" i="5" s="1"/>
  <c r="F7" i="5"/>
  <c r="F8" i="5"/>
  <c r="F9" i="5"/>
  <c r="G9" i="5" s="1"/>
  <c r="F10" i="5"/>
  <c r="F11" i="5"/>
  <c r="G11" i="5" s="1"/>
  <c r="F12" i="5"/>
  <c r="G12" i="5" s="1"/>
  <c r="F13" i="5"/>
  <c r="G13" i="5" s="1"/>
  <c r="F14" i="5"/>
  <c r="G14" i="5" s="1"/>
  <c r="F15" i="5"/>
  <c r="G15" i="5" s="1"/>
  <c r="F16" i="5"/>
  <c r="G16" i="5" s="1"/>
  <c r="F17" i="5"/>
  <c r="F18" i="5"/>
  <c r="G18" i="5" s="1"/>
  <c r="F19" i="5"/>
  <c r="F20" i="5"/>
  <c r="F21" i="5"/>
  <c r="G21" i="5" s="1"/>
  <c r="F22" i="5"/>
  <c r="F23" i="5"/>
  <c r="G23" i="5" s="1"/>
  <c r="F24" i="5"/>
  <c r="G24" i="5" s="1"/>
  <c r="F25" i="5"/>
  <c r="G25" i="5" s="1"/>
  <c r="F26" i="5"/>
  <c r="G26" i="5" s="1"/>
  <c r="F27" i="5"/>
  <c r="G27" i="5" s="1"/>
  <c r="F28" i="5"/>
  <c r="G28" i="5" s="1"/>
  <c r="F29" i="5"/>
  <c r="F30" i="5"/>
  <c r="G30" i="5" s="1"/>
  <c r="F31" i="5"/>
  <c r="G31" i="5" s="1"/>
  <c r="F32" i="5"/>
  <c r="F33" i="5"/>
  <c r="G33" i="5" s="1"/>
  <c r="F34" i="5"/>
  <c r="G34" i="5" s="1"/>
  <c r="F35" i="5"/>
  <c r="G35" i="5" s="1"/>
  <c r="F36" i="5"/>
  <c r="G36" i="5" s="1"/>
  <c r="F37" i="5"/>
  <c r="G37" i="5" s="1"/>
  <c r="F38" i="5"/>
  <c r="G38" i="5" s="1"/>
  <c r="F39" i="5"/>
  <c r="G39" i="5" s="1"/>
  <c r="F40" i="5"/>
  <c r="G40" i="5" s="1"/>
  <c r="F41" i="5"/>
  <c r="G41" i="5" s="1"/>
  <c r="F42" i="5"/>
  <c r="G42" i="5" s="1"/>
  <c r="F43" i="5"/>
  <c r="G43" i="5" s="1"/>
  <c r="F44" i="5"/>
  <c r="F45" i="5"/>
  <c r="G45" i="5" s="1"/>
  <c r="F46" i="5"/>
  <c r="G46" i="5" s="1"/>
  <c r="F47" i="5"/>
  <c r="G47" i="5" s="1"/>
  <c r="F48" i="5"/>
  <c r="G48" i="5" s="1"/>
  <c r="F49" i="5"/>
  <c r="G49" i="5" s="1"/>
  <c r="F50" i="5"/>
  <c r="G50" i="5" s="1"/>
  <c r="F51" i="5"/>
  <c r="G51" i="5" s="1"/>
  <c r="F52" i="5"/>
  <c r="G52" i="5" s="1"/>
  <c r="F1" i="5"/>
  <c r="G1" i="5" s="1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C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1" i="3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" i="2"/>
  <c r="B4" i="2"/>
  <c r="B5" i="2"/>
  <c r="B6" i="2"/>
  <c r="B7" i="2"/>
  <c r="B8" i="2"/>
  <c r="B9" i="2"/>
  <c r="B2" i="2"/>
  <c r="J11164" i="1"/>
</calcChain>
</file>

<file path=xl/sharedStrings.xml><?xml version="1.0" encoding="utf-8"?>
<sst xmlns="http://schemas.openxmlformats.org/spreadsheetml/2006/main" count="57020" uniqueCount="23241">
  <si>
    <t>Kód zboží</t>
  </si>
  <si>
    <t>Název zboží</t>
  </si>
  <si>
    <t>Nákladový účet</t>
  </si>
  <si>
    <t>Kód povolené účetní skupiny</t>
  </si>
  <si>
    <t>Název věcné skupiny zboží</t>
  </si>
  <si>
    <t>MinOfCena za jednotku</t>
  </si>
  <si>
    <t>MaxOfCena za jednotku</t>
  </si>
  <si>
    <t>SumOfMnožství (skladj)</t>
  </si>
  <si>
    <t>SumOfCena celkem</t>
  </si>
  <si>
    <t>prumernaCena</t>
  </si>
  <si>
    <t>jenDPH</t>
  </si>
  <si>
    <t>bezDPH</t>
  </si>
  <si>
    <t>KA036</t>
  </si>
  <si>
    <t>jehla Chiba DCHN-22-20.0</t>
  </si>
  <si>
    <t>50115060</t>
  </si>
  <si>
    <t>Z 503_OSTAT</t>
  </si>
  <si>
    <t>Jehly přístupové, vodící a speciální</t>
  </si>
  <si>
    <t>KA037</t>
  </si>
  <si>
    <t>disk retenční MDC-12</t>
  </si>
  <si>
    <t>Ostatní - všeobecný mateiál</t>
  </si>
  <si>
    <t>KA038</t>
  </si>
  <si>
    <t>jehla SDN-18-7.0</t>
  </si>
  <si>
    <t>KA040</t>
  </si>
  <si>
    <t>kohout jednocestný POWS-FLL-MLL</t>
  </si>
  <si>
    <t>KA041</t>
  </si>
  <si>
    <t>torguer OTD-100</t>
  </si>
  <si>
    <t>KA042</t>
  </si>
  <si>
    <t>jehla SDN-18-9.0</t>
  </si>
  <si>
    <t>KA046</t>
  </si>
  <si>
    <t>kohout Flowswitch á 24 ks M001442011</t>
  </si>
  <si>
    <t>KA116</t>
  </si>
  <si>
    <t>čočka  6,0 SA60AT.060</t>
  </si>
  <si>
    <t>50115011</t>
  </si>
  <si>
    <t>Z 515_NAHRAD_OST</t>
  </si>
  <si>
    <t>Umělé tělní náhrady - ostatní</t>
  </si>
  <si>
    <t>KA139</t>
  </si>
  <si>
    <t>implantát spinální Axon šroub zajišťovací 406.104</t>
  </si>
  <si>
    <t>50115004</t>
  </si>
  <si>
    <t>Z 506_NAHRAD_KOV</t>
  </si>
  <si>
    <t>Umělé tělní náhrady - kovové</t>
  </si>
  <si>
    <t>KA152</t>
  </si>
  <si>
    <t>šroub dens stratec 405.440</t>
  </si>
  <si>
    <t>KA153</t>
  </si>
  <si>
    <t>šroub dens stratec 405.438</t>
  </si>
  <si>
    <t>KA154</t>
  </si>
  <si>
    <t>čočka  9,0 SA60AT.090</t>
  </si>
  <si>
    <t>KA169</t>
  </si>
  <si>
    <t>čočka 10,5 SA60AT.105</t>
  </si>
  <si>
    <t>KA171</t>
  </si>
  <si>
    <t>čočka 11,5 SA60AT.115</t>
  </si>
  <si>
    <t>KA174</t>
  </si>
  <si>
    <t>čočka 12,0 SA60AT.120</t>
  </si>
  <si>
    <t>KA176</t>
  </si>
  <si>
    <t>čočka 12,5 SA60AT.125</t>
  </si>
  <si>
    <t>KA177</t>
  </si>
  <si>
    <t>čočka 13,0 SA60AT.130</t>
  </si>
  <si>
    <t>KA179</t>
  </si>
  <si>
    <t>šroub TSLP 489.154</t>
  </si>
  <si>
    <t>KA182</t>
  </si>
  <si>
    <t>šroub TSLP 489.142</t>
  </si>
  <si>
    <t>KA183</t>
  </si>
  <si>
    <t>šroub TSLP 489.145</t>
  </si>
  <si>
    <t>KA314</t>
  </si>
  <si>
    <t>čočka 14,0 SA60AT.140</t>
  </si>
  <si>
    <t>KA323</t>
  </si>
  <si>
    <t>čočka 14,5 SA60AT.145</t>
  </si>
  <si>
    <t>KA326</t>
  </si>
  <si>
    <t>čočka 15,5 SA60AT.155</t>
  </si>
  <si>
    <t>KA349</t>
  </si>
  <si>
    <t>čočka 16,5 SA60AT.165</t>
  </si>
  <si>
    <t>KA352</t>
  </si>
  <si>
    <t>čočka 17,5 SA60AT.175</t>
  </si>
  <si>
    <t>KA377</t>
  </si>
  <si>
    <t>čočka 18,5 SA60AT.185</t>
  </si>
  <si>
    <t>KA473</t>
  </si>
  <si>
    <t>náhrada kyčelního kloubu SL dřík Zweymuller necementovaný 2 2842</t>
  </si>
  <si>
    <t>50115003</t>
  </si>
  <si>
    <t>Z 518_TEP</t>
  </si>
  <si>
    <t>TEP ortopedie</t>
  </si>
  <si>
    <t>KA474</t>
  </si>
  <si>
    <t>náhrada kyčelního kloubu SL dřík Zweymuller necementovaný 3 2843</t>
  </si>
  <si>
    <t>KA475</t>
  </si>
  <si>
    <t>náhrada kyčelního kloubu SL dřík Zweymuller necementovaný 4 2844</t>
  </si>
  <si>
    <t>KA476</t>
  </si>
  <si>
    <t>náhrada kyčelního kloubu SL dřík Zweymuller necementovaný 5 2845</t>
  </si>
  <si>
    <t>KA477</t>
  </si>
  <si>
    <t>náhrada kyčelního kloubu SL dřík Zweymuller necementovaný 6 2846</t>
  </si>
  <si>
    <t>KA478</t>
  </si>
  <si>
    <t>náhrada kyčelního kloubu SL dřík Zweymuller necementovaný 7 2847</t>
  </si>
  <si>
    <t>KA486</t>
  </si>
  <si>
    <t>náhrada kyčelního kloubu SL dřík Zweymuller necementovaný 0 2840</t>
  </si>
  <si>
    <t>KA487</t>
  </si>
  <si>
    <t>náhrada kyčelního kloubu SL dřík Zweymuller necementovaný 01 2839</t>
  </si>
  <si>
    <t>KA488</t>
  </si>
  <si>
    <t>dlaha burch-schneider 50P 01.00191.250</t>
  </si>
  <si>
    <t>KA489</t>
  </si>
  <si>
    <t>dlaha burch-schneider 50L 01.00191.150</t>
  </si>
  <si>
    <t>KA497</t>
  </si>
  <si>
    <t>náhrada kyčelního kloubu SL dřík Wagner 14/225 mm 01.00102.214</t>
  </si>
  <si>
    <t>KA498</t>
  </si>
  <si>
    <t>náhrada kyčelního kloubu SL dřík Wagner 15/225 mm 01.00102.215</t>
  </si>
  <si>
    <t>KA501</t>
  </si>
  <si>
    <t>náhrada kyčelního kloubu SL dřík Wagner revizní 16/265 01.00102.616</t>
  </si>
  <si>
    <t>KA502</t>
  </si>
  <si>
    <t>náhrada kyčelního kloubu SL dřík Wagner 17/265 mm 01.00102.617</t>
  </si>
  <si>
    <t>KA509</t>
  </si>
  <si>
    <t>náhrada kyčelního kloubu SL dřík Wagner 17/225 mm 01.00102.217</t>
  </si>
  <si>
    <t>KA510</t>
  </si>
  <si>
    <t>náhrada kyčelního kloubu SL dřík Wagner revizní 18/225 01.00102.218</t>
  </si>
  <si>
    <t>KA534</t>
  </si>
  <si>
    <t>dlaha burch-schneider 44P 01.00191.244</t>
  </si>
  <si>
    <t>KA536</t>
  </si>
  <si>
    <t>náhrada kyčelního kloubu Allofit pouzdro jamky 46/FF 4242</t>
  </si>
  <si>
    <t>KA537</t>
  </si>
  <si>
    <t>náhrada kyčelního kloubu Allofit pouzdro jamky 48/GG 4243</t>
  </si>
  <si>
    <t>KA538</t>
  </si>
  <si>
    <t>náhrada kyčelního kloubu Allofit pouzdro jamky 50/HH 4244</t>
  </si>
  <si>
    <t>KA539</t>
  </si>
  <si>
    <t>náhrada kyčelního kloubu Allofit pouzdro jamky 54/JJ 4246</t>
  </si>
  <si>
    <t>KA540</t>
  </si>
  <si>
    <t>náhrada kyčelního kloubu Allofit pouzdro jamky 52/II 4245</t>
  </si>
  <si>
    <t>KA541</t>
  </si>
  <si>
    <t>náhrada kyčelního kloubu Allofit pouzdro jamky 56/KK 4247</t>
  </si>
  <si>
    <t>KA542</t>
  </si>
  <si>
    <t>náhrada kyčelního kloubu Allofit pouzdro jamky 58/LL 4248</t>
  </si>
  <si>
    <t>KA543</t>
  </si>
  <si>
    <t>náhrada kyčelního kloubu Allofit pouzdro jamky 60/MM 4249</t>
  </si>
  <si>
    <t>KA544</t>
  </si>
  <si>
    <t>náhrada kyčelního kloubu Allofit pouzdro jamky 62/NN 4250</t>
  </si>
  <si>
    <t>KA545</t>
  </si>
  <si>
    <t>náhrada kyčelního kloubu Allofit vložka FF28 PE 01.00010.206</t>
  </si>
  <si>
    <t>KA546</t>
  </si>
  <si>
    <t>náhrada kyčelního kloubu Allofit vložka PE SGG/28 01.00010.207</t>
  </si>
  <si>
    <t>KA547</t>
  </si>
  <si>
    <t>náhrada kyčelního kloubu Allofit vložka SHH/28 01.00010.208</t>
  </si>
  <si>
    <t>KA548</t>
  </si>
  <si>
    <t>náhrada kyčelního kloubu Allofit vložka SII/28 01.00010.209</t>
  </si>
  <si>
    <t>KA549</t>
  </si>
  <si>
    <t>náhrada kyčelního kloubu Allofit vložka PE SJJ/28 01.00010.210</t>
  </si>
  <si>
    <t>KA563</t>
  </si>
  <si>
    <t>náhrada kyčelního kloubu VERSYS hlavice femorální kovová NON-SK 7 x 28 00-8018-028-14</t>
  </si>
  <si>
    <t>KA564</t>
  </si>
  <si>
    <t>náhrada kyčelního kloubu MS-30 dřík cementovaný 6 30.00.49-060</t>
  </si>
  <si>
    <t>KA565</t>
  </si>
  <si>
    <t>náhrada kyčelního kloubu MS-30 dřík cementovaný 8 30.00.49-080</t>
  </si>
  <si>
    <t>KA566</t>
  </si>
  <si>
    <t>náhrada kyčelního kloubu MS-30 dřík cementovaný 10 30.00.49-100</t>
  </si>
  <si>
    <t>KA567</t>
  </si>
  <si>
    <t>náhrada kyčelního kloubu MS-30 dřík cementovaný 12 30.00.49-120</t>
  </si>
  <si>
    <t>KA568</t>
  </si>
  <si>
    <t>náhrada kyčelního kloubu MS-30 dřík cementovaný 14 30.00.49-140</t>
  </si>
  <si>
    <t>KA569</t>
  </si>
  <si>
    <t>náhrada kyčelního kloubu MS-30 dřík cementovaný 16 30.00.49-160</t>
  </si>
  <si>
    <t>KA570</t>
  </si>
  <si>
    <t>náhrada kyčelního kloubu centralizer MS-30 distální 6/8 01.00356.008</t>
  </si>
  <si>
    <t>KA571</t>
  </si>
  <si>
    <t>náhrada kyčelního kloubu centralizer MS-30 distální 8/10 01.00358.010</t>
  </si>
  <si>
    <t>KA572</t>
  </si>
  <si>
    <t>náhrada kyčelního kloubu centralizer MS-30 distální 10/12 01.00351.012</t>
  </si>
  <si>
    <t>KA573</t>
  </si>
  <si>
    <t>náhrada kyčelního kloubu centralizer MS-30 distální 12/14 01.00351.214</t>
  </si>
  <si>
    <t>KA574</t>
  </si>
  <si>
    <t>náhrada kyčelního kloubu centralizer MS-30 distální 14/16 01.00351.416</t>
  </si>
  <si>
    <t>KA575</t>
  </si>
  <si>
    <t>náhrada kyčelního kloubu centralizer MS-30 distální 16/18 01.00351.618</t>
  </si>
  <si>
    <t>KA580</t>
  </si>
  <si>
    <t>náhrada kyčelního kloubu ZCA jamka PE Neutral č.47 00-8005-544-28</t>
  </si>
  <si>
    <t>KA581</t>
  </si>
  <si>
    <t>náhrada kyčelního kloubu ZCA jamka PE Neutral č.49 00-8005-546-28</t>
  </si>
  <si>
    <t>KA582</t>
  </si>
  <si>
    <t>náhrada kyčelního kloubu ZCA jamka PE Neutral č.51 00-8005-548-28</t>
  </si>
  <si>
    <t>KA583</t>
  </si>
  <si>
    <t>náhrada kyčelního kloubu ZCA jamka PE Neutral č.53 00-8005-550-28</t>
  </si>
  <si>
    <t>KA584</t>
  </si>
  <si>
    <t>náhrada kyčelního kloubu ZCA jamka PE Neutral č.55 00-8005-552-28</t>
  </si>
  <si>
    <t>KA625</t>
  </si>
  <si>
    <t>vložka kyčel PE Aesculap 56-58 NH194</t>
  </si>
  <si>
    <t>KA641</t>
  </si>
  <si>
    <t>Náhrada kyčelního kloubu hlavička keramická BIOLOX DELTA 28/S NK460D</t>
  </si>
  <si>
    <t>KA720</t>
  </si>
  <si>
    <t>zátka kostní umělá aes. 16 NK916</t>
  </si>
  <si>
    <t>KA780</t>
  </si>
  <si>
    <t>dřík centram aesculap 12L NK085K</t>
  </si>
  <si>
    <t>KA781</t>
  </si>
  <si>
    <t>stapler cirkulární 31 mm EEA se sklopnou hlavicí  4,8 mm EEA31</t>
  </si>
  <si>
    <t>50115080</t>
  </si>
  <si>
    <t>Z 523_STAPLE</t>
  </si>
  <si>
    <t>Staplery, endosk., extraktory</t>
  </si>
  <si>
    <t>KA789</t>
  </si>
  <si>
    <t>náhrada kolenního kloubu NEXGEN komponenta femorální pravá C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</si>
  <si>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</si>
  <si>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</si>
  <si>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</si>
  <si>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</si>
  <si>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</si>
  <si>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</si>
  <si>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</si>
  <si>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</si>
  <si>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KA925</t>
  </si>
  <si>
    <t>end.cerviko CKP 54 315700</t>
  </si>
  <si>
    <t>KA927</t>
  </si>
  <si>
    <t>end.cerviko CKP 52 315600</t>
  </si>
  <si>
    <t>KA928</t>
  </si>
  <si>
    <t>čočka 15,0 SA60AT.150</t>
  </si>
  <si>
    <t>KA929</t>
  </si>
  <si>
    <t>čočka 16,0 SA60AT.160</t>
  </si>
  <si>
    <t>KA930</t>
  </si>
  <si>
    <t>čočka 17,0 SA60AT.170</t>
  </si>
  <si>
    <t>KA931</t>
  </si>
  <si>
    <t>čočka 18,0 SA60AT.180</t>
  </si>
  <si>
    <t>KA932</t>
  </si>
  <si>
    <t>čočka 19,0 SA60AT.190</t>
  </si>
  <si>
    <t>KA933</t>
  </si>
  <si>
    <t>čočka 20,0 SA60AT.200</t>
  </si>
  <si>
    <t>KA934</t>
  </si>
  <si>
    <t>čočka 20,5 SA60AT.205</t>
  </si>
  <si>
    <t>KA935</t>
  </si>
  <si>
    <t>čočka 21,0 SA60AT.210</t>
  </si>
  <si>
    <t>KA936</t>
  </si>
  <si>
    <t>čočka 21,5 SA60AT.215</t>
  </si>
  <si>
    <t>KA937</t>
  </si>
  <si>
    <t>čočka 22,0 SA60AT.220</t>
  </si>
  <si>
    <t>KA938</t>
  </si>
  <si>
    <t>čočka 22,5 SA60AT.225</t>
  </si>
  <si>
    <t>KA939</t>
  </si>
  <si>
    <t>čočka 23,0 SA60AT.230</t>
  </si>
  <si>
    <t>KA940</t>
  </si>
  <si>
    <t>čočka 23,5 SA60AT.235</t>
  </si>
  <si>
    <t>KA941</t>
  </si>
  <si>
    <t>čočka 24,0 SA60AT.240</t>
  </si>
  <si>
    <t>KA942</t>
  </si>
  <si>
    <t>čočka 24,5 SA60AT.245</t>
  </si>
  <si>
    <t>KA943</t>
  </si>
  <si>
    <t>čočka 25,0 SA60AT.250</t>
  </si>
  <si>
    <t>KA944</t>
  </si>
  <si>
    <t>čočka 26,0 SA60AT.260</t>
  </si>
  <si>
    <t>KA945</t>
  </si>
  <si>
    <t>čočka 27,0 SA60AT.270</t>
  </si>
  <si>
    <t>KA949</t>
  </si>
  <si>
    <t>čočka SN60AT.070 BC 13PC</t>
  </si>
  <si>
    <t>KA951</t>
  </si>
  <si>
    <t>čočka SN60AT.080 BC 13PC</t>
  </si>
  <si>
    <t>KA954</t>
  </si>
  <si>
    <t>čočka SN60AT.095 BC 13PC</t>
  </si>
  <si>
    <t>KA955</t>
  </si>
  <si>
    <t>čočka SN60AT.100 BC 13PC</t>
  </si>
  <si>
    <t>KA960</t>
  </si>
  <si>
    <t>čočka SN60AT.125 BC 13PC</t>
  </si>
  <si>
    <t>KA962</t>
  </si>
  <si>
    <t>čočka SN60AT.135 BC 13PC</t>
  </si>
  <si>
    <t>KA963</t>
  </si>
  <si>
    <t xml:space="preserve">čočka SN60AT.140 BC 13PC </t>
  </si>
  <si>
    <t>KA964</t>
  </si>
  <si>
    <t>čočka SN60AT.145 BC 13PC</t>
  </si>
  <si>
    <t>KA965</t>
  </si>
  <si>
    <t xml:space="preserve">čočka SN60AT.150 BC 13PC </t>
  </si>
  <si>
    <t>KA966</t>
  </si>
  <si>
    <t>čočka SN60AT.155 BC 13PC</t>
  </si>
  <si>
    <t>KA967</t>
  </si>
  <si>
    <t>čočka SN60AT.160 BC 13PC</t>
  </si>
  <si>
    <t>KA968</t>
  </si>
  <si>
    <t>čočka SN60AT.165 BC 13PC</t>
  </si>
  <si>
    <t>KA969</t>
  </si>
  <si>
    <t>čočka SN60AT.170 BC 13PC</t>
  </si>
  <si>
    <t>KA970</t>
  </si>
  <si>
    <t>čočka SN60AT.175 BC 13PC</t>
  </si>
  <si>
    <t>KA971</t>
  </si>
  <si>
    <t>čočka SN60AT.180 BC 13PC</t>
  </si>
  <si>
    <t>KA972</t>
  </si>
  <si>
    <t>čočka SN60AT.185 BC 13PC</t>
  </si>
  <si>
    <t>KA973</t>
  </si>
  <si>
    <t>čočka SN60AT.190 BC 13PC</t>
  </si>
  <si>
    <t>KA974</t>
  </si>
  <si>
    <t>čočka SN60AT.195 BC 13PC</t>
  </si>
  <si>
    <t>KA975</t>
  </si>
  <si>
    <t xml:space="preserve">čočka SN60AT.200 BC 13PC </t>
  </si>
  <si>
    <t>KA976</t>
  </si>
  <si>
    <t>čočka SN60AT.205 BC 13PC</t>
  </si>
  <si>
    <t>KA977</t>
  </si>
  <si>
    <t>čočka SN60AT.210 BC 13PC</t>
  </si>
  <si>
    <t>KA978</t>
  </si>
  <si>
    <t xml:space="preserve">čočka SN60AT.215 BC 13PC </t>
  </si>
  <si>
    <t>KA979</t>
  </si>
  <si>
    <t>čočka SN60AT.220 BC 13PC</t>
  </si>
  <si>
    <t>KA980</t>
  </si>
  <si>
    <t xml:space="preserve">čočka SN60AT.225 BC 13PC </t>
  </si>
  <si>
    <t>KA981</t>
  </si>
  <si>
    <t>čočka SN60AT.230 BC 13PC</t>
  </si>
  <si>
    <t>KA982</t>
  </si>
  <si>
    <t>čočka SN60AT.235 BC 13PC</t>
  </si>
  <si>
    <t>KA983</t>
  </si>
  <si>
    <t>čočka SN60AT.240 BC 13PC</t>
  </si>
  <si>
    <t>KA984</t>
  </si>
  <si>
    <t>čočka SN60AT.245 BC 13PC</t>
  </si>
  <si>
    <t>KA985</t>
  </si>
  <si>
    <t>čočka SN60AT.250 BC 13PC</t>
  </si>
  <si>
    <t>KA986</t>
  </si>
  <si>
    <t>čočka SN60AT.255 BC 13PC</t>
  </si>
  <si>
    <t>KA987</t>
  </si>
  <si>
    <t>čočka SN60AT.260 BC 13PC</t>
  </si>
  <si>
    <t>KA988</t>
  </si>
  <si>
    <t>čočka SN60AT.265 BC 13PC</t>
  </si>
  <si>
    <t>KA989</t>
  </si>
  <si>
    <t xml:space="preserve">čočka SN60AT.270 BC 13PC </t>
  </si>
  <si>
    <t>KA990</t>
  </si>
  <si>
    <t>čočka SN60AT.275 BC 13PC</t>
  </si>
  <si>
    <t>KA991</t>
  </si>
  <si>
    <t>čočka SN60AT.280 BC 13PC</t>
  </si>
  <si>
    <t>KA992</t>
  </si>
  <si>
    <t>čočka SN60AT.285 BC 13PC</t>
  </si>
  <si>
    <t>KA993</t>
  </si>
  <si>
    <t>čočka SN60AT.290 BC 13PC</t>
  </si>
  <si>
    <t>KA994</t>
  </si>
  <si>
    <t>čočka SN60AT.295 BC 13PC</t>
  </si>
  <si>
    <t>KA995</t>
  </si>
  <si>
    <t>čočka SN60AT.300 BC 13PC</t>
  </si>
  <si>
    <t>KA996</t>
  </si>
  <si>
    <t xml:space="preserve">čočka SN60WF.150 BC 13 ASPH PC </t>
  </si>
  <si>
    <t>KA997</t>
  </si>
  <si>
    <t>čočka SN60WF.160 BC 13 ASPH PC</t>
  </si>
  <si>
    <t>KA998</t>
  </si>
  <si>
    <t>čočka SN60WF.170 BC 13 ASPH PC</t>
  </si>
  <si>
    <t>KA999</t>
  </si>
  <si>
    <t>čočka SN60WF.180 BC 13 ASPH PC</t>
  </si>
  <si>
    <t>KB000</t>
  </si>
  <si>
    <t>čočka SN60WF.190 BC 13 ASPH PC</t>
  </si>
  <si>
    <t>KB001</t>
  </si>
  <si>
    <t>čočka SN60WF.200 BC 13 ASPH PC</t>
  </si>
  <si>
    <t>KB002</t>
  </si>
  <si>
    <t>čočka SN60WF.205 BC 13 ASPH PC</t>
  </si>
  <si>
    <t>KB003</t>
  </si>
  <si>
    <t>čočka SN60WF.210 BC 13 ASPH PC</t>
  </si>
  <si>
    <t>KB004</t>
  </si>
  <si>
    <t>čočka SN60WF.215 BC 13 ASPH PC</t>
  </si>
  <si>
    <t>KB005</t>
  </si>
  <si>
    <t>čočka SN60WF.220 BC 13 ASPH PC</t>
  </si>
  <si>
    <t>KB006</t>
  </si>
  <si>
    <t>čočka SN60WF.225 BC 13 ASPH PC</t>
  </si>
  <si>
    <t>KB007</t>
  </si>
  <si>
    <t>čočka SN60WF.230 BC 13 ASPH PC</t>
  </si>
  <si>
    <t>KB008</t>
  </si>
  <si>
    <t>čočka SN60WF.235 BC 13 ASPH PC</t>
  </si>
  <si>
    <t>KB009</t>
  </si>
  <si>
    <t>čočka SN60WF.240 BC 13 ASPH PC</t>
  </si>
  <si>
    <t>KB010</t>
  </si>
  <si>
    <t>čočka SN60WF.245 BC 13 ASPH PC</t>
  </si>
  <si>
    <t>KB011</t>
  </si>
  <si>
    <t>čočka SN60WF.250 BC 13 ASPH PC</t>
  </si>
  <si>
    <t>KB012</t>
  </si>
  <si>
    <t>čočka SN60WF.260 BC 13 ASPH PC</t>
  </si>
  <si>
    <t>KB013</t>
  </si>
  <si>
    <t>čočka SN60WF.270 BC 13 ASPH PC</t>
  </si>
  <si>
    <t>KB014</t>
  </si>
  <si>
    <t>čočka SN60WF.280 BC 13 ASPH PC</t>
  </si>
  <si>
    <t>KB354</t>
  </si>
  <si>
    <t>jehla transseptální BRK 71 cm 407200</t>
  </si>
  <si>
    <t>50115071</t>
  </si>
  <si>
    <t>Z 514_KATETR.ABL</t>
  </si>
  <si>
    <t xml:space="preserve">Katetry ablační  </t>
  </si>
  <si>
    <t>KB365</t>
  </si>
  <si>
    <t>kabel prodlužovací k propojení elektrod pacel 401748</t>
  </si>
  <si>
    <t>KB373</t>
  </si>
  <si>
    <t>kabel prodlužovací response 401977</t>
  </si>
  <si>
    <t>KB380</t>
  </si>
  <si>
    <t>dlaha přímá LCP 3.5   5 otvorů 423.551</t>
  </si>
  <si>
    <t>KB529</t>
  </si>
  <si>
    <t xml:space="preserve">klip na aneurysma Yasargil  standard, délka čelisti 8,3 mm, max. rozevření 6,8 mm  uzavírací síla 1,77 N  permanentní FE752K </t>
  </si>
  <si>
    <t>KB685</t>
  </si>
  <si>
    <t>dufour 16ch 30-50ml AB3316</t>
  </si>
  <si>
    <t>50115070</t>
  </si>
  <si>
    <t>Z 513_KATETR</t>
  </si>
  <si>
    <t>Katetry</t>
  </si>
  <si>
    <t>KB688</t>
  </si>
  <si>
    <t>katetr močový foley 6Ch s balonkem 1,5 ml délka katetru 25 cm latex potažený silikonem Folysil pediatrický rovný 30 dní AA6106</t>
  </si>
  <si>
    <t>KB689</t>
  </si>
  <si>
    <t>katetr močový foley 10Ch s balonkem 3 ml délka katetru 30 cm silikon Cysto-Care  pediatrický rovný statndard TIP 2-Way 30dní bal á 5 ks AA6110</t>
  </si>
  <si>
    <t>KB698</t>
  </si>
  <si>
    <t>drén - set epicistostomický EPI 12ch AJ7112</t>
  </si>
  <si>
    <t>KB699</t>
  </si>
  <si>
    <t>drén - set epicistostomický EPI set 15ch AJ7115</t>
  </si>
  <si>
    <t>KB704</t>
  </si>
  <si>
    <t>cévka 3N AC5003</t>
  </si>
  <si>
    <t>KB706</t>
  </si>
  <si>
    <t>cévka ureterální 4N AC5004</t>
  </si>
  <si>
    <t>KB711</t>
  </si>
  <si>
    <t>cévka ureterální 7F AC5207</t>
  </si>
  <si>
    <t>KB712</t>
  </si>
  <si>
    <t>cévka ureterální  8F AC5208</t>
  </si>
  <si>
    <t>KB713</t>
  </si>
  <si>
    <t>katetr ureterální Cevassu neoplex sterilní délka 69 cm, 4 - 10 Ch AC5907</t>
  </si>
  <si>
    <t>KB718</t>
  </si>
  <si>
    <t>katetr urodynamický 6ch 2cestný AH5106</t>
  </si>
  <si>
    <t>KB722</t>
  </si>
  <si>
    <t>cévka ureterální k sigm. 6ch/155 AC4106</t>
  </si>
  <si>
    <t>KB744</t>
  </si>
  <si>
    <t>DJ 4,8-28 o-o Vortek ACB155</t>
  </si>
  <si>
    <t>50115075</t>
  </si>
  <si>
    <t>Z 538 STENTY</t>
  </si>
  <si>
    <t>Stenty</t>
  </si>
  <si>
    <t>KB748</t>
  </si>
  <si>
    <t>Katetr močový nelaton 8CH s balonkem 3 ml délka katetru 25 cm silikon pediatrický rovný standard TIP 2-Way 30dní  bal. á 5 ks AA6108</t>
  </si>
  <si>
    <t>KB755</t>
  </si>
  <si>
    <t>cévka ureterální k sigmoid.5ch AC4105</t>
  </si>
  <si>
    <t>KB756</t>
  </si>
  <si>
    <t>drén nefrostomický 9,0 ch výměnný RP410950 D00RP410950</t>
  </si>
  <si>
    <t>KB757</t>
  </si>
  <si>
    <t>drén nefrostomický 6,0 ch výměnný RE410640</t>
  </si>
  <si>
    <t>KB758</t>
  </si>
  <si>
    <t>drén nefrostomický 7,0 ch výměnný RE410740</t>
  </si>
  <si>
    <t>KB759</t>
  </si>
  <si>
    <t>drén nefrostomický 8,0 ch výměnný D00RP410850</t>
  </si>
  <si>
    <t>KB760</t>
  </si>
  <si>
    <t>drén nefrostomický 10,5 ch výměnný RE411050</t>
  </si>
  <si>
    <t>KB763</t>
  </si>
  <si>
    <t>stent tumor DJ 7/28 TU201228P</t>
  </si>
  <si>
    <t>KB764</t>
  </si>
  <si>
    <t>stent tumor DJ 7/28 TU201228M</t>
  </si>
  <si>
    <t>KB765</t>
  </si>
  <si>
    <t>hadička spojovací ND D00RE4501060</t>
  </si>
  <si>
    <t>KB768</t>
  </si>
  <si>
    <t>stent periferní ureterální White Star D-J 4,7-10 D00EN320510</t>
  </si>
  <si>
    <t>KB769</t>
  </si>
  <si>
    <t>stent periferní ureterální White Star D-J 5,0-12 D00EN320512</t>
  </si>
  <si>
    <t>KB770</t>
  </si>
  <si>
    <t>stent periferní ureterální White Star D-J 4,7-15 D00EN320515</t>
  </si>
  <si>
    <t>KB771</t>
  </si>
  <si>
    <t>stent periferní ureterální White Star D-J 6,0-10 D00EN320610</t>
  </si>
  <si>
    <t>KB772</t>
  </si>
  <si>
    <t>stent periferní ureterální White Star D-J 6,0-12 D00EN320612</t>
  </si>
  <si>
    <t>KB773</t>
  </si>
  <si>
    <t>stent periferní ureterální White Star D-J 6,0-15 D00EN320615</t>
  </si>
  <si>
    <t>KB774</t>
  </si>
  <si>
    <t>drén nefrostomický 8 ch set D00RP400850</t>
  </si>
  <si>
    <t>KB775</t>
  </si>
  <si>
    <t>drén nefrostomický 9 set D00RP400950</t>
  </si>
  <si>
    <t>KB844</t>
  </si>
  <si>
    <t>náhrada kyčelního kloubu Alloclassic hlavička durasul 28/M12/14 14.28.06-20</t>
  </si>
  <si>
    <t>KB862</t>
  </si>
  <si>
    <t>tracheobronxane TD16L80R NOV 0428.1R</t>
  </si>
  <si>
    <t>KB882</t>
  </si>
  <si>
    <t>set bioptický jaterní LABS-100</t>
  </si>
  <si>
    <t>Katetry - ostatní speciální</t>
  </si>
  <si>
    <t>KB884</t>
  </si>
  <si>
    <t xml:space="preserve">katetr diagnostický angiografický TORCON HNB5.0-38-100-P-NS-SIM2  </t>
  </si>
  <si>
    <t>Katetry diagnostické RTG</t>
  </si>
  <si>
    <t>KB885</t>
  </si>
  <si>
    <t>drát vodící Amplatz 145 cm THSCF-35-145-3-AUS1</t>
  </si>
  <si>
    <t>Dráty vodící kromě mikrovodičů</t>
  </si>
  <si>
    <t>KB886</t>
  </si>
  <si>
    <t>dilatátor vaskulární 8 F x 20 cm; JCD8.0-38-20-COONS</t>
  </si>
  <si>
    <t>Cévní dilatátory</t>
  </si>
  <si>
    <t>KB887</t>
  </si>
  <si>
    <t>dilatátor vaskulární 10 F x 20 cm; JCD10.0-38-20-COONS</t>
  </si>
  <si>
    <t>KB888</t>
  </si>
  <si>
    <t>dilatátor vaskulární 12 F x 20 cm; JCD12.0-38-20-COONS</t>
  </si>
  <si>
    <t>KB890</t>
  </si>
  <si>
    <t>katetr diagnostický angiografický TORCON HNB5.0-38-100-P-NS-SIM1</t>
  </si>
  <si>
    <t>KB897</t>
  </si>
  <si>
    <t>dlaha burch-schneider 56P 01.00191.256</t>
  </si>
  <si>
    <t>KB902</t>
  </si>
  <si>
    <t>dilatátor vaskulární 14 F x 20 cm; JCD14.0-38-20</t>
  </si>
  <si>
    <t>KB903</t>
  </si>
  <si>
    <t>dilatátor vaskulární 16 F x 20 cm; JCD16.0-38-20</t>
  </si>
  <si>
    <t>KB906</t>
  </si>
  <si>
    <t>drát vodící Amplatz 260 cm THSCF-35-260-3-AUS1</t>
  </si>
  <si>
    <t>KB915</t>
  </si>
  <si>
    <t>pouzdro zaváděcí KSAW-6.0-38-90-RB-SHTL-HC</t>
  </si>
  <si>
    <t>Zaváděcí pouzdra</t>
  </si>
  <si>
    <t>KB916</t>
  </si>
  <si>
    <t>pouzdro zaváděcí KCFW-6.0-38-40-RB-BLKN</t>
  </si>
  <si>
    <t>KB928</t>
  </si>
  <si>
    <t>spirála embolizační Nester 6 x 14 MWCE-35-14-6-NESTER</t>
  </si>
  <si>
    <t>50115083</t>
  </si>
  <si>
    <t>Z 545 EMBOLIZACE</t>
  </si>
  <si>
    <t>Embolizace periferních tepen</t>
  </si>
  <si>
    <t>KB929</t>
  </si>
  <si>
    <t>spirála embolizační Nester 8 x 14 MWCE-35-14-8-NESTER</t>
  </si>
  <si>
    <t>KB930</t>
  </si>
  <si>
    <t>spirála embolizační Nester 10 x 14 MWCE-35-14-10-NESTER</t>
  </si>
  <si>
    <t>KB945</t>
  </si>
  <si>
    <t>pouzdro zaváděcí RCFW-12.0-38-30-RB</t>
  </si>
  <si>
    <t>KB946</t>
  </si>
  <si>
    <t>drát vodící Lunderquist 260 cm TSMG-35-260-LES</t>
  </si>
  <si>
    <t>KB947</t>
  </si>
  <si>
    <t>kohout trojcestný PTWS-2FLL-MLL-R</t>
  </si>
  <si>
    <t>KB950</t>
  </si>
  <si>
    <t>katetr diagnostický angiografický TORCON HNB5.0-38-100-P-NS-H1</t>
  </si>
  <si>
    <t>KB953</t>
  </si>
  <si>
    <t>katetr drenážní biliární ULT14.0-38-25-P-6S-CLM-RH</t>
  </si>
  <si>
    <t>Katetry drenážní</t>
  </si>
  <si>
    <t>KB955</t>
  </si>
  <si>
    <t>katetr drenážní biliární ULT10.2-38-40-P-32S-CLB-RH</t>
  </si>
  <si>
    <t>KB957</t>
  </si>
  <si>
    <t>extraktor vaskulární Goose Neck GN2000</t>
  </si>
  <si>
    <t>Katetry - extrakční zařízení</t>
  </si>
  <si>
    <t>KB958</t>
  </si>
  <si>
    <t>katetr drenážní biliární ULT12.0-38-40-P-32S CLB-RH</t>
  </si>
  <si>
    <t>KB959</t>
  </si>
  <si>
    <t>katetr drenážní biliární ULT14.0-38-40-P-32S-CLB-RH</t>
  </si>
  <si>
    <t>KB983</t>
  </si>
  <si>
    <t>Drát vodící Radiofocus Guide wire PA35183M</t>
  </si>
  <si>
    <t>KB984</t>
  </si>
  <si>
    <t>Drát vodící Radiofocus Guide wire PA35263M</t>
  </si>
  <si>
    <t>KB985</t>
  </si>
  <si>
    <t>Drát vodící Radiofocus Guide wireGA35183M</t>
  </si>
  <si>
    <t>KB986</t>
  </si>
  <si>
    <t>Drát vodící Radiofocus Guide wire GA35263M</t>
  </si>
  <si>
    <t>KB990</t>
  </si>
  <si>
    <t>katetr diagnostický STRAIGHT RF-ZM74110M</t>
  </si>
  <si>
    <t>KB995</t>
  </si>
  <si>
    <t>částice embolizační EB2S305</t>
  </si>
  <si>
    <t>Embolizace krvácení do plic</t>
  </si>
  <si>
    <t>KB996</t>
  </si>
  <si>
    <t xml:space="preserve">částice embolizační EB2S507 </t>
  </si>
  <si>
    <t>KB997</t>
  </si>
  <si>
    <t>mikrokatetr Progreat 2.7F délka 130 cm MC-PP27131</t>
  </si>
  <si>
    <t>Katetry neurointervence, periferní embolizace</t>
  </si>
  <si>
    <t>KB998</t>
  </si>
  <si>
    <t>pouzdro zaváděcí Destination RDC 6 F 45 cm s odnímatelnou chlopní RSR13</t>
  </si>
  <si>
    <t>KC083</t>
  </si>
  <si>
    <t>drát vodící Angiodyn PTFE.035", 150 cm, J-tip 5050200</t>
  </si>
  <si>
    <t>KC084</t>
  </si>
  <si>
    <t>drát vodící Angiodyn PTFE.035", 260 cm, J-tip 5050359</t>
  </si>
  <si>
    <t>KC085</t>
  </si>
  <si>
    <t>drát vodící Angiodyn PTFE.035", 150 cm, Str. 5050243</t>
  </si>
  <si>
    <t>KC154</t>
  </si>
  <si>
    <t>náhrada kyčelního kloubu Alloclassic vložka CSF durasul 58/28 01.00126.458</t>
  </si>
  <si>
    <t>KC171</t>
  </si>
  <si>
    <t>drát vodící Nitrex .014 180 cm N141802</t>
  </si>
  <si>
    <t>Mikrovodiče</t>
  </si>
  <si>
    <t>KC179</t>
  </si>
  <si>
    <t>katetr infuzní Cragg-McNamara, 10 cm inf. délka, 4 F 100 cm, 41038-01</t>
  </si>
  <si>
    <t>Katetry k rozpouštění krevních sraženin</t>
  </si>
  <si>
    <t>KC264</t>
  </si>
  <si>
    <t>mikrokatetr priferní koronární, neurovaskulární Excelsior150 M0031441890</t>
  </si>
  <si>
    <t>KC267</t>
  </si>
  <si>
    <t>katetr vodící neurointervenční přímý, ST XF 6F 90 cm H965100500</t>
  </si>
  <si>
    <t>Katetry vodicí</t>
  </si>
  <si>
    <t>KC272</t>
  </si>
  <si>
    <t>zaváděcí set včetně 21G jehly, zaváděcí pouzdra 4F/6F, bnitřní výztuha 0,018"</t>
  </si>
  <si>
    <t>KC289</t>
  </si>
  <si>
    <t>adaptér Y s rotačním ventilem a hemostatickou chlopní Gateway vysokotlaký 600 psi/41 bar, bal. á 10 ks M001153223</t>
  </si>
  <si>
    <t>KC294</t>
  </si>
  <si>
    <t>katetr vodící neurointervenční přímý, ST XF 8F 90 cm H965100520</t>
  </si>
  <si>
    <t>KC295</t>
  </si>
  <si>
    <t>katetr balónkový dilatační XXL 14-4/5.8/120 M001145150</t>
  </si>
  <si>
    <t>Katetry dilatační</t>
  </si>
  <si>
    <t>KC312</t>
  </si>
  <si>
    <t>mikrokatetr priferní koronární, neurovaskulární Excelsior SL-10 150 M0031681890</t>
  </si>
  <si>
    <t>KC334</t>
  </si>
  <si>
    <t>drát vodící Synchro .014-300 cm distální segment 35 cm tuhost Standard M00313310</t>
  </si>
  <si>
    <t>KC342</t>
  </si>
  <si>
    <t>katetr vodící neurointervenční přímý, ST XF 5F 90 cm M003100640</t>
  </si>
  <si>
    <t>KC363</t>
  </si>
  <si>
    <t>katetr balónkový dilatační XXL 18-4/5.8/120 M001145580</t>
  </si>
  <si>
    <t>KC369</t>
  </si>
  <si>
    <t>drát vodící MODEL-V18 300 cm M001468540</t>
  </si>
  <si>
    <t>KC371</t>
  </si>
  <si>
    <t>drát vodící MODEL-V18 150 cm M001468500</t>
  </si>
  <si>
    <t>KC377</t>
  </si>
  <si>
    <t>drát vodící Synchro .014-200 cm distální segment 35 cm tuhost Standard M00313010</t>
  </si>
  <si>
    <t>KC379</t>
  </si>
  <si>
    <t>drát vodící Synchro .010-200 cm M00316310</t>
  </si>
  <si>
    <t>KC380</t>
  </si>
  <si>
    <t>drát vodící Synchro .010-300 cm M00316330</t>
  </si>
  <si>
    <t>KC381</t>
  </si>
  <si>
    <t>katetr balónkový dilatační XXL 16-4/5.8/120 M001145530</t>
  </si>
  <si>
    <t>KC433</t>
  </si>
  <si>
    <t>mikrokatetr priferní koronární, neurovaskulární Excelsior SL-10 M0031681910</t>
  </si>
  <si>
    <t>KC450</t>
  </si>
  <si>
    <t>drát vodící  LUNDERQUIST 0,035 150 D00RE420180</t>
  </si>
  <si>
    <t>KC451</t>
  </si>
  <si>
    <t>drát vodící  LUNDERQUIST 0,035 150J D00RE420780</t>
  </si>
  <si>
    <t>KC472</t>
  </si>
  <si>
    <t>stapler lineární bez nože 60 TX60G-X</t>
  </si>
  <si>
    <t>KC475</t>
  </si>
  <si>
    <t>stapler lineární  s nožem (lineární katr) s 1 zásobníkem pro silnou tkáň velikost 100 mm TCT10</t>
  </si>
  <si>
    <t>KC476</t>
  </si>
  <si>
    <t>stapler lineární  s nožem (lineární katr) s 1 zásobníkem pro silnou tkáň velikost 55 mm TCT55</t>
  </si>
  <si>
    <t>KC478</t>
  </si>
  <si>
    <t>zásobník do stapleru lineárního s nožem TLC55 pro standardní tkáň velikost 55 mm modrý TCR55</t>
  </si>
  <si>
    <t>KC479</t>
  </si>
  <si>
    <t>zásobník do stapleru lineárního s nožem TCT10 pro silnou tkáň velikost 100 mm zelený  TRT10</t>
  </si>
  <si>
    <t>KC480</t>
  </si>
  <si>
    <t>zásobník do stapleru lineárního s nožem TCT55 pro silnou tkáň velikost 55 mm zelený TRT55</t>
  </si>
  <si>
    <t>KC483</t>
  </si>
  <si>
    <t>stapler lineární Contour 40 mm s nožem a zahnutou hlavou se zásobníkem pro silnou tkáň zelený CS40G-X</t>
  </si>
  <si>
    <t>KC485</t>
  </si>
  <si>
    <t>klip titanový pro otevřené operace M  bal. 36 zásobníků á 6 ks LT200-X</t>
  </si>
  <si>
    <t>KC486</t>
  </si>
  <si>
    <t xml:space="preserve">klip titanový pro otevřené operace M bal. 18 zásobníků á 6 ks LT300-X </t>
  </si>
  <si>
    <t>KC507</t>
  </si>
  <si>
    <t>háček k harmonickému skalpelu HS  laparoskopický HDH05-X</t>
  </si>
  <si>
    <t>KC509</t>
  </si>
  <si>
    <t>Síťka kýlní extraperitoneální prolen nevstřebatelná 30 x 30 cm PML1</t>
  </si>
  <si>
    <t>KC524</t>
  </si>
  <si>
    <t>Nástroj na endoskopické šití a uzlení Endo stitch 10 mm 173016</t>
  </si>
  <si>
    <t>KC525</t>
  </si>
  <si>
    <t>endo stitch 2-0 173021</t>
  </si>
  <si>
    <t>KC526</t>
  </si>
  <si>
    <t>endo stitch 0 173026</t>
  </si>
  <si>
    <t>KC527</t>
  </si>
  <si>
    <t>Nástroj laparoskopický endo babcock 10 mm x 310 mm jednorázový bal.á 6 ks 174001</t>
  </si>
  <si>
    <t>KC531</t>
  </si>
  <si>
    <t>Aplikátor klipů jednorázový automatický endoclip M/L 10 176615</t>
  </si>
  <si>
    <t>KC533</t>
  </si>
  <si>
    <t>endoclip L 10 176625</t>
  </si>
  <si>
    <t>KC536</t>
  </si>
  <si>
    <t>Retraktor na játra endoskopický II pr. 10 mm délka 320 mm, 5 prstů,rotikulační, bal. á 6 ks, sterilní, jednorázový 176647</t>
  </si>
  <si>
    <t>KC537</t>
  </si>
  <si>
    <t>thoracoport 10,5 179301</t>
  </si>
  <si>
    <t>KC538</t>
  </si>
  <si>
    <t>thoracoport   5,5 179305</t>
  </si>
  <si>
    <t>KC542</t>
  </si>
  <si>
    <t>surgitie loop EL21L</t>
  </si>
  <si>
    <t>KC605</t>
  </si>
  <si>
    <t>chlopeň srdeční aortální mechanická REGENT SJM 19 mm 19AGFN-756</t>
  </si>
  <si>
    <t>KC607</t>
  </si>
  <si>
    <t>chlopeň srdeční aortální mechanická REGENT SJM 23 mm 23AGFN-756</t>
  </si>
  <si>
    <t>KC609</t>
  </si>
  <si>
    <t>chlopeň srdeční aortální mechanická REGENT SJM 27 mm 27AGFN-756</t>
  </si>
  <si>
    <t>KC613</t>
  </si>
  <si>
    <t>chlopeň srdeční mitrální mechanická MASTERS SJM 25 mm 25MJ-501</t>
  </si>
  <si>
    <t>KC614</t>
  </si>
  <si>
    <t>chlopeň srdeční mitrální mechanická MASTERS SJM 27 mm 27MJ-501</t>
  </si>
  <si>
    <t>KC617</t>
  </si>
  <si>
    <t>chlopeň srdeční aortální mhv konduit SJM 27VAVGJ-515</t>
  </si>
  <si>
    <t>KC622</t>
  </si>
  <si>
    <t>chlopeň srdeční aortální mhv konduit SJM 29CAVGJ-515</t>
  </si>
  <si>
    <t>KC845</t>
  </si>
  <si>
    <t>jehla transseptalní BRK 98 cm 407206</t>
  </si>
  <si>
    <t>KD033</t>
  </si>
  <si>
    <t xml:space="preserve">zásobník do stapleru lineárního s nožrm Contour CR40G-X dzelený contour zahnutý </t>
  </si>
  <si>
    <t>KD041</t>
  </si>
  <si>
    <t>zásobník do stapleru Echelon 60mm Zlaty ECR60D-X</t>
  </si>
  <si>
    <t>KD042</t>
  </si>
  <si>
    <t>zásobník do stapleru Echelon 60mm Zeleny ECR60G-X</t>
  </si>
  <si>
    <t>KD069</t>
  </si>
  <si>
    <t>surgitie loop ED21L</t>
  </si>
  <si>
    <t>KD076</t>
  </si>
  <si>
    <t>náhrada kolenního kloubu NEXGEN komponenta femorální LPS pravá stabilizovaná F 5996-16-02</t>
  </si>
  <si>
    <t>KD079</t>
  </si>
  <si>
    <t>náhrada kolenního kloubu NEXGEN komponenta femorální LPS levá stabilizovaná D 5996-14-01</t>
  </si>
  <si>
    <t>KD080</t>
  </si>
  <si>
    <t>náhrada kolenního kloubu NEXGEN komponenta femorální LPS levá stabilizovaná E 5996-15-01</t>
  </si>
  <si>
    <t>KD082</t>
  </si>
  <si>
    <t>náhrada kolenního kloubu NEXGEN komponenta femorální LPS levá stabilizovaná G 5996-17-01</t>
  </si>
  <si>
    <t>KD175</t>
  </si>
  <si>
    <t>implantát spinální náhrada meziobratlová pyramesh TI krk/hruď/bedra předoboční 905-103</t>
  </si>
  <si>
    <t>KD180</t>
  </si>
  <si>
    <t>dlaha TSLP 489.466</t>
  </si>
  <si>
    <t>KD186</t>
  </si>
  <si>
    <t>šroub na C2 405.446</t>
  </si>
  <si>
    <t>KD209</t>
  </si>
  <si>
    <t>šroub TSLP 489.165</t>
  </si>
  <si>
    <t>KD213</t>
  </si>
  <si>
    <t>drát vodící Nitrex .018 180 cm N181805</t>
  </si>
  <si>
    <t>KD219</t>
  </si>
  <si>
    <t>dlaha burch-schneider 56L 01.00191.156</t>
  </si>
  <si>
    <t>KD311</t>
  </si>
  <si>
    <t>sáček laparoskopický endo cath gold 10 173050G</t>
  </si>
  <si>
    <t>KD312</t>
  </si>
  <si>
    <t>stapler lineární  s nožem (lineární katr) s 1 zásobníkem pro standardní tkáň velikost 55 mm TLC55</t>
  </si>
  <si>
    <t>KD314</t>
  </si>
  <si>
    <t>Jehla ultra veressova UV120-X</t>
  </si>
  <si>
    <t>KD317</t>
  </si>
  <si>
    <t>dlaha burch-schneider 44L 01.00191.144</t>
  </si>
  <si>
    <t>KD393</t>
  </si>
  <si>
    <t>zavaděč katetrů řiditelný agilis NxT 8,5F MC 408310</t>
  </si>
  <si>
    <t>KD421</t>
  </si>
  <si>
    <t xml:space="preserve">zásobník do stapleru Echelon 45mm zlate 3x345 ECR45D-X </t>
  </si>
  <si>
    <t>KD433</t>
  </si>
  <si>
    <t>katetr diagnostický VERT RF-WH14112M</t>
  </si>
  <si>
    <t>KD549</t>
  </si>
  <si>
    <t>vložka plasmacap pr.32 NH203</t>
  </si>
  <si>
    <t>KD553</t>
  </si>
  <si>
    <t>katetr diagnostický Torcon Beacon Tip HNBR5.0-35-100-P-NS-C2</t>
  </si>
  <si>
    <t>KD579</t>
  </si>
  <si>
    <t>drát vodící Nitrex .014 300 cm N143001</t>
  </si>
  <si>
    <t>KD581</t>
  </si>
  <si>
    <t>puzdro zaváděcí k TIPSu RUPS-100</t>
  </si>
  <si>
    <t>KD586</t>
  </si>
  <si>
    <t>katetr močový pro ženy PVC 10 Ch x 18 cm MPI:100010</t>
  </si>
  <si>
    <t>KD587</t>
  </si>
  <si>
    <t>katetr močový pro ženy PVC 12 Ch x 18 cm MPI:100012</t>
  </si>
  <si>
    <t>KD589</t>
  </si>
  <si>
    <t>katetr močový pro ženy PVC 16 Ch x 18 cm MPI:100016</t>
  </si>
  <si>
    <t>KD591</t>
  </si>
  <si>
    <t>katetr močový nelaton 8Ch délka katetru 40 cm PVC MPI:110008</t>
  </si>
  <si>
    <t>KD592</t>
  </si>
  <si>
    <t>katetr močový nelaton 10Ch délka katetru 40 cm PVC MPI:110010</t>
  </si>
  <si>
    <t>KD593</t>
  </si>
  <si>
    <t>katetr močový nelaton 12Ch délka katetru 40 cm PVC MPI:110012</t>
  </si>
  <si>
    <t>KD594</t>
  </si>
  <si>
    <t>katetr močový nelaton 14Ch délka katetru 40 cm PVC MPI:110014</t>
  </si>
  <si>
    <t>KD595</t>
  </si>
  <si>
    <t>katetr močový nelaton 16Ch délka katetru 40 cm PVC MPI:110016</t>
  </si>
  <si>
    <t>KD596</t>
  </si>
  <si>
    <t>katetr močový nelaton 18Ch délka katetru 40 cm PVC MPI:110018</t>
  </si>
  <si>
    <t>KD597</t>
  </si>
  <si>
    <t>katetr močový nelaton 20Ch délka katetru 40 cm PVC MPI:110020</t>
  </si>
  <si>
    <t>KD598</t>
  </si>
  <si>
    <t>katetr močový nelaton 22Ch délka katetru 40 cm PVC MPI:110022</t>
  </si>
  <si>
    <t>KD600</t>
  </si>
  <si>
    <t>katetr močový tiemann 8Ch délka katetru 40 cm PVC MPI:120008</t>
  </si>
  <si>
    <t>KD601</t>
  </si>
  <si>
    <t>katetr močový tiemann 10Ch délka katetru 40 cm PVC MPI:120010</t>
  </si>
  <si>
    <t>KD602</t>
  </si>
  <si>
    <t>katetr močový tiemann 12Ch délka katetru 40 cm PVC MPI:120012</t>
  </si>
  <si>
    <t>KD603</t>
  </si>
  <si>
    <t>katetr močový tiemann 14Ch délka katetru 40 cm PVC MPI:120014</t>
  </si>
  <si>
    <t>KD604</t>
  </si>
  <si>
    <t>katetr močový tiemann 16Ch délka katetru 40 cm PVC MPI:120016</t>
  </si>
  <si>
    <t>KD605</t>
  </si>
  <si>
    <t>katetr močový tiemann 18Ch délka katetru 40 cm PVC MPI:120018</t>
  </si>
  <si>
    <t>KD606</t>
  </si>
  <si>
    <t>katetr močový tiemann 20Ch délka katetru 40 cm PVC MPI:120020</t>
  </si>
  <si>
    <t>KD607</t>
  </si>
  <si>
    <t>katetr močový tiemann 22Ch délka katetru 40 cm PVC MPI:120022</t>
  </si>
  <si>
    <t>KD633</t>
  </si>
  <si>
    <t>trokar xcel 11 x 100 mm D11LT-X</t>
  </si>
  <si>
    <t>KD638</t>
  </si>
  <si>
    <t>implantát spinální náhrada meziobratlová pyramesh TI krk/hruď/bedra předoboční 905-163</t>
  </si>
  <si>
    <t>KD649</t>
  </si>
  <si>
    <t>čočka 19,5 SA60AT.195</t>
  </si>
  <si>
    <t>KD700</t>
  </si>
  <si>
    <t>katetr balónkový Mars 5 x 4 OPT 1750-0504</t>
  </si>
  <si>
    <t>KD701</t>
  </si>
  <si>
    <t>katetr balónkový Mars 5 x 10 OPT 1750-0510</t>
  </si>
  <si>
    <t>KD702</t>
  </si>
  <si>
    <t>katetr balónkový Mars 6 x 4 OPT 1750-0604</t>
  </si>
  <si>
    <t>KD703</t>
  </si>
  <si>
    <t>katetr balónkový Mars 6 x 10 OPT 1750-0610</t>
  </si>
  <si>
    <t>KD743</t>
  </si>
  <si>
    <t>Trokar xcel pr. 12 mm D12LT</t>
  </si>
  <si>
    <t>KD754</t>
  </si>
  <si>
    <t>drát guadewire-coated 035/150 OPT 1106-0125</t>
  </si>
  <si>
    <t>KD756</t>
  </si>
  <si>
    <t>stent optisoft tiem 6,0CH/26 OPT 3003-1300</t>
  </si>
  <si>
    <t>KD757</t>
  </si>
  <si>
    <t>stent optisoft tiem 6,0CH/28 OPT 3003-1400</t>
  </si>
  <si>
    <t>KD758</t>
  </si>
  <si>
    <t>stent optisoft tiem 6,0CH/30 OPT 3003-1500</t>
  </si>
  <si>
    <t>KD759</t>
  </si>
  <si>
    <t>stent optisoft open 4,5CH/26 OPT 3004-0300</t>
  </si>
  <si>
    <t>KD760</t>
  </si>
  <si>
    <t>stent optisoft open 4,5CH/28 OPT 3004-0400</t>
  </si>
  <si>
    <t>KD761</t>
  </si>
  <si>
    <t>stent optisoft open 6,0CH/26 OPT 3004-1300</t>
  </si>
  <si>
    <t>KD842</t>
  </si>
  <si>
    <t>jehla punkční Renodrain D00RE440720</t>
  </si>
  <si>
    <t>KD893</t>
  </si>
  <si>
    <t>katetr balónkový Mars 7 x 4 OPT 1750-0704</t>
  </si>
  <si>
    <t>KD894</t>
  </si>
  <si>
    <t>katetr balónkový Mars 8 x 4 OPT 1750-0804</t>
  </si>
  <si>
    <t>KD895</t>
  </si>
  <si>
    <t>katetr balónkový Mars 9 x 4 OPT 1750-0904</t>
  </si>
  <si>
    <t>KD896</t>
  </si>
  <si>
    <t>katetr balónkový Mars 10 x 4 OPT 1750-1004</t>
  </si>
  <si>
    <t>KD905</t>
  </si>
  <si>
    <t>katetr diagnostický angiografický TORCON HNB5.0-38-65-P-2S-C3</t>
  </si>
  <si>
    <t>KD906</t>
  </si>
  <si>
    <t>katetr diagnostický angiografický TORCON HNBR5.0-35-65-P-NS-RIM</t>
  </si>
  <si>
    <t>KD909</t>
  </si>
  <si>
    <t>chlopeň na cévku CFM-100</t>
  </si>
  <si>
    <t>KD911</t>
  </si>
  <si>
    <t>katetr diagnostický angiografický TORCON HNB5.0-35-65-P-NS-TIPS</t>
  </si>
  <si>
    <t>KD948</t>
  </si>
  <si>
    <t>Náhrada kyčelního kloubu hlavička keramická BIOLOX DELTA 32 mm/S NK560D</t>
  </si>
  <si>
    <t>KD949</t>
  </si>
  <si>
    <t>Náhrada kyčelního kloubu hlavička keramická BIOLOX DELTA 32 mm/M NK561D</t>
  </si>
  <si>
    <t>KD950</t>
  </si>
  <si>
    <t>Náhrada kyčelního kloubu hlavička keramická BIOLOX DELTA 12/14 32 mm/L NK562D</t>
  </si>
  <si>
    <t>KD951</t>
  </si>
  <si>
    <t>stapler cirkulární 25 mm EEA se sklopnou hlavicí 4,8 mm  EEA25</t>
  </si>
  <si>
    <t>KD952</t>
  </si>
  <si>
    <t>stapler cirkulární 28 mm EEA se sklopnou hlavicí 4,8 mm EEA28</t>
  </si>
  <si>
    <t>KD957</t>
  </si>
  <si>
    <t>klip na aneurysma Yasargil FE722K</t>
  </si>
  <si>
    <t>KD971</t>
  </si>
  <si>
    <t>katetr diagnostický angiografický TORCON HNBR5.0-38-65-P-NS-RDC</t>
  </si>
  <si>
    <t>KD972</t>
  </si>
  <si>
    <t>katetr diagnostický angiografický TORCON HNBR5.0-38-80-P-NS-VS3</t>
  </si>
  <si>
    <t>KD993</t>
  </si>
  <si>
    <t xml:space="preserve">pouzdro zaváděcí KSAW-7.0-38-90-RB-SHTL-HC </t>
  </si>
  <si>
    <t>KE001</t>
  </si>
  <si>
    <t>náhrada kyčelního kloubu Alloclassic hlavička durasul S/28/-4 14.28.05-20</t>
  </si>
  <si>
    <t>KE002</t>
  </si>
  <si>
    <t>náhrada kyčelního kloubu Alloclassic hlavička durasul L/28/+4 14.28.07-20</t>
  </si>
  <si>
    <t>KE015</t>
  </si>
  <si>
    <t>kotvička nevstřebatelná Healix ( PEEK)  5,5 mm 222209 ( duplicita s KI838)</t>
  </si>
  <si>
    <t>KE017</t>
  </si>
  <si>
    <t>zásobník do stapleru Echelon bílý vaskulární  ECR45W</t>
  </si>
  <si>
    <t>KE019</t>
  </si>
  <si>
    <t>zásobník do stapleru Echelon zelený 45mm 3x3 s. tkáň ECR45G</t>
  </si>
  <si>
    <t>KE033</t>
  </si>
  <si>
    <t>náhrada kolenního kloubu SIGMA P.F.C. komponenta tibiální 4 86-6024  REVIZE</t>
  </si>
  <si>
    <t>KE038</t>
  </si>
  <si>
    <t>náhrada kyčelního kloubu Alloclassic hlavička durasul M/36 01.01012.366</t>
  </si>
  <si>
    <t>KE042</t>
  </si>
  <si>
    <t>náhrada kyčelního kloubu Alpha vložka durasul II/36 01.00013.709</t>
  </si>
  <si>
    <t>KE043</t>
  </si>
  <si>
    <t>náhrada kyčelního kloubu Alpha vložka durasul JJ/36 01.00013.710</t>
  </si>
  <si>
    <t>KE044</t>
  </si>
  <si>
    <t>náhrada kyčelního kloubu Alpha vložka durasul KK/36 01.00013.711</t>
  </si>
  <si>
    <t>KE045</t>
  </si>
  <si>
    <t>náhrada kyčelního kloubu Alpha vložka durasul LL/36 01.00013.712</t>
  </si>
  <si>
    <t>KE046</t>
  </si>
  <si>
    <t>náhrada kyčelního kloubu Alpha vložka durasul MM/36 01.00013.713</t>
  </si>
  <si>
    <t>KE047</t>
  </si>
  <si>
    <t>náhrada kyčelního kloubu Alpha vložka durasul NN/36 01.00013.714</t>
  </si>
  <si>
    <t>KE048</t>
  </si>
  <si>
    <t>náhrada kyčelního kloubu Alloclassic hlavička durasul S 36/-4 01.01012.365</t>
  </si>
  <si>
    <t>KE049</t>
  </si>
  <si>
    <t>náhrada kyčelního kloubu Alloclassic hlavička durasul L 36/+4 01.01012.367</t>
  </si>
  <si>
    <t>KE050</t>
  </si>
  <si>
    <t>náhrada kyčelního kloubu Alloclassic hlavička durasul XL 36/+8XL 01.01012.368</t>
  </si>
  <si>
    <t>KE124</t>
  </si>
  <si>
    <t>vložka tibiální art. 4/10,0 962740</t>
  </si>
  <si>
    <t>KE174</t>
  </si>
  <si>
    <t>hlavice delta 32-XL NK563D</t>
  </si>
  <si>
    <t>KE177</t>
  </si>
  <si>
    <t>čočka 25,5 SA60AT.255</t>
  </si>
  <si>
    <t>KE178</t>
  </si>
  <si>
    <t>čočka 26,5 SA60AT.265</t>
  </si>
  <si>
    <t>KE180</t>
  </si>
  <si>
    <t>čočka 28,5 SA60AT.285</t>
  </si>
  <si>
    <t>KE182</t>
  </si>
  <si>
    <t>čočka 29,5 SA60AT.295</t>
  </si>
  <si>
    <t>KE183</t>
  </si>
  <si>
    <t>čočka 30,0 SA60AT.300</t>
  </si>
  <si>
    <t>KE184</t>
  </si>
  <si>
    <t>čočka 1,0 MA60MA.010</t>
  </si>
  <si>
    <t>KE186</t>
  </si>
  <si>
    <t xml:space="preserve">čočka 3,0 MA60MA.030 </t>
  </si>
  <si>
    <t>KE187</t>
  </si>
  <si>
    <t>čočka 4,0 MA60MA.040</t>
  </si>
  <si>
    <t>KE211</t>
  </si>
  <si>
    <t>čočka 19,0 MA60AC.190</t>
  </si>
  <si>
    <t>KE213</t>
  </si>
  <si>
    <t xml:space="preserve">čočka 20,0 MA60AC.200 </t>
  </si>
  <si>
    <t>KE216</t>
  </si>
  <si>
    <t>čočka 21,5 MA60AC.215</t>
  </si>
  <si>
    <t>KE265</t>
  </si>
  <si>
    <t>spirála embolizační Nester 12 x 14 MWCE-35-14-12-NESTER</t>
  </si>
  <si>
    <t>KE282</t>
  </si>
  <si>
    <t>stent optisoft 4,5/30 o-o OPT 3004-0500</t>
  </si>
  <si>
    <t>KE296</t>
  </si>
  <si>
    <t>cartridge C 8065977759,8065977758,8065977763</t>
  </si>
  <si>
    <t>KE301</t>
  </si>
  <si>
    <t>šroub dens 405.436</t>
  </si>
  <si>
    <t>KE327</t>
  </si>
  <si>
    <t>náhrada kyčelního kloubu EXCIA T hlavice kovová aesculap 32/S NK529K</t>
  </si>
  <si>
    <t>KE345</t>
  </si>
  <si>
    <t>spirála embolizační Nester 4 x 14 MWCE-35-14-4-NESTER</t>
  </si>
  <si>
    <t>KE347</t>
  </si>
  <si>
    <t>šroub na C2 405.442</t>
  </si>
  <si>
    <t>KE351</t>
  </si>
  <si>
    <t>náhrada kyčelního kloubu hlavička biolox DELTA keramika 36 mm/ M NK651D</t>
  </si>
  <si>
    <t>KE353</t>
  </si>
  <si>
    <t>činidlo embolizační tekuté Onyx 18 1,5 ml vč. DMSO 105-7000-060</t>
  </si>
  <si>
    <t>Neurointervence</t>
  </si>
  <si>
    <t>KE354</t>
  </si>
  <si>
    <t>drát vodící Mirage 0,008" 200 cm přímé zakončení 103-0608-200</t>
  </si>
  <si>
    <t>KE503</t>
  </si>
  <si>
    <t>katetr vodící  neurointervenční přímý, ST XF 6F 100 cm M003101500</t>
  </si>
  <si>
    <t>KE510</t>
  </si>
  <si>
    <t>náhrada kyčelního kloubu hlavice kovová S30/S28 00-8018-028-01</t>
  </si>
  <si>
    <t>KE511</t>
  </si>
  <si>
    <t>náhrada kyčelního kloubu hlavice kovová S30/M28 00-8018-028-02</t>
  </si>
  <si>
    <t>KE512</t>
  </si>
  <si>
    <t>náhrada kyčelního kloubu VERSYS hlavice femorální kovová 3,5 x 28 mm 00-8018-028-03</t>
  </si>
  <si>
    <t>KE514</t>
  </si>
  <si>
    <t>disk retenční MDC-10</t>
  </si>
  <si>
    <t>KE518</t>
  </si>
  <si>
    <t>šroub kortikální kompresní bold 3,0 mm x 20 mm NWD111020</t>
  </si>
  <si>
    <t>KE519</t>
  </si>
  <si>
    <t>šroub kortikální kompresní bold 3,0 mm x 22 mm NWD111022</t>
  </si>
  <si>
    <t>KE520</t>
  </si>
  <si>
    <t>šroub kortikální kompresní bold 3,0 mm x 24 mm NWD111024</t>
  </si>
  <si>
    <t>KE521</t>
  </si>
  <si>
    <t>šroub kortikální kompresní bold 3,0 mm x 26 mm NWD111026</t>
  </si>
  <si>
    <t>KE522</t>
  </si>
  <si>
    <t>šroub kortikální kompresní bold 3,0 mm x 28 mm NWD111028</t>
  </si>
  <si>
    <t>KE523</t>
  </si>
  <si>
    <t>šroub kortikální kompresní bold 3,0 mm x 30 mm NWD111030</t>
  </si>
  <si>
    <t>KE524</t>
  </si>
  <si>
    <t>šroub kortikální kompresní bold 3,0 mm x 32 mm NWD111032</t>
  </si>
  <si>
    <t>KE525</t>
  </si>
  <si>
    <t>šroub kortikální kompresní bold 3,0 mm x 34 mm NWD111034</t>
  </si>
  <si>
    <t>KE527</t>
  </si>
  <si>
    <t>šroub spin 2/12 NWD112012</t>
  </si>
  <si>
    <t>KE529</t>
  </si>
  <si>
    <t>šroub spin 2/14 NWD112014</t>
  </si>
  <si>
    <t>KE534</t>
  </si>
  <si>
    <t>skobička uniclip kompresní 20-20/20 NWD213820</t>
  </si>
  <si>
    <t>KE537</t>
  </si>
  <si>
    <t>drát Kirschnerův délka 100 mm NWD115100</t>
  </si>
  <si>
    <t>KE645</t>
  </si>
  <si>
    <t>náhrada kyčelního kloubu jamka s nízkým profilem muller cementovaná 48/28 63.28.48</t>
  </si>
  <si>
    <t>KE652</t>
  </si>
  <si>
    <t>náhrada kyčelního kloubu hlavice kovová S30/32 00-8018-032-01</t>
  </si>
  <si>
    <t>KE653</t>
  </si>
  <si>
    <t>náhrada kyčelního kloubu VERSYS hlavice femorální kovová S30/M32 00-8018-032-02</t>
  </si>
  <si>
    <t>KE654</t>
  </si>
  <si>
    <t>náhrada kyčelního kloubu hlavice kovová S30/L32 00-8018-032-03</t>
  </si>
  <si>
    <t>KE655</t>
  </si>
  <si>
    <t>náhrada kyčelního kloubu ZCA jamka PE Neutral č.32/49 00-8005-546-32</t>
  </si>
  <si>
    <t>KE656</t>
  </si>
  <si>
    <t>náhrada kyčelního kloubu ZCA jamka PE Neutral č.32/51 00-8005-548-32</t>
  </si>
  <si>
    <t>KE657</t>
  </si>
  <si>
    <t>náhrada kyčelního kloubu ZCA jamka PE Neutral č.32/53 00-8005-550-32</t>
  </si>
  <si>
    <t>KE658</t>
  </si>
  <si>
    <t>náhrada kyčelního kloubu ZCA jamka PE Neutral č.32/55 00-8005-552-32</t>
  </si>
  <si>
    <t>KE660</t>
  </si>
  <si>
    <t>náhrada kyčelního kloubu ZCA jamka PE Neutral č.32/59 00-8005-556-32</t>
  </si>
  <si>
    <t>KE671</t>
  </si>
  <si>
    <t>náhrada kolenního kloubu SIGMA femur 62-3401R  REVIZE</t>
  </si>
  <si>
    <t>KE684</t>
  </si>
  <si>
    <t>implantát spináln šroub okcipitalní 4,5 x  8 mm 04.601.108</t>
  </si>
  <si>
    <t>KE685</t>
  </si>
  <si>
    <t>implantát spináln šroub okcipitalní 4,5 x10 mm 04.601.110</t>
  </si>
  <si>
    <t>KE766</t>
  </si>
  <si>
    <t>katetr drenážní pig. BTQ Set 10 F / 29 cm BT-PD1-1030-W</t>
  </si>
  <si>
    <t>KE767</t>
  </si>
  <si>
    <t>katetr drenážní pig. BTQ Set 12F / 29 cm BT-PD1-1230-W</t>
  </si>
  <si>
    <t>KE783</t>
  </si>
  <si>
    <t>šroub dens 405.444</t>
  </si>
  <si>
    <t>KE817</t>
  </si>
  <si>
    <t>katetr diagnostický angiografický TORCON HNBR5.0-38-80-P-NS-CHG-A</t>
  </si>
  <si>
    <t>KE850</t>
  </si>
  <si>
    <t>Drát vodící Radiofocus Guide wire HR35183M</t>
  </si>
  <si>
    <t>KE852</t>
  </si>
  <si>
    <t>katetr diagnostický Outlook RQ-BHA4102M</t>
  </si>
  <si>
    <t>KE904</t>
  </si>
  <si>
    <t>dlaha TSLP 489.456</t>
  </si>
  <si>
    <t>KE944</t>
  </si>
  <si>
    <t>pouzdro zaváděcí KSAW-6.0-18/38-55-RB-ANL2-HC</t>
  </si>
  <si>
    <t>KE973</t>
  </si>
  <si>
    <t>katetr drenážní biliární ULT12.0-38-25-P-6S-CLM-RH</t>
  </si>
  <si>
    <t>KE974</t>
  </si>
  <si>
    <t>katetr drenážní biliární ULT10.2-38-25-P-6S-CLM-RH</t>
  </si>
  <si>
    <t>KE993</t>
  </si>
  <si>
    <t>stapler lineární endoskopický s rovnou špičkou a nožem echelon flex 60mm, délka 34cm  EC60A endo</t>
  </si>
  <si>
    <t>KE995</t>
  </si>
  <si>
    <t>katetr drenážní pig. BTQ Set 14 F / 29 cm BT-PD1-1430-W</t>
  </si>
  <si>
    <t>KF034</t>
  </si>
  <si>
    <t>náhrada kyčelního kloubu Durasul jamka Mueller cementovaná  48/36 05.95001.050</t>
  </si>
  <si>
    <t>KF036</t>
  </si>
  <si>
    <t>náhrada kyčelního kloubu Durasul jamka Mueller cementovaná  52/36 05.95001.052</t>
  </si>
  <si>
    <t>KF037</t>
  </si>
  <si>
    <t>náhrada kyčelního kloubu Durasul jamka Mueller cementovaná  54/36 05.95001.053</t>
  </si>
  <si>
    <t>KF038</t>
  </si>
  <si>
    <t>náhrada kyčelního kloubu Durasul jamka Mueller cementovaná  56/36 05.95001.054</t>
  </si>
  <si>
    <t>KF039</t>
  </si>
  <si>
    <t>náhrada kyčelního kloubu Durasul jamka Mueller cementovaná  58/36 05.95001.055</t>
  </si>
  <si>
    <t>KF043</t>
  </si>
  <si>
    <t>stent intrakraniální samoexpandibilní Solitaire SAB-4-20</t>
  </si>
  <si>
    <t>Neurostenty</t>
  </si>
  <si>
    <t>KF056</t>
  </si>
  <si>
    <t>stent intrakraniální samoexpandibilní Solitaire SAB-6-20</t>
  </si>
  <si>
    <t>KF071</t>
  </si>
  <si>
    <t>hřeb kotníku panta nail průměr 10 mm délka L 150 mm NWD500050</t>
  </si>
  <si>
    <t>KF072</t>
  </si>
  <si>
    <t>šroub zajišťovací 60 NWD501060</t>
  </si>
  <si>
    <t>KF074</t>
  </si>
  <si>
    <t>šroub zajišťovací L 25 NWD501025</t>
  </si>
  <si>
    <t>KF076</t>
  </si>
  <si>
    <t>Kotvička pro stabilizaci ramene lupine Loop vstřebatelná 210712</t>
  </si>
  <si>
    <t>KF084</t>
  </si>
  <si>
    <t>hřeb kotníku panta 12/180 NWD500280</t>
  </si>
  <si>
    <t>KF085</t>
  </si>
  <si>
    <t>šroub zajišťovací L 65 mm NWD501065</t>
  </si>
  <si>
    <t>KF086</t>
  </si>
  <si>
    <t>šroub zajišťovací L 70 mm NWD501070</t>
  </si>
  <si>
    <t>KF088</t>
  </si>
  <si>
    <t>šroub zajišťovací L 30 NWD501030</t>
  </si>
  <si>
    <t>KF089</t>
  </si>
  <si>
    <t>chlopeň srdeční mitrální biologická EPIC SUPRA SJM prasečí 27 mm E100-27M</t>
  </si>
  <si>
    <t>50110001</t>
  </si>
  <si>
    <t>Z 507_IMLAN</t>
  </si>
  <si>
    <t>Implantáty</t>
  </si>
  <si>
    <t>KF090</t>
  </si>
  <si>
    <t>chlopeň srdeční mitrální biologická EPIC SUPRA SJM prasečí 29 mm E100-29M</t>
  </si>
  <si>
    <t>KF091</t>
  </si>
  <si>
    <t>chlopeň srdeční mitrální biologická EPIC SUPRA SJM prasečí 31 mm E100-31M</t>
  </si>
  <si>
    <t>KF100</t>
  </si>
  <si>
    <t>stentgraft aortální Zenith Bifurcated Iliac Sidebracht ZBIS-12-61-41</t>
  </si>
  <si>
    <t>Stenty hrudní, břišní, stentgrafty</t>
  </si>
  <si>
    <t>KF101</t>
  </si>
  <si>
    <t>pouzdro zaváděcí KCFW-12.0-35-45-RB-HFANL1-HC</t>
  </si>
  <si>
    <t>KF102</t>
  </si>
  <si>
    <t>pouzdro zaváděcí KCFW-10.0-35-45-RB-HFANL1-HC</t>
  </si>
  <si>
    <t>KF135</t>
  </si>
  <si>
    <t>drát vodící Lunderquist 180 cm TSMG-35-180-7-LES</t>
  </si>
  <si>
    <t>KF136</t>
  </si>
  <si>
    <t>stent jícnový SX-ELLA degradabilní BD samoexpandibilní 31/25/31 x 100 mm 019-10A-31/25/31-100</t>
  </si>
  <si>
    <t>Stenty jícnové, žlučové a rektální</t>
  </si>
  <si>
    <t>KF141</t>
  </si>
  <si>
    <t>implantát spinální fusion tyč okcipitalní předohnutá pr.     délka     Titan 04.161.032</t>
  </si>
  <si>
    <t>KF146</t>
  </si>
  <si>
    <t>klip na aneurysma Yasargil FE750K</t>
  </si>
  <si>
    <t>KF148</t>
  </si>
  <si>
    <t>systém Hydrocephální drenážní Shunt VP FX577T ( FV428T, FX428T)</t>
  </si>
  <si>
    <t>KF150</t>
  </si>
  <si>
    <t>systém Hydrocephální drenážní Shunt katetr peritoneální VP FV072P</t>
  </si>
  <si>
    <t>KF151</t>
  </si>
  <si>
    <t>katetr infuzní Cragg-McNamara, 20 cm inf. délka, 4 F 100 cm, 41039-01</t>
  </si>
  <si>
    <t>KF155</t>
  </si>
  <si>
    <t xml:space="preserve">klip na aneurysma Yasargil FE720K  </t>
  </si>
  <si>
    <t>KF160</t>
  </si>
  <si>
    <t>katétr intrakraniální balónkový dilatační Gateway 2,5 mm x 9 mm .014" M003207240925</t>
  </si>
  <si>
    <t>KF164</t>
  </si>
  <si>
    <t>klip na aneurysma Yasargil FE760K</t>
  </si>
  <si>
    <t>KF172</t>
  </si>
  <si>
    <t>katétr intrakraniální balónkový dilatační Gateway 3,5 mm x 9 mm .014" M0032072409350</t>
  </si>
  <si>
    <t>KF173</t>
  </si>
  <si>
    <t>katétr intrakraniální balónkový dilatační Gateway 4,0 mm x 9 mm .014" M0032072409400</t>
  </si>
  <si>
    <t>KF209</t>
  </si>
  <si>
    <t>klip na aneurysma Yasargil FE710K</t>
  </si>
  <si>
    <t>KF220</t>
  </si>
  <si>
    <t>systém Hydrocephální drenážní Shunt komora čerpací VP FV033T</t>
  </si>
  <si>
    <t>KF223</t>
  </si>
  <si>
    <t>hřeb kotníku panta 75 mm NWD501075</t>
  </si>
  <si>
    <t>KF225</t>
  </si>
  <si>
    <t>katetr pro dočasnou stimulaci Pacel FD 110 cm  5Fr, rovná s balonkem 401761</t>
  </si>
  <si>
    <t>50115001</t>
  </si>
  <si>
    <t>Z 517_KARDI</t>
  </si>
  <si>
    <t>Zavaděče ke kardiostimulátorům</t>
  </si>
  <si>
    <t>KF226</t>
  </si>
  <si>
    <t>zavaděč elektrofyziolog. katetrů perkutánní FastCath 6Fr 12 cm 406103</t>
  </si>
  <si>
    <t>KF229</t>
  </si>
  <si>
    <t>protéza cévní gelweave valsalva 26 mm 30026ADP</t>
  </si>
  <si>
    <t>KF230</t>
  </si>
  <si>
    <t>protéza cévní gelweave valsalva 28 mm 30028ADP</t>
  </si>
  <si>
    <t>KF231</t>
  </si>
  <si>
    <t>protéza cévní gelweave valsalva 30 mm 30030ADP</t>
  </si>
  <si>
    <t>KF232</t>
  </si>
  <si>
    <t>protéza cévní gelweave valsalva 32 mm 30032ADP</t>
  </si>
  <si>
    <t>KF242</t>
  </si>
  <si>
    <t>systém Hydrocephální drenážní Shunt PRO-GAV pediatrický VP FX596T  ( FV441T,FX441T)</t>
  </si>
  <si>
    <t>KF304</t>
  </si>
  <si>
    <t>stapler lineární endoskopický s rovnou špičkou a nožem echelon flex 45 mm, délka 34 cm EC45A-X endo</t>
  </si>
  <si>
    <t>KF318</t>
  </si>
  <si>
    <t>pouzdro zaváděcí KSAW-8.0-38-90-RB-SHTL-HC</t>
  </si>
  <si>
    <t>KF378</t>
  </si>
  <si>
    <t>šroub kortikální samořezný HA 4,5 x 36 397129795571</t>
  </si>
  <si>
    <t>KF379</t>
  </si>
  <si>
    <t>šroub kortikální samořezný HA 4,5 x 40 397129795581</t>
  </si>
  <si>
    <t>KF380</t>
  </si>
  <si>
    <t>Šroub kortikální samořezný HA 4,5 x 44 397129799521</t>
  </si>
  <si>
    <t>KF381</t>
  </si>
  <si>
    <t>šroub kortikální samořezný HA 4,5 x 50 397129795601</t>
  </si>
  <si>
    <t>KF383</t>
  </si>
  <si>
    <t>podložka pod šroubek 4,4 397129990838</t>
  </si>
  <si>
    <t>KF384</t>
  </si>
  <si>
    <t>podložka pod šroubek 3,6 397129990839</t>
  </si>
  <si>
    <t>KF484</t>
  </si>
  <si>
    <t>šroub kortikální stardrive 2,0 mm, délka 14 401.364</t>
  </si>
  <si>
    <t>KF486</t>
  </si>
  <si>
    <t>šroub kortikální stardrive 2,0 mm, délka 18 401.368</t>
  </si>
  <si>
    <t>KF487</t>
  </si>
  <si>
    <t>šroub kortikální stardrive 2,0 mm, délka 20 401.370</t>
  </si>
  <si>
    <t>KF488</t>
  </si>
  <si>
    <t>šroub kortikální stardrive 2,0 mm, délka 22 401.372</t>
  </si>
  <si>
    <t>KF497</t>
  </si>
  <si>
    <t>šroub zajišťovací stardrive 2,7 mm ( hlava LCP 2.4), délka 10 402.210</t>
  </si>
  <si>
    <t>KF524</t>
  </si>
  <si>
    <t>šroub kortikální stardrive 2,7 mm, délka 14 402.874</t>
  </si>
  <si>
    <t>KF525</t>
  </si>
  <si>
    <t>šroub kortikální stardrive 2,7 mm, délka 16 402.876</t>
  </si>
  <si>
    <t>KF527</t>
  </si>
  <si>
    <t>šroub kortikální stardrive 2,7 mm, délka 20 402.880</t>
  </si>
  <si>
    <t>KF539</t>
  </si>
  <si>
    <t>drát-K 1,60 mm s trokarovou špičkou, délka 150 mm 492.160</t>
  </si>
  <si>
    <t>KF567</t>
  </si>
  <si>
    <t>drát vodící Amplatzer Super Stiff  Short Taper prům. 0,89 mm/ 260 cm, bal. á 5 ks M001465091, AMPLATZ SS 035/260/1 (BX/5)</t>
  </si>
  <si>
    <t>KF594</t>
  </si>
  <si>
    <t>dlaha přímá LCP 3.5   6 otvorů 423.561</t>
  </si>
  <si>
    <t>KF595</t>
  </si>
  <si>
    <t>dlaha přímá LCP 3.5   7 otvorů 423.571</t>
  </si>
  <si>
    <t>KF626</t>
  </si>
  <si>
    <t>šroub zajišťovací pr 3,5 samořezný D12 412.102</t>
  </si>
  <si>
    <t>KF627</t>
  </si>
  <si>
    <t>šroub zajišťovací pr 3,5 samořezný D10 412.101</t>
  </si>
  <si>
    <t>KF628</t>
  </si>
  <si>
    <t>šroub zajišťovací pr 3,5 samořezný D14 412.103</t>
  </si>
  <si>
    <t>KF629</t>
  </si>
  <si>
    <t>šroub zajišťovací pr 3,5 samořezný D16 412.104</t>
  </si>
  <si>
    <t>KF630</t>
  </si>
  <si>
    <t>šroub zajišťovací pr 3,5 samořezný D18 412.105</t>
  </si>
  <si>
    <t>KF631</t>
  </si>
  <si>
    <t>šroub zajišťovací pr 3,5 samořezný D20 412.106</t>
  </si>
  <si>
    <t>KF632</t>
  </si>
  <si>
    <t>šroub zajišťovací pr 3,5 samořezný D22 412.107</t>
  </si>
  <si>
    <t>KF634</t>
  </si>
  <si>
    <t>Šroub zajišťovací stardrive samořezný 3,5 mm x 26 mm slitina TAN 412.109</t>
  </si>
  <si>
    <t>KF635</t>
  </si>
  <si>
    <t>Šroub zajišťovací stardrive samořezný 3,5 mm x 28 mm slitina TAN 412.110</t>
  </si>
  <si>
    <t>KF636</t>
  </si>
  <si>
    <t>Šroub zajišťovací stardrive samořezný 3,5 mm x 30 mm slitina TAN 412.111</t>
  </si>
  <si>
    <t>KF638</t>
  </si>
  <si>
    <t>Šroub zajišťovací stardrive samořezný 3,5 mm x 35 mm slitina TAN 412.114</t>
  </si>
  <si>
    <t>KF639</t>
  </si>
  <si>
    <t>šroub zajišťovací pr 3,5 samořezný 412.116</t>
  </si>
  <si>
    <t>KF655</t>
  </si>
  <si>
    <t>šroub kortikální, samořezný, titan, Ø 3,5 mm, délka 14 mm 404.814</t>
  </si>
  <si>
    <t>KF656</t>
  </si>
  <si>
    <t>šroub kortikální 3.5 mm 404.810</t>
  </si>
  <si>
    <t>KF657</t>
  </si>
  <si>
    <t>šroub kortikální 3.5 mm 404.812</t>
  </si>
  <si>
    <t>KF658</t>
  </si>
  <si>
    <t>šroub kortikální, samořezný, titan, Ø 3,5 mm, délka16 mm 404.816</t>
  </si>
  <si>
    <t>KF659</t>
  </si>
  <si>
    <t xml:space="preserve">šroub kortikální, samořezný, titan, Ø 3,5 mm, délka18 mm 404.818 </t>
  </si>
  <si>
    <t>KF660</t>
  </si>
  <si>
    <t>šroub kortikální, samořezný, titan, Ø 3,5 mm, délka20 mm 404.820</t>
  </si>
  <si>
    <t>KF661</t>
  </si>
  <si>
    <t>šroub kortikální, samořezný, titan, Ø 3,5 mm, délka22 mm 404.822</t>
  </si>
  <si>
    <t>KF665</t>
  </si>
  <si>
    <t>šroub kortikální, samořezný, titan, Ø 3,5 mm, délka30 mm 404.830</t>
  </si>
  <si>
    <t>KF749</t>
  </si>
  <si>
    <t>kleště bioptické gastroskopické, čelisti Aligator s bodcem, FB-220K, jednorázové, prac.d. 1550 mm,  Økanálu 2.8 mm, bal. á 20 ks, N5355030 (st.č. E0482102)</t>
  </si>
  <si>
    <t>KF753</t>
  </si>
  <si>
    <t>kleště bioptické gastroskopické,čelisti hladké s bodcem, FB-240K, jednorázové, prac.d.1550 mm, Økanálu 2.8mm, bal. á 20 ks,  N5355230 (st.č. E0482106)</t>
  </si>
  <si>
    <t>KF760</t>
  </si>
  <si>
    <t>litotriptor mech. BML-V232QR á 1 ks N2302830</t>
  </si>
  <si>
    <t>KF770</t>
  </si>
  <si>
    <t>systém hydrocephální drenážní rezervoár návrtový pediatrický FV042T</t>
  </si>
  <si>
    <t>KF772</t>
  </si>
  <si>
    <t>systém Hydrocephální drenážní rezervoár pediatrický flushing VP FV035T</t>
  </si>
  <si>
    <t>KF780</t>
  </si>
  <si>
    <t>náhrada kolenního kloubu SIGMA agumentace 4/3 mm 96-0860  REVIZE</t>
  </si>
  <si>
    <t>KF782</t>
  </si>
  <si>
    <t>náhrada kolenního kloubu SIGMA tibie sleeve 45 mm M/L 129454110  REVIZE</t>
  </si>
  <si>
    <t>KF783</t>
  </si>
  <si>
    <t>náhrada kolenního kloubu SIGMA P.F.C. adaptér femorální 5 96-0781 REVIZE</t>
  </si>
  <si>
    <t>KF786</t>
  </si>
  <si>
    <t>náhrada kolenního kloubu SIGMA femur levý č.3 96-0082  REVIZE</t>
  </si>
  <si>
    <t>KF787</t>
  </si>
  <si>
    <t>elektroda VAPR Premiere 90 DEPuy 227204</t>
  </si>
  <si>
    <t>KF793</t>
  </si>
  <si>
    <t>katetr diagnostický angiografický TORCON HNB5.0-38-100-P-NS-SIM3</t>
  </si>
  <si>
    <t>KF819</t>
  </si>
  <si>
    <t>dlaha burch-schneider 62L 01.00191.162</t>
  </si>
  <si>
    <t>KF820</t>
  </si>
  <si>
    <t>dlaha burch-schneider 62P 01.00191.262</t>
  </si>
  <si>
    <t>KF827</t>
  </si>
  <si>
    <t>klip na aneurysma Yasargil FE780K</t>
  </si>
  <si>
    <t>KF843</t>
  </si>
  <si>
    <t>systém Hydrocephální drenážní Shunt PRO-GAV se shunt asistentem SA 25 FX643T (FX414T, FV414T)</t>
  </si>
  <si>
    <t>KF850</t>
  </si>
  <si>
    <t>stent jícnový FerX-ELLA Boubella E 20 x 150 mm kovový samoexpandibilní plně potažený s antirefluxní chlopní 014-02N-20-150-L</t>
  </si>
  <si>
    <t>KF915</t>
  </si>
  <si>
    <t>katetr zaváděcí vista BT F5 100 cm,  JL-3,5 5560020L</t>
  </si>
  <si>
    <t>50115074</t>
  </si>
  <si>
    <t>Z 537 KATETR_ZAV</t>
  </si>
  <si>
    <t>Katetry zaváděcí</t>
  </si>
  <si>
    <t>KF916</t>
  </si>
  <si>
    <t>katetr zaváděcí vista BT F5,100 cm, JL-4,0 5560040L</t>
  </si>
  <si>
    <t>KF918</t>
  </si>
  <si>
    <t>katetr zaváděcí vista BT F5,100 cm, AL-2,0 5560400L</t>
  </si>
  <si>
    <t>KF919</t>
  </si>
  <si>
    <t>katetr zaváděcí vista BT F5,100 cm, JR-3,5 5560800L</t>
  </si>
  <si>
    <t>KF920</t>
  </si>
  <si>
    <t>katetr zaváděcí vista BT F5,100 cm, JR-4,0 5560820L</t>
  </si>
  <si>
    <t>KF922</t>
  </si>
  <si>
    <t>katetr zaváděcí vista BT F5,100 cm, IM LB 5561900L</t>
  </si>
  <si>
    <t>KF923</t>
  </si>
  <si>
    <t>katetr zaváděcí vista BT JL-3.5, F6.070,100cm, 67000200</t>
  </si>
  <si>
    <t>KF924</t>
  </si>
  <si>
    <t>katetr zaváděcí vista BT JL-4, F6.070, 100cm, 67000400</t>
  </si>
  <si>
    <t>KF926</t>
  </si>
  <si>
    <t>katetr zaváděcí vista BT AL-1, 6F, 100cm, 67003600</t>
  </si>
  <si>
    <t>KF927</t>
  </si>
  <si>
    <t>katetr zaváděcí vista BT AL-1.5, F6.070,100cm, 67003800</t>
  </si>
  <si>
    <t>KF928</t>
  </si>
  <si>
    <t>katetr zaváděcí vista BT AL-2, F6.070,100cm, 67004000</t>
  </si>
  <si>
    <t>KF929</t>
  </si>
  <si>
    <t>katetr zaváděcí vista BT XB-3.5, F6.070,100 cm, 67005400</t>
  </si>
  <si>
    <t>KF931</t>
  </si>
  <si>
    <t>katetr zaváděcí vista BT JR-3.5, F6.070,100cm, 67008000</t>
  </si>
  <si>
    <t>KF932</t>
  </si>
  <si>
    <t>katetr zaváděcí vista BT JR-4, F6.070,100cm, 67008200</t>
  </si>
  <si>
    <t>KF941</t>
  </si>
  <si>
    <t>katetr zaváděcí vista LBT F5,100 cm, AL-1 SM7331</t>
  </si>
  <si>
    <t>KF958</t>
  </si>
  <si>
    <t>katetr diagnostický SUPER TORQUE .038 Infiniti F6 110 6 PIG 533650S</t>
  </si>
  <si>
    <t>50115072</t>
  </si>
  <si>
    <t>Z 535 KATETR_DIAG</t>
  </si>
  <si>
    <t>Katetry diagnostické I.IK</t>
  </si>
  <si>
    <t>KF979</t>
  </si>
  <si>
    <t>drát zaváděcí Emerald GW.032 260 J-3 502454</t>
  </si>
  <si>
    <t>KF980</t>
  </si>
  <si>
    <t>drát zaváděcí Emerald GW.038 150 J-3 502520,502521, 502526</t>
  </si>
  <si>
    <t>KF981</t>
  </si>
  <si>
    <t>drát zaváděcí Emerald GW.035 260 STR 502555, 502455,502521</t>
  </si>
  <si>
    <t>KF983</t>
  </si>
  <si>
    <t>zavaděč avanti+ CSI 5F  W/MINI GW, 11 cm,  504605X</t>
  </si>
  <si>
    <t>KF985</t>
  </si>
  <si>
    <t>zavaděč avanti+ CSI 6F W/MINI GW, 11 cm, 504606X</t>
  </si>
  <si>
    <t>KF986</t>
  </si>
  <si>
    <t>zavaděč avanti+ CSI 7F W/MINI GW 504607X</t>
  </si>
  <si>
    <t>KF987</t>
  </si>
  <si>
    <t>zavaděč avanti+ CSI 11F W/MINI GW 504611X</t>
  </si>
  <si>
    <t>KF996</t>
  </si>
  <si>
    <t>šroub zajišťovací LCP 4,5 mm délka 80 mm 414.880</t>
  </si>
  <si>
    <t>KG055</t>
  </si>
  <si>
    <t>pouzdro zaváděcí KSAW-7.0-18/38-55-RB-ANL2-HC</t>
  </si>
  <si>
    <t>KG096</t>
  </si>
  <si>
    <t>zavaděč TERUMO 5F 10 cm 2RTR50D10PQ</t>
  </si>
  <si>
    <t>KG097</t>
  </si>
  <si>
    <t>zavaděč TERUMO 6F 10 cm 2RTR60D10PQ</t>
  </si>
  <si>
    <t>KG098</t>
  </si>
  <si>
    <t>stapler cirkulární 33 mm EEA se sklopnou hlavicí 4,8 mm  EEA33</t>
  </si>
  <si>
    <t>KG140</t>
  </si>
  <si>
    <t>stapler lineární  s nožem (lineární katr) s 1 zásobníkem pro standardní tkáň velikost 75 mm TLC75</t>
  </si>
  <si>
    <t>KG228</t>
  </si>
  <si>
    <t>hlava zaslepovací expert 0 mm 04.004.000</t>
  </si>
  <si>
    <t>KG229</t>
  </si>
  <si>
    <t>hlava zaslepovací expert 5 mm 04.004.001</t>
  </si>
  <si>
    <t>KG231</t>
  </si>
  <si>
    <t>hlava zaslepovací expert 15 mm 04.004.003</t>
  </si>
  <si>
    <t>KG234</t>
  </si>
  <si>
    <t>hřeb expert TN tibiální pr. 10 kanylovaný D300 TAN 04.004.440</t>
  </si>
  <si>
    <t>KG246</t>
  </si>
  <si>
    <t>hřeb expert TN tibiální pr. 12 kanylovaný D345 TAN 04.004.649</t>
  </si>
  <si>
    <t>KG278</t>
  </si>
  <si>
    <t>dlaha VA-LCP 2,4 mm dvoupilířová na distální rádius 04.111.640</t>
  </si>
  <si>
    <t>KG279</t>
  </si>
  <si>
    <t>dlaha VA-LCP 2,4 mm dvoupilířová na distální rádius 04.111.641</t>
  </si>
  <si>
    <t>KG280</t>
  </si>
  <si>
    <t>dlaha VA-LCP 2,4 mm dvoupilířová na distální rádius 04.111.730</t>
  </si>
  <si>
    <t>KG281</t>
  </si>
  <si>
    <t>Dlaha VA-LCP 2,4 mm dvouplilířová na distální radius 04.111.731</t>
  </si>
  <si>
    <t>KG286</t>
  </si>
  <si>
    <t>šroub zajišťovací VA pr. 2,4 samořezný D16 04.210.116</t>
  </si>
  <si>
    <t>KG287</t>
  </si>
  <si>
    <t>šroub zajišťovací VA pr. 2,4 samořezný D18 04.210.118</t>
  </si>
  <si>
    <t>KG288</t>
  </si>
  <si>
    <t>šroub zajišťovací VA pr. 2,4 samořezný D20 04.210.120</t>
  </si>
  <si>
    <t>KG289</t>
  </si>
  <si>
    <t>šroub zajišťovací VA pr. 2,4 samořezný D22 04.210.122</t>
  </si>
  <si>
    <t>KG290</t>
  </si>
  <si>
    <t>šroub zajišťovací VA pr. 2,4 samořezný D24 04.210.124</t>
  </si>
  <si>
    <t>KG365</t>
  </si>
  <si>
    <t>šroub kortikální pr 2,4 samořezný D18 TAN 401.768</t>
  </si>
  <si>
    <t>KG366</t>
  </si>
  <si>
    <t>šroub kortikální pr 2,4 samořezný D20 TAN 401.770</t>
  </si>
  <si>
    <t>KG367</t>
  </si>
  <si>
    <t>šroub kortikální pr 2,4 samořezný D22 TAN 401.772</t>
  </si>
  <si>
    <t>KG369</t>
  </si>
  <si>
    <t>šroub kortikální pr 2,4 samořezný D26 TAN 401.776</t>
  </si>
  <si>
    <t>KG396</t>
  </si>
  <si>
    <t>šroub zajišťovací stardrive 2,7 mm ( hlava LCP 2.4), délka 14 402.214</t>
  </si>
  <si>
    <t>KG399</t>
  </si>
  <si>
    <t>šroub zajišťovací stardrive 2,7 mm ( hlava LCP 2.4), délka 20 402.220</t>
  </si>
  <si>
    <t>KG400</t>
  </si>
  <si>
    <t>šroub zajišťovací stardrive 2,7 mm ( hlava LCP 2.4), délka 22 402.222</t>
  </si>
  <si>
    <t>KG401</t>
  </si>
  <si>
    <t>šroub zajišťovací stardrive 2,7 mm ( hlava LCP 2.4), délka 24 402.224</t>
  </si>
  <si>
    <t>KG402</t>
  </si>
  <si>
    <t>šroub zajišťovací stardrive 2,7 mm ( hlava LCP 2.4), délka 26 402.226</t>
  </si>
  <si>
    <t>KG404</t>
  </si>
  <si>
    <t>šroub zajišťovací stardrive 2,7 mm ( hlava LCP 2.4), délka 30 402.230</t>
  </si>
  <si>
    <t>KG405</t>
  </si>
  <si>
    <t>šroub zajišťovací stardrive 2,7 mm ( hlava LCP 2.4), délka 32 402.232</t>
  </si>
  <si>
    <t>KG406</t>
  </si>
  <si>
    <t>šroub zajišťovací stardrive 2,7 mm ( hlava LCP 2.4), délka 34 402.234</t>
  </si>
  <si>
    <t>KG407</t>
  </si>
  <si>
    <t>šroub zajišťovací stardrive 2,7 mm ( hlava LCP 2.4), délka 36 402.236</t>
  </si>
  <si>
    <t>KG408</t>
  </si>
  <si>
    <t>šroub zajišťovací stardrive 2,7 mm ( hlava LCP 2.4), délka 38 402.238</t>
  </si>
  <si>
    <t>KG409</t>
  </si>
  <si>
    <t>šroub zajišťovací stardrive 2,7 mm ( hlava LCP 2.4), délka 40 402.240</t>
  </si>
  <si>
    <t>KG411</t>
  </si>
  <si>
    <t>šroub zajišťovací stardrive 2,7 mm ( hlava LCP 2.4), délka 44 402.244</t>
  </si>
  <si>
    <t>KG418</t>
  </si>
  <si>
    <t>šroub kortikální stardrive 2,7 mm, délka 12 402.872</t>
  </si>
  <si>
    <t>KG419</t>
  </si>
  <si>
    <t>KG420</t>
  </si>
  <si>
    <t>KG421</t>
  </si>
  <si>
    <t>šroub kortikální stardrive 2,7 mm, délka 18 402.878</t>
  </si>
  <si>
    <t>KG426</t>
  </si>
  <si>
    <t>šroub kortikální stardrive 2,7 mm, délka 30 402.890</t>
  </si>
  <si>
    <t>KG428</t>
  </si>
  <si>
    <t>KG429</t>
  </si>
  <si>
    <t>KG430</t>
  </si>
  <si>
    <t>KG431</t>
  </si>
  <si>
    <t>KG432</t>
  </si>
  <si>
    <t>šroub kortikální, samořezný, titan, Ø 3,5 mm, délka24 mm 404.824</t>
  </si>
  <si>
    <t>KG433</t>
  </si>
  <si>
    <t>šroub kortikální, samořezný, titan, Ø 3,5 mm, délka26 mm 404.826</t>
  </si>
  <si>
    <t>KG434</t>
  </si>
  <si>
    <t>šroub kortikální, samořezný, titan, Ø 3,5 mm, délka28 mm 404.828</t>
  </si>
  <si>
    <t>KG435</t>
  </si>
  <si>
    <t>KG437</t>
  </si>
  <si>
    <t>šroub kortikální pr 3,5 samořezný D40 TI 404.840</t>
  </si>
  <si>
    <t>KG439</t>
  </si>
  <si>
    <t>šroub kortikální pr 3,5 samořezný D50 TI 404.850</t>
  </si>
  <si>
    <t>KG440</t>
  </si>
  <si>
    <t>šroub kortikální pr 3,5 samořezný D55 TI 404.855</t>
  </si>
  <si>
    <t>KG443</t>
  </si>
  <si>
    <t>KG444</t>
  </si>
  <si>
    <t>KG445</t>
  </si>
  <si>
    <t>KG446</t>
  </si>
  <si>
    <t>KG447</t>
  </si>
  <si>
    <t>KG448</t>
  </si>
  <si>
    <t>KG449</t>
  </si>
  <si>
    <t>šroub zajišťovací pr 3,5 samořezný D24 412.108</t>
  </si>
  <si>
    <t>KG450</t>
  </si>
  <si>
    <t>KG451</t>
  </si>
  <si>
    <t>KG452</t>
  </si>
  <si>
    <t>KG453</t>
  </si>
  <si>
    <t>KG454</t>
  </si>
  <si>
    <t>Šroub zajišťovací stardrive samořezný 3,5 mm x 40 mm slitina TAN 412.117</t>
  </si>
  <si>
    <t>KG455</t>
  </si>
  <si>
    <t>Šroub zajišťovací stardrive samořezný 3,5 mm x 40 mm slitina TAN 412.119</t>
  </si>
  <si>
    <t>KG456</t>
  </si>
  <si>
    <t>Šroub zajišťovací stardrive samořezný 3,5 mm x 50 mm slitina TAN 412.121</t>
  </si>
  <si>
    <t>KG458</t>
  </si>
  <si>
    <t>šroub zajišťovací pr 3,5 samořezný D60 412.124</t>
  </si>
  <si>
    <t>KG466</t>
  </si>
  <si>
    <t>šroub zajišťovací pr 2,4 samořezný D14 412.814</t>
  </si>
  <si>
    <t>KG467</t>
  </si>
  <si>
    <t>šroub zajišťovací pr 2,4 samořezný D16 412.816</t>
  </si>
  <si>
    <t>KG468</t>
  </si>
  <si>
    <t>šroub zajišťovací pr 2,4 samořezný D18 412.818</t>
  </si>
  <si>
    <t>KG469</t>
  </si>
  <si>
    <t>šroub zajišťovací pr 2,4 samořezný D20 412.820</t>
  </si>
  <si>
    <t>KG471</t>
  </si>
  <si>
    <t>šroub zajišťovací pr 2,4 samořezný D24 412.824</t>
  </si>
  <si>
    <t>KG475</t>
  </si>
  <si>
    <t>dlaha LCP 3,5 na olekranon pravá 4 otv. D 436.504</t>
  </si>
  <si>
    <t>KG476</t>
  </si>
  <si>
    <t>dlaha LCP 3,5 na olekranon levá 4 otv. D 436.505</t>
  </si>
  <si>
    <t>KG477</t>
  </si>
  <si>
    <t>dlaha LCP 3,5 na olekranon pravá 8 otv. D 436.508</t>
  </si>
  <si>
    <t>KG478</t>
  </si>
  <si>
    <t>dlaha LCP 3,5 na olekranon,  levá 8 otv. délka 163 mm Titan 436.509</t>
  </si>
  <si>
    <t>KG483</t>
  </si>
  <si>
    <t>dlaha DHP 2,7/3,5 dorso-lat levá 3 otv. 441.263</t>
  </si>
  <si>
    <t>KG484</t>
  </si>
  <si>
    <t>dlaha DHP 2,7/3,5 dorso-lat pravá 5 otv. 441.264</t>
  </si>
  <si>
    <t>KG487</t>
  </si>
  <si>
    <t>dlaha DHP 2,7/3,5 dorso-lat levá 7 otv. 441.267</t>
  </si>
  <si>
    <t>KG499</t>
  </si>
  <si>
    <t>dlaha DHP 2,7/3,5 mediální levá 3 otv T 441.283</t>
  </si>
  <si>
    <t>KG500</t>
  </si>
  <si>
    <t>dlaha DHP 2,7/3,5 mediální pravá 5 otv T 441.284</t>
  </si>
  <si>
    <t>KG502</t>
  </si>
  <si>
    <t>dlaha DHP 2,7/3,5 mediální pravá 7 otv T 441.286</t>
  </si>
  <si>
    <t>KG503</t>
  </si>
  <si>
    <t>dlaha DHP 2,7/3,5 mediální levá 7 otv T 441.287</t>
  </si>
  <si>
    <t>KG504</t>
  </si>
  <si>
    <t>dlaha DHP 2,7/3,5 mediální pravá 9 otv T 441.288</t>
  </si>
  <si>
    <t>KG536</t>
  </si>
  <si>
    <t>hřeb elastický prevotův ten pr 1,5 D300 TAN fialový 475.915S</t>
  </si>
  <si>
    <t>KG537</t>
  </si>
  <si>
    <t>hřeb elastický prevotův ten pr 2,0 D440 TAN zelený 475.920</t>
  </si>
  <si>
    <t>KG538</t>
  </si>
  <si>
    <t>hřeb elastický prevotův ten pr 2,5 D440 TAN růžový 475.925</t>
  </si>
  <si>
    <t>KG539</t>
  </si>
  <si>
    <t>hřeb elastický prevotův ten pr 3,0 D440 TAN zlatý 475.930</t>
  </si>
  <si>
    <t>KG540</t>
  </si>
  <si>
    <t>hřeb elastický prevotův ten pr 3,5 D440 TAN světlemodrý 475.935</t>
  </si>
  <si>
    <t>KG541</t>
  </si>
  <si>
    <t>hřeb elastický prevotův ten pr 4,0 D440 TAN fialový 475.940</t>
  </si>
  <si>
    <t>KG557</t>
  </si>
  <si>
    <t>stent jícnový FerX-ELLA Boubella E 20 x 120 mm kovový samoexpandibilní plně potažený s antirefluxní chlopní 014-02N-20-120-L</t>
  </si>
  <si>
    <t>KG558</t>
  </si>
  <si>
    <t>stent jícnový FerX-ELLA Boubella E 20 x 120 mm kovový samoexpandibilní částečně potažený s antirefluxní chlopní 014-04N-20-120-L</t>
  </si>
  <si>
    <t>KG601</t>
  </si>
  <si>
    <t>náhrada kolenního kloubu SIGMA P.F.C. komponenta tibiální revizní č. 3 129435130 REVIZE</t>
  </si>
  <si>
    <t>KG605</t>
  </si>
  <si>
    <t>kleště laparoskopické babcock jednorázové pr. 10 mm délka 35 cm 10BB</t>
  </si>
  <si>
    <t>KG635</t>
  </si>
  <si>
    <t xml:space="preserve">konektor Y myshell SED 7F/20 cm line + guidewire intr. + twisting torques  SED 0270NB (SED 0210TL)  </t>
  </si>
  <si>
    <t>50115073</t>
  </si>
  <si>
    <t>Z 536 PCI_OSTAT</t>
  </si>
  <si>
    <t>Katetry intervenční - balónkový</t>
  </si>
  <si>
    <t>KG700</t>
  </si>
  <si>
    <t>katetr ultrazvukový acunav GE 10F 10043342</t>
  </si>
  <si>
    <t>KG702</t>
  </si>
  <si>
    <t>katetr ablační RF navistar Thermocool 7.5 Fr  "F" 2-5-2 34H57M</t>
  </si>
  <si>
    <t>KG719</t>
  </si>
  <si>
    <t>kabel propojovací interface 25 pin red CR3425CT</t>
  </si>
  <si>
    <t>KG720</t>
  </si>
  <si>
    <t>kabel interface 10 pin blue black CB3410CT</t>
  </si>
  <si>
    <t>KG725</t>
  </si>
  <si>
    <t>katetr referenční CARTO 3 pro stereotaxi s navigací patch carto 3 CREFP6</t>
  </si>
  <si>
    <t>KG744</t>
  </si>
  <si>
    <t>katetr elektrofyziologický řiditelný Livewire 6 Fr, 115 cm, 10polární, Extra Large Curl ( ELC) 401915</t>
  </si>
  <si>
    <t>KG757</t>
  </si>
  <si>
    <t>zavaděč elektrofyziolog. katetrů perkutánní FastCath 4F 12 cm 406115</t>
  </si>
  <si>
    <t>KG758</t>
  </si>
  <si>
    <t>zavaděč elektrofyziolog. katetrů perkutánní FastCath 11F 12 cm bal. á 10 ks 406124</t>
  </si>
  <si>
    <t>KG760</t>
  </si>
  <si>
    <t>zavaděč elektrofyziolog. katetrů perkutánní FastCath pro dočasnou stimulaci swartz 8,5F 406849</t>
  </si>
  <si>
    <t>KG771</t>
  </si>
  <si>
    <t>dlaha LCP 3,5 6 otvorová levá 04.112.027</t>
  </si>
  <si>
    <t>KG772</t>
  </si>
  <si>
    <t>katetr dg. pig marker 5F 532598A</t>
  </si>
  <si>
    <t>KG774</t>
  </si>
  <si>
    <t xml:space="preserve">katetr zaváděcí vista BT F5, 100 cm, XB-3,5  5560540L </t>
  </si>
  <si>
    <t>KG775</t>
  </si>
  <si>
    <t>katetr zaváděcí vista BT F5, 100 cm, XB-4,0 5560560L</t>
  </si>
  <si>
    <t>KG785</t>
  </si>
  <si>
    <t>náhrada ramenního kloubu SMR glenoid necementovaný bezdříkový Small - R 1375.25.050</t>
  </si>
  <si>
    <t>KG787</t>
  </si>
  <si>
    <t>náhrada kyčelního kloubu šroub kostní 6,5 x 25 mm 8420.15.020</t>
  </si>
  <si>
    <t>KG788</t>
  </si>
  <si>
    <t>náhrada kyčelního kloubu šroub kostní 6,5 x 30 mm 8420.15.030</t>
  </si>
  <si>
    <t>KG789</t>
  </si>
  <si>
    <t>náhrada ramenního kloubu SMR tělo humerální reverzní 1352.20.010</t>
  </si>
  <si>
    <t>KG792</t>
  </si>
  <si>
    <t>náhrada kyčelního kloubu šroub kostní 6,5 x 35 mm 8420.15.040</t>
  </si>
  <si>
    <t>KG794</t>
  </si>
  <si>
    <t>stent tracheobronchiální samoexpandibilní gold studded td 16 L 40 NOV 01TD1640</t>
  </si>
  <si>
    <t>KG799</t>
  </si>
  <si>
    <t>spirála embolizační Target 360 Standard .010" 6 mm x 15 cm M0035466150</t>
  </si>
  <si>
    <t>Odpoutatelné spirály</t>
  </si>
  <si>
    <t>KG802</t>
  </si>
  <si>
    <t>spirála embolizační Target 360 Soft .010" 5 mm x 10 cm M0035475100</t>
  </si>
  <si>
    <t>KG803</t>
  </si>
  <si>
    <t>spirála embolizační Target 360 Soft .010" 6 mm x 15 cm M0035476150</t>
  </si>
  <si>
    <t>KG821</t>
  </si>
  <si>
    <t>klip na aneurysma Yasargil FE726K</t>
  </si>
  <si>
    <t>KG825</t>
  </si>
  <si>
    <t>Drát vodící Radiofocus Guide wire RF-GA35181M</t>
  </si>
  <si>
    <t>KG842</t>
  </si>
  <si>
    <t>šroub zajišťovací LCP samořezný 5,0 mm, délka 30 mm 412.209</t>
  </si>
  <si>
    <t>KG843</t>
  </si>
  <si>
    <t>šroub zajišťovací 5,0 mm, délka 36 mm 412.212</t>
  </si>
  <si>
    <t>KG844</t>
  </si>
  <si>
    <t>šroub zajišťovací 5,0 mm, délka 38 mm 412.213</t>
  </si>
  <si>
    <t>KG845</t>
  </si>
  <si>
    <t>šroub zajišťovací 5,0 mm, délka 42 mm 412.215</t>
  </si>
  <si>
    <t>KG846</t>
  </si>
  <si>
    <t>šroub zajišťovací LCP Stardrive prům. 5,0 mm samořezný délka 46 mm titan 412.217</t>
  </si>
  <si>
    <t>KG847</t>
  </si>
  <si>
    <t>šroub zajišťovací LCP Stardrive prům. 5,0 mm samořezný délka 48 mm titan 412.218</t>
  </si>
  <si>
    <t>KG848</t>
  </si>
  <si>
    <t>šroub zajišťovací LCP Stardrive prům. 5,0 mm samořezný délka 50 mm titan 412.219</t>
  </si>
  <si>
    <t>KG849</t>
  </si>
  <si>
    <t>šroub zajišťovací 5,0 mm, délka 55 mm 412.220</t>
  </si>
  <si>
    <t>KG850</t>
  </si>
  <si>
    <t>šroub zajišťovací 5,0 mm, délka 60 mm 412.221</t>
  </si>
  <si>
    <t>KG852</t>
  </si>
  <si>
    <t>šroub kortikální 4,5 mm, délka 48 mm 414.848</t>
  </si>
  <si>
    <t>KG859</t>
  </si>
  <si>
    <t>systém Hydrocephální drenážní Shunt katetr ventrikulární se zavaděčem a deflektorem VP 250 mm FV078P</t>
  </si>
  <si>
    <t>KG883</t>
  </si>
  <si>
    <t>šroub zajišťovací LCP samořezný 5,0 mm, délka 16 mm 412.202</t>
  </si>
  <si>
    <t>KG884</t>
  </si>
  <si>
    <t>šroub zajišťovací pr. 5,0 mm, délka 34 mm 412.211</t>
  </si>
  <si>
    <t>KG886</t>
  </si>
  <si>
    <t xml:space="preserve">čočka nitr. 18,5 dpt SN60WF.185 </t>
  </si>
  <si>
    <t>KG887</t>
  </si>
  <si>
    <t>čočka nitr. 19,5 dpt SN60WF.195</t>
  </si>
  <si>
    <t>KG894</t>
  </si>
  <si>
    <t>katetr balónkový PTCA sapphire II  2,00 x10 234-R-2010J</t>
  </si>
  <si>
    <t>KG895</t>
  </si>
  <si>
    <t>katetr balónkový PTCA sapphire II 2,00 x15 234-R-2015J</t>
  </si>
  <si>
    <t>KG913</t>
  </si>
  <si>
    <t>šroub zajišťovací LCP Stardrive prům. 5,0 mm samořezný délka 44 mm titan 412.216</t>
  </si>
  <si>
    <t>KG924</t>
  </si>
  <si>
    <t>katetr okluzní Coda CODA-2-9.0-35-120-32</t>
  </si>
  <si>
    <t>KG951</t>
  </si>
  <si>
    <t>náhrada kolenního kloubu SIGMA S-ROM femorální komponenta, HingePinM 71x66mm, 62-3401L REVIZE</t>
  </si>
  <si>
    <t>KG971</t>
  </si>
  <si>
    <t>stent tracheobronchiální samoexpandibilní gold studded Y 15-12-12, L 110-50-50 NOV 01Y151212</t>
  </si>
  <si>
    <t>KG984</t>
  </si>
  <si>
    <t>stent jícnový FerX-ELLA Boubella E 20 x 150 mm kovový samoexpandibilní částečně potažený s antirefluxní chlopní  014-04N-20-150-L</t>
  </si>
  <si>
    <t>KG985</t>
  </si>
  <si>
    <t>stent intrakraniální samoexpandibilní Solitaire SAB-4-15</t>
  </si>
  <si>
    <t>KG987</t>
  </si>
  <si>
    <t>náhrada kolenního kloubu SIGMA LPS komponenta tibiální PE závěsná 198727314 REVIZE</t>
  </si>
  <si>
    <t>KG994</t>
  </si>
  <si>
    <t>náhrada ramenního kloubu SMR dřík kónický necementovaný prům. 15 mm délka 80 mm 1304.15.150</t>
  </si>
  <si>
    <t>KG995</t>
  </si>
  <si>
    <t>náhrada ramenního kloubu SMR vložka long 44 mm 1362.09.020</t>
  </si>
  <si>
    <t>KG997</t>
  </si>
  <si>
    <t>náhrada ramenního kloubu SMR bezdříkový systém spojka se šroubem vel. Small - R 1374.15.305</t>
  </si>
  <si>
    <t>KH007</t>
  </si>
  <si>
    <t>katetr balónkový Mustang 10 x 40 135 cm H74939171100410</t>
  </si>
  <si>
    <t>KH010</t>
  </si>
  <si>
    <t xml:space="preserve">náhrada ramenního kloubu SMR bezdříkový systém glenosfera 44 mm 1374.50.444 </t>
  </si>
  <si>
    <t>KH016</t>
  </si>
  <si>
    <t>náhrada kyčelního kloubu šroub kostní 6,5 x 20 mm 8420.15.010</t>
  </si>
  <si>
    <t>KH021</t>
  </si>
  <si>
    <t>stapler lineární  s nožem (lineární katr) s 1 zásobníkem pro standardní tkáň velikost 100 mm TLC10</t>
  </si>
  <si>
    <t>KH023</t>
  </si>
  <si>
    <t>zásobník do stapleru lineárního s nožem TLC75 pro standardní tkáň velikost 75 mm modrý TCR75</t>
  </si>
  <si>
    <t>KH050</t>
  </si>
  <si>
    <t>dlaha NCB PP proximální femur 15 levý 02.03263.115</t>
  </si>
  <si>
    <t>KH055</t>
  </si>
  <si>
    <t>dlaha NCB PP pro distální femur 18 pravý 02.03264.018</t>
  </si>
  <si>
    <t>KH059</t>
  </si>
  <si>
    <t>dlaha NCB PP pro distální femur 18 levý 02.03264.118</t>
  </si>
  <si>
    <t>KH063</t>
  </si>
  <si>
    <t>šroub zajišťovací stavěcí-uzamykací hlavička 02.03150.300</t>
  </si>
  <si>
    <t>KH074</t>
  </si>
  <si>
    <t>šroub závitořezný NCB 5,0 mm, délka 34 mm 02.03150.034</t>
  </si>
  <si>
    <t>KH075</t>
  </si>
  <si>
    <t>šroub závitořezný NCB 5,0 mm, délka 36 mm 02.03150.036</t>
  </si>
  <si>
    <t>KH076</t>
  </si>
  <si>
    <t>šroub závitořezný NCB 5,0 mm, délka 38 mm 02.03150.038</t>
  </si>
  <si>
    <t>KH077</t>
  </si>
  <si>
    <t>šroub závitořezný NCB 5,0 mm, délka 40 mm 02.03150.040</t>
  </si>
  <si>
    <t>KH078</t>
  </si>
  <si>
    <t>šroub závitořezný NCB 5,0 mm, délka 42 mm 02.03150.042</t>
  </si>
  <si>
    <t>KH079</t>
  </si>
  <si>
    <t>šroub závitořezný NCB 5,0 mm, délka 44 mm 02.03150.044</t>
  </si>
  <si>
    <t>KH080</t>
  </si>
  <si>
    <t>šroub závitořezný NCB 5,0 mm, délka 46 mm 02.03150.046</t>
  </si>
  <si>
    <t>KH081</t>
  </si>
  <si>
    <t>šroub závitořezný NCB 5,0 mm, délka 48 mm 02.03150.048</t>
  </si>
  <si>
    <t>KH082</t>
  </si>
  <si>
    <t>šroub závitořezný NCB 5,0 mm, délka 50 mm 02.03150.050</t>
  </si>
  <si>
    <t>KH083</t>
  </si>
  <si>
    <t>šroub závitořezný NCB 5,0 mm, délka 55 mm 02.03150.055</t>
  </si>
  <si>
    <t>KH084</t>
  </si>
  <si>
    <t>šroub závitořezný NCB 5,0 mm, délka 60 mm 02.03150.060</t>
  </si>
  <si>
    <t>KH085</t>
  </si>
  <si>
    <t>šroub závitořezný NCB 5,0 mm, délka 65 mm 02.03150.065</t>
  </si>
  <si>
    <t>KH086</t>
  </si>
  <si>
    <t>šroub závitořezný NCB 5,0 mm, délka 70 mm 02.03150.070</t>
  </si>
  <si>
    <t>KH087</t>
  </si>
  <si>
    <t>šroub závitořezný NCB 5,0 mm, délka 75 mm 02.03150.075</t>
  </si>
  <si>
    <t>KH088</t>
  </si>
  <si>
    <t>šroub závitořezný NCB 5,0 mm, délka 80 mm 02.03150.080</t>
  </si>
  <si>
    <t>KH089</t>
  </si>
  <si>
    <t>šroub závitořezný NCB 5,0 mm, délka 85 mm 02.03150.085</t>
  </si>
  <si>
    <t>KH090</t>
  </si>
  <si>
    <t>šroub závitořezný NCB 5,0 mm, délka 90 mm 02.03150.090</t>
  </si>
  <si>
    <t>KH091</t>
  </si>
  <si>
    <t>šroub závitořezný NCB 5,0 mm, délka 95 mm 02.03150.095</t>
  </si>
  <si>
    <t>KH092</t>
  </si>
  <si>
    <t>šroub závitořezný NCB 5,0 mm, délka 100 mm 02.03150.100</t>
  </si>
  <si>
    <t>KH109</t>
  </si>
  <si>
    <t>šroub závitořezný NCB 4,0 mm, délka 30 mm 02.03155.030</t>
  </si>
  <si>
    <t>KH110</t>
  </si>
  <si>
    <t>šroub závitořezný NCB 4,0 mm, délka 32 mm 02.03155.032</t>
  </si>
  <si>
    <t>KH123</t>
  </si>
  <si>
    <t>šroub monokortikální NCB 5,0 mm, 10 02.03151.010</t>
  </si>
  <si>
    <t>KH124</t>
  </si>
  <si>
    <t>šroub monokortikální NCB 5,0 mm, 12 02.03151.012</t>
  </si>
  <si>
    <t>KH151</t>
  </si>
  <si>
    <t>náhrada ramenního kloubu SMR vložka medium 44 mm 1362.09.015</t>
  </si>
  <si>
    <t>KH164</t>
  </si>
  <si>
    <t>šroub zajišťovací 5,0 mm,délka70mm 412.223</t>
  </si>
  <si>
    <t>KH171</t>
  </si>
  <si>
    <t>klip titanový pro otevřené operace L bal. 18 zásobníků á 6 ks LT400</t>
  </si>
  <si>
    <t>KH178</t>
  </si>
  <si>
    <t>katetr balónkový Mustang 10 x 60 75 cm H74939171100670</t>
  </si>
  <si>
    <t>KH208</t>
  </si>
  <si>
    <t>šroub kort. samořez.4,5mm,délka 50 mm 414.850</t>
  </si>
  <si>
    <t>KH211</t>
  </si>
  <si>
    <t>stent tracheobronchiální samoexpandibilní gold studded TD 16 L 60 NOV 01TD1660</t>
  </si>
  <si>
    <t>KH217</t>
  </si>
  <si>
    <t>náhrada kyčelního kloubu SL dřík Wagner revizní 17/305 mm 01.00103.017</t>
  </si>
  <si>
    <t>KH225</t>
  </si>
  <si>
    <t>chlopeň srdeční mitrální biologická EPIC SUPRA SJM prasečí 25 mm E100-25M</t>
  </si>
  <si>
    <t>KH226</t>
  </si>
  <si>
    <t>systém hydrocephální drenážní katetr ventrikulární antimikrobiální 10F EVD30.030.02</t>
  </si>
  <si>
    <t>KH235</t>
  </si>
  <si>
    <t>pásek cerklážní 270 x 7,5 mm 410000</t>
  </si>
  <si>
    <t>KH247</t>
  </si>
  <si>
    <t>šroub zajišťovací 5,0mm délka 65mm 412.222</t>
  </si>
  <si>
    <t>KH248</t>
  </si>
  <si>
    <t>šroub zajišťovací 5,0mm délka 40mm 412.214</t>
  </si>
  <si>
    <t>KH250</t>
  </si>
  <si>
    <t>mikrokatetr neurointervenční  Rebar 027" 145 cm 105-5082-145</t>
  </si>
  <si>
    <t>KH255</t>
  </si>
  <si>
    <t>náhrada kyčelního koubu ALLOFIT hlavička BIOLOX DELTA keramika 36/0mm 00-8775-036-02</t>
  </si>
  <si>
    <t>KH257</t>
  </si>
  <si>
    <t>náhrada kyčelního kloubu Allofit IT vložka keramická biolog delta IT NN/36mm 00-8775-015-36</t>
  </si>
  <si>
    <t>KH261</t>
  </si>
  <si>
    <t>šroub zajišťovací 5,0mm,délka 32mm 412.210</t>
  </si>
  <si>
    <t>KH262</t>
  </si>
  <si>
    <t>šroub zajišťovací 5,0mm,délka 85 mm 412.226</t>
  </si>
  <si>
    <t>KH266</t>
  </si>
  <si>
    <t>stříkačka inflační pro PTCA Dolphin SED 0185ND, objem 30 ml, 30 ATM (dočasná náhrada bude - SED 0218ND, SED 0218PM, PER 54893)</t>
  </si>
  <si>
    <t>Katetry intervenční - ostatní</t>
  </si>
  <si>
    <t>KH267</t>
  </si>
  <si>
    <t>katetr diagnostický TERUMO JR4 6Fr RH-6CR4000M</t>
  </si>
  <si>
    <t>KH269</t>
  </si>
  <si>
    <t>katetr diagnostický TERUMO JL4 6Fr RH-6CL4000M</t>
  </si>
  <si>
    <t>KH270</t>
  </si>
  <si>
    <t>katetr diagnostický TERUMO RF Optitorque, Judkins Left, JL4.0, SH0, 5Fr, 100cm, RH-5CL4000M</t>
  </si>
  <si>
    <t>KH271</t>
  </si>
  <si>
    <t>katetr diagnostický TERUMO RF Optitorque, Judkins Right, JR4.0,SH0, 5Fr, 100cm, RH-5CR4000M</t>
  </si>
  <si>
    <t>KH273</t>
  </si>
  <si>
    <t>šroub zajišťovací 5,0mm délka75mm 412.224</t>
  </si>
  <si>
    <t>KH274</t>
  </si>
  <si>
    <t>šroub kortikální samořezný 4,5 mm délka 40mm 414.840</t>
  </si>
  <si>
    <t>KH279</t>
  </si>
  <si>
    <t>náhrada ramenního kloubu SMR dřík kónický cementový 18 mm 1306.15.180</t>
  </si>
  <si>
    <t>KH298</t>
  </si>
  <si>
    <t>katetr balónkový Mustang 5 x 40 mm x 135 cm H74939171050410</t>
  </si>
  <si>
    <t>KH342</t>
  </si>
  <si>
    <t>náhrada kyčelního kloubu Alpha vložka durasul FF/28 neutr. 01.00013.206</t>
  </si>
  <si>
    <t>KH343</t>
  </si>
  <si>
    <t>náhrada kyčelního kloubu Alpha vložka durasul GG/28 neutr. 01.00013.207</t>
  </si>
  <si>
    <t>KH344</t>
  </si>
  <si>
    <t>náhrada kyčelního kloubu Alpha vložka durasul HH/28neutr. 01.00013.208</t>
  </si>
  <si>
    <t>KH345</t>
  </si>
  <si>
    <t>náhrada kyčelního kloubu Alloclassic dřík s offsetem SLO-1 01.00121.010</t>
  </si>
  <si>
    <t>KH347</t>
  </si>
  <si>
    <t>náhrada kyčelního kloubu Alloclassic dřík s offsetem SLO-3 01.00121.030</t>
  </si>
  <si>
    <t>KH348</t>
  </si>
  <si>
    <t>náhrada kyčelního kloubu Alloclassic dřík s offsetem SLO-4 01.00121.040</t>
  </si>
  <si>
    <t>KH350</t>
  </si>
  <si>
    <t>náhrada kyčelního kloubu Alloclassic dřík s offsetem SLO-6 01.00121.060</t>
  </si>
  <si>
    <t>KH351</t>
  </si>
  <si>
    <t>náhrada kyčelního kloubu Alloclassic dřík s offsetem SLO-7 01.00121.070</t>
  </si>
  <si>
    <t>KH367</t>
  </si>
  <si>
    <t>náhrada ramenního kloubu SMR dřík kónický necementovaný prům. 16 mm délka 80 mm 1304.15.160</t>
  </si>
  <si>
    <t>KH369</t>
  </si>
  <si>
    <t>náhrada kyčelního kloubu Alloclassic dřík s offsetem SLO 01 01.00121.001</t>
  </si>
  <si>
    <t>KH371</t>
  </si>
  <si>
    <t>náhrada kyčelního kloubu Alpha vložka durasul II/28 01.00013.209</t>
  </si>
  <si>
    <t>KH377</t>
  </si>
  <si>
    <t>náhrada kyčelního kloubu hlavice kovová 10,5x32mm 00-8018-032-05</t>
  </si>
  <si>
    <t>KH378</t>
  </si>
  <si>
    <t>náhrada kyčelního kloubu hlavice kovová 7x32mm  00-8018-032-14</t>
  </si>
  <si>
    <t>KH386</t>
  </si>
  <si>
    <t>katetr diagnostický TERUMO RF Optitorque, Judkins Right, JR3.5, SH0, 5Fr, 100cm,  RH-5CR 3500M</t>
  </si>
  <si>
    <t>KH387</t>
  </si>
  <si>
    <t>katetr diagnostický TERUMO RF Optitorque, Judkins Right, JR5.0, SH0, 5Fr, 100cm, RH-5CR 5000M</t>
  </si>
  <si>
    <t>KH388</t>
  </si>
  <si>
    <t>katetr diagnostický TERUMO RF Optitorque, Judkins Left, JL3.5, SH0, 5Fr, 100cm,  RH-5CL 3500M</t>
  </si>
  <si>
    <t>KH389</t>
  </si>
  <si>
    <t>katetr diagnostický TERUMO RF Optitorque, Judkins Left, JL5.0,SH0, 5Fr, 100cm, RH-5CL 5000M</t>
  </si>
  <si>
    <t>KH390</t>
  </si>
  <si>
    <t>katetr diagnostický TERUMO RF Optitorque, AL1, SH0, 5Fr,100cm, RH-5AL 1000M</t>
  </si>
  <si>
    <t>KH391</t>
  </si>
  <si>
    <t>katetr diagnostický TERUMO RF Optitorque, AL2, SH0, 5Fr, 100cm, RH-5AL 2000M</t>
  </si>
  <si>
    <t>KH392</t>
  </si>
  <si>
    <t>katetr diagnostický TERUMO RF Optitorque, AL3,SH0, 5Fr, 100cm, RH-5AL 3000M</t>
  </si>
  <si>
    <t>KH395</t>
  </si>
  <si>
    <t>katetr diagnostický TERUMO RF Optitorque, IM 5FR,6FR RH-5BPIN 00M,6BPIN 00M</t>
  </si>
  <si>
    <t>KH396</t>
  </si>
  <si>
    <t>katetr diagnostický TERUMO RF Optitorque, bypass,BPL 5Fr, 100cm, RH-5BPJL 00M</t>
  </si>
  <si>
    <t>KH398</t>
  </si>
  <si>
    <t>katetr diagnostický TERUMO RF Optitorque, AP 145° SH6. PIG 5Fr,6Fr RH-5AP 4561M,6AP 4561M</t>
  </si>
  <si>
    <t>KH399</t>
  </si>
  <si>
    <t>katetr diagnostický TERUMO RF Optitorque,multipurpose 3.5 SH0, 5Fr,100cm,  RH-5MP 3500M</t>
  </si>
  <si>
    <t>KH400</t>
  </si>
  <si>
    <t>katetr diagnostický TERUMO RF Optitorque,multipurpose 4.0 SH2, 5Fr, 100cm, RH-5MP 4020M</t>
  </si>
  <si>
    <t>KH403</t>
  </si>
  <si>
    <t>katetr diagnostický TERUMO RF Optitorque, radial TIG II.4.0 SH0, 5Fr,100cm, RH-5TR 4000M,4010M</t>
  </si>
  <si>
    <t>KH412</t>
  </si>
  <si>
    <t>šroub zajišťovací LCP samořezný 5,0mm délka 20mm 412.204</t>
  </si>
  <si>
    <t>KH416</t>
  </si>
  <si>
    <t>šroub kort. samiřez. 4,5mm délka 44mm 414.844</t>
  </si>
  <si>
    <t>KH421</t>
  </si>
  <si>
    <t>náhrada kyčelního kloubu Alpha vložka durasul GG/32 01.00013.407</t>
  </si>
  <si>
    <t>KH428</t>
  </si>
  <si>
    <t>náhrada kyčelního kloubu Alpha vložka durasul HH/32 01.00013.408</t>
  </si>
  <si>
    <t>KH429</t>
  </si>
  <si>
    <t>náhrada kyčelního kloubu Alpha vložka durasul II/32 01.00013.409</t>
  </si>
  <si>
    <t>KH430</t>
  </si>
  <si>
    <t>náhrada kyčelního kloubu Alpha vložka durasul JJ/32 01.00013.410</t>
  </si>
  <si>
    <t>KH431</t>
  </si>
  <si>
    <t>náhrada kyčelního kloubu Alpha vložka durasul KK/32 01.00013.411</t>
  </si>
  <si>
    <t>KH432</t>
  </si>
  <si>
    <t>náhrada kyčelního kloubu Alpha vložka durasul LL/32 01.00013.412</t>
  </si>
  <si>
    <t>KH433</t>
  </si>
  <si>
    <t>náhrada kyčelního kloubu Alpha vložka durasul MM/32 01.00013.413</t>
  </si>
  <si>
    <t>KH435</t>
  </si>
  <si>
    <t>náhrada kyčelního kloubu systém COCR HEAD hlavice durasul kov.S/32 14.32.05-20</t>
  </si>
  <si>
    <t>KH436</t>
  </si>
  <si>
    <t>náhrada kyčelního kloubu systém COCR HEAD hlavice durasul kov.M/32 14.32.06-20</t>
  </si>
  <si>
    <t>KH437</t>
  </si>
  <si>
    <t>náhrada kyčelního kloubu systém COCR HEAD hlavice durasul kov.L/32 14.32.07-20</t>
  </si>
  <si>
    <t>KH442</t>
  </si>
  <si>
    <t>náhrada ramenního kloubu SMR dřík kónický necementovaný prům. 17 mm délka 80 mm 1304.15.170</t>
  </si>
  <si>
    <t>KH457</t>
  </si>
  <si>
    <t>katetr balónkový Mustang 12 x 60 75 cm H74939171120670</t>
  </si>
  <si>
    <t>KH464</t>
  </si>
  <si>
    <t>katetr balónkový řezací PCB 6.0 x 2.0 90 cm M001BP90620B0</t>
  </si>
  <si>
    <t>KH466</t>
  </si>
  <si>
    <t>katetr balónkový řezací PCB 8.0 x 2.0 90 cm M001BP90820B0</t>
  </si>
  <si>
    <t>KH478</t>
  </si>
  <si>
    <t>pouzdro zaváděcí KCFW-6.0-35-55-RB-HFANL1-HC</t>
  </si>
  <si>
    <t>KH513</t>
  </si>
  <si>
    <t>náhrada ramenního kloubu SMR dřík kónický necementovaný prům. 18 mm délka 80 mm 1304.15.180</t>
  </si>
  <si>
    <t>KH554</t>
  </si>
  <si>
    <t xml:space="preserve">Šroub Milagro ADVANCE interferenční vstřebatelný 6 x 23 mm pro rekonstrukci křížového vazu 231807      </t>
  </si>
  <si>
    <t>KH558</t>
  </si>
  <si>
    <t>náhrada kyčelního kloubu Alloclassic dřík s offsetem SLO 0  REF:01.00121.000</t>
  </si>
  <si>
    <t>KH563</t>
  </si>
  <si>
    <t xml:space="preserve">stent periferní vaskulární Zilver samoexpandibilní 10 x 10 nitinol ZFV6-80-10-10.0 </t>
  </si>
  <si>
    <t>KH567</t>
  </si>
  <si>
    <t>šroub zajišťovací stardrive 5,0mm délka 80 mm 412.225</t>
  </si>
  <si>
    <t>KH571</t>
  </si>
  <si>
    <t>katetr balónkový Mustang 10 x 20 75 cm H74939171100270</t>
  </si>
  <si>
    <t>KH572</t>
  </si>
  <si>
    <t>katetr balónkový Mustang 12 x 40 135 cm H74939171120410</t>
  </si>
  <si>
    <t>KH573</t>
  </si>
  <si>
    <t xml:space="preserve">mikrokatetr Progreat 2.8F MC-PE28131ZB </t>
  </si>
  <si>
    <t>KH581</t>
  </si>
  <si>
    <t>náhrada kolenního kloubu SIGMA femorální sleev distál. univerz.34mm 1294-53-225 REVIZE</t>
  </si>
  <si>
    <t>KH582</t>
  </si>
  <si>
    <t>náhrada kolenního kloubu SIGMA dřík univerzální 75x20mm 86-7419   REVIZE</t>
  </si>
  <si>
    <t>KH586</t>
  </si>
  <si>
    <t>Systém tkáňový stabilizační Starfish EVO HP3000</t>
  </si>
  <si>
    <t>KH587</t>
  </si>
  <si>
    <t>Systém tkáňový stabilizační ofuk Blower mister - ventilátorový postřikovač 22150</t>
  </si>
  <si>
    <t>KH592</t>
  </si>
  <si>
    <t>implantát spinální náhrada meziobratlová pyramesh TI krk/hruď/bedra předoboční 905-401</t>
  </si>
  <si>
    <t>KH601</t>
  </si>
  <si>
    <t>šroub kortikální samořezný 4,5 mm délka 38mm 414.838</t>
  </si>
  <si>
    <t>KH605</t>
  </si>
  <si>
    <t>šroub kortikální průměr 4,5 mm L 46 mm 414.846</t>
  </si>
  <si>
    <t>KH634</t>
  </si>
  <si>
    <t>implantát kostní pro vertebroplastiku jehla 10G s bočným otevřením  sada 2ks 03.702.218S</t>
  </si>
  <si>
    <t>KH654</t>
  </si>
  <si>
    <t>náhrada ramenního kloubu SMR tělo humerální medium 1350.15.010</t>
  </si>
  <si>
    <t>KH662</t>
  </si>
  <si>
    <t>šroub kortikální průměr 4,5 mm L 60 mm 414.860</t>
  </si>
  <si>
    <t>KH663</t>
  </si>
  <si>
    <t>šroub kortikální průměr 4,5 mm L 64 mm 414.864</t>
  </si>
  <si>
    <t>KH677</t>
  </si>
  <si>
    <t>implantát spinální dlaha krční okcipitální 4,5 x 50 mm 04.161.011</t>
  </si>
  <si>
    <t>KH679</t>
  </si>
  <si>
    <t>náhrada kolenního kloubu SIGMA P.F.C. adapter femorální šroub  96-0783 REVIZE</t>
  </si>
  <si>
    <t>KH681</t>
  </si>
  <si>
    <t>náhrada kolenního kloubu SIGMA dřík universální 75mmx18mm 86-7418   REVIZE</t>
  </si>
  <si>
    <t>KH694</t>
  </si>
  <si>
    <t>náhrada kyčelního kloubu Durasul jamka Mueller cementovaná 44/32mm 01.00324.044</t>
  </si>
  <si>
    <t>KH698</t>
  </si>
  <si>
    <t>náhrada kolenního kloubu SIGMA dřík univerzální 75x16mm 86-7416    REVIZE</t>
  </si>
  <si>
    <t>KH700</t>
  </si>
  <si>
    <t>náhrada kolenního kloubu SIGMA plato tibiální 3/10mm 96-2341   REVIZE</t>
  </si>
  <si>
    <t>KH707</t>
  </si>
  <si>
    <t>stent vaskulární periferní Epic 7 x 79 120 cm samoexpandibilní H74939054078020</t>
  </si>
  <si>
    <t>Stenty periferní, vaskulární</t>
  </si>
  <si>
    <t>KH736</t>
  </si>
  <si>
    <t>náhrada kolenního kloubu dočasná revizní spacer K střední 7064 SPK7064/G</t>
  </si>
  <si>
    <t>KH744</t>
  </si>
  <si>
    <t>náhrada ramenního kloubu SMR adaptér neutrální 1330.15.270</t>
  </si>
  <si>
    <t>KH755</t>
  </si>
  <si>
    <t>náhrada kyčelního kloubu TMARS revizní jamka 62mm 00-7000-062-20</t>
  </si>
  <si>
    <t>KH756</t>
  </si>
  <si>
    <t>náhrada kyčelního kloubu TMARS revizní vložka Longevity XLPE neutrální 28/52mm 7105-52-28</t>
  </si>
  <si>
    <t>KH757</t>
  </si>
  <si>
    <t>náhrada kyčelního kloubu šroub fixační jamky TRILOGY 6,5 x 40 mm 00-6624-65-40</t>
  </si>
  <si>
    <t>KH758</t>
  </si>
  <si>
    <t>náhrada kyčelního kloubu šroub fixační jamky TRILOGY 6,5 x 50mm 00-6624-65-50</t>
  </si>
  <si>
    <t>KH759</t>
  </si>
  <si>
    <t>náhrada kyčelního kloubu šroub fixační jamky TRILOGY 6,5 x 15mm 6250-65-15</t>
  </si>
  <si>
    <t>KH760</t>
  </si>
  <si>
    <t>náhrada kyčelního kloubu šroub fixační jamky TRILOGY 6,5 x 30mm 6250-65-30</t>
  </si>
  <si>
    <t>KH799</t>
  </si>
  <si>
    <t>stent periferní ureterální D-J 6/26 EN-360626</t>
  </si>
  <si>
    <t>KH800</t>
  </si>
  <si>
    <t>stent periferní ureterální D-J 6/28 EN-360628</t>
  </si>
  <si>
    <t>KH802</t>
  </si>
  <si>
    <t>stent periferní ureterální WHITE STAR double J D-J 7/28 EN-300728</t>
  </si>
  <si>
    <t>KH805</t>
  </si>
  <si>
    <t>stent periferní ureterální White Star D-J 6/26 EN-330626</t>
  </si>
  <si>
    <t>KH806</t>
  </si>
  <si>
    <t>stent periferní ureterální White Star D-J 6/28 EN-330628</t>
  </si>
  <si>
    <t>KH807</t>
  </si>
  <si>
    <t>drén epicystomický sada punkční EPI 12 Ch SU-101240</t>
  </si>
  <si>
    <t>KH821</t>
  </si>
  <si>
    <t>náhrada ramenního kloubu SMR dřík kónický necementovaný prům. 19 mm délka 80 mm 1304.15.190</t>
  </si>
  <si>
    <t>KH823</t>
  </si>
  <si>
    <t>spirála embolizační Nester 2x 3 MWCE-18-3-2-NESTER</t>
  </si>
  <si>
    <t>KH824</t>
  </si>
  <si>
    <t>spirála embolizační Nester 3 x 3 MWCE-18-3-3-NESTER</t>
  </si>
  <si>
    <t>KH825</t>
  </si>
  <si>
    <t>spirála embolizační Nester 2 x 5 MWCE-18-5-2-NESTER</t>
  </si>
  <si>
    <t>KH826</t>
  </si>
  <si>
    <t>spirála embolizační Nester 3 x 5 MWCE-18-5-3-NESTER</t>
  </si>
  <si>
    <t>KH827</t>
  </si>
  <si>
    <t>spirála embolizační Nester 2 x 7 MWCE-18-7-2-NESTER</t>
  </si>
  <si>
    <t>KH828</t>
  </si>
  <si>
    <t>spirála embolizační Nester 3 x 7 MWCE-18-7-3-NESTER</t>
  </si>
  <si>
    <t>KH829</t>
  </si>
  <si>
    <t>spirála embolizační Nester 4 x 7 MWCE-18-7-4-NESTER</t>
  </si>
  <si>
    <t>KH830</t>
  </si>
  <si>
    <t>stent vaskulární periferní Epic 10 x 98 120 cm samoexpandibilní H74939054101020</t>
  </si>
  <si>
    <t>KH873</t>
  </si>
  <si>
    <t>náhrada kolenního kloubu SIGMA femorální sleev 40 mm 1294-53-236 REVIZE</t>
  </si>
  <si>
    <t>KH877</t>
  </si>
  <si>
    <t>náhrada kolenního kloubu NEXGEN komponenta tibiální precoat vel.4 5980-37-02</t>
  </si>
  <si>
    <t>KH879</t>
  </si>
  <si>
    <t>náhrada kolenního kloubu NEXGEN plato tibiální Prolong LPS EF 10 mm 5962-32-10</t>
  </si>
  <si>
    <t>KH883</t>
  </si>
  <si>
    <t>náhrada ramenního kloubu SMR dřík kónický necementovaný prům. 20 mm délka 80 mm 1304.15.200</t>
  </si>
  <si>
    <t>KH890</t>
  </si>
  <si>
    <t xml:space="preserve">nůžky k harmonickému skalpelu Harmonic ACE+,ATT 36mm laparoskopické HAR36-X </t>
  </si>
  <si>
    <t>KH891</t>
  </si>
  <si>
    <t>katetr vodící neurointervenční 40°, 40DEG XF 6F 100 cm M003101420</t>
  </si>
  <si>
    <t>KH892</t>
  </si>
  <si>
    <t>katetr vodící neurointervenční 40°, 40DEG XF 8F 90 cm H965100440</t>
  </si>
  <si>
    <t>KH901</t>
  </si>
  <si>
    <t>Šroub Milagro ADVANCE interferenční vstřebatelný 10 x 30 mm pro rekonstrukci křížového vazu 231840</t>
  </si>
  <si>
    <t>KH906</t>
  </si>
  <si>
    <t>vak k zevní komorové drenáži EVD30.004.01</t>
  </si>
  <si>
    <t>KH926</t>
  </si>
  <si>
    <t>drát vodící ERCP Jagwire Standard 0,035" 450 cm 5 cm rovný hydrofilní konec 2 ks  M00556581</t>
  </si>
  <si>
    <t>KH928</t>
  </si>
  <si>
    <t>vodič rovný standard 450 cm, 5 cm hydrofilní konec 2 ks M00556151</t>
  </si>
  <si>
    <t>KH929</t>
  </si>
  <si>
    <t>sfinkterotom nůž jehlový třílumenný M00532810</t>
  </si>
  <si>
    <t>KH933</t>
  </si>
  <si>
    <t>litotriptor otevření  košíku M00510880</t>
  </si>
  <si>
    <t>KH939</t>
  </si>
  <si>
    <t>Balónek dilatační jícnový CRE Pulm 6 - 8 mm, 240cm, 5,5 F/G M00558660</t>
  </si>
  <si>
    <t>KH940</t>
  </si>
  <si>
    <t>Balónek dilatační jícnový CRE Pulm 10 - 12 mm, 180 cm, 5,5 F/G M00558620</t>
  </si>
  <si>
    <t>KH941</t>
  </si>
  <si>
    <t>Balónek dilatační jícnový CRE Pulm 12 - 15 mm, 180 cm, 5,5 F/G M00558630</t>
  </si>
  <si>
    <t>KH942</t>
  </si>
  <si>
    <t>Balónek dilatační jícnový CRE Pulm 18 - 20 mm, 240 cm, 5,5 F/G M00558710</t>
  </si>
  <si>
    <t>KH950</t>
  </si>
  <si>
    <t>katetr balónkový Mustang 5 x 60 75 cm H74939171050670</t>
  </si>
  <si>
    <t>KH955</t>
  </si>
  <si>
    <t>extraktor elektrod laserový 12 Fr. SLS II kit 50 cm 500-001</t>
  </si>
  <si>
    <t>50115082</t>
  </si>
  <si>
    <t>Z 543 KATETR_EXTRA</t>
  </si>
  <si>
    <t>Katetry extrakční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</si>
  <si>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</si>
  <si>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</si>
  <si>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</si>
  <si>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</si>
  <si>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</si>
  <si>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</si>
  <si>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KH961</t>
  </si>
  <si>
    <t>extraktor elektrod LLD E kit (.38-67 mm) 85 cm 518-039 bal.po 3 ks, cena za á</t>
  </si>
  <si>
    <t>KH963</t>
  </si>
  <si>
    <t>extraktor elektrod LLD accessory kit 518-027</t>
  </si>
  <si>
    <t>KH964</t>
  </si>
  <si>
    <t>extraktor elektrod LLD EZ kit (.38-67 mm) 65 cm 518-067</t>
  </si>
  <si>
    <t>KH983</t>
  </si>
  <si>
    <t>elektroda defibrilační DURATA 7122Q</t>
  </si>
  <si>
    <t>50115002</t>
  </si>
  <si>
    <t>Z 516_DEFIBR</t>
  </si>
  <si>
    <t>elektroda k defibrilátorům</t>
  </si>
  <si>
    <t>KH998</t>
  </si>
  <si>
    <t>jehla transseptální BRK G407211</t>
  </si>
  <si>
    <t>KI005</t>
  </si>
  <si>
    <t>čočka nitrooční 15.0 MTA4UO.150</t>
  </si>
  <si>
    <t>KI006</t>
  </si>
  <si>
    <t>čočka nitrooční 16.0 MTA4UO.160</t>
  </si>
  <si>
    <t>KI007</t>
  </si>
  <si>
    <t>čočka nitrooční 17.0 MTA4UO.170</t>
  </si>
  <si>
    <t>KI008</t>
  </si>
  <si>
    <t>čočka nitrooční 18.0 MTA4UO.180</t>
  </si>
  <si>
    <t>KI010</t>
  </si>
  <si>
    <t>čočka nitrooční 20.0 MTA4UO.200</t>
  </si>
  <si>
    <t>KI055</t>
  </si>
  <si>
    <t>náhrada kolenního kloubu SIGMA P.F.C. adaptér femorální +2/-2 96-0784 REVIZE</t>
  </si>
  <si>
    <t>KI057</t>
  </si>
  <si>
    <t>náhrada kyčelního kloubu TMARS revizní augmentace acetabulárbí vel. 50/10 mm 00-4894-050-10</t>
  </si>
  <si>
    <t>KI060</t>
  </si>
  <si>
    <t>náhrada kyčelního kloubu Allofit IT pouzdro jamky 56/KK 00-8755-056-00</t>
  </si>
  <si>
    <t>KI061</t>
  </si>
  <si>
    <t>náhrada kyčelního kloubu Allofit IT vložka keramická biolog delta KK/36 mm 00-8775-012-36</t>
  </si>
  <si>
    <t>KI077</t>
  </si>
  <si>
    <t xml:space="preserve">dilatátor vaskulární 5 F x 20 cm; JCD5.0-38-20 </t>
  </si>
  <si>
    <t>KI078</t>
  </si>
  <si>
    <t xml:space="preserve">dilatátor vaskulární 6 F x 20 cm; JCD6.0-38-20-COONS </t>
  </si>
  <si>
    <t>KI079</t>
  </si>
  <si>
    <t xml:space="preserve">dilatátor vaskulární 7 F x 20 cm; JCD7.0-38-20-HC </t>
  </si>
  <si>
    <t>KI091</t>
  </si>
  <si>
    <t>katetr OCT intravaskulární DRAGONFLY 100-100-KT, C408643</t>
  </si>
  <si>
    <t>Katetry intervenční - funkční</t>
  </si>
  <si>
    <t>KI093</t>
  </si>
  <si>
    <t>drát vodící k měření intrakoronárního tlaku AERIS WiFi systém C12059 - trvalá náhrada za (C12058) C12059</t>
  </si>
  <si>
    <t>KI106</t>
  </si>
  <si>
    <t>náhrada kyčelního kloubu Allofit IT pouzdro jamky 60/MM 00-8755-060-00</t>
  </si>
  <si>
    <t>KI108</t>
  </si>
  <si>
    <t>náhrada kyčelního koubu ALLOFIT hlavička BIOLOX DELTA keramika 36 mm vel.L 00-8775-036-03</t>
  </si>
  <si>
    <t>KI114</t>
  </si>
  <si>
    <t>drát vodící Rosen 180 cm THSCF-35-180-1.5-ROSEN</t>
  </si>
  <si>
    <t>KI115</t>
  </si>
  <si>
    <t xml:space="preserve">drát vodící Rosen 260 cm THSCF-35-260-1.5-ROSEN </t>
  </si>
  <si>
    <t>KI143</t>
  </si>
  <si>
    <t>šroub kortikální samořezný 4,5 mm délka 34 mm 414.834</t>
  </si>
  <si>
    <t>KI175</t>
  </si>
  <si>
    <t>náhrada kolenního kloubu SIGMA komponenta tibiální revizní vel.4 1294-35-140 REVIZE</t>
  </si>
  <si>
    <t>KI176</t>
  </si>
  <si>
    <t>náhrada kolenního kloubu SIGMA augmentace posteriální vel.3/8mm 96-0868  REVIZE</t>
  </si>
  <si>
    <t>KI178</t>
  </si>
  <si>
    <t>náhrada kolenního kloubu SIGMA augmentace posteriální 3/4mm 96-0866 REVIZE</t>
  </si>
  <si>
    <t>KI187</t>
  </si>
  <si>
    <t>náhrada kolenního kloubu NEXGEN komponenta femorální pravá F 5966-16-02</t>
  </si>
  <si>
    <t>KI188</t>
  </si>
  <si>
    <t>náhrada kolenního kloubu NEXGEN komponenta femorální pravá D 00-5966- 014-02</t>
  </si>
  <si>
    <t>KI189</t>
  </si>
  <si>
    <t>náhrada kolenního kloubu NEXGEN komponenta femorální pravá E 5966-15-02</t>
  </si>
  <si>
    <t>KI190</t>
  </si>
  <si>
    <t>náhrada kolenního kloubu NEXGEN komponenta tibiální precoat vel. 5 5980-047-01</t>
  </si>
  <si>
    <t>KI192</t>
  </si>
  <si>
    <t>náhrada kolenního kloubu NEXGEN komponenta tibiální precoat vel. 7 00-5980-57-01</t>
  </si>
  <si>
    <t>KI194</t>
  </si>
  <si>
    <t>náhrada kolenního kloubu NEXGEN plato tibiální žluté 10 mm 90-5970-30-10 REVIZE</t>
  </si>
  <si>
    <t>KI195</t>
  </si>
  <si>
    <t>náhrada kolenního kloubu NEXGEN dřík revizní MBT sleeve por 37mm 1294-54-100 REVIZE</t>
  </si>
  <si>
    <t>KI225</t>
  </si>
  <si>
    <t>náhrada ramenního kloubu dřík konický cementovaný prům. 16 mm délka 80 mm Ti6A/4V 1306.15.160</t>
  </si>
  <si>
    <t>TEP traumatologie</t>
  </si>
  <si>
    <t>KI227</t>
  </si>
  <si>
    <t>náhrada ramenního kloubu trauma tělo humerální s blokačním šroubem SHORT Ti6A/4V 1350.15.030</t>
  </si>
  <si>
    <t>KI228</t>
  </si>
  <si>
    <t>náhrada ramenního kloubu hlavice humerální prům. 44 mm CoCrMo 1322.09.440</t>
  </si>
  <si>
    <t>KI239</t>
  </si>
  <si>
    <t xml:space="preserve">nástroj Ligasure Precise Plus LF1212 17cm  </t>
  </si>
  <si>
    <t>KI252</t>
  </si>
  <si>
    <t>zátka acetabulární duraloc 1246-03-000</t>
  </si>
  <si>
    <t>KI269</t>
  </si>
  <si>
    <t>náhrada ramenního kloubu trauma tělo humerální s blokačním šroubem TI6A/4V 1350.15.010</t>
  </si>
  <si>
    <t>KI276</t>
  </si>
  <si>
    <t>implantát kostní pro vertebroplastiku perkutánní, sada 07.702.016S</t>
  </si>
  <si>
    <t>KI277</t>
  </si>
  <si>
    <t>Sada viscosafe pro injekční aplikaci 03.702.215S</t>
  </si>
  <si>
    <t>KI278</t>
  </si>
  <si>
    <t>implantát kostní pro vertebroplastiku jehla 8G s bočným otevřením  03.702.216S</t>
  </si>
  <si>
    <t>KI280</t>
  </si>
  <si>
    <t>Systém pro uzavírání cév femorální zavaděč VC Perclose Proglide 5 Fr bal. á 10 ks 12673-05</t>
  </si>
  <si>
    <t>Systémy pro perkutánní uzávěry</t>
  </si>
  <si>
    <t>KI281</t>
  </si>
  <si>
    <t>systém pro uzavírání cév femorální StarClose SE 14679-02</t>
  </si>
  <si>
    <t>KI282</t>
  </si>
  <si>
    <t>stent vaskulární samoexpandibilní Acculink 014 8.0 x 40 x 132 1010129-40</t>
  </si>
  <si>
    <t>KI287</t>
  </si>
  <si>
    <t>stentgraft koronární Graftmaster 014 3.5 x 26 x MR balonexpandibilní 210CG2635</t>
  </si>
  <si>
    <t>KI297</t>
  </si>
  <si>
    <t>stent vaskulární Omnilink Elite 035 10mm x 29mm x 135cm 11013-29</t>
  </si>
  <si>
    <t>KI298</t>
  </si>
  <si>
    <t>stent vaskulární Omnilink Elite 035 10mm x 39mm x 80cm 11006-39</t>
  </si>
  <si>
    <t>KI299</t>
  </si>
  <si>
    <t>stent vaskulární Omnilink Elite 035 10mm x 39mm x 135cm 11013-39</t>
  </si>
  <si>
    <t>KI320</t>
  </si>
  <si>
    <t>chlopeň srdeční biologická Magna Ease Perikard aortální bovinní vel 25 mm 3300TFX19MM</t>
  </si>
  <si>
    <t>KI321</t>
  </si>
  <si>
    <t>chlopeň srdeční biologická Magna Ease Perikard aortální bovinní vel 25 mm 3300TFX21MM</t>
  </si>
  <si>
    <t>KI322</t>
  </si>
  <si>
    <t>chlopeň srdeční biologická Magna Ease Perikard aortální bovinní vel 25 mm 3300TFX23MM</t>
  </si>
  <si>
    <t>KI323</t>
  </si>
  <si>
    <t>chlopeň srdeční biologická Magna Ease Perikard aortální bovinní vel 25 mm 3300TFX25MM</t>
  </si>
  <si>
    <t>KI324</t>
  </si>
  <si>
    <t>chlopeň srdeční biologická Magna Ease Perikard aortální bovinní vel 25 mm 3300TFX27MM</t>
  </si>
  <si>
    <t>KI325</t>
  </si>
  <si>
    <t>chlopeň srdeční biologická Magna Ease Perikard aortální bovinní vel 25 mm 3300TFX29MM</t>
  </si>
  <si>
    <t>KI327</t>
  </si>
  <si>
    <t>kroužek anuloplastický Physio Mitrální 26mm 4450M26</t>
  </si>
  <si>
    <t>KI328</t>
  </si>
  <si>
    <t>kroužek anuloplastický Physio Mitrální 28mm 4450M28</t>
  </si>
  <si>
    <t>KI329</t>
  </si>
  <si>
    <t>kroužek anuloplastický Physio Mitrální 30mm 4450M30</t>
  </si>
  <si>
    <t>KI330</t>
  </si>
  <si>
    <t>kroužek anuloplastický Physio Mitrální 32mm 4450M32</t>
  </si>
  <si>
    <t>KI331</t>
  </si>
  <si>
    <t>kroužek anuloplastický Physio Mitrální 34mm 4450M34</t>
  </si>
  <si>
    <t>KI332</t>
  </si>
  <si>
    <t>kroužek anuloplastický Physio Mitrální 36mm 4450M36</t>
  </si>
  <si>
    <t>KI333</t>
  </si>
  <si>
    <t>kroužek anuloplastický Physio Mitrální 38mm 4450M38</t>
  </si>
  <si>
    <t>KI338</t>
  </si>
  <si>
    <t>kroužek anuloplastický MC3 Trikuspidální 32mm 4900T32</t>
  </si>
  <si>
    <t>KI339</t>
  </si>
  <si>
    <t>kroužek anuloplastický MC3 Trikuspidální 34mm 4900T34</t>
  </si>
  <si>
    <t>KI340</t>
  </si>
  <si>
    <t>kroužek anuloplastický MC3 Trikuspidální 36mm 4900T36</t>
  </si>
  <si>
    <t>KI347</t>
  </si>
  <si>
    <t xml:space="preserve">katetr diagnostický angiografický TORCON HNBR5.0-35-65-P-NS-VANSCHIE3 </t>
  </si>
  <si>
    <t>KI348</t>
  </si>
  <si>
    <t xml:space="preserve">katetr diagnostický angiografický TORCONHNBR5.0-35-65-P-NS-VANSCHIE4 </t>
  </si>
  <si>
    <t>KI349</t>
  </si>
  <si>
    <t xml:space="preserve">katetr diagnostický angiografický TORCON HNBR5.0-35-65-P-NS-VANSCHIE5 </t>
  </si>
  <si>
    <t>KI353</t>
  </si>
  <si>
    <t>katetr elektrofyziologický řiditelný 6 Fr 10-polární INQUIRY IBI - 81102</t>
  </si>
  <si>
    <t>KI354</t>
  </si>
  <si>
    <t>katetr elektrofyziologický řiditelný 6 Fr 10-polární INQUIRY IBI - 81104</t>
  </si>
  <si>
    <t>KI355</t>
  </si>
  <si>
    <t>adaptér ke katetru IBI, IBI - 85954</t>
  </si>
  <si>
    <t>KI363</t>
  </si>
  <si>
    <t>náhrada ramenního kloubu adaptér neutrální 0 mm standard Ti6A/4V 1330.15.270</t>
  </si>
  <si>
    <t>KI377</t>
  </si>
  <si>
    <t>drát vodící periferní rovný hydrofilní SP Medical á 5 ks Hy-N-So-035-H-150</t>
  </si>
  <si>
    <t>KI378</t>
  </si>
  <si>
    <t>drát teflonový vodící rovný bal. á 10ks P35150T</t>
  </si>
  <si>
    <t>KI379</t>
  </si>
  <si>
    <t>drát teflonový vodící rovný Lunderquist,J, 90cm bal. á 5 ks PTC-J3-C-F15-035-90</t>
  </si>
  <si>
    <t>KI384</t>
  </si>
  <si>
    <t>drén nefrostomický - náhradní k nefrosetu BALTON 12F á 5 ks KNEF12F</t>
  </si>
  <si>
    <t>KI386</t>
  </si>
  <si>
    <t>drén nefrostomický - náhradní k nefrosetu BALTON 18F á 5 ks KNEF18F</t>
  </si>
  <si>
    <t>KI393</t>
  </si>
  <si>
    <t xml:space="preserve">drát vodící Nitrex .018.300 cm  N183002 </t>
  </si>
  <si>
    <t>KI424</t>
  </si>
  <si>
    <t>náhrada ramenního kloubu SMR bezdříkový systém glenosféra 40 mm 1374.50.400</t>
  </si>
  <si>
    <t>KI426</t>
  </si>
  <si>
    <t>hřeb kotníku panta nail průměr 12 mm délka L 150 mm NWD 500250</t>
  </si>
  <si>
    <t>KI498</t>
  </si>
  <si>
    <t>vložka na zachycení stehů retractor Inserts OCTOBASE 28707 á 10 ks</t>
  </si>
  <si>
    <t>KI520</t>
  </si>
  <si>
    <t>náhrada kyčelního kloubu šroub fixační jamky TRILOGY 6,5 x 30mm 6624-65-30</t>
  </si>
  <si>
    <t>KI521</t>
  </si>
  <si>
    <t>náhrada kyčelního kloubu TMARS revizní jamka 56mm 00-7000-056-20</t>
  </si>
  <si>
    <t>KI522</t>
  </si>
  <si>
    <t>náhrada kyčelního kloubu TMARS revizní vložka Longevity acetabulární 28/48 mm 00-7105-048-28</t>
  </si>
  <si>
    <t>KI523</t>
  </si>
  <si>
    <t>náhrada kyčelního kloubu TMARS revizní dlaha s kr.přírubou-jamka 56/58/60mm 00-7126-056-48</t>
  </si>
  <si>
    <t>KI533</t>
  </si>
  <si>
    <t>Set perfuzní kardioplegický 4:1 s výměníkem tepla  M423002B</t>
  </si>
  <si>
    <t>KI534</t>
  </si>
  <si>
    <t>extraktor intravaskulární Indy OTW  8 Fr, prům. smyčky 40 mm, délka 100 cm INDY-8.0-35-100-40</t>
  </si>
  <si>
    <t>KI558</t>
  </si>
  <si>
    <t>systém hydrocephální drenážní konektor titanový tvar Y FV015T</t>
  </si>
  <si>
    <t>KI570</t>
  </si>
  <si>
    <t>náhrada kolenního kloubu SIGMA femur levý TC3 SZ 4 96-0083  REVIZE</t>
  </si>
  <si>
    <t>KI579</t>
  </si>
  <si>
    <t>náhrada kyčelního kloubu hlavička revizní biolox delta 12/14 28 mm L NK437</t>
  </si>
  <si>
    <t>KI585</t>
  </si>
  <si>
    <t>náhrada kyčelního kloubu hlavička revizní biolox delta 12/14 36 mm M NK636</t>
  </si>
  <si>
    <t>KI586</t>
  </si>
  <si>
    <t>náhrada kyčelního kloubu hlavička revizní biolox delta 12/14 36 mm L NK637</t>
  </si>
  <si>
    <t>KI591</t>
  </si>
  <si>
    <t>šroub zajišťovací LCP samořezný 5,0 mm délka 26 mm 412.207</t>
  </si>
  <si>
    <t>KI594</t>
  </si>
  <si>
    <t>náhrada kolenního kloubu SIGMA femorální sleev distal. 31 mm 1294-53-215 REVIZE</t>
  </si>
  <si>
    <t>KI595</t>
  </si>
  <si>
    <t>náhrada kolenního kloubu LPS insert tibiální  medium 16 mm 1987-27-316 REVIZE</t>
  </si>
  <si>
    <t>KI624</t>
  </si>
  <si>
    <t>litotriptor otevření  košíku 1,5 cm M00510860</t>
  </si>
  <si>
    <t>KI625</t>
  </si>
  <si>
    <t>litotriptor otevření  košíku 3 cm M00510890</t>
  </si>
  <si>
    <t>KI633</t>
  </si>
  <si>
    <t>spirála embolizační Nester 14 x 14 MWCE-35-14-14-NESTER</t>
  </si>
  <si>
    <t>KI634</t>
  </si>
  <si>
    <t>spirála embolizační Nester 18 x 14 MWCE-35-14-18-NESTER</t>
  </si>
  <si>
    <t>KI635</t>
  </si>
  <si>
    <t>spirála embolizační Nester 20 x 14 MWCE-35-14-20-NESTER</t>
  </si>
  <si>
    <t>KI640</t>
  </si>
  <si>
    <t>jehla aspirační pro endosono bioptická punkční 22 Ga. Expect Slimline (SL), aspirační biopsie FNA, bal á 5ks M00555511</t>
  </si>
  <si>
    <t>KI642</t>
  </si>
  <si>
    <t xml:space="preserve">kotvička nevstřebatelná Healix Knotless ( PEEK)  5,5mm 222334  </t>
  </si>
  <si>
    <t>KI643</t>
  </si>
  <si>
    <t>šroub Milagro ADVANCE interferenční vstřebatelný 7 x 23 mm pro rekonstrukci křížového vazu 231816</t>
  </si>
  <si>
    <t>KI644</t>
  </si>
  <si>
    <t>šroub Milagro ADVANCE interferenční vstřebatelný 8 x 23mm pro rekonstrukci křížového vazu 231817</t>
  </si>
  <si>
    <t>KI645</t>
  </si>
  <si>
    <t>šroub Milagro ADVANCE interferenční vstřebatelný 9 x 23mm pro rekonstrukci křížového vazu 231818</t>
  </si>
  <si>
    <t>KI706</t>
  </si>
  <si>
    <t>náhrada ramenního kloubu  dřík cementový prům 18 mm délka 80 mm Ti6A/4V 1306.15.180</t>
  </si>
  <si>
    <t>KI724</t>
  </si>
  <si>
    <t>nůžky k harmonickému skalpelu koagulační FOCUS 9 cm HAR 9F</t>
  </si>
  <si>
    <t>KI730</t>
  </si>
  <si>
    <t>katetr balónkový PTCA sapphire NC II 2,0 x 10 117-2010</t>
  </si>
  <si>
    <t>KI731</t>
  </si>
  <si>
    <t>katetr balónkový PTCA sapphire NC II 2,0 x 15 117-2015</t>
  </si>
  <si>
    <t>KI732</t>
  </si>
  <si>
    <t>katetr balónkový PTCA sapphire NC II 2,5 x 10 117-2510</t>
  </si>
  <si>
    <t>KI733</t>
  </si>
  <si>
    <t>katetr balónkový PTCA sapphire NC II 2,5 x 15 117-2515</t>
  </si>
  <si>
    <t>KI734</t>
  </si>
  <si>
    <t>katetr balónkový PTCA sapphire NC II 3,0 x 10 117-3010</t>
  </si>
  <si>
    <t>KI735</t>
  </si>
  <si>
    <t>katetr balónkový PTCA sapphire NC II 3,0 x 12 117-3012</t>
  </si>
  <si>
    <t>KI736</t>
  </si>
  <si>
    <t>katetr balónkový PTCA sapphire NC II 3,0 x 15 117-3015</t>
  </si>
  <si>
    <t>KI737</t>
  </si>
  <si>
    <t>katetr balónkový PTCA sapphire NC II 3,5 x 10 117-3510</t>
  </si>
  <si>
    <t>KI738</t>
  </si>
  <si>
    <t>katetr balónkový PTCA sapphire NC II 3,5 x 12 117-3512</t>
  </si>
  <si>
    <t>KI739</t>
  </si>
  <si>
    <t>katetr balónkový PTCA sapphire NC II 3,5 x 15 117-3515</t>
  </si>
  <si>
    <t>KI740</t>
  </si>
  <si>
    <t>katetr balónkový PTCA sapphire NC II 4,0 x 10 117-4010</t>
  </si>
  <si>
    <t>KI741</t>
  </si>
  <si>
    <t>katetr balónkový PTCA sapphire NC II 4,0 x 12 117-4012</t>
  </si>
  <si>
    <t>KI742</t>
  </si>
  <si>
    <t>katetr balónkový PTCA sapphire NC II 4,0 x 15 117-4015</t>
  </si>
  <si>
    <t>KI743</t>
  </si>
  <si>
    <t>katetr balónkový PTCA sapphire NC II 4,5 x 08 117-4508</t>
  </si>
  <si>
    <t>KI744</t>
  </si>
  <si>
    <t>katetr balónkový PTCA sapphire NC II 4,5 x 12 117-4512</t>
  </si>
  <si>
    <t>KI745</t>
  </si>
  <si>
    <t>katetr balónkový PTCA sapphire NC II 5,0 x 08 117-5008</t>
  </si>
  <si>
    <t>KI746</t>
  </si>
  <si>
    <t>katetr balónkový PTCA sapphire NC II 5,0 x 12 117-5012</t>
  </si>
  <si>
    <t>KI771</t>
  </si>
  <si>
    <t xml:space="preserve">katetr vodící neurointervenční přímý, ST XF 5F 100 cm M003101640 </t>
  </si>
  <si>
    <t>KI772</t>
  </si>
  <si>
    <t>pouzdro zaváděcí KCFW-9.0-38-70-RB-RAABE</t>
  </si>
  <si>
    <t>KI773</t>
  </si>
  <si>
    <t>klip na aneurysma Yasargil rovný mini s úzkou špičkou 5,0 mm FE690K</t>
  </si>
  <si>
    <t>KI793</t>
  </si>
  <si>
    <t>náhrada ramenního kloubu SMR glenoid necementovaný bezdříkový vel. Small – R 1375.20.005</t>
  </si>
  <si>
    <t>KI794</t>
  </si>
  <si>
    <t>šroub kortikální kompresní bold 2,5 mm x 14 mm NWD200014</t>
  </si>
  <si>
    <t>KI795</t>
  </si>
  <si>
    <t>náhrada kyčelního kloubu Allofit IT vložka s vitamínem E neutral NN 36 00-8851-015-36</t>
  </si>
  <si>
    <t>KI796</t>
  </si>
  <si>
    <t>náhrada kyčelního kloubu Allofit IT pouzdro jamky 62/NN 00-8755-062-00</t>
  </si>
  <si>
    <t>KI797</t>
  </si>
  <si>
    <t>náhrada kyčelního kloubu Allofit IT vložka s vitamínem E neutral KK 36 00-8851-012-36</t>
  </si>
  <si>
    <t>KI798</t>
  </si>
  <si>
    <t>náhrada kyčelního kloubu Allofit IT pouzdro jamky 50/HH 00-8755-050-00</t>
  </si>
  <si>
    <t>KI799</t>
  </si>
  <si>
    <t>náhrada kyčelního kloubu Allofit IT vložka s vitamínem E neutral HH 32 00-8851-009-32</t>
  </si>
  <si>
    <t>KI807</t>
  </si>
  <si>
    <t>náhrada kyčelního kloubu Allofit IT vložka s vitamínem E neutral II 36 00-8851-010-36</t>
  </si>
  <si>
    <t>KI808</t>
  </si>
  <si>
    <t>náhrada kyčelního kloubu Allofit IT pouzdro jamky 52/II 00-8755-052-00</t>
  </si>
  <si>
    <t>KI809</t>
  </si>
  <si>
    <t>klip na aneurysma Yasargil dočasný zahnutý mini 6,6 mm FE723K</t>
  </si>
  <si>
    <t>KI812</t>
  </si>
  <si>
    <t xml:space="preserve">pouzdro zaváděcí KCFW-10.0-38-80-RB </t>
  </si>
  <si>
    <t>KI813</t>
  </si>
  <si>
    <t xml:space="preserve">stentgraft aortální Zenith T-Branch thorakoabdominální větvené tělo 34 x 202 mm TBRANCH-34-18-202 </t>
  </si>
  <si>
    <t>KI818</t>
  </si>
  <si>
    <t>kotvička vstřebatelná Gryphon BR 210813</t>
  </si>
  <si>
    <t>KI819</t>
  </si>
  <si>
    <t>náhrada kyčelního kloubu Allofit IT pouzdro jamky 54/ JJ 00-8755-054-00</t>
  </si>
  <si>
    <t>KI820</t>
  </si>
  <si>
    <t>náhrada kyčelního kloubu Allofit IT vložka s vitamínem E neutral JJ 36 00-8851-011-36</t>
  </si>
  <si>
    <t>KI821</t>
  </si>
  <si>
    <t>náhrada ramenního kloubu SMR vložka do glenosféry medium 40 mm 1365.09.015</t>
  </si>
  <si>
    <t>KI827</t>
  </si>
  <si>
    <t>kotvička vstřebatelná Healix Knotless (BR) 5,5 mm 222331</t>
  </si>
  <si>
    <t>KI828</t>
  </si>
  <si>
    <t>náhrada kyčelního kloubu jamka necementovaná Plasmacup s PE pr. 32 mm vel. 56-58 NA286</t>
  </si>
  <si>
    <t>KI837</t>
  </si>
  <si>
    <t>kotvička nevstřebatelná Healix Knotless ( PEEK) 6,5 mm 222335</t>
  </si>
  <si>
    <t>KI838</t>
  </si>
  <si>
    <t>kotvička nevstřebatelná Healix (PEEK) 5,5 mm 222209</t>
  </si>
  <si>
    <t>KI839</t>
  </si>
  <si>
    <t>dlaha humerální distální LCP,etraartikulární,levá12otv.  04.104.032</t>
  </si>
  <si>
    <t>KI840</t>
  </si>
  <si>
    <t>dlaha humerální distální LCP extraartikulární levá 8otv. 04.104.028</t>
  </si>
  <si>
    <t>KI841</t>
  </si>
  <si>
    <t>dlaha humerální distální LCP extraartikulární pravá 12 otv. 04.104.012</t>
  </si>
  <si>
    <t>KI842</t>
  </si>
  <si>
    <t>dlaha humerální distální LCP extraartikulární pravá 8 otv. 04.104.008</t>
  </si>
  <si>
    <t>KI843</t>
  </si>
  <si>
    <t>šroub zajišťovací LCP samořezný 5,0mm délka 28mm 412.208</t>
  </si>
  <si>
    <t>KI847</t>
  </si>
  <si>
    <t>katetr močový Tiemann 14Ch s balonek 10 ml délka katetru 40 cm latex potažený silikonem Folysil 30 dní AA6314</t>
  </si>
  <si>
    <t>KI848</t>
  </si>
  <si>
    <t>katetr močový Tiemann 16Ch s balonek 10 ml délka katetru 40 cm latex potažený silikonem Folysil  30 dní AA6316</t>
  </si>
  <si>
    <t>KI849</t>
  </si>
  <si>
    <t>extraktor košík Dormia Nitinol 1,5CH, 120 cm EXN934</t>
  </si>
  <si>
    <t>KI851</t>
  </si>
  <si>
    <t xml:space="preserve">katetr náhradní 14F k nefrosetu BALTON KNEF14F  </t>
  </si>
  <si>
    <t>KI867</t>
  </si>
  <si>
    <t>náhrada kyčelního kloubu VERSYS hlavice femorální kovová 28 mm x 10,5 mm 8018-028-05</t>
  </si>
  <si>
    <t>KI871</t>
  </si>
  <si>
    <t>pouzdro zaváděcí KCFW-5.0-18/38-90-RB-ANL0-HC</t>
  </si>
  <si>
    <t>KI875</t>
  </si>
  <si>
    <t>náhrada kolenního kloubu SIGMA P.F.C. augmentace femorální distální vel. LF 8/4 mm 96-0882  REVIZE</t>
  </si>
  <si>
    <t>KI881</t>
  </si>
  <si>
    <t>sáček laparoskopický endo cath II objem 1 500 ml vel. 29,5 cm 173049</t>
  </si>
  <si>
    <t>KI894</t>
  </si>
  <si>
    <t>katetr diagnostický .038 Infiniti 5F 100 3DRC 534576T</t>
  </si>
  <si>
    <t>KI898</t>
  </si>
  <si>
    <t>kotvička nevstřebatelná Healix Transtend (PEEK) s návlekem 3,4 mm 222344</t>
  </si>
  <si>
    <t>KI907</t>
  </si>
  <si>
    <t>pouzdro zaváděcí KCFW-7.0-35-55-RB-HFANL1-HC</t>
  </si>
  <si>
    <t>KI911</t>
  </si>
  <si>
    <t>čočka nitrooční 25,5 dpt SN60WF.255</t>
  </si>
  <si>
    <t>KI912</t>
  </si>
  <si>
    <t>čočka nitrooční 26,5 dpt SN60WF.265</t>
  </si>
  <si>
    <t>KI913</t>
  </si>
  <si>
    <t>čočka nitrooční 27,5 dpt SN60WF.275</t>
  </si>
  <si>
    <t>KI936</t>
  </si>
  <si>
    <t>chlopeň srdeční aortální mechanická s anatomickým prstencem 19 mm ONXANE-19</t>
  </si>
  <si>
    <t>KI937</t>
  </si>
  <si>
    <t>chlopeň srdeční aortální mechanická s našívacím prstencem Conform 21 mm ONXANE-21</t>
  </si>
  <si>
    <t>KI938</t>
  </si>
  <si>
    <t>chlopeň srdeční aortální mechanická s anatomickým prstencem 23 mm ONXANE-23</t>
  </si>
  <si>
    <t>KI939</t>
  </si>
  <si>
    <t>chlopeň srdeční aortální mechanická s anatomickým prstencem 25 mm ONXANE-25</t>
  </si>
  <si>
    <t>KI940</t>
  </si>
  <si>
    <t>chlopeň srdeční aortální mechanická s anatomickým prstencem 27 mm až 29 mm ONXANE-27/29</t>
  </si>
  <si>
    <t>KI960</t>
  </si>
  <si>
    <t>náhrada kyčelního koubu ALLOFIT hlavička BIOLOX DELTA keramika 28 mm+ 3,5 mm 00-8775-028-03</t>
  </si>
  <si>
    <t>KI961</t>
  </si>
  <si>
    <t>šroub spongiózní zápust. TI D 6,5 mm L50 mm 42.19.50</t>
  </si>
  <si>
    <t>KI962</t>
  </si>
  <si>
    <t>šroub spongiózní zápust. TI D 6,5 mm L45 mm 42.19.45</t>
  </si>
  <si>
    <t>KI963</t>
  </si>
  <si>
    <t>šroub spongiózní zápust. TI D 6,5 mm L40 mm 42.19.40</t>
  </si>
  <si>
    <t>KI964</t>
  </si>
  <si>
    <t>šroub spongiózní zápust. TI D 6,5 mm L35 mm 42.19.35</t>
  </si>
  <si>
    <t>KI965</t>
  </si>
  <si>
    <t>šroub spongiózní zápust. TI D 6,5 mm L30 mm 42.19.30</t>
  </si>
  <si>
    <t>KI966</t>
  </si>
  <si>
    <t>šroub spongiózní zápust. TI D 6,5 mm L25 mm 42.19.25</t>
  </si>
  <si>
    <t>KI967</t>
  </si>
  <si>
    <t>šroub spongiózní zápust. TI D 6,5 mm L20 mm 42.19.20</t>
  </si>
  <si>
    <t>KI985</t>
  </si>
  <si>
    <t>náhrada kyčelního kloubu Allofit IT vložka s vitamínem E neutral MM 36 00-8851-014-36</t>
  </si>
  <si>
    <t>KI986</t>
  </si>
  <si>
    <t>náhrada kolenního kloubu SIGMA P.F.C. nástavec tibiální s drážkami vel. 75 x 12 mm 86-7412   REVIZE</t>
  </si>
  <si>
    <t>KJ003</t>
  </si>
  <si>
    <t>implantát spinální fixační systém PS hrud/bed zadní přístup šroub polyaxiální 6,5 x 45 mm TM-6545</t>
  </si>
  <si>
    <t>KJ004</t>
  </si>
  <si>
    <t>implantát spinální fixační systém PS hrud/bed zadní přístup šroub polyaxiální 6,5 x 50 mm TM-6550</t>
  </si>
  <si>
    <t>KJ005</t>
  </si>
  <si>
    <t>implantát spinální fixační systém PS hrud/bed zadní přístup šroub polyaxiální 6,5 x 55 mm TM-6555</t>
  </si>
  <si>
    <t>KJ010</t>
  </si>
  <si>
    <t>implantát spinální fixační systém PS šroub polyaxiální 7,5 x 45 mm TM-7545</t>
  </si>
  <si>
    <t>KJ023</t>
  </si>
  <si>
    <t>implantát spinální fixační systém PS zajišťovací TS-0010</t>
  </si>
  <si>
    <t>KJ026</t>
  </si>
  <si>
    <t>implantát spinální fixační systém PS hrud/bed zadní přístup tyč 6,0 x 70 mm TR-0070</t>
  </si>
  <si>
    <t>KJ027</t>
  </si>
  <si>
    <t>implantát spinální fixační systém PS tyč spojovací 6,0 x 80 mm TR-0080</t>
  </si>
  <si>
    <t>KJ029</t>
  </si>
  <si>
    <t>implantát spinální fixační systém PS tyč spojovací 6,0 x 100 mm TR-0100</t>
  </si>
  <si>
    <t>KJ035</t>
  </si>
  <si>
    <t>implantát spinální fixační systém PS konektor příčný polyaxiální L k systému TRIA PS TT-0040</t>
  </si>
  <si>
    <t>KJ036</t>
  </si>
  <si>
    <t>implantát spinální fixační systém FJR šroub schanzův frakturní dvojzávitový  5,0 x 35 040207000</t>
  </si>
  <si>
    <t>KJ038</t>
  </si>
  <si>
    <t>implantát spinální fixační systém FJR šroub schanzův frakturní dvojzávitový  6,5 x 50 040212000</t>
  </si>
  <si>
    <t>KJ039</t>
  </si>
  <si>
    <t>implantát spinální fixační systém FJR svorka frakturní 040301000</t>
  </si>
  <si>
    <t>KJ041</t>
  </si>
  <si>
    <t>implantát spinální fixační systém FJR tyč 6,0 x 50 011901100</t>
  </si>
  <si>
    <t>KJ042</t>
  </si>
  <si>
    <t>implantát spinální fixační systém FJR tyč 6,0 x 80 011904100</t>
  </si>
  <si>
    <t>KJ049</t>
  </si>
  <si>
    <t xml:space="preserve">implantát  spinální náhrada meziobratlová klec krční fusion cage klínová 12,5 x 15 x 4 mm 100101000 </t>
  </si>
  <si>
    <t>KJ050</t>
  </si>
  <si>
    <t xml:space="preserve">implantát  spinální náhrada meziobratlová klec krční fusion cage klínová 12,5 x 15 x 5 mm 100103000 </t>
  </si>
  <si>
    <t>KJ051</t>
  </si>
  <si>
    <t xml:space="preserve">implantát  spinální náhrada meziobratlová klec krční fusion cage klínová 12,5 x 15 x 6 mm 100105000 </t>
  </si>
  <si>
    <t>KJ052</t>
  </si>
  <si>
    <t>implantát  spinální náhrada meziobratlová klec krční fusion cage klínová 12,5 x 15 x 7 mm 100117000</t>
  </si>
  <si>
    <t>KJ053</t>
  </si>
  <si>
    <t>implantát  spinální náhrada meziobratlová klec krční fusion cage klínová 12,5 x 15 x 8,5 mm 100118000</t>
  </si>
  <si>
    <t>KJ054</t>
  </si>
  <si>
    <t>implantát  spinální náhrada meziobratlová klec krční fusion cage oblouková 12,5 x 15 x 4 mm 100201000</t>
  </si>
  <si>
    <t>KJ055</t>
  </si>
  <si>
    <t>implantát  spinální náhrada meziobratlová klec krční fusion cage oblouková 12,5 x 15 x 5 mm 100203000</t>
  </si>
  <si>
    <t>KJ056</t>
  </si>
  <si>
    <t>implantát  spinální náhrada meziobratlová klec krční fusion cage oblouková 12,5 x 15 x 6 mm 100205000</t>
  </si>
  <si>
    <t>KJ057</t>
  </si>
  <si>
    <t>implantát  spinální náhrada meziobratlová klec krční fusion cage oblouková 12,5 x 15 x 7 mm 100207000</t>
  </si>
  <si>
    <t>KJ059</t>
  </si>
  <si>
    <t>implantát  spinální náhrada meziobratlová klec ALIF titanová fusion cage 25 x 30 x 13,5 mm 100301000</t>
  </si>
  <si>
    <t>KJ060</t>
  </si>
  <si>
    <t>implantát  spinální náhrada meziobratlová klec ALIF titanová fusion cage 25 x 30 x 15 mm 100302000</t>
  </si>
  <si>
    <t>KJ061</t>
  </si>
  <si>
    <t>implantát  spinální náhrada meziobratlová klec ALIF titanová fusion cage 25 x 30 x 17 mm 100303000</t>
  </si>
  <si>
    <t>KJ063</t>
  </si>
  <si>
    <t>implantát  spinální náhrada meziobratlová klec PLIF fusion cage, expandibilní 23 x 11 x 9 mm 100901000</t>
  </si>
  <si>
    <t>KJ064</t>
  </si>
  <si>
    <t>implantát  spinální náhrada meziobratlová klec PLIF fusion cage, expandibilní 23 x 11 x 11 mm 100902000</t>
  </si>
  <si>
    <t>KJ068</t>
  </si>
  <si>
    <t>zásobník do stapleru Endo Gia artikulační, vaskulární 45 mmprům.12mm,  EGIA45CTAVM</t>
  </si>
  <si>
    <t>KJ070</t>
  </si>
  <si>
    <t>kotvička vstřebatelná Healix Knotless ( BR) ADR s návlekem 6,5 mm 222332</t>
  </si>
  <si>
    <t>KJ092</t>
  </si>
  <si>
    <t>elektroda neurostimulační MRI VECTRIS k Prime advenced 977A290</t>
  </si>
  <si>
    <t>50115005</t>
  </si>
  <si>
    <t>Z 511_NEURO</t>
  </si>
  <si>
    <t>Neurostimulace</t>
  </si>
  <si>
    <t>KJ093</t>
  </si>
  <si>
    <t>tunelizátor k neurostimulačním elektrodám k Prime advenced 38/60 cm 3655-38</t>
  </si>
  <si>
    <t>KJ095</t>
  </si>
  <si>
    <t>kabel prodlužovací k elektrodě neurostimulační osmipólové k Prime advenced délka 40 cm 37081-40</t>
  </si>
  <si>
    <t>KJ099</t>
  </si>
  <si>
    <t>aplikátor s dvoukřídlovou kotvičkou k Prime advenced 97792</t>
  </si>
  <si>
    <t>KJ101</t>
  </si>
  <si>
    <t>kabel testovací multi k Prime advenced 355531</t>
  </si>
  <si>
    <t>KJ102</t>
  </si>
  <si>
    <t>anténa k ovladači pacientskému MyStim k Prome advenced 37092</t>
  </si>
  <si>
    <t>KJ106</t>
  </si>
  <si>
    <t>katetr Ascenda 66 cm 8780</t>
  </si>
  <si>
    <t>KJ107</t>
  </si>
  <si>
    <t>elektroda stimulační Tendril STS 58 cm aktivní fixace 2088TC/58</t>
  </si>
  <si>
    <t>Elektrody ke kardiostimulátorům</t>
  </si>
  <si>
    <t>KJ138</t>
  </si>
  <si>
    <t>náhrada kyčelního kloubu Allofit IT vložka s vitamínem E neutral JJ 32 mm 00-8851-011-32</t>
  </si>
  <si>
    <t>KJ155</t>
  </si>
  <si>
    <t>implantát středoušní TORP TITAN 4,0 mm EG70142010</t>
  </si>
  <si>
    <t>KJ156</t>
  </si>
  <si>
    <t>implantát středoušní TORP TITAN 4,5 mm EG70142011</t>
  </si>
  <si>
    <t>KJ159</t>
  </si>
  <si>
    <t>implantát středoušní TORP TITAN 1,5 mm EG70142036</t>
  </si>
  <si>
    <t>KJ163</t>
  </si>
  <si>
    <t>implantát středoušní PISTON McGee platina/nerez 0,6/4,5 mm EG140333</t>
  </si>
  <si>
    <t>KJ164</t>
  </si>
  <si>
    <t>implantát středoušní PISTON De La Cruz platina/fluoroplastic 0,6/4,5 mm EG70140734</t>
  </si>
  <si>
    <t>KJ166</t>
  </si>
  <si>
    <t>implantát středoušní ventilační trubička Modified T - Tube silikon 1,32/4,8 mm á 6 kusů EG240072</t>
  </si>
  <si>
    <t>KJ181</t>
  </si>
  <si>
    <t>katetr trombektomický antegrádní Rotarex S 6F 110 cm 80219</t>
  </si>
  <si>
    <t>Katetry trombektomické - Rotarex</t>
  </si>
  <si>
    <t>KJ182</t>
  </si>
  <si>
    <t>katetr trombektomický antegrádní Rotarex S 8F 85 cm 80223</t>
  </si>
  <si>
    <t>KJ184</t>
  </si>
  <si>
    <t>náhrada kyčelního kloubu Allofit IT pouzdro jamky 46/FF 00-8755-046-00</t>
  </si>
  <si>
    <t>KJ185</t>
  </si>
  <si>
    <t>náhrada kyčelního kloubu Allofit IT vložka keramická biolog delta FF/28mm 00-8775-007-28</t>
  </si>
  <si>
    <t>KJ186</t>
  </si>
  <si>
    <t>náhrada kyčelního koubu ALLOFIT hlavička BIOLOX DELTA keramika 28+0 M 00-8775-028-02</t>
  </si>
  <si>
    <t>KJ188</t>
  </si>
  <si>
    <t>stent periferní ureterální WHITE STAR double J 4/18 EN-360418</t>
  </si>
  <si>
    <t>KJ189</t>
  </si>
  <si>
    <t>stent periferní ureterální WHITE STAR double J 7/20 EN-360520</t>
  </si>
  <si>
    <t>KJ204</t>
  </si>
  <si>
    <t xml:space="preserve">dlaha humerální distální LCP extraartikulární pravá 6 otv. délka 158 mm, titan 04.104.006 </t>
  </si>
  <si>
    <t>KJ205</t>
  </si>
  <si>
    <t xml:space="preserve">dlaha humerální distální LCP extraartikulární levá 6 otv. délka 158 mm, titan 04.104.026 </t>
  </si>
  <si>
    <t>KJ209</t>
  </si>
  <si>
    <t xml:space="preserve">náhrada ramenního kloubu adaptér exentrický + 2 mm standard Ti6A/4V 1330.15.272 </t>
  </si>
  <si>
    <t>KJ210</t>
  </si>
  <si>
    <t xml:space="preserve">náhrada ramenního kloubu hlavice humerální prům 48 mm CoCrMo  1322.09.480 </t>
  </si>
  <si>
    <t>KJ230</t>
  </si>
  <si>
    <t xml:space="preserve">drát vodící Amplatzer Super Stiff  prům. 0,89 mm/ 260 cm/3 mm, bal. á 5 ks M001465021 AMPL SS JTIP 035/260/3MM (B/5) </t>
  </si>
  <si>
    <t>Ostatní - všeobecný materiál</t>
  </si>
  <si>
    <t>KJ231</t>
  </si>
  <si>
    <t>katetr balónkový Mustang 3 x 40 135 cm H74939171030410</t>
  </si>
  <si>
    <t>KJ232</t>
  </si>
  <si>
    <t>katetr balónkový Mustang 3 x 60 135 cm H74939171030610</t>
  </si>
  <si>
    <t>KJ241</t>
  </si>
  <si>
    <t>implantát spinální náhrada meziobratlová klec PLIF fusion cage, expandibilní 23 x 11 x 7 mm 100901700</t>
  </si>
  <si>
    <t>KJ256</t>
  </si>
  <si>
    <t>implantát spinální náhrada těla obratle BIOLIGN VBR expandibilní endplate 20 mm X0°, 20-33 mm VT02033</t>
  </si>
  <si>
    <t>KJ258</t>
  </si>
  <si>
    <t>stent vaskulární Isthmus 10 x 29 mm x 135 cm; .035" Balónexp.CoCr Carbostent ICLC10029L</t>
  </si>
  <si>
    <t>KJ259</t>
  </si>
  <si>
    <t>stent vaskulární Isthmus 10 x 39 mm x 135 cm; .035" Balónexp.CoCr Carbostent ICLC10039L</t>
  </si>
  <si>
    <t>KJ260</t>
  </si>
  <si>
    <t>stent vaskulární Isthmus 7 x 29 mm x 135 cm; .035" Balónexp.CoCr Carbostent  ICLC7029L</t>
  </si>
  <si>
    <t>KJ261</t>
  </si>
  <si>
    <t>stent vaskulární Isthmus 7 x 39 mm x 135 cm; .035" Balónexp.CoCr Carbostent  ICLC7039L</t>
  </si>
  <si>
    <t>KJ262</t>
  </si>
  <si>
    <t>stent vaskulární Isthmus 8 x 29 mm x 135 cm; .035" Balónexp.CoCr Carbostent  ICLC8029L</t>
  </si>
  <si>
    <t>KJ263</t>
  </si>
  <si>
    <t>stent vaskulární Isthmus 8 x 39 mm x 135 cm; .035" Balónexp.CoCr Carbostent ICLC8039L</t>
  </si>
  <si>
    <t>KJ264</t>
  </si>
  <si>
    <t>stent vaskulární Isthmus 9 x 29 mm x 135 cm; .035" Balónexp.CoCr Carbostent  ICLC9029L</t>
  </si>
  <si>
    <t>KJ265</t>
  </si>
  <si>
    <t xml:space="preserve">stent vaskulární Isthmus 9 x 39 mm x 135 cm; .035" Balónexp.CoCr Carbostent ICLC9039L </t>
  </si>
  <si>
    <t>KJ266</t>
  </si>
  <si>
    <t>stent vaskulární balónexpandibilní Radix2 5 x 17 ICRW5017S</t>
  </si>
  <si>
    <t>KJ267</t>
  </si>
  <si>
    <t>stent vaskulární balónexpandibilní Radix2 6 x 17 ICRW6017S</t>
  </si>
  <si>
    <t>KJ268</t>
  </si>
  <si>
    <t>stent vaskulární balónexpandibilní Radix2 7 x 17 ICRW7017S</t>
  </si>
  <si>
    <t>KJ288</t>
  </si>
  <si>
    <t>náhrada kolenního kloubu Sigma komponenta femorální PS levá vel. 5 revizní, stabilizovaná 1960-40-500  REVIZE</t>
  </si>
  <si>
    <t>KJ298</t>
  </si>
  <si>
    <t>implantát středoušní PISTON RICHARDS platina/fluoroplast 0,4/4,25 mm EG141815</t>
  </si>
  <si>
    <t>KJ299</t>
  </si>
  <si>
    <t>implantát středoušní PISTON RICHARDS platina/fluoroplast 0,4/4,50  mm EG141816</t>
  </si>
  <si>
    <t>KJ300</t>
  </si>
  <si>
    <t>implantát středoušní PISTON RICHARDS platina/fluoroplast 0,4/5,00  mm EG141818</t>
  </si>
  <si>
    <t>KJ307</t>
  </si>
  <si>
    <t>protéza hlasová Provox Vega prům. 22,5 Fr délka 6 mm (8131) 8283</t>
  </si>
  <si>
    <t>KJ308</t>
  </si>
  <si>
    <t>protéza hlasová Provox Vega prům. 22,5 Fr délka 8 mm ( 8132 ) 8284</t>
  </si>
  <si>
    <t>KJ311</t>
  </si>
  <si>
    <t>protéza hlasová Provox Vega punkční set prům. 22,5 Fr délka 8 mm 8147</t>
  </si>
  <si>
    <t>KJ312</t>
  </si>
  <si>
    <t>protéza hlasová Provox Vega punkční set prům. 22,5 Fr délka 10 mm 8148</t>
  </si>
  <si>
    <t>KJ316</t>
  </si>
  <si>
    <t>zátka proti vnějšímu protékání jednorázová Provox XtraFlange 22,5 Fr 7275</t>
  </si>
  <si>
    <t>KJ318</t>
  </si>
  <si>
    <t>čočka nitr. 28,5 dpt. SN60WF.285</t>
  </si>
  <si>
    <t>KJ319</t>
  </si>
  <si>
    <t>čočka nitr. 29,5 dpt. SN60WF.295</t>
  </si>
  <si>
    <t>KJ320</t>
  </si>
  <si>
    <t>KJ321</t>
  </si>
  <si>
    <t>čočka nitr. 30,0 dpt. SN60WF.300</t>
  </si>
  <si>
    <t>KJ336</t>
  </si>
  <si>
    <t>stent intrakraniální samoexpandibilní Solitaire SAB-3-20</t>
  </si>
  <si>
    <t>KJ340</t>
  </si>
  <si>
    <t>náhrada ramenního kloubu hlavice humerální prům. 42 mm CoCrMO 1322.09.420</t>
  </si>
  <si>
    <t>KJ345</t>
  </si>
  <si>
    <t>náhrada ramenního kloubu SMR tělo humerální trauma LONG 1350.15.020</t>
  </si>
  <si>
    <t>KJ350</t>
  </si>
  <si>
    <t>stapler cirkulární zahnutý - bílý CSC25</t>
  </si>
  <si>
    <t>KJ351</t>
  </si>
  <si>
    <t>stapler cirkulární zahnutý - modrý CSC29</t>
  </si>
  <si>
    <t>KJ354</t>
  </si>
  <si>
    <t>stapler lineární s nožem - katr - 60 zelený - výška svorky 4,5 LC6045</t>
  </si>
  <si>
    <t>KJ357</t>
  </si>
  <si>
    <t>stapler lineární s nožem - katr - 80 zelený - výška svorky 4,5 LC8045</t>
  </si>
  <si>
    <t>KJ360</t>
  </si>
  <si>
    <t>zásobník do stapleru lineárního s nožem - katr - 60 zelený - výška svorky 4,5 LCC6045</t>
  </si>
  <si>
    <t>KJ363</t>
  </si>
  <si>
    <t>zásobník do stapleru lineárního s nožem - katr - 80 zelený - výška svorky 4,5 LCC8045</t>
  </si>
  <si>
    <t>KJ365</t>
  </si>
  <si>
    <t>chlopeň srdeční biologická Magma Ease Periomount bovinní mitrální  vel. 27 mm 7300TFX27</t>
  </si>
  <si>
    <t>KJ371</t>
  </si>
  <si>
    <t>stent karotický samoexpandibilní CASPER RX 8 x 30 mm CPR-0830-143RX</t>
  </si>
  <si>
    <t>KJ379</t>
  </si>
  <si>
    <t xml:space="preserve">náhrada kyčelního kloubu Allofit IT vložka keramická biolog delta JJ/32 mm 00-8775-011-32 </t>
  </si>
  <si>
    <t>KJ380</t>
  </si>
  <si>
    <t>náhrada kyčelního kloubu ALLOFIT hlavička BIOLOX DELTA keramika 32/+ 3,5 mm 00-8775-032-03</t>
  </si>
  <si>
    <t>KJ387</t>
  </si>
  <si>
    <t xml:space="preserve">náhrada ramenního kloubu SMR hlavice humerální 50 mm 1322.09.500 </t>
  </si>
  <si>
    <t>KJ394</t>
  </si>
  <si>
    <t>šroub milagro ADVANCE interferenční vstřebatelný 10 x 23 mm pro rekonstrukci křížového vazu 231819</t>
  </si>
  <si>
    <t>KJ395</t>
  </si>
  <si>
    <t>náhrada kolenního kloubu NEXGEN komponenta tibiální precoat vel. 3 00-5980-37-01</t>
  </si>
  <si>
    <t>KJ397</t>
  </si>
  <si>
    <t>náhrada kolenního kloubu NEXGEN komponenta femorální levá vel. E 00-5966-15-01</t>
  </si>
  <si>
    <t>KJ401</t>
  </si>
  <si>
    <t>náhrada kyčelního kloubu Allofit IT pouzdro jamky 48/GG 00-8755-048-00</t>
  </si>
  <si>
    <t>KJ409</t>
  </si>
  <si>
    <t>pouzdro zaváděcí KCFW-6.0-35-70-RB-HFANL1-HC</t>
  </si>
  <si>
    <t>KJ412</t>
  </si>
  <si>
    <t xml:space="preserve">náhrada kolenního kloubu NEXGEN komponenta tibiální precoat vel. 6 90-5980-47-02 </t>
  </si>
  <si>
    <t>KJ413</t>
  </si>
  <si>
    <t>náhrada kolenního kloubu NEXGEN plato tibiální Prolong LPS modré 7 x 10 mm 00-5952-50-10</t>
  </si>
  <si>
    <t>KJ414</t>
  </si>
  <si>
    <t>náhrada kolenního kloubu NEXGEN komponenta femorální pravá vel. G 00-5966-17-02</t>
  </si>
  <si>
    <t>KJ418</t>
  </si>
  <si>
    <t>vodič diagnostický koronární BMV Elite řiditelny, 190cm, 0.8g, rovný 1011882</t>
  </si>
  <si>
    <t>Katetry intervenční - vodič koronární</t>
  </si>
  <si>
    <t>KJ441</t>
  </si>
  <si>
    <t>stent koronární AVANTGARDE Carbostent balonexpandibilní CoCr 2,50 x 12 mm ICV9607</t>
  </si>
  <si>
    <t>50115076</t>
  </si>
  <si>
    <t>Z 539 STENTY_KOV</t>
  </si>
  <si>
    <t>Stenty kovové</t>
  </si>
  <si>
    <t>KJ442</t>
  </si>
  <si>
    <t>stent koronární AVANTGARDE Carbostent balonexpandibilní CoCr 2,50 x 16 mm ICV9608</t>
  </si>
  <si>
    <t>KJ443</t>
  </si>
  <si>
    <t>stent koronární AVANTGARDE Carbostent balonexpandibilní CoCr 2,50 x 20 mm ICV9609</t>
  </si>
  <si>
    <t>KJ444</t>
  </si>
  <si>
    <t>stent koronární AVANTGARDE Carbostent balonexpandibilní CoCr 2,50 x 25 mm ICV9610</t>
  </si>
  <si>
    <t>KJ445</t>
  </si>
  <si>
    <t>stent koronární AVANTGARDE Carbostent balonexpandibilní CoCr 2,75 x 08 mm ICV9611</t>
  </si>
  <si>
    <t>KJ447</t>
  </si>
  <si>
    <t>stent koronární AVANTGARDE Carbostent balonexpandibilní CoCr 2,75 x 16 mm ICV9613</t>
  </si>
  <si>
    <t>KJ451</t>
  </si>
  <si>
    <t>stent koronární AVANTGARDE Carbostent balonexpandibilní CoCr 3,00 x 12 mm ICV9617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</si>
  <si>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</si>
  <si>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</si>
  <si>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</si>
  <si>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</si>
  <si>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</si>
  <si>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</si>
  <si>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KJ455</t>
  </si>
  <si>
    <t>stent koronární AVANTGARDE Carbostent balonexpandibilní CoCr 3,00 x 31 mm ICV9621</t>
  </si>
  <si>
    <t>KJ458</t>
  </si>
  <si>
    <t>stent koronární AVANTGARDE Carbostent balonexpandibilní CoCr 3,50 x 16 mm ICV9624</t>
  </si>
  <si>
    <t>KJ459</t>
  </si>
  <si>
    <t>stent koronární AVANTGARDE Carbostent balonexpandibilní CoCr 3,50 x 20 mm ICV9625</t>
  </si>
  <si>
    <t>KJ461</t>
  </si>
  <si>
    <t>stent koronární AVANTGARDE Carbostent balonexpandibilní CoCr 3,50 x 31 mm ICV9627</t>
  </si>
  <si>
    <t>KJ463</t>
  </si>
  <si>
    <t>stent koronární AVANTGARDE Carbostent balonexpandibilní CoCr 4,00 x 12 mm ICV9629</t>
  </si>
  <si>
    <t>KJ464</t>
  </si>
  <si>
    <t>stent koronární AVANTGARDE Carbostent balonexpandibilní CoCr 4,00 x 16 mm ICV9630</t>
  </si>
  <si>
    <t>KJ465</t>
  </si>
  <si>
    <t>stent koronární AVANTGARDE Carbostent balonexpandibilní CoCr 4,00 x 20 mm ICV9631</t>
  </si>
  <si>
    <t>KJ474</t>
  </si>
  <si>
    <t>stent koronární lékový CRE8 Carbofilm balonexpandibilní CoCr Amphilimus 2,25 x 16 ICLI22516</t>
  </si>
  <si>
    <t>50115077</t>
  </si>
  <si>
    <t>Z 540 STENTY_LEK</t>
  </si>
  <si>
    <t>Stenty lékové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</si>
  <si>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</si>
  <si>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</si>
  <si>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</si>
  <si>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</si>
  <si>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KJ479</t>
  </si>
  <si>
    <t>stent koronární lékový CRE8 Carbofilm balonexpandibilní CoCr Amphilimus 2,50 x 12 ICLI2512</t>
  </si>
  <si>
    <t>KJ480</t>
  </si>
  <si>
    <t>stent koronární lékový CRE8 Carbofilm balonexpandibilní CoCr Amphilimus 2,50 x 16 ICLI2516</t>
  </si>
  <si>
    <t>KJ481</t>
  </si>
  <si>
    <t>stent koronární lékový CRE8 Carbofilm balonexpandibilní CoCr Amphilimus 2,50 x 20 ICLI2520</t>
  </si>
  <si>
    <t>KJ482</t>
  </si>
  <si>
    <t>stent koronární lékový CRE8 Carbofilm balonexpandibilní CoCr Amphilimus 2,50 x 25 ICLI2525</t>
  </si>
  <si>
    <t>KJ483</t>
  </si>
  <si>
    <t>stent koronární lékový CRE8 Carbofilm balonexpandibilní CoCr Amphilimus 2,50 x 31 ICLI2531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</si>
  <si>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</si>
  <si>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</si>
  <si>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</si>
  <si>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</si>
  <si>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KJ497</t>
  </si>
  <si>
    <t>stent koronární lékový CRE8 Carbofilm balonexpandibilní CoCr Amphilimus 3,00 x 31 ICLI3031</t>
  </si>
  <si>
    <t>KJ498</t>
  </si>
  <si>
    <t>stent koronární lékový CRE8 Carbofilm balonexpandibilní CoCr Amphilimus 3,00 x 38 ICLI3038</t>
  </si>
  <si>
    <t>KJ499</t>
  </si>
  <si>
    <t>stent koronární lékový CRE8 Carbofilm balonexpandibilní CoCr Amphilimus 3,00 x 08 ICLI3008</t>
  </si>
  <si>
    <t>KJ500</t>
  </si>
  <si>
    <t>stent koronární lékový CRE8 Carbofilm balonexpandibilní CoCr Amphilimus 3,50 x 12 ICLI3512</t>
  </si>
  <si>
    <t>KJ501</t>
  </si>
  <si>
    <t>stent koronární lékový CRE8 Carbofilm balonexpandibilní CoCr Amphilimus 3,50 x 16 ICLI3516</t>
  </si>
  <si>
    <t>KJ502</t>
  </si>
  <si>
    <t>stent koronární lékový CRE8 Carbofilm balonexpandibilní CoCr Amphilimus 3,50 x 20 ICLI3520</t>
  </si>
  <si>
    <t>KJ503</t>
  </si>
  <si>
    <t>stent koronární lékový CRE8 Carbofilm balonexpandibilní CoCr Amphilimus 3,50 x 25 ICLI3525</t>
  </si>
  <si>
    <t>KJ504</t>
  </si>
  <si>
    <t>stent koronární lékový CRE8 Carbofilm balonexpandibilní CoCr Amphilimus 3,50 x 31 ICLI3531</t>
  </si>
  <si>
    <t>KJ505</t>
  </si>
  <si>
    <t>stent koronární lékový CRE8 Carbofilm balonexpandibilní CoCr Amphilimus 3,50 x 38 ICLI3538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</si>
  <si>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</si>
  <si>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</si>
  <si>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</si>
  <si>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</si>
  <si>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</si>
  <si>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</si>
  <si>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KJ510</t>
  </si>
  <si>
    <t>stent koronární lékový CRE8 Carbofilm balonexpandibilní CoCr Amphilimus 4,00 x 25 ICLI4025</t>
  </si>
  <si>
    <t>KJ511</t>
  </si>
  <si>
    <t>stent koronární lékový CRE8 Carbofilm balonexpandibilní CoCr Amphilimus 4,00 x 31 ICLI4031</t>
  </si>
  <si>
    <t>KJ513</t>
  </si>
  <si>
    <t>stent koronární lékový CRE8 Carbofilm balonexpandibilní CoCr Amphilimus 4,00 x 08 ICLI4008</t>
  </si>
  <si>
    <t>KJ519</t>
  </si>
  <si>
    <t>set pro transfemorální implantaci bovinní aortální chlopně TAVI PORTICO 23 mm  PRT- 23</t>
  </si>
  <si>
    <t>50115009</t>
  </si>
  <si>
    <t>Z 524_TAVI_CHLOP</t>
  </si>
  <si>
    <t>Balíček TAVI -  chlopně I. Interna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</si>
  <si>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</si>
  <si>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</si>
  <si>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</si>
  <si>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</si>
  <si>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</si>
  <si>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</si>
  <si>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KJ531</t>
  </si>
  <si>
    <t>náhrada kolenního kloubu NEXGEN komponenta femorální levá vel. H 90-5970-18-01</t>
  </si>
  <si>
    <t>KJ532</t>
  </si>
  <si>
    <t>náhrada kolenního kloubu NEXGEN komponenta tibiální precoat vel. 8 90-5980-57-02</t>
  </si>
  <si>
    <t>KJ533</t>
  </si>
  <si>
    <t>náhrada kolenního kloubu NEXGEN komponenta femorální levá vel. F 90-5966-16-01</t>
  </si>
  <si>
    <t>KJ534</t>
  </si>
  <si>
    <t>náhrada kolenního kloubu NEXGEN komponenta femorální levá vel. G 90-5966-17-01</t>
  </si>
  <si>
    <t>KJ535</t>
  </si>
  <si>
    <t>náhrada kolenního kloubu NEXGEN plato tibiální Prolong žluté 3,4 x 12 mm 90-5952-30-12</t>
  </si>
  <si>
    <t>KJ536</t>
  </si>
  <si>
    <t>náhrada kolenního kloubu NEXGEN plato tibiální Prolong žluté 3,4 x 10 mm 00-5952-30-10</t>
  </si>
  <si>
    <t>KJ537</t>
  </si>
  <si>
    <t>náhrada kolenního kloubu NEXGEN plato tibiální Prolong zelené 5,6 x 14 mm 90-5952-40-14</t>
  </si>
  <si>
    <t>KJ541</t>
  </si>
  <si>
    <t>stent karotický samoexpandibilní CASPER RX 8 x 20 mm CPR-0820-143RX</t>
  </si>
  <si>
    <t>KJ542</t>
  </si>
  <si>
    <t>stent karotický samoexpandibilní CASPER RX 8 x 25 mm CPR-0825-143RX</t>
  </si>
  <si>
    <t>KJ543</t>
  </si>
  <si>
    <t>stent karotický samoexpandibilní CASPER RX 9 x 30 mm CPR-09030-143RX</t>
  </si>
  <si>
    <t>KJ547</t>
  </si>
  <si>
    <t>náhrada kolenního kloubu Sigma LPS dřík komponenta tibiální závěsná M 12 mm revizní 1987-27-312 REVIZE</t>
  </si>
  <si>
    <t>KJ548</t>
  </si>
  <si>
    <t>náhrada kolenního kloubu Sigma P.F.C. komponenta tibiální necementovaná 53 mm revizní 1294-54-120 REVIZE</t>
  </si>
  <si>
    <t>KJ549</t>
  </si>
  <si>
    <t>náhrada kolenního kloubu NEXGEN plato tibiální Prolong zelené 5,6 x 12 mm 90-5952-40-12</t>
  </si>
  <si>
    <t>KJ553</t>
  </si>
  <si>
    <t>zavaděč pro implantaci elektrod s trhacím tělem Peel-Away 7F 14 cm 405108</t>
  </si>
  <si>
    <t>Kardiostimulátory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</si>
  <si>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</si>
  <si>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</si>
  <si>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</si>
  <si>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</si>
  <si>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KJ556</t>
  </si>
  <si>
    <t>zavaděč pro implantaci elektrod s trhacím tělem Peel-Away 10F 14 cm 405120</t>
  </si>
  <si>
    <t>KJ557</t>
  </si>
  <si>
    <t>katetr vodící pro mikrokatetrizaci MERCI DAC 044, 6.3F/ 0,70 x 120 cm 90171</t>
  </si>
  <si>
    <t>KJ558</t>
  </si>
  <si>
    <t>katetr vodící pro mikrokatetrizaci MERCI DAC 057, 5.2F/ 0,57 x 125 cm 90131</t>
  </si>
  <si>
    <t>KJ559</t>
  </si>
  <si>
    <t>náhrada kolenního kloubu NexGen plato tibiální Prolong zelené 10 mm 90-5952-40-10</t>
  </si>
  <si>
    <t>KJ560</t>
  </si>
  <si>
    <t>náhrada kolenního kloubu NexGen plato tibiální Prolong modré 50 x 12 mm 90-5952-50-12</t>
  </si>
  <si>
    <t>KJ561</t>
  </si>
  <si>
    <t>náhrada kolenního kloubu NexGen komponenta femorální pravá vel. H 90-5970-18-02</t>
  </si>
  <si>
    <t>KJ562</t>
  </si>
  <si>
    <t>náhrada kolenního kloubu NexGen plato tibiální Prolong zelené 17 mm 90-5952-40-17</t>
  </si>
  <si>
    <t>KJ563</t>
  </si>
  <si>
    <t>náhrada kolenního kloubu NexGen komponenta tibiální precoat vel. 9 90-5980-57-03</t>
  </si>
  <si>
    <t>KJ575</t>
  </si>
  <si>
    <t>náhrada kolenního kloubu SIGMA P.F.C. TC3 plato tibiální rotační 4 x 10 mm revizní 96-2351   REVIZE</t>
  </si>
  <si>
    <t>KJ578</t>
  </si>
  <si>
    <t>ucpávka dřeňové dutiny intramedulární vstřebatelná REX D 9,0 mm 0709-9</t>
  </si>
  <si>
    <t>KJ579</t>
  </si>
  <si>
    <t>ucpávka dřeňové dutiny intramedulární vstřebatelná REX D 10,0 mm REX-0709-10</t>
  </si>
  <si>
    <t>KJ580</t>
  </si>
  <si>
    <t>ucpávka dřeňové dutiny intramedulární vstřebatelná REX D 11,5 mm 0709-11,5</t>
  </si>
  <si>
    <t>KJ581</t>
  </si>
  <si>
    <t>ucpávka dřeňové dutiny intramedulární vstřebatelná REX D 13,5 mm 0709-13,5</t>
  </si>
  <si>
    <t>KJ582</t>
  </si>
  <si>
    <t>ucpávka dřeňové dutiny intramedulární vstřebatelná REX D 16,0 mm 0709-16</t>
  </si>
  <si>
    <t>KJ583</t>
  </si>
  <si>
    <t>náhrada kyčelního kloubu Avantage jamka cementovaná 50 P0463050</t>
  </si>
  <si>
    <t>KJ584</t>
  </si>
  <si>
    <t>náhrada kyčelního kloubu Avantage vložka PE 28 mm 50 P0561050</t>
  </si>
  <si>
    <t>KJ593</t>
  </si>
  <si>
    <t>stapler cirkulární na selektivní léčbu hemeroidů metodou dle Longa prům. 33 mm včetně příslušenství TST33-WS</t>
  </si>
  <si>
    <t>KJ594</t>
  </si>
  <si>
    <t>stapler cirkulární na selektivní léčbu hemeroidů metodou dle Longa prům. 36 mm včetně příslušenství TST36-S180X</t>
  </si>
  <si>
    <t>KJ595</t>
  </si>
  <si>
    <t xml:space="preserve">defibrilátor jednodutinový FORTIFY ASSURA VR 1359-40C komplet 1359-40Ck </t>
  </si>
  <si>
    <t>Defibrilátory</t>
  </si>
  <si>
    <t>KJ596</t>
  </si>
  <si>
    <t xml:space="preserve">defibrilátor jednodutinový FORTIFY ASSURA VR 1359-40QC komplet 1359-40QCk </t>
  </si>
  <si>
    <t>KJ599</t>
  </si>
  <si>
    <t>defibrilátor jednodutinový FORTIFY ASSURA VR 1359-40C</t>
  </si>
  <si>
    <t>KJ604</t>
  </si>
  <si>
    <t xml:space="preserve">defibrilátor dvoudutinový FORTIFY ASSURA DR komplet 2359-40C </t>
  </si>
  <si>
    <t>KJ605</t>
  </si>
  <si>
    <t xml:space="preserve">defibrilátor dvoudutinový FORTIFY ASSURA DR komplet 2359-40QC </t>
  </si>
  <si>
    <t>KJ614</t>
  </si>
  <si>
    <t xml:space="preserve">defibrilátor biventrikulární QUADRA ASSURA MP komplet 3371-40QC </t>
  </si>
  <si>
    <t>KJ617</t>
  </si>
  <si>
    <t>defibrilátor biventrikulární QUADRA ASSURA MP 3371-40C</t>
  </si>
  <si>
    <t>KJ618</t>
  </si>
  <si>
    <t>defibrilátor biventrikulární QUADRA ASSURA MP 3371-40QC</t>
  </si>
  <si>
    <t>KJ619</t>
  </si>
  <si>
    <t>kardiostimulátor jednodutinový ASSURITY SR MRI 1272</t>
  </si>
  <si>
    <t>KJ621</t>
  </si>
  <si>
    <t>kardiostimulátor dvoudutinový ASSURITY DR MRI 2272</t>
  </si>
  <si>
    <t>KJ622</t>
  </si>
  <si>
    <t>kardiostimulátor dvoudutinový ASSURITY DR MRI 2272 komplet</t>
  </si>
  <si>
    <t>KJ626</t>
  </si>
  <si>
    <t>drát vodící PTCA pro levokomorovou elektrodu při implantaci,délka 195 cm, prům. 0,36 mm, FIRM, DS2G003</t>
  </si>
  <si>
    <t>KJ627</t>
  </si>
  <si>
    <t>hadička spojovací univerzální k setu renálnímu, silikon, fermale LL, 23 mm bal. á 10 ks RE-450110</t>
  </si>
  <si>
    <t>KJ633</t>
  </si>
  <si>
    <t>šroub Milagro ADVANCE interferenční vstřebatelný 9 x 30 mm pro rekonstrukci křížového vazu 231822</t>
  </si>
  <si>
    <t>KJ636</t>
  </si>
  <si>
    <t>náhrada kolenního kloubu NEXGEN komponenta femorální levá vel. D 90-5966-14-01</t>
  </si>
  <si>
    <t>KJ637</t>
  </si>
  <si>
    <t>náhrada kolenního kloubu NEXGEN komponenta femorální LPS pravá stabilizovaná vel. E 90-5996-15-02</t>
  </si>
  <si>
    <t>KJ642</t>
  </si>
  <si>
    <t>náhrada kolenního kloubu NEXGEN komponenta femorální LPS pravá stabilizovaná vel. D 90-5996-14-02</t>
  </si>
  <si>
    <t>KJ644</t>
  </si>
  <si>
    <t>náhrada kyčelního kloubu Allofit IT vložka keramická biolog delta HH/32 mm 00-8775-009-32</t>
  </si>
  <si>
    <t>KJ645</t>
  </si>
  <si>
    <t>náhrada kyčelního koubu ALLOFIT hlavička BIOLOX DELTA keramika 32/0 mm 00-8775-032-02</t>
  </si>
  <si>
    <t>KJ654</t>
  </si>
  <si>
    <t>náhrada kolenního kloubu NexGen plato tibiální Prolong žluté 3,4 x 14 žluté 90-5952-30-14</t>
  </si>
  <si>
    <t>KJ661</t>
  </si>
  <si>
    <t>katetr diagnostický angiografický TORCON  HNB5.0-38-125-P-NS-VTK</t>
  </si>
  <si>
    <t>KJ662</t>
  </si>
  <si>
    <t>šroub Milagro ADVANCE interferenční vstřebatelný 8 x 30 mm pro rekonstrukci křížového vazu 231821</t>
  </si>
  <si>
    <t>KJ675</t>
  </si>
  <si>
    <t>katetr balónkový Zelos 24 x 4 OPT 1740-2404</t>
  </si>
  <si>
    <t>KJ676</t>
  </si>
  <si>
    <t>katetr balónkový Zelos 26 x 4 OPT 1740-2604</t>
  </si>
  <si>
    <t>KJ678</t>
  </si>
  <si>
    <t xml:space="preserve">Sonda ablační bipolární Cardioblate - Gemini-S 49260 </t>
  </si>
  <si>
    <t>KJ682</t>
  </si>
  <si>
    <t>implantát středoušní ventilační trubička Micron Bobbin 1,27 mm EG145281</t>
  </si>
  <si>
    <t>KJ705</t>
  </si>
  <si>
    <t>zavaděč levokomorových elektrod CPS Direct SL II 47 cm DS2C020</t>
  </si>
  <si>
    <t>KJ718</t>
  </si>
  <si>
    <t>zavaděč pro implantaci elektrod s trhacím tělem Peel-Away 11F 14 cm 405124</t>
  </si>
  <si>
    <t>KJ720</t>
  </si>
  <si>
    <t>náhrada kyčelního koubu ALLOFIT hlavička BIOLOX DELTA keramika S32/-3,5 mm 00-8775-032-01</t>
  </si>
  <si>
    <t>KJ771</t>
  </si>
  <si>
    <t>pouzdro zaváděcí Check-Flo 14.0F 80 cm RCFW-14.0-38-80-RB</t>
  </si>
  <si>
    <t>KJ772</t>
  </si>
  <si>
    <t>pouzdro zaváděcí Check-Flo 16.0F 80 cm RCFW-16.0P-38-80-RB</t>
  </si>
  <si>
    <t>KJ777</t>
  </si>
  <si>
    <t>elektroda stimulační Quartet levokomorová, kvadripolární, pasivní 86 cm 1456Q/86</t>
  </si>
  <si>
    <t>KJ779</t>
  </si>
  <si>
    <t>elektroda stimulační Quartet levokomorová, kvadripolární, pasivní 86 cm 1458Q/86</t>
  </si>
  <si>
    <t>KJ780</t>
  </si>
  <si>
    <t>stent koronární lékový BIOMIME balonexpandibilní CoCr potah SIROLIMUS 2,5 x 29 mm BIO25029</t>
  </si>
  <si>
    <t>KJ781</t>
  </si>
  <si>
    <t>stent koronární lékový BIOMIME balonexpandibilní CoCr potah SIROLIMUS 2,5 x 37 mm BIO25037</t>
  </si>
  <si>
    <t>KJ782</t>
  </si>
  <si>
    <t>stent koronární lékový BIOMIME balonexpandibilní CoCr potah SIROLIMUS 2,5 x 44 mm BIO25044</t>
  </si>
  <si>
    <t>KJ783</t>
  </si>
  <si>
    <t>stent koronární lékový BIOMIME balonexpandibilní CoCr potah SIROLIMUS 2,5 x 48 mm BIO25048</t>
  </si>
  <si>
    <t>KJ785</t>
  </si>
  <si>
    <t>stent koronární lékový BIOMIME balonexpandibilní CoCr potah SIROLIMUS 3,0 x 37 mm BIO30037</t>
  </si>
  <si>
    <t>KJ786</t>
  </si>
  <si>
    <t>stent koronární lékový BIOMIME balonexpandibilní CoCr potah SIROLIMUS 3,0 x 44 mm BIO30044</t>
  </si>
  <si>
    <t>KJ788</t>
  </si>
  <si>
    <t>stent koronární lékový BIOMIME balonexpandibilní CoCr potah SIROLIMUS 3,5 x 29 mm BIO35029</t>
  </si>
  <si>
    <t>KJ791</t>
  </si>
  <si>
    <t>stent koronární lékový BIOMIME balonexpandibilní CoCr potah SIROLIMUS 3,5 x 48 mm BIO35048</t>
  </si>
  <si>
    <t>KJ793</t>
  </si>
  <si>
    <t>stent koronární lékový BIOMIME balonexpandibilní CoCr potah SIROLIMUS 4,0 x 37 mm BIO40037</t>
  </si>
  <si>
    <t>KJ794</t>
  </si>
  <si>
    <t>papilotom núž jehlový Huibregtse 5F x 200cm HPC-3</t>
  </si>
  <si>
    <t>KJ795</t>
  </si>
  <si>
    <t>ligator jícnových varixů čtyřgumičkový včetně aplikátoru MBL-4, k endoskopu pr. 9,5-13 mm, délka 122 cm</t>
  </si>
  <si>
    <t>KJ796</t>
  </si>
  <si>
    <t>ligátor jícnových varixů šestigumičkový včetně aplikátoru MBL-6, pro endoskop pr. 9,5-13 mm, délka 122 cm</t>
  </si>
  <si>
    <t>KJ798</t>
  </si>
  <si>
    <t>extraktor košík dvojlumenový Memory 7F x 200 cm MSB-35-2X4, měkký drát</t>
  </si>
  <si>
    <t>KJ800</t>
  </si>
  <si>
    <t>zavaděč biliárních stentů plastikový Oasis 11,5 Fr délka 205 cm tlačný katetr 170 cm OA-11,5</t>
  </si>
  <si>
    <t>KJ801</t>
  </si>
  <si>
    <t>set gastrostomický perkutánní PEG 24Fr,25-1302391 (PEG-24-PULL-I-S)</t>
  </si>
  <si>
    <t>KJ802</t>
  </si>
  <si>
    <t>Sfinkterotom trojlumenový Tri-Tome 7F TRI- 20</t>
  </si>
  <si>
    <t>KJ803</t>
  </si>
  <si>
    <t>stent biliární plastový Tannenbaum 10 x 5  TTSO-10-5</t>
  </si>
  <si>
    <t>KJ807</t>
  </si>
  <si>
    <t>stent biliární plastový Tannenbaum 10 x 10 TTSO-10-10</t>
  </si>
  <si>
    <t>KJ808</t>
  </si>
  <si>
    <t>stent biliární plastový Tannenbaum 11,5 x 7 TTSO-11,5-7</t>
  </si>
  <si>
    <t>KJ811</t>
  </si>
  <si>
    <t>stent biliární plastový Tannenbaum 11,5 x 10 TTSO-11,5-10</t>
  </si>
  <si>
    <t>KJ812</t>
  </si>
  <si>
    <t>stent biliární plastový Tannenbaum 11,5 x 12 TTSO-11,5-12</t>
  </si>
  <si>
    <t>KJ813</t>
  </si>
  <si>
    <t>stent biliární plastový Tannenbaum 10 x 6 TTSO-10-6</t>
  </si>
  <si>
    <t>KJ814</t>
  </si>
  <si>
    <t>stent biliární plastový Tannenbaum 10 x 7 TTSO-10-7</t>
  </si>
  <si>
    <t>KJ815</t>
  </si>
  <si>
    <t>stent biliární plastový Tannenbaum 10 x 8 TTSO-10-8</t>
  </si>
  <si>
    <t>KJ816</t>
  </si>
  <si>
    <t>stent biliární plastový Tannenbaum 10 x 9 TTSO-10-9</t>
  </si>
  <si>
    <t>KJ819</t>
  </si>
  <si>
    <t>zavaděč biliárních stentů plastikový Oasis 10 Fr délka 205 cm tlačný katetr 170 cm  OA-10</t>
  </si>
  <si>
    <t>KJ821</t>
  </si>
  <si>
    <t>cystotom Sonda Cysto-Gastro EndoFlex  10 Fr/165-180 cm, pro vodicí drát .035", s kovovou špičkou na distálním konci 25-w-556699 W-CST-10</t>
  </si>
  <si>
    <t>KJ822</t>
  </si>
  <si>
    <t>jehla aspirační pro endosono bioptická punkční EchoTip Ultra ECHO-3-22</t>
  </si>
  <si>
    <t>KJ823</t>
  </si>
  <si>
    <t>Souprava pro nasální drenáž žlučovodu katetr nasobiliární 7,0 Fr ENBD-7-LIGUORY-C</t>
  </si>
  <si>
    <t>KJ824</t>
  </si>
  <si>
    <t>stent pankreatický plastový 5 x 7 GPSO-5-7</t>
  </si>
  <si>
    <t>KJ833</t>
  </si>
  <si>
    <t>hemospray endoskopický HEMO-7-EU (G24663, W3520070)</t>
  </si>
  <si>
    <t>KJ834</t>
  </si>
  <si>
    <t>katetr drenážní pig. BTQ Set 16 F / 29 cm BT-PD1-1630-W</t>
  </si>
  <si>
    <t>KJ838</t>
  </si>
  <si>
    <t>implantát spinální náhrada meziobratlová klec krční fusion cage klínová 12,5 x 15 x 10 mm 100119000</t>
  </si>
  <si>
    <t>KJ843</t>
  </si>
  <si>
    <t>náhrada kolenního kloubu NEXGEN plato tibiální Prolong LPS - Flex vel. C,H 14 mm 90-5952-50-14</t>
  </si>
  <si>
    <t>KJ848</t>
  </si>
  <si>
    <t>stent vaskulární Isthmus 10 x 19 mm x 135 cm; .035" Balónexp.CoCr Carbostent ICLC10019L</t>
  </si>
  <si>
    <t>KJ855</t>
  </si>
  <si>
    <t>stent biliární plastový Tannenbaum 25-134656 W TTSO-10-12</t>
  </si>
  <si>
    <t>KJ856</t>
  </si>
  <si>
    <t>stent biliární plastový Tannenbaum 25-136382 W TTSO-10-15</t>
  </si>
  <si>
    <t>KJ859</t>
  </si>
  <si>
    <t>zavaděč biliárních stentů plastikový Oasis 8,5 Fr délka 205 cm tlačný katetr 170 cm  OA-8,5 25-134961 W</t>
  </si>
  <si>
    <t>KJ873</t>
  </si>
  <si>
    <t>katetr ERCP Glo-Tip standard W-GT-1</t>
  </si>
  <si>
    <t>KJ874</t>
  </si>
  <si>
    <t>katetr ERCP Glo-Tip short taper W-GT-1-ST</t>
  </si>
  <si>
    <t>KJ877</t>
  </si>
  <si>
    <t>implantát spinální náhrada meziobratlová klec krční fusion cage oblouková 12,5 x 15 x 10 mm 100209000</t>
  </si>
  <si>
    <t>KJ878</t>
  </si>
  <si>
    <t xml:space="preserve">stentgraft aortální hrudní Thoraflex vč. 4 cévních protéz na aortálním oblouku 100 mm x pr. 28 mm, protéza pr. 26 mm THP2628x100 </t>
  </si>
  <si>
    <t>KJ884</t>
  </si>
  <si>
    <t>katetr podpůrný intrakraniální Navien A+ 072 x 115 RFXA072-115-08MP</t>
  </si>
  <si>
    <t>KJ894</t>
  </si>
  <si>
    <t>extraktor košík Dormia Nitinol CH3,0 90 cm EXN434</t>
  </si>
  <si>
    <t>KJ898</t>
  </si>
  <si>
    <t>katetr vodící double loop JJ Polyuretan rigid O/O fixační drát CH6,0 26 cm jedn. puscher BNBA64</t>
  </si>
  <si>
    <t>KJ899</t>
  </si>
  <si>
    <t>katetr vodící double loop JJ Polyuretan rigid O/O fixační drát CH6,0 28 cm jedn. puscher BNBA65</t>
  </si>
  <si>
    <t>KJ917</t>
  </si>
  <si>
    <t>katetr vodící double loop JJ Biosoft Duo O/O fixační drát CH6,0 28 cm puscher zámek BNAA65</t>
  </si>
  <si>
    <t>KJ920</t>
  </si>
  <si>
    <t>stent ureterální JJ Vortek Hydro O/O fixační drát CH6,0 26 cm pusher zámek BCFA64</t>
  </si>
  <si>
    <t>KJ921</t>
  </si>
  <si>
    <t>stent ureterální JJ Vortek Hydro O/O fixační drát CH6,0 28 cm pusher zámek BCFA65</t>
  </si>
  <si>
    <t>KJ922</t>
  </si>
  <si>
    <t>stent ureterální JJ Vortek Hydro O/O fixační drát CH6,0 30 cm pusher zámek BCFA66</t>
  </si>
  <si>
    <t>KJ941</t>
  </si>
  <si>
    <t>náhrada kyčelního kloubu revizní ALLOFIT hlavička BIOLOX OPTION keramika M32/3,0 mm 00-8777-032-02</t>
  </si>
  <si>
    <t>KJ943</t>
  </si>
  <si>
    <t>náhrada kyčelního kloubu revizní ALLOFIT hlavička BIOLOX OPTION keramika XL32/+7 mm 00-8777-032-04</t>
  </si>
  <si>
    <t>KJ945</t>
  </si>
  <si>
    <t>mikrokatétr neurovaskulární Apollo Onyx 1,9F  3 cm 105-5096-000</t>
  </si>
  <si>
    <t>KJ949</t>
  </si>
  <si>
    <t>náhrada kyčelního kloubu Allofit IT vložka s vitamínem E neutral II/32 mm 00-8851-010-32</t>
  </si>
  <si>
    <t>KJ950</t>
  </si>
  <si>
    <t>katetr bilatární dilatační SBDC-10</t>
  </si>
  <si>
    <t>KJ951</t>
  </si>
  <si>
    <t>katetr bilatární dilatační SBDC-11,5</t>
  </si>
  <si>
    <t>KJ953</t>
  </si>
  <si>
    <t>stent pankreatický plastový 5 x 3 GPSO-5-3</t>
  </si>
  <si>
    <t>KJ954</t>
  </si>
  <si>
    <t>stent pankreatický plastový 5 x 5 GPSO-5-5</t>
  </si>
  <si>
    <t>KJ955</t>
  </si>
  <si>
    <t>zavaděč biliárních stentů plastikový tlačný (Pushing cathetr) 5 Fr, délka 170 cm PC-5</t>
  </si>
  <si>
    <t>KJ956</t>
  </si>
  <si>
    <t>zavaděč biliárních stentů plastikový tlačný (Pushing cathetr) 7 Fr, délka 170 cm  PC-7</t>
  </si>
  <si>
    <t>KJ959</t>
  </si>
  <si>
    <t>extraktor stentů Soehendra W-SSR-10</t>
  </si>
  <si>
    <t>KJ962</t>
  </si>
  <si>
    <t>šroub kortikální kompresní Bold 2,5 mm x 12 mm NWD200012</t>
  </si>
  <si>
    <t>KJ963</t>
  </si>
  <si>
    <t>drát-K wire průměr 0,8 mm délka 70 mm NWD115008s</t>
  </si>
  <si>
    <t>KJ968</t>
  </si>
  <si>
    <t>náhrada kyčelního kloubu Alloclassic hlavička durasul XL/32 mm + 8 01.01012.328</t>
  </si>
  <si>
    <t>KJ971</t>
  </si>
  <si>
    <t>náhrada kolenního kloubu NEXGEN komponenta femorální LPS levá stabilizovanaá vel. F (90-5996-16-01) 00-5996-16-51</t>
  </si>
  <si>
    <t>KJ972</t>
  </si>
  <si>
    <t>implantát spinální USMART šroub uzamykací 021801010</t>
  </si>
  <si>
    <t>KJ973</t>
  </si>
  <si>
    <t>implantát spinální USMART šroub pedikulární  polyaxiální 6,5 x 45 mm 023012010</t>
  </si>
  <si>
    <t>KJ974</t>
  </si>
  <si>
    <t>implantát spinální USMART šroub pedikulární polyaxiální 6,5 x 50 mm 023013010</t>
  </si>
  <si>
    <t>KJ975</t>
  </si>
  <si>
    <t>implantát spinální fixační systém FJR tyč ohnutá 5,5 x 45 mm 020652100</t>
  </si>
  <si>
    <t>KJ977</t>
  </si>
  <si>
    <t>katetr vodící double loop JJ Polyuretan rigid O/O fixační drát CH4,8 26 cm jedn. puscher BNBA54</t>
  </si>
  <si>
    <t>KJ978</t>
  </si>
  <si>
    <t>katetr vodící double loop JJ Polyuretan rigid O/O fixační drát CH4,8 28 cm jedn. puscher BNBA55</t>
  </si>
  <si>
    <t>KJ979</t>
  </si>
  <si>
    <t>katetr vodící double loop JJ Polyuretan rigid O/O fixační drát CH4,8 30 cm jedn. puscher BNBA56</t>
  </si>
  <si>
    <t>KJ987</t>
  </si>
  <si>
    <t>systém hydrocephální drenážní komůrka návrtová s ventilem - sprung reservoir FV043T</t>
  </si>
  <si>
    <t>KJ991</t>
  </si>
  <si>
    <t>náhrada kolenního kloubu NEXGEN komponenta femorální levá vel.C 90-5966-13-01</t>
  </si>
  <si>
    <t>KJ992</t>
  </si>
  <si>
    <t>náhrada kolenního kloubu NEXGEN komponenta tibiální precoat vel. 2 90-5980-27-02</t>
  </si>
  <si>
    <t>KJ993</t>
  </si>
  <si>
    <t>náhrada kolenního kloubu NEXGEN plato tibiální Prolong růžové 2,1 x 12 mm 90-5970-21-12 REVIZE</t>
  </si>
  <si>
    <t>KJ995</t>
  </si>
  <si>
    <t>drát vodící diagnostický koronární Asahi FIELDER XT-A 190 cm  APW14R009S</t>
  </si>
  <si>
    <t>KJ996</t>
  </si>
  <si>
    <t xml:space="preserve">drát vodící diagnostický koronární Asahi NEÓS MIRACLE 3 AG14M050 </t>
  </si>
  <si>
    <t>Katetry intervenční - aspirační</t>
  </si>
  <si>
    <t>KJ998</t>
  </si>
  <si>
    <t>drát vodící diagnostický koronární Asahi SION BLUE 180 cm AHW14R004S</t>
  </si>
  <si>
    <t>KJ999</t>
  </si>
  <si>
    <t>drát vodící diagnostický koronární Asahi SION AHW14R001S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</si>
  <si>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</si>
  <si>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</si>
  <si>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</si>
  <si>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</si>
  <si>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KK006</t>
  </si>
  <si>
    <t>katétr vodící pro PTCA bez zavaděče Asahi Eaucath GC JR 4,0 x 6,5 Fr G6JR40-0-L100</t>
  </si>
  <si>
    <t>KK007</t>
  </si>
  <si>
    <t>katétr vodící pro PTCA bez zavaděče Asahi Eaucath GC PB 3,5 x 6,5 Fr G6BP35-0-L100</t>
  </si>
  <si>
    <t>KK031</t>
  </si>
  <si>
    <t>stent koronární lékový Orsiro, balonexpandibilní, CoCr, potah Sirolimus 2,25 x 13 mm 364475</t>
  </si>
  <si>
    <t>KK032</t>
  </si>
  <si>
    <t>stent koronární lékový Orsiro, balonexpandibilní, CoCr, potah Sirolimus 2,25 x 18 mm 364487</t>
  </si>
  <si>
    <t>KK033</t>
  </si>
  <si>
    <t>stent koronární lékový Orsiro, balonexpandibilní, CoCr, potah Sirolimus 2,25 x 26 mm 364505</t>
  </si>
  <si>
    <t>KK035</t>
  </si>
  <si>
    <t>stent koronární lékový Orsiro, balonexpandibilní, CoCr, potah Sirolimus 2,5 x 13 mm 364476</t>
  </si>
  <si>
    <t>KK036</t>
  </si>
  <si>
    <t>stent koronární lékový Orsiro, balonexpandibilní, CoCr, potah Sirolimus 2,5 x 15 mm 364482</t>
  </si>
  <si>
    <t>KK037</t>
  </si>
  <si>
    <t>stent koronární lékový Orsiro, balonexpandibilní, CoCr, potah Sirolimus 2,5 x 18 mm 364488</t>
  </si>
  <si>
    <t>KK038</t>
  </si>
  <si>
    <t>stent koronární lékový Orsiro, balonexpandibilní, CoCr, potah Sirolimus 2,5 x 22 mm 364500</t>
  </si>
  <si>
    <t>KK039</t>
  </si>
  <si>
    <t>stent koronární lékový Orsiro, balonexpandibilní, CoCr, potah Sirolimus 2,5 x 26 mm 364506</t>
  </si>
  <si>
    <t>KK040</t>
  </si>
  <si>
    <t>stent koronární lékový Orsiro, balonexpandibilní, CoCr, potah Sirolimus 2,5 x 30 mm 364512</t>
  </si>
  <si>
    <t>KK041</t>
  </si>
  <si>
    <t>stent koronární lékový Orsiro, balonexpandibilní, CoCr, potah Sirolimus 2,50 x 35 mm 391235</t>
  </si>
  <si>
    <t>KK042</t>
  </si>
  <si>
    <t>stent koronární lékový Orsiro, balonexpandibilní, CoCr, potah Sirolimus 2,50 x 40 mm 391239</t>
  </si>
  <si>
    <t>KK043</t>
  </si>
  <si>
    <t>stent koronární lékový Orsiro, balonexpandibilní, CoCr, potah Sirolimus 3,0 x 13 mm 364478</t>
  </si>
  <si>
    <t>KK044</t>
  </si>
  <si>
    <t>stent koronární lékový Orsiro, balonexpandibilní, CoCr, potah Sirolimus 3,0 x 15 mm 364484</t>
  </si>
  <si>
    <t>KK045</t>
  </si>
  <si>
    <t>stent koronární lékový Orsiro, balonexpandibilní, CoCr, potah Sirolimus 3,0 x 18 mm 364490</t>
  </si>
  <si>
    <t>KK046</t>
  </si>
  <si>
    <t>stent koronární lékový Orsiro, balonexpandibilní, CoCr, potah Sirolimus 3,0 x 22 mm 364502</t>
  </si>
  <si>
    <t>KK047</t>
  </si>
  <si>
    <t>stent koronární lékový Orsiro, balonexpandibilní, CoCr, potah Sirolimus 3,0 x 26 mm 364508</t>
  </si>
  <si>
    <t>KK048</t>
  </si>
  <si>
    <t>stent koronární lékový Orsiro, balonexpandibilní, CoCr, potah Sirolimus 3,0 x 30 mm 364514</t>
  </si>
  <si>
    <t>KK049</t>
  </si>
  <si>
    <t>stent koronární lékový Orsiro, balonexpandibilní, CoCr, potah Sirolimus 3,00 x 35 mm 391237</t>
  </si>
  <si>
    <t>KK050</t>
  </si>
  <si>
    <t>stent koronární lékový Orsiro, balonexpandibilní, CoCr, potah Sirolimus 3,00 x 40 mm 391241</t>
  </si>
  <si>
    <t>KK051</t>
  </si>
  <si>
    <t>stent koronární lékový Orsiro, balonexpandibilní, CoCr, potah Sirolimus 3,5 x 13 mm 364479</t>
  </si>
  <si>
    <t>KK052</t>
  </si>
  <si>
    <t>stent koronární lékový Orsiro, balonexpandibilní, CoCr, potah Sirolimus 3,5 x 15 mm 364485</t>
  </si>
  <si>
    <t>KK053</t>
  </si>
  <si>
    <t>stent koronární lékový Orsiro, balonexpandibilní, CoCr, potah Sirolimus 3,5 x 18 mm 364491</t>
  </si>
  <si>
    <t>KK054</t>
  </si>
  <si>
    <t>stent koronární lékový Orsiro, balonexpandibilní, CoCr, potah Sirolimus 3,5 x 22 mm 364503</t>
  </si>
  <si>
    <t>KK055</t>
  </si>
  <si>
    <t>stent koronární lékový Orsiro, balonexpandibilní, CoCr, potah Sirolimus 3,5 x 26 mm 364509</t>
  </si>
  <si>
    <t>KK056</t>
  </si>
  <si>
    <t>stent koronární lékový Orsiro, balonexpandibilní, CoCr, potah Sirolimus 3,5 x 30 mm 364515</t>
  </si>
  <si>
    <t>KK057</t>
  </si>
  <si>
    <t>stent koronární lékový Orsiro, balonexpandibilní, CoCr, potah Sirolimus 3,50 x 35 mm 391018</t>
  </si>
  <si>
    <t>KK058</t>
  </si>
  <si>
    <t>stent koronární lékový Orsiro, balonexpandibilní, CoCr, potah Sirolimus 3,50 x 40 mm 391020</t>
  </si>
  <si>
    <t>KK059</t>
  </si>
  <si>
    <t>stent koronární lékový Orsiro, balonexpandibilní, CoCr, potah Sirolimus 4,0 x 13 mm 364480</t>
  </si>
  <si>
    <t>KK060</t>
  </si>
  <si>
    <t>stent koronární lékový Orsiro, balonexpandibilní, CoCr, potah Sirolimus 4,0 x 15 mm 364486</t>
  </si>
  <si>
    <t>KK061</t>
  </si>
  <si>
    <t>stent koronární lékový Orsiro, balonexpandibilní, CoCr, potah Sirolimus 4,0 x 18 mm 364492</t>
  </si>
  <si>
    <t>KK062</t>
  </si>
  <si>
    <t>stent koronární lékový Orsiro, balonexpandibilní, CoCr, potah Sirolimus 4,0 x 22 mm 364504</t>
  </si>
  <si>
    <t>KK063</t>
  </si>
  <si>
    <t>stent koronární lékový Orsiro, balonexpandibilní, CoCr, potah Sirolimus 4,0 x 26 mm 364510</t>
  </si>
  <si>
    <t>KK064</t>
  </si>
  <si>
    <t>stent koronární lékový Orsiro, balonexpandibilní, CoCr, potah Sirolimus 4,0 x 30 mm 364516</t>
  </si>
  <si>
    <t>KK108</t>
  </si>
  <si>
    <t>stentgraft koronární balonexpandibilní CoCr PK PAPYRUS 4,5 x 20 mm 369390</t>
  </si>
  <si>
    <t>KK124</t>
  </si>
  <si>
    <t>elektroda defibrilační Protego DF-1 ProMRI S DX 65/15 414064</t>
  </si>
  <si>
    <t>KK129</t>
  </si>
  <si>
    <t>elektroda stimulační endokardiální SOLIA S 53/60 377179</t>
  </si>
  <si>
    <t>KK130</t>
  </si>
  <si>
    <t>elektroda stimulační epikardiální Myopore pro KS a ICD (360883) 511212</t>
  </si>
  <si>
    <t>KK131</t>
  </si>
  <si>
    <t>elektroda stimulační endokardiální Sentus ProMRI OTW-L, OTW-S BP 75/85/95 pro KS/ICD 372334</t>
  </si>
  <si>
    <t>KK132</t>
  </si>
  <si>
    <t>jednotka pro vzdálenou kontrolu pacienta s KS nebo ICD - CardioMessenger Smart 401826</t>
  </si>
  <si>
    <t>KK135</t>
  </si>
  <si>
    <t>kabel CS MPK-10-R 353173</t>
  </si>
  <si>
    <t>KK136</t>
  </si>
  <si>
    <t>kabel k diagnostickému katetru MPK-4-R 353177</t>
  </si>
  <si>
    <t>KK152</t>
  </si>
  <si>
    <t>katetr ablační alcath black G fullcircle 364522</t>
  </si>
  <si>
    <t>KK153</t>
  </si>
  <si>
    <t>katetr ablační alcath black LT G fullcircle 364524</t>
  </si>
  <si>
    <t>KK154</t>
  </si>
  <si>
    <t>katetr ablační alcath blue G fullcircle 364525</t>
  </si>
  <si>
    <t>KK155</t>
  </si>
  <si>
    <t>katetr ablační alcath blue LT G fullcircle 364527</t>
  </si>
  <si>
    <t>KK156</t>
  </si>
  <si>
    <t>katetr ablační AlCath Flutter LT G 4 pólový 8 mm 95 cm říditelný 368997</t>
  </si>
  <si>
    <t>KK157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</si>
  <si>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</si>
  <si>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</si>
  <si>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</si>
  <si>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KK161</t>
  </si>
  <si>
    <t>katetr čtyřpolární MultCath 4C 5 mm 351188</t>
  </si>
  <si>
    <t>KK162</t>
  </si>
  <si>
    <t>katetr čtyřpolární MultiCath 4J 351185</t>
  </si>
  <si>
    <t>KK163</t>
  </si>
  <si>
    <t xml:space="preserve">katetr dvacetipolární ViaCath 20/XL/2-8-2 mm 351201 </t>
  </si>
  <si>
    <t>KK164</t>
  </si>
  <si>
    <t>katetr desetipolární ViaCath NG 10/L/2-8-2 mm 370309</t>
  </si>
  <si>
    <t>KK165</t>
  </si>
  <si>
    <t>katetr desetipolární ViaCath NG 10/S/2-6-2 351200</t>
  </si>
  <si>
    <t>KK168</t>
  </si>
  <si>
    <t>krytka BK-N 109224</t>
  </si>
  <si>
    <t>KK173</t>
  </si>
  <si>
    <t>zavaděč koronární vnitřní subselektor Selectra zavaděč koronární vnitřní  IC-50-59 392289</t>
  </si>
  <si>
    <t>KK175</t>
  </si>
  <si>
    <t>záslepka BS IS-1 330834</t>
  </si>
  <si>
    <t>KK176</t>
  </si>
  <si>
    <t>Zavaděč kardiostimulačních elektrod Selectra sada příslušenství Accessory Kit 375518</t>
  </si>
  <si>
    <t>KK178</t>
  </si>
  <si>
    <t>zavaděč koronární Selectra BIO2-45 375523</t>
  </si>
  <si>
    <t>KK181</t>
  </si>
  <si>
    <t>zavaděč koronární Selectra Straight-45 375537</t>
  </si>
  <si>
    <t>KK183</t>
  </si>
  <si>
    <t>katetr vodící pro mikrokatetrizaci MERCI DAC 057, 5.2F/ 0,57 x 115 cm 90130</t>
  </si>
  <si>
    <t>KK195</t>
  </si>
  <si>
    <t>pouzdro zaváděcí KCFW-7.0-35-70-RB-HFANL0-HC</t>
  </si>
  <si>
    <t>KK196</t>
  </si>
  <si>
    <t>pouzdro zaváděcí KCFW-8.0-35-70-RB-HFANL0-HC</t>
  </si>
  <si>
    <t>KK197</t>
  </si>
  <si>
    <t>pouzdro zaváděcí KSAW-6.0-38-80-RB-SHTL-HC</t>
  </si>
  <si>
    <t>KK203</t>
  </si>
  <si>
    <t>skalpel harmonický focus 17 cm plus adaptive HAR17F</t>
  </si>
  <si>
    <t>KK232</t>
  </si>
  <si>
    <t>implantát spinální Usmart šroub pedikulární polyaxiální redukční 5,5 x 45 mm 022705010</t>
  </si>
  <si>
    <t>KK233</t>
  </si>
  <si>
    <t>implantát spinální USMART šroub pedikulární polyaxiální  6,5 x 35 mm 023010010</t>
  </si>
  <si>
    <t>KK234</t>
  </si>
  <si>
    <t>implantát spinální fixační systém FJR tyč ohnutá 5,5 x 60 mm 020611100</t>
  </si>
  <si>
    <t>KK235</t>
  </si>
  <si>
    <t xml:space="preserve">nůžky k harmonickému skalpelu HD 1000l 19 mm zahnuté doleva, 36 cm á 6 ks  laparoskopické HARHD36 </t>
  </si>
  <si>
    <t>KK245</t>
  </si>
  <si>
    <t>implantát spinální fixační systém FJS tyč rovná 5,5  x 150 mm 020615100</t>
  </si>
  <si>
    <t>KK246</t>
  </si>
  <si>
    <t>implantát spinální fixační systém FJS tyč rovná 5,5  x 120 mm 020614100</t>
  </si>
  <si>
    <t>KK263</t>
  </si>
  <si>
    <t>implantát spinální fixační systém FJS tyč rovná 5,5  x 200 mm 020618100</t>
  </si>
  <si>
    <t>KK264</t>
  </si>
  <si>
    <t>implantát spinální Usmart X příčný konektor 5,5 mm 013801000</t>
  </si>
  <si>
    <t>KK265</t>
  </si>
  <si>
    <t>implantát spinální Usmart tyč pro konektor příčný 4,00 x 50 mm 022403000</t>
  </si>
  <si>
    <t>KK269</t>
  </si>
  <si>
    <t>extraktor košík stone basket 4 vlákna 2,2fr C-40008933</t>
  </si>
  <si>
    <t>KK271</t>
  </si>
  <si>
    <t>defibrilátor subkutánní EMBLEM S-ICD MRI komplet CZA219k</t>
  </si>
  <si>
    <t>KK272</t>
  </si>
  <si>
    <t>defibrilátor subkutánní EMBLEM S-ICD MRI komplet CZA219</t>
  </si>
  <si>
    <t>KK273</t>
  </si>
  <si>
    <t>implantát spinální USMART šroub pedikulární polyaxiální 4,5 x 35 mm 023023010</t>
  </si>
  <si>
    <t>KK274</t>
  </si>
  <si>
    <t>implantát spinální USMART šroub pedikulární polyaxiální 4,5 x 40 mm 023024010</t>
  </si>
  <si>
    <t>KK277</t>
  </si>
  <si>
    <t>katetr drenážní pig. BTQ BT-PD1-0825-W</t>
  </si>
  <si>
    <t>KK278</t>
  </si>
  <si>
    <t>mikrokatetr Progreat 2.7F délka 150 cm MC-PV2815Y</t>
  </si>
  <si>
    <t>KK328</t>
  </si>
  <si>
    <t>šroub kortikální kompresní bold 2,5 mm x 18 mm NWD200018</t>
  </si>
  <si>
    <t>KK329</t>
  </si>
  <si>
    <t>náhrada kyčelního kloubu Allofit IT pouzdro jamky 58/LL 00-8755-058-00</t>
  </si>
  <si>
    <t>KK330</t>
  </si>
  <si>
    <t>náhrada kyčelního kloubu Allofit IT vložka s vitamínem E neutral LL/36 mm 00-8851-013-36</t>
  </si>
  <si>
    <t>KK334</t>
  </si>
  <si>
    <t>náhrada ramenního kloubu SMR bezdříkový systém glenosféra 44 mm 1374.50.440</t>
  </si>
  <si>
    <t>KK335</t>
  </si>
  <si>
    <t>KK339</t>
  </si>
  <si>
    <t>katetr balónkový dilatační XXL 18-6/5.8/75  M001145590</t>
  </si>
  <si>
    <t>KK345</t>
  </si>
  <si>
    <t>kleště k harmonickému skalpelu bipolární EnSeal koagulační na otevřenou operativu, zahnuté čelisti k harmonickému skalpelu GEN 11 NSLX120L</t>
  </si>
  <si>
    <t>KK346</t>
  </si>
  <si>
    <t>implantát spinální USMART šroub pedikulární polyaxiální 5,5 x 40 mm 023005010</t>
  </si>
  <si>
    <t>KK347</t>
  </si>
  <si>
    <t>implantát spinální USMART šroub pedikulární polyaxiální 6,5 x 40 mm 023011010</t>
  </si>
  <si>
    <t>KK348</t>
  </si>
  <si>
    <t>implantát spinální fixační systém FJS tyč ohnutá 5,5 x 100 mm 020613100</t>
  </si>
  <si>
    <t>KK349</t>
  </si>
  <si>
    <t>implantát spinální fixační systém FJS tyč ohnutá 5,5 x 90 mm 020626100</t>
  </si>
  <si>
    <t>KK354</t>
  </si>
  <si>
    <t>implantát spinální fixační systém FJS tyč ohnutá 5,5 x 40 mm 020653100</t>
  </si>
  <si>
    <t>KK358</t>
  </si>
  <si>
    <t>injektor endoskopický NEEDLEMASTER jednorázový, 165 cm, d.jehly 4 mm, Ø 0,6mm,NM-600L-0423(EN) bal. á 5 ks N6141050 (pův. N5405630)</t>
  </si>
  <si>
    <t>KK359</t>
  </si>
  <si>
    <t>injektor endoskopický NEEDLEMASTER jednorázový, 230 cm, d.jehly 4 mmm,Ø0,05mm, NM-610U-0425(EN) bal. á 5 ks N6142550 ( pův. N5407830)</t>
  </si>
  <si>
    <t>KK360</t>
  </si>
  <si>
    <t>injektor endoskopický NEEDLEMASTER jednorázový,délka 230 cm, d.jehly 4 mm, Ø 0,5mm, NM-610U-0426(EN) bal. á 5 ks N6142750 ( pův. N6142750)</t>
  </si>
  <si>
    <t>KK368</t>
  </si>
  <si>
    <t>náhrada kyčelního kloubu Avantage jamka cementovaná 52 P0463052</t>
  </si>
  <si>
    <t>KK369</t>
  </si>
  <si>
    <t>náhrada kyčelního kloubu Avantage vložka PE 28 mm 52 P0561052</t>
  </si>
  <si>
    <t>KK427</t>
  </si>
  <si>
    <t>kardiostimulátor jednodutinový ENITRA 8 SR-T pouze přístroj 407159</t>
  </si>
  <si>
    <t>KK428</t>
  </si>
  <si>
    <t>kardiostimulátor jednodutinový ENITRA 8 SR-T komplet 420145k</t>
  </si>
  <si>
    <t>KK433</t>
  </si>
  <si>
    <t>kardiostimulátor dvoudutinový ENITRA 8 DR-T pouze přístroj 407147</t>
  </si>
  <si>
    <t>KK434</t>
  </si>
  <si>
    <t>kardiostimulátor dvoudutinový ENITRA 8 DR-T komplet 407148k</t>
  </si>
  <si>
    <t>KK435</t>
  </si>
  <si>
    <t xml:space="preserve">kardiostimulátor biventrikulární ENITRA 8 HF-T pouze přístroj 407142 </t>
  </si>
  <si>
    <t>KK436</t>
  </si>
  <si>
    <t>kardiostimulátor biventrikulární ENITRA 8 HF-T komplet 420276k</t>
  </si>
  <si>
    <t>KK437</t>
  </si>
  <si>
    <t>elektroda defibrilační endokardiální PLEXA ProMRI DF-1 S tripolární konektor DF1 (1x) IS1 (1x) 413997, 413998</t>
  </si>
  <si>
    <t>Elektroda k defibrilátorům</t>
  </si>
  <si>
    <t>KK439</t>
  </si>
  <si>
    <t>elektroda defibrilační endokardiální PLEXA ProMRI DF-1 S DX pentapolární konektor DF1 (1x) IS1(2x) 414005, 414006</t>
  </si>
  <si>
    <t>KK440</t>
  </si>
  <si>
    <t>elektroda defibrilační endokardiální PLEXA ProMRI S tripolární, konektor DF4 (1x) 402266, 402267</t>
  </si>
  <si>
    <t>KK465</t>
  </si>
  <si>
    <t>katetr vodící intrakraniální Asahi Fubuki 6Fr, 90 cm vč. dilatátoru WAIN-FBK-6SD</t>
  </si>
  <si>
    <t>KK472</t>
  </si>
  <si>
    <t>stent biliární plastový periferní Zimmon double pitgail 7 x 10 mm W-ZSO-7-10</t>
  </si>
  <si>
    <t>KK478</t>
  </si>
  <si>
    <t>drát vodící diagnostický koronární Asahi SION BLACK rovný 190 cm APW14R010S</t>
  </si>
  <si>
    <t>KK486</t>
  </si>
  <si>
    <t>katetr balónkový OPN NC 2,5 x 10  250-010-004</t>
  </si>
  <si>
    <t>KK488</t>
  </si>
  <si>
    <t>katetr balónkový NC pressure 3,5 x 10 350-010-004</t>
  </si>
  <si>
    <t>KK489</t>
  </si>
  <si>
    <t>šroub kortikální kompresní bold 2,5 mm x 16 mm NWD200016</t>
  </si>
  <si>
    <t>KK490</t>
  </si>
  <si>
    <t>katetr balónkový Mustang 6 x 40 75 cm H74939171060470</t>
  </si>
  <si>
    <t>KK491</t>
  </si>
  <si>
    <t>katetr balónkový Mustang 7 x 40 75 cm H74939171070470</t>
  </si>
  <si>
    <t>KK504</t>
  </si>
  <si>
    <t>implantát spinální fixační systém FJS tyč ohnutá 5,5 x 70 mm 020628100</t>
  </si>
  <si>
    <t>KK505</t>
  </si>
  <si>
    <t>implantát spinální fixační systém FJS tyč ohnutá 5,5 x 50 mm 020632100</t>
  </si>
  <si>
    <t>KK506</t>
  </si>
  <si>
    <t>implantát spinální USMART šroub pedikulární polyaxiální redukční 6,0 x 45 mm 022711010</t>
  </si>
  <si>
    <t>KK511</t>
  </si>
  <si>
    <t>implantát spinální fixační systém FJS tyč ohnutá 5,5 x 80 mm 020612100</t>
  </si>
  <si>
    <t>KK516</t>
  </si>
  <si>
    <t>náhrada kyčelního kloubu AML hlavička Articuleze průměr 22.225 mm +7N 1365-30-000</t>
  </si>
  <si>
    <t>KK523</t>
  </si>
  <si>
    <t>náhrada kyčelního kloubu Allofit IT vložka s vitamínem E neutral FF 28 mm 00-8851-007-28</t>
  </si>
  <si>
    <t>KK524</t>
  </si>
  <si>
    <t>náhrada kyčelního koubu ALLOFIT hlavička BIOLOX DELTA keramika 28/- 3,5 mm 00-8775-028-01</t>
  </si>
  <si>
    <t>KK525</t>
  </si>
  <si>
    <t>implantát spinální Usmart šroub pedikulární  polyaxiální 5.5 x 45 mm 023006010</t>
  </si>
  <si>
    <t>KK531</t>
  </si>
  <si>
    <t>dilatátor NCD4.0-35-15</t>
  </si>
  <si>
    <t>KK541</t>
  </si>
  <si>
    <t>katetr balónkový NC pressure 3,0 x 10 300-010-004</t>
  </si>
  <si>
    <t>KK542</t>
  </si>
  <si>
    <t>katetr intervenční hydrofobní Neoplex, mekký konec 70 cm / CH06 ACR206</t>
  </si>
  <si>
    <t>KK544</t>
  </si>
  <si>
    <t>katetr intervenční hydrofobní Neoplex, mekký konec 70 cm / CH4.8 ACR205</t>
  </si>
  <si>
    <t>KK545</t>
  </si>
  <si>
    <t>katetr balonkový Folysil mužský rovný, balonek 10 ml/CH12, 41 cm dlouhý AA7112</t>
  </si>
  <si>
    <t>KK546</t>
  </si>
  <si>
    <t>katetr balonkový Folysil mužský rovný, balonek 10 ml/CH14, 41 cm dlouhý AA7114</t>
  </si>
  <si>
    <t>KK547</t>
  </si>
  <si>
    <t>katetr balonkový Folysil mužský rovný, balonek 10 ml/CH16, 41 cm dlouhý AA7116</t>
  </si>
  <si>
    <t>KK548</t>
  </si>
  <si>
    <t>katetr balonkový Folysil mužský rovný, balonek 10 ml/CH18, 41 cm dlouhý AA7118</t>
  </si>
  <si>
    <t>KK549</t>
  </si>
  <si>
    <t>katetr balonkový Folysil mužský rovný, balonek 10 ml/CH20, 41 cm dlouhý AA7120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</si>
  <si>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</si>
  <si>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</si>
  <si>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</si>
  <si>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</si>
  <si>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</si>
  <si>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</si>
  <si>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</si>
  <si>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</si>
  <si>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KK556</t>
  </si>
  <si>
    <t>katetr balonkový prostatický Dufour 3 konce hydro X-flow sil., balonek 80 ml/CH20 XB6L20</t>
  </si>
  <si>
    <t>KK559</t>
  </si>
  <si>
    <t>katetr močový Tiemann 12Ch s balonek 10 ml délka katetru 40 cm latex potažený silikonem Folysil 30 dní AA6312</t>
  </si>
  <si>
    <t>KK560</t>
  </si>
  <si>
    <t>implantát spinální Usmart tyč pro konektor příčný 4,0 x 70 mm 022407000</t>
  </si>
  <si>
    <t>KK561</t>
  </si>
  <si>
    <t>implantát spinální Usmart X příčný konektor 5,5 mm 022301010</t>
  </si>
  <si>
    <t>KK562</t>
  </si>
  <si>
    <t>katetr diagnostický TERUMO Optitorque JL 3,5 6F RH-6CL3500M</t>
  </si>
  <si>
    <t>KK567</t>
  </si>
  <si>
    <t>implantát spinální Usmart šroub pedikulární polyaxiální redukční 6,5 x 50 mm 022712010</t>
  </si>
  <si>
    <t>KK573</t>
  </si>
  <si>
    <t>drát vodící Thruway 0,018¨x 190cm/Short Taper/Straight M001492791</t>
  </si>
  <si>
    <t>KK574</t>
  </si>
  <si>
    <t>drát vodící Thruway 0,018¨x 300cm/Short Taper/Straight M001492831</t>
  </si>
  <si>
    <t>KK575</t>
  </si>
  <si>
    <t>pouzdro zaváděcí KSAW-5.0-18/38-55-RB-ANL2-HC</t>
  </si>
  <si>
    <t>KK576</t>
  </si>
  <si>
    <t>pouzdro zaváděcí KSAW-5.0-38-90-RB-SHTL-FLEX-HC</t>
  </si>
  <si>
    <t>KK577</t>
  </si>
  <si>
    <t xml:space="preserve">náhrada kyčelního kloubu Avantage jamka necementovaná 52  P0460P52 </t>
  </si>
  <si>
    <t>KK586</t>
  </si>
  <si>
    <t>implantát spinální Usmart šroub pedikulární polyaxiální 5,5 x 50 mm 023031010</t>
  </si>
  <si>
    <t>KK587</t>
  </si>
  <si>
    <t>pouzdro zaváděcí XLCFW-22.0-35-25-ENDOSTENT</t>
  </si>
  <si>
    <t>KK588</t>
  </si>
  <si>
    <t>katetr balónkový Mustang 8 x 40 75 cm H74939171080470</t>
  </si>
  <si>
    <t>KK593</t>
  </si>
  <si>
    <t>hlavice oxi fem 12/14 36 mm +12 71343612</t>
  </si>
  <si>
    <t>KK595</t>
  </si>
  <si>
    <t>implantát spinální Usmart šroub pedikulární polyaxiální 5,5 x 35 mm 023004010</t>
  </si>
  <si>
    <t>KK609</t>
  </si>
  <si>
    <t xml:space="preserve">šroub kortikální zalamovací 2,7 mm x 14 mm NWD117014 </t>
  </si>
  <si>
    <t>KK610</t>
  </si>
  <si>
    <t xml:space="preserve">šroub kortikální zalamovací 2,7 mm x 16 mm NWD117016 </t>
  </si>
  <si>
    <t>KK613</t>
  </si>
  <si>
    <t>implantát spinální náhrada meziobratlová LUMIR kostní šroub 30 mm 100913002</t>
  </si>
  <si>
    <t>KK614</t>
  </si>
  <si>
    <t>implantát spinální náhrada meziobratlová LUMIR kostní šroub 35 mm 100914002</t>
  </si>
  <si>
    <t>KK617</t>
  </si>
  <si>
    <t>implantát spinální náhrada meziobratlová LUMIR boční lumbální expandibilní klec s dlahou 45 x 20 mm, 8 - 12 mm 100904002</t>
  </si>
  <si>
    <t>KK618</t>
  </si>
  <si>
    <t>implantát spinální náhrada meziobratlová LUMIR boční lumbální expandibilní klec s dlahou 45 x 20 mm, 10 - 14 mm 100905002</t>
  </si>
  <si>
    <t>KK619</t>
  </si>
  <si>
    <t>šroub kortikální 4,5 mm samořezný délka 64 mm 414.864</t>
  </si>
  <si>
    <t>KK624</t>
  </si>
  <si>
    <t>katetr balónkový PTCA scoreflex NC scoring cath. 2,5 x 15 mm ORB 625-154-1</t>
  </si>
  <si>
    <t>KK625</t>
  </si>
  <si>
    <t>katetr balónkový PTCA scoreflex NC scoring cath. 3,5 x 15 mm ORB 630-154-1</t>
  </si>
  <si>
    <t>KK626</t>
  </si>
  <si>
    <t>katetr balónkový PTCA scoreflex NC scoring cath. 3,5 x 15 mm ORB 635-154-1</t>
  </si>
  <si>
    <t>KK659</t>
  </si>
  <si>
    <t>náhrada kyčelního kloubu hlavička  femorální oxinium 12/14 28 mm +12 71342812</t>
  </si>
  <si>
    <t>KK666</t>
  </si>
  <si>
    <t>náhrada kyčelního kloubu hlavička  femorální oxinium 12/14 32 mm +16 71343216</t>
  </si>
  <si>
    <t>KK680</t>
  </si>
  <si>
    <t>vodič endoskopický ACROBAT 2 označení 25-G47616 W-AWG2-35-450</t>
  </si>
  <si>
    <t>KK681</t>
  </si>
  <si>
    <t>náhrada kolenního kloubu NEXGEN komponenta femorální LPS pravá stabilizovaná vel. G 90-5996-17-02</t>
  </si>
  <si>
    <t>KK682</t>
  </si>
  <si>
    <t>mplantát spinální náhrada meziobratlová LUMIR boční lumbální expandibilní klec s dlahou 40 x 20 mm, 8-12 mm 100901002</t>
  </si>
  <si>
    <t>KK687</t>
  </si>
  <si>
    <t>katetr balónkový okluzní  a remodelační EQUINOX HyperForm 7 x 15 mm 104-4715</t>
  </si>
  <si>
    <t>KK692</t>
  </si>
  <si>
    <t>mikrokatétr periférní neurovaskulární Marksman .021" 160 cm FA-55160-1030</t>
  </si>
  <si>
    <t>KK694</t>
  </si>
  <si>
    <t>sada pro uzavírání cév femorální ANGIOSEAL VIP 8 FR 1180-50050</t>
  </si>
  <si>
    <t>KK695</t>
  </si>
  <si>
    <t>sada pro uzavírání cév femorální ANGIOSEAL VIP 6 FR 1180-50050</t>
  </si>
  <si>
    <t>KK701</t>
  </si>
  <si>
    <t>stent intrakraniální samoexpandibilní Nitinol LEO+ 5,5 x 50 mm, BALLEO 5,5X50+</t>
  </si>
  <si>
    <t>KK708</t>
  </si>
  <si>
    <t>dlaha LCP na kliční kost 3,5 6 otvorů titan 04.112.027</t>
  </si>
  <si>
    <t>KK709</t>
  </si>
  <si>
    <t>mplantát spinální náhrada meziobratlová LUMIR kostní šroub 40 mm 100915002</t>
  </si>
  <si>
    <t>KK710</t>
  </si>
  <si>
    <t>katetr balónkový Mustang 6 x 100 75 cm H74939171061070</t>
  </si>
  <si>
    <t>KK721</t>
  </si>
  <si>
    <t>implantát spinální Usmart šroub pedikulární polyaxiální 6,5 x 55 mm 023039010</t>
  </si>
  <si>
    <t>KK722</t>
  </si>
  <si>
    <t>nůžky k harmonickému skalpelu 23 mm zahnuté na otevřenou operativu HAR23</t>
  </si>
  <si>
    <t>KK726</t>
  </si>
  <si>
    <t>katétr ureterální ROCA JJ Silver 6CH 28 cm jednoroční, set ROJS0628ST</t>
  </si>
  <si>
    <t>KK727</t>
  </si>
  <si>
    <t>katétr ureterální ROCA JJ Silver 6CH 26 cm jednoroční, set ROJS0626ST</t>
  </si>
  <si>
    <t>KK728</t>
  </si>
  <si>
    <t>katétr ureterální ROCA JJ Silver 6CH 24 cm jednoroční, set ROJS0624ST</t>
  </si>
  <si>
    <t>KK731</t>
  </si>
  <si>
    <t>katétr ureterální ROCA JJ Gold 6CH jednoroční, set ROJG4690ST</t>
  </si>
  <si>
    <t>KK732</t>
  </si>
  <si>
    <t>katétr ureterální ROCA JJ Gold 7CH jednoroční, set ROJG4790ST</t>
  </si>
  <si>
    <t>KK736</t>
  </si>
  <si>
    <t>implantát spinální Usmart šroub pedikulární polyaxiální redukční 5,5 x 50 mm 022715010</t>
  </si>
  <si>
    <t>KK739</t>
  </si>
  <si>
    <t>náhrada kyčelního kloubu vložka bicon plus-rexpol insert necementovaná 4/32 (pův:75003759),75101930</t>
  </si>
  <si>
    <t>KK746</t>
  </si>
  <si>
    <t>katetr balonkový prostatický Dufour 2 konce hydro X-flow sil.,balonek 50ml/CH18 AB6418</t>
  </si>
  <si>
    <t>KK747</t>
  </si>
  <si>
    <t>katetr balonkový prostatický Dufour 2 konce hydro X-flow sil.,balonek 50ml/CH20 AB6420</t>
  </si>
  <si>
    <t>KK748</t>
  </si>
  <si>
    <t>katetr balonkový prostatický Dufour 2 konce hydro X-flow sil.,balonek 50ml/CH22 AB6422</t>
  </si>
  <si>
    <t>KK749</t>
  </si>
  <si>
    <t>katetr balonkový prostatický Dufour 2 konce hydro X-flow sil.,balonek 50ml/CH24 AB6424</t>
  </si>
  <si>
    <t>KK750</t>
  </si>
  <si>
    <t>drát vodící Terumo 150cm, Nitinol, hydrofilní povrch, stifft shaft, rovný konec AEOP35</t>
  </si>
  <si>
    <t>KK751</t>
  </si>
  <si>
    <t>Vodič Re Trace 10CH-12CH 35cm ACXL10</t>
  </si>
  <si>
    <t>KK752</t>
  </si>
  <si>
    <t>Vodič Re Trace 12CH-14CH 35cm ACXL12</t>
  </si>
  <si>
    <t>KK754</t>
  </si>
  <si>
    <t>Vodič Re Trace 12CH-14CH 45cm AXXL12</t>
  </si>
  <si>
    <t>KK768</t>
  </si>
  <si>
    <t>šroub zajišťovací L 55 mm NWD501055</t>
  </si>
  <si>
    <t>KK782</t>
  </si>
  <si>
    <t>implantát spinální náhrada těla obratle BIOLIGN VBR tělo expandibilní krční 22 - 33 mm VC02233</t>
  </si>
  <si>
    <t>KK783</t>
  </si>
  <si>
    <t>stent periferní vaskulární samoexpandibilní Absolute Pro 7 x 40 mm 80 cm 1011916-040</t>
  </si>
  <si>
    <t>KK784</t>
  </si>
  <si>
    <t>stent periferní vaskulární samoexpandibilní Absolute Pro 8 x 40 mm 80 cm 1011917-040</t>
  </si>
  <si>
    <t>KK785</t>
  </si>
  <si>
    <t>stent periferní vaskulární samoexpandibilní Absolute Pro 10 x 40 mm 80 cm 1011919-040</t>
  </si>
  <si>
    <t>KK786</t>
  </si>
  <si>
    <t>stent periferní vaskulární samoexpandibilní Absolute Pro 7 x 60 mm 80 cm 1011916-060</t>
  </si>
  <si>
    <t>KK787</t>
  </si>
  <si>
    <t>stent periferní vaskulární samoexpandibilní Absolute Pro 8 x 60 mm 80 cm 1011917-060</t>
  </si>
  <si>
    <t>KK788</t>
  </si>
  <si>
    <t>stent periferní vaskulární samoexpandibilní Absolute Pro 10 x 60 mm 80 cm 1011919-060</t>
  </si>
  <si>
    <t>KK789</t>
  </si>
  <si>
    <t>stent periferní vaskulární samoexpandibilní Absolute Pro 7 x 80 mm 80 cm 1011916-080</t>
  </si>
  <si>
    <t>KK790</t>
  </si>
  <si>
    <t>stent periferní vaskulární samoexpandibilní Absolute Pro 8 x 80 mm 80 cm 1011917-080</t>
  </si>
  <si>
    <t>KK791</t>
  </si>
  <si>
    <t>stent periferní vaskulární samoexpandibilní Absolute Pro 10 x 80 mm 80 cm 1011919-080</t>
  </si>
  <si>
    <t>KK792</t>
  </si>
  <si>
    <t>stent periferní vaskulární samoexpandibilní Absolute Pro 10 x 100 mm 80 cm 1011919-100</t>
  </si>
  <si>
    <t>KK795</t>
  </si>
  <si>
    <t xml:space="preserve">rukávec na odstranění resekátu  SML WOUND PROTECTOR 2,5 - 6 cm X5 WPSM256 </t>
  </si>
  <si>
    <t>KK796</t>
  </si>
  <si>
    <t>implantát spinální náhrada meziobratlová LUMIR boční lumbální expandibilní klec s dlahou 50 x 20 mm 8-12 mm 100907002</t>
  </si>
  <si>
    <t>KK809</t>
  </si>
  <si>
    <t>spirála embolizační Nester 3 x 14 MWCE-18-14-3-NESTER</t>
  </si>
  <si>
    <t>KK810</t>
  </si>
  <si>
    <t>spirála embolizační Nester 4 x 14 MWCE-18-14-4-NESTER</t>
  </si>
  <si>
    <t>KK811</t>
  </si>
  <si>
    <t>spirála embolizační Nester 5 x 14 MWCE-18-14-5-NESTER</t>
  </si>
  <si>
    <t>KK813</t>
  </si>
  <si>
    <t>spirála embolizační Nester 8 x 14 MWCE-18-14-8-NESTER</t>
  </si>
  <si>
    <t>KK816</t>
  </si>
  <si>
    <t>spirála embolizační Nester 8 x 7 MWCE-18-7-8-NESTER</t>
  </si>
  <si>
    <t>KK822</t>
  </si>
  <si>
    <t>katetr balónkový Mustang 3 x 40 75 cm H74939171030470</t>
  </si>
  <si>
    <t>KK823</t>
  </si>
  <si>
    <t>katetr balónkový Mustang 4 x 20 75 cm H74939171040270</t>
  </si>
  <si>
    <t>KK824</t>
  </si>
  <si>
    <t>katetr balónkový Mustang 4 x 40 75 cm H74939171040470</t>
  </si>
  <si>
    <t>KK826</t>
  </si>
  <si>
    <t>katetr balónkový Mustang 5 x 40 75 cm H74939171050470</t>
  </si>
  <si>
    <t>KK827</t>
  </si>
  <si>
    <t>katetr balónkový Mustang 10 x 40 75 cm H74939171100470</t>
  </si>
  <si>
    <t>KK828</t>
  </si>
  <si>
    <t>katetr balónkový Mustang 4 x 40 135 cm H74939171040410</t>
  </si>
  <si>
    <t>KK829</t>
  </si>
  <si>
    <t>katetr balónkový Mustang 6 x 40 135 cm H74939171060410</t>
  </si>
  <si>
    <t>KK830</t>
  </si>
  <si>
    <t>katetr balónkový Mustang 7 x 40 135 cm H74939171070410</t>
  </si>
  <si>
    <t>KK831</t>
  </si>
  <si>
    <t>katetr balónkový Mustang 8 x 40 135 cm H74939171080410</t>
  </si>
  <si>
    <t>KK835</t>
  </si>
  <si>
    <t>implantát spinální Usmart šroub pedikulární polyaxiální redukční 6,5 x 55 mm  022741010</t>
  </si>
  <si>
    <t>KK882</t>
  </si>
  <si>
    <t>náhrada kyčelního kloubu Alloclassic vložka CSF durasul 64/32 mm 01.00126.664</t>
  </si>
  <si>
    <t>KK886</t>
  </si>
  <si>
    <t>katétr balónkový dilatační Advance 3.0 x 40 mm 135cm PTA5-35-135-3-4.0</t>
  </si>
  <si>
    <t>KK889</t>
  </si>
  <si>
    <t>náhrada kyčelního kloubu Allofit IT vložka keramická biolog delta LL/36 mm 00-8775-013-36</t>
  </si>
  <si>
    <t>KK891</t>
  </si>
  <si>
    <t>šroub kortikální zajišťovací L35 mm NWD501035</t>
  </si>
  <si>
    <t>KK893</t>
  </si>
  <si>
    <t>kardiostimulátor dvoudutinový IRIS DR DDD-R, Home monitoring bez elektrod řada Premium PMIRISDR</t>
  </si>
  <si>
    <t>KK898</t>
  </si>
  <si>
    <t>šroub zajišťovací Stardrive PFNA pr. 5,0 mm délka 38 mm pro hřeby nitrodřeňové slitina titanu (TAN) světle zelený 04.005.528</t>
  </si>
  <si>
    <t>KK900</t>
  </si>
  <si>
    <t>jehla aspirační pro endosono bioptická punkční 19 Ga. EUS Expect Slimline Flex, aspirační biopsie FNA, M00555530</t>
  </si>
  <si>
    <t>KK901</t>
  </si>
  <si>
    <t>jehla aspirační pro endosono bioptická punkční 25 Ga. EUS Expect Slimline, aspirační biopsie FNA, M00555520</t>
  </si>
  <si>
    <t>KK902</t>
  </si>
  <si>
    <t>jehla aspirační pro endosono bioptická punkční 22 Ga. EUS Acquire, korová biopsie,FNB, bal á 5 ks M00555540</t>
  </si>
  <si>
    <t>KK903</t>
  </si>
  <si>
    <t>stent biliární plastový Advanix Double Pigtail 10Fr x 5 cm M00532260</t>
  </si>
  <si>
    <t>KK904</t>
  </si>
  <si>
    <t>stent pankreatický plastový Advanix rovný 5,0Fr x 3 cm, M00536250</t>
  </si>
  <si>
    <t>KK905</t>
  </si>
  <si>
    <t>stent pankreatický plastový Advanix Pigtail 5,0Fr x 3 cm, M00536990</t>
  </si>
  <si>
    <t>KK906</t>
  </si>
  <si>
    <t>stent biliární Wallflex samoexpandibilní metalický plně potažený RX Fully Covered  10 x 60 mm M00570480</t>
  </si>
  <si>
    <t>KK907</t>
  </si>
  <si>
    <t>stent biliární Wallflex samoexpandibilní metalický částečně potažený RX Partially Covered  10 x 60 mm M00570730</t>
  </si>
  <si>
    <t>KK908</t>
  </si>
  <si>
    <t>stent biliární Wallflex samoexpandibilní metalický částečně potažený RX Partially Covered  10 x 80 mm M00570740</t>
  </si>
  <si>
    <t>KK910</t>
  </si>
  <si>
    <t>stent duodenální Wallflex samoexpandibilní metalický 27/22 x 12 x 230 cm M00565030</t>
  </si>
  <si>
    <t>KK911</t>
  </si>
  <si>
    <t>drát vodící ERCP Jagwire Standard 0,025" 450 cm 5 cm rovný hydrofilní konec M00556561</t>
  </si>
  <si>
    <t>KK916</t>
  </si>
  <si>
    <t>náhrada kyčelního koubu ALLOFIT vložka BIOLOX DELTA keramika JJ/36 mm 00-8775-011-36</t>
  </si>
  <si>
    <t>KK917</t>
  </si>
  <si>
    <t>záplata srdeční perikardiální SJM BIOCOR 9 x 14 cm C0914</t>
  </si>
  <si>
    <t>KK918</t>
  </si>
  <si>
    <t>kotva Truespan na meniscus 0° souprava steh, měrka, 2 kotvy a aplikátor 228150</t>
  </si>
  <si>
    <t>KK919</t>
  </si>
  <si>
    <t>kotva Truespan na meniscus 12° souprava steh, měrka, 2 kotvy a aplikátor 228151</t>
  </si>
  <si>
    <t>KK920</t>
  </si>
  <si>
    <t>kotva Truespan na meniscus 24° souprava steh, měrka, 2 kotvy a aplikátor 228152</t>
  </si>
  <si>
    <t>KK921</t>
  </si>
  <si>
    <t>náhrada kyčelního kloubu šroub fixační jamky TRILOGY 6,5 x 25 mm 6624-65-25</t>
  </si>
  <si>
    <t>KK922</t>
  </si>
  <si>
    <t>náhrada kyčelního kloubu šroub fixační jamky TRILOGY 6,5 x 60 mm 6624-65-60</t>
  </si>
  <si>
    <t>KK923</t>
  </si>
  <si>
    <t>náhrada kyčelního kloubu TMARS revizní vložka Longevity acetabulární 58/36 mm 00-7105-58-36</t>
  </si>
  <si>
    <t>KK924</t>
  </si>
  <si>
    <t>náhrada kyčelního kloubu TMARS revizní klec levá, krátká příruba s pouzdry 66/68/70 00-7124-066-58</t>
  </si>
  <si>
    <t>KK926</t>
  </si>
  <si>
    <t>šroub zajišťovací stardrive PFNA pr. 5,0 mm délka 36 mm proximální femur slitina titanu 04.005.526</t>
  </si>
  <si>
    <t>KK934</t>
  </si>
  <si>
    <t>nůž ESD jednorázový 1655 mm,délka nože 2,0 mm,  KD-655L Dual Knife J N5405030</t>
  </si>
  <si>
    <t>KK935</t>
  </si>
  <si>
    <t>nůž ESD jednorázový 2300 mm, délka nože 1,5mm,  KD-655U Dual Knife J kat.č. N5405230</t>
  </si>
  <si>
    <t>KK939</t>
  </si>
  <si>
    <t>nůž ESD jednorázový 1 650 mm, délka nože 4mm,ze KD-611L ITKnife 2 N2613830</t>
  </si>
  <si>
    <t>KK944</t>
  </si>
  <si>
    <t>šroub zajišťovací stardrive PFNA pr. 5,0 mm délka 32 mm proximální femur slitina titanu 04.005.522</t>
  </si>
  <si>
    <t>KK947</t>
  </si>
  <si>
    <t>katétr angiografický Imager II SIM2 4 F 100/035 M0013163511</t>
  </si>
  <si>
    <t>KK952</t>
  </si>
  <si>
    <t>implantát spinální náhrada meziobratlová LUMIR boční lumbální expandibilní klec s dlahou 50 x 20 mm 10-14 mm 100908002</t>
  </si>
  <si>
    <t>KK953</t>
  </si>
  <si>
    <t>Set renální a nefrostomický katetr s balónkem silikon 10 Fr / 40 cm / 1,5 ml NE-261005</t>
  </si>
  <si>
    <t>KK954</t>
  </si>
  <si>
    <t>set renální a nefrostomický katetr s balónkem silikon 12 Fr / 40 cm / 2 ml NE-261205</t>
  </si>
  <si>
    <t>KK957</t>
  </si>
  <si>
    <t>set renální a nefrostomický katetr s balónkem se styletem silikon 12 Fr/ 25 cm / 2 ml NE-291205</t>
  </si>
  <si>
    <t>KK958</t>
  </si>
  <si>
    <t>set renální a nefrostomický katetr s balónkem se styletem silikon 12 Fr / 25 cm / 2 ml NE-291805</t>
  </si>
  <si>
    <t>KK967</t>
  </si>
  <si>
    <t>drát vodící koronární Runthrough NS Floppy 180 cm tip load 1,0 gf, bal. á 5 ks TW-AS418FA</t>
  </si>
  <si>
    <t>KK968</t>
  </si>
  <si>
    <t>drát vodící koronární Runthrough NS Extra Floppy 180 cm tip load 0,6 gf bal. á 5 ks TW-AS418XA</t>
  </si>
  <si>
    <t>KK969</t>
  </si>
  <si>
    <t>drát vodící koronární Runthrough NS Intermediate 180 cm tip load 3,6 gf bal. á 5 ks TW-DS418IA</t>
  </si>
  <si>
    <t>KK972</t>
  </si>
  <si>
    <t>šroub zajišťovací stardrive PFNA pr. 5,0 mm délka 34 mm proximální femur slitina titanu 04.005.524</t>
  </si>
  <si>
    <t>KK977</t>
  </si>
  <si>
    <t>náhrada kyčelního kloubu Allofit IT vložka keramická biolog delta II/32 mm 00-8775-010-32</t>
  </si>
  <si>
    <t>KK979</t>
  </si>
  <si>
    <t>stent biliární Hot Axios samoexpandibilní metalický plně potažený 15 x 10 mm příruba pr. 24 mm včetně elektrokauterizačního zaváděcího systému 10,8 Fr/146 cm M00553550</t>
  </si>
  <si>
    <t>KK986</t>
  </si>
  <si>
    <t>stent biliární Wallflex samoexpandibilní metalický nepotažený RX Uncovered 10 x 60 mm M00570640</t>
  </si>
  <si>
    <t>KK989</t>
  </si>
  <si>
    <t>stent pankreatický plastový Advanix rovný LB 7F x 5 cm M00536500</t>
  </si>
  <si>
    <t>KK991</t>
  </si>
  <si>
    <t>stent pankreatický plastový Advanix rovný LB 7F x 7 cm M00536520</t>
  </si>
  <si>
    <t>KK993</t>
  </si>
  <si>
    <t>stent pankreatický plastový Advanix rovný LB 7F x 9 cm M00536540</t>
  </si>
  <si>
    <t>KK994</t>
  </si>
  <si>
    <t>stent pankreatický plastový Advanix rovný LB 7F x 10 cm M00536550</t>
  </si>
  <si>
    <t>KK995</t>
  </si>
  <si>
    <t>stent pankreatický plastový Advanix rovný LB 7F x 11 cm M00536560</t>
  </si>
  <si>
    <t>KK996</t>
  </si>
  <si>
    <t>stent pankreatický plastový Advanix rovný LB 7F x 12 cm M00536570</t>
  </si>
  <si>
    <t>KK997</t>
  </si>
  <si>
    <t>stent pankreatický plastový Advanix rovný LB 7F x 15 cm M00536590</t>
  </si>
  <si>
    <t>KK998</t>
  </si>
  <si>
    <t>stent pankreatický plastový Advanix rovný LB 7F x 13 cm M00536580</t>
  </si>
  <si>
    <t>KK999</t>
  </si>
  <si>
    <t>haléřové vyrovnání položek KS</t>
  </si>
  <si>
    <t>50109000</t>
  </si>
  <si>
    <t>ZAOKROUHLENI SZM</t>
  </si>
  <si>
    <t>Zaokrouhlovací rozdíly</t>
  </si>
  <si>
    <t>KL001</t>
  </si>
  <si>
    <t>stent pankreatický plastový Advanix rovný LB 7F x 18 cm M00536600</t>
  </si>
  <si>
    <t>KL004</t>
  </si>
  <si>
    <t>stent pankreatický plastový Advanix Pigtail LB 7F x 5 cm M00537240</t>
  </si>
  <si>
    <t>KL006</t>
  </si>
  <si>
    <t>stent pankreatický plastový Advanix Pigtail LB 7F x 7 cm M00537260</t>
  </si>
  <si>
    <t>KL008</t>
  </si>
  <si>
    <t>stent pankreatický plastový Advanix Pigtail LB 7F x 9 cm M00537280</t>
  </si>
  <si>
    <t>KL009</t>
  </si>
  <si>
    <t>stent pankreatický plastový Advanix Pigtail LB 7F x 10 cm M00537290</t>
  </si>
  <si>
    <t>KL010</t>
  </si>
  <si>
    <t>stent pankreatický plastový Advanix Pigtail LB 7F x 11 cm M00537300</t>
  </si>
  <si>
    <t>KL011</t>
  </si>
  <si>
    <t>stent pankreatický plastový Advanix Pigtail LB 7F x 12 cm M00537310</t>
  </si>
  <si>
    <t>KL012</t>
  </si>
  <si>
    <t>stent pankreatický plastový Advanix Pigtail LB 7F x 13 cm M00537320</t>
  </si>
  <si>
    <t>KL013</t>
  </si>
  <si>
    <t>stent pankreatický plastový Advanix Pigtail LB 7F x 15 cm M00537330</t>
  </si>
  <si>
    <t>KL014</t>
  </si>
  <si>
    <t>stent pankreatický plastový Advanix Pigtail LB 7F x 18 cm M00537340</t>
  </si>
  <si>
    <t>KL029</t>
  </si>
  <si>
    <t xml:space="preserve">náhrada kyčelního kloubu vložka bicon plus rexpol insert standard necementovaná 5/32 75101931 </t>
  </si>
  <si>
    <t>KL034</t>
  </si>
  <si>
    <t>sonda koagulační na argonovou plasmatickou koagulaci PA-211U prac. kanál pr. 2,8 mm délka 2 200 mm axiální jednorázová bal. á 10 ks WA94002A</t>
  </si>
  <si>
    <t>KL039</t>
  </si>
  <si>
    <t>stent biliární Hot Axios samoexpandibilní metalický plně potažený 8,0 x 8,0 mm  příruba pr. 17 mm včetně elektrokauterizačního zaváděcího systému 9,0 Fr/146 cm M00553530</t>
  </si>
  <si>
    <t>KL040</t>
  </si>
  <si>
    <t>stent biliární Hot Axios samoexpandibilní metalický plně potažený 10,0 x 10,0 mm příruba pr. 21 mm  včetně elektrokauterizačního zaváděcího systému 10,8 Fr/146 cm M00553540</t>
  </si>
  <si>
    <t>KL042</t>
  </si>
  <si>
    <t>implantát spinální Usmart šroub pedikulární polyaxiální 4,0 x 30 mm 023017010</t>
  </si>
  <si>
    <t>KL050</t>
  </si>
  <si>
    <t>náhrada kolenního kloubu NEXGEN plato tibiální Prolong LPS EF 3,4 x 14 mm 5962-32-14</t>
  </si>
  <si>
    <t>KL051</t>
  </si>
  <si>
    <t>náhrada kolenního kloubu NEXGEN plato tibiální Prolonf růžové  C- H 1,2 x 10 mm 90-5970-21-10 REVIZE</t>
  </si>
  <si>
    <t>KL052</t>
  </si>
  <si>
    <t>implantát spinální Synapse šroub spongiózní pr. 3,5 mm délka 16 mm Titan 04.614.016</t>
  </si>
  <si>
    <t>KL053</t>
  </si>
  <si>
    <t>implantát spinální Synapse šroub spongiózní pr. 3,5 mm délka 20 mm Titan 04.614.020</t>
  </si>
  <si>
    <t>KL055</t>
  </si>
  <si>
    <t>implantát spinální Synapse šroub zajišťovací Titan 04.614.508</t>
  </si>
  <si>
    <t>KL056</t>
  </si>
  <si>
    <t>implantát spinální Synapse spojka příčná, délka 60 mm pro tyče pr. 3.5 mm Titan 04.614.513</t>
  </si>
  <si>
    <t>KL057</t>
  </si>
  <si>
    <t>náhrada kyčelního kloubu šroub fixační jamky TRILOGY 6,5 x 35 mm 6624-65-35</t>
  </si>
  <si>
    <t>KL058</t>
  </si>
  <si>
    <t>náhrada kyčelního kloubu TMARS revizní augmentace acetabulárbí vel. 58/15 mm 00-4894-058-15</t>
  </si>
  <si>
    <t>KL061</t>
  </si>
  <si>
    <t>náhrada kyčelního kloubu Continuum zátka středového otvoru jamky 00-8757-000-01</t>
  </si>
  <si>
    <t>KL065</t>
  </si>
  <si>
    <t>katétr balónkový dilatační Admiral Xtreme 3.0 x 40 mm 135 cm SBI030040130</t>
  </si>
  <si>
    <t>KL068</t>
  </si>
  <si>
    <t>stříkačka inflační SIS MEDICAL AG 40 atm 25 ml  96346</t>
  </si>
  <si>
    <t>KL073</t>
  </si>
  <si>
    <t xml:space="preserve">katetr vodící mono loop J Vortek O/O k drenáži ledvin, fixační drát CH7,0 90 cm otevřený distální konec otvory na smyčce ACA107 </t>
  </si>
  <si>
    <t>KL078</t>
  </si>
  <si>
    <t>dilatátor nefrostomický jednorázový sada CH06,CH08,CH10,CH12,CH14 RBB014</t>
  </si>
  <si>
    <t>KL080</t>
  </si>
  <si>
    <t xml:space="preserve">katetr vodící double loop JJ Vortek O/O fixační drát CH6,0 26 cm pusher zámek ACB1D4 </t>
  </si>
  <si>
    <t>KL081</t>
  </si>
  <si>
    <t>katetr vodící double loop JJ Vortek O/O fixační drát CH6,0 28 cm pusher zámek ACB1D5</t>
  </si>
  <si>
    <t>KL082</t>
  </si>
  <si>
    <t>katetr vodící double loop JJ Vortek O/O fixační drát CH8,0 26 cm pusher zámek ACB1F4</t>
  </si>
  <si>
    <t>KL083</t>
  </si>
  <si>
    <t>katetr vodící double loop JJ Vortek O/O fixační drát CH8,0 28 cm pusher zámek ACB1F5</t>
  </si>
  <si>
    <t>KL084</t>
  </si>
  <si>
    <t>katetr vodící double loop JJ Vortek O/O fixační drát CH7,0 26 cm pusher zámek ACB1E4</t>
  </si>
  <si>
    <t>KL085</t>
  </si>
  <si>
    <t>katetr vodící double loop JJ Vortek O/O fixační drát CH7,0 28 cm pusher zámek ACB1E5</t>
  </si>
  <si>
    <t>KL088</t>
  </si>
  <si>
    <t>implantát spinální Usmart šroub pedikulární polyaxiální 4,5 x 30 mm 023022010</t>
  </si>
  <si>
    <t>KL092</t>
  </si>
  <si>
    <t>balonek dilatační jícnový na Achalasii označení 25-77336 , délka katetru 65 cm, průměr zavaděče 16 Fr, délka balonku 8 cm a průměr balonku 35 mm W-WCAB-35</t>
  </si>
  <si>
    <t>KL097</t>
  </si>
  <si>
    <t>drát vodící Nitrex .018 80 cm N180802</t>
  </si>
  <si>
    <t>KL099</t>
  </si>
  <si>
    <t>katetr vodící double loop JJ Vortek Tumor řiditelný O/O bez otvorů v těle fixační drát CH7,0  28 cm puscher zámek BCCG75</t>
  </si>
  <si>
    <t>KL103</t>
  </si>
  <si>
    <t>okluder septální amplatzer CeraFlex ASD krček 12 mm pravosíňový disk 22 mm levosíňový disk 26 mm délka  krčku 4 mm LT-ASDf-12</t>
  </si>
  <si>
    <t>KL105</t>
  </si>
  <si>
    <t>okluder septální amplatzer CeraFlex ASD krček 16 mm pravosíňový disk 26 mm levosíňový disk 30 mm délka  krčku 4 mm LT-ASDf-16</t>
  </si>
  <si>
    <t>KL106</t>
  </si>
  <si>
    <t>okluder septální amplatzer CeraFlex ASD krček 18 mm pravosíňový disk 28 mm levosíňový disk 32 mm délka  krčku 4 mm LT-ASDf-18</t>
  </si>
  <si>
    <t>KL107</t>
  </si>
  <si>
    <t>okluder septální amplatzer CeraFlex ASD krček 20 mm pravosíňový disk 30 mm levosíňový disk 34 mm délka  krčku 4 mm LT-ASDf-20</t>
  </si>
  <si>
    <t>KL112</t>
  </si>
  <si>
    <t>okluder septální amplatzer CeraFlex ASD krček 30 mm pravosíňový disk 40 mm levosíňový disk 44 mm délka  krčku 4 mm LT-ASDf-30</t>
  </si>
  <si>
    <t>KL113</t>
  </si>
  <si>
    <t>okluder septální amplatzer CeraFlex ASD krček 32 mm pravosíňový disk 42 mm levosíňový disk 46 mm délka  krčku 4 mm LT-ASDf-32</t>
  </si>
  <si>
    <t>KL115</t>
  </si>
  <si>
    <t>okluder septální amplatzer CeraFlex PFO pravosíňový disk 25 mm levosíňový disk 18 mm délka  krčku 3 mm Sheath 10,0 Fr LT-PFO-2518</t>
  </si>
  <si>
    <t>KL116</t>
  </si>
  <si>
    <t>okluder septální amplatzer CeraFlex PFO pravosíňový disk 25 mm levosíňový disk 25 mm délka  krčku 3 mm Sheath 10,0 Fr LT-PFO-2525</t>
  </si>
  <si>
    <t>KL117</t>
  </si>
  <si>
    <t>okluder septální amplatzer CeraFlex PFO pravosíňový disk 30 mm levosíňový disk 25 mm délka  krčku 3 mm Sheath 12,0 Fr LT-PFO-3025</t>
  </si>
  <si>
    <t>KL118</t>
  </si>
  <si>
    <t>okluder septální amplatzer CeraFlex PFO pravosíňový disk 30 mm levosíňový disk 30 mm délka  krčku 3 mm Sheath 12,0 Fr LT-PFO-3030</t>
  </si>
  <si>
    <t>KL127</t>
  </si>
  <si>
    <t>zaváděč okluderu SteerEase ASD/PFO délka 800 mm SFA(5-14)F-f</t>
  </si>
  <si>
    <t>KL128</t>
  </si>
  <si>
    <t>balon měřící Sizing  okluderu AcuMark délka 40 mm průměr defektu 18 mm inflace 25 ml LT-SZB-24</t>
  </si>
  <si>
    <t>KL129</t>
  </si>
  <si>
    <t>balon měřící Sizing  okluderu AcuMark délka 40 mm průměr defektu 28 mm inflace 55 ml LT-SZB-34</t>
  </si>
  <si>
    <t>KL131</t>
  </si>
  <si>
    <t>kardiostimulátor biventrikulární Enitra 8 QP HF-T komplet CARDIOMESSENGER 407141k</t>
  </si>
  <si>
    <t>KL132</t>
  </si>
  <si>
    <t>kardiostimulátor biventrikulární Enitra 8 QP HF-T pouze přístroj 407141</t>
  </si>
  <si>
    <t>KL140</t>
  </si>
  <si>
    <t>implantát spinální Synapse šroub spongiózní pr. 3,5 mm délka 12 mm Titan 04.614.012</t>
  </si>
  <si>
    <t>KL141</t>
  </si>
  <si>
    <t>implantát spinální Synapse šroub spongiózní pr. 3,5 mm délka 14 mm Titan 04.614.014</t>
  </si>
  <si>
    <t>KL142</t>
  </si>
  <si>
    <t>implantát spinální Synapse šroub spongiózní pr. 3,5 mm délka 24 mm Titan 04.614.024</t>
  </si>
  <si>
    <t>KL143</t>
  </si>
  <si>
    <t>implantát spinální Synapse šroub spongiózní pr. 3,5 mm délka 26 mm Titan 04.614.026</t>
  </si>
  <si>
    <t>KL144</t>
  </si>
  <si>
    <t>implantát spinální Synapse šroub spongiózní pr. 3,5 mm délka 28 mm Titan 04.614.028</t>
  </si>
  <si>
    <t>KL149</t>
  </si>
  <si>
    <t>kardiostimulátor dvoudutinový ENDURITY CORE DR MODEL 2152</t>
  </si>
  <si>
    <t>KL151</t>
  </si>
  <si>
    <t>kardiostimulátor biventrikulární ALLURE Model 3120</t>
  </si>
  <si>
    <t>KL153</t>
  </si>
  <si>
    <t>implantát spinální Synapse fixační systém tyč průměr 3.5 mm délka 120 mm titan víceúčelový, krcční zadní přístup - vzorek 498.125-VZ</t>
  </si>
  <si>
    <t>KL154</t>
  </si>
  <si>
    <t>pouzdro zaváděcí XVCFW-20.0-35-25</t>
  </si>
  <si>
    <t>KL155</t>
  </si>
  <si>
    <t>katetr balónkový pro valvuloplastiku, Valver 25 x 40 zavaděč 12F VAL25x40110</t>
  </si>
  <si>
    <t>KL159</t>
  </si>
  <si>
    <t>Katétr balónkový pro valvuloplastiku, Valver 28 x 40 mm zavaděč 9F VAL28x40110</t>
  </si>
  <si>
    <t>KL174</t>
  </si>
  <si>
    <t>implantát spinální Synapse šroub spongiózní pr. 4,0 mm délka 26 mm Titan 04.614.126</t>
  </si>
  <si>
    <t>KL189</t>
  </si>
  <si>
    <t>implantát spinální Synapse šroub spongiózní Ø 4,5 mm délka 36 mm TITAN 04.614.236</t>
  </si>
  <si>
    <t>KL193</t>
  </si>
  <si>
    <t>stent ureterální YELLOW STAR Double-J potahovaný tumorový sada s vodičem 6 FR  x 26 cm TU-360626</t>
  </si>
  <si>
    <t>KL194</t>
  </si>
  <si>
    <t>stent ureterální YELLOW STAR Double-J potahovaný tumorový sada s vodičem 6 FR  x 28 cm TU-360628</t>
  </si>
  <si>
    <t>KL195</t>
  </si>
  <si>
    <t>stent ureterální YELLOW STAR Double-J potahovaný tumorový sada s vodičem 7 FR  x 26 cm TU-360726</t>
  </si>
  <si>
    <t>KL196</t>
  </si>
  <si>
    <t>stent ureterální YELLOW STAR Double-J potahovaný tumorový sada s vodičem 7 FR  x 28 cm TU-360728</t>
  </si>
  <si>
    <t>KL199</t>
  </si>
  <si>
    <t>náhrada kyčelního kloubu revizní ALLOFIT hlavička BIOLOX OPTION keramika L28/+3.5 mm 00-8777-028-03</t>
  </si>
  <si>
    <t>KL205</t>
  </si>
  <si>
    <t>zavaděč elektrofyziolog. katetrů perkutánní FastCath 11 F 30 cm bal a 5 ks 406182</t>
  </si>
  <si>
    <t>KL206</t>
  </si>
  <si>
    <t>implantát spinální Synapse šroub spongiózní pr. 4,0 mm délka 16 mm Titan 04.614.116</t>
  </si>
  <si>
    <t>KL207</t>
  </si>
  <si>
    <t>implantát spinální Synapse šroub spongiózní pr. 4,0 mm délka 18 mm Titan 04.614.118</t>
  </si>
  <si>
    <t>KL209</t>
  </si>
  <si>
    <t>implantát spinální Synapse spojka příčná délka 75 mm pro tyče pr. 3,5 mm Titan 04.614.514</t>
  </si>
  <si>
    <t>KL212</t>
  </si>
  <si>
    <t>náhrada kyčelního kloubu Continuum jamka multi 54/JJ 00-8757-054-02</t>
  </si>
  <si>
    <t>KL213</t>
  </si>
  <si>
    <t>náhrada kyčelního kloubu šroub fixační jamky TRILOGY 6,5 mm x 40 mm 6250-65-40</t>
  </si>
  <si>
    <t>KL214</t>
  </si>
  <si>
    <t>náhrada kyčelního kloubu TMARS revizní vložka Longevity XLPE neutrální 32/54 mm 7105-54-32</t>
  </si>
  <si>
    <t>KL215</t>
  </si>
  <si>
    <t>dlaha LCP uzamykatelná tvaru X 2,4/2,7 small pro nohu, titan 447.702</t>
  </si>
  <si>
    <t>KL217</t>
  </si>
  <si>
    <t>stent biliární plastový Cotton-Leung W-CLSO-7-12 pr 7,0 Fr délka 12 cm 25-103651</t>
  </si>
  <si>
    <t>KL218</t>
  </si>
  <si>
    <t>stent biliární plastový Cotton-Leung W-CLSO-10-12 pr. 10,0 Fr délka 12 cm 25-105761</t>
  </si>
  <si>
    <t>KL219</t>
  </si>
  <si>
    <t>stent biliární plastový Cotton-Leung W-CLSO-10-9 pr. 10,0 Fr délka 9 cm 25-88667</t>
  </si>
  <si>
    <t>KL220</t>
  </si>
  <si>
    <t>stent biliární plastový Cotton-Leung W-CLSO-10-7 pr. 10,0 Fr délka 7 cm 25-88668</t>
  </si>
  <si>
    <t>KL221</t>
  </si>
  <si>
    <t>stent biliární plastový Cotton-Leung W-CLSO-7-7 pr. 7,0 Fr délka 7 cm 25-95907</t>
  </si>
  <si>
    <t>KL222</t>
  </si>
  <si>
    <t>stent biliární plastový Cotton-Leung W-CLSO-7-9 pr. 7,0 Fr délka 9 cm 25-G21685</t>
  </si>
  <si>
    <t>KL223</t>
  </si>
  <si>
    <t>stent biliární plastový Cotton-Leung W-CLSO-8,5-12 pr. 8,5 Fr délka 12 cm 25-G22011</t>
  </si>
  <si>
    <t>KL224</t>
  </si>
  <si>
    <t>stent biliární plastový Cotton-Leung W-CLSO-8,5-14 pr. 8,5 Fr délka 14 cm 25-G271147</t>
  </si>
  <si>
    <t>KL225</t>
  </si>
  <si>
    <t>stent biliární plastový Cotton-Leung W-CLSO-8,5-9 pr. 8,5 Fr délka 9 cm 25-W-13719</t>
  </si>
  <si>
    <t>KL226</t>
  </si>
  <si>
    <t>stent biliární plastový Cotton-Leung W-CLSO-8,5-7 pr. 8,5 Fr délka 7 cm 25-W-13727</t>
  </si>
  <si>
    <t>KL230</t>
  </si>
  <si>
    <t>nástroj ligasure disektor laparoskopický zahnutý Maryland délka 37 cm jednorázový LF1937</t>
  </si>
  <si>
    <t>KL260</t>
  </si>
  <si>
    <t>katetr balónkový Mustang 10 x 80 75 cm H74939171100870</t>
  </si>
  <si>
    <t>KL262</t>
  </si>
  <si>
    <t xml:space="preserve">kapsle enteroskopická pillkam SB3 k enteroskopickému systému Given Imaging 08-FGS-0400 </t>
  </si>
  <si>
    <t>KL302</t>
  </si>
  <si>
    <t>náhrada kyčelního kloubu Avantage vložka E-Poly 28 mm 52  P0561E52</t>
  </si>
  <si>
    <t>KL305</t>
  </si>
  <si>
    <t>kardiostimulátor dvoudutinový ENITRA 8 DR-T komplet 407147k</t>
  </si>
  <si>
    <t>KL306</t>
  </si>
  <si>
    <t>kardiostimulátor dvoudutinový ENITRA 8 DR-T komplet CARDIOMESSENGER 407148k</t>
  </si>
  <si>
    <t>KL307</t>
  </si>
  <si>
    <t>kardiostimulátor biventrikulární ENITRA 8 HF-T komplet 407142k</t>
  </si>
  <si>
    <t>KL308</t>
  </si>
  <si>
    <t>kardiostimulátor biventrikulární ENITRA 8 HF-T komplet CARDIOMESSENGER 420276k</t>
  </si>
  <si>
    <t>KL313</t>
  </si>
  <si>
    <t>náhrada kyčelního kloubu TMARS ucpávka acetabulární 38mm 00-4199-001-38</t>
  </si>
  <si>
    <t>KL315</t>
  </si>
  <si>
    <t>náhrada kyčelního kloubu TMARS revizní vložka Longevity XLPE neutrální 28/54 mm 7105-054-28</t>
  </si>
  <si>
    <t>KL317</t>
  </si>
  <si>
    <t>kardiostimulátor biventrikulární ENITRA 8 QP HF-T komplet 407141k</t>
  </si>
  <si>
    <t>KL320</t>
  </si>
  <si>
    <t>katetr balónkový lékový PTCA Sequent Please NEO 3,5 x 10 mm potahovaný Paclitaxelem 5023206</t>
  </si>
  <si>
    <t>Katetry intervenční - balónkový lékový</t>
  </si>
  <si>
    <t>KL321</t>
  </si>
  <si>
    <t>katetr balónkový lékový PTCA Sequent Please NEO 4,0 x 10 mm potahovaný Paclitaxelem 5023207</t>
  </si>
  <si>
    <t>KL322</t>
  </si>
  <si>
    <t>katetr balónkový lékový PTCA Sequent Please NEO 2,0 x 15 mm potahovaný Paclitaxelem 5023210</t>
  </si>
  <si>
    <t>KL323</t>
  </si>
  <si>
    <t>katetr balónkový lékový PTCA Sequent Please NEO 2,5 x 15 mm potahovaný Paclitaxelem 5023212</t>
  </si>
  <si>
    <t>KL324</t>
  </si>
  <si>
    <t>katetr balónkový lékový PTCA Sequent Please NEO 3,0 x 15 mm potahovaný Paclitaxelem 5023214</t>
  </si>
  <si>
    <t>KL325</t>
  </si>
  <si>
    <t>katetr balónkový lékový PTCA Sequent Please NEO 3,5 x 15 mm potahovaný Paclitaxelem 5023216</t>
  </si>
  <si>
    <t>KL326</t>
  </si>
  <si>
    <t>katetr balónkový lékový PTCA Sequent Please NEO 2,0 x 20 mm potahovaný Paclitaxelem 5023220</t>
  </si>
  <si>
    <t>KL327</t>
  </si>
  <si>
    <t>katetr balónkový lékový PTCA Sequent Please NEO 2,5 x 20 mm potahovaný Paclitaxelem 5023222</t>
  </si>
  <si>
    <t>KL328</t>
  </si>
  <si>
    <t>katetr balónkový lékový PTCA Sequent Please NEO 3,0 x 20 mm potahovaný Paclitaxelem 5023224</t>
  </si>
  <si>
    <t>KL329</t>
  </si>
  <si>
    <t>katetr balónkový lékový PTCA Sequent Please NEO 3,5 x 20 mm potahovaný Paclitaxelem 5023226</t>
  </si>
  <si>
    <t>KL330</t>
  </si>
  <si>
    <t>katetr balónkový lékový PTCA Sequent Please NEO 4,0 x 20 mm potahovaný Paclitaxelem 5023227</t>
  </si>
  <si>
    <t>KL331</t>
  </si>
  <si>
    <t>katetr balónkový lékový PTCA Sequent Please NEO 2,5 x 25 mm potahovaný Paclitaxelem 5023232</t>
  </si>
  <si>
    <t>KL332</t>
  </si>
  <si>
    <t>katetr balónkový lékový PTCA Sequent Please NEO 3,0 x 25 mm potahovaný Paclitaxelem 5023234</t>
  </si>
  <si>
    <t>KL333</t>
  </si>
  <si>
    <t>katetr balónkový lékový PTCA Sequent Please NEO 3,5 x 25 mm potahovaný Paclitaxelem 5023236</t>
  </si>
  <si>
    <t>KL353</t>
  </si>
  <si>
    <t>náhrada kyčelního kloubu šroub fixační jamky TRILOGY 6,5 x 15 mm 6624-65-15</t>
  </si>
  <si>
    <t>KL355</t>
  </si>
  <si>
    <t>drát vodící Synchro-14S .014-200 cm distální segment 35 cm tuhost Support M00313410</t>
  </si>
  <si>
    <t>KL392</t>
  </si>
  <si>
    <t>stent biliární Wallflex samoexpandibilní metalický částečně potažený RX Partially Covered  10 x 40 mm M00570720</t>
  </si>
  <si>
    <t>KL393</t>
  </si>
  <si>
    <t>stent biliární Wallflex samoexpandibilní metalický plně potažený RX Fully Covered 10 x 40 mm M00570470</t>
  </si>
  <si>
    <t>KL394</t>
  </si>
  <si>
    <t>stent biliární Wallflex samoexpandibilní metalický nepotažený RX Uncovered 10 x 40 mm M00570890</t>
  </si>
  <si>
    <t>KL395</t>
  </si>
  <si>
    <t>katetr jejunostomický W-PEGJ-12-24  prům 12 Fr délka 66 cm s vodícím drátem 0,035“ x 200 cm 25-13031724</t>
  </si>
  <si>
    <t>KL401</t>
  </si>
  <si>
    <t>implantát  spinální náhrada meziobratlová klec krční fusion cage klínová 12,5 x 15 x 6,5 mm 100106000</t>
  </si>
  <si>
    <t>KL407</t>
  </si>
  <si>
    <t>náhrada kyčelního koubu ALLOFIT hlavička BIOLOX DELTA keramika 32/+7XL mm 00-8775-032-04</t>
  </si>
  <si>
    <t>KL410</t>
  </si>
  <si>
    <t>katetr zaváděcí Launcher AL 1 koronární 5,0 Fr x 100 cm LA5AL10</t>
  </si>
  <si>
    <t>KL411</t>
  </si>
  <si>
    <t>katetr zaváděcí Launcher AL 1,5 koronární  5,0 Fr x 100 cm LA5AL15</t>
  </si>
  <si>
    <t>KL412</t>
  </si>
  <si>
    <t>katetr zaváděcí Launcher AL 2 koronární 5,0 Fr x 100 cm LA5AL20</t>
  </si>
  <si>
    <t>KL413</t>
  </si>
  <si>
    <t>katetr zaváděcí Launcher EBU 3,5 koronární 5,0 Fr x 100 cm LA5EBU35</t>
  </si>
  <si>
    <t>KL414</t>
  </si>
  <si>
    <t>katetr zaváděcí Launcher EBU 4 koronární 5,0 Fr x 100 cm LA5EBU40</t>
  </si>
  <si>
    <t>KL415</t>
  </si>
  <si>
    <t>katetr zaváděcí Launcher JL 3,5 koronární 5,0 Fr x 100 cm LA5JL35</t>
  </si>
  <si>
    <t>KL416</t>
  </si>
  <si>
    <t>katetr zaváděcí Launcher JL 4 koronární 5,0 Fr x 100 cm LA5JL40</t>
  </si>
  <si>
    <t>KL417</t>
  </si>
  <si>
    <t>katetr zaváděcí Launcher JL 5 koronární 5,0 Fr x 100 cm LA5JL50</t>
  </si>
  <si>
    <t>KL418</t>
  </si>
  <si>
    <t>katetr zaváděcí Launcher JR 3,5 koronární  5,0 Fr x 100 cm LA5JR35</t>
  </si>
  <si>
    <t>KL419</t>
  </si>
  <si>
    <t>katetr zaváděcí Launcher JR 4 koronární 5,0 Fr x 100 cm LA5JR40</t>
  </si>
  <si>
    <t>KL420</t>
  </si>
  <si>
    <t>katetr zaváděcí Launcher IMA koronární  5,0 Fr x 100 cm LA5IMA</t>
  </si>
  <si>
    <t>KL421</t>
  </si>
  <si>
    <t>katetr zaváděcí Launcher LCB koronární 5,0 F x 100 cm LA5LCB</t>
  </si>
  <si>
    <t>KL422</t>
  </si>
  <si>
    <t>katetr zaváděcí Launcher SCR 3,5 koronární 5,0 Fr x 100 cm LA5SCR35</t>
  </si>
  <si>
    <t>KL423</t>
  </si>
  <si>
    <t>katetr zaváděcí Launcher AL 0,75 koronární 5,0 Fr x 100 cm LA5AL75</t>
  </si>
  <si>
    <t>KL434</t>
  </si>
  <si>
    <t>trokar separační bez břitu BASX prům.11 mm délka 100 mm bal á 6 ks TB11LT</t>
  </si>
  <si>
    <t>KL435</t>
  </si>
  <si>
    <t>trokar separační bez břitu BASX prům.5 mm délka 100 mm bal. á 6 ks TB5LT</t>
  </si>
  <si>
    <t>KL450</t>
  </si>
  <si>
    <t>dlaha pro chdidlo HALLUX  C velilst 1 pravá NWD117340</t>
  </si>
  <si>
    <t>KL455</t>
  </si>
  <si>
    <t>extraktor elektrod mechanický s řízenou rotací set, sheath 11,0 Fr, 40,6 cm  LR-EVN-11.0-RL</t>
  </si>
  <si>
    <t>KL457</t>
  </si>
  <si>
    <t>extraktor elektrod mechanický s řízenou rotací set, sheath 13,0 Fr, 40,6 cm  LR-EVN-13.0-RL</t>
  </si>
  <si>
    <t>KL458</t>
  </si>
  <si>
    <t>náhrada kyčelního kloubu Allofit IT vložka keramická biolog delta II/36 mm 00-8775-010-36</t>
  </si>
  <si>
    <t>KL460</t>
  </si>
  <si>
    <t>šroub kortikální samořezný 4,5 mm délka 54 mm 414.854</t>
  </si>
  <si>
    <t>KL461</t>
  </si>
  <si>
    <t>šroub kortikální samořezný 4,5 mm délka 76 mm 414.876</t>
  </si>
  <si>
    <t>KL462</t>
  </si>
  <si>
    <t>náhrada kyčelního kloubu TMARS revizní jamka 66 mm 00-7000-066-20</t>
  </si>
  <si>
    <t>KL472</t>
  </si>
  <si>
    <t>spirála embolizační Target Helical Ultra .010" 2 mm x 1 cm M0035432010</t>
  </si>
  <si>
    <t>KL473</t>
  </si>
  <si>
    <t>spirála embolizační Target Helical Ultra .010" 2 mm x 2 cm M0035432020</t>
  </si>
  <si>
    <t>KL474</t>
  </si>
  <si>
    <t>odpoutávač spirál InZone pro Target spirály M00345100950</t>
  </si>
  <si>
    <t>KL475</t>
  </si>
  <si>
    <t>dlaha pro chodidlo HALLUX  C velilst 1 levá NWD117440</t>
  </si>
  <si>
    <t>KL480</t>
  </si>
  <si>
    <t>stentgraft aortální Zenith juxtarenální fenestrovaný tělo ZFEN-D-12-62-109</t>
  </si>
  <si>
    <t>KL484</t>
  </si>
  <si>
    <t>spirála embolizační Target 360 Standard .010" 8 mm x 20 cm M0035468200</t>
  </si>
  <si>
    <t>KL485</t>
  </si>
  <si>
    <t>spirála embolizační Target 360 Nano .010" 2 mm x 3 cm M0035442030</t>
  </si>
  <si>
    <t>KL486</t>
  </si>
  <si>
    <t>spirála embolizační Target 360 Standard .010" 5 mm x 15 cm M0035465150</t>
  </si>
  <si>
    <t>KL488</t>
  </si>
  <si>
    <t>stentgraft aortální Zenith TX2 Dissection proximální část ZDEG-P-26-136-PF</t>
  </si>
  <si>
    <t>KL489</t>
  </si>
  <si>
    <t>stentgraft aortální Zenith TX2 Dissection proximální část ZDEG-P-30-142-PF</t>
  </si>
  <si>
    <t>KL497</t>
  </si>
  <si>
    <t>extraktor stentů Soehendra W-SSR-8,5 25-124630</t>
  </si>
  <si>
    <t>KL498</t>
  </si>
  <si>
    <t>extraktor stentů Soehendra W-SSR-7 25-G21937</t>
  </si>
  <si>
    <t>KL499</t>
  </si>
  <si>
    <t>drát vodící METRO II hybrid 0,035" x 480 cm 35-480 25-W-1628</t>
  </si>
  <si>
    <t>KL506</t>
  </si>
  <si>
    <t>náhrada kyčelního kloubu SL dřík Wagner 21/225 mm 01.00102.221</t>
  </si>
  <si>
    <t>KL507</t>
  </si>
  <si>
    <t>stent biliární plastový Cotton-Leung W-CLSO-8,5-18 pr. 8,5 Fr délka 18 cm 25-W-13718</t>
  </si>
  <si>
    <t>KL508</t>
  </si>
  <si>
    <t>stent biliární plastový Cotton-Leung W-CLSO-10-18 pr.10 Fr délka 18 cm 25-W-88668</t>
  </si>
  <si>
    <t>KL510</t>
  </si>
  <si>
    <t>katétr balónkový dilatační Sterling OTW .018" 3.0 mm x 40 mm x 150 cm H74939032300410</t>
  </si>
  <si>
    <t>KL513</t>
  </si>
  <si>
    <t>náhrada kolenního kloubu NEXGEN plato tibiální Prolong LPS-Flex fixed prolong art. Surf. 17 mm 00-5962-032-17</t>
  </si>
  <si>
    <t>KL521</t>
  </si>
  <si>
    <t xml:space="preserve">šroub kortikální zalamovací 2,7 mm x 12 mm NWD117012 </t>
  </si>
  <si>
    <t>KL522</t>
  </si>
  <si>
    <t>šroub kortikální zalamovací 2,7 mm x 20 mm NWD117020</t>
  </si>
  <si>
    <t>KL523</t>
  </si>
  <si>
    <t>šroub kortikální zalamovací 2,7 mm x 22 mm NWD117022</t>
  </si>
  <si>
    <t>KL526</t>
  </si>
  <si>
    <t>kanyla na ERCP pod enteroskopií jednorázová PR-V434Y prům. prac. kanálku 2,8 mm, prac délka 2 700 mm, tvar zakončení kónický, distál. prům. 4,1 FR N5767930</t>
  </si>
  <si>
    <t>KL529</t>
  </si>
  <si>
    <t>plášť stentu zevní na ERCP pod enteroskopíí 7,0 Fr jednorázový (poher) MAJ-2328 prům. prac. kanálku 2,8 mm, prac. délka 2700 mm N5768230</t>
  </si>
  <si>
    <t>KL535</t>
  </si>
  <si>
    <t>drát vodící koronární Streamer periferní, polymerový  ES 363724</t>
  </si>
  <si>
    <t>KL536</t>
  </si>
  <si>
    <t>drát vodící koronární Streamer periferní, polymerový  ES-J 363725</t>
  </si>
  <si>
    <t>KL537</t>
  </si>
  <si>
    <t>drát vodící koronární Streamer periferní, polymerový  XT 363726</t>
  </si>
  <si>
    <t>KL538</t>
  </si>
  <si>
    <t>drát vodící koronární Streamer periferní, polymerový  XT-J 363727</t>
  </si>
  <si>
    <t>KL540</t>
  </si>
  <si>
    <t>katétr balónkový lékový PTCA Sequent Please NEO 4,0 x 15 mm potahovaný Paclitaxelem 5023217</t>
  </si>
  <si>
    <t>KL544</t>
  </si>
  <si>
    <t>spirála embolizační Target 360 Standard .010" 7 mm x 15 cm M0035467150</t>
  </si>
  <si>
    <t>KL545</t>
  </si>
  <si>
    <t>drát vodící neurovaskulární Asahi Chikai Black .014" 200cm zakončení pod úhlem 25° WAIN-CKI-200-BS</t>
  </si>
  <si>
    <t>KL549</t>
  </si>
  <si>
    <t>kleště bioptické flexibilní myokardiální Cordis 7,0 Fr, 104 cm jednorázové, sterilní 504300L</t>
  </si>
  <si>
    <t>KL551</t>
  </si>
  <si>
    <t>systém neurostimulační SCS INTELLIS MRI dobíjitelný 97716</t>
  </si>
  <si>
    <t>KL552</t>
  </si>
  <si>
    <t>systém neurostimulační SCS INTELLIS MRI dobíjitelný Controller 97745</t>
  </si>
  <si>
    <t>KL553</t>
  </si>
  <si>
    <t>systém neurostimulační SCS INTELLIS MRI dobíjitelný Recharger 97755</t>
  </si>
  <si>
    <t>KL554</t>
  </si>
  <si>
    <t>sonda kryoablační Cardioblade CryoFflex 60SF3 ke generátoru CryoFlex Panel 65CS1  60SF3</t>
  </si>
  <si>
    <t>KL556</t>
  </si>
  <si>
    <t>katétr přístupový a zaváděcí SpyScopeDSII pro SpyGlassDSII pro cholangio-pankreatoskopii 10,2 Fr, délka 240 cm M00546610</t>
  </si>
  <si>
    <t>KL557</t>
  </si>
  <si>
    <t>sonda pro ELH litotripsi Autolith Touch pro SpyGlassDSII jednorázová 1,9 Fr prracovní délka 375 cm M00546620</t>
  </si>
  <si>
    <t>KL559</t>
  </si>
  <si>
    <t>extraktor košík Spyglass Retrieval pro SpyGlassDSll jednorázový 1,2 mm pracovní délka 286 cm M00546550</t>
  </si>
  <si>
    <t>KL560</t>
  </si>
  <si>
    <t>klička extrakční Spyglass Retrieval pro SpyGlassDSll jednorázová 1,2 mm pracovní délka 286 cm M00546560</t>
  </si>
  <si>
    <t>KL563</t>
  </si>
  <si>
    <t>náhrada kyčelního kloubu Continuum jamka multi 58/LL 00-8757-058-02</t>
  </si>
  <si>
    <t>KL568</t>
  </si>
  <si>
    <t>náhrada kyčelního kloubu TMARS revizní jamka 54 mm 00-7000-054-20</t>
  </si>
  <si>
    <t>KL569</t>
  </si>
  <si>
    <t>náhrada kyčelního kloubu TMARS revizní vložka Longevity XLPE neutrální 32/54 mm 7110-54-32</t>
  </si>
  <si>
    <t>KL572</t>
  </si>
  <si>
    <t>náhrada kyčelního kloubu TMARS revizní vložka Longevity XLPE neutrální 32/56 mm 00-7105-56-32</t>
  </si>
  <si>
    <t>KL573</t>
  </si>
  <si>
    <t xml:space="preserve">náhrada kolenního kloubu NEXGEN LCCK augmentace tibiální 5 - 15mm RT lat/ LT med revizní 00-5988-005-28 </t>
  </si>
  <si>
    <t>KL574</t>
  </si>
  <si>
    <t>náhrada kolenního kloubu NEXGEN LCCK dřík prodloužený s ofsetem 16 x145 mm revizní 00-5988-020-16</t>
  </si>
  <si>
    <t>KL575</t>
  </si>
  <si>
    <t>náhrada kolenního kloubu NEXGEN LCCK komponenta femorální vel. E  pravá revizní cement 00-5994-015-92</t>
  </si>
  <si>
    <t>KL576</t>
  </si>
  <si>
    <t>náhrada kolenního kloubu NEXGEN LCCK vložka tibiální PE EF56 12 mm revizní 00-5994-040-12</t>
  </si>
  <si>
    <t>KL583</t>
  </si>
  <si>
    <t>náhrada kolenního kloubu NEXGEN LCCK dřík prodloužený s ofsetem 13 x100 mm revizní 00-5988-020-13</t>
  </si>
  <si>
    <t>KL586</t>
  </si>
  <si>
    <t>spirála embolizační Target XL 360 Soft .014" 16 mm x 50 cm M0036101650</t>
  </si>
  <si>
    <t>KL587</t>
  </si>
  <si>
    <t>spirála embolizační Target XL 360 Soft .014" 18 mm x 50 cm  M0036101850</t>
  </si>
  <si>
    <t>KL588</t>
  </si>
  <si>
    <t>katetr drenážní pig. BTQ Set 10 F / 19 cm se zámkem BTQ BT-PD1-1020-W</t>
  </si>
  <si>
    <t>KL589</t>
  </si>
  <si>
    <t>katetr drenážní pig. BTQ Set 12 F / 19 cm se zámkem BTQ BT-PD1-1220-W</t>
  </si>
  <si>
    <t>KL591</t>
  </si>
  <si>
    <t>spirála embolizační Target 360 Ultra .010" 3 mm x 4 cm M0035423040</t>
  </si>
  <si>
    <t>KL592</t>
  </si>
  <si>
    <t>pouzdro zaváděcí KCFW-8.0-35-55-RB-HFANL1-HC</t>
  </si>
  <si>
    <t>KL594</t>
  </si>
  <si>
    <t>mikrokatétr okluzní embolizační Scepter C DMSO kompatibilní 150 cm, 4 x 10 mm BC0410C</t>
  </si>
  <si>
    <t>KL661</t>
  </si>
  <si>
    <t>implantát spinální Usmart šroub pedikulární polyaxiální 4.5 x 45 mm 023025010</t>
  </si>
  <si>
    <t>KL664</t>
  </si>
  <si>
    <t>náhrada kyčelního kloubu TMARS revizní augmentace acetabulární  50/10 mm 00-4894-058-10</t>
  </si>
  <si>
    <t>KL672</t>
  </si>
  <si>
    <t>katetr aterektomický laserový koronární ELCA - Coronary Laser Atherectomy Catheter, 0,9 mm, X-80 Vitesse RX,130 cm,  jednorázový 110-004</t>
  </si>
  <si>
    <t>KL673</t>
  </si>
  <si>
    <t>náhrada kyčelního kloubu Allofit IT vložka s vitamínem E neutral GG/32 mm 00-8851-008-32</t>
  </si>
  <si>
    <t>KL674</t>
  </si>
  <si>
    <t>náhrada kyčelního kloubu TMARS revizní jamka 52 mm 00-7000-052-20</t>
  </si>
  <si>
    <t>KL675</t>
  </si>
  <si>
    <t>náhrada kolenního kloubu NEXGEN LCCK komponenta femorální vel. D  levá revizní cement 00-5994-014-91</t>
  </si>
  <si>
    <t>KL676</t>
  </si>
  <si>
    <t>náhrada kolenního kloubu NEXGEN LCCK dřík rovný prodloužený  15 x75 mm revizní 00-5988-012-15</t>
  </si>
  <si>
    <t>KL678</t>
  </si>
  <si>
    <t>náhrada kolenního kloubu NEXGEN LCCK augmentace femorální distální D 5 mm 00-5990-034-10</t>
  </si>
  <si>
    <t>KL685</t>
  </si>
  <si>
    <t>dlaha TOMIFIX ,femorální , mediální distální, 4 otvory levá 04.120.551</t>
  </si>
  <si>
    <t>KL686</t>
  </si>
  <si>
    <t>implantát spinální náhrada meziobratlová LUMIR boční lumbální expandibilní klec s dlahou 50 x 20 mm 12 - 16 mm 100909002</t>
  </si>
  <si>
    <t>KL687</t>
  </si>
  <si>
    <t>katetr pro dočasnou stimulaci Pacel FD, 5F, prac.délka 110 cm, s balonkem, zahnutý 401763</t>
  </si>
  <si>
    <t>KL688</t>
  </si>
  <si>
    <t>zavaděč elektrofyziolog. katetrů perkutánní FastCath  7F 12 cm,průměr 0,038in, LUER-Lock včetně steril. rukávce, bal. á 5 ks 406107</t>
  </si>
  <si>
    <t>KL690</t>
  </si>
  <si>
    <t>drát vodící neurovaskulární Hybrid .008"/210 cm/Str BALHYBRID008D</t>
  </si>
  <si>
    <t>KL692</t>
  </si>
  <si>
    <t>nástroj ligasure IMPACT pro otevřenou operativu zahnutý, prům. 36 mm, délka18 cm, jednorázový LF4418</t>
  </si>
  <si>
    <t>KL695</t>
  </si>
  <si>
    <t>stent biliární plastový Cotton-Leung W-CLSO-10-14,pr.10 Fr délka 14 cm 25-G21812</t>
  </si>
  <si>
    <t>KL696</t>
  </si>
  <si>
    <t>stent biliární plastový Cotton-Leung W-CLSO-10-16, pr.10Fr délka16 cm 25-G21815</t>
  </si>
  <si>
    <t>KL697</t>
  </si>
  <si>
    <t>jehla aspirační Echo Tip Ultra W-ECHO-HD-19-A pro endosono ProCore 25-G52012</t>
  </si>
  <si>
    <t>KL699</t>
  </si>
  <si>
    <t>náhrada kolenního kloubu NEXGEN LCCK augmentace tibiální 5 - 5,00 mm poloviční 00-5988-05-26</t>
  </si>
  <si>
    <t>KL700</t>
  </si>
  <si>
    <t>náhrada kolenního kloubu NEXGEN LCCK dřík prodloužený 14 x 145 mm s ofsetem necementovaný 00-5988-20-14</t>
  </si>
  <si>
    <t>KL726</t>
  </si>
  <si>
    <t>katetr vodící pro mikrokatetrizaci MERCI DAC 038, 3.9F/ 0,39 x 125 cm 90120</t>
  </si>
  <si>
    <t>KL728</t>
  </si>
  <si>
    <t>stent intrakraniální samoexpandibilní Nitinol LEO+ 5,5 x 35 mm BALLEO 5,5X35</t>
  </si>
  <si>
    <t>KL730</t>
  </si>
  <si>
    <t>stapler lineární s nožem - katr 100 zelený výška svorky 4,5 mm LC10045</t>
  </si>
  <si>
    <t>KL731</t>
  </si>
  <si>
    <t>zásobník do stapleru lineárního s nožem katr 100 zelený výška svorky 4,5 mm 104 svorek  LCC10045</t>
  </si>
  <si>
    <t>KL736</t>
  </si>
  <si>
    <t>okluder AVP amplatzer plug vaskulární periferní - Amplatzer vascular plug II Ø 12 x 9 mm 9-AVP2-012</t>
  </si>
  <si>
    <t>Cévní okludery</t>
  </si>
  <si>
    <t>KL737</t>
  </si>
  <si>
    <t>okluder AVP amplatzer plug vaskulární periferní - Amplatzer vascular plug II Ø 14 x 10 mm 9-AVP2-014</t>
  </si>
  <si>
    <t>KL738</t>
  </si>
  <si>
    <t>okluder AVP amplatzer plug vaskulární periferní - Amplatzer vascular plug II Ø 16 x 12 mm 9-AVP2-016</t>
  </si>
  <si>
    <t>KL747</t>
  </si>
  <si>
    <t>implantát spináln Synapse šroub spongiózní  Ø 3,5 mm, délka 18 mm Titan 04.614.018</t>
  </si>
  <si>
    <t>KL749</t>
  </si>
  <si>
    <t>implantát spináln Synapse šroub spongiózní  Ø 4,0 mm, délka 24 mm Titan 04.614.124</t>
  </si>
  <si>
    <t>KL751</t>
  </si>
  <si>
    <t>implantát spináln Synapse šroub spongiózní  Ø 4,0 mm, délka 30 mm Titan 04.614.130</t>
  </si>
  <si>
    <t>KL752</t>
  </si>
  <si>
    <t>šroub zajišťovací stardrive PFNA pr. 5,0 mm délka 30 mm proximální femur slitina titanu 04.005.520</t>
  </si>
  <si>
    <t>KL754</t>
  </si>
  <si>
    <t>náhrada kolenního kloubu NEXGEN LCCK augmentace tibiální 3 - 10,0 mm poloviční 10 00-5988-03-27</t>
  </si>
  <si>
    <t>KL755</t>
  </si>
  <si>
    <t>náhrada kyčelního kloubu Avantage jamka necementovaná 50 P0460P50</t>
  </si>
  <si>
    <t>KL756</t>
  </si>
  <si>
    <t>náhrada kyčelního kloubu Avantage vložka E-Poly 28 mm 50 P0561E50</t>
  </si>
  <si>
    <t>KL768</t>
  </si>
  <si>
    <t>náhrada kolenního kloubu NEXGEN LCCK augmentace tibiální 5 - 10 mm 00-5988-05-27</t>
  </si>
  <si>
    <t>KL773</t>
  </si>
  <si>
    <t>hřeb expert TN tibiální pr.8 kanylovaný D315 TAN 04.004.243</t>
  </si>
  <si>
    <t>KL774</t>
  </si>
  <si>
    <t>hřeb expert TN tibiální pr.8 kanylovaný D330 TAN 04.004.246</t>
  </si>
  <si>
    <t>KL775</t>
  </si>
  <si>
    <t>hřeb expert TN tibiální pr.8 kanylovaný D345 TAN 04.004.249</t>
  </si>
  <si>
    <t>KL776</t>
  </si>
  <si>
    <t>hřeb expert TN tibiální pr.8 kanylovaný D360 TAN 04.004.252</t>
  </si>
  <si>
    <t>KL777</t>
  </si>
  <si>
    <t>hřeb expert TN tibiální pr.8 kanylovaný D375 TAN 04.004.255</t>
  </si>
  <si>
    <t>KL779</t>
  </si>
  <si>
    <t>hřeb expert TN tibiální pr.9 kanylovaný D315 TAN 04.004.343</t>
  </si>
  <si>
    <t>KL781</t>
  </si>
  <si>
    <t>hřeb expert TN tibiální pr.9 kanylovaný D345 TAN 04.004.349</t>
  </si>
  <si>
    <t>KL782</t>
  </si>
  <si>
    <t>hřeb expert TN tibiální pr.9 kanylovaný D360 TAN 04.004.352</t>
  </si>
  <si>
    <t>KL783</t>
  </si>
  <si>
    <t>hřeb expert TN tibiální pr.9 kanylovaný D375 TAN 04.004.355</t>
  </si>
  <si>
    <t>KL787</t>
  </si>
  <si>
    <t>dlaha TOMIFIX femorální mediální distální 4 otvory pravá 04.120.550S</t>
  </si>
  <si>
    <t>KL788</t>
  </si>
  <si>
    <t>náhrada kyčelního kloubu TMARS revizní jamka 60 mm 00-7000-060-20</t>
  </si>
  <si>
    <t>KL789</t>
  </si>
  <si>
    <t>náhrada kyčelního kloubu TMARS revizní vložka Longevity XLPE neutrální 36/60 mm 7105-60-36</t>
  </si>
  <si>
    <t>KL791</t>
  </si>
  <si>
    <t>šroub kortikální zalamovací 2,7 mm x 18 mm NWD117018</t>
  </si>
  <si>
    <t>KL798</t>
  </si>
  <si>
    <t>set mikropunkční V-Stick 4 F x 10 cm, 21 G x 7 cm, .018" x 40 cm 391504300E</t>
  </si>
  <si>
    <t>KL799</t>
  </si>
  <si>
    <t xml:space="preserve">náhrada kyčelního kloubu dřík revizní Wagner 19/225 mm 01.00102.219 </t>
  </si>
  <si>
    <t>KL800</t>
  </si>
  <si>
    <t xml:space="preserve">systém neurostimulační SCS Prime Advanced SureScan nedobíjitelný 1x 97702, programátor 1x 97740 </t>
  </si>
  <si>
    <t>KL801</t>
  </si>
  <si>
    <t>programátor pacientský L633 97740</t>
  </si>
  <si>
    <t>KL804</t>
  </si>
  <si>
    <t>šroub kortikální kompresní bold 2,5 mm x 22 mm NWD200022</t>
  </si>
  <si>
    <t>KL810</t>
  </si>
  <si>
    <t>záslepka k neurostimulačnímu systému 3550-29</t>
  </si>
  <si>
    <t>KL822</t>
  </si>
  <si>
    <t>drát vodící Thruway 0,014" x 190 cm/Short Taper/Straight M001492921</t>
  </si>
  <si>
    <t>KL824</t>
  </si>
  <si>
    <t>náhrada kolenního kloubu NEXGEN LCCK dřík rovný prodloužený  13 x100 mm revizní 00-5988-010-13</t>
  </si>
  <si>
    <t>KL828</t>
  </si>
  <si>
    <t>systém neurostimulační DBS ACTIVA PC obě hemisféry 37601 nedobíjitelný</t>
  </si>
  <si>
    <t>50115006</t>
  </si>
  <si>
    <t>Z 508_DBS</t>
  </si>
  <si>
    <t>DBS</t>
  </si>
  <si>
    <t>KL837</t>
  </si>
  <si>
    <t>set NEXFRAME - jednorázový materiál k operaci NL NEXFRAME</t>
  </si>
  <si>
    <t>KL840</t>
  </si>
  <si>
    <t>Programátor pacientský k PC, RC, SC (původní 37642) nové TH90D02 nedobíjitelný</t>
  </si>
  <si>
    <t>KL847</t>
  </si>
  <si>
    <t>systém neurostimulační DBS ACTIVA RC obě hemisféry, dobíjitelný 37612</t>
  </si>
  <si>
    <t>KL848</t>
  </si>
  <si>
    <t>systém neurostimulační DBS modul nabíjecí k Activa RC ( původní 37651) nové RS6200 dobíjitelný</t>
  </si>
  <si>
    <t>KL862</t>
  </si>
  <si>
    <t>systém kotvící pro rameno ZIP Tight fixation device (smyčka + knoflíček) 904834</t>
  </si>
  <si>
    <t>KL863</t>
  </si>
  <si>
    <t>systém kotvící pro koleno TOOGGLELOC ZIPLoop nastavitelná smyčka 904755</t>
  </si>
  <si>
    <t>KL864</t>
  </si>
  <si>
    <t>kotva ramenní JuggerKnot soft MINI 1,00 mm 2-0 s jehlou 912076</t>
  </si>
  <si>
    <t>KL871</t>
  </si>
  <si>
    <t xml:space="preserve">stent biliární Hot Axios samoexpandibilní metalický plně potažený 20,0 x 10,0 mm příruba pr.29mm včetně elektrokauterizačního zaváděcího systému M00553560 </t>
  </si>
  <si>
    <t>KL872</t>
  </si>
  <si>
    <t>Balónek dilatační jícnový po vodiči CRE WG 12-15 MM/240CM/5.5 F/G M00558690</t>
  </si>
  <si>
    <t>KL873</t>
  </si>
  <si>
    <t>Balónek dilatační jícnový po vodiči CRE WG 15-18 MM/240CM/5.5 F/G M00558700</t>
  </si>
  <si>
    <t>KL874</t>
  </si>
  <si>
    <t>stentgraft aortální Zenith Bifurcated Iliac Sidebracht ZBIS-10-61-41</t>
  </si>
  <si>
    <t>KL875</t>
  </si>
  <si>
    <t>stentgraft aortální Zenith Bifurcated Iliac Sidebracht ZBIS-12-45-41</t>
  </si>
  <si>
    <t>KL876</t>
  </si>
  <si>
    <t>katetr balónkový dilatační Coyote ES Monorial 2,5 mm x 20 mm 144 cm .014" H74939135252010</t>
  </si>
  <si>
    <t>KL877</t>
  </si>
  <si>
    <t>katetr balónkový dilatační Coyote ES Monorial 3,0 mm x 20 mm 144 cm .014" H74939135302010</t>
  </si>
  <si>
    <t>KL878</t>
  </si>
  <si>
    <t>katetr balónkový dilatační Coyote ES Monorial 3,0 mm x 30 mm 145 cm .014" H74939135303010</t>
  </si>
  <si>
    <t>KL879</t>
  </si>
  <si>
    <t>katetr balónkový dilatační Coyote ES Monorial 4,0 mm x 20 mm 144 cm .014" H74939135402010</t>
  </si>
  <si>
    <t>KL880</t>
  </si>
  <si>
    <t>katetr balónkový dilatační Coyote ES Monorial 4,0 mm x 30 mm 145 cm .014" H74939135403010</t>
  </si>
  <si>
    <t>KL881</t>
  </si>
  <si>
    <t>spirála embolizační odpoutatelná Retracta prům. 8 mm délka 14 cm .035" (vč. odpoutávače) MWCER-35-14-8</t>
  </si>
  <si>
    <t>KL882</t>
  </si>
  <si>
    <t>spirála embolizační odpoutatelná Retracta prům. 6 mm délka 14 cm .035" (vč. odpoutávače) MWCER-35-14-6</t>
  </si>
  <si>
    <t>KL883</t>
  </si>
  <si>
    <t>spirála embolizační odpoutatelná Retracta prům. 10 mm délka 14 cm .035" (vč. odpoutávače) MWCER-35-14-10</t>
  </si>
  <si>
    <t>KL884</t>
  </si>
  <si>
    <t>spirála embolizační odpoutatelná Retracta prům. 12 mm délka 14 cm .035" (vč. odpoutávače) MWCER-35-14-12</t>
  </si>
  <si>
    <t>KL886</t>
  </si>
  <si>
    <t>hřeb elastický prevotův Pediflex  1,5 x 300 mm 00-1000-515</t>
  </si>
  <si>
    <t>KL887</t>
  </si>
  <si>
    <t>hřeb elastický prevotův Pediflex  2,0 x 300 mm 00-1000-520</t>
  </si>
  <si>
    <t>KL888</t>
  </si>
  <si>
    <t>hřeb elastický prevotův Pediflex  2,5 x 300 mm 00-1000-525</t>
  </si>
  <si>
    <t>KL889</t>
  </si>
  <si>
    <t>hřeb elastický prevotův Pediflex  3,0 x 300 mm 00-1000-530</t>
  </si>
  <si>
    <t>KL890</t>
  </si>
  <si>
    <t>hřeb elastický prevotův Pediflex  3,5 x 300 mm 00-1000-535</t>
  </si>
  <si>
    <t>KL896</t>
  </si>
  <si>
    <t>náhrada kolenního kloubu NEXGEN LCCK komponenta femorální vel. F pravá revizní cement 00-5994-016-92</t>
  </si>
  <si>
    <t>KL898</t>
  </si>
  <si>
    <t>náhrada kolenního kloubu NEXGEN LCCK vložka tibiální PE EF10 mm revizní 00-5994-040-10</t>
  </si>
  <si>
    <t>KL905</t>
  </si>
  <si>
    <t>Screw SR-10 mm / Nexframe global AIMD SR-10</t>
  </si>
  <si>
    <t>KL906</t>
  </si>
  <si>
    <t xml:space="preserve">čočka nitrooční 14,5 dpt MTA4UO.145 </t>
  </si>
  <si>
    <t>KL907</t>
  </si>
  <si>
    <t>čočka nitr. Acrysoft IQ Toric 20,50 dpt SN6AT5.205</t>
  </si>
  <si>
    <t>KL908</t>
  </si>
  <si>
    <t>čočka nitr. Acrysoft IQ Toric 23,0 dpt SN6AT5.230</t>
  </si>
  <si>
    <t>KL909</t>
  </si>
  <si>
    <t>čočka nitr. Acrysoft IQ Toric 22,5 dpt SN6AT6.225</t>
  </si>
  <si>
    <t>KL911</t>
  </si>
  <si>
    <t>systém kotvící pro koleno TOOGGLELOC ZIP Loop nastavitelná smyčka 904755</t>
  </si>
  <si>
    <t>KL912</t>
  </si>
  <si>
    <t xml:space="preserve">kotva pro operaci nohy JuggerKnot krátký rigidní  1,4 mm 1/1 110005307 </t>
  </si>
  <si>
    <t>KL915</t>
  </si>
  <si>
    <t>náhrada kolenního kloubu NEXGEN LCCK augmentace tibiální 6 - 5 mm 00-5988-006-26</t>
  </si>
  <si>
    <t>KL919</t>
  </si>
  <si>
    <t>katétr aspirační intrakraniální MicroVention Sofia Plus 6 F, 125 cm, Straight DA6125ST</t>
  </si>
  <si>
    <t>KL920</t>
  </si>
  <si>
    <t>okluder AVP amplatzer plug vaskulární periferní - Amplatzer vascular plug 4 Ø 8 x 13,5 mm 9-AVP038-008</t>
  </si>
  <si>
    <t>KL921</t>
  </si>
  <si>
    <t>čočka nitr. Acrysof IQ PanOptix 23,0 dpt. TFNT00.230</t>
  </si>
  <si>
    <t>KL922</t>
  </si>
  <si>
    <t>čočka nitr. 33,0 dpt SN60AT.330</t>
  </si>
  <si>
    <t>KL923</t>
  </si>
  <si>
    <t>čočka nitr. 16,5 dpt SN60WF.165</t>
  </si>
  <si>
    <t>KL925</t>
  </si>
  <si>
    <t>Čočka nitr. 12,5 dpt SN60WF.125</t>
  </si>
  <si>
    <t>KL932</t>
  </si>
  <si>
    <t xml:space="preserve">spirála embolizační Target 360 Standard .010" 4 mm x 8 cm M0035464080 </t>
  </si>
  <si>
    <t>KL933</t>
  </si>
  <si>
    <t>stříkačka inflační pro PTCA Dolphin obj. 30 ml max.tlak 30 atm SED0185ND</t>
  </si>
  <si>
    <t>Stříkačka inflační</t>
  </si>
  <si>
    <t>KL936</t>
  </si>
  <si>
    <t>čočka nitr. 12,0 dpt SN60WF.120</t>
  </si>
  <si>
    <t>KL938</t>
  </si>
  <si>
    <t>čočka nitr. Acrysof IQ Toric 20,5 dpt. SN6AT4 SN6AT4.205</t>
  </si>
  <si>
    <t>KL940</t>
  </si>
  <si>
    <t>čočka nitr. Acrysof IQ Toric 30,0 dpt SN6AT4.300</t>
  </si>
  <si>
    <t>KL942</t>
  </si>
  <si>
    <t>šroub zajišťovací LCP samořezný 5,0 mm délka 22mm 412.205</t>
  </si>
  <si>
    <t>KL943</t>
  </si>
  <si>
    <t>dlaha LCP rovná 4,5 / 5,0 široká 8 otvorů, délka 152 mm titan 426.581</t>
  </si>
  <si>
    <t>KL945</t>
  </si>
  <si>
    <t>náhrada kolenního kloubu NEXGEN LCCK dřík rovný proudložený 20 x 100 mm revizní necementovaný 00-5988-10-20</t>
  </si>
  <si>
    <t>KL948</t>
  </si>
  <si>
    <t>náhrada kolenního kloubu NEXGEN LCCK komponenta femorální vel. E  levá revizní cement 00-5994-015-91</t>
  </si>
  <si>
    <t>KL950</t>
  </si>
  <si>
    <t>náhrada kolenního kloubu NEXGEN LCCK vložka tibiální PE E,F 10 mm revizní 00-5994-32-10</t>
  </si>
  <si>
    <t>KL951</t>
  </si>
  <si>
    <t>náhrada kolenního kloubu NEXGEN LCCK dřík prodloužený s ofsetem 12 x100 mm revizní 00-5988-020-12</t>
  </si>
  <si>
    <t>KL952</t>
  </si>
  <si>
    <t>náhrada kolenního kloubu NEXGEN LCCK dřík prodloužený s ofsetem 15 x100 mm revizní 00-5988-020-15</t>
  </si>
  <si>
    <t>KL953</t>
  </si>
  <si>
    <t>náhrada kolenního kloubu NEXGEN LCCK augmentace femorální distální E 10 mm 00-5990-035-20</t>
  </si>
  <si>
    <t>KL963</t>
  </si>
  <si>
    <t>spirála embolizační Target 360 Standard .010" 9 mm x 30 cm včetně odpoutávače M0035469300</t>
  </si>
  <si>
    <t>KL964</t>
  </si>
  <si>
    <t>spirála embolizační Target Helical Ultra .010" 4 mm x 8 cm včetně odpoutávače M0035434080</t>
  </si>
  <si>
    <t>KL965</t>
  </si>
  <si>
    <t>spirála embolizační Target 360 Standard .010" 12 mm x 30 cm včetně odpoutavače M0035461230</t>
  </si>
  <si>
    <t>KL966</t>
  </si>
  <si>
    <t>spirála embolizační Target 360 Ultra .010" 4 mm x 6 cm včetně odpoutávače M0035424060</t>
  </si>
  <si>
    <t>KL968</t>
  </si>
  <si>
    <t>stent koronární lékový BIOMIME balonexpandibilní CoCr potah SIROLIMUS 2,25 x 13 BIO22513</t>
  </si>
  <si>
    <t>KL969</t>
  </si>
  <si>
    <t>stent koronární lékový BIOMIME balonexpandibilní CoCr potah SIROLIMUS 2,25 x 16 BIO22516</t>
  </si>
  <si>
    <t>KL970</t>
  </si>
  <si>
    <t>stent koronární lékový BIOMIME balonexpandibilní CoCr potah SIROLIMUS 2,25 x 19 BIO22519</t>
  </si>
  <si>
    <t>KL971</t>
  </si>
  <si>
    <t>stent koronární lékový BIOMIME balonexpandibilní CoCr potah SIROLIMUS 2,25 x 24 BIO22524</t>
  </si>
  <si>
    <t>KL972</t>
  </si>
  <si>
    <t>stent koronární lékový BIOMIME balonexpandibilní CoCr potah SIROLIMUS 2,25 x 29 BIO22529</t>
  </si>
  <si>
    <t>KL974</t>
  </si>
  <si>
    <t>stent koronární lékový BIOMIME balonexpandibilní CoCr potah SIROLIMUS 2,25 x 37 BIO22537</t>
  </si>
  <si>
    <t>KL976</t>
  </si>
  <si>
    <t>stent koronární lékový BIOMIME balonexpandibilní CoCr potah SIROLIMUS 2,50 x 13 BIO25013</t>
  </si>
  <si>
    <t>KL977</t>
  </si>
  <si>
    <t>stent koronární lékový BIOMIME balonexpandibilní CoCr potah SIROLIMUS 2,50 x 16 BIO25016</t>
  </si>
  <si>
    <t>KL978</t>
  </si>
  <si>
    <t>stent koronární lékový BIOMIME balonexpandibilní CoCr potah SIROLIMUS 2,50 x 19 BIO25019</t>
  </si>
  <si>
    <t>KL979</t>
  </si>
  <si>
    <t>stent koronární lékový BIOMIME balonexpandibilní CoCr potah SIROLIMUS 2,50 x 24 BIO25024</t>
  </si>
  <si>
    <t>KL980</t>
  </si>
  <si>
    <t>stent koronární lékový BIOMIME balonexpandibilní CoCr potah SIROLIMUS 2,50 x 32 BIO25032</t>
  </si>
  <si>
    <t>KL984</t>
  </si>
  <si>
    <t>stent koronární lékový BIOMIME balonexpandibilní CoCr potah SIROLIMUS 3,00 x 16 BIO30016</t>
  </si>
  <si>
    <t>KL985</t>
  </si>
  <si>
    <t>stent koronární lékový BIOMIME balonexpandibilní CoCr potah SIROLIMUS 3,00 x 19 BIO30019</t>
  </si>
  <si>
    <t>KL986</t>
  </si>
  <si>
    <t>stent koronární lékový BIOMIME balonexpandibilní CoCr potah SIROLIMUS 3,00 x 24 BIO30024</t>
  </si>
  <si>
    <t>KL987</t>
  </si>
  <si>
    <t>stent koronární lékový BIOMIME balonexpandibilní CoCr potah SIROLIMUS 3,00 x 29 BIO30029</t>
  </si>
  <si>
    <t>KL989</t>
  </si>
  <si>
    <t>stent koronární lékový BIOMIME balonexpandibilní CoCr potah SIROLIMUS 3,00 x 40 BIO30040</t>
  </si>
  <si>
    <t>KL991</t>
  </si>
  <si>
    <t>stent koronární lékový BIOMIME balonexpandibilní CoCr potah SIROLIMUS 3,50 x 13 BIO35013</t>
  </si>
  <si>
    <t>KL992</t>
  </si>
  <si>
    <t>stent koronární lékový BIOMIME balonexpandibilní CoCr potah SIROLIMUS 3,50 x 16 BIO35016</t>
  </si>
  <si>
    <t>KL994</t>
  </si>
  <si>
    <t>stent koronární lékový BIOMIME balonexpandibilní CoCr potah SIROLIMUS 3,50 x 24 BIO35024</t>
  </si>
  <si>
    <t>KL995</t>
  </si>
  <si>
    <t>stent koronární lékový BIOMIME balonexpandibilní CoCr potah SIROLIMUS 3,50 x 32 BIO35032</t>
  </si>
  <si>
    <t>KL996</t>
  </si>
  <si>
    <t>stent koronární lékový BIOMIME balonexpandibilní CoCr potah SIROLIMUS 3,50 x 40 BIO35040</t>
  </si>
  <si>
    <t>KL998</t>
  </si>
  <si>
    <t>stent koronární lékový BIOMIME balonexpandibilní CoCr potah SIROLIMUS 4,00 x 13 BIO40013</t>
  </si>
  <si>
    <t>KM003</t>
  </si>
  <si>
    <t>stent koronární lékový BIOMIME balonexpandibilní CoCr potah SIROLIMUS 4,00 x 32 BIO40032</t>
  </si>
  <si>
    <t>KM004</t>
  </si>
  <si>
    <t>stent koronární lékový BIOMIME balonexpandibilní CoCr potah SIROLIMUS 4,00 x 40 BIO40040</t>
  </si>
  <si>
    <t>KM005</t>
  </si>
  <si>
    <t>stent koronární lékový BIOMIME balonexpandibilní CoCr potah SIROLIMUS 4,50 x 08 BIO45008</t>
  </si>
  <si>
    <t>KM006</t>
  </si>
  <si>
    <t>stent koronární lékový BIOMIME balonexpandibilní CoCr potah SIROLIMUS 4,50 x 13 BIO45013</t>
  </si>
  <si>
    <t>KM012</t>
  </si>
  <si>
    <t>stent koronární lékový BIOMIME balonexpandibilní CoCr potah SIROLIMUS 4,50 x 37 BIO45037</t>
  </si>
  <si>
    <t>KM013</t>
  </si>
  <si>
    <t>stent koronární lékový BIOMIME balonexpandibilní CoCr potah SIROLIMUS 4,50 x 40 BIO45040</t>
  </si>
  <si>
    <t>KM014</t>
  </si>
  <si>
    <t>čočka nitr. Acrysof IQ Toric 24,5 dpt. SN6AT3.245</t>
  </si>
  <si>
    <t>KM016</t>
  </si>
  <si>
    <t>síťka kýlní ULTRAPRO k operaci tříselné kýly, částečně vstřebatelná, odlehčená, Prolen + Monocryl, 10 x 15 cm bal á 3 ks UMN3</t>
  </si>
  <si>
    <t>KM017</t>
  </si>
  <si>
    <t>aplíkátor klipů laparoskopický SECU RESTRAP, 25 vstřebatelných klipů, nástroj 5 mm jednorázový bal á 6 ks STRAP25</t>
  </si>
  <si>
    <t>KM018</t>
  </si>
  <si>
    <t xml:space="preserve">náhrada kyčelního kloubu systém TMARS revizní jamka 58 mm 00-7000-058-20 </t>
  </si>
  <si>
    <t>KM019</t>
  </si>
  <si>
    <t xml:space="preserve">náhrada kyčelního kloubu šroub fixační jamky TRILOGY 6,5 x 20 mm 00-6624-65-20 </t>
  </si>
  <si>
    <t>KM031</t>
  </si>
  <si>
    <t xml:space="preserve">náhrada kyčelního kloubu Allofit vložka BIOLOX Delta keramika GG/32 mm 00-8775-008-32 </t>
  </si>
  <si>
    <t>KM036</t>
  </si>
  <si>
    <t>čočka nitr. Acrysof IQ Toric 15,0 dpt. SN6AT4.150</t>
  </si>
  <si>
    <t>KM037</t>
  </si>
  <si>
    <t>čočka nitr. Acrysof IQ Toric 24,5 dpt. SN6AT4.245</t>
  </si>
  <si>
    <t>KM038</t>
  </si>
  <si>
    <t>čočka nitr. Acrysof IQ Toric 17,5 dpt. SN6AT5.175</t>
  </si>
  <si>
    <t>KM041</t>
  </si>
  <si>
    <t>kardiostimulátor dvoudutinový EOS DR MRI DDD-R, Home monitoring bez elektrod řada Premium PMEOSDRMRI</t>
  </si>
  <si>
    <t>KM042</t>
  </si>
  <si>
    <t>kardiostimulátor dvoudutinový EOS DR MRI DDD-R, SET, Home monitoring včetně elektrod řada Premium PMEOSDRMRIk</t>
  </si>
  <si>
    <t>KM045</t>
  </si>
  <si>
    <t>spirála embolizační Target 360 Ultra .010" 3 mm x 6 cm M0035423060</t>
  </si>
  <si>
    <t>KM046</t>
  </si>
  <si>
    <t>spirála embolizační Target Helical Ultra .010" 3 mm x 6 cm M0035433060</t>
  </si>
  <si>
    <t>KM047</t>
  </si>
  <si>
    <t>spirála embolizační Target Helical Ultra .010" 3 mm x 8 cm M0035433080</t>
  </si>
  <si>
    <t>KM050</t>
  </si>
  <si>
    <t>náhrada kyčelního kloubu SL dřík Wagner 17/190 mm 01.00101.917</t>
  </si>
  <si>
    <t>KM051</t>
  </si>
  <si>
    <t>náhrada kyčelního kloubu TMARS revizní jamka 70 mm 00-7000-070-20</t>
  </si>
  <si>
    <t>KM052</t>
  </si>
  <si>
    <t>kotvička mitek easy titanová pro stabilizaci ramene s návlekem Quickanchor GII plus 222983</t>
  </si>
  <si>
    <t>KM053</t>
  </si>
  <si>
    <t>dlaha tibiální proximální mediální LCP TOMOFIX pro hlavu tibie  4 otvory titan 440.834s</t>
  </si>
  <si>
    <t>KM057</t>
  </si>
  <si>
    <t>katetr zaváděcí Launcher RCB koronární 5,0 F x 100 cm LA5RCB</t>
  </si>
  <si>
    <t>KM058</t>
  </si>
  <si>
    <t>čočka nitrooční Clareon CNA0T0.180</t>
  </si>
  <si>
    <t>KM061</t>
  </si>
  <si>
    <t>čočka nitrooční Clareon CNA0T0.195</t>
  </si>
  <si>
    <t>KM063</t>
  </si>
  <si>
    <t>náhrada kolenního kloubu NEXGEN plato tibiální Prolong LPS-Flex vel. E,F 5,6 10 mm 00-5962-040-10</t>
  </si>
  <si>
    <t>KM064</t>
  </si>
  <si>
    <t>šroub zajišťovací LCP samořezný 5,0 mm, délka 18 mm 412.203</t>
  </si>
  <si>
    <t>KM065</t>
  </si>
  <si>
    <t>šroub kortikální kompresní bold 2,5 mm x 20 mm NWD200020</t>
  </si>
  <si>
    <t>KM066</t>
  </si>
  <si>
    <t>stentgraft aortální Zenith Dissection distální část 36 x 120 mm ZDES-36-120</t>
  </si>
  <si>
    <t>KM071</t>
  </si>
  <si>
    <t>spirála embolizační Target Helical Ultra .010" 2 mm x 6 cm M0035432060</t>
  </si>
  <si>
    <t>KM074</t>
  </si>
  <si>
    <t>šroub kortikální polyaxiální samořezný 3,5 mm délka 20 mm 32351-20</t>
  </si>
  <si>
    <t>KM075</t>
  </si>
  <si>
    <t>šroub kortikální polyaxiální samořezný 3,5 mm délka 26 mm 32351-26</t>
  </si>
  <si>
    <t>KM076</t>
  </si>
  <si>
    <t>šroub kortikální polyaxiální samořezný 3,5 mm délka 28 mm 32351-28</t>
  </si>
  <si>
    <t>KM077</t>
  </si>
  <si>
    <t>šroub kortikální polyaxiální samořezný 3,5 mm délka 30 mm 32351-30</t>
  </si>
  <si>
    <t>KM079</t>
  </si>
  <si>
    <t>šroub kortikální polyaxiální samořezný 3,5 mm délka 46 mm 32351-46</t>
  </si>
  <si>
    <t>KM080</t>
  </si>
  <si>
    <t>šroub kortikální polyaxiální samořezný 3,5 mm délka 55 mm 32351-55</t>
  </si>
  <si>
    <t>KM081</t>
  </si>
  <si>
    <t>šroub kortikální polyaxiální samořezný 3,5 mm délka 60 mm 32351-60</t>
  </si>
  <si>
    <t>KM086</t>
  </si>
  <si>
    <t>Sada zaváděcí plnící synchromed 8540</t>
  </si>
  <si>
    <t>KM087</t>
  </si>
  <si>
    <t>Systém pumpový programovatelný SYNCHROMED II 40 ml 8637-40</t>
  </si>
  <si>
    <t>KM094</t>
  </si>
  <si>
    <t>spirála embolizační Target 360 Standard .010" 10 mm x 30 cm M0035461030</t>
  </si>
  <si>
    <t>KM095</t>
  </si>
  <si>
    <t xml:space="preserve">extraktor intravaskulární periferní se smyčkou EnSnare Mini 2-4mm x 175 cm EN1003004 </t>
  </si>
  <si>
    <t>KM096</t>
  </si>
  <si>
    <t>extraktor intravaskulární periferní se smyčkou EnSnare Mini 4-8 mm x 175 cm EN1003008</t>
  </si>
  <si>
    <t>KM097</t>
  </si>
  <si>
    <t>extraktor intravaskulární periferní se smyčkou EnSnare Mini 6-10 mm x 120 cm EN2006010</t>
  </si>
  <si>
    <t>KM099</t>
  </si>
  <si>
    <t>extraktor intravaskulární periferní se smyčkou EnSnare Mini 12-20 mm x 120 cm EN2006020</t>
  </si>
  <si>
    <t>KM101</t>
  </si>
  <si>
    <t>náhrada kolenního kloubu Sigma P.F.C.  patella - oval cementovaná 38 mm 96-0102</t>
  </si>
  <si>
    <t>KM102</t>
  </si>
  <si>
    <t>náhrada kolenního kloubu NEXGEN patella All Poly Standard vel.35 9.0 mm 5972-65-35</t>
  </si>
  <si>
    <t>KM103</t>
  </si>
  <si>
    <t>náhrada kolenního kloubu NEXGEN patella All Poly Standard vel.29 8.0 mm 5972-65-29</t>
  </si>
  <si>
    <t>KM116</t>
  </si>
  <si>
    <t>čočka nitr. Acrysof IQ PanOptix Toric TFNT30.220, 22,0 dpt.</t>
  </si>
  <si>
    <t>KM118</t>
  </si>
  <si>
    <t>čočka nitr. 17,5 dpt SN60WF.175</t>
  </si>
  <si>
    <t>KM120</t>
  </si>
  <si>
    <t>čočka nitr. 20,5 dpt SN6AT3.205</t>
  </si>
  <si>
    <t>KM123</t>
  </si>
  <si>
    <t>čočka nitr. 21,0 dpt SN6AT4.210</t>
  </si>
  <si>
    <t>KM124</t>
  </si>
  <si>
    <t>čočka nitr. Acrysof IQ Toric 22,5 dpt. SN6AT4.225</t>
  </si>
  <si>
    <t>KM125</t>
  </si>
  <si>
    <t>čočka nitr. Acrysof IQ Toric 24,0 dpt. SN6AT4.240</t>
  </si>
  <si>
    <t>KM129</t>
  </si>
  <si>
    <t>čočka nitr. Acrysof IQ PanOptix 20,5 dpt. TFNT00.205</t>
  </si>
  <si>
    <t>KM130</t>
  </si>
  <si>
    <t>čočka nitr. Acrysof IQ PanOptix 21,0 dpt. TFNT00.210</t>
  </si>
  <si>
    <t>KM131</t>
  </si>
  <si>
    <t>čočka nitr. Acrysof IQ PanOptix 21,5 dpt. TFNT00.215</t>
  </si>
  <si>
    <t>KM132</t>
  </si>
  <si>
    <t>čočka nitr. Acrysof IQ PanOptix 22,0 dpt. TFNT00.220</t>
  </si>
  <si>
    <t>KM133</t>
  </si>
  <si>
    <t>čočka nitr. Acrysof IQ PanOptix 22,5 dpt. TFNT00.225</t>
  </si>
  <si>
    <t>KM134</t>
  </si>
  <si>
    <t>náhrada kolenního kloubu NEXGEN plato tibiální Prolong LPS-Flex vel. C,D 3,4 10 mm 00-5962-030-10</t>
  </si>
  <si>
    <t>KM135</t>
  </si>
  <si>
    <t>náhrada kolenního kloubu NEXGEN plato tibiální Prolong LPS-Flex vel. E,F 5,6 14 mm 00-5962-040-14</t>
  </si>
  <si>
    <t>KM137</t>
  </si>
  <si>
    <t>náhrada kolenního kloubu NEXGEN plato tibiální Prolong LPS-Flex vel. G,H 7 12 mm 00-5962-050-12</t>
  </si>
  <si>
    <t>KM138</t>
  </si>
  <si>
    <t>stent silikonový roční - set - řiditelný Endosil JJ Ureteral Stent - silikon (sada s hydrofilním vodícím drátem), 6F/26cm ROJB9626ST</t>
  </si>
  <si>
    <t>KM139</t>
  </si>
  <si>
    <t>stent silikonový roční - set - řiditelný Endosil JJ Ureteral Stent - silikon (sada s hydrofilním vodícím drátem), 6F/28cm ROJB9628ST</t>
  </si>
  <si>
    <t>KM140</t>
  </si>
  <si>
    <t>set nefrostomický punkční Seldinger - Teutonia ONE-STEP - M•Drain® Catheter with locking pigtail 8F, 25cm D11008025</t>
  </si>
  <si>
    <t>KM142</t>
  </si>
  <si>
    <t>set nefrostomický punkční Seldinger - Teutonia ONE-STEP - M•Drain® Catheter with locking pigtail 12F, 25cm D11012025</t>
  </si>
  <si>
    <t>KM143</t>
  </si>
  <si>
    <t>katetr ureterální přístupový Rocaus Platinum BIFLEX Acces sheath - dvoukanálový 12/14F, 35 cm ROUS1235ST</t>
  </si>
  <si>
    <t>KM144</t>
  </si>
  <si>
    <t>čočka nitr. Acrysof IQ PanOptix 23,5 dpt. TFNT00.235</t>
  </si>
  <si>
    <t>KM145</t>
  </si>
  <si>
    <t>čočka nitr. Acrysof IQ PanOptix 24,0 dpt TFNT00.240</t>
  </si>
  <si>
    <t>KM146</t>
  </si>
  <si>
    <t>čočka nitrooční Clareon CNA0T0.200</t>
  </si>
  <si>
    <t>KM147</t>
  </si>
  <si>
    <t>čočka nitrooční Clareon CNA0T0.205</t>
  </si>
  <si>
    <t>KM148</t>
  </si>
  <si>
    <t>čočka nitrooční Clareon CNA0T0.210</t>
  </si>
  <si>
    <t>KM149</t>
  </si>
  <si>
    <t>čočka nitrooční Clareon CNA0T0.215</t>
  </si>
  <si>
    <t>KM150</t>
  </si>
  <si>
    <t>čočka nitrooční Clareon CNA0T0.220</t>
  </si>
  <si>
    <t>KM151</t>
  </si>
  <si>
    <t>čočka nitrooční Clareon CNA0T0.225</t>
  </si>
  <si>
    <t>KM152</t>
  </si>
  <si>
    <t>čočka nitrooční Clareon CNA0T0.230</t>
  </si>
  <si>
    <t>KM153</t>
  </si>
  <si>
    <t>čočka nitrooční Clareon CNA0T0.235</t>
  </si>
  <si>
    <t>KM154</t>
  </si>
  <si>
    <t>čočka nitrooční Clareon CNA0T0.240</t>
  </si>
  <si>
    <t>KM155</t>
  </si>
  <si>
    <t>katétr balónkový lékový PTCA Sequent Please NEO 2,0 x 10 mm potahovaný Paclitaxelem 5023200</t>
  </si>
  <si>
    <t>KM156</t>
  </si>
  <si>
    <t>kleště bioptické flexibilní myokardiální Cordis 5,5 Fr, 104 cm jednorázové, sterilní 504300</t>
  </si>
  <si>
    <t>KM157</t>
  </si>
  <si>
    <t>katetr ureterální přístupový Rocaus Platinum BIFLEX Acces sheath - dvoukanálový 12/14F, 45 cm ROUS1245ST</t>
  </si>
  <si>
    <t>KM158</t>
  </si>
  <si>
    <t>katetr ureterální přístupový Rocaus Platinum BIFLEX Acces sheath - dvoukanálový 10/12F, 35 cm ROUS1035ST</t>
  </si>
  <si>
    <t>KM159</t>
  </si>
  <si>
    <t>katetr ureterální přístupový Rocaus Platinum BIFLEX Acces sheath - dvoukanálový 10/12F, 45 cm ROUS1045ST</t>
  </si>
  <si>
    <t>KM160</t>
  </si>
  <si>
    <t>drát vodící teflonový rovný Rocawire RIO TRACER hydrofilní  0,035",  150cm, zebra ROWR3502ST</t>
  </si>
  <si>
    <t>KM190</t>
  </si>
  <si>
    <t>katetr ablační RF SmartTouch Thermocool SF s měřením tlaku na stěnu myokardu 8,0 Fr x 115 cm D134702</t>
  </si>
  <si>
    <t>KM209</t>
  </si>
  <si>
    <t>klička polypektomická SnareMasterPlus, hexagonáln,í pro studenou i teplou polypektomii SD-400U-10,Øprac.kanálu 2,8 mm, Ø smyčky 10 mm, prac. délka 2 300 mm, bal.á 10ks s N5998230</t>
  </si>
  <si>
    <t>KM210</t>
  </si>
  <si>
    <t>balónek dilatační jícnový CRE PRO 10 - 12 mm, délka 240cm M00558680</t>
  </si>
  <si>
    <t>KM212</t>
  </si>
  <si>
    <t>náhrada kolenního kloubu NEXGEN plato tibiální Prolong LPS-Flex  C,D 3,4 12 mm 00-5962-030-12</t>
  </si>
  <si>
    <t>KM216</t>
  </si>
  <si>
    <t>náhrada kolenního kloubu NEXGEN plato tibiální Prolong LPS-Flex E,F 3,4 12 mm 00-5962-032-12</t>
  </si>
  <si>
    <t>KM218</t>
  </si>
  <si>
    <t>náhrada kolenního kloubu NEXGEN plato tibiální Prolong LPS-Flex Prolong E,F 5,6  12 mm 00-5962-040-12</t>
  </si>
  <si>
    <t>KM219</t>
  </si>
  <si>
    <t>náhrada kolenního kloubu NEXGEN plato tibiáln Prolongí LPS-Flex Fixed 17 mm 00-5962-040-17</t>
  </si>
  <si>
    <t>KM226</t>
  </si>
  <si>
    <t>náhrada kolenního kloubu NEXGEN plato tibiální Prolong LPS-Flex G,H 5,6  10 mm 00-5962-042-10</t>
  </si>
  <si>
    <t>KM227</t>
  </si>
  <si>
    <t>náhrada kolenního kloubu NEXGEN plato tibiální Prolong LPS-Flex G,H 5,6  12 mm 00-5962-042-12</t>
  </si>
  <si>
    <t>KM228</t>
  </si>
  <si>
    <t>náhrada kolenního kloubu NEXGEN plato tibiální Prolong LPS-Flex G,H 5,6  14 mm 00-5962-042-14</t>
  </si>
  <si>
    <t>KM231</t>
  </si>
  <si>
    <t>náhrada kolenního kloubu NEXGEN plato tibiální Prolong LPS-Flex G,H 7,10 mm 00-5962-050-10</t>
  </si>
  <si>
    <t>KM235</t>
  </si>
  <si>
    <t>náhrada kolenního kloubu NEXGEN plato tibiální Prolong LPS-Flex E,F, 10 mm 00-5962-051-10</t>
  </si>
  <si>
    <t>KM239</t>
  </si>
  <si>
    <t>stent koronární lékový BIOMIME Morph balonexpandibilní, CoCr potah  SIROLIMUS 2,75-2,25 mm x 50 mm BIM27522550</t>
  </si>
  <si>
    <t>KM240</t>
  </si>
  <si>
    <t>stent koronární lékový BIOMIME Morph balonexpandibilní, CoCr potah  SIROLIMUS 2,75-2,25 mm x 60 mm BIM27522560</t>
  </si>
  <si>
    <t>KM241</t>
  </si>
  <si>
    <t>stent koronární lékový BIOMIME Morph balonexpandibilní, CoCr potah  SIROLIMUS 3,00-2,50 mm x 50 mm BIM30025050</t>
  </si>
  <si>
    <t>KM242</t>
  </si>
  <si>
    <t>stent koronární lékový BIOMIME Morph balonexpandibilní, CoCr potah  SIROLIMUS 3,00-2,50 mm x 60 mm BIM30025060</t>
  </si>
  <si>
    <t>KM243</t>
  </si>
  <si>
    <t>stent koronární lékový BIOMIME Morph balonexpandibilní, CoCr potah  SIROLIMUS 3,50-3,00 mm x 50 mm BIM35030050</t>
  </si>
  <si>
    <t>KM245</t>
  </si>
  <si>
    <t>záznamník EKG implantibilní BioMonitor III Homemonitoring automatický i s aktivátorem 436066</t>
  </si>
  <si>
    <t>50115012</t>
  </si>
  <si>
    <t>Z 544 PODK_MON</t>
  </si>
  <si>
    <t>SQ monitory</t>
  </si>
  <si>
    <t>KM248</t>
  </si>
  <si>
    <t>implantát spinální FJQ-b dlaha krční přední přístup 22,5 mm 081001002</t>
  </si>
  <si>
    <t>KM249</t>
  </si>
  <si>
    <t>implantát spinální FJQ-b dlaha krční přední přístup 25 mm 081002002</t>
  </si>
  <si>
    <t>KM250</t>
  </si>
  <si>
    <t>implantát spinální FJQ-b šroub samořezný prům. 4,00 x 18 mm krční Přední přístup 081106000</t>
  </si>
  <si>
    <t>KM251</t>
  </si>
  <si>
    <t>implantát spinální FJQ-b šroub samořezný prům. 4,00 x 20 mm krční Přední přístup 081107000</t>
  </si>
  <si>
    <t>KM252</t>
  </si>
  <si>
    <t>implantát spinální FJQ-b šroub samořezný prům. 4,00 x 22 mm krční Přední přístup 081108000</t>
  </si>
  <si>
    <t>KM253</t>
  </si>
  <si>
    <t>implantát spinální FJQ-b šroub samořezný prům. 4,00 x 24 mm krční Přední přístup 081109000</t>
  </si>
  <si>
    <t>KM256</t>
  </si>
  <si>
    <t>set perkutánní PEG FLOW-20-PULL-1-S</t>
  </si>
  <si>
    <t>KM260</t>
  </si>
  <si>
    <t>implantát spinální FJQ-b dlaha krční přední přístup 45 mm 081010002</t>
  </si>
  <si>
    <t>KM263</t>
  </si>
  <si>
    <t>drát vodící Thruway 0,014" x 300 cm/Short Taper/Straight M001492971</t>
  </si>
  <si>
    <t>KM265</t>
  </si>
  <si>
    <t>šroub kortikální samořezný 4,5 mm délka 52 mm 414.852</t>
  </si>
  <si>
    <t>KM270</t>
  </si>
  <si>
    <t xml:space="preserve">klička polypektomická Captivator II Extra Large Round Stiff, bal. á 10 ks M00561291 </t>
  </si>
  <si>
    <t>KM275</t>
  </si>
  <si>
    <t>kleště bioptické Radial Jaw 4 SC, pracovní délka 240 cm w/NDL, čelisti 2,2 mm, jednorázové, bal. á 20 ks M00513411</t>
  </si>
  <si>
    <t>KM276</t>
  </si>
  <si>
    <t xml:space="preserve">kleště bioptické Radial Jaw 4 LC, pracovní délka 240 cm, čelisti 2,4 mm, jednorázové, bal. á 20 ks M00513321 </t>
  </si>
  <si>
    <t>KM277</t>
  </si>
  <si>
    <t>kleště bioptické Radial Jaw 4 LC w/NDL, pracovní délka 240cm, čelisti 2,4 mm jednorázové, bal. á 20 ks M00513331</t>
  </si>
  <si>
    <t>KM279</t>
  </si>
  <si>
    <t>kleště bioptické Radial Jaw 4 Jumbo w/NDL, pracovní délka 240 cm, čelisti 2,8 mm, jednorázové, bal. á 5 ks M00513373</t>
  </si>
  <si>
    <t>KM282</t>
  </si>
  <si>
    <t>implantát spinální FJQ-b dlaha krční Přední přístup 37,5 mm 081007002</t>
  </si>
  <si>
    <t>KM283</t>
  </si>
  <si>
    <t>implantát spinální FJQ-b šroub samořezný prům. 4.50 x 20 mm krční Přední přístup 081206000</t>
  </si>
  <si>
    <t>KM290</t>
  </si>
  <si>
    <t>náhrada kolenního kloubu SIGMA dřík univerzální TIBIALNI  75 x14 mm 867414  REVIZE</t>
  </si>
  <si>
    <t>KM291</t>
  </si>
  <si>
    <t>náhrada kyčelního kloubu šroub fixační jamky TRILOGY 6,5 mm x 35 mm 6250-65-35</t>
  </si>
  <si>
    <t>KM301</t>
  </si>
  <si>
    <t>náhrada kyčelního koubu ALLOFIT hlavička BIOLOX DELTA keramika 36/-3,5 mm 00-8775-036-01</t>
  </si>
  <si>
    <t>KM302</t>
  </si>
  <si>
    <t>implantát spinální Synapse šroub spongiózní Ø 4,0 mm délka 32 mm Titan 04.614.132</t>
  </si>
  <si>
    <t>KM304</t>
  </si>
  <si>
    <t>čočka nitr. 21,0 dpt SN6AT3.210</t>
  </si>
  <si>
    <t>KM307</t>
  </si>
  <si>
    <t>čočka nitr. Acrysof IQ Toric 24,5 dpt. SN6AT5.245</t>
  </si>
  <si>
    <t>KM308</t>
  </si>
  <si>
    <t>čočka nitr. Acrysof IQ Toric 26,0 dpt. SN6AT5.260</t>
  </si>
  <si>
    <t>KM309</t>
  </si>
  <si>
    <t>čočka nitr. Acrysof IQ PanOptix 29,0 dpt. TFNT00.290</t>
  </si>
  <si>
    <t>KM311</t>
  </si>
  <si>
    <t>katetr balonkový dilatační biliární Hurricane RX, BLN průměr 4.0 mm, délka 4,0 cm, průměr katetru 5,8 Fr, délka 180 cm M00545900</t>
  </si>
  <si>
    <t>KM312</t>
  </si>
  <si>
    <t>katetr balonkový dilatační biliární Hurricane RX, BLN průměr 6.0 mm, délka 4,0 cm, průměr katetru 5,8 Fr, délka 180 cm M00545920</t>
  </si>
  <si>
    <t>KM315</t>
  </si>
  <si>
    <t>implantát spinální FJQ-b dlaha krční Přední přístup 35 mm 081006002</t>
  </si>
  <si>
    <t>KM316</t>
  </si>
  <si>
    <t>implantát spinální FJQ-b dlaha krční Přední přístup 42,5 mm 081009002</t>
  </si>
  <si>
    <t>KM317</t>
  </si>
  <si>
    <t xml:space="preserve">hřeb kotníku panta nail průměr 13 mm délka L 150 mm NWD500350 </t>
  </si>
  <si>
    <t>KM318</t>
  </si>
  <si>
    <t>katetr balónkový dilatační Coyote ES Monorial 2,5 mm x 40 mm 146 cm .014" H74939135254010</t>
  </si>
  <si>
    <t>KM319</t>
  </si>
  <si>
    <t>katetr balónkový dilatační Coyote ES Monorial 1,5 mm x 20 mm 143 cm .014" H74939135152010</t>
  </si>
  <si>
    <t>KM320</t>
  </si>
  <si>
    <t>hadička spojovací vysokotlaká, délka 122 cm, max. tlak 83 bar/1200psi, LUER LOCK male/female s rotač. adaptérem bal. á 25 ks HPF480E</t>
  </si>
  <si>
    <t>KM323</t>
  </si>
  <si>
    <t>náhrada kolenního kloubu NEXGEN LCCK augmentace tibiální 4 - 10,0 mm 00-5988-04-27</t>
  </si>
  <si>
    <t>KM331</t>
  </si>
  <si>
    <t>šroub kortikální polyaxiální samořezný 3,5 mm délka 32 mm 32351-32</t>
  </si>
  <si>
    <t>KM333</t>
  </si>
  <si>
    <t>šroub kortikální polyaxiální samořezný 3,5 mm délka 50 mm 32351-50</t>
  </si>
  <si>
    <t>KM341</t>
  </si>
  <si>
    <t>šroub kortikální polyaxiální samořezný 3,5 mm délka 36 mm 32351-36</t>
  </si>
  <si>
    <t>KM342</t>
  </si>
  <si>
    <t>šroub kortikální polyaxiální samořezný 3,5 mm délka 44 mm 32351-44</t>
  </si>
  <si>
    <t>KM345</t>
  </si>
  <si>
    <t>náhrada kolenního kloubu NEXGEN LCCK vložka tibiální PE EF14 mm revizní 00-5994-040-14</t>
  </si>
  <si>
    <t>KM348</t>
  </si>
  <si>
    <t xml:space="preserve">čočka nitr. Acrysof IQ Toric 22,0 dpt. SN6AT4.220 </t>
  </si>
  <si>
    <t>KM349</t>
  </si>
  <si>
    <t>čočka nitr. 11,5 dpt. MTA4UO.115</t>
  </si>
  <si>
    <t>KM350</t>
  </si>
  <si>
    <t>čočka nitr. Acrysof IQ Toric 25,5 dpt. SN6AT6.255</t>
  </si>
  <si>
    <t>KM353</t>
  </si>
  <si>
    <t>spirála embolizační sleva Target 360 Soft .010" 13 mm x 30 cm vč.odpoutávače M0035471330s</t>
  </si>
  <si>
    <t>KM357</t>
  </si>
  <si>
    <t>spirála embolizační sleva Target Helical Nano .010" 2 mm x 2 cm vč.odpoutávače M0035452020s</t>
  </si>
  <si>
    <t>KM358</t>
  </si>
  <si>
    <t>spirála embolizační sleva Target Helical Nano .010" 2 mm x 3 cm vč.odpoutávače M0035452030s</t>
  </si>
  <si>
    <t>KM359</t>
  </si>
  <si>
    <t>spirála embolizační sleva Target Helical Nano .010" 2 mm x 4 cm vč.odpoutávače M0035452040s</t>
  </si>
  <si>
    <t>KM362</t>
  </si>
  <si>
    <t>spirála embolizační sleva Target Helical Ultra .010" 2,5 mm x 6 cm vč.odpoutávače M0035432560s</t>
  </si>
  <si>
    <t>KM363</t>
  </si>
  <si>
    <t>stentgraft aortální Zenith TX2 Dissection proximální část ZDEG-P-28-142-PF</t>
  </si>
  <si>
    <t>KM370</t>
  </si>
  <si>
    <t>drát vodící METRO II biliární 0,35 x 600 cm W-METII-35-600 E 25-W-1628E</t>
  </si>
  <si>
    <t>KM378</t>
  </si>
  <si>
    <t>implantát spinální FJQ-b dlaha krční přední přístup 30 mm 081004002</t>
  </si>
  <si>
    <t>KM379</t>
  </si>
  <si>
    <t>implantát spinální FJQ-b šroub samořezný prům. 4.00 x 21 mm krční Přední přístup 081107500</t>
  </si>
  <si>
    <t>KM380</t>
  </si>
  <si>
    <t>implantát spinální FJQ-b šroub samořezný prům. 4.00 x 23 mm krční Přední přístup 081108500</t>
  </si>
  <si>
    <t>KM382</t>
  </si>
  <si>
    <t>katetr zaváděcí Vista BT XB-3, F6.070, 100 cm, 67005200</t>
  </si>
  <si>
    <t>KM383</t>
  </si>
  <si>
    <t>set pro transapikální/transaortální implantaci bio aort chlopně bovinní Sapien 3 20 mm S3TA120</t>
  </si>
  <si>
    <t>KM384</t>
  </si>
  <si>
    <t>set pro transapikální/transaortálni implantaci bio aort chlopně bovinní Sapien 3 23 mm S3TA123</t>
  </si>
  <si>
    <t>KM385</t>
  </si>
  <si>
    <t>set pro transapikální/transaortální implantaci bio aort chlopně bovinní Sapien 3 26 mm S3TA126</t>
  </si>
  <si>
    <t>KM387</t>
  </si>
  <si>
    <t>dlaha LCP 3,5 na olecranon, levá, 10 otv., délka 190 mm Titan 436.511</t>
  </si>
  <si>
    <t>KM388</t>
  </si>
  <si>
    <t>dlaha LCP 3,5 na olecranon, levá, 4 otv., délka 111 mm Titan 436.510</t>
  </si>
  <si>
    <t>KM389</t>
  </si>
  <si>
    <t>Systém tkáňový stabilizační Octopus Evolution  AS  Tissue Stabilizer TS2000 (MIDCABG)</t>
  </si>
  <si>
    <t>KM390</t>
  </si>
  <si>
    <t>implantát spinální FJQ-b dlaha krční přední přístup 47,5 mm 081011002</t>
  </si>
  <si>
    <t>KM394</t>
  </si>
  <si>
    <t xml:space="preserve">stent periferní vaskulární samoexpandibilní Absolute Pro LL 7 x 150 mm 80 cm 1012010-150 </t>
  </si>
  <si>
    <t>KM396</t>
  </si>
  <si>
    <t>katetr balónkový okluzní a remodelační Eclipse2L 6x15 mm, 7 mm Distal Tip, 160 cm dvojíté lumen, set včetně mikrovodiče BALECL2L6X15</t>
  </si>
  <si>
    <t>KM399</t>
  </si>
  <si>
    <t>náhrada kolenního kloubu NEXGEN LCCK dřík prodloužený s ofsetem 18 x 100 mm revizní 00-5988-020-18</t>
  </si>
  <si>
    <t>KM401</t>
  </si>
  <si>
    <t>kotvička mitek vstřebatelná Minilok QA s návlekem Panacryl 2/0 212852</t>
  </si>
  <si>
    <t>KM403</t>
  </si>
  <si>
    <t>drát vodící pro TAVI Safari 2 Small Curve 275 cm bal. á 5 ks H74939406S1</t>
  </si>
  <si>
    <t>KM404</t>
  </si>
  <si>
    <t>drát vodící pro TAVI Safari 2 XS Small Curve 275 cm bal. á 5 ks H74939406XS1</t>
  </si>
  <si>
    <t>KM406</t>
  </si>
  <si>
    <t>set hadicový pro mimotělní oběh pro kardioplegii 4 :1 se spirálou do ledové tříště CME14002</t>
  </si>
  <si>
    <t>KM407</t>
  </si>
  <si>
    <t xml:space="preserve">stent biliární Hot Axios samoexpandibilní metalický plně potažený 15,0 x 15,0 mm včetně elektrokauterizačního zaváděcího systému M00553570 </t>
  </si>
  <si>
    <t>KM408</t>
  </si>
  <si>
    <t>náhrada kolenního kloubu NEXGEN LCCK augmentace tibiální 3 - 5,0 mm 2 poloviční  00-5988-03-26</t>
  </si>
  <si>
    <t>KM410</t>
  </si>
  <si>
    <t>implantát spinální FJQ-b dlaha krční přední přístup 27,5 mm 081003002</t>
  </si>
  <si>
    <t>KM411</t>
  </si>
  <si>
    <t>implantát spinální FJQ-b šroub samořezný prům. 4.0 x 16 mm krční Přední přístup 081105000</t>
  </si>
  <si>
    <t>KM412</t>
  </si>
  <si>
    <t>kotva pro operaci ruky JuggerKnot MINI 1 mm 2-0 s jehlou 912076</t>
  </si>
  <si>
    <t>KM421</t>
  </si>
  <si>
    <t>implantát spinální FJQ-b šroub samořezný prům. 4.5 x 18 mm krční Přední přístup 081205000</t>
  </si>
  <si>
    <t>KM422</t>
  </si>
  <si>
    <t>šroub kortikální polyaxiální samořezný 3,5 mm délka 34 mm 32351-34</t>
  </si>
  <si>
    <t>KM423</t>
  </si>
  <si>
    <t>dlaha pro posteriorní pánevní stěnu PRS RX System prodloužená levá malá 21210-SM</t>
  </si>
  <si>
    <t>KM427</t>
  </si>
  <si>
    <t>šroub kortikální pro léčbu instability ramene latarjet 34 mm - (vzorek) 288225</t>
  </si>
  <si>
    <t>KM428</t>
  </si>
  <si>
    <t>šroub kortikální pro léčbu instability ramene latarjet 36 mm - (vzorek) 288226</t>
  </si>
  <si>
    <t>KM429</t>
  </si>
  <si>
    <t>podložka pod šroub kortikální pro léčbu instability ramene latarjet 28 mm -(vzorek) 288231</t>
  </si>
  <si>
    <t>KM439</t>
  </si>
  <si>
    <t>protéza hlasová Provox Vega prům. 22,5 Fr délka 4 mm 8282</t>
  </si>
  <si>
    <t>KM440</t>
  </si>
  <si>
    <t>systém neurostimulační SCS INTELLIS externí jednorázový ENS wireless 97725</t>
  </si>
  <si>
    <t>KM441</t>
  </si>
  <si>
    <t>Systém pumpový programovatelný SYNCHROMED II 20 ml 8637-20</t>
  </si>
  <si>
    <t>KM444</t>
  </si>
  <si>
    <t>hřeb femorální TFNA Ø 12 mm, 130°, délka 170 mm, slitina titanu (Ti Mo15), sterilní 04.037.242S</t>
  </si>
  <si>
    <t>KM446</t>
  </si>
  <si>
    <t>šroub TFNA, perforovaný, délka   95 mm, slitina titanu (TAN), sterilní 04.038.195S</t>
  </si>
  <si>
    <t>KM448</t>
  </si>
  <si>
    <t>šroub TFNA, perforovaný, délka 105 mm, slitina titanu (TAN), sterilní 04.038.205S</t>
  </si>
  <si>
    <t>KM450</t>
  </si>
  <si>
    <t>implantát pro kranioplastiku dlaha Matrix NEURO tvarovatelná  04.503.057</t>
  </si>
  <si>
    <t>KM452</t>
  </si>
  <si>
    <t>implantát maxillofaciální dlaha Matrix midface adaptační rovná 20 otv. 04.503.316</t>
  </si>
  <si>
    <t>KM453</t>
  </si>
  <si>
    <t>implantát maxillofaciální šroub Matrix midface 3 mm 04.503.223.01C</t>
  </si>
  <si>
    <t>KM454</t>
  </si>
  <si>
    <t>implantát maxillofaciální šroub Matrix midface 4 mm 04.503.224.01C</t>
  </si>
  <si>
    <t>KM455</t>
  </si>
  <si>
    <t>čočka nitr. 31,0 dpt SA60AT.310</t>
  </si>
  <si>
    <t>KM456</t>
  </si>
  <si>
    <t xml:space="preserve">čočka nitr. 35,0 dpt SA60AT.350 </t>
  </si>
  <si>
    <t>KM459</t>
  </si>
  <si>
    <t>čočka nitr. Acrysof IQ Toric 24,0 dpt. SN6AT5 SN6AT5.240</t>
  </si>
  <si>
    <t>KM460</t>
  </si>
  <si>
    <t>kleště bioptické Spybite Max pro SpyGlassDSII jednorázové, pracovní kanál endoskopu 1,2 mm pracovní délka 286 cm, vnější průměr čelisti 1 mm M00546470</t>
  </si>
  <si>
    <t>KM467</t>
  </si>
  <si>
    <t xml:space="preserve">náhrada kolenního kloubu SIGMA P.F.C. vložka tibiální PE rotační stabilizační vel. 5 x 10 mm revizní 96-2151  </t>
  </si>
  <si>
    <t>KM468</t>
  </si>
  <si>
    <t>náhrada kolenního kloubu Sigma komponenta femorální PS pravá vel. 5 revizní, stabilizovaná 1960-50-500</t>
  </si>
  <si>
    <t>KM470</t>
  </si>
  <si>
    <t>defibrilátor jednodutinový INTICA  Neo 7 VR-T DX komplet CARDIOMESSENGER 429559k</t>
  </si>
  <si>
    <t>KM474</t>
  </si>
  <si>
    <t>nástroj ligasure disektor zahnutý délka 23 cm jednorázový LF1923</t>
  </si>
  <si>
    <t>KM475</t>
  </si>
  <si>
    <t>kardiostimulátor biventrikulární QUADRA ALLURE MP 3562</t>
  </si>
  <si>
    <t>KM476</t>
  </si>
  <si>
    <t>kardiostimulátor biventrikulární QUADRA ALLURE MP komplet 3562k</t>
  </si>
  <si>
    <t>KM479</t>
  </si>
  <si>
    <t>náhrada kyčelního kloubu Taperloc Microplasty Standard dřík krátký necementovaný vel.9 mm  650-0953</t>
  </si>
  <si>
    <t>KM480</t>
  </si>
  <si>
    <t>náhrada kyčelního kloubu Taperloc Microplasty Standard dřík krátký necementovaný vel.15 mm 650-0958</t>
  </si>
  <si>
    <t>KM482</t>
  </si>
  <si>
    <t>náhrada kyčelního kloubu Taperloc Microplasty Lateral dřík krátký necementovaný vel.13,5 mm 650-0977</t>
  </si>
  <si>
    <t>KM483</t>
  </si>
  <si>
    <t>náhrada kyčelního kloubu Taperloc Microplasty Lateral dřík krátký necementovaný vel.15 mm 650-0978</t>
  </si>
  <si>
    <t>KM487</t>
  </si>
  <si>
    <t>kardiostimulátor jednodutinový ENITRA 8 SR-T komplet CARDIOMESSENGER 407159k</t>
  </si>
  <si>
    <t>KM488</t>
  </si>
  <si>
    <t>kardiostimulátor dvoudutinový ENITRA 8 DR-T komplet CARDIOMESSENGER 401147k</t>
  </si>
  <si>
    <t>KM489</t>
  </si>
  <si>
    <t>kardiostimulátor biventrikulární ENITRA 8 HF-T komplet CARDIOMESSENGER 407142k</t>
  </si>
  <si>
    <t>KM490</t>
  </si>
  <si>
    <t>defibrilátor biventrikulární INTICA Neo 7 HF-T QP komplet CARDIOMESSENGER 429552k</t>
  </si>
  <si>
    <t>KM491</t>
  </si>
  <si>
    <t>defibrilátor biventrikulární RIVACOR 7 HF-T QP komplet CARDIOMESSENGER 429532k</t>
  </si>
  <si>
    <t>KM494</t>
  </si>
  <si>
    <t>defibrilátor jednodutinový INTICA  Neo 7 VR-T DX DF-1 (2x), IS-1 (2x) 429559</t>
  </si>
  <si>
    <t>KM496</t>
  </si>
  <si>
    <t xml:space="preserve">defibrilátor biventrikulární INTICA Neo 7 HF-T DF-1 (2x), IS-1 (3x) 429553 </t>
  </si>
  <si>
    <t>KM497</t>
  </si>
  <si>
    <t>stapler lineární s nožem endoskopický prům. 12 mm délka 160 mm ELC-GM</t>
  </si>
  <si>
    <t>KM498</t>
  </si>
  <si>
    <t>zásobník do stapleru lineárního s nožem ELC-GM zlatý délka 60 mm výška svorky 4,2 mm MG-60DR</t>
  </si>
  <si>
    <t>KM499</t>
  </si>
  <si>
    <t>zásobník do stapleru lineárního s nožem ELC-GM bílý délka 45 mm výška svorky 2,5 mm MG-45WR</t>
  </si>
  <si>
    <t>KM500</t>
  </si>
  <si>
    <t>zásobník do stapleru lineárního s nožem ELC-GM zelený délka 45 mm výška svorky 4,8 mm MG-45GR</t>
  </si>
  <si>
    <t>KM501</t>
  </si>
  <si>
    <t>zásobník do stapleru lineárního s nožem ELC-GM zlatý délka 45 mm výška svorky 4,2 mm MG-45DR</t>
  </si>
  <si>
    <t>KM503</t>
  </si>
  <si>
    <t>sada hadiček irigačních k duodenoskopu Exalt D bal. á 10 ks SCT-609-10</t>
  </si>
  <si>
    <t>KM505</t>
  </si>
  <si>
    <t>šroub kortikální polyaxiální samořezný 3,5 mm délka 24 mm 32351-24</t>
  </si>
  <si>
    <t>KM507</t>
  </si>
  <si>
    <t>hlava zaslepovací TFNA femorálního hřebu prodloužení 0 mm slitina titanu (TAN) sterilní 04.038.000S</t>
  </si>
  <si>
    <t>KM524</t>
  </si>
  <si>
    <t>stentgraft aortální Zenith Flex AAA břišní bifurkační tělo 24 x 82 mm TFFB-24-82-ZT</t>
  </si>
  <si>
    <t>KM525</t>
  </si>
  <si>
    <t>stentgraft aortální Zenith Flex AAA břišní bifurkační tělo 24 x 96 mm TFFB-24-96-ZT</t>
  </si>
  <si>
    <t>KM526</t>
  </si>
  <si>
    <t>stentgraft aortální Zenith Flex AAA břišní bifurkační tělo 24 x 111 mm TFFB-24-111-ZT</t>
  </si>
  <si>
    <t>KM528</t>
  </si>
  <si>
    <t>stentgraft aortální Zenith Flex AAA břišní bifurkační tělo 26 x 96 mm TFFB-26-96-ZT</t>
  </si>
  <si>
    <t>KM529</t>
  </si>
  <si>
    <t>stentgraft aortální Zenith Flex AAA břišní bifurkační tělo 26 x 111 mm TFFB-26-111-ZT</t>
  </si>
  <si>
    <t>KM530</t>
  </si>
  <si>
    <t>stentgraft aortální Zenith Flex AAA břišní bifurkační tělo 28 x 82 mm TFFB-28-82-ZT</t>
  </si>
  <si>
    <t>KM531</t>
  </si>
  <si>
    <t>stentgraft aortální Zenith Flex AAA břišní bifurkační tělo 28 x 96 mm TFFB-28-96-ZT</t>
  </si>
  <si>
    <t>KM532</t>
  </si>
  <si>
    <t>stentgraft aortální Zenith Flex AAA břišní bifurkační tělo 28 x 111 mm TFFB-28-111-ZT</t>
  </si>
  <si>
    <t>KM533</t>
  </si>
  <si>
    <t>stentgraft aortální Zenith Flex AAA břišní bifurkační tělo 30 x 82 mm TFFB-30-82-ZT</t>
  </si>
  <si>
    <t>KM534</t>
  </si>
  <si>
    <t>stentgraft aortální Zenith Flex AAA břišní bifurkační tělo 30 x 96 mm TFFB-30-96-ZT</t>
  </si>
  <si>
    <t>KM536</t>
  </si>
  <si>
    <t>stentgraft aortální Zenith Flex AAA břišní bifurkační tělo 32 x 82 mm TFFB-32-82-ZT</t>
  </si>
  <si>
    <t>KM538</t>
  </si>
  <si>
    <t>stentgraft aortální Zenith Flex AAA břišní bifurkační tělo 32 x 111 mm TFFB-32-111-ZT</t>
  </si>
  <si>
    <t>KM541</t>
  </si>
  <si>
    <t>stentgraft aortální Zenith Flex AAA Iliac Leg 9 x 107 mm ZSLE-9-107-ZT</t>
  </si>
  <si>
    <t>KM542</t>
  </si>
  <si>
    <t>stentgraft aortální Zenith Flex AAA Iliac Leg 11 x 39 mm ZSLE-11-39-ZT</t>
  </si>
  <si>
    <t>KM543</t>
  </si>
  <si>
    <t>stentgraft aortální Zenith Flex AAA Iliac Leg 11 x 56 mm ZSLE-11-56-ZT</t>
  </si>
  <si>
    <t>KM544</t>
  </si>
  <si>
    <t>stentgraft aortální Zenith Flex AAA Iliac Leg 11 x 74 mm ZSLE-11-74-ZT</t>
  </si>
  <si>
    <t>KM545</t>
  </si>
  <si>
    <t>stentgraft aortální Zenith Flex AAA Iliac Leg 11 x 107 mm ZSLE-11-107-ZT</t>
  </si>
  <si>
    <t>KM546</t>
  </si>
  <si>
    <t>stentgraft aortální Zenith Flex AAA Iliac Leg 13 x 39 mm ZSLE-13-39-ZT</t>
  </si>
  <si>
    <t>KM547</t>
  </si>
  <si>
    <t>stentgraft aortální Zenith Flex AAA Iliac Leg 13 x 56 mm ZSLE-13-56-ZT</t>
  </si>
  <si>
    <t>KM548</t>
  </si>
  <si>
    <t>stentgraft aortální Zenith Flex AAA Iliac Leg 13 x 74 mm ZSLE-13-74-ZT</t>
  </si>
  <si>
    <t>KM549</t>
  </si>
  <si>
    <t>stentgraft aortální Zenith Flex AAA Iliac Leg 13 x 90 mm ZSLE-13-90-ZT</t>
  </si>
  <si>
    <t>KM550</t>
  </si>
  <si>
    <t>stentgraft aortální Zenith Flex AAA Iliac Leg 13 x 107 mm ZSLE-13-107-ZT</t>
  </si>
  <si>
    <t>KM551</t>
  </si>
  <si>
    <t>stentgraft aortální Zenith Flex AAA Iliac Leg 16 x 39 mm ZSLE-16-39-ZT</t>
  </si>
  <si>
    <t>KM552</t>
  </si>
  <si>
    <t>stentgraft aortální Zenith Flex AAA Iliac Leg 16 x 56 mm ZSLE-16-56-ZT</t>
  </si>
  <si>
    <t>KM553</t>
  </si>
  <si>
    <t>stentgraft aortální Zenith Flex AAA Iliac Leg 16 x 74 mm ZSLE-16-74-ZT</t>
  </si>
  <si>
    <t>KM554</t>
  </si>
  <si>
    <t>stentgraft aortální Zenith Flex AAA Iliac Leg 16 x 90 mm ZSLE-16-90-ZT</t>
  </si>
  <si>
    <t>KM556</t>
  </si>
  <si>
    <t>stentgraft aortální Zenith Flex AAA Iliac Leg 20 x 56 mm ZSLE-20-56-ZT</t>
  </si>
  <si>
    <t>KM558</t>
  </si>
  <si>
    <t>stentgraft aortální Zenith Flex AAA Iliac Leg 20 x 90 mm ZSLE-20-90-ZT</t>
  </si>
  <si>
    <t>KM559</t>
  </si>
  <si>
    <t>stentgraft aortální Zenith Flex AAA Iliac Leg 24 x 39 mm ZSLE-24-39-ZT</t>
  </si>
  <si>
    <t>KM561</t>
  </si>
  <si>
    <t>stentgraft aortální Zenith Flex AAA Iliac Leg 24 x 74 mm ZSLE-24-74-ZT</t>
  </si>
  <si>
    <t>KM562</t>
  </si>
  <si>
    <t>stentgraft aortální Zenith Flex AAA Iliac Leg 24 x 90 mm ZSLE-24-90-ZT</t>
  </si>
  <si>
    <t>KM564</t>
  </si>
  <si>
    <t>stentgraft aortální Zenith Universal Distal Body k T-Branch 22 x 98 mm UNIBODY-22-98</t>
  </si>
  <si>
    <t>KM565</t>
  </si>
  <si>
    <t>stentgraft aortální Zenith Universal Distal Body k T-Branch 22 x 115 mm UNIBODY-22-115</t>
  </si>
  <si>
    <t>KM567</t>
  </si>
  <si>
    <t>drát vodící PTCA Turntrac Hi-Torque 0,014" x 190 cm; nepotažená špička,0.8g, rovný, hydrofilní, řiditelný 1020014</t>
  </si>
  <si>
    <t>KM570</t>
  </si>
  <si>
    <t xml:space="preserve">defibrilátor biventrikulární INTICA Neo 7 HF-T komplet CARDIOMESSENGER 429553k </t>
  </si>
  <si>
    <t>KM571</t>
  </si>
  <si>
    <t>čočka nitr. Acrysof IQ Toric 20,0 dpt. SN6AT4 SN6AT4.200</t>
  </si>
  <si>
    <t>KM573</t>
  </si>
  <si>
    <t>čočka nitr. 31,0 dpt SN60AT.310</t>
  </si>
  <si>
    <t>KM574</t>
  </si>
  <si>
    <t>čočka nitr. 34,0 dpt SN60AT.340</t>
  </si>
  <si>
    <t>KM577</t>
  </si>
  <si>
    <t>katetr balónkový PTCA NIC Nano hydro 0.85 x 10 mm 085-010-134</t>
  </si>
  <si>
    <t>KM578</t>
  </si>
  <si>
    <t>katetr balónkový PTCA NIC Nano hydro 0.85 x 15 mm 085-015-134</t>
  </si>
  <si>
    <t>KM580</t>
  </si>
  <si>
    <t>katetr balónkový PTCA NIC hydro 1.10 x 10 mm nízkoprofilový 110-010-134</t>
  </si>
  <si>
    <t>KM584</t>
  </si>
  <si>
    <t>katetr balónkový PTCA EasyT 1.5 x 10 mm 150-010-134</t>
  </si>
  <si>
    <t>KM590</t>
  </si>
  <si>
    <t>katetr zaváděcí Launcher AL10 koronární 6,0 F x 100 cm LA6AL10</t>
  </si>
  <si>
    <t>KM591</t>
  </si>
  <si>
    <t>katetr zaváděcí Launcher AL10 koronární 6,0 F x 110 cm LA6AL10A</t>
  </si>
  <si>
    <t>KM592</t>
  </si>
  <si>
    <t>katetr zaváděcí Launcher AL15 koronární 6,0 F x 100 cm LA6AL15</t>
  </si>
  <si>
    <t>KM593</t>
  </si>
  <si>
    <t>katetr zaváděcí Launcher AL20 koronární 6,0 F x 100 cm LA6AL20</t>
  </si>
  <si>
    <t>KM596</t>
  </si>
  <si>
    <t>katetr zaváděcí Launcher AL75 koronární 6,0 F x 100 cm LA6AL75</t>
  </si>
  <si>
    <t>KM597</t>
  </si>
  <si>
    <t>katetr zaváděcí Launcher AR10 koronární 6,0 F x 100 cm LA6AR10</t>
  </si>
  <si>
    <t>KM598</t>
  </si>
  <si>
    <t>katetr zaváděcí Launcher AR20 koronární 6,0 F x 100 cm LA6AR20</t>
  </si>
  <si>
    <t>KM600</t>
  </si>
  <si>
    <t>katetr zaváděcí Launcher IMA koronární 6,0 F x 100 cm LA6IMA</t>
  </si>
  <si>
    <t>KM601</t>
  </si>
  <si>
    <t>katetr zaváděcí Launcher JL35 koronární 6,0 F x 100 cm LA6JL35</t>
  </si>
  <si>
    <t>KM602</t>
  </si>
  <si>
    <t>katetr zaváděcí Launcher JL40 koronární 6,0 F x 100 cm LA6JL40</t>
  </si>
  <si>
    <t>KM603</t>
  </si>
  <si>
    <t>katetr zaváděcí Launcher JL40 koronární 6,0 F x 110 cm LA6JL40A</t>
  </si>
  <si>
    <t>KM604</t>
  </si>
  <si>
    <t>katetr zaváděcí Launcher JL50 koronární 6,0 F x 100 cm LA6JL50</t>
  </si>
  <si>
    <t>KM605</t>
  </si>
  <si>
    <t>katetr zaváděcí Launcher JR35 koronární 6,0 F x 100 cm LA6JR35</t>
  </si>
  <si>
    <t>KM606</t>
  </si>
  <si>
    <t>katetr zaváděcí Launcher JR40 koronární 6,0 F x 100 cm LA6JR40</t>
  </si>
  <si>
    <t>KM607</t>
  </si>
  <si>
    <t>katetr zaváděcí Launcher JR40 koronární 6,0 F x 110 cm LA6JR40A</t>
  </si>
  <si>
    <t>KM609</t>
  </si>
  <si>
    <t>katetr zaváděcí Launcher LCB koronární 6,0 F x 100 cm LA6LCB</t>
  </si>
  <si>
    <t>KM610</t>
  </si>
  <si>
    <t>katetr zaváděcí Launcher RCB koronární 6,0 F x 100 cm LA6RCB</t>
  </si>
  <si>
    <t>KM614</t>
  </si>
  <si>
    <t>katetr zaváděcí Launcher SCR40 koronární 6,0 F x 100 cm LA6SCR40</t>
  </si>
  <si>
    <t>KM615</t>
  </si>
  <si>
    <t>katetr zaváděcí Launcher EBU30 koronární 6,0 F x 100 cm LA6EBU30</t>
  </si>
  <si>
    <t>KM616</t>
  </si>
  <si>
    <t>katetr zaváděcí Launcher EBU35 koronární 6,0 F x 100 cm LA6EBU35</t>
  </si>
  <si>
    <t>KM618</t>
  </si>
  <si>
    <t>katetr zaváděcí Launcher EBU40 koronární 6,0 F x 100 cm LA6EBU40</t>
  </si>
  <si>
    <t>KM619</t>
  </si>
  <si>
    <t>katetr zaváděcí Launcher EBU40 koronární 6,0 F x 110 cm LA6EBU40A</t>
  </si>
  <si>
    <t>KM626</t>
  </si>
  <si>
    <t>implantát spinální Usmart šroub polyaxiální redukční perforovaný 6,5 x 45 mm 0110665045</t>
  </si>
  <si>
    <t>KM627</t>
  </si>
  <si>
    <t>implantát spinální Usmart šroub polyaxiální redukční perforovaný 6,5 x 50 mm 0110665050</t>
  </si>
  <si>
    <t>KM628</t>
  </si>
  <si>
    <t>kardiostimulátor jednodutinový bezdrátový MICRA TPS komplet ( kardiostimulátor MC1VR01 + zavaděč MI2355A ) BNGLMICRATPS01</t>
  </si>
  <si>
    <t>50115013</t>
  </si>
  <si>
    <t>Z 548 BEZEL_KARDI</t>
  </si>
  <si>
    <t xml:space="preserve">Kardiostimulátory bezelektrodové  </t>
  </si>
  <si>
    <t>KM631</t>
  </si>
  <si>
    <t>defibrilátor jednodutinový GALLANT VR CDVRA500Q komplet CDVRA500Qk</t>
  </si>
  <si>
    <t>KM632</t>
  </si>
  <si>
    <t>defibrilátor dvoudutinový GALLANT DR CDDRA500Q komplet  CDDRA500Qk</t>
  </si>
  <si>
    <t>KM643</t>
  </si>
  <si>
    <t>chlopeň srdeční biologická Inspiris Resilia aortální z bovinního perikardu vel. 21 mm 11500A21</t>
  </si>
  <si>
    <t>KM644</t>
  </si>
  <si>
    <t>chlopeň srdeční biologická Inspiris Resilia aortální z bovinního perikardu vel. 23 mm 11500A23</t>
  </si>
  <si>
    <t>KM645</t>
  </si>
  <si>
    <t>chlopeň srdeční biologická Inspiris Resilia aortální z bovinního perikardu vel. 25 mm 11500A25</t>
  </si>
  <si>
    <t>KM646</t>
  </si>
  <si>
    <t>chlopeň srdeční biologická Inspiris Resilia aortální z bovinního perikardu vel. 27 mm 11500A27</t>
  </si>
  <si>
    <t>KM647</t>
  </si>
  <si>
    <t>chlopeň srdeční biologická Inspiris Resilia aortální z bovinního perikardu vel. 29 mm 11500A29</t>
  </si>
  <si>
    <t>KM648</t>
  </si>
  <si>
    <t xml:space="preserve">defibrilátor dvoudutinový INTICA Neo 7 DR-T komplet CARDIOMESSENGER 429558k </t>
  </si>
  <si>
    <t>KM649</t>
  </si>
  <si>
    <t>implantát spinální FJQ-b dlaha krční přední přístup 60 mm 081016002</t>
  </si>
  <si>
    <t>KM650</t>
  </si>
  <si>
    <t>šroub kortikální polyaxiální samořezný 3,5 mm délka 70 mm 32351-70</t>
  </si>
  <si>
    <t>KM651</t>
  </si>
  <si>
    <t>šroub kortikální polyaxiální samořezný 3,5 mm délka 22 mm 32351-22</t>
  </si>
  <si>
    <t>KM656</t>
  </si>
  <si>
    <t>dlaha zahnutá PRS RX Systém 4 otvor 21191-4</t>
  </si>
  <si>
    <t>KM658</t>
  </si>
  <si>
    <t>katétr intrakraniální balónkový dilatační Gateway 2,5 mm x 15 mm .014" OTW M0032072415250</t>
  </si>
  <si>
    <t>KM659</t>
  </si>
  <si>
    <t>katétr intrakraniální balónkový dilatační Gateway 3,0 mm x 20 mm .014" OTW M0032072420300</t>
  </si>
  <si>
    <t>KM660</t>
  </si>
  <si>
    <t>katétr intrakraniální balónkový dilatační Gateway 3,5 mm x 20 mm .014" OTW M0032072420350</t>
  </si>
  <si>
    <t>KM662</t>
  </si>
  <si>
    <t>implantát spinální FJQ-b dlaha krční Přední přístup 40 mm 081008002</t>
  </si>
  <si>
    <t>KM663</t>
  </si>
  <si>
    <t>dlaha LCP DHS/FNS 1 otvor pro krčkový femorální systém, slitina titanu (TAN) sterilní 04.168.000S</t>
  </si>
  <si>
    <t>KM664</t>
  </si>
  <si>
    <t>šroub DHS/FNS BOLT pro krčkový femorální systém délka konstrukce 85 mm, slitina titanu (TAN) sterilní 04.168.285S</t>
  </si>
  <si>
    <t>KM665</t>
  </si>
  <si>
    <t>šroub DHS/FNS antirotační, pro krčkový femorální systém, délka konstrukce 85 mm slitina titanu TAN sterilní 04.168.485S</t>
  </si>
  <si>
    <t>KM668</t>
  </si>
  <si>
    <t>čočka nitr. Acrysof IQ PanOptix 20,0 dpt. TFNT00.200</t>
  </si>
  <si>
    <t>KM669</t>
  </si>
  <si>
    <t>čočka nitr. Acrysof IQ Toric 19,5 dpt. SN6AT4.195</t>
  </si>
  <si>
    <t>KM682</t>
  </si>
  <si>
    <t>šroub zajišťovací LCP Stardrive prům. 5,0 mm samořezný délka 40 mm titan 412.214</t>
  </si>
  <si>
    <t>KM683</t>
  </si>
  <si>
    <t>šroub zajišťovací LCP Stardrive prům. 5,0 mm samořezný délka 42 mm titan 412.215</t>
  </si>
  <si>
    <t>KM684</t>
  </si>
  <si>
    <t>KM685</t>
  </si>
  <si>
    <t>KM686</t>
  </si>
  <si>
    <t>KM692</t>
  </si>
  <si>
    <t>implantát spinální Usmart šroub polyaxiální redukční perforovaný 6,5 x 55 mm 0110665055</t>
  </si>
  <si>
    <t>KM693</t>
  </si>
  <si>
    <t>zavaděč femorální s pouzdrem Super Sheath 5F x 11cm .038 G/W BX/10  H7491603505B1</t>
  </si>
  <si>
    <t>KM694</t>
  </si>
  <si>
    <t>zavaděč femorální s pouzdrem Super Sheath 6F x 11cm .038 G/W BX/10 H7491603506B1</t>
  </si>
  <si>
    <t>KM695</t>
  </si>
  <si>
    <t>stent koronární lékový SYNERGY II (MR), balonexpandibilní, bioodbouratelný potah Everolimus 3,00 x 8  mm H7493926208300</t>
  </si>
  <si>
    <t>KM699</t>
  </si>
  <si>
    <t>stent koronární lékový SYNERGY II (MR), balonexpandibilní, bioodbouratelný potah Everolimus 4,00 x 8  mm H7493926208400</t>
  </si>
  <si>
    <t>KM700</t>
  </si>
  <si>
    <t>stent koronární lékový SYNERGY II (MR), balonexpandibilní, bioodbouratelný potah Everolimus 2,25 x 12  mm H7493926212220</t>
  </si>
  <si>
    <t>KM701</t>
  </si>
  <si>
    <t>stent koronární lékový SYNERGY II (MR), balonexpandibilní, bioodbouratelný potah Everolimus 2,50 x 12  mm H7493926212250</t>
  </si>
  <si>
    <t>KM702</t>
  </si>
  <si>
    <t>stent koronární lékový SYNERGY II (MR), balonexpandibilní, bioodbouratelný potah Everolimus 3,00 x 12  mm H7493926212300</t>
  </si>
  <si>
    <t>KM703</t>
  </si>
  <si>
    <t>stent koronární lékový SYNERGY II (MR), balonexpandibilní, bioodbouratelný potah Everolimus 3,50 x 12  mm H7493926212350</t>
  </si>
  <si>
    <t>KM705</t>
  </si>
  <si>
    <t>stent koronární lékový SYNERGY II (MR), balonexpandibilní, bioodbouratelný potah Everolimus 2,25 x 16  mm H7493926216220</t>
  </si>
  <si>
    <t>KM706</t>
  </si>
  <si>
    <t>stent koronární lékový SYNERGY II (MR), balonexpandibilní, bioodbouratelný potah Everolimus 2,50 x 16  mm H7493926216250</t>
  </si>
  <si>
    <t>KM707</t>
  </si>
  <si>
    <t>stent koronární lékový SYNERGY II (MR), balonexpandibilní, bioodbouratelný potah Everolimus 3,00 x 16  mm H7493926216300</t>
  </si>
  <si>
    <t>KM708</t>
  </si>
  <si>
    <t>stent koronární lékový SYNERGY II (MR), balonexpandibilní, bioodbouratelný potah Everolimus 3,50 x 16  mm H7493926216350</t>
  </si>
  <si>
    <t>KM709</t>
  </si>
  <si>
    <t>stent koronární lékový SYNERGY II (MR), balonexpandibilní, bioodbouratelný potah Everolimus 4,00 x 16  mm H7493926216400</t>
  </si>
  <si>
    <t>KM710</t>
  </si>
  <si>
    <t>stent koronární lékový SYNERGY II (MR), balonexpandibilní, bioodbouratelný potah Everolimus 2,25 x 20  mm H7493926220220</t>
  </si>
  <si>
    <t>KM711</t>
  </si>
  <si>
    <t>stent koronární lékový SYNERGY II (MR), balonexpandibilní, bioodbouratelný potah Everolimus 2,50 x 20  mm H7493926220250</t>
  </si>
  <si>
    <t>KM712</t>
  </si>
  <si>
    <t>stent koronární lékový SYNERGY II (MR), balonexpandibilní, bioodbouratelný potah Everolimus 3,00 x 20  mm H7493926220300</t>
  </si>
  <si>
    <t>KM713</t>
  </si>
  <si>
    <t>stent koronární lékový SYNERGY II (MR), balonexpandibilní, bioodbouratelný potah Everolimus 3,50 x 20  mm H7493926220350</t>
  </si>
  <si>
    <t>KM714</t>
  </si>
  <si>
    <t>stent koronární lékový SYNERGY II (MR), balonexpandibilní, bioodbouratelný potah Everolimus 4,00 x 20  mm H7493926220400</t>
  </si>
  <si>
    <t>KM715</t>
  </si>
  <si>
    <t>stent koronární lékový SYNERGY II (MR), balonexpandibilní, bioodbouratelný potah Everolimus 2,25 x 24  mm H7493926224220</t>
  </si>
  <si>
    <t>KM716</t>
  </si>
  <si>
    <t>stent koronární lékový SYNERGY II (MR), balonexpandibilní, bioodbouratelný potah Everolimus 2,50 x 24  mm H7493926224250</t>
  </si>
  <si>
    <t>KM717</t>
  </si>
  <si>
    <t>stent koronární lékový SYNERGY II (MR), balonexpandibilní, bioodbouratelný potah Everolimus 3,00 x 24  mm H7493926224300</t>
  </si>
  <si>
    <t>KM718</t>
  </si>
  <si>
    <t>stent koronární lékový SYNERGY II (MR), balonexpandibilní, bioodbouratelný potah Everolimus 3,50 x 24  mm H7493926224350</t>
  </si>
  <si>
    <t>KM719</t>
  </si>
  <si>
    <t>stent koronární lékový SYNERGY II (MR), balonexpandibilní, bioodbouratelný potah Everolimus 4,00 x 24  mm H7493926224400</t>
  </si>
  <si>
    <t>KM720</t>
  </si>
  <si>
    <t>stent koronární lékový SYNERGY II (MR), balonexpandibilní, bioodbouratelný potah Everolimus 2,5 x 28  mm H7493926228250</t>
  </si>
  <si>
    <t>KM721</t>
  </si>
  <si>
    <t>stent koronární lékový SYNERGY II (MR), balonexpandibilní, bioodbouratelný potah Everolimus 3,00 x 28 mm H7493926228300</t>
  </si>
  <si>
    <t>KM722</t>
  </si>
  <si>
    <t>stent koronární lékový SYNERGY II (MR), balonexpandibilní, bioodbouratelný potah Everolimus 3,50 x 28  mm H7493926228350</t>
  </si>
  <si>
    <t>KM724</t>
  </si>
  <si>
    <t>stent koronární lékový SYNERGY II (MR), balonexpandibilní, bioodbouratelný potah Everolimus 3,00 x 32  mm H7493926232300</t>
  </si>
  <si>
    <t>KM725</t>
  </si>
  <si>
    <t>stent koronární lékový SYNERGY II (MR), balonexpandibilní, bioodbouratelný potah Everolimus 3,50 x 32  mm H749392632350</t>
  </si>
  <si>
    <t>KM726</t>
  </si>
  <si>
    <t>stent koronární lékový SYNERGY II (MR), balonexpandibilní, bioodbouratelný potah Everolimus 4,00 x 32  mm H7493926232400</t>
  </si>
  <si>
    <t>KM727</t>
  </si>
  <si>
    <t>stent koronární lékový SYNERGY II (MR), balonexpandibilní, bioodbouratelný potah Everolimus 3,00 x 38  mm H7493926238300</t>
  </si>
  <si>
    <t>KM728</t>
  </si>
  <si>
    <t>stent koronární lékový SYNERGY II (MR), balonexpandibilní, bioodbouratelný potah Everolimus 3,50 x 38  mm H7493926238350</t>
  </si>
  <si>
    <t>KM729</t>
  </si>
  <si>
    <t>stent koronární lékový SYNERGY II (MR), balonexpandibilní, bioodbouratelný potah Everolimus 4,00 x 38  mm H7493926238400</t>
  </si>
  <si>
    <t>KM731</t>
  </si>
  <si>
    <t>drát vodící PTCA FIGHTER 190 cm, 0,014“ H749393031902</t>
  </si>
  <si>
    <t>KM735</t>
  </si>
  <si>
    <t>Drát vodící PTCA PTA – JUDO 6, řiditelný, hydrofilní 15 cm, 190 cm, 0,014“ H749393761902</t>
  </si>
  <si>
    <t>KM738</t>
  </si>
  <si>
    <t>stent koronární lékový SYNERGY II (MR), balonexpandibilní, bioodbouratelný potah Everolimus 5,00 x 12  mm H7493926212500</t>
  </si>
  <si>
    <t>KM740</t>
  </si>
  <si>
    <t>stent koronární lékový SYNERGY II (MR), balonexpandibilní, bioodbouratelný potah Everolimus 5,00 x 16  mm H7493926216500</t>
  </si>
  <si>
    <t>KM742</t>
  </si>
  <si>
    <t>stent koronární lékový SYNERGY II (MR), balonexpandibilní, bioodbouratelný potah Everolimus 5,00 x 20  mm H7493926220500</t>
  </si>
  <si>
    <t>KM743</t>
  </si>
  <si>
    <t>stent koronární lékový SYNERGY II (MR), balonexpandibilní, bioodbouratelný potah Everolimus 4,50 x 24  mm H7493926224450</t>
  </si>
  <si>
    <t>KM745</t>
  </si>
  <si>
    <t>stent koronární lékový SYNERGY II (MR), balonexpandibilní, bioodbouratelný potah Everolimus 2,25 x 28  mm H7493926228220</t>
  </si>
  <si>
    <t>KM747</t>
  </si>
  <si>
    <t>stent koronární lékový SYNERGY II (MR), balonexpandibilní, bioodbouratelný potah Everolimus 5,00 x 28  mm H7493926228500</t>
  </si>
  <si>
    <t>KM748</t>
  </si>
  <si>
    <t>stent koronární lékový SYNERGY II (MR), balonexpandibilní, bioodbouratelný potah Everolimus 2,50 x 32  mm H7493926232250</t>
  </si>
  <si>
    <t>KM751</t>
  </si>
  <si>
    <t>stent koronární lékový SYNERGY II (MR), balonexpandibilní, bioodbouratelný potah Everolimus 2,50 x 38  mm H7493926238250</t>
  </si>
  <si>
    <t>KM752</t>
  </si>
  <si>
    <t>stent koronární lékový SYNERGY II (MR), balonexpandibilní, bioodbouratelný potah Everolimus 2,50 x 48  mm H7493926248250</t>
  </si>
  <si>
    <t>KM753</t>
  </si>
  <si>
    <t>stent koronární lékový SYNERGY II (MR), balonexpandibilní, bioodbouratelný potah Everolimus 3,00 x 48  mm H7493926248300</t>
  </si>
  <si>
    <t>KM754</t>
  </si>
  <si>
    <t>stent koronární lékový SYNERGY II (MR), balonexpandibilní, bioodbouratelný potah Everolimus 3,50 x 48  mm H7493926248350</t>
  </si>
  <si>
    <t>KM755</t>
  </si>
  <si>
    <t>náhrada kyčelního kloubu TMARS revizní augmentace acetabulárbí vel. 50/20 mm 00-4894-050-20</t>
  </si>
  <si>
    <t>KM756</t>
  </si>
  <si>
    <t>stent koronární lékový SUPRAFLEX  STAR balonexpandibilní CoCr potah  SIROLIMUS 2,25 x 8 mm FGTT225008</t>
  </si>
  <si>
    <t>KM757</t>
  </si>
  <si>
    <t>stent koronární lékový SUPRAFLEX  STAR balonexpandibilní CoCr potah  SIROLIMUS 2,25 x 12 mm FGTT225012</t>
  </si>
  <si>
    <t>KM758</t>
  </si>
  <si>
    <t>stent koronární lékový SUPRAFLEX  STAR balonexpandibilní CoCr potah  SIROLIMUS 2,25 x 16 mm FGTT225016</t>
  </si>
  <si>
    <t>KM759</t>
  </si>
  <si>
    <t>stent koronární lékový SUPRAFLEX  STAR balonexpandibilní CoCr potah  SIROLIMUS 2,25 x 20 mm FGTT225020</t>
  </si>
  <si>
    <t>KM760</t>
  </si>
  <si>
    <t>stent koronární lékový SUPRAFLEX  STAR balonexpandibilní CoCr potah  SIROLIMUS 2,25 x 24 mm FGTT225024</t>
  </si>
  <si>
    <t>KM761</t>
  </si>
  <si>
    <t>stent koronární lékový SUPRAFLEX  STAR balonexpandibilní CoCr potah  SIROLIMUS 2,25 x 28 mm FGTT225028</t>
  </si>
  <si>
    <t>KM763</t>
  </si>
  <si>
    <t>stent koronární lékový SUPRAFLEX  STAR balonexpandibilní CoCr potah  SIROLIMUS 2,50 x 8 mm FGTT2500008</t>
  </si>
  <si>
    <t>KM764</t>
  </si>
  <si>
    <t>stent koronární lékový SUPRAFLEX  STAR balonexpandibilní CoCr potah  SIROLIMUS 2,50 x 12 mm FGTT250012</t>
  </si>
  <si>
    <t>KM765</t>
  </si>
  <si>
    <t>stent koronární lékový SUPRAFLEX  STAR balonexpandibilní CoCr potah  SIROLIMUS 2,50 x 16 mm FGTT250016</t>
  </si>
  <si>
    <t>KM766</t>
  </si>
  <si>
    <t>stent koronární lékový SUPRAFLEX  STAR balonexpandibilní CoCr potah  SIROLIMUS 2,50 x 20 mm FGTT250020</t>
  </si>
  <si>
    <t>KM767</t>
  </si>
  <si>
    <t>stent koronární lékový SUPRAFLEX  STAR balonexpandibilní CoCr potah  SIROLIMUS 2,50 x 24 mm FGTT250024</t>
  </si>
  <si>
    <t>KM768</t>
  </si>
  <si>
    <t>stent koronární lékový SUPRAFLEX  STAR balonexpandibilní CoCr potah  SIROLIMUS 2,50 x 28 mm FGTT250028</t>
  </si>
  <si>
    <t>KM769</t>
  </si>
  <si>
    <t>stent koronární lékový SUPRAFLEX  STAR balonexpandibilní CoCr potah  SIROLIMUS 2,50 x 32 mm FGTT250032</t>
  </si>
  <si>
    <t>KM770</t>
  </si>
  <si>
    <t>stent koronární lékový SUPRAFLEX  STAR balonexpandibilní CoCr potah  SIROLIMUS 2,50 x 36 mm FGTT250036</t>
  </si>
  <si>
    <t>KM771</t>
  </si>
  <si>
    <t>stent koronární lékový SUPRAFLEX  STAR balonexpandibilní CoCr potah  SIROLIMUS 2,50 x 40 mm FGTT250040</t>
  </si>
  <si>
    <t>KM772</t>
  </si>
  <si>
    <t>stent koronární lékový SUPRAFLEX  STAR balonexpandibilní CoCr potah  SIROLIMUS 2,50 x 44 mm FGTT250044</t>
  </si>
  <si>
    <t>KM773</t>
  </si>
  <si>
    <t>stent koronární lékový SUPRAFLEX  STAR balonexpandibilní CoCr potah  SIROLIMUS 2,50 x 48 mm FGTT250048</t>
  </si>
  <si>
    <t>KM774</t>
  </si>
  <si>
    <t>stent koronární lékový SUPRAFLEX  STAR balonexpandibilní CoCr potah  SIROLIMUS 3,00 x 8 mm FGTT300008</t>
  </si>
  <si>
    <t>KM775</t>
  </si>
  <si>
    <t>stent koronární lékový SUPRAFLEX  STAR balonexpandibilní CoCr potah  SIROLIMUS 3,00 x 12 mm FGTT300012</t>
  </si>
  <si>
    <t>KM776</t>
  </si>
  <si>
    <t>stent koronární lékový SUPRAFLEX  STAR balonexpandibilní CoCr potah  SIROLIMUS 3,00 x 20 mm FGTT300020</t>
  </si>
  <si>
    <t>KM777</t>
  </si>
  <si>
    <t>stent koronární lékový SUPRAFLEX  STAR balonexpandibilní CoCr potah  SIROLIMUS 3,00 x 24 mm FGTT300024</t>
  </si>
  <si>
    <t>KM778</t>
  </si>
  <si>
    <t>stent koronární lékový SUPRAFLEX  STAR balonexpandibilní CoCr potah  SIROLIMUS 3,00 x 28 mm FGTT300028</t>
  </si>
  <si>
    <t>KM779</t>
  </si>
  <si>
    <t>stent koronární lékový SUPRAFLEX  STAR balonexpandibilní CoCr potah  SIROLIMUS 3,00 x 32 mm FGTT300032</t>
  </si>
  <si>
    <t>KM780</t>
  </si>
  <si>
    <t>stent koronární lékový SUPRAFLEX  STAR balonexpandibilní CoCr potah  SIROLIMUS 3,00 x 36 mm FGTT300036</t>
  </si>
  <si>
    <t>KM781</t>
  </si>
  <si>
    <t>stent koronární lékový SUPRAFLEX  STAR balonexpandibilní CoCr potah  SIROLIMUS 3,00 x 40 mm FGTT300040</t>
  </si>
  <si>
    <t>KM782</t>
  </si>
  <si>
    <t>stent koronární lékový SUPRAFLEX  STAR balonexpandibilní CoCr potah  SIROLIMUS 3,00 x 44 mm FGTT300044</t>
  </si>
  <si>
    <t>KM783</t>
  </si>
  <si>
    <t>stent koronární lékový SUPRAFLEX  STAR balonexpandibilní CoCr potah  SIROLIMUS 3,00 x 48 mm FGTT300048</t>
  </si>
  <si>
    <t>KM784</t>
  </si>
  <si>
    <t>stent koronární lékový SUPRAFLEX  STAR balonexpandibilní CoCr potah  SIROLIMUS 3,50 x 8 mm FGTT350008</t>
  </si>
  <si>
    <t>KM785</t>
  </si>
  <si>
    <t>stent koronární lékový SUPRAFLEX  STAR balonexpandibilní CoCr potah  SIROLIMUS 3,50 x 12 mm FGTT350012</t>
  </si>
  <si>
    <t>KM786</t>
  </si>
  <si>
    <t>stent koronární lékový SUPRAFLEX  STAR balonexpandibilní CoCr potah  SIROLIMUS 3,50 x 16 mm FGTT350016</t>
  </si>
  <si>
    <t>KM787</t>
  </si>
  <si>
    <t>stent koronární lékový SUPRAFLEX  STAR balonexpandibilní CoCr potah  SIROLIMUS 3,50 x 20 mm FGTT350020</t>
  </si>
  <si>
    <t>KM788</t>
  </si>
  <si>
    <t>stent koronární lékový SUPRAFLEX  STAR balonexpandibilní CoCr potah  SIROLIMUS 3,50 x 28 mm FGTT350028</t>
  </si>
  <si>
    <t>KM789</t>
  </si>
  <si>
    <t>stent koronární lékový SUPRAFLEX  STAR balonexpandibilní CoCr potah  SIROLIMUS 3,50 x 24 mm FGTT350024</t>
  </si>
  <si>
    <t>KM792</t>
  </si>
  <si>
    <t>stent koronární lékový SUPRAFLEX  STAR balonexpandibilní CoCr potah  SIROLIMUS 3,50 x 40 mm FGTT350040</t>
  </si>
  <si>
    <t>KM793</t>
  </si>
  <si>
    <t>stent koronární lékový SUPRAFLEX  STAR balonexpandibilní CoCr potah  SIROLIMUS 3,50 x 44 mm FGTT350044</t>
  </si>
  <si>
    <t>KM794</t>
  </si>
  <si>
    <t>stent koronární lékový SUPRAFLEX  STAR balonexpandibilní CoCr potah  SIROLIMUS 3,50 x 48 mm FGTT350048</t>
  </si>
  <si>
    <t>KM795</t>
  </si>
  <si>
    <t>stent koronární lékový SUPRAFLEX  STAR balonexpandibilní CoCr potah  SIROLIMUS 4,00 x 8 mm FGTT400008</t>
  </si>
  <si>
    <t>KM796</t>
  </si>
  <si>
    <t>stent koronární lékový SUPRAFLEX  STAR balonexpandibilní CoCr potah  SIROLIMUS 4,00 x 12 mm FGTT400012</t>
  </si>
  <si>
    <t>KM797</t>
  </si>
  <si>
    <t>stent koronární lékový SUPRAFLEX  STAR balonexpandibilní CoCr potah  SIROLIMUS 4,00 x 16 mm FGTT400016</t>
  </si>
  <si>
    <t>KM798</t>
  </si>
  <si>
    <t>stent koronární lékový SUPRAFLEX  STAR balonexpandibilní CoCr potah  SIROLIMUS 4,00 x 20 mm FGTT400020</t>
  </si>
  <si>
    <t>KM799</t>
  </si>
  <si>
    <t>stent koronární lékový SUPRAFLEX  STAR balonexpandibilní CoCr potah  SIROLIMUS 4,00 x 24 mm FGTT400024</t>
  </si>
  <si>
    <t>KM800</t>
  </si>
  <si>
    <t>stent koronární lékový SUPRAFLEX  STAR balonexpandibilní CoCr potah  SIROLIMUS 4,00 x 28 mm FGTT400028</t>
  </si>
  <si>
    <t>KM801</t>
  </si>
  <si>
    <t>stent koronární lékový SUPRAFLEX  STAR balonexpandibilní CoCr potah  SIROLIMUS 4,00 x 32 mm FGTT400032</t>
  </si>
  <si>
    <t>KM802</t>
  </si>
  <si>
    <t>stent koronární lékový SUPRAFLEX  STAR balonexpandibilní CoCr potah  SIROLIMUS 4,00 x 36 mm FGTT400036</t>
  </si>
  <si>
    <t>KM803</t>
  </si>
  <si>
    <t>stent koronární lékový SUPRAFLEX  STAR balonexpandibilní CoCr potah  SIROLIMUS 4,00 x 44 mm FGTT400044</t>
  </si>
  <si>
    <t>KM804</t>
  </si>
  <si>
    <t>stent koronární lékový SUPRAFLEX  STAR balonexpandibilní CoCr potah  SIROLIMUS 4,00 x 48 mm FGTT400048</t>
  </si>
  <si>
    <t>KM806</t>
  </si>
  <si>
    <t>stent koronární lékový SUPRAFLEX  STAR balonexpandibilní CoCr potah  SIROLIMUS 4,50 x 12 mm FGTT450012</t>
  </si>
  <si>
    <t>KM807</t>
  </si>
  <si>
    <t>stent koronární lékový SUPRAFLEX  STAR balonexpandibilní CoCr potah  SIROLIMUS 4,50 x 16 mm FGTT450016</t>
  </si>
  <si>
    <t>KM808</t>
  </si>
  <si>
    <t>stent koronární lékový SUPRAFLEX  STAR balonexpandibilní CoCr potah  SIROLIMUS 4,50 x 20 mm FGTT450020</t>
  </si>
  <si>
    <t>KM810</t>
  </si>
  <si>
    <t>stent koronární lékový SUPRAFLEX  STAR balonexpandibilní CoCr potah  SIROLIMUS 4,50 x 28 mm FGTT450028</t>
  </si>
  <si>
    <t>KM811</t>
  </si>
  <si>
    <t>stent koronární lékový SUPRAFLEX  STAR balonexpandibilní CoCr potah  SIROLIMUS 4,50 x 32 mm FGTT450032</t>
  </si>
  <si>
    <t>KM812</t>
  </si>
  <si>
    <t>stent koronární lékový SUPRAFLEX  STAR balonexpandibilní CoCr potah  SIROLIMUS 4,50 x 36 mm FGTT450036</t>
  </si>
  <si>
    <t>KM816</t>
  </si>
  <si>
    <t>stent koronární lékový SUPRAFLEX  STAR balonexpandibilní CoCr potah  SIROLIMUS 3,00 x 16 mm FGTT300016</t>
  </si>
  <si>
    <t>KM817</t>
  </si>
  <si>
    <t>stent koronární lékový SUPRAFLEX  STAR balonexpandibilní CoCr potah  SIROLIMUS 2,25 x 32 mm FGTT225032</t>
  </si>
  <si>
    <t>KM818</t>
  </si>
  <si>
    <t>stent koronární lékový SUPRAFLEX  STAR balonexpandibilní CoCr potah  SIROLIMUS 2,25 x 44 mm FGTT225044</t>
  </si>
  <si>
    <t>KM819</t>
  </si>
  <si>
    <t>stent koronární lékový SUPRAFLEX  STAR balonexpandibilní CoCr potah  SIROLIMUS 2,25 x 48 mm FGTT225048</t>
  </si>
  <si>
    <t>KM820</t>
  </si>
  <si>
    <t>stent koronární lékový SUPRAFLEX  STAR balonexpandibilní CoCr potah  SIROLIMUS 3,50 x 32 mm FGTT350032</t>
  </si>
  <si>
    <t>KM821</t>
  </si>
  <si>
    <t>náhrada kyčelního kloubu systém TMARS revizní jamka 48 mm 00-7000-048-20</t>
  </si>
  <si>
    <t>KM822</t>
  </si>
  <si>
    <t>náhrada kolenního kloubu NEXGEN LCCK dřík prodloužený s ofsetem 17 x 100 mm revizní necementovaný 00-5988-20-17</t>
  </si>
  <si>
    <t>KM823</t>
  </si>
  <si>
    <t xml:space="preserve">defibrilátor jednodutinový PLATINIUM VR 1210 komplet TDF031Ck  </t>
  </si>
  <si>
    <t>KM824</t>
  </si>
  <si>
    <t xml:space="preserve">defibrilátor jednodutinový PLATINIUM – VÝMĚNA, VR 1240 komplet  TDF035Ck   </t>
  </si>
  <si>
    <t>KM825</t>
  </si>
  <si>
    <t xml:space="preserve">defibrilátor dvoudutinový  PLATINIUM, DR 1510 komplet  TDF032Ck </t>
  </si>
  <si>
    <t>KM826</t>
  </si>
  <si>
    <t xml:space="preserve">defibrilátor dvoudutinový PLATINIUM – VÝMĚNA, DR 1540 komplet  TDF036Ck  </t>
  </si>
  <si>
    <t>KM827</t>
  </si>
  <si>
    <t xml:space="preserve">defibrilátor biventrikulární  PLATINIUM SonR  CRT-D 1841 komplet  TDF038Ck  </t>
  </si>
  <si>
    <t>KM828</t>
  </si>
  <si>
    <t xml:space="preserve">defibrilátor biventrikulární  PLATINIUM – VÝMĚNA SonR  CRT-D 1811 komplet TDF034Ck </t>
  </si>
  <si>
    <t>KM829</t>
  </si>
  <si>
    <t xml:space="preserve">defibrilátor biventrikulární  PLATINIUM   CRT-D 1741 komplet  TDF037Ck   </t>
  </si>
  <si>
    <t>KM830</t>
  </si>
  <si>
    <t xml:space="preserve">defibrilátor biventrikulární  PLATINIUM – VÝMĚNA CRT-D 1711 komplet TDF033Ck </t>
  </si>
  <si>
    <t>KM837</t>
  </si>
  <si>
    <t>stent intrakraniální Pipeline Flex Shield Flowdiverter 4,25 mm x 16 mm samoexpandibilní PED2-425-16</t>
  </si>
  <si>
    <t>KM838</t>
  </si>
  <si>
    <t>implantát spinální Usmart šroub polyaxiální redukční perforovaný 6,5 x 40 mm 0110665040</t>
  </si>
  <si>
    <t>KM844</t>
  </si>
  <si>
    <t xml:space="preserve">defibrilátor jednodutinový INTICA Neo 7 VR-T komplet CARDIOMESSENGER 429560k-C </t>
  </si>
  <si>
    <t>KM846</t>
  </si>
  <si>
    <t>set pro transfemorální implantaci bio aort chlopně bovinní Sapien 3 20 mm S3TF120</t>
  </si>
  <si>
    <t>KM847</t>
  </si>
  <si>
    <t>set pro transfemorální implantaci bio aort chlopně bovinní Sapien 3 23 mm S3TF123</t>
  </si>
  <si>
    <t>KM848</t>
  </si>
  <si>
    <t>set pro transfemorální implantaci bio aort chlopně bovinní Sapien 3 26 mm S3TF126</t>
  </si>
  <si>
    <t>KM849</t>
  </si>
  <si>
    <t>set pro transfemorální implantaci bio aort chlopně bovinní Sapien 3 29 mm S3TF129</t>
  </si>
  <si>
    <t>KM859</t>
  </si>
  <si>
    <t xml:space="preserve">defibrilátor jednodutinový INTICA Neo 7 VR-T DF-1 (2x), IS-1 (1x) 429560 </t>
  </si>
  <si>
    <t>KM860</t>
  </si>
  <si>
    <t>defibrilátor biventrikulární RIVACOR 7 HF-T komplet CARDIOMESSENGER 429533k-C</t>
  </si>
  <si>
    <t>KM861</t>
  </si>
  <si>
    <t>defibrilátor biventrikulární RIVACOR 7 HF-T DF4 (LLHH) (1x), IS-1 (2x) 429533</t>
  </si>
  <si>
    <t>KM862</t>
  </si>
  <si>
    <t>defibrilátor dvoudutinový Intica NEO 7 DR-T DF-1 (2c), IS-1 (2x) 429558</t>
  </si>
  <si>
    <t>KM863</t>
  </si>
  <si>
    <t>defibrilátor biventrikulární Intica Neo 7 HF-T QP DF-1 (2x), IS-1 (2x), IS4 (LLLL) (1x) 429552</t>
  </si>
  <si>
    <t>KM864</t>
  </si>
  <si>
    <t>defibrilátor biventrikulární Rivator 7 HF-T QP DF-4 (LLHH) (1x), IS4 (LLLL), IS-1 (1x) 429532</t>
  </si>
  <si>
    <t>KM865</t>
  </si>
  <si>
    <t>implantát spinální FJQ-b šroub samořezný prům. 4.0 x 14 mm krční Přední přístup 081104000</t>
  </si>
  <si>
    <t>KM866</t>
  </si>
  <si>
    <t>stapler lineární bez nože TX30G 30 mm, zelený, silná tkáň, včetně zásobníku, výška otevřené svorky 4,8 mm, výška zavřené svorky 2,0 mm, max. 8 nabití,  bal. á 3 ks</t>
  </si>
  <si>
    <t>KM873</t>
  </si>
  <si>
    <t xml:space="preserve">houbička k čištění a ochraně konce flexibilních endoskopů Koala sponge bal. á 50 ks SSB-210-50 </t>
  </si>
  <si>
    <t>KM876</t>
  </si>
  <si>
    <t>defibrilátor jednodutinový RIVACOR 7 VR-T komplet CARDIOMESSENGER 429536k-C</t>
  </si>
  <si>
    <t>KM877</t>
  </si>
  <si>
    <t>defibrilátor jednodutinový RIVACOR 7 VR-T komplet 429536k</t>
  </si>
  <si>
    <t>KM878</t>
  </si>
  <si>
    <t>defibrilátor jednodutinový RIVACOR 7 VR-T DF4 (LLHH) (1x) 429536</t>
  </si>
  <si>
    <t>KM879</t>
  </si>
  <si>
    <t>defibrilátor jednodutinový RIVACOR 7 VR-T DX  komplet CARDIOMESSENGER 429535k-C</t>
  </si>
  <si>
    <t>KM880</t>
  </si>
  <si>
    <t>defibrilátor jednodutinový RIVACOR 7 VR-T DX komplet 429535k</t>
  </si>
  <si>
    <t>KM882</t>
  </si>
  <si>
    <t>defibrilátor dvoudutinový RIVACOR 7 DR-T  komplet CARDIOMESSENGER 429534k-C</t>
  </si>
  <si>
    <t>KM883</t>
  </si>
  <si>
    <t>defibrilátor dvoudutinový RIVACOR 7 DR-T komplet 429534k</t>
  </si>
  <si>
    <t>KM885</t>
  </si>
  <si>
    <t>systém hydrocephální drenážní - Shunt PROGAV 2.0 systém SA2.0 25 U. CONTROL RES. FX603T</t>
  </si>
  <si>
    <t>KM887</t>
  </si>
  <si>
    <t xml:space="preserve">katetr ultrazvukový zobrazovací ViewFlex Xtra D087031 </t>
  </si>
  <si>
    <t>KM888</t>
  </si>
  <si>
    <t>náhrada kolenního kloubu NEXGEN LCCK augmentace tibiální 4 - 15 mm 00-5988-04-28</t>
  </si>
  <si>
    <t>KM891</t>
  </si>
  <si>
    <t>náhrada kyčelního kloubu Taperloc Microplasty Lateral dřík krátký necementovaný vel. 11 x 107,5 mm 650-0975</t>
  </si>
  <si>
    <t>KM892</t>
  </si>
  <si>
    <t xml:space="preserve">stent vaskulární Isthmus 6 x 19 mm x 75 cm .035" Balónexp.CoCr Carbostent ICLC6019S </t>
  </si>
  <si>
    <t>KM894</t>
  </si>
  <si>
    <t>náhrada kyčelního kloubu Taperloc Microplasty Lateral dřík krátký necementovaný vel. 7,5 x 100 mm 650-0952</t>
  </si>
  <si>
    <t>KM896</t>
  </si>
  <si>
    <t>implantát spinální Usmart šroub pedikulární polyaxiální 5.5 x 55 mm 023032010</t>
  </si>
  <si>
    <t>KM897</t>
  </si>
  <si>
    <t>náhrada kyčelního kloubu Taperloc Microplasty Lateral dřík krátký necementovaný  vel. 10 x 105 mm 650-0954</t>
  </si>
  <si>
    <t>KM900</t>
  </si>
  <si>
    <t>implantát spinální Usmart kanyla plnící sterilní 1704935207</t>
  </si>
  <si>
    <t>KM901</t>
  </si>
  <si>
    <t>implantát spinální FJQ-b šroub samořezný prům. 4.5 ×1 6 mm  krční přední přístup 081204000</t>
  </si>
  <si>
    <t>KM906</t>
  </si>
  <si>
    <t>oxygenátor RocSafe Terumo minisystém mimotělního oběhu FX15 Model CX-CZ146X, sada; CX-CZ146X</t>
  </si>
  <si>
    <t>Oxygenátory</t>
  </si>
  <si>
    <t>KM907</t>
  </si>
  <si>
    <t>oxygenátor Capiox Terumo FX25RW Advance včetně hadicového setu CX-CZ091XA</t>
  </si>
  <si>
    <t>KM908</t>
  </si>
  <si>
    <t>elektroda stimulační endokardiální Sentus levokomorová kvadrupolární Pro MRI OTW-L, QP 85, pro KS/ICD 401183</t>
  </si>
  <si>
    <t>KM918</t>
  </si>
  <si>
    <t>defibrilátor biventrikulární Amplia CRT-D MRI  Surescan ( DTMB2QQ)+TYRX (CMRM6133INT) komplet M000002A964k</t>
  </si>
  <si>
    <t>KM923</t>
  </si>
  <si>
    <t>kardiostimulátor dvoudutinový Vitatron DR Q70 MRI Surescan  (Q70A2) + TYRX ( CMRM6133INT ) komplet M000003A114k</t>
  </si>
  <si>
    <t>KM926</t>
  </si>
  <si>
    <t>náhrada kyčelního kloubu Taperloc Microplasty Lateral dřík krátký necementovaný  vel. 12,5 x 110 mm 650-0976</t>
  </si>
  <si>
    <t>KM927</t>
  </si>
  <si>
    <t>implantát spinální sakroiliakální skloubení IFUSE3D MIS boční přístup 7,0 x 40 mm 7040M</t>
  </si>
  <si>
    <t>KM928</t>
  </si>
  <si>
    <t>implantát spinální sakroiliakální skloubení IFUSE3D MIS boční přístup 7,0 x 35 mm 7035M</t>
  </si>
  <si>
    <t>KM930</t>
  </si>
  <si>
    <t>implantát spinální sakroiliakální skloubení IFUSE3D MIS boční přístup 7,0 x 75 mm 7075M</t>
  </si>
  <si>
    <t>KM931</t>
  </si>
  <si>
    <t>implantát spinální sakroiliakální skloubení IFUSE3D MIS boční přístup 7,0 x 50 mm 7050M</t>
  </si>
  <si>
    <t>KM932</t>
  </si>
  <si>
    <t>set renální a nefrostomický katetr s balónkem silikon 14 FR / 40cm / 3ml NE-261405</t>
  </si>
  <si>
    <t>KM933</t>
  </si>
  <si>
    <t>set renální a nefrostomický katetr s balónkem silikon 16 FR / 40cm / 5ml NE-261605</t>
  </si>
  <si>
    <t>KM934</t>
  </si>
  <si>
    <t>drát vodící Periferní Poseidon soft zahnutý hydrofilní (SP Medical) prům. 0,035" délka 150cm nitinol  Hy-N-A-So-035-H-150</t>
  </si>
  <si>
    <t>KM935</t>
  </si>
  <si>
    <t>náhrada kyčelního kloubu systém TMARS revizní jamka 50 mm 00-7000-050-20</t>
  </si>
  <si>
    <t>KM936</t>
  </si>
  <si>
    <t>náhrada kyčelního kloubu systém TMARS revizní augmentace acetabulární vel. 50/15 mm  00-4894-050-15</t>
  </si>
  <si>
    <t>KM940</t>
  </si>
  <si>
    <t>čočka nitr. 32,0 dpt SN60AT.320</t>
  </si>
  <si>
    <t>KM942</t>
  </si>
  <si>
    <t>stent koronární lékový Orsiro, balonexpandibilní, CoCr, potah Sirolimus 2,25 x 9 mm 364469</t>
  </si>
  <si>
    <t>KM943</t>
  </si>
  <si>
    <t>stent koronární lékový Orsiro, balonexpandibilní, CoCr, potah Sirolimus 2,5 x 9 mm 364470</t>
  </si>
  <si>
    <t>KM944</t>
  </si>
  <si>
    <t>stent koronární lékový Orsiro, balonexpandibilní, CoCr, potah Sirolimus 3,00 x 9 mm 364472</t>
  </si>
  <si>
    <t>KM945</t>
  </si>
  <si>
    <t>stent koronární lékový Orsiro, balonexpandibilní, CoCr, potah Sirolimus 3,5 x 9 mm 364473</t>
  </si>
  <si>
    <t>KM946</t>
  </si>
  <si>
    <t>stent koronární lékový Orsiro, balonexpandibilní, CoCr, potah Sirolimus 4,0 x 9 mm 364474</t>
  </si>
  <si>
    <t>KM947</t>
  </si>
  <si>
    <t>stent koronární lékový Orsiro, balonexpandibilní, CoCr, potah Sirolimus 2,25 x 15 mm 364481</t>
  </si>
  <si>
    <t>KM948</t>
  </si>
  <si>
    <t>stent koronární lékový Orsiro, balonexpandibilní, CoCr, potah Sirolimus 2,25 x 22 mm 364499</t>
  </si>
  <si>
    <t>KM949</t>
  </si>
  <si>
    <t>stent koronární lékový Orsiro, balonexpandibilní, CoCr, potah Sirolimus 2,25 x 30 mm 364511</t>
  </si>
  <si>
    <t>KM950</t>
  </si>
  <si>
    <t>náhrada kyčelního kloubu Taperloc Microplasty Standard Lateral dřík krátký necementovaný vel.13,5 x 112,5 mm 650-0957</t>
  </si>
  <si>
    <t>KM951</t>
  </si>
  <si>
    <t>implantát spinální Usmart šroub polyaxiální redukční perforovaný 5,5 x 45 mm 0110655045</t>
  </si>
  <si>
    <t>KM955</t>
  </si>
  <si>
    <t>stentgraft aortální Zenith juxtarenální fenestrovaný tělo ZFEN-D-16-62-76</t>
  </si>
  <si>
    <t>KM958</t>
  </si>
  <si>
    <t>spirála embolizační Target 360 Ultra .010" 4 mm x 8 cm M0035424080</t>
  </si>
  <si>
    <t>KM966</t>
  </si>
  <si>
    <t>defibrilátor biventrikulární RIVACOR 7 HF-T QP komplet 429532k</t>
  </si>
  <si>
    <t>KM967</t>
  </si>
  <si>
    <t>defibrilátor biventrikulární INTICA Neo 7 HF-T QP komplet 429552k</t>
  </si>
  <si>
    <t>KM968</t>
  </si>
  <si>
    <t>defibrilátor biventrikulární RIVACOR 7 HF-T komplet 429533k</t>
  </si>
  <si>
    <t>KM969</t>
  </si>
  <si>
    <t xml:space="preserve">defibrilátor biventrikulární INTICA Neo 7 HF-T komplet 429553k </t>
  </si>
  <si>
    <t>KM970</t>
  </si>
  <si>
    <t xml:space="preserve">defibrilátor dvoudutinový INTICA Neo 7 DR-T komplet 429558k </t>
  </si>
  <si>
    <t>KM971</t>
  </si>
  <si>
    <t>stent biliární Wallflex samoexpandibilní metalický nepotažený RX Uncovered 80 x 80 mm M00570620</t>
  </si>
  <si>
    <t>KM972</t>
  </si>
  <si>
    <t>stent biliární Wallflex samoexpandibilní metalický nepotažený RX Uncovered 80 x 100 mm M00570630</t>
  </si>
  <si>
    <t>KM976</t>
  </si>
  <si>
    <t>defibrilátor dvoudutinový INTICA Neo 7 VR-T DX komplet 429559k</t>
  </si>
  <si>
    <t>KM978</t>
  </si>
  <si>
    <t>náhrada kyčelního kloubu Taperloc Microplasty Standard Lateral dřík krátký necementovaný vel.17,5 mm 650-0959</t>
  </si>
  <si>
    <t>KM980</t>
  </si>
  <si>
    <t>náhrada kyčelního kloubu Taperloc Microplasty Standard Lateral dřík krátký necementovaný vel.12,5 x 110 mm 650-0956</t>
  </si>
  <si>
    <t>KM982</t>
  </si>
  <si>
    <t>náhrada kyčelního kloubu TMARS revizní vložka Longevity XLPE neutrální 36/62/64 mm 7105-62-36</t>
  </si>
  <si>
    <t>KM983</t>
  </si>
  <si>
    <t>set pro mikrovlnnou ablaci (MWA) Solero SPE 15 G x 19 cm, jehla vč. kabelů H7877001060020</t>
  </si>
  <si>
    <t>Příslušenství k ablacím</t>
  </si>
  <si>
    <t>KM984</t>
  </si>
  <si>
    <t>pouzdro zaváděcí Destination Straight 8 F 45 cm s odnímatelnou chlopní 54-84501</t>
  </si>
  <si>
    <t>KM985</t>
  </si>
  <si>
    <t>implantát středoušní TORP TITAN 3,0 x 0,9 x 3,5 mm EG70142035</t>
  </si>
  <si>
    <t>KM986</t>
  </si>
  <si>
    <t>implantát středoušní TORP TITAN 3,0 x 0,9 x 3,0 mm EG70142034</t>
  </si>
  <si>
    <t>KM996</t>
  </si>
  <si>
    <t>náhrada kyčelního kloubu Taperloc Lateral dřík krátký necementovaný vel. 13,5 x 147 mm 650-0265</t>
  </si>
  <si>
    <t>KM997</t>
  </si>
  <si>
    <t>náhrada kyčelního kloubu Taperloc Microplasty Standard Lateral dřík krátký necementovaný vel.20 mm 650-0980</t>
  </si>
  <si>
    <t>KM999</t>
  </si>
  <si>
    <t>implantát pro kranioplastiku OPTIMUS NEURO - Dlaha hvězdice 6 otvorů, 18,4 mm NBP304S06A</t>
  </si>
  <si>
    <t>KN004</t>
  </si>
  <si>
    <t>implantát pro kranioplastiku OPTIMUS NEURO - Dlaha rovná 2 otvory, 15,4 mm NST304X02A</t>
  </si>
  <si>
    <t>KN005</t>
  </si>
  <si>
    <t>implantát pro kranioplastiku OPTIMUS NEURO - Šroub bezpečnostní samořezný, 1,5 x 5 mm, bal. á 6 ks  TSN-014</t>
  </si>
  <si>
    <t>KN006</t>
  </si>
  <si>
    <t>implantát pro kranioplastiku OPTIMUS NEURO - Šroub bezpečnostní samořezný, 1,5 x 3 mm, bal. á 6 ks TSN-013</t>
  </si>
  <si>
    <t>KN013</t>
  </si>
  <si>
    <t>náhrada kyčelního kloubu Continuum jamka multi 46/FF 00-8757-046-02</t>
  </si>
  <si>
    <t>KN014</t>
  </si>
  <si>
    <t>implantát spinální sakroiliakální skloubení IFUSE MIS boční přístup 7,0 x 45 mm 7045M</t>
  </si>
  <si>
    <t>KN015</t>
  </si>
  <si>
    <t>katetr vodící neurointervenční přímý, ST XF 7F 90 cm H965100510</t>
  </si>
  <si>
    <t>KN017</t>
  </si>
  <si>
    <t>náhrada kyčelního kloubu Continuum jamka multi 44/EE 00-8757-044-02</t>
  </si>
  <si>
    <t>KN021</t>
  </si>
  <si>
    <t>katetr trombektomický  aspirační koronární  periferní PEGASE 6F 145 cm 2 lumen Hydrofobní S Stiff 4030105</t>
  </si>
  <si>
    <t>KN023</t>
  </si>
  <si>
    <t>implantát spinální FJQ-b dlaha krční Přední přístup 65 mm 081018002</t>
  </si>
  <si>
    <t>KN025</t>
  </si>
  <si>
    <t>náhrada kyčelního kloubu Articuleze Ceramax hlavička keramická Biolog Delta +1,5 28 mm 1365-28-310</t>
  </si>
  <si>
    <t>KN027</t>
  </si>
  <si>
    <t>šroub TFNA, perforovaný, délka 110 mm, slitina titanu (TAN), sterilní 04.038.210S</t>
  </si>
  <si>
    <t>KN032</t>
  </si>
  <si>
    <t>čočka nitr. 12,0 dpt. MTA4UO.120</t>
  </si>
  <si>
    <t>KN033</t>
  </si>
  <si>
    <t>čočka nitr. Acrysof IQ PanOptix 18,5 dpt. TFNT00.185</t>
  </si>
  <si>
    <t>KN034</t>
  </si>
  <si>
    <t>čočka nitr. Acrysof IQ PanOptix 25,0 dpt. TFNT00.250</t>
  </si>
  <si>
    <t>KN036</t>
  </si>
  <si>
    <t>čočka nitr. Acrysof IQ Toric 18,5 dpt. SN6AT3.185</t>
  </si>
  <si>
    <t>KN037</t>
  </si>
  <si>
    <t>čočka nitr. Acrysof IQ PanOptix 28,0 dpt. TFNT00.280</t>
  </si>
  <si>
    <t>KN040</t>
  </si>
  <si>
    <t>set pro mikrovlnnou ablaci (MWA) Solero SPE 15 G x 14 cm, jehla vč. kabelů H7877001060010</t>
  </si>
  <si>
    <t>KN041</t>
  </si>
  <si>
    <t>síťka kýlní inguinální/ventrální monofil. makroporózní, PP, 15 x 8 cm, nevstřebatelná PPM1508</t>
  </si>
  <si>
    <t>KN042</t>
  </si>
  <si>
    <t>Síťka kýlní inguinální/ventrální monofil. makroporózní, PP, 15 x 15 cm, nevstřebatelná PPM1515</t>
  </si>
  <si>
    <t>KN043</t>
  </si>
  <si>
    <t>Síťka kýlní inguinální/ventrální monofil. makroporózní, PP, 30 x 30 cm, nevstřebatelná PPM3030</t>
  </si>
  <si>
    <t>KN044</t>
  </si>
  <si>
    <t>náhrada kyčelního kloubu Taperloc Microplasty Lateral dřík krátký necementovaný vel.17,5 mm 650-0979</t>
  </si>
  <si>
    <t>KN045</t>
  </si>
  <si>
    <t>souprava pro nasální drenáž žlučovodu katetr nasobiliární 8,5 Fr 25-G22082</t>
  </si>
  <si>
    <t>KN046</t>
  </si>
  <si>
    <t>náhrada kolenního kloubu PERSONA  komponenta femorální Pravá 5  R 42-5026-058-02</t>
  </si>
  <si>
    <t>KN047</t>
  </si>
  <si>
    <t>náhrada kolenního kloubu PERSONA komponenta tibiální PRAVÁ D 7 42-5320-067-02</t>
  </si>
  <si>
    <t>KN049</t>
  </si>
  <si>
    <t>náhrada kolenního kloubu PERSONA komponenta femorální Pravá 8 R 42-5026-064-02</t>
  </si>
  <si>
    <t>KN050</t>
  </si>
  <si>
    <t>náhrada kolenního kloubu PERSONA komponenta tibiální Pravá E 42-5320-071-02</t>
  </si>
  <si>
    <t>KN052</t>
  </si>
  <si>
    <t>katétr pro návrat do pravého lumen cévy Outback Elite ReEntry 120 cm OTB59120A</t>
  </si>
  <si>
    <t>KN053</t>
  </si>
  <si>
    <t>katétr pro návrat do pravého lumen cévy Outback Elite ReEntry 80 cm OTB59080A</t>
  </si>
  <si>
    <t>KN054</t>
  </si>
  <si>
    <t>katétr balónkový dilatační Coyote ES Monorial 3.0 mm x 60 mm 150 cm .014" H74939185300610</t>
  </si>
  <si>
    <t>KN055</t>
  </si>
  <si>
    <t>katétr balónkový dilatační Coyote ES Monorial 3.0 mm x 100 mm 150 cm .014" H74939185301010</t>
  </si>
  <si>
    <t>KN060</t>
  </si>
  <si>
    <t>katetr balónkový PTCA sapphire II PRO 1,0 x10 mm ORB 210-103-5U</t>
  </si>
  <si>
    <t>KN061</t>
  </si>
  <si>
    <t>katetr balónkový PTCA sapphire II PRO 1,0 x15 mm ORB 210-153-5U</t>
  </si>
  <si>
    <t>KN062</t>
  </si>
  <si>
    <t>katetr balónkový PTCA sapphire II PRO 1,5 x10 mm ORB 215-103-5U</t>
  </si>
  <si>
    <t>KN063</t>
  </si>
  <si>
    <t>katetr balónkový PTCA sapphire II PRO 1,5 x15 mm ORB 215-153-5U</t>
  </si>
  <si>
    <t>KN064</t>
  </si>
  <si>
    <t>katetr balónkový PTCA sapphire II PRO 2,0 x15 mm ORB 220-153-5U</t>
  </si>
  <si>
    <t>KN065</t>
  </si>
  <si>
    <t>katetr balónkový PTCA sapphire II PRO 2,0 x20 mm ORB 220-203-5U</t>
  </si>
  <si>
    <t>KN066</t>
  </si>
  <si>
    <t>katetr balónkový PTCA sapphire II PRO 2,5 x15 mm ORB 225-153-5U</t>
  </si>
  <si>
    <t>KN067</t>
  </si>
  <si>
    <t>katetr balónkový PTCA sapphire II PRO 2,5 x20 mm ORB 225-203-5U</t>
  </si>
  <si>
    <t>KN068</t>
  </si>
  <si>
    <t>katetr balónkový PTCA sapphire II PRO 3,0 x15 mm ORB 230-153-5U</t>
  </si>
  <si>
    <t>KN070</t>
  </si>
  <si>
    <t>katetr balónkový PTCA sapphire II PRO 4,0 x15 mm ORB 240-153-5U</t>
  </si>
  <si>
    <t>KN072</t>
  </si>
  <si>
    <t>katetr balónkový PTCA Sapphire II PRO 3,5  x  15 mm ORB 235-153-5U</t>
  </si>
  <si>
    <t>KN073</t>
  </si>
  <si>
    <t>katetr balónkový PTCA Sapphire II PRO 3,5  x  20 mm ORB 235-203-5U</t>
  </si>
  <si>
    <t>KN074</t>
  </si>
  <si>
    <t>protekce embolická vodič Spider FX 4 mm x 320 cm SPD2-040-320</t>
  </si>
  <si>
    <t>KN076</t>
  </si>
  <si>
    <t>protekce embolická vodič Spider FX 6 mm x 320 cm SPD2-060-320</t>
  </si>
  <si>
    <t>KN077</t>
  </si>
  <si>
    <t>náhrada kolenního kloubu PERSONA komponenta femorální LEVÁ 8 L 42-5026-064-01</t>
  </si>
  <si>
    <t>KN078</t>
  </si>
  <si>
    <t>náhrada kolenního kloubu PERSONA komponenta tibiální LEVÁ G 42-5320-079-01</t>
  </si>
  <si>
    <t>KN081</t>
  </si>
  <si>
    <t>náhrada kyčelního kloubu hlavička keramická biolox DELTA 28 mm/M necementovaná NK461D</t>
  </si>
  <si>
    <t>KN082</t>
  </si>
  <si>
    <t>souprava pro nasální drenáž žlučovodu katetr nasobiliární 8,5 Fr 25-W-7391W</t>
  </si>
  <si>
    <t>KN083</t>
  </si>
  <si>
    <t>stent biliární plastový Advanix double Pigtail 7,0 Fr x 5 cm M00532180</t>
  </si>
  <si>
    <t>KN084</t>
  </si>
  <si>
    <t>stent biliární plastový Advanix double Pigtail 7,0 Fr x 10 cm M00532210</t>
  </si>
  <si>
    <t>KN085</t>
  </si>
  <si>
    <t>katetr balonkový dilatační biliární Hurricane RX, BLN průměr 4.0 mm, délka 2,0 cm, průměr katetru 5,8 Fr, délka 180 cm M00545890</t>
  </si>
  <si>
    <t>KN086</t>
  </si>
  <si>
    <t>katetr balonkový dilatační biliární Hurricane RX, BLN průměr 6.0 mm, délka 2,0 cm, průměr katetru 5,8 Fr, délka 180 cm M00545910</t>
  </si>
  <si>
    <t>KN087</t>
  </si>
  <si>
    <t>katetr balonkový dilatační biliární Hurricane RX, BLN průměr 8.0 mm, délka 2,0 cm, průměr katetru 5,8 Fr, délka 180 cm M00545930</t>
  </si>
  <si>
    <t>KN088</t>
  </si>
  <si>
    <t>katetr balonkový dilatační biliární Hurricane RX, BLN průměr 8.0 mm, délka 4,0 cm, průměr katetru 5,8 Fr, délka 180 cm M00545940</t>
  </si>
  <si>
    <t>KN089</t>
  </si>
  <si>
    <t>katetr balonkový dilatační biliární Hurricane RX, BLN průměr 10.0 mm, délka 2,0 cm, průměr katetru 5,8 Fr, délka 180 cm M00545950</t>
  </si>
  <si>
    <t>KN090</t>
  </si>
  <si>
    <t>katetr balonkový dilatační biliární Hurricane RX, BLN průměr 10.0 mm, délka 4,0 cm, průměr katetru 5,8 Fr, délka 180 cm M00545960</t>
  </si>
  <si>
    <t>KN115</t>
  </si>
  <si>
    <t>náhrada kolenního kloubu PERSONA komponenta femorální Levá 6 L 42-5026-060-01</t>
  </si>
  <si>
    <t>KN116</t>
  </si>
  <si>
    <t>náhrada kolenního kloubu PERSONA komponenta tibiální Levá 42-5320-075-01</t>
  </si>
  <si>
    <t>KN118</t>
  </si>
  <si>
    <t>náhrada kyčelního kloubu Taperloc Microplasty Standard Lateral dřík krátký necementovaný vel.11 x 107,5 mm 650-0955</t>
  </si>
  <si>
    <t>KN119</t>
  </si>
  <si>
    <t>náhrada kolenního kloubu PERSONA komponenta femorální LEVÁ 5 L  42-5026-058-01</t>
  </si>
  <si>
    <t>KN120</t>
  </si>
  <si>
    <t>náhrada kolenního kloubu PERSONA komponenta tibiální LEVÁ D 42-5320-067-01</t>
  </si>
  <si>
    <t>KN127</t>
  </si>
  <si>
    <t xml:space="preserve">čočka nitr. 7,0 dpt SN60WF.070 </t>
  </si>
  <si>
    <t>KN128</t>
  </si>
  <si>
    <t>čočka nitr. 21,0 dpt SN6AT6.210</t>
  </si>
  <si>
    <t>KN132</t>
  </si>
  <si>
    <t>čočka nitr. Acrysof IQ PanOptix 25,5 dpt TFNT00.255</t>
  </si>
  <si>
    <t>KN136</t>
  </si>
  <si>
    <t>kardiostimulátor biventrikulární ENITRA 8 HF-T- HIS komplet 407142k-HIS</t>
  </si>
  <si>
    <t>KN137</t>
  </si>
  <si>
    <t>čočka nitr. Acrysof IQ SN60WF.060,  6,0dpt.</t>
  </si>
  <si>
    <t>KN143</t>
  </si>
  <si>
    <t>čočka nitr. Acrysof IQ PanOptix TFNT00.245,  24,5 dpt.</t>
  </si>
  <si>
    <t>KN149</t>
  </si>
  <si>
    <t>čočka nitr. 32,0 dpt SA60AT.320</t>
  </si>
  <si>
    <t>KN150</t>
  </si>
  <si>
    <t>čočka nitr. 15,5 dpt SN60WF.155</t>
  </si>
  <si>
    <t>KN151</t>
  </si>
  <si>
    <t>čočka nitr. Acrysof IQ Toric 19,0 dpt. SN6AT4.190</t>
  </si>
  <si>
    <t>KN152</t>
  </si>
  <si>
    <t>čočka nitr. Acrysof IQ Toric 20,5 dpt. SN6AT6.205</t>
  </si>
  <si>
    <t>KN159</t>
  </si>
  <si>
    <t>náhrada kolenního kloubu PERSONA komponenta tibiální Pravá F 42-5320-075-02</t>
  </si>
  <si>
    <t>KN160</t>
  </si>
  <si>
    <t>náhrada kolenního kloubu PERSONA komponenta femorální Pravá 9 R 42-5026-066-02</t>
  </si>
  <si>
    <t>KN176</t>
  </si>
  <si>
    <t>implantát spinální Usmart šroub polyaxiální redukční perforovaný 5,5 x 35 mm 0110655035</t>
  </si>
  <si>
    <t>KN177</t>
  </si>
  <si>
    <t>implantát spinální Usmart šroub polyaxiální redukční perforovaný 5,5 x 40 mm 0110655040</t>
  </si>
  <si>
    <t>KN183</t>
  </si>
  <si>
    <t>set pro operaci zadního segmentu oka Malá sada 25Ga (PEEL UNI ZP) Constellation C28003-01</t>
  </si>
  <si>
    <t>50115063</t>
  </si>
  <si>
    <t>Z 528 SETY</t>
  </si>
  <si>
    <t>Sety</t>
  </si>
  <si>
    <t>KN184</t>
  </si>
  <si>
    <t>set pro operaci zadního segmentu oka  Malá sada 23Ga (PEEL UNI ZP) Constellation C28001-01</t>
  </si>
  <si>
    <t>KN185</t>
  </si>
  <si>
    <t>set pro operaci zadního segmentu oka  Velká sada 25Ga (DETACH LASER ZP) Constellation C28004-01</t>
  </si>
  <si>
    <t>KN186</t>
  </si>
  <si>
    <t>Set pro operaci zadního segmentu oka  Velká sada 23Ga (DETACH UNI ZP) Constellation C28002-01</t>
  </si>
  <si>
    <t>KN188</t>
  </si>
  <si>
    <t xml:space="preserve">čočka nitr. 21,5 dpt SN6AT3.215 </t>
  </si>
  <si>
    <t>KN189</t>
  </si>
  <si>
    <t>čočka nitr. Acrysof IQ Toric 22,0 dpt. SN6AT3 SN6AT3.220</t>
  </si>
  <si>
    <t>KN190</t>
  </si>
  <si>
    <t>čočka nitr. Acrysof IQ Toric 22,5 dpt. SN6AT3 SN6AT3.225</t>
  </si>
  <si>
    <t>KN199</t>
  </si>
  <si>
    <t>set pro endoskopický odběr žilního štěpu vasoview hemopro pro by-pass ous C-VH-4000</t>
  </si>
  <si>
    <t>KN201</t>
  </si>
  <si>
    <t>drát vodící EXPERT Nitinol klasik 0,035“ 150 cm hydrofilní potah, 5 cm hrot rovný flexibilní 139720035150</t>
  </si>
  <si>
    <t>KN206</t>
  </si>
  <si>
    <t>katetr balónkový PTCA sapphire II PRO 2,0 x10 mm ORB 220-103-5U</t>
  </si>
  <si>
    <t>KN207</t>
  </si>
  <si>
    <t>katetr balónkový PTCA sapphire II PRO 2,5 x10 mm ORB 225-103-5U</t>
  </si>
  <si>
    <t>KN211</t>
  </si>
  <si>
    <t>dlaha femorální laterální LCP TOMOFIX pravá 4 otvory, titan 440.864S</t>
  </si>
  <si>
    <t>KN217</t>
  </si>
  <si>
    <t>kleště k harmonickému skalpelu bipolární ENSEAL X1 prům. 5 mm, délka 37 cm, zahnutá čelist délka 23 mm, sterilní jednorázové NSLX137C</t>
  </si>
  <si>
    <t>KN221</t>
  </si>
  <si>
    <t>náhrada kolenního kloubu PERSONA komponenta tibiální Pravá C 42-5320-064-02</t>
  </si>
  <si>
    <t>KN226</t>
  </si>
  <si>
    <t>náhrada kolenního kloubu PERSONA komponenta femorální Pravá 7 R 42-5026-062-02</t>
  </si>
  <si>
    <t>KN227</t>
  </si>
  <si>
    <t>drát vodící ERCP Jagwire Revolution rovný 0,025" 450cm, 5 cm rovný hydrofilní konec, bal.á 2 ks M00557021</t>
  </si>
  <si>
    <t>KN228</t>
  </si>
  <si>
    <t>drát vodící ERCP Jagwire Revolution rovný 0,025" 450cm, 5cm zahnutý hydrofilní konec, bal. á 2 ks M00557031</t>
  </si>
  <si>
    <t>KN229</t>
  </si>
  <si>
    <t>spirála embolizační sleva Target Helical Ultra .010" 4.5 mm x 8 cm M0035434580s</t>
  </si>
  <si>
    <t>KN232</t>
  </si>
  <si>
    <t>implantát spinální FJQ-b šroub samořezný prům. 4.00 x 26 mm krční Přední přístup 081110000</t>
  </si>
  <si>
    <t>KN233</t>
  </si>
  <si>
    <t>šroub DHS/FNS BOLT pro krčkový femorální systém délka konstrukce 115 mm, slitina titanu (TAN) sterilní 04.168.315S</t>
  </si>
  <si>
    <t>KN240</t>
  </si>
  <si>
    <t>spirála embolizační sleva Target 360 Standard .010" 8 mm x 30 cm M0035468300s</t>
  </si>
  <si>
    <t>KN242</t>
  </si>
  <si>
    <t>náhrada kyčelního kloubu hlavička keramická biolox DELTA 36 mm/L NK652D</t>
  </si>
  <si>
    <t>KN244</t>
  </si>
  <si>
    <t xml:space="preserve">zásobník do stapleru  lineárního endoskopického Bendos ELC-GL s nožem, bílý MG-30WR, délka 30 mm, výška svorky 2,5 mm MG-30WR </t>
  </si>
  <si>
    <t>KN245</t>
  </si>
  <si>
    <t>zásobník do stapleru lineárního endoskopického Bendos ELC-GL s nožem, zelený MG-60GR, délka 60 mm, výška svorky 4,8 mm MG-60GR</t>
  </si>
  <si>
    <t>KN249</t>
  </si>
  <si>
    <t>katétr mapovací PentaRay, 22 polární, 7Fr, F zakřivení, 115 cm, rozteč elektrod  2-6-2 mm, 3D mapovací systém D128208</t>
  </si>
  <si>
    <t>KN253</t>
  </si>
  <si>
    <t>kabel propojovací PentaRay, 3D mapovací systém D134401</t>
  </si>
  <si>
    <t>KN254</t>
  </si>
  <si>
    <t>katetr elektrofyziologický diagnostický neřiditelný  Multicath 10 pol. CS 2-8-2mm 6F Joseohson 110 cm 351191</t>
  </si>
  <si>
    <t>KN259</t>
  </si>
  <si>
    <t>náhrada kolenního kloubu PERSONA komponenta femorální Levá 7 R 42-5026-062-01</t>
  </si>
  <si>
    <t>KN261</t>
  </si>
  <si>
    <t>náhrada kolenního kloubu NEXGEN LCCK dřík rovný proudložený 14 x 100 mm revizní necementovaný 00-5988-10-14</t>
  </si>
  <si>
    <t>KN262</t>
  </si>
  <si>
    <t>náhrada kyčelního kloubu Taperloc Lateral dřík krátký necementovaný vel. 11 x 142 mm 650-0264</t>
  </si>
  <si>
    <t>KN271</t>
  </si>
  <si>
    <t xml:space="preserve">náhrada kolenního kloubu TMARS augmentace tibiální MEDIUM 31/31 mm x 25 mm 00-5450-013-31 </t>
  </si>
  <si>
    <t>KN276</t>
  </si>
  <si>
    <t>náhrada kyčelního kloubu systém TMARS revizní vložka Longevity XLPE neutrální antiluxační  32/62/64 mm 7110-62-32</t>
  </si>
  <si>
    <t>KN278</t>
  </si>
  <si>
    <t>náhrada kolenního kloubu PERSONA vložka PE tibiální Levá E 42-5320-071-01</t>
  </si>
  <si>
    <t>KN280</t>
  </si>
  <si>
    <t>čočka nitr. Acrysof IQ Toric  SN6AT5.225,  22,5 dpt.</t>
  </si>
  <si>
    <t>KN283</t>
  </si>
  <si>
    <t>Čočka nitr. Acrysof IQ Toric 22,0 dpt. SN6AT6 SN6AT6.220</t>
  </si>
  <si>
    <t>KN286</t>
  </si>
  <si>
    <t>systém neurostimulační DBS Activa krční límec k nabíjecímu modulu RS6200, velikost M FP6000M</t>
  </si>
  <si>
    <t>KN287</t>
  </si>
  <si>
    <t>systém neurostimulační DBS Activa krční límec k nabíjecímu modulu RS6200, velikost L FP6000L</t>
  </si>
  <si>
    <t>KN293</t>
  </si>
  <si>
    <t>náhrada kolenního kloubu PERSONA komponenta femorální Levá 11 L 42-5026-070-01</t>
  </si>
  <si>
    <t>KN294</t>
  </si>
  <si>
    <t xml:space="preserve">náhrada kolenního kloubu PERSONA komponenta tibiální Levá H 42-5320-083-01 </t>
  </si>
  <si>
    <t>KN295</t>
  </si>
  <si>
    <t>katetr endoluminální HABIB Endo HPB bipolární radiofrekvenční 8 Fr 180 cm k ERCP M00500070</t>
  </si>
  <si>
    <t>KN296</t>
  </si>
  <si>
    <t>katetr diagnostický .038 Tempo5 65 BER-2 451515V0</t>
  </si>
  <si>
    <t>KN297</t>
  </si>
  <si>
    <t>katetr diagnostický .035 Super Torque 5F 65 cm LINDH SR2948</t>
  </si>
  <si>
    <t>KN298</t>
  </si>
  <si>
    <t>katetr diagnostický .035 Tempo Aqua 5F 125 cm SIDEWINDER II SRD6109</t>
  </si>
  <si>
    <t>KN304</t>
  </si>
  <si>
    <t>náhrada kyčelního kloubu Taperloc Microplasty Lateral dřík krátký necementovaný vel.9X102.5 mm 650-0973</t>
  </si>
  <si>
    <t>KN308</t>
  </si>
  <si>
    <t>stentgraft vaskulární Gore Viatorr TIPS Endoprothesis Ø 8 - 10 mm, délka 6 cm, délka nekryté části 2 cm, .035" PT8106275</t>
  </si>
  <si>
    <t>Stentgraft do TIPSu</t>
  </si>
  <si>
    <t>KN309</t>
  </si>
  <si>
    <t>stentgraft vaskulární Gore Viatorr TIPS Endoprothesis Ø 8 - 10 mm, délka 7 cm, délka nekryté části 2 cm, .035" PT8107275</t>
  </si>
  <si>
    <t>KN310</t>
  </si>
  <si>
    <t>stentgraft vaskulární Gore Viatorr TIPS Endoprothesis Ø 8 - 10 mm, délka 8 cm, délka nekryté části 2 cm, .035" PT8108275</t>
  </si>
  <si>
    <t>KN311</t>
  </si>
  <si>
    <t>stentgraft periferní vaskulární Gore Viabahn Low Prof. 6 mm x 5 cm 120 cm samoexpandibilní Nitinol PAJR060502E</t>
  </si>
  <si>
    <t>KN312</t>
  </si>
  <si>
    <t>stentgraft periferní vaskulární Gore Viabahn Low Prof. 7 mm x 5 cm 120 cm samoexpandibilní Nitinol PAJR070502E</t>
  </si>
  <si>
    <t>KN313</t>
  </si>
  <si>
    <t>stentgraft periferní vaskulární Gore Viabahn Low Prof. 8 mm x 5 cm 120 cm samoexpandibilní Nitinol PAJR080502E</t>
  </si>
  <si>
    <t>KN314</t>
  </si>
  <si>
    <t>stentgraft periferní vaskulární Gore Viabahn Low Prof. 6 mm x 10 cm 120 cm samoexpandibilní Nitinol PAJR061002E</t>
  </si>
  <si>
    <t>KN315</t>
  </si>
  <si>
    <t>stentgraft periferní vaskulární Gore Viabahn Low Prof. 7 mm x 10 cm 120 cm samoexpandibilní Nitinol PAJR071002E</t>
  </si>
  <si>
    <t>KN316</t>
  </si>
  <si>
    <t>stentgraft periferní vaskulární Gore Viabahn Low Prof. 8 mm x 10 cm 120 cm samoexpandibilní Nitinol PAJR081002E</t>
  </si>
  <si>
    <t>KN319</t>
  </si>
  <si>
    <t>stentgraft periferní vaskulární Gore Viabahn Low Prof. 8 mm x 15 cm 120 cm samoexpandibilní Nitinol PAJR081502E</t>
  </si>
  <si>
    <t>KN320</t>
  </si>
  <si>
    <t>stentgraft periferní vaskulární Gore Viabahn Low Prof. 6 mm x 25 cm 120 cm samoexpandibilní Nitinol PAJR062502E</t>
  </si>
  <si>
    <t>KN322</t>
  </si>
  <si>
    <t>stentgraft periferní vaskulární Gore Viabahn Low Prof. 8 mm x 25 cm 120 cm samoexpandibilní Nitinol PAJR082502E</t>
  </si>
  <si>
    <t>KN324</t>
  </si>
  <si>
    <t>drát vodící PTA/PTCA APT hydrofilní, nitinol  150 cm 0,035“ Straight Stiff 10S23515</t>
  </si>
  <si>
    <t>KN327</t>
  </si>
  <si>
    <t>čočka nitr. Acrysof IQ Toric SN6AT3.180,  18,0 dpt.</t>
  </si>
  <si>
    <t>KN328</t>
  </si>
  <si>
    <t>čočka nitr. Acrysof IQ Toric SN6AT4.185,  18,5 dpt.</t>
  </si>
  <si>
    <t>KN334</t>
  </si>
  <si>
    <t>stentgraft aortální Zenith Alpha AAA břišní bifurkační tělo 24 x 70 mm ZIMB-24-70</t>
  </si>
  <si>
    <t>KN335</t>
  </si>
  <si>
    <t>aplikátor klipů pro endoskopické stavění krvácení 230 cm rotační jednorázový otevření klipu 11 mm bal. á 10 ks ROCC-D-26-230-C</t>
  </si>
  <si>
    <t>KN336</t>
  </si>
  <si>
    <t>aplikátor klipů pro endoskopické stavění krvácení 195 cm rotační jednorázový otevření klipu 11 mm bal. á 10 ks ROCC-D-26-195-C</t>
  </si>
  <si>
    <t>KN337</t>
  </si>
  <si>
    <t>katetr ERCP-standardní špička, průměr 1.8 mm , délka 200cm, pro vodící drát 035", bal. á 5 kusů E 4318-GW</t>
  </si>
  <si>
    <t>KN338</t>
  </si>
  <si>
    <t>katetr ERCP - zúžená špička špička, průměr 1.8 mm , délka 200cm, pro vodící drát 035", bal. á 5 kusů E 4418-GW</t>
  </si>
  <si>
    <t>KN340</t>
  </si>
  <si>
    <t>systém hydrocephální drenážní - M.Blue Shunt pediatrický s programovatelným ventilem a Control rezervoárem FX816T</t>
  </si>
  <si>
    <t>KN341</t>
  </si>
  <si>
    <t>sfinkterotom trojlumenový RotaCut-M, zúžená špička 5 mm, monofilamentní řezací drát 20 mm, barevné značení, průměr 2,55 mm, rotační pro vodící drát 0,35 inch., 5 kusů v balení GSP-32-20-020</t>
  </si>
  <si>
    <t>KN342</t>
  </si>
  <si>
    <t>sfinkterotom trojlumenový RotaCut-M, zúžená špička 5 mm, monofilamentní řezací drát 25 mm, barevné značení, průměr 2,55 mm, rotační pro vodící drát 0,35 inch, 5 kusů v balení GSP-32-20-025</t>
  </si>
  <si>
    <t>KN345</t>
  </si>
  <si>
    <t>čočka nitr. Acrysof IQ Toric 23,0 dpt. SN6AT3 SN6AT3.230</t>
  </si>
  <si>
    <t>KN348</t>
  </si>
  <si>
    <t>náhrada kyčelního kloubu Taperloc Microplasty Lateral dřík krátký necementovaný vel. 10 x 105  mm 650-0974</t>
  </si>
  <si>
    <t>KN349</t>
  </si>
  <si>
    <t>náhrada kyčelního kloubu Taperloc l dřík krátký necementovaný vel. 12,5 x 145 mm 650-0321</t>
  </si>
  <si>
    <t>KN353</t>
  </si>
  <si>
    <t>dlaha klavikulární Dog Bone Button AR-2270</t>
  </si>
  <si>
    <t>KN354</t>
  </si>
  <si>
    <t xml:space="preserve">kotva ramenní FASTak s držadlem Suture Anchor 2,8 a 11,7 mm AR-1324HF </t>
  </si>
  <si>
    <t>KN355</t>
  </si>
  <si>
    <t>dlaha tibiální ke korekční osteotomii PEEK POWER AR-13401L</t>
  </si>
  <si>
    <t>KN357</t>
  </si>
  <si>
    <t>šroub zamykací k dlaze tibiální ke korekční osteotomii PEEK POWER 5 x 46 mm AR-13446T</t>
  </si>
  <si>
    <t>KN358</t>
  </si>
  <si>
    <t>šroub zamykací k dlaze tibiální ke korekční osteotomii PEEK POWER 5 x 50 mm AR-13450T</t>
  </si>
  <si>
    <t>KN359</t>
  </si>
  <si>
    <t>šroub zamykací k dlaze tibiální ke korekční osteotomii PEEK POWER 5 x 55 mm AR-13455T</t>
  </si>
  <si>
    <t>KN360</t>
  </si>
  <si>
    <t>šroub zamykací k dlaze tibiální ke korekční osteotomii PEEK POWER 5 x 60 mm AR-13460T</t>
  </si>
  <si>
    <t>KN361</t>
  </si>
  <si>
    <t>drát K Arthrex sterilní 2,4 x 216 mm AR-13303-2,4-1S</t>
  </si>
  <si>
    <t>KN362</t>
  </si>
  <si>
    <t>šroub zamykací k dlaze tibiální ke korekční osteotomii PEEK POWER 5 x 70 mm AR-13470T</t>
  </si>
  <si>
    <t>KN363</t>
  </si>
  <si>
    <t>šroub zamykací k dlaze tibiální ke korekční osteotomii PEEK POWER 5 x 30 mm AR-13430T</t>
  </si>
  <si>
    <t>KN364</t>
  </si>
  <si>
    <t>šroub zamykací k dlaze tibiální ke korekční osteotomii PEEK POWER 5 x 40 mm AR-13440T</t>
  </si>
  <si>
    <t>KN365</t>
  </si>
  <si>
    <t>šroub zamykací k dlaze tibiální ke korekční osteotomii PEEK POWER 5 x 44 mm AR-13444T</t>
  </si>
  <si>
    <t>KN366</t>
  </si>
  <si>
    <t>šroub zamykací k dlaze tibiální ke korekční osteotomii PEEK POWER 5 x 65 mm AR-13465T</t>
  </si>
  <si>
    <t>KN367</t>
  </si>
  <si>
    <t>šroub zamykací k dlaze tibiální ke korekční osteotomii PEEK POWER 5 x 36 mm AR-13436T</t>
  </si>
  <si>
    <t>KN368</t>
  </si>
  <si>
    <t>šroub zamykací k dlaze tibiální ke korekční osteotomii PEEK POWER 5 x 38 mm AR-13438T</t>
  </si>
  <si>
    <t>KN370</t>
  </si>
  <si>
    <t>šroub zamykací k dlaze tibiální ke korekční osteotomii PEEK POWER 5 x 42 mm AR-13442T</t>
  </si>
  <si>
    <t>KN371</t>
  </si>
  <si>
    <t>set ECMO PLS dlouhodobé životní podpory (oxygenátor,centrifugační pumpa,hadicový set, přetlakový vak) ( původní kat. č.701027818) 70106.8386</t>
  </si>
  <si>
    <t>KN372</t>
  </si>
  <si>
    <t>katétr diagnostický .038 Tempo 5F 100 cm BER-2 451515H0</t>
  </si>
  <si>
    <t>KN373</t>
  </si>
  <si>
    <t>katétr diagnostický .035 Tempo 5F 65 cm UF 451404V5</t>
  </si>
  <si>
    <t>KN374</t>
  </si>
  <si>
    <t>katétr diagnostický .035 Tempo 5F 100 cm PIG 451503H5</t>
  </si>
  <si>
    <t>KN375</t>
  </si>
  <si>
    <t>set ECMO PLS dlouhodobé životní podpory (oxygenátor, centrifugační pumpa, hadicový set, přetlakový vak) certifikace 14 dní BE-PLS2051 70106.8389</t>
  </si>
  <si>
    <t>KN390</t>
  </si>
  <si>
    <t>šroub bio-tenodésis ramenního kloubu 5,5 x 19,1 AR-2323BCC</t>
  </si>
  <si>
    <t>KN392</t>
  </si>
  <si>
    <t>šroub zamykací k dlaze tibiální ke korekční osteotomii PEEK POWER 5 x 80 mm AR-13480T</t>
  </si>
  <si>
    <t>KN393</t>
  </si>
  <si>
    <t>Šroub na malé klouby kompresní Low Profile 4,5 x 30 mm AR-8945-30PT</t>
  </si>
  <si>
    <t>KN394</t>
  </si>
  <si>
    <t>šroub zamykací k dlaze tibiální ke korekční osteotomii PEEK POWER 5 x 28 mm AR-13428T</t>
  </si>
  <si>
    <t>KN399</t>
  </si>
  <si>
    <t>kotva hlezenní vstřebatelná Swive Lock 3,50 x 15,8 mm AR-2325 BCC</t>
  </si>
  <si>
    <t>KN400</t>
  </si>
  <si>
    <t>implantát ramenní náhrada rotátorové manžety šroub kanylovaný  5,5 x 19,1 mm SutAnch, PEEK Swive Lock Closed  Eye AR2323PSLC</t>
  </si>
  <si>
    <t>KN401</t>
  </si>
  <si>
    <t>implantát ramenní náhrada rotátorové manžety Arthrex DX Reinforcement Matrix 6 x 8 cm, Thick, Hydrated  ABS-30002</t>
  </si>
  <si>
    <t>KN402</t>
  </si>
  <si>
    <t>šroub zamykací k dlaze tibiální ke korekční osteotomii PEEK POWER 5 x 48 mm AR-13448T</t>
  </si>
  <si>
    <t>KN404</t>
  </si>
  <si>
    <t>šroub zamykací k dlaze tibiální ke korekční osteotomii PEEK POWER 5 x 75 mm AR-13475T</t>
  </si>
  <si>
    <t>KN405</t>
  </si>
  <si>
    <t>šroub zamykací k dlaze tibiální ke korekční osteotomii PEEK POWER 5 x 32 mm AR-13432T</t>
  </si>
  <si>
    <t>KN406</t>
  </si>
  <si>
    <t>šroub zamykací k dlaze tibiální ke korekční osteotomii PEEK POWER 5 x 34 mm AR-13434T</t>
  </si>
  <si>
    <t>KN414</t>
  </si>
  <si>
    <t>systém kotvící pro koleno ACL TIGHTROPE ABS , Button Round Concave pr. 11 mm AR-1588TB</t>
  </si>
  <si>
    <t>KN415</t>
  </si>
  <si>
    <t>kotva ramenní Swive Lock pro Tenodesis 7 X 19,5 mm AR-1662BC - 7</t>
  </si>
  <si>
    <t>KN423</t>
  </si>
  <si>
    <t>kotva ramenní vstřebatelná Swive Lock pro RM 4,75 x 19,1 mm AR2324 BCC</t>
  </si>
  <si>
    <t>KN424</t>
  </si>
  <si>
    <t>šroub bio-tenodésis 4,75 x 19,1 mm ke kotvě vstřebatelné Swive lock pro RM AR-2324 BCC</t>
  </si>
  <si>
    <t>KN427</t>
  </si>
  <si>
    <t>kotva ramenní vstřebatelná Anchor bio composite suture 3x14,5 mm  2 kusy AR-1934BCF-2</t>
  </si>
  <si>
    <t>KN428</t>
  </si>
  <si>
    <t>dlaha klínová na glenoid - Wedged Profile Plate AR-8111</t>
  </si>
  <si>
    <t>KN432</t>
  </si>
  <si>
    <t>kardiostimulátor jednodutinový bezdrátový MICRA AV TPS bundle komplet ( 1 ks MC1AVR1, 1 ks MI2355A) BNGL00MC1AVR1</t>
  </si>
  <si>
    <t>KN433</t>
  </si>
  <si>
    <t>kartáček cytologický endoskopický pro ERCP Infinity prům. 2,5 mm, pracovní délka 200 cm 711653</t>
  </si>
  <si>
    <t>KN436</t>
  </si>
  <si>
    <t>implantát spinální FJQ-b dlaha krční přední přístup 57,5 mm 081015002</t>
  </si>
  <si>
    <t>KN437</t>
  </si>
  <si>
    <t>záznamník EKG implantibilní BioMonitor IIIm Homemonitoring automatický  s aktivátorem komplet ( BIOMONITOR III 450218 + REMOTE ASSISTANT 435292 ) 420218k</t>
  </si>
  <si>
    <t>KN438</t>
  </si>
  <si>
    <t>pouzdro zaváděcí Avanti 4 F, 11 cm 402-604X</t>
  </si>
  <si>
    <t>KN439</t>
  </si>
  <si>
    <t>pouzdro zaváděcí Avanti 5 F, 11 cm 402-605X</t>
  </si>
  <si>
    <t>KN440</t>
  </si>
  <si>
    <t>pouzdro zaváděcí Avanti 6 F, 11 cm 402-606X</t>
  </si>
  <si>
    <t>KN441</t>
  </si>
  <si>
    <t>pouzdro zaváděcí Avanti 7 F, 11 cm 402-607X</t>
  </si>
  <si>
    <t>KN442</t>
  </si>
  <si>
    <t>pouzdro zaváděcí Avanti 8 F, 11 cm 402-608X</t>
  </si>
  <si>
    <t>KN443</t>
  </si>
  <si>
    <t>pouzdro zaváděcí Avanti 9 F, 11 cm 402-609X</t>
  </si>
  <si>
    <t>KN444</t>
  </si>
  <si>
    <t>pouzdro zaváděcí Avanti 10 F, 11 cm 402-610X</t>
  </si>
  <si>
    <t>KN447</t>
  </si>
  <si>
    <t>pouzdro zaváděcí Brite Tip 6 F, 23 cm 401-623M</t>
  </si>
  <si>
    <t>KN448</t>
  </si>
  <si>
    <t>pouzdro zaváděcí Brite Tip 7 F, 23 cm 401-723M</t>
  </si>
  <si>
    <t>KN449</t>
  </si>
  <si>
    <t>pouzdro zaváděcí Brite Tip 8 F, 23 cm 401-823M</t>
  </si>
  <si>
    <t>KN450</t>
  </si>
  <si>
    <t>pouzdro zaváděcí Brite Tip 11 F, 23 cm 401-123M</t>
  </si>
  <si>
    <t>KN451</t>
  </si>
  <si>
    <t>extraktor košík zaváděný po vodiči, pro vodící drát 0.35" typu 4 oplétaný drát, průměr 2.3 mm, 40/20mm, délka 200cm, 5 ks v balení E161224GW</t>
  </si>
  <si>
    <t>KN452</t>
  </si>
  <si>
    <t>extraktor košík zaváděný po vodiči, pro vodící drát 0.35" typu 4 oplétaný drát, průměr 2.3 mm, 50/25 mm,délka 200 cm, 5 ks v balení E161225GW</t>
  </si>
  <si>
    <t>KN453</t>
  </si>
  <si>
    <t>extraktor košík bez možnosti zavedení po vodiči, typu 4 oplétaný drát, průměr 2.3 mm, 40/20 mm, délka 200cm, 5ks v balení E161224</t>
  </si>
  <si>
    <t>KN454</t>
  </si>
  <si>
    <t>extraktor košík bez možnosti zavedení po vodiči, typu 4 oplétaný drát, průměr 2.3 mm, 50/25 mm, délka 200 cm, 5 ks. v balení E161225</t>
  </si>
  <si>
    <t>KN455</t>
  </si>
  <si>
    <t>extraktor košík bez možnosti zavedení po vodiči typu dormia 6 oplétaný drát, průměr 2.3 mm, 50/25 mm, délka 200 cm, 5 ks. v balení E162225</t>
  </si>
  <si>
    <t>KN457</t>
  </si>
  <si>
    <t>očko cerklážní  NCB pro kabel pro polyaxilární dlahu 47-2232-060-01</t>
  </si>
  <si>
    <t>KN466</t>
  </si>
  <si>
    <t>čočka nitr. 33,0 dpt SA60AT.330</t>
  </si>
  <si>
    <t>KN469</t>
  </si>
  <si>
    <t>vodič pro angiografickou diagnostiku Guide Right 150 cm bal. á 5 ks 404569</t>
  </si>
  <si>
    <t>KN471</t>
  </si>
  <si>
    <t>katetr diagnostický značený Performa Straight Flush VS 5 Fr 100 cm 0,035“ 20 značek MEM-7673-20M100SH</t>
  </si>
  <si>
    <t>KN472</t>
  </si>
  <si>
    <t>systém neurostimulační PERCEPT PC, PARKINSON,  kabel prodlužovací 40/60/95 cm ACTIVA PC, RC, SC, PERCEPT PC, (1 x B35200 68x51x11 mm - poudro - KS, 68x51x13 mm konektorový blok - KS, 2 x 37086 - 40/60/95 - délka 110 cm - KS) B35200  37086-40/60/95</t>
  </si>
  <si>
    <t>KN473</t>
  </si>
  <si>
    <t>programátor pacientský PERCEPT PC, PARKINSON,  pacientský kit tunelizátor 3755 ( 1 x TH91D02 (KIT) - 53,57x87,25x19,77 mm - KS, 1 x 3755-40 - délka tyčky pro tunelování 40 cm TH91D02 3755-40</t>
  </si>
  <si>
    <t>KN474</t>
  </si>
  <si>
    <t>náhrada kyčelního kloubu Taperloc l dřík krátký necementovaný vel. 17,5 x 155 mm 650-0323</t>
  </si>
  <si>
    <t>KN477</t>
  </si>
  <si>
    <t>stent biliarní WallFlex samoexpandibilní metalický nepotažený RX Uncovered  80x120 mm M00576780</t>
  </si>
  <si>
    <t>KN479</t>
  </si>
  <si>
    <t>klička polypektomická pletená hexagonal, 15 mm, rotatable ,prům. 2.35 mm, délka 230 cm, 5 kusů v balení NOE372214-G</t>
  </si>
  <si>
    <t>KN486</t>
  </si>
  <si>
    <t>zavaděč avanti + CSI 8F; kat.č. 504608X</t>
  </si>
  <si>
    <t>KN492</t>
  </si>
  <si>
    <t>čočka nitr. Acrysof IQ Toric SN6AT4.250,  25,0 dpt.</t>
  </si>
  <si>
    <t>KN496</t>
  </si>
  <si>
    <t>balónek extrakční třílumenný, multistage (9/12/15), 7 Fr, 200 cm, injekční port nahoře SRB-T-9/12/15-20</t>
  </si>
  <si>
    <t>KN497</t>
  </si>
  <si>
    <t>balónek extrakční třílumenný, multistage (12/15/18), 7 Fr, 200 cm, injekční port nahoře SRB-T-12/15/18-20</t>
  </si>
  <si>
    <t>KN498</t>
  </si>
  <si>
    <t>balónek extrakční třílumenný, multistage (15/18/21), 7 Fr, 200 cm, injekční port nahoře SRB-T-15/18/21-20</t>
  </si>
  <si>
    <t>KN502</t>
  </si>
  <si>
    <t xml:space="preserve">náhrada kyčelního kloubu Continuum jamka multi 52/II 00-8757-052-02 </t>
  </si>
  <si>
    <t>KN504</t>
  </si>
  <si>
    <t xml:space="preserve">náhrada kyčelního kloubu Continuum jamka multi 48/GG 00-8757-048-02 </t>
  </si>
  <si>
    <t>KN505</t>
  </si>
  <si>
    <t>náhrada kyčelního kloubu Allofit IT vložka crosslink neutral  II/28 mm 00-8751-010-28</t>
  </si>
  <si>
    <t>KN506</t>
  </si>
  <si>
    <t>náhrada kyčelního kloubu Continuum jamka multi 50/HH 00-8757-050-02</t>
  </si>
  <si>
    <t>KN507</t>
  </si>
  <si>
    <t>katétr diagnostický .038 Tempo 5F 125 cm MPA SMALL 451506P0</t>
  </si>
  <si>
    <t>KN508</t>
  </si>
  <si>
    <t>katétr diagnostický .038 Tempo 4F 65 cm COBRAII 2SH 451443V2</t>
  </si>
  <si>
    <t>KN509</t>
  </si>
  <si>
    <t>katetr diagnostický Torcon Beacon Tip HNBR5.0-35-125-P-NS-VS1 HNBR5.0-35-125-P-NS-VS1</t>
  </si>
  <si>
    <t>KN516</t>
  </si>
  <si>
    <t xml:space="preserve">náhrada kolenního kloubu NEXGEN LCCK augmentace femorální distální E 5  mm 00-5990-035-10 </t>
  </si>
  <si>
    <t>KN518</t>
  </si>
  <si>
    <t xml:space="preserve">náhrada kolenního kloubu SIGMA dřík univerzální FEMORALNI 75 x 14 mm 86-7414 REVIZE   </t>
  </si>
  <si>
    <t>KN519</t>
  </si>
  <si>
    <t>cystotom Sonda Cysto-Gastro EndoFlex 6 Fr/180 cm, pro vodící drát.035", katétr s diatermickou špičkou, 1 HF konektor, jednorázový E30006345</t>
  </si>
  <si>
    <t>KN524</t>
  </si>
  <si>
    <t>čočka nitr. Acrysof IQ Toric 21,5 dpt. SN6AT4.215</t>
  </si>
  <si>
    <t>KN525</t>
  </si>
  <si>
    <t>čočka nitr. 19,5 dpt SN6AT3.195</t>
  </si>
  <si>
    <t>KN528</t>
  </si>
  <si>
    <t>náhrada kyčelního kloubu šroub fixační jamky TRILOGY 6,5 x 25 mm 6250-65-25</t>
  </si>
  <si>
    <t>KN529</t>
  </si>
  <si>
    <t>náhrada kyčelního kloubu Allofit IT vložka s vitamínem E  HH/32 mm 00-8852-009-32</t>
  </si>
  <si>
    <t>KN534</t>
  </si>
  <si>
    <t>set pro katetrovou korekci mitrální chlopně MitraClip  G4, CDS0702-NTW se zaváděcím systémem 16F. 110 cm  SGC0702, MC0702-NTW</t>
  </si>
  <si>
    <t>50115015</t>
  </si>
  <si>
    <t>Z 553 NAHR_AVCLIP</t>
  </si>
  <si>
    <t>Umělé tělní náhrady - MitraClip</t>
  </si>
  <si>
    <t>KN537</t>
  </si>
  <si>
    <t>set pro katetrovou korekci mitrální chlopně MitraClip  G4, CDS0702-XTW se zaváděcím systémem 16F. 110 cm  SGC0702,  MC0702-XTW</t>
  </si>
  <si>
    <t>KN538</t>
  </si>
  <si>
    <t>svorka mitrální MitraClip G4 velikost NT CDS0702-NT</t>
  </si>
  <si>
    <t>KN539</t>
  </si>
  <si>
    <t>svorka mitrální MitraClip G4 velikost XT CDS0702-XT</t>
  </si>
  <si>
    <t>KN542</t>
  </si>
  <si>
    <t xml:space="preserve">katetr diagnostický .038 Infiniti 5F JL3 100 cm á 5 ks SRD6994 </t>
  </si>
  <si>
    <t>KN544</t>
  </si>
  <si>
    <t>sentgraft periferní vaskulární balónexpandibilní Advanta V12 7 x 22 mm 80 cm 85345</t>
  </si>
  <si>
    <t>KN550</t>
  </si>
  <si>
    <t>stentgraft aortální Zenith břišní, bifurkační nožička, Alpha Spiral-Z LEG ZISL-16-42</t>
  </si>
  <si>
    <t>KN551</t>
  </si>
  <si>
    <t>stentgraft aortální Zenith břišní, bifurkační nožička, Alpha Spiral-Z LEG ZISL-16-77</t>
  </si>
  <si>
    <t>KN553</t>
  </si>
  <si>
    <t>katétr diagnostický .038 Tempo 4F 100 cm BER-2 451415H0</t>
  </si>
  <si>
    <t>KN554</t>
  </si>
  <si>
    <t>katétr diagnostický .035 Super Torque 4F 65 cm LINDH SRD5355</t>
  </si>
  <si>
    <t>KN555</t>
  </si>
  <si>
    <t>katétr diagnostický .035 Super Torque 5F 100 cm LINDH SRD5553</t>
  </si>
  <si>
    <t>KN556</t>
  </si>
  <si>
    <t>katétr diagnostický .038 Tempo 5F 65 cm BER 451513V0</t>
  </si>
  <si>
    <t>KN557</t>
  </si>
  <si>
    <t>katétr diagnostický .038 Tempo 5F 100 cm BER 451513H0</t>
  </si>
  <si>
    <t>KN558</t>
  </si>
  <si>
    <t>katétr diagnostický .038 Tempo 4F 65 cm BER-2 451415V0</t>
  </si>
  <si>
    <t>KN561</t>
  </si>
  <si>
    <t>katétr diagnostický .038 Tempo 4F 65 cm BER 451413V0</t>
  </si>
  <si>
    <t>KN562</t>
  </si>
  <si>
    <t>implantát spinální FJQ-b šroub samořezný prům. 4.00 x 19 mm krční Přední přístup 081105500</t>
  </si>
  <si>
    <t>KN571</t>
  </si>
  <si>
    <t>stentgraft aortální Zenith břišní, bifurkační nožička, Alpha Spiral-Z LEG ZISL-13-77</t>
  </si>
  <si>
    <t>KN572</t>
  </si>
  <si>
    <t>čočka nitr. 13,5 dpt SN60WF.135</t>
  </si>
  <si>
    <t>KN573</t>
  </si>
  <si>
    <t>čočka nitr. Acrysof IQ Toric 23,0 dpt. SN6AT4.230</t>
  </si>
  <si>
    <t>KN575</t>
  </si>
  <si>
    <t>náhrada kolenního kloubu SIGMA augmentace posteriální vel.5/4mm 96-0906 REVIZE</t>
  </si>
  <si>
    <t>KN577</t>
  </si>
  <si>
    <t xml:space="preserve">stent biliární BONASTENT Biliary M samoexpandibilní metalický plněpotažený prům 10,0 mm délka 30 mm zavaděč 8 Fr Intraductal with Retrieval Long Lasso Covered BBI-100418-L </t>
  </si>
  <si>
    <t>KN581</t>
  </si>
  <si>
    <t>náhrada kolenního kloubu NEXGEN LCCK augmentace femorální posteriální E 5 mm 00-5990-035-01</t>
  </si>
  <si>
    <t>KN588</t>
  </si>
  <si>
    <t>stent biliární plastový Advanix double Pigtail 7,0 Fr x 12 cm M00532220</t>
  </si>
  <si>
    <t>KN589</t>
  </si>
  <si>
    <t>stent biliární plastový Advanix double Pigtail 7,0 Fr x 15 cm M00532230</t>
  </si>
  <si>
    <t>KN591</t>
  </si>
  <si>
    <t>šroub samovrtný kanylovaný prům. 3.5 mm, délka 38/12 mm, slitina titanu (TAN), světle modrý 405.138</t>
  </si>
  <si>
    <t>KN592</t>
  </si>
  <si>
    <t>šroub samovrtný kanylovaný prům. 3.5 mm, délka 40/12 mm, slitina titanu (TAN), světle modrý 405.140</t>
  </si>
  <si>
    <t>KN599</t>
  </si>
  <si>
    <t>čočka nitr. 10,0 dpt MTA4UO.100</t>
  </si>
  <si>
    <t>KN605</t>
  </si>
  <si>
    <t xml:space="preserve">implantát spinální FJQ-b šroub samořezný prům. 4.00 x 25 mm krční přední přístup 081109500 </t>
  </si>
  <si>
    <t>KN607</t>
  </si>
  <si>
    <t>síťka extrakční na polypy endoskopická Roth Net Retriever (bal.10 ks), Ø oka 30mm, délka 230 cm 711052</t>
  </si>
  <si>
    <t>KN608</t>
  </si>
  <si>
    <t>stapler cirkulární zahnutý 29 mm CDH29B</t>
  </si>
  <si>
    <t>KN611</t>
  </si>
  <si>
    <t>stentgraft aortální Zenith břišní, bifurkační nožička, Alpha Spiral-Z LEG ZISL-11-59</t>
  </si>
  <si>
    <t>KN613</t>
  </si>
  <si>
    <t>šroub na malé klouby kompresní Low Profile 4,5 x 34 mm AR-8945-34PT</t>
  </si>
  <si>
    <t>KN614</t>
  </si>
  <si>
    <t>náhrada kyčelního kloubu Continuum jamka multi 56 mm KK 00-8757-056-02</t>
  </si>
  <si>
    <t>KN617</t>
  </si>
  <si>
    <t>čočka nitr. Acrysof IQ Vivity 18,5 dpt. DFT015.185</t>
  </si>
  <si>
    <t>KN618</t>
  </si>
  <si>
    <t xml:space="preserve">čočka nitr. Acrysof IQ Vivity 23,0 dpt. DFT015.230   </t>
  </si>
  <si>
    <t>KN622</t>
  </si>
  <si>
    <t>čočka nitr. Acrysof IQ Toric 23,0 dpt. SN6AT8.230</t>
  </si>
  <si>
    <t>KN623</t>
  </si>
  <si>
    <t xml:space="preserve">stentgraft aortální Zenith břišní, bifurkační nožička, Alpha Spiral-Z LEG ZISL-16-59 </t>
  </si>
  <si>
    <t>KN624</t>
  </si>
  <si>
    <t>stentgraft aortální Zenith juxtarenální fenestrovaný tělo ZFEN-D-20-62-76</t>
  </si>
  <si>
    <t>KN626</t>
  </si>
  <si>
    <t>stentgraft periferní vaskulární balónexpandibilní Advanta V12 7 x 38 mm 80 cm 85324</t>
  </si>
  <si>
    <t>KN670</t>
  </si>
  <si>
    <t>dlaha femorální laterální LCP TOMOFIX leva 4 otvory titan 440.874S</t>
  </si>
  <si>
    <t>KN675</t>
  </si>
  <si>
    <t>systém pumpový programovatelný SYNCHROMED II programátor pacientský TH90T02</t>
  </si>
  <si>
    <t>KN676</t>
  </si>
  <si>
    <t>systém pumpový programovatelný SYNCHROMED II katetr accessory kit L357 8785 8785</t>
  </si>
  <si>
    <t>KN677</t>
  </si>
  <si>
    <t>systém pumpový programovatelný SYNCHROMED II drát tunelovací 38 cm 8583</t>
  </si>
  <si>
    <t>KN679</t>
  </si>
  <si>
    <t>set pro transapikální implantaci biologické mitrální chlopně prasečí ABT CHlopen Tendyne TENDV-SP-35M</t>
  </si>
  <si>
    <t>50115086</t>
  </si>
  <si>
    <t>Z 549_TMVI_CHLOP</t>
  </si>
  <si>
    <t>Balíček TMVI - chlopně I. Interna</t>
  </si>
  <si>
    <t>KN684</t>
  </si>
  <si>
    <t>čočka nitr. Acrysof IQ Vivity 22,5 dpt. DFT015.225</t>
  </si>
  <si>
    <t>KN688</t>
  </si>
  <si>
    <t>čočka nitr. Clareon 26,5 dpt. CNA0T0.265</t>
  </si>
  <si>
    <t>KN689</t>
  </si>
  <si>
    <t>Čočka nitr. Acrysof IQ Toric 22,0 dpt. SN6AT5 SN6AT5.220</t>
  </si>
  <si>
    <t>KN690</t>
  </si>
  <si>
    <t>Čočka nitr. Acrysof IQ PanOptix 26,5 dpt. TFNT00.265</t>
  </si>
  <si>
    <t>KN691</t>
  </si>
  <si>
    <t>náhrada kyčelního kloubu šroub fixační jamky TRILOGY 6,5 x 20 mm 6250-65-20</t>
  </si>
  <si>
    <t>KN694</t>
  </si>
  <si>
    <t>náhrada kolenního kloubu NEXGEN LCCK dřík prodloužený rovný 12 x 100 mm revizní necementovaný 00-5988-010-12</t>
  </si>
  <si>
    <t>KN697</t>
  </si>
  <si>
    <t>náhrada ramenního kloubu SMR AXIOMA TT augmented 360  + 4mm S-R,průměr 27 mm  1375.15.524</t>
  </si>
  <si>
    <t>KN698</t>
  </si>
  <si>
    <t xml:space="preserve">čočka nitr. Acrysof IQ Toric 24,5 SN6AT6.245 </t>
  </si>
  <si>
    <t>KN700</t>
  </si>
  <si>
    <t>čočka nitr. Acrysof IQ Vivity 22,0 dpt. DFT015.220</t>
  </si>
  <si>
    <t>KN701</t>
  </si>
  <si>
    <t>čočka nitr. Acrysof IQ Vivity 24,0 dpt. DFT015.240</t>
  </si>
  <si>
    <t>KN702</t>
  </si>
  <si>
    <t xml:space="preserve">Čočka nitr. 14,0 dpt SN60WF.140 </t>
  </si>
  <si>
    <t>KN703</t>
  </si>
  <si>
    <t>extraktor elektrod laserový spectranetics 12 Fr. SLS II kit 50 cm 500-301</t>
  </si>
  <si>
    <t>KN704</t>
  </si>
  <si>
    <t>extraktor elektrod laserový spectranetics 14 Fr. SLS II kit 50 cm 500-302</t>
  </si>
  <si>
    <t>KN705</t>
  </si>
  <si>
    <t>extraktor elektrod laserový spectranetics 16 Fr. SLS II kit 50 cm 500-303</t>
  </si>
  <si>
    <t>KN707</t>
  </si>
  <si>
    <t>Kleště koagulační endoskopické 1 655 mm jednorázové  Ensure 10Ks v balení  CF-165B</t>
  </si>
  <si>
    <t>KN708</t>
  </si>
  <si>
    <t>Kleště koagulační endoskopické  2 300 mm jednorázové  Ensure 10Ks v balení CF-230B</t>
  </si>
  <si>
    <t>KN711</t>
  </si>
  <si>
    <t>stentgraft periferní vaskulární balónexpandibilní Advanta V12 10 x 38 mm 120 cm 85364</t>
  </si>
  <si>
    <t>KN713</t>
  </si>
  <si>
    <t>spirála embolizační sleva Target 360 Standard .010" 13 mm x 30 cm M0035461330s</t>
  </si>
  <si>
    <t>KN715</t>
  </si>
  <si>
    <t>spirála embolizační sleva Target Helical Nano .010" 1,5 mm x 2 cm M0035431520s</t>
  </si>
  <si>
    <t>KN717</t>
  </si>
  <si>
    <t>spirála embolizační sleva Target Helical Ultra .010" 2 mm x 1 cm M0035432010s</t>
  </si>
  <si>
    <t>KN718</t>
  </si>
  <si>
    <t>Čočka nitr. Clareon 24,5 dpt CNA0T0.245</t>
  </si>
  <si>
    <t>KN730</t>
  </si>
  <si>
    <t>náhrada kolenního kloubu PERSONA vložka PE tibiální Vivacit E Pravá MC-10 mm velikost C-D,42-5221-003-10</t>
  </si>
  <si>
    <t>KN732</t>
  </si>
  <si>
    <t xml:space="preserve">systém neurostimulační SenSight elektroda směrová 0,5mm 42 cm DBS B3300542 </t>
  </si>
  <si>
    <t>KN733</t>
  </si>
  <si>
    <t>systém neurostimulační SenSight elektroda směrová 0,5mm 42 cm MARKER DBS B3300542M</t>
  </si>
  <si>
    <t>KN734</t>
  </si>
  <si>
    <t>systém neurostimulační SenSight kabel prodlužovací 40 cm DBS B3400040</t>
  </si>
  <si>
    <t>KN735</t>
  </si>
  <si>
    <t>systém neurostimulační SenSight kabel prodlužovací 40 cm DBS B3400040M</t>
  </si>
  <si>
    <t>KN736</t>
  </si>
  <si>
    <t>systém neurostimulační SenSight B32000 StimLoc s příslušenstvím DBS B32000</t>
  </si>
  <si>
    <t>KN737</t>
  </si>
  <si>
    <t>systém neurostimulační SenSight B31030 Extension Tunneler DBS B31030</t>
  </si>
  <si>
    <t>KN738</t>
  </si>
  <si>
    <t>katetr balónkový PTCA sapphire II PRO 3,0 x10 mm ORB 230-103-5U</t>
  </si>
  <si>
    <t>KN739</t>
  </si>
  <si>
    <t>katetr balónkový PTCA sapphire II PRO 3,5 x10 mm ORB 235-103-5U</t>
  </si>
  <si>
    <t>KN742</t>
  </si>
  <si>
    <t>stentgraft periferní vaskulární balónexpandibilní Advanta V12 7 x 41 mm 80 cm 85355</t>
  </si>
  <si>
    <t>KN747</t>
  </si>
  <si>
    <t>čočka nitr. Acrysof IQ Vivity 21,0 dpt DFT015.210</t>
  </si>
  <si>
    <t>KN748</t>
  </si>
  <si>
    <t>čočka nitr. Acrysof IQ Vivity 25,0 dpt DFT015.250</t>
  </si>
  <si>
    <t>KN749</t>
  </si>
  <si>
    <t>čočka nitr. 21,0 dpt SN6AT2.210</t>
  </si>
  <si>
    <t>KN755</t>
  </si>
  <si>
    <t>náhrada kolenního kloubu PERSONA vložka PE tibiální Vivacit E Pravá MC-10 mm velikost G-H 42-5221-009-10</t>
  </si>
  <si>
    <t>KN756</t>
  </si>
  <si>
    <t>náhrada kolenního kloubu PERSONA komponenta femorální Pravá 11 R 42-5026-070-02</t>
  </si>
  <si>
    <t>KN757</t>
  </si>
  <si>
    <t>náhrada kolenního kloubu PERSONA komponenta tibiální Pravá H</t>
  </si>
  <si>
    <t>KN767</t>
  </si>
  <si>
    <t>implantát spinální Synapse šroub spongiózní pr. 3,5 mm, délky 34 mm Titan  04.614.034</t>
  </si>
  <si>
    <t>KN769</t>
  </si>
  <si>
    <t>náhrada kolenního kloubu PERSONA vložka PE tibiální Vivacit E Pravá CR-12 mm velikost E-F; 42-5221-008-12</t>
  </si>
  <si>
    <t>KN773</t>
  </si>
  <si>
    <t>implantát spinální náhrada těla obratle BIOLIGN VBR tělo expandibilní krční 33 - 46 mm;VC03346</t>
  </si>
  <si>
    <t>KN774</t>
  </si>
  <si>
    <t>implantát spinální FJQ-b dlaha krční přední přístup 32,5 mm, 081005002</t>
  </si>
  <si>
    <t>KN775</t>
  </si>
  <si>
    <t>náhrada kolenního kloubu PERSONA vložka PE tibiální Vivacit E Pravá MC-10 mm velikost E-F;42-5221-007-10</t>
  </si>
  <si>
    <t>KN776</t>
  </si>
  <si>
    <t>náhrada kyčelního kloubu TMARS revizní dlaha cage krátká pravá 56/60/48mm; 00-7123-056-48</t>
  </si>
  <si>
    <t>KN777</t>
  </si>
  <si>
    <t>náhrada kolenního kloubu PERSONA vložka PE tibiální Vivacit E Pravá 11 mm velikost 8-11/G-H;42-5221-009-11</t>
  </si>
  <si>
    <t>KN778</t>
  </si>
  <si>
    <t>náhrada kolenního kloubu PERSONA komponenta tibiální Pravá 5°vel. G;42-5320-079-02</t>
  </si>
  <si>
    <t>KN781</t>
  </si>
  <si>
    <t>Katetr Rotablační s olivkou ROTAPRO, BURR, rukojeť + vyměnitelná olivka, Ø 1.25MM, H749393001250</t>
  </si>
  <si>
    <t>KN782</t>
  </si>
  <si>
    <t>Katetr Rotablační s olivkou ROTAPRO, BURR, rukojeť + vyměnitelná olivka, Ø 1.50MM,H749393001500</t>
  </si>
  <si>
    <t>KN790</t>
  </si>
  <si>
    <t>Dlaha pro tibiální osteotomii Activmotion NEWCLIP HTO pravá vel. 2, Titan;ATDP2D-ST</t>
  </si>
  <si>
    <t>KN792</t>
  </si>
  <si>
    <t>Šroub kortikální samořezný Activmotion NEWCLIP HTO prům. 4,5 mm délka 40 mm Titan; ST4,5L40D-ST</t>
  </si>
  <si>
    <t>KN793</t>
  </si>
  <si>
    <t>Šroub kortikální samořezný Activmotion NEWCLIP HTO prům. 4,5 mm délka 45 mm Titan; ST4,5L45D-ST</t>
  </si>
  <si>
    <t>KN794</t>
  </si>
  <si>
    <t>Šroub kortikální samořezný Activmotion NEWCLIP HTO prům. 4,5 mm délka 55 mm Titan; ST4,5L55D-ST</t>
  </si>
  <si>
    <t>KN795</t>
  </si>
  <si>
    <t>Šroub kortikální samořezný Activmotion NEWCLIP HTO prům. 4,5 mm délka 60 mm Titan; ST4,5L60D-ST</t>
  </si>
  <si>
    <t>KN796</t>
  </si>
  <si>
    <t>Šroub kortikální samořezný Activmotion NEWCLIP HTO prům. 4,5 mm délka 65 mm Titan; ST4,5L65D-ST</t>
  </si>
  <si>
    <t>KN797</t>
  </si>
  <si>
    <t>Výplň dutiny pro tibiální osteotomii OTIS 50 klínek 10 mm; P822667230</t>
  </si>
  <si>
    <t>KN798</t>
  </si>
  <si>
    <t>Výplň dutiny pro tibiální osteotomii OTIS 50 klínek 11 mm; P822667232</t>
  </si>
  <si>
    <t>KN799</t>
  </si>
  <si>
    <t>Výplň dutiny pro tibiální osteotomii OTIS 50 klínek 9 mm; P822667228</t>
  </si>
  <si>
    <t>KN800</t>
  </si>
  <si>
    <t>Katetr ablační pro pulzní ablaci FARAWAVE bez magnetického senzoru pro 3D mapování 20 elektrod, dvojitá křivka, košík + krytka, prům. 31mm, 12,8 Fr, délka 115cm;41M401</t>
  </si>
  <si>
    <t>KN802</t>
  </si>
  <si>
    <t>Katetr ablační pro pulzní ablaci FARAWAVE bez magnetického senzoru pro 3D mapování 20 elektrod, dvojitá křivka, košík + krytka, prům. 35mm, 12,8 Fr, délka 115cm;41M402</t>
  </si>
  <si>
    <t>KN804</t>
  </si>
  <si>
    <t>Zavaděč transseptální řiditelný FARADRIVE čirý 13 Fr, délka 74 cm, pro GW 0,035“, včetně dilatátoru;21M402</t>
  </si>
  <si>
    <t>KN806</t>
  </si>
  <si>
    <t>Kabel propojovací FARASTAR k ablačním katetrům FARAWAVE 300 cm; 41M404</t>
  </si>
  <si>
    <t>KN807</t>
  </si>
  <si>
    <t>náhrada kolenního kloubu NEXGEN plato tibiální Prolong LPS-Flex C,D 1,2 14 mm; 00-5964-022-14</t>
  </si>
  <si>
    <t>KN809</t>
  </si>
  <si>
    <t>dlaha pro sympfýzu PRS RX System zahnutá, 6 otvorů, 21163-6</t>
  </si>
  <si>
    <t>KN812</t>
  </si>
  <si>
    <t>drát vodící Amplatz 180 cm THSCF-35-180-3-AES</t>
  </si>
  <si>
    <t>KN813</t>
  </si>
  <si>
    <t>náhrada kolenního kloubu PERSONA vložka PE tibiální Vivacit E Levá MC 10 mm velikost 6-7/E-F; 42-5121-007-10</t>
  </si>
  <si>
    <t>KN815</t>
  </si>
  <si>
    <t>katétr balónkový okluzní Gore Molding&amp;Occlusion Balloon 10-37 mm x 4 cm 10F;MOB37</t>
  </si>
  <si>
    <t>KN816</t>
  </si>
  <si>
    <t>stentgraft periferní vaskulární balónexpandibilní Advanta V12 6 x 22 mm 80 cm;85343</t>
  </si>
  <si>
    <t>KN822</t>
  </si>
  <si>
    <t>stentgraft aortální Zenith juxtarenální fenestrovaný proximální část ZFEN-P-2-24-109</t>
  </si>
  <si>
    <t>KN823</t>
  </si>
  <si>
    <t>stentgraft aortální Zenith břišní Alpha Spiral-Z LEG ,ZISL-13-59</t>
  </si>
  <si>
    <t>KN825</t>
  </si>
  <si>
    <t>náhrada kolenního kloubu PERSONA vložka PE tibiální Vivacit E pravá MC 11 mm velikost 6-7/E-F; 42-5221-007-11</t>
  </si>
  <si>
    <t>KN828</t>
  </si>
  <si>
    <t>Zavaděč biliárních stentů, set vč.zavaděcího katétru a tlačného katétru, 8,5 Fr x 220cm,SSIS-8.5</t>
  </si>
  <si>
    <t>KN829</t>
  </si>
  <si>
    <t>Zavaděč biliárních stentů, set vč.zavaděcího katétru a tlačného katétru, 10 Fr x 220cm,SSIS-10</t>
  </si>
  <si>
    <t>KN831</t>
  </si>
  <si>
    <t>Zavaděč biliárních stentů tlačný (Pushing cathetr) 5 Fr x 170 cm,BSI5</t>
  </si>
  <si>
    <t>KN832</t>
  </si>
  <si>
    <t>Zavaděč biliárních stentů tlačný (Pushing cathetr) 7 Fr x 170cm,BSI7</t>
  </si>
  <si>
    <t>KN834</t>
  </si>
  <si>
    <t>náhrada kyčelního kloubu TMARS revizní vložka Longevity XLPE neutrální 50/28 mm, 00-7105-050-28</t>
  </si>
  <si>
    <t>KN836</t>
  </si>
  <si>
    <t>náhrada kolenního kloubu PERSONA vložka PE tibiální Vivacit E Levá MC-10 mm velikost 8-11/G-H,42-5121-009-10</t>
  </si>
  <si>
    <t>KN839</t>
  </si>
  <si>
    <t>Čočka nitr. Clareon CNA0T0.160, 16,0 dpt</t>
  </si>
  <si>
    <t>KN840</t>
  </si>
  <si>
    <t>náhrada kolenního kloubu PERSONA vložka PE tibiální Vivacit E Levá MC-10 mm velikost 8-11/E-F,42-5121-008-10</t>
  </si>
  <si>
    <t>KN841</t>
  </si>
  <si>
    <t>Čočka nitr. 18,5 dpt MTA4UO.185</t>
  </si>
  <si>
    <t>KN843</t>
  </si>
  <si>
    <t>Výplň dutiny pro tibiální osteotomii OTIS 50 klínek 8 mm; P822667226</t>
  </si>
  <si>
    <t>KN844</t>
  </si>
  <si>
    <t>Výplň dutiny pro tibiální osteotomii OTIS 50 klínek 12 mm; P822667234</t>
  </si>
  <si>
    <t>KN846</t>
  </si>
  <si>
    <t>Výplň dutiny pro tibiální osteotomii OTIS 50 klínek 14 mm; P822667238</t>
  </si>
  <si>
    <t>KN848</t>
  </si>
  <si>
    <t>náhrada kolenního kloubu PERSONA vložka PE tibiální Vivacit E Pravá MC 11 mm velikost 8-11/E-F; 42-5221-008-11</t>
  </si>
  <si>
    <t>KN852</t>
  </si>
  <si>
    <t>náhrada kyčelního kloubu Allofit IT vložka crosslink neutral LL/36 mm 00-8751-013-36</t>
  </si>
  <si>
    <t>KN855</t>
  </si>
  <si>
    <t>náhrada kolenního kloubu PERSONA vložka PE tibiální Vivacit E Levá MC-10 mm velikost 6-7/C-D,42-5121-004-10</t>
  </si>
  <si>
    <t>KN857</t>
  </si>
  <si>
    <t>systém neurostimulační SenSight B31010 Cranial Tunneler DBS;B31010</t>
  </si>
  <si>
    <t>KN864</t>
  </si>
  <si>
    <t>Čočka nitr. Acrysof IQ PanOptix TFNT00.170,  17,0 dpt</t>
  </si>
  <si>
    <t>KN865</t>
  </si>
  <si>
    <t>spirála embolizační Target 360 Standard .010" 8 mm x 30 cm; M0035468300</t>
  </si>
  <si>
    <t>KN866</t>
  </si>
  <si>
    <t>Set plnící Refill Kit k baclofenové pumpě Synchromed II, 8551</t>
  </si>
  <si>
    <t>KN867</t>
  </si>
  <si>
    <t>svorka na aneurysma Yasargil mini, délka čelisti 3,0 mm, max. rozevření 3,3 mm, uzavírací síla 1,08 N, rovná, permanentní, FT680T</t>
  </si>
  <si>
    <t>KN870</t>
  </si>
  <si>
    <t>stent periferní vaskulární E Luminexx  samoexpandibilní 7 x 120 mm, 80 cm, .035" ZVM07120</t>
  </si>
  <si>
    <t>KN871</t>
  </si>
  <si>
    <t>stent periferní vaskulární E Luminexx  samoexpandibilní 8 x 40 mm, 80 cm, .035" ZVM08040</t>
  </si>
  <si>
    <t>KN872</t>
  </si>
  <si>
    <t>stent periferní vaskulární E Luminexx  samoexpandibilní 8 x 80 mm, 80 cm, .035" ZVM08080</t>
  </si>
  <si>
    <t>KN873</t>
  </si>
  <si>
    <t>stentgraft periferní vaskulární Fluency Plus samoexpandibilní, Nitinol, potan EPTFE 10 x 40 FVM10040</t>
  </si>
  <si>
    <t>KN874</t>
  </si>
  <si>
    <t>náhrada ramenního kloubu SMR AXIOMA glenoid Small-R-Medium revizní necementovaný; 1375.14.652</t>
  </si>
  <si>
    <t>KN875</t>
  </si>
  <si>
    <t>náhrada ramenního kloubu SMR AXIOMA TT glenoid  augmentovaný 360 15° S-R průměr 27 mm revizní necementovaný; 1375.15.515</t>
  </si>
  <si>
    <t>KN876</t>
  </si>
  <si>
    <t>stentgraft aortální Zenith Flex AAA břišní bifurkační tělo 36 x 113 mm;TFFB-36-113-ZT</t>
  </si>
  <si>
    <t>KN877</t>
  </si>
  <si>
    <t>katétr balónkový dilatační Sterling MR .018" 5.0 mm x 20 mm x 135 cm; H74939031502010</t>
  </si>
  <si>
    <t>KN879</t>
  </si>
  <si>
    <t>vodič vakuové jehly EnCor Insert Mammo Test  7G bal. á 10 ks ENCFINSERT7G</t>
  </si>
  <si>
    <t>Materiál k biopsiím</t>
  </si>
  <si>
    <t>KN880</t>
  </si>
  <si>
    <t>vodič vakuové jehly EnCor Insert Mammo Test 10G bal. á 10 ks ENCFINSERT10G</t>
  </si>
  <si>
    <t>KN881</t>
  </si>
  <si>
    <t>jehla bioptická koaxiální TruGuide 15G x 7cm (pro MN1610) á 5ks C1610B</t>
  </si>
  <si>
    <t>KN882</t>
  </si>
  <si>
    <t>jehla bioptická koaxiální TruGuide 15G x 13cm (pro MN1616) á 5 ks C1616B</t>
  </si>
  <si>
    <t>KN884</t>
  </si>
  <si>
    <t>jehla bioptická magmun 16G x 160 mm bal. á 10 ks MN1616</t>
  </si>
  <si>
    <t>KN885</t>
  </si>
  <si>
    <t>jehla bioptická magnum 12G x 100 mm bal. á 10ks MN1210</t>
  </si>
  <si>
    <t>KN886</t>
  </si>
  <si>
    <t>jehla bioptická magnum 14G x 100 mm bal. á 10 ks MN1410</t>
  </si>
  <si>
    <t>KN888</t>
  </si>
  <si>
    <t>jehla bioptická magnum 16G x 100 mm bal. á 10 ks MN1610</t>
  </si>
  <si>
    <t>KN889</t>
  </si>
  <si>
    <t xml:space="preserve">jehla bioptická Mission 14 G x 10 cm bal. á 5 ks 1410MS </t>
  </si>
  <si>
    <t>KN890</t>
  </si>
  <si>
    <t>lokalizátor prsních lézí Gel Mark Ultra SS EnCor 10G bal. á 10 ks GMUEC10GSS</t>
  </si>
  <si>
    <t>KN891</t>
  </si>
  <si>
    <t>lokalizátor prsních lézí Gel Mark Ultra SS EnCor 7 G bal. á 10 ks SMEC7GSS</t>
  </si>
  <si>
    <t>KN892</t>
  </si>
  <si>
    <t>sonda EnCor Biopsy Probe 10G pro vakuovou biopsii bal. á 5 ks ECP0110GV</t>
  </si>
  <si>
    <t>KN893</t>
  </si>
  <si>
    <t>sonda EnCor Biopsy Probe 7G pro vakuovou biopsii bal. á 5 ks ECP017GV</t>
  </si>
  <si>
    <t>KN895</t>
  </si>
  <si>
    <t>dlaha pro sympfýzu PRS RX System, 6 otvorů, 21162-6</t>
  </si>
  <si>
    <t>KN898</t>
  </si>
  <si>
    <t>katetr zaváděcí koronární periferní prodlužovací GUIDION,6F,150cm,25cm,(původní Guideliner),IMD G60F25150</t>
  </si>
  <si>
    <t>KN906</t>
  </si>
  <si>
    <t>Kardiostimulátor biventrikulární SET DDD-R,TVI, IECG, IS1,Hera Plus,komplet vč.elektrod,PMHERAPk</t>
  </si>
  <si>
    <t>KN909</t>
  </si>
  <si>
    <t>Chlopeň srdeční biologická aortální Intuity Elite z bovinního perikardu bezstehová vel.21 mm-set; 8300KITB21</t>
  </si>
  <si>
    <t>KN910</t>
  </si>
  <si>
    <t>Chlopeň srdeční biologická aortální Intuity Elite z bovinního perikardu bezstehová vel.23 mm-set;8300KITB23</t>
  </si>
  <si>
    <t>KN911</t>
  </si>
  <si>
    <t>Chlopeň srdeční biologická aortální Intuity Elite z bovinního perikardu bezstehová vel.25 mm-set; 8300KITB25</t>
  </si>
  <si>
    <t>KN913</t>
  </si>
  <si>
    <t>injektor endoskopický NEEDLEMASTER jednorázový,230 cm, d.jehly 4 mm, Ø 0,6mm, střední zkos.jehly,NM-610U-0423, bal. á 5 ks N6142350</t>
  </si>
  <si>
    <t>KN914</t>
  </si>
  <si>
    <t>stent periferní vaskulární E Luminexx  samoexpandibilní 10 x 60 mm, 80 cm, .035" ZVM10060</t>
  </si>
  <si>
    <t>KN915</t>
  </si>
  <si>
    <t>stent periferní vaskulární E Luminexx  samoexpandibilní 10 x 40 mm, 80 cm, .035" ZVM10040</t>
  </si>
  <si>
    <t>KN918</t>
  </si>
  <si>
    <t>stent periferní vaskulární E Luminexx  samoexpandibilní XL ZVM14060</t>
  </si>
  <si>
    <t>KN919</t>
  </si>
  <si>
    <t>stent periferní vaskulární E Luminexx  samoexpandibilní XL ZVM14080</t>
  </si>
  <si>
    <t>KN921</t>
  </si>
  <si>
    <t>stent periferní vaskulární E Luminexx  samoexpandibilní 7 x 80 mm, 80 cm, .035" ZVM07080</t>
  </si>
  <si>
    <t>KN922</t>
  </si>
  <si>
    <t>stent periferní vaskulární E Luminexx  samoexpandibilní 10 x 80 mm, 80 cm, .035" ZVM10080</t>
  </si>
  <si>
    <t>KN923</t>
  </si>
  <si>
    <t>stent periferní vaskulární E Luminexx  samoexpandibilní 10 x 100 mm, 80 cm, .035" ZVM10100</t>
  </si>
  <si>
    <t>KN924</t>
  </si>
  <si>
    <t>stent periferní vaskulární E Luminexx  samoexpandibilní 8 x 60 mm, 80 cm, .035" ZVM08060</t>
  </si>
  <si>
    <t>KN925</t>
  </si>
  <si>
    <t>stent periferní vaskulární E Luminexx  samoexpandibilní 6 x 100 mm, 135 cm, .035" ZVL06100</t>
  </si>
  <si>
    <t>KN926</t>
  </si>
  <si>
    <t>stent periferní vaskulární E Luminexx  samoexpandibilní 7 x 40 mm, 80 cm, .035" ZVM07040</t>
  </si>
  <si>
    <t>KN927</t>
  </si>
  <si>
    <t>stent periferní vaskulární E Luminexx  samoexpandibilní 7 x 60 mm, 80 cm, .035" ZVM07060</t>
  </si>
  <si>
    <t>KN928</t>
  </si>
  <si>
    <t>stent periferní vaskulární E Luminexx  samoexpandibilní 6 x 80 mm, 135 cm, .035" ZVL06080</t>
  </si>
  <si>
    <t>KN930</t>
  </si>
  <si>
    <t>stent periferní vaskulární E Luminexx  samoexpandibilní 7 x 100 mm, 80 cm, .035" ZVM07100</t>
  </si>
  <si>
    <t>KN931</t>
  </si>
  <si>
    <t>stent periferní vaskulární E Luminexx  samoexpandibilní 8 x 100 mm, 80 cm, .035" ZVM08100</t>
  </si>
  <si>
    <t>KN932</t>
  </si>
  <si>
    <t>stent periferní vaskulární E Luminexx  samoexpandibilní 8 x 120 mm, 80 cm, .035" ZVM08120</t>
  </si>
  <si>
    <t>KN942</t>
  </si>
  <si>
    <t>stent periferní vaskulární E Luminexx  samoexpandibilní 6 x 40 mm, 135 cm, .035" ZVL06040</t>
  </si>
  <si>
    <t>KN945</t>
  </si>
  <si>
    <t>náhrada kolenního kloubu PERSONA komponenta tibiální Levá C, 42-5320-064-01</t>
  </si>
  <si>
    <t>KN946</t>
  </si>
  <si>
    <t xml:space="preserve">Protéza cévní tenkostěnná bez kroužků,GORE PROPATEN,  Ø 6mm, délka protéz 80 cm, HT060080         </t>
  </si>
  <si>
    <t>KN947</t>
  </si>
  <si>
    <t>Protéza cévní tenkostěnná bez kroužků, GORE PROPATEN, Ø 8 mm, délka protéz 40 cm, HT080040</t>
  </si>
  <si>
    <t>KN948</t>
  </si>
  <si>
    <t>Protéza cévní tenkostěnná s odnímatelnými kroužky, GORE PROPATEN, Ø 6 mm, délka 70 cm, délka vystuž.části 60 cm, HT066070</t>
  </si>
  <si>
    <t>KN949</t>
  </si>
  <si>
    <t xml:space="preserve">Protéza cévní tenkostěnná s odnímatelnými kroužky, GORE PROPATEN, Ø 8 mm, délka 80 cm, délka vyztuž.části 70 cm, HT087080 </t>
  </si>
  <si>
    <t>KN950</t>
  </si>
  <si>
    <t>Protéza cévní tenkostěnná bez kroužků GORE-TEX Stretch, Ø 5 mm, délka protéz 70 cm, ST0507</t>
  </si>
  <si>
    <t>KN951</t>
  </si>
  <si>
    <t>Protéza cévní tenkostěnná bez kroužků GORE-TEX Stretch, Ø 6 mm, délka protéz 40 cm,ST0604</t>
  </si>
  <si>
    <t>KN952</t>
  </si>
  <si>
    <t>Protéza cévní tenkostěnná bez kroužků GORE-TEX Stretch, Ø 8 mm, délka protéz 40 cm, ST0804</t>
  </si>
  <si>
    <t>KN954</t>
  </si>
  <si>
    <t xml:space="preserve">Protéza cévní tenkostěnná s odnímatelnými kroužky, GORE-TEX Stretch , Ø 6mm, délka 70 cm, délka vyztuž.části 60 cm, SRRT06060070L </t>
  </si>
  <si>
    <t>KN955</t>
  </si>
  <si>
    <t>Protéza cévní tenkostěnná s odnímatelnými kroužky, GORE-TEX Stretch, Ø 8 mm, délka 70 cm, délka vyztuž.části 80 cm, SRRT08070080L</t>
  </si>
  <si>
    <t>KN956</t>
  </si>
  <si>
    <t>katétr balónkový dilatační Sterling OTW .018" 3.0 mm x 60 mm x 150 cm; H74939032300610</t>
  </si>
  <si>
    <t>KN957</t>
  </si>
  <si>
    <t>katétr balónkový dilatační Sterling OTW .018" 2.5 mm x 40 mm x 150 cm; H74939032250410</t>
  </si>
  <si>
    <t>KN959</t>
  </si>
  <si>
    <t>stentgraft periferní vaskulární Covera Plus 6 mm x 80 mm 8F 120 cm samoexpandibilní potah ePTFE; AASLE06080</t>
  </si>
  <si>
    <t>KN963</t>
  </si>
  <si>
    <t>stentgraft periferní vaskulární Fluency Plus samoexpandibilní, Nitinol, potan EPTFE 14 x 120 FVM14120</t>
  </si>
  <si>
    <t>KN964</t>
  </si>
  <si>
    <t>stentgraft periferní vaskulární Covera Plus 6 mm x 60 mm 8F 120 cm samoexpandibilní potah ePTFE AASLE06060</t>
  </si>
  <si>
    <t>KN968</t>
  </si>
  <si>
    <t>stentgraft periferní vaskulární Covera Plus 10 mm x 100 mm 8F 80 cm samoexpandibilní potah ePTFE AASME10100</t>
  </si>
  <si>
    <t>KN970</t>
  </si>
  <si>
    <t>stentgraft periferní vaskulární Covera Plus 8 mm x 60 mm 8F 120 cm samoexpandibilní potah ePTFE AASLE08060</t>
  </si>
  <si>
    <t>KN972</t>
  </si>
  <si>
    <t>náhrada kolenního kloubu PERSONA vložka PE tibiální Vivacit E Pravá 11 mm 4-5/C-D;42-5221-003-11</t>
  </si>
  <si>
    <t>KN978</t>
  </si>
  <si>
    <t>Kardiostimulátor pro optimalizaci průběhu kalciového gradientu OPTIMIZER SMART implantabilní, dobíjitelný vč. Implantačního setu,10-A503-3-XX</t>
  </si>
  <si>
    <t>50115016</t>
  </si>
  <si>
    <t>Z 555 KARDI_CCM</t>
  </si>
  <si>
    <t>Kardiostimulátory CCM</t>
  </si>
  <si>
    <t>KN979</t>
  </si>
  <si>
    <t>Čočka nitr. Acrysof IQ Toric SN6AT4.175,  17,5 dpt</t>
  </si>
  <si>
    <t>KN980</t>
  </si>
  <si>
    <t>Čočka nitr. Acrysof IQ PanOptix 19,5 dpt. TFNT00.195</t>
  </si>
  <si>
    <t>KN981</t>
  </si>
  <si>
    <t>Čočka nitr. 18,5 dpt SN6AT6.185</t>
  </si>
  <si>
    <t>KN982</t>
  </si>
  <si>
    <t>Čočka nitr. Acrysof IQ Vivity DFT015.215,  21,5 dpt</t>
  </si>
  <si>
    <t>KN983</t>
  </si>
  <si>
    <t>náhrada kolenního kloubu PERSONA vložka PE tibiální Vivacit E Pravá 10 mm 8-11/E-F; 42-5221-008-10</t>
  </si>
  <si>
    <t>KN991</t>
  </si>
  <si>
    <t>pouzdro zaváděcí Introducer II 5 F, 10 cm, .018" dilatátor, vč. vodícího drátu a jehly; R50A10PQ</t>
  </si>
  <si>
    <t>KN992</t>
  </si>
  <si>
    <t>spirála embolizační sleva Target 360 Nano .010" 1,5 mm x 2 cm; M0035421520</t>
  </si>
  <si>
    <t>KN993</t>
  </si>
  <si>
    <t>spirála embolizační sleva Target 360 Soft .010" 11 mm x 30 cm; M0035471130</t>
  </si>
  <si>
    <t>KN994</t>
  </si>
  <si>
    <t>spirála embolizační sleva Target 360 Standard .010" 14 mm x 30 cm; M0035461430</t>
  </si>
  <si>
    <t>KN995</t>
  </si>
  <si>
    <t>spirála embolizační sleva Target 360 Standard .010" 3 mm x 6 cm; M0035463060</t>
  </si>
  <si>
    <t>KN997</t>
  </si>
  <si>
    <t>spirála embolizační sleva Target 360 Standard .010" 6 mm x 20 cm; M0035466200</t>
  </si>
  <si>
    <t>KN998</t>
  </si>
  <si>
    <t>spirála embolizační sleva Target 360 Standard .010" 6 mm x 30 cm; M0035466300</t>
  </si>
  <si>
    <t>KO001</t>
  </si>
  <si>
    <t>klička polypektomická SnareMasterPlus, hexagonální pro studenou i teplou polypektomii SD-400U-15,Øprac.kanálu 2,8 mm, Ø smyčky 15 mm, prac. délka 2 300 mm, bal.á 10ks,N5998330</t>
  </si>
  <si>
    <t>KO007</t>
  </si>
  <si>
    <t xml:space="preserve">Klička polypektomická k diatermické polypektomii, jednorázová,monofilamentní, oválná, Ø otevření 10 mm, tubus Ø 2,3mm, délka 220 cm,PS1-A20-10-23-220-OL       </t>
  </si>
  <si>
    <t>KO008</t>
  </si>
  <si>
    <t>Klička polypektomická k diatermické polypektomii, jednorázová,monofilamentní, oválná, Ø otevření 15 mm, tubus Ø 2,3mm, délka 220 cm,PS1-A20-15-23-220-OL</t>
  </si>
  <si>
    <t>KO010</t>
  </si>
  <si>
    <t>Klička polypektomická k diatermické polypektomii, jednorázová, pletená, oválná, Ø otevření 10 mm, tubus Ø 2,3mm, délka 230 cm,PFS01-01023230</t>
  </si>
  <si>
    <t>KO011</t>
  </si>
  <si>
    <t>Klička polypektomická k diatermické polypektomii, jednorázová, pletená, oválná, Ø otevření 15 mm, tubus Ø 2,3mm, délka 230 cm,PFS01-01523230</t>
  </si>
  <si>
    <t>KO012</t>
  </si>
  <si>
    <t>Klička polypektomická k diatermické polypektomii, jednorázová, pletená, oválná, Ø otevření 20 mm, tubus Ø 2,3mm, délka 230 cm,PFS01-02023230</t>
  </si>
  <si>
    <t>KO013</t>
  </si>
  <si>
    <t>Klička polypektomická k diatermické polypektomii, jednorázová, pletená, oválná, Ø otevření 24 mm, tubus Ø2,3mm, délka 230 cm,PFS01-02423230</t>
  </si>
  <si>
    <t>KO014</t>
  </si>
  <si>
    <t>Klička polypektomická k diatermické polypektomii, jednorázová, pletená s přídavným opletením, mini, oválná, Ø kličky 12,5 x 30 mm, Ø pláště 2,4 mm, délka 230 cm, bal á10 ks,711018</t>
  </si>
  <si>
    <t>KO015</t>
  </si>
  <si>
    <t>Klička polypektomická k diatermické polypektomii, jednorázová, pletená s přídavným opletením, standard, oválná, Ø kličky 25 x 54 mm, Ø pláště 2,4 mm, délka 230 cm, bal á10 ks,711019</t>
  </si>
  <si>
    <t>KO019</t>
  </si>
  <si>
    <t>stentgraft periferní vaskulární Fluency Plus samoexpandibilní, Nitinol, potan EPTFE 6 x 100 FVL06100</t>
  </si>
  <si>
    <t>KO029</t>
  </si>
  <si>
    <t xml:space="preserve">stentgraft periferní vaskulární Fluency Plus samoexpandibilní, Nitinol, potan EPTFE 7 x 40 FVL07040 </t>
  </si>
  <si>
    <t>KO031</t>
  </si>
  <si>
    <t xml:space="preserve">stentgraft periferní vaskulární Fluency Plus samoexpandibilní, Nitinol, potan EPTFE 9 x 80 FVL09080 </t>
  </si>
  <si>
    <t>KO032</t>
  </si>
  <si>
    <t xml:space="preserve">stentgraft periferní vaskulární Fluency Plus samoexpandibilní, Nitinol, potan EPTFE 9 x 60 FVL09060 </t>
  </si>
  <si>
    <t>KO036</t>
  </si>
  <si>
    <t>náhrada kolenního kloubu PERSONA vložka PE tibiální Vivacit E Pravá MC 12 mm velikost 6-7/E-F;42-5221-007-12</t>
  </si>
  <si>
    <t>KO037</t>
  </si>
  <si>
    <t>náhrada kolenního kloubu PERSONA komponenta femorální pravá vel. 6; 42-5026-060-02</t>
  </si>
  <si>
    <t>KO038</t>
  </si>
  <si>
    <t>Čočka nitr. MTA4U0.140,  14,0 dpt</t>
  </si>
  <si>
    <t>KO039</t>
  </si>
  <si>
    <t>Čočka nitr. Acrysof IQ PanOptix TFNT00.300,  30,0 dpt</t>
  </si>
  <si>
    <t>KO044</t>
  </si>
  <si>
    <t>Čočka nitr. Acrysof IQ Vivity DFT015.190,  19,0 dpt</t>
  </si>
  <si>
    <t>KO048</t>
  </si>
  <si>
    <t>Pouzdro zaváděcí řiditelné DiRex 8.5 Fr,71 cm,Medium Curve,50st.dilatátor,M004DS200</t>
  </si>
  <si>
    <t>KO050</t>
  </si>
  <si>
    <t>katetr balonkový PTA Atlas Gold 22 x 40 mm 120 cm ATG120224</t>
  </si>
  <si>
    <t>KO051</t>
  </si>
  <si>
    <t>náhrada kolenního kloubu SIGMA  P.F.C. komponenta univerzální femorální sleeve distální  40 mm;1294-53-235</t>
  </si>
  <si>
    <t>KO052</t>
  </si>
  <si>
    <t>Šroub kortikální samořezný Activmotion NEWCLIP HTO prům. 4,5 mm délka 50 mm Titan; ST4,5L50D-ST</t>
  </si>
  <si>
    <t>KO053</t>
  </si>
  <si>
    <t>Šroub kortikální samořezný Activmotion NEWCLIP HTO prům. 4,5 mm délka 55 mm Titan; CT4,5L55D-ST</t>
  </si>
  <si>
    <t>KO056</t>
  </si>
  <si>
    <t>náhrada kyčelního kloubu revizní ALLOFIT hlavička BIOLOX OPTION keramika XL 36/+7,0 mm; 00-8777-036-04</t>
  </si>
  <si>
    <t>KO058</t>
  </si>
  <si>
    <t>náhrada kyčelního kloubu revizní ALLOFIT hlavička BIOLOX OPTION keramika L 36/+3,5 mm; 00-8777-036-03</t>
  </si>
  <si>
    <t>KO059</t>
  </si>
  <si>
    <t>náhrada kolenního kloubu PERSONA vložka PE tibiální Vivacit E Pravá MC 10 mm velikost C-D/6-7; 42-5221-004-10</t>
  </si>
  <si>
    <t>KO060</t>
  </si>
  <si>
    <t>náhrada kolenního kloubu PERSONA vložka PE tibiální Vivacit E Levá MC 12 mm velikost 8-11/G-H; 42-5121-009-12</t>
  </si>
  <si>
    <t>KO061</t>
  </si>
  <si>
    <t>náhrada kolenního kloubu PERSONA komponenta femorální levá vel. 10; 42-5026-068-01</t>
  </si>
  <si>
    <t>KO064</t>
  </si>
  <si>
    <t>katétr aspirační intrakraniální React-71, 6F, 132 cm</t>
  </si>
  <si>
    <t>KO065</t>
  </si>
  <si>
    <t>náhrada kolenního kloubu PERSONA vložka PE tibiální Vivacit E Levá MC 11 mm velikost 8-11/G-H; 42-5121-009-11</t>
  </si>
  <si>
    <t>KO075</t>
  </si>
  <si>
    <t>set mechanické krátkodobé srdeční podpory IMPELLA CP-SMART ASSIST, 5 denní, levostranná podpora 0048-0014</t>
  </si>
  <si>
    <t>50115014</t>
  </si>
  <si>
    <t>Z 552 MECH_SRD_PODP</t>
  </si>
  <si>
    <t xml:space="preserve">Mechanické srdeční podpory </t>
  </si>
  <si>
    <t>KO077</t>
  </si>
  <si>
    <t>náhrada kolenního kloubu NEXGEN dřík revizní 16 x 100 mm; 00-5988-010-16</t>
  </si>
  <si>
    <t>KO080</t>
  </si>
  <si>
    <t>náhrada kolenního kloubu NEXGEN augmentace femorální distální F 10 mm; 00-5990-036-20</t>
  </si>
  <si>
    <t>KO085</t>
  </si>
  <si>
    <t>chlopeň srdeční biologická Magna Ease Periomount bovinní mitrální  vel. 29 mm 7300TFX29</t>
  </si>
  <si>
    <t>KO087</t>
  </si>
  <si>
    <t>chlopeň srdeční biologická Magna Ease Periomount bovinní mitrální  vel. 33 mm 7300TFX33</t>
  </si>
  <si>
    <t>KO092</t>
  </si>
  <si>
    <t>stent biliární samoexpandib.metal BONASTENT plně krytý s lasem, 8Fr., Ø 6mm, délka 100mm; celková délka 1800mm,BBL-061018</t>
  </si>
  <si>
    <t>KO093</t>
  </si>
  <si>
    <t>Stentgraft periferní vaskulární balónexpandibilní BeGraft 6 x 22 mm 75 cm; BGP2206-1</t>
  </si>
  <si>
    <t>KO094</t>
  </si>
  <si>
    <t>Stentgraft periferní vaskulární balónexpandibilní BeGraft 7 x 23 mm 75 cm; BGP2307-1</t>
  </si>
  <si>
    <t>KO096</t>
  </si>
  <si>
    <t>spirála embolizační sleva Target 360 Nano .010" 1,5 mm x 3 cm; M0035421530s</t>
  </si>
  <si>
    <t>KO097</t>
  </si>
  <si>
    <t>spirála embolizační sleva Target 360 Soft .010" 9 mm x 30 cm; M0035479300s</t>
  </si>
  <si>
    <t>KO099</t>
  </si>
  <si>
    <t>náhrada kolenního kloubu NEXGEN LCCK vložka tibiální PE E,F 10 mm revizní; 00-5994-032-10</t>
  </si>
  <si>
    <t>KO100</t>
  </si>
  <si>
    <t>stentgraft aortální Zenith Flex AAA břišní bifurkační tělo 26 x 125 mm; TFFB-26-125-ZT</t>
  </si>
  <si>
    <t>KO101</t>
  </si>
  <si>
    <t>náhrada kyčelního kloubu Taperloc Lateral dřík krátký necementovaný  vel. 20 x 125 mm 12/14; 650-0960</t>
  </si>
  <si>
    <t>KO104</t>
  </si>
  <si>
    <t>Dlaha tibiální proximální laterální LCP TOMOFIX pro hlavu tibie levá 3 otv.; 440.837S</t>
  </si>
  <si>
    <t>KO105</t>
  </si>
  <si>
    <t>Dlaha tibiální proximální laterální LCP TOMOFIX pro hlavu tibie pravá 3 otv.; 440.838S</t>
  </si>
  <si>
    <t>KO107</t>
  </si>
  <si>
    <t>Čočka nitr. Acrysof IQ Vivity DFT015.205,  20,5 dpt</t>
  </si>
  <si>
    <t>KO108</t>
  </si>
  <si>
    <t>Čočka nitr. Acrysof IQ Vivity DFT015.245,  24,5 dpt</t>
  </si>
  <si>
    <t>KO115</t>
  </si>
  <si>
    <t>Implantát spinální Usmart tyč pro příčný konektor 4.0 x 80mm, 022409000</t>
  </si>
  <si>
    <t>KO121</t>
  </si>
  <si>
    <t>katétr diagnostický .038 Tempo 4F 100 cm Cobra 2;451443H0</t>
  </si>
  <si>
    <t>KO123</t>
  </si>
  <si>
    <t>stent pankreatický plastový Advanix rovný LB 10F x 7 cm; M00536650</t>
  </si>
  <si>
    <t>KO124</t>
  </si>
  <si>
    <t>stent pankreatický plastový Advanix rovný LB 10F x 9 cm;M00536670</t>
  </si>
  <si>
    <t>KO125</t>
  </si>
  <si>
    <t>stent pankreatický plastový Advanix rovný LB 10F x 12 cm; M00536700</t>
  </si>
  <si>
    <t>KO126</t>
  </si>
  <si>
    <t>stent pankreatický plastový Advanix rovný LB 10F x 15 cm; M00536720</t>
  </si>
  <si>
    <t>KO129</t>
  </si>
  <si>
    <t>katetr balonkový PTA Atlas Gold 20 x 40 mm 120 cm ATG120204</t>
  </si>
  <si>
    <t>KO132</t>
  </si>
  <si>
    <t>stentgraft periferní vaskulární Fluency Plus samoexpandibilní, Nitinol, potan EPTFE 12 x 60 FVM12060</t>
  </si>
  <si>
    <t>KO133</t>
  </si>
  <si>
    <t>spirála embolizační Target Helical Ultra .010" 3 mm x 10 cm; M0035433100</t>
  </si>
  <si>
    <t>KO134</t>
  </si>
  <si>
    <t>spirála embolizační Target Helical Ultra .010" 4 mm x 15 cm; M0035434150</t>
  </si>
  <si>
    <t>KO138</t>
  </si>
  <si>
    <t>náhrada kolenního kloubu NEXGEN  LCCK augmentace tibiální velikost 4 10 mm;00-5988-004-27</t>
  </si>
  <si>
    <t>KO139</t>
  </si>
  <si>
    <t>kotvička nevstřebatelná Healix PEEK ANCHOR  Knotless 6,5 MM;222890</t>
  </si>
  <si>
    <t>KO141</t>
  </si>
  <si>
    <t>drát vodící pro TAVI Safari 2 Small Curve,275 cm,á 1 ks, H74939407S0</t>
  </si>
  <si>
    <t>KO148</t>
  </si>
  <si>
    <t xml:space="preserve">Sfinkterotom trojlumenný, rotační, řezací drát 20mm, AG-5093-0520 </t>
  </si>
  <si>
    <t>KO155</t>
  </si>
  <si>
    <t>stentgraft periferní vaskulární balónexpandibilní BeGraft 10 x 57 mm 75 cm;BGP5710-1</t>
  </si>
  <si>
    <t>KO156</t>
  </si>
  <si>
    <t>pouzdro zaváděcí Brite Tip 6 F, 55 cm; 401-655M;</t>
  </si>
  <si>
    <t>KO157</t>
  </si>
  <si>
    <t>katétr diagnostický .038 Tempo 4F 40 cm BERGAMO BERENSTEIN; SRD6887</t>
  </si>
  <si>
    <t>KO158</t>
  </si>
  <si>
    <t>náhrada kolenního kloubu PERSONA komponenta femorální pravá vel. 10; 42-5026-068-02</t>
  </si>
  <si>
    <t>KO159</t>
  </si>
  <si>
    <t>Systém pro uzavírání cév femorální zavaděč VC Perclose ProStyle 5 Fr bal. á 10 ks; 12773-02</t>
  </si>
  <si>
    <t>KO160</t>
  </si>
  <si>
    <t>stentgraft aortální Zenith juxtarenální fenestrovaný proximální část ZFEN-P-2-24-146</t>
  </si>
  <si>
    <t>KO161</t>
  </si>
  <si>
    <t>stentgraft aortální Zenith juxtarenální fenestrovaný tělo ZFEN-D-12-62-94</t>
  </si>
  <si>
    <t>KO162</t>
  </si>
  <si>
    <t>stentgraft periferní vaskulární balónexpandibilní BeGraft 9 x 37 mm 75 cm; BGP3709-1</t>
  </si>
  <si>
    <t>KO164</t>
  </si>
  <si>
    <t>pouzdro zaváděcí KCFW-6.0-18/38-45-RB-ANL2-HC</t>
  </si>
  <si>
    <t>KO165</t>
  </si>
  <si>
    <t>náhrada kolenního kloubu NEXGEN komponenta femorální LPS levá stabilizovaná vel. C;00-5996-013-51</t>
  </si>
  <si>
    <t>KO166</t>
  </si>
  <si>
    <t>náhrada kolenního kloubu NEXGEN LCCK augmentace tibiální 5 - 20 mm RTlat/LTmed; 00-5988-005-29</t>
  </si>
  <si>
    <t>KO167</t>
  </si>
  <si>
    <t>náhrada kolenního kloubu NEXGEN RHK komponenta tibiální velikost 2 cementovaná; 00-5880-002-00</t>
  </si>
  <si>
    <t>KO168</t>
  </si>
  <si>
    <t>náhrada kolenního kloubu NEXGEN RHK komponenta femorální pravá velikost C cementovaná; 00-5880-013-02</t>
  </si>
  <si>
    <t>KO169</t>
  </si>
  <si>
    <t>náhrada kolenního kloubu NEXGEN RHK PE vložka artikulační velikost C-12 mm; 00-5880-030-12</t>
  </si>
  <si>
    <t>KO170</t>
  </si>
  <si>
    <t>Stent biliární plastový double Pigtail, délka 5 cm, Ø 7Fr.,GBS-07-07-005</t>
  </si>
  <si>
    <t>KO171</t>
  </si>
  <si>
    <t>Kleště bioptické koloskopické LARGE, FB-235U, jednor.,čelisti hladké, bez bodce,prac.d.2 3000 mm, Ø prac. kanálu 2.8 mm, bal. á 20 ks, N5998630</t>
  </si>
  <si>
    <t>KO172</t>
  </si>
  <si>
    <t>Kleště bioptické koloskopické LARGE, FB-245U,  jednorázové, čelisti hladké, s bodcem,prac.d. 2 3000 mm, Ø prac. kanálu 2.8 mm, bal. á 20 ks, N5998730</t>
  </si>
  <si>
    <t>KO173</t>
  </si>
  <si>
    <t>Kleště bioptické koloskopické LARGE, FB-215U,  jednorázové, čelisti typ Aligátor, bez bodceprac.d. 2 3000 mm, Ø prac. kanálu 2.8 mm, bal. á 20 ks, N5998430</t>
  </si>
  <si>
    <t>KO174</t>
  </si>
  <si>
    <t>Kleště bioptické koloskopické LARGE, FB-225U,  jednorázové, čelisti typ Aligátor, s bodcemprac. D. 2 3000 mm, Ø prac. kanálu 2.8 mm, bal. á 20 ks, N5998530</t>
  </si>
  <si>
    <t>KO175</t>
  </si>
  <si>
    <t>Stent biliární plastový double Pigtail, délka 10 cm, Ø 7Fr.GBS-07-07-010</t>
  </si>
  <si>
    <t>KO176</t>
  </si>
  <si>
    <t>Stent biliární plastový double Pigtail, délka 12 cm, Ø 7Fr.GBS-07-07-012</t>
  </si>
  <si>
    <t>KO177</t>
  </si>
  <si>
    <t>Stent biliární plastový double Pigtail, délka 5 cm, Ø 10Fr.,GBS-07-10-005</t>
  </si>
  <si>
    <t>KO180</t>
  </si>
  <si>
    <t>Aplikátor klipů pro endoskop. stavění krvácení, Ø 2.6mm, otevření klipu 16mm, úhel 90, délka 16mm, délka 230cm, AG-51044-2300-090-16</t>
  </si>
  <si>
    <t>KO181</t>
  </si>
  <si>
    <t>katetr močový Nelaton 20Ch s balonkem 10 ml délka katetru 43 cm silikon dvoucestný polo tuhý, otvor pro drát bal. á 10 ks 1111-20</t>
  </si>
  <si>
    <t>KO182</t>
  </si>
  <si>
    <t>katetr močový Nelaton 16Ch s balonkem 8 ml délka katetru 43 cm silikon dvoucestný polo tuhý, otvor pro drát bal. á 10 ks 1111-16</t>
  </si>
  <si>
    <t>KO183</t>
  </si>
  <si>
    <t>katetr močový Nelaton 14Ch s balonkem 8 ml délka katetru 43 cm silikon dvoucestný polo tuhý, otvor pro drát bal. á 10 ks 1111-14</t>
  </si>
  <si>
    <t>KO184</t>
  </si>
  <si>
    <t>katetr močový Nelaton 12Ch s balonkem 5 ml délka katetru 43 cm silikon dvoucestný polo tuhý, otvor pro drát bal. á 10 ks 1111-12</t>
  </si>
  <si>
    <t>KO185</t>
  </si>
  <si>
    <t>katetr močový Tiemann 10Ch s balonkem 3 ml délka katetru 41 cm silikon dvoucestný  bal. á 10 ks 1250.10</t>
  </si>
  <si>
    <t>KO186</t>
  </si>
  <si>
    <t>katetr prostatický proplachovací UROMED trojcestný, DUFOUR  balonek 60 ml, velikost 22 Ch, bal. á 10 ks 2341-22</t>
  </si>
  <si>
    <t>KO187</t>
  </si>
  <si>
    <t>kanyla flexibilní UROMED pro aplikaci botoxu do stěny močového měchýře, pouzdro 5 Ch x 650 mm, kanyla 27 G x 5 mm bal. á 5 ks 6240</t>
  </si>
  <si>
    <t>KO189</t>
  </si>
  <si>
    <t>katetr balónkový PTCA Sapphire 3 Cor.Dil.Catheter 1,0x10mm,ORB 210-103-6J</t>
  </si>
  <si>
    <t>KO190</t>
  </si>
  <si>
    <t>katetr balónkový PTCA Sapphire 3 Cor.Dil.Catheter 1,0x15mm,ORB 210-153-6J</t>
  </si>
  <si>
    <t>KO191</t>
  </si>
  <si>
    <t>katetr balónkový PTCA Sapphire 3 Cor.Dil.Catheter 1,5x10mm,ORB 215-103-6J</t>
  </si>
  <si>
    <t>KO192</t>
  </si>
  <si>
    <t>katetr balónkový PTCA Sapphire 3 Cor.Dil.Catheter 1,5x15mm,ORB 215-153-6J</t>
  </si>
  <si>
    <t>KO193</t>
  </si>
  <si>
    <t>katetr balónkový PTCA Sapphire 3 Cor.Dil.Catheter 2,0x10mm,ORB 220-103-6J</t>
  </si>
  <si>
    <t>KO194</t>
  </si>
  <si>
    <t>katetr balónkový PTCA Sapphire 3 Cor.Dil.Catheter 2,0x15mm,ORB 220-153-6J</t>
  </si>
  <si>
    <t>KO195</t>
  </si>
  <si>
    <t>katetr balónkový PTCA Sapphire 3 Cor.Dil.Catheter 2,0x20mm,ORB 220-203-6J</t>
  </si>
  <si>
    <t>KO196</t>
  </si>
  <si>
    <t>katetr balónkový PTCA Sapphire 3 Cor.Dil.Catheter 2,5x10mm,ORB 225-103-6J</t>
  </si>
  <si>
    <t>KO197</t>
  </si>
  <si>
    <t>katetr balónkový PTCA Sapphire 3 Cor.Dil.Catheter 2,5x15mm,ORB 225-153-6J</t>
  </si>
  <si>
    <t>KO198</t>
  </si>
  <si>
    <t>katetr balónkový PTCA Sapphire 3 Cor.Dil.Catheter 2,5x20mm,ORB 225-203-6J</t>
  </si>
  <si>
    <t>KO200</t>
  </si>
  <si>
    <t>katetr balónkový PTCA Sapphire 3 Cor.Dil.Catheter 3,0x15mm,ORB 230-153-6J</t>
  </si>
  <si>
    <t>KO203</t>
  </si>
  <si>
    <t>katetr balónkový PTCA Sapphire 3 Cor.Dil.Catheter 3,5x15mm,ORB 235-153-6J</t>
  </si>
  <si>
    <t>KO204</t>
  </si>
  <si>
    <t>katetr balónkový PTCA Sapphire 3 Cor.Dil.Catheter 3,5x20mm,ORB 235-203-6J</t>
  </si>
  <si>
    <t>KO210</t>
  </si>
  <si>
    <t>katetr balónkový PTCA Sapphire NC24 Cor.Dil.Catheter 2,0x10mm,ORB 220-104-5J</t>
  </si>
  <si>
    <t>KO211</t>
  </si>
  <si>
    <t>katetr balónkový PTCA Sapphire NC24 Cor.Dil.Catheter 2,0x15mm,ORB 220-154-5J</t>
  </si>
  <si>
    <t>KO212</t>
  </si>
  <si>
    <t>katetr balónkový PTCA Sapphire NC24 Cor.Dil.Catheter 2,5x10mm,ORB 225-104-5J</t>
  </si>
  <si>
    <t>KO213</t>
  </si>
  <si>
    <t>katetr balónkový PTCA Sapphire NC24 Cor.Dil.Catheter 2,5x15mm,ORB 225-154-5J</t>
  </si>
  <si>
    <t>KO214</t>
  </si>
  <si>
    <t>katetr balónkový PTCA Sapphire NC24 Cor.Dil.Catheter 3,0x10mm,ORB 230-104-5J</t>
  </si>
  <si>
    <t>KO215</t>
  </si>
  <si>
    <t>katetr balónkový PTCA Sapphire NC24 Cor.Dil.Catheter 3,0x12mm,ORB 230-124-5J</t>
  </si>
  <si>
    <t>KO216</t>
  </si>
  <si>
    <t>katetr balónkový PTCA Sapphire NC24 Cor.Dil.Catheter 3,0x15mm,ORB 230-154-5J</t>
  </si>
  <si>
    <t>KO217</t>
  </si>
  <si>
    <t>katetr balónkový PTCA Sapphire NC24 Cor.Dil.Catheter 3,5x10mm,ORB 235-104-5J</t>
  </si>
  <si>
    <t>KO218</t>
  </si>
  <si>
    <t>katetr balónkový PTCA Sapphire NC24 Cor.Dil.Catheter 3,5x12mm,ORB 235-124-5J</t>
  </si>
  <si>
    <t>KO219</t>
  </si>
  <si>
    <t>katetr balónkový PTCA Sapphire NC24 Cor.Dil.Catheter 3,5x15mm,ORB 235-154-5J</t>
  </si>
  <si>
    <t>KO220</t>
  </si>
  <si>
    <t>katetr balónkový PTCA Sapphire NC24 Cor.Dil.Catheter 4,0x10mm,ORB 240-104-5J</t>
  </si>
  <si>
    <t>KO221</t>
  </si>
  <si>
    <t>katetr balónkový PTCA Sapphire NC24 Cor.Dil.Catheter 4,0x12mm,ORB 240-124-5J</t>
  </si>
  <si>
    <t>KO222</t>
  </si>
  <si>
    <t>katetr balónkový PTCA Sapphire NC24 Cor.Dil.Catheter 4,0x15mm,ORB 240-154-5J</t>
  </si>
  <si>
    <t>KO223</t>
  </si>
  <si>
    <t>katetr balónkový PTCA Sapphire NC24 Cor.Dil.Catheter 4,5x8mm,ORB 245-084-5J</t>
  </si>
  <si>
    <t>KO224</t>
  </si>
  <si>
    <t>katetr balónkový PTCA Sapphire NC24 Cor.Dil.Catheter 4,5x12mm,ORB 245-124-5J</t>
  </si>
  <si>
    <t>KO226</t>
  </si>
  <si>
    <t>katetr balónkový PTCA Sapphire NC24 Cor.Dil.Catheter 5,0x8mm,ORB 250-084-5J</t>
  </si>
  <si>
    <t>KO227</t>
  </si>
  <si>
    <t>katetr balónkový PTCA Sapphire NC24 Cor.Dil.Catheter 5,0x12mm,ORB 250-124-5J</t>
  </si>
  <si>
    <t>KO228</t>
  </si>
  <si>
    <t>šroub kortikální kompresní Bold HERBERT, dvojitý závit, 2,5 mm x 28 mm,NWD200028</t>
  </si>
  <si>
    <t>KO229</t>
  </si>
  <si>
    <t>šroub kortikální kompresní Bold HERBERT, dvojitý závit, 2,5 mm x 30 mm,NWD200030</t>
  </si>
  <si>
    <t>KO230</t>
  </si>
  <si>
    <t>náhrada kolenního kloubu NEXGEN augmentace femorální distální F 5 mm; 00-5990-036-10</t>
  </si>
  <si>
    <t>KO231</t>
  </si>
  <si>
    <t>náhrada kolenního kloubu PERSONA vložka PE tibiální Vivacit E Levá MC-10 mm velikost 8-9/C-D,42-5121-005-10</t>
  </si>
  <si>
    <t>KO232</t>
  </si>
  <si>
    <t>náhrada ramenního kloubu adaptér kónus. exentrický + 2 mm Long (Ti6AI4V ),1331.15.272</t>
  </si>
  <si>
    <t>KO233</t>
  </si>
  <si>
    <t>náhrada ramenního kloubu CTA hlavice humerální SMR, prům. 46 mm (CoCrMo),1323.09.460</t>
  </si>
  <si>
    <t>KO234</t>
  </si>
  <si>
    <t>náhrada kyčelního kloubu Taperloc Microplasty dřík femorální porézní necementovaný vel. 6 x 97.5 mm,650-0951</t>
  </si>
  <si>
    <t>KO235</t>
  </si>
  <si>
    <t>náhrada kyčelního kloubu TMARS revizní vložka Longevity acetabulární 58/32 mm,00-7105-058-32</t>
  </si>
  <si>
    <t>KO236</t>
  </si>
  <si>
    <t>Čočka nitr. Acrysof IQ PanOptix Toric 24,0 dpt. TFNT30.240</t>
  </si>
  <si>
    <t>KO237</t>
  </si>
  <si>
    <t>Čočka nitr. Acrysof IQ Vivity Toric 22,5 dpt. DFT415.225</t>
  </si>
  <si>
    <t>KO238</t>
  </si>
  <si>
    <t>Dlaha VA-LCP 2.4/2,7 mm dvoupilířová na distální rádius, extra dlouhá; 04.111.680S</t>
  </si>
  <si>
    <t>KO239</t>
  </si>
  <si>
    <t>dlaha Compact Hand LCP-T 2.0 mm, rovná, dřík 7 otvorů, hlava 3 otvory, čistý titan,447.615</t>
  </si>
  <si>
    <t>KO240</t>
  </si>
  <si>
    <t>náhrada kyčelního kloubu Taperloc I dřík krátký necementovaný  vel. 11,0 x 142 mm;650-0261</t>
  </si>
  <si>
    <t>KO241</t>
  </si>
  <si>
    <t>šroub kanylovaný PT nízký profil titan L 4,0 x 36 mm;AR-8740-36PTLS</t>
  </si>
  <si>
    <t>KO242</t>
  </si>
  <si>
    <t>šroub kanylovaný PT nízký profil titan L 4,0 x 34 mm; AR-8740-34PTLS</t>
  </si>
  <si>
    <t>KO243</t>
  </si>
  <si>
    <t>stentgraft periferní vaskulární balónexpandibilní Advanta V12 5 x 22 mm 80 cm; 85341</t>
  </si>
  <si>
    <t>KO244</t>
  </si>
  <si>
    <t>stentgraft aortální Zenith břišní, bifurkační nožička, Alpha Spiral-Z LEG ZISL-11-93</t>
  </si>
  <si>
    <t>KO245</t>
  </si>
  <si>
    <t>Systém tkáňový stabilizační axius ofuk Blow mister, operace na bijícím srdci,C-CB-1000</t>
  </si>
  <si>
    <t>KO246</t>
  </si>
  <si>
    <t>náhrada kolenního kloubu PERSONA vložka PE tibiální Vivacit E Levá 11 mm velikost 4-5/E-F; 42-5121-006-11</t>
  </si>
  <si>
    <t>KO247</t>
  </si>
  <si>
    <t>drát vodící Amplatzer Super Stiff  prům. 0,035 mm/145 cm/3 mm, bal. á 5 ks M001465021,AMPL SS JTIP 035/260/3MM (B/5)</t>
  </si>
  <si>
    <t>KO248</t>
  </si>
  <si>
    <t>náhrada kyčelního kloubu EXCIA T hlavice kovová aesculap 36/M 12/14 konus; NK670K</t>
  </si>
  <si>
    <t>KO249</t>
  </si>
  <si>
    <t>náhrada kolenního kloubu NEXGEN LCCK augmentace tibiální 10 mm vel. 7; 00-5988-007-27</t>
  </si>
  <si>
    <t>KO250</t>
  </si>
  <si>
    <t>Náhrada kyčelního kloubu BI Mentum pouzdro jamky cementované 45 mm;DS4901045</t>
  </si>
  <si>
    <t>KO251</t>
  </si>
  <si>
    <t>Náhrada kyčelního kloubu BI Mentum vložka 22,2/45 mm; DS10004522</t>
  </si>
  <si>
    <t>KO252</t>
  </si>
  <si>
    <t>náhrada kyčelního kloubu šroub fixační jamky TRILOGY 6,5 x 50 mm;6250-65-50</t>
  </si>
  <si>
    <t>KO253</t>
  </si>
  <si>
    <t>stent jícnový FerX-ELLA 20 x 290 mm kovový samoexpandibilní plně potažený individuální úprava; 014-IU-20-290-L</t>
  </si>
  <si>
    <t>KO254</t>
  </si>
  <si>
    <t>stent pankreatický plastový Advanix rovný LB 5F x 3 cm; M00536370</t>
  </si>
  <si>
    <t>KO255</t>
  </si>
  <si>
    <t>stent pankreatický plastový Advanix rovný LB 5F x 5 cm;M00536390</t>
  </si>
  <si>
    <t>KO256</t>
  </si>
  <si>
    <t>stent pankreatický plastový Advanix rovný LB 5F x 7 cm; M00536410</t>
  </si>
  <si>
    <t>KO257</t>
  </si>
  <si>
    <t>katétr diagnostický .038 Tempo 4F 40 cm STRAIGHT; SRD6885</t>
  </si>
  <si>
    <t>KO260</t>
  </si>
  <si>
    <t>Oxygenátor pro jednoduché srdeční operace PARAGON ADULT MAXI, 55x25x25cm,XCMOPI300PP</t>
  </si>
  <si>
    <t>KO261</t>
  </si>
  <si>
    <t>Set hadicový pro vedení mimotělního oběhu ADULT PACK COATED P1512, potažený,XCME14021</t>
  </si>
  <si>
    <t>KO262</t>
  </si>
  <si>
    <t>náhrada kolenního kloubu NEXGEN LCCK komponenta femorální vel. F  Levá revizní cement;00-5994-016-91</t>
  </si>
  <si>
    <t>KO263</t>
  </si>
  <si>
    <t>náhrada kolenního kloubu NEXGEN LCCK dřík krátký s ofsetem 17 x 100 mm revizní necementovaný; 005988-020-17</t>
  </si>
  <si>
    <t>KO264</t>
  </si>
  <si>
    <t>náhrada kolenního kloubu NEXGEN augmentace femorální posteriální F 5 mm;00-5990-036-10</t>
  </si>
  <si>
    <t>KO265</t>
  </si>
  <si>
    <t>náhrada kolenního kloubu NEXGEN LCCK augmentace tibiální 10 mm blok plný;00-5988-006-10</t>
  </si>
  <si>
    <t>KO266</t>
  </si>
  <si>
    <t>náhrada kolenního kloubu TMARS augmentace tibiální trabecular cone XS 15/48 mm;00-5450-048-01</t>
  </si>
  <si>
    <t>KO267</t>
  </si>
  <si>
    <t>náhrada kolenního kloubu PERSONA vložka PE tibiální Vivacit E levá 11 mm velikost 4-5/C-D;42-5121-003-11</t>
  </si>
  <si>
    <t>KO268</t>
  </si>
  <si>
    <t>Čočka nitr. Acrysof IQ Toric SN6AT9.225,  22,5 dpt</t>
  </si>
  <si>
    <t>KO269</t>
  </si>
  <si>
    <t>Čočka nitr. Acrysof IQ PanOptix TFNT00.285,  28,5 dpt</t>
  </si>
  <si>
    <t>KO270</t>
  </si>
  <si>
    <t>Čočka nitr. Acrysof IQ Toric 16,5 dpt. SN6AT3.165</t>
  </si>
  <si>
    <t>KO271</t>
  </si>
  <si>
    <t>Čočka nitr. 36,0 dpt SN60AT.360</t>
  </si>
  <si>
    <t>KO272</t>
  </si>
  <si>
    <t>stentgraft periferní vaskulární Fluency Plus samoexpandibilní, Nitinol, potan EPTFE 8 x 40 FVL08040</t>
  </si>
  <si>
    <t>KO273</t>
  </si>
  <si>
    <t>náhrada kyčelního kloubu Allofit IT vložka s vitamínem E Continuum FF/28 mm;00-8852-007-28</t>
  </si>
  <si>
    <t>KO274</t>
  </si>
  <si>
    <t xml:space="preserve">systém endokotevní Endoanchor Heli-FX pro EVAR, vel. 22(10 ks implantátů + zavaděč vel. 22mm)SA-85, SG-64; </t>
  </si>
  <si>
    <t>Aortální endostaplery</t>
  </si>
  <si>
    <t>KO276</t>
  </si>
  <si>
    <t>stentgraft aortální Zenith TX2 Dissection Tapered 38 x 199 mm proximální část; ZDEG-PT-38-30-199-PF</t>
  </si>
  <si>
    <t>KO277</t>
  </si>
  <si>
    <t>stentgraft aortální Zenith TX2 TAA Proximal 36 x 202 mm;ZTEG-2P-36-202-PF</t>
  </si>
  <si>
    <t>KO278</t>
  </si>
  <si>
    <t>stentgraft aortální Zenith TX2 TAA Proximal Tapered 38 x 159 mm;ZTEG-2PT-38-28-159-PF</t>
  </si>
  <si>
    <t>KO280</t>
  </si>
  <si>
    <t>Implantát spinální Synapse šroub spongiózní Ø 3,5mm, délka 32mm, slitina titanu (TAN),04.614.032</t>
  </si>
  <si>
    <t>KO281</t>
  </si>
  <si>
    <t>Implantát spinální Synapse šroub dříkový Ø 3,5mm, délka 34mm, slitina titanu (TAN); 04.614.334</t>
  </si>
  <si>
    <t>KO282</t>
  </si>
  <si>
    <t>náhrada kolenního kloubu PERSONA vložka PE tibiální Vivacit E levá 11 mm velikost 8-11/E-F;42-5121-0008-11</t>
  </si>
  <si>
    <t>KO283</t>
  </si>
  <si>
    <t>Čočka nitr. Acrysof IQ Toric SN6AT3.170,  17,0 dpt</t>
  </si>
  <si>
    <t>KO284</t>
  </si>
  <si>
    <t>Čočka nitr. Acrysof IQ Toric SN6AT4.275,  27,5 dpt</t>
  </si>
  <si>
    <t>KO285</t>
  </si>
  <si>
    <t>Čočka nitr. Acrysof IQ Vivity DFT015.200,20,0 dpt.</t>
  </si>
  <si>
    <t>KO286</t>
  </si>
  <si>
    <t>náhrada kolenního kloubu PERSONA komponenta femorální pravá vel. 9; 42-5026-066-01</t>
  </si>
  <si>
    <t>KO287</t>
  </si>
  <si>
    <t>stentgraft aortální Zenith juxtarenální fenestrovaný proximální část ZFEN-P-2-30-124</t>
  </si>
  <si>
    <t>KO288</t>
  </si>
  <si>
    <t>katetr balónkový řezací sPCB Flextome MR 3.0 x 15 mm 140 cm;M001BPM3015140F0</t>
  </si>
  <si>
    <t>KO289</t>
  </si>
  <si>
    <t xml:space="preserve">stentgraft periferní vaskulární Fluency Plus samoexpandibilní, Nitinol, potan EPTFE 7 x 60 FVL07060 </t>
  </si>
  <si>
    <t>KO291</t>
  </si>
  <si>
    <t>stentgraft periferní vaskulární Gore Viabahn 9 mm x 5 cm 120 cm samoexpandibilní Nitinol;PAHR090502E</t>
  </si>
  <si>
    <t>KO292</t>
  </si>
  <si>
    <t>stentgraft periferní vaskulární balónexpandibilní Advanta V12 9 x 59 mm 120 cm;85339</t>
  </si>
  <si>
    <t>KO293</t>
  </si>
  <si>
    <t>implantát spinální FJQ-b dlaha krční Přední přístup 52,5 mm; 081013002</t>
  </si>
  <si>
    <t>KO294</t>
  </si>
  <si>
    <t>stentgraft aortální Zenith hrudní Thoracic Graft Proximal Comp. 30 x 109 mm;ZTA-P-30-109</t>
  </si>
  <si>
    <t>KO295</t>
  </si>
  <si>
    <t>Implantát spinální SAMSON náhrada obratlová tělo obratle expandibilní 4 35 – 50 mm hrudní/bederní zadní přístup titan;2000013550</t>
  </si>
  <si>
    <t>KO296</t>
  </si>
  <si>
    <t>Implantát spinální SAMSON náhrada obratlová destička koncová 30 x 20 mm 4° hrudní/bederní zadní přístup titan;20000023004</t>
  </si>
  <si>
    <t>KO297</t>
  </si>
  <si>
    <t>Implantát spinální SAMSON náhrada obratlová šroub zajišťovací destičky koncové hrudní/bederní zadní přístup titan;2000010003</t>
  </si>
  <si>
    <t>KO298</t>
  </si>
  <si>
    <t>náhrada kyčelního kloubu PINNACLE vložka Duraloc marathon neutral 28mm ID 48 mm,1219-28-048</t>
  </si>
  <si>
    <t>KO299</t>
  </si>
  <si>
    <t>Náhrada kyčelního kloubu Corail KA vel. 8 dřík femorální necementovaný;3L92498</t>
  </si>
  <si>
    <t>KO300</t>
  </si>
  <si>
    <t>náhrada kyčelního kloubu PINNACLE jamka Ti shell 100 vel. 48 mm;1217-11-048</t>
  </si>
  <si>
    <t>KO301</t>
  </si>
  <si>
    <t>stentgraft aortální Zenith TX2 Dissection proximální část ZDEG-P-34-204-PF</t>
  </si>
  <si>
    <t>KO302</t>
  </si>
  <si>
    <t>Litotryptor jednorázový nouzový, BML-610A, kovový plášť a rukojeť, N6019730</t>
  </si>
  <si>
    <t>KO303</t>
  </si>
  <si>
    <t>náhrada kyčelního kloubu SL dřík Wagner revizní 16/190 mm; 01.00101.916</t>
  </si>
  <si>
    <t>KO304</t>
  </si>
  <si>
    <t>Implantát spinální FJQ-b šroub φ4.0×12 mm samořezný, krční Přední přístup,081103000</t>
  </si>
  <si>
    <t>KO305</t>
  </si>
  <si>
    <t>Implantát spinální LEANDER náhrada obratlová tělo obratle krční přední přístup VBR-C 20 mm titan 1300010020-S</t>
  </si>
  <si>
    <t>KO306</t>
  </si>
  <si>
    <t>Implantát spinální LEANDER náhrada obratlová koncovka C  krční přední přístup 12 x 14 mm  x 2,5° titan 1300021225-S</t>
  </si>
  <si>
    <t>KO307</t>
  </si>
  <si>
    <t>Implantát spinální LEANDER náhrada obratlová koncovka C  krční přední přístup 12 x 14 mm  x 5° titan 1300021250-S</t>
  </si>
  <si>
    <t>KO308</t>
  </si>
  <si>
    <t>Implantát spinální LEANDER náhrada obratlová šroub koncovky C  krční přední přístup titan 1300010003-S</t>
  </si>
  <si>
    <t>KO310</t>
  </si>
  <si>
    <t>stentgraft periferní vaskulární Fluency Plus samoexpandibilní, Nitinol, potan EPTFE 10 x 30 FVL10030</t>
  </si>
  <si>
    <t>KO311</t>
  </si>
  <si>
    <t>Implantát spinální SAMSON náhrada obratlová destička koncová 35 x 20 mm 0° hrudní/bederní zadní přístup titan; 2000023500</t>
  </si>
  <si>
    <t>KO312</t>
  </si>
  <si>
    <t>Implantát spinální SAMSON náhrada obratlová destička koncová 35 x 20 mm 4° hrudní/bederní zadní přístup titan;2000023504</t>
  </si>
  <si>
    <t>KO314</t>
  </si>
  <si>
    <t>Elektroda defibrilační endokardiální Plexa ProMRI S DX 65/17, DF-4; 436910</t>
  </si>
  <si>
    <t>KO315</t>
  </si>
  <si>
    <t>katetr močový Nelaton 18Ch s balonkem 10 ml délka katetru 43 cm silikon dvoucestný polo tuhý, otvor pro drát bal. á 10 ks 1111-18</t>
  </si>
  <si>
    <t>KO316</t>
  </si>
  <si>
    <t>extraktor močových kamenů TUBE in TUBE 4 dráty, nitinol, 120 cm, 2,0Ch, košíček 10 mm, rotace košíčku, bal. á 5 ks 73201210</t>
  </si>
  <si>
    <t>KO317</t>
  </si>
  <si>
    <t>set nefrostomický punkční NEPHROquick 10Ch, 2 dilatátory, dilatační katetr, navíc s očkem nad balónkem, bal. á 5 ks 2607-10</t>
  </si>
  <si>
    <t>KO318</t>
  </si>
  <si>
    <t>katetr prostatický proplachovací UROMED trojcestný, DUFOUR  balonek 60 ml, velikost 20 Ch, bal. á 10 ks 2341-20</t>
  </si>
  <si>
    <t>KO319</t>
  </si>
  <si>
    <t>katetr prostatický proplachovací UROMED trojcestný, cylindrická špička, centrální otvor, balonek 50 ml, velikost 20 Ch, bal. á 10 ks 2085-20</t>
  </si>
  <si>
    <t>KO320</t>
  </si>
  <si>
    <t>Elektroda monopolární  - nožík,  fous 8423.09</t>
  </si>
  <si>
    <t>KO321</t>
  </si>
  <si>
    <t>Implantát spinální Synapse šroub dříkový Ø 3,5mm, délka 36mm, slitina titanu; 04.614.336</t>
  </si>
  <si>
    <t>KO322</t>
  </si>
  <si>
    <t>náhrada kyčelního kloubu hlavička keramická biolox DELTA 12/14 28 mm vel.L; NK462D</t>
  </si>
  <si>
    <t>KO323</t>
  </si>
  <si>
    <t>náhrada kyčelního kloubu revizní ALLOFIT hlavička BIOLOX OPTION keramika vel. M prům. 36mm, 00-8777-036-02</t>
  </si>
  <si>
    <t>KO324</t>
  </si>
  <si>
    <t>Náhrada kyčelního kloubu BI Mentum pouzdro jamky cementované 43 mm; DS4901043</t>
  </si>
  <si>
    <t>KO325</t>
  </si>
  <si>
    <t>Náhrada kyčelního kloubu BI Mentum vložka 22,2/43 mm; DS10004322</t>
  </si>
  <si>
    <t>KO326</t>
  </si>
  <si>
    <t>náhrada kolenního kloubu PERSONA vložka PE tibiální Vivacit E levá 13mm velikost 8-11/G-H;42-5121-009-13</t>
  </si>
  <si>
    <t>KO327</t>
  </si>
  <si>
    <t>Čočka nitr. Acrysof IQ Toric SN6AT3.200,  20,0 dpt</t>
  </si>
  <si>
    <t>KO328</t>
  </si>
  <si>
    <t>náhrada kolenního kloubu PERSONA vložka PE tibiální Vivacit E Levá 12 mm velikost 4-5/E-F; 42-5121-006-12</t>
  </si>
  <si>
    <t>KO329</t>
  </si>
  <si>
    <t>stent periferní vaskulární Herculink Elite 014 4.0 x 12 mm x 135cm; 1011522-12</t>
  </si>
  <si>
    <t>KO330</t>
  </si>
  <si>
    <t>Šroub samořezný, kortikální, titan,  4.5 mm, 414.824</t>
  </si>
  <si>
    <t>KO331</t>
  </si>
  <si>
    <t>katetr balónkový řezací Wolverine CB MR OUS 3.0 x 15 mm 140 cm;H74939403153000</t>
  </si>
  <si>
    <t>KO332</t>
  </si>
  <si>
    <t>stentgraft aortální Zenith juxtarenální fenestrovaný proximální část ZFEN-P-2-32-146</t>
  </si>
  <si>
    <t>KO333</t>
  </si>
  <si>
    <t>stentgraft aortální Zenith TX2 Dissection proximální část ZDEG-P-32-202-PF</t>
  </si>
  <si>
    <t>KO334</t>
  </si>
  <si>
    <t>stentgraft aortální Zenith TX2 Dissection Tapered 36 x 159 proximální část;ZDEG-PT-36-28-159</t>
  </si>
  <si>
    <t>KO335</t>
  </si>
  <si>
    <t>Implantát spinální LEANDER náhrada obratlová tělo obratle krční přední přístup VBR-C 22 mm titan;1300010022-S</t>
  </si>
  <si>
    <t>KO336</t>
  </si>
  <si>
    <t>Implantát spinální LEANDER náhrada obratlová koncovka C  krční přední přístup 14 x 16 mm  x 2, 5° titan;1300031425-S</t>
  </si>
  <si>
    <t>KO340</t>
  </si>
  <si>
    <t>Aplikátor klipů pro endoskop. stavění krvácení, Ø 2.6mm, otevření klipu 13mm, úhel 135°, délka 13mm, délka 230cm,AG-51018-2300-135-13</t>
  </si>
  <si>
    <t>KO341</t>
  </si>
  <si>
    <t>implantát spinální Symphony šroub POLY průměr 3,5 x 24, 102035124S</t>
  </si>
  <si>
    <t>KO342</t>
  </si>
  <si>
    <t>implantát spinální Symphony šroub POLY průměr 3,5 x 26, 102035126S</t>
  </si>
  <si>
    <t>KO343</t>
  </si>
  <si>
    <t>implantát spinální Symphony šroub POLY průměr 3,5 x 32, 102035132S</t>
  </si>
  <si>
    <t>KO344</t>
  </si>
  <si>
    <t>implantát spinální Symphony šroub POLY průměr 4,0 x 12, 102040112S</t>
  </si>
  <si>
    <t>KO345</t>
  </si>
  <si>
    <t>stentgraft periferní vaskulární balónexpandibilní BeGraft 8 x 27 mm 75 cm;BGP2708-1</t>
  </si>
  <si>
    <t>KO346</t>
  </si>
  <si>
    <t>stentgraft periferní vaskulární balónexpandibilní BeGraft 10 x 37 mm 75 cm; BGP3710-1</t>
  </si>
  <si>
    <t>KO347</t>
  </si>
  <si>
    <t>kotvička nevstřebatelná Healix PEEK ANCHOR  Knotless 6,5 mm; 222887</t>
  </si>
  <si>
    <t>KO348</t>
  </si>
  <si>
    <t>náhrada kyčelního kloubu Taperloc I dřík krátký necementovaný  vel. 10,0 x 140 mm konus 12/14;650-0320</t>
  </si>
  <si>
    <t>KO349</t>
  </si>
  <si>
    <t>implantát spinální Symphony šroub POLY průměr 3,5 x 18,102035118S</t>
  </si>
  <si>
    <t>KO350</t>
  </si>
  <si>
    <t>implantát spinální Symphony šroub POLY průměr 3,5 x 30,102035130S</t>
  </si>
  <si>
    <t>KO351</t>
  </si>
  <si>
    <t>implantát spinální Symphony matka zajiŠťovací Set Screw; 102000000S</t>
  </si>
  <si>
    <t>KO352</t>
  </si>
  <si>
    <t>implantát spinální Symphony šroub POLY průměr 3,5 x 12, 102035112S</t>
  </si>
  <si>
    <t>KO353</t>
  </si>
  <si>
    <t>implantát spinální Symphony šroub POLY průměr 3,5 x 14, 102035114S</t>
  </si>
  <si>
    <t>KO354</t>
  </si>
  <si>
    <t>implantát spinální Symphony šroub POLY průměr 3,5 x 16,102035116S</t>
  </si>
  <si>
    <t>KO355</t>
  </si>
  <si>
    <t>implantát spinální Symphony šroub POLY průměr 3,5 x 22, 102035122S</t>
  </si>
  <si>
    <t>KO356</t>
  </si>
  <si>
    <t>implantát spinální Symphony šroub POLY průměr 3,5 x 28,102035128S</t>
  </si>
  <si>
    <t>KO357</t>
  </si>
  <si>
    <t>implantát spinální Symphony dlaha okcipitální 4.5/5.0, laterální, šířka 50mm,04.161.011S</t>
  </si>
  <si>
    <t>KO358</t>
  </si>
  <si>
    <t>implantát spinální Symphony šroub okcipitální průměr 4.5 mm, délka 6 mm,04.601.106S</t>
  </si>
  <si>
    <t>KO359</t>
  </si>
  <si>
    <t>implantát spinální šroub okcipitální průměr 4.5 mm, délka 8 mm,04.601.108S</t>
  </si>
  <si>
    <t>KO360</t>
  </si>
  <si>
    <t>implantát spinální šroub okcipitální průměr 4.5 mm, délka 12 mm,04.601.112S</t>
  </si>
  <si>
    <t>KO361</t>
  </si>
  <si>
    <t>implantát spinální Symphony tyč s kloubem 3.5 – 3.5 x 220 mm,102073220S</t>
  </si>
  <si>
    <t>KO363</t>
  </si>
  <si>
    <t>stentgraft periferní vaskulární Fluency Plus samoexpandibilní, Nitinol, potan EPTFE 10 x 60 FVM10060</t>
  </si>
  <si>
    <t>KO364</t>
  </si>
  <si>
    <t xml:space="preserve">stentgraft periferní vaskulární Fluency Plus samoexpandibilní, Nitinol, potan EPTFE 10 x 80 FVL10080 </t>
  </si>
  <si>
    <t>KO365</t>
  </si>
  <si>
    <t>stentgraft periferní vaskulární Fluency Plus samoexpandibilní, Nitinol, potan EPTFE 12 x 80 FVL12080</t>
  </si>
  <si>
    <t>KO366</t>
  </si>
  <si>
    <t xml:space="preserve">stentgraft periferní vaskulární Fluency Plus samoexpandibilní, Nitinol, potan EPTFE 12 x 40 FVL12040 </t>
  </si>
  <si>
    <t>KO371</t>
  </si>
  <si>
    <t>Čočka nitr. Clareon CNA0T0.175, 17,5 dpt</t>
  </si>
  <si>
    <t>KO372</t>
  </si>
  <si>
    <t>Čočka nitr. Acrysof IQ Toric SN6AT6.215,  21,5 dpt</t>
  </si>
  <si>
    <t>KO373</t>
  </si>
  <si>
    <t>Čočka nitr. Acrysof IQ Toric SN6AT8.195,  19,5 dpt</t>
  </si>
  <si>
    <t>KO374</t>
  </si>
  <si>
    <t xml:space="preserve">Čočka nitr. 20,0 dpt SN6AT9.200 </t>
  </si>
  <si>
    <t>KO375</t>
  </si>
  <si>
    <t>Implantát spinální LEANDER náhrada obratlová tělo obratle krční přední přístup VBR-C 26 mm titan; 1300010026-S</t>
  </si>
  <si>
    <t>KO382</t>
  </si>
  <si>
    <t>náhrada kolenního kloubu NEXGEN LCCK augmentace tibiální 10 mm vel. 6; 00-5988-006-27</t>
  </si>
  <si>
    <t>KO385</t>
  </si>
  <si>
    <t>Čočka nitr. Acrysof IQ Toric SN6AT3.310,  31,0 dpt</t>
  </si>
  <si>
    <t>KO386</t>
  </si>
  <si>
    <t>stentgraft aortální Zenith juxtarenální fenestrovaný proximální část ZFEN-P-2-26-124</t>
  </si>
  <si>
    <t>KO387</t>
  </si>
  <si>
    <t>stentgraft periferní vaskulární balónexpandibilní Advanta V12 6 x 16 mm 80 cm; 85342</t>
  </si>
  <si>
    <t>KO388</t>
  </si>
  <si>
    <t>Dlaha malé klouby úhlově stabilní Plantární Lapidus pravá; AR-8941PR</t>
  </si>
  <si>
    <t>KO389</t>
  </si>
  <si>
    <t>šroub kortikální kompresní uzamykatelný 3,5 x 18 mm, titanium; AR-8935L-18</t>
  </si>
  <si>
    <t>KO390</t>
  </si>
  <si>
    <t>šroub kortikální kompresní uzamykatelný 3,5 x 20 mm, titanium, AR-8935L-20</t>
  </si>
  <si>
    <t>KO391</t>
  </si>
  <si>
    <t xml:space="preserve">šroub kortikální kompresní uzamykatelný 3,5 x 24 mm, titanium; AR-8935L-24 </t>
  </si>
  <si>
    <t>KO392</t>
  </si>
  <si>
    <t>šroub kortikální kompresní uzamykatelný 3,5 x 28 mm, titanium ; AR-8935L-28</t>
  </si>
  <si>
    <t>KO393</t>
  </si>
  <si>
    <t>šroub spongiózní kompresní neuzamykatelný 4,0 x 30 mm, titanium ;AR-8935L-30</t>
  </si>
  <si>
    <t>KO394</t>
  </si>
  <si>
    <t>fixátor dlahy Lapidus Plantární BB-Tak sterilní ;AR-13226TS</t>
  </si>
  <si>
    <t>KO399</t>
  </si>
  <si>
    <t>kotvička nevstřebatelná Healix Advanced Knotless BR 4,75 mm; 222885</t>
  </si>
  <si>
    <t>KO400</t>
  </si>
  <si>
    <t>kotvička nevstřebatelná Healix Advanced Knotless PEEK 4,75 mm; 222888</t>
  </si>
  <si>
    <t>KO401</t>
  </si>
  <si>
    <t>implantát spinální Symphony tyč 4,0 x 240 mm STRAIGHT Rod Ti, 102014240S</t>
  </si>
  <si>
    <t>KO402</t>
  </si>
  <si>
    <t>stentgraft aortální Zenith Flex AAA břišní bifurkační tělo 24 x 125 mm;TFFB-24-125-ZT</t>
  </si>
  <si>
    <t>KO405</t>
  </si>
  <si>
    <t>stentgraft periferní vaskulární Gore Viabahn Vetro 7 mm x 10 cm 75 cm; PAHR071001E</t>
  </si>
  <si>
    <t>KO406</t>
  </si>
  <si>
    <t>stentgraft periferní vaskulární Gore Viabahn Vetro 8 mm x 5 cm 75 cm; PAHR080501E</t>
  </si>
  <si>
    <t>KO407</t>
  </si>
  <si>
    <t>stentgraft periferní vaskulární Gore Viabahn Vetro 9 mm x 10 cm 120 cm; PAHR091002E</t>
  </si>
  <si>
    <t>KO409</t>
  </si>
  <si>
    <t>stentgraft periferní vaskulární Gore Viabahn Vetro 8 mm x 10 cm 120 cm; PAHR081001E</t>
  </si>
  <si>
    <t>KO410</t>
  </si>
  <si>
    <t>Kleště po vodiči pro ERCP, HistoGuide , kompatibilní s vodičem 0,035mm, rozevření čelistí 8 mm, do kanálu 4,2 mm, prům. 2,1 mm/230 cm,5 ks v bal.711660</t>
  </si>
  <si>
    <t>KO411</t>
  </si>
  <si>
    <t>náhrada kolenního kloubu NEXGEN augmentace femorální posteriální E 15 mm; 00-5990-035-23</t>
  </si>
  <si>
    <t>KO412</t>
  </si>
  <si>
    <t xml:space="preserve">šroub DHS/FNS BOLT, pro krčkový femorální systém, délka konstrukce 100 mm, slitina titanu (TAN) sterilní,04.168.300S     </t>
  </si>
  <si>
    <t>KO413</t>
  </si>
  <si>
    <t xml:space="preserve">šroub DHS/FNS antirotační, pro krčkový femorální systém, délka konstrukce 100 mm, slitina titanu TAN sterilní,04.168.500S       </t>
  </si>
  <si>
    <t>KO414</t>
  </si>
  <si>
    <t>tunelizátor k neurostimulačním elektrodám k Prime advenced Surescan 38/50 cm;3550-38</t>
  </si>
  <si>
    <t>KO415</t>
  </si>
  <si>
    <t>klip na aneurysma Yasargil, standard, délka čelistí 11 mm, max. rozevření 7,8 mm, uzavírací síla 1,77 N, rovná  permanentní; FT760T</t>
  </si>
  <si>
    <t>KO416</t>
  </si>
  <si>
    <t>náhrada kolenního kloubu PERSONA komponenta femorální levá vel. 4; 42-5026-056-01</t>
  </si>
  <si>
    <t>KO418</t>
  </si>
  <si>
    <t>Systém tkáňový stabilizační ofuk Blower mister - ventilátorový postřikovač, sterilní, bal. á 6 ks, BOT-71</t>
  </si>
  <si>
    <t>KO421</t>
  </si>
  <si>
    <t>Záplata srdeční perikardiální bovinní C0510 7x10, XM-21</t>
  </si>
  <si>
    <t>KO423</t>
  </si>
  <si>
    <t>katetr trombektomický aspirační EMAX Aspiration, koronární, periferní, 6F, 145 cm, 2 lumen Hydrofobní S Stiff,VX6HI5</t>
  </si>
  <si>
    <t>KO424</t>
  </si>
  <si>
    <t>náhrada kyčelního kloubu Avantage vložka PE 28,00 x 54 mm  vel. 60; P0561060</t>
  </si>
  <si>
    <t>KO425</t>
  </si>
  <si>
    <t>náhrada kyčelního kloubu Avantage jamka cementovaná vel. 60 x 54 mm, P0463060</t>
  </si>
  <si>
    <t>KO426</t>
  </si>
  <si>
    <t>náhrada kolenního kloubu PERSONA vložka PE tibiální Vivacit E Pravá 13 mm velikost 8-11/E-F; 42-5121-008-13</t>
  </si>
  <si>
    <t>KO427</t>
  </si>
  <si>
    <t>kleště extrakční úchopové FG-244NR čelisti typu aligátor s krysím zubem průměr 2,6 mm, prac. délka 1 745 mm, rozevření 702 mm, jednorázové N6008830</t>
  </si>
  <si>
    <t>KO428</t>
  </si>
  <si>
    <t>šroub kanylovaný PT nízký profil titan L 4,0 x 30 mm;AR-8740-30PTLS</t>
  </si>
  <si>
    <t>KO429</t>
  </si>
  <si>
    <t>šroub kanylovaný PT nízký profil titan L 4,0 x 32 mm; AR-8740-32PTLS</t>
  </si>
  <si>
    <t>KO430</t>
  </si>
  <si>
    <t>jehla sklerotizační do enteroskopu NM-400Y-0423 5 kusů v balení, N6140850</t>
  </si>
  <si>
    <t>KO431</t>
  </si>
  <si>
    <t>stent intrakraniální Pipeline Flex Shield Flowdiverter 4,00 mm x 14 mm samoexpandibilní;PED2-400-14</t>
  </si>
  <si>
    <t>KO433</t>
  </si>
  <si>
    <t>set nefrostomický punkční UROMED 4 dilatátory 7 Ch, 9 Ch, 11 Ch a 13 Ch, katetr balonkový s centrálním otvorem vel. 12 Ch bal. á 5 ks 2604-12</t>
  </si>
  <si>
    <t>KO434</t>
  </si>
  <si>
    <t>set nefrostomický punkční UROMED, 4 dilatátory 7 Ch, 9 Ch, 11 Ch a 13 Ch, katetr balonkový s centrálním otvorem vel. 14 Ch, bal. á 5 Ks; 2604-14</t>
  </si>
  <si>
    <t>KO435</t>
  </si>
  <si>
    <t>elektroda koag.váleček 8423.02</t>
  </si>
  <si>
    <t>KO436</t>
  </si>
  <si>
    <t>lopatka-Kyreta 8654.27</t>
  </si>
  <si>
    <t>KO437</t>
  </si>
  <si>
    <t>klička elektr. řezací 8688.93</t>
  </si>
  <si>
    <t>KO438</t>
  </si>
  <si>
    <t>nůž incizní háček 8693.93</t>
  </si>
  <si>
    <t>KO439</t>
  </si>
  <si>
    <t>nůž incizní nůžky 8693.961</t>
  </si>
  <si>
    <t>KO444</t>
  </si>
  <si>
    <t>stent koronární lékový CRE8 EVO Carbofilm balonexpandibilní CoCr Amphilimus 2,25 x 16,0 mm LX22516,ICLX22516</t>
  </si>
  <si>
    <t>KO445</t>
  </si>
  <si>
    <t>stent koronární lékový CRE8 EVO Carbofilm balonexpandibilní CoCr Amphilimus 2,25 x 20,0 mm LX22520,ICLX22520</t>
  </si>
  <si>
    <t>KO450</t>
  </si>
  <si>
    <t>stent koronární lékový CRE8 EVO Carbofilm balonexpandibilní CoCr Amphilimus 2,50 x 13,0 mm LX2513,ICLX2513</t>
  </si>
  <si>
    <t>KO451</t>
  </si>
  <si>
    <t>stent koronární lékový CRE8 EVO Carbofilm balonexpandibilní CoCr Amphilimus 2,50 x 16,0 mm LX2516,ICLX2516</t>
  </si>
  <si>
    <t>KO452</t>
  </si>
  <si>
    <t>stent koronární lékový CRE8 EVO Carbofilm balonexpandibilní CoCr Amphilimus 2,50 x 20,0 mm LX2520,ICLX2520</t>
  </si>
  <si>
    <t>KO453</t>
  </si>
  <si>
    <t>stent koronární lékový CRE8 EVO Carbofilm balonexpandibilní CoCr Amphilimus 2,50 x 26,0 mm LX2526,ICLX2526</t>
  </si>
  <si>
    <t>KO457</t>
  </si>
  <si>
    <t>stent koronární lékový CRE8 EVO Carbofilm balonexpandibilní CoCr Amphilimus 3,0 x 13,0 mm LX3013,ICLX3013</t>
  </si>
  <si>
    <t>KO458</t>
  </si>
  <si>
    <t>stent koronární lékový CRE8 EVO Carbofilm balonexpandibilní CoCr Amphilimus 3,0 x 16,0 mm LX3016,ICLX3016</t>
  </si>
  <si>
    <t>KO459</t>
  </si>
  <si>
    <t>stent koronární lékový CRE8 EVO Carbofilm balonexpandibilní CoCr Amphilimus 3,0 x 20,0 mm LX3020,ICLX3020</t>
  </si>
  <si>
    <t>KO460</t>
  </si>
  <si>
    <t>stent koronární lékový CRE8 EVO Carbofilm balonexpandibilní CoCr Amphilimus 3,0 x 26,0 mm LX3026,ICLX3026</t>
  </si>
  <si>
    <t>KO461</t>
  </si>
  <si>
    <t>stent koronární lékový CRE8 EVO Carbofilm balonexpandibilní CoCr Amphilimus 3,0 x 33,0 mm LX3033,ICLX3033</t>
  </si>
  <si>
    <t>KO462</t>
  </si>
  <si>
    <t>stent koronární lékový CRE8 EVO Carbofilm balonexpandibilní CoCr Amphilimus 3,0 x 40,0 mm LX3040,ICLX3040</t>
  </si>
  <si>
    <t>KO465</t>
  </si>
  <si>
    <t>stent koronární lékový CRE8 EVO Carbofilm balonexpandibilní CoCr Amphilimus 3,5 x 13,0 mm LX3513,ICLX3513</t>
  </si>
  <si>
    <t>KO466</t>
  </si>
  <si>
    <t>stent koronární lékový CRE8 EVO Carbofilm balonexpandibilní CoCr Amphilimus 3,5 x 16,0 mm LX3516,ICLX3516</t>
  </si>
  <si>
    <t>KO467</t>
  </si>
  <si>
    <t>stent koronární lékový CRE8 EVO Carbofilm balonexpandibilní CoCr Amphilimus 3,5 x 20,0 mm LX3520,ICLX3520</t>
  </si>
  <si>
    <t>KO468</t>
  </si>
  <si>
    <t>stent koronární lékový CRE8 EVO Carbofilm balonexpandibilní CoCr Amphilimus 3,5 x 26,0 mm LX3526,ICLX3526</t>
  </si>
  <si>
    <t>KO469</t>
  </si>
  <si>
    <t>stent koronární lékový CRE8 EVO Carbofilm balonexpandibilní CoCr Amphilimus 3,5 x 33,0 mm LX3533,ICLX3533</t>
  </si>
  <si>
    <t>KO470</t>
  </si>
  <si>
    <t>stent koronární lékový CRE8 EVO Carbofilm balonexpandibilní CoCr Amphilimus 3,5 x 40,0 mm LX3540,ICLX3540</t>
  </si>
  <si>
    <t>KO476</t>
  </si>
  <si>
    <t>stent koronární lékový CRE8 EVO Carbofilm balonexpandibilní CoCr Amphilimus 4,0 x 26,0 mm LX4026,ICLX4026</t>
  </si>
  <si>
    <t>KO483</t>
  </si>
  <si>
    <t>drát zaváděcí Emerald Amplatz,prům.0.035“, 150 cm, 3 mm J-CURVE, div.Cordis,502-731</t>
  </si>
  <si>
    <t>KO484</t>
  </si>
  <si>
    <t>drát zaváděcí Emerald Amplatz,prům.0.035“, 260 cm, 3 mm J-CURVE, div. Cordis,502-735</t>
  </si>
  <si>
    <t>KO485</t>
  </si>
  <si>
    <t>implantát spinální Symphony šroub POLY průměr 4,0 x 18,102040118S</t>
  </si>
  <si>
    <t>KO486</t>
  </si>
  <si>
    <t>implantát spinální Symphony šroub POLY průměr 4,0 x 22, 102040122S</t>
  </si>
  <si>
    <t>KO487</t>
  </si>
  <si>
    <t>implantát spinální Symphony šroub POLY průměr 4,0 x 32, 102040132S</t>
  </si>
  <si>
    <t>KO488</t>
  </si>
  <si>
    <t>Čočka nitr. Acrysof IQ Toric SN6AT4.310,31,0 dpt</t>
  </si>
  <si>
    <t>KO489</t>
  </si>
  <si>
    <t>Čočka nitr. Acrysof IQ Toric SN6AT8.185,  15,5 dpt</t>
  </si>
  <si>
    <t>KO490</t>
  </si>
  <si>
    <t>Čočka nitr. Acrysof IQ Vivity Toric DFT315.210,   21,0 dpt</t>
  </si>
  <si>
    <t>KO491</t>
  </si>
  <si>
    <t xml:space="preserve">Čočka nitr. 6,0 dpt MTA4UO.060 </t>
  </si>
  <si>
    <t>KO497</t>
  </si>
  <si>
    <t>Čep,pro krčkový femorální systém, délka konstrukce 95mm, slitina titanu (TAN), sterilní,04.168.295S</t>
  </si>
  <si>
    <t>KO498</t>
  </si>
  <si>
    <t>šroub antirotační, pro krčkový femorální systém, délka konstrukce 95 mm, slitina titanu TAN sterilní 04.168.495S</t>
  </si>
  <si>
    <t>KO499</t>
  </si>
  <si>
    <t>stent periferní vaskulární Palmaz 15 x 40 mm balonexpandibilní ocel; P4014</t>
  </si>
  <si>
    <t>KO500</t>
  </si>
  <si>
    <t>náhrada kyčelního kloubu ALLOFIT vložka BIOLOX Delta keramika EE/28 mm; 00-8775-006-28</t>
  </si>
  <si>
    <t>KO501</t>
  </si>
  <si>
    <t>Klička polypektomická endoloop jednorázová HX-400U-30 bal. á 5 ks N5382130</t>
  </si>
  <si>
    <t>KO502</t>
  </si>
  <si>
    <t>stapler lineární s nožem Echelon Contour W reload GRN zahnutý kus; GCS40G</t>
  </si>
  <si>
    <t>KO504</t>
  </si>
  <si>
    <t xml:space="preserve">svorka na aneurysma Yasargil standard, délka čelisti 9,0 mm, max. rozevření 7,0 mm, uzavírací síla 1,77 N, rovná, permanentní ,FT750T </t>
  </si>
  <si>
    <t>KO505</t>
  </si>
  <si>
    <t>Šroub na malé klouby kompresní Low Profile 4,5 x 32 mm; AR-8945-32PTS</t>
  </si>
  <si>
    <t>KO506</t>
  </si>
  <si>
    <t>List pilový 300 Sagittal Saw Blade, 90°, 19 x 10 x 0,60 mm AR-300-450S</t>
  </si>
  <si>
    <t>KO507</t>
  </si>
  <si>
    <t>zavaděč biliárních stentů plastikový Fusion Oasis 10 Fr délka 205 cm tlačný katetr 170 cm;  FS-OA-10</t>
  </si>
  <si>
    <t>KO508</t>
  </si>
  <si>
    <t>drát vodící Angiodyn PTFE.035", 200 cm, J-tip;5050980</t>
  </si>
  <si>
    <t>KO509</t>
  </si>
  <si>
    <t>náhrada kolenního kloubu NEXGEN LCCK augmentace tibiální 5 mm vel. 4;00-5988-04-26</t>
  </si>
  <si>
    <t>KO510</t>
  </si>
  <si>
    <t>hřeb femorální proximální dlouhý TFNA prům. 10 mm pravý 125' délka 420 mm slitina titanu (TiMo15) sterilmí 04.037.032S</t>
  </si>
  <si>
    <t>KO511</t>
  </si>
  <si>
    <t>Implantát spinální SAMSON náhrada obratlová destička koncová 30 x 20 mm 0° hrudní/bederní zadní přístup titan; 2000023000</t>
  </si>
  <si>
    <t>KO512</t>
  </si>
  <si>
    <t>drát vodící Nitrex .014 80 cm; N140801</t>
  </si>
  <si>
    <t>KO513</t>
  </si>
  <si>
    <t xml:space="preserve">svorka na aneurysma Yasargil standard, délka čelisti 7,0 mm, max. rozevření 6,2 mm, uzavírací síla 1,47 N, rovná, permanentní,FT740T </t>
  </si>
  <si>
    <t>KO514</t>
  </si>
  <si>
    <t>extraktor močových kamenů TWONE s otevřeným uchopením kamenů, 4 dráty, nitinol, 120 cm, 1,5Ch, košíček 8 mm, bal. á 5 ks 72151208</t>
  </si>
  <si>
    <t>KO515</t>
  </si>
  <si>
    <t>extraktor močových kamenů TWONE s otevřeným uchopením kamenů, 4 dráty, nitinol, 120 cm, 1,5Ch, košíček 11 mm, bal. á 5 ks 72151211</t>
  </si>
  <si>
    <t>KO516</t>
  </si>
  <si>
    <t>klička M/Č 8422.131 8422.131</t>
  </si>
  <si>
    <t>KO517</t>
  </si>
  <si>
    <t>elektroda nůž 8423.19</t>
  </si>
  <si>
    <t>KO518</t>
  </si>
  <si>
    <t>elektroda řezací Z/Č 8424.131</t>
  </si>
  <si>
    <t>KO519</t>
  </si>
  <si>
    <t>elektroda řezací Z/M 8424.141</t>
  </si>
  <si>
    <t>KO520</t>
  </si>
  <si>
    <t>stentgraft aortální Zenith juxtarenální fenestrovaný proximální část ZFEN-P-2-32-124</t>
  </si>
  <si>
    <t>KO521</t>
  </si>
  <si>
    <t>stentgraft aortální Zenith juxtarenální fenestrovaný tělo ZFEN-D-16-62-109</t>
  </si>
  <si>
    <t>KO522</t>
  </si>
  <si>
    <t>Dlaha na halux valgus, polyaxiální MP-Joint 35 mm, 6 otvorů 10° střední M; AGO4001081</t>
  </si>
  <si>
    <t>KO523</t>
  </si>
  <si>
    <t>Šroub rekonstrukční spongiózní titan plný závit 2,7 x 14 mm TX 8; AGO05001014</t>
  </si>
  <si>
    <t>KO524</t>
  </si>
  <si>
    <t>Šroub rekonstrukční spongiózní titan plný závit 2,7 x 18 mm TX 8; AGO05001018</t>
  </si>
  <si>
    <t>KO525</t>
  </si>
  <si>
    <t>Šroub rekonstrukční spongiózní titan plný závit 2,7 x 20 mm TX 8; AGO05001020</t>
  </si>
  <si>
    <t>KO526</t>
  </si>
  <si>
    <t>kotvička mitek easy titanová pro stabilizaci ramene s návlekem Quickanchor GII plus; 212034</t>
  </si>
  <si>
    <t>KO527</t>
  </si>
  <si>
    <t>Čočka nitr. Acrysof IQ Toric SN6AT7.260,  26,0 dpt</t>
  </si>
  <si>
    <t>KO528</t>
  </si>
  <si>
    <t>Čočka nitr. Acrysof IQ Toric SN6AT8.255,  25,5 dpt.</t>
  </si>
  <si>
    <t>KO529</t>
  </si>
  <si>
    <t>Čočka nitr. Acrysof IQ Toric SN6AT9.180,  18,0 dpt</t>
  </si>
  <si>
    <t>KO530</t>
  </si>
  <si>
    <t>Čočka nitr. Acrysof IQ Vivity DFT015.110, 11,0 dpt</t>
  </si>
  <si>
    <t>KO531</t>
  </si>
  <si>
    <t>Čočka nitr. Acrysof IQ Vivity DFT015.115,  11,5 dpt</t>
  </si>
  <si>
    <t>KO532</t>
  </si>
  <si>
    <t>Čočka nitr. Acrysof IQ Vivity Toric DFT315.230,   23,0 dpt</t>
  </si>
  <si>
    <t>KO533</t>
  </si>
  <si>
    <t>Čočka nitr. Acrysof IQ Vivity Toric DFT615.185,   18,5 dpt</t>
  </si>
  <si>
    <t>KO535</t>
  </si>
  <si>
    <t>katetr zaváděcí vista BT AL-0.75, F6,100cm,67003400</t>
  </si>
  <si>
    <t>KO540</t>
  </si>
  <si>
    <t>katetr balónkový PTCA Sapphire NC24 Cor.Dil.Catheter 3,0x18mm,ORB 230-184-5J</t>
  </si>
  <si>
    <t>KO541</t>
  </si>
  <si>
    <t>katetr balónkový PTCA Sapphire NC24 Cor.Dil.Catheter 3,5x18mm, ORB 235-184-5J</t>
  </si>
  <si>
    <t>KO542</t>
  </si>
  <si>
    <t>katetr balónkový PTCA Sapphire NC24 Cor.Dil.Catheter 4,0x18mm, ORB 240-184-5J</t>
  </si>
  <si>
    <t>KO543</t>
  </si>
  <si>
    <t>katetr balónkový PTCA Sapphire II NC Cor.Dil.Catheter 3,0x18mm,117-3018</t>
  </si>
  <si>
    <t>KO544</t>
  </si>
  <si>
    <t>Čočka nitr. SN60AT.370,  37,0 dpt</t>
  </si>
  <si>
    <t>KO545</t>
  </si>
  <si>
    <t>Čočka nitr. SN60WF.085  8,5 dpt</t>
  </si>
  <si>
    <t>KO546</t>
  </si>
  <si>
    <t>Čočka nitr. Acrysof IQ PanOptix Toric TFNT30.215</t>
  </si>
  <si>
    <t>KO547</t>
  </si>
  <si>
    <t>Čočka nitr. Acrysof IQ Vivity  DFT015.265</t>
  </si>
  <si>
    <t>KO548</t>
  </si>
  <si>
    <t>Čočka nitr. 34,0 dpt SA60AT.340</t>
  </si>
  <si>
    <t>KO549</t>
  </si>
  <si>
    <t>Čočka nitr. Acrysof IQ Toric 26,0 dpt. SN6AT3.260</t>
  </si>
  <si>
    <t>KO550</t>
  </si>
  <si>
    <t>stentgraft aortální Zenith juxtarenální fenestrovaný proximální část ZFEN-P-2-32-109</t>
  </si>
  <si>
    <t>KO552</t>
  </si>
  <si>
    <t>stentgraft periferní vaskulární Gore Viabahn 9 mm x 7,5 cm 120 cm samoexpandibilní Nitinol; PAHR090702E</t>
  </si>
  <si>
    <t>KO553</t>
  </si>
  <si>
    <t>Minisystém pro mimotělní oběh pro výkony na otevřeném srdci,RocSafe Terumo s Oxygenátorem FX15,CX-CZ131X</t>
  </si>
  <si>
    <t>KO555</t>
  </si>
  <si>
    <t>drát vodící PTA/PTCA APT, hydrofilní, nitinol  150 cm 0,035“ Straight, Stiff, Urolix,UXS-SS-3515</t>
  </si>
  <si>
    <t>KO556</t>
  </si>
  <si>
    <t>implantát spinální Symphony šroub POLY průměr 4,0 x 14,102040114S</t>
  </si>
  <si>
    <t>KO557</t>
  </si>
  <si>
    <t>implantát spinální Symphony tyč 3,5 x 240 mm STRAIGHT Rod Ti,102013240S</t>
  </si>
  <si>
    <t>KO558</t>
  </si>
  <si>
    <t>implantát spinální Symphony cross connector tyčový R2R 35 – 40 mm, 102024004S</t>
  </si>
  <si>
    <t>KO559</t>
  </si>
  <si>
    <t>katetr zaváděcí Vista F5 XB 3 100cm;SM7328</t>
  </si>
  <si>
    <t>KO560</t>
  </si>
  <si>
    <t>katetr zaváděcí Vista F5 AL 0,75 100cm;SM7722</t>
  </si>
  <si>
    <t>KO561</t>
  </si>
  <si>
    <t>Svorka na aneurysma Yasargil mini, délka čelisti 6,6 mm, max. rozevření 4,4mm, uzavírací síla 1,08 N, zahnutá permanentní; FT722T</t>
  </si>
  <si>
    <t>KO562</t>
  </si>
  <si>
    <t>Implantát spinální SAMSON náhrada obratlová destička koncová 25 x 20 mm 0° hrudní/bederní zadní přístup titan; 2000022500</t>
  </si>
  <si>
    <t>KO563</t>
  </si>
  <si>
    <t>Implantát spinální SAMSON náhrada obratlová tělo obratle expandibilní 2 23 – 30 mm hrudní/bederní zadní přístup titan;2000012330</t>
  </si>
  <si>
    <t>KO564</t>
  </si>
  <si>
    <t>Implantát spinální LEANDER náhrada obratlová tělo obratle krční přední přístup VBR-C 24 mm titan;1300010024-S</t>
  </si>
  <si>
    <t>KO565</t>
  </si>
  <si>
    <t>Implantát spinální LEANDER náhrada obratlová koncovka C  krční přední přístup 12 x 14 mm  x 7,5° titan; 1300021275-S</t>
  </si>
  <si>
    <t>KO566</t>
  </si>
  <si>
    <t>Svorka na aneurysma Yasargil mini, délka čelisti 5,0 mm, max. rozevření 4,0mm, uzavírací síla 1,08 N, zahnutá permanentní; FT710T</t>
  </si>
  <si>
    <t>KO567</t>
  </si>
  <si>
    <t>Implantát spinální SAMSON náhrada obratlová destička koncová 30 x 20 mm 4° hrudní/bederní zadní přístup titan; 2000023004</t>
  </si>
  <si>
    <t>KO568</t>
  </si>
  <si>
    <t>náhrada kolenního kloubu PERSONA vložka PE tibiální Vivacit E pravá 11 mm velikost 6-7/C-D; 42-5221-004-11</t>
  </si>
  <si>
    <t>KO569</t>
  </si>
  <si>
    <t>pouzdro zaváděcí femorální SuperSheath 6F 11 cm á 10 ks;M00115712B1</t>
  </si>
  <si>
    <t>KO571</t>
  </si>
  <si>
    <t>stentgraft aortální Zenith fenestrovaný, individuálně zhotovený ZCMD-E-32-32-129</t>
  </si>
  <si>
    <t>KO572</t>
  </si>
  <si>
    <t>Implantát spinální LEANDER náhrada obratlová tělo obratle krční přední přístup VBR-C 19 mm titan; 1300010019-S</t>
  </si>
  <si>
    <t>KO573</t>
  </si>
  <si>
    <t xml:space="preserve">svorka na aneurysma Yasargil mini, délka čelisti 7,0 mm, max. rozevření 4,6 mm,  uzavírací síla 1,08 N, rovná, permanentní,FT720T </t>
  </si>
  <si>
    <t>KO574</t>
  </si>
  <si>
    <t>sfinkterotom trojlumenový, zúžená špička 5 mm ,délka 200 cm,  monofilamentní řezací drát 20 mm, průměr 2,5 mm, 2 ks v balení ,DSP-30520-111111</t>
  </si>
  <si>
    <t>KO575</t>
  </si>
  <si>
    <t>sfinkterotom trojlumenový, zúžená špička 5 mm ,délka 200 cm,  monofilamentní řezací drát 25 mm, průměr 2,5 mm, 2 ks v balení,DSP-30525-111111</t>
  </si>
  <si>
    <t>KO577</t>
  </si>
  <si>
    <t>sfinkterotom trojlumenový, zúžená špička 5 mm ,délka 200 cm,  monofilamentní izolovaný řezací drát 20 mm, průměr 2,5 mm, 2 ks v balení,DSP-30520-111211</t>
  </si>
  <si>
    <t>KO578</t>
  </si>
  <si>
    <t>sfinkterotom trojlumenový, zúžená špička 5 mm ,délka 200 cm,  monofilamentní izolovaný řezací drát 25 mm, průměr 2,5 mm, 2 ks v balení,DSP-30525-111211</t>
  </si>
  <si>
    <t>KO579</t>
  </si>
  <si>
    <t xml:space="preserve">sfinkterotom trojlumenový, zúžená špička 5 mm ,délka 200 cm,  monofilamentní izolovaný řezací drát 30 mm, průměr 2,5 mm, 2 ks v balení,DSP-30530-111211  </t>
  </si>
  <si>
    <t>KO580</t>
  </si>
  <si>
    <t>Implantát spinální SAMSON náhrada obratlová tělo obratle expandibilní 1 20 – 26 mm hrudní/bederní zadní přístup titan;2000012026</t>
  </si>
  <si>
    <t>KO582</t>
  </si>
  <si>
    <t>Balónek dilatační biliární pro ERCP CRE WG w Biliary,8-10 MM/180CM/5.5 F/G, M00558610</t>
  </si>
  <si>
    <t>KO583</t>
  </si>
  <si>
    <t>Čočka nitr. Acrysof IQ Toric SN6AT5.195,19,5 dpt</t>
  </si>
  <si>
    <t>KO584</t>
  </si>
  <si>
    <t>náhrada kyčelního kloubu systém TMARS revizní augmentace acetabulární 66/15 mm; 00-4894-066-15</t>
  </si>
  <si>
    <t>KO585</t>
  </si>
  <si>
    <t>náhrada kyčelního kloubu systém TMARS revizní augmentace acetabulární 70/15 mm; 00-4894-070-15</t>
  </si>
  <si>
    <t>KO586</t>
  </si>
  <si>
    <t>šroub kanylovaný PT nízký profil titan L 4,0 x 36 mm; AR-8740-36PTS</t>
  </si>
  <si>
    <t>KO587</t>
  </si>
  <si>
    <t>šroub kortikální kompresní uzamykatelný 3,5 x 26 mm, titanium ;AR-8935L-26</t>
  </si>
  <si>
    <t>KO588</t>
  </si>
  <si>
    <t>Dlaha malé klouby úhlově stabilní Plantární Lapidus pravá krátká; AR-8941PRS</t>
  </si>
  <si>
    <t>KO589</t>
  </si>
  <si>
    <t>implantát spinální Symphony šroub POLY průměr 3,5 x 34 mm, 102035134S</t>
  </si>
  <si>
    <t>KO590</t>
  </si>
  <si>
    <t>implantát spinální Symphony cross connector tyčový R2R 40 – 49 mm,102024005S</t>
  </si>
  <si>
    <t>KO591</t>
  </si>
  <si>
    <t>šroub antirotační, pro krčkový femorální systém, délka konstrukce 90 mm, slitina titanu TAN sterilní 04.168.490S</t>
  </si>
  <si>
    <t>KO592</t>
  </si>
  <si>
    <t>Šroub rekonstrukční spongiózní titan plný závit 2,7 x 16 mm TX 8;AGO05001016</t>
  </si>
  <si>
    <t>KO593</t>
  </si>
  <si>
    <t>Implantát spinální SAMSON náhrada obratlová tělo obratle expandibilní 3 27 – 28 mm hrudní/bederní zadní přístup titan; 2000012738</t>
  </si>
  <si>
    <t>KO594</t>
  </si>
  <si>
    <t>Kartáček cytologický endoskopický pro ERCP CytoMax II,  kartáček Ø 3 mm, délka 2,5 cm, katétr Ø 8 Fr., délka 200 cm,25-1363661</t>
  </si>
  <si>
    <t>KO595</t>
  </si>
  <si>
    <t>Stříkačka vakuová aspirační VacLok Vacuum Pressure Syringes 60 ml bal. á 25 ks. VAC160</t>
  </si>
  <si>
    <t>KO596</t>
  </si>
  <si>
    <t>náhrada kolenního kloubu NEXGEN plato tibiální Prolong LPS-Flex C,D 12 mm; 00-5964-022-12</t>
  </si>
  <si>
    <t>KO597</t>
  </si>
  <si>
    <t>spirála embolizační sleva Target 360 Soft .010" 7 mm x 15 cm; M0035477150s</t>
  </si>
  <si>
    <t>KO600</t>
  </si>
  <si>
    <t>Šroub rekonstrukční spongiózní titan plný závit 2,7 x 22 mm TX 8 zamykací; AGO5001022</t>
  </si>
  <si>
    <t>KO601</t>
  </si>
  <si>
    <t>náhrada kyčelního kloubu Allofit IT vložka s vitamínem E Continuum GG/32 mm; 00-8852-008-32</t>
  </si>
  <si>
    <t>KO602</t>
  </si>
  <si>
    <t>náhrada kolenního kloubu Sigma P.F.C. vložka tibiální rotační stabilizační vel. 5 x 12,5 mm revizní;96-2152</t>
  </si>
  <si>
    <t>KO603</t>
  </si>
  <si>
    <t>Stent tracheo-bronchiální Micro-tech, kompletně potažený, Ø 12mm, délka 40mm, ST05-103.12.040</t>
  </si>
  <si>
    <t>KO605</t>
  </si>
  <si>
    <t>Kardiostimulátor dvoudutinový IRIS DR,  MRI, komplet včetně elektrody 2 ks, 2x zavaděč peel away,PMIRISDRM</t>
  </si>
  <si>
    <t>KO606</t>
  </si>
  <si>
    <t>Kardiostimulátor dvoudutinový IRIS DR,  MRI, samostatný přístroj,PMIRIDRM</t>
  </si>
  <si>
    <t>KO607</t>
  </si>
  <si>
    <t>Aplikátor klipů Endo Clip II, 10mm, Medium/Large, jednorázový, automatický, bal. á 6 ks,176657</t>
  </si>
  <si>
    <t>KO608</t>
  </si>
  <si>
    <t>systém Hydrocephální drenážní Shunt PRO-GAV pediatrický 2.0 SYS SA2.0 25; FX597T</t>
  </si>
  <si>
    <t>KO609</t>
  </si>
  <si>
    <t>Šroub fixační QWIX large 5,5 x 70 mm titanový; NWD111570S</t>
  </si>
  <si>
    <t>KO610</t>
  </si>
  <si>
    <t>Šroub kompresní QWIX large 5,5 x 45 mm titanový;  NWD121545S</t>
  </si>
  <si>
    <t>KO611</t>
  </si>
  <si>
    <t>Dlaha pro tibiální osteotomii Activmotion NEWCLIP HTO levá vel. 2, Titan; ATGP2D-ST</t>
  </si>
  <si>
    <t>KO612</t>
  </si>
  <si>
    <t>Šroub kortikální samořezný Activmotion NEWCLIP HTO prům. 4,5 mm délka 30 mm Titan; ST4,5L30D-ST</t>
  </si>
  <si>
    <t>KO613</t>
  </si>
  <si>
    <t>Dlaha pro tibiální osteotomii Activmotion NEWCLIP HTO levá vel. 1, Titan;  JBTGM1D-ST</t>
  </si>
  <si>
    <t>KO614</t>
  </si>
  <si>
    <t>Šroub kortikální standardní Activmotion NEWCLIP HTO prům. 4,5 mm délka 45 mm Titan; CT4,5L45D-ST</t>
  </si>
  <si>
    <t>KO615</t>
  </si>
  <si>
    <t>Šroub kortikální standardní Activmotion NEWCLIP HTO prům. 4,5 mm délka 50 mm Titan; CT4,5L50D-ST</t>
  </si>
  <si>
    <t>KO617</t>
  </si>
  <si>
    <t>šroub Low profile malé klouby uzamykatelný 3,5 x 22 mm, titanium; AR-8935-22</t>
  </si>
  <si>
    <t>KO619</t>
  </si>
  <si>
    <t>šroub spongiózní kompresní neuzamykatelný 4,0 x 28 mm, titanium ;AR-8940-28</t>
  </si>
  <si>
    <t>KO620</t>
  </si>
  <si>
    <t>stentgraft aortální Zenith juxtarenální fenestrovaný proximální část ZFEN-P-2-34-137-CMD</t>
  </si>
  <si>
    <t>KO622</t>
  </si>
  <si>
    <t>spirála embolizační sleva Target 360 Nano .010" 2,5 mm x 4 cm; M0035442540s</t>
  </si>
  <si>
    <t>KO623</t>
  </si>
  <si>
    <t>spirála embolizační sleva Target 360 Soft .010" 4 mm x 8 cm; M0035474080s</t>
  </si>
  <si>
    <t>KO624</t>
  </si>
  <si>
    <t>spirála embolizační sleva Target 360 Ultra .010" 3,5 mm x 8 cm; M0035423580s</t>
  </si>
  <si>
    <t>KO625</t>
  </si>
  <si>
    <t>spirála embolizační sleva Target 360 Ultra .010" 4,5 mm x 10 cm; M0035424510s</t>
  </si>
  <si>
    <t>KO626</t>
  </si>
  <si>
    <t>spirála embolizační sleva Target Helical Ultra .010" 3 mm x 8 cm; M0035433080s</t>
  </si>
  <si>
    <t>KO627</t>
  </si>
  <si>
    <t>spirála embolizační sleva Target Helical Ultra .010" 4 mm x 8 cm; M0035434080s</t>
  </si>
  <si>
    <t>KO631</t>
  </si>
  <si>
    <t>kotvička nevstřebatelná Healix Advance, Orhocord,  PEEK Anchor, pro suturu  5,5 mm, 222305</t>
  </si>
  <si>
    <t>KO634</t>
  </si>
  <si>
    <t>kotvička nevstřebatelná Healix Knotless (PEEK Anchor ) Double Kite, 5,5 mm,222889</t>
  </si>
  <si>
    <t>KO636</t>
  </si>
  <si>
    <t>kotvička vstřebatelná Healix Advanced Knotless BR Anchor,w suture, 6,5 mm, 222011</t>
  </si>
  <si>
    <t>KO637</t>
  </si>
  <si>
    <t>kotvička nevstřebatelná Healix Advanced Knotless PEEK Anchor,w suture, 5,5 mm,222033</t>
  </si>
  <si>
    <t>KO638</t>
  </si>
  <si>
    <t>Šroub kortikální samořezný Activmotion NEWCLIP HTO prům. 4,5 mm délka 35 mm Titan; ST4,5L35D-ST</t>
  </si>
  <si>
    <t>KO639</t>
  </si>
  <si>
    <t>náhrada kolenního kloubu NEXGEN LCCK augmentace tibiální 6 -20 mm; 00-5988-006-29</t>
  </si>
  <si>
    <t>KO640</t>
  </si>
  <si>
    <t>Náhrada kyčelního kloubu BI Mentum pouzdro jamky cementované 55 mm; DS4901055</t>
  </si>
  <si>
    <t>KO641</t>
  </si>
  <si>
    <t>Náhrada kyčelního kloubu BI Mentum vložka 28/55 mm; DS10005528</t>
  </si>
  <si>
    <t>KO642</t>
  </si>
  <si>
    <t>šroub kortikální kompresní uzamykatelný 3,5 x 22 mm, titanium ; AR-8935L-22</t>
  </si>
  <si>
    <t>KO643</t>
  </si>
  <si>
    <t>šroub kortikální kompresní uzamykatelný 3,5 x 36 mm, titanium ; AR-8935L-36</t>
  </si>
  <si>
    <t>KO644</t>
  </si>
  <si>
    <t>stent intrakraniální Pipeline Flex Shield Flowdiverter 3,75 mm x 25 mm samoexpandibilní; PED2-375-25</t>
  </si>
  <si>
    <t>KO645</t>
  </si>
  <si>
    <t>Hřeb MultiLoc humerální proximální Ø 8.0 mm, levý, kanylovaný, délka 160 mm, slitina titanu (TAN), sterilní; 04.016.035S</t>
  </si>
  <si>
    <t>KO646</t>
  </si>
  <si>
    <t>Hlava zajišťovací MultiLoc pro Multiloc™ HN/PHN, prodloužení 2 mm, slitina titanu (TAN), sterilní; 04.019.002S</t>
  </si>
  <si>
    <t>KO647</t>
  </si>
  <si>
    <t>Šroub zajišťovací MultiLoc Ø 4.5 mm, délka 48 mm, slitina titanu (TAN); 04.019.048</t>
  </si>
  <si>
    <t>KO648</t>
  </si>
  <si>
    <t>Šroub zajišťovací MultiLoc Ø 4.5 mm, délka 52 mm, slitina titanu (TAN); 04.019.052</t>
  </si>
  <si>
    <t>KO649</t>
  </si>
  <si>
    <t>Šroub zajišťovací Stardrive Ø 3.5 mm, samořezný, délka 42 mm, slitina titanu (TAN); 412.118</t>
  </si>
  <si>
    <t>KO650</t>
  </si>
  <si>
    <t>Šroub zajišťovací Stardrive Ø 4.0 mm, délka 28 mm, pro hřeby nitrodřeňové, slitina titanu (TAN), tmavě modrý; 04.005.418</t>
  </si>
  <si>
    <t>KO651</t>
  </si>
  <si>
    <t>Šroub zajišťovací Stardrive Ø 4.0 mm, délka 30 mm, pro hřeby nitrodřeňové, slitina titanu (TAN), tmavě modrý; 04.005.420</t>
  </si>
  <si>
    <t>KO652</t>
  </si>
  <si>
    <t>stříkačka vakuová aspirační VacLok Vacuum Pressure Syringes 20 ml bal. á 25 ks. VAC120</t>
  </si>
  <si>
    <t>KO653</t>
  </si>
  <si>
    <t>katétr balónkový dilatační Admiral Xtreme 3.0 x 40 mm 135 cm .035"; SBI030040130</t>
  </si>
  <si>
    <t>KO654</t>
  </si>
  <si>
    <t>kartáček cytologický endoskopický pro ERCP Infinity prům. 3,0 mm, pracovní délka 200 cm; 711652</t>
  </si>
  <si>
    <t>KO655</t>
  </si>
  <si>
    <t>šroub spongiózní kompresní neuzamykatelný 4,0 x 32 mm, titanium ; AR-8940-32</t>
  </si>
  <si>
    <t>KO656</t>
  </si>
  <si>
    <t>Dlaha malé klouby úhlově stabilní Plantární Lapidus levá; AR-8941PL</t>
  </si>
  <si>
    <t>KO657</t>
  </si>
  <si>
    <t>Šroub kompresní micro 2,5 x 24 mm STD; AR-8725-24H</t>
  </si>
  <si>
    <t>KO658</t>
  </si>
  <si>
    <t>Šroub kompresní mini 3,5 x 40 mm STD; AR-8730-40H</t>
  </si>
  <si>
    <t>KO659</t>
  </si>
  <si>
    <t>Šroub kompresní mini 3,5 x 32 mm STD; AR-8730-32H</t>
  </si>
  <si>
    <t>KO660</t>
  </si>
  <si>
    <t>Drát zaváděcí s trokarovou špičkou prům. 1,1 mm  pro šrouby prům. 4,00 mm bal. á 6 ks ; AR-8737-41</t>
  </si>
  <si>
    <t>KO661</t>
  </si>
  <si>
    <t>Náhrada kyčelního kloubu BI Mentum pouzdro jamky cementované 49 mm; DS4901049</t>
  </si>
  <si>
    <t>KO662</t>
  </si>
  <si>
    <t>Náhrada kyčelního kloubu BI Mentum vložka 28/49 mm; DS10004928</t>
  </si>
  <si>
    <t>KO663</t>
  </si>
  <si>
    <t>náhrada kolenního kloubu Sigma P.F.C. patela oval 3-peg 32 mm; 96-0100</t>
  </si>
  <si>
    <t>KO664</t>
  </si>
  <si>
    <t>Dlaha na halux valgus, universal 20 mm system 2,7 mm tiitan ; AGO4001021</t>
  </si>
  <si>
    <t>KO665</t>
  </si>
  <si>
    <t>Šroub rekonstrukční spongiózní titan plný závit 2,7 x 14 mm TX 8; AGO05001114</t>
  </si>
  <si>
    <t>KO666</t>
  </si>
  <si>
    <t>Šroub rekonstrukční spongiózní titan plný závit 2,7 x 16 mm TX 8; AGO05001116</t>
  </si>
  <si>
    <t>KO667</t>
  </si>
  <si>
    <t>Šroub rekonstrukční spongiózní zamykací titan plný závit 2,7 x 22 mm TX 8; AGO05001022</t>
  </si>
  <si>
    <t>KO668</t>
  </si>
  <si>
    <t>Šroub rekonstrukční spongiózní zamykací titan plný závit 2,7 x 24 mm TX 8; AGO05001024</t>
  </si>
  <si>
    <t>KO669</t>
  </si>
  <si>
    <t>Šroub kompresní mini 3,5 x 34 mm STD; AR-8730-34H</t>
  </si>
  <si>
    <t>KO670</t>
  </si>
  <si>
    <t>Šroub kompresní mini 3,5 x 38 mm STD; AR-8730-38H</t>
  </si>
  <si>
    <t>KO671</t>
  </si>
  <si>
    <t>Dlaha pro tibiální osteotomii Activmotion Closing DFO kruh vel.1 Titan; JBTDM1D-ST</t>
  </si>
  <si>
    <t>KO672</t>
  </si>
  <si>
    <t>Drát zaváděcí s trokarovou špičkou prům. 0,86 mm  pro šrouby prům. 2,50 a 3,50 mm bal. á 6 ks ; AR-8737-39</t>
  </si>
  <si>
    <t>KO677</t>
  </si>
  <si>
    <t>šroub zkosený kompresní FT k operační technice MICA 3,5 mm x 34 mm; AR-8735BV-34</t>
  </si>
  <si>
    <t>KO678</t>
  </si>
  <si>
    <t>šroub zkosený kompresní FT k operační technice MICA 3,5 mm x 38 mm; AR-8735BV-38</t>
  </si>
  <si>
    <t>KO679</t>
  </si>
  <si>
    <t>Šroub kompresní micro 2,5 x 26 mm STD; AR-8725-26H</t>
  </si>
  <si>
    <t>KO680</t>
  </si>
  <si>
    <t>šroub zkosený kompresní FT k operační technice MICA 4,0 mm x 44 mm; AR-8740BV-44</t>
  </si>
  <si>
    <t>KO689</t>
  </si>
  <si>
    <t>Šroub kortikální samořezný Activmotion NEWCLIP HTO prům. 4,5 mm délka 70 mm Titan; ST4,5L70D-ST</t>
  </si>
  <si>
    <t>KO690</t>
  </si>
  <si>
    <t>Šroub kompresní mini 3,5 x 28 mm STD;  AR-8730-28H</t>
  </si>
  <si>
    <t>KO691</t>
  </si>
  <si>
    <t>šroub zkosený kompresní FT k operační technice MICA XL 7,0 mm x 50 mm;  AR-8770-50H</t>
  </si>
  <si>
    <t>KO692</t>
  </si>
  <si>
    <t>šroub zkosený kompresní FT k operační technice MICA XL 7,0 mm x 35 mm; AR-8770-35H</t>
  </si>
  <si>
    <t>KO693</t>
  </si>
  <si>
    <t>Náhrada kyčelního kloubu systém COCR Head Hlavice kovová femorální 12/14 prům. 36 mm vel.+O; 8022036002</t>
  </si>
  <si>
    <t>KO695</t>
  </si>
  <si>
    <t>stent periferní vaskulární samoexpandibilní Absolute Pro 6 x 40 mm 135 cm; 1011921-040</t>
  </si>
  <si>
    <t>KO697</t>
  </si>
  <si>
    <t>stentgraft aortální Zenith False Lumen Endograft Ø46/Ø14 x 104 mm, individuální výroba; ZCMD-G23204</t>
  </si>
  <si>
    <t>KO698</t>
  </si>
  <si>
    <t>katetr prostatický pro trvalý proplach trojcestný, tvrdý 18Ch, Cylindrická špička, centrální otvor, balonek 40-50 ml, bal. á 10 ks; 2085-18</t>
  </si>
  <si>
    <t>KO699</t>
  </si>
  <si>
    <t>set punkční pro suprapubickou drenáž, katetr silikon 12Ch s integrálním balónkem 5 ml, bal.á 10 ks; 3030.12</t>
  </si>
  <si>
    <t>KO700</t>
  </si>
  <si>
    <t>Šroub rekonstrukční spongiózní titan plný závit 2,7 x 20 mm TX 8; AGO5001120</t>
  </si>
  <si>
    <t>KO701</t>
  </si>
  <si>
    <t>šroub zkosený kompresní FT k operační technice MICA 3,5 mm x 36 mm; AR-8735BV-36</t>
  </si>
  <si>
    <t>KO702</t>
  </si>
  <si>
    <t>stentgraft aortální Zenith Flex AAA břišní bifurkační tělo 30 x 125 mm; TFFB-30-125-ZT</t>
  </si>
  <si>
    <t>KO703</t>
  </si>
  <si>
    <t>implantát spinální Symphony šroub POLY průměr 3,5 x 20 mm, 102035120S</t>
  </si>
  <si>
    <t>KO704</t>
  </si>
  <si>
    <t>stentgraft aortální Zenith Thoracic Tapered Graft Proximal Comp. 46/42 x 179 mm; ZTA-PT-46-42-179</t>
  </si>
  <si>
    <t>KO710</t>
  </si>
  <si>
    <t>Kardiostimulátor pro optimalizaci průběhu kalciového gradientu OPTIMIZER SMART MINI implantabilní, dobíjitelný kompletní systém vč. implantačního setu,10-B501-3-XX</t>
  </si>
  <si>
    <t>KO711</t>
  </si>
  <si>
    <t>Čočka nitr. Acrysof IQ Vivity Toric DFT415.210</t>
  </si>
  <si>
    <t>KO712</t>
  </si>
  <si>
    <t>Čočka nitr. Acrysof IQ Vivity Toric DFT615.205</t>
  </si>
  <si>
    <t>KO713</t>
  </si>
  <si>
    <t>Čočka nitr. Acrysof IQ PanOptix Toric TFNT50.205</t>
  </si>
  <si>
    <t>KO714</t>
  </si>
  <si>
    <t>Čočka nitr. Acrysof IQ Toric SN6AT4.140</t>
  </si>
  <si>
    <t>KO715</t>
  </si>
  <si>
    <t>Čočka nitr. Acrysof IQ PanOptix 26,0 dpt.  TFNT00.260</t>
  </si>
  <si>
    <t>KO716</t>
  </si>
  <si>
    <t>Náhrada kyčelního kloubu systém COCR Head Hlavice kovová femorální 12/14 zkosení 28 mm prům. 3,5 mm; 802202801</t>
  </si>
  <si>
    <t>KO717</t>
  </si>
  <si>
    <t>náhrada kolenního kloubu NEXGEN LCCK vložka tibiální PE C,D 10 mm revizní; 00-5994-030-10</t>
  </si>
  <si>
    <t>KO718</t>
  </si>
  <si>
    <t>Šroub na malé klouby kompresní Low Profile 4,5 x 36 mm; AR-8945-36PTS</t>
  </si>
  <si>
    <t>KO719</t>
  </si>
  <si>
    <t>náhrada kolenního kloubu PERSONA vložka PE tibiální Vivacit E levá 11 mm velikost 8-11/E-F; 42-5121-008-11</t>
  </si>
  <si>
    <t>KO720</t>
  </si>
  <si>
    <t>Náhrada kyčelního kloubu systém COCR Head Hlavice kovová femorální 12/14 zkosení 32 mm prům. + 0 mm; 802203202</t>
  </si>
  <si>
    <t>KO721</t>
  </si>
  <si>
    <t>Šroub kortikální standardní Activmotion NEWCLIP HTO prům. 4,5 mm délka 40 mm Titan; CT4,5L40D-ST</t>
  </si>
  <si>
    <t>KO722</t>
  </si>
  <si>
    <t>Skoba kostní titan 12 x 10 mm rovná; AGO4004004</t>
  </si>
  <si>
    <t>KO723</t>
  </si>
  <si>
    <t>Dlaha universal H Form 18 mm systém 3,5 mm; AGO4001053</t>
  </si>
  <si>
    <t>KO724</t>
  </si>
  <si>
    <t>Šroub kortikální zamykací titan 3,57 x 20 mm HEX; AGO5002020</t>
  </si>
  <si>
    <t>KO725</t>
  </si>
  <si>
    <t>Náhrada kyčelního kloubu systém COCR Head Hlavice kovová femorální 12/14 zkosení 36 mm prům. + 0 mm; 8022033602</t>
  </si>
  <si>
    <t>KO726</t>
  </si>
  <si>
    <t>Náhrada kyčelního kloubu systém COCR Head Hlavice kovová femorální 12/14 zkosení 32 mm prům. +3,5 mm;  802203203</t>
  </si>
  <si>
    <t>KO727</t>
  </si>
  <si>
    <t>náhrada ramenního kloubu SMR tělo humerální reverzní, 1352.20.010</t>
  </si>
  <si>
    <t>KO728</t>
  </si>
  <si>
    <t>náhrada ramenního kloubu SMR bezdříkový systém glenosféra 44 mm; 1374.50.440</t>
  </si>
  <si>
    <t>KO729</t>
  </si>
  <si>
    <t>náhrada ramenního kloubu SMR dřík kónický necementovaný prům. 17 mm délka 80 mm; 1304.15.170</t>
  </si>
  <si>
    <t>KO730</t>
  </si>
  <si>
    <t>náhrada ramenního kloubu SMR vložka krátká 44 mm; 1362.09.010</t>
  </si>
  <si>
    <t>KO731</t>
  </si>
  <si>
    <t>náhrada ramenního kloubu SMR glenoid necementovaný bezdříkový vel. Small – R;  1375.20.005</t>
  </si>
  <si>
    <t>KO732</t>
  </si>
  <si>
    <t>KO733</t>
  </si>
  <si>
    <t>KO734</t>
  </si>
  <si>
    <t>KO735</t>
  </si>
  <si>
    <t>Šroub kortikální STANDARD titan 3,5 x 12 mm HEX; AGO5002112</t>
  </si>
  <si>
    <t>KO736</t>
  </si>
  <si>
    <t>Šroub kortikální STANDARD titan 3,5 x 22 mm HEX; AGO5002122</t>
  </si>
  <si>
    <t>KO737</t>
  </si>
  <si>
    <t>Šroub kortikální STANDARD titan 3,5 x 24 mm HEX; AGO5002124</t>
  </si>
  <si>
    <t>KO738</t>
  </si>
  <si>
    <t>implantát spinální fixační systém PS hrud/bed zadní přístup šroub polyaxiální 7,5 x 50 mm; TM-7550</t>
  </si>
  <si>
    <t>KO739</t>
  </si>
  <si>
    <t>Náhrada kyčelního kloubu systém COCR Head Hlavice kovová femorální 12/14 zkosení 28 mm prům. +0 mm; 802202802</t>
  </si>
  <si>
    <t>KO740</t>
  </si>
  <si>
    <t>Náhrada kyčelního kloubu systém COCR Head Hlavice kovová femorální 12/14 zkosení 28 mm prům. 3,5 mm; 802202803</t>
  </si>
  <si>
    <t>KO743</t>
  </si>
  <si>
    <t>Náhrada kyčelního kloubu systém COCR Head Hlavice kovová femorální 12/14 zkosení 32 mm prům. -3,5 mm; 802203201</t>
  </si>
  <si>
    <t>KO746</t>
  </si>
  <si>
    <t>Náhrada kyčelního kloubu systém COCR Head Hlavice kovová femorální 12/14 zkosení 36 mm prům. -3,5 mm; 802203601</t>
  </si>
  <si>
    <t>KO750</t>
  </si>
  <si>
    <t>Šroub rekonstrukční spongiózní titan plný závit 2,7 x 18 mm TX 8; AGO05001118</t>
  </si>
  <si>
    <t>KO751</t>
  </si>
  <si>
    <t>Šroub rekonstrukční spongiózní titan plný závit 2,7 x 22 mm TX 8; AGO05001122</t>
  </si>
  <si>
    <t>KO752</t>
  </si>
  <si>
    <t>defibrilátor jednodutinový GALLANT VR CDVRA500Q samostatný přístroj,CDVRA500Q</t>
  </si>
  <si>
    <t>KO755</t>
  </si>
  <si>
    <t>náhrada kolenního kloubu PERSONA vložka PE tibiální Vivacit E levá 12 mm velikost 4-5/C-D; 42-5121-003-12</t>
  </si>
  <si>
    <t>KO762</t>
  </si>
  <si>
    <t>stent koronární lékový SYNERGY XD MR OUS 4,00 x 08 mm, balonexpandibilní, bioodbouratelný potah Everolimus; H7493941708400</t>
  </si>
  <si>
    <t>KO769</t>
  </si>
  <si>
    <t>stent koronární lékový SYNERGY XD MR OUS 5,00 x 12 mm, balonexpandibilní, bioodbouratelný potah Everolimus; H7493941712500</t>
  </si>
  <si>
    <t>KO775</t>
  </si>
  <si>
    <t>stent koronární lékový SYNERGY XD MR OUS 4,50 x 16 mm, balonexpandibilní, bioodbouratelný potah Everolimus; H7493941716450</t>
  </si>
  <si>
    <t>KO783</t>
  </si>
  <si>
    <t>stent koronární lékový SYNERGY XD MR OUS 5,00 x 20 mm, balonexpandibilní, bioodbouratelný potah Everolimus; H7493941720500</t>
  </si>
  <si>
    <t>KO791</t>
  </si>
  <si>
    <t>stent koronární lékový SYNERGY XD MR OUS 2,25 x 28 mm, balonexpandibilní, bioodbouratelný potah Everolimus; H7493941728220</t>
  </si>
  <si>
    <t>KO799</t>
  </si>
  <si>
    <t>stent koronární lékový SYNERGY XD MR OUS 2,50 x 32 mm, balonexpandibilní, bioodbouratelný potah Everolimus; H7493941732250</t>
  </si>
  <si>
    <t>KO806</t>
  </si>
  <si>
    <t>stent koronární lékový SYNERGY XD MR OUS 3,00 x 38 mm, balonexpandibilní, bioodbouratelný potah Everolimus; H7493941738300</t>
  </si>
  <si>
    <t>KO811</t>
  </si>
  <si>
    <t>stent koronární lékový SYNERGY XD MR OUS 3,50 x 48 mm, balonexpandibilní, bioodbouratelný potah Everolimus; H7493941748350</t>
  </si>
  <si>
    <t>KO813</t>
  </si>
  <si>
    <t>Čočka nitr. Acrysof IQ PanOptix  Toric 23,0 dpt. TFNT20.230</t>
  </si>
  <si>
    <t>KO814</t>
  </si>
  <si>
    <t xml:space="preserve">Čočka nitr. 26,5 dpt SN6AT5.265.  </t>
  </si>
  <si>
    <t>KO815</t>
  </si>
  <si>
    <t>Šroub antirotační, pro krčkový femorálnísystém, délka 115 mm, slitinatitanu (TAN)),steri, 04.168.515S</t>
  </si>
  <si>
    <t>KO816</t>
  </si>
  <si>
    <t>šroub zkosený kompresní FT k operační technice MICA 4,0 mm x 46 mm; AR-8740BV-46</t>
  </si>
  <si>
    <t>KO817</t>
  </si>
  <si>
    <t>šroub zkosený kompresní FT k operační technice MICA 4,0 mm x 50 mm; AR-8740BV-50</t>
  </si>
  <si>
    <t>KO818</t>
  </si>
  <si>
    <t>Šroub kompresní micro 2,5 x 28 mm FT; AR-8725-28H</t>
  </si>
  <si>
    <t>KO819</t>
  </si>
  <si>
    <t>Šroub kompresní micro 2,5 x 30 mm FT; AR-8725-30H</t>
  </si>
  <si>
    <t>KO820</t>
  </si>
  <si>
    <t>dlaha LCP rovná velký fragment 4.5/5.0 mm úzká, 10 otvorů, délka 188 mm ocel/titan; 424.601</t>
  </si>
  <si>
    <t>KO822</t>
  </si>
  <si>
    <t>záznamník EKG implantibilní BioMonitor IIIm, s aktivátorem, komplet 47,5mm x 8,3mmx 4,3 mm,450218k</t>
  </si>
  <si>
    <t>KO823</t>
  </si>
  <si>
    <t>záznamník EKG implantibilní BioMonitor IIIm, s aktivátorem, komplet s cardiomesengerem 47,5mm x 8,3mmx 4,3 mm,450218k-C</t>
  </si>
  <si>
    <t>KO827</t>
  </si>
  <si>
    <t>Čočka nitr. Acrysof IQ Vivity Toric DFT415.195,   21,0 dpt</t>
  </si>
  <si>
    <t>KO828</t>
  </si>
  <si>
    <t>Čočka nitr. Acrysof IQ PanOptix Toric TFNT30.230,  23,0 dpt</t>
  </si>
  <si>
    <t>KO829</t>
  </si>
  <si>
    <t>Čočka nitr. Acrysof IQ PanOptix Toric TFNT50.220,  22,0 dpt</t>
  </si>
  <si>
    <t>KO830</t>
  </si>
  <si>
    <t>Čočka nitr. MTA4U0.205,  20,5 dpt</t>
  </si>
  <si>
    <t>KO831</t>
  </si>
  <si>
    <t>Šroub kompresní mini 3,5 x 46 mm FT; AR-8730-46H</t>
  </si>
  <si>
    <t>KO833</t>
  </si>
  <si>
    <t>KO838</t>
  </si>
  <si>
    <t>Zavaděč pro BD stent 28F/18F, aktiv. délka 75 cm; 31/25/31x100 mm</t>
  </si>
  <si>
    <t>KO839</t>
  </si>
  <si>
    <t>Šroub kompresní 4,0 x 42 mm FT; AR-8740-42H</t>
  </si>
  <si>
    <t>KO840</t>
  </si>
  <si>
    <t>Šroub kompresní 4,0 x 30 mm FT; AR-8740-30H</t>
  </si>
  <si>
    <t>KO842</t>
  </si>
  <si>
    <t>Kotva nevstřebatelná pro rameno FiberTak Gen 2 soft Anchor pr. 1,8 mm 2 suture, samouzlící měkotkáňový implantát; AR-3636-1</t>
  </si>
  <si>
    <t>KO843</t>
  </si>
  <si>
    <t>šroub zkosený kompresní FT k operační technice MICA 5,0 mm x 50 mm; AR-8750-50H</t>
  </si>
  <si>
    <t>KO845</t>
  </si>
  <si>
    <t xml:space="preserve">Systém zaváděcí ACURATE NEO2 TRANSFEMORAL DEL. SYSTÉM, SYM-DS-010 </t>
  </si>
  <si>
    <t>KO846</t>
  </si>
  <si>
    <t>Systém Loadingový ACURATE NEO2 LOADING SYSTEM, SYM-AC-010</t>
  </si>
  <si>
    <t>KO847</t>
  </si>
  <si>
    <t>Chlopeň aortální ACURATE NEO2 AORTIC VALVE, velikost  S,SYM-SV23-004</t>
  </si>
  <si>
    <t>KO848</t>
  </si>
  <si>
    <t>Chlopeň aortální ACURATE NEO2 AORTIC VALVE, velikost M,SYM-SV25-004</t>
  </si>
  <si>
    <t>KO849</t>
  </si>
  <si>
    <t>Chlopeň aortální ACURATE NEO2 AORTIC VALVE, velikost L,SYM-SV27-004</t>
  </si>
  <si>
    <t>KO850</t>
  </si>
  <si>
    <t>Zavaděč  Sheet ISLEEVE 14F, H74939349140</t>
  </si>
  <si>
    <t>KO851</t>
  </si>
  <si>
    <t>Systém embolické Cerebrální protekce, SENTINEL CEREBRAL PROTECTION, duální, vel. 9-15 mm a 6,5-10 mm,CMS15-10C</t>
  </si>
  <si>
    <t>KO854</t>
  </si>
  <si>
    <t>Katétr balónkový dilatační, Valvuloplastický VACS III průměr 20mm, délka 40 mm,YA32040</t>
  </si>
  <si>
    <t>KO855</t>
  </si>
  <si>
    <t>Katétr balónkový dilatační, Valvuloplastický VACS III průměr 22 mm, délka 40 mm, YA32240</t>
  </si>
  <si>
    <t>KO858</t>
  </si>
  <si>
    <t>Katétr balónkový dilatační, Valvuloplastický VACS III průměr 25 mm, délka 40 mm,YA32540</t>
  </si>
  <si>
    <t>KO864</t>
  </si>
  <si>
    <t>Svorka na aneurysma Yasargil standard, délka 17,5 mm, permanentní;  FE792K</t>
  </si>
  <si>
    <t>KO865</t>
  </si>
  <si>
    <t>Dlaha na artrodézu AGOMED;  AGO4001114</t>
  </si>
  <si>
    <t>KO869</t>
  </si>
  <si>
    <t>Čočka nitr. MTA4U0.050,  5,0 dpt</t>
  </si>
  <si>
    <t>KO870</t>
  </si>
  <si>
    <t>Čočka nitr. Acrysof IQ Toric SN6AT5.130,  13,0 dpt</t>
  </si>
  <si>
    <t>KO871</t>
  </si>
  <si>
    <t>Čočka nitr. Acrysof IQ Vivity Toric DFT515.190,   19,0 dpt</t>
  </si>
  <si>
    <t>KO872</t>
  </si>
  <si>
    <t>Čočka nitr. Acrysof IQ PanOptix TFNT00.275,  27,5 dpt</t>
  </si>
  <si>
    <t>KO873</t>
  </si>
  <si>
    <t>Čočka nitr. Acrysof IQ PanOptix Toric TFNT40.210,  21,0 dpt</t>
  </si>
  <si>
    <t>Z996</t>
  </si>
  <si>
    <t xml:space="preserve">Zaokrouhlení 4 SZM2 </t>
  </si>
  <si>
    <t>Z997</t>
  </si>
  <si>
    <t xml:space="preserve">Zaokrouhlení 3 SZM2 </t>
  </si>
  <si>
    <t>Z998</t>
  </si>
  <si>
    <t xml:space="preserve">Zaokrouhlení 1 SZM2 </t>
  </si>
  <si>
    <t>Z999</t>
  </si>
  <si>
    <t>Zaokrouhlení 2 SZM2</t>
  </si>
  <si>
    <t>ZA001</t>
  </si>
  <si>
    <t>Dlaha tibiální proximální LCP 4.5/5.0 mm (118) pravá, laterální 6 otv. ocel 240.038</t>
  </si>
  <si>
    <t>ZA002</t>
  </si>
  <si>
    <t>Dlaha LCP proximální tibie 4.5/5.0 (226) 12 otv. 240.044</t>
  </si>
  <si>
    <t>ZA011</t>
  </si>
  <si>
    <t>Šroub kortikální 1.5 mm 200.809</t>
  </si>
  <si>
    <t>ZA012</t>
  </si>
  <si>
    <t>Šroub kortikální 1.5 mm 200.810</t>
  </si>
  <si>
    <t>ZA014</t>
  </si>
  <si>
    <t>Šroub kortikální 1.5 mm 200.806</t>
  </si>
  <si>
    <t>ZA015</t>
  </si>
  <si>
    <t>Šroub kortikální 1.5 mm 200.808</t>
  </si>
  <si>
    <t>ZA016</t>
  </si>
  <si>
    <t>Šroub kortikální 1.5 mm 200.812</t>
  </si>
  <si>
    <t>ZA017</t>
  </si>
  <si>
    <t>Šroub kortikální 1.5 mm 200.816</t>
  </si>
  <si>
    <t>ZA018</t>
  </si>
  <si>
    <t>Šroub kortikální 1.5 mm 200.818</t>
  </si>
  <si>
    <t>ZA026</t>
  </si>
  <si>
    <t>Dlaha adaptační rovná 1,5 mm 12 otv. 02.114.005</t>
  </si>
  <si>
    <t>ZA033</t>
  </si>
  <si>
    <t>Svorka kombinovaná k fixátoru zevnímu Synthes 390.005</t>
  </si>
  <si>
    <t>ZA040</t>
  </si>
  <si>
    <t>Šroub zajišťovací VA stardrive 3.5 mm 213.012</t>
  </si>
  <si>
    <t>ZA041</t>
  </si>
  <si>
    <t>Šroub zajišťovací VA stardrive 3.5 mm 213.016</t>
  </si>
  <si>
    <t>ZA042</t>
  </si>
  <si>
    <t>Šroub zajišťovací VA stardrive 3.5 mm 213.018</t>
  </si>
  <si>
    <t>ZA043</t>
  </si>
  <si>
    <t>Šroub zajišťovací VA stardrive 3.5 mm (20) samořezný, ocel 213.020</t>
  </si>
  <si>
    <t>ZA044</t>
  </si>
  <si>
    <t>šroub samořezný zajišťovací VA LCP Stardrive malý fragment ocel 3,5 mm x 22 mm 213.022</t>
  </si>
  <si>
    <t>ZA045</t>
  </si>
  <si>
    <t>Šroub samořezný zajišťovací VA LCP Stardrive malý fragment ocel 3,5 mm x 26 mm 213.026</t>
  </si>
  <si>
    <t>ZA046</t>
  </si>
  <si>
    <t>Šroub samořezný zajišťovací VA LCP Stardrive malý fragment ocel 3,5 mm x 28 mm 213.028</t>
  </si>
  <si>
    <t>ZA048</t>
  </si>
  <si>
    <t>Šroub zajišťovací VA stardrive 3.5 mm (38) samořezný, ocel 213.038</t>
  </si>
  <si>
    <t>ZA049</t>
  </si>
  <si>
    <t>Šroub zajišťovací VA stardrive 3.5 mm (40) samořezný, ocel 213.040</t>
  </si>
  <si>
    <t>ZA050</t>
  </si>
  <si>
    <t>Šroub zajišťovací VA LCP stardrive malý fragment 3.5 mm x 45 mm (45) samořezný, ocel 213.045</t>
  </si>
  <si>
    <t>ZA051</t>
  </si>
  <si>
    <t>Šroub zajišťovací VA LCP stardrive malý fragment 3.5 mm x 50 mm (50) samořezný, ocel 213.050</t>
  </si>
  <si>
    <t>ZA052</t>
  </si>
  <si>
    <t>Šroub zajišťovací VA stardrive 3.5 mm (55) samořezný, ocel 213.055</t>
  </si>
  <si>
    <t>ZA053</t>
  </si>
  <si>
    <t>Šroub zajišťovací stardrive 5.0 mm 212.204</t>
  </si>
  <si>
    <t>ZA054</t>
  </si>
  <si>
    <t>Šroub zajišťovací stardrive 5.0 mm 212.209</t>
  </si>
  <si>
    <t>ZA055</t>
  </si>
  <si>
    <t>Šroub zajišťovací stardrive 5.0 mm 212.220</t>
  </si>
  <si>
    <t>ZA056</t>
  </si>
  <si>
    <t>Šroub zajišťovací stardrive 5.0 mm 212.221</t>
  </si>
  <si>
    <t>ZA057</t>
  </si>
  <si>
    <t>Šroub zajišťovací stardrive 5.0 mm 212.222</t>
  </si>
  <si>
    <t>ZA058</t>
  </si>
  <si>
    <t>Šroub zajišťovací VA stardrive 3.5 mm (10) samořezný, ocel 213.010</t>
  </si>
  <si>
    <t>ZA060</t>
  </si>
  <si>
    <t>Dlaha rekonstrukční LCP 3,5 rovná s kombinovaným otvorem 6 otv. 245.061</t>
  </si>
  <si>
    <t>ZA061</t>
  </si>
  <si>
    <t>Dlaha rekonstrukční LCP 3,5 245.071</t>
  </si>
  <si>
    <t>ZA062</t>
  </si>
  <si>
    <t>Dlaha rekonstrukční LCP 3,5 rovná s kombinovaným otvorem 10 otv. 245.101</t>
  </si>
  <si>
    <t>ZA063</t>
  </si>
  <si>
    <t>Dlaha philos proximální humerus 3,5 3 otv. ocel 241.901</t>
  </si>
  <si>
    <t>ZA064</t>
  </si>
  <si>
    <t>Krytí sorbalgon 5 x  5 cm  bal. á 10  ks 9990110 (999598)</t>
  </si>
  <si>
    <t>50115050</t>
  </si>
  <si>
    <t>Z 502_OBVAZ</t>
  </si>
  <si>
    <t>Obvazový materiál</t>
  </si>
  <si>
    <t>ZA065</t>
  </si>
  <si>
    <t>Pás břišní - Verba č. 5 - 105 - 115 cm 932535</t>
  </si>
  <si>
    <t>ZA066</t>
  </si>
  <si>
    <t>Pás břišní - Verba č. 4 - 95 - 105 cm 932534</t>
  </si>
  <si>
    <t>ZA067</t>
  </si>
  <si>
    <t>Pás břišní - Verba č. 3 - 85 - 95 cm 932533</t>
  </si>
  <si>
    <t>ZA069</t>
  </si>
  <si>
    <t>Drát extenční 1,0 x 160 mm 397129093140</t>
  </si>
  <si>
    <t>ZA070</t>
  </si>
  <si>
    <t>Šroub kortikální schanzův 100/30 mm R37102</t>
  </si>
  <si>
    <t>ZA091</t>
  </si>
  <si>
    <t>Podložka 10.0/4.6 mm pro šrouby 4.5 mm 219.910</t>
  </si>
  <si>
    <t>ZA092</t>
  </si>
  <si>
    <t>Šroub kanylovaný 3.5 mm 205.030</t>
  </si>
  <si>
    <t>ZA093</t>
  </si>
  <si>
    <t>Šroub kanylovaný 3.5 mm 205.050</t>
  </si>
  <si>
    <t>ZA094</t>
  </si>
  <si>
    <t>Cement kostní palacos R 2 x 40 g á 2 ks 66017777</t>
  </si>
  <si>
    <t>Cement kostní</t>
  </si>
  <si>
    <t>ZA095</t>
  </si>
  <si>
    <t>Cement kostní palacos R s ATB Gentamicin 2 x 40 g á 2 ks 66017569</t>
  </si>
  <si>
    <t>ZA098</t>
  </si>
  <si>
    <t>Kanyla TS s nízkotlakou manžetou Soft Seal armovaná nastavitelná UniPerc 100/897/080</t>
  </si>
  <si>
    <t>Kanyly mimo chirurgické nástroje</t>
  </si>
  <si>
    <t>ZA100</t>
  </si>
  <si>
    <t>Neuro-patch 12 x 14 cm 1064002</t>
  </si>
  <si>
    <t>ZA116</t>
  </si>
  <si>
    <t>Kanyla TS 10,0 s manžetou nízkotlaká soft seal,nastavitelná bal. á 2 ks 100/523/100</t>
  </si>
  <si>
    <t>ZA118</t>
  </si>
  <si>
    <t>Kanyla ET 3,5 bez manžetou bal. á 10 ks 9335E</t>
  </si>
  <si>
    <t>ZA119</t>
  </si>
  <si>
    <t xml:space="preserve">Trokar hrudní 18F 30 cm 636.18 </t>
  </si>
  <si>
    <t>Trokar hrudní</t>
  </si>
  <si>
    <t>ZA120</t>
  </si>
  <si>
    <t>Dlaha rekonstrukční LCP 3,5 rovná s kombinovaným otvorem 12 otv. 245.121</t>
  </si>
  <si>
    <t>ZA122</t>
  </si>
  <si>
    <t>Dlaha LCP-T 3,5, pravoúhlá, dřík 4 otvory,hlava 4 otvory, délka 56mm, ocel 241.141</t>
  </si>
  <si>
    <t>ZA123</t>
  </si>
  <si>
    <t>Dlaha LCP-T 3,5 mm 241.151</t>
  </si>
  <si>
    <t>ZA124</t>
  </si>
  <si>
    <t>Jehla surecan 90°G22 černá zahnutá 20 mm ke krátkodobé infuzi bal. á 50 ks 4439821</t>
  </si>
  <si>
    <t>50115065</t>
  </si>
  <si>
    <t>Z 530 JEHLY</t>
  </si>
  <si>
    <t>Jehly</t>
  </si>
  <si>
    <t>ZA127</t>
  </si>
  <si>
    <t>Šroub zajišťovací stardrive 5.0 mm 212.203</t>
  </si>
  <si>
    <t>ZA129</t>
  </si>
  <si>
    <t>Šroub zajišťovací stardrive 5.0 mm 212.206</t>
  </si>
  <si>
    <t>ZA130</t>
  </si>
  <si>
    <t>Šroub zajišťovací stardrive 5.0 mm 212.207</t>
  </si>
  <si>
    <t>ZA131</t>
  </si>
  <si>
    <t>Šroub zajišťovací stardrive 5.0 mm 212.208</t>
  </si>
  <si>
    <t>ZA132</t>
  </si>
  <si>
    <t>Šroub zajišťovací stardrive 5.0 mm 212.210</t>
  </si>
  <si>
    <t>ZA133</t>
  </si>
  <si>
    <t>Šroub zajišťovací stardrive 5.0 mm 212.211</t>
  </si>
  <si>
    <t>ZA134</t>
  </si>
  <si>
    <t>Šroub zajišťovací stardrive 5.0 mm 212.212</t>
  </si>
  <si>
    <t>ZA135</t>
  </si>
  <si>
    <t>Šroub zajišťovací stardrive 5.0 mm 212.213</t>
  </si>
  <si>
    <t>ZA136</t>
  </si>
  <si>
    <t>Šroub zajišťovací stardrive 5.0 mm 212.214</t>
  </si>
  <si>
    <t>ZA137</t>
  </si>
  <si>
    <t>Šroub zajišťovací stardrive 5.0 mm 212.216</t>
  </si>
  <si>
    <t>ZA138</t>
  </si>
  <si>
    <t>Šroub zajišťovací stardrive 5.0 mm 212.219</t>
  </si>
  <si>
    <t>ZA139</t>
  </si>
  <si>
    <t>Šroub zajišťovací stardrive 5.0 mm 212.223</t>
  </si>
  <si>
    <t>ZA140</t>
  </si>
  <si>
    <t>Šroub zajišťovací stardrive 5.0 mm 212.224</t>
  </si>
  <si>
    <t>ZA141</t>
  </si>
  <si>
    <t>Šroub zajišťovací stardrive 5.0 mm 212.225</t>
  </si>
  <si>
    <t>ZA142</t>
  </si>
  <si>
    <t>Šroub zajišťovací stardrive 5.0 mm 212.226</t>
  </si>
  <si>
    <t>ZA143</t>
  </si>
  <si>
    <t>Šroub zajišťovací stardrive 5.0 mm 212.227</t>
  </si>
  <si>
    <t>ZA150</t>
  </si>
  <si>
    <t>Šroub zajišťovací stardrive 2.7 mm (20) samořezný, hlava LCP 2.4,slitina ti 402.220</t>
  </si>
  <si>
    <t>ZA151</t>
  </si>
  <si>
    <t>Dlaha uzamykatelná 3.5 mm patní kost 241.622</t>
  </si>
  <si>
    <t>ZA155</t>
  </si>
  <si>
    <t>Hlava zaslepovací expert pro hřeby tibiální   5 mm 8,0-13,0 mm, prodloužení  04.004.000</t>
  </si>
  <si>
    <t>ZA156</t>
  </si>
  <si>
    <t>Hlava zaslepovací expert pro hřeby tibiální   5 mm 8,0-13,0 mm, prodloužení 04.004.001</t>
  </si>
  <si>
    <t>ZA157</t>
  </si>
  <si>
    <t>Hlava zaslepovací expert pro hřeby tibiální 10 mm 8,0-13,0 mm, prodloužení, titan 04.004.002</t>
  </si>
  <si>
    <t>ZA158</t>
  </si>
  <si>
    <t>Hlava zaslepovací expert pro hřeby tibiální 15 mm 8,0-13,0 mm  04.004.003</t>
  </si>
  <si>
    <t>ZA159</t>
  </si>
  <si>
    <t>Šroub zajišťovací stardrive 4.0 mm (34) pro hřeby nitrodřeňové,slitina titan 04.005.424</t>
  </si>
  <si>
    <t>ZA160</t>
  </si>
  <si>
    <t>Katetr multi lumen 9 Fr/10 cm SI-21142 - dodání 1/2024</t>
  </si>
  <si>
    <t>ZA161</t>
  </si>
  <si>
    <t>Katetr CVC vysokoprůtokový bal. á 10 ks CI09800</t>
  </si>
  <si>
    <t>ZA162</t>
  </si>
  <si>
    <t>Port venózní Celsite implantofix perfusní, polysulfon, s možností aplik.do V+A řečiště pro dlouhodobého podávání 24 x 370 mm 4438647 - již firma nedodává</t>
  </si>
  <si>
    <t>50115069</t>
  </si>
  <si>
    <t>Z 534 PORTY</t>
  </si>
  <si>
    <t>Porty</t>
  </si>
  <si>
    <t>ZA163</t>
  </si>
  <si>
    <t>Šroub zajišťovací sponginózní Stardrive 5.0 mm s duálním jádrem, samořezný, titan 04.015.555</t>
  </si>
  <si>
    <t>ZA168</t>
  </si>
  <si>
    <t>Dlaha (sada) pro fixaci prstů-A2 1220000502</t>
  </si>
  <si>
    <t>ZA169</t>
  </si>
  <si>
    <t>Dlaha (sada) pro fixaci prstů-A3 1220000503</t>
  </si>
  <si>
    <t>ZA174</t>
  </si>
  <si>
    <t>Štěp rohovkový pro keratoplastiku uchovávaná v hypotermických podmínkách 43118</t>
  </si>
  <si>
    <t>Implantáty biologické</t>
  </si>
  <si>
    <t>ZA191</t>
  </si>
  <si>
    <t>Katetr CVC 3 lumen 7 Fr x 21 cm bal. á 5 ks ML-00703</t>
  </si>
  <si>
    <t>ZA193</t>
  </si>
  <si>
    <t>Rukavice operační latex bez pudru sempermed derma PF vel. 9,0 bal.  á 50 párů 39477</t>
  </si>
  <si>
    <t>50115067</t>
  </si>
  <si>
    <t>Z 532 RUK</t>
  </si>
  <si>
    <t>Rukavice sterilní</t>
  </si>
  <si>
    <t>ZA194</t>
  </si>
  <si>
    <t>Krytí hemostatické surgicel standard 5 x 1,25 cm bal. á 12 ks 1906GB</t>
  </si>
  <si>
    <t>Hemostatikum</t>
  </si>
  <si>
    <t>ZA196</t>
  </si>
  <si>
    <t xml:space="preserve">Materiál pro peritoneální dialýzu čepička minicap W/PVP k přístroji Cycler HomeChice </t>
  </si>
  <si>
    <t>Ostatní - peritoneální dialýza</t>
  </si>
  <si>
    <t>ZA197</t>
  </si>
  <si>
    <t>Materiál pro peritoneální dialýzu set mini transfer 15 cm R5C4482E k přístroji Cycler HomeChoice</t>
  </si>
  <si>
    <t>ZA198</t>
  </si>
  <si>
    <t>Materiál pro peritoneální dialýzu ochranná krycí mušlička Con schield II w/sponge IMPRG BFPC4211(HJPC4211)</t>
  </si>
  <si>
    <t>ZA199</t>
  </si>
  <si>
    <t>Katetr CVC 3 lumen 7 Fr x 16 cm s antimikrobiální úpravou bal. á 5 ks NM-22703</t>
  </si>
  <si>
    <t>ZA204</t>
  </si>
  <si>
    <t>Drát zaváděcí 60 cm bal. á 25 ks AW-04432</t>
  </si>
  <si>
    <t>ZA205</t>
  </si>
  <si>
    <t>Katetr hemodialyzační 2 lumen 12 Fr délka 16 cm bal. á 5 ks CS-12122-F</t>
  </si>
  <si>
    <t>ZA208</t>
  </si>
  <si>
    <t>Zavaděč elektrofyziolog. katetrů perkutánní FastCath 7F 12 cm bal. á 10 ks 406108</t>
  </si>
  <si>
    <t>ZA210</t>
  </si>
  <si>
    <t>Cévka vyživovací CV-01 GAM646957</t>
  </si>
  <si>
    <t>Cévky</t>
  </si>
  <si>
    <t>ZA211</t>
  </si>
  <si>
    <t>Čidlo heparinizované pro monitor CDI550 AHCT 510H</t>
  </si>
  <si>
    <t>ZA214</t>
  </si>
  <si>
    <t>Šroub kompresní DartFire 3,0 mm x 28 mm D2N300-28</t>
  </si>
  <si>
    <t>ZA217</t>
  </si>
  <si>
    <t>Katetr drenážní lumbální EDM 80 cm W/Tip 46419</t>
  </si>
  <si>
    <t>ZA226</t>
  </si>
  <si>
    <t>Katetr fogarty arteriální embolektomický 40 cm, 4F trubicové balení bal. á 5 ks 120404FP</t>
  </si>
  <si>
    <t>ZA231</t>
  </si>
  <si>
    <t>Katetr fogarty okluzní 40 cm, 5F 620405F</t>
  </si>
  <si>
    <t>ZA232</t>
  </si>
  <si>
    <t>Katetr fogarty okluzní 80 cm, 14F 62080814F</t>
  </si>
  <si>
    <t>ZA234</t>
  </si>
  <si>
    <t>Katetr fogarty pro transluminální použití v perif vaskulatuře 80 cm, 4F průměr 6 mm 140806</t>
  </si>
  <si>
    <t>ZA235</t>
  </si>
  <si>
    <t>Katetr fogarty pro transluminální použití v perif vaskulatuře 80 cm, 5F průměr 8 mm140808</t>
  </si>
  <si>
    <t>ZA236</t>
  </si>
  <si>
    <t>Katetr fogarty pro transluminální použití v perif vaskulatuře 80 cm, 6F průměr 10 mm 1408010</t>
  </si>
  <si>
    <t>ZA240</t>
  </si>
  <si>
    <t>Katetr CVC broviak 1 lumen 6,6 Fr x 90 cm 0600540CE</t>
  </si>
  <si>
    <t>ZA241</t>
  </si>
  <si>
    <t>Katetr hickman 2 lumen 7,0 Fr x 65 cm s perkutánním zaváděcím příslušenstvím 0600570CE</t>
  </si>
  <si>
    <t>ZA243</t>
  </si>
  <si>
    <t>Záplata kardiovaskulární gore-tex 0,5 mm 3 x 6 cm N-1CVX101</t>
  </si>
  <si>
    <t>ZA244</t>
  </si>
  <si>
    <t>Oxygenátor set hemofiltrační krevní koncentrátor incl. BC 140 plus bal. á 10 ks P-0400 JH10.05142</t>
  </si>
  <si>
    <t>ZA246</t>
  </si>
  <si>
    <t>Klip titanový pro otevřené  operace S - pro malé klipy bal. á 36 ks LT100</t>
  </si>
  <si>
    <t>Klipovače, klipy</t>
  </si>
  <si>
    <t>ZA248</t>
  </si>
  <si>
    <t>Šití prolene bl 2-0 bal. á 12 ks W8977</t>
  </si>
  <si>
    <t>50115064</t>
  </si>
  <si>
    <t>Z 529 SITI</t>
  </si>
  <si>
    <t>Šití</t>
  </si>
  <si>
    <t>ZA249</t>
  </si>
  <si>
    <t>Šití prolene bl 5-0 bal. á 12 ks 8556G</t>
  </si>
  <si>
    <t>ZA250</t>
  </si>
  <si>
    <t>Šití ethibond gr 2-0 90 cm, 2 x SH bal. á 12 ks W6767</t>
  </si>
  <si>
    <t>ZA255</t>
  </si>
  <si>
    <t>Kanyla k oxygenátoru venózní dvoustupňová 36/46Fr á 10 ks TF3646OA</t>
  </si>
  <si>
    <t>ZA257</t>
  </si>
  <si>
    <t>Kanyla k oxygenátoru retrográdní kardioplegická balón hladký bez zvrásnění bal. á 10 ks RC2014MIBB</t>
  </si>
  <si>
    <t>ZA266</t>
  </si>
  <si>
    <t>Šroub kortikální 3.5 mm 404.816</t>
  </si>
  <si>
    <t>ZA267</t>
  </si>
  <si>
    <t>Šroub kortikální 3.5 mm 404.818</t>
  </si>
  <si>
    <t>ZA268</t>
  </si>
  <si>
    <t>Páska obturatorní TVT device 810081L</t>
  </si>
  <si>
    <t>ZA271</t>
  </si>
  <si>
    <t>Vzduchovod ústní č. 0 černý vel. 6 jednorázový sterilní bal. á 25 ks 73.900.00.010</t>
  </si>
  <si>
    <t>ZA275</t>
  </si>
  <si>
    <t>Neuro-patch 6 x 8 cm 1064029</t>
  </si>
  <si>
    <t>ZA276</t>
  </si>
  <si>
    <t>Neuro-patch 4 x 5 cm á 2 ks 1064045</t>
  </si>
  <si>
    <t>ZA277</t>
  </si>
  <si>
    <t>Sádra Hinristone zelený 25 kg 0612/25</t>
  </si>
  <si>
    <t>50115090</t>
  </si>
  <si>
    <t>Z 509_ZUBOL</t>
  </si>
  <si>
    <t>Zubolékařský materiál</t>
  </si>
  <si>
    <t>ZA278</t>
  </si>
  <si>
    <t>Granule chronOS Granule 2.8 - 5.6 mm, 20 cm3 710.027S</t>
  </si>
  <si>
    <t>ZA279</t>
  </si>
  <si>
    <t>Kanyla TS 7,0 s manžetou nízkotlaká soft sea bal. á 10 ks 100/800/070</t>
  </si>
  <si>
    <t>ZA288</t>
  </si>
  <si>
    <t>Drát repoziční 2,0 mm se špičkou 292.410</t>
  </si>
  <si>
    <t>ZA291</t>
  </si>
  <si>
    <t>Šroub schanzův 5.0 mm L150/50 294.540</t>
  </si>
  <si>
    <t>ZA292</t>
  </si>
  <si>
    <t>Šroub schanzův 5.0 mm L175/50 294.550</t>
  </si>
  <si>
    <t>ZA293</t>
  </si>
  <si>
    <t>Šroub schanzův 5.0 mm L200/50 294.560</t>
  </si>
  <si>
    <t>ZA294</t>
  </si>
  <si>
    <t>Šroub zaslepovací Targon KB200T</t>
  </si>
  <si>
    <t>ZA295</t>
  </si>
  <si>
    <t>Šroub zajištovací 4,5 mm Targon KB332T</t>
  </si>
  <si>
    <t>ZA296</t>
  </si>
  <si>
    <t>Hřeb targon PF 12 x 220 mm 135° KD034T</t>
  </si>
  <si>
    <t>ZA298</t>
  </si>
  <si>
    <t>Šroub zajišťovací 4,5 mm Targon KB328T</t>
  </si>
  <si>
    <t>ZA308</t>
  </si>
  <si>
    <t>Systém kotvící pro koleno RIGIDFIX 210133</t>
  </si>
  <si>
    <t>ZA309</t>
  </si>
  <si>
    <t>Jehla sternální mielo-can 15 G 1,8 mm x 4,8 cm MCN 02</t>
  </si>
  <si>
    <t>ZA310</t>
  </si>
  <si>
    <t>Jehla bioptická tru cat bal. á 5 ks HSPRE1415</t>
  </si>
  <si>
    <t>ZA312</t>
  </si>
  <si>
    <t>Šroub zajišťovací 3,5 mm Targon KB518T</t>
  </si>
  <si>
    <t>ZA313</t>
  </si>
  <si>
    <t>Šroub fixační PH 4,5 mm Targon KB072T</t>
  </si>
  <si>
    <t>ZA314</t>
  </si>
  <si>
    <t>Obinadlo elastické idealast-haft 8 cm x  4 m 9311113</t>
  </si>
  <si>
    <t>obinadla, obvazy, gáza, vata, vložky</t>
  </si>
  <si>
    <t>ZA315</t>
  </si>
  <si>
    <t>Kompresa NT 5 x 5 cm/2 ks sterilní 26501</t>
  </si>
  <si>
    <t>ZA316</t>
  </si>
  <si>
    <t>Krytí mepitel 7,5 x 10 cm bal. á 10 ks 290710-15</t>
  </si>
  <si>
    <t>hojení ran - obvazový materiál</t>
  </si>
  <si>
    <t>ZA318</t>
  </si>
  <si>
    <t>Náplast transpore 1,25 cm x 9,14 m 1527-0</t>
  </si>
  <si>
    <t>ZA319</t>
  </si>
  <si>
    <t>Náplast durapore 2,50 cm x 9,14 m bal. á 12 ks (lze nahradit za wet pruf) 1538-1</t>
  </si>
  <si>
    <t>náplasti - obvazový materiál</t>
  </si>
  <si>
    <t>ZA324</t>
  </si>
  <si>
    <t>Krytí tegaderm 10,0 cm x 12,0 cm bal. á 50 ks 1626W</t>
  </si>
  <si>
    <t>ZA327</t>
  </si>
  <si>
    <t>Krytí hydrocoll 10 x 10 cm bal. á 10 ks 9007442</t>
  </si>
  <si>
    <t>ZA328</t>
  </si>
  <si>
    <t>Krytí HydroTac 10 x 10 cm transparentní sterilní bal. á 10 ks 6859060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</si>
  <si>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</si>
  <si>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</si>
  <si>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</si>
  <si>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</si>
  <si>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</si>
  <si>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</si>
  <si>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</si>
  <si>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+ extra 10 x 10 cm á 10 ks (5006759) 413567</t>
  </si>
  <si>
    <t>ZA337</t>
  </si>
  <si>
    <t>Náplast softpore 1,25 cm x 9,15 m bal. á 24 ks 1320103111</t>
  </si>
  <si>
    <t>ZA338</t>
  </si>
  <si>
    <t>Obinadlo hydrofilní   6 cm x   5 m 13005</t>
  </si>
  <si>
    <t>ZA339</t>
  </si>
  <si>
    <t>Obinadlo hydrofilní   8 cm x   5 m 13006</t>
  </si>
  <si>
    <t>ZA340</t>
  </si>
  <si>
    <t>Obinadlo hydrofilní 12 cm x   5 m 13008</t>
  </si>
  <si>
    <t>ZA360</t>
  </si>
  <si>
    <t>Jehla injekční 0,5 x 25 mm oranžová 9186158 - nahhrazuje - ZT381</t>
  </si>
  <si>
    <t>ZA377</t>
  </si>
  <si>
    <t>Vak drenážní EDS-3C systém bez katetru (EDS DRAINAGE SYS NO V CATH) 821731C</t>
  </si>
  <si>
    <t>ZA379</t>
  </si>
  <si>
    <t>Jehla pro odběr kostní dřeně bal. á 20 ks BIP1610/50</t>
  </si>
  <si>
    <t>ZA394</t>
  </si>
  <si>
    <t>Obvaz podkladový pod sádru Cellona vata syntetická rozměr 10 cm x 3 m bal. á 48 rolí 10 694</t>
  </si>
  <si>
    <t>ZA396</t>
  </si>
  <si>
    <t>Katetr arterialní set 20 GA x 8 cm, set: kanyla s prodluž. hadičkou a spojkou+zaváděcí vodič+zav. punkční jehla,  bal.á 10 ks SAC-00820</t>
  </si>
  <si>
    <t>ZA399</t>
  </si>
  <si>
    <t>Kapilára heparin litný 230 ul / 2,33 x 155 mm UH bal. á 200 ks 102155</t>
  </si>
  <si>
    <t>Odběrové systémy</t>
  </si>
  <si>
    <t>ZA401</t>
  </si>
  <si>
    <t>Šroub kompresní KIT UNIMA EVO 4,5 x 50 mm krátký závit AA45AG050</t>
  </si>
  <si>
    <t>ZA409</t>
  </si>
  <si>
    <t>Šroub kompresní DartFire 3,0 mm x 26 mm D2N300-26</t>
  </si>
  <si>
    <t>ZA410</t>
  </si>
  <si>
    <t>Gáza v pásu 7 cm x 40 m, 17 nití 12002</t>
  </si>
  <si>
    <t>ZA411</t>
  </si>
  <si>
    <t>Gáza přířezy 28 cm x 32 cm 17 nití 07004</t>
  </si>
  <si>
    <t>ZA414</t>
  </si>
  <si>
    <t>Obinadlo elastické idealast-haft 8 cm x 10 m 9311150</t>
  </si>
  <si>
    <t>ZA415</t>
  </si>
  <si>
    <t>Obinadlo elastické idealast-haft 6 cm x 10 m 931114</t>
  </si>
  <si>
    <t>ZA417</t>
  </si>
  <si>
    <t>Krytí mastný tyl lomatuell H 10 x 20, á 10 ks, 23316</t>
  </si>
  <si>
    <t>ZA418</t>
  </si>
  <si>
    <t>Náplast metaline pod TS 8 x 9 cm 23094</t>
  </si>
  <si>
    <t>ZA419</t>
  </si>
  <si>
    <t>Náplast octacare cotton tape- betaplast 10 cm x 5 m (510W) 10510</t>
  </si>
  <si>
    <t>ZA423</t>
  </si>
  <si>
    <t>Obinadlo elastické idealtex 12 cm x 5 m 9310634</t>
  </si>
  <si>
    <t>ZA424</t>
  </si>
  <si>
    <t>Obinadlo elastické idealtex 14 cm x 5 m 9310644</t>
  </si>
  <si>
    <t>ZA425</t>
  </si>
  <si>
    <t xml:space="preserve">Obinadlo hydrofilní 10 cm x   5 m 13007 </t>
  </si>
  <si>
    <t>ZA426</t>
  </si>
  <si>
    <t>Obinadlo hydrofilní 16 cm x 10 m 13014</t>
  </si>
  <si>
    <t>ZA427</t>
  </si>
  <si>
    <t>Obinadlo hydrofilní 14 cm x 5 m 13009</t>
  </si>
  <si>
    <t>ZA428</t>
  </si>
  <si>
    <t>Systém odsávací uzavřený 14F jednocestný 57 cm 72 hod. bal. á 20 ks Z110-14</t>
  </si>
  <si>
    <t>Systémy odsávací</t>
  </si>
  <si>
    <t>ZA431</t>
  </si>
  <si>
    <t xml:space="preserve">Obvaz sádrový safix plus 12 cm x 3 m bal. á 20 ks 3327420 </t>
  </si>
  <si>
    <t>ZA432</t>
  </si>
  <si>
    <t xml:space="preserve">Obvaz sádrový safix plus 14 cm x 3 m bal. á 20 ks 3327430 </t>
  </si>
  <si>
    <t>ZA434</t>
  </si>
  <si>
    <t>Držák skalpelových čepelek dospělý - SCALPEL HANDLE  FITTING NO.4 FOR BLADES 18-36  135 mm, 5 1/4 BB084R</t>
  </si>
  <si>
    <t>Nástroje chirurgické do 1 roku</t>
  </si>
  <si>
    <t>ZA435</t>
  </si>
  <si>
    <t>Polštářek vatový v gáze 10 x 15 cm 15002</t>
  </si>
  <si>
    <t>ZA441</t>
  </si>
  <si>
    <t>Steh náplasťový Steri-strip 6 x 38 mm zpevněné bal. á 50 ks R1542</t>
  </si>
  <si>
    <t>ZA443</t>
  </si>
  <si>
    <t xml:space="preserve">Šátek trojcípý NT 136 x 96 x 96 cm 20002 </t>
  </si>
  <si>
    <t>ZA444</t>
  </si>
  <si>
    <t>Tampon nesterilní stáčený 20 x 19 cm bez RTG nití bal. á 100 ks 1320300404</t>
  </si>
  <si>
    <t>ZA446</t>
  </si>
  <si>
    <t>Vata buničitá B-CELL  přířezy 20 x 30 cm 0,5 kg 1230200129</t>
  </si>
  <si>
    <t>ZA451</t>
  </si>
  <si>
    <t>Náplast omniplast 5,0 cm x 9,2 m 9004540 (900429)</t>
  </si>
  <si>
    <t>ZA452</t>
  </si>
  <si>
    <t>Kompresa vliwazel 10 x 10  nesterilní 30430</t>
  </si>
  <si>
    <t>ZA453</t>
  </si>
  <si>
    <t>Kompresa vliwazel 10 x 20 nesterilní bal. á 25 ks 30431</t>
  </si>
  <si>
    <t>ZA454</t>
  </si>
  <si>
    <t>Kompresa AB 10 x 10 cm/1 ks sterilní NT savá (1230114011) 1327115011</t>
  </si>
  <si>
    <t>ZA455</t>
  </si>
  <si>
    <t>Sklo krycí 24 x 60 mm, á 1000 ks 2576</t>
  </si>
  <si>
    <t>50115040</t>
  </si>
  <si>
    <t>Z 505_SKLO_LAB MAT</t>
  </si>
  <si>
    <t>Laboratorní sklo</t>
  </si>
  <si>
    <t>ZA458</t>
  </si>
  <si>
    <t>Kompresa vliwazel 20 x 40/50 ks nesterilní bal. á 25 ks 30436</t>
  </si>
  <si>
    <t>ZA459</t>
  </si>
  <si>
    <t>Kompresa AB 10 x 20 cm/1 ks sterilní NT savá (1230114021) 1327115021</t>
  </si>
  <si>
    <t>ZA460</t>
  </si>
  <si>
    <t>Gáza přířezy 32 cm x 42 cm kart. á 2000 ks 07005+ - nahrazuje ZA411</t>
  </si>
  <si>
    <t>ZA463</t>
  </si>
  <si>
    <t>Kompresa NT 10 x 20 cm/2 ks sterilní 26620</t>
  </si>
  <si>
    <t>ZA464</t>
  </si>
  <si>
    <t>Kompresa NT 10 x 10 cm/2 ks sterilní 26520</t>
  </si>
  <si>
    <t>ZA466</t>
  </si>
  <si>
    <t>Tyčinka vatová sterilní 15 cm bal. á 300 ks (100 balíčku po 3 ks - 2x 11-12mm, 1x 5-6 mm) 9679503</t>
  </si>
  <si>
    <t>ZA469</t>
  </si>
  <si>
    <t>Krytí HydroClean 5,5 cm bal. á 10 ks 6092241</t>
  </si>
  <si>
    <t>ZA470</t>
  </si>
  <si>
    <t>Krytí mepitel 10 x 18 cm bal. á 10 ks 291010</t>
  </si>
  <si>
    <t>ZA471</t>
  </si>
  <si>
    <t xml:space="preserve">Náplast curaplast poinjekční bal. á 250 ks 30625 </t>
  </si>
  <si>
    <t>ZA476</t>
  </si>
  <si>
    <t>Krytí silikonové pěnové mepilex border flex lite 10 x 10 cm bal. á 5 ks 581300</t>
  </si>
  <si>
    <t>ZA477</t>
  </si>
  <si>
    <t>Orthocryl tekutina pro výrobu ortodontických aparátů, oranžová neon, 250 ml 161-136-00</t>
  </si>
  <si>
    <t>ZA478</t>
  </si>
  <si>
    <t>Krytí actisorb plus 10,5 x 10,5 cm bal. á 10 ks s aktivním uhlím SYSMAP105EE</t>
  </si>
  <si>
    <t>ZA480</t>
  </si>
  <si>
    <t>Fólie incizní raucodrape 15 x 20 cm á 10 ks 25441</t>
  </si>
  <si>
    <t>ZA486</t>
  </si>
  <si>
    <t>Krytí mastný tyl jelonet   5 x 5 cm á 50 ks 7403</t>
  </si>
  <si>
    <t>ZA488</t>
  </si>
  <si>
    <t>Tampon sterilní stáčený 9 x 9 cm / 5 ks s RTG nití karton á 500 ks 1230110621</t>
  </si>
  <si>
    <t>ZA491</t>
  </si>
  <si>
    <t>Drát Kirschnerův 1.00 mm s trokarovou špičkou bal. á 10 ks 292.100.10</t>
  </si>
  <si>
    <t>ZA492</t>
  </si>
  <si>
    <t>Krytí suprasorb H 10 x 10 cm hydrokoloidní standard bal. á 10 ks (20403) 108830</t>
  </si>
  <si>
    <t>ZA493</t>
  </si>
  <si>
    <t>Krytí suprasorb H 5 x 10 cm hydrokoloidní  bal. á 10 ks 108861</t>
  </si>
  <si>
    <t>ZA494</t>
  </si>
  <si>
    <t>Fólie incizní raucodrape ( opraflex ) 45 x 20 cm 25443 - omezené dodávky - může nahradit ZV339</t>
  </si>
  <si>
    <t>ZA498</t>
  </si>
  <si>
    <t>Krytí bactigras 10 x 10 cm bal. á 10 ks 7457</t>
  </si>
  <si>
    <t>ZA499</t>
  </si>
  <si>
    <t>Krytí allevyn tracheostomické 9 x 9 cm bal. á 10 ks 66007640</t>
  </si>
  <si>
    <t>ZA503</t>
  </si>
  <si>
    <t>Krytí suprasorb F 10 x 25 cm fóliové sterilní bal. á 10 ks 20464</t>
  </si>
  <si>
    <t>ZA505</t>
  </si>
  <si>
    <t>Krytí mepore film 15 x 20 cm bal. á 10 ks 273000-02</t>
  </si>
  <si>
    <t>ZA506</t>
  </si>
  <si>
    <t>Šití silikon modrý 1,5 bal. á 12 ks SL17</t>
  </si>
  <si>
    <t>ZA507</t>
  </si>
  <si>
    <t>Krytí tegaderm 8,5 cm x 10,5 cm bal. á 50 ks s výřezem 1635</t>
  </si>
  <si>
    <t>ZA509</t>
  </si>
  <si>
    <t xml:space="preserve">Krytí tegaderm 8,5 cm x 7,0 cm bal. á 100 ks s výřezem 1633 </t>
  </si>
  <si>
    <t>ZA511</t>
  </si>
  <si>
    <t>Obinadlo elastické coban 7,5 cm x 4,5 m 1583</t>
  </si>
  <si>
    <t>ZA513</t>
  </si>
  <si>
    <t>Krytí s mastí atrauman AG 10 x 10 cm bal. á 10 ks 499573</t>
  </si>
  <si>
    <t>ZA516</t>
  </si>
  <si>
    <t>Kompresa NT 7,5 x 7,5 cm/10 ks sterilkompres sterilní karton á 1000 ks 1325020266</t>
  </si>
  <si>
    <t>ZA521</t>
  </si>
  <si>
    <t>Kompresa vliwazel 20 x 20 nesterilní bal. á 25 ks 30434</t>
  </si>
  <si>
    <t>ZA523</t>
  </si>
  <si>
    <t>Klip polymerový Hem-o-lok, vel. L – ligace cév a tkání 5-13 mm, fialový zásobník, 6 ks v zásobníku (cartridge), bal. á 14 zásobníků   ( 14x6 klipů ) 544240</t>
  </si>
  <si>
    <t>ZA526</t>
  </si>
  <si>
    <t>Krytí sorbalgon Clasic 10 x 10 cm bal. á 10 ks 999013</t>
  </si>
  <si>
    <t>ZA527</t>
  </si>
  <si>
    <t>Set rouškovací na malé zákroky sterilní pro malé chir.výkony Mediset 4709673</t>
  </si>
  <si>
    <t>ZA530</t>
  </si>
  <si>
    <t>Vložky hygienické samu bal. á 20 ks 7162212</t>
  </si>
  <si>
    <t>ZA531</t>
  </si>
  <si>
    <t>Krytí COM 30 textilie obvazová kombinovaná 140-3020 COM 30</t>
  </si>
  <si>
    <t>ZA532</t>
  </si>
  <si>
    <t>Krytí suprasorb F 15 cm x 10 m role nesterilní foliový obvaz 20469</t>
  </si>
  <si>
    <t>ZA537</t>
  </si>
  <si>
    <t>Krytí mepilex heel 13 x 20 cm bal. á 5 ks 288100-01</t>
  </si>
  <si>
    <t>ZA539</t>
  </si>
  <si>
    <t>Kompresa NT 10 x 10 cm nesterilní 06103</t>
  </si>
  <si>
    <t>ZA540</t>
  </si>
  <si>
    <t>Náplast omnifix E 15 cm x 10 m 9006513</t>
  </si>
  <si>
    <t>ZA541</t>
  </si>
  <si>
    <t>Fólie incizní raucodrape ( opraflex ) 40 x 35 cm 25444</t>
  </si>
  <si>
    <t>ZA544</t>
  </si>
  <si>
    <t>Krytí inadine nepřilnavé 5,0 x 5,0 cm 1/10 s povidon jodem SYS01481EE</t>
  </si>
  <si>
    <t>ZA545</t>
  </si>
  <si>
    <t xml:space="preserve">Krytí hydrogelové nu-gel s algin. 15 g bal. á 10 ks SYSMNG415EE </t>
  </si>
  <si>
    <t>ZA547</t>
  </si>
  <si>
    <t>Krytí inadine nepřilnavé 9,5 x 9,5 cm 1/10 s povidon jodem SYS01512EE</t>
  </si>
  <si>
    <t>ZA550</t>
  </si>
  <si>
    <t xml:space="preserve">Krytí hydrogelové nu-gel 25 g bal. á 6 ks MNG425 </t>
  </si>
  <si>
    <t>ZA551</t>
  </si>
  <si>
    <t>Gáza kompresa 10 x 20 cm/3 ks sterilní karton á 1200 ks 26016</t>
  </si>
  <si>
    <t>ZA556</t>
  </si>
  <si>
    <t xml:space="preserve">Obvaz sádrový safix plus 10 cm x 3 m bal. á 24 ks 3327410 </t>
  </si>
  <si>
    <t>ZA557</t>
  </si>
  <si>
    <t>Gáza kompresa 10 x 20 cm/5 ks, 8 vrstev, 17 nití sterilní 26013</t>
  </si>
  <si>
    <t>ZA558</t>
  </si>
  <si>
    <t>Gáza tampon sterilní bal. á 125 ks 14962</t>
  </si>
  <si>
    <t>ZA561</t>
  </si>
  <si>
    <t>Kompresa AB 20 x 40 cm/1 ks sterilní NT savá (1230114051) 1327114051</t>
  </si>
  <si>
    <t>ZA562</t>
  </si>
  <si>
    <t>Náplast cosmopor i.v. 6 x 8 cm bal. á 50 ks 9008054</t>
  </si>
  <si>
    <t>ZA563</t>
  </si>
  <si>
    <t>Kompresa AB 20 x 20 cm/1 ks sterilní NT savá (1230114041) 1327115041</t>
  </si>
  <si>
    <t>ZA564</t>
  </si>
  <si>
    <t>Krytí Curafix (curagard SP) fixace i.v. kanyl pro dospělé  sterilní 5,5 x 6,5 cm bal. á 100 ks (náhrada za Tegaderm i. v.) 31886</t>
  </si>
  <si>
    <t>ZA566</t>
  </si>
  <si>
    <t>Fixace nosních katetrů nasofix niko L velký bal. á 100 ks 49-625-L</t>
  </si>
  <si>
    <t>ZA570</t>
  </si>
  <si>
    <t>Krytí tegaderm transparentní 4,4 cm x 4,4 cm bal. á 100 ks 1622W náhrada ZQ115 - povoleno pouze pro NOVO</t>
  </si>
  <si>
    <t>ZA571</t>
  </si>
  <si>
    <t>Set rouškovací sterilní pro anestezii Mediset 4706312</t>
  </si>
  <si>
    <t>ZA572</t>
  </si>
  <si>
    <t>Set rouškovací na malé zákroky sterilní pro převaz rány Mediset 4706322</t>
  </si>
  <si>
    <t>ZA574</t>
  </si>
  <si>
    <t>Tampon sterilní stáčený 30 x 30 cm / 3 ks karton á 300 ks 1230110415</t>
  </si>
  <si>
    <t>ZA575</t>
  </si>
  <si>
    <t>Set rouškovací na malé zákroky sterilní pro žilní katetrizaci-basic Mediset bal. á 21 ks (4552732) 4552733</t>
  </si>
  <si>
    <t>ZA577</t>
  </si>
  <si>
    <t xml:space="preserve">Set rouškovací Certofix pro CVC bal á 10 ks 291832 </t>
  </si>
  <si>
    <t>ZA581</t>
  </si>
  <si>
    <t>Krytí mepore film 10 x 12 cm bal. á 70 ks 271500</t>
  </si>
  <si>
    <t>ZA582</t>
  </si>
  <si>
    <t>Tampon sterilní small bal. á 100 ks 156760</t>
  </si>
  <si>
    <t>ZA584</t>
  </si>
  <si>
    <t>Krytí kaltostat 7,5 x 12 cm á 10 ks 0022350 168212</t>
  </si>
  <si>
    <t>ZA585</t>
  </si>
  <si>
    <t>Krytí suprasorb F 10 x 12 cm sterilní bal. á 10 ks 20462</t>
  </si>
  <si>
    <t>ZA588</t>
  </si>
  <si>
    <t>Sada k odstranění stehů PEHA bal. á 66 ks 4799961(4794472)</t>
  </si>
  <si>
    <t>ZA589</t>
  </si>
  <si>
    <t>Tampon sterilní stáčený 30 x 30 cm / 5 ks karton á 1500 ks 28007 - nahrazuje ZV381</t>
  </si>
  <si>
    <t>ZA590</t>
  </si>
  <si>
    <t xml:space="preserve">Obvaz sádrový safix plus   6 cm x 2 m bal.á 56 ks 3327300 </t>
  </si>
  <si>
    <t>ZA592</t>
  </si>
  <si>
    <t xml:space="preserve">Obvaz sádrový safix plus   8 cm x 3 m bal. á 30 ks 3327400 </t>
  </si>
  <si>
    <t>ZA593</t>
  </si>
  <si>
    <t>Tampon sterilní stáčený 20 x 20 cm / 5 ks 28003+</t>
  </si>
  <si>
    <t>ZA595</t>
  </si>
  <si>
    <t>Krytí tegaderm 6,0 cm x 7,0 cm bal. á 100 ks s výřezem 1623W</t>
  </si>
  <si>
    <t>ZA596</t>
  </si>
  <si>
    <t>Gáza skládaná 10 cm x 35 cm karton á 1000 ks 11003+</t>
  </si>
  <si>
    <t>ZA597</t>
  </si>
  <si>
    <t>Krytí aquacel extra 5 x  5 cm á 10 ks (VZP169583 ) 420671</t>
  </si>
  <si>
    <t>ZA598</t>
  </si>
  <si>
    <t>Set rouškovací na malé zákroky sterilní pro žilní katetrizaci Mediset bal. 21 ks 4552722 nahrazuje ZD010</t>
  </si>
  <si>
    <t>ZA601</t>
  </si>
  <si>
    <t>Obinadlo fixa crep 12 cm x 4 m 1323100105</t>
  </si>
  <si>
    <t>ZA602</t>
  </si>
  <si>
    <t xml:space="preserve">Gáza kompresa 5,0 x 5,0 cm/2 ks sterilní karton á 1000 ks 26001 </t>
  </si>
  <si>
    <t>ZA603</t>
  </si>
  <si>
    <t>Gáza kompresa 7,5 x 7,5 cm/2 ks sterilní karton á 1000 ks 26005</t>
  </si>
  <si>
    <t>ZA604</t>
  </si>
  <si>
    <t>Tyčinka vatová sterilní jednotlivě balalená bal. á 1000 ks 5100/SG/CS</t>
  </si>
  <si>
    <t>ZA608</t>
  </si>
  <si>
    <t>Tampon prošívaný předepraný s RTG 45 x 45 cm / 5 ks 0449</t>
  </si>
  <si>
    <t>ZA609</t>
  </si>
  <si>
    <t>Tampon prošívaný předepraný s RTG 45 x 45 cm/ 10 ks 0424</t>
  </si>
  <si>
    <t>ZA611</t>
  </si>
  <si>
    <t>Tampon sterilní stáčený 19 x 20 cm / 30 ks 0432</t>
  </si>
  <si>
    <t>ZA615</t>
  </si>
  <si>
    <t>Krytí cavilon tampón ochranný bariérový nedráždivý film 1 ml bal. á 25 ks 3343E</t>
  </si>
  <si>
    <t>ZA616</t>
  </si>
  <si>
    <t>Drenáž zubní sterilní 1 x 6 cm 0360</t>
  </si>
  <si>
    <t>ZA617</t>
  </si>
  <si>
    <t>Tampon k ošetření dutiny ústní TC-OC bal. á 250 ks 12240 - nahrazuje ZD381</t>
  </si>
  <si>
    <t>ZA618</t>
  </si>
  <si>
    <t>Tampon sterilní stáčený 30 x 30 dvouvr.(30x60) cm / 5 ks karton á 1200 ks 28020</t>
  </si>
  <si>
    <t>ZA620</t>
  </si>
  <si>
    <t>Fólie incizní ioban antimikrobiální 66 x 45 cm, incizie 56 x 45 cm bal. á 10 ks 6650</t>
  </si>
  <si>
    <t>ZA621</t>
  </si>
  <si>
    <t>Krytí HydroClean 4 cm, Ø 4 cm bal. á 10 ks 6092201</t>
  </si>
  <si>
    <t>ZA622</t>
  </si>
  <si>
    <t>Kompresa NT 5 x 5 cm nesterilní 06101</t>
  </si>
  <si>
    <t>ZA623</t>
  </si>
  <si>
    <t>Krytí silvercel hydroalg. 11 x 11 cm bal. á 10 ks SYS-CAD011EE</t>
  </si>
  <si>
    <t>ZA627</t>
  </si>
  <si>
    <t>Krytí granuflex extra thin 5 x 10 cm á 10 ks 0021661 187959</t>
  </si>
  <si>
    <t>ZA630</t>
  </si>
  <si>
    <t>Tampon sterilní stáčený 9 x 9 cm / 5 ks karton á 650 ks 1230110421</t>
  </si>
  <si>
    <t>ZA637</t>
  </si>
  <si>
    <t>Set rouškovací sterilní subclavia ARO karton á 30 ks 41024</t>
  </si>
  <si>
    <t>ZA638</t>
  </si>
  <si>
    <t>Set rouškovací kardio 1 bal. á 35 ks 41026</t>
  </si>
  <si>
    <t>ZA639</t>
  </si>
  <si>
    <t>Krytí HydroClean 10 x 10 cm bal. á 10 ks 6092281</t>
  </si>
  <si>
    <t>ZA640</t>
  </si>
  <si>
    <t>Krytí hemostatické traumacel taf light 7,5 x 5 cm bal. á 10 ks síťka 10296</t>
  </si>
  <si>
    <t>ZA643</t>
  </si>
  <si>
    <t>Kompresa vliwasoft 10 x 20 nesterilní á 100 ks 12070</t>
  </si>
  <si>
    <t>ZA645</t>
  </si>
  <si>
    <t>Krytí s mastí atrauman 5 x 5 cm bal. á 10 ks 499571</t>
  </si>
  <si>
    <t>ZA648</t>
  </si>
  <si>
    <t>Tampon sterilní stáčený 30 x 60 cm / 5 ks (box bal. á 700 ks) 1230110426</t>
  </si>
  <si>
    <t>ZA649</t>
  </si>
  <si>
    <t>Set sterilní gázový 152 sterilní á 100 ks 1230111152 - firma již nedodává</t>
  </si>
  <si>
    <t>ZA658</t>
  </si>
  <si>
    <t>Krytí granuflex 10 x 10 cm á 10 ks 0015902 187639</t>
  </si>
  <si>
    <t>ZA662</t>
  </si>
  <si>
    <t>Podkolenky antitrombotické pro imobilní pacienty mediven thrombexin M normální VENOSAN (SG 57002) 150027</t>
  </si>
  <si>
    <t>ZA663</t>
  </si>
  <si>
    <t>Krytí hemostatické traumacel OcW 2 g bal. á 2 ks 10121</t>
  </si>
  <si>
    <t>ZA664</t>
  </si>
  <si>
    <t>Krytí gelové hydrokoloidní Flamigel 250 ml FLAM250</t>
  </si>
  <si>
    <t>ZA671</t>
  </si>
  <si>
    <t>Nůž chirurgický 22.5 bal. á 6 ks 01-72-2201</t>
  </si>
  <si>
    <t>ZA674</t>
  </si>
  <si>
    <t>Cévka CN-01, bal.á 40 ks, 646959</t>
  </si>
  <si>
    <t>ZA675</t>
  </si>
  <si>
    <t>Cévka pupeční CP-01 GAM646958</t>
  </si>
  <si>
    <t>ZA687</t>
  </si>
  <si>
    <t>Sáček močový s hodinovou diurézou curity 200 ml, 2000 ml, hadička 150 cm (6500) 6502</t>
  </si>
  <si>
    <t>ZA689</t>
  </si>
  <si>
    <t>Hadička spojovací tlaková biocath PE/PVC, délka 150 cm, průměr 1 x 2,5 mm, tlak 40 bar/580 psi, LUER LOCK male/female s rotační maticí,  bal.á 40 ks,  PB 3115 M</t>
  </si>
  <si>
    <t>Hadičky spojovací</t>
  </si>
  <si>
    <t>ZA691</t>
  </si>
  <si>
    <t xml:space="preserve">Rampa 3 kohouty discofix 16600C/4085434/ </t>
  </si>
  <si>
    <t>ZA693</t>
  </si>
  <si>
    <t>Katetr diagostický Corodyn TD s balonkem 4 lumenový s manžetou touch-free 7,5 Fr, délka 110 cm, termodiluční,  k měření srdečního výdeje bal. á 5 ks 5040043</t>
  </si>
  <si>
    <t>ZA696</t>
  </si>
  <si>
    <t>Elektroda EKG ARBO H92 31.1925.21 - nahrazuje ZE143</t>
  </si>
  <si>
    <t>ZA698</t>
  </si>
  <si>
    <t>Elektroda EKG H124SG kojenecká bal. á 500 ks 31.1245.21</t>
  </si>
  <si>
    <t>Elektrody</t>
  </si>
  <si>
    <t>ZA701</t>
  </si>
  <si>
    <t>Materiál pro peritoneální dialýzu desinfektionskappe Stay Safe 2845091 k přístroji Sleep Safe</t>
  </si>
  <si>
    <t>ZA703</t>
  </si>
  <si>
    <t>Filtr sací AS1-úprava bal. á 50 ks P03079</t>
  </si>
  <si>
    <t>Filtry</t>
  </si>
  <si>
    <t>ZA708</t>
  </si>
  <si>
    <t>Hadička spojovací dvoucestná "V" Gamaplus HY 3,0 x 150LL 606371</t>
  </si>
  <si>
    <t>ZA711</t>
  </si>
  <si>
    <t xml:space="preserve">Hadička spojovací heidelbergská 3,0 x 750 mm LL,  transparentní, sterilní, bal. á 100 ks 4097173 </t>
  </si>
  <si>
    <t>ZA713</t>
  </si>
  <si>
    <t>Měřič žilního tlaku 01 646992</t>
  </si>
  <si>
    <t>ZA714</t>
  </si>
  <si>
    <t>Set infuzní intrafix černý k apl.cytostatik 180 cm á 100 ks 4060563</t>
  </si>
  <si>
    <t>ZA715</t>
  </si>
  <si>
    <t>Set infuzní intrafix primeline classic 150 cm LL 4062957</t>
  </si>
  <si>
    <t>ZA716</t>
  </si>
  <si>
    <t>Set infuzní intrafix air bez PVC 180 cm 4063002</t>
  </si>
  <si>
    <t>ZA717</t>
  </si>
  <si>
    <t>Značka kontrastní k CT X-Spot Kugel 1,5 bel. á 150 ks CS101</t>
  </si>
  <si>
    <t>ZA725</t>
  </si>
  <si>
    <t>Kanyla TS 8,0 s manžetou s nízkotl.manž.s linkou pro sání v subgl. prostoru bal. á 10 ks 100/860/080</t>
  </si>
  <si>
    <t>ZA728</t>
  </si>
  <si>
    <t>Lopatka ústní dřevěná lékařská nesterilní bal. á 100 ks 1320100655</t>
  </si>
  <si>
    <t>ZA732</t>
  </si>
  <si>
    <t>Šroub samořezný kortikální Stardrive malý fragment, ocel 3.5 mm x 14 mm 204.814</t>
  </si>
  <si>
    <t>ZA735</t>
  </si>
  <si>
    <t>Katetr CVC 2 lumen 5 F x 55 cm PICC možnost vysokotlakého CT bal. á 5 ks MRCTP52024</t>
  </si>
  <si>
    <t>50115089</t>
  </si>
  <si>
    <t>Z 554 KATETR PICC_MI</t>
  </si>
  <si>
    <t>Katetry PICC + MIDLINE + náplasti+ set</t>
  </si>
  <si>
    <t>ZA737</t>
  </si>
  <si>
    <t>Trn aspirační mini spike modrý s filtrem částic 5 µm a vzduchovým filtrem 0,45 µm bal. á 50 ks 4550234 - povoleno pouze pro Lékárnu</t>
  </si>
  <si>
    <t>ZA740</t>
  </si>
  <si>
    <t>Miska petri UH 90 mm bal. á 480 ks 400974</t>
  </si>
  <si>
    <t>Laboratorní materiál</t>
  </si>
  <si>
    <t>ZA743</t>
  </si>
  <si>
    <t>Zkumavka odběrová 0,5 ml tapval fialová (Aquisel) 11170</t>
  </si>
  <si>
    <t>ZA744</t>
  </si>
  <si>
    <t>Kanyla neoflon 24G žlutá BDC391350</t>
  </si>
  <si>
    <t>ZA745</t>
  </si>
  <si>
    <t>Dlaha anatomická DVR wide DVRAWL</t>
  </si>
  <si>
    <t>ZA746</t>
  </si>
  <si>
    <t>Stříkačka injekční 3-dílná 1 ml L tuberculin Omnifix Solo bez závitu a bez jehly PVC 9161406V - nahrazuje ZU279</t>
  </si>
  <si>
    <t>Stříkačky</t>
  </si>
  <si>
    <t>ZA749</t>
  </si>
  <si>
    <t>Stříkačka injekční 3-dílná 50 ml LL Omnifix Solo bal. á 100 ks 4617509F - nahrazuje ZV424, povoleno pouze pro LÉKÁRNU, plastika 2964</t>
  </si>
  <si>
    <t>ZA751</t>
  </si>
  <si>
    <t>Papír filtrační archy 50 x 50 cm bal. 12,5 kg PPER2R/80G/50X50</t>
  </si>
  <si>
    <t>ZA754</t>
  </si>
  <si>
    <t>Stříkačka injekční 3-dílná 10 ml LL Omnifix Solo se závitem bal. á 100 ks 4617100V - nahrazuje ZV422, povoleno pouze pro LÉKÁRNU</t>
  </si>
  <si>
    <t>ZA755</t>
  </si>
  <si>
    <t xml:space="preserve">Ochrana ultrazvukových sond vaginálních - vlhká bal. á 144 ks 9041 </t>
  </si>
  <si>
    <t>ZA756</t>
  </si>
  <si>
    <t>Prst vyšetřovací s manžetou 9031</t>
  </si>
  <si>
    <t>ZA758</t>
  </si>
  <si>
    <t>Drén redon CH14 50 cm DI 2,5 mm / DA 4,5 mm U2111400</t>
  </si>
  <si>
    <t>ZA759</t>
  </si>
  <si>
    <t>Drén redon CH10 50 cm DI 2,0 mm / DA 3,3 mm U2111000 - ZN228</t>
  </si>
  <si>
    <t>ZA760</t>
  </si>
  <si>
    <t>Drén redon CH8  50 cm DI 1,5 mm / DA 2,5 mm U2110800</t>
  </si>
  <si>
    <t>ZA761</t>
  </si>
  <si>
    <t>Drén redon CH12 50 cm DI 2,0 mm / DA 4,0 mm U2111200 - nahrazuje ZN172</t>
  </si>
  <si>
    <t>ZA768</t>
  </si>
  <si>
    <t>Špička pipetovací epDualfilter Tips 0,1-10 ul S bal. á 960 ks 0030077504</t>
  </si>
  <si>
    <t>ZA769</t>
  </si>
  <si>
    <t>Lžíce laryngoskopická č. 0 kovová jednorázová typ Miller optické vlákno bal. á 10 ks DS.3943.185.05</t>
  </si>
  <si>
    <t>ZA770</t>
  </si>
  <si>
    <t>Šroub kanylovaný 3.5 mm 205.038</t>
  </si>
  <si>
    <t>ZA771</t>
  </si>
  <si>
    <t>Filtr jednorázový pro Hypair FeNO průměr 15 mm bal. á 100 ks (MED59) F-19FENO</t>
  </si>
  <si>
    <t>ZA773</t>
  </si>
  <si>
    <t>Lžíce laryngoskopická jednorázová callisto1 bal. á 10 ks DS.3940.185.10</t>
  </si>
  <si>
    <t>ZA775</t>
  </si>
  <si>
    <t>Sáček močový lepicí dětský Wesecofix 80 x 220 mm bal. á 50 ks 4278967 - nahrazuje ZK456</t>
  </si>
  <si>
    <t>ZA776</t>
  </si>
  <si>
    <t>Průbojník - kruhový skalpel pr. 5 mm bal. á 20 ks 09004</t>
  </si>
  <si>
    <t>ZA781</t>
  </si>
  <si>
    <t>Šití maxon 3/0 bal. á 36 ks 8886621741</t>
  </si>
  <si>
    <t>ZA783</t>
  </si>
  <si>
    <t>Drén Easy Flow plochý 40 mm/30 cm bal. á 10 ks 97.816.92.224</t>
  </si>
  <si>
    <t>ZA784</t>
  </si>
  <si>
    <t>Jehla spinální spinocan 22 G x 75 mm černá bal. á 25 ks 4507754-13</t>
  </si>
  <si>
    <t>ZA785</t>
  </si>
  <si>
    <t>Jehla stimulační stimuplex -A 30° 0,8 x 100 mm á 25 ks 4894260</t>
  </si>
  <si>
    <t>ZA786</t>
  </si>
  <si>
    <t>Jehla stimulační stimuplex -A 30° 0,7 x 50 mm á 25 ks 4894502</t>
  </si>
  <si>
    <t>ZA787</t>
  </si>
  <si>
    <t>Stříkačka injekční 2-dílná 10 ml L Inject Solo 4606108V - povoleno pouze pro pro lékárnu 4842</t>
  </si>
  <si>
    <t>ZA789</t>
  </si>
  <si>
    <t>Stříkačka injekční 2-dílná 2 ml L Inject Solo 4606027V - povoleno pouze pro KNM, pro lékárnu 4842</t>
  </si>
  <si>
    <t>ZA790</t>
  </si>
  <si>
    <t>Stříkačka injekční 2-dílná 5 ml L Inject Solo4606051V - povoleno pouze pro pro lékárnu 4842</t>
  </si>
  <si>
    <t>ZA791</t>
  </si>
  <si>
    <t>Stříkačka janett 3-dílná 150 ml sterilní vyplachovací KDM870822</t>
  </si>
  <si>
    <t>ZA792</t>
  </si>
  <si>
    <t>Svorka šicí 16 x 3 mm michel 132 276 6016 - firma již nedodává</t>
  </si>
  <si>
    <t>ZA793</t>
  </si>
  <si>
    <t>Špička pipetovací s filtrem 200 ul bal. á 480 ks (96.11193.9.01) 982716</t>
  </si>
  <si>
    <t>ZA799</t>
  </si>
  <si>
    <t>Trokar hrudní redax F20 s ostrým koncem bal. á 10 ks 11220</t>
  </si>
  <si>
    <t>ZA802</t>
  </si>
  <si>
    <t>Trokar hrudní redax F16 s ostrým koncem bal. á 10 ks 11216</t>
  </si>
  <si>
    <t>ZA804</t>
  </si>
  <si>
    <t>Sáček močový s hodinovou diurézou ureofix 500 ml, 2000 ml, klasik s výpustí a antiref. ventilem hadička 120 cm 4417930</t>
  </si>
  <si>
    <t>ZA808</t>
  </si>
  <si>
    <t>Kanyla venepunkční venofix safety 23G modrá s hadičkou 0,5 mm x 30 cm 4056353 - ukončená výroba</t>
  </si>
  <si>
    <t>ZA813</t>
  </si>
  <si>
    <t>Rotor adapters (10 x 24) elution tubes (1,5 ml) bal. á 240 ks 990394</t>
  </si>
  <si>
    <t>ZA815</t>
  </si>
  <si>
    <t>Zkumavka PS 15 ml nesterilní bal. á 20 ks 400913</t>
  </si>
  <si>
    <t>ZA816</t>
  </si>
  <si>
    <t>Zkumavka PS 15 ml sterilní modrá zátka bal. á 20 ks 400915</t>
  </si>
  <si>
    <t>ZA817</t>
  </si>
  <si>
    <t>Zkumavka PS 10 ml sterilní modrá zátka bal. á 20 ks 400914 - pouze pro Soudní + DMP + NEU + Genetika</t>
  </si>
  <si>
    <t>ZA819</t>
  </si>
  <si>
    <t>Dlaha sternální ZipFix bal. á 20 ks 08.501.001.20S</t>
  </si>
  <si>
    <t>ZA820</t>
  </si>
  <si>
    <t xml:space="preserve">Pouzdro ochranné s ramenním popruhem na telemetrické vysílače  Philips bal. á 200 ks 989803140371 </t>
  </si>
  <si>
    <t>ZA821</t>
  </si>
  <si>
    <t>Jehla NEO-SAFE, jednokřidélková, 21 G, vnější prům. 0,80 mm, vnitřní prům. 0,56 mm, délka 22 mm, bal. á 50 ks 214.08</t>
  </si>
  <si>
    <t>ZA827</t>
  </si>
  <si>
    <t>Okruh dýchací ventilační set basic á 25 ks MP00300-00</t>
  </si>
  <si>
    <t>50115079</t>
  </si>
  <si>
    <t>Z 542 INTENZ_PECE</t>
  </si>
  <si>
    <t>Intenzívní péče, operační sály</t>
  </si>
  <si>
    <t>ZA831</t>
  </si>
  <si>
    <t>Rourka rektální CH20 délka 40 cm 19-20.100</t>
  </si>
  <si>
    <t>ZA832</t>
  </si>
  <si>
    <t>Jehla injekční STERICAN ST.0,90  x 40 mm, žlutá, G20 x 1 1/2 LL, bal. á 100 ks 4657519B</t>
  </si>
  <si>
    <t>ZA833</t>
  </si>
  <si>
    <t>Jehla injekční 0,8 x 40 mm zelená 4657527</t>
  </si>
  <si>
    <t>ZA834</t>
  </si>
  <si>
    <t>Jehla injekční 0,7 x 40 mm černá G22 x 1 1/2 4660021B</t>
  </si>
  <si>
    <t>ZA835</t>
  </si>
  <si>
    <t>Jehla injekční 0,6 x 25 mm modrá 4657667</t>
  </si>
  <si>
    <t>ZA836</t>
  </si>
  <si>
    <t>Jehla injekční 0,9 x 70 mm žlutá G20 x 2 3/4 4665791B</t>
  </si>
  <si>
    <t>ZA838</t>
  </si>
  <si>
    <t>Vzduchovod ústní č. 1 bílý vel. 7 jednorázový sterilní 73.900.00.100</t>
  </si>
  <si>
    <t>ZA839</t>
  </si>
  <si>
    <t xml:space="preserve">Kanyla ET 4,0 s manžetou 9440E </t>
  </si>
  <si>
    <t>ZA840</t>
  </si>
  <si>
    <t xml:space="preserve">Kanyla ET 9,5 s manžetou bal. á 10 ks 9495E </t>
  </si>
  <si>
    <t>ZA841</t>
  </si>
  <si>
    <t xml:space="preserve">Kanyla ET 4,5 s manžetou 107-45G </t>
  </si>
  <si>
    <t>ZA842</t>
  </si>
  <si>
    <t xml:space="preserve">Kanyla ET 6,5 s manžetou 9465E </t>
  </si>
  <si>
    <t>ZA843</t>
  </si>
  <si>
    <t xml:space="preserve">Kanyla ET 3,0 s manžetou bal. á 10 ks 9430E </t>
  </si>
  <si>
    <t>ZA844</t>
  </si>
  <si>
    <t>Destička mikrotitr. U steril bal. á 10 ks 400916</t>
  </si>
  <si>
    <t>ZA847</t>
  </si>
  <si>
    <t>Filtr H-V small kombinovaný čistý přímý bal. á 50 ks 19502</t>
  </si>
  <si>
    <t>ZA850</t>
  </si>
  <si>
    <t>Signum - connector 5ml, HK64714211</t>
  </si>
  <si>
    <t>ZA853</t>
  </si>
  <si>
    <t>Šití prolene bl 5-0 , 2 x V-5 bal. á 36 ks 8934H</t>
  </si>
  <si>
    <t>ZA854</t>
  </si>
  <si>
    <t>Šití PDSII vi 1 bal. á 24 ks W9262T</t>
  </si>
  <si>
    <t>ZA855</t>
  </si>
  <si>
    <t>Pipeta pasteurova P 223 6,5 ml nesterilní bal. á 400 ks 204523</t>
  </si>
  <si>
    <t>ZA856</t>
  </si>
  <si>
    <t>Vosk kostní bone wax 2,5 g, á 12 ks, W31C</t>
  </si>
  <si>
    <t>ZA859</t>
  </si>
  <si>
    <t>Maska aerosolová + spojka bal. á 50 ks 1083</t>
  </si>
  <si>
    <t>ZA860</t>
  </si>
  <si>
    <t>Spojka dvojitá otočná čistá swivel connector, clean 22 mm bal. á 20 ks 23412</t>
  </si>
  <si>
    <t>ZA865</t>
  </si>
  <si>
    <t>Šití prolene bl 2-0 bal. á 12 ks W8400</t>
  </si>
  <si>
    <t>ZA866</t>
  </si>
  <si>
    <t>Šití prolene bl 6-0 bal. á 12 ks W8802</t>
  </si>
  <si>
    <t>ZA868</t>
  </si>
  <si>
    <t>Jehla injekční STERICAN 23 G 0,6 x 80 mm modrá bal. á 100 ks 4665635 - dlouhodobě nedostupný</t>
  </si>
  <si>
    <t>ZA872</t>
  </si>
  <si>
    <t>Zavaděč trach. rourek ET extra-dlouhý bal. á 10 ks 100/121/200</t>
  </si>
  <si>
    <t>ZA876</t>
  </si>
  <si>
    <t>Zkumavka odběrová Vacuette bílá 4 ml bez přísad 454001</t>
  </si>
  <si>
    <t>ZA878</t>
  </si>
  <si>
    <t>Šití ethilon bl 4-0 bal. á 12 ks (W319) 662G</t>
  </si>
  <si>
    <t>ZA883</t>
  </si>
  <si>
    <t>Rourka rektální CH18 délka 40 cm 19-18.100</t>
  </si>
  <si>
    <t>ZA884</t>
  </si>
  <si>
    <t>Rourka rektální CH22 délka 40 cm 19-22.100</t>
  </si>
  <si>
    <t>ZA885</t>
  </si>
  <si>
    <t xml:space="preserve">Kombirack elec-mod E170 (assay) á 4032 ks 12102137001 </t>
  </si>
  <si>
    <t>ZA888</t>
  </si>
  <si>
    <t>Zkumavka odběrová s gelem tapval bílá (Aquisel) 19860</t>
  </si>
  <si>
    <t>ZA889</t>
  </si>
  <si>
    <t>Souprava urodynamická malá 606481</t>
  </si>
  <si>
    <t>Souprava</t>
  </si>
  <si>
    <t>ZA891</t>
  </si>
  <si>
    <t>Elektroda neutrální nessy ke koagulaci á 50 ks 20193-070</t>
  </si>
  <si>
    <t>ZA892</t>
  </si>
  <si>
    <t>Elektroda neutrální kojenecká bal. á 50 ks 20193-073</t>
  </si>
  <si>
    <t>ZA896</t>
  </si>
  <si>
    <t>Nůž na stehy sterilní dlouhý bal. á 100 ks 11.000.00.020</t>
  </si>
  <si>
    <t>ZA897</t>
  </si>
  <si>
    <t xml:space="preserve">Nůž na stehy sterilní  krátký bal. á 100 ks 11.000.00.010 </t>
  </si>
  <si>
    <t>ZA905</t>
  </si>
  <si>
    <t>Maska tracheostomická 001305  - vyřazeno komisí zásoba COVID19</t>
  </si>
  <si>
    <t>ZA911</t>
  </si>
  <si>
    <t>Šití dafilon modrý 2/0 (3) bal. á 36 ks C0932477</t>
  </si>
  <si>
    <t>ZA914</t>
  </si>
  <si>
    <t>Šití ethilon bk 6-0 bal. á 24 ks W1600T</t>
  </si>
  <si>
    <t>ZA915</t>
  </si>
  <si>
    <t>Materiál pro peritoneální dialýzu set výpustný R5C4145P k přístroji Cycler HomeChoice</t>
  </si>
  <si>
    <t>ZA917</t>
  </si>
  <si>
    <t>Šití silon pletený bílý 3EP bal. á 20 ks SB2056</t>
  </si>
  <si>
    <t>ZA921</t>
  </si>
  <si>
    <t>Lžíce laryngoskopická jednorázová kovová zelená 4 bal. á 10 ks DS.3940.150.25</t>
  </si>
  <si>
    <t>ZA922</t>
  </si>
  <si>
    <t>Lžíce laryngoskopická jednorázová kovová zelená 3 bal. á 10 ks DS.3940.150.20</t>
  </si>
  <si>
    <t>ZA923</t>
  </si>
  <si>
    <t>Lžíce laryngoskopická jednorázová kovová zelená 2 bal. á 10 ks DS.3940.150.15</t>
  </si>
  <si>
    <t>ZA925</t>
  </si>
  <si>
    <t>Jehla spinální spinocan 22 G x 40 mm černá bal. á 25 ks 4507401-13</t>
  </si>
  <si>
    <t>ZA930</t>
  </si>
  <si>
    <t xml:space="preserve">Okruh dýchací pro dospělé 3 m s vakem 2 l bal. á 25 ks 2157000 </t>
  </si>
  <si>
    <t>ZA931</t>
  </si>
  <si>
    <t>Okruh dýchací ventilační pro děti 15 mm 1,5 m hadice + vak bal. á 35 ks 2164 - po vydání přehodit na SZM1</t>
  </si>
  <si>
    <t>ZA932</t>
  </si>
  <si>
    <t>Elektroda neutrální ke koagulaci bal. á 50 ks E7509</t>
  </si>
  <si>
    <t>ZA933</t>
  </si>
  <si>
    <t>Nůž 2,2 mm bal. á 6 ks 8065982265</t>
  </si>
  <si>
    <t>ZA934</t>
  </si>
  <si>
    <t>Granulát BOI-OSS 0,25-1 mm 0,5 g (500079) 50610</t>
  </si>
  <si>
    <t>ZA937</t>
  </si>
  <si>
    <t>Ambuvak pro dospělé PVC ( set ) P04223</t>
  </si>
  <si>
    <t>ZA938</t>
  </si>
  <si>
    <t>Senzor k měření hemodynamiky lidco á 5 ks CM10</t>
  </si>
  <si>
    <t xml:space="preserve">Senzory, čidla </t>
  </si>
  <si>
    <t>ZA943</t>
  </si>
  <si>
    <t>Katetr CVC 3 lumen 7 Fr x 16 cm  CV-12703</t>
  </si>
  <si>
    <t>ZA944</t>
  </si>
  <si>
    <t>Vzduchovod ústní č. 2 zelený vel. 8 jednorázový sterilní 73.900.00.200</t>
  </si>
  <si>
    <t>ZA946</t>
  </si>
  <si>
    <t>Šití ethilon bk 10-0 bal. á 12 ks U7000</t>
  </si>
  <si>
    <t>ZA947</t>
  </si>
  <si>
    <t>Okruh dýchací bal. á 20 ks 351400</t>
  </si>
  <si>
    <t>ZA952</t>
  </si>
  <si>
    <t>Sprej Cryospray 200 200 ml 40-0110-00</t>
  </si>
  <si>
    <t>ZA956</t>
  </si>
  <si>
    <t>Šití dafilon modrý 6/0 (0.7) bal. á 36 ks C0936022</t>
  </si>
  <si>
    <t>ZA960</t>
  </si>
  <si>
    <t>Spojka na močový sáček na ureterální cévku CH03/ Fr0,8 bal. á 10 ks AK3200</t>
  </si>
  <si>
    <t>ZA964</t>
  </si>
  <si>
    <t>Stříkačka janett 3-dílná 60 ml sterilní vyplachovací 050ML3CZ-CEW (MRG564)</t>
  </si>
  <si>
    <t>ZA965</t>
  </si>
  <si>
    <t xml:space="preserve">Stříkačka inzulínová omnican 1 ml 100j s jehlou 30 G bal. á 100 ks 9151141S </t>
  </si>
  <si>
    <t>ZA967</t>
  </si>
  <si>
    <t>Set pro enterální výživu flocare 800 Pack Transition nový pro vaky ( APA 3386175) 586512</t>
  </si>
  <si>
    <t>ZA974</t>
  </si>
  <si>
    <t>Šroub zajišťovací VA LCP stardrive malý fragment 3.5 mm (48) samořezný, ocel 213.048</t>
  </si>
  <si>
    <t>ZA978</t>
  </si>
  <si>
    <t>Houbička odsávací s reg. vakua 2201</t>
  </si>
  <si>
    <t>ZA980</t>
  </si>
  <si>
    <t>Elektroda EEG subdermalní needle PRO-E3 bal. á 30 ks 62056</t>
  </si>
  <si>
    <t>ZA984</t>
  </si>
  <si>
    <t>Šroub samořezný kortikální Stardrive malý fragment, ocel 3.5 mm x 32 mm 204.832</t>
  </si>
  <si>
    <t>ZA992</t>
  </si>
  <si>
    <t>Maska supraglotická LM č. 5,0 bal. á 25 ks 8205000</t>
  </si>
  <si>
    <t>ZA993</t>
  </si>
  <si>
    <t>Vzduchovod ústní č. 3 žlutý vel. 9 jednorázový sterilní 73.900.00.300</t>
  </si>
  <si>
    <t>ZA994</t>
  </si>
  <si>
    <t>Šroub zamykatelný 2,5 x 28 mm FP28</t>
  </si>
  <si>
    <t>ZA996</t>
  </si>
  <si>
    <t>Kanyla TS 8,0 s manžetou nízkotlaká soft sea bal. á 10 ks 100/800/080</t>
  </si>
  <si>
    <t>ZA998</t>
  </si>
  <si>
    <t>T-kus HME- Booster bal. á 50 ks 354-000-000/301-001-001/</t>
  </si>
  <si>
    <t>ZA999</t>
  </si>
  <si>
    <t>Jehla injekční 0,5 x 16 mm oranžová 4657853</t>
  </si>
  <si>
    <t>ZB000</t>
  </si>
  <si>
    <t>Špička pipetovací s filtrem 1000 ul bal. á 480 ks (96.10298.9.01- končí) 982717</t>
  </si>
  <si>
    <t>ZB002</t>
  </si>
  <si>
    <t>Lepidlo tkáňové 0,25 ml dermabond mini á 12 ks AHVM12</t>
  </si>
  <si>
    <t>ZB006</t>
  </si>
  <si>
    <t>Teploměr digitální Tro-Digitherm H109900</t>
  </si>
  <si>
    <t>ZB014</t>
  </si>
  <si>
    <t>Zkumavka odběrová Vacuette červená 4 ml sérum sep C/ANR na ECP analýzu 454067</t>
  </si>
  <si>
    <t>ZB016</t>
  </si>
  <si>
    <t>Láhev zvlhčovače TR200 + víko G1/4 resterilizovatelná 000-070-050</t>
  </si>
  <si>
    <t>ZB019</t>
  </si>
  <si>
    <t>Šití monosyn bezbarvý 4/0 (1.5) bal. á 36 ks C0023204</t>
  </si>
  <si>
    <t>ZB020</t>
  </si>
  <si>
    <t>Šití ethilon bk 10-0 bal. á 12 ks U7061</t>
  </si>
  <si>
    <t>ZB021</t>
  </si>
  <si>
    <t>Síťka kýlní vstřebatelná vicrylová mesh 8,5 x 10,5 cm VM96</t>
  </si>
  <si>
    <t>ZB023</t>
  </si>
  <si>
    <t>Šití maxon 2/0 bal. á 36 ks 8886626151</t>
  </si>
  <si>
    <t>ZB025</t>
  </si>
  <si>
    <t>Šití novosyn fialový 7/0 (0,5) bal. á 12 ks (G1047621) G0068621</t>
  </si>
  <si>
    <t>ZB026</t>
  </si>
  <si>
    <t>Hadice silikon 5 x 9 x 2,00 mm á 10 m pro drenáž těl.dutin KVS 60-050090</t>
  </si>
  <si>
    <t>ZB033</t>
  </si>
  <si>
    <t>Šití dafilon modrý 3/0 (2) bal. á 36 ks C0935468</t>
  </si>
  <si>
    <t>ZB034</t>
  </si>
  <si>
    <t>Šití dafilon modrý 2/0 (3) bal. á 36 ks C0935476</t>
  </si>
  <si>
    <t>ZB035</t>
  </si>
  <si>
    <t>Vzduchovod ústní č. 4 červený vel. 10 jednorázový sterilní 73.900.00.400</t>
  </si>
  <si>
    <t>ZB041</t>
  </si>
  <si>
    <t>Systém hrudní drenáže atrium 1 cestný NC-7514 (3600-100)</t>
  </si>
  <si>
    <t>ZB048</t>
  </si>
  <si>
    <t>Krytí hemostatické cellistyp F (fibrilar) 2,5 x 5 cm bal. á 10 ks (náhrada za okcel) 2082025</t>
  </si>
  <si>
    <t>ZB051</t>
  </si>
  <si>
    <t>Síťka pro sakrokolpopexi Artisyn Y Mesh 27 x 5 cm ARTY</t>
  </si>
  <si>
    <t>ZB052</t>
  </si>
  <si>
    <t>Šití vicryl plus vi 1 bal. á 36 ks VCP519H</t>
  </si>
  <si>
    <t>ZB053</t>
  </si>
  <si>
    <t>Šití premicron bal. á 36 ks C0026904</t>
  </si>
  <si>
    <t>ZB054</t>
  </si>
  <si>
    <t>Láhev 2,00 l šroubový uzávěr 000-030-000 (111-888-200)</t>
  </si>
  <si>
    <t>ZB056</t>
  </si>
  <si>
    <t>Kanyla TS 8,5 s manžetou nízkotlaká soft sea bal. á 10 ks 100/800/085</t>
  </si>
  <si>
    <t>ZB060</t>
  </si>
  <si>
    <t>Šití prolene bl 6-0 bal. á 24 ks W8005T</t>
  </si>
  <si>
    <t>ZB066</t>
  </si>
  <si>
    <t>Stříkačka janett 3-dílná 100 ml sterilní vyplachovací adaptér TS-100ML( PLS1710)</t>
  </si>
  <si>
    <t>ZB068</t>
  </si>
  <si>
    <t>Obvaz podkladový pod sádru ortho-pad 5 cm x 3 m bal. á 6 ks 1320105001</t>
  </si>
  <si>
    <t>ZB069</t>
  </si>
  <si>
    <t>Držák skalpelových čepelek dětský krátký - SCALPEL HANDLE  FITTING NO.3 FOR BLADES 10-15 AND 40, 42  125 mm, 5 BB073R</t>
  </si>
  <si>
    <t>ZB070</t>
  </si>
  <si>
    <t xml:space="preserve">Špičky s filtrem filtr tips 1000ul bal. á 1024 990352 </t>
  </si>
  <si>
    <t>ZB074</t>
  </si>
  <si>
    <t>Kanyla k oxygenátoru venózní dvoustupňová 29/29/29Fr VAVD á 10 ks TF292902A</t>
  </si>
  <si>
    <t>ZB075</t>
  </si>
  <si>
    <t>Hadička kyslíková 2 m s koncovkami (OS/40) H-103007</t>
  </si>
  <si>
    <t>ZB079</t>
  </si>
  <si>
    <t>Hadička spojovací algaflex LP Coliled PVC 150 cm spin. MLL 1,4 mm SED 0163QA</t>
  </si>
  <si>
    <t>ZB080</t>
  </si>
  <si>
    <t>Souprava tracheostomická č. 7 100/561/070</t>
  </si>
  <si>
    <t>ZB082</t>
  </si>
  <si>
    <t>Kanyla na rameno 8,5 x 75 mm žebrovaná bal. á 5 ks 214120</t>
  </si>
  <si>
    <t>ZB084</t>
  </si>
  <si>
    <t>Náplast transpore 2,50 cm x 9,14 m 1527-1</t>
  </si>
  <si>
    <t>ZB085</t>
  </si>
  <si>
    <t>Krytí hemostatické standard 5 x 7,50 cm bal. á 12 ks 1903GB</t>
  </si>
  <si>
    <t>ZB086</t>
  </si>
  <si>
    <t>Krytí hemostatické surgicel standard 10 x 20,0 cm bal. á 12 ks 1902GB</t>
  </si>
  <si>
    <t>ZB088</t>
  </si>
  <si>
    <t>Kanyla ET 3,0 bez manžety bal. á 10 ks 9336E</t>
  </si>
  <si>
    <t>ZB093</t>
  </si>
  <si>
    <t>Sonda žaludeční (CH25) CH24 délka 80 cm (21228) bal. á 25 ks 22-25.520</t>
  </si>
  <si>
    <t>ZB094</t>
  </si>
  <si>
    <t>Šití maxon 5/0 1EP bal. á 36 ks SMM5526 (náhrada za pův.6535-21)</t>
  </si>
  <si>
    <t>ZB095</t>
  </si>
  <si>
    <t>Systém odsávací uzavřený TC KimVent CH6 neo / pedi 30,5 cm bal. á 10 ks 196-5</t>
  </si>
  <si>
    <t>ZB097</t>
  </si>
  <si>
    <t>Trokar hrudní Argyle Ch24/40 cm bal. á 10 ks 8888561050</t>
  </si>
  <si>
    <t>ZB098</t>
  </si>
  <si>
    <t>Trokar hrudní Argyle Ch28/41 cm bal. á 10 ks 8888561068</t>
  </si>
  <si>
    <t>ZB099</t>
  </si>
  <si>
    <t>Kanyla hydrodisekční E4931 10 STORZ</t>
  </si>
  <si>
    <t>ZB103</t>
  </si>
  <si>
    <t>Láhev k odsávačce flovac 2l hadice 1,8 m jednorázová bal. á 40 ks 000-036-021 - povoleno pouze pro I. chir.kl., TRN</t>
  </si>
  <si>
    <t>ZB105</t>
  </si>
  <si>
    <t>Kanyla TS 7,5 s manžetou nízkotlaká soft sea bal. á 10 ks 100/800/075</t>
  </si>
  <si>
    <t>ZB107</t>
  </si>
  <si>
    <t>Systém vibrační ACAPELLA k dechové rehabilitaci 27-7000</t>
  </si>
  <si>
    <t>ZB108</t>
  </si>
  <si>
    <t>Kanyla optiva W 24G/19 mm žlutá M-1124</t>
  </si>
  <si>
    <t>ZB110</t>
  </si>
  <si>
    <t>Gáza skládaná 12 cm x 120 cm, 100%  bělená bavlna, hustota 17 nití/cm², 8 vrstev, nesterilní/ 1 ks   0486</t>
  </si>
  <si>
    <t>ZB113</t>
  </si>
  <si>
    <t>Šití novosyn quick und 1/0 (4) 90 cm HRC37S bal. á 36 ks C3046653</t>
  </si>
  <si>
    <t>ZB114</t>
  </si>
  <si>
    <t>Šití novosyn quick 0 (3,5) 90 cm HRC43 nebarvený bal. á 36 ks C3046662 - dodání 3/2024</t>
  </si>
  <si>
    <t>ZB116</t>
  </si>
  <si>
    <t>Filtr neonatální kombinovaný bal. á 20 ks 1441000</t>
  </si>
  <si>
    <t>ZB118</t>
  </si>
  <si>
    <t>Microwell plates NUN bal. á 60 ks 269620</t>
  </si>
  <si>
    <t>ZB119</t>
  </si>
  <si>
    <t>Rourka tracheální nasální 7,0 mm bal. á 10 ks 100/133/070</t>
  </si>
  <si>
    <t>ZB121</t>
  </si>
  <si>
    <t>Rourka tracheální nasální 6,5 mm bal. á 10 ks 100/133/065</t>
  </si>
  <si>
    <t>ZB123</t>
  </si>
  <si>
    <t>Systém odsávací uzavřený Ty-care CH14 pro ET rourku bal. á 10 ks 444SP01014</t>
  </si>
  <si>
    <t>ZB125</t>
  </si>
  <si>
    <t>Láhev kultivační 25 cm2 á 360 ks 90026</t>
  </si>
  <si>
    <t>ZB128</t>
  </si>
  <si>
    <t>Kanyla ET 4,5 bez manžety bal. á 10 ks 9345</t>
  </si>
  <si>
    <t>ZB129</t>
  </si>
  <si>
    <t>Šití prolene bl 2-0 bal. á 12 ks W8852</t>
  </si>
  <si>
    <t>ZB132</t>
  </si>
  <si>
    <t>Špička pipetovací DLFST10 0,1-10ul 10 bal. 10 x 96 ks místo (k.č.F161453) F171203</t>
  </si>
  <si>
    <t>ZB133</t>
  </si>
  <si>
    <t>Jehla chirurgická s pérovými oušky s trojhrannou špicí 4/8 kruhu typ G velikost 0,9 x 40 G9</t>
  </si>
  <si>
    <t>ZB134</t>
  </si>
  <si>
    <t>Šití dafilon modrý 3/0 (2) bal. á 36 ks C0932213</t>
  </si>
  <si>
    <t>ZB136</t>
  </si>
  <si>
    <t>Set na odběr erytrocytů k separátorům krevních buněk MCS+(Single Donor Red cells Collection Closed Set)  bal. á 8 ks 00942-00</t>
  </si>
  <si>
    <t>Odběrové systémy transfúzní odd.</t>
  </si>
  <si>
    <t>ZB138</t>
  </si>
  <si>
    <t>Roztok fyziologický s adeninem, glukózou a manitolem SAG-M 350 ml bal. á 24 ks 777968350</t>
  </si>
  <si>
    <t>ZB141</t>
  </si>
  <si>
    <t>Okruh dýchací pro novorozence ventilační  10 mm 1,2 m hadice + vak bal. á 10 ks 6202014</t>
  </si>
  <si>
    <t>ZB143</t>
  </si>
  <si>
    <t>Elektroda EEG Neuroline bal. á 10 ks (72015-K/10) 100-0032/01</t>
  </si>
  <si>
    <t>ZB144</t>
  </si>
  <si>
    <t>Šití premicron zelený 2/0 (3) bal. á 36 ks C0026816</t>
  </si>
  <si>
    <t>ZB145</t>
  </si>
  <si>
    <t>Šití premicron zelený 3/0 (2) bal. á 36 ks C0026815</t>
  </si>
  <si>
    <t>ZB146</t>
  </si>
  <si>
    <t>Šití premicron zelený 5/0 bal. á 36 ks C0026903</t>
  </si>
  <si>
    <t>ZB147</t>
  </si>
  <si>
    <t>Šití premicron zelený  2 (5) 5 x 45 cm, bal. á 24 ks B0120106</t>
  </si>
  <si>
    <t>ZB148</t>
  </si>
  <si>
    <t>Šití novosyn fialový 2 (5) bal. á 24 ks C0068598</t>
  </si>
  <si>
    <t>ZB149</t>
  </si>
  <si>
    <t>Šití premicron Z/B 2/0 bal. á 6 ks M0027685</t>
  </si>
  <si>
    <t>ZB153</t>
  </si>
  <si>
    <t>Vosk kostní Knochenwasch 2,5 g bal. á 24 ks 1029754</t>
  </si>
  <si>
    <t>ZB154</t>
  </si>
  <si>
    <t>Šití premilene 5/0 (1) bal. á 36 ks C2090012</t>
  </si>
  <si>
    <t>ZB158</t>
  </si>
  <si>
    <t>Set pacientský, náhrada 1102 á 24 ks 281142</t>
  </si>
  <si>
    <t>ZB163</t>
  </si>
  <si>
    <t>Pinzeta chirurgická matovaná 1 x 2 zuby 145 mm 397114080381</t>
  </si>
  <si>
    <t>ZB164</t>
  </si>
  <si>
    <t xml:space="preserve">Kyveta k hemochron ACT+  bal. 45 ks JACT+ </t>
  </si>
  <si>
    <t>ZB165</t>
  </si>
  <si>
    <t>Šití steelex elec elektroda 3/0 (2) á 36 ks C0992070 - dodání 3/2024</t>
  </si>
  <si>
    <t>ZB167</t>
  </si>
  <si>
    <t>Jehla chirurgická s pérovými oušky s trojhrannou špicí 4/8 kruhu typ G velikost 1,4 x 80 G1</t>
  </si>
  <si>
    <t>ZB168</t>
  </si>
  <si>
    <t>Jehla chirurgická s pérovými oušky s trojhrannou špicí 3/8 kruhu typ B velikost 0,9 x 36 B10</t>
  </si>
  <si>
    <t>ZB169</t>
  </si>
  <si>
    <t>Jehla chirurgická s pérovými oušky s kulatou špicí 4/8 kruhu typ Pb velikost 0,6 x 36 Pb3</t>
  </si>
  <si>
    <t>ZB170</t>
  </si>
  <si>
    <t>Jehla punkční intradyn 18 G 1,3 x 70 mm bal. á 50 ks 5208505</t>
  </si>
  <si>
    <t>ZB171</t>
  </si>
  <si>
    <t>Maska kyslíková s hadičkou 210 cm bal. á 50 ks 1041</t>
  </si>
  <si>
    <t>ZB173</t>
  </si>
  <si>
    <t xml:space="preserve">Maska kyslíková dospělá s hadičkou a nosní svorkou (OS/100) H-103013 - nahrazuje ZA997 </t>
  </si>
  <si>
    <t>ZB175</t>
  </si>
  <si>
    <t>Šití maxon zelený 1 bal. á 12 ks GMM873L</t>
  </si>
  <si>
    <t>ZB176</t>
  </si>
  <si>
    <t>Pasterky negraduov. 3 ml sterilní LW bal. á 500 ks 4002</t>
  </si>
  <si>
    <t>ZB179</t>
  </si>
  <si>
    <t>Špička pipetovací epDualfilter Tips 20-300 ul bal. á 960 ks 0030077563</t>
  </si>
  <si>
    <t>ZB181</t>
  </si>
  <si>
    <t>Šití prolene bl 5-0 bal. á 36 ks EH7176H</t>
  </si>
  <si>
    <t>ZB182</t>
  </si>
  <si>
    <t>Kleště kerrison 1,0 mm 180 mm bone punch FK906R</t>
  </si>
  <si>
    <t>50117001</t>
  </si>
  <si>
    <t>Z 510_DDHM NAS</t>
  </si>
  <si>
    <t>DHM zdravotnický materiál a nástroje (od 3000 Kč)</t>
  </si>
  <si>
    <t>ZB183</t>
  </si>
  <si>
    <t>Šití vicryl un 2-0 bal. á 24 ks W9532T</t>
  </si>
  <si>
    <t>ZB184</t>
  </si>
  <si>
    <t>Šití vicryl un 3-0 bal. á 12 ks W9890</t>
  </si>
  <si>
    <t>ZB185</t>
  </si>
  <si>
    <t>Šití vicryl un 4-0 bal. á 12 ks W9951</t>
  </si>
  <si>
    <t>ZB186</t>
  </si>
  <si>
    <t>Filtr pyrogenní DIASAFE PLUS pro chronickou dialýzu 5008201</t>
  </si>
  <si>
    <t>50115062</t>
  </si>
  <si>
    <t>Z 525_HEMO</t>
  </si>
  <si>
    <t>Dialyzační roztoky, materiál pro dialýzu</t>
  </si>
  <si>
    <t>ZB187</t>
  </si>
  <si>
    <t>Šití vicryl plus vi 4-0 bal. á 36 ks VCP392ZH</t>
  </si>
  <si>
    <t>ZB188</t>
  </si>
  <si>
    <t>Šití vicryl plus vi 3-0 bal. á 36 ks VCP452H</t>
  </si>
  <si>
    <t>ZB195</t>
  </si>
  <si>
    <t>Systém odsávací uzavřený TC KimVent CH8 neo / pedi 30,5 cm bal. á 10 ks 198-5</t>
  </si>
  <si>
    <t>ZB196</t>
  </si>
  <si>
    <t>Šití prolene bl 4-0 bal. á 36 ks EH7151H</t>
  </si>
  <si>
    <t>ZB198</t>
  </si>
  <si>
    <t>Jehla chirurgická s pérovými oušky s trojhrannou špicí 4/8 kruhu typ G velikost 1,3 x 70 G3</t>
  </si>
  <si>
    <t>ZB199</t>
  </si>
  <si>
    <t>Kanyla neoflon 26G fialová BDC391349</t>
  </si>
  <si>
    <t>ZB200</t>
  </si>
  <si>
    <t>Šití ethibond gr 2-0 bal. á 20 ks X41003</t>
  </si>
  <si>
    <t>ZB201</t>
  </si>
  <si>
    <t>Šití ethilon bk 8-0 bal. á 12 ks W2812</t>
  </si>
  <si>
    <t>ZB202</t>
  </si>
  <si>
    <t>Roztok antikoagulační natrium citricum 4% 250 ml k separátorům krevních buněk MCS+ (Anticoagulant Solution Sodium Citrate 4%) 250 ml bal. á 30 ks 10108</t>
  </si>
  <si>
    <t>ZB204</t>
  </si>
  <si>
    <t>Jehla chirurgická s pérovými oušky s trojhrannou špicí 4/8 kruhu typ G velikost 0,8 x 32 G11</t>
  </si>
  <si>
    <t>ZB206</t>
  </si>
  <si>
    <t>Jehla chirurgická s pérovými oušky s trojhrannou špicí 4/8 kruhu typ G velikost 1,2 x 55 G6</t>
  </si>
  <si>
    <t>ZB207</t>
  </si>
  <si>
    <t>Pinzeta chirurgická 1 x 2 zuby velmi jemná 145 mm 397114080530</t>
  </si>
  <si>
    <t>ZB217</t>
  </si>
  <si>
    <t>Šití dafilon modrý 3/0 (2) bal. á 36 ks C0932353</t>
  </si>
  <si>
    <t>ZB218</t>
  </si>
  <si>
    <t>Šití ethibond gr 5-0 bal. á 12 ks W884</t>
  </si>
  <si>
    <t>ZB222</t>
  </si>
  <si>
    <t>Pipeta pasteurova 1 ml sterilní (balení po 5 ks!) bal. á 2000 ks 1501/SG</t>
  </si>
  <si>
    <t>ZB224</t>
  </si>
  <si>
    <t>Vak k odsávačce sekretů medela 2,5 l s víčkem a bakter.filtrem bal. á 40 ks N077.0086</t>
  </si>
  <si>
    <t>ZB225</t>
  </si>
  <si>
    <t>Zkumavka centrifugační TPP, 15 ml, PP, kónická, se šroubovacím víčkem, sterilní, 9 500 g, bal. á 800 ks 91015</t>
  </si>
  <si>
    <t>ZB226</t>
  </si>
  <si>
    <t>Protéza cévní pletená   INTERGARD,  8mm,  40cm IGK0008-40</t>
  </si>
  <si>
    <t>ZB228</t>
  </si>
  <si>
    <t>Systém hrudní drenáže Pleur-evac bal. á 6 ks pro děti A-6020-08LF</t>
  </si>
  <si>
    <t>ZB232</t>
  </si>
  <si>
    <t>Maska anesteziologická č.4 EcoMask ( s proužky ) bal. á 35 ks 7294000</t>
  </si>
  <si>
    <t>ZB233</t>
  </si>
  <si>
    <t>Maska anesteziologická č.5 EcoMask ( s proužky ) bal. á 35 ks 7295000</t>
  </si>
  <si>
    <t>ZB239</t>
  </si>
  <si>
    <t>Spojka pacientská Superset 15F bal. á 15 ks3535000/W</t>
  </si>
  <si>
    <t>ZB241</t>
  </si>
  <si>
    <t>Šití vicryl plus vi 5-0 bal. á 36 ks VCP303H</t>
  </si>
  <si>
    <t>ZB246</t>
  </si>
  <si>
    <t>Jehla atraumatická lumbální bal. á 25 ks MDI 2290</t>
  </si>
  <si>
    <t>ZB248</t>
  </si>
  <si>
    <t>Jehla chirurgická s pérovými oušky s trojhrannou špicí 4/8 kruhu typ G velikost 1,1 x 50 G7</t>
  </si>
  <si>
    <t>ZB249</t>
  </si>
  <si>
    <t>Sáček močový s křížovou výpustí 2000 ml s hadičkou 90 cm ZAR-TNU201601</t>
  </si>
  <si>
    <t>ZB250</t>
  </si>
  <si>
    <t>Trepan barron 8,0 mm K20-2058</t>
  </si>
  <si>
    <t>ZB253</t>
  </si>
  <si>
    <t xml:space="preserve">Filtr antibakteriální a virový iso-gard čistý bal. á 25 ks 19212 </t>
  </si>
  <si>
    <t>ZB254</t>
  </si>
  <si>
    <t>Souprava pro separ. plazmy W/NACL ADAP 00627-00</t>
  </si>
  <si>
    <t>ZB255</t>
  </si>
  <si>
    <t>Systém odsávací uzavřený Ty-care CH14 pro TK bal. á 10 ks 444SP01314</t>
  </si>
  <si>
    <t>ZB258</t>
  </si>
  <si>
    <t>Hadička spojovací stíněná Injectomat line PE 200 cm bal á 200 ks 9004182</t>
  </si>
  <si>
    <t>ZB259</t>
  </si>
  <si>
    <t>Jehla RF radiofrekvenční 22 G 100 mm active tip 5 mm, bal. á 10 ks, SMK-S1005-22</t>
  </si>
  <si>
    <t>ZB260</t>
  </si>
  <si>
    <t>Jehla chirurgická s pérovými oušky s trojhrannou špicí 4/8 kruhu typ G velikost 1,2 x 60 G5</t>
  </si>
  <si>
    <t>ZB261</t>
  </si>
  <si>
    <t>Špička pipetovací epDualfilter Tips 50-1000 ul bal. á 960 ks 0030077571</t>
  </si>
  <si>
    <t>ZB262</t>
  </si>
  <si>
    <t>Šroub kortikální 4.5 mm (38) samořezný, ocel 214.838</t>
  </si>
  <si>
    <t>ZB263</t>
  </si>
  <si>
    <t>Kanyla TS 9,0 s manžetou nízkotlaká soft seal,nastavitelná bal. á 2 ks 100/523/090</t>
  </si>
  <si>
    <t>ZB268</t>
  </si>
  <si>
    <t>Stojan sedimentační Vacuette 836072</t>
  </si>
  <si>
    <t>ZB271</t>
  </si>
  <si>
    <t>Filtr perifix 0,2MY bal. á 25 ks 4515501</t>
  </si>
  <si>
    <t>ZB272</t>
  </si>
  <si>
    <t>Jehla spinální spinocan 22 G x 88 mm černá bal. á 25 ks 4507908-01</t>
  </si>
  <si>
    <t>ZB275</t>
  </si>
  <si>
    <t>Víčko hliníkové se septem bal. á 100 ks 5140-11</t>
  </si>
  <si>
    <t>ZB276</t>
  </si>
  <si>
    <t>Jehla chirurgická s pérovými oušky s trojhrannou špicí 3/8 kruhu typ B velikost 1,0 x 45 B8</t>
  </si>
  <si>
    <t>ZB279</t>
  </si>
  <si>
    <t>Šití prolene bl 6-0 bal. á 12 ks W8815</t>
  </si>
  <si>
    <t>ZB280</t>
  </si>
  <si>
    <t>Šití prolene bl 2-0 bal. á 12 ks W8937</t>
  </si>
  <si>
    <t>ZB282</t>
  </si>
  <si>
    <t>Šití prolene bl 2-0 bal. á 12 ks W8843</t>
  </si>
  <si>
    <t>ZB286</t>
  </si>
  <si>
    <t>Šití prolene bl 7-0 bal. á 12 ks W8704</t>
  </si>
  <si>
    <t>ZB287</t>
  </si>
  <si>
    <t>Šití prolene bl 8-0 bal. á 12 ks W2777</t>
  </si>
  <si>
    <t>ZB288</t>
  </si>
  <si>
    <t>Jehla spinální spinocan 20 G x 88 mm žlutá bal. 25 ks 4509900</t>
  </si>
  <si>
    <t>ZB289</t>
  </si>
  <si>
    <t>Válec do tlakové stříkačky Medrad Stellant Syringery SDS-CTP-QFT bal. á 20 ks 1H07169</t>
  </si>
  <si>
    <t>Válec tlakové stříkačky</t>
  </si>
  <si>
    <t>ZB290</t>
  </si>
  <si>
    <t>Špička pipetovací bez filtru, 2 - 200 μl, transparentní, délka špičky 51 mm, PCR testedt, bez DNA, DNázy/RNázy, bez pyrogenů), nesterilní, bal. á 1000 ks 200 μl 51 mm transparentní 70.3030 - krácení</t>
  </si>
  <si>
    <t>ZB291</t>
  </si>
  <si>
    <t>Jehla spinální spinocan 25 G x 88 mm oranžová bal. á 25 ks 4505905-01</t>
  </si>
  <si>
    <t>ZB295</t>
  </si>
  <si>
    <t>Filtr iso-gard hepa čistý bal. á 20 ks (6 denní) 28012</t>
  </si>
  <si>
    <t>ZB296</t>
  </si>
  <si>
    <t>Mikroskalpel Stab Blade/Tip 22,5° Straig bal. á 6 ks 72-2202</t>
  </si>
  <si>
    <t>ZB297</t>
  </si>
  <si>
    <t>Podložka cortex 20 12 x 160 mm bal. á 2 ks ZP-103-0116 (pův.k.č.103011664252)</t>
  </si>
  <si>
    <t>ZB299</t>
  </si>
  <si>
    <t>Konektor bezjehlový safeflow s prodl.hadičkou safeflow ventil bal.á 100 ks, 4097154</t>
  </si>
  <si>
    <t>Konektory</t>
  </si>
  <si>
    <t>ZB301</t>
  </si>
  <si>
    <t>Rampa 5 kohoutů bez PVC lipidorezistentní bal. á 20 ks RP 5000 M</t>
  </si>
  <si>
    <t>ZB302</t>
  </si>
  <si>
    <t>Rampa 3 kohouty, bal.á 20 ks, RP 3000 M</t>
  </si>
  <si>
    <t>ZB303</t>
  </si>
  <si>
    <t>Spojka asymetrická 4 x 7 mm 60.21.00 (120 420)</t>
  </si>
  <si>
    <t>ZB304</t>
  </si>
  <si>
    <t>Šití vicryl vi 2-0 bal. á 12 ks W9158</t>
  </si>
  <si>
    <t>ZB307</t>
  </si>
  <si>
    <t>Sáček náhradní 3,5 l Ureofix s posuvnou svorkou bal. á 100 ks 4417543</t>
  </si>
  <si>
    <t>ZB309</t>
  </si>
  <si>
    <t>Kanyla ET 7,5 s manžetou bal. á 20 ks 100/199/075</t>
  </si>
  <si>
    <t>ZB310</t>
  </si>
  <si>
    <t>Kanyla ET 8,0 s manžetou bal. á 20 ks 100/199/080</t>
  </si>
  <si>
    <t>ZB311</t>
  </si>
  <si>
    <t>Kanyla ET 8,5 s manžetou bal. á 20 ks 100/199/085</t>
  </si>
  <si>
    <t>ZB312</t>
  </si>
  <si>
    <t>Zavaděč trach. rourek pro TR střední 5,0 - 8,0 mm á 10 ks 100/120/200</t>
  </si>
  <si>
    <t>ZB313</t>
  </si>
  <si>
    <t>Zavaděč trach. rourek pro TR velký 8.5 - 11.0 mm á 10 ks 100/120/300</t>
  </si>
  <si>
    <t>ZB314</t>
  </si>
  <si>
    <t>Kanyla TS 8,0 s manžetou nízkotlaká soft seal,nastavitelná bal. á 2 ks 100/523/080</t>
  </si>
  <si>
    <t>ZB315</t>
  </si>
  <si>
    <t>Vzduchovod nosní 7.0 mm bal. á 10 ks 100/210/070</t>
  </si>
  <si>
    <t>ZB318</t>
  </si>
  <si>
    <t>Maska resuscitační nafuk. dosp. velká bal. á 20 ks 41282</t>
  </si>
  <si>
    <t>ZB320</t>
  </si>
  <si>
    <t>Irigátor z PVC kompletní</t>
  </si>
  <si>
    <t>ZB322</t>
  </si>
  <si>
    <t>Maska resuscitační nafuk. dosp. střed bal. á 20 ks 41281</t>
  </si>
  <si>
    <t>ZB324</t>
  </si>
  <si>
    <t>Plegie cílená á 20 ks (MEDPROGRESS) 30012</t>
  </si>
  <si>
    <t>ZB325</t>
  </si>
  <si>
    <t>Shunt intrakoronární 1,50 mm á 5 ks (MEDPROGRESS) 31150</t>
  </si>
  <si>
    <t>ZB327</t>
  </si>
  <si>
    <t>Držák skalpelových čepelek č. 3 123 mm 397112910003</t>
  </si>
  <si>
    <t>ZB334</t>
  </si>
  <si>
    <t xml:space="preserve">Konektor bezjehlový bionector á 50 ks 896.03 - povoleno pouze pro HOK, DK a NOVO, KCHIR: PICC tým, 5721 </t>
  </si>
  <si>
    <t>ZB336</t>
  </si>
  <si>
    <t>Zkumavka odběrová 1 ml tapval koagulace modrá bal. á 50 ks (Aquisel) 13060</t>
  </si>
  <si>
    <t>ZB337</t>
  </si>
  <si>
    <t>Manžeta TK dospělá 34-43 cm velká M1575A</t>
  </si>
  <si>
    <t>ZB338</t>
  </si>
  <si>
    <t>Hadička spojovací tlaková biocath PE/PVC, délka 200 cm, průměr 1 x 2,5 mm, tlak 40 bar/580 psi, LUER LOCK male/female s rotační maticí, bal. á 40 ks PB 3120 M</t>
  </si>
  <si>
    <t>ZB340</t>
  </si>
  <si>
    <t>Hadička kyslíková 210 cm bal. á 50 ks 41113P</t>
  </si>
  <si>
    <t>ZB342</t>
  </si>
  <si>
    <t>Jehla spinální atraucan hnědý 26 G x 88 mm bal. á 25 ks 4504739</t>
  </si>
  <si>
    <t>ZB345</t>
  </si>
  <si>
    <t>Jehla spinální spinocan 27 G x 88 mm šedá  bal. á 25 ks 4503902</t>
  </si>
  <si>
    <t>ZB351</t>
  </si>
  <si>
    <t>Miska petri UH pr. 60 mm á 20 ks 400927</t>
  </si>
  <si>
    <t>ZB352</t>
  </si>
  <si>
    <t>Jehla spinální spinocan 19 G x 88 mm sloní kost bal. á 25 ks 4501195</t>
  </si>
  <si>
    <t>ZB357</t>
  </si>
  <si>
    <t>Pásek adapter coronary perfusion typ Y bal. 20 ks 10004</t>
  </si>
  <si>
    <t>ZB359</t>
  </si>
  <si>
    <t>Šití vicryl 3-0 bal. á 12 ks W9114</t>
  </si>
  <si>
    <t>ZB360</t>
  </si>
  <si>
    <t>Rourka rektální CH12 délka 12 cm sterilní bal. á 20 ks 646699</t>
  </si>
  <si>
    <t>ZB363</t>
  </si>
  <si>
    <t>Implantát maxillofaciální La Forté systém dlaha mini střední obličejová etáž 4 otv./1,0 mm(20-ST-004) 242.50ST04.01</t>
  </si>
  <si>
    <t>ZB365</t>
  </si>
  <si>
    <t>Kanyla k oxygenátoru aortální glide 21Fr á 10 ks EZC21TA</t>
  </si>
  <si>
    <t>ZB366</t>
  </si>
  <si>
    <t>Zkumavka PS 10 ml nesterilní bal. á 20 ks 400912</t>
  </si>
  <si>
    <t>ZB367</t>
  </si>
  <si>
    <t>Cévka urologická pro ženy ster. CH12 07.032.12.100</t>
  </si>
  <si>
    <t>ZB368</t>
  </si>
  <si>
    <t>Zkumavka 50 ml PP 114 x 28 mm 62.548.004</t>
  </si>
  <si>
    <t>ZB370</t>
  </si>
  <si>
    <t>Pipeta pasteurova 1 ml nesterilní bal. á 500 ks 1501</t>
  </si>
  <si>
    <t>ZB372</t>
  </si>
  <si>
    <t>Ambuvak pro dospělé vak 1,0 l bal. á 6 ks 7153000</t>
  </si>
  <si>
    <t>ZB375</t>
  </si>
  <si>
    <t>Šroub samořezný kortikální Stardrive malý fragment, ocel 3.5 mm x 18 mm 204.818</t>
  </si>
  <si>
    <t>ZB377</t>
  </si>
  <si>
    <t>Systém odsávací uzavřený TC KimVent CH10 neo/pedi  40,5 cm 1910-5</t>
  </si>
  <si>
    <t>ZB380</t>
  </si>
  <si>
    <t>Kanyla k oxygenátoru venózní dvoustupňová 33/43Fr á 10 ks TF3343OA</t>
  </si>
  <si>
    <t>ZB383</t>
  </si>
  <si>
    <t>Elektroda drátková pro novor.3 v sáčku á 300 ks 2009101-406</t>
  </si>
  <si>
    <t>ZB384</t>
  </si>
  <si>
    <t>Stříkačka injekční 3-dílná 20 ml LL Omnifix Solo se závitem bal. á 100 ks 4617207V - bude nahrazovat ZI458, povoleno pouze pro LÉKÁRNU, KNM</t>
  </si>
  <si>
    <t>ZB385</t>
  </si>
  <si>
    <t>Hadice silikon 6 x 10,0 mm á 25 m P00272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</si>
  <si>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</si>
  <si>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</si>
  <si>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</si>
  <si>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</si>
  <si>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</si>
  <si>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</si>
  <si>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ZB389</t>
  </si>
  <si>
    <t xml:space="preserve">Kanyla ET 9,0 s manžetou bal. á 10 ks 9590E </t>
  </si>
  <si>
    <t>ZB395</t>
  </si>
  <si>
    <t>Tampon odběrový transystem Amies půda plastová tyčinka 48 hod. mikrobiologické vyšetření 1601</t>
  </si>
  <si>
    <t>ZB397</t>
  </si>
  <si>
    <t>Šroub samořezný kortikální Stardrive malý fragment, ocel 3.5 mm x 16 mm 204.816</t>
  </si>
  <si>
    <t>ZB398</t>
  </si>
  <si>
    <t>Maska supraglotická LM č. 4,0 bal. á 25 ks 8204000</t>
  </si>
  <si>
    <t>ZB399</t>
  </si>
  <si>
    <t>Hadička PVC 1/1,5 bal. á 100 m  PVC100015</t>
  </si>
  <si>
    <t>ZB400</t>
  </si>
  <si>
    <t xml:space="preserve">Krytí cavilon krém ochranný bariérový nedráždivý film á 92 g bal. á 12 ks 3392G </t>
  </si>
  <si>
    <t>ZB404</t>
  </si>
  <si>
    <t>Náplast cosmos 8 cm x 1 m 5403353</t>
  </si>
  <si>
    <t>ZB405</t>
  </si>
  <si>
    <t>Implantát zubní BioniQ T4,0/L10 2012.10</t>
  </si>
  <si>
    <t>ZB411</t>
  </si>
  <si>
    <t>Jehla injekční STERICAN NEUR.0,80  x 120 mm zelená LL  bal. á 100 ks 4665643</t>
  </si>
  <si>
    <t>ZB412</t>
  </si>
  <si>
    <t>Šroub zamykací HD7 2,5 x   8 mm A-5750.08/1</t>
  </si>
  <si>
    <t>ZB414</t>
  </si>
  <si>
    <t xml:space="preserve">Kanyla ET 6,0 s manžetou 9460E </t>
  </si>
  <si>
    <t>ZB415</t>
  </si>
  <si>
    <t xml:space="preserve">Kanyla ET 5,5 s manžetou 9555E </t>
  </si>
  <si>
    <t>ZB416</t>
  </si>
  <si>
    <t>Kanyla ET 4,0 bez manžety bal. á 10 ks 9342E</t>
  </si>
  <si>
    <t>ZB423</t>
  </si>
  <si>
    <t>Šroub Milagro ADVANCE interferenční vstřebatelný 8 x 23 mm pro rekonstrukci křížového vazu 231810</t>
  </si>
  <si>
    <t>ZB424</t>
  </si>
  <si>
    <t>Elektroda EKG H34SG víceúčel. elektroda pevný Hydrogel 31.1946.21</t>
  </si>
  <si>
    <t>ZB425</t>
  </si>
  <si>
    <t>Jehla spinální spinocan 18 G x 88 mm růžová bal. á 25 ks 4501390-01</t>
  </si>
  <si>
    <t>ZB426</t>
  </si>
  <si>
    <t>Mikrozkumavka eppendorf 1,5 ml bal. á 500 ks BSA 0220</t>
  </si>
  <si>
    <t>ZB429</t>
  </si>
  <si>
    <t xml:space="preserve">Kanyla ET 5,0 s manžetou 9450E </t>
  </si>
  <si>
    <t>ZB432</t>
  </si>
  <si>
    <t>Katetr močový foley pro měření teploty 14CH (HTB32-14) F01C011407</t>
  </si>
  <si>
    <t>ZB436</t>
  </si>
  <si>
    <t>Jehla eco flac mix, bal. 250 ks, 16401</t>
  </si>
  <si>
    <t>ZB440</t>
  </si>
  <si>
    <t>Kyveta k analyzátoru ACL TOP á 2400 ks, 6 x 100 x 4 29400100</t>
  </si>
  <si>
    <t>ZB443</t>
  </si>
  <si>
    <t>Šití silkam černý 4/0 (1.5) bal. á 36 ks C0760137</t>
  </si>
  <si>
    <t>ZB444</t>
  </si>
  <si>
    <t>Šití silkam černý 4/0 (1.5) bal. á 36 ks C0761290</t>
  </si>
  <si>
    <t>ZB445</t>
  </si>
  <si>
    <t>Manžeta TK k monitoru Philips jednohadičková dospělá M4555B</t>
  </si>
  <si>
    <t>ZB449</t>
  </si>
  <si>
    <t>Kanyla ET 7,0 s manžetou 9570E</t>
  </si>
  <si>
    <t>ZB450</t>
  </si>
  <si>
    <t>Vak na transfuzi bal. á 40 ks (TGR0592) PS111EA</t>
  </si>
  <si>
    <t>ZB452</t>
  </si>
  <si>
    <t>Víko kompletní kompaktní podtl. odsáv. P00341</t>
  </si>
  <si>
    <t>ZB455</t>
  </si>
  <si>
    <t>Destička terasakiho  bal. á 200 ks 400919</t>
  </si>
  <si>
    <t>ZB457</t>
  </si>
  <si>
    <t xml:space="preserve">Elektroda nožová koagulační Megadyne MODRÁ - flexibilní bal. á 12 ks 0014A  </t>
  </si>
  <si>
    <t>ZB460</t>
  </si>
  <si>
    <t>Jehla chirurgická s pérovými oušky s trojhrannou špicí 4/8 kruhu typ G velikost 1,0 x 45 G8</t>
  </si>
  <si>
    <t>ZB462</t>
  </si>
  <si>
    <t>Hadička vzorková 3 m bal. á 10 ks 73319</t>
  </si>
  <si>
    <t>ZB463</t>
  </si>
  <si>
    <t>Jehla chirurgická s pérovými oušky s trojhrannou špicí 4/8 kruhu typ G velikost 1,4 x 75 G2</t>
  </si>
  <si>
    <t>ZB466</t>
  </si>
  <si>
    <t>Jehla chirurgická s pérovými oušky s trojhrannou špicí 3/8 kruhu typ B velikost 0,6 x 22 B14</t>
  </si>
  <si>
    <t>ZB467</t>
  </si>
  <si>
    <t>Jehla chirurgická s pérovými oušky s trojhrannou špicí 4/8 kruhu typ G velikost 0,7 x 25 G13</t>
  </si>
  <si>
    <t>ZB468</t>
  </si>
  <si>
    <t>Jehla chirurgická s pérovými oušky s trojhrannou špicí 4/8 kruhu typ G velikost 0,6 x 22 G14</t>
  </si>
  <si>
    <t>ZB472</t>
  </si>
  <si>
    <t>Nůžky chirurgické rovné hrotnatotupé 130 mm 397113080110</t>
  </si>
  <si>
    <t>ZB475</t>
  </si>
  <si>
    <t>Odstraňovač kožních svorek bal. á 20 ks 11.000.00.036</t>
  </si>
  <si>
    <t>ZB477</t>
  </si>
  <si>
    <t xml:space="preserve">Kohout trojcestný lopez valve pro NG sondu nesterilní bal. á 50 ks AA-011-M9000 </t>
  </si>
  <si>
    <t>ZB478</t>
  </si>
  <si>
    <t>Jehla chirurgická s pérovými oušky s trojhrannou špicí 3/8 kruhu typ B velikost 0,8 x 32 B11</t>
  </si>
  <si>
    <t>ZB479</t>
  </si>
  <si>
    <t>Jehla chirurgická s pérovými oušky s trojhrannou špicí 3/8 kruhu typ B velikost 0,7 x 28 B12</t>
  </si>
  <si>
    <t>ZB480</t>
  </si>
  <si>
    <t>Jehla chirurgická s pérovými oušky s trojhrannou špicí 4/8 kruhu typ G velikost 0,7 x 28 G10</t>
  </si>
  <si>
    <t>ZB481</t>
  </si>
  <si>
    <t>Jehla chirurgická s pérovými oušky s trojhrannou špicí 3/8 kruhu typ B velikost 0,7 x 25 B13</t>
  </si>
  <si>
    <t>ZB482</t>
  </si>
  <si>
    <t>Jehla chirurgická s pérovými oušky s trojhrannou špicí 4/8 kruhu typ G velikost 0,7 x 28 G12</t>
  </si>
  <si>
    <t>ZB485</t>
  </si>
  <si>
    <t>Katetr radioablační - svorka bipolární Synergy Isolator XL AT-OLL2</t>
  </si>
  <si>
    <t>ZB488</t>
  </si>
  <si>
    <t>Krytí cavilon sprej ochranný barierový nedráždivý film 28 ml bal. á 12 ks 3346E - nahrazuje ZW210</t>
  </si>
  <si>
    <t>ZB489</t>
  </si>
  <si>
    <t>Jehla chirurgická s pérovými oušky s kulatou špicí 4/8 kruhu typ E velikost 0,8 x 32 E3</t>
  </si>
  <si>
    <t>ZB490</t>
  </si>
  <si>
    <t>Jehla chirurgická s pérovými oušky s kulatou špicí 4/8 kruhu typ Pb velikost 0,6 x 22 Pb6</t>
  </si>
  <si>
    <t>ZB491</t>
  </si>
  <si>
    <t>Jehelec mathieu 170 mm BAE 200/17</t>
  </si>
  <si>
    <t>ZB493</t>
  </si>
  <si>
    <t>Kanyla k oxygenátoru aortální glide 24Fr á 10 ks EZC24TA</t>
  </si>
  <si>
    <t>ZB494</t>
  </si>
  <si>
    <t>Kopíčko testovací Stallerpoint bal. á 1000 ks A4191624</t>
  </si>
  <si>
    <t>ZB497</t>
  </si>
  <si>
    <t>Hadička spojovací vysokotlaká Combidyn PVC, délka 20 cm, průměr 1,5 x 2,7 mm, tlak 8 bar, LUER male/female, ABS, červené pruhy(arterial)  bal. á 50 ks 5204941</t>
  </si>
  <si>
    <t>ZB499</t>
  </si>
  <si>
    <t>Kanyla TS 5,0 67P050</t>
  </si>
  <si>
    <t>ZB500</t>
  </si>
  <si>
    <t>Zkumavka odběrová vacutainer BD 3 ml Est 75 x 13 H  plasma bal . á 100 ks čirá 362725</t>
  </si>
  <si>
    <t>ZB501</t>
  </si>
  <si>
    <t>Přerušovač sání fingertip sterilní bal. á 100 ks 07.031.00.000</t>
  </si>
  <si>
    <t>ZB502</t>
  </si>
  <si>
    <t>Hadice silikon 3 x 5 mm á 25 m 34.000.00.103</t>
  </si>
  <si>
    <t>ZB507</t>
  </si>
  <si>
    <t>Páska fixační SOFT FIX, set-4 druhy, 9 rolí NKS:30-05 - již se nevyrábí</t>
  </si>
  <si>
    <t>ZB513</t>
  </si>
  <si>
    <t>Fonendoskop oboustranný standard pr.membr. 35 mm P00903</t>
  </si>
  <si>
    <t>ZB516</t>
  </si>
  <si>
    <t>Kanyla TS 9,0 bez manžety 101/811/090</t>
  </si>
  <si>
    <t>ZB518</t>
  </si>
  <si>
    <t>Membrána kolagenová Parasorb Resodont forte 64 x 25 mm RDF0703</t>
  </si>
  <si>
    <t>ZB523</t>
  </si>
  <si>
    <t>Kazeta na tkáně standard bez víčka-bílá bal. á 4000 ks 3001</t>
  </si>
  <si>
    <t>ZB525</t>
  </si>
  <si>
    <t xml:space="preserve">Zavaděč ETK 10F bal. á 25 ks 5-15103 </t>
  </si>
  <si>
    <t>ZB528</t>
  </si>
  <si>
    <t>Šití monosyn bezbarvý 4/0 (1.5) bal. á 36 ks C0023624</t>
  </si>
  <si>
    <t>ZB529</t>
  </si>
  <si>
    <t>Šití monosyn bezbarvý 3/0 (2) bal. á 36 ks C2023635</t>
  </si>
  <si>
    <t>ZB530</t>
  </si>
  <si>
    <t>Jehla chirurgická s pérovými oušky s trojhrannou špicí 4/8 kruhu typ Ga velikost 1,0 x 25 Ga8</t>
  </si>
  <si>
    <t>ZB531</t>
  </si>
  <si>
    <t>Hadička spojovací vysokotlaká Combidyn, PE, délka 200 cm, průměr 1,0 x 2,0 mm, tlak 8 bar   bal. á 50 ks 5215035</t>
  </si>
  <si>
    <t>ZB532</t>
  </si>
  <si>
    <t>Senzor level 95133 bal. á 100 ks SC-23-27-41</t>
  </si>
  <si>
    <t>ZB536</t>
  </si>
  <si>
    <t>Katetr arteriální 20 G, 1,1 x 45 mm bal. á 25 ks 682245</t>
  </si>
  <si>
    <t>ZB537</t>
  </si>
  <si>
    <t>Šití prolene bl 7-0 bal. á 36 ks EH8020H</t>
  </si>
  <si>
    <t>ZB542</t>
  </si>
  <si>
    <t>Adaptér M/M combifix bal. á 100 ks 5206642</t>
  </si>
  <si>
    <t>ZB543</t>
  </si>
  <si>
    <t>Souprava na odběr tracheální sekretu G05206 (nahrazuje ZV732)</t>
  </si>
  <si>
    <t>ZB544</t>
  </si>
  <si>
    <t>Mikrozkumavka eppendorf 1,5 ml bal. á 500 ks 72.690.475</t>
  </si>
  <si>
    <t>ZB545</t>
  </si>
  <si>
    <t>Spojka asymetrická 7,10 mm 75111</t>
  </si>
  <si>
    <t>ZB548</t>
  </si>
  <si>
    <t>Kanyla TS 9,0 s manžetou nízkotlaká soft seal bal. á 10 ks 100/800/090</t>
  </si>
  <si>
    <t>ZB549</t>
  </si>
  <si>
    <t>Vzduchovod ústní č. 5 oranžovavý vel. 11 jednorázový sterilní 73.900.00.500</t>
  </si>
  <si>
    <t>ZB551</t>
  </si>
  <si>
    <t>Jehla trepanobioptická BSL 1110</t>
  </si>
  <si>
    <t>ZB552</t>
  </si>
  <si>
    <t>Ochrana ultrazvukových sond č.1, á 100 ks 9070-1</t>
  </si>
  <si>
    <t>ZB553</t>
  </si>
  <si>
    <t>Láhev redon hi-vac 400 ml-kompletní 05.000.22.803</t>
  </si>
  <si>
    <t>ZB555</t>
  </si>
  <si>
    <t>Šití prolene bl 3-0 bal. á 12 ks W8522</t>
  </si>
  <si>
    <t>ZB556</t>
  </si>
  <si>
    <t>Jehla injekční 1,2 x 40 mm růžová G18 x 1 1/2  4665120B</t>
  </si>
  <si>
    <t>ZB557</t>
  </si>
  <si>
    <t xml:space="preserve">Adaptér přechodka combifix rekord - luer 4090306 </t>
  </si>
  <si>
    <t>ZB558</t>
  </si>
  <si>
    <t>Žiletka mikrotomová Feather R35, pro sériové řezy, materiál: nerezová ocel, délka: 80 mm, výška: 8 mmúhel čepele: 35 °, bal. á 50 ks JP-BR35</t>
  </si>
  <si>
    <t>ZB571</t>
  </si>
  <si>
    <t xml:space="preserve">Krytí melgisorb Ag alginátové 5 x 5 cm bal. á 10 ks 256055 </t>
  </si>
  <si>
    <t>ZB581</t>
  </si>
  <si>
    <t>Špička loudovací 1-200ul bal. á 1000 ks U220600.1</t>
  </si>
  <si>
    <t>ZB583</t>
  </si>
  <si>
    <t>Shunt intrakoronární 1,75 mm á 5 ks (MEDPROGRESS) 31175</t>
  </si>
  <si>
    <t>ZB593</t>
  </si>
  <si>
    <t>Šití prolene bl 6-0 bal. á 36 ks 8711H</t>
  </si>
  <si>
    <t>ZB596</t>
  </si>
  <si>
    <t>Mikronebulizér MicroMist 22F 41892</t>
  </si>
  <si>
    <t>ZB597</t>
  </si>
  <si>
    <t>Hadička spojovací HS 3,0 x 150LL bal. á 30 ks 606321-ND</t>
  </si>
  <si>
    <t>ZB598</t>
  </si>
  <si>
    <t>Spojka symetrická přímá 7 x 7 mm 60.23.00 (120 430)</t>
  </si>
  <si>
    <t>ZB604</t>
  </si>
  <si>
    <t>Šití prolene bl 6-0 bal. á 12 ks W8707</t>
  </si>
  <si>
    <t>ZB605</t>
  </si>
  <si>
    <t>Špička pipetovací modrá krátká manžeta 1108</t>
  </si>
  <si>
    <t>ZB607</t>
  </si>
  <si>
    <t>Jehla injekční STERICAN ST.0,90  x 40 mm, žlutá, LL, bal. á 100 ks 4657519</t>
  </si>
  <si>
    <t>ZB608</t>
  </si>
  <si>
    <t>Šití premicron zelený 2/0 (3) bal. á 36 ks C0026057</t>
  </si>
  <si>
    <t>ZB609</t>
  </si>
  <si>
    <t>Šití premicron zelený 2/0 (3) bal. á 36 ks C0026026</t>
  </si>
  <si>
    <t>ZB610</t>
  </si>
  <si>
    <t>Šití premicron zelený 3/0 (2) bal. á 36 ks C0026005</t>
  </si>
  <si>
    <t>ZB611</t>
  </si>
  <si>
    <t>Jehla injekční STERICAN IM-HL.0,90  x 70 mm žlutá LL bal. á 100 ks 4665791</t>
  </si>
  <si>
    <t>ZB613</t>
  </si>
  <si>
    <t>Jehla injekční STERICAN IM.0,80 x 50 mm zelená LL bal. á 100 ks 4665503</t>
  </si>
  <si>
    <t>ZB615</t>
  </si>
  <si>
    <t>Stříkačka injekční 3-dílná 3 ml LL Omnifix Solo se závitem bal. á 100 ks 4617022V - ZV420, povoleno pouze pro LÉKÁRNU, KNM</t>
  </si>
  <si>
    <t>ZB617</t>
  </si>
  <si>
    <t>Šití prolene bl 4-0 bal. á 12 ks W8761G</t>
  </si>
  <si>
    <t>ZB622</t>
  </si>
  <si>
    <t>Jehla pro odběr kostní dřeně BI BIP18G 1810/050</t>
  </si>
  <si>
    <t>ZB625</t>
  </si>
  <si>
    <t>Vata buničtá B-CELL, přířezy 40 x 60 cm, v PE, bal. á 5 kg 1230200151</t>
  </si>
  <si>
    <t>ZB628</t>
  </si>
  <si>
    <t>Špička pipetovací bílá nester. 10-200ul bal. á 1000 ks 1121</t>
  </si>
  <si>
    <t>ZB629</t>
  </si>
  <si>
    <t>Šroub zaslepovací 10 mm Targon KB618T</t>
  </si>
  <si>
    <t>ZB630</t>
  </si>
  <si>
    <t xml:space="preserve">Šroub kompresní HBS2 mini 24 mm 26-830-24-09   </t>
  </si>
  <si>
    <t>ZB631</t>
  </si>
  <si>
    <t>Fólie PDS Plates 30 x 40 x 0,25 mm, bal. á 3 ks, ZX3</t>
  </si>
  <si>
    <t>ZB632</t>
  </si>
  <si>
    <t>Ventil expirační jednorázový á 10 ks 8414776</t>
  </si>
  <si>
    <t>ZB638</t>
  </si>
  <si>
    <t>Protahováček Hedstrém 073025010</t>
  </si>
  <si>
    <t>ZB639</t>
  </si>
  <si>
    <t>Hmota otiskovací otoform 2 x 800 g 452</t>
  </si>
  <si>
    <t>ZB640</t>
  </si>
  <si>
    <t>Zkumavka Kep ARC reaction vessels 8 x 500 á 4000 ks 7C1503</t>
  </si>
  <si>
    <t>ZB647</t>
  </si>
  <si>
    <t>Minitrach seldinger kit 100/461/000</t>
  </si>
  <si>
    <t>ZB648</t>
  </si>
  <si>
    <t>Páska fixační Hand-Fix 30 bal. á 2 ks  (KARTON 16 KS - MIN. MNOŽSTVÍ PRO OBJEDNÁNÍ) NKS:60-65</t>
  </si>
  <si>
    <t>ZB650</t>
  </si>
  <si>
    <t>Šití ethibond grn 1,6 x 45 cm bal. á 36 ks (EH6836H) EH6446H</t>
  </si>
  <si>
    <t>ZB654</t>
  </si>
  <si>
    <t>Manžeta TK k monitoru Philips jednohadičková dětská M1572A</t>
  </si>
  <si>
    <t>ZB656</t>
  </si>
  <si>
    <t>Senzor k měření hemodynamiky flotrac s hadičkou 152 cm k monitoru VIGILEO MHD6R - nahrazuje ZC640</t>
  </si>
  <si>
    <t>ZB657</t>
  </si>
  <si>
    <t>Vak na skladování trombocytů transfer 600 ml 814-0611 (814-0631)</t>
  </si>
  <si>
    <t>ZB659</t>
  </si>
  <si>
    <t>Sáček laparoskopický 720 ml bal. á 5 ks EJ024SU</t>
  </si>
  <si>
    <t>ZB661</t>
  </si>
  <si>
    <t>Jehla sternální 15 G x 6,80 cm bal. á 10 ks DBMNI1501</t>
  </si>
  <si>
    <t>ZB666</t>
  </si>
  <si>
    <t>Spojka Y 9 x 9 x 9 mm symetrická bal. á 100 ks 120490</t>
  </si>
  <si>
    <t>ZB668</t>
  </si>
  <si>
    <t>Hadička spojovací tlaková biocath PE/PVC, délka 50 cm, průměr 1 x 2,5 mm, tlak 40 bar/580 psi, LUER LOCK male/female s rotační maticí, bal. á 40 ks PB 3105 M</t>
  </si>
  <si>
    <t>ZB669</t>
  </si>
  <si>
    <t>Hadice odsávací 2 kohouty 7/11, délka 180 cm Softub TA 7181</t>
  </si>
  <si>
    <t>ZB670</t>
  </si>
  <si>
    <t>Hadička spojovací tlaková biocath PE/PVC, délka 200 cm, průměr 2,5 x 4,1 mm, tlak 20 bar/300 psi, LUER LOCK male/female s rotační maticí, box 50 ks PB 3320 M</t>
  </si>
  <si>
    <t>ZB671</t>
  </si>
  <si>
    <t>Láhev zvlhčovače 0,25 l autoklávovatelný P06416  (P00442)</t>
  </si>
  <si>
    <t>ZB674</t>
  </si>
  <si>
    <t>Papír filtrační archy 50 x 50 cm, kvalit. 2R 80 g, bal. á 12,5 kg F/2R805050</t>
  </si>
  <si>
    <t>ZB675</t>
  </si>
  <si>
    <t>Elektroda EKG novorozenecká čtvercová bal. á 150 ks 19.000.00.820</t>
  </si>
  <si>
    <t>ZB681</t>
  </si>
  <si>
    <t>Návlek na fix. tyčinku k OPG bal. á 200 ks K0.805.0268</t>
  </si>
  <si>
    <t>ZB682</t>
  </si>
  <si>
    <t>Spojka oboustraná otočná steril.bal. á 20 ks 23411</t>
  </si>
  <si>
    <t>ZB683</t>
  </si>
  <si>
    <t>Sonda žaludeční CH28, délka 80 cm bal. á 25 ks 22-28.520</t>
  </si>
  <si>
    <t>ZB685</t>
  </si>
  <si>
    <t>Břit samost. k noži, sklon 45°, ostří 1 mm A45</t>
  </si>
  <si>
    <t>ZB686</t>
  </si>
  <si>
    <t>Drén Easy Flow plochý 60 mm/30 cm bal. á 10 ks 97.816.92.135</t>
  </si>
  <si>
    <t>ZB687</t>
  </si>
  <si>
    <t>Souprava odsávací pleurální 48-00.000</t>
  </si>
  <si>
    <t>ZB688</t>
  </si>
  <si>
    <t>Držák močových sáčků UH závěs na běžné močové sáčky 53.711.02.051</t>
  </si>
  <si>
    <t>ZB689</t>
  </si>
  <si>
    <t>Trokar hrudní redax F18 atraumatický bal. á 10 ks 21118</t>
  </si>
  <si>
    <t>ZB699</t>
  </si>
  <si>
    <t>Parafilm M, délka 38 m, šířka 10 cm P701611</t>
  </si>
  <si>
    <t>ZB700</t>
  </si>
  <si>
    <t>Šití premicron zelený 2/0 (3) bal. á 36 ks C0026906</t>
  </si>
  <si>
    <t>ZB704</t>
  </si>
  <si>
    <t>Oxisenzor oxi-max dětský adhezivní senzor (3-20 kg) bal.á 24 ks MAX-I-I</t>
  </si>
  <si>
    <t>ZB705</t>
  </si>
  <si>
    <t>Oxisenzor oxi-max pediatrický adhezivní senzor (10-50 kg) bal. á 24 ks MAX-P-I</t>
  </si>
  <si>
    <t>ZB712</t>
  </si>
  <si>
    <t>Šití prolene bl 7-0 bal. á 12 ks W8801</t>
  </si>
  <si>
    <t>ZB715</t>
  </si>
  <si>
    <t>Set pro enterální výživu kangaro univ.  á 30 ks  S777403</t>
  </si>
  <si>
    <t>ZB716</t>
  </si>
  <si>
    <t>Šroub samořezný kortikální Stardrive malý fragment, ocel 3.5 mm x 36 mm 204.836</t>
  </si>
  <si>
    <t>ZB717</t>
  </si>
  <si>
    <t>Šití prolene blue 4-0 90 cm bal. á 36 ks (W8845) 8975H</t>
  </si>
  <si>
    <t>ZB718</t>
  </si>
  <si>
    <t>Šití prolene bl 4-0 bal. á 12 ks W8840</t>
  </si>
  <si>
    <t>ZB719</t>
  </si>
  <si>
    <t>Katetr arteriální  set 20 GA x 12 cm, set: kanyla s prodluž. hadičkou a spojkou+zaváděcí vodič+zav. punkční jehla, bal.á 10 ks, SAC-01220</t>
  </si>
  <si>
    <t>ZB721</t>
  </si>
  <si>
    <t>Jehla bioptická 18G x 150 mm Biopsy Handy bal. á 10 ks SOM:900128 -firma již nedodává</t>
  </si>
  <si>
    <t>ZB724</t>
  </si>
  <si>
    <t>Kapilára sedimentační Vacuette kalibrovaná 727111</t>
  </si>
  <si>
    <t>ZB726</t>
  </si>
  <si>
    <t>Stříkačka Perfix LOR 10 ml 4638107</t>
  </si>
  <si>
    <t>ZB729</t>
  </si>
  <si>
    <t>Jehla surecan 90°G20 žlutá zahnutá 20 mm ke krátkodobé infuzi bal. á 50 ks 4439937</t>
  </si>
  <si>
    <t>ZB730</t>
  </si>
  <si>
    <t>Stapler kožní bal. á 10 ks WM-SS-35R + odstraňovač svorek zdarma - nahrazuje ZF090</t>
  </si>
  <si>
    <t>ZB731</t>
  </si>
  <si>
    <t>Reaction tubes LRXT bal. á 1000 ks 6972933</t>
  </si>
  <si>
    <t>ZB735</t>
  </si>
  <si>
    <t>Obvaz podkladový pod sádru ortho-pad 8 cm x 3 m bal. á 6 ks 1320105003</t>
  </si>
  <si>
    <t>ZB737</t>
  </si>
  <si>
    <t>Filtr na tracheostomickou kanylu HME Humid-Vent 3,0 mm á 10 ks 10121</t>
  </si>
  <si>
    <t>ZB738</t>
  </si>
  <si>
    <t>Filtr na tracheostomickou kanylu HME Humid-Vent 3,5 mm bal. á 10 ks 10131</t>
  </si>
  <si>
    <t>ZB739</t>
  </si>
  <si>
    <t>Souprava převodová bal. á 150 ks V606386-ND</t>
  </si>
  <si>
    <t>ZB742</t>
  </si>
  <si>
    <t>Set transfuzní pro přetlakovou transfuzi bez vzdušného filtru KD301N</t>
  </si>
  <si>
    <t>ZB749</t>
  </si>
  <si>
    <t>Dlaha (sada) pro fixaci prstů-A1 1220000501</t>
  </si>
  <si>
    <t>ZB750</t>
  </si>
  <si>
    <t>Hadice vrapovaná metráž dělitelná po 400 mm á 50 m 1574000/W - nahrazuje ZL249</t>
  </si>
  <si>
    <t>ZB751</t>
  </si>
  <si>
    <t>Hadice PVC 8/12 á 30 m P06623</t>
  </si>
  <si>
    <t>ZB753</t>
  </si>
  <si>
    <t>Nebulizátor s maskou+hadičkou (1483 staré k. č.) bal. á 30 ks 1453015</t>
  </si>
  <si>
    <t>ZB754</t>
  </si>
  <si>
    <t>Zkumavka odběrová Vacuette černá 2 ml sedimentace polouzavřená 454073 - nahrazuje ZX445</t>
  </si>
  <si>
    <t>ZB755</t>
  </si>
  <si>
    <t>Zkumavka odběrová Vacuette fialová 1,0 ml K3 edta 454034</t>
  </si>
  <si>
    <t>ZB756</t>
  </si>
  <si>
    <t>Zkumavka odběrová Vacuette fialová 3 ml K3 edta 454086</t>
  </si>
  <si>
    <t>ZB757</t>
  </si>
  <si>
    <t>Zkumavka odběrová Vacuette fialová 6 ml K3 edta 456036</t>
  </si>
  <si>
    <t>ZB758</t>
  </si>
  <si>
    <t>Zkumavka odběrová Vacuette fialová 9 ml K3 edta NR 455036</t>
  </si>
  <si>
    <t>ZB759</t>
  </si>
  <si>
    <t>Zkumavka odběrová Vacuette červená 8 ml sérum/gel 455071</t>
  </si>
  <si>
    <t>ZB760</t>
  </si>
  <si>
    <t>Zkumavka odběrová Vacuette červená 3 ml sérum 454095</t>
  </si>
  <si>
    <t>ZB761</t>
  </si>
  <si>
    <t>Zkumavka odběrová Vacuette červená 4 ml sérum 454092</t>
  </si>
  <si>
    <t>ZB762</t>
  </si>
  <si>
    <t>Zkumavka odběrová Vacuette červená 6 ml sérum 456092</t>
  </si>
  <si>
    <t>ZB763</t>
  </si>
  <si>
    <t>Zkumavka odběrová Vacuette červená 9 ml sérum  455092</t>
  </si>
  <si>
    <t>ZB764</t>
  </si>
  <si>
    <t>Zkumavka odběrová Vacuette zelená 4 ml natrium - heparin 454051</t>
  </si>
  <si>
    <t>ZB765</t>
  </si>
  <si>
    <t>Zkumavka odběrová Vacuette zelená 9 ml natrium - heparin 455051</t>
  </si>
  <si>
    <t>ZB766</t>
  </si>
  <si>
    <t>Zkumavka odběrová Vacuette zelená 9 ml Lith.-hepar. 455084</t>
  </si>
  <si>
    <t>ZB767</t>
  </si>
  <si>
    <t>Jehla vakuová Vacuette 226/38 mm černá 450075</t>
  </si>
  <si>
    <t>ZB768</t>
  </si>
  <si>
    <t>Jehla vakuová Vacuette 216/38 mm zelená 450076</t>
  </si>
  <si>
    <t>ZB769</t>
  </si>
  <si>
    <t>Jehla vakuová Vacuette 206/38 mm žlutá 450077</t>
  </si>
  <si>
    <t>ZB770</t>
  </si>
  <si>
    <t>Držák jehly Vacuette excentrický Holdex 450263</t>
  </si>
  <si>
    <t>ZB771</t>
  </si>
  <si>
    <t>Držák jehly Vacuette základní 450201</t>
  </si>
  <si>
    <t>ZB772</t>
  </si>
  <si>
    <t>Adaptér Vacuette přechodka luer 450070</t>
  </si>
  <si>
    <t>ZB773</t>
  </si>
  <si>
    <t>Zkumavka odběrová Vacuette šedá-glykemie 454085</t>
  </si>
  <si>
    <t>ZB774</t>
  </si>
  <si>
    <t>Zkumavka odběrová Vacuette červená 5 ml gel 456071</t>
  </si>
  <si>
    <t>ZB776</t>
  </si>
  <si>
    <t>Zkumavka odběrová Vacuette zelená 3 ml LH 454082</t>
  </si>
  <si>
    <t>ZB777</t>
  </si>
  <si>
    <t>Zkumavka odběrová Vacuette červená 3,5 ml gel 454071</t>
  </si>
  <si>
    <t>ZB781</t>
  </si>
  <si>
    <t>Jehla cytocan žlutá s fix.ploténkou pro inf.20G/20 mm bal. á 25 ks 4439767 - omezené dodávky</t>
  </si>
  <si>
    <t>ZB784</t>
  </si>
  <si>
    <t>Rukojeť Timesco Xenon laryngoskopická medium pro lžíce s f.optickým vláknem 3000.350.10</t>
  </si>
  <si>
    <t>ZB785</t>
  </si>
  <si>
    <t>Sáček kolostomický sběrný draina easy Flow samolepící 150 ml sterilní bal. á 50 ks 05.000.22.739</t>
  </si>
  <si>
    <t>ZB786</t>
  </si>
  <si>
    <t>Rourka rektální CH18 délka 12 cm sterilní bal.á 20 ks 646702</t>
  </si>
  <si>
    <t>ZB787</t>
  </si>
  <si>
    <t>Šití premicron zelený 0 (3,5) 75 cm, HR30 bal. á 36 ks C0026058</t>
  </si>
  <si>
    <t>ZB788</t>
  </si>
  <si>
    <t>Špička pipetovací s filtrem 20 ul bal. á 480 ks (96.11190.9.01) 982713</t>
  </si>
  <si>
    <t>ZB789</t>
  </si>
  <si>
    <t>Víčko k mikrotitr.destičce bal. á 100 ks 400921</t>
  </si>
  <si>
    <t>ZB791</t>
  </si>
  <si>
    <t>Zkumavka PS 8 ml 16 x 75 cyl. dno, grad bal. á 3000 ks BSP 078</t>
  </si>
  <si>
    <t>ZB793</t>
  </si>
  <si>
    <t>Lžíce laryngoskopická 3 jednorázová kovová černá bal. á 10 ks DS.2950.150.20</t>
  </si>
  <si>
    <t>ZB794</t>
  </si>
  <si>
    <t>Lžíce laryngoskopická 4 jednorázová kovová černá bal. á 10 ks DS.2950.150.25</t>
  </si>
  <si>
    <t>ZB796</t>
  </si>
  <si>
    <t>Stříkačka injekční 3-dílná 30 ml LL Omnifix Solo bal. á 100 ks 4617304F - nahrazuje ZV423, povoleno pouze pro LÉKÁRNU, KNM</t>
  </si>
  <si>
    <t>ZB797</t>
  </si>
  <si>
    <t>Hadice silikon 4 x 7 x 1,50 mm á 10 m pro drenáž těl.dutin KVS 60-040070</t>
  </si>
  <si>
    <t>ZB798</t>
  </si>
  <si>
    <t>Stříkačka injekční 2-dílná 20 ml LL Inject Solo bal. á 100 ks 4606736V - povoleno pouze pro plastika 2964</t>
  </si>
  <si>
    <t>ZB799</t>
  </si>
  <si>
    <t>Šroub zajišťovací VA stardrive 3.5 mm (52) samořezný, ocel 213.052</t>
  </si>
  <si>
    <t>ZB801</t>
  </si>
  <si>
    <t>Transofix krátký trn á 50 ks 4090500</t>
  </si>
  <si>
    <t>ZB802</t>
  </si>
  <si>
    <t>Čidlo ICP neurovent PTO pro měření nitrolebního tlaku, teploty a PtiO multiparametrové 5 F 55 cm 095008</t>
  </si>
  <si>
    <t>50115068</t>
  </si>
  <si>
    <t>Z 522_CIDLA</t>
  </si>
  <si>
    <t>Čidla</t>
  </si>
  <si>
    <t>ZB803</t>
  </si>
  <si>
    <t>Miska petri 35 x 10 mm sterilní polys. 83.3900.500( 83.1800.002)</t>
  </si>
  <si>
    <t>Ostatní - tkáňová banka</t>
  </si>
  <si>
    <t>ZB808</t>
  </si>
  <si>
    <t>Mikrozkumavka 1,5 ml bal. á 1000 ks 72.692.105 - omezené dodávky</t>
  </si>
  <si>
    <t>ZB810</t>
  </si>
  <si>
    <t xml:space="preserve">Šroub kompresní HBS2 mini 17 mm 26-820-17-09  </t>
  </si>
  <si>
    <t>ZB814</t>
  </si>
  <si>
    <t>Šroub kortikální 4.5 mm 214.840</t>
  </si>
  <si>
    <t>ZB815</t>
  </si>
  <si>
    <t>Stříkačka injekční 3-dílná 50 ml LL spec. Original-Perfusor oranžová s jehlou 50 ml (8728828F, černá se již nevyrábí) 8728861F-06</t>
  </si>
  <si>
    <t>ZB816</t>
  </si>
  <si>
    <t>Hadička spojovací perfusor 150 cm černá bal. á 100 ks 8722919</t>
  </si>
  <si>
    <t>ZB821</t>
  </si>
  <si>
    <t>Maska laryngeální jednorázová dospělável. 5 bal. á 10 ks 038-94-250w</t>
  </si>
  <si>
    <t>ZB822</t>
  </si>
  <si>
    <t>Tampon odběrový plastová tyčinka bal. á 100 ks 155C (1656) - povoleno pouze pro urologii, oční klinika, HOK</t>
  </si>
  <si>
    <t>ZB823</t>
  </si>
  <si>
    <t>Drát kulatý 0,8 mm IN0308</t>
  </si>
  <si>
    <t>ZB824</t>
  </si>
  <si>
    <t>Zvlhčovač TR 200 trvalý + víko šroub. 000-070-000</t>
  </si>
  <si>
    <t>ZB825</t>
  </si>
  <si>
    <t>Set epidurální perifix 421 18G kompletní set 4514211C - omezené dodávky</t>
  </si>
  <si>
    <t>ZB828</t>
  </si>
  <si>
    <t>Klička bakteriologická 3,0 mm Mir.05</t>
  </si>
  <si>
    <t>ZB829</t>
  </si>
  <si>
    <t>Klička bakteriologická 1,5 mm Mir.03</t>
  </si>
  <si>
    <t>ZB831</t>
  </si>
  <si>
    <t>Držák zubního zrcátka 397122510100</t>
  </si>
  <si>
    <t>ZB832</t>
  </si>
  <si>
    <t>Materiál pro peritoneální dialýzu výpustný PD 3l. Empty XMC4284 k přístroji Cycler HomeChoice</t>
  </si>
  <si>
    <t>ZB834</t>
  </si>
  <si>
    <t>Šití ethibond gr 2-0 bal. á 36 ks (EH6604H) EH6434H</t>
  </si>
  <si>
    <t>ZB843</t>
  </si>
  <si>
    <t>Zavaděč trach. rourek pro TR malý 2.5 - 4.5 mm bal. á 10 ks 100/120/100</t>
  </si>
  <si>
    <t>ZB844</t>
  </si>
  <si>
    <t>Škrtidlo Esmarch - pryžové obinadlo 60 x 1250 KVS 06125</t>
  </si>
  <si>
    <t>ZB845</t>
  </si>
  <si>
    <t>Zkumavka 5,0 ml PP 12 x 86 mm bal. á 4000 ks (21013) 1032</t>
  </si>
  <si>
    <t>ZB850</t>
  </si>
  <si>
    <t>Nos umělý  s portem pro odsávání trach-vent bal. á 50 ks 41311U - povoleno pro DK a NOVOR</t>
  </si>
  <si>
    <t>ZB851</t>
  </si>
  <si>
    <t>Elektroda EKG ARBO H66 bal. á 300 ks 31.1663.21</t>
  </si>
  <si>
    <t>ZB854</t>
  </si>
  <si>
    <t>Jehla surecan 90°G20 žlutá zahnutá 25 mm ke krátkodobé infuzi bal. á 50 ks 4439945</t>
  </si>
  <si>
    <t>ZB855</t>
  </si>
  <si>
    <t>Pipeta pasteurova á 500 ks LW4237</t>
  </si>
  <si>
    <t>ZB861</t>
  </si>
  <si>
    <t>Špička pipetovací standard Tips 0,1-10 ul bal. á 1000 ks 0030000811</t>
  </si>
  <si>
    <t>ZB862</t>
  </si>
  <si>
    <t>Pipeta serologická 10 ml á 400 ks 91010</t>
  </si>
  <si>
    <t>ZB863</t>
  </si>
  <si>
    <t>Klička inokulační 10 ul modrá bal. á 1000 ks 1682</t>
  </si>
  <si>
    <t>ZB866</t>
  </si>
  <si>
    <t>Šití steel 7 - drát ocelový bal. á 12 ks M624G</t>
  </si>
  <si>
    <t>ZB868</t>
  </si>
  <si>
    <t>Jehla perican 18G 1,30 x 80 mm pro epid.anest. bal. á 25 ks 4512383</t>
  </si>
  <si>
    <t>ZB870</t>
  </si>
  <si>
    <t>Zavaděč elektrofyziolog. katetrů perkutánní FastCath 6F 12 cm bal. á 10 ks 406104</t>
  </si>
  <si>
    <t>ZB873</t>
  </si>
  <si>
    <t>Souprava tracheostomická č. 8 101/561/080</t>
  </si>
  <si>
    <t>ZB874</t>
  </si>
  <si>
    <t>Souprava tracheostomická č. 9 101/561/090</t>
  </si>
  <si>
    <t>ZB878</t>
  </si>
  <si>
    <t>Šití novosyn quick undy 2/0 (3) bal. á 36 ks C3046042</t>
  </si>
  <si>
    <t>ZB883</t>
  </si>
  <si>
    <t>Vak na skladování trombocytů transfer 6 x 150 ml 814-0135</t>
  </si>
  <si>
    <t>ZB885</t>
  </si>
  <si>
    <t>Vrták 1.1 mm se 2 drážkami, pro mini rychlospojku 513.030</t>
  </si>
  <si>
    <t>Fréza, vrták</t>
  </si>
  <si>
    <t>ZB887</t>
  </si>
  <si>
    <t>Šroub samořezný kortikální Stardrive malý fragment, ocel 3.5 mm x 12 mm 204.812</t>
  </si>
  <si>
    <t>ZB889</t>
  </si>
  <si>
    <t>Filtr stříkačkový RowePhil 25 0,2um plocha 4 cm2  bal. á 50 ks A-6332 - výpadek do 7/2023</t>
  </si>
  <si>
    <t>ZB890</t>
  </si>
  <si>
    <t>Souprava pro měření CVP délka hadičky 150 cm bal. á 30 ks MP 100</t>
  </si>
  <si>
    <t>ZB893</t>
  </si>
  <si>
    <t>Stříkačka inzulinová omnican 0,5 ml 100j s jehlou 30 G bal. á 100 ks 9151125S - povoleno pouze pro Kožní kliniku + KNM</t>
  </si>
  <si>
    <t>ZB898</t>
  </si>
  <si>
    <t>Klobouček kojící kontaktní vel. S 16 mm K200.1628</t>
  </si>
  <si>
    <t>ZB899</t>
  </si>
  <si>
    <t>Senzor spirologický bal. á 5 ks 8403735-03</t>
  </si>
  <si>
    <t>ZB905</t>
  </si>
  <si>
    <t>Elektroda defibrilační CPR-D Zoll 8900-0800-01</t>
  </si>
  <si>
    <t>ZB907</t>
  </si>
  <si>
    <t>Kroužek distanční ERI 12SR (2202000013) AC001202</t>
  </si>
  <si>
    <t>ZB908</t>
  </si>
  <si>
    <t>Hadička spojovací žlutá 1 mm x 1500 mm pro světlocitlivé léky bal. á 20 ks 1100 1150ND -ZL951</t>
  </si>
  <si>
    <t>ZB909</t>
  </si>
  <si>
    <t>Šití prolene bl 8-0 bal. á 12 ks W8703</t>
  </si>
  <si>
    <t>ZB912</t>
  </si>
  <si>
    <t>Šití orthocord fialový bal. á 12 ks 223104</t>
  </si>
  <si>
    <t>ZB913</t>
  </si>
  <si>
    <t>Šití orthocord modrý bal. á 12 ks 223111</t>
  </si>
  <si>
    <t>ZB916</t>
  </si>
  <si>
    <t>Okruh dýchací anesteziologický univerzální 1,6 m bal. á 12 ks 2900</t>
  </si>
  <si>
    <t>ZB926</t>
  </si>
  <si>
    <t>Manžeta TK k tonometru Tensoval 32 - 42 cm 9001552</t>
  </si>
  <si>
    <t>ZB931</t>
  </si>
  <si>
    <t>Parafilm M, délka 38 m, šířka 10 cm 291-0057</t>
  </si>
  <si>
    <t>ZB932</t>
  </si>
  <si>
    <t>Systém CPAP valve aproximate 85006 X5 bal. á 5 ks 125-20</t>
  </si>
  <si>
    <t>ZB938</t>
  </si>
  <si>
    <t>Hřeb se závity zamykatelný 2,5 x 26 mm TP26000</t>
  </si>
  <si>
    <t>ZB945</t>
  </si>
  <si>
    <t xml:space="preserve">Sáček močový s hodinovou diurézou typ D8 500 ml 2600 ml hadička 130 cm (25045182) 53.712.08.000 </t>
  </si>
  <si>
    <t>ZB947</t>
  </si>
  <si>
    <t>Manžeta TK dospělá k monitoru Philips střední 27-35 cm M1574A</t>
  </si>
  <si>
    <t>ZB948</t>
  </si>
  <si>
    <t>Mikronebulizér MicroMist bal. á 50 ks 41891</t>
  </si>
  <si>
    <t>ZB952</t>
  </si>
  <si>
    <t>Plegie cílená á 20 ks (MEDPROGRESS) 30010</t>
  </si>
  <si>
    <t>ZB956</t>
  </si>
  <si>
    <t>Nádoba na histologický mat. s pufrovaným formalínem HISTOFOR 125 ml bal. á 35 ks BFS-125</t>
  </si>
  <si>
    <t>Nádoby</t>
  </si>
  <si>
    <t>ZB961</t>
  </si>
  <si>
    <t>Maska kyslíková dětská s hadičkou a nosní svorkou (OS/100P) bal. á 100 ks H-103012</t>
  </si>
  <si>
    <t>ZB962</t>
  </si>
  <si>
    <t>Šroub kortikální 4.5 mm 214.844</t>
  </si>
  <si>
    <t>ZB964</t>
  </si>
  <si>
    <t>Výplň pro chir. svorky 86 mm, pár č.6 DSAFE86</t>
  </si>
  <si>
    <t>ZB967</t>
  </si>
  <si>
    <t>Zkumavka 3 ml PP 13 x 75 mm 1058</t>
  </si>
  <si>
    <t>ZB972</t>
  </si>
  <si>
    <t>Fonendoskop oboustranný Typ - PANASCOPE, černý 76.001.00.004</t>
  </si>
  <si>
    <t>ZB973</t>
  </si>
  <si>
    <t>Fólie hliniková 20 x 20 cm bal. á 25 ks HPTLC 1.055480.001 (CZ_2021_EM_1098_35368)</t>
  </si>
  <si>
    <t>ZB974</t>
  </si>
  <si>
    <t xml:space="preserve">Krytí prontosan Gel wound hydrogel x 250 gr 400508   </t>
  </si>
  <si>
    <t>ZB976</t>
  </si>
  <si>
    <t>Čtverečky desinfekční alkohol, isopropyl, Softa Swabs bal. á 100 ks 19579 - nejedná se ZDp - nelze objednat</t>
  </si>
  <si>
    <t>ZB978</t>
  </si>
  <si>
    <t>Šití dafilon modrý 5/0 (1) bal. á 36 ks C0932124</t>
  </si>
  <si>
    <t>ZB979</t>
  </si>
  <si>
    <t>Šití dafilon modrý 4/0 (1.5) bal. á 36 ks C0932205</t>
  </si>
  <si>
    <t>ZB981</t>
  </si>
  <si>
    <t>Šití premicron zelený 3/0 (2) bal. á 36 ks C0026905</t>
  </si>
  <si>
    <t>ZB984</t>
  </si>
  <si>
    <t>Pátradlo zubní lomené - krátké 15 cm 8HR držadlo 397133510040</t>
  </si>
  <si>
    <t>ZB988</t>
  </si>
  <si>
    <t>Systém hrudní drenáže Pleur-evac bal. á 6 ks pro dospělé A-6000-08LF</t>
  </si>
  <si>
    <t>ZB989</t>
  </si>
  <si>
    <t>Kanyla ET 3,5 s manžetou bal. á 10 ks 112482-000035</t>
  </si>
  <si>
    <t>ZB990</t>
  </si>
  <si>
    <t>Okruh dýchací ventilační Raphael bal.á 10 ks ( pův.353900) 191785-505150</t>
  </si>
  <si>
    <t>ZB991</t>
  </si>
  <si>
    <t>Válec do tlakové stříkačky Medrad MARK V Pro Vis 150-FT-Q bal. á 50 ks 1H07151</t>
  </si>
  <si>
    <t>ZB996</t>
  </si>
  <si>
    <t>Jehla chirurgická s pérovými oušky s trojhrannou špicí 3/8 kruhu typ B velikost 0,9 x 40 B9</t>
  </si>
  <si>
    <t>ZB998</t>
  </si>
  <si>
    <t>Nunc easy flask s filt. 25 cm2 bal. á 200 ks 156367</t>
  </si>
  <si>
    <t>ZC001</t>
  </si>
  <si>
    <t>Zavaděč ETK 5F bal. á 25 ks 5-15102 - dodání konec 12/2022</t>
  </si>
  <si>
    <t>ZC002</t>
  </si>
  <si>
    <t>Stojan na zkumavky PP o průměru 13 - 16 mm, pro 40 ks zkumavek ELISA metoda 212-8332</t>
  </si>
  <si>
    <t>ZC005</t>
  </si>
  <si>
    <t>Špička pipetovací DF30ST 2-30ul bal. 10 x 96 ks místo (k.č.F161935) F171303</t>
  </si>
  <si>
    <t>ZC006</t>
  </si>
  <si>
    <t>Jehla spinální spinocan 25 G x 75 mm oranžová bal. á 25 ks 4505751-01</t>
  </si>
  <si>
    <t>ZC007</t>
  </si>
  <si>
    <t>Šroub samořezný kortikální Stardrive malý fragment, ocel 3.5 mm x 28 mm 204.828</t>
  </si>
  <si>
    <t>ZC008</t>
  </si>
  <si>
    <t>Špička pipetovací modrá typ Gilson 200-1000ul bal. á 1000 ks BSR 067</t>
  </si>
  <si>
    <t>ZC009</t>
  </si>
  <si>
    <t>Mikrozkumavka 1,5 ml černá ClickFit bal. á 1000 ks (pův.R228081) 96.7514.0.21</t>
  </si>
  <si>
    <t>ZC017</t>
  </si>
  <si>
    <t>Šití dafilon modrý 5/0 (1) bal. á 36 ks C0932078</t>
  </si>
  <si>
    <t>ZC018</t>
  </si>
  <si>
    <t>Klip polymerový Hem-o-lok, vel.  XL – ligace cév a tkání 7-16 mm, hnědozlatý zásobník, 6 ks v zásobníku (cartridge), bal. á 14 zásobníků   544250</t>
  </si>
  <si>
    <t>ZC019</t>
  </si>
  <si>
    <t>Fólie plastická silikag. 20 x 20 cm bal. á 25 ks TLC 1.057350.001 (CZ_2021_EM_1098_35368)</t>
  </si>
  <si>
    <t>ZC036</t>
  </si>
  <si>
    <t>Baňka Erlenmeyerova kuželová širokohrdlá 250 ml VTRB632417106250</t>
  </si>
  <si>
    <t>ZC038</t>
  </si>
  <si>
    <t>Kádinka vysoká sklo 150 ml VTRB632417012150</t>
  </si>
  <si>
    <t>ZC039</t>
  </si>
  <si>
    <t>Kádinka vysoká sklo 250 ml (213-1064) VTRB632417012250</t>
  </si>
  <si>
    <t>ZC040</t>
  </si>
  <si>
    <t>Kádinka nízká sklo 25 ml VTRB632411010025</t>
  </si>
  <si>
    <t>ZC041</t>
  </si>
  <si>
    <t>Kádinka nízká sklo 50 ml VTRB632411010050</t>
  </si>
  <si>
    <t>ZC042</t>
  </si>
  <si>
    <t>Kádinka vysoká sklo 600 ml VTRB632417012600</t>
  </si>
  <si>
    <t>ZC046</t>
  </si>
  <si>
    <t>Miska petri sklo 100 mm (391-2730) VTRB632492003100</t>
  </si>
  <si>
    <t>ZC047</t>
  </si>
  <si>
    <t>Miska petri sklo 60 mm 713874</t>
  </si>
  <si>
    <t>ZC048</t>
  </si>
  <si>
    <t>Miska třecí drsná 211a/0 6,0 cm JIZE211A/0</t>
  </si>
  <si>
    <t>ZC049</t>
  </si>
  <si>
    <t>Sklo krycí 20 x 20 mm, á 1000 ks BD2020</t>
  </si>
  <si>
    <t>ZC052</t>
  </si>
  <si>
    <t>Tlouček drsný 24 x 115 mm JIZE213A/1</t>
  </si>
  <si>
    <t>ZC056</t>
  </si>
  <si>
    <t>Sklo krycí 24 x 32 mm, á 1000 ks BD2432</t>
  </si>
  <si>
    <t>ZC059</t>
  </si>
  <si>
    <t>Láhev redon drenofast 400 ml-kompletní bal. á 40 ks 28400 - nahrazuje ZB553</t>
  </si>
  <si>
    <t>ZC062</t>
  </si>
  <si>
    <t>Sklo krycí 24 x 50 mm, á 1000 ks BD2450</t>
  </si>
  <si>
    <t>ZC065</t>
  </si>
  <si>
    <t>Kapilára heparin sodný 140 ul / 1,2 x 125 mm + drátek sklo 125/140</t>
  </si>
  <si>
    <t>ZC066</t>
  </si>
  <si>
    <t>Kádinka nízká s výlevkou sklo 100 ml (213-1045) VTRB632417010100</t>
  </si>
  <si>
    <t>ZC071</t>
  </si>
  <si>
    <t>Šroub kortikální 4.5 mm 214.846</t>
  </si>
  <si>
    <t>ZC076</t>
  </si>
  <si>
    <t>Šití silon pletený bílý 3EP bal. á 20 ks SB2057</t>
  </si>
  <si>
    <t>ZC077</t>
  </si>
  <si>
    <t>Sklo podložní mikroskopické superfrost plus 25 x 75 x 1 mm bal. á 72 ks 1820.1106</t>
  </si>
  <si>
    <t>ZC078</t>
  </si>
  <si>
    <t>Válec odměrný vysoký sklo 50 ml 710920</t>
  </si>
  <si>
    <t>ZC079</t>
  </si>
  <si>
    <t>Sklo podložní mikroskopické superfrost plus 25 x 75 x 1 mm bal. á 72 ks 2530, J1800AMNZ</t>
  </si>
  <si>
    <t>ZC080</t>
  </si>
  <si>
    <t>Sklo krycí 24 x 24 mm, á 1000 ks BD2424</t>
  </si>
  <si>
    <t>ZC081</t>
  </si>
  <si>
    <t>Močoměr bez teploměru 710363</t>
  </si>
  <si>
    <t>ZC082</t>
  </si>
  <si>
    <t>Zkumavka UH močová bez víčka 12 ml FLME25062</t>
  </si>
  <si>
    <t>ZC086</t>
  </si>
  <si>
    <t>Manžeta TK k tonometru dvouhadičková dospělá zavinovací 14 x 50 cm KVS M2 5O</t>
  </si>
  <si>
    <t>ZC093</t>
  </si>
  <si>
    <t>Dlaha anatomická DVR extra ext DVRAXXL</t>
  </si>
  <si>
    <t>ZC096</t>
  </si>
  <si>
    <t>Polštářek vatový 10 x 10 sterilní á 2 ks karton á 600 ks 28500</t>
  </si>
  <si>
    <t>ZC115</t>
  </si>
  <si>
    <t>Šroub kanylovaný 3.5 mm 205.040</t>
  </si>
  <si>
    <t>ZC116</t>
  </si>
  <si>
    <t>Šroub kanylovaný 3.5 mm 205.036</t>
  </si>
  <si>
    <t>ZC123</t>
  </si>
  <si>
    <t>Šroub kanylovaný 3.5 mm 205.042</t>
  </si>
  <si>
    <t>ZC128</t>
  </si>
  <si>
    <t>Tampon nesterilní stáčený 30 x 30 cm karton á 2500 ks 1320300405</t>
  </si>
  <si>
    <t>ZC129</t>
  </si>
  <si>
    <t>Elektroda defibrilační pro dospělé EDGE s konektorem QUIK-COMBO k defibrilátorům LIFEPAK 11996-000091</t>
  </si>
  <si>
    <t>ZC134</t>
  </si>
  <si>
    <t>Manžeta TK novorozenecká č. 3 M1870B + konektor (M1870A se již nevyrábí) bal. á 40 ks M1870S</t>
  </si>
  <si>
    <t>ZC138</t>
  </si>
  <si>
    <t>Šroub zajišťovací stardrive 4.0 mm (38) pro hřeby nitrodřeňové,slitina tita 04.005.428</t>
  </si>
  <si>
    <t>ZC139</t>
  </si>
  <si>
    <t>Šroub zajišťovací stardrive 4.0 mm (40) pro hřeby nitrodřeňové,slitina titan 04.005.430</t>
  </si>
  <si>
    <t>ZC140</t>
  </si>
  <si>
    <t>Šroub zajišťovací stardrive 4.0 mm (50) pro hřeby nitrodřeňové,slitina tita 04.005.440</t>
  </si>
  <si>
    <t>ZC141</t>
  </si>
  <si>
    <t>Šroub zajišťovací stardrive 4.0 mm (46) pro hřeby nitrodřeňové,slitina tita 04.005.436</t>
  </si>
  <si>
    <t>ZC155</t>
  </si>
  <si>
    <t>Protéza cévní hemashield 32/15 M00202175132P0</t>
  </si>
  <si>
    <t>ZC160</t>
  </si>
  <si>
    <t>Pouzdro skluzné PF Targon KD185T</t>
  </si>
  <si>
    <t>ZC166</t>
  </si>
  <si>
    <t>Manžeta přetlaková 500 ml kompletní (100 ZIT-500) M10103</t>
  </si>
  <si>
    <t>ZC167</t>
  </si>
  <si>
    <t>Hřeb targon PF-L 10 x 340 mm 130° KD085T</t>
  </si>
  <si>
    <t>ZC168</t>
  </si>
  <si>
    <t>Pouzdro skluzné PF Targon KD183T</t>
  </si>
  <si>
    <t>ZC171</t>
  </si>
  <si>
    <t>Šroub antirotační Targon KD208T</t>
  </si>
  <si>
    <t>ZC173</t>
  </si>
  <si>
    <t>Šroub skluzný PF 10,5 x 70 mm Targon KD115T</t>
  </si>
  <si>
    <t>ZC182</t>
  </si>
  <si>
    <t>Šroub antirotační Targon KD207T</t>
  </si>
  <si>
    <t>ZC190</t>
  </si>
  <si>
    <t>Hřeb PH nagel 10/7 Targon KE021T</t>
  </si>
  <si>
    <t>ZC191</t>
  </si>
  <si>
    <t>Šroub zajišťovací stardrive 4.0 mm (30) pro hřeby nitrodřeňové,slitina tita 04.005.420</t>
  </si>
  <si>
    <t>ZC192</t>
  </si>
  <si>
    <t>Šroub zajišťovací stardrive 4.0 mm (32) pro hřeby nitrodřeňové,slitina tita 04.005.422</t>
  </si>
  <si>
    <t>ZC195</t>
  </si>
  <si>
    <t>Šroub zajišťovací sponginózní Stardrive 5.0 mm s duálním jádrem, samořezný, titan  04.015.575</t>
  </si>
  <si>
    <t>ZC199</t>
  </si>
  <si>
    <t>Šroub kanylovaný 3.5 mm 205.034</t>
  </si>
  <si>
    <t>ZC205</t>
  </si>
  <si>
    <t>Šroub kanylovaný 3.5 mm 205.044</t>
  </si>
  <si>
    <t>ZC207</t>
  </si>
  <si>
    <t>Šroub kortikální 1.5 mm 200.813</t>
  </si>
  <si>
    <t>ZC208</t>
  </si>
  <si>
    <t>Šroub kortikální 1.5 mm 200.811</t>
  </si>
  <si>
    <t>ZC209</t>
  </si>
  <si>
    <t>Hřeb PH nagel 10/8 Targon KE004T</t>
  </si>
  <si>
    <t>ZC211</t>
  </si>
  <si>
    <t>Šroub fixační PH 4,5 mm Targon KB070T</t>
  </si>
  <si>
    <t>ZC213</t>
  </si>
  <si>
    <t>Šroub fixační PH 4,5 mm Targon KB074T</t>
  </si>
  <si>
    <t>ZC214</t>
  </si>
  <si>
    <t>Šroub zajišťovací 3,5 mm Targon KB521T</t>
  </si>
  <si>
    <t>ZC215</t>
  </si>
  <si>
    <t>Šroub zajišťovací 3,5 mm Targon KB524T</t>
  </si>
  <si>
    <t>ZC218</t>
  </si>
  <si>
    <t>Katetr dialyzační 2 lumen 14,0 Fr x 15 cm AGB antibakteriální (katetrizační set) bal. á 5 ks CS-22142-F - dostupný 3/2024</t>
  </si>
  <si>
    <t>Katetry pro dialýzu</t>
  </si>
  <si>
    <t>ZC221</t>
  </si>
  <si>
    <t>Podložka 7.0/3.6 mm pro šrouby 2.7-4.0 mm 219.980</t>
  </si>
  <si>
    <t>ZC222</t>
  </si>
  <si>
    <t>Kanyla TS 3,0 s manžetou 67P030</t>
  </si>
  <si>
    <t>ZC223</t>
  </si>
  <si>
    <t>Šroub fixační PH 4,5 mm Targon KB078T</t>
  </si>
  <si>
    <t>ZC224</t>
  </si>
  <si>
    <t>Hřeb PH nagel 10/8 Targon KE054T</t>
  </si>
  <si>
    <t>ZC225</t>
  </si>
  <si>
    <t>Šroub zajišťovací 3,5 mm Targon KB527T</t>
  </si>
  <si>
    <t>ZC226</t>
  </si>
  <si>
    <t>Šroub fixační PH 4,5 mm Targon KB084T</t>
  </si>
  <si>
    <t>ZC227</t>
  </si>
  <si>
    <t>Hřeb PH nagel 10/7 Targon KE071T</t>
  </si>
  <si>
    <t>ZC228</t>
  </si>
  <si>
    <t>Šroub zajišťovací 3,5 mm Targon KB530T</t>
  </si>
  <si>
    <t>ZC229</t>
  </si>
  <si>
    <t>Šroub fixační PH 4,5 mm Targon KB076T</t>
  </si>
  <si>
    <t>ZC230</t>
  </si>
  <si>
    <t>Šroub fixační PH 4,5 mm Targon KB080T</t>
  </si>
  <si>
    <t>ZC231</t>
  </si>
  <si>
    <t>Šroub fixační PH 4,5 mm Targon KB082T</t>
  </si>
  <si>
    <t>ZC236</t>
  </si>
  <si>
    <t>Cévka odsávací CH10 s přerušovačem sání bal. á 100 ks ZMCSC10B</t>
  </si>
  <si>
    <t>ZC238</t>
  </si>
  <si>
    <t>Šroub kortikální smart-drive 2.5 x 12 mm 26-906-12-09</t>
  </si>
  <si>
    <t>ZC240</t>
  </si>
  <si>
    <t>Šroub zajišťovací 4,5 mm Targon KB336T</t>
  </si>
  <si>
    <t>ZC241</t>
  </si>
  <si>
    <t>Šroub zajišťovací 4,5 mm Targon KB340T</t>
  </si>
  <si>
    <t>ZC243</t>
  </si>
  <si>
    <t>Šití novosyn quick undy 4/0 (1.5) bal. á 36 ks C3046226</t>
  </si>
  <si>
    <t>ZC245</t>
  </si>
  <si>
    <t>Čočka nitr. artisan aphakia 17,5 dpt 205001Y35</t>
  </si>
  <si>
    <t>ZC247</t>
  </si>
  <si>
    <t xml:space="preserve">Okruh dýchací pro děti 3 m s vakem 1 l, hadice 1,5 m, 15 mm bal. á 25 ks 2165000 </t>
  </si>
  <si>
    <t>ZC248</t>
  </si>
  <si>
    <t>Láhev redon PRIVAC komplet 200 ml set s jehlou Ch8 Large - Lock (500/150 mm) bal. á 60 ks 22005</t>
  </si>
  <si>
    <t>ZC251</t>
  </si>
  <si>
    <t>Jehla 20G 150 mm active tip 10 mm (SMK-C15-10) bal. á 10 ks SMK-S1510-20</t>
  </si>
  <si>
    <t>ZC260</t>
  </si>
  <si>
    <t>Šití premicron zelený 2 (5) bal. á 36 ks náhrada C0026216</t>
  </si>
  <si>
    <t>ZC261</t>
  </si>
  <si>
    <t>Šroub kanylovaný 3.5 mm 205.046</t>
  </si>
  <si>
    <t>ZC262</t>
  </si>
  <si>
    <t>Převodník tlakový PX2X2 +uzavřený odběrový set VMP172 dvojitý bal. á 10 ks T001741A</t>
  </si>
  <si>
    <t>Převodník tlakový</t>
  </si>
  <si>
    <t>ZC263</t>
  </si>
  <si>
    <t>Protéza cévní hemashield 24/15 M00202175124P0</t>
  </si>
  <si>
    <t>ZC265</t>
  </si>
  <si>
    <t>Trokar hrudní 14F 30 cm 636.14</t>
  </si>
  <si>
    <t>ZC266</t>
  </si>
  <si>
    <t>Hřeb PH nagel 10/7 Targon KE024T</t>
  </si>
  <si>
    <t>ZC267</t>
  </si>
  <si>
    <t>Implantát maxillofaciální La Forté systém dlaha mini střední obličejová etáž L pravá dlouhá 4 otv./1,0 mm 90° 242.51LR04.01</t>
  </si>
  <si>
    <t>ZC268</t>
  </si>
  <si>
    <t>Šroub fixační PH 4,5 mm Targon KB086T</t>
  </si>
  <si>
    <t>ZC269</t>
  </si>
  <si>
    <t>Šroub zajišťovací VA stardrive 3.5 mm(14) samořezný, ocel  213.014</t>
  </si>
  <si>
    <t>ZC270</t>
  </si>
  <si>
    <t>Šroub kortikální 1.5 mm 200.814</t>
  </si>
  <si>
    <t>ZC271</t>
  </si>
  <si>
    <t>Šroub kortikální 1.5 mm 200.807</t>
  </si>
  <si>
    <t>ZC275</t>
  </si>
  <si>
    <t>Lepidlo tkáňové chirurgické glubran 2 1 ml tuba G-NB-2</t>
  </si>
  <si>
    <t>ZC282</t>
  </si>
  <si>
    <t>Šroub antirotační Targon KD206T</t>
  </si>
  <si>
    <t>ZC283</t>
  </si>
  <si>
    <t>Pouzdro skluzné PF Targon KD184T</t>
  </si>
  <si>
    <t>ZC286</t>
  </si>
  <si>
    <t>Dlaha tibie proximální LCP laterální 4.5/5.0 8 otv. (154) levá 240.041</t>
  </si>
  <si>
    <t>ZC287</t>
  </si>
  <si>
    <t>Dlaha LCP proximální tibie 4.5/5.0 (226) levá,  12 otv. 240.045</t>
  </si>
  <si>
    <t>ZC288</t>
  </si>
  <si>
    <t>Dlaha LCP proximální tibie 4.5/5.0 240.047</t>
  </si>
  <si>
    <t>ZC289</t>
  </si>
  <si>
    <t>Dlaha LCP proximální tibie 4.5/5.0 240.046</t>
  </si>
  <si>
    <t>ZC291</t>
  </si>
  <si>
    <t>Manžeta přetlaková 1000 ml 100 ZIT-1000 (051-018-804)</t>
  </si>
  <si>
    <t>ZC292</t>
  </si>
  <si>
    <t>Mikrozkumavka eppendorf 1,5 ml s víčkem bal. á 500 ks FLME23053</t>
  </si>
  <si>
    <t>ZC295</t>
  </si>
  <si>
    <t>Šití silon pletený bílý 4EP bal. á 20 ks SB2059</t>
  </si>
  <si>
    <t>ZC296</t>
  </si>
  <si>
    <t>Miska Petri kultivační,kruhová, PS, 90x15mm, sterilní, bal. á 500 ks 10090</t>
  </si>
  <si>
    <t>ZC297</t>
  </si>
  <si>
    <t>Manžeta TK k tonometru dvouhadičková zavinovací obézní 17 x 60 cm - látková KVS M2 K6O</t>
  </si>
  <si>
    <t>ZC298</t>
  </si>
  <si>
    <t>Nástavec pipetovací combitips plus 1,0 ml,  barev. kód - žlutá, na Eppendorf dávkovač, bal. á 100 ks 0030089430</t>
  </si>
  <si>
    <t>ZC299</t>
  </si>
  <si>
    <t>Impression Compound, bal. á 5 ks, 1DDCEIC</t>
  </si>
  <si>
    <t>ZC300</t>
  </si>
  <si>
    <t>Pasta Depural Neo 60 g 4816210</t>
  </si>
  <si>
    <t>ZC301</t>
  </si>
  <si>
    <t>Ypeen 800 g dóza 100066</t>
  </si>
  <si>
    <t>ZC305</t>
  </si>
  <si>
    <t>Jehla injekční 0,4 x 20 mm šedá 27G x 3/4 standard 4657705B</t>
  </si>
  <si>
    <t>ZC306</t>
  </si>
  <si>
    <t>Adhesor orig. 80 g N-1 prášek 55 g tekutina N-1</t>
  </si>
  <si>
    <t>ZC307</t>
  </si>
  <si>
    <t>Adhesor orig. 80 G N 2 4111112</t>
  </si>
  <si>
    <t>ZC308</t>
  </si>
  <si>
    <t>Kotouč leštící liskoid ER223205</t>
  </si>
  <si>
    <t>ZC313</t>
  </si>
  <si>
    <t>Repin 800 g orig. 4241110</t>
  </si>
  <si>
    <t>ZC319</t>
  </si>
  <si>
    <t>Papír artikulační modročerv. l 12 x 10 listů 102</t>
  </si>
  <si>
    <t>ZC325</t>
  </si>
  <si>
    <t>Gel etching 4122505</t>
  </si>
  <si>
    <t>ZC326</t>
  </si>
  <si>
    <t>Kartáček na kořenové nástroje 954361 (14360NI)</t>
  </si>
  <si>
    <t>ZC331</t>
  </si>
  <si>
    <t>Orthocryl tekutina pro výrobu ortodontických aparátů, pink neon 250 ml 161-137-00</t>
  </si>
  <si>
    <t>ZC334</t>
  </si>
  <si>
    <t>Krytí mastný tyl s vaselinou   5 x  5 cm 0300</t>
  </si>
  <si>
    <t>ZC345</t>
  </si>
  <si>
    <t>Čepelka skalpelová typ 367 BB367R - firma již nevyrábí</t>
  </si>
  <si>
    <t>ZC349</t>
  </si>
  <si>
    <t>Šroub samořezný kortikální Stardrive malý fragment, ocel 3.5 mm x 26 mm 204.826</t>
  </si>
  <si>
    <t>ZC351</t>
  </si>
  <si>
    <t>Systém odsávací uzavřený 14F jednocestný 32 cm 72 hod. bal. á 20 ks (Z115-14) SCC14RT</t>
  </si>
  <si>
    <t>ZC358</t>
  </si>
  <si>
    <t>Superacryl plus liq. 250 ml 4328902</t>
  </si>
  <si>
    <t>ZC360</t>
  </si>
  <si>
    <t>Premacryl liq.bezbarvý 250 ml 4342921</t>
  </si>
  <si>
    <t>ZC362</t>
  </si>
  <si>
    <t>Nástroj modelovací Zahle HSL060-03</t>
  </si>
  <si>
    <t>ZC364</t>
  </si>
  <si>
    <t>Jehla bioptická magnum 16G x 160 mm 7626 16 160</t>
  </si>
  <si>
    <t>ZC365</t>
  </si>
  <si>
    <t>Jehla bioptická magnum 16G x 200 mm, bal.á 10 ks,  7626 16 200</t>
  </si>
  <si>
    <t>ZC366</t>
  </si>
  <si>
    <t xml:space="preserve">Převodník tlakový PX260 150 cm 1 linka bal. á 10 ks (T100209A, T100209B) PX260 </t>
  </si>
  <si>
    <t>ZC367</t>
  </si>
  <si>
    <t>Převodník tlakový dvoukomorový 150 cm set 2 linky bal. á 10 ks T001650A</t>
  </si>
  <si>
    <t>ZC373</t>
  </si>
  <si>
    <t>Sprej cognoscin orig. 120 g 1IX1140</t>
  </si>
  <si>
    <t>ZC380</t>
  </si>
  <si>
    <t>Špička pipetovací eppendorf Tips 0,5-20 ul bal. á 1000 ks 0030000854</t>
  </si>
  <si>
    <t>ZC383</t>
  </si>
  <si>
    <t>Drát kulatý pr. 9 mm IN0309</t>
  </si>
  <si>
    <t>ZC393</t>
  </si>
  <si>
    <t>Set pro enterální výživu applix smart/vision bal. á 5 ks 7751946</t>
  </si>
  <si>
    <t>ZC399</t>
  </si>
  <si>
    <t>Krytí hemostatické traumacel taf light 1,5 x 5 cm bal. á 10 ks síťka 10295</t>
  </si>
  <si>
    <t>ZC404</t>
  </si>
  <si>
    <t>Katetr CVC 2 lumen 7 Fr x 16 cm bal. á 10 ks CV-12702</t>
  </si>
  <si>
    <t>ZC420</t>
  </si>
  <si>
    <t>Šroub samořezný kortikální Stardrive malý fragment, ocel 3.5 mm x 30 mm 204.830</t>
  </si>
  <si>
    <t>ZC421</t>
  </si>
  <si>
    <t>Šroub samořezný kortikální Stardrive malý fragment, ocel 3.5 mm x 20 mm 204.820</t>
  </si>
  <si>
    <t>ZC422</t>
  </si>
  <si>
    <t xml:space="preserve">Násadka topná červená k Waxlectric II RE2154-0002 </t>
  </si>
  <si>
    <t>ZC436</t>
  </si>
  <si>
    <t xml:space="preserve">Náplast transpore 5,00 cm x 9,14 m 1527-2 </t>
  </si>
  <si>
    <t>ZC437</t>
  </si>
  <si>
    <t>Šroub samořezný kortikální Stardrive malý fragment, ocel 3.5 mm x 22 mm 204.822</t>
  </si>
  <si>
    <t>ZC441</t>
  </si>
  <si>
    <t>Sádra Hinridur 0208/25 á 25 kg</t>
  </si>
  <si>
    <t>ZC448</t>
  </si>
  <si>
    <t>Vosk korunkový - sl. kost 50 g IN0286</t>
  </si>
  <si>
    <t>ZC450</t>
  </si>
  <si>
    <t>Sádra efektor otisk 25 kg 4251135</t>
  </si>
  <si>
    <t>ZC451</t>
  </si>
  <si>
    <t>Orthocryl E Q prášek transparent 1kg 160-300</t>
  </si>
  <si>
    <t>ZC452</t>
  </si>
  <si>
    <t>Hmota zatmelovací sherafina rapid 6 kg 1084SH</t>
  </si>
  <si>
    <t>ZC453</t>
  </si>
  <si>
    <t>Prime-bond 60667240</t>
  </si>
  <si>
    <t>ZC455</t>
  </si>
  <si>
    <t>Kartáček nylon do kolénka BT260.23N</t>
  </si>
  <si>
    <t>ZC456</t>
  </si>
  <si>
    <t>Savka jednorázová UH 709, á 100 ks, 00709</t>
  </si>
  <si>
    <t>ZC459</t>
  </si>
  <si>
    <t>Kanyla TS 3,0 bez manžety 100/506/030 -  firma již nedodává</t>
  </si>
  <si>
    <t>ZC462</t>
  </si>
  <si>
    <t>Písek Interalox 250 7 kg 00404</t>
  </si>
  <si>
    <t>ZC475</t>
  </si>
  <si>
    <t>Kanyla odsávací kovová D=9/3 mm 275 mm GF946R</t>
  </si>
  <si>
    <t>ZC476</t>
  </si>
  <si>
    <t>Sprej Kavo 500 ml 4620402A</t>
  </si>
  <si>
    <t>ZC477</t>
  </si>
  <si>
    <t>Pemza leštící  5kg 260000013</t>
  </si>
  <si>
    <t>ZC488</t>
  </si>
  <si>
    <t>Jehla rozplňovací gauge blunt bal. á 100 ks 28110</t>
  </si>
  <si>
    <t>ZC490</t>
  </si>
  <si>
    <t>Kartáček zubní s odsáváním bal. á 50 ks P2220</t>
  </si>
  <si>
    <t>ZC499</t>
  </si>
  <si>
    <t>Souprava nebulizační otevřená (2505000/L) bal. á 40 ks 2605000</t>
  </si>
  <si>
    <t>ZC501</t>
  </si>
  <si>
    <t>Jehla bioptická magnum 14G x 160 mm 7626 14 160</t>
  </si>
  <si>
    <t>ZC503</t>
  </si>
  <si>
    <t>Šroub kortikální 3.5 mm 204.845</t>
  </si>
  <si>
    <t>ZC504</t>
  </si>
  <si>
    <t>Šroub kortikální 3.5 mm 204.842</t>
  </si>
  <si>
    <t>ZC505</t>
  </si>
  <si>
    <t>Šroub kortikální 3.5 mm 204.855</t>
  </si>
  <si>
    <t>ZC506</t>
  </si>
  <si>
    <t>Kompresa NT 10 x 10 cm/5 ks sterilní 1325020275</t>
  </si>
  <si>
    <t>ZC508</t>
  </si>
  <si>
    <t xml:space="preserve">Písek do pískovače Korund-hnědý č. 46 </t>
  </si>
  <si>
    <t>ZC510</t>
  </si>
  <si>
    <t>Jehla punkční Superior FAS 400-80-300 BC embosed 36-4551 XB-BCBT</t>
  </si>
  <si>
    <t>ZC511</t>
  </si>
  <si>
    <t>Strip na provádění PCR reakce v termocycléru CFX96, 0.2 ml 8-Tube PCR Strips without Caps low profile white bal. á 120 ks TLS0851</t>
  </si>
  <si>
    <t>ZC518</t>
  </si>
  <si>
    <t xml:space="preserve">Kromopan 100 450 g, 1/X2710 </t>
  </si>
  <si>
    <t>ZC523</t>
  </si>
  <si>
    <t>Strip PCR Tube Strips-Flat cup strips bal. á 10x12 strip. á 120 ks TCS0803</t>
  </si>
  <si>
    <t>ZC527</t>
  </si>
  <si>
    <t>Sádra alabastr. 0301/25 á 25 kg</t>
  </si>
  <si>
    <t>ZC528</t>
  </si>
  <si>
    <t>Filtr tips 200ul (1024) 990332</t>
  </si>
  <si>
    <t>ZC544</t>
  </si>
  <si>
    <t>Kyveta micro with á 500 ks 211-01-100-00</t>
  </si>
  <si>
    <t>ZC550</t>
  </si>
  <si>
    <t>Krytí silikonové pěnové mepilex silikonový Ag 10 x 10 cm bal. á 5 ks 287110-00</t>
  </si>
  <si>
    <t>ZC552</t>
  </si>
  <si>
    <t>Sof-lex disky ES8692SF</t>
  </si>
  <si>
    <t>ZC555</t>
  </si>
  <si>
    <t>Vosk měkký modelovací ceradent 1000 g vosku v destičkách 155 x 75 mm s tloušťkou 1,2 - 1,4 mm 4411115</t>
  </si>
  <si>
    <t>ZC565</t>
  </si>
  <si>
    <t>Premacryl prášek růžový 500 g 4342405</t>
  </si>
  <si>
    <t>ZC570</t>
  </si>
  <si>
    <t>Kavitan LC A2 12 g prášku + 5 g tekutiny 4113411</t>
  </si>
  <si>
    <t>ZC574</t>
  </si>
  <si>
    <t>Krytí HydroClean 4 x 8 cm bal. á 10 ks 6092221</t>
  </si>
  <si>
    <t>ZC576</t>
  </si>
  <si>
    <t>Šití vicryl un 6-0 bal. á 12 ks (W9831T) J833G</t>
  </si>
  <si>
    <t>ZC577</t>
  </si>
  <si>
    <t>Vlákno retrační Ultrapak č.000 UD9331</t>
  </si>
  <si>
    <t>ZC584</t>
  </si>
  <si>
    <t>Válec odměrný vysoký 100 ml, B, bílá grad. VTRB632432141130</t>
  </si>
  <si>
    <t>ZC586</t>
  </si>
  <si>
    <t>Filtr H-V kompaktní kombinovaný sterilní přímý á 25 ks 19401</t>
  </si>
  <si>
    <t>ZC588</t>
  </si>
  <si>
    <t>Katetr CVC 2 lumen 7 Fr x 30 cm certofix duo Protect V730 s antibakt. úpravou bal. á 10 ks 4161319P</t>
  </si>
  <si>
    <t>ZC589</t>
  </si>
  <si>
    <t>Destička kultivační 96 jamek, TPP, pro živočišné tkáňové kultury, s plochým dnem a víčkem, PS, čirá, velikost 128 x 85 x 17 mm, kultivační plocha 96 x 0.335 cm2, sterilní, bal. á 108 ks</t>
  </si>
  <si>
    <t>ZC590</t>
  </si>
  <si>
    <t>Zkumavka centrifugační TPP, 50ml, PP, kónická, se šroubovacím víčkem, sterilní, 9 500 g, bal. á 360 ks 91050</t>
  </si>
  <si>
    <t>ZC592</t>
  </si>
  <si>
    <t>Mikrozkumavka eppendorf 0,5 ml s víčkem bílá bal. á 1000 ks K001298</t>
  </si>
  <si>
    <t>ZC595</t>
  </si>
  <si>
    <t>Margin Sealer á 20 ml IV593402</t>
  </si>
  <si>
    <t>ZC596</t>
  </si>
  <si>
    <t>Sonda do koronárních tepen 1,00 mm 007603</t>
  </si>
  <si>
    <t>ZC600</t>
  </si>
  <si>
    <t>Šití PDSII vio 240 cm 1 bal. á 12 ks Z9394G</t>
  </si>
  <si>
    <t>ZC605</t>
  </si>
  <si>
    <t>Katetr zakřivený set 30 G x 2 cm flexibilní DGK 002 X</t>
  </si>
  <si>
    <t>ZC606</t>
  </si>
  <si>
    <t>Uzávěr PP pro šroub. vial. ND9 otvor 6 mm bal. 100 ks septa Silkon bílý / PTFE červený 2542.0124</t>
  </si>
  <si>
    <t>ZC612</t>
  </si>
  <si>
    <t>Kanyla TR 8,0 armovaná s manžetou bal. á 5 ks (TR080-R) 100/110/080</t>
  </si>
  <si>
    <t>ZC615</t>
  </si>
  <si>
    <t>Katetr CVC 3 lumen 7 Fr x 20 cm certofix trio Protect V720 s antimikr. úpravou bal. á 10 ks 4163214P-07</t>
  </si>
  <si>
    <t>ZC616</t>
  </si>
  <si>
    <t>Katetr CVC 3 lumen 5 Fr x 13 cm certofix trio paed S513 bal. á 10 ks 4167244</t>
  </si>
  <si>
    <t>ZC618</t>
  </si>
  <si>
    <t>Katetr CVC 1 lumen 1F x 20 cm PICC Mikrokatetr PREMICATH neonatál. k parent. výživě PUR 1261.203</t>
  </si>
  <si>
    <t>ZC625</t>
  </si>
  <si>
    <t>Katetr CVC 3 lumen 7 Fr 18/18/16G set bal. á 5 ks NM-15703</t>
  </si>
  <si>
    <t>ZC626</t>
  </si>
  <si>
    <t>Katetr balónkový kontrapulzační intraaortální 30CC/8,0Fr s optickým senzorem IAB-05830-LWS</t>
  </si>
  <si>
    <t>ZC627</t>
  </si>
  <si>
    <t>Katetr balónkový kontrapulzační intraaortální 40CC/8,0Fr s optickým senzorem IAB-05840-LWS</t>
  </si>
  <si>
    <t>ZC630</t>
  </si>
  <si>
    <t>Katetr CVC 3 lumen 8,5 Fr x 16 cm bal. á 5 ks NM-12853</t>
  </si>
  <si>
    <t>ZC634</t>
  </si>
  <si>
    <t>Jehla gripper portacath bez Y protu 22G x 16 mm á 12 ks 21-2737-24</t>
  </si>
  <si>
    <t>ZC637</t>
  </si>
  <si>
    <t>Katetr arteriální set Arteriofix, pro radiální přístup, 20 G/80 mm, set: katetr+zaváděcí vodič+zav. punkční jehla,  bal. á 20 ks  5206324</t>
  </si>
  <si>
    <t>ZC640</t>
  </si>
  <si>
    <t>Senzor k měření hemodynamiky flotrac s hadičkou 213 cm k monitoru VIGILEO MHD8R</t>
  </si>
  <si>
    <t>ZC641</t>
  </si>
  <si>
    <t>Kanyla endobronchiální 39Fr 125039</t>
  </si>
  <si>
    <t>ZC644</t>
  </si>
  <si>
    <t>Trubička ventilační 2,55/1,3 mm bal. á 10 ks E1105</t>
  </si>
  <si>
    <t>ZC648</t>
  </si>
  <si>
    <t xml:space="preserve">Elektroda EKG pěnová pr. 55 mm pro dospělé bal. á 50 ks pro dlouhodobé použití (karton 1200 ks) H-108002 - nahrazuje ZB424 </t>
  </si>
  <si>
    <t>ZC659</t>
  </si>
  <si>
    <t>Šroub zaslepovací 5 mm Targon KB617T</t>
  </si>
  <si>
    <t>ZC662</t>
  </si>
  <si>
    <t>Implantát kraniofaciální La Forté systém dlaha midi přímá dlouhá 2 otv. 16-ST-102</t>
  </si>
  <si>
    <t>ZC669</t>
  </si>
  <si>
    <t>Trubička ventilační 2,55/1,4 mm E1104</t>
  </si>
  <si>
    <t>ZC670</t>
  </si>
  <si>
    <t>Trubička ventilační 2,55/1,5 mm E1106</t>
  </si>
  <si>
    <t>ZC674</t>
  </si>
  <si>
    <t>Nůžky oční rovné hrotnaté 100 mm 397113380010</t>
  </si>
  <si>
    <t>ZC676</t>
  </si>
  <si>
    <t>Šití vicryl plus vi 3-0 bal. á 36 ks VCP3160H</t>
  </si>
  <si>
    <t>ZC677</t>
  </si>
  <si>
    <t>Šití vicryl plus vi 3-0 bal. á 36 ks VCP998H</t>
  </si>
  <si>
    <t>ZC678</t>
  </si>
  <si>
    <t>Anoskop jednorázový šikmé zakončení pr. tubusu 23 mm délka 88 mm bal. á 50 ks A.4023.1</t>
  </si>
  <si>
    <t>ZC679</t>
  </si>
  <si>
    <t>Šití vicryl plus vi 2-0 bal. á 36 ks VCP9900H</t>
  </si>
  <si>
    <t>ZC680</t>
  </si>
  <si>
    <t>Drén Easy Flow plochý 12 mm/30 cm bal. á 10 ks 97.816.92.143</t>
  </si>
  <si>
    <t>ZC682</t>
  </si>
  <si>
    <t>Katetr močový nelaton á 100 ks CH12 14-12.100</t>
  </si>
  <si>
    <t>ZC689</t>
  </si>
  <si>
    <t>Kádinka vysoká sklo 100 ml VTRB632417012100</t>
  </si>
  <si>
    <t>ZC690</t>
  </si>
  <si>
    <t>Šití vicryl plus vi 3-0 bal. á 36 ks VCP1225H</t>
  </si>
  <si>
    <t>ZC692</t>
  </si>
  <si>
    <t>Hadička 2,0 x 3,0 mm 041</t>
  </si>
  <si>
    <t>ZC694</t>
  </si>
  <si>
    <t>Tyčinka oční PRO OPTHA nesterilní bal. á 500 ks 16515</t>
  </si>
  <si>
    <t>ZC695</t>
  </si>
  <si>
    <t>Průbojník - kruhový skalpel pr. 4 mm bal. á 20 ks 09003</t>
  </si>
  <si>
    <t>ZC696</t>
  </si>
  <si>
    <t>Průbojník - kruhový skalpel pr. 8 mm bal. á 20 ks 09006</t>
  </si>
  <si>
    <t>ZC698</t>
  </si>
  <si>
    <t>Maska kyslíková + hadička pro dosp.(1105000) bal. á 40 ks 1135015</t>
  </si>
  <si>
    <t>ZC702</t>
  </si>
  <si>
    <t>Krytí tegaderm   6,0 cm x  7,0 cm bal. á 100 ks 1624W</t>
  </si>
  <si>
    <t>ZC709</t>
  </si>
  <si>
    <t>Šroub antirotační Targon KD210T</t>
  </si>
  <si>
    <t>ZC715</t>
  </si>
  <si>
    <t>Krytí suprasorb X 5 x 5 cm antimikr.steril. bal. á 5 ks 20540</t>
  </si>
  <si>
    <t>ZC716</t>
  </si>
  <si>
    <t>Špička pipetovací žlutá dlouhá manžeta bal. á 1000 ks 1123</t>
  </si>
  <si>
    <t>ZC717</t>
  </si>
  <si>
    <t>Jehla chirurgická s pérovými oušky s trojhrannou špicí 4/8 kruhu typ Ga velikost 0,9 x 22 Ga9</t>
  </si>
  <si>
    <t>ZC718</t>
  </si>
  <si>
    <t>Náplast softpore 5,00 cm x 9,15 m bal. á 6 ks 1320103113</t>
  </si>
  <si>
    <t>ZC725</t>
  </si>
  <si>
    <t>Obvaz podkladový pod sádru ortho-pad 15 cm x 3 m bal. á 6 ks 1320105005</t>
  </si>
  <si>
    <t>ZC728</t>
  </si>
  <si>
    <t>Hadice silikon 1,5 x 3 m á 25 m 34.000.00.101</t>
  </si>
  <si>
    <t>ZC735</t>
  </si>
  <si>
    <t>Vzduchovod ústní guedell červený 100 mm 24107 - výpadek</t>
  </si>
  <si>
    <t>ZC738</t>
  </si>
  <si>
    <t>Husí krk Expandi-flex bal. á 25 ks 22362</t>
  </si>
  <si>
    <t>ZC740</t>
  </si>
  <si>
    <t>Maska tracheostomická bal. á 50 ks 1075</t>
  </si>
  <si>
    <t>ZC742</t>
  </si>
  <si>
    <t>Septum ARC 4D1803</t>
  </si>
  <si>
    <t>ZC746</t>
  </si>
  <si>
    <t>Trepan barron 7,5 mm 01-K20-2056</t>
  </si>
  <si>
    <t>ZC751</t>
  </si>
  <si>
    <t>Čepelka skalpelová 11 BB511</t>
  </si>
  <si>
    <t>ZC755</t>
  </si>
  <si>
    <t>Čepelka skalpelová 22 BB522</t>
  </si>
  <si>
    <t>ZC761</t>
  </si>
  <si>
    <t>Kanyla TS 4,5 s manžetou 65P045</t>
  </si>
  <si>
    <t>ZC767</t>
  </si>
  <si>
    <t>Víčko UH žluté ke zkumavka močová bal. á 100 ks FLME25072</t>
  </si>
  <si>
    <t>ZC770</t>
  </si>
  <si>
    <t>Hadička spojovací Gamaplus 3,0 x 2500LL 606347</t>
  </si>
  <si>
    <t>ZC773</t>
  </si>
  <si>
    <t>Kanyla TS 5,5 s manžetou 67P055</t>
  </si>
  <si>
    <t>ZC774</t>
  </si>
  <si>
    <t>Sklo podložní řezané čiré 76 x 26 mm bal. á 50 ks VTRA635901000076</t>
  </si>
  <si>
    <t>ZC777</t>
  </si>
  <si>
    <t>Filtr sací MSF 271-022-001</t>
  </si>
  <si>
    <t>ZC779</t>
  </si>
  <si>
    <t>Protéza cévní gelsoft bifurkační 16 x 8 mm délka 45 cm 631608P</t>
  </si>
  <si>
    <t>ZC780</t>
  </si>
  <si>
    <t>Protéza cévní gelsoft bifurkační 22 x 11 mm délka 45 cm632211P</t>
  </si>
  <si>
    <t>ZC782</t>
  </si>
  <si>
    <t>Shunt karotický přímý flexcel 13 cm bal. á 5 ks 2020-05</t>
  </si>
  <si>
    <t>ZC784</t>
  </si>
  <si>
    <t>Šroub zajišťovací stardrive 4.0 mm (44) pro hřeby nitrodřeňové,slitina titan 04.005.434</t>
  </si>
  <si>
    <t>ZC788</t>
  </si>
  <si>
    <t>Filtr iso-gard hepa small á 25 ks 28062</t>
  </si>
  <si>
    <t>ZC790</t>
  </si>
  <si>
    <t>Jehla k lumbální punkci atraumatická 20G/120 mm/L PAJUNG 20G/120 mm žlutá bal. á 25 ks PAJ:321151-31B</t>
  </si>
  <si>
    <t>ZC797</t>
  </si>
  <si>
    <t>Filtr bakteriální a virový HME pro dospělé CO2 port sterilní bal. á 50 ks 43.009.05.707</t>
  </si>
  <si>
    <t>ZC798</t>
  </si>
  <si>
    <t>Fonendoskop oboustranný 47 mm pro dospělé KVS-30L</t>
  </si>
  <si>
    <t>ZC799</t>
  </si>
  <si>
    <t>Filtr hygienický jednorázový bal. á 20 ks DRN3693</t>
  </si>
  <si>
    <t>ZC800</t>
  </si>
  <si>
    <t>Náústek jednorázový s nos. klipem á 20 ks DRN3694</t>
  </si>
  <si>
    <t>ZC801</t>
  </si>
  <si>
    <t>Set dýchací jednorázový bal. á 10 ks (5081) DRN3695</t>
  </si>
  <si>
    <t>ZC805</t>
  </si>
  <si>
    <t>Katetr močový foley 6Ch s balonkem 1,5 ml délka katetru 25 cm latex potažený silikonem Folysil pediatrický rovný 30 dní AA6106</t>
  </si>
  <si>
    <t>ZC807</t>
  </si>
  <si>
    <t>Šroub zajišťovací stardrive 4.0 mm (36) pro hřeby nitrodřeňové,slitina tita 04.005.426</t>
  </si>
  <si>
    <t>ZC811</t>
  </si>
  <si>
    <t>Šroub schanzův 5.0 mm L125/50 294.530</t>
  </si>
  <si>
    <t>ZC813</t>
  </si>
  <si>
    <t>Nůž amputační COLLIN hrotnatý 220 mm 350 mm 397112080770</t>
  </si>
  <si>
    <t>ZC821</t>
  </si>
  <si>
    <t>Occlu spray zelený 75 ml 00093</t>
  </si>
  <si>
    <t>ZC823</t>
  </si>
  <si>
    <t>Materiál pro peritoneální výživu svorka zavírací pro outlet  SPC4527 k přístroji Cycler HomeChoice</t>
  </si>
  <si>
    <t>ZC824</t>
  </si>
  <si>
    <t>Materiál pro peritoneální dialýzu set jednorázový transportní 4-cestný R5C4479E k přístroji Cycler HomeChoice</t>
  </si>
  <si>
    <t>ZC831</t>
  </si>
  <si>
    <t>Sklo podložní mat. okraj bal. á 50 ks AA00000112E (2501)</t>
  </si>
  <si>
    <t>ZC832</t>
  </si>
  <si>
    <t>Souprava pro drenáž pleurální dutiny Pleuracan A bal. á 10 ks 4462556 - výpadek do dubna 2024</t>
  </si>
  <si>
    <t>ZC837</t>
  </si>
  <si>
    <t>Fonendoskop neonatální dvoustranný pr.membr. 18 mm modrý P00202</t>
  </si>
  <si>
    <t>ZC838</t>
  </si>
  <si>
    <t>Maska anesteziologická č.0 EcoMask ( s proužky ) bal. á 40 ks 7290000</t>
  </si>
  <si>
    <t>ZC839</t>
  </si>
  <si>
    <t>Protéza cévní hemashield 26/15 M00202175126P0</t>
  </si>
  <si>
    <t>ZC840</t>
  </si>
  <si>
    <t>Elektroda neutrální zpětná pro dospělé bal. á 5 ks MF3.05.5005</t>
  </si>
  <si>
    <t>ZC845</t>
  </si>
  <si>
    <t>Kompresa NT 10 x 20 cm/5 ks sterilní 26621</t>
  </si>
  <si>
    <t>ZC846</t>
  </si>
  <si>
    <t>Kompresa AB 15 x 25 cm/1 ks sterilní NT savá (1230114031) 1327114031</t>
  </si>
  <si>
    <t>ZC847</t>
  </si>
  <si>
    <t>Systém odsávací uzavřený TC KimVent CH5  neo / pedi Y adaptér 30,5 cm 195-5</t>
  </si>
  <si>
    <t>ZC848</t>
  </si>
  <si>
    <t>Obvaz podkladový pod sádru ortho-pad 10 cm x 3 m bal. á 6 ks karton á 120 ks 1320105004</t>
  </si>
  <si>
    <t>ZC851</t>
  </si>
  <si>
    <t>Fréza křížová břit HM161RX0181045F</t>
  </si>
  <si>
    <t>ZC852</t>
  </si>
  <si>
    <t>Mikrozkumavka eppendorf 1,5 ml bal. á 1000 ks 72.690.001</t>
  </si>
  <si>
    <t>ZC853</t>
  </si>
  <si>
    <t>Spojka katetru modrá bal. á 50 ks 700/180/124</t>
  </si>
  <si>
    <t>ZC854</t>
  </si>
  <si>
    <t xml:space="preserve">Kompresa NT 7,5 x 7,5 cm/2 ks sterilní 26510 </t>
  </si>
  <si>
    <t>ZC858</t>
  </si>
  <si>
    <t>Miska třecí drsná 211/1/0 8,1 cm JIZE211A/1/0</t>
  </si>
  <si>
    <t>ZC861</t>
  </si>
  <si>
    <t>Kanyla endobronchiální 37Fr 125037</t>
  </si>
  <si>
    <t>ZC862</t>
  </si>
  <si>
    <t>Set proplachovací uroline 1- cestný bal.á 50 ks 7400009A</t>
  </si>
  <si>
    <t>ZC866</t>
  </si>
  <si>
    <t>Katetr fogarty arteriální embolektomický 80 cm, 6F s přídavným lumenem 12TLW806F</t>
  </si>
  <si>
    <t>ZC867</t>
  </si>
  <si>
    <t>Katetr fogarty arteriální embolektomický 80 cm, 7F s přídavným lumenem 12TLW807F</t>
  </si>
  <si>
    <t>ZC868</t>
  </si>
  <si>
    <t>Sonda pro tamponádu jícnu Sengstakenova - CH21 blakemoreova trojcestná sonda 8003200210</t>
  </si>
  <si>
    <t>ZC872</t>
  </si>
  <si>
    <t>Zátka ke kapiláře 140 ul</t>
  </si>
  <si>
    <t>ZC876</t>
  </si>
  <si>
    <t>Šití vicryl rapide un 5-0 bal. á 36 ks V4930H</t>
  </si>
  <si>
    <t>ZC877</t>
  </si>
  <si>
    <t>Šití prolene bl 3-0 bal. á 36 ks EH7693H</t>
  </si>
  <si>
    <t>ZC878</t>
  </si>
  <si>
    <t>Šití vicryl plus vi 4-0 bal. á 36 ks VCP3100H</t>
  </si>
  <si>
    <t>ZC885</t>
  </si>
  <si>
    <t>Náplast omnifix E 10 cm x 10 m 900650</t>
  </si>
  <si>
    <t>ZC889</t>
  </si>
  <si>
    <t>Hadička spojovací vysokotlaká PU, délka 75 cm, vnitřní průměr 1,7 mm, tlak 1200 psi, rotační male LUER LOCK, bal. á 30 ks SED 0209NG</t>
  </si>
  <si>
    <t>ZC891</t>
  </si>
  <si>
    <t>Drát extenční 1,2 x 160 mm 397129093070</t>
  </si>
  <si>
    <t>ZC900</t>
  </si>
  <si>
    <t>Systém odsávací hi-vac 200 ml-komplet bal. á 60 ks 05.000.22.801</t>
  </si>
  <si>
    <t>ZC903</t>
  </si>
  <si>
    <t>Kyreta aspirační  8 x 200 mm, bal. á 20 ks, 646682</t>
  </si>
  <si>
    <t>ZC904</t>
  </si>
  <si>
    <t>Systém odsávací uzavřený TC KimVent endotracheální 12 Fr/4 mm wet pack 54 cm / 72 h DSE adaptér bal. á 10 ks 227166-5</t>
  </si>
  <si>
    <t>ZC905</t>
  </si>
  <si>
    <t>Hadice silikon 7 x 11,0 x 2,00 mm á 10 m pro drenáž těl.dutin KVS60-070110</t>
  </si>
  <si>
    <t>ZC906</t>
  </si>
  <si>
    <t>Škrtidlo se sponou pro dospělé 25 x 500 mm (500160)  KVS25500 - pouze pro Transfuzní oddělení, RTG</t>
  </si>
  <si>
    <t>ZC908</t>
  </si>
  <si>
    <t>Dlaha tibie proximální LCP laterální 4.5/5.0 240.042</t>
  </si>
  <si>
    <t>ZC909</t>
  </si>
  <si>
    <t>Šroub zajišťovací stardrive 4.0 mm (42) pro hřeby nitrodřeňové,slitina tita 04.005.432</t>
  </si>
  <si>
    <t>ZC913</t>
  </si>
  <si>
    <t xml:space="preserve">Elektroda defibrilační pro děti EDGE s konektorem QUIK-COMBO k defibrilátorům ADE LIFEPAK 0-15 kg pro zevní použití 11996-000093 </t>
  </si>
  <si>
    <t>ZC914</t>
  </si>
  <si>
    <t>Steh náplasťový Steri-strip 6 x 100 mm zpevněné bal. á 50 ks R1546</t>
  </si>
  <si>
    <t>ZC918</t>
  </si>
  <si>
    <t>Háček operační Crimpable Ball Hooks bal. á 20 á ks430-010</t>
  </si>
  <si>
    <t>ZC920</t>
  </si>
  <si>
    <t>Zámky elite medium twin set. 022 707-398</t>
  </si>
  <si>
    <t>ZC921</t>
  </si>
  <si>
    <t>Pružina open v cívce (100-751) F00062, 700-000</t>
  </si>
  <si>
    <t>ZC922</t>
  </si>
  <si>
    <t>Očko Opti-MIM 430-005</t>
  </si>
  <si>
    <t>ZC928</t>
  </si>
  <si>
    <t>Protahováček Hedstrém 073025015</t>
  </si>
  <si>
    <t>ZC929</t>
  </si>
  <si>
    <t>Miska petri pro TK 58 x 15 mm á 400 ks ventilovatelná nunc DD055058(150288)</t>
  </si>
  <si>
    <t>ZC940</t>
  </si>
  <si>
    <t>Pumpa centrifugační REVOLUTION pro extrakorporální cirkulaci k přístroji Stöckert S5  SC-050-300-000</t>
  </si>
  <si>
    <t>ZC941</t>
  </si>
  <si>
    <t>Vak k odsávačce sekretů jednorázový 3000 ml bal. á 24 ks 57187</t>
  </si>
  <si>
    <t>ZC960</t>
  </si>
  <si>
    <t>Set na pleurální punkci bal. á 10 ks 07.048.00.000</t>
  </si>
  <si>
    <t>Sety k výkonům</t>
  </si>
  <si>
    <t>ZC967</t>
  </si>
  <si>
    <t>Cement kostní copal s ATB Gentamicin a Clindamicin 1 x 40 g 66017790</t>
  </si>
  <si>
    <t>ZC968</t>
  </si>
  <si>
    <t>Vak odpadní Multifiltrate bag 10 000 ml 5029011</t>
  </si>
  <si>
    <t>ZC977</t>
  </si>
  <si>
    <t xml:space="preserve">Špička pipetovací Tip One Pipette Filter TIPS 0,1-10ul XL 10 x 96, rack,sterilní bal á 960 ks S1120-3810                                        </t>
  </si>
  <si>
    <t>ZC979</t>
  </si>
  <si>
    <t>Zkumavka Kep ARC sample cups 4 x 250 á 1000 ks 7C1401</t>
  </si>
  <si>
    <t>ZC981</t>
  </si>
  <si>
    <t>Kanyla TS 8,0 bez manžety +2 hlad.vnitřní vyměnit.kanyly 101/811/080</t>
  </si>
  <si>
    <t>ZC982</t>
  </si>
  <si>
    <t>Kanyla TS 8,5 s manžetou nízkotlaká soft seal s linkou pro sání v subgl.  prostoru bal. á 10 ks 100/860/085</t>
  </si>
  <si>
    <t>ZC983</t>
  </si>
  <si>
    <t>Minitrach II 100/462/000</t>
  </si>
  <si>
    <t>ZC985</t>
  </si>
  <si>
    <t>Rouška břišní sterilní RTG nití 45 x 45 cm / 5 ks karton á 500 ks 37750+</t>
  </si>
  <si>
    <t>ZC986</t>
  </si>
  <si>
    <t>Pumpa infuzní elastomerická Infusor LV 5 2 denní á 12 ks 252 ml 2C2009K</t>
  </si>
  <si>
    <t>ZC989</t>
  </si>
  <si>
    <t>Šití dafilon modrý 3/0 (2) bal. á 36 ks C0932655</t>
  </si>
  <si>
    <t>ZC990</t>
  </si>
  <si>
    <t>Šití silkam černý 0 (3,5) bal. á 24 ks B0266671</t>
  </si>
  <si>
    <t>ZC992</t>
  </si>
  <si>
    <t>Šití dafilon modrý 4/0 (1.5) bal. á 36 ks C0932132</t>
  </si>
  <si>
    <t>ZC994</t>
  </si>
  <si>
    <t>Láhev náhradní hi-vac 400 ml 05.000.22.802</t>
  </si>
  <si>
    <t>ZC995</t>
  </si>
  <si>
    <t>Dlaha nosní Nasofix splint thermo medium 65 x 35 x 40 bal. á 10 ks 72-3026</t>
  </si>
  <si>
    <t>ZC999</t>
  </si>
  <si>
    <t>Protéza cévní hemashield 30/15 M00202175130P0</t>
  </si>
  <si>
    <t>ZD001</t>
  </si>
  <si>
    <t>Kyveta ředící bal. á 120 ks OVIC11</t>
  </si>
  <si>
    <t>ZD005</t>
  </si>
  <si>
    <t>Separating fluid 500 ml 1/V3651</t>
  </si>
  <si>
    <t>ZD006</t>
  </si>
  <si>
    <t>Duracryl plus liq. 250 g 160000041</t>
  </si>
  <si>
    <t>ZD007</t>
  </si>
  <si>
    <t>Rourka tracheální nasální 6,0 mm bal. á 10 ks 100/133/060</t>
  </si>
  <si>
    <t>ZD008</t>
  </si>
  <si>
    <t>Rourka tracheální nasální 7,5 mm bal. á 10 ks 100/133/075</t>
  </si>
  <si>
    <t>ZD009</t>
  </si>
  <si>
    <t>Miska 4 jamková á 120 ks 144444</t>
  </si>
  <si>
    <t>ZD010</t>
  </si>
  <si>
    <t>Set rouškovací na malé zákroky sterilní pro žilní katetrizaci Mediset 4752004</t>
  </si>
  <si>
    <t>ZD012</t>
  </si>
  <si>
    <t>Válec odměrný 100 ml vysoký sklo VTRB632432151130</t>
  </si>
  <si>
    <t>ZD013</t>
  </si>
  <si>
    <t>Signum Dentin 1x4g D4 HK66020021 (4951065A)</t>
  </si>
  <si>
    <t>ZD017</t>
  </si>
  <si>
    <t>Šroub kanylovaný 4.5 mm 214.460</t>
  </si>
  <si>
    <t>ZD018</t>
  </si>
  <si>
    <t>Šroub kanylovaný 4.5 mm 214.450</t>
  </si>
  <si>
    <t>ZD020</t>
  </si>
  <si>
    <t>Rourka rektální CH14 délka 12 cm sterilní bal. á 20 ks 646700</t>
  </si>
  <si>
    <t>ZD022</t>
  </si>
  <si>
    <t>Šroub zajišťovací stardrive 2.7 mm (22) samořezný, hlava LCP 2.4,slitina ti 402.222</t>
  </si>
  <si>
    <t>ZD023</t>
  </si>
  <si>
    <t>Šroub kortikální stardrive 2.7 mm 402.876</t>
  </si>
  <si>
    <t>ZD024</t>
  </si>
  <si>
    <t>Šroub zajišťovací VA LCP stardrive malý fragment 3.5 mm (42) samořezný 213.042</t>
  </si>
  <si>
    <t>ZD025</t>
  </si>
  <si>
    <t>Šroub samořezný zajišťovací VA LCP Stardrive malý fragment ocel 3,5 mm x 30 mm 213.030</t>
  </si>
  <si>
    <t>ZD033</t>
  </si>
  <si>
    <t>Protéza cévní hemashield 28/15 M00202175128PO</t>
  </si>
  <si>
    <t>ZD035</t>
  </si>
  <si>
    <t xml:space="preserve">Špička pipetovací Tip One Pipette Filter TIPS 100-1000ul 10 x 96, rack,sterilní bal á 960 ks S1126-7810                                        </t>
  </si>
  <si>
    <t>ZD042</t>
  </si>
  <si>
    <t>Materiál pro peritoneální dialýzu Katetr Swanneck curl 62,5 cm 8888413815 k přístroji Cycler HomeChoice</t>
  </si>
  <si>
    <t>ZD047</t>
  </si>
  <si>
    <t>Lopatka na cement 10 cm 121520010</t>
  </si>
  <si>
    <t>ZD050</t>
  </si>
  <si>
    <t>Drát vodící 3.20 mm 357.399</t>
  </si>
  <si>
    <t>ZD053</t>
  </si>
  <si>
    <t>Čidlo ICP neurovent P pro měření nitrolebního tlaku 5 F 55 cm 092946</t>
  </si>
  <si>
    <t>ZD054</t>
  </si>
  <si>
    <t>Gáza skládaná 8 cm x 17 cm / 2 ks karton á 1120 ks 37016</t>
  </si>
  <si>
    <t>ZD055</t>
  </si>
  <si>
    <t>Zvon porodní s indikátorem podtlaku a tažné síly KIWI VAC 6000ME</t>
  </si>
  <si>
    <t>ZD068</t>
  </si>
  <si>
    <t>Keramika IPS InLine PoM Opaquer A-D A2 IV593161</t>
  </si>
  <si>
    <t>ZD071</t>
  </si>
  <si>
    <t>Kanyla TS 9,0 s manžetou nízkotlaká soft seal,sání v subgl. prostoru bal. á 10 ks 100/860/090</t>
  </si>
  <si>
    <t>ZD072</t>
  </si>
  <si>
    <t>Šití vicryl plus vi 5-0 bal. á 36 ks VCP500H</t>
  </si>
  <si>
    <t>ZD073</t>
  </si>
  <si>
    <t>Šroub zajišťovací 4,5 mm Targon KB344T</t>
  </si>
  <si>
    <t>ZD074</t>
  </si>
  <si>
    <t>Šroub zajišťovací VA stardrive 3.5 mm (35) samořezný, ocel 213.035</t>
  </si>
  <si>
    <t>ZD084</t>
  </si>
  <si>
    <t>Drát s očkem 219328</t>
  </si>
  <si>
    <t>ZD085</t>
  </si>
  <si>
    <t xml:space="preserve">Jehla needle syslock 16G sterilní 03018-01 </t>
  </si>
  <si>
    <t>ZD086</t>
  </si>
  <si>
    <t>Trojvak T/B CPD-SAGM  bal. á 40 ks 831-8307</t>
  </si>
  <si>
    <t>ZD093</t>
  </si>
  <si>
    <t>Zkumavka falcon 5 ml nesterilní 12 x 75 mm bal. á 1000 ks 352008</t>
  </si>
  <si>
    <t>ZD094</t>
  </si>
  <si>
    <t>Gáza skládaná 8 cm x 17 cm / 5 ks karton á 1200 ks 37017</t>
  </si>
  <si>
    <t>ZD095</t>
  </si>
  <si>
    <t>Tekutina expanzní sheraifina 1l 1501SH</t>
  </si>
  <si>
    <t>ZD098</t>
  </si>
  <si>
    <t>Náplast s polštářkem Cosmopor E, 10 x 8 cm, sterilní, bal. á 25 ks 900873</t>
  </si>
  <si>
    <t>ZD099</t>
  </si>
  <si>
    <t>Náplast s polštářkem Cosmopor E 15 x 8 cm (11 x 4 cm), 25 ks 900874</t>
  </si>
  <si>
    <t>ZD100</t>
  </si>
  <si>
    <t>Náplast s polštářkem Cosmopor E, 20 x 10 cm (16 x 5,5 cm), sterilní, bal. á 25 ks 900876</t>
  </si>
  <si>
    <t>ZD101</t>
  </si>
  <si>
    <t>Náplast s polštářkem Cosmopor E, 35 x 10 cm (30,5 x 5,5 cm), sterilní, bal. á 25 ks 900878</t>
  </si>
  <si>
    <t>ZD103</t>
  </si>
  <si>
    <t>Náplast omniplast 2,5 cm x 9,2 m 9004530</t>
  </si>
  <si>
    <t>ZD104</t>
  </si>
  <si>
    <t>Náplast omniplast 10,0 cm x 10,0 m 9004472 (900535)</t>
  </si>
  <si>
    <t>ZD105</t>
  </si>
  <si>
    <t>Manoshield ESO bal. á 20 ks MSS-2155</t>
  </si>
  <si>
    <t>ZD107</t>
  </si>
  <si>
    <t>Náplast s polštářkem Cosmopor E, 7,2 x 5 cm (4 x 2,7 cm), sterilní,  bal. á 50 ks 900870</t>
  </si>
  <si>
    <t>ZD109</t>
  </si>
  <si>
    <t>Tampon menstruační bal. á 16 ks 7091164</t>
  </si>
  <si>
    <t>ZD110</t>
  </si>
  <si>
    <t>Pás břišní - Verba č. 1 - 65 - 75 cm 932531</t>
  </si>
  <si>
    <t>ZD111</t>
  </si>
  <si>
    <t>Náplast omnifix E 5 cm x 10 m 9006493</t>
  </si>
  <si>
    <t>ZD113</t>
  </si>
  <si>
    <t>Manžeta fixační Ute-Fix á 60 ks NKS:40-06</t>
  </si>
  <si>
    <t>ZD114</t>
  </si>
  <si>
    <t>Signum Dentin á 4 g B2 HK66020012 (4950993A)</t>
  </si>
  <si>
    <t>ZD115</t>
  </si>
  <si>
    <t>Signum Margin á 4 g M2 SM4001 HK66020024</t>
  </si>
  <si>
    <t>ZD120</t>
  </si>
  <si>
    <t>Fréza tvrdokovová 1741.023</t>
  </si>
  <si>
    <t>ZD121</t>
  </si>
  <si>
    <t>Fréza tvrdokovová 5741.045</t>
  </si>
  <si>
    <t>ZD125</t>
  </si>
  <si>
    <t>Převodník k harmonickému skalpelu pro opakované použití HP054, HARHPGR</t>
  </si>
  <si>
    <t>ZD136</t>
  </si>
  <si>
    <t>Peán - svorka UH nesterilní 36.000.01.011</t>
  </si>
  <si>
    <t>ZD140</t>
  </si>
  <si>
    <t>Pájka univerzální stříbrná - 700°C 380-604-50</t>
  </si>
  <si>
    <t>ZD142</t>
  </si>
  <si>
    <t>Šroub kanylovaný 3.5 mm 205.250</t>
  </si>
  <si>
    <t>ZD143</t>
  </si>
  <si>
    <t>Šití prolene bl 3-0 bal. á 24 ks W8021T</t>
  </si>
  <si>
    <t>ZD144</t>
  </si>
  <si>
    <t>Hadice spojovací drén-láhev bal. á 40 ks 07.092.00.200</t>
  </si>
  <si>
    <t>ZD146</t>
  </si>
  <si>
    <t>Vak drenážní sběrný lumbální  EDM 27666</t>
  </si>
  <si>
    <t>ZD147</t>
  </si>
  <si>
    <t>Trokar hrudní 8F 8 cm pro novor.s kon.hrotem, RTG kontrastní bal. á 15 ks 625.08</t>
  </si>
  <si>
    <t>ZD151</t>
  </si>
  <si>
    <t>Ambuvak pro dospělé vak 1,5 l komplet (maska, hadička, rezervoár) bal. á 6 ks 7152000</t>
  </si>
  <si>
    <t>ZD153</t>
  </si>
  <si>
    <t>Sáček flexi seal bal. á 10 ks  FMS 411108</t>
  </si>
  <si>
    <t>ZD155</t>
  </si>
  <si>
    <t>Šroub zajišťovací stardrive 5.0 mm 212.215</t>
  </si>
  <si>
    <t>ZD159</t>
  </si>
  <si>
    <t>Sprej linovera 30 ml prevence dekubitu 468156</t>
  </si>
  <si>
    <t>ZD160</t>
  </si>
  <si>
    <t>Šroub spongiózní 4.0 mm 207.026</t>
  </si>
  <si>
    <t>ZD168</t>
  </si>
  <si>
    <t>Gáza skládaná 8 cm x 17 cm karton á 850 ks 11010</t>
  </si>
  <si>
    <t>ZD184</t>
  </si>
  <si>
    <t>Maska pro neinvazivní ventilaci Nova Star vel. L MP05053</t>
  </si>
  <si>
    <t>ZD186</t>
  </si>
  <si>
    <t>Náplast curatest alergologická testovací bal. á 50 ks 30054</t>
  </si>
  <si>
    <t>ZD188</t>
  </si>
  <si>
    <t>Šití monocryl un 5-0 bal. á 12 ks W3221</t>
  </si>
  <si>
    <t>ZD189</t>
  </si>
  <si>
    <t>Šití monocryl un 4-0 bal. á 12 ks W3201</t>
  </si>
  <si>
    <t>ZD190</t>
  </si>
  <si>
    <t>Kyveta CO2 dospělá k ventilátoru Evita 4 bal. á 10 ks MP01062</t>
  </si>
  <si>
    <t>ZD193</t>
  </si>
  <si>
    <t>Plasma Apheresis Bowl 0625B-00</t>
  </si>
  <si>
    <t>ZD195</t>
  </si>
  <si>
    <t>Zkumavka PS 4 ml, 3 cmm bal. á 250 ks (400948) 410001</t>
  </si>
  <si>
    <t>ZD197</t>
  </si>
  <si>
    <t>Šroub antirotační Targon KD209T</t>
  </si>
  <si>
    <t>ZD204</t>
  </si>
  <si>
    <t>Fréza k shaveru měkotkáňová ultra agresive plus 4 mm bal. á 5 ks 283429</t>
  </si>
  <si>
    <t>ZD211</t>
  </si>
  <si>
    <t>Kohout trojcestný modrý bal. á 75 ks, RO 301- pouze pro KNM</t>
  </si>
  <si>
    <t>ZD213</t>
  </si>
  <si>
    <t>Šroub distrakční 14 mm ,bal á 10 ks, FF904SB</t>
  </si>
  <si>
    <t>ZD217</t>
  </si>
  <si>
    <t>Tekutina Pattern Resin lig. LS</t>
  </si>
  <si>
    <t>ZD218</t>
  </si>
  <si>
    <t>Fréza DLC 5610.045</t>
  </si>
  <si>
    <t>ZD222</t>
  </si>
  <si>
    <t>Šití dafilon modrý 3/0 (2) bal. á 36 ks C0932469</t>
  </si>
  <si>
    <t>ZD223</t>
  </si>
  <si>
    <t>Čidlo průtoku vzduchu-flow senzor 281637</t>
  </si>
  <si>
    <t>ZD225</t>
  </si>
  <si>
    <t>Tampon sterilní stáčený 12 x 12 cm / 5 ks 0438</t>
  </si>
  <si>
    <t>ZD229</t>
  </si>
  <si>
    <t>Krytí hydrosorb gel 15 g bal. á 10 ks (7031320) 900 832/0 - bude dostupný v únoru</t>
  </si>
  <si>
    <t>ZD232</t>
  </si>
  <si>
    <t>Podkolenky antitrombotické pro imobilní pacienty mediven thrombexin L normální VENOSAN SG 57004 (26935)</t>
  </si>
  <si>
    <t>ZD235</t>
  </si>
  <si>
    <t>Signum metal bond 2 4 ml HK66033916</t>
  </si>
  <si>
    <t>ZD236</t>
  </si>
  <si>
    <t xml:space="preserve">Zátka katetrová TauroLock TM-HEP 500 KY 10 ml bal. á 100 ks TP-02 </t>
  </si>
  <si>
    <t>ZD237</t>
  </si>
  <si>
    <t>Krytí argogen sprej 125 m sprej se stříbrem l SIGNO-1268500001</t>
  </si>
  <si>
    <t>ZD239</t>
  </si>
  <si>
    <t>Papír filtrační 24 cm kruhový skládaný bal. á 500 ks PPER2R/80G/S240</t>
  </si>
  <si>
    <t>ZD240</t>
  </si>
  <si>
    <t>Šroub kortikální 3.5 mm 404.820</t>
  </si>
  <si>
    <t>ZD243</t>
  </si>
  <si>
    <t>Šítí prolene bl 2-0 bal. á 36 ks EH7697H</t>
  </si>
  <si>
    <t>ZD246</t>
  </si>
  <si>
    <t>Šití dafilon modrý 2/0 (3) bal. á 36 ks C0932361</t>
  </si>
  <si>
    <t>ZD254</t>
  </si>
  <si>
    <t>Souprava pro rektální inkontinenci flexi seal FMS (možno objednávat na kusy) 418000 - nahrazuje ZQ214</t>
  </si>
  <si>
    <t>ZD259</t>
  </si>
  <si>
    <t>Šití vicryl plus vi 2-0 bal. á 36 ks VCP323H</t>
  </si>
  <si>
    <t>ZD261</t>
  </si>
  <si>
    <t>Kanyla ET 7,0 s manžetou bal. á 20 ks 100/199/070</t>
  </si>
  <si>
    <t>ZD265</t>
  </si>
  <si>
    <t>Dlaha anatomická DVR standard DVRAL</t>
  </si>
  <si>
    <t>ZD266</t>
  </si>
  <si>
    <t>Šroub kortikální 3,5 x 14 mm CS14000</t>
  </si>
  <si>
    <t>ZD267</t>
  </si>
  <si>
    <t>Šroub kortikální 3,5 x 16 mm CS16000</t>
  </si>
  <si>
    <t>ZD269</t>
  </si>
  <si>
    <t>Hřeb se závity zamykatelný 2,5 x 22 mm TP22000</t>
  </si>
  <si>
    <t>ZD271</t>
  </si>
  <si>
    <t>Držák láhve flovac-plast 100 11-5121 (300 970-010-210)</t>
  </si>
  <si>
    <t>ZD274</t>
  </si>
  <si>
    <t>Dlaha anatomická DVR short DVRASR</t>
  </si>
  <si>
    <t>ZD275</t>
  </si>
  <si>
    <t>Šroub zamykatelný 2,5 x 18 mm FP18</t>
  </si>
  <si>
    <t>ZD276</t>
  </si>
  <si>
    <t>Šroub zamykatelný 2,5 x 20 mm FP20</t>
  </si>
  <si>
    <t>ZD277</t>
  </si>
  <si>
    <t>Šroub zamykatelný 2,5 x 24 mm FP24</t>
  </si>
  <si>
    <t>ZD282</t>
  </si>
  <si>
    <t>Aplikátor nasální infant bal. á 25 ks MI1300</t>
  </si>
  <si>
    <t>ZD283</t>
  </si>
  <si>
    <t>Aplikátor nasální neonatal bal. á 25 ks MN1100B</t>
  </si>
  <si>
    <t>ZD284</t>
  </si>
  <si>
    <t>Aplikátor nasální premature bal. á 25 MN1100A</t>
  </si>
  <si>
    <t>ZD285</t>
  </si>
  <si>
    <t>Platíčko Elisa 96 jamek á 40 ks microlon ploché dno 655061</t>
  </si>
  <si>
    <t>ZD288</t>
  </si>
  <si>
    <t>Fólie erkoflex 4,0 mm/120 mm ER581240</t>
  </si>
  <si>
    <t>ZD290</t>
  </si>
  <si>
    <t>Tetric Evo 2g Flow A2</t>
  </si>
  <si>
    <t>ZD293</t>
  </si>
  <si>
    <t>Spojka heimlich na napoj. pediatr. drénů bal. á 50 ks 800.01</t>
  </si>
  <si>
    <t>ZD295</t>
  </si>
  <si>
    <t>Podložka cortex 1 120 x 80 mm(2) + 60 x 40 mm(4) bal. á 6 ks 101-0000</t>
  </si>
  <si>
    <t>ZD297</t>
  </si>
  <si>
    <t>Hřeb se závity zamykatelný 2,5 x 24 mm TP24000</t>
  </si>
  <si>
    <t>ZD298</t>
  </si>
  <si>
    <t>Hřeb se závity zamykatelný 2,5 x 28 mm TP28000</t>
  </si>
  <si>
    <t>ZD299</t>
  </si>
  <si>
    <t>Šroub zamykatelný 2,5 x 12 mm FP12</t>
  </si>
  <si>
    <t>ZD300</t>
  </si>
  <si>
    <t>Šroub zajišťovací stardrive 3,5 mm 412.105</t>
  </si>
  <si>
    <t>ZD302</t>
  </si>
  <si>
    <t>Šroub zajišťovací stardrive 3,5 mm 412.106</t>
  </si>
  <si>
    <t>ZD303</t>
  </si>
  <si>
    <t>Šroub zajišťovací stardrive 3,5 mm 412.107</t>
  </si>
  <si>
    <t>ZD304</t>
  </si>
  <si>
    <t>Šroub kortikální 3,5 x 18 mm CS18000</t>
  </si>
  <si>
    <t>ZD305</t>
  </si>
  <si>
    <t>Hřeb se závity zamykatelný 2,5 x 20 mm TP20000</t>
  </si>
  <si>
    <t>ZD306</t>
  </si>
  <si>
    <t>Šroub zamykatelný 2,5 x 26 mm FP26</t>
  </si>
  <si>
    <t>ZD307</t>
  </si>
  <si>
    <t>Šití vicryl plus vi 2-0 bal. á 36 ks VCP969H</t>
  </si>
  <si>
    <t>ZD308</t>
  </si>
  <si>
    <t>Šití monocryl vi 3-0 bal. á 36 ks (W3664) - nahrazeno Y3160H</t>
  </si>
  <si>
    <t>ZD309</t>
  </si>
  <si>
    <t>Katetr CVC 1 lumen 16 GA x 20 cm bal. á 20 ks CV-04301</t>
  </si>
  <si>
    <t>ZD310</t>
  </si>
  <si>
    <t>Katetr CVC 2 lumen 7 Fr x 20 cm bal. á 10 ks CV-16702</t>
  </si>
  <si>
    <t>ZD316</t>
  </si>
  <si>
    <t>Štěp sklerální</t>
  </si>
  <si>
    <t>ZD317</t>
  </si>
  <si>
    <t>Tampon nesterilní stáčený 50 x 50 cm TUPFER lux - tampón z gázy, 17N, 4W, (á 100ks) okrouhlý s RTG nití, nesterilní  ZARYS-TK5050100X</t>
  </si>
  <si>
    <t>ZD319</t>
  </si>
  <si>
    <t>Dlaha LCP 4.5 / 5.0 mm (188) široká 10 otvorů, ocel 226.601</t>
  </si>
  <si>
    <t>ZD320</t>
  </si>
  <si>
    <t>Dlaha LCP 4.5 / 5.0 mm (152) široká 8 otvorů, ocel 226.581</t>
  </si>
  <si>
    <t>ZD327</t>
  </si>
  <si>
    <t>Šroub kortikální 3,5 x 12 mm CS12000</t>
  </si>
  <si>
    <t>ZD328</t>
  </si>
  <si>
    <t>Šroub zamykatelný 2,5 x 22 mm FP22</t>
  </si>
  <si>
    <t>ZD329</t>
  </si>
  <si>
    <t>Šroub zajišťovací stardrive 3,5 mm 412.104</t>
  </si>
  <si>
    <t>ZD334</t>
  </si>
  <si>
    <t>Fólie erkoflex 2,0 mm/120 mm ER581220</t>
  </si>
  <si>
    <t>ZD338</t>
  </si>
  <si>
    <t>Keramika IPS InLine PoM Opaquer A-D A3 IV593162</t>
  </si>
  <si>
    <t>ZD339</t>
  </si>
  <si>
    <t>Dlaha uzamykatelná 3.5 mm patní kost 241.623</t>
  </si>
  <si>
    <t>ZD343</t>
  </si>
  <si>
    <t>Šroub zajišťovací stardrive 2.7 mm (24) samořezný, hlava LCP 2.4,slitina ti 402.224</t>
  </si>
  <si>
    <t>ZD346</t>
  </si>
  <si>
    <t>ZD347</t>
  </si>
  <si>
    <t>Šroub kortikální 3.5 mm 404.826</t>
  </si>
  <si>
    <t>ZD351</t>
  </si>
  <si>
    <t>Speedex Universal Aktivator 1 x 60 ml - 60 g IX4990</t>
  </si>
  <si>
    <t>ZD357</t>
  </si>
  <si>
    <t>Papír artikulační modročerv. U 6 x 10 listů 103</t>
  </si>
  <si>
    <t>ZD372</t>
  </si>
  <si>
    <t>Šroub zajišťovací VA stardrive 3.5 mm (32) samořezný, ocel 213.032</t>
  </si>
  <si>
    <t>ZD374</t>
  </si>
  <si>
    <t>Kleště na ploténku caspar 140 mm, 2 x 12 mm FF502R</t>
  </si>
  <si>
    <t>ZD376</t>
  </si>
  <si>
    <t>Dlaha LCP-DF 4.5/5.0 mm (236) pravá, 9 otv. 222.254</t>
  </si>
  <si>
    <t>ZD377</t>
  </si>
  <si>
    <t>Dlaha LCP-DF 4.5/5.0 mm (276) levá, 11 otv. 222.257</t>
  </si>
  <si>
    <t>ZD378</t>
  </si>
  <si>
    <t>Dlaha LCP-DF 4.5/5.0 mm (276) pravá, 11 otv. 222.256</t>
  </si>
  <si>
    <t>ZD379</t>
  </si>
  <si>
    <t>Šroub zajišťovací stardrive 2.7 mm (16) samořezný, hlava LCP 2.4,slitina ti 402.216</t>
  </si>
  <si>
    <t>ZD381</t>
  </si>
  <si>
    <t>Tampon k ošetření dutiny ústní bal. á 50 ks ZARYS-HJM-GB</t>
  </si>
  <si>
    <t>ZD382</t>
  </si>
  <si>
    <t>Katetr močový tiemann 12Ch s balonkem průměr 4,0 mm 5/10 ml délka katetru 40 cm latex potažený silikonem bal. á 10 ks ZARYS-CFTL-2D-12-10-P</t>
  </si>
  <si>
    <t>ZD383</t>
  </si>
  <si>
    <t>Vak suchý 500 ml bal. á 50 ks (5370059) 814-0503</t>
  </si>
  <si>
    <t>ZD386</t>
  </si>
  <si>
    <t>Orthocryl  tekutina pro výrobu ortodontických aparát, čiré 500 161-100-00</t>
  </si>
  <si>
    <t>ZD390</t>
  </si>
  <si>
    <t>Tahy gumové intraor.-medium 3/16" 407-031S</t>
  </si>
  <si>
    <t>ZD391</t>
  </si>
  <si>
    <t>Drát NiTi 014 upper oval form III 101-432</t>
  </si>
  <si>
    <t>ZD392</t>
  </si>
  <si>
    <t>Drát NiTi 014 lower oval form III 101-433</t>
  </si>
  <si>
    <t>ZD393</t>
  </si>
  <si>
    <t>Drát NiTi 016 upper oval form III 101-434</t>
  </si>
  <si>
    <t>ZD398</t>
  </si>
  <si>
    <t>Dlaha anatomická DVR wide DVRAWR</t>
  </si>
  <si>
    <t>ZD401</t>
  </si>
  <si>
    <t>Drát vodící 3,00 mm Targon KH365R</t>
  </si>
  <si>
    <t>ZD402</t>
  </si>
  <si>
    <t>Dlaha anatomická DVR standard DVRAR</t>
  </si>
  <si>
    <t>ZD405</t>
  </si>
  <si>
    <t>Výplň pro chir. svorky typ JAW pár č.6 DSAFE61</t>
  </si>
  <si>
    <t>ZD407</t>
  </si>
  <si>
    <t>Katetr močový tiemann 14Ch s balonkem průměr 4,7 mm 5/10 ml délka katetru 40 cm latex potažený silikonem bal. á 10 ks ZARYS-CFTL-2D-14-10-P</t>
  </si>
  <si>
    <t>ZD412</t>
  </si>
  <si>
    <t>Katetr močový tiemann 16Ch s balonkem průměr 5,3 mm 5/10 ml délka katetru 40 cm latex potažený silikonem bal. á 10 ks ZARYS-CFTL-2D-16-10-P</t>
  </si>
  <si>
    <t>ZD417</t>
  </si>
  <si>
    <t>Pilník K - File 397144518782</t>
  </si>
  <si>
    <t>ZD423</t>
  </si>
  <si>
    <t>Šití silon monofil modrý 4/0 EP 1,5 bal. á 24 ks SM2061</t>
  </si>
  <si>
    <t>ZD426</t>
  </si>
  <si>
    <t>Čočka nitr. artisan aphakia 18,0 dpt 5/8,5 O 205 18,0 (205001Y)</t>
  </si>
  <si>
    <t>ZD433</t>
  </si>
  <si>
    <t>Souprava cystofix CH 5 minipaed bal. á 10 ks 4441036</t>
  </si>
  <si>
    <t>ZD436</t>
  </si>
  <si>
    <t>Čočka nitr. artisan aphakia 5/8,5 18,5 dpt 205001Y37</t>
  </si>
  <si>
    <t>ZD437</t>
  </si>
  <si>
    <t>Nálevka dělící 250 ml s teflonovým kohoutem GLAS149.202.04</t>
  </si>
  <si>
    <t>ZD438</t>
  </si>
  <si>
    <t>Šroub zajišťovací stardrive 2.7 mm (18) samořezný, hlava LCP 2.4,slitina ti 402.218</t>
  </si>
  <si>
    <t>ZD444</t>
  </si>
  <si>
    <t>Keramika IPS InLine PoM Opaquer A-D A3,5 IV593163</t>
  </si>
  <si>
    <t>ZD447</t>
  </si>
  <si>
    <t>Šití premicron zelený 3/0 (2) bal. á 36 ks C0026025</t>
  </si>
  <si>
    <t>ZD448</t>
  </si>
  <si>
    <t>Kelímek odlév. fornax D5 1205004116</t>
  </si>
  <si>
    <t>ZD449</t>
  </si>
  <si>
    <t>Šití prolene bl 3-0 bal. á 12 ks W8851</t>
  </si>
  <si>
    <t>ZD450</t>
  </si>
  <si>
    <t>Dlaha anatomická DVR narw DVRANL</t>
  </si>
  <si>
    <t>ZD451</t>
  </si>
  <si>
    <t>Šroub kortikální 3,5 x 10 mm CS10000</t>
  </si>
  <si>
    <t>ZD452</t>
  </si>
  <si>
    <t>Fólie incizní oper film 16 x 40 cm bal. á 20 ks (31 067) 31200</t>
  </si>
  <si>
    <t>ZD453</t>
  </si>
  <si>
    <t>Systém uretrální bulking BULKAMID kit (2 x stříkačka s hydrogelem, 1 x rotační sheath, 2 x jedla 23G x 12) BUKIT</t>
  </si>
  <si>
    <t>ZD454</t>
  </si>
  <si>
    <t>Filtr pro dospělé s HME a portem bal. á 50 ks 038-41-355</t>
  </si>
  <si>
    <t>ZD455</t>
  </si>
  <si>
    <t>Filtr dětský bal. á 50 ks 038-42-365</t>
  </si>
  <si>
    <t>ZD456</t>
  </si>
  <si>
    <t>Okruh dýchací anesteziologický půlený 1,8 m pro dospělé a děti dvoutrubicový s hladkým průsv. 038-01-700W</t>
  </si>
  <si>
    <t>ZD457</t>
  </si>
  <si>
    <t>Okruh dýchací anesteziologický 1,6 m hadice 0,8 m, vak 2 l (038-01-110) bal. á 30 ks AL-1101-010.V001</t>
  </si>
  <si>
    <t>ZD458</t>
  </si>
  <si>
    <t>Spojka vrapovaná roztaž.rovná 15F bal. á 50 ks (038-61-311) AL-67300.W001</t>
  </si>
  <si>
    <t>ZD460</t>
  </si>
  <si>
    <t>Maska laryngeální jednorázová dospělável. 4 bal. á 10 ks 038-94-240w</t>
  </si>
  <si>
    <t>ZD469</t>
  </si>
  <si>
    <t>Sádra Hinristone zlatoh. 25 kg 0613/25</t>
  </si>
  <si>
    <t>ZD470</t>
  </si>
  <si>
    <t>Premacryl prášek transparent 500 g 4342400</t>
  </si>
  <si>
    <t>ZD472</t>
  </si>
  <si>
    <t>Katetr fogarty arteriální embolektomický 80 cm, 4F bal. á 5 ks 120804FF</t>
  </si>
  <si>
    <t>ZD473</t>
  </si>
  <si>
    <t>Katetr fogarty arteriální embolektomický 80 cm, 3F s přídavným lumenem, kontrastní 12TLW803F</t>
  </si>
  <si>
    <t>ZD474</t>
  </si>
  <si>
    <t>Katetr fogarty arteriální embolektomický 80 cm, 4F 12TLW804F</t>
  </si>
  <si>
    <t>ZD475</t>
  </si>
  <si>
    <t>Katetr fogarty arteriální embolektomický 80 cm, 5,5F 12TLW805F35</t>
  </si>
  <si>
    <t>ZD476</t>
  </si>
  <si>
    <t>Zavaděč intradyn sheth 8Fr, bal.á 20 ks, 5209765</t>
  </si>
  <si>
    <t>ZD477</t>
  </si>
  <si>
    <t>Vak dýchací 1000 ml zdrsněný šedý V00142</t>
  </si>
  <si>
    <t>ZD480</t>
  </si>
  <si>
    <t>Jehla injekční STERICAN 30 G 0,3 x 12 mm 4656300</t>
  </si>
  <si>
    <t>ZD481</t>
  </si>
  <si>
    <t>Pátradlo paličkové oboustranné 200 mm 397133080050</t>
  </si>
  <si>
    <t>ZD482</t>
  </si>
  <si>
    <t xml:space="preserve">Krytí filmové transparentní Opsite spray 240 ml bal. á 12 ks 66004980 </t>
  </si>
  <si>
    <t>ZD492</t>
  </si>
  <si>
    <t>Svěrka držáku flovac-plast 100 11-5122 (230-500)</t>
  </si>
  <si>
    <t>ZD493</t>
  </si>
  <si>
    <t>Set k měření nitrolebního tlaku Microsensor Basic Kit 62-6631</t>
  </si>
  <si>
    <t>ZD507</t>
  </si>
  <si>
    <t>Ochrana ultrazvukových sond č.4 0,7 cm délka 1 cm á 100 ks 9070-4</t>
  </si>
  <si>
    <t>ZD509</t>
  </si>
  <si>
    <t>Šroub zajišťovací 4,5 mm Targon KB348T</t>
  </si>
  <si>
    <t>ZD510</t>
  </si>
  <si>
    <t>Šroub zajišťovací 4,5 mm Targon KB352T</t>
  </si>
  <si>
    <t>ZD512</t>
  </si>
  <si>
    <t>Držák skalpelových čepelek č. 4 397112910004</t>
  </si>
  <si>
    <t>ZD513</t>
  </si>
  <si>
    <t>Dlaha anatomická DVR narw DVRANR</t>
  </si>
  <si>
    <t>ZD514</t>
  </si>
  <si>
    <t>Hřeb se závity zamykatelný 2,5 x 16 mm TP16000</t>
  </si>
  <si>
    <t>ZD515</t>
  </si>
  <si>
    <t>Jehla jednorázová septoject modrá G30 0,3 x 25 mm á 100 ks 0038505</t>
  </si>
  <si>
    <t>ZD516</t>
  </si>
  <si>
    <t>Fréza k shaveru kostní ultraagresivní váleček 4,0 mm bal. á 5 ks 283469 (283465)</t>
  </si>
  <si>
    <t>ZD523</t>
  </si>
  <si>
    <t>Kotouč řezací pr.40/0,5 mm, á 10 ks, 370000107</t>
  </si>
  <si>
    <t>ZD524</t>
  </si>
  <si>
    <t>Čep vodící střední 302</t>
  </si>
  <si>
    <t>ZD526</t>
  </si>
  <si>
    <t>Fréza DLC 5710.040</t>
  </si>
  <si>
    <t>ZD528</t>
  </si>
  <si>
    <t>Zuby primodent zadní PO610</t>
  </si>
  <si>
    <t>ZD531</t>
  </si>
  <si>
    <t>Superacryl plus PLV. 500 g 4328417</t>
  </si>
  <si>
    <t>ZD532</t>
  </si>
  <si>
    <t>Keramika IPS InLine PoM Opaquer A-D D3 IV593174</t>
  </si>
  <si>
    <t>ZD533</t>
  </si>
  <si>
    <t>Port venózní  polysulfon-titanový slim 6 Fr s polyuretanovým katetrem 21-4083-24</t>
  </si>
  <si>
    <t>ZD534</t>
  </si>
  <si>
    <t>Okruh dýchací compact II 2,0 m bal. á 70 ks 2151000</t>
  </si>
  <si>
    <t>ZD535</t>
  </si>
  <si>
    <t>Hřeb se závity zamykatelný 2,5 x 18 mm TP18000</t>
  </si>
  <si>
    <t>ZD538</t>
  </si>
  <si>
    <t xml:space="preserve">Katetr hemodialyzační 2 lumen 12,0 Fr x 15 cm KFE-TDL-1215- K </t>
  </si>
  <si>
    <t>ZD545</t>
  </si>
  <si>
    <t>Safix plus longety sádrová 4 vrstvá 10 x 20 m 332790</t>
  </si>
  <si>
    <t>ZD548</t>
  </si>
  <si>
    <t>Hřeb targon PF-L 10 x 380 mm 130° KD087T</t>
  </si>
  <si>
    <t>ZD551</t>
  </si>
  <si>
    <t>Safix plus longety sádrová 4 vrstvá 12 x 20 m 332791</t>
  </si>
  <si>
    <t>ZD553</t>
  </si>
  <si>
    <t>Šroub kortikální stardrive 2.7 mm 402.878</t>
  </si>
  <si>
    <t>ZD555</t>
  </si>
  <si>
    <t xml:space="preserve">Kotvička mitek mini 2/0 TMplus 212033 </t>
  </si>
  <si>
    <t>ZD556</t>
  </si>
  <si>
    <t>Maska aerosolová pro dospělé bal. á 100 ks H-105003</t>
  </si>
  <si>
    <t>ZD563</t>
  </si>
  <si>
    <t>Šroub kanylovaný 3.5 mm 205.028</t>
  </si>
  <si>
    <t>ZD565</t>
  </si>
  <si>
    <t>Šroub kortikální 3.5 mm 404.822</t>
  </si>
  <si>
    <t>ZD568</t>
  </si>
  <si>
    <t>Kleště laboratorní 117520700</t>
  </si>
  <si>
    <t>ZD570</t>
  </si>
  <si>
    <t>Obvaz nosu Funda nesterilní bal. á 50 ks 0251</t>
  </si>
  <si>
    <t>ZD571</t>
  </si>
  <si>
    <t>Hřeb targon PF-P 10 x 380 mm 130° KD067T</t>
  </si>
  <si>
    <t>ZD574</t>
  </si>
  <si>
    <t>Mikrozkumavka PCR 0,2 ml s plochým víčkem bal. á 1000 ks AB-0620</t>
  </si>
  <si>
    <t>ZD579</t>
  </si>
  <si>
    <t>Katetr močový tiemann 18Ch s balonkem průměr 6,0 mm 5/10 ml délka katetru 40 cm latex potažený silikonem bal. á 10 ks ZARYS-CFTL-2D-18-10-P</t>
  </si>
  <si>
    <t>ZD581</t>
  </si>
  <si>
    <t>Kotouč HP 22 mm drátěný nerez BT277.1</t>
  </si>
  <si>
    <t>ZD583</t>
  </si>
  <si>
    <t xml:space="preserve">Olivky tvrdé klasické 1 pár P00766 </t>
  </si>
  <si>
    <t>ZD584</t>
  </si>
  <si>
    <t>Maska anesteziologická vel. 5, bal.á 30 ks, MP11005</t>
  </si>
  <si>
    <t>ZD586</t>
  </si>
  <si>
    <t>Durofluid s rozprašovačem 100 ml BG52008</t>
  </si>
  <si>
    <t>ZD591</t>
  </si>
  <si>
    <t>Hřeb se závity zamykatelný 2,5 x 14 mm TP14000</t>
  </si>
  <si>
    <t>ZD594</t>
  </si>
  <si>
    <t xml:space="preserve">Špička pipetovací epDualfilter Tips 2-100ul bal. á 960 ks (původní k. č. 0030077547) 0030078543 </t>
  </si>
  <si>
    <t>ZD595</t>
  </si>
  <si>
    <t>Dlaha anatomická DVR short DVRASL</t>
  </si>
  <si>
    <t>ZD597</t>
  </si>
  <si>
    <t>Obal na laparoskop. nástroj OLYMPUS z UH tubus (shaft) mono 5 x 330 mm A60800A</t>
  </si>
  <si>
    <t>ZD599</t>
  </si>
  <si>
    <t>Krytí atrauman 7,5 x 10 cm bal. á 10 ks 499513</t>
  </si>
  <si>
    <t>ZD601</t>
  </si>
  <si>
    <t>Kompresa NT 7,5 x 7,5 cm NONVI lux 4 vrstvy, 30g/m2, nesterilní NL75-100</t>
  </si>
  <si>
    <t>ZD607</t>
  </si>
  <si>
    <t xml:space="preserve">Šroub kortikální smart-drive 2.5 x 18 mm 26-906-18-09  </t>
  </si>
  <si>
    <t>ZD609</t>
  </si>
  <si>
    <t>Šroub kortikální 3,5 mm 404.845</t>
  </si>
  <si>
    <t>ZD614</t>
  </si>
  <si>
    <t>Katetr močový tiemann 20Ch s balonkem průměr 6,7 mm 5/10 ml délka katetru 40 cm latex potažený silikonem  bal. á 10 ks ZARYS-CFTL-2D-20-10-P</t>
  </si>
  <si>
    <t>ZD616</t>
  </si>
  <si>
    <t>Set rouškovací na malé zákroky sterilní pro močovou katetrizaci+ aqua permanent 4 Mediset 4753886</t>
  </si>
  <si>
    <t>ZD618</t>
  </si>
  <si>
    <t>Systém hydrocephální drenážní shunt komorový se sběrným vakem Exakta 27581</t>
  </si>
  <si>
    <t>ZD619</t>
  </si>
  <si>
    <t>Krytí aquacel extra (dříve hydrofibre) 10 x 10 cm á 10 ks 420672</t>
  </si>
  <si>
    <t>ZD621</t>
  </si>
  <si>
    <t>Jehla spinální pencan 27 G x 88 s vodící jehlou šedá bal. á 25 ks 4502051-13</t>
  </si>
  <si>
    <t>ZD627</t>
  </si>
  <si>
    <t>Pinzeta  bipolární koagulační  - rukojeť YASARGIL, bajonetového tvaru, celková délka 255 mm, pracovní délka 135 mm, šířka hrotu 0,70 mm GK793R</t>
  </si>
  <si>
    <t>ZD628</t>
  </si>
  <si>
    <t>Šroub zajišťovací stardrive 3,5 mm 412.103</t>
  </si>
  <si>
    <t>ZD630</t>
  </si>
  <si>
    <t>Pinzeta  bipolární koagulační  - CASPAR, bajonetového tvaru, celková délka 220 mm,  pracovní délka 125 mm, šířka hrotů 1 mm GK970R</t>
  </si>
  <si>
    <t>ZD631</t>
  </si>
  <si>
    <t>Krytí pharmafoam-trach. s výřezem 8 x 8 cm bal. á 10 ks P-Tracheo 808</t>
  </si>
  <si>
    <t>ZD636</t>
  </si>
  <si>
    <t>Láhev reagenční, úzkohrdlá, borosilikátové sklo, čirá, s tištěnou stupnicí, se šroubovacím modrým uzávěrem PP, objem 100 ml, závit GL 45, prům. vnějš. 56 mm, výška  100 mm VTRB632414321100</t>
  </si>
  <si>
    <t>ZD637</t>
  </si>
  <si>
    <t xml:space="preserve">Špička pipetovací epDualfilter Tips 2,0-20 ul bal. á 960 ks (0030077539) 0030078535 </t>
  </si>
  <si>
    <t>ZD638</t>
  </si>
  <si>
    <t>Špička pipetovací epDualfilter Tips 200 ul bal. á 960 ks (0030077555) 0030078551</t>
  </si>
  <si>
    <t>ZD640</t>
  </si>
  <si>
    <t>Tampon sterilní stáčený 30 x 30 cm /5 ks 1230110425</t>
  </si>
  <si>
    <t>ZD644</t>
  </si>
  <si>
    <t>Maska laryngeální jednorázová dospělável. 3 bal. á 10 ks 038-94-230w</t>
  </si>
  <si>
    <t>ZD646</t>
  </si>
  <si>
    <t>Šroub zajišťovací stardrive 2.7 mm (14) samořezný, hlava LCP 2.4,slitina ti 402.214</t>
  </si>
  <si>
    <t>ZD649</t>
  </si>
  <si>
    <t>Pásek cerklážní + plomba 1,8 x 24 173928000</t>
  </si>
  <si>
    <t>ZD650</t>
  </si>
  <si>
    <t xml:space="preserve">Aquapak - sterilní voda 340 ml s univerzálním adaptérem (zvlhčovač - kyslíkové brýle) bal. á 20 ks 400340 </t>
  </si>
  <si>
    <t>ZD660</t>
  </si>
  <si>
    <t>Vak na skladování trombocytů 1000 ml (trima accel) 70030</t>
  </si>
  <si>
    <t>ZD661</t>
  </si>
  <si>
    <t>Pinzeta  bipolární koagulační -  rukojeť YASARGIL, bajonetového tvaru, Pivot-Point*, celková délka 255 mm, pracovní délka 135 mm, offset shanks, smooth, spring type, šířka hrotu 1 mm GK828R</t>
  </si>
  <si>
    <t>ZD665</t>
  </si>
  <si>
    <t>Retraktor vaginální Hegenberger, sterilní, jednorázový A1390</t>
  </si>
  <si>
    <t>ZD671</t>
  </si>
  <si>
    <t>Převodník tlakový PX2X2 dvojitý+uzavřený odběrový set bal. á 8 ks T005074A</t>
  </si>
  <si>
    <t>ZD675</t>
  </si>
  <si>
    <t>Láhev kultivační 150 cm2 á 36 ks 90151</t>
  </si>
  <si>
    <t>ZD678</t>
  </si>
  <si>
    <t>Sigmaware lab.tape-white bal. á 5 ks L-8394</t>
  </si>
  <si>
    <t>ZD680</t>
  </si>
  <si>
    <t>Aqua cem, fix. materiál pro zub.náhrady 30 g 88115</t>
  </si>
  <si>
    <t>ZD688</t>
  </si>
  <si>
    <t>Šroub zamykatelný 2,5 x 14 mm FP14</t>
  </si>
  <si>
    <t>ZD689</t>
  </si>
  <si>
    <t>Šroub kortikální samovrtný HA 3,3 x 70/20 mm, sterilní 9965100</t>
  </si>
  <si>
    <t>ZD690</t>
  </si>
  <si>
    <t>Šroub kortikální samovrtný HA 3,3 x 80/35 mm, sterilní 9965101</t>
  </si>
  <si>
    <t>ZD715</t>
  </si>
  <si>
    <t>Implantát maxillofaciální  La Forté systém, střední obličejová etáž, slit., šroub  Mini Cortical, Self Tapping, Blue, průměr 2.0 mm, délka 6 mm 241.012006</t>
  </si>
  <si>
    <t>ZD719</t>
  </si>
  <si>
    <t>Cement kostní Refobacin optipac 40 g s ATB Gentamicin 4710500394</t>
  </si>
  <si>
    <t>ZD720</t>
  </si>
  <si>
    <t>Cement kostní R biomet bone 2 x 40 g 4035890022</t>
  </si>
  <si>
    <t>ZD721</t>
  </si>
  <si>
    <t>Set odsávací CH 6-18 bal. á 35 ks 05.000.22.641</t>
  </si>
  <si>
    <t>ZD730</t>
  </si>
  <si>
    <t>Kanyla ET 7,5 s manžetou bal. á 10 ks 112482-000075</t>
  </si>
  <si>
    <t>ZD739</t>
  </si>
  <si>
    <t>Krytí silikonové mepilex lite 12,5 x 12,5 cm, terapeutické a preventivní pro použití pod zdravotnické prostředky, bal. á 5 ks 284123</t>
  </si>
  <si>
    <t>ZD740</t>
  </si>
  <si>
    <t>Gáza kompresa 7,5 x 7,5 cm/5 ks, sterilkompres, 100% bavlna, sterilní 1325019265(1230119225)</t>
  </si>
  <si>
    <t>ZD747</t>
  </si>
  <si>
    <t>Souprava odsávací zahnutá Yankauer s rukojetí koncovky prům. 6 mm  hadice CH 25  boční otvory délka 2 m bal. á 50 ks 07.049.06.520</t>
  </si>
  <si>
    <t>ZD748</t>
  </si>
  <si>
    <t xml:space="preserve">Set sterilní pro žilní katetrizaci a rouškování bal. á 8 ks Kit CVK (2SVAS1AP1159) </t>
  </si>
  <si>
    <t>ZD752</t>
  </si>
  <si>
    <t>Materiál pro peritoneální dialýzu set sleep safe plus 5016931 k přístroji Sleep Safe</t>
  </si>
  <si>
    <t>ZD753</t>
  </si>
  <si>
    <t>Materiál pro peritoneální dialýzu sáček výpustný velký safe-lock PD-night drain.set 5019571 k přístroji Sleep Safe</t>
  </si>
  <si>
    <t>ZD754</t>
  </si>
  <si>
    <t>Krytí COM 30 textilie obvazová kombinovaná 15 x 10 cm 140-1510 COM 30</t>
  </si>
  <si>
    <t>ZD758</t>
  </si>
  <si>
    <t>Roztok Citra-Lock 46,7%-cathetr lock solution á 20 ks ZZ-24060202</t>
  </si>
  <si>
    <t>ZD760</t>
  </si>
  <si>
    <t>Mikrozkumavka PCR 0,2 ml s plochým víčkem čirým bal. á 1000 ks U322000.N</t>
  </si>
  <si>
    <t>ZD767</t>
  </si>
  <si>
    <t>Aquasil Ultra+Putty stand.tuhnoucí DT678709</t>
  </si>
  <si>
    <t>ZD770</t>
  </si>
  <si>
    <t>Krytí tubifast 7,5 x 10 m 2438</t>
  </si>
  <si>
    <t>ZD773</t>
  </si>
  <si>
    <t>Implantát kraniofaciální La Fórte šroub micro corticální 1,2 x  4 mm (12-MC-004) 241.011304</t>
  </si>
  <si>
    <t>ZD774</t>
  </si>
  <si>
    <t>Implantát maxillofaciální La Forté systém dlaha midi dlouhá L pravá 90° 4 otv. (16-LR-104) 242.21LR04</t>
  </si>
  <si>
    <t>ZD776</t>
  </si>
  <si>
    <t>Implantát maxillofaciální La Forté systém dlaha mini přímá střední obličejová etáž 18 otv./1,0 mm široká 242.50ST18.01 (20-ST-018R)</t>
  </si>
  <si>
    <t>ZD777</t>
  </si>
  <si>
    <t>Implantát maxillofaciální La Forté systém šroub mini 2,0 x 8 mm (20-MN-008) 241.012008</t>
  </si>
  <si>
    <t>ZD778</t>
  </si>
  <si>
    <t>Implantát maxillofaciální La Forté systém dlaha midi přímá 4 otv. (16-ST-004) 242.20ST04</t>
  </si>
  <si>
    <t>ZD779</t>
  </si>
  <si>
    <t>Implantát kraniofaciální La Forté systém šroub midi 1,6 x 8 mm (16-MD-008) 241.011608</t>
  </si>
  <si>
    <t>ZD780</t>
  </si>
  <si>
    <t>Válec odměrný vysoký s modrou graduací, PP, 1000 ml 1331850192566</t>
  </si>
  <si>
    <t>ZD785</t>
  </si>
  <si>
    <t>Sada Freka pro opravy PEGU 9 CH 5 komponent pro opravu žlutá 7981382</t>
  </si>
  <si>
    <t>ZD786</t>
  </si>
  <si>
    <t>Kanyla žl. mixing tips bal. á 40 ks 60578121 - nahrazuje ZU958</t>
  </si>
  <si>
    <t>ZD798</t>
  </si>
  <si>
    <t>Light bond stříkačky á 4 ks LBPPF</t>
  </si>
  <si>
    <t>ZD801</t>
  </si>
  <si>
    <t>Fonendoskop jednostranný červený P00176</t>
  </si>
  <si>
    <t>ZD802</t>
  </si>
  <si>
    <t>Tampon nesterilní špičatý s vláknem 6 cm (myš) bal. á 250 ks 50170</t>
  </si>
  <si>
    <t>ZD803</t>
  </si>
  <si>
    <t>Lamela rohovková pro DMEK/PDMEK manuálně preparovaná 43195</t>
  </si>
  <si>
    <t>Implantáty oční</t>
  </si>
  <si>
    <t>ZD805</t>
  </si>
  <si>
    <t>Láhev reagenční, úzkohrdlá, borosilikátové sklo, čirá, s tištěnou stupnicí, se šroubovacím modrým uzávěrem PP, objem 250 ml, závit GL 45, prům. vnějš. 70 mm, výška  138 mm VTRB632414321250</t>
  </si>
  <si>
    <t>ZD808</t>
  </si>
  <si>
    <t>Kanyla periferní venózní vasofix 22G modrá s injekčním portem, safety 4269098S-01</t>
  </si>
  <si>
    <t>ZD809</t>
  </si>
  <si>
    <t>Kanyla periferní venózní vasofix 20G růžová s injekčním portem, safety 4269110S-01</t>
  </si>
  <si>
    <t>ZD814</t>
  </si>
  <si>
    <t>Manžeta TK k monitoru Philips obézní 17 x 60 cm KVS M1 6ZOM</t>
  </si>
  <si>
    <t>ZD815</t>
  </si>
  <si>
    <t>Manžeta TK k tonometru KVS LD7 + k monitoru Philips dospělá 14 x 50 cm KVS M1 5ZOM</t>
  </si>
  <si>
    <t>ZD819</t>
  </si>
  <si>
    <t xml:space="preserve">Krytí debrisoft 10 x 10 cm bal. á 5 ks 31222   </t>
  </si>
  <si>
    <t>ZD822</t>
  </si>
  <si>
    <t>Hadice silikon 6 x 10,0 x 2,00 mm á 10 m KVS 60-060100</t>
  </si>
  <si>
    <t>ZD826</t>
  </si>
  <si>
    <t>Nástroj modelovací LeCron 155520180</t>
  </si>
  <si>
    <t>ZD827</t>
  </si>
  <si>
    <t>Katetr CVC 3 lumen 7 Fr x 20 cm certofix trio ECO SB720 bal. á 10 ks 4163206E-07</t>
  </si>
  <si>
    <t>ZD832</t>
  </si>
  <si>
    <t>Brýle kyslíkové dvojitá nosní kanyla délka 2,1 m luer s filtrem bal. á 25 bal. 032-10-126A</t>
  </si>
  <si>
    <t>ZD833</t>
  </si>
  <si>
    <t>Jehla vakuová Vacuette 25 mm zelená 450072</t>
  </si>
  <si>
    <t>ZD834</t>
  </si>
  <si>
    <t>Set infuzní intrafix safeset s trojcest. ventilem 220 cm bal. á 100 ks 4063006</t>
  </si>
  <si>
    <t>ZD835</t>
  </si>
  <si>
    <t>Stříkačka injekční 3-dílná 1 ml LL plastipak bal. á 100 ks 309628</t>
  </si>
  <si>
    <t>ZD838</t>
  </si>
  <si>
    <t>Kanyla TR 7,0 armovaná s manžetou bal. á 5 ks (100/110/070) TR070-R</t>
  </si>
  <si>
    <t>ZD839</t>
  </si>
  <si>
    <t>Fonendoskop jednostranný Typ - SCHWESTERN, zelený 76.001.00.002</t>
  </si>
  <si>
    <t>ZD840</t>
  </si>
  <si>
    <t>Drén redon CH14 PVC, perforace 15 cm bal. á 100 ks 05.000.22.508</t>
  </si>
  <si>
    <t>ZD846</t>
  </si>
  <si>
    <t>Implantát maxillofaciální La Forté systém dlaha mini střední obličejová etáž dlouhá 4 otv./1,0 mm (20-ST-104) 242.51ST04.01,2 stejné karty</t>
  </si>
  <si>
    <t>ZD847</t>
  </si>
  <si>
    <t>Implantát maxillofaciální La Forté systém šroub Mini Cortical, Self Tapping, Blue, OD=2.0, L=10 k fixaci kostní záklopky po kraniotomiích241.012010</t>
  </si>
  <si>
    <t>ZD848</t>
  </si>
  <si>
    <t>Katetr CVC 2 lumen 7 Fr x 30 cm certofix duo ECO 730 á 10 ks 4162307E-07</t>
  </si>
  <si>
    <t>ZD858</t>
  </si>
  <si>
    <t xml:space="preserve">Špička pipetovací s filtrem 1250µl/96ks/box/sterilní 4800ks (50x96) ML-800508 </t>
  </si>
  <si>
    <t>ZD876</t>
  </si>
  <si>
    <t>Set injekční submukozní EndoClot (SIS-15) - (1 x předplněná plast. ampule s 0,5 g AMP částicemi k přípravě směsi s fyziol. roztokem 15 ml, 1 x stříkačka se závitovým pístem bez jehly, 1 x stojánek na ampuli), sterilní, bal. á 5 ks E0421084</t>
  </si>
  <si>
    <t>ZD877</t>
  </si>
  <si>
    <t>Set injekční submukozní EndoClot (SIS-30) - (1 x předplněná plast. ampule s 1g AMP částicemi k přípravě směsi s fyziol. roztokem 30 ml, 1 x stříkačka se závitovým pístem bez jehly, 1 x stojánek na ampuli), sterilní, bal. á 5 ks E0421083</t>
  </si>
  <si>
    <t>ZD878</t>
  </si>
  <si>
    <t>Šroub nezamykatelný 2,5 x 14 mm SP14000</t>
  </si>
  <si>
    <t>ZD879</t>
  </si>
  <si>
    <t>Šroub nezamykatelný 2,5 x 16 mm SP16000</t>
  </si>
  <si>
    <t>ZD881</t>
  </si>
  <si>
    <t>Katetr CVC 3 lumen 7 Fr x 30 cm certofix trio ECO SB730 bal. á 10 ks 4163303E</t>
  </si>
  <si>
    <t>ZD882</t>
  </si>
  <si>
    <t xml:space="preserve">Spojka symetrická 3-5 mm bal. á 30 ks 881.33 </t>
  </si>
  <si>
    <t>ZD885</t>
  </si>
  <si>
    <t>Olej perfluoron kit 5 ml (8065900111) 0090010018</t>
  </si>
  <si>
    <t>ZD887</t>
  </si>
  <si>
    <t>Set closed cryo prep (pro uchovávání krve pro kryokonzervaci) bal. á 20 ks HPF 0643</t>
  </si>
  <si>
    <t>ZD890</t>
  </si>
  <si>
    <t xml:space="preserve">Hmota zatmelovací Shera Cast 20 kg /8x2,5/ </t>
  </si>
  <si>
    <t>ZD892</t>
  </si>
  <si>
    <t>Filtr akustický echo screen bal. á 5 ks 1770</t>
  </si>
  <si>
    <t>ZD894</t>
  </si>
  <si>
    <t>Cement kostní refobacin s ATB Gentamicin 2 x 20 g 3003920002</t>
  </si>
  <si>
    <t>ZD898</t>
  </si>
  <si>
    <t>Stříkačka injekční se závitovým pístem EndoClot Syringe bez jehly (SS-10), sterilní, bal. á 5 ks E0421085</t>
  </si>
  <si>
    <t>ZD902</t>
  </si>
  <si>
    <t>Tekutina superpont 250 ml 4321903</t>
  </si>
  <si>
    <t>ZD903</t>
  </si>
  <si>
    <t>Kontejner + lopatka 30 ml nesterilní FLME25133</t>
  </si>
  <si>
    <t>ZD908</t>
  </si>
  <si>
    <t>Kazeta infinity FMS 0.9 UL.MF 30K bal. á 6 ks 8065752086</t>
  </si>
  <si>
    <t>ZD909</t>
  </si>
  <si>
    <t>Katetr CVC 2 lumen 7 Fr x 20 cm certofix duo ECO 720 á 10 ks 4162200E</t>
  </si>
  <si>
    <t>ZD915</t>
  </si>
  <si>
    <t>Šroub-Dia 1.4 s drážkou 14-JB-008</t>
  </si>
  <si>
    <t>ZD918</t>
  </si>
  <si>
    <t>Implantát maxillofaciální La Forté systém dlaha midi přímá 4 otv. (16-ST-104) 242.21ST04</t>
  </si>
  <si>
    <t>ZD919</t>
  </si>
  <si>
    <t>Katetr pH metrický Versaflex. pH 8 Imped.1CH inter. ref SU 10 ZNIS + 8R bal. á 10 ks 955907</t>
  </si>
  <si>
    <t>ZD920</t>
  </si>
  <si>
    <t>Klip HORIZON S-WIDE červený  (30 x 6) bal. á 30 ks 1201 - dlouhodobě nedostupné</t>
  </si>
  <si>
    <t>ZD925</t>
  </si>
  <si>
    <t>Jehla sternální mielo-can 14 G 2,1 mm x 7,8 cm MCN 04</t>
  </si>
  <si>
    <t>ZD934</t>
  </si>
  <si>
    <t>Obinadlo elastické idealflex krátkotažné 12 cm x 5 m 931324</t>
  </si>
  <si>
    <t>ZD939</t>
  </si>
  <si>
    <t>Sání jednorázové ušní průměr 1,0 bal. á 60 ks 6066500100</t>
  </si>
  <si>
    <t>ZD940</t>
  </si>
  <si>
    <t>Sání jednorázové ušní průměr 1,4 bal. á 60 ks 6066500170</t>
  </si>
  <si>
    <t>ZD948</t>
  </si>
  <si>
    <t>Šroub schanzův 5.0 mm L250/50 294.570</t>
  </si>
  <si>
    <t>ZD955</t>
  </si>
  <si>
    <t>Redukce na přenosné EEG 10 cm 45-600</t>
  </si>
  <si>
    <t>ZD956</t>
  </si>
  <si>
    <t>Redukce na video EEG 150 cm 45-800</t>
  </si>
  <si>
    <t>ZD962</t>
  </si>
  <si>
    <t>Systém hrudní drenážní altitude bal. á 5 ks 8888571370</t>
  </si>
  <si>
    <t>ZD963</t>
  </si>
  <si>
    <t>Systém hrudní drenážní altitude bal. á 5 ks 8888571371</t>
  </si>
  <si>
    <t>ZD970</t>
  </si>
  <si>
    <t>Katetr CVC 4 lumen 8,5 Fr x 20 cm vysokoprůtokové centrály set (rouškování) vč. antibakteriálního krytí  bal. á 5 ks  ICU-15854</t>
  </si>
  <si>
    <t>ZD975</t>
  </si>
  <si>
    <t>Čelisti OLYMPUS k disektoru Maryland vnitřní prac. část 5 x 330 mm délka branží 21 mm A64320A</t>
  </si>
  <si>
    <t>ZD978</t>
  </si>
  <si>
    <t>Láhev náhradní hi-vac 200 ml bal. á 60 ks 05.000.22.800</t>
  </si>
  <si>
    <t>ZD979</t>
  </si>
  <si>
    <t>Kanyla periferní venózní vasofix 17G bílá s injekčním portem, safety 4269152S-01 - omezené dodávky</t>
  </si>
  <si>
    <t>ZD980</t>
  </si>
  <si>
    <t>Kanyla periferní venózní vasofix 18G zelená s injekčním portem, safety 4269136S-01</t>
  </si>
  <si>
    <t>ZD984</t>
  </si>
  <si>
    <t>Šití silkam černý 2/0 (3) bal. á 36 ks C0764175</t>
  </si>
  <si>
    <t>ZD990</t>
  </si>
  <si>
    <t>Kleště ušní mikro HARTMANN extra jemné zoubkované,1 x 4,5 mm prac. délka 80 mm 221100</t>
  </si>
  <si>
    <t>ZD992</t>
  </si>
  <si>
    <t xml:space="preserve">Čidlo saturační masimo jednorázové pro novorozence k monitoru Mindray bal. á 20 ks 2329LHL </t>
  </si>
  <si>
    <t>ZD994</t>
  </si>
  <si>
    <t>ZD995</t>
  </si>
  <si>
    <t>Spojka symetrická 4-4 nest. bal. á 30 ks 881.44 (86051572)</t>
  </si>
  <si>
    <t>ZD998</t>
  </si>
  <si>
    <t>Spojka Y 8-10 ster. bal. á 30 ks 884.08</t>
  </si>
  <si>
    <t>ZE009</t>
  </si>
  <si>
    <t>Kádinka nízká sklo 600 ml (213-1049) VTRB632417010600</t>
  </si>
  <si>
    <t>ZE018</t>
  </si>
  <si>
    <t xml:space="preserve">Kyveta k hemochron bal. 45 ks JACT-LR </t>
  </si>
  <si>
    <t>ZE024</t>
  </si>
  <si>
    <t>Hřeb se závity zamykatelný 2,5 x 30 mm TP30000</t>
  </si>
  <si>
    <t>ZE025</t>
  </si>
  <si>
    <t>Zuby primodent přední PO609</t>
  </si>
  <si>
    <t>ZE026</t>
  </si>
  <si>
    <t>Fólie incizní OPSITE INCISE 45 x 55 cm, bal. á 10 ks 4989</t>
  </si>
  <si>
    <t>ZE027</t>
  </si>
  <si>
    <t>Katetr CVC 1 lumen 5 Fr x 30 cm certofix mono ECO 330 bal. á 10 ks 4160282E</t>
  </si>
  <si>
    <t>ZE033</t>
  </si>
  <si>
    <t>Implantát maxillofaciální La Forté systém šroub mini 2,0 x 12 mm (20-MN-012) 241.012012</t>
  </si>
  <si>
    <t>ZE034</t>
  </si>
  <si>
    <t>Implantát maxillofaciální La Forté systém dlaha midi orbitální 6 otv. (16-CD-006) 242.20CD06</t>
  </si>
  <si>
    <t>ZE037</t>
  </si>
  <si>
    <t>Jehla akupunkturní AcuTop 0,22 X 13 mm TYP CB 100 ks 1106</t>
  </si>
  <si>
    <t>ZE041</t>
  </si>
  <si>
    <t>Fréza tvrdokovová 5485.060</t>
  </si>
  <si>
    <t>ZE044</t>
  </si>
  <si>
    <t>ZE053</t>
  </si>
  <si>
    <t>Tampon sterilní stáčený 20 x 19 cm / 3 ks karton á 300 ks 1230110414</t>
  </si>
  <si>
    <t>ZE057</t>
  </si>
  <si>
    <t>Šroub kanylovaný 4.5 mm 214.472</t>
  </si>
  <si>
    <t>ZE058</t>
  </si>
  <si>
    <t>Membrána kolagenová Parasorb Resodont 22 x 25 mm RD2502</t>
  </si>
  <si>
    <t>ZE060</t>
  </si>
  <si>
    <t>Drát NiTi 012 upper oval form III 101-430</t>
  </si>
  <si>
    <t>ZE061</t>
  </si>
  <si>
    <t>Drát NiTi 18 x 25 101-449</t>
  </si>
  <si>
    <t>ZE062</t>
  </si>
  <si>
    <t>Drát ocelový 16 x 22 101-412</t>
  </si>
  <si>
    <t>ZE063</t>
  </si>
  <si>
    <t>Drát ocelový 17 x 25 101-414</t>
  </si>
  <si>
    <t>ZE064</t>
  </si>
  <si>
    <t>Drát ocelový 18 x 25 WSE7259  (101-418)</t>
  </si>
  <si>
    <t>ZE069</t>
  </si>
  <si>
    <t>Katetr CVC 1 lumen 5 Fr x 20 cm certofix mono ECO 320 bal. á 10 ks 4160258E</t>
  </si>
  <si>
    <t>ZE071</t>
  </si>
  <si>
    <t>Kádinka nízká sklo 1000 ml VTRB632417010940</t>
  </si>
  <si>
    <t>ZE072</t>
  </si>
  <si>
    <t>Katetr femorální dospělý + kit s monitorovací soupravou (PV8215) bal. á 5 ks PVPK2015L20-46</t>
  </si>
  <si>
    <t>ZE073</t>
  </si>
  <si>
    <t>Kit monitorovací pro piccoplus bal. á 5 ks PV8215</t>
  </si>
  <si>
    <t>ZE074</t>
  </si>
  <si>
    <t>Tampon sterilní stáčený 9 x 9 cm / 5 ks s RTG nití 0433</t>
  </si>
  <si>
    <t>ZE075</t>
  </si>
  <si>
    <t>Tampon sterilní stáčený 9 x 9 cm / 30 ks 0436 - ukončená výroba - nahrazuje ZV850</t>
  </si>
  <si>
    <t>ZE076</t>
  </si>
  <si>
    <t>Kompresa vatová 10 x 10/1 ks 0160</t>
  </si>
  <si>
    <t>ZE078</t>
  </si>
  <si>
    <t>Obinadlo elastické idealflex krátkotažné 10 cm x 5 m 931323</t>
  </si>
  <si>
    <t>ZE079</t>
  </si>
  <si>
    <t>Set transfuzní non PVC s odvzdušněním a bakteriálním filtrem ZAR-I-TS</t>
  </si>
  <si>
    <t>ZE081</t>
  </si>
  <si>
    <t>Manžeta TK k monitoru Datex a další dvouhadičková NIBP dospělá 25 - 35 cm  NIBPHPA2-L</t>
  </si>
  <si>
    <t>ZE082</t>
  </si>
  <si>
    <t>Šroub zajišťovací 45 mm Targon KB545T</t>
  </si>
  <si>
    <t>ZE083</t>
  </si>
  <si>
    <t xml:space="preserve">Kanyla TS 8,5 bez manžety 101/811/085 </t>
  </si>
  <si>
    <t>ZE086</t>
  </si>
  <si>
    <t>Manžeta TK k monitoru Datex a další dvouhadičková NIBP dětská 18 - 26 cm NIBPHPD2</t>
  </si>
  <si>
    <t>ZE090</t>
  </si>
  <si>
    <t>Krytí sterilní VECA-C na perif.kanyly trans.okénko stříbro bal. á 50 ks BED:392020</t>
  </si>
  <si>
    <t>ZE091</t>
  </si>
  <si>
    <t>Zátka k plastovým zkumavkám FLME21341</t>
  </si>
  <si>
    <t>ZE098</t>
  </si>
  <si>
    <t>Manžeta stehenní pro dospělé jednokom. 76 x 30 cm silikonová duše 20-54-527</t>
  </si>
  <si>
    <t>ZE105</t>
  </si>
  <si>
    <t>Hřeb PH nagel 10/7 Targon KE026T</t>
  </si>
  <si>
    <t>ZE108</t>
  </si>
  <si>
    <t>Krytí mepilex lite 10 x 10 cm bal. á 5 ks 284100-01</t>
  </si>
  <si>
    <t>ZE117</t>
  </si>
  <si>
    <t xml:space="preserve">Kanyla nosní Fisher &amp; Paykel Healthcare OptiFlow Plus k přístroji AIRVO2, velikost L P06106     </t>
  </si>
  <si>
    <t>Kabely propojovací</t>
  </si>
  <si>
    <t>ZE124</t>
  </si>
  <si>
    <t>Manžeta TK k monitoru Philips a další jednohadičková s vložkou 46 - 66 cm stehenní MEC 1200 NIBPHPAXL</t>
  </si>
  <si>
    <t>ZE128</t>
  </si>
  <si>
    <t>Nálevka průsvitná PP pr. 150 mm, vnější pr. 17 mm, délka 220 mm, délka stonku 95 mm 221-0158</t>
  </si>
  <si>
    <t>ZE130</t>
  </si>
  <si>
    <t>Kryozkumavka  2 ml 12,6 x 46 mm stojící šroubovací bal. á 50 ks 24754</t>
  </si>
  <si>
    <t>ZE132</t>
  </si>
  <si>
    <t>Kleště jednorázové úchopové atraumatické D5/310 bal. á 10 ks PO893SU</t>
  </si>
  <si>
    <t>ZE133</t>
  </si>
  <si>
    <t>Rukojeť aktivní elektrody resterizovatelná, držák elektrod o průměru 2,4 mm, kabel 5 m, vč. nožové elektrody E1 MPE/CMS -100 - 5</t>
  </si>
  <si>
    <t>ZE136</t>
  </si>
  <si>
    <t>Drát ocelový flexibilní 7/45 cm bal. á 48 ks KS1-745-4</t>
  </si>
  <si>
    <t>ZE137</t>
  </si>
  <si>
    <t>Souprava odsávací  zahnutá Yankauer bez rukojeti prům. koncovky 10 mm, hadice CH 30, délka 2 m, centrální otvor + 4 boční otvory, bal. á 30 ks 07.049.10.510</t>
  </si>
  <si>
    <t>ZE139</t>
  </si>
  <si>
    <t>Obinadlo elastické idealast color modrá 4 cm x 4 m podpůrný a odlehčovací 9310900</t>
  </si>
  <si>
    <t>ZE140</t>
  </si>
  <si>
    <t>Komprese oční Eycopad sterilní, bal. á 25 ks, 4155407</t>
  </si>
  <si>
    <t>ZE145</t>
  </si>
  <si>
    <t>Čepelka skalpelová č. 24 Prazisa plus bal. á 100 ks 11.000.00.624</t>
  </si>
  <si>
    <t>ZE146</t>
  </si>
  <si>
    <t>Souprava nebulizační uzavřená In-Line-Neb Tee Kit  bal. á 50 ks 41745</t>
  </si>
  <si>
    <t>ZE147</t>
  </si>
  <si>
    <t>Čepelka skalpelová č. 22 Prazisa plus bal. á 100 ks 11.000.00.622</t>
  </si>
  <si>
    <t>ZE148</t>
  </si>
  <si>
    <t>Čepelka skalpelová č. 11 Prazisa plus bal. á 100 ks 11.000.00.611</t>
  </si>
  <si>
    <t>ZE155</t>
  </si>
  <si>
    <t>Kanyla M+W pro leptací gel 0100102</t>
  </si>
  <si>
    <t>ZE157</t>
  </si>
  <si>
    <t>Špička pipetovací epDualfilter Tips 0,1-10 ul M bal. á 960 ks 0030078519</t>
  </si>
  <si>
    <t>ZE159</t>
  </si>
  <si>
    <t>Nádoba na kontaminovaný ostrý odpad 2,0 l  kulatá, 16cm; Ø 16,5cm/12cm,  včetně samolepky 15-0003</t>
  </si>
  <si>
    <t>ZE160</t>
  </si>
  <si>
    <t>Manžeta TK k monitoru Philips a další jednohadičková s vložkou 33 - 47 cm dospělá MEC 1200 NIBPHPAL</t>
  </si>
  <si>
    <t>ZE164</t>
  </si>
  <si>
    <t>Punch barronův na rohovku K20-2078</t>
  </si>
  <si>
    <t>ZE172</t>
  </si>
  <si>
    <t xml:space="preserve">Krytí hemostatické surgicel nu-knit 7,5 x 10 cm bal. á 12 ks 1943GB </t>
  </si>
  <si>
    <t>ZE173</t>
  </si>
  <si>
    <t>Nádoba na histologický mat. 200 ml Z1333000041002</t>
  </si>
  <si>
    <t>ZE174</t>
  </si>
  <si>
    <t>Nádoba na histologický mat. 920 ml Z1333000041024</t>
  </si>
  <si>
    <t>ZE177</t>
  </si>
  <si>
    <t>Filtr iso-gard dětský bal. á 50 ks 19511</t>
  </si>
  <si>
    <t>ZE178</t>
  </si>
  <si>
    <t>Aquapak - sterilní voda 340 ml bez adaptéru bal. á 20 ks 400301</t>
  </si>
  <si>
    <t>ZE179</t>
  </si>
  <si>
    <t>Špička pipetovací eppendorf 50-1250 ul bal. á 1000 ks 0030000935</t>
  </si>
  <si>
    <t>ZE180</t>
  </si>
  <si>
    <t>Páska tejpovací BB Tape Jumbo 5 cm x 32 m barva zelená 285/ZEL2</t>
  </si>
  <si>
    <t>ZE184</t>
  </si>
  <si>
    <t>Souprava na odběr tracheální sekretu objem 10 ml s fingrertipem, šroubovací uzávěr ST-DR12</t>
  </si>
  <si>
    <t>ZE191</t>
  </si>
  <si>
    <t>Náhrada tvrdé pleny mozkové Durepair 5 x 5 cm 61100</t>
  </si>
  <si>
    <t>ZE192</t>
  </si>
  <si>
    <t>Krytí mepiform 5 x  7,5 cm bal. á 5 ks 293200-19</t>
  </si>
  <si>
    <t>ZE195</t>
  </si>
  <si>
    <t>Manžeta TK k monitoru Philips a další jednohadičková s vložkou 25 - 35 cm dospělá MEC 1200 NIBPHPA</t>
  </si>
  <si>
    <t>ZE197</t>
  </si>
  <si>
    <t>Šití mopylen monofil modrý 4/0 USP bal. á 36 ks 7148</t>
  </si>
  <si>
    <t>ZE198</t>
  </si>
  <si>
    <t>Špička pipetovací EPPENDORF T.I.P.S.® Standard, PP, bez filtru, 100-5000 µl, délka  120 mm, označení -  fialová, špička čirá, nesterilní, bal. á  500 ks (5 × 100 ks) 0030000978</t>
  </si>
  <si>
    <t>ZE200</t>
  </si>
  <si>
    <t>Kanyla ET 4,5 s manžetou bal. á 10 ks 038-971-045</t>
  </si>
  <si>
    <t>ZE203</t>
  </si>
  <si>
    <t>Manžeta TK k monitoru Philips a další jednohadičková s vložkou 18 - 26 cm dětská MEC 1200 NIBPHPD</t>
  </si>
  <si>
    <t>ZE214</t>
  </si>
  <si>
    <t>Mikrozkumavka PCR 0,2 ml bal. á 1000 ks 0030124332</t>
  </si>
  <si>
    <t>ZE215</t>
  </si>
  <si>
    <t>Punch aortální jednorázový 15 cm délka 2,8 mm bal. á 6 ks DP- 28K</t>
  </si>
  <si>
    <t>ZE218</t>
  </si>
  <si>
    <t>Jehla injekční STERICAN 0,45 x 12 mm hnědá 4665457</t>
  </si>
  <si>
    <t>ZE220</t>
  </si>
  <si>
    <t>Vialka šroubovací 8 ml (2 dram) z tmavého skla 17 x 60 mm bal. á 100 ks 38015-1760A</t>
  </si>
  <si>
    <t>ZE221</t>
  </si>
  <si>
    <t>Septa pro víčka 15-425 a 8 ml šr.vialky 13 mm 0,060 PTFE/silicone šedá 606050G-15</t>
  </si>
  <si>
    <t>ZE225</t>
  </si>
  <si>
    <t>Fréza na silikon S187QG23</t>
  </si>
  <si>
    <t>ZE231</t>
  </si>
  <si>
    <t>Lžíce laryngoskopická Optima CLX Macintosh Blade 3 2970.150.20</t>
  </si>
  <si>
    <t>ZE232</t>
  </si>
  <si>
    <t>Manometr k měření tlaku v manžetě ET 112700</t>
  </si>
  <si>
    <t>ZE233</t>
  </si>
  <si>
    <t>Sada pro aplikaci EEG gelu 45-515</t>
  </si>
  <si>
    <t>ZE238</t>
  </si>
  <si>
    <t>Set na vakuové míchání cementu Optivac M 4160</t>
  </si>
  <si>
    <t>ZE242</t>
  </si>
  <si>
    <t>Kleště žlábkové medium, max. prům. drátu 0,7 mm, Premium - Line 003-053-00</t>
  </si>
  <si>
    <t>ZE244</t>
  </si>
  <si>
    <t xml:space="preserve">Jehla bioptická ecochiba 20G x 150 mm pouze Sterylab CCH2015 </t>
  </si>
  <si>
    <t>ZE248</t>
  </si>
  <si>
    <t xml:space="preserve">Adaptér Olympus / ACMI spec. model B00-21010-95 </t>
  </si>
  <si>
    <t>ZE250</t>
  </si>
  <si>
    <t>Špička pipetovací finntip 5 ml bal. á 500 ks 9402030</t>
  </si>
  <si>
    <t>ZE251</t>
  </si>
  <si>
    <t>Drainobag 40 K6 5524008</t>
  </si>
  <si>
    <t>ZE253</t>
  </si>
  <si>
    <t>Drainobag 40 malý měch-samost. bal. á 30 ks 5524059</t>
  </si>
  <si>
    <t>ZE261</t>
  </si>
  <si>
    <t xml:space="preserve">Šroub kompresní HBS2 mini 28 mm 26-830-28-09   </t>
  </si>
  <si>
    <t>ZE262</t>
  </si>
  <si>
    <t>Špička pipetovací žlutá 1-200ul bal. á 1000 ks FLME28052</t>
  </si>
  <si>
    <t>ZE263</t>
  </si>
  <si>
    <t>Špička pipetovací micro tips 0,1-10ul bal. á 1000 ks LW1154</t>
  </si>
  <si>
    <t>ZE264</t>
  </si>
  <si>
    <t>Krytí hydrofilm roll 10 cm x 10 m 685792</t>
  </si>
  <si>
    <t>ZE265</t>
  </si>
  <si>
    <t>Katetr CVC 3 lumen 7 Fr x 15 cm certofix trio Protect V715 s antimikr. úpravou bal. á 10 ks 4162153P</t>
  </si>
  <si>
    <t>ZE266</t>
  </si>
  <si>
    <t>Punch barronův na rohovku 8,5 mm jednorázový 01-K20-2080</t>
  </si>
  <si>
    <t>ZE276</t>
  </si>
  <si>
    <t>Kádinka vysoká sklo 25 ml VTRB632411012025</t>
  </si>
  <si>
    <t>ZE289</t>
  </si>
  <si>
    <t>Nůžky pro instrumentářku - OPERATING SCISSORS  STRAIGHT , BLUNT / SHARP 115 mm, 4 1/2 BC321R</t>
  </si>
  <si>
    <t>ZE290</t>
  </si>
  <si>
    <t>Krytí tubifast 7,5 x   5 m 3556-01</t>
  </si>
  <si>
    <t>ZE296</t>
  </si>
  <si>
    <t>Šroub kortikální 3 mm/18 mm stabilní 716-110-030-018</t>
  </si>
  <si>
    <t>ZE297</t>
  </si>
  <si>
    <t>Šroub kortikální 3 mm/16 mm stabilní 716-110-030-016</t>
  </si>
  <si>
    <t>ZE299</t>
  </si>
  <si>
    <t>Šroub kortikální 3.0 mm/16 mm nestabilní 716-115-030-016</t>
  </si>
  <si>
    <t>ZE300</t>
  </si>
  <si>
    <t>Šroub kortikální 3 mm/18 mm nestabilní 716-115-030-018</t>
  </si>
  <si>
    <t>ZE308</t>
  </si>
  <si>
    <t>Stříkačka injekční 3-dílná 5 ml LL Omnifix Solo se závitem 4617053V - nahrazuje ZV421, povoleno pouze pro LÉKÁRNU</t>
  </si>
  <si>
    <t>ZE310</t>
  </si>
  <si>
    <t>Nádoba na kontaminovaný odpad CS 6 l CS-vysoká / 40 cm, pův. 077802300 - nahrazuje ZU593 - povoleno pro RTG, HOK, COOS, UROL, P-G,BRONCHO</t>
  </si>
  <si>
    <t>ZE311</t>
  </si>
  <si>
    <t>Šití monosyn bezbarvý 3/0 (2) bal. á 36 ks C0023625</t>
  </si>
  <si>
    <t>ZE312</t>
  </si>
  <si>
    <t>Shunt intrakoronární 1,25 mm á 5 ks (MEDPROGRESS) 31125</t>
  </si>
  <si>
    <t>ZE313</t>
  </si>
  <si>
    <t>Shunt intrakoronární 2,00 mm á 5 ks (MEDPROGRESS) 31200</t>
  </si>
  <si>
    <t>ZE314</t>
  </si>
  <si>
    <t>Tampon sterilní stáčený 19 x 20 cm / 10 ks 0446</t>
  </si>
  <si>
    <t>ZE315</t>
  </si>
  <si>
    <t>Tampon prošívaný předepraný s RTG 45 x 45 cm / 3 ks 0448</t>
  </si>
  <si>
    <t>ZE323</t>
  </si>
  <si>
    <t>Filtr top 500 ml bal. á 21 ks 99505</t>
  </si>
  <si>
    <t>ZE324</t>
  </si>
  <si>
    <t xml:space="preserve">Krabička 9*9 pro mikrozkumavky I428041.N	</t>
  </si>
  <si>
    <t>ZE331</t>
  </si>
  <si>
    <t>Lžíce laryngoskopická Sirius Macintoch vel. 3 s fibrotickým vláknem 2955.150.20</t>
  </si>
  <si>
    <t>ZE333</t>
  </si>
  <si>
    <t>Šroub kortikální 3 mm/14 mm stabilní 716-110-030-014</t>
  </si>
  <si>
    <t>ZE343</t>
  </si>
  <si>
    <t>Šití gore-tex suture á 12 ks N-3202A</t>
  </si>
  <si>
    <t>ZE344</t>
  </si>
  <si>
    <t>Implantát maxillofaciální La Forté systém dlaha midi přímá 6 otv. (16-ST-006) 242.20ST06</t>
  </si>
  <si>
    <t>ZE346</t>
  </si>
  <si>
    <t>Jehla bioptická ecochiba 18G x 150 mm CCH1815 (ECX 1815)</t>
  </si>
  <si>
    <t>ZE348</t>
  </si>
  <si>
    <t>Zkumavka 5,0 ml 62.476.028</t>
  </si>
  <si>
    <t>ZE349</t>
  </si>
  <si>
    <t>Zkumavka pro odběr pupečníkové krve 13 ml 100/16 mm PP bez závitu sterilní (ne do potrubní pošty) bal á 100 ks 62.515.028</t>
  </si>
  <si>
    <t>ZE350</t>
  </si>
  <si>
    <t>Pipeta transferová 3,5 ml 86.1172.001</t>
  </si>
  <si>
    <t>ZE370</t>
  </si>
  <si>
    <t>Alphaflex 0040</t>
  </si>
  <si>
    <t>ZE373</t>
  </si>
  <si>
    <t>Kanyla ET 7,5 se sáním nad manžetou SACETT I.D. bal. á 10 ks 100/189/075</t>
  </si>
  <si>
    <t>ZE374</t>
  </si>
  <si>
    <t>Kanyla ET 8,5 se sáním nad manžetou SACETT I.D. bal. á 10 ks 100/189/085</t>
  </si>
  <si>
    <t>ZE379</t>
  </si>
  <si>
    <t>Dlaha rekonstrukční 3,5 s nízkým profilem (245) 8 otv. zahnutá 245.908</t>
  </si>
  <si>
    <t>ZE380</t>
  </si>
  <si>
    <t>Kanyla TR 8,5 armovaná s manžetou bal. á 5 ks (TR085-R) 100/110/085</t>
  </si>
  <si>
    <t>ZE381</t>
  </si>
  <si>
    <t>Kanyla TS 7,5 armovaná s manžetou bal. á 5 ks (100/110/075) TR075-R</t>
  </si>
  <si>
    <t>ZE383</t>
  </si>
  <si>
    <t>Vak sběrný 1000 ml pro plazmu bal. á 48 ks SC692-00</t>
  </si>
  <si>
    <t>ZE385</t>
  </si>
  <si>
    <t>Hadice silikon 1 x 3,0 mm á 25 m (34.000.00.100) 70232</t>
  </si>
  <si>
    <t>ZE391</t>
  </si>
  <si>
    <t>Krytí hydrofilm  6 x   7 cm bal. á 10 ks 685755</t>
  </si>
  <si>
    <t>ZE396</t>
  </si>
  <si>
    <t>Krytí mastný tyl grassolind 7,5 x 10 cm bal. á 10 ks 499313</t>
  </si>
  <si>
    <t>ZE406</t>
  </si>
  <si>
    <t>Šroub kortikální 3 mm/12 mm nestabilní 716-115-030-012</t>
  </si>
  <si>
    <t>ZE409</t>
  </si>
  <si>
    <t>Náhrada loketního kloubu Explor hlavička radia 11-210033</t>
  </si>
  <si>
    <t>ZE411</t>
  </si>
  <si>
    <t>Nůž modelovací 130 mm 397155520212</t>
  </si>
  <si>
    <t>ZE412</t>
  </si>
  <si>
    <t>Nůž modelovací 175 mm 397155520222</t>
  </si>
  <si>
    <t>ZE413</t>
  </si>
  <si>
    <t>Nůž na sádru 180 mm 121520050</t>
  </si>
  <si>
    <t>ZE417</t>
  </si>
  <si>
    <t>Fólie termopl. Erkodur 1,5/120 mm, bal.á 50 ks,  ER524215</t>
  </si>
  <si>
    <t>ZE423</t>
  </si>
  <si>
    <t>Mikrozkumavka v proužku po 8 s připevněnými jednotlivými plochými víčky bal. á 125 proužků tj. 1000 ks P003202.N</t>
  </si>
  <si>
    <t>ZE425</t>
  </si>
  <si>
    <t>Šroub kortikální 3 mm/20 mm stabilní 716-110-030-020</t>
  </si>
  <si>
    <t>ZE428</t>
  </si>
  <si>
    <t>Kanyla periferní venózní introcan oranžová 14G safety 4251717-01</t>
  </si>
  <si>
    <t>ZE436</t>
  </si>
  <si>
    <t>Dlaha na klíční kost   9 otv. 750-100-011-009</t>
  </si>
  <si>
    <t>ZE439</t>
  </si>
  <si>
    <t>Šroub kortikální 3 mm/26 mm stabilní 716-110-030-026</t>
  </si>
  <si>
    <t>ZE440</t>
  </si>
  <si>
    <t>Šroub kortikální 3 mm/12 mm stabilní 716-110-030-012</t>
  </si>
  <si>
    <t>ZE441</t>
  </si>
  <si>
    <t>Šroub kortikální 3 mm/14 mm nestabilní 716-115-030-014</t>
  </si>
  <si>
    <t>ZE451</t>
  </si>
  <si>
    <t>Rukojeť Ergo ratchet ke kleštím laparoskopickým A60100A</t>
  </si>
  <si>
    <t>ZE459</t>
  </si>
  <si>
    <t>Šroub zajišťovací sponginózní Stardrive 5.0 mm s duálním jádrem, samořezný, titan  04.015.560</t>
  </si>
  <si>
    <t>ZE465</t>
  </si>
  <si>
    <t>Filtr antibakteriální a virový se spojkou bal. á 70 ks 1544351</t>
  </si>
  <si>
    <t>ZE472</t>
  </si>
  <si>
    <t>Lžíce laryngoskopická Sirius Macintoch vel. 4 s fibrotickým vláknem 2955.150.25</t>
  </si>
  <si>
    <t>ZE479</t>
  </si>
  <si>
    <t xml:space="preserve">Cytobrush sterilní Cervical brushes, Cytotak™ Transwab® | VWR (FLME26065 ) 720-0135 </t>
  </si>
  <si>
    <t>ZE486</t>
  </si>
  <si>
    <t>Krytí silikonové pěnové mepilex border flex lite 4 x 5 cm bal. á 10 ks 581011</t>
  </si>
  <si>
    <t>ZE501</t>
  </si>
  <si>
    <t>Roztok fyziologický 500 ml á 20 ks 4CCB1323E</t>
  </si>
  <si>
    <t>ZE505</t>
  </si>
  <si>
    <t>Krytí hydrofilm 12 x 25 cm, á 25 ks 6857640</t>
  </si>
  <si>
    <t>ZE506</t>
  </si>
  <si>
    <t>Materiál pro Root MTA 4x0,5g (0088330) 9031878</t>
  </si>
  <si>
    <t>ZE508</t>
  </si>
  <si>
    <t>Set pro koniotomii Quicktrach  I kompletní sterilní set pro děti 30-04-002-1</t>
  </si>
  <si>
    <t>ZE510</t>
  </si>
  <si>
    <t>Set pro koniotomii Quicktrach II kompletní set s balonkem pro dospělé 30-04-004-1</t>
  </si>
  <si>
    <t>ZE515</t>
  </si>
  <si>
    <t>Katetr ablační RFA BARRX V2 HALO 90 k léčbě Barretova jícnu fokální elektroda 13 x 20 mm délka 160 cm 90-9100</t>
  </si>
  <si>
    <t>ZE519</t>
  </si>
  <si>
    <t>Šití prolene bl 3-0 bal. á 12 ks W8936H</t>
  </si>
  <si>
    <t>ZE521</t>
  </si>
  <si>
    <t>Matrice Hawe adapt 1202581203</t>
  </si>
  <si>
    <t>ZE522</t>
  </si>
  <si>
    <t>Šití premicron zelený 2 (5) bal. á 12 ks G0120064</t>
  </si>
  <si>
    <t>ZE559</t>
  </si>
  <si>
    <t>Nos umělý s portem Typ 301  bal. á 50 ks 43.0009.05.706</t>
  </si>
  <si>
    <t>ZE560</t>
  </si>
  <si>
    <t>Sonda Freka PEG žaludeční universal CH 20  7755644 (st. k. 7751531)</t>
  </si>
  <si>
    <t>ZE584</t>
  </si>
  <si>
    <t>Aquasil ultra XLV/regular set (678781) 678707</t>
  </si>
  <si>
    <t>ZE593</t>
  </si>
  <si>
    <t>Implantát kraniofaciální La Fórte šroub micro corticální 1,2 x  6 mm (12-MC-006) 241.011306</t>
  </si>
  <si>
    <t>ZE594</t>
  </si>
  <si>
    <t xml:space="preserve">Implantát maxillofaciální La Forté systém dlaha mini L pravá dlouhá 4 otv./0,6 mm 110° (20-LR-204R) 242.52LR04.01 </t>
  </si>
  <si>
    <t>ZE603</t>
  </si>
  <si>
    <t>Irigátor - klystýrový vak sterilní PVC  1750 ml WLS</t>
  </si>
  <si>
    <t>ZE623</t>
  </si>
  <si>
    <t>Cévka odsávací CH6 s přerušovačem sání bal. á100 ks ZMCSC06B</t>
  </si>
  <si>
    <t>ZE630</t>
  </si>
  <si>
    <t>Remanium GB 800+ 1000g  102-200-10</t>
  </si>
  <si>
    <t>ZE648</t>
  </si>
  <si>
    <t>Klip HORIZON M modrý 30 x 6 bal. á 180 ks 2200</t>
  </si>
  <si>
    <t>ZE649</t>
  </si>
  <si>
    <t>Čočka nitr. artisan aphakia 17,0 dpt 205001Y34,5/8.5</t>
  </si>
  <si>
    <t>ZE658</t>
  </si>
  <si>
    <t>List pilový rapid 90 x 23 x 1,19 mm GE245SU</t>
  </si>
  <si>
    <t>ZE659</t>
  </si>
  <si>
    <t>Náhrada kolenního kloubu OXFORD unikompartmentální vložka meniskeální anatomická levá mediální RM 3,0 mm 159554</t>
  </si>
  <si>
    <t>TEP ortopedie, traumatologie</t>
  </si>
  <si>
    <t>ZE673</t>
  </si>
  <si>
    <t>Drát NiTi 17 x 25 101-444</t>
  </si>
  <si>
    <t>ZE675</t>
  </si>
  <si>
    <t>Drát NiTi 19 x 25 101-451</t>
  </si>
  <si>
    <t>ZE684</t>
  </si>
  <si>
    <t>Komůrka počítací burker bez paciček 630-1541</t>
  </si>
  <si>
    <t>ZE685</t>
  </si>
  <si>
    <t>Nit elastická čirá 18 x 18 ECM0695</t>
  </si>
  <si>
    <t>ZE693</t>
  </si>
  <si>
    <t>Šití premicron zelený  2 (5)  1 x 150 cm, bal. á 36 ks C0120030</t>
  </si>
  <si>
    <t>ZE695</t>
  </si>
  <si>
    <t>Šití premicron zelený 3/0 (2) bal. á 36 ks C0120007</t>
  </si>
  <si>
    <t>ZE696</t>
  </si>
  <si>
    <t>Šití premicron zelený 2/0 (3) bal. á 36 ks C0120008</t>
  </si>
  <si>
    <t>ZE700</t>
  </si>
  <si>
    <t>Nit zubní vosk M+W 15 m 0000877</t>
  </si>
  <si>
    <t>ZE701</t>
  </si>
  <si>
    <t>Šroub kortikální 3 mm/24 mm stabilní 716-110-030-024</t>
  </si>
  <si>
    <t>ZE702</t>
  </si>
  <si>
    <t>Šroub kortikální 3 mm/44 mm stabilní 716-110-030-044</t>
  </si>
  <si>
    <t>ZE705</t>
  </si>
  <si>
    <t>Šroub zajišťovací stardrive PFNA pr. 5,0 mm (38) pro hřeb expert, titan zelený 04.005.528</t>
  </si>
  <si>
    <t>ZE715</t>
  </si>
  <si>
    <t>Hadice silikon 1 x 1,8 mm á 25 m MPI:880001</t>
  </si>
  <si>
    <t>ZE718</t>
  </si>
  <si>
    <t>Svorka na hadice Klema 200 mm MD454R</t>
  </si>
  <si>
    <t>ZE719</t>
  </si>
  <si>
    <t>Špička pipetovací 0.5-10ul bílá bal. á 1000 ks (5130010) 1-002-50-0</t>
  </si>
  <si>
    <t>ZE726</t>
  </si>
  <si>
    <t>Šití monoplus fialový 2/0 (3) bal. á 36 ks C0024146</t>
  </si>
  <si>
    <t>ZE729</t>
  </si>
  <si>
    <t>Jehla injekční STERICAN tupá na ředění semiblunt.EU 1,2/18G x 40 mm červená bal. á 100 ks 4550400-01 - omezené dodávky</t>
  </si>
  <si>
    <t>ZE732</t>
  </si>
  <si>
    <t>Sání suché pleuevac sahara suchá chlopeň 2 drény 1000 ml obě komory bal. á 6 ks S-1102-08LF</t>
  </si>
  <si>
    <t>ZE738</t>
  </si>
  <si>
    <t>Řetízek elast. čirý-light 400-317LF</t>
  </si>
  <si>
    <t>ZE739</t>
  </si>
  <si>
    <t>Řetízek elast. čirý-light 400-316LF</t>
  </si>
  <si>
    <t>ZE740</t>
  </si>
  <si>
    <t>Klip titanový pro otevřené operace ML se zámkem bal. 15 zásobníků á 6 ks PL465SU</t>
  </si>
  <si>
    <t>ZE743</t>
  </si>
  <si>
    <t>Dentin IPS-In Line metalokeramika A 3,5 á 20g IV593229</t>
  </si>
  <si>
    <t>ZE744</t>
  </si>
  <si>
    <t>Hadice turbo SG19060 1/4 x 3/16 XS bal. á 25 m 05444</t>
  </si>
  <si>
    <t>ZE746</t>
  </si>
  <si>
    <t>Šroub kanylovaný 3.5 mm 205.026</t>
  </si>
  <si>
    <t>ZE748</t>
  </si>
  <si>
    <t>Krytí melgisorb Ag alginátové absorpční 10 x 10 cm bal. á 10 ks 256105</t>
  </si>
  <si>
    <t>ZE751</t>
  </si>
  <si>
    <t>Jehla epilační ballet K4 0,1 mm nerez bal. 50 ks 03010</t>
  </si>
  <si>
    <t>ZE756</t>
  </si>
  <si>
    <t>Dlaha LCP-DF 4.5/5.0 mm (316) pravá, 13 otv. 222.258</t>
  </si>
  <si>
    <t>ZE766</t>
  </si>
  <si>
    <t>Nástroj robotický příslušenství 400180</t>
  </si>
  <si>
    <t>50115061</t>
  </si>
  <si>
    <t>Z 512_ROBOT</t>
  </si>
  <si>
    <t>Robotické centrum</t>
  </si>
  <si>
    <t>ZE773</t>
  </si>
  <si>
    <t>Dlaha na symfýzu 3,5 mm s koaxiálními kombi otvory 02.100.004</t>
  </si>
  <si>
    <t>ZE774</t>
  </si>
  <si>
    <t>Dlaha na symfýzu 3,5 mm s koaxiálními kombi otvory 02.100.006</t>
  </si>
  <si>
    <t>ZE775</t>
  </si>
  <si>
    <t>Krytí tegaderm CHG 10,0 cm x 12,0 cm na CŽK-antibakt. bal. á 25 ks 1658R</t>
  </si>
  <si>
    <t>ZE780</t>
  </si>
  <si>
    <t>Kotvička mitek mini 4/0 (212866) 212041</t>
  </si>
  <si>
    <t>ZE783</t>
  </si>
  <si>
    <t>Trn na vak jednosměrný 2309E</t>
  </si>
  <si>
    <t>ZE785</t>
  </si>
  <si>
    <t>Manžeta přetlaková 1000 ml classic P01269</t>
  </si>
  <si>
    <t>ZE793</t>
  </si>
  <si>
    <t>Vrták spirálový prům.1,5 mm délka vrtací části 6,0 mm délka vrtáku 80 mm k vrtačce Midas Rex Legend Stylus 8TD156</t>
  </si>
  <si>
    <t>ZE794</t>
  </si>
  <si>
    <t>Set plnící Universal-Affüllset 20 k vyprázdnění a opětovnému naplnění implantované infuzní pumpy 92459</t>
  </si>
  <si>
    <t>ZE801</t>
  </si>
  <si>
    <t>Šití monocryl vi 3-0 bal. á 12 ks W3637</t>
  </si>
  <si>
    <t>ZE802</t>
  </si>
  <si>
    <t>Šití vicryl plus vi 2-0 bal. á 36 ks VCP9360H</t>
  </si>
  <si>
    <t>ZE807</t>
  </si>
  <si>
    <t>Šroub kortikální 3.0 mm/26 mm nestabilní 716-115-030-026</t>
  </si>
  <si>
    <t>ZE808</t>
  </si>
  <si>
    <t>Šroub kortikální 3.0 mm/28 mm nestabilní 716-115-030-028</t>
  </si>
  <si>
    <t>ZE809</t>
  </si>
  <si>
    <t>Tyč kompozitní 11.0 mm L300 394.850</t>
  </si>
  <si>
    <t>ZE818</t>
  </si>
  <si>
    <t>Šroub schanzův seldrill 5.0 mm 294.785</t>
  </si>
  <si>
    <t>ZE819</t>
  </si>
  <si>
    <t>Šroub schanzův seldrill 5.0 mm 294.786</t>
  </si>
  <si>
    <t>ZE821</t>
  </si>
  <si>
    <t>Špička pipetovací EPPENDORF T.I.P.S.® Standard, PP, bez filtru, 50 – 1 000 µl, délka 71 mm, označrní - modrá, špička modrá, nesterilní, bal.á 1 000 ks (2 × 500 ks) 0030000919</t>
  </si>
  <si>
    <t>ZE824</t>
  </si>
  <si>
    <t>Krytí hemostatické cellistyp 5 x 7 cm bal. á 15 ks (náhrada za okcel) 2080508</t>
  </si>
  <si>
    <t>ZE832</t>
  </si>
  <si>
    <t>Balónek k tonometru s ventilem 50 ml KVS B50EK</t>
  </si>
  <si>
    <t>ZE834</t>
  </si>
  <si>
    <t>Tyč kompozitní 11.0 mm L250 394.840</t>
  </si>
  <si>
    <t>ZE836</t>
  </si>
  <si>
    <t>Miska petri plast bal. á 960 ks GAMA400927</t>
  </si>
  <si>
    <t>ZE837</t>
  </si>
  <si>
    <t>Pipeta pasteurova 3 ml nesterilní bal. á 500 ks 331690270550</t>
  </si>
  <si>
    <t>ZE840</t>
  </si>
  <si>
    <t>Šití premicron zelený 2 (5) 10 x 45 cm, bal. á 24 ks B0120011</t>
  </si>
  <si>
    <t>ZE841</t>
  </si>
  <si>
    <t>Elektroda defibrilační pro dospělé multifun. stat - padz 8900-4003/4004-Ks</t>
  </si>
  <si>
    <t>ZE846</t>
  </si>
  <si>
    <t>Senzor k měření hemodynamiky VolumeView metodou transpulmonální termodiluce k monitoru EV1000 a Hemosphere 5 F 20 cm set VLV8R520</t>
  </si>
  <si>
    <t>ZE858</t>
  </si>
  <si>
    <t>Šroub ortodontický 600-300</t>
  </si>
  <si>
    <t>ZE860</t>
  </si>
  <si>
    <t>Nástroj modelovací červený HSL033-00</t>
  </si>
  <si>
    <t>ZE864</t>
  </si>
  <si>
    <t>Roztok Uro-Tainer Suby G , bal. á 10 ks,FB99839</t>
  </si>
  <si>
    <t>50115021</t>
  </si>
  <si>
    <t>Z 501_DIAG</t>
  </si>
  <si>
    <t>Diagnostický materiál</t>
  </si>
  <si>
    <t>ZE867</t>
  </si>
  <si>
    <t>Průbojník - kruhový skalpel pr. 2 mm bal. á 20 ks 09001</t>
  </si>
  <si>
    <t>ZE868</t>
  </si>
  <si>
    <t>Průbojník - kruhový skalpel pr. 3 mm bal. á 20 ks 09002</t>
  </si>
  <si>
    <t>ZE870</t>
  </si>
  <si>
    <t>Set pro HD a velkoobj.inf. 3 lumen 12F / 20 cm bal. á 5 ks bez rouškování (ICU-15123-F) CS-15123-F</t>
  </si>
  <si>
    <t>ZE876</t>
  </si>
  <si>
    <t>Vrták do vrtačky Midas F2/8TA23S</t>
  </si>
  <si>
    <t>ZE877</t>
  </si>
  <si>
    <t>Vrták k vrtačce MIDAS REX Medtronic, kulička kroucená, průměr 6 mm, délka 7 cm 7BA60</t>
  </si>
  <si>
    <t>ZE878</t>
  </si>
  <si>
    <t>Šití PDSII vi 1 bal. á 24 ks W9286T</t>
  </si>
  <si>
    <t>ZE881</t>
  </si>
  <si>
    <t>Pipeta skleněná zelená bal. á 50 ks SG-140-50 sm</t>
  </si>
  <si>
    <t>ZE882</t>
  </si>
  <si>
    <t xml:space="preserve">Pipeta skleněná žlutá, bal. á 50 ks, SG-180-50 </t>
  </si>
  <si>
    <t>ZE883</t>
  </si>
  <si>
    <t>Pipeta skleněná modrá bal. á 50 ks SG-250-50 sm</t>
  </si>
  <si>
    <t>ZE885</t>
  </si>
  <si>
    <t>Trubice žaludeční CH32 délka 100 cm (21233) 56-3200</t>
  </si>
  <si>
    <t>ZE892</t>
  </si>
  <si>
    <t>Implantát kraniofaciální La Forté šroub midi 1,6 x 10 mm (16-MD-010) 241.011610</t>
  </si>
  <si>
    <t>ZE893</t>
  </si>
  <si>
    <t>Punch barron na rohovku 7,5 mm jednorázový K20-2076</t>
  </si>
  <si>
    <t>ZE894</t>
  </si>
  <si>
    <t>Krytí mepilex transfer Ag 7,5 x 8,5 cm bal. á 10 ks 394000</t>
  </si>
  <si>
    <t>ZE896</t>
  </si>
  <si>
    <t>Kartáček zubní leštící Taurus kozí chlup pro leštění dentálních slitin, kompozitů a keramiky, měkký, prům. 19 mm, Doporučené otáčky: 16 000 ot./min., bal. á 12 ks BT1100.1</t>
  </si>
  <si>
    <t>ZE898</t>
  </si>
  <si>
    <t>Tampon sterilní stáčený 50 x 50 cm / á 5 ks karton á 1000 ks s RTG páskou 28017</t>
  </si>
  <si>
    <t>ZE908</t>
  </si>
  <si>
    <t>Mikrozkumavka PCR individual Tube Domed Cap 0,2 ml bal. á 1000 ks 4Ti-0795</t>
  </si>
  <si>
    <t>ZE913</t>
  </si>
  <si>
    <t>Dlaha pro fibulu 11 otv. 798-110-101-011</t>
  </si>
  <si>
    <t>ZE916</t>
  </si>
  <si>
    <t>ZE929</t>
  </si>
  <si>
    <t>Fréza tvrdokovová HM250GX040104</t>
  </si>
  <si>
    <t>ZE935</t>
  </si>
  <si>
    <t>Sonda Freka PEG žaludeční universal CH15 + fialový konektor 7755643 (st. k. č 7901111)</t>
  </si>
  <si>
    <t>ZE944</t>
  </si>
  <si>
    <t>Polírka elastická meisinger 9573U</t>
  </si>
  <si>
    <t>ZE945</t>
  </si>
  <si>
    <t>Polírka elastická meisinger 9573S</t>
  </si>
  <si>
    <t>ZE949</t>
  </si>
  <si>
    <t>Zkumavka odběrová Vacuette močová 9,5 ml kónická 455028 - pouze pro PG, odběr pl.voda</t>
  </si>
  <si>
    <t>ZE951</t>
  </si>
  <si>
    <t>Štítek popisovací CRYO - Babies, 33 x 13 mm, mikrozkumavky 1,5 a 2,0 ml, samolepící, na plast. nádobky, odolné vroucí vodní lázni a zamrazování v tekut. dusíku, role á 1000 štítků R267271</t>
  </si>
  <si>
    <t>ZE970</t>
  </si>
  <si>
    <t>Hák na rány kocher 1z ostrý BT234R</t>
  </si>
  <si>
    <t>ZE981</t>
  </si>
  <si>
    <t>Šroub kanylovaný 4.5 mm 214.672</t>
  </si>
  <si>
    <t>ZE982</t>
  </si>
  <si>
    <t>Dlaha žlábková hofer třetinová   6 otv. 730-100-100-006</t>
  </si>
  <si>
    <t>ZE986</t>
  </si>
  <si>
    <t>Nosič na vitrifikaci Rapid-i™ Kit Vitrification device TRANSP bal. á 20 ks 14406</t>
  </si>
  <si>
    <t>ZF002</t>
  </si>
  <si>
    <t>Light bond primer 7cc LBS/7F</t>
  </si>
  <si>
    <t>ZF005</t>
  </si>
  <si>
    <t>Vanička promývací pro profiblot 48 MG-21040</t>
  </si>
  <si>
    <t>ZF009</t>
  </si>
  <si>
    <t>Olej silikonový oxane 5700 VRL600</t>
  </si>
  <si>
    <t>ZF016</t>
  </si>
  <si>
    <t>Orthocryl  tekutina pro výrobu ortodontických aparát, žlutá 161-130-00</t>
  </si>
  <si>
    <t>ZF018</t>
  </si>
  <si>
    <t>Kanyla periferní venózní vasofix 16G šedá s injekčním portem, safety bal. á 50 ks 4269179S-01</t>
  </si>
  <si>
    <t>ZF034</t>
  </si>
  <si>
    <t>Implantát maxillofaciální La Forté systém dlaha midi dlouhá L levá 90° 4 otv. (16-LL-104) 242.21LL04</t>
  </si>
  <si>
    <t>ZF035</t>
  </si>
  <si>
    <t>Implantát kraniofaciální La Fórte šroub micro corticální 1,2 x  8 mm (12-MC-008) 241.011308</t>
  </si>
  <si>
    <t>ZF036</t>
  </si>
  <si>
    <t>Kádinka 3000 ml Z1632417010952</t>
  </si>
  <si>
    <t>ZF037</t>
  </si>
  <si>
    <t>Špička pipetovací EPPENDORF T.I.P.S. Standard, PP, bez filtru, 2 – 200 µl, délka 53 mm,  označení - žlutá, špička žlutá, nesterilní, bal. á  1 000 ks (2 × 500 ks)</t>
  </si>
  <si>
    <t>ZF041</t>
  </si>
  <si>
    <t xml:space="preserve">Kanyla ET 4,5 s manžetou bal. á 10 ks S107-45 </t>
  </si>
  <si>
    <t>ZF042</t>
  </si>
  <si>
    <t>Krytí mastný tyl jelonet 10 x 10 cm á 10 ks 7404</t>
  </si>
  <si>
    <t>ZF058</t>
  </si>
  <si>
    <t>Signum Dentin 1x4g D3 HK66020020 (4951000A)</t>
  </si>
  <si>
    <t>ZF059</t>
  </si>
  <si>
    <t>Drát ocelový 19 x 25 101-421</t>
  </si>
  <si>
    <t>ZF061</t>
  </si>
  <si>
    <t>Drát NiTi 012 101-431</t>
  </si>
  <si>
    <t>ZF062</t>
  </si>
  <si>
    <t>Drát NiTi 19 x 25 101-450</t>
  </si>
  <si>
    <t>ZF063</t>
  </si>
  <si>
    <t>Drát ocelový 16 x 22 101-413</t>
  </si>
  <si>
    <t>ZF064</t>
  </si>
  <si>
    <t>Drát ocelový 17 x 25 101-415</t>
  </si>
  <si>
    <t>ZF065</t>
  </si>
  <si>
    <t>Drát ocelový 18 x 25 (101-419) WSE7279</t>
  </si>
  <si>
    <t>ZF070</t>
  </si>
  <si>
    <t>Drát Kirschnerův 2.00 mm s špičkou roztěrká (350) repoziční, ocel 292.400</t>
  </si>
  <si>
    <t>ZF076</t>
  </si>
  <si>
    <t>Tampon sterilní stáčený 19 x 20 cm / 3 ks 0444</t>
  </si>
  <si>
    <t>ZF077</t>
  </si>
  <si>
    <t>Kompresa NT 10 x 10 cm/1 ks prostřižená 0123</t>
  </si>
  <si>
    <t>ZF080</t>
  </si>
  <si>
    <t>Rouška břišní 17 nití s kroužkem na tkanici 12 x 47 cm bal. á 50 ks 1230100311</t>
  </si>
  <si>
    <t>ZF083</t>
  </si>
  <si>
    <t>Set na léčebné depleční erytrocytaferézy k separátorům krevních buněk MCS+ (Therapeutic Erythrocyte Closed Disposable Set), bal. á 8 ks</t>
  </si>
  <si>
    <t>ZF086</t>
  </si>
  <si>
    <t>Škrabka okrouhlá rovná ollier 16,0 mm 226 mm 397124140060</t>
  </si>
  <si>
    <t>ZF087</t>
  </si>
  <si>
    <t>Elektroda EKG s upevněním pomocí elastického pásku k EEG přístroji konektor TouchProof 1,5 mm délka kabelu 1,5 m žlutý 63-401</t>
  </si>
  <si>
    <t>ZF090</t>
  </si>
  <si>
    <t xml:space="preserve">Stapler kožní Manipler 35 svorek á 6 ks 783100 </t>
  </si>
  <si>
    <t>ZF091</t>
  </si>
  <si>
    <t>Zátka k plastovým zkumavkám FLME21301</t>
  </si>
  <si>
    <t>ZF096</t>
  </si>
  <si>
    <t>Tyčinka vatová ušní bal. á 100 ks 60201189 (601801183)</t>
  </si>
  <si>
    <t>ZF100</t>
  </si>
  <si>
    <t>Knoflík Opti-MIM 430-001</t>
  </si>
  <si>
    <t>ZF104</t>
  </si>
  <si>
    <t>Nádoba na kontaminovaný ostrý odpad 10,0 l  kulatá, 30cm; Ø 24cm/20cm, včetně samolepky bal. á 10 ks 15-0006</t>
  </si>
  <si>
    <t>ZF105</t>
  </si>
  <si>
    <t>Hřeb PH nagel 10/7 Targon KE023T</t>
  </si>
  <si>
    <t>ZF106</t>
  </si>
  <si>
    <t>Hřeb PH nagel 10/7 Targon KE073T</t>
  </si>
  <si>
    <t>ZF108</t>
  </si>
  <si>
    <t>Krytí mepilex lite 6 x  8,5 cm bal. á 5 ks 284000-01</t>
  </si>
  <si>
    <t>ZF132</t>
  </si>
  <si>
    <t>Disektor jednorázový maryland D5/310 mm bal. á 10 ks PO891SU</t>
  </si>
  <si>
    <t>ZF135</t>
  </si>
  <si>
    <t>Fréza malá OWA ( L2116 0001 00BO ) 999-6000/5</t>
  </si>
  <si>
    <t>ZF139</t>
  </si>
  <si>
    <t>Obinadlo elastické idealflex krátkotažné 15 cm x 5 m 931325</t>
  </si>
  <si>
    <t>ZF158</t>
  </si>
  <si>
    <t>Hlavice průboj. aort. 4 mm, á 5 ks, FB184R</t>
  </si>
  <si>
    <t>ZF159</t>
  </si>
  <si>
    <t>Nádoba na kontaminovaný ostrý odpad 1,0 l  kulatá, 12,5cm; Ø 14cm/10,2cm, včetně samolepky 15-0002/2</t>
  </si>
  <si>
    <t>ZF160</t>
  </si>
  <si>
    <t>Kanyla periferní venózní vasofix 14G oranžová s inkekčním portem, safety 4269225S-01</t>
  </si>
  <si>
    <t>ZF163</t>
  </si>
  <si>
    <t>Kazeta EnCor Enspire vacuum and rinse tubing cassette assembly bal. á 12 ks DS4001</t>
  </si>
  <si>
    <t>ZF173</t>
  </si>
  <si>
    <t>Šroub zajišťovací 33 mm KB533T</t>
  </si>
  <si>
    <t>ZF174</t>
  </si>
  <si>
    <t>Nádoba na histologický mat. 400 ml 333000041012</t>
  </si>
  <si>
    <t>ZF175</t>
  </si>
  <si>
    <t>Nádoba na histologický mat. 3000 ml 333 003 723 001</t>
  </si>
  <si>
    <t>ZF176</t>
  </si>
  <si>
    <t>Nádoba na histologický mat. 5700 ml 333000086003</t>
  </si>
  <si>
    <t>ZF178</t>
  </si>
  <si>
    <t>Zkumavka 2 ml bal.á 500 ks U346500.N</t>
  </si>
  <si>
    <t>ZF181</t>
  </si>
  <si>
    <t>Fréza na silikon S237QG65</t>
  </si>
  <si>
    <t>ZF186</t>
  </si>
  <si>
    <t>Stříkačka janett 2-dílná 150 ml vyplachovací balená 08151 - nahrazuje ZA791 - povoleno pouze pro ÚČOCH</t>
  </si>
  <si>
    <t>ZF188</t>
  </si>
  <si>
    <t>Tetric Evo Flow 2 g  A1</t>
  </si>
  <si>
    <t>ZF189</t>
  </si>
  <si>
    <t>Maska anesteziologická ambu jednorázová dospělá bal. á 20 ks 000-252-055 (252-955)</t>
  </si>
  <si>
    <t>ZF192</t>
  </si>
  <si>
    <t>Nádoba na kontaminovaný ostrý odpad 4,0 l  kulatá, 15,5cm; Ø 24cm/20cm, včetně samolepky 15-0023</t>
  </si>
  <si>
    <t>ZF196</t>
  </si>
  <si>
    <t>Kanyla ET 8,0 se sáním nad manžetou SACETT I.D. bal. á 10 ks 100/189/080</t>
  </si>
  <si>
    <t>ZF197</t>
  </si>
  <si>
    <t>Vialka krimpovací bal. á 100 ks 32011L-1232</t>
  </si>
  <si>
    <t>ZF202</t>
  </si>
  <si>
    <t>Kanyla TS 6,0 s manžetou s nízkotl.manž.s linkou pro sání v subg. prostorul bal. á 10 ks 100/860/060</t>
  </si>
  <si>
    <t>ZF212</t>
  </si>
  <si>
    <t>Mikrozkumavka eppendorf 3810X 1,5 ml s víčkem bal. á 1000 ks 0030125150</t>
  </si>
  <si>
    <t>ZF214</t>
  </si>
  <si>
    <t>Špička pipetovací eppendorf Dualfilter G 50-1000 ul bal. á 960 ks 0030078578</t>
  </si>
  <si>
    <t>ZF215</t>
  </si>
  <si>
    <t>Stojánek - držák PCR rack U328960.Y</t>
  </si>
  <si>
    <t>ZF217</t>
  </si>
  <si>
    <t>Rychlospojka podtlak přímá P00325</t>
  </si>
  <si>
    <t>ZF221</t>
  </si>
  <si>
    <t>Víčka k vialkám 15-425 černá PP plná 5320-15</t>
  </si>
  <si>
    <t>ZF225</t>
  </si>
  <si>
    <t>Náplast derma plast sensitive hypoalergenní bal. á 250 ks 5353811</t>
  </si>
  <si>
    <t>ZF226</t>
  </si>
  <si>
    <t>Fréza na silikon S263QG60</t>
  </si>
  <si>
    <t>ZF227</t>
  </si>
  <si>
    <t>Rukojeť aktivní elektrody jednorázová 3 m kabel bal. á 50 ksME100</t>
  </si>
  <si>
    <t>ZF231</t>
  </si>
  <si>
    <t>Jehla spinální spinocan 22 G x 120 mm černá bal. á 25 ks 4506090</t>
  </si>
  <si>
    <t>ZF239</t>
  </si>
  <si>
    <t>Kanyla TS 8,0 s manžetou +2 hlad.vnitřní vyměnit.kanyly 101/810/080</t>
  </si>
  <si>
    <t>ZF243</t>
  </si>
  <si>
    <t>Destička PCR 96 jamek bal. á 25 ks ABgene 96 - wel PCR plate non skirted AB-0600</t>
  </si>
  <si>
    <t>ZF245</t>
  </si>
  <si>
    <t>SC Adapter S0101 bal á 100 ks S0120-100</t>
  </si>
  <si>
    <t>ZF250</t>
  </si>
  <si>
    <t>Šroub kanylovaný 6.5 mm L50/16 (50/16) samovrtný, titan 408.405</t>
  </si>
  <si>
    <t>ZF251</t>
  </si>
  <si>
    <t>Šroub kanylovaný 6.5 mm L65/16 (65/16) samovrtný, titan 408.408</t>
  </si>
  <si>
    <t>ZF252</t>
  </si>
  <si>
    <t>Šroub zajišťovací stardrive 5.0 mm 212.217</t>
  </si>
  <si>
    <t>ZF256</t>
  </si>
  <si>
    <t>Šití vicryl vi 5-0 bal. á 12 ks W9442</t>
  </si>
  <si>
    <t>ZF258</t>
  </si>
  <si>
    <t>Vrták k vrtačce MIDAS REX Medtronic, kulička kroucená, průměr 5 mm, délka 7 cm 7BA50</t>
  </si>
  <si>
    <t>ZF259</t>
  </si>
  <si>
    <t>Kep vzorkový sample cups á 5000 ks 10394246</t>
  </si>
  <si>
    <t>ZF260</t>
  </si>
  <si>
    <t>Fixatér na ruku mini LTX</t>
  </si>
  <si>
    <t>ZF267</t>
  </si>
  <si>
    <t>Signum Dentin 1x4g A3 HK66020008 (4950994A)</t>
  </si>
  <si>
    <t>ZF268</t>
  </si>
  <si>
    <t>Šroub samořezný kortikální Stardrive malý fragment, ocel 3.5 mm x 40 mm 204.840</t>
  </si>
  <si>
    <t>ZF269</t>
  </si>
  <si>
    <t>Vrták diamantový kulička prům. 3,0 mm délka 70 mm k vrtačce Midas Rex Legend Stylus 7BA30D</t>
  </si>
  <si>
    <t>ZF270</t>
  </si>
  <si>
    <t>Vrták diamantový kulička prům. 4,0 mm délka 70 mm k vrtačce Midas Rex Legend Stylus 7BA40D</t>
  </si>
  <si>
    <t>ZF271</t>
  </si>
  <si>
    <t>Vrták diamantový kulička prům. 5,0 mm délka 70 mm k vrtačce Midas Rex Legend Stylus 7BA50D</t>
  </si>
  <si>
    <t>ZF273</t>
  </si>
  <si>
    <t>Vrták k vrtačce MIDAS REX Medtronic, kulička kroucená, průměr 4 mm, délka 7 cm 7BA40</t>
  </si>
  <si>
    <t>ZF274</t>
  </si>
  <si>
    <t>Vrták diamantový kulička prům. 6,0 mm délka 70 mm k vrtačce Midas Rex Legend Stylus 7BA60D</t>
  </si>
  <si>
    <t>ZF281</t>
  </si>
  <si>
    <t>Šroub samořezný kortikální Stardrive malý fragment, ocel 3.5 mm x 38 mm 204.838</t>
  </si>
  <si>
    <t>ZF282</t>
  </si>
  <si>
    <t>Šroub kortikální 3.5 mm 204.850</t>
  </si>
  <si>
    <t>ZF287</t>
  </si>
  <si>
    <t>Dlaha LCP tvaru třetiny válce 3.5 mm (88) 7 otv. 241.371</t>
  </si>
  <si>
    <t>ZF288</t>
  </si>
  <si>
    <t>Dlaha LCP tvaru třetiny válce 3.5 mm (76) 6 otv. ocel 241.361</t>
  </si>
  <si>
    <t>ZF291</t>
  </si>
  <si>
    <t>Dlaha tibiální proximální LCP 4.5/5.0 mm (118) levá, laterální 6 otv. ocel 240.039</t>
  </si>
  <si>
    <t>ZF295</t>
  </si>
  <si>
    <t>Okruh dýchací anesteziologický 1,6 m s nízkou poddajností (038-01-130) bal. á 40 ks R-1100</t>
  </si>
  <si>
    <t>ZF300</t>
  </si>
  <si>
    <t>Vrták diamantový kulička prům. 2,0 mm délka 100 mm k vrtačce Midas Rex Legend Stylus  10BA20D</t>
  </si>
  <si>
    <t>ZF301</t>
  </si>
  <si>
    <t>Vrták diamantový oválná hlava prům. 4,5 mm délka hlavy 5,3 mm délka 120 mm k vrtačce Midas Rex Legend Stylus   T12MH45D</t>
  </si>
  <si>
    <t>ZF306</t>
  </si>
  <si>
    <t>Válec odměrný vysoký 10 ml bílá graduace VTRB632432140819</t>
  </si>
  <si>
    <t>ZF307</t>
  </si>
  <si>
    <t>Vrták 8TD116</t>
  </si>
  <si>
    <t>ZF308</t>
  </si>
  <si>
    <t>Čidlo saturační ušní pro dospělé - 300 cm ALSD-PHP-U</t>
  </si>
  <si>
    <t>ZF325</t>
  </si>
  <si>
    <t>Štětec Takanishi č.1 RE1714.0001</t>
  </si>
  <si>
    <t>ZF330</t>
  </si>
  <si>
    <t>Štětec Kolinský č.  6 TD22953</t>
  </si>
  <si>
    <t>ZF337</t>
  </si>
  <si>
    <t>Kelímek na sádru velký DC1121103</t>
  </si>
  <si>
    <t>ZF338</t>
  </si>
  <si>
    <t>Sof-lex disky ES8692M</t>
  </si>
  <si>
    <t>ZF340</t>
  </si>
  <si>
    <t>Fonendoskop oboustranný Typ - PANASCOPE, žlutý 76.001.00.200</t>
  </si>
  <si>
    <t>ZF348</t>
  </si>
  <si>
    <t>Dlaha na hlavičku rádia 2,0 Buttres Plate A-4656.69</t>
  </si>
  <si>
    <t>ZF351</t>
  </si>
  <si>
    <t>Náplast transpore bílá 1,25 cm x 9,14 m bal. á 24 ks 1534-0</t>
  </si>
  <si>
    <t>ZF352</t>
  </si>
  <si>
    <t>Náplast transpore bílá 2,50 cm x 9,14 m bal. á 12 ks 1534-1</t>
  </si>
  <si>
    <t>ZF363</t>
  </si>
  <si>
    <t>Šití premicron zelený 3/0 (2) bal. á 36 ks C0026515</t>
  </si>
  <si>
    <t>ZF364</t>
  </si>
  <si>
    <t>Katetr CVC 4 lumen 8,5 Fr x 20 cm set (rouškování) vč. antibakteriálního krytí  bal. á 5 ks NM-25854 - dodání 2/2024</t>
  </si>
  <si>
    <t>ZF368</t>
  </si>
  <si>
    <t>Filtr separační MACS Pre-separation bal. á 50 ks 130-041-407</t>
  </si>
  <si>
    <t>ZF370</t>
  </si>
  <si>
    <t>Filtr stříkačkový 0,22 um, pr. 33 mm PES, sterilní, jednotlivě balený bal. á 200 ks 99722</t>
  </si>
  <si>
    <t>ZF375</t>
  </si>
  <si>
    <t>Protéza cévní hemashield 34/15 M00202175134P0</t>
  </si>
  <si>
    <t>ZF377</t>
  </si>
  <si>
    <t xml:space="preserve">Čep gutaperčový 06 vel. 40 dentaclean 9003563 </t>
  </si>
  <si>
    <t>ZF381</t>
  </si>
  <si>
    <t>Tampon sterilní stáčený 20 x 20 cm /10 ks s RTG nití karton á 3000 ks 28203</t>
  </si>
  <si>
    <t>ZF410</t>
  </si>
  <si>
    <t>Šroub kortikální 4.5 mm 214.836</t>
  </si>
  <si>
    <t>ZF417</t>
  </si>
  <si>
    <t>Štětec Vita VIb085</t>
  </si>
  <si>
    <t>ZF422</t>
  </si>
  <si>
    <t>Krytí suprasorb X 9 x 9 cm bal. á 5 ks 20531</t>
  </si>
  <si>
    <t>ZF423</t>
  </si>
  <si>
    <t>Krytí suprasorb F 10 x 10 cm role nesterilní foliový obvaz 20468</t>
  </si>
  <si>
    <t>ZF429</t>
  </si>
  <si>
    <t>Šití prolene bl 5-0 bal. á 12 ks W8710</t>
  </si>
  <si>
    <t>ZF431</t>
  </si>
  <si>
    <t>Rukavice operační latex bez pudru chlorované sterilní ansell gammex PF sensitive vel. 7,5 bal. á 50 párů 330051075</t>
  </si>
  <si>
    <t>ZF432</t>
  </si>
  <si>
    <t>Rukavice operační latex bez pudru chlorované sterilní ansell gammex PF sensitive vel. 8,0 bal. á 50 párů 330051080</t>
  </si>
  <si>
    <t>ZF436</t>
  </si>
  <si>
    <t>Box plastový archiv box 5 80 x 28 x 15 pro 5 ks skel 2614</t>
  </si>
  <si>
    <t>ZF442</t>
  </si>
  <si>
    <t>Vak dýchací 2000 ml bal. á 10 ks 2820</t>
  </si>
  <si>
    <t>ZF449</t>
  </si>
  <si>
    <t>Mřížka tvarovaná-pozlac.á 10 ks DM 318-104</t>
  </si>
  <si>
    <t>ZF450</t>
  </si>
  <si>
    <t>Obinadlo elastické lenkideal krátkotažné 10 cm x 5 m bal. á 10 ks 19583</t>
  </si>
  <si>
    <t>ZF452</t>
  </si>
  <si>
    <t>Lak distanční zlatý 16 ml IN0381</t>
  </si>
  <si>
    <t>ZF454</t>
  </si>
  <si>
    <t>Obinadlo elastické lenkideal krátkotažné 12 cm x 5 m bal. á 10 ks 19584</t>
  </si>
  <si>
    <t>ZF459</t>
  </si>
  <si>
    <t>Hadička spojovací gamaplus 3,0 x 450 MVT s hydrofobním filtrem 0,2 um svorkou a speciálními koncovkami  bal. á 20 ks 606351 - firma již nevyrábí</t>
  </si>
  <si>
    <t>ZF462</t>
  </si>
  <si>
    <t>Kanyla TS 4,0 s manžetou 65P040</t>
  </si>
  <si>
    <t>ZF467</t>
  </si>
  <si>
    <t>Spojka k monitorům Philips, Siemens k TK manžetám - NIBP konektor kovový A04</t>
  </si>
  <si>
    <t>ZF472</t>
  </si>
  <si>
    <t>Kleště ušní mikro FISCH-HARTMANN, rozebíratelné, jemné zoubkované, 1.2 x 8 mm, prac. délka 80 mm</t>
  </si>
  <si>
    <t>ZF476</t>
  </si>
  <si>
    <t>Čočka nitr. artisan aphakia 14,0 dpt 205001Y</t>
  </si>
  <si>
    <t>ZF481</t>
  </si>
  <si>
    <t>Tah gumový intraor.-medium 1/4" 407-041S</t>
  </si>
  <si>
    <t>ZF484</t>
  </si>
  <si>
    <t>Drát NiTi 018 101-437</t>
  </si>
  <si>
    <t>ZF489</t>
  </si>
  <si>
    <t>Drát NiTi 18 x 25 101-448</t>
  </si>
  <si>
    <t>ZF496</t>
  </si>
  <si>
    <t>Drát NiTi 018 101-436</t>
  </si>
  <si>
    <t>ZF498</t>
  </si>
  <si>
    <t>Futar D fast occlusion 540091</t>
  </si>
  <si>
    <t>ZF508</t>
  </si>
  <si>
    <t>Cement výplňový provizorní 40 g 5304520</t>
  </si>
  <si>
    <t>ZF510</t>
  </si>
  <si>
    <t>Adaptér metal 65250</t>
  </si>
  <si>
    <t>ZF512</t>
  </si>
  <si>
    <t>Páska bepa clip vario pro TS kanylu 30/V suchý zip bal.  á 30 ks NKS:200602</t>
  </si>
  <si>
    <t>ZF514</t>
  </si>
  <si>
    <t>Kolénko-konektor dvojitě otočné s ods. portem 010-645</t>
  </si>
  <si>
    <t>ZF517</t>
  </si>
  <si>
    <t>Katetr fogarty trombektomický pro cévní protézy 50 cm, 6F 160246F</t>
  </si>
  <si>
    <t>ZF519</t>
  </si>
  <si>
    <t>Šroub kortikální 3.5 mm 204.860</t>
  </si>
  <si>
    <t>ZF520</t>
  </si>
  <si>
    <t>Trubka - svorka schant naklápávací 390.008</t>
  </si>
  <si>
    <t>ZF529</t>
  </si>
  <si>
    <t>Drát K-Wire 1.80 mm (150) s trokarovou špičkou á 10 ks 292.170.10</t>
  </si>
  <si>
    <t>ZF531</t>
  </si>
  <si>
    <t>Implantát mammární Memé MESMO s texturovaným povrchem anatom 240 cc 15736 - 240</t>
  </si>
  <si>
    <t>ZF542</t>
  </si>
  <si>
    <t>Pouzdro vrtací dvojité 3,5 / 2,5 312.280</t>
  </si>
  <si>
    <t>ZF550</t>
  </si>
  <si>
    <t>Šroub kyčelní stardrive pr. 6.5 mm pro Expert LFN 85 mm 04.003.027</t>
  </si>
  <si>
    <t>ZF552</t>
  </si>
  <si>
    <t>Šroub kyčelní stardrive pr. 6.5 mm pro Expert LFN 90 mm 04.003.028</t>
  </si>
  <si>
    <t>ZF553</t>
  </si>
  <si>
    <t>Šroub zajišťovací stardrive PFNA pr. 5,0 mm (70) pro hřeb expert, titan zelený 04.005.560</t>
  </si>
  <si>
    <t>ZF557</t>
  </si>
  <si>
    <t>Obrázek do ortodontických aparátků žralok  á 20 ks 160-100-07</t>
  </si>
  <si>
    <t>ZF560</t>
  </si>
  <si>
    <t>Kanyla TS 3,5 s manžetou silikonová 65P035</t>
  </si>
  <si>
    <t>ZF561</t>
  </si>
  <si>
    <t>Sonda do koronárních tepen 1,5 mm 45 cm 7603</t>
  </si>
  <si>
    <t>ZF570</t>
  </si>
  <si>
    <t>Kotouč s cerklážním drátem 0,60 mm L8 291.070</t>
  </si>
  <si>
    <t>ZF571</t>
  </si>
  <si>
    <t>Kotouč s cerklážním drátem 0,80 mm L10 291.090</t>
  </si>
  <si>
    <t>ZF572</t>
  </si>
  <si>
    <t>Kotouč s cerklážním drátem 1,00 mm L10 291.050</t>
  </si>
  <si>
    <t>ZF573</t>
  </si>
  <si>
    <t>Šroub kortikální 3,5 mm 404.840</t>
  </si>
  <si>
    <t>ZF575</t>
  </si>
  <si>
    <t>Granulát BOI-OSS spongiosa granulát 1- 2 mm á 0,5 g (500095) 500613</t>
  </si>
  <si>
    <t>ZF577</t>
  </si>
  <si>
    <t>Propichovač segmentu (schlauch segment öffner) 95.1000</t>
  </si>
  <si>
    <t>ZF578</t>
  </si>
  <si>
    <t>Kužel plstěný 30 x 15 mm malý BT121</t>
  </si>
  <si>
    <t>ZF585</t>
  </si>
  <si>
    <t>Nástroj modelovací HSL032-00</t>
  </si>
  <si>
    <t>ZF597</t>
  </si>
  <si>
    <t>Drát extenční 2,0 x 300 mm 397129093030</t>
  </si>
  <si>
    <t>ZF599</t>
  </si>
  <si>
    <t>Replacement Caps 4D1901</t>
  </si>
  <si>
    <t>ZF600</t>
  </si>
  <si>
    <t>Šroub kanylovaný 3.5 mm 205.236</t>
  </si>
  <si>
    <t>ZF602</t>
  </si>
  <si>
    <t>Souprava odsávací zahnutá Yankauer s rukojetí koncovky prům. 4 mm  hadice CH 25  boční otvory délka 2 m bal. á 50 ks 07.049.06.523</t>
  </si>
  <si>
    <t>ZF612</t>
  </si>
  <si>
    <t>Kapsle hemoperfuzní Adsorba 300C 101223</t>
  </si>
  <si>
    <t>ZF613</t>
  </si>
  <si>
    <t>Kryozkumavka 4,5 ml bal. á 400 ks 89050</t>
  </si>
  <si>
    <t>ZF623</t>
  </si>
  <si>
    <t>Šroub zajišťovací stardrive PFNA pr. 5,0 mm (54) pro hřeb expert, titan zelený 04.005.544</t>
  </si>
  <si>
    <t>ZF627</t>
  </si>
  <si>
    <t>Maska kyslíková pro dospělé s rezervoárem a přívodní hadicí 210 cm bal. á 50 ks 01.000.08.130</t>
  </si>
  <si>
    <t>ZF632</t>
  </si>
  <si>
    <t>Kanyla NaViTip 29G bal. á 50 ks 498586(0498581)</t>
  </si>
  <si>
    <t>ZF634</t>
  </si>
  <si>
    <t>Náhrada kyčelního kloubu dřík METHA μCAP 12/14  135°/0° velikost 4 necementovaný NC284T</t>
  </si>
  <si>
    <t>ZF636</t>
  </si>
  <si>
    <t>Drát -K ke hřebu Phoenix  3,2 x 320 mm 14-440052</t>
  </si>
  <si>
    <t>ZF637</t>
  </si>
  <si>
    <t>Drát vodící Guide wire 2.80 mm s trokarovou špičkou 292.680</t>
  </si>
  <si>
    <t>ZF641</t>
  </si>
  <si>
    <t>Šroub kortikální stardrive 2,0 mm (18) samořezný, slitina titan 401.368</t>
  </si>
  <si>
    <t>ZF643</t>
  </si>
  <si>
    <t>Šití vicryl vi 7-0 bal. á 12 ks (W9565) J9565G</t>
  </si>
  <si>
    <t>ZF645</t>
  </si>
  <si>
    <t>Šroub samořezný kortikální Stardrive malý fragment, ocel 3.5 mm x 24 mm 204.824</t>
  </si>
  <si>
    <t>ZF658</t>
  </si>
  <si>
    <t>Katetr dialyzační 2 lumen 13,5 Fr x 20 cm medcomp akutní bal. á 10 ks SDL138E</t>
  </si>
  <si>
    <t>ZF660</t>
  </si>
  <si>
    <t>Plato testovací 6 jamkové á 126 ks 92006</t>
  </si>
  <si>
    <t>ZF661</t>
  </si>
  <si>
    <t>Drát extenční 2,5 x 300 mm 397129093050</t>
  </si>
  <si>
    <t>ZF662</t>
  </si>
  <si>
    <t>Omnistrip 3 x 76 mm bal. á 250 ks 540681</t>
  </si>
  <si>
    <t>ZF668</t>
  </si>
  <si>
    <t>Manžeta přetlaková 500 ml classic P01268</t>
  </si>
  <si>
    <t>ZF672</t>
  </si>
  <si>
    <t>Set resuscitační neonatální 1,2 m s variabilním PEEP bal. á 15 ks 6431000</t>
  </si>
  <si>
    <t>ZF674</t>
  </si>
  <si>
    <t>Štěp kostní zmrazený</t>
  </si>
  <si>
    <t>ZF676</t>
  </si>
  <si>
    <t>Superpont dentin 100g 4324220</t>
  </si>
  <si>
    <t>ZF682</t>
  </si>
  <si>
    <t>Přípravek k odstranění zbytků alginátů a sáder ze zubních pomůcek Cavex Green Clean 1kg HA001</t>
  </si>
  <si>
    <t>ZF683</t>
  </si>
  <si>
    <t>Dlaha sternální uzamykatelná 2.4 mm rovná 30 otvorů sterilní 460.024S</t>
  </si>
  <si>
    <t>ZF684</t>
  </si>
  <si>
    <t>Dlaha sternální uzamykatelná 2.4 mm rovná 20 otvorů TAN/TiCP 460.023</t>
  </si>
  <si>
    <t>ZF685</t>
  </si>
  <si>
    <t>Šroub sternální unilock samovrtný (bez předvrtání) 3,0 mm x 10 mm  TAN 04.501.110</t>
  </si>
  <si>
    <t>ZF686</t>
  </si>
  <si>
    <t>Šroub sternální unilock samovrtný (bez předvrtání) 3,0 mm x 12 mm  TAN 04.501.112</t>
  </si>
  <si>
    <t>ZF689</t>
  </si>
  <si>
    <t>Tahy gumové intraor.-medium 1/8" 407-021S</t>
  </si>
  <si>
    <t>ZF690</t>
  </si>
  <si>
    <t>Drát NiTi 016 lower oval form III 101-435</t>
  </si>
  <si>
    <t>ZF691</t>
  </si>
  <si>
    <t>Drát NiTi 16 x 22 upper oval form III 101-442</t>
  </si>
  <si>
    <t>ZF692</t>
  </si>
  <si>
    <t>Drát NiTi 16 x 22 101-443</t>
  </si>
  <si>
    <t>ZF694</t>
  </si>
  <si>
    <t>Vrták 1.8 mm 310.509</t>
  </si>
  <si>
    <t>ZF696</t>
  </si>
  <si>
    <t>Elektroda překlenovací k EEG čepici 63-300</t>
  </si>
  <si>
    <t>ZF699</t>
  </si>
  <si>
    <t xml:space="preserve">Šití premicron zelený 3/0 (2.5) bal. á 12 ks G0120060 </t>
  </si>
  <si>
    <t>ZF708</t>
  </si>
  <si>
    <t>Pátradlo stomatologické vyhnuté dlouhé 14 cm 8HR držadlo 397133510050</t>
  </si>
  <si>
    <t>ZF709</t>
  </si>
  <si>
    <t>Žiletka mikrotomová á 50 ks JP-BN35</t>
  </si>
  <si>
    <t>ZF714</t>
  </si>
  <si>
    <t>Náplast derma plast sensitive spots pr.22 mm bal. á 200 ks 535382</t>
  </si>
  <si>
    <t>ZF715</t>
  </si>
  <si>
    <t>Obinadlo fixační peha-haft 4 cm á 4m 932441</t>
  </si>
  <si>
    <t>ZF716</t>
  </si>
  <si>
    <t>Obinadlo fixační peha-haft 6 cm á 20 m 9324471</t>
  </si>
  <si>
    <t>ZF721</t>
  </si>
  <si>
    <t>Kanyla endobronchiální 41Fr 125041</t>
  </si>
  <si>
    <t>ZF726</t>
  </si>
  <si>
    <t>Šití monocryl plus 3-0 bal. á 36 ks MCP428H</t>
  </si>
  <si>
    <t>ZF728</t>
  </si>
  <si>
    <t>Šití DAFILON, blue, vlákno 3/0(2), jehla GS 45, délka vlákna 45 cm, bal. á 36 ks C0932736</t>
  </si>
  <si>
    <t>ZF731</t>
  </si>
  <si>
    <t>Drát vodící Guide wire 1.25 mm s tokarovou špičkou 292.620</t>
  </si>
  <si>
    <t>ZF732</t>
  </si>
  <si>
    <t xml:space="preserve">Set na odběr trombocytů deleukotizovaných v náhradním roztoku k separátorům krevních buněk MCS+ (Concentrated or Standard Platelets Collection Closed Set) bal. á 8 ks 999F-E </t>
  </si>
  <si>
    <t>ZF735</t>
  </si>
  <si>
    <t xml:space="preserve">Signum ceramis margin M2 4g HK66031432 </t>
  </si>
  <si>
    <t>ZF736</t>
  </si>
  <si>
    <t>Jehla aspirační bioptická pro EBUS k ultrazvukové bronchoskopii jednorázová 22G 0,7 mm tubus 1,8 mm bal. á 5 ks GUS-21-18-022</t>
  </si>
  <si>
    <t>ZF743</t>
  </si>
  <si>
    <t>Kit pro perikardiocentézu bal. á 5 ks LMP004P8</t>
  </si>
  <si>
    <t>ZF744</t>
  </si>
  <si>
    <t>Spojka katetru Perifix 4513801</t>
  </si>
  <si>
    <t>ZF749</t>
  </si>
  <si>
    <t>Fixace nosních katetrů nasofix niko střední S+M, bal. á 100 ks 49-625-S-M</t>
  </si>
  <si>
    <t>ZF751</t>
  </si>
  <si>
    <t>Maska anesteziologická č.6 EcoMask ( s proužky ) bal. á 20 ks 7296000</t>
  </si>
  <si>
    <t>ZF769</t>
  </si>
  <si>
    <t>Brýle kyslíkové dvojitá nosní kanyla délka 2,1 m luer bal. á 25 ks 032-10-126</t>
  </si>
  <si>
    <t>ZF770</t>
  </si>
  <si>
    <t xml:space="preserve">Fólie incizní elastoFILM - sterilní vel. 14 cm x 25 cm, ( adhezivní pole - 14 cm x 21 cm ) bal. á 40 ks ZARYS-808061 </t>
  </si>
  <si>
    <t>ZF772</t>
  </si>
  <si>
    <t>Fréza laboratorní HM77050104V</t>
  </si>
  <si>
    <t>ZF773</t>
  </si>
  <si>
    <t>Rezervoár 2000 ml (P00064) P04298</t>
  </si>
  <si>
    <t>ZF777</t>
  </si>
  <si>
    <t>Šití dafilon černý 8/0 (0.4) bal. á 12 ks G1118579</t>
  </si>
  <si>
    <t>ZF778</t>
  </si>
  <si>
    <t>Válec odměrný vysoký sklo 500 ml VTRB632432151343</t>
  </si>
  <si>
    <t>ZF782</t>
  </si>
  <si>
    <t>Implantát kraniální MODUS dlaha 4 otvory 2,0 mm Sagittal Split Pl Max.5,0 mm,t1.0 M-4061C</t>
  </si>
  <si>
    <t>ZF789</t>
  </si>
  <si>
    <t xml:space="preserve">Katetr CVC 4 lumen 8 Fr x 20 cm Certofix Quatro Protect V820 s antimikr. úpravou bal. á 10 ks 4167775P </t>
  </si>
  <si>
    <t>ZF796</t>
  </si>
  <si>
    <t>Punch barronův na rohovku 7,0 mm jednorázový K20-2074</t>
  </si>
  <si>
    <t>ZF798</t>
  </si>
  <si>
    <t>Rourka tracheální nasální 8,0 mm bal. á 10 ks 100/133/080</t>
  </si>
  <si>
    <t>ZF830</t>
  </si>
  <si>
    <t>Rukojeť laryngoskopická pr. 28 mm vláknová optika (192-102-601) 100810-530-25</t>
  </si>
  <si>
    <t>ZF838</t>
  </si>
  <si>
    <t>Krytí HydroClean 7,5 x 7,5 cm bal. á 10 ks 6092261</t>
  </si>
  <si>
    <t>ZF843</t>
  </si>
  <si>
    <t>Šroubovák šestihran malý pr. 2,5 mm 314.070</t>
  </si>
  <si>
    <t>ZF848</t>
  </si>
  <si>
    <t>Implantát zubní SuperLine 4,5 x 12 mm (FXS4512) FX 45 12 SW</t>
  </si>
  <si>
    <t>ZF850</t>
  </si>
  <si>
    <t>Drát K-Wire 1.80 mm á 10 ks 292.190.10</t>
  </si>
  <si>
    <t>ZF851</t>
  </si>
  <si>
    <t>Drát Kirschnerův 2.00 mm bal. á 10 ks 292.210.10</t>
  </si>
  <si>
    <t>ZF853</t>
  </si>
  <si>
    <t>Nožík fasciální 090070 (dřív.k.č. G14519)</t>
  </si>
  <si>
    <t>ZF858</t>
  </si>
  <si>
    <t xml:space="preserve">Šroub kortikální smart-drive 2.5 x 14 mm 26-906-14-09 </t>
  </si>
  <si>
    <t>ZF859</t>
  </si>
  <si>
    <t>Šroub kanylovaný 3.5 mm 205.048</t>
  </si>
  <si>
    <t>ZF860</t>
  </si>
  <si>
    <t>Šroub zajišťovací VA stardrive 3.5 mm 213.060</t>
  </si>
  <si>
    <t>ZF863</t>
  </si>
  <si>
    <t>Dlaha LCP distální tibie 3.5 mm anterolaterální (132) 9 otv. pravá, ocel  241.444</t>
  </si>
  <si>
    <t>ZF866</t>
  </si>
  <si>
    <t>Dlaha LCP distální tibie 3.5 mm anterolaterální 241.443</t>
  </si>
  <si>
    <t>ZF867</t>
  </si>
  <si>
    <t>Dlaha LCP distální tibie 241.445</t>
  </si>
  <si>
    <t>ZF869</t>
  </si>
  <si>
    <t xml:space="preserve">Šroub kompresní HBS2 mini 19 mm 26-820-19-09   </t>
  </si>
  <si>
    <t>ZF870</t>
  </si>
  <si>
    <t>Šroub samořezný kortikální Stardrive malý fragment, ocel 3.5 mm x 34 mm 204.834</t>
  </si>
  <si>
    <t>ZF871</t>
  </si>
  <si>
    <t>Šroub kortikální 3.5 mm 204.848</t>
  </si>
  <si>
    <t>ZF875</t>
  </si>
  <si>
    <t>Šroub spongiózní 4.0 mm 207.020</t>
  </si>
  <si>
    <t>ZF877</t>
  </si>
  <si>
    <t xml:space="preserve">Šroub kompresní HBS2 mini 20 mm 26-820-20-09   </t>
  </si>
  <si>
    <t>ZF879</t>
  </si>
  <si>
    <t>Papír filtrační skládaný průměr 150 mm bal. á 500 ks PPER2R/80G/S150</t>
  </si>
  <si>
    <t>ZF884</t>
  </si>
  <si>
    <t xml:space="preserve">Šroub kompresní HBS2 mini 21 mm 26-820-21-09   </t>
  </si>
  <si>
    <t>ZF885</t>
  </si>
  <si>
    <t>Šroub kanylovaný 3.5 mm 205.032</t>
  </si>
  <si>
    <t>ZF887</t>
  </si>
  <si>
    <t xml:space="preserve">Šroub kompresní HBS2 mini 22 mm 26-820-22-09   </t>
  </si>
  <si>
    <t>ZF895</t>
  </si>
  <si>
    <t xml:space="preserve">Šroub kompresní HBS2 mini 23 mm 26-820-23-09   </t>
  </si>
  <si>
    <t>ZF899</t>
  </si>
  <si>
    <t xml:space="preserve">Šroub kortikální smart-drive 2.5 x 15 mm 26-906-15-09 </t>
  </si>
  <si>
    <t>ZF905</t>
  </si>
  <si>
    <t>Neuro-patch 6 x 14 cm 1064010</t>
  </si>
  <si>
    <t>ZF906</t>
  </si>
  <si>
    <t>Katetr endoskopický neurobalón 7CB-D10</t>
  </si>
  <si>
    <t>ZF910</t>
  </si>
  <si>
    <t>Elektroda nožová unipolární GK110R</t>
  </si>
  <si>
    <t>ZF920</t>
  </si>
  <si>
    <t>Sada čelistí pro štípací kleště Herkules (OL 606-01-09)  BOL6060109</t>
  </si>
  <si>
    <t>ZF921</t>
  </si>
  <si>
    <t>Šroub zajišťovací stardrive PFNA pr. 5,0 mm (90) pro hřeb expert, titan zelený 04.005.580</t>
  </si>
  <si>
    <t>ZF925</t>
  </si>
  <si>
    <t>Jehla injekční 0,9 x 25 mm žlutá á 100 ks 4657500</t>
  </si>
  <si>
    <t>ZF926</t>
  </si>
  <si>
    <t>Dlaha 1/3 žlábková 49 mm, 4 otvory 397129781090</t>
  </si>
  <si>
    <t>ZF937</t>
  </si>
  <si>
    <t>Šití premicron zelený 3/0 (2) bal. á 36 ks C0026553</t>
  </si>
  <si>
    <t>ZF939</t>
  </si>
  <si>
    <t>Vzduchovod nosní 4,0 mm bal. á 10 ks 321040</t>
  </si>
  <si>
    <t>ZF941</t>
  </si>
  <si>
    <t>Vzduchovod nosní silikonový dětský 3,0 mm bal. á 10 ks 321030</t>
  </si>
  <si>
    <t>ZF942</t>
  </si>
  <si>
    <t xml:space="preserve">Vzduchovod nosní 4,5 mm bal. á 10 ks 321045 </t>
  </si>
  <si>
    <t>ZF951</t>
  </si>
  <si>
    <t xml:space="preserve">Dlaha radiální IXOS P4 wave 26-914-22-09 </t>
  </si>
  <si>
    <t>ZF952</t>
  </si>
  <si>
    <t xml:space="preserve">Šroub kortikální smart-drive 2.5 x 16 mm 26-906-16-09  </t>
  </si>
  <si>
    <t>ZF973</t>
  </si>
  <si>
    <t>Hadička spojovací tlaková Unicath PVC, délka 25 cm, průměr 1,5 x 3 mm, tlak 30 bar/500 psi, LUER LOCK male/female s pevnou maticí, bal. á 40 k PN 1202</t>
  </si>
  <si>
    <t>ZF996</t>
  </si>
  <si>
    <t>Manžeta přetlaková 500 ml komplet. P00502</t>
  </si>
  <si>
    <t>ZF998</t>
  </si>
  <si>
    <t>Váleček vhojovací Dentium průměr 5,5 mm, výška 3,0mm, délka 5,0 mm HAB553050L</t>
  </si>
  <si>
    <t>ZG001</t>
  </si>
  <si>
    <t>Husí krk expandi-flex s dvojtou otočnou spojkou sterilní bal. á 30 ks 22531</t>
  </si>
  <si>
    <t>ZG002</t>
  </si>
  <si>
    <t>Sání perikardiální SU-29602</t>
  </si>
  <si>
    <t>ZG003</t>
  </si>
  <si>
    <t>Šití prolene bl 5-0 bal. á 12 ks W8816</t>
  </si>
  <si>
    <t>ZG012</t>
  </si>
  <si>
    <t>Rukojeť Timesco Xenon laryngoskopická small dětská pro lžíce s f.optickým vláknem 3000.350.05</t>
  </si>
  <si>
    <t>ZG013</t>
  </si>
  <si>
    <t>Lžíce laryngoskopická jednorázová kovová zelená 1 DS.3940.150.10</t>
  </si>
  <si>
    <t>ZG020</t>
  </si>
  <si>
    <t>Nůžky laparoskopické zahnuté doleva, jednorázové shaft metzenbaum 5/310 mm  bal. á 10 ks PO888</t>
  </si>
  <si>
    <t>ZG039</t>
  </si>
  <si>
    <t>Šroub schanzův seldrill 5.0 mm 294.784</t>
  </si>
  <si>
    <t>ZG041</t>
  </si>
  <si>
    <t>Šroub kortikální 3 mm/24 mm nestabilní 716-115-030-024</t>
  </si>
  <si>
    <t>ZG063</t>
  </si>
  <si>
    <t>Drát Kirschnerův 1.25 mm (150) s trokarovou špičkou bal. á 10 ks 292.120.10</t>
  </si>
  <si>
    <t>ZG065</t>
  </si>
  <si>
    <t>Drát Kirschnerův 2.00 mm (150) s trokarovou špičkou bal. á 10 ks 292.200.10</t>
  </si>
  <si>
    <t>ZG078</t>
  </si>
  <si>
    <t>Krytí xeroform 10,2 x 10,2 cm bal. á 25 ks 8884433500</t>
  </si>
  <si>
    <t>ZG079</t>
  </si>
  <si>
    <t>Tekutina Invex liquid 1000 ml ivo597064</t>
  </si>
  <si>
    <t>ZG080</t>
  </si>
  <si>
    <t>Krytí tegaderm HP 6 cm x 7 cm bal. á 400 ks 9534HP</t>
  </si>
  <si>
    <t>ZG093</t>
  </si>
  <si>
    <t>Dlaha rekonstrukční LCP 3,5 rovná s kombinovaným otvorem 5 otv. 245.051</t>
  </si>
  <si>
    <t>ZG096</t>
  </si>
  <si>
    <t>Šroub kanylovaný 4.5 mm 214.446</t>
  </si>
  <si>
    <t>ZG097</t>
  </si>
  <si>
    <t>Šroub kanylovaný 4.5 mm 214.448</t>
  </si>
  <si>
    <t>ZG099</t>
  </si>
  <si>
    <t>Šroub spongiózní 4.0 mm 207.024</t>
  </si>
  <si>
    <t>ZG104</t>
  </si>
  <si>
    <t>Šroub kortikální 3,5 mm 204.690</t>
  </si>
  <si>
    <t>ZG113</t>
  </si>
  <si>
    <t>Universal optical clear flat cap 12-strips 200pc F-0788</t>
  </si>
  <si>
    <t>ZG118</t>
  </si>
  <si>
    <t>Šroub spongiózní 4.0 mm 207.016</t>
  </si>
  <si>
    <t>ZG119</t>
  </si>
  <si>
    <t>Šroub spongiózní 4.0 mm 207.018</t>
  </si>
  <si>
    <t>ZG125</t>
  </si>
  <si>
    <t>Mikrozkumavka s uzávěrem 2,0 ml bal. á 500 ks 72.693</t>
  </si>
  <si>
    <t>ZG132</t>
  </si>
  <si>
    <t>Katetr močový nelaton pro měření teploty 16CH s balonkem 10 ml délka katetru 44 cm silikon bal. á 5 ks 179360-000160 - dodání 5/2024</t>
  </si>
  <si>
    <t>ZG134</t>
  </si>
  <si>
    <t>Katetr močový nelaton pro měření teploty 14CH s balonkem 10 ml délka katetru 44 cm silikon bal. á 5 ks 179360-000140</t>
  </si>
  <si>
    <t>ZG138</t>
  </si>
  <si>
    <t>Fonendoskop sprague rappaport vínový P00226</t>
  </si>
  <si>
    <t>ZG139</t>
  </si>
  <si>
    <t>Set infuzní VL ST 00 PVC, silikon 285 cm mod standard bal. á 30 ks k Agilii  M46441000S</t>
  </si>
  <si>
    <t>ZG158</t>
  </si>
  <si>
    <t>Vlákno wedjets na kofferdam 2,1 m barva žlutá 0035117</t>
  </si>
  <si>
    <t>ZG166</t>
  </si>
  <si>
    <t>Nástroj modelovací Zahle zelený HSL030-00</t>
  </si>
  <si>
    <t>ZG171</t>
  </si>
  <si>
    <t>Zrcadlo scherback - závaží 400 g 122 27 10005</t>
  </si>
  <si>
    <t>ZG176</t>
  </si>
  <si>
    <t>Šroub kortikální 3 mm/40 mm stabilní 716-110-030-040</t>
  </si>
  <si>
    <t>ZG177</t>
  </si>
  <si>
    <t>Šroub kortikální 3 mm/34 mm nestabilní 716-115-030-034</t>
  </si>
  <si>
    <t>ZG182</t>
  </si>
  <si>
    <t>Filtr na erytrocyty BPF4ARBL</t>
  </si>
  <si>
    <t>ZG201</t>
  </si>
  <si>
    <t>Materiál pro peritoneální dialýzu katetr extension stay safe 2843181 k přístroji Sleep Safe</t>
  </si>
  <si>
    <t>ZG203</t>
  </si>
  <si>
    <t>Mikrozkumavka Safe Lock 2,0 ml á 1000 ks 30120094</t>
  </si>
  <si>
    <t>ZG214</t>
  </si>
  <si>
    <t>Láhev duran 500 ml L300500</t>
  </si>
  <si>
    <t>ZG221</t>
  </si>
  <si>
    <t>Přířez steril. skládaný - longeta 23 x 23 cm ster/ 5 ks baleno po 300 ks 1230117105</t>
  </si>
  <si>
    <t>ZG223</t>
  </si>
  <si>
    <t>Mikrozkumavka šroubovací 1,5 ml bal. á 500 ks U221000</t>
  </si>
  <si>
    <t>ZG244</t>
  </si>
  <si>
    <t>Šroub kortikální 4.5 mm 214.824</t>
  </si>
  <si>
    <t>ZG246</t>
  </si>
  <si>
    <t>Dlaha LCP distální tibie 3.5 mm mediální bez výběžku 14 otv. pravá, ocel 02.112.530</t>
  </si>
  <si>
    <t>ZG249</t>
  </si>
  <si>
    <t>Šroub kanylovaný 6.5 mm L60/16(60/16) samovrtný, titan 408.407</t>
  </si>
  <si>
    <t>ZG252</t>
  </si>
  <si>
    <t>Šroub kortikální 3 mm/30 mm nestabilní 716-115-030-030</t>
  </si>
  <si>
    <t>ZG257</t>
  </si>
  <si>
    <t>Šroub kortikální 4.5 mm 214.848</t>
  </si>
  <si>
    <t>ZG263</t>
  </si>
  <si>
    <t>Rukojeť aktivní elektrody resterizovatelná 4,6 m kabel E2100 - fi již nedodává, nahrazuje ZE133</t>
  </si>
  <si>
    <t>ZG275</t>
  </si>
  <si>
    <t>Tampon Merocel hemox doyle nasal regular bal. á 10 ks 450424</t>
  </si>
  <si>
    <t>ZG276</t>
  </si>
  <si>
    <t>Kuličky navigační bal. á 12 ks 8801075</t>
  </si>
  <si>
    <t>ZG293</t>
  </si>
  <si>
    <t>Katetr bactiseal codman 82-3072</t>
  </si>
  <si>
    <t>ZG299</t>
  </si>
  <si>
    <t>Náplast cosmopor steril 10 x 8 cm bal. á 25 ks 900806</t>
  </si>
  <si>
    <t>ZG304</t>
  </si>
  <si>
    <t>Vrták 2,0 mm 323.062</t>
  </si>
  <si>
    <t>ZG307</t>
  </si>
  <si>
    <t>Drát Kirschnerův 1.60 mm (150) s trokarovou špičkou bal. á 10 ks 292.160.10</t>
  </si>
  <si>
    <t>ZG323</t>
  </si>
  <si>
    <t>Katetr fogarty trombektomický pro cévní protézy 50 cm, 5F 160245F</t>
  </si>
  <si>
    <t>ZG324</t>
  </si>
  <si>
    <t>Katetr fogarty okluzní 40 cm, 4F 620404F</t>
  </si>
  <si>
    <t>ZG333</t>
  </si>
  <si>
    <t>Šroub kortikální stardrive 2,0 mm (12) samořezný, slitina titan 401.362</t>
  </si>
  <si>
    <t>ZG334</t>
  </si>
  <si>
    <t>Šroub zajišťovací stardrive 4.0 mm (52) pro hřeby nitrodřeňové,slitina tita 04.005.442</t>
  </si>
  <si>
    <t>ZG338</t>
  </si>
  <si>
    <t>Podložka 13.0/6.6 mm pro šrouby 4.5 - 7.3 mm 419.990</t>
  </si>
  <si>
    <t>ZG340</t>
  </si>
  <si>
    <t>Systém hydrocephální drenážní shunt komorový Codman s ATB úzký 1,5 mm 82-1745</t>
  </si>
  <si>
    <t>ZG345</t>
  </si>
  <si>
    <t>Expander tkáňový mentor  50cc oválný 350-5302M</t>
  </si>
  <si>
    <t>ZG346</t>
  </si>
  <si>
    <t>Kryovak Cryostore bal. á 24 ks CS 500n</t>
  </si>
  <si>
    <t>ZG348</t>
  </si>
  <si>
    <t>Expander tkáňový mentor 400cc kulatý 350-4305M</t>
  </si>
  <si>
    <t>ZG350</t>
  </si>
  <si>
    <t>Senzor D-lite jednorázové pro dospělé bal. á 50 ks 896952</t>
  </si>
  <si>
    <t>ZG354</t>
  </si>
  <si>
    <t>Dlaha rekonstrukční LCP 3,5 rovná s kombinovaným otvorem 9 otv. 245.091</t>
  </si>
  <si>
    <t>ZG366</t>
  </si>
  <si>
    <t>Mikrozkumavka eppendorf 2,0 ml bal. á 100 ks 0030108132</t>
  </si>
  <si>
    <t>ZG375</t>
  </si>
  <si>
    <t>Šroub kortikální samořezný HA 4,5 x 40 mm 397129795581</t>
  </si>
  <si>
    <t>ZG376</t>
  </si>
  <si>
    <t>Šroub kortikální samořezný HA 3,5 x 34 mm 397129795331</t>
  </si>
  <si>
    <t>ZG377</t>
  </si>
  <si>
    <t>Šroub kortikální samořezný HA 3,5 x 36 mm 397129795341</t>
  </si>
  <si>
    <t>ZG378</t>
  </si>
  <si>
    <t>Šroub kortikální samořezný HA 3,5 x 38 mm 397129795351</t>
  </si>
  <si>
    <t>ZG379</t>
  </si>
  <si>
    <t>Šroub kortikální samořezný HA 3,5 x 40 mm 397129795361</t>
  </si>
  <si>
    <t>ZG387</t>
  </si>
  <si>
    <t>Zkumavka 50 ml UH steril. jednotlivě balené bal. á 250 ks 30 x 115 mm 1003</t>
  </si>
  <si>
    <t>ZG391</t>
  </si>
  <si>
    <t>Trepan barron 7,0 mm K20-2054</t>
  </si>
  <si>
    <t>ZG393</t>
  </si>
  <si>
    <t>Šroub ortodontický Hyrax á 10 ks 602-801-30</t>
  </si>
  <si>
    <t>ZG397</t>
  </si>
  <si>
    <t>Stojánek otočný genesee bal. á 5 ks 27-208A</t>
  </si>
  <si>
    <t>ZG400</t>
  </si>
  <si>
    <t>Signum Dentin 1x4g B4 HK66020014 (4951060A)</t>
  </si>
  <si>
    <t>ZG411</t>
  </si>
  <si>
    <t>Set rouškovací Angiodyn Cath-Lab 5018632</t>
  </si>
  <si>
    <t>ZG421</t>
  </si>
  <si>
    <t xml:space="preserve">Drát tvrdý Interdent 0,6 mm, 3 m </t>
  </si>
  <si>
    <t>ZG422</t>
  </si>
  <si>
    <t>Štetec opaquer Dentsply INSB32FO</t>
  </si>
  <si>
    <t>ZG426</t>
  </si>
  <si>
    <t>Miska odpařovací pl. dno 274/2, 86 mm 1930.2200</t>
  </si>
  <si>
    <t>ZG436</t>
  </si>
  <si>
    <t>Láhev k odsávačce 2 l k systému Piranha, polysulfonová, výška: 28 cm, průměr: 11,8 /13,7 cm, autoklávovatelná N077.0120</t>
  </si>
  <si>
    <t>ZG437</t>
  </si>
  <si>
    <t>Trubice dlahová ( hadice převlečná )  Splintingtube - model ST-SB1, pro balon. enteroskop OLYMPUS SIF-Q180, vniř. prům. 11 mm, vnějš. prům. 13,2 mm, prac. délka 1320 mm, celk. délka 1400 mm (ST-SB1) N2650930</t>
  </si>
  <si>
    <t>ZG438</t>
  </si>
  <si>
    <t>Implantát maxillofaciální La Forté systém dlaha mini střední obličejová etáž orbitální 9 otv. (20-CD-009) 242.50CD09.01</t>
  </si>
  <si>
    <t>ZG442</t>
  </si>
  <si>
    <t>Fréza křížová břit HM166RX0212055F</t>
  </si>
  <si>
    <t>ZG480</t>
  </si>
  <si>
    <t>Kauter F7234/1 pálení do protéz á 10 ks F7234/1</t>
  </si>
  <si>
    <t>ZG481</t>
  </si>
  <si>
    <t>Systém hrudní drenáže Pleur-evac 950 ml 2 cestný bal. á 6 ks A-6002-08LF</t>
  </si>
  <si>
    <t>ZG482</t>
  </si>
  <si>
    <t>Katetr CVC 4 lumen 8,5 Fr x 20 cm antimikrobiální úprava bal. á 10 ks CV-42854</t>
  </si>
  <si>
    <t>ZG486</t>
  </si>
  <si>
    <t>Dlaha sternální uzamykatelná 2.4 mm rovná 12 otvorů TAN/TiCP 460.019</t>
  </si>
  <si>
    <t>ZG497</t>
  </si>
  <si>
    <t>Lepidlo tkáňové na pokožku Glubran tiss bal. á 10 ks 0,25 ml G-NBOC2-25</t>
  </si>
  <si>
    <t>ZG498</t>
  </si>
  <si>
    <t>Laváž pulsní s nádstavcem Pulsavac  á 10 ks 00-5150-475-00</t>
  </si>
  <si>
    <t>ZG500</t>
  </si>
  <si>
    <t>Laváž pulsní s nádstavcem Pulsavac Plus  hip kit á 10 ks 00-5150-482-00</t>
  </si>
  <si>
    <t>ZG510</t>
  </si>
  <si>
    <t>Katetr contiplex D bal. á 10 ks 4894235N</t>
  </si>
  <si>
    <t>ZG515</t>
  </si>
  <si>
    <t>Zkumavka odběrová Vacuette močová 10,5 ml bal. á 50 ks 455007</t>
  </si>
  <si>
    <t>ZG518</t>
  </si>
  <si>
    <t>Návlek na senzor RVG  bal. á 500 ks 582024</t>
  </si>
  <si>
    <t>ZG519</t>
  </si>
  <si>
    <t>Svorka na cévy mosquito - halsted rovná 1 x 2 zuby 120 mm 397115081030</t>
  </si>
  <si>
    <t>ZG529</t>
  </si>
  <si>
    <t>Kanyla na rameno 5,5 x 75 mm bal. á 5 ks 214106</t>
  </si>
  <si>
    <t>ZG535</t>
  </si>
  <si>
    <t>Klip titanový pro otevřené operace M bal. 18 zásobníků á 6 ks LT300</t>
  </si>
  <si>
    <t>ZG540</t>
  </si>
  <si>
    <t>Dlaha sternální uzamykatelná 2.4 mm tvar dvojité T 7 + 7 otvorů TAN/TiCP pro tělo sterna 460.038</t>
  </si>
  <si>
    <t>ZG541</t>
  </si>
  <si>
    <t>Dlaha sternální uzamykatelná 2.4 mm tvar se zalomenými rameny 12  otvorů Titan pro tělo sterna 460.039</t>
  </si>
  <si>
    <t>ZG542</t>
  </si>
  <si>
    <t>Sprej DC Kaltespray 530322</t>
  </si>
  <si>
    <t>ZG552</t>
  </si>
  <si>
    <t>Rukojeť bez aretace k monopolár. lapar. nůžkám ERGO Olympus (s monopolár.koagulací) A60101A</t>
  </si>
  <si>
    <t>ZG561</t>
  </si>
  <si>
    <t>Šití monofil chiralen bl EP 0,7- USP 6/0 bal. á 24 ks PP 5001-2</t>
  </si>
  <si>
    <t>ZG568</t>
  </si>
  <si>
    <t>Vosk cervikální fialový, tvrdý á 50 g IN0291</t>
  </si>
  <si>
    <t>ZG573</t>
  </si>
  <si>
    <t>Dlaha tibiální proximální LCP 4.5/5.0 mm (82) pravá, laterální 4 otv. ocel 240.036</t>
  </si>
  <si>
    <t>ZG575</t>
  </si>
  <si>
    <t>Šroub kanylovaný 6.5 mm L75/16 (75/16) samovrtný, titan 408.410</t>
  </si>
  <si>
    <t>ZG580</t>
  </si>
  <si>
    <t>Šroub spongiózní 4.0 mm 207.014</t>
  </si>
  <si>
    <t>ZG584</t>
  </si>
  <si>
    <t>Šroub zajišťovací stardrive PFNA pr. 5,0 mm (34) pro hřeb expert, titan zelený 04.005.524</t>
  </si>
  <si>
    <t>ZG587</t>
  </si>
  <si>
    <t>Šroub zajišťovací stardrive PFNA pr. 5,0 mm (40) pro hřeb expert, titan zelený 04.005.530</t>
  </si>
  <si>
    <t>ZG588</t>
  </si>
  <si>
    <t>Šroub zajišťovací stardrive PFNA pr. 5,0 mm (42) pro hřeb expert, titan zelený 04.005.532</t>
  </si>
  <si>
    <t>ZG606</t>
  </si>
  <si>
    <t>Šroub kortikální 3 mm/22 mm nestabilní 716-115-030-022</t>
  </si>
  <si>
    <t>ZG607</t>
  </si>
  <si>
    <t>Šroub kortikální 3 mm/46 mm stabilní 716-110-030-046</t>
  </si>
  <si>
    <t>ZG612</t>
  </si>
  <si>
    <t>Krytí mepilex 10 x 10 cm bal. á 5 ks 294100</t>
  </si>
  <si>
    <t>ZG613</t>
  </si>
  <si>
    <t>Krytí mepitel one 8 x 10 cm  bal. á 5 ks 289200-00</t>
  </si>
  <si>
    <t>ZG614</t>
  </si>
  <si>
    <t>Krytí mepitel one 12 x 15 cm bal. á 5 ks 289400</t>
  </si>
  <si>
    <t>ZG648</t>
  </si>
  <si>
    <t>Pinzeta anatomická velmi jemná matovaná na cizí tělesa 145 mm 397114080231</t>
  </si>
  <si>
    <t>ZG667</t>
  </si>
  <si>
    <t>Katetr Zoll Icy 3 lumen 9,3 Fr x 38 cm heparin k přístroji pro hypotermii ALSIUS THERMOGARD XP (89-8700-0657) 89-8700-0782-40</t>
  </si>
  <si>
    <t>ZG668</t>
  </si>
  <si>
    <t>Kit up Zoll start (89-CG-500D ) 89-8700-0784-01</t>
  </si>
  <si>
    <t>ZG669</t>
  </si>
  <si>
    <t>Zvlhčovač oxiter + víko jednorázový bal. á 20 ks 000-075-000</t>
  </si>
  <si>
    <t>ZG672</t>
  </si>
  <si>
    <t>Šití novosyn quick undy 4/0 (1.5) bal. á 36 ks C3046013</t>
  </si>
  <si>
    <t>ZG676</t>
  </si>
  <si>
    <t>Jehla chirurgická s pérovými oušky sterilní bal. á 48 ks HSF - 17 3176</t>
  </si>
  <si>
    <t>ZG677</t>
  </si>
  <si>
    <t>Jehla chirurgická s pérovými oušky s trojhrannou špicí 4/8 kruhu, typ HS-26, USP 2/0-0, EP 3-3,5, sterilní, jednorázová, bal. á 48 ks 3158</t>
  </si>
  <si>
    <t>ZG693</t>
  </si>
  <si>
    <t>Deska bazální - horní transparentní bal.á 50 ks 9002525</t>
  </si>
  <si>
    <t>ZG694</t>
  </si>
  <si>
    <t>Deska bazální - dolní transparentní bal.á 50 ks 9002526</t>
  </si>
  <si>
    <t>ZG695</t>
  </si>
  <si>
    <t>Vosk modelovací - speciál letní 1,5 mm 2500 g 9001516</t>
  </si>
  <si>
    <t>ZG698</t>
  </si>
  <si>
    <t>Náhrada loketního kloubu Explor dřík pro náhradu hlavičky rádia 9 mm x 30 mm 11-210064</t>
  </si>
  <si>
    <t>ZG700</t>
  </si>
  <si>
    <t>Dlaha pro fibulu   9 otv. s háčkem LA09 798-110-101-009</t>
  </si>
  <si>
    <t>ZG704</t>
  </si>
  <si>
    <t>Šroub kanylovaný 6.5 mm L85/32 (85/32) samovrtný, titan 408.439</t>
  </si>
  <si>
    <t>ZG723</t>
  </si>
  <si>
    <t>Klička inokulační 1ul á 1000 ks 612-9352</t>
  </si>
  <si>
    <t>ZG724</t>
  </si>
  <si>
    <t>Spojka proplachovací urologická bal. á 50 ks LCF</t>
  </si>
  <si>
    <t>ZG735</t>
  </si>
  <si>
    <t>Čep vodící bi-pin krátký, á 100 ks RE326.1000</t>
  </si>
  <si>
    <t>ZG754</t>
  </si>
  <si>
    <t>Hák na rány Middeldorpf 21 x 21 mm 22 cm 397118080660</t>
  </si>
  <si>
    <t>ZG760</t>
  </si>
  <si>
    <t>Nástroj na zubní kámen scalers 1,5 mm 8HR držadlo 397147510020</t>
  </si>
  <si>
    <t>ZG774</t>
  </si>
  <si>
    <t>Šití vicryl vio 6-0 bal. á 12 ks J570G</t>
  </si>
  <si>
    <t>ZG783</t>
  </si>
  <si>
    <t>Dlaha LCP distální tibie 3.5 mm mediální bez výběžku (239) 14 otv. levá, ocel 02.112.531</t>
  </si>
  <si>
    <t>ZG787</t>
  </si>
  <si>
    <t>Krytí askina 20 x 30 silikonové silnet bal. á 5 ks 5192305</t>
  </si>
  <si>
    <t>ZG796</t>
  </si>
  <si>
    <t>Šroub zajišťovací stardrive 2.7 mm (12) samořezný, hlava LCP 2.4,slitina ti 402.212</t>
  </si>
  <si>
    <t>ZG808</t>
  </si>
  <si>
    <t>Šroub zajišťovací stardrive PFNA pr. 5,0 mm (56) pro hřeb expert, titan zelený 04.005.546</t>
  </si>
  <si>
    <t>ZG810</t>
  </si>
  <si>
    <t>Šroub kortikální stardrive 2,0 mm (16) samořezný, slitina titan 401.366</t>
  </si>
  <si>
    <t>ZG828</t>
  </si>
  <si>
    <t>Šití sertilac 1,2mm USP, 3/8 zakřivení, jehla 26, vlákno 50 bal. á 36 ks 32300M20</t>
  </si>
  <si>
    <t>ZG837</t>
  </si>
  <si>
    <t>Dlaha LCP 2,7 / 3,5 mm na přední horní část klavikuly s bočním prodloužením (94) pravá, 5 otvorů, titan 04.112.012</t>
  </si>
  <si>
    <t>ZG838</t>
  </si>
  <si>
    <t>Dlaha LCP 2,7 / 3,5 mm na přední horní část klavikuly s bočním prodloužením (94) levá, 5 otvorů, titan 04.112.013</t>
  </si>
  <si>
    <t>ZG845</t>
  </si>
  <si>
    <t>Návlek na kameru endoskopu ster. 12 x 244 cm bal. á 20 ks 705820</t>
  </si>
  <si>
    <t>ZG847</t>
  </si>
  <si>
    <t>Zavaděč perkutánní  Arrow Super Flex vinutý 8 Fr x 45 cm, bal. á 5 ks - dodání 28.12/2023</t>
  </si>
  <si>
    <t>ZG849</t>
  </si>
  <si>
    <t>Šití premicron zelený 2/0 (3) bal. á 12 ks G0120061</t>
  </si>
  <si>
    <t>ZG875</t>
  </si>
  <si>
    <t>Šroub kortikální 3.5 mm 404.814</t>
  </si>
  <si>
    <t>ZG876</t>
  </si>
  <si>
    <t>Šití premicron 0 (3,5) bal. á 12 ks G0120062</t>
  </si>
  <si>
    <t>ZG880</t>
  </si>
  <si>
    <t>Šití dafilon modrý 5/0 (1) bal. á 36 ks C0936014</t>
  </si>
  <si>
    <t>ZG881</t>
  </si>
  <si>
    <t>Břit safírový samostatný E4 2,2 mm</t>
  </si>
  <si>
    <t>ZG886</t>
  </si>
  <si>
    <t>Šití premicron 1 (4) bal. á 12 ks G0120063</t>
  </si>
  <si>
    <t>ZG891</t>
  </si>
  <si>
    <t>Proužky diagnostické strips of thermo tubes, bal.á 250 ks AB-0266</t>
  </si>
  <si>
    <t>ZG893</t>
  </si>
  <si>
    <t>Rouška prošívaná na popáleniny 40 x 60 cm karton á 30 ks 28510</t>
  </si>
  <si>
    <t>ZG903</t>
  </si>
  <si>
    <t>Stříkačka injekční pro enterální výživu KD-Ject E 60 ml excentrická KDM875728</t>
  </si>
  <si>
    <t>ZG910</t>
  </si>
  <si>
    <t>Šroub kanylovaný 6.5 mm L75/32 (75/32) samovrtný, titan 408.437</t>
  </si>
  <si>
    <t>ZG916</t>
  </si>
  <si>
    <t>Elektroda neutrální bipolární pro dospělé á 100 ks 2510</t>
  </si>
  <si>
    <t>ZG932</t>
  </si>
  <si>
    <t>Šroub Dia 16-JB-008</t>
  </si>
  <si>
    <t>ZG940</t>
  </si>
  <si>
    <t>Rozvěrač úst mirahold-block bal. á 12 ks 0022016</t>
  </si>
  <si>
    <t>ZG943</t>
  </si>
  <si>
    <t>Dlaha na olekranon 8 otv. 730-155-004-008</t>
  </si>
  <si>
    <t>ZG949</t>
  </si>
  <si>
    <t>Guma leštící stargloss pro opracování keramiky disk modrý EDR1520</t>
  </si>
  <si>
    <t>ZG950</t>
  </si>
  <si>
    <t>Guma leštící stargloss pro opracování keramiky špička modrá EDR2020</t>
  </si>
  <si>
    <t>ZG951</t>
  </si>
  <si>
    <t>Guma leštící stargloss pro opracování keramiky disk růžový EDR1530</t>
  </si>
  <si>
    <t>ZG952</t>
  </si>
  <si>
    <t>Guma leštící stargloss pro opracování keramiky špička růžová EDR2030</t>
  </si>
  <si>
    <t>ZG953</t>
  </si>
  <si>
    <t>Guma leštící stargloss pro opracování keramiky disk šedý EDR1540</t>
  </si>
  <si>
    <t>ZG954</t>
  </si>
  <si>
    <t>Guma leštící stargloss pro opracování keramiky špička šedá EDR2040</t>
  </si>
  <si>
    <t>ZG963</t>
  </si>
  <si>
    <t>Brýle kyslíkové americký typ upevnění svorkou kojenecké H-103026</t>
  </si>
  <si>
    <t>ZG971</t>
  </si>
  <si>
    <t>Zkumavka 0,2 ml PCR 12 x 8 stripů bal. á 960 ks AB-1112</t>
  </si>
  <si>
    <t>ZG973</t>
  </si>
  <si>
    <t>Špička pipetovací s filtrem axygen TF-300-R-S, 0,5-10 ul, bal. á 10 krabiček po 96 ks, 30016</t>
  </si>
  <si>
    <t>ZG979</t>
  </si>
  <si>
    <t>Sklo krycí 22 x 22 mm superior bal. á 1000 ks 634990101050</t>
  </si>
  <si>
    <t>ZG986</t>
  </si>
  <si>
    <t>Páka extrakční Bein rovná 4 mm 145 mm 397123500020</t>
  </si>
  <si>
    <t>ZG990</t>
  </si>
  <si>
    <t>Kryozkumavka Cryotube 1,8 ml bal. á 450 ks 377267/4</t>
  </si>
  <si>
    <t>ZG995</t>
  </si>
  <si>
    <t>Šroub kanylovaný 3.5 mm 205.238</t>
  </si>
  <si>
    <t>ZH006</t>
  </si>
  <si>
    <t>Šroub zajišťovací stardrive PFNA pr. 5,0 mm (52) pro hřeb expert, titan zelený 04.005.542</t>
  </si>
  <si>
    <t>ZH009</t>
  </si>
  <si>
    <t>Aplikátor klipů kovový pro M/L klipy LC307</t>
  </si>
  <si>
    <t>ZH011</t>
  </si>
  <si>
    <t>Náplast micropore 1,25 cm x 9,14 m bal. á 24 ks 1530-0 nahrazuje ZF351</t>
  </si>
  <si>
    <t>ZH016</t>
  </si>
  <si>
    <t>Šroub zajišťovací stardrive PFNA pr. 5,0 mm (58) pro hřeb expert, titan zelený 04.005.548</t>
  </si>
  <si>
    <t>ZH018</t>
  </si>
  <si>
    <t>Šroub kortikální 3,5 mm 204.665</t>
  </si>
  <si>
    <t>ZH019</t>
  </si>
  <si>
    <t>Dlaha rekonstrukční LCP 3,5 rovná s kombinovaným otvorem 8 otv. 245.081</t>
  </si>
  <si>
    <t>ZH023</t>
  </si>
  <si>
    <t>Šroub kortikální 1.0 mm 200.527</t>
  </si>
  <si>
    <t>ZH025</t>
  </si>
  <si>
    <t>Šroub kortikální 1.0 mm samořezný délka 9 mm, slitina titanu 200.529</t>
  </si>
  <si>
    <t>ZH034</t>
  </si>
  <si>
    <t xml:space="preserve">Šroub kortikální 4.5 mm 214.830 </t>
  </si>
  <si>
    <t>ZH035</t>
  </si>
  <si>
    <t xml:space="preserve">Škrtidlo Esmarch 12 cm x 5 m resterilizovatelný do 134° bezlatexový 20-20-120 </t>
  </si>
  <si>
    <t>ZH041</t>
  </si>
  <si>
    <t>Šroub zajišťovací stardrive PFNA pr. 5,0 mm (36) pro hřeb expert, titan zelený 04.005.526</t>
  </si>
  <si>
    <t>ZH042</t>
  </si>
  <si>
    <t>Šroub zajišťovací stardrive PFNA pr. 5,0 mm (50) pro hřeb expert, titan zelený 04.005.540</t>
  </si>
  <si>
    <t>ZH043</t>
  </si>
  <si>
    <t>Šroub zajišťovací stardrive PFNA pr. 5,0 mm (60) pro hřeb expert, titan zelený 04.005.550</t>
  </si>
  <si>
    <t>ZH047</t>
  </si>
  <si>
    <t xml:space="preserve">šroub samořezný zajišťovací VA LCP Stardrive malý fragment ocel 3,5 mm x 24 mm 213.024 </t>
  </si>
  <si>
    <t>ZH062</t>
  </si>
  <si>
    <t>Pumpička k dilatačnímu balónku 60cc bal. á 5 ks M00550601</t>
  </si>
  <si>
    <t>ZH070</t>
  </si>
  <si>
    <t>Vrták koncovka s ploškou 3,2 mm 120 mm 397129798591</t>
  </si>
  <si>
    <t>ZH071</t>
  </si>
  <si>
    <t>Protéza cévní gore-tex 5 mm 15 cm HPT050015</t>
  </si>
  <si>
    <t>ZH079</t>
  </si>
  <si>
    <t>Kamínek na Zirkonoxid-nízký váleček Z623</t>
  </si>
  <si>
    <t>ZH080</t>
  </si>
  <si>
    <t>Kamínek na Zirkonoxid-úzký váleček Z638</t>
  </si>
  <si>
    <t>ZH081</t>
  </si>
  <si>
    <t>Kamínek na Zirkonoxid-špička Z652R</t>
  </si>
  <si>
    <t>ZH082</t>
  </si>
  <si>
    <t>Kamínek na Zirkonoxid-vajíčko Z660</t>
  </si>
  <si>
    <t>ZH083</t>
  </si>
  <si>
    <t>Kamínek na Zirkonoxid-malé vajíčko Z667</t>
  </si>
  <si>
    <t>ZH084</t>
  </si>
  <si>
    <t>Kamínek na Zirkonoxid-čočka Z772</t>
  </si>
  <si>
    <t>ZH085</t>
  </si>
  <si>
    <t>Kamínek na Zirkonoxid-vysoký váleček Z732</t>
  </si>
  <si>
    <t>ZH086</t>
  </si>
  <si>
    <t>Kamínek na Zirkonoxid-kónus Z736</t>
  </si>
  <si>
    <t>ZH088</t>
  </si>
  <si>
    <t>Jehla chirurgická s pérovými oušky s trojhrannou špicí 4/8 kruhu typ Ga velikost 1,4 x 45 Ga4</t>
  </si>
  <si>
    <t>ZH089</t>
  </si>
  <si>
    <t>Jehla chirurgická s pérovými oušky s trojhrannou špicí 4/8 kruhu typ Ga velikost 1,1 x 30 Ga7</t>
  </si>
  <si>
    <t>ZH092</t>
  </si>
  <si>
    <t>Trokar hrudní Argyle Ch10/23 cm bal. á 10 ks 8888561019</t>
  </si>
  <si>
    <t>ZH157</t>
  </si>
  <si>
    <t>Souprava epid. ESPOCAN bal. á 10 ks 4556747</t>
  </si>
  <si>
    <t>ZH159</t>
  </si>
  <si>
    <t>Spojka katetru přímá 15 cm bal. á 50 ks  430-005-015</t>
  </si>
  <si>
    <t>ZH163</t>
  </si>
  <si>
    <t>Šroub zajišťovací sponginózní Stardrive 5.0 mm s duálním jádrem, samořezný, titan  04.015.550</t>
  </si>
  <si>
    <t>ZH165</t>
  </si>
  <si>
    <t>Protéza cévní InterGard knitted 6/20 IGK0006-20</t>
  </si>
  <si>
    <t>ZH166</t>
  </si>
  <si>
    <t>Šití PDS plus 1 bal. á 36 ks PDP9370H</t>
  </si>
  <si>
    <t>ZH167</t>
  </si>
  <si>
    <t>Šití PDS plus 1 bal. á 24 ks PDP1935T</t>
  </si>
  <si>
    <t>ZH168</t>
  </si>
  <si>
    <t>Stříkačka injekční 3-dílná 1 ml L tuberculin s jehlou KD-JECT III graduování á 0,1 ml 26G x 1/2" 0,45 x 12 mm KDM831786 - nahrazuje ZT367</t>
  </si>
  <si>
    <t>ZH176</t>
  </si>
  <si>
    <t>Šroub kanylovaný 6.5 mm L65/32 (65/32) samovrtný, titan 408.435</t>
  </si>
  <si>
    <t>ZH177</t>
  </si>
  <si>
    <t>Šroub kanylovaný 6.5 mm L80/32 (80/32) samovrtný, titan 408.438</t>
  </si>
  <si>
    <t>ZH178</t>
  </si>
  <si>
    <t>Šroub kotrikální 4.5 mm 214.826</t>
  </si>
  <si>
    <t>ZH179</t>
  </si>
  <si>
    <t>Šroub kortikální 4.5 mm 214.828</t>
  </si>
  <si>
    <t>ZH187</t>
  </si>
  <si>
    <t>Jehelec hloubkový rovný tvrdokovový 165 mm 397132060610</t>
  </si>
  <si>
    <t>ZH191</t>
  </si>
  <si>
    <t>Svorka zahnutá jemná na cévy peán 160 mm 397115081140</t>
  </si>
  <si>
    <t>ZH192</t>
  </si>
  <si>
    <t>Maska endoskopická č.1 s membránou 30-40-111 (30-40-001)</t>
  </si>
  <si>
    <t>ZH193</t>
  </si>
  <si>
    <t>Maska endoskopická č.3 s membránou 30-40-333</t>
  </si>
  <si>
    <t>ZH200</t>
  </si>
  <si>
    <t>Čočka vyšetřovací VSFNC Volk SuperFiled, zorné pole 95°/116°, zvětšení obrazu 0,76 x, zvětšení laserového bodu 1,30 x, pracovní vzdálenost 7 mm VSFNC</t>
  </si>
  <si>
    <t>ZH201</t>
  </si>
  <si>
    <t>Jehla injekční 0,8 x 120 mm zelená 4665643</t>
  </si>
  <si>
    <t>ZH224</t>
  </si>
  <si>
    <t>Šroub fixační 4,5 mm KB088T</t>
  </si>
  <si>
    <t>ZH227</t>
  </si>
  <si>
    <t>Kotvička zavrtávací vstřebatelná Healix Advance BR Anchor w Dynycord 5,5 mm sutura 91 cm 222297</t>
  </si>
  <si>
    <t>ZH235</t>
  </si>
  <si>
    <t>Šití dafilon modrý 2/0 (3) bal. á 36 ks C0934801</t>
  </si>
  <si>
    <t>ZH250</t>
  </si>
  <si>
    <t>Šroub kortikální stardrive 2,0 mm (11) samořezný, slitina titan 401.361</t>
  </si>
  <si>
    <t>ZH253</t>
  </si>
  <si>
    <t>Šroub kortikální stardrive 2,0 mm (14) samořezný, slitina titan 401.364</t>
  </si>
  <si>
    <t>ZH273</t>
  </si>
  <si>
    <t>Pinzeta anatomická rovná jemná matovaná 145 mm 397114080101</t>
  </si>
  <si>
    <t>ZH275</t>
  </si>
  <si>
    <t>Nůžky METZENBAUM zahnuté preparační jemné 140 mm 397113080700</t>
  </si>
  <si>
    <t>ZH279</t>
  </si>
  <si>
    <t>Peán rovný jemný na cévy 160 mm 397115081130</t>
  </si>
  <si>
    <t>ZH280</t>
  </si>
  <si>
    <t>Svorka rovná jemná na cévy Mosquito-Halsted 120 mm 397115081010</t>
  </si>
  <si>
    <t>ZH282</t>
  </si>
  <si>
    <t>Klip titanový pro otevřené operace S bal. 30 zásobníků á 6 ks PL565T</t>
  </si>
  <si>
    <t>ZH286</t>
  </si>
  <si>
    <t>Teploměr digitální s ohebným hrotem Thermoval Kids flex - voděodolný, nárazuvzdorný (91925) 9250532</t>
  </si>
  <si>
    <t>ZH297</t>
  </si>
  <si>
    <t>Lžíce laryngoskopická Safeview-Fibre Optic 1 bal. á 10 ks Macintosh jednorázová kovová (670150-100010)4150110</t>
  </si>
  <si>
    <t>ZH303</t>
  </si>
  <si>
    <t>Lžíce laryngoskopická kovová jednorázová optické vlákno č.00 typ Miller bal. á 10 ks 670185-100002</t>
  </si>
  <si>
    <t>ZH306</t>
  </si>
  <si>
    <t>Špendlík-spona 0,7 mm á 100 ks 620-107 00</t>
  </si>
  <si>
    <t>ZH307</t>
  </si>
  <si>
    <t>Špendlík-spona 0,8 mm á 100 ks 620-108 00</t>
  </si>
  <si>
    <t>ZH323</t>
  </si>
  <si>
    <t>Implantát kraniofaciální La Forté dlaha orbitální 8 otv. 16-CD-008</t>
  </si>
  <si>
    <t>ZH329</t>
  </si>
  <si>
    <t>Šití polypropylen PC-7 10/0 bal. á 12 ks 8065307601</t>
  </si>
  <si>
    <t>ZH335</t>
  </si>
  <si>
    <t>Kanyla TS 7,0 s manžetou nízkotlaká soft seal,nastavitelná bal. á 2 ks 100/523/070</t>
  </si>
  <si>
    <t>ZH343</t>
  </si>
  <si>
    <t>Kladívko chirurgické kovové 250 g 397128080901</t>
  </si>
  <si>
    <t>ZH346</t>
  </si>
  <si>
    <t>Šroub schanzův seldrill 4.0/3.0 mm 294.772</t>
  </si>
  <si>
    <t>ZH350</t>
  </si>
  <si>
    <t>Šroub kortikální 6,0 mm 99612650</t>
  </si>
  <si>
    <t>ZH380</t>
  </si>
  <si>
    <t>Šroub kortikální 2.4 mm 401.772</t>
  </si>
  <si>
    <t>ZH392</t>
  </si>
  <si>
    <t>Šití novosyn quick undy 3/0 (2) bal. á 36 ks C3046030</t>
  </si>
  <si>
    <t>ZH395</t>
  </si>
  <si>
    <t>Filtr ke kompaktní odsavačce P00094</t>
  </si>
  <si>
    <t>ZH396</t>
  </si>
  <si>
    <t>Elektroda NIM á 5 ks 8227304</t>
  </si>
  <si>
    <t>ZH397</t>
  </si>
  <si>
    <t>Elektroda stimulační monopolární ORL vč. kabelu, k neuromonitoru  NIM 3.0 Medtronic, bal. á 5 ks 8225101</t>
  </si>
  <si>
    <t>ZH403</t>
  </si>
  <si>
    <t>Krytí excilon 5 x 5 cm NT i.v. s nástřihem do kříže antiseptický bal. á 70 ks 7089</t>
  </si>
  <si>
    <t>ZH404</t>
  </si>
  <si>
    <t>Šití vicryl plus vi 4-0 bal. á 36 ks VCP434H</t>
  </si>
  <si>
    <t>ZH409</t>
  </si>
  <si>
    <t>Podložka antidekubitní polštář obdelník 10 x 43 x 70 cm Sláva 20A 210-S20A-V</t>
  </si>
  <si>
    <t>ZH414</t>
  </si>
  <si>
    <t>Šroub kanylovaný 6.5 mm L90/32 (90/32) samovrtný, titan 408.440</t>
  </si>
  <si>
    <t>ZH415</t>
  </si>
  <si>
    <t>Šroub kortikální 4.5 mm 214.842</t>
  </si>
  <si>
    <t>ZH416</t>
  </si>
  <si>
    <t>Vrták 3.2 mm 315.310</t>
  </si>
  <si>
    <t>ZH422</t>
  </si>
  <si>
    <t>Podložka antidekubitní klín 25 x 30 x 60 cm Sláva 5 210-S5-V</t>
  </si>
  <si>
    <t>ZH423</t>
  </si>
  <si>
    <t xml:space="preserve">Podložka antidekubitní pod patu 22 x 22 x 22 cm Sláva PP pro dospělé pár 210-PP-V </t>
  </si>
  <si>
    <t>ZH427</t>
  </si>
  <si>
    <t>Převodník k harmonickému skalpelu modrý s kabelem HPBLUE</t>
  </si>
  <si>
    <t>ZH429</t>
  </si>
  <si>
    <t>Šroub kortikální 3,5 mm 404.850</t>
  </si>
  <si>
    <t>ZH432</t>
  </si>
  <si>
    <t>Jehla spinální-quinckeho hrot 22 G x 38 á 25 ks 76.111.22.015 - výpadek do 9/23</t>
  </si>
  <si>
    <t>ZH450</t>
  </si>
  <si>
    <t>Maska laryngeální Sure Seal LM Cuff Pilot bal. á 10 ks vel. 4 105200-000040</t>
  </si>
  <si>
    <t>ZH452</t>
  </si>
  <si>
    <t>Maska laryngeální Sure Seal LM Cuff Pilot bal. á 10 ks vel. 1 105200-000010</t>
  </si>
  <si>
    <t>ZH453</t>
  </si>
  <si>
    <t>Maska laryngeální Sure Seal LM Cuff Pilot bal. á 10 ks vel. 1,5 105200-000015 - vyřazeno komisí zásoba COVID19</t>
  </si>
  <si>
    <t>ZH454</t>
  </si>
  <si>
    <t>Maska laryngeální Sure Seal LM Cuff Pilot bal. á 10 ks vel. 2 (105210-000020) 102200-000020</t>
  </si>
  <si>
    <t>ZH455</t>
  </si>
  <si>
    <t xml:space="preserve">Maska laryngeální Sure Seal LM Cuff Pilot bal. á 10 ks vel. 2,5 105200-000025 </t>
  </si>
  <si>
    <t>ZH456</t>
  </si>
  <si>
    <t xml:space="preserve">Maska laryngeální LM PVC silikonová manžeta bal. á 10 ks vel.3,0 105200-000030 </t>
  </si>
  <si>
    <t>ZH457</t>
  </si>
  <si>
    <t>Maska laryngeální LM PVC silikonová manžeta bal. á 10 ks vel. 4,0 105300-000040</t>
  </si>
  <si>
    <t>ZH458</t>
  </si>
  <si>
    <t>Maska laryngeální LM PVC silikonová manžeta bal. á 10 ks 105300-000050</t>
  </si>
  <si>
    <t>ZH459</t>
  </si>
  <si>
    <t>Maska laryngeální LM PVC silikonová manžeta bal. á 10 ks vel. 6,0 105200-000060</t>
  </si>
  <si>
    <t>ZH467</t>
  </si>
  <si>
    <t>Sprej Kavo QUATTROCARE á 6 ks (6 lahví) KaVo QUATTROcare spreje a 500 ml 1.011.5720</t>
  </si>
  <si>
    <t>ZH479</t>
  </si>
  <si>
    <t>Láhev reagenční s modrým uzávěrem 500 ml VTRB632414321500</t>
  </si>
  <si>
    <t>ZH480</t>
  </si>
  <si>
    <t>Miska petri kultivační plocha 147,8 cm2 150 x 25 mm bal. á 100 ks TPPA93150</t>
  </si>
  <si>
    <t>ZH485</t>
  </si>
  <si>
    <t>Šroub kortikální 4.5 x 60 mm 214.860</t>
  </si>
  <si>
    <t>ZH490</t>
  </si>
  <si>
    <t>Jehla injekční 0,3 x 13 mm čirá SP 30G x 1/2´ 304000</t>
  </si>
  <si>
    <t>ZH491</t>
  </si>
  <si>
    <t>Stříkačka injekční 3-dílná 50 - 60 ml LL (MRG00711) BDC300865</t>
  </si>
  <si>
    <t>ZH493</t>
  </si>
  <si>
    <t>Katetr močový nelaton foley 16CH s balonkem 5/10 ml délka katetru 40 cm latex potažený silikonem Rüsch gold180605-000160</t>
  </si>
  <si>
    <t>ZH497</t>
  </si>
  <si>
    <t>Hrot k oční brusce ASICO Algerbrush rust ring rem 0.5mm burr AE-3251</t>
  </si>
  <si>
    <t>ZH505</t>
  </si>
  <si>
    <t>Šroub kanylovaný 4.5 mm 214.456</t>
  </si>
  <si>
    <t>ZH506</t>
  </si>
  <si>
    <t>Šroub kanylovaný 4.5 mm 214.464</t>
  </si>
  <si>
    <t>ZH508</t>
  </si>
  <si>
    <t>ZH513</t>
  </si>
  <si>
    <t>Jehelec laparoskopický přímý, celková délka 450,8 mm, prac. délka 330 mm, prům. 5 mm, čelisti 3 x 6 mm A5690</t>
  </si>
  <si>
    <t>ZH514</t>
  </si>
  <si>
    <t xml:space="preserve">Hadice pro propl. pumpu, ke 2 vakům, resterilizovatelná A4055 </t>
  </si>
  <si>
    <t>ZH519</t>
  </si>
  <si>
    <t>Gumička těsnící k laparosk. trokarům 3 mm á 10 ks A5857 - výpadek do 10/2023</t>
  </si>
  <si>
    <t>ZH521</t>
  </si>
  <si>
    <t>Gumička spojovací, těsnící k laparosk. redukci modrá 7 mm, bal. á 10 ks A5858</t>
  </si>
  <si>
    <t>ZH522</t>
  </si>
  <si>
    <t>Rukojeť OLYMPUS sání /oplach pro endoskop. nástroje o prům. 3 mm A5796</t>
  </si>
  <si>
    <t>ZH523</t>
  </si>
  <si>
    <t>Tubus pro sání a oplach 5 mm pro A5798</t>
  </si>
  <si>
    <t>ZH539</t>
  </si>
  <si>
    <t xml:space="preserve">Dlaha přímá LCP 3,5 mm 8 otvorů 223.581 </t>
  </si>
  <si>
    <t>ZH543</t>
  </si>
  <si>
    <t>Víčko zvlhčovače 0,25 l autoklávovatelný P00441</t>
  </si>
  <si>
    <t>ZH545</t>
  </si>
  <si>
    <t>Nástavec ke kraniotomu 2.4 mm AF02</t>
  </si>
  <si>
    <t>ZH546</t>
  </si>
  <si>
    <t>Set pro enterální výživu flocare infinity pack mobile W/O MP Transition (APA 3227163) pro domácí péči 586484</t>
  </si>
  <si>
    <t>ZH547</t>
  </si>
  <si>
    <t>Zkumavka PP se šroubovacím uzávěrem 7 ml 82 mm x 13 mm bal. á 1000 ks 60.550.100</t>
  </si>
  <si>
    <t>ZH552</t>
  </si>
  <si>
    <t>Dlaha sternální uzamykatelná 2.4 mm tvar X 5 + 5 otvorů pro tělo sterna Titan 460.037</t>
  </si>
  <si>
    <t>ZH556</t>
  </si>
  <si>
    <t>Dlaha rekonstrukční na pánev pr. 3,5 mm 245.880</t>
  </si>
  <si>
    <t>ZH558</t>
  </si>
  <si>
    <t>Šroub sternální unilock samovrtný (bez předvrtání) 3,0 mm x 14 mm  TAN 04.501.114</t>
  </si>
  <si>
    <t>ZH559</t>
  </si>
  <si>
    <t>Šroub sternální unilock samovrtný (bez předvrtání) 3,0 mm x 16 mm  TAN 04.501.116</t>
  </si>
  <si>
    <t>ZH560</t>
  </si>
  <si>
    <t>Šroub sternální unilock samovrtný (bez předvrtání) 3,0 mm x 18 mm  TAN 04.501.118</t>
  </si>
  <si>
    <t>ZH562</t>
  </si>
  <si>
    <t>Zavaděč elektrofyziolog. katetrů perkutánní FastCath 8F 12 cm bal. á 10 ks 406112</t>
  </si>
  <si>
    <t>ZH570</t>
  </si>
  <si>
    <t>Špička pipetovací DF200ST 20-200ul bal. 10 x 96 ks (místo k.č.F161934) F171503</t>
  </si>
  <si>
    <t>ZH572</t>
  </si>
  <si>
    <t>Stojan na zkumavky univerzální bílý 331850019566</t>
  </si>
  <si>
    <t>ZH588</t>
  </si>
  <si>
    <t>Implantát kostní umělá náhrada štěpu ChronOS strip 100 x 25 x 6 mm resorbovatelný 07.801.111S - již se nevyrábí</t>
  </si>
  <si>
    <t>ZH590</t>
  </si>
  <si>
    <t>Vialka bal. á 100 ks 702007</t>
  </si>
  <si>
    <t>ZH592</t>
  </si>
  <si>
    <t>Víčka PTFE/sil BAL. Á 100 ks 702287.1</t>
  </si>
  <si>
    <t>ZH614</t>
  </si>
  <si>
    <t>Zátka butyl šedá 20 mm á 100 ks 548-3100</t>
  </si>
  <si>
    <t>ZH615</t>
  </si>
  <si>
    <t>Uzávěr krimplovací Al s otvorem 20 mm á 100 ks 548-3096</t>
  </si>
  <si>
    <t>ZH618</t>
  </si>
  <si>
    <t>Kanyla odsávací FUKUSHIMA fujita prac. délka 115 mm, celková délka 180 mm, vnější  prům. 2,7 mm GF396R</t>
  </si>
  <si>
    <t>ZH627</t>
  </si>
  <si>
    <t>Šroub kortikální 3 mm/32 mm nestabilní 716-115-030-032</t>
  </si>
  <si>
    <t>ZH635</t>
  </si>
  <si>
    <t>Šroub kortikální 3 mm/30 mm stabilní 716-110-030-030</t>
  </si>
  <si>
    <t>ZH636</t>
  </si>
  <si>
    <t>Šroub kortikální 3 mm/34 mm stabilní 716-110-030-034</t>
  </si>
  <si>
    <t>ZH637</t>
  </si>
  <si>
    <t>Šroub kortikální 3 mm/36 mm stabilní 716-110-030-036</t>
  </si>
  <si>
    <t>ZH654</t>
  </si>
  <si>
    <t>Šroub kortikální 3 mm/48 mm stabilní 716-110-030-048</t>
  </si>
  <si>
    <t>ZH657</t>
  </si>
  <si>
    <t xml:space="preserve">Šroub spongiózní 4.0 mm 207.022 </t>
  </si>
  <si>
    <t>ZH683</t>
  </si>
  <si>
    <t>Kádinka plastová 1000 ml K001808</t>
  </si>
  <si>
    <t>ZH684</t>
  </si>
  <si>
    <t>Kádinka plastová   500 ml K001806</t>
  </si>
  <si>
    <t>ZH685</t>
  </si>
  <si>
    <t>Kádinka plastová   250 ml K001805</t>
  </si>
  <si>
    <t>ZH687</t>
  </si>
  <si>
    <t>Filtr bakteriologický a virový MicroGard IIC pro Vyntus CPX, Jaeger, Carefusion, Vyaire, SensorMedics, Micro Medical, jednorázový, bal. á 50 ks V-892384</t>
  </si>
  <si>
    <t>ZH689</t>
  </si>
  <si>
    <t>Dlaha LCP 2,7 / 3,5 mm na laterální distální fibulu (73) 3 otv. pravá, titan 04.112.136</t>
  </si>
  <si>
    <t>ZH691</t>
  </si>
  <si>
    <t>Dlaha LCP 2,7 / 3,5 mm na laterální distální fibulu (86) 4 otv. pravá, titan 04.112.138</t>
  </si>
  <si>
    <t>ZH693</t>
  </si>
  <si>
    <t>Dlaha LCP na laterální distální fibulu 5 otv. pravá, titan 04.112.140</t>
  </si>
  <si>
    <t>ZH694</t>
  </si>
  <si>
    <t>Dlaha LCP 2,7 / 3,5 mm na laterální distální fibulu (99) 5 otv. levá, titan 04.112.141</t>
  </si>
  <si>
    <t>ZH719</t>
  </si>
  <si>
    <t>Šroub nezamykatelný 2,5 x 18 mm SP18000</t>
  </si>
  <si>
    <t>ZH753</t>
  </si>
  <si>
    <t>Destička pro RT-PCR FramerStar bal. á 480 4Ti-0952</t>
  </si>
  <si>
    <t>ZH754</t>
  </si>
  <si>
    <t>Implantát kraniofaciální La Forté systém šroub micro 1,5 x 6 mm (15-MC-006) 241.011506</t>
  </si>
  <si>
    <t>ZH755</t>
  </si>
  <si>
    <t>Implantát kraniofaciální La Forté systém šroub midi 1,9 x 4 mm (19-MD-004) 241.011804</t>
  </si>
  <si>
    <t>ZH756</t>
  </si>
  <si>
    <t>Implantát maxillofaciální La Forté systém šroub mini 2,3 x 6 mm (23-MN-006) 241.012306</t>
  </si>
  <si>
    <t>ZH757</t>
  </si>
  <si>
    <t>Implantát maxillofaciální La Forté systém šroub mini 2,3 x 8 mm (23-MN-008) 241.012308</t>
  </si>
  <si>
    <t>ZH758</t>
  </si>
  <si>
    <t>Implantát kraniofaciální La Forté systém šroub midi 1,6 x 6 mm (16-MD-006) 241.011606, dvě stejné karty</t>
  </si>
  <si>
    <t>ZH760</t>
  </si>
  <si>
    <t>Popisovač na kůži sterilní, chirurgický, BLAYCO RQ-01, 13 cm, s jedním hrotem, gen. violeť + PVC pravítko 15 cm TCH02</t>
  </si>
  <si>
    <t>ZH761</t>
  </si>
  <si>
    <t>Svorka zahnutá jemná na cévy Peán 14,6 cm 397115081180</t>
  </si>
  <si>
    <t>ZH765</t>
  </si>
  <si>
    <t>Láhev kultivační 75 cm2 á 100 ks 90076</t>
  </si>
  <si>
    <t>ZH774</t>
  </si>
  <si>
    <t xml:space="preserve">Zátka PE s lamelou pr. 11/12 mm bílá bal. á 1000 ks BSA062A - trvat na tomto k. č. </t>
  </si>
  <si>
    <t>ZH776</t>
  </si>
  <si>
    <t>Lžíce laryngoskopu č.3 jednorázová kovová bal. á 10 ks vláknová optika McIntosh (plastová LS-78130 se již nevyrábí) 810-401-03</t>
  </si>
  <si>
    <t>ZH779</t>
  </si>
  <si>
    <t>Šroub zamykací HD7 2,5 x 14 mm A-5750.14/1</t>
  </si>
  <si>
    <t>ZH780</t>
  </si>
  <si>
    <t>Šroub zamykací HD7 2,5 x 16 mm A-5750.16/1</t>
  </si>
  <si>
    <t>ZH781</t>
  </si>
  <si>
    <t>Šroub zamykací HD7 2,5 x 18 mm A-5750.18/1</t>
  </si>
  <si>
    <t>ZH782</t>
  </si>
  <si>
    <t>Šroub zamykací HD7 2,5 x 22 mm A-5750.22/1</t>
  </si>
  <si>
    <t>ZH783</t>
  </si>
  <si>
    <t>Šroub kortikální HD7 2,5 x 14 mm A-5700.14</t>
  </si>
  <si>
    <t>ZH784</t>
  </si>
  <si>
    <t>Dlaha volární 2.5 mm adaptivní A-4750.61</t>
  </si>
  <si>
    <t>ZH789</t>
  </si>
  <si>
    <t>Okruh dýchací anesteziologický 22 mm Compact II 2 l bal. á 35 ks vak 2154000</t>
  </si>
  <si>
    <t>ZH802</t>
  </si>
  <si>
    <t>Šití prolene bl 5-0 bal. á 36 ks 8580H</t>
  </si>
  <si>
    <t>ZH808</t>
  </si>
  <si>
    <t>Nádoba na histologický mat. s pufrovaným formalínem HISTOFOR 20 ml bal. á 50 ks BFS-20</t>
  </si>
  <si>
    <t>ZH809</t>
  </si>
  <si>
    <t>Nádoba na histologický mat. s pufrovaným formalínem HISTOFOR 40 ml bal. á 50 ks BFS-40</t>
  </si>
  <si>
    <t>ZH812</t>
  </si>
  <si>
    <t>Systém odsávací uzavřený TS Optiflo 72 hod CH12 43.004.59.121</t>
  </si>
  <si>
    <t>ZH816</t>
  </si>
  <si>
    <t>Katetr močový nelaton foley 14CH s balonkem 5/10 ml délka katetru 40 cm latex potažený silikonem Rüsch gold 180605-000140</t>
  </si>
  <si>
    <t>ZH817</t>
  </si>
  <si>
    <t>Katetr močový nelaton foley 18CH s balonkem 5/10 ml délka katetru 40 cm latex potažený silikonem Rüsch gold 180605-000180</t>
  </si>
  <si>
    <t>ZH818</t>
  </si>
  <si>
    <t>Katetr močový nelaton foley 20CH s balonkem 5/10 ml délka katetru 40 cm latex potažený silikonem Rüsch gold 180605-000200</t>
  </si>
  <si>
    <t>ZH831</t>
  </si>
  <si>
    <t xml:space="preserve">Elektroda unipolární jednorázová MB-100 </t>
  </si>
  <si>
    <t>ZH839</t>
  </si>
  <si>
    <t>Protéza cévní INTERGARD knitted hemashield gold 8/20 IGK0008-20</t>
  </si>
  <si>
    <t>ZH840</t>
  </si>
  <si>
    <t>Nádoba pro mražení tkání bal. á 10 sad SKA0300Z-K</t>
  </si>
  <si>
    <t>ZH844</t>
  </si>
  <si>
    <t>Implantát maxillofaciální La Forté systém střední obličejová etáž dlaha L levá 4 otv./1,0 mm 110° regular gold 242.52LL04.01</t>
  </si>
  <si>
    <t>ZH845</t>
  </si>
  <si>
    <t>Tyčinka vatová zvlhčující na hygienu dutiny ústní medcomfort + glyc. citónová příchuť bal. á 75 ks 09157-100</t>
  </si>
  <si>
    <t>ZH847</t>
  </si>
  <si>
    <t>Šroub kortikální HD7 2,5 x 16 mm A-5700.16/1</t>
  </si>
  <si>
    <t>ZH848</t>
  </si>
  <si>
    <t>Šroub kortikální HD7 2,5 x 12 mm A-5700.12/1</t>
  </si>
  <si>
    <t>ZH849</t>
  </si>
  <si>
    <t>Šroub zamykací HD7 2,5 x 20 mm A-5750.20/1</t>
  </si>
  <si>
    <t>ZH853</t>
  </si>
  <si>
    <t>Provlékač vlákna chia k operacím ramene á 5 ks 214101</t>
  </si>
  <si>
    <t>ZH857</t>
  </si>
  <si>
    <t>Implantát kraniofaciální La Forté systém dlaha midi orbitální 10 otv. 16-CD-010</t>
  </si>
  <si>
    <t>ZH861</t>
  </si>
  <si>
    <t>Šroub kanylovaný 6.5 mm L70/32 (70/32) samovrtný, titan 408.436</t>
  </si>
  <si>
    <t>ZH865</t>
  </si>
  <si>
    <t>Miska petri 35 x 10 mm á 500 ks 150255</t>
  </si>
  <si>
    <t>ZH870</t>
  </si>
  <si>
    <t>Hadice spojovací kyslíková trychtýř - závit 213 cm á 50 ks 01.000.02.099</t>
  </si>
  <si>
    <t>ZH871</t>
  </si>
  <si>
    <t>Kanyla TS 10,0 s manžetou nízkotlaká soft seal bal. á 10 ks 100/800/100</t>
  </si>
  <si>
    <t>ZH872</t>
  </si>
  <si>
    <t>Šití ethibond excel grn 0 M3,5 bal. á 12 ks (W6978) X905G</t>
  </si>
  <si>
    <t>ZH873</t>
  </si>
  <si>
    <t>Páska inkontinenční TVT EXACT TVTRL</t>
  </si>
  <si>
    <t>ZH889</t>
  </si>
  <si>
    <t>Drát NiTi 17 x 25 101-445</t>
  </si>
  <si>
    <t>ZH902</t>
  </si>
  <si>
    <t>Kolona analytická ke kapalinovému chromatografu ACQUITY UPLC BEH C18 Column, 130Å, 1.7 µm, 2.1 mm X 50 mm, 1/pk 186002350</t>
  </si>
  <si>
    <t>ZH907</t>
  </si>
  <si>
    <t>Šroub kanylovaný 6.5 mm L70/16 (70/16) samovrtný, titan 408.409</t>
  </si>
  <si>
    <t>ZH908</t>
  </si>
  <si>
    <t>Šroub kanylovaný 6.5 mm L80/16 (80/16) samovrtný, titan 408.411</t>
  </si>
  <si>
    <t>ZH916</t>
  </si>
  <si>
    <t>Dlaha tibie proximální LCP laterální 4.5/5.0 (190) levá, 10 otv. ocel 240.043</t>
  </si>
  <si>
    <t>ZH921</t>
  </si>
  <si>
    <t>Dlaha volární na distální radius 2.5 korekční  A-4750.20</t>
  </si>
  <si>
    <t>ZH925</t>
  </si>
  <si>
    <t>Hadice silikon 2 x 4 mm á 25 m 34.000.00.102</t>
  </si>
  <si>
    <t>ZH957</t>
  </si>
  <si>
    <t xml:space="preserve">Zrcadlo gynekologické jednorázové 26 mm / M červená bal. á 100 ks ZAR-WG-M </t>
  </si>
  <si>
    <t>ZH958</t>
  </si>
  <si>
    <t>Zrcadlo gynekologické jednorázové 30 mm / L zelená bal. á 100 ks ZAR-WG-L</t>
  </si>
  <si>
    <t>ZH963</t>
  </si>
  <si>
    <t>Katetr fogarty okluzní 80 cm, 22F 62080822F</t>
  </si>
  <si>
    <t>ZH977</t>
  </si>
  <si>
    <t>Drát vodící Radiofocus Guide wire stiff bal. á 5 ks RF-PA35183M</t>
  </si>
  <si>
    <t>ZH993</t>
  </si>
  <si>
    <t>Mikrozkumavka centrifugační EPPENDORF DNA LoBind, objem 1,5 ml, s připojeným rovným víčkem, kónické dno, čirá, PCR clean, bal. á 250 ks</t>
  </si>
  <si>
    <t>ZH995</t>
  </si>
  <si>
    <t>Špička pipetovací eppendorf Combitips plus tips 0,1 ml volume min. 1ul/max. 20 ul á 100 ks 0030089405</t>
  </si>
  <si>
    <t>ZH996</t>
  </si>
  <si>
    <t>Špička pipetovací eppendorf Combitips plus biopur jednotlivě balené 0,1 ml á 100 ks 0030089618</t>
  </si>
  <si>
    <t>ZH997</t>
  </si>
  <si>
    <t>Destička PCR-TWIN. tec. PCR Plate 96 skirted bezbarvé á 25 ks 0030128648</t>
  </si>
  <si>
    <t>ZH998</t>
  </si>
  <si>
    <t>Destička PCR 96 jamek, RecoverMax Eppendorf, PP, bílá, funkčnost od -86 °C do 100 °C, autoklávovatelná, bal. á 80 ks 0030601203</t>
  </si>
  <si>
    <t>ZI002</t>
  </si>
  <si>
    <t xml:space="preserve">ABgene R Adhesive PCR Foil 100 sheets AB-0626 </t>
  </si>
  <si>
    <t>ZI004</t>
  </si>
  <si>
    <t>Mikrozkumavka eppendorf 3810X 1,5 ml PCR čisté s víčkem bal. á 1000 ks 0030125215</t>
  </si>
  <si>
    <t>ZI014</t>
  </si>
  <si>
    <t>Expander tkáňový mentor 250cc oválný 350-5305M</t>
  </si>
  <si>
    <t>ZI016</t>
  </si>
  <si>
    <t>Lepidlo tkáňové 5 ml BioGlue BG3515-5-G</t>
  </si>
  <si>
    <t>ZI026</t>
  </si>
  <si>
    <t>Šidítko dětské Flora 03 kytička bal. á 30 ks 1001</t>
  </si>
  <si>
    <t>ZI030</t>
  </si>
  <si>
    <t>Papírek filtrační typ Cyto-Tek průměr 6 mm bal. á 200 ks 4333</t>
  </si>
  <si>
    <t>ZI035</t>
  </si>
  <si>
    <t>Savička náhradní kulatá k šidítkům Flora kytička 100N</t>
  </si>
  <si>
    <t>ZI041</t>
  </si>
  <si>
    <t>Mikrozkumavka 0,5 ml PP s přiloženým uzávěrem s podstavcem á 500 ks 72.730 (pošlou pouze 500 ks )</t>
  </si>
  <si>
    <t>ZI042</t>
  </si>
  <si>
    <t>Elektroda 15 cm se sterilní kazetou RFE - 15</t>
  </si>
  <si>
    <t>ZI045</t>
  </si>
  <si>
    <t xml:space="preserve">Kanyla na rameno 285180 </t>
  </si>
  <si>
    <t>ZI095</t>
  </si>
  <si>
    <t>Pronikač k-reamers 053025010</t>
  </si>
  <si>
    <t>ZI108</t>
  </si>
  <si>
    <t>Krytí hemostatické surgicel fibrilar 2,5 cm x 5 cm bal. á 10 ks 411961</t>
  </si>
  <si>
    <t>ZI109</t>
  </si>
  <si>
    <t>Protéza cévní gelsoft plus rovná18 mm délka 25 cm 632518P</t>
  </si>
  <si>
    <t>ZI120</t>
  </si>
  <si>
    <t>Manžeta TK novorozenecká č. 4 M1872B + konektory ZQ783 bal. á 40 ks M1872B</t>
  </si>
  <si>
    <t>ZI123</t>
  </si>
  <si>
    <t>Lepidlo tkáňové 10 ml BioGlue BG3510-5-G</t>
  </si>
  <si>
    <t>ZI127</t>
  </si>
  <si>
    <t>Špička pipetovací s filtrem 0.5-10 ul 12 krabiček á 1152 ks ZP1015S</t>
  </si>
  <si>
    <t>ZI135</t>
  </si>
  <si>
    <t>Šroub kanylovaný 6.5 mm L95/32 (95/32) samovrtný, titan 408.441</t>
  </si>
  <si>
    <t>ZI151</t>
  </si>
  <si>
    <t>Dlaha přímá LCP 3,5 mm 5 otvorů 223.551</t>
  </si>
  <si>
    <t>ZI158</t>
  </si>
  <si>
    <t>Podložka antidekubitní Viktorie 14 had 26 x 200 cm 210-V14oc-V</t>
  </si>
  <si>
    <t>ZI160</t>
  </si>
  <si>
    <t>Podložka antidekubitní polštář obdélník 40 x 45 Viktorie 7 210-V7oc-V</t>
  </si>
  <si>
    <t>ZI161</t>
  </si>
  <si>
    <t>Podložka antidekubitní banán 35 x 70 x 20 cm Viktorie 8 210-V8oc-V</t>
  </si>
  <si>
    <t>ZI164</t>
  </si>
  <si>
    <t>Podložka antidekubitní motýlek 85 x 45 cm Viktorie Želva 210-Vželvaoc-V</t>
  </si>
  <si>
    <t>ZI167</t>
  </si>
  <si>
    <t>Zkumavka EmptyTube bílá ostatní tekuté vzorky PFPM913S</t>
  </si>
  <si>
    <t>Odběrové systémy mikrobiologie</t>
  </si>
  <si>
    <t>ZI173</t>
  </si>
  <si>
    <t>List pilový k oscilačním pilám ConMed Linvatec, 5,5 x 25,5 x 0,4 mm 5023-132</t>
  </si>
  <si>
    <t>ZI179</t>
  </si>
  <si>
    <t>Zkumavka s mediem + flokovaný tampon eSwab růžový (nos,krk,vagina,konečník,rány,fekální vzo) 490CE.A</t>
  </si>
  <si>
    <t>ZI180</t>
  </si>
  <si>
    <t>Zkumavka s mediem + flokovaný tampon eSwab minitip oranžový (oko,ucho,krk,nos,dutiny,urogenitální tra) á 400 ks 491CE.A</t>
  </si>
  <si>
    <t>ZI188</t>
  </si>
  <si>
    <t xml:space="preserve">Zrcadlo gynekologické jednorázové 24 mm / S modrá bal. á 100 ZAR-WG-S </t>
  </si>
  <si>
    <t>ZI217</t>
  </si>
  <si>
    <t xml:space="preserve">Dlaha na distální ulnu Y 2/8 otvorů A-4750.92  </t>
  </si>
  <si>
    <t>ZI218</t>
  </si>
  <si>
    <t>Šroub zamykací HD7 2,5 x 24 mm A-5750.24</t>
  </si>
  <si>
    <t>ZI219</t>
  </si>
  <si>
    <t>Dlaha na hlavičku rádia 2,0 s límcem A-4656.68</t>
  </si>
  <si>
    <t>ZI221</t>
  </si>
  <si>
    <t>Šroub zamykatelný HD6 2,0 mm A-5450.14/1</t>
  </si>
  <si>
    <t>ZI222</t>
  </si>
  <si>
    <t>Šroub zamykatelný HD6 2,0 mm A-5450.16/1</t>
  </si>
  <si>
    <t>ZI224</t>
  </si>
  <si>
    <t>Šroub zamykatelný HD6 2,0 mm A-5450.20/1</t>
  </si>
  <si>
    <t>ZI232</t>
  </si>
  <si>
    <t>Dlaha volární na distální radius 2.5 A-4750.02</t>
  </si>
  <si>
    <t>ZI235</t>
  </si>
  <si>
    <t>Komora pro zvlhčovače jednorázová k ventilátoru Fabian bal. á 10 ks 500.300 (500380)</t>
  </si>
  <si>
    <t>ZI239</t>
  </si>
  <si>
    <t>Čidlo saturační na čelo oximax bal. á 24 ks od 10 kg MAX-FAST-I</t>
  </si>
  <si>
    <t>ZI248</t>
  </si>
  <si>
    <t>Nůžky preparační zahnuté - MAYO- LEXER  DUROTIP DISSECTING SCISSORS  CURVED  165 mm, 6 1/2 BC284R</t>
  </si>
  <si>
    <t>ZI249</t>
  </si>
  <si>
    <t>Nůžky METZENBAUM, durotip, preparační délka 200 mm BC265R</t>
  </si>
  <si>
    <t>ZI250</t>
  </si>
  <si>
    <t>Jehelec HEGAR-MAYO, durogrip, rovný, délka 185 mm BM066R</t>
  </si>
  <si>
    <t>ZI260</t>
  </si>
  <si>
    <t>Čep gutaperčový 040 158-608 040 (1559247)</t>
  </si>
  <si>
    <t>ZI269</t>
  </si>
  <si>
    <t>Brýle kyslíkové americký typ upevnění svorkou dětské bal. á 50 ks H-103016(OS/12PED)</t>
  </si>
  <si>
    <t>ZI277</t>
  </si>
  <si>
    <t>Hadička sterilní tisseel sprayset á 10 ks 1504272</t>
  </si>
  <si>
    <t>ZI283</t>
  </si>
  <si>
    <t>Elektroda vapr Premiere 90 DEPuy 227204</t>
  </si>
  <si>
    <t>ZI301</t>
  </si>
  <si>
    <t xml:space="preserve">Dlaha volární na distální radius 2.5 korekční  A-4750.18 </t>
  </si>
  <si>
    <t>ZI307</t>
  </si>
  <si>
    <t>Dlaha LCP distální tibie 3.5 mm mediální bez výběžku levá, dřík 12 otvorů, ocel 02.112.527</t>
  </si>
  <si>
    <t>ZI308</t>
  </si>
  <si>
    <t>Dlaha LCP distální tibie 3.5 mm mediální bez výběžku (187) levá, dřík 10 otv. ocel  02.112.523</t>
  </si>
  <si>
    <t>ZI314</t>
  </si>
  <si>
    <t>Expander tkáňový mentor 150cc oválný 350-5304M</t>
  </si>
  <si>
    <t>ZI320</t>
  </si>
  <si>
    <t>Vana kontejnerová 1/2 výška 135 mm JK342</t>
  </si>
  <si>
    <t>ZI321</t>
  </si>
  <si>
    <t>Síto do kontejneru 1/2 243 x 253 x 76 mm JF113R</t>
  </si>
  <si>
    <t>ZI323</t>
  </si>
  <si>
    <t>Implantát mandibulární La Forté systém šroub maxi 2,4 x 8 mm (24-MX-008) 241.012408</t>
  </si>
  <si>
    <t>ZI324</t>
  </si>
  <si>
    <t>Implantát mandibulární La Forté systém dlaha  maxi rekonstrukční pravá 15 otv. (24-AR-015) 242.60RR14</t>
  </si>
  <si>
    <t>ZI329</t>
  </si>
  <si>
    <t>Dlaha tibiální proximální LCP 4.5/5.0 mm (82) levá, laterální 4 otv. ocel 240.037</t>
  </si>
  <si>
    <t>ZI340</t>
  </si>
  <si>
    <t>Šroub zamykací HD7 2,5 x 26 mm A-5750.26/1</t>
  </si>
  <si>
    <t>ZI341</t>
  </si>
  <si>
    <t>Dlaha volární na distální radius 2.5 A-4750.01</t>
  </si>
  <si>
    <t>ZI342</t>
  </si>
  <si>
    <t>Implantát oční umělý bulbus Su-Por Sphere kulovitý, velikost 16 mm, sterilní, jednorázový 4029</t>
  </si>
  <si>
    <t>ZI344</t>
  </si>
  <si>
    <t>Sáček výpustný + invisiclose natura 70 mm béžový standard bal. á 10 ks 0082655 416423</t>
  </si>
  <si>
    <t>ZI345</t>
  </si>
  <si>
    <t xml:space="preserve">Sáček výpustný natura urostomický průhledný standard 70 mm bal. á 10 ks 401537 </t>
  </si>
  <si>
    <t>ZI346</t>
  </si>
  <si>
    <t>Podložka natura flexibilní 70 mm bal. á 5 ks 0086767 125904</t>
  </si>
  <si>
    <t>ZI347</t>
  </si>
  <si>
    <t>Podložka natura flexibilní 57 mm bal. á 5 ks 0086766 125903</t>
  </si>
  <si>
    <t>ZI356</t>
  </si>
  <si>
    <t>Baňka Erlenmeyerova kuželová úzkohrdlá 100 ml VTRB632417119100</t>
  </si>
  <si>
    <t>ZI357</t>
  </si>
  <si>
    <t>Baňka Erlenmeyerova kuželová úzkohrdlá 200 ml VTRB632417119200</t>
  </si>
  <si>
    <t>ZI358</t>
  </si>
  <si>
    <t>Válec odměrný nízký sklo 1645/BH třída přesnosti B 50 ml VTRB632432351125</t>
  </si>
  <si>
    <t>ZI360</t>
  </si>
  <si>
    <t>Nálevka k filtračnímu zařízení Millipore sklo borosilikátové 300 ml GLAS260.245.01</t>
  </si>
  <si>
    <t>ZI361</t>
  </si>
  <si>
    <t>Podložka membrány k fitračnímu zařízení Millipore s fritou GLAS260.245.02</t>
  </si>
  <si>
    <t>ZI380</t>
  </si>
  <si>
    <t xml:space="preserve">Šroub zajišťovací stardrive 5.0 mm 212.218 </t>
  </si>
  <si>
    <t>ZI381</t>
  </si>
  <si>
    <t>Škrabka okrouhlá rovná ollier 12,0 mm 22,6 cm 397124140050</t>
  </si>
  <si>
    <t>ZI393</t>
  </si>
  <si>
    <t>Dlaha volární 2.5 mm adaptivní A-4750.62</t>
  </si>
  <si>
    <t>ZI400</t>
  </si>
  <si>
    <t>Šití V-LOC síla vlákna 3-0, délka vlákna 15 cm, typ jehly kulatá (Surgalloy) délka jehly 26 mm, zakřivení 1/2, bal. á. 12 ks VLOCM0604</t>
  </si>
  <si>
    <t>50115066</t>
  </si>
  <si>
    <t>Z 531 SITI_ROBOT</t>
  </si>
  <si>
    <t>Šití - robotické centrum</t>
  </si>
  <si>
    <t>ZI417</t>
  </si>
  <si>
    <t xml:space="preserve">Dlaha LCP distální tibie 3.5 mm mediální bez výběžku (172) pravá, dřík 8 otv. ocel 02.112.518 </t>
  </si>
  <si>
    <t>ZI422</t>
  </si>
  <si>
    <t xml:space="preserve">Hlava frézovací nitrodřeňová RIA pr. 12,0 mm sterilní 352.250S </t>
  </si>
  <si>
    <t>ZI423</t>
  </si>
  <si>
    <t>Jehla spinální 22 G x 90 mm atraumatická zaváděcí 18 G bal. á 20 ks 100/496/122</t>
  </si>
  <si>
    <t>ZI434</t>
  </si>
  <si>
    <t>Zkumavka sample tubes 2 ml CB bal. á 1000 ks 990382</t>
  </si>
  <si>
    <t>ZI438</t>
  </si>
  <si>
    <t>Tyčinka míchací otavená VTRA7765/9X400</t>
  </si>
  <si>
    <t>ZI441</t>
  </si>
  <si>
    <t>Šroub kortikální samořezný HA 4,5 x 65 mm 397129795631</t>
  </si>
  <si>
    <t>ZI442</t>
  </si>
  <si>
    <t>Šroub kortikální samořezný HA 4,5 x 60 mm 397129795621</t>
  </si>
  <si>
    <t>ZI458</t>
  </si>
  <si>
    <t>Stříkačka injekční 3-dílná 20 ml, LL, BD Plastipak L3 ST 20 L C EU, bal. á 120 ks 300629</t>
  </si>
  <si>
    <t>ZI459</t>
  </si>
  <si>
    <t>Šroub zajišťovací stardrive PFNA pr. 5,0 mm (44) pro hřeb expert, titan zelený 04.005.534</t>
  </si>
  <si>
    <t>ZI460</t>
  </si>
  <si>
    <t>Šroub zajišťovací stardrive PFNA pr. 5,0 mm (46) pro hřeb expert, titan zelený 04.005.536</t>
  </si>
  <si>
    <t>ZI462</t>
  </si>
  <si>
    <t>Implantát maxillofaciální La Forté systém dlaha midi přímá 12 otv. (16-ST-012) 242.20ST12</t>
  </si>
  <si>
    <t>ZI466</t>
  </si>
  <si>
    <t>Šití premicron bal. á 36 ks + podložka teflonová 6 x 3 mm C0027995</t>
  </si>
  <si>
    <t>ZI467</t>
  </si>
  <si>
    <t>Šití monoplus fialový 1 (4) bal. á 24 ks B0024091 - dodání konec 5/2022</t>
  </si>
  <si>
    <t>ZI483</t>
  </si>
  <si>
    <t>Smyčka elektroresekční LOOPS DS10/10</t>
  </si>
  <si>
    <t>ZI485</t>
  </si>
  <si>
    <t>Šití monosyn bezbarvý 5/0 (1) bal. á 36 ks C0023613</t>
  </si>
  <si>
    <t>ZI487</t>
  </si>
  <si>
    <t>Šití vicryl rapide un 4-0 bal. á 12 ks W9930</t>
  </si>
  <si>
    <t>ZI495</t>
  </si>
  <si>
    <t>Elektroda defibrilační pro děti s redukcí QC k defibrilátoru Lifepak 1000 11101-000016</t>
  </si>
  <si>
    <t>ZI496</t>
  </si>
  <si>
    <t>Elektroda defibrilační pro dospělé k defibrilátoru Lifepak1000 QUICK COMBO drátek ven QC 11996-000017</t>
  </si>
  <si>
    <t>ZI498</t>
  </si>
  <si>
    <t xml:space="preserve">Dlaha přímá LCP 3,5 mm 9 otvorů 223.591 </t>
  </si>
  <si>
    <t>ZI499</t>
  </si>
  <si>
    <t xml:space="preserve">Dlaha přímá LCP 3,5 mm 10 otvorů 223.601 </t>
  </si>
  <si>
    <t>ZI505</t>
  </si>
  <si>
    <t>Dlaha přímá LCP 3,5 mm 7 otvorů 223.571</t>
  </si>
  <si>
    <t>ZI535</t>
  </si>
  <si>
    <t>List pilový 5023-143</t>
  </si>
  <si>
    <t>ZI550</t>
  </si>
  <si>
    <t>Implantát maxillofaciální La Forté systém střední obličejová etáž dlaha L pravá dlouhá 4 otv./0,8 mm (20-LR-124M) 242.51LR04</t>
  </si>
  <si>
    <t>ZI551</t>
  </si>
  <si>
    <t>Záplata křížková 5,1 x 5,1 cm 007943</t>
  </si>
  <si>
    <t>ZI558</t>
  </si>
  <si>
    <t>Náplast curapor   7 x   5 cm 32912  (22120,  náhrada za cosmopor ) - nahrazuje ZD107</t>
  </si>
  <si>
    <t>ZI560</t>
  </si>
  <si>
    <t>Špička pipetovací žlutá dlouhá manžeta gilson 1 - 200 ul FLME28063</t>
  </si>
  <si>
    <t>ZI566</t>
  </si>
  <si>
    <t>Zkumavka PS 3 ml 56 x 12 mm bal. á 1000 ks 1056</t>
  </si>
  <si>
    <t>ZI576</t>
  </si>
  <si>
    <t>Jehla dutá 45° pravá  251004</t>
  </si>
  <si>
    <t>ZI577</t>
  </si>
  <si>
    <t>Válec chronOS pr.14 mm délka 25 mm 07.720.035</t>
  </si>
  <si>
    <t>ZI595</t>
  </si>
  <si>
    <t xml:space="preserve">Šroub zajišťovací stardrive PFNA pr. 5,0 mm (48) pro hřeb expert, titan zelený 04.005.538 </t>
  </si>
  <si>
    <t>ZI599</t>
  </si>
  <si>
    <t>Náplast curapor 10 x   8 cm 32913 ( 22121,  náhrada za cosmopor ) - nahrazuje ZD098</t>
  </si>
  <si>
    <t>ZI600</t>
  </si>
  <si>
    <t>Náplast curapor 10 x 15 cm 32914 ( náhrada za cosmopor ) - nahrazuje ZD099</t>
  </si>
  <si>
    <t>ZI601</t>
  </si>
  <si>
    <t>Náplast curapor 10 x 20 cm 32915 ( náhrada za cosmopor ) - nahrazuje ZD100</t>
  </si>
  <si>
    <t>ZI602</t>
  </si>
  <si>
    <t>Náplast curapor 10 x 34 cm 32918 ( náhrada za cosmopor ) nahrazuje ZD101</t>
  </si>
  <si>
    <t>ZI609</t>
  </si>
  <si>
    <t>ChronOS strips   50 x 25 x 3 mm 07.801.100S - již se nevyrábí</t>
  </si>
  <si>
    <t>ZI617</t>
  </si>
  <si>
    <t>Svorka prádelní úzká JF509R</t>
  </si>
  <si>
    <t>ZI622</t>
  </si>
  <si>
    <t>Jehla bioptická magnum 18G x 300 mm bal. á 10 ks MN1830</t>
  </si>
  <si>
    <t>ZI623</t>
  </si>
  <si>
    <t xml:space="preserve">Okruh dýchací jednorázový pro Oxylog 3000 pro děti VentStar+ (P) 190 cm bal. á 5 ks 5704964-05 </t>
  </si>
  <si>
    <t>ZI631</t>
  </si>
  <si>
    <t>Šití tervalon HR27/1 bal. á 24 ks TG 4463</t>
  </si>
  <si>
    <t>ZI644</t>
  </si>
  <si>
    <t xml:space="preserve">Dlaha sternální uzamykatelná 2.4 mm rovná 13 otvorů bez bezpečnostní závlačky Titan 460.046 </t>
  </si>
  <si>
    <t>ZI653</t>
  </si>
  <si>
    <t xml:space="preserve">Dlaha přímá LCP 3,5 mm 6 otovrů 223.561 </t>
  </si>
  <si>
    <t>ZI655</t>
  </si>
  <si>
    <t>Difuzér plynový pro mimotělní oběh bal. á 10 ks P8020/00</t>
  </si>
  <si>
    <t>ZI675</t>
  </si>
  <si>
    <t>Zkumavka odběrová se šroubovacím víčkem 12 ml sterilní á 500 ks K005601</t>
  </si>
  <si>
    <t>ZI681</t>
  </si>
  <si>
    <t>Kapilára heparin litný 140 ul / 2,35 x 90 mm UH bal. á 100 ks 102090</t>
  </si>
  <si>
    <t>ZI682</t>
  </si>
  <si>
    <t>Zátka ke kapiláře á 500 ks (8153) 110180</t>
  </si>
  <si>
    <t>ZI683</t>
  </si>
  <si>
    <t>Drátek míchací á 500 ks 110009</t>
  </si>
  <si>
    <t>ZI688</t>
  </si>
  <si>
    <t>Šroub zamykací HD7 2,5 x 10 mm A-5750.10/1</t>
  </si>
  <si>
    <t>ZI689</t>
  </si>
  <si>
    <t>Dlaha volární na distální radius 2.5 korekční A-4750.19</t>
  </si>
  <si>
    <t>ZI694</t>
  </si>
  <si>
    <t>Implantát mandibulární šroub MatrixMANDIBLE LOCK  MatrixMANDIBLE pr. 2.4 x 12 mm 04.503.442.01C</t>
  </si>
  <si>
    <t>ZI695</t>
  </si>
  <si>
    <t>Implantát mandibulární šroub MatrixMANDIBLE LOCK  MatrixMANDIBLE pr. 2.4 x 14 mm 04.503.444.01C</t>
  </si>
  <si>
    <t>ZI700</t>
  </si>
  <si>
    <t>Stojánek keramický - sada G VI9256</t>
  </si>
  <si>
    <t>ZI704</t>
  </si>
  <si>
    <t xml:space="preserve">Dlaha LCP distální tibie 3.5 mm mediální bez výběžku levá, dřík 8 otv. ocel 02.112.519 </t>
  </si>
  <si>
    <t>ZI709</t>
  </si>
  <si>
    <t>Svorka na cévy Rochester Ochsner rovná 160 mm 397115080561</t>
  </si>
  <si>
    <t>ZI714</t>
  </si>
  <si>
    <t>Jehla dutá 45° levá  251003</t>
  </si>
  <si>
    <t>ZI720</t>
  </si>
  <si>
    <t>Zkumavka Gama Group, 15 ml PS,  s modrým víčkem, 14/16×100 mm, kulaté dno,  sterilní,  bal. á 1200 Ks (60 x 20 ks) V400915-01</t>
  </si>
  <si>
    <t>ZI731</t>
  </si>
  <si>
    <t>Lžička oboustranná 397125510156</t>
  </si>
  <si>
    <t>ZI732</t>
  </si>
  <si>
    <t>Vlákno retrakční Ultrapak č.00 délka vlákna v lahvičce 244 cm žluté UD9332</t>
  </si>
  <si>
    <t>ZI733</t>
  </si>
  <si>
    <t>Roztok aditivní pro skladování trombocytů PASIII M á 20 ks SSP2150U-1OL + 500 ml</t>
  </si>
  <si>
    <t>ZI737</t>
  </si>
  <si>
    <t>Krytí hemostatické surgicel fibrillar 10 x 5 cm bal. á 10 ks 411962</t>
  </si>
  <si>
    <t>ZI741</t>
  </si>
  <si>
    <t>Šroub kortikální 3,5 mm pánevní (75) samořezný, výška hlavy 2.75 204.675</t>
  </si>
  <si>
    <t>ZI747</t>
  </si>
  <si>
    <t>Jehla bioptická navigační 9733068</t>
  </si>
  <si>
    <t>ZI764</t>
  </si>
  <si>
    <t>Špička pipetovací žlutá eppendorf Standard bal. 2x500 2ul-200ul 1330030000870</t>
  </si>
  <si>
    <t>ZI765</t>
  </si>
  <si>
    <t>Zkumavka PS 15 ml sterilní se zátkou s kulatým dnem bal. á 20 ks Z1331000020115</t>
  </si>
  <si>
    <t>ZI770</t>
  </si>
  <si>
    <t>Špička pipetovací Capp ExpellPlus 10ul FT (10 x 96) bal. á 4800 ks (5030061) 5030030</t>
  </si>
  <si>
    <t>ZI771</t>
  </si>
  <si>
    <t>Špička pipetovací Capp ExpellPlus 20ul FT bal. 10 x 96 ks 5030062</t>
  </si>
  <si>
    <t>ZI774</t>
  </si>
  <si>
    <t>Šroub kanylovaný 3.5 mm 205.020</t>
  </si>
  <si>
    <t>ZI778</t>
  </si>
  <si>
    <t>Šroub kortikální 4.5 mm 214.872</t>
  </si>
  <si>
    <t>ZI781</t>
  </si>
  <si>
    <t>Elektroda neutrální monopolární pro dospělé á 100 ks 2125</t>
  </si>
  <si>
    <t>ZI782</t>
  </si>
  <si>
    <t>Elektroda neutrální monopolární pro děti 2600 (dřív.k.č.2225)</t>
  </si>
  <si>
    <t>ZI783</t>
  </si>
  <si>
    <t>Špička pipetovací Sample Evolis Tips 300ul bal. 18 x 960 ks 89611</t>
  </si>
  <si>
    <t>ZI784</t>
  </si>
  <si>
    <t>Set pro enterální výživu flocare Infinity Pack Mobile Set s medikačním portem (kohout) s konektory ENFit, kompatibilní s vaky Nutrison, pro podání do sondy z vaků Flocare 586520</t>
  </si>
  <si>
    <t>ZI789</t>
  </si>
  <si>
    <t>Sáček výpustný natura urostomický průhledný standard 45 mm bal. á 10 ks 401535</t>
  </si>
  <si>
    <t>ZI790</t>
  </si>
  <si>
    <t>Set infuzní intrafix SafeSet LL 180 cm s Airstopem a Primestopem bal. á 100 ks 4063000</t>
  </si>
  <si>
    <t>ZI792</t>
  </si>
  <si>
    <t>Trepan barron 6,5 mm K20-2052</t>
  </si>
  <si>
    <t>ZI804</t>
  </si>
  <si>
    <t>Šroub kortikální schanzův  70/30 mm R37101</t>
  </si>
  <si>
    <t>ZI805</t>
  </si>
  <si>
    <t>Šroub kortikální schanzův  60/20 mm R37100</t>
  </si>
  <si>
    <t>ZI806</t>
  </si>
  <si>
    <t>Šroub kortikální HD7 2,5 x 22 mm DA-5700.22/1</t>
  </si>
  <si>
    <t>ZI809</t>
  </si>
  <si>
    <t>Drát CNA prut 17 x 25 101-009</t>
  </si>
  <si>
    <t>ZI810</t>
  </si>
  <si>
    <t>Nit elastická kulatá hrubá J0388</t>
  </si>
  <si>
    <t>ZI812</t>
  </si>
  <si>
    <t xml:space="preserve">Mikrozkumavka 0,6 ml eppendorf á 1000 ks U 343 500.N </t>
  </si>
  <si>
    <t>ZI815</t>
  </si>
  <si>
    <t>Semi-mikro cuvette 10 x 4 mm objem 1,6 acrylic á 100 ks 67.740</t>
  </si>
  <si>
    <t>ZI823</t>
  </si>
  <si>
    <t>Signum Dentin 1x4g A4 HK66020010 (4950996A)</t>
  </si>
  <si>
    <t>ZI825</t>
  </si>
  <si>
    <t>Fréza do frézovacího přístroje ED2466F 103023</t>
  </si>
  <si>
    <t>ZI835</t>
  </si>
  <si>
    <t>Náhrada kolenního kloubu OXFORD unikompartmentální vložka meniskeální anatomická medium 159548</t>
  </si>
  <si>
    <t>ZI846</t>
  </si>
  <si>
    <t>Krytí askina 7,5 x 10 silikonové silnet bal. á 10 ks 5197510</t>
  </si>
  <si>
    <t>ZI848</t>
  </si>
  <si>
    <t>Krytí askina 10 x 10 dressil bal. á 10 ks 5291010</t>
  </si>
  <si>
    <t>ZI850</t>
  </si>
  <si>
    <t xml:space="preserve">Dlaha LCP distální tibie 3.5 mm mediální bez výběžku pravá, dřík 6 otv., ocel 02.112.514 </t>
  </si>
  <si>
    <t>ZI854</t>
  </si>
  <si>
    <t>Hřeb expert femorální laterální 9.0 mm (420) kanylovaný, pravý, titan 04.003.264</t>
  </si>
  <si>
    <t>ZI855</t>
  </si>
  <si>
    <t>Šroub kyčelní stardrive pr. 6.5 mm pro Expert LFN 95 mm 04.003.029</t>
  </si>
  <si>
    <t>ZI856</t>
  </si>
  <si>
    <t>Šroub kyčelní stardrive pr. 6.5 mm pro Expert LFN 100 mm 04.003.030</t>
  </si>
  <si>
    <t>ZI857</t>
  </si>
  <si>
    <t>Hlava expert zaslepovací 12.0 mm (100) kanyl. prodlouž. 0 mm, pro LFN a R/AFN šedá 04.003.000</t>
  </si>
  <si>
    <t>ZI858</t>
  </si>
  <si>
    <t>Šroub zajišťovací stardrive PFNA pr. 5,0 mm (76) pro hřeb expert, titan zelený 04.005.566</t>
  </si>
  <si>
    <t>ZI861</t>
  </si>
  <si>
    <t>Hlava expert zaslepovací 12.0 mm kanyl. prodlouž.  5 mm, pro LFN 04.003.001</t>
  </si>
  <si>
    <t>ZI862</t>
  </si>
  <si>
    <t xml:space="preserve">Hřeb expert femorální laterální 10.0 mm (420) kanylovaný, pravý, titan 04.003.364   </t>
  </si>
  <si>
    <t>ZI863</t>
  </si>
  <si>
    <t>Šroub zajišťovací stardrive PFNA pr. 5,0 mm (66) pro hřeb expert, titan zelený 04.005.556</t>
  </si>
  <si>
    <t>ZI865</t>
  </si>
  <si>
    <t>Protéza cévní hemashield 38/15 M00202175138P0</t>
  </si>
  <si>
    <t>ZI867</t>
  </si>
  <si>
    <t>Dlaha háčková LCP 3,5 mm na klíční kost 5 otvorů pravá, hloubka háku 15 mm, titan 441.084</t>
  </si>
  <si>
    <t>ZI869</t>
  </si>
  <si>
    <t>Šití polytresse 2/0 bal. á 24 ks 91R30A</t>
  </si>
  <si>
    <t>ZI871</t>
  </si>
  <si>
    <t>Šití prolene bl 3-0 bal. á 12 ks W8525</t>
  </si>
  <si>
    <t>ZI880</t>
  </si>
  <si>
    <t>Šroub naviculární samořezný kanylovaný HB 4,5/1,2 x 20/8 mm 397129797251</t>
  </si>
  <si>
    <t>ZI888</t>
  </si>
  <si>
    <t xml:space="preserve">Trn vrtací SynReam dlouhý pr. 2,5 mm 352.033 </t>
  </si>
  <si>
    <t>ZI906</t>
  </si>
  <si>
    <t>Disk dia.superflex-červený ED350.514.220</t>
  </si>
  <si>
    <t>ZI907</t>
  </si>
  <si>
    <t>Disk dia.superflex-modrý ED350.524.220</t>
  </si>
  <si>
    <t>ZI908</t>
  </si>
  <si>
    <t>Disk dia.superflex-žlutý ED353.504.220</t>
  </si>
  <si>
    <t>ZI912</t>
  </si>
  <si>
    <t>Diamant sintrovaný á 6 ks  ED5000</t>
  </si>
  <si>
    <t>ZI913</t>
  </si>
  <si>
    <t>Čepel pro nůž transplantační 158 mm 397112120130</t>
  </si>
  <si>
    <t>ZI923</t>
  </si>
  <si>
    <t>Sprej Pana plus 500 ml Z182-100</t>
  </si>
  <si>
    <t>ZI928</t>
  </si>
  <si>
    <t>Gel etchin Jumbo 9024824</t>
  </si>
  <si>
    <t>ZI935</t>
  </si>
  <si>
    <t>Hřeb expert femorální laterální 9.0 mm (440) kanylovaný, levý, titan 04.003.269</t>
  </si>
  <si>
    <t>ZI939</t>
  </si>
  <si>
    <t>Šroub samořezný kortikální Stardrive malý fragment, ocel 3.5 mm x 10 mm 204.810</t>
  </si>
  <si>
    <t>ZI941</t>
  </si>
  <si>
    <t>Hlava expert zaslepovací 12.0 mm kanyl. prodlouž.20 mm, pro LFN  04.003.004</t>
  </si>
  <si>
    <t>ZI942</t>
  </si>
  <si>
    <t xml:space="preserve">Šroub zajišťovací stardrive PFNA pr. 5,0 mm (80) pro hřeb expert, titan zelený 04.005.570 </t>
  </si>
  <si>
    <t>ZI947</t>
  </si>
  <si>
    <t>Škrtidlo se sponou pro děti 12 x 360 mm KVS AP12360</t>
  </si>
  <si>
    <t>ZI950</t>
  </si>
  <si>
    <t>Popisovač na kůži sterilní, chirurgický, skin marker tenký ZSM20 s jedním hrotem + PVC pravítko 66.665.01.400, bal á 50 ks</t>
  </si>
  <si>
    <t>ZI953</t>
  </si>
  <si>
    <t>Ambuvak pro dospělé vak 1,6 l komplet (maska vel. 4, 5 hadička, rezervoár) jednorázový 48.010.55.004</t>
  </si>
  <si>
    <t>ZI954</t>
  </si>
  <si>
    <t>Spojka k monitoru Philips k TK manžetám  - NIBP konektor - HP, SIE, SPA železná BP12-S</t>
  </si>
  <si>
    <t>ZI957</t>
  </si>
  <si>
    <t>Destička čirá PCR Eu 96 plate Roche 480 I-II natural B17480</t>
  </si>
  <si>
    <t>ZI963</t>
  </si>
  <si>
    <t>Strip 8-zkumavkový EU 0,2mil thin wall 8 tuibe strip B72811</t>
  </si>
  <si>
    <t>ZI973</t>
  </si>
  <si>
    <t>Pěna malá  V.A.C bal. á 5 ks M8275051</t>
  </si>
  <si>
    <t>ZI974</t>
  </si>
  <si>
    <t>Pěna střední V.A.C bal. á 5 ks M8275052</t>
  </si>
  <si>
    <t>ZI975</t>
  </si>
  <si>
    <t xml:space="preserve">Pěna velká V.A.C bal. á 5 ks M8275053 </t>
  </si>
  <si>
    <t>ZI984</t>
  </si>
  <si>
    <t>Náhrada kolenního kloubu OXFORD unikompartmentální vložka meniskeální anatomická medium 159576</t>
  </si>
  <si>
    <t>ZI989</t>
  </si>
  <si>
    <t xml:space="preserve">Jehla chirurgická s pérovými oušky s trojhrannou špicí 4/8 kruhu typ Ga velikost 1,2 x 35 Ga6 </t>
  </si>
  <si>
    <t>ZI993</t>
  </si>
  <si>
    <t>Náhrada loketního kloubu Explor dřík pro náhradu hlavičky rádia 7 mm x 26 mm 11-210062</t>
  </si>
  <si>
    <t>ZI999</t>
  </si>
  <si>
    <t>Hřeb expert femorální laterální 9.0 mm (400) kanylovaný, pravý, titan 04.003.260</t>
  </si>
  <si>
    <t>ZJ000</t>
  </si>
  <si>
    <t>Šroub zajišťovací stardrive PFNA pr. 5,0 mm (64) pro hřeb expert, titan zelený 04.005.554</t>
  </si>
  <si>
    <t>ZJ010</t>
  </si>
  <si>
    <t>Dlaha LCP pro artrodézu zápěstí 2,7/3,5 04.110.151</t>
  </si>
  <si>
    <t>ZJ028</t>
  </si>
  <si>
    <t xml:space="preserve">Helma castar R vel. M CP211M/2R  </t>
  </si>
  <si>
    <t>ZJ032</t>
  </si>
  <si>
    <t>Implantát urologický suburetrální páska s polštářkem ATOMS ATS5041</t>
  </si>
  <si>
    <t>ZJ040</t>
  </si>
  <si>
    <t>Kanyla M+W pro leptací gel 0000179</t>
  </si>
  <si>
    <t>ZJ051</t>
  </si>
  <si>
    <t>Okruh dýchací jednorázový pro Oxylog 3000 VentStar Oxylog 3000 bal. á 5 ks 5703041 (5702871)</t>
  </si>
  <si>
    <t>ZJ060</t>
  </si>
  <si>
    <t>Nůžky oční zahnuté hrotnaté 115 mm 397113380091</t>
  </si>
  <si>
    <t>ZJ061</t>
  </si>
  <si>
    <t>Jehelec jemný crile 150 mm 397132060300</t>
  </si>
  <si>
    <t>ZJ062</t>
  </si>
  <si>
    <t>Lžička exkochleační oboustranná lomená ostrá 397125500050</t>
  </si>
  <si>
    <t>ZJ063</t>
  </si>
  <si>
    <t>Lžička ostrá oboustranná lomená 3 mm, 175 mm 397125500060</t>
  </si>
  <si>
    <t>ZJ064</t>
  </si>
  <si>
    <t>Lžička oboustranná lomená ostrá 397125500070</t>
  </si>
  <si>
    <t>ZJ065</t>
  </si>
  <si>
    <t>Pátradlo oční Bowmann nerez 0,5 mm 130 mm 397133380060</t>
  </si>
  <si>
    <t>ZJ070</t>
  </si>
  <si>
    <t>Vialka s krimplovacím víčkem 5 ml 40 x 20 mm bal. á 200 ks 548-0555</t>
  </si>
  <si>
    <t>ZJ071</t>
  </si>
  <si>
    <t>Vialka 10 ml SNAPCAP 50 x 22 mm bal. á 200 ks 548-0621</t>
  </si>
  <si>
    <t>ZJ077</t>
  </si>
  <si>
    <t>Špička pipetovací Capp ExpellPlus 100ul FT bal. 10 x 96 ks 5030066</t>
  </si>
  <si>
    <t>ZJ082</t>
  </si>
  <si>
    <t xml:space="preserve">Šroub zamykatelný HD6 2,0 mm A-5450.22/1 </t>
  </si>
  <si>
    <t>ZJ085</t>
  </si>
  <si>
    <t>Náhrada kolenního kloubu OXFORD unikompartmentální vložka meniskeální anatomická 159555</t>
  </si>
  <si>
    <t>ZJ096</t>
  </si>
  <si>
    <t>Vzduchovod nosní 6,0 mm bal. á 10 ks 321060 - ZR258</t>
  </si>
  <si>
    <t>ZJ102</t>
  </si>
  <si>
    <t xml:space="preserve">Vzduchovod nosní 9,0 mm á 10 ks 321090 </t>
  </si>
  <si>
    <t>ZJ104</t>
  </si>
  <si>
    <t>Šroub kortikální HD6 2,0 mm A-5400.14/1</t>
  </si>
  <si>
    <t>ZJ105</t>
  </si>
  <si>
    <t>Šroub zamykatelný HD6 2,0 mm A-5450.12/1</t>
  </si>
  <si>
    <t>ZJ106</t>
  </si>
  <si>
    <t>Kanyla sací Antrum v. Eicken, LUER-Lock, dlouze zahnutá,  vnější průměr 3,0 mm, délka 15 cm 586330</t>
  </si>
  <si>
    <t>ZJ117</t>
  </si>
  <si>
    <t>Adaptér jednorázový k senzoru CO2 á 20 ks 415036-001</t>
  </si>
  <si>
    <t>ZJ134</t>
  </si>
  <si>
    <t>Šití supolene zelený 2EP 3/0 USP á 36 ks 9063</t>
  </si>
  <si>
    <t>ZJ135</t>
  </si>
  <si>
    <t>Šití supolene zelený 3,5EP 0 USP á 36 ks 90618</t>
  </si>
  <si>
    <t>ZJ168</t>
  </si>
  <si>
    <t>Vrták kostní s ploškou pr.3,2 mm délka 210 mm 397129798581</t>
  </si>
  <si>
    <t>ZJ181</t>
  </si>
  <si>
    <t>Šití optime 2/0 kožní bal. á 36 ks 18S30K</t>
  </si>
  <si>
    <t>ZJ183</t>
  </si>
  <si>
    <t>Šití optime 0 kožní bal. á 36 ks 18S35F</t>
  </si>
  <si>
    <t>ZJ184</t>
  </si>
  <si>
    <t>Jehla stimulační stimuplex - ultra 360 G22/0,7 x 50 mm á 25 ks 4892505-01 - omezené dodávky</t>
  </si>
  <si>
    <t>ZJ194</t>
  </si>
  <si>
    <t>Sáček výpustný natura urostomický průhledný standard 57 mm bal. á 10 ks 401536</t>
  </si>
  <si>
    <t>ZJ214</t>
  </si>
  <si>
    <t>Střička PE barevný šroubový uzávěr - širokohrdlá barva žlutá 500 ml 331852191638</t>
  </si>
  <si>
    <t>ZJ215</t>
  </si>
  <si>
    <t>Střička PE barevný šroubový uzávěr - širokohrdlá barva červený 500 ml 1331853191638</t>
  </si>
  <si>
    <t>ZJ225</t>
  </si>
  <si>
    <t>Cryoflex bal. á 15 ks 343958</t>
  </si>
  <si>
    <t>ZJ226</t>
  </si>
  <si>
    <t>Dlaha targon FN dlaha 130° KO802T</t>
  </si>
  <si>
    <t>ZJ227</t>
  </si>
  <si>
    <t>Šroub teleskopický targon FN 80 mm KO822T</t>
  </si>
  <si>
    <t>ZJ228</t>
  </si>
  <si>
    <t>Šroub teleskopický targon FN 90 mm KO824T</t>
  </si>
  <si>
    <t>ZJ245</t>
  </si>
  <si>
    <t xml:space="preserve">Čep gutaperčový 06 vel. 30 dentaclean bal. á 60 ks 9003559 </t>
  </si>
  <si>
    <t>ZJ251</t>
  </si>
  <si>
    <t>Nasal splint large 0,25 mm o.č. 06-72-3034</t>
  </si>
  <si>
    <t>ZJ252</t>
  </si>
  <si>
    <t>Zkumavka odběrová Vacuette 0,25 ml K3 EDTA bal. á 100 ks (450476) 450530</t>
  </si>
  <si>
    <t>ZJ264</t>
  </si>
  <si>
    <t xml:space="preserve">Manžeta TK k monitoru Datex dvouhadičková NIBP 33-47 cm dospělá velká U1889ND, U1869ND </t>
  </si>
  <si>
    <t>ZJ265</t>
  </si>
  <si>
    <t>Manžeta TK k monitoru Datex dvouhadičková NIBP 27,5-36,5 cm extra dlouhá U1886ND</t>
  </si>
  <si>
    <t>ZJ266</t>
  </si>
  <si>
    <t>Manžeta TK k monitoru Datex dvouhadičková NIBP 27,5 - 36,5 cm dospělá U1880ND (Y0004B)</t>
  </si>
  <si>
    <t>ZJ270</t>
  </si>
  <si>
    <t>Manžeta TK k monitoru Datex dvouhadičková NIBP 20,5-28,5 cm dospělá malá U1885ND</t>
  </si>
  <si>
    <t>ZJ277</t>
  </si>
  <si>
    <t>Ventil jednorázový expirační V500 RFID á 10 ks MP20108</t>
  </si>
  <si>
    <t>ZJ278</t>
  </si>
  <si>
    <t>Zkumavka PP 10 ml sterilní bal. á 200 ks červená zátka FLME21150</t>
  </si>
  <si>
    <t>ZJ284</t>
  </si>
  <si>
    <t xml:space="preserve">Šroub zajišťovací 4,5 mm Targon KB364T </t>
  </si>
  <si>
    <t>ZJ293</t>
  </si>
  <si>
    <t>Páka extrakční Barry 9,5 mm, 12,5 cm 397123500301</t>
  </si>
  <si>
    <t>ZJ294</t>
  </si>
  <si>
    <t>Páka extrakční Barry 9,5 mm, 12,5 cm 397123500311</t>
  </si>
  <si>
    <t>ZJ299</t>
  </si>
  <si>
    <t>Adisil Rose 1:1 silikon 2x1 101201</t>
  </si>
  <si>
    <t>ZJ309</t>
  </si>
  <si>
    <t>Šroub kortikální HD7 2,5 x 18 mm A-5700.18/1</t>
  </si>
  <si>
    <t>ZJ310</t>
  </si>
  <si>
    <t>Katetr močový nelaton foley 12CH s balonkem 5/10 ml délka katetru 40 cm latex potažený silikonem Rüsch gold 180605-000120</t>
  </si>
  <si>
    <t>ZJ312</t>
  </si>
  <si>
    <t>Sonda žaludeční CH16 1200 mm s RTG linkou bal. á 50 ks 412016</t>
  </si>
  <si>
    <t>ZJ327</t>
  </si>
  <si>
    <t>Vrták diamantový kulička prům. 3,0 mm délka 100 mm k vrtačce Midas Rex Legend Stylus 10BA30</t>
  </si>
  <si>
    <t>ZJ328</t>
  </si>
  <si>
    <t>Vrták diamantový kulička prům. 5,0 mm délka 100 mm k vrtačce Midas Rex Legend Stylus 10BA50</t>
  </si>
  <si>
    <t>ZJ329</t>
  </si>
  <si>
    <t>Vrták diamantový kulička prům. 3,0 mm délka 100 mm k vrtačce Midas Rex Legend Stylus  10BA30D</t>
  </si>
  <si>
    <t>ZJ330</t>
  </si>
  <si>
    <t>Vrták diamantový kulička prům. 5,0 mm délka 100 mm k vrtačce Midas Rex Legend Stylus 10BA50D</t>
  </si>
  <si>
    <t>ZJ331</t>
  </si>
  <si>
    <t>Vrták diamantový kulička prům. 2,0 mm délka 100 mm k vrtačce Midas Rex Legend Stylus 10BA20</t>
  </si>
  <si>
    <t>ZJ341</t>
  </si>
  <si>
    <t>Expander tkáňový mentor 25cc oválný 350-5301M</t>
  </si>
  <si>
    <t>ZJ352</t>
  </si>
  <si>
    <t>Implantát zubní SuperLine FX 50 10 SW</t>
  </si>
  <si>
    <t>ZJ353</t>
  </si>
  <si>
    <t>Šroub krycí CS36</t>
  </si>
  <si>
    <t>ZJ354</t>
  </si>
  <si>
    <t>Drát ocelový  020 UP SS Oval arch form, bal. á 10 ks 101-408</t>
  </si>
  <si>
    <t>ZJ355</t>
  </si>
  <si>
    <t>Drát ocelový 020 LOW SS Oval arch form, bal. á 10 ks 101-409</t>
  </si>
  <si>
    <t>ZJ356</t>
  </si>
  <si>
    <t>Sonda žaludeční CH10 1200 mm s RTG linkou bal. á 50 ks 412010</t>
  </si>
  <si>
    <t>ZJ361</t>
  </si>
  <si>
    <t>Baňka s plochým dnem 4000 ml VTRB632411117954</t>
  </si>
  <si>
    <t>ZJ368</t>
  </si>
  <si>
    <t>Hadice spojovací k odsávacím soupravám trychtýř-trychtýř CH30 délka 3 m transparentní bal. á 30 ks 07.068.30.300</t>
  </si>
  <si>
    <t>ZJ369</t>
  </si>
  <si>
    <t>Remanium 2000+ kovová slitina á 1000g 102-600-10</t>
  </si>
  <si>
    <t>ZJ380</t>
  </si>
  <si>
    <t>Hřeb expert femorální laterální 10.0 mm (380) kanylovaný, levý, titan 04.003.357</t>
  </si>
  <si>
    <t>ZJ384</t>
  </si>
  <si>
    <t>Set rouškovací na malé zákroky sterilní pro centrální žilní katetrizaci Steriset bal. á 12 ks 42001174 - OBJEDNÁVAT 2 balení</t>
  </si>
  <si>
    <t>ZJ385</t>
  </si>
  <si>
    <t>Pás pro rychlou stabilizaci zlomenin pánve SAM Pelvic Sling II - oranžový SM-SL556652</t>
  </si>
  <si>
    <t>ZJ396</t>
  </si>
  <si>
    <t>Hák na rány 235 mm WH1810</t>
  </si>
  <si>
    <t>ZJ397</t>
  </si>
  <si>
    <t>Hák na rány 220 mm WH1800</t>
  </si>
  <si>
    <t>ZJ399</t>
  </si>
  <si>
    <t>Jehelec na drát Power TC kleště na drát, rovný, se zámkem, délka 150 mm NH0790</t>
  </si>
  <si>
    <t>ZJ415</t>
  </si>
  <si>
    <t>Jehelec Power TC Sarot, rovný,  jemný, délka 260 mm NH0300</t>
  </si>
  <si>
    <t>ZJ468</t>
  </si>
  <si>
    <t>Optika KARL STORZ HOPKINS s úhlem pohledu 30° rozšířený pohled, průměr 4mm délka 18cm autoklavovatelná 7230BWA</t>
  </si>
  <si>
    <t>Optika</t>
  </si>
  <si>
    <t>ZJ469</t>
  </si>
  <si>
    <t xml:space="preserve">Optika KARL STORZ HOPKINS II širokoúhlá s úhlem pohledu 70° rozšířený pohled průměr 4mm délka 18cm, autoklavovatelná 7230CWA </t>
  </si>
  <si>
    <t>ZJ485</t>
  </si>
  <si>
    <t xml:space="preserve">Rozvěrač oční dětský barraquer drátěné čepele 11 mm celková délka 30 mm E4107P                 </t>
  </si>
  <si>
    <t>ZJ489</t>
  </si>
  <si>
    <t xml:space="preserve">Pinzeta rohovková Castroviejo Suturing rovná 0,3 mm délka 109 mm E1797 </t>
  </si>
  <si>
    <t>ZJ497</t>
  </si>
  <si>
    <t>Kanystr - nádoba sběrná Vivano Tec,  pro podtlakovou terapii, 800 ml, bal. á 3 ks 409520</t>
  </si>
  <si>
    <t>ZJ498</t>
  </si>
  <si>
    <t>Krytí pěnové  Vivano Med set, PU,  pro podtlakovou terapii, 1 x pěna 18 x 12,5 x 3,3 cm, 1 x port s hadičkou, 2 x krycí folie 20x30 cm, vel. M, bal. á 3 ks 409725</t>
  </si>
  <si>
    <t>ZJ499</t>
  </si>
  <si>
    <t>Krytí pěnové Vivano Med set, PU,  pro podtlakovou terapii, 1 x pěna 26 x 15 x 3,3 cm, 1x port s hadičkou, 3 x krycí folie 20 x 30 cm, vel. L,  bal. á 3 ks 409722</t>
  </si>
  <si>
    <t>ZJ501</t>
  </si>
  <si>
    <t xml:space="preserve">Dlaha pánevní předpružená 3,5 2 otvory, délka 31,5 mm, ocel 02.100.302 </t>
  </si>
  <si>
    <t>ZJ504</t>
  </si>
  <si>
    <t>Lžička ostrá oválná vel.000; 3,5 mm 170 mm 397125080110</t>
  </si>
  <si>
    <t>ZJ505</t>
  </si>
  <si>
    <t>Lžička ostrá oválná vel.0; 4,8 mm 172 mm 397125080120</t>
  </si>
  <si>
    <t>ZJ506</t>
  </si>
  <si>
    <t>Lžička oválná ostrá fig. 1; 6,0 mm 175 mm 397125080130</t>
  </si>
  <si>
    <t>ZJ521</t>
  </si>
  <si>
    <t>Jehelec mikro oční Castroviejo rovné jemné čelisti bez zámku (Needle Holder Straight  Delicate jaws, without lock) K6-1510</t>
  </si>
  <si>
    <t>ZJ528</t>
  </si>
  <si>
    <t>Cement kostní vancogenx  s ATB Vankomicin a Gentamicin 40 g 12A2520</t>
  </si>
  <si>
    <t>ZJ564</t>
  </si>
  <si>
    <t>Drát ocelový 19 x 25 101-420</t>
  </si>
  <si>
    <t>ZJ567</t>
  </si>
  <si>
    <t>Maska laryngeální PVC, sterilní, růžová, váha ≤ 5 kg1 / 4 ml (max. nafouknutí) bal. á m5 ks ZARYS-MKPJ-10</t>
  </si>
  <si>
    <t>ZJ573</t>
  </si>
  <si>
    <t>Spojka symetrická 7,7 mm 75103</t>
  </si>
  <si>
    <t>ZJ574</t>
  </si>
  <si>
    <t>Stojánek PCR rack s víčkem U328960.M</t>
  </si>
  <si>
    <t>ZJ588</t>
  </si>
  <si>
    <t>Souprava cystofix CH 10,5 minipaed pediatrický bal. á 50 ks 4450180</t>
  </si>
  <si>
    <t>ZJ591</t>
  </si>
  <si>
    <t>Implantát zubní SuperLine FX 40 12 SW</t>
  </si>
  <si>
    <t>ZJ592</t>
  </si>
  <si>
    <t>Implantát zubní SuperLine FX 36 12 SW</t>
  </si>
  <si>
    <t>ZJ593</t>
  </si>
  <si>
    <t>Dlaha volární na distální radius 2.5 korekční A-4750.12</t>
  </si>
  <si>
    <t>ZJ595</t>
  </si>
  <si>
    <t>Dlaha LCP-PLT 4.5/5.0 mm (140) 5 otv. laterální levá ocel,na proximální 222.221</t>
  </si>
  <si>
    <t>ZJ597</t>
  </si>
  <si>
    <t>Šroub kanylovaný 3.5 mm 205.022</t>
  </si>
  <si>
    <t>ZJ621</t>
  </si>
  <si>
    <t xml:space="preserve">Šití monofil nylon 9/0 bal. á 24 ks 5075 </t>
  </si>
  <si>
    <t>ZJ622</t>
  </si>
  <si>
    <t xml:space="preserve">Šití monofil nylon 8/0 bal. á 24 ks 5076 </t>
  </si>
  <si>
    <t>ZJ625</t>
  </si>
  <si>
    <t>Svorka zahnutá Mosquito-Halsted 1 x 2 zuby 120 mm 397115080050</t>
  </si>
  <si>
    <t>ZJ634</t>
  </si>
  <si>
    <t>Sáček chladící – instant cold pack Dahlausen 15 x 22 cm 93.000.00.048</t>
  </si>
  <si>
    <t>ZJ636</t>
  </si>
  <si>
    <t>Expander tkáňový mentor 75 cc oválný 350-5303M</t>
  </si>
  <si>
    <t>ZJ640</t>
  </si>
  <si>
    <t xml:space="preserve">Protéza cévní gore-tex 12 mm 40 cm N-S1204 </t>
  </si>
  <si>
    <t>ZJ641</t>
  </si>
  <si>
    <t>Protéza cévní gore-tex 10 mm 40 cm N-ST1004</t>
  </si>
  <si>
    <t>ZJ644</t>
  </si>
  <si>
    <t xml:space="preserve">Protéza cévní gelsoft rovná 22 mm délka 25 cm 632522P </t>
  </si>
  <si>
    <t>ZJ659</t>
  </si>
  <si>
    <t>Kohout trojcestný s bezjehlovým konektorem Discofix C bal. á 100 ks 16494CSF</t>
  </si>
  <si>
    <t>ZJ661</t>
  </si>
  <si>
    <t>Šití optime 3/0 bal. á 36 ks 18S20N</t>
  </si>
  <si>
    <t>ZJ662</t>
  </si>
  <si>
    <t>Šití optime 3/0 bal. á 36 ks 18S20M</t>
  </si>
  <si>
    <t>ZJ667</t>
  </si>
  <si>
    <t>Šroub kanylovaný 3.5 mm 205.024</t>
  </si>
  <si>
    <t>ZJ668</t>
  </si>
  <si>
    <t>Optika KARL STORZ HOPKINS s úhlem pohledu 30° průměr 4 mm délka 18 cm autoklavovatelná 28731BWA</t>
  </si>
  <si>
    <t>ZJ672</t>
  </si>
  <si>
    <t>Pohár na moč 250 ml UH GAMA204809</t>
  </si>
  <si>
    <t>ZJ673</t>
  </si>
  <si>
    <t>Pohár na moč 100 ml UH GAMA204808</t>
  </si>
  <si>
    <t>ZJ681</t>
  </si>
  <si>
    <t xml:space="preserve">Optika bronchoskopická rigidní TRADE-IN s úhlem pohledu 0° průměr 5,5 mm délka 50cm autoklavovatelná 10320AA </t>
  </si>
  <si>
    <t>ZJ682</t>
  </si>
  <si>
    <t>Klip titanový pro otevřené  operace M - pro střední klipy bal. á 36 zásobníků á 6 ks LT200</t>
  </si>
  <si>
    <t>ZJ691</t>
  </si>
  <si>
    <t>Ambuvak pro děti 550 ml komplet vak dýchací (maska vel. 2, 3 hadička,rezervoár) jednorázový 48.010.55.204</t>
  </si>
  <si>
    <t>ZJ692</t>
  </si>
  <si>
    <t>Jehla injekční BeroFine 0,5 x 25 mm, oranžová 25 G sterilní, bal. á 100 ks BRMB949347</t>
  </si>
  <si>
    <t>ZJ695</t>
  </si>
  <si>
    <t>Sonda žaludeční CH14 1200 mm s RTG linkou bal. á 50 ks 412014</t>
  </si>
  <si>
    <t>ZJ696</t>
  </si>
  <si>
    <t>Sonda žaludeční CH18 1200 mm s RTG linkou bal. á 50 ks 412018</t>
  </si>
  <si>
    <t>ZJ698</t>
  </si>
  <si>
    <t>Čočka nitr. artisan aphakia 5/8,5 14,5 dpt 205001Y29</t>
  </si>
  <si>
    <t>ZJ717</t>
  </si>
  <si>
    <t xml:space="preserve">Jehla lokalizační prsní hawkins III 20 G x 10 cm 253 100 </t>
  </si>
  <si>
    <t>ZJ718</t>
  </si>
  <si>
    <t>Rukavice operační latex bez pudru chlorované sterilní ansell gammex PF sensitive vel. 6,5 bal. á 50 párů 330051065</t>
  </si>
  <si>
    <t>ZJ719</t>
  </si>
  <si>
    <t>Rukavice operační latex bez pudru chlorované sterilní ansell gammex PF sensitive  vel. 6,0 bal. á 50 párů 330051060</t>
  </si>
  <si>
    <t>ZJ724</t>
  </si>
  <si>
    <t>Proužky diagnostické ketonové optium plus, á 10 ks, 7074075</t>
  </si>
  <si>
    <t>Diabetologické proužky a roztoky</t>
  </si>
  <si>
    <t>ZJ727</t>
  </si>
  <si>
    <t>Trokar hrudní redax F24 atraumatický bal. á 10 ks 21124</t>
  </si>
  <si>
    <t>ZJ728</t>
  </si>
  <si>
    <t>Krytí - roztok Microdacyn 5000 ml bez rozprašovače (dříve dermacyn) MI44100-00</t>
  </si>
  <si>
    <t>ZJ730</t>
  </si>
  <si>
    <t>Krytí granuflex extra thin 10 x 10 cm á 5 ks 0021659 187954</t>
  </si>
  <si>
    <t>ZJ759</t>
  </si>
  <si>
    <t>Katetr dialyzační 3 lumen 13,0 Fr x 20 cm KFE-TTL-1320-K</t>
  </si>
  <si>
    <t>ZJ761</t>
  </si>
  <si>
    <t>Kádinka nízká s výlevkou sklo 2000 ml Duran 213-1112</t>
  </si>
  <si>
    <t>ZJ763</t>
  </si>
  <si>
    <t>Kapilára avant aray 36 cm 4333464</t>
  </si>
  <si>
    <t>ZJ765</t>
  </si>
  <si>
    <t>Pasta pro vypalování v keramické peci á 12 g VIEFP12</t>
  </si>
  <si>
    <t>ZJ767</t>
  </si>
  <si>
    <t>Fréza fisura spirálová bal. á 2 ks ER110836</t>
  </si>
  <si>
    <t>ZJ768</t>
  </si>
  <si>
    <t>Fréza fisura čtvercová bal. á 3 ks ER110840</t>
  </si>
  <si>
    <t>ZJ769</t>
  </si>
  <si>
    <t>Vrták spirálový HSS prům.1,0mm bal. 3 ks ER110876</t>
  </si>
  <si>
    <t>ZJ772</t>
  </si>
  <si>
    <t>Šroub zamykací HD7 2,5 x 12 mm A-5750.12/1</t>
  </si>
  <si>
    <t>ZJ802</t>
  </si>
  <si>
    <t>Nůžky rovné durotip mayo 170 mm BC252R</t>
  </si>
  <si>
    <t>ZJ803</t>
  </si>
  <si>
    <t xml:space="preserve">Nůžky METZENBAUM- baby, zahnuté, durotip TC, tupý/tupý, délka 145 mm BC259R </t>
  </si>
  <si>
    <t>ZJ804</t>
  </si>
  <si>
    <t>Nůžka METZENBAUM zahnuté durotip 180 mm BC263R</t>
  </si>
  <si>
    <t>ZJ805</t>
  </si>
  <si>
    <t>Nůžky METZENBAUM zahnuté durotip rýhované ostří 200 mm DUROTIP DISSECTING SCISSORS  SERRATED, CURVED  200 mm, 8 BC265W</t>
  </si>
  <si>
    <t>ZJ806</t>
  </si>
  <si>
    <t>Nůžky METZENBAUM Nelson zahnuté durotip 230 mm BC267R</t>
  </si>
  <si>
    <t>ZJ809</t>
  </si>
  <si>
    <t>Nůžky METZENBAUM zahnuté durotip 230 mm BC277R</t>
  </si>
  <si>
    <t>ZJ810</t>
  </si>
  <si>
    <t>Nůžky METZENBAUM Nelson zahnuté durotip 260 mm BC279R</t>
  </si>
  <si>
    <t>ZJ814</t>
  </si>
  <si>
    <t>Nůžky zahnuté chirurgické O/T 130 mm BC403R</t>
  </si>
  <si>
    <t>ZJ816</t>
  </si>
  <si>
    <t>Nůžky zahnuté preparační Metzenbaum 180 mm BC606R</t>
  </si>
  <si>
    <t>ZJ820</t>
  </si>
  <si>
    <t>Pinzeta chirurgická adson 1 x 2 zuby 120 mm BD511R</t>
  </si>
  <si>
    <t>ZJ822</t>
  </si>
  <si>
    <t>Pinzeta chirurgická, standardní, rovná, 145 mm, ozubená (1x2) BD557R</t>
  </si>
  <si>
    <t>ZJ831</t>
  </si>
  <si>
    <t>Svorka micro - halsted 125 mm BH108R</t>
  </si>
  <si>
    <t>ZJ832</t>
  </si>
  <si>
    <t>Peán moskito MICRO-HALSTED zahnutý, zahnutý, 125 mm, jemný 5 BH109R</t>
  </si>
  <si>
    <t>ZJ833</t>
  </si>
  <si>
    <t>Svorka - mikropeán HALSTEDT-MOSQUITO 125 mm BH110R</t>
  </si>
  <si>
    <t>ZJ834</t>
  </si>
  <si>
    <t>Svorka halsted - mosquito zahnutá 125 mm BH111R</t>
  </si>
  <si>
    <t>ZJ835</t>
  </si>
  <si>
    <t>Svorky na cévy 1 x 2 zuby rovná 125 mm BH118R</t>
  </si>
  <si>
    <t>ZJ836</t>
  </si>
  <si>
    <t>Svorka halsted - mosquito 1 x 2 zuby 125 mm BH120R</t>
  </si>
  <si>
    <t>ZJ837</t>
  </si>
  <si>
    <t>Peán rovný - CRILE  ARTERY FORCEPS  STRAIGHT  140 mm, 5 1/2 BH144R</t>
  </si>
  <si>
    <t>ZJ838</t>
  </si>
  <si>
    <t>Svorka crile (pean) zahnutá 160 mm BH167R</t>
  </si>
  <si>
    <t>ZJ840</t>
  </si>
  <si>
    <t>Peán jemný zahnutý - HEISS  ARTERY FORCEPS  SLIGHTLY CURVED 200 mm 8 BH207R</t>
  </si>
  <si>
    <t>ZJ843</t>
  </si>
  <si>
    <t>Kleště hemostatické PEAN, rovné, 140 mm, jemné, štíhlé, tupé BH414R</t>
  </si>
  <si>
    <t>ZJ846</t>
  </si>
  <si>
    <t>Svorka na cévy Rocheter pean rovná 240 mm, tupé BH450R</t>
  </si>
  <si>
    <t>ZJ849</t>
  </si>
  <si>
    <t>Svorka arteriální KOCHER-OCHSNER, zahnutá, délka 185 mm BH645R</t>
  </si>
  <si>
    <t>ZJ851</t>
  </si>
  <si>
    <t>Svorka atraum. kocher - ochsner zahnutá 200 mm BH647R</t>
  </si>
  <si>
    <t>ZJ855</t>
  </si>
  <si>
    <t>Svorka preparační a lig. kantrowitz 200 mm BJ057R</t>
  </si>
  <si>
    <t>ZJ857</t>
  </si>
  <si>
    <t>Jehelec durogrip halsey 130 mm BM012R</t>
  </si>
  <si>
    <t>ZJ859</t>
  </si>
  <si>
    <t>Jehelec DUROGRIP TC rovný, very delicate, 200 mm BM026R</t>
  </si>
  <si>
    <t>ZJ860</t>
  </si>
  <si>
    <t>Jehelec durogrip de bakey 150 mm BM032R</t>
  </si>
  <si>
    <t>ZJ861</t>
  </si>
  <si>
    <t>Jehelec durogrip de bakey 165 mm BM033R</t>
  </si>
  <si>
    <t>ZJ863</t>
  </si>
  <si>
    <t>Jehelec durogrip de bakey 250 mm BM037R</t>
  </si>
  <si>
    <t>ZJ877</t>
  </si>
  <si>
    <t>Hák na rány kocher 4z tupý BT274R</t>
  </si>
  <si>
    <t>ZJ880</t>
  </si>
  <si>
    <t>Hák middeldorpf 15 x 15 mm 220 mm BT404R</t>
  </si>
  <si>
    <t>ZJ980</t>
  </si>
  <si>
    <t>Pinzeta atraumatická DE BAKEY rovná, 150 mm ozubení šířka 2 mm FB400R</t>
  </si>
  <si>
    <t>ZJ982</t>
  </si>
  <si>
    <t>Pinzeta atraumatická de bakey 2,0 mm 200 mm FB402R</t>
  </si>
  <si>
    <t>ZJ983</t>
  </si>
  <si>
    <t>Pinzeta atraumatická de bakey 2,0 mm 240 mm FB404R</t>
  </si>
  <si>
    <t>ZJ984</t>
  </si>
  <si>
    <t>Pinzeta DE BAKEY ATRAUMATA rovná, ozubení šířka 2,0 mm, délka 300 mm FB405R</t>
  </si>
  <si>
    <t>ZJ991</t>
  </si>
  <si>
    <t>Mikropinzeta YASARGIL MICROFORM, bajonetová, prům. kulat. hrotu 5 mm, tupá, délka 220 mm FD212R</t>
  </si>
  <si>
    <t>ZJ997</t>
  </si>
  <si>
    <t>Lžička rovná ostrá caspar č. 000 FK773R</t>
  </si>
  <si>
    <t>ZJ998</t>
  </si>
  <si>
    <t>Lžička rovná ostrá caspar č. 00 FK774R</t>
  </si>
  <si>
    <t>ZJ999</t>
  </si>
  <si>
    <t>Lžička kostní CASPAR rovná, 220 mm, peek rukojeť, Fig. 0, šířka 5,2 mm FK775R</t>
  </si>
  <si>
    <t>ZK000</t>
  </si>
  <si>
    <t>Lžička zahnutá ostrá caspar č. 000 FK783R</t>
  </si>
  <si>
    <t>ZK001</t>
  </si>
  <si>
    <t>Lžička zahnutá ostrá caspar č. 00 FK784R</t>
  </si>
  <si>
    <t>ZK002</t>
  </si>
  <si>
    <t>Lžička zahnutá ostrá caspar č. 0 FK785R</t>
  </si>
  <si>
    <t>ZK003</t>
  </si>
  <si>
    <t>Kleště kerrison 130° nah. 180/2 mm tenký FK907R</t>
  </si>
  <si>
    <t>ZK004</t>
  </si>
  <si>
    <t>Kleště kerrison 130° nah. 180/3 mm tenký FK908R</t>
  </si>
  <si>
    <t>ZK007</t>
  </si>
  <si>
    <t>Kleště hakansson 170 mm FO428R</t>
  </si>
  <si>
    <t>ZK016</t>
  </si>
  <si>
    <t>Miska kruhová 111 mm, výška 56 mm, šířka 72 mm, objem 300 ml JG523R</t>
  </si>
  <si>
    <t>ZK021</t>
  </si>
  <si>
    <t>Vana kontejnerová 1/1 výška 135 mm JK442</t>
  </si>
  <si>
    <t>ZK026</t>
  </si>
  <si>
    <t>Víko kontejneru primeline 1/1 modré JP102</t>
  </si>
  <si>
    <t>ZK039</t>
  </si>
  <si>
    <t>Lahvička pro nástřik 1 ml total recovery vial bal. á 100 ks 186002805</t>
  </si>
  <si>
    <t>ZK040</t>
  </si>
  <si>
    <t>Nůžky chirurgické standardní hrotnatotupé rovné 105 mm BC320R</t>
  </si>
  <si>
    <t>ZK041</t>
  </si>
  <si>
    <t>Nůžky zahnuté chirurgické standardní O/T 115 mm BC421R</t>
  </si>
  <si>
    <t>ZK049</t>
  </si>
  <si>
    <t>Čidlo saturační ušní pro opakované použití MASIMO LNCS pro děti do 30kg 1895LHL</t>
  </si>
  <si>
    <t>ZK055</t>
  </si>
  <si>
    <t>Fólie coverslipping film 5 x 70 m  4770</t>
  </si>
  <si>
    <t>ZK058</t>
  </si>
  <si>
    <t xml:space="preserve">Dlaha LCP 4.5 / 5.0 mm (224) široká 12 otvorů, ocel 226.621 </t>
  </si>
  <si>
    <t>ZK063</t>
  </si>
  <si>
    <t>Nůžky lomené diethrich-hegemann 45° 180 mm BC663R</t>
  </si>
  <si>
    <t>ZK070</t>
  </si>
  <si>
    <t>Nůžky zahnuté preparační Stevens HH 115 mm BC009R</t>
  </si>
  <si>
    <t>ZK076</t>
  </si>
  <si>
    <t>Svorka na cévy Rochester pean zahnutá atraumatická 160 mm BH443R</t>
  </si>
  <si>
    <t>ZK078</t>
  </si>
  <si>
    <t>Svorka na cévy Rochester pean zahnutá atraumatická 200 mm BH447R</t>
  </si>
  <si>
    <t>ZK083</t>
  </si>
  <si>
    <t>Elektroda EKG bal. á 12 ks 100 BRS-50-K/12</t>
  </si>
  <si>
    <t>ZK084</t>
  </si>
  <si>
    <t>Svorka kocher rovná 1 x 2 zuby 130 mm BH612R</t>
  </si>
  <si>
    <t>ZK085</t>
  </si>
  <si>
    <t>Kleště hemostatické Kocher, přímé, 140 mm, ozubené (1x2) BH614R</t>
  </si>
  <si>
    <t>ZK090</t>
  </si>
  <si>
    <t>Svorka baby-crile 1 x 2 z 140 mm zahnuté BH151R</t>
  </si>
  <si>
    <t>ZK096</t>
  </si>
  <si>
    <t>Svorka atraum. halsted 185 mm zahnutá BH203R</t>
  </si>
  <si>
    <t>ZK113</t>
  </si>
  <si>
    <t>Svorka preparační overholt 210 mm jemná BJ081R</t>
  </si>
  <si>
    <t>ZK114</t>
  </si>
  <si>
    <t>Svorka OVERHOLT-GEISSENDOERFER Dissecting a. Ligature, zahnutá, 205 mm, Fig. 1 BJ021R</t>
  </si>
  <si>
    <t>ZK118</t>
  </si>
  <si>
    <t>Svorka atraum. spencer - wells zahnuté 175 mm  BH337R</t>
  </si>
  <si>
    <t>ZK123</t>
  </si>
  <si>
    <t>Kleště tampónové GROSS 200 mm BF046R</t>
  </si>
  <si>
    <t>ZK125</t>
  </si>
  <si>
    <t>Kleště na tampóny gyn. rovné 240 mm BF070R - neznámý termín dodání</t>
  </si>
  <si>
    <t>ZK133</t>
  </si>
  <si>
    <t>Pinzeta neurochirurgická gerald 175 mm BD228R</t>
  </si>
  <si>
    <t>ZK136</t>
  </si>
  <si>
    <t>Pinzeta chirurgická střední 1 x 2 zuby 130 mm BD535R</t>
  </si>
  <si>
    <t>ZK155</t>
  </si>
  <si>
    <t>Hák volkmann 4z ostrý 9 x 19 mm 220 mm BT244R</t>
  </si>
  <si>
    <t>ZK161</t>
  </si>
  <si>
    <t>Hák kocher - langenbeck 35 x 11 mm 215 mm BT357R</t>
  </si>
  <si>
    <t>ZK162</t>
  </si>
  <si>
    <t>Hák kocher - langenbeck 55 x 11 mm 215 mm BT361R</t>
  </si>
  <si>
    <t>ZK164</t>
  </si>
  <si>
    <t>Hák hösel 60 x 20 mm 250 mm BT440R</t>
  </si>
  <si>
    <t>ZK165</t>
  </si>
  <si>
    <t>Hák hosel 140 x 40 mm 250 mm BT445R</t>
  </si>
  <si>
    <t>ZK167</t>
  </si>
  <si>
    <t>Hák MIDDELDORPF open, fenestrated, hloubka 20 mm, šířka 22 mm, délka 215 mm BT405R</t>
  </si>
  <si>
    <t>ZK168</t>
  </si>
  <si>
    <t>Hák MIDDELDORF 28 x 28 mm 235 mm BT406R</t>
  </si>
  <si>
    <t>ZK171</t>
  </si>
  <si>
    <t>Hák harrington flexibilní 123 x 45 mm BT551R</t>
  </si>
  <si>
    <t>ZK172</t>
  </si>
  <si>
    <t>Hák harrington-pemberton flexibilní BT553R</t>
  </si>
  <si>
    <t>ZK179</t>
  </si>
  <si>
    <t>Sonda žaludeční CH12 1200 mm s RTG linkou bal. á 50 ks 412012</t>
  </si>
  <si>
    <t>ZK187</t>
  </si>
  <si>
    <t>Sonda d = 1,5 mm 160 mm BN116R</t>
  </si>
  <si>
    <t>ZK191</t>
  </si>
  <si>
    <t>Měřítko ocelové nerez 300 mm AA805R</t>
  </si>
  <si>
    <t>ZK195</t>
  </si>
  <si>
    <t>Jehla redon mírně zahnutá CH 12 BN904R</t>
  </si>
  <si>
    <t>ZK196</t>
  </si>
  <si>
    <t>Jehla redon mírně zahnutá CH 14 BN905R</t>
  </si>
  <si>
    <t>ZK207</t>
  </si>
  <si>
    <t>Raspatorium WILLIGER, mírně zakřivené, 160 mm, ostré, šířka 6 mm FK300R</t>
  </si>
  <si>
    <t>ZK230</t>
  </si>
  <si>
    <t>Jehelec durogrip hegar-mayo rovný 150 mm BM065R</t>
  </si>
  <si>
    <t>ZK232</t>
  </si>
  <si>
    <t>Nástroj laparoskopický caiman 5 x 360 mm bal. á 6 ks PL740SU</t>
  </si>
  <si>
    <t>ZK237</t>
  </si>
  <si>
    <t>Čelisti - část pracovní vnitřní bipolární Johann Forceps Olympus pracovní délka 330 mm WA64120C</t>
  </si>
  <si>
    <t>ZK247</t>
  </si>
  <si>
    <t>Svorka střevní babcock 215 mm EA032R</t>
  </si>
  <si>
    <t>ZK254</t>
  </si>
  <si>
    <t>Rozvěrač sternální de bakey 220 x 180 mm -DE BAKEY Rib Spreader, spreader only, 180 mm, width: 220 mm, opening width: 150 mm FB809R</t>
  </si>
  <si>
    <t>ZK256</t>
  </si>
  <si>
    <t>Lopatka-pár pro fb808 40 x 40 mm FB811R</t>
  </si>
  <si>
    <t>ZK260</t>
  </si>
  <si>
    <t>Pinzeta atraumatická de bakey 2,8 mm 200 mm FB415R</t>
  </si>
  <si>
    <t>ZK261</t>
  </si>
  <si>
    <t>Svorka mini rovná bulldog 14 / 35 mm FB328R</t>
  </si>
  <si>
    <t>ZK262</t>
  </si>
  <si>
    <t>Svorka zahnutá mini bulldog 14 / 35 mm FB329R</t>
  </si>
  <si>
    <t>ZK267</t>
  </si>
  <si>
    <t>Svorka preparační a ligaturová DE BAKEY ATRAUMATA zahnutá, ozubení DE BAKEY, délka čelistí 77 mm, celk. délka 190 mm FB484R</t>
  </si>
  <si>
    <t>ZK303</t>
  </si>
  <si>
    <t xml:space="preserve">Odměrka 0,25 litru, prům. 99 mm, graduovaná JG516R </t>
  </si>
  <si>
    <t>ZK304</t>
  </si>
  <si>
    <t>Miska kruhová 0,06 l výška 30 mm JG521R</t>
  </si>
  <si>
    <t>ZK305</t>
  </si>
  <si>
    <t>Miska kruhová 0,16 l výška 41 mm JG522R</t>
  </si>
  <si>
    <t>ZK328</t>
  </si>
  <si>
    <t>Implantát kraniofaciální La Forté systém dlaha midi přímá široká 2 otv.242.21ST02 (16-ST-002R)</t>
  </si>
  <si>
    <t>ZK331</t>
  </si>
  <si>
    <t>Šroub kortikální HD7 2,5 x 10 mm A-5700.10/1</t>
  </si>
  <si>
    <t>ZK333</t>
  </si>
  <si>
    <t>Krytí pěnové Vivano Med set, PU, pro podtlakovou terapii, 1 x pěna 10 x 7,5 x 3,3 cm, 1 x port s hadičkou, 3 x krycí folie 15 x 20 cm,  vel. S, bal. á 3 ks 409728</t>
  </si>
  <si>
    <t>ZK337</t>
  </si>
  <si>
    <t xml:space="preserve">Set procedure TX175 04256                             </t>
  </si>
  <si>
    <t>ZK340</t>
  </si>
  <si>
    <t>Set collection TX cardio 04266</t>
  </si>
  <si>
    <t>ZK341</t>
  </si>
  <si>
    <t>Systém kompresní femorální Femostop II- Souprava jednorázová (balonek + manžeta) k Femostopu bal. á 10 ks 11166</t>
  </si>
  <si>
    <t>ZK342</t>
  </si>
  <si>
    <t>Jehla injekční STERICAN 27 G 0,4 x 40 mm šedá L bal. á 100 ks 9186182</t>
  </si>
  <si>
    <t>ZK351</t>
  </si>
  <si>
    <t>Tampon neurochirurgický neuro-tupf 90 x 25 mm bal. 10x10 ks 33278</t>
  </si>
  <si>
    <t>ZK352</t>
  </si>
  <si>
    <t xml:space="preserve">Krytí Hyiodine gel na chronické rány s kys. hyaluronovou a jodem bal. á 50 g HYIODINE </t>
  </si>
  <si>
    <t>ZK353</t>
  </si>
  <si>
    <t>Trokar hrudní redax F20 atraumatický bal. á 10 ks 21120</t>
  </si>
  <si>
    <t>ZK356</t>
  </si>
  <si>
    <t>Šroub zamykací HD7 2,5 x 28 mm A-5750.28/1</t>
  </si>
  <si>
    <t>ZK359</t>
  </si>
  <si>
    <t>Mikropipeta fixační holding bal. 20 ks 001-120-30</t>
  </si>
  <si>
    <t>ZK365</t>
  </si>
  <si>
    <t xml:space="preserve">Polštář na ruce a hlavu tvar L na Octoskop CO-03 </t>
  </si>
  <si>
    <t>ZK372</t>
  </si>
  <si>
    <t>Izolace ADTEC mini 3,5/290 mm PM986P</t>
  </si>
  <si>
    <t>ZK373</t>
  </si>
  <si>
    <t xml:space="preserve">Kolona Luna 3µm NH2 100A HPLC Column 100 x 2,0 mm 00D-4377-B0  </t>
  </si>
  <si>
    <t>ZK392</t>
  </si>
  <si>
    <t>Dlaha LCP distální tibie 3.5 mm mediální bez výběžku (142) 6 otv. pravá ocel 02.112.515</t>
  </si>
  <si>
    <t>ZK404</t>
  </si>
  <si>
    <t>Krytí prontosan roztok 350 ml 400416</t>
  </si>
  <si>
    <t>ZK409</t>
  </si>
  <si>
    <t>Šroub kortikální HA 2,7 x 18 mm 397129795150</t>
  </si>
  <si>
    <t>ZK419</t>
  </si>
  <si>
    <t>Implantát mandibulární La Forté systém dlaha maxi rekonstrukční levá 15 otv. (24-AL-015) 242.60RL14</t>
  </si>
  <si>
    <t>ZK420</t>
  </si>
  <si>
    <t>Implantát mandibulární La Forté systém šroub maxi 2,4 x 10 mm (24-MX-010) 241.012410</t>
  </si>
  <si>
    <t>ZK423</t>
  </si>
  <si>
    <t>Implantát zubní SuperLine 5,0 x 12 mm FX 50 12 SW</t>
  </si>
  <si>
    <t>ZK424</t>
  </si>
  <si>
    <t>Teploměr digitální s ohebným hrotem flexi P02605</t>
  </si>
  <si>
    <t>ZK432</t>
  </si>
  <si>
    <t>Rourka rektální s balónkem 20089</t>
  </si>
  <si>
    <t>ZK435</t>
  </si>
  <si>
    <t>Rampa 5 kohoutů discofix bal. á 40 ks 16608C (4085450)</t>
  </si>
  <si>
    <t>ZK442</t>
  </si>
  <si>
    <t>Rukavice operační latex s pudrem sterilní sempermed classic vel. 9,0 bal. á 70 párů 31286</t>
  </si>
  <si>
    <t>ZK446</t>
  </si>
  <si>
    <t xml:space="preserve">Rukojeť k laparoskopickému nástroji s bipolární koagulací WA60101C     </t>
  </si>
  <si>
    <t>ZK452</t>
  </si>
  <si>
    <t>Šití optime 3/0 bal. á 36 ks 18S20K</t>
  </si>
  <si>
    <t>ZK456</t>
  </si>
  <si>
    <t xml:space="preserve">Sáček močový lepící dětský bez vypouštěcího ventilu 76.380.42.000 </t>
  </si>
  <si>
    <t>ZK457</t>
  </si>
  <si>
    <t>Set promývací dvoucestný pro urologii M060770S</t>
  </si>
  <si>
    <t>ZK459</t>
  </si>
  <si>
    <t>Nálevka s krátkým stonkem pr. 125 mm (221-1727) VTRB632413001125</t>
  </si>
  <si>
    <t>ZK460</t>
  </si>
  <si>
    <t>Nálevka žebrovaná pr. 130 mm VTRB632413004130</t>
  </si>
  <si>
    <t>ZK474</t>
  </si>
  <si>
    <t>Rukavice operační latex s pudrem sterilní ansell, vasco surgical powderet vel. 6,5 (6035518) 6031525</t>
  </si>
  <si>
    <t>ZK475</t>
  </si>
  <si>
    <t>Rukavice operační latex s pudrem sterilní ansell, vasco surgical powderet vel. 7 6031532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</si>
  <si>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</si>
  <si>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</si>
  <si>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</si>
  <si>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</si>
  <si>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ZK478</t>
  </si>
  <si>
    <t>Rukavice operační latex s pudrem sterilní ansell, vasco surgical powderet vel. 8,5 6035559 (303507EU)</t>
  </si>
  <si>
    <t>ZK496</t>
  </si>
  <si>
    <t>Dlaha LCP metafyzální 3,5 / 4,5 / 5,0 mm oboustranná 5 + 15 otvorů 224.765</t>
  </si>
  <si>
    <t>ZK499</t>
  </si>
  <si>
    <t>Rukavice operační GAMMEX Non-Latex s sterilní PFXP chemo cytostatické vel. 6,5 bal. á 50 párů 340006065</t>
  </si>
  <si>
    <t>ZK500</t>
  </si>
  <si>
    <t>Rukavice operační GAMMEX Non-Latex s sterilní PFXP chemo cytostatické vel. 7,0 bal. á 50 párů 340006070</t>
  </si>
  <si>
    <t>ZK501</t>
  </si>
  <si>
    <t>Manžeta TK k tonometru Omron dospělá šířka 14 cm,obvod paže 22 cm - 32 cm 101 00038</t>
  </si>
  <si>
    <t>ZK504</t>
  </si>
  <si>
    <t>Trn aspirační mini spike červený Chemo s filtrem částic 5 µm a vzduchovým filtrem 0,2 µm  bal. á 50 ks 4550340 - povoleno pouze pro Lékárnu</t>
  </si>
  <si>
    <t>ZK505</t>
  </si>
  <si>
    <t>Pumpa infuzní elastomerická Infusor LV 2 5 denní á 12 ks 240 ml 2C2008K</t>
  </si>
  <si>
    <t>ZK507</t>
  </si>
  <si>
    <t>Stříkačka injekční 3-dílná  50/60 ml, LL, stíněná, BD Plastipak L3 ST 50 L C AMBER EU, bal. á 60 ks 300869</t>
  </si>
  <si>
    <t>ZK510</t>
  </si>
  <si>
    <t xml:space="preserve">Hřeb expert femorální laterální 10.0 mm (400) kanylovaný, pravý, titan 04.003.360  </t>
  </si>
  <si>
    <t>ZK511</t>
  </si>
  <si>
    <t>Šroub zajišťovací stardrive PFNA pr. 5,0 mm (85) pro hřeb expert, titan zelený 04.005.575</t>
  </si>
  <si>
    <t>ZK512</t>
  </si>
  <si>
    <t xml:space="preserve">Hřeb expert femorální laterální 10.0 mm (400) kanylovaný, levý, titan 04.003.361  </t>
  </si>
  <si>
    <t>ZK522</t>
  </si>
  <si>
    <t>Tampon sterilní z buničité vaty / 10 ks karton á 8000 ks (1230216120) 1230216129</t>
  </si>
  <si>
    <t>ZK533</t>
  </si>
  <si>
    <t>Set pro opracovávání a leštění ER110877</t>
  </si>
  <si>
    <t>ZK535</t>
  </si>
  <si>
    <t>Šroub kortikální samořezný HA 4,5 x 32 mm 397129799481</t>
  </si>
  <si>
    <t>ZK552</t>
  </si>
  <si>
    <t>Vrták codman disposable perforator 14 mm 26-1221</t>
  </si>
  <si>
    <t>ZK560</t>
  </si>
  <si>
    <t xml:space="preserve">Zkumavka sekundární 13 x 75 mm PS bal. á 2000 ks 55.475 </t>
  </si>
  <si>
    <t>ZK561</t>
  </si>
  <si>
    <t>Tampon nesterilní NT 20 x 20 pr. 35 mm 12 x 250 ks 1320104222</t>
  </si>
  <si>
    <t>ZK566</t>
  </si>
  <si>
    <t>Zkumavka centrifugační falcon 15 ml sterilní bal. á 500 ks 525-1082</t>
  </si>
  <si>
    <t>ZK570</t>
  </si>
  <si>
    <t>Stojan na zkumavky univerzální bílý 375 x 65 x 95 mm 212-1422</t>
  </si>
  <si>
    <t>ZK573</t>
  </si>
  <si>
    <t>Dlaha volární na distální radius 2.5 korekční  A-4750.17</t>
  </si>
  <si>
    <t>ZK574</t>
  </si>
  <si>
    <t>Set rouškovací I. nevaskulární 42001558</t>
  </si>
  <si>
    <t>ZK575</t>
  </si>
  <si>
    <t>Set rouškovací II. vaskulární bal. á 6 ks 42001559</t>
  </si>
  <si>
    <t>ZK576</t>
  </si>
  <si>
    <t xml:space="preserve">Šroub kanylovaný 4.5 mm 214.452       </t>
  </si>
  <si>
    <t>ZK577</t>
  </si>
  <si>
    <t>Optika KARL STORZ HOPKINS II širokoúhlá s úhlem pohledu 30° rozšířený pohled, průměr 2,4 mm délka 105 mm autoklavovatelná 28300BA</t>
  </si>
  <si>
    <t>ZK581</t>
  </si>
  <si>
    <t>Šití monocryl un 3-0 bal. á 12 ks W3650</t>
  </si>
  <si>
    <t>ZK585</t>
  </si>
  <si>
    <t>Rozvěrač / svěrač žeber bailey - gibbon 200 mm FB842R</t>
  </si>
  <si>
    <t>ZK589</t>
  </si>
  <si>
    <t>Svorka atraum. pean 200 mm zah. BH471R</t>
  </si>
  <si>
    <t>ZK591</t>
  </si>
  <si>
    <t>Hák břišní mikulicz 180 x 50 mm 260 mm BT624R</t>
  </si>
  <si>
    <t>ZK597</t>
  </si>
  <si>
    <t>Strip PCR Tube Strips-Flat cup strips bal. á 10x12 strip.TCS0803</t>
  </si>
  <si>
    <t>ZK634</t>
  </si>
  <si>
    <t>Elektroda defibrilační Lifepak EDC-2015</t>
  </si>
  <si>
    <t>ZK637</t>
  </si>
  <si>
    <t>Klíč na kalibraci pro vypalovací pec Programat P500 ATK2</t>
  </si>
  <si>
    <t>ZK640</t>
  </si>
  <si>
    <t>Těsnění bal. á 10 ks 8801</t>
  </si>
  <si>
    <t>ZK646</t>
  </si>
  <si>
    <t>Krytí tegaderm CHG 8,5 cm x 11,5 cm na CŽK-antibakt. bal. á 25 ks 1657R</t>
  </si>
  <si>
    <t>ZK648</t>
  </si>
  <si>
    <t>Nádobka medikační pro inhalátor Omron NE-U12/17 4997211-8</t>
  </si>
  <si>
    <t>ZK649</t>
  </si>
  <si>
    <t>Jehla inzulínová BD 30 G x 8 mm Micro-Fine plus bal. á 100 ks 320214</t>
  </si>
  <si>
    <t>ZK652</t>
  </si>
  <si>
    <t>Aero chamber plus s maskou pro kojence 10152158080</t>
  </si>
  <si>
    <t>ZK654</t>
  </si>
  <si>
    <t>Šroub schanzův seldrill 5.0 mm 294.783</t>
  </si>
  <si>
    <t>ZK658</t>
  </si>
  <si>
    <t>Protemp 4 50 ml A3 ES46957</t>
  </si>
  <si>
    <t>ZK663</t>
  </si>
  <si>
    <t xml:space="preserve">Deska s jamkami (KS) bal. á 100 ks IBSA7047206000 </t>
  </si>
  <si>
    <t>ZK670</t>
  </si>
  <si>
    <t xml:space="preserve">Strip Low Tube Strip 8.LO-PRO NAT120/PK CLR bal á 120 stripů TLS0801 </t>
  </si>
  <si>
    <t>ZK674</t>
  </si>
  <si>
    <t>List pilový 46/31 x 6,00 x 0,4/0,3 mm 532.047</t>
  </si>
  <si>
    <t>ZK675</t>
  </si>
  <si>
    <t>List pilový 42/27 x 6,00 x 0,6/0,4 mm 532.061</t>
  </si>
  <si>
    <t>ZK676</t>
  </si>
  <si>
    <t>List pilový 42/27 x 10,0 x 0,6/0,4 mm 532.062</t>
  </si>
  <si>
    <t>ZK679</t>
  </si>
  <si>
    <t>Nádoba na kontaminovaný odpad SC 60 l jednoduché víko,zámek 2021800411502(I005430006)</t>
  </si>
  <si>
    <t>ZK683</t>
  </si>
  <si>
    <t>Rukavice operační latex bez pudru chlorované sterilní ansell gammex PF sensitive vel. 7,0 bal. á 50 párů 330051070</t>
  </si>
  <si>
    <t>ZK685</t>
  </si>
  <si>
    <t>Šroub kyčelní stardrive pr. 6.5 mm pro Expert LFN 110 mm (110) pro Expert LFN, samořezný 04.003.032</t>
  </si>
  <si>
    <t>ZK686</t>
  </si>
  <si>
    <t>Dlaha LCP metafyzální distální bérec 3,5 / 4,5 / 5,0 mm (195) levá 4+10 otv 224.814</t>
  </si>
  <si>
    <t>ZK688</t>
  </si>
  <si>
    <t>Dlaha LCP metafyzální distální bérec 3,5 / 4,5 / 5,0 mm (195) pravá 4+10 otv. 224.774</t>
  </si>
  <si>
    <t>ZK689</t>
  </si>
  <si>
    <t>Dlaha LCP metafyzální distální bérec 3,5 / 4,5 / 5,0 mm (195) pravá 4+12 otv 224.776</t>
  </si>
  <si>
    <t>ZK690</t>
  </si>
  <si>
    <t>Dlaha přímá 3 HA 3,5 mm 397129770550</t>
  </si>
  <si>
    <t>ZK691</t>
  </si>
  <si>
    <t>Čidlo saturační gumové HP/Philips 150 cm R2414-30HP</t>
  </si>
  <si>
    <t>ZK693</t>
  </si>
  <si>
    <t>Aquapak - sterilní voda 1070 ml + adaptér (teplá nebulizace - maska) bal. 10 ks 404128</t>
  </si>
  <si>
    <t>ZK695</t>
  </si>
  <si>
    <t xml:space="preserve">Zkumavka jednorázová PP 5 ml bal. á 250 ks bez uzávěru FLME21010 </t>
  </si>
  <si>
    <t>ZK703</t>
  </si>
  <si>
    <t>Jehla mikromanipulační ICSI bal. á 20 ks 002-5-30</t>
  </si>
  <si>
    <t>ZK710</t>
  </si>
  <si>
    <t>Maska supraglotická LM č. 1,0 bal. á 10 ks 8201000</t>
  </si>
  <si>
    <t>ZK711</t>
  </si>
  <si>
    <t>Maska supraglotická LM č. 1,5 bal. á 10 ks 8215000</t>
  </si>
  <si>
    <t>ZK712</t>
  </si>
  <si>
    <t>Maska supraglotická LM č. 2,0 bal. á 10 ks 8202000</t>
  </si>
  <si>
    <t>ZK713</t>
  </si>
  <si>
    <t>Maska supraglotická LM č. 2,5 bal. á 10 ks 8225000</t>
  </si>
  <si>
    <t>ZK714</t>
  </si>
  <si>
    <t>Maska supraglotická LM č. 3,0 bal. á 25 ks 8203000</t>
  </si>
  <si>
    <t>ZK721</t>
  </si>
  <si>
    <t>Zkumavka PS 100/15,7 mm PS bal. á 4 x 250 ks 55.466</t>
  </si>
  <si>
    <t>ZK725</t>
  </si>
  <si>
    <t>Brýle nosní bez filtru pro dospělé 1091077</t>
  </si>
  <si>
    <t>ZK729</t>
  </si>
  <si>
    <t>Pipeta pasteurova nesterilní objem 3,0 ml makro se stupnicí bal. á 500 ks 612-1746</t>
  </si>
  <si>
    <t>ZK733</t>
  </si>
  <si>
    <t>Katetr dialyzační 3 lumen 13,0 Fr x 15 cm K flow Epic KFE-TTL-1315-K</t>
  </si>
  <si>
    <t>ZK734</t>
  </si>
  <si>
    <t>Hřeb expert femorální laterální 10.0 mm (380) kanylovaný, levý, titan 04.003.257</t>
  </si>
  <si>
    <t>ZK735</t>
  </si>
  <si>
    <t>Konektor bezjehlový caresite bal. á 200 ks 415122-01</t>
  </si>
  <si>
    <t>ZK738</t>
  </si>
  <si>
    <t>Šroub Milagro ADVANCE  interferenční vstřebatelný 9 x 30 mm pro rekonstrukci křížového vazu 231825 (mitek)</t>
  </si>
  <si>
    <t>ZK759</t>
  </si>
  <si>
    <t xml:space="preserve">Náplast poinjekční water resistant cosmos bal. á 20 ks (10+10) 5351233 </t>
  </si>
  <si>
    <t>ZK760</t>
  </si>
  <si>
    <t>Krytí tegaderm + PAD na i. v. vstupy bal. á 25 ks 9 x 10 cm 3586</t>
  </si>
  <si>
    <t>ZK762</t>
  </si>
  <si>
    <t>Implantát mandibulární šroub MatrixMANDIBLE LOCK  MatrixMANDIBLE LOCK pr. 2.9 x 10 mm 04.503.670.01C</t>
  </si>
  <si>
    <t>ZK775</t>
  </si>
  <si>
    <t>Zkumavka kónická falconka PS 15 ml bal. á 1000 ks D1003</t>
  </si>
  <si>
    <t>ZK789</t>
  </si>
  <si>
    <t>Implantát kostní umělá náhrada tkáně PerOssal 1 x 50 mm baleno po 50 ks granule infikovaná kost 03-0102</t>
  </si>
  <si>
    <t>ZK790</t>
  </si>
  <si>
    <t>Implantát kostní umělá náhrada tkáně PerOssal 2 x 6 ks granulí 03-01032</t>
  </si>
  <si>
    <t>ZK791</t>
  </si>
  <si>
    <t>Dlaha volární na distální radius 2.5 korekční A-4750.11</t>
  </si>
  <si>
    <t>ZK792</t>
  </si>
  <si>
    <t>Rukavice operační  latex s polyuretanem a silikonem sterilní ansell gammex PFXP chemo cytostatické vel. 7,5 bal. á 50 párů (330054075) 340006075</t>
  </si>
  <si>
    <t>ZK795</t>
  </si>
  <si>
    <t>Set dialyzační k přístroji GAMBRO bal. á 15 ks AL-AV/184+B</t>
  </si>
  <si>
    <t>ZK796</t>
  </si>
  <si>
    <t>Zkumavka s - manovette - tromboExact bal. á 50 ks 05.1168.001</t>
  </si>
  <si>
    <t>ZK797</t>
  </si>
  <si>
    <t>Systém odběrový - multi adapter 14.1205</t>
  </si>
  <si>
    <t>ZK798</t>
  </si>
  <si>
    <t xml:space="preserve">Zátka combi modrá 4495152 </t>
  </si>
  <si>
    <t>ZK799</t>
  </si>
  <si>
    <t>Zátka combi červená 4495101</t>
  </si>
  <si>
    <t>ZK802</t>
  </si>
  <si>
    <t>Hlava expert zaslepovací 12.0 mm kanyl. prodlouž.10 mm, pro LFN 04.003.002</t>
  </si>
  <si>
    <t>ZK804</t>
  </si>
  <si>
    <t>Šroub zamykatelný HD6 2,0 mm A-5450.10/1</t>
  </si>
  <si>
    <t>ZK810</t>
  </si>
  <si>
    <t>Kleště biotické micro-tech 1,8 x 120 cm bal. á 10 ks (NBF12-11023120) EBF13-11018120</t>
  </si>
  <si>
    <t>ZK811</t>
  </si>
  <si>
    <t>Kartáček cytologický bronchoskopicoý jednorázový 1,8 mm x 120 cm bal. á 10 ks GCB-01-18-120</t>
  </si>
  <si>
    <t>ZK814</t>
  </si>
  <si>
    <t>Vytloukač endoprotéz k nasazení pod hlavici 301850</t>
  </si>
  <si>
    <t>ZK816</t>
  </si>
  <si>
    <t>Stříkačka injekční 2-dílná 10 ml LL Inject Solo se závitem 4606728V - povoleno pouze pro lékárnu 4842, RTG 3471, plastika 2964</t>
  </si>
  <si>
    <t>ZK827</t>
  </si>
  <si>
    <t>Implantát mandibulární dlaha rekonstrukční MatrixMANDIBLE zalomená levá 7 + 23 otv. 04.503.739</t>
  </si>
  <si>
    <t>ZK829</t>
  </si>
  <si>
    <t>Implantát mandibulární šroub MatrixMANDIBLE LOCK  MatrixMANDIBLE LOCK pr. 2.4 x 10 mm 04.503.640.01C</t>
  </si>
  <si>
    <t>ZK839</t>
  </si>
  <si>
    <t>Systém hrudní drenáže Sinapi 1000 ml dlouhá trubice kontrola sání + konekto a hadicová svorka XL1000SC</t>
  </si>
  <si>
    <t>ZK853</t>
  </si>
  <si>
    <t>Set rouškovací na malé zákroky sterilní pro malé výkony Steriset bal. á 50 ks 41002</t>
  </si>
  <si>
    <t>ZK859</t>
  </si>
  <si>
    <t xml:space="preserve">Protéza cévní rovná pletená 16 mm/ 15 cm 631516P </t>
  </si>
  <si>
    <t>ZK861</t>
  </si>
  <si>
    <t>Nůžky felxibilní paediscope 255 mm FF373R</t>
  </si>
  <si>
    <t>ZK862</t>
  </si>
  <si>
    <t>Kleště úchopové flexibilní  paediscope 255 mm FF374R</t>
  </si>
  <si>
    <t>ZK865</t>
  </si>
  <si>
    <t>Set dialyzační k přístroji FRESENIUS 5008 AV Set ONLINE plus k monitoru 5008-R bal. á 20 ks F00000384</t>
  </si>
  <si>
    <t>ZK867</t>
  </si>
  <si>
    <t xml:space="preserve">Šroub kortikální XC, HA 6,0 mm R99612640 </t>
  </si>
  <si>
    <t>ZK869</t>
  </si>
  <si>
    <t>Jehla insuflační 120 mm, bal.á 20 ks, C2201</t>
  </si>
  <si>
    <t>ZK870</t>
  </si>
  <si>
    <t>Trokar s chráněným ostřím a fixačním balonkem 12 x 100 mm CFB73</t>
  </si>
  <si>
    <t>ZK871</t>
  </si>
  <si>
    <t>Trokar s chráněným ostřím a fixačním balonkem 12 x 150 mm CFB71</t>
  </si>
  <si>
    <t>ZK875</t>
  </si>
  <si>
    <t>Katetr dialyzační FHC 1150 délka 150 mm pr. 11,5 Fr F00002330</t>
  </si>
  <si>
    <t>ZK878</t>
  </si>
  <si>
    <t>Šroub kompresní HBS2 midi 17 mm 26-800-17-09</t>
  </si>
  <si>
    <t>ZK879</t>
  </si>
  <si>
    <t>Šroub kompresní HBS2 midi 18 mm 26-800-18-09</t>
  </si>
  <si>
    <t>ZK880</t>
  </si>
  <si>
    <t>Šroub kompresní HBS2 midi 19 mm 26-800-19-09</t>
  </si>
  <si>
    <t>ZK881</t>
  </si>
  <si>
    <t>Šroub kompresní HBS2 midi 20 mm 26-800-20-09</t>
  </si>
  <si>
    <t>ZK882</t>
  </si>
  <si>
    <t>Šroub kompresní HBS2 midi 21 mm 26-800-21-09</t>
  </si>
  <si>
    <t>ZK884</t>
  </si>
  <si>
    <t>Kohout trojcestný modrý discofix 4095111</t>
  </si>
  <si>
    <t>ZK885</t>
  </si>
  <si>
    <t xml:space="preserve">Dlaha radiální IXOS P2 úhlově stabilní 26-912-10-09 </t>
  </si>
  <si>
    <t>ZK904</t>
  </si>
  <si>
    <t>Šroub kompresní HBS2 midi 22 mm 26-800-22-09</t>
  </si>
  <si>
    <t>ZK906</t>
  </si>
  <si>
    <t>Šroub kompresní HBS2 midi 24 mm 26-800-24-09</t>
  </si>
  <si>
    <t>ZK907</t>
  </si>
  <si>
    <t>Šroub kompresní HBS2 midi 25 mm 26-800-25-09</t>
  </si>
  <si>
    <t>ZK908</t>
  </si>
  <si>
    <t>Šroub kompresní HBS2 midi 26 mm 26-800-26-09</t>
  </si>
  <si>
    <t>ZK910</t>
  </si>
  <si>
    <t>Šroub kortikální smart-drive uzamykatelný 2.5 x 16 mm 26-905-16-09</t>
  </si>
  <si>
    <t>ZK920</t>
  </si>
  <si>
    <t>Kanystr Info V.A.C. 500 ml pro podtlakovou terapii bal. á 5 ks M8275063</t>
  </si>
  <si>
    <t>ZK921</t>
  </si>
  <si>
    <t>Hřeb expert femorální laterální 9.0 mm (400) kanylovaný, pravý, titan 04.003.261</t>
  </si>
  <si>
    <t>ZK924</t>
  </si>
  <si>
    <t>Šroub kompresní HBS2 midi 24 mm 26-810-24-09</t>
  </si>
  <si>
    <t>ZK926</t>
  </si>
  <si>
    <t>Dialyzátor theralite membrána HCO bal. á 6 ks 113092</t>
  </si>
  <si>
    <t>50115084</t>
  </si>
  <si>
    <t>Z 546 HCO_MEMBRANY</t>
  </si>
  <si>
    <t>Membrány</t>
  </si>
  <si>
    <t>ZK932</t>
  </si>
  <si>
    <t>Šroub kompresní HBS2 midi 28 mm 26-800-28-09</t>
  </si>
  <si>
    <t>ZK934</t>
  </si>
  <si>
    <t>Šroub kompresní HBS2 midi 30 mm 26-800-30-09</t>
  </si>
  <si>
    <t>ZK937</t>
  </si>
  <si>
    <t>Vrták diamantový kulička prům. 4,0 mm délka 100 mm k vrtačce Midas Rex Legend Stylus 10BA40D</t>
  </si>
  <si>
    <t>ZK938</t>
  </si>
  <si>
    <t>Vrták diamantový kulička prům. 6,0 mm délka 100 mm k vrtačce Midas Rex Legend Stylus 10BA60</t>
  </si>
  <si>
    <t>ZK939</t>
  </si>
  <si>
    <t>Vrták diamantový kulička prům. 4,0 mm délka 100 mm k vrtačce Midas Rex Legend Stylus 10BA40</t>
  </si>
  <si>
    <t>ZK940</t>
  </si>
  <si>
    <t>Vrták diamantový kulička prům. 6,0 mm délka 100 mm k vrtačce Midas Rex Legend Stylus 10BA60D</t>
  </si>
  <si>
    <t>ZK942</t>
  </si>
  <si>
    <t>Šití PDSII plus, violet, síla vlákna 3-0, délka 70 cm, jehla SH-2,  vstřebatelné, bal. á 36 ks W9116H</t>
  </si>
  <si>
    <t>ZK955</t>
  </si>
  <si>
    <t>Šroubovák T8 kanylovaný HBS2 midi 26-850-17-07</t>
  </si>
  <si>
    <t>ZK958</t>
  </si>
  <si>
    <t>Vrták se zarážkou 2,3 mm HBS2 midi kanylovaný AO koncovka 26-850-19-09</t>
  </si>
  <si>
    <t>ZK973</t>
  </si>
  <si>
    <t>Cévka odsávací CH6 s přerušovačem, délka 40 cm, sání bal. á 50 ks P01190a</t>
  </si>
  <si>
    <t>ZK974</t>
  </si>
  <si>
    <t>Cévka odsávací CH8 s přerušovačem sání, délka 40 cm,P01192a</t>
  </si>
  <si>
    <t>ZK975</t>
  </si>
  <si>
    <t>Cévka odsávací CH10 s přerušovačem sání, délka 50 cm, P01169a</t>
  </si>
  <si>
    <t>ZK976</t>
  </si>
  <si>
    <t>Cévka odsávací CH12 s přerušovačem sání, délka 50 cm, P01171a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</si>
  <si>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</si>
  <si>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</si>
  <si>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</si>
  <si>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</si>
  <si>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</si>
  <si>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</si>
  <si>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ZK984</t>
  </si>
  <si>
    <t xml:space="preserve">Dlaha radiální IXOS P2 úhlově stabilní 26-912-13-09 </t>
  </si>
  <si>
    <t>ZK985</t>
  </si>
  <si>
    <t>Šroub kortikální smart-drive uzamykatelný 2.5 x 18 mm 26-905-18-09</t>
  </si>
  <si>
    <t>ZK986</t>
  </si>
  <si>
    <t>Šroub kompresní HBS2 midi 22 mm 26-810-22-09</t>
  </si>
  <si>
    <t>ZK993</t>
  </si>
  <si>
    <t>Šroub kortikální smart-drive uzamykatelný 2.5 x 20 mm 26-905-20-09</t>
  </si>
  <si>
    <t>ZK998</t>
  </si>
  <si>
    <t>Implantát mandibulární dlaha rekonstrukční MatrixMANDIBLE zalomená pravá 7 + 23 otv. 2.8 mm 04.503.773</t>
  </si>
  <si>
    <t>ZK999</t>
  </si>
  <si>
    <t>Implantát mandibulární šroub MatrixMANDIBLE LOCK  MatrixMANDIBLE LOCK pr. 2.4 x 14 mm 04.503.644.01C</t>
  </si>
  <si>
    <t>ZL006</t>
  </si>
  <si>
    <t>Obal na pumpu infuzní elastomerickou INFUSOR LV (infuzor carry pouch) bal. á 50 ks WPB1</t>
  </si>
  <si>
    <t>ZL008</t>
  </si>
  <si>
    <t xml:space="preserve">Dlaha radiální IXOS P4 úhlově stabilní 26-914-13-09 </t>
  </si>
  <si>
    <t>ZL009</t>
  </si>
  <si>
    <t>Šroub kortikální smart-drive uzamykatelný 2.5 x 22 mm 26-905-22-09</t>
  </si>
  <si>
    <t>ZL012</t>
  </si>
  <si>
    <t>Adaptér w/w 5206634</t>
  </si>
  <si>
    <t>ZL018</t>
  </si>
  <si>
    <t>Drát vodící 1,10 mm kalibrovaný bal. á 10 ks 26-850-00-05</t>
  </si>
  <si>
    <t>ZL019</t>
  </si>
  <si>
    <t>Šroub kompresní HBS2 mini 10 mm 26-820-10-09</t>
  </si>
  <si>
    <t>ZL024</t>
  </si>
  <si>
    <t>Šroub kortikální smart-drive uzamykatelný 2.5 x 24 mm 26-905-24-09</t>
  </si>
  <si>
    <t>ZL031</t>
  </si>
  <si>
    <t>Šroub kortikální HD7 2,5 x 20 mm A-5700.20/1</t>
  </si>
  <si>
    <t>ZL033</t>
  </si>
  <si>
    <t>Štěp kostní vazivový zmrazený Sternum BR1205011-006</t>
  </si>
  <si>
    <t>ZL047</t>
  </si>
  <si>
    <t>Gobleta plast.v.12 cm prům. 12 mm  bal. 300 ks 006677</t>
  </si>
  <si>
    <t>ZL049</t>
  </si>
  <si>
    <t xml:space="preserve">Šroub kortikální smart-drive 2.5 x 17 mm 26-906-17-09  </t>
  </si>
  <si>
    <t>ZL058</t>
  </si>
  <si>
    <t>Vrták k vrtačce MIDAS REX Medtronic, kulička kroucená 30 mm 9 cm 9BA30</t>
  </si>
  <si>
    <t>ZL059</t>
  </si>
  <si>
    <t>Vrták k vrtačce MIDAS REX Medtronic, kulička kroucená 40 mm 9 cm 9BA40</t>
  </si>
  <si>
    <t>ZL060</t>
  </si>
  <si>
    <t>Vrták k vrtačce MIDAS REX Medtronic, kulička kroucená 50 mm 9 cm 9BA50</t>
  </si>
  <si>
    <t>ZL061</t>
  </si>
  <si>
    <t>Vrták k vrtačce MIDAS REX Medtronic, kulička kroucená 60 mm 9 cm 9BA60</t>
  </si>
  <si>
    <t>ZL062</t>
  </si>
  <si>
    <t>Vrták diamantový kulička prům. 3,0 mm délka 90 mm k vrtačce Midas Rex Legend Stylus 9BA30D</t>
  </si>
  <si>
    <t>ZL063</t>
  </si>
  <si>
    <t>Vrták diamantový kulička prům. 4,0 mm délka 90 mm k vrtačce Midas Rex Legend Stylus 9BA40D</t>
  </si>
  <si>
    <t>ZL064</t>
  </si>
  <si>
    <t>Vrták diamantový kulička prům. 5,0 mm délka 90 mm k vrtačce Midas Rex Legend Stylus 9BA50D</t>
  </si>
  <si>
    <t>ZL065</t>
  </si>
  <si>
    <t>Vrták diamantový kulička prům. 6,0 mm délka 90 mm k vrtačce Midas Rex Legend Stylus 9BA60D</t>
  </si>
  <si>
    <t>ZL069</t>
  </si>
  <si>
    <t>Rukavice operační latex bez pudru sterilní  PF ansell gammex vel. 5,5 330048055</t>
  </si>
  <si>
    <t>ZL094</t>
  </si>
  <si>
    <t>Šroub zaslepovací PH 0 mm Targon KB610T</t>
  </si>
  <si>
    <t>ZL103</t>
  </si>
  <si>
    <t>Depresor sklérální  - Spaide Pediatric Scleral Depressor, zahnutý, celková délka  nástroje - v rozpětí min. 80 mm, max. 125 mm E5112</t>
  </si>
  <si>
    <t>ZL105</t>
  </si>
  <si>
    <t>Nástavec Vacuette pro odběr moče ke zkumavce vacuete 450251</t>
  </si>
  <si>
    <t>ZL106</t>
  </si>
  <si>
    <t>Šití premicron zelený 2/0 (3) bal. á 36 ks C0026315</t>
  </si>
  <si>
    <t>ZL112</t>
  </si>
  <si>
    <t xml:space="preserve">Destička PCR bílá 96 x 0,3 ml pro analyzátor cobas z480+zateplovací folie 05232724 </t>
  </si>
  <si>
    <t>ZL150</t>
  </si>
  <si>
    <t xml:space="preserve">Šroub kortikální samořezný HA 3,5 x 22 mm 397129795271 </t>
  </si>
  <si>
    <t>ZL168</t>
  </si>
  <si>
    <t>Šroub kanylovaný 4.5 mm 214.454</t>
  </si>
  <si>
    <t>ZL174</t>
  </si>
  <si>
    <t>Systém odsávací uzavřený TS Comfortsoft CH 14 30 cm 72 hod. bal. á 20 ks 02-011-05</t>
  </si>
  <si>
    <t>ZL180</t>
  </si>
  <si>
    <t xml:space="preserve">Ingoty LT IPS e-max Press barva A2 bal. á 5 ks IV605274 </t>
  </si>
  <si>
    <t>ZL183</t>
  </si>
  <si>
    <t>Ingoty LT IPS e-max Press barva D2 bal. á 5 ks IV626311</t>
  </si>
  <si>
    <t>ZL196</t>
  </si>
  <si>
    <t>Síťka extrakční na polypy endoskopická 3 x 6 cm 230 cm bal. á 10 ks 711151</t>
  </si>
  <si>
    <t>ZL200</t>
  </si>
  <si>
    <t>Šlacha svalová zmrazená tibialis ant.300001-334 (300009)</t>
  </si>
  <si>
    <t>ZL207</t>
  </si>
  <si>
    <t>Stojan na zkumavky D 17 pro S-Monovette a zkumavky bez úchytů zelený 93.852.173</t>
  </si>
  <si>
    <t>ZL209</t>
  </si>
  <si>
    <t>Šroub kortikální XC, HA 6,0 mm R99612680</t>
  </si>
  <si>
    <t>ZL249</t>
  </si>
  <si>
    <t>Hadice vrapovaná metráž dělitelná po 400 mm bal. á 50 m 038-01-228R</t>
  </si>
  <si>
    <t>ZL257</t>
  </si>
  <si>
    <t>Šití novosyn quick undy 5/0 (1) bal. á 36 ks C3046311</t>
  </si>
  <si>
    <t>ZL260</t>
  </si>
  <si>
    <t>Expander tkáňový mentor 100cc smooth rectangle 350-4301M</t>
  </si>
  <si>
    <t>50115008</t>
  </si>
  <si>
    <t>Z 521_NAHRAD_OPECH</t>
  </si>
  <si>
    <t>Umělé tělní náhrady - OPECH - samoplátci</t>
  </si>
  <si>
    <t>ZL268</t>
  </si>
  <si>
    <t>Čidlo saturační masimo infant adhesivní 3 - 20 kg bal. á 20 ks 2319</t>
  </si>
  <si>
    <t>ZL279</t>
  </si>
  <si>
    <t>Kabel propojovací Saline Mode A0001A</t>
  </si>
  <si>
    <t>ZL295</t>
  </si>
  <si>
    <t>Trokar s chráněným ostřím a fixačním balonkem 11 x 100 mm CFB33</t>
  </si>
  <si>
    <t>ZL301</t>
  </si>
  <si>
    <t>Nůžky chirurgické zahnuté hrotnaté 150 mm B397113080320</t>
  </si>
  <si>
    <t>ZL328</t>
  </si>
  <si>
    <t>Čočka nitr. artisan aphakia 20,0 dpt O 205 20,0</t>
  </si>
  <si>
    <t>ZL332</t>
  </si>
  <si>
    <t>Systém odsávací uzavřený TS Comfortsoft CH 16 30 cm 72 hod., bal 25 ks, 02-011-06</t>
  </si>
  <si>
    <t>ZL333</t>
  </si>
  <si>
    <t>Systém odsávací uzavřený ET Comfortsoft CH 14 55 cm 72 hod. bal. á 20 ks 02-011-11</t>
  </si>
  <si>
    <t>ZL335</t>
  </si>
  <si>
    <t>Systém odsávací uzavřený TS Comfortsoft CH 8 30 cm 72 hod. bal. á 25 ks 02-011-02</t>
  </si>
  <si>
    <t>ZL336</t>
  </si>
  <si>
    <t>Baňka s plochým dnem 10/6000 úzkohrdlá VTRB632411117958</t>
  </si>
  <si>
    <t>ZL346</t>
  </si>
  <si>
    <t>Rukavice operační latex bez pudru chlorované sterilní ansell gammex PF sensitive vel. 8,5 bal. á 50 párů 330051085</t>
  </si>
  <si>
    <t>ZL352</t>
  </si>
  <si>
    <t>Dláto Osteotom COTTLE, se značením hloubky, 10 mm, délka 180 mm OL299R</t>
  </si>
  <si>
    <t>ZL362</t>
  </si>
  <si>
    <t>Rozvěrač na ránu ANDERSON-ADSON Retractor (Self Retaining), 190 mm, 4 x 4 hroty, ostrý, s ráčnou BV250R</t>
  </si>
  <si>
    <t>ZL376</t>
  </si>
  <si>
    <t>Víko kontejneru PRIMELINE PRO 1/2 modré JP122</t>
  </si>
  <si>
    <t>ZL379</t>
  </si>
  <si>
    <t>Tamponáda suchá 4 vrstvá obvaz 1,5 x 500 cm šnek bal. á 50 ks 0355</t>
  </si>
  <si>
    <t>ZL390</t>
  </si>
  <si>
    <t>Dlaha volární na distální rádius 2.5 adaptivní A-4750.63</t>
  </si>
  <si>
    <t>ZL391</t>
  </si>
  <si>
    <t xml:space="preserve">Dlaha na distální ulnu 2.5 mm Y 2/5 otvorů A-4750.91  </t>
  </si>
  <si>
    <t>ZL410</t>
  </si>
  <si>
    <t>Krytí gelové Hemagel 100 g A2681147</t>
  </si>
  <si>
    <t>ZL411</t>
  </si>
  <si>
    <t>Cement pryskyřičný RelyX U 200 9026798</t>
  </si>
  <si>
    <t>ZL417</t>
  </si>
  <si>
    <t>Materiál pro peritoneální dialýzu sáček výpustný malý - ruční výměna stay safe drainage set RB 2599901 k přístroji Sleep Safe</t>
  </si>
  <si>
    <t>ZL422</t>
  </si>
  <si>
    <t>Sada na exp. plyny bal. á 6 ks 8065751014</t>
  </si>
  <si>
    <t>ZL423</t>
  </si>
  <si>
    <t>Hadice odsávací sterilní SERRES s koncovkami CH 26, žlutá bal. 20 ks délka 3 m FFM CT4032, CT-4034, H-4034/ST</t>
  </si>
  <si>
    <t>ZL425</t>
  </si>
  <si>
    <t>Rukavice operační latex bez pudru sterilní VASCO OP GRIP vel. 7,0 bal. á 40 párů (8050153) 6081433</t>
  </si>
  <si>
    <t>ZL426</t>
  </si>
  <si>
    <t>Rukavice operační latex bez pudru sterilní VASCO OP GRIP vel. 7,5 bal. á 40 párů (8050194) 6081441</t>
  </si>
  <si>
    <t>ZL431</t>
  </si>
  <si>
    <t>Kapsle bikarbonátová Prášek pro příp.hemod.roztoků BiBag suchý bikarbonát 650 g bal. 16 ks 5060781</t>
  </si>
  <si>
    <t>ZL432</t>
  </si>
  <si>
    <t>Trokar hrudní CH10 délka 20 cm vnější pr. 3,3 mm bal. á 10 ks 02.000.30.010</t>
  </si>
  <si>
    <t>ZL433</t>
  </si>
  <si>
    <t>Trokar hrudní CH12 délka 20 cm vnější pr. 4,0 mm bal. á 10 ks 02.000.30.012</t>
  </si>
  <si>
    <t>ZL434</t>
  </si>
  <si>
    <t>Trokar hrudní CH16 délka 20 cm vnější pr. 5,3 mm bal. á 10 ks 02.000.30.016</t>
  </si>
  <si>
    <t>ZL435</t>
  </si>
  <si>
    <t>Trokar hrudní CH20 délka 40 cm vnější pr. 6,6 mm bal. á 10 ks 02.000.30.020</t>
  </si>
  <si>
    <t>ZL444</t>
  </si>
  <si>
    <t>Matrice Hawe adapt 1202581202</t>
  </si>
  <si>
    <t>ZL452</t>
  </si>
  <si>
    <t>Manžeta TK jednohadičková NIBP dospělá větší 33 - 47 cm U1869S</t>
  </si>
  <si>
    <t>ZL453</t>
  </si>
  <si>
    <t>Manžeta TK jednohadičková NIBP dospělá 25 - 35 cm U1880S</t>
  </si>
  <si>
    <t>ZL463</t>
  </si>
  <si>
    <t>Čočka kontaktní bandážní terapeutická Air Optix N&amp;D, ND1 (1 ks) , měsíční, bal. á  6 ks 41184138</t>
  </si>
  <si>
    <t>ZL468</t>
  </si>
  <si>
    <t xml:space="preserve">Savka s odním.koncovkou - transp. zelená bal. á 100 ks,  MSF6007 </t>
  </si>
  <si>
    <t>ZL470</t>
  </si>
  <si>
    <t>Materiál kompozitní Filtek ultimate A3-B 9025147</t>
  </si>
  <si>
    <t>ZL477</t>
  </si>
  <si>
    <t>Dlaha hřbetní H 2.5 pro distální radius levá A-4750.13</t>
  </si>
  <si>
    <t>ZL494</t>
  </si>
  <si>
    <t>Balónek dilatační jícnový CRE Pulm 5,5 cm 12-15 mm od 75cm EACH M00550300</t>
  </si>
  <si>
    <t>ZL504</t>
  </si>
  <si>
    <t>Drát retainerový  PENTA ONE - pětiramenný, pozlacený 24 karat.zlato ZMRW</t>
  </si>
  <si>
    <t>ZL513</t>
  </si>
  <si>
    <t>Vak na krev bal. á 50 ks Jostra Empty Blood Bag. 1000 ml JH10.04246</t>
  </si>
  <si>
    <t>ZL521</t>
  </si>
  <si>
    <t>Granulát spongiozní ACE Nu Oss Collagen blok 6 x 7 x 8 mm 100 mg 509-9100</t>
  </si>
  <si>
    <t>ZL525</t>
  </si>
  <si>
    <t>Senzor k měření cerebrální oxymetrie somasensor INVOS pro dospělé bal. á 10 ks SAFB- SM</t>
  </si>
  <si>
    <t>ZL526</t>
  </si>
  <si>
    <t>Manžeta TK dvouhadičková NIBP dospělá 25 - 35 cm U1880D</t>
  </si>
  <si>
    <t>ZL537</t>
  </si>
  <si>
    <t>Sensor teplotní jednorázové bal. á 50 ks 2074817-001</t>
  </si>
  <si>
    <t>ZL542</t>
  </si>
  <si>
    <t xml:space="preserve">Kleště úchopové nástavec CH 5/550 Richard Wolf 89526218 </t>
  </si>
  <si>
    <t>ZL555</t>
  </si>
  <si>
    <t>Šroub kanylovaný kostní spongiózní HB 7/1,8 x 50/32 mm 397129798230</t>
  </si>
  <si>
    <t>ZL557</t>
  </si>
  <si>
    <t>Šroub kostní spongiózní HB 7/1,8 x 60/16 mm 397129798060</t>
  </si>
  <si>
    <t>ZL558</t>
  </si>
  <si>
    <t>Šroub kostní spongiózní HB 7/1,8 x 50/16 mm 397129798040</t>
  </si>
  <si>
    <t>ZL559</t>
  </si>
  <si>
    <t>Šroub kostní spongiózní HB 7/1,8 x 55/16 mm 397129798050</t>
  </si>
  <si>
    <t>ZL563</t>
  </si>
  <si>
    <t>Okruh dýchací anesteziologický pro děti  AL-1603.V001</t>
  </si>
  <si>
    <t>ZL571</t>
  </si>
  <si>
    <t>Koagulace jednorázová diametric probe 25G bal. á 6 ks 339.21</t>
  </si>
  <si>
    <t>ZL576</t>
  </si>
  <si>
    <t>Materiál kompozitní Filtek Filtek Supreme Flowable A3 2x 2g 9050630</t>
  </si>
  <si>
    <t>ZL622</t>
  </si>
  <si>
    <t xml:space="preserve">Štětečky jednorázové bílé měkké, á 50 ks, DC702008 </t>
  </si>
  <si>
    <t>ZL623</t>
  </si>
  <si>
    <t>Aplikátor klipů HORIZON open S bílý zahnutý 200 mm 137082</t>
  </si>
  <si>
    <t>ZL624</t>
  </si>
  <si>
    <t>Aplikátor klipů HORIZON open M modrý zahnutý 200 mm 237081</t>
  </si>
  <si>
    <t>ZL633</t>
  </si>
  <si>
    <t>Hadička spojovací dvoucestná "Y" Gamaplus bal. á 50 ks 606402-ND</t>
  </si>
  <si>
    <t>ZL650</t>
  </si>
  <si>
    <t>Speedex Medium IX4986</t>
  </si>
  <si>
    <t>ZL654</t>
  </si>
  <si>
    <t xml:space="preserve">Jehla intraoseální včetně stabilizeru pro dospělé nad 40 kg k vrtačce EZ-IO bal. á 5 ks 9001P-EE-005 </t>
  </si>
  <si>
    <t>ZL655</t>
  </si>
  <si>
    <t xml:space="preserve">Jehla XL pro obézní dospělé k vrtačce EZ-IO 9079-EE-001 </t>
  </si>
  <si>
    <t>ZL656</t>
  </si>
  <si>
    <t>Šroub spongiózní HB 4,0 x 34/14 mm 397129774200</t>
  </si>
  <si>
    <t>ZL658</t>
  </si>
  <si>
    <t>Šroub spongiózní HB 4,0 x 38/14 mm 397129774220</t>
  </si>
  <si>
    <t>ZL662</t>
  </si>
  <si>
    <t>Krytí mastný tyl s parafinem pharmatull 5 x   5 cm bal. á 10 ks P-Tull5050</t>
  </si>
  <si>
    <t>ZL663</t>
  </si>
  <si>
    <t>Krytí mastný tyl s parafinem pharmatull 10 x 10 cm bal. á 50 ks P-Tull1010</t>
  </si>
  <si>
    <t>ZL664</t>
  </si>
  <si>
    <t>Krytí mastný tyl s parafinem pharmatull 10 x 20 cm bal. á 50 ks P-Tull1020</t>
  </si>
  <si>
    <t>ZL665</t>
  </si>
  <si>
    <t>Krytí mastný tyl s parafinem pharmatull 15 x 40 cm bal. á 10 ks P-Tull1540</t>
  </si>
  <si>
    <t>ZL667</t>
  </si>
  <si>
    <t xml:space="preserve">Krytí tegaderm i.v. advanced 6,5 cm x 7,0 cm bal. á 100 ks 1683 </t>
  </si>
  <si>
    <t>ZL668</t>
  </si>
  <si>
    <t>Náplast silikon tape 2,5 cm x 5 m bal. á 12 ks 2770-1</t>
  </si>
  <si>
    <t>ZL669</t>
  </si>
  <si>
    <t>Krytí tegaderm diamond 10,0 cm x 12,0 cm bal. á 50 ks 1686</t>
  </si>
  <si>
    <t>ZL670</t>
  </si>
  <si>
    <t>Set na míchání cementu - sterilní + plastová miska a špachte bal. á 20 ks 07.082.11.000</t>
  </si>
  <si>
    <t>ZL674</t>
  </si>
  <si>
    <t xml:space="preserve">Set pro operaci zadního segmentu oka Irigace/aspirace Hadice PAK, I/A Line, NGVS Constellation bal. á 12 ks 8065750918 </t>
  </si>
  <si>
    <t>ZL675</t>
  </si>
  <si>
    <t>Anterior vitrektom bal. á 6 ks 8065751020</t>
  </si>
  <si>
    <t>ZL678</t>
  </si>
  <si>
    <t>Kazeta super mega bílá DE bal. á 100 ks vel. 74 x 52 x 18 mm (38VSP59060E) 070750EN</t>
  </si>
  <si>
    <t>ZL685</t>
  </si>
  <si>
    <t>Pás břišní - Verba č. 2 - 75 - 85 cm 932532</t>
  </si>
  <si>
    <t>ZL688</t>
  </si>
  <si>
    <t>Proužky diagnostické AccuCheck Inform II Strip 50 EU1 á 50 ks 05942861041</t>
  </si>
  <si>
    <t>ZL689</t>
  </si>
  <si>
    <t>Roztok Accu-Check Performa Int´l Controls 1+2 level 04861736001</t>
  </si>
  <si>
    <t>ZL695</t>
  </si>
  <si>
    <t>Brousek diamantový 848H016314CC</t>
  </si>
  <si>
    <t>ZL696</t>
  </si>
  <si>
    <t>Brousek diamantový 848H018314CC</t>
  </si>
  <si>
    <t>ZL716</t>
  </si>
  <si>
    <t>Kanyla periferní venózní introcan 3 žlutá 24G safety bal. á 50 ks 4251127-01</t>
  </si>
  <si>
    <t>ZL717</t>
  </si>
  <si>
    <t>Kanyla periferní venózní introcan 3 modrá 22G safety bal. á 50 ks 4251128-01</t>
  </si>
  <si>
    <t>ZL718</t>
  </si>
  <si>
    <t>Kanyla periferní venózní introcan 3 růžová 20G safety bal. á 50 ks 4251130-01</t>
  </si>
  <si>
    <t>ZL732</t>
  </si>
  <si>
    <t>Pinzeta na řasy zkosená 87 mm 397114381170</t>
  </si>
  <si>
    <t>ZL743</t>
  </si>
  <si>
    <t xml:space="preserve">Šroub extrakční pro šrouby kónický pr. 2.7, 3.5 a 4.0 mm 309.520 </t>
  </si>
  <si>
    <t>ZL754</t>
  </si>
  <si>
    <t>Vrták karbidový na kov 6.0 mm pro ocelové a titanové šrouby sterilní 309.006S</t>
  </si>
  <si>
    <t>ZL763</t>
  </si>
  <si>
    <t>50401002</t>
  </si>
  <si>
    <t>Z 533 SAMOPL_NOVOR</t>
  </si>
  <si>
    <t>Samoplátci novorozenecké odd. (132 03 005)</t>
  </si>
  <si>
    <t>ZL765</t>
  </si>
  <si>
    <t>Klobouček kojící kontaktní vel. L 24 mm  K200.1633</t>
  </si>
  <si>
    <t>ZL767</t>
  </si>
  <si>
    <t>Purelan 100 tuba 37 g K101041340</t>
  </si>
  <si>
    <t>ZL783</t>
  </si>
  <si>
    <t>Láhev k odsávačce flovac 3 l jednorázová bal. á 30 ks 000-036-002</t>
  </si>
  <si>
    <t>ZL786</t>
  </si>
  <si>
    <t>Balíček náhlý porod Rescue A14004</t>
  </si>
  <si>
    <t>ZL787</t>
  </si>
  <si>
    <t>Balíček zlomeniny a krvácení Rescue 14006</t>
  </si>
  <si>
    <t>ZL789</t>
  </si>
  <si>
    <t>Obvaz sterilní hotový č. 2 A4091360</t>
  </si>
  <si>
    <t>ZL790</t>
  </si>
  <si>
    <t>Obvaz sterilní hotový č. 3 A4101144</t>
  </si>
  <si>
    <t>ZL791</t>
  </si>
  <si>
    <t>Obvaz sterilní hotový č. 4 002370873</t>
  </si>
  <si>
    <t>ZL794</t>
  </si>
  <si>
    <t>Souprava Microstream CO2 - ADT/PAED FILTERLINE H SET X100 bal. á 100 ks 010580</t>
  </si>
  <si>
    <t>ZL800</t>
  </si>
  <si>
    <t>Stříkačka injekční 3-dílná 3 ml L Omnifix Solo bal. á 100 ks 4616025V - nahrazuje ZV420 - povoleno pouze pro LÉKÁRNU</t>
  </si>
  <si>
    <t>ZL802</t>
  </si>
  <si>
    <t>Kazeta V.A.C. Veralink Cassette pro podtlakovou terapii bal. á 5 ks ULTLNK0500</t>
  </si>
  <si>
    <t>ZL804</t>
  </si>
  <si>
    <t>Katetr močový foley 10CH s balonkem 3 ml délka 28 cm latex potažený silikonem dětský max. 14 dní bal. á 10 ks 23.100.14.210</t>
  </si>
  <si>
    <t>ZL805</t>
  </si>
  <si>
    <t>Katetr močový foley 8CH s balonkem 3 ml délka 28 cm latex potažený silikonem dětský max. 14 dní bal. á 10 ks 23.100.14.208</t>
  </si>
  <si>
    <t>ZL809</t>
  </si>
  <si>
    <t>Šroub zajišťovací sponginózní Stardrive 5.0 mm s duálním jádrem, samořezný, titan  04.015.565</t>
  </si>
  <si>
    <t>ZL818</t>
  </si>
  <si>
    <t>Katetr pupeční dvoucestný 1272.14</t>
  </si>
  <si>
    <t>ZL828</t>
  </si>
  <si>
    <t>Spojka brochno Vygon Luer hadice 6 - 9 mm bal. á 30 ks 816.00 - ukončená výroba</t>
  </si>
  <si>
    <t>ZL853</t>
  </si>
  <si>
    <t>Krytí mastný tyl jelonet 10 x 40 cm á 10 ks 7459</t>
  </si>
  <si>
    <t>ZL854</t>
  </si>
  <si>
    <t>Krytí mastný tyl jelonet 10 x 10 cm á 36 ks 66007478 - ZF042</t>
  </si>
  <si>
    <t>ZL861</t>
  </si>
  <si>
    <t xml:space="preserve">Drén silikonový BLAKE plochý 7 mm bal á 10 ks 2211 </t>
  </si>
  <si>
    <t>ZL862</t>
  </si>
  <si>
    <t xml:space="preserve">Rezervoár balonkový sací J-VAC 100ml bal á 10 ks 2160 </t>
  </si>
  <si>
    <t>ZL866</t>
  </si>
  <si>
    <t>Kleště jednorázové bioptické kolonoskopické 2300 mm, 2,8 mm pr. bal. á 20 ks FB-220U N5355430</t>
  </si>
  <si>
    <t>ZL867</t>
  </si>
  <si>
    <t>Lopatka-pár pro fb808 50 x 50 mm FB812R</t>
  </si>
  <si>
    <t>ZL871</t>
  </si>
  <si>
    <t>Kleště allis 8,4 mm 255 mm - ALLIS ATRAUMATA Grasping Forceps, straight, 255 mm, toothing DE BAKEY EA097R</t>
  </si>
  <si>
    <t>ZL872</t>
  </si>
  <si>
    <t>Svorka overholt-geissendoerfer 270 mm BJ032R</t>
  </si>
  <si>
    <t>ZL873</t>
  </si>
  <si>
    <t>Nůžky zahnuté na arteriotomii de bakey 190 mm BC659R</t>
  </si>
  <si>
    <t>ZL874</t>
  </si>
  <si>
    <t>Proužky diagnostické CoaguChek XS 24 bal. á 24 ks 04625358</t>
  </si>
  <si>
    <t>ZL875</t>
  </si>
  <si>
    <t>Lanceta CoaguChek SoftClix Lancets bal. á 50 ks 03506509001</t>
  </si>
  <si>
    <t>ZL878</t>
  </si>
  <si>
    <t>Optika rigidní rhinoskopická KARL STORZ HOPKINS II  s úhlem pohledu 70° rozšířený pohled průměr 4 mm délka 18 cm autoklavovatelná 7230CA</t>
  </si>
  <si>
    <t>ZL879</t>
  </si>
  <si>
    <t>Optika KARL STORZ HOPKINS II  s úhlem pohledu 30° rozšířený pohled průměr 4mm délka 18cm autoklavovatelná 7230BA</t>
  </si>
  <si>
    <t>ZL886</t>
  </si>
  <si>
    <t>Rukojeť aktivní resterizovatelná elektrokoagulace Valleylab kabel 3 m MBR-600</t>
  </si>
  <si>
    <t>ZL893</t>
  </si>
  <si>
    <t>Aplikátor M+W MicroTips žluté 0500508</t>
  </si>
  <si>
    <t>ZL894</t>
  </si>
  <si>
    <t>Aplikátor M+W MicroTips modrý 0500507</t>
  </si>
  <si>
    <t>ZL895</t>
  </si>
  <si>
    <t>Kádinka nízká s uchem sklo 1000 ml VTRB632417011940</t>
  </si>
  <si>
    <t>ZL897</t>
  </si>
  <si>
    <t>Šití vicryl vi 8-0 bal. á 12 ks W9558</t>
  </si>
  <si>
    <t>ZL913</t>
  </si>
  <si>
    <t>Šití novosyn fialový 2 (5) bal. á 36 ks C0068063</t>
  </si>
  <si>
    <t>ZL916</t>
  </si>
  <si>
    <t>Šití novosyn fialový 0 (3,5) bal. á 36 ks C0068061N1</t>
  </si>
  <si>
    <t>ZL917</t>
  </si>
  <si>
    <t>Šití novosyn fialový 0 (3,5) bal. á 12 ks G0058717</t>
  </si>
  <si>
    <t>ZL918</t>
  </si>
  <si>
    <t>Šití novosyn fialový 1 (4) bal. á 12 ks G0058719</t>
  </si>
  <si>
    <t>ZL926</t>
  </si>
  <si>
    <t>Hřeb expert femorální laterální 9.0 mm (420) kanylovaný, levý, titan 04.003.265</t>
  </si>
  <si>
    <t>ZL937</t>
  </si>
  <si>
    <t>Pinzeta bipolární ALCON, na duhovku, délka 9 cm, lomený hrot prům. 0,5 mm, ke koagulaci Constellation 8065128001</t>
  </si>
  <si>
    <t>ZL943</t>
  </si>
  <si>
    <t>Vlákno zubní super floss 0098890</t>
  </si>
  <si>
    <t>ZL951</t>
  </si>
  <si>
    <t>Hadička spojovací stíněná 1,5/2,7 mm x 15000 mm, pro světlocitlivé léky, transparentní žlutá, sterilní, bal. 20 ks V686423-ND - nahrazuje ZW843</t>
  </si>
  <si>
    <t>ZL952</t>
  </si>
  <si>
    <t>Stříkačka injekční 3-dílná 50 ml LL light protected bal.á 60 ks 2022920A</t>
  </si>
  <si>
    <t>ZL955</t>
  </si>
  <si>
    <t>Deep dentin A3,0 á 20 g IV593212</t>
  </si>
  <si>
    <t>ZL957</t>
  </si>
  <si>
    <t>Deep dentin A4,0 á 20 g IV593214</t>
  </si>
  <si>
    <t>ZL959</t>
  </si>
  <si>
    <t>Dentin A 3 á 20 g IV593228</t>
  </si>
  <si>
    <t>ZL967</t>
  </si>
  <si>
    <t>Transpa incizal TI 3 á 20 g IV593264</t>
  </si>
  <si>
    <t>ZL968</t>
  </si>
  <si>
    <t>Špička Insert 0,1 ml 31 x 6 mm 15 mm bal. á 100 ks 2541.0105</t>
  </si>
  <si>
    <t>ZL971</t>
  </si>
  <si>
    <t xml:space="preserve">Vialka ND 9, HPLC/GC certifikovaný kit,1,5 ml čiré sklo+ultraclean uzávěr, septa silikon/červ.PTFE, bal.á 100 ks, 2540.0130 </t>
  </si>
  <si>
    <t>ZL972</t>
  </si>
  <si>
    <t xml:space="preserve">Mikrozkumavka PCR 0,2 ml s plochým víčkem single tubes bal. á 1000 ks quagen FG-021F </t>
  </si>
  <si>
    <t>ZL973</t>
  </si>
  <si>
    <t>Pěna renasys-F střední set (M) pro podtlakovou terapii 66800795</t>
  </si>
  <si>
    <t>ZL974</t>
  </si>
  <si>
    <t>Pěna renasys-F velký set (L) pro podtlakovou terapii 66800796</t>
  </si>
  <si>
    <t>ZL975</t>
  </si>
  <si>
    <t>Pěna renasys-F malý set (S) pro podtlakovou terapii 66800794</t>
  </si>
  <si>
    <t>ZL976</t>
  </si>
  <si>
    <t>Kanystr renasys EZ 800 ml pro podtlakovou terapii 66800912</t>
  </si>
  <si>
    <t>ZL977</t>
  </si>
  <si>
    <t>Kanystr renasys GO 750 ml pro podtlakovou terapii 66800916</t>
  </si>
  <si>
    <t>ZL978</t>
  </si>
  <si>
    <t>Kanystr renasys GO 300 ml pro podtlakovou terapii 66800914</t>
  </si>
  <si>
    <t>ZL985</t>
  </si>
  <si>
    <t>Krytí transparentní filmové 20 x 30 cm bal. á 10 ks pro podtlakovou terapii 66800394</t>
  </si>
  <si>
    <t>ZL987</t>
  </si>
  <si>
    <t>Soft port 69 cm s koncovkou 15 x 10 cm pro podtlakovou terapii  66800799</t>
  </si>
  <si>
    <t>ZL988</t>
  </si>
  <si>
    <t>Spojka renasys Y pro soft port pro podtlakovou terapii 66800971</t>
  </si>
  <si>
    <t>ZL991</t>
  </si>
  <si>
    <t>Drát s ouškem 2,4 x 15 254728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</si>
  <si>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</si>
  <si>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</si>
  <si>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</si>
  <si>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</si>
  <si>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</si>
  <si>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</si>
  <si>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ZM000</t>
  </si>
  <si>
    <t>Vata obvazová skládaná 50 g 1102323</t>
  </si>
  <si>
    <t>ZM010</t>
  </si>
  <si>
    <t>Kanyla ET 3,5 s manžetou bal. á 10 ks S107-35</t>
  </si>
  <si>
    <t>ZM042</t>
  </si>
  <si>
    <t>Mikrozkumavka s víčkem 500 ul Qubit Assay Tubes bal. á 500 ks Q32856</t>
  </si>
  <si>
    <t>ZM044</t>
  </si>
  <si>
    <t>Šití PDSII vi 4-0 bal. á 36 ks W9115H</t>
  </si>
  <si>
    <t>ZM046</t>
  </si>
  <si>
    <t>Baňka odměrná se zábrusem a PE zátkou objem 1000 ml přesnost +/- 0,4 ml GLAS130.202.09</t>
  </si>
  <si>
    <t>ZM057</t>
  </si>
  <si>
    <t>Pinzeta oční rovná velmi jemná graefe 1 x 2 zuby 105 mm 397114380160</t>
  </si>
  <si>
    <t>ZM085</t>
  </si>
  <si>
    <t xml:space="preserve">Trn aspirační s bezjehlovým vstupem SPIKE bal. á 100 ks (EMC3482) EMC1402  </t>
  </si>
  <si>
    <t>ZM089</t>
  </si>
  <si>
    <t>Pipeta serologická 25 ml á 200 ks 91025</t>
  </si>
  <si>
    <t>ZM096</t>
  </si>
  <si>
    <t>Poduška adhezivní samolepící na čištění koncovek nástrojů bal. á 100 ks sterilní AL-40</t>
  </si>
  <si>
    <t>ZM100</t>
  </si>
  <si>
    <t>Čidlo saturační Nellcor ušní 1,1 m k oxymetru PM 60 U903-01</t>
  </si>
  <si>
    <t>ZM114</t>
  </si>
  <si>
    <t>Šroub kortikální stardrive 2.7 mm 202.876</t>
  </si>
  <si>
    <t>ZM115</t>
  </si>
  <si>
    <t>Implantát maxillofaciální La Forté systém šroub mini 2,0 x 4 mm (20-MN-004) 241.012004</t>
  </si>
  <si>
    <t>ZM119</t>
  </si>
  <si>
    <t>Sáček drenážní extra large s přístupovým okénkem pro horizontální rány 245 x 160 mm bal. á 5 sáčků 839264</t>
  </si>
  <si>
    <t>ZM121</t>
  </si>
  <si>
    <t>Sáček drenážní large na horizontální rány 245 x 160 mm bal. á 5 ks 839263</t>
  </si>
  <si>
    <t>ZM131</t>
  </si>
  <si>
    <t>Nůžky rovné chirurgické tvrdokovové O/T 145 mm 03.06.64</t>
  </si>
  <si>
    <t>ZM172</t>
  </si>
  <si>
    <t>Dlaha extra artikulární levá A-4750.71</t>
  </si>
  <si>
    <t>ZM181</t>
  </si>
  <si>
    <t>Ventil drenážní - chlopeň Heimlichova odsávací drenážní dvoukomorová 668.00 - dodání 5,6/2024</t>
  </si>
  <si>
    <t>ZM183</t>
  </si>
  <si>
    <t xml:space="preserve">Elektroda kožní bal. á 30 ks NEV:CNS000003/30 </t>
  </si>
  <si>
    <t>ZM184</t>
  </si>
  <si>
    <t>Elektroda skalpová k ST analyzátoru (NEV:FSE-8000G) bal. á 75 ks CNS000004</t>
  </si>
  <si>
    <t>ZM188</t>
  </si>
  <si>
    <t>Kleště ušní HARTMANN, zoubkované, pracovní délka 80 mm 161000</t>
  </si>
  <si>
    <t>ZM189</t>
  </si>
  <si>
    <t>Pinzeta bipolární KARL STORZ se sáním zahnutá 90° délka 210 mm 845721</t>
  </si>
  <si>
    <t>ZM204</t>
  </si>
  <si>
    <t>Pinzeta maršíkova na mandle 230 mm 397114320010</t>
  </si>
  <si>
    <t>ZM220</t>
  </si>
  <si>
    <t>Náušnice modrá/sv. modrá bal. á 6 párů 7512-6399</t>
  </si>
  <si>
    <t>Z 527 SAMOPL_ORL_DK</t>
  </si>
  <si>
    <t>Samoplátci ORL a DK klinika naušnice</t>
  </si>
  <si>
    <t>ZM221</t>
  </si>
  <si>
    <t>Klobouček kojící kontaktní Tulips M bal. á 10 párů 63.00.15</t>
  </si>
  <si>
    <t>ZM222</t>
  </si>
  <si>
    <t>Šroub kostní spongiózní HB 7/1,8 x 40/16 mm 397129798020</t>
  </si>
  <si>
    <t>ZM226</t>
  </si>
  <si>
    <t>Šroub kanylovaný kostní spongiózní HB 7/1,8 x 65/32 mm 397129798260</t>
  </si>
  <si>
    <t>ZM227</t>
  </si>
  <si>
    <t>Šroub kanylovaný kostní spongiózní HB 7/1,8 x 70/32 mm 397129798270</t>
  </si>
  <si>
    <t>ZM229</t>
  </si>
  <si>
    <t>Šroub kanylovaný kostní spongiózní HB 7/1,8 x 90/32 mm 397129798310</t>
  </si>
  <si>
    <t>ZM230</t>
  </si>
  <si>
    <t>Šroub kanylovaný kostní spongiózní HB 7/1,8 x 95/32 mm 397129798320</t>
  </si>
  <si>
    <t>ZM232</t>
  </si>
  <si>
    <t xml:space="preserve">Kanyla ECMO femorální arteriální 15 Fr BE-PAS1515 JH104.7280                 </t>
  </si>
  <si>
    <t>ZM233</t>
  </si>
  <si>
    <t xml:space="preserve">Kanyla ECMO femorální arteriální 17 Fr BE-PAS1715 JH10.47281                  </t>
  </si>
  <si>
    <t>ZM234</t>
  </si>
  <si>
    <t xml:space="preserve">Kanyla ECMO femorální arteriální 19 Fr BE-PAS1915 JH104.7282                 </t>
  </si>
  <si>
    <t>ZM235</t>
  </si>
  <si>
    <t xml:space="preserve">Kanyla ECMO femorální venózní 21 Fr BE-PVL2155 JH104.7294                 </t>
  </si>
  <si>
    <t>ZM236</t>
  </si>
  <si>
    <t xml:space="preserve">Kanyla ECMO femorální venózní 23 Fr BE-PVL2355 JH10.47295             </t>
  </si>
  <si>
    <t>ZM237</t>
  </si>
  <si>
    <t xml:space="preserve">Kanyla ECMO femorální venózní 25 Fr BE-PVL2555 JH104.7296                </t>
  </si>
  <si>
    <t>ZM239</t>
  </si>
  <si>
    <t>Set ECMO zaváděcí perkutánní arteriální PIK150 JH104.7385</t>
  </si>
  <si>
    <t>ZM255</t>
  </si>
  <si>
    <t>Obinadlo mollelast 4 cm x 4 m bal. á 20 ks 19410</t>
  </si>
  <si>
    <t>ZM267</t>
  </si>
  <si>
    <t>Elektroda jehlová EEG subdermal jednorázová 1 bal. á 20 ks S44-637</t>
  </si>
  <si>
    <t>ZM269</t>
  </si>
  <si>
    <t>Elektroda EEG subdermal Technomed, k monitoru CASCADE ELITE, jehlová, 13x0,40mm, kabel 150cm, jednorázová, barvy 4x6, bal. á 24 ks S50716-002</t>
  </si>
  <si>
    <t>ZM288</t>
  </si>
  <si>
    <t>Svorka na cévy Rochester pean zahnutá 240 mm 1151331124</t>
  </si>
  <si>
    <t>ZM289</t>
  </si>
  <si>
    <t>Svorka na cévy Rochester pean rovná 240 mm 1151331024</t>
  </si>
  <si>
    <t>ZM294</t>
  </si>
  <si>
    <t>Rukavice vyšetřovací nitril nesterilní bez pudru sempercare vel. XL bal. á 180 ks 30818</t>
  </si>
  <si>
    <t>Rukavice nesterilní</t>
  </si>
  <si>
    <t>ZM303</t>
  </si>
  <si>
    <t xml:space="preserve">Šroub kompresní HBS2 mini 18 mm 26-820-18-09   </t>
  </si>
  <si>
    <t>ZM305</t>
  </si>
  <si>
    <t>Punch aortální jednorázový 15 cm délka 3,6 mm bal. á 6 ks DP- 36K</t>
  </si>
  <si>
    <t>ZM307</t>
  </si>
  <si>
    <t>Náušnice krystal v bílé fazetě 2 mm bal. á 6 párů ST7532-0204 (perla ve zlatě ST7511-1301)</t>
  </si>
  <si>
    <t>ZM308</t>
  </si>
  <si>
    <t>Náušnice kytička růžová/sv. růžová bal. á 6 párů ST7512-6023</t>
  </si>
  <si>
    <t>ZM311</t>
  </si>
  <si>
    <t>Dlaha LCP na diafízu klíční kosti 3,5 mm 8 otvorů, titan 04.112.031</t>
  </si>
  <si>
    <t>ZM316</t>
  </si>
  <si>
    <t>Kanyla k oxygenátoru femorální arteriální 16 FR se zavaděčem OPTI16</t>
  </si>
  <si>
    <t>ZM317</t>
  </si>
  <si>
    <t>Kanyla k oxygenátoru femorální arteriální 18 FR se zavaděčem OPTI18</t>
  </si>
  <si>
    <t>ZM320</t>
  </si>
  <si>
    <t>Membrána BSA k plicnímu ventilátoru Hamilton  bal. á 5 ks 151233</t>
  </si>
  <si>
    <t>ZM325</t>
  </si>
  <si>
    <t>Krytí Hyiodine gel na chronické rány s kys. hyaluronovou a jodem bal. á 22 g  HYIODINE22</t>
  </si>
  <si>
    <t>ZM326</t>
  </si>
  <si>
    <t>Krytí hemostatické nevstřebatelné textilní hemopatch kit. box medium 4,5 x 4,5 cm bal. á 3 ks 1506256</t>
  </si>
  <si>
    <t>ZM327</t>
  </si>
  <si>
    <t>Krytí hemostatické nevstřebatelné textilní hemopatch kit. box small 2,7 x 2,7 cm bal. á 5 ks  1506257</t>
  </si>
  <si>
    <t>ZM329</t>
  </si>
  <si>
    <t>Nástroj – vnitřní část grasperu Johann 330 x 5 mm délka branží 24 mm A64120A</t>
  </si>
  <si>
    <t>ZM332</t>
  </si>
  <si>
    <t>Krytí hemostatické nevstřebatelné textilní hemopatch kit. box medium 4,5 x 9 cm bal. á 3 ks 1506253</t>
  </si>
  <si>
    <t>ZM333</t>
  </si>
  <si>
    <t>Lepidlo tkáňové 4 ml coseal premix 934074</t>
  </si>
  <si>
    <t>ZM334</t>
  </si>
  <si>
    <t>Krytí pooperační a fixační s absorpční pěnou OPSITE Post-Op Visible omyvatelné průhledné vel. 20 x 10 cm bal. á 20 ks 66800138</t>
  </si>
  <si>
    <t>ZM335</t>
  </si>
  <si>
    <t>Krytí pooperační a fixační s absorpční pěnou OPSITE Post-Op Visible omyvatelné průhledné vel. 25 x 10 cm bal. á 20 ks 66800139</t>
  </si>
  <si>
    <t>ZM336</t>
  </si>
  <si>
    <t>Krytí pooperační a fixační s absorpční pěnou OPSITE Post-Op Visible omyvatelné průhledné vel. 30 x 10 cm bal. á 20 ks 66800140</t>
  </si>
  <si>
    <t>ZM353</t>
  </si>
  <si>
    <t>Šití PDO Resorba -fialový, 2xGR65 0,70m 4EP 1USP(bal=2tc) PN2093</t>
  </si>
  <si>
    <t>ZM354</t>
  </si>
  <si>
    <t>Šití PDSII vi 5-0 bal. á 36 ks W9108H</t>
  </si>
  <si>
    <t>ZM357</t>
  </si>
  <si>
    <t>Hadice insuflační s předhříváním 3D Einstein PG082</t>
  </si>
  <si>
    <t>ZM383</t>
  </si>
  <si>
    <t>Pinzeta chirurgická jemná 1 x 2 zuby 160 mm 397114080430</t>
  </si>
  <si>
    <t>ZM390</t>
  </si>
  <si>
    <t>Svorka na cévy mosquito - halsted zahnutá jemná 120 mm 397115081020</t>
  </si>
  <si>
    <t>ZM391</t>
  </si>
  <si>
    <t>Svorka na roušky Backhaus s kuličkou 120 mm 397115080780</t>
  </si>
  <si>
    <t>ZM405</t>
  </si>
  <si>
    <t>Kontejner ze styrofoamu na přepravu zkumavek kompletní bal. á 6 ks 95.1123</t>
  </si>
  <si>
    <t>ZM417</t>
  </si>
  <si>
    <t>Klip polymerový Hem-o-lok, vel. ML – ligace cév a tkání 3-10 mm, zelený zásobník, 6 ks v zásobníku (cartridge), bal. á 14 zásobníků   14 x 6 bal. á 84 ks WK 544230 - dlouhodobě nedostupný</t>
  </si>
  <si>
    <t>ZM431</t>
  </si>
  <si>
    <t>Implantát zubní BioniQ S4,0/L12 2009.12</t>
  </si>
  <si>
    <t>ZM435</t>
  </si>
  <si>
    <t>Čočka kilpová jednorázová bal. á 6 ks 618.60 - posílat správné množství</t>
  </si>
  <si>
    <t>ZM442</t>
  </si>
  <si>
    <t>Jehla artroskopická IDEAL 90° nahoru, bílá 251005</t>
  </si>
  <si>
    <t>ZM448</t>
  </si>
  <si>
    <t>Elektroda vapr short 2,3 mm 227213</t>
  </si>
  <si>
    <t>ZM460</t>
  </si>
  <si>
    <t>Elektroda vapr 2,3 mm 227252</t>
  </si>
  <si>
    <t>ZM464</t>
  </si>
  <si>
    <t xml:space="preserve">Šití monofil nylon 10/0 bal. á 24 ks 5076 </t>
  </si>
  <si>
    <t>ZM466</t>
  </si>
  <si>
    <t>Soft port kit renasys-F/AB abdominal foam pro podtlakovou terapii 66800980</t>
  </si>
  <si>
    <t>ZM470</t>
  </si>
  <si>
    <t>ZM476</t>
  </si>
  <si>
    <t xml:space="preserve">Polštářek hydrogelový hojící 10 x 10 cm bal. á 30 ks P-BP-1010HP </t>
  </si>
  <si>
    <t>ZM487</t>
  </si>
  <si>
    <t>Pinzeta oční rovná jemná graefe 105 mm 397114380020</t>
  </si>
  <si>
    <t>ZM502</t>
  </si>
  <si>
    <t>Implantát mandibulární šroub MatrixMANDIBLE LOCK  MatrixMANDIBLE LOCK pr. 2.4 x 12 mm 04.503.642.01C</t>
  </si>
  <si>
    <t>ZM513</t>
  </si>
  <si>
    <t>Konektor ventil jednocestný back check valve bal. á 100 ks 8502802</t>
  </si>
  <si>
    <t>ZM516</t>
  </si>
  <si>
    <t>Maska tracheostomická pro dospělé konektor 22 mm, jednorázová, bal. á 50 ks 01.000.01.119</t>
  </si>
  <si>
    <t>ZM517</t>
  </si>
  <si>
    <t>Ventil včetně 6 bílých membrán K800.0727</t>
  </si>
  <si>
    <t>ZM528</t>
  </si>
  <si>
    <t>Váleček vhojovací QR/d4.2/L4 úzký 2109.04</t>
  </si>
  <si>
    <t>ZM531</t>
  </si>
  <si>
    <t>Váleček vhojovací QR/d5.2/L4 široký 2110.04</t>
  </si>
  <si>
    <t>ZM532</t>
  </si>
  <si>
    <t>Váleček vhojovací QR/d5.2/L6 široký 2110.06</t>
  </si>
  <si>
    <t>ZM556</t>
  </si>
  <si>
    <t xml:space="preserve">Sáček laparoskopický MemoBag 200 ml pro 10 mm trocar bal. á 5 ks 332800-000010 </t>
  </si>
  <si>
    <t>ZM565</t>
  </si>
  <si>
    <t>Lepidlo tkáňové 5 ml floseal 1503353</t>
  </si>
  <si>
    <t>ZM569</t>
  </si>
  <si>
    <t>Keramika IPS InLine Transpa - clear á 20 g IV593283</t>
  </si>
  <si>
    <t>ZM582</t>
  </si>
  <si>
    <t>Obinadlo elastické lenkideal krátkotažné 15 cm x 5 m bal. á 10 ks 19585</t>
  </si>
  <si>
    <t>ZM584</t>
  </si>
  <si>
    <t xml:space="preserve">Šroub zamykatelný aptus hand HD4 1,5 mm/10 mm A-5250.10/1 </t>
  </si>
  <si>
    <t>ZM585</t>
  </si>
  <si>
    <t>Šroub zamykatelný aptus hand HD4 1,5 mm/11 mm A-5250.11/1</t>
  </si>
  <si>
    <t>ZM586</t>
  </si>
  <si>
    <t>Šroub zamykatelný aptus hand HD4 1,5 mm/12 mm A-5250.12/1</t>
  </si>
  <si>
    <t>ZM587</t>
  </si>
  <si>
    <t xml:space="preserve">Dlaha zamykatelná aptus hand pro scaphoid 1,2/1,5 mm A-4350.80 </t>
  </si>
  <si>
    <t>ZM600</t>
  </si>
  <si>
    <t>Spojka flovac žlutá bal. á 25 ks 000-036-102</t>
  </si>
  <si>
    <t>ZM612</t>
  </si>
  <si>
    <t>Klička resekční, plasma, koagulační 0,9% NaCl pro 30° optiku, medium,  24 Fr, 0,2 mm, jednorázová,  bal. á 12 ks WA22306D</t>
  </si>
  <si>
    <t>ZM619</t>
  </si>
  <si>
    <t>Náhrada loketního kloubu Explor hlavička radia 10 x 20 mm 11-210022</t>
  </si>
  <si>
    <t>ZM626</t>
  </si>
  <si>
    <t>Implantát kostní umělá náhrada tkáně Actifuse ABX Putty 1,5 ml s aplikátorem 506005078059</t>
  </si>
  <si>
    <t>ZM627</t>
  </si>
  <si>
    <t>Implantát kostní umělá náhrada tkáně Actifuse ABX Putty 2,5 ml s aplikátorem 506005078047</t>
  </si>
  <si>
    <t>ZM656</t>
  </si>
  <si>
    <t>Krytí - roztok Microdacyn 250 ml s rozprašovačem MI44106-00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</si>
  <si>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</si>
  <si>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</si>
  <si>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</si>
  <si>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</si>
  <si>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</si>
  <si>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</si>
  <si>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ZM664</t>
  </si>
  <si>
    <t>Implantát mandibulární šroub MatrixMANDIBLE LOCK  MatrixMANDIBLE LOCK pr. 2.9 x 12 mm 04.503.672.01C</t>
  </si>
  <si>
    <t>ZM684</t>
  </si>
  <si>
    <t>Konektor 22F/22 m bal. á 40 ks 1960000</t>
  </si>
  <si>
    <t>ZM685</t>
  </si>
  <si>
    <t>Konektor 15F/15 m bal. á 25 ks 1949000</t>
  </si>
  <si>
    <t>ZM688</t>
  </si>
  <si>
    <t>Špička pipetovací s filtrem EXTRA Long (10µl/96ks/box/sterilní 4800 ks (50x96) ML-800308</t>
  </si>
  <si>
    <t>ZM689</t>
  </si>
  <si>
    <t>Špička pipetovací s filtrem 200µl/96ks/box/sterilní 4800ks (50x96) ML-800208 (HQ-TX0200-H-ST)</t>
  </si>
  <si>
    <t>ZM690</t>
  </si>
  <si>
    <t>Špička pipetovací s filtrem 100µl (96ks/box/sterilní 4800ks (50x96) HQ-TX0100-H-STX</t>
  </si>
  <si>
    <t>ZM694</t>
  </si>
  <si>
    <t>Jehla chirurgická s pérovými oušky s kulatou špicí 4/8 kruhu typ E velikost 1,0 x 45 E1</t>
  </si>
  <si>
    <t>ZM695</t>
  </si>
  <si>
    <t>Jehla chirurgická s pérovými oušky s kulatou špicí 4/8 kruhu typ E velikost 0,9 x 40 E2</t>
  </si>
  <si>
    <t>ZM697</t>
  </si>
  <si>
    <t>Kanyla k oxygenátoru perfuzní cvent - standart aortic root 7 Fr/14 cm  bal. á 20 ks 20014</t>
  </si>
  <si>
    <t>ZM698</t>
  </si>
  <si>
    <t>Šroub kortikální HD6 2,0 mm A-5400.12/1</t>
  </si>
  <si>
    <t>ZM703</t>
  </si>
  <si>
    <t>Jehelec mayo-hegar 160 mm B397132910031</t>
  </si>
  <si>
    <t>ZM705</t>
  </si>
  <si>
    <t>Pinzeta zubní s rýhovanou čelistí lomená 155 mm 397114500021</t>
  </si>
  <si>
    <t>ZM706</t>
  </si>
  <si>
    <t>Svorka na cévy zahnutá Halsted - Mosquito 1 x 2 zuby 120 mm 397115080020</t>
  </si>
  <si>
    <t>ZM716</t>
  </si>
  <si>
    <t>Šití prolene bl 4-0 s 20j VISI Black bal. á 12 ks W8340</t>
  </si>
  <si>
    <t>ZM717</t>
  </si>
  <si>
    <t>Šití prolene bl 4-0 s 26j VISI Black bal. á 12 ks W8355</t>
  </si>
  <si>
    <t>ZM729</t>
  </si>
  <si>
    <t>Roztok na otiskovací hmotu VPS Tray Adhezivum ES7307</t>
  </si>
  <si>
    <t>ZM733</t>
  </si>
  <si>
    <t>Jehla surecan G20 safety II portová bezpečnostní 20 mm bal. á 20 ks 4447006 - omezené dodávky</t>
  </si>
  <si>
    <t>ZM734</t>
  </si>
  <si>
    <t>Hadička spojovací k injektoru Ulrich pacientská bal. á 100 ks XD2040</t>
  </si>
  <si>
    <t>ZM735</t>
  </si>
  <si>
    <t>Hadička spojovací k injektoru Ulrich vnitřní bal. á 10 ks XD8003 - nahrazuje ZW337</t>
  </si>
  <si>
    <t>ZM736</t>
  </si>
  <si>
    <t xml:space="preserve">Fólie erkoflex 1,0 mm/120 mm ER581210 </t>
  </si>
  <si>
    <t>ZM765</t>
  </si>
  <si>
    <t>Páska pro fixaci hlavy při CT vyšetření 505066</t>
  </si>
  <si>
    <t>ZM768</t>
  </si>
  <si>
    <t xml:space="preserve">Implantát umělá náhrada pro obnovu chrupavky Hyalofast 2 x 2 cm 144714F </t>
  </si>
  <si>
    <t>ZM769</t>
  </si>
  <si>
    <t>Krytí cavilon ubrousky ochranný barierový nedráždivý film pro péči při inkontinenci 8 ubrousků 20 x 30 cm bal. á 96 ks 9274 DH888843488  - nahrazuje ZV190</t>
  </si>
  <si>
    <t>ZM780</t>
  </si>
  <si>
    <t>Souprava odsávací zahnutá Yankauer s rukojetí prům. koncovky 4 mm hadice CH 25 délka 2 m bal. 100 ks 34101</t>
  </si>
  <si>
    <t>ZM781</t>
  </si>
  <si>
    <t>Implantát kostní umělá náhrada tkáně BonAlive granule aplikátor 1,0-2,0 mm bal. á 10cc 13340</t>
  </si>
  <si>
    <t>ZM782</t>
  </si>
  <si>
    <t>Implantát kostní umělá náhrada tkáně BonAlive granule aplikátor 1,0-2,0 mm bal. á 5cc 13330</t>
  </si>
  <si>
    <t>ZM814</t>
  </si>
  <si>
    <t xml:space="preserve">Optika cystoskopická R. WOLF  Panoview, úhel pohledu 0°, průměr 1,9 mm, délka 178 mm k pediatrickému cystoskopu 2,4 mm  8,5-9,5CH výměnou 8686.414 - stejná karta ZQ722 </t>
  </si>
  <si>
    <t>ZM819</t>
  </si>
  <si>
    <t>Krytí hemostatické PERCLOT Standard Laparoscopic 3g, polysacharidový hemostatický systém s aplikátorem 380 mm LAP3803</t>
  </si>
  <si>
    <t>ZM820</t>
  </si>
  <si>
    <t>Implantát kraniofaciální La Forté systém dlaha orbitální stříbrná 16-OR-F10-002</t>
  </si>
  <si>
    <t>ZM821</t>
  </si>
  <si>
    <t>Implantát kraniofaciální La Forté systém dlaha orbitální modrá 16-OR-F10-003</t>
  </si>
  <si>
    <t>ZM822</t>
  </si>
  <si>
    <t>Nástavec k vrtačce MIDAS rovný krátký spinální 9 cm AS09</t>
  </si>
  <si>
    <t>ZM830</t>
  </si>
  <si>
    <t>Držák sací a proplachovací Wolf 8385.901</t>
  </si>
  <si>
    <t>ZM838</t>
  </si>
  <si>
    <t>Lžička ostrá kombinovaná  nach Willinger, 165 mm, nerez ocel, jednorázová, sterilní, bal. á 25 ks 991010</t>
  </si>
  <si>
    <t>ZM839</t>
  </si>
  <si>
    <t>Kanyla k oxygenátoru do safény Free flow bal. á 20 ks 30022</t>
  </si>
  <si>
    <t>ZM841</t>
  </si>
  <si>
    <t>Katetr hrudní bez trokaru 20/6,6 bal. á 25 ks 21020</t>
  </si>
  <si>
    <t>ZM842</t>
  </si>
  <si>
    <t>Katetr hrudní bez trokaru 24/8,0 bal. á 25 ks 21024</t>
  </si>
  <si>
    <t>ZM843</t>
  </si>
  <si>
    <t>Katetr hrudní bez trokaru 28/9,3 bal. á 25 ks 21028</t>
  </si>
  <si>
    <t>ZM846</t>
  </si>
  <si>
    <t>Dlaha radiální korekční Recos TI uhl.stabilní 26-166-42-09</t>
  </si>
  <si>
    <t>ZM847</t>
  </si>
  <si>
    <t>Dlaha radiální korekční Recos TI uhl.stabilní 26-166-43-09</t>
  </si>
  <si>
    <t>ZM852</t>
  </si>
  <si>
    <t>Drát K Medin 1,2 x 160 mm bal. á 10 ks 397129092470</t>
  </si>
  <si>
    <t>ZM853</t>
  </si>
  <si>
    <t>Drát K Medin 1,5 x 160 mm bal. á 10 ks 397129092480</t>
  </si>
  <si>
    <t>ZM854</t>
  </si>
  <si>
    <t>Drát K Medin 1,8 x 160 mm á 10 ks 397129092490</t>
  </si>
  <si>
    <t>ZM855</t>
  </si>
  <si>
    <t>Drát K Medin 2,0 x 160 mm bal. á 10 ks 397129092500</t>
  </si>
  <si>
    <t>ZM861</t>
  </si>
  <si>
    <t>Pinzeta bipolární SANO s proplachem 165 mm špička 0,7 mm GK838R</t>
  </si>
  <si>
    <t>ZM862</t>
  </si>
  <si>
    <t>Pinzeta bipolární SANO idol. AAG-FL 205 mm špička 0,7 mm GK844R</t>
  </si>
  <si>
    <t>ZM863</t>
  </si>
  <si>
    <t>Pinzeta bipolární koagulační ERBE lomená 45°, celková délka 105 mm, hrot 0,2 mm, délka hrotu 6 mm 20195-023</t>
  </si>
  <si>
    <t>ZM865</t>
  </si>
  <si>
    <t>Šroub kortikální HD7 2,5 x 26 mm A-5700.26/1</t>
  </si>
  <si>
    <t>ZM866</t>
  </si>
  <si>
    <t>Hřeb expert femorální laterální 9.0 mm (360) kanylovaný, levý, titan 04.003.252</t>
  </si>
  <si>
    <t>ZM867</t>
  </si>
  <si>
    <t>Pipeta serologická 5 ml bal. á 500 ks 86.1253.001</t>
  </si>
  <si>
    <t>ZM869</t>
  </si>
  <si>
    <t>Jehla jednorázová septoject zelená G 30 0,3 x 16 mm bal. á 100 ks 9009059</t>
  </si>
  <si>
    <t>ZM871</t>
  </si>
  <si>
    <t>Čep gutaperčový 06 vel. 20 dentaclean bal. á 60 ks 9003555</t>
  </si>
  <si>
    <t>ZM877</t>
  </si>
  <si>
    <t>Set pro potní test Macroduct supply Kit bal. á 6 ks SS-032</t>
  </si>
  <si>
    <t>ZM878</t>
  </si>
  <si>
    <t>Šroub kostní spongiózní HB 7/1,8 x 45/16 mm 397129798030</t>
  </si>
  <si>
    <t>ZM898</t>
  </si>
  <si>
    <t>Sprej pro skenování 3D bal. á 400 ml Laserscanning Anti-clare-spray 119990001</t>
  </si>
  <si>
    <t>ZM906</t>
  </si>
  <si>
    <t>Sada 8 elektrod  pro TFM (4 ks impedanční samolepící elektroda a 4 ks elektroda pro snímání EKG)149FVEL1616</t>
  </si>
  <si>
    <t>ZM907</t>
  </si>
  <si>
    <t>Dlaha háčková LCP 3,5 mm na klíční kost 5 otvorů levá, hloubka háku 15 mm, titan 441.085</t>
  </si>
  <si>
    <t>ZM910</t>
  </si>
  <si>
    <t>Pohár na odběr moče PS 200 ml 88 x 62 mm bal. á 660 ks GOSSPC200A-11</t>
  </si>
  <si>
    <t>ZM912</t>
  </si>
  <si>
    <t>Implantát zubní BioniQ S4,0/L8 2009.08</t>
  </si>
  <si>
    <t>ZM913</t>
  </si>
  <si>
    <t>Sada aplikační pro insuflaci při CT kolonografii k insuflátoru VMX 1010A bal. á 24 ks AS-3W-Y-R35A</t>
  </si>
  <si>
    <t>ZM919</t>
  </si>
  <si>
    <t>Vývrtka na extrakci hlavice 301500</t>
  </si>
  <si>
    <t>ZM940</t>
  </si>
  <si>
    <t>Víčko bílé na šroubovací eppendorfky bal. 500 ks U201100.B</t>
  </si>
  <si>
    <t>ZM944</t>
  </si>
  <si>
    <t>Hřeb expert femorální laterální 9.0 mm (380) kanylovaný, pravý, titan 04.003.256</t>
  </si>
  <si>
    <t>ZM950</t>
  </si>
  <si>
    <t>Dlaha na ulnu rovná 131217102</t>
  </si>
  <si>
    <t>ZM951</t>
  </si>
  <si>
    <t>Krytí silikonové pěnové mepilex border post-op sterilní 6 x 8 cm bal. á 10 ks 496100</t>
  </si>
  <si>
    <t>ZM952</t>
  </si>
  <si>
    <t>Krytí silikonové pěnové mepilex border post-op sterilní 10 x 15 cm bal. á 10 ks 496300</t>
  </si>
  <si>
    <t>ZM983</t>
  </si>
  <si>
    <t xml:space="preserve">Set Pro-PICC CT vysokotlaký, kompletní SGR (katetr Pro -PICC CT vysokotlak. se zaváď. sadou 1lumen 4F, Securacath, tkáňové lepidlo a rouškovací set) MRCTP41024 </t>
  </si>
  <si>
    <t>ZM984</t>
  </si>
  <si>
    <t>Fixace k CVC a PICC atraumatická GRIP-LOK bez šití bal. á 50 ks  (3302MCS-MC) MCGPLPICC</t>
  </si>
  <si>
    <t>ZM985</t>
  </si>
  <si>
    <t xml:space="preserve">Fixace k CVC a PICC atraumatická GRIP-LOK bal. á 100 ks 3601CVC </t>
  </si>
  <si>
    <t>ZM992</t>
  </si>
  <si>
    <t>Špička pipetovací s filtrem 100ul bal. á 960 ks (732-0523) 732-1433</t>
  </si>
  <si>
    <t>ZN002</t>
  </si>
  <si>
    <t>Kanyla TS 7,0 bez manžety - sada 101/811/070</t>
  </si>
  <si>
    <t>ZN003</t>
  </si>
  <si>
    <t>Kanyla TS 7,5 bez manžety 101/811/075</t>
  </si>
  <si>
    <t>ZN007</t>
  </si>
  <si>
    <t>Šroub kanylovaný kostní spongiózní HB 7/1,8 x 45/32 mm 397129798220</t>
  </si>
  <si>
    <t>ZN008</t>
  </si>
  <si>
    <t>Šroub kanylovaný kostní spongiózní HB 7/1,8 x 55/32 mm 397129798240</t>
  </si>
  <si>
    <t>ZN009</t>
  </si>
  <si>
    <t>Šroub kanylovaný kostní spongiózní HB 7/1,8 x 80/32 mm 397129798290</t>
  </si>
  <si>
    <t>ZN010</t>
  </si>
  <si>
    <t>Šroub kanylovaný kostní spongiózní HB 7/1,8 x 85/32 mm 397129798300</t>
  </si>
  <si>
    <t>ZN016</t>
  </si>
  <si>
    <t>Zátka pro čepy BiPin bal. á 500 ks RE322000</t>
  </si>
  <si>
    <t>ZN027</t>
  </si>
  <si>
    <t>Sklo podložní čiré 50 x 76 mm, á 1000 ks VY11100050076</t>
  </si>
  <si>
    <t>ZN033</t>
  </si>
  <si>
    <t>Krytí oční elastické s průhledným vyklenutým diskem bal. á 50 ks 34230</t>
  </si>
  <si>
    <t>ZN040</t>
  </si>
  <si>
    <t>Rukavice operační latex bez pudru sterilní  PF ansell gammex vel. 8,5 330048085</t>
  </si>
  <si>
    <t>ZN041</t>
  </si>
  <si>
    <t>Rukavice operační latex bez pudru sterilní  PF ansell gammex vel. 6,5 330048065</t>
  </si>
  <si>
    <t>ZN058</t>
  </si>
  <si>
    <t>Šroub kortikální 3.5 mm 404.812</t>
  </si>
  <si>
    <t>ZN068</t>
  </si>
  <si>
    <t>Nůžky oční rovné hrotnaté 115 mm 397113380071</t>
  </si>
  <si>
    <t>ZN090</t>
  </si>
  <si>
    <t>Obvaz elastický síťový CareFix Tube k zajištění a ochraně fixace IV kanyl vel. S bal. á 15 ks 0151 S</t>
  </si>
  <si>
    <t>ZN091</t>
  </si>
  <si>
    <t>Obvaz elastický síťový CareFix Tube k zajištění a ochraně fixace IV kanyl vel. M bal. á 15 ks 0151 M</t>
  </si>
  <si>
    <t>ZN095</t>
  </si>
  <si>
    <t>Implantát zubní BioniQ S4,0/L10 2009.10</t>
  </si>
  <si>
    <t>ZN100</t>
  </si>
  <si>
    <t>Náplast reflexní k měření teploty v inkubátoru GIRAFFE á 50 ks 0203-1980-300</t>
  </si>
  <si>
    <t>ZN101</t>
  </si>
  <si>
    <t>Náplast Neo Smile k měření teploty v inkubátoru GIRAFFE bal. á 150 ks N731</t>
  </si>
  <si>
    <t>ZN102</t>
  </si>
  <si>
    <t xml:space="preserve">Háček k implantaci předkomorové čočky jednorázový bal. á 5 ks ARTICAN Enclav. Needle </t>
  </si>
  <si>
    <t>ZN103</t>
  </si>
  <si>
    <t>Kompresa NT standard s RTG vláknem sterilní 10 x 10 cm 70g/m2 bal. á 10 ks / 90 185310-08</t>
  </si>
  <si>
    <t>ZN104</t>
  </si>
  <si>
    <t>Rouška břišní NT Special s RTG vláknem sterilní 40 x 40 cm 130g/m2 zelená bal. á 24 ks 187822</t>
  </si>
  <si>
    <t>ZN105</t>
  </si>
  <si>
    <t>Rouška břišní NT Special s RTG vláknem sterilní 30 x 30 cm 130g/m2/5ks  bal. á 30 ks 187705</t>
  </si>
  <si>
    <t>ZN108</t>
  </si>
  <si>
    <t>Rukavice operační latex bez pudru sterilní  PF ansell gammex vel. 8,0 330048080</t>
  </si>
  <si>
    <t>ZN109</t>
  </si>
  <si>
    <t>Rouška břišní NT Special s RTG vláknem sterilní 40 x 60 cm 130g/m2 , bal. 2x16 ks, 187912</t>
  </si>
  <si>
    <t>ZN112</t>
  </si>
  <si>
    <t>Systém endoluminální vakuumterapeutický Eso-sponge 5526540</t>
  </si>
  <si>
    <t>ZN113</t>
  </si>
  <si>
    <t>Drát extenční 1,0 x 300 mm 397129092970</t>
  </si>
  <si>
    <t>ZN114</t>
  </si>
  <si>
    <t>Vrták kostní NCB mm 4,3  L 195 02.00024.002</t>
  </si>
  <si>
    <t>ZN115</t>
  </si>
  <si>
    <t>Destička ředící Brahms kryptor react bal. á 60 ks 89986</t>
  </si>
  <si>
    <t>ZN118</t>
  </si>
  <si>
    <t>Šroub kortikální HA 3,5 x 18 mm 397129795250</t>
  </si>
  <si>
    <t>ZN119</t>
  </si>
  <si>
    <t>Šroub spongiózní HB 4,0 x 30/14 mm 397129796300</t>
  </si>
  <si>
    <t>ZN122</t>
  </si>
  <si>
    <t>Šroub kortikální samořezný HA 4,5 x 70 mm 397129795641</t>
  </si>
  <si>
    <t>ZN125</t>
  </si>
  <si>
    <t>Rukavice operační latex bez pudru sterilní  PF ansell gammex vel.7,5 330048075</t>
  </si>
  <si>
    <t>ZN126</t>
  </si>
  <si>
    <t>Rukavice operační latex bez pudru sterilní  PF ansell gammex vel. 7,0 330048070</t>
  </si>
  <si>
    <t>ZN128</t>
  </si>
  <si>
    <t>Zavaděč vzdušný S – GUIDE 15CH délka 65 cm pro oxygenii s lumenem a tvarovou pamětí bal. á 5 ks 33-90-650-1</t>
  </si>
  <si>
    <t>ZN129</t>
  </si>
  <si>
    <t>Láhev reagenční objem 50 ml s uzávěrem bal á 10 ks (OT20B2070/M/50) 215-3261</t>
  </si>
  <si>
    <t>ZN130</t>
  </si>
  <si>
    <t>Rukavice operační latex bez pudru sterilní  PF ansell gammex vel. 6,0 330048060</t>
  </si>
  <si>
    <t>ZN135</t>
  </si>
  <si>
    <t>Okruh dýchací jednorázový pro Oxylog 3000 bal. á 10 ks 2072000</t>
  </si>
  <si>
    <t>ZN141</t>
  </si>
  <si>
    <t>Okruh dýchací vyhřívaný s přívodní hadicí komorou nízkoprůtokovou zvlhčovací patronou Vapotherm pro rozsah průtoku 2-8 l/min. bal. á 5 ks PF-DPC-Low</t>
  </si>
  <si>
    <t>ZN156</t>
  </si>
  <si>
    <t>Kanyla ET 2,0 bez manžety bal. á 10 ks 100/111/020</t>
  </si>
  <si>
    <t>ZN172</t>
  </si>
  <si>
    <t>Drén redon CH12 PVC, perforace 15 cm bal. á 100 ks 05.000.22.507</t>
  </si>
  <si>
    <t>ZN179</t>
  </si>
  <si>
    <t>Film ochranný convacare bal. á 100 ks 0011280 37444</t>
  </si>
  <si>
    <t>ZN187</t>
  </si>
  <si>
    <t>Set Surgicric II 30-08-117-1</t>
  </si>
  <si>
    <t>ZN200</t>
  </si>
  <si>
    <t>Krytí hemostatické traumacel new dent kostky 11,5 x 6 x 14  bal. á 50 ks 10115</t>
  </si>
  <si>
    <t>ZN206</t>
  </si>
  <si>
    <t>Lopatka ústní dřevěná lékařská sterilní 150 x 17 mm bal. á 5 x 100 ks 4002/SG/CS/L</t>
  </si>
  <si>
    <t>ZN208</t>
  </si>
  <si>
    <t>Lžička laboratorní nerezová, miska lžíce oválná, délka 150 mm 231-1387</t>
  </si>
  <si>
    <t>ZN214</t>
  </si>
  <si>
    <t>Krytí vícevrstvé pěnové Allevyn Life 15,4 x 15,4 cm bal. á 10 ks 66801069</t>
  </si>
  <si>
    <t>ZN215</t>
  </si>
  <si>
    <t>Krytí vícevrstvé pěnové Allevyn Life 12,9 x 12,9 cm bal. á 10 ks 66801068</t>
  </si>
  <si>
    <t>ZN228</t>
  </si>
  <si>
    <t>Drén redon CH10 PVC, perforace 15 cm bal. á 100 ks 05.000.22.506</t>
  </si>
  <si>
    <t>ZN239</t>
  </si>
  <si>
    <t>Náhrada kolenního kloubu OXFORD unikompartmentální tibiální komponenta levá 54722</t>
  </si>
  <si>
    <t>ZN240</t>
  </si>
  <si>
    <t>Náhrada kolenního kloubu OXFORD unikompartmentální vložka meniskeální anatomická levá mediální RM 5,0 mm 159547</t>
  </si>
  <si>
    <t>ZN245</t>
  </si>
  <si>
    <t>Obvaz elastický síťový CareFix Tube StomaSafe Classic S bal. á 3 ks 5000 S</t>
  </si>
  <si>
    <t>ZN246</t>
  </si>
  <si>
    <t>Obvaz elastický síťový CareFix Tube StomaSafe Classic M bal. á 3 ks 5000 M</t>
  </si>
  <si>
    <t>ZN247</t>
  </si>
  <si>
    <t>Obvaz elastický síťový CareFix Tube StomaSafe Classic L bal. á 3 ks 5000 L</t>
  </si>
  <si>
    <t>ZN248</t>
  </si>
  <si>
    <t>Obvaz elastický síťový CareFix StomaSafe Classic XL bal. á 3 ks 5000 XL</t>
  </si>
  <si>
    <t>ZN250</t>
  </si>
  <si>
    <t>Držák skalpelových čepelek č. 4 PL87-104 - nahrazuje ZU933</t>
  </si>
  <si>
    <t>ZN254</t>
  </si>
  <si>
    <t>Svorka na prádlo Backhaus tupá 120 mm 397115080790</t>
  </si>
  <si>
    <t>ZN270</t>
  </si>
  <si>
    <t>Vak pro parenterální výživu TPN EVA 250 ml bal á 50 ks E1302OD</t>
  </si>
  <si>
    <t>Lékárna - oddělení přípravy sterilních léčiv</t>
  </si>
  <si>
    <t>ZN271</t>
  </si>
  <si>
    <t>Vak pro parenterální výživu TPN EVA 125 ml bal á 50 ks (E1301OD) E3001OD</t>
  </si>
  <si>
    <t>ZN272</t>
  </si>
  <si>
    <t>Vak pro parenterální výživu TPN EVA 500 ml bal á 50 ks E1305OD</t>
  </si>
  <si>
    <t>ZN273</t>
  </si>
  <si>
    <t>Vak pro parenterální výživu TPN EVA 2000 ml bal á 30 ks (E1320OD) E3020OD</t>
  </si>
  <si>
    <t>ZN276</t>
  </si>
  <si>
    <t>Set hadicový EXACTA vysokoobjemový s ovzdušněním bal. á 25 ks H938174</t>
  </si>
  <si>
    <t>ZN277</t>
  </si>
  <si>
    <t>Set hadicový EXACTA mikroobjemový s ovzdušněním bal. á 25 ks H938175</t>
  </si>
  <si>
    <t>ZN278</t>
  </si>
  <si>
    <t>Set hadicový EXACTA pro stříkačku bal. á 25 ks H938176</t>
  </si>
  <si>
    <t>ZN279</t>
  </si>
  <si>
    <t>Set hadicový EXACTA valve EM2400 základní s ventily bal. á 10 ks H938724E</t>
  </si>
  <si>
    <t>ZN283</t>
  </si>
  <si>
    <t>Šití ethilon bk 8-0 bal. á 12 ks W2808</t>
  </si>
  <si>
    <t>ZN286</t>
  </si>
  <si>
    <t>Šroub kompresní Charlotte 7,0 mm 50 mm x 16 mm 44175016</t>
  </si>
  <si>
    <t>ZN287</t>
  </si>
  <si>
    <t>Šroub kompresní Charlotte 7,0 mm 55 mm x 16 mm 44175516</t>
  </si>
  <si>
    <t>ZN296</t>
  </si>
  <si>
    <t>Hadička spojovací 1,9/2,9 mm x 450 UNIV (Female Luer Lock/Male Luer), GAMAPLUS, transparentní, sterilní, , bal. 40 ks V606306-ND - nahrazuje ZW839</t>
  </si>
  <si>
    <t>ZN297</t>
  </si>
  <si>
    <t>Hadička spojovací 1,9/2,9 mm x 450, LL, GAMAPLUS, transparentní, sterilní, bal. 40 ks V606301-ND -povoleno pouze pro KCH- nahrazuje ZX837</t>
  </si>
  <si>
    <t>ZN298</t>
  </si>
  <si>
    <t>Hadička spojovací 1,9/2,9 mm x 1800, LL, GAMAPLUS, transparentní, sterilní, bal. 20 ks V606304-ND - povoleno pouze pro KARIM, KCH, TRAUMA</t>
  </si>
  <si>
    <t>ZN299</t>
  </si>
  <si>
    <t>Hadička spojovací 1,9/2,9 mm x 1800 UNIV (Female Luer Lock/Male Luer), GAMAPLUS, transparentní, sterilní, bal. 20 ks V606307-ND- nahrazuje ZW840</t>
  </si>
  <si>
    <t>ZN311</t>
  </si>
  <si>
    <t>Maska laryngeální LMA Supreme zahnutá vel. č 2,5 bal. á 10 ks 175025</t>
  </si>
  <si>
    <t>ZN312</t>
  </si>
  <si>
    <t>Maska laryngeální LMA Supreme zahnutá vel. č 3,0 bal. á 10 ks 175030</t>
  </si>
  <si>
    <t>ZN313</t>
  </si>
  <si>
    <t>Maska laryngeální LMA Supreme zahnutá vel. č 4,0 bal. á 10 ks 175040</t>
  </si>
  <si>
    <t>ZN314</t>
  </si>
  <si>
    <t>Maska laryngeální LMA Supreme zahnutá vel. č 5,0 bal. á 10 ks 175050</t>
  </si>
  <si>
    <t>ZN317</t>
  </si>
  <si>
    <t xml:space="preserve">Proužky diagnostické lakrimální SCHIRMER PLUS bal. á 200 proužků  </t>
  </si>
  <si>
    <t>ZN318</t>
  </si>
  <si>
    <t>Dlaha háčková LCP 3,5 mm na klíční kost 5 otvorů pravá, hloubka háku 18 mm, titan 441.086</t>
  </si>
  <si>
    <t>ZN320</t>
  </si>
  <si>
    <t>Sklo krycí 50 x 70 mm Knittel bal. á 1000 ks VE105000700YA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</si>
  <si>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</si>
  <si>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</si>
  <si>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</si>
  <si>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</si>
  <si>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ZN334</t>
  </si>
  <si>
    <t>Náhrada kolenního kloubu ProSpon komponenta femorální vektor 3L Z01180-0300-65044</t>
  </si>
  <si>
    <t>ZN336</t>
  </si>
  <si>
    <t>Náhrada kolenního kloubu ProSpon plato tibiální vektor 3+ Z01240-0300-69046</t>
  </si>
  <si>
    <t>ZN341</t>
  </si>
  <si>
    <t>Náhrada kolenního kloubu ProSpon komponenta femorální vektor 4L Z01180-0400-67046</t>
  </si>
  <si>
    <t>ZN342</t>
  </si>
  <si>
    <t>Náhrada kolenního kloubu ProSpon plato tibiální vektor 4+ Z01240-0400-72048</t>
  </si>
  <si>
    <t>ZN352</t>
  </si>
  <si>
    <t>Kabel k jednorázové neutrální elektrodě k přístroji Aesculap délka 5 m GN245</t>
  </si>
  <si>
    <t>ZN356</t>
  </si>
  <si>
    <t>Implantát maxillofaciální šroub Matrix Ø 1.85 mm samořezný délka 10 mm slitina titanu (TAN) bal. po 1 kusu v klipu 04.511.210.01C</t>
  </si>
  <si>
    <t>ZN357</t>
  </si>
  <si>
    <t>Implantát maxillofaciální šroub Matrix Ø 1.85 mm samořezný délka 12 mm slitina titanu (TAN) bal. po 1 kusu v klipu 04.511.212.01C</t>
  </si>
  <si>
    <t>ZN358</t>
  </si>
  <si>
    <t>Implantát maxillofaciální šroub Matrix Ø 1.85 mm samořezný délka 14 mm slitina titanu (TAN) bal. po 1 kusu v klipu 04.511.214.01C</t>
  </si>
  <si>
    <t>ZN359</t>
  </si>
  <si>
    <t>Implantát maxillofaciální šroub Matrix Ø 2.10 mm samořezný délka 6 mm slitina titanu (TAN) balení po 1 kusu v klipu 04.511.236.01C</t>
  </si>
  <si>
    <t>ZN360</t>
  </si>
  <si>
    <t>Implantát maxillofaciální dlaha L Matrix střední 3+3 otvory oboustranná tloušťka 0.7 mm titan 04.511.325</t>
  </si>
  <si>
    <t>ZN361</t>
  </si>
  <si>
    <t>Implantát maxillofaciální dlaha L Matrix krátká 3+3 otvory oboustranná tloušťka 0.7 mm titan 04.511.344</t>
  </si>
  <si>
    <t>ZN362</t>
  </si>
  <si>
    <t>Implantát maxillofaciální dlaha L Matrix střední 3+3 otvory oboustranná tloušťka 0.7 mm titan 04.511.345</t>
  </si>
  <si>
    <t>ZN363</t>
  </si>
  <si>
    <t>Implantát mandibulární dlaha Matrix pro sagitální rozdělení rovná s můstkem 8 mm 4 otvory tloušťka 1.0 mm 04.511.422</t>
  </si>
  <si>
    <t>ZN366</t>
  </si>
  <si>
    <t>Náplast poinjekční elastická tkaná jednotl. baleno 19 mm x 72 mm P-CURE1972</t>
  </si>
  <si>
    <t>ZN370</t>
  </si>
  <si>
    <t>Manžeta TK k holteru Spacelab malá 24 – 32 cm 015-0068-05Q</t>
  </si>
  <si>
    <t>ZN371</t>
  </si>
  <si>
    <t xml:space="preserve">Drén silikonový CH20 laparotomický s RTG značením sterilní d = 50 cm bal. á 10 ks WLM60702000 </t>
  </si>
  <si>
    <t>ZN372</t>
  </si>
  <si>
    <t>Drén silikonový CH26 laparotomický s RTG značením sterilní d = 50 cm bal. á 10 ks WLM60702600</t>
  </si>
  <si>
    <t>ZN373</t>
  </si>
  <si>
    <t>Drén silikonový CH33 laparotomický s RTG značením sterilní d = 50 cm bal. á 10 ks WLM60703300</t>
  </si>
  <si>
    <t>ZN377</t>
  </si>
  <si>
    <t>Elektroda defibrilační pro dospělé AED Powerheat k defibrilátoru Responder Pro bal. á 2 ks 9131</t>
  </si>
  <si>
    <t>ZN381</t>
  </si>
  <si>
    <t>Dlaha na symfýzu 3,5 s koaxiálními kombi otvory a 2 DCP 02.100.016</t>
  </si>
  <si>
    <t>ZN385</t>
  </si>
  <si>
    <t>Kanyla k oxygenátoru koronární přímá průměr 2,1 mm balon velikost 4 mm CP-21004</t>
  </si>
  <si>
    <t>ZN386</t>
  </si>
  <si>
    <t>Kanyla k oxygenátoru koronární přímá průměr 2,1 mm balon velikost 5 mm CP-21005</t>
  </si>
  <si>
    <t>ZN387</t>
  </si>
  <si>
    <t>Kanyla k oxygenátoru koronární přímá průměr 3,0 mm balon velikost 6 mm CP-21006</t>
  </si>
  <si>
    <t>ZN389</t>
  </si>
  <si>
    <t>Kanyla k oxygenátoru koronární pravoúhlá průměr 2,1 mm balon velikost 5 mm CP-22005</t>
  </si>
  <si>
    <t>ZN394</t>
  </si>
  <si>
    <t>Maska k ambuvaku Ambu pro dospělé vel. 5 silikonová, bez manžety, transparentní, autoklávovatelná 100 000-317-000</t>
  </si>
  <si>
    <t>ZN395</t>
  </si>
  <si>
    <t>Maska k ambuvaku Ambu pro dospělé/děti vel. 3/4 silikonová, bez manžety, transparentní, autoklávovatelná 100 000-312-000</t>
  </si>
  <si>
    <t>ZN398</t>
  </si>
  <si>
    <t>Implantát mammární anatomický 350cc 20736-350</t>
  </si>
  <si>
    <t>ZN400</t>
  </si>
  <si>
    <t>Set infuzní Spike (DEHP free) s filtrem 1,2 um k mobilní pumpě Mini Rythmic PN+ bal. á 20 ks KM1EE148X</t>
  </si>
  <si>
    <t>ZN401</t>
  </si>
  <si>
    <t>Punch aortální jednorázový 15 cm délka 4,0 mm bal. á 6 ks DP- 40K</t>
  </si>
  <si>
    <t>ZN402</t>
  </si>
  <si>
    <t>Punch aortální jednorázový 15 cm délka 4,4 mm bal. á 6 ks DP- 44K</t>
  </si>
  <si>
    <t>ZN409</t>
  </si>
  <si>
    <t>Katetr močový nelaton 14CH s balonkem 5/10 ml délka katetru 40 cm latex potažený silikonem Silasil max. 28 dní bal. á 10 ks 186005-000140</t>
  </si>
  <si>
    <t>ZN410</t>
  </si>
  <si>
    <t>Katetr močový nelaton 16CH s balonkem 5/10 ml délka katetru 40 cm latex potažený silikonem Silasil max. 28 dní bal. á 10 ks 186005-000160</t>
  </si>
  <si>
    <t>ZN411</t>
  </si>
  <si>
    <t>Katetr močový nelaton 18CH s balonkem 5/10 ml délka katetru 40 cm latex potažený silikonem Silasil max. 28 dní bal. á 10 ks 186005-000180</t>
  </si>
  <si>
    <t>ZN412</t>
  </si>
  <si>
    <t>Katetr močový nelaton 20CH s balonkem 5/10 ml délka katetru 40 cm latex potažený silikonem Silasil max. 28 dní bal. á 10 ks 186005-000200</t>
  </si>
  <si>
    <t>ZN415</t>
  </si>
  <si>
    <t>Nůžky HOUSE-BELLUCCI, rozebíratelné, extra jemné, pracovní délka 80 mm 222602</t>
  </si>
  <si>
    <t>ZN416</t>
  </si>
  <si>
    <t>Kleště úchopové Heuwieser antrum, branže zahnutá dolů, fixní část banže zahnutá 90°, zpětné otevírání branží v rozsahu 120°, s čistícím konektorem, délka 100 mm 653000</t>
  </si>
  <si>
    <t>ZN417</t>
  </si>
  <si>
    <t>Nůžky nosní, přímé, s čistícím konektorem, délka 130 mm 449201</t>
  </si>
  <si>
    <t>ZN418</t>
  </si>
  <si>
    <t>Šroub kompresní HBS2 mini 16 mm 26-820-16-09</t>
  </si>
  <si>
    <t>ZN419</t>
  </si>
  <si>
    <t>Elektroda kožní k přístroji BCM Skin bal. 40 ks M351431</t>
  </si>
  <si>
    <t>ZN420</t>
  </si>
  <si>
    <t>Dlaha H dorzální pravá A-4750.14</t>
  </si>
  <si>
    <t>ZN422</t>
  </si>
  <si>
    <t>Jehelec jemný rovný tvrdokovový 130 mm 397132060590</t>
  </si>
  <si>
    <t>ZN427</t>
  </si>
  <si>
    <t>Set na plazmu 620 Plasma Collection Donor Harness bal. á 100 ks 00620-00</t>
  </si>
  <si>
    <t>ZN438</t>
  </si>
  <si>
    <t>Náplast fixační s ochranou kapsou pro dialyzační katétry B – pore 16 x 6 cm bal. á 60 ks (1230115302) 1230115303</t>
  </si>
  <si>
    <t>ZN439</t>
  </si>
  <si>
    <t>Zkumavka mikrocentrifugační 1,5 ml bez víčka superClear biol-proof bal. á 1000 ks 211-2511</t>
  </si>
  <si>
    <t>ZN453</t>
  </si>
  <si>
    <t>Sonda k přístroji Celon ProBreath jednorázová bal. á 5 ks WB990004</t>
  </si>
  <si>
    <t>ZN454</t>
  </si>
  <si>
    <t>Sonda k přístroji Celon ProSleep Plus jednorázová bal. á 5 ks WB990095</t>
  </si>
  <si>
    <t>ZN455</t>
  </si>
  <si>
    <t>Sonda k přístroji Celon ProCut bal. á 5 ks WB990177 (WB992002)</t>
  </si>
  <si>
    <t>ZN460</t>
  </si>
  <si>
    <t>Drát K 1,5 mm L230 mm originální ke KIT ULTIMA EVO 4,5 BR150</t>
  </si>
  <si>
    <t>ZN465</t>
  </si>
  <si>
    <t>Krytí rudafilm transparent (náhrada za hypaifix ) 10 cm x 10 m ZAR-NOB074110</t>
  </si>
  <si>
    <t>ZN472</t>
  </si>
  <si>
    <t>Vata obvazová 1000 g vinutá nest. 100% ba. 1321901305</t>
  </si>
  <si>
    <t>ZN473</t>
  </si>
  <si>
    <t>Vata obvazová 200 g nesterilní skládaná 1321900103</t>
  </si>
  <si>
    <t>ZN474</t>
  </si>
  <si>
    <t>Vložky porodnické maxi 7 x 25 1322300001</t>
  </si>
  <si>
    <t>ZN475</t>
  </si>
  <si>
    <t>Obinadlo elastické universal   8 cm x 5 m 1323100312</t>
  </si>
  <si>
    <t>ZN476</t>
  </si>
  <si>
    <t>Obinadlo elastické universal 15 cm x 5 m 1323100315</t>
  </si>
  <si>
    <t>ZN477</t>
  </si>
  <si>
    <t>Obinadlo elastické universal 12 cm x 5 m 1323100314</t>
  </si>
  <si>
    <t>ZN478</t>
  </si>
  <si>
    <t>Obinadlo elastické universal 10 cm x 5 m 1323100313</t>
  </si>
  <si>
    <t>ZN479</t>
  </si>
  <si>
    <t>Zrcátko ušní pr. Toynbee vel. 1, pr. 3,0 mm KM 045/01</t>
  </si>
  <si>
    <t>ZN502</t>
  </si>
  <si>
    <t>Fréza k shaveru 4,0 mm bal. á 5 ks 283479 (283475)</t>
  </si>
  <si>
    <t>ZN510</t>
  </si>
  <si>
    <t>Šroub spongiózní 6,5 mm 217.065</t>
  </si>
  <si>
    <t>ZN511</t>
  </si>
  <si>
    <t>Šroub spongiózní 6.5 mm 217.070</t>
  </si>
  <si>
    <t>ZN513</t>
  </si>
  <si>
    <t xml:space="preserve">Klička polypektomická oval SD-210U-25, jednorázová, sterilní, prům. prac. kanálu 2,8 mm, prac. délka 2300 mm, prům. drátu 0,47 mm, průměr smyčky 25 mm, bal. á 10 ks (026136) N3642630 </t>
  </si>
  <si>
    <t>ZN515</t>
  </si>
  <si>
    <t>Šroub zamykatelný aptus hand HD4 1,5 mm/08 mm A-5250.08/1</t>
  </si>
  <si>
    <t>ZN522</t>
  </si>
  <si>
    <t>Set rouškovací kardio ICHS 97069730 - nahrazuje ZW133</t>
  </si>
  <si>
    <t>ZN523</t>
  </si>
  <si>
    <t>Set rouškovací revize + chlopeň 97069729 - nahrazuje ZW134</t>
  </si>
  <si>
    <t>ZN537</t>
  </si>
  <si>
    <t>Pinzeta bipolární zalomená 200 mm hrot 2 mm 663101422</t>
  </si>
  <si>
    <t>ZN548</t>
  </si>
  <si>
    <t xml:space="preserve">Sada flexistone Plus DC005115 </t>
  </si>
  <si>
    <t>ZN550</t>
  </si>
  <si>
    <t>Páska retrakční silikonová modrá (surgical loop) 750 mm x 2,5 mm bal. á 24 ks B1095528</t>
  </si>
  <si>
    <t>ZN553</t>
  </si>
  <si>
    <t>Obvaz elastický síťový CareFix Finger/toe vel. S bal. á 20 ks 0161 S</t>
  </si>
  <si>
    <t>ZN554</t>
  </si>
  <si>
    <t>Obvaz elastický síťový CareFix Finger/toe vel. M bal. á 20 ks 0161 M</t>
  </si>
  <si>
    <t>ZN555</t>
  </si>
  <si>
    <t>Obvaz elastický síťový CareFix Finger/toe vel. L bal. á 20 ks 0161 L</t>
  </si>
  <si>
    <t>ZN558</t>
  </si>
  <si>
    <t>Stříkačka mikrolitr 5 ul 5BR-7 5UL SYRINGE SGE*000802</t>
  </si>
  <si>
    <t>ZN573</t>
  </si>
  <si>
    <t>Dudlík růžový 3-rychlostní s ochranným krytem předčasně narozené děti bal. á 180 ks 37585</t>
  </si>
  <si>
    <t>Kojenecké láhve jednorázové sterilní</t>
  </si>
  <si>
    <t>ZN574</t>
  </si>
  <si>
    <t>Dudlík modrý 3-rychlostní s ochranným krytem novorozenci a starší bal. á 180 ks 37587</t>
  </si>
  <si>
    <t>ZN575</t>
  </si>
  <si>
    <t>Dudlík červený 1-rychlostní s ochranným krytem novorozenci bal. á 180 ks 37589</t>
  </si>
  <si>
    <t>ZN586</t>
  </si>
  <si>
    <t>Kyveta do koagulačního analyzátoru Ceveron 50 x 12 mm (Ceveron Cuvette segments) 9820500</t>
  </si>
  <si>
    <t>ZN587</t>
  </si>
  <si>
    <t>Krytí pěnové neadhesivní Polymem 80 x 80 mm bal. á 15 ks 5033</t>
  </si>
  <si>
    <t>ZN592</t>
  </si>
  <si>
    <t>Sada pro rozplňování do inj. stříkaček ke KARl100 jednorázový denní bal. á 10 ks AF-D060  KA-DAY KARl</t>
  </si>
  <si>
    <t>ZN593</t>
  </si>
  <si>
    <t>Sada injekční stříkačky 10 ml s prodlužovací hadičkou ke KARl100 jednorázová bal. á 50 ks AF-D062  KA-SYK  KARl100</t>
  </si>
  <si>
    <t>ZN594</t>
  </si>
  <si>
    <t>Sada pro infuzi pacientovi ke KARl100 jednorázová bal. á 50 ks AF-D056  KA-INK  RAD-INJECT</t>
  </si>
  <si>
    <t>ZN599</t>
  </si>
  <si>
    <t>Špička pipetovací 200 ul á 1000 ks LW6361</t>
  </si>
  <si>
    <t>ZN608</t>
  </si>
  <si>
    <t>Klobouček intranasální bez stříkačky bal. á 25 ks MAD 300</t>
  </si>
  <si>
    <t>ZN618</t>
  </si>
  <si>
    <t>Brýle kyslíkové pro dospělé 210 cm A0100</t>
  </si>
  <si>
    <t>ZN619</t>
  </si>
  <si>
    <t>Maska kyslíková dospělá s hadičkou 2 m bal. á 100 ks A0200</t>
  </si>
  <si>
    <t>ZN620</t>
  </si>
  <si>
    <t>Maska kyslíková dospělá s nebulizací a hadičkou 2 m bal. á 100 ks A0400</t>
  </si>
  <si>
    <t>ZN621</t>
  </si>
  <si>
    <t>Nos umělý s portem pro odsávání bal. á 30 ks B0300(6000) - nahrazuje ZE559</t>
  </si>
  <si>
    <t>ZN623</t>
  </si>
  <si>
    <t>Uzávěr do katetrů spigot, modrý, pro hadice od CH 6 do CH 35, bal. á 200 ks D0600</t>
  </si>
  <si>
    <t>ZN624</t>
  </si>
  <si>
    <t>Kohout trojcestný modrý bal. á 50 ks E0502(773475M)</t>
  </si>
  <si>
    <t>ZN640</t>
  </si>
  <si>
    <t>Šití  PGA-RESORBA vstřebatelné 3/0 fialová HS 18 70 cm bal. á 24 ks PAN1113</t>
  </si>
  <si>
    <t>ZN641</t>
  </si>
  <si>
    <t>Šití  PGA-RESORBA vstřebatelné 3/0 fialová HS 22 70 cm bal. á 24 ks PAN1117</t>
  </si>
  <si>
    <t>ZN643</t>
  </si>
  <si>
    <t>Šití  PGA-RESORBA vstřebatelné  4/0 fialová HS 22 70 cm bal. á 24 ks PAN11119</t>
  </si>
  <si>
    <t>ZN645</t>
  </si>
  <si>
    <t>Sáček močový 14 denní Uroflex 2000 s bezjehlovým portem objem 2000 ml délka hadice 120 cm bal. á 25 ks (690212-N) 600120</t>
  </si>
  <si>
    <t>ZN651</t>
  </si>
  <si>
    <t>Implantát maxillofaciální šroub Matrix Ø 1.85 mm samořezný délka 6 mm modrý slitina titanu (TAN) bal. po 1 kusu v klipu 04.511.206.01C</t>
  </si>
  <si>
    <t>ZN652</t>
  </si>
  <si>
    <t>Implantát maxillofaciální šroub Matrix Ø 1.85 mm samořezný délka 8 mm modrý slitina titanu (TAN) bal. po 1 kusu v klipu 04.511.208.01C</t>
  </si>
  <si>
    <t>ZN656</t>
  </si>
  <si>
    <t>Set pro aplikaci infuzních roztoků High Flow Ranger Fluid Warming bal. á 10 ks 24355</t>
  </si>
  <si>
    <t>ZN663</t>
  </si>
  <si>
    <t>Šroub spongiózní HB 4,0 x 32/14 mm 397129796310</t>
  </si>
  <si>
    <t>ZN672</t>
  </si>
  <si>
    <t>List pilový pro vrtačku ACCULAN 3Ti (Aesculap)GE236SU</t>
  </si>
  <si>
    <t>ZN673</t>
  </si>
  <si>
    <t>Implantát maxillofaciální dlaha L Matrix krátká 3+3 otvory oboustranná tloušťka 0.7 mm titan 04.511.324</t>
  </si>
  <si>
    <t>ZN674</t>
  </si>
  <si>
    <t>Dlaha Matrix pro sagitální rozdělení rovná s můstkem tloušťka 1.0 mm 04.511.423</t>
  </si>
  <si>
    <t>ZN675</t>
  </si>
  <si>
    <t>Test těhotenský CheckTop pro farmakologické ukončení těhotenství 12105 (3066-1000AI)</t>
  </si>
  <si>
    <t>ZN676</t>
  </si>
  <si>
    <t>Krytí silikonové pěnové mepilex border post-op sterilní 10 x 35 cm bal. á 10 ks 496650</t>
  </si>
  <si>
    <t>ZN691</t>
  </si>
  <si>
    <t>Lanceta bezpečnostní Solace zelená  21G/2,2 mm bal. á 100 ks NT-PA21-100 - nahrazuje ZR947</t>
  </si>
  <si>
    <t>ZN704</t>
  </si>
  <si>
    <t>Kanyla TS 8,0 s manžetou TTS Portex Bivona silikonová armovaná HYPEREFLEX  67HA80</t>
  </si>
  <si>
    <t>ZN706</t>
  </si>
  <si>
    <t>Box na mikrozkumavky na zamrazování vzorků PP 96 (8 x 12) bal. á 5 ks 211-0218</t>
  </si>
  <si>
    <t>ZN709</t>
  </si>
  <si>
    <t>Maska anesteziologická č.1 EcoMask ( s proužky ) bal. á 30 ks 7291000</t>
  </si>
  <si>
    <t>ZN710</t>
  </si>
  <si>
    <t>Maska anesteziologická č.2 EcoMask ( s proužky ) bal. á 25 ks 7292000</t>
  </si>
  <si>
    <t>ZN711</t>
  </si>
  <si>
    <t>Maska anesteziologická č.3 EcoMask ( s proužky ) bal. á 35 ks 7293000</t>
  </si>
  <si>
    <t>ZN729</t>
  </si>
  <si>
    <t>Šroub kanylovaný kostní spongiózní HB 7/1,8 x 35 x 16 mm 397129798010</t>
  </si>
  <si>
    <t>ZN730</t>
  </si>
  <si>
    <t>Šroub kortikální samořezný HA 4,5 x 24 mm 397129799461</t>
  </si>
  <si>
    <t>ZN731</t>
  </si>
  <si>
    <t>Šroub kortikální samořezný HA 4,5 x 28 mm 397129799471</t>
  </si>
  <si>
    <t>ZN733</t>
  </si>
  <si>
    <t>Pinzeta atraumatická Durogrip rovná 180 mm BD156R</t>
  </si>
  <si>
    <t>ZN747</t>
  </si>
  <si>
    <t>Nástroj pro měření stomy MIC-KEY* k výživovým knoflíkům bal. á 10 ks 98460</t>
  </si>
  <si>
    <t>ZN771</t>
  </si>
  <si>
    <t>Sada k přístroji NO-A pro pediatrické použití 10002076</t>
  </si>
  <si>
    <t>ZN772</t>
  </si>
  <si>
    <t>Set pro ohřev krve a infuzních roztoků 10/CS High Flow Ranger Fluid Warming bal. á 10 ks 24200</t>
  </si>
  <si>
    <t>ZN774</t>
  </si>
  <si>
    <t>Materiál fotokompozitní pro bezkovové náhrady Signum ceramis dentin A3 bal. 4g Her66022943</t>
  </si>
  <si>
    <t>ZN775</t>
  </si>
  <si>
    <t>Materiál fotokompozitní pro bezkovové náhrady Signum ceramis dentin A3,5 bal. 4g Her66022944</t>
  </si>
  <si>
    <t>ZN778</t>
  </si>
  <si>
    <t>Materiál fotokompozitní pro bezkovové náhrady Signum ceramis dentin C2 bal. 4g Her66022951</t>
  </si>
  <si>
    <t>ZN781</t>
  </si>
  <si>
    <t>Materiál fotokompozitní pro kovové i bezkovové náhrady Signum Matrix Opal Schneide OS1 bal. 4 g Her66019694</t>
  </si>
  <si>
    <t>ZN803</t>
  </si>
  <si>
    <t>Dlaha žeberní klipovací titanová rovná 014-01000</t>
  </si>
  <si>
    <t>ZN804</t>
  </si>
  <si>
    <t>Dlaha žeberní spojovací plně vroubkovaná 190 mm titanová 014-10190</t>
  </si>
  <si>
    <t>ZN812</t>
  </si>
  <si>
    <t>Roztok k výplachům dutiny ústní CAPHOSOL 15 ml bal. á 60 ks V0140409 - již fi nevyrábí</t>
  </si>
  <si>
    <t>ZN814</t>
  </si>
  <si>
    <t>Krytí gelové na rány ActiMaris bal. á 20g 3097749</t>
  </si>
  <si>
    <t>ZN815</t>
  </si>
  <si>
    <t>Krytí roztok k čištění a hojenní ran ActiMaris Forte 300 ml 3098077</t>
  </si>
  <si>
    <t>ZN816</t>
  </si>
  <si>
    <t>Krytí roztok k výplachu a čištění ran ActiMaris Sensitiv 300 ml 3098093</t>
  </si>
  <si>
    <t>ZN818</t>
  </si>
  <si>
    <t>Implantát mammární anatomický 395cc 20736-395</t>
  </si>
  <si>
    <t>ZN820</t>
  </si>
  <si>
    <t>Kotouč pilový průměr 64 mm k pilkám SwordFisch 4005</t>
  </si>
  <si>
    <t>ZN821</t>
  </si>
  <si>
    <t>Kotouč pilový průměr 76 mm k pilkám SwordFisch 4006</t>
  </si>
  <si>
    <t>ZN823</t>
  </si>
  <si>
    <t>Šroub IMF průměr 2.0 mm 201.928</t>
  </si>
  <si>
    <t>ZN826</t>
  </si>
  <si>
    <t>Materiál kompozitní Filtek ultimate XT flowable – barva A3 výr. 3M ESPE 3930A3</t>
  </si>
  <si>
    <t>ZN831</t>
  </si>
  <si>
    <t xml:space="preserve">Gáza kompresa 10 x 10 cm/5 ks sterilní KOMPRI lux S - gázová komprese, 17N, 8W, 10 cm x 10 cm, (á5ks), (kart.á50bal), sterilní VP ZARYS-GS1710085-SS </t>
  </si>
  <si>
    <t>ZN837</t>
  </si>
  <si>
    <t>Hřeb expert TN femorální laterální 12.0 mm 04.003.573</t>
  </si>
  <si>
    <t>ZN838</t>
  </si>
  <si>
    <t>Dlaha LCP tvaru třetiny válce 3.5 mm (100) 8 otvorů, ocel 241.381</t>
  </si>
  <si>
    <t>ZN842</t>
  </si>
  <si>
    <t>Kanyla TS s manžetou TTS Portex Bivona silikonová armovaná HYPEREFLEX vel. 7 mm 67HA70</t>
  </si>
  <si>
    <t>ZN844</t>
  </si>
  <si>
    <t>Víčko čiré na šroubovací eppendorfky bal. 500 ks U201100.N</t>
  </si>
  <si>
    <t>ZN845</t>
  </si>
  <si>
    <t>Kanyla endobronchiální Bronchopart dvoulumenová vel. 41 pravostranná set. 116200-0000410</t>
  </si>
  <si>
    <t>ZN853</t>
  </si>
  <si>
    <t>Membrána amniová 20 x 30 mm</t>
  </si>
  <si>
    <t>ZN854</t>
  </si>
  <si>
    <t>Stříkačka injekční arteriální 1,5 ml bez jehly s heparinem na stanovení krevních plynů Astrup (analyzátor Radiometer) bal. á 100 ks safe PICO Aspirator 956-622</t>
  </si>
  <si>
    <t>ZN856</t>
  </si>
  <si>
    <t>Miska kultivační Micro Droplet Culture Dish bal. á 400 ks 16003</t>
  </si>
  <si>
    <t>ZN859</t>
  </si>
  <si>
    <t>Implantát mandibulární dlaha Matrix pro sagitální rozdělení rovná s můstkem 6 mm 4 otvory tloušťka 1.0 mm 04.511.421</t>
  </si>
  <si>
    <t>ZN869</t>
  </si>
  <si>
    <t>Fréza elastická k předvrtávání dřeňové dutiny 14,0 x 483 mm 397129793800</t>
  </si>
  <si>
    <t>ZN880</t>
  </si>
  <si>
    <t>Jehla tupá speciální k aplikaci EEG gelu jednorázová bal. á 50 ks 91-055</t>
  </si>
  <si>
    <t>ZN885</t>
  </si>
  <si>
    <t>Materiál fotokompozitní pro bezkovové náhrady Signum ceramis dentin EM bal. 4g Her66022958</t>
  </si>
  <si>
    <t>ZN890</t>
  </si>
  <si>
    <t>Sonda pro enterální výživu graduovaná 4F /40 cm PVC bal. á 50 KS 310.04</t>
  </si>
  <si>
    <t>ZN891</t>
  </si>
  <si>
    <t>Sonda pro enterální výživu graduovaná 5F /40 cm PVC bal. á 50 ks 310.05</t>
  </si>
  <si>
    <t>ZN892</t>
  </si>
  <si>
    <t>Sonda pro enterální výživu graduovaná 6F /40 cm bal. á 50 ks PVC 310.06</t>
  </si>
  <si>
    <t>ZN895</t>
  </si>
  <si>
    <t>Krytí reston nesterilní 10,0 cm x 5,0 cm x 5 m role 1563L - výpadek bez termínu dodání, snad podzim</t>
  </si>
  <si>
    <t>ZN903</t>
  </si>
  <si>
    <t>Šroub s drážkou na drát 1,4 x 8 mm ortodontický mini 16-JB-010</t>
  </si>
  <si>
    <t>ZN906</t>
  </si>
  <si>
    <t>Set pro enterální výživu flocare Infinity Pack s konektory ENFit, kompatibilní s vaky Nutrison, pro pumpy Flocare 586514</t>
  </si>
  <si>
    <t>ZN908</t>
  </si>
  <si>
    <t>Kabel bipolární k přístroji Aesculap GN160 délka 4 m GK194</t>
  </si>
  <si>
    <t>ZN945</t>
  </si>
  <si>
    <t>Kanyla ET 5PK 8 mm EMG FLEX k přístroji Cascade Elite bal. á 5 ks 8229980</t>
  </si>
  <si>
    <t>ZN950</t>
  </si>
  <si>
    <t>Nádoba na histologický mat. s pufrovaným formalínem HISTOFOR 180 ml bal. á 35 ks BFS-180</t>
  </si>
  <si>
    <t>ZN951</t>
  </si>
  <si>
    <t>Nádoba na histologický mat. s pufrovaným formalínem HISTOFOR 500 ml bal. á 16 ks BFS-500</t>
  </si>
  <si>
    <t>ZN956</t>
  </si>
  <si>
    <t>Roztok BSS 500 ml 0017950061</t>
  </si>
  <si>
    <t>ZN957</t>
  </si>
  <si>
    <t>Vitrektom anterior 23Ga 4000 CPM 8065752134</t>
  </si>
  <si>
    <t>ZN958</t>
  </si>
  <si>
    <t>Hřeb humerální 8 mm KE318T</t>
  </si>
  <si>
    <t>ZN968</t>
  </si>
  <si>
    <t>Systém kotvící pro koleno ACL TIGHTROPE RT AR-1588RT</t>
  </si>
  <si>
    <t>ZN969</t>
  </si>
  <si>
    <t>Dlaha na dézu zápěstí 2,5 mm krátké prohnutí A-4760.02</t>
  </si>
  <si>
    <t>ZN974</t>
  </si>
  <si>
    <t xml:space="preserve">Implantát maxillofaciální šroub Matrix Ø 1.85 mm samovrtný 04.511.226.01C </t>
  </si>
  <si>
    <t>ZN982</t>
  </si>
  <si>
    <t>Mikrokatetr dvoucestný Nutriline 2F 24G/ 30 cm se zaváděcím drátem (neonatál. k parent. výživě PUR) 1252.230</t>
  </si>
  <si>
    <t>ZN984</t>
  </si>
  <si>
    <t xml:space="preserve">Krytí tegaderm advanced na epidurální katétr bal. á 50 ks 10 x 12 cm 1688 </t>
  </si>
  <si>
    <t>ZN990</t>
  </si>
  <si>
    <t>Zkumavka skleněná průměr 18 mm délka 180 mm bal. á 100 ks SCERA418018000811</t>
  </si>
  <si>
    <t>ZN991</t>
  </si>
  <si>
    <t>Katetr CVC 3 lumen 4 Fr x 13 cm, set, pediatrický bal. á 5 ks CS -14403</t>
  </si>
  <si>
    <t>ZN992</t>
  </si>
  <si>
    <t>Katetr CVC 3 lumen 5,5 Fr x 13 cm, set, pediatrický CS -16553E</t>
  </si>
  <si>
    <t>ZN993</t>
  </si>
  <si>
    <t>Katetr CVC 2 lumen 5 Fr x 13 cm, set, pediatrický CS -14502</t>
  </si>
  <si>
    <t>ZO001</t>
  </si>
  <si>
    <t>Keramika IPS e.max Ceram dentin A2 20 g 596959</t>
  </si>
  <si>
    <t>ZO009</t>
  </si>
  <si>
    <t xml:space="preserve">Keramika IPS e.max Ceram Build Up Liq. 60 ml 597055 </t>
  </si>
  <si>
    <t>ZO015</t>
  </si>
  <si>
    <t>Implantát bradový dlaha Matrix dvojitě zakřivená odsazení 4 mm 04.511.461</t>
  </si>
  <si>
    <t>ZO016</t>
  </si>
  <si>
    <t>Cement kostní refobacin s ATB Gentamicin 2 x 40 g 4003940002</t>
  </si>
  <si>
    <t>ZO017</t>
  </si>
  <si>
    <t>Jehla chirurgická s pérovými oušky s trojhrannou špicí 4/8 kruhu typ Ga velikost 1,3 x 40 Ga5</t>
  </si>
  <si>
    <t>ZO019</t>
  </si>
  <si>
    <t>Šroub zajišťovací VA stardrive 3.5 mm 212.117</t>
  </si>
  <si>
    <t>ZO021</t>
  </si>
  <si>
    <t>Šroub zajišťovací VA stardrive 3.5 mm 212.124</t>
  </si>
  <si>
    <t>ZO024</t>
  </si>
  <si>
    <t>Skalpel kovový pro výměn.nože typ 10-17 R360751</t>
  </si>
  <si>
    <t>ZO025</t>
  </si>
  <si>
    <t>Set k ventilátorům Hamilton startovací HAM-OLN</t>
  </si>
  <si>
    <t>ZO030</t>
  </si>
  <si>
    <t>Jehla k lumbální punkci  DURAJECT se zavaděčem 20G x 110 mm DRJ 2011 I</t>
  </si>
  <si>
    <t>ZO035</t>
  </si>
  <si>
    <t>Dlaha LCP tibie proximální dorzální mediální 3,5 mm (79) 2 otvor. ocel 02.120.702</t>
  </si>
  <si>
    <t>ZO048</t>
  </si>
  <si>
    <t>Set pro operaci zadního segmentu oka Phaco Pak Constellation Anterior C23993-01</t>
  </si>
  <si>
    <t>ZO049</t>
  </si>
  <si>
    <t>Set plnící Refill Kit k vyprázdnění a opětovnému naplnění implantované infuzní pumpy Medtronic 8551</t>
  </si>
  <si>
    <t>ZO050</t>
  </si>
  <si>
    <t>Systém odsávací uzavřený pro endotracheální odsávání 72 hod 14F x 54 cm bal. á 15 ks 3720001-F14</t>
  </si>
  <si>
    <t>ZO051</t>
  </si>
  <si>
    <t>Systém odsávací uzavřený TS odsávání 72 hod 14F x 30,5 cm bal. á 15 ks 3720006-F14</t>
  </si>
  <si>
    <t>ZO054</t>
  </si>
  <si>
    <t>Filtr bakteriální a virový jednorázový PULMOSAFE V3/2 včetně náústku a nosní svorky bal. á 100 ks LM2022</t>
  </si>
  <si>
    <t>ZO060</t>
  </si>
  <si>
    <t>Set zaváděcí perkutánní pro itraaortální kontrapulzační balonky IAK-06845</t>
  </si>
  <si>
    <t>ZO067</t>
  </si>
  <si>
    <t>Rámeček pro zalévací linku tkáň. automatu - Paraform® Frames White, bal. á 500 ks 7040</t>
  </si>
  <si>
    <t>ZO068</t>
  </si>
  <si>
    <t>Vzorek bioptický mikroexcize pro zalévací linku tkáň. automatu - Paraform® Biopsy 13x13 Cassette, bal. á 500 ks 7019</t>
  </si>
  <si>
    <t>ZO074</t>
  </si>
  <si>
    <t>Vrták kostní kanulovaný 2 v 1 2,2/3,0 mm délka 32 mm NWD119023</t>
  </si>
  <si>
    <t>ZO086</t>
  </si>
  <si>
    <t>Konektor flocare na sondu Luer EAN 8716900563928 NOVÝ 30 ks 589733</t>
  </si>
  <si>
    <t>ZO087</t>
  </si>
  <si>
    <t>Konektor flocare na aplikační set s konektorem Luer EAN 8716900563966 NOVÝ 30 ks 589735</t>
  </si>
  <si>
    <t>ZO090</t>
  </si>
  <si>
    <t>Obvaz elastický síťový CareFix Head velikost S bal. á 10 ks 0170S</t>
  </si>
  <si>
    <t>ZO101</t>
  </si>
  <si>
    <t>Krytí filmové transparentní INTEGUSEAL 100 bal. á 10 ks 33736</t>
  </si>
  <si>
    <t>ZO106</t>
  </si>
  <si>
    <t>Náhrada kolenního kloubu ProSpon vložka tibiální vektor 3/10L Z01240-0333-64010</t>
  </si>
  <si>
    <t>ZO110</t>
  </si>
  <si>
    <t>Sklo podložní mikroskopické TOMO IHC Adhesive 25 x 75 x 1 mm bal. á 1.000 ks (07098928) 08082286001</t>
  </si>
  <si>
    <t>ZO115</t>
  </si>
  <si>
    <t>Kabel VF Olympus UES-30/-40Erbe InternationalNew generation ValleylabBowie, Bowa A0335.1</t>
  </si>
  <si>
    <t>ZO117</t>
  </si>
  <si>
    <t>Maska laryngeální LMA Supreme zahnutá vel. č 1,0 bal. á 10 ks 175010</t>
  </si>
  <si>
    <t>ZO118</t>
  </si>
  <si>
    <t>Maska laryngeální LMA Supreme zahnutá vel. č 1,5 bal. á 10 ks 175015</t>
  </si>
  <si>
    <t>ZO119</t>
  </si>
  <si>
    <t>Maska laryngeální LMA Supreme zahnutá vel. č 2,0 bal. á 10 ks 175020</t>
  </si>
  <si>
    <t>ZO121</t>
  </si>
  <si>
    <t>Implantát mandibulární dlaha Matrix pro sagitální rozdělení rovná s můstkem tloušťka 12 mm 04.511.424</t>
  </si>
  <si>
    <t>ZO123</t>
  </si>
  <si>
    <t xml:space="preserve">Fixace nosních katetrů nasofix niko M – I dětský bal. á 100 ks 49-625M-I </t>
  </si>
  <si>
    <t>ZO128</t>
  </si>
  <si>
    <t>Krytí roztok k výplachu a čištění ran ActiMaris Sensitiv 1000 ml 3098119</t>
  </si>
  <si>
    <t>ZO129</t>
  </si>
  <si>
    <t>Vlákno světlovodné jednorázové LG-E Holmium typ S02-3050-BF-0 270 mikrometrů 3 m 30W bal. á 3 ks K2013062</t>
  </si>
  <si>
    <t>ZO143</t>
  </si>
  <si>
    <t xml:space="preserve">Lokalizátor prsních lézí HydroMARK, spirála, Ti, 15G, bal. á 10 ks 4010-02-15-T3 </t>
  </si>
  <si>
    <t>ZO147</t>
  </si>
  <si>
    <t xml:space="preserve">Pesar flexibilní vinyl vel. 59 mm 700300059 </t>
  </si>
  <si>
    <t>ZO148</t>
  </si>
  <si>
    <t>Pesar flexibilní vinyl vel. 65 mm 700300065</t>
  </si>
  <si>
    <t>ZO149</t>
  </si>
  <si>
    <t>Pesar flexibilní vinyl vel. 71 mm 700300071</t>
  </si>
  <si>
    <t>ZO150</t>
  </si>
  <si>
    <t>Pesar flexibilní vinyl vel. 77 mm 700300077</t>
  </si>
  <si>
    <t>ZO151</t>
  </si>
  <si>
    <t>Pesar flexibilní vinyl vel. 80 mm 700300080</t>
  </si>
  <si>
    <t>ZO157</t>
  </si>
  <si>
    <t xml:space="preserve">Kotva ramenní FASTak s držadlem Suture Anchor 2,8 a 11,7 mm AR-1324HF </t>
  </si>
  <si>
    <t>ZO171</t>
  </si>
  <si>
    <t>Manžeta TK k tonometru Omron CC šedá dospělá obvod paže 22 cm - 42 cm k tonometru Omron Comfort HEM7000-E,7221,7223,7080,780(koncovky součástí) 101 00015</t>
  </si>
  <si>
    <t>ZO181</t>
  </si>
  <si>
    <t xml:space="preserve">Katetr močový foley pro měření teploty 16 Fr 2- cestný silikonový MN-0116 </t>
  </si>
  <si>
    <t>ZO182</t>
  </si>
  <si>
    <t xml:space="preserve">Katetr močový foley pro měření teploty 14 Fr 2- cestný silikonový bal. á 5 ks MN-0114 </t>
  </si>
  <si>
    <t>ZO193</t>
  </si>
  <si>
    <t>Náhrada kolenního kloubu OXFORD unikompertmentální tibiální komponenta laterální pravá vel. D 154725</t>
  </si>
  <si>
    <t>ZO194</t>
  </si>
  <si>
    <t>Náhrada kolenního kloubu OXFORD unikompartmentální komponenta femorální vel. Large 166943</t>
  </si>
  <si>
    <t>ZO196</t>
  </si>
  <si>
    <t>Sušení oční Weck-cel celulose eye spears bal. á 180 ks (0008661 se již nevyrábí) 0008685</t>
  </si>
  <si>
    <t>ZO199</t>
  </si>
  <si>
    <t xml:space="preserve">Kabel světlovodný HP 3,5 x 3000 mm HTT červený B00-22330-50CE </t>
  </si>
  <si>
    <t>ZO200</t>
  </si>
  <si>
    <t>Adaptér ke světelnému zdroji RFQ/Storz/Wisap/Aesculap B00-21110-70</t>
  </si>
  <si>
    <t>ZO201</t>
  </si>
  <si>
    <t>Adaptér k optice Olympus RTQ/Storz/Wisap/Aesculap B00-21010-71</t>
  </si>
  <si>
    <t>ZO204</t>
  </si>
  <si>
    <t>Kabel bipolární HF, koncovka čtvercová ke koagulaci ERBE ICC 2 banánky s propojením-proměnná rozteč pro nástroje OLYMPUS JOHAN, délka 4 m 80100262</t>
  </si>
  <si>
    <t>ZO207</t>
  </si>
  <si>
    <t>Plyn kalibrační GAS 1 k přístroji TCM4 bal. á 180 ml 9,7 bar 962-187</t>
  </si>
  <si>
    <t>ZO215</t>
  </si>
  <si>
    <t>Kompresa NT 7,5 x 7,5 cm / 5 ks sterilní karton á 2500 ks 1325020265</t>
  </si>
  <si>
    <t>ZO217</t>
  </si>
  <si>
    <t>Kotvička nevstřebatelná Healix Advance (PEEK) 5,5 mm pro suturu RC na manžetu uzlící 222307</t>
  </si>
  <si>
    <t>ZO238</t>
  </si>
  <si>
    <t>Adaptér touhy borst k fixaci laserového vlákna bal. á 25 ks (101503125) K12-09982</t>
  </si>
  <si>
    <t>ZO245</t>
  </si>
  <si>
    <t>Implantát mammární anatomický 445cc 20736-445</t>
  </si>
  <si>
    <t>ZO250</t>
  </si>
  <si>
    <t>Stojan na zkumavky PP průměr 17 mm 50 otvorů šedý sterilizovatelný S Monovette – Rack  D17 93.852</t>
  </si>
  <si>
    <t>ZO251</t>
  </si>
  <si>
    <t>Kanyla ET 4,5 s manžetou s Murphyho otvorem bal. á 10 ks 112482-000045</t>
  </si>
  <si>
    <t>ZO252</t>
  </si>
  <si>
    <t>Drát K se závitovou špičkou 1,6 mm délka 150 mm 292.720</t>
  </si>
  <si>
    <t>ZO260</t>
  </si>
  <si>
    <t>Implantát kraniofaciální La Forté systém dlaha midi L 100° 4 otvory (16-LR-204) 242.22LR04</t>
  </si>
  <si>
    <t>ZO261</t>
  </si>
  <si>
    <t>Šití Glycolon violet , síla vlákna 4-0, délka vlákna 70 cm, jehla HRT 18, bal. á 24 ks PB40605</t>
  </si>
  <si>
    <t>ZO293</t>
  </si>
  <si>
    <t>Hřeb humerální 7 mm délka 260 mm KE214T</t>
  </si>
  <si>
    <t>ZO294</t>
  </si>
  <si>
    <t>Bolus eXaskin -  kelímek s tvarovavatelnou hmotou 6 x 150 g bez šablony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</si>
  <si>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</si>
  <si>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</si>
  <si>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</si>
  <si>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</si>
  <si>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ZO303</t>
  </si>
  <si>
    <t>Šroub kompresní DartFire 2,5 mm x 26 mm D2N250-26</t>
  </si>
  <si>
    <t>ZO304</t>
  </si>
  <si>
    <t>Dlaha radiální extra artikulární pravá A-4750.72</t>
  </si>
  <si>
    <t>ZO320</t>
  </si>
  <si>
    <t>Expander tkáňový anatomický mentor 350cc 354-9322</t>
  </si>
  <si>
    <t>ZO322</t>
  </si>
  <si>
    <t>Šroub Unima Evo 4,5 mm L44 mm krátký závit AA45AG044</t>
  </si>
  <si>
    <t>ZO327</t>
  </si>
  <si>
    <t>Keramika IPS e.max Ceram transpa incisal TI1 20 g 596979</t>
  </si>
  <si>
    <t>ZO330</t>
  </si>
  <si>
    <t>Šroub kompresní DartFire 2,5 mm x 22 mm D2N250-22</t>
  </si>
  <si>
    <t>ZO339</t>
  </si>
  <si>
    <t>Hadička spojovací MIC-KEY délka 30 cm k výživovému knoflíku Halyard bal. á 5 ks bezpečnostní závit ENFIT 0143-12</t>
  </si>
  <si>
    <t>ZO340</t>
  </si>
  <si>
    <t>Jehla stimulační stimuplex - ultra 360 G20/0,9 x 100 mm á 25 ks 4892510-01</t>
  </si>
  <si>
    <t>ZO345</t>
  </si>
  <si>
    <t>Šití PGA-RESORBA pletené potahované syntetické vstřebatelné vlákno jehla DS 30 nebarvená 2/0 70 cm  bal. á 24 ks PAN1149</t>
  </si>
  <si>
    <t>ZO351</t>
  </si>
  <si>
    <t>Šití PGA-RESORBA pletené potahované syntetické vstřebatelné vlákno jehla DS 18 nebarvená 5/0 45 cm bal. á 24 ks PAN11417</t>
  </si>
  <si>
    <t>ZO353</t>
  </si>
  <si>
    <t>Šití PGA-RESORBA pletené potahované syntetické vstřebatelné vlákno jehla HR 22 fialová 3/0 70cm bal.á 24 ks PAN10211</t>
  </si>
  <si>
    <t>ZO354</t>
  </si>
  <si>
    <t>Šití PGA-RESORBA pletené potahované syntetické vstřebatelné vlákno jehla HR 22 fialová 4/0 70 cm bal. á 24 ks PAN10210</t>
  </si>
  <si>
    <t>ZO355</t>
  </si>
  <si>
    <t>Šití PGA-RESORBA pletené potahované syntetické vstřebatelné vlákno jehla HR 12 fialová 5/0 45cm bal. á 24 ks PAN10274</t>
  </si>
  <si>
    <t>ZO362</t>
  </si>
  <si>
    <t>Šití Monocryl fialový 6/0 45cm jehla 13 mm RB-2 bal. á 12 ks W3224</t>
  </si>
  <si>
    <t>ZO373</t>
  </si>
  <si>
    <t>Kolonka separační  SPE Strata X-CW 33 um Polymeric Weak Cation 30mg/1 ml bal á 100 ks 8B-S035-TAK</t>
  </si>
  <si>
    <t>ZO376</t>
  </si>
  <si>
    <t>Fréza pro šrouby 4,5 a 5,0 mm 120 mm 397129794580</t>
  </si>
  <si>
    <t>ZO377</t>
  </si>
  <si>
    <t>Sonda pro enterální výživu MIC G Tube  ENFit 14 Fr balonek 3-5 ml 8100-14LV</t>
  </si>
  <si>
    <t>ZO381</t>
  </si>
  <si>
    <t>Adaptér ke světelnému zdroji Olymp./ACMI B00-21116-63</t>
  </si>
  <si>
    <t>ZO387</t>
  </si>
  <si>
    <t>Stojan na zkumavky průměr 17 mm 20 míst průhledný 55 x 257 x 62 mm 93.844.100</t>
  </si>
  <si>
    <t>ZO392</t>
  </si>
  <si>
    <t>Nosič na vitrifikaci Rapid-i™ Kit Vitrification device RED bal. á 20 ks 14419</t>
  </si>
  <si>
    <t>ZO393</t>
  </si>
  <si>
    <t>Nosič na vitrifikaci Rapid-i™ Kit Vitrification device BLUE bal. á 20 ks 14421</t>
  </si>
  <si>
    <t>ZO394</t>
  </si>
  <si>
    <t>Fixátor zevní cylindr sférický pro Pennig R37005</t>
  </si>
  <si>
    <t>ZO395</t>
  </si>
  <si>
    <t>Fixátor zevní válec excentrický pro Pennig R37004</t>
  </si>
  <si>
    <t>ZO402</t>
  </si>
  <si>
    <t>Šití stratafix spiral PGA-PCL 2-0 jehla 2 x 26 mm kulatá bal. á 12 ks SXPD2B414</t>
  </si>
  <si>
    <t>ZO403</t>
  </si>
  <si>
    <t>Katétr balonkový  pro zrání děložního hrdla 40cm 18 Fr 80 ml bal. á 10 ks J-CRBS-184000</t>
  </si>
  <si>
    <t>ZO406</t>
  </si>
  <si>
    <t>Implantát prsní síťkový SERAGYN BR  22,5 x 14,5 cm SN40650</t>
  </si>
  <si>
    <t>ZO409</t>
  </si>
  <si>
    <t>Implantát mammární anatomický 670cc 20736-670</t>
  </si>
  <si>
    <t>ZO416</t>
  </si>
  <si>
    <t>Dlaha na dézu zápěstí 2,5 mm rovná A-4760.12</t>
  </si>
  <si>
    <t>ZO417</t>
  </si>
  <si>
    <t>Náhrada kolenního kloubu ProSpon vložka tibiální vektor 4/10L Z01240-0433-66010</t>
  </si>
  <si>
    <t>ZO418</t>
  </si>
  <si>
    <t>Hřeb humerální H 8 mm 240 mm KE312T</t>
  </si>
  <si>
    <t>ZO419</t>
  </si>
  <si>
    <t>Šroub zajišťovací 3,5 mm 39 mm KB539T</t>
  </si>
  <si>
    <t>ZO420</t>
  </si>
  <si>
    <t>Krytí tegaderm CHG 7,0 cm x 8,5 cm na CŽK-antibakt. bal. á 25 ks 1660R</t>
  </si>
  <si>
    <t>ZO429</t>
  </si>
  <si>
    <t>Krytí Lavanid 1 roztok 0,02% Polyhexanid 1000 ml bal. á 6 ks 014127</t>
  </si>
  <si>
    <t>ZO430</t>
  </si>
  <si>
    <t>Krytí Lavanid 2 roztok 0,04% Polyhexanid 1000 ml bal. á 6 ks 014227</t>
  </si>
  <si>
    <t>ZO431</t>
  </si>
  <si>
    <t>Krytí Lavanid gel na rány stříkačka á 10 g bal. á 12 ks 015271</t>
  </si>
  <si>
    <t>ZO432</t>
  </si>
  <si>
    <t>Krytí Lavanid gel na rány tuba á 100 g 015274</t>
  </si>
  <si>
    <t>ZO433</t>
  </si>
  <si>
    <t>Návlek na končetiny pro podtlakovou terapii Suprasorb CNP EasyDress vel. S 50 x 30 x 70 cm bal. á 5 ks 31690(34901)</t>
  </si>
  <si>
    <t>ZO434</t>
  </si>
  <si>
    <t>Návlek na končetiny pro podtlakovou terapii Suprasorb CNP EasyDress vel. M 65 x 40 x 85 cm bal. á 5 párů (31691) 34902</t>
  </si>
  <si>
    <t>ZO441</t>
  </si>
  <si>
    <t>Implantát zubní Astra Tech Dentsply OsseoSpeed EV S pr.4,8 délka 8 mm (25242) 26341</t>
  </si>
  <si>
    <t>ZO442</t>
  </si>
  <si>
    <t>Implantát zubní Astra Tech Dentsply OsseoSpeed EV S pr.4,2 délka 11 mm 26323</t>
  </si>
  <si>
    <t>ZO443</t>
  </si>
  <si>
    <t>Implantát zubní Astra Tech Dentsply OsseoSpeed EV S pr.4,2 délka 9 mm 26322</t>
  </si>
  <si>
    <t>ZO445</t>
  </si>
  <si>
    <t>Implantát zubní Astra Tech Dentsply OsseoSpeed EV S pr.3,6 délka 9 mm (25223) 26312</t>
  </si>
  <si>
    <t>ZO446</t>
  </si>
  <si>
    <t>Šroub krycí EV 3,6 25281</t>
  </si>
  <si>
    <t>ZO447</t>
  </si>
  <si>
    <t>Šroub krycí EV 4,2 25282</t>
  </si>
  <si>
    <t>ZO448</t>
  </si>
  <si>
    <t>Šroub krycí EV 4,8 I68010006</t>
  </si>
  <si>
    <t>ZO458</t>
  </si>
  <si>
    <t>Krytí mepilex transfer Ag 10 x 12,5 cm bal. á 5 ks 394100-00</t>
  </si>
  <si>
    <t>ZO459</t>
  </si>
  <si>
    <t>Cement kostní refobacin Bone Cement R s ATB Gentamicin bal. 1 x 40 g 3003940001</t>
  </si>
  <si>
    <t>ZO462</t>
  </si>
  <si>
    <t>Systém kotvící pro koleno ACL šití Fiber Wire 0 (3,5 metric) bal. á 12 ks AR-7250</t>
  </si>
  <si>
    <t>ZO492</t>
  </si>
  <si>
    <t>Čidlo saturační masimo jednorázové pro novorozence bal. á 20 ks RD SET Neo 4003 -  n. 15-8-0000057</t>
  </si>
  <si>
    <t>ZO497</t>
  </si>
  <si>
    <t>Miska třecí melaminová 300 ml pr. 125 mm výška 75 mm s výlevkou a tloučkem BRAND P110705</t>
  </si>
  <si>
    <t>ZO506</t>
  </si>
  <si>
    <t xml:space="preserve">Senzor k měření cerebrální oxymetrie fore-sight ELITE dual velký CS 01-07-2103 </t>
  </si>
  <si>
    <t>ZO507</t>
  </si>
  <si>
    <t>Katetr CVC 2 lumen 4 Fr x 8 cm AGB se stříbrem bal. á 5 ks CS-25402</t>
  </si>
  <si>
    <t>ZO524</t>
  </si>
  <si>
    <t>Implantát ramenní náhrada rotátorové manžety šití Tiger Tape 2 mm white black délka 76,2 cm bal. á 6 ks AR-7237-7T</t>
  </si>
  <si>
    <t>ZO538</t>
  </si>
  <si>
    <t>Kohout trojcestný bílý bal. á 50 ks E0500</t>
  </si>
  <si>
    <t>ZO539</t>
  </si>
  <si>
    <t>Kohout trojcestný červený bal. á 50 ks E0501</t>
  </si>
  <si>
    <t>ZO543</t>
  </si>
  <si>
    <t>Stříkačka injekční předplněná 0,9% NaCl 10 ml BD PosiFlush SP EMA bal. á 30 ks 306585</t>
  </si>
  <si>
    <t>Stříkačky předplněné</t>
  </si>
  <si>
    <t>ZO553</t>
  </si>
  <si>
    <t>Dlaha metakarpální a falangeální linos ti, anatomická, variabilní úhel, 2/4 otv. T-tvar, tl. 0,8 mm, d. 26,5 mm 26-108-07-09</t>
  </si>
  <si>
    <t>ZO554</t>
  </si>
  <si>
    <t>Dlaha metakarpální a falangeální linos ti, anatomická, variabilní úhel, 2/5 otv. T-tvar, tl. 0,8 mm, d. 31,5 mm 26-108-08-09</t>
  </si>
  <si>
    <t>ZO574</t>
  </si>
  <si>
    <t>Dlaha metakarpální a falangeální linos ti, anatomická, variabilní úhel, 2/5 otv., Y-tvar, tl. 1,2 mm, d. 36,5 mm 26-112-05-09</t>
  </si>
  <si>
    <t>ZO607</t>
  </si>
  <si>
    <t>Šroub kortikální ti smart - drive dvouzávitový 1,5 x 8 mm standard, samořezný 26-015-08-91</t>
  </si>
  <si>
    <t>ZO608</t>
  </si>
  <si>
    <t>Šroub kortikální ti smart - drive dvouzávitový 1,5 x 9 mm standard, samořezný 26-015-09-91</t>
  </si>
  <si>
    <t>ZO609</t>
  </si>
  <si>
    <t>Šroub kortikální ti smart - drive dvouzávitový 1,5 x 10 mm standard, samořezný 26-015-10-91</t>
  </si>
  <si>
    <t>ZO610</t>
  </si>
  <si>
    <t>Šroub kortikální ti smart - drive dvouzávitový 1,5 x 11 mm standard, samořezný 26-015-11-91</t>
  </si>
  <si>
    <t>ZO611</t>
  </si>
  <si>
    <t>Šroub kortikální ti smart - drive dvouzávitový 1,5 x 12 mm standard, samořezný 26-015-12-91</t>
  </si>
  <si>
    <t>ZO622</t>
  </si>
  <si>
    <t>Šroub kortikální uzamykatelný ti smart - drive dvouzávitový 1,5 x 8 mm multisměrový do 15°, samořezný 26-014-08-91</t>
  </si>
  <si>
    <t>ZO625</t>
  </si>
  <si>
    <t>Šroub kortikální uzamykatelný ti smart - drive dvouzávitový 1,5 x 11 mm multisměrový do 15°, samořezný 26-014-11-91</t>
  </si>
  <si>
    <t>ZO626</t>
  </si>
  <si>
    <t>Šroub kortikální uzamykatelný ti smart - drive dvouzávitový 1,5 x 12 mm multisměrový do 15°, samořezný 26-014-12-91</t>
  </si>
  <si>
    <t>ZO627</t>
  </si>
  <si>
    <t>Šroub kortikální uzamykatelný ti smart - drive dvouzávitový 1,5 x 13 mm multisměrový do 15°, samořezný 26-014-13-91</t>
  </si>
  <si>
    <t>ZO629</t>
  </si>
  <si>
    <t>Šroub kortikální uzamykatelný ti smart - drive dvouzávitový 1,5 x 15 mm multisměrový do 15°, samořezný 26-014-15-91</t>
  </si>
  <si>
    <t>ZO653</t>
  </si>
  <si>
    <t>List pilový RAPID pro vrtačku ACCULAN (Aesculap), 25/5/0,5/0,5 mm, sterilní GC207R</t>
  </si>
  <si>
    <t>ZO716</t>
  </si>
  <si>
    <t>Vrták linos hlavního otvoru zelený 26-153-11-07</t>
  </si>
  <si>
    <t>ZO758</t>
  </si>
  <si>
    <t>Implantát oční drenážní express kovový P200 24203</t>
  </si>
  <si>
    <t>ZO760</t>
  </si>
  <si>
    <t>Implantát mandibulární dlaha rekonstrukční MatrixMANDIBLE rovná zlatá 20otvorů tloušťka 2,8 mm 04.503.771</t>
  </si>
  <si>
    <t>ZO768</t>
  </si>
  <si>
    <t>Hlava zaslepovací pro Targon PH a H KB615T</t>
  </si>
  <si>
    <t>ZO771</t>
  </si>
  <si>
    <t>Implantát zubní Astra Tech Dentsply OsseoSpeed EV S pr.4,8 délka 9 mm 26342</t>
  </si>
  <si>
    <t>ZO773</t>
  </si>
  <si>
    <t>Šroub kompresní DartFire 3,0 mm x 24 mm D2N300-24</t>
  </si>
  <si>
    <t>ZO775</t>
  </si>
  <si>
    <t>Destička 96 jamek pro stanovení biotinidázy černá Microplate 96W F-Bottom black N-ST bal. á 100 ks 738-0026</t>
  </si>
  <si>
    <t>ZO784</t>
  </si>
  <si>
    <t>Váleček vhojovací Dentium průměr 4,0mm výška 2,0 mm délka 3,5 mm HAB402035L</t>
  </si>
  <si>
    <t>ZO786</t>
  </si>
  <si>
    <t>Váleček vhojovací Dentium průměr 5,5mm výška 2,0 mm délka 3,5 mm HAB552035L</t>
  </si>
  <si>
    <t>ZO789</t>
  </si>
  <si>
    <t>Implantát mammární anatomický 550cc 20736-550</t>
  </si>
  <si>
    <t>ZO805</t>
  </si>
  <si>
    <t>Šroub kanylovaný 6.5 mm L90 (90) samovrtný, titan 408.474</t>
  </si>
  <si>
    <t>ZO806</t>
  </si>
  <si>
    <t>Stříkačka injekční předplněná hydroxypropylmetylceluloza 20 mg/ml OcuCoat 1 x 2 ml  sterilní CC100SL</t>
  </si>
  <si>
    <t>Oční klinika - viscoelastický roztok, stříkačky</t>
  </si>
  <si>
    <t>ZO807</t>
  </si>
  <si>
    <t>Stříkačka injekční předplněná hydroxylpropylmetylceluloza 24 mg/ml Pe-Ha-Visco 1 x 2 ml sterilní 40110024</t>
  </si>
  <si>
    <t>ZO808</t>
  </si>
  <si>
    <t>Stříkačka injekční předplněná kys. hyaluronová sodná sůl 10 mg/1ml  PROVISC Intraocular Viscoelastic Injection sterilní 1 x  0,85 ml 0005690028</t>
  </si>
  <si>
    <t>ZO809</t>
  </si>
  <si>
    <t>Stříkačka injekční předplněná modř trypanová 0,15 mg/1ml  MONOBLUE Naf X sterilní 5 x  0,75 ml NafX</t>
  </si>
  <si>
    <t>ZO811</t>
  </si>
  <si>
    <t>Proužky diagnostické cholesterol Accutrend bal. á 25 ks 11418262370</t>
  </si>
  <si>
    <t>ZO819</t>
  </si>
  <si>
    <t>Implantát zubní Astra Tech Dentsply OsseoSpeed EV pr. 4,2 mm délka 8 mm 26321 (25232)</t>
  </si>
  <si>
    <t>ZO825</t>
  </si>
  <si>
    <t>Váleček vhojovací Dentsply EV 4,8 průměr 6,5 mm výška 4,5 mm (25306) I68013029</t>
  </si>
  <si>
    <t>ZO833</t>
  </si>
  <si>
    <t>Špička pipetovací Capp Expellplus 1000ul bez filtru FT bal. á 768 ks 5130140</t>
  </si>
  <si>
    <t>ZO836</t>
  </si>
  <si>
    <t>Dlaha klínová na glenoid - Wedged Profile Plate AR-8111</t>
  </si>
  <si>
    <t>ZO845</t>
  </si>
  <si>
    <t>Držák elektrod s dvojitým spínačem - ECH tužka, včetně  jehlové elektrody, prům. 2,38 mm, délka elektrody 70 mm  (F4048), celková délka 3,2 m, kompatibilní s koagulací Erbe, jednorázový, bal. á 50 ks 66F4797AE/ERBE</t>
  </si>
  <si>
    <t>ZO852</t>
  </si>
  <si>
    <t>Náhrada kolenního kloubu OXFORD unikompartmentální komponenta femorální vel. Small 166941</t>
  </si>
  <si>
    <t>ZO856</t>
  </si>
  <si>
    <t>List pilový 3Ti 90 x 22 / 1,00 mm k systému Acculan 3TI sterilní EZ2210.M81</t>
  </si>
  <si>
    <t>ZO860</t>
  </si>
  <si>
    <t>Šroub kanylovaný 6.5 mm L95 (95) samovrtný, titan 408.475</t>
  </si>
  <si>
    <t>ZO864</t>
  </si>
  <si>
    <t>Krytí silikonové pěnové mepilex border flex ovál 15 x 19 cm bal. á 5 ks 583400</t>
  </si>
  <si>
    <t>ZO865</t>
  </si>
  <si>
    <t>Krytí silikonové pěnové mepilex border flex 7,8 x 10 cm bal. á 5 ks 583500-00</t>
  </si>
  <si>
    <t>ZO869</t>
  </si>
  <si>
    <t>Hadička spojovací irigační 2,0 mm x 410 cm 2 úrovně průtoku k systémům Bie-Air Osseo bal. á 10 ks 1100037-010</t>
  </si>
  <si>
    <t>ZO873</t>
  </si>
  <si>
    <t>Implantát ramenní náhrada rotátorové manžety šití Fiber Tape 2 mm white blue délka 76,2 cm bal. á 6 ks AR-7237-7</t>
  </si>
  <si>
    <t>ZO876</t>
  </si>
  <si>
    <t>Náhrada kolenního kloubu OXFORD unikompartmentální vložka meniskeální anatomická levá 3 mm 159540</t>
  </si>
  <si>
    <t>ZO878</t>
  </si>
  <si>
    <t>Optika KARL STORZ HOPKINS s úhlem pohledu 0° průměr 4 mm délka 18 cm autoklavovatelná 7230 AA</t>
  </si>
  <si>
    <t>ZO890</t>
  </si>
  <si>
    <t>Náhrada kolenního kloubu OXFORD unikompartmentální komponenta femorální vel.medium 166942</t>
  </si>
  <si>
    <t>ZO899</t>
  </si>
  <si>
    <t>Fixace k PICC katétru Securacath 5 Fr bal. á 10 ks 400110</t>
  </si>
  <si>
    <t>ZO901</t>
  </si>
  <si>
    <t>Šroub Unima Evo 4,5 mm L46 mm krátký závit AA45AG046</t>
  </si>
  <si>
    <t>ZO907</t>
  </si>
  <si>
    <t>Pomůcka k odtažení rtů Optragate Regular bezlatexová bal. á 80 ks 0091611</t>
  </si>
  <si>
    <t>ZO916</t>
  </si>
  <si>
    <t>Implantát zubní Astra Tech Dentsply OsseoSpeed EV S, pr. 3,6 délka 11mm 26313</t>
  </si>
  <si>
    <t>ZO924</t>
  </si>
  <si>
    <t>Manžeta přetlaková 1000 ml látková komplet P02086</t>
  </si>
  <si>
    <t>ZO927</t>
  </si>
  <si>
    <t>Rukavice operační latex bez pudru sterilní chemo Sempermed Supreme Plus  vel. 6,5 34652</t>
  </si>
  <si>
    <t>ZO928</t>
  </si>
  <si>
    <t>Rukavice operační latex bez pudru sterilní chemo Sempermed Supreme Plus  vel. 7,0 34653</t>
  </si>
  <si>
    <t>ZO929</t>
  </si>
  <si>
    <t>Rukavice operační latex bez pudru sterilní chemo Sempermed Supreme Plus vel. 7,5 bal. á 50 ks 34654</t>
  </si>
  <si>
    <t>ZO930</t>
  </si>
  <si>
    <t>Nádoba 100 ml PP 72/62 mm s přiloženým uzávěrem bílé víčko sterilní na tekutý materiál 75.562.105</t>
  </si>
  <si>
    <t>ZO932</t>
  </si>
  <si>
    <t>Zkumavka 13 ml PP 101/16,5 mm bílý uzávěr sterilní uvnitř bal. á 100 ks 60.540.012</t>
  </si>
  <si>
    <t>ZO933</t>
  </si>
  <si>
    <t>Rukavice operační latex bez pudru sterilní sempermed derma PF vel. 6,0 39471</t>
  </si>
  <si>
    <t>ZO934</t>
  </si>
  <si>
    <t>Rukavice operační latex bez pudru sterilní sempermed derma PF vel. 6,5 39472</t>
  </si>
  <si>
    <t>ZO935</t>
  </si>
  <si>
    <t>Rukavice operační latex bez pudru sterilní sempermed derma PF vel. 7,0 39473</t>
  </si>
  <si>
    <t>ZO936</t>
  </si>
  <si>
    <t>Lahvička BIO-BLUE PLUS 0,15w/v sterilní 1 x 1 ml Blue Plus VIAL</t>
  </si>
  <si>
    <t>ZO937</t>
  </si>
  <si>
    <t>Roztok trypanové modři Contrast Blue 1 x 0,5 ml + kanyla sterilní 1518373</t>
  </si>
  <si>
    <t>ZO939</t>
  </si>
  <si>
    <t>Zkumavka liquor PP 10 ml 15,3 x 92 ml šroubovací víčko sterilní s popisem bal.á 100 ks 62.610.018</t>
  </si>
  <si>
    <t>ZO948</t>
  </si>
  <si>
    <t>Náústek pro endoskopii jednorázový průměr 16 mm bal. á 10 ks WS-YO-01</t>
  </si>
  <si>
    <t>ZO950</t>
  </si>
  <si>
    <t>Náhrada kolenního kloubu OXFORD unikompartmentální tibiální komponenta pravá mediální 154723</t>
  </si>
  <si>
    <t>ZO951</t>
  </si>
  <si>
    <t>Náhrada kolenního kloubu OXFORD unikompartmentální vložka meniskeální anatomická pravá mediální 159575</t>
  </si>
  <si>
    <t>ZO953</t>
  </si>
  <si>
    <t>Manžeta TK k tonometru rtuťový dětská 2-hadičková 85 a 25 cm zavinovací s balonkem pryžová vložka 9,0 x 15,0 cm textilní obal 10,0 x 45,0 cm KVS M2K 40</t>
  </si>
  <si>
    <t>ZO986</t>
  </si>
  <si>
    <t>Elektroda pro stimulaci resp. registraci s vývrtkovou jehlou použití hlava 1,2 m /24ks/bal./ DME1001</t>
  </si>
  <si>
    <t>ZO994</t>
  </si>
  <si>
    <t>Váleček vhojovací Dentsply EV 3.6 pr. 4.0 mm výška 4.5 mm (25299) 68013007</t>
  </si>
  <si>
    <t>ZO995</t>
  </si>
  <si>
    <t>Váleček vhojovací Dentsply EV 4.2 pr. 5.0 mm výška 3.5 mm (25501) I68013016</t>
  </si>
  <si>
    <t>ZO996</t>
  </si>
  <si>
    <t>Váleček vhojovací Dentsply EV 4.2 pr. 5.0 mm výška 4.5 mm (25302) 68013017</t>
  </si>
  <si>
    <t>ZO997</t>
  </si>
  <si>
    <t>Váleček vhojovací Dentsply EV 4.8 pr. 6.5 mm výška 6.5 mm 25798</t>
  </si>
  <si>
    <t>ZP001</t>
  </si>
  <si>
    <t>Kapna otiskovací krátká EV 4.2 pr. 4.6 mm výška 16.5 mm 25518</t>
  </si>
  <si>
    <t>ZP002</t>
  </si>
  <si>
    <t>Kapna otiskovací krátká EV 4.8 pr. 4.6 mm výška 16.5 mm 25520</t>
  </si>
  <si>
    <t>ZP006</t>
  </si>
  <si>
    <t>Kapna otiskovací dlouhá EV 4.2 pr. 4.6 mm výška 22 mm 25517</t>
  </si>
  <si>
    <t>ZP007</t>
  </si>
  <si>
    <t>Kapna otiskovací dlouhá EV 4.8 pr. 4.6 mm výška 22 mm 25519</t>
  </si>
  <si>
    <t>ZP016</t>
  </si>
  <si>
    <t>Dlaha LCP tibie proximální posteromediální tibiální 3,5 mm 4 otvor. ocel 02.120.704</t>
  </si>
  <si>
    <t>ZP018</t>
  </si>
  <si>
    <t>Krytí hemostatické 4DryField s antiadhezivním účinkem chirurgická jednotka á 5 g včetně aplikačního katetru, bal.á 3 ks, 21.000.05.000,SK0005-EU</t>
  </si>
  <si>
    <t>ZP019</t>
  </si>
  <si>
    <t>Rukavice operační latex bez pudru sterilní sempermed derma PF vel. 7,5 39474</t>
  </si>
  <si>
    <t>ZP020</t>
  </si>
  <si>
    <t>Rukavice operační latex bez pudru sempermed derma PF vel. 8,0 39475</t>
  </si>
  <si>
    <t>ZP024</t>
  </si>
  <si>
    <t>Síťka kýlní extraperitoneální vstřebatelná Vicryl mesh 30 x 30 cm bal. á 3 ks VKMLC</t>
  </si>
  <si>
    <t>ZP027</t>
  </si>
  <si>
    <t>Šroub kortikální stardrive 2.7 mm 202.884</t>
  </si>
  <si>
    <t>ZP037</t>
  </si>
  <si>
    <t>Elektroda vakuová - filtr pro EKG vakuový systém Qickels Decapus bal. á 128 ks 675-ACGVACFIL100</t>
  </si>
  <si>
    <t>ZP038</t>
  </si>
  <si>
    <t>Implantát mandibulární šroub MatrixMANDIBLE LOCK  MatrixMANDIBLE pr. 2.4 x 8 mm 04.503.438.01C</t>
  </si>
  <si>
    <t>ZP039</t>
  </si>
  <si>
    <t>Šroub kortikální samořezný HA 3,5 x 14 mm 397129795231</t>
  </si>
  <si>
    <t>ZP040</t>
  </si>
  <si>
    <t>Šroub kortikální samořezný HA 3,5 x 16 mm 397129795241</t>
  </si>
  <si>
    <t>ZP041</t>
  </si>
  <si>
    <t>Šroub kortikální samořezný HA 3,5 x 46 mm 397129795451</t>
  </si>
  <si>
    <t>ZP045</t>
  </si>
  <si>
    <t>Šroub kortikální samořezný HA 3,5 x 48 mm 397129795461</t>
  </si>
  <si>
    <t>ZP047</t>
  </si>
  <si>
    <t>Šroub kortikální samořezný HA 3,5 x 60 mm 397129795411</t>
  </si>
  <si>
    <t>ZP050</t>
  </si>
  <si>
    <t>Rozvěrač rtů pro dospělé bal. á 2 ks HA605450</t>
  </si>
  <si>
    <t>ZP051</t>
  </si>
  <si>
    <t>Rozvěrač rtů pro děti bal. á 2 ks 605451</t>
  </si>
  <si>
    <t>ZP053</t>
  </si>
  <si>
    <t>Jehla bioptická aspirační pro bronchoskopii 100 x 1,9 mm jehla 12 x 0,8 mm 12 bal. á 10 ks GAN-01-19-100</t>
  </si>
  <si>
    <t>ZP065</t>
  </si>
  <si>
    <t>Vrtulka jistící femur spirální čepel pro Expert hřeb femorální retrográdní, délka 80 mm, slitina titanu (TAN), zlatá 04.013.048</t>
  </si>
  <si>
    <t>ZP070</t>
  </si>
  <si>
    <t>Náhrada kolenního kloubu ProSpon komponenta femorální vektor 4+ L Z01180-0400-73046</t>
  </si>
  <si>
    <t>ZP071</t>
  </si>
  <si>
    <t>Náhrada kolenního kloubu ProSpon vložka tibiální 4+/10L Z01240-0433-72010</t>
  </si>
  <si>
    <t>ZP077</t>
  </si>
  <si>
    <t xml:space="preserve">Zkumavka 15 ml PP 101/16,5 mm bílý šroubový uzávěr sterilní jednotlivě balená, tekutý materiál na bakteriolog. vyšetření 10362/MO/SG/CS </t>
  </si>
  <si>
    <t>ZP078</t>
  </si>
  <si>
    <t>Kontejner 25 ml PP šroubový sterilní uzávěr 2680/EST/SG</t>
  </si>
  <si>
    <t>ZP079</t>
  </si>
  <si>
    <t>Jehla labrální do prošívacího nástroje SureFire Scorpion  AR-13991N-1/5</t>
  </si>
  <si>
    <t>ZP081</t>
  </si>
  <si>
    <t>Systém kotvící pro koleno ACL šití Fiber Link Braided Polyblend suture blue  bal. á 12 ks AR-7235_1/12</t>
  </si>
  <si>
    <t>ZP084</t>
  </si>
  <si>
    <t>Katetr pupeční jednocestný 3,5 Fr x 40 cm bal. á 8 ks 1270.03</t>
  </si>
  <si>
    <t>ZP085</t>
  </si>
  <si>
    <t>Katetr pupeční jednocestný 4,0 Fr x 40 cm 1270.04</t>
  </si>
  <si>
    <t>ZP086</t>
  </si>
  <si>
    <t>Katetr pupeční jednocestný 5,0 Fr x 40 cm 1270.05</t>
  </si>
  <si>
    <t>ZP096</t>
  </si>
  <si>
    <t>Drát vodící Charlotte 2,5 mm x 230 mm 44182523</t>
  </si>
  <si>
    <t>ZP097</t>
  </si>
  <si>
    <t>Implantát zubní Astra Tech Dentsply OsseoSpeed EV S pr. 4,8 mm délka 11 mm 26343</t>
  </si>
  <si>
    <t>ZP098</t>
  </si>
  <si>
    <t>Implantát mammární anatomický 275cc 20736-275</t>
  </si>
  <si>
    <t>ZP101</t>
  </si>
  <si>
    <t>Šroub kortikální samořezný HA 3,5 x 50 mm 397129795391</t>
  </si>
  <si>
    <t>ZP104</t>
  </si>
  <si>
    <t>Náhrada kolenního kloubu OXFORD unikompartmentální tibiální komponenta pravá mediální B 154721</t>
  </si>
  <si>
    <t>ZP110</t>
  </si>
  <si>
    <t>Materiál kostní výplňový membrána Cytoplast Ti-250 25 x 30 mm výztužná neresorbovatelná TI250PL-1</t>
  </si>
  <si>
    <t>ZP112</t>
  </si>
  <si>
    <t>Materiál fotokompozitní pro bezkovové náhrady Signum ceramis dentin B4 bal. 4g HK66022949</t>
  </si>
  <si>
    <t>ZP113</t>
  </si>
  <si>
    <t>Materiál fotokompozitní pro bezkovové náhrady Signum ceramis dentin D4 bal. 4g HK66022956</t>
  </si>
  <si>
    <t>ZP114</t>
  </si>
  <si>
    <t>Materiál fotokompozitní pro ušlechtilé i náhradní slitiny náhrad Signum enamel ED bal. 4 g HK66020036</t>
  </si>
  <si>
    <t>ZP117</t>
  </si>
  <si>
    <t>Materiál fotokompozitní pro simulaci speciálních detailů Signum creactive maroon bal. 3 g HK66020057</t>
  </si>
  <si>
    <t>ZP118</t>
  </si>
  <si>
    <t>Materiál fotokompozitní materiál pro simulaci speciálních detailů Signum creactive mango bal. 3 g HK66020053</t>
  </si>
  <si>
    <t>ZP125</t>
  </si>
  <si>
    <t>Implantát zubní Astra Tech Dentsply OsseoSpeed EV S pr. 3,0mm délka 11 mm (25214) 26303</t>
  </si>
  <si>
    <t>ZP126</t>
  </si>
  <si>
    <t>Šroub krycí EV 3,0 25280</t>
  </si>
  <si>
    <t>ZP131</t>
  </si>
  <si>
    <t>Krytí tegaderm i.v. advanced 3,8 cm x 4,5 cm bal. á 100 ks 1680 (náhrada ZG829) - povoleno pouze pro NOVO</t>
  </si>
  <si>
    <t>ZP133</t>
  </si>
  <si>
    <t>Krytí hemostatické 4DryField s antiadhezivním účinkem chirurgická jednotka á 3 g včetně aplikačního katetru, bal.á 3 ks, SK0003-EU</t>
  </si>
  <si>
    <t>ZP146</t>
  </si>
  <si>
    <t>Náhrada kolenního kloubu OXFORD unikompartmentální vložka meniskeální anatomická pravá mediální Large 159582</t>
  </si>
  <si>
    <t>ZP147</t>
  </si>
  <si>
    <t>Roztok Citra-Lock 4%, ampule 5 ml bal. á 20 ks ZZ-24060201</t>
  </si>
  <si>
    <t>ZP159</t>
  </si>
  <si>
    <t xml:space="preserve">Sérum proti vypadávání vlasů Dermaheal Stem Crum HL ampulky 5 x 5 ml </t>
  </si>
  <si>
    <t>50115085</t>
  </si>
  <si>
    <t>Z 547 SAMOPL_KOZNI</t>
  </si>
  <si>
    <t>Samoplátci kožní klinika</t>
  </si>
  <si>
    <t>ZP160</t>
  </si>
  <si>
    <t>Kabel světlovodný HP 3,5 x 3000 mm HTT modrý B00-22330-50MO</t>
  </si>
  <si>
    <t>ZP163</t>
  </si>
  <si>
    <t>Konektor flocare stupňový pro sondu typu ENLock/sondu s kónusovým konektorem EAN 8716900563904 bal. á 30 ks 589828</t>
  </si>
  <si>
    <t>ZP165</t>
  </si>
  <si>
    <t>Set transfuzní VL TR 00 PVC silikon 285 cm bal. á 30 ks k Agilii M46442800S</t>
  </si>
  <si>
    <t>ZP166</t>
  </si>
  <si>
    <t>Set infuzní VL ON 90 stíněný PUR PP silikon 285 cm bal. á 30 ks k Agilii M46444900S</t>
  </si>
  <si>
    <t>ZP168</t>
  </si>
  <si>
    <t>Adaptér CO2 IRMA jednorázový k plicnímu ventilátoru MONNAL T75 bal. á 5 ks KB020300-5</t>
  </si>
  <si>
    <t>ZP169</t>
  </si>
  <si>
    <t>Ventil výdechový jednorázový k plicnímu ventilátoru MONNAL T75, bal. á 5 ks (pro obj. 1 kus KY694600, bal. 20 ks KY694900) KY694800</t>
  </si>
  <si>
    <t>ZP170</t>
  </si>
  <si>
    <t>Čidlo výdechové jednorázové k plicnímu ventilátoru MONNAL T7560 bal. á 5 ks (pro obj. 1 kus KY632500, bal. 20 ks KY694500) KY664500</t>
  </si>
  <si>
    <t>ZP173</t>
  </si>
  <si>
    <t>Implantát maxillofaciální dlaha Matrix midface adaptační rovná 20 otv. tloušťka 0,7 mm titan 04.503.376</t>
  </si>
  <si>
    <t>ZP174</t>
  </si>
  <si>
    <t>Držák elektrod s dvojitým spínačem jednorázový  3,2 m přípojný kabel včetně skalpelové elektrody ke koagulaci Valleylab 6600F4797</t>
  </si>
  <si>
    <t>ZP176</t>
  </si>
  <si>
    <t>Rukavice operační latex bez pudru sterilní nuzone X2 cytostatické vel. 7,5  odolné vůči cytostatikům 9028</t>
  </si>
  <si>
    <t>ZP177</t>
  </si>
  <si>
    <t>Páska na léčbu pánevního dna A.M.I.Multi Purpose Sling nevstřebatelná PFR5021</t>
  </si>
  <si>
    <t>ZP178</t>
  </si>
  <si>
    <t>Kanystr s gelem V.A.C. Ulta INFO 1000 ml bal. á 5 ks pro podtlakovou terapii M8275093/5</t>
  </si>
  <si>
    <t>ZP179</t>
  </si>
  <si>
    <t>Krytí tubifast 25 cm x 10 m 2444</t>
  </si>
  <si>
    <t>ZP184</t>
  </si>
  <si>
    <t>Dlaha rekonstrukční 3,5 s nízkým profilem 245.910</t>
  </si>
  <si>
    <t>ZP187</t>
  </si>
  <si>
    <t>Lžíce laryngoskopická č. 4 jednorázová kovová McIntosh vláknová optika bal. á 10 ks 810-401-04</t>
  </si>
  <si>
    <t>ZP199</t>
  </si>
  <si>
    <t>Nádoba na kontaminovaný odpad 30 l PP s víkem 33,5 x 40,0 x 31,8 cm 4430</t>
  </si>
  <si>
    <t>ZP200</t>
  </si>
  <si>
    <t>Krytí-roztok na ošetření ran Aqvitox D s rozprašovačem 500 ml 002745710</t>
  </si>
  <si>
    <t>ZP203</t>
  </si>
  <si>
    <t>Odsávačka ušní Metal suction tip, oranžová 2,50 mm x 80,00 mm bal. á 30 ks 6066500250</t>
  </si>
  <si>
    <t>ZP208</t>
  </si>
  <si>
    <t>Stříkačka injekční předplněná kys. hyaluronová zasíťovaná PROFHILO 3,2% - 32 mg (H-HA) + 32 mg (L-HA) /2 ml  sterilní 1 x 2 ml</t>
  </si>
  <si>
    <t>ZP209</t>
  </si>
  <si>
    <t>Nádoba na kontaminovaný ostrý odpad YANNICK BOX MINOR tvar kónický čevené víko 195/98/69 mm 0,8 l, bal. á 120 ks 890.100.108.120</t>
  </si>
  <si>
    <t>ZP210</t>
  </si>
  <si>
    <t>Náhrada kolenního kloubu OXFORD unikompartmentální vložka meniskeální anatomická pravá mediální Large 159584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</si>
  <si>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</si>
  <si>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</si>
  <si>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</si>
  <si>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</si>
  <si>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ZP227</t>
  </si>
  <si>
    <t>Šroub kompresní Charlotte 7,0 mm 80 mm x 32 mm závit 44178032</t>
  </si>
  <si>
    <t>ZP230</t>
  </si>
  <si>
    <t>Jehla akupunkturní 0,30 x 40 mm pro MOXSAFE (s-ms) bal. á 100 ks ND-M23</t>
  </si>
  <si>
    <t>ZP231</t>
  </si>
  <si>
    <t>Jehla akupunkturní 0,20 x 15 mm velmi ostré jehličky 5 jehel v 1 plast.trubičce bal. á 500 ks CD5-C31</t>
  </si>
  <si>
    <t>ZP232</t>
  </si>
  <si>
    <t xml:space="preserve">Jehla akupunkturní 0,25 x 25 mm 5 ks v 1 PP-trubičce bal. á 500 ks CD5-C32   </t>
  </si>
  <si>
    <t>ZP234</t>
  </si>
  <si>
    <t>Jehla akupunkturní 0,30 x 60 mm ostré jehly s měděným držátkem a se zaváděcí trubičkou bal. á 100 ks CD-CT35</t>
  </si>
  <si>
    <t>ZP235</t>
  </si>
  <si>
    <t>Jehla akupunkturní 0,20 x 13 mm 5 ks v 1 trubičce bal. á 500 ks PX5-A11</t>
  </si>
  <si>
    <t>ZP236</t>
  </si>
  <si>
    <t>Jehla akupunkturní 0,25 x 25 mm velmi ostré jehly s držátkem z lehkého kovu 5 ks v 1 aplikační trubičce bal. á 500 ks PX5-A12</t>
  </si>
  <si>
    <t>ZP237</t>
  </si>
  <si>
    <t>Jehla akupunkturní 0,22 x 1,5 mm - pozlacené jehličky s oboustranně lepící matnou čtvercovou náplastí bal. á 100 ks ND-GP</t>
  </si>
  <si>
    <t>ZP239</t>
  </si>
  <si>
    <t>Jehla akupunkturní ušní 0,17 x 7 mm typ "Spinex" bal. á 200 ks (0,16 x 7 mm N-AN7) CD27-0,14 x7</t>
  </si>
  <si>
    <t>ZP242</t>
  </si>
  <si>
    <t>Jehla akupunkturní Semínka VACARIA pro aurikulo-akupresuru na plastikových platíčkách bal. á 100 ks CD-VAC</t>
  </si>
  <si>
    <t>ZP245</t>
  </si>
  <si>
    <t>Šití GLYCOLON violet HR 12 6/0 USP 45 cm bal. á 24 ks PB40204</t>
  </si>
  <si>
    <t>ZP246</t>
  </si>
  <si>
    <t>Pronikač K-Reamers 025 015 délka 25 mm ISO 015 bal. á 6 ks 002346</t>
  </si>
  <si>
    <t>ZP248</t>
  </si>
  <si>
    <t>Pilník Files 025 015 délka 25 mm ISO 015, bal. á 6 ks 006996</t>
  </si>
  <si>
    <t>ZP252</t>
  </si>
  <si>
    <t>Šroub Unima Evo 4,5 mm L50 mm dlouhý závit AA45AH050</t>
  </si>
  <si>
    <t>ZP253</t>
  </si>
  <si>
    <t>Šroub kompresní Charlotte 7,0 mm 80 mm x 16 mm závit 44178016</t>
  </si>
  <si>
    <t>ZP255</t>
  </si>
  <si>
    <t>Katetr k epistaxi SPIGGLE&amp;THEIS se dvěma nezávislými balónky (10 ml, 30 ml) sterilní 3103-0930 (2040200) - nahrazuje ZV871</t>
  </si>
  <si>
    <t>ZP256</t>
  </si>
  <si>
    <t>Implantát mammární anatomický 495cc 20736-495</t>
  </si>
  <si>
    <t>ZP257</t>
  </si>
  <si>
    <t>Drát vodící Lunderquist  EXTRA STIFF extended zahnutý TSCMG-35-300-E-LESDC</t>
  </si>
  <si>
    <t>Katetry diagnostické</t>
  </si>
  <si>
    <t>ZP258</t>
  </si>
  <si>
    <t>Sonda flocare pro enterální výživu nasojejunální Bengmark NI TUBE 8 CH/145 cm 003.404.002</t>
  </si>
  <si>
    <t>ZP259</t>
  </si>
  <si>
    <t>Sonda flocare pro enterální výživu nasojejunální Bengmark NI TUBE 10 CH/145 cm 003.403.947</t>
  </si>
  <si>
    <t>ZP263</t>
  </si>
  <si>
    <t>Kotvička nevstřebatelná Healix Advance kNOTLESS  (PEEK) pro suturu RC 222334</t>
  </si>
  <si>
    <t>ZP275</t>
  </si>
  <si>
    <t>Implantát zubní BioniQ S5,0/L10 2017.10</t>
  </si>
  <si>
    <t>ZP277</t>
  </si>
  <si>
    <t>Šití safil fialový 0 (3,5) bal. á 36 ks C1048048</t>
  </si>
  <si>
    <t>ZP278</t>
  </si>
  <si>
    <t>Maska resuscitační neonatální ClearFlex economy vel. 00 resterilizovatelná bal. á 1 ks 8848006</t>
  </si>
  <si>
    <t>ZP287</t>
  </si>
  <si>
    <t>Převodník tlakový - držák pro tlakové převodníky TCLIP05 + AD:D13 bal. á 5 ks TCLIP05</t>
  </si>
  <si>
    <t>ZP288</t>
  </si>
  <si>
    <t>Kanyla ET 5PK 7 mm EMG FLEX k přístroji Cascade Elite bal. á 5 ks 8229970</t>
  </si>
  <si>
    <t>ZP291</t>
  </si>
  <si>
    <t>Katetr CVC 1 lumen 4 Fr x 20 cm midline Arrow set bal. á 5 ks EU-02041-ML</t>
  </si>
  <si>
    <t>ZP292</t>
  </si>
  <si>
    <t>Katetr CVC 1 lumen 4 Fr x 50 cm PICC POWERPICC SOLO možnost vysokotlakého CT základní set (mikro zaváděcí příslušenství) 6194118</t>
  </si>
  <si>
    <t>ZP299</t>
  </si>
  <si>
    <t>Jehla labrální do prošívacího nástroje MultiFire Scorpion při rupturách rotátorové manžety v rameni AR-13995N-1</t>
  </si>
  <si>
    <t>ZP300</t>
  </si>
  <si>
    <t>Škrtidlo se sponou pro dospělé bez latexu modré délka 400 mm 09820-B</t>
  </si>
  <si>
    <t>ZP301</t>
  </si>
  <si>
    <t>Obvaz elastický síťový pruban Tg-fix vel. E silnější trup, kyčel, podpaždí 25 m 24254</t>
  </si>
  <si>
    <t>ZP306</t>
  </si>
  <si>
    <t>Krytí-gel na rány DebriEcaSan aquagel 500 ml 2510197</t>
  </si>
  <si>
    <t>ZP307</t>
  </si>
  <si>
    <t>Dlaha LCP tvaru třetiny válce 3.5 mm 4 otvorů, ocel 241.341</t>
  </si>
  <si>
    <t>ZP309</t>
  </si>
  <si>
    <t>Těsnění do trokaru Aeskulap silikonové prům. 5,0 mm bal. á 20 ks EK080P</t>
  </si>
  <si>
    <t>ZP313</t>
  </si>
  <si>
    <t>Optika INNOVIEW s úhlem pohledu 70° průměr 4 mm délka 175 mm autoklávovatelná B30-0040-00</t>
  </si>
  <si>
    <t>ZP326</t>
  </si>
  <si>
    <t>Sprej chladivý Cryos (KELEN) - syntetický led 200 ml 735477</t>
  </si>
  <si>
    <t>ZP327</t>
  </si>
  <si>
    <t>Tyčinka na bradavice Lapis – Čertův Kamínek,Stilus Argenti Nitrici (tyčinka dusičnanu stříbrného) balení 1 tyčinka 709959</t>
  </si>
  <si>
    <t>ZP328</t>
  </si>
  <si>
    <t>Krytí hemostatické traumacel FAM trium 2,5 x 5 cm bal. á 10 ks 10131</t>
  </si>
  <si>
    <t>ZP333</t>
  </si>
  <si>
    <t>Šroub kompresní Charlotte 7,0 mm 60 mm x 16 mm 44176016</t>
  </si>
  <si>
    <t>ZP340</t>
  </si>
  <si>
    <t>Zátka hřebu Phoenix pro artrodézu hlezna 14-444180</t>
  </si>
  <si>
    <t>ZP341</t>
  </si>
  <si>
    <t>Šroub kortikální zajišťovací pro Phoenix 5,0 mm x 26 mm 14-405026</t>
  </si>
  <si>
    <t>ZP342</t>
  </si>
  <si>
    <t>Šroub kortikální zajišťovací pro Phoenix 5,0 mm x 40 mm 14-405040</t>
  </si>
  <si>
    <t>ZP343</t>
  </si>
  <si>
    <t>Šroub kortikální zajišťovací pro Phoenix 5,0 mm x 85 mm 14-405085</t>
  </si>
  <si>
    <t>ZP355</t>
  </si>
  <si>
    <t>Šroub spongiózní 6.5 mm 216.070</t>
  </si>
  <si>
    <t>ZP366</t>
  </si>
  <si>
    <t>Vak odběrový na plnou krev 4 komorový 450 ml s filtrem QUADRUPLE BAGS LEUKOFLEX 450 ml LCRD bal. á 12 ks LQT6280LU</t>
  </si>
  <si>
    <t>ZP378</t>
  </si>
  <si>
    <t>Jehelec peánový tvrdokovový mayo-hegar 160 mm b397132910097</t>
  </si>
  <si>
    <t>ZP379</t>
  </si>
  <si>
    <t>Nůž na kataraktu Crescent 2,3 mm jednorázový bal. á 6 ks 8065990002</t>
  </si>
  <si>
    <t>ZP382</t>
  </si>
  <si>
    <t>Váleček vhojovací Dentsply EV 4,8 pr. 5.0, 3,5 mm 25502</t>
  </si>
  <si>
    <t>ZP385</t>
  </si>
  <si>
    <t>Svorka na roušky backhaus s kuličkou, 140 mm, zahnutá, neperforující, tupý BF464R</t>
  </si>
  <si>
    <t>ZP387</t>
  </si>
  <si>
    <t>Manžeta přetlaková 1000 ml látková PINK komplet. P00749</t>
  </si>
  <si>
    <t>ZP391</t>
  </si>
  <si>
    <t>Dlaha na KO Recos úhlově stabilní levá 26-166-41-09</t>
  </si>
  <si>
    <t>ZP393</t>
  </si>
  <si>
    <t>Set pro enterální výživu flocare gravity pack set ENFit (APA 3386399) 586460</t>
  </si>
  <si>
    <t>ZP394</t>
  </si>
  <si>
    <t>Kleště bioptické 2,3 mm x 120 cm bal. á 10 ks  (NBF13-11023120) EBF43-11023120</t>
  </si>
  <si>
    <t>ZP417</t>
  </si>
  <si>
    <t>Dlaha LCP tvaru třetiny válce 5 otvorů 241.351</t>
  </si>
  <si>
    <t>ZP418</t>
  </si>
  <si>
    <t>Šroub schanzův samovrtný pr. 5,0mm 250 / 80 mm 294.788</t>
  </si>
  <si>
    <t>ZP420</t>
  </si>
  <si>
    <t>Náhrada kolenního kloubu OXFORD unikompartmentální vložka meniskeální anatomická small left 5 mm 159542</t>
  </si>
  <si>
    <t>ZP421</t>
  </si>
  <si>
    <t>Náhrada kolenního kloubu OXFORD unikompartmentální vložka meniskeální anatomická levá mediální 154720</t>
  </si>
  <si>
    <t>ZP435</t>
  </si>
  <si>
    <t>Nůžky chirurgické hrotnaté, 130 mm, nerez ocel, jednorázové, sterilní, bal. á 25 ks 991083  </t>
  </si>
  <si>
    <t>ZP441</t>
  </si>
  <si>
    <t>Víko kontejneru premilline 1/1 s integrovaným filtrem zelené 593 x 294 x 37 mm JP103</t>
  </si>
  <si>
    <t>ZP454</t>
  </si>
  <si>
    <t>Nůžky chirurgické rovné hrotnaté 130 mm 397113080010</t>
  </si>
  <si>
    <t>ZP458</t>
  </si>
  <si>
    <t>Krytí COM 30 textilie obvazová kombinovaná 10 x 7,5 cm bal á 10 ks 140-1075 COM 30</t>
  </si>
  <si>
    <t>ZP464</t>
  </si>
  <si>
    <t>Kleště střevní JUDD-ALLIS  3 x 4 zuby 200 mm EA026R</t>
  </si>
  <si>
    <t>ZP486</t>
  </si>
  <si>
    <t>Lžička ostrá trepanační vel.1 3 mm 165 mm 397125080160</t>
  </si>
  <si>
    <t>ZP492</t>
  </si>
  <si>
    <t>Pinzeta anatomická 200 mm 397114080040</t>
  </si>
  <si>
    <t>ZP509</t>
  </si>
  <si>
    <t>Pinzeta UH sterilní I0600</t>
  </si>
  <si>
    <t>ZP511</t>
  </si>
  <si>
    <t>Elektroda k EMG nalepovací jednorázová  Deymed s konektorem TouchProof 1,5 x 0,7mm délka kabelu 8 cm bal. á 12 ks 97-153</t>
  </si>
  <si>
    <t>ZP515</t>
  </si>
  <si>
    <t>Fréza k miniinvazivním operacím hlezna MICA Shannon RECTA 2,0 x 20 mm WGSMI0011(57SR0220)</t>
  </si>
  <si>
    <t>ZP517</t>
  </si>
  <si>
    <t>Šroub k miniinvazivním operacím hlezna MICA 4,0 x 52 mm sterilní 57S34052</t>
  </si>
  <si>
    <t>ZP519</t>
  </si>
  <si>
    <t>Drát K k miniinvazivním operacím hlezna MICA 0,9 x 150 mm DSDS1009 (22.28.009)</t>
  </si>
  <si>
    <t>ZP545</t>
  </si>
  <si>
    <t>Čepelka skalpelová č. 10 - Swann Morton bal. á 100 ks G0100</t>
  </si>
  <si>
    <t>ZP546</t>
  </si>
  <si>
    <t>Čepelka skalpelová č. 11 - Swann Morton bal. á 100 ks G0101</t>
  </si>
  <si>
    <t>ZP547</t>
  </si>
  <si>
    <t>Čepelka skalpelová č. 15 - Swann Morton bal. á 100 ks G0103</t>
  </si>
  <si>
    <t>ZP550</t>
  </si>
  <si>
    <t>Páska retrakční silikonová žlutá (surgical loop) 750 mm x 2,5 mm bal. á 24 ks B1095536</t>
  </si>
  <si>
    <t>ZP551</t>
  </si>
  <si>
    <t>Páska retrakční silikonová červená (surgical loop) 750 mm x 2,5 mm bal. á 24 ks B1095510</t>
  </si>
  <si>
    <t>ZP553</t>
  </si>
  <si>
    <t>Pinzeta COLIBRI 5 mm tying platform celková délka 75 mm 63031</t>
  </si>
  <si>
    <t>ZP554</t>
  </si>
  <si>
    <t>Jehelec jemný BARRAQUER zahnutý 9 mm bez zámku délka 134 mm 73021</t>
  </si>
  <si>
    <t>ZP556</t>
  </si>
  <si>
    <t>Pinzeta vazací  McPherson Tying rovná platforma 4 mm celková délka 83 mm E1815 S</t>
  </si>
  <si>
    <t>ZP560</t>
  </si>
  <si>
    <t>Baňka Erlenmeyerova kuželová úzká 3 000 ml VTRB632411119952</t>
  </si>
  <si>
    <t>ZP567</t>
  </si>
  <si>
    <t>Aplikátor klipů HORIZON open S žlutý zahnutý 150 mm 137061</t>
  </si>
  <si>
    <t>ZP569</t>
  </si>
  <si>
    <t>Klip HORIZON S žlutý 30 x 6 klipů bal. á 180 ks 1200</t>
  </si>
  <si>
    <t>ZP570</t>
  </si>
  <si>
    <t>Šroub kortikální 2,5 x 24 mm A-5700.24/1</t>
  </si>
  <si>
    <t>ZP592</t>
  </si>
  <si>
    <t>Vak pro parenterální výživu TPN EVA 1000 ml bal á 50 ks (E1310OD) E3010OD</t>
  </si>
  <si>
    <t>ZP593</t>
  </si>
  <si>
    <t>Míchadlo magnetické PTFE tyčinkové hladké 25 x 6 mm Z1331850019757</t>
  </si>
  <si>
    <t>ZP597</t>
  </si>
  <si>
    <t>Šroub kortikální smart-drive 2.5 x 13 mm 26-906-13-09</t>
  </si>
  <si>
    <t>ZP599</t>
  </si>
  <si>
    <t>Kanyla k oxygenátoru venózní perfuzní jednostupňová ohebná DLP 22Fr bal. á 10 ks 68122</t>
  </si>
  <si>
    <t>ZP600</t>
  </si>
  <si>
    <t>Kanyla k oxygenátoru venózní perfuzní jednostupňová ohebná DLP 24Fr bal. á 10 ks 68124</t>
  </si>
  <si>
    <t>ZP601</t>
  </si>
  <si>
    <t>Kanyla k oxygenátoru venózní perfuzní jednostupňová ohebná DLP 26Fr bal. á 10 ks 68126</t>
  </si>
  <si>
    <t>ZP602</t>
  </si>
  <si>
    <t>Kanyla k oxygenátoru venózní perfuzní jednostupňová ohebná DLP 28Fr bal. á 10 ks 68128</t>
  </si>
  <si>
    <t>ZP603</t>
  </si>
  <si>
    <t>Kanyla k oxygenátoru venózní perfuzní jednostupňová ohebná DLP 30Fr bal. á 10 ks 68130</t>
  </si>
  <si>
    <t>ZP604</t>
  </si>
  <si>
    <t>Kanyla k oxygenátoru venózní perfuzní jednostupňová ohebná DLP 32Fr bal. á 10 ks 68132</t>
  </si>
  <si>
    <t>ZP605</t>
  </si>
  <si>
    <t>Kanyla k oxygenátoru venózní perfuzní jednostupňová ohebná DLP 34Fr bal. á 10 ks 68134</t>
  </si>
  <si>
    <t>ZP607</t>
  </si>
  <si>
    <t>Katetr ablační RFA BARRX 360 EXPRESS k léčbě Barretova jícnu balonkový (Barrx™ RFA Self Sizing Balloon Catheter) 64082</t>
  </si>
  <si>
    <t>ZP611</t>
  </si>
  <si>
    <t>Špička pipetovací UTIP 200 ul BULK LOW-RETENTION bal. á 1000 ks 613-5624</t>
  </si>
  <si>
    <t>ZP613</t>
  </si>
  <si>
    <t>Šroub kompresní DartFire 3,0 mm x 22 mm D2N300-22</t>
  </si>
  <si>
    <t>ZP621</t>
  </si>
  <si>
    <t>Manžeta TK k tonometru DURASHOCK DS54 FlexiPort® bez hadičky a konektoru velikost 11 dospělá 25 - 34 cm 805011000</t>
  </si>
  <si>
    <t>ZP623</t>
  </si>
  <si>
    <t>Tampon sterilní odběrový Flogswab nylon v plastové tubě bal. á 100 ks 552C</t>
  </si>
  <si>
    <t>ZP625</t>
  </si>
  <si>
    <t>Klička Brucker/Messroghli Supra Loop  120 x 85 mm jednorázová 26183MC</t>
  </si>
  <si>
    <t>ZP628</t>
  </si>
  <si>
    <t>Kanyla TS PORTEX Bivona silikonová s nafukovací manžetou Tight to Shaft vel. 8 vniř. prům. 8,0 mm vnější prům. 11 mm délka 88 mm resterilizovatelná 670180</t>
  </si>
  <si>
    <t>ZP629</t>
  </si>
  <si>
    <t>Kanyla TS PORTEX Bivona silikonová s nafukovací manžetou Tight to Shaft vel. 7 vniř. prům. 7,0 mm vnější prům. 10 mm délka 80 mm resterilizovatelná 670170</t>
  </si>
  <si>
    <t>ZP630</t>
  </si>
  <si>
    <t>Kanyla TS PORTEX Blue Line Ultra sada - nízkotlaká manžeta 2 vnitřní kanyly čistící kartáček vel. 7 vniř. prům. 7,0 mm vnější prům. 10,5 mm délka 70 mm jednorázová 101/810/070</t>
  </si>
  <si>
    <t>ZP636</t>
  </si>
  <si>
    <t>Dlaha pro zkrácení ulny a radia TI 7 otvorů dlouhá L 90 mm 26-166-70-09</t>
  </si>
  <si>
    <t>ZP637</t>
  </si>
  <si>
    <t>Cement kostní palacos  LV - 40 dlouhotuhnoucí bal. 1 x 40 g 66017788</t>
  </si>
  <si>
    <t>ZP643</t>
  </si>
  <si>
    <t>Katetr CVC 2 lumen 5,5 Fr x 50 cm PICC Arrow with Chlorag+ard Technology set bal. á 5 ks CDA-45052-HPK1A</t>
  </si>
  <si>
    <t>ZP657</t>
  </si>
  <si>
    <t>Elektroda k EMG prstýnková - pár 97-200</t>
  </si>
  <si>
    <t>ZP659</t>
  </si>
  <si>
    <t>Elektroda k EMG nalepovací, klips jednorázová bal. á 100 ks (97-504; TABSM0000025) 97-460</t>
  </si>
  <si>
    <t>ZP660</t>
  </si>
  <si>
    <t>Kabel propojovací k nalepovací elektrodě k EMG 1,00 m 67-400</t>
  </si>
  <si>
    <t>ZP663</t>
  </si>
  <si>
    <t>Hřeb humerální H 8 mm délka 280 mm KE316T</t>
  </si>
  <si>
    <t>ZP664</t>
  </si>
  <si>
    <t>Šroub zajišťovací 3,5 mm délka 36 mm KB536T</t>
  </si>
  <si>
    <t>ZP665</t>
  </si>
  <si>
    <t>Mikropipeta pro odběr biologického materiálu pro PGD bal. á 20 ks 004-25-30A</t>
  </si>
  <si>
    <t>ZP673</t>
  </si>
  <si>
    <t>Katetr Headhunter 1 hydrofilní MEM:512538HH1-H</t>
  </si>
  <si>
    <t>ZP675</t>
  </si>
  <si>
    <t>Stříkačka injekční pro enterální výživu 25 ml NUTRICAIR ENFIT excentrická bal.á 50 ks NCE20SE</t>
  </si>
  <si>
    <t>ZP676</t>
  </si>
  <si>
    <t>Krytka šroubovací na stříkačku injekční pro enterální výživu NUTRICAIR ENFIT bal. á 8 ks NCE208C</t>
  </si>
  <si>
    <t>ZP678</t>
  </si>
  <si>
    <t xml:space="preserve">Čočka nitr. artisan aphakia 11,0 dpt 205001Y </t>
  </si>
  <si>
    <t>ZP684</t>
  </si>
  <si>
    <t>Set infuzní Cleo 90  s aplikátorem k pumpě CADD MS3, rozměr 9,0 mm/80 cm bal. á 10 ks 21-7231-24</t>
  </si>
  <si>
    <t>ZP685</t>
  </si>
  <si>
    <t>Set Refill DUO k plnění implantabilní infuzní pumpy 292 V 000 001 0WA  L52786 - již se nevyrábí</t>
  </si>
  <si>
    <t>ZP699</t>
  </si>
  <si>
    <t>Šroub Unima Evo 4,5 mm L55 mm dlouhý závit AA45AH055</t>
  </si>
  <si>
    <t>ZP705</t>
  </si>
  <si>
    <t>Drát sternální ocelový s titanovým povrchem SERANOX TI průměr 0,9 mm délka 0,45 m s jehlou HRK-48 bal. 4 x 0,45 bal. á 12  MB090146B</t>
  </si>
  <si>
    <t>ZP706</t>
  </si>
  <si>
    <t>Set rouškovací sterilní pro robotické operace Da Vinci bal. á 4 ks 97077964</t>
  </si>
  <si>
    <t>ZP707</t>
  </si>
  <si>
    <t>Set rouškovací sterilní pro laparoskopické vaginální hysterektomie bal. á 2 ks 97079127</t>
  </si>
  <si>
    <t>ZP718</t>
  </si>
  <si>
    <t>Šroub k miniinvazivním operacím hlezna MICA 4,0 x 48 mm sterilní 57S34048</t>
  </si>
  <si>
    <t>ZP721</t>
  </si>
  <si>
    <t>Katetr fogarty arteriální embolektomický 1 lumen 3 Fr x 80 cm  prům. balónku 6 mm 0,9 % NaCl 0,2 ml bal. á 5 ks EM380</t>
  </si>
  <si>
    <t>ZP722</t>
  </si>
  <si>
    <t>Katetr fogarty arteriální embolektomický 1 lumen 4 Fr x 80 cm  prům. balónku 8 mm 0,9 % NaCl 0,7 ml bal. á 5 ks EM480</t>
  </si>
  <si>
    <t>ZP723</t>
  </si>
  <si>
    <t>Katetr fogarty arteriální embolektomický 1 lumen 5 Fr x 80 cm  prům. balónku 10 mm 0,9 % NaCl 1,5 ml bal. á 5 ks EM580</t>
  </si>
  <si>
    <t>ZP724</t>
  </si>
  <si>
    <t>Katetr fogarty arteriální embolektomický 1 lumen 6 Fr x 80 cm  prům. balónku 12 mm 0,9 % NaCl 2,0 ml bal. á 5 ks EM680</t>
  </si>
  <si>
    <t>ZP725</t>
  </si>
  <si>
    <t>Katetr fogarty arteriální embolektomický 1 lumen 7 Fr x 80 cm  prům. balónku 12 mm 0,9 % NaCl 2,5 ml bal. á 5 ks EM780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</si>
  <si>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</si>
  <si>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</si>
  <si>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</si>
  <si>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</si>
  <si>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ZP783</t>
  </si>
  <si>
    <t>Převodník tlakový arteriální 158 cm jednokomorový 2 ml 1 linka pediatrický uzavřený systém Argon Safedraw P set bal. á 5 ks ARG:688600</t>
  </si>
  <si>
    <t>ZP788</t>
  </si>
  <si>
    <t>Rukavice operační latex s pudrem sterilní ansell gammex vel. 8,0 bal. á 50 párů 330047080 - fi již nedodává</t>
  </si>
  <si>
    <t>ZP790</t>
  </si>
  <si>
    <t>Šroub zajišťovací 48 mm Targon KB548T</t>
  </si>
  <si>
    <t>ZP796</t>
  </si>
  <si>
    <t>Matrice pro OT Equator, sada - retenční matrice (fialová- pevná),  2,7 kg, bal. á 4 ks 993140CEV</t>
  </si>
  <si>
    <t>ZP797</t>
  </si>
  <si>
    <t>Matrice pro OT Equator, sada - retenční matrice (bílá - standardní),  1,8 kg, bal. á 4 ks 993140CET</t>
  </si>
  <si>
    <t>ZP798</t>
  </si>
  <si>
    <t>Matrice pro OT Equator, sada - retenční matrice (růžová -měkká ), 1,2 kg, bal. á 4 ks 993140CER</t>
  </si>
  <si>
    <t>ZP799</t>
  </si>
  <si>
    <t>Matrice pro OT Equator, sada - retenční matrice (žlutá - extra měkká), 0,6 kg, bal. á 4 ks 993140CEG</t>
  </si>
  <si>
    <t>ZP800</t>
  </si>
  <si>
    <t>Matrice pro OT Equator, sada - laboratorní matrice (černá), bal. á 4 ks 993140CEN</t>
  </si>
  <si>
    <t>ZP801</t>
  </si>
  <si>
    <t>Pouzdro nerez pro matrice 993140, bal. á 2 kusy 993141CAE</t>
  </si>
  <si>
    <t>ZP802</t>
  </si>
  <si>
    <t>Krytí tegaderm i.v. advaced pro katetry Aiic.v.Cs P.I.C.C 8,5 cm x 11,5 cm bal. á 50 ks 1685</t>
  </si>
  <si>
    <t>ZP804</t>
  </si>
  <si>
    <t>Katetr močový foley 10Ch s balonkem 3 ml délka katetru 30 cm silikon Cysto-Care  pediatrický rovný statndard TIP 2-Way 30dní bal á 5 ks AA6110</t>
  </si>
  <si>
    <t>ZP805</t>
  </si>
  <si>
    <t>Kleště úchopové flexibilní FG-53SX-1 prům. 2 mm prac. délka 700 mm šířka rozevření 8,0 mm pro opakované použití A02902A</t>
  </si>
  <si>
    <t>ZP809</t>
  </si>
  <si>
    <t>Hřeb humerální H 8 mm délka 260 mm KE314T</t>
  </si>
  <si>
    <t>ZP814</t>
  </si>
  <si>
    <t>Šidítko pro nezralé novorozence do 30.týdne čiré Wee Thumbie – Aqua 1046741</t>
  </si>
  <si>
    <t>ZP817</t>
  </si>
  <si>
    <t>Čepelka k miniinvazivním operacím hleza Beaver SM64 sterilní WG59041 - firma již nedodává</t>
  </si>
  <si>
    <t>ZP820</t>
  </si>
  <si>
    <t>Membrána kolagenová Parasorb Resodont forte 32 x 25mm RDF3503</t>
  </si>
  <si>
    <t>ZP821</t>
  </si>
  <si>
    <t>Váleček vhojovací Dentsply EV 4,2 pr. 5,0, výška 6,5 mm (25797) 68013018</t>
  </si>
  <si>
    <t>ZP824</t>
  </si>
  <si>
    <t>Zátka katetrová TAUROSEPT 2% roztok taurolidinu bal. 5 x 6 ml 500151</t>
  </si>
  <si>
    <t>ZP830</t>
  </si>
  <si>
    <t>Set gastrostomický dvoucestný  PEG 20 Fr 15 ml  Silicone Gastrostomy Tube 2 way 15 ml RE-0220</t>
  </si>
  <si>
    <t>ZP831</t>
  </si>
  <si>
    <t>Set gastrostomický dvoucestný  PEG 24 Fr 15 ml  Silicone Gastrostomy Tube 2 way 15 ml RE-0224</t>
  </si>
  <si>
    <t>ZP836</t>
  </si>
  <si>
    <t>Expander tkáňový CPX mentor 9200 450cc 354-9223</t>
  </si>
  <si>
    <t>ZP842</t>
  </si>
  <si>
    <t>Zkumavka pro tekuté biopsie Cell-Free DNA BCT® Blood Collection Tube:6-Tube Pack (9 mL) Hybrid Plastic CE bal. á 6 ks 218996</t>
  </si>
  <si>
    <t>ZP852</t>
  </si>
  <si>
    <t>Šroub kompresní DartFire 3,0 mm x 20 mm D2N300-20</t>
  </si>
  <si>
    <t>ZP853</t>
  </si>
  <si>
    <t>Fréza k miniinvazivním operacím hlezna MICA Shannon RECTA 3,0 x 20 mm 57SC0320 (WGSMI0071)</t>
  </si>
  <si>
    <t>ZP855</t>
  </si>
  <si>
    <t>Jehla bioptická evocore (T) 18G x 200 mm  bal. á 10 ks EC18200(T)</t>
  </si>
  <si>
    <t>ZP860</t>
  </si>
  <si>
    <t>Páska tracheostomická fixační 52 cm bal. á 10 ks 40-0005-044</t>
  </si>
  <si>
    <t>ZP861</t>
  </si>
  <si>
    <t>Lžíce laryngoskopická  Truphatek Green lite MAC 3 jednorázová bal. á 20 ks 4551003</t>
  </si>
  <si>
    <t>ZP862</t>
  </si>
  <si>
    <t>Lžíce laryngoskopická  Truphatek Green lite MAC 4 jednorázová bal. á 20 ks 4551004</t>
  </si>
  <si>
    <t>ZP870</t>
  </si>
  <si>
    <t>Hadička spojovací silikonová k peristaltické pumpě GENE CHIP Fluid Station 450 AF-400110</t>
  </si>
  <si>
    <t>ZP872</t>
  </si>
  <si>
    <t>Krytí mepitac pro velmi jemnou pokožku se silikon. vrstvou voděodolné prodyšné 2 cm x 3 m 298300</t>
  </si>
  <si>
    <t>ZP873</t>
  </si>
  <si>
    <t>Krytí mepitac role pro velmi jemnou pokožku se silikon. vrstvou voděodolné prodyšné 4 cm x 1,5 m 298400</t>
  </si>
  <si>
    <t>ZP881</t>
  </si>
  <si>
    <t>Šroub Unima Evo 4,5 mm L42 mm krátký závit AA45AG042</t>
  </si>
  <si>
    <t>ZP886</t>
  </si>
  <si>
    <t>Šroub kotevní Dia Jeil 1,4 x 8 mm 14-G1-008</t>
  </si>
  <si>
    <t>ZP887</t>
  </si>
  <si>
    <t>Šroub kotevní Dia Jeil 1,6 x 8 mm 16-G1-008</t>
  </si>
  <si>
    <t>ZP891</t>
  </si>
  <si>
    <t>Kleště ušní mikro Spiggle&amp;Theis, oválné branže, zahnuté nahoru, jemné, 0.8x1.3 mm, 80 mm 10-703-03</t>
  </si>
  <si>
    <t>ZP892</t>
  </si>
  <si>
    <t>Klička resekční, plasma, koagulační 0,9% NaCl pro 12° optiku, medium,  24 Fr, 0,2 mm, jednorázová,  bal. á 12 ks WA22302D</t>
  </si>
  <si>
    <t>ZP893</t>
  </si>
  <si>
    <t>Šroub k miniinvazivním operacím hlezna MICA 4,0 x 44 mm sterilní 57S34044</t>
  </si>
  <si>
    <t>ZP900</t>
  </si>
  <si>
    <t>Válec odměrný vysoký sklo, A modrá graduace objem 25 ml VTRB632432110923</t>
  </si>
  <si>
    <t>ZP902</t>
  </si>
  <si>
    <t>Expander tkáňový CPX mentor 350 cc 354-9222-350</t>
  </si>
  <si>
    <t>ZP904</t>
  </si>
  <si>
    <t>Šroub kortikální zajišťovací pro Phoenix 5,0 mm x 28 mm 14-405028</t>
  </si>
  <si>
    <t>ZP905</t>
  </si>
  <si>
    <t>Šroub kortikální zajišťovací pro Phoenix  5,0 mm x 38 mm 14-405038</t>
  </si>
  <si>
    <t>ZP911</t>
  </si>
  <si>
    <t>Kabel bipolární HF ke kleštím Johan OLYMPUS pro HF-300 Erbe T series a Erbe ACC/ICC/VIO  HF jednotky délka 3,5 m A60000C</t>
  </si>
  <si>
    <t>ZP918</t>
  </si>
  <si>
    <t>Extraktor jícnových SX- Ella stentů (overtuba délka 100 cm, prům. 9,4 mms RTG značkou, bowden délka 150 cm, prům. 2,6 mm 015-01-28-1000</t>
  </si>
  <si>
    <t>ZP919</t>
  </si>
  <si>
    <t xml:space="preserve">Stent jícnový SX ELLA DANIS - Basic (doruč. systém 6,6 mm, délka 60 cm, stent, průměr rozšíř. konců 30 mm, průměr těla 25 mm délka 135 mm plast. stříkačka 50 ml) 019-08S-25-135-B </t>
  </si>
  <si>
    <t>ZP921</t>
  </si>
  <si>
    <t>Šroub kortikální samořezný HA 3,5 x 26 mm 397129795291</t>
  </si>
  <si>
    <t>ZP928</t>
  </si>
  <si>
    <t>Sklo podložní řezané myté Hanson 76 x 26 mm bal. á 50 ks (CN2602057427) 631-1550</t>
  </si>
  <si>
    <t>ZP931</t>
  </si>
  <si>
    <t>Filtr hygienický k insuflátoru CO₂ hydrofob.bakteriální konektor 22 mm ISO pro PG060 PG 080 PG0811 sterilní bal. á 25 ks PG019</t>
  </si>
  <si>
    <t>ZP938</t>
  </si>
  <si>
    <t>Šití seracor 2/0 2x HR-17, 8 x 75 cm bal. á 6 ks HN1A</t>
  </si>
  <si>
    <t>ZP939</t>
  </si>
  <si>
    <t>Šití seracor 2/0 2x HR-17, 8 x 90 cm bal. á 6 ks HN1Q</t>
  </si>
  <si>
    <t>ZP940</t>
  </si>
  <si>
    <t>Šití Prolene Hemo Blu 4-0 90 cm 2 x SH-1 HS bal. á 36 ks HS6855H</t>
  </si>
  <si>
    <t>ZP941</t>
  </si>
  <si>
    <t>Šití Prolene Hemo Blu 5-0 75 cm RB-1 HS bal. á 36 ks HS6856H</t>
  </si>
  <si>
    <t>ZP942</t>
  </si>
  <si>
    <t>Šití PROLENE, blue, 4-0, jehla 2 x SH-1, délka vlákna 90 cm, nevstřebatelné, bal. á 36 ks PEE5693SH</t>
  </si>
  <si>
    <t>ZP945</t>
  </si>
  <si>
    <t>Stříkačka injekční předplněná 0,5 ml VISCOAT OVD Viscoelastic, Ophthalmic Surgical Aid Sodium Chondroitin Sulfate / Sodium Hyaluronate 40 mg - 30 mg / ml 0004520088</t>
  </si>
  <si>
    <t>ZP954</t>
  </si>
  <si>
    <t>Pinzeta bipolární SuperGliss NON-STICK rovná délka 185 mm hrot 0,7 mm x 8,0 mm 780152SG</t>
  </si>
  <si>
    <t>ZP962</t>
  </si>
  <si>
    <t>Tamponáda SOS BAKRI EBB dvojitý balon  Complete Tamponade Systém CTS-1000</t>
  </si>
  <si>
    <t>ZP965</t>
  </si>
  <si>
    <t>Šroub k miniinvazivním operacím hlezna MICA 4,0 x 38 mm sterilní 57S34038</t>
  </si>
  <si>
    <t>ZP969</t>
  </si>
  <si>
    <t>Katetr CVC 2 lumen 5 FR x 55 cm PICC MEDCOMP možnost vysokotlakého CT 5 ml/s s tkáňovým lepidlem fixací SECURACATH a katerizačním setem MRCTP52024SGR</t>
  </si>
  <si>
    <t>ZP970</t>
  </si>
  <si>
    <t>Krytí tegaderm CHG PICC/CVC fixační prostředek+ tegaderm s chlorhexidin glukonátem 1877R-2100</t>
  </si>
  <si>
    <t>ZP973</t>
  </si>
  <si>
    <t>Krytí sorelex 10 x 10 cm s kys. hyaluronovou a octenidinem bal. á 10 ks (150011) 3901</t>
  </si>
  <si>
    <t>ZP974</t>
  </si>
  <si>
    <t>Kanyla perfuzní koronární kardioplegická 20Fr se zavaděčem Left vent cateter bal. á 20 ks 12002</t>
  </si>
  <si>
    <t>ZP983</t>
  </si>
  <si>
    <t>Kanyla ET  4,5 mm LASER-FLEX s dvojitou manžetou nerez ocelová flexibilní sterilní jednorázová 160-45</t>
  </si>
  <si>
    <t>ZP984</t>
  </si>
  <si>
    <t>Kanyla ET LASER-FLEX s dvojitou manžetou nerez ocelová flexibilní vel. 5 mm sterilní jednorázová 160-50</t>
  </si>
  <si>
    <t>ZP992</t>
  </si>
  <si>
    <t>Nůž amputační Collin hrotnatý čepel 160 mm celk. délka 290 mm 397112080740</t>
  </si>
  <si>
    <t>ZP993</t>
  </si>
  <si>
    <t>Nůžky chirugické hrotnatotupé rovné 155 mm B397113910023</t>
  </si>
  <si>
    <t>ZQ003</t>
  </si>
  <si>
    <t>Konektor VacValve pro optimál. proudění odsávaného vzduchu v systémech QIAvac 24 a QIAvac 24 Plus bal. á 24 ks 19408</t>
  </si>
  <si>
    <t>ZQ016</t>
  </si>
  <si>
    <t>Ochrana ultrazvukových sond vaginálních - suchá latex bal. á 200 ks I1002</t>
  </si>
  <si>
    <t>ZQ017</t>
  </si>
  <si>
    <t>Ochrana ultrazvukových sond vaginálních - jemně pudrovaná latex bal. á 144 ks I1000 (PSM6000)</t>
  </si>
  <si>
    <t>ZQ025</t>
  </si>
  <si>
    <t>Port venózní vysokotlaký Babyport Celsite Titanium/Epoxy 4,5 F vnější prům 1,5 mm vnitřní prům. 0,8 mm délka 800 mm very low profile 4433742</t>
  </si>
  <si>
    <t>ZQ027</t>
  </si>
  <si>
    <t>Šroubovák šestihran 2,5 × 214 mm 397129794340</t>
  </si>
  <si>
    <t>ZQ038</t>
  </si>
  <si>
    <t>Šroub kompresní DartFire 3,0 mm x 22 mm D2N30022</t>
  </si>
  <si>
    <t>ZQ040</t>
  </si>
  <si>
    <t>Stříkačka inzulínová 1 ml s jehlou 29 G bal. á 100 ks IS1029G</t>
  </si>
  <si>
    <t>ZQ042</t>
  </si>
  <si>
    <t>Laváž pulsní s nádstavcem Pulsavac Plus Hit Kit (á1ks) 00-5150-482-01</t>
  </si>
  <si>
    <t>ZQ043</t>
  </si>
  <si>
    <t>Okruh dýchací jednorázový BTS1181A vyhř. okruh 120 cm AIRcon, HFO k ventilátoru Fabian bal. á 10 ks 270.754</t>
  </si>
  <si>
    <t>ZQ044</t>
  </si>
  <si>
    <t>Okruh dýchací s výdechovým ventilem včetně antibakteriálního filtru k neinvazivní ventilaci k ventilátoru Philips Respironics 1065832</t>
  </si>
  <si>
    <t>ZQ045</t>
  </si>
  <si>
    <t>Maska AF531 pro neinvazivní ventilaci vel. M, únik I s hlavovým popruhem jednorázová k ventilátoru Philips Respironics bal. á 10 ks (1061719) 1072622</t>
  </si>
  <si>
    <t>ZQ046</t>
  </si>
  <si>
    <t>Maska AF531 pro neinvazivní ventilaci vel. L, únik I s hlavovým popruhem jednorázová k ventilátoru Philips Respironics bal. á 10 ks (1061720) 1072623</t>
  </si>
  <si>
    <t>ZQ056</t>
  </si>
  <si>
    <t>Filtr pro separaci buněk CD138+ MACS Smart Strainers 100 um baleno sterilně po 1 ks bal. á 50 ks 130-098-463</t>
  </si>
  <si>
    <t>ZQ059</t>
  </si>
  <si>
    <t>Roztok k ochraně gigivy Rubber Dam Liquid - tekutý kofferdam, bal. 1 x 1,2 ml 9033141</t>
  </si>
  <si>
    <t>ZQ064</t>
  </si>
  <si>
    <t>Implantát maxillofaciální šroub Matrix Ø 1.85 mm samořezný délka 16 mm slitina titanu (TAN) bal. po 1 kusu v klipu 04.511.216.01C</t>
  </si>
  <si>
    <t>ZQ065</t>
  </si>
  <si>
    <t>Set - náústek pro Smokerlyzer Piko a Mikro jednorázový trubičkový bal. á 200 ks 4204.D2SB250W50</t>
  </si>
  <si>
    <t>ZQ068</t>
  </si>
  <si>
    <t>Papír bílý filtrační univerzální dvouděrový 0,180g / 200 ks 387</t>
  </si>
  <si>
    <t>ZQ077</t>
  </si>
  <si>
    <t>Háček oční dvouzubý ostrý 2,5 mm 135 mm 397118380210</t>
  </si>
  <si>
    <t>ZQ078</t>
  </si>
  <si>
    <t>Háček oční čtyřzubý ostrý 5,0 mm 145 mm 397118380360</t>
  </si>
  <si>
    <t>ZQ079</t>
  </si>
  <si>
    <t>Rozvěrač oční Desmarres 12,0 mm 130 mm 397118380020</t>
  </si>
  <si>
    <t>ZQ081</t>
  </si>
  <si>
    <t>Láhev kojenecká jednorázová se šroub.víčkem 250 ml multipack bal. á 50 ks 14002 (objednávat 2 bal. - 100 ks)</t>
  </si>
  <si>
    <t>ZQ082</t>
  </si>
  <si>
    <t>Láhev kojenecká jednorázová se šroub.víčkem 130 ml multipack bal. á 50 ks 14001</t>
  </si>
  <si>
    <t>ZQ083</t>
  </si>
  <si>
    <t>Láhev kojenecká jednorázová se šroub.víčkem 50 ml multipack bal. á 50 ks 14000</t>
  </si>
  <si>
    <t>ZQ088</t>
  </si>
  <si>
    <t>Set Centurion 30° CMPK s PROVISCEM C26001-03</t>
  </si>
  <si>
    <t>ZQ089</t>
  </si>
  <si>
    <t>Set Centurion 45° CMPK s VISCOATEM C26582-03</t>
  </si>
  <si>
    <t>ZQ093</t>
  </si>
  <si>
    <t>Set rouškovací biventrikulární (PANEP) bal. á 5 ks 44001006</t>
  </si>
  <si>
    <t>ZQ094</t>
  </si>
  <si>
    <t>Set rouškovací elektrofyziologický (PANEP) bal. á 4 ks 44001005</t>
  </si>
  <si>
    <t>ZQ103</t>
  </si>
  <si>
    <t>Katetr urodynamický UPP 3 kanálový 9102-2 Air charged k přístroji Uromic bal. á 10 ks (T-DOC FD) UD-062BUAC</t>
  </si>
  <si>
    <t>ZQ104</t>
  </si>
  <si>
    <t>Katetr rektální balónkový 2 kanálový 9102-3 Air charged k přístroji Uromic bal. á 10 ks (T-DOC FA) UD-061AAC</t>
  </si>
  <si>
    <t>ZQ107</t>
  </si>
  <si>
    <t>Systém kotvící pro koleno ACL TIGHTROPE ABS Button Round Concave pr. 11 mm AR-1588TB-3</t>
  </si>
  <si>
    <t>ZQ109</t>
  </si>
  <si>
    <t>Hák břišní MIKULICZ BT621R</t>
  </si>
  <si>
    <t>ZQ112</t>
  </si>
  <si>
    <t>Obinadlo elastické samofixační Vendapress 2,5 cm x 4,5 m (náhrada za Coban) Vend2545</t>
  </si>
  <si>
    <t>ZQ114</t>
  </si>
  <si>
    <t>Steh náplasťový pevný Pharmastrip 4 mm x 76mm 1 obálka á 8 stehů bal. á 100 obálek (náhrada za steri-strip) P-PHST476 - již nevyrábí</t>
  </si>
  <si>
    <t>ZQ115</t>
  </si>
  <si>
    <t>Krytí transparentní Protectfilm 4,4 cm x 4,4 cm (náhrada za tegaderm) P4545PRFS</t>
  </si>
  <si>
    <t>ZQ116</t>
  </si>
  <si>
    <t>Náplast transparentní Airoplast cívka 1,25 cm x 9,14 m (náhrada za transpore) P-AIRO1291- nahrazuje ZA318</t>
  </si>
  <si>
    <t>ZQ117</t>
  </si>
  <si>
    <t>Náplast transparentní Airoplast cívka 2,5 cm x 9,14 m (náhrada za transpore) P-AIRO2591 - nahrazuje ZB084</t>
  </si>
  <si>
    <t>ZQ118</t>
  </si>
  <si>
    <t>Náplast transparentní Airoplast cívka 5 cm x 9,14 m (náhrada za transpore) P-AIRO5091</t>
  </si>
  <si>
    <t>ZQ119</t>
  </si>
  <si>
    <t>Implantát maxillofaciální šroub Matrix Ø 1.85 mm samořezný délka 4 mm modrý slitina titanu (TAN) bal. po 1 kusu v klipu 04.511.204.01C</t>
  </si>
  <si>
    <t>ZQ120</t>
  </si>
  <si>
    <t>Optika INNOVIEW s úhlem pohledu 30° průměr 4 mm délka 175 mm autoklávovatelná B30-0011-00</t>
  </si>
  <si>
    <t>ZQ126</t>
  </si>
  <si>
    <t>Implantát maxillofaciální La Forté systém dlaha midi L levá 100° 4 otvory (16-LL-204) 242.22LL04</t>
  </si>
  <si>
    <t>ZQ129</t>
  </si>
  <si>
    <t>Dlaha žeberní klipovací ocel 95 mm 397129707340</t>
  </si>
  <si>
    <t>ZQ130</t>
  </si>
  <si>
    <t>Šroub uzamykatelný kortikální pro dlahu žeberní ocel 3,5 x 11,0 mm 397129707440</t>
  </si>
  <si>
    <t>ZQ131</t>
  </si>
  <si>
    <t>Šroub kortikální uzamykatelný pro dlahu žeberní ocel 3,5 x 12,0 mm 397129707450</t>
  </si>
  <si>
    <t>ZQ135</t>
  </si>
  <si>
    <t>Šroub kompresní Charlotte 7,0 mm 75 mm x 16 mm závit 44177516</t>
  </si>
  <si>
    <t>ZQ145</t>
  </si>
  <si>
    <t>Nůžky chirurgické zahnuté hrotnatotupé 150 mm TK-AJ 034-15</t>
  </si>
  <si>
    <t>ZQ167</t>
  </si>
  <si>
    <t xml:space="preserve">Ligatura prefabrikovaná krátká Kobayashi Twists 100.014 bal. á 100 ks SHK014 </t>
  </si>
  <si>
    <t>ZQ170</t>
  </si>
  <si>
    <t>Kit denní DDK-N/ TUBING pro automatický dávkovací systém microDDS-A sterilní jednorázový bal. á 10 ks AF-D001</t>
  </si>
  <si>
    <t>ZQ171</t>
  </si>
  <si>
    <t>Kit denní DDK-N/ LU pro automatický dávkovací systém microDDS-A sterilní jednorázový bal. á 10 ks AF-D005</t>
  </si>
  <si>
    <t>ZQ174</t>
  </si>
  <si>
    <t>Dlaha žeberní klipovací ocel 55 mm 397129707320</t>
  </si>
  <si>
    <t>ZQ175</t>
  </si>
  <si>
    <t>Dlaha žeberní klipovací ocel 75 mm 397129707330</t>
  </si>
  <si>
    <t>ZQ177</t>
  </si>
  <si>
    <t>Set na vakuové míchání cementu Optivac Hip 4150</t>
  </si>
  <si>
    <t>ZQ179</t>
  </si>
  <si>
    <t>Katetr CVC 1 lumen 4 Fr x 50 cm PICC ARROW Interventional Radiology set tlakový EU-25041-IR</t>
  </si>
  <si>
    <t>ZQ184</t>
  </si>
  <si>
    <t>Implantát mandibulární šroub MatrixMANDIBLE LOCK  MatrixMandible Ø 2,4 mm samořezný délka 10 mm 04.503.440.01C</t>
  </si>
  <si>
    <t>ZQ185</t>
  </si>
  <si>
    <t>Elektroda konizační na cervix monopolární 25 x 15 mm délka 115 mm  prům. 4 mm autoklávovatelná B262-0</t>
  </si>
  <si>
    <t>ZQ186</t>
  </si>
  <si>
    <t>Náhrada kolenního kloubu OXFORD unikompartmentální tibiální komponenta anatomická pravá mediální velikost E 154727</t>
  </si>
  <si>
    <t>ZQ194</t>
  </si>
  <si>
    <t>Šití premicron zelený/ bílý 2/0  8 x 90 cm 2 x HR26 bal. á 6 ks M0027713</t>
  </si>
  <si>
    <t>ZQ197</t>
  </si>
  <si>
    <t>Kanyla odsávací House, délka 70 mm, Luer-Lock, prům. 0,8 mm, bal. á 5 ks 10-308-08-05</t>
  </si>
  <si>
    <t>ZQ210</t>
  </si>
  <si>
    <t>Set epidurální Perifix® ONE 418 (jehla Perican 18G 120 mm katetr Perifix 20G, stříkačka Perifix bezodporová, stříkačka Omnifix LL filtr antibakter. Perifix fixace filtru Perofox PinPad konektor Perifix) 4514183C</t>
  </si>
  <si>
    <t>ZQ211</t>
  </si>
  <si>
    <t>Kanyla k oxygenátoru perfuzní DLP arteriální 22 Fr bal á 20 ks 70422</t>
  </si>
  <si>
    <t>ZQ213</t>
  </si>
  <si>
    <t>Sklo podložní nátěrové Sysmex Microscope Slides bal. á 50 ks (37001300T) ZE 001906</t>
  </si>
  <si>
    <t>ZQ214</t>
  </si>
  <si>
    <t>Souprava pro rektální inkontinenci uzavřená SECCO (katétr 165 cm s nízkotlakovou manžetou 3 x 1,5 l sběrný sáček se superadsorbentem, stříkačka 45 ml, bezpečnostní ventil tlaku, zaváděcí prst) (52.000.00.100) 52.000.00.150</t>
  </si>
  <si>
    <t>ZQ215</t>
  </si>
  <si>
    <t>Sáček sběrný SECCO 1,5 l bal. á 10 ks 52.000.00.200</t>
  </si>
  <si>
    <t>ZQ222</t>
  </si>
  <si>
    <t>Hřeb targon PF nagel 12 x 180 mm 130° KD023T</t>
  </si>
  <si>
    <t>ZQ223</t>
  </si>
  <si>
    <t>Houba V.A.C. Veraflo Dressing Kit vel. S pro podtlakovou terapii 17 x 15 x 1,8 cm (4007764) bal. á 5 ks ULTVFL05SM</t>
  </si>
  <si>
    <t>ZQ225</t>
  </si>
  <si>
    <t>Set pro flexibilní endoskopii OTSC Systém Set 11/6t-165 cm vel. klipu 9mm pro 8,5 - 11mm skop 100.10 (c.n. 29/2018)</t>
  </si>
  <si>
    <t>ZQ226</t>
  </si>
  <si>
    <t>Set pro flexibilní endoskopii OTSC Systém Set 14/6a-220 cm vel. klipu 11mm pro 11,5 - 14 mm skop 100.13 (c.n. 29/2018)</t>
  </si>
  <si>
    <t>ZQ227</t>
  </si>
  <si>
    <t xml:space="preserve">Set pro flexibilní endoskopii FTRD Systém Set vel. klipu 11 mm pro 11,5 - 13,2 mm skop 200.70 </t>
  </si>
  <si>
    <t>ZQ228</t>
  </si>
  <si>
    <t>Kleště endoskopické OTSC Twin Grasper 2,6 mm x 2 200 mm jednorázové 200.45</t>
  </si>
  <si>
    <t>ZQ236</t>
  </si>
  <si>
    <t>Šroub kortikální samořezný HA 3,5 x 44 mm 397129795441</t>
  </si>
  <si>
    <t>ZQ242</t>
  </si>
  <si>
    <t>Pátradlo paličkové oboustranné 25 cm 397133080060</t>
  </si>
  <si>
    <t>ZQ243</t>
  </si>
  <si>
    <t>Pinzeta chirururgická 1 x 2 zuby 20 cm 397114080340</t>
  </si>
  <si>
    <t>ZQ247</t>
  </si>
  <si>
    <t>Hřeb PF 10 x 180 mm 130° KD003T</t>
  </si>
  <si>
    <t>ZQ248</t>
  </si>
  <si>
    <t>Hadička spojovací HS 1,8 x 450 mm LL DEPH free 2200 045 ND - nahrazuje ZN297</t>
  </si>
  <si>
    <t>ZQ249</t>
  </si>
  <si>
    <t>Hadička spojovací HS 1,8 x 1800 mm LL DEPH free 2200 180 ND - nahrazuje ZN298</t>
  </si>
  <si>
    <t>ZQ250</t>
  </si>
  <si>
    <t>Hadička spojovací HS 1,8 x 450 mm UNIV DEPH free 2201 045ND - nahrazuje ZN296</t>
  </si>
  <si>
    <t>ZQ251</t>
  </si>
  <si>
    <t>Hadička spojovací HS 1,8 x 1800 mm UNIV DEPH free 2201 180ND - nahrazuje ZN299</t>
  </si>
  <si>
    <t>ZQ252</t>
  </si>
  <si>
    <t>Sáček močový s hodinovou diurézou urine meter 500 ml, 2000 ml, hadička 150 cm V2 bal. á 20 ks S-1227</t>
  </si>
  <si>
    <t>ZQ254</t>
  </si>
  <si>
    <t>Fixace k PICC katetru Securacath 4 Fr bal. á 10 ks 400140</t>
  </si>
  <si>
    <t>ZQ255</t>
  </si>
  <si>
    <t>Pomůcka k odtažení rtů Optragate small bezlatexová bal. á 80 ks 0091612</t>
  </si>
  <si>
    <t>ZQ256</t>
  </si>
  <si>
    <t xml:space="preserve">Pasta Alveogyl pro ošetření extrakční rány 10g 9028472 </t>
  </si>
  <si>
    <t>ZQ257</t>
  </si>
  <si>
    <t>Nástroj robotický obturátor optický Bladeless pro da Vinci Xi 8 mm jednorázový sterilní bal.á 6 ks 470359</t>
  </si>
  <si>
    <t>ZQ258</t>
  </si>
  <si>
    <t>Nástroj robotický těsnění na trokar Cannula Seal pro da Vinci Xi 5-8 mm jednorázové sterilní bal. á 10 ks 470361</t>
  </si>
  <si>
    <t>ZQ260</t>
  </si>
  <si>
    <t>Nástroj robotický kabel monopolární pro da Vinci Xi délka 4 m nesterilní pro 20 použití zelený 470383</t>
  </si>
  <si>
    <t>ZQ261</t>
  </si>
  <si>
    <t>Nástroj robotický kabel bipolární pro da Vinci Xi délka 5 m nesterilní pro 20 použití modrý 470384</t>
  </si>
  <si>
    <t>ZQ262</t>
  </si>
  <si>
    <t>Nástroj robotický obal Arm Drape na ramena daVinci Xi sterilní jednorázový bal. á 20 ks 470015</t>
  </si>
  <si>
    <t>ZQ263</t>
  </si>
  <si>
    <t xml:space="preserve">Nástroj robotický obal Column Drape na středový sloupek daVinci Xi sterilní jednorázový bal. á 20 ks 470341 </t>
  </si>
  <si>
    <t>ZQ265</t>
  </si>
  <si>
    <t>Nástroj robotický nůžky nonopolární Hot Shears k daVinci Xi zahnuté pro 10 použití 470179</t>
  </si>
  <si>
    <t>ZQ266</t>
  </si>
  <si>
    <t>Nástroj robotický háček monopolární Permanent Cautery Hook k daVinci Xi, pro 10 použití 470183</t>
  </si>
  <si>
    <t>ZQ269</t>
  </si>
  <si>
    <t>Nástroj robotický Sealer Vessel  rozšířený k daVinci Xi,jednorázový bal. á 6 ks 480422</t>
  </si>
  <si>
    <t>ZQ271</t>
  </si>
  <si>
    <t>Nástroj robotický jehelec velký k daVinci Xi pro 10 použití 470194</t>
  </si>
  <si>
    <t>ZQ273</t>
  </si>
  <si>
    <t>Kanyla periferní venózní MEDICAN s fixačními křidélky G24, žlutá, vněší prům. 0,7 mm, délka 19 mm, bal á 100 ks 0224061011 (4 030 242)</t>
  </si>
  <si>
    <t>ZQ281</t>
  </si>
  <si>
    <t>Kotva ramenní vstřebatelná PushLock 2,9 x 15,5 mm AR-1923BC</t>
  </si>
  <si>
    <t>ZQ291</t>
  </si>
  <si>
    <t>Popruh větší Hans-Rudolph facial mask headgear vel.  M, k EKG BTL -08 SD3, 597-PIST-PFMHGSM100 – CPET</t>
  </si>
  <si>
    <t>ZQ292</t>
  </si>
  <si>
    <t>Popruh menší Headgear for face mask 7450, vel. ES/P, k EKG BTL -08 SD3, 597-PIST-PFMHGESP100 - V2</t>
  </si>
  <si>
    <t>ZQ311</t>
  </si>
  <si>
    <t>Jehla bioptická evocore (T) 18G x 300 mm EC18300(T)</t>
  </si>
  <si>
    <t>ZQ319</t>
  </si>
  <si>
    <t>Stříkačka mikro Hamilton Syringe chromatography Microliter HPLC/GC 85 N objem 5µl dělení 0,05 µl špička s ostrým hrotem pst2 rozchod 26s délka 51 mm prům. vnějš. 0,47 mm 549-1202</t>
  </si>
  <si>
    <t>ZQ322</t>
  </si>
  <si>
    <t xml:space="preserve">Rukavice operační latex bez pudru sterilní chemo Sempermed Supreme Plus vel. 6 34 651 </t>
  </si>
  <si>
    <t>ZQ323</t>
  </si>
  <si>
    <t xml:space="preserve">Rukavice operační latex bez pudru sterilní chemo Sempermed Supreme Plus vel. 8,0 34655 </t>
  </si>
  <si>
    <t>ZQ324</t>
  </si>
  <si>
    <t xml:space="preserve">Rukavice operační latex bez pudru sterilní chemo Sempermed Supreme Plus vel. 8,5 34656 </t>
  </si>
  <si>
    <t>ZQ325</t>
  </si>
  <si>
    <t>Kanyla k oxygenátoru femorální arteriální 20 FR se zavaděčem OPTI20</t>
  </si>
  <si>
    <t>ZQ326</t>
  </si>
  <si>
    <t>Kanyla k oxygenátoru femorální arteriální 22 FR se zavaděčem OPTI22</t>
  </si>
  <si>
    <t>ZQ334</t>
  </si>
  <si>
    <t>Šroub kortikální stardrive 2.7 mm 202.878</t>
  </si>
  <si>
    <t>ZQ341</t>
  </si>
  <si>
    <t>Náhrada kostní tkáně biosyntetická, nosič ATB Stimulan Rapid Cure 10 ml (pasta  a set k přípravě granulí) 620-010</t>
  </si>
  <si>
    <t>ZQ362</t>
  </si>
  <si>
    <t>Jehla cytocan žlutá s fix.ploténkou pro inf.20G/25 mm bal. á 25 ks 4439775</t>
  </si>
  <si>
    <t>ZQ363</t>
  </si>
  <si>
    <t>Injektor pro aplikaci očních distančních kroužků Capsular Tension Ring Injector, průměr 1,2 mm, prac. délka 18 mm, mater. titan/nerez ocel, pro opak. použití TMJ104</t>
  </si>
  <si>
    <t>ZQ367</t>
  </si>
  <si>
    <t>Set rouškovací PICC Combiset CŽK s celotělovou rouškou Mediset (HARTMANN) bal. á 7 ks (2375031) 2356761</t>
  </si>
  <si>
    <t>ZQ377</t>
  </si>
  <si>
    <t>Hřeb expert femorální laterální 10.0 mm (360) kanylovaný,levý,titan 04.003.573</t>
  </si>
  <si>
    <t>ZQ387</t>
  </si>
  <si>
    <t>Implantát k léčbě prolapsu pánevního dna Pectopexe DynaMesh PRP Soft 3 x 15 cm PVDF PV540315F1</t>
  </si>
  <si>
    <t>ZQ392</t>
  </si>
  <si>
    <t>Nůžky laparoskopické metzenbaum HiQ+ Insert  330/5mm A64810A</t>
  </si>
  <si>
    <t>ZQ393</t>
  </si>
  <si>
    <t>Čelisti OLYMPUS ke Graspru okénkovému atrauma - vnitřní pracovní část, 5 x 330 mm, délka branží 19 mm A64030A</t>
  </si>
  <si>
    <t>ZQ401</t>
  </si>
  <si>
    <t>Gel lubrikační OptiLube sáček á 5 g bal. á 150 ks OMS:1120</t>
  </si>
  <si>
    <t>ZQ403</t>
  </si>
  <si>
    <t>Katetr močový foley pro měření teploty 16 Fr 2- cestný silikonový bal. 50 ks M1024242</t>
  </si>
  <si>
    <t>ZQ412</t>
  </si>
  <si>
    <t>Špička pipetovací Capp ExpellPlus 10 µl XL délka 45,75 mm čirá sterilní v sáčku bal. á 1000 ks 5030040</t>
  </si>
  <si>
    <t>ZQ420</t>
  </si>
  <si>
    <t>Roztok k výplachům chirurgickým LavaSurge sterilní  s polyhexanidem bal. á 1000 ml 19902</t>
  </si>
  <si>
    <t>ZQ421</t>
  </si>
  <si>
    <t>Houba V.A.C. Veraflo Dressing Kit vel. M pro podtlakovou terapii bal. á 5 ks ULTVFL05MD</t>
  </si>
  <si>
    <t>ZQ429</t>
  </si>
  <si>
    <t>Vrták koncovka s ploškou prům.2,7 x celk. délka 80 mm, unašeč AO 397129798611</t>
  </si>
  <si>
    <t>ZQ430</t>
  </si>
  <si>
    <t>Sáček laparoskopický MemoBag 800 ml pro 10 mm trocar bal. á 5 ks 332801-000020</t>
  </si>
  <si>
    <t>ZQ431</t>
  </si>
  <si>
    <t>Kanyla TS PORTEX Blue Line Ultra, sada - nízkotlaká manžeta, 2 vnitřní kanyly, čistící kartáček, vel. 7,5 , vniř. prům. 7,5 mm, vnější prům. 11,3 mm, délka 73 mm, jednorázová 101/810075</t>
  </si>
  <si>
    <t>ZQ439</t>
  </si>
  <si>
    <t>Sáček ileostomický 1D STOMOCUR ILEO MINI IM 3610 C, výpustný, 10-40 mm, filtr, transparentní bal. á 30 ks IM3610C</t>
  </si>
  <si>
    <t>ZQ443</t>
  </si>
  <si>
    <t>Katetr CVC Broviac opravná sada pro externí segment (bílý konektor) pro jednolumenový katetr 4,2 Fr 0601610CE</t>
  </si>
  <si>
    <t>ZQ444</t>
  </si>
  <si>
    <t>Šroub kortikální samořezný HA 3,5 x 65 mm 397129795421</t>
  </si>
  <si>
    <t>ZQ445</t>
  </si>
  <si>
    <t>Šroub kortikální samořezný HA 3,5 x 70 mm 397129795431</t>
  </si>
  <si>
    <t>ZQ457</t>
  </si>
  <si>
    <t xml:space="preserve">Film PCR průhledný samolepící adhesivní snímatelný bal. á  100 ks 0030127781 </t>
  </si>
  <si>
    <t>ZQ459</t>
  </si>
  <si>
    <t>Zkumavka Eppendorf Safe-Lock PCR, 1.5 ml čirá s víčkem se zámkem bal. á 1000 ks 0030123328</t>
  </si>
  <si>
    <t>ZQ463</t>
  </si>
  <si>
    <t>Krytí CUTICERIN na popáleniny, odřeniny, neadherentní neabsorbující  20 cm x 40 cm, bal. á 25 kusů 66045502</t>
  </si>
  <si>
    <t>ZQ464</t>
  </si>
  <si>
    <t>Krytí CUTICERIN na popáleniny, odřeniny, neadherentní neabsorbující  7,5 cm x 7,5 cm, bal. á 10 kusů 66045562</t>
  </si>
  <si>
    <t>ZQ466</t>
  </si>
  <si>
    <t>Implantát maxillofaciální CMF šroub samořezný 1,5 mm x 4,0 mm bal. á 5 ks 95-6104</t>
  </si>
  <si>
    <t>ZQ476</t>
  </si>
  <si>
    <t>Nástroje leštící zubní set Kenda CGI Polishing bal. á 12 ks 9014028</t>
  </si>
  <si>
    <t>ZQ481</t>
  </si>
  <si>
    <t>Rukavice operační latex bez pudru Vasco sensitive 7,0 bal. á 40 ks 6081029</t>
  </si>
  <si>
    <t>ZQ487</t>
  </si>
  <si>
    <t>Filtr antibakteriální hydrofobní k odsávačce HOSPIVAC350 a NEW ASKIR C30, prům. 64 mm, konektor 8 mm SP 0121</t>
  </si>
  <si>
    <t>ZQ488</t>
  </si>
  <si>
    <t>Podložka antidekubitní Z-Flo silikonová bez povlaku 27 x 55 cm  bal. á 1 ks 1401001</t>
  </si>
  <si>
    <t>ZQ489</t>
  </si>
  <si>
    <t>Podložka antidekubitní Z-Flo silikonová bez povlaku 64 x 91 cm  bal. á 1 ks 1401005</t>
  </si>
  <si>
    <t>ZQ490</t>
  </si>
  <si>
    <t>Elektroda EKG pěnová pr. 48 mm pro dospělé pro dlouhodobé použití (ES GS48) H-108003 - nahrazuje ZA696</t>
  </si>
  <si>
    <t>ZQ491</t>
  </si>
  <si>
    <t>Krytí ZETUVIT Plus vysoce savé, sterilní 20 x 25 cm bal. á 10 ks  4137138</t>
  </si>
  <si>
    <t>ZQ496</t>
  </si>
  <si>
    <t>Kanyla ET 4,5 mm ORAL/NASAL  KimVent Microcuff pediatrická, pro věk 4-&lt;6 let, sterilní, bal. á 10 ks 35114</t>
  </si>
  <si>
    <t>ZQ498</t>
  </si>
  <si>
    <t xml:space="preserve">Katetr CVC 4 lumen 8 Fr x 30 cm Certofix Quatro Protect V830 s antimikr. úpravou bal. á 10 ks 4167783P </t>
  </si>
  <si>
    <t>ZQ499</t>
  </si>
  <si>
    <t>Set rouškovací na malé zákroky sterilní pro šití ran Mediset (1 x rouška s otvorem 48 x 48 cm, 4 x tampon netkaný vel. 3 švestka, 1 x nůžky hrotnaté, kov, 1 x pinzeta Adson chir. rovná, kov, 1 x jehelec Mayo-Hegar 14 cm, kov) 4756331</t>
  </si>
  <si>
    <t>ZQ504</t>
  </si>
  <si>
    <t>Pinzeta oční rovná velmi jemná GRAEFE 1 x 2 zuby, 105 mm rovná 11730-10</t>
  </si>
  <si>
    <t>ZQ508</t>
  </si>
  <si>
    <t xml:space="preserve">Kanyla nosní Fisher &amp; Paykel Healthcare OptiFlow Plus k přístroji AIRVO2, velikost M P06105      </t>
  </si>
  <si>
    <t>ZQ509</t>
  </si>
  <si>
    <t>Rozhraní tracheostomické OptiFlow Plus k přístroji AIRVO2 P07110</t>
  </si>
  <si>
    <t>ZQ510</t>
  </si>
  <si>
    <t>Okruh dýchací k přístroji AIRVO2 včetně komory Plus (900PT561) P06859</t>
  </si>
  <si>
    <t>ZQ511</t>
  </si>
  <si>
    <t xml:space="preserve">Krytí silikonové pěnové mepilex border sacrum 22 x 25 cm bal. á 5 ks 282450 </t>
  </si>
  <si>
    <t>ZQ512</t>
  </si>
  <si>
    <t xml:space="preserve">Krytí silikonové pěnové mepilex border sacrum 16 x 20 cm bal. á 5 ks 282050 </t>
  </si>
  <si>
    <t>ZQ513</t>
  </si>
  <si>
    <t>Krytí silikonové pěnové mepilex border heel 22 x 23 cm bal. á 6 ks 282750</t>
  </si>
  <si>
    <t>ZQ515</t>
  </si>
  <si>
    <t>ZQ518</t>
  </si>
  <si>
    <t xml:space="preserve">Punch STAMMBERGER /sfenoid/, circular cutting, průměr 3,5 mm, s proplach. konektorem, pracovní délka 180 mm 651055  </t>
  </si>
  <si>
    <t>ZQ524</t>
  </si>
  <si>
    <t>Cement kostní revizní Refobacin s ATB Gentamicin a Clindamicin 1 x 40 g 3011630001</t>
  </si>
  <si>
    <t>ZQ534</t>
  </si>
  <si>
    <t>Kryobox pro 100 ks mikrovialek 1,2 - 2,0ml, 10 x 10 pozic, rozměr 132 x 132 x 53 mm, -196°C, modrý, bal. á 5 ks  93.874.610</t>
  </si>
  <si>
    <t>ZQ547</t>
  </si>
  <si>
    <t>Kabel světlovodný  HP 2,5 x 3000 mm HTT červený B00-22430-50</t>
  </si>
  <si>
    <t>ZQ554</t>
  </si>
  <si>
    <t>Jehla stimulační Ultraplex 360, 22G, 0,70 x 50 mm bal. á 25 ks 4892605-01</t>
  </si>
  <si>
    <t>ZQ555</t>
  </si>
  <si>
    <t>Jehla stimulační Ultraplex 360, 22G, 0,70 x 80 mm bal. á 25 ks 4892608-01</t>
  </si>
  <si>
    <t>ZQ556</t>
  </si>
  <si>
    <t>Šroub k miniinvazivním operacím hlezna MICA kanylovaný fixační 3,0 x 32 mm sterilní 57S13032</t>
  </si>
  <si>
    <t>ZQ569</t>
  </si>
  <si>
    <t>Vata buničitá CELLIN dělená 2 role / 500 ks 40 x 50 mm 1230206310</t>
  </si>
  <si>
    <t>ZQ570</t>
  </si>
  <si>
    <t>Elektroda EKG dětská 32 x 36 mm á 50 ks pro dlouhodobé použití (ES GS2245) H-108004</t>
  </si>
  <si>
    <t>ZQ571</t>
  </si>
  <si>
    <t>Set OMNI set TPE plasmaferéza včetně plasmafiltru L 0,7 m2  bal. á 4 ks 7211154</t>
  </si>
  <si>
    <t>ZQ574</t>
  </si>
  <si>
    <t>Obvaz elastický síťový CareFix Tube k zajištění a ochraně fixace IV kanyl vel. L bal. á 15 ks 0151 L</t>
  </si>
  <si>
    <t>ZQ575</t>
  </si>
  <si>
    <t>Obvaz elastický síťový CareFix Tube k zajištění a ochraně fixace IV kanyl vel.XL bal. á 15 ks 0151 XL</t>
  </si>
  <si>
    <t>ZQ576</t>
  </si>
  <si>
    <t>Pero elektrochirurgické SKALA HORNET s odvodem kouře k přístroji CIMPAX,C-PURE 750 jednorázové bal. á 20 ks PS09-K50GY-E</t>
  </si>
  <si>
    <t>ZQ590</t>
  </si>
  <si>
    <t>Čepel spirální pro Expert femorální retrográdní, délka 70 mm  04.013046</t>
  </si>
  <si>
    <t>ZQ593</t>
  </si>
  <si>
    <t>Dlaha žeberní klipovací úhlová, pevná TI, XL Levá 22,5° 012-03225</t>
  </si>
  <si>
    <t>ZQ605</t>
  </si>
  <si>
    <t>Implantát mandibulární dlaha rekonstrukční Matrix MANDIBLE zalomená levá 7+23 otvorů tloušťka 2.0 mm titan modrá 04.503.732</t>
  </si>
  <si>
    <t>ZQ610</t>
  </si>
  <si>
    <t>Okruh dýchací  dětský EVAQUA 2 RT265, průtok 4L/min, délka 1,5 m, kompatibilní se zvlhčovačem MR850, bal. á 10 ks P04651</t>
  </si>
  <si>
    <t>ZQ614</t>
  </si>
  <si>
    <t>Vak míchací EVA MiXi4000.P3TS pro TPV (plazmaferézu), 4000 ml, EO, P, 3TS, sterilní, manuální plnění, Luer-Lock konektor, bal. á 30 ks 1021761E</t>
  </si>
  <si>
    <t>ZQ616</t>
  </si>
  <si>
    <t>Roztok aditivní pro skladování trombocytů SSP+ 250 ml bal. á 30 ks SSP2025UVZ</t>
  </si>
  <si>
    <t>ZQ623</t>
  </si>
  <si>
    <t>Svorka na cévy rovná Halsted-Mosquit 125 mm B397115910080</t>
  </si>
  <si>
    <t>ZQ626</t>
  </si>
  <si>
    <t xml:space="preserve">Háček oční čtyřzubý ostrý; 10,0 mm 150 mm 397118380370 </t>
  </si>
  <si>
    <t>ZQ628</t>
  </si>
  <si>
    <t>Podložka lepící  k fixaci  epidurálnímu katetru PERIFIX PINPAD nesterilní bal. á 25 ks 4515510</t>
  </si>
  <si>
    <t>ZQ629</t>
  </si>
  <si>
    <t>Elektroda VF vaporizační oval-button, pro 12° a 30° optiku, jednorázová, bal. á 5 ks WA22566S</t>
  </si>
  <si>
    <t>ZQ630</t>
  </si>
  <si>
    <t>Šroub kortikální samořezný HA 3,5 x 30 mm 397129795311</t>
  </si>
  <si>
    <t>ZQ633</t>
  </si>
  <si>
    <t>Kanyla TS PORTEX Blue Line Ultrafenestrovaná vel. 7, délka 70 mm (vnitřní kanyla s mluvícím ventilen, odpojovací klín, držák tracheostom. kanyly, čistící kartáček, pacientský štítek) 100/832/070 - ukončená výroba</t>
  </si>
  <si>
    <t>ZQ634</t>
  </si>
  <si>
    <t>Kanyla TS PORTEX Blue Line Ultrafenestrovaná vel. 8, délka 75,5 mm (vnitřní kanyla s mluvícím ventilen, odpojovací klín, držák tracheostom. kanyly, čistící kartáček, pacientský štítek) 100/832/080</t>
  </si>
  <si>
    <t>ZQ635</t>
  </si>
  <si>
    <t>Kanyla TS PORTEX Blue Line Ultrafenestrovaná vel. 9, délka 81,0 mm (vnitřní kanyla s mluvícím ventilen, odpojovací klín, držák tracheostom. kanyly, čistící kartáček, pacientský štítek) 100/832/080 - již se nevyrábí</t>
  </si>
  <si>
    <t>ZQ639</t>
  </si>
  <si>
    <t>Váleček vhojovací Profile EV 4,8 pr. 5,0, výška 4,5 mm I68013025</t>
  </si>
  <si>
    <t>ZQ640</t>
  </si>
  <si>
    <t>Adaptér Freka Medi pro podávání léků či kontrastních látek do ENFit sondy/PEGu (LL), bal. á 15 ks 7981377</t>
  </si>
  <si>
    <t>ZQ641</t>
  </si>
  <si>
    <t>Náhrada kolenního kloubu OXFORD unikompartmentální tibiální komponenta levá velikost  E 154726</t>
  </si>
  <si>
    <t>ZQ649</t>
  </si>
  <si>
    <t>Set infuzní Spike (DEHP free) s filtrem 0,2 um, délka 2,2 m k mobilní pumpě Mini Rythmic PN+ bal. á 20 ks KE1EE192X</t>
  </si>
  <si>
    <t>ZQ656</t>
  </si>
  <si>
    <t>Nádoba na implantát PP, bílá JET23, objem 2300 ml, D1: 175,0 mm, D2: 163,0 mm, D3: 149,0 mm, H: 132,0 mm 20002101</t>
  </si>
  <si>
    <t>ZQ657</t>
  </si>
  <si>
    <t>Víko k nádobě na implantát JET23 PP, bílé, prům.172 mm 20002105</t>
  </si>
  <si>
    <t>ZQ660</t>
  </si>
  <si>
    <t>Systém na uzavírání pooperačních ran Prevena pro podtlakovou terapii V.A.C., vel. 20 cm,  bal.á 5 ks, PRE1055/1</t>
  </si>
  <si>
    <t>ZQ670</t>
  </si>
  <si>
    <t>Náhrada kolenního kloubu OXFORD unikompartmentální tibiální komponenta levá mediální D 154724</t>
  </si>
  <si>
    <t>ZQ676</t>
  </si>
  <si>
    <t>Rukavice operační latex bez pudru sterilní ansel GAMMEX Latex Ortho, vel. 7,5 bal. á 50 párů 330065075</t>
  </si>
  <si>
    <t>ZQ678</t>
  </si>
  <si>
    <t>Savka Hygovac V 1000G zelené, PP, délka 140 mm konce 45° a S autoklávovatelné bal. á 100 ks V1000G</t>
  </si>
  <si>
    <t>ZQ682</t>
  </si>
  <si>
    <t>Rukavice operační latex bez pudru sterilní ansel GAMMEX Latex Ortho, vel. 8,0 bal. á 50 párů 330065080</t>
  </si>
  <si>
    <t>ZQ683</t>
  </si>
  <si>
    <t>Rukavice operační latex bez pudru sterilní ansel GAMMEX Latex Ortho, vel. 8,5 bal. á 50 párů 330065085</t>
  </si>
  <si>
    <t>ZQ684</t>
  </si>
  <si>
    <t>Rukavice operační latex bez pudru sterilní ansel GAMMEX Latex Ortho, vel. 7,0 bal. á 50 párů 330065070</t>
  </si>
  <si>
    <t>ZQ685</t>
  </si>
  <si>
    <t>Rukavice operační latex bez pudru sterilní ansel GAMMEX Latex Ortho, vel. 6,0 bal. á 50 párů 330065060</t>
  </si>
  <si>
    <t>ZQ686</t>
  </si>
  <si>
    <t xml:space="preserve">Šití mopylen 2 x HRT 18, síla 5-0, délka 0,90 m, PP, nevstřebatelné, barva modrá, bal. á 36 ks 70612 </t>
  </si>
  <si>
    <t>ZQ687</t>
  </si>
  <si>
    <t>Membrána Bio-Gide Compressed 20 x 30mm AT500372 (500620)</t>
  </si>
  <si>
    <t>ZQ689</t>
  </si>
  <si>
    <t>Šroub kortikální zajišťovací pro Phoenix 5,0 mm x 75 mm 14-405075</t>
  </si>
  <si>
    <t>ZQ691</t>
  </si>
  <si>
    <t>Drát vodící k hřebu Phoenix 14-410002</t>
  </si>
  <si>
    <t>ZQ697</t>
  </si>
  <si>
    <t>Expander tkáňový mammární 250cc 354-9321</t>
  </si>
  <si>
    <t>ZQ714</t>
  </si>
  <si>
    <t>Náhrada kolenního kloubu OXFORD unikompartmentální tibiální komponenta levá mediální F154775</t>
  </si>
  <si>
    <t>ZQ716</t>
  </si>
  <si>
    <t>Set urodynamický malý k urodynamickému přístroji UROMIC Samba jednorázový bal. á 25 ks MU9109</t>
  </si>
  <si>
    <t>ZQ717</t>
  </si>
  <si>
    <t>Snímač tlaku MMT k urodynamickému přístroji UROMIC Samba jednorázový bal. á 50 ks (MA9201-1) BP-S00044</t>
  </si>
  <si>
    <t>ZQ719</t>
  </si>
  <si>
    <t>Set pro enterální výživu FREEGO ENTERAL FEEDING SET k enterální pumpě Abbot Freego, hadička 245 cm (S0351-00) 3238301</t>
  </si>
  <si>
    <t>ZQ720</t>
  </si>
  <si>
    <t>Jehla pro inzulínová pera Wellion MedFine plus, délka 6 mm (31G x 0,25 mm), bal. á 100 ks WELL106</t>
  </si>
  <si>
    <t>ZQ721</t>
  </si>
  <si>
    <t>Jehla pro inzulínová pera Wellion MedFine plus, délka 8 mm (30G x 0,30mm), bal. á 100 ks WELL108 30G</t>
  </si>
  <si>
    <t>ZQ723</t>
  </si>
  <si>
    <t>Značkovač endoskopický SPOT EX bal. á 10 ks GIS-46</t>
  </si>
  <si>
    <t>ZQ725</t>
  </si>
  <si>
    <t>Set pro uzavřenou cytostatickou laváž SKALA OK3-V1 606501-01</t>
  </si>
  <si>
    <t>ZQ728</t>
  </si>
  <si>
    <t>Nástavec Aerotrach plus 10150591010 pro aplikaci inhalačních  léků pacientům s tracheostomií 500,00/600,00, antisatická úprava, autoklávovatelný 130155</t>
  </si>
  <si>
    <t>ZQ730</t>
  </si>
  <si>
    <t>Šroub kortikální samořezný HA 3,5 x 20 mm 397129795261</t>
  </si>
  <si>
    <t>ZQ731</t>
  </si>
  <si>
    <t>Filtr antibakteriální k myčce endoskopů Wassenburg ENDOCAP II Sterile Grade RFID 951756</t>
  </si>
  <si>
    <t>ZQ733</t>
  </si>
  <si>
    <t>Drén kapilární plochý páskový šířka 35 mm délka 400 mm bal. á 10 ks 2011-0035</t>
  </si>
  <si>
    <t>ZQ734</t>
  </si>
  <si>
    <t>Drát ortodontický Leowire, pružný, prům. 0,7 mm, délka 25 m LEC0400-07</t>
  </si>
  <si>
    <t>ZQ746</t>
  </si>
  <si>
    <t>Kyveta k analyzátoru ISYS jednorázová bal. á 960 ks IS-CC100</t>
  </si>
  <si>
    <t>ZQ747</t>
  </si>
  <si>
    <t>Koncovka pracovní US2 (OT7), US2 (bone) kompatibilní s přístroji Ultrasurgery/Mectron Piezosurgery/NSK US2</t>
  </si>
  <si>
    <t>ZQ751</t>
  </si>
  <si>
    <t>Set TUB10 k přístroji SIMEOX, bal. 10 setů pro 10 pacientů po 10 terapiích TUB10</t>
  </si>
  <si>
    <t>ZQ752</t>
  </si>
  <si>
    <t xml:space="preserve">Krytí filmové transparentní Akutol spray 60 ml </t>
  </si>
  <si>
    <t>ZQ767</t>
  </si>
  <si>
    <t>Drát Kirschnerův pr. 3,0 mm se závitovou špičkou, délky 150/15 mm 292.820.10</t>
  </si>
  <si>
    <t>ZQ771</t>
  </si>
  <si>
    <t>Hřeb femorální laterální 11 mm x 400 mm 04.003.461</t>
  </si>
  <si>
    <t>ZQ773</t>
  </si>
  <si>
    <t>Špička pipetovací Socorex 200 ul, bal á 1000 ks 391111</t>
  </si>
  <si>
    <t>ZQ787</t>
  </si>
  <si>
    <t>Knoflík titanový s pozlaceným řetízkem GOLD EXTRUSION HOOK WITH CHAIN (14 KARAT), pro urychlení prořezání -  vytažení, neprořezeného zoubku, kulatá báze bal. á 2 ks 4250-00</t>
  </si>
  <si>
    <t>ZQ790</t>
  </si>
  <si>
    <t>Jehla injekční KLAISASSER, pro injektáž tuku, LUER-Lock, přímá, prac. délka 23 cm 8598B</t>
  </si>
  <si>
    <t>ZQ799</t>
  </si>
  <si>
    <t>Páska tejpovací Temtex 5 cm x 5 m, růžová barva (TA172) 34750</t>
  </si>
  <si>
    <t>ZQ800</t>
  </si>
  <si>
    <t xml:space="preserve">Páska tejpovací Temtex 5 cm x 5 m, modrá barva 34746 (TA173) </t>
  </si>
  <si>
    <t>ZQ802</t>
  </si>
  <si>
    <t>Kleště nosní BLAKESLEY, přímé, vel. 0, prac. délka 110 mm 456000</t>
  </si>
  <si>
    <t>ZQ803</t>
  </si>
  <si>
    <t>Kleště nosní Blakesley, velikost 2, rovné, prac. délka  110 mm 456002</t>
  </si>
  <si>
    <t>ZQ804</t>
  </si>
  <si>
    <t xml:space="preserve">Kleště nosní BLAKESLEY-WILDE, zahnuté nahoru  45°, velikost 0, prac. délka  110 mm, rozebíratelné 456500    </t>
  </si>
  <si>
    <t>ZQ805</t>
  </si>
  <si>
    <t>Kleště nosní BLAKESLEY-WILDE, zahnuté nahoru  45°, velikost 2, prac. délka  110 mm, rozebíratelné 456502</t>
  </si>
  <si>
    <t>ZQ806</t>
  </si>
  <si>
    <t>Kleště nosní BLAKESLEY-WILDE, zahnuté nahoru  90°, velikost 2, prac. délka  110 mm, rozebíratelné 456802</t>
  </si>
  <si>
    <t>ZQ807</t>
  </si>
  <si>
    <t>Elevator Freer oboustranný, poloostrý a tupý, délka 200 mm 20-306-20</t>
  </si>
  <si>
    <t>ZQ809</t>
  </si>
  <si>
    <t>Nůž srpkovitý Sickle knife, délka 109 mm, ostrý 628001</t>
  </si>
  <si>
    <t>ZQ810</t>
  </si>
  <si>
    <t>Kanyla sací úhlová (lomená), s řeznou hranou, LUER-LOCK, vnější průměr 3 mm, prac. délka 140 mm 722830</t>
  </si>
  <si>
    <t>ZQ811</t>
  </si>
  <si>
    <t>Punch Stammberger antrum pravý boční zpětný střih, s čistícím konektorem, délka 100 mm459011</t>
  </si>
  <si>
    <t>ZQ812</t>
  </si>
  <si>
    <t>Punch Stammberger antrum levý boční zpětný střih, s čistícím konektorem, délka 100 mm 459012</t>
  </si>
  <si>
    <t>ZQ813</t>
  </si>
  <si>
    <t>Pinzeta nosní TRÖLTSCH lomená, pracovní délka 100 mm 426900</t>
  </si>
  <si>
    <t>ZQ832</t>
  </si>
  <si>
    <t>Šroub MAGNEZIX CS kompresní kanylovaný pro osteosyntézu vstřebatelný 2,7 x 18 mm 1027.018</t>
  </si>
  <si>
    <t>ZQ833</t>
  </si>
  <si>
    <t>Šroub MAGNEZIX CS kompresní kanylovaný pro osteosyntézu vstřebatelný 2,7 x 20 mm 1027.020</t>
  </si>
  <si>
    <t>ZQ834</t>
  </si>
  <si>
    <t>Zásobník Easy set k infuzní pumpě Micro SC sterilní jednorázový bal. á 10 ks HK101</t>
  </si>
  <si>
    <t>ZQ835</t>
  </si>
  <si>
    <t>Váleček vhojovací Dentium pr. 4,5 mm, výška 3,0/ 5,0 mm HAB453050L</t>
  </si>
  <si>
    <t>ZQ843</t>
  </si>
  <si>
    <t>Sada pro zavedení permanentního pleurálního katetru IPC Rocket Mini R54400-Mini</t>
  </si>
  <si>
    <t>ZQ851</t>
  </si>
  <si>
    <t>Set gastrostomický dvoucestný  PEG 22 Fr 15 ml  Silicone Gastrostomy Tube 2 way 15 ml RE-0222</t>
  </si>
  <si>
    <t>ZQ854</t>
  </si>
  <si>
    <t>Stentgraft periferní vaskulární samoexpandabilní s bioakt. heparin, povrchem Gore Viabahn 10 mm x 5 cm D-120 cm PAH100502E</t>
  </si>
  <si>
    <t>ZQ857</t>
  </si>
  <si>
    <t>Krytka oční plastová Hurricane Medical nesterilní bal. á 50 ks 9401</t>
  </si>
  <si>
    <t>ZQ861</t>
  </si>
  <si>
    <t>Adaptér bolusový ke stříkačce injekční pro enterální výživu NUTRICIA ENFIT (na kusy) 589740</t>
  </si>
  <si>
    <t>ZQ863</t>
  </si>
  <si>
    <t>Katetr CVC 1 lumen 4 Fr x 50 cm PICC  Plan1Health vysokotlaký set 201.60.10.14</t>
  </si>
  <si>
    <t>ZQ864</t>
  </si>
  <si>
    <t>Katetr CVC 2 lumen 5 Fr x 50 cm PICC  Plan1Health vysokotlaký set 201.60.10.25</t>
  </si>
  <si>
    <t>ZQ865</t>
  </si>
  <si>
    <t>Stříkačka injekční předplněná Medio Cross, Riboflavin s dextranem 6 x 3 ml 01-UV-X-RIB</t>
  </si>
  <si>
    <t>ZQ866</t>
  </si>
  <si>
    <t>Šipka pro fixaci defektu chrupavek vstřebatelná Chondral Draft prům. 1,3 mm délka 18 mm AR-4005B-18</t>
  </si>
  <si>
    <t>ZQ873</t>
  </si>
  <si>
    <t>Destička PCR Hard-Shell Low Profile Thin- Wall, 96 jamek, do cycléru Bio-Rad, 127,76 x 85,48 mm, bal. á 50 ks HSP9601</t>
  </si>
  <si>
    <t>ZQ874</t>
  </si>
  <si>
    <t>Šití Prolene Hemo Blu 4-0 90 cm 2 x SH-2 HS bal. á 36 ks HS6861H</t>
  </si>
  <si>
    <t>ZQ875</t>
  </si>
  <si>
    <t>Kanyla nosní s adaptérem k přístroji Somnocheck micro Cardio, délka 90 cm bal. á 100 ks WM 94522</t>
  </si>
  <si>
    <t>ZQ879</t>
  </si>
  <si>
    <t>Set pro regionální anestezii Perifix Proset  1, bal. á 10 setů 4453751</t>
  </si>
  <si>
    <t>ZQ880</t>
  </si>
  <si>
    <t>Set pro regionální anestezii Perifix Proset  2, bal. á 10 setů 4476263</t>
  </si>
  <si>
    <t>ZQ894</t>
  </si>
  <si>
    <t>Šroub kompresní Charlotte 7,0 mm 90 mm x 32 mm 4417016</t>
  </si>
  <si>
    <t>ZQ895</t>
  </si>
  <si>
    <t>Kyveta CO2 k plicnímu ventilátoru Hamilton G5, pro dospělé/děti, jednorázová bal. á 10 ks 6063-00, 281719</t>
  </si>
  <si>
    <t>ZQ902</t>
  </si>
  <si>
    <t>Kužel Hasson k systému da Vunci Xi k ukotvení portu pr. 8 mm pro opakované použití 470398</t>
  </si>
  <si>
    <t>ZQ904</t>
  </si>
  <si>
    <t>Podložka antidekubitní Z-Flo silikonová s povlakem 23 x 38 cm bal. á 6 ks 1400239</t>
  </si>
  <si>
    <t>ZQ910</t>
  </si>
  <si>
    <t>Válec do tlakové stříkačky Medrad Spectris Solaris EP – set bal. á 50 ks SSQK 65/115vs</t>
  </si>
  <si>
    <t>ZQ917</t>
  </si>
  <si>
    <t>Manžeta přetlaková 500 ml pro podávání infuzních roztoků bal. á 5 ks INFU-SURG 4005</t>
  </si>
  <si>
    <t>ZQ918</t>
  </si>
  <si>
    <t>Manžeta přetlaková 1000 ml pro podávání infuzních roztoků bal. á 5 ks INFU-SURG 4010</t>
  </si>
  <si>
    <t>ZQ925</t>
  </si>
  <si>
    <t>Trokar s chráněným ostřím a fixačním balonkem 5 x 100 mm jednorázový bal. á 6 ks CFB03</t>
  </si>
  <si>
    <t>ZQ926</t>
  </si>
  <si>
    <t>Šití Stratafix Symmetric PDS Plus 1 jehla 48 mm 1/2 délka 45cm bal. á 12 ks SXPP1A400</t>
  </si>
  <si>
    <t>ZQ930</t>
  </si>
  <si>
    <t>Klička inokulační 1µl 198 x 198 mm bílá PS sterilní bal. á 10 kusů box á 1000 ks 86.1567.010</t>
  </si>
  <si>
    <t>ZQ945</t>
  </si>
  <si>
    <t>Kanyla k oxygenátoru arteriální perfuzní DLP Flexible Arch Arterial cannula 24Fr délka 27.9 cm sterilní jednorázová bal. á 20 ks 71424</t>
  </si>
  <si>
    <t>ZQ947</t>
  </si>
  <si>
    <t>Těsnění k Morcellatoru Protocut G1 jednorázové bal. á 10 ks 26713037</t>
  </si>
  <si>
    <t>ZQ950</t>
  </si>
  <si>
    <t>Katetr dialyzační 3 lumen 13,0 Fr x 20 cm POWER-TRIALYSIS akutní rovný ( katetrizační set ) bal. á 5 ks 5608200</t>
  </si>
  <si>
    <t>ZQ955</t>
  </si>
  <si>
    <t>Jehla injekční 16G 1,65 x 40 mm, bílá BD Microlance bal. á 100 ks 300637</t>
  </si>
  <si>
    <t>ZQ965</t>
  </si>
  <si>
    <t>Krytí octenilin gel na rány 20 ml 121602</t>
  </si>
  <si>
    <t>ZQ966</t>
  </si>
  <si>
    <t>Krytí octenilin roztok oplachový na rány 350 ml 121701</t>
  </si>
  <si>
    <t>ZQ967</t>
  </si>
  <si>
    <t>Stříkačka inzulínová 0,5 ml s jehlou 29 G sterilní bal. á 100 ks IS0529G</t>
  </si>
  <si>
    <t>ZQ968</t>
  </si>
  <si>
    <t>Sáček močový s křížovou výpustí 2000 ml s hadičkou 150 cm bal. á 10 ks ZARWMD2000-150</t>
  </si>
  <si>
    <t>ZQ976</t>
  </si>
  <si>
    <t>Rukavice operační chloroprene Vasco surgical bez latexu bez pudru prodloužené sterilní vel. 7  bal. á 50 párů 6035736</t>
  </si>
  <si>
    <t>ZQ985</t>
  </si>
  <si>
    <t>Šroub a vrták lebeční Bolt Drill Kit CH5 (pro čidlo ICP neurovent pro měření nitrolebního tlaku) 091888</t>
  </si>
  <si>
    <t>ZQ989</t>
  </si>
  <si>
    <t xml:space="preserve">Krytí cavilon Advanced 3M™ aplikátor 2,7 ml ochranný barierový nedráždivý film bal. á 20 ks  5050G - výpadek </t>
  </si>
  <si>
    <t>ZQ990</t>
  </si>
  <si>
    <t>Fixace k CVC a PICC kateru Main Lock 2 4 x 9 cm NKS:90-60-82</t>
  </si>
  <si>
    <t>ZQ991</t>
  </si>
  <si>
    <t>Sada - Stříkačka tlaková na kontrastní látku (ACIST CVi – A2000 MULTI-USE SYRINGE KIT), bal. á 10 ks C14612</t>
  </si>
  <si>
    <t>ZQ992</t>
  </si>
  <si>
    <t>Sada - Ventil rozdělovací s tlakovým Manifold (ACIST CVi – BT2000 AUTOMATED MANIFOLD KIT) bal. á 10 ks C14613</t>
  </si>
  <si>
    <t>ZQ995</t>
  </si>
  <si>
    <t>Šroub kompresiní vstřebatelný kanylovaný 3,5 x 26 mm pro techniku Bony Bankart; kat.č. AR-5025B-26</t>
  </si>
  <si>
    <t>ZQ996</t>
  </si>
  <si>
    <t>Kanyla Twist-in ramenní pr. 8,25 mm, jednorázová, sterilní, bal. á 5 ks AR-6540-1</t>
  </si>
  <si>
    <t>ZR000</t>
  </si>
  <si>
    <t>Set pro měření srdečního výdeje CO-Set pro roztok pokojové teploty model 93610, bal. á 10 ks 93610</t>
  </si>
  <si>
    <t>ZR004</t>
  </si>
  <si>
    <t>Sklo krycí 18 x 18 mm tloušťka 1 bal. á 1000 ks 631-1567</t>
  </si>
  <si>
    <t>ZR005</t>
  </si>
  <si>
    <t>Filtr antibakteriální pro chronickou dalýzu ultrafilter U8000S k dialyzačním monitorům AK200 SAK200 S 101902</t>
  </si>
  <si>
    <t>ZR008</t>
  </si>
  <si>
    <t>Set sací a irigační pro laparopumpu bal. á 10 ks 4170225</t>
  </si>
  <si>
    <t>ZR011</t>
  </si>
  <si>
    <t>Dlaha volární korekční dlouhá XL levá A-4750.75</t>
  </si>
  <si>
    <t>ZR014</t>
  </si>
  <si>
    <t>Šroub kortikální stardrive 2.7 mm 202.874</t>
  </si>
  <si>
    <t>ZR017</t>
  </si>
  <si>
    <t>Šroub MAGNEZIX CS kompresní kanylovaný pro osteosyntézu vstřebatelný 2,7 x 26 mm 1027.026</t>
  </si>
  <si>
    <t>ZR018</t>
  </si>
  <si>
    <t>Šroub MAGNEZIX CS kompresní kanylovaný pro osteosyntézu vstřebatelný 2,7 x 24 mm 1027.024</t>
  </si>
  <si>
    <t>ZR019</t>
  </si>
  <si>
    <t>Šroub MAGNEZIX CS kompresní kanylovaný pro osteosyntézu vstřebatelný 2,7 x 30 mm 1027.030</t>
  </si>
  <si>
    <t>ZR020</t>
  </si>
  <si>
    <t>Šroub MAGNEZIX CS kompresní kanylovaný pro osteosyntézu vstřebatelný 2,7 x 28 mm 1027.028</t>
  </si>
  <si>
    <t>ZR021</t>
  </si>
  <si>
    <t>Šroub MAGNEZIX CS kompresní kanylovaný pro osteosyntézu vstřebatelný 2,7 x 22 mm 1027.022</t>
  </si>
  <si>
    <t>ZR022</t>
  </si>
  <si>
    <t>Šroub k miniinvazivním operacím hlezna MICA 3,0 x 34 mm sterilní 57S13034 (WGSMI5341)</t>
  </si>
  <si>
    <t>ZR031</t>
  </si>
  <si>
    <t>Pinzeta chirurgická standard rovná 1 x 2 zuby 180 mm TK11000-18</t>
  </si>
  <si>
    <t>ZR036</t>
  </si>
  <si>
    <t>Hák middeldorpf 235 mm 26 x 30 mm TK17087-23</t>
  </si>
  <si>
    <t>ZR037</t>
  </si>
  <si>
    <t>Rozvěrač ran Weitlaner 3 x 4 zuby 165 mm TK17403-16</t>
  </si>
  <si>
    <t>ZR044</t>
  </si>
  <si>
    <t>Manžeta TK k monitoru Corpuls 3 jednohadičková NIBP kojenecká s vložkou 10 - 19 cm NIBPHPF-COR</t>
  </si>
  <si>
    <t>ZR046</t>
  </si>
  <si>
    <t>Elektroda defibrilační a stimulační CorPatch easy pre-connected k defibrilátoru Corpuls 3, dětská bal. á 10 ks 05120.2</t>
  </si>
  <si>
    <t>ZR048</t>
  </si>
  <si>
    <t>Zkumavka pro tekuté biopsie Cell-Free DNA BCT® Blood Collection Tube:100 -Tube Pack (9 mL) bal. á 100 ks ST-218997</t>
  </si>
  <si>
    <t>ZR055</t>
  </si>
  <si>
    <t xml:space="preserve">Krytí sterilní se stříbrem StopBac Sterile Compress 10 x 10 cm bal. á 5 ks SBSC-01 </t>
  </si>
  <si>
    <t>ZR056</t>
  </si>
  <si>
    <t>Krytí sterilní se stříbrem StopBac Sterile Compress 12 x 12 cm bal. á 5ks SBSC-02</t>
  </si>
  <si>
    <t>ZR057</t>
  </si>
  <si>
    <t>Krytí sterilní se stříbrem StopBac Sterile Compress 10 x 15 cm bal. á 5 ks SBSC-03</t>
  </si>
  <si>
    <t>ZR058</t>
  </si>
  <si>
    <t xml:space="preserve">Krytí sterilní se stříbrem StopBac Sterile Standard 7,5 x 5 cm bal. á 50 ks SBSN-03 </t>
  </si>
  <si>
    <t>ZR059</t>
  </si>
  <si>
    <t xml:space="preserve">Krytí sterilní se stříbrem StopBac Sterile Standard 10 x 10 cm bal. á 50 ks SBSN-04 </t>
  </si>
  <si>
    <t>ZR060</t>
  </si>
  <si>
    <t xml:space="preserve">Krytí sterilní se stříbrem StopBac Sterile Standard 10 x 20 cm bal. á 50 ks SBSN-06 </t>
  </si>
  <si>
    <t>ZR061</t>
  </si>
  <si>
    <t xml:space="preserve">Krytí sterilní se stříbrem StopBac Sterile Standard 10 x 30 cm bal. á 20 ks SBSN-08 </t>
  </si>
  <si>
    <t>ZR062</t>
  </si>
  <si>
    <t xml:space="preserve">Krytí sterilní se stříbrem StopBac Sterile Aquastop 7,5 x 5 cm bal. á 50 ks SBSA-03 </t>
  </si>
  <si>
    <t>ZR063</t>
  </si>
  <si>
    <t xml:space="preserve">Krytí sterilní se stříbrem StopBac Sterile Aquastop 10 x 10 cm bal. á 50 ks SBSA-04 </t>
  </si>
  <si>
    <t>ZR064</t>
  </si>
  <si>
    <t>Krytí sterilní se stříbrem StopBac Sterile Aquastop 10 x 20 cm bal. á 50 ks SBSA-06</t>
  </si>
  <si>
    <t>ZR065</t>
  </si>
  <si>
    <t xml:space="preserve">Krytí sterilní se stříbrem StopBac Sterile Aquastop 10 x 30 cm bal. á 20 ks SBSA-08 </t>
  </si>
  <si>
    <t>ZR066</t>
  </si>
  <si>
    <t>Implantát mandibulární dlaha rekonstrukční Matrix MANDIBLE rovná zlatá 20 otvorů tloušťka 2.5 mm titan 04.503.738</t>
  </si>
  <si>
    <t>ZR067</t>
  </si>
  <si>
    <t>Náhrada kolenního kloubu OXFORD unikompartmentální vložka meniskeální anatomická levá mediální RM 5,0 mm 159549</t>
  </si>
  <si>
    <t>ZR069</t>
  </si>
  <si>
    <t>Kladívko neurologické BUCK PERCUSSION HAMMER 180 mm (B397111910072) BAR 200/18</t>
  </si>
  <si>
    <t>ZR071</t>
  </si>
  <si>
    <t>Olej na údržbu chirurgických nástrojů Lubrinol sprej 400 ml 253 380 002 004 - nahrazuje VC371</t>
  </si>
  <si>
    <t>ZR078</t>
  </si>
  <si>
    <t>Keramika IPS e.max Ceram Deep Dentin A2, 20 g 0741943</t>
  </si>
  <si>
    <t>ZR093</t>
  </si>
  <si>
    <t>Šroub kompresní Charlotte SALVATION  beam 7,0 mm x 50 mm SB007050</t>
  </si>
  <si>
    <t>ZR097</t>
  </si>
  <si>
    <t xml:space="preserve">Implantát oční  ASSI ANCHOR - HANITA 2 mm x 2,48 mm </t>
  </si>
  <si>
    <t>ZR100</t>
  </si>
  <si>
    <t>Čepel spirální pro Expert hřeb RAFN 75 mm 04.013.047</t>
  </si>
  <si>
    <t>ZR101</t>
  </si>
  <si>
    <t>Hlava zaslepovací Expert pro spirální čepel 0 mm 04.013.000</t>
  </si>
  <si>
    <t>ZR104</t>
  </si>
  <si>
    <t>Pás fixační břicho, 60 x 25, délka popruhů 230, zapínání- přezka 261597</t>
  </si>
  <si>
    <t>ZR148</t>
  </si>
  <si>
    <t>Škrabka kostní zahnutá Safescraper s kolektorem 3987</t>
  </si>
  <si>
    <t>ZR149</t>
  </si>
  <si>
    <t>Podložka antidekubitní opěradlo Sláva vertikalizační klín 50 x 60 x 40 cm 210-VK-V</t>
  </si>
  <si>
    <t>ZR152</t>
  </si>
  <si>
    <t>Podložka antidekubitní polštář anatomický 60 x 32 x 9 cm Sláva 20C 210-S20B-V</t>
  </si>
  <si>
    <t>ZR162</t>
  </si>
  <si>
    <t>Kompresa Sunmed TR Closure Band stříkačka s aretací, hemostatickým nastavitelným pásem, kompr. balonkem a chlopničkou. large size, 26 cm,  BAL. Á 20 KS SM-TB-LS-TP</t>
  </si>
  <si>
    <t>ZR165</t>
  </si>
  <si>
    <t>Lokalizátor prsních lézí - UltraClip 17G viditelný ultrazvukem (USG), titanium, s hydrogelem, jehla 10 cm, bal. á 5 ks 863017</t>
  </si>
  <si>
    <t>ZR168</t>
  </si>
  <si>
    <t>Hadička spojovací 3,0 x 150 mm LL bal. á 200 ks 2201 3015ND</t>
  </si>
  <si>
    <t>ZR170</t>
  </si>
  <si>
    <t>Dlaha uzamykatelná T 1.5, dřík 8 otvorů,hlava 3 otvory, nerezová ocel 02.114.006</t>
  </si>
  <si>
    <t>ZR173</t>
  </si>
  <si>
    <t>Stentgraft periferní vaskulární samoexpandabilní s bioakt. heparin, povrchem Gore Viabahn 7 mm x 5 cm D-120cm PAHR070502E</t>
  </si>
  <si>
    <t>ZR176</t>
  </si>
  <si>
    <t>Katetr dialyzační 3 lumen 13,0 Fr x 24,0 cm POWER-TRIALYSIS akutní zahnutý ( katetrizační set ) bal. á 5 ks 5618240</t>
  </si>
  <si>
    <t>ZR178</t>
  </si>
  <si>
    <t>Set pro jednorázovou hrudní punkci UNICO standard, obsahuje: katetr CH12 vč. konektoru, skalpel, Veressova jehla, stříkačka 60 ml, sběrný váček 2 000 ml bal á 6 ks 10801</t>
  </si>
  <si>
    <t>ZR183</t>
  </si>
  <si>
    <t>Kompresa Sunmed TR Closure Band stříkačka s aretací, hemostatickým nastavitelným pásem, kompr. balonkem a chlopničkou, small size, 23,5 cm, BAL. Á 20 KS SM-TB-SS-TP</t>
  </si>
  <si>
    <t>ZR194</t>
  </si>
  <si>
    <t>Sonda k litotriptoru ShockPulse opakovatelně použitelná URS 1,50 mm / 4,5 Fr., délka 564 mm – zelená EGSPL-PR150</t>
  </si>
  <si>
    <t>ZR195</t>
  </si>
  <si>
    <t>Fréza pro trocheoplastiku kolenního kloubu 2,9 mm s obalem, sterilní AR-300-B301S</t>
  </si>
  <si>
    <t>ZR198</t>
  </si>
  <si>
    <t xml:space="preserve"> Podložka antidekubitní  - Klín KOMBI 35 x 26 x 80 261527 </t>
  </si>
  <si>
    <t>ZR201</t>
  </si>
  <si>
    <t>Podložka antidekubitní - Polštář duté vlákno 45 x 40 260803</t>
  </si>
  <si>
    <t>ZR205</t>
  </si>
  <si>
    <t>Stentgraft periferní vaskulární samoexpandabilní s bioakt. heparin, povrchem Gore Viabahn 8 mm x 5 cm D - 120 cm  PAHR080502E</t>
  </si>
  <si>
    <t>ZR207</t>
  </si>
  <si>
    <t xml:space="preserve">Filtr antibakteriální k přístroji Quark Cpet, balení á 50 ks A-182-300-004 </t>
  </si>
  <si>
    <t>ZR209</t>
  </si>
  <si>
    <t>Svorka na cévy CRILE rovná 140 mm B397115910111</t>
  </si>
  <si>
    <t>ZR216</t>
  </si>
  <si>
    <t>Popisovač sterilní permanentní černý 2.0 mm, bal. á 50 ks POPISOVAC</t>
  </si>
  <si>
    <t>ZR217</t>
  </si>
  <si>
    <t>Drát extenční Kirschner 1,5 x 300 mm 397129093000</t>
  </si>
  <si>
    <t>ZR221</t>
  </si>
  <si>
    <t>Implantát středoušní TORP TITAN Precise, centrovaná Total, prům. shaftu 0,2 mm, prům. distal. konce 0,8 mm, délka 3,25 mm 705-350</t>
  </si>
  <si>
    <t>ZR222</t>
  </si>
  <si>
    <t>Protéza středoušní PORP typ FRISBEE 1,0 mm 750-100</t>
  </si>
  <si>
    <t>ZR224</t>
  </si>
  <si>
    <t>Implantát středoušní TORP TITAN Precise, centrovaná Partial, prům. shaftu 0,2 mm, prům. distal. konce 1,45 mm cup, délka 1,00 mm 765-100</t>
  </si>
  <si>
    <t>ZR225</t>
  </si>
  <si>
    <t>Gáza kompresa 5 x 5 cm/100 ks nesterilní 13492</t>
  </si>
  <si>
    <t>ZR226</t>
  </si>
  <si>
    <t>Gáza kompresa 7,5 x 7,5 cm/100 ks nesterilní 13493- bez náhradního plnění</t>
  </si>
  <si>
    <t>ZR227</t>
  </si>
  <si>
    <t>Gáza kompresa 10 x 10 cm/100 ks nesterilní 13494 - bez náhradního plnění</t>
  </si>
  <si>
    <t>ZR229</t>
  </si>
  <si>
    <t>Kanyla periferní venózní introcan 3 růžová 20G SAFETY, PUR délka 64 mm, prům. katetru 1,1 mm, průtok 51 ml/min, sterilní, bal. á 50 ks 4251621-01</t>
  </si>
  <si>
    <t>ZR234</t>
  </si>
  <si>
    <t>Kanystr s gelem V.A.C. Ulta ACTI 300 ml bal. á 5 ks pro podtlakovou terapii M8275058/5</t>
  </si>
  <si>
    <t>ZR235</t>
  </si>
  <si>
    <t>Manžeta TK k tonometru DURASHOCK DS54 FlexiPort bez hadičky a konektoru vel. 12 (pro obézní pacienty) 805012000</t>
  </si>
  <si>
    <t>ZR240</t>
  </si>
  <si>
    <t>Hadice ventilační VentStar Helix Dual Heated (N) vč komory pro Babylog VN 500 MP02650</t>
  </si>
  <si>
    <t>ZR241</t>
  </si>
  <si>
    <t>Krytí tegaderm i.v. advanced 5,0 cm x 5,7 cm bal. á 100 ks 1682  - povoleno pouze pro NOVO</t>
  </si>
  <si>
    <t>ZR242</t>
  </si>
  <si>
    <t>Krytí tegaderm diamond i.v. 4,4 cm × 4,4 cm bal. á 100 ks 1674 (obj. pouze 400 ks karton)- povoleno pouze pro NOVO, DK</t>
  </si>
  <si>
    <t>ZR243</t>
  </si>
  <si>
    <t>Šroub MAGNEZIX CS kompresní kanylovaný pro osteosyntézu vstřebatelný 2,7 x 16 mm 1027.016</t>
  </si>
  <si>
    <t>ZR246</t>
  </si>
  <si>
    <t>Šroub kanylovaný 4.5 mm 214.442</t>
  </si>
  <si>
    <t>ZR247</t>
  </si>
  <si>
    <t>Šroub kanylovaný 4.5 mm 214.440</t>
  </si>
  <si>
    <t>ZR250</t>
  </si>
  <si>
    <t>Šroub kanylovaný 4.5 mm 214.434</t>
  </si>
  <si>
    <t>ZR253</t>
  </si>
  <si>
    <t>Šroub kanylovaný 4.5 mm 214.428</t>
  </si>
  <si>
    <t>ZR258</t>
  </si>
  <si>
    <t>Vzduchovod nosní 6,0 mm sterilní 43.008.03.060</t>
  </si>
  <si>
    <t>ZR259</t>
  </si>
  <si>
    <t>Vzduchovod nosní 6,5 mm sterilní 43.008.03.065</t>
  </si>
  <si>
    <t>ZR260</t>
  </si>
  <si>
    <t>Vzduchovod nosní 7,0 mm sterilní  43.008.03.070</t>
  </si>
  <si>
    <t>ZR261</t>
  </si>
  <si>
    <t>Vzduchovod nosní 7,5 mm sterilní 43.008.03.075</t>
  </si>
  <si>
    <t>ZR262</t>
  </si>
  <si>
    <t>Vzduchovod nosní 8,0 mm sterilní 43.008.03.080</t>
  </si>
  <si>
    <t>ZR263</t>
  </si>
  <si>
    <t>Vzduchovod nosní 8,5 mm sterilní 43.008.03.085</t>
  </si>
  <si>
    <t>ZR264</t>
  </si>
  <si>
    <t>Rozvěrač ran Weitlaner 4 × 3 zuby tupý 16,5 cm 397119080690</t>
  </si>
  <si>
    <t>ZR265</t>
  </si>
  <si>
    <t>Rozvěrač automatický ANDERSON-ADSON tupý, 4 x 4 cm, 20,0 cm 397119910055</t>
  </si>
  <si>
    <t>ZR267</t>
  </si>
  <si>
    <t>Páčidlo Freer na nosní přepážku ostro - tupé dvojité 19,5 cm 397123300030</t>
  </si>
  <si>
    <t>ZR274</t>
  </si>
  <si>
    <t>Svorka  na cévy Halsted - Mosquito zahnutá 12,5 cm 397115910082</t>
  </si>
  <si>
    <t>ZR276</t>
  </si>
  <si>
    <t>Hák na rány Langenbeck  30 × 16 mm 21 cm 397118080800</t>
  </si>
  <si>
    <t>ZR278</t>
  </si>
  <si>
    <t>Rozvěrač ran Weitlaner 4 × 3 zuby ostrý 16,5 cm 397119080680</t>
  </si>
  <si>
    <t>ZR279</t>
  </si>
  <si>
    <t>Lopatka na jazyk Buchwald 16×23 mm, 17,5 cm 397121310010</t>
  </si>
  <si>
    <t>ZR282</t>
  </si>
  <si>
    <t>Hák na rány Semb  třízubý 23,8 cm 397118080710</t>
  </si>
  <si>
    <t>ZR283</t>
  </si>
  <si>
    <t>Hák na rány Semb čtyřzubý 397118080720</t>
  </si>
  <si>
    <t>ZR287</t>
  </si>
  <si>
    <t>Dlaha uzamykatelná Y 1.5, dřík 8 otvorů,hlava 3 otvory, nerezová ocel 02.114.013</t>
  </si>
  <si>
    <t>ZR290</t>
  </si>
  <si>
    <t xml:space="preserve">Tyčinka vatová zvlhčující na hygienu dutiny ústní 10 cm dlouhá bal. á 75 ks 32.000.00.020 - firma již nedodává - nahrazuje ZH845 </t>
  </si>
  <si>
    <t>ZR298</t>
  </si>
  <si>
    <t>Jehelec mikro DIADUST MICRO NEEDLE HOLDER, plochá rukojeť, pro šicí materiály 7/0 a menší, 170 mm FM540R</t>
  </si>
  <si>
    <t>ZR299</t>
  </si>
  <si>
    <t>Nádoba na moč 70 ml PP 55/44 mm šroubový žlutý uzávěr s etiketou bal á 250 ks 75.9922.745</t>
  </si>
  <si>
    <t>ZR301</t>
  </si>
  <si>
    <t>Krytí silikonové pěnové mepilex border flex 7,5  cm sterilní bal.á 5 ks 595200</t>
  </si>
  <si>
    <t>ZR302</t>
  </si>
  <si>
    <t>Krytí silikonové pěnové mepilex border flex 10 x 10 cm sterilní bal.á 5 ks 595300</t>
  </si>
  <si>
    <t>ZR303</t>
  </si>
  <si>
    <t>Set koniotomický Scalpelcric, sterilní, jednorázový (skalpel 10, bužije 14 Fr, 40 cm, tubus tracheální s mažetou 6,0 mm, hadička spojovací, stříkačka 10 ml, páska fixační) 30-08-447-1</t>
  </si>
  <si>
    <t>ZR304</t>
  </si>
  <si>
    <t>Páska tejpovací  KIRA - Sports Tape pro novorozence hypoalergenní 100% bavlna 5 cm x 5 m barva bílá 8099456705010</t>
  </si>
  <si>
    <t>ZR307</t>
  </si>
  <si>
    <t>Dlaha uzamykatelná T 1,5, dřík 8 otv, hlava 4 otv. 02.114.007</t>
  </si>
  <si>
    <t>ZR308</t>
  </si>
  <si>
    <t>Šroub kortikální samořezný HA 3,5 x 18 mm 397129795251</t>
  </si>
  <si>
    <t>ZR309</t>
  </si>
  <si>
    <t>Retraktor tváří a rtů Spandex normal, pro ošetření předních zubů a fotografování, transparentní autoklávovatelný, plast (do 121 °C), velikost standard (pro dospělé), bal. á 2 ks 0022620</t>
  </si>
  <si>
    <t>ZR312</t>
  </si>
  <si>
    <t>Čepička neonatální k plicním ventilátorům Dräger Babylog VN 500, vel. XS s čelní podložkou a 2 fixačními pásky růžová 170161019</t>
  </si>
  <si>
    <t>ZR313</t>
  </si>
  <si>
    <t>Čepička neonatální k plicním ventilátorům Dräger Babylog VN 500, vel. S s čelní podložkou a 2 fixačními pásky žlutá 170161020</t>
  </si>
  <si>
    <t>ZR314</t>
  </si>
  <si>
    <t>Čepička neonatální k plicním ventilátorům Dräger Babylog VN 500, vel. M s čelní podložkou a 2 fixačními pásky červená 170161021</t>
  </si>
  <si>
    <t>ZR315</t>
  </si>
  <si>
    <t>Čepička neonatální k plicním ventilátorům Dräger Babylog VN 500, vel. L s čelní podložkou a 2 fixačními pásky zelená 170161022</t>
  </si>
  <si>
    <t>ZR316</t>
  </si>
  <si>
    <t>Čepička neonatální k plicním ventilátorům Dräger Babylog VN 500, vel. XL s čelní podložkou a 2 fixačními pásky sv.modrá 170161023</t>
  </si>
  <si>
    <t>ZR317</t>
  </si>
  <si>
    <t>Hlavový pás neonatální k plicním ventilátorům Dräger Babylog VN 500, mikro s čelní opěrou a 2 fix pásky 20-28 cm 170161040</t>
  </si>
  <si>
    <t>ZR319</t>
  </si>
  <si>
    <t>Hlavový pás neonatální k plicním ventilátorům Dräger Babylog VN 500, maxi, s čelní opěrou a 2 fix pásky 36-48 cm 170161042</t>
  </si>
  <si>
    <t>ZR320</t>
  </si>
  <si>
    <t>Nostrila neonatální k plicním ventilátorům Dräger Babylog VN 500, vel. XS, sterilní, bal. á 5 ks 170161006</t>
  </si>
  <si>
    <t>ZR321</t>
  </si>
  <si>
    <t>Nostrila neonatální k plicním ventilátorům Dräger Babylog VN 500, vel. S, sterilní, bal. á 5 ks 170161001</t>
  </si>
  <si>
    <t>ZR322</t>
  </si>
  <si>
    <t>Nostrila neonatální k plicním ventilátorům Dräger Babylog VN 500, vel. M, sterilní, bal. á 5 ks 170161002</t>
  </si>
  <si>
    <t>ZR323</t>
  </si>
  <si>
    <t>Nostrila neonatální k plicním ventilátorům Dräger Babylog VN 500, vel. L, sterilní, bal. á 5 ks 170161003</t>
  </si>
  <si>
    <t>ZR324</t>
  </si>
  <si>
    <t>Maska neonatální nosní nCPAP, k plicním ventilátorům Dräger Babylog VN 500, vel. M, sterilní, bal. á 5 ks 170161013</t>
  </si>
  <si>
    <t>ZR325</t>
  </si>
  <si>
    <t>Maska neonatální nosní nCPAP, k plicním ventilátorům Dräger Babylog VN 500, vel. L, sterilní, bal. á 5 ks 17016104</t>
  </si>
  <si>
    <t>ZR326</t>
  </si>
  <si>
    <t>Hadička propojovací vrapovaná k propojení okruhu plicních ventilátorů Dräger Babylog VN 500 s maskami a nostrilkami, prům. 10 mm,  sterilní,  bal. á 5 ks 170163408</t>
  </si>
  <si>
    <t>ZR330</t>
  </si>
  <si>
    <t>Stentgraft periferní vaskulární samoexpandabilní s bioakt. heparin, povrchem Gore Viabahn 8 mm x 10 cm D - 75 cm PAHR081001E</t>
  </si>
  <si>
    <t>ZR331</t>
  </si>
  <si>
    <t>Kanyla TS PORTEX Blue Line Ultra, sada - nízkotlaká manžeta 2 vnitřní kanyly čistící kartáček vel. 8,5 vniř. prům. 8,5 mm jednorázová 101/810/085</t>
  </si>
  <si>
    <t>ZR335</t>
  </si>
  <si>
    <t xml:space="preserve">Sonda bipolární Apollo RF MP90, 90°, k artroskopické věži Arthrex AR-9811 </t>
  </si>
  <si>
    <t>ZR337</t>
  </si>
  <si>
    <t>Set dialyzační k přístroji Fresenius 6008 CAREset BVM-R bal. á 26 ks F00007727</t>
  </si>
  <si>
    <t>ZR338</t>
  </si>
  <si>
    <t>Set dialyzační k přístroji Fresenius 6008 CAREset -R bal. á 26 ks F00006808</t>
  </si>
  <si>
    <t>ZR340</t>
  </si>
  <si>
    <t xml:space="preserve">Páska tejpovací BB Tape Jumbo 5 cm x 32 m barva béžová 285/B  </t>
  </si>
  <si>
    <t>ZR341</t>
  </si>
  <si>
    <t>Páska tejpovací BB Tape Jumbo 5 cm x 32 m barva růžová 285/RUZ</t>
  </si>
  <si>
    <t>ZR342</t>
  </si>
  <si>
    <t>Páska tejpovací BB Tape Jumbo 5 cm x 32 m barva modrá 285/MOD</t>
  </si>
  <si>
    <t>ZR343</t>
  </si>
  <si>
    <t>Manžeta TK k tonometru Omron I IntelliC černá šířka 15 cm dospělá obvod paže 22 cm - 42 cm M6c, pro tonometry OMRON HEM 7321-E, HEM  7322T-E(koncovky součástí) 101 00015</t>
  </si>
  <si>
    <t>ZR348</t>
  </si>
  <si>
    <t>Aplikátor hlavový k maskám a nostrilkám s magnetem a tlakovým těsným krytem k plicním ventilátorům Dräger Babylog VN 500  sterilní, jednorázový, bal. á 5 ks 170161161</t>
  </si>
  <si>
    <t>ZR349</t>
  </si>
  <si>
    <t>Podložka čelní polstrovaná se silikonovým gelem k plicním ventilátorům Dräger Babylog VN 500, bal. á 5 ks 170161018</t>
  </si>
  <si>
    <t>ZR350</t>
  </si>
  <si>
    <t>Kroužek ortodontický MR2 1 st MOLAR  UR6, trojkanyla, nekonvertibilní, TPA velikost 16-24 540-000(UR6)</t>
  </si>
  <si>
    <t>ZR351</t>
  </si>
  <si>
    <t>Kroužek ortodontický MR2 1 st MOLAR  UL6, trojkanyla, nekonvertibiln,í TPA velikost 16-24 540-000(UL6)</t>
  </si>
  <si>
    <t>ZR352</t>
  </si>
  <si>
    <t>Kroužek ortodontický MR2 1 st MOLAR LR6, dvojkanyla, nekonvertibilní, dvojháček,velikost 13-24 550-000(LR6)</t>
  </si>
  <si>
    <t>ZR353</t>
  </si>
  <si>
    <t>Kroužek ortodontický MR2 1 st MOLAR LL6, dvojkanyla, nekonvertibilní, dvojháček,velikost 13-24 550-000(LL6)</t>
  </si>
  <si>
    <t>ZR354</t>
  </si>
  <si>
    <t>Kroužek ortodontický MR2 2 nd MOLAR UR7, jednokanyla, nekonvertibilní, dvojháček,velikost 13-24 600-000(UR7)</t>
  </si>
  <si>
    <t>ZR355</t>
  </si>
  <si>
    <t>Kroužek ortodontický MR2 2 nd MOLAR UL7, jednokanyla, nekonvertibilní, dvojháček,velikost 13-24 600-000(UL7)</t>
  </si>
  <si>
    <t>ZR356</t>
  </si>
  <si>
    <t>Kroužek ortodontický MR2 2 nd MOLAR  LR7, jednokanyla, nekonvertibilní, dvojháček,velikost 14-24 610-000(LR7)</t>
  </si>
  <si>
    <t>ZR357</t>
  </si>
  <si>
    <t>Kroužek ortodontický MR2 2 nd MOLAR  LL7, jednokanyla, nekonvertibilní, dvojháček,velikost 14-24 610-000(LL7)</t>
  </si>
  <si>
    <t>ZR363</t>
  </si>
  <si>
    <t>Krytí hemostatické Surgiflo NG Plus Thrombin, Sterile mix, 8 ml MS0012</t>
  </si>
  <si>
    <t>ZR365</t>
  </si>
  <si>
    <t>Pumpa FMS – jednodenní set pro artroskopii k ASK věži Johnson XION, bal. á 24 ks 284508</t>
  </si>
  <si>
    <t>ZR371</t>
  </si>
  <si>
    <t>Pásky stripovací perforované KOMET WS 37 A, diamant. abrazivum, autoklávovatelné, bal.á 15 ks WS37A</t>
  </si>
  <si>
    <t>ZR372</t>
  </si>
  <si>
    <t>Maska neonatální nosní nCPAP, k plicním ventilátorům Dräger Babylog VN 500, vel. S , sterilní, bal. á 5 ks 170161012</t>
  </si>
  <si>
    <t>ZR373</t>
  </si>
  <si>
    <t>Dlaha tibiální proximální mediální LCP 4,5 délka 4 otv. pravá 239.984</t>
  </si>
  <si>
    <t>ZR374</t>
  </si>
  <si>
    <t>Dlaha tibiální proximální mediální LCP 4,5 délka 4 otv. levá 239.985</t>
  </si>
  <si>
    <t>ZR376</t>
  </si>
  <si>
    <t>Dlaha tibiální proximální mediální LCP 4,5 délka 6 otv. levá 239.987</t>
  </si>
  <si>
    <t>ZR378</t>
  </si>
  <si>
    <t>Dlaha tibiální proximální mediální LCP 4,5 délka 8 otv. levá 239.989</t>
  </si>
  <si>
    <t>ZR380</t>
  </si>
  <si>
    <t>Dlaha tibiální proximální mediální LCP 4,5 délka 10 otv. levá 239.991</t>
  </si>
  <si>
    <t>ZR384</t>
  </si>
  <si>
    <t>Dlaha tibiální proximální mediální LCP 4,5 délka 14 otv. levá 239.995</t>
  </si>
  <si>
    <t>ZR392</t>
  </si>
  <si>
    <t>Kanyla TS PORTEX Blue Line Ultra fenestrovaná  bez manžety, vel. 7, délka 7,0 mm (2 vnitřní kanyly, tracheostom. kanyla s dutým obturátorem, velkro pásek, čistící kartáček, pacientský štítek) 100/813/070</t>
  </si>
  <si>
    <t>ZR394</t>
  </si>
  <si>
    <t>Kanyla TS PORTEX Blue Line Ultra fenestrovaná  bez manžety, vel. 9, délka 9,0 mm (2 vnitřní kanyly, tracheostom. kanyla s dutým obturátorem, velkro pásek, čistící kartáček, pacientský štítek) 100/813/090</t>
  </si>
  <si>
    <t>ZR399</t>
  </si>
  <si>
    <t xml:space="preserve">Náplast CURE AID - Cure 25, s polštářkem, kruh, průměr 25 mm, baleno jednotlivě, bal. á  100 ks CURE25 </t>
  </si>
  <si>
    <t>ZR400</t>
  </si>
  <si>
    <t>Náplast CURE AID - P-CURE1657, s polštářkem, obdélník, 1,6 cm x 5,7 cm, dětský motiv, baleno jednotlivě, bal. á  100 ks P-CURE1657 - již firma nedodává</t>
  </si>
  <si>
    <t>ZR402</t>
  </si>
  <si>
    <t>Maska neonatální nosní nCPAP, k plicním ventilátorům Dräger Babylog VN 500, vel. XS , sterilní, bal. á 5 ks 170161005</t>
  </si>
  <si>
    <t>ZR409</t>
  </si>
  <si>
    <t>Hadice etCO2 s adaptérem samplovací pro tryskový ventilátor Acutronic Monsoon, bal. á 10 ks 252500</t>
  </si>
  <si>
    <t>ZR411</t>
  </si>
  <si>
    <t>Katetr Jet pro tryskový ventilátor Acutronic Monsoon, 2 lumenový, 40cm , laseru odolný, bal. á 5 ks 253105</t>
  </si>
  <si>
    <t>ZR412</t>
  </si>
  <si>
    <t>Elektroda patentková snap k otodynamickému analyzátoru Interacoustics, textilní, s hydrogelem, pro ABR test. kojenců, vel. 2,2 x 3 cm jednorázová, bal. á 60 ks 8107137</t>
  </si>
  <si>
    <t>ZR419</t>
  </si>
  <si>
    <t xml:space="preserve">Okruh dýchací k ventilátoru HAMILTON (7x HME filtr1x MaxiNeb mikronebulizace, T-spojka, O2 hadička,1xPacientský okruh 1,6m,1x Filtr mechanický,7x Vrapová spojka) pokračující HAM-UNI-7V </t>
  </si>
  <si>
    <t>ZR422</t>
  </si>
  <si>
    <t xml:space="preserve">Set celodenní k artroskopické duální pumpě Arthrex, bal. á 10 ks AR-6420 </t>
  </si>
  <si>
    <t>ZR423</t>
  </si>
  <si>
    <t xml:space="preserve">Set pacientský hadicový Luer Lock, k artroskopické věži Arthrex, dvoudílný,  sterilní, bal. á 20 ks AR-6425 </t>
  </si>
  <si>
    <t>ZR426</t>
  </si>
  <si>
    <t>Katetr močový Tiemann 16Ch s balonkem 5/15 ml, muži, bal. á 10 ks 2FC16TM - nahrazuje ZD412</t>
  </si>
  <si>
    <t>ZR427</t>
  </si>
  <si>
    <t>Sonda k litotriptoru ShockPulse PEK, opakovatelně použitelná, 3,4 mm / 10,2 Fr, délka 396 mm - modrá EGSPL-PR340</t>
  </si>
  <si>
    <t>ZR436</t>
  </si>
  <si>
    <t>Pouzdro ochranné zevní 8,0 -11,0 mm, rovné pro hřeb tibiální EXPERT, pro suprapatellární přístup 03.010.437S</t>
  </si>
  <si>
    <t>ZR451</t>
  </si>
  <si>
    <t>Buldoček laparoskopický, uzavírací síla 350 g, délka čelistí 25 mm, tvar čelistí krátký/rovný PL544S</t>
  </si>
  <si>
    <t>ZR452</t>
  </si>
  <si>
    <t>Buldoček laparoskopický, uzavírací síla 350 g, délka čelistí 25 mm, tvar čelistí krátký/zahnutý PL548S</t>
  </si>
  <si>
    <t>ZR460</t>
  </si>
  <si>
    <t>Šroub Unima Evo 4,5 mm L45 mm dlouhý závit AA45AH045</t>
  </si>
  <si>
    <t>ZR461</t>
  </si>
  <si>
    <t>Šroub kortikální samořezný HA 3,5 x 55 mm 397129795401</t>
  </si>
  <si>
    <t>ZR462</t>
  </si>
  <si>
    <t xml:space="preserve">Okruh dýchací ventilační pro děti bez  koncovky Luer Lock na kolínku, uzávěr na kolínku,  délka hadic 1.5 m/1.1 m, vak 1L bal. á 25 ks MP00331 </t>
  </si>
  <si>
    <t>ZR471</t>
  </si>
  <si>
    <t>Skalpel jednorázový prazisa sterilní vel. čepelky 11 bal. á 10 ks 11.000.00.511</t>
  </si>
  <si>
    <t>ZR472</t>
  </si>
  <si>
    <t xml:space="preserve">Okluder uzávěr ouška Lambre LAA včetně zavaděče, distál. prům. 22 mm, proximál. prům. 28 mm, zavaděč 10 F x 900 mm LT-LAA-2228 </t>
  </si>
  <si>
    <t>ZR475</t>
  </si>
  <si>
    <t>Váleček vhojovací  EV Dentsply 3,0 pr. 4 výška 6,5 mm bez antirotačního prvku 25796</t>
  </si>
  <si>
    <t>ZR476</t>
  </si>
  <si>
    <t>Cytosorb adsorbér 300 kit Cyto CVVHD (adsorber 150ml/24 hod, plnící set s odpadním vakem, adapter) F00007129</t>
  </si>
  <si>
    <t>ZR477</t>
  </si>
  <si>
    <t>Cytosorb adsorbér 300 TMD000171</t>
  </si>
  <si>
    <t>ZR478</t>
  </si>
  <si>
    <t>Cytosorb CPB/ECMO Priming set (plnící set pro CPB/ECMO) bal.á 6 ks (P8576) CS00000051</t>
  </si>
  <si>
    <t>ZR480</t>
  </si>
  <si>
    <t>Stentgraft periferní vaskulární samoexpandabilní s bioakt. heparin, povrchem Gore Viabahn 8 mm x 10 cm D - 120 cm PAHR081001E</t>
  </si>
  <si>
    <t>ZR481</t>
  </si>
  <si>
    <t>Pomůcka rehabilitační  dechová PARI O- PEP 018G5003</t>
  </si>
  <si>
    <t>ZR489</t>
  </si>
  <si>
    <t>Nůžky chirurgické rovné hrotnatotupé 150 mm 397113080120</t>
  </si>
  <si>
    <t>ZR492</t>
  </si>
  <si>
    <t>Jehla labrální do prošívacího nástroje SureFire Scorpion AR-12990N-1</t>
  </si>
  <si>
    <t>ZR501</t>
  </si>
  <si>
    <t>Drát K Jones k miniinvazivním operacím hlezna MICA 228 mm 56010228</t>
  </si>
  <si>
    <t>ZR503</t>
  </si>
  <si>
    <t>Šití ethibond  gr, síla vlákna 1, vel. jehly 36, délka návleku 75 cm, MH, kulatá jehla, bal. á 36 ks EH7492H</t>
  </si>
  <si>
    <t>ZR504</t>
  </si>
  <si>
    <t>Insert - pracovní část- Wave grasper 5,0 mm x 330 mm, branže 30 mm A64080A</t>
  </si>
  <si>
    <t>ZR506</t>
  </si>
  <si>
    <t>Nástavec OZil fakoemulzifikační  k přístroji Constellation 8065750469</t>
  </si>
  <si>
    <t>ZR508</t>
  </si>
  <si>
    <t>Šití stratafix spiral, síla vlákna 2-0, délka vlákna 30 cm, typ jehly SH, délka jehly 26 mm, zakřivení ½ C, bal. á. 12 ks SXPP1B416</t>
  </si>
  <si>
    <t>ZR509</t>
  </si>
  <si>
    <t>Rampa 2 kohouty  infuzní Vygon bal. á 25 ks 5827.92</t>
  </si>
  <si>
    <t>ZR516</t>
  </si>
  <si>
    <t>Hák břišní Kelly 155 x 57 mm, 260 mm BT633R</t>
  </si>
  <si>
    <t>ZR526</t>
  </si>
  <si>
    <t>Pinzeta anatomická stř. 130 mm BD025R</t>
  </si>
  <si>
    <t>ZR544</t>
  </si>
  <si>
    <t xml:space="preserve">Můstek pooperační smyčkový pod dvouhlavňovou stomii délka 65 mm sterilní bal. á 10 ks 022355 </t>
  </si>
  <si>
    <t>ZR548</t>
  </si>
  <si>
    <t>Svorka peán RANKIN zahnutá 160 mm BH165R</t>
  </si>
  <si>
    <t>ZR550</t>
  </si>
  <si>
    <t>Svorka arteriální KOCHER-OCHSNER zahnutá 160 mm BH643R</t>
  </si>
  <si>
    <t>ZR561</t>
  </si>
  <si>
    <t>Nůžky POTTS-DE MARTEL lomené 25° BC647R</t>
  </si>
  <si>
    <t>ZR563</t>
  </si>
  <si>
    <t>Pinzeta chirurgická - TISSUE FORCEPS 1 x 2 TEETH, STANDARD PATTERN 145 mm, 5 3/4 BD537R</t>
  </si>
  <si>
    <t>ZR567</t>
  </si>
  <si>
    <t>Svorka hemost. CRAFORD 245 mm BH225R</t>
  </si>
  <si>
    <t>ZR574</t>
  </si>
  <si>
    <t>Šroub MAGNEZIX CS kompresní kanylovaný pro osteosyntézu vstřebatelný 2,0 x 16 mm 1020.016</t>
  </si>
  <si>
    <t>ZR596</t>
  </si>
  <si>
    <t>Pinzeta anatomická střední 115 mm BD023R</t>
  </si>
  <si>
    <t>ZR610</t>
  </si>
  <si>
    <t>Nůžky POTTS-DE MARTEL lomené 45° BC648R</t>
  </si>
  <si>
    <t>ZR611</t>
  </si>
  <si>
    <t>Svorka na cévy CRILE (pean) 140 mm zahnutá BH145R</t>
  </si>
  <si>
    <t>ZR614</t>
  </si>
  <si>
    <t>Svorka arteriální KOCHER-OCHSNER 160 mm BH642R</t>
  </si>
  <si>
    <t>ZR617</t>
  </si>
  <si>
    <t>Implantát kraniofaciální La Fórte šroub micro corticální 1,3 x 10 mm (12-MC-010) 241.011310</t>
  </si>
  <si>
    <t>ZR627</t>
  </si>
  <si>
    <t>Kleště na ledvinové kameny RANDALL - randal Kidney Stone Forceps, curved, 225 mm EF051R</t>
  </si>
  <si>
    <t>ZR628</t>
  </si>
  <si>
    <t>Kleště na ledvinové kameny RANDALL EF053R</t>
  </si>
  <si>
    <t>ZR672</t>
  </si>
  <si>
    <t xml:space="preserve">Aplikátor klipů Aesculap (Applier / Remover CLIP), prům. 12,5mm, délka 350 mm  PL531R </t>
  </si>
  <si>
    <t>ZR674</t>
  </si>
  <si>
    <t>Mikronebulizátor Aerogen Solo k přístroji AIRVO 2, pro podávání léků formou aerosolu, vibrační,  jednorázový  P07070</t>
  </si>
  <si>
    <t>ZR679</t>
  </si>
  <si>
    <t>Hadice insuflační 7642HS k lapar. věži  OLYMPUS 4K, s předehřevem WA58671A (autoklávovatelná insuflační hadice s ohřevem plynu, bez čipu čítače počtu použití) WA58671A</t>
  </si>
  <si>
    <t>ZR684</t>
  </si>
  <si>
    <t>Rouška ke kanopy ke spirometru QUARK, bal. á 50 ks C04690-01-10</t>
  </si>
  <si>
    <t>ZR689</t>
  </si>
  <si>
    <t>Fréza k shaveru ARTHREX kostní oválná 4 mm bal. á 5 ks AR-8400OBE</t>
  </si>
  <si>
    <t>ZR690</t>
  </si>
  <si>
    <t>Katetr CVC 2 lumen 7 Fr x 20 cm Safecath 14/18G bal. á 10 MMCVCBJ2-70-20</t>
  </si>
  <si>
    <t>ZR691</t>
  </si>
  <si>
    <t>Špička pipetovací  EXTRA NARROW s filtrem 10 ul XL,  EXPELL PLUS tip, kompatibilní s pipetami Capp, Gilson, Biohit, Eppendorf, Finnpipette, Brand, Hamilton, Labnet, sterilní,  bal. 10 x 96 ks 5030061</t>
  </si>
  <si>
    <t>ZR697</t>
  </si>
  <si>
    <t>Okluder uzávěr ouška Lambre LAA včetně zavaděče; distál. prům. 30 mm, proximál. prům. 36 mm; zavaděč 10 F x 900 mm; LT-LAA-3036 + SL10F45x30-900 LT-LAA-3036</t>
  </si>
  <si>
    <t>ZR699</t>
  </si>
  <si>
    <t>Stentgraft periferní vaskulární samoexpandabilní s bioakt. heparin, povrchem Gore Viabahn 7 mm x 15 cm D-120 cm PAHR071502E</t>
  </si>
  <si>
    <t>ZR703</t>
  </si>
  <si>
    <t>Fréza k shaveru ARTHREX měkkotkáňová čepel Excalibur 4 mm x 13 cm, bal. á 5 ks AR-8400EX</t>
  </si>
  <si>
    <t>ZR704</t>
  </si>
  <si>
    <t>Fréza k shaveru ARTHREX kostní měkkotkáňová Torpedo, chrupavka, meniskus, 4 mm x 13 cm, bal. á 5 ks AR-8400TD</t>
  </si>
  <si>
    <t>ZR706</t>
  </si>
  <si>
    <t>Set infuzní  Activ ambulatory s filtrem  k mobilní pumpě Ambix Activ bal. á 15 ks 2892100</t>
  </si>
  <si>
    <t>ZR707</t>
  </si>
  <si>
    <t>Filtr bakteriální pro standardní odsávací pumpy s trubic. připojením tj. KARL STORZ VETPUMP 2  - ENDOMAT SCB, ENDOMAT LD SCB, DUOMAT, nesterilní, jednorázový, bal. á 10 ks 031124-10</t>
  </si>
  <si>
    <t>ZR710</t>
  </si>
  <si>
    <t>Šroub Schanzův pr. 4,5 / délka 175 mm 293.680</t>
  </si>
  <si>
    <t>ZR722</t>
  </si>
  <si>
    <t>Knoflík pro fixaci vláken sutury menisku Arthrex (Suture Button, 3.5 mm) AR-8920</t>
  </si>
  <si>
    <t>ZR724</t>
  </si>
  <si>
    <t>Pipeta Pasteurova NEST 3 ml,  v sáčku, bal. á 500 ks 318231</t>
  </si>
  <si>
    <t>ZR734</t>
  </si>
  <si>
    <t>Konektor přechodný Nutricia Flocare Transition k propojení Luér katétru a ENFIT sondy na stříkačku ORAL Luer, bal. á 30 ks 589738</t>
  </si>
  <si>
    <t>ZR735</t>
  </si>
  <si>
    <t>Set infuzní Cyto-set Infusomat Plus, základní, s airstop funkcí, 3 bezjehlové vstupy, délka 210 cm/155 cm bal. á 20 ks 8700420</t>
  </si>
  <si>
    <t>ZR736</t>
  </si>
  <si>
    <t>Set infuzní Cyto-set Infusomat Plus, základní, s airstop funkcí, 5 bezjehlových vstupů, délka 210 cm 8700430 - neobjednávat</t>
  </si>
  <si>
    <t>ZR737</t>
  </si>
  <si>
    <t>Set infuzní Cyto-set Infusomat Plus, základní, s airstop funkcí, 5 bezjehlových vstupů, stíněný, délka 210 cm bal. á 20 ks 8700450</t>
  </si>
  <si>
    <t>ZR739</t>
  </si>
  <si>
    <t>Set infuzní Cyto-set Mix, sekundární, pro bezjehlovou přípravu cytostatik a napojení na centrální infuzní linku, stíněný, délka 32 cm A2906N</t>
  </si>
  <si>
    <t>ZR740</t>
  </si>
  <si>
    <t>Set infuzní Cyto-set Mix, sekundární pro bezjehlovou přípravu cytostatik a napojení na centrální infuzní linku, s integrovaným  0,2 μm filtrem, délka 32 cm A2903N</t>
  </si>
  <si>
    <t>ZR741</t>
  </si>
  <si>
    <t xml:space="preserve">Set infuzní Cyto-set Intrafix Primeline, flush, sekundární, pro podání doprovodných infuzí (premedikace, hydratace), bal. á 100 ks délka 35 cm 4110001 </t>
  </si>
  <si>
    <t>ZR742</t>
  </si>
  <si>
    <t>Hřeb expert retrográdní antegrádní pr.10, kanylovaný,délka 360mm 04.013.452</t>
  </si>
  <si>
    <t>ZR748</t>
  </si>
  <si>
    <t>Katetr inseminační IUI Memo  s tvarovou pamětí, délka  206 mm, průměr 1.85 mm, sterilní bal. á 25 ks 36-4220 memo</t>
  </si>
  <si>
    <t>ZR756</t>
  </si>
  <si>
    <t>Zařízení ultrafiltrační Vivaspin Turbo 4 s PES membránou 10 kDa, bal. á 100 ks VS04T02</t>
  </si>
  <si>
    <t>ZR758</t>
  </si>
  <si>
    <t>Popisovač na plastové zkumavky černý bal. á 10 ks 95.954</t>
  </si>
  <si>
    <t>ZR761</t>
  </si>
  <si>
    <t>Popisovač na plastové zkumavky modrý bal. á 10 ks 95.953</t>
  </si>
  <si>
    <t>ZR764</t>
  </si>
  <si>
    <t>Zavaděč ETK  Intersurgical vel. 10 Fr vnější průměr 3,3 mm délka 340 mm bal. á 10 ks 8080010</t>
  </si>
  <si>
    <t>ZR765</t>
  </si>
  <si>
    <t>Dávkovač injekční EVER Pharma D-mine Pump pro léčbu Parkinsonovy choroby přípravkem Dacepton 64004CZ-03 kód APA 3842490 - povoleno pouze pro  NEUROL</t>
  </si>
  <si>
    <t>ZR766</t>
  </si>
  <si>
    <t>Nádržka k dávkovači injekčnímu EVER Pharma D-mine Pump pro léčbu Parkinsonovy choroby přípravkem Dacepton bal. á 10 ks 64600-01 kód APA 3844991 - povoleno pouze pro  NEUROL</t>
  </si>
  <si>
    <t>ZR767</t>
  </si>
  <si>
    <t>Katetr podkožní Therastick k dávkovači injekčnímu EVER Pharma D-mine Pump pro léčbu Parkinsonovy choroby přípravkem Dacepton bal. á 25 ks 8088071 kód APA 4867132 - povoleno pouze pro  NEUROL</t>
  </si>
  <si>
    <t>ZR768</t>
  </si>
  <si>
    <t>Šití V-LOC, síla vlákna 4-0, délka vlákna 15 cm, typ jehly kulatá (Surgalloy) délka jehly 26 mm, zakřivení 1/2, bal. á. 12 ks VLOCM0603</t>
  </si>
  <si>
    <t>ZR777</t>
  </si>
  <si>
    <t>Šroub kompresní zavírací titanový TARGON TX 5 mm KB207T</t>
  </si>
  <si>
    <t>ZR782</t>
  </si>
  <si>
    <t>Okluder uzávěr ouška Lambre LAA včetně zavaděče, distál. prům. 22 mm, proximál. prům. 34 mm, zavaděč 10 F x 900 mm LT-LAA-2234</t>
  </si>
  <si>
    <t>ZR783</t>
  </si>
  <si>
    <t>Dlaha na ulnu rovná 131217002</t>
  </si>
  <si>
    <t>ZR784</t>
  </si>
  <si>
    <t>Fréza elastická k předvrtávání dřeňové dutiny 10,0 mm resterilizovatelná 397129793720</t>
  </si>
  <si>
    <t>ZR787</t>
  </si>
  <si>
    <t>Set gastrostomický dvoucestný  PEG 18 Fr 15 ml  Silicone Gastrostomy Tube 2 way 15 ml RE-0218</t>
  </si>
  <si>
    <t>ZR792</t>
  </si>
  <si>
    <t>Značka kontrastní k CT, CT-SPOTS line Beekley Medical, prům. 2 mm, bal. á 320 ks CTMR118</t>
  </si>
  <si>
    <t>ZR793</t>
  </si>
  <si>
    <t>Materiál fotokompozitní pro ušlechtilé i náhradní slitiny náhrad Signum ceramis enamel ED bal. á 4g HK66022959</t>
  </si>
  <si>
    <t>ZR795</t>
  </si>
  <si>
    <t>Klip titanový pro laparoskopické operace L se zámkem bal. 12 zásobníků á 6 ks PL471SU</t>
  </si>
  <si>
    <t>ZR800</t>
  </si>
  <si>
    <t>Membrána kolagenová Parasorb  Fleece 18 x 36 mm bal. á 12 ks DK1836</t>
  </si>
  <si>
    <t>ZR801</t>
  </si>
  <si>
    <t>Gáza skládaná 12 cm x 120 cm, 100%  bělená bavlna, hustota 17 nití/cm², 8 vrstev, sterilní/ 2 ks karton á 200 ks 37402</t>
  </si>
  <si>
    <t>ZR819</t>
  </si>
  <si>
    <t>Set výživového knoflíku Halyard MIC-KEY G tube Ext Sets ENFIT vnějš. prům. 20 Fr hloubka 30 mm 8140-20-3.0</t>
  </si>
  <si>
    <t>ZR821</t>
  </si>
  <si>
    <t>Mikrozkumavka 2,0 ml  se šroubovacím víčkem (Free Standing, Ribber Screw Tubes), stojící, rýhovaná, bal. á 500 ks U232000</t>
  </si>
  <si>
    <t>ZR829</t>
  </si>
  <si>
    <t>Katetr dialyzační 2 lumen 14,0 Fr x 20 cm AGB antibakterální ( katetrizační set ) bal.á 5 ks CS-25142-F</t>
  </si>
  <si>
    <t>ZR830</t>
  </si>
  <si>
    <t>Katetr dialyzační 2 lumen 14,0 Fr x 25 cm AGB antibakterální ( katetrizační set ) bal.á 5 ks CS-26142-F</t>
  </si>
  <si>
    <t>ZR832</t>
  </si>
  <si>
    <t>Krytí tegaderm silikonové pěnové na patu bal. á 40 ks 90646</t>
  </si>
  <si>
    <t>ZR833</t>
  </si>
  <si>
    <t>Krytí tegaderm silikonové pěnové na sakrální část vel. S bal. á 10 ks 90647</t>
  </si>
  <si>
    <t>ZR834</t>
  </si>
  <si>
    <t>Krytí tegaderm silikonové pěnové na sakrální část vel. L bal. á 5 ks 90648</t>
  </si>
  <si>
    <t>ZR835</t>
  </si>
  <si>
    <t>Implantát kraniofaciální La Fórte šroub micro corticální 1,3 x 12 mm (12-MC-012) 241.011312</t>
  </si>
  <si>
    <t>ZR847</t>
  </si>
  <si>
    <t>Špička pipetovací  Biosphere SARSTEDT 20 μl; čirá; s filtrem; sterilní, v boxu; bal. á 480 ks 70.1116.210</t>
  </si>
  <si>
    <t>ZR854</t>
  </si>
  <si>
    <t>Dlaha žeberní klipovací ocel 40 mm 397129707310</t>
  </si>
  <si>
    <t>ZR860</t>
  </si>
  <si>
    <t>Set infuzní Cyto-set Line bez bezjehlového ventilu s uzávěrem PrimeStop délka 30 cm A2581NF</t>
  </si>
  <si>
    <t>ZR862</t>
  </si>
  <si>
    <t>Regulátor průtoku infuze  GAMA GROUP, průtok 10-300 ml/hod, včetně spojovací hadičky, celková délka 50 cm, sterilní, jednorázový 606145-ND</t>
  </si>
  <si>
    <t>ZR864</t>
  </si>
  <si>
    <t>Destička PCR BioPointe 96 well plates, full-skirt, low-profile, natural, bal. á 10 ks SPCP096-FS-LP</t>
  </si>
  <si>
    <t>ZR867</t>
  </si>
  <si>
    <t>Průbojník - Kruhový skalpel KAI, prům. 4 mm, sterilní, bal. á 20 ks BP-40F</t>
  </si>
  <si>
    <t>ZR868</t>
  </si>
  <si>
    <t>Průbojník - Kruhový skalpel KAI, prům. 5 mm, sterilní, bal. á 20 ks BP-50F</t>
  </si>
  <si>
    <t>ZR869</t>
  </si>
  <si>
    <t>Průbojník - Kruhový skalpel KAI, prům. 6 mm, sterilní, bal. á 20 ks BP-60F</t>
  </si>
  <si>
    <t>ZR870</t>
  </si>
  <si>
    <t>Průbojník - Kruhový skalpel KAI, prům. 8 mm, sterilní, bal. á 20 ks BP-80F</t>
  </si>
  <si>
    <t>ZR874</t>
  </si>
  <si>
    <t>Čip na selekci spermií mikrofluidní ZyMot Koek Biotechnology bal. á 10 ks ZMH0850</t>
  </si>
  <si>
    <t>ZR879</t>
  </si>
  <si>
    <t>Materiál glazovací pro keramiku IPS, IPS Ivocolor mixing liquid Allround á 15 ml IVV667694</t>
  </si>
  <si>
    <t>ZR882</t>
  </si>
  <si>
    <t>Šití Monocryl Plus fialový antibacterial 4/0, 70 cm, jehla (druh SH-1 plus, velikost 22 mm, zakřivení 1/2C, hrot TP) bal. á 36 ks MCP218H</t>
  </si>
  <si>
    <t>ZR883</t>
  </si>
  <si>
    <t>Šití Monocryl Plus fialový  antibacterial 5/0, 70 cm, jehla (druh RB-1 plus, velikost  17 mm, zakřivení 1/2C, hrot TP) bal. á 36 ks HMCP2131H</t>
  </si>
  <si>
    <t>ZR897</t>
  </si>
  <si>
    <t>Hřeb rekonstrukční krátký plný Ti; 11×135° 397129772933</t>
  </si>
  <si>
    <t>ZR914</t>
  </si>
  <si>
    <t>Tyč carbon Ø 8/150 F0025500</t>
  </si>
  <si>
    <t>ZR915</t>
  </si>
  <si>
    <t>Tyč carbon Ø 8/200 F0026000</t>
  </si>
  <si>
    <t>ZR916</t>
  </si>
  <si>
    <t>Tyč carbon Ø 8/250 F0025600</t>
  </si>
  <si>
    <t>ZR917</t>
  </si>
  <si>
    <t>Tyč carbon Ø 8/400 F0025800</t>
  </si>
  <si>
    <t>ZR923</t>
  </si>
  <si>
    <t>Šroub kuželový Ø 6mm, závit 6/5mm, L 160/40 mm S0010008</t>
  </si>
  <si>
    <t>ZR924</t>
  </si>
  <si>
    <t>Šroub kuželový Ø 6mm, závit 6/5mm, L 160/50 mm S0010009</t>
  </si>
  <si>
    <t>ZR925</t>
  </si>
  <si>
    <t>Šroub kuželový Ø 6mm, závit 6/5mm, L 180/50 mm S0010010</t>
  </si>
  <si>
    <t>ZR926</t>
  </si>
  <si>
    <t>Jezdec Ti 8/6 F0023180</t>
  </si>
  <si>
    <t>ZR927</t>
  </si>
  <si>
    <t>Jezdec Ti 8/8 F0023190</t>
  </si>
  <si>
    <t>ZR928</t>
  </si>
  <si>
    <t>Kirschner drát extenční; 1,8×300 mm 397129093010</t>
  </si>
  <si>
    <t>ZR929</t>
  </si>
  <si>
    <t>Katetr CVC 3 lumen 6 Fr x 60 cm Pro-PICC CT, NURSING KIT, vysokotlaký MR1706305</t>
  </si>
  <si>
    <t>ZR935</t>
  </si>
  <si>
    <t>Šití novosyn fialový 2/0 (3) bal. á 12 ks G0058716</t>
  </si>
  <si>
    <t>ZR939</t>
  </si>
  <si>
    <t>Náhrada loketního kloubu Explor dřík pro náhradu hlavičky rádia 8 mm x 28 mm 11-210063</t>
  </si>
  <si>
    <t>ZR941</t>
  </si>
  <si>
    <t>Šití novosyn fialový 2 (3) bal. á 36 ks C0068251N1</t>
  </si>
  <si>
    <t>ZR943</t>
  </si>
  <si>
    <t>Okluder uzávěr ouška Lambre LAA včetně zavaděče, distál. prům. 28 mm, proximál. prům. 34 mm, zavaděč 10 F x 900 mm LT-LAA-2834</t>
  </si>
  <si>
    <t>ZR945</t>
  </si>
  <si>
    <t xml:space="preserve">Drát s olivkou pro PF Targon KH420R </t>
  </si>
  <si>
    <t>ZR946</t>
  </si>
  <si>
    <t>Lanceta bezpečnostní Sarstedt MINI vel. 28G/hloubka vpichu 1,6 mm, bal. á 200 ks modrá 85.1015</t>
  </si>
  <si>
    <t>ZR947</t>
  </si>
  <si>
    <t>Lanceta bezpečnostní Sarstedt NORMAL vel. 21G/ hloubka vpichu 1,8 mm, bal. á 200 ks zelená 85.1016</t>
  </si>
  <si>
    <t>ZR950</t>
  </si>
  <si>
    <t>Dlaha radiální distální úzká krátká pravá DVRANSR</t>
  </si>
  <si>
    <t>ZR952</t>
  </si>
  <si>
    <t>Test na přítomnost drogových látek z moči kombinovaný 10 druhů  - One Step Multi 10 (AMP, BAR, BZO, COC, MAMP, MTD, THC, MDMA, TCA, OPI) -  proužkový test 7112</t>
  </si>
  <si>
    <t>ZR953</t>
  </si>
  <si>
    <t>Šroub Charlotte k miniinvazivním operacím hlezna MICA kanylovaný fixační 3,0 x 40 mm sterilní 57S13040</t>
  </si>
  <si>
    <t>ZR955</t>
  </si>
  <si>
    <t xml:space="preserve">Set výživového knoflíku Halyard MIC-KEY G tube Ext Sets ENFIT vnějš. prům. 16 Fr hloubka 25 mm 8140-16-2.5 </t>
  </si>
  <si>
    <t>ZR956</t>
  </si>
  <si>
    <t>Katetr embryotransferový Semtrac Set 5 TIS (5ks katetrů + 1 ks mandrel - stylet) sterilní bal. á 25 ks 36-2000 Set 5 TIS</t>
  </si>
  <si>
    <t>ZR958</t>
  </si>
  <si>
    <t>Katetr pro dočasnou stimulaci Pacel FD 110 cm  5Fr, rovná s balonkem 401761</t>
  </si>
  <si>
    <t>ZR959</t>
  </si>
  <si>
    <t>Zavaděč elektrofyziolog. katetrů perkutánní FastCath  6Fr 12 cm bal. á 5 ks 406103</t>
  </si>
  <si>
    <t>ZR960</t>
  </si>
  <si>
    <t xml:space="preserve">Šití novosyn fialový 3/0 (2) 250 cm bal. á 12 ks G0058715 </t>
  </si>
  <si>
    <t>ZR961</t>
  </si>
  <si>
    <t>Šití novosyn fialový 2/0 (3) 70 cm bal. á 36 ks C0068047</t>
  </si>
  <si>
    <t>ZR962</t>
  </si>
  <si>
    <t>Šroub kortikální samořezný HA 3,5×42 mm 397129795371</t>
  </si>
  <si>
    <t>ZR963</t>
  </si>
  <si>
    <t>Čepelka k řezačce hadic Geister - Spare Blades extra wide 25-0036.EK</t>
  </si>
  <si>
    <t>ZR966</t>
  </si>
  <si>
    <t>Tunelizátor pro 5Fr Pro-Line MRACC5STUNSL</t>
  </si>
  <si>
    <t>ZR976</t>
  </si>
  <si>
    <t>Šití novosyn fialový 3/0 (2) bal. á 36 ks C0068046N1</t>
  </si>
  <si>
    <t>ZR977</t>
  </si>
  <si>
    <t>Šití novosyn fialový 2/0 (3) bal. á 36 ks C0068031</t>
  </si>
  <si>
    <t>ZR978</t>
  </si>
  <si>
    <t>Hřeb Expert retrográdní/antegrádní pr.10, délka 200 mm 04.013.420</t>
  </si>
  <si>
    <t>ZR981</t>
  </si>
  <si>
    <t>Náhrada kloubu palce ruky TMC silikonová vel. 3 Z06120-0000-14031</t>
  </si>
  <si>
    <t>ZR982</t>
  </si>
  <si>
    <t>Nástroj na šití fascie dle BERCI  Facial Closure Instrument for subcutaneous ligature of trocar incisions, for closure of trocar incision wounds - vel. 2,8 mm, délka 170 mm 26173AM</t>
  </si>
  <si>
    <t>ZR983</t>
  </si>
  <si>
    <t>Tyčinka Debrisoft® Lolly, k mechanickému čištění rány, 16 cm, sterilní, každý kus zabalen zvlášť, bal. á 5 ks 33 224</t>
  </si>
  <si>
    <t>ZR988</t>
  </si>
  <si>
    <t>Koncovka pracovní k přístroji Piezosurgery US25</t>
  </si>
  <si>
    <t>ZR991</t>
  </si>
  <si>
    <t>Jehla RF radiofrekvenční, k radiofrekvenčnímu generátoru  NEUROTHERM NT 1100, 20G/100mm, zakřivená, jednorázová, bal. á 10 ks SMK-C1010-20</t>
  </si>
  <si>
    <t>ZR993</t>
  </si>
  <si>
    <t>Šití novosyn fialový (violet) 4/0 (1,5) bal. á 36 ks C0068029N1</t>
  </si>
  <si>
    <t>ZR994</t>
  </si>
  <si>
    <t>Šití novosyn fialový 2/0 (3) bal. á 36 ks C0068055</t>
  </si>
  <si>
    <t>ZR995</t>
  </si>
  <si>
    <t>Šití novosyn fialový 1 (4) bal. á 36 ks C0068553N1</t>
  </si>
  <si>
    <t>ZR996</t>
  </si>
  <si>
    <t>Šití novosyn fialový 4/0 (1,5) bal. á 36 ks C0068220N1</t>
  </si>
  <si>
    <t>ZR997</t>
  </si>
  <si>
    <t>Šití novosyn fialový 2 (5) bal. á 36 ks C0058210</t>
  </si>
  <si>
    <t>ZS003</t>
  </si>
  <si>
    <t>Implantát maxillofaciální La Forté systém šroub Mini Cortical, Self Tapping, Blue, OD=2.0, L=5 k fixaci kostní záklopky po kraniotomiích 241.012005</t>
  </si>
  <si>
    <t>ZS007</t>
  </si>
  <si>
    <t>Nůž na meniskus fig.1 397112090010</t>
  </si>
  <si>
    <t>ZS009</t>
  </si>
  <si>
    <t>Sonda parodontolog. 1; 2; 3; 5; 7; 9; 11; 13 mm; 152 mm 397133500116</t>
  </si>
  <si>
    <t>ZS010</t>
  </si>
  <si>
    <t>Pinzeta De Bakey atraumatická rovná; 1,5 mm; 160 mm 397114910451</t>
  </si>
  <si>
    <t>ZS013</t>
  </si>
  <si>
    <t>Set rouškovací sterilní pro hrudní punkci Mediset (složení setu viz záložka popis) 4785511</t>
  </si>
  <si>
    <t>ZS016</t>
  </si>
  <si>
    <t>Stříkačka injekční 3-dílná 1 ml L tuberculin bez jehly, centrická špička, bezzbytková, bal. á 100 ks KD1301B</t>
  </si>
  <si>
    <t>ZS019</t>
  </si>
  <si>
    <t xml:space="preserve">Náhrada kloubu palce ruky TMC silikonová vel. 2 Z06120-0000-13028  </t>
  </si>
  <si>
    <t>ZS035</t>
  </si>
  <si>
    <t>Kotvička mitek easy titanová pro stabilizaci ramene s návlekem Quickanchor GII plus 222983</t>
  </si>
  <si>
    <t>ZS038</t>
  </si>
  <si>
    <t>Kanyla nosní NAC-1S VeoFlo High Flow pro High Flow Humid BH, 5 mm, střední, bal. á 20 ks (032-10-161) 303030031</t>
  </si>
  <si>
    <t>ZS039</t>
  </si>
  <si>
    <t>Kanyla nosní NAC-1L VeoFlo High Flow pro High Flow Humid BH, 6 mm, velká, bílá bal. á 20 ks (032-10-162) 303030029</t>
  </si>
  <si>
    <t>ZS043</t>
  </si>
  <si>
    <t>Víko ke sterilizačnímu kontejneru premilline vel 1/2 s integrovaným filtrem, okrová vn. roz. 298 x 281 x 36 mm, vnější 303 x 294 x 37 JP124</t>
  </si>
  <si>
    <t>ZS045</t>
  </si>
  <si>
    <t>Šití novosyn fialový 2/0 (3) bal. á 36 ks C0068042N1</t>
  </si>
  <si>
    <t>ZS047</t>
  </si>
  <si>
    <t>Šití novosyn fialový 6/0 (0.7) bal. á 36 ks C0068006</t>
  </si>
  <si>
    <t>ZS049</t>
  </si>
  <si>
    <t>Šití novosyn fialový 8/0 (0.4) bal. á 12 ks G0068620</t>
  </si>
  <si>
    <t>ZS053</t>
  </si>
  <si>
    <t>Páska k tenodéze bicepsu FibreLink 1,3 mm sutura tape sutura White/Blue, Looped with Cloosed Loop bal. á 12 ks AR-7535</t>
  </si>
  <si>
    <t>ZS054</t>
  </si>
  <si>
    <t>Pouzdro zaváděcí femorální SuperSheat  14 F, 25 cm, na drát 0.038 in, bal. á 10 ks M00115739B1</t>
  </si>
  <si>
    <t>ZS056</t>
  </si>
  <si>
    <t xml:space="preserve">Kanyla nosní Fisher &amp; Paykel Healthcare OptiFlow Plus k přístroji AIRVO2, velikost S P06104          </t>
  </si>
  <si>
    <t>ZS066</t>
  </si>
  <si>
    <t>Dlaha LCP kyčelní pediatrická 3,5 110°, šířka 19 mm délka 73 mm, ocel 02.108.311</t>
  </si>
  <si>
    <t>ZS068</t>
  </si>
  <si>
    <t>Dlaha uzamykatelná VA 2,0 6 otv, rovná 04.130.350</t>
  </si>
  <si>
    <t>ZS069</t>
  </si>
  <si>
    <t>Šroub kortikální stardrive 2,0 mm (10) samořezný, slitina titan 401.360</t>
  </si>
  <si>
    <t>ZS070</t>
  </si>
  <si>
    <t>Šroub zajiš´tovací  VA 2,0  10 mm 04.130.310</t>
  </si>
  <si>
    <t>ZS076</t>
  </si>
  <si>
    <t>Rezervoár k AMBU vakům, 600 ml P05368</t>
  </si>
  <si>
    <t>ZS079</t>
  </si>
  <si>
    <t>Rukavice operační latex bez pudru sterilní ansel GAMMEX Latex Ortho, vel. 9,0 bal. á 50 párů 330065090</t>
  </si>
  <si>
    <t>ZS088</t>
  </si>
  <si>
    <t>Šití novosyn fialový 3/0 (2) bal. á 36 ks C0068326</t>
  </si>
  <si>
    <t>ZS090</t>
  </si>
  <si>
    <t>Šití novosyn fialový 6/0 (0.7) bal. á 12 ks G0068718</t>
  </si>
  <si>
    <t>ZS109</t>
  </si>
  <si>
    <t>Dlaha adaptační Matrix MIDFACE 20 otv., TL. 0,8 mm, titan 04.503.396</t>
  </si>
  <si>
    <t>ZS110</t>
  </si>
  <si>
    <t>Implantát maxillofaciální La Forté systém dlaha Mini přímá 16 otvorů, k fixaci kostní záklopky po kraniotomiích, šířka 1,0 mm, se zámkem 242.50ST16.01</t>
  </si>
  <si>
    <t>ZS111</t>
  </si>
  <si>
    <t>Stentgraft periferní vaskulární samoexpandabilní s bioakt. heparin, povrchem Gore Viabahn 6 mm x 15 cm D - 120 cm PAHR061502E</t>
  </si>
  <si>
    <t>ZS112</t>
  </si>
  <si>
    <t>Náplast micropore 2,50 cm x 9,10 m bal. á 12 ks 1530-1  - nahrazuje ZF352</t>
  </si>
  <si>
    <t>ZS113</t>
  </si>
  <si>
    <t>Náhrada kloubu palce ruky TMCI vložka T/III pro hlavičku D5 413175</t>
  </si>
  <si>
    <t>ZS114</t>
  </si>
  <si>
    <t>Náhrada kloubu palce ruky TMCI plášť jamky necementovaný T/III D9 413171</t>
  </si>
  <si>
    <t>ZS120</t>
  </si>
  <si>
    <t>Nástroj robotický obturátor optický Bladeless long pro da Vinci Xi 8 mm jednorázový, sterilní bal.á 6 ks 470360</t>
  </si>
  <si>
    <t>ZS125</t>
  </si>
  <si>
    <t>Nůž k elektrodermatomu Zimmer sterilní bal. á 10 ks 00-8800-000-10</t>
  </si>
  <si>
    <t>ZS126</t>
  </si>
  <si>
    <t>Šití novosyn fialový 4/0 (1.5) bal. á 36 ks C0068013</t>
  </si>
  <si>
    <t>ZS130</t>
  </si>
  <si>
    <t>Špička pipetovací s filtrem MagNA Pure Filter Tips  1000 µl černá, bal. á 40 x 96 ks 06241620001       </t>
  </si>
  <si>
    <t>ZS134</t>
  </si>
  <si>
    <t>Šití novosyn fialový 5/0 (1) bal. á 36 ks C0068012</t>
  </si>
  <si>
    <t>ZS135</t>
  </si>
  <si>
    <t xml:space="preserve">Šití novosyn fialový 2/0 (3) bal. á 36 ks C0068060N1 </t>
  </si>
  <si>
    <t>ZS136</t>
  </si>
  <si>
    <t>Rychlotest INNOVITA - One Step Radip bal. á 20 ks 2019-nCOV Ab - COVID 19</t>
  </si>
  <si>
    <t>50115030</t>
  </si>
  <si>
    <t>Z 556_TEST_COVID19</t>
  </si>
  <si>
    <t>Ostatní odběrové systémy COVID19 - testy</t>
  </si>
  <si>
    <t>ZS152</t>
  </si>
  <si>
    <t>Stojan na mikrozkumavky  ""2 v 1"" oboustranný pro 96 (8 × 12) mikrozkumavek,   0,5ml a 1,5/2ml,  s alfanumeric. popisem pozic, průhlené víčko, stojan modrý R021671.M</t>
  </si>
  <si>
    <t>ZS153</t>
  </si>
  <si>
    <t>Popisovač laboratorní Edding kulatý, jemný, voděodolný, stabilní (−183°C až +500°C), hrot 1 mm, barva černá, bal. á 10 ks R.HPE1.1</t>
  </si>
  <si>
    <t>ZS154</t>
  </si>
  <si>
    <t>Popisovač laboratorní Edding kulatý, extra jemný, voděodolný, stabilní (−183°C až +500°C), hrot 0,75 mm, barva černá, bal. á 10 ks R.HPE2.1</t>
  </si>
  <si>
    <t>ZS156</t>
  </si>
  <si>
    <t>Set rouškovací III. vaskulární NEURO bal. á 4 ks 44001337</t>
  </si>
  <si>
    <t>ZS162</t>
  </si>
  <si>
    <t>Krytí silikonové pěnové mepilex border flex 13 x 16 cm oval bal. á 5 ks 583300</t>
  </si>
  <si>
    <t>ZS164</t>
  </si>
  <si>
    <t>Špička pipetovací bez filtru 100-1000 µl, Gilson, PP, bezbarvá, bal. á 1000ks Z1331850200082</t>
  </si>
  <si>
    <t>ZS167</t>
  </si>
  <si>
    <t>Špička pipetovací s filtrem TECAN MCA 96 DITI robotic, 150 µl, SBS formát, sterilní, bal. á 40 x 96 ks 30038618</t>
  </si>
  <si>
    <t>ZS170</t>
  </si>
  <si>
    <t>Fixace k CVC a PICC, TIDI GRIP-LOK, vhodné pro PU a silikon, univerzální, užší, délka 25,4 mm, sterilní 3300MWA</t>
  </si>
  <si>
    <t>ZS174</t>
  </si>
  <si>
    <t>Hadice pacientská CoughAssist E70, 1,8 m 1116178</t>
  </si>
  <si>
    <t>ZS175</t>
  </si>
  <si>
    <t>Filtr antibakteriální k dýchacímu okruhu AIRcon, průměr 22 mm (342077) 1690000</t>
  </si>
  <si>
    <t>ZS176</t>
  </si>
  <si>
    <t>Kohout trojcestný vysokotlaký  MERIT Medical, 1200 PSI (83 bar), rotační adaptér  Right Male Luer, bal. á 50 ks MEM:U3RRC</t>
  </si>
  <si>
    <t>ZS178</t>
  </si>
  <si>
    <t>Rukavice operační chloroprene Vasco surgical, bez latexu, bez pudru, prodloužené, sterilní, vel. 7,5 bal. á 50 párů 6035748</t>
  </si>
  <si>
    <t>ZS184</t>
  </si>
  <si>
    <t>Obal ochranný na transluminační světlo Venoscope, 120 x 225 mm, včetně ubrousku, jednorázový, bal. á 200 ks (obal+ubrousek) N15200</t>
  </si>
  <si>
    <t>ZS188</t>
  </si>
  <si>
    <t>Náplast Medipore H, 2,5 cm x 9,14 m, bílá, hypoalergenní, voděodolná, bal. á 24 ks 2861</t>
  </si>
  <si>
    <t>ZS191</t>
  </si>
  <si>
    <t>Trubička sondy ušní k analyzátoru otoakustických emisí Interacoustics OtoRead Screaning, 3 x 10 mm, jednorázová, bal. á 100 ks 8104159</t>
  </si>
  <si>
    <t>ZS198</t>
  </si>
  <si>
    <t>Set pro uzavřenou cytostatickou laváž SKALA OK3/2</t>
  </si>
  <si>
    <t>ZS199</t>
  </si>
  <si>
    <t xml:space="preserve">Škrtidlo jednorázové bal. á 200 ks 95.1006 </t>
  </si>
  <si>
    <t>ZS202</t>
  </si>
  <si>
    <t>Klip ušní pro připojení senzorů SenTec TC k ušnímu lalůčku pacienta, pro dospělé, děti a novorozence, bal. á 24 ks EC-MI</t>
  </si>
  <si>
    <t>ZS203</t>
  </si>
  <si>
    <t xml:space="preserve">Gel kontaktní pod sensor SenTec TC, bal. á 5ml GEL-04 </t>
  </si>
  <si>
    <t>ZS204</t>
  </si>
  <si>
    <t>Plyn servisní  pro kalibraci snímačů SenTec TC,  0,56 l, 9,5 BAR (5,7 1 AT 1 BAR, 21 ° C / 69,8 ° F), komponenty:CO2, O2, N2, bal. á 6 lahví GAS-0812</t>
  </si>
  <si>
    <t>ZS210</t>
  </si>
  <si>
    <t>Vodič prodlužovací Cadwell, k monitoru CASCADE ELITE,flexibilní, 122 cm, nesterilní, barva červená 302129-200</t>
  </si>
  <si>
    <t>ZS213</t>
  </si>
  <si>
    <t>Pasta ApexCal pro přípravu vložky dezinfekční provizorní, na bázi hydroxidu vápenatého, balení 2 x 2,5g stříkačka, 15 x aplikační kanyla 0091330</t>
  </si>
  <si>
    <t>ZS220</t>
  </si>
  <si>
    <t>Šroub kompresní Charlotte 7,0 mm 45 mm x 16 mm 44174516</t>
  </si>
  <si>
    <t>ZS223</t>
  </si>
  <si>
    <t>Set HLS ECMO CARDIOHELP BE-HLS 7050  Advanced 7.0, pro krátkodobou srdeční podporu 70104.7753</t>
  </si>
  <si>
    <t>ZS224</t>
  </si>
  <si>
    <t>Klip titanový pro TEM (Transanal Endoscopic Microsurgery) sterilní 10 bal. á 6 ks 4840764</t>
  </si>
  <si>
    <t>ZS230</t>
  </si>
  <si>
    <t>Destička PCR 96 jamek, Eppendorf twin.tec, PP, polokrohovitá, čirá, 250 µl, bal. á 25 ks 0030128575</t>
  </si>
  <si>
    <t>ZS238</t>
  </si>
  <si>
    <t>Špičky k pipetám Thermo Scientific Standard 100-1000 µl, délka 87 mm, sterilní, s filtrem, balení 10x96 ks 613-0824</t>
  </si>
  <si>
    <t>ZS240</t>
  </si>
  <si>
    <t>Katetr močový cystometrický tiemann 10Ch délka katetru 40 cm 2 lumen vzdálenost mezi otvory 60 mm bal. á 10 ks MMT5501</t>
  </si>
  <si>
    <t>ZS241</t>
  </si>
  <si>
    <t>Katetr močový cystometrický nelaton 9Ch délka katetru 40 cm 3 lumen vzdálenost mezi otvory 10/60 mm, bal. á 10 ks MMMT5891</t>
  </si>
  <si>
    <t>ZS242</t>
  </si>
  <si>
    <t xml:space="preserve">Špička pipetovací EPPENDORF Dualfilter T.I.P.S. SealMax, s filtrem, 20 – 300 µl, délka 55 mm, barevné označení -  oranžová, barva špičky čirá,PCR clean, sterilní, bal. á 960 ks (10 stojánků × 96 ks špiček) 0030077849 </t>
  </si>
  <si>
    <t>ZS243</t>
  </si>
  <si>
    <t>Špička pipetovací EPPENDORF T.I.P.S. Standard, PP, bez filtru, 0,5 – 10 ml, délka 165 mm, označení - tyrkysová, špička čirá, nesterilní, bal. á 200 ks (2 × 100 ks) 0030000765</t>
  </si>
  <si>
    <t>ZS244</t>
  </si>
  <si>
    <t xml:space="preserve">Krytí exufiber Ag+ 10 x 10 cm absorpční hydrovláknové antimikrobiální, bal. á 10 ks 603402 </t>
  </si>
  <si>
    <t>ZS245</t>
  </si>
  <si>
    <t>Filtr antibakteriální k ventilátoru Twin stream CARL REINER, jednorázový, bal. á 100 ks CTFI-220-210</t>
  </si>
  <si>
    <t>ZS249</t>
  </si>
  <si>
    <t>Dlaha uzamykatelná tvaru T VA 2,0 hlava 3 otvory, dřík 7 otvorů, délka 50 mm 04.130.352</t>
  </si>
  <si>
    <t>ZS250</t>
  </si>
  <si>
    <t>Šroub kortikální stardrive pr. 2,0, samořezný, délka 20mm TAN 401.370</t>
  </si>
  <si>
    <t>ZS251</t>
  </si>
  <si>
    <t xml:space="preserve">Šroub zajišťovací VA, stardrive pr. 2,0 délka 16mm, TAN 04.130.316  </t>
  </si>
  <si>
    <t>ZS253</t>
  </si>
  <si>
    <t>Šroub zajišťovací VA, stardrive pr. 2,0 délka 20 mm, TAN 04.130.320</t>
  </si>
  <si>
    <t>ZS254</t>
  </si>
  <si>
    <t>Uzávěr hliníkový Aluminium Caps sterilized, k Toxinometru MT 6500 WAKO, prům. 14,7 x 18 mm; bal. á 10 x 10 ks 995-04901</t>
  </si>
  <si>
    <t>ZS255</t>
  </si>
  <si>
    <t xml:space="preserve">Špička pipetovací  BC Tip Wako EXT, bez filtru, 200 µl,  pro vyšetřování beta-D-glukanu, k přístroji Toxinometer MT – 6500, Glucan Free, sterilní, jednotlivě balené, bal. á 100 ks 995- 05001  </t>
  </si>
  <si>
    <t>ZS265</t>
  </si>
  <si>
    <t>Špička pipetovací EPPENDORF Dualfilter T.I.P.S. SealMax,  0,1 – 10 µl, velikost S (malá), délka 34 mm, barevné označení -tmavě šedá, barva špičky čirá, PCR clean, sterilní, bal. á 960 ks (10 ks stojánků × 96 ks špiček) 0030077806</t>
  </si>
  <si>
    <t>ZS266</t>
  </si>
  <si>
    <t>Krytí Granudacyn oplachový roztok 1000 ml  bal. á 6 ks 360102-01</t>
  </si>
  <si>
    <t>ZS268</t>
  </si>
  <si>
    <t>Implantát zubní Astra Tech Dentsply OsseoSpeed EV pr. 4,8mm S, délka 6mm 26340</t>
  </si>
  <si>
    <t>ZS269</t>
  </si>
  <si>
    <t>Implantát zubní Astra Tech Dentsply OsseoSpeed EV pr. 4,2mm S, délka 6mm 25231+26320</t>
  </si>
  <si>
    <t>ZS270</t>
  </si>
  <si>
    <t>Kontejner na moč Vacuette - NESMÍ do potr.pošty, PE, včetně odběrového adaptéru a víčka, víčko žluté, nádoba čirá,  matná plocha na popis, objem 100 ml, sterilní, jednorázový, bal. á 300 ks 724321</t>
  </si>
  <si>
    <t>ZS274</t>
  </si>
  <si>
    <t>Okluder uzávěr ouška Lambre LAA včetně zavaděče, distál. prům. 34 mm, proximál. prům. 38 mm, zavaděč 10 F x 900 mm LT-LAA-3438</t>
  </si>
  <si>
    <t>ZS279</t>
  </si>
  <si>
    <t>Popisovač na kůži sterilní, chirurgický DeRoyal, hrot standard, barva fialová, včetně pravítka 15 cm 26-001</t>
  </si>
  <si>
    <t>ZS281</t>
  </si>
  <si>
    <t>Šití PDS Plus vi, síla vlákna 5-0, délka vlákna 70 cm, jehla JRB-1, VB, bal. á 36 ks PDP3030H</t>
  </si>
  <si>
    <t>ZS282</t>
  </si>
  <si>
    <t>Dlaha radiální distální úzká krátká levá DVRANSL</t>
  </si>
  <si>
    <t>ZS286</t>
  </si>
  <si>
    <t>Šití prolene bl, PP, síla vlákna 5-0, délka vlákna 60 cm, jehla 2xCC-5, bal. á 12 ks W8803</t>
  </si>
  <si>
    <t>ZS287</t>
  </si>
  <si>
    <t>Krytí hemostatické Surgicel Powder, 3g, bal. á 5 ks 3023SP</t>
  </si>
  <si>
    <t>ZS288</t>
  </si>
  <si>
    <t>Šití novosyn fialový 2/0 (3) bal. á 36 ks C0068051</t>
  </si>
  <si>
    <t>ZS291</t>
  </si>
  <si>
    <t>Šití novosyn fialový, síla vlákna 2/0 (3), délka vlákna 90 cm, jehla HRC37SS (M) DDP, bal. á 36 ks C0068342</t>
  </si>
  <si>
    <t>ZS292</t>
  </si>
  <si>
    <t xml:space="preserve">Šití V-LOC délka stehu 30 cm bal. á 12 ks VLOCL0615  </t>
  </si>
  <si>
    <t>ZS295</t>
  </si>
  <si>
    <t>Fólie ochranná AquaGuard Glove®, ke sprchování horních končetin pacientů, určeno pro krytí PICC katétů , bal. á 3 ks rukavic  + 1 ks těsnící pásek Water-Seal Band 6700002</t>
  </si>
  <si>
    <t>ZS296</t>
  </si>
  <si>
    <t>Fólie ochranná AquaGuard® Sheet, ke sprchování pacientů, určeno pro krytí centrálních žilních katétrů (IJ katetry, IV vstupy, porty, stomie),rozměr  22,9 x 22,9 cm, bal. á 7 ks 6702222</t>
  </si>
  <si>
    <t>ZS297</t>
  </si>
  <si>
    <t>Fólie ochranná AquaGuard® Sheet , ke sprchování pacientů,  určeno pro krytí chirurg. rány, velká krytí, stomie,  rozměr 25,4 x 30,5 cm, bal. á 7 ks 6702530</t>
  </si>
  <si>
    <t>ZS298</t>
  </si>
  <si>
    <t>Katetr CVC 3 lumen 8,5 Fr x 16 cm antimikrobiální úprava AGB bal. á 5 ks 8,5 Fr/16 cm CS-22853-E</t>
  </si>
  <si>
    <t>ZS303</t>
  </si>
  <si>
    <t>Šroub kortikální VA compact hand 1,5, délka 10 mm 04.214.110</t>
  </si>
  <si>
    <t>ZS304</t>
  </si>
  <si>
    <t>Šroub kortikální VA compact hand 1,5,délka 11mm 04.214.111</t>
  </si>
  <si>
    <t>ZS308</t>
  </si>
  <si>
    <t>Nádoba na vzorky Sample cups, PS, objem 2 ml, bal. á 1000 ks 00005575100</t>
  </si>
  <si>
    <t>ZS311</t>
  </si>
  <si>
    <t xml:space="preserve">Filtr k ambuvakům Clear - Guard Midi, low volume, s LUER portem, bal. á 100 ks 1644000 </t>
  </si>
  <si>
    <t>ZS320</t>
  </si>
  <si>
    <t>Pouzdro na neurostimulátor vstřebatelné TYRX pro použití k neuromodulačním terapiím, vel.  7.4 cm x 8.5 cm, antibakteriální NMRM6133</t>
  </si>
  <si>
    <t>ZS321</t>
  </si>
  <si>
    <t>Zkumavka centrifugační TPP, 50 ml, PP, kónická s lemem, sterilní, PP, 9 500 g bal. á 320 ks 91051</t>
  </si>
  <si>
    <t>ZS329</t>
  </si>
  <si>
    <t>Šití speciální páska Arthrex LabralTape UHMWPE, PE, pletená, bílá, šířka 1,5 mm, délka 91,4 cm, sterilní, bal. á 12 ks AR-7276</t>
  </si>
  <si>
    <t>ZS334</t>
  </si>
  <si>
    <t>Strip 8 - zkumavkový PCR EU, 0,2 ml, s připojeným vypouklým víčkem, kónické dno, Regular Profile, barva čirá, ultra clear, balení á 120 stripů C78201</t>
  </si>
  <si>
    <t>ZS335</t>
  </si>
  <si>
    <t>Strip 8 - zkumavkový PCR EU, 0,2 ml, připojeným plochým optickým víčkem, kónické dno, Regular Profile, barva čirá, tenkostěnný, ultra clear, balení á 300 stripů K72910B</t>
  </si>
  <si>
    <t>ZS338</t>
  </si>
  <si>
    <t>Klip polymerový GRENA se zoubky, velikost L, rozsah 5-13 mm, fialový, 20 zásobníků á 6 ks klipů 0301-10L</t>
  </si>
  <si>
    <t>ZS340</t>
  </si>
  <si>
    <t>Set rouškovací PICC STERISET PLUS, bal. á 10 ks 44001376</t>
  </si>
  <si>
    <t>ZS344</t>
  </si>
  <si>
    <t>Set instrumentační MIS Wright medical pro operaci nohy (2x elevator (páčidla), 1x rasp (rašple),1x blade handle (rukojeť na čepelku), sterilní 57S0MI06</t>
  </si>
  <si>
    <t>ZS348</t>
  </si>
  <si>
    <t>Materiál glazovací pro keramiku IPS Ivocolor Glaze Paste, bal. á 9 g 9034068</t>
  </si>
  <si>
    <t>ZS361</t>
  </si>
  <si>
    <t>Kanyla odsávací FUKUSHIMA fujita celková délka 180 mm, pracovní délka 115 mm, vnější průměr 2,30 mm, zúžená, slza, střední, 7FR GF395R</t>
  </si>
  <si>
    <t>ZS363</t>
  </si>
  <si>
    <t>Vysílač DEXCOM G6, pro přijímač G6/T:SLIM X2, APP, doba užití 3 měsíce STT-GS-003</t>
  </si>
  <si>
    <t>ZS364</t>
  </si>
  <si>
    <t>Senzor pro kontinuální monitoraci glykémie DEXCOM G6, 10-ti denní, bal. á 3 ks STS-GS-003</t>
  </si>
  <si>
    <t>ZS639</t>
  </si>
  <si>
    <t>Implantát mandibulární šroub MatrixMANDIBLE LOCK  MatrixMandible Ø 2,4 mm samořezný délka 16 mm, slitina titanu (TAN) 04.503.446.01C</t>
  </si>
  <si>
    <t>ZS640</t>
  </si>
  <si>
    <t>Šití PGA-RESORBA, pletené, potahované, syntetické, vstřebatelné vlákno, jehla HRTX 50, barva fialová, síla vlákna 4, 1, délka 90 cm, bal. á 24 ks PAN10617</t>
  </si>
  <si>
    <t>ZS642</t>
  </si>
  <si>
    <t>Folie kolagenová RESORBA Genta-Foill, 2,5 x 5 cm, s Gentamicinem GF255</t>
  </si>
  <si>
    <t>ZS644</t>
  </si>
  <si>
    <t>Šroub kompresní DartFire 3,0 mm x 18 mm D2N300-18</t>
  </si>
  <si>
    <t>ZS647</t>
  </si>
  <si>
    <t>Dlaha metakarpální a falangeální mini LCP polyaxiální úhlově stabilní, uzamykatelná VA 2.0,12 otv. rovná, tl. 1,3 mm, d. 71 mm, titan 04.130.351</t>
  </si>
  <si>
    <t>ZS650</t>
  </si>
  <si>
    <t>Šroub zajišťovací Stardrive průměr 1,5 mm, délka 10,0 mm samořezný 04.130.210</t>
  </si>
  <si>
    <t>ZS651</t>
  </si>
  <si>
    <t>Šroub zajišťovací Stardrive průměr 2,0 mm, délka 12,0 mm samořezný 04.130.312</t>
  </si>
  <si>
    <t>ZS655</t>
  </si>
  <si>
    <t>Šroub kortikální Stardrive pr. 1,5 mm, samořezný, délka 16 mm, slitina 04.214.116</t>
  </si>
  <si>
    <t>ZS657</t>
  </si>
  <si>
    <t>Šroub zajišťovací Stardrive průměr 1,5 mm, délka 11,0 mm samořezný 04.130.211</t>
  </si>
  <si>
    <t>ZS662</t>
  </si>
  <si>
    <t>Okluder uzávěr ouška Lambre LAA včetně zavaděče, distál. prům. 24 mm, proximál. prům. 30 mm, zavaděč 10 F x 900 mm LT-LAA-2430</t>
  </si>
  <si>
    <t>ZS663</t>
  </si>
  <si>
    <t>Okluder uzávěr ouška Lambre LAA včetně zavaděče, distál. prům. 32 mm, proximál. prům. 36 mm, zavaděč 10 F x 900 mm LT-LAA-3236</t>
  </si>
  <si>
    <t>ZS669</t>
  </si>
  <si>
    <t>Dlaha LCP kyčelní pediatrická 5,0 110°, šířka 23 mm délka 90 mm, ocel 02.108.321</t>
  </si>
  <si>
    <t>ZS678</t>
  </si>
  <si>
    <t>Čepel spirální pro Expert hřeb femorální, retrográdní, délka 90mm, slitina titanu zlatý 04.013.050</t>
  </si>
  <si>
    <t>ZS680</t>
  </si>
  <si>
    <t>Papír filtrační kruhový Whatman Grade 1, pro systém Idylla, prům. 10 mm, bal. á 500 ks 512-0573</t>
  </si>
  <si>
    <t>ZS681</t>
  </si>
  <si>
    <t>Katetr CVC 1 lumen 4 Fr x 55 cm,  PICC Maxflo Expert ,  možnost vysokotlakého CT,  ext. prům, 1,35 mm, max. průtok 5 ml/s, max. tlak  325psi (22.4 bar), s antibakteriální úpravou, bal. á 10 ks 8394.14 (+ kabel za 1 Kč 2+8 za 300Kč)</t>
  </si>
  <si>
    <t>ZS682</t>
  </si>
  <si>
    <t>Katetr CVC 1 lumen 3 Fr x 19 cm PICC SELDIPUR SMARTMIDLINE, délka vodícího drátu 26 cm, max. průtok 1.5 ml/s (Viscosity 11.8 cP), bal. á 20 ks 128.1310</t>
  </si>
  <si>
    <t>ZS683</t>
  </si>
  <si>
    <t>Set výživového knoflíku Halyard MIC-KEY G tube Ext Sets ENFIT vnějš. prům. 20 Fr hloubka 20 mm 8140-20-2.0</t>
  </si>
  <si>
    <t>ZS684</t>
  </si>
  <si>
    <t>Set výživového knoflíku Halyard MIC-KEY G tube Ext Sets ENFIT vnějš. prům. 16 Fr hloubka 30 mm 8140-16-3.0</t>
  </si>
  <si>
    <t>ZS685</t>
  </si>
  <si>
    <t>Dlaha uzamykatelná VA 1,5 kondylární, hlava 2 otvory, dřík 6 otvorů, délka 36 mm, titan 04.130.255</t>
  </si>
  <si>
    <t>ZS686</t>
  </si>
  <si>
    <t xml:space="preserve">Šroub kortikální Stardrive pr. 1,5 mm, samořezný, délka 12 mm, slitina titan 04.214.112  </t>
  </si>
  <si>
    <t>ZS687</t>
  </si>
  <si>
    <t>Šroub zajišťovací Stardrive průměr 1,5 mm, délka 12,0 mm samořezný 04.130.212</t>
  </si>
  <si>
    <t>ZS690</t>
  </si>
  <si>
    <t>Aero Chamber Plus Flow-Vu inhalační nástavec 10151958050</t>
  </si>
  <si>
    <t>ZS691</t>
  </si>
  <si>
    <t>Podpěra předloktí k operačnímu stolu TRIMANO 3D a TRIMANO FORTIS, sterilní kryt, jednorázová, bal. á 6 ks AR-1644</t>
  </si>
  <si>
    <t>ZS692</t>
  </si>
  <si>
    <t>Systém bioptický BIP-HistoCore 18G/100mm, jednorázový plně automatický nebo poloautomatický, bal. á 5 ks HC18100T</t>
  </si>
  <si>
    <t>ZS704</t>
  </si>
  <si>
    <t>Zásobník k infuzní pumpě CADD Legacy 100 ml bal. 12 ks 21-7002-24</t>
  </si>
  <si>
    <t>ZS722</t>
  </si>
  <si>
    <t>Jehelec mathieu 215 mm TC GOLD T-24-060510</t>
  </si>
  <si>
    <t>ZS744</t>
  </si>
  <si>
    <t>Lžička ostrá trepanační - chirurgická kyreta Willinger fig. 3 - délka 17,5 cm, šířka 4 mm var. 2 21-328</t>
  </si>
  <si>
    <t>ZS749</t>
  </si>
  <si>
    <t xml:space="preserve">Konektor Y -  1/2-3/8-3/8, bal. á 25 ks FLSKY05440   </t>
  </si>
  <si>
    <t>ZS750</t>
  </si>
  <si>
    <t>Konektor Y - 3/8-3/8-3/8, bal. á 25 ks FLSKY04440</t>
  </si>
  <si>
    <t>ZS751</t>
  </si>
  <si>
    <t>Konektor rovný 3/8-3/8 s Luerem, bal. á 50 ks FLSKG14400</t>
  </si>
  <si>
    <t>ZS753</t>
  </si>
  <si>
    <t>Konektor rovný 1/4-1/4 s Luerem, bal. á 50 ks FLSKG13300</t>
  </si>
  <si>
    <t>ZS784</t>
  </si>
  <si>
    <t>Kleště na drát - délka 17 cm, s plochou špičkou 21-984</t>
  </si>
  <si>
    <t>ZS791</t>
  </si>
  <si>
    <t xml:space="preserve">Rukavice vyšetřovací nitril nesterilní bez pudru MED-COMFORT CHEMO prodloužené 300 mm modré vel. L bal. 100 ks 01191-L </t>
  </si>
  <si>
    <t>ZS792</t>
  </si>
  <si>
    <t xml:space="preserve">Rukavice vyšetřovací nitril nesterilní bez pudru MED-COMFORT CHEMO prodloužené 300 mm modré vel. M bal. 100 ks 01191-M </t>
  </si>
  <si>
    <t>ZS793</t>
  </si>
  <si>
    <t>Rukavice vyšetřovací nitril nesterilní bez pudru MED-COMFORT CHEMO prodloužené 300 mm modré vel. S bal. 100 ks 01191-S</t>
  </si>
  <si>
    <t>ZS794</t>
  </si>
  <si>
    <t xml:space="preserve">Rukavice vyšetřovací nitril nesterilní bez pudru MED-COMFORT CHEMO prodloužené 300 mm modré vel. XL bal. 100 ks 01191-XL </t>
  </si>
  <si>
    <t>ZS801</t>
  </si>
  <si>
    <t>Šití FiberWire nevstřebatelné vlákno síla 2, obsahuje 1x modré a 1x bílé vlákno, bal á 12 ks AR-7201</t>
  </si>
  <si>
    <t>ZS808</t>
  </si>
  <si>
    <t xml:space="preserve">Spirální čepel pro Expetr hřeb femorální retrográdní, délka 85 mm 04.013.049 </t>
  </si>
  <si>
    <t>ZS815</t>
  </si>
  <si>
    <t>Guma leštící Becht pro opracování kompozitů, špička silikonová, 5 000-10 000 ot./min, síla 15,0 mm BT240.0</t>
  </si>
  <si>
    <t>ZS817</t>
  </si>
  <si>
    <t>Pouzdro na K- dráty pr. 1.0 mm resterilizovatelné 308.203</t>
  </si>
  <si>
    <t>ZS819</t>
  </si>
  <si>
    <t>Filtr předseparační, 70 μm, purple, kompatibilní se zkumavkami  15 a 5 ml, sterilní,  bal. á 50 ks 130-095-823</t>
  </si>
  <si>
    <t>ZS820</t>
  </si>
  <si>
    <t>Elektroda neutrální NESSY Omega ke koagulaci Erbe VIO3 (VIO, ICC,ACC), 85 cm²,  jednorázová, bal. á 50 ks 20193-082</t>
  </si>
  <si>
    <t>ZS823</t>
  </si>
  <si>
    <t>Kabel EKG kompatibilní s navigací C3wave, bal. á 10 ks F7835J35S</t>
  </si>
  <si>
    <t>ZS824</t>
  </si>
  <si>
    <t>Nádoba na histologický materiál šroubovací, objem 500 ml, bal. á 132 ks 28700</t>
  </si>
  <si>
    <t>ZS825</t>
  </si>
  <si>
    <t>Nádoba na histologický materiál šroubovací, objem 1000 ml, bal. á 64 ks 28800</t>
  </si>
  <si>
    <t>ZS831</t>
  </si>
  <si>
    <t xml:space="preserve">Pinzeta atraumatická - ADSON DUROGRIP TC, rovná, 120 mm BD151R </t>
  </si>
  <si>
    <t>ZS832</t>
  </si>
  <si>
    <t>Šroub kortikální Stardrive pr. 1,5 mm, samořezný, délka 14 mm, slitina titan 04.214.114</t>
  </si>
  <si>
    <t>ZS835</t>
  </si>
  <si>
    <t>Implantát zubní BioniQ S4,0/L6.5 2009.06</t>
  </si>
  <si>
    <t>ZS838</t>
  </si>
  <si>
    <t>Vrták kraniotomový k vrtačce Midas Legend Taper, délka 90 mm, průměr 3 mm  F3/9TA30</t>
  </si>
  <si>
    <t>ZS842</t>
  </si>
  <si>
    <t>Fréza k shaveru ARTHREX Excalibur, měkkotkáňová, kyčelní, rovná, 4,2 mm x 19 cm, bal. á 5 ks AR-6420EX</t>
  </si>
  <si>
    <t>ZS845</t>
  </si>
  <si>
    <t>Fréza k shaveru ARTHREX kulička, kostní, kyčelní, zahnutá, konkávní, 5,0 mm x 19 cm, bal. á 5 ks AR-6500VBE</t>
  </si>
  <si>
    <t>ZS854</t>
  </si>
  <si>
    <t>Vložka protiskusová, samodržná, pro děti, bal. á 5 ks 600006</t>
  </si>
  <si>
    <t>ZS863</t>
  </si>
  <si>
    <t>Sada připojovacích hadic k mimotělnímu oběhu - set HMT vavd bal. á 50 ks CME14023</t>
  </si>
  <si>
    <t>ZS864</t>
  </si>
  <si>
    <t>Set pro odstranění leukocytů ze směsi jednotek trombocytů z Buffy Coatu "chobotnice" CompStop Flex 3F T&amp;B-7-PLT pool FT52600</t>
  </si>
  <si>
    <t>ZS872</t>
  </si>
  <si>
    <t>Vana dezinfekční S&amp;M 3 l, trojdíná, bílé víko, odolná do 55°C 0068791</t>
  </si>
  <si>
    <t>ZS879</t>
  </si>
  <si>
    <t>Fréza k shaveru ARTHREX kulička, kostní, hlezno, rovná, 4,0 mm x 13 cm, bal. á 5 ks AR-8400RBE</t>
  </si>
  <si>
    <t>ZS880</t>
  </si>
  <si>
    <t>Kotva Truespan na meniscus 12° souprava steh, měrka, 2 kotvy a aplikátor</t>
  </si>
  <si>
    <t>ZS881</t>
  </si>
  <si>
    <t>Kotva Truespan na meniscus 0° souprava steh, měrka, 2 kotvy a aplikátor, vzorek 228150VZ</t>
  </si>
  <si>
    <t>ZS883</t>
  </si>
  <si>
    <t>Kanyla pro léčbu instability ramene latarjet vzorek 288238VZ</t>
  </si>
  <si>
    <t>ZS884</t>
  </si>
  <si>
    <t>Set infuzní pro podávání parenterální výživy Infudrop AIR Nitro P, stíněný, délka 175 cm, bal. á 50 ks 2886432 - již firma nedodává</t>
  </si>
  <si>
    <t>ZS886</t>
  </si>
  <si>
    <t>Obal ochranný EP láhve pro podávání parenterální výživy novorozencům, stíněný, 100 - 250 ml bal. á 200 ks 16111916</t>
  </si>
  <si>
    <t>ZS887</t>
  </si>
  <si>
    <t>Obal ochranný EP láhve pro podávání parenterální výživy novorozencům, stíněný, 500 - 1000 ml bal. á 200 ks 16111917</t>
  </si>
  <si>
    <t>ZS890</t>
  </si>
  <si>
    <t>Svorkovnice pro tabákový steh, kovová, pro opakované použití, délka čelisti 55 mm, celková délka 270 mm EH40</t>
  </si>
  <si>
    <t>ZS891</t>
  </si>
  <si>
    <t>Šití novosyn fialový 2/0 (3) bal. á 36 ks C0068485</t>
  </si>
  <si>
    <t>ZS894</t>
  </si>
  <si>
    <t>Svorka AtriClip PRO 40 mm, pro uzávěr ouška levé síně LAA040</t>
  </si>
  <si>
    <t>ZS895</t>
  </si>
  <si>
    <t>Svorka AtriClip PRO 45 mm, pro uzávěr ouška levé síně LAA045</t>
  </si>
  <si>
    <t>ZS896</t>
  </si>
  <si>
    <t>Implantát kostní umělá náhrada defektu kosti NANOBONE vstřebatelný sterilní QD.10,0 CC(ML) pevnost spongiózní kosti s aplikátorem 200073</t>
  </si>
  <si>
    <t>ZS913</t>
  </si>
  <si>
    <t>Šroub Unima Evo 4,5 mm L60 mm dlouhý závit AA45AH060</t>
  </si>
  <si>
    <t>ZS918</t>
  </si>
  <si>
    <t>Váleček vhojovací Dentium průměr 4,0 mm, výška 3,0 mm, délka 5,0 mm HAB403050L</t>
  </si>
  <si>
    <t>ZS920</t>
  </si>
  <si>
    <t xml:space="preserve">Klip titanový pro otevřené operace, Péters SURGICAL, mikro, bílý, výška zavřeného klipu 2,6 mm, bal. á 20 zásobníků po 9 ks klipů W9060 </t>
  </si>
  <si>
    <t>ZS921</t>
  </si>
  <si>
    <t>Set na přípravu plné krve  - čtyřvak na plnou krev s deleukotizačním filtrem šetřícím trombocyty Blood Bag IMUFLEX WBSP filter CPD/SAGM 450,SA,NIP,PDSB,H, bal. á 12 ksčtyřvak na plnou krev s deleukotizačním filtrem šetřícím trombocyty 1BB-LGQ456E6</t>
  </si>
  <si>
    <t>ZS925</t>
  </si>
  <si>
    <t>Savka chirurgická Surgitip ORBIS, průměr 2,8mm,  sterilní, jednorázová MD131440</t>
  </si>
  <si>
    <t>ZS927</t>
  </si>
  <si>
    <t>Manžeta pro bezkrevnost k turniketu, jednokomorová, Dispo, dospělá, HK,  rozměr 46x10cm, na jedno použití, sterilní, balení á 10 ks na jedno použití 20-34-712SLZ-1</t>
  </si>
  <si>
    <t>ZS929</t>
  </si>
  <si>
    <t>Podložka antidekubitní Z-Flo silikonová bez povlaku 30 x 51 cm bal. á 8 ks 1401007</t>
  </si>
  <si>
    <t>ZS930</t>
  </si>
  <si>
    <t>Podložka antidekubitní Z-Flo silikonová bez povlaku 41 x 76 cm  bal. á 1 ks 1401011</t>
  </si>
  <si>
    <t>ZS993</t>
  </si>
  <si>
    <t>Krytí pěnové Biopatch  disk ochranný k CVC a PICC s CHG, prům. 2,5 mm, otvor prům. 4,0 mm dospělé bal. á 10 ks 44150</t>
  </si>
  <si>
    <t>ZS998</t>
  </si>
  <si>
    <t>ZT001</t>
  </si>
  <si>
    <t>Folie těsnící MagNA Pure Sealing Foil, bal. á 100 ks  06241638001</t>
  </si>
  <si>
    <t>ZT015</t>
  </si>
  <si>
    <t>ZT016</t>
  </si>
  <si>
    <t>Fólie adhezivní pro PCR Microseal 'B' pro skladování a přepravu destiček  - 96 jamek 10µl nebo 384 jamek 5 µl, do -40°C,  adhesivní, čirá, bez DNase, RNase, a lidské DNA, cca 127 x 85 mm, bal. á 100 ks MSB1001</t>
  </si>
  <si>
    <t>ZT020</t>
  </si>
  <si>
    <t>Sada pro klinický zvlhčovač k TNI SoftFlow 50 - použití pro 1 pacienta 40620040LHL - vyřazeno komisí zásoba COVID19</t>
  </si>
  <si>
    <t>ZT021</t>
  </si>
  <si>
    <t>Aplikátor klinický pro TNI SoftFlow 50 Large, max. průtok 50l/min. - použití pro 1 pacienta 40630013LHL - vyřazeno komisí zásoba COVID19</t>
  </si>
  <si>
    <t>ZT022</t>
  </si>
  <si>
    <t>Filtr bakteriální vzduchový Clear-Guard -  použití pro 1 pacienta 40641111LHL</t>
  </si>
  <si>
    <t>ZT024</t>
  </si>
  <si>
    <t>Okruh vyhřívaný HighFlow 100 51048400</t>
  </si>
  <si>
    <t>ZT025</t>
  </si>
  <si>
    <t>Kanyla nosní HighFlow M pro dospělé 100 51006178</t>
  </si>
  <si>
    <t>ZT026</t>
  </si>
  <si>
    <t>Kanyla nosní HighFlow L pro dospělé 100 51006179</t>
  </si>
  <si>
    <t>ZT027</t>
  </si>
  <si>
    <t>Kanyla nosní HighFlow S pro dospělé 100 51006177</t>
  </si>
  <si>
    <t>ZT031</t>
  </si>
  <si>
    <t>Špička pipetovací AHN myTip LFT, s filtrem, 1-300 μl, čirá, sterilní, bal. á  10 x 96 ks 5-135-P5-0</t>
  </si>
  <si>
    <t>ZT041</t>
  </si>
  <si>
    <t>Špička pipetovací AHN myTip FT 1-100 µl, clear, sterile, 10 x  96 tips bal. á 960 ks 2-120-P5-0</t>
  </si>
  <si>
    <t>ZT042</t>
  </si>
  <si>
    <t>Špička pipetovací AHN myTip FT 0,1-10 µl, clear, sterile, 10 x  96 tips bal. á 960 ks 2-003-P5-0</t>
  </si>
  <si>
    <t>ZT044</t>
  </si>
  <si>
    <t>Špička pipetovací AHN myTip FT 100-1000 µl, clear, sterile, 8 x  96 tips bal. á 768 ks 2-203-P4-0</t>
  </si>
  <si>
    <t>ZT047</t>
  </si>
  <si>
    <t>Systém odsávací uzavřený TS Comfortsoft s aerosolovým portem CH 14 55 cm 72 hod. 02-011-23</t>
  </si>
  <si>
    <t>ZT048</t>
  </si>
  <si>
    <t>Systém odsávací uzavřený TS Comfortsoft s aerosolovým portem CH 16 55 cm 72 hod. 02-011-24</t>
  </si>
  <si>
    <t>ZT060</t>
  </si>
  <si>
    <t>Fréza k miniinvazivním operacím hlezna MICA Shannon RECTA BURR 2,0 mm x 20 mm 57SR0220</t>
  </si>
  <si>
    <t>ZT064</t>
  </si>
  <si>
    <t>Olej silikonový 2000 CSTS, ve stříkačce, objem 10 ml SIL2000.S</t>
  </si>
  <si>
    <t>ZT073</t>
  </si>
  <si>
    <t>Jehla gripper plus portacath bez Y portu 20G x 19 mm, sterilní, bal. á 12 ks 21-2767-24</t>
  </si>
  <si>
    <t>ZT086</t>
  </si>
  <si>
    <t>Kyveta k měření ACT kaolin (do 400s) k přístroji i-STAT bal. á 25 ks 03P87-25</t>
  </si>
  <si>
    <t>ZT095</t>
  </si>
  <si>
    <t>Návlek k nástroji  A.M.I. i-Stich, Loading Unit PP0, jednorázový, bal. á 5 ks IST1011</t>
  </si>
  <si>
    <t>ZT100</t>
  </si>
  <si>
    <t>Šroub kortikální Stardrive pr. 1,5 mm, samořezný, délka 18 mm, slitina titan 04.214.118</t>
  </si>
  <si>
    <t>ZT103</t>
  </si>
  <si>
    <t>Karta k monitoru BCM, bal. á 10 ks M348601</t>
  </si>
  <si>
    <t>ZT104</t>
  </si>
  <si>
    <t>Krytí pěnové Biopatch  disk ochranný k CVC a PICC s CHG, prům. 1,9 mm, otvor prům. 1,5 mm dětské bal. á 10 ks 44151</t>
  </si>
  <si>
    <t>ZT105</t>
  </si>
  <si>
    <t>Past kapalinová FT-1 s HEPA filtrem k přístroji CIMPAX,C-PURE 750 , bal. á 20 ks 061926694085</t>
  </si>
  <si>
    <t>ZT106</t>
  </si>
  <si>
    <t>Šroub kortikální samořezný HA 3,5 x 28 mm 397129795301</t>
  </si>
  <si>
    <t>ZT119</t>
  </si>
  <si>
    <t>Okruh dýchací k přístroji AIRVO2 AG včetně komory Plus se vstupem pro mikronebulizátor(900PT562) P07079</t>
  </si>
  <si>
    <t>ZT120</t>
  </si>
  <si>
    <t>Implantát mandibulární fixační MatrixMANDIBLE - šroub bezpečnostní, Ø 2.7 mm, samořezný, délka 10 mm, slitina titanu (TAN) 04.503.470.01C</t>
  </si>
  <si>
    <t>ZT124</t>
  </si>
  <si>
    <t>Fixace k CVC a PICC, TIDI GRIP-LOK, univerzální,neonatálníí, délka 25,4 mm, sterilní bal. á 50 ks 2200NUZA</t>
  </si>
  <si>
    <t>ZT144</t>
  </si>
  <si>
    <t>Převodník tlakový odběrový set na paži bal. á 20 ks 48VMP184</t>
  </si>
  <si>
    <t>ZT145</t>
  </si>
  <si>
    <t>Náhrada tvrdé pleny mozkové Dura-Guard 4 x 4 cm DG0404SN</t>
  </si>
  <si>
    <t>ZT146</t>
  </si>
  <si>
    <t>Náhrada tvrdé pleny mozkové Dura-Guard 6 x 8 cm DG0608SN</t>
  </si>
  <si>
    <t>ZT148</t>
  </si>
  <si>
    <t>Implantát mandibulární La Forté - Šroub - Systém Mini, IMF Screw, BH, Type Self-Drilling, průměr hlavičky 3,0 mm, výška hlavičky 2,65 mm, vnější průměr 1,95 mm, délka 8 mm, stříbrný 20-BH-008</t>
  </si>
  <si>
    <t>ZT149</t>
  </si>
  <si>
    <t>Implantát Kraniofaciální La Forté - Dlaha na orbitální základnu Midi stříbrná, 0,2 mm 16-OR-C10-02</t>
  </si>
  <si>
    <t>ZT151</t>
  </si>
  <si>
    <t>Implantát mandibulární La Forté - Dlaha na condyl Lambda, pravá, 7 otvorů, zlatá 20-YR-007</t>
  </si>
  <si>
    <t>ZT164</t>
  </si>
  <si>
    <t>Adaptér Flocare univerzální, na lahve pro enterální výživu s prům. hrdla 40 mm a 26 mm, kompatibilní s lahvemi Infatrini a Infatrini Peptisorb 570063(3165884)</t>
  </si>
  <si>
    <t>ZT166</t>
  </si>
  <si>
    <t>Materiál fotokompozitní pro simulaci detailů na zubní sklovině Signum  cre –active T2, bal.á 3 g HK66020060</t>
  </si>
  <si>
    <t>ZT167</t>
  </si>
  <si>
    <t>Implantát zubní Astra Tech Dentsply Locator Abutment EV 3.6, 4 mm 25660</t>
  </si>
  <si>
    <t>ZT168</t>
  </si>
  <si>
    <t>Implantát zubní Astra Tech Dentsply Locator Abutment EV 3.6, 5 mm 25661</t>
  </si>
  <si>
    <t>ZT169</t>
  </si>
  <si>
    <t>Implantát zubní Astra Tech Dentsply Locator Abutment EV 4.2, 4 mm 25665</t>
  </si>
  <si>
    <t>ZT170</t>
  </si>
  <si>
    <t>Implantát zubní Astra Tech Dentsply Locator Abutment EV 4.2, 5 mm 25666</t>
  </si>
  <si>
    <t>ZT172</t>
  </si>
  <si>
    <t>Set odsávací k ultrazvukovému aspirátoru Integra CUSA Clarity, jednorázový, bal. á 5 ks C7300</t>
  </si>
  <si>
    <t>ZT176</t>
  </si>
  <si>
    <t>Olej (lubrikant) k ošetření závitů hlavové svorky a retraktorů DORO  HP500 , bal. á 6 ks 1001.998</t>
  </si>
  <si>
    <t>ZT177</t>
  </si>
  <si>
    <t>Kanyla ECMO femorální venózní 29 Fr x 55 cm BE-PVL2955</t>
  </si>
  <si>
    <t>ZT178</t>
  </si>
  <si>
    <t>Set trima accel  pro odběr plazmy MultiPlasma bal. á 6 ks s připojením ACD-A Correct Connect 82700</t>
  </si>
  <si>
    <t>ZT180</t>
  </si>
  <si>
    <t>Ochrana ultrazvukových sond Probe Cover, PE, gel, kroužky elastické a pásky k uchycení, UZ gel, sterilní, 13 cm x 150 cm, bal. á 20 ks 13 cm x 150 cm E6417</t>
  </si>
  <si>
    <t>ZT181</t>
  </si>
  <si>
    <t>Lžíce laryngoskopická Spectrum LOPro S4 vel. 4 GG0574-0195</t>
  </si>
  <si>
    <t>ZT182</t>
  </si>
  <si>
    <t xml:space="preserve">Pinzeta GERALD, jemná vroubkovaná 230 mm BD230R </t>
  </si>
  <si>
    <t>ZT196</t>
  </si>
  <si>
    <t>Fixátor zevní rámový GALAXY dlouhé kosti DK a HK - Svorka velká, pr. 12 mm, mod. R93010</t>
  </si>
  <si>
    <t>ZT201</t>
  </si>
  <si>
    <t>Fixátor zevní rámový GALAXY dlouhé kosti DK a HK - Tyč karbonová semi circular 12 small R932010</t>
  </si>
  <si>
    <t>ZT205</t>
  </si>
  <si>
    <t>Fixátor zevní rámový GALAXY dlouhé kosti DK a HK - Tyč karbonová  12/150 mm R932150</t>
  </si>
  <si>
    <t>ZT206</t>
  </si>
  <si>
    <t>Fixátor zevní rámový GALAXY dlouhé kosti DK a HK - Tyč karbonová  12/200 mm R932200</t>
  </si>
  <si>
    <t>ZT207</t>
  </si>
  <si>
    <t>Fixátor zevní rámový GALAXY dlouhé kosti DK a HK - Tyč karbonová  12/250 mm R932250</t>
  </si>
  <si>
    <t>ZT208</t>
  </si>
  <si>
    <t>Fixátor zevní rámový GALAXY dlouhé kosti DK a HK - Tyč karbonová  12/300 mm R932300</t>
  </si>
  <si>
    <t>ZT209</t>
  </si>
  <si>
    <t>Fixátor zevní rámový GALAXY dlouhé kosti DK a HK - Tyč karbonová  12/350 mm R932350</t>
  </si>
  <si>
    <t>ZT223</t>
  </si>
  <si>
    <t xml:space="preserve">Manžeta TK k monitoru DASH 4000, DURA-CUF, standard dosp., obvod paže 23-33 cm,  2T koncovka dinaclick,  pro opakované použití, tmavě modrá tmavě modráopakované použití bal. á 5 ks DUR-A2-2A-5S </t>
  </si>
  <si>
    <t>ZT227</t>
  </si>
  <si>
    <t>Okruh dýchací pro dospělé k přístroji RT204 P06372</t>
  </si>
  <si>
    <t>ZT240</t>
  </si>
  <si>
    <t>Lžíce laryngoskopická Spectrum LOPro S3 vel. 3 GG0574-0194</t>
  </si>
  <si>
    <t>ZT244</t>
  </si>
  <si>
    <t>Zkumavka s víčkem k analyzátoru Atellica, 1ml, k analyzátorům Atellica, bal. á 1000 ks 11069061</t>
  </si>
  <si>
    <t>ZT245</t>
  </si>
  <si>
    <t>Zkumavka s víčkem k analyzátoru Atellica, 2ml, bal. á 1000 ks 11069062</t>
  </si>
  <si>
    <t>ZT246</t>
  </si>
  <si>
    <t>Kyveta reakční k analyzátoru Atellica, bal. á 3000 ks 10309546</t>
  </si>
  <si>
    <t>ZT247</t>
  </si>
  <si>
    <t>Špička pipetovací k analyzátoru Atellica, bez filtru, 5 - 150 ul bal. á 6480 ks 10309547</t>
  </si>
  <si>
    <t>ZT265</t>
  </si>
  <si>
    <t>Šroub kuželový pr.6 mm, závit 6/5 mm, L180/60 mm S0010011</t>
  </si>
  <si>
    <t>ZT275</t>
  </si>
  <si>
    <t>Sonda gastrojejunální Freka Trelumina ENFit, vel. 16/9Fr, trojcestná, délka 150 cm, konektor ENFIt 7981834</t>
  </si>
  <si>
    <t>ZT279</t>
  </si>
  <si>
    <t>Sání jednorázové ušní, délka 70 mm, průměr 2 mm, zelená, bal. á 50 ks 302020</t>
  </si>
  <si>
    <t>ZT285</t>
  </si>
  <si>
    <t>Zkumavka odběrová Vacuette koagulace modrá Quick 3,5 ml 3,2% Citrát sodný modrá 13 x 75 mm 454327</t>
  </si>
  <si>
    <t>ZT287</t>
  </si>
  <si>
    <t>Stříkačka injekční 3-dílná 100U/1 ml L inzulin  s odnímatelnou jehlou G29 , centrická špička, bezzbytková F0300</t>
  </si>
  <si>
    <t>ZT288</t>
  </si>
  <si>
    <t>Filtr k přístroji CIMPAX,C-PURE 750 - Ulpa/Carbon Filter, s přípojkou 22/9,5/6,4mm, max. životnost 35h C32-25-001</t>
  </si>
  <si>
    <t>ZT289</t>
  </si>
  <si>
    <t>Sání jednorázové ušní, délka 70 mm, průměr 1 mm, bílá, bal. á 50 ks 302010</t>
  </si>
  <si>
    <t>ZT290</t>
  </si>
  <si>
    <t>Sání jednorázové ušní, délka 70 mm, průměr 1,4 mm, červená, bal. á 50 ks 302014</t>
  </si>
  <si>
    <t>ZT292</t>
  </si>
  <si>
    <t>Nástroj robotický kleště bipolární Maryland k daVinci Xi pro 14 použití 471172</t>
  </si>
  <si>
    <t>ZT293</t>
  </si>
  <si>
    <t xml:space="preserve">Nástroj robotický kleště ProGrasp k daVinci okénkové pro 18 použití 471093 </t>
  </si>
  <si>
    <t>ZT294</t>
  </si>
  <si>
    <t>Nástroj robotický jehelec velký k daVinci Xi pro 15 použití 471006</t>
  </si>
  <si>
    <t>ZT295</t>
  </si>
  <si>
    <t>Nástroj robotický kleště bipolární Fenestrated, k daVinci Xi okénkové pro 14 použití 471205</t>
  </si>
  <si>
    <t>ZT296</t>
  </si>
  <si>
    <t>Nástroj robotický kleště X/XI 8MM CADIERE FORCEPS 8 mm pro da Vinci Xi, pro 18 použití 471049</t>
  </si>
  <si>
    <t>ZT297</t>
  </si>
  <si>
    <t>Lokalizátor prsních lézí - diagnostické radioaktivní jódové zrno Advantage I-125, zaváděcí jehla 18G/12 cm, jednorázový, sterilní, bal. á 25 ks RSLN-12-LL</t>
  </si>
  <si>
    <t>ZT301</t>
  </si>
  <si>
    <t>Kotouč leštící na předleštění zubní náhrady z pryskyřice, prům. 80 mm, 24 vrstev Ø 80mm (24 vrstev) 350 0099 1</t>
  </si>
  <si>
    <t>ZT302</t>
  </si>
  <si>
    <t>Kotouč leštící na předleštění zubní náhrady z pryskyřice, prům. 60 mm, 24 vrstev Ø 60mm (24 vrstev) 350 0098 0</t>
  </si>
  <si>
    <t>ZT303</t>
  </si>
  <si>
    <t>Kotouč leštící pro vysoký lesk pryskyřice prům. 60 mm, 40 vrstev Ø 60mm (40 vrstev) 350 0094 0</t>
  </si>
  <si>
    <t>ZT304</t>
  </si>
  <si>
    <t xml:space="preserve">Kotouč leštící na leštění pro vysoký lesk pryskyřice, prům. 100 mm, 35 vrstev Ø 100mm (35 vrstev) 350 0082 0 </t>
  </si>
  <si>
    <t>ZT305</t>
  </si>
  <si>
    <t>Kotouč leštící na leštění detailů, prům. 80 mm, 5 vrstev Ø 80mm (5 vrstev) 350 0036 0</t>
  </si>
  <si>
    <t>ZT306</t>
  </si>
  <si>
    <t xml:space="preserve">Kotouč leštící na leštění detailůprům. 100 mm, 5 vrstev Ø 100mm (5 vrstev) 350 0035 0 </t>
  </si>
  <si>
    <t>ZT307</t>
  </si>
  <si>
    <t>Koncovka CUSA Clarity 36kHz Curved Extended MicroTip, délka 121,5 mm, průměr 1,6/2 mm, bal. á 5 ksdélka 121,5 mm, průměr 1,6/2 mm C7411S</t>
  </si>
  <si>
    <t>ZT308</t>
  </si>
  <si>
    <t>Koncovka CUSA Clarity 36kHz Standard Tip, délka 45,7 mm, průměr 2/2,6 mm, bal. á 5 ks délka 45,7 mm, průměr 2/2,6 mm C7412S</t>
  </si>
  <si>
    <t>ZT312</t>
  </si>
  <si>
    <t>Špička pipetovací pro TapeStation 4150, 4200, bez filtru, 1-10 µl, bal. 10 boxů po 112 ks špiček 5067-5599</t>
  </si>
  <si>
    <t>ZT313</t>
  </si>
  <si>
    <t>Strip 8-zkumavkový pro TapeStation 4150, 4200, objem zkumavky 200 µl, bal. á 120 ks 401428</t>
  </si>
  <si>
    <t>ZT316</t>
  </si>
  <si>
    <t>Souprava odsávací  zahnutá Yankauer bez rukojeti prům. koncovky 10 mm, hadice CH 30, délka 2 m, centrální otvor + 4 boční otvory, bal. á 30 ksCH 30/ 2m 35104 - nahrazuje ZE137</t>
  </si>
  <si>
    <t>ZT319</t>
  </si>
  <si>
    <t>Sklo podložní mikroskopické LEICA Snowcoat Clipped Corner Microscope Slides, bílý konec, bal. á 1000 ks 3808100GEIP - dlouhá dodací lhůta</t>
  </si>
  <si>
    <t>ZT320</t>
  </si>
  <si>
    <t>Filtr 500/CTS do analyzátoru ACL TOP, bal. á 12 ks 00029403501</t>
  </si>
  <si>
    <t>ZT324</t>
  </si>
  <si>
    <t>Konektor bezjehlový SAFSITE k dávkovači LYNAX,  bez DEHP, PVC a latexu, bal. á 100 ks (4091000) 415068</t>
  </si>
  <si>
    <t>ZT325</t>
  </si>
  <si>
    <t>Hadička spojovací (IN-LINE SPOJOVACÍ KUS) s bezjehlovým  vstřikovacím ventilen Safeflow (T-port), celk. délka včetně nástavců, 18 cm, PVC (bez DEHP), LL, vnitřní průměr 3 mm, plnící objem 1,12 ml, bal. á 100 ks 4247116</t>
  </si>
  <si>
    <t>ZT342</t>
  </si>
  <si>
    <t>Rukavice operační latex sterilní ansell gammex vel. 6,0 bal. á 50 párů 330047060</t>
  </si>
  <si>
    <t>ZT343</t>
  </si>
  <si>
    <t>Rukavice operační latex sterilní ansell gammex vel. 6,5 bal. á 50 párů 330047065</t>
  </si>
  <si>
    <t>ZT344</t>
  </si>
  <si>
    <t>Gáza kompresa 10 x 10 cm /5 ks 100% bělená bavlna 8 vrstev hydrofilní sterilní bal. á 2400 ks 26010</t>
  </si>
  <si>
    <t>ZT345</t>
  </si>
  <si>
    <t>Gáza kompresa 10 x 10 cm/10 ks 100% bělená bavlna 8 vrstev hydrofilní sterilní bal. 10 ks 26011 -nahrazuje ZN831</t>
  </si>
  <si>
    <t>ZT348</t>
  </si>
  <si>
    <t xml:space="preserve">Špička pipetovací Euroimmun Analyzer I. conductive k  analyzátoru DYNEX ELISA, bez filtru, 1100 μl, 10 x 96 ks ZG 0202-0110-1   </t>
  </si>
  <si>
    <t>ZT349</t>
  </si>
  <si>
    <t xml:space="preserve">Špička pipetovací Euroimmun Analyzer I. conductive, k  analyzátoru DYNEX ELISA, bez filtru, 300 μl, 10 x 96 ks ZG 0201-0118-1 </t>
  </si>
  <si>
    <t>ZT351</t>
  </si>
  <si>
    <t>Šroub samořezný zajišťovací VA LCP Stardrive malý fragment, ocel 3.5 mm x 35 mm 212.114</t>
  </si>
  <si>
    <t>ZT352</t>
  </si>
  <si>
    <t>Šroub samořezný zajišťovací VA LCP Stardrive malý fragment, ocel 3.5 mm x 22 mm 212.107</t>
  </si>
  <si>
    <t>ZT353</t>
  </si>
  <si>
    <t>Šroub samořezný zajišťovací VA LCP Stardrive malý fragment, ocel 3.5 mm x 18 mm 212.105</t>
  </si>
  <si>
    <t>ZT356</t>
  </si>
  <si>
    <t>Chlopeň jednocestná - linka s jednocestní chlopní s čepičkami bal. á 20 ks CX-CZ160</t>
  </si>
  <si>
    <t>ZT362</t>
  </si>
  <si>
    <t>Kanyla venózní femorální se zavaděčem BIO-MEDICUS NextGen, 23 Fr, celková délka 76,2 cm,  délka špičky 60,0 cm 96670-123</t>
  </si>
  <si>
    <t>ZT363</t>
  </si>
  <si>
    <t>Set zaváděcí - BIO-MEDICUS NextGen bal. á 5 setů 96551</t>
  </si>
  <si>
    <t>ZT367</t>
  </si>
  <si>
    <t>Stříkačka injekční 3-dílná 1 ml L tuberculin s jehlou KD-JECT III graduování á 0,1 ml 25G x 1/2" 0,5 x 16 mm KDM831793</t>
  </si>
  <si>
    <t>ZT380</t>
  </si>
  <si>
    <t>Jehla injekční 0,6 x 25 mm modrá, sterilní, bal. á 100 ks F0208</t>
  </si>
  <si>
    <t>ZT381</t>
  </si>
  <si>
    <t>Jehla injekční 0,5 x 25 mm oranžová sterilní bal. á 100 ks F0212</t>
  </si>
  <si>
    <t>ZT392</t>
  </si>
  <si>
    <t>Port venózní vysokotlaký MINIMAX implantabilní titanový Minimax, pediatrický, včetně zaváděcího setu 5Fr/22G polyuretan 201.16.12.55</t>
  </si>
  <si>
    <t>ZT394</t>
  </si>
  <si>
    <t xml:space="preserve">Vzduchovod ústní č. 00 modrý vel. 5 jednorázový sterilní 73.900.00.000 </t>
  </si>
  <si>
    <t>ZT400</t>
  </si>
  <si>
    <t xml:space="preserve">Nádoba kondenzační D-fend Pro+, k plicnímu ventilátoru Carescape - moduly E-sCO + E-sCOV, zelený, intensivní péče, Bal. á 10 ks M1200227 </t>
  </si>
  <si>
    <t>ZT401</t>
  </si>
  <si>
    <t xml:space="preserve">Hadička vzorkovací k měření CO₂, k plicnímu ventilátoru Carescape, 2 m, bílá, M/M Luer, PVC/PE, jednorázová, Bal. á 10 ks 73318-HEL                     </t>
  </si>
  <si>
    <t>ZT404</t>
  </si>
  <si>
    <t>Vosk vykrývací bílý, bal. á 50g 0219905</t>
  </si>
  <si>
    <t>ZT411</t>
  </si>
  <si>
    <t>Bypass salivární Montgomery, RTG kontrastní, vel. 10 (35  x 191 x 10 mm), sterilní 322100R</t>
  </si>
  <si>
    <t>ZT416</t>
  </si>
  <si>
    <t>Manžeta TK k monitoru GE Carescape, GE SOFT-CUF Neo 2  2T Snap, obvod paže 4-8 cm, sv.modrá, pro opakované použití /1 pacient, bal. á 20 ks SFT-N2-2B</t>
  </si>
  <si>
    <t>ZT422</t>
  </si>
  <si>
    <t>Čidlo saturační Masimo (RD SET TC-I), k oxymetru Rad-97,  pro měření SpO2, ušní klip (Tip-Clip),  &gt; 30 kg,  pro opakované použití 4053LHL</t>
  </si>
  <si>
    <t>ZT425</t>
  </si>
  <si>
    <t>Pin spongiózní vstřebatelný SMARTNAIL  BONE FIXATION KIT (prům.1,5 mm, délka 18 mm) bal. á 2 ks BXS6218</t>
  </si>
  <si>
    <t>ZT444</t>
  </si>
  <si>
    <t>Destička PCR 96 jamek MULTIPLY SARSTEDT, PP, prac. objem vzorku 0,2 ml, max. objem 200 µl, barva transparentní, high-profile, sterilní, bal. á 50 ks 72.1978.202</t>
  </si>
  <si>
    <t>ZT445</t>
  </si>
  <si>
    <t>Valvulotom hydro LeMaitre s LeMills, pro v. Saphena, celk. délka 110 cm, pracovní délka 98 cm, vnější prům. 1,5 mm 1009-00</t>
  </si>
  <si>
    <t>ZT449</t>
  </si>
  <si>
    <t>Katetr CVC 2 lumen 5 F x 55 cm, PICC Maxflo Expert,možnost vysokotlakého CT,  ext. prům, 1,75 mm, max. průtok 5 ml/s, max. tlak  325psi (22.4 bar), s antibakteriální úpravou, bal. á 10 ks 8394.25</t>
  </si>
  <si>
    <t>ZT450</t>
  </si>
  <si>
    <t>Set pro zpracování tkáňových štěpů, stříkačka 60 ml, female LUER, utešněná hadička SCD 15 cm, bal. á 25 ks 15-R60F-T</t>
  </si>
  <si>
    <t>ZT451</t>
  </si>
  <si>
    <t xml:space="preserve">Set pro zpracování tkáňových štěpů, stříkačka 15 ml, female LUER, utešněná hadička SCD 15 cm, bal. á 25 ks 15-RF12-T </t>
  </si>
  <si>
    <t>ZT452</t>
  </si>
  <si>
    <t>Set pro zpracování tkáňových štěpů, spike adaptér, dva hroty, hadička SCD 20 cm,  svorky, bal. á 20 ks 2S-P20</t>
  </si>
  <si>
    <t>ZT454</t>
  </si>
  <si>
    <t>Váleček vhojovací HealDesign  EV 4.2, prům. 6,5 mm, výška 6,5 mm, bez antirotačního prvku, titan, sterilní (25912) 68013022</t>
  </si>
  <si>
    <t>ZT457</t>
  </si>
  <si>
    <t>Stojan na zkumavky PCR 0,2 ml, HEATHROW SC, PP, blokový, s odnímatelným závěsným průhled. víčkem, 96 otvorů (8 × 12), průměr otvoru 5,2 mm, rozměry 98 × 130 × 33 mm, autoklávovatelný, sada 5 ks  (1 x M, 1 x Z, 1 x R, 1 x Ž, 1 x O) 9995-0634</t>
  </si>
  <si>
    <t>ZT458</t>
  </si>
  <si>
    <t>Stojan na zkumavky PCR 1,5 -2,0 ml, Fisherbrand, PP, blokový (5 × 16), autoklávovatelný, sada 5 ks (1 x modrá, 1 x zelená, 1 x růžová, 1 x žlutá, 1 x oranžová) 2103-3945</t>
  </si>
  <si>
    <t>ZT459</t>
  </si>
  <si>
    <t>Krytí Granudacyn oplachový roztok 500 ml bal. á 12 ks 360101</t>
  </si>
  <si>
    <t>ZT461</t>
  </si>
  <si>
    <t>Těsnění do trokaru OLYMPUS, chlopeň, barva transparentní bal. á 10 ks A4559</t>
  </si>
  <si>
    <t>ZT463</t>
  </si>
  <si>
    <t>Náhrada kloubu palce ruky TMCI krček přímý, T/II,5/12, S 413072</t>
  </si>
  <si>
    <t>ZT467</t>
  </si>
  <si>
    <t>Spojka k systému AQUAPAK redukce k připojení nosních brýlí prům. 22 mm/ 5 – 7 mm bal. á 50 ks I423</t>
  </si>
  <si>
    <t>ZT469</t>
  </si>
  <si>
    <t>Náplast durapore 1,25 cm x 9,14 m bal. á 24 ks (lze nahradit za wet pruf) 1538-0</t>
  </si>
  <si>
    <t>ZT470</t>
  </si>
  <si>
    <t>Tyčinka vatová nesterilní 15 cm SELEFA bal. á 100 ks 1327100651</t>
  </si>
  <si>
    <t>ZT471</t>
  </si>
  <si>
    <t>Set gastrostomický - výměnná sonda PEG - MIC G Tube  ENFit, vnější prům. 24 Fr, objem balónku 7-10 ml 8100-24</t>
  </si>
  <si>
    <t>ZT476</t>
  </si>
  <si>
    <t>Jehla punkční Chiba pro cytologickou aspiraci, k zobrazení pod US, s trokarovým hrotem,  velikost 16 G x 300 mm, jednorázová, bal. á 20 ks OME1630</t>
  </si>
  <si>
    <t>ZT480</t>
  </si>
  <si>
    <t>Senzor k měření cerebrální oxymetrie fore-sight ELITE dual velký bal. á 20 ks FSESL</t>
  </si>
  <si>
    <t>ZT482</t>
  </si>
  <si>
    <t>Šroub kortikální 1,3 mm délka 11 mm  02.130.011</t>
  </si>
  <si>
    <t>ZT484</t>
  </si>
  <si>
    <t>Odstraňovač lékařského lepidla náplastí - WELLAND Remover spray, 50 ml WAB050</t>
  </si>
  <si>
    <t>ZT485</t>
  </si>
  <si>
    <t>Odstraňovač lékařského lepidla náplastí - WELLAND ubrousky čistící, bal. á 50 ks WAD050</t>
  </si>
  <si>
    <t>ZT487</t>
  </si>
  <si>
    <t>Set dialyzační multifiltrate SecuKit Ci-Ca HD 1000 F00008260</t>
  </si>
  <si>
    <t>ZT488</t>
  </si>
  <si>
    <t xml:space="preserve">Set dialyzační multiFiltrate PRO SecuKit Ci-Ca HD 1000 F00008264 </t>
  </si>
  <si>
    <t>ZT491</t>
  </si>
  <si>
    <t>Hmota kondenzační silikonová Interlabosil - báze, tvrdost Shore A 85- extra pevná, bal.  1,5 kg IN0925</t>
  </si>
  <si>
    <t>ZT492</t>
  </si>
  <si>
    <t>Katalyzátor pastový Interlabosil, bal. 40 g IN0927</t>
  </si>
  <si>
    <t>ZT493</t>
  </si>
  <si>
    <t>Dlaha LCP kyčelní pediatrická 2,7, šířka 12 mm délka 46 mm 100° ocel 02.108.300</t>
  </si>
  <si>
    <t>ZT496</t>
  </si>
  <si>
    <t>Šroub samořezný zajišťovací LCP Stardrive malý fragment, ocel 2,7 mm x 16 mm 202.216</t>
  </si>
  <si>
    <t>ZT497</t>
  </si>
  <si>
    <t>Šroub kortikální XC L150 / 40 mm R99-611540</t>
  </si>
  <si>
    <t>ZT500</t>
  </si>
  <si>
    <t>Šroub kortikální 100 / 30 4,5 - 3,5 mm R10136</t>
  </si>
  <si>
    <t>ZT505</t>
  </si>
  <si>
    <t>Katetr CVC 1 lumen 4 Fr x 55 cm POWERPICC možnost vysokotlakého CT základní set (mikro zaváděcí příslušenství) 6174118</t>
  </si>
  <si>
    <t>ZT506</t>
  </si>
  <si>
    <t>Šití Supolene, zelený, PE potažený teflonem, síla vlákna 2/0, 3 EP, jehla HRT  (1/2 kruhu) 25, hrot kuželový, délka vlákna 75 cm, nevstřebatelné bal. á 36 ks 90617</t>
  </si>
  <si>
    <t>ZT507</t>
  </si>
  <si>
    <t>Náhrada kostní tkáně Resorba Synthetic Bone  Granulát, lahvička 5 cm³ SB0503G05</t>
  </si>
  <si>
    <t>ZT508</t>
  </si>
  <si>
    <t>Náhrada kostní tkáně Resorba Synthetic Bone Granulát, lahvička 10 cm³ SB9903G10</t>
  </si>
  <si>
    <t>ZT511</t>
  </si>
  <si>
    <t>Systém zevní drenážní a monitorovací likvorový - katetr pro drenáž a ICP monitoraci, 1-lumen, délka katétru 30 cm, prům. 9F, jednorázový, bal. á 10 ks 870772</t>
  </si>
  <si>
    <t>ZT512</t>
  </si>
  <si>
    <t>Systém zevní drenážní a monitorovací likvorový - set  drenážní komorový CSF (sběrný vak, bakteriální filtr), bal. á 3 ks 95377</t>
  </si>
  <si>
    <t>ZT514</t>
  </si>
  <si>
    <t>Držák elektrod s dvojitým spínačem- ECH tužka, včetně  jehlové elektrody, prům. 2,38 mm, délka elektrody 70 mm (F4048), celková délka 3,2 m, kompatibilní s koagulací Valleylab (3-kolík), jednorázový, bal. á 50 ks 6600F4797/A</t>
  </si>
  <si>
    <t>ZT515</t>
  </si>
  <si>
    <t>Set infuzní Cyto-set Infusomat Plus, základní, s airstop funkcí, 3 bezjehlové vstupy, stíněný, délka 210 cm/155 cm bal. á 20 ks 8700440</t>
  </si>
  <si>
    <t>ZT545</t>
  </si>
  <si>
    <t>Set na odběr mononukleárních buněk granulocytů depleci leukocytů a trombocytů Spectra Optia IDL bal. á 6 ks s připojením ACD-A Correct Connect 12320</t>
  </si>
  <si>
    <t>ZT546</t>
  </si>
  <si>
    <t>Set na odběr trombocytů Spectra Optia bal. á 6 ks s připojením ACD-A Correct Connect 12400</t>
  </si>
  <si>
    <t>ZT547</t>
  </si>
  <si>
    <t>Roztok ACD-A antikoagulační pro aferetické procedury 500 ml bal. á 18 ks Non-DEHP Correct Connect 40814</t>
  </si>
  <si>
    <t>ZT548</t>
  </si>
  <si>
    <t xml:space="preserve">Roztok ACD-A antikoagulační pro aferetické procedury (trima accel) 750 ml bal. á 12 ks Non-DEHP Correct Connect 40818 </t>
  </si>
  <si>
    <t>ZT550</t>
  </si>
  <si>
    <t>Set trima accel Enhanced Platelet, Plasma,RBC+Auto PAS  bal. á 6 ks s připojením ACD-A Correct Connect 82420</t>
  </si>
  <si>
    <t>ZT554</t>
  </si>
  <si>
    <t>Kanyla TS Bivona  bez manžety, pro dospělé, vel. 8, vnitřní průměr 8 mm, vnější průměr 11 mm, délka 88 mm, silikonová, bílá, sterilní 60A180 </t>
  </si>
  <si>
    <t>ZT555</t>
  </si>
  <si>
    <t>Kanyla TS Bivona  bez manžety, pro dospělé, vel. 9, vnitřní průměr 9 mm, vnější průměr 12,3 mm, délka 98 mm, silikonová, bílá, sterilní 60A190 </t>
  </si>
  <si>
    <t>ZT557</t>
  </si>
  <si>
    <t>Kanyla  vnitřní PORTEX  Bivona, vel. 8,0 mm, bal. á 2 ks BRC280</t>
  </si>
  <si>
    <t>ZT558</t>
  </si>
  <si>
    <t>Kanyla  vnitřní PORTEX  Bivona, vel. 9,0 mm, bal. á 2 ks BRC290</t>
  </si>
  <si>
    <t>ZT559</t>
  </si>
  <si>
    <t>Kanyla TS UniPerc armovaná bez manžety s nastavitelným úchytem a vnitřní kanylou, vnitřní průměr 7 mm, vnější průměr 11,6 mm, délka 70 - 115 mm 100/899/070</t>
  </si>
  <si>
    <t>ZT564</t>
  </si>
  <si>
    <t>Dlaha uzamykatelná VA 2,0 titan 2+6 otv. kondylární 04.130.355</t>
  </si>
  <si>
    <t>ZT565</t>
  </si>
  <si>
    <t>Šroub kortikální 2,0 8 mm 401.358</t>
  </si>
  <si>
    <t>ZT566</t>
  </si>
  <si>
    <t>Šroub kortikální 2,0 15 mm 401.365</t>
  </si>
  <si>
    <t>ZT568</t>
  </si>
  <si>
    <t>Šroub VA LCP 2,0 14 mm 04.130.314</t>
  </si>
  <si>
    <t>ZT570</t>
  </si>
  <si>
    <t>Šroub kortikální 1,3 9 mm 02.130.009</t>
  </si>
  <si>
    <t>ZT571</t>
  </si>
  <si>
    <t>Váleček  vhojovací HealDesign  EV 3.6, prům. 5 mm, výška 6,5  mm, bez antirotačního prvku, titan, sterilní 25905</t>
  </si>
  <si>
    <t>ZT573</t>
  </si>
  <si>
    <t>Ureterorenoskop flexibilní EUʷScope, pro použití s video procesorem DOSTM (Model: EOS-B-01), jednorázový, vnější prům. distál. konce 2,57 mm, vnitř. prům. nástroj. kanálu 1,2 mm US31B-12</t>
  </si>
  <si>
    <t>ZT580</t>
  </si>
  <si>
    <t>Set gastrostomický - výměnná sonda PEG - MIC G Tube  ENFit, vnější prům. 20 Fr, objem balónku 7-10 ml 8100-20</t>
  </si>
  <si>
    <t>ZT583</t>
  </si>
  <si>
    <t>Kyveta Reaction Ring Segment k analyzátoru Atellica bal. á 5 x 17 11099326</t>
  </si>
  <si>
    <t>ZT584</t>
  </si>
  <si>
    <t>Kyveta Dilution Ring Segment k analyzátoru Atellica bal. á 5 x 23 11099327</t>
  </si>
  <si>
    <t>ZT585</t>
  </si>
  <si>
    <t>Krytí Granudacyn gel na rány, antiseptický, s  aplikátorem, 100g, bal. á 12 ks 360108</t>
  </si>
  <si>
    <t>ZT597</t>
  </si>
  <si>
    <t>Svorka na cévy Rochester Pean délka 16cm, rovná 17-102</t>
  </si>
  <si>
    <t>ZT598</t>
  </si>
  <si>
    <t>Nůžky chirurgické - délka 15,5 cm, hrotnaté, rovné 22-021</t>
  </si>
  <si>
    <t>ZT599</t>
  </si>
  <si>
    <t>Nůžky chirurgické - Iris - délka 11,5 cm, hrotnaté, placaté, rovné 22-211</t>
  </si>
  <si>
    <t>ZT601</t>
  </si>
  <si>
    <t>Nůžky chirurgické - délka 15,5 cm, hrotnaté, zahnuté 22-042</t>
  </si>
  <si>
    <t>ZT602</t>
  </si>
  <si>
    <t>Nůžky chirurgické - délka 13,0 cm, hrotnaté, rovné 22-019</t>
  </si>
  <si>
    <t>ZT606</t>
  </si>
  <si>
    <t>Nůžky chirurgické Iris - délka 11,5cm, hrotnaté, placaté, zahnuté 22-212</t>
  </si>
  <si>
    <t>ZT607</t>
  </si>
  <si>
    <t>Jehla portální Huberova SURECAN, 7 dní, jehla s křidélky velikost G20, délka 15 mm, W 90°, 325 psi (22,4 bar),  bal. á 15 ks 4448332 - omezené dodávky</t>
  </si>
  <si>
    <t>ZT608</t>
  </si>
  <si>
    <t>Jehla portální Huberova SURECAN, 7 dní, jehla s křidélky velikost G22, délka 12 mm, W 90°, 325 psi (22,4 bar), bal. á 15 ks 4448375</t>
  </si>
  <si>
    <t>ZT609</t>
  </si>
  <si>
    <t>Port venózní vysokotlaký PORT-A-CATH II POWER P.A.C. polysulfon/titanový s PU katétrem, 1 - cestný, nízkoprofilový 25 mm x 11,5 mm, 6 Fr, vnějš. prům. 1,9 mm, vnitř. prům. 1,0 mm, délka 76 cm 21-4483-24</t>
  </si>
  <si>
    <t>ZT616</t>
  </si>
  <si>
    <t>Implantát maxillofaciální dlaha L Matrix dlouhá 3+3 otvory oboustranná tloušťka 0.7 mm titan 04.511.346</t>
  </si>
  <si>
    <t>ZT622</t>
  </si>
  <si>
    <t>Páska bepa clip vario pro TS kanylu dětský 15 cm suchý zip bal.  á 20 ks NKS:200222</t>
  </si>
  <si>
    <t>ZT665</t>
  </si>
  <si>
    <t>Baňka odměrná Hirschmann, třída A, skleněná zátka, modrá grad., 2000 ml, bal. á 1 ks 1353-6146</t>
  </si>
  <si>
    <t>ZT666</t>
  </si>
  <si>
    <t>Baňka odměrná Hirschmann, třída A, skleněná zátka, modrá grad., 200 ml, bal. á 2 ks 1353-6137</t>
  </si>
  <si>
    <t>ZT669</t>
  </si>
  <si>
    <t>Adhezivum dentální Primer Composit Visio.link PMMA 10 ml BRVLPMMA10</t>
  </si>
  <si>
    <t>ZT670</t>
  </si>
  <si>
    <t>Nástroj robotický SynchroSeal 8 mm k daVinci Xi, jednorázový bal. á 6 ks 480440</t>
  </si>
  <si>
    <t>ZT671</t>
  </si>
  <si>
    <t>Membrána kolagenová Parasorb Resodont Forte, vstřebatelná  16 x 25 mm RDF1502</t>
  </si>
  <si>
    <t>ZT672</t>
  </si>
  <si>
    <t xml:space="preserve">Fólie adhezivní pro PCR destičky AB-0626, hliník, −80 to +150 °C, nesterilní, bal. á 100 ks 732-4838 </t>
  </si>
  <si>
    <t>ZT673</t>
  </si>
  <si>
    <t>Sklíčko ke kontrole svítivosti do fluorescenčního mikroskopu  - ImmunoGlo Optical Standard Slide 2550OS</t>
  </si>
  <si>
    <t>ZT674</t>
  </si>
  <si>
    <t>Páska tejpovací BB CROSS TAPE  křížová , vel. M,  20 mm x 25 mm, béžová, bal. á 180 ks 237/M</t>
  </si>
  <si>
    <t>ZT675</t>
  </si>
  <si>
    <t>Páska tejpovací BB CROSS TAPE křížová, vel. L, 28 mm x 35 mm, béžová, bal. á 120 ks 237/L</t>
  </si>
  <si>
    <t>ZT676</t>
  </si>
  <si>
    <t>Páska tejpovací BB CROSS TAPE křížová, vel. XL, 45 mm x 50 m, béžová, bal. á 40 ks 237/XL</t>
  </si>
  <si>
    <t>ZT681</t>
  </si>
  <si>
    <t>Šroub kortikální 1,3 mm délka 10 mm 02.130.010</t>
  </si>
  <si>
    <t>ZT687</t>
  </si>
  <si>
    <t>Dilatátor slzní cesty - Castroviejo Lacrimal dilatator H-2855</t>
  </si>
  <si>
    <t>ZT699</t>
  </si>
  <si>
    <t>Rozvěrač krční Caspar  - Popis: rozvěrač bez lopatek pro  Cervical Retractor (Lamina Spreader) 57.58.94,ocelový s kloubem,rozměry: výška: max. 165 mm, max. rozsah: 75 mm 57.58.95</t>
  </si>
  <si>
    <t>ZT700</t>
  </si>
  <si>
    <t>Rozvěrač Caspar, v: 118 mm, š: 120 mm, Popis:rozvěrač bez lopatek pro Cervical Retractor (Lamina Spreader) 57.58.85, ocelový systém s kloubem, rozměry : v: 118 mm, š: 120 mm, maximální rozsah:75 mm 57.58.86</t>
  </si>
  <si>
    <t>ZT701</t>
  </si>
  <si>
    <t xml:space="preserve">Lopatky do krč. rozvěrače Caspar  65 x 23 mm,lopatka, tupá Caspar s fixačním pinem,rozměry : 65 x 23 mm, ocelová čepel, krční / bederní 57.59.55 </t>
  </si>
  <si>
    <t>ZT702</t>
  </si>
  <si>
    <t>Lopatky do krč. rozvěrače Caspar 60 x 23 mm, lopatka, tupá Caspar s fixačním pinem,rozměry : 60 x 23 mm, ocelová čepel, krční / bederní 57.59.54</t>
  </si>
  <si>
    <t>ZT703</t>
  </si>
  <si>
    <t>Lopatky do krč. rozvěrače Caspar 55 x 23 mm, lopatka, tupá Caspar s fixačním pinem,rozměry : 55 x 23 mm, ocelová čepel, krční / bederní 57.59.53</t>
  </si>
  <si>
    <t>ZT704</t>
  </si>
  <si>
    <t>Lopatky do rozvěrače Caspar 60 x 23 mm, lopatka Caspar s fixačním pinem, rozměry: 60 x 23 mm, Ocelová čepel, 5 zubů, krční / bederní 57.57.92</t>
  </si>
  <si>
    <t>ZT705</t>
  </si>
  <si>
    <t>Lopatky do rozvěrače Caspar 55 x 23 mm, lopatka Caspar s fixačním pinem, rozměry: 55 x 23 mm, Ocelová čepel, 5 zubů, krční / bederní 57.57.91</t>
  </si>
  <si>
    <t>ZT706</t>
  </si>
  <si>
    <t>Lopatky do rozvěrače Caspar 60 x 23 mm, lopatka Caspar s fixačním pinem, rozměry: 60 x 23 mm, ocelová čepel, 7 zubů, krční / bederní 57.57.97</t>
  </si>
  <si>
    <t>ZT707</t>
  </si>
  <si>
    <t>Lopatky do rozvěrače Caspar 55 x 23 mm, lopatka Caspar s fixačním pinem, rozměry: 55 x 23 mm, Ocelová čepel, 7 zubů, krční / bederní 57.57.96</t>
  </si>
  <si>
    <t>ZT744</t>
  </si>
  <si>
    <t>Katetr CVC 1 lumen 3F x 45 cm PICC Plan1Health katetr PICC vysokotlaký set, PU, max. tlak. průtok 2ml/s 201.60.10.13</t>
  </si>
  <si>
    <t>ZT746</t>
  </si>
  <si>
    <t>Krytí pěnové HydroTac 10 x 10 cm, s PU fólií s hydrogelovou vrstvou, bal. á 10 ks 6858323</t>
  </si>
  <si>
    <t>ZT753</t>
  </si>
  <si>
    <t>Dlaha LCP 2,7 na osteotomii ulny 6 otvorů titan 04.111.900</t>
  </si>
  <si>
    <t>ZT758</t>
  </si>
  <si>
    <t>Kabel EKG k navigaci VYGOCARD, sterilní, bal. á 20 ks 9164.002</t>
  </si>
  <si>
    <t>ZT764</t>
  </si>
  <si>
    <t>Nůžky cévní, acc. Potts-Smith, obr. B, Super-Cut, délka 190 mm, lomené, uhel zakřivení 45° 26-4122.SC</t>
  </si>
  <si>
    <t>ZT768</t>
  </si>
  <si>
    <t>Krytí Curafix i.v. Control, fixace i.v. kanyl, s okénkem, 6 x 7,5 cm, sterilní, bal. á 50 ks 33697</t>
  </si>
  <si>
    <t>ZT770</t>
  </si>
  <si>
    <t>Krytí hemostatické Surgispon Dental Cubes  10 x 10 x 10 mm, bal. á 32 ks SSP-101010 - již se nevyrábí, nahrazuje ZX958</t>
  </si>
  <si>
    <t>ZT772</t>
  </si>
  <si>
    <t>Implantát chrupavkový biologický chondrofiller liquid 2,3 ml - kolagen. implantát v dvoukomorové předplněné stříkačce 2,3 ml, HCFL-23</t>
  </si>
  <si>
    <t>ZT776</t>
  </si>
  <si>
    <t>Systém kotvící TIGHTROPE destička titanová klavikulární acluxace AR-2257</t>
  </si>
  <si>
    <t>ZT777</t>
  </si>
  <si>
    <t xml:space="preserve">Náhrada kyčelního kloubu dřík METHACAP monoblok 12/14 130'/0' velikost 4 necementovaný NC274T </t>
  </si>
  <si>
    <t>ZT778</t>
  </si>
  <si>
    <t xml:space="preserve">Náhrada kyčelního kloubu dřík METHACAP monoblok 12/14 130'/0' velikost 5 necementovaný NC275T </t>
  </si>
  <si>
    <t>ZT779</t>
  </si>
  <si>
    <t>Roztok trypanové modři SIDA-BLUE, oční roztok 0,06%, bal. á  10 x 1 ml 3943983</t>
  </si>
  <si>
    <t>ZT780</t>
  </si>
  <si>
    <t>Kyveta k analyzátoru ACL, BIO-FLASH,  bal. á 1400 ks T3000-8206</t>
  </si>
  <si>
    <t>ZT784</t>
  </si>
  <si>
    <t>Set výživového knoflíku Halyard MIC-KEY G tube Ext Sets ENFIT vnějš. prům. 20 Fr hloubka 25 mm 8140-20-2.5</t>
  </si>
  <si>
    <t>ZT787</t>
  </si>
  <si>
    <t>Rukavice operační latex bez pudru sterilní ansel gammex Ortho, vel. 6,5 bal. á 50 párů 330065065</t>
  </si>
  <si>
    <t>ZT789</t>
  </si>
  <si>
    <t xml:space="preserve">Náhrada kyčelního kloubu dřík METHACAP monoblok 12/14 120'/0' velikost 3 necementovaný NC293T </t>
  </si>
  <si>
    <t>ZT794</t>
  </si>
  <si>
    <t>Proužek gelový Vivano Med, pro podtlakovou terapii, 10 x 7 cm, bal. á 10 ks 409780</t>
  </si>
  <si>
    <t>ZT795</t>
  </si>
  <si>
    <t>Krytí pěnové Vivano Med,  pro podtlakovou terapii, bílá, sterilní hydrofilní PVA, 15 × 10 cm,  vel. L,  bal. á 10 ks 409761</t>
  </si>
  <si>
    <t>ZT796</t>
  </si>
  <si>
    <t>Kanystr - nádoba sběrná Vivano Tec,  pro podtlakovou terapii, 300 ml, bal. á 3 k s409523</t>
  </si>
  <si>
    <t>ZT798</t>
  </si>
  <si>
    <t>Šití premicron zelený 1 (4) bal. á 36 ks C0120095</t>
  </si>
  <si>
    <t>ZT801</t>
  </si>
  <si>
    <t>Náhrada kyčelního kloubu ProSpon hlavice kovová 12/14 28 mm M ZO2220-2800-12014</t>
  </si>
  <si>
    <t>ZT813</t>
  </si>
  <si>
    <t>Hřeb Expert retrográdní/antegrádní pr.11, délka 300 mm 04.013.540</t>
  </si>
  <si>
    <t>ZT815</t>
  </si>
  <si>
    <t>Filtr antibakterální do ultrazvukového aspirátoru Integra CUSA Clarity - Contamination Guard, bal. á 2 ks C7005</t>
  </si>
  <si>
    <t>ZT816</t>
  </si>
  <si>
    <t>Hadička irigační k chirurgickému systému Surgic Pro autoklávovatelná S900055</t>
  </si>
  <si>
    <t>ZT817</t>
  </si>
  <si>
    <t>Šroub kortikální VA 1,3 7 mm 02.130.007</t>
  </si>
  <si>
    <t>ZT829</t>
  </si>
  <si>
    <t>Implantát maxillofaciální La Forté systém dlaha mini střední obličejová etáž rovná, dlouhá, zlatá, 4 otvory 242.52ST04.01</t>
  </si>
  <si>
    <t>ZT830</t>
  </si>
  <si>
    <t>Implantát maxillofaciální La Forté systém dlaha mini střední obličejová etáž rovná, dlouhá, 4 otvory 242.53ST04.01</t>
  </si>
  <si>
    <t>ZT831</t>
  </si>
  <si>
    <t>Hlavička rádia Explor 24mm 11-210041</t>
  </si>
  <si>
    <t>ZT833</t>
  </si>
  <si>
    <t xml:space="preserve">Jehelec CRILE-WOOD BABY DUROGRIP TC rovný,délka 150 mm, s roztečí zubů 0,4 mm, stehem 4/0 - 6/0 BM013R                  </t>
  </si>
  <si>
    <t>ZT838</t>
  </si>
  <si>
    <t xml:space="preserve">Aplikátor APC k argonové koagulaci ERBE VIO3APC3, s integrovaným filtrem, nožová elektr., shaft 100 mm, prům. 5 mm, kabel 3 m, jenorázový, bal. á 5 ks 20132-252       </t>
  </si>
  <si>
    <t>ZT842</t>
  </si>
  <si>
    <t>Šití novosyn fialový (violet) 3/0 (1,5) bal. á 36 ks C0068030N1</t>
  </si>
  <si>
    <t>ZT844</t>
  </si>
  <si>
    <t>Katetr fogarty arteriální embolektomický 1 lumen 3 Fr x 40 cm prům. balónku 6 mm,  0,9 % NaCl 0,2 ml EM340</t>
  </si>
  <si>
    <t>ZT845</t>
  </si>
  <si>
    <t>Katetr fogarty arteriální embolektomický 1 lumen 4 Fr x 40 cm  prům. balónku 8 mm,  0,9 % NaCl 0,7 ml EM440</t>
  </si>
  <si>
    <t>ZT846</t>
  </si>
  <si>
    <t>Katetr fogarty arteriální embolektomický 1 lumen 4 Fr x 40 cm prům. balónku 10 mm,  0,9 % NaCl 1,5 ml EM540</t>
  </si>
  <si>
    <t>ZT852</t>
  </si>
  <si>
    <t>Stříkačka injekční 2-dílná 2 ml  L CHIRANA CH002L</t>
  </si>
  <si>
    <t>ZT853</t>
  </si>
  <si>
    <t>Stříkačka injekční 2-dílná 5 ml  L CHIRANA CH005L</t>
  </si>
  <si>
    <t>ZT854</t>
  </si>
  <si>
    <t>Stříkačka injekční 2-dílná 10 ml  L CHIRANA CH010L</t>
  </si>
  <si>
    <t>ZT855</t>
  </si>
  <si>
    <t>Stříkačka injekční 2-dílná 20 ml  L CHIRANA bal. á 80 ks CH020L</t>
  </si>
  <si>
    <t>ZT858</t>
  </si>
  <si>
    <t>Set pro flexibilní endoskopii FTRD gastroduodenal pro odběr tkáně,sterilní, jednorázový 200.72</t>
  </si>
  <si>
    <t>ZT867</t>
  </si>
  <si>
    <t>Systém bioptický BIP-HistoCore 16G/100mm, jednorázový plně automatický nebo poloautomatický, bal. á 5 ks HC16100T</t>
  </si>
  <si>
    <t>ZT868</t>
  </si>
  <si>
    <t>Sada Freka extension - podávací set na výživu do Freka Belly Button, ENFit koncovka, délka 30 cm, bal. á 10 ks 7981397</t>
  </si>
  <si>
    <t>ZT870</t>
  </si>
  <si>
    <t>Elektroda defibrilační pro dospělé, pro AED defibrilátory SAVER ONE, od 8 let, od 25 kg, jednorázová, bal. á 2 ks SAV-C0846</t>
  </si>
  <si>
    <t>ZT871</t>
  </si>
  <si>
    <t>Baterie Li-SOCI2 pro AED defibrilátor SAVER ONE DC 25,2V  3500mAh SAV-C0903</t>
  </si>
  <si>
    <t>ZT873</t>
  </si>
  <si>
    <t>Jehla chirurgická s pérovými oušky s trojhrannou špicí 4/8 kruhu, typ HS-36, USP 0-2, EP 3,5-5, sterilní, jednorázová, bal. á 48 ks 3155</t>
  </si>
  <si>
    <t>ZT874</t>
  </si>
  <si>
    <t>Jehla chirurgická s pérovými oušky s trojhrannou špicí 4/8 kruhu, typ HSX-38, USP 0-2, EP 3,5-5, sterilní, jednorázová, bal. á 48 ks 3134</t>
  </si>
  <si>
    <t>ZT877</t>
  </si>
  <si>
    <t>Jehla tupá speciální k aplikaci EEG gelu, plastová, pro opakované použití, bal. á 10 ks 91-060</t>
  </si>
  <si>
    <t>ZT879</t>
  </si>
  <si>
    <t>Systém APTIO folie k zavíčkování zkumavek FOIL CARTRIGE Automation CONS bal. 3 x 19 000 ks 10989255</t>
  </si>
  <si>
    <t>ZT880</t>
  </si>
  <si>
    <t>Systém APTIO štítek na zkumavky pro aliquoter Aliquot Tube Labels APTIO Automation CONS bal.á. 1 700 ks 10720493</t>
  </si>
  <si>
    <t>ZT884</t>
  </si>
  <si>
    <t xml:space="preserve">Zkumavka močová urin-monovette s pístem 8,5 ml sterilní bal. á 100 ks (CN700100733) 10.258.020 </t>
  </si>
  <si>
    <t>ZT885</t>
  </si>
  <si>
    <t xml:space="preserve">Hřeb tibiální teleskopický Fassier- Duval, prům. 5,6 mm, délka 410 mm FD-056/L/-(SS)         </t>
  </si>
  <si>
    <t>ZT895</t>
  </si>
  <si>
    <t>Nůž amputační  pitevní hrotnatý 255 mm 397112010250</t>
  </si>
  <si>
    <t>ZT896</t>
  </si>
  <si>
    <t>Nůž amputační  pitevní 240 mm 397112010240</t>
  </si>
  <si>
    <t>ZT900</t>
  </si>
  <si>
    <t>Pinzeta epilační 143 mm 397114120100</t>
  </si>
  <si>
    <t>ZT917</t>
  </si>
  <si>
    <t>Pinzeta anantomická rovná standard 145 mm AB 050/14</t>
  </si>
  <si>
    <t>ZT920</t>
  </si>
  <si>
    <t>Zrcátko ušní hartmann fig. 1, pr. 3,5 mm KM 031/01</t>
  </si>
  <si>
    <t>ZT927</t>
  </si>
  <si>
    <t>Nůžky oční rovné hrotnatotupé 105 mm AC 020/10</t>
  </si>
  <si>
    <t>ZT929</t>
  </si>
  <si>
    <t>Lžička ostrá trepanační fig.2 3,5 mm 165 mm 397125080170</t>
  </si>
  <si>
    <t>ZT930</t>
  </si>
  <si>
    <t>Lžička ostrá trepanační fig.3 4,0 mm 165 mm 397125080180</t>
  </si>
  <si>
    <t>ZT932</t>
  </si>
  <si>
    <t>Lžička ostrá trepanační fig.4 5,0 mm 175 mm 397125080190</t>
  </si>
  <si>
    <t>ZT947</t>
  </si>
  <si>
    <t>Jehelec Mathieu autofix 200 mm BAE 200/20</t>
  </si>
  <si>
    <t>ZT958</t>
  </si>
  <si>
    <t>Lžička ostrá trepanační fig.3 8,5 mm 177 mm 397125080140</t>
  </si>
  <si>
    <t>ZT975</t>
  </si>
  <si>
    <t>Adapter kabel Masimo LNCS / Masimo RD SET, délka 30cm, kompatibilní s MASIMO RAD-97 4092LHL</t>
  </si>
  <si>
    <t>ZT979</t>
  </si>
  <si>
    <t>Manžeta TK k monitoru MASIMO RAD-97 jednohadičková NIBP kojenci 23-33 cm opakované použití bal. á 5 ks 25262LHL</t>
  </si>
  <si>
    <t>ZT987</t>
  </si>
  <si>
    <t>Čidlo saturační Masimo (RD SET Inf), k oxymetru Rad-97, pro měření SpO2, infantní, adhezivní, 3 kg-20 kg, jednorázové bal á 20 ks 4002LHL</t>
  </si>
  <si>
    <t>ZU008</t>
  </si>
  <si>
    <t>Kleště ALLIS Intestinal Grasping Forceps, straight 150 mm (6 1/8") toothed (5 x 6) 027-132-150</t>
  </si>
  <si>
    <t>ZU186</t>
  </si>
  <si>
    <t>Pinzeta anatomická jemná rovná standard 110 mm AB 070/11</t>
  </si>
  <si>
    <t>ZU215</t>
  </si>
  <si>
    <t>Nástavec rotační DPST-1 jednorázový ke spirálnímu enteroskopu Power Spiral N5788700</t>
  </si>
  <si>
    <t>ZU218</t>
  </si>
  <si>
    <t>Sáček močový-  systém močový drenážní  uzavřený IMED, hodinová diuréza, 120 cm hadice, bal. á 10 ks 673082-000000</t>
  </si>
  <si>
    <t>ZU219</t>
  </si>
  <si>
    <t>Sáček močový výměnný  k 673082 s výpustí, 2000 ml, bal. á 50 ks 673083-000000</t>
  </si>
  <si>
    <t>ZU221</t>
  </si>
  <si>
    <t>Sáček močový - systém močový drenážní  uzavřený U-Bag, 150 cm hadice, bal. á 10 ks 673065-000000</t>
  </si>
  <si>
    <t>ZU225</t>
  </si>
  <si>
    <t>Gel lubrikační CatheJeil Lidocain C, znecitlivující, antiseptický účinek, 1 x 12,5 g 003002723 - vydat pak zavřít</t>
  </si>
  <si>
    <t>ZU227</t>
  </si>
  <si>
    <t>Šití Stratafix spiral MONOCRYL Plus, síla vlákna 4-0, délka vlákna 23 cm, typ jehly SH, délka jehly 26 mm, zakřivení ½ C, vstřebatelné, bal. á 12 ks SXPP1B427</t>
  </si>
  <si>
    <t>ZU229</t>
  </si>
  <si>
    <t>Šití Stratafix spiral MONOCRYL Plus, síla vlákna 3-0, délka vlákna 23 cm, typ jehly SH, délka jehly 26 mm, zakřivení ½ C, vstřebatelné, bal. á 12 ks SXMP1B427</t>
  </si>
  <si>
    <t>ZU233</t>
  </si>
  <si>
    <t>Drát Kirschnerův 1,2 x 300 mm, bal. á 10 ks 397129092980</t>
  </si>
  <si>
    <t>ZU234</t>
  </si>
  <si>
    <t>Maska k fixaci hlavy termoplastická Klarity Blue, S-type Head Mask, k lineár. ozařovači VARIAN bal. á 6 ks RB461-3210SHT</t>
  </si>
  <si>
    <t>ZU235</t>
  </si>
  <si>
    <t>Maska k fixaci hlavy termoplastická Klarity Green, S-type Head Mask, k lineár. ozařovači VARIAN bal. á 6 ks RG461SHT</t>
  </si>
  <si>
    <t>ZU237</t>
  </si>
  <si>
    <t>Botička šicí - Suture boot, standard, žlutá, sterilní, jednorázová, zásobník obs. 5 párů (tj. 10 ks), bal. á 500 ks (50 x 10) 00-2200 - firma již nedodává</t>
  </si>
  <si>
    <t>ZU243</t>
  </si>
  <si>
    <t>Nástroj robotický redukce staplerová k da Vinci Xi 12/8 mm bal.á 6 ks 470381</t>
  </si>
  <si>
    <t>ZU244</t>
  </si>
  <si>
    <t>Nástroj robotický krytka těsnící staplerová k da Vinci Xi bal.á 10 ks 470380</t>
  </si>
  <si>
    <t>ZU248</t>
  </si>
  <si>
    <t>Fixace endotracheálních kanyl a žaludečních sond Transafix, fixační-endotracheální set (2 x podložka, 1 x fixač. páska 16 mm x 40 cm), nesterilní, bal á 50 setů 8700600</t>
  </si>
  <si>
    <t>ZU267</t>
  </si>
  <si>
    <t>Implantát zubní Leone Classix s krycím víčkem průměr 4,1 mm/délka 12 mm LE110-4112-02</t>
  </si>
  <si>
    <t>ZU274</t>
  </si>
  <si>
    <t>Jehla injekční 23G 0,6 x 25 mm modrá sterilní bal. á 100 ks 77U-PZ02604</t>
  </si>
  <si>
    <t>50115100</t>
  </si>
  <si>
    <t>Z 557_JEHLY_COVID 19</t>
  </si>
  <si>
    <t>Jehly SSHR</t>
  </si>
  <si>
    <t>ZU275</t>
  </si>
  <si>
    <t>Jehla injekční 25G 0,5 x 25 mm oranžová sterilní, bal. á 100 ks 77U-PZ02590</t>
  </si>
  <si>
    <t>ZU279</t>
  </si>
  <si>
    <t>Stříkačka injekční 3-dílná 1 ml L tuberculin bez jehly, centrická špička, bezzbytková, bal. á 100 ks 77U-PZ02573</t>
  </si>
  <si>
    <t>50115101</t>
  </si>
  <si>
    <t>Z 558_OSTAT_COVID 19</t>
  </si>
  <si>
    <t xml:space="preserve">Ostatní materiál SSHR </t>
  </si>
  <si>
    <t>ZU286</t>
  </si>
  <si>
    <t>Nástroj robotický stapler SureForm 45 mm, k daVinci Xi, kolorektální program, jednorázový, bal. á 6 ks 480445</t>
  </si>
  <si>
    <t>ZU287</t>
  </si>
  <si>
    <t>Nástroj robotický zásobník do stapleru  SureForm 45 mm zelený (4,3 mm 6 řad), k daVinci Xi, kolorektální program,  jednorázový, bal. á 12 ks 48345G</t>
  </si>
  <si>
    <t>ZU288</t>
  </si>
  <si>
    <t>Nástroj robotický zásobník do stapleru  SureForm,  45 mm černý (4,6 mm 6 řad), k daVinci Xi, kolorektální program, bal. á 12 ks 48345T</t>
  </si>
  <si>
    <t>ZU289</t>
  </si>
  <si>
    <t>Nástroj robotický stapler SureForm 60 mm,  k daVinci Xi, kolorektální program, bal. á 6 ks 480460</t>
  </si>
  <si>
    <t>ZU290</t>
  </si>
  <si>
    <t>Nástroj robotický zásobník do stapleru  SureForm 60 mm modrý (3,5 mm 6 řad), k daVinci Xi,  kolorektální program, bal. á 12 ks 48360B</t>
  </si>
  <si>
    <t>ZU291</t>
  </si>
  <si>
    <t>Krytí netkané s kontrastním páskem -kompresa s RTG vláknem STANDARD,  7,5 x 7,5 cm, 70 g, 6 vrstev, sterilní, bal. 20 x 5 ks 185105</t>
  </si>
  <si>
    <t>ZU292</t>
  </si>
  <si>
    <t>Roztok antikoagulační ACD-A pro hemaferézu erytrocytů (pro přístroje MCS+9000 HAEMONETICS), 750 ml, bal. á 10 ks 10247</t>
  </si>
  <si>
    <t>ZU294</t>
  </si>
  <si>
    <t>Šroub kortikální zajišťovací pro Phoenix 5,0 mm x 34 mm 14-405034</t>
  </si>
  <si>
    <t>ZU295</t>
  </si>
  <si>
    <t>Šroub kortikální zajišťovací pro Phoenix 5,0 mm x 30 mm 14-405030</t>
  </si>
  <si>
    <t>ZU296</t>
  </si>
  <si>
    <t>Šití prolene blu, 6-0, délka vlákna 60 cm, jehla 2xBV, bal. á 36 ks 8610H</t>
  </si>
  <si>
    <t>ZU297</t>
  </si>
  <si>
    <t>Rukávec na odstranění resekátu GRENA, 80 x 90 x 150 mm, jednorázový, bal. á 5 ks 0221-080090150</t>
  </si>
  <si>
    <t>ZU298</t>
  </si>
  <si>
    <t>Lanceta incizní  BABYLANCE pro nezralé novorozence, hmotnost méně než 1 000 g, patní, hloubka řezu 0,6 mm, délka řezu 2,2 mm, žlutá, bal. á 50 ks BLM</t>
  </si>
  <si>
    <t>ZU299</t>
  </si>
  <si>
    <t>Lanceta incizní  BABYLANCE  pro zralé novorozence, hmotnost 1 000 - 2 500 g, patní, hloubka řezu 0,85 mm, délka řezu 3,0 mm, růžová, bal. á 50 ks BLP</t>
  </si>
  <si>
    <t>ZU300</t>
  </si>
  <si>
    <t>Zátka archivační Multi-Fit pro zkumavky  Ø 10-16 mm, PE, červená,  bal. á 1000 ks 65.1379.002</t>
  </si>
  <si>
    <t>ZU301</t>
  </si>
  <si>
    <t>Krytí hemostatické Surgispon standard 80 x 50 mm x 10 mm bal. á 10 ks (A3137073) SSP-805010</t>
  </si>
  <si>
    <t>ZU306</t>
  </si>
  <si>
    <t>Klička polypektomická Hook Nife KD-620LR, délka nože 4,5 mm, délka háčku 1,3 mm otočný, pracovní délka 1 650 mm; kat.č. N1080330</t>
  </si>
  <si>
    <t>ZU309</t>
  </si>
  <si>
    <t>Náplast chirurgická 3M™ MICROFOAM™ 5 cm x 5,0 m, bal. á 6 ks 1528-2</t>
  </si>
  <si>
    <t>ZU310</t>
  </si>
  <si>
    <t>Přířez skládaný 3M™ SCOTCHCAST LONGETA 5,0 cm x 20,0 cm, bal. á 10 ks 82199</t>
  </si>
  <si>
    <t>ZU311</t>
  </si>
  <si>
    <t>Přířez skládaný 3M™ SCOTCHCAST LONGETA  7,5 cm x 20,0 cm, bal. á 10 ks 82299</t>
  </si>
  <si>
    <t>ZU312</t>
  </si>
  <si>
    <t>Přířez skládaný 3M™ SCOTCHCAST LONGETA  7,5 cm x 45,0 cm, bal. á 10 ks 82203</t>
  </si>
  <si>
    <t>ZU313</t>
  </si>
  <si>
    <t>Přířez skládaný 3M™ SCOTCHCAST LONGETA 10,0 cm x 90,0 cm, bal. á 10 ks 82201</t>
  </si>
  <si>
    <t>ZU318</t>
  </si>
  <si>
    <t>Punčocha  podkladová syntetická 3M™ 2,5 cm x 22,8 m, bal. á 1 role MS01</t>
  </si>
  <si>
    <t>ZU319</t>
  </si>
  <si>
    <t>Punčocha  podkladová syntetická 3M™ 5 cm x 22,8 m, bal. á 1 role MS02</t>
  </si>
  <si>
    <t>ZU320</t>
  </si>
  <si>
    <t>Punčocha  podkladová syntetická 3M™ 7,5 cm x 22,8 m, bal. á 1 role MS03</t>
  </si>
  <si>
    <t>ZU321</t>
  </si>
  <si>
    <t>Punčocha  podkladová syntetická 3M™ 10 cm x 22,8 m, bal. á 1 role MS04</t>
  </si>
  <si>
    <t>ZU324</t>
  </si>
  <si>
    <t>Obvaz fixační měkký 3M™  SCOTCHCAST™ Soft Cast,2,5 cm x 1,8 m bílý, bal. á 10 rolí 82101</t>
  </si>
  <si>
    <t>ZU325</t>
  </si>
  <si>
    <t>Obvaz fixační měkký 3M™  SCOTCHCAST™ Soft Cast 2,5 cm x 1,8 m tmavěmodrý, bal. á 10 rolí 82101B</t>
  </si>
  <si>
    <t>ZU326</t>
  </si>
  <si>
    <t>Obvaz fixační měkký 3M™  SCOTCHCAST™ Soft Cast 5,0 cm x 3,6 m bílý,  bal. karton  á 10 rolí 82102</t>
  </si>
  <si>
    <t>ZU327</t>
  </si>
  <si>
    <t>Obvaz fixační měkký 3M™  SCOTCHCAST™ Soft Cast 5,0 cm x 3,6 m tmavěmodrý, bal. á 10 rolí 82102B</t>
  </si>
  <si>
    <t>ZU328</t>
  </si>
  <si>
    <t>Obvaz fixační měkký 3M™  SCOTCHCAST™ SoftCast 7,5 cm x 3,6 m bílý,  bal. karton  á 10 rolí 82103</t>
  </si>
  <si>
    <t>ZU329</t>
  </si>
  <si>
    <t>Obvaz fixační měkký 3M™  SCOTCHCAST™ SoftCast 7,5 cm x 3,6 m tmavěmodrý, bal. á 10 rolí 82103</t>
  </si>
  <si>
    <t>ZU330</t>
  </si>
  <si>
    <t>Obvaz fixační měkký 3M™  SCOTCHCAST™ SoftCast 10,0 cm x 3,6 m bílý,  bal. karton  á 10 rolí 82104</t>
  </si>
  <si>
    <t>ZU331</t>
  </si>
  <si>
    <t>Obvaz fixační měkký 3M™  SCOTCHCAST™ SoftCast 10,0 cm x 3,6 m tmavěmodrý, bal. á 10 rolí 82104B</t>
  </si>
  <si>
    <t>ZU332</t>
  </si>
  <si>
    <t>Obvaz fixační měkký 3M™  SCOTCHCAST™ SoftCast 12,5 cm x 3,6 m bílý,  bal. karton  á 10 rolí 82105</t>
  </si>
  <si>
    <t>ZU334</t>
  </si>
  <si>
    <t>Obvaz fixační 3M™  SCOTCHCAST™ Plus 5,0 cm x 1,8 m, bílý, bal. á 10 rolí 82002</t>
  </si>
  <si>
    <t>ZU335</t>
  </si>
  <si>
    <t>Obvaz fixační 3M™  SCOTCHCAST™ Plus 5,0 cm x 3,6 m modrý, bal. á 10 rolí 82002B</t>
  </si>
  <si>
    <t>ZU351</t>
  </si>
  <si>
    <t>Šroub zajišťovací  stardrive pr. 1,3 samořezný délka 8 mm 02.130.108</t>
  </si>
  <si>
    <t>ZU359</t>
  </si>
  <si>
    <t>Šití ethibond EXCEL grn, Polyester, síla vlákna 2-0, 12 x 45 cm, barva vlákna zelená, bez jehly nevstřebatelné bal. á 36 ks EH6374H</t>
  </si>
  <si>
    <t>ZU360</t>
  </si>
  <si>
    <t>Aplikátor klipů na otevřené operace Ethicon Ligaclip LX210, pro střední klipy LT 200, délka 27,5 cm LX210</t>
  </si>
  <si>
    <t>ZU366</t>
  </si>
  <si>
    <t>Protéza cévní ADVANTA PTFE Flixene lineární prům. 6 mm, délka 30 cm, GW, rovná 25125</t>
  </si>
  <si>
    <t>ZU367</t>
  </si>
  <si>
    <t>Protéza cévní ADVANTA PTFE Flixene lineární prům. 6 mm, délka 40 cm, GW, rovná 25061</t>
  </si>
  <si>
    <t>ZU368</t>
  </si>
  <si>
    <t>Vak k odsávačce sekretů Bacticlear 1L WARD, ADV, s konc. CH 30 jednorázový, bal. á 30 ks P05815</t>
  </si>
  <si>
    <t>ZU369</t>
  </si>
  <si>
    <t>Vak k odsávačce sekretů Bacticlear 2L WARD, ADV, s konc. CH 30 jednorázový, bal. á 30 ks P05761</t>
  </si>
  <si>
    <t>ZU370</t>
  </si>
  <si>
    <t>Láhev k odsávačce sekretů Bacticlear 1L WARD, pro 1L vak, včetně držáku, pro opakované použití P05816</t>
  </si>
  <si>
    <t>ZU371</t>
  </si>
  <si>
    <t>Láhev k odsávačce sekretů Bacticlear 2L, CC, WARD, pro 2L vak, včetně držáku, pro opakované použití P06414</t>
  </si>
  <si>
    <t>ZU372</t>
  </si>
  <si>
    <t>Hadice pro připojení podtlaku 3L WARD k odsávačce sekretů  Bacticlear P04876</t>
  </si>
  <si>
    <t>ZU373</t>
  </si>
  <si>
    <t>Držák pro lahev Bacticlear WARD k odsávačce sekretů P06206</t>
  </si>
  <si>
    <t>ZU374</t>
  </si>
  <si>
    <t>Plíce testovací pro Babylog VN rester. MP20050</t>
  </si>
  <si>
    <t>ZU377</t>
  </si>
  <si>
    <t>Orthocryl tekutina pro výrobu ortodontických aparátů, žlutá neon, 250 ml 161-135-00</t>
  </si>
  <si>
    <t>ZU386</t>
  </si>
  <si>
    <t>Hadice pro vstup příslušenství s bodcem MAJ-1682 bal. á 10 ks K10026686</t>
  </si>
  <si>
    <t>ZU387</t>
  </si>
  <si>
    <t>Rukavice operační latex vasco s pudrem sterilní vel. 6,0 6031510</t>
  </si>
  <si>
    <t>ZU388</t>
  </si>
  <si>
    <t>Svorka hadicová 160 mm, bez zářezů, nerez ocel, jednorázová, sterilní, bal. á 15 ks 991047</t>
  </si>
  <si>
    <t>ZU389</t>
  </si>
  <si>
    <t xml:space="preserve">Náhrada kyčelního kloubu dřík METHACAP monoblok 12/14 130'/0' velikost 3 necementovaný NC273T </t>
  </si>
  <si>
    <t>ZU409</t>
  </si>
  <si>
    <t>Kleště ušní Hartmann Spiggle&amp;Theis, velikost 3, kulaté, lžičkové branže 2.5 mm, délka 80 mm 10-278-03</t>
  </si>
  <si>
    <t>ZU410</t>
  </si>
  <si>
    <t>Sání House Spiggle&amp;Theis  - pouze ručka, s  kontrolou sání, 5 cm 10-306-05</t>
  </si>
  <si>
    <t>ZU411</t>
  </si>
  <si>
    <t>Kanyla odsávací House Spiggle&amp;Theis Luer-Lock, prům. 0,6 mm, délka 70 mm, bal. á 5 ks  10-308-06-05</t>
  </si>
  <si>
    <t>ZU412</t>
  </si>
  <si>
    <t xml:space="preserve">Kanyla odsávací House, Spiggle&amp;Theis Luer-Lock, prům. 1,0 mm, délka 70 mm, bal. á 5 ks </t>
  </si>
  <si>
    <t>ZU413</t>
  </si>
  <si>
    <t xml:space="preserve">Kanyla odsávací House, Spiggle&amp;Theis Luer-Lock, prům. 1,2 mm, délka 70 mm, bal. á 5 ks </t>
  </si>
  <si>
    <t>ZU414</t>
  </si>
  <si>
    <t xml:space="preserve">Kanyla odsávací House, Spiggle&amp;Theis Luer-Lock, prům. 1,5 mm, délka 70 mm, bal. á 5 ks </t>
  </si>
  <si>
    <t>ZU415</t>
  </si>
  <si>
    <t xml:space="preserve">Kanyla odsávací House, Spiggle&amp;Theis Luer-Lock, prům. 1,8 mm, délka 70 mm, bal. á 5 ks </t>
  </si>
  <si>
    <t>ZU416</t>
  </si>
  <si>
    <t xml:space="preserve">Kanyla odsávací House, Spiggle&amp;Theis Luer-Lock, prům. 2,0 mm, délka 70 mm, bal. á 5 ks </t>
  </si>
  <si>
    <t>ZU417</t>
  </si>
  <si>
    <t xml:space="preserve">Kanyla odsávací House, Spiggle&amp;Theis Luer-Lock, prům. 2,2 mm, délka 70 mm, bal. á 5 ks </t>
  </si>
  <si>
    <t>ZU418</t>
  </si>
  <si>
    <t xml:space="preserve">Kanyla odsávací House, Spiggle&amp;Theis Luer-Lock, prům. 2,5 mm, délka 70 mm, bal. á 5 ks </t>
  </si>
  <si>
    <t>ZU419</t>
  </si>
  <si>
    <t xml:space="preserve">Kanyla odsávací House, Spiggle&amp;Theis Luer-Lock, prům. 3,0 mm, délka 70 mm, bal. á 5 ks </t>
  </si>
  <si>
    <t>ZU420</t>
  </si>
  <si>
    <t>Pinzeta anatomická Adson Spiggle&amp;Theis, 12 cm 20-711-12</t>
  </si>
  <si>
    <t>ZU468</t>
  </si>
  <si>
    <t>Šroub transfixační pro ZF R93050</t>
  </si>
  <si>
    <t>ZU471</t>
  </si>
  <si>
    <t>Implantát maxillofaciální dlaha L Matrix střední 3+3 otvory oboustranná tloušťka 0.7 mm titan 04.511.326</t>
  </si>
  <si>
    <t>ZU473</t>
  </si>
  <si>
    <t>Náhrada kloubu palce ruky s duální mobilitou TOCH CMC jamka necementovaná sférická 9 mm CTO09</t>
  </si>
  <si>
    <t>ZU474</t>
  </si>
  <si>
    <t>Náhrada kloubu palce ruky s duální mobilitou TOCH CMC dřík velikost 1 necementovaná STO1</t>
  </si>
  <si>
    <t>ZU475</t>
  </si>
  <si>
    <t>Náhrada kloubu palce ruky s duální mobilitou TOCH CMC krček 15° valgózní  krátký 6 mm NTO156</t>
  </si>
  <si>
    <t>ZU479</t>
  </si>
  <si>
    <t>Náhrada kloubu palce ruky s duální mobilitou TOCH CMC dřík necementovaný velikost 2 STO2</t>
  </si>
  <si>
    <t>ZU493</t>
  </si>
  <si>
    <t>Kleště ušní mikro, oválné branže, rovné extra jemné, 1.5 mm, 0.5x1.0 mm, 8 cm 10-703-04</t>
  </si>
  <si>
    <t>ZU494</t>
  </si>
  <si>
    <t>Vrták Hi line k vrtačce Microspeed (HI-LINE XS JEDNOR.ACTIV C VRTÁK XL-I D1), prům. 1,5 mm GE700SU</t>
  </si>
  <si>
    <t>ZU495</t>
  </si>
  <si>
    <t>Šroub samořezný zajišťovací LCP Stardrive malý fragment, ocel 2,7 mm x 18 mm 202.218</t>
  </si>
  <si>
    <t>ZU496</t>
  </si>
  <si>
    <t>Šroub samořezný zajišťovací LCP Stardrive malý fragment, ocel 2,7 mm x 30 mm 202.230</t>
  </si>
  <si>
    <t>ZU497</t>
  </si>
  <si>
    <t>Šroub samořezný zajišťovací LCP Stardrive malý fragment, ocel 2,7 mm x 34 mm 202.234</t>
  </si>
  <si>
    <t>ZU503</t>
  </si>
  <si>
    <t>Jehla BD ELEVATION Systém pro vakuovou biopsii prsu, trikonkávní hrot UZ, s kanylou vč. kontejneru, sonda 12G, délka 10 cm, bal. á 5 ks EV12</t>
  </si>
  <si>
    <t>ZU505</t>
  </si>
  <si>
    <t>Sonda pro tamponádu jícnu Sengstakenova - CH18 blakemoreova trojcestná sonda 8003200180</t>
  </si>
  <si>
    <t>ZU506</t>
  </si>
  <si>
    <t>Orthocryl  tekutina pro výrobu ortodontických aparátů, transparentní pink, 1000 ml 161-350-00</t>
  </si>
  <si>
    <t>ZU507</t>
  </si>
  <si>
    <t>Sada stříkaček pro injekční systém MEDRAD® MRXperion, obsahuje:  1 x stříkačka 65ml (pro kontrast. média), 1 x stříkačka 115 ml (pro fyziol. roztok), nízkotlaková spojovací hadička, zpětný ventil, malý trn, velký trn, bal. á 20 sad 65/115 VS</t>
  </si>
  <si>
    <t>ZU518</t>
  </si>
  <si>
    <t>Dlaha pánevní OMEGA MAXI, pravá 129704260</t>
  </si>
  <si>
    <t>ZU520</t>
  </si>
  <si>
    <t>Gel lubrikační OptiLube - tuba 113 g bal. á 12 ks OMS: 1127</t>
  </si>
  <si>
    <t>ZU527</t>
  </si>
  <si>
    <t>Manžeta TK k tonometru dvouhadičková dospělá zavinovací kompletní s balonkem 14 x 50 cm KVS M2K 5O</t>
  </si>
  <si>
    <t>ZU528</t>
  </si>
  <si>
    <t>Šroub kortikální 2,0, VA compact hand délka 9 mm 401.359</t>
  </si>
  <si>
    <t>ZU529</t>
  </si>
  <si>
    <t>Systém APTIO špička pipetovací pro aliquoter conductive APTIO ALIQUOT TIPS bal. á. 1 000 ks 11559872</t>
  </si>
  <si>
    <t>ZU530</t>
  </si>
  <si>
    <t>Systém APTIO zkumavka pro aliquoter False Bottom Daughter Tubes APTIO Automation CONS bal.á. 2 000 ks 11535215</t>
  </si>
  <si>
    <t>ZU531</t>
  </si>
  <si>
    <t xml:space="preserve">Náhrada kyčelního kloubu dřík METHACAP monoblok 12/14 130'/0' velikost 2 necementovaný NC272T </t>
  </si>
  <si>
    <t>ZU537</t>
  </si>
  <si>
    <t>Gel lubrikační Lubragel znecitlivující, antiseptický účinek, stříkačka 6 ml AS-003-004</t>
  </si>
  <si>
    <t>ZU539</t>
  </si>
  <si>
    <t xml:space="preserve">Drát pro Magnezix 9027.040 </t>
  </si>
  <si>
    <t>ZU540</t>
  </si>
  <si>
    <t>Kit preparační 2, BenchMark, k automatům Ventana, bal. á 250 ks testů 05276292001 (5786-2852)</t>
  </si>
  <si>
    <t>ZU541</t>
  </si>
  <si>
    <t>Kit preparační 4, BenchMark, k automatům Ventana, bal. á 250 ks testů 05276314001 (5786-2854)</t>
  </si>
  <si>
    <t>ZU542</t>
  </si>
  <si>
    <t>Kit preparační 5, BenchMark, k automatům Ventana, bal á 250 ks testů 05276322001 (5786-2855)</t>
  </si>
  <si>
    <t>ZU544</t>
  </si>
  <si>
    <t>Kit preparační 7, BenchMark, k automatům Ventana, bal. á 250 ks testů 05276357001 (5786-287)</t>
  </si>
  <si>
    <t>ZU545</t>
  </si>
  <si>
    <t>Kit preparační 8, BenchMark, k automatům Ventana, bal. á 250 ks testů 05276365001 (5786-2858)</t>
  </si>
  <si>
    <t>ZU546</t>
  </si>
  <si>
    <t>Kit preparační 9, BenchMark, k automatům Ventana, bal. á 250 ks testů 05276373001 (5786-2859)</t>
  </si>
  <si>
    <t>ZU547</t>
  </si>
  <si>
    <t>Set výživového knoflíku Halyard MIC-KEY G tube Ext Sets ENFIT vnějš. prům. 20 Fr, hloubka 4,5 mm, 8140-20-4.5</t>
  </si>
  <si>
    <t>ZU551</t>
  </si>
  <si>
    <t>Lžíce laryngoskopická Rüsch Polaris su metal blade MAC 4 bal. á 10 ks 4150140</t>
  </si>
  <si>
    <t>ZU557</t>
  </si>
  <si>
    <t>Koncentrát dialyzační kyselý SW808A míchací poměr 1: 44 bal. á 4,7 l 8019</t>
  </si>
  <si>
    <t>ZU560</t>
  </si>
  <si>
    <t>Koncentrát dialyzační kyselý SW813A míchací poměr 1: 44 bal. á 4,7 l 8020</t>
  </si>
  <si>
    <t>ZU565</t>
  </si>
  <si>
    <t>Koncentrát dialyzační kyselý SW841A míchací poměr 1: 44 bal. á 4,7 l 8035</t>
  </si>
  <si>
    <t>ZU573</t>
  </si>
  <si>
    <t>Šroub zajišťovací VA 2,7 délka 36 mm 02.211.036</t>
  </si>
  <si>
    <t>ZU578</t>
  </si>
  <si>
    <t>Set výživového knoflíku Halyard MIC-KEY G tube Ext Sets ENFIT vnějš. prům. 20 Fr, hloubka 3,5 mm, 8140-20-3.5</t>
  </si>
  <si>
    <t>ZU579</t>
  </si>
  <si>
    <t xml:space="preserve">Implantát zubní Astra Tech Denstply OsseoSpeed Profile EV  4,2 , délka 9 mm 26372 </t>
  </si>
  <si>
    <t>ZU588</t>
  </si>
  <si>
    <t>Kopisť nerezová, plochý list špachtle na jedné straně a mikrolžička na straně druhé, micro, délka 180 mm, délka čepele 40 mm, šířka čepele 5 mm, vel. lžíce 9×5 mm 231-0542</t>
  </si>
  <si>
    <t>ZU591</t>
  </si>
  <si>
    <t>Nádoba na kontaminovaný ostrý odpad 0,8 l, kulatá, 10,5cm; Ø 13,5cm/10,2cm, včetně samolepky bal. á 10 ks 15-0001/1</t>
  </si>
  <si>
    <t>ZU592</t>
  </si>
  <si>
    <t>Nádoba na kontaminovaný ostrý odpad 3,0 l  kulatá, 15,5cm; Ø 24cm/20cm, včetně samolepky, bal á 10 ks,15-0022</t>
  </si>
  <si>
    <t>ZU593</t>
  </si>
  <si>
    <t>Nádoba na kontaminovaný ostrý odpad 6,0 l  kulatá, 21cm; Ø 24cm/19,5cm, včetně samolepky 15-0024</t>
  </si>
  <si>
    <t>ZU594</t>
  </si>
  <si>
    <t>Nádoba na kontaminovaný ostrý odpad 12,0 l  kulatá, 31,3cm; Ø 24,8cm, včetně samolepky bal. á 10 ks 15-0025</t>
  </si>
  <si>
    <t>ZU597</t>
  </si>
  <si>
    <t>Zkumavka mikro centrifugační BRAND, objem 1,5 ml, kónické dno, PP, s připojeným šroubovacím víčkem, transparentní,  bez graduace, nesterilní, max. 17 000 x g, bal. á 1000 ks 211-3203</t>
  </si>
  <si>
    <t>ZU599</t>
  </si>
  <si>
    <t>Katetr arteriální set Arteriofix V, katetr 20 G, 160 mm, bal. á 20 ks20 G/ 160 mm 5206362</t>
  </si>
  <si>
    <t>ZU600</t>
  </si>
  <si>
    <t>Katetr arteriální set Arteriofix V, katetr 20 G, 80 mm, bal. á 20 ks 20 G / 80 mm 5206363 - dodání 3/2024</t>
  </si>
  <si>
    <t>ZU602</t>
  </si>
  <si>
    <t>Krytí preventivní CURE Aid FF 5200 5 cm x 2 m, silikonové, nesterilní, role P-CUREFF5200</t>
  </si>
  <si>
    <t>ZU603</t>
  </si>
  <si>
    <t>Krytí preventivní CURE Aid FF 10200 10 cm x 2 m,  silikonové, nesterilní, role P-CUREFF10200</t>
  </si>
  <si>
    <t>ZU605</t>
  </si>
  <si>
    <t>Dlaha pánevní OMEGA LONG evá včetně tvarování 397129704250</t>
  </si>
  <si>
    <t>ZU606</t>
  </si>
  <si>
    <t>Šroub kortikální samořezný HA 3,5 x 32 mm 397129795321</t>
  </si>
  <si>
    <t>ZU610</t>
  </si>
  <si>
    <t>Šroub  zajišťovací Stardrive, 2,7 mm samořezný délka 24 mm 02.211.024</t>
  </si>
  <si>
    <t>ZU611</t>
  </si>
  <si>
    <t>Šroub zajišťovací Stardrive, 2,7 mm, samořezný délka 30 mm 02.211.030</t>
  </si>
  <si>
    <t>ZU612</t>
  </si>
  <si>
    <t>Šroub zajišťovací Stardrive, 2,7 mm, samořezný délka 34 mm 02.211.034</t>
  </si>
  <si>
    <t>ZU618</t>
  </si>
  <si>
    <t>Filtr infuzní RoweFil 48 – 48 hodinový infuzní filtr s 0,2 µm PES membránou k zábraně mikrobiální a částicové kontaminace bal. á 50 ks A-2361</t>
  </si>
  <si>
    <t>ZU619</t>
  </si>
  <si>
    <t>Drén redon CH16 PVC, perforace 15 cm bal. á 100 ks 05.000.22.509</t>
  </si>
  <si>
    <t>ZU625</t>
  </si>
  <si>
    <t>Filtr infuzní Infufil, membána  0,2 µm, pocha filtru 10 cm2, max. 96 hod, max. tlak 3,1 bar, sterilní, jednorázový, bal. á 50 ks 2909602</t>
  </si>
  <si>
    <t>ZU640</t>
  </si>
  <si>
    <t>Zkumavka skleněná s rovným okrajem, VWR, kulaté dno, AR-Glas, délka 100 mm, Ø vněj. 14 mm, tloušťka stěny 0,8 - 1,0 mm, bal. á 250 ks 212-0740</t>
  </si>
  <si>
    <t>ZU650</t>
  </si>
  <si>
    <t>Náustek k plynu SERYNOX s antibakteriálním filtrem Clear-Guard II, jednorázový, bal. á 50 ks 1644137</t>
  </si>
  <si>
    <t>ZU653</t>
  </si>
  <si>
    <t>Zkumavka centrifugační, objem 15 ml, PP,zelený šroubovací uzávěr, PP/HDPE, 17x120mm, 13 000 x g, sterilní, RCF 5500, 50/sleeve, bal. á 500 ks SP50015</t>
  </si>
  <si>
    <t>ZU654</t>
  </si>
  <si>
    <t>Zkumavka centrifugační, objem 15 ml, PP, zelený šroubovací uzávěr,  PP/HDPE, 17x120mm, 13 000 x g,  sterilní, 25/rack, bal. á 500 ks SP50115</t>
  </si>
  <si>
    <t>ZU669</t>
  </si>
  <si>
    <t>Elektroda EKG plastový skřipec Sn (cín), žlutá 63-451</t>
  </si>
  <si>
    <t>ZU670</t>
  </si>
  <si>
    <t>Box na sklíčka laboratorní, pro 100 ks sklíček 10000100</t>
  </si>
  <si>
    <t>ZU671</t>
  </si>
  <si>
    <t>Box na sklíčka laboratorní, pro 50 ks sklíček 1000050</t>
  </si>
  <si>
    <t>ZU673</t>
  </si>
  <si>
    <t>Set zaváděcí mikropunkční HEALTHPICC Introducer Set 4F, vel. mikrozavaděče 4,5 FR - L=7cm, jehla TW  21Gx70 mm, nitinolový vodící drát Ø=0,44 mm x L=400 mm, sterilní, jednorázový 201.60.51.14</t>
  </si>
  <si>
    <t>ZU675</t>
  </si>
  <si>
    <t xml:space="preserve">Sonda koagulační na argonovou plasmatickou koagulaci PA-211U prac. kanál pr. 2,8 mm délka 2 200 mm axiální jednorázová bal. á 10 ks WA94002A </t>
  </si>
  <si>
    <t>ZU678</t>
  </si>
  <si>
    <t>Souprava Macroduct Advanced k přístroji na diagnostiku cystické fibrózy Macroduct Advanced Model 3710, bal. á 6 ks testů SS-268</t>
  </si>
  <si>
    <t>ZU681</t>
  </si>
  <si>
    <t>Sonda s kuličkovým hrotem Monopolar Stimulation Probe  Ball-Tip 2,3 mm délka 85 mm jednorázová, TL 195 mm kabel  délka 3 m  k monitoru CASCADE ELITE bal. á 10 ks 525616</t>
  </si>
  <si>
    <t>ZU682</t>
  </si>
  <si>
    <t>Dlaha LCP 1.5, dřík 6 otvorů,hlava 2 otvory, nerezová ocel 02.114.014</t>
  </si>
  <si>
    <t>ZU683</t>
  </si>
  <si>
    <t>Vrták 1,1 mm pro VA compact 02.130.202</t>
  </si>
  <si>
    <t>ZU686</t>
  </si>
  <si>
    <t>Tampon sterilní stáčený kulatý 20 x 20 cm /10 ks s RTG nití karton á 2400 ks TK202010-SSXR</t>
  </si>
  <si>
    <t>ZU687</t>
  </si>
  <si>
    <t>Tampon sterilní stáčený kulatý 30 x 30 cm /10 ks s RTG nití karton á 1200 ks TK303010-SSXR</t>
  </si>
  <si>
    <t>ZU688</t>
  </si>
  <si>
    <t>ZU692</t>
  </si>
  <si>
    <t>Set výživového knoflíku Halyard MIC-KEY G tube Ext Sets ENFIT vnějš. prům. 16 Fr hloubka 35 mm 8140-16-3.5</t>
  </si>
  <si>
    <t>ZU696</t>
  </si>
  <si>
    <t>Implantát mammární Memé MESMO s texturovaným povrchem, kulatý, vysoký profil 400 cc 15726 - 400</t>
  </si>
  <si>
    <t>ZU697</t>
  </si>
  <si>
    <t>Implantát mammární Memé MESMO s texturovaným povrchem, kulatý, vysoký profil 450 cc 15726 - 450</t>
  </si>
  <si>
    <t>ZU702</t>
  </si>
  <si>
    <t>ZU703</t>
  </si>
  <si>
    <t>Šroub na malé klouby kompresní Low Profile 4,5 x 32 mm AR-8945-32PT</t>
  </si>
  <si>
    <t>ZU704</t>
  </si>
  <si>
    <t>Šroub na malé klouby kompresní Low Profile 4,5 x 34 mm AR-8945-34PT</t>
  </si>
  <si>
    <t>ZU707</t>
  </si>
  <si>
    <t>Mast Hyalo4 Start 30g,  pro topické použití, obsah. sodnou sůl kyseliny hyaluronové a kolagenázu 10000374</t>
  </si>
  <si>
    <t>ZU708</t>
  </si>
  <si>
    <t>Krém Hyalo4 Plus 100g, topický přípravek pro rány s rizikem infekce, obsah. kyselinu hyaluronovou a stříbrný sulfadiazin, široké spektrum antimikrobiální aktivity 10000376</t>
  </si>
  <si>
    <t>ZU709</t>
  </si>
  <si>
    <t>Spray Hyalo4 Silver 125ml, topický práškový obvaz obsah. sodnou sůl kyseliny hyaluronové a metalické stříbro,  pro rány s rizikem vzniku infekce 12000254</t>
  </si>
  <si>
    <t>ZU710</t>
  </si>
  <si>
    <t>Krém Hyalo4 Skin 100g, topický přípravek, obsah. sodnou sůl kyseliny hyaluronové, určen k podpoře granulace a epitelizace rány 10000341</t>
  </si>
  <si>
    <t>ZU711</t>
  </si>
  <si>
    <t>Gel Hyalo4 Skin gel 100g, topický přípravek, obsah. sodnou sůl kyseliny hyaluronové, určen k podpoře granulace a epitelizace rány 10000343</t>
  </si>
  <si>
    <t>ZU712</t>
  </si>
  <si>
    <t>Krytí Hyalo4 Non Adhesive Foam Heel, měkké, atraumatické neadhesivní, na rány pro bezbolestný převaz, určeno pro oblast paty, bal. á 5 ks 12000236</t>
  </si>
  <si>
    <t>ZU715</t>
  </si>
  <si>
    <t>Set hadicový pro oplach k hysteroskopické pumpě KARL STORZ ENDOMAT SELECT UP 210, sterilní, jednorázový, bal. á 10 setů 031523-10</t>
  </si>
  <si>
    <t>ZU716</t>
  </si>
  <si>
    <t>Set hadicový pro sání k hysteroskopické pumpě KARL STORZ ENDOMAT SELECT UP 210, sterilní, jednorázový, bal. á 10 setů 030647-10</t>
  </si>
  <si>
    <t>ZU719</t>
  </si>
  <si>
    <t>Kartáček mezizubní M1W, spirálový s drátěným držákem, úzký, průměr 2 mm. bal. á 10 ks 0005858</t>
  </si>
  <si>
    <t>ZU721</t>
  </si>
  <si>
    <t>Šroub kortikální VA 1,3 6 mm 02.130.006</t>
  </si>
  <si>
    <t>ZU722</t>
  </si>
  <si>
    <t>Šroub zajišťovací stardrive pr. 1,3 samořezný délka 6 mm 02.130.106</t>
  </si>
  <si>
    <t>ZU723</t>
  </si>
  <si>
    <t>Forma dvoudílná BoneForm k modelaci kraniál. implantátu z kostního cementu BFC</t>
  </si>
  <si>
    <t>ZU724</t>
  </si>
  <si>
    <t>Sonda vzorková k analyzátoru ACL TOP, S/S CRU SAMPLE PROBE N SEAL, MINITOPACL TOP Series 00028660141</t>
  </si>
  <si>
    <t>ZU725</t>
  </si>
  <si>
    <t>Kyveta odpadní k analyzátoru ACL TOP, bal. á 10 ksACL TOP Series 00029401100</t>
  </si>
  <si>
    <t>ZU726</t>
  </si>
  <si>
    <t>List pilový 85/27/0,4/0,6mm k systému Elan 4 Electro, sterilní GP553R</t>
  </si>
  <si>
    <t>ZU727</t>
  </si>
  <si>
    <t>List pilový 73/15/0,4/0,6mm k systému Elan 4 Electro, sterilní GP550R</t>
  </si>
  <si>
    <t>ZU728</t>
  </si>
  <si>
    <t>Šroub zajišťovací Stardrive 2,7 mm samořezný délka 26 mm 02.211.026</t>
  </si>
  <si>
    <t>ZU730</t>
  </si>
  <si>
    <t>Set hadicový k systému Elan 4 elektro, sterilní, jednorázový, bal. á 10 ks GA395SU</t>
  </si>
  <si>
    <t>ZU731</t>
  </si>
  <si>
    <t>Implantát maxillofaciální La Forté šroub  midi emergency Self Tapping, vnější prům. 1.8 mm, prům. hlavičky 2,5mm, délka 6,0 mm, barva purple (19-MD-006) 241.011806</t>
  </si>
  <si>
    <t>ZU745</t>
  </si>
  <si>
    <t>Šroub kortikální samořezný HA 4,5× 38 mm 397129799501</t>
  </si>
  <si>
    <t>ZU750</t>
  </si>
  <si>
    <t>Dlaha autokompresní široká 7 otvorů 86mm 397129771050</t>
  </si>
  <si>
    <t>ZU752</t>
  </si>
  <si>
    <t>Dlaha autokompresní úzká 11 otvorů 183mm 397129780840</t>
  </si>
  <si>
    <t>ZU753</t>
  </si>
  <si>
    <t>Dlaha rekonstrukční 9 otvorů 106mm 397129773790</t>
  </si>
  <si>
    <t>ZU754</t>
  </si>
  <si>
    <t>Dlaha rekonstrukční 10 otvorů 118mm 397129773800</t>
  </si>
  <si>
    <t>ZU765</t>
  </si>
  <si>
    <t>Šroub kortikální samořezný HA 4,5× 34 mm 397129799491</t>
  </si>
  <si>
    <t>ZU767</t>
  </si>
  <si>
    <t>Šroub kortikální samořezný HA 3,5×12mm 397129795221</t>
  </si>
  <si>
    <t>ZU774</t>
  </si>
  <si>
    <t>Vak k odsávačce sekretů Bacticlear 2L TANDEM P05751</t>
  </si>
  <si>
    <t>ZU775</t>
  </si>
  <si>
    <t>Implantát kostní umělá náhrada tkáně BonAlive pasta 2,5 ml, s aplikátorem, sterilní 16120</t>
  </si>
  <si>
    <t>ZU777</t>
  </si>
  <si>
    <t>Implantát zubní Astra Tech Dentsply - replika implantátu EV 3.6, fialový, délka 16,5 mm, prům. occlusal 3,65 mm, prům. apical 2,15 mm (25544) I68014035</t>
  </si>
  <si>
    <t>ZU778</t>
  </si>
  <si>
    <t>Implantát zubní Astra Tech Dentsply - replika implantátu EV 4.2, žlutý, délka 16,5 mm, prům. occlusal 4,25 mm, prům. apical 2,8 mm (25545) I68014036</t>
  </si>
  <si>
    <t>ZU779</t>
  </si>
  <si>
    <t>Implantát zubní Astra Tech Dentsply - replika implantátu EV 4,8, modrý, délka 16,5 mm, prům. occlusal 4,85 mm, prům. apical 2,8 mm (25546) I68014037</t>
  </si>
  <si>
    <t>ZU780</t>
  </si>
  <si>
    <t>Bandáž NOBATON had. obvaz pod sádru 7 cm x 25 m 1321303134</t>
  </si>
  <si>
    <t>ZU781</t>
  </si>
  <si>
    <t>Bandáž NOBATON had. obvaz pod sádru 10 cm x 25 m 1321303135</t>
  </si>
  <si>
    <t>ZU791</t>
  </si>
  <si>
    <t>Nástroj laparoskopický k přístroji PlasmaJet - 5 mm Precision Handpiece 28 cm, jednorázový, bal. á 5 ks LS-CP-05-28</t>
  </si>
  <si>
    <t>ZU794</t>
  </si>
  <si>
    <t>Hadice odsávací s koncovkami CH 30 2 m modrá bal. á 50 ks P06622</t>
  </si>
  <si>
    <t>ZU795</t>
  </si>
  <si>
    <t>Návlek na elektrodu pěnový 70 × 50 mm, modrý P006.014v101</t>
  </si>
  <si>
    <t>ZU802</t>
  </si>
  <si>
    <t>Kit pro vlhké podmínky D-lite+ Spirometrický 3 m bal. á 20 ks 8004382</t>
  </si>
  <si>
    <t>ZU803</t>
  </si>
  <si>
    <t>Nádoba kondenzační D-fend Mini bílý anestezie+intensiv péče, E-miniC bal. á 10 ks 8002174</t>
  </si>
  <si>
    <t>ZU804</t>
  </si>
  <si>
    <t xml:space="preserve">Hadička vzorkovací 3 m, bílá, M/M Luer, PVC/PE, jednoráz bal. á 10 ks 73319-HEL </t>
  </si>
  <si>
    <t>ZU805</t>
  </si>
  <si>
    <t>Válec do tlakové stříkačky Medrad Mark 7 Arterion, jednorázový, bal. á 25 sad ART 700 SYR</t>
  </si>
  <si>
    <t>ZU808</t>
  </si>
  <si>
    <t>Náhrada kloubu palce ruky s duální mobilitou TOUCH CMC jamka necementovaná kónická 9 mm CTO109</t>
  </si>
  <si>
    <t>ZU809</t>
  </si>
  <si>
    <t>Náhrada kloubu palce ruky s duální mobilitou TOUCH CMC hlavička + krček dlouhý 15° NTO1510</t>
  </si>
  <si>
    <t>ZU812</t>
  </si>
  <si>
    <t>Gel pro snadné polykání léčiva SEVERO, banán, 1L, bal. á 6 ks MED004B1I</t>
  </si>
  <si>
    <t>ZU813</t>
  </si>
  <si>
    <t>Krytí Tegaderm CHG, set, gelový polštářek 6,2cmx4,9cm, IV krytí 12cmx12cm CŽK-antibakt., bal. á 25 setů 1665R</t>
  </si>
  <si>
    <t>ZU814</t>
  </si>
  <si>
    <t>Snímač pneumatický prstový EndoPat k přístroji EndoPat X,  bal. á 12 ks 79-AC1600005</t>
  </si>
  <si>
    <t>ZU815</t>
  </si>
  <si>
    <t>Nádoba na vzorky ProbeAX Axonbiotech GmbH,s míchací jednotkou, 10 kuliček z nerezové oceli,5 ml fyziologického roztoku NaCl, víčko s propíchnutelnou membránou, jednotlivě balenosterilní, bal. á 50 ks AL0505</t>
  </si>
  <si>
    <t>ZU819</t>
  </si>
  <si>
    <t>Páska fixační k saturačnímu čidlu Masimu NEOPulse 2 x 8 cm, small bal. á 100 ks N781</t>
  </si>
  <si>
    <t>ZU820</t>
  </si>
  <si>
    <t>Páska fixační k saturačnímu čidlu Masimu NEOPulse 2,5 x 13 cm, large bal. á 100 ks N782</t>
  </si>
  <si>
    <t>ZU822</t>
  </si>
  <si>
    <t>ZU829</t>
  </si>
  <si>
    <t>Kartáček čistící (na endoskop) kombinované čištění jednorázový, prům. prac. kanálu 2,0 - 4,2 mm BW-412T, bal. á 50 ks N3640850(N3640820)</t>
  </si>
  <si>
    <t>ZU830</t>
  </si>
  <si>
    <t>Kartáček čistící (na endoskop) jednorázový, prům. prac. kanálu 1,0 – 1,5 mm BW-400L, bal. á 10 ks N3636450</t>
  </si>
  <si>
    <t>ZU831</t>
  </si>
  <si>
    <t>Kartáček čistící na Albaramův můstek jednorázový,MAJ-1880 bal. á 50 ks N3639300</t>
  </si>
  <si>
    <t>ZU832</t>
  </si>
  <si>
    <t>Adaptér - kanyla kardioplegiální, čtyři vstupy MALE LL, délka 32 cm, bal. á 20 ks ANDCSY04</t>
  </si>
  <si>
    <t>ZU833</t>
  </si>
  <si>
    <t>Organizér stentů Standard, 8 slotů, délka 21 cm bal. á 3 ks ANDSO16</t>
  </si>
  <si>
    <t>ZU834</t>
  </si>
  <si>
    <t>Organizér hadicový, 10 slotů (1 x 3,2 mm, 6 x 6,3 mm, 2 x 9,5 mm, 1 x 12,7 mm), délka 20 cm, bal. á 20 ks ANDTO10</t>
  </si>
  <si>
    <t>ZU835</t>
  </si>
  <si>
    <t>Špička pipetovací 1000 ul, PCR, transparentní (nahrazuje 5130130) bal. á 1000 ks 70.3050</t>
  </si>
  <si>
    <t>ZU836</t>
  </si>
  <si>
    <t>Hadice podpůrná MAJ-855 k  OFP-2 oplachovací vodní peristaltické pumpě OLYMPUS, pro opakované použití, nesterilní 28608</t>
  </si>
  <si>
    <t>ZU837</t>
  </si>
  <si>
    <t>Hadice podpůrná MAJ-1608 k  OFP-2 oplachovací vodní peristaltické pumpě OLYMPUS, jednorázová, sterilní, bal. á 50 ks K100001147</t>
  </si>
  <si>
    <t>ZU838</t>
  </si>
  <si>
    <t>Tyčinka vatová velká, plastová, nesterilní, bal. á 50 ks/  karton á 4000 ks 11966</t>
  </si>
  <si>
    <t>ZU846</t>
  </si>
  <si>
    <t>Set výživového knoflíku Halyard MIC-KEY G tube Ext Sets ENFIT vnějš. prům. 14 Fr hloubka 25 mm 8140-20-2.5 8140-14-2.5</t>
  </si>
  <si>
    <t>ZU847</t>
  </si>
  <si>
    <t>Manžeta TK k tonometru Hartmann Veroval Duo, vel. MEDIUM, 22-32 cm, modrá, pro opakované použití 925531</t>
  </si>
  <si>
    <t>ZU849</t>
  </si>
  <si>
    <t>Šití novosyn fialový 2 (5) bal. á 24 ks B0068598</t>
  </si>
  <si>
    <t>ZU855</t>
  </si>
  <si>
    <t>Šroub samořezný zajišťovací VA LCP Stardrive TAN 2,0 mm x 6,0 mm 04.130.306</t>
  </si>
  <si>
    <t>ZU856</t>
  </si>
  <si>
    <t xml:space="preserve">Šroub samořezný zajišťovací VA LCP Stardrive TAN 2,0 mm x 8,0 mm 04.130.308 </t>
  </si>
  <si>
    <t>ZU857</t>
  </si>
  <si>
    <t>Dialyzátor low-flux Fresenius FX 5, 1,0 m2 bal. á 20 ks 5004831</t>
  </si>
  <si>
    <t>ZU858</t>
  </si>
  <si>
    <t>Dialyzátor low-flux Fresenius FX 8, 1,4 m2 bal. á 20 ks 5004731</t>
  </si>
  <si>
    <t>ZU859</t>
  </si>
  <si>
    <t>Dialyzátor low-flux Fresenius FX 10, 1,8 m2 bal. á 20 ks 5004741</t>
  </si>
  <si>
    <t>ZU860</t>
  </si>
  <si>
    <t>Dialyzátor high-flux  FX CorDiax 60, 1,4 m2 bal. á 24 ks F00001590</t>
  </si>
  <si>
    <t>ZU861</t>
  </si>
  <si>
    <t>Dialyzátor high-flux  FX CorDiax 80, 1,8 m2 bal. á 24 ks F00001591</t>
  </si>
  <si>
    <t>ZU862</t>
  </si>
  <si>
    <t>Dialyzátor high-flux FX CorDiax 100, 2,2 m2 bal. á 24 ks F00001592</t>
  </si>
  <si>
    <t>ZU864</t>
  </si>
  <si>
    <t>Jehla dialyzační arteriální, velikosti 15G A /1,8*25 mm, otočná křidélka, bal. á 50 ks 5088621</t>
  </si>
  <si>
    <t>ZU865</t>
  </si>
  <si>
    <t>Jehla dialyzační arteriální, velikosti 16G A /1,6*25 mm, otočná křidélka, bal. á 50 ks 5088641</t>
  </si>
  <si>
    <t>ZU871</t>
  </si>
  <si>
    <t>Trn aspirační Coro Spike červený s filtrem částic 5 µm a vzduchovým filtrem 0,2 µm pro aspiraci cytostatik bal á 25 ks CPHF-CS10/M1611</t>
  </si>
  <si>
    <t>ZU872</t>
  </si>
  <si>
    <t>Trn aspirační Coro Spike modrý s filtrem částic 5 µm a vzduchovým filtrem 0,45 µm bal á 25 ks CPHF-CS05/1610</t>
  </si>
  <si>
    <t>ZU873</t>
  </si>
  <si>
    <t>Trn aspirační Coro Spike zelený se vzduchovým filtrem 0,45 µm bal á 25 ks CPHF-CS01/1609</t>
  </si>
  <si>
    <t>ZU877</t>
  </si>
  <si>
    <t>Manžeta TK k tonometru Microlife, 4G Soft, vel. M-L, 22-42 cm, univerzální velikost i pro pacienty s širší paží, pro opakované použití, černápro opakované použití 4719003631222</t>
  </si>
  <si>
    <t>ZU878</t>
  </si>
  <si>
    <t>Špička pipetovací GENERI BIOTECH PCR s filtrem, 10ul, délka špičky 45 mm, transparentní, sterilní, bal. 10 boxů po 96 ks špiček 4900-TFI</t>
  </si>
  <si>
    <t>ZU879</t>
  </si>
  <si>
    <t>Katetr hemodialyzační dlouhodobý, anterográdní, Smooth/Perm Flow, doucestný, 15,5Fr ANTErograde Long Term 23/40, celková délka 27 cm, bal. á 3 ks PKSF15C23/40</t>
  </si>
  <si>
    <t>ZU880</t>
  </si>
  <si>
    <t>Katetr hemodialyzační dlouhodobý, anterográdní, Smooth/Perm Flow, doucestný, 15,5Fr ANTErograde Long Term 28/45, celková délka 32 cm, bal. á 3 ks PKSF15C28/45</t>
  </si>
  <si>
    <t>ZU881</t>
  </si>
  <si>
    <t>Katetr hemodialyzační dlouhodobý, anterográdní, Smooth/Perm Flow, doucestný,  15,5Fr ANTErograde Long Term 19/36, celková délka 23 cm, bal. á 3 ks PKSF15C19/36</t>
  </si>
  <si>
    <t>ZU883</t>
  </si>
  <si>
    <t>Šití novosyn fialový 1/0 (4) bal. á 36 ks C0068844</t>
  </si>
  <si>
    <t>ZU885</t>
  </si>
  <si>
    <t>Odstraňovač kožních svorek SINGLE USE SKIN STAPLEREMOV.C-W, kompatibilní s k. č. 783100, 783106,  bal. á 20 ks 783104</t>
  </si>
  <si>
    <t>ZU889</t>
  </si>
  <si>
    <t>Manžeta TK k tonometru Omron 907-CS, jednohadičková, pediatrická, obvod paže 17–22 cm, pro opakované použití, barva tmavě modrá1pro opakované použití 101 00028</t>
  </si>
  <si>
    <t>ZU891</t>
  </si>
  <si>
    <t>Šití novosyn fialový 2/0 (3) 70 cm bal. á 36 ks C0068047N1</t>
  </si>
  <si>
    <t>ZU892</t>
  </si>
  <si>
    <t>Šití novosyn fialový 2/0 (3) bal. á 36 ks C0068095N1</t>
  </si>
  <si>
    <t>ZU896</t>
  </si>
  <si>
    <t>Kolona imunoadsorpční IGG,IGM GLOBAFFIN pro opakované použití F00004856</t>
  </si>
  <si>
    <t>50115087</t>
  </si>
  <si>
    <t>Z 550 AFEREZA_kity</t>
  </si>
  <si>
    <t>Aferéza - léčebné kity pro dialýzu</t>
  </si>
  <si>
    <t>ZU897</t>
  </si>
  <si>
    <t>Set separační imunoadsorpční GLOBAFFIN Art-ADAsorb DB01/DB04 k přístroji Art Universal F00010887</t>
  </si>
  <si>
    <t>ZU898</t>
  </si>
  <si>
    <t>Set separační imunoadsorpční GLOBAFFIN ADAsorb k přístroji ADAsorb 97 98 191</t>
  </si>
  <si>
    <t>ZU899</t>
  </si>
  <si>
    <t>Roztok antikoagulační ACD-A 1000 ml (safe Lock) bal. á 8 ks F00010927</t>
  </si>
  <si>
    <t>ZU901</t>
  </si>
  <si>
    <t>Roztok regenerační pro regeneraci kolon PBS Phosphate buffered salt 3000 ml bal. á 3 ks 97 98 151</t>
  </si>
  <si>
    <t>ZU902</t>
  </si>
  <si>
    <t>Podložka pro končetiny Klarity Vacuum, 100 x 80 cm, objem 30L, vč. ventilů pro použití s vakuovými pumpami výr. Klarity, Civco100 cm x 80 cm 30 Liter Fill R7505-30C</t>
  </si>
  <si>
    <t>ZU903</t>
  </si>
  <si>
    <t>Podložka pro končetiny Klarity Vacuum, 120 x 70 cm, objem 30L, vč. ventilů pro použití s vakuovými pumpami výr. Klarity, Civco120 x 70 cm30 Liter Fill R7536-30C</t>
  </si>
  <si>
    <t>ZU906</t>
  </si>
  <si>
    <t>Zkumavka s uzávěrem falkon 50 ml; PP; 114/28 mm; červený šroub. uzávěr, vyznačená stupnice, centrifugace do 20 000 x g, bez DNA, bez DNázy/RNázy, bez PCR inhibitorů, bez pyrogenů/endotoxinů, necytotoxická, sterilní, bal. á 25 ks 62.547.254</t>
  </si>
  <si>
    <t>ZU908</t>
  </si>
  <si>
    <t>Destička 96 jamek Whatman UNIPLATE , k metodě Luminex, "V" dno, materiál PS, bílá, objem 250 μl, bal. á 50 ks WHA77013250</t>
  </si>
  <si>
    <t>ZU911</t>
  </si>
  <si>
    <t>Souprava zavaděče bronchskopického Gudie Sheat KIT 2 jednorázová, K403 pr.2,80 mm  N60000830</t>
  </si>
  <si>
    <t>ZU914</t>
  </si>
  <si>
    <t>Hadička ke spiroergometru Vyntus CPX na vzorek plynu, dvojitá, délka 240 cm V-707327</t>
  </si>
  <si>
    <t>ZU915</t>
  </si>
  <si>
    <t>Zrcátko ušní k otoskopu MACROVIEW, plastové, dezinfikovatelné č. 2,5 800024302</t>
  </si>
  <si>
    <t>ZU918</t>
  </si>
  <si>
    <t xml:space="preserve">Zkumavka odběrová Vacuette K2E K2EDTA Separator 5 ml bal. á 100 ks, karton 1200 ks 456058 </t>
  </si>
  <si>
    <t>ZU922</t>
  </si>
  <si>
    <t xml:space="preserve">Sonda bipolární Apollo háčková RF H90 90°,  k artroskopické věži Arthrex AR-9825 </t>
  </si>
  <si>
    <t>ZU927</t>
  </si>
  <si>
    <t xml:space="preserve">Pinzeta anatomická rovná úzká 145 mm 10100-14       </t>
  </si>
  <si>
    <t>ZU928</t>
  </si>
  <si>
    <t>Nůžky oční rovné IRIS 115 mm TK 9432-11</t>
  </si>
  <si>
    <t>ZU929</t>
  </si>
  <si>
    <t>Držák skalpelových čepelek č. 3 7110-03</t>
  </si>
  <si>
    <t>ZU930</t>
  </si>
  <si>
    <t>Pinzeta chirurgická rovná standard 1 x 2 zuby 145 mm 11000-14</t>
  </si>
  <si>
    <t>ZU932</t>
  </si>
  <si>
    <t>Nůžky převazové lister 180 mm lomené 9672-18</t>
  </si>
  <si>
    <t>ZU934</t>
  </si>
  <si>
    <t>Nůžky chirurgické rovné hrotnatotupé 145 mm 8024-14</t>
  </si>
  <si>
    <t>ZU935</t>
  </si>
  <si>
    <t>Nůžky chirurgické rovné hrotnaté 130 mm 8025-13</t>
  </si>
  <si>
    <t>ZU936</t>
  </si>
  <si>
    <t>Nůžky chirurgické rovné hrotnaté 155 mm 8025-15</t>
  </si>
  <si>
    <t>ZU939</t>
  </si>
  <si>
    <t>Svorka na cévy Rochester Pean rovná 160 mm 12060-16</t>
  </si>
  <si>
    <t>ZU940</t>
  </si>
  <si>
    <t>Svorka na cévy Rochester Pean zahnutá 160 mm 12061-16</t>
  </si>
  <si>
    <t>ZU945</t>
  </si>
  <si>
    <t>Katetr zaváděcí koronární periferní prodlužovací Guideliner 5-in-6 6F (0,056" I.D.) 5571</t>
  </si>
  <si>
    <t>ZU946</t>
  </si>
  <si>
    <t>Hřeb tibiální TX Targon 9 x 345 mm KE662T</t>
  </si>
  <si>
    <t>ZU948</t>
  </si>
  <si>
    <t>Materiál otiskovací Hydrorise Light Fast, hyperhydrofilní A-silikonový, bal. 2 x 50 ml + 12 ks míchací kanyla 9023495</t>
  </si>
  <si>
    <t>ZU949</t>
  </si>
  <si>
    <t>Materiál otiskovací Hydrorise Maxi Putty Fast, hyperhydrofilní A-silikonový, bal. 2x380   ml + 15 ks dynamická míchací kanyla 9037735</t>
  </si>
  <si>
    <t>ZU955</t>
  </si>
  <si>
    <t>Koncovky intraorální žluté M+W pro žluté kanyly na otiskovací hmoty, průměr 4,2 mm, 1:1 / 2:1, bal. á 100 ks 0237224</t>
  </si>
  <si>
    <t>ZU958</t>
  </si>
  <si>
    <t>Kanyly  míchací M+W 1:1/2:1, na otiskovací hmoty, žluté, bal. á 50 ks 0000287</t>
  </si>
  <si>
    <t>ZU961</t>
  </si>
  <si>
    <t>Systém kompresní femorální FemoStop II - kompresní oblouk 11168</t>
  </si>
  <si>
    <t>ZU995</t>
  </si>
  <si>
    <t>Pojistka dlahy k rekonstrukci  propadlého hrudníku s=16 mm  g= 2,5 mm 790572</t>
  </si>
  <si>
    <t>ZU996</t>
  </si>
  <si>
    <t>Tampon sterilní stáčený 40 x 50 cm /5 ks gázový bez RTG kontrestního vlákna,  MULLTUPFER® - NOBAMED, Ø 5 cm pěst OP-OPA-00141</t>
  </si>
  <si>
    <t>ZU999</t>
  </si>
  <si>
    <t>Katetr močový nelaton 26CH s balonkem 5/15 ml délka katetru 40 cm latex potažený silikonem max. 7 dní bal. á 10 ks (06001909) 11601322261</t>
  </si>
  <si>
    <t>ZV000</t>
  </si>
  <si>
    <t>Krytí oční ANESTHESIA EYE BLOCK Theia Medical, lepení kolem okrajů, ovál, 4x3 cm, bez latexu, hypoalergenní, nesterilní, bal. á 50 párů ZY - TT55</t>
  </si>
  <si>
    <t>ZV001</t>
  </si>
  <si>
    <t>Krytí oční iPRO elite Fannin Ultra sensitive FHCEP3, tranparentní, lepení celoplošné, velikost ovál 6 x 3,5 cm, bal. á 100 párů P08094</t>
  </si>
  <si>
    <t>ZV005</t>
  </si>
  <si>
    <t>Kanyla femorální Arteriální Easyflow Duo LivaNova 23 Fr/7,7mm, efektivní délka 28,5 cm, bal. á 5 ks 103-310</t>
  </si>
  <si>
    <t>ZV010</t>
  </si>
  <si>
    <t>Katetr močový nelaton 22CH s balonkem 5/15 ml délka katetru 41 cm latex potažený silikonem max. 7 dní bal. á 10 ks 11601322221</t>
  </si>
  <si>
    <t>ZV011</t>
  </si>
  <si>
    <t>Katetr močový tiemann 22Ch s balonkem 5/15 ml délka katetru 40 cm latex potažený silikonem max. 7 dní bal. á 10 ks 11601342221</t>
  </si>
  <si>
    <t>ZV012</t>
  </si>
  <si>
    <t xml:space="preserve">Zkumavka močová + aplikátor s chem.stabilizátorem UriFree žlutá 2E127S50.A </t>
  </si>
  <si>
    <t>ZV015</t>
  </si>
  <si>
    <t xml:space="preserve">Náhrada kyčelního kloubu dřík METHACAP monoblok 12/14 120'/0' velikost 2 necementovaný NC292T </t>
  </si>
  <si>
    <t>ZV018</t>
  </si>
  <si>
    <t>Rukavice vyšetřovací nitrilové bez pudru ZHPFN 02-KORAKO Medical, nesterilní, vel. XS, bal. á 100 ks</t>
  </si>
  <si>
    <t>ZV019</t>
  </si>
  <si>
    <t>Rukavice vyšetřovací nitrilové bez pudru ZHPFN 02-KORAKO Medical, nesterilní, vel. S, bal. á 100 ks - nahrazuje ZW284</t>
  </si>
  <si>
    <t>ZV020</t>
  </si>
  <si>
    <t>Rukavice vyšetřovací nitrilové bez pudru ZHPFN 02-KORAKO Medical, nesterilní, vel. M, bal. á 100 ks - nahrazuje ZW285</t>
  </si>
  <si>
    <t>ZV021</t>
  </si>
  <si>
    <t>Rukavice vyšetřovací nitrilové bez pudru ZHPFN 02-KORAKO Medical, nesterilní, vel. L, bal. á 100 ks - nahrazuje ZW286</t>
  </si>
  <si>
    <t>ZV022</t>
  </si>
  <si>
    <t>Rukavice vyšetřovací nitrilové bez pudru ZHPFN 02-KORAKO Medical, nesterilní, vel. XL, bal. á 100 ks - nahrazuje ZW287</t>
  </si>
  <si>
    <t>ZV023</t>
  </si>
  <si>
    <t xml:space="preserve">Stříkačka injekční předplněná 0,9% NaCl 10 ml BD PosiFlush XS sterilní bal. á 30 ks 306582 </t>
  </si>
  <si>
    <t>ZV027</t>
  </si>
  <si>
    <t>Implantát mammární Memé MESMO s texturovaným povrchem vysoká projekce 395 cc 15736 - 395</t>
  </si>
  <si>
    <t>ZV028</t>
  </si>
  <si>
    <t>Šití novosyn fialový 3/0 (2) bal. á 36 ks C0068041N1</t>
  </si>
  <si>
    <t>ZV030</t>
  </si>
  <si>
    <t>Plyn expanzní SF6, objem 75 ml, v tlak. lahvičce, pro opakované použití cca 8 aplikací, včetně 1 aplikační sady (stříkačka s 0,2 µm filtrem, jehla 30G, konektory, pacient. náramek, štítky) ks GOT 007-00</t>
  </si>
  <si>
    <t>ZV031</t>
  </si>
  <si>
    <t>Plyn expanzní C3F8 , objem 75 ml, v tlak. lahvičce, pro opakované použití cca 8 aplikací, včetně 1 aplikační sady (stříkačka s 0,2 µm filtrem, jehla 30G, konektory, pacient. náramek, štítky) ks GOT 009-00</t>
  </si>
  <si>
    <t>ZV034</t>
  </si>
  <si>
    <t>Šití novosyn fialový 3 (2) bal. á 36 ks C0068241N1</t>
  </si>
  <si>
    <t>ZV035</t>
  </si>
  <si>
    <t>Návlek na ultrazvukovou sondu bezdrátovou, 14 x 40 cm, sterilní, bal. á 200 ks NKU1440-PER-S</t>
  </si>
  <si>
    <t>ZV036</t>
  </si>
  <si>
    <t>Set transfuzní VLTR12 k infuzním pumpám Agilia, s bezjehlovým vstupem, délka 270 cm, plnící objem cca 25 ml, bal. á 30 setů M46442700S</t>
  </si>
  <si>
    <t>ZV037</t>
  </si>
  <si>
    <t>ZV038</t>
  </si>
  <si>
    <t>Krytím HydroTac transparent 5 x 7,5 cm sterilní bal. á 10 ks 900853</t>
  </si>
  <si>
    <t>ZV040</t>
  </si>
  <si>
    <t>Implantát mammární Memé MESMO s texturovaným povrchem vysoká projekce 495 cc 15736 - 495</t>
  </si>
  <si>
    <t>ZV047</t>
  </si>
  <si>
    <t>Jehla rozlomitelná pro 1Fr katetry,  jehla: vnější průměr 0,70 mm, délka 18 mm, 24 G, bal. á 25 ks 7366.510</t>
  </si>
  <si>
    <t>ZV048</t>
  </si>
  <si>
    <t>Jehla rozlomitelná pro 2Fr katetry,  jehla: vnější průměr 0,90 mm, délka 25 mm, 20 G, bal. á 25 ks 7366.710</t>
  </si>
  <si>
    <t>ZV050</t>
  </si>
  <si>
    <t>Jehla NEO-SAFE, jednokřidélková, 22 G, vnější prům. 0,70 mm, vnitřní prům. 0,50 mm, délka 22 mm, bal. á 50 ks 214.07</t>
  </si>
  <si>
    <t>ZV061</t>
  </si>
  <si>
    <t>Cryosonda jednorázová flexibilní k přístroji ERBECRYO 2, prům. 2,4 mm, délka 1150 mm, sterilní, bal. á 5 ks 20402-411</t>
  </si>
  <si>
    <t>ZV062</t>
  </si>
  <si>
    <t>Implantát k léčbě prolapsu pánevního dna DynaMesh PRS visible 3,3 x 24 cm PV750424F1</t>
  </si>
  <si>
    <t>ZV063</t>
  </si>
  <si>
    <t>Kit preparační 1, BenchMark, k automatům Ventana, bal. á 250 ks testů 05276284001 (5786-2851)</t>
  </si>
  <si>
    <t>ZV064</t>
  </si>
  <si>
    <t>Kit preparační 3, BenchMark, k automatům Ventana, bal. á 250 ks testů  05276306001 (5786-2853)   </t>
  </si>
  <si>
    <t>ZV068</t>
  </si>
  <si>
    <t>Jehla dialyzační venózní, velikosti 15G V /1,8*25 mm, otočná křidélka, bal. á 50 ks 5088631</t>
  </si>
  <si>
    <t>ZV069</t>
  </si>
  <si>
    <t>Jehla dialyzační venózní, velikosti 16G V /1,6*25 mm, otočná křidélka, bal. á 50 ks 5088651</t>
  </si>
  <si>
    <t>ZV071</t>
  </si>
  <si>
    <t>Klička polypektomická asymetrická SD-221L-25 pr. smyčky 25 mm  pracovní délka 1 650 mm pracovní kanál pr. 2,00 mm bal. á 10 ks 025850</t>
  </si>
  <si>
    <t>ZV072</t>
  </si>
  <si>
    <t>Katetr sprejovací jednorázový PW-205v bal. á 6 ks N3644130</t>
  </si>
  <si>
    <t>ZV075</t>
  </si>
  <si>
    <t>Šroub MAGNEZIX CS kompresní kanylovaný pro osteosyntézu vstřebatelný 3,2 x 40 mm 1032.040</t>
  </si>
  <si>
    <t>ZV076</t>
  </si>
  <si>
    <t>Koncovka  plastová ISO Connector female k insuflátoru UI 40 ENDOFLATOR 40 SCB 1815490</t>
  </si>
  <si>
    <t>ZV077</t>
  </si>
  <si>
    <t>Set irigační  k pumpě proplachovací SMARTABLE, sterilní, jednorázový SAT001</t>
  </si>
  <si>
    <t>ZV079</t>
  </si>
  <si>
    <t>Katetr drenážní lumbální Hermetic, Closed Tip, délka 80 cm,  vnitř. prům. 0,7mm, vnější prům. 1,5 mm, 12 otvorů o prům. 0,017-0,027mm, impregnován bariem INS5010</t>
  </si>
  <si>
    <t>ZV080</t>
  </si>
  <si>
    <t>Jehla aspirační na odběr oocytů, 1 lumen, hrot jehly reduced  - Sense, jehla 17/20 G, délka jehly 350 mm, délka hadičky 900 mm, bal. á 10 ks 17178</t>
  </si>
  <si>
    <t>ZV088</t>
  </si>
  <si>
    <t>Kyveta reakční 16 x 98 kyvet pro analyzátor Access bal. á 1568 ks 81901</t>
  </si>
  <si>
    <t>ZV089</t>
  </si>
  <si>
    <t>Sáček na odpad pro analyzátor Access bal. á 20 ks 81904</t>
  </si>
  <si>
    <t>ZV101</t>
  </si>
  <si>
    <t>Šití prolene bl, PP, síla vlákna 7-0,délka vlákna 60 cm, jehla 2xBV-1, bal. á 36 ks EP8702H</t>
  </si>
  <si>
    <t>ZV102</t>
  </si>
  <si>
    <t>Set gastrostomický - výměnná sonda PEG - MIC G Tube  ENFit, vnější prům. 22 Fr, objem balónku 7-10 ml - výměnná balonková sonda PEG/ENFit/22Fr 8100-22</t>
  </si>
  <si>
    <t>ZV104</t>
  </si>
  <si>
    <t>Optika  R. Wolf  s úhlem pohledu 0°, průměr 1,9 mm,  délka 178 mm, kompatibilní s pracovním elementem 8693.914 8686414 EXC I</t>
  </si>
  <si>
    <t>ZV109</t>
  </si>
  <si>
    <t>Šroub kyčelní Stardrive pr. 6,5 mm, délka 80 mm pro Expert LFN 04.003.026</t>
  </si>
  <si>
    <t>ZV110</t>
  </si>
  <si>
    <t>Set odběrový se zkumavkou s inaktivačním médiem a s odběrovým nasofaryngeálním tamponem P042T09101+P043T00701</t>
  </si>
  <si>
    <t>ZV112</t>
  </si>
  <si>
    <t>Rukavice operační non latex, neopren, cytostatický, sterilní Gammex  vel. 8,0 bal. á 50 párů 340006080</t>
  </si>
  <si>
    <t>ZV114</t>
  </si>
  <si>
    <t>Krytí foliové Canopy pro Vyntus CPX, balení á 50 ks V-841182</t>
  </si>
  <si>
    <t>ZV116</t>
  </si>
  <si>
    <t>Stříkačka injekční předplněná kys. hyaluronová 25 mg/mL a lidokain-hydrochlorid 0.3 % hmotn., TEOSYAL PureSense Deep Lines, 2 x jehla 27G, sterilní, (2x1 ml) TS27L</t>
  </si>
  <si>
    <t>ZV117</t>
  </si>
  <si>
    <t>Stříkačka injekční předplněná kys. hyaluronová 23 mg/mL a lidokain-hydrochlorid 0.3 % hmotn., TEOSYAL RHA 2, 2 x jehla 30G, sterilní, (2x1 ml) TP30L</t>
  </si>
  <si>
    <t>ZV118</t>
  </si>
  <si>
    <t>ZV119</t>
  </si>
  <si>
    <t>Šití monocryl plus, síla vlákna 3-0, jehla KS, délka 70 cm, bezbarvé, bal. á 12 ks MCP3650G</t>
  </si>
  <si>
    <t>ZV120</t>
  </si>
  <si>
    <t>Šití vicryl plus, síla vlákna 2-0, jehla MH, délka 90 cm, fialové, bal. á 36 ks VCP101H</t>
  </si>
  <si>
    <t>ZV121</t>
  </si>
  <si>
    <t>Šití vicryl plus, síla vlákna 2-0, jehla SH, délka 90 cm, fialové, bal. á 36 ks VCP243H</t>
  </si>
  <si>
    <t>ZV123</t>
  </si>
  <si>
    <t>Implantát mammární Memé MESMO s texturovaným povrchem, kulatý, vysoký profil 505 cc 15726 - 505</t>
  </si>
  <si>
    <t>ZV124</t>
  </si>
  <si>
    <t>Manžeta TK k tonometru Hartmann Veroval Duo Control, vel . LARGE, 32-42 cm, modrá, pro opakované použití 925532</t>
  </si>
  <si>
    <t>ZV140</t>
  </si>
  <si>
    <t>Stent jícnový HANARO samoexpandibilní Nitinol, potažený silikonem, antirefluxní HESV-18-120-070 prům.24-18-24mm, délka 120 mm, zavaděč 70 cm E0422177</t>
  </si>
  <si>
    <t>ZV141</t>
  </si>
  <si>
    <t>Stent jícnový HANARO samoexpandibilní Nitinol,potažený silikonem,antirefluxní HESV-22-120-070 prům.28-22-28mm, délka 120 mm, zavaděč 70 cm E0422181</t>
  </si>
  <si>
    <t>ZV143</t>
  </si>
  <si>
    <t>Šroub kortikální samořezný HA 4,5× 36 mm 397129795571</t>
  </si>
  <si>
    <t>ZV147</t>
  </si>
  <si>
    <t>Šroub kuželový pr.6 mm, závit 6/5, L140/50 S0010007</t>
  </si>
  <si>
    <t>ZV148</t>
  </si>
  <si>
    <t>Šroub kuželový pr. 6mm, závit 6/5, L140/0 S0010006</t>
  </si>
  <si>
    <t>ZV149</t>
  </si>
  <si>
    <t>Šroub kuželový dětský pr. 6mm, závit 4,5/3,5, L120/30 S0010106</t>
  </si>
  <si>
    <t>ZV150</t>
  </si>
  <si>
    <t>Šroub kuželový dětský pr. 6mm, závit 4,5/3,5, L100/30 S0010105</t>
  </si>
  <si>
    <t>ZV151</t>
  </si>
  <si>
    <t>Tyč carbon pr. 8/100 F0025900</t>
  </si>
  <si>
    <t>ZV152</t>
  </si>
  <si>
    <t>Tyč carbon pr. 8/300 F0025700</t>
  </si>
  <si>
    <t>ZV153</t>
  </si>
  <si>
    <t>Tyč carbon pr. 8/350 F0025750</t>
  </si>
  <si>
    <t>ZV156</t>
  </si>
  <si>
    <t xml:space="preserve">Hadička spirometrická, délka 3 m, žlutá, jednorázová, bal. á 5 ks 884101    </t>
  </si>
  <si>
    <t>ZV157</t>
  </si>
  <si>
    <t>Nádoba kondenzační D-fend Pro šedá anestezie moduly E-sCAiO + E-sCAiOV, jednorázová, bal. á 10 ks M1182629</t>
  </si>
  <si>
    <t>ZV159</t>
  </si>
  <si>
    <t>Nádoba kondenzační WaterLock k anesteziologickým přístrojům Dräger, jednorázová, bal. á 12 ks 6872130</t>
  </si>
  <si>
    <t>ZV160</t>
  </si>
  <si>
    <t>Hadička vzorkovací CO2 k anesteziologickým přístrojům Dräger, nesterilní, jednorázová, bal. á 10 ks 8290286</t>
  </si>
  <si>
    <t>ZV162</t>
  </si>
  <si>
    <t>Hadice spojovací k odsávacím soupravám sterilní, trychtýř- volný konec CH30 délka 3 m  bal. á 30 ks 07.068.30.320</t>
  </si>
  <si>
    <t>ZV163</t>
  </si>
  <si>
    <t>Sada - k měření hemodynamického krevního tlaku a odběr vzorků krve (Pressure Monitoring Kit Medex LogiCal) bal. á 10 ks (630765) DPS564963</t>
  </si>
  <si>
    <t>ZV164</t>
  </si>
  <si>
    <t>Sada - Ovladač vstřikování ruční AngioTouch (ACIST CVi – ANGIO TOUCH KIT MODEL AT P54) bal. á 10 k C14644</t>
  </si>
  <si>
    <t>ZV165</t>
  </si>
  <si>
    <t>Šroub MAGNEZIX CS kompresní kanylovaný pro osteosyntézu vstřebatelný 3,2 x 38 mm 1032.038</t>
  </si>
  <si>
    <t>ZV166</t>
  </si>
  <si>
    <t>Drát pro Magnezix 9032.040</t>
  </si>
  <si>
    <t>ZV168</t>
  </si>
  <si>
    <t>Klip Cor-Knot Combo MIS sada 2 aplikátorů a 12 klipů k ukotvení stehů chlopenní náhrady 031105</t>
  </si>
  <si>
    <t>ZV169</t>
  </si>
  <si>
    <t>Klip Cor-Knot Combo MINI sada 2 aplikátorů MINI a 12 klipů k ukotvení stehů chlopenní náhrady 031450</t>
  </si>
  <si>
    <t>ZV170</t>
  </si>
  <si>
    <t>Klip Cor-Knot Quick Load bal. á 12 klipů k ukotvení stehů chlopenní náhrady 030950</t>
  </si>
  <si>
    <t>ZV173</t>
  </si>
  <si>
    <t>Dlaha volární hrana s háčky A-4750.145</t>
  </si>
  <si>
    <t>ZV176</t>
  </si>
  <si>
    <t xml:space="preserve">Náhrada loketního kloubu ExplorR dřík pro náhradu hlavičky rádia 11-210045   </t>
  </si>
  <si>
    <t>ZV177</t>
  </si>
  <si>
    <t>Systém AtriClip pro uzávěr ouška levé síně (LAA)Flex 35 mm ACH235</t>
  </si>
  <si>
    <t>ZV178</t>
  </si>
  <si>
    <t>Systém AtriClip pro uzávěr ouška levé síně (LAA)Flex 40 mm ACH240</t>
  </si>
  <si>
    <t>ZV179</t>
  </si>
  <si>
    <t>Systém AtriClip pro uzávěr ouška levé síně (LAA)Flex 45 mm ACH245</t>
  </si>
  <si>
    <t>ZV181</t>
  </si>
  <si>
    <t>Zkumavka 10 ml se šroubovacím uzávěrem; transparentní, kulaté dno; PP; 92/15,3 mm; sterilní, bal. á 100 ks 60.610.001</t>
  </si>
  <si>
    <t>ZV188</t>
  </si>
  <si>
    <t>Rukavice vlhčená čistící Swash Gold pro celotělovou očistu s vůní bal.  á 8 ks B04070-8</t>
  </si>
  <si>
    <t>ZV189</t>
  </si>
  <si>
    <t>Rukavice vlhčená inkontinence Swash Perieum očista a ochr. po inco-epizodě bez vůně bal. á 8 ks C04070-8</t>
  </si>
  <si>
    <t>ZV190</t>
  </si>
  <si>
    <t>Ubrousek vlhčený inkontinence Swash Cleansing pro zákl.očistu s vůní bal. á 48 ks M05012-48</t>
  </si>
  <si>
    <t>ZV196</t>
  </si>
  <si>
    <t>Jehla trepanobioptická BEST-LISAS,  9 G,  15 cm, bal. á 20 ks BSL 0915</t>
  </si>
  <si>
    <t>ZV197</t>
  </si>
  <si>
    <t>Podložka NovaLife 2 k sáčkům Dansac, velikost  10-35 mm, bal. á 5 ks 8957717</t>
  </si>
  <si>
    <t>ZV198</t>
  </si>
  <si>
    <t>Podložka NovaLife 2 k sáčkům Dansac, velikost 10-47 mm, bal. á 5 ks  8957720</t>
  </si>
  <si>
    <t>ZV199</t>
  </si>
  <si>
    <t>Podložka NovaLife 2 k sáčkům Dansac, velikost 10-62 mm, bal. á 5 ks  8957723</t>
  </si>
  <si>
    <t>ZV200</t>
  </si>
  <si>
    <t>Sáček výpustný Nova 2 Fold Up Maxi, objem 820ml, 55 mm, průhledný, bal. á 10 ks 8957037</t>
  </si>
  <si>
    <t>ZV201</t>
  </si>
  <si>
    <t>Sáček výpustný Nova 2 Fold Up Maxi, objem 820ml, 70 mm, průhledný, bal. á 10 ks 8957038</t>
  </si>
  <si>
    <t>ZV206</t>
  </si>
  <si>
    <t>Šroub MAGNEZIX CS kompresní kanylovaný pro osteosyntézu vstřebatelný 3,5 x 38 mm 1035.038</t>
  </si>
  <si>
    <t>ZV209</t>
  </si>
  <si>
    <t>Kleště bipolární TissueSeal PLUS COMFORT ke koagulaci BOWA, 230 mm, kabel 4,5 m, ligace cév a tkání do průměru 7 mm 760-223</t>
  </si>
  <si>
    <t>ZV210</t>
  </si>
  <si>
    <t>Implantát mammární Memé MESMO s texturovaným povrchem, kulatý, vysoký profil 315 cc 15736 - 315</t>
  </si>
  <si>
    <t>ZV211</t>
  </si>
  <si>
    <t>Šroub kanylovaný CCS 3,0 délka 24 mm A-5880.24</t>
  </si>
  <si>
    <t>ZV212</t>
  </si>
  <si>
    <t>Drát K 1,1 pro šroub CCS 3,0mm  A-5040.00</t>
  </si>
  <si>
    <t>ZV217</t>
  </si>
  <si>
    <t>Hřeb rekonstrukční levý Ti 11 x 380 mm pravý 397129790313</t>
  </si>
  <si>
    <t>ZV220</t>
  </si>
  <si>
    <t>Set perfuzní přídavný k oxygenátorům Affinity Fusion, bal. á 5 ks M422111E</t>
  </si>
  <si>
    <t>ZV222</t>
  </si>
  <si>
    <t>Šití novosyn CHD fialový 3 (2) 6 x 45 cm bal. á 36 ks C1058645</t>
  </si>
  <si>
    <t>ZV223</t>
  </si>
  <si>
    <t>Šití novosyn CHD fialový 0 (3,5) 90 cm HRC37(M) bal. á 24 ks B1068141</t>
  </si>
  <si>
    <t>ZV224</t>
  </si>
  <si>
    <t>Šití novosyn CHD fialový 2/0 (3) 90 cm HRC37(M) bal. á 36 ks C1068140</t>
  </si>
  <si>
    <t>ZV227</t>
  </si>
  <si>
    <t>Šití novosyn CHD fialový 3/0 (2) 70 cm HR22(M) bal. á 36 ks C1068030</t>
  </si>
  <si>
    <t>ZV230</t>
  </si>
  <si>
    <t>Jehla injekční  0,8 x 120 mm zelená bal. á 100 ks F0240</t>
  </si>
  <si>
    <t>ZV231</t>
  </si>
  <si>
    <t>Katetr termodiluční Swan-Ganz Cardiovascular 7 Fr, 110 cm, 4 Lumen, bal. á 5 ks 131F7P</t>
  </si>
  <si>
    <t>ZV248</t>
  </si>
  <si>
    <t>Šroub MAGNEZIX CS kompresní kanylovaný pro osteosyntézu vstřebatelný 3,2 x 32 mm 1032.032</t>
  </si>
  <si>
    <t>ZV249</t>
  </si>
  <si>
    <t>Krytí hemostatické absorpční CUTANPLAST ANAL, 80 x 30 mm,  tvar válec, bal. á 20 ks, 0548030-2</t>
  </si>
  <si>
    <t>ZV250</t>
  </si>
  <si>
    <t>Krytí hemostatické CUTANPLAST POWDER, ampule, 1 g,  bal. á 6 ks 0520000-1</t>
  </si>
  <si>
    <t>ZV252</t>
  </si>
  <si>
    <t>Fixátor zevní trubkový Synthes tyč kloubová loket 394.055</t>
  </si>
  <si>
    <t>ZV254</t>
  </si>
  <si>
    <t>Sonda na měření nitroočního tlaku Icare Probe TP01 pro intraokulární tonometry iCare bal. á 600 ks 107</t>
  </si>
  <si>
    <t>ZV255</t>
  </si>
  <si>
    <t>Šroub samořezný zajišťovací LCP Stardrive malý fragment, ocel 2,7 mm x 14 mm 202.214</t>
  </si>
  <si>
    <t>ZV256</t>
  </si>
  <si>
    <t>Šroub samořezný zajišťovací LCP Stardrive malý fragment, ocel 2,7 mm x 22 mm 202.222</t>
  </si>
  <si>
    <t>ZV258</t>
  </si>
  <si>
    <t>Náhrada prstního kloubu pyrokarbon necementovaná CMC vel. XS PYRC-13</t>
  </si>
  <si>
    <t>ZV268</t>
  </si>
  <si>
    <t>ZV271</t>
  </si>
  <si>
    <t>Set CVC antimikrobiální, 4-lumen, with Blue FlexTip katetr 8.5 Fr x 16 cm, bal. á 5 ks NM-22854-1</t>
  </si>
  <si>
    <t>ZV274</t>
  </si>
  <si>
    <t>Implantát testikulární POLYsmooth s vystužením, plněno silikon. elastomerem, 3,3 x 4,8 mm, objem 27 ml, sterilní  10101-027</t>
  </si>
  <si>
    <t>ZV276</t>
  </si>
  <si>
    <t>Hřeb femorální AFFIXUS krátký 125° 11 mm x 180 mm 814311180</t>
  </si>
  <si>
    <t>ZV277</t>
  </si>
  <si>
    <t>Šroub tahový Affixus pr. 10,5 mm x 105 mm 814510105</t>
  </si>
  <si>
    <t>ZV278</t>
  </si>
  <si>
    <t>Šroub kortikální distální Affixus pr. 5 x 34 mm 814550034</t>
  </si>
  <si>
    <t>ZV279</t>
  </si>
  <si>
    <t>Hřeb femorální krátký AFFIXUS 130° 13 mm x 180 mm 814513180</t>
  </si>
  <si>
    <t>ZV280</t>
  </si>
  <si>
    <t>Šroub kortikální distální pr. 5 mm x 32 mm 814550032</t>
  </si>
  <si>
    <t>ZV281</t>
  </si>
  <si>
    <t>Šroub tahový AFFIXUS pr. 10,5 mm x 100 mm 814510100</t>
  </si>
  <si>
    <t>ZV282</t>
  </si>
  <si>
    <t>Šroub MAGNEZIX CS kompresní kanylovaný pro osteosyntézu vstřebatelný 3,2 x 34 mm 1032.034</t>
  </si>
  <si>
    <t>ZV287</t>
  </si>
  <si>
    <t>Set gastrostomický s dilatátorem 18F (pro použití s MIC G-Tube a MIC-KEY 14 Fr) 98431</t>
  </si>
  <si>
    <t>ZV288</t>
  </si>
  <si>
    <t>Katetr endotracheální SURFCATH  pro aplikaci surfaktantu metodou LISA, prům 6Fr, délka 20 cm, objem 0,2 ml, sterilní, bal. á 10 ks 5590.106</t>
  </si>
  <si>
    <t>ZV289</t>
  </si>
  <si>
    <t>Katetr PH metrický impedanční VERSAFLEX LPR ZNID19+8R, jednorázový, bal. á 10 ks FGS-9000-18</t>
  </si>
  <si>
    <t>ZV290</t>
  </si>
  <si>
    <t>Katetr PH metrický impedanční VERSAFLEX LPR ZNID22+8R, jednorázový, bal. á 10 ks FGS-9000-19</t>
  </si>
  <si>
    <t>ZV291</t>
  </si>
  <si>
    <t>Set rouškovací na malé zákroky sterilní infuzní univerzální  MediSet (Basis-Set), bal. á 66 setů (4809411) 480018</t>
  </si>
  <si>
    <t>ZV295</t>
  </si>
  <si>
    <t xml:space="preserve">Špička pipetovací universální bez filtru, 200 μl, žlutá, délka 50 mm, nesterilní, bal. á 1000 ks HQ-T0200-D-ST </t>
  </si>
  <si>
    <t>ZV296</t>
  </si>
  <si>
    <t>Špička pipetovací universální bez filtru, 10 μl, čirá, délka 32 mm, nesterilní, bal. á 1000 ks ML-800101 (HQ-T0010-D-ST)</t>
  </si>
  <si>
    <t>ZV297</t>
  </si>
  <si>
    <t>Špička pipetovací universální bez filtru, 1000 μl, modrá, délka 72 mm, nesterilní, bal. á 500 ks HQ-T1000-D-ST</t>
  </si>
  <si>
    <t>ZV330</t>
  </si>
  <si>
    <t>Sonda žaludeční CH8 800 mm modrá bal. á 35 ks ZARYS-ZZ-80/CH08</t>
  </si>
  <si>
    <t>ZV331</t>
  </si>
  <si>
    <t>Implantát na léčbu prolapsu pánevního DynaMesh PRP visible, PVDF, 17 x 15 cm PV781715F1</t>
  </si>
  <si>
    <t>ZV334</t>
  </si>
  <si>
    <t>Protéza cévní Intergard Silver bifurkační 16 x 8 mm x 50 cm nevyztužená pletená se stříbrem IGK1608S</t>
  </si>
  <si>
    <t>ZV335</t>
  </si>
  <si>
    <t>Protéza cévní Intergard Synergy 8 mm x 40 cm nevyztužená pletená se stříbrem a triclosanem IGK0008-40SG</t>
  </si>
  <si>
    <t>ZV336</t>
  </si>
  <si>
    <t>Protéza cévní Intergard Synergy bifurkační 16 x 8 mm x 50 cm nevyztužená pletená se stříbrem a triclosanem IGK1608SG</t>
  </si>
  <si>
    <t>ZV337</t>
  </si>
  <si>
    <t>Protéza cévní Intergard Synergy bifurkační 18 x 9 mm x 50 cm nevyztužená pletená se stříbrem a triclosanem IGK1809SG</t>
  </si>
  <si>
    <t>ZV338</t>
  </si>
  <si>
    <t>Šroub CCS 2,2 mm délka 16 mm A-5780.16</t>
  </si>
  <si>
    <t>ZV339</t>
  </si>
  <si>
    <t>Fólie incizní elastoFILM - sterilní vel. 45 cm x 55 cm, ( adhezivní pole - 45 cm x 49 cm ) bal. á 20 ks ZARYS-808065</t>
  </si>
  <si>
    <t>ZV340</t>
  </si>
  <si>
    <t>Fólie incizní elastoFILM - sterilní vel. 15 cm x 28 cm, ( adhezivní pole - 15 cm x 22 cm ) bal. á 40 ks ZARYS-808062</t>
  </si>
  <si>
    <t>ZV342</t>
  </si>
  <si>
    <t>Set aplikační CADD SOLIS VIP Luer-Lock s hrotem, vzduchovým filtrem 1,2 um jednocestným ventilem, objem předplnění 14 ml 290 cm bal. á 15 ks 21-7343-24</t>
  </si>
  <si>
    <t>ZV343</t>
  </si>
  <si>
    <t>Set aplikační spirálový CADD SOLIS VIP Luer-Lock s hrotem, vzduchovým filtrem 1,2 um jednocestným ventilem, 239 cm, objem předplnění 7 ml, bal. á 15 ks 21-7363-24</t>
  </si>
  <si>
    <t>ZV347</t>
  </si>
  <si>
    <t>Set lipoaspirační odsávací, sterilní, jednorázový, bal. á 30 ks PAL-1200</t>
  </si>
  <si>
    <t>ZV348</t>
  </si>
  <si>
    <t>Set irigační pro pumpu infiltrační HK Klein, Single Spike, jednorázový, bal. á 20 ks ITS-20</t>
  </si>
  <si>
    <t>ZV352</t>
  </si>
  <si>
    <t>Špička pipetovací bez filtru univerzální Servicebio, 10µl, PP, délka 44,7 mm, čirá, nesterilní, bal. á 1000 ks TP-10-P</t>
  </si>
  <si>
    <t>ZV353</t>
  </si>
  <si>
    <t>Špička pipetovací s filtrem Servicebio, 10µl, PP, délka 31,8 mm, čirá, sterilní, bal. 10 x 96 ks bal. á 960 ks TP-10-C-F</t>
  </si>
  <si>
    <t>ZV354</t>
  </si>
  <si>
    <t>Šroub MAGNEZIX CS kompresní kanylovaný pro osteosyntézu vstřebatelný 3,2 x 30 mm 1032.030</t>
  </si>
  <si>
    <t>ZV356</t>
  </si>
  <si>
    <t xml:space="preserve">Implantát spinální LEANDER náhrada obratlová koncovka C  krční přední přístup 12 x 14 mm  x 2,5° titan 1300021225-S </t>
  </si>
  <si>
    <t>ZV360</t>
  </si>
  <si>
    <t>Drát vodící NanoFx PleuriStik FURS-2101, bal. á 5 ks FURS- 2101</t>
  </si>
  <si>
    <t>ZV361</t>
  </si>
  <si>
    <t>ZV362</t>
  </si>
  <si>
    <t>Krytí hemostatické Surgispon anal tampon 80 x 30 mm bal. á 6 ks SSP-8030</t>
  </si>
  <si>
    <t>ZV363</t>
  </si>
  <si>
    <t>Hřeb femorální krátký 130° 11 mm x 180 mm 814511180</t>
  </si>
  <si>
    <t>ZV364</t>
  </si>
  <si>
    <t>Šroub kortikální distální pr.5 mm x 36 mm 814550036</t>
  </si>
  <si>
    <t>ZV365</t>
  </si>
  <si>
    <t>Tlouček třecí glazovaný, porcelánový  prům. 36 mm, délka 150 mm JIZE213B/3</t>
  </si>
  <si>
    <t>ZV369</t>
  </si>
  <si>
    <t>Lžička laboratorní nerezová, 1 otevřený konec, délka 200 mm, rozměry misky lžíce 30×16 mm 231-1231</t>
  </si>
  <si>
    <t>ZV370</t>
  </si>
  <si>
    <t>Miska třecí melaminová s výlevkou, hladká bílá, objem 300 ml, průměr 75 mm, výška 125 mm 410-0083</t>
  </si>
  <si>
    <t>ZV371</t>
  </si>
  <si>
    <t>Tlouček třecí melamin - formaldehydový, bílý, průměr 30 mm, délka 125 mm 216-1477</t>
  </si>
  <si>
    <t>ZV377</t>
  </si>
  <si>
    <t>Šroub tahový AFFIXUS pr. 10,5 mm x 95 mm 814510095</t>
  </si>
  <si>
    <t>ZV378</t>
  </si>
  <si>
    <t>Elektroda neutrální ke koagulaci polyhesive II rem ret el w/cord s kabelem 2,7 m bal. á 50 ks E7507</t>
  </si>
  <si>
    <t>ZV381</t>
  </si>
  <si>
    <t>Tampon sterilní stáčený okrouhlý 30 x 30 cm /5 ks TUPFER lux tampón z gázy, 17N, 4W, 30cm bez RTG OP-OPA-00074 - nahrazuje ZD640</t>
  </si>
  <si>
    <t>ZV382</t>
  </si>
  <si>
    <t>Tampon sterilní stáčený okrouhlý 30 x 30 cm /10 ks TUPFER lux tampón z gázy, 17N, 4W, 30cm bez RTG OP-OPA-00167</t>
  </si>
  <si>
    <t>ZV383</t>
  </si>
  <si>
    <t>Implantát testikulární POLYsmooth s vodičem jehly, plněno soft silikon. gelem, 3,2 x 4,2 mm, objem 21 ml, sterilní 10100-021</t>
  </si>
  <si>
    <t>ZV384</t>
  </si>
  <si>
    <t>Implantát testikulární POLYsmooth s vodičem jehly, plněno soft silikon. gelem, 3,3 x 4,8 mm, objem 27 ml, sterilní 10100-027</t>
  </si>
  <si>
    <t>ZV385</t>
  </si>
  <si>
    <t>Implantát testikulární POLYsmooth s vystužením, plněno silikon. elastomerem, 3,2 x 4,2 cm, objem 21 ml, sterilní 10101-021</t>
  </si>
  <si>
    <t>ZV386</t>
  </si>
  <si>
    <t>Jehla injekční STERIFIX s pevným filtrem, tenkostěnná kov. G 19/1, 1x25  mm, partikul. filtr 5 µm, násuvný konec bal. á 50 ks 4550404</t>
  </si>
  <si>
    <t>ZV387</t>
  </si>
  <si>
    <t>Kit preparační 10, BenchMark, k automatům Ventana, bal. á 250 ks testů  05276381001</t>
  </si>
  <si>
    <t>ZV389</t>
  </si>
  <si>
    <t>Nástroj robotický zásobník do stapleru SureForm 45 mm bílý (2,5 mm 6 řad), k daVinci Xi, kolorektální program,  jednorázový, bal. á 12 ks 48345W</t>
  </si>
  <si>
    <t>ZV391</t>
  </si>
  <si>
    <t>Nástroj robotický zásobník do stapleru SureForm 60 mm zelený (4,3 mm 6 řad), k daVinci Xi,  kolorektální program, bal. á 12 ks 48360G</t>
  </si>
  <si>
    <t>ZV392</t>
  </si>
  <si>
    <t>Adaptér ENFit Freka Universal,Luer Lock vstup do sondy/PEGu a vstup pro kónickou stříkačku, nesterilní, bal. á 15 ks 7755695</t>
  </si>
  <si>
    <t>ZV393</t>
  </si>
  <si>
    <t>Adaptér ENFit EasyBag pro bolusové podání enterální výživy, baleno jednotlivě, sterilní, bal. á 15 ks 7755694</t>
  </si>
  <si>
    <t>ZV397</t>
  </si>
  <si>
    <t>Byreta automatická dle Pelleta typ IV 10/0,05 ml A, skleněná, s teflonovým ventilem a přepouštěcím kohoutem s PTFE kladívkem L194884</t>
  </si>
  <si>
    <t>ZV398</t>
  </si>
  <si>
    <t>Byreta automatická dle Pelleta typ IV 50/0,1 ml A, skleněná, s teflonovým ventilem a přepouštěcím kohoutem s PTFE kladívkem L194888</t>
  </si>
  <si>
    <t>ZV399</t>
  </si>
  <si>
    <t>Šroub samořezný kortikální Stardrive malý fragment, ocel 3,5 mm x 22 mm 02.200.022</t>
  </si>
  <si>
    <t>ZV400</t>
  </si>
  <si>
    <t>Šroub samořezný zajišťovací VA LCP Stardrive malý fragment, ocel 3,5 mm x 45 mm 212.119</t>
  </si>
  <si>
    <t>ZV402</t>
  </si>
  <si>
    <t>Šroub samořezný zajišťovací VA LCP Stardrive malý fragment, ocel 3,5 mm x 20 mm 212.106</t>
  </si>
  <si>
    <t>ZV404</t>
  </si>
  <si>
    <t>Brýle nosní pro dospělé luer konektor 60 cmbílé MiniScreen, Samoa, Scala, Sonata NC-022</t>
  </si>
  <si>
    <t>ZV407</t>
  </si>
  <si>
    <t>Krytí hemostatické Traumacel PULVIS (harmonika)  2g, bal. á 5 ks (Traumastem 60265) 60181 - zasílány 3g za cenu 2g</t>
  </si>
  <si>
    <t>ZV409</t>
  </si>
  <si>
    <t>Systém pulzní výplachový PulsaClean Osartis, jednorázový LD1000</t>
  </si>
  <si>
    <t>ZV410</t>
  </si>
  <si>
    <t>Sada pro odsávání a vyplachování s duální koncovkou, 5mm/33cm, bal. á 20 ks 899107</t>
  </si>
  <si>
    <t>ZV412</t>
  </si>
  <si>
    <t>Čepelka skalpelová č. 10 Prazisa plus bal. á 100 ks 11.000.00.610</t>
  </si>
  <si>
    <t>ZV413</t>
  </si>
  <si>
    <t>Čepelka skalpelová č. 15 Prazisa plus bal. á 100 ks 11.000.00.615</t>
  </si>
  <si>
    <t>ZV414</t>
  </si>
  <si>
    <t>Čepelka skalpelová č. 23 Prazisa plus bal. á 100 ks 11.000.00.623</t>
  </si>
  <si>
    <t>ZV417</t>
  </si>
  <si>
    <t>Souprava odběrová  jednorázová  Reveos LR Set (4 vaky) na plnou krev s deleukotizačním filtrem na erytrocyty, bal. á 16 souprav 4FG456S0Y</t>
  </si>
  <si>
    <t>ZV418</t>
  </si>
  <si>
    <t>Souprava odběrová  jednorázová  Reveos NLR Set - !!!!zatím neobjednávat SZM1!!!!(4 vaky) na plnou krev bez deleukotizačního filtru na erytrocyty, bal. á 16 souprav (4NG456S0) 5NG456S0Y</t>
  </si>
  <si>
    <t>ZV419</t>
  </si>
  <si>
    <t>Souprava pro poolování koncentrátů trombocytů Reveos Platelet Pooling Set, bal. á 18 souprav 41940</t>
  </si>
  <si>
    <t>ZV420</t>
  </si>
  <si>
    <t>Stříkačka injekční 3-dílná 3 ml, LL,  BD Plastipak L3 ST 3 L C CE MARK US, bal. á 200 ks 309658</t>
  </si>
  <si>
    <t>ZV421</t>
  </si>
  <si>
    <t>Stříkačka injekční 3-dílná  5 ml, LL, BD Plastipak L3 ST 5 L C CE MARK US, bal. á 125 ks 309649</t>
  </si>
  <si>
    <t>ZV422</t>
  </si>
  <si>
    <t>Stříkačka injekční 3-dílná 10 ml, LL, BD Plastipak L3 ST 10 L C CE MARK US, bal. á 100 ks 300912</t>
  </si>
  <si>
    <t>ZV423</t>
  </si>
  <si>
    <t>Stříkačka injekční 3-dílná 30 ml, LL, BD Plastipak L3 ST 30 L C EU, bal. á 60 ks 301229</t>
  </si>
  <si>
    <t>ZV424</t>
  </si>
  <si>
    <t>Stříkačka injekční 3-dílná 50/60 ml, LL, BD Plastipak L3 ST 50 L C EU, bal. á 60 ks 300865</t>
  </si>
  <si>
    <t>ZV425</t>
  </si>
  <si>
    <t>Katetr magnetický arteriální a venózní WAVELING ENDO AVF, 4Fr, RX k vytvoření ENDO AV píštěle, délka 42/50 cm ELQ-002 (nový kód WQ4305)</t>
  </si>
  <si>
    <t>ZV427</t>
  </si>
  <si>
    <t>Čepelka skalpelová č. 20 Prazisa plus bal. á 100 ks 11.000.00.620</t>
  </si>
  <si>
    <t>ZV428</t>
  </si>
  <si>
    <t>Maska k fixaci hlavy termoplastická Klarity Blue SRS Head Mask Set, 3,2 mm, k lineár. ozařovači VARIAN, bal. á 6 ks  RB461-3210ST</t>
  </si>
  <si>
    <t>ZV429</t>
  </si>
  <si>
    <t xml:space="preserve">Maska k fixaci hlavy termoplastická Klarity Blue S-Type OpenFace Extended Head Mask AccuPerf, 3,2 mm, k lineár. ozařovači VARIAN, bal. á 6 ks RB461-6SHTF </t>
  </si>
  <si>
    <t>ZV430</t>
  </si>
  <si>
    <t>Maska k fixaci hlavy termoplastická Klarity Blue S-TypeOpen Face Head &amp; Shoulder Mask AccuPerf, 3,2 mm, k lineár. ozařovači VARIAN, bal. á 6 ks RB461 - 6STF</t>
  </si>
  <si>
    <t>ZV431</t>
  </si>
  <si>
    <t xml:space="preserve">Maska k fixaci hlavy termoplastická Klarity Green  S-Type OpenFace Extended Head Mask AccuPerf, 3,2 mm, k lineár. ozařovači VARIAN, bal. á 6 ks RG461-4SHT </t>
  </si>
  <si>
    <t>ZV436</t>
  </si>
  <si>
    <t>Set lakrimální intubační, rovný, 0,6 mm x 17,5 cm, bal. á 10 ks (TE-8001) MIPL/E5/23R/7,5</t>
  </si>
  <si>
    <t>ZV439</t>
  </si>
  <si>
    <t>Náhrada kyčelního kloubu dřík METHA μCAP monoblok 12/14 120°/0° velikost 1 necementovaný NC291T</t>
  </si>
  <si>
    <t>ZV441</t>
  </si>
  <si>
    <t>Sada pro tkáňový procesor  tkáň. automatu - Xpress® Pre-Processing Solution, bal. 4 x 3,8 l 7115</t>
  </si>
  <si>
    <t>ZV442</t>
  </si>
  <si>
    <t>Sada pro tkáňový procesor  tkáň. automatu - Xpress® x120 Reagent Set, bal. 4 x 3,8 l 7730</t>
  </si>
  <si>
    <t>ZV444</t>
  </si>
  <si>
    <t>Parafín pro zalévací linku tkáň. automatu - Paraform Processing/Embeding Medium, bal. 8 x 1 kg 7052</t>
  </si>
  <si>
    <t>ZV447</t>
  </si>
  <si>
    <t>Šroub tahový AFFIXUS pr. 5 mm x 85 mm 814501085</t>
  </si>
  <si>
    <t>ZV448</t>
  </si>
  <si>
    <t>Drát vodící 3,2mm  Affixus 903003004</t>
  </si>
  <si>
    <t>ZV449</t>
  </si>
  <si>
    <t>Katetr inseminační na IUI INSEMINA Intra Uterine Insemination Catheter (Open Tip), bal. á 25 ks I-IUI-O</t>
  </si>
  <si>
    <t>ZV450</t>
  </si>
  <si>
    <t>Katetr transferový ECHO TRANS Embryo Transfer Catheter, bal. á 10 ks ET-ETC23</t>
  </si>
  <si>
    <t>ZV451</t>
  </si>
  <si>
    <t>Stylet pro transferový katetr Stylet for Embryo Trans/Echo Trans/Twinkle Embryo Trans Catheter, bal. á 10 ks STY23</t>
  </si>
  <si>
    <t>ZV453</t>
  </si>
  <si>
    <t>Krytí hemostatické PERCLOT Standard 3 g, pro otevřenou chirurgii, polysacharidový hemostatický systém s aplikátorem 90 mm, bal. 1x5 kusů STA0003</t>
  </si>
  <si>
    <t>ZV456</t>
  </si>
  <si>
    <t>Set intubační do slzných kanálků INFANT BIKA,sonda: délka 55 mm, průměr 0,4 mm, hadička silikon.: délka 190 mm, průměr 0,64 mm, sterilní, bal. á 3 sety S1.1100</t>
  </si>
  <si>
    <t>ZV457</t>
  </si>
  <si>
    <t>Šroub tahový AFFIXUS pr. 10,5 mm x 110 mm 814510110</t>
  </si>
  <si>
    <t>ZV458</t>
  </si>
  <si>
    <t>Šroub tahový AFFIXUS pr. 5 mm x 75 mm 814501075</t>
  </si>
  <si>
    <t>ZV461</t>
  </si>
  <si>
    <t>Tamponáda hemostatická PosiSep X Intranasal splint 1,5 cm x 5,1 cm, sterilní, jednorázová, bal á 8 ks 9215674</t>
  </si>
  <si>
    <t>ZV463</t>
  </si>
  <si>
    <t>ZV464</t>
  </si>
  <si>
    <t>Háček na rány jemný 1 zubý tupý 160 mm 397118080050</t>
  </si>
  <si>
    <t>ZV467</t>
  </si>
  <si>
    <t>Krytí PICO 7 pro jednorázovou podtlakovou terapii 10 x 20 cm ( na baterie komplet podtlak ) 66802002</t>
  </si>
  <si>
    <t>ZV468</t>
  </si>
  <si>
    <t>Bronchoskop jednorázový Ambu aScope 4 Broncho Slim 3.8/1.2, bal. á 5 ks 476001000</t>
  </si>
  <si>
    <t>ZV469</t>
  </si>
  <si>
    <t>Bronchoskop jednorázový Ambu aScope 4 Broncho Regular 5.0/2.2, bal. á 5 ks 477001000</t>
  </si>
  <si>
    <t>ZV471</t>
  </si>
  <si>
    <t>Šití novosyn CHD fialový, síla vlákna 1 (4), délka vlákna 70 cm, jehla  HRC40S, (M)RCP, vstřebatelné, bal. á 36 ks C0068960N1</t>
  </si>
  <si>
    <t>ZV472</t>
  </si>
  <si>
    <t>Pipeta Pasteurova 1,5 ml, LDPE,  s tenkou špičkou, délka 104 mm, jednorázová, sterilní, 20 ks v sáčku, bal. á 500 ks 612-4466</t>
  </si>
  <si>
    <t>ZV473</t>
  </si>
  <si>
    <t>Šití Premicron zelený 0 (3,5), bez jehly, délka vláken 3 x 45 cm, nevstřebatelné, bal. á 36 ks C0120094</t>
  </si>
  <si>
    <t>ZV475</t>
  </si>
  <si>
    <t>Tekutina izolační ISOACRYL modrý, alginát k izolaci sádry proti pryskyřici,  500 ml IN0390</t>
  </si>
  <si>
    <t>ZV477</t>
  </si>
  <si>
    <t>Šroub kortikální distální pro AFFIXUS pr.5  x 30 mm 814550030</t>
  </si>
  <si>
    <t>ZV480</t>
  </si>
  <si>
    <t>Šití monosyn bezbarvý 3/0 (2), délka vlákna 70 cm, jehla 3/8 circle DS 30 (M), vstřebatelné, bal. á 36 ks C0023435</t>
  </si>
  <si>
    <t>ZV481</t>
  </si>
  <si>
    <t>Implantát mammární Memé MESMO s texturovaným povrchem anatom 350 cc 15736 - 350</t>
  </si>
  <si>
    <t>ZV482</t>
  </si>
  <si>
    <t>Implantát mammární Memé MESMO s texturovaným povrchem anatom 445 cc 15736 - 445</t>
  </si>
  <si>
    <t>ZV483</t>
  </si>
  <si>
    <t>Kanyla nosní Fisher &amp; Paykel Healthcare OptiFlow+ Duet,  k přístroji AIRVO2 vel. M, bal. á 20 ks P08237</t>
  </si>
  <si>
    <t>ZV484</t>
  </si>
  <si>
    <t>Kanyla nosní Fisher &amp; Paykel Healthcare OptiFlow+ Duet,  k přístroji AIRVO2 vel.L, bal. á 20 ks P 08238</t>
  </si>
  <si>
    <t>ZV485</t>
  </si>
  <si>
    <t>Čepelka skalpelová č. 12 Prazisa plus bal. á 100 ks 11.000.00.612</t>
  </si>
  <si>
    <t>ZV486</t>
  </si>
  <si>
    <t>Tunelizátor podkoží Codman Hakim Valve Introducer, plast, cylindrický, délka 21,8 cm, sterilní, jednorázový 82-3055</t>
  </si>
  <si>
    <t>ZV487</t>
  </si>
  <si>
    <t>Těsnění insuflačního ventilu nástrojů Aesculap, Luer-Lock, bal. á 20 ks EJ751251</t>
  </si>
  <si>
    <t>ZV490</t>
  </si>
  <si>
    <t>Uzávěr dezinfekční k bezjehlovému vstupu POLYSWAB se 70% IPA zelený strip po 10 ks 90309</t>
  </si>
  <si>
    <t>ZV491</t>
  </si>
  <si>
    <t>Stent kolonický HANARO samoexpandibilní Nitinol, částečně potažený silikonem, HRC-20-060-230,  asymetrický, prům. 40-20-26, délka 60 mm, prac. délka 20 mm, zavaděč 2300 mm E0422050</t>
  </si>
  <si>
    <t>ZV492</t>
  </si>
  <si>
    <t>Hřeb femorální AFFIXUS 130° 9 mm x 180 mm 814509180</t>
  </si>
  <si>
    <t>ZV497</t>
  </si>
  <si>
    <t>Nástroj k zahlubování TEP kyčle - Namba Hip Slide (for 22-40 mm heads) 6890</t>
  </si>
  <si>
    <t>ZV504</t>
  </si>
  <si>
    <t>Implantát pro rekonstrukci mandibuly titanový JRF</t>
  </si>
  <si>
    <t>ZV505</t>
  </si>
  <si>
    <t>Membrána amniová 10 mm 31240220</t>
  </si>
  <si>
    <t>ZV511</t>
  </si>
  <si>
    <t>Morcellator jednorázový laparoskopický bezdrátový Lina Xcise Cordless Laparoscopic MOR-1515-6-I</t>
  </si>
  <si>
    <t>ZV512</t>
  </si>
  <si>
    <t>Čepelka skalpelová č. 21 Prazisa plus bal. á 100 ks 11.000.00.621</t>
  </si>
  <si>
    <t>ZV513</t>
  </si>
  <si>
    <t>Lžička exkochleační oboustranná BONE CURETTES D/E, délka 210 mm BKA 648/21</t>
  </si>
  <si>
    <t>ZV514</t>
  </si>
  <si>
    <t xml:space="preserve">Šití novosyn CHD fialový  3/0(2)70cm HR30(M)DDP bal. á 36 ks C1068046 </t>
  </si>
  <si>
    <t>ZV521</t>
  </si>
  <si>
    <t>Podložka antidekubitní - Kvádr "bedýnka" 70 x 30 x 20 cm 290162</t>
  </si>
  <si>
    <t>ZV531</t>
  </si>
  <si>
    <t>Podložka antidekubitní  - Opěradlo 50 x 60 x 50 cm 261574</t>
  </si>
  <si>
    <t>ZV537</t>
  </si>
  <si>
    <t>Krytí hemostatické PuraStat Set - Gel hemostatický vstřebatelný předplněná stříkačka 3 ml, s aplikačním endoskopickým katétrem PuraStat Nozzle System Type E (pro endoskop o vnějš. prům. 2,8 mm, délka trubice 2200 mm) 621-035, 634142</t>
  </si>
  <si>
    <t>ZV538</t>
  </si>
  <si>
    <t>Rukavice vlhčená Swash Bathing Gloves Antiseptic, bez vůně, balení á 8 ks (počet bal. v kartonu 40 tj. mimimální obj.množství) F04070-8</t>
  </si>
  <si>
    <t>ZV539</t>
  </si>
  <si>
    <t>Ubrousek vlhčený Swash Bathing Wipes Antiseptic, bez vůně, balení á 7 ks (počet bal. v kartonu 68 tj. mimimální obj.množství) F04540-7</t>
  </si>
  <si>
    <t>ZV540</t>
  </si>
  <si>
    <t>Sání/oplach Elephant s PVC hadicemi k robotu, prům kanyly 5mm, délka kanyly 35cm, vnějš. prům. hadice 9,5 mm, vnitř.prům. hadice 6,4 mm, délka hadice 3 m, jednorázový, bal. á 5 ks ASP165</t>
  </si>
  <si>
    <t>ZV541</t>
  </si>
  <si>
    <t>Sání/oplach Elephant s PVC hadicemi k robotu, prům kanyly 5mm, délka kanyly 45cm, vnějš. prům. hadice 9,5 mm, vnitř.prům. hadice 6,4 mm, délka hadice 3 m, jednorázový, bal. á 5 ks ASP185</t>
  </si>
  <si>
    <t>ZV542</t>
  </si>
  <si>
    <t>Fibroureterorenoskop flexibilní URF-P7 OLYMPUS včetně ETO krytky, přípojného adaptéru oplachu a čistících kartáčků, kompatibilní s LED svět. zdrojem EndoLED WA91502A OLYMPUS N5781850</t>
  </si>
  <si>
    <t>ZV548</t>
  </si>
  <si>
    <t>Hřeb femorální AFFIXUS 125° 9 mm x 180 mm 814309180</t>
  </si>
  <si>
    <t>ZV549</t>
  </si>
  <si>
    <t>Hřeb femorální AFFIXUS 125° 13 mm x 180 mm 814313180</t>
  </si>
  <si>
    <t>ZV550</t>
  </si>
  <si>
    <t>Šroub kortikální  pro AFFIXUS pr. 10,5 mm x 115 mm 814510115</t>
  </si>
  <si>
    <t>ZV551</t>
  </si>
  <si>
    <t>Šroub kortikální distalní pro AFFIXUS pr. 5 mm x 115 mm 814550038</t>
  </si>
  <si>
    <t>ZV552</t>
  </si>
  <si>
    <t xml:space="preserve">Miska Petri  VWR, PS, bez větracích otvorů, prům.90 mm, výška 14 mm, aseptic, balení 24 x 20 ks (480 ks) 391-0559 </t>
  </si>
  <si>
    <t>ZV553</t>
  </si>
  <si>
    <t>Krytí hemostatické traumacel PULVIS harmonika I 2g bal. á 5 ks 60260 - zasílány 3g za cenu 2g</t>
  </si>
  <si>
    <t>ZV562</t>
  </si>
  <si>
    <t>Hřeb femorální dlouhý, levý 125° 814411360</t>
  </si>
  <si>
    <t>ZV563</t>
  </si>
  <si>
    <t>Šroub antirotační pr. 5 mm x 80 mm 814501080</t>
  </si>
  <si>
    <t>ZV564</t>
  </si>
  <si>
    <t>Šroub kortikální pr.5,0 mm x 42 mm 814550042</t>
  </si>
  <si>
    <t>ZV565</t>
  </si>
  <si>
    <t>Punch vakuový na rohovku Surgistar 8,00 mm 360800</t>
  </si>
  <si>
    <t>ZV566</t>
  </si>
  <si>
    <t>Trepan vakuový na rohovku Surgistar 7,50 mm 370750</t>
  </si>
  <si>
    <t>ZV567</t>
  </si>
  <si>
    <t>Gel orální GELCLAIR 15 ml, bal. á 21 ks sáčků 3618916</t>
  </si>
  <si>
    <t>ZV568</t>
  </si>
  <si>
    <t>Elektroda EKG -  3M RED DOT model 2570,  4×3,5 cm, s pěnovou páskou a lepivým gelem, radiolucentní středový konektor, s abrazivním okrajem (50 ks v pytli; 20 pytlů v balení) bal. á 1000 ks 2570</t>
  </si>
  <si>
    <t>ZV569</t>
  </si>
  <si>
    <t>Pinzeta bipolární s úpravou nonStick,zahnutá, standard hrot tupý 0,7 mm, délka 12 cm 780239SG</t>
  </si>
  <si>
    <t>ZV570</t>
  </si>
  <si>
    <t>Odstraňovač lékařského lepidla náplastí - ESENTA, silikon. směs, bez alkoholu a parfemace, ubrousky, bal. á 30 ks 423281</t>
  </si>
  <si>
    <t>ZV571</t>
  </si>
  <si>
    <t>Šití MAXON zelený monofilní vstřebatelný, USP 1, loop, 150 cm, jehla GS-24, bal. á 12 ks GMM-573L</t>
  </si>
  <si>
    <t>ZV574</t>
  </si>
  <si>
    <t>Kanyla TS s manžetou silikonová vel. 3,5 mm bal. á 5 ks SUM:31-3510</t>
  </si>
  <si>
    <t>ZV575</t>
  </si>
  <si>
    <t>Systém AtriClip PRO2 pro uzávěr ouška levé srdeční síně (LAA)  45 mm PRO245</t>
  </si>
  <si>
    <t>ZV576</t>
  </si>
  <si>
    <t>Disk diamantový síťovaný k separaci a konturování keramiky a kompozitních hmot, doporuč. Otáčky 15 000 ot./min., zrnitost jemná 50 µm, tloušťka 0,15 mm ED400.514.220</t>
  </si>
  <si>
    <t>ZV577</t>
  </si>
  <si>
    <t>ZV578</t>
  </si>
  <si>
    <t>Implantát mammární Memé MESMO s texturovaným povrchem, kulatý, vysoký profil 360 cc 15726 - 360</t>
  </si>
  <si>
    <t>ZV582</t>
  </si>
  <si>
    <t>Krytí silikonové pěnové mepilex border sacrum 16 x 20 cm bal. á 10 ks 282010</t>
  </si>
  <si>
    <t>ZV583</t>
  </si>
  <si>
    <t>Krytí silikonové pěnové mepilex border sacrum 22 x 25 cm bal. á 10 ks 282410</t>
  </si>
  <si>
    <t>ZV584</t>
  </si>
  <si>
    <t>Krytí silikonové pěnové mepilex border heel 22 x 23 cm bal. á 10 ks 282710</t>
  </si>
  <si>
    <t>ZV586</t>
  </si>
  <si>
    <t>Šroub tahový AFFIXUS pr. 10,5 mm x 90 mm 814510090</t>
  </si>
  <si>
    <t>ZV590</t>
  </si>
  <si>
    <t>Náhrada kyčelního kloubu dřík METHA μCAP monoblok 12/14 120° velikost 4 necementovaný NC294T</t>
  </si>
  <si>
    <t>ZV591</t>
  </si>
  <si>
    <t>Šroub samořezný zajišťovací LCP Stardrive malý fragment, ocel 2,7 mm x 36 mm 202.236</t>
  </si>
  <si>
    <t>ZV593</t>
  </si>
  <si>
    <t>Šroub samořezný zajišťovací VA LCP Stardrive malý fragment ocel 3,5 mm x 30 mm 212.111</t>
  </si>
  <si>
    <t>ZV594</t>
  </si>
  <si>
    <t>Nástroj robotický jehelec stříhací Mega SutureCut needle driver k daVinci, délka 58 cm, 15 použití 471309</t>
  </si>
  <si>
    <t>ZV600</t>
  </si>
  <si>
    <t>Špička pipetovací 100-1000µl APEX, PP, bezbarvá, délka špičky 84,3 mm, bez filtru, nesterilní, bal. á 1000 ks AT1000L</t>
  </si>
  <si>
    <t>ZV602</t>
  </si>
  <si>
    <t>Špička pipetovací 0,1-10µl APEX, PP, bezbarvá, délka špičky 31,2 mm, s filtrem, sterilní, 960 (10x96) ks v boxu AT0010RSF</t>
  </si>
  <si>
    <t>ZV603</t>
  </si>
  <si>
    <t>Špička pipetovací 1-200µl APEX, PP, bezbarvá, délka špičky 53,4 mm, s filtrem, sterilní, 960 (10x96) ks v boxu AT0200RSF</t>
  </si>
  <si>
    <t>ZV604</t>
  </si>
  <si>
    <t>Špička pipetovací 100-1000µl APEX, PP, bezbarvá, délka špičky 84,3 mm, s filtrem, sterilní, 768 (8x96) ks v boxu AT1000RSF</t>
  </si>
  <si>
    <t>ZV605</t>
  </si>
  <si>
    <t>Šití MAXON zelený monofilní vstřebatelný, USP 5-0, délka 45 cm, jehla C-1, 12 mm 3/8, bal. á 36 ks 8886660521</t>
  </si>
  <si>
    <t>ZV606</t>
  </si>
  <si>
    <t>Špička pipetovací ClipTip 10-200 μl, bez filtru, PCR, žlutá, délka špičky 56 mm, nesterilní, bal. á 960 ks (10 x 96) nesterilní 613-2213</t>
  </si>
  <si>
    <t>ZV609</t>
  </si>
  <si>
    <t>Destička kultivační s Lumox fólií, 96 jamek, černá, lumox fólie šírky 50μm, propustná pro plyny, adherentní povrch, kultivacní plocha: 0,34 cm2,pracovní objem 25 - 340 μl, sterilní, bez pyrogenu/endotoxinu, necytotoxické, bal. á 1 ks 94.6000.024</t>
  </si>
  <si>
    <t>ZV612</t>
  </si>
  <si>
    <t>Šroub k miniinvazivním operacím hlezna MICA kanylovaný fixační 3,0 x 36 mm sterilní 57S13036</t>
  </si>
  <si>
    <t>ZV613</t>
  </si>
  <si>
    <t>Podprsenka Chabner XRT Radiation Bra, Size 5, (96,5-101,5 cm), F/G, 38"-40" CRTBRA05</t>
  </si>
  <si>
    <t>ZV614</t>
  </si>
  <si>
    <t>Podprsenka Chabner XRT Radiation Bra, Size 6, (106,5-112 cm), D/DD 42"-44" CRTBRA06</t>
  </si>
  <si>
    <t>ZV615</t>
  </si>
  <si>
    <t>Podprsenka Chabner XRT Radiation Bra, Size 7, (106,5-112 cm), F/G 42"-44" CRTBRA07</t>
  </si>
  <si>
    <t>ZV616</t>
  </si>
  <si>
    <t>Podprsenka Chabner XRT Radiation Bra, Size 8, (117-122 cm),  D/DD 46"-48" CRTBRA08</t>
  </si>
  <si>
    <t>ZV618</t>
  </si>
  <si>
    <t>Pás prodlužovací ramenní Chabner XRT Radiation Bra Shoulder Extenter, jedna velikost/pár, bal. á 5 párů CRTSHLDEXT01</t>
  </si>
  <si>
    <t>ZV619</t>
  </si>
  <si>
    <t>Pás prodlužovací zadní Chabner XRT Radiation Back Extender, jedna velikost, bal. á 5 ks CRTEXT01PK5</t>
  </si>
  <si>
    <t>ZV620</t>
  </si>
  <si>
    <t>Set infuzní pro podávání parenterální výživy s filtrem  bakteriálním neonatologickým 0,2 µm/ 96 hodin, bal. á 50 ks TP-DS0007</t>
  </si>
  <si>
    <t>ZV622</t>
  </si>
  <si>
    <t>List pilový k přístroji ELAN 4 Electro, Saw blade L sagittal 25/15/ 0,5 /0,7 mm GP516R</t>
  </si>
  <si>
    <t>ZV623</t>
  </si>
  <si>
    <t>Tryska chladící pro pily ELAN 4 (výr. Aesculap), jednorázová, bal. á 1 ks GA258SU</t>
  </si>
  <si>
    <t>ZV624</t>
  </si>
  <si>
    <t>Port venózní implantabilní vysokotlaký POWER PLP All-in-One, katetr polyuretan, 6Fr, vnitř.průměr 1,3 mm, délka 450 mm, objem 0,82 ml, max. průtok 5ml/s, max tlak 300PSI 201.24.12.20</t>
  </si>
  <si>
    <t>ZV625</t>
  </si>
  <si>
    <t>Orthocryl  tekutina pro výrobu ortodontických aparátů, tyrkysová 250 ml 161-131-00</t>
  </si>
  <si>
    <t>ZV627</t>
  </si>
  <si>
    <t>Čepička koncová 5 mm 814503005</t>
  </si>
  <si>
    <t>ZV629</t>
  </si>
  <si>
    <t>Set výživového knoflíku Halyard MIC-KEY G tube Ext Sets ENFIT vnějš. prům. 14 Fr hloubka 30 mm 8140-14-3.0</t>
  </si>
  <si>
    <t>ZV630</t>
  </si>
  <si>
    <t>Katetr pH metrický impedanční VERSAFLEX dvoukananálový  dětský  LPR ZNID12+8R bal. á 10 ks FGS-9000-16</t>
  </si>
  <si>
    <t>ZV631</t>
  </si>
  <si>
    <t>Kabel světlovodný HP 4,8 x 3000 mm HTT modrý B00-22230-50MO</t>
  </si>
  <si>
    <t>ZV632</t>
  </si>
  <si>
    <t>Pouzdro zaváděcí Epsylar 6 F 90 cm 1224-0690</t>
  </si>
  <si>
    <t>ZV633</t>
  </si>
  <si>
    <t>Pouzdro zaváděcí Epsylar 7 F 90 cm 1224-0790</t>
  </si>
  <si>
    <t>ZV636</t>
  </si>
  <si>
    <t>Set epidurální  pro dospělé souprava 19G/91 cm kaudální (jehla Crawford 17 Ga/9,84 cm, adaptér snap lock, stříkačka 7 CC Luer-slip-plast, 0,2 mikron filtr) bal. á 20 ks JC-05400-B</t>
  </si>
  <si>
    <t>ZV637</t>
  </si>
  <si>
    <t>Láhev kultivační PTT, PS, standard surface, objem 15 ml, víčko ventilované, plocha růstu 25 cm², doporučený pracovní objem 3 - 5 ml, bal. á 360 ks (10 x 36) TPPA90025</t>
  </si>
  <si>
    <t>ZV642</t>
  </si>
  <si>
    <t>Filtr pro vakuovou filtraci Filtermax TPP, objem 500 ml, kvadratický filtrační povrch 49 cm², membrána PES 0.22 µm, rozměry 90 x 89 x 111 mm, materiál PS/PES, sterilní, bal. á 21 ks TPPA99505</t>
  </si>
  <si>
    <t>ZV646</t>
  </si>
  <si>
    <t>Pomůcka polohovací - kolébka  HAN 05A - vel. 1, malá, 48 x 36 x 10 cm 48 x 36 x 10 cm světle modrá PES úplet s nánosem PUR, PPUR120 8594042764348</t>
  </si>
  <si>
    <t>ZV647</t>
  </si>
  <si>
    <t>Pomůcka polohovací - kolébka HAN 05A - vel. 2, velká, 63 x 40 x 12 cm  63 x 40 x 12 cmsvětle modrá PES úplet s nánosem PUR PPUR120 8594042764447</t>
  </si>
  <si>
    <t>ZV648</t>
  </si>
  <si>
    <t>Klíč momentový k ulrazvukovému aspirátoru Cusa Clarity - CUSA CLARITY 36kHz TORQUE WRENCH, bal. á 5 ks C7602</t>
  </si>
  <si>
    <t>ZV654</t>
  </si>
  <si>
    <t>Šroub samořezný zajišťovací LCP Stardrive malý fragment, ocel 2,7 mm x 20 mm 202.220</t>
  </si>
  <si>
    <t>ZV655</t>
  </si>
  <si>
    <t>Přístroj k termoablaci endometria LINA LIBRATA, Endometrial ablation device, jednorázový LIB-1</t>
  </si>
  <si>
    <t>ZV660</t>
  </si>
  <si>
    <t>Kanyla tracheostomická Crystal Subglottic Suction, s manžetou, vel. 8,0, bal. á 10 ks 20103080</t>
  </si>
  <si>
    <t>ZV661</t>
  </si>
  <si>
    <t>Kanyla tracheostomická Crystal Subglottic Suction, s manžetou, vel. 8,5, bal. á 10 ks 20103085</t>
  </si>
  <si>
    <t>ZV662</t>
  </si>
  <si>
    <t>Nůžky Metzenbaum Super Cut  Black rings, zahnuté, délka 180 mm 214.33.18</t>
  </si>
  <si>
    <t>ZV665</t>
  </si>
  <si>
    <t>Válec odměrný vysoký A 100 ml, 163/AM, modrý potisk,  sklo SIMAX, prům. 31,3 mm, výška 240 mm, stupnice ±0,5 ml VTRB632432111130</t>
  </si>
  <si>
    <t>ZV672</t>
  </si>
  <si>
    <t>Baňka s kulatým dnem a NZ, jednohrdlá, Borosilikátové sklo 3.3, Objem: 250 ml, Velikost objímky: 29/32 NZ, Výška: 140 mm, prům. vněj.: 85 mm, bal. á 2 ks 201-1357</t>
  </si>
  <si>
    <t>ZV674</t>
  </si>
  <si>
    <t>Stojánek na zkumavky a mikrozkumavky oboustranný, PP, 25 mikrozkumavek (1,5 a 2,0 ml ) nebo 16 mikrozkumavek (0,2 a 0,5 ml), rozměr cca 67 × 65 × 27 mm, -196 °C až +121 °C, autoklávovatelný, bal á 10 ks SIMPS500-25Y</t>
  </si>
  <si>
    <t>ZV677</t>
  </si>
  <si>
    <t>Drén silikonový CH14 laparotomický s RTG značením sterilní d = 50 cm bal. á 10 ks WLM:60701400</t>
  </si>
  <si>
    <t>ZV678</t>
  </si>
  <si>
    <t>Drén silikonový CH16 laparotomický s RTG značením sterilní d = 50 cm bal. á 10 ks WLM:60701600</t>
  </si>
  <si>
    <t>ZV679</t>
  </si>
  <si>
    <t>Olej silikonový tamponáda sítnice RS-OIL ECS, viskozita 5000, 10 ml ve stříkačce RSO 007-00</t>
  </si>
  <si>
    <t>ZV680</t>
  </si>
  <si>
    <t>Olej silikonový tamponáda sítnice RS-OIL ECS, viskozita 5700, 10 ml ve stříkačce RSO 011-00</t>
  </si>
  <si>
    <t>ZV681</t>
  </si>
  <si>
    <t>Čočka nitrooční Carlevale IOL - (různé dioptrie dle potřeby pacienta) 21,0 Dpt ISP60VL</t>
  </si>
  <si>
    <t>ZV684</t>
  </si>
  <si>
    <t>Zkumavka ředící do analyzátoru iPro, 1,1 ml, bal. 960 ks (120  x 8 ks) AC14682</t>
  </si>
  <si>
    <t>ZV686</t>
  </si>
  <si>
    <t xml:space="preserve">Dlaha přímá úhlově stabilní 10 otvorů, 186 mm 397129785025 </t>
  </si>
  <si>
    <t>ZV692</t>
  </si>
  <si>
    <t>Šroub uzamykatelný samořez. 5 x 32 mm 397129778061</t>
  </si>
  <si>
    <t>ZV693</t>
  </si>
  <si>
    <t>Šroub kortikální samořezný HA 4,5 x 26 mm 397129795541</t>
  </si>
  <si>
    <t>ZV694</t>
  </si>
  <si>
    <t xml:space="preserve">Šroub kortikální samořezný HA 4,5 x 42 mm 397129799511 </t>
  </si>
  <si>
    <t>ZV700</t>
  </si>
  <si>
    <t xml:space="preserve">Šroub kortikální samořezný HA 3,5 x 10 mm 397129795211 </t>
  </si>
  <si>
    <t>ZV701</t>
  </si>
  <si>
    <t>Kabel světlovodný HP 4,8 x 3000 mm HTT šedý B00-22230-50SE</t>
  </si>
  <si>
    <t>ZV703</t>
  </si>
  <si>
    <t>Nůžky na nehty zahnuté, hrotnaté, 95 mm, nerez ocel, jednorázové, sterilní, bal. á 25 ks 991091</t>
  </si>
  <si>
    <t>ZV704</t>
  </si>
  <si>
    <t>Svorka anatomická Micro Mosquito rovná jemná, jednorázová, nerez ocel, sterilní, 125 mm, bal. á 25 ks 991044 </t>
  </si>
  <si>
    <t>ZV705</t>
  </si>
  <si>
    <t>Peán anatomický rovný, 140 mm, nerez ocel, jednorázový, sterilní, bal. á 25 ks 991040</t>
  </si>
  <si>
    <t>ZV706</t>
  </si>
  <si>
    <t>Jehelec Mayo-Hegar 160 mm, nerez ocel, jednorázový, sterilní, bal. á 25 ks 991034 </t>
  </si>
  <si>
    <t>ZV707</t>
  </si>
  <si>
    <t xml:space="preserve">Pinzeta Standartní anatomická rovná 140 mm, nerez ocel, jednorázová, sterilní, bal. á 25 ks 991064  </t>
  </si>
  <si>
    <t>ZV708</t>
  </si>
  <si>
    <t>Pinzeta Standartní chirurgická rovná 140 mm, nerez ocel, jednorázová, sterilní, bal. á 25 ks 991063</t>
  </si>
  <si>
    <t>ZV711</t>
  </si>
  <si>
    <t>Jehelec MAYO-HEGAR, rovný, 120 mm, nerez ocel, jednorázový, sterilní, bal. á 25 ks 991031</t>
  </si>
  <si>
    <t>ZV715</t>
  </si>
  <si>
    <t>Hřeb femorální kanylovaný retrográdní/antegrádní 10 mm x 340 mm 04.013.448</t>
  </si>
  <si>
    <t>ZV716</t>
  </si>
  <si>
    <t>Kotva nevstřebatelná pro rameno FiberTak soft Anchor pr. 1,8 mm AR-3638-1</t>
  </si>
  <si>
    <t>ZV717</t>
  </si>
  <si>
    <t>Jehla propichovací SutureLasso SD, 25°Tight Curve Right AR-4068-25TR</t>
  </si>
  <si>
    <t>ZV727</t>
  </si>
  <si>
    <t>Implantát kostní umělá náhrada tkáně BonAlive granule aplikátor 0,5 - 0,8mm bal. á 2,5 ml 13120</t>
  </si>
  <si>
    <t>ZV728</t>
  </si>
  <si>
    <t>Dlaha Philos na proximální humerus 3,5  5 otv. 241.903</t>
  </si>
  <si>
    <t>ZV732</t>
  </si>
  <si>
    <t>Souprava na odběr tracheálního sekretu s fingertip, plast. transp. zkumavka 25 ml, graduace po 1 ml, uzávěr s hroty, délka 37 a 39 cm, přídavný šroubov. uzávěr, sterilní, bal. á 15 ks B0200B - nahrazuje ZE184</t>
  </si>
  <si>
    <t>ZV748</t>
  </si>
  <si>
    <t>Systém AtriClip PRO2 pro uzávěr ouška levé srdeční síně (LAA)  40 mm PRO240</t>
  </si>
  <si>
    <t>ZV750</t>
  </si>
  <si>
    <t>Hřeb femorální AFFIXUS dlouhý, levý 125°11 mm x 340 mm 814411340</t>
  </si>
  <si>
    <t>ZV752</t>
  </si>
  <si>
    <t>Šroub kortikální pr.5,0 mm x 46 mm 814550046</t>
  </si>
  <si>
    <t>ZV753</t>
  </si>
  <si>
    <t>Šroub tahový pr. 10,5 mm x 120 mm 814510120</t>
  </si>
  <si>
    <t>ZV754</t>
  </si>
  <si>
    <t xml:space="preserve">Roztok pro perfuzi ledvin PumpProtect 10 x 1000 ml PPRT </t>
  </si>
  <si>
    <t>ZV755</t>
  </si>
  <si>
    <t>Kazeta pro perfuzi a konzervaci ledvin včetně perfuzního okruhu - Kidney Assist, jednorázová, sterilní 21.401</t>
  </si>
  <si>
    <t>ZV756</t>
  </si>
  <si>
    <t>Šroub kortikální pr.5,0 mm x 44 mm 814550044</t>
  </si>
  <si>
    <t>ZV757</t>
  </si>
  <si>
    <t>Kanyla endobronchiální silikonová, levá, 32Fr (včetně 1 ks zavaděče, 2 ks odsávacího katétru, 1 ks konektoru) DLT0132S</t>
  </si>
  <si>
    <t>ZV758</t>
  </si>
  <si>
    <t>Kanyla endobronchiální silikonová, levá 35Fr (včetně 1 ks zavaděče, 2 ks odsávacího katétru, 1 ks konektoru) DLT0135S</t>
  </si>
  <si>
    <t>ZV759</t>
  </si>
  <si>
    <t>Kanyla endobronchiální silikonová, levá 37Fr (včetně 1 ks zavaděče, 2 ks odsávacího katétru, 1 ks konektoru) DLT0137S E</t>
  </si>
  <si>
    <t>ZV760</t>
  </si>
  <si>
    <t>Kanyla endobronchiální silikonová, levá 39Fr (včetně 1 ks zavaděče, 2 ks odsávacího katétru, 1 ks konektoru) DLT0139S</t>
  </si>
  <si>
    <t>ZV761</t>
  </si>
  <si>
    <t xml:space="preserve">Kanyla endobronchiální, levá (PVC) 41F (včetně 1 ks zavaděče, 2 ks odsávacího katétru, 1 ks konektoru) DLT0141 </t>
  </si>
  <si>
    <t>ZV762</t>
  </si>
  <si>
    <t xml:space="preserve">Kanyla endobronchiální silikonová, pravá 32Fr (včetně 1 ks zavaděče, 2 ks odsávacího katétru, 1 ks konektoru) DLT0232S </t>
  </si>
  <si>
    <t>ZV763</t>
  </si>
  <si>
    <t>Kanyla endobronchiální silikonová, pravá 35Fr (včetně 1 ks zavaděče, 2 ks odsávacího katétru, 1 ks konektoru) DLT0235S</t>
  </si>
  <si>
    <t>ZV764</t>
  </si>
  <si>
    <t xml:space="preserve">Kanyla endobronchiální silikonová, pravá 37Fr (včetně 1 ks zavaděče, 2 ks odsávacího katétru, 1 ks konektoru) DLT0237S </t>
  </si>
  <si>
    <t>ZV765</t>
  </si>
  <si>
    <t xml:space="preserve">Kanyla endobronchiální silikonová, pravá 39Fr (včetně 1 ks zavaděče, 2 ks odsávacího katétru, 1 ks konektoru) DLT0239S </t>
  </si>
  <si>
    <t>ZV766</t>
  </si>
  <si>
    <t xml:space="preserve">Kanyla endobronchiální, pravá (PVC) (včetně 1 ks zavaděče, 2 ks odsávacího katétru, 1 ks konektoru) DLT0241 </t>
  </si>
  <si>
    <t>ZV767</t>
  </si>
  <si>
    <t>Hadička spojovací heidelberg 3 x 750 mm LL bal. á 100 ks (2200 1075ND) 2200 CPHF51070 - firma nedodá</t>
  </si>
  <si>
    <t>ZV768</t>
  </si>
  <si>
    <t>Sonda kalibrační vel. 1  133220011</t>
  </si>
  <si>
    <t>ZV771</t>
  </si>
  <si>
    <t>List pilový 116/95 x 19 x 1.0 mm, pro oscilační pilu 05.002.007</t>
  </si>
  <si>
    <t>ZV772</t>
  </si>
  <si>
    <t>List pilový 90/69 x 18 x 1.0/0.8 mm, pro oscilační pilu se spojkou AO/ASIF 519.106</t>
  </si>
  <si>
    <t>ZV775</t>
  </si>
  <si>
    <t>Implantát mammární Memé MESMO s texturovaným povrchem, kulatý, vysoký profil 560 cc 15726 - 560</t>
  </si>
  <si>
    <t>ZV776</t>
  </si>
  <si>
    <t>Šroub maleolární samořezný kanylovaný HB 4,5 x 45 mm 397129797140</t>
  </si>
  <si>
    <t>ZV777</t>
  </si>
  <si>
    <t>Šroub maleolární samořezný kanylovaný HB 4,5 x 50 mm 397129797150</t>
  </si>
  <si>
    <t>ZV778</t>
  </si>
  <si>
    <t>Šroub kompresní se dvěma závity 4,0 x 40 mm AR-8740-40HS</t>
  </si>
  <si>
    <t>ZV780</t>
  </si>
  <si>
    <t>Náhrada kolenního kloubu OXFORD unikompartmentální vložka meniskeální anatomická pravá mediální 6 mm 159578</t>
  </si>
  <si>
    <t>ZV781</t>
  </si>
  <si>
    <t>Vrták 1,5 mm pro VA compact 02.130.302</t>
  </si>
  <si>
    <t>ZV782</t>
  </si>
  <si>
    <t>Katetr CVC 1 lumen 4 Fr x 20 cm PICCSELDIPUR SMARTMIDLINE bal. á 10 ks 128.1420</t>
  </si>
  <si>
    <t>ZV783</t>
  </si>
  <si>
    <t>Katetr CVC 1 lumen 4 Fr x 12 cm PICCSELDIPUR SMARTMIDLINE bal. á 10 ks 128.1412</t>
  </si>
  <si>
    <t>ZV784</t>
  </si>
  <si>
    <t>Set výživového knoflíku Halyard MIC-KEY G tube Ext Sets ENFIT vnějš. prům. 16 Fr hloubka 23 mm 8140-16-2.3</t>
  </si>
  <si>
    <t>ZV787</t>
  </si>
  <si>
    <t>Podložka anitdekubitní - polštář obdelník 10x50x70 cm10 x 50 x 70 cm 991078</t>
  </si>
  <si>
    <t>ZV789</t>
  </si>
  <si>
    <t>Sklo podložní mikroskopické  Adhesive 25 x 75 x 1 mm, barva bílá, zaoblené okraje 90° matované, bal. á 72 ks 631-1349</t>
  </si>
  <si>
    <t>ZV791</t>
  </si>
  <si>
    <t>Depresor jazyka MOD.WÜRZBURG TONGUE DEPRESSOR 93 x 37 mm BKL 068/04</t>
  </si>
  <si>
    <t>ZV792</t>
  </si>
  <si>
    <t>Kabel bipolární propojovací k bipolární pinzetě a koagulaci ERBE  (VIO, ICC ,ACC) T-Series Standard, délka 4 m 20196-045</t>
  </si>
  <si>
    <t>ZV793</t>
  </si>
  <si>
    <t>Kabel bipolární propojovací k bipolární pinzetě a jednotce KLS Martin, zahnutý, koaxiální, délka 4 m 80-291-40-04</t>
  </si>
  <si>
    <t>ZV794</t>
  </si>
  <si>
    <t>Kabel připojovací k jednorázové neutrální elektrodě KLS Martin, délka 4 m 80-294-40-04</t>
  </si>
  <si>
    <t>ZV795</t>
  </si>
  <si>
    <t>List pilový 19.5 x 71 x 0.8 mm, pro oscialační pilu Hall 50 5071-572</t>
  </si>
  <si>
    <t>ZV797</t>
  </si>
  <si>
    <t>Bronchoskop jednorázový Vathin SLIM, průměr 3,2 mm, prac. kanál 1,2 mm, bal. á 2 ks BCV1-C1/C2</t>
  </si>
  <si>
    <t>ZV798</t>
  </si>
  <si>
    <t>Bronchoskop jednorázový Vathin NORMAL, průměr 4,9 mm, prac. kanál 2,2 mm, bal. á 2 ks BCV1-M1/M2</t>
  </si>
  <si>
    <t>ZV799</t>
  </si>
  <si>
    <t>Bronchoskop jednorázový Vathin LARGE, průměr 5,8 mm, prac. kanál 2,8 mm, bal. á 2 ks BCV1-S1/S2</t>
  </si>
  <si>
    <t>ZV800</t>
  </si>
  <si>
    <t>Bronchoskop jednorázový Vathin EXTRA, průměr 6,2 mm, prac. kanál 3,2 mm, bal. á 2 ks BCV1-W1/W2</t>
  </si>
  <si>
    <t>ZV801</t>
  </si>
  <si>
    <t>Hřeb femorální AFFIXUS dlouhý pravý 125° 11 mm x 400 mm 814311400</t>
  </si>
  <si>
    <t>ZV802</t>
  </si>
  <si>
    <t>Šroub MAGNEZIX CS kompresní kanylovaný pro osteosyntézu vstřebatelný 3,2 x 24 mm 1032.024</t>
  </si>
  <si>
    <t>ZV804</t>
  </si>
  <si>
    <t>Implantát středoušní TORP TITAN Precise, centrovaná Total, prům. shaftu 0,2 mm, prům. distal. konce 0,8 mm, délka 3,00 mm 705-300</t>
  </si>
  <si>
    <t>ZV805</t>
  </si>
  <si>
    <t>Implantát středoušní TORP TITAN Precise, centerovaná Total, prům. shaftu 0,2 mm, prům. distal. konce 0,8 mm, délka 4,00 mm 705-400</t>
  </si>
  <si>
    <t>ZV806</t>
  </si>
  <si>
    <t>Implantát středoušní TORP TITAN Precise, centrovaná Total, prům. shaftu 0,2 mm, prům. distal. konce 0,8 mm, délka 4,25 mm 705-450</t>
  </si>
  <si>
    <t>ZV807</t>
  </si>
  <si>
    <t>Implantát středoušní TORP TITAN Precise centerovaná Total, prům. shaftu 0,2 mm, prům. distal. konce 0,8 mm, délka 5,00 mm 705-500</t>
  </si>
  <si>
    <t>ZV808</t>
  </si>
  <si>
    <t>Implantát středoušní TORP TITAN Precise centrovaná Partial, prům. shaftu 0,2 mm, prům. distal. konce 1,45 mm cup, délka 1,50 mm 765-150</t>
  </si>
  <si>
    <t>ZV809</t>
  </si>
  <si>
    <t>Implantát středoušní TORP TITAN Precise centrovaná Partial, prům. shaftu 0,2 mm,prům. distal. konce 1,45 mm cup, délka 2,00 mm 765-200</t>
  </si>
  <si>
    <t>ZV810</t>
  </si>
  <si>
    <t>Implantát středoušní TORP TITAN Precise centrovaná Partial, prům. shaftu 0,2 mm, prům. distal. konce 1,45 mm cup, délka 2,50 mm 765-250</t>
  </si>
  <si>
    <t>ZV811</t>
  </si>
  <si>
    <t>Implantát středoušní TORP TITAN Precise centrovaná Partial, prům. shaftu 0,2 mm, prům. distal. konce 1,45 mm cup, délka 3,00 mm 765-300</t>
  </si>
  <si>
    <t>ZV812</t>
  </si>
  <si>
    <t xml:space="preserve">Implantát středoušní titanový, CLIP PISTON áWENGEN prům. 0,4 mm, délka 4,5 mm1006 807    </t>
  </si>
  <si>
    <t>ZV813</t>
  </si>
  <si>
    <t>Implantát středoušní titanový, CLIP PISTON áWENGEN prům. 0,6 mm, délka 4,5 mm 1006 857</t>
  </si>
  <si>
    <t>ZV814</t>
  </si>
  <si>
    <t>Implantát středoušní titanový, CLIP PISTON MVP, prům. 0,4 mm, délka 5,5 mm 1006 710</t>
  </si>
  <si>
    <t>ZV815</t>
  </si>
  <si>
    <t>Implantát středoušní titanový, CLIP PISTON MVP, prům. 0,6 mm, délka 5,5 mm 1006 760</t>
  </si>
  <si>
    <t>ZV816</t>
  </si>
  <si>
    <t>Implantát středoušní titanový, ANGULAR PISTON, prům. 0,4 mm, délka 4,5 mm 1006 601  </t>
  </si>
  <si>
    <t>ZV817</t>
  </si>
  <si>
    <t>Implantát středoušní titanový, ANGULAR PISTON, prům. 0,6 mm, délka 4,5 mm 1006 651</t>
  </si>
  <si>
    <t>ZV818</t>
  </si>
  <si>
    <t>Implantát středoušní titanový K-PISTON, prům. 0,4 mm, délka 4,5 mm 1006 107      </t>
  </si>
  <si>
    <t>ZV819</t>
  </si>
  <si>
    <t xml:space="preserve">Implantát středoušní titanový K-PISTON, prům. 0,6 mm, délka 4,5 mm 1006 157        </t>
  </si>
  <si>
    <t>ZV820</t>
  </si>
  <si>
    <t>Implantát středoušní titanový SOFT CLIP, prům. 0,4 mm, délka 4,5 mm 1006 207      </t>
  </si>
  <si>
    <t>ZV821</t>
  </si>
  <si>
    <t>Implantát středoušní titanový SOFT CLIP, prům. 0,6 mm, délka 4,5 mm 1006 257      </t>
  </si>
  <si>
    <t>ZV822</t>
  </si>
  <si>
    <t>Podložka antidekubitní  - bota Z-Flex Fluidized Heel Protection Boot, Standard Size Black / Gray), pár 1400122</t>
  </si>
  <si>
    <t>ZV823</t>
  </si>
  <si>
    <t>Punch vakuový na rohovku Surgistar 8,50 mm 360850</t>
  </si>
  <si>
    <t>ZV824</t>
  </si>
  <si>
    <t>Punch vakuový na rohovku Surgistar 7,50 mm 360750</t>
  </si>
  <si>
    <t>ZV825</t>
  </si>
  <si>
    <t>Trepan vakuový na rohovku Surgistar 8,00 mm 370800</t>
  </si>
  <si>
    <t>ZV826</t>
  </si>
  <si>
    <t>Trepan vakuový na rohovku Surgistar 7,00 mm 370700</t>
  </si>
  <si>
    <t>ZV827</t>
  </si>
  <si>
    <t>Síťka pro vyšetření elektronovým mikroskopem, měděná pouhlíkovaná, EMR Carbon support film on Cu 300 square mesh grid, bal. á 50 ks 22-1MC030-50</t>
  </si>
  <si>
    <t>ZV828</t>
  </si>
  <si>
    <t>Elektroda stripová k monitoru fyziologických funkcí CASCADE ELITE, 6 kontaktní, steel, s kabelem, 1,8m, 6 x 1,5 mm TP konektory na straně přístroje 611016</t>
  </si>
  <si>
    <t>ZV829</t>
  </si>
  <si>
    <t>Kanyla odsávací FUKUSHIMA vel. M, 180 mm/3Fr GF391R</t>
  </si>
  <si>
    <t>ZV830</t>
  </si>
  <si>
    <t>Kanyla odsávací FUKUSHIMA vel. L, 180 mm/3Fr GF411R</t>
  </si>
  <si>
    <t>ZV834</t>
  </si>
  <si>
    <t>Přípojka kyslíku k přístroji PSG ALICE 6 LDE, bal. á 10 ks 312010</t>
  </si>
  <si>
    <t>ZV837</t>
  </si>
  <si>
    <t>Nůž do sterilní svářečky hadiček krevních vaků TSCD SC 201 AH a TSCD II-2ME SC 203 AH bal. á 140 ks</t>
  </si>
  <si>
    <t>ZV838</t>
  </si>
  <si>
    <t>Kit pro provádění reoferézy a lipoproteinové aferetické terapie MONET F00010878</t>
  </si>
  <si>
    <t>ZV839</t>
  </si>
  <si>
    <t>Set infuzní pro podkožní infuzi Neria Guard, prům. G23, délka inf. setu 110 cm, délka jehly 6 mm, bezpečnostní systém, bal. á 10 ks (60 cm 510461)5006031</t>
  </si>
  <si>
    <t>ZV840</t>
  </si>
  <si>
    <t>Kleště bioptické endoskopické FB-231K fenestrované s oválnými branžemi pr. 2,8 mm délka 1550 mm jednorázové á 20 ks N5431630(N1081220)</t>
  </si>
  <si>
    <t>ZV841</t>
  </si>
  <si>
    <t>Systém pro uzavírání cév femorální zavaděč VC Perclose ProStyle 5 Fr bal. á 10 ks 12773-02</t>
  </si>
  <si>
    <t>ZV842</t>
  </si>
  <si>
    <t>Šroub kortikální pr.5,0 mm x 40 mm 814550040</t>
  </si>
  <si>
    <t>ZV843</t>
  </si>
  <si>
    <t>Šroub tahový AFFIXUS pr. 5 mm x 70 mm 814501070</t>
  </si>
  <si>
    <t>ZV845</t>
  </si>
  <si>
    <t>Rukojeť k sadě tunelizátoru výr. Bard PVT0200</t>
  </si>
  <si>
    <t>ZV846</t>
  </si>
  <si>
    <t>Zavaděč  k sadě tunelizátoru výr. Bard PVT0600</t>
  </si>
  <si>
    <t>ZV847</t>
  </si>
  <si>
    <t>Hadička spojovací heidelbergská 3,0 x 300 mm LL,  transparentní, sterilní, bal. á 100 ks 4097300</t>
  </si>
  <si>
    <t>ZV848</t>
  </si>
  <si>
    <t>Tampon gáza sterilní stáčený 9,5 x 9,5 cm / 5 ks TUPFER lux S nití, sterilní bal. á 250 ks ZARYS-TF959505-SSXR - nekvalitní</t>
  </si>
  <si>
    <t>ZV849</t>
  </si>
  <si>
    <t>Tampon sterilní stáčený 9,5 x 9,5 cm / 10 ks TUPFER lux S nití, sterilní ZARYS-TF959510-SSXR</t>
  </si>
  <si>
    <t>ZV850</t>
  </si>
  <si>
    <t xml:space="preserve">Tampón z gázy stáčený - 9 x 9 cm, bal á 30 ks, s RTG nití, sterilní - převazový set OP-OPA-00170 - navýšení ceny </t>
  </si>
  <si>
    <t>ZV851</t>
  </si>
  <si>
    <t>Set výživového knoflíku Halyard MIC-KEYG Tube EXT sets Enfit vnější průměr 14 Fr 8140-14-2.7</t>
  </si>
  <si>
    <t>ZV852</t>
  </si>
  <si>
    <t>Šroub samořezný zajišťovací LCP Stardrive malý fragment, ocel 2,7 mm x 24 mm 202.224</t>
  </si>
  <si>
    <t>ZV853</t>
  </si>
  <si>
    <t>Šroub samořezný zajišťovací LCP Stardrive malý fragment, ocel 2,7 mm x 26 mm 202.226</t>
  </si>
  <si>
    <t>ZV854</t>
  </si>
  <si>
    <t>Šroub samořezný zajišťovací LCP Stardrive malý fragment, ocel 2,7 mm x 40 mm 202.240</t>
  </si>
  <si>
    <t>ZV855</t>
  </si>
  <si>
    <t>Protéza cévní bifurkační pletená INTERGARD, 14mm x 7 mm, délka 50 cm IGK1407</t>
  </si>
  <si>
    <t>ZV856</t>
  </si>
  <si>
    <t>Protéza cévní bifurkační pletená INTERGARD, 16mm x 8 mm, délka 50 cm IGK1608</t>
  </si>
  <si>
    <t>ZV857</t>
  </si>
  <si>
    <t>Protéza cévní bifurkační pletená INTERGARD, 18mm x 9 mm, délka 50 cm IGK1809</t>
  </si>
  <si>
    <t>ZV858</t>
  </si>
  <si>
    <t>Protéza cévní bifurkační pletená INTERGARD, 20mm x 10 mm, délka 50 cm IGK2010</t>
  </si>
  <si>
    <t>ZV859</t>
  </si>
  <si>
    <t>Protéza cévní bifurkační pletená INTERGARD, 22mm x 11 mm, délka 50 cm IGK2211</t>
  </si>
  <si>
    <t>ZV860</t>
  </si>
  <si>
    <t xml:space="preserve">Protéza cévní bifurkační pletená INTERGARD SILVER, 18 mm x 9 mm, délka 50 cm IGK1809S </t>
  </si>
  <si>
    <t>ZV861</t>
  </si>
  <si>
    <t>Košík extrakční ZeroTip Airway Retrieval Basket, prac. otevření 12mm, délka sheathu 120cm, vnější prům. 0,8mm M00513200</t>
  </si>
  <si>
    <t>ZV862</t>
  </si>
  <si>
    <t xml:space="preserve">Náhrada kyčelního kloubu dřík METHACAP monoblok 12/14 130'/0' velikost 7 necementovaný NC277T </t>
  </si>
  <si>
    <t>ZV863</t>
  </si>
  <si>
    <t xml:space="preserve">Náhrada kyčelního kloubu dřík METHACAP monoblok 12/14 130'/0' velikost 1 necementovaný NC271T </t>
  </si>
  <si>
    <t>ZV864</t>
  </si>
  <si>
    <t>Zavaděč femorální se značkou na špičce (Introducer Kit ATP Medical) 16F x15cm, zav. jehla 18G, 70 mm, vodící drát 3mm J 0,38" 45 cm, skalpel 11P, bal. á 5 ks 98160150</t>
  </si>
  <si>
    <t>ZV865</t>
  </si>
  <si>
    <t>Páska k dlahování ruky NRX STRAP 30 mm x 3.1 m, černá, bal. á 10 ks  EU446030</t>
  </si>
  <si>
    <t>ZV866</t>
  </si>
  <si>
    <t>Páska k dlahování ruky NRX STRAP 50 mm x 3.1 m, královská modrá, bal. á 10 ks EU446250</t>
  </si>
  <si>
    <t>ZV867</t>
  </si>
  <si>
    <t>Páska k dlahování ruky NRX STRAP 110 mm x 3.1 m, černá, bal. á 5 ks EU446110</t>
  </si>
  <si>
    <t>ZV868</t>
  </si>
  <si>
    <t xml:space="preserve">Zip suchý  k NRX pásce k dlahování  50 mm,  výřez, černá, bal. á 10 ks EU446002 </t>
  </si>
  <si>
    <t>ZV869</t>
  </si>
  <si>
    <t>Páska  k NRX pásce k dlahování - NRX HEAT TAPE , role, délka 10 m, šířka 35 mm, černá EU490002</t>
  </si>
  <si>
    <t>ZV870</t>
  </si>
  <si>
    <t>Zip suchý k NRX pásce k dlahování 30 mm,, výřez,  černá, bal. á 10 ks</t>
  </si>
  <si>
    <t>ZV871</t>
  </si>
  <si>
    <t>Katetr k epistaxi Network ENT se dvěma nezávislými balónky (10 ml, 30 ml), LARGE, délka 120 mm, sterilní 72-3000</t>
  </si>
  <si>
    <t>ZV872</t>
  </si>
  <si>
    <t>Čepička zaslepovací šroub pro Affixus 0 mm  814503000</t>
  </si>
  <si>
    <t>ZV873</t>
  </si>
  <si>
    <t>Hřeb femorální AFFIXUS dlouhý, levý 125°11 mm x 400 mm 814411400</t>
  </si>
  <si>
    <t>ZV874</t>
  </si>
  <si>
    <t>Šroub zajišťovací pro Affixus 5 x 48 mm 814550048</t>
  </si>
  <si>
    <t>ZV875</t>
  </si>
  <si>
    <t xml:space="preserve">Nádoba měřící přesná 400 ml VacSax Limited, k odsávačce sekretů, bal. á 12 ks P08999 </t>
  </si>
  <si>
    <t>ZV876</t>
  </si>
  <si>
    <t>Šroub tahový Charlotte DartFire Headed Srew 3,0 mm x 26 mm D1N30026S</t>
  </si>
  <si>
    <t>ZV877</t>
  </si>
  <si>
    <t>Šroub tahový Charlotte DartFire Headed Srew 3,5 mm x 44 mm D1N35044S</t>
  </si>
  <si>
    <t>ZV878</t>
  </si>
  <si>
    <t>Šroub tahový Charlotte DartFire Headed Srew 3,5 mm x 46 mm D1N35046S</t>
  </si>
  <si>
    <t>ZV879</t>
  </si>
  <si>
    <t>Šroub tahový Charlotte DartFire Headed Srew 3,5 mm x 50 mm D1N35050S</t>
  </si>
  <si>
    <t>ZV880</t>
  </si>
  <si>
    <t>Šroub tahový Charlotte DartFire Headed Srew 4,0 mm x 50 mm D1N40050S</t>
  </si>
  <si>
    <t>ZV881</t>
  </si>
  <si>
    <t>Šroub tahový Charlotte DartFire Headed Srew 4,0 mm x 48 mm D1N40048S</t>
  </si>
  <si>
    <t>ZV882</t>
  </si>
  <si>
    <t>Drát K k miniinvazivním operacím hlezna MICA 1,1 x 150 mm DSDS1011</t>
  </si>
  <si>
    <t>ZV883</t>
  </si>
  <si>
    <t>Šroub tahový Charlotte DartFire Headed Srew 2,5 mm x 26 mm D1N25026S</t>
  </si>
  <si>
    <t>ZV884</t>
  </si>
  <si>
    <t>Šroub tahový Charlotte DartFire Headed Srew 3,05 mm x 24 mm D1N30024S</t>
  </si>
  <si>
    <t>ZV885</t>
  </si>
  <si>
    <t>Šroub tahový Charlotte DartFire Headed Srew 3,05 mm x 28 mm D1N30028S</t>
  </si>
  <si>
    <t>ZV886</t>
  </si>
  <si>
    <t>Šroub tahový Charlotte DartFire Headed Srew 3,00 mm x 34 mm D1N30034S</t>
  </si>
  <si>
    <t>ZV887</t>
  </si>
  <si>
    <t>Šroub tahový Charlotte DartFire Headed Srew 3,50 mm x 38 mm D1N35038S</t>
  </si>
  <si>
    <t>ZV888</t>
  </si>
  <si>
    <t>Šroub tahový Charlotte DartFire Headed Srew 3,50 mm x 40 mm D1N35040S</t>
  </si>
  <si>
    <t>ZV889</t>
  </si>
  <si>
    <t>Šroub zajišťovací VA, stardrive pr. 2,0 délka 22 mm, TAN 04.130.322</t>
  </si>
  <si>
    <t>ZV890</t>
  </si>
  <si>
    <t>Držák sklíček SureScan -sada obsahující 6 držáků sklíček SureScan s integrovaným krytem ozónové bariéry G4900-60035</t>
  </si>
  <si>
    <t>ZV891</t>
  </si>
  <si>
    <t>Šití premicron zelený/ bílý G/W4/0(1,5) 4 X 75 CM, 2X HRC17(M) MPL bal. á 6 ks M0027047</t>
  </si>
  <si>
    <t>ZV892</t>
  </si>
  <si>
    <t>Fixátor zevní kruhový  TRUELOK HEX MOMENTOVÝ KLÍČ TORQUE WRENCH 54-2236</t>
  </si>
  <si>
    <t>ZV893</t>
  </si>
  <si>
    <t>Fixátor zevní kruhový  TRUELOK HEX MOMENTOVÝ KLÍČ TORQUE WRENCH 52-10400</t>
  </si>
  <si>
    <t>ZV894</t>
  </si>
  <si>
    <t>Fixátor zevní kruhový  TRUELOK HEX , směrové označení pro vzpěry, bal. á 6 ks 50-10214</t>
  </si>
  <si>
    <t>ZV895</t>
  </si>
  <si>
    <t>Fixátor zevní kruhový TRUELOK HEX, číselné označení pro vzpěry, bal. á 6 ks 50-10215</t>
  </si>
  <si>
    <t>ZV896</t>
  </si>
  <si>
    <t>Fixátor zevní kruhový, TRUELOK kleště štípací na drát W1003</t>
  </si>
  <si>
    <t>ZV897</t>
  </si>
  <si>
    <t>Fixátor zevní kruhový TRUELOK kleště jehlové ocelvé 54-2227</t>
  </si>
  <si>
    <t>ZV898</t>
  </si>
  <si>
    <t>Fixátor zevní kruhový TRUELOK šroubovák šestihran rovný 1/8" 52-1018</t>
  </si>
  <si>
    <t>ZV899</t>
  </si>
  <si>
    <t>Fixátor zevní kruhový TRUELOK šroubovák šestihran rovný 1/8" 52-1020</t>
  </si>
  <si>
    <t>ZV900</t>
  </si>
  <si>
    <t>Fixátor zevní kruhový TRUELOK klíč kombinovaný 10 mm 54-1154</t>
  </si>
  <si>
    <t>ZV901</t>
  </si>
  <si>
    <t>Fixátor zevní kruhový TRUELOK klíč kombinovaný s pantem 10 mm 54-1155</t>
  </si>
  <si>
    <t>ZV902</t>
  </si>
  <si>
    <t>Fixátor zevní kruhový TRUELOK klíč trubkový 90°, 10 mm 54-2226</t>
  </si>
  <si>
    <t>ZV903</t>
  </si>
  <si>
    <t>Fixátor zevní kruhový  TRUELOK klíč univerzální "T" 91150</t>
  </si>
  <si>
    <t>ZV904</t>
  </si>
  <si>
    <t>Fixátor zevní kruhový TRUELOK nástavec na vrtačku univerzální, 1/8" 52-10210</t>
  </si>
  <si>
    <t>ZV905</t>
  </si>
  <si>
    <t>Fixátor zevní kruhový TRUELOK klíč "T",  s koncovkou AO 54-2229</t>
  </si>
  <si>
    <t>ZV906</t>
  </si>
  <si>
    <t>Fixátor zevní kruhový TRUELOK DLOUHÉ KOSTI matka 50-1008M</t>
  </si>
  <si>
    <t>ZV907</t>
  </si>
  <si>
    <t>Fixátor zevní kruhový TRUELOK DLOUHÉ KOSTI šroub 16 mm 54-1010</t>
  </si>
  <si>
    <t>ZV908</t>
  </si>
  <si>
    <t>Fixátor zevní kruhový TRUELOK DLOUHÉ KOSTI šroub 20 mm 54-1018</t>
  </si>
  <si>
    <t>ZV909</t>
  </si>
  <si>
    <t>Fixátor zevní kruhový TRUELOK DLOUHÉ KOSTI šroub 12 mm 54-1050M</t>
  </si>
  <si>
    <t>ZV910</t>
  </si>
  <si>
    <t>Fixátor zevní kruhový TRUELOK DLOUHÉ KOSTI podložka fixační pro drát 54-1064</t>
  </si>
  <si>
    <t>ZV911</t>
  </si>
  <si>
    <t>Fixátor zevní kruhový TRUELOK DLOUHÉ KOSTI koncovka pro drát guma červená 54-1133</t>
  </si>
  <si>
    <t>ZV912</t>
  </si>
  <si>
    <t>Fixátor zevní kruhový TRUELOK DLOUHÉ KOSTI koncovka pro šroub guma šedá 54-1136</t>
  </si>
  <si>
    <t>ZV913</t>
  </si>
  <si>
    <t>Fixátor zevní kruhový TRUELOK DLOUHÉ KOSTI kolíček fixační pro šroub 54-11530</t>
  </si>
  <si>
    <t>ZV914</t>
  </si>
  <si>
    <t>Fixátor zevní kruhový TRUELOK DLOUHÉ KOSTI lišta fixační s 1 otvorem 54-11600</t>
  </si>
  <si>
    <t>ZV915</t>
  </si>
  <si>
    <t>Fixátor zevní kruhový - TL+ two hole post TRUELOK DLOUHÉ KOSTI lišta fixační se 2 ovory 54-11610</t>
  </si>
  <si>
    <t>ZV916</t>
  </si>
  <si>
    <t>Fixátor zevní kruhový TRUELOK DLOUHÉ KOSTI lišta fixační se 3 ovory 54-11620</t>
  </si>
  <si>
    <t>ZV917</t>
  </si>
  <si>
    <t>Fixátor zevní kruhový TRUELOK DLOUHÉ KOSTI lišta fixační se 5 ovory 54-11640</t>
  </si>
  <si>
    <t>ZV918</t>
  </si>
  <si>
    <t>Fixátor zevní kruhový TRUELOK, podložka ocelová, 2 mm 54-1142</t>
  </si>
  <si>
    <t>ZV919</t>
  </si>
  <si>
    <t>Fixátor zevní kruhový TRUELOK DLOUHÉ KOSTI kolíček fixační pro drát 54-1152M</t>
  </si>
  <si>
    <t>ZV920</t>
  </si>
  <si>
    <t>Fixátor zevní kruhový TRUELOK šroub samovrtný  XCALIBER OSTEOTITE, L 150/30 mm THREAD, prům. 6 mm, závit  6,0-5,6 mm  HYDROXIAPATIT, sterilní 99611530</t>
  </si>
  <si>
    <t>ZV921</t>
  </si>
  <si>
    <t>Fixátor zevní kruhový TRUELOK drát KIRSCHNER  BAYONET,  1,8 x 400 mm 54-1216</t>
  </si>
  <si>
    <t>ZV922</t>
  </si>
  <si>
    <t>Fixátor zevní kruhový  TRUELOK HEX  DLOUHÉ KOSTI kruh celý 180 mm 56-20040</t>
  </si>
  <si>
    <t>ZV923</t>
  </si>
  <si>
    <t>Zavaděč femorální se značkou na špičce (Introducer Kit ATP Medical) 14F x15cm, zav. jehla 18G, 70 mm, vodící drát 3mm J 0,38" 45 cm, skalpel 11P, bal. á 5 ks 98140150</t>
  </si>
  <si>
    <t>ZV924</t>
  </si>
  <si>
    <t>Šroub kanylovaný kompresní pro osteosyntézu vstřebatelný Activascrew LAG 4,0 x 50 mm plně závitovaný B-ASC-4050</t>
  </si>
  <si>
    <t>ZV925</t>
  </si>
  <si>
    <t>Šroub kanylovaný kompresní pro osteosyntézu vstřebatelný Activascrew LAG 3,5 x 40 mm plně závitovaný B-ASC-3540</t>
  </si>
  <si>
    <t>ZV926</t>
  </si>
  <si>
    <t>Šroub kanylovaný kompresní pro osteosyntézu vstřebatelný Activascrew LAG 3,5 x 40 mm částečně závitovaný B-ALC-3540</t>
  </si>
  <si>
    <t>ZV927</t>
  </si>
  <si>
    <t>Podprsenka Chabner XRT® Fitting Bra, velikost 5 CRTFIT05</t>
  </si>
  <si>
    <t>ZV928</t>
  </si>
  <si>
    <t>Podprsenka Chabner XRT® Fitting Bra, velikost 6 CRTFIT06</t>
  </si>
  <si>
    <t>ZV929</t>
  </si>
  <si>
    <t>Podprsenka Chabner XRT® Fitting Bra, velikost 7 CRTFIT07</t>
  </si>
  <si>
    <t>ZV930</t>
  </si>
  <si>
    <t>Podprsenka Chabner XRT® Fitting Bra, velikost 8 CRTFIT08</t>
  </si>
  <si>
    <t>ZV931</t>
  </si>
  <si>
    <t>Podprsenka Chabner XRT® Fitting Bra, velikost 9 CRTFIT09</t>
  </si>
  <si>
    <t>ZV932</t>
  </si>
  <si>
    <t>Podprsenka Chabner XRT® Fitting Bra, velikost 10 CRTFIT10</t>
  </si>
  <si>
    <t>ZV933</t>
  </si>
  <si>
    <t>Podprsenka Chabner XRT® Fitting Bra, velikost 11 CRTFIT11</t>
  </si>
  <si>
    <t>ZV934</t>
  </si>
  <si>
    <t>Podprsenka Chabner XRT® Fitting Bra, velikost 12 CRTFIT12</t>
  </si>
  <si>
    <t>ZV935</t>
  </si>
  <si>
    <t>Podprsenka Chabner XRT® Fitting Bra, velikost 12 CRTFIT13</t>
  </si>
  <si>
    <t>ZV936</t>
  </si>
  <si>
    <t>Náhrada kyčelního kloubu ProSpon Z komponenta proximální femur 13/120 individuálně zhotovená CM230015</t>
  </si>
  <si>
    <t>ZV937</t>
  </si>
  <si>
    <t>ZV938</t>
  </si>
  <si>
    <t>Implantát zubní BioniQ Plus BIO S4.0/L12/C1.7  2028.12</t>
  </si>
  <si>
    <t>ZV939</t>
  </si>
  <si>
    <t>Šroub tahový Charlotte DartFire Headed Srew 3,50 mm x 30 mm D1N35030S</t>
  </si>
  <si>
    <t>ZV940</t>
  </si>
  <si>
    <t>Šroub tahový Charlotte DartFire Headed Srew 3,50 mm x 36 mm D1N35036S</t>
  </si>
  <si>
    <t>ZV941</t>
  </si>
  <si>
    <t>Šroub tahový AFFIXUS pr. 5 mm x 90 mm 814501090</t>
  </si>
  <si>
    <t>ZV942</t>
  </si>
  <si>
    <t>Šroub tahový AFFIXUS pr. 5 mm x 100 mm 814501100</t>
  </si>
  <si>
    <t>ZV943</t>
  </si>
  <si>
    <t>Hřeb pro artrodézu hlezna Phoenix  pr.11 délka 300mm  14-440230</t>
  </si>
  <si>
    <t>ZV944</t>
  </si>
  <si>
    <t>Záslepka pro hřeb Phoeni  pr.11, 5 mm 14-440071</t>
  </si>
  <si>
    <t>ZV945</t>
  </si>
  <si>
    <t>Šroub zajišťovací pro hřeb Phoenix  pr.5 mm délka 44 mm 14-405044</t>
  </si>
  <si>
    <t>ZV946</t>
  </si>
  <si>
    <t>Šroub zajišťovací pro hřeb Phoenix  pr.5 mm délka 32 mm 14-405032</t>
  </si>
  <si>
    <t>ZV947</t>
  </si>
  <si>
    <t>Dlaha uzamykatelná patní VA 2,7, malá, levá 02.211.401</t>
  </si>
  <si>
    <t>ZV948</t>
  </si>
  <si>
    <t>Šroub zajišťovací Stardrive 2,7 mm samořezný délka 28 mm 02.211.028</t>
  </si>
  <si>
    <t>ZV949</t>
  </si>
  <si>
    <t>Rampa 3 kohouty - 3 x konektor  bez PVC a ftalátů a latexu KNOWMEDICAL-EL906100-O</t>
  </si>
  <si>
    <t>ZV950</t>
  </si>
  <si>
    <t>Hřeb pro artrodézu hlezna Phoenix  pr.11 délka 270mm  14-440227</t>
  </si>
  <si>
    <t>ZV951</t>
  </si>
  <si>
    <t>Šroub zajišťovací pro hřeb Phoenix  pr.5 mm délka 36 mm 14-405036</t>
  </si>
  <si>
    <t>ZV952</t>
  </si>
  <si>
    <t>Implantát zubní Astra Tech Dentsply OsseoSpeed EV 4.8 C - 8mm 26351</t>
  </si>
  <si>
    <t>ZV953</t>
  </si>
  <si>
    <t>Hadička k manžetě WelchAllyn (Flexiport) manuálního tonometru DURA SHOCK, délka  33 cmšedápro opakované použití 805082193</t>
  </si>
  <si>
    <t>ZV954</t>
  </si>
  <si>
    <t>Konektor pro 1 hadičku k manžetě WelchAllyn (Flexiport) manuálního tonometru DURA SHOCKšedápro opakované použití 8050PORT1</t>
  </si>
  <si>
    <t>ZV955</t>
  </si>
  <si>
    <t>Šroub zajišťovací VA 2,7 délka 32 mm 02.211.032</t>
  </si>
  <si>
    <t>ZV956</t>
  </si>
  <si>
    <t xml:space="preserve">Mikroelektroda NeuroProbe Sonus, stíněná  délka 237 mm, špička 3 mm, bal. á 10 ks STR-009080-10 </t>
  </si>
  <si>
    <t>ZV957</t>
  </si>
  <si>
    <t xml:space="preserve">Kanyla a násada pro Nexframe/Starfix 15 mm nad cílem, vodící, z nerezové oceli, sterilní, bal. á 10 ks STR-S20121-10 </t>
  </si>
  <si>
    <t>ZV958</t>
  </si>
  <si>
    <t>Kabel elektrody NeuroSmart 5 SPK, 5 LFP, bal. á 10 ks STR-000526-55-10</t>
  </si>
  <si>
    <t>ZV959</t>
  </si>
  <si>
    <t>Rukojeť laparoskopická bez aretace pro intrumenty 3,5 mm PO380R</t>
  </si>
  <si>
    <t>ZV960</t>
  </si>
  <si>
    <t>Implantát mandibulární fixační MatrixMANDIBLE - šroub bezpečnostní, Ø 2.7 mm, samořezný, délka 12 mm, slitina titanu (TAN) 04.503.472.01C</t>
  </si>
  <si>
    <t>ZV961</t>
  </si>
  <si>
    <t>Rozvěrač úst Dingmann - komplet set, 3 listy Fig. 1-3 52240-00</t>
  </si>
  <si>
    <t>ZV962</t>
  </si>
  <si>
    <t>Elektroda snímací adhezivní (lepící) na trubici endotracheální, k přístroji Avalanche SI 2, jednorázová, sterilní - tyreoidektomie bal. á 5 ks 42-9800</t>
  </si>
  <si>
    <t>ZV963</t>
  </si>
  <si>
    <t>Elektroda stimulační MONO/BIPO, k přístroji Avalanche SI 2,  jednorázová, sterilní,  (různé varianty) - tyreoidektomie, parotis bal. á 5 ks 40-1003</t>
  </si>
  <si>
    <t>ZV964</t>
  </si>
  <si>
    <t>Elektroda jehlová snímací subdermální, 4-kanálová, k přístroji Avalanche SI 2, jednorázová, sterilní,  (různé varianty) - parotis bal. á 24 ks 42-9700</t>
  </si>
  <si>
    <t>ZV965</t>
  </si>
  <si>
    <t>Elektroda jehlová subdermální zemnící, monopolární, k přístroji Avalanche SI 2 jednorázová, sterilní,  (různé varianty) - parotis bal. á 24 ks 42-9710</t>
  </si>
  <si>
    <t>ZV966</t>
  </si>
  <si>
    <t>Klip  polymerový GRENA se zoubky Click'aV, velikost M/L, rozsah 3-10 mm, zelený, 20 zásobníků á 6 ks klipů  0301-10ML</t>
  </si>
  <si>
    <t>ZV967</t>
  </si>
  <si>
    <t>ZV968</t>
  </si>
  <si>
    <t>ZV969</t>
  </si>
  <si>
    <t>ZV970</t>
  </si>
  <si>
    <t>Vrták pro Targon PH 3,5 mm KH184R</t>
  </si>
  <si>
    <t>ZV971</t>
  </si>
  <si>
    <t>Systém kotvící TightRope dlaha mini pro malé klouby ruky CMC 11 mm AR-8914 DS</t>
  </si>
  <si>
    <t>ZV972</t>
  </si>
  <si>
    <t xml:space="preserve">Klobouček prsní MAM,  ke kojení,  vel. 1, 17 mm, silikon,  pár M280771N </t>
  </si>
  <si>
    <t>ZV973</t>
  </si>
  <si>
    <t>ZV974</t>
  </si>
  <si>
    <t>Zkumavka A-PRF (fibrin bohatý na trombocyty), červená, 10 ml, bal. á 100 ks APMATRIX</t>
  </si>
  <si>
    <t>ZV975</t>
  </si>
  <si>
    <t>Nůžky Iris Super-Cut, black rings, zahnuté, délka 115 mm 1130998111</t>
  </si>
  <si>
    <t>ZV976</t>
  </si>
  <si>
    <t>Port venózní vysokotlaký Celsite Safety small PUR, vnější prům. 5F/1,6 mm, vnitřní prům.1,1mm, délka 500 mm, max. tlak 325 PSI (22,4 bar), Seldinger 4437800</t>
  </si>
  <si>
    <t>ZV977</t>
  </si>
  <si>
    <t>Dlaha rotační TI XL rovná 014-01004</t>
  </si>
  <si>
    <t>ZV978</t>
  </si>
  <si>
    <t>Dlaha rotační TI standart rovná 014-01002</t>
  </si>
  <si>
    <t>ZV979</t>
  </si>
  <si>
    <t>List pilový  90 x 22 mm / 1,27 mm EZ2213.M50</t>
  </si>
  <si>
    <t>ZV980</t>
  </si>
  <si>
    <t>List pilový  90 x 13 mm / 1,27 mm EZ1313.M50</t>
  </si>
  <si>
    <t>ZV981</t>
  </si>
  <si>
    <t>List pilový  90 x 22 mm/1,27 mm EZ2213.M81</t>
  </si>
  <si>
    <t>ZV982</t>
  </si>
  <si>
    <t>List pilový  90 x 13 mm/1,27 mm EZ1313.M81</t>
  </si>
  <si>
    <t>ZV983</t>
  </si>
  <si>
    <t>Adaptér bronchoskopický ILLUMISITE pro bronchoskopy výr. PENTAX, k navigované bronchoskopii, jednorázový, sterilní, bal. á 10 ks ILS-2200-PK</t>
  </si>
  <si>
    <t>ZV984</t>
  </si>
  <si>
    <t>Kit endobronchiální operační  IILLUMISITE  úhel distálního konce 90°, k navigované bronchoskopii, sterilní, jednorázový ILS-0900-KT</t>
  </si>
  <si>
    <t>ZV985</t>
  </si>
  <si>
    <t>Kit endobronchiální operační  IILLUMISITE úhel distálního konce 45°,  k navigované bronchoskopii, sterilní, jednorázový ILS-0450-KT</t>
  </si>
  <si>
    <t>ZV986</t>
  </si>
  <si>
    <t>Kit endobronchiální operační  IILLUMISITE úhel distálního konce 180°, k navigované bronchoskopii, sterilní, jednorázový ILS-01800-KT</t>
  </si>
  <si>
    <t>ZV987</t>
  </si>
  <si>
    <t>Náplast pro umístění elektrod  ILLUMISITE,  k navigované bronchoskopii,  hypoalergenní, (1 pacient 3 ks), bal. á 60 ks ILS-1000-SP</t>
  </si>
  <si>
    <t>ZV988</t>
  </si>
  <si>
    <t xml:space="preserve">Šití MERSILK, black  2-0, 75 cm,  jehla Taper SH PLUS 26 mm 1/2c, nevstřebatelné, bal. á 36 ks K833H </t>
  </si>
  <si>
    <t>ZV989</t>
  </si>
  <si>
    <t>Aplikátor klipů Da Vinci, 8 mm, na velké svorky 470230</t>
  </si>
  <si>
    <t>ZV990</t>
  </si>
  <si>
    <t>Aplikátor klipů Da Vinci, 8 mm, na středně velké svorky 470327</t>
  </si>
  <si>
    <t>ZV991</t>
  </si>
  <si>
    <t>Návlek na ultrazvukovou sondu - EZCOVER, 15 x 122 cm, včetně UZ GELU, sterilní, bal. á 30 ks PCG15122</t>
  </si>
  <si>
    <t>ZV992</t>
  </si>
  <si>
    <t>Retraktor MI RT2 (KLS Martin), velký, 165 mm 38-684-28-01</t>
  </si>
  <si>
    <t>ZV993</t>
  </si>
  <si>
    <t>Sáček chladící ColdSPOT, tenký, fialový, 145x 114 mm, bal. á 50 ks 500</t>
  </si>
  <si>
    <t>ZV994</t>
  </si>
  <si>
    <t>Rozvěrač FUKUDA Style Retractor, small, celková délka 190 mm AR-7000-08</t>
  </si>
  <si>
    <t>ZV995</t>
  </si>
  <si>
    <t>Kyveta k hemoglobinometru CompoLab TM CompoLab TS Cuvettes bal. á 100 ks 9034050</t>
  </si>
  <si>
    <t>ZV996</t>
  </si>
  <si>
    <t>Implantát glaukomový iStent inject W - Glaukos (G2-W), sada G2-W</t>
  </si>
  <si>
    <t>ZV997</t>
  </si>
  <si>
    <t>Stojánek na zkumavky o průměru 13 až 30 mm, PP, bílý, počet otvorů 90 (6 x 15), rozměry stojánku 245 x 105 x 63 mm, skládací, stohovatelný, autoklávovatelný při 121°C 211-0357</t>
  </si>
  <si>
    <t>ZV999</t>
  </si>
  <si>
    <t>Hadička prodlužovací ENFit 150 cm bal. á 50 ks EP150L</t>
  </si>
  <si>
    <t>ZW000</t>
  </si>
  <si>
    <t>Jehla plnící ENFit, bal. á 50 ks MN01L</t>
  </si>
  <si>
    <t>ZW001</t>
  </si>
  <si>
    <t>Láhev na kolostrum jednorázová se šroubovacím modrým víčkem, kónické dno, objem 40 ml, balení sterilní po 1 kuse 37522</t>
  </si>
  <si>
    <t>ZW002</t>
  </si>
  <si>
    <t>Náustek šnorchlový k měřiči respiračního tlaku MicroRPM, jednorázový, modrý, bal. á 30 ks V-892894</t>
  </si>
  <si>
    <t>ZW003</t>
  </si>
  <si>
    <t>Pinzeta anatomická Narrow délka 130 mm 10100-13</t>
  </si>
  <si>
    <t>ZW004</t>
  </si>
  <si>
    <t>Jehelec Mayo Hegar délka 200 mm 20012-20</t>
  </si>
  <si>
    <t>ZW005</t>
  </si>
  <si>
    <t>Pinzeta atraumatická De Bakey, rovná, TC, hrot 1,5 mm,  150 mm 11968-15</t>
  </si>
  <si>
    <t>ZW006</t>
  </si>
  <si>
    <t>Pinzeta bipolární, NON-STICK, rovná, celková délka 200 mm, pracovní délka 60 mm, lomené hroty dolů 30°, hrot:  prům. 1 mm, délka 8,0 mm, Europ. flat connector 780175SG</t>
  </si>
  <si>
    <t>ZW007</t>
  </si>
  <si>
    <t>Drát ERICH, délka 1 m 68.15.05</t>
  </si>
  <si>
    <t>ZW008</t>
  </si>
  <si>
    <t>Kabel k monopolární elektrodě stimulační, délka 4 m, 4pólový přístrojový konektor k 1,5 mm bezpečnostnímu konektoru červená/černá, autoklávovatelný, nesterilní 520027</t>
  </si>
  <si>
    <t>ZW009</t>
  </si>
  <si>
    <t>Elektroda monopolární stimulační rovná, kulový hrot (ball tip,) 1,5 mm zásuvka, průměr kuličky 2 mm, pracovní délka 130 mm, celková délka s rukojetí 235 mm, autoklávovatelná, nesterilní 525209</t>
  </si>
  <si>
    <t>ZW010</t>
  </si>
  <si>
    <t>Cement kostní Refobacin optipac 60 g s ATB Gentamicin 4711500396-3</t>
  </si>
  <si>
    <t>ZW011</t>
  </si>
  <si>
    <t>Elektroda stimulační jehlová subdermální  (SDN) RD/BK 15/1500, nerez 1,5 mm dotykový konektor, pár elektrod červená/černá, délka jehly 15 mm, průměr 0,45 mm, délka kabelu 1500 mm, jednorázová, sterilní, bal. á 10 ks 533636</t>
  </si>
  <si>
    <t>ZW012</t>
  </si>
  <si>
    <t>Elektroda stimulační jehlová subdermální (SDN) RD/BK 20/1500, nerez 1,5 mm dotykový konektor, pár elektrod červená/černá, délka jehly 20 mm, průměr 0,45 mm, délka kabelu 1500 mm, jednorázová, sterilní, bal. á 10 ks 533656</t>
  </si>
  <si>
    <t>ZW013</t>
  </si>
  <si>
    <t>Kanyla arteriální k perfuzoru XVIVO 8 Fr 05.01.507</t>
  </si>
  <si>
    <t>ZW014</t>
  </si>
  <si>
    <t>Kanyla arteriální k perfuzoru XVIVO 10 Fr 05.01.503</t>
  </si>
  <si>
    <t>ZW015</t>
  </si>
  <si>
    <t>Kanyla arteriální k perfuzoru XVIVO 12 Fr 05.01.504</t>
  </si>
  <si>
    <t>ZW016</t>
  </si>
  <si>
    <t>Podložka manipulační - Kluzký rukáv 80 x 65 cm 261640</t>
  </si>
  <si>
    <t>ZW017</t>
  </si>
  <si>
    <t>Podložka antidekubitní - Podložka pod sakrální oblast 83 x 66 x 4,5 cm 290113</t>
  </si>
  <si>
    <t>ZW018</t>
  </si>
  <si>
    <t>Podložka antidekubitní - Polštář žebrový PROFI 5 m EPS 100 x 58 cm 291033</t>
  </si>
  <si>
    <t>ZW019</t>
  </si>
  <si>
    <t>Jehelec, Needle, TC, Microvascular, 18cm, TC (M) rings gold plated 24-0351</t>
  </si>
  <si>
    <t>ZW020</t>
  </si>
  <si>
    <t>Jehelec, Needle, TC, Microvascular, 20cm, TC (M) rings gold plated 24-0352</t>
  </si>
  <si>
    <t>ZW021</t>
  </si>
  <si>
    <t>Jehelec, Needle, TC, Microvascular, 23cm, TC (M) rings gold plated 24-0353</t>
  </si>
  <si>
    <t>ZW022</t>
  </si>
  <si>
    <t>Jehelec, Needle, Vascular, GEISTER®, 23cm tip 1.2m rings,  mirror-finish, Sapphire™ 24-0504</t>
  </si>
  <si>
    <t>ZW023</t>
  </si>
  <si>
    <t>Svorka, Hadicová, Standard, acc. Vorse, 20cm 25-0022</t>
  </si>
  <si>
    <t>ZW024</t>
  </si>
  <si>
    <t>Nůžky, TC, Metzenbaum-Fino "S", 18cm zahnuté 26-0190</t>
  </si>
  <si>
    <t>ZW025</t>
  </si>
  <si>
    <t>Nůžky, TC, Metzenbaum-Fino "S", 20cm zahnuté 26-0191</t>
  </si>
  <si>
    <t>ZW026</t>
  </si>
  <si>
    <t>Nůžky, Vessel, acc. Bladenberg-Loth, 23cm 26-2527</t>
  </si>
  <si>
    <t>ZW027</t>
  </si>
  <si>
    <t>Nůžky, TC, acc. Metzenbaum, 18cm zahnuté 26-0103</t>
  </si>
  <si>
    <t>ZW028</t>
  </si>
  <si>
    <t>Nůžky, TC, acc. Metzenbaum, 20cm zahnuté 26-0105</t>
  </si>
  <si>
    <t>ZW029</t>
  </si>
  <si>
    <t>Nůžky, TC, acc. Toennis-Adson, 23cm zahnuté del. 26-0118.23</t>
  </si>
  <si>
    <t>ZW030</t>
  </si>
  <si>
    <t>Nůžky, TC, acc. Mayo, 17cm 26-0022</t>
  </si>
  <si>
    <t>ZW031</t>
  </si>
  <si>
    <t>Kleště, Tamponové, acc. Gross-Maier, 25m 25-9012</t>
  </si>
  <si>
    <t>ZW032</t>
  </si>
  <si>
    <t>Jehelec, Needle, TC, Wire-Twister, 15,5cm, 4mm, TC (N) rings gold plated 24-0125</t>
  </si>
  <si>
    <t>ZW033</t>
  </si>
  <si>
    <t>Jehelec, Needle, TC, acc. Berry, 18cm, TC (N) rings gold plated 24-0119</t>
  </si>
  <si>
    <t>ZW034</t>
  </si>
  <si>
    <t>Jehelec, Needle, TC, acc. Bozemann, 20cm, TC (N) rings gold plated 24-0140</t>
  </si>
  <si>
    <t>ZW035</t>
  </si>
  <si>
    <t>Svorka, Bulldog, Micro, acc. Diethrich, DeBakey-serrations 57mm 20mm 180g Force 20-0322</t>
  </si>
  <si>
    <t>ZW036</t>
  </si>
  <si>
    <t>Svorka, Bulldog, Micro, acc. Diethrich, serrated 50mm 19mm angled, 90g Force 20-0312</t>
  </si>
  <si>
    <t>ZW037</t>
  </si>
  <si>
    <t>Rozvěrač, Wound, acc. Weitlaner, 3x4, 16cm blunt 18mm 30-0607</t>
  </si>
  <si>
    <t>ZW038</t>
  </si>
  <si>
    <t>Nůžky, Vessel, acc. Lillehei-Potts, 18cm zahnuté 26-4060</t>
  </si>
  <si>
    <t>ZW039</t>
  </si>
  <si>
    <t>Šroub zajišťovací pro Affixus pr.5, délka 52 mm 814550052</t>
  </si>
  <si>
    <t>ZW040</t>
  </si>
  <si>
    <t>Šroub zajišťovací pro Affixus pr.5, délka 56 mm 814550056</t>
  </si>
  <si>
    <t>ZW041</t>
  </si>
  <si>
    <t>Šroub zajišťovací pro Affixus pr.5, délka 60 mm 814550060</t>
  </si>
  <si>
    <t>ZW042</t>
  </si>
  <si>
    <t>Šroub zajišťovací pro Affixus pr.5, délka 65 mm 814550065</t>
  </si>
  <si>
    <t>ZW043</t>
  </si>
  <si>
    <t>Šroub zajišťovací pro Affixus pr.5, délka 70mm 814550070</t>
  </si>
  <si>
    <t>ZW044</t>
  </si>
  <si>
    <t>Šroub zajišťovací pro Affixus pr.5, délka 75 mm 814550075</t>
  </si>
  <si>
    <t>ZW045</t>
  </si>
  <si>
    <t>Šroub zajišťovací pro Affixus pr.5, délka 80 mm 814550080</t>
  </si>
  <si>
    <t>ZW046</t>
  </si>
  <si>
    <t>Elektroda stimulační MONO/BIPO, k přístroji Avalanche SI 2,  jednorázová, sterilní,  (různé varianty) - tyreoidektomie, parotis 40-1004</t>
  </si>
  <si>
    <t>ZW047</t>
  </si>
  <si>
    <t>Elektroda stimulační MONO/BIPO, k přístroji Avalanche SI 2,  jednorázová, sterilní,  (různé varianty) - tyreoidektomie, parotis 40-1008</t>
  </si>
  <si>
    <t>ZW048</t>
  </si>
  <si>
    <t>Elektroda jehlová snímací subdermální, 4-kanálová, k přístroji Avalanche SI 2, jednorázová, sterilní,  (různé varianty) - parotis 42-9701</t>
  </si>
  <si>
    <t>ZW049</t>
  </si>
  <si>
    <t>Klička elektroresekční  Loops DS 20/10 (152-190-10 ) 05103</t>
  </si>
  <si>
    <t>ZW050</t>
  </si>
  <si>
    <t>Klička elektroresekční  Loops DS 20/05 ( 159-190-05 ) 05031</t>
  </si>
  <si>
    <t>ZW051</t>
  </si>
  <si>
    <t xml:space="preserve">Stříkačka enterální ENFit 20 ml bal. á 80 ks LPE20 </t>
  </si>
  <si>
    <t>ZW052</t>
  </si>
  <si>
    <t>Uzávěr na stříkačku ENFit Syringe cap, bal. á 8 ks M158/8LD</t>
  </si>
  <si>
    <t>ZW053</t>
  </si>
  <si>
    <t>Kanyla na léky ENFit, bal. á 50 ks C005L</t>
  </si>
  <si>
    <t>ZW054</t>
  </si>
  <si>
    <t>Sonda krmící NG, ENFit, 4 CH, 40 cm, bal. á 50 ks LG4/40</t>
  </si>
  <si>
    <t>ZW055</t>
  </si>
  <si>
    <t>Sonda krmící NG, ENFit, 5 CH, 50 cm, bal. á 50 ks LG5/50</t>
  </si>
  <si>
    <t>ZW056</t>
  </si>
  <si>
    <t>Sonda krmící NG, ENFit, 6 CH, 50 cm, bal. á 50 ks LG6/50</t>
  </si>
  <si>
    <t>ZW057</t>
  </si>
  <si>
    <t xml:space="preserve">Set rouškovací  POR-GYN - Laparoskopie, bal. á 2 sety 97126561-00 </t>
  </si>
  <si>
    <t>ZW058</t>
  </si>
  <si>
    <t>Set pro břišní punkci - UNICO BASE - systém pro jednorázovou punkci s Veressovou jehlou 13G a sběrným sáčkem 2 000 ml 10815</t>
  </si>
  <si>
    <t>ZW059</t>
  </si>
  <si>
    <t>Krytí Mepitel film, transparentní, se silikonovou vrstvou Safetac 10 x 12 cm, bal. á 10 ks 296270</t>
  </si>
  <si>
    <t>ZW060</t>
  </si>
  <si>
    <t>Krytí Mepitel film, transparentní, se silikonovou vrstvou Safetac 15 x 20 cm, bal. á 10 ks 296670</t>
  </si>
  <si>
    <t>ZW061</t>
  </si>
  <si>
    <t>Krytí Mepitel film, transparentní, se silikonovou vrstvou Safetac 10 x 25 cm, bal. á 10 ks 296470</t>
  </si>
  <si>
    <t>ZW062</t>
  </si>
  <si>
    <t>Krytí Mepitel film, transparentní, se silikonovou vrstvou Safetac 6 x 7 cm, bal. á 10 ks 296170</t>
  </si>
  <si>
    <t>ZW063</t>
  </si>
  <si>
    <t>Pinzeta bipolární Sutter se sáním, bajonet, prům. hrotu 2mm, délka hrotu 8 mm, délka pinzety 20 cm 700861</t>
  </si>
  <si>
    <t>ZW064</t>
  </si>
  <si>
    <t>Pinzeta bipolární Reger, bajonet, prům. hrotu 1 mm, délka hrotu 6 mm, délka pinzety 19,5 cm 95002</t>
  </si>
  <si>
    <t>ZW065</t>
  </si>
  <si>
    <t>Kabel bipolární Reger, vidlice 2x 4mm konektor, délka 5 m, kompatibilní s pinzetami Sutter k. č. 700861, 95002, 92030</t>
  </si>
  <si>
    <t>ZW066</t>
  </si>
  <si>
    <t>Kabel k jednorázovým neutrálním elektrodám, délka 4,5 m, s kolíčkem, resterilizovatelný, záruka 200 sterilizačních cyklů 380-050</t>
  </si>
  <si>
    <t>ZW067</t>
  </si>
  <si>
    <t>Hadička MEDTRON  MR-ELS k injektoru kontrastní látky ACCUTRON CT-D, s Y-konektorem, 21 bar/305 psi, vnitřní průměr 1,7 mm, délka návinu 1 800 mm, krátká větev 100 mm, dlouhá větev 340 mm, jednorázová, bal. á 50 ks 317104</t>
  </si>
  <si>
    <t>ZW068</t>
  </si>
  <si>
    <t>Stříkačka MEDTRON ELS k injektoru kontrastní látky ACCUTRON CT-D, jednorázová, plnící objem 200 ml, pro použití při MRI, CT a angioskenech, bal. á 50 ks 316025</t>
  </si>
  <si>
    <t>ZW069</t>
  </si>
  <si>
    <t>Hadička pacientská MEDTRON ES 224/25, k injektoru kontrastní látky ACCUTRON CT-D, pro CT a MRI vyšetření, s ventilem, vnitřní průměr 1,5 mm, délka 250 mm, plnící objem 0,4 ml, 21 bar/305 psi, bal. á 50 ks 318020</t>
  </si>
  <si>
    <t>ZW070</t>
  </si>
  <si>
    <t>Špička pipetovací, s filtrem, PP,  10 µl, VWR, univerzální, nízká retence: +, délka: 31,24 mm, barva transparentní, sterilní, box 10x96 ks 732-3630</t>
  </si>
  <si>
    <t>ZW071</t>
  </si>
  <si>
    <t>Dlaha Aptus,Lunate Facet, 7.otv. pravá A-4750.38</t>
  </si>
  <si>
    <t>ZW072</t>
  </si>
  <si>
    <t>Špička pipetovací - EPPENDORF T.I.P.S. Standard, PP, bez filtru, 20 – 300 µL, délka 55 mm, nesterilní, bal. á 1 000 ks (2 sáčky po 500 ks špiček) 0030000900</t>
  </si>
  <si>
    <t>ZW073</t>
  </si>
  <si>
    <t>Kleště na tvrdý drát  do prům 1,6 mm, na měkký drát do prům. 2,0 mm, délka kleští 170 mm BKA 273/17</t>
  </si>
  <si>
    <t>ZW074</t>
  </si>
  <si>
    <t>Klička WASP inokulační Biquera 10 µl loop, welded ring, na plastovém držáku, bal. á 2 ks COP_WR086-03-0601</t>
  </si>
  <si>
    <t>ZW075</t>
  </si>
  <si>
    <t>Klička WASP inokulační Twin Biquera 1 µl loop, round ring, na plastovém držáku, bal. á 1 ks COP_WR086-03-0603</t>
  </si>
  <si>
    <t>ZW076</t>
  </si>
  <si>
    <t>Nůž na chrupavku VIRCHOW 12 cm 7033-10</t>
  </si>
  <si>
    <t>ZW077</t>
  </si>
  <si>
    <t>Nůž na chrupavku VIRCHOW 8 cm 7043-08</t>
  </si>
  <si>
    <t>ZW078</t>
  </si>
  <si>
    <t>Kartáček čistící k endoskopům Karl Storz bal. á 50 ks 110931-50</t>
  </si>
  <si>
    <t>ZW079</t>
  </si>
  <si>
    <t>Ventil odsávací k endoskopům Karl Storz bal. á 20 ks 11301CE1</t>
  </si>
  <si>
    <t>ZW080</t>
  </si>
  <si>
    <t>Špička pipetovací a zásobník k analyzátoru Cobas 801 Roche - Assay Tip/Assay Cup tray, bal. 6 x 630 ks 05694302001</t>
  </si>
  <si>
    <t>ZW081</t>
  </si>
  <si>
    <t>Podložka pro fixaci hlavy Klarity Cushion, 23 x 30 cm, termoplastická 23 x 30 cm R550-U</t>
  </si>
  <si>
    <t>ZW082</t>
  </si>
  <si>
    <t>Krytí Zetuvit Plus sterilní 20 x 40 cm bal. á 10 ks 4137152</t>
  </si>
  <si>
    <t>ZW083</t>
  </si>
  <si>
    <t>Krytí Zetuvit Plus 10x20cm bal. á 10 ks 4137119</t>
  </si>
  <si>
    <t>ZW084</t>
  </si>
  <si>
    <t>Krytí HemaCut spray 15 ml 4586450</t>
  </si>
  <si>
    <t>ZW085</t>
  </si>
  <si>
    <t>Krytí gelové HemaGel NEW 100g 4622768</t>
  </si>
  <si>
    <t>ZW086</t>
  </si>
  <si>
    <t>Krytí HyalEcaSan gel antimikrob. a regenerační na nehojící se ránhy, popáleniny, rozpadlé poop. a postraumat. rány, tuba s aplikátorem á 50 g 0722</t>
  </si>
  <si>
    <t>ZW087</t>
  </si>
  <si>
    <t>Krytí sterilní se stříbrem StopBac Sterile Normal 7,5 x 5 cm, IV, sterilní, bal. á 50 ks SBSN-IV</t>
  </si>
  <si>
    <t>ZW088</t>
  </si>
  <si>
    <t>Krytí sterilní se stříbrem StopBac Sterile Aquastop 7,5 x 5 cm, IV, sterilní, bal. á 50 ks SBSA-IV</t>
  </si>
  <si>
    <t>ZW089</t>
  </si>
  <si>
    <t>Krytí sterilní se stříbrem StopBac Sterile Aquastop 10 x 10 cm, DRAIN, sterilní, bal. á 50 ks SBSA-D</t>
  </si>
  <si>
    <t>ZW090</t>
  </si>
  <si>
    <t>Šroub MAGNEZIX CS kompresní kanylovaný pro osteosyntézu vstřebatelný 3,2 x 22 mm 1032.022</t>
  </si>
  <si>
    <t>ZW091</t>
  </si>
  <si>
    <t>Podložka polohovací, antidekubitní  - polštář SleepAngel, 22 x 35 cm, 1 filtr premium, výplň PU kuličky, hmotnost polštáře 100g, Royal Blue 3018044</t>
  </si>
  <si>
    <t>ZW092</t>
  </si>
  <si>
    <t>Senzor Guardian G4 pro kontinuální monitorování glukózy (CGM), 7-denní, bezkalibrační MMT-7040QC2</t>
  </si>
  <si>
    <t>ZW093</t>
  </si>
  <si>
    <t>Šidítko pro nezralé novorozence BELDICO, bal. á 50 ks 37140</t>
  </si>
  <si>
    <t>ZW094</t>
  </si>
  <si>
    <t>Peán moskito MICRO-HALSTED Hemostatic Forceps, zahnutý, 125 mm 12021-12</t>
  </si>
  <si>
    <t>ZW095</t>
  </si>
  <si>
    <t>Svorka - mikropeán - HALSTED (MOSQUITO) Hemostatic Forceps, rovná, 125 mm 12020-12</t>
  </si>
  <si>
    <t>ZW096</t>
  </si>
  <si>
    <t>Nůžky pro instrumentářku - Surgical Scissors, rovné, standard, ostrý/tupý, 115 mm 8024-11</t>
  </si>
  <si>
    <t>ZW097</t>
  </si>
  <si>
    <t>Nůžky - METZENBAUM Disekční, rovné, tupý/tupý, 150 mm 8343-15</t>
  </si>
  <si>
    <t>ZW098</t>
  </si>
  <si>
    <t>Svorka na cévy - ROCHESTER-PEAN Hemostatic Forceps, rovná, tupá, 160 mm 12060-16</t>
  </si>
  <si>
    <t>ZW099</t>
  </si>
  <si>
    <t>Svorka na cévy CRILE Hemostatic Forceps, rovný, 140 mm, jemný, tupý 12050-14</t>
  </si>
  <si>
    <t>ZW100</t>
  </si>
  <si>
    <t>Kleště hemostatické - KOCHER Hemostatic Forceps, rovné, 140 mm, 1 x 2 zuby 12080-14</t>
  </si>
  <si>
    <t>ZW101</t>
  </si>
  <si>
    <t>Pinzeta chirurgická - tkáňová, standard, rovná, 145 mm, standard, 1 x 2 zuby 11000-14</t>
  </si>
  <si>
    <t>ZW102</t>
  </si>
  <si>
    <t>Pinzeta atraumatická  - DE BAKEY ATRAUMATA rovná, 240 mm, čelisti DE BAKEY, šířka: 2 mm 11964-24</t>
  </si>
  <si>
    <t>ZW103</t>
  </si>
  <si>
    <t>Pinzeta atraumatická - DE BAKEY ATRAUMATA, rovná, čelisti DE BAKEY šířka 2 mm délka 300 mm 11964-30</t>
  </si>
  <si>
    <t>ZW104</t>
  </si>
  <si>
    <t>Jehelec MAYO-HEGAR, 160 mm P01126</t>
  </si>
  <si>
    <t>ZW105</t>
  </si>
  <si>
    <t>Peán MOSQUITO rovný, 130 mm P01978</t>
  </si>
  <si>
    <t>ZW106</t>
  </si>
  <si>
    <t>Peán MOSQUITO zahnutý, 130 mm P02503</t>
  </si>
  <si>
    <t>ZW107</t>
  </si>
  <si>
    <t>Síťka kýlní extraperitoneální - DynaMesh - ENDOLAP 3D, velikost 10 x 15 cm, bal. á 3 ks (5 bal. + 2 ks zdarma) PV131015F3</t>
  </si>
  <si>
    <t>ZW108</t>
  </si>
  <si>
    <t>Kleště nosní Blakesley, velikost 1, rovné, prac. délka 110 mm 456001</t>
  </si>
  <si>
    <t>ZW109</t>
  </si>
  <si>
    <t>Kleště nosní BLAKESLEY-WILDE, zahnuté nahoru  45°, velikost 1, prac. délka  110 mm, rozebíratelné 456501</t>
  </si>
  <si>
    <t>ZW110</t>
  </si>
  <si>
    <t>Kleště nosní BLAKESLEY-WILDE, zahnuté nahoru  45°, velikost 3, prac. délka  110 mm, rozebíratelné 456503</t>
  </si>
  <si>
    <t>ZW111</t>
  </si>
  <si>
    <t xml:space="preserve">Kleště nosní BLAKESLEY-WILDE, zahnuté nahoru  90°, velikost 1, prac. délka  110 mm, rozebíratelné 456801  </t>
  </si>
  <si>
    <t>ZW112</t>
  </si>
  <si>
    <t>Kleště nosní BLAKESLEY-WILDE, zahnuté nahoru  90°, velikost 3, prac. délka  110 mm, rozebíratelné 456803</t>
  </si>
  <si>
    <t>ZW113</t>
  </si>
  <si>
    <t>Kleště nosní BLAKESLEY-WIGAND zahnuté nahoru 60°, branže 6 x 20 mm, prac. délka  110 mm, rozebíratelné 457720</t>
  </si>
  <si>
    <t>ZW114</t>
  </si>
  <si>
    <t>Punch HOSEMANN frontal punch /jemný/,  Frontal Sinus, zahnutý nahoru 70°, prům. hlavy 3,5 mm, průměr pláště 2,5 mm, centrál. irigační kanál s irig. adaptérem Luer-Lock, pracovní délka 130 mm 651503</t>
  </si>
  <si>
    <t>ZW115</t>
  </si>
  <si>
    <t>Punch Frontal sinus /hrubý/, with link chain scheat 70° upturned, medium (standard size), jaws 3 x 3,5 mm, pracovní délka 130 mm 651522</t>
  </si>
  <si>
    <t>ZW116</t>
  </si>
  <si>
    <t>Podprsenka Chabner XRT® Radiation Bra, velikost 10 bal. á 5 ks CRTBRA10PK5</t>
  </si>
  <si>
    <t>ZW117</t>
  </si>
  <si>
    <t>Podprsenka Chabner XRT® Radiation Bra, velikost 11 bal. á 5 ks CRTBRA11PK5</t>
  </si>
  <si>
    <t>ZW118</t>
  </si>
  <si>
    <t>Podprsenka Chabner XRT® Radiation Bra, velikost 12 bal. á 5 ks CRTBRA12PK5</t>
  </si>
  <si>
    <t>ZW119</t>
  </si>
  <si>
    <t>Podprsenka Chabner XRT® Radiation Bra, velikost 13 bal. á 5 ks CRTBRA13PK5</t>
  </si>
  <si>
    <t>ZW120</t>
  </si>
  <si>
    <t>Rašple WATSON-WILLIAMS Antrum, tupá, délka 230 mm 608000</t>
  </si>
  <si>
    <t>ZW121</t>
  </si>
  <si>
    <t xml:space="preserve">Kleště nosní STRUYCKEN RHINOFORCE II, s čistícím konektorem, pracovní délka 130 mm 455010   </t>
  </si>
  <si>
    <t>ZW122</t>
  </si>
  <si>
    <t>Elevator Cottle oboustranný, poloostrý a ostrý, graduovaný, délka 200 mm 479100</t>
  </si>
  <si>
    <t>ZW125</t>
  </si>
  <si>
    <t>Šroub CCS 2,2 mm délka 26 mm A-5780.26</t>
  </si>
  <si>
    <t>ZW126</t>
  </si>
  <si>
    <t>Šroub CCS 2,2 mm délka 28 mm A-5780.28</t>
  </si>
  <si>
    <t>ZW127</t>
  </si>
  <si>
    <t>Lžička KUHN-BOLGER, zahnutá 90°, oválná, délka 190 mm 628714</t>
  </si>
  <si>
    <t>ZW128</t>
  </si>
  <si>
    <t>Kyreta - Antrum curette, malá, délka 190 mm 629703</t>
  </si>
  <si>
    <t>ZW129</t>
  </si>
  <si>
    <t>Kyreta - Antrum curette, zpětný řez, malá, délka 190 mm 629704</t>
  </si>
  <si>
    <t>ZW130</t>
  </si>
  <si>
    <t>Elevatorium sací, with stylet, délka 195 mm 479800</t>
  </si>
  <si>
    <t>ZW131</t>
  </si>
  <si>
    <t>Pinzeta anatomická stř. délka 180 mm BD030R</t>
  </si>
  <si>
    <t>ZW132</t>
  </si>
  <si>
    <t>Sání zahnuté, vnější průměr 5 mm, délka 165 mm 529105</t>
  </si>
  <si>
    <t>ZW133</t>
  </si>
  <si>
    <t>Set rouškovací KCHIR - kardio pro ICHS včetně - setu na nohu -  zvlášť sterilně baleno, bal. á 1 ks 97124997</t>
  </si>
  <si>
    <t>ZW134</t>
  </si>
  <si>
    <t>Set rouškovací KCHIR - revize, chlopeň, bal. á 1 ks 97124998</t>
  </si>
  <si>
    <t>ZW135</t>
  </si>
  <si>
    <t>Set rouškovací  KCHIR - MID CAB - nový set, bal. á 1 ks 97123784</t>
  </si>
  <si>
    <t>ZW136</t>
  </si>
  <si>
    <t>Set rouškovací  KCHIR - ECMO - nový set, bal. á 4 ks 97123044</t>
  </si>
  <si>
    <t>ZW137</t>
  </si>
  <si>
    <t>Pinzeta ADSON-BROWN atraumatická, 1 x 2 zuby - fine, délka 120 mm 533212</t>
  </si>
  <si>
    <t>ZW138</t>
  </si>
  <si>
    <t>Pinzeta chirurgická, rovná, 1 x 2 zuby, délka 115 mm 213500</t>
  </si>
  <si>
    <t>ZW139</t>
  </si>
  <si>
    <t>Pinzeta chirurgická, jemná, rovná, 1 x 2 zuby, délka 100 mm 530910</t>
  </si>
  <si>
    <t>ZW140</t>
  </si>
  <si>
    <t>Sonda nosní - Nasal probe, zahnutá, pracovní délka 110 mm, célková délka 180 mm 416800</t>
  </si>
  <si>
    <t>ZW141</t>
  </si>
  <si>
    <t>Sonda Ritter, velikost 1, vnější průměr 2,5 mm, délka 145 mm 641525</t>
  </si>
  <si>
    <t>ZW142</t>
  </si>
  <si>
    <t>Sonda Ritter, velikost 2, vnější průměr 3 mm, délka 145 mm 641530</t>
  </si>
  <si>
    <t>ZW143</t>
  </si>
  <si>
    <t>Sonda Ritter, velikost 3, vnější průměr 4 mm, délka 145 mm 641540</t>
  </si>
  <si>
    <t>ZW144</t>
  </si>
  <si>
    <t>Aplikátor Cotton Frohn , zakončení twisted, délka 160 mm 417600</t>
  </si>
  <si>
    <t>ZW145</t>
  </si>
  <si>
    <t>Zrcátko nosní - Cottle nasal speculum, extra štíhlé, bez zastavovacího šoubu, délka čepele 35 mm, délka 130 mm 488002</t>
  </si>
  <si>
    <t>ZW146</t>
  </si>
  <si>
    <t>Zrcátko nosní - Cottle nasal speculum, extra štíhlé, bez zastavovacího šoubu, délka čepele 55 mm, délka 130 mm 488003</t>
  </si>
  <si>
    <t>ZW147</t>
  </si>
  <si>
    <t>Zrcátko nosní - Cottle nasal speculum, extra štíhlé, bez zastavovacího šoubu, délka čepele 75 mm, délka 130 mm 488004</t>
  </si>
  <si>
    <t>ZW148</t>
  </si>
  <si>
    <t>Zrcátko nosní - HALLE-TIECK nasal speculum, pro kojence, délka 130 mm 488105</t>
  </si>
  <si>
    <t>ZW149</t>
  </si>
  <si>
    <t>Palička kovová COTTLE, délka 180 mm 174200</t>
  </si>
  <si>
    <t>ZW150</t>
  </si>
  <si>
    <t>Depresor jazyka - lopatka ústní, šířka 20 x 25 mm, délka 175 mm 740014</t>
  </si>
  <si>
    <t>ZW151</t>
  </si>
  <si>
    <t>Hák dvojitý HARALDSSON, tupý, šířka 10 a 14 mm, délka 80 mm 505230</t>
  </si>
  <si>
    <t>ZW152</t>
  </si>
  <si>
    <t>Nůžky nosní HEYMANN lomené, pracovní délka 95 mm, color code: one gold-plated handle ring 449002</t>
  </si>
  <si>
    <t>ZW153</t>
  </si>
  <si>
    <t>Nůžky zahnuté ostré/ostré, délka 130 mm 791001</t>
  </si>
  <si>
    <t>ZW154</t>
  </si>
  <si>
    <t>Nůžky oční COTTLE, zahnuté délka 105 mm 513410</t>
  </si>
  <si>
    <t>ZW155</t>
  </si>
  <si>
    <t>Svorka na roušky Backhaus towel, serrated inserts, délka 95 mm 796109</t>
  </si>
  <si>
    <t>ZW156</t>
  </si>
  <si>
    <t>Držák skalpelových čepelek, fig. 3, délka 125 mm 208000</t>
  </si>
  <si>
    <t>ZW157</t>
  </si>
  <si>
    <t>Jehelec, inzert z tvrdokovu, délka 130 mm 516013</t>
  </si>
  <si>
    <t>ZW158</t>
  </si>
  <si>
    <t>Kyreta - Halle antrum curette, tvárná, velikost 1, délka 210 mm 628501</t>
  </si>
  <si>
    <t>ZW159</t>
  </si>
  <si>
    <t>Kanyla výplachová LARYNX, zahnutá, LUER-LOCK, délka 130 mm 771506</t>
  </si>
  <si>
    <t>ZW160</t>
  </si>
  <si>
    <t>Pinzeta chirurgická WAUGH, rovná, 1 x 2 zuby,  délka 180 mm 793918</t>
  </si>
  <si>
    <t>ZW161</t>
  </si>
  <si>
    <t>Svorka - Crille artery rovná, délka 140 mm 536414</t>
  </si>
  <si>
    <t>ZW162</t>
  </si>
  <si>
    <t>Svorka - Crille artery zahnutá, délka 140 mm 536514</t>
  </si>
  <si>
    <t>ZW163</t>
  </si>
  <si>
    <t>Svorka hemostatická art. Kocher - Ochsner velká rovná, 1x2 zuby, délka 160 mm 794516</t>
  </si>
  <si>
    <t>ZW164</t>
  </si>
  <si>
    <t>Svorka hemostatická art. Kocher - Ochsner velká rovná, 1x2 zuby, délka 180 mm  794518</t>
  </si>
  <si>
    <t>ZW165</t>
  </si>
  <si>
    <t>Svorka na cévy Moskyto Kocher HALSTEAD, přímá, 1x2 zuby, délka 125 mm  535412</t>
  </si>
  <si>
    <t>ZW166</t>
  </si>
  <si>
    <t>Svorka na cévy Moskyto pean HALSTEAD, přímá, délka 125 mm 535012</t>
  </si>
  <si>
    <t>ZW167</t>
  </si>
  <si>
    <t>Svorka na cévy Moskyto pean HALSTEAD, zahnutá, délka 125 mm 535212</t>
  </si>
  <si>
    <t>ZW168</t>
  </si>
  <si>
    <t>Svorka na cévy ROCHESTER  Pean zahnutá, délka 160 mm 794216</t>
  </si>
  <si>
    <t>ZW169</t>
  </si>
  <si>
    <t>Svorka na cévy ROCHESTER Pean, rovná, délka 160 mm 794016</t>
  </si>
  <si>
    <t>ZW170</t>
  </si>
  <si>
    <t>Sonda - Myrtle Leaf Probe, prům. 1,5 mm, délka 145 mm 797114</t>
  </si>
  <si>
    <t>ZW171</t>
  </si>
  <si>
    <t xml:space="preserve">Dlaha Bollard s háčkem na horní čelist, délka 21 mm, levá BH-UL-21 </t>
  </si>
  <si>
    <t>ZW172</t>
  </si>
  <si>
    <t>Dlaha Bollard s háčkem na horní čelist, délka 21 mm, pravá BH-UR-21</t>
  </si>
  <si>
    <t>ZW173</t>
  </si>
  <si>
    <t>Dlaha Bollard s háčkem na dolní čelist délka 16 mm, levá BH-LL-16</t>
  </si>
  <si>
    <t>ZW174</t>
  </si>
  <si>
    <t>Dlaha Bollard s háčkem na dolní čelist, délka 16 mm, pravá BH-LR-16</t>
  </si>
  <si>
    <t>ZW175</t>
  </si>
  <si>
    <t>Dlaha Bollard s háčkem na horní čelist ,Y, délka 19 mm, levá BH-UL-19-Y</t>
  </si>
  <si>
    <t>ZW176</t>
  </si>
  <si>
    <t>Dlaha Bollard s háčkem na horní čelist, Y, délka 19 mm, pravá BH-UR-19-Y</t>
  </si>
  <si>
    <t>ZW177</t>
  </si>
  <si>
    <t>Šroub samořezný Bollard, délka 5 mm, průměr 2,3 mm DSSA05</t>
  </si>
  <si>
    <t>ZW178</t>
  </si>
  <si>
    <t>Šroubovák Bollard IT0315</t>
  </si>
  <si>
    <t>ZW179</t>
  </si>
  <si>
    <t>Vrták Bollard průměr 1,65 mm, délka 54 mm IT1013</t>
  </si>
  <si>
    <t>ZW180</t>
  </si>
  <si>
    <t>Kontejner drátěný ocelový pro nástroje Bollard IT3005</t>
  </si>
  <si>
    <t>ZW181</t>
  </si>
  <si>
    <t>Pořadač na šrouby Bollard IT3012</t>
  </si>
  <si>
    <t>ZW182</t>
  </si>
  <si>
    <t>Adaptér kabelový pro kabel ke stimulační monopolární elektrodě k. č. 520024 nebo k. č. 520027, délka 0,7 m, autoklávovatelný 520077</t>
  </si>
  <si>
    <t>ZW183</t>
  </si>
  <si>
    <t>Náhrada kyčelního kloubu ProSpon VARIANT dřík femorální cementovaný 13/150 individuálně zhotovená CM230032</t>
  </si>
  <si>
    <t>ZW184</t>
  </si>
  <si>
    <t>Síťka kýlní ventrální - VENTRALIGHT ST ELLIP 25,4 x 33 cm 5954113G</t>
  </si>
  <si>
    <t>ZW185</t>
  </si>
  <si>
    <t>Síťka kýlní ventrální - VENTRALIGHT ST RECT 30,5 x 35,6 cm 5954124G</t>
  </si>
  <si>
    <t>ZW186</t>
  </si>
  <si>
    <t>Sonda - Bulbous Probe,  prům. 1,5 mm, délka 145 mm 797214</t>
  </si>
  <si>
    <t>ZW187</t>
  </si>
  <si>
    <t>Sonda - Grooved director, délka 145 mm 797314</t>
  </si>
  <si>
    <t>ZW188</t>
  </si>
  <si>
    <t>Nůžky převazové LISTER, lomené, délka 180 mm 797518</t>
  </si>
  <si>
    <t>ZW189</t>
  </si>
  <si>
    <t>Nůžky převazové LISTER,  lomené, délka 140 mm 797514</t>
  </si>
  <si>
    <t>ZW190</t>
  </si>
  <si>
    <t>Kolona analytická ke kapalinovému chromatografu ACQUITY UPLC H-Class PLUS System (Waters, USA) - Kolona Kinetex 1,7µm Biphenyl 100 Å, LC Column 100 x 2,1 mm, Ea 00D-4628-AN</t>
  </si>
  <si>
    <t>ZW191</t>
  </si>
  <si>
    <t>Kleště nosní Blakesley, velikost 3, rovné, prac. délka  110 mm 456003</t>
  </si>
  <si>
    <t>ZW192</t>
  </si>
  <si>
    <t>Tah ortodontický elastický ZOO-PK 50 3D 1/4 M/H FOX, bal. á 5 000 ks (50 sáčků/100 ks tahů) 630-0032</t>
  </si>
  <si>
    <t>ZW193</t>
  </si>
  <si>
    <t>Tah ortodontický elastický ZOO-PK 50 4D 5/16 M/H PENGUIN, bal. á 5 000 ks (50 sáčků/100 ks tahů) 630-0033</t>
  </si>
  <si>
    <t>ZW194</t>
  </si>
  <si>
    <t>Tah ortodontický elastický ZOO-PK 50 5D 3/8 M/H MONKEY, bal. á 5 000 ks (50 sáčků/100 ks tahů) 630-0034</t>
  </si>
  <si>
    <t>ZW195</t>
  </si>
  <si>
    <t xml:space="preserve">Tah ortodontický elastický ZOO-PK 50 2E 3/16 HVY KANGAROO,  bal. á 5 000 ks (50 sáčků/100 ks tahů) 630-0040 </t>
  </si>
  <si>
    <t>ZW196</t>
  </si>
  <si>
    <t>Tah ortodontický elastický ZOO-PK 50 3E 1/4 HVY BEAR,  bal. á 5 000 ks (50 sáčků/100 ks tahů) 630-0041</t>
  </si>
  <si>
    <t>ZW197</t>
  </si>
  <si>
    <t>Ortodontické elastické tahy ZOO-PK 50 2F 3/16 E/H IMPALA,  bal. á 5 000 ks (50 sáčků/100 ks tahů) 630-0050</t>
  </si>
  <si>
    <t>ZW198</t>
  </si>
  <si>
    <t>Lžíce otiskovací H+D, jednorázová, perforovaná, velikost 1, žlutá, 10 ks (5ks horní, 5 ks dolní)/ bal. á 10 ks 9 015 685</t>
  </si>
  <si>
    <t>ZW199</t>
  </si>
  <si>
    <t>Lžíce otiskovací H+D, jednorázová, perforovaná, velikost 2, zelená, 10 ks (5ks horní, 5 ks dolní)/bal. á 10 ks 9 015 686</t>
  </si>
  <si>
    <t>ZW200</t>
  </si>
  <si>
    <t>Lžíce otiskovací H+D, jednorázová, perforovaná, velikost 3, modrá, 10 ks (5ks horní, 5 ks dolní)/ bal. á 10 ks 9 015 687</t>
  </si>
  <si>
    <t>ZW201</t>
  </si>
  <si>
    <t>Box přepravní na 5 ks mikroskop. podložních sklíček -  červený, žlutý, modrý, fialový, oranžový, rozměry 43mm x 24mm x 88mm,  bal. á 25 ks 9409662</t>
  </si>
  <si>
    <t>ZW202</t>
  </si>
  <si>
    <t>Box přepravní na 25 ks mikroskop. podložních sklíček, červený, rozměry 141 x 88 x 35 mm 6240818</t>
  </si>
  <si>
    <t>ZW203</t>
  </si>
  <si>
    <t>Hadička pro promývání generátoru Gallia 5OmCi/185OMBq a 40mCilI480MBq,  bal. á 2 ks CP-GA-PRE-ELUTION</t>
  </si>
  <si>
    <t>ZW204</t>
  </si>
  <si>
    <t xml:space="preserve">Hadička pro eluci generátoru Gallia 5OmCi/185OMBq a 40mCilI480MBq, bal. á 1 ks CP-GA-4ELUTION </t>
  </si>
  <si>
    <t>ZW205</t>
  </si>
  <si>
    <t xml:space="preserve">Kazeta pro přípravu LP Somakit TOC, ke generátoru Gallia 5OmCi/185OMBq a 40mCilI480MBq, bal. á 10 ks CP-GA-NOV0101 </t>
  </si>
  <si>
    <t>ZW206</t>
  </si>
  <si>
    <t>Kazeta pro přípravu LP PSMA - ke generátoru Gallia 5OmCi/185OMBq a 40mCilI480MBq, bal. á 10 ks CP-GA-TLX0101</t>
  </si>
  <si>
    <t>ZW207</t>
  </si>
  <si>
    <t>Souprava náhradní pro eluci generátoru Gallia 5OmCi/185OMBq a 40mCilI480MBq 10104-20</t>
  </si>
  <si>
    <t>ZW208</t>
  </si>
  <si>
    <t>Váleček vhojovací Dentsply EV 4,8, pr. 6,5, výška 3,5 mm (25917) 68013028</t>
  </si>
  <si>
    <t>ZW209</t>
  </si>
  <si>
    <t>Miska kultivační - CultureCoin - Embryo Culture dish for the MIRI TL, do přístroje ESCO MIRI TimeLaps, pro 14 vzorků embryí   MRI-CC, bal. á 25 ks 1320088</t>
  </si>
  <si>
    <t>ZW210</t>
  </si>
  <si>
    <t>Krytí SECURA spray bariérový 28 ml, bal. á 12 ks 66800710 - nahrazuje ZB488</t>
  </si>
  <si>
    <t>ZW211</t>
  </si>
  <si>
    <t>Šroub samořezný zajišťovací LCP Stardrive malý fragment, ocel 2,7 mm x 32 mm 202.232</t>
  </si>
  <si>
    <t>ZW212</t>
  </si>
  <si>
    <t>Implantát zubní NEO; Helix GM 5.0x11.5 mm, NeoPoros, titan 109.955</t>
  </si>
  <si>
    <t>ZW213</t>
  </si>
  <si>
    <t>Implantát zubní NEO; Helix GM 5.0x10 mm, NeoPoros, titan 109.954</t>
  </si>
  <si>
    <t>ZW214</t>
  </si>
  <si>
    <t>Implantát zubní NEO; Helix GM 5.0x8 mm, NeoPoros, titan 109.953</t>
  </si>
  <si>
    <t>ZW215</t>
  </si>
  <si>
    <t>Implantát zubní NEO; Helix GM 4.0x11.5 mm, NeoPoros, titan 109.984</t>
  </si>
  <si>
    <t>ZW216</t>
  </si>
  <si>
    <t>Implantát zubní NEO; Helix GM 4.0x10 mm, NeoPoro, titan 109.983</t>
  </si>
  <si>
    <t>ZW217</t>
  </si>
  <si>
    <t>Implantát zubní NEO; Helix GM 4.0x8 mm, NeoPoros, titan 109.982</t>
  </si>
  <si>
    <t>ZW218</t>
  </si>
  <si>
    <t>Implantát zubní NEO; Helix GM 3.5x11.5 mm, NeoPoros, titan 109.945</t>
  </si>
  <si>
    <t>ZW219</t>
  </si>
  <si>
    <t>Implantát zubní NEO; Helix GM 3.5x10 mm, NeoPoros, titan 109.944</t>
  </si>
  <si>
    <t>ZW220</t>
  </si>
  <si>
    <t>Implantát zubní  - Šroubek krycí Neodent GM, H 0 mm, Ti 117.021</t>
  </si>
  <si>
    <t>ZW221</t>
  </si>
  <si>
    <t>Implantát zubní  - Kapna hojící Neodent GM, prům. 3.3 mm, GH 5.5 mm 106.212</t>
  </si>
  <si>
    <t>ZW222</t>
  </si>
  <si>
    <t>Implantát zubní  - Kapna hojící Neodent GM, prům. 4.5 mm, GH 5.5 mm 106.218</t>
  </si>
  <si>
    <t>ZW227</t>
  </si>
  <si>
    <t>Proužky diagnostické CoaguChek XS PT Test PST (Roche), bal. á 2 x 24 testů 4625315019</t>
  </si>
  <si>
    <t>ZW228</t>
  </si>
  <si>
    <t>Nůžky jemné zahnuté, hrotnaté, 100 mm 8653-10</t>
  </si>
  <si>
    <t>ZW229</t>
  </si>
  <si>
    <t>Forma zalévací SuperMega - nerez, pro megabloky, 60 x 45 x 15 mm 14306</t>
  </si>
  <si>
    <t>ZW230</t>
  </si>
  <si>
    <t>Náhrada kyčelního kloubu MUTARS necement tumor indikace, spojovací trubice - rukáv fixační  průměr 35mm, délka 300 mm 59000300</t>
  </si>
  <si>
    <t>ZW231</t>
  </si>
  <si>
    <t>Náhrada kyčelního kloubu MUTARS necement tumor indikace, spojovací trubice - rukáv fixační  průměr 55mm, délka 300 mm 59000310</t>
  </si>
  <si>
    <t>ZW232</t>
  </si>
  <si>
    <t>Výplň dutiny biosyntetická nosič ATB, STIMULAN rapid cure, 10 ml 620010</t>
  </si>
  <si>
    <t>ZW233</t>
  </si>
  <si>
    <t>Hřeb Expert femorální retrográdní pr.11 mm, kanylovaný délka 280 mm 04.013.536</t>
  </si>
  <si>
    <t>ZW234</t>
  </si>
  <si>
    <t>Šití SURGICRYL PGA 1, bez jehly, 250cm, střednědobě vstřebatelné pletené, bal. á 12 ks 11400025</t>
  </si>
  <si>
    <t>ZW235</t>
  </si>
  <si>
    <t>Šití SURGICRYL MONOFILAMENT 1, HR 50mm, jehla 1/2 kulatá - smyčka, LOOP, 150 cm, dlouhodobě vstřebatelné pletené, bal. á 12 ks 13400950</t>
  </si>
  <si>
    <t>ZW236</t>
  </si>
  <si>
    <t>Šití SURGICRYL RAPID PGA 4-0, DS 19mm, jehla 3/8 řezná, 75cm, krátkodobě vstřebatelné pletené, bal. á 12 ks 14151519</t>
  </si>
  <si>
    <t>ZW237</t>
  </si>
  <si>
    <t>Šití SURGICRYL PGA 2-0, HR 36mm, jehla 1/2 kulatá, 75cm, střednědobě vstřebatelné pletené, bal. á 12 ks 11300136</t>
  </si>
  <si>
    <t>ZW238</t>
  </si>
  <si>
    <t>Destička HTS mikrotitrační 96 jamek, PS, U dno, čirá, sterilní, bal. á 100 ks 391-3311</t>
  </si>
  <si>
    <t>ZW239</t>
  </si>
  <si>
    <t>Systém distrakční maxillární TRANSVERSAL RAPID PALATAL EXPANDER (RPE), distrakční délka 9 mm, zelený 51-565-09-09</t>
  </si>
  <si>
    <t>ZW240</t>
  </si>
  <si>
    <t>Šablona pro (RPE) distraktor 9 mm 51-564-09-09</t>
  </si>
  <si>
    <t>ZW241</t>
  </si>
  <si>
    <t>Systém distrakční maxillární TRANSVERSAL RAPID PALATAL EXPANDER (RPE), distrakční délka 18 mm, modrý 51-565-18-09</t>
  </si>
  <si>
    <t>ZW242</t>
  </si>
  <si>
    <t>Šablona pro (RPE) distraktor 18 mm 51-564-18-09</t>
  </si>
  <si>
    <t>ZW243</t>
  </si>
  <si>
    <t>Nástavec funkční šroubováku Max-Drive pro 2.0/2.3 mm šrouby 25-491-97-07</t>
  </si>
  <si>
    <t>ZW244</t>
  </si>
  <si>
    <t>Držadlo pro funkční nástavec šroubováku k. č. 25-491-97-07, samostatné 25-402-99-07</t>
  </si>
  <si>
    <t>ZW245</t>
  </si>
  <si>
    <t>Šroub kortikální pro Phoenix 5 x 24 mm 14-405024</t>
  </si>
  <si>
    <t>ZW246</t>
  </si>
  <si>
    <t>Hřeb pro artrodézu hlezna Phoenix pr. 12 mm x 210 mm 14-440321</t>
  </si>
  <si>
    <t>ZW247</t>
  </si>
  <si>
    <t>Hřeb femorální AFFIXUS dlouhý, pravý 125°, 11 mm x 340 mm 814311340</t>
  </si>
  <si>
    <t>ZW248</t>
  </si>
  <si>
    <t>Katetr PICC 2 lumen  5F x 135 cm, POWER PICC SOLO (základní set s mikro zaváděcím příslušenstvím, stylet uvnitř katetru) 6295335</t>
  </si>
  <si>
    <t>ZW249</t>
  </si>
  <si>
    <t>Katetr PICC 1 lumen s antibakteriální úpravou, 4,5F/55cm AGBA, základní set, bal. á 5 ks PR-45541-BAS</t>
  </si>
  <si>
    <t>ZW250</t>
  </si>
  <si>
    <t>Katetr PICC 3 lumen s antibakteriální úpravou, 6F/55cm, Chlorag+ard, základní set, , bal. á 5 ks PR-45563-BAS</t>
  </si>
  <si>
    <t>ZW251</t>
  </si>
  <si>
    <t>Kolona analytická - Acquity UPLC BEH C8 130Å, Column 2,1 x 100, Ea WA186002878</t>
  </si>
  <si>
    <t>ZW252</t>
  </si>
  <si>
    <t>Pumpa infuzní elastomerická DOSI - FUSER 250 ml 5 dnů 2,1 ml/hod. rozměry 160 mm x 65 mm, váha 72 g K14L25915-250D5</t>
  </si>
  <si>
    <t>ZW253</t>
  </si>
  <si>
    <t>Pumpa infuzní elastomerická DOSI - FUSER 250 ml 2 dny 5,2 ml/hod. rozměry 160 mm x 65 mm, váha 72 g K14L25915-250D2</t>
  </si>
  <si>
    <t>ZW254</t>
  </si>
  <si>
    <t>Značka CT  - SUREMARK 2.3 mm CT BALL ON LABEL, bal. á 110 ks CT-23</t>
  </si>
  <si>
    <t>ZW255</t>
  </si>
  <si>
    <t>Nůžky preparační MAYO-STILLE, rovné, tupé, heavy pattern, délka 170 mm BC572R</t>
  </si>
  <si>
    <t>ZW256</t>
  </si>
  <si>
    <t>Pinzeta chirurgická stř., 1 x 2 zuby, délka 250 mm BD542R</t>
  </si>
  <si>
    <t>ZW257</t>
  </si>
  <si>
    <t>Hák na tvář Dockhorn 55 x 14 mm DO439R</t>
  </si>
  <si>
    <t>ZW258</t>
  </si>
  <si>
    <t xml:space="preserve">Hák hösel 250  x 220 mm, šířka 40 mm BT446R </t>
  </si>
  <si>
    <t>ZW259</t>
  </si>
  <si>
    <t>Šroub CCS 2,2 mm délka 20 mm A-5780.20</t>
  </si>
  <si>
    <t>ZW260</t>
  </si>
  <si>
    <t>Vrták flexibilní pro FiberTak implantát s obturátorem, průměr vrtáku 1,8 mm AR-3600ND-2</t>
  </si>
  <si>
    <t>ZW261</t>
  </si>
  <si>
    <t>Vak pro parenterální výživu TPN BAG MULTILAYER 2000 ml bal. á 80 ks BX0013BP</t>
  </si>
  <si>
    <t>ZW262</t>
  </si>
  <si>
    <t>Set výživového knoflíku Halyard MIC-KEY G tube Ext Sets ENFIT vnějš. prům. 16 Fr hloubka 40 mm 8140-16-4.0</t>
  </si>
  <si>
    <t>ZW263</t>
  </si>
  <si>
    <t>Kanyla nosní Fisher &amp; Paykel Healthcare Optiflow Junior 2, vel.  M, jednorázová P07209</t>
  </si>
  <si>
    <t>ZW264</t>
  </si>
  <si>
    <t>Kanyla nosní Fisher &amp; Paykel Healthcare Optiflow Junior 2, vel.  L, jednorázová P07210</t>
  </si>
  <si>
    <t>ZW265</t>
  </si>
  <si>
    <t>Kanyla nosní Fisher &amp; Paykel Healthcare Optiflow Junior 2, vel.  XL, jednorázová P07211</t>
  </si>
  <si>
    <t>ZW266</t>
  </si>
  <si>
    <t>Dlaha háčková radius 2.otv. 1,5 mm, 2 háčky pravá A-4200.40</t>
  </si>
  <si>
    <t>ZW267</t>
  </si>
  <si>
    <t>Šroub speedTip HD4 14 mm 1,5 A-5210.14</t>
  </si>
  <si>
    <t>ZW268</t>
  </si>
  <si>
    <t>Set rouškovací I. nevaskulární 42001558 - zásoba SZM1</t>
  </si>
  <si>
    <t>ZW269</t>
  </si>
  <si>
    <t>Set rouškovací II. vaskulární bal. á 6 ks 42001559 - zásoba SZM1</t>
  </si>
  <si>
    <t>ZW270</t>
  </si>
  <si>
    <t>Set rouškovací III. vaskulární NEURO bal. á 4 ks 44001337 - zásoba SZM1</t>
  </si>
  <si>
    <t>ZW271</t>
  </si>
  <si>
    <t>Ventil pro řeč Shiley se silikonovou membránou a O2 portem, 15 mm, k TS kanyle,  bal. á 2 ks SSVO</t>
  </si>
  <si>
    <t>ZW272</t>
  </si>
  <si>
    <t>Implantát mammární Memé MESMO s texturovaným povrchem, kulatý, vysoký profil 315 cc 15726 - 315</t>
  </si>
  <si>
    <t>ZW273</t>
  </si>
  <si>
    <t>Sonda flocare pro enterální výživu s portem pro dekompresi a odtah reziduí, CH14, 110cm SUCTION/GW (APA kód 4878139) 624856</t>
  </si>
  <si>
    <t>ZW274</t>
  </si>
  <si>
    <t>Set infuzní 3-rampa, 4 x kohout, 8 x bezjehlový konektor, 1 x dlouhá hadička, 4 x krátká hadička, na 7 dní, bal. á 25 setů IV-S40004</t>
  </si>
  <si>
    <t>ZW275</t>
  </si>
  <si>
    <t>Set infuzní 5-rampa, 4 x kohout, 10 x bezjehlový konektor, 1 x dlouhá hadička,5 x krátká hadička, na 7 dní, bal. á 25 setů IV-S40003</t>
  </si>
  <si>
    <t>ZW276</t>
  </si>
  <si>
    <t>Hřeb femorální AFFIXUS dlouhý, pravý 125°, 11 mm x 360 mm 814311360</t>
  </si>
  <si>
    <t>ZW278</t>
  </si>
  <si>
    <t>Set gastric FREKA PEG CH 20, ENFit, vnějš. prům. 6.6 mm, vnitř. prům. 5.0 mm, délka 35 cm 176990</t>
  </si>
  <si>
    <t>ZW279</t>
  </si>
  <si>
    <t>Set prodlužovací FREKA ProNeo PEG, konektor  ENFit, vnitř. průměr 1,9 mm, délka 30 cm, bal. á 30 ks 176985</t>
  </si>
  <si>
    <t>ZW280</t>
  </si>
  <si>
    <t>Stříkačka FREKA Connect ENFit/ProNeo, 20 ml, bal. á 10 ks 176998</t>
  </si>
  <si>
    <t>ZW281</t>
  </si>
  <si>
    <t>Adaptér Step FREKA ENFit/ENLock bal. á 15 ks 176988</t>
  </si>
  <si>
    <t>ZW282</t>
  </si>
  <si>
    <t>Klipovač GRENA - Clip Applier ML, endo, bariatic</t>
  </si>
  <si>
    <t>ZW284</t>
  </si>
  <si>
    <t>Rukavice vyšetřovací nitrilové easyCARE bez pudru, nesterilní, vel. S, bal. á 100 ks RNB-S-100</t>
  </si>
  <si>
    <t>ZW285</t>
  </si>
  <si>
    <t>Rukavice vyšetřovací nitrilové easyCARE bez pudru, nesterilní, vel. M, bal. á 100 ks RNB-M-100</t>
  </si>
  <si>
    <t>ZW286</t>
  </si>
  <si>
    <t>Rukavice vyšetřovací nitrilové easyCARE bez pudru, nesterilní, vel. L, bal. á 100 ks RNB-L-100</t>
  </si>
  <si>
    <t>ZW287</t>
  </si>
  <si>
    <t>Rukavice vyšetřovací nitrilové easyCARE bez pudru, nesterilní, vel. XL, bal. á 100 ks RNB-XL-100</t>
  </si>
  <si>
    <t>ZW288</t>
  </si>
  <si>
    <t>Šroub kanylovaný kompresní pro osteosyntézu vstřebatelný Activascrew LAG 4,0 x 45 mm částečný závit 18 mm B-ALC-4045</t>
  </si>
  <si>
    <t>ZW289</t>
  </si>
  <si>
    <t>Jehla trepanobioptická PARAGON, 9 G, 15 cm, bal á 15 ks PAG 0915</t>
  </si>
  <si>
    <t>ZW290</t>
  </si>
  <si>
    <t>Bolus - silikon adiční Ecoflex 00-30/2, 7,26 kg 09301-005-000042</t>
  </si>
  <si>
    <t>ZW291</t>
  </si>
  <si>
    <t>Tamponáda zadní Medium 40 x 40 mm bal. á 10 ks 35010</t>
  </si>
  <si>
    <t>ZW292</t>
  </si>
  <si>
    <t>Tamponáda zadní Large 50 x 50 mm bal. á 10 ks 35011</t>
  </si>
  <si>
    <t>ZW293</t>
  </si>
  <si>
    <t>Šroub k miniinvazivním operacím hlezna MICA kanylovaný fixační 3,0 x 38 mm sterilní 57S13038</t>
  </si>
  <si>
    <t>ZW294</t>
  </si>
  <si>
    <t>Materiál zubní otiskovací GINGIFAST ELASTIC 2 x 50ml (2 kartuše 50 ml, 10ml separator, 12 míchacích kanyl, 12 špiček) 9003339</t>
  </si>
  <si>
    <t>ZW295</t>
  </si>
  <si>
    <t xml:space="preserve">Svorta arteriální KOCHER-OCHSNER, zahnutá,zuby (1x2), délka 260 mm BH653R </t>
  </si>
  <si>
    <t>ZW296</t>
  </si>
  <si>
    <t>Pistole míchací M+W pro otiskovací materiály, materiály na provizorní korunky a můstky, registraci skusu v kartuších. Obsah balení (1x aplikační pistole, 1x píst 10:1) 0237222</t>
  </si>
  <si>
    <t>ZW297</t>
  </si>
  <si>
    <t>Katetr dialyzační permanentní GlidePath, 19/24 cm, rovný, standard kit, se zaveděčm AirGuard , bal. á 5 ks 6393190</t>
  </si>
  <si>
    <t>ZW298</t>
  </si>
  <si>
    <t>Katetr dialyzační permanentní GlidePath, 27/32 cm, rovný, standard kit, se zaveděčm AirGuard , bal. á 5 ks 6393270</t>
  </si>
  <si>
    <t>ZW299</t>
  </si>
  <si>
    <t>Katetr dialyzační permanentní GlidePath, 23/28 cm, rovný, standard kit, se zaveděčm AirGuard , bal. á 5 ks 6393230</t>
  </si>
  <si>
    <t>ZW300</t>
  </si>
  <si>
    <t>Šroub kortikální Stardrive pr. 1,5 mm, samořezný, délka 20 mm, TAN 04.214.120</t>
  </si>
  <si>
    <t>ZW301</t>
  </si>
  <si>
    <t>Šroub zajišťovací Stardrive pr. 1,5 mm, samořezný, délka 20 mm, TAN 04.130.220</t>
  </si>
  <si>
    <t>ZW302</t>
  </si>
  <si>
    <t>Dlaha uzamykatelná VA 1,5 tvaru mřížky, 8 otvorů, kosá, levá, délka 23 mm, titan 04.130.259</t>
  </si>
  <si>
    <t>ZW303</t>
  </si>
  <si>
    <t>Šití Premicron zelený / bílý G/W4/0 ( 1,5 ) 4x90 cm 2xHRC 17 bal. á 6 ks M0027048</t>
  </si>
  <si>
    <t>ZW304</t>
  </si>
  <si>
    <t>Set rouškovací ORTOP - TEP koleno, bal. á 2 sety GabrielaStastna2012-104-10 282962</t>
  </si>
  <si>
    <t>ZW305</t>
  </si>
  <si>
    <t>Set rouškovací ORTOP - TEP kyčel, bal. á 2 sety GabrielaStastna2012-098-14 238844</t>
  </si>
  <si>
    <t>ZW306</t>
  </si>
  <si>
    <t>Set rouškovací ORTOP - ASK koleno, bal. á 3 sety GabrielaStastna2012-094-09 282965</t>
  </si>
  <si>
    <t>ZW307</t>
  </si>
  <si>
    <t>Set rouškovací ORTOP - ASK rameno, bal. á 3 sety GabrielaStastna2012-095-10 282966</t>
  </si>
  <si>
    <t>ZW308</t>
  </si>
  <si>
    <t>Set rouškovací ORTOP - velký na nohu, bal. á 2 sety GabrielaStastna2013-098-06 262693</t>
  </si>
  <si>
    <t>ZW309</t>
  </si>
  <si>
    <t>Set rouškovací ORTOP - ruka na tělo, kotník, bal. á 4 sety GabrielaStastna2012-096-06 282963</t>
  </si>
  <si>
    <t>ZW310</t>
  </si>
  <si>
    <t>Nůžky METZENBAUM DUROTIP Dissecting Scissors, curved, TC: yes, heavy pattern, wave cut, blunt/blunt, 230 mm BC287W</t>
  </si>
  <si>
    <t>ZW311</t>
  </si>
  <si>
    <t>Pinzeta chirurgická STILLE-BARRAYA rovná, zuby (4x5), délka 250 mm BD727R  </t>
  </si>
  <si>
    <t>ZW313</t>
  </si>
  <si>
    <t>Svorka hemostatická HALSTED zahnutá, jemná, zuby (1 x 2), délka 185 mm BH213R</t>
  </si>
  <si>
    <t>ZW314</t>
  </si>
  <si>
    <t>Pinzeta atraumatická DE BAKEY rovná, ozubená, šířka 3,5 mm, délka 200 mm FB406R</t>
  </si>
  <si>
    <t>ZW315</t>
  </si>
  <si>
    <t>Raspatorium SEMB zahnuté, ostré, šířka 13 mm, délka 230 mm FK383R</t>
  </si>
  <si>
    <t>ZW316</t>
  </si>
  <si>
    <t>Zavaděč vzdušný pro reintubaci X-Changer vel. 19Fr, délka 80 cm, s 2 O2 konektory, sterilní, bal. á 5 ks  33-40-800-1</t>
  </si>
  <si>
    <t>ZW317</t>
  </si>
  <si>
    <t>Zavaděč vzdušný pro reintubaci X-Changer vel. 14Fr, délka 80 cm, s 2 O2 konektory, sterilní, bal. á 5 ks  33-41-800-1</t>
  </si>
  <si>
    <t>ZW318</t>
  </si>
  <si>
    <t>Zavaděč vzdušný pro reintubaci X-Changer vel. 11Fr, délka 80 cm, s 2 O2 konektory, sterilní, bal. á 5 ks  33-42-800-1</t>
  </si>
  <si>
    <t>ZW319</t>
  </si>
  <si>
    <t>Mikrokatétr koronární SuperCross, flexibilní,  přímý tip, délka 130 cm 5340</t>
  </si>
  <si>
    <t>ZW320</t>
  </si>
  <si>
    <t>Mikrokatétr koronární SuperCross, spirálovitý tip, úhel hrotu 90°, délka 130 cm 5304</t>
  </si>
  <si>
    <t>ZW321</t>
  </si>
  <si>
    <t>Mikrokatétr koronární SuperCross, spirálovitý tip, úhel hrotu 45°, délka 130 cm 5302</t>
  </si>
  <si>
    <t>ZW322</t>
  </si>
  <si>
    <t>Mikrokatétr koronární SuperCross, spirálovitý tip, úhel hrotu 120°, délka 130 cm 5306</t>
  </si>
  <si>
    <t>ZW323</t>
  </si>
  <si>
    <t>Mikrokatétr koronární SuperCross, flexibilní,  přímý tip, délka 150 cm 5341</t>
  </si>
  <si>
    <t>ZW324</t>
  </si>
  <si>
    <t>Peán svorka rovná mosqito 125 mm 397115910073</t>
  </si>
  <si>
    <t>ZW325</t>
  </si>
  <si>
    <t>Implantát oční drenážní glaukomový Preserflo MicroShunt (31550) GLT - 105</t>
  </si>
  <si>
    <t>ZW326</t>
  </si>
  <si>
    <t>Vrták Affixus pro antirotační pin 2112-01-505</t>
  </si>
  <si>
    <t>ZW327</t>
  </si>
  <si>
    <t>Šroub kortikální pro MINIPENNIG pr.1,6 (bal. á 4 ks) M420</t>
  </si>
  <si>
    <t>ZW328</t>
  </si>
  <si>
    <t>Kontejner na nástroje Chondrectom k ošetření chrupavčitých lézí BS009.2</t>
  </si>
  <si>
    <t>ZW329</t>
  </si>
  <si>
    <t>Chondrectom parallel 30° k ošetření chrupavčitých lézí BS010.30</t>
  </si>
  <si>
    <t>ZW330</t>
  </si>
  <si>
    <t>Chondrectom front 90° k ošetření chrupavčitých lézí BS011.90</t>
  </si>
  <si>
    <t>ZW331</t>
  </si>
  <si>
    <t>Chondrectom side right 15°k ošetření chrupavčitých lézí BS020.15</t>
  </si>
  <si>
    <t>ZW332</t>
  </si>
  <si>
    <t>Chondrectom side left 15°k ošetření chrupavčitých lézí BS021.15</t>
  </si>
  <si>
    <t>ZW333</t>
  </si>
  <si>
    <t xml:space="preserve">Implantát sluchový OSIA 2 protéza sluchová CAI-OSIA2 </t>
  </si>
  <si>
    <t>ZW334</t>
  </si>
  <si>
    <t>Vrták flexibilní karbidový OSSEOSTAP CARBIDE BUR do frézy Bien Air OSSEDOC, průměr 0,5 mm, fialový, sterilní  1501222-001</t>
  </si>
  <si>
    <t>ZW335</t>
  </si>
  <si>
    <t>Vrták flexibilní diamantový OSSEOSTAP DIAMOND BUR do frézy Bien Air OSSEDOC, průměr 0,7 mm, zelený, sterilní 1501231-001</t>
  </si>
  <si>
    <t>ZW336</t>
  </si>
  <si>
    <t>Implantát středoušní Titanium PISTON, prům. 0,4 mm, délka 4,50 mm 460-450</t>
  </si>
  <si>
    <t>ZW337</t>
  </si>
  <si>
    <t>Hadička spojovací k injektoru Ulrich vnitřní bal. á 10 ks (náhrada za XD8003) XD8151</t>
  </si>
  <si>
    <t>ZW338</t>
  </si>
  <si>
    <t>Implantát mandibulární La Forté - Šroub - Systém Mini, IMF Screw, BH, Type Self-Drilling, průměr hlavičky 3,0 mm, výška hlavičky 2,65 mm, vnější průměr 1,95 mm, délka 12 mm, stříbrný 20-BH-012</t>
  </si>
  <si>
    <t>ZW339</t>
  </si>
  <si>
    <t>Drát Kirschnerův 2,5 x 300 mm s trokarovou špičkou a ploškou bal. á 10 ks 397129093051</t>
  </si>
  <si>
    <t>ZW340</t>
  </si>
  <si>
    <t>Šroub zkosený kompresní FT k operační technice MICA XL 7,0 mm x 45 mm AR-8770-45H</t>
  </si>
  <si>
    <t>ZW341</t>
  </si>
  <si>
    <t>Šroub zkosený kompresní FT k operační technice MICA XL 7,0 mm x 55 mm AR-8770-55H</t>
  </si>
  <si>
    <t>ZW342</t>
  </si>
  <si>
    <t>Drát Kirschnerův Sleeve 2,4 x 235 mm AR-8770-05</t>
  </si>
  <si>
    <t>ZW343</t>
  </si>
  <si>
    <t>Dlaha VA-LCP laterální distální na fibulu levá 4 otvory délka 92 mm, nerezová ocel 02.118.403</t>
  </si>
  <si>
    <t>ZW344</t>
  </si>
  <si>
    <t>Šroub zajišťovací VA Stardrive Ø 2.7 mm (hlava 2.4), samořezný, délka 12 mm, nerezová ocel 02.211.012</t>
  </si>
  <si>
    <t>ZW345</t>
  </si>
  <si>
    <t>Šroub zajišťovací VA Stardrive Ø 2.7 mm (hlava 2.4), samořezný, délka 14 mm, nerezová ocel 02.211.014</t>
  </si>
  <si>
    <t>ZW346</t>
  </si>
  <si>
    <t>Šroub zajišťovací VA Stardrive Ø 2.7 mm (hlava 2.4), samořezný, délka 16 mm, nerezová ocel 02.211.016</t>
  </si>
  <si>
    <t>ZW347</t>
  </si>
  <si>
    <t>Šroub zajišťovací VA Stardrive Ø 2.7 mm (hlava 2.4), samořezný, délka 18 mm, nerezová ocel 02.211.018</t>
  </si>
  <si>
    <t>ZW348</t>
  </si>
  <si>
    <t>Šroub zajišťovací VA Stardrive Ø 2.7 mm (hlava 2.4), samořezný, délka 22 mm, nerezová ocel 02.211.022</t>
  </si>
  <si>
    <t>ZW349</t>
  </si>
  <si>
    <t>Šroub kortikální Stardrive Ø 2.7 mm (hlava 2.4), samořezný, délka 12 mm, nerezová ocel 202.872</t>
  </si>
  <si>
    <t>ZW350</t>
  </si>
  <si>
    <t>Šroub kortikální Stardrive Ø 2.7 mm (hlava 2.4), samořezný, délka 20 mm, nerezová ocel 202.880</t>
  </si>
  <si>
    <t>ZW351</t>
  </si>
  <si>
    <t>Šroub kortikální Stardrive Ø 2.7 mm (hlava 2.4), samořezný, délka 28 mm, nerezová ocel 202.888</t>
  </si>
  <si>
    <t>ZW352</t>
  </si>
  <si>
    <t>Šroub kortikální Stardrive Ø 2.7 mm (hlava 2.4), samořezný, délka 50 mm, nerezová ocel 202.967</t>
  </si>
  <si>
    <t>ZW353</t>
  </si>
  <si>
    <t>Šroub kortikální Stardrive Ø 2.7 mm (hlava 2.4), samořezný, délka 55 mm, nerezová ocel 202.968</t>
  </si>
  <si>
    <t>ZW354</t>
  </si>
  <si>
    <t>Koncentrát dialyzační kyselý Smartbag 211.5,  míchací poměr 1: 44, objem 4,7 l  F0000066D</t>
  </si>
  <si>
    <t>ZW355</t>
  </si>
  <si>
    <t>Sáček drenážní STOMOCUR DH5, 150 ml,  vel. M, sáček 70 x200 mm, otvor sáčku 5 mm, transparentní, nesterilní, bal. á 30 ks DP4005S</t>
  </si>
  <si>
    <t>ZW356</t>
  </si>
  <si>
    <t>Dlaha pánevní OMEGA základní levá 129704160</t>
  </si>
  <si>
    <t>ZW357</t>
  </si>
  <si>
    <t>Šroub nosný Affixus 85 mm 814510085</t>
  </si>
  <si>
    <t>ZW358</t>
  </si>
  <si>
    <t>Fólie incizní OPSITE INCISE 15 x 28 cm, bal. á 10 ks 4986</t>
  </si>
  <si>
    <t>ZW359</t>
  </si>
  <si>
    <t>Stříkačka injekční předplněná kys. hyaluronová 15 mg/mL a lidokain-hydrochlorid 0.3 % hmotn., TEOSYAL RHA 1, 2 x jehla 30G, sterilní, (2x1 ml)</t>
  </si>
  <si>
    <t>ZW360</t>
  </si>
  <si>
    <t>Svorka OVERHOLT-GEISSENDOERFER, zahnutá, Fig. 0, délka 195 mm BJ020R</t>
  </si>
  <si>
    <t>ZW363</t>
  </si>
  <si>
    <t>Disk leštící LISKO-S s  polootevřenou strukturou mají 4× vyšší životnost než disky Lisko.  Balení: 1 SADA Lisko-S (10× disky, 4× podpůrné kotoučky, mandrel) 119971</t>
  </si>
  <si>
    <t>ZW364</t>
  </si>
  <si>
    <t>Emulze lištící Polistar pro leštění keramiky, dentálních slitin, kompozit ve fixní protetice do vysokého lesku, 125 ml M095261</t>
  </si>
  <si>
    <t>ZW365</t>
  </si>
  <si>
    <t>Pasta leštící univerzální pro leštění dentálních slitin a pryskyřic, bal. 6 x 200g M13309</t>
  </si>
  <si>
    <t>ZW366</t>
  </si>
  <si>
    <t>Štětec k modelovací pryskyřici, PATTERN RESIN  č. 4, bal. á 10 ks M67263</t>
  </si>
  <si>
    <t>ZW367</t>
  </si>
  <si>
    <t>Materiál glazovací pro keramiku IPS, Ivocolor Shade dentin -  SD0, barvící  pasta  3 g IV667675</t>
  </si>
  <si>
    <t>ZW368</t>
  </si>
  <si>
    <t>Materiál glazovací pro keramiku IPS, Ivocolor Shade dentin -  SD1, barvící pasta 3 g  IV667676</t>
  </si>
  <si>
    <t>ZW369</t>
  </si>
  <si>
    <t>Materiál glazovací pro keramiku IPS, Ivocolor Shade dentin -  SD2, barvící pasta 3 g  IV667677</t>
  </si>
  <si>
    <t>ZW370</t>
  </si>
  <si>
    <t>Materiál glazovací pro keramiku IPS, Ivocolor Shade dentin -  SD3, barvící pasta 3 g  IV667678</t>
  </si>
  <si>
    <t>ZW371</t>
  </si>
  <si>
    <t>Materiál glazovací pro keramiku IPS, Ivocolor Shade dentin -  SD4, barvící pasta 3 g  IV667679</t>
  </si>
  <si>
    <t>ZW372</t>
  </si>
  <si>
    <t>Materiál glazovací pro keramiku IPS, Ivocolor Shade dentin -  SD5, barvící pasta 3 g  IV667680</t>
  </si>
  <si>
    <t>ZW373</t>
  </si>
  <si>
    <t>Materiál glazovací pro keramiku IPS, Ivocolor Shade dentin -  SD6, barvící pasta 3 g  IV667681</t>
  </si>
  <si>
    <t>ZW374</t>
  </si>
  <si>
    <t>Materiál glazovací pro keramiku IPS, Ivocolor Shade dentin -  SD7, barvící pasta 3 g  IV667682</t>
  </si>
  <si>
    <t>ZW375</t>
  </si>
  <si>
    <t>Materiál glazovací pro keramiku IPS, Ivocolor Shade dentin -  SD8, barvící pasta 3 g IV667813</t>
  </si>
  <si>
    <t>ZW376</t>
  </si>
  <si>
    <t>Materiál glazovací pro keramiku IPS, Ivocolor Shace incisal -  SI1, barvící  pasta 3 g IV667683</t>
  </si>
  <si>
    <t>ZW377</t>
  </si>
  <si>
    <t>Materiál glazovací pro keramiku IPS, Ivocolor Shace incisal -  SI2, barvící  pasta 3 g IV667684</t>
  </si>
  <si>
    <t>ZW378</t>
  </si>
  <si>
    <t>Materiál glazovací pro keramiku IPS, Ivocolor Shace incisal -  SI3, barvící pasta 3 g IV667685</t>
  </si>
  <si>
    <t>ZW379</t>
  </si>
  <si>
    <t>Šroub kanylovaný kompresní pro osteosyntézu vstřebatelný Activascrew LAG 4,0 x 45 mm částečný závit 18 mm B-ALC-4055</t>
  </si>
  <si>
    <t>ZW380</t>
  </si>
  <si>
    <t>Souprava k meření abdominálního tlaku SAFETI - UnoMeter Abdo-Pressur IAP monitoring systém Stand-alone, sterilní (158100110190)50936</t>
  </si>
  <si>
    <t>ZW381</t>
  </si>
  <si>
    <t>Jehla akupunkturní ušní AcuTop, s náplastí, 0,20 x 1,4 mm, bal. á 100 ks 2014</t>
  </si>
  <si>
    <t>ZW382</t>
  </si>
  <si>
    <t>Protéza cévní pletená   INTERGARD, 7mm,  40cm IGK0007-40</t>
  </si>
  <si>
    <t>ZW383</t>
  </si>
  <si>
    <t>Protéza cévní pletená   INTERGARD, 10mm, 40cm IGK0010-40</t>
  </si>
  <si>
    <t>ZW384</t>
  </si>
  <si>
    <t>Protéza cévní pletená   INTERGARD, 12mm, 20cm IGK0012-20</t>
  </si>
  <si>
    <t>ZW385</t>
  </si>
  <si>
    <t>Protéza cévní pletená   INTERGARD, 14mm, 20cm IGK0014-20</t>
  </si>
  <si>
    <t>ZW386</t>
  </si>
  <si>
    <t>Protéza cévní pletená   INTERGARD, 16mm, 20cm IGK0016-20</t>
  </si>
  <si>
    <t>ZW387</t>
  </si>
  <si>
    <t>Protéza cévní pletená   INTERGARD, 18mm, 20cm IGK0018-20</t>
  </si>
  <si>
    <t>ZW388</t>
  </si>
  <si>
    <t>Protéza cévní pletená   INTERGARD, 20mm,  20cm IGK0020-20</t>
  </si>
  <si>
    <t>ZW389</t>
  </si>
  <si>
    <t>Protéza cévní pletená   INTERGARD, 22mm,  20cm IGK0022-20</t>
  </si>
  <si>
    <t>ZW390</t>
  </si>
  <si>
    <t>Protéza cévní pletená  bifurkační  INTERGARD, 12 x 6 mm, 50 cm IGK1206</t>
  </si>
  <si>
    <t>ZW391</t>
  </si>
  <si>
    <t>Náhrada kyčelního kloubu ProSpon Z komponenta proximální femur individuálně zhotovená CM230051</t>
  </si>
  <si>
    <t>ZW392</t>
  </si>
  <si>
    <t>Hřeb pro artrodézu hlezna Phoenix 11 x 150 mm 14-440215</t>
  </si>
  <si>
    <t>ZW393</t>
  </si>
  <si>
    <t>Šroub kortikální zajišťovací pro Phoenix 5,0 mm x 65 mm 14-405065</t>
  </si>
  <si>
    <t>ZW394</t>
  </si>
  <si>
    <t>Šroub zkosený kompresní FT k operační technice MICA XL 7,0 mm x 50 mm AR-8770-50H</t>
  </si>
  <si>
    <t>ZW395</t>
  </si>
  <si>
    <t>Šroub zkosený kompresní FT k operační technice MICA XL 5,0 mm x 20 mm AR-8750-20H</t>
  </si>
  <si>
    <t>ZW396</t>
  </si>
  <si>
    <t>Šroub zkosený kompresní FT k operační technice MICA XL 5,0 mm x 26 mm AR-8750-26H</t>
  </si>
  <si>
    <t>ZW397</t>
  </si>
  <si>
    <t>Šroub zkosený kompresní FT k operační technice MICA XL 5,0 mm x 26 mm AR-8750-34H</t>
  </si>
  <si>
    <t>ZW398</t>
  </si>
  <si>
    <t>Expandér tkáňový mentor -smooth eliptical 75 cc- 350-5303M-75</t>
  </si>
  <si>
    <t>ZW399</t>
  </si>
  <si>
    <t>Expander tkáňový mentor -smoot eliptical 50 cc - 350- 5302M-50</t>
  </si>
  <si>
    <t>ZW400</t>
  </si>
  <si>
    <t>Šroub zajištovací Stardrive  pr.3,5mm samořezný delka 26mm 212.109</t>
  </si>
  <si>
    <t>ZW401</t>
  </si>
  <si>
    <t>Protéza cévní ADVANTA VXT, přímá, armovaná, 6 mm x 50 cm, SW, GDS 22062</t>
  </si>
  <si>
    <t>ZW402</t>
  </si>
  <si>
    <t>Protéza cévní ADVANTA VXT,  přímá, armovaná, 6 mm x 70 cm, SW, GDS 22070</t>
  </si>
  <si>
    <t>ZW403</t>
  </si>
  <si>
    <t>Protéza cévní ADVANTA VXT,  přímá, armovaná, 8 mm x 50 cm, SW, GDS 22064</t>
  </si>
  <si>
    <t>ZW404</t>
  </si>
  <si>
    <t>Protéza cévní ADVANTA VXT,  přímá, armovaná,  8 mm x 70 cm, SW, GDS 22072</t>
  </si>
  <si>
    <t>ZW405</t>
  </si>
  <si>
    <t>Fusion perigerní vyztuženáý 6mm x 40cm  M002015030460 VS015030460 - firma již nedodá</t>
  </si>
  <si>
    <t>ZW406</t>
  </si>
  <si>
    <t xml:space="preserve">Dlaha k rekonstrukci propadlého hrudníku 16 x 280 168028  </t>
  </si>
  <si>
    <t>ZW407</t>
  </si>
  <si>
    <t>Sloupek hlavní Standard, 1 upínací svorka 20/14 mm k břišnímu rozvěračí ROCHARD výr. handke 01100-62</t>
  </si>
  <si>
    <t>ZW408</t>
  </si>
  <si>
    <t>Rameno upínací k břišnímu rozvěračí ROCHARD výr. handke 01120-14</t>
  </si>
  <si>
    <t>ZW409</t>
  </si>
  <si>
    <t>Držák MIC  pro optiku a Min. invaz. Instrumenty (2-12 mm) k břišnímu rozvěračí ROCHARD výr. handke 01130-12</t>
  </si>
  <si>
    <t>ZW410</t>
  </si>
  <si>
    <t>Svorka rychloupínací k břišnímu rozvěračí ROCHARD výr. handke 01130-45</t>
  </si>
  <si>
    <t>ZW411</t>
  </si>
  <si>
    <t>Retractor Snake, délka 340 mm, šířka 80 mm k břišnímu rozvěračí ROCHARD výr. handke 13-1666</t>
  </si>
  <si>
    <t>ZW412</t>
  </si>
  <si>
    <t>Kontejner sterilizační Tekno 1/1, včetně víka,  AL, 580x280x260 mm 87210-1F-SI</t>
  </si>
  <si>
    <t>ZW413</t>
  </si>
  <si>
    <t>Síto ke kontejneru sterilizačnímu Tekno 87210-1F-SI, vnitřní, nerez ocel, 540x250x100 mm, kompatibilní s kontejnerem sterilizačním 87015-04</t>
  </si>
  <si>
    <t>ZW414</t>
  </si>
  <si>
    <t>Set pro flexibilní endoskopii OTSC Systém Set 14/6t -220 cm vel. klipu 9mm pro endoskop 11,5 – 14 mm 100.14</t>
  </si>
  <si>
    <t>ZW415</t>
  </si>
  <si>
    <t>Set pro flexibilní endoskopii OTSC Systém Set 11/6a -165 cm vel. klipu 9mm pro endoskop 8,5 – 11 mm 100.09</t>
  </si>
  <si>
    <t>ZW417</t>
  </si>
  <si>
    <t>Šroub kanylovaný kompresní CCS 2,2 x 22 mm A-5780.22</t>
  </si>
  <si>
    <t>ZW418</t>
  </si>
  <si>
    <t>Šroub kanylovaný kompresní 3,0 x 26 mm A-5880.26</t>
  </si>
  <si>
    <t>ZW419</t>
  </si>
  <si>
    <t>Šroub kanylovaný kompresní 3,0 x 22 mm A-5880.22</t>
  </si>
  <si>
    <t>ZW420</t>
  </si>
  <si>
    <t>Šroub MAGNEZIX CS kompresní kanylovaný pro osteosyntézu vstřebatelný 3,2 x 20 mm 1032.020</t>
  </si>
  <si>
    <t>ZW421</t>
  </si>
  <si>
    <t>Fréza k shaveru měkkotkáňová Excalibur 5 mm x 13 cm 5 ks AR-8500EX</t>
  </si>
  <si>
    <t>ZW422</t>
  </si>
  <si>
    <t>Dlaha T tibiální distální posteolaterální VA-LCP 2,7, 4 otv. 02.118.306s</t>
  </si>
  <si>
    <t>ZW423</t>
  </si>
  <si>
    <t>Dlaha T tibiální distální posteolaterální VA-LCP 2,7, 6 otv. 02.118.307s</t>
  </si>
  <si>
    <t>ZW425</t>
  </si>
  <si>
    <t>Fréza k shaveru XL 4,0 mm tornado burr plus bal. á 5 ks 283478</t>
  </si>
  <si>
    <t>ZW426</t>
  </si>
  <si>
    <t>Fréza k shaveru XL 4,2 mm ultra agresive plus bal. á 5 ks 283428</t>
  </si>
  <si>
    <t>ZW427</t>
  </si>
  <si>
    <t>Elektroda artroskopická VAPR TRIPOLAR suction 90 225028</t>
  </si>
  <si>
    <t>ZW428</t>
  </si>
  <si>
    <t>Elektroda artroskopická VAPR ARCTIC hip DOME 225029</t>
  </si>
  <si>
    <t>ZW429</t>
  </si>
  <si>
    <t>Elektroda artroskopická VAPR ARCTIC hip CHISEL 225030</t>
  </si>
  <si>
    <t>ZW430</t>
  </si>
  <si>
    <t>Šroub zkosený kompresní FT k operační technice MICA XL 7,0 mm x 40 mm AR-8770-40H</t>
  </si>
  <si>
    <t>ZW431</t>
  </si>
  <si>
    <t>Krytí Suprasorb Liquacel, 10x10 cm, s hydrovláknem, komprese, baleno jednotlivě, sterilní, bal. á 10 ks 33436</t>
  </si>
  <si>
    <t>ZW432</t>
  </si>
  <si>
    <t>List pilový k přístroji ELAN 4 Electro, Saw blade L sagittal 35/15/ 0,5 /0,7 mm, sterilní GP523R</t>
  </si>
  <si>
    <t>ZW433</t>
  </si>
  <si>
    <t>Tryska chladící pro násadec ELAN 4 Electro, jednorázová GA261SU</t>
  </si>
  <si>
    <t>ZW434</t>
  </si>
  <si>
    <t>Maska ansteziologická silikonová Bi - maska, vel. 2, zelená, s vloženým korpusem (PSU), pro děti, pro opakované použití 35-65-222</t>
  </si>
  <si>
    <t>ZW435</t>
  </si>
  <si>
    <t>Fréza tvrdokovová Meisinger, na oprac. sádry, bal. á 2 ks HM251SX060104</t>
  </si>
  <si>
    <t>ZW436</t>
  </si>
  <si>
    <t>Fréza tvrdokovová Meisinger, na oprac. pryskyřice, bal. á 2 ks HM251FF060104</t>
  </si>
  <si>
    <t>ZW437</t>
  </si>
  <si>
    <t>Disk diamantový Meisinger, na pryskyřici, bal. á 1 ks 918D220104</t>
  </si>
  <si>
    <t>ZW438</t>
  </si>
  <si>
    <t>Guma laboratorní Meisinger, na oprac. pryskyřice, bal. á 5 ks 9573104</t>
  </si>
  <si>
    <t>ZW439</t>
  </si>
  <si>
    <t>Implantát maxillofaciální  La Forté systém, střední obličejová etáž, slit., šroub  Mini Cortical, Self Tapping, Silver, průměr 1,6 mm, délka 4 mm 241.011604</t>
  </si>
  <si>
    <t>ZW440</t>
  </si>
  <si>
    <t>Maska ansteziologická silikonová Bi - maska, vel. 3, žlutá, s vloženým korpusem (PSU), pro děti, pro opakované použití 35-65-223</t>
  </si>
  <si>
    <t>ZW441</t>
  </si>
  <si>
    <t>Maska ansteziologická silikonová Bi - maska, vel. 4, červená, s vloženým korpusem (PSU), pro dospělé, pro opakované použití 35-65-224</t>
  </si>
  <si>
    <t>ZW442</t>
  </si>
  <si>
    <t>Násadec - koncovka  EMS pro PERIO-FLOW , plastový, kalibrace (3,5,7 a 9 mm) pro použití v hlubších parodontál. kapsách (4 – 9 mm), jednorázový, 40 ks 9032634</t>
  </si>
  <si>
    <t>ZW443</t>
  </si>
  <si>
    <t>Čistič EMS noční , Night Cleaner, pro AIRFLOW Prophylaxis Master a AIRFLOW One, bal. 6 x 800 ml 159746</t>
  </si>
  <si>
    <t>ZW444</t>
  </si>
  <si>
    <t>Prášek EMS Airflow Plus Prophylaxis Powder, pro obzvláště šetrné supra- i subgingivální odstraňování povlaku, pigmentací a leštění zubů, kovová láhev 400 g 9050803</t>
  </si>
  <si>
    <t>ZW445</t>
  </si>
  <si>
    <t>Peleta předmáčená pro dvoubarevnou detekci biofilmu, EMS biofilm, 250 ks 9038876</t>
  </si>
  <si>
    <t>ZW446</t>
  </si>
  <si>
    <t xml:space="preserve">Štetec Kolinsky Renfert č.1/0, bal. á 2 ks RE17131110 </t>
  </si>
  <si>
    <t>ZW447</t>
  </si>
  <si>
    <t>Štetec Kolinsky Renfert č. 1, bal. á 2 ks RE17131001</t>
  </si>
  <si>
    <t>ZW448</t>
  </si>
  <si>
    <t>Štetec Kolinsky Renfert  č. 2, bal. á 2 ks  RE17131002</t>
  </si>
  <si>
    <t>ZW449</t>
  </si>
  <si>
    <t>Štetec Kolinsky Renfert  č. 4, bal. á 2 ks RE17131004</t>
  </si>
  <si>
    <t>ZW450</t>
  </si>
  <si>
    <t>Štetec Kolinsky Renfert  č. 6, bal. á 2 ks RE17131006</t>
  </si>
  <si>
    <t>ZW451</t>
  </si>
  <si>
    <t>Štětec s přírodními štětinami a víčkem na keramickou hmotu 0 INS41-0</t>
  </si>
  <si>
    <t>ZW452</t>
  </si>
  <si>
    <t>Štětec s přírodními štětinami a víčkem na keramickou hmotu 1 INS41-1</t>
  </si>
  <si>
    <t>ZW453</t>
  </si>
  <si>
    <t>Štětec s přírodními štětinami a víčkem na keramickou hmotu 4 INS41-4</t>
  </si>
  <si>
    <t>ZW454</t>
  </si>
  <si>
    <t>Štětec s přírodními štětinami a víčkem na keramickou hmotu 6 INS41-6</t>
  </si>
  <si>
    <t>ZW455</t>
  </si>
  <si>
    <t>Sada pro doplnění uzavř. systému pro invaz. odběr krev. vzorků dětí kompatibilní s monitory vitál. fcí Philips, jednorázová, bal. á 20 sad T430169A</t>
  </si>
  <si>
    <t>ZW456</t>
  </si>
  <si>
    <t>Čidlo ACUMEN IQ 60"/125 cm k monitoru HemoSphere AIQS6R</t>
  </si>
  <si>
    <t>ZW457</t>
  </si>
  <si>
    <t>Nůžky rohovkové ALBERT HEISS, zahnuté tupé, 10 mm, délka 105 mm H-4312A</t>
  </si>
  <si>
    <t>ZW458</t>
  </si>
  <si>
    <t>Nůžky rohovkové ALBERT HEISS, zahnuté špičaté, 10 mm, délka 105 mm H-4312</t>
  </si>
  <si>
    <t>ZW459</t>
  </si>
  <si>
    <t>Vaskulární svorka Micro-Mosquito - délka 14cm, zahnutá 17-0280</t>
  </si>
  <si>
    <t>ZW460</t>
  </si>
  <si>
    <t>Chirurgické nůžky Supercut - délka 18cm, zahnuté, jedna čepel vroubkovaná, jedna čepel jako nůž T-22-883</t>
  </si>
  <si>
    <t>ZW461</t>
  </si>
  <si>
    <t>Chirurgické nůžky Supercut - délka 20cm, zahnuté, jedna čepel vroubkovaná, jedna čepel jako nůž T-22-884</t>
  </si>
  <si>
    <t>ZW462</t>
  </si>
  <si>
    <t>Jehelec VASCULAR - délka 18 cm, špičky 1,2 mm, jemný, Diamantovaný, lesklá rukojeť 24-0500</t>
  </si>
  <si>
    <t>ZW463</t>
  </si>
  <si>
    <t>Jehelec VASCULAR - délka 19,5 cm, špičky 1,2 mm, jemný, Diamantovaný, lesklá rukojeť 24-0502</t>
  </si>
  <si>
    <t>ZW464</t>
  </si>
  <si>
    <t>Jehelec VASCULAR - délka 25 cm, špičky 1,2 mm, jemný, Diamantovaný, lesklá rukojeť 24-0506</t>
  </si>
  <si>
    <t>ZW465</t>
  </si>
  <si>
    <t>Bulldog svorka s pružinou - délka 3,5cm, rovná 17-001</t>
  </si>
  <si>
    <t>ZW466</t>
  </si>
  <si>
    <t>Bulldog svorka s pružinou - délka 3,5cm, zahnutá 17-002</t>
  </si>
  <si>
    <t>ZW467</t>
  </si>
  <si>
    <t>Bulldog svorka s pružinou - délka 4,5cm, rovná, čelisti 22 mm 17-00322</t>
  </si>
  <si>
    <t>ZW468</t>
  </si>
  <si>
    <t>Bulldog svorka s pružinou - délka 4,5cm, zahnutá, čelisti 18mm 17-00418</t>
  </si>
  <si>
    <t>ZW469</t>
  </si>
  <si>
    <t>Bulldog svorka Glover - délka 5,5cm, velmi zahnutá, čelisti 27mm 27-2963</t>
  </si>
  <si>
    <t>ZW470</t>
  </si>
  <si>
    <t>Bulldog svorka Glover - délka 6,5cm, zahnutá,  čelisti 20mm 27-2971</t>
  </si>
  <si>
    <t>ZW471</t>
  </si>
  <si>
    <t>Vaskulární svorka Lela-Jones - délka 19cm 27-395</t>
  </si>
  <si>
    <t>ZW472</t>
  </si>
  <si>
    <t>Vaskulární svorka Cooley - délka 22cm, rovná 27-46622</t>
  </si>
  <si>
    <t>ZW473</t>
  </si>
  <si>
    <t>Vaskulární svorka De Bakey-Pean - délka 22cm, rovná 27-32122</t>
  </si>
  <si>
    <t>ZW474</t>
  </si>
  <si>
    <t>Nůžky chirurgické zahnuté  standardní ostrý/tupý, 115 mm 8034-11</t>
  </si>
  <si>
    <t>ZW475</t>
  </si>
  <si>
    <t>Extraktor na varixy VARADY - fleboextraktor, double ended, s háčkem, 180 mm 18148-03</t>
  </si>
  <si>
    <t>ZW476</t>
  </si>
  <si>
    <t>Extraktor na varixy VARADY - fleboextraktor, double ended, s jemným háčkem, 180 mm 18148-02</t>
  </si>
  <si>
    <t>ZW477</t>
  </si>
  <si>
    <t>Špachtle na varixy VARADY - flebodisektor, double ended, 180 mm  18148-01</t>
  </si>
  <si>
    <t>ZW478</t>
  </si>
  <si>
    <t>Extraktor na varixy - VARADY - micro phlebextractor, double ended, 170 mm, GF0390</t>
  </si>
  <si>
    <t>ZW479</t>
  </si>
  <si>
    <t>Extraktor na varixy - VARADY - micro phlebextractor, double ended, 170 mm, GF0400</t>
  </si>
  <si>
    <t>ZW480</t>
  </si>
  <si>
    <t>Obvaz podkladový pod sádru Cellona vata syntetická rozměr 15 cm x 3 m bal. á 36 rolí 10 695</t>
  </si>
  <si>
    <t>ZW481</t>
  </si>
  <si>
    <t xml:space="preserve">Grasper bajonetový k odstraňování tumorů - Takayama, celková délka 195 mm, pracovní část 90 mm KW-90MF </t>
  </si>
  <si>
    <t>ZW482</t>
  </si>
  <si>
    <t>Mikropinzeta chirurgická Michael T. Lawton Speci -Takayama,  rovná, jemná , 7mm/120 mm SB-1207-MTL</t>
  </si>
  <si>
    <t>ZW483</t>
  </si>
  <si>
    <t>Microdissector Kamiyama-Takayama, délka 185 mm, oválný 2x3 mm, po celém obvodu ostrý (360°) KTP-230</t>
  </si>
  <si>
    <t>ZW484</t>
  </si>
  <si>
    <t>Nůžky Metzenbaum-Nelson, zahnuté, jemné, tupý/tupý,TC 180 mm 8371-18</t>
  </si>
  <si>
    <t>ZW485</t>
  </si>
  <si>
    <t xml:space="preserve">Rozvěrač ran TRAVERS, 5 x 4 zuby, tupý,  s ráčnou, 215 mm 17412-20 </t>
  </si>
  <si>
    <t>ZW486</t>
  </si>
  <si>
    <t>Pinzeta atraumatická, ozubení DE BAKEY, 1,5 mm, 150 mm 11960-14</t>
  </si>
  <si>
    <t>ZW487</t>
  </si>
  <si>
    <t>Pinzeta chirurgická, rovná, 2x3 zuby, 160 mm 11034-16</t>
  </si>
  <si>
    <t>ZW488</t>
  </si>
  <si>
    <t>Pinzeta chirurgická, střední, Model USA, rovná, 1x2 zuby, 180 mm 11080-18</t>
  </si>
  <si>
    <t>ZW489</t>
  </si>
  <si>
    <t>Pinzeta anatomická, střední, rovná, vroubkované čelisti, 160 mm 10100-16</t>
  </si>
  <si>
    <t>ZW490</t>
  </si>
  <si>
    <t>Nůžky chirurgické, rovné, standard, tupý/tupý, 130 mm 8023-13</t>
  </si>
  <si>
    <t>ZW491</t>
  </si>
  <si>
    <t>Nůžky cévní DE BAKEY, 45°, ostrý/ostrý, 155 mm 8746-16</t>
  </si>
  <si>
    <t>ZW492</t>
  </si>
  <si>
    <t>Nůžky disekční  MAYO, rovné, typý/tupý, 165 mm 8272-17</t>
  </si>
  <si>
    <t>ZW493</t>
  </si>
  <si>
    <t>Nůžky disekční  MAYO, zahnuté, typý/tupý, 165 mm 8273-17</t>
  </si>
  <si>
    <t>ZW494</t>
  </si>
  <si>
    <t>Svorka na roušky BACKHAUS, zahnutá, ostrá, 90 mm 12805-09</t>
  </si>
  <si>
    <t>ZW495</t>
  </si>
  <si>
    <t>Svorka arteriální ROCHESTER-PEAN, rovná, tupá, 240 mm 12060-24</t>
  </si>
  <si>
    <t>ZW497</t>
  </si>
  <si>
    <t>Jehelec  MATHIEU DUROGRIP TC, AUTOFIX, rovný, standard, s roztečí zoubkování 0,5 mm, rukojeť typu Mathieu, ráčna typu Mathieu, steh do 3/0 200 mm 20600-20</t>
  </si>
  <si>
    <t>ZW498</t>
  </si>
  <si>
    <t>Hák DESCHAMPS Ligature Needle for right hand, curved to left, 215 mm, blunt 21214-21</t>
  </si>
  <si>
    <t>ZW499</t>
  </si>
  <si>
    <t>Mikropinzeta MUELLER , rovná, délka 160 mm, 1 x 2 zuby FM034R</t>
  </si>
  <si>
    <t>ZW500</t>
  </si>
  <si>
    <t>Nůžky JAMESON, supercut, wave cut, zahnuté, jemné, tupé, délka 150 mm BC915R</t>
  </si>
  <si>
    <t>ZW501</t>
  </si>
  <si>
    <t>Mikropinzeta YASARGIL MICROFORM, bajonetová, prům. kulat. hrotu 3 mm, tupá, délka 220 mm FD210R</t>
  </si>
  <si>
    <t>ZW502</t>
  </si>
  <si>
    <t>Háček na nerv KRAYENBUEH, zahnutý 90°, tupý, délka 185 mm FD398R</t>
  </si>
  <si>
    <t>ZW503</t>
  </si>
  <si>
    <t>Háček KRAYENBUEHL, zahnutý 90°, tupý - kulička, délka 185 mm FD399R</t>
  </si>
  <si>
    <t>ZW504</t>
  </si>
  <si>
    <t>Sonda cévní JACOBSON, lomená, hrot ball point, délka 185 mm FD311R</t>
  </si>
  <si>
    <t>ZW505</t>
  </si>
  <si>
    <t>Nůž na nádory SAMII, micro, zahnutý, špičatý, 1,5mm/ 230 mm FD861R</t>
  </si>
  <si>
    <t>ZW506</t>
  </si>
  <si>
    <t>Nůž na nádory SAMII, micro, zahnutý, špičatý, 3,0 mm/ 230 mm FD864R</t>
  </si>
  <si>
    <t>ZW507</t>
  </si>
  <si>
    <t>Disektor na intimu -Vascular Spatula, tupý, zahnutý, šířka 3 mm, délka 185 mm FB150R</t>
  </si>
  <si>
    <t>ZW508</t>
  </si>
  <si>
    <t>Šroub samořezný zajišťovací VA LCP Stardrive malý fragment ocel 3,5 mm x 32 mm 212.112</t>
  </si>
  <si>
    <t>ZW509</t>
  </si>
  <si>
    <t>Šroub samořezný zajišťovací VA LCP Stardrive malý fragment ocel 3,5 mm x 48 mm 212.120</t>
  </si>
  <si>
    <t>ZW510</t>
  </si>
  <si>
    <t>Šroub samořezný zajišťovací VA LCP Stardrive malý fragment ocel 3,5 mm x 50 mm 212.121</t>
  </si>
  <si>
    <t>ZW511</t>
  </si>
  <si>
    <t>Šroub samořezný zajišťovací VA LCP Stardrive malý fragment, ocel 3,5 mm x 55 mm 212.123</t>
  </si>
  <si>
    <t>ZW512</t>
  </si>
  <si>
    <t>Strum. hák užší - KOCHER-LANGENBECK Retractor, 215 mm, depth: 35 mm, width: 15 mm BT358R</t>
  </si>
  <si>
    <t>ZW514</t>
  </si>
  <si>
    <t>Automat. rozvěrač Weitlaner SEMI-SHARP, 165 mm BV068R</t>
  </si>
  <si>
    <t>ZW515</t>
  </si>
  <si>
    <t>Implantát umělá náhrada pro obnovu chrupavky Hyalofast 5 x 5 cm 144722F</t>
  </si>
  <si>
    <t>ZW516</t>
  </si>
  <si>
    <t>Dlaha rekonstrukční rovná uzamykatelná 3,5 cm 4 otvory ocel 00-4936-004-13</t>
  </si>
  <si>
    <t>ZW517</t>
  </si>
  <si>
    <t>Šroub uzamykatelný 3,5 mm x 26 mm ocel 00-2359-026-35</t>
  </si>
  <si>
    <t>ZW518</t>
  </si>
  <si>
    <t>Šroub kortikální samořezný 3,5 mm x 26 mm ocel 00-4835-026-01</t>
  </si>
  <si>
    <t>ZW520</t>
  </si>
  <si>
    <t>Hák - SMILLIE Retractor, double curved, 140 mm, depth: 52 mm, width: 13 mm, non-sterile BT424R</t>
  </si>
  <si>
    <t>ZW521</t>
  </si>
  <si>
    <t>Kanyla nosní Fisher &amp; Paykel Healthcare OptiFlow+ Duet, k přístroji AIRVO2 vel. S, bal. á 20 ks P08236</t>
  </si>
  <si>
    <t>ZW522</t>
  </si>
  <si>
    <t>Háček na tracheu - Retractor (Small), 180 mm, 1 prong, blunt BT106R</t>
  </si>
  <si>
    <t>ZW523</t>
  </si>
  <si>
    <t>Nůžky mikro koronární klasické délka 170 mm, úhel zahnutí 45°, délak střižné hrany 10 mm, ostré 03-0032.JP</t>
  </si>
  <si>
    <t>ZW524</t>
  </si>
  <si>
    <t>Nůžky mikro, koronární, klasické, obr. E, délka  170 mm, úhel zahnutí 125°, délka střižné hrany 10 mm, ostré 03-0038.JP</t>
  </si>
  <si>
    <t>ZW525</t>
  </si>
  <si>
    <t>Jehelec mikro Heavy Streamline/catch, obr. A - rovný, délka 230 mm, špička 2,0 mm, čelist 2,0 x 18 mm, Sapphire, pro stehy 2-0 a menší 03-0310</t>
  </si>
  <si>
    <t>ZW526</t>
  </si>
  <si>
    <t>Jehelec mikro, Jacobson/catch, délka 230 mm, špička 0,8 mm, Sapphire, pro stehy 8-0 a menší 03-0502.23</t>
  </si>
  <si>
    <t>ZW527</t>
  </si>
  <si>
    <t>Matrice Preci-Vertix/Horix  teflonová  bílá - volná, bal. á 6 ks 0198943</t>
  </si>
  <si>
    <t>ZW528</t>
  </si>
  <si>
    <t>Matrice Preci-Vertix/Horix teflonová žlutá-střední,  bal. á 6 ks 0198950</t>
  </si>
  <si>
    <t>ZW529</t>
  </si>
  <si>
    <t>Matrice Preci-Vertix/Horix teflonová  červená-pevná,  bal. á 6 ks 0698983</t>
  </si>
  <si>
    <t>ZW530</t>
  </si>
  <si>
    <t>Jehelec mikro, Jacobson/catch, obr. C, délka 205 mm, špička 0,8 mm, čelist 0,8 x 11 mm, Sapphire, pro stehy 5-0 a menší 03-0511</t>
  </si>
  <si>
    <t>ZW531</t>
  </si>
  <si>
    <t>Kroužek na přidržování stehů  - Suture ring Crawford, new model, prům. 250 mm, odnímatelný 03-8000</t>
  </si>
  <si>
    <t>ZW532</t>
  </si>
  <si>
    <t>Pinzeta atraumatická, acc. Diethrich, obr. C, s čelistmi DeBakey, délka 195 mm, špička 1,5 mm 10-0102</t>
  </si>
  <si>
    <t>ZW533</t>
  </si>
  <si>
    <t>Pinzeta atraumatická, counter-balanced,  s čelistmi DeBakey, délka  210 mm, špička 1,0 mm, důlkové rýhování, design golfového míče, rovná 10-6122</t>
  </si>
  <si>
    <t>ZW534</t>
  </si>
  <si>
    <t>Pinzeta atraumatická, counter-balanced, s čelistmi DeBakey, délka  230 mm, špička 1,0 mm, důlkové rýhování, design golfového míče, rovná10-6123</t>
  </si>
  <si>
    <t>ZW535</t>
  </si>
  <si>
    <t>Bulldog mikro,  acc. Diethrich, standartní, obr. I, délka 59 mm, délka čelistí 20 mm, standard 20-0302</t>
  </si>
  <si>
    <t>ZW536</t>
  </si>
  <si>
    <t>Bulldog s DeBakey čelistmi, nerezová ocel, obr. E, délka 105 mm, délka čelistí 45 mm 20-0352</t>
  </si>
  <si>
    <t>ZW537</t>
  </si>
  <si>
    <t>Jehelec Crile-Wood, TC inzertní vložky rozteč gravírovaní fine 0,4 mm (4000 zoubků), obr. D, délka 200 mm, špička 2,0 mm, pro šití 5-0, 6-0, 7-0 24-0312</t>
  </si>
  <si>
    <t>ZW538</t>
  </si>
  <si>
    <t>Jehelec DeBakey TC inzertní vložky rozteč gravírovaní fine 0,4mm (4000 zoubků), obr. A, délka 200 mm, špička 1,5 mm, pro šití 5-0, 6-0, 7-0 24-0361</t>
  </si>
  <si>
    <t>ZW539</t>
  </si>
  <si>
    <t>Kleště na dráty  - Maxi Cutter, TC inzerts, celková délka 180 mm, max. prům. drátu 1,7 mm 24-0910</t>
  </si>
  <si>
    <t>ZW540</t>
  </si>
  <si>
    <t>Nůžky cévní, acc. Hohenfellner, obr. B, délka 210 mm zahnuté 26-2515</t>
  </si>
  <si>
    <t>ZW541</t>
  </si>
  <si>
    <t>Nůžky cévní, acc. DeBakey, obr. A, délka 200 mm, zahnuté 26-2530</t>
  </si>
  <si>
    <t>ZW542</t>
  </si>
  <si>
    <t>Nůžky disekční, Metzenbaum-Fino, Super-Cut, délka 180 mm, sharp - pointed tip,  zahnuté 26-6235.SC</t>
  </si>
  <si>
    <t>ZW543</t>
  </si>
  <si>
    <t>Nůžky disekční, Metzenbaum-Fino, Super-Cut, délka 200 mm, sharp - pointed tip,  zahnuté 26-6236.SC</t>
  </si>
  <si>
    <t>ZW544</t>
  </si>
  <si>
    <t>Nůžky disekční, Metzenbaum-Fino, Super-Cut, délka 230 mm, sharp - pointed tip,  zahnuté 26-6237.SC</t>
  </si>
  <si>
    <t>ZW545</t>
  </si>
  <si>
    <t>Nosič posuvný zacvakávací  k uchycení háčků k rozvěrači CardioFrame - Sliding Carrier 29-0940</t>
  </si>
  <si>
    <t>ZW546</t>
  </si>
  <si>
    <t>Hák Cooley atriální (Malleable Hook), medium, 18x80 mm, dlouhý shaft 190 mm 29-0942L</t>
  </si>
  <si>
    <t>ZW547</t>
  </si>
  <si>
    <t>Hák Cooley atriální (Malleable Hook ), large, 22x80 mm, dlouhý shaft 190 mm 29-0943L</t>
  </si>
  <si>
    <t>ZW548</t>
  </si>
  <si>
    <t>List hrudní náhradní Cooley  40x100 mm, sada á 2 ks 29-0956.40</t>
  </si>
  <si>
    <t>ZW549</t>
  </si>
  <si>
    <t>Svorka k uchycení háčků k retraktorům na tyč, průmer lumenu 6 mm 29-1428</t>
  </si>
  <si>
    <t>ZW550</t>
  </si>
  <si>
    <t>Hák atriální Cooley type Rake Hook, 20 mm, malý, ohebný 29-1430.CF</t>
  </si>
  <si>
    <t>ZW551</t>
  </si>
  <si>
    <t>Hák atriální Cooley type Rake Hook, 35 mm střední, ohebný 29-1431.CF</t>
  </si>
  <si>
    <t>ZW552</t>
  </si>
  <si>
    <t>Hák atriální Cooley - Cooley-type Rake Retractor pevný 20 mm, 240 mm 29-1500.HS</t>
  </si>
  <si>
    <t>ZW553</t>
  </si>
  <si>
    <t>Retraktor Cone Retractor, acc. Mohr, hloubka 145 mm 30-0740</t>
  </si>
  <si>
    <t>ZW554</t>
  </si>
  <si>
    <t>Trokar automatický, průměr 5,5 mm, atraumatický, manualní, pracovní délka 95 mm 34-0953</t>
  </si>
  <si>
    <t>ZW555</t>
  </si>
  <si>
    <t>Obturátor pro optiku, průměr 5,5 mm, automatický, pyramidal-tip, pracovní délka 160 mm 34-0956</t>
  </si>
  <si>
    <t>ZW556</t>
  </si>
  <si>
    <t>Roungeur aortic valve Conchotome, délka 170 mm, průměr 3 mm, úhel zahnutí 30°upwards 34-7451S</t>
  </si>
  <si>
    <t>ZW557</t>
  </si>
  <si>
    <t>Držák čepelek mini-blades, délka 37 mm 34-7470</t>
  </si>
  <si>
    <t>ZW558</t>
  </si>
  <si>
    <t>Háček endoskopický na tourniket jemný, obr. D,  1,8 mm, délka 355 mm 34-7475</t>
  </si>
  <si>
    <t>ZW559</t>
  </si>
  <si>
    <t>Háček endoskopický vaskulární, obr. C, délka 350 mm 34-7484</t>
  </si>
  <si>
    <t>ZW560</t>
  </si>
  <si>
    <t>Douzlovač endoskopický, obr. J, délka 350 mm 34-7495</t>
  </si>
  <si>
    <t>ZW561</t>
  </si>
  <si>
    <t>Šití premicron zelný 0 (3,5), přířezy 10 x 45 cm, pletené, nevstřebatelné, bal. á 24 ks B0120009</t>
  </si>
  <si>
    <t>ZW562</t>
  </si>
  <si>
    <t>Klička bipolární LiNa Bipolar Loop 200 x 100 mm BL-200, bal. á 6 ks BL-200</t>
  </si>
  <si>
    <t>ZW563</t>
  </si>
  <si>
    <t>Roztok aditivní pro skladování trombocytů SSP+ 220 ml bal. á 30 ks SSP20220U</t>
  </si>
  <si>
    <t>ZW564</t>
  </si>
  <si>
    <t xml:space="preserve">Hadička spojovací k hemodialýze MTS Fresenius, 3,0 x450,  s hydrofilním filtrem 0,2µm, svorkou, koncovkami male/female luer-lock, délka 30 cm, modrá, lze na kusy, bal. á 100 ks 5014631 </t>
  </si>
  <si>
    <t>ZW565</t>
  </si>
  <si>
    <t>Distraktor nitrodřeňový magnetický HŘEB PRECICE ANTEGRADE FEMUR TROCHANTERIC – 10°, 10.7/80/275 mm, titan 10.7-80D275</t>
  </si>
  <si>
    <t>ZW566</t>
  </si>
  <si>
    <t>Šroub fixační pro distraktor PRECICE, plný závit, průměr 5.0 mm, délka 60 mm TSA5-060</t>
  </si>
  <si>
    <t>ZW567</t>
  </si>
  <si>
    <t>Šroub fixační pro distraktor PRECICE, plný závit, průměr 5.0 mm, délka 55 mm TSA5-055</t>
  </si>
  <si>
    <t>ZW568</t>
  </si>
  <si>
    <t>Šroub fixační pro distraktor PRECICE, plný závit, průměr 4,0 mm, délka 27,5 mm TSA4-027,5</t>
  </si>
  <si>
    <t>ZW569</t>
  </si>
  <si>
    <t>Šroub fixační pro distraktor PRECICE, plný závit, délka 30 mm TSA-030</t>
  </si>
  <si>
    <t>ZW570</t>
  </si>
  <si>
    <t>Zátka/čepička koncová pro distraktor PRECICE CPA2-005</t>
  </si>
  <si>
    <t>ZW571</t>
  </si>
  <si>
    <t>Drát vodící Balltip 012-1874-012ST1</t>
  </si>
  <si>
    <t>ZW572</t>
  </si>
  <si>
    <t>Vrták Drill Bit 4,3 mm, long DBT2-4,3</t>
  </si>
  <si>
    <t>ZW573</t>
  </si>
  <si>
    <t>Drát Steimann Pin 3,2 mm x 330 mm SPR1-000</t>
  </si>
  <si>
    <t>ZW574</t>
  </si>
  <si>
    <t>Vrták Cannulated Entry Drill 8 mm CED1-008</t>
  </si>
  <si>
    <t>ZW575</t>
  </si>
  <si>
    <t>Vrták AO Drill Bit 3,5 mm x 152 mm DBA3-125</t>
  </si>
  <si>
    <t>ZW576</t>
  </si>
  <si>
    <t>Nůžky chirurgické rovné hrotnaté 155 mm 397113910045</t>
  </si>
  <si>
    <t>ZW577</t>
  </si>
  <si>
    <t>Nůžky chirurgické zahnuté hrotnaté 155 mm 397113910054</t>
  </si>
  <si>
    <t>ZW578</t>
  </si>
  <si>
    <t>Pinzeta OCHSNER SutureForceps straight serrated 145 mm BD130R</t>
  </si>
  <si>
    <t>ZW579</t>
  </si>
  <si>
    <t>Kleště na ledvinové kameny RANDALL Kidney Stone Forceps, curved, 225 mm EF052R</t>
  </si>
  <si>
    <t>ZW580</t>
  </si>
  <si>
    <t>Distraktor Caspar cervical, pravý FF891R</t>
  </si>
  <si>
    <t>ZW581</t>
  </si>
  <si>
    <t>Pinzeta chirurgická WAUGH, rovná, jemná, zuby (1x2), délka 200 mm BD671R</t>
  </si>
  <si>
    <t>ZW582</t>
  </si>
  <si>
    <t>Pinzeta chirurgická rovná, zuby (2x3), délka 145 mm BD577R</t>
  </si>
  <si>
    <t>ZW583</t>
  </si>
  <si>
    <t>Kanyla odsávací FERGUSSON, 215 mm, pracovní délka 130 mm, průměr 5 mm, luer, pro sání 6 - 9 mm GF365R</t>
  </si>
  <si>
    <t>ZW584</t>
  </si>
  <si>
    <t>Kanyla odsávací FERGUSSON, 215 mm, procovní délka 130 mm, průměr 4 mm, 12FR, luer, pro sání 6 - 9 mm GF364R</t>
  </si>
  <si>
    <t>ZW585</t>
  </si>
  <si>
    <t xml:space="preserve">Jehla spinální pencan 25 G x 120 bez vodící jehly oranžová 4502120-13 </t>
  </si>
  <si>
    <t>ZW586</t>
  </si>
  <si>
    <t xml:space="preserve">Jehla spinální vodící spinocan/pencan 20 G žlutá 4505000-13 </t>
  </si>
  <si>
    <t>ZW587</t>
  </si>
  <si>
    <t>Šroub kortikální stardrive, pr.1,3 mm, délka 18 mm 02.130.018</t>
  </si>
  <si>
    <t>ZW588</t>
  </si>
  <si>
    <t>Dlaha na klíční kost, 8 otv., malý ohyb, pravá A-4851.24</t>
  </si>
  <si>
    <t>ZW589</t>
  </si>
  <si>
    <t>Šroub kortikální 2,8 mm, 16 mm A-5800.16</t>
  </si>
  <si>
    <t>ZW590</t>
  </si>
  <si>
    <t>Šroub kortikální 2,8 mm, 18 mm A-5800.18</t>
  </si>
  <si>
    <t>ZW591</t>
  </si>
  <si>
    <t>Šroub kortikální 2,8 mm, 20 mm A-5800.20</t>
  </si>
  <si>
    <t>ZW592</t>
  </si>
  <si>
    <t>Dlaha na klíční kost, zamykací, 6 otv., levá A-4851.21</t>
  </si>
  <si>
    <t>ZW593</t>
  </si>
  <si>
    <t>Šroub kortikální 2,8 mm, 12 mm A-5800.12</t>
  </si>
  <si>
    <t>ZW594</t>
  </si>
  <si>
    <t>Šroub kortikální 2,8 mm, 14 mm A-5800.14</t>
  </si>
  <si>
    <t>ZW595</t>
  </si>
  <si>
    <t>Šroub zamykatelný 2,8 mm, 16 mm A-5850.16</t>
  </si>
  <si>
    <t>ZW596</t>
  </si>
  <si>
    <t>Šroub kortikální 3,5 x 24 mm 397129795281</t>
  </si>
  <si>
    <t>ZW597</t>
  </si>
  <si>
    <t>Kleště na držení kostí 26 cm 397117910122</t>
  </si>
  <si>
    <t>ZW598</t>
  </si>
  <si>
    <t>Vrták prům. 2,0 x 160 mm s unašečem AO 397129698760</t>
  </si>
  <si>
    <t>ZW599</t>
  </si>
  <si>
    <t>Šroub kuželový pr. 6 120/40 S0010005</t>
  </si>
  <si>
    <t>ZW600</t>
  </si>
  <si>
    <t>Síto drátěné s víkem pro 1 ks optiky, s držáky pro fixaci optiky, 475 x77 x 43 mm 77-3667</t>
  </si>
  <si>
    <t>ZW601</t>
  </si>
  <si>
    <t>Vana ke kontejneru sterilizačnímu SurgiBox 1/1, neperforovaná, hliníková, 600 x290 x 100mm 77-2110.10</t>
  </si>
  <si>
    <t>ZW602</t>
  </si>
  <si>
    <t>Víko ke sterilizačnímu kontejneru SurgiBox 1/1, chirugická ocel, 600 x 290mm, zelené, 1 permanentní filtr na 5000 sterilizačních cyklů 77-2100.04</t>
  </si>
  <si>
    <t>ZW603</t>
  </si>
  <si>
    <t>Vana ke kontejneru sterilizačnímu SurgiBox 1/1, neperforovaná, hliníková, 600 x 290 x 210mm 77-2110.21</t>
  </si>
  <si>
    <t>ZW604</t>
  </si>
  <si>
    <t>Vana ke kontejneru sterilizačnímu  SurgiBox 3/4, neperforovaná, hliníková, 450 x 290x 140mm 77-2210.14</t>
  </si>
  <si>
    <t>ZW605</t>
  </si>
  <si>
    <t>Víko ke sterilizačnímu kontejneru SurgiBox 3/4, chirugická ocel, 450x290mm, zelené, 1 permanentní filtr na 5000 sterilizačních cyklů 77-2201.04</t>
  </si>
  <si>
    <t>ZW606</t>
  </si>
  <si>
    <t>Vana ke kontejneru sterilizačnímu SurgiBox 1/2, neperforovaná, hliníková, 300 x 290 x 140 mm 77-2310.14</t>
  </si>
  <si>
    <t>ZW607</t>
  </si>
  <si>
    <t>Víko ke sterilizačnímu kontejneru SurgiBox 1/2, chirugická ocel, 300 x 290 mm, zelené, 1 permanentní filtr na 5000 sterilizačních cyklů 77-2300.04</t>
  </si>
  <si>
    <t>ZW608</t>
  </si>
  <si>
    <t>Vana ke kontejneru sterilizačnímu  MINI SurgiBox, neperforovaná, hliníková, Type 1, 305 x 165 x 70 mm 77-2410.07</t>
  </si>
  <si>
    <t>ZW609</t>
  </si>
  <si>
    <t>Víko ke sterilizačnímu kontejneru MINI, SurgiBox, alumínium, Type 1, 305 x 165 mm, zelené, 1 permanentní filtr na 5000 sterilizačních cyklů 77-2400.04</t>
  </si>
  <si>
    <t>ZW610</t>
  </si>
  <si>
    <t>Štítek na kontejner s označením vygravírovaným, modrý 77-1120.E</t>
  </si>
  <si>
    <t>ZW611</t>
  </si>
  <si>
    <t>Štítek na kontejner s označením vygravírovaným, červený 77-1121.E</t>
  </si>
  <si>
    <t>ZW612</t>
  </si>
  <si>
    <t>Plomba sterilizační - zámek, s indikátorem, červená, 1000 ks v balení 77-7120.R</t>
  </si>
  <si>
    <t>ZW613</t>
  </si>
  <si>
    <t>Síto ke kontejneru sterilizačnímu 1/1 drátěné, s rukojetí, 480 x 250 x 70mm 77-1100.07</t>
  </si>
  <si>
    <t>ZW614</t>
  </si>
  <si>
    <t>Síto ke kontejneru sterilizačnímu 1/1 drátěné, s rukojetí, 480 x 250 x 100 mm 77-1100.10</t>
  </si>
  <si>
    <t>ZW615</t>
  </si>
  <si>
    <t>Síto ke kontejneru sterilizačnímu 3/4 drátěné, s rukojetí, 404 x 250 x100 mm 77-1101.10</t>
  </si>
  <si>
    <t>ZW616</t>
  </si>
  <si>
    <t>Síto ke kontejneru sterilizačnímu 1/2 drátěné, s rukojetí, 240 x 250 x 100 mm 77-1102.10</t>
  </si>
  <si>
    <t>ZW617</t>
  </si>
  <si>
    <t>Podložka silikonová do sterilizačního kontejneru 1/1, 470 x245 x15 mm, modrá 77-1215</t>
  </si>
  <si>
    <t>ZW618</t>
  </si>
  <si>
    <t>Podložka silikonová do sterilizačního kontejneru Mini, 252 x135 x 15 mm, modrá 77-1218</t>
  </si>
  <si>
    <t>ZW619</t>
  </si>
  <si>
    <t>Džbánek kovový, graduovaný, objem 500 ml, výška 130 mm 77-9149</t>
  </si>
  <si>
    <t>ZW621</t>
  </si>
  <si>
    <t>Okluder uzávěr ouška Lambre LAA včetně zavaděče; distál. prům. 24 mm, proximál. prům. 36 mm; zavaděč 10 F x 900 mm; LT-LAA-2436 + SL10F45x30-900 LT-LAA-2436</t>
  </si>
  <si>
    <t>ZW622</t>
  </si>
  <si>
    <t>Sonda k litotriptoru ShockPulse opakovaně použitelná s odsávacím kanálem1,83 mm /5,5 Fr, délka 418 mm - červená EGSPL-PR183</t>
  </si>
  <si>
    <t>ZW624</t>
  </si>
  <si>
    <t>Elektroda-VF OLYMPUS, knoflík, 7 Fr, pracovní délka 400 mm O0110</t>
  </si>
  <si>
    <t>ZW625</t>
  </si>
  <si>
    <t>Šití SURGICRYL PGA 2, HR 48mm, jehla 1/2 kulatá, 90cm, střednědobě vstřebatelné pletené, bal. á 12 ks 11500148</t>
  </si>
  <si>
    <t>ZW626</t>
  </si>
  <si>
    <t>Šití SURGICRYL RAPID PGA 2-0, HR 36mm,  jehla 1/2 kulatá, 75cm, krátkodobě vstřebatelné pletené, bal. á 12 ks 14300136</t>
  </si>
  <si>
    <t>ZW627</t>
  </si>
  <si>
    <t>Šití SURGICRYL MONOFAST 4-0, DS 19mm, jehla 3/8 řezná, 75cm, střednědobě vstřebatelné monofilní, bal. á 12 ks16151519</t>
  </si>
  <si>
    <t>ZW628</t>
  </si>
  <si>
    <t>Šití SURGICRYL RAPID PGA 3-0, HR 26mm, jehla 1/2 kulatá, 75cm, krátkodobě vstřebatelné pletené, bal. á 12 ks 14200126</t>
  </si>
  <si>
    <t>ZW629</t>
  </si>
  <si>
    <t>Šití SURGICRYL MONOFILAMENT 2-0, HR 26mm, jehla 1/2 kulatá, 75cm, dlouhodobě vstřebatelné pletené, bal. á 12 ks 13300126</t>
  </si>
  <si>
    <t>ZW630</t>
  </si>
  <si>
    <t>Šití SURGICRYL PGA 0, bez jehly, 250cm, střednědobě vstřebatelné pletené, bal. á 12 ks 11350025</t>
  </si>
  <si>
    <t>ZW631</t>
  </si>
  <si>
    <t>Šití SURGICRYL PGA 2, bez jehly, 150cm, střednědobě vstřebatelné pletené, bal. á 12 ks 11500015</t>
  </si>
  <si>
    <t>ZW632</t>
  </si>
  <si>
    <t>Šroub kanylovaný kompresní CCS 2,2 x 18 mm A-5780.18</t>
  </si>
  <si>
    <t>ZW633</t>
  </si>
  <si>
    <t>Šroub kanylovaný kompresní CCS 2,2 x 24 mm A-5780.24</t>
  </si>
  <si>
    <t>ZW634</t>
  </si>
  <si>
    <t>Dlaha LCP distální tibie 3.5 mm mediální levá 4 otvory délka 109 mm, ocel 02.112.511</t>
  </si>
  <si>
    <t>ZW635</t>
  </si>
  <si>
    <t>Šroub samořezný zajišťovací VA LCP Stardrive malý fragment, ocel 3,5 mm x 28 mm 212.110</t>
  </si>
  <si>
    <t>ZW636</t>
  </si>
  <si>
    <t>Šroub samořezný zajišťovací VA LCP Stardrive malý fragment, ocel 3,5 mm x 50 mm 212.121</t>
  </si>
  <si>
    <t>ZW637</t>
  </si>
  <si>
    <t>Šroub zkosený kompresní FT k operační technice MICA XL 7,0 mm x 60 mm AR-8770-60H</t>
  </si>
  <si>
    <t>ZW638</t>
  </si>
  <si>
    <t>Vrták kanylovaný dril cannulated for AC Repair průměr 3 mm - vzorek AR-2257D-30-VZ</t>
  </si>
  <si>
    <t>ZW639</t>
  </si>
  <si>
    <t>Pumpa infuzní elastomerická DOSI - FUSER 50D1 150 ml, 1 den, 6,2 ml/hod. rozměry 135 mm x 65 mm, váha 66 g KL14L251915-150D1</t>
  </si>
  <si>
    <t>ZW640</t>
  </si>
  <si>
    <t>Pumpa infuzní elastomerická DOSI - FUSER 50D2 150 ml, 2 dny, 3,1 ml/hod. rozměry 135 mm x 65 mm, váha 66 g bal. á 10 ks KL14L25915-150D2</t>
  </si>
  <si>
    <t>ZW641</t>
  </si>
  <si>
    <t>Šroub kuželový pr.4,5/3,3 140/30 S0010108</t>
  </si>
  <si>
    <t>ZW642</t>
  </si>
  <si>
    <t>Šroub kuželový pr.4,5/3,3  80/20 S0010102</t>
  </si>
  <si>
    <t>ZW643</t>
  </si>
  <si>
    <t>Šroub kuželový pr.6/5 100/30 S0010002</t>
  </si>
  <si>
    <t>ZW644</t>
  </si>
  <si>
    <t>Šroub kuželový pr.6/5  80/30 S0010001</t>
  </si>
  <si>
    <t>ZW645</t>
  </si>
  <si>
    <t>Koncovka šroubováku  3,5 x 160 mm šestihran 397129695251</t>
  </si>
  <si>
    <t>ZW646</t>
  </si>
  <si>
    <t>Šroub do krčku 8,0 x 70 mm 397129771393</t>
  </si>
  <si>
    <t>ZW647</t>
  </si>
  <si>
    <t>Dlaha přímá úhlově stabilní 20 otvorů 397129785365</t>
  </si>
  <si>
    <t>ZW648</t>
  </si>
  <si>
    <t>Dlaha přímá úhlově stabilní 19 otvorů 397129785360</t>
  </si>
  <si>
    <t>ZW649</t>
  </si>
  <si>
    <t>Dlaha přímá úhlově stabilní 18 otvorů 397129785355</t>
  </si>
  <si>
    <t>ZW650</t>
  </si>
  <si>
    <t>Dlaha přímá úhlově stabilní 12 otvorů 397129785035</t>
  </si>
  <si>
    <t>ZW651</t>
  </si>
  <si>
    <t>Dlaha autokompresní, úzká 7 otv. 397129780800</t>
  </si>
  <si>
    <t>ZW652</t>
  </si>
  <si>
    <t>Šroub kortikální 4,5 x 75 mm 397129795651</t>
  </si>
  <si>
    <t>ZW653</t>
  </si>
  <si>
    <t>Šroub kortikální 4,5 x 80 mm 397129795661</t>
  </si>
  <si>
    <t>ZW654</t>
  </si>
  <si>
    <t>Šroub kortikální 4,5 x 90 mm 397129795681</t>
  </si>
  <si>
    <t>ZW655</t>
  </si>
  <si>
    <t>Dlaha rekonstrukční 11 otv. 397129774060</t>
  </si>
  <si>
    <t>ZW656</t>
  </si>
  <si>
    <t>Nůžky chirurgické rovnéhrotnaté 16,5 cm 397113910046</t>
  </si>
  <si>
    <t>ZW657</t>
  </si>
  <si>
    <t>Nůžky chirurgické rovné tupé 15 cm 397113080220</t>
  </si>
  <si>
    <t>ZW658</t>
  </si>
  <si>
    <t>Pinzeta anatomická jemná 16 cm 397114910036</t>
  </si>
  <si>
    <t>ZW659</t>
  </si>
  <si>
    <t>Pinzeta anatomická velmi jemná 25 cm 397114080250</t>
  </si>
  <si>
    <t>ZW660</t>
  </si>
  <si>
    <t>Pinzeta chirurgická 1×2 zuby velmi jemná 20 cm 397114080540</t>
  </si>
  <si>
    <t>ZW661</t>
  </si>
  <si>
    <t>Svorka na cévy pean rovná jemná 20 cm 397115081150</t>
  </si>
  <si>
    <t>ZW662</t>
  </si>
  <si>
    <t>Zrcadlo poševní lžíce 90 x 40 mm Scherback 397122910139</t>
  </si>
  <si>
    <t>ZW663</t>
  </si>
  <si>
    <t>Nůž amputační bříškatý čepel 11,5 cm celková délka 24,0 cm Langenbeck 397112080730</t>
  </si>
  <si>
    <t>ZW664</t>
  </si>
  <si>
    <t>Nůž amputační hrotnatý, 13 cm, Collin 397112910062</t>
  </si>
  <si>
    <t>ZW665</t>
  </si>
  <si>
    <t>Škrabka kostní rovná okrouhlá, 18mm, 22,6 cm Ollier 397124140070</t>
  </si>
  <si>
    <t>ZW666</t>
  </si>
  <si>
    <t>Škrabka kostní zahnutá, 6 mm, 16 cm, Williger 397124080111</t>
  </si>
  <si>
    <t>ZW667</t>
  </si>
  <si>
    <t>Kleště na držení kostí 15 cm 397117910133</t>
  </si>
  <si>
    <t>ZW668</t>
  </si>
  <si>
    <t>Rozvěrač ran 3 x 4 zuby ostrý, 14 cm, Weitlaner 397119081040</t>
  </si>
  <si>
    <t>ZW669</t>
  </si>
  <si>
    <t>Dlaha zamykací pro klíční kost Superior Lateral s očky 12 otvorů, 79 mm, pravá A-4851.02</t>
  </si>
  <si>
    <t>ZW670</t>
  </si>
  <si>
    <t>Šroub kortikální hexa drive 2,8 x 24 mm HD7, 1/Pkg A-5800.24/1</t>
  </si>
  <si>
    <t>ZW671</t>
  </si>
  <si>
    <t>Šroub zamykací hexa drive LCP 2,8 x 14 mm HD7, 1/Pkg A-5850.14/1</t>
  </si>
  <si>
    <t>ZW672</t>
  </si>
  <si>
    <t>Jehelec 16 cm, Mayo-Hegar 397132910031</t>
  </si>
  <si>
    <t>ZW673</t>
  </si>
  <si>
    <t>Kleště na žebra srpovité 22,0 cm 397116910548</t>
  </si>
  <si>
    <t>ZW674</t>
  </si>
  <si>
    <t>Kleště štípací na kosti mírně zahnuté, 17 cm, Luer 397116080040</t>
  </si>
  <si>
    <t>ZW675</t>
  </si>
  <si>
    <t>Kleště štípací na kosti rovné, 14 cm, Liston 397116080410</t>
  </si>
  <si>
    <t>ZW676</t>
  </si>
  <si>
    <t>Nůžky chirurgické zahnuté hrotnaté, 11,5 cm 397113910051</t>
  </si>
  <si>
    <t>ZW677</t>
  </si>
  <si>
    <t>Nůžky tvrdokovové tupé, zahnuté, 25 cm, Metzenbaum-Delicate 397113910653</t>
  </si>
  <si>
    <t>ZW678</t>
  </si>
  <si>
    <t>Svorka na cévy Pean, S-prohnutá, 21,5 cm, Overholt 397115910179</t>
  </si>
  <si>
    <t>ZW679</t>
  </si>
  <si>
    <t>Hladítko 1,5 mm, duté držadlo 397151560696</t>
  </si>
  <si>
    <t>ZW680</t>
  </si>
  <si>
    <t>Kleště extrakční D30S 397117500060</t>
  </si>
  <si>
    <t>ZW681</t>
  </si>
  <si>
    <t>Kleště extrakční D33A 397117500190</t>
  </si>
  <si>
    <t>ZW682</t>
  </si>
  <si>
    <t>Kleště extrakční D51A 397117500250</t>
  </si>
  <si>
    <t>ZW683</t>
  </si>
  <si>
    <t>Kleště extrakční D74 397117500350</t>
  </si>
  <si>
    <t>ZW684</t>
  </si>
  <si>
    <t>Nůžky na dáseň rovné, hrotnaté, 12 cm 397113500010</t>
  </si>
  <si>
    <t>ZW685</t>
  </si>
  <si>
    <t>Nůžky na dáseň rovné, hrotnaté, 14 cm 397113500030</t>
  </si>
  <si>
    <t>ZW686</t>
  </si>
  <si>
    <t>Nůžky na dáseň zahnuté, hrotnaté, 12 cm 397113500020</t>
  </si>
  <si>
    <t>ZW687</t>
  </si>
  <si>
    <t>Pinzeta chirurgická 1×2 zuby, 11,5 cm 397114910011</t>
  </si>
  <si>
    <t>ZW688</t>
  </si>
  <si>
    <t>Pinzeta zubní chirurgická, zahnutá 15,5 cm 397114500170</t>
  </si>
  <si>
    <t>ZW689</t>
  </si>
  <si>
    <t>Sonda parodontologická stup. 3,5-5,5-8,5-11,5 mm 397133500106</t>
  </si>
  <si>
    <t>ZW690</t>
  </si>
  <si>
    <t>Jehelec 20 cm, Mathieu 397132910056</t>
  </si>
  <si>
    <t>ZW691</t>
  </si>
  <si>
    <t>Pinzeta anatomická 16 cm 371114080030</t>
  </si>
  <si>
    <t>ZW692</t>
  </si>
  <si>
    <t>Kleště štípací na kosti 19 cm, Cottle Kazanjian 3971160110287</t>
  </si>
  <si>
    <t>ZW693</t>
  </si>
  <si>
    <t>Kleště štípací na kosti rovné, 17 cm, Luer 397116080030</t>
  </si>
  <si>
    <t>ZW694</t>
  </si>
  <si>
    <t>Nůžky oční hrotnaté, rovné, 10 cm 397113910387</t>
  </si>
  <si>
    <t>ZW695</t>
  </si>
  <si>
    <t>Pinzeta anatomická rovná, 11,5 cm 397114910002</t>
  </si>
  <si>
    <t>ZW696</t>
  </si>
  <si>
    <t>Svorka na cévy Kocher,rovná, 12,5 cm, Mos.-Hal. 397115910084</t>
  </si>
  <si>
    <t>ZW697</t>
  </si>
  <si>
    <t>Jehelec provlékací zámek, vložky TK, 17 cm, Mat. 397132060500</t>
  </si>
  <si>
    <t>ZW698</t>
  </si>
  <si>
    <t>Nůžky na nehty s pérem 10,5 cm 397113910470</t>
  </si>
  <si>
    <t>ZW699</t>
  </si>
  <si>
    <t>Nůžky na obvazy 23,5 cm 397113050210</t>
  </si>
  <si>
    <t>ZW700</t>
  </si>
  <si>
    <t>Nůžky na stříhání vlasůrovné hrotnaté 16,5 cm 397113081000</t>
  </si>
  <si>
    <t>ZW701</t>
  </si>
  <si>
    <t>Svorka na cévy Pean, rovná, 16 cm, Crile-Rankin 397115910115</t>
  </si>
  <si>
    <t>ZW702</t>
  </si>
  <si>
    <t>Svorka na cévy pean, zah., 12 cm, Micro-Mosq. 397115910075</t>
  </si>
  <si>
    <t>ZW703</t>
  </si>
  <si>
    <t>Kleště úchopné na drát ploché, 17 cm 397117910080</t>
  </si>
  <si>
    <t>ZW704</t>
  </si>
  <si>
    <t>Nůžky chirurgické zahnuté hrotnaté, 13 cm, lesk 397113080310</t>
  </si>
  <si>
    <t>ZW705</t>
  </si>
  <si>
    <t>Nůžky na obvazy 18 cm, Lister 397113910450</t>
  </si>
  <si>
    <t>ZW706</t>
  </si>
  <si>
    <t>Nůžky oční zahnuté, hrotnaté, 10 cm 397113380040</t>
  </si>
  <si>
    <t>ZW707</t>
  </si>
  <si>
    <t>Pinzeta anatomická rovná 13 cm 397114910003</t>
  </si>
  <si>
    <t>ZW708</t>
  </si>
  <si>
    <t xml:space="preserve">Pinzeta chirurgická rovná, 1×2 zuby, 13 cm 397114910012 </t>
  </si>
  <si>
    <t>ZW709</t>
  </si>
  <si>
    <t>Svorka na cévy Pean, rovná, 16 cm, Rochester 397115910118</t>
  </si>
  <si>
    <t>ZW710</t>
  </si>
  <si>
    <t>Svorka na cévy Pean, rovná, jemná, 14,5 cm 397115081170</t>
  </si>
  <si>
    <t>ZW711</t>
  </si>
  <si>
    <t>Kleště štípací na kosti zahnuté, 19 cm, Liston 397116080450</t>
  </si>
  <si>
    <t>ZW712</t>
  </si>
  <si>
    <t>Jehelec Crile-Wood 15 cm vložky TK 397132910142</t>
  </si>
  <si>
    <t>ZW713</t>
  </si>
  <si>
    <t>Nůžky chirurgické rovnéhrotnaté, 13 cm 397113910043</t>
  </si>
  <si>
    <t>ZW714</t>
  </si>
  <si>
    <t>Nůžky preparační hrot.,rovné, 14 cm, Sanvenero 397113910221</t>
  </si>
  <si>
    <t>ZW715</t>
  </si>
  <si>
    <t>Implantát mandibulární La Forté - Šroub - Systém Mini, IMF Screw, BH, Type Self-Drilling, průměr hlavičky 3,0 mm, výška hlavičky 2,65 mm, vnější průměr 1,95 mm, délka 10 mm, stříbrný 20-BH-010</t>
  </si>
  <si>
    <t>ZW716</t>
  </si>
  <si>
    <t>Dláto chirurgické ploché, 10 x 205 mm, Stille 397128080010</t>
  </si>
  <si>
    <t>ZW717</t>
  </si>
  <si>
    <t>Dláto nosní ploché, 5 mm, 18 cm, West 397128300230</t>
  </si>
  <si>
    <t>ZW718</t>
  </si>
  <si>
    <t>Držák skalpelových čepelek typ 3 long 397112910005</t>
  </si>
  <si>
    <t>ZW719</t>
  </si>
  <si>
    <t>Hák intraorální 23 cm 397118500120</t>
  </si>
  <si>
    <t>ZW720</t>
  </si>
  <si>
    <t>Hák na rány 50 x 11 mm, 21 cm, Langenbeck 397118080840</t>
  </si>
  <si>
    <t>ZW721</t>
  </si>
  <si>
    <t>Hladítko typ 1, 8HR držadlo 397151510620</t>
  </si>
  <si>
    <t>ZW722</t>
  </si>
  <si>
    <t>Jehelec Halsey 13 cm vložky TK 397132910139</t>
  </si>
  <si>
    <t>ZW723</t>
  </si>
  <si>
    <t>Jehelec Sarot 18 cm vložky TK 397132910154</t>
  </si>
  <si>
    <t>ZW724</t>
  </si>
  <si>
    <t>Kleště extrakční D79 397117500180</t>
  </si>
  <si>
    <t>ZW725</t>
  </si>
  <si>
    <t>Kleště štípací na kosti mírně zah. 15 cm, Luer 397116910527</t>
  </si>
  <si>
    <t>ZW726</t>
  </si>
  <si>
    <t>Kleště štípací na kosti zahnuté, 15 cm, Luer 397116080080</t>
  </si>
  <si>
    <t>ZW727</t>
  </si>
  <si>
    <t>Lžička ostrá oboustranná lomená, 6 mm, 17 cm 397125500090</t>
  </si>
  <si>
    <t>ZW728</t>
  </si>
  <si>
    <t>Lžička ostrá typ 6, 6,7 mm, 19,5 cm 397125080210</t>
  </si>
  <si>
    <t>ZW729</t>
  </si>
  <si>
    <t>Miska 0,07 l 6,1 × 3,0 cm 397136910078</t>
  </si>
  <si>
    <t>ZW730</t>
  </si>
  <si>
    <t>Nůžky preparační tupé, zah., 20 cm, Metz.-Nel. 397113910154</t>
  </si>
  <si>
    <t>ZW731</t>
  </si>
  <si>
    <t>Nůžky preparační zahnuté, 12 cm, Kilner 397113910229</t>
  </si>
  <si>
    <t>ZW732</t>
  </si>
  <si>
    <t>Páčidlo kostní 18 mm, 24 cm, Hohmann 397123910034</t>
  </si>
  <si>
    <t>ZW733</t>
  </si>
  <si>
    <t>Páka extrakční hrotostr., levá, 3mm, 13 cm, Flohr 397123500110</t>
  </si>
  <si>
    <t>ZW734</t>
  </si>
  <si>
    <t>Páka extrakční hrotostr., pravá, 3mm, 13cm, Flohr 397123500100</t>
  </si>
  <si>
    <t>ZW735</t>
  </si>
  <si>
    <t>Páka extrakční rovná, 3mm, 14,5 cm, Bein 397123500010</t>
  </si>
  <si>
    <t>ZW736</t>
  </si>
  <si>
    <t>Svorka na cévy Pean, zah., 19 cm, Schnidt-Sawtell 397115910192</t>
  </si>
  <si>
    <t>ZW737</t>
  </si>
  <si>
    <t>Miska 0,14 l 8,0 × 4,0 cm 397136910079</t>
  </si>
  <si>
    <t>ZW738</t>
  </si>
  <si>
    <t>Svorka na cévy Pean, zahnutá, jemná, 20 cm 397115081160</t>
  </si>
  <si>
    <t>ZW739</t>
  </si>
  <si>
    <t>Svorka na pobřišnici kocher, 20 cm, Mikulicz 397115910326</t>
  </si>
  <si>
    <t>ZW740</t>
  </si>
  <si>
    <t>Svorka na cévy Pean zahnutá 14 cm Baby-Adson 397115910180</t>
  </si>
  <si>
    <t>ZW741</t>
  </si>
  <si>
    <t>Zrcadlo nosní typ 1, 15 cm, Hartmann 397122910302</t>
  </si>
  <si>
    <t>ZW742</t>
  </si>
  <si>
    <t>Zrcadlo nosní typ 2, 15 cm, Hartmann 397122910304</t>
  </si>
  <si>
    <t>ZW743</t>
  </si>
  <si>
    <t>Zrcátko zubní zvětšovací 2,4 cm BV52212-ECA</t>
  </si>
  <si>
    <t>ZW744</t>
  </si>
  <si>
    <t>Svorka na cévy Pean zahnutá 18 cm Baby-Adson 397115910181</t>
  </si>
  <si>
    <t>ZW745</t>
  </si>
  <si>
    <t>Jehla zaváděcí 17 cm, Luniatschek 397132500180</t>
  </si>
  <si>
    <t>ZW746</t>
  </si>
  <si>
    <t>Kleště extrakční D13 397117500150</t>
  </si>
  <si>
    <t>ZW747</t>
  </si>
  <si>
    <t>Kleště extrakční D17 397117500030</t>
  </si>
  <si>
    <t>ZW748</t>
  </si>
  <si>
    <t>Kleště extrakční D18 397117500040</t>
  </si>
  <si>
    <t>ZW749</t>
  </si>
  <si>
    <t>Kleště extrakční D2 397117500010</t>
  </si>
  <si>
    <t>ZW750</t>
  </si>
  <si>
    <t>Kleště extrakční D22 397117500160</t>
  </si>
  <si>
    <t>ZW751</t>
  </si>
  <si>
    <t>Kleště extrakční D33 397117500200</t>
  </si>
  <si>
    <t>ZW752</t>
  </si>
  <si>
    <t>Kleště extrakční  D339 397117500310</t>
  </si>
  <si>
    <t>ZW753</t>
  </si>
  <si>
    <t>Kleště extrakční D342 397117500300</t>
  </si>
  <si>
    <t>ZW754</t>
  </si>
  <si>
    <t>Kleště extrakční D51 397117500260</t>
  </si>
  <si>
    <t>ZW755</t>
  </si>
  <si>
    <t>Kleště extrakční D67 397117500050</t>
  </si>
  <si>
    <t>ZW756</t>
  </si>
  <si>
    <t>Kleště extrakční D7 397117500020</t>
  </si>
  <si>
    <t>ZW757</t>
  </si>
  <si>
    <t>Kleště extrakční D73 397117500170</t>
  </si>
  <si>
    <t>ZW758</t>
  </si>
  <si>
    <t>Stille Osteotomes  8 x 200 mm BKA 461/08</t>
  </si>
  <si>
    <t>ZW759</t>
  </si>
  <si>
    <t>Svorka na cévy Kocher rovná 15 cm Leriche 397115910099</t>
  </si>
  <si>
    <t>ZW760</t>
  </si>
  <si>
    <t>Filtr bakteriální jednorázový k PowerCube Body bal. á 100 ks (2800/21BAUC) 1519420560</t>
  </si>
  <si>
    <t>ZW761</t>
  </si>
  <si>
    <t>Náústek Oxycap pro Vivatmo k PowerCut Body bal. á 50 ks (F09G100227) 012350102</t>
  </si>
  <si>
    <t>ZW762</t>
  </si>
  <si>
    <t>Nebulizér set Provo.X , Ganshorn k PowerCut Body včetně filtru pro Provo.X (422/0BAUA001/0001) (019420629) bal. á 25 ks (8913-0) 019430010</t>
  </si>
  <si>
    <t>ZW763</t>
  </si>
  <si>
    <t>Vak pro parenterální výživu TPN BAG MULTILAYER 1000 ml bal. á 125 ks BX0012BP</t>
  </si>
  <si>
    <t>ZW764</t>
  </si>
  <si>
    <t>Vak pro parenterální výživu TPN BAG MULTILAYER 125 ml bal. á 150 ks BX0009BP</t>
  </si>
  <si>
    <t>ZW765</t>
  </si>
  <si>
    <t>Nástroj na zubní kámen scalers 0,9 mm 8HR držadlo 397147510040</t>
  </si>
  <si>
    <t>ZW766</t>
  </si>
  <si>
    <t>Rozvěrač úst komplet, Mc Ivor 397119910222</t>
  </si>
  <si>
    <t>ZW767</t>
  </si>
  <si>
    <t>Rozvěrač úst 19 cm, Roser-König 397119070010</t>
  </si>
  <si>
    <t>ZW768</t>
  </si>
  <si>
    <t>Svorka vaskulární  Rochester-Ochsner, zahnutá, délka 200 mm 17-128</t>
  </si>
  <si>
    <t>ZW769</t>
  </si>
  <si>
    <t>Jehelec Hegar-Baumgartner  TC, GOLD, délka 140 mm T-24-609</t>
  </si>
  <si>
    <t>ZW770</t>
  </si>
  <si>
    <t>Svorka vaskulární Halsted-Mosquito, zuby 1:2, zahnutá, délka 125 mm 17-024</t>
  </si>
  <si>
    <t>ZW771</t>
  </si>
  <si>
    <t>Svorka vaskulární Halsted-Mosquito, rovná, délka 125 mm 17-021</t>
  </si>
  <si>
    <t>ZW772</t>
  </si>
  <si>
    <t>Šroub maleolární 4,5 X 40 mm 129797130</t>
  </si>
  <si>
    <t>ZW773</t>
  </si>
  <si>
    <t>Šroub zamykatelný 2,8 mm  22 mm A-5850.22</t>
  </si>
  <si>
    <t>ZW774</t>
  </si>
  <si>
    <t>Šroub zamykatelný 2,8 mm  20 mm A-5850.20</t>
  </si>
  <si>
    <t>ZW775</t>
  </si>
  <si>
    <t>Šroub zamykatelný 2,8 mm  18 mm A-5850.18</t>
  </si>
  <si>
    <t>ZW776</t>
  </si>
  <si>
    <t>Kanyla nosní - senzor Samoa k přístroji pro spánkovou analýzu Samoa Lite, dospělá, Luer konektor, délka 60 cm, jednorázová 200-0312/10</t>
  </si>
  <si>
    <t>ZW777</t>
  </si>
  <si>
    <t>Set pro proplach a odsávání Sonoca výr. Söring, délka 5 m, sterilní, bal. á 12 ks 700S0316</t>
  </si>
  <si>
    <t>ZW778</t>
  </si>
  <si>
    <t>Nádoba odpadní k analyzátoru TOP ACL 350 CTS, rozměry cca 30x10x15 cm, bal. á 10 ks 00027344900</t>
  </si>
  <si>
    <t>ZW779</t>
  </si>
  <si>
    <t>Filtr částicový do ventilátoru Trilogy Evo, jemný 2011134430</t>
  </si>
  <si>
    <t>ZW781</t>
  </si>
  <si>
    <t>Implantát mammární Microthane Replicon vysoký profil 315 cc 30736-315</t>
  </si>
  <si>
    <t>ZW782</t>
  </si>
  <si>
    <t>Kanyla venepunkční bezpečnostní Vacuette, 21G, zelená, s křidélky a hadičkou 19 cm, LL koncovka, bal. á 50 ks 450091</t>
  </si>
  <si>
    <t>ZW783</t>
  </si>
  <si>
    <t>Kanyla venepunkční Terumo SAFETY s hadičkou a křidélky, 23G, délka hadičky 30 cm, prům. kanyly 0,60 , délka kanyly 19 mm, modrá, sterilní, jednorázová, bal. á 50 ks SV-S23NL30</t>
  </si>
  <si>
    <t>ZW784</t>
  </si>
  <si>
    <t>Filtr pro zpracování buněčné suspenze - Reversible Strainer, 100µm, small, bal. á 50 ks 27217</t>
  </si>
  <si>
    <t>ZW785</t>
  </si>
  <si>
    <t>Endobag laparoskopický GRENA, objem 200ml, do 10mm laparoskopického portu, bal. á 5 ks O208-RBM200</t>
  </si>
  <si>
    <t>ZW786</t>
  </si>
  <si>
    <t>Endobag laparoskopický  GRENA, objem 400ml, do 10mm laparoskopického portu, bal. á 5 ks O208-RBM400</t>
  </si>
  <si>
    <t>ZW787</t>
  </si>
  <si>
    <t>Endobag laparoskopický  GRENA, objem 800ml, do 10mm laparoskopického portu, bal. á 5 ks O208-RBM800</t>
  </si>
  <si>
    <t>ZW788</t>
  </si>
  <si>
    <t>Set výživového knoflíku Halyard MIC-KEY G tube Ext Sets ENFIT vnějš. prům. 14 Fr hloubka 20 mm 8140-14-2.0</t>
  </si>
  <si>
    <t>ZW789</t>
  </si>
  <si>
    <t>Lžička laboratorní na sypké materiály,  nerezová ocel, lžička 40×10 mm, celk. délka 170 mm 231-1241</t>
  </si>
  <si>
    <t>ZW790</t>
  </si>
  <si>
    <t>Lžička laboratorní  nerezová ocel 200 x 30 x 26 mm 231-1281</t>
  </si>
  <si>
    <t>ZW791</t>
  </si>
  <si>
    <t>Lžička laboratorní se špachtlí, nerezová ocel, 15 × 35 mm, délka 210 mm 231-1389</t>
  </si>
  <si>
    <t>ZW792</t>
  </si>
  <si>
    <t>Baňka titrační s plochým dnem, borosil. sklo 3.3, objem 500 ml, výška 170 mm, vnější prům. baňky  105 mm, prům. hrdla 50 mm 214-1194</t>
  </si>
  <si>
    <t>ZW793</t>
  </si>
  <si>
    <t xml:space="preserve">Šroubovák kloubový 304125  </t>
  </si>
  <si>
    <t>ZW794</t>
  </si>
  <si>
    <t>Implantát zubní  Abutment dočasný Temp Abutment EV 3.0 / XS 68013064</t>
  </si>
  <si>
    <t>ZW795</t>
  </si>
  <si>
    <t>Implantát zubní  Abutment dočasný Temp Abutment EV 3.6 / S 68013066</t>
  </si>
  <si>
    <t>ZW796</t>
  </si>
  <si>
    <t>Implantát zubní  Abutment dočasný Temp Abutment EV 4.2 / M 68013070</t>
  </si>
  <si>
    <t>ZW797</t>
  </si>
  <si>
    <t>Implantát zubní Abutment dočasný Temp Abutment EV 4.8 / L 68013072</t>
  </si>
  <si>
    <t>ZW798</t>
  </si>
  <si>
    <t>Implantát zubní Abutment dočasný Temp Abutment EV 5.4 / XL 68013074</t>
  </si>
  <si>
    <t>ZW799</t>
  </si>
  <si>
    <t>Čočka kontaktní sklerální modifikovaná PMMA -mezikruží,  typ BM13, celkový průměr 25,4 mm, průměr středového otvoru 13,0 mm BM13</t>
  </si>
  <si>
    <t>ZW800</t>
  </si>
  <si>
    <t>Čočka kontaktní sklerální  modifikovaná PMMA - mezikruží,  typ C12, celkový průměr 22,8 mm, průměr středového otvoru 12,0 mm C12</t>
  </si>
  <si>
    <t>ZW801</t>
  </si>
  <si>
    <t>Čočka kontaktní sklerální  modifikovaná PMMA - mezikruží,  typ AM13,5, celkový průměr 25,4 mm, průměr středového otvoru 13,0 mm AM13,5</t>
  </si>
  <si>
    <t>ZW802</t>
  </si>
  <si>
    <t>Olej perfluoron kit 7 ml PFNO bal. 1box/2 ks 0090010019</t>
  </si>
  <si>
    <t>ZW803</t>
  </si>
  <si>
    <t>Dlaha zamykací pro klíční kost Superior Lateral s očky 14 otvorů, 79 mm, pravá A-4851.04</t>
  </si>
  <si>
    <t>ZW804</t>
  </si>
  <si>
    <t>Implantát mammární Microthane Replicon vysoký profil 395 cc 30736-395</t>
  </si>
  <si>
    <t>ZW805</t>
  </si>
  <si>
    <t>Svorka na cévy Rochester Pean rovná 160 mm 12060-16 - nahrazuje ZU939, tato byla souč. KS</t>
  </si>
  <si>
    <t>ZW806</t>
  </si>
  <si>
    <t>Drén silikonový CH12 laparotomický s RTG značením sterilní d = 50 cm bal. á 10 ks WLM:60701200</t>
  </si>
  <si>
    <t>ZW807</t>
  </si>
  <si>
    <t>Kanyla infiltrační HK Surgical střední 12 G délka 27 cm resterilizovatelná IC12x27</t>
  </si>
  <si>
    <t>ZW808</t>
  </si>
  <si>
    <t>Rukojeť pro kanyly infiltrační HKSurgical dlouhá luer délka 165 mm průměr 25,4 mm IHSL</t>
  </si>
  <si>
    <t>ZW809</t>
  </si>
  <si>
    <t>Materiál glazovací pro keramiku IPS, Ivocolor Essence – E01 white, barvící prášek, 1,8g IV667652</t>
  </si>
  <si>
    <t>ZW810</t>
  </si>
  <si>
    <t>Materiál glazovací pro keramiku IPS,Ivocolor  Essence – E02 creme, barvící prášek, 1,8g IV667653</t>
  </si>
  <si>
    <t>ZW811</t>
  </si>
  <si>
    <t>Materiál glazovací pro keramiku IPS, Ivocolor Essence – E03 lemon, barvící prášek, 1,8g IV667654</t>
  </si>
  <si>
    <t>ZW812</t>
  </si>
  <si>
    <t>Materiál glazovací pro keramiku IPS, Ivocolor Essence – E04 sunset, barvící prášek, 1,8g IV667655</t>
  </si>
  <si>
    <t>ZW813</t>
  </si>
  <si>
    <t>Materiál glazovací pro keramiku IPS, Ivocolor Essence – E05 copper, barvící prášek, 1,8g IV667656</t>
  </si>
  <si>
    <t>ZW814</t>
  </si>
  <si>
    <t>Materiál glazovací pro keramiku IPS, Ivocolor Essence – E06 hazel, barvící prášek, 1,8g IV667657</t>
  </si>
  <si>
    <t>ZW815</t>
  </si>
  <si>
    <t>Materiál glazovací pro keramiku IPS, Ivocolor Essence – E07 olive, barvící prášek, 1,8g IV667658</t>
  </si>
  <si>
    <t>ZW816</t>
  </si>
  <si>
    <t>Materiál glazovací pro keramiku IPS, Ivocolor Essence –  E08 khaki, barvící prášek, 1,8g IV667659</t>
  </si>
  <si>
    <t>ZW817</t>
  </si>
  <si>
    <t>Materiál glazovací pro keramiku IPS, Ivocolor Essence – E09 teracotta, barvící prášek, 1,8g IV667660</t>
  </si>
  <si>
    <t>ZW818</t>
  </si>
  <si>
    <t>Materiál glazovací pro keramiku IPS,Ivocolor  Essence – E10 maho, barvící prášek, 1,8g IV667661</t>
  </si>
  <si>
    <t>ZW819</t>
  </si>
  <si>
    <t>Materiál glazovací pro keramiku IPS, Ivocolor Essence – E11 cappu, barvící prášek, 1,8g IV667662</t>
  </si>
  <si>
    <t>ZW820</t>
  </si>
  <si>
    <t>Materiál glazovací pro keramiku IPS, Ivocolor Essence – E12 espresso, barvící prášek, 1,8g IV667663</t>
  </si>
  <si>
    <t>ZW821</t>
  </si>
  <si>
    <t>Materiál glazovací pro keramiku IPS, Ivocolor Essence – E13 terra, barvící prášek,  1,8g IV667664</t>
  </si>
  <si>
    <t>ZW822</t>
  </si>
  <si>
    <t>Materiál glazovací pro keramiku IPS, Ivocolor Essence – E14 profundo, barvící prášek, 1,8g IV667665</t>
  </si>
  <si>
    <t>ZW823</t>
  </si>
  <si>
    <t>Materiál glazovací pro keramiku IPS, Ivocolor Essence – E15 ocean, barvící prášek, 1,8g IV667666</t>
  </si>
  <si>
    <t>ZW824</t>
  </si>
  <si>
    <t>Materiál glazovací pro keramiku IPS, Ivocolor Essence – E16 sapphire, barvící prášek, 1,8g IV667667</t>
  </si>
  <si>
    <t>ZW825</t>
  </si>
  <si>
    <t>Materiál glazovací pro keramiku IPS, Ivocolor Essence – E17 anthracite, barvící prášek, 1,8g IV667668</t>
  </si>
  <si>
    <t>ZW826</t>
  </si>
  <si>
    <t>Materiál glazovací pro keramiku IPS, Ivocolor Essence – E18 black, barvící prášek, 1,8g IV667669</t>
  </si>
  <si>
    <t>ZW827</t>
  </si>
  <si>
    <t>Materiál glazovací pro keramiku IPS, Ivocolor Essence – E19 rose, barvící prášek, 1,8g IV667670</t>
  </si>
  <si>
    <t>ZW828</t>
  </si>
  <si>
    <t>Materiál glazovací pro keramiku IPS, Ivocolor Essence – E20 coral, barvící prášek, 1,8g IV667671</t>
  </si>
  <si>
    <t>ZW829</t>
  </si>
  <si>
    <t>Materiál glazovací pro keramiku IPS, Ivocolor Essence – E21 basic red, barvící prášek, 1,8g IV667672</t>
  </si>
  <si>
    <t>ZW830</t>
  </si>
  <si>
    <t>Materiál glazovací pro keramiku IPS, Ivocolor Essence – E22 basic yellow, barvící prášek 1,8g IV667673</t>
  </si>
  <si>
    <t>ZW831</t>
  </si>
  <si>
    <t>Materiál glazovací pro keramiku IPS, Ivocolor Essence – E23 basic blue, barvící prášek 1,8g IV667674</t>
  </si>
  <si>
    <t>ZW832</t>
  </si>
  <si>
    <t>Hřeb femorální dlouhý, pravý, 125° 11 mm x 380 mm 814311380</t>
  </si>
  <si>
    <t>ZW833</t>
  </si>
  <si>
    <t>Trokar s krytým ostřím, 5mm/100mm, jednorázový, bal. á 5 ks 899301</t>
  </si>
  <si>
    <t>ZW834</t>
  </si>
  <si>
    <t>Trokar s krytým ostřím, 11mm/150mm, jednorázový, bal. á 5 ks 899303</t>
  </si>
  <si>
    <t>ZW835</t>
  </si>
  <si>
    <t>Nůžky monopolární Metzenbaum, 5mm/330mm, jednorázový, bal. á 10 ks 899216</t>
  </si>
  <si>
    <t>ZW836</t>
  </si>
  <si>
    <t>Jehla Veressova, 150 mm, jednorázová, bal. á 25 ks 899106</t>
  </si>
  <si>
    <t>ZW837</t>
  </si>
  <si>
    <t>Šroub kompresní se dvěma závity 4,0 x 38 mm STD AR-8740-38H</t>
  </si>
  <si>
    <t>ZW838</t>
  </si>
  <si>
    <t>Drát zaváděcí s trokarovou špičkou prům. 1,1 mm  pro šrouby prům. 4,00 mm bal. á 6 ks AR-8737-41</t>
  </si>
  <si>
    <t>ZW839</t>
  </si>
  <si>
    <t>Hadička spojovací Agmed 1,8 x 450 mm LL bezftalátová sterilní KWAES-101-450</t>
  </si>
  <si>
    <t>ZW840</t>
  </si>
  <si>
    <t xml:space="preserve">Hadička spojovací Agmed 1,8 x 1 800 mm LL, transparentní, sterilní KWAES-101-1800 </t>
  </si>
  <si>
    <t>ZW841</t>
  </si>
  <si>
    <t>Špička pipetovací universální bez filtru, 1000  ul, rack (96 ks) sterilní, modrá, 72 mm T01000-HST</t>
  </si>
  <si>
    <t>ZW842</t>
  </si>
  <si>
    <t>Špička pipetovací universální bez filtru, 200 ul, rack (96 ks) sterilní, žlutá, 50 mm T0200-HST</t>
  </si>
  <si>
    <t>ZW843</t>
  </si>
  <si>
    <t>Hadička spojovací stíněná 1,0 x 1 500 mm LL pro světlocitlivé léky, transparentní žlutá, sterilní (MDF11001150ND) MDFPO3115</t>
  </si>
  <si>
    <t>ZW844</t>
  </si>
  <si>
    <t>Set pro enterální výživu sonda balónková výměnná MIC PEG/ENFit/20Fr/7-10 ml 8110-20</t>
  </si>
  <si>
    <t>ZW845</t>
  </si>
  <si>
    <t>Lokalizátor Gold Anchor 22G x 200 mm, marker 0.28 x 10 GA200-10</t>
  </si>
  <si>
    <t>ZW846</t>
  </si>
  <si>
    <t>Špička pipetovací s filtrem, VWR, 10 µl, univerzální, nízkáretence: +, délka: 45,84 mm, transparentní, PP, sterilní, box 10 x 96 ks 732-3631</t>
  </si>
  <si>
    <t>ZW847</t>
  </si>
  <si>
    <t>Hřeb tibiální teleskopický Fassier- Duval, prům. 4,8 mm x 400 mm FDLON-T048-SS</t>
  </si>
  <si>
    <t>ZW848</t>
  </si>
  <si>
    <t>Elektroda  kuličková prům. 4,0 mm, délka 90 mm, na trn 2,4 mm B344-2</t>
  </si>
  <si>
    <t>ZW849</t>
  </si>
  <si>
    <t>Elektroda konizační prům. 2,4 mm, 25 x 15 mm, délka 105 mm B362-0</t>
  </si>
  <si>
    <t>ZW850</t>
  </si>
  <si>
    <t>Zrcátko nosní Hartmann-Halle, typ 1, 150 mm 397122910296</t>
  </si>
  <si>
    <t>ZW851</t>
  </si>
  <si>
    <t>Pinzeta nosní Troeltsch, 180 mm 397114300020</t>
  </si>
  <si>
    <t>ZW852</t>
  </si>
  <si>
    <t>Kleště WEIL-BLAKESLEY NAS.CUTT.FCPS W/O NECK, vel. 2, délka prac. části 125 mm BKO 200/02</t>
  </si>
  <si>
    <t>ZW853</t>
  </si>
  <si>
    <t>Katetr Endo-Rotor 3,2 mm pro přímou endoskopickou nekrosektomii Gastro, (Olympus/Pentax) 3.2-PED-EGD-OP</t>
  </si>
  <si>
    <t>ZW854</t>
  </si>
  <si>
    <t>Katetr Endo-Rotor 6,0 mm pro přímou endoskopickou nekrosektomii Gastro 6.0-PED-EGD</t>
  </si>
  <si>
    <t>ZW855</t>
  </si>
  <si>
    <t>Souprava čistící Endo-Rotor purge kit bal. á 10 ks PED-PURGE</t>
  </si>
  <si>
    <t>ZW856</t>
  </si>
  <si>
    <t>Vak sací Endo-Rotor 1,5 l bal á 40 ks ESS-VAC-BAG</t>
  </si>
  <si>
    <t>ZW857</t>
  </si>
  <si>
    <t>Pipeta k odběru endometria - Pipelle-histology, bal. á 25 ks 1111000</t>
  </si>
  <si>
    <t>ZW858</t>
  </si>
  <si>
    <t>Kontejner sterilizační s víkem a vnitřními úchyty na zubní nástroje (MAXI - Steritray VARIO), perforovaný, 275x180 mm 7610-BL</t>
  </si>
  <si>
    <t>ZW859</t>
  </si>
  <si>
    <t>Kyreta přední, ENDOBLACK Trinovo PEEK8441</t>
  </si>
  <si>
    <t>ZW860</t>
  </si>
  <si>
    <t>Plugger Retro, průměr 0,5mm, délka špičky 4,5mm¨8446</t>
  </si>
  <si>
    <t>ZW861</t>
  </si>
  <si>
    <t>Plugger Retro, průměr 0,75mm , délka špičky 4,5mm 8447</t>
  </si>
  <si>
    <t>ZW862</t>
  </si>
  <si>
    <t>Nástroj modelovací, kulička / hladítko, průměr 0,25 mm 8448</t>
  </si>
  <si>
    <t>ZW863</t>
  </si>
  <si>
    <t>Rukojeť (držátko) na zrcátka PEEK, jednostranné (bez zrcátka) 9218</t>
  </si>
  <si>
    <t>ZW864</t>
  </si>
  <si>
    <t>Zrcátko mikro černé ENDOBLACK, rhodiované, prům. 5 mm 6413-CC</t>
  </si>
  <si>
    <t>ZW865</t>
  </si>
  <si>
    <t xml:space="preserve">Zrcátko mikro černé ENDOBLACK, Rhodiované, 3x6 mm 6414-CC   </t>
  </si>
  <si>
    <t>ZW866</t>
  </si>
  <si>
    <t>Blok MTA  acc. To Dr. Lee 8420</t>
  </si>
  <si>
    <t>ZW867</t>
  </si>
  <si>
    <t>Nosič/špachtle MTA  CLEE dle Dr. Lee 8421</t>
  </si>
  <si>
    <t>ZW868</t>
  </si>
  <si>
    <t>Rukojeť pro endo retraktor dle Dr. Kima, se šroubem, 115 mm 7571</t>
  </si>
  <si>
    <t>ZW869</t>
  </si>
  <si>
    <t>Čepel pro endo retraktor 125 mm 7573</t>
  </si>
  <si>
    <t>ZW870</t>
  </si>
  <si>
    <t>Kyreta zadní, ENDOBLACK Trinovo PEEK8442</t>
  </si>
  <si>
    <t>ZW871</t>
  </si>
  <si>
    <t>Čepel pro endo retraktor, 125 mm,  Dr. Kim 7574</t>
  </si>
  <si>
    <t>ZW872</t>
  </si>
  <si>
    <t>Elektroda k  EMG  jehlová pro aplikaci botulotoxinu, výr. Technomed, 75 x 0,70 mm, fialová, délka kabelu 75 cm, jednorázová, bal. á 10 ks 96-225</t>
  </si>
  <si>
    <t>ZW873</t>
  </si>
  <si>
    <t>Dlaha zamykací superior 8 otv., střední ohyb levá A-4851.25</t>
  </si>
  <si>
    <t>ZW874</t>
  </si>
  <si>
    <t xml:space="preserve">Dlaha zamykací superior 8 otv. malý ohyb levá A-4851.23   </t>
  </si>
  <si>
    <t>ZW875</t>
  </si>
  <si>
    <t>Šroub zajišťovací VA Stardrivepr. 2,7, samořezný, délka 40mm 02.211.040</t>
  </si>
  <si>
    <t>ZW876</t>
  </si>
  <si>
    <t>Šroub kortikální Stardrive pr. 2,7, samoř., délka 32 mm 202.892</t>
  </si>
  <si>
    <t>ZW877</t>
  </si>
  <si>
    <t>Šroub kortikální Stardrive pr. 2,7, samoř. délka 34 mm 202.894</t>
  </si>
  <si>
    <t>ZW878</t>
  </si>
  <si>
    <t>Klip HORIZON S-WIDE červený  (25 x 24) bal. 600 klipů 001205</t>
  </si>
  <si>
    <t>ZW879</t>
  </si>
  <si>
    <t>Kanyla ET 4,5 s manžetou Magill bez vodiče bal. á 10 ks 44.000.10.045</t>
  </si>
  <si>
    <t>ZW880</t>
  </si>
  <si>
    <t>Šroub samovrtný XC Osteotite 6 x 260/30 mm, sterilní 99-612630</t>
  </si>
  <si>
    <t>ZW881</t>
  </si>
  <si>
    <t>Dlaha zamykací Superior Lateral s očky, 12 ot. levá A-4851.01</t>
  </si>
  <si>
    <t>ZW882</t>
  </si>
  <si>
    <t>Záplata kardiovaskulárn GORE-TEX  3.0 cm x 6.0 cm x 0.4 mm 1803006004</t>
  </si>
  <si>
    <t>ZW883</t>
  </si>
  <si>
    <t>Šroub kortikální stardrive, pr.1,3 mm, délka 15 mm 02.130.015</t>
  </si>
  <si>
    <t>ZW884</t>
  </si>
  <si>
    <t>Šroub kortikální stardrive, pr.1,3 mm, délka 16 mm 02.130.016</t>
  </si>
  <si>
    <t>ZW885</t>
  </si>
  <si>
    <t>Kanyla ET 2,5 bez manžety Shiley™ Oral/Nasal Endotracheal Tube Cuffless, Non-DEHP, Murphy Eye, bal. á 10 ks 86233</t>
  </si>
  <si>
    <t>ZW886</t>
  </si>
  <si>
    <t>Kanyla periferní venózní DeltaVen 30ti denní, se 2 porty a 2 bezjehlovými konektory vel. 20 G, délka 45 mm, plnící objem 0,38 ml, bal. á 20 ks 3833522</t>
  </si>
  <si>
    <t>ZW887</t>
  </si>
  <si>
    <t>Kanyla periferní venózní DeltaVen 30ti denní, se 2 porty a 2 bezjehlovými konektory vel. 18 G, délka 45 mm, plnící objem 0,41 ml, bal. á 20 ks 3843522</t>
  </si>
  <si>
    <t>ZW888</t>
  </si>
  <si>
    <t>Šroub kortikální samořezný HA 4,5 x 46 mm 397129799531</t>
  </si>
  <si>
    <t>ZW889</t>
  </si>
  <si>
    <t>Šroub kortikální samořezný HA 4,5 x 48 mm 397129799541</t>
  </si>
  <si>
    <t>ZW890</t>
  </si>
  <si>
    <t>Šroub kortikální maleolární  HA 4,5 x 55/25 mm 397129797160</t>
  </si>
  <si>
    <t>ZW891</t>
  </si>
  <si>
    <t>Šroub kortikální maleolární  HA 4,5 x 65/30 mm 397129797180</t>
  </si>
  <si>
    <t>ZW892</t>
  </si>
  <si>
    <t>Zkumavka s víčkem pro kontrolní vzorky  k analyzátoru CAPILLARYS 3, bal. á 500 ks 9205</t>
  </si>
  <si>
    <t>ZW893</t>
  </si>
  <si>
    <t>Nádobka reagenční CAPI 3 pro přípravu 8 biolog. vzorků k analyzátoru CAPILLARYS 3, bal. 24 x 14 reag. nádobek 2582</t>
  </si>
  <si>
    <t>ZW894</t>
  </si>
  <si>
    <t xml:space="preserve">Konektor bezjehlový K ZERO s neutrálním tlakem bal. á 50 ks M79400849Y </t>
  </si>
  <si>
    <t>ZW895</t>
  </si>
  <si>
    <t>Botička šicí - Suture boot, standard, žlutá, sterilní, jednorázová, zásobník obs. 5 párů 051003PBX</t>
  </si>
  <si>
    <t>ZW896</t>
  </si>
  <si>
    <t>Katetr angiografický Multi-Track 7Fr/100cm/ 20.0mL/sec NUMMTA05100</t>
  </si>
  <si>
    <t>ZW897</t>
  </si>
  <si>
    <t>Šroub kortikální Stardrive pr. 2,7, samoř. délka 30 mm 202.890</t>
  </si>
  <si>
    <t>ZW898</t>
  </si>
  <si>
    <t>Dláto Osteotom EAST-GRINSTED-WARD, rovné, 5 mm, délka 180 mm DO733R</t>
  </si>
  <si>
    <t>ZW899</t>
  </si>
  <si>
    <t>Nůžky oční  na strabismus, lomené - zahnuté do strany, délka 115 mm BC033R</t>
  </si>
  <si>
    <t>ZW900</t>
  </si>
  <si>
    <t>Nůžky preparační NELSON-METZENBAUM rovné, typý/tupý, délka 230 mm BC611R</t>
  </si>
  <si>
    <t>ZW901</t>
  </si>
  <si>
    <t>Háček mikro CONVERSE, typý, dvojité zakončení, 7 x 12 mm, 8 x 12 mm, délka 120 mm OL207R</t>
  </si>
  <si>
    <t>ZW902</t>
  </si>
  <si>
    <t>Nůžky mikro bioptické MINOP, hrotnatý/hrotnatý, průměr 2 mm, délka 265 mm FF385R</t>
  </si>
  <si>
    <t>ZW903</t>
  </si>
  <si>
    <t>Protéza cévní Straight nevyztužená pletená se stříbrem a Triclosanem, prům. 14 mm, délka 20 cm IGK0014-20SG</t>
  </si>
  <si>
    <t>ZW904</t>
  </si>
  <si>
    <t>Protéza cévní Straight nevyztužená pletená se stříbrem a Triclosanem, prům. 16 mm, délka 20 cm IGK0016-20SG</t>
  </si>
  <si>
    <t>ZW905</t>
  </si>
  <si>
    <t>Protéza cévní Straight nevyztužená pletená se stříbrem a Triclosanem, prům. 18 mm, délka 20 cm IGK0018-20SG</t>
  </si>
  <si>
    <t>ZW906</t>
  </si>
  <si>
    <t>Vrták diamantový kulička prům. 4,0 mm délka 150 mm k vrtačce MIDAS REX Legend Stylus 15BA40D</t>
  </si>
  <si>
    <t>ZW907</t>
  </si>
  <si>
    <t>Vrták diamantový kulička prům. 5,0 mm délka 150 mm k vrtačce MIDAS REX Legend Stylus 15BA50D</t>
  </si>
  <si>
    <t>ZW908</t>
  </si>
  <si>
    <t>Materiál fotokompozitní pro simulaci speciálních efektů Signum cre-ative White á 3g HK66020049</t>
  </si>
  <si>
    <t>ZW909</t>
  </si>
  <si>
    <t>Materiál fotokompozitní pro simulaci speciálních efektů Signum cre-ative Polar á 3g HK66020050</t>
  </si>
  <si>
    <t>ZW910</t>
  </si>
  <si>
    <t>Materiál fotokompozitní pro simulaci speciálních efektů Signum cre-ative Umbra á 3g HK66020051</t>
  </si>
  <si>
    <t>ZW911</t>
  </si>
  <si>
    <t>Materiál fotokompozitní pro simulaci speciálních efektů Signum cre-ative Corn á 3g HK66020052</t>
  </si>
  <si>
    <t>ZW912</t>
  </si>
  <si>
    <t>Pás hrudní k systému Samoa lite, MiniScreen, flexibilní, dospělý, červený, vel. L, délka 142 cm 201926282</t>
  </si>
  <si>
    <t>ZW913</t>
  </si>
  <si>
    <t>Materiál fotokompozitní pro simulaci speciálních efektů Signum cre-ative Caramel á 3g HK66020054</t>
  </si>
  <si>
    <t>ZW914</t>
  </si>
  <si>
    <t>Špička pipetovací analyzátoru Multiplate, pro e-line Pipette Sartorius, BioHit, bez filtru, objem 350 μl, délka špičky 54 mm, nesterilní, bal. rack 96 ks 06675646001</t>
  </si>
  <si>
    <t>ZW915</t>
  </si>
  <si>
    <t>Materiál fotokompozitní pro simulaci speciálních efektů Signum cre-ative Black á 3g HK66020058</t>
  </si>
  <si>
    <t>ZW916</t>
  </si>
  <si>
    <t>Hák MURPHY, 3 zubý, tupý, délka 195 mm BT295R</t>
  </si>
  <si>
    <t>ZW917</t>
  </si>
  <si>
    <t>Zrcátko ušní HARTMANN,  vnější průměr 3 mm, délka 36 mm 122003</t>
  </si>
  <si>
    <t>ZW918</t>
  </si>
  <si>
    <t>Speculum ušní HARTMANN,  vnější průměr 4 mm, délka 36 mm 122004</t>
  </si>
  <si>
    <t>ZW919</t>
  </si>
  <si>
    <t>Zrcátko ušní HARTMANN,  vnější průměr 5 mm, délka 36 mm 122005</t>
  </si>
  <si>
    <t>ZW920</t>
  </si>
  <si>
    <t>Zrcátko ušní HARTMANN,  vnější průměr 6 mm, délka 36 mm 122006</t>
  </si>
  <si>
    <t>ZW921</t>
  </si>
  <si>
    <t>Zrcátko ušní HARTMANN,  vnější průměr 7,5 mm, délka 36 mm 122007</t>
  </si>
  <si>
    <t>ZW923</t>
  </si>
  <si>
    <t>Páčidlo kostní; ostré, 20 mm, 24 cm 397123990033</t>
  </si>
  <si>
    <t>ZW924</t>
  </si>
  <si>
    <t>Páčidlo kostní; 24 mm, 28 cm 397123910026</t>
  </si>
  <si>
    <t>ZW925</t>
  </si>
  <si>
    <t>Elektroda k EMG jehlová koncentrická Technomed, 50 x 0,45 mm, modrá, jednorázová, bal. á 25 ks 96-683</t>
  </si>
  <si>
    <t>ZW926</t>
  </si>
  <si>
    <t>Set pro jednorázovou podtlakovou terapii Avance SOLO (pumpa na baterie, kanystr 50 ml, krytí 10 cm x 20 cm) 8881020</t>
  </si>
  <si>
    <t>ZW927</t>
  </si>
  <si>
    <t>Set pro jednorázovou podtlakovou terapii Avance SOLO (pumpa na baterie, kanystr 50 ml) 8880050</t>
  </si>
  <si>
    <t>ZW928</t>
  </si>
  <si>
    <t>Krytí pro jednorázovou podtlakovou terapii Avance SOLO 15 cm x 20 cm 881520</t>
  </si>
  <si>
    <t>ZW929</t>
  </si>
  <si>
    <t>Krytí pro jednorázovou podtlakovou terapii Avance SOLO 15 cm x 20 cm 881030</t>
  </si>
  <si>
    <t>ZW930</t>
  </si>
  <si>
    <t>Vak přídavný k mini ECC - CP VENOUS RESERVOIR BAG, bal. á 10 ks P1513</t>
  </si>
  <si>
    <t>ZW931</t>
  </si>
  <si>
    <t>Retraktor (Maxilla) MI Mx1, dvojitý, 140 mm 38-684-05-07</t>
  </si>
  <si>
    <t>ZW932</t>
  </si>
  <si>
    <t>Hák (Maxilla) MI Mx2L, stočený, levý, 165 mm 38-684-06-07</t>
  </si>
  <si>
    <t>ZW933</t>
  </si>
  <si>
    <t>Hák (Maxilla) MI Mx2R, stočený, pravý, 165 mm 38-684-07-07</t>
  </si>
  <si>
    <t>ZW934</t>
  </si>
  <si>
    <t>Špachtle (Maxilla) MI Mx3, zahnutá, 160 mm 38-684-08-01</t>
  </si>
  <si>
    <t>ZW935</t>
  </si>
  <si>
    <t>Expandér kostní  (Maxilla) MI Mx4S, krátký, 180 mm 38-684-09-07</t>
  </si>
  <si>
    <t>ZW936</t>
  </si>
  <si>
    <t>Expandér kostní (Maxilla) MI Mx4L, dlouhý, 185 mm 38-684-10-07</t>
  </si>
  <si>
    <t>ZW937</t>
  </si>
  <si>
    <t>Nůžky na septum (Maxilla) MI Mx5, Nůžky na septum, 185 mm 38-684-11-07</t>
  </si>
  <si>
    <t>ZW938</t>
  </si>
  <si>
    <t>Retraktor  žlábkový (Mandible) Md1,  na progenii, 160 mm 38-684-12-07</t>
  </si>
  <si>
    <t>ZW939</t>
  </si>
  <si>
    <t>Hák na rameno čelisti (Mandible) Md2, 230 mm 38-684-13-04</t>
  </si>
  <si>
    <t>ZW940</t>
  </si>
  <si>
    <t>Kleště na držení kostí (Mandible) Md3, 190 mm 38-684-14-07</t>
  </si>
  <si>
    <t>ZW941</t>
  </si>
  <si>
    <t>Držák brady Ch1, 230 mm 38-684-21-04</t>
  </si>
  <si>
    <t>ZW942</t>
  </si>
  <si>
    <t>Elevatorium ve tvaru písmene V (Minimally Invasive) MI4, 200 mm 38-684-25-07</t>
  </si>
  <si>
    <t>ZW943</t>
  </si>
  <si>
    <t>Elevatorium stočené (Minimally Invasive) MI3, 185 mm 38-684-24-07</t>
  </si>
  <si>
    <t>ZW944</t>
  </si>
  <si>
    <t>Retraktor  MI RT1, zahnutý, 135 mm 38-684-27-01</t>
  </si>
  <si>
    <t>ZW945</t>
  </si>
  <si>
    <t>Háček na blány, dvojitý, HK1, skin hooklet doubled, 155 mm 38-684-30-07</t>
  </si>
  <si>
    <t>ZW946</t>
  </si>
  <si>
    <t>Háček, ohnutý, tupý, HK2, hooklet, curved, blunt, 180 mm 38-684-31-07</t>
  </si>
  <si>
    <t>ZW947</t>
  </si>
  <si>
    <t>Háček, ostrý, MI HK3, hooklet sharp, 180 mm 38-684-29-07</t>
  </si>
  <si>
    <t>ZW948</t>
  </si>
  <si>
    <t>Osteotom septální,  MI OS1, septum osteotome, 8 mm, 185 mm 38-684-33-07</t>
  </si>
  <si>
    <t>ZW949</t>
  </si>
  <si>
    <t>Osteotom rovný, MI OS2, osteotome,  4 mm, 195 mm 38-684-34-07</t>
  </si>
  <si>
    <t>ZW950</t>
  </si>
  <si>
    <t>Osteotom zahnutý, MI OS3, osteotome 4 mm, 190 mm 38-684-35-07</t>
  </si>
  <si>
    <t>ZW951</t>
  </si>
  <si>
    <t>Osteotom tenký, MI OS4, osteotome 4 mm, 175 mm 38-684-32-07</t>
  </si>
  <si>
    <t>ZW952</t>
  </si>
  <si>
    <t>Osteotom klínový tupý, MI OS5, wedge osteotome, 16 mm, 225 mm 38-684-37-04</t>
  </si>
  <si>
    <t>ZW953</t>
  </si>
  <si>
    <t>Osteotom čepelkový, MI OS6, blade osteotome, 8 mm, 225 mm 38-684-38-04</t>
  </si>
  <si>
    <t>ZW954</t>
  </si>
  <si>
    <t>Měřidlo posuvné, MI Bl1 caliper, 170 mm 38-684-42-07</t>
  </si>
  <si>
    <t>ZW955</t>
  </si>
  <si>
    <t>Nástroj kontrolní, MI Bl2, control instrument,  10 mm, 180 mm 38-684-43-07</t>
  </si>
  <si>
    <t>ZW956</t>
  </si>
  <si>
    <t>Svorka MI Bl3, clamp, 180 mm 38-684-36-07</t>
  </si>
  <si>
    <t>ZW957</t>
  </si>
  <si>
    <t>Kladívko reflexní BI-TAP, mallet22 cm, Ø 25 mm, 310 g 17-185-21-01</t>
  </si>
  <si>
    <t>ZW958</t>
  </si>
  <si>
    <t>Koš na nástroje úložný kompletní, MI, 4 patra 55-990-65-04</t>
  </si>
  <si>
    <t>ZW959</t>
  </si>
  <si>
    <t>Štípák Kerrison, Antrum punch, acc to Kerrison cutting upward 3x3 mm, 90 mm 37-389-00-07</t>
  </si>
  <si>
    <t>ZW960</t>
  </si>
  <si>
    <t>Retrakror koronoidní podle Arnetta - Self Retaining coronoid retractor, 1 x 2 teeth 48-708-01-07</t>
  </si>
  <si>
    <t>ZW961</t>
  </si>
  <si>
    <t>Retraktor mandibulární podle Arnetta - Mandibuolar body retractor, 170 mm 48-706-18-07</t>
  </si>
  <si>
    <t>ZW962</t>
  </si>
  <si>
    <t>Osteotom oddělovací pro BSSO (bilaterální sagitální split osteotomii) podle Arnetta, 7 mm, 220 mm 48-724-08-04</t>
  </si>
  <si>
    <t>ZW963</t>
  </si>
  <si>
    <t>Osteotom oddělovací pro BSSO (bilaterální sagitální split osteotomii) podle Arnetta, splitting osteotome 14 mm, 220 mm 48-724-15-04</t>
  </si>
  <si>
    <t>ZW964</t>
  </si>
  <si>
    <t>Kružítko - posuvné měřítko - Caliper, Castrovieojo, straight, 0-20 mm, 80 mm 35-133-07-07</t>
  </si>
  <si>
    <t>ZW965</t>
  </si>
  <si>
    <t>Hák Obwegeser - ramus retractor 72x10 mm, 220 mm 38-607-22-07</t>
  </si>
  <si>
    <t>ZW966</t>
  </si>
  <si>
    <t>Retractor interdental Le Fort I., 220 mm 48-723-22-07</t>
  </si>
  <si>
    <t>ZW967</t>
  </si>
  <si>
    <t>Osteotom interdentální podle Arnetta, 8 mm, 180 mm 48-725-18-07</t>
  </si>
  <si>
    <t>ZW968</t>
  </si>
  <si>
    <t>Lopatka konická   10-12 mm, 220 mm 48-330-01-07</t>
  </si>
  <si>
    <t>ZW969</t>
  </si>
  <si>
    <t>Septotom  graduovaný Obwegeser 6 mm, 190 mm 48-156-06-07</t>
  </si>
  <si>
    <t>ZW970</t>
  </si>
  <si>
    <t>Septotom  graduovaný Obwegeser 8 mm, 190 mm 48-156-08-07</t>
  </si>
  <si>
    <t>ZW971</t>
  </si>
  <si>
    <t>Kleště úchopové (Kostní roztahovák) Smith, 235 mm 38-846-20-07</t>
  </si>
  <si>
    <t>ZW972</t>
  </si>
  <si>
    <t>Raspatorien - periosteal elevators, Stripper Hargis,  6,5 mm, pravý, 230 mm 38-837-01-07</t>
  </si>
  <si>
    <t>ZW973</t>
  </si>
  <si>
    <t>Raspatorien - periosteal elevators, Stripper Hargis,  6,5 mm, levý, 230 mm 38-837-03-07</t>
  </si>
  <si>
    <t>ZW974</t>
  </si>
  <si>
    <t>Osteotom -Dláto pterygoidní Hargis, 220 mm 38-841-22-07</t>
  </si>
  <si>
    <t>ZW975</t>
  </si>
  <si>
    <t>Hák Obwegeser, 11x57 mm, 230 mm 48-101-55-07</t>
  </si>
  <si>
    <t>ZW976</t>
  </si>
  <si>
    <t>Retraktor Obwegeser, 8 mm, 160 mm 38-613-08-07</t>
  </si>
  <si>
    <t>ZW977</t>
  </si>
  <si>
    <t>Retraktor Obwegeser, 10 mm, 160 mm 38-613-10-07</t>
  </si>
  <si>
    <t>ZW978</t>
  </si>
  <si>
    <t>Kleště repoziční  Rowe střední, levé, 240 mm 38-700-02-07</t>
  </si>
  <si>
    <t>ZW979</t>
  </si>
  <si>
    <t>Kleště repoziční Rowe střední, pravé, 240 mm 38-701-02-07</t>
  </si>
  <si>
    <t>ZW980</t>
  </si>
  <si>
    <t>Vak pro oční sérum - suchý odběrový trojvak Triple empty bags, objem 400 ml, bal. á 20 ks MRV500L</t>
  </si>
  <si>
    <t>ZW981</t>
  </si>
  <si>
    <t>Náhrada prstního kloubu silikonová PIP vel. 2 210-P20002</t>
  </si>
  <si>
    <t>ZW984</t>
  </si>
  <si>
    <t>Dlaha zamykací pro klíční kost Superior Lateral s očky 11 otvorů, 94 mm, pravá A-4851.12</t>
  </si>
  <si>
    <t>ZW985</t>
  </si>
  <si>
    <t>Elevatorium metatarzální  McGlamry, velikost 11 mm AR-8930M</t>
  </si>
  <si>
    <t>ZW986</t>
  </si>
  <si>
    <t>Elevatorium metatarzální  McGlamry, velikost 13 mm AR-8944M</t>
  </si>
  <si>
    <t>ZW987</t>
  </si>
  <si>
    <t>Hřeb femorální Affixus dlouhý, levý 125° 11 x 380 mm 814411380</t>
  </si>
  <si>
    <t>ZW988</t>
  </si>
  <si>
    <t>Elektroda k EMG jednorázová koncentrická jehlová Technomed: 37 x 0,45 mm, zelená, bal. á 25 ks 96-673</t>
  </si>
  <si>
    <t>ZW989</t>
  </si>
  <si>
    <t>Elektroda k EMG zemnící  disková zelená, z leštěné nererové oceli, konektor TouchProof 1,5 mm délka kabelu 1,5 m 97-505</t>
  </si>
  <si>
    <t>ZW990</t>
  </si>
  <si>
    <t>Stříkačka injekční předplněná kys. hyaluronová zasíťovaná 25 mg/1ml ALIAXIN GP sterilní 2 x  1 ml</t>
  </si>
  <si>
    <t>ZW991</t>
  </si>
  <si>
    <t xml:space="preserve">Koncovka pracovní k přístroji Piezosurgery UE1 (EN1) </t>
  </si>
  <si>
    <t>ZW992</t>
  </si>
  <si>
    <t>Jehla REDONOVA mírně zahnutá, pr. Charr. 8, hrot nože, se závitem, délka 190 mm BN902R</t>
  </si>
  <si>
    <t>ZW993</t>
  </si>
  <si>
    <t>Mikronůžky MILLESI, zahnuté, ozubené (fine), ostrý/ostrý, délka 160 mm FD021R</t>
  </si>
  <si>
    <t>ZW994</t>
  </si>
  <si>
    <t>Svorka střevní MAYO-ROBSON elastická rovná 250 mm EA170R</t>
  </si>
  <si>
    <t>ZW995</t>
  </si>
  <si>
    <t>Svorka na cévy ROCHESTER peán arteriální , zahnutá, délka 350 mm BH457R</t>
  </si>
  <si>
    <t>ZW996</t>
  </si>
  <si>
    <t>Svorka aortální na aneurisma DE BAKEY ATRAUMATA, zahnutá, ozubení DE BAKEY, délka čelisti 70 mm, celk. délka 255 mm FB476R</t>
  </si>
  <si>
    <t>ZW997</t>
  </si>
  <si>
    <t>Svorka cévní DE BAKEY ATRAUMATA zahnutá, 60 °, ozubení  DE BAKEY, délka čelisti 85 mm, šířka 55 mm,  celk. délka 220 mm FB511R</t>
  </si>
  <si>
    <t>ZW998</t>
  </si>
  <si>
    <t>Jehelec DUROGRIPTC rovný, very delicate, 180 mm BM025R</t>
  </si>
  <si>
    <t>ZW999</t>
  </si>
  <si>
    <t>Svorka preparační a ligaturová OVERHOLT, zahnutá, jemná, délka 295 mm BJ091R</t>
  </si>
  <si>
    <t>ZX001</t>
  </si>
  <si>
    <t>Svorka preparační a ligaturová OVERHOLT-GEISSENDOERFER, zahnutá, délka 225 mm, Fig. 3 BJ023R</t>
  </si>
  <si>
    <t>ZX002</t>
  </si>
  <si>
    <t>Pinzeta atraumatická DE BAKEY, 2,8 mm, délka 300 mm FB417R</t>
  </si>
  <si>
    <t>ZX003</t>
  </si>
  <si>
    <t>Pinzeta atraumatická DE BAKEY 3,5 mm, délka 240 mm FB407R</t>
  </si>
  <si>
    <t>ZX004</t>
  </si>
  <si>
    <t>Jehelec DUROGRIP TC rovný, very delicate, 230 mm BM027R</t>
  </si>
  <si>
    <t>ZX006</t>
  </si>
  <si>
    <t>Šití SERAMON bezbarvý 2 (3/0), 2xHR-17, 4x16 mm loop, 6x3x2 mm pledget, bal. á 6 ks MECL16A</t>
  </si>
  <si>
    <t>ZX007</t>
  </si>
  <si>
    <t>Šití SERAMON bezbarvý 2 (3/0), 2xHR-17, 4x14 mm loop, 6x3x2 mm pledget MECL14A</t>
  </si>
  <si>
    <t>ZX008</t>
  </si>
  <si>
    <t>Šití SERAMON bezbarvý 2(3/0),2xHR-17, 4x18 mm loop, 6x3x2 mm pledget, bal. á 6 ks MECL18A</t>
  </si>
  <si>
    <t>ZX009</t>
  </si>
  <si>
    <t>Šití SERAMON bezbarvý 2 (3/0), 2xHR-17, 4x20 mm loop, 6x3x2 mm pledget, bal. á 6 ks MECL20A</t>
  </si>
  <si>
    <t>ZX010</t>
  </si>
  <si>
    <t>Šití SERAMON bezbarvý 2 (3/0), 2xHR-17, 4x22 mm loop, 6x3x2 mm pledget MECL22A</t>
  </si>
  <si>
    <t>ZX011</t>
  </si>
  <si>
    <t>Šroub tahový AFFIXUS pr. 5 mm x 95 mm 814501095</t>
  </si>
  <si>
    <t>ZX012</t>
  </si>
  <si>
    <t>Dlaha zamykací pro klíční kost Superior Lateral s očky 6 otvorů, pravá A-4851.22</t>
  </si>
  <si>
    <t>ZX013</t>
  </si>
  <si>
    <t>Jehelec HEGAR-MAYO DUROGRIP, 205 mm BM022R</t>
  </si>
  <si>
    <t>ZX014</t>
  </si>
  <si>
    <t>Zátka katetrová TauroLock U25.000 (propichovací láhev s lyofilizovaným práškem a 5 ml ampule TauroLock), bal. 5 x 5 mLantimikrobiální zátka do katétrů a portů obsahující trombolytikum bal. á 5 ks TP-05</t>
  </si>
  <si>
    <t>ZX015</t>
  </si>
  <si>
    <t>Kanyla endotracheální intubační Ambu VivaSight-DLT, 2-lumen, 35 Fr, délka 330 mm, vnitř. prům. 4,0 mm (efektivní), vnější prům.  10,5 mm (bronchiální), levé provedení, sterilní, jednorázová, bal. á 5 ks 412351000</t>
  </si>
  <si>
    <t>ZX016</t>
  </si>
  <si>
    <t>Kanyla endotracheální intubační Ambu VivaSight-DLT, 2-lumen, 37 Fr, délka 330 mm, vnitř. prům. 4,2 mm (efektivní), vnější prům.  11,5 mm (bronchiální), levé provedení,  sterilní, jednorázová, bal. á 5 ks 412371000</t>
  </si>
  <si>
    <t>ZX017</t>
  </si>
  <si>
    <t>Kanyla endotracheální intubační Ambu VivaSight-DLT, 2-lumen, 39 Fr, délka 330 mm, vnitř. prům. 4,8 mm (efektivní), vnější prům.  11,5 mm (bronchiální), levé provedení,  sterilní, jednorázová, bal. á 5 ks 412391000</t>
  </si>
  <si>
    <t>ZX018</t>
  </si>
  <si>
    <t>ZX019</t>
  </si>
  <si>
    <t>Koncentrát dialyzační kyselý Sol-Can A 808, K+2,Ca+1,5 balení 4,7 L 6905</t>
  </si>
  <si>
    <t>ZX020</t>
  </si>
  <si>
    <t>Koncentrát dialyzační kyselý Sol-Can A 813, K+3,Ca+1,5 balení 4,7 L 6908</t>
  </si>
  <si>
    <t>ZX021</t>
  </si>
  <si>
    <t>Koncentrát dialyzační kyselý Sol-Can A 841, K+3,Ca+1,5 balení 4,7 L 6911</t>
  </si>
  <si>
    <t>ZX022</t>
  </si>
  <si>
    <t>Port VivanoTec, pro podtlakovou terapii, pro všechny velikosti ran, délka trubice 60 cm, velikost portu 8 x 8 cm, sterilní, bal. á 3 ks 409553</t>
  </si>
  <si>
    <t>ZX023</t>
  </si>
  <si>
    <t>Proužek gelový Vivano Med, pro podtlakovou terapii, velikost 10 x 7 cm, bal. á 10 ks 409780</t>
  </si>
  <si>
    <t>ZX024</t>
  </si>
  <si>
    <t>Krytí se silikonem na povrchu Silikon Atrauman, pro podtlakovou terapii Vivano, velikost 10 x 20 cm, sterilní, bal. á 5 ks 499563</t>
  </si>
  <si>
    <t>ZX025</t>
  </si>
  <si>
    <t>Katetr PICC 2 lumen, Power PICC, 5F x 55 cm (základní set s mikro zaváděcím příslušenstvím) 6275118</t>
  </si>
  <si>
    <t>ZX026</t>
  </si>
  <si>
    <t>Stojan na zkumavky PCR, 96 jamek, víčko s panty, 127 x 99 x 30 mm, modrý 211-3501</t>
  </si>
  <si>
    <t>ZX027</t>
  </si>
  <si>
    <t>Prášek profylaktický EMS AIR FLOW CLASSIC, lemon, 4 x 300 g DV-048/A/LEM</t>
  </si>
  <si>
    <t>ZX028</t>
  </si>
  <si>
    <t>Set rouškovací na malé zákroky sterilní pro močovou katetrizaci Permanent 3 Mediset, bal. á 48 ks 480035</t>
  </si>
  <si>
    <t>ZX029</t>
  </si>
  <si>
    <t>Kanyla tracheostomická flexibilní, vnější obvod O.D. 6,5 mm, bez manžety se znovu použitelnou vnitřní kanylou, sterilní 4UN65R</t>
  </si>
  <si>
    <t>ZX030</t>
  </si>
  <si>
    <t>Kanyla tracheostomická flexibilní, vnější obvod O.D. 7,0 mm, bez manžety se znovu použitelnou vnitřní kanylou, sterilní 5UN70R</t>
  </si>
  <si>
    <t>ZX031</t>
  </si>
  <si>
    <t>Kanyla tracheostomická flexibilní, vnější obvod O.D. 7,5 mm, bez manžety se znovu použitelnou vnitřní kanylou, sterilní 6UN75R</t>
  </si>
  <si>
    <t>ZX032</t>
  </si>
  <si>
    <t>Kanyla tracheostomická flexibilní, vnější obvod O.D. 8,0 mm, bez manžety se znovu použitelnou vnitřní kanylou, sterilní 7UN80R</t>
  </si>
  <si>
    <t>ZX033</t>
  </si>
  <si>
    <t>Kanyla tracheostomická flexibilní, vnější obvod O.D. 8,5 mm, bez manžety se znovu použitelnou vnitřní kanylou, sterilní 8UN85R</t>
  </si>
  <si>
    <t>ZX034</t>
  </si>
  <si>
    <t>Kanyla tracheostomická flexibilní, vnější obvod O.D. 9,0 mm, bez manžety se znovu použitelnou vnitřní kanylou, sterilní 9UN90R</t>
  </si>
  <si>
    <t>ZX035</t>
  </si>
  <si>
    <t>Kanyla tracheostomická flexibilní, vnější obvod O.D. 10,0 mm, bez manžety se znovu použitelnou vnitřní kanylou, sterilní 10UN10R</t>
  </si>
  <si>
    <t>ZX036</t>
  </si>
  <si>
    <t>Krytí Suprasorb Liquacel, 2 x 45 cm, s hydrovláknem, komprese, baleno jednotlivě, sterilní,  bal. á 5 ks 33438</t>
  </si>
  <si>
    <t>ZX037</t>
  </si>
  <si>
    <t>Kleště repoziční na držení kosti, délka 280 mm 397117910137</t>
  </si>
  <si>
    <t>ZX038</t>
  </si>
  <si>
    <t>Kleště repoziční na držení kosti VERBRUGGE, 12 mm, délka 270 mm BKA 771/12</t>
  </si>
  <si>
    <t>ZX039</t>
  </si>
  <si>
    <t>Endobag laparoskopický odnímatelný, vel. 12 mm, velikost vaku 19 x 23 cm, objem 1150 ml, jednorázový, bal. á 5 ks 899112</t>
  </si>
  <si>
    <t>ZX040</t>
  </si>
  <si>
    <t>Set odsávací MEDELA Symphony PersonalFit PLUS, nemocniční, 24 mm K008.0465</t>
  </si>
  <si>
    <t>ZX041</t>
  </si>
  <si>
    <t>Guma leštící Alphaflex 0041HP, pro přeleštění zlata, kompozitů a stříbropaladiových slitin, hnědá, délka 16 mm, průměr 5,0 mm ED0041</t>
  </si>
  <si>
    <t>ZX042</t>
  </si>
  <si>
    <t>Guma leštící Alphaflex 0042HP, pro přeleštění zlata, kompozitů a stříbropaladiových slitin, hnědá, délka 2,5 mm, průměr 15 mm ED0042</t>
  </si>
  <si>
    <t>ZX043</t>
  </si>
  <si>
    <t>Guma leštící Alphaflex 0043HP, pro přeleštění zlata, kompozitů a stříbropaladiových slitin, hnědá, délka 2,0 mm, průměr 14,5 mm ED0043</t>
  </si>
  <si>
    <t>ZX044</t>
  </si>
  <si>
    <t>Guma leštící Alphaflex 0044HP, pro přeleštění zlata, kompozitů a stříbropaladiových slitin, hnědá, délka 15,5 mm, průměr 5,5 mm ED0044</t>
  </si>
  <si>
    <t>ZX045</t>
  </si>
  <si>
    <t>Guma leštící Alphaflex 0045HP, pro přeleštění zlata, kompozitů a stříbropaladiových slitin, hnědá, délka 10,0 mm, průměr 6,0 mm ED0045</t>
  </si>
  <si>
    <t>ZX046</t>
  </si>
  <si>
    <t>Guma leštící Alphaflex 00141HP, pro přeleštění zlata, kompozitů a stříbropaladiových slitin, zelená, délka 16,0 mm, průměr 5,0 mm ED0141</t>
  </si>
  <si>
    <t>ZX047</t>
  </si>
  <si>
    <t>Guma leštící Alphaflex 00142HP, pro přeleštění zlata, kompozitů a stříbropaladiových slitin, zelená, délka 2,5 mm, průměr 15 mm ED0142</t>
  </si>
  <si>
    <t>ZX048</t>
  </si>
  <si>
    <t>Guma leštící Alphaflex 00143HP, pro přeleštění zlata, kompozitů a stříbropaladiových slitin, zelená, délka 2,0 mm, průměr 14,5 mm ED0143</t>
  </si>
  <si>
    <t>ZX049</t>
  </si>
  <si>
    <t>Guma leštící Alphaflex 00144HP, pro přeleštění zlata, kompozitů a stříbropaladiových slitin, zelená, délka 15,5 mm, průměr 5,5 mm ED0144</t>
  </si>
  <si>
    <t>ZX050</t>
  </si>
  <si>
    <t>Guma leštící Alphaflex 00145HP, pro přeleštění zlata, kompozitů a stříbropaladiových slitin, zelená, délka 10,0 mm, průměr 6,0 mm ED0145</t>
  </si>
  <si>
    <t>ZX051</t>
  </si>
  <si>
    <t>Guma leštící Alphaflex 00140HP, pro přeleštění zlata, kompozitů a stříbropaladiových slitin, zelená, délka 16,3 mm, průměr 5,5 mm ED0140</t>
  </si>
  <si>
    <t>ZX052</t>
  </si>
  <si>
    <t>Spojka Y k podtlakové terapii Vivano, sterilní, bal. á 3 ks 409557</t>
  </si>
  <si>
    <t>ZX053</t>
  </si>
  <si>
    <t>Materiál fotokompozitní  Signum opaque F A1 HK66020066</t>
  </si>
  <si>
    <t>ZX054</t>
  </si>
  <si>
    <t>Materiál fotokompozitní Signum opaque F A2 HK66020067</t>
  </si>
  <si>
    <t>ZX055</t>
  </si>
  <si>
    <t>Materiál fotokompozitní Signum opaque F A3 HK66020068</t>
  </si>
  <si>
    <t>ZX056</t>
  </si>
  <si>
    <t>Materiál fotokompozitní Signum opaque F A3,5 HK66020069</t>
  </si>
  <si>
    <t>ZX057</t>
  </si>
  <si>
    <t>Materiál fotokompozitní Signum opaque F A4 HK66020070</t>
  </si>
  <si>
    <t>ZX058</t>
  </si>
  <si>
    <t>Materiál fotokompozitní Signum opaque F B1 HK66020071</t>
  </si>
  <si>
    <t>ZX059</t>
  </si>
  <si>
    <t>Materiál fotokompozitní Signum opaque F B2 HK66020072</t>
  </si>
  <si>
    <t>ZX060</t>
  </si>
  <si>
    <t>Materiál fotokompozitní Signum opaque F B3 HK66020073</t>
  </si>
  <si>
    <t>ZX061</t>
  </si>
  <si>
    <t>Materiál fotokompozitní Signum opaque F B4 HK66020074</t>
  </si>
  <si>
    <t>ZX062</t>
  </si>
  <si>
    <t>Materiál fotokompozitní Signum opaque F C1 HK66020075</t>
  </si>
  <si>
    <t>ZX063</t>
  </si>
  <si>
    <t>Materiál fotokompozitní Signum opaque F C2 HK66020076</t>
  </si>
  <si>
    <t>ZX064</t>
  </si>
  <si>
    <t>Materiál fotokompozitní Signum opaque F C3 HK66020077</t>
  </si>
  <si>
    <t>ZX065</t>
  </si>
  <si>
    <t>Materiál fotokompozitní Signum opaque F C4 HK66020078</t>
  </si>
  <si>
    <t>ZX066</t>
  </si>
  <si>
    <t>Materiál fotokompozitní Signum opaque F D2 HK66020079</t>
  </si>
  <si>
    <t>ZX067</t>
  </si>
  <si>
    <t>Materiál fotokompozitní Signum opaque F D3 HK66020080</t>
  </si>
  <si>
    <t>ZX068</t>
  </si>
  <si>
    <t>Materiál fotokompozitní Signum opaque F D4 HK66020081</t>
  </si>
  <si>
    <t>ZX069</t>
  </si>
  <si>
    <t>Materiál fotokompozitní Signum opaque F OOP HK66020082</t>
  </si>
  <si>
    <t>ZX070</t>
  </si>
  <si>
    <t>Dlaha uzamykatelná T 1,3, 3+5 otvorů titan 02.130.152</t>
  </si>
  <si>
    <t>ZX071</t>
  </si>
  <si>
    <t>Šroub zajišťovací stardrive pr. 1,3 samořezný délka 7 mm 02.130.107</t>
  </si>
  <si>
    <t>ZX072</t>
  </si>
  <si>
    <t>Dlaha uzamykatelná VA 2,7, na patní kost velká levá 02.211.405</t>
  </si>
  <si>
    <t>ZX073</t>
  </si>
  <si>
    <t>Šroub kanylovaný kompresní CCs  x 80 mm A-4810.80</t>
  </si>
  <si>
    <t>ZX074</t>
  </si>
  <si>
    <t>Šroub kanylovaný kompresní CCs  x 90 mm A-4810.90</t>
  </si>
  <si>
    <t>ZX075</t>
  </si>
  <si>
    <t>Drát K 2,2 pro šroub CCS 7,0mm  A-5040.74</t>
  </si>
  <si>
    <t>ZX076</t>
  </si>
  <si>
    <t>Dlaha uzamykatelná VA 2,7, na patní kost anterolaterální pravá 02.211.410</t>
  </si>
  <si>
    <t>ZX077</t>
  </si>
  <si>
    <t>Dlaha uzamykatelná VA 2,7, na patní kost anterolaterální pravá 02.211.412</t>
  </si>
  <si>
    <t>ZX078</t>
  </si>
  <si>
    <t>Šroub zajišťovací pro Affixus pr.5 x 50 mm 814550050</t>
  </si>
  <si>
    <t>ZX079</t>
  </si>
  <si>
    <t>Set rouškovací k ošetření cévních vstupů a převazu PICC katetru, bal. á 42 ks 480055</t>
  </si>
  <si>
    <t>ZX080</t>
  </si>
  <si>
    <t xml:space="preserve">Spirála embolizační Nester 5 mm x 7cm zaváděcí katetr 0,018“ MWCE-18-7-5-NESTER </t>
  </si>
  <si>
    <t>ZX081</t>
  </si>
  <si>
    <t>Implantát mammární Microthane MEMÉ kulatý vysoký profil 450 cc 30726-450</t>
  </si>
  <si>
    <t>ZX082</t>
  </si>
  <si>
    <t>Implantát mammární MICROTHANE Replicon - anatom-střední projekce 435 cc- 30735-435</t>
  </si>
  <si>
    <t>ZX083</t>
  </si>
  <si>
    <t>Stříkačka mikro Hamilton Syringe chromatography, Gastight, HPLC/GC/TLC, 1001 TLL, objem 1 ml 613-1321</t>
  </si>
  <si>
    <t>ZX084</t>
  </si>
  <si>
    <t>Vak pro parenterální výživu TPN BAG MULTILAYER 3000 ml bal. á 80 ks BX0014BP</t>
  </si>
  <si>
    <t>ZX085</t>
  </si>
  <si>
    <t>Implantát zubní abutment Astra TiDesign Profile EV 4.2, 2 mm, průměr 5.5 mm, sklon 15° 25595</t>
  </si>
  <si>
    <t>ZX086</t>
  </si>
  <si>
    <t>Implantát zubní abutment Astra TiDesign Profile EV 4.2, 3 mm, průměr 5.5 mm 25594</t>
  </si>
  <si>
    <t>ZX087</t>
  </si>
  <si>
    <t>Implantát zubní abutment Astra TiDesign Profile EV 4.2, 2 mm, průměr 5.5 mm 25592</t>
  </si>
  <si>
    <t>ZX088</t>
  </si>
  <si>
    <t>Implantát zubní abutment Astra  TiDesign Profile EV 4.2, 2 mm, průměr 7.0 mm 25593</t>
  </si>
  <si>
    <t>ZX089</t>
  </si>
  <si>
    <t>Implantát zubní abutment dočasný Astra Temp Profile EV 4.2, 1 mm, průměr 4.5 mm 26256</t>
  </si>
  <si>
    <t>ZX090</t>
  </si>
  <si>
    <t>List pilový ke sternální pile De Soutter DBC-470, 7 x 35 x 1,20 mm, bal. á 5 ks S84-401</t>
  </si>
  <si>
    <t>ZX091</t>
  </si>
  <si>
    <t>Hák Richardson-Eastman, typ 1, délka 260 mm, čepel 28 x 20 mm a 36 x 28 mm 397118910217</t>
  </si>
  <si>
    <t>ZX092</t>
  </si>
  <si>
    <t>Hák Richardson-Eastman, typ 2, délka 280 mm, čepel 49 x 38 mm a 63 x 49 mm 397118910218</t>
  </si>
  <si>
    <t>ZX093</t>
  </si>
  <si>
    <t>Náušnice Beruška bal. á 6 párů ST7512-0603</t>
  </si>
  <si>
    <t>ZX094</t>
  </si>
  <si>
    <t>Náušnice krystal v bílé fazetě, 3 mm,  bal. á  6 párů ST7512-0204</t>
  </si>
  <si>
    <t>ZX095</t>
  </si>
  <si>
    <t>Sklo podložní mikroskopické WASP COPAN Microscope Slide 25x75 mm, 1 circle ø 20mm, white, wettable, balení 2 000 ks (40 boxů x 50 ks) COP-WR086-03-0014</t>
  </si>
  <si>
    <t>ZX096</t>
  </si>
  <si>
    <t>Dlaha uzamykatelná VA 2,7 na patní kost, střední, pravá se zobáčky 02.211.406</t>
  </si>
  <si>
    <t>ZX097</t>
  </si>
  <si>
    <t>Svorka na cévy Halsted-Mosquito - délka 12,5 cm, zahnutá 17-022</t>
  </si>
  <si>
    <t>ZX098</t>
  </si>
  <si>
    <t>Set ke katetrizační korekci trikuspidální regurgitace  - Sestava TriClip G4 XTW TCB-0302-XTW</t>
  </si>
  <si>
    <t>Umělé tělní náhrady - TriClip</t>
  </si>
  <si>
    <t>ZX099</t>
  </si>
  <si>
    <t>Šroub zamykací hexa drive LCP 2,8 x 12 mm HD7, 1/Pkg A-5850.12/1</t>
  </si>
  <si>
    <t>ZX100</t>
  </si>
  <si>
    <t>Šroub kortikální 2,5 x 28 mm SP28000</t>
  </si>
  <si>
    <t>ZX104</t>
  </si>
  <si>
    <t>List pilový Sagittal Saw Blade pro Arthrex 300, délka 40 mm, šířka 14 mm, tloušťka 0,6 mm AR-300-040S</t>
  </si>
  <si>
    <t>ZX105</t>
  </si>
  <si>
    <t>List pilový Sagittal Saw Blade pro Arthrex 300,  délka 25 mm, šířka 9,4 mm, tloušťka 0,6 mm AR-300-043S</t>
  </si>
  <si>
    <t>ZX106</t>
  </si>
  <si>
    <t>List pilový Sagittal Saw Blade for Arthrex 300, délka 16 mm, šířka 5,5 mm, tloušťka 0,6 mm AR-300-045S</t>
  </si>
  <si>
    <t>ZX107</t>
  </si>
  <si>
    <t>Krytí  DebriEcaSan Alfa, roztok k oplachu a čištění ran na kůži a sliznicích, s rozprašovačem, 500 ml 0210</t>
  </si>
  <si>
    <t>ZX108</t>
  </si>
  <si>
    <t>Krytí DebriEcaSan aquagel hydroaktivní pro ošetření akutních i chronických ran, dekubitů, popálenin,  tuba 250 g 0258</t>
  </si>
  <si>
    <t>ZX109</t>
  </si>
  <si>
    <t>Odsávačka Frazier - délka 15 cm; pracovní část 120 mm,  průměr 3.5 mm, rovná14-2602</t>
  </si>
  <si>
    <t>ZX110</t>
  </si>
  <si>
    <t>Kufřík na sterilizaci jehel - průměr 62 mm, výška 13 mm, vnitřní box s děrovaným víkem a dnem 1063-65</t>
  </si>
  <si>
    <t>ZX111</t>
  </si>
  <si>
    <t>Kufřík na sterilizaci jehel - průměr 65 mm, výška 15 mm, s vnitřním kompletně děrovaným boxem 1062-65</t>
  </si>
  <si>
    <t>ZX112</t>
  </si>
  <si>
    <t>Svorka Vaskulární Dardik - délka 17 cm, zahnutá 15° 27-2315</t>
  </si>
  <si>
    <t>ZX113</t>
  </si>
  <si>
    <t>Svorka Vaskulární Dardik - délka 17 cm, zahnutá 30° 27-2330</t>
  </si>
  <si>
    <t>ZX114</t>
  </si>
  <si>
    <t>Svorka Vaskulární Dardik - délka 14 cm, zahnutá 90° 27-2390</t>
  </si>
  <si>
    <t>ZX115</t>
  </si>
  <si>
    <t>Nůžky chirurgickéReynolds - délka 13 cm, zahnuté, Supercut 22-1951SC</t>
  </si>
  <si>
    <t>ZX116</t>
  </si>
  <si>
    <t>Kanyla Gills-Welsh,10 mm, 25Ga, 45°, celková délka 21 mm E493110</t>
  </si>
  <si>
    <t>ZX117</t>
  </si>
  <si>
    <t>Dlaha zadní uzamykatelná na Phalanx 2,0, 2 + 6 otv. 04.130.354</t>
  </si>
  <si>
    <t>ZX118</t>
  </si>
  <si>
    <t>Náhrada kloubu palce ruky TMCJ dřík necementovaný T/II (TI+HA) vel. 2 413012</t>
  </si>
  <si>
    <t>ZX119</t>
  </si>
  <si>
    <t>Katetr peritoneální  CURL CATH - kit se zavaděčem ARGYLE, 62 cm, sterilní, jednorázový, bal. á 5 ks 8817278006</t>
  </si>
  <si>
    <t>ZX120</t>
  </si>
  <si>
    <t>Nůžky na obvazy Lister - délka 18 cm 21-122</t>
  </si>
  <si>
    <t>ZX121</t>
  </si>
  <si>
    <t>Anatomická pinzeta Standard - délka 13 cm 16-013</t>
  </si>
  <si>
    <t>ZX122</t>
  </si>
  <si>
    <t>Anatomická pinzeta Standard - délka 13 cm, jemná 16-013A</t>
  </si>
  <si>
    <t>ZX123</t>
  </si>
  <si>
    <t>Chirurgická pinzeta Tissue - délka 13cm, zuby 1:2 16-030</t>
  </si>
  <si>
    <t>ZX124</t>
  </si>
  <si>
    <t>Jehelec Crile - délka 15 cm24-050</t>
  </si>
  <si>
    <t>ZX125</t>
  </si>
  <si>
    <t>Chirurgická pinzeta Tissue - délka 14,5cm, zuby 1:2, jemná 16-031A</t>
  </si>
  <si>
    <t>ZX126</t>
  </si>
  <si>
    <t>Anatomická pinzeta Standard - délka 13cm, velmi jemná 16-013F</t>
  </si>
  <si>
    <t>ZX127</t>
  </si>
  <si>
    <t>Skalpel rukojeť - č. 15-063</t>
  </si>
  <si>
    <t>ZX128</t>
  </si>
  <si>
    <t>Jehelec Mayo-Hegar - délka 16cm, normální profil 0.5, TC GOLD T-24-616</t>
  </si>
  <si>
    <t>ZX129</t>
  </si>
  <si>
    <t>Implantát kraniální MODUS šroub kortikální 1,5 x 4,0 mm halva HD4 M-5220.04C/1</t>
  </si>
  <si>
    <t>ZX130</t>
  </si>
  <si>
    <t>Implantát kraniální MODUS šroub kortikální 1,5 x 5,0 mm halva HD4 M-5220.05C/1</t>
  </si>
  <si>
    <t>ZX131</t>
  </si>
  <si>
    <t>Implantát kraniální MODUS šroub kortikální 1,5 x 6,0 mm halva HD4 M-5220.06C/1</t>
  </si>
  <si>
    <t>ZX132</t>
  </si>
  <si>
    <t>Implantát kraniální MODUS TRILOCK šroub kortikální 2,0 x 6,0 mm halva HD6 M-5240.06C/1</t>
  </si>
  <si>
    <t>ZX133</t>
  </si>
  <si>
    <t>Implantát kraniální MODUS TRILOCK šroub kortikální 2,0 x 7,0 mm halva HD6 M-5240.07C/1</t>
  </si>
  <si>
    <t>ZX134</t>
  </si>
  <si>
    <t>Implantát kraniální MODUS TRILOCK šroub kortikální 2,0 x 11,0 mm halva HD6 M-5240.11C</t>
  </si>
  <si>
    <t>ZX135</t>
  </si>
  <si>
    <t>Implantát kraniální MODUS TRILOCK šroub kortikální 2,0 x 13,0 mm halva HD6 M-5240.13C</t>
  </si>
  <si>
    <t>ZX136</t>
  </si>
  <si>
    <t>Implantát maxillární MODUS IMF šroub samovrtný 2,0 x 8 mm SpeedTip Screw HD6 bal. á 2 ks M-5248.08</t>
  </si>
  <si>
    <t>ZX137</t>
  </si>
  <si>
    <t>Implantát maxillární MODUS IMF šroub samovrtný 2,0 x 8 mm Screws with Plateau HD6 bal. á 2 ks M-5249.08</t>
  </si>
  <si>
    <t>ZX138</t>
  </si>
  <si>
    <t>Implantát kraniální MODUS dlaha 4 otvory 1,5 mm levá 100° Max. 5,0 mm, t0.7 M-4007C</t>
  </si>
  <si>
    <t>ZX139</t>
  </si>
  <si>
    <t>Implantát kraniální MODUS dlaha 4 otvory 1,5 mm pravá 100° Max. 5,0 mm, t0.7 M-4008C</t>
  </si>
  <si>
    <t>ZX140</t>
  </si>
  <si>
    <t>Implantát kraniální MODUS dlaha 6 otvorů 1,5 mm levá, t0.7 M-4029C</t>
  </si>
  <si>
    <t>ZX141</t>
  </si>
  <si>
    <t>Implantát kraniální MODUS dlaha 6 otvorů 1,5 mm pravá, t0.7 M-4030C</t>
  </si>
  <si>
    <t>ZX142</t>
  </si>
  <si>
    <t>Implantát orbitální MODUS dlaha 8 otvorů 1,5 mm  Straight Plate in the Clip M-4039C</t>
  </si>
  <si>
    <t>ZX143</t>
  </si>
  <si>
    <t>Implantát kraniální MODUS dlaha 6 otvorů 2,0 mm mřížková  Chin Plate Pre-Shaped 5,0 mm,t0.6 M-4078C</t>
  </si>
  <si>
    <t>ZX144</t>
  </si>
  <si>
    <t xml:space="preserve">Kabel bipolární kompatibilní s pinzetami výr.  ERBE VIO, délka 400 cm 101-040 </t>
  </si>
  <si>
    <t>ZX145</t>
  </si>
  <si>
    <t>Ručka vysokotlaká PERETTI KARL STORZ kompatibilní s držákem výr. KARL STORZ  k.č. 771412 27200</t>
  </si>
  <si>
    <t>ZX146</t>
  </si>
  <si>
    <t>Držák stříkačky KARL STORZ kompatibilní se stříkačkou výr. KARL STORZ k. č.771415 771412</t>
  </si>
  <si>
    <t>ZX148</t>
  </si>
  <si>
    <t>Stříkačka injekční 3-dílná, plastová 10 ml,  PERETTI KARL STORZ, sterilní, bal. á 25 ks 771415</t>
  </si>
  <si>
    <t>ZX149</t>
  </si>
  <si>
    <t>Kanyla injekční  PERETTI KARL STORZ (vnější průměr na distálním konci 1,3 mm,vnitřní průměr 0,8 mm, pracovní délka 20 cm), bal. á 3 ks 771420</t>
  </si>
  <si>
    <t>ZX150</t>
  </si>
  <si>
    <t>Sklo krycí 24 x 32 mm, Marienfeld, borosilikátové, bal. á 1000 ks 631-0691</t>
  </si>
  <si>
    <t>ZX151</t>
  </si>
  <si>
    <t>Sklo krycí 24 x 40 mm, Marienfeld, borosilikátové, bal. á 1000 ks 631-0613</t>
  </si>
  <si>
    <t>ZX152</t>
  </si>
  <si>
    <t>Šití vicryl plus (TRICLOSAN, POLYGLACTIN 910) violet, vlákno 2-0, délka vlákna 70 cm, jehla CT, délka jehly 40 mm, jehla kulatá, vstřebatelné, bal. á 36 ks VCP351H</t>
  </si>
  <si>
    <t>ZX153</t>
  </si>
  <si>
    <t>Šití vicryl plus (TRICLOSAN, POLYGLACTIN 910) violet, vlákno 2-0, délka vlákna 70 cm, jehla CTX, délka jehly 48 mm, jehla kulatá, vstřebatelné, bal. á 36 ks VCP363H</t>
  </si>
  <si>
    <t>ZX154</t>
  </si>
  <si>
    <t>Šití PDS Plus (polydioxanone) violet, vlákno 1, délka vlákna 150 cm, loop, jehla CTX,  délka jehly 48 mm, jehla kulatá, vstřebatelné, bal. á 24 ks PDP9262T</t>
  </si>
  <si>
    <t>ZX155</t>
  </si>
  <si>
    <t>Šití prolene blue, vlákno 6-0, délka vlákna 75 cm, 2 x 13 mm, jehla  2 x RB-2, délka jehel 13 mm, Everpoint EVP - Cardiovascular, nevstřebatelné, bal. á 36 ks EP8711H</t>
  </si>
  <si>
    <t>ZX156</t>
  </si>
  <si>
    <t>Kleště Kerrison Easy Line punch, rozebíratelné, zahnuté nahoru 130°, s vyhazovačem, šířka 4 mm, délka 180 mm MN5304FA</t>
  </si>
  <si>
    <t>ZX157</t>
  </si>
  <si>
    <t>Kleště Kerrison Easy Line punch, rozebíratelné, zahnuté nahoru 130°, s vyhazovačem, šířka 5 mm, délka 180 mm MN5305FA</t>
  </si>
  <si>
    <t>ZX158</t>
  </si>
  <si>
    <t>Jehelec Crile-Wood power TC, zoubkované čelišti, délka 180 mm NH0240</t>
  </si>
  <si>
    <t>ZX159</t>
  </si>
  <si>
    <t>Disekční nůžky Metzenbaum, Power TC, vlkové ostří, tupé/tupé, délka 200 mm, tip 2,8 mm SC1007W</t>
  </si>
  <si>
    <t>ZX160</t>
  </si>
  <si>
    <t>Kalyla TS Bivona silikonová s nafukovací manžetou Aire-Cuf, RTG kontrastní, vel. 7, vniř. prům. 7,0 mm vnější prům. 10,0 mm délka 80,0 mm, pro opakované použití 750170</t>
  </si>
  <si>
    <t>ZX161</t>
  </si>
  <si>
    <t>Kalyla TS Bivona silikonová s nafukovací manžetou Aire-Cuf, RTG kontrastní, vel. 8, vniř. prům. 8,0 mm vnější prům. 11,0 mm délka 88,0 mm, pro opakované použití 750180</t>
  </si>
  <si>
    <t>ZX162</t>
  </si>
  <si>
    <t>Kalyla TS Bivona silikonová s nafukovací manžetou Aire-Cuf, RTG kontrastní, vel. 9, vniř. prům. 9,0 mm vnější prům. 12,3 mm délka 98,0 mm, pro opakované použití 750190</t>
  </si>
  <si>
    <t>ZX163</t>
  </si>
  <si>
    <t>Kanyla TS Bivona silikonová s nafukovací manžetou Tight to Shaft, RTG kontrastní, vel. 9, vniř. prům. 9,0 mm vnější prům. 12,3 mm délka 98 m, pro opakované použití 670190</t>
  </si>
  <si>
    <t>ZX164</t>
  </si>
  <si>
    <t>Kanyla TS HYPERTEX Bivona silikonová s nafukovací manžetou Tight-To-Shaft s nastavitelným úchytem, armovaná, RTG kontrastní, vel. 9, vniř. prům. 9,0 mm vnější prům. 12,9 mm délka 140 mm, jednorázová 67HA90</t>
  </si>
  <si>
    <t>ZX165</t>
  </si>
  <si>
    <t>Systém neuromodulační Interstim II - Kabel prodlužovací pro elektrody 3560022</t>
  </si>
  <si>
    <t>ZX166</t>
  </si>
  <si>
    <t>Systém neuromodulační Interstim II - Souprava elektrody, délka elektrody 28 cm 978B128</t>
  </si>
  <si>
    <t>ZX167</t>
  </si>
  <si>
    <t>Systém neuromodulační Interstim II -  stimulátor Verify testovací/externí, jednorázový 353101</t>
  </si>
  <si>
    <t>ZX168</t>
  </si>
  <si>
    <t>Systém neuromodulační Interstim II, dobíjitelný 3058</t>
  </si>
  <si>
    <t>ZX169</t>
  </si>
  <si>
    <t>Systém neuromodulační Interstim II - ovladač, komunikátor TH90P02</t>
  </si>
  <si>
    <t>ZX170</t>
  </si>
  <si>
    <t>Implantát kraniální MODUS šroub rezervní kortikální 1,8 x 5,0 mm hlava HD4 M-5230.05/1</t>
  </si>
  <si>
    <t>ZX171</t>
  </si>
  <si>
    <t>Fixátor zevní kruhový - Medium Strut TL-HEX - 114mm-184mm 50-10300</t>
  </si>
  <si>
    <t>ZX172</t>
  </si>
  <si>
    <t>Fixátor zevní kruhový - TL+ four hole post 54-11630</t>
  </si>
  <si>
    <t>ZX173</t>
  </si>
  <si>
    <t>Fixátor zevní kruhový - TL-HEX Full Ring, 120 mm 56-20200</t>
  </si>
  <si>
    <t>ZX174</t>
  </si>
  <si>
    <t>Fixátor zevní kruhový - TL-HEX Full Ring, 140 mm 56-20000</t>
  </si>
  <si>
    <t>ZX175</t>
  </si>
  <si>
    <t>Injektor endoskopický Force Max jednorázový, 1650 cm,d.jehly 5mm, Ø 0,5mm, NM-400L-0525 bal. á 5 ks N6139150</t>
  </si>
  <si>
    <t>ZX176</t>
  </si>
  <si>
    <t>Klička polypektomická Ø 15 mm pracovní délka 230 cm á 10 ks SD-21OU-15 N3642530</t>
  </si>
  <si>
    <t>ZX177</t>
  </si>
  <si>
    <t>Aplikátor klipů pro endoskopické stavění krvácení QUICKCLIP PRO HX-202UR.A jednorázový 1 mm délka 230 cm bal. á 10 klipů N4509130</t>
  </si>
  <si>
    <t>ZX178</t>
  </si>
  <si>
    <t>Kleště extrakční úchopové endoskopické typ krysí zub, čelisti typu aligátor, rotační FG-44NR-1 Ø 2,8 mm, délka 1 800 mm, rozevření 6,9 mm, pro opakované použití (FG-244NR) N6008830</t>
  </si>
  <si>
    <t>ZX179</t>
  </si>
  <si>
    <t>Drát - K pro CCS šroub 1,1  bal. á 10 ks A-5040.10</t>
  </si>
  <si>
    <t>ZX180</t>
  </si>
  <si>
    <t>Dlaha na klíční kost, 8.otv, střední ohyb, pravá A-4851.26</t>
  </si>
  <si>
    <t>ZX181</t>
  </si>
  <si>
    <t>Implantát kraniální MODUS TRILOCK šroub kortikální 2,0 x 4,0 mm halva HD6 M-5240.04C/1</t>
  </si>
  <si>
    <t>ZX182</t>
  </si>
  <si>
    <t>Implantát kraniální MODUS TRILOCK šroub kortikální 2,0 x 5,0 mm halva HD6 M-5240.05C/1</t>
  </si>
  <si>
    <t>ZX183</t>
  </si>
  <si>
    <t>Implantát maxillární MODUS IMF šroub samovrtný 2,0 x 8 mm SpeedTip Screw Cross bal. á 2 ks M-5148.08</t>
  </si>
  <si>
    <t>ZX184</t>
  </si>
  <si>
    <t>Implantát kraniální MODUS dlaha 4 otvory 2,0 mm Sagittal Split Pl Max.10,0 mm,t1.0 M-4063C</t>
  </si>
  <si>
    <t>ZX185</t>
  </si>
  <si>
    <t>Nůžky preparační Metzenbaum-Fino Power TC,  zahnuté, velmi jemné, tupý/tupý, délka 280 mm SC0993</t>
  </si>
  <si>
    <t>ZX186</t>
  </si>
  <si>
    <t>Nůžky preparační Lexer Power TC, zanuté, tupý/tupý, délka 165 mm SC1280</t>
  </si>
  <si>
    <t>ZX187</t>
  </si>
  <si>
    <t>Nůžky chirurgické, rovné, ostrý/tupý, délka 105 mm SC1510</t>
  </si>
  <si>
    <t>ZX188</t>
  </si>
  <si>
    <t>Nůžky na parametrium Kieback, zahnuté 90°, tupý/tupý, délka 238 mm SC3010</t>
  </si>
  <si>
    <t>ZX189</t>
  </si>
  <si>
    <t>Pinzeta chirurgická standard, rovná, 1x2 zuby, délka 145 mm EPZ1260</t>
  </si>
  <si>
    <t>ZX190</t>
  </si>
  <si>
    <t>Svorka hemostatická Heiss, zahnutá, jemná, délka 200 mm EKL2641</t>
  </si>
  <si>
    <t>ZX191</t>
  </si>
  <si>
    <t>Svorka hemostatická art.  Rochester Pean, zahnutá, délka 225mm EKL3086</t>
  </si>
  <si>
    <t>ZX192</t>
  </si>
  <si>
    <t>Svorka hemostatická art. Pean, zahnutá, délka 240 mm KL3181</t>
  </si>
  <si>
    <t>ZX193</t>
  </si>
  <si>
    <t>Svorka hemostatická art. Kocher-Ochsner, zahnutá, 1x2 zuby, délka 200 mm KL3325</t>
  </si>
  <si>
    <t>ZX194</t>
  </si>
  <si>
    <t>Svorka preparační Overholt-Geissendoerfer, zahnutá, délka 230 mm EKL4170</t>
  </si>
  <si>
    <t>ZX195</t>
  </si>
  <si>
    <t>Svorka preparační Overhols-Geissendoerfer, zahnutá, fig. 2, délka 270 mm EKL4200</t>
  </si>
  <si>
    <t>ZX196</t>
  </si>
  <si>
    <t>Svorka preparační  Overholt, zahnutá, jemná, délka 215 mm KL4400</t>
  </si>
  <si>
    <t>ZX197</t>
  </si>
  <si>
    <t>Jehelec Power TC De Bakey, velmi jemný, délka 165 mm NH0360</t>
  </si>
  <si>
    <t>ZX198</t>
  </si>
  <si>
    <t>Hák na rány a do břicha Kocher, 67x25 mm, délka 250 mm WH2200</t>
  </si>
  <si>
    <t>ZX199</t>
  </si>
  <si>
    <t>Hák břišní Mikulicz, 180x50 mm, délka 265 mm WH2700</t>
  </si>
  <si>
    <t>ZX200</t>
  </si>
  <si>
    <t>Kleště atraumatické Allis, délka 255 mm MD0360</t>
  </si>
  <si>
    <t>ZX201</t>
  </si>
  <si>
    <t>Kleště atraumatické Guyon DeBakye, délka 240 mm UR0100</t>
  </si>
  <si>
    <t>ZX202</t>
  </si>
  <si>
    <t>Kleště atraumatické Guyon DeBakye, délka 230 mm UR0110</t>
  </si>
  <si>
    <t>ZX203</t>
  </si>
  <si>
    <t>Pinzeta DeBakey autramatická, rovná, sagety-pin, tip 2,0 mm, délka 300 mm EGF0790</t>
  </si>
  <si>
    <t>ZX204</t>
  </si>
  <si>
    <t>Svorka cévní Glover, dvakrát prohnutá, délka 215 mm GF1168</t>
  </si>
  <si>
    <t>ZX205</t>
  </si>
  <si>
    <t>Svorka preparační DeBakey atraumatická, délka 230 mm GF1470-2</t>
  </si>
  <si>
    <t>ZX206</t>
  </si>
  <si>
    <t>Rozvěrač hrudní, délka 220 mm GF3140</t>
  </si>
  <si>
    <t>ZX207</t>
  </si>
  <si>
    <t>Lopatka k rozvěrači 40x40 mm, pár GF3160</t>
  </si>
  <si>
    <t>ZX208</t>
  </si>
  <si>
    <t>Lopatka k rozvěrači 50x50 mm, pár GF3170</t>
  </si>
  <si>
    <t>ZX209</t>
  </si>
  <si>
    <t>Lopatka k rozvěrači 50x66 mm, pár GF3180</t>
  </si>
  <si>
    <t>ZX210</t>
  </si>
  <si>
    <t>Rozvěrač hrudní, délka 225 mm GF3200</t>
  </si>
  <si>
    <t>ZX211</t>
  </si>
  <si>
    <t>Lopatka k rozvěrači 60x60 mm, pár GF3210</t>
  </si>
  <si>
    <t>ZX212</t>
  </si>
  <si>
    <t>Lopatka k rozvěrači 50x80 mm, pár GF3220</t>
  </si>
  <si>
    <t>ZX213</t>
  </si>
  <si>
    <t>Raspatorium Semb, šířka 13,0 mm, délka 230 mm KN1060</t>
  </si>
  <si>
    <t>ZX214</t>
  </si>
  <si>
    <t>Kanyla odsávací DeBakey, zahnutá, délka 280 mm SG0850</t>
  </si>
  <si>
    <t>ZX215</t>
  </si>
  <si>
    <t>Držák skalpelových čepelek č. 3, délka 125 mm ESK0426</t>
  </si>
  <si>
    <t>ZX216</t>
  </si>
  <si>
    <t>Držák skalpelových čepelek č. 3 , long, prodloužená délka 210 mm ESK0427</t>
  </si>
  <si>
    <t>ZX217</t>
  </si>
  <si>
    <t>Držák skalpelových čepelek č. 4, délka 135 mm ESK0432</t>
  </si>
  <si>
    <t>ZX218</t>
  </si>
  <si>
    <t>Nůžky preparační Metzenbaum Power TC, zahnuté, tupý/tupý, délka 200 mm SC1007</t>
  </si>
  <si>
    <t>ZX219</t>
  </si>
  <si>
    <t>Nůžky preparační Lexer Power TC, zahnuté, tupý/tupý, délka 165 mm SC1310</t>
  </si>
  <si>
    <t>ZX220</t>
  </si>
  <si>
    <t>Nůžky chirurgické, zahnuté, ostrý/tupý, délka 115 mm ESC1513</t>
  </si>
  <si>
    <t>ZX221</t>
  </si>
  <si>
    <t>Nůžky chirurgické, zahnuté, jemné, ostrý/ostrý, délka 195 mm SC1073</t>
  </si>
  <si>
    <t>ZX222</t>
  </si>
  <si>
    <t>Nůžky preparační Daily Line rovné, tupý/tupý, délka 165 mm ESC2240</t>
  </si>
  <si>
    <t>ZX223</t>
  </si>
  <si>
    <t>Pinzeta anatomická Gerald, rovná, jemná, délka 175 mm PZ0580</t>
  </si>
  <si>
    <t>ZX224</t>
  </si>
  <si>
    <t>Pinzeta chirurgická, medium, 1x2 zuby, délka 145 mm EPZ1143</t>
  </si>
  <si>
    <t>ZX225</t>
  </si>
  <si>
    <t>Svorka hemostatická - Mikro pean mosquito zahnutá,  jemná, délka 120 mm EKL2211</t>
  </si>
  <si>
    <t>ZX226</t>
  </si>
  <si>
    <t>Svorka hemostatická -Pean Mosquito Halstead rovná, délka 125 mm EKL2230</t>
  </si>
  <si>
    <t>ZX227</t>
  </si>
  <si>
    <t>Svorka hemostatická Leriche  zahnutá, jemná, délka 150 mm EKL2451</t>
  </si>
  <si>
    <t>ZX228</t>
  </si>
  <si>
    <t>Svorka hemostatická na arterii Nissen, zahnutá, jemná, délka 185 mm KL2590</t>
  </si>
  <si>
    <t>ZX229</t>
  </si>
  <si>
    <t>Svorka hemostatická Crafoord, jemné čelisti, délka 235 mm KL2782</t>
  </si>
  <si>
    <t>ZX230</t>
  </si>
  <si>
    <t>Svorka hemostatická art., rovná, jemná délka 140 mm EKL3030</t>
  </si>
  <si>
    <t>ZX231</t>
  </si>
  <si>
    <t>Svorka hemostatická art. Kocher, rovná, 1x2 zuby, délka 140 mm KL3260</t>
  </si>
  <si>
    <t>ZX232</t>
  </si>
  <si>
    <t>Jehelec Power TC De Bakey, velmi jemný, délka 180 mm NH0380</t>
  </si>
  <si>
    <t>ZX233</t>
  </si>
  <si>
    <t>Hák na rány Kocher-Wagner, 94x36 mm, délka 280 mm WH2210</t>
  </si>
  <si>
    <t>ZX234</t>
  </si>
  <si>
    <t>Rozvěrač Adsob 4x4 zuby, ostrý, délka 190 mm WH5359</t>
  </si>
  <si>
    <t>ZX235</t>
  </si>
  <si>
    <t>Olivka Nabatoff, průměr 15 mm GF0118</t>
  </si>
  <si>
    <t>ZX236</t>
  </si>
  <si>
    <t>Pinzeta DeBakey autramatická, rovná, sagety-pin, tip 2,0 mm, délka 200 mm EGF0760</t>
  </si>
  <si>
    <t>ZX237</t>
  </si>
  <si>
    <t>Pinzeta DeBakey autramatická, rovná, sagety-pin, tip 2,0 mm, délka 240 mm EGF0780</t>
  </si>
  <si>
    <t>ZX238</t>
  </si>
  <si>
    <t>Svorka preparační DeBakey atraumatická, délka 205 mm GF1600</t>
  </si>
  <si>
    <t>ZX239</t>
  </si>
  <si>
    <t>Kanyla odsávací Pool, prům. 7,5 mm, délka 225 mm SG0620</t>
  </si>
  <si>
    <t>ZX240</t>
  </si>
  <si>
    <t>Miska kruhová Round Bowl, 126 mm, height: 53 mm, 0,3 l SL1008</t>
  </si>
  <si>
    <t>ZX241</t>
  </si>
  <si>
    <t>Elevatorium Freer, zahnuté, dvojitý konec, ostrý/tupý, délka 185 mm NS2103</t>
  </si>
  <si>
    <t>ZX242</t>
  </si>
  <si>
    <t>Pinzeta chirurgická Micro-Adson, 1x2 zuby, délka 120 mm PZ1060</t>
  </si>
  <si>
    <t>ZX243</t>
  </si>
  <si>
    <t>Pinzeta chirurgická, středně široká, rovná, 1x2 zuby, délka 130 mm EPZ1140</t>
  </si>
  <si>
    <t>ZX244</t>
  </si>
  <si>
    <t>Pinzeta chirurgická Semken, jemná, 1x2 zuby, délka 150 mm PZ1530</t>
  </si>
  <si>
    <t>ZX245</t>
  </si>
  <si>
    <t>Kleště zrnkové Gross, rovné, bez zámku, délka 180 mm KL0180</t>
  </si>
  <si>
    <t>ZX246</t>
  </si>
  <si>
    <t>Svorka hemostatická - Mikro pean mosquito rovná,  jemná, délka 120 mm EKL2210</t>
  </si>
  <si>
    <t>ZX247</t>
  </si>
  <si>
    <t>Svorka hemostatická -Pean Mosquito Halstead zahnutá, délka 125 mm EKL2231</t>
  </si>
  <si>
    <t>ZX248</t>
  </si>
  <si>
    <t>Svorka hemostatická - Halsted Mosquito rovná, jemná, 1 x2 zuby,  délka 125 mm EKL2290</t>
  </si>
  <si>
    <t>ZX249</t>
  </si>
  <si>
    <t>Svorka hemostatická DUNHILL na arterii, rovná,  jemná, délka 125 mm KL2595</t>
  </si>
  <si>
    <t>ZX250</t>
  </si>
  <si>
    <t>Svorka hemostatická Halsted, zahnutá, jemná, délka 185 mm KL2621</t>
  </si>
  <si>
    <t>ZX251</t>
  </si>
  <si>
    <t>Svorka hemostatická Mosquito Halsted, zahnutá, jemná., délka 200 mm KL2680</t>
  </si>
  <si>
    <t>ZX252</t>
  </si>
  <si>
    <t>Svorka hemostatická art.  Rochester Pean, zahnutá, délka 185 mm EKL3083</t>
  </si>
  <si>
    <t>ZX253</t>
  </si>
  <si>
    <t>Svorka hemostatická art.  Rochester Pean, zahnutá, délka 200 mm EKL3085</t>
  </si>
  <si>
    <t>ZX254</t>
  </si>
  <si>
    <t>Svorka preparační Overholt-Geissendoerfer, zahnutá, délka 220 mm EKL4160</t>
  </si>
  <si>
    <t>ZX255</t>
  </si>
  <si>
    <t>Svorka preparační Overholt, jemná, zahnutá, délka 210 mm KL4410</t>
  </si>
  <si>
    <t>ZX256</t>
  </si>
  <si>
    <t>Jehelec  Power TC Halsey, rovný, délka 130 mm ENH0190</t>
  </si>
  <si>
    <t>ZX257</t>
  </si>
  <si>
    <t>Jehelec Mayo-Hegar,  rovný, délka 150 mm NH1230</t>
  </si>
  <si>
    <t>ZX258</t>
  </si>
  <si>
    <t>Hák na rány Kocher-Langenbeck, 35x11 mm, délka 215 mm WH1670</t>
  </si>
  <si>
    <t>ZX259</t>
  </si>
  <si>
    <t>Hák na rány Kocher, 40x18 mm, délka 230 mm WH1740</t>
  </si>
  <si>
    <t>ZX260</t>
  </si>
  <si>
    <t>Hák na rány Durham, 10x18 mm, délka 220 mm WH1065</t>
  </si>
  <si>
    <t>ZX261</t>
  </si>
  <si>
    <t>Hák na rány Hoesel, 60x20 mm, délka 250 mm WH1910</t>
  </si>
  <si>
    <t>ZX262</t>
  </si>
  <si>
    <t>Hák na rány Caspar, 67x17 mm, délka 210 mm WH2050</t>
  </si>
  <si>
    <t>ZX263</t>
  </si>
  <si>
    <t>Kleště na drát, délka 140 mm DZ0400</t>
  </si>
  <si>
    <t>ZX264</t>
  </si>
  <si>
    <t>Kleště atraumatické Collin, délka 195 mm MD0310</t>
  </si>
  <si>
    <t>ZX265</t>
  </si>
  <si>
    <t>Pinzeta DeBakey autramatická, rovná, tip 2,0 mm, 155 mm EGF0740</t>
  </si>
  <si>
    <t>ZX266</t>
  </si>
  <si>
    <t>Miska kruhová Round Bowl, 74 mm, height: 32 mm, 0,06 l SL1004</t>
  </si>
  <si>
    <t>ZX267</t>
  </si>
  <si>
    <t>Dermatom, délka 190 mm MS0422</t>
  </si>
  <si>
    <t>ZX268</t>
  </si>
  <si>
    <t>Nůžky preparační STEVENS  jemné, zahnuté, ostrý/ostrý, délka 120 mm SC0170</t>
  </si>
  <si>
    <t>ZX269</t>
  </si>
  <si>
    <t>Nůžky cévní REYNOLDS-JAMESON zahnuté, jemné, tupý/tupý, délka 140 mm SC0200</t>
  </si>
  <si>
    <t>ZX270</t>
  </si>
  <si>
    <t>Nůžky na duhovku a ligaturu IRIS,  zahnuté, délka 115 mm SC0411</t>
  </si>
  <si>
    <t>ZX271</t>
  </si>
  <si>
    <t>Nůžky oční zahnuté ostrý/ostrý, délka 110 mm SC0431</t>
  </si>
  <si>
    <t>ZX272</t>
  </si>
  <si>
    <t>Nůžky preparační Metzenbaum Power TC , zahnuté, tupý/tupý, délka 145 mm SC0981</t>
  </si>
  <si>
    <t>ZX273</t>
  </si>
  <si>
    <t>Nůžky na stehy Shrk-Cut, zahnuté, tupé/tupý, délka 140 mm SC1400</t>
  </si>
  <si>
    <t>ZX274</t>
  </si>
  <si>
    <t>Nůžky chirurgické, rovné, ostrý/tupý, délka 115 mm ESC1512</t>
  </si>
  <si>
    <t>ZX275</t>
  </si>
  <si>
    <t>Nůžky chirurgické, rovné, ostrý/ostrý, délka 150 mm ESC1606</t>
  </si>
  <si>
    <t>ZX276</t>
  </si>
  <si>
    <t>Nůžky preparační Mayo, rovné, tupý/tupý, délka 155 mm SC1931</t>
  </si>
  <si>
    <t>ZX277</t>
  </si>
  <si>
    <t>Nůžky preparační Mayo, zahnuté, tupý/tupý, délka 155 mm SC1941</t>
  </si>
  <si>
    <t>ZX278</t>
  </si>
  <si>
    <t>Pinzeta chirurgická, velmi jemná, 1x2 zuby, délka 100 mm PZ0980</t>
  </si>
  <si>
    <t>ZX279</t>
  </si>
  <si>
    <t>Pinzeta chirurgická Adson, 1x2 zuby, délka 120 mm PZ1070</t>
  </si>
  <si>
    <t>ZX280</t>
  </si>
  <si>
    <t>Svorka hemostatická - Pean Crile-Rankin zahnutá, jemná, 160 mm EKL2491</t>
  </si>
  <si>
    <t>ZX281</t>
  </si>
  <si>
    <t>Jehelec Converse power TC, rovný, délka 130 mm ENH0180</t>
  </si>
  <si>
    <t>ZX282</t>
  </si>
  <si>
    <t>Hák na rány Kocher, 1 zub, ostrý, délka 205 mm WH1080</t>
  </si>
  <si>
    <t>ZX283</t>
  </si>
  <si>
    <t>Hák na rány Volkmann, 1zub, ostrý, délka 220 mm WH1110</t>
  </si>
  <si>
    <t>ZX284</t>
  </si>
  <si>
    <t>Hák na rány Middeldorf, malý, 15x15 mm, délka 220 mm WH1790</t>
  </si>
  <si>
    <t>ZX285</t>
  </si>
  <si>
    <t>Rozvěrač ran Adson-Baby, 3x4 zuby, s kloubem, délka 140 mm WH5280</t>
  </si>
  <si>
    <t>ZX286</t>
  </si>
  <si>
    <t>Rozvěrač Travers, tupý, 4x5 zuby, délka 215 mm WH5358</t>
  </si>
  <si>
    <t>ZX287</t>
  </si>
  <si>
    <t>Kanyla odsávací Pool, prům. 3 mm, délka 195 mm SG0830</t>
  </si>
  <si>
    <t>ZX288</t>
  </si>
  <si>
    <t>Miska s odměrkou, 0,25 l SL0096</t>
  </si>
  <si>
    <t>ZX289</t>
  </si>
  <si>
    <t>Hák na duhovku ROLLET, 125 mm, špičatý AU0450</t>
  </si>
  <si>
    <t>ZX290</t>
  </si>
  <si>
    <t>Hák na duhovku ROLLET, ostrý, délka 135 mm AU0460</t>
  </si>
  <si>
    <t>ZX291</t>
  </si>
  <si>
    <t>Dláto ploché dláto na septum Freer, rovné, 4 m, délka 160 mm NS2520</t>
  </si>
  <si>
    <t>ZX292</t>
  </si>
  <si>
    <t>Dláto STILLE Osteotome, rovné, šířka 10 mm, délka 205 mm KN3240</t>
  </si>
  <si>
    <t>ZX293</t>
  </si>
  <si>
    <t>Dláto STILLE Osteotome, rovné, šířka 15 mm, délka 205 mm KN3260</t>
  </si>
  <si>
    <t>ZX294</t>
  </si>
  <si>
    <t>Dláto STILLE Osteotome, rovné, šířka 20 mm, délka 205 mm KN3270</t>
  </si>
  <si>
    <t>ZX295</t>
  </si>
  <si>
    <t>Držák skalpelových čepelek č. 4, prodloužená délka 215 mm ESK0433</t>
  </si>
  <si>
    <t>ZX296</t>
  </si>
  <si>
    <t>Nůžky preparační Metzenbaum Power TC, rovné, tupý/tupý, délka 180 mm SC1004</t>
  </si>
  <si>
    <t>ZX297</t>
  </si>
  <si>
    <t>Nůžky preparační Metzenbaum Power TC, zahnuté, tupý/tupý, délka 180 mm SC1005</t>
  </si>
  <si>
    <t>ZX298</t>
  </si>
  <si>
    <t>Nůžky preparační Metzenbaum-Fino Power TC, zahnuté, tupý/tupý, délka 230 mm SC0989</t>
  </si>
  <si>
    <t>ZX299</t>
  </si>
  <si>
    <t>Nůžky preparační Mayo-Stille, rovné, tupý/tupý, délka 170 mm SC2092</t>
  </si>
  <si>
    <t>ZX300</t>
  </si>
  <si>
    <t>Nůžky preparační METZENBAUM, zahnuté, tupý/tupý, délka 250 mm ESC2311</t>
  </si>
  <si>
    <t>ZX301</t>
  </si>
  <si>
    <t>Pinzeta Adson TC rovná, délka 120 mm PZ0380</t>
  </si>
  <si>
    <t>ZX302</t>
  </si>
  <si>
    <t>Pinzeta anatomická Gerald, rovná, jemná, délka 230 mm PZ0600</t>
  </si>
  <si>
    <t>ZX303</t>
  </si>
  <si>
    <t>Pinzeta chirurgická, medium, rovná, 1x2 zuby, délka 200 mm PZ1180</t>
  </si>
  <si>
    <t>ZX304</t>
  </si>
  <si>
    <t>Pinzeta chirurgická, medium, rovná, 1x2 zuby, délka 250 mm PZ1190</t>
  </si>
  <si>
    <t>ZX305</t>
  </si>
  <si>
    <t>Kleště zrnkové rovné, se zámkem, délka 240 mm KL0340</t>
  </si>
  <si>
    <t>ZX306</t>
  </si>
  <si>
    <t>Svorka hemostatická - Mikro Halsted Mosquito rovná, jemná, 1 x2 zuby,  délka 125 mm EKL2270</t>
  </si>
  <si>
    <t>ZX307</t>
  </si>
  <si>
    <t>Svorka hemostatická - Pean Crile, rovná, jemná, délka 140 mm EKL2390</t>
  </si>
  <si>
    <t>ZX308</t>
  </si>
  <si>
    <t>Svorka hemostatická Crafoord, jemná, zanutá, délka 245 mm EKL2780</t>
  </si>
  <si>
    <t>ZX309</t>
  </si>
  <si>
    <t>Svorka hemostatická Bengolea zahnutá, jemná, tupá, délka 245 mm KL2891</t>
  </si>
  <si>
    <t>ZX310</t>
  </si>
  <si>
    <t>Svorka hemostatická Spencer-Wells, zahnutá, délka 180 mm KL2961</t>
  </si>
  <si>
    <t>ZX311</t>
  </si>
  <si>
    <t>Svorka hemostatická art.  Rochester Pean, rovná, délka 185 mm EKL3082</t>
  </si>
  <si>
    <t>ZX312</t>
  </si>
  <si>
    <t>Svorka preparační anatomická Gemini, zahnutá, délka 200 mm KL4482</t>
  </si>
  <si>
    <t>ZX313</t>
  </si>
  <si>
    <t>Svorka preparační anatomická Gemini, zahnutá, délka 230 mm KL4483</t>
  </si>
  <si>
    <t>ZX314</t>
  </si>
  <si>
    <t>Jehelec Power TC Crile Wood baby, rovný, délka 150 mm ENH0200</t>
  </si>
  <si>
    <t>ZX315</t>
  </si>
  <si>
    <t>Jehelec Power TC Hegar-Mayo-Seeley, rovný, délka 205 mm NH0290</t>
  </si>
  <si>
    <t>ZX316</t>
  </si>
  <si>
    <t>Jehelec Power TC Bozemann, rovný, bayonet, délka 300 mm NH0745</t>
  </si>
  <si>
    <t>ZX317</t>
  </si>
  <si>
    <t>Jehelec Power TC Sarot, rovný,  jemný, délka 260 mm NH0330</t>
  </si>
  <si>
    <t>ZX318</t>
  </si>
  <si>
    <t>Jehelec Power TC De Bakey, velmi jemný, délka 230 mm NH0390</t>
  </si>
  <si>
    <t>ZX319</t>
  </si>
  <si>
    <t>Jehelec Power TC Mayo-Hegar, rovný, 180 mm ENH0570</t>
  </si>
  <si>
    <t>ZX320</t>
  </si>
  <si>
    <t>Jehelec Power TC Bozemann, rovný, bayonet, délka 240 mm NH0742</t>
  </si>
  <si>
    <t>ZX321</t>
  </si>
  <si>
    <t>Rozvěrač Legueu na močový měchýř, zahnutý, 35x90 mm, délka 260 mm WH6770</t>
  </si>
  <si>
    <t>ZX322</t>
  </si>
  <si>
    <t>Kleště na střevo Babcock, délka 170 mm MD0220</t>
  </si>
  <si>
    <t>ZX323</t>
  </si>
  <si>
    <t>Kleště na střevo Babcock, délka 215 mm MD0230</t>
  </si>
  <si>
    <t>ZX324</t>
  </si>
  <si>
    <t>Svorka Kidney Gyuon, S-zahnutí, délka 235 mm UR0130</t>
  </si>
  <si>
    <t>ZX325</t>
  </si>
  <si>
    <t>Svorka Kidney Guyon, zahnutá, délka 230 mm UR0140</t>
  </si>
  <si>
    <t>ZX326</t>
  </si>
  <si>
    <t>Pinzeta DeBakey autramatická, rovná, sagety-pin, tip 2,8 mm, délka 300 mm GF0880</t>
  </si>
  <si>
    <t>ZX327</t>
  </si>
  <si>
    <t>Svorka na zaštípnutí hadic Daily-Line', velmi silná, délka 165 mm EDG1826</t>
  </si>
  <si>
    <t>ZX328</t>
  </si>
  <si>
    <t>Nůžky oční rovné ostrý/ostrý, délka 110 mm SC0430</t>
  </si>
  <si>
    <t>ZX329</t>
  </si>
  <si>
    <t>Pinzeta anatomická, standard, rovná, délka 145 mm EPZ0240</t>
  </si>
  <si>
    <t>ZX330</t>
  </si>
  <si>
    <t>Pinzeta anatomická rovná, čelisti 1,5 mm, délka 155 mm PZ0540</t>
  </si>
  <si>
    <t>ZX331</t>
  </si>
  <si>
    <t>Svorka hemostatická art. Rochester Pean, rovná, délka 160 mm EKL3080</t>
  </si>
  <si>
    <t>ZX332</t>
  </si>
  <si>
    <t>Svorka hemostatická art. Rochester Pean, zahnutá, délka 160 mm EKL3081</t>
  </si>
  <si>
    <t>ZX333</t>
  </si>
  <si>
    <t>Jehelec Halsey, rovný, délka 130 mm NH1140</t>
  </si>
  <si>
    <t>ZX334</t>
  </si>
  <si>
    <t>Nůžky převazové Esmarch, délka 200 mm KN6685</t>
  </si>
  <si>
    <t>ZX335</t>
  </si>
  <si>
    <t>Pinzeta anatomická, rovná, délka 160 mm EPZ0150</t>
  </si>
  <si>
    <t>ZX336</t>
  </si>
  <si>
    <t>Nůžky Mikro koronární, kulatý grif, jemné, 60°,ostrý/ostrý, 10 mm, délka 170 mm SC0044</t>
  </si>
  <si>
    <t>ZX337</t>
  </si>
  <si>
    <t>Nůžky Mikro koronární, kulatý grif, velmi jemné, 125°,ostrý/ostrý, 10 mm, délka 168 mm SC0046</t>
  </si>
  <si>
    <t>ZX338</t>
  </si>
  <si>
    <t>Kleště na drát Reill Power TC, zahnuté, délka 175 mm KN6560</t>
  </si>
  <si>
    <t>ZX339</t>
  </si>
  <si>
    <t>Nůžky preparační Toennis-Adson, zahnuté, jemné  tupý/tupý, délka 175 mm SC2530</t>
  </si>
  <si>
    <t>ZX340</t>
  </si>
  <si>
    <t>Hák na rány, zesílený, 1 zub, ostrý, délka 245 mm WH1070</t>
  </si>
  <si>
    <t>ZX341</t>
  </si>
  <si>
    <t>Kleště na drát Power TC, délka 140 mm KN6542</t>
  </si>
  <si>
    <t>ZX342</t>
  </si>
  <si>
    <t>Jehelec mikro, se zámkem, zahnutý, délka 185 mm MN1347</t>
  </si>
  <si>
    <t>ZX343</t>
  </si>
  <si>
    <t>Nůžky preparační Metzenbaum Power TC, zahnuté, tupý/tupý, délka 145 mm SC1001</t>
  </si>
  <si>
    <t>ZX344</t>
  </si>
  <si>
    <t>Pinzeta chirurgická, rovná, 2x3 zuby, délka 145 mm PZ1330</t>
  </si>
  <si>
    <t>ZX345</t>
  </si>
  <si>
    <t>Pinzeta chirurgická Waugh, jemná, 1x2 zuby, délka 200 mm PZ1570</t>
  </si>
  <si>
    <t>ZX346</t>
  </si>
  <si>
    <t>Svorka hemostatická art.  Rochester Pena, rovná, délka 240 mm EKL3088</t>
  </si>
  <si>
    <t>ZX347</t>
  </si>
  <si>
    <t>Kleště Kerrison kostní punch, 130°, 1 mm, délka 180 mm MN5301F</t>
  </si>
  <si>
    <t>ZX348</t>
  </si>
  <si>
    <t>Kleště Kerrison kostní punch, 130°, 2 mm, délka 180 mm MN5302FA</t>
  </si>
  <si>
    <t>ZX349</t>
  </si>
  <si>
    <t>Kleště Kerrison kostní punch, 130°, 3 mm, délka 180 mm MN5303FA</t>
  </si>
  <si>
    <t>ZX350</t>
  </si>
  <si>
    <t>Kanyla odsávací Fergusson, zahnutá, průměr 3 mm, prac. část 130 mm SG1010</t>
  </si>
  <si>
    <t>ZX351</t>
  </si>
  <si>
    <t>Kanyla odsávací Fergusson, zahnutá, průměr 5 mm, prac. část 130 mm SG1012</t>
  </si>
  <si>
    <t>ZX352</t>
  </si>
  <si>
    <t>Svorka hemostatická - Pean Crile, zahnutá, jemná, délka 140 mm EKL2391</t>
  </si>
  <si>
    <t>ZX353</t>
  </si>
  <si>
    <t>Svorka hemostatická -Pean Kelly-Rankin, zahnutá, jemná, délka 160 mm EKL2471</t>
  </si>
  <si>
    <t>ZX354</t>
  </si>
  <si>
    <t>Svorka hemostatická Fraser-Kelly, zahnutá, jemná, délka 180 mm KL4235</t>
  </si>
  <si>
    <t>ZX355</t>
  </si>
  <si>
    <t>Svorka hemostatická HEISS svorka silně zahnutá, jemná, délka 200 mm EKL2643</t>
  </si>
  <si>
    <t>ZX356</t>
  </si>
  <si>
    <t>Nůžky Daily Line rovné jemné, délka 120 mm SC0480</t>
  </si>
  <si>
    <t>ZX357</t>
  </si>
  <si>
    <t>Nůžky chirurgické, rovné, ostrý/ostrý, délka 145 mm ESC1604</t>
  </si>
  <si>
    <t>ZX358</t>
  </si>
  <si>
    <t>Nůžky chirurgické, zahnuté, ostrý/ostrý, délka 145 mm ESC1605</t>
  </si>
  <si>
    <t>ZX359</t>
  </si>
  <si>
    <t>Pinzeta anatomická Daily line, špička 2,2 mm, délka 145 mm EPZ0140</t>
  </si>
  <si>
    <t>ZX360</t>
  </si>
  <si>
    <t>Pinzeta na úlomky, rovná, jemná, délka 115 mm PZ0760</t>
  </si>
  <si>
    <t>ZX361</t>
  </si>
  <si>
    <t>Pinzeta chirurgická, velmi jemná, 1x2 zuby, délka 110 mm PZ0990</t>
  </si>
  <si>
    <t>ZX362</t>
  </si>
  <si>
    <t>Pinzeta chirurgická, medium, rovná, 1x2 zuby, délka 180 mm PZ1170</t>
  </si>
  <si>
    <t>ZX363</t>
  </si>
  <si>
    <t>Kleště tampónové okénkové rovné, se zámkem, délka  180 mm EKL0410</t>
  </si>
  <si>
    <t>ZX364</t>
  </si>
  <si>
    <t>Svorka hemostatická - Pean Crile-Rankin rovná, jemná, 160 mm EKL2490</t>
  </si>
  <si>
    <t>ZX365</t>
  </si>
  <si>
    <t>Svorka hemostatická -  Pean CRILE-RANKIN rovný, jemný 1x2 zuby, délka 160 mm EKL2540</t>
  </si>
  <si>
    <t>ZX366</t>
  </si>
  <si>
    <t>Svorka hemostatická art. Kocher-Ochsner, rovná, 1x2 zuby, délka 185 mm KL3322</t>
  </si>
  <si>
    <t>ZX367</t>
  </si>
  <si>
    <t>Svorka preparační Adson-Baby, zahnutá do prava, délka  140 mm KL4050</t>
  </si>
  <si>
    <t>ZX368</t>
  </si>
  <si>
    <t>Jehelec Power TC Mayo-Hegar, rovný, 150 mm ENH0560</t>
  </si>
  <si>
    <t>ZX369</t>
  </si>
  <si>
    <t>Sonda Myrtová, rovná, průměr 1,5 mm, délka 145 mm SD0250</t>
  </si>
  <si>
    <t>ZX370</t>
  </si>
  <si>
    <t>Sonda Myrtová, rovná, průměr 2,0 mm, délka 145 mm SD0270</t>
  </si>
  <si>
    <t>ZX371</t>
  </si>
  <si>
    <t>Jehla Redonova, 10 CH, silně zahutá, délka 190 mm RS1050</t>
  </si>
  <si>
    <t>ZX372</t>
  </si>
  <si>
    <t>Hák na tracheu, 1 zub, ostrý, délka 180 mm WH0440</t>
  </si>
  <si>
    <t>ZX373</t>
  </si>
  <si>
    <t>Hák na rány, Langenbeck-Green, jemný, 16x6, délka 160 mm WH0770</t>
  </si>
  <si>
    <t>ZX374</t>
  </si>
  <si>
    <t>Hák na rány, sedlový, délka 160 mm WH0790</t>
  </si>
  <si>
    <t>ZX375</t>
  </si>
  <si>
    <t>Hák na rány Kocher, 60x20 mm, délka 230 mm WH1750</t>
  </si>
  <si>
    <t>ZX376</t>
  </si>
  <si>
    <t>Rozvěrač Henderson, ostrý, 4x4 zuby, délka 180 mm WH5375</t>
  </si>
  <si>
    <t>ZX377</t>
  </si>
  <si>
    <t>Kleště uchopovací Allis, rovné, 4x5 zuby, délka 155 mm MD0120-1</t>
  </si>
  <si>
    <t>ZX378</t>
  </si>
  <si>
    <t>Raspatorium Caspar, zahnuté, ostré, 6,2 mm, délka 180 mm NS2043</t>
  </si>
  <si>
    <t>ZX379</t>
  </si>
  <si>
    <t>Lžička Williger, fig. 00, 3,4 mm, délka 170 mm KN1631</t>
  </si>
  <si>
    <t>ZX380</t>
  </si>
  <si>
    <t>Zrcátko nosní Killian, 56x7 mm, délka 140 mm NS0500</t>
  </si>
  <si>
    <t>ZX381</t>
  </si>
  <si>
    <t>Disektor na mandle HURD, dvojitý konec, délka 210 mm HA2020</t>
  </si>
  <si>
    <t>ZX382</t>
  </si>
  <si>
    <t>Kleště uchopovací Allis, rovné, 5x6 zuby, délka 155 mm MD0130</t>
  </si>
  <si>
    <t>ZX383</t>
  </si>
  <si>
    <t>Držák skalpelových čepelek  č. 3, kulaté, délka 147 mm SK0423</t>
  </si>
  <si>
    <t>ZX384</t>
  </si>
  <si>
    <t>Nůžky oční rovné, ostrý/ostrý, délka 115 mm SC0410</t>
  </si>
  <si>
    <t>ZX385</t>
  </si>
  <si>
    <t>Nůžky preparační Power TC Anobilis Stevens, zahnuté, tupý/tupý , délka 115 mm SC0691B</t>
  </si>
  <si>
    <t>ZX386</t>
  </si>
  <si>
    <t>Nůžky preparační Jameson-weber Ultra-Cut, zahnuté, tupý/tupý, délka 130 mm SC5711</t>
  </si>
  <si>
    <t>ZX387</t>
  </si>
  <si>
    <t>Pinzeta anatomická Micro Adson rovná, délka 120 mm PZ0569</t>
  </si>
  <si>
    <t>ZX388</t>
  </si>
  <si>
    <t>Pinzeta chirurgická Adson, 1x2 zuby, délka 120 mm PZ1030</t>
  </si>
  <si>
    <t>ZX389</t>
  </si>
  <si>
    <t>Pinzeta chirurgická Brown, rovná, zoubkovaná, délka 150 mm PZ1650</t>
  </si>
  <si>
    <t>ZX390</t>
  </si>
  <si>
    <t>Jehelec Hegar-Olsen Power TC, rovný, délka 145 mm ENH0823</t>
  </si>
  <si>
    <t>ZX391</t>
  </si>
  <si>
    <t>Hák na rány šlachový Canny Ryall, dvojitý konec, délka 190 mm WH9999</t>
  </si>
  <si>
    <t>ZX392</t>
  </si>
  <si>
    <t>Hák na rány a na tracheu, 4 zuby, ostrý, zahnutý, délka 165 mm WH0580</t>
  </si>
  <si>
    <t>ZX393</t>
  </si>
  <si>
    <t>Hák na rány, Langenbeck-Green, jemný, 24x6, délka 160 mm WH0780</t>
  </si>
  <si>
    <t>ZX394</t>
  </si>
  <si>
    <t>Hák na rány Kocher, 1 zub, ostrý, délka 220 mm WH1090</t>
  </si>
  <si>
    <t>ZX395</t>
  </si>
  <si>
    <t>Hák na rány Kocher, 1zub, tupý, délka 220 mm WH1100</t>
  </si>
  <si>
    <t>ZX396</t>
  </si>
  <si>
    <t>Hák Mannerfelt, zahnutý, 8x12,5 mm, délka 155 mm WH3500</t>
  </si>
  <si>
    <t>ZX397</t>
  </si>
  <si>
    <t>Rozvěrač Langenbeck, 30x8 mm, délka 155 mm WH3681</t>
  </si>
  <si>
    <t>ZX398</t>
  </si>
  <si>
    <t>Hák sedlový modif. Mannerfelt, 12x14 mm, délka 155 mm WH3700</t>
  </si>
  <si>
    <t>ZX399</t>
  </si>
  <si>
    <t>Rozvěrač, 3x3 zuby, délka 45 mm WH5040</t>
  </si>
  <si>
    <t>ZX400</t>
  </si>
  <si>
    <t>Rozvěrač Logan 3 x 3 zuby, délka 50 mm BV013R</t>
  </si>
  <si>
    <t>ZX401</t>
  </si>
  <si>
    <t>Rozvěrač Wound Retractor, 4x4 zuby, délka 100 mm WH5059</t>
  </si>
  <si>
    <t>ZX402</t>
  </si>
  <si>
    <t>Lžička Hemingway, fig. 0, dvojitý konec, délka 170 mm KN1995</t>
  </si>
  <si>
    <t>ZX403</t>
  </si>
  <si>
    <t>Lžička Bruns, fig. 000, ostrá, 3 mm, délka 170 mm KN1400</t>
  </si>
  <si>
    <t>ZX404</t>
  </si>
  <si>
    <t>Lžička Schede, fig. 000, ostrá, 2,5 mm, délka 170 mm KN1470</t>
  </si>
  <si>
    <t>ZX405</t>
  </si>
  <si>
    <t>Lžička Schede, fig. 00, ostrá, 3,4 mm, délka 170 mm KN1480</t>
  </si>
  <si>
    <t>ZX406</t>
  </si>
  <si>
    <t>Lžička oboustranná Martini, ostrá, délka 140 mm KN1870</t>
  </si>
  <si>
    <t>ZX407</t>
  </si>
  <si>
    <t>Kleště Friedmann, zahnuté, délka 140 mm KN4669</t>
  </si>
  <si>
    <t>ZX408</t>
  </si>
  <si>
    <t>Kleště Lempert, zahnuté, délka 200 mm KN4790</t>
  </si>
  <si>
    <t>ZX409</t>
  </si>
  <si>
    <t>Kleště na drát Power TC, oboustranné, délka 145 mm KN6520</t>
  </si>
  <si>
    <t>ZX410</t>
  </si>
  <si>
    <t>Kleště na drát ploché, vroubk. čelisti, délka 170 mm KN6590</t>
  </si>
  <si>
    <t>ZX411</t>
  </si>
  <si>
    <t>Hák na duhovku GUTHRIE, 130 mm, špičatý AU0430</t>
  </si>
  <si>
    <t>ZX412</t>
  </si>
  <si>
    <t>Pinzeta duhovková, chirurgická, rovná, velmi jemná, 1x2 zuby, délka 100 mm AU1040</t>
  </si>
  <si>
    <t>ZX413</t>
  </si>
  <si>
    <t>Pinzeta duhovková, chirurgická, zahnutá, velmi jemná, 1x2 zuby, délka 100 mm AU1041</t>
  </si>
  <si>
    <t>ZX414</t>
  </si>
  <si>
    <t>Nůžky preparační Stevens, velmi jemné, zahnuté, tupý/tupý, délka 110 mm NS0940</t>
  </si>
  <si>
    <t>ZX415</t>
  </si>
  <si>
    <t>Systém zaváděcí Dryseal GORE Flex Introducer sheath 24Fr/65cm/hydrophilic coating (zaváděcí sheat s připojeným ventilem GORE DrySeal, dilatátor s aretací otočného typu, stříkačka) DSF2465</t>
  </si>
  <si>
    <t>ZX416</t>
  </si>
  <si>
    <t>Systém zaváděcí Dryseal GORE Flex Introducer sheath 26Fr/65cm/hydrophilic coating  (zaváděcí sheat s připojeným ventilem GORE DrySeal, dilatátor s aretací otočného typu, stříkačka) DSF2665</t>
  </si>
  <si>
    <t>ZX417</t>
  </si>
  <si>
    <t>Implantát kraniální MODUS šroub rezervní kortikální 2,3 x 5,0 mm křížová hlava Cross M-5150.05/1</t>
  </si>
  <si>
    <t>ZX418</t>
  </si>
  <si>
    <t>Elektroda neutrální  REM s kabelem dětská (do 15kg), Zpětná elektroda PolyHesive™ II REM dětská, s kabelem 2,7 m, bal. á 25 ks E7510-25</t>
  </si>
  <si>
    <t>ZX419</t>
  </si>
  <si>
    <t>Elektroda neutrální  REM s kabelem kojenecká (do 3kg), zpětná elektroda PolyHesive™ II REM kojenecká, s kabelem 2,7 m, bal. á 12 ks E7512</t>
  </si>
  <si>
    <t>ZX420</t>
  </si>
  <si>
    <t>List pilový DePuy Synthes UNIUM 46/31 x 10 x 0.4/0.3 mm 532.048</t>
  </si>
  <si>
    <t>ZX421</t>
  </si>
  <si>
    <t>List pilový DePuy Synthes UNIUM 65/50 x 10 x 0.6/0.4 mm 532.064</t>
  </si>
  <si>
    <t>ZX422</t>
  </si>
  <si>
    <t>List pilový DePuy Synthes UNIUM 65/50 x 14 x 0.6/0.4 mm 532.065</t>
  </si>
  <si>
    <t>ZX424</t>
  </si>
  <si>
    <t>Optika INNOVIEW s úhlem pohledu 30° průměr 4 mm délka 175 mm autoklávovatelná B30-0039-00</t>
  </si>
  <si>
    <t>ZX425</t>
  </si>
  <si>
    <t>Optika INNOVIEW s úhlem pohledu 30° průměr 2,7 mm délka 110 mm autoklávovatelná B30-0030-00</t>
  </si>
  <si>
    <t>ZX426</t>
  </si>
  <si>
    <t>Optika INNOVIEW s úhlem pohledu 0° průměr 2,7 mm délka 110 mm autoklávovatelná B30-0029-00</t>
  </si>
  <si>
    <t>ZX427</t>
  </si>
  <si>
    <t xml:space="preserve">Set rouškovací NCHIR - SET HLAVA, bal. á 4 ks 44001781 </t>
  </si>
  <si>
    <t>ZX428</t>
  </si>
  <si>
    <t>Set rouškovací NCHIR - SET PÁTEŘ, bal. á 4 ks 44001782</t>
  </si>
  <si>
    <t>ZX429</t>
  </si>
  <si>
    <t>Set rouškovací NCHIR - SET ZÁKLAD, bal. á 4 ks 44001783</t>
  </si>
  <si>
    <t>ZX430</t>
  </si>
  <si>
    <t>Protektor měkkých tkání měkký (ValveGate, soft tissue protector - Lap protektor), bal. á 2 ks 29-1399</t>
  </si>
  <si>
    <t>ZX431</t>
  </si>
  <si>
    <t>Náhrada kolenního kloubu OXFORD unikompartmentální vložka meniskeální anatomická  pravá mediální 8 mm 159552</t>
  </si>
  <si>
    <t>ZX433</t>
  </si>
  <si>
    <t>Zkumavka centrifugační Eppendorf  s připojeným víčkem 5,0 mL, PP, čirá, s graduací, bal. á 200 ks (2  × 100 zkumavek) 0030119401</t>
  </si>
  <si>
    <t>ZX434</t>
  </si>
  <si>
    <t>Hmota silikonová GINGIFAST rigid sada (2 kartuše 50ml, 10ml separator, 12 míchacích kanyl, 12 špiček) ZHC401520</t>
  </si>
  <si>
    <t>ZX435</t>
  </si>
  <si>
    <t>Nůžky preparační METZENBAUM, TUC, CVD, zahnuté, tupý/tupý, 145 mm BAC 931-14</t>
  </si>
  <si>
    <t>ZX436</t>
  </si>
  <si>
    <t>Set pro domácí dialýzu HomeHD NxStage CS00000102</t>
  </si>
  <si>
    <t>ZX437</t>
  </si>
  <si>
    <t>Implantát mammární MICROTHANE Replicon - anatom-vysoká projekce 445 cc- 30736-445</t>
  </si>
  <si>
    <t>ZX439</t>
  </si>
  <si>
    <t>Set infuzní pro podávání parenterální výživy gravitační, stíněný, délka hadičky 150 cm, bez DEHP, zakončení Luer Lock, bal. á 50 ks 1311351A</t>
  </si>
  <si>
    <t>ZX440</t>
  </si>
  <si>
    <t>Pinzeta  bipolární koagulační NELEPIVÁ ÚPRAVA NON-STICK, rovná, špička 1,0 x 8 mm (Classic), pracovní délka 6,0 cm, celková délka 20,0 cm 780171SG</t>
  </si>
  <si>
    <t>ZX441</t>
  </si>
  <si>
    <t>Krytí AQVIDINE s povidon jodem  9,5 x 9,5 cm, bal. á 10 ks (4657236) 5014147</t>
  </si>
  <si>
    <t>ZX442</t>
  </si>
  <si>
    <t>Krytí AQVIDINE s povidon jodem 5,0 x 5,0 cm, bal. á  25 ks (4657244) 5014146</t>
  </si>
  <si>
    <t>ZX443</t>
  </si>
  <si>
    <t>Set rouškovací Basic Set Cardiology (objednávat pouze v případě výpadku Angiodyn setu) 5014218</t>
  </si>
  <si>
    <t>ZX444</t>
  </si>
  <si>
    <t>Stojan Vacuette pro 10 zkumavek 1,5 ml, uzavřená sedimentace, bal. á 1 ks 836077</t>
  </si>
  <si>
    <t>ZX445</t>
  </si>
  <si>
    <t>Zkumavka odběrová Vacuette 1,5 ml, černá, Na-citrát 3,2%, PP, uzavřená sedimentace, bal. á 50 ks 729073</t>
  </si>
  <si>
    <t>ZX446</t>
  </si>
  <si>
    <t>Šití PROLENE, blue, 5-0, jehla 2 x RB-1, 17mm 1/2c, délka vlákna 60 cm, nevstřebatelné, bal. á 36 ks 8555H</t>
  </si>
  <si>
    <t>ZX447</t>
  </si>
  <si>
    <t>Šroub kortikální 4,5 x 62 mm 214.862</t>
  </si>
  <si>
    <t>ZX448</t>
  </si>
  <si>
    <t>Lamela rohovková pro DMEK/PDMEK manuálně preparovaná N/A 7115905</t>
  </si>
  <si>
    <t>ZX449</t>
  </si>
  <si>
    <t>Xcavator OTSG pro endoskopickou nekrektomii, bal. á 2 ks 200.15</t>
  </si>
  <si>
    <t>ZX450</t>
  </si>
  <si>
    <t>Klička WASP inokulační Twin Biquera 1 µl loop, round ring, na plastovém držáku, bal. á 2 ks COP_WR086-03-0600</t>
  </si>
  <si>
    <t>ZX451</t>
  </si>
  <si>
    <t>Aplikátor tkáňového lepidla GLUBRAN 2 - Glutack, laparoskopický, 60 kapek GB-DS-60</t>
  </si>
  <si>
    <t>ZX452</t>
  </si>
  <si>
    <t xml:space="preserve">Trokar laparoskopický - The port , prům. 12 mm, délka 100 mm, jednorázový, sterilní, bal. á 6 ks TP12-100        </t>
  </si>
  <si>
    <t>ZX453</t>
  </si>
  <si>
    <t>Jehla k portu EasyClose, 2,1mm/150mm, bal. á 10 ks LM120C</t>
  </si>
  <si>
    <t>ZX454</t>
  </si>
  <si>
    <t>Fréza k vrtacímu systému Arthrex AR-200 - BURR, rovná, 12,0 mm, prům. 2,2 mm, sterilní AR-300-B003</t>
  </si>
  <si>
    <t>ZX455</t>
  </si>
  <si>
    <t>Fréza k vrtacímu systému Arthrex AR-200 - BURR, kónická, 13,0 mm, prům. 4,3 mm, sterilní AR-300-B101</t>
  </si>
  <si>
    <t>ZX456</t>
  </si>
  <si>
    <t>Fréza k vrtacímu systému Arthrex AR-200 - BURR, rovná, 13,0 mm, prům. 2,0 mm, sterilní AR-300-B001</t>
  </si>
  <si>
    <t>ZX457</t>
  </si>
  <si>
    <t>Fréza k vrtacímu systému Arthrex AR-200- BURR, rovná, 20,0 mm, prům. 3,1 mm, sterilní AR-300-B202</t>
  </si>
  <si>
    <t>ZX458</t>
  </si>
  <si>
    <t>Fréza k vrtacímu systému Arthrex AR-200- BURR, rovná, 13,0 mm, prům. 2,9 mm, sterilní AR-300-B102</t>
  </si>
  <si>
    <t>ZX459</t>
  </si>
  <si>
    <t>Fréza k vrtacímu systému Arthrex AR-200 - BURR, rovná, 8,0 mm, prům. 2,0 mm, sterilní AR-300-B002</t>
  </si>
  <si>
    <t>ZX460</t>
  </si>
  <si>
    <t>Vlákno světlovodné k laseru Holmium,  Moses D/F/L 550 µm, jednorázové AC10030120</t>
  </si>
  <si>
    <t>ZX461</t>
  </si>
  <si>
    <t>Hadice k systému Piranha RICHARD WOLF, bal á 10 ks 41702208</t>
  </si>
  <si>
    <t>ZX462</t>
  </si>
  <si>
    <t>Nádoba na zachycení morcelované tkáně, jednorázová, bal. á 10 ks 2208120</t>
  </si>
  <si>
    <t>ZX463</t>
  </si>
  <si>
    <t>Elektroda koagulační monopolární s odtahem kouře, PTFE izolovaná elektroda, sterilní, jednorázová, bal. á 20 ks 420101-00</t>
  </si>
  <si>
    <t>ZX464</t>
  </si>
  <si>
    <t>Elektroda koagulační monopolární s odtahem kouře, SS elektroda, sterilní, jednorázová, bal. á 20 ks 420102-00</t>
  </si>
  <si>
    <t>ZX465</t>
  </si>
  <si>
    <t>Dlaha na proximální humerus HOFER 14x 5 otv. 770-115-005-097</t>
  </si>
  <si>
    <t>ZX466</t>
  </si>
  <si>
    <t>Náhrada MCP kloubu KERIFLEX silikonová vel.50 210-P10050</t>
  </si>
  <si>
    <t>ZX467</t>
  </si>
  <si>
    <t>Klip titanový Aesculap, modrý, medium, 6,2 x 4,9 mm, bal. 30 blistrů po 6 ks klipů (kompatibilní s FB234R; FB235R; FB238R ; FB236R; FB239R; PL504R) PL567T</t>
  </si>
  <si>
    <t>ZX468</t>
  </si>
  <si>
    <t>Klip titanový Aesculap, zelený, medium/large, 7,8 x 8,8 mm, bal. 20 blistrů po 6 ks klipů (kompatibilní s FB240R; FB243R; FB254R; FB242R; FB245R; FB255R; PL503R) PL568T</t>
  </si>
  <si>
    <t>ZX469</t>
  </si>
  <si>
    <t>Pás stomický 255 vel. 1, obvod 75-85 cm 255 (vel. 1)</t>
  </si>
  <si>
    <t>ZX470</t>
  </si>
  <si>
    <t>Krytí - Roztok pro oplach ran Hydroclean Solution 350 ml 5319992</t>
  </si>
  <si>
    <t>ZX471</t>
  </si>
  <si>
    <t>Pás stomický 255 vel. 3, obvod 96-105 cm 255 (vel. 3)</t>
  </si>
  <si>
    <t>ZX472</t>
  </si>
  <si>
    <t>Pás stomický 255 vel. 4, obvod 106-115 cm 255 (vel. 4)</t>
  </si>
  <si>
    <t>ZX473</t>
  </si>
  <si>
    <t>Pás stomický 255 vel. 6, obvod 126-135 cm 255 (vel. 6)</t>
  </si>
  <si>
    <t>ZX474</t>
  </si>
  <si>
    <t>Láhev širokohrdlá, LDPE, kulatá, šoubovací uzávěr, bez stupnice, 250 ml, bal. á 10 ks 215-5632</t>
  </si>
  <si>
    <t>ZX475</t>
  </si>
  <si>
    <t>Láhev širokohrdlá, LDPE, kulatá, šoubovací uzávěr, bez stupnice, 500  ml, bal. á 12 ks 215-5633</t>
  </si>
  <si>
    <t>ZX476</t>
  </si>
  <si>
    <t>Láhev širokohrdlá, LDPE, kulatá, šoubovací uzávěr, bez stupnice, 1000 ml, bal. á 12 ks 215-5634</t>
  </si>
  <si>
    <t>ZX477</t>
  </si>
  <si>
    <t>Depresor jazyka MOD.WÜRZBURG TONGUE DEPRESSOR 66 x 28 mm BKL 068/01</t>
  </si>
  <si>
    <t>ZX478</t>
  </si>
  <si>
    <t>Depresor jazyka MOD.WÜRZBURG TONGUE DEPRESSOR 75 x 32 mm BKL 068/02</t>
  </si>
  <si>
    <t>ZX479</t>
  </si>
  <si>
    <t>Depresor jazyka MOD.WÜRZBURG TONGUE DEPRESSOR 83 x 34 mm BKL 068/03</t>
  </si>
  <si>
    <t>ZX480</t>
  </si>
  <si>
    <t>Depresor jazyka MOD.WÜRZBURG TONGUE DEPRESSOR 100 x 38 mm BKL 068/05</t>
  </si>
  <si>
    <t>ZX481</t>
  </si>
  <si>
    <t>Elevator COTTLE SEPTUM ELEVATOR D/E, délka 210 mm BKO 352/21</t>
  </si>
  <si>
    <t>ZX482</t>
  </si>
  <si>
    <t>Pinzeta ADSON-BROWN rovná, 7 x 7 zubů, délka 120 mm BAB 116/07</t>
  </si>
  <si>
    <t>ZX483</t>
  </si>
  <si>
    <t>Jehelec DE BAKEY NEEDLE HOLDER TUC, délka 230 mm BAE 420/23</t>
  </si>
  <si>
    <t>ZX484</t>
  </si>
  <si>
    <t>Sonda STACKE EAR PROBE, prům. 1 mm, délka  105 mm BAL 013/10</t>
  </si>
  <si>
    <t>ZX485</t>
  </si>
  <si>
    <t>Nůžky na jazylku WALDMANN EPISIOTOMY SCSSAW EDGE, délka 180 mm BAC 353/18</t>
  </si>
  <si>
    <t>ZX486</t>
  </si>
  <si>
    <t>Svorka na cévy; Pean, Heiss, mírně zahnutá, délka 200 mm 397115910217</t>
  </si>
  <si>
    <t>ZX487</t>
  </si>
  <si>
    <t xml:space="preserve">Náhrada kolenního kloubu OXFORD unikompartmentální vložka meniskeální anatomická  levá mediální 6 mm 159550 </t>
  </si>
  <si>
    <t>ZX488</t>
  </si>
  <si>
    <t>Dlaha zamykací na artrodézu karpálních kůstek four corner fusion 8 otvorů (4+4) 1,4 mm malá A-4660.11</t>
  </si>
  <si>
    <t>ZX491</t>
  </si>
  <si>
    <t>Frézka ocelová PM2, průměr 0,6 mm, délka 70 mm, resterilizovatelná 1100290-001</t>
  </si>
  <si>
    <t>ZX492</t>
  </si>
  <si>
    <t>Frézka ocelová  PM2, průměr 0,8 mm, délka 70 mm, resterilizovatelná 1100291-001</t>
  </si>
  <si>
    <t>ZX493</t>
  </si>
  <si>
    <t>Frézka ocelová PM2, průměr 1,4 mm, délka 70 mm, resterilizovatelná 1100293-001</t>
  </si>
  <si>
    <t>ZX494</t>
  </si>
  <si>
    <t>Frézka ocelová PM2, průměr 1,8 mm, délka 70 mm, resterilizovatelná 1100294-001</t>
  </si>
  <si>
    <t>ZX495</t>
  </si>
  <si>
    <t>Frézka ocelová PM2, průměr 2,3 mm, délka 70 mm, resterilizovatelná 1100295-001</t>
  </si>
  <si>
    <t>ZX496</t>
  </si>
  <si>
    <t>Frézka ocelová PM2, průměr 2,7 mm, délka 70 mm, resterilizovatelná 1100296-001</t>
  </si>
  <si>
    <t>ZX497</t>
  </si>
  <si>
    <t>Frézka diamantová PM2, průměr 0,6 mm, délka 70 mm, resterilizovatelná 1100247-001</t>
  </si>
  <si>
    <t>ZX498</t>
  </si>
  <si>
    <t>Frézka diamantová  PM2, průměr 0,8 mm, délka 70 mm, resterilizovatelná 1100248-001</t>
  </si>
  <si>
    <t>ZX499</t>
  </si>
  <si>
    <t>Frézka diamantová  PM2, průměr 1,4 mm, délka 70 mm, resterilizovatelná 1100250-001</t>
  </si>
  <si>
    <t>ZX500</t>
  </si>
  <si>
    <t>Frézka diamantová  PM2, průměr 1,8 mm, délka 70 mm, resterilizovatelná 1100251-001</t>
  </si>
  <si>
    <t>ZX501</t>
  </si>
  <si>
    <t>Frézka diamantová  PM2, průměr 2,3 mm, délka 70 mm, resterilizovatelná 1100252-001</t>
  </si>
  <si>
    <t>ZX502</t>
  </si>
  <si>
    <t>Frézka diamantová PM2, průměr 2,7 mm, délka 70 mm, resterilizovatelná 1100253-001</t>
  </si>
  <si>
    <t>ZX503</t>
  </si>
  <si>
    <t>Frézka diamantová  PM2, průměr 3,5 mm, délka 70 mm, resterilizovatelná 1100255-001</t>
  </si>
  <si>
    <t>ZX504</t>
  </si>
  <si>
    <t>Frézka diamantová PM2, průměr 4,5 mm, délka 70 mm, resterilizovatelná 1100257-001</t>
  </si>
  <si>
    <t>ZX505</t>
  </si>
  <si>
    <t>Frézka diamantová PM2, průměr 5,0 mm, délka 70 mm, resterilizovatelná 1100258-001</t>
  </si>
  <si>
    <t>ZX506</t>
  </si>
  <si>
    <t>Frézka karbidová PM2, průměr 3,1 mm, délka 70 mm, resterilizovatelná 1100268-001</t>
  </si>
  <si>
    <t>ZX507</t>
  </si>
  <si>
    <t>Frézka karbidová PM2, průměr 4,0 mm, délka 70 mm, resterilizovatelná 1100270-001</t>
  </si>
  <si>
    <t>ZX508</t>
  </si>
  <si>
    <t>Frézka karbidová PM2, průměr 5,0 mm, délka 70 mm, resterilizovatelná 1100272-001</t>
  </si>
  <si>
    <t>ZX510</t>
  </si>
  <si>
    <t>Frézka karbidová  PM2, průměr 7,0 mm, délka 70 mm, resterilizovatelná 1100274-001</t>
  </si>
  <si>
    <t>ZX511</t>
  </si>
  <si>
    <t>Frézka karbidová kónická (hruška) PM2, průměr 6,0 mm, délka 70 mm, resterilizovatelná 1100275-001</t>
  </si>
  <si>
    <t>ZX512</t>
  </si>
  <si>
    <t>Frézka karbidová kónická (hruška) PM2, průměr 7,0 mm, délka 70 mm, resterilizovatelná 1100276-001</t>
  </si>
  <si>
    <t>ZX513</t>
  </si>
  <si>
    <t>Frézka crosscut PM2, průměr 6,0 mm, délka 70 mm, resterilizovatelná 1100443-001</t>
  </si>
  <si>
    <t>ZX514</t>
  </si>
  <si>
    <t>Tabulka k určení průměru vrtáků OsseoSTAPdle barev, resterilizovatelná, bal. á  5 ks 1304358-005</t>
  </si>
  <si>
    <t>ZX515</t>
  </si>
  <si>
    <t>Vrták flexibilní perforátor pro OsseoSTAP, průměr 0,35 mm, černý, sterilní, resterilizovatelný 1501240-001</t>
  </si>
  <si>
    <t>ZX516</t>
  </si>
  <si>
    <t>Vrták karbidový flexibilní  pro OsseoSTAP, průměr 1,4 mm, šedý, sterilní, resterilizovatelný 1501227-001</t>
  </si>
  <si>
    <t>ZX517</t>
  </si>
  <si>
    <t>Vrták diamantový flexibilní  pro OsseoSTAP, průměr 2,3 mm, červený, sterilní, resterilizovatelný 1501236-001</t>
  </si>
  <si>
    <t>ZX518</t>
  </si>
  <si>
    <t>Vrták diamantový flexibilní  pro OsseoSTAP, průměr 0,6 mm, modrý, sterilní, resterilizovatelný 1501230-001</t>
  </si>
  <si>
    <t>ZX519</t>
  </si>
  <si>
    <t>Vrták diamantový flexibilní  pro OsseoSTAP, průměr 0,8 mm, žlutý, sterilní, resterilizovatelný 1501232-001</t>
  </si>
  <si>
    <t>ZX520</t>
  </si>
  <si>
    <t>Vrták diamantový flexibilní  pro OsseoSTAP, průměr 1,0 mm, oranžový, sterilní, resterilizovatelný 1501233-001</t>
  </si>
  <si>
    <t>ZX521</t>
  </si>
  <si>
    <t>Vrták diamantový flexibilní  pro OsseoSTAP, průměr 1,4 mm, šedý, sterilní, resterilizovatelný 1501234-001</t>
  </si>
  <si>
    <t>ZX522</t>
  </si>
  <si>
    <t>Vrták diamantový flexibilní  pro OsseoSTAP, průměr 1,8 mm, hnědý, sterilní, resterilizovatelný 1501235-001</t>
  </si>
  <si>
    <t>ZX523</t>
  </si>
  <si>
    <t>Sprej pro mazání nástavců a mikromotorů MAINT LUBRIFLUID, 500 ml 1600064-006</t>
  </si>
  <si>
    <t>ZX524</t>
  </si>
  <si>
    <t>Sprej čistící, enzymatický MAINT AQUA CARE, 500 ml 1600617-006</t>
  </si>
  <si>
    <t>ZX525</t>
  </si>
  <si>
    <t>Nástavec rovný PM2-S70HD pro kraniotomický násadec, oplach, vnitřní chlazení 1600831-001</t>
  </si>
  <si>
    <t>ZX526</t>
  </si>
  <si>
    <t>Násadec  kraniotomický 25 mm, použití pro mandibulu 1600887-001</t>
  </si>
  <si>
    <t>ZX527</t>
  </si>
  <si>
    <t>Vrták spirálový kraniotomický pro násadec 25 mm, jednorázový, sterilně balený 1100413-001</t>
  </si>
  <si>
    <t>ZX530</t>
  </si>
  <si>
    <t>Kyreta BECKMANN adenoid, přímá, velikost 1, délka 220 mm 730001</t>
  </si>
  <si>
    <t>ZX532</t>
  </si>
  <si>
    <t>Kyreta BECKMANN adenoid, přímá, velikost 2, délka 220 mm 730002</t>
  </si>
  <si>
    <t>ZX556</t>
  </si>
  <si>
    <t>Kleště nosní Weil-Blakesley rovné,  3,5 x 120 mm 51155-02</t>
  </si>
  <si>
    <t>ZX557</t>
  </si>
  <si>
    <t>Kleště nosní Weil-Blakesley, zahnuté nahoru 45°, 3,5 x 120 mm 51158-02</t>
  </si>
  <si>
    <t>ZX558</t>
  </si>
  <si>
    <t>Kleště nosní Blakesley-Wilde zahnuté nahoru 90°, 3,5 x 115 mm 51159-02</t>
  </si>
  <si>
    <t>ZX559</t>
  </si>
  <si>
    <t>Kleště nosní Blakesley, rovné 5,0 x 115 mm 51155-04</t>
  </si>
  <si>
    <t>ZX560</t>
  </si>
  <si>
    <t>Kleště nosní Blakesley-Wilde, zahnuté nahoru 45°, 5 x 120 mm 51158-04</t>
  </si>
  <si>
    <t>ZX561</t>
  </si>
  <si>
    <t>Kleště nosní Blakesley-Wilde zahnuté nahoru 90°, 5,0 x 115 mm 51159-03</t>
  </si>
  <si>
    <t>ZX564</t>
  </si>
  <si>
    <t>Jehla Barbara, ostrá, v koleni lomená, délka 165 mm 410-113-155</t>
  </si>
  <si>
    <t>ZX565</t>
  </si>
  <si>
    <t>Nůž kulatý Rosen, úhel 90°, průměr 1,5 mm 50538-00</t>
  </si>
  <si>
    <t>ZX566</t>
  </si>
  <si>
    <t>Kyreta BECKMANN adenoid, přímá, velikost 3, délka 22 mm 730003</t>
  </si>
  <si>
    <t>ZX567</t>
  </si>
  <si>
    <t>Kyreta BECKMANN adenoid, přímá, velikost 4, délka 220 mm 730004</t>
  </si>
  <si>
    <t>ZX568</t>
  </si>
  <si>
    <t>Nůžky BOETTCHER, tupý/tupý, zahnuté, délka 185 mm 752700</t>
  </si>
  <si>
    <t>ZX569</t>
  </si>
  <si>
    <t>Kleště OVERHOLT-GEISSENDOERFER, zahnuté, zoubkované, velikost 0, délka 210 mm 754920</t>
  </si>
  <si>
    <t>ZX570</t>
  </si>
  <si>
    <t>Disektor a retraktor HURD, šířka 9 mm, délka 225 mm 751800</t>
  </si>
  <si>
    <t>ZX571</t>
  </si>
  <si>
    <t>Kanyla sací FRAZIER zahnutá s řeznou hranou, se značením vzdálenosti 5 – 9 cm, průměr 5 Fr., pracovní délka 100 mm 529305</t>
  </si>
  <si>
    <t>ZX572</t>
  </si>
  <si>
    <t>Pinzeta COTTLE Pinzeta bajonetová fixační, zoubkovaná, délka 150 mm 534015</t>
  </si>
  <si>
    <t>ZX573</t>
  </si>
  <si>
    <t>Nůžky BECKER-CAPLAN nůžky (Septum), obě branže pohyblivé, zoubkované, ostrý/ostrý, pracovní délka 95 mm 468500</t>
  </si>
  <si>
    <t>ZX574</t>
  </si>
  <si>
    <t>Držák skalpelových čepelek, fig. 4, délka 135 mm 208100</t>
  </si>
  <si>
    <t>ZX576</t>
  </si>
  <si>
    <t>Jehla Redonova, zahnutá, lancetová špička, 10 Fr.797340</t>
  </si>
  <si>
    <t>ZX577</t>
  </si>
  <si>
    <t>Nůžky disekční MAYO-LEXER, zahnuté, tupý/tupý, tenké ostří, délka 160 mm 792026</t>
  </si>
  <si>
    <t>ZX578</t>
  </si>
  <si>
    <t>Nůžky rovné, ostrý/tupý, délka 130 mm 790502</t>
  </si>
  <si>
    <t>ZX579</t>
  </si>
  <si>
    <t>Pinzeta chrirugická, 1 x 2 zuby, úzká, délka 130 mm 793303</t>
  </si>
  <si>
    <t>ZX580</t>
  </si>
  <si>
    <t>Pinzeta atraumatická, rovná, délka 160 mm 530416</t>
  </si>
  <si>
    <t>ZX581</t>
  </si>
  <si>
    <t>Pinzeta anatomická, rovná, standartní šířka, délka 130 mm 792301</t>
  </si>
  <si>
    <t>ZX582</t>
  </si>
  <si>
    <t>Pinzeta anatomická, rovná, střední šířka, délka 130 mm 792302</t>
  </si>
  <si>
    <t>ZX584</t>
  </si>
  <si>
    <t>Jehelec CRILE-WOOD, délka 150 mm 515515</t>
  </si>
  <si>
    <t>ZX585</t>
  </si>
  <si>
    <t>Retraktor LANGENBECK, velikost 1, 25 mm x 7.5 mm, délka 220 mm 801001</t>
  </si>
  <si>
    <t>ZX586</t>
  </si>
  <si>
    <t>Retraktor LANGENBECK, velikost 2, 31 mm x 9 mm, délka 220 mm 801002</t>
  </si>
  <si>
    <t>ZX587</t>
  </si>
  <si>
    <t>Retraktor LANGENBECK -GREEN s plochou ručkou, 10 x 4 mm, délka 160 mm 801020</t>
  </si>
  <si>
    <t>ZX588</t>
  </si>
  <si>
    <t>Retraktor LANGENBECK -GREEN s plochou ručkou, 16 x 6 mm, délka 160 mm 801022</t>
  </si>
  <si>
    <t>ZX589</t>
  </si>
  <si>
    <t>Retraktor WILLIGER, 4-háček, ostrý, délka 130 mm 220700</t>
  </si>
  <si>
    <t>ZX590</t>
  </si>
  <si>
    <t>Retraktor, extra jemný, 4 háček, délka 130 mm 800204</t>
  </si>
  <si>
    <t>ZX591</t>
  </si>
  <si>
    <t>Retraktor, extra jemný, 2 háček, délka 120 mm 800202</t>
  </si>
  <si>
    <t>ZX592</t>
  </si>
  <si>
    <t>Retraktor, ostrý, 2 háčky, délka 170 mm 786002</t>
  </si>
  <si>
    <t>ZX593</t>
  </si>
  <si>
    <t>Retraktor, ostrý, 4 háčky, délka 170 mm 786004</t>
  </si>
  <si>
    <t>ZX594</t>
  </si>
  <si>
    <t>Retraktor, ostrý, 1 háček, délka 170 mm 786001</t>
  </si>
  <si>
    <t>ZX597</t>
  </si>
  <si>
    <t>Kanyla sací Antrum v. EICKEN, LUER-Lock, dlouhé zakřivení, vnější průměr 4 mm, délka 125 mm 586040</t>
  </si>
  <si>
    <t>ZX598</t>
  </si>
  <si>
    <t>Lopatka na jazyk BRÜNINGS, délka 190 mm 740000</t>
  </si>
  <si>
    <t>ZX599</t>
  </si>
  <si>
    <t>Elevator FREER, oboustranný, poloostrý a tupý, délka 200 mm 474000</t>
  </si>
  <si>
    <t>ZX600</t>
  </si>
  <si>
    <t>Nůž BALLENGER, bajonetový, šířka 4 mm, délka 195 mm 477704</t>
  </si>
  <si>
    <t>ZX601</t>
  </si>
  <si>
    <t>Nůž nosní FREER, kruhový, délka 165 mm 492900</t>
  </si>
  <si>
    <t>ZX602</t>
  </si>
  <si>
    <t>Elevatorium  antrum SEWALL, délka 195 mm 627500</t>
  </si>
  <si>
    <t>ZX603</t>
  </si>
  <si>
    <t>Elevatorium, hranaté, šířka 4 mm, 165 mm 477400</t>
  </si>
  <si>
    <t>ZX604</t>
  </si>
  <si>
    <t>Kleště na septum BRÜNINGS-LUC, velikost 1, pracovní délka 110 mm 465001</t>
  </si>
  <si>
    <t>ZX605</t>
  </si>
  <si>
    <t>Kanyla sací YANKAUER, délka 290 mm 755500</t>
  </si>
  <si>
    <t>ZX606</t>
  </si>
  <si>
    <t>Klička BRÜNINGS, délka 290 mm 753500</t>
  </si>
  <si>
    <t>ZX607</t>
  </si>
  <si>
    <t>Drátek - Wire Snare Loop, balení po 100 ks 754200</t>
  </si>
  <si>
    <t>ZX609</t>
  </si>
  <si>
    <t>Pinzeta anatomická, šířka 1,8 mm, délka 200 mm 750001</t>
  </si>
  <si>
    <t>ZX610</t>
  </si>
  <si>
    <t>Pinzeta chirurgická, 1x2 zuby, šřka 2 mm, délka 200 mm 750111</t>
  </si>
  <si>
    <t>ZX611</t>
  </si>
  <si>
    <t>Nůžky METZENBAUM, zahnuté, délka 180 mm 752918</t>
  </si>
  <si>
    <t>ZX612</t>
  </si>
  <si>
    <t>Pinzeta ušní LUCAE, délka 14.5 cm 156000</t>
  </si>
  <si>
    <t>ZX613</t>
  </si>
  <si>
    <t>Pinzeta ADSON-BROWN, atraumatická, vložka z tvrdokovu, šířka 1,5 mm, délka 120 mm 533214</t>
  </si>
  <si>
    <t>ZX614</t>
  </si>
  <si>
    <t>Pinzeta, 1 x 2 zuby, medium, délka 130 mm 793302</t>
  </si>
  <si>
    <t>ZX615</t>
  </si>
  <si>
    <t>Nůžky FISCH, extra jemné, zahnuté, ostré/ostré, délka 105 mm 213410</t>
  </si>
  <si>
    <t>ZX619</t>
  </si>
  <si>
    <t xml:space="preserve">Kleště ušní FISCH, extra jemné, oválné branže 0.6 mm, tenká pracovní část, pracovní délka 80 mm 221406F      </t>
  </si>
  <si>
    <t>ZX620</t>
  </si>
  <si>
    <t>Kleště ušní, extra jemné, zoubkované, zahnuté nahoru, rozebíratelné, prac. délka 80 mm 221307</t>
  </si>
  <si>
    <t>ZX621</t>
  </si>
  <si>
    <t>Kleště ušní WULLSTEIN, oválné branže, zahnuté nahoru, 0,9 mm,  rozebíratelné, prac. délka 8 cm 221709</t>
  </si>
  <si>
    <t>ZX622</t>
  </si>
  <si>
    <t>Zrcátko ušní HARTMANN, pro dospělé, délka 130 mm 400500</t>
  </si>
  <si>
    <t>ZX623</t>
  </si>
  <si>
    <t>Raspatorium FISCH, jemně zahnuté, šířka 4 mm, délka 180 mm 213004</t>
  </si>
  <si>
    <t>ZX624</t>
  </si>
  <si>
    <t>Raspatorium COTTLE, jemně zahnuté, šířka 8 mm, délka 195 mm 479408</t>
  </si>
  <si>
    <t>ZX625</t>
  </si>
  <si>
    <t>Raspatorium LEMPER, šířka 3 mm, délka 190 mm 212803</t>
  </si>
  <si>
    <t>ZX626</t>
  </si>
  <si>
    <t>Raspatorium LEMPER, šířka 2,2 mm, délka 180 mm 212002</t>
  </si>
  <si>
    <t>ZX627</t>
  </si>
  <si>
    <t>Elevator WILLIGER, šířka 3,5 mm, délka 160 mm 169503</t>
  </si>
  <si>
    <t>ZX628</t>
  </si>
  <si>
    <t>Elevator WILLIGER, šířka 5 mm, délka 160 mm 169506</t>
  </si>
  <si>
    <t>ZX629</t>
  </si>
  <si>
    <t>Nůž PLESTER, jemně zahnutý, délka 160 mm 223300</t>
  </si>
  <si>
    <t>ZX630</t>
  </si>
  <si>
    <t>Kyreta HOUSE, velikost lžiček 1,3 x 2 mm a 1 x 1,6 mm, délka 150 mm 224002</t>
  </si>
  <si>
    <t>ZX631</t>
  </si>
  <si>
    <t>Kyreta HOUSE, velikost lžiček 2,3 x 3,5 mm a 2,7 x 4,3 mm, délka 150 mm 224011</t>
  </si>
  <si>
    <t>ZX632</t>
  </si>
  <si>
    <t>Elevator ROSEN, konec zahnutý 15°, 12 mm dlouhý, šířka 1,5 mm, délka 160 mm 223500</t>
  </si>
  <si>
    <t>ZX633</t>
  </si>
  <si>
    <t>Svorka na cévy Moskyto pean HALSTEAD, zahnutá, 1 x 2 zuby, délka 125 mm 535312</t>
  </si>
  <si>
    <t>ZX634</t>
  </si>
  <si>
    <t>Sání FISH, s úchopem, vnější průměr 5 mm, pracovní délka 125 mm 204738</t>
  </si>
  <si>
    <t>ZX635</t>
  </si>
  <si>
    <t>Kanyla sací zahnutá pro 149320 Karl Storz 149326</t>
  </si>
  <si>
    <t>ZX636</t>
  </si>
  <si>
    <t>Kleště HOUSE-DIETER, rozebíratelné, horní střih, pracovní délka 80 mm 222800</t>
  </si>
  <si>
    <t>ZX637</t>
  </si>
  <si>
    <t>Kleště HOUSE-DIETER, rozebíratelné, dolní střih, pracovní délka 80 mm 222900</t>
  </si>
  <si>
    <t>ZX638</t>
  </si>
  <si>
    <t>Nůžky FISCH-BELLUCCI, rozebíratelné, extra jemné, délka střihu 7 mm, pracovní délka 80 mm 222501</t>
  </si>
  <si>
    <t>ZX639</t>
  </si>
  <si>
    <t>Pinzeta TRÖLTSCH, zoubkovaná, pracovní délka 45 mm 157100</t>
  </si>
  <si>
    <t>ZX640</t>
  </si>
  <si>
    <t>Nůž ušní POLITZER, jemný, pracovní délka 75 mm 154800</t>
  </si>
  <si>
    <t>ZX641</t>
  </si>
  <si>
    <t xml:space="preserve">Jehla ZÖLLNER přímá, ostrá, délka 80 mm 10-639-01   </t>
  </si>
  <si>
    <t>ZX642</t>
  </si>
  <si>
    <t>Retraktor LANGENBECK retraktor, velikost 60 x 20 mm, délka 215 mm 801700</t>
  </si>
  <si>
    <t>ZX643</t>
  </si>
  <si>
    <t>Retraktor KOCHER-LANGENBECK, velikost 60 x 11 mm, délka 220 mm 801706</t>
  </si>
  <si>
    <t>ZX644</t>
  </si>
  <si>
    <t>Sklíčko k počítání buněk -Cell Counting Slides 30 2 well slides,  k přístroji TC20, bal. á 30 ks 1450011</t>
  </si>
  <si>
    <t>ZX645</t>
  </si>
  <si>
    <t>Hadice převlečná k enteroskoskopu Fujifilm EN-580T, latex, vnější prům. 13,2 mm, celková délka 1450 mm sterilní, jednorázová TS-13140</t>
  </si>
  <si>
    <t>ZX646</t>
  </si>
  <si>
    <t>Šroubovák, šestihranný, kanylovaný, pro šrouby kanylované Ø 3.5 a 4.0 mm 314.290</t>
  </si>
  <si>
    <t>ZX647</t>
  </si>
  <si>
    <t>Skříň na sterilní implantáty CABINET LISTA, velká, světle šedá LISTACABINET LARGE LISTA</t>
  </si>
  <si>
    <t>ZX648</t>
  </si>
  <si>
    <t>Fréza k vrtacímu systému Arthrex AR-200 - BURR, rovná, 19,5 mm, prům. 2,0 mm, sterilní AR-300-B201</t>
  </si>
  <si>
    <t>ZX649</t>
  </si>
  <si>
    <t>Šroub fixační QWIX large 5,5 x 40 mm titanový NWD111540S</t>
  </si>
  <si>
    <t>ZX650</t>
  </si>
  <si>
    <t>Šroub fixační QWIX large 5,5 x 45 mm titanový NWD111545S</t>
  </si>
  <si>
    <t>ZX651</t>
  </si>
  <si>
    <t>Šroub fixační QWIX large 5,5 x 50 mm titanový NWD111550S</t>
  </si>
  <si>
    <t>ZX652</t>
  </si>
  <si>
    <t>Šroub kompresní QWIX large 5,5 x 40 mm titanový NWD121540S</t>
  </si>
  <si>
    <t>ZX653</t>
  </si>
  <si>
    <t>ZX654</t>
  </si>
  <si>
    <t>ZX655</t>
  </si>
  <si>
    <t>ZX656</t>
  </si>
  <si>
    <t>ZX657</t>
  </si>
  <si>
    <t>ZX658</t>
  </si>
  <si>
    <t>Zátka katetrová KiteLock 4%, 3 ml, sterilní, bal. á 60 ksčirý bezbarvý sterilní roztok na jedno použití sloužící k uzamčení katétru SC001</t>
  </si>
  <si>
    <t>ZX659</t>
  </si>
  <si>
    <t>Implantát mammární Memé MESMO s texturovaným povrchem anatom 550 cc 15736 - 550</t>
  </si>
  <si>
    <t>ZX660</t>
  </si>
  <si>
    <t>Implantát mammární MICROTHANE Replicon - anatom 445 cc- 30736-550</t>
  </si>
  <si>
    <t>ZX661</t>
  </si>
  <si>
    <t>Šroub zamykatelný 2,8 mm 08 mm A-5850.08</t>
  </si>
  <si>
    <t>ZX662</t>
  </si>
  <si>
    <t>Šroub fixační QWIX large 5,5 x 55 mm titanový NWD111555S</t>
  </si>
  <si>
    <t>ZX663</t>
  </si>
  <si>
    <t>Zavaděč pro implantaci elektrod s trhacím tělem Peel-Away 9F  23 cm, bal. á 10 ks 405254</t>
  </si>
  <si>
    <t>ZX664</t>
  </si>
  <si>
    <t>Držák elektrod s dvojitým spínačem jednorázový  5,0 m přípojný kabel včetně skalpelové elektrody ke koagulaci Valleylab, bal. á 50 ks 6600F4797/5</t>
  </si>
  <si>
    <t>ZX665</t>
  </si>
  <si>
    <t>Extraktor koronární periferní očkový Needle´s EyeSnare prům. smyčky 13 mm, délka 94 cm LR-NES-001</t>
  </si>
  <si>
    <t>ZX666</t>
  </si>
  <si>
    <t>Extraktor koronární periferní očkový Needle´s EyeSnare prům. smyčky20 mm, délka 94 cm LR-NES-002</t>
  </si>
  <si>
    <t>ZX667</t>
  </si>
  <si>
    <t>Extraktor intravaskulární periferní se smyčkou EnSnare Mini 12-20 mm x 120 cm MEM:EN2006020</t>
  </si>
  <si>
    <t>ZX668</t>
  </si>
  <si>
    <t>Mikrozkumavka šoubovací 0,5 ml, kónická SSI, PP, bez víčka, bez graduace, čirá, -196°C do +121°C, 20 000 x G, bal. á 500 ks U2130000</t>
  </si>
  <si>
    <t>ZX671</t>
  </si>
  <si>
    <t>Jehla šicí s pérovitým ouškem, jehla DS-47, USP 0 - 2, EP 3,5 - 5, sterilní, bal. á 48 ks 3105</t>
  </si>
  <si>
    <t>ZX672</t>
  </si>
  <si>
    <t>Jehla šicí s pérovitým ouškem, jehla DS-52, USP 0 - 2, EP 3,5 - 5, sterilní,bal. á 48 ks 3104</t>
  </si>
  <si>
    <t>ZX673</t>
  </si>
  <si>
    <t>Jehla šicí s pérovitým ouškem, jehla DS-56, USP 0 - 2, EP 3,5 - 5, sterilní,bal. á 48 ks 3103</t>
  </si>
  <si>
    <t>ZX674</t>
  </si>
  <si>
    <t>Implantát mammární Microthane MEMÉ kulatý vysoký profil 400 cc 30726-400</t>
  </si>
  <si>
    <t>ZX675</t>
  </si>
  <si>
    <t>Šroub MAGNEZIX CS kompresní kanylovaný pro osteosyntézu vstřebatelný 3,2 x 20 mm 1032.028</t>
  </si>
  <si>
    <t>ZX676</t>
  </si>
  <si>
    <t xml:space="preserve">Pinzeta  bipolární koagulační ERBE  rovná, celková délka 190 mm, šířka hrotu 1 mm, hrot tupý, délka hrotu 8 mm 20195-000 </t>
  </si>
  <si>
    <t>ZX677</t>
  </si>
  <si>
    <t>Pinzeta  bipolární koagulační ERBE rovná, celková délka 225 mm, šířka hrotu 1 mm, hrot tupý, délka hrotu 10 mm 20195-041</t>
  </si>
  <si>
    <t>ZX678</t>
  </si>
  <si>
    <t>Krytí OPER FILM PROTECT CHG 8,5 x 11,5 cm, bal. á 25 ks 34002</t>
  </si>
  <si>
    <t>ZX679</t>
  </si>
  <si>
    <t>Šroub fixační QWIX large 7,5 x 40 mm titanový NWD111740S</t>
  </si>
  <si>
    <t>ZX680</t>
  </si>
  <si>
    <t>Šroub fixační QWIX large 7,5 x 60 mm titanový NWD111760S</t>
  </si>
  <si>
    <t>ZX681</t>
  </si>
  <si>
    <t>Rouška břišní NT s RTG vláknem sterilní  30 x 45 cm / 5 ks, 130g/m2  dvojitý sterilní obal, bal. 2 x 150 ks, 300 ks karton 4398-806</t>
  </si>
  <si>
    <t>ZX682</t>
  </si>
  <si>
    <t>Kleště na kosti BONE RONGEUR (LUER), silné, zahnuté, šířka čelisti 5 mm, délka 240 mm FO521NR</t>
  </si>
  <si>
    <t>ZX683</t>
  </si>
  <si>
    <t>Šroub spongiózní HB 6,5 x 65/16 mm 397129796780</t>
  </si>
  <si>
    <t>ZX684</t>
  </si>
  <si>
    <t>Šroub spongiózní HB 6,5 x 85/16 mm 397129796820</t>
  </si>
  <si>
    <t>ZX685</t>
  </si>
  <si>
    <t>Šroub spongiózní HB 6,5 x 105/16 mm 397129796860</t>
  </si>
  <si>
    <t>ZX686</t>
  </si>
  <si>
    <t>Šroub spongiózní HB 6,5 x 60/32 mm 397129796940</t>
  </si>
  <si>
    <t>ZX687</t>
  </si>
  <si>
    <t>Šroub spongiózní HB 6,5 x 75/32 mm 397129796970</t>
  </si>
  <si>
    <t>ZX688</t>
  </si>
  <si>
    <t>Šroub kortikální samořezný HA 4,5 x 22 mm 397129799451</t>
  </si>
  <si>
    <t>ZX689</t>
  </si>
  <si>
    <t>Šroub kortikální samořezný HA 2,7 x 26 mm 397129786101</t>
  </si>
  <si>
    <t>ZX690</t>
  </si>
  <si>
    <t>Šroub kortikální Stardrive Ø 2.7 mm (hlava 2.4), samořezný, délka 22 mm, nerezová ocel 202.882</t>
  </si>
  <si>
    <t>ZX691</t>
  </si>
  <si>
    <t>Destička PCR, ODTC, k pipetovacímu automatu Sciclone NGSx iQ, jednorázová, bal. á 20 ks CLS151919</t>
  </si>
  <si>
    <t>ZX692</t>
  </si>
  <si>
    <t>Špička pipetovací 150 µl, s filtrem, čirá, k pipetovacímu automatu Sciclone NGSx iQ, sterilní, 10 boxů po 96 ks (960 ks) 111426</t>
  </si>
  <si>
    <t>ZX693</t>
  </si>
  <si>
    <t>Implantát šlachový silikonový dočasný 5 x 2,5 x 220 mm Z06230-0000-05220</t>
  </si>
  <si>
    <t>ZX694</t>
  </si>
  <si>
    <t>Implantát šlachový silikonový dočasný 6 x 3 x 180 mm Z06230-0000-06180</t>
  </si>
  <si>
    <t>ZX695</t>
  </si>
  <si>
    <t>Implantát zubní NEO; Helix GM 4.3x8 mm, NeoPoros, titan 109.948</t>
  </si>
  <si>
    <t>ZX696</t>
  </si>
  <si>
    <t>Implantát zubní NEO; Helix GM 4.3x10 mm, NeoPoros, titan 109.949</t>
  </si>
  <si>
    <t>ZX697</t>
  </si>
  <si>
    <t>Implantát zubní NEO; Helix GM 4.3x11,5 mm, NeoPoros, titan 109.950</t>
  </si>
  <si>
    <t>ZX698</t>
  </si>
  <si>
    <t>Implantát zubní  - Šroubek krycí Neodent GM, H 2 mm, titan 117.022</t>
  </si>
  <si>
    <t>ZX699</t>
  </si>
  <si>
    <t>Implantát zubní  - Kapna hojící Neodent GM, prům. 4.5 mm, GH 4.5 mm, titan 106.217</t>
  </si>
  <si>
    <t>ZX700</t>
  </si>
  <si>
    <t>Implantát zubní - GM Temporary Abutment For Crown, 3.5 x2.5 mm, titan 118.346</t>
  </si>
  <si>
    <t>ZX701</t>
  </si>
  <si>
    <t>Dlaha zamykací Superior Lateral s očky, 14 ot. levá A-4851.03</t>
  </si>
  <si>
    <t>ZX702</t>
  </si>
  <si>
    <t xml:space="preserve">Ureterorenoskop flexibilní EUʷScope, pro použití s video procesorem DOSTM (Model: EOS-B-01), jednorázový, vnější prům. distál. konce 2,57 mm, vnitř. prům. nástroj. kanálu 1,2 mm US31D-12-EU </t>
  </si>
  <si>
    <t>ZX703</t>
  </si>
  <si>
    <t>Insert (čelisti) HiQ+   pracovní část k nůžkám Metzenbaum, 5,0 mm x 330 mm A64810A</t>
  </si>
  <si>
    <t>ZX704</t>
  </si>
  <si>
    <t>Insert (čelisti) HiQ+  pracovní část k disektoru Maryland, krátký, 5,0 mm x 330 mm, branže 17 mm A64340A</t>
  </si>
  <si>
    <t>ZX705</t>
  </si>
  <si>
    <t>Podložka antidekubitní Viktorie 12 váleček délka 15 cm, průměr 9 cm 210-V12oc-V</t>
  </si>
  <si>
    <t>ZX706</t>
  </si>
  <si>
    <t>Gel antiadhezivní chirurgický  Singclean s kyselinou hyaluronovou, 15 ml, sterilní SC15</t>
  </si>
  <si>
    <t>ZX707</t>
  </si>
  <si>
    <t>Elektroda jehlová, monopolární ERBE, rovná, izolovaná, prům. 0,8 x 22 mm, délka 40 mm, bal. á 5 ks 21191-168</t>
  </si>
  <si>
    <t>ZX708</t>
  </si>
  <si>
    <t>Implantát zubní Astra Tech báze titanová EV 3.0 (XS), prům. 4 mm, margin. výška 2 mm, vertikál. výška 6 mm 68012082</t>
  </si>
  <si>
    <t>ZX709</t>
  </si>
  <si>
    <t>Implantát zubní Astra Tech báze titanová EV 4.2 (M), prům. 4,7 mm, margin. výška 2mm, vertikál. výška 6 mm 68012089</t>
  </si>
  <si>
    <t>ZX710</t>
  </si>
  <si>
    <t>Implantát zubní Astra Tech báze titanová EV 4.8 (L), prům. 5 mm, margin. výška 2 mm, vertikál. výška 6 mm 68012091</t>
  </si>
  <si>
    <t>ZX711</t>
  </si>
  <si>
    <t>Koncovka pracovní k přístroji Piezosurgery OT12S MEC 03370021</t>
  </si>
  <si>
    <t>ZX712</t>
  </si>
  <si>
    <t>Krytí Secura tampon bariérový 3ml bal. á 50 ks 66800711</t>
  </si>
  <si>
    <t>ZX714</t>
  </si>
  <si>
    <t>Kanystr  pro podtlakovou terapii Renasys TOUCH, se ztužovačem, 300 ml 66801274</t>
  </si>
  <si>
    <t>ZX715</t>
  </si>
  <si>
    <t>Kanystr  pro podtlakovou terapii Renasys TOUCH, se ztužovačem, 800 ml 66801273</t>
  </si>
  <si>
    <t>ZX716</t>
  </si>
  <si>
    <t>Krytí pooperační a fixační s absorpční pěnou OPSITE Post-Op Visible omyvatelné průhledné vel. 15x10 cm, bal. á 20 ks 66800137</t>
  </si>
  <si>
    <t>ZX745</t>
  </si>
  <si>
    <t>Obinadlo kohezivní Peha-haft 12 cm x 20 m, bal. á 1 kus 9324503</t>
  </si>
  <si>
    <t>ZX746</t>
  </si>
  <si>
    <t>Senzor pro měření pupilometrie SmartGuard, k pupilometru NPi-200 - Neuroptics, jednorázový, bal. á 24 ks SG-200</t>
  </si>
  <si>
    <t>ZX747</t>
  </si>
  <si>
    <t>Okluder uzávěr ouška Lambre LAA včetně zavaděče, distál. prům. 26 mm, proximál. prům. 38 mm, zavaděč 10 F x 900 mm LT-LAA-2638</t>
  </si>
  <si>
    <t>ZX748</t>
  </si>
  <si>
    <t>Víčko pro láhve odsávací 1,2,3 a 5 litru, k systému Piranha, poysulfoové, velké, prům. 6–10 mm,  autoklávovatelné N077.0420</t>
  </si>
  <si>
    <t>ZX749</t>
  </si>
  <si>
    <t>Filtr kombinovaný, proti přesátí/bakteriolog., k systému Piranha, konektor MEDELA, jednorázový, bal. 10 ks N077.0571</t>
  </si>
  <si>
    <t>ZX750</t>
  </si>
  <si>
    <t>Implantát zubní Astra Tech Dentsply Locator Abutment EV 4.2, výška 2mm 25663</t>
  </si>
  <si>
    <t>ZX751</t>
  </si>
  <si>
    <t>Implantát zubní Astra Tech Dentsply Locator Abutment EV 4.2, výška 3mm 25664</t>
  </si>
  <si>
    <t>ZX752</t>
  </si>
  <si>
    <t>Implantát zubní Astra Tech Dentsply Locator Abutment EV 3.6, výška 2mm 25658</t>
  </si>
  <si>
    <t>ZX753</t>
  </si>
  <si>
    <t>Implantát zubní Astra Tech Dentsply Locator Abutment EV 3.6, výška 3mm 25659</t>
  </si>
  <si>
    <t>ZX754</t>
  </si>
  <si>
    <t>Náhrada kolenního kloubu OXFORD unikompartmentální vložka meniskeální anatomická  pravá mediální 7 mm Small 159572</t>
  </si>
  <si>
    <t>ZX755</t>
  </si>
  <si>
    <t>Dlaha pánevní OMEGA MAXI, pravá 129715450</t>
  </si>
  <si>
    <t>ZX756</t>
  </si>
  <si>
    <t>Dlaha pánevní OMEGA MAXI, tvarovaná lévá 129715440</t>
  </si>
  <si>
    <t>ZX757</t>
  </si>
  <si>
    <t>Náhrada kolenního kloubu OXFORD unikompartmentální vložka meniskeální anatomická  levá mediální 7 mm Small 159551</t>
  </si>
  <si>
    <t>ZX758</t>
  </si>
  <si>
    <t>Šroub VA LCP 2,0 mm  x 9 mm  04.130.309</t>
  </si>
  <si>
    <t>ZX759</t>
  </si>
  <si>
    <t>Dlaha uzamykatelná VA 2,0 pro korekci rotace 04.130.367</t>
  </si>
  <si>
    <t>ZX762</t>
  </si>
  <si>
    <t>Krytí - krém ochranný bariérový ASKINA 92 g 5038</t>
  </si>
  <si>
    <t>ZX763</t>
  </si>
  <si>
    <t>Kabel k bipolární pinzetě, výr. Sutter, Reger, ke koagulacím ERBE typ: VIO 200 SKLS MARTIN typ: Martin ME 411,  délka 4,5 m 370130G</t>
  </si>
  <si>
    <t>ZX765</t>
  </si>
  <si>
    <t>Očko cerklážní se závitem pro LCP 4,5 mm CerclageFix 281.002</t>
  </si>
  <si>
    <t>ZX766</t>
  </si>
  <si>
    <t>Kleště hrudní VATS Foerster levé zahnutí, oválné, se zámkem, prům. shaftu 10 mm, celková délka 333 mm RC-1829</t>
  </si>
  <si>
    <t>ZX770</t>
  </si>
  <si>
    <t>Sklíčko počítací Nexcelom, kryté, pro 2 počítání, jednorázové, bal. á 900 ks (bal. pro 1800 počítání )bal.CHT4-SD100- 014</t>
  </si>
  <si>
    <t>ZX771</t>
  </si>
  <si>
    <t>Turniket pro bezkrevnost HemaClear - MEDIUM žlutý - obvod končetiny 24-40cm, komprese 254±43 mmHg, bal. á 10 ks  PRH-040-YE-01A</t>
  </si>
  <si>
    <t>ZX772</t>
  </si>
  <si>
    <t>Turniket pro bezkrevnost HemaClear - MEDIUM červený - obvod končetiny 24-40cm, komprese 246±42 mmHg, bal. á 10 ks PRH-040-RE-01A</t>
  </si>
  <si>
    <t>ZX773</t>
  </si>
  <si>
    <t>Turniket pro bezkrevnost HemaClear - LARGE hnědý - obvod končetiny 30-55cm, komprese 364±49 mmHg, bal. á 10 ks PRH-060-BR-01A</t>
  </si>
  <si>
    <t>ZX774</t>
  </si>
  <si>
    <t>Turniket pro bezkrevnost HemaClear - LARGE oranžový - obvod končetiny 30-55cm, komprese 329±47 mmHg, bal. á 10 ks PRH-060-OR-01A</t>
  </si>
  <si>
    <t>ZX775</t>
  </si>
  <si>
    <t>Turniketpro bezkrevnost HemaClear XL - XLARGE černo-bílý - obvod končetiny 50-85cm, komprese 320±19 mmHg, bal. á 10 ks PRH-090-BW-01A</t>
  </si>
  <si>
    <t>ZX776</t>
  </si>
  <si>
    <t>Síťka kýlní extraperitoneální - DynaMesh - ENDOLAP 3D, velikost 9 x 14 cm, bal. á 3 ks (5 bal. + 2 ks zdarma) PV130914F3</t>
  </si>
  <si>
    <t>ZX777</t>
  </si>
  <si>
    <t>Rovnátka neviditelná  SpofaDental - balíček  Spark Advanced na 60 týdnů léčby - paušální (neomezený počet folií, neomezený počet revizí) balíček 728-3030</t>
  </si>
  <si>
    <t>ZX778</t>
  </si>
  <si>
    <t>Šroub vstřebatelný Magnezix 3,2 mm x 18 mm 1032.018</t>
  </si>
  <si>
    <t>ZX779</t>
  </si>
  <si>
    <t>Šroub kompresní 7,0 CCS krátký závit 50 mm A-8410.50</t>
  </si>
  <si>
    <t>ZX780</t>
  </si>
  <si>
    <t>Set jugulární TERUMO (souprava hadiček k vytvoření separátní kanylace mimo tělo), bal. á 20 setů CX-CZ134</t>
  </si>
  <si>
    <t>ZX781</t>
  </si>
  <si>
    <t>Linka TERUMO EndoVent 10 cm (k propojení ventovací a plegické linky mimo tělo), sterilní, bal. á 10 ks CX-CZ151</t>
  </si>
  <si>
    <t>ZX782</t>
  </si>
  <si>
    <t>Kanyla pro kořen aorty C-vent, MICS, 7 Fr, jehla 16 Ga- bílá, efektivní délka 31,8 cm, bal. á 10 ks SC-AR-17014</t>
  </si>
  <si>
    <t>ZX784</t>
  </si>
  <si>
    <t>Set zaváděcí - REVAS pro venózní femorální kanyly, zaváděcí drát 180cm 0,038", dilatátor: 8/10Fr, 12/14Fr, 16/15Fr, 20/22Fr, 24Fr, zaváděcí jehla 18G, mini skalpel, stříkačka, bal. á 5 setů FLK 0011</t>
  </si>
  <si>
    <t>ZX785</t>
  </si>
  <si>
    <t>Kanyla pro ventilaci levé komory, 17Fr, kovový konec, bal. á 20 ks FLK X014 17</t>
  </si>
  <si>
    <t>ZX788</t>
  </si>
  <si>
    <t>Náhrada prstního kloubu silikonová MCP 40 210-P10040</t>
  </si>
  <si>
    <t>ZX789</t>
  </si>
  <si>
    <t>Náhrada kolenního kloubu OXFORD unikompartmentální komponenta femorální vel.Extra large 166944</t>
  </si>
  <si>
    <t>ZX790</t>
  </si>
  <si>
    <t>Náhrada kolenního kloubu OXFORD unikompartmentální vložka meniskeální anatomická pravá mediální 3 mm 159589</t>
  </si>
  <si>
    <t>ZX791</t>
  </si>
  <si>
    <t>Šroub fixační QWIX large 7,5 x 45 mm titanový NWD111745S</t>
  </si>
  <si>
    <t>ZX792</t>
  </si>
  <si>
    <t>Šroub fixační QWIX large 7,5 x 50 mm titanový NWD111750S</t>
  </si>
  <si>
    <t>ZX793</t>
  </si>
  <si>
    <t>Šroub fixační QWIX large 7,5 x 55 mm titanový NWD111755S</t>
  </si>
  <si>
    <t>ZX794</t>
  </si>
  <si>
    <t>Šroub fixační QWIX large 7,5 x 70 mm titanový NWD111770S</t>
  </si>
  <si>
    <t>ZX795</t>
  </si>
  <si>
    <t>Dlaha na klíční kost 12 otv. pravá A-4851.32</t>
  </si>
  <si>
    <t>ZX796</t>
  </si>
  <si>
    <t>Implantát mammární MICROTHANE anat -350cc 30736-350</t>
  </si>
  <si>
    <t>ZX797</t>
  </si>
  <si>
    <t>Implantát mammární MICROTHANE Replicon - anatom 495 cc- 30736-495</t>
  </si>
  <si>
    <t>ZX806</t>
  </si>
  <si>
    <t>Proužek testovací ke glukometru Beurer GL 50 Evo, bez kódování, (2 x 25 ks) bal. á 50 ks 464.14</t>
  </si>
  <si>
    <t>ZX807</t>
  </si>
  <si>
    <t>Lanceta ke glukometru Beurer GL 50 Evo, 28G modrá, sterilní,  (4 x 25ks) bal.á 100 ks 457.01</t>
  </si>
  <si>
    <t>ZX808</t>
  </si>
  <si>
    <t>Lanceta ke glukometru Beurer GL 50 Evo, 33G fialová, sterilní, (4 x 25ks) bal.á 100 ks 457.24</t>
  </si>
  <si>
    <t>ZX809</t>
  </si>
  <si>
    <t>Aplikátor klipů HORIZON open S červený zahnutý 280 mm 137112</t>
  </si>
  <si>
    <t>ZX816</t>
  </si>
  <si>
    <t>Rouška břišní NT s RTG vláknem sterilní 10 x 10 cm / 5 ks, 130g/m2 dvojitý sterilní obal, 2160 ks v kartonu 4398-802</t>
  </si>
  <si>
    <t>[A50100000] převod HČ - spotřeba materiálu</t>
  </si>
  <si>
    <t>[A50109000] cenové odchylky k materiálu</t>
  </si>
  <si>
    <t>[A50110001] biologické implantáty (sk.507)</t>
  </si>
  <si>
    <t>[A50112001] automobilový benzín</t>
  </si>
  <si>
    <t>[A50112002] motorová nafta</t>
  </si>
  <si>
    <t>[A50112004] plyn (CNG)</t>
  </si>
  <si>
    <t>[A50113001] léky - paušál (LEK)</t>
  </si>
  <si>
    <t>[A50113002] léky - parenterální výživa (LEK)</t>
  </si>
  <si>
    <t>[A50113004] léky - enter. a parent. výživa (výroba LEK-OPSL)</t>
  </si>
  <si>
    <t>[A50113005] léky - radiofarmaka (KNM)</t>
  </si>
  <si>
    <t>[A50113006] léky - enterální výživa (LEK)</t>
  </si>
  <si>
    <t>[A50113007] léky - krev.deriváty ZUL (LEK)</t>
  </si>
  <si>
    <t>[A50113008] léky - krev.deriváty ZUL (TO)</t>
  </si>
  <si>
    <t>[A50113009] léky - RTG diagnostika ZUL (LEK)</t>
  </si>
  <si>
    <t>[A50113010] léky - botox (LEK)</t>
  </si>
  <si>
    <t>[A50113012] léky - trombolýza (LEK)</t>
  </si>
  <si>
    <t>[A50113013] léky - antibiotika (LEK)</t>
  </si>
  <si>
    <t>[A50113014] léky - antimykotika (LEK)</t>
  </si>
  <si>
    <t>[A50113015] léky - samoplátci (LEK)</t>
  </si>
  <si>
    <t>[A50113016] léky - centra (LEK)</t>
  </si>
  <si>
    <t>[A50113017] léky - dle §16 (LEK)</t>
  </si>
  <si>
    <t>[A50113190] léky - medicinální plyny (sklad SVM)</t>
  </si>
  <si>
    <t>[A50113300] léky - slevy (přeúčt. na 64910001)</t>
  </si>
  <si>
    <t>[A50113018] léky - hemofilické krevní deriváty (LEK)</t>
  </si>
  <si>
    <t>[A50114002] krevní přípravky</t>
  </si>
  <si>
    <t>[A50114003] plazma</t>
  </si>
  <si>
    <t>[A50115001] kardiostimulátory (sk.Z517)</t>
  </si>
  <si>
    <t>[A50115002] kardiovertery (Z516)</t>
  </si>
  <si>
    <t>[A50115003] TEP (Z518)</t>
  </si>
  <si>
    <t>[A50115004] IUTN - kovové (Z506)</t>
  </si>
  <si>
    <t>[A50115005] IUTN - neurostimulace (Z511)</t>
  </si>
  <si>
    <t>[A50115006] IUTN - neuromodulace-DBS (Z508)</t>
  </si>
  <si>
    <t>[A50115007] implant.dentální-samoplátci (Z526)</t>
  </si>
  <si>
    <t>[A50115008] implant. - plastická,estetická chirurgie (Z521)</t>
  </si>
  <si>
    <t>[A50115009] IUTN - chlopně - TAVI (Z524)</t>
  </si>
  <si>
    <t>[A50115011] IUTN - ostat.nákl.PZT (Z515)</t>
  </si>
  <si>
    <t>[A50115013] Bezelektrodové kardiostimulátory (Z548)</t>
  </si>
  <si>
    <t>[A50115015] IUTN - Clipy AV chlopní (Z553)</t>
  </si>
  <si>
    <t>[A50115016] kardiostimulátory CCM (Z555)</t>
  </si>
  <si>
    <t>[A50115020] laboratorní diagnostika-LEK (Z501)</t>
  </si>
  <si>
    <t>[A50115021] laboratorní diagnostika-skl.ZPr (Z501)</t>
  </si>
  <si>
    <t>[A50115040] laboratorní materiál (Z505)</t>
  </si>
  <si>
    <t>[A50115050] obvazový materiál (Z502)</t>
  </si>
  <si>
    <t>[A50115060] ZPr - ostatní (Z503)</t>
  </si>
  <si>
    <t>[A50115061] ZPr - ZUM robot (Z512)</t>
  </si>
  <si>
    <t>[A50115062] ZPr - materiál hemodialýza (Z525)</t>
  </si>
  <si>
    <t>[A50115063] ZPr - vaky, sety (Z528)</t>
  </si>
  <si>
    <t>[A50115064] ZPr - šicí materiál (Z529)</t>
  </si>
  <si>
    <t>[A50115065] ZPr - vpichovací materiál (Z530)</t>
  </si>
  <si>
    <t>[A50115066] ZPr - šicí materiál robot (Z531)</t>
  </si>
  <si>
    <t>[A50115067] ZPr - rukavice (Z532)</t>
  </si>
  <si>
    <t>[A50115068] ZPr - čidla ICP (Z522)</t>
  </si>
  <si>
    <t>[A50115069] ZPr - porty (Z534)</t>
  </si>
  <si>
    <t>[A50115070] ZPr - katetry ostatní (Z513)</t>
  </si>
  <si>
    <t>[A50115071] ZPr - katetry ablační (Z514)</t>
  </si>
  <si>
    <t>[A50115072] ZPr - katetry diagnostické (Z535)</t>
  </si>
  <si>
    <t>[A50115073] ZPr - katetry PCI (Z536)</t>
  </si>
  <si>
    <t>[A50115074] ZPr - katetry zaváděcí (Z537)</t>
  </si>
  <si>
    <t>[A50115075] ZPr - stenty (Z538)</t>
  </si>
  <si>
    <t>[A50115076] ZPr - stenty kovové (Z539)</t>
  </si>
  <si>
    <t>[A50115077] ZPr - stenty lékové (Z540)</t>
  </si>
  <si>
    <t>[A50115079] ZPr - internzivní péče (Z542)</t>
  </si>
  <si>
    <t>[A50115080] ZPr - staplery, extraktory, endoskop.mat. (Z523)</t>
  </si>
  <si>
    <t>[A50115082] ZPr - katetry extrakční (Z543)</t>
  </si>
  <si>
    <t>[A50115083] ZPr - embolizace (Z545)</t>
  </si>
  <si>
    <t>[A50115085] ZPr - samoplátci (Z547)</t>
  </si>
  <si>
    <t>[A50115089] ZPr - katetry PICC/MIDLINE (Z554)</t>
  </si>
  <si>
    <t>[A50115090] ZPr - zubolékařský materiál (Z509)</t>
  </si>
  <si>
    <t>[A50115300] ZPr. - slevy (přeúčt. na 64910002)</t>
  </si>
  <si>
    <t>[A50115084] ZPr - HCO membrány (Z546)</t>
  </si>
  <si>
    <t>[A50115012] podkožní monitory (Z544)</t>
  </si>
  <si>
    <t>[A50115014] Mechanické srdeční podpory (Z552)</t>
  </si>
  <si>
    <t>[A50115030] ZPr. - ostatní (testy) - COVID19 (Z556)</t>
  </si>
  <si>
    <t>[A50115100] ZPr - jehly COVID 19 (Z557)</t>
  </si>
  <si>
    <t>[A50115101] ZPr - ostatní COVID 19 (Z558)</t>
  </si>
  <si>
    <t>[A50115086] ZPr - IUTN-chlopně-TMVI (Z549)</t>
  </si>
  <si>
    <t>[A50115087] ZPr - Aferéza - léčebné kity (Z550)</t>
  </si>
  <si>
    <t>[A50116001] lůžk. pacienti</t>
  </si>
  <si>
    <t>[A50116002] lůžk. pacienti nad normu</t>
  </si>
  <si>
    <t>[A50116003] dárci krve</t>
  </si>
  <si>
    <t>[A50116004] výživa kojenců</t>
  </si>
  <si>
    <t>[A50116006] dialýza - pac.strava</t>
  </si>
  <si>
    <t>[A50116010] nápoje - horké provozy</t>
  </si>
  <si>
    <t>[A50116402] závodní stravování</t>
  </si>
  <si>
    <t>[A50116403] studenti SKMUP, stážisté</t>
  </si>
  <si>
    <t>[A50116404] suroviny - studená kuchyně (stř.9505)</t>
  </si>
  <si>
    <t>[A50116502] externí strávníci</t>
  </si>
  <si>
    <t>[A50116011] nápoje - klinická hodnocení</t>
  </si>
  <si>
    <t>[A50116504] surovinx - studená kuchyně (stř.9505)</t>
  </si>
  <si>
    <t>[A50116513] studenti, stážisté</t>
  </si>
  <si>
    <t>[A50117001] všeobecný materiál (N524,525,P35,49,T13,V26,31,32,34,35,37,47,111,Z510)</t>
  </si>
  <si>
    <t>[A50117002] prací a čistící prostř.,drog.zboží (sk.V41)</t>
  </si>
  <si>
    <t>[A50117003] desinfekční prostředky (ID-ř.733-LEK)</t>
  </si>
  <si>
    <t>[A50117004] tiskopisy a kanc.potřeby (sk.V42, 43)</t>
  </si>
  <si>
    <t>[A50117005] údržbový materiál ZVIT (sk.B36,61,62,64)</t>
  </si>
  <si>
    <t>[A50117007] údržbový materiál ostatní - sklady (sk.T17)</t>
  </si>
  <si>
    <t>[A50117008] spotřební materiál k PDS (potrubní pošta (sk.V22)</t>
  </si>
  <si>
    <t>[A50117009] spotřební materiál k ZPr. (sk.V21)</t>
  </si>
  <si>
    <t>[A50117010] lékárničky a ZM na provozech</t>
  </si>
  <si>
    <t>[A50117011] obalový mat. pro sterilizaci (sk.V20)</t>
  </si>
  <si>
    <t>[A50117015] IT - spotřební materiál (sk. P37, 38, 48)</t>
  </si>
  <si>
    <t>[A50117020] všeob.mat. - nábytek (V30) do 1tis.</t>
  </si>
  <si>
    <t>[A50117021] všeob.mat. - hosp.přístr.a nářadí (V32) od 1tis do 2999,99</t>
  </si>
  <si>
    <t>[A50117022] všeob.mat. - kuchyň tech. (V33) od 1tis do 2999,99</t>
  </si>
  <si>
    <t>[A50117023] všeob.mat. - kancel.tech. (V34) od 1tis do 2999,99</t>
  </si>
  <si>
    <t>[A50117024] všeob.mat. - ostatní-vyjímky (V44) od 0,01 do 999,99</t>
  </si>
  <si>
    <t>[A50117190] technické plyny</t>
  </si>
  <si>
    <t>[A50118001] ND - ostatní (všeob.sklad) (sk.V38)</t>
  </si>
  <si>
    <t>[A50118002] ND - zdravot.techn.(sklad) (sk.Z39)</t>
  </si>
  <si>
    <t>[A50118003] ND - ostatní techn.(OSBTK, vč.metrologa)</t>
  </si>
  <si>
    <t>[A50118004] ND - zdravotní techn. (OSBTK, vč.metrologa)</t>
  </si>
  <si>
    <t>[A50118005] ND - výpoč. techn.(sklad) (sk.P47)</t>
  </si>
  <si>
    <t>[A50118006] ND - ZVIT (sk.B63)</t>
  </si>
  <si>
    <t>[A50118007] ND - doprava (sk.A50)</t>
  </si>
  <si>
    <t>[A50118009] ND - ostatní technika (UTZ)</t>
  </si>
  <si>
    <t>[A50119002] prádlo pacientů (sk.T12)</t>
  </si>
  <si>
    <t>[A50119077] OOPP a prádlo pro zaměstnance (sk.T14)</t>
  </si>
  <si>
    <t>[A50119090] OOPP pro pacienty a doprovod (sk.T11)</t>
  </si>
  <si>
    <t>[A50119092] pokojový textil (sk. T15)</t>
  </si>
  <si>
    <t>[A50119100] jednorázové ochranné pomůcky (sk.T18A)</t>
  </si>
  <si>
    <t>[A50119101] jednorázový operační materiál (sk.T18B)</t>
  </si>
  <si>
    <t>[A50119102] jednorázové hygienické potřeby (sk.T18C)</t>
  </si>
  <si>
    <t>[A50119104] jednorázové ochranné pomůcky COVID19 - respirátory FFP 2 (sk.T18E)</t>
  </si>
  <si>
    <t>[A50119079] OOPP a prádlo pro zaměstnance COVID19 - ochranné brýle (sk.T14B)</t>
  </si>
  <si>
    <t>[A50160002] knihy a časopisy</t>
  </si>
  <si>
    <t>[A50180000] spotř.nák.- z fin. darů</t>
  </si>
  <si>
    <t>[A50180001] věcné dary</t>
  </si>
  <si>
    <t>[A50186510] VČ - horké provozy</t>
  </si>
  <si>
    <t>[A50187501] VČ - všeob. materiál</t>
  </si>
  <si>
    <t>[A50187502] VČ - drogistické zboží</t>
  </si>
  <si>
    <t>[A50187503] VĆ - desinf.prostř.LEK</t>
  </si>
  <si>
    <t>[A50187504] VČ - kancelářské potřeby</t>
  </si>
  <si>
    <t>[A50187505] VČ - údržbový materiál</t>
  </si>
  <si>
    <t>[A50188501] VČ - náhradní díly</t>
  </si>
  <si>
    <t>[A50189577] VČ - OOPP</t>
  </si>
  <si>
    <t>[A50200000] převod HČ - energie</t>
  </si>
  <si>
    <t>[A50210071] elektřina</t>
  </si>
  <si>
    <t>[A50210072] vodné, stočné</t>
  </si>
  <si>
    <t>[A50210073] teplo</t>
  </si>
  <si>
    <t>[A50210075] plyn</t>
  </si>
  <si>
    <t>[A50290571] VČ - elektřina</t>
  </si>
  <si>
    <t>[A50290572] VČ - vodné, stočné</t>
  </si>
  <si>
    <t>[A50290573] VČ - teplo</t>
  </si>
  <si>
    <t>[A50401001] kantýna (zboží)</t>
  </si>
  <si>
    <t>[A50401002] prodej pacientům (pomůcky pro rodičky, USB náram....)</t>
  </si>
  <si>
    <t>[A50401003] kantýna (suroviny při výrobě)</t>
  </si>
  <si>
    <t>[A50401501] kantýna (zboží, suroviny při výrobě)</t>
  </si>
  <si>
    <t>[A50401502] prodej pacientům (pomůcky pro rodičky, USB náramky atd...)</t>
  </si>
  <si>
    <t>[A50490360] léky prodej - slevy (přeúčt. na 64910003)</t>
  </si>
  <si>
    <t>[A50495360] nákl. na prodej - ostatní, dopl.pacientů</t>
  </si>
  <si>
    <t>[A50495361] nákl. na prodej - deriváty zdrav.zař.a ostatním org.</t>
  </si>
  <si>
    <t>[A50495363] nákl. na prodej - ostatním organizacím</t>
  </si>
  <si>
    <t>[A50495365] nákl. na prodej - recepty ZP</t>
  </si>
  <si>
    <t>[A50495366] nákl. na prodej - PZT</t>
  </si>
  <si>
    <t>[A50495368] nákl. na prodej - poukazy ZP</t>
  </si>
  <si>
    <t>[A50495370] nákl. na prodej - zdravotnickým zařízením</t>
  </si>
  <si>
    <t>[A50495377] nákl. na prodej center - ZP</t>
  </si>
  <si>
    <t>[A50495383] nákl. na prodej PZT FONI - ZP</t>
  </si>
  <si>
    <t>[A50495384] nákl. na prodej PZT FONI - doplatky pacientů</t>
  </si>
  <si>
    <t>[A50495560] nákl. na prodej - neléčiva</t>
  </si>
  <si>
    <t>[A50495374] nákl. na prodej - enter.a parent.výživa -zdravotnickým zařízením</t>
  </si>
  <si>
    <t>[A50700000] HČ - aktivace oběžného majetku</t>
  </si>
  <si>
    <t>[A50700002] aktivace potravin (stř.9505)</t>
  </si>
  <si>
    <t>[A50700031] aktivace krevní přípravky</t>
  </si>
  <si>
    <t>[A50700032] aktivace plazma</t>
  </si>
  <si>
    <t>[A50700001] materiál a ND pro údržby</t>
  </si>
  <si>
    <t>[A50711001] elaborace LEK (destil.voda)</t>
  </si>
  <si>
    <t>[A50711002] taxalaborum LEK při výrobě</t>
  </si>
  <si>
    <t>[A50711003] parenterální výživa</t>
  </si>
  <si>
    <t>[A50790511] VČ - aktivace oběžného majetku</t>
  </si>
  <si>
    <t>[A50801001] změna stavu zásob vlastní výroby (OSB - nábytek)</t>
  </si>
  <si>
    <t>[A51100000] propočet hlavní činnosti</t>
  </si>
  <si>
    <t>[A51102021] opravy zdravotnické techniky - OSBTK, vč.metrologa</t>
  </si>
  <si>
    <t>[A51102022] opravy - Úsek inf.systémů</t>
  </si>
  <si>
    <t>[A51102023] opravy ostatní techniky - OSBTK, vč.metrologa</t>
  </si>
  <si>
    <t>[A51102024] opravy - správa budov</t>
  </si>
  <si>
    <t>[A51102025] opravy - hl.energetik</t>
  </si>
  <si>
    <t>[A51102026] opravy STA rozvodů (tel.antény) - ELSYS</t>
  </si>
  <si>
    <t>[A51102027] opravy a údržba vozového parku</t>
  </si>
  <si>
    <t>[A51102029] opravy - vodní hospodářství</t>
  </si>
  <si>
    <t>[A51102030] opravy - požární techniky</t>
  </si>
  <si>
    <t>[A51102032] opravy zdravotnické techniky - UTZ</t>
  </si>
  <si>
    <t>[A51102033] opravy ostatní techniky - UTZ</t>
  </si>
  <si>
    <t>[A51102034] opravy ostatní techniky - ELSYS</t>
  </si>
  <si>
    <t>[A51190502] VČ - opravy techniky</t>
  </si>
  <si>
    <t>[A51201000] cestovné z mezd</t>
  </si>
  <si>
    <t>[A51201001] cestovné tuzemské - OUC</t>
  </si>
  <si>
    <t>[A51202001] cestovné pacientů</t>
  </si>
  <si>
    <t>[A51203000] cestovné zahraniční - mzdy</t>
  </si>
  <si>
    <t>[A51203001] cestovné zahraniční - OUC</t>
  </si>
  <si>
    <t>[A51280000] cestovné z darů</t>
  </si>
  <si>
    <t>[A51200000] převod. HČ - cestovné</t>
  </si>
  <si>
    <t>[A51290501] VČ - cestovné zaměstnanců</t>
  </si>
  <si>
    <t>[A51399001] dodavatelsky</t>
  </si>
  <si>
    <t>[A51399002] ve vlastní režii</t>
  </si>
  <si>
    <t>[A51800000] převod HČ - ostatní služby</t>
  </si>
  <si>
    <t>[A51801000] přepravné-lab. vzorky,...</t>
  </si>
  <si>
    <t>[A51802001] poštovné</t>
  </si>
  <si>
    <t>[A51802003] telekom.styk</t>
  </si>
  <si>
    <t>[A51802002] spotřeba cenin (známky, kolky)</t>
  </si>
  <si>
    <t>[A51804001] náj. software (licence atd. ...)</t>
  </si>
  <si>
    <t>[A51804002] náj. nebytových prostor</t>
  </si>
  <si>
    <t>[A51804004] popl. za R a TV, veř. produkce</t>
  </si>
  <si>
    <t>[A51804005] náj. plynových lahví</t>
  </si>
  <si>
    <t>[A51804003] náj. přístrojů a techniky</t>
  </si>
  <si>
    <t>[A51805001] průzkumné a projektové práce</t>
  </si>
  <si>
    <t>[A51806001] úklid. služby - paušál</t>
  </si>
  <si>
    <t>[A51806002] úklid. služby - více práce</t>
  </si>
  <si>
    <t>[A51806004] popl. za DDD a ostatní služby</t>
  </si>
  <si>
    <t>[A51806005] odpad (spalovna)</t>
  </si>
  <si>
    <t>[A51806006] odpad (ostatní)</t>
  </si>
  <si>
    <t>[A51806011] údržba dřevin a zeleně (EKOL)</t>
  </si>
  <si>
    <t>[A51806007] praní prádla</t>
  </si>
  <si>
    <t>[A51807002] konference - pohoštění zajištěné ve vlastní režii</t>
  </si>
  <si>
    <t>[A51807012] konference - pohoštění zajištěné dodavat.</t>
  </si>
  <si>
    <t>[A51807411] stravné - dodavatelsky</t>
  </si>
  <si>
    <t>[A51808007] revize, sml.servis - energetik</t>
  </si>
  <si>
    <t>[A51808008] revize, tech.kontroly, prev.prohl.- OSBTK</t>
  </si>
  <si>
    <t>[A51808009] revize, sml.servis PO - OBKR</t>
  </si>
  <si>
    <t>[A51808010] revize, sml.servis - vodní hospod.</t>
  </si>
  <si>
    <t>[A51808011] revize, sml.servis - doprava</t>
  </si>
  <si>
    <t>[A51808012] revize, sml.servis - VT</t>
  </si>
  <si>
    <t>[A51808013] revize - kalibrace - metrolog</t>
  </si>
  <si>
    <t>[A51808014] smluvní servis - potrubní pošta</t>
  </si>
  <si>
    <t>[A51808018] smluvní servis - OSBTK</t>
  </si>
  <si>
    <t>[A51808019] zkoušky - zaškol.zdrav.techn.(instrukce uživatelům 268/2014 Sb)</t>
  </si>
  <si>
    <t>[A51808020] smluvní servis - UTZ</t>
  </si>
  <si>
    <t>[A51808021] revize, tech.kontroly, prev.prohl.- UTZ</t>
  </si>
  <si>
    <t>[A51809001] poplatky za vedení účtu</t>
  </si>
  <si>
    <t>[A51810000] náklady - projekty EU</t>
  </si>
  <si>
    <t>[A51874001] ostatní služby - provozní</t>
  </si>
  <si>
    <t>[A51874002] služby (ostraha)</t>
  </si>
  <si>
    <t>[A51874004] služby poradenské (odborní poradci)</t>
  </si>
  <si>
    <t>[A51874005] inzerce</t>
  </si>
  <si>
    <t>[A51874008] právní zastupování</t>
  </si>
  <si>
    <t>[A51874010] ostatní služby - zdravotní</t>
  </si>
  <si>
    <t>[A51874011] zkoušky kvality</t>
  </si>
  <si>
    <t>[A51874013] IT služby - ostatní systémy</t>
  </si>
  <si>
    <t>[A51874015] organ.rozvoj (certif., akred.)</t>
  </si>
  <si>
    <t>[A51874017] audit, ekon.porad., porad.- proj.MZČR a EU</t>
  </si>
  <si>
    <t>[A51874018] propagace, reklama, tisk (TM)</t>
  </si>
  <si>
    <t>[A51874019] personál.rozvoj (9071)</t>
  </si>
  <si>
    <t>[A51874020] konference - zajišť.dodavatelsky (ubyt., nájem, ostat.sl.)</t>
  </si>
  <si>
    <t>[A51880000] služby z fin.darů</t>
  </si>
  <si>
    <t>[A51890502] VČ - spoje a telekomunikace</t>
  </si>
  <si>
    <t>[A51890504] VČ - nájemné</t>
  </si>
  <si>
    <t>[A51890506] VČ - úklid</t>
  </si>
  <si>
    <t>[A51890508] VĆ - revize</t>
  </si>
  <si>
    <t>[A51890574] VČ - ostatní služby</t>
  </si>
  <si>
    <t>[A51890501] VČ - přepravné</t>
  </si>
  <si>
    <t>[A51899004] poskytnuté služby daňově neúčinné</t>
  </si>
  <si>
    <t>[A52100000] převod HČ - mzdy</t>
  </si>
  <si>
    <t>[A52111000] hrubé mzdy</t>
  </si>
  <si>
    <t>[A52112000] placené služby</t>
  </si>
  <si>
    <t>[A52113000] refundace</t>
  </si>
  <si>
    <t>[A52114000] půjčeno počítačem</t>
  </si>
  <si>
    <t>[A52121000] OON - dohody</t>
  </si>
  <si>
    <t>[A52125000] odstupné</t>
  </si>
  <si>
    <t>[A52128000] náhrada mzdy po dobu dočas.prac.neschop.-hraz.org.</t>
  </si>
  <si>
    <t>[A52148000] peněžité dary z FKSP</t>
  </si>
  <si>
    <t>[A52190511] VČ - mzdové náklady</t>
  </si>
  <si>
    <t>[A52116000] mimořádné finanční ohodnocení - Covid 19</t>
  </si>
  <si>
    <t>[A52180000] mzdové náklady - z darů</t>
  </si>
  <si>
    <t>[A52124000] služby - lékaři</t>
  </si>
  <si>
    <t>[A52400000] převod HČ - zákon. poj.</t>
  </si>
  <si>
    <t>[A52401000] zdravotní poj. organizace</t>
  </si>
  <si>
    <t>[A52402000] sociální poj. organizace</t>
  </si>
  <si>
    <t>[A52413000] refundace - zdravotní pojištění</t>
  </si>
  <si>
    <t>[A52414000] refundace - sociální pojištění</t>
  </si>
  <si>
    <t>[A52490501] VČ - zdravotní pojištění</t>
  </si>
  <si>
    <t>[A52490502] VČ - sociální pojištění</t>
  </si>
  <si>
    <t>[A52411000] zdravotní poj. organizace - COVID 19</t>
  </si>
  <si>
    <t>[A52412000] sociální poj.- COVID 19</t>
  </si>
  <si>
    <t>[A52480000] zdrav.poj. z darů</t>
  </si>
  <si>
    <t>[A52480001] soc.poj. z darů</t>
  </si>
  <si>
    <t>[A52510000] pojištění zaměstnanců (čtvrtletně)</t>
  </si>
  <si>
    <t>[A52700000] převod HČ - zák.sociál.nákl.</t>
  </si>
  <si>
    <t>[A52710001] FKSP - jednotný příděl</t>
  </si>
  <si>
    <t>[A52790510] VČ - zák.sociál.nákl.(FKSP)</t>
  </si>
  <si>
    <t>[A52810000] zvyšování kvalifikace (OPMČ)</t>
  </si>
  <si>
    <t>[A53200001] daň z nemovitostí</t>
  </si>
  <si>
    <t>[A53801002] soudní poplatky</t>
  </si>
  <si>
    <t>[A53801003] správní poplatky</t>
  </si>
  <si>
    <t>[A53801006] poplatky za užívání dálnic a rychl.silnic, mýtné</t>
  </si>
  <si>
    <t>[A53801005] daň z elektřiny</t>
  </si>
  <si>
    <t>[A54101001] úroky z prodlení</t>
  </si>
  <si>
    <t>[A54200008] sankce-odvod za nedodrž.zaměstn.osob se zdrav.postižením</t>
  </si>
  <si>
    <t>[A54201004] pok.za pozdní odvody daní</t>
  </si>
  <si>
    <t>[A54201012] pok.za poruš.léčebných předpisů</t>
  </si>
  <si>
    <t>[A54201013] ostatní pokuty a penále</t>
  </si>
  <si>
    <t>[A54401001] prodané krevní přípravky</t>
  </si>
  <si>
    <t>[A54401002] prodaná plazma</t>
  </si>
  <si>
    <t>[A54401003] prodané krevní deriváty</t>
  </si>
  <si>
    <t>[A54710002] zcizení a poškoz. maj.FNOL(jednání v NK)</t>
  </si>
  <si>
    <t>[A54900000] převod HČ - ostatní náklady z činnosti</t>
  </si>
  <si>
    <t>[A54901026] TZ budov - OHE</t>
  </si>
  <si>
    <t>[A54908001] odpočet DPH koeficientem</t>
  </si>
  <si>
    <t>[A54908002] dorovnání DPH k hlášení</t>
  </si>
  <si>
    <t>[A54910001] ostatní náklady z činnosti</t>
  </si>
  <si>
    <t>[A54910003] práce výrobní povahy(výroba klíčů,tabulek)</t>
  </si>
  <si>
    <t>[A54910004] vyřazení expirovaných léků</t>
  </si>
  <si>
    <t>[A54910007] ostatní(byty ÚMO)</t>
  </si>
  <si>
    <t>[A54910008] školení, kongresové poplatky tuzemské - lékaři</t>
  </si>
  <si>
    <t>[A54910009] školení, kongresové poplatky tuzemské - ost.zdrav.pracov.</t>
  </si>
  <si>
    <t>[A54910010] školení - nezdrav.pracov.</t>
  </si>
  <si>
    <t>[A54910011] registrační poplatky - kongresy zahraniční</t>
  </si>
  <si>
    <t>[A54910016] potraviny - ztratné do normy při zpracování</t>
  </si>
  <si>
    <t>[A54910017] přecenění léků pod nákupní cenu (lékárna)</t>
  </si>
  <si>
    <t>[A54910018] mimosoudní narovnání</t>
  </si>
  <si>
    <t>[A54910401] organizace plesu</t>
  </si>
  <si>
    <t>[A54910006] rozdíly z inventarizace</t>
  </si>
  <si>
    <t>[A54910002] finanční přísp.poskyt.jiným org.(NOR, ...)</t>
  </si>
  <si>
    <t>[A54911001] pojištění - majetek (A 9001)</t>
  </si>
  <si>
    <t>[A54911002] pojištění - odpověd.za škodu (B 9001)</t>
  </si>
  <si>
    <t>[A54911003] pojištění - vozidla(zák., havar.) (C,D 9402)</t>
  </si>
  <si>
    <t>[A54911004] pojištění - cestovní</t>
  </si>
  <si>
    <t>[A54920000] náklady účtované od UP</t>
  </si>
  <si>
    <t>[A54921000] odměny dárcům</t>
  </si>
  <si>
    <t>[A54924002] odškod.pacientů - renty</t>
  </si>
  <si>
    <t>[A54925000] odškodn.-náhr.mzdy zam.(OPMČ)</t>
  </si>
  <si>
    <t>[A54970000] předpis KDF - služby</t>
  </si>
  <si>
    <t>[A54971000] školení - ost.zaměst.THP(pouze OPMČ)</t>
  </si>
  <si>
    <t>[A54972000] školení, kongres.popl.tuzemské - lékaři (pouze OPMČ)</t>
  </si>
  <si>
    <t>[A54973000] školení, kongres.popl.tuzemské - ostatní zdrav.prac.(pouze OPMČ)</t>
  </si>
  <si>
    <t>[A54977000] registrační poplatky - kongresy zahraniční (pouze OPMČ)</t>
  </si>
  <si>
    <t>[A54980000] jiné náklady z fin.darů</t>
  </si>
  <si>
    <t>[A54990510] VČ - ostatní náklady</t>
  </si>
  <si>
    <t>[A54999000] členské příspěvky a poplatky</t>
  </si>
  <si>
    <t>[A54999002] ostatní náklady daňově neúčinné</t>
  </si>
  <si>
    <t>[A55100000] převod HČ - odpisy DM</t>
  </si>
  <si>
    <t>[A55110002] odpisy DNM z odpisů</t>
  </si>
  <si>
    <t>[A55110003] odpisy DHM - budovy z odpisů</t>
  </si>
  <si>
    <t>[A55110004] odpisy DHM - zdravot.techn. z odpisů</t>
  </si>
  <si>
    <t>[A55110005] odpisy DHM - ostatní z odpisů</t>
  </si>
  <si>
    <t>[A55110012] odpisy DNM z dotací</t>
  </si>
  <si>
    <t>[A55110013] odpisy DHM - budovy z dotací</t>
  </si>
  <si>
    <t>[A55110014] odpisy DHM - zdravot.techn. z dotací</t>
  </si>
  <si>
    <t>[A55110015] odpisy DHM - ostatní z dotací</t>
  </si>
  <si>
    <t>[A55120004] ZC DHM - zdravot.techn. z odpisů</t>
  </si>
  <si>
    <t>[A55120005] ZC DHM - ostatní z odpisů</t>
  </si>
  <si>
    <t>[A55120003] ZC DHM - budovy z odpisů</t>
  </si>
  <si>
    <t>[A55120002] ZC DNM z odpisů</t>
  </si>
  <si>
    <t>[A55190510] převod VČ - odpisy DM</t>
  </si>
  <si>
    <t>[A55599040] rezerva na nevyčerpanou dovolenou (daň.neúčinná)</t>
  </si>
  <si>
    <t>[A55799001] náklady z vyřaz.pohled.pro nedobytnost (daň.neúčinné)</t>
  </si>
  <si>
    <t>[A55800000] převod HČ - náklady z drobného dlouhodobého majetku</t>
  </si>
  <si>
    <t>[A55801001] DDHM - zdravotnické přístroje (sk.N_525)</t>
  </si>
  <si>
    <t>[A55801002] DDHM - zdravotnické nástroje (sk.Z_515)</t>
  </si>
  <si>
    <t>[A55801080] DDHM - zdravotnický a laboratorní (věcné dary)</t>
  </si>
  <si>
    <t>[A55801081] DDHM - zdravotnický a laboratorní (finanční dary)</t>
  </si>
  <si>
    <t>[A55802001] DDHM - kuchyňské zařízení a nádobí (sk.V_26)</t>
  </si>
  <si>
    <t>[A55802002] DDHM - ostatní provozní technika (sk.V_35)</t>
  </si>
  <si>
    <t>[A55802003] DDHM - kacelářská technika (sk.V_37)</t>
  </si>
  <si>
    <t>[A55802004] DDHM - přepravní pouzdra pro PDS ( Potrubní poštu (sk.V_48)</t>
  </si>
  <si>
    <t>[A55802005] DDHM - OOPP pro pacienty a doprovod (sk.T_13)</t>
  </si>
  <si>
    <t>[A55802080] DDHM - provozní (věcné dary)</t>
  </si>
  <si>
    <t>[A55802081] DDHM - provozní (finanční dary)</t>
  </si>
  <si>
    <t>[A55804001] DDHM - výpočetní technika (sk.P_35)</t>
  </si>
  <si>
    <t>[A55804002] DDHM - telefony (sk.P_49)</t>
  </si>
  <si>
    <t>[A55804080] DDHM - výpočetní technika (vecné dary)</t>
  </si>
  <si>
    <t>[A55804081] DDHM - výpočetní technika (finanční dary)</t>
  </si>
  <si>
    <t>[A55805001] DDHM - ostatní (sk.T_19)</t>
  </si>
  <si>
    <t>[A55805002] DDHM - nábytek (sk.V_31)</t>
  </si>
  <si>
    <t>[A55805081] DDHM - inventář (finanční dary)</t>
  </si>
  <si>
    <t>[A55805003] DDHM - nábytek vlastní výroby (sk. B_64)</t>
  </si>
  <si>
    <t>[A55806001] DDHM - ostatní, razítka (sk.V_47, V_112)</t>
  </si>
  <si>
    <t>[A55806081] DDHM ostatní (finanční dary)</t>
  </si>
  <si>
    <t>[A55806080] DDHM ostatní (věcné dary)</t>
  </si>
  <si>
    <t>[A55828001] DDNM - software (sk.P_38)</t>
  </si>
  <si>
    <t>[A55890501] VČ - DDHM</t>
  </si>
  <si>
    <t>[A55390000] prodaný dlohoudobý hmotný majetek</t>
  </si>
  <si>
    <t>[A55600001] opravné položky k pohledávkám (daň.účinné)</t>
  </si>
  <si>
    <t>[A55699000] tvorba a zúčtování oprav.pol.(daň.neúčinné)</t>
  </si>
  <si>
    <t>[A55699002] opravné položky k materiálu (daň.neúčinné)</t>
  </si>
  <si>
    <t>[A56301000] kurzové ztráty</t>
  </si>
  <si>
    <t>[A56400001] náklady z přecenění reál.hodnotou maj.určeného k podeji podle § 64</t>
  </si>
  <si>
    <t>[A59100000] daň z příjmu - vyúčtování (min.období)</t>
  </si>
  <si>
    <t>[A59100001] daň z příjmu - zrušení dohadné položky (min.období)</t>
  </si>
  <si>
    <t>[A59100002] daň z příjmu - vytvoření dohadné položky (akt.období)</t>
  </si>
  <si>
    <t>50100000</t>
  </si>
  <si>
    <t>50112001</t>
  </si>
  <si>
    <t>50112002</t>
  </si>
  <si>
    <t>50112004</t>
  </si>
  <si>
    <t>50113001</t>
  </si>
  <si>
    <t>50113002</t>
  </si>
  <si>
    <t>50113004</t>
  </si>
  <si>
    <t>50113005</t>
  </si>
  <si>
    <t>50113006</t>
  </si>
  <si>
    <t>50113007</t>
  </si>
  <si>
    <t>50113008</t>
  </si>
  <si>
    <t>50113009</t>
  </si>
  <si>
    <t>50113010</t>
  </si>
  <si>
    <t>50113012</t>
  </si>
  <si>
    <t>50113013</t>
  </si>
  <si>
    <t>50113014</t>
  </si>
  <si>
    <t>50113015</t>
  </si>
  <si>
    <t>50113016</t>
  </si>
  <si>
    <t>50113017</t>
  </si>
  <si>
    <t>50113190</t>
  </si>
  <si>
    <t>50113300</t>
  </si>
  <si>
    <t>50113018</t>
  </si>
  <si>
    <t>50114002</t>
  </si>
  <si>
    <t>50114003</t>
  </si>
  <si>
    <t>50115007</t>
  </si>
  <si>
    <t>50115020</t>
  </si>
  <si>
    <t>50115300</t>
  </si>
  <si>
    <t>50116001</t>
  </si>
  <si>
    <t>50116002</t>
  </si>
  <si>
    <t>50116003</t>
  </si>
  <si>
    <t>50116004</t>
  </si>
  <si>
    <t>50116006</t>
  </si>
  <si>
    <t>50116010</t>
  </si>
  <si>
    <t>50116402</t>
  </si>
  <si>
    <t>50116403</t>
  </si>
  <si>
    <t>50116404</t>
  </si>
  <si>
    <t>50116502</t>
  </si>
  <si>
    <t>50116011</t>
  </si>
  <si>
    <t>50116504</t>
  </si>
  <si>
    <t>50116513</t>
  </si>
  <si>
    <t>50117002</t>
  </si>
  <si>
    <t>50117003</t>
  </si>
  <si>
    <t>50117004</t>
  </si>
  <si>
    <t>50117005</t>
  </si>
  <si>
    <t>50117007</t>
  </si>
  <si>
    <t>50117008</t>
  </si>
  <si>
    <t>50117009</t>
  </si>
  <si>
    <t>50117010</t>
  </si>
  <si>
    <t>50117011</t>
  </si>
  <si>
    <t>50117015</t>
  </si>
  <si>
    <t>50117020</t>
  </si>
  <si>
    <t>50117021</t>
  </si>
  <si>
    <t>50117022</t>
  </si>
  <si>
    <t>50117023</t>
  </si>
  <si>
    <t>50117024</t>
  </si>
  <si>
    <t>50117190</t>
  </si>
  <si>
    <t>50118001</t>
  </si>
  <si>
    <t>50118002</t>
  </si>
  <si>
    <t>50118003</t>
  </si>
  <si>
    <t>50118004</t>
  </si>
  <si>
    <t>50118005</t>
  </si>
  <si>
    <t>50118006</t>
  </si>
  <si>
    <t>50118007</t>
  </si>
  <si>
    <t>50118009</t>
  </si>
  <si>
    <t>50119002</t>
  </si>
  <si>
    <t>50119077</t>
  </si>
  <si>
    <t>50119090</t>
  </si>
  <si>
    <t>50119092</t>
  </si>
  <si>
    <t>50119100</t>
  </si>
  <si>
    <t>50119101</t>
  </si>
  <si>
    <t>50119102</t>
  </si>
  <si>
    <t>50119104</t>
  </si>
  <si>
    <t>50119079</t>
  </si>
  <si>
    <t>50160002</t>
  </si>
  <si>
    <t>50180000</t>
  </si>
  <si>
    <t>50180001</t>
  </si>
  <si>
    <t>50186510</t>
  </si>
  <si>
    <t>50187501</t>
  </si>
  <si>
    <t>50187502</t>
  </si>
  <si>
    <t>50187503</t>
  </si>
  <si>
    <t>50187504</t>
  </si>
  <si>
    <t>50187505</t>
  </si>
  <si>
    <t>50188501</t>
  </si>
  <si>
    <t>50189577</t>
  </si>
  <si>
    <t>50200000</t>
  </si>
  <si>
    <t>50210071</t>
  </si>
  <si>
    <t>50210072</t>
  </si>
  <si>
    <t>50210073</t>
  </si>
  <si>
    <t>50210075</t>
  </si>
  <si>
    <t>50290571</t>
  </si>
  <si>
    <t>50290572</t>
  </si>
  <si>
    <t>50290573</t>
  </si>
  <si>
    <t>50401001</t>
  </si>
  <si>
    <t>50401003</t>
  </si>
  <si>
    <t>50401501</t>
  </si>
  <si>
    <t>50401502</t>
  </si>
  <si>
    <t>50490360</t>
  </si>
  <si>
    <t>50495360</t>
  </si>
  <si>
    <t>50495361</t>
  </si>
  <si>
    <t>50495363</t>
  </si>
  <si>
    <t>50495365</t>
  </si>
  <si>
    <t>50495366</t>
  </si>
  <si>
    <t>50495368</t>
  </si>
  <si>
    <t>50495370</t>
  </si>
  <si>
    <t>50495377</t>
  </si>
  <si>
    <t>50495383</t>
  </si>
  <si>
    <t>50495384</t>
  </si>
  <si>
    <t>50495560</t>
  </si>
  <si>
    <t>50495374</t>
  </si>
  <si>
    <t>50700000</t>
  </si>
  <si>
    <t>50700002</t>
  </si>
  <si>
    <t>50700031</t>
  </si>
  <si>
    <t>50700032</t>
  </si>
  <si>
    <t>50700001</t>
  </si>
  <si>
    <t>50711001</t>
  </si>
  <si>
    <t>50711002</t>
  </si>
  <si>
    <t>50711003</t>
  </si>
  <si>
    <t>50790511</t>
  </si>
  <si>
    <t>50801001</t>
  </si>
  <si>
    <t>51100000</t>
  </si>
  <si>
    <t>51102021</t>
  </si>
  <si>
    <t>51102022</t>
  </si>
  <si>
    <t>51102023</t>
  </si>
  <si>
    <t>51102024</t>
  </si>
  <si>
    <t>51102025</t>
  </si>
  <si>
    <t>51102026</t>
  </si>
  <si>
    <t>51102027</t>
  </si>
  <si>
    <t>51102029</t>
  </si>
  <si>
    <t>51102030</t>
  </si>
  <si>
    <t>51102032</t>
  </si>
  <si>
    <t>51102033</t>
  </si>
  <si>
    <t>51102034</t>
  </si>
  <si>
    <t>51190502</t>
  </si>
  <si>
    <t>51201000</t>
  </si>
  <si>
    <t>51201001</t>
  </si>
  <si>
    <t>51202001</t>
  </si>
  <si>
    <t>51203000</t>
  </si>
  <si>
    <t>51203001</t>
  </si>
  <si>
    <t>51280000</t>
  </si>
  <si>
    <t>51200000</t>
  </si>
  <si>
    <t>51290501</t>
  </si>
  <si>
    <t>51399001</t>
  </si>
  <si>
    <t>51399002</t>
  </si>
  <si>
    <t>51800000</t>
  </si>
  <si>
    <t>51801000</t>
  </si>
  <si>
    <t>51802001</t>
  </si>
  <si>
    <t>51802003</t>
  </si>
  <si>
    <t>51802002</t>
  </si>
  <si>
    <t>51804001</t>
  </si>
  <si>
    <t>51804002</t>
  </si>
  <si>
    <t>51804004</t>
  </si>
  <si>
    <t>51804005</t>
  </si>
  <si>
    <t>51804003</t>
  </si>
  <si>
    <t>51805001</t>
  </si>
  <si>
    <t>51806001</t>
  </si>
  <si>
    <t>51806002</t>
  </si>
  <si>
    <t>51806004</t>
  </si>
  <si>
    <t>51806005</t>
  </si>
  <si>
    <t>51806006</t>
  </si>
  <si>
    <t>51806011</t>
  </si>
  <si>
    <t>51806007</t>
  </si>
  <si>
    <t>51807002</t>
  </si>
  <si>
    <t>51807012</t>
  </si>
  <si>
    <t>51807411</t>
  </si>
  <si>
    <t>51808007</t>
  </si>
  <si>
    <t>51808008</t>
  </si>
  <si>
    <t>51808009</t>
  </si>
  <si>
    <t>51808010</t>
  </si>
  <si>
    <t>51808011</t>
  </si>
  <si>
    <t>51808012</t>
  </si>
  <si>
    <t>51808013</t>
  </si>
  <si>
    <t>51808014</t>
  </si>
  <si>
    <t>51808018</t>
  </si>
  <si>
    <t>51808019</t>
  </si>
  <si>
    <t>51808020</t>
  </si>
  <si>
    <t>51808021</t>
  </si>
  <si>
    <t>51809001</t>
  </si>
  <si>
    <t>51810000</t>
  </si>
  <si>
    <t>51874001</t>
  </si>
  <si>
    <t>51874002</t>
  </si>
  <si>
    <t>51874004</t>
  </si>
  <si>
    <t>51874005</t>
  </si>
  <si>
    <t>51874008</t>
  </si>
  <si>
    <t>51874010</t>
  </si>
  <si>
    <t>51874011</t>
  </si>
  <si>
    <t>51874013</t>
  </si>
  <si>
    <t>51874015</t>
  </si>
  <si>
    <t>51874017</t>
  </si>
  <si>
    <t>51874018</t>
  </si>
  <si>
    <t>51874019</t>
  </si>
  <si>
    <t>51874020</t>
  </si>
  <si>
    <t>51880000</t>
  </si>
  <si>
    <t>51890502</t>
  </si>
  <si>
    <t>51890504</t>
  </si>
  <si>
    <t>51890506</t>
  </si>
  <si>
    <t>51890508</t>
  </si>
  <si>
    <t>51890574</t>
  </si>
  <si>
    <t>51890501</t>
  </si>
  <si>
    <t>51899004</t>
  </si>
  <si>
    <t>52100000</t>
  </si>
  <si>
    <t>52111000</t>
  </si>
  <si>
    <t>52112000</t>
  </si>
  <si>
    <t>52113000</t>
  </si>
  <si>
    <t>52114000</t>
  </si>
  <si>
    <t>52121000</t>
  </si>
  <si>
    <t>52125000</t>
  </si>
  <si>
    <t>52128000</t>
  </si>
  <si>
    <t>52148000</t>
  </si>
  <si>
    <t>52190511</t>
  </si>
  <si>
    <t>52116000</t>
  </si>
  <si>
    <t>52180000</t>
  </si>
  <si>
    <t>52124000</t>
  </si>
  <si>
    <t>52400000</t>
  </si>
  <si>
    <t>52401000</t>
  </si>
  <si>
    <t>52402000</t>
  </si>
  <si>
    <t>52413000</t>
  </si>
  <si>
    <t>52414000</t>
  </si>
  <si>
    <t>52490501</t>
  </si>
  <si>
    <t>52490502</t>
  </si>
  <si>
    <t>52411000</t>
  </si>
  <si>
    <t>52412000</t>
  </si>
  <si>
    <t>52480000</t>
  </si>
  <si>
    <t>52480001</t>
  </si>
  <si>
    <t>52510000</t>
  </si>
  <si>
    <t>52700000</t>
  </si>
  <si>
    <t>52710001</t>
  </si>
  <si>
    <t>52790510</t>
  </si>
  <si>
    <t>52810000</t>
  </si>
  <si>
    <t>53200001</t>
  </si>
  <si>
    <t>53801002</t>
  </si>
  <si>
    <t>53801003</t>
  </si>
  <si>
    <t>53801006</t>
  </si>
  <si>
    <t>53801005</t>
  </si>
  <si>
    <t>54101001</t>
  </si>
  <si>
    <t>54200008</t>
  </si>
  <si>
    <t>54201004</t>
  </si>
  <si>
    <t>54201012</t>
  </si>
  <si>
    <t>54201013</t>
  </si>
  <si>
    <t>54401001</t>
  </si>
  <si>
    <t>54401002</t>
  </si>
  <si>
    <t>54401003</t>
  </si>
  <si>
    <t>54710002</t>
  </si>
  <si>
    <t>54900000</t>
  </si>
  <si>
    <t>54901026</t>
  </si>
  <si>
    <t>54908001</t>
  </si>
  <si>
    <t>54908002</t>
  </si>
  <si>
    <t>54910001</t>
  </si>
  <si>
    <t>54910003</t>
  </si>
  <si>
    <t>54910004</t>
  </si>
  <si>
    <t>54910007</t>
  </si>
  <si>
    <t>54910008</t>
  </si>
  <si>
    <t>54910009</t>
  </si>
  <si>
    <t>54910010</t>
  </si>
  <si>
    <t>54910011</t>
  </si>
  <si>
    <t>54910016</t>
  </si>
  <si>
    <t>54910017</t>
  </si>
  <si>
    <t>54910018</t>
  </si>
  <si>
    <t>54910401</t>
  </si>
  <si>
    <t>54910006</t>
  </si>
  <si>
    <t>54910002</t>
  </si>
  <si>
    <t>54911001</t>
  </si>
  <si>
    <t>54911002</t>
  </si>
  <si>
    <t>54911003</t>
  </si>
  <si>
    <t>54911004</t>
  </si>
  <si>
    <t>54920000</t>
  </si>
  <si>
    <t>54921000</t>
  </si>
  <si>
    <t>54924002</t>
  </si>
  <si>
    <t>54925000</t>
  </si>
  <si>
    <t>54970000</t>
  </si>
  <si>
    <t>54971000</t>
  </si>
  <si>
    <t>54972000</t>
  </si>
  <si>
    <t>54973000</t>
  </si>
  <si>
    <t>54977000</t>
  </si>
  <si>
    <t>54980000</t>
  </si>
  <si>
    <t>54990510</t>
  </si>
  <si>
    <t>54999000</t>
  </si>
  <si>
    <t>54999002</t>
  </si>
  <si>
    <t>55100000</t>
  </si>
  <si>
    <t>55110002</t>
  </si>
  <si>
    <t>55110003</t>
  </si>
  <si>
    <t>55110004</t>
  </si>
  <si>
    <t>55110005</t>
  </si>
  <si>
    <t>55110012</t>
  </si>
  <si>
    <t>55110013</t>
  </si>
  <si>
    <t>55110014</t>
  </si>
  <si>
    <t>55110015</t>
  </si>
  <si>
    <t>55120004</t>
  </si>
  <si>
    <t>55120005</t>
  </si>
  <si>
    <t>55120003</t>
  </si>
  <si>
    <t>55120002</t>
  </si>
  <si>
    <t>55190510</t>
  </si>
  <si>
    <t>55599040</t>
  </si>
  <si>
    <t>55799001</t>
  </si>
  <si>
    <t>55800000</t>
  </si>
  <si>
    <t>55801001</t>
  </si>
  <si>
    <t>55801002</t>
  </si>
  <si>
    <t>55801080</t>
  </si>
  <si>
    <t>55801081</t>
  </si>
  <si>
    <t>55802001</t>
  </si>
  <si>
    <t>55802002</t>
  </si>
  <si>
    <t>55802003</t>
  </si>
  <si>
    <t>55802004</t>
  </si>
  <si>
    <t>55802005</t>
  </si>
  <si>
    <t>55802080</t>
  </si>
  <si>
    <t>55802081</t>
  </si>
  <si>
    <t>55804001</t>
  </si>
  <si>
    <t>55804002</t>
  </si>
  <si>
    <t>55804080</t>
  </si>
  <si>
    <t>55804081</t>
  </si>
  <si>
    <t>55805001</t>
  </si>
  <si>
    <t>55805002</t>
  </si>
  <si>
    <t>55805081</t>
  </si>
  <si>
    <t>55805003</t>
  </si>
  <si>
    <t>55806001</t>
  </si>
  <si>
    <t>55806081</t>
  </si>
  <si>
    <t>55806080</t>
  </si>
  <si>
    <t>55828001</t>
  </si>
  <si>
    <t>55890501</t>
  </si>
  <si>
    <t>55390000</t>
  </si>
  <si>
    <t>55600001</t>
  </si>
  <si>
    <t>55699000</t>
  </si>
  <si>
    <t>55699002</t>
  </si>
  <si>
    <t>56301000</t>
  </si>
  <si>
    <t>56400001</t>
  </si>
  <si>
    <t>59100000</t>
  </si>
  <si>
    <t>59100001</t>
  </si>
  <si>
    <t>59100002</t>
  </si>
  <si>
    <t>a</t>
  </si>
  <si>
    <t>b</t>
  </si>
  <si>
    <t>c</t>
  </si>
  <si>
    <t>d</t>
  </si>
  <si>
    <t>e</t>
  </si>
  <si>
    <t>Popisky řádků</t>
  </si>
  <si>
    <t>Celkový součet</t>
  </si>
  <si>
    <t>Součet z SumOfCena celkem</t>
  </si>
  <si>
    <t>sazbaDPH2024</t>
  </si>
  <si>
    <t>PrumernaCenaZaRok2024</t>
  </si>
  <si>
    <t>sazbaDPH2023</t>
  </si>
  <si>
    <t>PrumernaCenaZaRok2023</t>
  </si>
  <si>
    <t>celkemZaRok2024</t>
  </si>
  <si>
    <t>CelkemZaRok2023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</si>
</sst>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indexed="8"/>
      <name val="Calibri"/>
      <charset val="238"/>
    </font>
    <font>
      <sz val="10"/>
      <color indexed="8"/>
      <name val="Arial"/>
      <charset val="238"/>
    </font>
    <font>
      <sz val="8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22">
    <xf numFmtId="0" fontId="0" fillId="0" borderId="0" xfId="0"/>
    <xf numFmtId="0" fontId="2" fillId="0" borderId="2" xfId="1" applyFont="1" applyFill="1" applyBorder="1" applyAlignment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2" fillId="2" borderId="1" xfId="2" applyFont="1" applyFill="1" applyBorder="1" applyAlignment="1">
      <alignment horizontal="center"/>
    </xf>
    <xf numFmtId="0" fontId="2" fillId="0" borderId="2" xfId="2" applyFont="1" applyFill="1" applyBorder="1" applyAlignment="1"/>
    <xf numFmtId="0" fontId="2" fillId="0" borderId="2" xfId="2" applyFont="1" applyFill="1" applyBorder="1" applyAlignment="1">
      <alignment horizontal="right"/>
    </xf>
    <xf numFmtId="0" fontId="3" fillId="0" borderId="0" xfId="2" applyAlignment="1"/>
    <xf numFmtId="0" fontId="0" fillId="0" borderId="0" xfId="0" applyAlignment="1"/>
    <xf numFmtId="4" fontId="1" fillId="0" borderId="0" xfId="0" applyNumberFormat="1" applyFont="1" applyAlignment="1"/>
    <xf numFmtId="4" fontId="4" fillId="0" borderId="0" xfId="0" applyNumberFormat="1" applyFont="1" applyAlignment="1"/>
    <xf numFmtId="0" fontId="3" fillId="0" borderId="2" xfId="2" applyBorder="1" applyAlignment="1"/>
    <xf numFmtId="0" fontId="2" fillId="0" borderId="0" xfId="2" applyFont="1" applyFill="1" applyBorder="1" applyAlignment="1">
      <alignment horizontal="right"/>
    </xf>
    <xf numFmtId="4" fontId="2" fillId="3" borderId="3" xfId="2" applyNumberFormat="1" applyFont="1" applyFill="1" applyBorder="1" applyAlignment="1">
      <alignment horizontal="center"/>
    </xf>
    <xf numFmtId="4" fontId="2" fillId="5" borderId="3" xfId="2" applyNumberFormat="1" applyFont="1" applyFill="1" applyBorder="1" applyAlignment="1">
      <alignment horizontal="center"/>
    </xf>
    <xf numFmtId="4" fontId="0" fillId="4" borderId="0" xfId="0" applyNumberFormat="1" applyFill="1"/>
    <xf numFmtId="4" fontId="0" fillId="6" borderId="0" xfId="0" applyNumberFormat="1" applyFill="1"/>
    <xf numFmtId="4" fontId="1" fillId="7" borderId="0" xfId="0" applyNumberFormat="1" applyFont="1" applyFill="1" applyAlignment="1"/>
    <xf numFmtId="4" fontId="1" fillId="8" borderId="0" xfId="0" applyNumberFormat="1" applyFont="1" applyFill="1" applyAlignment="1"/>
    <xf numFmtId="0" fontId="2" fillId="2" borderId="3" xfId="2" applyFont="1" applyFill="1" applyBorder="1" applyAlignment="1">
      <alignment horizontal="center"/>
    </xf>
  </cellXfs>
  <cellStyles count="3">
    <cellStyle name="Normální" xfId="0" builtinId="0"/>
    <cellStyle name="Normální_doplneneCenySZM" xfId="2" xr:uid="{8ECF0851-0432-4EA3-9CD8-1513FC674AE0}"/>
    <cellStyle name="Normální_List1" xfId="1" xr:uid="{AF737BF4-AD03-410E-94E0-FD595D61BF23}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ásek Petr, Bc." refreshedDate="45342.364341087959" createdVersion="6" refreshedVersion="6" minRefreshableVersion="3" recordCount="11164" xr:uid="{D9F17E5A-570F-4A10-8C64-D295F9012266}">
  <cacheSource type="worksheet">
    <worksheetSource ref="A1:P1048576" sheet="doplneneCenySZM"/>
  </cacheSource>
  <cacheFields count="16">
    <cacheField name="Kód zboží" numFmtId="0">
      <sharedItems containsBlank="1"/>
    </cacheField>
    <cacheField name="Název zboží" numFmtId="0">
      <sharedItems containsBlank="1"/>
    </cacheField>
    <cacheField name="Nákladový účet" numFmtId="0">
      <sharedItems containsBlank="1" count="53">
        <s v="50115060"/>
        <s v="50115011"/>
        <s v="50115004"/>
        <s v="50115003"/>
        <s v="50115080"/>
        <s v="50115071"/>
        <s v="50115070"/>
        <s v="50115075"/>
        <s v="50115083"/>
        <s v="50110001"/>
        <s v="50115001"/>
        <s v="50115074"/>
        <s v="50115072"/>
        <s v="50115073"/>
        <s v="50115082"/>
        <s v="50115002"/>
        <s v="50115005"/>
        <s v="50115076"/>
        <s v="50115077"/>
        <s v="50115009"/>
        <s v="50109000"/>
        <s v="50115006"/>
        <s v="50115012"/>
        <s v="50115013"/>
        <s v="50115063"/>
        <s v="50115015"/>
        <s v="50115086"/>
        <s v="50115016"/>
        <s v="50115014"/>
        <s v="50115050"/>
        <s v="50115065"/>
        <s v="50115069"/>
        <s v="50115067"/>
        <s v="50115064"/>
        <s v="50115090"/>
        <s v="50115040"/>
        <s v="50115089"/>
        <s v="50115079"/>
        <s v="50117001"/>
        <s v="50115062"/>
        <s v="50115068"/>
        <s v="50115061"/>
        <s v="50115021"/>
        <s v="50115066"/>
        <s v="50115084"/>
        <s v="50115008"/>
        <s v="50401002"/>
        <s v="50115085"/>
        <s v="50115030"/>
        <s v="50115100"/>
        <s v="50115101"/>
        <s v="50115087"/>
        <m/>
      </sharedItems>
    </cacheField>
    <cacheField name="Kód povolené účetní skupiny" numFmtId="0">
      <sharedItems containsBlank="1"/>
    </cacheField>
    <cacheField name="Název věcné skupiny zboží" numFmtId="0">
      <sharedItems containsBlank="1"/>
    </cacheField>
    <cacheField name="%  DPH" numFmtId="0">
      <sharedItems containsString="0" containsBlank="1" containsNumber="1" containsInteger="1" minValue="0" maxValue="21"/>
    </cacheField>
    <cacheField name="MinOfCena za jednotku" numFmtId="0">
      <sharedItems containsString="0" containsBlank="1" containsNumber="1" minValue="-211.99" maxValue="1062000"/>
    </cacheField>
    <cacheField name="MaxOfCena za jednotku" numFmtId="0">
      <sharedItems containsString="0" containsBlank="1" containsNumber="1" minValue="0" maxValue="1062000"/>
    </cacheField>
    <cacheField name="SumOfMnožství (skladj)" numFmtId="0">
      <sharedItems containsString="0" containsBlank="1" containsNumber="1" minValue="-2" maxValue="2511800"/>
    </cacheField>
    <cacheField name="SumOfCena celkem" numFmtId="0">
      <sharedItems containsString="0" containsBlank="1" containsNumber="1" minValue="-7801.6" maxValue="1155559351.6450045"/>
    </cacheField>
    <cacheField name="prumernaCena" numFmtId="0">
      <sharedItems containsString="0" containsBlank="1" containsNumber="1" minValue="-1.703703703703706E-3" maxValue="1062000"/>
    </cacheField>
    <cacheField name="jenDPH" numFmtId="0">
      <sharedItems containsString="0" containsBlank="1" containsNumber="1" minValue="2.8809523809523806E-5" maxValue="88500"/>
    </cacheField>
    <cacheField name="bezDPH" numFmtId="0">
      <sharedItems containsString="0" containsBlank="1" containsNumber="1" minValue="5.7619047619047613E-4" maxValue="973500"/>
    </cacheField>
    <cacheField name="Sazba DPH %" numFmtId="0">
      <sharedItems containsString="0" containsBlank="1" containsNumber="1" containsInteger="1" minValue="0" maxValue="21"/>
    </cacheField>
    <cacheField name="PrumernaCenaZaRok" numFmtId="0">
      <sharedItems containsString="0" containsBlank="1" containsNumber="1" minValue="-0.38" maxValue="19436372.722113036"/>
    </cacheField>
    <cacheField name="celkem2024" numFmtId="0">
      <sharedItems containsString="0" containsBlank="1" containsNumber="1" minValue="-153.52000000000001" maxValue="685203756.443949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4">
  <r>
    <s v="KA036"/>
    <s v="jehla Chiba DCHN-22-20.0"/>
    <x v="0"/>
    <s v="Z 503_OSTAT"/>
    <s v="Jehly přístupové, vodící a speciální"/>
    <n v="12"/>
    <n v="310.49"/>
    <n v="310.49"/>
    <n v="20"/>
    <n v="6209.7400000000007"/>
    <n v="310.48700000000002"/>
    <n v="25.87391666666667"/>
    <n v="284.61308333333335"/>
    <m/>
    <m/>
    <n v="0"/>
  </r>
  <r>
    <s v="KA037"/>
    <s v="disk retenční MDC-12"/>
    <x v="0"/>
    <s v="Z 503_OSTAT"/>
    <s v="Ostatní - všeobecný mateiál"/>
    <n v="12"/>
    <n v="260.39"/>
    <n v="260.39"/>
    <n v="20"/>
    <n v="5207.84"/>
    <n v="260.392"/>
    <n v="21.699333333333332"/>
    <n v="238.69266666666667"/>
    <n v="12"/>
    <n v="241.01999999999998"/>
    <n v="4820.3999999999996"/>
  </r>
  <r>
    <s v="KA038"/>
    <s v="jehla SDN-18-7.0"/>
    <x v="0"/>
    <s v="Z 503_OSTAT"/>
    <s v="Jehly přístupové, vodící a speciální"/>
    <n v="12"/>
    <n v="85.67"/>
    <n v="85.67"/>
    <n v="1020"/>
    <n v="87381.359999999986"/>
    <n v="85.667999999999992"/>
    <n v="7.1389999999999993"/>
    <n v="78.528999999999996"/>
    <n v="12"/>
    <n v="79.3"/>
    <n v="80886"/>
  </r>
  <r>
    <s v="KA040"/>
    <s v="kohout jednocestný POWS-FLL-MLL"/>
    <x v="0"/>
    <s v="Z 503_OSTAT"/>
    <s v="Ostatní - všeobecný mateiál"/>
    <n v="12"/>
    <n v="135.88"/>
    <n v="135.88"/>
    <n v="5"/>
    <n v="679.42"/>
    <n v="135.88399999999999"/>
    <n v="11.323666666666666"/>
    <n v="124.56033333333332"/>
    <m/>
    <m/>
    <n v="0"/>
  </r>
  <r>
    <s v="KA041"/>
    <s v="torguer OTD-100"/>
    <x v="0"/>
    <s v="Z 503_OSTAT"/>
    <s v="Ostatní - všeobecný mateiál"/>
    <n v="12"/>
    <n v="251.2"/>
    <n v="251.2"/>
    <n v="20"/>
    <n v="5023.92"/>
    <n v="251.196"/>
    <n v="20.933"/>
    <n v="230.26300000000001"/>
    <m/>
    <m/>
    <n v="0"/>
  </r>
  <r>
    <s v="KA042"/>
    <s v="jehla SDN-18-9.0"/>
    <x v="0"/>
    <s v="Z 503_OSTAT"/>
    <s v="Jehly přístupové, vodící a speciální"/>
    <n v="12"/>
    <n v="85.67"/>
    <n v="85.67"/>
    <n v="10"/>
    <n v="856.68"/>
    <n v="85.667999999999992"/>
    <n v="7.1389999999999993"/>
    <n v="78.528999999999996"/>
    <m/>
    <m/>
    <n v="0"/>
  </r>
  <r>
    <s v="KA046"/>
    <s v="kohout Flowswitch á 24 ks M001442011"/>
    <x v="0"/>
    <s v="Z 503_OSTAT"/>
    <s v="Ostatní - všeobecný mateiál"/>
    <n v="12"/>
    <n v="2856.93"/>
    <n v="2856.93"/>
    <n v="12"/>
    <n v="34283.159999999996"/>
    <n v="2856.93"/>
    <n v="238.07749999999999"/>
    <n v="2618.8525"/>
    <m/>
    <m/>
    <n v="0"/>
  </r>
  <r>
    <s v="KA116"/>
    <s v="čočka  6,0 SA60AT.060"/>
    <x v="1"/>
    <s v="Z 515_NAHRAD_OST"/>
    <s v="Umělé tělní náhrady - ostatní"/>
    <n v="12"/>
    <n v="1380"/>
    <n v="1380"/>
    <n v="4"/>
    <n v="5520"/>
    <n v="1380"/>
    <n v="115"/>
    <n v="1265"/>
    <m/>
    <m/>
    <n v="0"/>
  </r>
  <r>
    <s v="KA139"/>
    <s v="implantát spinální Axon šroub zajišťovací 406.104"/>
    <x v="2"/>
    <s v="Z 506_NAHRAD_KOV"/>
    <s v="Umělé tělní náhrady - kovové"/>
    <n v="12"/>
    <n v="1037.3"/>
    <n v="1078.7"/>
    <n v="4"/>
    <n v="4232"/>
    <n v="1058"/>
    <n v="88.166666666666671"/>
    <n v="969.83333333333337"/>
    <m/>
    <m/>
    <n v="0"/>
  </r>
  <r>
    <s v="KA152"/>
    <s v="šroub dens stratec 405.440"/>
    <x v="2"/>
    <s v="Z 506_NAHRAD_KOV"/>
    <s v="Umělé tělní náhrady - kovové"/>
    <n v="12"/>
    <n v="2174.6"/>
    <n v="2174.61"/>
    <n v="3"/>
    <n v="6523.8099999999995"/>
    <n v="2174.603333333333"/>
    <n v="181.21694444444441"/>
    <n v="1993.3863888888886"/>
    <m/>
    <m/>
    <n v="0"/>
  </r>
  <r>
    <s v="KA153"/>
    <s v="šroub dens stratec 405.438"/>
    <x v="2"/>
    <s v="Z 506_NAHRAD_KOV"/>
    <s v="Umělé tělní náhrady - kovové"/>
    <n v="12"/>
    <n v="2174.6"/>
    <n v="2174.61"/>
    <n v="4"/>
    <n v="8698.41"/>
    <n v="2174.6025"/>
    <n v="181.21687499999999"/>
    <n v="1993.3856249999999"/>
    <m/>
    <m/>
    <n v="0"/>
  </r>
  <r>
    <s v="KA154"/>
    <s v="čočka  9,0 SA60AT.090"/>
    <x v="1"/>
    <s v="Z 515_NAHRAD_OST"/>
    <s v="Umělé tělní náhrady - ostatní"/>
    <n v="12"/>
    <n v="1380"/>
    <n v="1380"/>
    <n v="1"/>
    <n v="1380"/>
    <n v="1380"/>
    <n v="115"/>
    <n v="1265"/>
    <m/>
    <m/>
    <n v="0"/>
  </r>
  <r>
    <s v="KA169"/>
    <s v="čočka 10,5 SA60AT.105"/>
    <x v="1"/>
    <s v="Z 515_NAHRAD_OST"/>
    <s v="Umělé tělní náhrady - ostatní"/>
    <n v="12"/>
    <n v="1380"/>
    <n v="1380"/>
    <n v="1"/>
    <n v="1380"/>
    <n v="1380"/>
    <n v="115"/>
    <n v="1265"/>
    <m/>
    <m/>
    <n v="0"/>
  </r>
  <r>
    <s v="KA171"/>
    <s v="čočka 11,5 SA60AT.115"/>
    <x v="1"/>
    <s v="Z 515_NAHRAD_OST"/>
    <s v="Umělé tělní náhrady - ostatní"/>
    <n v="12"/>
    <n v="1380"/>
    <n v="1380"/>
    <n v="2"/>
    <n v="2760"/>
    <n v="1380"/>
    <n v="115"/>
    <n v="1265"/>
    <m/>
    <m/>
    <n v="0"/>
  </r>
  <r>
    <s v="KA174"/>
    <s v="čočka 12,0 SA60AT.120"/>
    <x v="1"/>
    <s v="Z 515_NAHRAD_OST"/>
    <s v="Umělé tělní náhrady - ostatní"/>
    <n v="12"/>
    <n v="1380"/>
    <n v="1380"/>
    <n v="3"/>
    <n v="4140"/>
    <n v="1380"/>
    <n v="115"/>
    <n v="1265"/>
    <m/>
    <m/>
    <n v="0"/>
  </r>
  <r>
    <s v="KA176"/>
    <s v="čočka 12,5 SA60AT.125"/>
    <x v="1"/>
    <s v="Z 515_NAHRAD_OST"/>
    <s v="Umělé tělní náhrady - ostatní"/>
    <n v="12"/>
    <n v="1380"/>
    <n v="1380"/>
    <n v="2"/>
    <n v="2760"/>
    <n v="1380"/>
    <n v="115"/>
    <n v="1265"/>
    <m/>
    <m/>
    <n v="0"/>
  </r>
  <r>
    <s v="KA177"/>
    <s v="čočka 13,0 SA60AT.130"/>
    <x v="1"/>
    <s v="Z 515_NAHRAD_OST"/>
    <s v="Umělé tělní náhrady - ostatní"/>
    <n v="12"/>
    <n v="1380"/>
    <n v="1380"/>
    <n v="1"/>
    <n v="1380"/>
    <n v="1380"/>
    <n v="115"/>
    <n v="1265"/>
    <m/>
    <m/>
    <n v="0"/>
  </r>
  <r>
    <s v="KA179"/>
    <s v="šroub TSLP 489.154"/>
    <x v="2"/>
    <s v="Z 506_NAHRAD_KOV"/>
    <s v="Umělé tělní náhrady - kovové"/>
    <n v="12"/>
    <n v="1320.12"/>
    <n v="1320.12"/>
    <n v="2"/>
    <n v="2640.24"/>
    <n v="1320.12"/>
    <n v="110.00999999999999"/>
    <n v="1210.1099999999999"/>
    <m/>
    <m/>
    <n v="0"/>
  </r>
  <r>
    <s v="KA182"/>
    <s v="šroub TSLP 489.142"/>
    <x v="2"/>
    <s v="Z 506_NAHRAD_KOV"/>
    <s v="Umělé tělní náhrady - kovové"/>
    <n v="12"/>
    <n v="1320.12"/>
    <n v="1320.12"/>
    <n v="2"/>
    <n v="2640.24"/>
    <n v="1320.12"/>
    <n v="110.00999999999999"/>
    <n v="1210.1099999999999"/>
    <m/>
    <m/>
    <n v="0"/>
  </r>
  <r>
    <s v="KA183"/>
    <s v="šroub TSLP 489.145"/>
    <x v="2"/>
    <s v="Z 506_NAHRAD_KOV"/>
    <s v="Umělé tělní náhrady - kovové"/>
    <n v="12"/>
    <n v="1320.12"/>
    <n v="1320.12"/>
    <n v="2"/>
    <n v="2640.24"/>
    <n v="1320.12"/>
    <n v="110.00999999999999"/>
    <n v="1210.1099999999999"/>
    <m/>
    <m/>
    <n v="0"/>
  </r>
  <r>
    <s v="KA314"/>
    <s v="čočka 14,0 SA60AT.140"/>
    <x v="1"/>
    <s v="Z 515_NAHRAD_OST"/>
    <s v="Umělé tělní náhrady - ostatní"/>
    <n v="12"/>
    <n v="1380"/>
    <n v="1380"/>
    <n v="5"/>
    <n v="6900"/>
    <n v="1380"/>
    <n v="115"/>
    <n v="1265"/>
    <m/>
    <m/>
    <n v="0"/>
  </r>
  <r>
    <s v="KA323"/>
    <s v="čočka 14,5 SA60AT.145"/>
    <x v="1"/>
    <s v="Z 515_NAHRAD_OST"/>
    <s v="Umělé tělní náhrady - ostatní"/>
    <n v="12"/>
    <n v="1380"/>
    <n v="1380"/>
    <n v="1"/>
    <n v="1380"/>
    <n v="1380"/>
    <n v="115"/>
    <n v="1265"/>
    <m/>
    <m/>
    <n v="0"/>
  </r>
  <r>
    <s v="KA326"/>
    <s v="čočka 15,5 SA60AT.155"/>
    <x v="1"/>
    <s v="Z 515_NAHRAD_OST"/>
    <s v="Umělé tělní náhrady - ostatní"/>
    <n v="12"/>
    <n v="1380"/>
    <n v="1380"/>
    <n v="3"/>
    <n v="4140"/>
    <n v="1380"/>
    <n v="115"/>
    <n v="1265"/>
    <m/>
    <m/>
    <n v="0"/>
  </r>
  <r>
    <s v="KA349"/>
    <s v="čočka 16,5 SA60AT.165"/>
    <x v="1"/>
    <s v="Z 515_NAHRAD_OST"/>
    <s v="Umělé tělní náhrady - ostatní"/>
    <n v="12"/>
    <n v="1380"/>
    <n v="1380"/>
    <n v="6"/>
    <n v="8280"/>
    <n v="1380"/>
    <n v="115"/>
    <n v="1265"/>
    <n v="12"/>
    <n v="1344"/>
    <n v="8064"/>
  </r>
  <r>
    <s v="KA352"/>
    <s v="čočka 17,5 SA60AT.175"/>
    <x v="1"/>
    <s v="Z 515_NAHRAD_OST"/>
    <s v="Umělé tělní náhrady - ostatní"/>
    <n v="12"/>
    <n v="1380"/>
    <n v="1380"/>
    <n v="7"/>
    <n v="9660"/>
    <n v="1380"/>
    <n v="115"/>
    <n v="1265"/>
    <m/>
    <m/>
    <n v="0"/>
  </r>
  <r>
    <s v="KA377"/>
    <s v="čočka 18,5 SA60AT.185"/>
    <x v="1"/>
    <s v="Z 515_NAHRAD_OST"/>
    <s v="Umělé tělní náhrady - ostatní"/>
    <n v="12"/>
    <n v="1380"/>
    <n v="1380"/>
    <n v="18"/>
    <n v="24840"/>
    <n v="1380"/>
    <n v="115"/>
    <n v="1265"/>
    <n v="12"/>
    <n v="1344"/>
    <n v="24192"/>
  </r>
  <r>
    <s v="KA473"/>
    <s v="náhrada kyčelního kloubu SL dřík Zweymuller necementovaný 2 2842"/>
    <x v="3"/>
    <s v="Z 518_TEP"/>
    <s v="TEP ortopedie"/>
    <n v="12"/>
    <n v="13800"/>
    <n v="13800"/>
    <n v="2"/>
    <n v="27600"/>
    <n v="13800"/>
    <n v="1150"/>
    <n v="12650"/>
    <m/>
    <m/>
    <n v="0"/>
  </r>
  <r>
    <s v="KA474"/>
    <s v="náhrada kyčelního kloubu SL dřík Zweymuller necementovaný 3 2843"/>
    <x v="3"/>
    <s v="Z 518_TEP"/>
    <s v="TEP ortopedie"/>
    <n v="12"/>
    <n v="13800"/>
    <n v="13800"/>
    <n v="3"/>
    <n v="41400"/>
    <n v="13800"/>
    <n v="1150"/>
    <n v="12650"/>
    <m/>
    <m/>
    <n v="0"/>
  </r>
  <r>
    <s v="KA475"/>
    <s v="náhrada kyčelního kloubu SL dřík Zweymuller necementovaný 4 2844"/>
    <x v="3"/>
    <s v="Z 518_TEP"/>
    <s v="TEP ortopedie"/>
    <n v="12"/>
    <n v="13800"/>
    <n v="13800"/>
    <n v="1"/>
    <n v="13800"/>
    <n v="13800"/>
    <n v="1150"/>
    <n v="12650"/>
    <m/>
    <m/>
    <n v="0"/>
  </r>
  <r>
    <s v="KA476"/>
    <s v="náhrada kyčelního kloubu SL dřík Zweymuller necementovaný 5 2845"/>
    <x v="3"/>
    <s v="Z 518_TEP"/>
    <s v="TEP ortopedie"/>
    <n v="12"/>
    <n v="13800"/>
    <n v="13800"/>
    <n v="1"/>
    <n v="13800"/>
    <n v="13800"/>
    <n v="1150"/>
    <n v="12650"/>
    <m/>
    <m/>
    <n v="0"/>
  </r>
  <r>
    <s v="KA477"/>
    <s v="náhrada kyčelního kloubu SL dřík Zweymuller necementovaný 6 2846"/>
    <x v="3"/>
    <s v="Z 518_TEP"/>
    <s v="TEP ortopedie"/>
    <n v="12"/>
    <n v="13800"/>
    <n v="13800"/>
    <n v="1"/>
    <n v="13800"/>
    <n v="13800"/>
    <n v="1150"/>
    <n v="12650"/>
    <m/>
    <m/>
    <n v="0"/>
  </r>
  <r>
    <s v="KA478"/>
    <s v="náhrada kyčelního kloubu SL dřík Zweymuller necementovaný 7 2847"/>
    <x v="3"/>
    <s v="Z 518_TEP"/>
    <s v="TEP ortopedie"/>
    <n v="12"/>
    <n v="13800"/>
    <n v="13800"/>
    <n v="1"/>
    <n v="13800"/>
    <n v="13800"/>
    <n v="1150"/>
    <n v="12650"/>
    <m/>
    <m/>
    <n v="0"/>
  </r>
  <r>
    <s v="KA486"/>
    <s v="náhrada kyčelního kloubu SL dřík Zweymuller necementovaný 0 2840"/>
    <x v="3"/>
    <s v="Z 518_TEP"/>
    <s v="TEP ortopedie"/>
    <n v="12"/>
    <n v="13800"/>
    <n v="13800"/>
    <n v="1"/>
    <n v="13800"/>
    <n v="13800"/>
    <n v="1150"/>
    <n v="12650"/>
    <m/>
    <m/>
    <n v="0"/>
  </r>
  <r>
    <s v="KA487"/>
    <s v="náhrada kyčelního kloubu SL dřík Zweymuller necementovaný 01 2839"/>
    <x v="3"/>
    <s v="Z 518_TEP"/>
    <s v="TEP ortopedie"/>
    <n v="12"/>
    <n v="13800"/>
    <n v="13800"/>
    <n v="1"/>
    <n v="13800"/>
    <n v="13800"/>
    <n v="1150"/>
    <n v="12650"/>
    <m/>
    <m/>
    <n v="0"/>
  </r>
  <r>
    <s v="KA488"/>
    <s v="dlaha burch-schneider 50P 01.00191.250"/>
    <x v="3"/>
    <s v="Z 518_TEP"/>
    <s v="TEP ortopedie"/>
    <n v="12"/>
    <n v="9775"/>
    <n v="9775"/>
    <n v="1"/>
    <n v="9775"/>
    <n v="9775"/>
    <n v="814.58333333333337"/>
    <n v="8960.4166666666661"/>
    <m/>
    <m/>
    <n v="0"/>
  </r>
  <r>
    <s v="KA489"/>
    <s v="dlaha burch-schneider 50L 01.00191.150"/>
    <x v="3"/>
    <s v="Z 518_TEP"/>
    <s v="TEP ortopedie"/>
    <n v="12"/>
    <n v="9775"/>
    <n v="9775"/>
    <n v="1"/>
    <n v="9775"/>
    <n v="9775"/>
    <n v="814.58333333333337"/>
    <n v="8960.4166666666661"/>
    <m/>
    <m/>
    <n v="0"/>
  </r>
  <r>
    <s v="KA497"/>
    <s v="náhrada kyčelního kloubu SL dřík Wagner 14/225 mm 01.00102.214"/>
    <x v="3"/>
    <s v="Z 518_TEP"/>
    <s v="TEP ortopedie"/>
    <n v="12"/>
    <n v="33349.99"/>
    <n v="33349.99"/>
    <n v="1"/>
    <n v="33349.99"/>
    <n v="33349.99"/>
    <n v="2779.165833333333"/>
    <n v="30570.824166666665"/>
    <n v="12"/>
    <n v="32480"/>
    <n v="32480"/>
  </r>
  <r>
    <s v="KA498"/>
    <s v="náhrada kyčelního kloubu SL dřík Wagner 15/225 mm 01.00102.215"/>
    <x v="3"/>
    <s v="Z 518_TEP"/>
    <s v="TEP ortopedie"/>
    <n v="12"/>
    <n v="33350"/>
    <n v="33350"/>
    <n v="1"/>
    <n v="33350"/>
    <n v="33350"/>
    <n v="2779.1666666666665"/>
    <n v="30570.833333333332"/>
    <m/>
    <m/>
    <n v="0"/>
  </r>
  <r>
    <s v="KA501"/>
    <s v="náhrada kyčelního kloubu SL dřík Wagner revizní 16/265 01.00102.616"/>
    <x v="3"/>
    <s v="Z 518_TEP"/>
    <s v="TEP ortopedie"/>
    <n v="12"/>
    <n v="33350"/>
    <n v="33350"/>
    <n v="1"/>
    <n v="33350"/>
    <n v="33350"/>
    <n v="2779.1666666666665"/>
    <n v="30570.833333333332"/>
    <m/>
    <m/>
    <n v="0"/>
  </r>
  <r>
    <s v="KA502"/>
    <s v="náhrada kyčelního kloubu SL dřík Wagner 17/265 mm 01.00102.617"/>
    <x v="3"/>
    <s v="Z 518_TEP"/>
    <s v="TEP ortopedie"/>
    <n v="12"/>
    <n v="33350"/>
    <n v="33350"/>
    <n v="1"/>
    <n v="33350"/>
    <n v="33350"/>
    <n v="2779.1666666666665"/>
    <n v="30570.833333333332"/>
    <m/>
    <m/>
    <n v="0"/>
  </r>
  <r>
    <s v="KA509"/>
    <s v="náhrada kyčelního kloubu SL dřík Wagner 17/225 mm 01.00102.217"/>
    <x v="3"/>
    <s v="Z 518_TEP"/>
    <s v="TEP ortopedie"/>
    <n v="12"/>
    <n v="33350"/>
    <n v="33350"/>
    <n v="2"/>
    <n v="66700"/>
    <n v="33350"/>
    <n v="2779.1666666666665"/>
    <n v="30570.833333333332"/>
    <m/>
    <m/>
    <n v="0"/>
  </r>
  <r>
    <s v="KA510"/>
    <s v="náhrada kyčelního kloubu SL dřík Wagner revizní 18/225 01.00102.218"/>
    <x v="3"/>
    <s v="Z 518_TEP"/>
    <s v="TEP ortopedie"/>
    <n v="12"/>
    <n v="33350"/>
    <n v="33350"/>
    <n v="2"/>
    <n v="66700"/>
    <n v="33350"/>
    <n v="2779.1666666666665"/>
    <n v="30570.833333333332"/>
    <m/>
    <m/>
    <n v="0"/>
  </r>
  <r>
    <s v="KA534"/>
    <s v="dlaha burch-schneider 44P 01.00191.244"/>
    <x v="3"/>
    <s v="Z 518_TEP"/>
    <s v="TEP ortopedie"/>
    <n v="12"/>
    <n v="9775"/>
    <n v="9775"/>
    <n v="1"/>
    <n v="9775"/>
    <n v="9775"/>
    <n v="814.58333333333337"/>
    <n v="8960.4166666666661"/>
    <m/>
    <m/>
    <n v="0"/>
  </r>
  <r>
    <s v="KA536"/>
    <s v="náhrada kyčelního kloubu Allofit pouzdro jamky 46/FF 4242"/>
    <x v="3"/>
    <s v="Z 518_TEP"/>
    <s v="TEP ortopedie"/>
    <n v="12"/>
    <n v="10350"/>
    <n v="10350"/>
    <n v="8"/>
    <n v="82800"/>
    <n v="10350"/>
    <n v="862.5"/>
    <n v="9487.5"/>
    <n v="12"/>
    <n v="10080"/>
    <n v="80640"/>
  </r>
  <r>
    <s v="KA537"/>
    <s v="náhrada kyčelního kloubu Allofit pouzdro jamky 48/GG 4243"/>
    <x v="3"/>
    <s v="Z 518_TEP"/>
    <s v="TEP ortopedie"/>
    <n v="12"/>
    <n v="10350"/>
    <n v="10350"/>
    <n v="36"/>
    <n v="372600"/>
    <n v="10350"/>
    <n v="862.5"/>
    <n v="9487.5"/>
    <n v="12"/>
    <n v="10080"/>
    <n v="362880"/>
  </r>
  <r>
    <s v="KA538"/>
    <s v="náhrada kyčelního kloubu Allofit pouzdro jamky 50/HH 4244"/>
    <x v="3"/>
    <s v="Z 518_TEP"/>
    <s v="TEP ortopedie"/>
    <n v="12"/>
    <n v="10350"/>
    <n v="10350"/>
    <n v="67"/>
    <n v="693450"/>
    <n v="10350"/>
    <n v="862.5"/>
    <n v="9487.5"/>
    <n v="12"/>
    <n v="10080"/>
    <n v="675360"/>
  </r>
  <r>
    <s v="KA539"/>
    <s v="náhrada kyčelního kloubu Allofit pouzdro jamky 54/JJ 4246"/>
    <x v="3"/>
    <s v="Z 518_TEP"/>
    <s v="TEP ortopedie"/>
    <n v="12"/>
    <n v="10350"/>
    <n v="10350"/>
    <n v="71"/>
    <n v="734850"/>
    <n v="10350"/>
    <n v="862.5"/>
    <n v="9487.5"/>
    <n v="12"/>
    <n v="10350"/>
    <n v="734850"/>
  </r>
  <r>
    <s v="KA540"/>
    <s v="náhrada kyčelního kloubu Allofit pouzdro jamky 52/II 4245"/>
    <x v="3"/>
    <s v="Z 518_TEP"/>
    <s v="TEP ortopedie"/>
    <n v="12"/>
    <n v="10350"/>
    <n v="12650"/>
    <n v="95"/>
    <n v="985550"/>
    <n v="10374.21052631579"/>
    <n v="864.51754385964921"/>
    <n v="9509.6929824561412"/>
    <n v="12"/>
    <n v="10080"/>
    <n v="957600"/>
  </r>
  <r>
    <s v="KA541"/>
    <s v="náhrada kyčelního kloubu Allofit pouzdro jamky 56/KK 4247"/>
    <x v="3"/>
    <s v="Z 518_TEP"/>
    <s v="TEP ortopedie"/>
    <n v="12"/>
    <n v="10350"/>
    <n v="10350"/>
    <n v="47"/>
    <n v="486450"/>
    <n v="10350"/>
    <n v="862.5"/>
    <n v="9487.5"/>
    <n v="12"/>
    <n v="10080"/>
    <n v="473760"/>
  </r>
  <r>
    <s v="KA542"/>
    <s v="náhrada kyčelního kloubu Allofit pouzdro jamky 58/LL 4248"/>
    <x v="3"/>
    <s v="Z 518_TEP"/>
    <s v="TEP ortopedie"/>
    <n v="12"/>
    <n v="10350"/>
    <n v="10350"/>
    <n v="14"/>
    <n v="144900"/>
    <n v="10350"/>
    <n v="862.5"/>
    <n v="9487.5"/>
    <n v="12"/>
    <n v="10080"/>
    <n v="141120"/>
  </r>
  <r>
    <s v="KA543"/>
    <s v="náhrada kyčelního kloubu Allofit pouzdro jamky 60/MM 4249"/>
    <x v="3"/>
    <s v="Z 518_TEP"/>
    <s v="TEP ortopedie"/>
    <n v="12"/>
    <n v="10350"/>
    <n v="10350"/>
    <n v="10"/>
    <n v="103500"/>
    <n v="10350"/>
    <n v="862.5"/>
    <n v="9487.5"/>
    <m/>
    <m/>
    <n v="0"/>
  </r>
  <r>
    <s v="KA544"/>
    <s v="náhrada kyčelního kloubu Allofit pouzdro jamky 62/NN 4250"/>
    <x v="3"/>
    <s v="Z 518_TEP"/>
    <s v="TEP ortopedie"/>
    <n v="12"/>
    <n v="10350"/>
    <n v="10350"/>
    <n v="1"/>
    <n v="10350"/>
    <n v="10350"/>
    <n v="862.5"/>
    <n v="9487.5"/>
    <m/>
    <m/>
    <n v="0"/>
  </r>
  <r>
    <s v="KA545"/>
    <s v="náhrada kyčelního kloubu Allofit vložka FF28 PE 01.00010.206"/>
    <x v="3"/>
    <s v="Z 518_TEP"/>
    <s v="TEP ortopedie"/>
    <n v="12"/>
    <n v="279.3"/>
    <n v="279.3"/>
    <n v="2"/>
    <n v="558.6"/>
    <n v="279.3"/>
    <n v="23.275000000000002"/>
    <n v="256.02500000000003"/>
    <m/>
    <m/>
    <n v="0"/>
  </r>
  <r>
    <s v="KA546"/>
    <s v="náhrada kyčelního kloubu Allofit vložka PE SGG/28 01.00010.207"/>
    <x v="3"/>
    <s v="Z 518_TEP"/>
    <s v="TEP ortopedie"/>
    <n v="12"/>
    <n v="279.3"/>
    <n v="5175"/>
    <n v="7"/>
    <n v="6850.8"/>
    <n v="978.68571428571431"/>
    <n v="81.557142857142864"/>
    <n v="897.12857142857149"/>
    <m/>
    <m/>
    <n v="0"/>
  </r>
  <r>
    <s v="KA547"/>
    <s v="náhrada kyčelního kloubu Allofit vložka SHH/28 01.00010.208"/>
    <x v="3"/>
    <s v="Z 518_TEP"/>
    <s v="TEP ortopedie"/>
    <n v="12"/>
    <n v="279.3"/>
    <n v="279.3"/>
    <n v="10"/>
    <n v="2793.0000000000005"/>
    <n v="279.30000000000007"/>
    <n v="23.275000000000006"/>
    <n v="256.02500000000009"/>
    <m/>
    <m/>
    <n v="0"/>
  </r>
  <r>
    <s v="KA548"/>
    <s v="náhrada kyčelního kloubu Allofit vložka SII/28 01.00010.209"/>
    <x v="3"/>
    <s v="Z 518_TEP"/>
    <s v="TEP ortopedie"/>
    <n v="12"/>
    <n v="279.3"/>
    <n v="279.3"/>
    <n v="16"/>
    <n v="4468.8000000000011"/>
    <n v="279.30000000000007"/>
    <n v="23.275000000000006"/>
    <n v="256.02500000000009"/>
    <m/>
    <m/>
    <n v="0"/>
  </r>
  <r>
    <s v="KA549"/>
    <s v="náhrada kyčelního kloubu Allofit vložka PE SJJ/28 01.00010.210"/>
    <x v="3"/>
    <s v="Z 518_TEP"/>
    <s v="TEP ortopedie"/>
    <n v="12"/>
    <n v="279.3"/>
    <n v="279.3"/>
    <n v="13"/>
    <n v="3630.900000000001"/>
    <n v="279.30000000000007"/>
    <n v="23.275000000000006"/>
    <n v="256.02500000000009"/>
    <m/>
    <m/>
    <n v="0"/>
  </r>
  <r>
    <s v="KA563"/>
    <s v="náhrada kyčelního kloubu VERSYS hlavice femorální kovová NON-SK 7 x 28 00-8018-028-14"/>
    <x v="3"/>
    <s v="Z 518_TEP"/>
    <s v="TEP ortopedie"/>
    <n v="12"/>
    <n v="2875"/>
    <n v="2875"/>
    <n v="3"/>
    <n v="8625"/>
    <n v="2875"/>
    <n v="239.58333333333334"/>
    <n v="2635.4166666666665"/>
    <n v="12"/>
    <n v="2800"/>
    <n v="8400"/>
  </r>
  <r>
    <s v="KA564"/>
    <s v="náhrada kyčelního kloubu MS-30 dřík cementovaný 6 30.00.49-060"/>
    <x v="3"/>
    <s v="Z 518_TEP"/>
    <s v="TEP ortopedie"/>
    <n v="12"/>
    <n v="6900"/>
    <n v="6900"/>
    <n v="3"/>
    <n v="20700"/>
    <n v="6900"/>
    <n v="575"/>
    <n v="6325"/>
    <m/>
    <m/>
    <n v="0"/>
  </r>
  <r>
    <s v="KA565"/>
    <s v="náhrada kyčelního kloubu MS-30 dřík cementovaný 8 30.00.49-080"/>
    <x v="3"/>
    <s v="Z 518_TEP"/>
    <s v="TEP ortopedie"/>
    <n v="12"/>
    <n v="6900"/>
    <n v="6900"/>
    <n v="29"/>
    <n v="200100"/>
    <n v="6900"/>
    <n v="575"/>
    <n v="6325"/>
    <n v="12"/>
    <n v="6720"/>
    <n v="194880"/>
  </r>
  <r>
    <s v="KA566"/>
    <s v="náhrada kyčelního kloubu MS-30 dřík cementovaný 10 30.00.49-100"/>
    <x v="3"/>
    <s v="Z 518_TEP"/>
    <s v="TEP ortopedie"/>
    <n v="12"/>
    <n v="6900"/>
    <n v="6900"/>
    <n v="86"/>
    <n v="593400"/>
    <n v="6900"/>
    <n v="575"/>
    <n v="6325"/>
    <n v="12"/>
    <n v="6720"/>
    <n v="577920"/>
  </r>
  <r>
    <s v="KA567"/>
    <s v="náhrada kyčelního kloubu MS-30 dřík cementovaný 12 30.00.49-120"/>
    <x v="3"/>
    <s v="Z 518_TEP"/>
    <s v="TEP ortopedie"/>
    <n v="12"/>
    <n v="6900"/>
    <n v="6900"/>
    <n v="54"/>
    <n v="372600"/>
    <n v="6900"/>
    <n v="575"/>
    <n v="6325"/>
    <n v="12"/>
    <n v="6900"/>
    <n v="372600"/>
  </r>
  <r>
    <s v="KA568"/>
    <s v="náhrada kyčelního kloubu MS-30 dřík cementovaný 14 30.00.49-140"/>
    <x v="3"/>
    <s v="Z 518_TEP"/>
    <s v="TEP ortopedie"/>
    <n v="12"/>
    <n v="6900"/>
    <n v="6900"/>
    <n v="16"/>
    <n v="110400"/>
    <n v="6900"/>
    <n v="575"/>
    <n v="6325"/>
    <m/>
    <m/>
    <n v="0"/>
  </r>
  <r>
    <s v="KA569"/>
    <s v="náhrada kyčelního kloubu MS-30 dřík cementovaný 16 30.00.49-160"/>
    <x v="3"/>
    <s v="Z 518_TEP"/>
    <s v="TEP ortopedie"/>
    <n v="12"/>
    <n v="6900"/>
    <n v="6900"/>
    <n v="1"/>
    <n v="6900"/>
    <n v="6900"/>
    <n v="575"/>
    <n v="6325"/>
    <n v="12"/>
    <n v="6720"/>
    <n v="6720"/>
  </r>
  <r>
    <s v="KA570"/>
    <s v="náhrada kyčelního kloubu centralizer MS-30 distální 6/8 01.00356.008"/>
    <x v="3"/>
    <s v="Z 518_TEP"/>
    <s v="TEP ortopedie"/>
    <n v="12"/>
    <n v="448.5"/>
    <n v="448.5"/>
    <n v="3"/>
    <n v="1345.5"/>
    <n v="448.5"/>
    <n v="37.375"/>
    <n v="411.125"/>
    <m/>
    <m/>
    <n v="0"/>
  </r>
  <r>
    <s v="KA571"/>
    <s v="náhrada kyčelního kloubu centralizer MS-30 distální 8/10 01.00358.010"/>
    <x v="3"/>
    <s v="Z 518_TEP"/>
    <s v="TEP ortopedie"/>
    <n v="12"/>
    <n v="448.5"/>
    <n v="448.5"/>
    <n v="28"/>
    <n v="12558"/>
    <n v="448.5"/>
    <n v="37.375"/>
    <n v="411.125"/>
    <n v="12"/>
    <n v="436.8"/>
    <n v="12230.4"/>
  </r>
  <r>
    <s v="KA572"/>
    <s v="náhrada kyčelního kloubu centralizer MS-30 distální 10/12 01.00351.012"/>
    <x v="3"/>
    <s v="Z 518_TEP"/>
    <s v="TEP ortopedie"/>
    <n v="12"/>
    <n v="448.5"/>
    <n v="448.5"/>
    <n v="85"/>
    <n v="38122.5"/>
    <n v="448.5"/>
    <n v="37.375"/>
    <n v="411.125"/>
    <n v="12"/>
    <n v="436.8"/>
    <n v="37128"/>
  </r>
  <r>
    <s v="KA573"/>
    <s v="náhrada kyčelního kloubu centralizer MS-30 distální 12/14 01.00351.214"/>
    <x v="3"/>
    <s v="Z 518_TEP"/>
    <s v="TEP ortopedie"/>
    <n v="12"/>
    <n v="448.5"/>
    <n v="448.5"/>
    <n v="54"/>
    <n v="24219"/>
    <n v="448.5"/>
    <n v="37.375"/>
    <n v="411.125"/>
    <n v="12"/>
    <n v="448.5"/>
    <n v="24219"/>
  </r>
  <r>
    <s v="KA574"/>
    <s v="náhrada kyčelního kloubu centralizer MS-30 distální 14/16 01.00351.416"/>
    <x v="3"/>
    <s v="Z 518_TEP"/>
    <s v="TEP ortopedie"/>
    <n v="12"/>
    <n v="448.5"/>
    <n v="448.5"/>
    <n v="16"/>
    <n v="7176"/>
    <n v="448.5"/>
    <n v="37.375"/>
    <n v="411.125"/>
    <m/>
    <m/>
    <n v="0"/>
  </r>
  <r>
    <s v="KA575"/>
    <s v="náhrada kyčelního kloubu centralizer MS-30 distální 16/18 01.00351.618"/>
    <x v="3"/>
    <s v="Z 518_TEP"/>
    <s v="TEP ortopedie"/>
    <n v="12"/>
    <n v="448.5"/>
    <n v="448.5"/>
    <n v="1"/>
    <n v="448.5"/>
    <n v="448.5"/>
    <n v="37.375"/>
    <n v="411.125"/>
    <n v="12"/>
    <n v="436.8"/>
    <n v="436.8"/>
  </r>
  <r>
    <s v="KA580"/>
    <s v="náhrada kyčelního kloubu ZCA jamka PE Neutral č.47 00-8005-544-28"/>
    <x v="3"/>
    <s v="Z 518_TEP"/>
    <s v="TEP ortopedie"/>
    <n v="12"/>
    <n v="2300"/>
    <n v="2300"/>
    <n v="7"/>
    <n v="16100"/>
    <n v="2300"/>
    <n v="191.66666666666666"/>
    <n v="2108.3333333333335"/>
    <m/>
    <m/>
    <n v="0"/>
  </r>
  <r>
    <s v="KA581"/>
    <s v="náhrada kyčelního kloubu ZCA jamka PE Neutral č.49 00-8005-546-28"/>
    <x v="3"/>
    <s v="Z 518_TEP"/>
    <s v="TEP ortopedie"/>
    <n v="12"/>
    <n v="2300"/>
    <n v="2300"/>
    <n v="7"/>
    <n v="16100"/>
    <n v="2300"/>
    <n v="191.66666666666666"/>
    <n v="2108.3333333333335"/>
    <m/>
    <m/>
    <n v="0"/>
  </r>
  <r>
    <s v="KA582"/>
    <s v="náhrada kyčelního kloubu ZCA jamka PE Neutral č.51 00-8005-548-28"/>
    <x v="3"/>
    <s v="Z 518_TEP"/>
    <s v="TEP ortopedie"/>
    <n v="12"/>
    <n v="2300"/>
    <n v="2300"/>
    <n v="6"/>
    <n v="13800"/>
    <n v="2300"/>
    <n v="191.66666666666666"/>
    <n v="2108.3333333333335"/>
    <m/>
    <m/>
    <n v="0"/>
  </r>
  <r>
    <s v="KA583"/>
    <s v="náhrada kyčelního kloubu ZCA jamka PE Neutral č.53 00-8005-550-28"/>
    <x v="3"/>
    <s v="Z 518_TEP"/>
    <s v="TEP ortopedie"/>
    <n v="12"/>
    <n v="2300"/>
    <n v="2300"/>
    <n v="2"/>
    <n v="4600"/>
    <n v="2300"/>
    <n v="191.66666666666666"/>
    <n v="2108.3333333333335"/>
    <m/>
    <m/>
    <n v="0"/>
  </r>
  <r>
    <s v="KA584"/>
    <s v="náhrada kyčelního kloubu ZCA jamka PE Neutral č.55 00-8005-552-28"/>
    <x v="3"/>
    <s v="Z 518_TEP"/>
    <s v="TEP ortopedie"/>
    <n v="12"/>
    <n v="2300"/>
    <n v="2300"/>
    <n v="1"/>
    <n v="2300"/>
    <n v="2300"/>
    <n v="191.66666666666666"/>
    <n v="2108.3333333333335"/>
    <m/>
    <m/>
    <n v="0"/>
  </r>
  <r>
    <s v="KA625"/>
    <s v="vložka kyčel PE Aesculap 56-58 NH194"/>
    <x v="3"/>
    <s v="Z 518_TEP"/>
    <s v="TEP ortopedie"/>
    <n v="12"/>
    <n v="4832.99"/>
    <n v="4832.99"/>
    <n v="1"/>
    <n v="4832.99"/>
    <n v="4832.99"/>
    <n v="402.74916666666667"/>
    <n v="4430.2408333333333"/>
    <m/>
    <m/>
    <n v="0"/>
  </r>
  <r>
    <s v="KA641"/>
    <s v="Náhrada kyčelního kloubu hlavička keramická BIOLOX DELTA 28/S NK460D"/>
    <x v="3"/>
    <s v="Z 518_TEP"/>
    <s v="TEP ortopedie"/>
    <n v="12"/>
    <n v="9592.59"/>
    <n v="9592.59"/>
    <n v="1"/>
    <n v="9592.59"/>
    <n v="9592.59"/>
    <n v="799.38250000000005"/>
    <n v="8793.2075000000004"/>
    <m/>
    <m/>
    <n v="0"/>
  </r>
  <r>
    <s v="KA720"/>
    <s v="zátka kostní umělá aes. 16 NK916"/>
    <x v="3"/>
    <s v="Z 518_TEP"/>
    <s v="TEP ortopedie"/>
    <n v="12"/>
    <n v="2694.54"/>
    <n v="2694.54"/>
    <n v="1"/>
    <n v="2694.54"/>
    <n v="2694.54"/>
    <n v="224.54499999999999"/>
    <n v="2469.9949999999999"/>
    <m/>
    <m/>
    <n v="0"/>
  </r>
  <r>
    <s v="KA780"/>
    <s v="dřík centram aesculap 12L NK085K"/>
    <x v="3"/>
    <s v="Z 518_TEP"/>
    <s v="TEP ortopedie"/>
    <n v="12"/>
    <n v="8070.36"/>
    <n v="8070.37"/>
    <n v="2"/>
    <n v="16140.73"/>
    <n v="8070.3649999999998"/>
    <n v="672.53041666666661"/>
    <n v="7397.8345833333333"/>
    <m/>
    <m/>
    <n v="0"/>
  </r>
  <r>
    <s v="KA781"/>
    <s v="stapler cirkulární 31 mm EEA se sklopnou hlavicí  4,8 mm EEA31"/>
    <x v="4"/>
    <s v="Z 523_STAPLE"/>
    <s v="Staplery, endosk., extraktory"/>
    <n v="12"/>
    <n v="10769"/>
    <n v="10769"/>
    <n v="10"/>
    <n v="107690"/>
    <n v="10769"/>
    <n v="897.41666666666663"/>
    <n v="9871.5833333333339"/>
    <m/>
    <m/>
    <n v="0"/>
  </r>
  <r>
    <s v="KA789"/>
    <s v="náhrada kolenního kloubu NEXGEN komponenta femorální pravá C"/>
    <x v="3"/>
    <s v="Z 518_TEP"/>
    <s v="TEP ortopedie"/>
    <n v="12"/>
    <n v="7475"/>
    <n v="7475"/>
    <n v="3"/>
    <n v="22425"/>
    <n v="7475"/>
    <n v="622.91666666666663"/>
    <n v="6852.083333333333"/>
    <m/>
    <m/>
    <n v="0"/>
  </r>
  <r>
    <s v="KA916"/>
    <s v="end.cerviko CKP 44 315200"/>
    <x v="3"/>
    <s v="Z 518_TEP"/>
    <s v="TEP ortopedie"/>
    <n v="12"/>
    <n v="7024.6"/>
    <n v="7024.6"/>
    <n v="3"/>
    <n v="21073.800000000003"/>
    <n v="7024.6000000000013"/>
    <n v="585.38333333333344"/>
    <n v="6439.2166666666681"/>
    <n v="12"/>
    <n v="6841.35"/>
    <n v="20524.050000000003"/>
  </r>
  <r>
    <s v="KA917"/>
    <s v="end.cerviko CKP 46 315300"/>
    <x v="3"/>
    <s v="Z 518_TEP"/>
    <s v="TEP ortopedie"/>
    <n v="12"/>
    <n v="7024.6"/>
    <n v="7024.6"/>
    <n v="16"/>
    <n v="112393.60000000003"/>
    <n v="7024.6000000000022"/>
    <n v="585.38333333333355"/>
    <n v="6439.216666666669"/>
    <n v="12"/>
    <n v="6841.35"/>
    <n v="109461.6"/>
  </r>
  <r>
    <s v="KA919"/>
    <s v="end.cerviko CKP 48 315400"/>
    <x v="3"/>
    <s v="Z 518_TEP"/>
    <s v="TEP ortopedie"/>
    <n v="12"/>
    <n v="7024.6"/>
    <n v="7024.6"/>
    <n v="16"/>
    <n v="112393.60000000003"/>
    <n v="7024.6000000000022"/>
    <n v="585.38333333333355"/>
    <n v="6439.216666666669"/>
    <m/>
    <m/>
    <n v="0"/>
  </r>
  <r>
    <s v="KA920"/>
    <s v="end.cerviko CKP 50 315500"/>
    <x v="3"/>
    <s v="Z 518_TEP"/>
    <s v="TEP ortopedie"/>
    <n v="12"/>
    <n v="7024.6"/>
    <n v="7024.6"/>
    <n v="5"/>
    <n v="35123"/>
    <n v="7024.6"/>
    <n v="585.38333333333333"/>
    <n v="6439.2166666666672"/>
    <m/>
    <m/>
    <n v="0"/>
  </r>
  <r>
    <s v="KA925"/>
    <s v="end.cerviko CKP 54 315700"/>
    <x v="3"/>
    <s v="Z 518_TEP"/>
    <s v="TEP ortopedie"/>
    <n v="12"/>
    <n v="7024.6"/>
    <n v="7024.6"/>
    <n v="1"/>
    <n v="7024.6"/>
    <n v="7024.6"/>
    <n v="585.38333333333333"/>
    <n v="6439.2166666666672"/>
    <m/>
    <m/>
    <n v="0"/>
  </r>
  <r>
    <s v="KA927"/>
    <s v="end.cerviko CKP 52 315600"/>
    <x v="3"/>
    <s v="Z 518_TEP"/>
    <s v="TEP ortopedie"/>
    <n v="12"/>
    <n v="7024.6"/>
    <n v="7024.6"/>
    <n v="4"/>
    <n v="28098.400000000001"/>
    <n v="7024.6"/>
    <n v="585.38333333333333"/>
    <n v="6439.2166666666672"/>
    <n v="12"/>
    <n v="6841.35"/>
    <n v="27365.4"/>
  </r>
  <r>
    <s v="KA928"/>
    <s v="čočka 15,0 SA60AT.150"/>
    <x v="1"/>
    <s v="Z 515_NAHRAD_OST"/>
    <s v="Umělé tělní náhrady - ostatní"/>
    <n v="12"/>
    <n v="1380"/>
    <n v="1380"/>
    <n v="2"/>
    <n v="2760"/>
    <n v="1380"/>
    <n v="115"/>
    <n v="1265"/>
    <m/>
    <m/>
    <n v="0"/>
  </r>
  <r>
    <s v="KA929"/>
    <s v="čočka 16,0 SA60AT.160"/>
    <x v="1"/>
    <s v="Z 515_NAHRAD_OST"/>
    <s v="Umělé tělní náhrady - ostatní"/>
    <n v="12"/>
    <n v="1380"/>
    <n v="1380"/>
    <n v="5"/>
    <n v="6900"/>
    <n v="1380"/>
    <n v="115"/>
    <n v="1265"/>
    <m/>
    <m/>
    <n v="0"/>
  </r>
  <r>
    <s v="KA930"/>
    <s v="čočka 17,0 SA60AT.170"/>
    <x v="1"/>
    <s v="Z 515_NAHRAD_OST"/>
    <s v="Umělé tělní náhrady - ostatní"/>
    <n v="12"/>
    <n v="1380"/>
    <n v="1380"/>
    <n v="8"/>
    <n v="11040"/>
    <n v="1380"/>
    <n v="115"/>
    <n v="1265"/>
    <m/>
    <m/>
    <n v="0"/>
  </r>
  <r>
    <s v="KA931"/>
    <s v="čočka 18,0 SA60AT.180"/>
    <x v="1"/>
    <s v="Z 515_NAHRAD_OST"/>
    <s v="Umělé tělní náhrady - ostatní"/>
    <n v="12"/>
    <n v="1380"/>
    <n v="1380"/>
    <n v="10"/>
    <n v="13800"/>
    <n v="1380"/>
    <n v="115"/>
    <n v="1265"/>
    <m/>
    <m/>
    <n v="0"/>
  </r>
  <r>
    <s v="KA932"/>
    <s v="čočka 19,0 SA60AT.190"/>
    <x v="1"/>
    <s v="Z 515_NAHRAD_OST"/>
    <s v="Umělé tělní náhrady - ostatní"/>
    <n v="12"/>
    <n v="1380"/>
    <n v="1380"/>
    <n v="17"/>
    <n v="23460"/>
    <n v="1380"/>
    <n v="115"/>
    <n v="1265"/>
    <n v="12"/>
    <n v="1344"/>
    <n v="22848"/>
  </r>
  <r>
    <s v="KA933"/>
    <s v="čočka 20,0 SA60AT.200"/>
    <x v="1"/>
    <s v="Z 515_NAHRAD_OST"/>
    <s v="Umělé tělní náhrady - ostatní"/>
    <n v="12"/>
    <n v="1380"/>
    <n v="1380"/>
    <n v="50"/>
    <n v="69000"/>
    <n v="1380"/>
    <n v="115"/>
    <n v="1265"/>
    <n v="12"/>
    <n v="1344"/>
    <n v="67200"/>
  </r>
  <r>
    <s v="KA934"/>
    <s v="čočka 20,5 SA60AT.205"/>
    <x v="1"/>
    <s v="Z 515_NAHRAD_OST"/>
    <s v="Umělé tělní náhrady - ostatní"/>
    <n v="12"/>
    <n v="1380"/>
    <n v="1380"/>
    <n v="65"/>
    <n v="89699.989999999991"/>
    <n v="1379.999846153846"/>
    <n v="114.99998717948716"/>
    <n v="1264.9998589743589"/>
    <n v="12"/>
    <n v="1344"/>
    <n v="87360"/>
  </r>
  <r>
    <s v="KA935"/>
    <s v="čočka 21,0 SA60AT.210"/>
    <x v="1"/>
    <s v="Z 515_NAHRAD_OST"/>
    <s v="Umělé tělní náhrady - ostatní"/>
    <n v="12"/>
    <n v="1380"/>
    <n v="1380"/>
    <n v="70"/>
    <n v="96599.989999999991"/>
    <n v="1379.9998571428571"/>
    <n v="114.99998809523809"/>
    <n v="1264.9998690476191"/>
    <m/>
    <m/>
    <n v="0"/>
  </r>
  <r>
    <s v="KA936"/>
    <s v="čočka 21,5 SA60AT.215"/>
    <x v="1"/>
    <s v="Z 515_NAHRAD_OST"/>
    <s v="Umělé tělní náhrady - ostatní"/>
    <n v="12"/>
    <n v="1380"/>
    <n v="1380"/>
    <n v="79"/>
    <n v="109019.99"/>
    <n v="1379.9998734177216"/>
    <n v="114.99998945147679"/>
    <n v="1264.9998839662449"/>
    <m/>
    <m/>
    <n v="0"/>
  </r>
  <r>
    <s v="KA937"/>
    <s v="čočka 22,0 SA60AT.220"/>
    <x v="1"/>
    <s v="Z 515_NAHRAD_OST"/>
    <s v="Umělé tělní náhrady - ostatní"/>
    <n v="12"/>
    <n v="1380"/>
    <n v="1380"/>
    <n v="90"/>
    <n v="124199.98999999999"/>
    <n v="1379.9998888888888"/>
    <n v="114.99999074074073"/>
    <n v="1264.9998981481481"/>
    <n v="12"/>
    <n v="1344"/>
    <n v="120960"/>
  </r>
  <r>
    <s v="KA938"/>
    <s v="čočka 22,5 SA60AT.225"/>
    <x v="1"/>
    <s v="Z 515_NAHRAD_OST"/>
    <s v="Umělé tělní náhrady - ostatní"/>
    <n v="12"/>
    <n v="1380"/>
    <n v="1380"/>
    <n v="85"/>
    <n v="117299.99"/>
    <n v="1379.9998823529413"/>
    <n v="114.99999019607844"/>
    <n v="1264.9998921568629"/>
    <n v="12"/>
    <n v="1344"/>
    <n v="114240"/>
  </r>
  <r>
    <s v="KA939"/>
    <s v="čočka 23,0 SA60AT.230"/>
    <x v="1"/>
    <s v="Z 515_NAHRAD_OST"/>
    <s v="Umělé tělní náhrady - ostatní"/>
    <n v="12"/>
    <n v="1380"/>
    <n v="1380"/>
    <n v="76"/>
    <n v="104879.99"/>
    <n v="1379.9998684210527"/>
    <n v="114.99998903508772"/>
    <n v="1264.999879385965"/>
    <n v="12"/>
    <n v="1344"/>
    <n v="102144"/>
  </r>
  <r>
    <s v="KA940"/>
    <s v="čočka 23,5 SA60AT.235"/>
    <x v="1"/>
    <s v="Z 515_NAHRAD_OST"/>
    <s v="Umělé tělní náhrady - ostatní"/>
    <n v="12"/>
    <n v="1380"/>
    <n v="1380"/>
    <n v="45"/>
    <n v="62100"/>
    <n v="1380"/>
    <n v="115"/>
    <n v="1265"/>
    <n v="12"/>
    <n v="1344"/>
    <n v="60480"/>
  </r>
  <r>
    <s v="KA941"/>
    <s v="čočka 24,0 SA60AT.240"/>
    <x v="1"/>
    <s v="Z 515_NAHRAD_OST"/>
    <s v="Umělé tělní náhrady - ostatní"/>
    <n v="12"/>
    <n v="1380"/>
    <n v="1380"/>
    <n v="37"/>
    <n v="51060"/>
    <n v="1380"/>
    <n v="115"/>
    <n v="1265"/>
    <n v="12"/>
    <n v="1344"/>
    <n v="49728"/>
  </r>
  <r>
    <s v="KA942"/>
    <s v="čočka 24,5 SA60AT.245"/>
    <x v="1"/>
    <s v="Z 515_NAHRAD_OST"/>
    <s v="Umělé tělní náhrady - ostatní"/>
    <n v="12"/>
    <n v="1380"/>
    <n v="1380"/>
    <n v="17"/>
    <n v="23460"/>
    <n v="1380"/>
    <n v="115"/>
    <n v="1265"/>
    <m/>
    <m/>
    <n v="0"/>
  </r>
  <r>
    <s v="KA943"/>
    <s v="čočka 25,0 SA60AT.250"/>
    <x v="1"/>
    <s v="Z 515_NAHRAD_OST"/>
    <s v="Umělé tělní náhrady - ostatní"/>
    <n v="12"/>
    <n v="1380"/>
    <n v="1380"/>
    <n v="15"/>
    <n v="20700"/>
    <n v="1380"/>
    <n v="115"/>
    <n v="1265"/>
    <m/>
    <m/>
    <n v="0"/>
  </r>
  <r>
    <s v="KA944"/>
    <s v="čočka 26,0 SA60AT.260"/>
    <x v="1"/>
    <s v="Z 515_NAHRAD_OST"/>
    <s v="Umělé tělní náhrady - ostatní"/>
    <n v="12"/>
    <n v="1380"/>
    <n v="1380"/>
    <n v="6"/>
    <n v="8280"/>
    <n v="1380"/>
    <n v="115"/>
    <n v="1265"/>
    <m/>
    <m/>
    <n v="0"/>
  </r>
  <r>
    <s v="KA945"/>
    <s v="čočka 27,0 SA60AT.270"/>
    <x v="1"/>
    <s v="Z 515_NAHRAD_OST"/>
    <s v="Umělé tělní náhrady - ostatní"/>
    <n v="12"/>
    <n v="1380"/>
    <n v="1380"/>
    <n v="7"/>
    <n v="9660"/>
    <n v="1380"/>
    <n v="115"/>
    <n v="1265"/>
    <m/>
    <m/>
    <n v="0"/>
  </r>
  <r>
    <s v="KA949"/>
    <s v="čočka SN60AT.070 BC 13PC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A951"/>
    <s v="čočka SN60AT.080 BC 13PC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A954"/>
    <s v="čočka SN60AT.095 BC 13PC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A955"/>
    <s v="čočka SN60AT.100 BC 13PC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A960"/>
    <s v="čočka SN60AT.125 BC 13PC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A962"/>
    <s v="čočka SN60AT.135 BC 13PC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A963"/>
    <s v="čočka SN60AT.140 BC 13PC 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A964"/>
    <s v="čočka SN60AT.145 BC 13PC"/>
    <x v="1"/>
    <s v="Z 515_NAHRAD_OST"/>
    <s v="Umělé tělní náhrady - ostatní"/>
    <n v="12"/>
    <n v="2415"/>
    <n v="2415"/>
    <n v="1"/>
    <n v="2415"/>
    <n v="2415"/>
    <n v="201.25"/>
    <n v="2213.75"/>
    <n v="12"/>
    <n v="2352"/>
    <n v="2352"/>
  </r>
  <r>
    <s v="KA965"/>
    <s v="čočka SN60AT.150 BC 13PC 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A966"/>
    <s v="čočka SN60AT.155 BC 13PC"/>
    <x v="1"/>
    <s v="Z 515_NAHRAD_OST"/>
    <s v="Umělé tělní náhrady - ostatní"/>
    <n v="12"/>
    <n v="2415"/>
    <n v="2415"/>
    <n v="3"/>
    <n v="7245"/>
    <n v="2415"/>
    <n v="201.25"/>
    <n v="2213.75"/>
    <m/>
    <m/>
    <n v="0"/>
  </r>
  <r>
    <s v="KA967"/>
    <s v="čočka SN60AT.160 BC 13PC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A968"/>
    <s v="čočka SN60AT.165 BC 13PC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A969"/>
    <s v="čočka SN60AT.170 BC 13PC"/>
    <x v="1"/>
    <s v="Z 515_NAHRAD_OST"/>
    <s v="Umělé tělní náhrady - ostatní"/>
    <n v="12"/>
    <n v="2415"/>
    <n v="2415"/>
    <n v="5"/>
    <n v="12075"/>
    <n v="2415"/>
    <n v="201.25"/>
    <n v="2213.75"/>
    <m/>
    <m/>
    <n v="0"/>
  </r>
  <r>
    <s v="KA970"/>
    <s v="čočka SN60AT.175 BC 13PC"/>
    <x v="1"/>
    <s v="Z 515_NAHRAD_OST"/>
    <s v="Umělé tělní náhrady - ostatní"/>
    <n v="12"/>
    <n v="2415"/>
    <n v="2415"/>
    <n v="5"/>
    <n v="12075"/>
    <n v="2415"/>
    <n v="201.25"/>
    <n v="2213.75"/>
    <m/>
    <m/>
    <n v="0"/>
  </r>
  <r>
    <s v="KA971"/>
    <s v="čočka SN60AT.180 BC 13PC"/>
    <x v="1"/>
    <s v="Z 515_NAHRAD_OST"/>
    <s v="Umělé tělní náhrady - ostatní"/>
    <n v="12"/>
    <n v="2415"/>
    <n v="2415"/>
    <n v="12"/>
    <n v="28980"/>
    <n v="2415"/>
    <n v="201.25"/>
    <n v="2213.75"/>
    <n v="12"/>
    <n v="2352"/>
    <n v="28224"/>
  </r>
  <r>
    <s v="KA972"/>
    <s v="čočka SN60AT.185 BC 13PC"/>
    <x v="1"/>
    <s v="Z 515_NAHRAD_OST"/>
    <s v="Umělé tělní náhrady - ostatní"/>
    <n v="12"/>
    <n v="2415"/>
    <n v="2415"/>
    <n v="8"/>
    <n v="19320"/>
    <n v="2415"/>
    <n v="201.25"/>
    <n v="2213.75"/>
    <n v="12"/>
    <n v="2352"/>
    <n v="18816"/>
  </r>
  <r>
    <s v="KA973"/>
    <s v="čočka SN60AT.190 BC 13PC"/>
    <x v="1"/>
    <s v="Z 515_NAHRAD_OST"/>
    <s v="Umělé tělní náhrady - ostatní"/>
    <n v="12"/>
    <n v="2415"/>
    <n v="2415"/>
    <n v="25"/>
    <n v="60375"/>
    <n v="2415"/>
    <n v="201.25"/>
    <n v="2213.75"/>
    <n v="12"/>
    <n v="2352"/>
    <n v="58800"/>
  </r>
  <r>
    <s v="KA974"/>
    <s v="čočka SN60AT.195 BC 13PC"/>
    <x v="1"/>
    <s v="Z 515_NAHRAD_OST"/>
    <s v="Umělé tělní náhrady - ostatní"/>
    <n v="12"/>
    <n v="2415"/>
    <n v="2415"/>
    <n v="19"/>
    <n v="45885"/>
    <n v="2415"/>
    <n v="201.25"/>
    <n v="2213.75"/>
    <m/>
    <m/>
    <n v="0"/>
  </r>
  <r>
    <s v="KA975"/>
    <s v="čočka SN60AT.200 BC 13PC "/>
    <x v="1"/>
    <s v="Z 515_NAHRAD_OST"/>
    <s v="Umělé tělní náhrady - ostatní"/>
    <n v="12"/>
    <n v="2415"/>
    <n v="2415"/>
    <n v="26"/>
    <n v="62790"/>
    <n v="2415"/>
    <n v="201.25"/>
    <n v="2213.75"/>
    <m/>
    <m/>
    <n v="0"/>
  </r>
  <r>
    <s v="KA976"/>
    <s v="čočka SN60AT.205 BC 13PC"/>
    <x v="1"/>
    <s v="Z 515_NAHRAD_OST"/>
    <s v="Umělé tělní náhrady - ostatní"/>
    <n v="12"/>
    <n v="2415"/>
    <n v="2415"/>
    <n v="27"/>
    <n v="65205"/>
    <n v="2415"/>
    <n v="201.25"/>
    <n v="2213.75"/>
    <n v="12"/>
    <n v="2352"/>
    <n v="63504"/>
  </r>
  <r>
    <s v="KA977"/>
    <s v="čočka SN60AT.210 BC 13PC"/>
    <x v="1"/>
    <s v="Z 515_NAHRAD_OST"/>
    <s v="Umělé tělní náhrady - ostatní"/>
    <n v="12"/>
    <n v="2415"/>
    <n v="2415"/>
    <n v="34"/>
    <n v="82110"/>
    <n v="2415"/>
    <n v="201.25"/>
    <n v="2213.75"/>
    <m/>
    <m/>
    <n v="0"/>
  </r>
  <r>
    <s v="KA978"/>
    <s v="čočka SN60AT.215 BC 13PC "/>
    <x v="1"/>
    <s v="Z 515_NAHRAD_OST"/>
    <s v="Umělé tělní náhrady - ostatní"/>
    <n v="12"/>
    <n v="2415"/>
    <n v="2415"/>
    <n v="42"/>
    <n v="101429.99"/>
    <n v="2414.9997619047622"/>
    <n v="201.24998015873018"/>
    <n v="2213.7497817460321"/>
    <m/>
    <m/>
    <n v="0"/>
  </r>
  <r>
    <s v="KA979"/>
    <s v="čočka SN60AT.220 BC 13PC"/>
    <x v="1"/>
    <s v="Z 515_NAHRAD_OST"/>
    <s v="Umělé tělní náhrady - ostatní"/>
    <n v="12"/>
    <n v="2415"/>
    <n v="2415"/>
    <n v="52"/>
    <n v="125580"/>
    <n v="2415"/>
    <n v="201.25"/>
    <n v="2213.75"/>
    <n v="12"/>
    <n v="2352"/>
    <n v="122304"/>
  </r>
  <r>
    <s v="KA980"/>
    <s v="čočka SN60AT.225 BC 13PC "/>
    <x v="1"/>
    <s v="Z 515_NAHRAD_OST"/>
    <s v="Umělé tělní náhrady - ostatní"/>
    <n v="12"/>
    <n v="2415"/>
    <n v="2415"/>
    <n v="47"/>
    <n v="113505"/>
    <n v="2415"/>
    <n v="201.25"/>
    <n v="2213.75"/>
    <n v="12"/>
    <n v="2352"/>
    <n v="110544"/>
  </r>
  <r>
    <s v="KA981"/>
    <s v="čočka SN60AT.230 BC 13PC"/>
    <x v="1"/>
    <s v="Z 515_NAHRAD_OST"/>
    <s v="Umělé tělní náhrady - ostatní"/>
    <n v="12"/>
    <n v="2415"/>
    <n v="2415.0100000000002"/>
    <n v="32"/>
    <n v="77280.03"/>
    <n v="2415.0009375"/>
    <n v="201.25007812499999"/>
    <n v="2213.7508593749999"/>
    <n v="12"/>
    <n v="2352"/>
    <n v="75264"/>
  </r>
  <r>
    <s v="KA982"/>
    <s v="čočka SN60AT.235 BC 13PC"/>
    <x v="1"/>
    <s v="Z 515_NAHRAD_OST"/>
    <s v="Umělé tělní náhrady - ostatní"/>
    <n v="12"/>
    <n v="2415"/>
    <n v="2415"/>
    <n v="31"/>
    <n v="74865"/>
    <n v="2415"/>
    <n v="201.25"/>
    <n v="2213.75"/>
    <n v="12"/>
    <n v="2352"/>
    <n v="72912"/>
  </r>
  <r>
    <s v="KA983"/>
    <s v="čočka SN60AT.240 BC 13PC"/>
    <x v="1"/>
    <s v="Z 515_NAHRAD_OST"/>
    <s v="Umělé tělní náhrady - ostatní"/>
    <n v="12"/>
    <n v="2415"/>
    <n v="2415"/>
    <n v="20"/>
    <n v="48300"/>
    <n v="2415"/>
    <n v="201.25"/>
    <n v="2213.75"/>
    <m/>
    <m/>
    <n v="0"/>
  </r>
  <r>
    <s v="KA984"/>
    <s v="čočka SN60AT.245 BC 13PC"/>
    <x v="1"/>
    <s v="Z 515_NAHRAD_OST"/>
    <s v="Umělé tělní náhrady - ostatní"/>
    <n v="12"/>
    <n v="2415"/>
    <n v="2415"/>
    <n v="18"/>
    <n v="43470"/>
    <n v="2415"/>
    <n v="201.25"/>
    <n v="2213.75"/>
    <m/>
    <m/>
    <n v="0"/>
  </r>
  <r>
    <s v="KA985"/>
    <s v="čočka SN60AT.250 BC 13PC"/>
    <x v="1"/>
    <s v="Z 515_NAHRAD_OST"/>
    <s v="Umělé tělní náhrady - ostatní"/>
    <n v="12"/>
    <n v="2415"/>
    <n v="2415"/>
    <n v="13"/>
    <n v="31395"/>
    <n v="2415"/>
    <n v="201.25"/>
    <n v="2213.75"/>
    <m/>
    <m/>
    <n v="0"/>
  </r>
  <r>
    <s v="KA986"/>
    <s v="čočka SN60AT.255 BC 13PC"/>
    <x v="1"/>
    <s v="Z 515_NAHRAD_OST"/>
    <s v="Umělé tělní náhrady - ostatní"/>
    <n v="12"/>
    <n v="2415"/>
    <n v="2415"/>
    <n v="9"/>
    <n v="21735"/>
    <n v="2415"/>
    <n v="201.25"/>
    <n v="2213.75"/>
    <m/>
    <m/>
    <n v="0"/>
  </r>
  <r>
    <s v="KA987"/>
    <s v="čočka SN60AT.260 BC 13PC"/>
    <x v="1"/>
    <s v="Z 515_NAHRAD_OST"/>
    <s v="Umělé tělní náhrady - ostatní"/>
    <n v="12"/>
    <n v="2415"/>
    <n v="2415"/>
    <n v="6"/>
    <n v="14490"/>
    <n v="2415"/>
    <n v="201.25"/>
    <n v="2213.75"/>
    <n v="12"/>
    <n v="2352"/>
    <n v="14112"/>
  </r>
  <r>
    <s v="KA988"/>
    <s v="čočka SN60AT.265 BC 13PC"/>
    <x v="1"/>
    <s v="Z 515_NAHRAD_OST"/>
    <s v="Umělé tělní náhrady - ostatní"/>
    <n v="12"/>
    <n v="2415"/>
    <n v="2415"/>
    <n v="5"/>
    <n v="12075"/>
    <n v="2415"/>
    <n v="201.25"/>
    <n v="2213.75"/>
    <m/>
    <m/>
    <n v="0"/>
  </r>
  <r>
    <s v="KA989"/>
    <s v="čočka SN60AT.270 BC 13PC "/>
    <x v="1"/>
    <s v="Z 515_NAHRAD_OST"/>
    <s v="Umělé tělní náhrady - ostatní"/>
    <n v="12"/>
    <n v="2415"/>
    <n v="2415"/>
    <n v="3"/>
    <n v="7245"/>
    <n v="2415"/>
    <n v="201.25"/>
    <n v="2213.75"/>
    <m/>
    <m/>
    <n v="0"/>
  </r>
  <r>
    <s v="KA990"/>
    <s v="čočka SN60AT.275 BC 13PC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A991"/>
    <s v="čočka SN60AT.280 BC 13PC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A992"/>
    <s v="čočka SN60AT.285 BC 13PC"/>
    <x v="1"/>
    <s v="Z 515_NAHRAD_OST"/>
    <s v="Umělé tělní náhrady - ostatní"/>
    <n v="12"/>
    <n v="2415"/>
    <n v="2415"/>
    <n v="5"/>
    <n v="12074.99"/>
    <n v="2414.998"/>
    <n v="201.24983333333333"/>
    <n v="2213.7481666666667"/>
    <m/>
    <m/>
    <n v="0"/>
  </r>
  <r>
    <s v="KA993"/>
    <s v="čočka SN60AT.290 BC 13PC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A994"/>
    <s v="čočka SN60AT.295 BC 13PC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A995"/>
    <s v="čočka SN60AT.300 BC 13PC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A996"/>
    <s v="čočka SN60WF.150 BC 13 ASPH PC "/>
    <x v="1"/>
    <s v="Z 515_NAHRAD_OST"/>
    <s v="Umělé tělní náhrady - ostatní"/>
    <n v="12"/>
    <n v="3680"/>
    <n v="3680"/>
    <n v="2"/>
    <n v="7360"/>
    <n v="3680"/>
    <n v="306.66666666666669"/>
    <n v="3373.3333333333335"/>
    <m/>
    <m/>
    <n v="0"/>
  </r>
  <r>
    <s v="KA997"/>
    <s v="čočka SN60WF.160 BC 13 ASPH PC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A998"/>
    <s v="čočka SN60WF.170 BC 13 ASPH PC"/>
    <x v="1"/>
    <s v="Z 515_NAHRAD_OST"/>
    <s v="Umělé tělní náhrady - ostatní"/>
    <n v="12"/>
    <n v="3680"/>
    <n v="3680"/>
    <n v="5"/>
    <n v="18400"/>
    <n v="3680"/>
    <n v="306.66666666666669"/>
    <n v="3373.3333333333335"/>
    <n v="12"/>
    <n v="3584"/>
    <n v="17920"/>
  </r>
  <r>
    <s v="KA999"/>
    <s v="čočka SN60WF.180 BC 13 ASPH PC"/>
    <x v="1"/>
    <s v="Z 515_NAHRAD_OST"/>
    <s v="Umělé tělní náhrady - ostatní"/>
    <n v="12"/>
    <n v="3680"/>
    <n v="3680"/>
    <n v="5"/>
    <n v="18400"/>
    <n v="3680"/>
    <n v="306.66666666666669"/>
    <n v="3373.3333333333335"/>
    <n v="12"/>
    <n v="3584"/>
    <n v="17920"/>
  </r>
  <r>
    <s v="KB000"/>
    <s v="čočka SN60WF.190 BC 13 ASPH PC"/>
    <x v="1"/>
    <s v="Z 515_NAHRAD_OST"/>
    <s v="Umělé tělní náhrady - ostatní"/>
    <n v="12"/>
    <n v="3679.99"/>
    <n v="3680"/>
    <n v="17"/>
    <n v="62559.99"/>
    <n v="3679.9994117647057"/>
    <n v="306.66661764705879"/>
    <n v="3373.3327941176467"/>
    <n v="12"/>
    <n v="3584"/>
    <n v="60928"/>
  </r>
  <r>
    <s v="KB001"/>
    <s v="čočka SN60WF.200 BC 13 ASPH PC"/>
    <x v="1"/>
    <s v="Z 515_NAHRAD_OST"/>
    <s v="Umělé tělní náhrady - ostatní"/>
    <n v="12"/>
    <n v="3680"/>
    <n v="3680"/>
    <n v="28"/>
    <n v="103040"/>
    <n v="3680"/>
    <n v="306.66666666666669"/>
    <n v="3373.3333333333335"/>
    <n v="12"/>
    <n v="3584"/>
    <n v="100352"/>
  </r>
  <r>
    <s v="KB002"/>
    <s v="čočka SN60WF.205 BC 13 ASPH PC"/>
    <x v="1"/>
    <s v="Z 515_NAHRAD_OST"/>
    <s v="Umělé tělní náhrady - ostatní"/>
    <n v="12"/>
    <n v="3680"/>
    <n v="3680"/>
    <n v="23"/>
    <n v="84640"/>
    <n v="3680"/>
    <n v="306.66666666666669"/>
    <n v="3373.3333333333335"/>
    <n v="12"/>
    <n v="3584"/>
    <n v="82432"/>
  </r>
  <r>
    <s v="KB003"/>
    <s v="čočka SN60WF.210 BC 13 ASPH PC"/>
    <x v="1"/>
    <s v="Z 515_NAHRAD_OST"/>
    <s v="Umělé tělní náhrady - ostatní"/>
    <n v="12"/>
    <n v="3679.99"/>
    <n v="3680"/>
    <n v="43"/>
    <n v="158239.99"/>
    <n v="3679.9997674418601"/>
    <n v="306.66664728682167"/>
    <n v="3373.3331201550382"/>
    <n v="12"/>
    <n v="3584"/>
    <n v="154112"/>
  </r>
  <r>
    <s v="KB004"/>
    <s v="čočka SN60WF.215 BC 13 ASPH PC"/>
    <x v="1"/>
    <s v="Z 515_NAHRAD_OST"/>
    <s v="Umělé tělní náhrady - ostatní"/>
    <n v="12"/>
    <n v="3680"/>
    <n v="3680"/>
    <n v="37"/>
    <n v="136160"/>
    <n v="3680"/>
    <n v="306.66666666666669"/>
    <n v="3373.3333333333335"/>
    <n v="12"/>
    <n v="3584"/>
    <n v="132608"/>
  </r>
  <r>
    <s v="KB005"/>
    <s v="čočka SN60WF.220 BC 13 ASPH PC"/>
    <x v="1"/>
    <s v="Z 515_NAHRAD_OST"/>
    <s v="Umělé tělní náhrady - ostatní"/>
    <n v="12"/>
    <n v="3680"/>
    <n v="3680"/>
    <n v="22"/>
    <n v="80960"/>
    <n v="3680"/>
    <n v="306.66666666666669"/>
    <n v="3373.3333333333335"/>
    <n v="12"/>
    <n v="3584"/>
    <n v="78848"/>
  </r>
  <r>
    <s v="KB006"/>
    <s v="čočka SN60WF.225 BC 13 ASPH PC"/>
    <x v="1"/>
    <s v="Z 515_NAHRAD_OST"/>
    <s v="Umělé tělní náhrady - ostatní"/>
    <n v="12"/>
    <n v="3680"/>
    <n v="3680"/>
    <n v="31"/>
    <n v="114080"/>
    <n v="3680"/>
    <n v="306.66666666666669"/>
    <n v="3373.3333333333335"/>
    <m/>
    <m/>
    <n v="0"/>
  </r>
  <r>
    <s v="KB007"/>
    <s v="čočka SN60WF.230 BC 13 ASPH PC"/>
    <x v="1"/>
    <s v="Z 515_NAHRAD_OST"/>
    <s v="Umělé tělní náhrady - ostatní"/>
    <n v="12"/>
    <n v="3679.99"/>
    <n v="3680"/>
    <n v="20"/>
    <n v="73599.989999999991"/>
    <n v="3679.9994999999994"/>
    <n v="306.66662499999995"/>
    <n v="3373.3328749999996"/>
    <n v="12"/>
    <n v="3584"/>
    <n v="71680"/>
  </r>
  <r>
    <s v="KB008"/>
    <s v="čočka SN60WF.235 BC 13 ASPH PC"/>
    <x v="1"/>
    <s v="Z 515_NAHRAD_OST"/>
    <s v="Umělé tělní náhrady - ostatní"/>
    <n v="12"/>
    <n v="3680"/>
    <n v="3680"/>
    <n v="19"/>
    <n v="69919.989999999991"/>
    <n v="3679.99947368421"/>
    <n v="306.66662280701752"/>
    <n v="3373.3328508771924"/>
    <n v="12"/>
    <n v="3584"/>
    <n v="68096"/>
  </r>
  <r>
    <s v="KB009"/>
    <s v="čočka SN60WF.240 BC 13 ASPH PC"/>
    <x v="1"/>
    <s v="Z 515_NAHRAD_OST"/>
    <s v="Umělé tělní náhrady - ostatní"/>
    <n v="12"/>
    <n v="3680"/>
    <n v="3680"/>
    <n v="16"/>
    <n v="58880"/>
    <n v="3680"/>
    <n v="306.66666666666669"/>
    <n v="3373.3333333333335"/>
    <n v="12"/>
    <n v="3584"/>
    <n v="57344"/>
  </r>
  <r>
    <s v="KB010"/>
    <s v="čočka SN60WF.245 BC 13 ASPH PC"/>
    <x v="1"/>
    <s v="Z 515_NAHRAD_OST"/>
    <s v="Umělé tělní náhrady - ostatní"/>
    <n v="12"/>
    <n v="3680"/>
    <n v="3680"/>
    <n v="8"/>
    <n v="29440"/>
    <n v="3680"/>
    <n v="306.66666666666669"/>
    <n v="3373.3333333333335"/>
    <n v="12"/>
    <n v="3584"/>
    <n v="28672"/>
  </r>
  <r>
    <s v="KB011"/>
    <s v="čočka SN60WF.250 BC 13 ASPH PC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B012"/>
    <s v="čočka SN60WF.260 BC 13 ASPH PC"/>
    <x v="1"/>
    <s v="Z 515_NAHRAD_OST"/>
    <s v="Umělé tělní náhrady - ostatní"/>
    <n v="12"/>
    <n v="3680"/>
    <n v="3680"/>
    <n v="2"/>
    <n v="7360"/>
    <n v="3680"/>
    <n v="306.66666666666669"/>
    <n v="3373.3333333333335"/>
    <m/>
    <m/>
    <n v="0"/>
  </r>
  <r>
    <s v="KB013"/>
    <s v="čočka SN60WF.270 BC 13 ASPH PC"/>
    <x v="1"/>
    <s v="Z 515_NAHRAD_OST"/>
    <s v="Umělé tělní náhrady - ostatní"/>
    <n v="12"/>
    <n v="3680"/>
    <n v="3680"/>
    <n v="1"/>
    <n v="3680"/>
    <n v="3680"/>
    <n v="306.66666666666669"/>
    <n v="3373.3333333333335"/>
    <n v="12"/>
    <n v="3584"/>
    <n v="3584"/>
  </r>
  <r>
    <s v="KB014"/>
    <s v="čočka SN60WF.280 BC 13 ASPH PC"/>
    <x v="1"/>
    <s v="Z 515_NAHRAD_OST"/>
    <s v="Umělé tělní náhrady - ostatní"/>
    <n v="12"/>
    <n v="3680"/>
    <n v="3680"/>
    <n v="4"/>
    <n v="14720"/>
    <n v="3680"/>
    <n v="306.66666666666669"/>
    <n v="3373.3333333333335"/>
    <m/>
    <m/>
    <n v="0"/>
  </r>
  <r>
    <s v="KB354"/>
    <s v="jehla transseptální BRK 71 cm 407200"/>
    <x v="5"/>
    <s v="Z 514_KATETR.ABL"/>
    <s v="Katetry ablační  "/>
    <n v="12"/>
    <n v="9196"/>
    <n v="9196"/>
    <n v="3"/>
    <n v="27588"/>
    <n v="9196"/>
    <n v="766.33333333333337"/>
    <n v="8429.6666666666661"/>
    <m/>
    <m/>
    <n v="0"/>
  </r>
  <r>
    <s v="KB365"/>
    <s v="kabel prodlužovací k propojení elektrod pacel 401748"/>
    <x v="0"/>
    <s v="Z 503_OSTAT"/>
    <s v="Ostatní - všeobecný mateiál"/>
    <n v="12"/>
    <n v="3500"/>
    <n v="3500"/>
    <n v="30"/>
    <n v="105000"/>
    <n v="3500"/>
    <n v="291.66666666666669"/>
    <n v="3208.3333333333335"/>
    <m/>
    <m/>
    <n v="0"/>
  </r>
  <r>
    <s v="KB373"/>
    <s v="kabel prodlužovací response 401977"/>
    <x v="0"/>
    <s v="Z 503_OSTAT"/>
    <s v="Ostatní - všeobecný mateiál"/>
    <n v="12"/>
    <n v="2970"/>
    <n v="2970"/>
    <n v="6"/>
    <n v="17820"/>
    <n v="2970"/>
    <n v="247.5"/>
    <n v="2722.5"/>
    <m/>
    <m/>
    <n v="0"/>
  </r>
  <r>
    <s v="KB380"/>
    <s v="dlaha přímá LCP 3.5   5 otvorů 423.551"/>
    <x v="2"/>
    <s v="Z 506_NAHRAD_KOV"/>
    <s v="Umělé tělní náhrady - kovové"/>
    <n v="12"/>
    <n v="2518.5"/>
    <n v="2518.5"/>
    <n v="2"/>
    <n v="5037"/>
    <n v="2518.5"/>
    <n v="209.875"/>
    <n v="2308.625"/>
    <m/>
    <m/>
    <n v="0"/>
  </r>
  <r>
    <s v="KB529"/>
    <s v="klip na aneurysma Yasargil  standard, délka čelisti 8,3 mm, max. rozevření 6,8 mm  uzavírací síla 1,77 N  permanentní FE752K "/>
    <x v="2"/>
    <s v="Z 506_NAHRAD_KOV"/>
    <s v="Umělé tělní náhrady - kovové"/>
    <n v="12"/>
    <n v="5049.16"/>
    <n v="5049.16"/>
    <n v="1"/>
    <n v="5049.16"/>
    <n v="5049.16"/>
    <n v="420.76333333333332"/>
    <n v="4628.3966666666665"/>
    <m/>
    <m/>
    <n v="0"/>
  </r>
  <r>
    <s v="KB685"/>
    <s v="dufour 16ch 30-50ml AB3316"/>
    <x v="6"/>
    <s v="Z 513_KATETR"/>
    <s v="Katetry"/>
    <n v="12"/>
    <n v="501.56"/>
    <n v="501.56"/>
    <n v="10"/>
    <n v="5015.58"/>
    <n v="501.55799999999999"/>
    <n v="41.796500000000002"/>
    <n v="459.76150000000001"/>
    <m/>
    <m/>
    <n v="0"/>
  </r>
  <r>
    <s v="KB688"/>
    <s v="katetr močový foley 6Ch s balonkem 1,5 ml délka katetru 25 cm latex potažený silikonem Folysil pediatrický rovný 30 dní AA6106"/>
    <x v="6"/>
    <s v="Z 513_KATETR"/>
    <s v="Katetry"/>
    <n v="12"/>
    <n v="215.62"/>
    <n v="215.62"/>
    <n v="5"/>
    <n v="1078.1099999999999"/>
    <n v="215.62199999999999"/>
    <n v="17.968499999999999"/>
    <n v="197.65349999999998"/>
    <m/>
    <m/>
    <n v="0"/>
  </r>
  <r>
    <s v="KB689"/>
    <s v="katetr močový foley 10Ch s balonkem 3 ml délka katetru 30 cm silikon Cysto-Care  pediatrický rovný statndard TIP 2-Way 30dní bal á 5 ks AA6110"/>
    <x v="6"/>
    <s v="Z 513_KATETR"/>
    <s v="Katetry"/>
    <n v="12"/>
    <n v="215.62"/>
    <n v="215.62"/>
    <n v="25"/>
    <n v="5390.5499999999993"/>
    <n v="215.62199999999996"/>
    <n v="17.968499999999995"/>
    <n v="197.65349999999995"/>
    <n v="12"/>
    <n v="199.584"/>
    <n v="4989.6000000000004"/>
  </r>
  <r>
    <s v="KB698"/>
    <s v="drén - set epicistostomický EPI 12ch AJ7112"/>
    <x v="0"/>
    <s v="Z 503_OSTAT"/>
    <s v="Ostatní - všeobecný mateiál"/>
    <n v="12"/>
    <n v="1068.72"/>
    <n v="1068.73"/>
    <n v="25"/>
    <n v="26718.23"/>
    <n v="1068.7292"/>
    <n v="89.060766666666666"/>
    <n v="979.66843333333327"/>
    <m/>
    <m/>
    <n v="0"/>
  </r>
  <r>
    <s v="KB699"/>
    <s v="drén - set epicistostomický EPI set 15ch AJ7115"/>
    <x v="0"/>
    <s v="Z 503_OSTAT"/>
    <s v="Ostatní - všeobecný mateiál"/>
    <n v="12"/>
    <n v="1068.73"/>
    <n v="1068.73"/>
    <n v="30"/>
    <n v="32061.909999999996"/>
    <n v="1068.7303333333332"/>
    <n v="89.060861111111095"/>
    <n v="979.66947222222211"/>
    <m/>
    <m/>
    <n v="0"/>
  </r>
  <r>
    <s v="KB704"/>
    <s v="cévka 3N AC5003"/>
    <x v="6"/>
    <s v="Z 513_KATETR"/>
    <s v="Katetry"/>
    <n v="12"/>
    <n v="144.28"/>
    <n v="144.28"/>
    <n v="10"/>
    <n v="1442.77"/>
    <n v="144.27699999999999"/>
    <n v="12.023083333333332"/>
    <n v="132.25391666666667"/>
    <m/>
    <m/>
    <n v="0"/>
  </r>
  <r>
    <s v="KB706"/>
    <s v="cévka ureterální 4N AC5004"/>
    <x v="6"/>
    <s v="Z 513_KATETR"/>
    <s v="Katetry"/>
    <n v="12"/>
    <n v="144.28"/>
    <n v="144.28"/>
    <n v="10"/>
    <n v="1442.8"/>
    <n v="144.28"/>
    <n v="12.023333333333333"/>
    <n v="132.25666666666666"/>
    <m/>
    <m/>
    <n v="0"/>
  </r>
  <r>
    <s v="KB711"/>
    <s v="cévka ureterální 7F AC5207"/>
    <x v="6"/>
    <s v="Z 513_KATETR"/>
    <s v="Katetry"/>
    <n v="12"/>
    <n v="168.52"/>
    <n v="168.52"/>
    <n v="70"/>
    <n v="11796.220000000001"/>
    <n v="168.51742857142858"/>
    <n v="14.043119047619049"/>
    <n v="154.47430952380952"/>
    <m/>
    <m/>
    <n v="0"/>
  </r>
  <r>
    <s v="KB712"/>
    <s v="cévka ureterální  8F AC5208"/>
    <x v="6"/>
    <s v="Z 513_KATETR"/>
    <s v="Katetry"/>
    <n v="12"/>
    <n v="168.52"/>
    <n v="168.52"/>
    <n v="10"/>
    <n v="1685.17"/>
    <n v="168.517"/>
    <n v="14.043083333333334"/>
    <n v="154.47391666666667"/>
    <m/>
    <m/>
    <n v="0"/>
  </r>
  <r>
    <s v="KB713"/>
    <s v="katetr ureterální Cevassu neoplex sterilní délka 69 cm, 4 - 10 Ch AC5907"/>
    <x v="6"/>
    <s v="Z 513_KATETR"/>
    <s v="Katetry"/>
    <n v="12"/>
    <n v="418.94"/>
    <n v="418.94"/>
    <n v="5"/>
    <n v="2094.69"/>
    <n v="418.93799999999999"/>
    <n v="34.911499999999997"/>
    <n v="384.0265"/>
    <m/>
    <m/>
    <n v="0"/>
  </r>
  <r>
    <s v="KB718"/>
    <s v="katetr urodynamický 6ch 2cestný AH5106"/>
    <x v="6"/>
    <s v="Z 513_KATETR"/>
    <s v="Katetry"/>
    <n v="12"/>
    <n v="1019.56"/>
    <n v="1019.56"/>
    <n v="5"/>
    <n v="5097.79"/>
    <n v="1019.558"/>
    <n v="84.963166666666666"/>
    <n v="934.59483333333333"/>
    <m/>
    <m/>
    <n v="0"/>
  </r>
  <r>
    <s v="KB722"/>
    <s v="cévka ureterální k sigm. 6ch/155 AC4106"/>
    <x v="6"/>
    <s v="Z 513_KATETR"/>
    <s v="Katetry"/>
    <n v="12"/>
    <n v="280.49"/>
    <n v="280.49"/>
    <n v="15"/>
    <n v="4207.3500000000004"/>
    <n v="280.49"/>
    <n v="23.374166666666667"/>
    <n v="257.11583333333334"/>
    <m/>
    <m/>
    <n v="0"/>
  </r>
  <r>
    <s v="KB744"/>
    <s v="DJ 4,8-28 o-o Vortek ACB155"/>
    <x v="7"/>
    <s v="Z 538 STENTY"/>
    <s v="Stenty"/>
    <n v="12"/>
    <n v="1437.5"/>
    <n v="1437.5"/>
    <n v="3"/>
    <n v="4312.5"/>
    <n v="1437.5"/>
    <n v="119.79166666666667"/>
    <n v="1317.7083333333333"/>
    <m/>
    <m/>
    <n v="0"/>
  </r>
  <r>
    <s v="KB748"/>
    <s v="Katetr močový nelaton 8CH s balonkem 3 ml délka katetru 25 cm silikon pediatrický rovný standard TIP 2-Way 30dní  bal. á 5 ks AA6108"/>
    <x v="6"/>
    <s v="Z 513_KATETR"/>
    <s v="Katetry"/>
    <n v="12"/>
    <n v="215.62"/>
    <n v="215.62"/>
    <n v="15"/>
    <n v="3234.33"/>
    <n v="215.62199999999999"/>
    <n v="17.968499999999999"/>
    <n v="197.65349999999998"/>
    <n v="12"/>
    <n v="199.584"/>
    <n v="2993.76"/>
  </r>
  <r>
    <s v="KB755"/>
    <s v="cévka ureterální k sigmoid.5ch AC4105"/>
    <x v="6"/>
    <s v="Z 513_KATETR"/>
    <s v="Katetry"/>
    <n v="12"/>
    <n v="280.49"/>
    <n v="280.49"/>
    <n v="25"/>
    <n v="7012.25"/>
    <n v="280.49"/>
    <n v="23.374166666666667"/>
    <n v="257.11583333333334"/>
    <m/>
    <m/>
    <n v="0"/>
  </r>
  <r>
    <s v="KB756"/>
    <s v="drén nefrostomický 9,0 ch výměnný RP410950 D00RP410950"/>
    <x v="0"/>
    <s v="Z 503_OSTAT"/>
    <s v="Ostatní - všeobecný mateiál"/>
    <n v="12"/>
    <n v="762.17"/>
    <n v="762.3"/>
    <n v="199"/>
    <n v="151696.35"/>
    <n v="762.29321608040209"/>
    <n v="63.524434673366841"/>
    <n v="698.76878140703525"/>
    <n v="12"/>
    <n v="705.6"/>
    <n v="140414.39999999999"/>
  </r>
  <r>
    <s v="KB757"/>
    <s v="drén nefrostomický 6,0 ch výměnný RE410640"/>
    <x v="0"/>
    <s v="Z 503_OSTAT"/>
    <s v="Ostatní - všeobecný mateiál"/>
    <n v="12"/>
    <n v="580.79999999999995"/>
    <n v="580.79999999999995"/>
    <n v="4"/>
    <n v="2323.1999999999998"/>
    <n v="580.79999999999995"/>
    <n v="48.4"/>
    <n v="532.4"/>
    <m/>
    <m/>
    <n v="0"/>
  </r>
  <r>
    <s v="KB758"/>
    <s v="drén nefrostomický 7,0 ch výměnný RE410740"/>
    <x v="0"/>
    <s v="Z 503_OSTAT"/>
    <s v="Ostatní - všeobecný mateiál"/>
    <n v="12"/>
    <n v="580.79999999999995"/>
    <n v="580.79999999999995"/>
    <n v="3"/>
    <n v="1742.3999999999999"/>
    <n v="580.79999999999995"/>
    <n v="48.4"/>
    <n v="532.4"/>
    <m/>
    <m/>
    <n v="0"/>
  </r>
  <r>
    <s v="KB759"/>
    <s v="drén nefrostomický 8,0 ch výměnný D00RP410850"/>
    <x v="0"/>
    <s v="Z 503_OSTAT"/>
    <s v="Ostatní - všeobecný mateiál"/>
    <n v="12"/>
    <n v="762.3"/>
    <n v="762.3"/>
    <n v="2"/>
    <n v="1524.6"/>
    <n v="762.3"/>
    <n v="63.524999999999999"/>
    <n v="698.77499999999998"/>
    <n v="12"/>
    <n v="705.6"/>
    <n v="1411.2"/>
  </r>
  <r>
    <s v="KB760"/>
    <s v="drén nefrostomický 10,5 ch výměnný RE411050"/>
    <x v="0"/>
    <s v="Z 503_OSTAT"/>
    <s v="Ostatní - všeobecný mateiál"/>
    <n v="12"/>
    <n v="762.17"/>
    <n v="762.3"/>
    <n v="12"/>
    <n v="9147.3299999999981"/>
    <n v="762.2774999999998"/>
    <n v="63.523124999999986"/>
    <n v="698.75437499999987"/>
    <m/>
    <m/>
    <n v="0"/>
  </r>
  <r>
    <s v="KB763"/>
    <s v="stent tumor DJ 7/28 TU201228P"/>
    <x v="7"/>
    <s v="Z 538 STENTY"/>
    <s v="Stenty"/>
    <n v="12"/>
    <n v="3060"/>
    <n v="3060"/>
    <n v="2"/>
    <n v="6120"/>
    <n v="3060"/>
    <n v="255"/>
    <n v="2805"/>
    <m/>
    <m/>
    <n v="0"/>
  </r>
  <r>
    <s v="KB764"/>
    <s v="stent tumor DJ 7/28 TU201228M"/>
    <x v="7"/>
    <s v="Z 538 STENTY"/>
    <s v="Stenty"/>
    <n v="12"/>
    <n v="3060"/>
    <n v="3060"/>
    <n v="1"/>
    <n v="3060"/>
    <n v="3060"/>
    <n v="255"/>
    <n v="2805"/>
    <m/>
    <m/>
    <n v="0"/>
  </r>
  <r>
    <s v="KB765"/>
    <s v="hadička spojovací ND D00RE4501060"/>
    <x v="0"/>
    <s v="Z 503_OSTAT"/>
    <s v="Ostatní - všeobecný mateiál"/>
    <n v="12"/>
    <n v="157.96"/>
    <n v="157.99"/>
    <n v="86"/>
    <n v="13586.85"/>
    <n v="157.98662790697674"/>
    <n v="13.165552325581395"/>
    <n v="144.82107558139535"/>
    <n v="12"/>
    <n v="146.24"/>
    <n v="12576.640000000001"/>
  </r>
  <r>
    <s v="KB768"/>
    <s v="stent periferní ureterální White Star D-J 4,7-10 D00EN320510"/>
    <x v="7"/>
    <s v="Z 538 STENTY"/>
    <s v="Stenty"/>
    <n v="12"/>
    <n v="1495"/>
    <n v="1495"/>
    <n v="3"/>
    <n v="4485"/>
    <n v="1495"/>
    <n v="124.58333333333333"/>
    <n v="1370.4166666666667"/>
    <m/>
    <m/>
    <n v="0"/>
  </r>
  <r>
    <s v="KB769"/>
    <s v="stent periferní ureterální White Star D-J 5,0-12 D00EN320512"/>
    <x v="7"/>
    <s v="Z 538 STENTY"/>
    <s v="Stenty"/>
    <n v="12"/>
    <n v="1495"/>
    <n v="1495"/>
    <n v="10"/>
    <n v="14950"/>
    <n v="1495"/>
    <n v="124.58333333333333"/>
    <n v="1370.4166666666667"/>
    <m/>
    <m/>
    <n v="0"/>
  </r>
  <r>
    <s v="KB770"/>
    <s v="stent periferní ureterální White Star D-J 4,7-15 D00EN320515"/>
    <x v="7"/>
    <s v="Z 538 STENTY"/>
    <s v="Stenty"/>
    <n v="12"/>
    <n v="1495"/>
    <n v="1495"/>
    <n v="1"/>
    <n v="1495"/>
    <n v="1495"/>
    <n v="124.58333333333333"/>
    <n v="1370.4166666666667"/>
    <m/>
    <m/>
    <n v="0"/>
  </r>
  <r>
    <s v="KB771"/>
    <s v="stent periferní ureterální White Star D-J 6,0-10 D00EN320610"/>
    <x v="7"/>
    <s v="Z 538 STENTY"/>
    <s v="Stenty"/>
    <n v="12"/>
    <n v="1495"/>
    <n v="1495"/>
    <n v="5"/>
    <n v="7475"/>
    <n v="1495"/>
    <n v="124.58333333333333"/>
    <n v="1370.4166666666667"/>
    <n v="12"/>
    <n v="1456"/>
    <n v="7280"/>
  </r>
  <r>
    <s v="KB772"/>
    <s v="stent periferní ureterální White Star D-J 6,0-12 D00EN320612"/>
    <x v="7"/>
    <s v="Z 538 STENTY"/>
    <s v="Stenty"/>
    <n v="12"/>
    <n v="1495"/>
    <n v="1495"/>
    <n v="10"/>
    <n v="14950"/>
    <n v="1495"/>
    <n v="124.58333333333333"/>
    <n v="1370.4166666666667"/>
    <n v="12"/>
    <n v="1456"/>
    <n v="14560"/>
  </r>
  <r>
    <s v="KB773"/>
    <s v="stent periferní ureterální White Star D-J 6,0-15 D00EN320615"/>
    <x v="7"/>
    <s v="Z 538 STENTY"/>
    <s v="Stenty"/>
    <n v="12"/>
    <n v="1495"/>
    <n v="1495"/>
    <n v="6"/>
    <n v="8970"/>
    <n v="1495"/>
    <n v="124.58333333333333"/>
    <n v="1370.4166666666667"/>
    <n v="12"/>
    <n v="1456"/>
    <n v="8736"/>
  </r>
  <r>
    <s v="KB774"/>
    <s v="drén nefrostomický 8 ch set D00RP400850"/>
    <x v="0"/>
    <s v="Z 503_OSTAT"/>
    <s v="Ostatní - všeobecný mateiál"/>
    <n v="12"/>
    <n v="2298.59"/>
    <n v="2299"/>
    <n v="18"/>
    <n v="41379.97"/>
    <n v="2298.8872222222221"/>
    <n v="191.57393518518518"/>
    <n v="2107.3132870370368"/>
    <n v="12"/>
    <n v="2128"/>
    <n v="38304"/>
  </r>
  <r>
    <s v="KB775"/>
    <s v="drén nefrostomický 9 set D00RP400950"/>
    <x v="0"/>
    <s v="Z 503_OSTAT"/>
    <s v="Ostatní - všeobecný mateiál"/>
    <n v="12"/>
    <n v="2298.59"/>
    <n v="2299"/>
    <n v="173"/>
    <n v="397724.97"/>
    <n v="2298.9882658959536"/>
    <n v="191.58235549132948"/>
    <n v="2107.4059104046241"/>
    <n v="12"/>
    <n v="2128"/>
    <n v="368144"/>
  </r>
  <r>
    <s v="KB844"/>
    <s v="náhrada kyčelního kloubu Alloclassic hlavička durasul 28/M12/14 14.28.06-20"/>
    <x v="3"/>
    <s v="Z 518_TEP"/>
    <s v="TEP ortopedie"/>
    <n v="12"/>
    <n v="4600"/>
    <n v="4600"/>
    <n v="27"/>
    <n v="124200"/>
    <n v="4600"/>
    <n v="383.33333333333331"/>
    <n v="4216.666666666667"/>
    <m/>
    <m/>
    <n v="0"/>
  </r>
  <r>
    <s v="KB862"/>
    <s v="tracheobronxane TD16L80R NOV 0428.1R"/>
    <x v="6"/>
    <s v="Z 513_KATETR"/>
    <s v="Katetry"/>
    <n v="12"/>
    <n v="18368.95"/>
    <n v="18368.95"/>
    <n v="1"/>
    <n v="18368.95"/>
    <n v="18368.95"/>
    <n v="1530.7458333333334"/>
    <n v="16838.204166666666"/>
    <m/>
    <m/>
    <n v="0"/>
  </r>
  <r>
    <s v="KB882"/>
    <s v="set bioptický jaterní LABS-100"/>
    <x v="6"/>
    <s v="Z 513_KATETR"/>
    <s v="Katetry - ostatní speciální"/>
    <n v="12"/>
    <n v="13501.78"/>
    <n v="13501.78"/>
    <n v="4"/>
    <n v="54007.12"/>
    <n v="13501.78"/>
    <n v="1125.1483333333333"/>
    <n v="12376.631666666668"/>
    <m/>
    <m/>
    <n v="0"/>
  </r>
  <r>
    <s v="KB884"/>
    <s v="katetr diagnostický angiografický TORCON HNB5.0-38-100-P-NS-SIM2  "/>
    <x v="6"/>
    <s v="Z 513_KATETR"/>
    <s v="Katetry diagnostické RTG"/>
    <n v="12"/>
    <n v="687.16"/>
    <n v="687.16"/>
    <n v="30"/>
    <n v="20614.789999999997"/>
    <n v="687.15966666666657"/>
    <n v="57.263305555555547"/>
    <n v="629.89636111111099"/>
    <m/>
    <m/>
    <n v="0"/>
  </r>
  <r>
    <s v="KB885"/>
    <s v="drát vodící Amplatz 145 cm THSCF-35-145-3-AUS1"/>
    <x v="0"/>
    <s v="Z 503_OSTAT"/>
    <s v="Dráty vodící kromě mikrovodičů"/>
    <n v="12"/>
    <n v="1175.27"/>
    <n v="1175.28"/>
    <n v="17"/>
    <n v="19979.610000000004"/>
    <n v="1175.2711764705884"/>
    <n v="97.939264705882366"/>
    <n v="1077.3319117647061"/>
    <n v="12"/>
    <n v="1087.8499999999999"/>
    <n v="18493.449999999997"/>
  </r>
  <r>
    <s v="KB886"/>
    <s v="dilatátor vaskulární 8 F x 20 cm; JCD8.0-38-20-COONS"/>
    <x v="0"/>
    <s v="Z 503_OSTAT"/>
    <s v="Cévní dilatátory"/>
    <n v="12"/>
    <n v="434.39"/>
    <n v="434.39"/>
    <n v="5"/>
    <n v="2171.9499999999998"/>
    <n v="434.39"/>
    <n v="36.199166666666663"/>
    <n v="398.19083333333333"/>
    <m/>
    <m/>
    <n v="0"/>
  </r>
  <r>
    <s v="KB887"/>
    <s v="dilatátor vaskulární 10 F x 20 cm; JCD10.0-38-20-COONS"/>
    <x v="0"/>
    <s v="Z 503_OSTAT"/>
    <s v="Cévní dilatátory"/>
    <n v="12"/>
    <n v="425.8"/>
    <n v="425.8"/>
    <n v="40"/>
    <n v="17031.949999999997"/>
    <n v="425.79874999999993"/>
    <n v="35.483229166666661"/>
    <n v="390.31552083333327"/>
    <m/>
    <m/>
    <n v="0"/>
  </r>
  <r>
    <s v="KB888"/>
    <s v="dilatátor vaskulární 12 F x 20 cm; JCD12.0-38-20-COONS"/>
    <x v="0"/>
    <s v="Z 503_OSTAT"/>
    <s v="Cévní dilatátory"/>
    <n v="12"/>
    <n v="434.39"/>
    <n v="434.39"/>
    <n v="10"/>
    <n v="4343.8999999999996"/>
    <n v="434.39"/>
    <n v="36.199166666666663"/>
    <n v="398.19083333333333"/>
    <m/>
    <m/>
    <n v="0"/>
  </r>
  <r>
    <s v="KB890"/>
    <s v="katetr diagnostický angiografický TORCON HNB5.0-38-100-P-NS-SIM1"/>
    <x v="6"/>
    <s v="Z 513_KATETR"/>
    <s v="Katetry diagnostické RTG"/>
    <n v="12"/>
    <n v="687.16"/>
    <n v="687.16"/>
    <n v="15"/>
    <n v="10307.39"/>
    <n v="687.15933333333328"/>
    <n v="57.263277777777773"/>
    <n v="629.89605555555545"/>
    <n v="12"/>
    <n v="636.04999999999995"/>
    <n v="9540.75"/>
  </r>
  <r>
    <s v="KB897"/>
    <s v="dlaha burch-schneider 56P 01.00191.256"/>
    <x v="3"/>
    <s v="Z 518_TEP"/>
    <s v="TEP ortopedie"/>
    <n v="12"/>
    <n v="9775"/>
    <n v="9775"/>
    <n v="2"/>
    <n v="19550"/>
    <n v="9775"/>
    <n v="814.58333333333337"/>
    <n v="8960.4166666666661"/>
    <m/>
    <m/>
    <n v="0"/>
  </r>
  <r>
    <s v="KB902"/>
    <s v="dilatátor vaskulární 14 F x 20 cm; JCD14.0-38-20"/>
    <x v="0"/>
    <s v="Z 503_OSTAT"/>
    <s v="Cévní dilatátory"/>
    <n v="12"/>
    <n v="222.52"/>
    <n v="222.52"/>
    <n v="5"/>
    <n v="1112.5999999999999"/>
    <n v="222.51999999999998"/>
    <n v="18.543333333333333"/>
    <n v="203.97666666666666"/>
    <n v="12"/>
    <n v="205.95"/>
    <n v="1029.75"/>
  </r>
  <r>
    <s v="KB903"/>
    <s v="dilatátor vaskulární 16 F x 20 cm; JCD16.0-38-20"/>
    <x v="0"/>
    <s v="Z 503_OSTAT"/>
    <s v="Cévní dilatátory"/>
    <n v="12"/>
    <n v="222.52"/>
    <n v="222.52"/>
    <n v="10"/>
    <n v="2225.1999999999998"/>
    <n v="222.51999999999998"/>
    <n v="18.543333333333333"/>
    <n v="203.97666666666666"/>
    <m/>
    <m/>
    <n v="0"/>
  </r>
  <r>
    <s v="KB906"/>
    <s v="drát vodící Amplatz 260 cm THSCF-35-260-3-AUS1"/>
    <x v="0"/>
    <s v="Z 503_OSTAT"/>
    <s v="Dráty vodící kromě mikrovodičů"/>
    <n v="12"/>
    <n v="1175.27"/>
    <n v="1175.28"/>
    <n v="12"/>
    <n v="14103.260000000002"/>
    <n v="1175.2716666666668"/>
    <n v="97.939305555555563"/>
    <n v="1077.3323611111111"/>
    <n v="12"/>
    <n v="1087.8499999999999"/>
    <n v="13054.199999999999"/>
  </r>
  <r>
    <s v="KB915"/>
    <s v="pouzdro zaváděcí KSAW-6.0-38-90-RB-SHTL-HC"/>
    <x v="0"/>
    <s v="Z 503_OSTAT"/>
    <s v="Zaváděcí pouzdra"/>
    <n v="12"/>
    <n v="4512.33"/>
    <n v="4512.33"/>
    <n v="54"/>
    <n v="243665.84999999995"/>
    <n v="4512.3305555555544"/>
    <n v="376.02754629629618"/>
    <n v="4136.303009259258"/>
    <n v="12"/>
    <n v="4176.7"/>
    <n v="225541.8"/>
  </r>
  <r>
    <s v="KB916"/>
    <s v="pouzdro zaváděcí KCFW-6.0-38-40-RB-BLKN"/>
    <x v="0"/>
    <s v="Z 503_OSTAT"/>
    <s v="Zaváděcí pouzdra"/>
    <n v="12"/>
    <n v="2472.39"/>
    <n v="2472.39"/>
    <n v="1"/>
    <n v="2472.39"/>
    <n v="2472.39"/>
    <n v="206.0325"/>
    <n v="2266.3575000000001"/>
    <m/>
    <m/>
    <n v="0"/>
  </r>
  <r>
    <s v="KB928"/>
    <s v="spirála embolizační Nester 6 x 14 MWCE-35-14-6-NESTER"/>
    <x v="8"/>
    <s v="Z 545 EMBOLIZACE"/>
    <s v="Embolizace periferních tepen"/>
    <n v="12"/>
    <n v="3108.45"/>
    <n v="3108.45"/>
    <n v="14"/>
    <n v="43518.3"/>
    <n v="3108.4500000000003"/>
    <n v="259.03750000000002"/>
    <n v="2849.4125000000004"/>
    <m/>
    <m/>
    <n v="0"/>
  </r>
  <r>
    <s v="KB929"/>
    <s v="spirála embolizační Nester 8 x 14 MWCE-35-14-8-NESTER"/>
    <x v="8"/>
    <s v="Z 545 EMBOLIZACE"/>
    <s v="Embolizace periferních tepen"/>
    <n v="12"/>
    <n v="3108.45"/>
    <n v="3108.45"/>
    <n v="11"/>
    <n v="34192.949999999997"/>
    <n v="3108.45"/>
    <n v="259.03749999999997"/>
    <n v="2849.4124999999999"/>
    <m/>
    <m/>
    <n v="0"/>
  </r>
  <r>
    <s v="KB930"/>
    <s v="spirála embolizační Nester 10 x 14 MWCE-35-14-10-NESTER"/>
    <x v="8"/>
    <s v="Z 545 EMBOLIZACE"/>
    <s v="Embolizace periferních tepen"/>
    <n v="12"/>
    <n v="3108.45"/>
    <n v="3108.45"/>
    <n v="5"/>
    <n v="15542.249999999998"/>
    <n v="3108.45"/>
    <n v="259.03749999999997"/>
    <n v="2849.4124999999999"/>
    <m/>
    <m/>
    <n v="0"/>
  </r>
  <r>
    <s v="KB945"/>
    <s v="pouzdro zaváděcí RCFW-12.0-38-30-RB"/>
    <x v="0"/>
    <s v="Z 503_OSTAT"/>
    <s v="Zaváděcí pouzdra"/>
    <n v="12"/>
    <n v="2517.89"/>
    <n v="2517.89"/>
    <n v="1"/>
    <n v="2517.89"/>
    <n v="2517.89"/>
    <n v="209.82416666666666"/>
    <n v="2308.0658333333331"/>
    <m/>
    <m/>
    <n v="0"/>
  </r>
  <r>
    <s v="KB946"/>
    <s v="drát vodící Lunderquist 260 cm TSMG-35-260-LES"/>
    <x v="0"/>
    <s v="Z 503_OSTAT"/>
    <s v="Dráty vodící kromě mikrovodičů"/>
    <n v="12"/>
    <n v="1312.12"/>
    <n v="1312.13"/>
    <n v="92"/>
    <n v="120715.28000000003"/>
    <n v="1312.1226086956524"/>
    <n v="109.34355072463769"/>
    <n v="1202.7790579710147"/>
    <n v="12"/>
    <n v="1214.52"/>
    <n v="111735.84"/>
  </r>
  <r>
    <s v="KB947"/>
    <s v="kohout trojcestný PTWS-2FLL-MLL-R"/>
    <x v="0"/>
    <s v="Z 503_OSTAT"/>
    <s v="Ostatní - všeobecný mateiál"/>
    <n v="12"/>
    <n v="151.01"/>
    <n v="151.01"/>
    <n v="5"/>
    <n v="755.04"/>
    <n v="151.00799999999998"/>
    <n v="12.583999999999998"/>
    <n v="138.42399999999998"/>
    <m/>
    <m/>
    <n v="0"/>
  </r>
  <r>
    <s v="KB950"/>
    <s v="katetr diagnostický angiografický TORCON HNB5.0-38-100-P-NS-H1"/>
    <x v="6"/>
    <s v="Z 513_KATETR"/>
    <s v="Katetry diagnostické RTG"/>
    <n v="12"/>
    <n v="687.16"/>
    <n v="687.16"/>
    <n v="75"/>
    <n v="51536.97"/>
    <n v="687.15960000000007"/>
    <n v="57.263300000000008"/>
    <n v="629.89630000000011"/>
    <n v="12"/>
    <n v="636.04999999999995"/>
    <n v="47703.75"/>
  </r>
  <r>
    <s v="KB953"/>
    <s v="katetr drenážní biliární ULT14.0-38-25-P-6S-CLM-RH"/>
    <x v="6"/>
    <s v="Z 513_KATETR"/>
    <s v="Katetry drenážní"/>
    <n v="12"/>
    <n v="3097.6"/>
    <n v="3097.6"/>
    <n v="4"/>
    <n v="12390.4"/>
    <n v="3097.6"/>
    <n v="258.13333333333333"/>
    <n v="2839.4666666666667"/>
    <m/>
    <m/>
    <n v="0"/>
  </r>
  <r>
    <s v="KB955"/>
    <s v="katetr drenážní biliární ULT10.2-38-40-P-32S-CLB-RH"/>
    <x v="6"/>
    <s v="Z 513_KATETR"/>
    <s v="Katetry drenážní"/>
    <n v="12"/>
    <n v="3097.6"/>
    <n v="3097.6"/>
    <n v="19"/>
    <n v="58854.399999999987"/>
    <n v="3097.5999999999995"/>
    <n v="258.13333333333327"/>
    <n v="2839.4666666666662"/>
    <n v="12"/>
    <n v="2867.2"/>
    <n v="54476.799999999996"/>
  </r>
  <r>
    <s v="KB957"/>
    <s v="extraktor vaskulární Goose Neck GN2000"/>
    <x v="6"/>
    <s v="Z 513_KATETR"/>
    <s v="Katetry - extrakční zařízení"/>
    <n v="12"/>
    <n v="13986.39"/>
    <n v="13986.39"/>
    <n v="1"/>
    <n v="13986.39"/>
    <n v="13986.39"/>
    <n v="1165.5325"/>
    <n v="12820.8575"/>
    <m/>
    <m/>
    <n v="0"/>
  </r>
  <r>
    <s v="KB958"/>
    <s v="katetr drenážní biliární ULT12.0-38-40-P-32S CLB-RH"/>
    <x v="6"/>
    <s v="Z 513_KATETR"/>
    <s v="Katetry drenážní"/>
    <n v="12"/>
    <n v="3097.6"/>
    <n v="3097.6"/>
    <n v="17"/>
    <n v="52659.19999999999"/>
    <n v="3097.5999999999995"/>
    <n v="258.13333333333327"/>
    <n v="2839.4666666666662"/>
    <n v="12"/>
    <n v="2867.2"/>
    <n v="48742.399999999994"/>
  </r>
  <r>
    <s v="KB959"/>
    <s v="katetr drenážní biliární ULT14.0-38-40-P-32S-CLB-RH"/>
    <x v="6"/>
    <s v="Z 513_KATETR"/>
    <s v="Katetry drenážní"/>
    <n v="12"/>
    <n v="3097.6"/>
    <n v="3097.6"/>
    <n v="1"/>
    <n v="3097.6"/>
    <n v="3097.6"/>
    <n v="258.13333333333333"/>
    <n v="2839.4666666666667"/>
    <m/>
    <m/>
    <n v="0"/>
  </r>
  <r>
    <s v="KB983"/>
    <s v="Drát vodící Radiofocus Guide wire PA35183M"/>
    <x v="0"/>
    <s v="Z 503_OSTAT"/>
    <s v="Dráty vodící kromě mikrovodičů"/>
    <n v="12"/>
    <n v="907.5"/>
    <n v="907.5"/>
    <n v="835"/>
    <n v="757762.49"/>
    <n v="907.49998802395203"/>
    <n v="75.624999001996002"/>
    <n v="831.87498902195603"/>
    <m/>
    <m/>
    <n v="0"/>
  </r>
  <r>
    <s v="KB984"/>
    <s v="Drát vodící Radiofocus Guide wire PA35263M"/>
    <x v="0"/>
    <s v="Z 503_OSTAT"/>
    <s v="Dráty vodící kromě mikrovodičů"/>
    <n v="12"/>
    <n v="1310.83"/>
    <n v="1310.83"/>
    <n v="290"/>
    <n v="380140.49000000005"/>
    <n v="1310.8292758620692"/>
    <n v="109.23577298850576"/>
    <n v="1201.5935028735635"/>
    <m/>
    <m/>
    <n v="0"/>
  </r>
  <r>
    <s v="KB985"/>
    <s v="Drát vodící Radiofocus Guide wireGA35183M"/>
    <x v="0"/>
    <s v="Z 503_OSTAT"/>
    <s v="Dráty vodící kromě mikrovodičů"/>
    <n v="12"/>
    <n v="715.91"/>
    <n v="715.91"/>
    <n v="235"/>
    <n v="168238.68000000002"/>
    <n v="715.90927659574481"/>
    <n v="59.659106382978734"/>
    <n v="656.25017021276608"/>
    <m/>
    <m/>
    <n v="0"/>
  </r>
  <r>
    <s v="KB986"/>
    <s v="Drát vodící Radiofocus Guide wire GA35263M"/>
    <x v="0"/>
    <s v="Z 503_OSTAT"/>
    <s v="Dráty vodící kromě mikrovodičů"/>
    <n v="12"/>
    <n v="1159.58"/>
    <n v="1159.58"/>
    <n v="15"/>
    <n v="17393.699999999997"/>
    <n v="1159.5799999999997"/>
    <n v="96.631666666666646"/>
    <n v="1062.948333333333"/>
    <m/>
    <m/>
    <n v="0"/>
  </r>
  <r>
    <s v="KB990"/>
    <s v="katetr diagnostický STRAIGHT RF-ZM74110M"/>
    <x v="6"/>
    <s v="Z 513_KATETR"/>
    <s v="Katetry diagnostické RTG"/>
    <n v="12"/>
    <n v="1086.8800000000001"/>
    <n v="1086.8800000000001"/>
    <n v="5"/>
    <n v="5434.41"/>
    <n v="1086.8820000000001"/>
    <n v="90.57350000000001"/>
    <n v="996.30850000000009"/>
    <m/>
    <m/>
    <n v="0"/>
  </r>
  <r>
    <s v="KB995"/>
    <s v="částice embolizační EB2S305"/>
    <x v="8"/>
    <s v="Z 545 EMBOLIZACE"/>
    <s v="Embolizace krvácení do plic"/>
    <n v="12"/>
    <n v="8393.17"/>
    <n v="8393.18"/>
    <n v="6"/>
    <n v="50359.03"/>
    <n v="8393.1716666666671"/>
    <n v="699.43097222222229"/>
    <n v="7693.7406944444447"/>
    <m/>
    <m/>
    <n v="0"/>
  </r>
  <r>
    <s v="KB996"/>
    <s v="částice embolizační EB2S507 "/>
    <x v="8"/>
    <s v="Z 545 EMBOLIZACE"/>
    <s v="Embolizace krvácení do plic"/>
    <n v="12"/>
    <n v="8393.17"/>
    <n v="8393.17"/>
    <n v="6"/>
    <n v="50359.020000000004"/>
    <n v="8393.17"/>
    <n v="699.43083333333334"/>
    <n v="7693.7391666666663"/>
    <m/>
    <m/>
    <n v="0"/>
  </r>
  <r>
    <s v="KB997"/>
    <s v="mikrokatetr Progreat 2.7F délka 130 cm MC-PP27131"/>
    <x v="6"/>
    <s v="Z 513_KATETR"/>
    <s v="Katetry neurointervence, periferní embolizace"/>
    <n v="12"/>
    <n v="14261.06"/>
    <n v="14261.28"/>
    <n v="68"/>
    <n v="969752.30000000028"/>
    <n v="14261.063235294121"/>
    <n v="1188.42193627451"/>
    <n v="13072.641299019611"/>
    <m/>
    <m/>
    <n v="0"/>
  </r>
  <r>
    <s v="KB998"/>
    <s v="pouzdro zaváděcí Destination RDC 6 F 45 cm s odnímatelnou chlopní RSR13"/>
    <x v="0"/>
    <s v="Z 503_OSTAT"/>
    <s v="Zaváděcí pouzdra"/>
    <n v="12"/>
    <n v="4225.32"/>
    <n v="4225.3999999999996"/>
    <n v="10"/>
    <n v="42253.279999999999"/>
    <n v="4225.3279999999995"/>
    <n v="352.11066666666665"/>
    <n v="3873.217333333333"/>
    <m/>
    <m/>
    <n v="0"/>
  </r>
  <r>
    <s v="KC083"/>
    <s v="drát vodící Angiodyn PTFE.035&quot;, 150 cm, J-tip 5050200"/>
    <x v="0"/>
    <s v="Z 503_OSTAT"/>
    <s v="Dráty vodící kromě mikrovodičů"/>
    <n v="12"/>
    <n v="235.95"/>
    <n v="235.95"/>
    <n v="500"/>
    <n v="117975"/>
    <n v="235.95"/>
    <n v="19.662499999999998"/>
    <n v="216.28749999999999"/>
    <m/>
    <m/>
    <n v="0"/>
  </r>
  <r>
    <s v="KC084"/>
    <s v="drát vodící Angiodyn PTFE.035&quot;, 260 cm, J-tip 5050359"/>
    <x v="0"/>
    <s v="Z 503_OSTAT"/>
    <s v="Dráty vodící kromě mikrovodičů"/>
    <n v="12"/>
    <n v="434.39"/>
    <n v="434.39"/>
    <n v="5"/>
    <n v="2171.9499999999998"/>
    <n v="434.39"/>
    <n v="36.199166666666663"/>
    <n v="398.19083333333333"/>
    <m/>
    <m/>
    <n v="0"/>
  </r>
  <r>
    <s v="KC085"/>
    <s v="drát vodící Angiodyn PTFE.035&quot;, 150 cm, Str. 5050243"/>
    <x v="0"/>
    <s v="Z 503_OSTAT"/>
    <s v="Dráty vodící kromě mikrovodičů"/>
    <n v="12"/>
    <n v="235.95"/>
    <n v="235.95"/>
    <n v="40"/>
    <n v="9438"/>
    <n v="235.95"/>
    <n v="19.662499999999998"/>
    <n v="216.28749999999999"/>
    <m/>
    <m/>
    <n v="0"/>
  </r>
  <r>
    <s v="KC154"/>
    <s v="náhrada kyčelního kloubu Alloclassic vložka CSF durasul 58/28 01.00126.458"/>
    <x v="3"/>
    <s v="Z 518_TEP"/>
    <s v="TEP ortopedie"/>
    <n v="12"/>
    <n v="6325"/>
    <n v="6325"/>
    <n v="1"/>
    <n v="6325"/>
    <n v="6325"/>
    <n v="527.08333333333337"/>
    <n v="5797.916666666667"/>
    <m/>
    <m/>
    <n v="0"/>
  </r>
  <r>
    <s v="KC171"/>
    <s v="drát vodící Nitrex .014 180 cm N141802"/>
    <x v="0"/>
    <s v="Z 503_OSTAT"/>
    <s v="Mikrovodiče"/>
    <n v="12"/>
    <n v="1569.37"/>
    <n v="1569.37"/>
    <n v="78"/>
    <n v="122410.86"/>
    <n v="1569.3700000000001"/>
    <n v="130.78083333333333"/>
    <n v="1438.5891666666669"/>
    <m/>
    <m/>
    <n v="0"/>
  </r>
  <r>
    <s v="KC179"/>
    <s v="katetr infuzní Cragg-McNamara, 10 cm inf. délka, 4 F 100 cm, 41038-01"/>
    <x v="6"/>
    <s v="Z 513_KATETR"/>
    <s v="Katetry k rozpouštění krevních sraženin"/>
    <n v="12"/>
    <n v="2479.29"/>
    <n v="2479.29"/>
    <n v="4"/>
    <n v="9917.16"/>
    <n v="2479.29"/>
    <n v="206.60749999999999"/>
    <n v="2272.6824999999999"/>
    <m/>
    <m/>
    <n v="0"/>
  </r>
  <r>
    <s v="KC264"/>
    <s v="mikrokatetr priferní koronární, neurovaskulární Excelsior150 M0031441890"/>
    <x v="6"/>
    <s v="Z 513_KATETR"/>
    <s v="Katetry neurointervence, periferní embolizace"/>
    <n v="12"/>
    <n v="11918.06"/>
    <n v="11918.07"/>
    <n v="4"/>
    <n v="47672.25"/>
    <n v="11918.0625"/>
    <n v="993.171875"/>
    <n v="10924.890625"/>
    <m/>
    <m/>
    <n v="0"/>
  </r>
  <r>
    <s v="KC267"/>
    <s v="katetr vodící neurointervenční přímý, ST XF 6F 90 cm H965100500"/>
    <x v="6"/>
    <s v="Z 513_KATETR"/>
    <s v="Katetry vodicí"/>
    <n v="12"/>
    <n v="3356.54"/>
    <n v="3357.21"/>
    <n v="56"/>
    <n v="188002.18"/>
    <n v="3357.1817857142855"/>
    <n v="279.76514880952379"/>
    <n v="3077.4166369047616"/>
    <n v="12"/>
    <n v="3107.4949999999999"/>
    <n v="174019.72"/>
  </r>
  <r>
    <s v="KC272"/>
    <s v="zaváděcí set včetně 21G jehly, zaváděcí pouzdra 4F/6F, bnitřní výztuha 0,018&quot;"/>
    <x v="0"/>
    <s v="Z 503_OSTAT"/>
    <s v="Zaváděcí pouzdra"/>
    <n v="12"/>
    <n v="936.54"/>
    <n v="936.54"/>
    <n v="40"/>
    <n v="37461.599999999999"/>
    <n v="936.54"/>
    <n v="78.045000000000002"/>
    <n v="858.495"/>
    <m/>
    <m/>
    <n v="0"/>
  </r>
  <r>
    <s v="KC289"/>
    <s v="adaptér Y s rotačním ventilem a hemostatickou chlopní Gateway vysokotlaký 600 psi/41 bar, bal. á 10 ks M001153223"/>
    <x v="0"/>
    <s v="Z 503_OSTAT"/>
    <s v="Ostatní - všeobecný mateiál"/>
    <n v="12"/>
    <n v="3999.73"/>
    <n v="3999.75"/>
    <n v="63"/>
    <n v="251983.44999999995"/>
    <n v="3999.7373015873009"/>
    <n v="333.31144179894176"/>
    <n v="3666.425859788359"/>
    <n v="12"/>
    <n v="3702.23"/>
    <n v="233240.49"/>
  </r>
  <r>
    <s v="KC294"/>
    <s v="katetr vodící neurointervenční přímý, ST XF 8F 90 cm H965100520"/>
    <x v="6"/>
    <s v="Z 513_KATETR"/>
    <s v="Katetry vodicí"/>
    <n v="12"/>
    <n v="3356.54"/>
    <n v="3357.21"/>
    <n v="62"/>
    <n v="208146.03000000006"/>
    <n v="3357.1940322580654"/>
    <n v="279.76616935483878"/>
    <n v="3077.4278629032265"/>
    <n v="12"/>
    <n v="3107.4960000000001"/>
    <n v="192664.75200000001"/>
  </r>
  <r>
    <s v="KC295"/>
    <s v="katetr balónkový dilatační XXL 14-4/5.8/120 M001145150"/>
    <x v="6"/>
    <s v="Z 513_KATETR"/>
    <s v="Katetry dilatační"/>
    <n v="12"/>
    <n v="3932.5"/>
    <n v="3932.5"/>
    <n v="10"/>
    <n v="39325"/>
    <n v="3932.5"/>
    <n v="327.70833333333331"/>
    <n v="3604.7916666666665"/>
    <m/>
    <m/>
    <n v="0"/>
  </r>
  <r>
    <s v="KC312"/>
    <s v="mikrokatetr priferní koronární, neurovaskulární Excelsior SL-10 150 M0031681890"/>
    <x v="6"/>
    <s v="Z 513_KATETR"/>
    <s v="Katetry neurointervence, periferní embolizace"/>
    <n v="12"/>
    <n v="11918.05"/>
    <n v="11918.07"/>
    <n v="29"/>
    <n v="345623.84"/>
    <n v="11918.063448275863"/>
    <n v="993.17195402298864"/>
    <n v="10924.891494252875"/>
    <n v="12"/>
    <n v="11031.596000000001"/>
    <n v="319916.28400000004"/>
  </r>
  <r>
    <s v="KC334"/>
    <s v="drát vodící Synchro .014-300 cm distální segment 35 cm tuhost Standard M00313310"/>
    <x v="0"/>
    <s v="Z 503_OSTAT"/>
    <s v="Mikrovodiče"/>
    <n v="12"/>
    <n v="8309.07"/>
    <n v="8309.08"/>
    <n v="9"/>
    <n v="74781.64"/>
    <n v="8309.0711111111104"/>
    <n v="692.42259259259254"/>
    <n v="7616.6485185185174"/>
    <n v="12"/>
    <n v="7691.04"/>
    <n v="69219.360000000001"/>
  </r>
  <r>
    <s v="KC342"/>
    <s v="katetr vodící neurointervenční přímý, ST XF 5F 90 cm M003100640"/>
    <x v="6"/>
    <s v="Z 513_KATETR"/>
    <s v="Katetry vodicí"/>
    <n v="12"/>
    <n v="3357.2"/>
    <n v="3357.21"/>
    <n v="7"/>
    <n v="23500.43"/>
    <n v="3357.2042857142856"/>
    <n v="279.76702380952378"/>
    <n v="3077.4372619047617"/>
    <n v="12"/>
    <n v="3107.4949999999999"/>
    <n v="21752.465"/>
  </r>
  <r>
    <s v="KC363"/>
    <s v="katetr balónkový dilatační XXL 18-4/5.8/120 M001145580"/>
    <x v="6"/>
    <s v="Z 513_KATETR"/>
    <s v="Katetry dilatační"/>
    <n v="12"/>
    <n v="3932.5"/>
    <n v="3932.5"/>
    <n v="1"/>
    <n v="3932.5"/>
    <n v="3932.5"/>
    <n v="327.70833333333331"/>
    <n v="3604.7916666666665"/>
    <m/>
    <m/>
    <n v="0"/>
  </r>
  <r>
    <s v="KC369"/>
    <s v="drát vodící MODEL-V18 300 cm M001468540"/>
    <x v="0"/>
    <s v="Z 503_OSTAT"/>
    <s v="Mikrovodiče"/>
    <n v="12"/>
    <n v="3216.95"/>
    <n v="3216.95"/>
    <n v="12"/>
    <n v="38603.42"/>
    <n v="3216.9516666666664"/>
    <n v="268.07930555555555"/>
    <n v="2948.8723611111109"/>
    <n v="12"/>
    <n v="2977.67"/>
    <n v="35732.04"/>
  </r>
  <r>
    <s v="KC371"/>
    <s v="drát vodící MODEL-V18 150 cm M001468500"/>
    <x v="0"/>
    <s v="Z 503_OSTAT"/>
    <s v="Mikrovodiče"/>
    <n v="12"/>
    <n v="1645.6"/>
    <n v="1645.6"/>
    <n v="4"/>
    <n v="6582.4"/>
    <n v="1645.6"/>
    <n v="137.13333333333333"/>
    <n v="1508.4666666666667"/>
    <m/>
    <m/>
    <n v="0"/>
  </r>
  <r>
    <s v="KC377"/>
    <s v="drát vodící Synchro .014-200 cm distální segment 35 cm tuhost Standard M00313010"/>
    <x v="0"/>
    <s v="Z 503_OSTAT"/>
    <s v="Mikrovodiče"/>
    <n v="12"/>
    <n v="7973.35"/>
    <n v="7973.36"/>
    <n v="14"/>
    <n v="111626.94000000003"/>
    <n v="7973.3528571428596"/>
    <n v="664.4460714285716"/>
    <n v="7308.9067857142882"/>
    <m/>
    <m/>
    <n v="0"/>
  </r>
  <r>
    <s v="KC379"/>
    <s v="drát vodící Synchro .010-200 cm M00316310"/>
    <x v="0"/>
    <s v="Z 503_OSTAT"/>
    <s v="Mikrovodiče"/>
    <n v="12"/>
    <n v="8812.64"/>
    <n v="8812.65"/>
    <n v="28"/>
    <n v="246754.13999999996"/>
    <n v="8812.6478571428561"/>
    <n v="734.38732142857134"/>
    <n v="8078.2605357142847"/>
    <n v="12"/>
    <n v="8157.1625000000004"/>
    <n v="228400.55000000002"/>
  </r>
  <r>
    <s v="KC380"/>
    <s v="drát vodící Synchro .010-300 cm M00316330"/>
    <x v="0"/>
    <s v="Z 503_OSTAT"/>
    <s v="Mikrovodiče"/>
    <n v="12"/>
    <n v="9064.44"/>
    <n v="9064.44"/>
    <n v="1"/>
    <n v="9064.44"/>
    <n v="9064.44"/>
    <n v="755.37"/>
    <n v="8309.07"/>
    <m/>
    <m/>
    <n v="0"/>
  </r>
  <r>
    <s v="KC381"/>
    <s v="katetr balónkový dilatační XXL 16-4/5.8/120 M001145530"/>
    <x v="6"/>
    <s v="Z 513_KATETR"/>
    <s v="Katetry dilatační"/>
    <n v="12"/>
    <n v="3932.5"/>
    <n v="3932.5"/>
    <n v="4"/>
    <n v="15730"/>
    <n v="3932.5"/>
    <n v="327.70833333333331"/>
    <n v="3604.7916666666665"/>
    <m/>
    <m/>
    <n v="0"/>
  </r>
  <r>
    <s v="KC433"/>
    <s v="mikrokatetr priferní koronární, neurovaskulární Excelsior SL-10 M0031681910"/>
    <x v="6"/>
    <s v="Z 513_KATETR"/>
    <s v="Katetry"/>
    <n v="12"/>
    <n v="11918.06"/>
    <n v="11918.06"/>
    <n v="2"/>
    <n v="23836.12"/>
    <n v="11918.06"/>
    <n v="993.17166666666662"/>
    <n v="10924.888333333332"/>
    <m/>
    <m/>
    <n v="0"/>
  </r>
  <r>
    <s v="KC450"/>
    <s v="drát vodící  LUNDERQUIST 0,035 150 D00RE420180"/>
    <x v="0"/>
    <s v="Z 503_OSTAT"/>
    <s v="Ostatní - všeobecný mateiál"/>
    <n v="12"/>
    <n v="846.85"/>
    <n v="847"/>
    <n v="30"/>
    <n v="25408.5"/>
    <n v="846.95"/>
    <n v="70.579166666666666"/>
    <n v="776.37083333333339"/>
    <m/>
    <m/>
    <n v="0"/>
  </r>
  <r>
    <s v="KC451"/>
    <s v="drát vodící  LUNDERQUIST 0,035 150J D00RE420780"/>
    <x v="0"/>
    <s v="Z 503_OSTAT"/>
    <s v="Ostatní - všeobecný mateiál"/>
    <n v="12"/>
    <n v="846.85"/>
    <n v="847"/>
    <n v="230"/>
    <n v="194807.02000000002"/>
    <n v="846.98704347826094"/>
    <n v="70.582253623188407"/>
    <n v="776.40478985507252"/>
    <n v="12"/>
    <n v="784"/>
    <n v="180320"/>
  </r>
  <r>
    <s v="KC472"/>
    <s v="stapler lineární bez nože 60 TX60G-X"/>
    <x v="4"/>
    <s v="Z 523_STAPLE"/>
    <s v="Staplery, endosk., extraktory"/>
    <n v="12"/>
    <n v="5115.58"/>
    <n v="5523.96"/>
    <n v="38"/>
    <n v="197730.29999999996"/>
    <n v="5203.4289473684203"/>
    <n v="433.61907894736834"/>
    <n v="4769.8098684210518"/>
    <n v="12"/>
    <n v="5113.08"/>
    <n v="194297.04"/>
  </r>
  <r>
    <s v="KC475"/>
    <s v="stapler lineární  s nožem (lineární katr) s 1 zásobníkem pro silnou tkáň velikost 100 mm TCT10"/>
    <x v="4"/>
    <s v="Z 523_STAPLE"/>
    <s v="Staplery, endosk., extraktory"/>
    <n v="12"/>
    <n v="5044.49"/>
    <n v="5044.5"/>
    <n v="42"/>
    <n v="214710.03"/>
    <n v="5112.1435714285717"/>
    <n v="426.01196428571433"/>
    <n v="4686.1316071428573"/>
    <n v="12"/>
    <n v="4669.28"/>
    <n v="196109.75999999998"/>
  </r>
  <r>
    <s v="KC476"/>
    <s v="stapler lineární  s nožem (lineární katr) s 1 zásobníkem pro silnou tkáň velikost 55 mm TCT55"/>
    <x v="4"/>
    <s v="Z 523_STAPLE"/>
    <s v="Staplery, endosk., extraktory"/>
    <n v="12"/>
    <n v="2207.04"/>
    <n v="2207.04"/>
    <n v="20"/>
    <n v="45216.040000000008"/>
    <n v="2260.8020000000006"/>
    <n v="188.40016666666671"/>
    <n v="2072.4018333333338"/>
    <m/>
    <m/>
    <n v="0"/>
  </r>
  <r>
    <s v="KC478"/>
    <s v="zásobník do stapleru lineárního s nožem TLC55 pro standardní tkáň velikost 55 mm modrý TCR55"/>
    <x v="4"/>
    <s v="Z 523_STAPLE"/>
    <s v="Staplery, endosk., extraktory"/>
    <n v="12"/>
    <n v="1166.6500000000001"/>
    <n v="1166.6500000000001"/>
    <n v="2"/>
    <n v="2333.29"/>
    <n v="1166.645"/>
    <n v="97.220416666666665"/>
    <n v="1069.4245833333334"/>
    <m/>
    <m/>
    <n v="0"/>
  </r>
  <r>
    <s v="KC479"/>
    <s v="zásobník do stapleru lineárního s nožem TCT10 pro silnou tkáň velikost 100 mm zelený  TRT10"/>
    <x v="4"/>
    <s v="Z 523_STAPLE"/>
    <s v="Staplery, endosk., extraktory"/>
    <n v="12"/>
    <n v="2522.15"/>
    <n v="2522.15"/>
    <n v="41"/>
    <n v="104636.81999999999"/>
    <n v="2552.1175609756096"/>
    <n v="212.67646341463413"/>
    <n v="2339.4410975609753"/>
    <n v="12"/>
    <n v="2334.5500000000002"/>
    <n v="95716.55"/>
  </r>
  <r>
    <s v="KC480"/>
    <s v="zásobník do stapleru lineárního s nožem TCT55 pro silnou tkáň velikost 55 mm zelený TRT55"/>
    <x v="4"/>
    <s v="Z 523_STAPLE"/>
    <s v="Staplery, endosk., extraktory"/>
    <n v="12"/>
    <n v="1166.6400000000001"/>
    <n v="1166.6500000000001"/>
    <n v="9"/>
    <n v="10499.8"/>
    <n v="1166.6444444444444"/>
    <n v="97.220370370370361"/>
    <n v="1069.424074074074"/>
    <m/>
    <m/>
    <n v="0"/>
  </r>
  <r>
    <s v="KC483"/>
    <s v="stapler lineární Contour 40 mm s nožem a zahnutou hlavou se zásobníkem pro silnou tkáň zelený CS40G-X"/>
    <x v="4"/>
    <s v="Z 523_STAPLE"/>
    <s v="Staplery, endosk., extraktory"/>
    <n v="12"/>
    <n v="10249.61"/>
    <n v="10249.629999999999"/>
    <n v="81"/>
    <n v="836511.61999999965"/>
    <n v="10327.303950617279"/>
    <n v="860.60866255143992"/>
    <n v="9466.6952880658391"/>
    <n v="12"/>
    <n v="9487.24"/>
    <n v="768466.44"/>
  </r>
  <r>
    <s v="KC485"/>
    <s v="klip titanový pro otevřené operace M  bal. 36 zásobníků á 6 ks LT200-X"/>
    <x v="4"/>
    <s v="Z 523_STAPLE"/>
    <s v="Staplery, endosk., extraktory"/>
    <n v="12"/>
    <n v="143.38999999999999"/>
    <n v="143.38999999999999"/>
    <n v="180"/>
    <n v="25809.48"/>
    <n v="143.386"/>
    <n v="11.948833333333333"/>
    <n v="131.43716666666666"/>
    <m/>
    <m/>
    <n v="0"/>
  </r>
  <r>
    <s v="KC486"/>
    <s v="klip titanový pro otevřené operace M bal. 18 zásobníků á 6 ks LT300-X "/>
    <x v="4"/>
    <s v="Z 523_STAPLE"/>
    <s v="Staplery, endosk., extraktory"/>
    <n v="12"/>
    <n v="305.68"/>
    <n v="305.68"/>
    <n v="576"/>
    <n v="178892.96"/>
    <n v="310.57805555555552"/>
    <n v="25.881504629629628"/>
    <n v="284.69655092592592"/>
    <n v="12"/>
    <n v="282.94555555555559"/>
    <n v="162976.64000000001"/>
  </r>
  <r>
    <s v="KC507"/>
    <s v="háček k harmonickému skalpelu HS  laparoskopický HDH05-X"/>
    <x v="4"/>
    <s v="Z 523_STAPLE"/>
    <s v="Staplery, endosk., extraktory"/>
    <n v="12"/>
    <n v="5834.83"/>
    <n v="5834.83"/>
    <n v="3"/>
    <n v="17504.48"/>
    <n v="5834.8266666666668"/>
    <n v="486.23555555555555"/>
    <n v="5348.5911111111109"/>
    <m/>
    <m/>
    <n v="0"/>
  </r>
  <r>
    <s v="KC509"/>
    <s v="Síťka kýlní extraperitoneální prolen nevstřebatelná 30 x 30 cm PML1"/>
    <x v="4"/>
    <s v="Z 523_STAPLE"/>
    <s v="Staplery, endosk., extraktory"/>
    <n v="12"/>
    <n v="6573.4"/>
    <n v="6573.4"/>
    <n v="26"/>
    <n v="170908.4"/>
    <n v="6573.4"/>
    <n v="547.7833333333333"/>
    <n v="6025.6166666666668"/>
    <n v="12"/>
    <n v="6913.7599999999993"/>
    <n v="179757.75999999998"/>
  </r>
  <r>
    <s v="KC524"/>
    <s v="Nástroj na endoskopické šití a uzlení Endo stitch 10 mm 173016"/>
    <x v="4"/>
    <s v="Z 523_STAPLE"/>
    <s v="Staplery, endosk., extraktory"/>
    <n v="12"/>
    <n v="6698.79"/>
    <n v="6698.79"/>
    <n v="26"/>
    <n v="174168.54000000004"/>
    <n v="6698.7900000000018"/>
    <n v="558.23250000000019"/>
    <n v="6140.5575000000017"/>
    <n v="12"/>
    <n v="6200.5325000000003"/>
    <n v="161213.845"/>
  </r>
  <r>
    <s v="KC525"/>
    <s v="endo stitch 2-0 173021"/>
    <x v="4"/>
    <s v="Z 523_STAPLE"/>
    <s v="Staplery, endosk., extraktory"/>
    <n v="12"/>
    <n v="866.59"/>
    <n v="866.59"/>
    <n v="84"/>
    <n v="72793.56"/>
    <n v="866.58999999999992"/>
    <n v="72.215833333333322"/>
    <n v="794.37416666666661"/>
    <n v="12"/>
    <n v="802.13250000000005"/>
    <n v="67379.13"/>
  </r>
  <r>
    <s v="KC526"/>
    <s v="endo stitch 0 173026"/>
    <x v="4"/>
    <s v="Z 523_STAPLE"/>
    <s v="Staplery, endosk., extraktory"/>
    <n v="12"/>
    <n v="907.5"/>
    <n v="1488.3"/>
    <n v="84"/>
    <n v="125017.20000000001"/>
    <n v="1488.3000000000002"/>
    <n v="124.02500000000002"/>
    <n v="1364.2750000000001"/>
    <n v="12"/>
    <n v="1377.6000000000001"/>
    <n v="115718.40000000001"/>
  </r>
  <r>
    <s v="KC527"/>
    <s v="Nástroj laparoskopický endo babcock 10 mm x 310 mm jednorázový bal.á 6 ks 174001"/>
    <x v="4"/>
    <s v="Z 523_STAPLE"/>
    <s v="Staplery, endosk., extraktory"/>
    <n v="12"/>
    <n v="5227.2"/>
    <n v="5227.2"/>
    <n v="45"/>
    <n v="235224"/>
    <n v="5227.2"/>
    <n v="435.59999999999997"/>
    <n v="4791.5999999999995"/>
    <n v="12"/>
    <n v="4838.4000000000005"/>
    <n v="217728.00000000003"/>
  </r>
  <r>
    <s v="KC531"/>
    <s v="Aplikátor klipů jednorázový automatický endoclip M/L 10 176615"/>
    <x v="4"/>
    <s v="Z 523_STAPLE"/>
    <s v="Staplery, endosk., extraktory"/>
    <n v="12"/>
    <n v="6355.02"/>
    <n v="6355.02"/>
    <n v="3"/>
    <n v="19065.050000000003"/>
    <n v="6355.0166666666673"/>
    <n v="529.58472222222224"/>
    <n v="5825.4319444444454"/>
    <m/>
    <m/>
    <n v="0"/>
  </r>
  <r>
    <s v="KC533"/>
    <s v="endoclip L 10 176625"/>
    <x v="4"/>
    <s v="Z 523_STAPLE"/>
    <s v="Staplery, endosk., extraktory"/>
    <n v="12"/>
    <n v="4852.92"/>
    <n v="4852.92"/>
    <n v="19"/>
    <n v="92205.51999999999"/>
    <n v="4852.9221052631574"/>
    <n v="404.41017543859647"/>
    <n v="4448.5119298245609"/>
    <m/>
    <m/>
    <n v="0"/>
  </r>
  <r>
    <s v="KC536"/>
    <s v="Retraktor na játra endoskopický II pr. 10 mm délka 320 mm, 5 prstů,rotikulační, bal. á 6 ks, sterilní, jednorázový 176647"/>
    <x v="4"/>
    <s v="Z 523_STAPLE"/>
    <s v="Staplery, endosk., extraktory"/>
    <n v="12"/>
    <n v="7247.86"/>
    <n v="7247.87"/>
    <n v="35"/>
    <n v="253675.23000000004"/>
    <n v="7247.8637142857151"/>
    <n v="603.98864285714296"/>
    <n v="6643.8750714285725"/>
    <n v="12"/>
    <n v="6708.7666666666664"/>
    <n v="234806.83333333331"/>
  </r>
  <r>
    <s v="KC537"/>
    <s v="thoracoport 10,5 179301"/>
    <x v="4"/>
    <s v="Z 523_STAPLE"/>
    <s v="Staplery, endosk., extraktory"/>
    <n v="12"/>
    <n v="1372.7"/>
    <n v="1372.7"/>
    <n v="36"/>
    <n v="49417.1"/>
    <n v="1372.6972222222221"/>
    <n v="114.39143518518517"/>
    <n v="1258.3057870370369"/>
    <m/>
    <m/>
    <n v="0"/>
  </r>
  <r>
    <s v="KC538"/>
    <s v="thoracoport   5,5 179305"/>
    <x v="4"/>
    <s v="Z 523_STAPLE"/>
    <s v="Staplery, endosk., extraktory"/>
    <n v="12"/>
    <n v="1372.7"/>
    <n v="1372.7"/>
    <n v="24"/>
    <n v="32944.800000000003"/>
    <n v="1372.7"/>
    <n v="114.39166666666667"/>
    <n v="1258.3083333333334"/>
    <m/>
    <m/>
    <n v="0"/>
  </r>
  <r>
    <s v="KC542"/>
    <s v="surgitie loop EL21L"/>
    <x v="4"/>
    <s v="Z 523_STAPLE"/>
    <s v="Staplery, endosk., extraktory"/>
    <n v="12"/>
    <n v="543.59"/>
    <n v="543.59"/>
    <n v="113"/>
    <n v="61426.010000000009"/>
    <n v="543.59300884955758"/>
    <n v="45.299417404129798"/>
    <n v="498.29359144542775"/>
    <n v="12"/>
    <n v="529.41250000000002"/>
    <n v="59823.612500000003"/>
  </r>
  <r>
    <s v="KC605"/>
    <s v="chlopeň srdeční aortální mechanická REGENT SJM 19 mm 19AGFN-756"/>
    <x v="2"/>
    <s v="Z 506_NAHRAD_KOV"/>
    <s v="Umělé tělní náhrady - kovové"/>
    <n v="12"/>
    <n v="34500"/>
    <n v="34500"/>
    <n v="1"/>
    <n v="34500"/>
    <n v="34500"/>
    <n v="2875"/>
    <n v="31625"/>
    <m/>
    <m/>
    <n v="0"/>
  </r>
  <r>
    <s v="KC607"/>
    <s v="chlopeň srdeční aortální mechanická REGENT SJM 23 mm 23AGFN-756"/>
    <x v="2"/>
    <s v="Z 506_NAHRAD_KOV"/>
    <s v="Umělé tělní náhrady - kovové"/>
    <n v="12"/>
    <n v="34500"/>
    <n v="34500"/>
    <n v="1"/>
    <n v="34500"/>
    <n v="34500"/>
    <n v="2875"/>
    <n v="31625"/>
    <m/>
    <m/>
    <n v="0"/>
  </r>
  <r>
    <s v="KC609"/>
    <s v="chlopeň srdeční aortální mechanická REGENT SJM 27 mm 27AGFN-756"/>
    <x v="2"/>
    <s v="Z 506_NAHRAD_KOV"/>
    <s v="Umělé tělní náhrady - kovové"/>
    <n v="12"/>
    <n v="34500"/>
    <n v="34500"/>
    <n v="1"/>
    <n v="34500"/>
    <n v="34500"/>
    <n v="2875"/>
    <n v="31625"/>
    <m/>
    <m/>
    <n v="0"/>
  </r>
  <r>
    <s v="KC613"/>
    <s v="chlopeň srdeční mitrální mechanická MASTERS SJM 25 mm 25MJ-501"/>
    <x v="2"/>
    <s v="Z 506_NAHRAD_KOV"/>
    <s v="Umělé tělní náhrady - kovové"/>
    <n v="12"/>
    <n v="33350"/>
    <n v="33350"/>
    <n v="1"/>
    <n v="33350"/>
    <n v="33350"/>
    <n v="2779.1666666666665"/>
    <n v="30570.833333333332"/>
    <m/>
    <m/>
    <n v="0"/>
  </r>
  <r>
    <s v="KC614"/>
    <s v="chlopeň srdeční mitrální mechanická MASTERS SJM 27 mm 27MJ-501"/>
    <x v="2"/>
    <s v="Z 506_NAHRAD_KOV"/>
    <s v="Umělé tělní náhrady - kovové"/>
    <n v="12"/>
    <n v="33350"/>
    <n v="33350"/>
    <n v="1"/>
    <n v="33350"/>
    <n v="33350"/>
    <n v="2779.1666666666665"/>
    <n v="30570.833333333332"/>
    <m/>
    <m/>
    <n v="0"/>
  </r>
  <r>
    <s v="KC617"/>
    <s v="chlopeň srdeční aortální mhv konduit SJM 27VAVGJ-515"/>
    <x v="2"/>
    <s v="Z 506_NAHRAD_KOV"/>
    <s v="Umělé tělní náhrady - kovové"/>
    <n v="12"/>
    <n v="44040"/>
    <n v="44040"/>
    <n v="1"/>
    <n v="44040"/>
    <n v="44040"/>
    <n v="3670"/>
    <n v="40370"/>
    <m/>
    <m/>
    <n v="0"/>
  </r>
  <r>
    <s v="KC622"/>
    <s v="chlopeň srdeční aortální mhv konduit SJM 29CAVGJ-515"/>
    <x v="2"/>
    <s v="Z 506_NAHRAD_KOV"/>
    <s v="Umělé tělní náhrady - kovové"/>
    <n v="12"/>
    <n v="44040"/>
    <n v="44040"/>
    <n v="1"/>
    <n v="44040"/>
    <n v="44040"/>
    <n v="3670"/>
    <n v="40370"/>
    <m/>
    <m/>
    <n v="0"/>
  </r>
  <r>
    <s v="KC845"/>
    <s v="jehla transseptalní BRK 98 cm 407206"/>
    <x v="5"/>
    <s v="Z 514_KATETR.ABL"/>
    <s v="Katetry ablační  "/>
    <n v="12"/>
    <n v="9196"/>
    <n v="9196"/>
    <n v="85"/>
    <n v="781660"/>
    <n v="9196"/>
    <n v="766.33333333333337"/>
    <n v="8429.6666666666661"/>
    <m/>
    <m/>
    <n v="0"/>
  </r>
  <r>
    <s v="KD033"/>
    <s v="zásobník do stapleru lineárního s nožrm Contour CR40G-X dzelený contour zahnutý "/>
    <x v="4"/>
    <s v="Z 523_STAPLE"/>
    <s v="Staplery, endosk., extraktory"/>
    <n v="12"/>
    <n v="5066.43"/>
    <n v="5066.43"/>
    <n v="3"/>
    <n v="15970.28"/>
    <n v="5323.4266666666672"/>
    <n v="443.61888888888893"/>
    <n v="4879.807777777778"/>
    <m/>
    <m/>
    <n v="0"/>
  </r>
  <r>
    <s v="KD041"/>
    <s v="zásobník do stapleru Echelon 60mm Zlaty ECR60D-X"/>
    <x v="4"/>
    <s v="Z 523_STAPLE"/>
    <s v="Staplery, endosk., extraktory"/>
    <n v="12"/>
    <n v="5145.5200000000004"/>
    <n v="5145.53"/>
    <n v="87"/>
    <n v="454892"/>
    <n v="5228.64367816092"/>
    <n v="435.72030651340998"/>
    <n v="4792.9233716475101"/>
    <n v="12"/>
    <n v="5143.32"/>
    <n v="447468.83999999997"/>
  </r>
  <r>
    <s v="KD042"/>
    <s v="zásobník do stapleru Echelon 60mm Zeleny ECR60G-X"/>
    <x v="4"/>
    <s v="Z 523_STAPLE"/>
    <s v="Staplery, endosk., extraktory"/>
    <n v="12"/>
    <n v="5145.5200000000004"/>
    <n v="5556.63"/>
    <n v="26"/>
    <n v="137016.31"/>
    <n v="5269.8580769230766"/>
    <n v="439.15483974358972"/>
    <n v="4830.7032371794867"/>
    <n v="12"/>
    <n v="5143.32"/>
    <n v="133726.32"/>
  </r>
  <r>
    <s v="KD069"/>
    <s v="surgitie loop ED21L"/>
    <x v="4"/>
    <s v="Z 523_STAPLE"/>
    <s v="Staplery, endosk., extraktory"/>
    <n v="12"/>
    <n v="557.30999999999995"/>
    <n v="1142.04"/>
    <n v="160"/>
    <n v="91034.150000000009"/>
    <n v="568.96343750000005"/>
    <n v="47.413619791666669"/>
    <n v="521.54981770833342"/>
    <n v="12"/>
    <n v="556.125"/>
    <n v="88980"/>
  </r>
  <r>
    <s v="KD076"/>
    <s v="náhrada kolenního kloubu NEXGEN komponenta femorální LPS pravá stabilizovaná F 5996-16-02"/>
    <x v="3"/>
    <s v="Z 518_TEP"/>
    <s v="TEP ortopedie"/>
    <n v="12"/>
    <n v="7475"/>
    <n v="7475"/>
    <n v="15"/>
    <n v="112125"/>
    <n v="7475"/>
    <n v="622.91666666666663"/>
    <n v="6852.083333333333"/>
    <n v="12"/>
    <n v="7280"/>
    <n v="109200"/>
  </r>
  <r>
    <s v="KD079"/>
    <s v="náhrada kolenního kloubu NEXGEN komponenta femorální LPS levá stabilizovaná D 5996-14-01"/>
    <x v="3"/>
    <s v="Z 518_TEP"/>
    <s v="TEP ortopedie"/>
    <n v="12"/>
    <n v="7475"/>
    <n v="7475"/>
    <n v="5"/>
    <n v="37375"/>
    <n v="7475"/>
    <n v="622.91666666666663"/>
    <n v="6852.083333333333"/>
    <n v="12"/>
    <n v="7280"/>
    <n v="36400"/>
  </r>
  <r>
    <s v="KD080"/>
    <s v="náhrada kolenního kloubu NEXGEN komponenta femorální LPS levá stabilizovaná E 5996-15-01"/>
    <x v="3"/>
    <s v="Z 518_TEP"/>
    <s v="TEP ortopedie"/>
    <n v="12"/>
    <n v="7475"/>
    <n v="7475"/>
    <n v="12"/>
    <n v="89700"/>
    <n v="7475"/>
    <n v="622.91666666666663"/>
    <n v="6852.083333333333"/>
    <n v="12"/>
    <n v="7280"/>
    <n v="87360"/>
  </r>
  <r>
    <s v="KD082"/>
    <s v="náhrada kolenního kloubu NEXGEN komponenta femorální LPS levá stabilizovaná G 5996-17-01"/>
    <x v="3"/>
    <s v="Z 518_TEP"/>
    <s v="TEP ortopedie"/>
    <n v="12"/>
    <n v="7475"/>
    <n v="7475"/>
    <n v="5"/>
    <n v="37375"/>
    <n v="7475"/>
    <n v="622.91666666666663"/>
    <n v="6852.083333333333"/>
    <m/>
    <m/>
    <n v="0"/>
  </r>
  <r>
    <s v="KD175"/>
    <s v="implantát spinální náhrada meziobratlová pyramesh TI krk/hruď/bedra předoboční 905-103"/>
    <x v="2"/>
    <s v="Z 506_NAHRAD_KOV"/>
    <s v="Umělé tělní náhrady - kovové"/>
    <n v="12"/>
    <n v="5059.54"/>
    <n v="5059.54"/>
    <n v="1"/>
    <n v="5059.54"/>
    <n v="5059.54"/>
    <n v="421.62833333333333"/>
    <n v="4637.9116666666669"/>
    <m/>
    <m/>
    <n v="0"/>
  </r>
  <r>
    <s v="KD180"/>
    <s v="dlaha TSLP 489.466"/>
    <x v="2"/>
    <s v="Z 506_NAHRAD_KOV"/>
    <s v="Umělé tělní náhrady - kovové"/>
    <n v="12"/>
    <n v="22410.41"/>
    <n v="22410.41"/>
    <n v="1"/>
    <n v="22410.41"/>
    <n v="22410.41"/>
    <n v="1867.5341666666666"/>
    <n v="20542.875833333332"/>
    <m/>
    <m/>
    <n v="0"/>
  </r>
  <r>
    <s v="KD186"/>
    <s v="šroub na C2 405.446"/>
    <x v="2"/>
    <s v="Z 506_NAHRAD_KOV"/>
    <s v="Umělé tělní náhrady - kovové"/>
    <n v="12"/>
    <n v="2174.6"/>
    <n v="3379.85"/>
    <n v="4"/>
    <n v="9903.66"/>
    <n v="2475.915"/>
    <n v="206.32624999999999"/>
    <n v="2269.5887499999999"/>
    <m/>
    <m/>
    <n v="0"/>
  </r>
  <r>
    <s v="KD209"/>
    <s v="šroub TSLP 489.165"/>
    <x v="2"/>
    <s v="Z 506_NAHRAD_KOV"/>
    <s v="Umělé tělní náhrady - kovové"/>
    <n v="12"/>
    <n v="1320.12"/>
    <n v="1320.12"/>
    <n v="2"/>
    <n v="2640.24"/>
    <n v="1320.12"/>
    <n v="110.00999999999999"/>
    <n v="1210.1099999999999"/>
    <m/>
    <m/>
    <n v="0"/>
  </r>
  <r>
    <s v="KD213"/>
    <s v="drát vodící Nitrex .018 180 cm N181805"/>
    <x v="0"/>
    <s v="Z 503_OSTAT"/>
    <s v="Mikrovodiče"/>
    <n v="12"/>
    <n v="1569.37"/>
    <n v="1569.37"/>
    <n v="30"/>
    <n v="47081.1"/>
    <n v="1569.37"/>
    <n v="130.78083333333333"/>
    <n v="1438.5891666666666"/>
    <m/>
    <m/>
    <n v="0"/>
  </r>
  <r>
    <s v="KD219"/>
    <s v="dlaha burch-schneider 56L 01.00191.156"/>
    <x v="3"/>
    <s v="Z 518_TEP"/>
    <s v="TEP ortopedie"/>
    <n v="12"/>
    <n v="9775"/>
    <n v="9775"/>
    <n v="1"/>
    <n v="9775"/>
    <n v="9775"/>
    <n v="814.58333333333337"/>
    <n v="8960.4166666666661"/>
    <m/>
    <m/>
    <n v="0"/>
  </r>
  <r>
    <s v="KD311"/>
    <s v="sáček laparoskopický endo cath gold 10 173050G"/>
    <x v="4"/>
    <s v="Z 523_STAPLE"/>
    <s v="Staplery, endosk., extraktory"/>
    <n v="12"/>
    <n v="1399.99"/>
    <n v="1400"/>
    <n v="129"/>
    <n v="180599.27"/>
    <n v="1399.9943410852713"/>
    <n v="116.66619509043927"/>
    <n v="1283.3281459948321"/>
    <n v="12"/>
    <n v="1295.8625"/>
    <n v="167166.26249999998"/>
  </r>
  <r>
    <s v="KD312"/>
    <s v="stapler lineární  s nožem (lineární katr) s 1 zásobníkem pro standardní tkáň velikost 55 mm TLC55"/>
    <x v="4"/>
    <s v="Z 523_STAPLE"/>
    <s v="Staplery, endosk., extraktory"/>
    <n v="12"/>
    <n v="2207.04"/>
    <n v="2207.04"/>
    <n v="1"/>
    <n v="2207.04"/>
    <n v="2207.04"/>
    <n v="183.92"/>
    <n v="2023.12"/>
    <m/>
    <m/>
    <n v="0"/>
  </r>
  <r>
    <s v="KD314"/>
    <s v="Jehla ultra veressova UV120-X"/>
    <x v="4"/>
    <s v="Z 523_STAPLE"/>
    <s v="Staplery, endosk., extraktory"/>
    <n v="12"/>
    <n v="824.22"/>
    <n v="890.05"/>
    <n v="84"/>
    <n v="70024.159999999989"/>
    <n v="833.6209523809523"/>
    <n v="69.468412698412692"/>
    <n v="764.15253968253955"/>
    <n v="12"/>
    <n v="823.85"/>
    <n v="69203.400000000009"/>
  </r>
  <r>
    <s v="KD317"/>
    <s v="dlaha burch-schneider 44L 01.00191.144"/>
    <x v="3"/>
    <s v="Z 518_TEP"/>
    <s v="TEP ortopedie"/>
    <n v="12"/>
    <n v="9775"/>
    <n v="9775"/>
    <n v="1"/>
    <n v="9775"/>
    <n v="9775"/>
    <n v="814.58333333333337"/>
    <n v="8960.4166666666661"/>
    <m/>
    <m/>
    <n v="0"/>
  </r>
  <r>
    <s v="KD393"/>
    <s v="zavaděč katetrů řiditelný agilis NxT 8,5F MC 408310"/>
    <x v="5"/>
    <s v="Z 514_KATETR.ABL"/>
    <s v="Katetry ablační  "/>
    <n v="12"/>
    <n v="15536.4"/>
    <n v="15536.4"/>
    <n v="602"/>
    <n v="9352912.7999999989"/>
    <n v="15536.399999999998"/>
    <n v="1294.6999999999998"/>
    <n v="14241.699999999997"/>
    <n v="12"/>
    <n v="14380.8"/>
    <n v="8657241.5999999996"/>
  </r>
  <r>
    <s v="KD421"/>
    <s v="zásobník do stapleru Echelon 45mm zlate 3x345 ECR45D-X "/>
    <x v="4"/>
    <s v="Z 523_STAPLE"/>
    <s v="Staplery, endosk., extraktory"/>
    <n v="12"/>
    <n v="5145.53"/>
    <n v="5556.62"/>
    <n v="267"/>
    <n v="1379451.0699999998"/>
    <n v="5166.4834082397001"/>
    <n v="430.54028401997499"/>
    <n v="4735.9431242197252"/>
    <n v="12"/>
    <n v="5143.32"/>
    <n v="1373266.44"/>
  </r>
  <r>
    <s v="KD433"/>
    <s v="katetr diagnostický VERT RF-WH14112M"/>
    <x v="6"/>
    <s v="Z 513_KATETR"/>
    <s v="Katetry diagnostické RTG"/>
    <n v="12"/>
    <n v="1831.94"/>
    <n v="1831.97"/>
    <n v="20"/>
    <n v="36638.94"/>
    <n v="1831.9470000000001"/>
    <n v="152.66225"/>
    <n v="1679.28475"/>
    <m/>
    <m/>
    <n v="0"/>
  </r>
  <r>
    <s v="KD549"/>
    <s v="vložka plasmacap pr.32 NH203"/>
    <x v="1"/>
    <s v="Z 515_NAHRAD_OST"/>
    <s v="Umělé tělní náhrady - ostatní"/>
    <n v="12"/>
    <n v="4832.99"/>
    <n v="4832.99"/>
    <n v="1"/>
    <n v="4832.99"/>
    <n v="4832.99"/>
    <n v="402.74916666666667"/>
    <n v="4430.2408333333333"/>
    <m/>
    <m/>
    <n v="0"/>
  </r>
  <r>
    <s v="KD553"/>
    <s v="katetr diagnostický Torcon Beacon Tip HNBR5.0-35-100-P-NS-C2"/>
    <x v="6"/>
    <s v="Z 513_KATETR"/>
    <s v="Katetry diagnostické RTG"/>
    <n v="12"/>
    <n v="687.16"/>
    <n v="687.16"/>
    <n v="30"/>
    <n v="20614.789999999997"/>
    <n v="687.15966666666657"/>
    <n v="57.263305555555547"/>
    <n v="629.89636111111099"/>
    <m/>
    <m/>
    <n v="0"/>
  </r>
  <r>
    <s v="KD579"/>
    <s v="drát vodící Nitrex .014 300 cm N143001"/>
    <x v="0"/>
    <s v="Z 503_OSTAT"/>
    <s v="Mikrovodiče"/>
    <n v="12"/>
    <n v="1569.37"/>
    <n v="1569.37"/>
    <n v="72"/>
    <n v="112994.64"/>
    <n v="1569.37"/>
    <n v="130.78083333333333"/>
    <n v="1438.5891666666666"/>
    <m/>
    <m/>
    <n v="0"/>
  </r>
  <r>
    <s v="KD581"/>
    <s v="puzdro zaváděcí k TIPSu RUPS-100"/>
    <x v="0"/>
    <s v="Z 503_OSTAT"/>
    <s v="Zaváděcí pouzdra"/>
    <n v="12"/>
    <n v="11538.56"/>
    <n v="11538.56"/>
    <n v="11"/>
    <n v="126924.15999999999"/>
    <n v="11538.56"/>
    <n v="961.54666666666662"/>
    <n v="10577.013333333332"/>
    <m/>
    <m/>
    <n v="0"/>
  </r>
  <r>
    <s v="KD586"/>
    <s v="katetr močový pro ženy PVC 10 Ch x 18 cm MPI:100010"/>
    <x v="6"/>
    <s v="Z 513_KATETR"/>
    <s v="Katetry"/>
    <n v="12"/>
    <n v="5.18"/>
    <n v="5.64"/>
    <n v="119"/>
    <n v="670.56999999999994"/>
    <n v="5.6350420168067226"/>
    <n v="0.46958683473389357"/>
    <n v="5.1654551820728294"/>
    <m/>
    <m/>
    <n v="0"/>
  </r>
  <r>
    <s v="KD587"/>
    <s v="katetr močový pro ženy PVC 12 Ch x 18 cm MPI:100012"/>
    <x v="6"/>
    <s v="Z 513_KATETR"/>
    <s v="Katetry"/>
    <n v="12"/>
    <n v="5.18"/>
    <n v="5.64"/>
    <n v="125"/>
    <n v="704.38"/>
    <n v="5.63504"/>
    <n v="0.46958666666666665"/>
    <n v="5.1654533333333337"/>
    <m/>
    <m/>
    <n v="0"/>
  </r>
  <r>
    <s v="KD589"/>
    <s v="katetr močový pro ženy PVC 16 Ch x 18 cm MPI:100016"/>
    <x v="6"/>
    <s v="Z 513_KATETR"/>
    <s v="Katetry"/>
    <n v="12"/>
    <n v="5.18"/>
    <n v="5.18"/>
    <n v="19"/>
    <n v="107.07000000000001"/>
    <n v="5.6352631578947374"/>
    <n v="0.4696052631578948"/>
    <n v="5.1656578947368423"/>
    <m/>
    <m/>
    <n v="0"/>
  </r>
  <r>
    <s v="KD591"/>
    <s v="katetr močový nelaton 8Ch délka katetru 40 cm PVC MPI:110008"/>
    <x v="6"/>
    <s v="Z 513_KATETR"/>
    <s v="Katetry"/>
    <n v="12"/>
    <n v="7.59"/>
    <n v="8.1199999999999992"/>
    <n v="53"/>
    <n v="425.02"/>
    <n v="8.0192452830188667"/>
    <n v="0.66827044025157223"/>
    <n v="7.350974842767295"/>
    <m/>
    <m/>
    <n v="0"/>
  </r>
  <r>
    <s v="KD592"/>
    <s v="katetr močový nelaton 10Ch délka katetru 40 cm PVC MPI:110010"/>
    <x v="6"/>
    <s v="Z 513_KATETR"/>
    <s v="Katetry"/>
    <n v="12"/>
    <n v="7.59"/>
    <n v="7.59"/>
    <n v="110"/>
    <n v="834.9"/>
    <n v="7.59"/>
    <n v="0.63249999999999995"/>
    <n v="6.9574999999999996"/>
    <n v="12"/>
    <n v="7.3920000000000003"/>
    <n v="813.12"/>
  </r>
  <r>
    <s v="KD593"/>
    <s v="katetr močový nelaton 12Ch délka katetru 40 cm PVC MPI:110012"/>
    <x v="6"/>
    <s v="Z 513_KATETR"/>
    <s v="Katetry"/>
    <n v="12"/>
    <n v="7.59"/>
    <n v="7.59"/>
    <n v="21"/>
    <n v="159.38999999999999"/>
    <n v="7.589999999999999"/>
    <n v="0.63249999999999995"/>
    <n v="6.9574999999999987"/>
    <n v="12"/>
    <n v="7.3920000000000003"/>
    <n v="155.232"/>
  </r>
  <r>
    <s v="KD594"/>
    <s v="katetr močový nelaton 14Ch délka katetru 40 cm PVC MPI:110014"/>
    <x v="6"/>
    <s v="Z 513_KATETR"/>
    <s v="Katetry"/>
    <n v="12"/>
    <n v="7.59"/>
    <n v="7.59"/>
    <n v="85"/>
    <n v="645.15000000000009"/>
    <n v="7.5900000000000007"/>
    <n v="0.63250000000000006"/>
    <n v="6.9575000000000005"/>
    <m/>
    <m/>
    <n v="0"/>
  </r>
  <r>
    <s v="KD595"/>
    <s v="katetr močový nelaton 16Ch délka katetru 40 cm PVC MPI:110016"/>
    <x v="6"/>
    <s v="Z 513_KATETR"/>
    <s v="Katetry"/>
    <n v="12"/>
    <n v="7.59"/>
    <n v="7.59"/>
    <n v="113"/>
    <n v="857.67"/>
    <n v="7.59"/>
    <n v="0.63249999999999995"/>
    <n v="6.9574999999999996"/>
    <n v="12"/>
    <n v="7.3921428571428569"/>
    <n v="835.31214285714282"/>
  </r>
  <r>
    <s v="KD596"/>
    <s v="katetr močový nelaton 18Ch délka katetru 40 cm PVC MPI:110018"/>
    <x v="6"/>
    <s v="Z 513_KATETR"/>
    <s v="Katetry"/>
    <n v="12"/>
    <n v="7.59"/>
    <n v="7.59"/>
    <n v="140"/>
    <n v="1062.5999999999999"/>
    <n v="7.589999999999999"/>
    <n v="0.63249999999999995"/>
    <n v="6.9574999999999987"/>
    <n v="12"/>
    <n v="7.3920000000000003"/>
    <n v="1034.8800000000001"/>
  </r>
  <r>
    <s v="KD597"/>
    <s v="katetr močový nelaton 20Ch délka katetru 40 cm PVC MPI:110020"/>
    <x v="6"/>
    <s v="Z 513_KATETR"/>
    <s v="Katetry"/>
    <n v="12"/>
    <n v="8.1199999999999992"/>
    <n v="8.1199999999999992"/>
    <n v="45"/>
    <n v="365.35"/>
    <n v="8.1188888888888897"/>
    <n v="0.67657407407407411"/>
    <n v="7.4423148148148153"/>
    <m/>
    <m/>
    <n v="0"/>
  </r>
  <r>
    <s v="KD598"/>
    <s v="katetr močový nelaton 22Ch délka katetru 40 cm PVC MPI:110022"/>
    <x v="6"/>
    <s v="Z 513_KATETR"/>
    <s v="Katetry"/>
    <n v="12"/>
    <n v="7.59"/>
    <n v="8.1199999999999992"/>
    <n v="48"/>
    <n v="383.88"/>
    <n v="7.9974999999999996"/>
    <n v="0.66645833333333326"/>
    <n v="7.3310416666666667"/>
    <n v="12"/>
    <n v="7.9069999999999991"/>
    <n v="379.53599999999994"/>
  </r>
  <r>
    <s v="KD600"/>
    <s v="katetr močový tiemann 8Ch délka katetru 40 cm PVC MPI:120008"/>
    <x v="6"/>
    <s v="Z 513_KATETR"/>
    <s v="Katetry"/>
    <n v="12"/>
    <n v="13.8"/>
    <n v="13.8"/>
    <n v="89"/>
    <n v="1228.2"/>
    <n v="13.8"/>
    <n v="1.1500000000000001"/>
    <n v="12.65"/>
    <m/>
    <m/>
    <n v="0"/>
  </r>
  <r>
    <s v="KD601"/>
    <s v="katetr močový tiemann 10Ch délka katetru 40 cm PVC MPI:120010"/>
    <x v="6"/>
    <s v="Z 513_KATETR"/>
    <s v="Katetry"/>
    <n v="12"/>
    <n v="10"/>
    <n v="10.01"/>
    <n v="198"/>
    <n v="1980.9899999999998"/>
    <n v="10.004999999999999"/>
    <n v="0.83374999999999988"/>
    <n v="9.1712499999999988"/>
    <m/>
    <m/>
    <n v="0"/>
  </r>
  <r>
    <s v="KD602"/>
    <s v="katetr močový tiemann 12Ch délka katetru 40 cm PVC MPI:120012"/>
    <x v="6"/>
    <s v="Z 513_KATETR"/>
    <s v="Katetry"/>
    <n v="12"/>
    <n v="9.32"/>
    <n v="10.01"/>
    <n v="382"/>
    <n v="3821.9200000000005"/>
    <n v="10.005026178010473"/>
    <n v="0.83375218150087271"/>
    <n v="9.1712739965095995"/>
    <n v="12"/>
    <n v="9.7439999999999998"/>
    <n v="3722.2080000000001"/>
  </r>
  <r>
    <s v="KD603"/>
    <s v="katetr močový tiemann 14Ch délka katetru 40 cm PVC MPI:120014"/>
    <x v="6"/>
    <s v="Z 513_KATETR"/>
    <s v="Katetry"/>
    <n v="12"/>
    <n v="9.31"/>
    <n v="10.01"/>
    <n v="268"/>
    <n v="2681.35"/>
    <n v="10.005037313432835"/>
    <n v="0.83375310945273629"/>
    <n v="9.1712842039800986"/>
    <m/>
    <m/>
    <n v="0"/>
  </r>
  <r>
    <s v="KD604"/>
    <s v="katetr močový tiemann 16Ch délka katetru 40 cm PVC MPI:120016"/>
    <x v="6"/>
    <s v="Z 513_KATETR"/>
    <s v="Katetry"/>
    <n v="12"/>
    <n v="10"/>
    <n v="10.01"/>
    <n v="163"/>
    <n v="1630.82"/>
    <n v="10.005030674846626"/>
    <n v="0.83375255623721889"/>
    <n v="9.1712781186094077"/>
    <n v="12"/>
    <n v="9.7439999999999998"/>
    <n v="1588.2719999999999"/>
  </r>
  <r>
    <s v="KD605"/>
    <s v="katetr močový tiemann 18Ch délka katetru 40 cm PVC MPI:120018"/>
    <x v="6"/>
    <s v="Z 513_KATETR"/>
    <s v="Katetry"/>
    <n v="12"/>
    <n v="10.01"/>
    <n v="10.01"/>
    <n v="101"/>
    <n v="1010.5200000000001"/>
    <n v="10.005148514851486"/>
    <n v="0.83376237623762384"/>
    <n v="9.1713861386138618"/>
    <m/>
    <m/>
    <n v="0"/>
  </r>
  <r>
    <s v="KD606"/>
    <s v="katetr močový tiemann 20Ch délka katetru 40 cm PVC MPI:120020"/>
    <x v="6"/>
    <s v="Z 513_KATETR"/>
    <s v="Katetry"/>
    <n v="12"/>
    <n v="15.53"/>
    <n v="15.53"/>
    <n v="91"/>
    <n v="1412.79"/>
    <n v="15.525164835164835"/>
    <n v="1.2937637362637362"/>
    <n v="14.231401098901099"/>
    <m/>
    <m/>
    <n v="0"/>
  </r>
  <r>
    <s v="KD607"/>
    <s v="katetr močový tiemann 22Ch délka katetru 40 cm PVC MPI:120022"/>
    <x v="6"/>
    <s v="Z 513_KATETR"/>
    <s v="Katetry"/>
    <n v="12"/>
    <n v="21.74"/>
    <n v="23.23"/>
    <n v="39"/>
    <n v="892.52"/>
    <n v="22.885128205128204"/>
    <n v="1.9070940170940169"/>
    <n v="20.978034188034187"/>
    <m/>
    <m/>
    <n v="0"/>
  </r>
  <r>
    <s v="KD633"/>
    <s v="trokar xcel 11 x 100 mm D11LT-X"/>
    <x v="4"/>
    <s v="Z 523_STAPLE"/>
    <s v="Staplery, endosk., extraktory"/>
    <n v="12"/>
    <n v="2317.54"/>
    <n v="2502.89"/>
    <n v="84"/>
    <n v="202300.19"/>
    <n v="2408.3355952380953"/>
    <n v="200.69463293650793"/>
    <n v="2207.6409623015875"/>
    <n v="12"/>
    <n v="2316.7199999999998"/>
    <n v="194604.47999999998"/>
  </r>
  <r>
    <s v="KD638"/>
    <s v="implantát spinální náhrada meziobratlová pyramesh TI krk/hruď/bedra předoboční 905-163"/>
    <x v="2"/>
    <s v="Z 506_NAHRAD_KOV"/>
    <s v="Umělé tělní náhrady - kovové"/>
    <n v="12"/>
    <n v="5835.78"/>
    <n v="5835.78"/>
    <n v="1"/>
    <n v="5835.78"/>
    <n v="5835.78"/>
    <n v="486.315"/>
    <n v="5349.4650000000001"/>
    <n v="12"/>
    <n v="5683.54"/>
    <n v="5683.54"/>
  </r>
  <r>
    <s v="KD649"/>
    <s v="čočka 19,5 SA60AT.195"/>
    <x v="1"/>
    <s v="Z 515_NAHRAD_OST"/>
    <s v="Umělé tělní náhrady - ostatní"/>
    <n v="12"/>
    <n v="1380"/>
    <n v="1380"/>
    <n v="29"/>
    <n v="40020"/>
    <n v="1380"/>
    <n v="115"/>
    <n v="1265"/>
    <m/>
    <m/>
    <n v="0"/>
  </r>
  <r>
    <s v="KD700"/>
    <s v="katetr balónkový Mars 5 x 4 OPT 1750-0504"/>
    <x v="6"/>
    <s v="Z 513_KATETR"/>
    <s v="Katetry dilatační"/>
    <n v="12"/>
    <n v="4944.0600000000004"/>
    <n v="4944.0600000000004"/>
    <n v="8"/>
    <n v="39552.480000000003"/>
    <n v="4944.0600000000004"/>
    <n v="412.00500000000005"/>
    <n v="4532.0550000000003"/>
    <m/>
    <m/>
    <n v="0"/>
  </r>
  <r>
    <s v="KD701"/>
    <s v="katetr balónkový Mars 5 x 10 OPT 1750-0510"/>
    <x v="6"/>
    <s v="Z 513_KATETR"/>
    <s v="Katetry dilatační"/>
    <n v="12"/>
    <n v="4944.0600000000004"/>
    <n v="4944.0600000000004"/>
    <n v="24"/>
    <n v="118657.43999999997"/>
    <n v="4944.0599999999986"/>
    <n v="412.00499999999988"/>
    <n v="4532.0549999999985"/>
    <m/>
    <m/>
    <n v="0"/>
  </r>
  <r>
    <s v="KD702"/>
    <s v="katetr balónkový Mars 6 x 4 OPT 1750-0604"/>
    <x v="6"/>
    <s v="Z 513_KATETR"/>
    <s v="Katetry dilatační"/>
    <n v="12"/>
    <n v="4944.0600000000004"/>
    <n v="4944.0600000000004"/>
    <n v="11"/>
    <n v="54384.659999999996"/>
    <n v="4944.0599999999995"/>
    <n v="412.00499999999994"/>
    <n v="4532.0549999999994"/>
    <m/>
    <m/>
    <n v="0"/>
  </r>
  <r>
    <s v="KD703"/>
    <s v="katetr balónkový Mars 6 x 10 OPT 1750-0610"/>
    <x v="6"/>
    <s v="Z 513_KATETR"/>
    <s v="Katetry dilatační"/>
    <n v="12"/>
    <n v="4944.0600000000004"/>
    <n v="4944.0600000000004"/>
    <n v="22"/>
    <n v="108769.31999999999"/>
    <n v="4944.0599999999995"/>
    <n v="412.00499999999994"/>
    <n v="4532.0549999999994"/>
    <m/>
    <m/>
    <n v="0"/>
  </r>
  <r>
    <s v="KD743"/>
    <s v="Trokar xcel pr. 12 mm D12LT"/>
    <x v="4"/>
    <s v="Z 523_STAPLE"/>
    <s v="Staplery, endosk., extraktory"/>
    <n v="12"/>
    <n v="2317.5500000000002"/>
    <n v="2502.89"/>
    <n v="41"/>
    <n v="96131.560000000012"/>
    <n v="2344.6721951219515"/>
    <n v="195.38934959349595"/>
    <n v="2149.2828455284557"/>
    <m/>
    <m/>
    <n v="0"/>
  </r>
  <r>
    <s v="KD754"/>
    <s v="drát guadewire-coated 035/150 OPT 1106-0125"/>
    <x v="0"/>
    <s v="Z 503_OSTAT"/>
    <s v="Ostatní - všeobecný mateiál"/>
    <n v="12"/>
    <n v="735.68"/>
    <n v="735.68"/>
    <n v="4"/>
    <n v="2942.72"/>
    <n v="735.68"/>
    <n v="61.306666666666665"/>
    <n v="674.37333333333333"/>
    <m/>
    <m/>
    <n v="0"/>
  </r>
  <r>
    <s v="KD756"/>
    <s v="stent optisoft tiem 6,0CH/26 OPT 3003-1300"/>
    <x v="7"/>
    <s v="Z 538 STENTY"/>
    <s v="Stenty"/>
    <n v="12"/>
    <n v="1317.9"/>
    <n v="1317.9"/>
    <n v="6"/>
    <n v="7907.4"/>
    <n v="1317.8999999999999"/>
    <n v="109.82499999999999"/>
    <n v="1208.0749999999998"/>
    <m/>
    <m/>
    <n v="0"/>
  </r>
  <r>
    <s v="KD757"/>
    <s v="stent optisoft tiem 6,0CH/28 OPT 3003-1400"/>
    <x v="7"/>
    <s v="Z 538 STENTY"/>
    <s v="Stenty"/>
    <n v="12"/>
    <n v="1317.9"/>
    <n v="1317.9"/>
    <n v="8"/>
    <n v="10543.2"/>
    <n v="1317.9"/>
    <n v="109.825"/>
    <n v="1208.075"/>
    <m/>
    <m/>
    <n v="0"/>
  </r>
  <r>
    <s v="KD758"/>
    <s v="stent optisoft tiem 6,0CH/30 OPT 3003-1500"/>
    <x v="7"/>
    <s v="Z 538 STENTY"/>
    <s v="Stenty"/>
    <n v="12"/>
    <n v="1317.9"/>
    <n v="1317.9"/>
    <n v="6"/>
    <n v="7907.4"/>
    <n v="1317.8999999999999"/>
    <n v="109.82499999999999"/>
    <n v="1208.0749999999998"/>
    <m/>
    <m/>
    <n v="0"/>
  </r>
  <r>
    <s v="KD759"/>
    <s v="stent optisoft open 4,5CH/26 OPT 3004-0300"/>
    <x v="7"/>
    <s v="Z 538 STENTY"/>
    <s v="Stenty"/>
    <n v="12"/>
    <n v="1317.9"/>
    <n v="1317.9"/>
    <n v="8"/>
    <n v="10543.2"/>
    <n v="1317.9"/>
    <n v="109.825"/>
    <n v="1208.075"/>
    <m/>
    <m/>
    <n v="0"/>
  </r>
  <r>
    <s v="KD760"/>
    <s v="stent optisoft open 4,5CH/28 OPT 3004-0400"/>
    <x v="7"/>
    <s v="Z 538 STENTY"/>
    <s v="Stenty"/>
    <n v="12"/>
    <n v="1317.9"/>
    <n v="1317.9"/>
    <n v="2"/>
    <n v="2635.8"/>
    <n v="1317.9"/>
    <n v="109.825"/>
    <n v="1208.075"/>
    <m/>
    <m/>
    <n v="0"/>
  </r>
  <r>
    <s v="KD761"/>
    <s v="stent optisoft open 6,0CH/26 OPT 3004-1300"/>
    <x v="7"/>
    <s v="Z 538 STENTY"/>
    <s v="Stenty"/>
    <n v="12"/>
    <n v="1317.9"/>
    <n v="1317.9"/>
    <n v="10"/>
    <n v="13179"/>
    <n v="1317.9"/>
    <n v="109.825"/>
    <n v="1208.075"/>
    <m/>
    <m/>
    <n v="0"/>
  </r>
  <r>
    <s v="KD842"/>
    <s v="jehla punkční Renodrain D00RE440720"/>
    <x v="0"/>
    <s v="Z 503_OSTAT"/>
    <s v="Ostatní - všeobecný mateiál"/>
    <n v="12"/>
    <n v="653.28"/>
    <n v="653.4"/>
    <n v="105"/>
    <n v="68605.840000000011"/>
    <n v="653.38895238095245"/>
    <n v="54.449079365079371"/>
    <n v="598.9398730158731"/>
    <n v="12"/>
    <n v="604.79999999999995"/>
    <n v="63503.999999999993"/>
  </r>
  <r>
    <s v="KD893"/>
    <s v="katetr balónkový Mars 7 x 4 OPT 1750-0704"/>
    <x v="6"/>
    <s v="Z 513_KATETR"/>
    <s v="Katetry dilatační"/>
    <n v="12"/>
    <n v="4944.0600000000004"/>
    <n v="4944.0600000000004"/>
    <n v="5"/>
    <n v="24720.300000000003"/>
    <n v="4944.0600000000004"/>
    <n v="412.00500000000005"/>
    <n v="4532.0550000000003"/>
    <m/>
    <m/>
    <n v="0"/>
  </r>
  <r>
    <s v="KD894"/>
    <s v="katetr balónkový Mars 8 x 4 OPT 1750-0804"/>
    <x v="6"/>
    <s v="Z 513_KATETR"/>
    <s v="Katetry dilatační"/>
    <n v="12"/>
    <n v="4944.0600000000004"/>
    <n v="4944.0600000000004"/>
    <n v="19"/>
    <n v="93937.14"/>
    <n v="4944.0600000000004"/>
    <n v="412.00500000000005"/>
    <n v="4532.0550000000003"/>
    <m/>
    <m/>
    <n v="0"/>
  </r>
  <r>
    <s v="KD895"/>
    <s v="katetr balónkový Mars 9 x 4 OPT 1750-0904"/>
    <x v="6"/>
    <s v="Z 513_KATETR"/>
    <s v="Katetry dilatační"/>
    <n v="12"/>
    <n v="4944.0600000000004"/>
    <n v="4944.0600000000004"/>
    <n v="5"/>
    <n v="24720.300000000003"/>
    <n v="4944.0600000000004"/>
    <n v="412.00500000000005"/>
    <n v="4532.0550000000003"/>
    <m/>
    <m/>
    <n v="0"/>
  </r>
  <r>
    <s v="KD896"/>
    <s v="katetr balónkový Mars 10 x 4 OPT 1750-1004"/>
    <x v="6"/>
    <s v="Z 513_KATETR"/>
    <s v="Katetry dilatační"/>
    <n v="12"/>
    <n v="4944.0600000000004"/>
    <n v="4944.0600000000004"/>
    <n v="10"/>
    <n v="49440.6"/>
    <n v="4944.0599999999995"/>
    <n v="412.00499999999994"/>
    <n v="4532.0549999999994"/>
    <m/>
    <m/>
    <n v="0"/>
  </r>
  <r>
    <s v="KD905"/>
    <s v="katetr diagnostický angiografický TORCON HNB5.0-38-65-P-2S-C3"/>
    <x v="6"/>
    <s v="Z 513_KATETR"/>
    <s v="Katetry diagnostické RTG"/>
    <n v="12"/>
    <n v="687.16"/>
    <n v="687.16"/>
    <n v="10"/>
    <n v="6871.6"/>
    <n v="687.16000000000008"/>
    <n v="57.263333333333343"/>
    <n v="629.89666666666676"/>
    <m/>
    <m/>
    <n v="0"/>
  </r>
  <r>
    <s v="KD906"/>
    <s v="katetr diagnostický angiografický TORCON HNBR5.0-35-65-P-NS-RIM"/>
    <x v="6"/>
    <s v="Z 513_KATETR"/>
    <s v="Katetry diagnostické RTG"/>
    <n v="12"/>
    <n v="687.16"/>
    <n v="687.16"/>
    <n v="5"/>
    <n v="3435.8"/>
    <n v="687.16000000000008"/>
    <n v="57.263333333333343"/>
    <n v="629.89666666666676"/>
    <m/>
    <m/>
    <n v="0"/>
  </r>
  <r>
    <s v="KD909"/>
    <s v="chlopeň na cévku CFM-100"/>
    <x v="0"/>
    <s v="Z 503_OSTAT"/>
    <s v="Ostatní - všeobecný mateiál"/>
    <n v="12"/>
    <n v="387.44"/>
    <n v="387.44"/>
    <n v="170"/>
    <n v="65865.059999999983"/>
    <n v="387.44152941176463"/>
    <n v="32.286794117647055"/>
    <n v="355.15473529411759"/>
    <n v="12"/>
    <n v="358.62"/>
    <n v="60965.4"/>
  </r>
  <r>
    <s v="KD911"/>
    <s v="katetr diagnostický angiografický TORCON HNB5.0-35-65-P-NS-TIPS"/>
    <x v="6"/>
    <s v="Z 513_KATETR"/>
    <s v="Katetry diagnostické RTG"/>
    <n v="12"/>
    <n v="687.16"/>
    <n v="687.16"/>
    <n v="10"/>
    <n v="6871.6"/>
    <n v="687.16000000000008"/>
    <n v="57.263333333333343"/>
    <n v="629.89666666666676"/>
    <m/>
    <m/>
    <n v="0"/>
  </r>
  <r>
    <s v="KD948"/>
    <s v="Náhrada kyčelního kloubu hlavička keramická BIOLOX DELTA 32 mm/S NK560D"/>
    <x v="3"/>
    <s v="Z 518_TEP"/>
    <s v="TEP ortopedie"/>
    <n v="12"/>
    <n v="9507.35"/>
    <n v="10266.99"/>
    <n v="9"/>
    <n v="87085.430000000008"/>
    <n v="9676.1588888888891"/>
    <n v="806.34657407407406"/>
    <n v="8869.8123148148152"/>
    <n v="12"/>
    <n v="9999.17"/>
    <n v="89992.53"/>
  </r>
  <r>
    <s v="KD949"/>
    <s v="Náhrada kyčelního kloubu hlavička keramická BIOLOX DELTA 32 mm/M NK561D"/>
    <x v="3"/>
    <s v="Z 518_TEP"/>
    <s v="TEP ortopedie"/>
    <n v="12"/>
    <n v="9141.68"/>
    <n v="10266.99"/>
    <n v="16"/>
    <n v="155550.13000000003"/>
    <n v="9721.8831250000021"/>
    <n v="810.15692708333347"/>
    <n v="8911.7261979166688"/>
    <n v="12"/>
    <n v="9999.17"/>
    <n v="159986.72"/>
  </r>
  <r>
    <s v="KD950"/>
    <s v="Náhrada kyčelního kloubu hlavička keramická BIOLOX DELTA 12/14 32 mm/L NK562D"/>
    <x v="3"/>
    <s v="Z 518_TEP"/>
    <s v="TEP ortopedie"/>
    <n v="12"/>
    <n v="9507.35"/>
    <n v="10266.99"/>
    <n v="5"/>
    <n v="48296.39"/>
    <n v="9659.2780000000002"/>
    <n v="804.93983333333335"/>
    <n v="8854.3381666666664"/>
    <m/>
    <m/>
    <n v="0"/>
  </r>
  <r>
    <s v="KD951"/>
    <s v="stapler cirkulární 25 mm EEA se sklopnou hlavicí 4,8 mm  EEA25"/>
    <x v="4"/>
    <s v="Z 523_STAPLE"/>
    <s v="Staplery, endosk., extraktory"/>
    <n v="12"/>
    <n v="10769"/>
    <n v="10769"/>
    <n v="11"/>
    <n v="118459"/>
    <n v="10769"/>
    <n v="897.41666666666663"/>
    <n v="9871.5833333333339"/>
    <m/>
    <m/>
    <n v="0"/>
  </r>
  <r>
    <s v="KD952"/>
    <s v="stapler cirkulární 28 mm EEA se sklopnou hlavicí 4,8 mm EEA28"/>
    <x v="4"/>
    <s v="Z 523_STAPLE"/>
    <s v="Staplery, endosk., extraktory"/>
    <n v="12"/>
    <n v="10769"/>
    <n v="10769"/>
    <n v="66"/>
    <n v="710754"/>
    <n v="10769"/>
    <n v="897.41666666666663"/>
    <n v="9871.5833333333339"/>
    <n v="12"/>
    <n v="9968"/>
    <n v="657888"/>
  </r>
  <r>
    <s v="KD957"/>
    <s v="klip na aneurysma Yasargil FE722K"/>
    <x v="2"/>
    <s v="Z 506_NAHRAD_KOV"/>
    <s v="Umělé tělní náhrady - kovové"/>
    <n v="12"/>
    <n v="4560.7700000000004"/>
    <n v="4560.7700000000004"/>
    <n v="1"/>
    <n v="4560.7700000000004"/>
    <n v="4560.7700000000004"/>
    <n v="380.06416666666672"/>
    <n v="4180.7058333333334"/>
    <m/>
    <m/>
    <n v="0"/>
  </r>
  <r>
    <s v="KD971"/>
    <s v="katetr diagnostický angiografický TORCON HNBR5.0-38-65-P-NS-RDC"/>
    <x v="6"/>
    <s v="Z 513_KATETR"/>
    <s v="Katetry diagnostické RTG"/>
    <n v="12"/>
    <n v="687.16"/>
    <n v="687.16"/>
    <n v="15"/>
    <n v="10307.400000000001"/>
    <n v="687.16000000000008"/>
    <n v="57.263333333333343"/>
    <n v="629.89666666666676"/>
    <n v="12"/>
    <n v="636.08999999999992"/>
    <n v="9541.3499999999985"/>
  </r>
  <r>
    <s v="KD972"/>
    <s v="katetr diagnostický angiografický TORCON HNBR5.0-38-80-P-NS-VS3"/>
    <x v="6"/>
    <s v="Z 513_KATETR"/>
    <s v="Katetry diagnostické RTG"/>
    <n v="12"/>
    <n v="687.16"/>
    <n v="687.16"/>
    <n v="85"/>
    <n v="58408.470000000008"/>
    <n v="687.15847058823545"/>
    <n v="57.263205882352956"/>
    <n v="629.89526470588248"/>
    <n v="12"/>
    <n v="636.08999999999992"/>
    <n v="54067.649999999994"/>
  </r>
  <r>
    <s v="KD993"/>
    <s v="pouzdro zaváděcí KSAW-7.0-38-90-RB-SHTL-HC "/>
    <x v="0"/>
    <s v="Z 503_OSTAT"/>
    <s v="Zaváděcí pouzdra"/>
    <n v="12"/>
    <n v="4512.33"/>
    <n v="4512.33"/>
    <n v="72"/>
    <n v="324887.86"/>
    <n v="4512.3313888888888"/>
    <n v="376.02761574074071"/>
    <n v="4136.3037731481481"/>
    <n v="12"/>
    <n v="4176.7000000000007"/>
    <n v="300722.40000000002"/>
  </r>
  <r>
    <s v="KE001"/>
    <s v="náhrada kyčelního kloubu Alloclassic hlavička durasul S/28/-4 14.28.05-20"/>
    <x v="3"/>
    <s v="Z 518_TEP"/>
    <s v="TEP ortopedie"/>
    <n v="12"/>
    <n v="4600"/>
    <n v="4600"/>
    <n v="9"/>
    <n v="41400"/>
    <n v="4600"/>
    <n v="383.33333333333331"/>
    <n v="4216.666666666667"/>
    <m/>
    <m/>
    <n v="0"/>
  </r>
  <r>
    <s v="KE002"/>
    <s v="náhrada kyčelního kloubu Alloclassic hlavička durasul L/28/+4 14.28.07-20"/>
    <x v="3"/>
    <s v="Z 518_TEP"/>
    <s v="TEP ortopedie"/>
    <n v="12"/>
    <n v="4600"/>
    <n v="4600"/>
    <n v="3"/>
    <n v="13800"/>
    <n v="4600"/>
    <n v="383.33333333333331"/>
    <n v="4216.666666666667"/>
    <m/>
    <m/>
    <n v="0"/>
  </r>
  <r>
    <s v="KE015"/>
    <s v="kotvička nevstřebatelná Healix ( PEEK)  5,5 mm 222209 ( duplicita s KI838)"/>
    <x v="2"/>
    <s v="Z 506_NAHRAD_KOV"/>
    <s v="Umělé tělní náhrady - kovové"/>
    <n v="12"/>
    <n v="4600"/>
    <n v="6599.85"/>
    <n v="6"/>
    <n v="37599.25"/>
    <n v="6266.541666666667"/>
    <n v="522.21180555555554"/>
    <n v="5744.3298611111113"/>
    <n v="12"/>
    <n v="4838.3999999999996"/>
    <n v="29030.399999999998"/>
  </r>
  <r>
    <s v="KE017"/>
    <s v="zásobník do stapleru Echelon bílý vaskulární  ECR45W"/>
    <x v="4"/>
    <s v="Z 523_STAPLE"/>
    <s v="Staplery, endosk., extraktory"/>
    <n v="12"/>
    <n v="5145.51"/>
    <n v="5556.62"/>
    <n v="122"/>
    <n v="637703.07000000007"/>
    <n v="5227.0743442622952"/>
    <n v="435.58952868852458"/>
    <n v="4791.4848155737709"/>
    <n v="12"/>
    <n v="5143.32"/>
    <n v="627485.03999999992"/>
  </r>
  <r>
    <s v="KE019"/>
    <s v="zásobník do stapleru Echelon zelený 45mm 3x3 s. tkáň ECR45G"/>
    <x v="4"/>
    <s v="Z 523_STAPLE"/>
    <s v="Staplery, endosk., extraktory"/>
    <n v="12"/>
    <n v="5145.5200000000004"/>
    <n v="5556.62"/>
    <n v="84"/>
    <n v="438529.11999999994"/>
    <n v="5220.5847619047609"/>
    <n v="435.04873015873005"/>
    <n v="4785.5360317460309"/>
    <n v="12"/>
    <n v="5143.32"/>
    <n v="432038.88"/>
  </r>
  <r>
    <s v="KE033"/>
    <s v="náhrada kolenního kloubu SIGMA P.F.C. komponenta tibiální 4 86-6024  REVIZE"/>
    <x v="3"/>
    <s v="Z 518_TEP"/>
    <s v="TEP ortopedie"/>
    <n v="12"/>
    <n v="19676.5"/>
    <n v="19676.5"/>
    <n v="1"/>
    <n v="19676.5"/>
    <n v="19676.5"/>
    <n v="1639.7083333333333"/>
    <n v="18036.791666666668"/>
    <m/>
    <m/>
    <n v="0"/>
  </r>
  <r>
    <s v="KE038"/>
    <s v="náhrada kyčelního kloubu Alloclassic hlavička durasul M/36 01.01012.366"/>
    <x v="3"/>
    <s v="Z 518_TEP"/>
    <s v="TEP ortopedie"/>
    <n v="12"/>
    <n v="4600"/>
    <n v="4600"/>
    <n v="29"/>
    <n v="133400"/>
    <n v="4600"/>
    <n v="383.33333333333331"/>
    <n v="4216.666666666667"/>
    <m/>
    <m/>
    <n v="0"/>
  </r>
  <r>
    <s v="KE042"/>
    <s v="náhrada kyčelního kloubu Alpha vložka durasul II/36 01.00013.709"/>
    <x v="3"/>
    <s v="Z 518_TEP"/>
    <s v="TEP ortopedie"/>
    <n v="12"/>
    <n v="5175"/>
    <n v="5175"/>
    <n v="2"/>
    <n v="10350"/>
    <n v="5175"/>
    <n v="431.25"/>
    <n v="4743.75"/>
    <m/>
    <m/>
    <n v="0"/>
  </r>
  <r>
    <s v="KE043"/>
    <s v="náhrada kyčelního kloubu Alpha vložka durasul JJ/36 01.00013.710"/>
    <x v="3"/>
    <s v="Z 518_TEP"/>
    <s v="TEP ortopedie"/>
    <n v="12"/>
    <n v="5175"/>
    <n v="5175"/>
    <n v="6"/>
    <n v="31050"/>
    <n v="5175"/>
    <n v="431.25"/>
    <n v="4743.75"/>
    <n v="12"/>
    <n v="5040"/>
    <n v="30240"/>
  </r>
  <r>
    <s v="KE044"/>
    <s v="náhrada kyčelního kloubu Alpha vložka durasul KK/36 01.00013.711"/>
    <x v="3"/>
    <s v="Z 518_TEP"/>
    <s v="TEP ortopedie"/>
    <n v="12"/>
    <n v="5175"/>
    <n v="5175"/>
    <n v="17"/>
    <n v="87975"/>
    <n v="5175"/>
    <n v="431.25"/>
    <n v="4743.75"/>
    <n v="12"/>
    <n v="5040"/>
    <n v="85680"/>
  </r>
  <r>
    <s v="KE045"/>
    <s v="náhrada kyčelního kloubu Alpha vložka durasul LL/36 01.00013.712"/>
    <x v="3"/>
    <s v="Z 518_TEP"/>
    <s v="TEP ortopedie"/>
    <n v="12"/>
    <n v="5175"/>
    <n v="5175"/>
    <n v="9"/>
    <n v="46575"/>
    <n v="5175"/>
    <n v="431.25"/>
    <n v="4743.75"/>
    <n v="12"/>
    <n v="5040"/>
    <n v="45360"/>
  </r>
  <r>
    <s v="KE046"/>
    <s v="náhrada kyčelního kloubu Alpha vložka durasul MM/36 01.00013.713"/>
    <x v="3"/>
    <s v="Z 518_TEP"/>
    <s v="TEP ortopedie"/>
    <n v="12"/>
    <n v="5175"/>
    <n v="5175"/>
    <n v="9"/>
    <n v="46575"/>
    <n v="5175"/>
    <n v="431.25"/>
    <n v="4743.75"/>
    <m/>
    <m/>
    <n v="0"/>
  </r>
  <r>
    <s v="KE047"/>
    <s v="náhrada kyčelního kloubu Alpha vložka durasul NN/36 01.00013.714"/>
    <x v="3"/>
    <s v="Z 518_TEP"/>
    <s v="TEP ortopedie"/>
    <n v="12"/>
    <n v="5175"/>
    <n v="5175"/>
    <n v="1"/>
    <n v="5175"/>
    <n v="5175"/>
    <n v="431.25"/>
    <n v="4743.75"/>
    <m/>
    <m/>
    <n v="0"/>
  </r>
  <r>
    <s v="KE048"/>
    <s v="náhrada kyčelního kloubu Alloclassic hlavička durasul S 36/-4 01.01012.365"/>
    <x v="3"/>
    <s v="Z 518_TEP"/>
    <s v="TEP ortopedie"/>
    <n v="12"/>
    <n v="4600"/>
    <n v="4600"/>
    <n v="3"/>
    <n v="13800"/>
    <n v="4600"/>
    <n v="383.33333333333331"/>
    <n v="4216.666666666667"/>
    <m/>
    <m/>
    <n v="0"/>
  </r>
  <r>
    <s v="KE049"/>
    <s v="náhrada kyčelního kloubu Alloclassic hlavička durasul L 36/+4 01.01012.367"/>
    <x v="3"/>
    <s v="Z 518_TEP"/>
    <s v="TEP ortopedie"/>
    <n v="12"/>
    <n v="4600"/>
    <n v="4600"/>
    <n v="12"/>
    <n v="55200"/>
    <n v="4600"/>
    <n v="383.33333333333331"/>
    <n v="4216.666666666667"/>
    <m/>
    <m/>
    <n v="0"/>
  </r>
  <r>
    <s v="KE050"/>
    <s v="náhrada kyčelního kloubu Alloclassic hlavička durasul XL 36/+8XL 01.01012.368"/>
    <x v="3"/>
    <s v="Z 518_TEP"/>
    <s v="TEP ortopedie"/>
    <n v="12"/>
    <n v="4600"/>
    <n v="4600"/>
    <n v="3"/>
    <n v="13800"/>
    <n v="4600"/>
    <n v="383.33333333333331"/>
    <n v="4216.666666666667"/>
    <m/>
    <m/>
    <n v="0"/>
  </r>
  <r>
    <s v="KE124"/>
    <s v="vložka tibiální art. 4/10,0 962740"/>
    <x v="3"/>
    <s v="Z 518_TEP"/>
    <s v="TEP ortopedie"/>
    <n v="12"/>
    <n v="11475.85"/>
    <n v="11475.85"/>
    <n v="1"/>
    <n v="11475.85"/>
    <n v="11475.85"/>
    <n v="956.32083333333333"/>
    <n v="10519.529166666667"/>
    <m/>
    <m/>
    <n v="0"/>
  </r>
  <r>
    <s v="KE174"/>
    <s v="hlavice delta 32-XL NK563D"/>
    <x v="3"/>
    <s v="Z 518_TEP"/>
    <s v="TEP ortopedie"/>
    <n v="12"/>
    <n v="10266.99"/>
    <n v="10266.99"/>
    <n v="1"/>
    <n v="10266.99"/>
    <n v="10266.99"/>
    <n v="855.58249999999998"/>
    <n v="9411.4074999999993"/>
    <m/>
    <m/>
    <n v="0"/>
  </r>
  <r>
    <s v="KE177"/>
    <s v="čočka 25,5 SA60AT.255"/>
    <x v="1"/>
    <s v="Z 515_NAHRAD_OST"/>
    <s v="Umělé tělní náhrady - ostatní"/>
    <n v="12"/>
    <n v="1380"/>
    <n v="1380"/>
    <n v="7"/>
    <n v="9660"/>
    <n v="1380"/>
    <n v="115"/>
    <n v="1265"/>
    <m/>
    <m/>
    <n v="0"/>
  </r>
  <r>
    <s v="KE178"/>
    <s v="čočka 26,5 SA60AT.265"/>
    <x v="1"/>
    <s v="Z 515_NAHRAD_OST"/>
    <s v="Umělé tělní náhrady - ostatní"/>
    <n v="12"/>
    <n v="1380"/>
    <n v="1380"/>
    <n v="4"/>
    <n v="5520"/>
    <n v="1380"/>
    <n v="115"/>
    <n v="1265"/>
    <m/>
    <m/>
    <n v="0"/>
  </r>
  <r>
    <s v="KE180"/>
    <s v="čočka 28,5 SA60AT.285"/>
    <x v="1"/>
    <s v="Z 515_NAHRAD_OST"/>
    <s v="Umělé tělní náhrady - ostatní"/>
    <n v="12"/>
    <n v="1380"/>
    <n v="1380"/>
    <n v="2"/>
    <n v="2760"/>
    <n v="1380"/>
    <n v="115"/>
    <n v="1265"/>
    <m/>
    <m/>
    <n v="0"/>
  </r>
  <r>
    <s v="KE182"/>
    <s v="čočka 29,5 SA60AT.295"/>
    <x v="1"/>
    <s v="Z 515_NAHRAD_OST"/>
    <s v="Umělé tělní náhrady - ostatní"/>
    <n v="12"/>
    <n v="1380"/>
    <n v="1380"/>
    <n v="1"/>
    <n v="1380"/>
    <n v="1380"/>
    <n v="115"/>
    <n v="1265"/>
    <m/>
    <m/>
    <n v="0"/>
  </r>
  <r>
    <s v="KE183"/>
    <s v="čočka 30,0 SA60AT.300"/>
    <x v="1"/>
    <s v="Z 515_NAHRAD_OST"/>
    <s v="Umělé tělní náhrady - ostatní"/>
    <n v="12"/>
    <n v="1380"/>
    <n v="1380"/>
    <n v="1"/>
    <n v="1380"/>
    <n v="1380"/>
    <n v="115"/>
    <n v="1265"/>
    <m/>
    <m/>
    <n v="0"/>
  </r>
  <r>
    <s v="KE184"/>
    <s v="čočka 1,0 MA60MA.010"/>
    <x v="1"/>
    <s v="Z 515_NAHRAD_OST"/>
    <s v="Umělé tělní náhrady - ostatní"/>
    <n v="12"/>
    <n v="2088.98"/>
    <n v="2088.98"/>
    <n v="2"/>
    <n v="4177.96"/>
    <n v="2088.98"/>
    <n v="174.08166666666668"/>
    <n v="1914.8983333333333"/>
    <m/>
    <m/>
    <n v="0"/>
  </r>
  <r>
    <s v="KE186"/>
    <s v="čočka 3,0 MA60MA.030 "/>
    <x v="1"/>
    <s v="Z 515_NAHRAD_OST"/>
    <s v="Umělé tělní náhrady - ostatní"/>
    <n v="12"/>
    <n v="2088.98"/>
    <n v="2088.98"/>
    <n v="1"/>
    <n v="2088.98"/>
    <n v="2088.98"/>
    <n v="174.08166666666668"/>
    <n v="1914.8983333333333"/>
    <m/>
    <m/>
    <n v="0"/>
  </r>
  <r>
    <s v="KE187"/>
    <s v="čočka 4,0 MA60MA.040"/>
    <x v="1"/>
    <s v="Z 515_NAHRAD_OST"/>
    <s v="Umělé tělní náhrady - ostatní"/>
    <n v="12"/>
    <n v="2088.98"/>
    <n v="2088.98"/>
    <n v="1"/>
    <n v="2088.98"/>
    <n v="2088.98"/>
    <n v="174.08166666666668"/>
    <n v="1914.8983333333333"/>
    <m/>
    <m/>
    <n v="0"/>
  </r>
  <r>
    <s v="KE211"/>
    <s v="čočka 19,0 MA60AC.190"/>
    <x v="1"/>
    <s v="Z 515_NAHRAD_OST"/>
    <s v="Umělé tělní náhrady - ostatní"/>
    <n v="12"/>
    <n v="1989.5"/>
    <n v="1989.5"/>
    <n v="2"/>
    <n v="3979"/>
    <n v="1989.5"/>
    <n v="165.79166666666666"/>
    <n v="1823.7083333333333"/>
    <m/>
    <m/>
    <n v="0"/>
  </r>
  <r>
    <s v="KE213"/>
    <s v="čočka 20,0 MA60AC.200 "/>
    <x v="1"/>
    <s v="Z 515_NAHRAD_OST"/>
    <s v="Umělé tělní náhrady - ostatní"/>
    <n v="12"/>
    <n v="1989.5"/>
    <n v="1989.5"/>
    <n v="1"/>
    <n v="1989.5"/>
    <n v="1989.5"/>
    <n v="165.79166666666666"/>
    <n v="1823.7083333333333"/>
    <m/>
    <m/>
    <n v="0"/>
  </r>
  <r>
    <s v="KE216"/>
    <s v="čočka 21,5 MA60AC.215"/>
    <x v="1"/>
    <s v="Z 515_NAHRAD_OST"/>
    <s v="Umělé tělní náhrady - ostatní"/>
    <n v="12"/>
    <n v="1989.5"/>
    <n v="1989.5"/>
    <n v="1"/>
    <n v="1989.5"/>
    <n v="1989.5"/>
    <n v="165.79166666666666"/>
    <n v="1823.7083333333333"/>
    <m/>
    <m/>
    <n v="0"/>
  </r>
  <r>
    <s v="KE265"/>
    <s v="spirála embolizační Nester 12 x 14 MWCE-35-14-12-NESTER"/>
    <x v="8"/>
    <s v="Z 545 EMBOLIZACE"/>
    <s v="Embolizace periferních tepen"/>
    <n v="12"/>
    <n v="3108.45"/>
    <n v="3108.45"/>
    <n v="4"/>
    <n v="12433.8"/>
    <n v="3108.45"/>
    <n v="259.03749999999997"/>
    <n v="2849.4124999999999"/>
    <m/>
    <m/>
    <n v="0"/>
  </r>
  <r>
    <s v="KE282"/>
    <s v="stent optisoft 4,5/30 o-o OPT 3004-0500"/>
    <x v="7"/>
    <s v="Z 538 STENTY"/>
    <s v="Stenty"/>
    <n v="12"/>
    <n v="1317.9"/>
    <n v="1317.9"/>
    <n v="3"/>
    <n v="3953.7"/>
    <n v="1317.8999999999999"/>
    <n v="109.82499999999999"/>
    <n v="1208.0749999999998"/>
    <m/>
    <m/>
    <n v="0"/>
  </r>
  <r>
    <s v="KE296"/>
    <s v="cartridge C 8065977759,8065977758,8065977763"/>
    <x v="0"/>
    <s v="Z 503_OSTAT"/>
    <s v="Ostatní - všeobecný mateiál"/>
    <n v="21"/>
    <n v="88.94"/>
    <n v="88.94"/>
    <n v="2090"/>
    <n v="185874.28999999998"/>
    <n v="88.935066985645918"/>
    <n v="4.2350031897926623"/>
    <n v="84.700063795853254"/>
    <n v="21"/>
    <n v="88.935000000000002"/>
    <n v="185874.15"/>
  </r>
  <r>
    <s v="KE301"/>
    <s v="šroub dens 405.436"/>
    <x v="2"/>
    <s v="Z 506_NAHRAD_KOV"/>
    <s v="Umělé tělní náhrady - kovové"/>
    <n v="12"/>
    <n v="2174.6"/>
    <n v="2174.6"/>
    <n v="2"/>
    <n v="4349.2"/>
    <n v="2174.6"/>
    <n v="181.21666666666667"/>
    <n v="1993.3833333333332"/>
    <m/>
    <m/>
    <n v="0"/>
  </r>
  <r>
    <s v="KE327"/>
    <s v="náhrada kyčelního kloubu EXCIA T hlavice kovová aesculap 32/S NK529K"/>
    <x v="3"/>
    <s v="Z 518_TEP"/>
    <s v="TEP ortopedie"/>
    <n v="12"/>
    <n v="4468.33"/>
    <n v="4468.33"/>
    <n v="1"/>
    <n v="4468.33"/>
    <n v="4468.33"/>
    <n v="372.36083333333335"/>
    <n v="4095.9691666666668"/>
    <m/>
    <m/>
    <n v="0"/>
  </r>
  <r>
    <s v="KE345"/>
    <s v="spirála embolizační Nester 4 x 14 MWCE-35-14-4-NESTER"/>
    <x v="8"/>
    <s v="Z 545 EMBOLIZACE"/>
    <s v="Embolizace periferních tepen"/>
    <n v="12"/>
    <n v="3108.45"/>
    <n v="3108.45"/>
    <n v="12"/>
    <n v="37301.399999999994"/>
    <n v="3108.4499999999994"/>
    <n v="259.03749999999997"/>
    <n v="2849.4124999999995"/>
    <m/>
    <m/>
    <n v="0"/>
  </r>
  <r>
    <s v="KE347"/>
    <s v="šroub na C2 405.442"/>
    <x v="2"/>
    <s v="Z 506_NAHRAD_KOV"/>
    <s v="Umělé tělní náhrady - kovové"/>
    <n v="12"/>
    <n v="2174.6"/>
    <n v="2174.6"/>
    <n v="3"/>
    <n v="6523.7999999999993"/>
    <n v="2174.6"/>
    <n v="181.21666666666667"/>
    <n v="1993.3833333333332"/>
    <n v="12"/>
    <n v="3554.88"/>
    <n v="10664.64"/>
  </r>
  <r>
    <s v="KE351"/>
    <s v="náhrada kyčelního kloubu hlavička biolox DELTA keramika 36 mm/ M NK651D"/>
    <x v="3"/>
    <s v="Z 518_TEP"/>
    <s v="TEP ortopedie"/>
    <n v="12"/>
    <n v="9141.68"/>
    <n v="10266.99"/>
    <n v="8"/>
    <n v="79491.33"/>
    <n v="9936.4162500000002"/>
    <n v="828.03468750000002"/>
    <n v="9108.3815625000007"/>
    <n v="12"/>
    <n v="11311.42"/>
    <n v="90491.36"/>
  </r>
  <r>
    <s v="KE353"/>
    <s v="činidlo embolizační tekuté Onyx 18 1,5 ml vč. DMSO 105-7000-060"/>
    <x v="8"/>
    <s v="Z 545 EMBOLIZACE"/>
    <s v="Neurointervence"/>
    <n v="12"/>
    <n v="29704.5"/>
    <n v="29704.5"/>
    <n v="22"/>
    <n v="653499"/>
    <n v="29704.5"/>
    <n v="2475.375"/>
    <n v="27229.125"/>
    <m/>
    <m/>
    <n v="0"/>
  </r>
  <r>
    <s v="KE354"/>
    <s v="drát vodící Mirage 0,008&quot; 200 cm přímé zakončení 103-0608-200"/>
    <x v="0"/>
    <s v="Z 503_OSTAT"/>
    <s v="Mikrovodiče"/>
    <n v="12"/>
    <n v="12289.97"/>
    <n v="12289.97"/>
    <n v="14"/>
    <n v="172059.58"/>
    <n v="12289.97"/>
    <n v="1024.1641666666667"/>
    <n v="11265.805833333332"/>
    <m/>
    <m/>
    <n v="0"/>
  </r>
  <r>
    <s v="KE503"/>
    <s v="katetr vodící  neurointervenční přímý, ST XF 6F 100 cm M003101500"/>
    <x v="6"/>
    <s v="Z 513_KATETR"/>
    <s v="Katetry vodicí"/>
    <n v="12"/>
    <n v="3357.2"/>
    <n v="3357.21"/>
    <n v="29"/>
    <n v="97358.970000000045"/>
    <n v="3357.2058620689672"/>
    <n v="279.76715517241394"/>
    <n v="3077.4387068965534"/>
    <n v="12"/>
    <n v="3107.4949999999999"/>
    <n v="90117.354999999996"/>
  </r>
  <r>
    <s v="KE510"/>
    <s v="náhrada kyčelního kloubu hlavice kovová S30/S28 00-8018-028-01"/>
    <x v="3"/>
    <s v="Z 518_TEP"/>
    <s v="TEP ortopedie"/>
    <n v="12"/>
    <n v="2875"/>
    <n v="2875"/>
    <n v="7"/>
    <n v="20125"/>
    <n v="2875"/>
    <n v="239.58333333333334"/>
    <n v="2635.4166666666665"/>
    <m/>
    <m/>
    <n v="0"/>
  </r>
  <r>
    <s v="KE511"/>
    <s v="náhrada kyčelního kloubu hlavice kovová S30/M28 00-8018-028-02"/>
    <x v="3"/>
    <s v="Z 518_TEP"/>
    <s v="TEP ortopedie"/>
    <n v="12"/>
    <n v="2875"/>
    <n v="2875"/>
    <n v="70"/>
    <n v="201250"/>
    <n v="2875"/>
    <n v="239.58333333333334"/>
    <n v="2635.4166666666665"/>
    <n v="12"/>
    <n v="2800"/>
    <n v="196000"/>
  </r>
  <r>
    <s v="KE512"/>
    <s v="náhrada kyčelního kloubu VERSYS hlavice femorální kovová 3,5 x 28 mm 00-8018-028-03"/>
    <x v="3"/>
    <s v="Z 518_TEP"/>
    <s v="TEP ortopedie"/>
    <n v="12"/>
    <n v="2875"/>
    <n v="2875"/>
    <n v="16"/>
    <n v="46000"/>
    <n v="2875"/>
    <n v="239.58333333333334"/>
    <n v="2635.4166666666665"/>
    <n v="12"/>
    <n v="2800"/>
    <n v="44800"/>
  </r>
  <r>
    <s v="KE514"/>
    <s v="disk retenční MDC-10"/>
    <x v="0"/>
    <s v="Z 503_OSTAT"/>
    <s v="Ostatní - všeobecný mateiál"/>
    <n v="12"/>
    <n v="260.39"/>
    <n v="260.39"/>
    <n v="30"/>
    <n v="7811.75"/>
    <n v="260.39166666666665"/>
    <n v="21.699305555555554"/>
    <n v="238.6923611111111"/>
    <n v="12"/>
    <n v="241.01999999999998"/>
    <n v="7230.5999999999995"/>
  </r>
  <r>
    <s v="KE518"/>
    <s v="šroub kortikální kompresní bold 3,0 mm x 20 mm NWD111020"/>
    <x v="2"/>
    <s v="Z 506_NAHRAD_KOV"/>
    <s v="Umělé tělní náhrady - kovové"/>
    <n v="12"/>
    <n v="1804.61"/>
    <n v="1804.61"/>
    <n v="4"/>
    <n v="7218.44"/>
    <n v="1804.61"/>
    <n v="150.38416666666666"/>
    <n v="1654.2258333333332"/>
    <m/>
    <m/>
    <n v="0"/>
  </r>
  <r>
    <s v="KE519"/>
    <s v="šroub kortikální kompresní bold 3,0 mm x 22 mm NWD111022"/>
    <x v="2"/>
    <s v="Z 506_NAHRAD_KOV"/>
    <s v="Umělé tělní náhrady - kovové"/>
    <n v="12"/>
    <n v="1804.61"/>
    <n v="1804.61"/>
    <n v="4"/>
    <n v="7218.44"/>
    <n v="1804.61"/>
    <n v="150.38416666666666"/>
    <n v="1654.2258333333332"/>
    <n v="12"/>
    <n v="1757.54"/>
    <n v="7030.16"/>
  </r>
  <r>
    <s v="KE520"/>
    <s v="šroub kortikální kompresní bold 3,0 mm x 24 mm NWD111024"/>
    <x v="2"/>
    <s v="Z 506_NAHRAD_KOV"/>
    <s v="Umělé tělní náhrady - kovové"/>
    <n v="12"/>
    <n v="1804.61"/>
    <n v="1804.62"/>
    <n v="10"/>
    <n v="18046.11"/>
    <n v="1804.6110000000001"/>
    <n v="150.38425000000001"/>
    <n v="1654.22675"/>
    <n v="12"/>
    <n v="1757.53"/>
    <n v="17575.3"/>
  </r>
  <r>
    <s v="KE521"/>
    <s v="šroub kortikální kompresní bold 3,0 mm x 26 mm NWD111026"/>
    <x v="2"/>
    <s v="Z 506_NAHRAD_KOV"/>
    <s v="Umělé tělní náhrady - kovové"/>
    <n v="12"/>
    <n v="1804.61"/>
    <n v="1804.62"/>
    <n v="15"/>
    <n v="27069.160000000003"/>
    <n v="1804.6106666666669"/>
    <n v="150.38422222222223"/>
    <n v="1654.2264444444447"/>
    <n v="12"/>
    <n v="1757.53"/>
    <n v="26362.95"/>
  </r>
  <r>
    <s v="KE522"/>
    <s v="šroub kortikální kompresní bold 3,0 mm x 28 mm NWD111028"/>
    <x v="2"/>
    <s v="Z 506_NAHRAD_KOV"/>
    <s v="Umělé tělní náhrady - kovové"/>
    <n v="12"/>
    <n v="1804.61"/>
    <n v="1804.61"/>
    <n v="7"/>
    <n v="12632.27"/>
    <n v="1804.6100000000001"/>
    <n v="150.38416666666669"/>
    <n v="1654.2258333333334"/>
    <m/>
    <m/>
    <n v="0"/>
  </r>
  <r>
    <s v="KE523"/>
    <s v="šroub kortikální kompresní bold 3,0 mm x 30 mm NWD111030"/>
    <x v="2"/>
    <s v="Z 506_NAHRAD_KOV"/>
    <s v="Umělé tělní náhrady - kovové"/>
    <n v="12"/>
    <n v="1804.61"/>
    <n v="1814.42"/>
    <n v="6"/>
    <n v="10837.47"/>
    <n v="1806.2449999999999"/>
    <n v="150.52041666666665"/>
    <n v="1655.7245833333332"/>
    <n v="12"/>
    <n v="1757.53"/>
    <n v="10545.18"/>
  </r>
  <r>
    <s v="KE524"/>
    <s v="šroub kortikální kompresní bold 3,0 mm x 32 mm NWD111032"/>
    <x v="2"/>
    <s v="Z 506_NAHRAD_KOV"/>
    <s v="Umělé tělní náhrady - kovové"/>
    <n v="12"/>
    <n v="1804.61"/>
    <n v="1804.61"/>
    <n v="7"/>
    <n v="12632.27"/>
    <n v="1804.6100000000001"/>
    <n v="150.38416666666669"/>
    <n v="1654.2258333333334"/>
    <n v="12"/>
    <n v="1757.53"/>
    <n v="12302.71"/>
  </r>
  <r>
    <s v="KE525"/>
    <s v="šroub kortikální kompresní bold 3,0 mm x 34 mm NWD111034"/>
    <x v="2"/>
    <s v="Z 506_NAHRAD_KOV"/>
    <s v="Umělé tělní náhrady - kovové"/>
    <n v="12"/>
    <n v="1804.61"/>
    <n v="1804.61"/>
    <n v="7"/>
    <n v="12632.27"/>
    <n v="1804.6100000000001"/>
    <n v="150.38416666666669"/>
    <n v="1654.2258333333334"/>
    <m/>
    <m/>
    <n v="0"/>
  </r>
  <r>
    <s v="KE527"/>
    <s v="šroub spin 2/12 NWD112012"/>
    <x v="2"/>
    <s v="Z 506_NAHRAD_KOV"/>
    <s v="Umělé tělní náhrady - kovové"/>
    <n v="12"/>
    <n v="1640.83"/>
    <n v="1640.83"/>
    <n v="1"/>
    <n v="1640.83"/>
    <n v="1640.83"/>
    <n v="136.73583333333332"/>
    <n v="1504.0941666666665"/>
    <m/>
    <m/>
    <n v="0"/>
  </r>
  <r>
    <s v="KE529"/>
    <s v="šroub spin 2/14 NWD112014"/>
    <x v="2"/>
    <s v="Z 506_NAHRAD_KOV"/>
    <s v="Umělé tělní náhrady - kovové"/>
    <n v="12"/>
    <n v="1640.83"/>
    <n v="1640.83"/>
    <n v="6"/>
    <n v="9844.99"/>
    <n v="1640.8316666666667"/>
    <n v="136.73597222222222"/>
    <n v="1504.0956944444445"/>
    <m/>
    <m/>
    <n v="0"/>
  </r>
  <r>
    <s v="KE534"/>
    <s v="skobička uniclip kompresní 20-20/20 NWD213820"/>
    <x v="2"/>
    <s v="Z 506_NAHRAD_KOV"/>
    <s v="Umělé tělní náhrady - kovové"/>
    <n v="12"/>
    <n v="2024.33"/>
    <n v="2024.34"/>
    <n v="3"/>
    <n v="6073"/>
    <n v="2024.3333333333333"/>
    <n v="168.69444444444443"/>
    <n v="1855.6388888888889"/>
    <m/>
    <m/>
    <n v="0"/>
  </r>
  <r>
    <s v="KE537"/>
    <s v="drát Kirschnerův délka 100 mm NWD115100"/>
    <x v="2"/>
    <s v="Z 506_NAHRAD_KOV"/>
    <s v="Umělé tělní náhrady - kovové"/>
    <n v="12"/>
    <n v="211"/>
    <n v="211"/>
    <n v="2"/>
    <n v="422"/>
    <n v="211"/>
    <n v="17.583333333333332"/>
    <n v="193.41666666666666"/>
    <n v="12"/>
    <n v="195.31"/>
    <n v="390.62"/>
  </r>
  <r>
    <s v="KE645"/>
    <s v="náhrada kyčelního kloubu jamka s nízkým profilem muller cementovaná 48/28 63.28.48"/>
    <x v="3"/>
    <s v="Z 518_TEP"/>
    <s v="TEP ortopedie"/>
    <n v="12"/>
    <n v="2300"/>
    <n v="2300"/>
    <n v="3"/>
    <n v="6900"/>
    <n v="2300"/>
    <n v="191.66666666666666"/>
    <n v="2108.3333333333335"/>
    <m/>
    <m/>
    <n v="0"/>
  </r>
  <r>
    <s v="KE652"/>
    <s v="náhrada kyčelního kloubu hlavice kovová S30/32 00-8018-032-01"/>
    <x v="3"/>
    <s v="Z 518_TEP"/>
    <s v="TEP ortopedie"/>
    <n v="12"/>
    <n v="2875"/>
    <n v="2875"/>
    <n v="4"/>
    <n v="11500"/>
    <n v="2875"/>
    <n v="239.58333333333334"/>
    <n v="2635.4166666666665"/>
    <m/>
    <m/>
    <n v="0"/>
  </r>
  <r>
    <s v="KE653"/>
    <s v="náhrada kyčelního kloubu VERSYS hlavice femorální kovová S30/M32 00-8018-032-02"/>
    <x v="3"/>
    <s v="Z 518_TEP"/>
    <s v="TEP ortopedie"/>
    <n v="12"/>
    <n v="2875"/>
    <n v="2875"/>
    <n v="36"/>
    <n v="103500"/>
    <n v="2875"/>
    <n v="239.58333333333334"/>
    <n v="2635.4166666666665"/>
    <n v="12"/>
    <n v="2800"/>
    <n v="100800"/>
  </r>
  <r>
    <s v="KE654"/>
    <s v="náhrada kyčelního kloubu hlavice kovová S30/L32 00-8018-032-03"/>
    <x v="3"/>
    <s v="Z 518_TEP"/>
    <s v="TEP ortopedie"/>
    <n v="12"/>
    <n v="2875"/>
    <n v="2875"/>
    <n v="11"/>
    <n v="31625"/>
    <n v="2875"/>
    <n v="239.58333333333334"/>
    <n v="2635.4166666666665"/>
    <m/>
    <m/>
    <n v="0"/>
  </r>
  <r>
    <s v="KE655"/>
    <s v="náhrada kyčelního kloubu ZCA jamka PE Neutral č.32/49 00-8005-546-32"/>
    <x v="3"/>
    <s v="Z 518_TEP"/>
    <s v="TEP ortopedie"/>
    <n v="12"/>
    <n v="2300"/>
    <n v="2300"/>
    <n v="3"/>
    <n v="6900"/>
    <n v="2300"/>
    <n v="191.66666666666666"/>
    <n v="2108.3333333333335"/>
    <m/>
    <m/>
    <n v="0"/>
  </r>
  <r>
    <s v="KE656"/>
    <s v="náhrada kyčelního kloubu ZCA jamka PE Neutral č.32/51 00-8005-548-32"/>
    <x v="3"/>
    <s v="Z 518_TEP"/>
    <s v="TEP ortopedie"/>
    <n v="12"/>
    <n v="2300"/>
    <n v="2300"/>
    <n v="5"/>
    <n v="11500"/>
    <n v="2300"/>
    <n v="191.66666666666666"/>
    <n v="2108.3333333333335"/>
    <m/>
    <m/>
    <n v="0"/>
  </r>
  <r>
    <s v="KE657"/>
    <s v="náhrada kyčelního kloubu ZCA jamka PE Neutral č.32/53 00-8005-550-32"/>
    <x v="3"/>
    <s v="Z 518_TEP"/>
    <s v="TEP ortopedie"/>
    <n v="12"/>
    <n v="2300"/>
    <n v="2300"/>
    <n v="9"/>
    <n v="20700"/>
    <n v="2300"/>
    <n v="191.66666666666666"/>
    <n v="2108.3333333333335"/>
    <n v="12"/>
    <n v="2240"/>
    <n v="20160"/>
  </r>
  <r>
    <s v="KE658"/>
    <s v="náhrada kyčelního kloubu ZCA jamka PE Neutral č.32/55 00-8005-552-32"/>
    <x v="3"/>
    <s v="Z 518_TEP"/>
    <s v="TEP ortopedie"/>
    <n v="12"/>
    <n v="2300"/>
    <n v="2300"/>
    <n v="5"/>
    <n v="11500"/>
    <n v="2300"/>
    <n v="191.66666666666666"/>
    <n v="2108.3333333333335"/>
    <m/>
    <m/>
    <n v="0"/>
  </r>
  <r>
    <s v="KE660"/>
    <s v="náhrada kyčelního kloubu ZCA jamka PE Neutral č.32/59 00-8005-556-32"/>
    <x v="3"/>
    <s v="Z 518_TEP"/>
    <s v="TEP ortopedie"/>
    <n v="12"/>
    <n v="2300"/>
    <n v="2300"/>
    <n v="2"/>
    <n v="4600"/>
    <n v="2300"/>
    <n v="191.66666666666666"/>
    <n v="2108.3333333333335"/>
    <m/>
    <m/>
    <n v="0"/>
  </r>
  <r>
    <s v="KE671"/>
    <s v="náhrada kolenního kloubu SIGMA femur 62-3401R  REVIZE"/>
    <x v="3"/>
    <s v="Z 518_TEP"/>
    <s v="TEP ortopedie"/>
    <n v="12"/>
    <n v="51750"/>
    <n v="51750"/>
    <n v="1"/>
    <n v="51750"/>
    <n v="51750"/>
    <n v="4312.5"/>
    <n v="47437.5"/>
    <m/>
    <m/>
    <n v="0"/>
  </r>
  <r>
    <s v="KE684"/>
    <s v="implantát spináln šroub okcipitalní 4,5 x  8 mm 04.601.108"/>
    <x v="2"/>
    <s v="Z 506_NAHRAD_KOV"/>
    <s v="Umělé tělní náhrady - kovové"/>
    <n v="12"/>
    <n v="792.35"/>
    <n v="792.35"/>
    <n v="3"/>
    <n v="2377.0500000000002"/>
    <n v="792.35"/>
    <n v="66.029166666666669"/>
    <n v="726.32083333333333"/>
    <m/>
    <m/>
    <n v="0"/>
  </r>
  <r>
    <s v="KE685"/>
    <s v="implantát spináln šroub okcipitalní 4,5 x10 mm 04.601.110"/>
    <x v="2"/>
    <s v="Z 506_NAHRAD_KOV"/>
    <s v="Umělé tělní náhrady - kovové"/>
    <n v="12"/>
    <n v="792.35"/>
    <n v="792.35"/>
    <n v="1"/>
    <n v="792.35"/>
    <n v="792.35"/>
    <n v="66.029166666666669"/>
    <n v="726.32083333333333"/>
    <m/>
    <m/>
    <n v="0"/>
  </r>
  <r>
    <s v="KE766"/>
    <s v="katetr drenážní pig. BTQ Set 10 F / 29 cm BT-PD1-1030-W"/>
    <x v="6"/>
    <s v="Z 513_KATETR"/>
    <s v="Katetry drenážní"/>
    <n v="12"/>
    <n v="1725.46"/>
    <n v="1725.46"/>
    <n v="30"/>
    <n v="51763.8"/>
    <n v="1725.46"/>
    <n v="143.78833333333333"/>
    <n v="1581.6716666666666"/>
    <m/>
    <m/>
    <n v="0"/>
  </r>
  <r>
    <s v="KE767"/>
    <s v="katetr drenážní pig. BTQ Set 12F / 29 cm BT-PD1-1230-W"/>
    <x v="6"/>
    <s v="Z 513_KATETR"/>
    <s v="Katetry drenážní"/>
    <n v="12"/>
    <n v="1725.46"/>
    <n v="1725.46"/>
    <n v="40"/>
    <n v="69018.400000000009"/>
    <n v="1725.4600000000003"/>
    <n v="143.78833333333336"/>
    <n v="1581.6716666666669"/>
    <m/>
    <m/>
    <n v="0"/>
  </r>
  <r>
    <s v="KE783"/>
    <s v="šroub dens 405.444"/>
    <x v="2"/>
    <s v="Z 506_NAHRAD_KOV"/>
    <s v="Umělé tělní náhrady - kovové"/>
    <n v="12"/>
    <n v="3379.85"/>
    <n v="3379.85"/>
    <n v="1"/>
    <n v="3379.85"/>
    <n v="3379.85"/>
    <n v="281.65416666666664"/>
    <n v="3098.1958333333332"/>
    <n v="12"/>
    <n v="3554.88"/>
    <n v="3554.88"/>
  </r>
  <r>
    <s v="KE817"/>
    <s v="katetr diagnostický angiografický TORCON HNBR5.0-38-80-P-NS-CHG-A"/>
    <x v="6"/>
    <s v="Z 513_KATETR"/>
    <s v="Katetry diagnostické RTG"/>
    <n v="12"/>
    <n v="687.16"/>
    <n v="687.16"/>
    <n v="5"/>
    <n v="3435.8"/>
    <n v="687.16000000000008"/>
    <n v="57.263333333333343"/>
    <n v="629.89666666666676"/>
    <m/>
    <m/>
    <n v="0"/>
  </r>
  <r>
    <s v="KE850"/>
    <s v="Drát vodící Radiofocus Guide wire HR35183M"/>
    <x v="0"/>
    <s v="Z 503_OSTAT"/>
    <s v="Dráty vodící kromě mikrovodičů"/>
    <n v="12"/>
    <n v="1326.39"/>
    <n v="1326.39"/>
    <n v="25"/>
    <n v="33159.75"/>
    <n v="1326.39"/>
    <n v="110.53250000000001"/>
    <n v="1215.8575000000001"/>
    <m/>
    <m/>
    <n v="0"/>
  </r>
  <r>
    <s v="KE852"/>
    <s v="katetr diagnostický Outlook RQ-BHA4102M"/>
    <x v="6"/>
    <s v="Z 513_KATETR"/>
    <s v="Katetry diagnostické RTG"/>
    <n v="12"/>
    <n v="1020.97"/>
    <n v="1020.97"/>
    <n v="90"/>
    <n v="91887.44"/>
    <n v="1020.9715555555556"/>
    <n v="85.080962962962971"/>
    <n v="935.89059259259261"/>
    <m/>
    <m/>
    <n v="0"/>
  </r>
  <r>
    <s v="KE904"/>
    <s v="dlaha TSLP 489.456"/>
    <x v="2"/>
    <s v="Z 506_NAHRAD_KOV"/>
    <s v="Umělé tělní náhrady - kovové"/>
    <n v="12"/>
    <n v="31347.85"/>
    <n v="31347.85"/>
    <n v="1"/>
    <n v="31347.85"/>
    <n v="31347.85"/>
    <n v="2612.3208333333332"/>
    <n v="28735.529166666667"/>
    <m/>
    <m/>
    <n v="0"/>
  </r>
  <r>
    <s v="KE944"/>
    <s v="pouzdro zaváděcí KSAW-6.0-18/38-55-RB-ANL2-HC"/>
    <x v="0"/>
    <s v="Z 503_OSTAT"/>
    <s v="Zaváděcí pouzdra"/>
    <n v="12"/>
    <n v="2704.23"/>
    <n v="2704.23"/>
    <n v="95"/>
    <n v="256901.82000000007"/>
    <n v="2704.229684210527"/>
    <n v="225.35247368421059"/>
    <n v="2478.8772105263165"/>
    <n v="12"/>
    <n v="2503.09"/>
    <n v="237793.55000000002"/>
  </r>
  <r>
    <s v="KE973"/>
    <s v="katetr drenážní biliární ULT12.0-38-25-P-6S-CLM-RH"/>
    <x v="6"/>
    <s v="Z 513_KATETR"/>
    <s v="Katetry drenážní"/>
    <n v="12"/>
    <n v="3097.6"/>
    <n v="3097.6"/>
    <n v="4"/>
    <n v="12390.4"/>
    <n v="3097.6"/>
    <n v="258.13333333333333"/>
    <n v="2839.4666666666667"/>
    <m/>
    <m/>
    <n v="0"/>
  </r>
  <r>
    <s v="KE974"/>
    <s v="katetr drenážní biliární ULT10.2-38-25-P-6S-CLM-RH"/>
    <x v="6"/>
    <s v="Z 513_KATETR"/>
    <s v="Katetry drenážní"/>
    <n v="12"/>
    <n v="3097.6"/>
    <n v="3097.6"/>
    <n v="9"/>
    <n v="27878.399999999998"/>
    <n v="3097.6"/>
    <n v="258.13333333333333"/>
    <n v="2839.4666666666667"/>
    <n v="12"/>
    <n v="2867.2"/>
    <n v="25804.799999999999"/>
  </r>
  <r>
    <s v="KE993"/>
    <s v="stapler lineární endoskopický s rovnou špičkou a nožem echelon flex 60mm, délka 34cm  EC60A endo"/>
    <x v="4"/>
    <s v="Z 523_STAPLE"/>
    <s v="Staplery, endosk., extraktory"/>
    <n v="12"/>
    <n v="7031.32"/>
    <n v="7031.92"/>
    <n v="42"/>
    <n v="302191.01"/>
    <n v="7195.0240476190475"/>
    <n v="599.58533730158729"/>
    <n v="6595.4387103174604"/>
    <n v="12"/>
    <n v="6508.88"/>
    <n v="273372.96000000002"/>
  </r>
  <r>
    <s v="KE995"/>
    <s v="katetr drenážní pig. BTQ Set 14 F / 29 cm BT-PD1-1430-W"/>
    <x v="6"/>
    <s v="Z 513_KATETR"/>
    <s v="Katetry drenážní"/>
    <n v="12"/>
    <n v="1725.46"/>
    <n v="1725.46"/>
    <n v="15"/>
    <n v="25881.899999999998"/>
    <n v="1725.4599999999998"/>
    <n v="143.78833333333333"/>
    <n v="1581.6716666666664"/>
    <m/>
    <m/>
    <n v="0"/>
  </r>
  <r>
    <s v="KF034"/>
    <s v="náhrada kyčelního kloubu Durasul jamka Mueller cementovaná  48/36 05.95001.050"/>
    <x v="3"/>
    <s v="Z 518_TEP"/>
    <s v="TEP ortopedie"/>
    <n v="12"/>
    <n v="2530"/>
    <n v="2530"/>
    <n v="2"/>
    <n v="5060"/>
    <n v="2530"/>
    <n v="210.83333333333334"/>
    <n v="2319.1666666666665"/>
    <m/>
    <m/>
    <n v="0"/>
  </r>
  <r>
    <s v="KF036"/>
    <s v="náhrada kyčelního kloubu Durasul jamka Mueller cementovaná  52/36 05.95001.052"/>
    <x v="3"/>
    <s v="Z 518_TEP"/>
    <s v="TEP ortopedie"/>
    <n v="12"/>
    <n v="2530"/>
    <n v="2530"/>
    <n v="1"/>
    <n v="2530"/>
    <n v="2530"/>
    <n v="210.83333333333334"/>
    <n v="2319.1666666666665"/>
    <m/>
    <m/>
    <n v="0"/>
  </r>
  <r>
    <s v="KF037"/>
    <s v="náhrada kyčelního kloubu Durasul jamka Mueller cementovaná  54/36 05.95001.053"/>
    <x v="3"/>
    <s v="Z 518_TEP"/>
    <s v="TEP ortopedie"/>
    <n v="12"/>
    <n v="2530"/>
    <n v="2530"/>
    <n v="2"/>
    <n v="5060"/>
    <n v="2530"/>
    <n v="210.83333333333334"/>
    <n v="2319.1666666666665"/>
    <m/>
    <m/>
    <n v="0"/>
  </r>
  <r>
    <s v="KF038"/>
    <s v="náhrada kyčelního kloubu Durasul jamka Mueller cementovaná  56/36 05.95001.054"/>
    <x v="3"/>
    <s v="Z 518_TEP"/>
    <s v="TEP ortopedie"/>
    <n v="12"/>
    <n v="2530"/>
    <n v="2530"/>
    <n v="1"/>
    <n v="2530"/>
    <n v="2530"/>
    <n v="210.83333333333334"/>
    <n v="2319.1666666666665"/>
    <m/>
    <m/>
    <n v="0"/>
  </r>
  <r>
    <s v="KF039"/>
    <s v="náhrada kyčelního kloubu Durasul jamka Mueller cementovaná  58/36 05.95001.055"/>
    <x v="3"/>
    <s v="Z 518_TEP"/>
    <s v="TEP ortopedie"/>
    <n v="12"/>
    <n v="2530"/>
    <n v="2530"/>
    <n v="1"/>
    <n v="2530"/>
    <n v="2530"/>
    <n v="210.83333333333334"/>
    <n v="2319.1666666666665"/>
    <m/>
    <m/>
    <n v="0"/>
  </r>
  <r>
    <s v="KF043"/>
    <s v="stent intrakraniální samoexpandibilní Solitaire SAB-4-20"/>
    <x v="7"/>
    <s v="Z 538 STENTY"/>
    <s v="Neurostenty"/>
    <n v="12"/>
    <n v="67919"/>
    <n v="67919"/>
    <n v="41"/>
    <n v="2784679"/>
    <n v="67919"/>
    <n v="5659.916666666667"/>
    <n v="62259.083333333336"/>
    <m/>
    <m/>
    <n v="0"/>
  </r>
  <r>
    <s v="KF056"/>
    <s v="stent intrakraniální samoexpandibilní Solitaire SAB-6-20"/>
    <x v="7"/>
    <s v="Z 538 STENTY"/>
    <s v="Neurostenty"/>
    <n v="12"/>
    <n v="67919"/>
    <n v="67919"/>
    <n v="76"/>
    <n v="5161844"/>
    <n v="67919"/>
    <n v="5659.916666666667"/>
    <n v="62259.083333333336"/>
    <m/>
    <m/>
    <n v="0"/>
  </r>
  <r>
    <s v="KF071"/>
    <s v="hřeb kotníku panta nail průměr 10 mm délka L 150 mm NWD500050"/>
    <x v="2"/>
    <s v="Z 506_NAHRAD_KOV"/>
    <s v="Umělé tělní náhrady - kovové"/>
    <n v="12"/>
    <n v="22073.1"/>
    <n v="22073.1"/>
    <n v="1"/>
    <n v="22073.1"/>
    <n v="22073.1"/>
    <n v="1839.425"/>
    <n v="20233.674999999999"/>
    <n v="12"/>
    <n v="22074"/>
    <n v="22074"/>
  </r>
  <r>
    <s v="KF072"/>
    <s v="šroub zajišťovací 60 NWD501060"/>
    <x v="2"/>
    <s v="Z 506_NAHRAD_KOV"/>
    <s v="Umělé tělní náhrady - kovové"/>
    <n v="12"/>
    <n v="2087.25"/>
    <n v="2087.25"/>
    <n v="2"/>
    <n v="4174.5"/>
    <n v="2087.25"/>
    <n v="173.9375"/>
    <n v="1913.3125"/>
    <n v="12"/>
    <n v="2735.41"/>
    <n v="5470.82"/>
  </r>
  <r>
    <s v="KF074"/>
    <s v="šroub zajišťovací L 25 NWD501025"/>
    <x v="2"/>
    <s v="Z 506_NAHRAD_KOV"/>
    <s v="Umělé tělní náhrady - kovové"/>
    <n v="12"/>
    <n v="2087.25"/>
    <n v="2087.25"/>
    <n v="3"/>
    <n v="6261.75"/>
    <n v="2087.25"/>
    <n v="173.9375"/>
    <n v="1913.3125"/>
    <n v="12"/>
    <n v="2088.3000000000002"/>
    <n v="6264.9000000000005"/>
  </r>
  <r>
    <s v="KF076"/>
    <s v="Kotvička pro stabilizaci ramene lupine Loop vstřebatelná 210712"/>
    <x v="2"/>
    <s v="Z 506_NAHRAD_KOV"/>
    <s v="Umělé tělní náhrady - kovové"/>
    <n v="12"/>
    <n v="4600"/>
    <n v="4600"/>
    <n v="63"/>
    <n v="289800"/>
    <n v="4600"/>
    <n v="383.33333333333331"/>
    <n v="4216.666666666667"/>
    <m/>
    <m/>
    <n v="0"/>
  </r>
  <r>
    <s v="KF084"/>
    <s v="hřeb kotníku panta 12/180 NWD500280"/>
    <x v="2"/>
    <s v="Z 506_NAHRAD_KOV"/>
    <s v="Umělé tělní náhrady - kovové"/>
    <n v="12"/>
    <n v="22074.02"/>
    <n v="22074.02"/>
    <n v="1"/>
    <n v="22074.02"/>
    <n v="22074.02"/>
    <n v="1839.5016666666668"/>
    <n v="20234.518333333333"/>
    <m/>
    <m/>
    <n v="0"/>
  </r>
  <r>
    <s v="KF085"/>
    <s v="šroub zajišťovací L 65 mm NWD501065"/>
    <x v="2"/>
    <s v="Z 506_NAHRAD_KOV"/>
    <s v="Umělé tělní náhrady - kovové"/>
    <n v="12"/>
    <n v="2087.25"/>
    <n v="2087.25"/>
    <n v="2"/>
    <n v="4174.5"/>
    <n v="2087.25"/>
    <n v="173.9375"/>
    <n v="1913.3125"/>
    <m/>
    <m/>
    <n v="0"/>
  </r>
  <r>
    <s v="KF086"/>
    <s v="šroub zajišťovací L 70 mm NWD501070"/>
    <x v="2"/>
    <s v="Z 506_NAHRAD_KOV"/>
    <s v="Umělé tělní náhrady - kovové"/>
    <n v="12"/>
    <n v="2087.25"/>
    <n v="2087.25"/>
    <n v="1"/>
    <n v="2087.25"/>
    <n v="2087.25"/>
    <n v="173.9375"/>
    <n v="1913.3125"/>
    <m/>
    <m/>
    <n v="0"/>
  </r>
  <r>
    <s v="KF088"/>
    <s v="šroub zajišťovací L 30 NWD501030"/>
    <x v="2"/>
    <s v="Z 506_NAHRAD_KOV"/>
    <s v="Umělé tělní náhrady - kovové"/>
    <n v="12"/>
    <n v="2087.25"/>
    <n v="2087.25"/>
    <n v="3"/>
    <n v="6261.75"/>
    <n v="2087.25"/>
    <n v="173.9375"/>
    <n v="1913.3125"/>
    <n v="12"/>
    <n v="2088.3000000000002"/>
    <n v="6264.9000000000005"/>
  </r>
  <r>
    <s v="KF089"/>
    <s v="chlopeň srdeční mitrální biologická EPIC SUPRA SJM prasečí 27 mm E100-27M"/>
    <x v="9"/>
    <s v="Z 507_IMLAN"/>
    <s v="Implantáty"/>
    <n v="12"/>
    <n v="32200"/>
    <n v="32200"/>
    <n v="1"/>
    <n v="32200"/>
    <n v="32200"/>
    <n v="2683.3333333333335"/>
    <n v="29516.666666666668"/>
    <n v="12"/>
    <n v="31360"/>
    <n v="31360"/>
  </r>
  <r>
    <s v="KF090"/>
    <s v="chlopeň srdeční mitrální biologická EPIC SUPRA SJM prasečí 29 mm E100-29M"/>
    <x v="9"/>
    <s v="Z 507_IMLAN"/>
    <s v="Implantáty"/>
    <n v="12"/>
    <n v="32200"/>
    <n v="32200"/>
    <n v="6"/>
    <n v="193200"/>
    <n v="32200"/>
    <n v="2683.3333333333335"/>
    <n v="29516.666666666668"/>
    <n v="12"/>
    <n v="31360"/>
    <n v="188160"/>
  </r>
  <r>
    <s v="KF091"/>
    <s v="chlopeň srdeční mitrální biologická EPIC SUPRA SJM prasečí 31 mm E100-31M"/>
    <x v="9"/>
    <s v="Z 507_IMLAN"/>
    <s v="Implantáty"/>
    <n v="12"/>
    <n v="32200"/>
    <n v="32200"/>
    <n v="3"/>
    <n v="96600"/>
    <n v="32200"/>
    <n v="2683.3333333333335"/>
    <n v="29516.666666666668"/>
    <m/>
    <m/>
    <n v="0"/>
  </r>
  <r>
    <s v="KF100"/>
    <s v="stentgraft aortální Zenith Bifurcated Iliac Sidebracht ZBIS-12-61-41"/>
    <x v="7"/>
    <s v="Z 538 STENTY"/>
    <s v="Stenty hrudní, břišní, stentgrafty"/>
    <n v="12"/>
    <n v="53003.5"/>
    <n v="53003.5"/>
    <n v="2"/>
    <n v="106007"/>
    <n v="53003.5"/>
    <n v="4416.958333333333"/>
    <n v="48586.541666666664"/>
    <n v="12"/>
    <n v="51620.800000000003"/>
    <n v="103241.60000000001"/>
  </r>
  <r>
    <s v="KF101"/>
    <s v="pouzdro zaváděcí KCFW-12.0-35-45-RB-HFANL1-HC"/>
    <x v="0"/>
    <s v="Z 503_OSTAT"/>
    <s v="Zaváděcí pouzdra"/>
    <n v="12"/>
    <n v="4023.25"/>
    <n v="4023.25"/>
    <n v="12"/>
    <n v="48279"/>
    <n v="4023.25"/>
    <n v="335.27083333333331"/>
    <n v="3687.9791666666665"/>
    <n v="12"/>
    <n v="3724"/>
    <n v="44688"/>
  </r>
  <r>
    <s v="KF102"/>
    <s v="pouzdro zaváděcí KCFW-10.0-35-45-RB-HFANL1-HC"/>
    <x v="0"/>
    <s v="Z 503_OSTAT"/>
    <s v="Zaváděcí pouzdra"/>
    <n v="12"/>
    <n v="4023.25"/>
    <n v="4023.25"/>
    <n v="3"/>
    <n v="12069.75"/>
    <n v="4023.25"/>
    <n v="335.27083333333331"/>
    <n v="3687.9791666666665"/>
    <m/>
    <m/>
    <n v="0"/>
  </r>
  <r>
    <s v="KF135"/>
    <s v="drát vodící Lunderquist 180 cm TSMG-35-180-7-LES"/>
    <x v="0"/>
    <s v="Z 503_OSTAT"/>
    <s v="Dráty vodící kromě mikrovodičů"/>
    <n v="12"/>
    <n v="1312.12"/>
    <n v="1312.13"/>
    <n v="5"/>
    <n v="6560.61"/>
    <n v="1312.1219999999998"/>
    <n v="109.34349999999999"/>
    <n v="1202.7784999999999"/>
    <m/>
    <m/>
    <n v="0"/>
  </r>
  <r>
    <s v="KF136"/>
    <s v="stent jícnový SX-ELLA degradabilní BD samoexpandibilní 31/25/31 x 100 mm 019-10A-31/25/31-100"/>
    <x v="7"/>
    <s v="Z 538 STENTY"/>
    <s v="Stenty jícnové, žlučové a rektální"/>
    <n v="12"/>
    <n v="21347.45"/>
    <n v="21347.45"/>
    <n v="1"/>
    <n v="21347.45"/>
    <n v="21347.45"/>
    <n v="1778.9541666666667"/>
    <n v="19568.495833333334"/>
    <m/>
    <m/>
    <n v="0"/>
  </r>
  <r>
    <s v="KF141"/>
    <s v="implantát spinální fusion tyč okcipitalní předohnutá pr.     délka     Titan 04.161.032"/>
    <x v="2"/>
    <s v="Z 506_NAHRAD_KOV"/>
    <s v="Umělé tělní náhrady - kovové"/>
    <n v="12"/>
    <n v="6578"/>
    <n v="6578"/>
    <n v="2"/>
    <n v="13156"/>
    <n v="6578"/>
    <n v="548.16666666666663"/>
    <n v="6029.833333333333"/>
    <m/>
    <m/>
    <n v="0"/>
  </r>
  <r>
    <s v="KF146"/>
    <s v="klip na aneurysma Yasargil FE750K"/>
    <x v="2"/>
    <s v="Z 506_NAHRAD_KOV"/>
    <s v="Umělé tělní náhrady - kovové"/>
    <n v="12"/>
    <n v="4085.46"/>
    <n v="4085.47"/>
    <n v="2"/>
    <n v="8170.93"/>
    <n v="4085.4650000000001"/>
    <n v="340.45541666666668"/>
    <n v="3745.0095833333335"/>
    <m/>
    <m/>
    <n v="0"/>
  </r>
  <r>
    <s v="KF148"/>
    <s v="systém Hydrocephální drenážní Shunt VP FX577T ( FV428T, FX428T)"/>
    <x v="1"/>
    <s v="Z 515_NAHRAD_OST"/>
    <s v="Umělé tělní náhrady - ostatní"/>
    <n v="12"/>
    <n v="62657.75"/>
    <n v="62657.75"/>
    <n v="26"/>
    <n v="1629101.5"/>
    <n v="62657.75"/>
    <n v="5221.479166666667"/>
    <n v="57436.270833333336"/>
    <n v="12"/>
    <n v="61023.199999999997"/>
    <n v="1586603.2"/>
  </r>
  <r>
    <s v="KF150"/>
    <s v="systém Hydrocephální drenážní Shunt katetr peritoneální VP FV072P"/>
    <x v="1"/>
    <s v="Z 515_NAHRAD_OST"/>
    <s v="Umělé tělní náhrady - ostatní"/>
    <n v="12"/>
    <n v="3619.19"/>
    <n v="3619.19"/>
    <n v="1"/>
    <n v="3619.19"/>
    <n v="3619.19"/>
    <n v="301.59916666666669"/>
    <n v="3317.5908333333332"/>
    <n v="12"/>
    <n v="3221.16"/>
    <n v="3221.16"/>
  </r>
  <r>
    <s v="KF151"/>
    <s v="katetr infuzní Cragg-McNamara, 20 cm inf. délka, 4 F 100 cm, 41039-01"/>
    <x v="6"/>
    <s v="Z 513_KATETR"/>
    <s v="Katetry k rozpouštění krevních sraženin"/>
    <n v="12"/>
    <n v="2479.29"/>
    <n v="2479.29"/>
    <n v="4"/>
    <n v="9917.16"/>
    <n v="2479.29"/>
    <n v="206.60749999999999"/>
    <n v="2272.6824999999999"/>
    <m/>
    <m/>
    <n v="0"/>
  </r>
  <r>
    <s v="KF155"/>
    <s v="klip na aneurysma Yasargil FE720K  "/>
    <x v="2"/>
    <s v="Z 506_NAHRAD_KOV"/>
    <s v="Umělé tělní náhrady - kovové"/>
    <n v="12"/>
    <n v="4085.47"/>
    <n v="4085.47"/>
    <n v="1"/>
    <n v="4085.47"/>
    <n v="4085.47"/>
    <n v="340.45583333333332"/>
    <n v="3745.0141666666664"/>
    <m/>
    <m/>
    <n v="0"/>
  </r>
  <r>
    <s v="KF160"/>
    <s v="katétr intrakraniální balónkový dilatační Gateway 2,5 mm x 9 mm .014&quot; M003207240925"/>
    <x v="6"/>
    <s v="Z 513_KATETR"/>
    <s v="Katetry"/>
    <n v="12"/>
    <n v="14687.76"/>
    <n v="14687.76"/>
    <n v="1"/>
    <n v="14687.76"/>
    <n v="14687.76"/>
    <n v="1223.98"/>
    <n v="13463.78"/>
    <m/>
    <m/>
    <n v="0"/>
  </r>
  <r>
    <s v="KF164"/>
    <s v="klip na aneurysma Yasargil FE760K"/>
    <x v="2"/>
    <s v="Z 506_NAHRAD_KOV"/>
    <s v="Umělé tělní náhrady - kovové"/>
    <n v="12"/>
    <n v="4085.47"/>
    <n v="4085.48"/>
    <n v="3"/>
    <n v="12256.42"/>
    <n v="4085.4733333333334"/>
    <n v="340.45611111111111"/>
    <n v="3745.0172222222222"/>
    <m/>
    <m/>
    <n v="0"/>
  </r>
  <r>
    <s v="KF172"/>
    <s v="katétr intrakraniální balónkový dilatační Gateway 3,5 mm x 9 mm .014&quot; M0032072409350"/>
    <x v="6"/>
    <s v="Z 513_KATETR"/>
    <s v="Katetry"/>
    <n v="12"/>
    <n v="14687.75"/>
    <n v="14687.75"/>
    <n v="1"/>
    <n v="14687.75"/>
    <n v="14687.75"/>
    <n v="1223.9791666666667"/>
    <n v="13463.770833333334"/>
    <m/>
    <m/>
    <n v="0"/>
  </r>
  <r>
    <s v="KF173"/>
    <s v="katétr intrakraniální balónkový dilatační Gateway 4,0 mm x 9 mm .014&quot; M0032072409400"/>
    <x v="6"/>
    <s v="Z 513_KATETR"/>
    <s v="Katetry"/>
    <n v="12"/>
    <n v="14687.75"/>
    <n v="14687.75"/>
    <n v="1"/>
    <n v="14687.75"/>
    <n v="14687.75"/>
    <n v="1223.9791666666667"/>
    <n v="13463.770833333334"/>
    <m/>
    <m/>
    <n v="0"/>
  </r>
  <r>
    <s v="KF209"/>
    <s v="klip na aneurysma Yasargil FE710K"/>
    <x v="2"/>
    <s v="Z 506_NAHRAD_KOV"/>
    <s v="Umělé tělní náhrady - kovové"/>
    <n v="12"/>
    <n v="4085.47"/>
    <n v="4085.47"/>
    <n v="1"/>
    <n v="4085.47"/>
    <n v="4085.47"/>
    <n v="340.45583333333332"/>
    <n v="3745.0141666666664"/>
    <m/>
    <m/>
    <n v="0"/>
  </r>
  <r>
    <s v="KF220"/>
    <s v="systém Hydrocephální drenážní Shunt komora čerpací VP FV033T"/>
    <x v="1"/>
    <s v="Z 515_NAHRAD_OST"/>
    <s v="Umělé tělní náhrady - ostatní"/>
    <n v="12"/>
    <n v="6423.9"/>
    <n v="6423.9"/>
    <n v="1"/>
    <n v="6423.9"/>
    <n v="6423.9"/>
    <n v="535.32499999999993"/>
    <n v="5888.5749999999998"/>
    <n v="12"/>
    <n v="6256.32"/>
    <n v="6256.32"/>
  </r>
  <r>
    <s v="KF223"/>
    <s v="hřeb kotníku panta 75 mm NWD501075"/>
    <x v="2"/>
    <s v="Z 506_NAHRAD_KOV"/>
    <s v="Umělé tělní náhrady - kovové"/>
    <n v="12"/>
    <n v="2087.25"/>
    <n v="2087.25"/>
    <n v="2"/>
    <n v="4174.5"/>
    <n v="2087.25"/>
    <n v="173.9375"/>
    <n v="1913.3125"/>
    <m/>
    <m/>
    <n v="0"/>
  </r>
  <r>
    <s v="KF225"/>
    <s v="katetr pro dočasnou stimulaci Pacel FD 110 cm  5Fr, rovná s balonkem 401761"/>
    <x v="10"/>
    <s v="Z 517_KARDI"/>
    <s v="Zavaděče ke kardiostimulátorům"/>
    <n v="12"/>
    <n v="3327.5"/>
    <n v="3327.5"/>
    <n v="164"/>
    <n v="545710"/>
    <n v="3327.5"/>
    <n v="277.29166666666669"/>
    <n v="3050.2083333333335"/>
    <n v="12"/>
    <n v="3080"/>
    <n v="505120"/>
  </r>
  <r>
    <s v="KF226"/>
    <s v="zavaděč elektrofyziolog. katetrů perkutánní FastCath 6Fr 12 cm 406103"/>
    <x v="10"/>
    <s v="Z 517_KARDI"/>
    <s v="Zavaděče ke kardiostimulátorům"/>
    <n v="12"/>
    <n v="700"/>
    <n v="700"/>
    <n v="185"/>
    <n v="129500"/>
    <n v="700"/>
    <n v="58.333333333333336"/>
    <n v="641.66666666666663"/>
    <n v="12"/>
    <n v="647.93399999999997"/>
    <n v="119867.79"/>
  </r>
  <r>
    <s v="KF229"/>
    <s v="protéza cévní gelweave valsalva 26 mm 30026ADP"/>
    <x v="1"/>
    <s v="Z 515_NAHRAD_OST"/>
    <s v="Umělé tělní náhrady - ostatní"/>
    <n v="12"/>
    <n v="41089.5"/>
    <n v="41089.5"/>
    <n v="1"/>
    <n v="41089.5"/>
    <n v="41089.5"/>
    <n v="3424.125"/>
    <n v="37665.375"/>
    <m/>
    <m/>
    <n v="0"/>
  </r>
  <r>
    <s v="KF230"/>
    <s v="protéza cévní gelweave valsalva 28 mm 30028ADP"/>
    <x v="1"/>
    <s v="Z 515_NAHRAD_OST"/>
    <s v="Umělé tělní náhrady - ostatní"/>
    <n v="12"/>
    <n v="41089.5"/>
    <n v="41089.5"/>
    <n v="4"/>
    <n v="164358"/>
    <n v="41089.5"/>
    <n v="3424.125"/>
    <n v="37665.375"/>
    <m/>
    <m/>
    <n v="0"/>
  </r>
  <r>
    <s v="KF231"/>
    <s v="protéza cévní gelweave valsalva 30 mm 30030ADP"/>
    <x v="1"/>
    <s v="Z 515_NAHRAD_OST"/>
    <s v="Umělé tělní náhrady - ostatní"/>
    <n v="12"/>
    <n v="41089.5"/>
    <n v="41089.5"/>
    <n v="1"/>
    <n v="41089.5"/>
    <n v="41089.5"/>
    <n v="3424.125"/>
    <n v="37665.375"/>
    <m/>
    <m/>
    <n v="0"/>
  </r>
  <r>
    <s v="KF232"/>
    <s v="protéza cévní gelweave valsalva 32 mm 30032ADP"/>
    <x v="1"/>
    <s v="Z 515_NAHRAD_OST"/>
    <s v="Umělé tělní náhrady - ostatní"/>
    <n v="12"/>
    <n v="41089.5"/>
    <n v="41089.5"/>
    <n v="2"/>
    <n v="82179"/>
    <n v="41089.5"/>
    <n v="3424.125"/>
    <n v="37665.375"/>
    <m/>
    <m/>
    <n v="0"/>
  </r>
  <r>
    <s v="KF242"/>
    <s v="systém Hydrocephální drenážní Shunt PRO-GAV pediatrický VP FX596T  ( FV441T,FX441T)"/>
    <x v="1"/>
    <s v="Z 515_NAHRAD_OST"/>
    <s v="Umělé tělní náhrady - ostatní"/>
    <n v="12"/>
    <n v="61916"/>
    <n v="61916"/>
    <n v="7"/>
    <n v="433412"/>
    <n v="61916"/>
    <n v="5159.666666666667"/>
    <n v="56756.333333333336"/>
    <m/>
    <m/>
    <n v="0"/>
  </r>
  <r>
    <s v="KF304"/>
    <s v="stapler lineární endoskopický s rovnou špičkou a nožem echelon flex 45 mm, délka 34 cm EC45A-X endo"/>
    <x v="4"/>
    <s v="Z 523_STAPLE"/>
    <s v="Staplery, endosk., extraktory"/>
    <n v="12"/>
    <n v="7031.92"/>
    <n v="7031.94"/>
    <n v="84"/>
    <n v="594285.37"/>
    <n v="7074.8258333333333"/>
    <n v="589.56881944444444"/>
    <n v="6485.2570138888887"/>
    <n v="12"/>
    <n v="6508.88"/>
    <n v="546745.92000000004"/>
  </r>
  <r>
    <s v="KF318"/>
    <s v="pouzdro zaváděcí KSAW-8.0-38-90-RB-SHTL-HC"/>
    <x v="0"/>
    <s v="Z 503_OSTAT"/>
    <s v="Zaváděcí pouzdra"/>
    <n v="12"/>
    <n v="4512.33"/>
    <n v="4512.33"/>
    <n v="1"/>
    <n v="4512.33"/>
    <n v="4512.33"/>
    <n v="376.02749999999997"/>
    <n v="4136.3024999999998"/>
    <m/>
    <m/>
    <n v="0"/>
  </r>
  <r>
    <s v="KF378"/>
    <s v="šroub kortikální samořezný HA 4,5 x 36 397129795571"/>
    <x v="2"/>
    <s v="Z 506_NAHRAD_KOV"/>
    <s v="Umělé tělní náhrady - kovové"/>
    <n v="12"/>
    <n v="141.16999999999999"/>
    <n v="141.16999999999999"/>
    <n v="10"/>
    <n v="1411.74"/>
    <n v="141.17400000000001"/>
    <n v="11.7645"/>
    <n v="129.40950000000001"/>
    <m/>
    <m/>
    <n v="0"/>
  </r>
  <r>
    <s v="KF379"/>
    <s v="šroub kortikální samořezný HA 4,5 x 40 397129795581"/>
    <x v="2"/>
    <s v="Z 506_NAHRAD_KOV"/>
    <s v="Umělé tělní náhrady - kovové"/>
    <n v="12"/>
    <n v="141.16999999999999"/>
    <n v="141.16999999999999"/>
    <n v="7"/>
    <n v="988.22"/>
    <n v="141.17428571428573"/>
    <n v="11.76452380952381"/>
    <n v="129.40976190476192"/>
    <m/>
    <m/>
    <n v="0"/>
  </r>
  <r>
    <s v="KF380"/>
    <s v="Šroub kortikální samořezný HA 4,5 x 44 397129799521"/>
    <x v="2"/>
    <s v="Z 506_NAHRAD_KOV"/>
    <s v="Umělé tělní náhrady - kovové"/>
    <n v="12"/>
    <n v="141.16999999999999"/>
    <n v="141.16999999999999"/>
    <n v="1"/>
    <n v="141.16999999999999"/>
    <n v="141.16999999999999"/>
    <n v="11.764166666666666"/>
    <n v="129.40583333333333"/>
    <m/>
    <m/>
    <n v="0"/>
  </r>
  <r>
    <s v="KF381"/>
    <s v="šroub kortikální samořezný HA 4,5 x 50 397129795601"/>
    <x v="2"/>
    <s v="Z 506_NAHRAD_KOV"/>
    <s v="Umělé tělní náhrady - kovové"/>
    <n v="12"/>
    <n v="141.16999999999999"/>
    <n v="141.16999999999999"/>
    <n v="6"/>
    <n v="847.04"/>
    <n v="141.17333333333332"/>
    <n v="11.764444444444443"/>
    <n v="129.40888888888887"/>
    <m/>
    <m/>
    <n v="0"/>
  </r>
  <r>
    <s v="KF383"/>
    <s v="podložka pod šroubek 4,4 397129990838"/>
    <x v="2"/>
    <s v="Z 506_NAHRAD_KOV"/>
    <s v="Umělé tělní náhrady - kovové"/>
    <n v="0"/>
    <n v="171.19"/>
    <n v="171.19"/>
    <n v="4"/>
    <n v="684.76"/>
    <n v="171.19"/>
    <m/>
    <m/>
    <m/>
    <m/>
    <n v="0"/>
  </r>
  <r>
    <s v="KF384"/>
    <s v="podložka pod šroubek 3,6 397129990839"/>
    <x v="2"/>
    <s v="Z 506_NAHRAD_KOV"/>
    <s v="Umělé tělní náhrady - kovové"/>
    <n v="0"/>
    <n v="171.19"/>
    <n v="171.19"/>
    <n v="5"/>
    <n v="855.95"/>
    <n v="171.19"/>
    <m/>
    <m/>
    <m/>
    <m/>
    <n v="0"/>
  </r>
  <r>
    <s v="KF484"/>
    <s v="šroub kortikální stardrive 2,0 mm, délka 14 401.364"/>
    <x v="2"/>
    <s v="Z 506_NAHRAD_KOV"/>
    <s v="Umělé tělní náhrady - kovové"/>
    <n v="12"/>
    <n v="416.3"/>
    <n v="416.3"/>
    <n v="1"/>
    <n v="416.3"/>
    <n v="416.3"/>
    <n v="34.69166666666667"/>
    <n v="381.60833333333335"/>
    <m/>
    <m/>
    <n v="0"/>
  </r>
  <r>
    <s v="KF486"/>
    <s v="šroub kortikální stardrive 2,0 mm, délka 18 401.368"/>
    <x v="2"/>
    <s v="Z 506_NAHRAD_KOV"/>
    <s v="Umělé tělní náhrady - kovové"/>
    <n v="12"/>
    <n v="416.3"/>
    <n v="416.3"/>
    <n v="1"/>
    <n v="416.3"/>
    <n v="416.3"/>
    <n v="34.69166666666667"/>
    <n v="381.60833333333335"/>
    <m/>
    <m/>
    <n v="0"/>
  </r>
  <r>
    <s v="KF487"/>
    <s v="šroub kortikální stardrive 2,0 mm, délka 20 401.370"/>
    <x v="2"/>
    <s v="Z 506_NAHRAD_KOV"/>
    <s v="Umělé tělní náhrady - kovové"/>
    <n v="12"/>
    <n v="523.25"/>
    <n v="523.25"/>
    <n v="1"/>
    <n v="523.25"/>
    <n v="523.25"/>
    <n v="43.604166666666664"/>
    <n v="479.64583333333331"/>
    <m/>
    <m/>
    <n v="0"/>
  </r>
  <r>
    <s v="KF488"/>
    <s v="šroub kortikální stardrive 2,0 mm, délka 22 401.372"/>
    <x v="2"/>
    <s v="Z 506_NAHRAD_KOV"/>
    <s v="Umělé tělní náhrady - kovové"/>
    <n v="12"/>
    <n v="523.25"/>
    <n v="523.25"/>
    <n v="1"/>
    <n v="523.25"/>
    <n v="523.25"/>
    <n v="43.604166666666664"/>
    <n v="479.64583333333331"/>
    <m/>
    <m/>
    <n v="0"/>
  </r>
  <r>
    <s v="KF497"/>
    <s v="šroub zajišťovací stardrive 2,7 mm ( hlava LCP 2.4), délka 10 402.210"/>
    <x v="2"/>
    <s v="Z 506_NAHRAD_KOV"/>
    <s v="Umělé tělní náhrady - kovové"/>
    <n v="12"/>
    <n v="1132.75"/>
    <n v="1132.75"/>
    <n v="2"/>
    <n v="2265.5"/>
    <n v="1132.75"/>
    <n v="94.395833333333329"/>
    <n v="1038.3541666666667"/>
    <m/>
    <m/>
    <n v="0"/>
  </r>
  <r>
    <s v="KF524"/>
    <s v="šroub kortikální stardrive 2,7 mm, délka 14 402.874"/>
    <x v="2"/>
    <s v="Z 506_NAHRAD_KOV"/>
    <s v="Umělé tělní náhrady - kovové"/>
    <n v="12"/>
    <n v="428.95"/>
    <n v="428.95"/>
    <n v="2"/>
    <n v="857.9"/>
    <n v="428.95"/>
    <n v="35.74583333333333"/>
    <n v="393.20416666666665"/>
    <m/>
    <m/>
    <n v="0"/>
  </r>
  <r>
    <s v="KF525"/>
    <s v="šroub kortikální stardrive 2,7 mm, délka 16 402.876"/>
    <x v="2"/>
    <s v="Z 506_NAHRAD_KOV"/>
    <s v="Umělé tělní náhrady - kovové"/>
    <n v="12"/>
    <n v="428.95"/>
    <n v="428.95"/>
    <n v="1"/>
    <n v="428.95"/>
    <n v="428.95"/>
    <n v="35.74583333333333"/>
    <n v="393.20416666666665"/>
    <m/>
    <m/>
    <n v="0"/>
  </r>
  <r>
    <s v="KF527"/>
    <s v="šroub kortikální stardrive 2,7 mm, délka 20 402.880"/>
    <x v="2"/>
    <s v="Z 506_NAHRAD_KOV"/>
    <s v="Umělé tělní náhrady - kovové"/>
    <n v="12"/>
    <n v="428.95"/>
    <n v="428.95"/>
    <n v="1"/>
    <n v="428.95"/>
    <n v="428.95"/>
    <n v="35.74583333333333"/>
    <n v="393.20416666666665"/>
    <m/>
    <m/>
    <n v="0"/>
  </r>
  <r>
    <s v="KF539"/>
    <s v="drát-K 1,60 mm s trokarovou špičkou, délka 150 mm 492.160"/>
    <x v="2"/>
    <s v="Z 506_NAHRAD_KOV"/>
    <s v="Umělé tělní náhrady - kovové"/>
    <n v="12"/>
    <n v="346.15"/>
    <n v="346.15"/>
    <n v="2"/>
    <n v="692.3"/>
    <n v="346.15"/>
    <n v="28.845833333333331"/>
    <n v="317.30416666666667"/>
    <m/>
    <m/>
    <n v="0"/>
  </r>
  <r>
    <s v="KF567"/>
    <s v="drát vodící Amplatzer Super Stiff  Short Taper prům. 0,89 mm/ 260 cm, bal. á 5 ks M001465091, AMPLATZ SS 035/260/1 (BX/5)"/>
    <x v="0"/>
    <s v="Z 503_OSTAT"/>
    <s v="Ostatní - všeobecný mateiál"/>
    <n v="12"/>
    <n v="1209.8699999999999"/>
    <n v="1209.8699999999999"/>
    <n v="10"/>
    <n v="12098.67"/>
    <n v="1209.867"/>
    <n v="100.82225"/>
    <n v="1109.04475"/>
    <m/>
    <m/>
    <n v="0"/>
  </r>
  <r>
    <s v="KF594"/>
    <s v="dlaha přímá LCP 3.5   6 otvorů 423.561"/>
    <x v="2"/>
    <s v="Z 506_NAHRAD_KOV"/>
    <s v="Umělé tělní náhrady - kovové"/>
    <n v="12"/>
    <n v="2518.5"/>
    <n v="2518.5"/>
    <n v="2"/>
    <n v="5037"/>
    <n v="2518.5"/>
    <n v="209.875"/>
    <n v="2308.625"/>
    <m/>
    <m/>
    <n v="0"/>
  </r>
  <r>
    <s v="KF595"/>
    <s v="dlaha přímá LCP 3.5   7 otvorů 423.571"/>
    <x v="2"/>
    <s v="Z 506_NAHRAD_KOV"/>
    <s v="Umělé tělní náhrady - kovové"/>
    <n v="12"/>
    <n v="2518.5"/>
    <n v="2518.5"/>
    <n v="1"/>
    <n v="2518.5"/>
    <n v="2518.5"/>
    <n v="209.875"/>
    <n v="2308.625"/>
    <m/>
    <m/>
    <n v="0"/>
  </r>
  <r>
    <s v="KF626"/>
    <s v="šroub zajišťovací pr 3,5 samořezný D12 412.102"/>
    <x v="2"/>
    <s v="Z 506_NAHRAD_KOV"/>
    <s v="Umělé tělní náhrady - kovové"/>
    <n v="12"/>
    <n v="1003.95"/>
    <n v="1003.95"/>
    <n v="1"/>
    <n v="1003.95"/>
    <n v="1003.95"/>
    <n v="83.662500000000009"/>
    <n v="920.28750000000002"/>
    <m/>
    <m/>
    <n v="0"/>
  </r>
  <r>
    <s v="KF627"/>
    <s v="šroub zajišťovací pr 3,5 samořezný D10 412.101"/>
    <x v="2"/>
    <s v="Z 506_NAHRAD_KOV"/>
    <s v="Umělé tělní náhrady - kovové"/>
    <n v="12"/>
    <n v="1261.55"/>
    <n v="1261.55"/>
    <n v="1"/>
    <n v="1261.55"/>
    <n v="1261.55"/>
    <n v="105.12916666666666"/>
    <n v="1156.4208333333333"/>
    <m/>
    <m/>
    <n v="0"/>
  </r>
  <r>
    <s v="KF628"/>
    <s v="šroub zajišťovací pr 3,5 samořezný D14 412.103"/>
    <x v="2"/>
    <s v="Z 506_NAHRAD_KOV"/>
    <s v="Umělé tělní náhrady - kovové"/>
    <n v="12"/>
    <n v="1003.95"/>
    <n v="1003.95"/>
    <n v="1"/>
    <n v="1003.95"/>
    <n v="1003.95"/>
    <n v="83.662500000000009"/>
    <n v="920.28750000000002"/>
    <m/>
    <m/>
    <n v="0"/>
  </r>
  <r>
    <s v="KF629"/>
    <s v="šroub zajišťovací pr 3,5 samořezný D16 412.104"/>
    <x v="2"/>
    <s v="Z 506_NAHRAD_KOV"/>
    <s v="Umělé tělní náhrady - kovové"/>
    <n v="12"/>
    <n v="1003.95"/>
    <n v="1003.95"/>
    <n v="2"/>
    <n v="2007.9"/>
    <n v="1003.95"/>
    <n v="83.662500000000009"/>
    <n v="920.28750000000002"/>
    <m/>
    <m/>
    <n v="0"/>
  </r>
  <r>
    <s v="KF630"/>
    <s v="šroub zajišťovací pr 3,5 samořezný D18 412.105"/>
    <x v="2"/>
    <s v="Z 506_NAHRAD_KOV"/>
    <s v="Umělé tělní náhrady - kovové"/>
    <n v="12"/>
    <n v="1003.95"/>
    <n v="1003.95"/>
    <n v="6"/>
    <n v="6023.7"/>
    <n v="1003.9499999999999"/>
    <n v="83.662499999999994"/>
    <n v="920.28749999999991"/>
    <m/>
    <m/>
    <n v="0"/>
  </r>
  <r>
    <s v="KF631"/>
    <s v="šroub zajišťovací pr 3,5 samořezný D20 412.106"/>
    <x v="2"/>
    <s v="Z 506_NAHRAD_KOV"/>
    <s v="Umělé tělní náhrady - kovové"/>
    <n v="12"/>
    <n v="1003.95"/>
    <n v="1003.95"/>
    <n v="3"/>
    <n v="3011.8500000000004"/>
    <n v="1003.9500000000002"/>
    <n v="83.662500000000009"/>
    <n v="920.28750000000014"/>
    <m/>
    <m/>
    <n v="0"/>
  </r>
  <r>
    <s v="KF632"/>
    <s v="šroub zajišťovací pr 3,5 samořezný D22 412.107"/>
    <x v="2"/>
    <s v="Z 506_NAHRAD_KOV"/>
    <s v="Umělé tělní náhrady - kovové"/>
    <n v="12"/>
    <n v="1093.6500000000001"/>
    <n v="1093.6500000000001"/>
    <n v="1"/>
    <n v="1093.6500000000001"/>
    <n v="1093.6500000000001"/>
    <n v="91.137500000000003"/>
    <n v="1002.5125"/>
    <m/>
    <m/>
    <n v="0"/>
  </r>
  <r>
    <s v="KF634"/>
    <s v="Šroub zajišťovací stardrive samořezný 3,5 mm x 26 mm slitina TAN 412.109"/>
    <x v="2"/>
    <s v="Z 506_NAHRAD_KOV"/>
    <s v="Umělé tělní náhrady - kovové"/>
    <n v="12"/>
    <n v="1093.6500000000001"/>
    <n v="1093.6500000000001"/>
    <n v="1"/>
    <n v="1093.6500000000001"/>
    <n v="1093.6500000000001"/>
    <n v="91.137500000000003"/>
    <n v="1002.5125"/>
    <m/>
    <m/>
    <n v="0"/>
  </r>
  <r>
    <s v="KF635"/>
    <s v="Šroub zajišťovací stardrive samořezný 3,5 mm x 28 mm slitina TAN 412.110"/>
    <x v="2"/>
    <s v="Z 506_NAHRAD_KOV"/>
    <s v="Umělé tělní náhrady - kovové"/>
    <n v="12"/>
    <n v="1093.6500000000001"/>
    <n v="1093.6500000000001"/>
    <n v="2"/>
    <n v="2187.3000000000002"/>
    <n v="1093.6500000000001"/>
    <n v="91.137500000000003"/>
    <n v="1002.5125"/>
    <m/>
    <m/>
    <n v="0"/>
  </r>
  <r>
    <s v="KF636"/>
    <s v="Šroub zajišťovací stardrive samořezný 3,5 mm x 30 mm slitina TAN 412.111"/>
    <x v="2"/>
    <s v="Z 506_NAHRAD_KOV"/>
    <s v="Umělé tělní náhrady - kovové"/>
    <n v="12"/>
    <n v="1093.6500000000001"/>
    <n v="1093.6500000000001"/>
    <n v="3"/>
    <n v="3280.9500000000003"/>
    <n v="1093.6500000000001"/>
    <n v="91.137500000000003"/>
    <n v="1002.5125"/>
    <m/>
    <m/>
    <n v="0"/>
  </r>
  <r>
    <s v="KF638"/>
    <s v="Šroub zajišťovací stardrive samořezný 3,5 mm x 35 mm slitina TAN 412.114"/>
    <x v="2"/>
    <s v="Z 506_NAHRAD_KOV"/>
    <s v="Umělé tělní náhrady - kovové"/>
    <n v="12"/>
    <n v="1162.6500000000001"/>
    <n v="1162.6500000000001"/>
    <n v="1"/>
    <n v="1162.6500000000001"/>
    <n v="1162.6500000000001"/>
    <n v="96.887500000000003"/>
    <n v="1065.7625"/>
    <m/>
    <m/>
    <n v="0"/>
  </r>
  <r>
    <s v="KF639"/>
    <s v="šroub zajišťovací pr 3,5 samořezný 412.116"/>
    <x v="2"/>
    <s v="Z 506_NAHRAD_KOV"/>
    <s v="Umělé tělní náhrady - kovové"/>
    <n v="12"/>
    <n v="1162.6500000000001"/>
    <n v="1162.6500000000001"/>
    <n v="2"/>
    <n v="2325.3000000000002"/>
    <n v="1162.6500000000001"/>
    <n v="96.887500000000003"/>
    <n v="1065.7625"/>
    <m/>
    <m/>
    <n v="0"/>
  </r>
  <r>
    <s v="KF655"/>
    <s v="šroub kortikální, samořezný, titan, Ø 3,5 mm, délka 14 mm 404.814"/>
    <x v="2"/>
    <s v="Z 506_NAHRAD_KOV"/>
    <s v="Umělé tělní náhrady - kovové"/>
    <n v="12"/>
    <n v="243.8"/>
    <n v="243.8"/>
    <n v="3"/>
    <n v="731.40000000000009"/>
    <n v="243.80000000000004"/>
    <n v="20.31666666666667"/>
    <n v="223.48333333333338"/>
    <m/>
    <m/>
    <n v="0"/>
  </r>
  <r>
    <s v="KF656"/>
    <s v="šroub kortikální 3.5 mm 404.810"/>
    <x v="2"/>
    <s v="Z 506_NAHRAD_KOV"/>
    <s v="Umělé tělní náhrady - kovové"/>
    <n v="12"/>
    <n v="305.89999999999998"/>
    <n v="305.89999999999998"/>
    <n v="2"/>
    <n v="611.79999999999995"/>
    <n v="305.89999999999998"/>
    <n v="25.491666666666664"/>
    <n v="280.4083333333333"/>
    <m/>
    <m/>
    <n v="0"/>
  </r>
  <r>
    <s v="KF657"/>
    <s v="šroub kortikální 3.5 mm 404.812"/>
    <x v="2"/>
    <s v="Z 506_NAHRAD_KOV"/>
    <s v="Umělé tělní náhrady - kovové"/>
    <n v="12"/>
    <n v="305.89999999999998"/>
    <n v="305.89999999999998"/>
    <n v="2"/>
    <n v="611.79999999999995"/>
    <n v="305.89999999999998"/>
    <n v="25.491666666666664"/>
    <n v="280.4083333333333"/>
    <m/>
    <m/>
    <n v="0"/>
  </r>
  <r>
    <s v="KF658"/>
    <s v="šroub kortikální, samořezný, titan, Ø 3,5 mm, délka16 mm 404.816"/>
    <x v="2"/>
    <s v="Z 506_NAHRAD_KOV"/>
    <s v="Umělé tělní náhrady - kovové"/>
    <n v="12"/>
    <n v="243.8"/>
    <n v="243.8"/>
    <n v="5"/>
    <n v="1219"/>
    <n v="243.8"/>
    <n v="20.316666666666666"/>
    <n v="223.48333333333335"/>
    <m/>
    <m/>
    <n v="0"/>
  </r>
  <r>
    <s v="KF659"/>
    <s v="šroub kortikální, samořezný, titan, Ø 3,5 mm, délka18 mm 404.818 "/>
    <x v="2"/>
    <s v="Z 506_NAHRAD_KOV"/>
    <s v="Umělé tělní náhrady - kovové"/>
    <n v="12"/>
    <n v="243.8"/>
    <n v="243.8"/>
    <n v="3"/>
    <n v="731.40000000000009"/>
    <n v="243.80000000000004"/>
    <n v="20.31666666666667"/>
    <n v="223.48333333333338"/>
    <m/>
    <m/>
    <n v="0"/>
  </r>
  <r>
    <s v="KF660"/>
    <s v="šroub kortikální, samořezný, titan, Ø 3,5 mm, délka20 mm 404.820"/>
    <x v="2"/>
    <s v="Z 506_NAHRAD_KOV"/>
    <s v="Umělé tělní náhrady - kovové"/>
    <n v="12"/>
    <n v="243.8"/>
    <n v="243.8"/>
    <n v="4"/>
    <n v="975.2"/>
    <n v="243.8"/>
    <n v="20.316666666666666"/>
    <n v="223.48333333333335"/>
    <m/>
    <m/>
    <n v="0"/>
  </r>
  <r>
    <s v="KF661"/>
    <s v="šroub kortikální, samořezný, titan, Ø 3,5 mm, délka22 mm 404.822"/>
    <x v="2"/>
    <s v="Z 506_NAHRAD_KOV"/>
    <s v="Umělé tělní náhrady - kovové"/>
    <n v="12"/>
    <n v="243.8"/>
    <n v="243.8"/>
    <n v="3"/>
    <n v="731.40000000000009"/>
    <n v="243.80000000000004"/>
    <n v="20.31666666666667"/>
    <n v="223.48333333333338"/>
    <m/>
    <m/>
    <n v="0"/>
  </r>
  <r>
    <s v="KF665"/>
    <s v="šroub kortikální, samořezný, titan, Ø 3,5 mm, délka30 mm 404.830"/>
    <x v="2"/>
    <s v="Z 506_NAHRAD_KOV"/>
    <s v="Umělé tělní náhrady - kovové"/>
    <n v="12"/>
    <n v="243.8"/>
    <n v="243.8"/>
    <n v="2"/>
    <n v="487.6"/>
    <n v="243.8"/>
    <n v="20.316666666666666"/>
    <n v="223.48333333333335"/>
    <m/>
    <m/>
    <n v="0"/>
  </r>
  <r>
    <s v="KF749"/>
    <s v="kleště bioptické gastroskopické, čelisti Aligator s bodcem, FB-220K, jednorázové, prac.d. 1550 mm,  Økanálu 2.8 mm, bal. á 20 ks, N5355030 (st.č. E0482102)"/>
    <x v="0"/>
    <s v="Z 503_OSTAT"/>
    <s v="Ostatní - všeobecný mateiál"/>
    <n v="12"/>
    <n v="135.22"/>
    <n v="135.22999999999999"/>
    <n v="1000"/>
    <n v="135223.93"/>
    <n v="135.22393"/>
    <n v="11.268660833333334"/>
    <n v="123.95526916666667"/>
    <n v="12"/>
    <n v="125.16566666666667"/>
    <n v="125165.66666666667"/>
  </r>
  <r>
    <s v="KF753"/>
    <s v="kleště bioptické gastroskopické,čelisti hladké s bodcem, FB-240K, jednorázové, prac.d.1550 mm, Økanálu 2.8mm, bal. á 20 ks,  N5355230 (st.č. E0482106)"/>
    <x v="0"/>
    <s v="Z 503_OSTAT"/>
    <s v="Ostatní - všeobecný mateiál"/>
    <n v="12"/>
    <n v="135.22"/>
    <n v="135.22"/>
    <n v="360"/>
    <n v="48680.11"/>
    <n v="135.22252777777777"/>
    <n v="11.26854398148148"/>
    <n v="123.95398379629628"/>
    <n v="12"/>
    <n v="125.16549999999999"/>
    <n v="45059.579999999994"/>
  </r>
  <r>
    <s v="KF760"/>
    <s v="litotriptor mech. BML-V232QR á 1 ks N2302830"/>
    <x v="0"/>
    <s v="Z 503_OSTAT"/>
    <s v="Ostatní - všeobecný mateiál"/>
    <n v="12"/>
    <n v="11966.9"/>
    <n v="11966.9"/>
    <n v="2"/>
    <n v="23933.8"/>
    <n v="11966.9"/>
    <n v="997.24166666666667"/>
    <n v="10969.658333333333"/>
    <m/>
    <m/>
    <n v="0"/>
  </r>
  <r>
    <s v="KF770"/>
    <s v="systém hydrocephální drenážní rezervoár návrtový pediatrický FV042T"/>
    <x v="1"/>
    <s v="Z 515_NAHRAD_OST"/>
    <s v="Umělé tělní náhrady - ostatní"/>
    <n v="12"/>
    <n v="10477.65"/>
    <n v="10477.65"/>
    <n v="6"/>
    <n v="62865.9"/>
    <n v="10477.65"/>
    <n v="873.13749999999993"/>
    <n v="9604.5124999999989"/>
    <n v="12"/>
    <n v="10204.32"/>
    <n v="61225.919999999998"/>
  </r>
  <r>
    <s v="KF772"/>
    <s v="systém Hydrocephální drenážní rezervoár pediatrický flushing VP FV035T"/>
    <x v="1"/>
    <s v="Z 515_NAHRAD_OST"/>
    <s v="Umělé tělní náhrady - ostatní"/>
    <n v="12"/>
    <n v="6423.9"/>
    <n v="6423.9"/>
    <n v="2"/>
    <n v="12847.8"/>
    <n v="6423.9"/>
    <n v="535.32499999999993"/>
    <n v="5888.5749999999998"/>
    <m/>
    <m/>
    <n v="0"/>
  </r>
  <r>
    <s v="KF780"/>
    <s v="náhrada kolenního kloubu SIGMA agumentace 4/3 mm 96-0860  REVIZE"/>
    <x v="3"/>
    <s v="Z 518_TEP"/>
    <s v="TEP ortopedie"/>
    <n v="12"/>
    <n v="8855"/>
    <n v="8855"/>
    <n v="2"/>
    <n v="17710"/>
    <n v="8855"/>
    <n v="737.91666666666663"/>
    <n v="8117.083333333333"/>
    <m/>
    <m/>
    <n v="0"/>
  </r>
  <r>
    <s v="KF782"/>
    <s v="náhrada kolenního kloubu SIGMA tibie sleeve 45 mm M/L 129454110  REVIZE"/>
    <x v="3"/>
    <s v="Z 518_TEP"/>
    <s v="TEP ortopedie"/>
    <n v="12"/>
    <n v="4600"/>
    <n v="4600"/>
    <n v="2"/>
    <n v="9200"/>
    <n v="4600"/>
    <n v="383.33333333333331"/>
    <n v="4216.666666666667"/>
    <m/>
    <m/>
    <n v="0"/>
  </r>
  <r>
    <s v="KF783"/>
    <s v="náhrada kolenního kloubu SIGMA P.F.C. adaptér femorální 5 96-0781 REVIZE"/>
    <x v="3"/>
    <s v="Z 518_TEP"/>
    <s v="TEP ortopedie"/>
    <n v="12"/>
    <n v="2760"/>
    <n v="6244.5"/>
    <n v="4"/>
    <n v="18009"/>
    <n v="4502.25"/>
    <n v="375.1875"/>
    <n v="4127.0625"/>
    <m/>
    <m/>
    <n v="0"/>
  </r>
  <r>
    <s v="KF786"/>
    <s v="náhrada kolenního kloubu SIGMA femur levý č.3 96-0082  REVIZE"/>
    <x v="3"/>
    <s v="Z 518_TEP"/>
    <s v="TEP ortopedie"/>
    <n v="12"/>
    <n v="28819"/>
    <n v="28819"/>
    <n v="1"/>
    <n v="28819"/>
    <n v="28819"/>
    <n v="2401.5833333333335"/>
    <n v="26417.416666666668"/>
    <m/>
    <m/>
    <n v="0"/>
  </r>
  <r>
    <s v="KF787"/>
    <s v="elektroda VAPR Premiere 90 DEPuy 227204"/>
    <x v="0"/>
    <s v="Z 503_OSTAT"/>
    <s v="Ostatní - všeobecný mateiál"/>
    <n v="12"/>
    <n v="4840"/>
    <n v="4840"/>
    <n v="123"/>
    <n v="595320"/>
    <n v="4840"/>
    <n v="403.33333333333331"/>
    <n v="4436.666666666667"/>
    <n v="12"/>
    <n v="4480"/>
    <n v="551040"/>
  </r>
  <r>
    <s v="KF793"/>
    <s v="katetr diagnostický angiografický TORCON HNB5.0-38-100-P-NS-SIM3"/>
    <x v="6"/>
    <s v="Z 513_KATETR"/>
    <s v="Katetry diagnostické RTG"/>
    <n v="12"/>
    <n v="687.16"/>
    <n v="687.16"/>
    <n v="5"/>
    <n v="3435.8"/>
    <n v="687.16000000000008"/>
    <n v="57.263333333333343"/>
    <n v="629.89666666666676"/>
    <m/>
    <m/>
    <n v="0"/>
  </r>
  <r>
    <s v="KF819"/>
    <s v="dlaha burch-schneider 62L 01.00191.162"/>
    <x v="3"/>
    <s v="Z 518_TEP"/>
    <s v="TEP ortopedie"/>
    <n v="12"/>
    <n v="9775"/>
    <n v="9775"/>
    <n v="2"/>
    <n v="19550"/>
    <n v="9775"/>
    <n v="814.58333333333337"/>
    <n v="8960.4166666666661"/>
    <m/>
    <m/>
    <n v="0"/>
  </r>
  <r>
    <s v="KF820"/>
    <s v="dlaha burch-schneider 62P 01.00191.262"/>
    <x v="3"/>
    <s v="Z 518_TEP"/>
    <s v="TEP ortopedie"/>
    <n v="12"/>
    <n v="9775"/>
    <n v="9775"/>
    <n v="1"/>
    <n v="9775"/>
    <n v="9775"/>
    <n v="814.58333333333337"/>
    <n v="8960.4166666666661"/>
    <m/>
    <m/>
    <n v="0"/>
  </r>
  <r>
    <s v="KF827"/>
    <s v="klip na aneurysma Yasargil FE780K"/>
    <x v="2"/>
    <s v="Z 506_NAHRAD_KOV"/>
    <s v="Umělé tělní náhrady - kovové"/>
    <n v="12"/>
    <n v="4412.3100000000004"/>
    <n v="4412.3100000000004"/>
    <n v="1"/>
    <n v="4412.3100000000004"/>
    <n v="4412.3100000000004"/>
    <n v="367.69250000000005"/>
    <n v="4044.6175000000003"/>
    <m/>
    <m/>
    <n v="0"/>
  </r>
  <r>
    <s v="KF843"/>
    <s v="systém Hydrocephální drenážní Shunt PRO-GAV se shunt asistentem SA 25 FX643T (FX414T, FV414T)"/>
    <x v="1"/>
    <s v="Z 515_NAHRAD_OST"/>
    <s v="Umělé tělní náhrady - ostatní"/>
    <n v="12"/>
    <n v="55244.85"/>
    <n v="55244.85"/>
    <n v="2"/>
    <n v="110489.7"/>
    <n v="55244.85"/>
    <n v="4603.7375000000002"/>
    <n v="50641.112499999996"/>
    <n v="12"/>
    <n v="53803.68"/>
    <n v="107607.36"/>
  </r>
  <r>
    <s v="KF850"/>
    <s v="stent jícnový FerX-ELLA Boubella E 20 x 150 mm kovový samoexpandibilní plně potažený s antirefluxní chlopní 014-02N-20-150-L"/>
    <x v="7"/>
    <s v="Z 538 STENTY"/>
    <s v="Stenty jícnové, žlučové a rektální"/>
    <n v="12"/>
    <n v="16671.55"/>
    <n v="16671.55"/>
    <n v="13"/>
    <n v="216730.14999999997"/>
    <n v="16671.549999999996"/>
    <n v="1389.2958333333329"/>
    <n v="15282.254166666662"/>
    <m/>
    <m/>
    <n v="0"/>
  </r>
  <r>
    <s v="KF915"/>
    <s v="katetr zaváděcí vista BT F5 100 cm,  JL-3,5 5560020L"/>
    <x v="11"/>
    <s v="Z 537 KATETR_ZAV"/>
    <s v="Katetry zaváděcí"/>
    <n v="12"/>
    <n v="1815"/>
    <n v="1815"/>
    <n v="9"/>
    <n v="16335"/>
    <n v="1815"/>
    <n v="151.25"/>
    <n v="1663.75"/>
    <n v="12"/>
    <n v="1680"/>
    <n v="15120"/>
  </r>
  <r>
    <s v="KF916"/>
    <s v="katetr zaváděcí vista BT F5,100 cm, JL-4,0 5560040L"/>
    <x v="11"/>
    <s v="Z 537 KATETR_ZAV"/>
    <s v="Katetry zaváděcí"/>
    <n v="12"/>
    <n v="1815"/>
    <n v="1815"/>
    <n v="4"/>
    <n v="7260"/>
    <n v="1815"/>
    <n v="151.25"/>
    <n v="1663.75"/>
    <n v="12"/>
    <n v="1680"/>
    <n v="6720"/>
  </r>
  <r>
    <s v="KF918"/>
    <s v="katetr zaváděcí vista BT F5,100 cm, AL-2,0 5560400L"/>
    <x v="11"/>
    <s v="Z 537 KATETR_ZAV"/>
    <s v="Katetry zaváděcí"/>
    <n v="12"/>
    <n v="1815"/>
    <n v="1815"/>
    <n v="1"/>
    <n v="1815"/>
    <n v="1815"/>
    <n v="151.25"/>
    <n v="1663.75"/>
    <m/>
    <m/>
    <n v="0"/>
  </r>
  <r>
    <s v="KF919"/>
    <s v="katetr zaváděcí vista BT F5,100 cm, JR-3,5 5560800L"/>
    <x v="11"/>
    <s v="Z 537 KATETR_ZAV"/>
    <s v="Katetry zaváděcí"/>
    <n v="12"/>
    <n v="1815"/>
    <n v="1815"/>
    <n v="3"/>
    <n v="5445"/>
    <n v="1815"/>
    <n v="151.25"/>
    <n v="1663.75"/>
    <m/>
    <m/>
    <n v="0"/>
  </r>
  <r>
    <s v="KF920"/>
    <s v="katetr zaváděcí vista BT F5,100 cm, JR-4,0 5560820L"/>
    <x v="11"/>
    <s v="Z 537 KATETR_ZAV"/>
    <s v="Katetry zaváděcí"/>
    <n v="12"/>
    <n v="1815"/>
    <n v="1815"/>
    <n v="25"/>
    <n v="45375"/>
    <n v="1815"/>
    <n v="151.25"/>
    <n v="1663.75"/>
    <n v="12"/>
    <n v="1680"/>
    <n v="42000"/>
  </r>
  <r>
    <s v="KF922"/>
    <s v="katetr zaváděcí vista BT F5,100 cm, IM LB 5561900L"/>
    <x v="11"/>
    <s v="Z 537 KATETR_ZAV"/>
    <s v="Katetry zaváděcí"/>
    <n v="12"/>
    <n v="1815"/>
    <n v="1815"/>
    <n v="3"/>
    <n v="5445"/>
    <n v="1815"/>
    <n v="151.25"/>
    <n v="1663.75"/>
    <m/>
    <m/>
    <n v="0"/>
  </r>
  <r>
    <s v="KF923"/>
    <s v="katetr zaváděcí vista BT JL-3.5, F6.070,100cm, 67000200"/>
    <x v="11"/>
    <s v="Z 537 KATETR_ZAV"/>
    <s v="Katetry zaváděcí"/>
    <n v="12"/>
    <n v="1815"/>
    <n v="1815"/>
    <n v="7"/>
    <n v="12705"/>
    <n v="1815"/>
    <n v="151.25"/>
    <n v="1663.75"/>
    <m/>
    <m/>
    <n v="0"/>
  </r>
  <r>
    <s v="KF924"/>
    <s v="katetr zaváděcí vista BT JL-4, F6.070, 100cm, 67000400"/>
    <x v="11"/>
    <s v="Z 537 KATETR_ZAV"/>
    <s v="Katetry zaváděcí"/>
    <n v="12"/>
    <n v="1815"/>
    <n v="1815"/>
    <n v="22"/>
    <n v="39930"/>
    <n v="1815"/>
    <n v="151.25"/>
    <n v="1663.75"/>
    <n v="12"/>
    <n v="1680"/>
    <n v="36960"/>
  </r>
  <r>
    <s v="KF926"/>
    <s v="katetr zaváděcí vista BT AL-1, 6F, 100cm, 67003600"/>
    <x v="11"/>
    <s v="Z 537 KATETR_ZAV"/>
    <s v="Katetry zaváděcí"/>
    <n v="12"/>
    <n v="1815"/>
    <n v="1815"/>
    <n v="31"/>
    <n v="56265"/>
    <n v="1815"/>
    <n v="151.25"/>
    <n v="1663.75"/>
    <n v="12"/>
    <n v="1680"/>
    <n v="52080"/>
  </r>
  <r>
    <s v="KF927"/>
    <s v="katetr zaváděcí vista BT AL-1.5, F6.070,100cm, 67003800"/>
    <x v="11"/>
    <s v="Z 537 KATETR_ZAV"/>
    <s v="Katetry zaváděcí"/>
    <n v="12"/>
    <n v="1815"/>
    <n v="1815"/>
    <n v="16"/>
    <n v="29040"/>
    <n v="1815"/>
    <n v="151.25"/>
    <n v="1663.75"/>
    <n v="12"/>
    <n v="1680"/>
    <n v="26880"/>
  </r>
  <r>
    <s v="KF928"/>
    <s v="katetr zaváděcí vista BT AL-2, F6.070,100cm, 67004000"/>
    <x v="11"/>
    <s v="Z 537 KATETR_ZAV"/>
    <s v="Katetry zaváděcí"/>
    <n v="12"/>
    <n v="1815"/>
    <n v="1815"/>
    <n v="19"/>
    <n v="34485"/>
    <n v="1815"/>
    <n v="151.25"/>
    <n v="1663.75"/>
    <m/>
    <m/>
    <n v="0"/>
  </r>
  <r>
    <s v="KF929"/>
    <s v="katetr zaváděcí vista BT XB-3.5, F6.070,100 cm, 67005400"/>
    <x v="11"/>
    <s v="Z 537 KATETR_ZAV"/>
    <s v="Katetry zaváděcí"/>
    <n v="12"/>
    <n v="1815"/>
    <n v="1815"/>
    <n v="14"/>
    <n v="25410"/>
    <n v="1815"/>
    <n v="151.25"/>
    <n v="1663.75"/>
    <m/>
    <m/>
    <n v="0"/>
  </r>
  <r>
    <s v="KF931"/>
    <s v="katetr zaváděcí vista BT JR-3.5, F6.070,100cm, 67008000"/>
    <x v="11"/>
    <s v="Z 537 KATETR_ZAV"/>
    <s v="Katetry zaváděcí"/>
    <n v="12"/>
    <n v="1815"/>
    <n v="1815"/>
    <n v="6"/>
    <n v="10890"/>
    <n v="1815"/>
    <n v="151.25"/>
    <n v="1663.75"/>
    <n v="12"/>
    <n v="1680"/>
    <n v="10080"/>
  </r>
  <r>
    <s v="KF932"/>
    <s v="katetr zaváděcí vista BT JR-4, F6.070,100cm, 67008200"/>
    <x v="11"/>
    <s v="Z 537 KATETR_ZAV"/>
    <s v="Katetry zaváděcí"/>
    <n v="12"/>
    <n v="1815"/>
    <n v="1815"/>
    <n v="61"/>
    <n v="110715"/>
    <n v="1815"/>
    <n v="151.25"/>
    <n v="1663.75"/>
    <n v="12"/>
    <n v="1680"/>
    <n v="102480"/>
  </r>
  <r>
    <s v="KF941"/>
    <s v="katetr zaváděcí vista LBT F5,100 cm, AL-1 SM7331"/>
    <x v="11"/>
    <s v="Z 537 KATETR_ZAV"/>
    <s v="Katetry zaváděcí"/>
    <n v="12"/>
    <n v="1815"/>
    <n v="1815"/>
    <n v="2"/>
    <n v="3630"/>
    <n v="1815"/>
    <n v="151.25"/>
    <n v="1663.75"/>
    <m/>
    <m/>
    <n v="0"/>
  </r>
  <r>
    <s v="KF958"/>
    <s v="katetr diagnostický SUPER TORQUE .038 Infiniti F6 110 6 PIG 533650S"/>
    <x v="12"/>
    <s v="Z 535 KATETR_DIAG"/>
    <s v="Katetry diagnostické I.IK"/>
    <n v="12"/>
    <n v="375.1"/>
    <n v="375.1"/>
    <n v="10"/>
    <n v="3751"/>
    <n v="375.1"/>
    <n v="31.258333333333336"/>
    <n v="343.8416666666667"/>
    <m/>
    <m/>
    <n v="0"/>
  </r>
  <r>
    <s v="KF979"/>
    <s v="drát zaváděcí Emerald GW.032 260 J-3 502454"/>
    <x v="12"/>
    <s v="Z 535 KATETR_DIAG"/>
    <s v="Katetry diagnostické I.IK"/>
    <n v="12"/>
    <n v="465.85"/>
    <n v="465.85"/>
    <n v="25"/>
    <n v="11646.25"/>
    <n v="465.85"/>
    <n v="38.820833333333333"/>
    <n v="427.0291666666667"/>
    <m/>
    <m/>
    <n v="0"/>
  </r>
  <r>
    <s v="KF980"/>
    <s v="drát zaváděcí Emerald GW.038 150 J-3 502520,502521, 502526"/>
    <x v="12"/>
    <s v="Z 535 KATETR_DIAG"/>
    <s v="Katetry diagnostické I.IK"/>
    <n v="12"/>
    <n v="465.85"/>
    <n v="465.85"/>
    <n v="3100"/>
    <n v="1444135"/>
    <n v="465.85"/>
    <n v="38.820833333333333"/>
    <n v="427.0291666666667"/>
    <m/>
    <m/>
    <n v="0"/>
  </r>
  <r>
    <s v="KF981"/>
    <s v="drát zaváděcí Emerald GW.035 260 STR 502555, 502455,502521"/>
    <x v="12"/>
    <s v="Z 535 KATETR_DIAG"/>
    <s v="Katetry diagnostické I.IK"/>
    <n v="12"/>
    <n v="465.85"/>
    <n v="465.85"/>
    <n v="280"/>
    <n v="130438"/>
    <n v="465.85"/>
    <n v="38.820833333333333"/>
    <n v="427.0291666666667"/>
    <m/>
    <m/>
    <n v="0"/>
  </r>
  <r>
    <s v="KF983"/>
    <s v="zavaděč avanti+ CSI 5F  W/MINI GW, 11 cm,  504605X"/>
    <x v="12"/>
    <s v="Z 535 KATETR_DIAG"/>
    <s v="Katetry diagnostické I.IK"/>
    <n v="12"/>
    <n v="381.15"/>
    <n v="381.15"/>
    <n v="70"/>
    <n v="26680.5"/>
    <n v="381.15"/>
    <n v="31.762499999999999"/>
    <n v="349.38749999999999"/>
    <m/>
    <m/>
    <n v="0"/>
  </r>
  <r>
    <s v="KF985"/>
    <s v="zavaděč avanti+ CSI 6F W/MINI GW, 11 cm, 504606X"/>
    <x v="12"/>
    <s v="Z 535 KATETR_DIAG"/>
    <s v="Katetry diagnostické I.IK"/>
    <n v="12"/>
    <n v="381.15"/>
    <n v="399.3"/>
    <n v="380"/>
    <n v="146107.5"/>
    <n v="384.49342105263156"/>
    <n v="32.04111842105263"/>
    <n v="352.45230263157896"/>
    <m/>
    <m/>
    <n v="0"/>
  </r>
  <r>
    <s v="KF986"/>
    <s v="zavaděč avanti+ CSI 7F W/MINI GW 504607X"/>
    <x v="12"/>
    <s v="Z 535 KATETR_DIAG"/>
    <s v="Katetry diagnostické I.IK"/>
    <n v="12"/>
    <n v="381.15"/>
    <n v="381.15"/>
    <n v="5"/>
    <n v="1905.75"/>
    <n v="381.15"/>
    <n v="31.762499999999999"/>
    <n v="349.38749999999999"/>
    <m/>
    <m/>
    <n v="0"/>
  </r>
  <r>
    <s v="KF987"/>
    <s v="zavaděč avanti+ CSI 11F W/MINI GW 504611X"/>
    <x v="12"/>
    <s v="Z 535 KATETR_DIAG"/>
    <s v="Katetry diagnostické I.IK"/>
    <n v="12"/>
    <n v="381.15"/>
    <n v="399.3"/>
    <n v="50"/>
    <n v="19420.5"/>
    <n v="388.41"/>
    <n v="32.3675"/>
    <n v="356.04250000000002"/>
    <m/>
    <m/>
    <n v="0"/>
  </r>
  <r>
    <s v="KF996"/>
    <s v="šroub zajišťovací LCP 4,5 mm délka 80 mm 414.880"/>
    <x v="2"/>
    <s v="Z 506_NAHRAD_KOV"/>
    <s v="Umělé tělní náhrady - kovové"/>
    <n v="12"/>
    <n v="703.8"/>
    <n v="703.8"/>
    <n v="1"/>
    <n v="703.8"/>
    <n v="703.8"/>
    <n v="58.65"/>
    <n v="645.15"/>
    <m/>
    <m/>
    <n v="0"/>
  </r>
  <r>
    <s v="KG055"/>
    <s v="pouzdro zaváděcí KSAW-7.0-18/38-55-RB-ANL2-HC"/>
    <x v="0"/>
    <s v="Z 503_OSTAT"/>
    <s v="Zaváděcí pouzdra"/>
    <n v="12"/>
    <n v="2704.23"/>
    <n v="2704.23"/>
    <n v="22"/>
    <n v="59493.060000000012"/>
    <n v="2704.2300000000005"/>
    <n v="225.35250000000005"/>
    <n v="2478.8775000000005"/>
    <n v="12"/>
    <n v="2503.15"/>
    <n v="55069.3"/>
  </r>
  <r>
    <s v="KG096"/>
    <s v="zavaděč TERUMO 5F 10 cm 2RTR50D10PQ"/>
    <x v="12"/>
    <s v="Z 535 KATETR_DIAG"/>
    <s v="Katetry diagnostické I.IK"/>
    <n v="12"/>
    <n v="514.25"/>
    <n v="514.25"/>
    <n v="665"/>
    <n v="341976.25"/>
    <n v="514.25"/>
    <n v="42.854166666666664"/>
    <n v="471.39583333333331"/>
    <m/>
    <m/>
    <n v="0"/>
  </r>
  <r>
    <s v="KG097"/>
    <s v="zavaděč TERUMO 6F 10 cm 2RTR60D10PQ"/>
    <x v="12"/>
    <s v="Z 535 KATETR_DIAG"/>
    <s v="Katetry diagnostické I.IK"/>
    <n v="12"/>
    <n v="514.25"/>
    <n v="514.25"/>
    <n v="2920"/>
    <n v="1501610"/>
    <n v="514.25"/>
    <n v="42.854166666666664"/>
    <n v="471.39583333333331"/>
    <n v="12"/>
    <n v="476"/>
    <n v="1389920"/>
  </r>
  <r>
    <s v="KG098"/>
    <s v="stapler cirkulární 33 mm EEA se sklopnou hlavicí 4,8 mm  EEA33"/>
    <x v="4"/>
    <s v="Z 523_STAPLE"/>
    <s v="Staplery, endosk., extraktory"/>
    <n v="12"/>
    <n v="10769"/>
    <n v="10769"/>
    <n v="4"/>
    <n v="43076"/>
    <n v="10769"/>
    <n v="897.41666666666663"/>
    <n v="9871.5833333333339"/>
    <m/>
    <m/>
    <n v="0"/>
  </r>
  <r>
    <s v="KG140"/>
    <s v="stapler lineární  s nožem (lineární katr) s 1 zásobníkem pro standardní tkáň velikost 75 mm TLC75"/>
    <x v="4"/>
    <s v="Z 523_STAPLE"/>
    <s v="Staplery, endosk., extraktory"/>
    <n v="12"/>
    <n v="2837.45"/>
    <n v="2837.45"/>
    <n v="29"/>
    <n v="82286.049999999988"/>
    <n v="2837.45"/>
    <n v="236.45416666666665"/>
    <n v="2600.9958333333334"/>
    <n v="12"/>
    <n v="2626.4"/>
    <n v="76165.600000000006"/>
  </r>
  <r>
    <s v="KG228"/>
    <s v="hlava zaslepovací expert 0 mm 04.004.000"/>
    <x v="2"/>
    <s v="Z 506_NAHRAD_KOV"/>
    <s v="Umělé tělní náhrady - kovové"/>
    <n v="12"/>
    <n v="773.95"/>
    <n v="773.95"/>
    <n v="2"/>
    <n v="1547.9"/>
    <n v="773.95"/>
    <n v="64.495833333333337"/>
    <n v="709.45416666666665"/>
    <m/>
    <m/>
    <n v="0"/>
  </r>
  <r>
    <s v="KG229"/>
    <s v="hlava zaslepovací expert 5 mm 04.004.001"/>
    <x v="2"/>
    <s v="Z 506_NAHRAD_KOV"/>
    <s v="Umělé tělní náhrady - kovové"/>
    <n v="12"/>
    <n v="773.95"/>
    <n v="773.95"/>
    <n v="4"/>
    <n v="3095.8"/>
    <n v="773.95"/>
    <n v="64.495833333333337"/>
    <n v="709.45416666666665"/>
    <n v="12"/>
    <n v="753.76"/>
    <n v="3015.04"/>
  </r>
  <r>
    <s v="KG231"/>
    <s v="hlava zaslepovací expert 15 mm 04.004.003"/>
    <x v="2"/>
    <s v="Z 506_NAHRAD_KOV"/>
    <s v="Umělé tělní náhrady - kovové"/>
    <n v="12"/>
    <n v="773.95"/>
    <n v="773.95"/>
    <n v="1"/>
    <n v="773.95"/>
    <n v="773.95"/>
    <n v="64.495833333333337"/>
    <n v="709.45416666666665"/>
    <m/>
    <m/>
    <n v="0"/>
  </r>
  <r>
    <s v="KG234"/>
    <s v="hřeb expert TN tibiální pr. 10 kanylovaný D300 TAN 04.004.440"/>
    <x v="2"/>
    <s v="Z 506_NAHRAD_KOV"/>
    <s v="Umělé tělní náhrady - kovové"/>
    <n v="12"/>
    <n v="10162.549999999999"/>
    <n v="10162.549999999999"/>
    <n v="1"/>
    <n v="10162.549999999999"/>
    <n v="10162.549999999999"/>
    <n v="846.87916666666661"/>
    <n v="9315.6708333333336"/>
    <m/>
    <m/>
    <n v="0"/>
  </r>
  <r>
    <s v="KG246"/>
    <s v="hřeb expert TN tibiální pr. 12 kanylovaný D345 TAN 04.004.649"/>
    <x v="2"/>
    <s v="Z 506_NAHRAD_KOV"/>
    <s v="Umělé tělní náhrady - kovové"/>
    <n v="12"/>
    <n v="10162.549999999999"/>
    <n v="10162.549999999999"/>
    <n v="1"/>
    <n v="10162.549999999999"/>
    <n v="10162.549999999999"/>
    <n v="846.87916666666661"/>
    <n v="9315.6708333333336"/>
    <m/>
    <m/>
    <n v="0"/>
  </r>
  <r>
    <s v="KG278"/>
    <s v="dlaha VA-LCP 2,4 mm dvoupilířová na distální rádius 04.111.640"/>
    <x v="2"/>
    <s v="Z 506_NAHRAD_KOV"/>
    <s v="Umělé tělní náhrady - kovové"/>
    <n v="12"/>
    <n v="5861.55"/>
    <n v="5861.55"/>
    <n v="1"/>
    <n v="5861.55"/>
    <n v="5861.55"/>
    <n v="488.46250000000003"/>
    <n v="5373.0875000000005"/>
    <m/>
    <m/>
    <n v="0"/>
  </r>
  <r>
    <s v="KG279"/>
    <s v="dlaha VA-LCP 2,4 mm dvoupilířová na distální rádius 04.111.641"/>
    <x v="2"/>
    <s v="Z 506_NAHRAD_KOV"/>
    <s v="Umělé tělní náhrady - kovové"/>
    <n v="12"/>
    <n v="5861.55"/>
    <n v="5861.55"/>
    <n v="1"/>
    <n v="5861.55"/>
    <n v="5861.55"/>
    <n v="488.46250000000003"/>
    <n v="5373.0875000000005"/>
    <m/>
    <m/>
    <n v="0"/>
  </r>
  <r>
    <s v="KG280"/>
    <s v="dlaha VA-LCP 2,4 mm dvoupilířová na distální rádius 04.111.730"/>
    <x v="2"/>
    <s v="Z 506_NAHRAD_KOV"/>
    <s v="Umělé tělní náhrady - kovové"/>
    <n v="12"/>
    <n v="5861.55"/>
    <n v="5861.55"/>
    <n v="1"/>
    <n v="5861.55"/>
    <n v="5861.55"/>
    <n v="488.46250000000003"/>
    <n v="5373.0875000000005"/>
    <m/>
    <m/>
    <n v="0"/>
  </r>
  <r>
    <s v="KG281"/>
    <s v="Dlaha VA-LCP 2,4 mm dvouplilířová na distální radius 04.111.731"/>
    <x v="2"/>
    <s v="Z 506_NAHRAD_KOV"/>
    <s v="Umělé tělní náhrady - kovové"/>
    <n v="12"/>
    <n v="5861.55"/>
    <n v="5861.55"/>
    <n v="1"/>
    <n v="5861.55"/>
    <n v="5861.55"/>
    <n v="488.46250000000003"/>
    <n v="5373.0875000000005"/>
    <m/>
    <m/>
    <n v="0"/>
  </r>
  <r>
    <s v="KG286"/>
    <s v="šroub zajišťovací VA pr. 2,4 samořezný D16 04.210.116"/>
    <x v="2"/>
    <s v="Z 506_NAHRAD_KOV"/>
    <s v="Umělé tělní náhrady - kovové"/>
    <n v="12"/>
    <n v="999.35"/>
    <n v="999.35"/>
    <n v="3"/>
    <n v="2998.05"/>
    <n v="999.35"/>
    <n v="83.279166666666669"/>
    <n v="916.07083333333333"/>
    <m/>
    <m/>
    <n v="0"/>
  </r>
  <r>
    <s v="KG287"/>
    <s v="šroub zajišťovací VA pr. 2,4 samořezný D18 04.210.118"/>
    <x v="2"/>
    <s v="Z 506_NAHRAD_KOV"/>
    <s v="Umělé tělní náhrady - kovové"/>
    <n v="12"/>
    <n v="999.35"/>
    <n v="999.35"/>
    <n v="2"/>
    <n v="1998.7"/>
    <n v="999.35"/>
    <n v="83.279166666666669"/>
    <n v="916.07083333333333"/>
    <m/>
    <m/>
    <n v="0"/>
  </r>
  <r>
    <s v="KG288"/>
    <s v="šroub zajišťovací VA pr. 2,4 samořezný D20 04.210.120"/>
    <x v="2"/>
    <s v="Z 506_NAHRAD_KOV"/>
    <s v="Umělé tělní náhrady - kovové"/>
    <n v="12"/>
    <n v="999.35"/>
    <n v="999.35"/>
    <n v="5"/>
    <n v="4996.75"/>
    <n v="999.35"/>
    <n v="83.279166666666669"/>
    <n v="916.07083333333333"/>
    <m/>
    <m/>
    <n v="0"/>
  </r>
  <r>
    <s v="KG289"/>
    <s v="šroub zajišťovací VA pr. 2,4 samořezný D22 04.210.122"/>
    <x v="2"/>
    <s v="Z 506_NAHRAD_KOV"/>
    <s v="Umělé tělní náhrady - kovové"/>
    <n v="12"/>
    <n v="1066.05"/>
    <n v="1066.05"/>
    <n v="4"/>
    <n v="4264.2"/>
    <n v="1066.05"/>
    <n v="88.837499999999991"/>
    <n v="977.21249999999998"/>
    <m/>
    <m/>
    <n v="0"/>
  </r>
  <r>
    <s v="KG290"/>
    <s v="šroub zajišťovací VA pr. 2,4 samořezný D24 04.210.124"/>
    <x v="2"/>
    <s v="Z 506_NAHRAD_KOV"/>
    <s v="Umělé tělní náhrady - kovové"/>
    <n v="12"/>
    <n v="1066.05"/>
    <n v="1066.05"/>
    <n v="4"/>
    <n v="4264.2"/>
    <n v="1066.05"/>
    <n v="88.837499999999991"/>
    <n v="977.21249999999998"/>
    <m/>
    <m/>
    <n v="0"/>
  </r>
  <r>
    <s v="KG365"/>
    <s v="šroub kortikální pr 2,4 samořezný D18 TAN 401.768"/>
    <x v="2"/>
    <s v="Z 506_NAHRAD_KOV"/>
    <s v="Umělé tělní náhrady - kovové"/>
    <n v="12"/>
    <n v="396.75"/>
    <n v="396.75"/>
    <n v="1"/>
    <n v="396.75"/>
    <n v="396.75"/>
    <n v="33.0625"/>
    <n v="363.6875"/>
    <m/>
    <m/>
    <n v="0"/>
  </r>
  <r>
    <s v="KG366"/>
    <s v="šroub kortikální pr 2,4 samořezný D20 TAN 401.770"/>
    <x v="2"/>
    <s v="Z 506_NAHRAD_KOV"/>
    <s v="Umělé tělní náhrady - kovové"/>
    <n v="12"/>
    <n v="396.75"/>
    <n v="396.75"/>
    <n v="2"/>
    <n v="793.5"/>
    <n v="396.75"/>
    <n v="33.0625"/>
    <n v="363.6875"/>
    <m/>
    <m/>
    <n v="0"/>
  </r>
  <r>
    <s v="KG367"/>
    <s v="šroub kortikální pr 2,4 samořezný D22 TAN 401.772"/>
    <x v="2"/>
    <s v="Z 506_NAHRAD_KOV"/>
    <s v="Umělé tělní náhrady - kovové"/>
    <n v="12"/>
    <n v="396.75"/>
    <n v="396.75"/>
    <n v="2"/>
    <n v="793.5"/>
    <n v="396.75"/>
    <n v="33.0625"/>
    <n v="363.6875"/>
    <m/>
    <m/>
    <n v="0"/>
  </r>
  <r>
    <s v="KG369"/>
    <s v="šroub kortikální pr 2,4 samořezný D26 TAN 401.776"/>
    <x v="2"/>
    <s v="Z 506_NAHRAD_KOV"/>
    <s v="Umělé tělní náhrady - kovové"/>
    <n v="12"/>
    <n v="396.75"/>
    <n v="396.75"/>
    <n v="1"/>
    <n v="396.75"/>
    <n v="396.75"/>
    <n v="33.0625"/>
    <n v="363.6875"/>
    <n v="12"/>
    <n v="386.4"/>
    <n v="386.4"/>
  </r>
  <r>
    <s v="KG396"/>
    <s v="šroub zajišťovací stardrive 2,7 mm ( hlava LCP 2.4), délka 14 402.214"/>
    <x v="2"/>
    <s v="Z 506_NAHRAD_KOV"/>
    <s v="Umělé tělní náhrady - kovové"/>
    <n v="12"/>
    <n v="905.05"/>
    <n v="905.05"/>
    <n v="3"/>
    <n v="2715.1499999999996"/>
    <n v="905.04999999999984"/>
    <n v="75.42083333333332"/>
    <n v="829.62916666666649"/>
    <m/>
    <m/>
    <n v="0"/>
  </r>
  <r>
    <s v="KG399"/>
    <s v="šroub zajišťovací stardrive 2,7 mm ( hlava LCP 2.4), délka 20 402.220"/>
    <x v="2"/>
    <s v="Z 506_NAHRAD_KOV"/>
    <s v="Umělé tělní náhrady - kovové"/>
    <n v="12"/>
    <n v="905.05"/>
    <n v="905.05"/>
    <n v="1"/>
    <n v="905.05"/>
    <n v="905.05"/>
    <n v="75.420833333333334"/>
    <n v="829.62916666666661"/>
    <m/>
    <m/>
    <n v="0"/>
  </r>
  <r>
    <s v="KG400"/>
    <s v="šroub zajišťovací stardrive 2,7 mm ( hlava LCP 2.4), délka 22 402.222"/>
    <x v="2"/>
    <s v="Z 506_NAHRAD_KOV"/>
    <s v="Umělé tělní náhrady - kovové"/>
    <n v="12"/>
    <n v="964.85"/>
    <n v="964.85"/>
    <n v="4"/>
    <n v="3859.4"/>
    <n v="964.85"/>
    <n v="80.404166666666669"/>
    <n v="884.44583333333333"/>
    <m/>
    <m/>
    <n v="0"/>
  </r>
  <r>
    <s v="KG401"/>
    <s v="šroub zajišťovací stardrive 2,7 mm ( hlava LCP 2.4), délka 24 402.224"/>
    <x v="2"/>
    <s v="Z 506_NAHRAD_KOV"/>
    <s v="Umělé tělní náhrady - kovové"/>
    <n v="12"/>
    <n v="964.85"/>
    <n v="964.85"/>
    <n v="4"/>
    <n v="3859.4"/>
    <n v="964.85"/>
    <n v="80.404166666666669"/>
    <n v="884.44583333333333"/>
    <n v="12"/>
    <n v="983.36"/>
    <n v="3933.44"/>
  </r>
  <r>
    <s v="KG402"/>
    <s v="šroub zajišťovací stardrive 2,7 mm ( hlava LCP 2.4), délka 26 402.226"/>
    <x v="2"/>
    <s v="Z 506_NAHRAD_KOV"/>
    <s v="Umělé tělní náhrady - kovové"/>
    <n v="12"/>
    <n v="964.85"/>
    <n v="964.85"/>
    <n v="1"/>
    <n v="964.85"/>
    <n v="964.85"/>
    <n v="80.404166666666669"/>
    <n v="884.44583333333333"/>
    <n v="12"/>
    <n v="939.68"/>
    <n v="939.68"/>
  </r>
  <r>
    <s v="KG404"/>
    <s v="šroub zajišťovací stardrive 2,7 mm ( hlava LCP 2.4), délka 30 402.230"/>
    <x v="2"/>
    <s v="Z 506_NAHRAD_KOV"/>
    <s v="Umělé tělní náhrady - kovové"/>
    <n v="12"/>
    <n v="964.85"/>
    <n v="964.85"/>
    <n v="1"/>
    <n v="964.85"/>
    <n v="964.85"/>
    <n v="80.404166666666669"/>
    <n v="884.44583333333333"/>
    <n v="12"/>
    <n v="939.68"/>
    <n v="939.68"/>
  </r>
  <r>
    <s v="KG405"/>
    <s v="šroub zajišťovací stardrive 2,7 mm ( hlava LCP 2.4), délka 32 402.232"/>
    <x v="2"/>
    <s v="Z 506_NAHRAD_KOV"/>
    <s v="Umělé tělní náhrady - kovové"/>
    <n v="12"/>
    <n v="964.85"/>
    <n v="964.85"/>
    <n v="2"/>
    <n v="1929.7"/>
    <n v="964.85"/>
    <n v="80.404166666666669"/>
    <n v="884.44583333333333"/>
    <m/>
    <m/>
    <n v="0"/>
  </r>
  <r>
    <s v="KG406"/>
    <s v="šroub zajišťovací stardrive 2,7 mm ( hlava LCP 2.4), délka 34 402.234"/>
    <x v="2"/>
    <s v="Z 506_NAHRAD_KOV"/>
    <s v="Umělé tělní náhrady - kovové"/>
    <n v="12"/>
    <n v="964.85"/>
    <n v="1413.35"/>
    <n v="2"/>
    <n v="1929.6999999999998"/>
    <n v="964.84999999999991"/>
    <n v="80.404166666666654"/>
    <n v="884.44583333333321"/>
    <m/>
    <m/>
    <n v="0"/>
  </r>
  <r>
    <s v="KG407"/>
    <s v="šroub zajišťovací stardrive 2,7 mm ( hlava LCP 2.4), délka 36 402.236"/>
    <x v="2"/>
    <s v="Z 506_NAHRAD_KOV"/>
    <s v="Umělé tělní náhrady - kovové"/>
    <n v="12"/>
    <n v="964.85"/>
    <n v="964.85"/>
    <n v="2"/>
    <n v="1929.7"/>
    <n v="964.85"/>
    <n v="80.404166666666669"/>
    <n v="884.44583333333333"/>
    <m/>
    <m/>
    <n v="0"/>
  </r>
  <r>
    <s v="KG408"/>
    <s v="šroub zajišťovací stardrive 2,7 mm ( hlava LCP 2.4), délka 38 402.238"/>
    <x v="2"/>
    <s v="Z 506_NAHRAD_KOV"/>
    <s v="Umělé tělní náhrady - kovové"/>
    <n v="12"/>
    <n v="964.85"/>
    <n v="964.85"/>
    <n v="1"/>
    <n v="964.85"/>
    <n v="964.85"/>
    <n v="80.404166666666669"/>
    <n v="884.44583333333333"/>
    <m/>
    <m/>
    <n v="0"/>
  </r>
  <r>
    <s v="KG409"/>
    <s v="šroub zajišťovací stardrive 2,7 mm ( hlava LCP 2.4), délka 40 402.240"/>
    <x v="2"/>
    <s v="Z 506_NAHRAD_KOV"/>
    <s v="Umělé tělní náhrady - kovové"/>
    <n v="12"/>
    <n v="964.85"/>
    <n v="964.85"/>
    <n v="3"/>
    <n v="2894.55"/>
    <n v="964.85"/>
    <n v="80.404166666666669"/>
    <n v="884.44583333333333"/>
    <m/>
    <m/>
    <n v="0"/>
  </r>
  <r>
    <s v="KG411"/>
    <s v="šroub zajišťovací stardrive 2,7 mm ( hlava LCP 2.4), délka 44 402.244"/>
    <x v="2"/>
    <s v="Z 506_NAHRAD_KOV"/>
    <s v="Umělé tělní náhrady - kovové"/>
    <n v="12"/>
    <n v="1009.7"/>
    <n v="1009.7"/>
    <n v="1"/>
    <n v="1009.7"/>
    <n v="1009.7"/>
    <n v="84.141666666666666"/>
    <n v="925.55833333333339"/>
    <m/>
    <m/>
    <n v="0"/>
  </r>
  <r>
    <s v="KG418"/>
    <s v="šroub kortikální stardrive 2,7 mm, délka 12 402.872"/>
    <x v="2"/>
    <s v="Z 506_NAHRAD_KOV"/>
    <s v="Umělé tělní náhrady - kovové"/>
    <n v="12"/>
    <n v="428.95"/>
    <n v="428.95"/>
    <n v="4"/>
    <n v="1715.8"/>
    <n v="428.95"/>
    <n v="35.74583333333333"/>
    <n v="393.20416666666665"/>
    <m/>
    <m/>
    <n v="0"/>
  </r>
  <r>
    <s v="KG419"/>
    <s v="šroub kortikální stardrive 2,7 mm, délka 14 402.874"/>
    <x v="2"/>
    <s v="Z 506_NAHRAD_KOV"/>
    <s v="Umělé tělní náhrady - kovové"/>
    <n v="12"/>
    <n v="428.95"/>
    <n v="428.95"/>
    <n v="4"/>
    <n v="1715.8"/>
    <n v="428.95"/>
    <n v="35.74583333333333"/>
    <n v="393.20416666666665"/>
    <m/>
    <m/>
    <n v="0"/>
  </r>
  <r>
    <s v="KG420"/>
    <s v="šroub kortikální stardrive 2,7 mm, délka 16 402.876"/>
    <x v="2"/>
    <s v="Z 506_NAHRAD_KOV"/>
    <s v="Umělé tělní náhrady - kovové"/>
    <n v="12"/>
    <n v="428.95"/>
    <n v="428.95"/>
    <n v="4"/>
    <n v="1715.8"/>
    <n v="428.95"/>
    <n v="35.74583333333333"/>
    <n v="393.20416666666665"/>
    <m/>
    <m/>
    <n v="0"/>
  </r>
  <r>
    <s v="KG421"/>
    <s v="šroub kortikální stardrive 2,7 mm, délka 18 402.878"/>
    <x v="2"/>
    <s v="Z 506_NAHRAD_KOV"/>
    <s v="Umělé tělní náhrady - kovové"/>
    <n v="12"/>
    <n v="428.95"/>
    <n v="428.95"/>
    <n v="2"/>
    <n v="857.9"/>
    <n v="428.95"/>
    <n v="35.74583333333333"/>
    <n v="393.20416666666665"/>
    <m/>
    <m/>
    <n v="0"/>
  </r>
  <r>
    <s v="KG426"/>
    <s v="šroub kortikální stardrive 2,7 mm, délka 30 402.890"/>
    <x v="2"/>
    <s v="Z 506_NAHRAD_KOV"/>
    <s v="Umělé tělní náhrady - kovové"/>
    <n v="12"/>
    <n v="428.95"/>
    <n v="428.95"/>
    <n v="1"/>
    <n v="428.95"/>
    <n v="428.95"/>
    <n v="35.74583333333333"/>
    <n v="393.20416666666665"/>
    <m/>
    <m/>
    <n v="0"/>
  </r>
  <r>
    <s v="KG428"/>
    <s v="šroub kortikální, samořezný, titan, Ø 3,5 mm, délka16 mm 404.816"/>
    <x v="2"/>
    <s v="Z 506_NAHRAD_KOV"/>
    <s v="Umělé tělní náhrady - kovové"/>
    <n v="12"/>
    <n v="243.8"/>
    <n v="243.8"/>
    <n v="3"/>
    <n v="731.40000000000009"/>
    <n v="243.80000000000004"/>
    <n v="20.31666666666667"/>
    <n v="223.48333333333338"/>
    <n v="12"/>
    <n v="237.44"/>
    <n v="712.31999999999994"/>
  </r>
  <r>
    <s v="KG429"/>
    <s v="šroub kortikální, samořezný, titan, Ø 3,5 mm, délka18 mm 404.818 "/>
    <x v="2"/>
    <s v="Z 506_NAHRAD_KOV"/>
    <s v="Umělé tělní náhrady - kovové"/>
    <n v="12"/>
    <n v="243.8"/>
    <n v="243.8"/>
    <n v="7"/>
    <n v="1706.6000000000001"/>
    <n v="243.8"/>
    <n v="20.316666666666666"/>
    <n v="223.48333333333335"/>
    <m/>
    <m/>
    <n v="0"/>
  </r>
  <r>
    <s v="KG430"/>
    <s v="šroub kortikální, samořezný, titan, Ø 3,5 mm, délka20 mm 404.820"/>
    <x v="2"/>
    <s v="Z 506_NAHRAD_KOV"/>
    <s v="Umělé tělní náhrady - kovové"/>
    <n v="12"/>
    <n v="243.8"/>
    <n v="243.8"/>
    <n v="8"/>
    <n v="1950.3999999999999"/>
    <n v="243.79999999999998"/>
    <n v="20.316666666666666"/>
    <n v="223.48333333333332"/>
    <n v="12"/>
    <n v="237.44"/>
    <n v="1899.52"/>
  </r>
  <r>
    <s v="KG431"/>
    <s v="šroub kortikální, samořezný, titan, Ø 3,5 mm, délka22 mm 404.822"/>
    <x v="2"/>
    <s v="Z 506_NAHRAD_KOV"/>
    <s v="Umělé tělní náhrady - kovové"/>
    <n v="12"/>
    <n v="243.8"/>
    <n v="428.95"/>
    <n v="13"/>
    <n v="3169.3999999999996"/>
    <n v="243.79999999999998"/>
    <n v="20.316666666666666"/>
    <n v="223.48333333333332"/>
    <n v="12"/>
    <n v="237.44"/>
    <n v="3086.72"/>
  </r>
  <r>
    <s v="KG432"/>
    <s v="šroub kortikální, samořezný, titan, Ø 3,5 mm, délka24 mm 404.824"/>
    <x v="2"/>
    <s v="Z 506_NAHRAD_KOV"/>
    <s v="Umělé tělní náhrady - kovové"/>
    <n v="12"/>
    <n v="243.8"/>
    <n v="428.95"/>
    <n v="16"/>
    <n v="3900.8"/>
    <n v="243.8"/>
    <n v="20.316666666666666"/>
    <n v="223.48333333333335"/>
    <n v="12"/>
    <n v="237.44"/>
    <n v="3799.04"/>
  </r>
  <r>
    <s v="KG433"/>
    <s v="šroub kortikální, samořezný, titan, Ø 3,5 mm, délka26 mm 404.826"/>
    <x v="2"/>
    <s v="Z 506_NAHRAD_KOV"/>
    <s v="Umělé tělní náhrady - kovové"/>
    <n v="12"/>
    <n v="243.8"/>
    <n v="428.95"/>
    <n v="12"/>
    <n v="2925.6"/>
    <n v="243.79999999999998"/>
    <n v="20.316666666666666"/>
    <n v="223.48333333333332"/>
    <n v="12"/>
    <n v="237.44"/>
    <n v="2849.2799999999997"/>
  </r>
  <r>
    <s v="KG434"/>
    <s v="šroub kortikální, samořezný, titan, Ø 3,5 mm, délka28 mm 404.828"/>
    <x v="2"/>
    <s v="Z 506_NAHRAD_KOV"/>
    <s v="Umělé tělní náhrady - kovové"/>
    <n v="12"/>
    <n v="243.8"/>
    <n v="428.95"/>
    <n v="7"/>
    <n v="1706.6"/>
    <n v="243.79999999999998"/>
    <n v="20.316666666666666"/>
    <n v="223.48333333333332"/>
    <m/>
    <m/>
    <n v="0"/>
  </r>
  <r>
    <s v="KG435"/>
    <s v="šroub kortikální, samořezný, titan, Ø 3,5 mm, délka30 mm 404.830"/>
    <x v="2"/>
    <s v="Z 506_NAHRAD_KOV"/>
    <s v="Umělé tělní náhrady - kovové"/>
    <n v="12"/>
    <n v="243.8"/>
    <n v="243.8"/>
    <n v="1"/>
    <n v="243.8"/>
    <n v="243.8"/>
    <n v="20.316666666666666"/>
    <n v="223.48333333333335"/>
    <m/>
    <m/>
    <n v="0"/>
  </r>
  <r>
    <s v="KG437"/>
    <s v="šroub kortikální pr 3,5 samořezný D40 TI 404.840"/>
    <x v="2"/>
    <s v="Z 506_NAHRAD_KOV"/>
    <s v="Umělé tělní náhrady - kovové"/>
    <n v="12"/>
    <n v="334.65"/>
    <n v="587.65"/>
    <n v="4"/>
    <n v="1591.6"/>
    <n v="397.9"/>
    <n v="33.158333333333331"/>
    <n v="364.74166666666667"/>
    <m/>
    <m/>
    <n v="0"/>
  </r>
  <r>
    <s v="KG439"/>
    <s v="šroub kortikální pr 3,5 samořezný D50 TI 404.850"/>
    <x v="2"/>
    <s v="Z 506_NAHRAD_KOV"/>
    <s v="Umělé tělní náhrady - kovové"/>
    <n v="12"/>
    <n v="334.65"/>
    <n v="587.65"/>
    <n v="4"/>
    <n v="1338.6"/>
    <n v="334.65"/>
    <n v="27.887499999999999"/>
    <n v="306.76249999999999"/>
    <m/>
    <m/>
    <n v="0"/>
  </r>
  <r>
    <s v="KG440"/>
    <s v="šroub kortikální pr 3,5 samořezný D55 TI 404.855"/>
    <x v="2"/>
    <s v="Z 506_NAHRAD_KOV"/>
    <s v="Umělé tělní náhrady - kovové"/>
    <n v="12"/>
    <n v="334.65"/>
    <n v="334.65"/>
    <n v="2"/>
    <n v="669.3"/>
    <n v="334.65"/>
    <n v="27.887499999999999"/>
    <n v="306.76249999999999"/>
    <m/>
    <m/>
    <n v="0"/>
  </r>
  <r>
    <s v="KG443"/>
    <s v="šroub zajišťovací pr 3,5 samořezný D12 412.102"/>
    <x v="2"/>
    <s v="Z 506_NAHRAD_KOV"/>
    <s v="Umělé tělní náhrady - kovové"/>
    <n v="12"/>
    <n v="1003.95"/>
    <n v="1003.95"/>
    <n v="3"/>
    <n v="3011.8500000000004"/>
    <n v="1003.9500000000002"/>
    <n v="83.662500000000009"/>
    <n v="920.28750000000014"/>
    <n v="12"/>
    <n v="977.76"/>
    <n v="2933.2799999999997"/>
  </r>
  <r>
    <s v="KG444"/>
    <s v="šroub zajišťovací pr 3,5 samořezný D14 412.103"/>
    <x v="2"/>
    <s v="Z 506_NAHRAD_KOV"/>
    <s v="Umělé tělní náhrady - kovové"/>
    <n v="12"/>
    <n v="1003.95"/>
    <n v="1003.95"/>
    <n v="1"/>
    <n v="1003.95"/>
    <n v="1003.95"/>
    <n v="83.662500000000009"/>
    <n v="920.28750000000002"/>
    <m/>
    <m/>
    <n v="0"/>
  </r>
  <r>
    <s v="KG445"/>
    <s v="šroub zajišťovací pr 3,5 samořezný D16 412.104"/>
    <x v="2"/>
    <s v="Z 506_NAHRAD_KOV"/>
    <s v="Umělé tělní náhrady - kovové"/>
    <n v="12"/>
    <n v="1003.95"/>
    <n v="1475.45"/>
    <n v="9"/>
    <n v="9035.5499999999993"/>
    <n v="1003.9499999999999"/>
    <n v="83.662499999999994"/>
    <n v="920.28749999999991"/>
    <n v="12"/>
    <n v="977.76"/>
    <n v="8799.84"/>
  </r>
  <r>
    <s v="KG446"/>
    <s v="šroub zajišťovací pr 3,5 samořezný D18 412.105"/>
    <x v="2"/>
    <s v="Z 506_NAHRAD_KOV"/>
    <s v="Umělé tělní náhrady - kovové"/>
    <n v="12"/>
    <n v="1003.95"/>
    <n v="1003.95"/>
    <n v="15"/>
    <n v="15059.250000000002"/>
    <n v="1003.9500000000002"/>
    <n v="83.662500000000009"/>
    <n v="920.28750000000014"/>
    <n v="12"/>
    <n v="977.76"/>
    <n v="14666.4"/>
  </r>
  <r>
    <s v="KG447"/>
    <s v="šroub zajišťovací pr 3,5 samořezný D20 412.106"/>
    <x v="2"/>
    <s v="Z 506_NAHRAD_KOV"/>
    <s v="Umělé tělní náhrady - kovové"/>
    <n v="12"/>
    <n v="1003.95"/>
    <n v="1475.45"/>
    <n v="30"/>
    <n v="30118.5"/>
    <n v="1003.95"/>
    <n v="83.662500000000009"/>
    <n v="920.28750000000002"/>
    <n v="12"/>
    <n v="977.76"/>
    <n v="29332.799999999999"/>
  </r>
  <r>
    <s v="KG448"/>
    <s v="šroub zajišťovací pr 3,5 samořezný D22 412.107"/>
    <x v="2"/>
    <s v="Z 506_NAHRAD_KOV"/>
    <s v="Umělé tělní náhrady - kovové"/>
    <n v="12"/>
    <n v="1093.6500000000001"/>
    <n v="1608.85"/>
    <n v="17"/>
    <n v="18592.050000000003"/>
    <n v="1093.6500000000001"/>
    <n v="91.137500000000003"/>
    <n v="1002.5125"/>
    <n v="12"/>
    <n v="1065.1199999999999"/>
    <n v="18107.039999999997"/>
  </r>
  <r>
    <s v="KG449"/>
    <s v="šroub zajišťovací pr 3,5 samořezný D24 412.108"/>
    <x v="2"/>
    <s v="Z 506_NAHRAD_KOV"/>
    <s v="Umělé tělní náhrady - kovové"/>
    <n v="12"/>
    <n v="1093.6500000000001"/>
    <n v="1608.85"/>
    <n v="23"/>
    <n v="25153.949999999997"/>
    <n v="1093.6499999999999"/>
    <n v="91.137499999999989"/>
    <n v="1002.5124999999998"/>
    <m/>
    <m/>
    <n v="0"/>
  </r>
  <r>
    <s v="KG450"/>
    <s v="Šroub zajišťovací stardrive samořezný 3,5 mm x 26 mm slitina TAN 412.109"/>
    <x v="2"/>
    <s v="Z 506_NAHRAD_KOV"/>
    <s v="Umělé tělní náhrady - kovové"/>
    <n v="12"/>
    <n v="1093.6500000000001"/>
    <n v="1608.85"/>
    <n v="30"/>
    <n v="32809.5"/>
    <n v="1093.6500000000001"/>
    <n v="91.137500000000003"/>
    <n v="1002.5125"/>
    <n v="12"/>
    <n v="1065.1199999999999"/>
    <n v="31953.599999999999"/>
  </r>
  <r>
    <s v="KG451"/>
    <s v="Šroub zajišťovací stardrive samořezný 3,5 mm x 28 mm slitina TAN 412.110"/>
    <x v="2"/>
    <s v="Z 506_NAHRAD_KOV"/>
    <s v="Umělé tělní náhrady - kovové"/>
    <n v="12"/>
    <n v="1093.6500000000001"/>
    <n v="1093.6500000000001"/>
    <n v="12"/>
    <n v="13123.8"/>
    <n v="1093.6499999999999"/>
    <n v="91.137499999999989"/>
    <n v="1002.5124999999998"/>
    <n v="12"/>
    <n v="1065.1199999999999"/>
    <n v="12781.439999999999"/>
  </r>
  <r>
    <s v="KG452"/>
    <s v="Šroub zajišťovací stardrive samořezný 3,5 mm x 30 mm slitina TAN 412.111"/>
    <x v="2"/>
    <s v="Z 506_NAHRAD_KOV"/>
    <s v="Umělé tělní náhrady - kovové"/>
    <n v="12"/>
    <n v="1093.6500000000001"/>
    <n v="1093.6500000000001"/>
    <n v="19"/>
    <n v="20779.350000000002"/>
    <n v="1093.6500000000001"/>
    <n v="91.137500000000003"/>
    <n v="1002.5125"/>
    <n v="12"/>
    <n v="1065.1199999999999"/>
    <n v="20237.28"/>
  </r>
  <r>
    <s v="KG453"/>
    <s v="Šroub zajišťovací stardrive samořezný 3,5 mm x 35 mm slitina TAN 412.114"/>
    <x v="2"/>
    <s v="Z 506_NAHRAD_KOV"/>
    <s v="Umělé tělní náhrady - kovové"/>
    <n v="12"/>
    <n v="1162.6500000000001"/>
    <n v="1162.6500000000001"/>
    <n v="8"/>
    <n v="9301.2000000000007"/>
    <n v="1162.6500000000001"/>
    <n v="96.887500000000003"/>
    <n v="1065.7625"/>
    <m/>
    <m/>
    <n v="0"/>
  </r>
  <r>
    <s v="KG454"/>
    <s v="Šroub zajišťovací stardrive samořezný 3,5 mm x 40 mm slitina TAN 412.117"/>
    <x v="2"/>
    <s v="Z 506_NAHRAD_KOV"/>
    <s v="Umělé tělní náhrady - kovové"/>
    <n v="12"/>
    <n v="1162.6500000000001"/>
    <n v="1162.6500000000001"/>
    <n v="6"/>
    <n v="6975.9"/>
    <n v="1162.6499999999999"/>
    <n v="96.887499999999989"/>
    <n v="1065.7624999999998"/>
    <m/>
    <m/>
    <n v="0"/>
  </r>
  <r>
    <s v="KG455"/>
    <s v="Šroub zajišťovací stardrive samořezný 3,5 mm x 40 mm slitina TAN 412.119"/>
    <x v="2"/>
    <s v="Z 506_NAHRAD_KOV"/>
    <s v="Umělé tělní náhrady - kovové"/>
    <n v="12"/>
    <n v="1260.4000000000001"/>
    <n v="1260.4000000000001"/>
    <n v="3"/>
    <n v="3781.2000000000003"/>
    <n v="1260.4000000000001"/>
    <n v="105.03333333333335"/>
    <n v="1155.3666666666668"/>
    <m/>
    <m/>
    <n v="0"/>
  </r>
  <r>
    <s v="KG456"/>
    <s v="Šroub zajišťovací stardrive samořezný 3,5 mm x 50 mm slitina TAN 412.121"/>
    <x v="2"/>
    <s v="Z 506_NAHRAD_KOV"/>
    <s v="Umělé tělní náhrady - kovové"/>
    <n v="12"/>
    <n v="1260.4000000000001"/>
    <n v="1260.4000000000001"/>
    <n v="2"/>
    <n v="2520.8000000000002"/>
    <n v="1260.4000000000001"/>
    <n v="105.03333333333335"/>
    <n v="1155.3666666666668"/>
    <m/>
    <m/>
    <n v="0"/>
  </r>
  <r>
    <s v="KG458"/>
    <s v="šroub zajišťovací pr 3,5 samořezný D60 412.124"/>
    <x v="2"/>
    <s v="Z 506_NAHRAD_KOV"/>
    <s v="Umělé tělní náhrady - kovové"/>
    <n v="12"/>
    <n v="1354.7"/>
    <n v="1991.8"/>
    <n v="3"/>
    <n v="4064.1000000000004"/>
    <n v="1354.7"/>
    <n v="112.89166666666667"/>
    <n v="1241.8083333333334"/>
    <m/>
    <m/>
    <n v="0"/>
  </r>
  <r>
    <s v="KG466"/>
    <s v="šroub zajišťovací pr 2,4 samořezný D14 412.814"/>
    <x v="2"/>
    <s v="Z 506_NAHRAD_KOV"/>
    <s v="Umělé tělní náhrady - kovové"/>
    <n v="12"/>
    <n v="396.75"/>
    <n v="716.45"/>
    <n v="4"/>
    <n v="2226.4"/>
    <n v="556.6"/>
    <n v="46.383333333333333"/>
    <n v="510.2166666666667"/>
    <m/>
    <m/>
    <n v="0"/>
  </r>
  <r>
    <s v="KG467"/>
    <s v="šroub zajišťovací pr 2,4 samořezný D16 412.816"/>
    <x v="2"/>
    <s v="Z 506_NAHRAD_KOV"/>
    <s v="Umělé tělní náhrady - kovové"/>
    <n v="12"/>
    <n v="396.75"/>
    <n v="754.4"/>
    <n v="2"/>
    <n v="1151.1500000000001"/>
    <n v="575.57500000000005"/>
    <n v="47.964583333333337"/>
    <n v="527.61041666666665"/>
    <m/>
    <m/>
    <n v="0"/>
  </r>
  <r>
    <s v="KG468"/>
    <s v="šroub zajišťovací pr 2,4 samořezný D18 412.818"/>
    <x v="2"/>
    <s v="Z 506_NAHRAD_KOV"/>
    <s v="Umělé tělní náhrady - kovové"/>
    <n v="12"/>
    <n v="396.75"/>
    <n v="754.4"/>
    <n v="2"/>
    <n v="1151.1500000000001"/>
    <n v="575.57500000000005"/>
    <n v="47.964583333333337"/>
    <n v="527.61041666666665"/>
    <m/>
    <m/>
    <n v="0"/>
  </r>
  <r>
    <s v="KG469"/>
    <s v="šroub zajišťovací pr 2,4 samořezný D20 412.820"/>
    <x v="2"/>
    <s v="Z 506_NAHRAD_KOV"/>
    <s v="Umělé tělní náhrady - kovové"/>
    <n v="12"/>
    <n v="396.75"/>
    <n v="754.4"/>
    <n v="5"/>
    <n v="3414.35"/>
    <n v="682.87"/>
    <n v="56.905833333333334"/>
    <n v="625.96416666666664"/>
    <m/>
    <m/>
    <n v="0"/>
  </r>
  <r>
    <s v="KG471"/>
    <s v="šroub zajišťovací pr 2,4 samořezný D24 412.824"/>
    <x v="2"/>
    <s v="Z 506_NAHRAD_KOV"/>
    <s v="Umělé tělní náhrady - kovové"/>
    <n v="12"/>
    <n v="428.95"/>
    <n v="754.4"/>
    <n v="2"/>
    <n v="998.19999999999993"/>
    <n v="499.09999999999997"/>
    <n v="41.591666666666661"/>
    <n v="457.50833333333333"/>
    <m/>
    <m/>
    <n v="0"/>
  </r>
  <r>
    <s v="KG475"/>
    <s v="dlaha LCP 3,5 na olekranon pravá 4 otv. D 436.504"/>
    <x v="2"/>
    <s v="Z 506_NAHRAD_KOV"/>
    <s v="Umělé tělní náhrady - kovové"/>
    <n v="12"/>
    <n v="6883.9"/>
    <n v="6883.9"/>
    <n v="2"/>
    <n v="13767.8"/>
    <n v="6883.9"/>
    <n v="573.6583333333333"/>
    <n v="6310.2416666666668"/>
    <m/>
    <m/>
    <n v="0"/>
  </r>
  <r>
    <s v="KG476"/>
    <s v="dlaha LCP 3,5 na olekranon levá 4 otv. D 436.505"/>
    <x v="2"/>
    <s v="Z 506_NAHRAD_KOV"/>
    <s v="Umělé tělní náhrady - kovové"/>
    <n v="12"/>
    <n v="6883.9"/>
    <n v="6883.9"/>
    <n v="2"/>
    <n v="13767.8"/>
    <n v="6883.9"/>
    <n v="573.6583333333333"/>
    <n v="6310.2416666666668"/>
    <n v="12"/>
    <n v="6704.32"/>
    <n v="13408.64"/>
  </r>
  <r>
    <s v="KG477"/>
    <s v="dlaha LCP 3,5 na olekranon pravá 8 otv. D 436.508"/>
    <x v="2"/>
    <s v="Z 506_NAHRAD_KOV"/>
    <s v="Umělé tělní náhrady - kovové"/>
    <n v="12"/>
    <n v="7253.05"/>
    <n v="7253.05"/>
    <n v="3"/>
    <n v="21759.15"/>
    <n v="7253.05"/>
    <n v="604.42083333333335"/>
    <n v="6648.6291666666666"/>
    <m/>
    <m/>
    <n v="0"/>
  </r>
  <r>
    <s v="KG478"/>
    <s v="dlaha LCP 3,5 na olekranon,  levá 8 otv. délka 163 mm Titan 436.509"/>
    <x v="2"/>
    <s v="Z 506_NAHRAD_KOV"/>
    <s v="Umělé tělní náhrady - kovové"/>
    <n v="12"/>
    <n v="7253.05"/>
    <n v="10667.4"/>
    <n v="4"/>
    <n v="29012.2"/>
    <n v="7253.05"/>
    <n v="604.42083333333335"/>
    <n v="6648.6291666666666"/>
    <m/>
    <m/>
    <n v="0"/>
  </r>
  <r>
    <s v="KG483"/>
    <s v="dlaha DHP 2,7/3,5 dorso-lat levá 3 otv. 441.263"/>
    <x v="2"/>
    <s v="Z 506_NAHRAD_KOV"/>
    <s v="Umělé tělní náhrady - kovové"/>
    <n v="12"/>
    <n v="8937.7999999999993"/>
    <n v="8937.7999999999993"/>
    <n v="1"/>
    <n v="8937.7999999999993"/>
    <n v="8937.7999999999993"/>
    <n v="744.81666666666661"/>
    <n v="8192.9833333333336"/>
    <m/>
    <m/>
    <n v="0"/>
  </r>
  <r>
    <s v="KG484"/>
    <s v="dlaha DHP 2,7/3,5 dorso-lat pravá 5 otv. 441.264"/>
    <x v="2"/>
    <s v="Z 506_NAHRAD_KOV"/>
    <s v="Umělé tělní náhrady - kovové"/>
    <n v="12"/>
    <n v="8937.7999999999993"/>
    <n v="8937.7999999999993"/>
    <n v="2"/>
    <n v="17875.599999999999"/>
    <n v="8937.7999999999993"/>
    <n v="744.81666666666661"/>
    <n v="8192.9833333333336"/>
    <n v="12"/>
    <n v="8704.64"/>
    <n v="17409.28"/>
  </r>
  <r>
    <s v="KG487"/>
    <s v="dlaha DHP 2,7/3,5 dorso-lat levá 7 otv. 441.267"/>
    <x v="2"/>
    <s v="Z 506_NAHRAD_KOV"/>
    <s v="Umělé tělní náhrady - kovové"/>
    <n v="12"/>
    <n v="8937.7999999999993"/>
    <n v="8937.7999999999993"/>
    <n v="1"/>
    <n v="8937.7999999999993"/>
    <n v="8937.7999999999993"/>
    <n v="744.81666666666661"/>
    <n v="8192.9833333333336"/>
    <m/>
    <m/>
    <n v="0"/>
  </r>
  <r>
    <s v="KG499"/>
    <s v="dlaha DHP 2,7/3,5 mediální levá 3 otv T 441.283"/>
    <x v="2"/>
    <s v="Z 506_NAHRAD_KOV"/>
    <s v="Umělé tělní náhrady - kovové"/>
    <n v="12"/>
    <n v="8182.25"/>
    <n v="8182.25"/>
    <n v="1"/>
    <n v="8182.25"/>
    <n v="8182.25"/>
    <n v="681.85416666666663"/>
    <n v="7500.395833333333"/>
    <m/>
    <m/>
    <n v="0"/>
  </r>
  <r>
    <s v="KG500"/>
    <s v="dlaha DHP 2,7/3,5 mediální pravá 5 otv T 441.284"/>
    <x v="2"/>
    <s v="Z 506_NAHRAD_KOV"/>
    <s v="Umělé tělní náhrady - kovové"/>
    <n v="12"/>
    <n v="8182.25"/>
    <n v="8182.25"/>
    <n v="1"/>
    <n v="8182.25"/>
    <n v="8182.25"/>
    <n v="681.85416666666663"/>
    <n v="7500.395833333333"/>
    <m/>
    <m/>
    <n v="0"/>
  </r>
  <r>
    <s v="KG502"/>
    <s v="dlaha DHP 2,7/3,5 mediální pravá 7 otv T 441.286"/>
    <x v="2"/>
    <s v="Z 506_NAHRAD_KOV"/>
    <s v="Umělé tělní náhrady - kovové"/>
    <n v="12"/>
    <n v="8182.25"/>
    <n v="8182.25"/>
    <n v="2"/>
    <n v="16364.5"/>
    <n v="8182.25"/>
    <n v="681.85416666666663"/>
    <n v="7500.395833333333"/>
    <m/>
    <m/>
    <n v="0"/>
  </r>
  <r>
    <s v="KG503"/>
    <s v="dlaha DHP 2,7/3,5 mediální levá 7 otv T 441.287"/>
    <x v="2"/>
    <s v="Z 506_NAHRAD_KOV"/>
    <s v="Umělé tělní náhrady - kovové"/>
    <n v="12"/>
    <n v="8182.25"/>
    <n v="8182.25"/>
    <n v="1"/>
    <n v="8182.25"/>
    <n v="8182.25"/>
    <n v="681.85416666666663"/>
    <n v="7500.395833333333"/>
    <m/>
    <m/>
    <n v="0"/>
  </r>
  <r>
    <s v="KG504"/>
    <s v="dlaha DHP 2,7/3,5 mediální pravá 9 otv T 441.288"/>
    <x v="2"/>
    <s v="Z 506_NAHRAD_KOV"/>
    <s v="Umělé tělní náhrady - kovové"/>
    <n v="12"/>
    <n v="8182.25"/>
    <n v="8182.25"/>
    <n v="1"/>
    <n v="8182.25"/>
    <n v="8182.25"/>
    <n v="681.85416666666663"/>
    <n v="7500.395833333333"/>
    <m/>
    <m/>
    <n v="0"/>
  </r>
  <r>
    <s v="KG536"/>
    <s v="hřeb elastický prevotův ten pr 1,5 D300 TAN fialový 475.915S"/>
    <x v="2"/>
    <s v="Z 506_NAHRAD_KOV"/>
    <s v="Umělé tělní náhrady - kovové"/>
    <n v="12"/>
    <n v="1125.8499999999999"/>
    <n v="1125.8499999999999"/>
    <n v="3"/>
    <n v="3377.5499999999997"/>
    <n v="1125.8499999999999"/>
    <n v="93.820833333333326"/>
    <n v="1032.0291666666667"/>
    <m/>
    <m/>
    <n v="0"/>
  </r>
  <r>
    <s v="KG537"/>
    <s v="hřeb elastický prevotův ten pr 2,0 D440 TAN zelený 475.920"/>
    <x v="2"/>
    <s v="Z 506_NAHRAD_KOV"/>
    <s v="Umělé tělní náhrady - kovové"/>
    <n v="12"/>
    <n v="1466.25"/>
    <n v="2156.25"/>
    <n v="22"/>
    <n v="32257.5"/>
    <n v="1466.25"/>
    <n v="122.1875"/>
    <n v="1344.0625"/>
    <n v="12"/>
    <n v="2100"/>
    <n v="46200"/>
  </r>
  <r>
    <s v="KG538"/>
    <s v="hřeb elastický prevotův ten pr 2,5 D440 TAN růžový 475.925"/>
    <x v="2"/>
    <s v="Z 506_NAHRAD_KOV"/>
    <s v="Umělé tělní náhrady - kovové"/>
    <n v="12"/>
    <n v="1466.25"/>
    <n v="1466.25"/>
    <n v="20"/>
    <n v="29325"/>
    <n v="1466.25"/>
    <n v="122.1875"/>
    <n v="1344.0625"/>
    <m/>
    <m/>
    <n v="0"/>
  </r>
  <r>
    <s v="KG539"/>
    <s v="hřeb elastický prevotův ten pr 3,0 D440 TAN zlatý 475.930"/>
    <x v="2"/>
    <s v="Z 506_NAHRAD_KOV"/>
    <s v="Umělé tělní náhrady - kovové"/>
    <n v="12"/>
    <n v="1466.25"/>
    <n v="1466.25"/>
    <n v="17"/>
    <n v="24926.25"/>
    <n v="1466.25"/>
    <n v="122.1875"/>
    <n v="1344.0625"/>
    <n v="12"/>
    <n v="1428"/>
    <n v="24276"/>
  </r>
  <r>
    <s v="KG540"/>
    <s v="hřeb elastický prevotův ten pr 3,5 D440 TAN světlemodrý 475.935"/>
    <x v="2"/>
    <s v="Z 506_NAHRAD_KOV"/>
    <s v="Umělé tělní náhrady - kovové"/>
    <n v="12"/>
    <n v="1466.25"/>
    <n v="1466.25"/>
    <n v="4"/>
    <n v="5865"/>
    <n v="1466.25"/>
    <n v="122.1875"/>
    <n v="1344.0625"/>
    <n v="12"/>
    <n v="1428"/>
    <n v="5712"/>
  </r>
  <r>
    <s v="KG541"/>
    <s v="hřeb elastický prevotův ten pr 4,0 D440 TAN fialový 475.940"/>
    <x v="2"/>
    <s v="Z 506_NAHRAD_KOV"/>
    <s v="Umělé tělní náhrady - kovové"/>
    <n v="12"/>
    <n v="1466.25"/>
    <n v="1466.25"/>
    <n v="2"/>
    <n v="2932.5"/>
    <n v="1466.25"/>
    <n v="122.1875"/>
    <n v="1344.0625"/>
    <m/>
    <m/>
    <n v="0"/>
  </r>
  <r>
    <s v="KG557"/>
    <s v="stent jícnový FerX-ELLA Boubella E 20 x 120 mm kovový samoexpandibilní plně potažený s antirefluxní chlopní 014-02N-20-120-L"/>
    <x v="7"/>
    <s v="Z 538 STENTY"/>
    <s v="Stenty jícnové, žlučové a rektální"/>
    <n v="12"/>
    <n v="16671.55"/>
    <n v="16671.55"/>
    <n v="1"/>
    <n v="16671.55"/>
    <n v="16671.55"/>
    <n v="1389.2958333333333"/>
    <n v="15282.254166666666"/>
    <m/>
    <m/>
    <n v="0"/>
  </r>
  <r>
    <s v="KG558"/>
    <s v="stent jícnový FerX-ELLA Boubella E 20 x 120 mm kovový samoexpandibilní částečně potažený s antirefluxní chlopní 014-04N-20-120-L"/>
    <x v="7"/>
    <s v="Z 538 STENTY"/>
    <s v="Stenty jícnové, žlučové a rektální"/>
    <n v="12"/>
    <n v="13427.4"/>
    <n v="13427.4"/>
    <n v="4"/>
    <n v="53709.599999999999"/>
    <n v="13427.4"/>
    <n v="1118.95"/>
    <n v="12308.449999999999"/>
    <m/>
    <m/>
    <n v="0"/>
  </r>
  <r>
    <s v="KG601"/>
    <s v="náhrada kolenního kloubu SIGMA P.F.C. komponenta tibiální revizní č. 3 129435130 REVIZE"/>
    <x v="3"/>
    <s v="Z 518_TEP"/>
    <s v="TEP ortopedie"/>
    <n v="12"/>
    <n v="16675"/>
    <n v="29279"/>
    <n v="2"/>
    <n v="45954"/>
    <n v="22977"/>
    <n v="1914.75"/>
    <n v="21062.25"/>
    <m/>
    <m/>
    <n v="0"/>
  </r>
  <r>
    <s v="KG605"/>
    <s v="kleště laparoskopické babcock jednorázové pr. 10 mm délka 35 cm 10BB"/>
    <x v="4"/>
    <s v="Z 523_STAPLE"/>
    <s v="Staplery, endosk., extraktory"/>
    <n v="12"/>
    <n v="4061.97"/>
    <n v="4386.8599999999997"/>
    <n v="18"/>
    <n v="75064.77"/>
    <n v="4170.2650000000003"/>
    <n v="347.52208333333334"/>
    <n v="3822.742916666667"/>
    <n v="12"/>
    <n v="4060.56"/>
    <n v="73090.080000000002"/>
  </r>
  <r>
    <s v="KG635"/>
    <s v="konektor Y myshell SED 7F/20 cm line + guidewire intr. + twisting torques  SED 0270NB (SED 0210TL)  "/>
    <x v="13"/>
    <s v="Z 536 PCI_OSTAT"/>
    <s v="Katetry intervenční - balónkový"/>
    <n v="12"/>
    <n v="447.7"/>
    <n v="447.7"/>
    <n v="1480"/>
    <n v="662596"/>
    <n v="447.7"/>
    <n v="37.30833333333333"/>
    <n v="410.39166666666665"/>
    <n v="12"/>
    <n v="414.4"/>
    <n v="613312"/>
  </r>
  <r>
    <s v="KG700"/>
    <s v="katetr ultrazvukový acunav GE 10F 10043342"/>
    <x v="5"/>
    <s v="Z 514_KATETR.ABL"/>
    <s v="Katetry ablační  "/>
    <n v="12"/>
    <n v="69998.5"/>
    <n v="69998.5"/>
    <n v="93"/>
    <n v="6509860.5"/>
    <n v="69998.5"/>
    <n v="5833.208333333333"/>
    <n v="64165.291666666664"/>
    <n v="12"/>
    <n v="64792"/>
    <n v="6025656"/>
  </r>
  <r>
    <s v="KG702"/>
    <s v="katetr ablační RF navistar Thermocool 7.5 Fr  &quot;F&quot; 2-5-2 34H57M"/>
    <x v="5"/>
    <s v="Z 514_KATETR.ABL"/>
    <s v="Katetry ablační  "/>
    <n v="12"/>
    <n v="71511"/>
    <n v="71511"/>
    <n v="86"/>
    <n v="6149946"/>
    <n v="71511"/>
    <n v="5959.25"/>
    <n v="65551.75"/>
    <n v="12"/>
    <n v="66192"/>
    <n v="5692512"/>
  </r>
  <r>
    <s v="KG719"/>
    <s v="kabel propojovací interface 25 pin red CR3425CT"/>
    <x v="5"/>
    <s v="Z 514_KATETR.ABL"/>
    <s v="Katetry ablační  "/>
    <n v="12"/>
    <n v="8500"/>
    <n v="8500"/>
    <n v="1"/>
    <n v="8500"/>
    <n v="8500"/>
    <n v="708.33333333333337"/>
    <n v="7791.666666666667"/>
    <m/>
    <m/>
    <n v="0"/>
  </r>
  <r>
    <s v="KG720"/>
    <s v="kabel interface 10 pin blue black CB3410CT"/>
    <x v="5"/>
    <s v="Z 514_KATETR.ABL"/>
    <s v="Katetry ablační  "/>
    <n v="12"/>
    <n v="6540"/>
    <n v="6540"/>
    <n v="3"/>
    <n v="19620"/>
    <n v="6540"/>
    <n v="545"/>
    <n v="5995"/>
    <m/>
    <m/>
    <n v="0"/>
  </r>
  <r>
    <s v="KG725"/>
    <s v="katetr referenční CARTO 3 pro stereotaxi s navigací patch carto 3 CREFP6"/>
    <x v="5"/>
    <s v="Z 514_KATETR.ABL"/>
    <s v="Katetry ablační  "/>
    <n v="12"/>
    <n v="3233"/>
    <n v="3233"/>
    <n v="130"/>
    <n v="420290"/>
    <n v="3233"/>
    <n v="269.41666666666669"/>
    <n v="2963.5833333333335"/>
    <n v="12"/>
    <n v="2992.53"/>
    <n v="389028.9"/>
  </r>
  <r>
    <s v="KG744"/>
    <s v="katetr elektrofyziologický řiditelný Livewire 6 Fr, 115 cm, 10polární, Extra Large Curl ( ELC) 401915"/>
    <x v="6"/>
    <s v="Z 513_KATETR"/>
    <s v="Katetry"/>
    <n v="12"/>
    <n v="15000"/>
    <n v="18407"/>
    <n v="133"/>
    <n v="1998407.01"/>
    <n v="15025.616616541354"/>
    <n v="1252.1347180451128"/>
    <n v="13773.481898496242"/>
    <n v="12"/>
    <n v="13884.3"/>
    <n v="1846611.9"/>
  </r>
  <r>
    <s v="KG757"/>
    <s v="zavaděč elektrofyziolog. katetrů perkutánní FastCath 4F 12 cm 406115"/>
    <x v="5"/>
    <s v="Z 514_KATETR.ABL"/>
    <s v="Katetry ablační  "/>
    <n v="12"/>
    <n v="545"/>
    <n v="545"/>
    <n v="30"/>
    <n v="16350"/>
    <n v="545"/>
    <n v="45.416666666666664"/>
    <n v="499.58333333333331"/>
    <m/>
    <m/>
    <n v="0"/>
  </r>
  <r>
    <s v="KG758"/>
    <s v="zavaděč elektrofyziolog. katetrů perkutánní FastCath 11F 12 cm bal. á 10 ks 406124"/>
    <x v="5"/>
    <s v="Z 514_KATETR.ABL"/>
    <s v="Katetry ablační  "/>
    <n v="12"/>
    <n v="900"/>
    <n v="900"/>
    <n v="710"/>
    <n v="639000.02"/>
    <n v="900.00002816901406"/>
    <n v="75.000002347417833"/>
    <n v="825.00002582159618"/>
    <n v="12"/>
    <n v="833.05799999999999"/>
    <n v="591471.18000000005"/>
  </r>
  <r>
    <s v="KG760"/>
    <s v="zavaděč elektrofyziolog. katetrů perkutánní FastCath pro dočasnou stimulaci swartz 8,5F 406849"/>
    <x v="5"/>
    <s v="Z 514_KATETR.ABL"/>
    <s v="Katetry ablační  "/>
    <n v="12"/>
    <n v="5566"/>
    <n v="5566"/>
    <n v="1"/>
    <n v="5566"/>
    <n v="5566"/>
    <n v="463.83333333333331"/>
    <n v="5102.166666666667"/>
    <m/>
    <m/>
    <n v="0"/>
  </r>
  <r>
    <s v="KG771"/>
    <s v="dlaha LCP 3,5 6 otvorová levá 04.112.027"/>
    <x v="2"/>
    <s v="Z 506_NAHRAD_KOV"/>
    <s v="Umělé tělní náhrady - kovové"/>
    <n v="12"/>
    <n v="5738.5"/>
    <n v="5738.5"/>
    <n v="2"/>
    <n v="11477"/>
    <n v="5738.5"/>
    <n v="478.20833333333331"/>
    <n v="5260.291666666667"/>
    <m/>
    <m/>
    <n v="0"/>
  </r>
  <r>
    <s v="KG772"/>
    <s v="katetr dg. pig marker 5F 532598A"/>
    <x v="6"/>
    <s v="Z 513_KATETR"/>
    <s v="Katetry"/>
    <n v="12"/>
    <n v="1427.8"/>
    <n v="1427.8"/>
    <n v="15"/>
    <n v="21417"/>
    <n v="1427.8"/>
    <n v="118.98333333333333"/>
    <n v="1308.8166666666666"/>
    <m/>
    <m/>
    <n v="0"/>
  </r>
  <r>
    <s v="KG774"/>
    <s v="katetr zaváděcí vista BT F5, 100 cm, XB-3,5  5560540L "/>
    <x v="11"/>
    <s v="Z 537 KATETR_ZAV"/>
    <s v="Katetry zaváděcí"/>
    <n v="12"/>
    <n v="1815"/>
    <n v="1815"/>
    <n v="14"/>
    <n v="25410"/>
    <n v="1815"/>
    <n v="151.25"/>
    <n v="1663.75"/>
    <n v="12"/>
    <n v="1680"/>
    <n v="23520"/>
  </r>
  <r>
    <s v="KG775"/>
    <s v="katetr zaváděcí vista BT F5, 100 cm, XB-4,0 5560560L"/>
    <x v="11"/>
    <s v="Z 537 KATETR_ZAV"/>
    <s v="Katetry zaváděcí"/>
    <n v="12"/>
    <n v="1815"/>
    <n v="1815"/>
    <n v="1"/>
    <n v="1815"/>
    <n v="1815"/>
    <n v="151.25"/>
    <n v="1663.75"/>
    <m/>
    <m/>
    <n v="0"/>
  </r>
  <r>
    <s v="KG785"/>
    <s v="náhrada ramenního kloubu SMR glenoid necementovaný bezdříkový Small - R 1375.25.050"/>
    <x v="3"/>
    <s v="Z 518_TEP"/>
    <s v="TEP ortopedie"/>
    <n v="12"/>
    <n v="13570"/>
    <n v="13570"/>
    <n v="1"/>
    <n v="13570"/>
    <n v="13570"/>
    <n v="1130.8333333333333"/>
    <n v="12439.166666666666"/>
    <m/>
    <m/>
    <n v="0"/>
  </r>
  <r>
    <s v="KG787"/>
    <s v="náhrada kyčelního kloubu šroub kostní 6,5 x 25 mm 8420.15.020"/>
    <x v="3"/>
    <s v="Z 518_TEP"/>
    <s v="TEP ortopedie"/>
    <n v="12"/>
    <n v="793.5"/>
    <n v="793.5"/>
    <n v="7"/>
    <n v="5554.5"/>
    <n v="793.5"/>
    <n v="66.125"/>
    <n v="727.375"/>
    <n v="12"/>
    <n v="772.8"/>
    <n v="5409.5999999999995"/>
  </r>
  <r>
    <s v="KG788"/>
    <s v="náhrada kyčelního kloubu šroub kostní 6,5 x 30 mm 8420.15.030"/>
    <x v="3"/>
    <s v="Z 518_TEP"/>
    <s v="TEP ortopedie"/>
    <n v="12"/>
    <n v="793.5"/>
    <n v="793.5"/>
    <n v="13"/>
    <n v="10315.5"/>
    <n v="793.5"/>
    <n v="66.125"/>
    <n v="727.375"/>
    <n v="12"/>
    <n v="772.8"/>
    <n v="10046.4"/>
  </r>
  <r>
    <s v="KG789"/>
    <s v="náhrada ramenního kloubu SMR tělo humerální reverzní 1352.20.010"/>
    <x v="3"/>
    <s v="Z 518_TEP"/>
    <s v="TEP ortopedie"/>
    <n v="12"/>
    <n v="27312.5"/>
    <n v="27312.5"/>
    <n v="13"/>
    <n v="355062.5"/>
    <n v="27312.5"/>
    <n v="2276.0416666666665"/>
    <n v="25036.458333333332"/>
    <n v="12"/>
    <n v="26600"/>
    <n v="345800"/>
  </r>
  <r>
    <s v="KG792"/>
    <s v="náhrada kyčelního kloubu šroub kostní 6,5 x 35 mm 8420.15.040"/>
    <x v="3"/>
    <s v="Z 518_TEP"/>
    <s v="TEP ortopedie"/>
    <n v="12"/>
    <n v="793.5"/>
    <n v="793.5"/>
    <n v="7"/>
    <n v="5554.5"/>
    <n v="793.5"/>
    <n v="66.125"/>
    <n v="727.375"/>
    <m/>
    <m/>
    <n v="0"/>
  </r>
  <r>
    <s v="KG794"/>
    <s v="stent tracheobronchiální samoexpandibilní gold studded td 16 L 40 NOV 01TD1640"/>
    <x v="6"/>
    <s v="Z 513_KATETR"/>
    <s v="Katetry"/>
    <n v="12"/>
    <n v="18368.95"/>
    <n v="18368.95"/>
    <n v="2"/>
    <n v="36737.9"/>
    <n v="18368.95"/>
    <n v="1530.7458333333334"/>
    <n v="16838.204166666666"/>
    <m/>
    <m/>
    <n v="0"/>
  </r>
  <r>
    <s v="KG799"/>
    <s v="spirála embolizační Target 360 Standard .010&quot; 6 mm x 15 cm M0035466150"/>
    <x v="8"/>
    <s v="Z 545 EMBOLIZACE"/>
    <s v="Odpoutatelné spirály"/>
    <n v="12"/>
    <n v="15332.94"/>
    <n v="15332.95"/>
    <n v="3"/>
    <n v="45998.83"/>
    <n v="15332.943333333335"/>
    <n v="1277.7452777777778"/>
    <n v="14055.198055555556"/>
    <m/>
    <m/>
    <n v="0"/>
  </r>
  <r>
    <s v="KG802"/>
    <s v="spirála embolizační Target 360 Soft .010&quot; 5 mm x 10 cm M0035475100"/>
    <x v="8"/>
    <s v="Z 545 EMBOLIZACE"/>
    <s v="Odpoutatelné spirály"/>
    <n v="12"/>
    <n v="15332.95"/>
    <n v="15332.95"/>
    <n v="11"/>
    <n v="168662.45000000004"/>
    <n v="15332.950000000004"/>
    <n v="1277.7458333333336"/>
    <n v="14055.20416666667"/>
    <m/>
    <m/>
    <n v="0"/>
  </r>
  <r>
    <s v="KG803"/>
    <s v="spirála embolizační Target 360 Soft .010&quot; 6 mm x 15 cm M0035476150"/>
    <x v="8"/>
    <s v="Z 545 EMBOLIZACE"/>
    <s v="Odpoutatelné spirály"/>
    <n v="12"/>
    <n v="15332.95"/>
    <n v="15332.95"/>
    <n v="1"/>
    <n v="15332.95"/>
    <n v="15332.95"/>
    <n v="1277.7458333333334"/>
    <n v="14055.204166666666"/>
    <n v="12"/>
    <n v="14932.96"/>
    <n v="14932.96"/>
  </r>
  <r>
    <s v="KG821"/>
    <s v="klip na aneurysma Yasargil FE726K"/>
    <x v="2"/>
    <s v="Z 506_NAHRAD_KOV"/>
    <s v="Umělé tělní náhrady - kovové"/>
    <n v="12"/>
    <n v="5466.16"/>
    <n v="5466.16"/>
    <n v="1"/>
    <n v="5466.16"/>
    <n v="5466.16"/>
    <n v="455.51333333333332"/>
    <n v="5010.6466666666665"/>
    <m/>
    <m/>
    <n v="0"/>
  </r>
  <r>
    <s v="KG825"/>
    <s v="Drát vodící Radiofocus Guide wire RF-GA35181M"/>
    <x v="12"/>
    <s v="Z 535 KATETR_DIAG"/>
    <s v="Katetry diagnostické I.IK"/>
    <n v="12"/>
    <n v="1445.95"/>
    <n v="1445.95"/>
    <n v="130"/>
    <n v="187973.5"/>
    <n v="1445.95"/>
    <n v="120.49583333333334"/>
    <n v="1325.4541666666667"/>
    <n v="12"/>
    <n v="1338.4"/>
    <n v="173992"/>
  </r>
  <r>
    <s v="KG842"/>
    <s v="šroub zajišťovací LCP samořezný 5,0 mm, délka 30 mm 412.209"/>
    <x v="2"/>
    <s v="Z 506_NAHRAD_KOV"/>
    <s v="Umělé tělní náhrady - kovové"/>
    <n v="12"/>
    <n v="1225.9000000000001"/>
    <n v="1354.21"/>
    <n v="9"/>
    <n v="11033.099999999999"/>
    <n v="1225.8999999999999"/>
    <n v="102.15833333333332"/>
    <n v="1123.7416666666666"/>
    <m/>
    <m/>
    <n v="0"/>
  </r>
  <r>
    <s v="KG843"/>
    <s v="šroub zajišťovací 5,0 mm, délka 36 mm 412.212"/>
    <x v="2"/>
    <s v="Z 506_NAHRAD_KOV"/>
    <s v="Umělé tělní náhrady - kovové"/>
    <n v="12"/>
    <n v="1332.85"/>
    <n v="1332.85"/>
    <n v="23"/>
    <n v="30655.549999999988"/>
    <n v="1332.8499999999995"/>
    <n v="111.07083333333328"/>
    <n v="1221.7791666666662"/>
    <n v="12"/>
    <n v="1298.08"/>
    <n v="29855.839999999997"/>
  </r>
  <r>
    <s v="KG844"/>
    <s v="šroub zajišťovací 5,0 mm, délka 38 mm 412.213"/>
    <x v="2"/>
    <s v="Z 506_NAHRAD_KOV"/>
    <s v="Umělé tělní náhrady - kovové"/>
    <n v="12"/>
    <n v="1332.85"/>
    <n v="1332.85"/>
    <n v="19"/>
    <n v="25324.149999999998"/>
    <n v="1332.85"/>
    <n v="111.07083333333333"/>
    <n v="1221.7791666666667"/>
    <n v="12"/>
    <n v="1298.08"/>
    <n v="24663.519999999997"/>
  </r>
  <r>
    <s v="KG845"/>
    <s v="šroub zajišťovací 5,0 mm, délka 42 mm 412.215"/>
    <x v="2"/>
    <s v="Z 506_NAHRAD_KOV"/>
    <s v="Umělé tělní náhrady - kovové"/>
    <n v="12"/>
    <n v="1437.5"/>
    <n v="1437.5"/>
    <n v="7"/>
    <n v="10062.5"/>
    <n v="1437.5"/>
    <n v="119.79166666666667"/>
    <n v="1317.7083333333333"/>
    <m/>
    <m/>
    <n v="0"/>
  </r>
  <r>
    <s v="KG846"/>
    <s v="šroub zajišťovací LCP Stardrive prům. 5,0 mm samořezný délka 46 mm titan 412.217"/>
    <x v="2"/>
    <s v="Z 506_NAHRAD_KOV"/>
    <s v="Umělé tělní náhrady - kovové"/>
    <n v="12"/>
    <n v="1437.5"/>
    <n v="1437.5"/>
    <n v="23"/>
    <n v="33062.5"/>
    <n v="1437.5"/>
    <n v="119.79166666666667"/>
    <n v="1317.7083333333333"/>
    <m/>
    <m/>
    <n v="0"/>
  </r>
  <r>
    <s v="KG847"/>
    <s v="šroub zajišťovací LCP Stardrive prům. 5,0 mm samořezný délka 48 mm titan 412.218"/>
    <x v="2"/>
    <s v="Z 506_NAHRAD_KOV"/>
    <s v="Umělé tělní náhrady - kovové"/>
    <n v="12"/>
    <n v="556.6"/>
    <n v="1437.5"/>
    <n v="16"/>
    <n v="22119.1"/>
    <n v="1382.4437499999999"/>
    <n v="115.20364583333333"/>
    <n v="1267.2401041666667"/>
    <n v="12"/>
    <n v="1400"/>
    <n v="22400"/>
  </r>
  <r>
    <s v="KG848"/>
    <s v="šroub zajišťovací LCP Stardrive prům. 5,0 mm samořezný délka 50 mm titan 412.219"/>
    <x v="2"/>
    <s v="Z 506_NAHRAD_KOV"/>
    <s v="Umělé tělní náhrady - kovové"/>
    <n v="12"/>
    <n v="1437.5"/>
    <n v="1437.5"/>
    <n v="26"/>
    <n v="37375"/>
    <n v="1437.5"/>
    <n v="119.79166666666667"/>
    <n v="1317.7083333333333"/>
    <n v="12"/>
    <n v="1400"/>
    <n v="36400"/>
  </r>
  <r>
    <s v="KG849"/>
    <s v="šroub zajišťovací 5,0 mm, délka 55 mm 412.220"/>
    <x v="2"/>
    <s v="Z 506_NAHRAD_KOV"/>
    <s v="Umělé tělní náhrady - kovové"/>
    <n v="12"/>
    <n v="1575.5"/>
    <n v="1575.5"/>
    <n v="28"/>
    <n v="44114"/>
    <n v="1575.5"/>
    <n v="131.29166666666666"/>
    <n v="1444.2083333333333"/>
    <n v="12"/>
    <n v="1534.4"/>
    <n v="42963.200000000004"/>
  </r>
  <r>
    <s v="KG850"/>
    <s v="šroub zajišťovací 5,0 mm, délka 60 mm 412.221"/>
    <x v="2"/>
    <s v="Z 506_NAHRAD_KOV"/>
    <s v="Umělé tělní náhrady - kovové"/>
    <n v="12"/>
    <n v="1575.5"/>
    <n v="1575.5"/>
    <n v="35"/>
    <n v="55142.5"/>
    <n v="1575.5"/>
    <n v="131.29166666666666"/>
    <n v="1444.2083333333333"/>
    <n v="12"/>
    <n v="1534.4"/>
    <n v="53704"/>
  </r>
  <r>
    <s v="KG852"/>
    <s v="šroub kortikální 4,5 mm, délka 48 mm 414.848"/>
    <x v="2"/>
    <s v="Z 506_NAHRAD_KOV"/>
    <s v="Umělé tělní náhrady - kovové"/>
    <n v="12"/>
    <n v="556.6"/>
    <n v="556.6"/>
    <n v="3"/>
    <n v="1669.8000000000002"/>
    <n v="556.6"/>
    <n v="46.383333333333333"/>
    <n v="510.2166666666667"/>
    <m/>
    <m/>
    <n v="0"/>
  </r>
  <r>
    <s v="KG859"/>
    <s v="systém Hydrocephální drenážní Shunt katetr ventrikulární se zavaděčem a deflektorem VP 250 mm FV078P"/>
    <x v="1"/>
    <s v="Z 515_NAHRAD_OST"/>
    <s v="Umělé tělní náhrady - ostatní"/>
    <n v="12"/>
    <n v="5040.8599999999997"/>
    <n v="5040.8599999999997"/>
    <n v="2"/>
    <n v="10081.719999999999"/>
    <n v="5040.8599999999997"/>
    <n v="420.07166666666666"/>
    <n v="4620.788333333333"/>
    <m/>
    <m/>
    <n v="0"/>
  </r>
  <r>
    <s v="KG883"/>
    <s v="šroub zajišťovací LCP samořezný 5,0 mm, délka 16 mm 412.202"/>
    <x v="2"/>
    <s v="Z 506_NAHRAD_KOV"/>
    <s v="Umělé tělní náhrady - kovové"/>
    <n v="12"/>
    <n v="1541"/>
    <n v="1541"/>
    <n v="2"/>
    <n v="3082"/>
    <n v="1541"/>
    <n v="128.41666666666666"/>
    <n v="1412.5833333333333"/>
    <m/>
    <m/>
    <n v="0"/>
  </r>
  <r>
    <s v="KG884"/>
    <s v="šroub zajišťovací pr. 5,0 mm, délka 34 mm 412.211"/>
    <x v="2"/>
    <s v="Z 506_NAHRAD_KOV"/>
    <s v="Umělé tělní náhrady - kovové"/>
    <n v="12"/>
    <n v="1332.85"/>
    <n v="1332.85"/>
    <n v="20"/>
    <n v="26656.999999999993"/>
    <n v="1332.8499999999997"/>
    <n v="111.07083333333331"/>
    <n v="1221.7791666666665"/>
    <m/>
    <m/>
    <n v="0"/>
  </r>
  <r>
    <s v="KG886"/>
    <s v="čočka nitr. 18,5 dpt SN60WF.185 "/>
    <x v="1"/>
    <s v="Z 515_NAHRAD_OST"/>
    <s v="Umělé tělní náhrady - ostatní"/>
    <n v="12"/>
    <n v="3679.99"/>
    <n v="3680"/>
    <n v="11"/>
    <n v="40479.99"/>
    <n v="3679.9990909090907"/>
    <n v="306.66659090909087"/>
    <n v="3373.3325"/>
    <n v="12"/>
    <n v="3584"/>
    <n v="39424"/>
  </r>
  <r>
    <s v="KG887"/>
    <s v="čočka nitr. 19,5 dpt SN60WF.195"/>
    <x v="1"/>
    <s v="Z 515_NAHRAD_OST"/>
    <s v="Umělé tělní náhrady - ostatní"/>
    <n v="12"/>
    <n v="3679.99"/>
    <n v="3680"/>
    <n v="12"/>
    <n v="44159.99"/>
    <n v="3679.9991666666665"/>
    <n v="306.66659722222221"/>
    <n v="3373.3325694444443"/>
    <n v="12"/>
    <n v="3584"/>
    <n v="43008"/>
  </r>
  <r>
    <s v="KG894"/>
    <s v="katetr balónkový PTCA sapphire II  2,00 x10 234-R-2010J"/>
    <x v="13"/>
    <s v="Z 536 PCI_OSTAT"/>
    <s v="Katetry intervenční - balónkový"/>
    <n v="12"/>
    <n v="4779.5"/>
    <n v="4779.5"/>
    <n v="3"/>
    <n v="14338.5"/>
    <n v="4779.5"/>
    <n v="398.29166666666669"/>
    <n v="4381.208333333333"/>
    <m/>
    <m/>
    <n v="0"/>
  </r>
  <r>
    <s v="KG895"/>
    <s v="katetr balónkový PTCA sapphire II 2,00 x15 234-R-2015J"/>
    <x v="13"/>
    <s v="Z 536 PCI_OSTAT"/>
    <s v="Katetry intervenční - balónkový"/>
    <n v="12"/>
    <n v="4779.5"/>
    <n v="4779.5"/>
    <n v="1"/>
    <n v="4779.5"/>
    <n v="4779.5"/>
    <n v="398.29166666666669"/>
    <n v="4381.208333333333"/>
    <m/>
    <m/>
    <n v="0"/>
  </r>
  <r>
    <s v="KG913"/>
    <s v="šroub zajišťovací LCP Stardrive prům. 5,0 mm samořezný délka 44 mm titan 412.216"/>
    <x v="2"/>
    <s v="Z 506_NAHRAD_KOV"/>
    <s v="Umělé tělní náhrady - kovové"/>
    <n v="12"/>
    <n v="1437.5"/>
    <n v="1437.5"/>
    <n v="25"/>
    <n v="35937.5"/>
    <n v="1437.5"/>
    <n v="119.79166666666667"/>
    <n v="1317.7083333333333"/>
    <n v="12"/>
    <n v="1400"/>
    <n v="35000"/>
  </r>
  <r>
    <s v="KG924"/>
    <s v="katetr okluzní Coda CODA-2-9.0-35-120-32"/>
    <x v="6"/>
    <s v="Z 513_KATETR"/>
    <s v="Katetry - ostatní speciální"/>
    <n v="12"/>
    <n v="9425.9"/>
    <n v="9425.9"/>
    <n v="34"/>
    <n v="320480.59999999998"/>
    <n v="9425.9"/>
    <n v="785.49166666666667"/>
    <n v="8640.4083333333328"/>
    <n v="12"/>
    <n v="8724.7999999999993"/>
    <n v="296643.19999999995"/>
  </r>
  <r>
    <s v="KG951"/>
    <s v="náhrada kolenního kloubu SIGMA S-ROM femorální komponenta, HingePinM 71x66mm, 62-3401L REVIZE"/>
    <x v="3"/>
    <s v="Z 518_TEP"/>
    <s v="TEP ortopedie"/>
    <n v="12"/>
    <n v="39560"/>
    <n v="39560"/>
    <n v="1"/>
    <n v="39560"/>
    <n v="39560"/>
    <n v="3296.6666666666665"/>
    <n v="36263.333333333336"/>
    <m/>
    <m/>
    <n v="0"/>
  </r>
  <r>
    <s v="KG971"/>
    <s v="stent tracheobronchiální samoexpandibilní gold studded Y 15-12-12, L 110-50-50 NOV 01Y151212"/>
    <x v="6"/>
    <s v="Z 513_KATETR"/>
    <s v="Katetry"/>
    <n v="12"/>
    <n v="39597.949999999997"/>
    <n v="39597.949999999997"/>
    <n v="1"/>
    <n v="39597.949999999997"/>
    <n v="39597.949999999997"/>
    <n v="3299.8291666666664"/>
    <n v="36298.120833333334"/>
    <m/>
    <m/>
    <n v="0"/>
  </r>
  <r>
    <s v="KG984"/>
    <s v="stent jícnový FerX-ELLA Boubella E 20 x 150 mm kovový samoexpandibilní částečně potažený s antirefluxní chlopní  014-04N-20-150-L"/>
    <x v="7"/>
    <s v="Z 538 STENTY"/>
    <s v="Stenty jícnové, žlučové a rektální"/>
    <n v="12"/>
    <n v="13427.4"/>
    <n v="13427.4"/>
    <n v="14"/>
    <n v="187983.59999999998"/>
    <n v="13427.399999999998"/>
    <n v="1118.9499999999998"/>
    <n v="12308.449999999997"/>
    <m/>
    <m/>
    <n v="0"/>
  </r>
  <r>
    <s v="KG985"/>
    <s v="stent intrakraniální samoexpandibilní Solitaire SAB-4-15"/>
    <x v="7"/>
    <s v="Z 538 STENTY"/>
    <s v="Neurostenty"/>
    <n v="12"/>
    <n v="67919"/>
    <n v="67919"/>
    <n v="4"/>
    <n v="271676"/>
    <n v="67919"/>
    <n v="5659.916666666667"/>
    <n v="62259.083333333336"/>
    <m/>
    <m/>
    <n v="0"/>
  </r>
  <r>
    <s v="KG987"/>
    <s v="náhrada kolenního kloubu SIGMA LPS komponenta tibiální PE závěsná 198727314 REVIZE"/>
    <x v="3"/>
    <s v="Z 518_TEP"/>
    <s v="TEP ortopedie"/>
    <n v="12"/>
    <n v="13915"/>
    <n v="13915"/>
    <n v="1"/>
    <n v="13915"/>
    <n v="13915"/>
    <n v="1159.5833333333333"/>
    <n v="12755.416666666666"/>
    <m/>
    <m/>
    <n v="0"/>
  </r>
  <r>
    <s v="KG994"/>
    <s v="náhrada ramenního kloubu SMR dřík kónický necementovaný prům. 15 mm délka 80 mm 1304.15.150"/>
    <x v="3"/>
    <s v="Z 518_TEP"/>
    <s v="TEP ortopedie"/>
    <n v="12"/>
    <n v="12650"/>
    <n v="12650"/>
    <n v="2"/>
    <n v="25300"/>
    <n v="12650"/>
    <n v="1054.1666666666667"/>
    <n v="11595.833333333334"/>
    <m/>
    <m/>
    <n v="0"/>
  </r>
  <r>
    <s v="KG995"/>
    <s v="náhrada ramenního kloubu SMR vložka long 44 mm 1362.09.020"/>
    <x v="3"/>
    <s v="Z 518_TEP"/>
    <s v="TEP ortopedie"/>
    <n v="12"/>
    <n v="12305"/>
    <n v="12305"/>
    <n v="8"/>
    <n v="98440"/>
    <n v="12305"/>
    <n v="1025.4166666666667"/>
    <n v="11279.583333333334"/>
    <n v="12"/>
    <n v="11984"/>
    <n v="95872"/>
  </r>
  <r>
    <s v="KG997"/>
    <s v="náhrada ramenního kloubu SMR bezdříkový systém spojka se šroubem vel. Small - R 1374.15.305"/>
    <x v="3"/>
    <s v="Z 518_TEP"/>
    <s v="TEP ortopedie"/>
    <n v="12"/>
    <n v="5175"/>
    <n v="5175"/>
    <n v="1"/>
    <n v="5175"/>
    <n v="5175"/>
    <n v="431.25"/>
    <n v="4743.75"/>
    <m/>
    <m/>
    <n v="0"/>
  </r>
  <r>
    <s v="KH007"/>
    <s v="katetr balónkový Mustang 10 x 40 135 cm H74939171100410"/>
    <x v="6"/>
    <s v="Z 513_KATETR"/>
    <s v="Katetry dilatační"/>
    <n v="12"/>
    <n v="2842.29"/>
    <n v="2842.29"/>
    <n v="1"/>
    <n v="2842.29"/>
    <n v="2842.29"/>
    <n v="236.85749999999999"/>
    <n v="2605.4324999999999"/>
    <m/>
    <m/>
    <n v="0"/>
  </r>
  <r>
    <s v="KH010"/>
    <s v="náhrada ramenního kloubu SMR bezdříkový systém glenosfera 44 mm 1374.50.444 "/>
    <x v="3"/>
    <s v="Z 518_TEP"/>
    <s v="TEP ortopedie"/>
    <n v="12"/>
    <n v="14892.5"/>
    <n v="14892.5"/>
    <n v="10"/>
    <n v="148925"/>
    <n v="14892.5"/>
    <n v="1241.0416666666667"/>
    <n v="13651.458333333334"/>
    <n v="12"/>
    <n v="14504"/>
    <n v="145040"/>
  </r>
  <r>
    <s v="KH016"/>
    <s v="náhrada kyčelního kloubu šroub kostní 6,5 x 20 mm 8420.15.010"/>
    <x v="3"/>
    <s v="Z 518_TEP"/>
    <s v="TEP ortopedie"/>
    <n v="12"/>
    <n v="793.5"/>
    <n v="793.5"/>
    <n v="3"/>
    <n v="2380.5"/>
    <n v="793.5"/>
    <n v="66.125"/>
    <n v="727.375"/>
    <m/>
    <m/>
    <n v="0"/>
  </r>
  <r>
    <s v="KH021"/>
    <s v="stapler lineární  s nožem (lineární katr) s 1 zásobníkem pro standardní tkáň velikost 100 mm TLC10"/>
    <x v="4"/>
    <s v="Z 523_STAPLE"/>
    <s v="Staplery, endosk., extraktory"/>
    <n v="12"/>
    <n v="5044.49"/>
    <n v="5044.49"/>
    <n v="1"/>
    <n v="5044.49"/>
    <n v="5044.49"/>
    <n v="420.37416666666667"/>
    <n v="4624.1158333333333"/>
    <n v="12"/>
    <n v="4669.28"/>
    <n v="4669.28"/>
  </r>
  <r>
    <s v="KH023"/>
    <s v="zásobník do stapleru lineárního s nožem TLC75 pro standardní tkáň velikost 75 mm modrý TCR75"/>
    <x v="4"/>
    <s v="Z 523_STAPLE"/>
    <s v="Staplery, endosk., extraktory"/>
    <n v="12"/>
    <n v="1639.55"/>
    <n v="1639.55"/>
    <n v="25"/>
    <n v="40988.749999999993"/>
    <n v="1639.5499999999997"/>
    <n v="136.62916666666663"/>
    <n v="1502.9208333333331"/>
    <n v="12"/>
    <n v="1517.6000000000001"/>
    <n v="37940"/>
  </r>
  <r>
    <s v="KH050"/>
    <s v="dlaha NCB PP proximální femur 15 levý 02.03263.115"/>
    <x v="2"/>
    <s v="Z 506_NAHRAD_KOV"/>
    <s v="Umělé tělní náhrady - kovové"/>
    <n v="12"/>
    <n v="11607.27"/>
    <n v="12535.85"/>
    <n v="3"/>
    <n v="36678.97"/>
    <n v="12226.323333333334"/>
    <n v="1018.8602777777778"/>
    <n v="11207.463055555556"/>
    <n v="12"/>
    <n v="12208.83"/>
    <n v="36626.49"/>
  </r>
  <r>
    <s v="KH055"/>
    <s v="dlaha NCB PP pro distální femur 18 pravý 02.03264.018"/>
    <x v="2"/>
    <s v="Z 506_NAHRAD_KOV"/>
    <s v="Umělé tělní náhrady - kovové"/>
    <n v="12"/>
    <n v="11607.27"/>
    <n v="12535.85"/>
    <n v="4"/>
    <n v="48286.239999999998"/>
    <n v="12071.56"/>
    <n v="1005.9633333333333"/>
    <n v="11065.596666666666"/>
    <m/>
    <m/>
    <n v="0"/>
  </r>
  <r>
    <s v="KH059"/>
    <s v="dlaha NCB PP pro distální femur 18 levý 02.03264.118"/>
    <x v="2"/>
    <s v="Z 506_NAHRAD_KOV"/>
    <s v="Umělé tělní náhrady - kovové"/>
    <n v="12"/>
    <n v="11607.27"/>
    <n v="12535.85"/>
    <n v="2"/>
    <n v="24143.120000000003"/>
    <n v="12071.560000000001"/>
    <n v="1005.9633333333335"/>
    <n v="11065.596666666668"/>
    <m/>
    <m/>
    <n v="0"/>
  </r>
  <r>
    <s v="KH063"/>
    <s v="šroub zajišťovací stavěcí-uzamykací hlavička 02.03150.300"/>
    <x v="2"/>
    <s v="Z 506_NAHRAD_KOV"/>
    <s v="Umělé tělní náhrady - kovové"/>
    <n v="12"/>
    <n v="843.62"/>
    <n v="843.62"/>
    <n v="109"/>
    <n v="91954.12999999999"/>
    <n v="843.61587155963298"/>
    <n v="70.30132262996942"/>
    <n v="773.3145489296636"/>
    <n v="12"/>
    <n v="821.60750000000007"/>
    <n v="89555.217500000013"/>
  </r>
  <r>
    <s v="KH074"/>
    <s v="šroub závitořezný NCB 5,0 mm, délka 34 mm 02.03150.034"/>
    <x v="2"/>
    <s v="Z 506_NAHRAD_KOV"/>
    <s v="Umělé tělní náhrady - kovové"/>
    <n v="12"/>
    <n v="1808.46"/>
    <n v="1808.46"/>
    <n v="1"/>
    <n v="1808.46"/>
    <n v="1808.46"/>
    <n v="150.70500000000001"/>
    <n v="1657.7550000000001"/>
    <m/>
    <m/>
    <n v="0"/>
  </r>
  <r>
    <s v="KH075"/>
    <s v="šroub závitořezný NCB 5,0 mm, délka 36 mm 02.03150.036"/>
    <x v="2"/>
    <s v="Z 506_NAHRAD_KOV"/>
    <s v="Umělé tělní náhrady - kovové"/>
    <n v="12"/>
    <n v="1808.46"/>
    <n v="1808.46"/>
    <n v="2"/>
    <n v="3616.91"/>
    <n v="1808.4549999999999"/>
    <n v="150.70458333333332"/>
    <n v="1657.7504166666665"/>
    <n v="12"/>
    <n v="1761.28"/>
    <n v="3522.56"/>
  </r>
  <r>
    <s v="KH076"/>
    <s v="šroub závitořezný NCB 5,0 mm, délka 38 mm 02.03150.038"/>
    <x v="2"/>
    <s v="Z 506_NAHRAD_KOV"/>
    <s v="Umělé tělní náhrady - kovové"/>
    <n v="12"/>
    <n v="1808.45"/>
    <n v="1808.46"/>
    <n v="9"/>
    <n v="16276.1"/>
    <n v="1808.4555555555555"/>
    <n v="150.70462962962964"/>
    <n v="1657.7509259259259"/>
    <m/>
    <m/>
    <n v="0"/>
  </r>
  <r>
    <s v="KH077"/>
    <s v="šroub závitořezný NCB 5,0 mm, délka 40 mm 02.03150.040"/>
    <x v="2"/>
    <s v="Z 506_NAHRAD_KOV"/>
    <s v="Umělé tělní náhrady - kovové"/>
    <n v="12"/>
    <n v="1808.46"/>
    <n v="1808.46"/>
    <n v="10"/>
    <n v="18084.559999999998"/>
    <n v="1808.4559999999997"/>
    <n v="150.70466666666664"/>
    <n v="1657.7513333333332"/>
    <m/>
    <m/>
    <n v="0"/>
  </r>
  <r>
    <s v="KH078"/>
    <s v="šroub závitořezný NCB 5,0 mm, délka 42 mm 02.03150.042"/>
    <x v="2"/>
    <s v="Z 506_NAHRAD_KOV"/>
    <s v="Umělé tělní náhrady - kovové"/>
    <n v="12"/>
    <n v="1808.46"/>
    <n v="1808.46"/>
    <n v="11"/>
    <n v="19893.03"/>
    <n v="1808.4572727272725"/>
    <n v="150.70477272727271"/>
    <n v="1657.7524999999998"/>
    <m/>
    <m/>
    <n v="0"/>
  </r>
  <r>
    <s v="KH079"/>
    <s v="šroub závitořezný NCB 5,0 mm, délka 44 mm 02.03150.044"/>
    <x v="2"/>
    <s v="Z 506_NAHRAD_KOV"/>
    <s v="Umělé tělní náhrady - kovové"/>
    <n v="12"/>
    <n v="1808.46"/>
    <n v="1808.46"/>
    <n v="7"/>
    <n v="12659.189999999999"/>
    <n v="1808.4557142857141"/>
    <n v="150.70464285714283"/>
    <n v="1657.7510714285713"/>
    <m/>
    <m/>
    <n v="0"/>
  </r>
  <r>
    <s v="KH080"/>
    <s v="šroub závitořezný NCB 5,0 mm, délka 46 mm 02.03150.046"/>
    <x v="2"/>
    <s v="Z 506_NAHRAD_KOV"/>
    <s v="Umělé tělní náhrady - kovové"/>
    <n v="12"/>
    <n v="1808.46"/>
    <n v="1808.46"/>
    <n v="7"/>
    <n v="12659.189999999999"/>
    <n v="1808.4557142857141"/>
    <n v="150.70464285714283"/>
    <n v="1657.7510714285713"/>
    <n v="12"/>
    <n v="1761.28"/>
    <n v="12328.96"/>
  </r>
  <r>
    <s v="KH081"/>
    <s v="šroub závitořezný NCB 5,0 mm, délka 48 mm 02.03150.048"/>
    <x v="2"/>
    <s v="Z 506_NAHRAD_KOV"/>
    <s v="Umělé tělní náhrady - kovové"/>
    <n v="12"/>
    <n v="1808.46"/>
    <n v="1808.46"/>
    <n v="1"/>
    <n v="1808.46"/>
    <n v="1808.46"/>
    <n v="150.70500000000001"/>
    <n v="1657.7550000000001"/>
    <n v="12"/>
    <n v="1761.28"/>
    <n v="1761.28"/>
  </r>
  <r>
    <s v="KH082"/>
    <s v="šroub závitořezný NCB 5,0 mm, délka 50 mm 02.03150.050"/>
    <x v="2"/>
    <s v="Z 506_NAHRAD_KOV"/>
    <s v="Umělé tělní náhrady - kovové"/>
    <n v="12"/>
    <n v="1808.46"/>
    <n v="1808.46"/>
    <n v="13"/>
    <n v="23509.939999999995"/>
    <n v="1808.4569230769227"/>
    <n v="150.70474358974357"/>
    <n v="1657.7521794871791"/>
    <n v="12"/>
    <n v="1761.28"/>
    <n v="22896.639999999999"/>
  </r>
  <r>
    <s v="KH083"/>
    <s v="šroub závitořezný NCB 5,0 mm, délka 55 mm 02.03150.055"/>
    <x v="2"/>
    <s v="Z 506_NAHRAD_KOV"/>
    <s v="Umělé tělní náhrady - kovové"/>
    <n v="12"/>
    <n v="1808.46"/>
    <n v="1808.46"/>
    <n v="7"/>
    <n v="12659.2"/>
    <n v="1808.457142857143"/>
    <n v="150.70476190476191"/>
    <n v="1657.7523809523811"/>
    <n v="12"/>
    <n v="1761.28"/>
    <n v="12328.96"/>
  </r>
  <r>
    <s v="KH084"/>
    <s v="šroub závitořezný NCB 5,0 mm, délka 60 mm 02.03150.060"/>
    <x v="2"/>
    <s v="Z 506_NAHRAD_KOV"/>
    <s v="Umělé tělní náhrady - kovové"/>
    <n v="12"/>
    <n v="1808.46"/>
    <n v="1808.46"/>
    <n v="3"/>
    <n v="5425.37"/>
    <n v="1808.4566666666667"/>
    <n v="150.70472222222222"/>
    <n v="1657.7519444444445"/>
    <n v="12"/>
    <n v="1761.28"/>
    <n v="5283.84"/>
  </r>
  <r>
    <s v="KH085"/>
    <s v="šroub závitořezný NCB 5,0 mm, délka 65 mm 02.03150.065"/>
    <x v="2"/>
    <s v="Z 506_NAHRAD_KOV"/>
    <s v="Umělé tělní náhrady - kovové"/>
    <n v="12"/>
    <n v="1808.46"/>
    <n v="1808.46"/>
    <n v="2"/>
    <n v="3616.92"/>
    <n v="1808.46"/>
    <n v="150.70500000000001"/>
    <n v="1657.7550000000001"/>
    <m/>
    <m/>
    <n v="0"/>
  </r>
  <r>
    <s v="KH086"/>
    <s v="šroub závitořezný NCB 5,0 mm, délka 70 mm 02.03150.070"/>
    <x v="2"/>
    <s v="Z 506_NAHRAD_KOV"/>
    <s v="Umělé tělní náhrady - kovové"/>
    <n v="12"/>
    <n v="1808.46"/>
    <n v="1808.46"/>
    <n v="4"/>
    <n v="7233.83"/>
    <n v="1808.4575"/>
    <n v="150.70479166666667"/>
    <n v="1657.7527083333334"/>
    <m/>
    <m/>
    <n v="0"/>
  </r>
  <r>
    <s v="KH087"/>
    <s v="šroub závitořezný NCB 5,0 mm, délka 75 mm 02.03150.075"/>
    <x v="2"/>
    <s v="Z 506_NAHRAD_KOV"/>
    <s v="Umělé tělní náhrady - kovové"/>
    <n v="12"/>
    <n v="1808.46"/>
    <n v="1808.46"/>
    <n v="4"/>
    <n v="7233.83"/>
    <n v="1808.4575"/>
    <n v="150.70479166666667"/>
    <n v="1657.7527083333334"/>
    <m/>
    <m/>
    <n v="0"/>
  </r>
  <r>
    <s v="KH088"/>
    <s v="šroub závitořezný NCB 5,0 mm, délka 80 mm 02.03150.080"/>
    <x v="2"/>
    <s v="Z 506_NAHRAD_KOV"/>
    <s v="Umělé tělní náhrady - kovové"/>
    <n v="12"/>
    <n v="1808.46"/>
    <n v="1808.46"/>
    <n v="8"/>
    <n v="14467.65"/>
    <n v="1808.45625"/>
    <n v="150.70468750000001"/>
    <n v="1657.7515624999999"/>
    <m/>
    <m/>
    <n v="0"/>
  </r>
  <r>
    <s v="KH089"/>
    <s v="šroub závitořezný NCB 5,0 mm, délka 85 mm 02.03150.085"/>
    <x v="2"/>
    <s v="Z 506_NAHRAD_KOV"/>
    <s v="Umělé tělní náhrady - kovové"/>
    <n v="12"/>
    <n v="1808.46"/>
    <n v="1808.46"/>
    <n v="8"/>
    <n v="14467.66"/>
    <n v="1808.4575"/>
    <n v="150.70479166666667"/>
    <n v="1657.7527083333334"/>
    <m/>
    <m/>
    <n v="0"/>
  </r>
  <r>
    <s v="KH090"/>
    <s v="šroub závitořezný NCB 5,0 mm, délka 90 mm 02.03150.090"/>
    <x v="2"/>
    <s v="Z 506_NAHRAD_KOV"/>
    <s v="Umělé tělní náhrady - kovové"/>
    <n v="12"/>
    <n v="1808.46"/>
    <n v="1808.46"/>
    <n v="6"/>
    <n v="10850.74"/>
    <n v="1808.4566666666667"/>
    <n v="150.70472222222222"/>
    <n v="1657.7519444444445"/>
    <m/>
    <m/>
    <n v="0"/>
  </r>
  <r>
    <s v="KH091"/>
    <s v="šroub závitořezný NCB 5,0 mm, délka 95 mm 02.03150.095"/>
    <x v="2"/>
    <s v="Z 506_NAHRAD_KOV"/>
    <s v="Umělé tělní náhrady - kovové"/>
    <n v="12"/>
    <n v="1808.46"/>
    <n v="1808.46"/>
    <n v="12"/>
    <n v="21701.47"/>
    <n v="1808.4558333333334"/>
    <n v="150.7046527777778"/>
    <n v="1657.7511805555557"/>
    <m/>
    <m/>
    <n v="0"/>
  </r>
  <r>
    <s v="KH092"/>
    <s v="šroub závitořezný NCB 5,0 mm, délka 100 mm 02.03150.100"/>
    <x v="2"/>
    <s v="Z 506_NAHRAD_KOV"/>
    <s v="Umělé tělní náhrady - kovové"/>
    <n v="12"/>
    <n v="1808.46"/>
    <n v="1808.46"/>
    <n v="3"/>
    <n v="5425.37"/>
    <n v="1808.4566666666667"/>
    <n v="150.70472222222222"/>
    <n v="1657.7519444444445"/>
    <m/>
    <m/>
    <n v="0"/>
  </r>
  <r>
    <s v="KH109"/>
    <s v="šroub závitořezný NCB 4,0 mm, délka 30 mm 02.03155.030"/>
    <x v="2"/>
    <s v="Z 506_NAHRAD_KOV"/>
    <s v="Umělé tělní náhrady - kovové"/>
    <n v="12"/>
    <n v="1639.49"/>
    <n v="1639.49"/>
    <n v="1"/>
    <n v="1639.49"/>
    <n v="1639.49"/>
    <n v="136.62416666666667"/>
    <n v="1502.8658333333333"/>
    <m/>
    <m/>
    <n v="0"/>
  </r>
  <r>
    <s v="KH110"/>
    <s v="šroub závitořezný NCB 4,0 mm, délka 32 mm 02.03155.032"/>
    <x v="2"/>
    <s v="Z 506_NAHRAD_KOV"/>
    <s v="Umělé tělní náhrady - kovové"/>
    <n v="12"/>
    <n v="1639.49"/>
    <n v="1639.49"/>
    <n v="1"/>
    <n v="1639.49"/>
    <n v="1639.49"/>
    <n v="136.62416666666667"/>
    <n v="1502.8658333333333"/>
    <m/>
    <m/>
    <n v="0"/>
  </r>
  <r>
    <s v="KH123"/>
    <s v="šroub monokortikální NCB 5,0 mm, 10 02.03151.010"/>
    <x v="2"/>
    <s v="Z 506_NAHRAD_KOV"/>
    <s v="Umělé tělní náhrady - kovové"/>
    <n v="12"/>
    <n v="1450.08"/>
    <n v="1450.08"/>
    <n v="2"/>
    <n v="2900.16"/>
    <n v="1450.08"/>
    <n v="120.83999999999999"/>
    <n v="1329.24"/>
    <m/>
    <m/>
    <n v="0"/>
  </r>
  <r>
    <s v="KH124"/>
    <s v="šroub monokortikální NCB 5,0 mm, 12 02.03151.012"/>
    <x v="2"/>
    <s v="Z 506_NAHRAD_KOV"/>
    <s v="Umělé tělní náhrady - kovové"/>
    <n v="12"/>
    <n v="1450.08"/>
    <n v="1450.08"/>
    <n v="2"/>
    <n v="2900.16"/>
    <n v="1450.08"/>
    <n v="120.83999999999999"/>
    <n v="1329.24"/>
    <m/>
    <m/>
    <n v="0"/>
  </r>
  <r>
    <s v="KH151"/>
    <s v="náhrada ramenního kloubu SMR vložka medium 44 mm 1362.09.015"/>
    <x v="3"/>
    <s v="Z 518_TEP"/>
    <s v="TEP ortopedie"/>
    <n v="12"/>
    <n v="12305"/>
    <n v="12305"/>
    <n v="4"/>
    <n v="49220"/>
    <n v="12305"/>
    <n v="1025.4166666666667"/>
    <n v="11279.583333333334"/>
    <m/>
    <m/>
    <n v="0"/>
  </r>
  <r>
    <s v="KH164"/>
    <s v="šroub zajišťovací 5,0 mm,délka70mm 412.223"/>
    <x v="2"/>
    <s v="Z 506_NAHRAD_KOV"/>
    <s v="Umělé tělní náhrady - kovové"/>
    <n v="12"/>
    <n v="1980.3"/>
    <n v="1980.3"/>
    <n v="37"/>
    <n v="73271.100000000035"/>
    <n v="1980.3000000000009"/>
    <n v="165.02500000000006"/>
    <n v="1815.2750000000008"/>
    <n v="12"/>
    <n v="1928.64"/>
    <n v="71359.680000000008"/>
  </r>
  <r>
    <s v="KH171"/>
    <s v="klip titanový pro otevřené operace L bal. 18 zásobníků á 6 ks LT400"/>
    <x v="4"/>
    <s v="Z 523_STAPLE"/>
    <s v="Staplery, endosk., extraktory"/>
    <n v="12"/>
    <n v="305.68"/>
    <n v="305.68"/>
    <n v="126"/>
    <n v="38655.49"/>
    <n v="306.78960317460314"/>
    <n v="25.565800264550262"/>
    <n v="281.22380291005288"/>
    <m/>
    <m/>
    <n v="0"/>
  </r>
  <r>
    <s v="KH178"/>
    <s v="katetr balónkový Mustang 10 x 60 75 cm H74939171100670"/>
    <x v="6"/>
    <s v="Z 513_KATETR"/>
    <s v="Katetry dilatační"/>
    <n v="12"/>
    <n v="2842.29"/>
    <n v="2842.29"/>
    <n v="6"/>
    <n v="17053.740000000002"/>
    <n v="2842.2900000000004"/>
    <n v="236.85750000000004"/>
    <n v="2605.4325000000003"/>
    <m/>
    <m/>
    <n v="0"/>
  </r>
  <r>
    <s v="KH208"/>
    <s v="šroub kort. samořez.4,5mm,délka 50 mm 414.850"/>
    <x v="2"/>
    <s v="Z 506_NAHRAD_KOV"/>
    <s v="Umělé tělní náhrady - kovové"/>
    <n v="12"/>
    <n v="556.6"/>
    <n v="556.6"/>
    <n v="1"/>
    <n v="556.6"/>
    <n v="556.6"/>
    <n v="46.383333333333333"/>
    <n v="510.2166666666667"/>
    <m/>
    <m/>
    <n v="0"/>
  </r>
  <r>
    <s v="KH211"/>
    <s v="stent tracheobronchiální samoexpandibilní gold studded TD 16 L 60 NOV 01TD1660"/>
    <x v="6"/>
    <s v="Z 513_KATETR"/>
    <s v="Katetry"/>
    <n v="12"/>
    <n v="18368.95"/>
    <n v="18368.95"/>
    <n v="4"/>
    <n v="73475.8"/>
    <n v="18368.95"/>
    <n v="1530.7458333333334"/>
    <n v="16838.204166666666"/>
    <m/>
    <m/>
    <n v="0"/>
  </r>
  <r>
    <s v="KH217"/>
    <s v="náhrada kyčelního kloubu SL dřík Wagner revizní 17/305 mm 01.00103.017"/>
    <x v="3"/>
    <s v="Z 518_TEP"/>
    <s v="TEP ortopedie"/>
    <n v="12"/>
    <n v="33350"/>
    <n v="33350"/>
    <n v="1"/>
    <n v="33350"/>
    <n v="33350"/>
    <n v="2779.1666666666665"/>
    <n v="30570.833333333332"/>
    <m/>
    <m/>
    <n v="0"/>
  </r>
  <r>
    <s v="KH225"/>
    <s v="chlopeň srdeční mitrální biologická EPIC SUPRA SJM prasečí 25 mm E100-25M"/>
    <x v="9"/>
    <s v="Z 507_IMLAN"/>
    <s v="Implantáty"/>
    <n v="12"/>
    <n v="32200"/>
    <n v="32200"/>
    <n v="1"/>
    <n v="32200"/>
    <n v="32200"/>
    <n v="2683.3333333333335"/>
    <n v="29516.666666666668"/>
    <m/>
    <m/>
    <n v="0"/>
  </r>
  <r>
    <s v="KH226"/>
    <s v="systém hydrocephální drenážní katetr ventrikulární antimikrobiální 10F EVD30.030.02"/>
    <x v="1"/>
    <s v="Z 515_NAHRAD_OST"/>
    <s v="Umělé tělní náhrady - ostatní"/>
    <n v="12"/>
    <n v="3104.39"/>
    <n v="3104.39"/>
    <n v="3"/>
    <n v="9313.17"/>
    <n v="3104.39"/>
    <n v="258.69916666666666"/>
    <n v="2845.6908333333331"/>
    <m/>
    <m/>
    <n v="0"/>
  </r>
  <r>
    <s v="KH235"/>
    <s v="pásek cerklážní 270 x 7,5 mm 410000"/>
    <x v="2"/>
    <s v="Z 506_NAHRAD_KOV"/>
    <s v="Umělé tělní náhrady - kovové"/>
    <n v="12"/>
    <n v="1181.05"/>
    <n v="1181.05"/>
    <n v="2"/>
    <n v="2362.1"/>
    <n v="1181.05"/>
    <n v="98.420833333333334"/>
    <n v="1082.6291666666666"/>
    <m/>
    <m/>
    <n v="0"/>
  </r>
  <r>
    <s v="KH247"/>
    <s v="šroub zajišťovací 5,0mm délka 65mm 412.222"/>
    <x v="2"/>
    <s v="Z 506_NAHRAD_KOV"/>
    <s v="Umělé tělní náhrady - kovové"/>
    <n v="12"/>
    <n v="1980.3"/>
    <n v="1980.3"/>
    <n v="42"/>
    <n v="83172.600000000035"/>
    <n v="1980.3000000000009"/>
    <n v="165.02500000000006"/>
    <n v="1815.2750000000008"/>
    <n v="12"/>
    <n v="1928.64"/>
    <n v="81002.880000000005"/>
  </r>
  <r>
    <s v="KH248"/>
    <s v="šroub zajišťovací 5,0mm délka 40mm 412.214"/>
    <x v="2"/>
    <s v="Z 506_NAHRAD_KOV"/>
    <s v="Umělé tělní náhrady - kovové"/>
    <n v="12"/>
    <n v="1332.85"/>
    <n v="1332.85"/>
    <n v="24"/>
    <n v="31988.399999999983"/>
    <n v="1332.8499999999992"/>
    <n v="111.07083333333327"/>
    <n v="1221.779166666666"/>
    <n v="12"/>
    <n v="1298.08"/>
    <n v="31153.919999999998"/>
  </r>
  <r>
    <s v="KH250"/>
    <s v="mikrokatetr neurointervenční  Rebar 027&quot; 145 cm 105-5082-145"/>
    <x v="6"/>
    <s v="Z 513_KATETR"/>
    <s v="Katetry neurointervence, periferní embolizace"/>
    <n v="12"/>
    <n v="8747.09"/>
    <n v="8747.09"/>
    <n v="127"/>
    <n v="1110880.4300000004"/>
    <n v="8747.0900000000038"/>
    <n v="728.92416666666702"/>
    <n v="8018.1658333333371"/>
    <m/>
    <m/>
    <n v="0"/>
  </r>
  <r>
    <s v="KH255"/>
    <s v="náhrada kyčelního koubu ALLOFIT hlavička BIOLOX DELTA keramika 36/0mm 00-8775-036-02"/>
    <x v="3"/>
    <s v="Z 518_TEP"/>
    <s v="TEP ortopedie"/>
    <n v="12"/>
    <n v="9775"/>
    <n v="19312.64"/>
    <n v="12"/>
    <n v="126837.64"/>
    <n v="10569.803333333333"/>
    <n v="880.8169444444444"/>
    <n v="9688.9863888888885"/>
    <m/>
    <m/>
    <n v="0"/>
  </r>
  <r>
    <s v="KH257"/>
    <s v="náhrada kyčelního kloubu Allofit IT vložka keramická biolog delta IT NN/36mm 00-8775-015-36"/>
    <x v="3"/>
    <s v="Z 518_TEP"/>
    <s v="TEP ortopedie"/>
    <n v="12"/>
    <n v="10350"/>
    <n v="10350"/>
    <n v="1"/>
    <n v="10350"/>
    <n v="10350"/>
    <n v="862.5"/>
    <n v="9487.5"/>
    <m/>
    <m/>
    <n v="0"/>
  </r>
  <r>
    <s v="KH261"/>
    <s v="šroub zajišťovací 5,0mm,délka 32mm 412.210"/>
    <x v="2"/>
    <s v="Z 506_NAHRAD_KOV"/>
    <s v="Umělé tělní náhrady - kovové"/>
    <n v="12"/>
    <n v="1332.85"/>
    <n v="1332.85"/>
    <n v="10"/>
    <n v="13328.500000000002"/>
    <n v="1332.8500000000001"/>
    <n v="111.07083333333334"/>
    <n v="1221.7791666666667"/>
    <n v="12"/>
    <n v="1298.08"/>
    <n v="12980.8"/>
  </r>
  <r>
    <s v="KH262"/>
    <s v="šroub zajišťovací 5,0mm,délka 85 mm 412.226"/>
    <x v="2"/>
    <s v="Z 506_NAHRAD_KOV"/>
    <s v="Umělé tělní náhrady - kovové"/>
    <n v="12"/>
    <n v="1982.6"/>
    <n v="1982.6"/>
    <n v="1"/>
    <n v="1982.6"/>
    <n v="1982.6"/>
    <n v="165.21666666666667"/>
    <n v="1817.3833333333332"/>
    <m/>
    <m/>
    <n v="0"/>
  </r>
  <r>
    <s v="KH266"/>
    <s v="stříkačka inflační pro PTCA Dolphin SED 0185ND, objem 30 ml, 30 ATM (dočasná náhrada bude - SED 0218ND, SED 0218PM, PER 54893)"/>
    <x v="13"/>
    <s v="Z 536 PCI_OSTAT"/>
    <s v="Katetry intervenční - ostatní"/>
    <n v="12"/>
    <n v="605"/>
    <n v="605"/>
    <n v="1512"/>
    <n v="914760"/>
    <n v="605"/>
    <n v="50.416666666666664"/>
    <n v="554.58333333333337"/>
    <n v="12"/>
    <n v="560"/>
    <n v="846720"/>
  </r>
  <r>
    <s v="KH267"/>
    <s v="katetr diagnostický TERUMO JR4 6Fr RH-6CR4000M"/>
    <x v="12"/>
    <s v="Z 535 KATETR_DIAG"/>
    <s v="Katetry diagnostické I.IK"/>
    <n v="12"/>
    <n v="471.9"/>
    <n v="471.9"/>
    <n v="20"/>
    <n v="9438"/>
    <n v="471.9"/>
    <n v="39.324999999999996"/>
    <n v="432.57499999999999"/>
    <m/>
    <m/>
    <n v="0"/>
  </r>
  <r>
    <s v="KH269"/>
    <s v="katetr diagnostický TERUMO JL4 6Fr RH-6CL4000M"/>
    <x v="12"/>
    <s v="Z 535 KATETR_DIAG"/>
    <s v="Katetry diagnostické I.IK"/>
    <n v="12"/>
    <n v="471.9"/>
    <n v="471.9"/>
    <n v="65"/>
    <n v="30673.5"/>
    <n v="471.9"/>
    <n v="39.324999999999996"/>
    <n v="432.57499999999999"/>
    <m/>
    <m/>
    <n v="0"/>
  </r>
  <r>
    <s v="KH270"/>
    <s v="katetr diagnostický TERUMO RF Optitorque, Judkins Left, JL4.0, SH0, 5Fr, 100cm, RH-5CL4000M"/>
    <x v="12"/>
    <s v="Z 535 KATETR_DIAG"/>
    <s v="Katetry diagnostické I.IK"/>
    <n v="12"/>
    <n v="471.9"/>
    <n v="471.9"/>
    <n v="1050"/>
    <n v="495495"/>
    <n v="471.9"/>
    <n v="39.324999999999996"/>
    <n v="432.57499999999999"/>
    <n v="12"/>
    <n v="436.8"/>
    <n v="458640"/>
  </r>
  <r>
    <s v="KH271"/>
    <s v="katetr diagnostický TERUMO RF Optitorque, Judkins Right, JR4.0,SH0, 5Fr, 100cm, RH-5CR4000M"/>
    <x v="12"/>
    <s v="Z 535 KATETR_DIAG"/>
    <s v="Katetry diagnostické I.IK"/>
    <n v="12"/>
    <n v="471.9"/>
    <n v="471.9"/>
    <n v="1070"/>
    <n v="504933"/>
    <n v="471.9"/>
    <n v="39.324999999999996"/>
    <n v="432.57499999999999"/>
    <n v="12"/>
    <n v="436.8"/>
    <n v="467376"/>
  </r>
  <r>
    <s v="KH273"/>
    <s v="šroub zajišťovací 5,0mm délka75mm 412.224"/>
    <x v="2"/>
    <s v="Z 506_NAHRAD_KOV"/>
    <s v="Umělé tělní náhrady - kovové"/>
    <n v="12"/>
    <n v="1980.3"/>
    <n v="1980.3"/>
    <n v="15"/>
    <n v="29704.499999999993"/>
    <n v="1980.2999999999995"/>
    <n v="165.02499999999995"/>
    <n v="1815.2749999999996"/>
    <n v="12"/>
    <n v="1928.64"/>
    <n v="28929.600000000002"/>
  </r>
  <r>
    <s v="KH274"/>
    <s v="šroub kortikální samořezný 4,5 mm délka 40mm 414.840"/>
    <x v="2"/>
    <s v="Z 506_NAHRAD_KOV"/>
    <s v="Umělé tělní náhrady - kovové"/>
    <n v="12"/>
    <n v="461.15"/>
    <n v="540.5"/>
    <n v="3"/>
    <n v="1462.8"/>
    <n v="487.59999999999997"/>
    <n v="40.633333333333333"/>
    <n v="446.96666666666664"/>
    <n v="12"/>
    <n v="449.12"/>
    <n v="1347.3600000000001"/>
  </r>
  <r>
    <s v="KH279"/>
    <s v="náhrada ramenního kloubu SMR dřík kónický cementový 18 mm 1306.15.180"/>
    <x v="3"/>
    <s v="Z 518_TEP"/>
    <s v="TEP ortopedie"/>
    <n v="12"/>
    <n v="8855"/>
    <n v="8855"/>
    <n v="1"/>
    <n v="8855"/>
    <n v="8855"/>
    <n v="737.91666666666663"/>
    <n v="8117.083333333333"/>
    <m/>
    <m/>
    <n v="0"/>
  </r>
  <r>
    <s v="KH298"/>
    <s v="katetr balónkový Mustang 5 x 40 mm x 135 cm H74939171050410"/>
    <x v="6"/>
    <s v="Z 513_KATETR"/>
    <s v="Katetry dilatační"/>
    <n v="12"/>
    <n v="2842.29"/>
    <n v="2842.29"/>
    <n v="7"/>
    <n v="19896.030000000002"/>
    <n v="2842.2900000000004"/>
    <n v="236.85750000000004"/>
    <n v="2605.4325000000003"/>
    <m/>
    <m/>
    <n v="0"/>
  </r>
  <r>
    <s v="KH342"/>
    <s v="náhrada kyčelního kloubu Alpha vložka durasul FF/28 neutr. 01.00013.206"/>
    <x v="3"/>
    <s v="Z 518_TEP"/>
    <s v="TEP ortopedie"/>
    <n v="12"/>
    <n v="5175"/>
    <n v="5175"/>
    <n v="6"/>
    <n v="31050"/>
    <n v="5175"/>
    <n v="431.25"/>
    <n v="4743.75"/>
    <n v="12"/>
    <n v="5040"/>
    <n v="30240"/>
  </r>
  <r>
    <s v="KH343"/>
    <s v="náhrada kyčelního kloubu Alpha vložka durasul GG/28 neutr. 01.00013.207"/>
    <x v="3"/>
    <s v="Z 518_TEP"/>
    <s v="TEP ortopedie"/>
    <n v="12"/>
    <n v="5175"/>
    <n v="5175"/>
    <n v="27"/>
    <n v="139725"/>
    <n v="5175"/>
    <n v="431.25"/>
    <n v="4743.75"/>
    <n v="12"/>
    <n v="5040"/>
    <n v="136080"/>
  </r>
  <r>
    <s v="KH344"/>
    <s v="náhrada kyčelního kloubu Alpha vložka durasul HH/28neutr. 01.00013.208"/>
    <x v="3"/>
    <s v="Z 518_TEP"/>
    <s v="TEP ortopedie"/>
    <n v="12"/>
    <n v="279.3"/>
    <n v="5175"/>
    <n v="24"/>
    <n v="119304.3"/>
    <n v="4971.0124999999998"/>
    <n v="414.25104166666665"/>
    <n v="4556.7614583333334"/>
    <n v="12"/>
    <n v="5040"/>
    <n v="120960"/>
  </r>
  <r>
    <s v="KH345"/>
    <s v="náhrada kyčelního kloubu Alloclassic dřík s offsetem SLO-1 01.00121.010"/>
    <x v="3"/>
    <s v="Z 518_TEP"/>
    <s v="TEP ortopedie"/>
    <n v="12"/>
    <n v="6840"/>
    <n v="6840"/>
    <n v="1"/>
    <n v="6840"/>
    <n v="6840"/>
    <n v="570"/>
    <n v="6270"/>
    <m/>
    <m/>
    <n v="0"/>
  </r>
  <r>
    <s v="KH347"/>
    <s v="náhrada kyčelního kloubu Alloclassic dřík s offsetem SLO-3 01.00121.030"/>
    <x v="3"/>
    <s v="Z 518_TEP"/>
    <s v="TEP ortopedie"/>
    <n v="12"/>
    <n v="6840"/>
    <n v="6840"/>
    <n v="2"/>
    <n v="13680"/>
    <n v="6840"/>
    <n v="570"/>
    <n v="6270"/>
    <n v="12"/>
    <n v="6661.57"/>
    <n v="13323.14"/>
  </r>
  <r>
    <s v="KH348"/>
    <s v="náhrada kyčelního kloubu Alloclassic dřík s offsetem SLO-4 01.00121.040"/>
    <x v="3"/>
    <s v="Z 518_TEP"/>
    <s v="TEP ortopedie"/>
    <n v="12"/>
    <n v="6840"/>
    <n v="6840"/>
    <n v="1"/>
    <n v="6840"/>
    <n v="6840"/>
    <n v="570"/>
    <n v="6270"/>
    <m/>
    <m/>
    <n v="0"/>
  </r>
  <r>
    <s v="KH350"/>
    <s v="náhrada kyčelního kloubu Alloclassic dřík s offsetem SLO-6 01.00121.060"/>
    <x v="3"/>
    <s v="Z 518_TEP"/>
    <s v="TEP ortopedie"/>
    <n v="12"/>
    <n v="6840"/>
    <n v="6840"/>
    <n v="1"/>
    <n v="6840"/>
    <n v="6840"/>
    <n v="570"/>
    <n v="6270"/>
    <m/>
    <m/>
    <n v="0"/>
  </r>
  <r>
    <s v="KH351"/>
    <s v="náhrada kyčelního kloubu Alloclassic dřík s offsetem SLO-7 01.00121.070"/>
    <x v="3"/>
    <s v="Z 518_TEP"/>
    <s v="TEP ortopedie"/>
    <n v="12"/>
    <n v="6840"/>
    <n v="6840.01"/>
    <n v="3"/>
    <n v="20520.010000000002"/>
    <n v="6840.003333333334"/>
    <n v="570.0002777777778"/>
    <n v="6270.0030555555559"/>
    <m/>
    <m/>
    <n v="0"/>
  </r>
  <r>
    <s v="KH367"/>
    <s v="náhrada ramenního kloubu SMR dřík kónický necementovaný prům. 16 mm délka 80 mm 1304.15.160"/>
    <x v="3"/>
    <s v="Z 518_TEP"/>
    <s v="TEP ortopedie"/>
    <n v="12"/>
    <n v="12650"/>
    <n v="12650"/>
    <n v="1"/>
    <n v="12650"/>
    <n v="12650"/>
    <n v="1054.1666666666667"/>
    <n v="11595.833333333334"/>
    <m/>
    <m/>
    <n v="0"/>
  </r>
  <r>
    <s v="KH369"/>
    <s v="náhrada kyčelního kloubu Alloclassic dřík s offsetem SLO 01 01.00121.001"/>
    <x v="3"/>
    <s v="Z 518_TEP"/>
    <s v="TEP ortopedie"/>
    <n v="12"/>
    <n v="6840"/>
    <n v="6840"/>
    <n v="1"/>
    <n v="6840"/>
    <n v="6840"/>
    <n v="570"/>
    <n v="6270"/>
    <m/>
    <m/>
    <n v="0"/>
  </r>
  <r>
    <s v="KH371"/>
    <s v="náhrada kyčelního kloubu Alpha vložka durasul II/28 01.00013.209"/>
    <x v="3"/>
    <s v="Z 518_TEP"/>
    <s v="TEP ortopedie"/>
    <n v="12"/>
    <n v="5175"/>
    <n v="5175"/>
    <n v="7"/>
    <n v="36225"/>
    <n v="5175"/>
    <n v="431.25"/>
    <n v="4743.75"/>
    <m/>
    <m/>
    <n v="0"/>
  </r>
  <r>
    <s v="KH377"/>
    <s v="náhrada kyčelního kloubu hlavice kovová 10,5x32mm 00-8018-032-05"/>
    <x v="3"/>
    <s v="Z 518_TEP"/>
    <s v="TEP ortopedie"/>
    <n v="12"/>
    <n v="2875"/>
    <n v="2875"/>
    <n v="1"/>
    <n v="2875"/>
    <n v="2875"/>
    <n v="239.58333333333334"/>
    <n v="2635.4166666666665"/>
    <n v="12"/>
    <n v="2800"/>
    <n v="2800"/>
  </r>
  <r>
    <s v="KH378"/>
    <s v="náhrada kyčelního kloubu hlavice kovová 7x32mm  00-8018-032-14"/>
    <x v="3"/>
    <s v="Z 518_TEP"/>
    <s v="TEP ortopedie"/>
    <n v="12"/>
    <n v="2875"/>
    <n v="2875"/>
    <n v="2"/>
    <n v="5750"/>
    <n v="2875"/>
    <n v="239.58333333333334"/>
    <n v="2635.4166666666665"/>
    <m/>
    <m/>
    <n v="0"/>
  </r>
  <r>
    <s v="KH386"/>
    <s v="katetr diagnostický TERUMO RF Optitorque, Judkins Right, JR3.5, SH0, 5Fr, 100cm,  RH-5CR 3500M"/>
    <x v="12"/>
    <s v="Z 535 KATETR_DIAG"/>
    <s v="Katetry diagnostické I.IK"/>
    <n v="12"/>
    <n v="471.9"/>
    <n v="471.9"/>
    <n v="15"/>
    <n v="7078.5"/>
    <n v="471.9"/>
    <n v="39.324999999999996"/>
    <n v="432.57499999999999"/>
    <m/>
    <m/>
    <n v="0"/>
  </r>
  <r>
    <s v="KH387"/>
    <s v="katetr diagnostický TERUMO RF Optitorque, Judkins Right, JR5.0, SH0, 5Fr, 100cm, RH-5CR 5000M"/>
    <x v="12"/>
    <s v="Z 535 KATETR_DIAG"/>
    <s v="Katetry diagnostické I.IK"/>
    <n v="12"/>
    <n v="471.9"/>
    <n v="471.9"/>
    <n v="10"/>
    <n v="4719"/>
    <n v="471.9"/>
    <n v="39.324999999999996"/>
    <n v="432.57499999999999"/>
    <m/>
    <m/>
    <n v="0"/>
  </r>
  <r>
    <s v="KH388"/>
    <s v="katetr diagnostický TERUMO RF Optitorque, Judkins Left, JL3.5, SH0, 5Fr, 100cm,  RH-5CL 3500M"/>
    <x v="12"/>
    <s v="Z 535 KATETR_DIAG"/>
    <s v="Katetry diagnostické I.IK"/>
    <n v="12"/>
    <n v="471.9"/>
    <n v="471.9"/>
    <n v="180"/>
    <n v="84942"/>
    <n v="471.9"/>
    <n v="39.324999999999996"/>
    <n v="432.57499999999999"/>
    <n v="12"/>
    <n v="436.8"/>
    <n v="78624"/>
  </r>
  <r>
    <s v="KH389"/>
    <s v="katetr diagnostický TERUMO RF Optitorque, Judkins Left, JL5.0,SH0, 5Fr, 100cm, RH-5CL 5000M"/>
    <x v="12"/>
    <s v="Z 535 KATETR_DIAG"/>
    <s v="Katetry diagnostické I.IK"/>
    <n v="12"/>
    <n v="471.9"/>
    <n v="471.9"/>
    <n v="30"/>
    <n v="14157"/>
    <n v="471.9"/>
    <n v="39.324999999999996"/>
    <n v="432.57499999999999"/>
    <m/>
    <m/>
    <n v="0"/>
  </r>
  <r>
    <s v="KH390"/>
    <s v="katetr diagnostický TERUMO RF Optitorque, AL1, SH0, 5Fr,100cm, RH-5AL 1000M"/>
    <x v="12"/>
    <s v="Z 535 KATETR_DIAG"/>
    <s v="Katetry diagnostické I.IK"/>
    <n v="12"/>
    <n v="471.9"/>
    <n v="471.9"/>
    <n v="255"/>
    <n v="120334.5"/>
    <n v="471.9"/>
    <n v="39.324999999999996"/>
    <n v="432.57499999999999"/>
    <m/>
    <m/>
    <n v="0"/>
  </r>
  <r>
    <s v="KH391"/>
    <s v="katetr diagnostický TERUMO RF Optitorque, AL2, SH0, 5Fr, 100cm, RH-5AL 2000M"/>
    <x v="12"/>
    <s v="Z 535 KATETR_DIAG"/>
    <s v="Katetry diagnostické I.IK"/>
    <n v="12"/>
    <n v="471.9"/>
    <n v="471.9"/>
    <n v="60"/>
    <n v="28314"/>
    <n v="471.9"/>
    <n v="39.324999999999996"/>
    <n v="432.57499999999999"/>
    <m/>
    <m/>
    <n v="0"/>
  </r>
  <r>
    <s v="KH392"/>
    <s v="katetr diagnostický TERUMO RF Optitorque, AL3,SH0, 5Fr, 100cm, RH-5AL 3000M"/>
    <x v="12"/>
    <s v="Z 535 KATETR_DIAG"/>
    <s v="Katetry diagnostické I.IK"/>
    <n v="12"/>
    <n v="471.9"/>
    <n v="471.9"/>
    <n v="10"/>
    <n v="4719"/>
    <n v="471.9"/>
    <n v="39.324999999999996"/>
    <n v="432.57499999999999"/>
    <m/>
    <m/>
    <n v="0"/>
  </r>
  <r>
    <s v="KH395"/>
    <s v="katetr diagnostický TERUMO RF Optitorque, IM 5FR,6FR RH-5BPIN 00M,6BPIN 00M"/>
    <x v="12"/>
    <s v="Z 535 KATETR_DIAG"/>
    <s v="Katetry diagnostické I.IK"/>
    <n v="12"/>
    <n v="471.9"/>
    <n v="471.9"/>
    <n v="70"/>
    <n v="33033"/>
    <n v="471.9"/>
    <n v="39.324999999999996"/>
    <n v="432.57499999999999"/>
    <m/>
    <m/>
    <n v="0"/>
  </r>
  <r>
    <s v="KH396"/>
    <s v="katetr diagnostický TERUMO RF Optitorque, bypass,BPL 5Fr, 100cm, RH-5BPJL 00M"/>
    <x v="12"/>
    <s v="Z 535 KATETR_DIAG"/>
    <s v="Katetry diagnostické I.IK"/>
    <n v="12"/>
    <n v="471.9"/>
    <n v="471.9"/>
    <n v="5"/>
    <n v="2359.5"/>
    <n v="471.9"/>
    <n v="39.324999999999996"/>
    <n v="432.57499999999999"/>
    <m/>
    <m/>
    <n v="0"/>
  </r>
  <r>
    <s v="KH398"/>
    <s v="katetr diagnostický TERUMO RF Optitorque, AP 145° SH6. PIG 5Fr,6Fr RH-5AP 4561M,6AP 4561M"/>
    <x v="12"/>
    <s v="Z 535 KATETR_DIAG"/>
    <s v="Katetry diagnostické I.IK"/>
    <n v="12"/>
    <n v="471.9"/>
    <n v="471.9"/>
    <n v="570"/>
    <n v="268983"/>
    <n v="471.9"/>
    <n v="39.324999999999996"/>
    <n v="432.57499999999999"/>
    <m/>
    <m/>
    <n v="0"/>
  </r>
  <r>
    <s v="KH399"/>
    <s v="katetr diagnostický TERUMO RF Optitorque,multipurpose 3.5 SH0, 5Fr,100cm,  RH-5MP 3500M"/>
    <x v="12"/>
    <s v="Z 535 KATETR_DIAG"/>
    <s v="Katetry diagnostické I.IK"/>
    <n v="12"/>
    <n v="471.9"/>
    <n v="471.9"/>
    <n v="25"/>
    <n v="11797.5"/>
    <n v="471.9"/>
    <n v="39.324999999999996"/>
    <n v="432.57499999999999"/>
    <m/>
    <m/>
    <n v="0"/>
  </r>
  <r>
    <s v="KH400"/>
    <s v="katetr diagnostický TERUMO RF Optitorque,multipurpose 4.0 SH2, 5Fr, 100cm, RH-5MP 4020M"/>
    <x v="12"/>
    <s v="Z 535 KATETR_DIAG"/>
    <s v="Katetry diagnostické I.IK"/>
    <n v="12"/>
    <n v="471.9"/>
    <n v="471.9"/>
    <n v="40"/>
    <n v="18876"/>
    <n v="471.9"/>
    <n v="39.324999999999996"/>
    <n v="432.57499999999999"/>
    <m/>
    <m/>
    <n v="0"/>
  </r>
  <r>
    <s v="KH403"/>
    <s v="katetr diagnostický TERUMO RF Optitorque, radial TIG II.4.0 SH0, 5Fr,100cm, RH-5TR 4000M,4010M"/>
    <x v="12"/>
    <s v="Z 535 KATETR_DIAG"/>
    <s v="Katetry diagnostické I.IK"/>
    <n v="12"/>
    <n v="471.9"/>
    <n v="471.9"/>
    <n v="1900"/>
    <n v="896610"/>
    <n v="471.9"/>
    <n v="39.324999999999996"/>
    <n v="432.57499999999999"/>
    <n v="12"/>
    <n v="436.8"/>
    <n v="829920"/>
  </r>
  <r>
    <s v="KH412"/>
    <s v="šroub zajišťovací LCP samořezný 5,0mm délka 20mm 412.204"/>
    <x v="2"/>
    <s v="Z 506_NAHRAD_KOV"/>
    <s v="Umělé tělní náhrady - kovové"/>
    <n v="12"/>
    <n v="1541"/>
    <n v="1541"/>
    <n v="3"/>
    <n v="4623"/>
    <n v="1541"/>
    <n v="128.41666666666666"/>
    <n v="1412.5833333333333"/>
    <m/>
    <m/>
    <n v="0"/>
  </r>
  <r>
    <s v="KH416"/>
    <s v="šroub kort. samiřez. 4,5mm délka 44mm 414.844"/>
    <x v="2"/>
    <s v="Z 506_NAHRAD_KOV"/>
    <s v="Umělé tělní náhrady - kovové"/>
    <n v="12"/>
    <n v="556.6"/>
    <n v="652.04999999999995"/>
    <n v="6"/>
    <n v="3435.0499999999997"/>
    <n v="572.50833333333333"/>
    <n v="47.709027777777777"/>
    <n v="524.79930555555552"/>
    <m/>
    <m/>
    <n v="0"/>
  </r>
  <r>
    <s v="KH421"/>
    <s v="náhrada kyčelního kloubu Alpha vložka durasul GG/32 01.00013.407"/>
    <x v="3"/>
    <s v="Z 518_TEP"/>
    <s v="TEP ortopedie"/>
    <n v="12"/>
    <n v="5175"/>
    <n v="5175"/>
    <n v="2"/>
    <n v="10350"/>
    <n v="5175"/>
    <n v="431.25"/>
    <n v="4743.75"/>
    <n v="12"/>
    <n v="5040"/>
    <n v="10080"/>
  </r>
  <r>
    <s v="KH428"/>
    <s v="náhrada kyčelního kloubu Alpha vložka durasul HH/32 01.00013.408"/>
    <x v="3"/>
    <s v="Z 518_TEP"/>
    <s v="TEP ortopedie"/>
    <n v="12"/>
    <n v="5175"/>
    <n v="5175"/>
    <n v="33"/>
    <n v="170775"/>
    <n v="5175"/>
    <n v="431.25"/>
    <n v="4743.75"/>
    <n v="12"/>
    <n v="5040"/>
    <n v="166320"/>
  </r>
  <r>
    <s v="KH429"/>
    <s v="náhrada kyčelního kloubu Alpha vložka durasul II/32 01.00013.409"/>
    <x v="3"/>
    <s v="Z 518_TEP"/>
    <s v="TEP ortopedie"/>
    <n v="12"/>
    <n v="5175"/>
    <n v="5175"/>
    <n v="71"/>
    <n v="367425"/>
    <n v="5175"/>
    <n v="431.25"/>
    <n v="4743.75"/>
    <n v="12"/>
    <n v="5040"/>
    <n v="357840"/>
  </r>
  <r>
    <s v="KH430"/>
    <s v="náhrada kyčelního kloubu Alpha vložka durasul JJ/32 01.00013.410"/>
    <x v="3"/>
    <s v="Z 518_TEP"/>
    <s v="TEP ortopedie"/>
    <n v="12"/>
    <n v="5175"/>
    <n v="5175"/>
    <n v="52"/>
    <n v="269100"/>
    <n v="5175"/>
    <n v="431.25"/>
    <n v="4743.75"/>
    <n v="0"/>
    <n v="5175"/>
    <n v="269100"/>
  </r>
  <r>
    <s v="KH431"/>
    <s v="náhrada kyčelního kloubu Alpha vložka durasul KK/32 01.00013.411"/>
    <x v="3"/>
    <s v="Z 518_TEP"/>
    <s v="TEP ortopedie"/>
    <n v="12"/>
    <n v="5175"/>
    <n v="5175"/>
    <n v="30"/>
    <n v="155250"/>
    <n v="5175"/>
    <n v="431.25"/>
    <n v="4743.75"/>
    <n v="12"/>
    <n v="5040"/>
    <n v="151200"/>
  </r>
  <r>
    <s v="KH432"/>
    <s v="náhrada kyčelního kloubu Alpha vložka durasul LL/32 01.00013.412"/>
    <x v="3"/>
    <s v="Z 518_TEP"/>
    <s v="TEP ortopedie"/>
    <n v="12"/>
    <n v="5175"/>
    <n v="5175"/>
    <n v="5"/>
    <n v="25875"/>
    <n v="5175"/>
    <n v="431.25"/>
    <n v="4743.75"/>
    <m/>
    <m/>
    <n v="0"/>
  </r>
  <r>
    <s v="KH433"/>
    <s v="náhrada kyčelního kloubu Alpha vložka durasul MM/32 01.00013.413"/>
    <x v="3"/>
    <s v="Z 518_TEP"/>
    <s v="TEP ortopedie"/>
    <n v="12"/>
    <n v="5175"/>
    <n v="5175"/>
    <n v="2"/>
    <n v="10350"/>
    <n v="5175"/>
    <n v="431.25"/>
    <n v="4743.75"/>
    <m/>
    <m/>
    <n v="0"/>
  </r>
  <r>
    <s v="KH435"/>
    <s v="náhrada kyčelního kloubu systém COCR HEAD hlavice durasul kov.S/32 14.32.05-20"/>
    <x v="3"/>
    <s v="Z 518_TEP"/>
    <s v="TEP ortopedie"/>
    <n v="12"/>
    <n v="4600"/>
    <n v="4600"/>
    <n v="16"/>
    <n v="73600"/>
    <n v="4600"/>
    <n v="383.33333333333331"/>
    <n v="4216.666666666667"/>
    <m/>
    <m/>
    <n v="0"/>
  </r>
  <r>
    <s v="KH436"/>
    <s v="náhrada kyčelního kloubu systém COCR HEAD hlavice durasul kov.M/32 14.32.06-20"/>
    <x v="3"/>
    <s v="Z 518_TEP"/>
    <s v="TEP ortopedie"/>
    <n v="12"/>
    <n v="4600"/>
    <n v="4600"/>
    <n v="91"/>
    <n v="418600"/>
    <n v="4600"/>
    <n v="383.33333333333331"/>
    <n v="4216.666666666667"/>
    <m/>
    <m/>
    <n v="0"/>
  </r>
  <r>
    <s v="KH437"/>
    <s v="náhrada kyčelního kloubu systém COCR HEAD hlavice durasul kov.L/32 14.32.07-20"/>
    <x v="3"/>
    <s v="Z 518_TEP"/>
    <s v="TEP ortopedie"/>
    <n v="12"/>
    <n v="4600"/>
    <n v="4600"/>
    <n v="27"/>
    <n v="124200"/>
    <n v="4600"/>
    <n v="383.33333333333331"/>
    <n v="4216.666666666667"/>
    <m/>
    <m/>
    <n v="0"/>
  </r>
  <r>
    <s v="KH442"/>
    <s v="náhrada ramenního kloubu SMR dřík kónický necementovaný prům. 17 mm délka 80 mm 1304.15.170"/>
    <x v="3"/>
    <s v="Z 518_TEP"/>
    <s v="TEP ortopedie"/>
    <n v="12"/>
    <n v="12650"/>
    <n v="12650"/>
    <n v="3"/>
    <n v="37950"/>
    <n v="12650"/>
    <n v="1054.1666666666667"/>
    <n v="11595.833333333334"/>
    <m/>
    <m/>
    <n v="0"/>
  </r>
  <r>
    <s v="KH457"/>
    <s v="katetr balónkový Mustang 12 x 60 75 cm H74939171120670"/>
    <x v="6"/>
    <s v="Z 513_KATETR"/>
    <s v="Katetry dilatační"/>
    <n v="12"/>
    <n v="2842.29"/>
    <n v="2842.29"/>
    <n v="4"/>
    <n v="11369.16"/>
    <n v="2842.29"/>
    <n v="236.85749999999999"/>
    <n v="2605.4324999999999"/>
    <n v="12"/>
    <n v="2630.88"/>
    <n v="10523.52"/>
  </r>
  <r>
    <s v="KH464"/>
    <s v="katetr balónkový řezací PCB 6.0 x 2.0 90 cm M001BP90620B0"/>
    <x v="6"/>
    <s v="Z 513_KATETR"/>
    <s v="Katetry dilatační"/>
    <n v="12"/>
    <n v="14824.92"/>
    <n v="14824.92"/>
    <n v="4"/>
    <n v="59299.68"/>
    <n v="14824.92"/>
    <n v="1235.4100000000001"/>
    <n v="13589.51"/>
    <m/>
    <m/>
    <n v="0"/>
  </r>
  <r>
    <s v="KH466"/>
    <s v="katetr balónkový řezací PCB 8.0 x 2.0 90 cm M001BP90820B0"/>
    <x v="6"/>
    <s v="Z 513_KATETR"/>
    <s v="Katetry dilatační"/>
    <n v="12"/>
    <n v="14824.92"/>
    <n v="14824.92"/>
    <n v="1"/>
    <n v="14824.92"/>
    <n v="14824.92"/>
    <n v="1235.4100000000001"/>
    <n v="13589.51"/>
    <m/>
    <m/>
    <n v="0"/>
  </r>
  <r>
    <s v="KH478"/>
    <s v="pouzdro zaváděcí KCFW-6.0-35-55-RB-HFANL1-HC"/>
    <x v="0"/>
    <s v="Z 503_OSTAT"/>
    <s v="Zaváděcí pouzdra"/>
    <n v="12"/>
    <n v="4023.25"/>
    <n v="4023.25"/>
    <n v="10"/>
    <n v="40232.5"/>
    <n v="4023.25"/>
    <n v="335.27083333333331"/>
    <n v="3687.9791666666665"/>
    <m/>
    <m/>
    <n v="0"/>
  </r>
  <r>
    <s v="KH513"/>
    <s v="náhrada ramenního kloubu SMR dřík kónický necementovaný prům. 18 mm délka 80 mm 1304.15.180"/>
    <x v="3"/>
    <s v="Z 518_TEP"/>
    <s v="TEP ortopedie"/>
    <n v="12"/>
    <n v="12650"/>
    <n v="12650"/>
    <n v="4"/>
    <n v="50600"/>
    <n v="12650"/>
    <n v="1054.1666666666667"/>
    <n v="11595.833333333334"/>
    <m/>
    <m/>
    <n v="0"/>
  </r>
  <r>
    <s v="KH554"/>
    <s v="Šroub Milagro ADVANCE interferenční vstřebatelný 6 x 23 mm pro rekonstrukci křížového vazu 231807      "/>
    <x v="2"/>
    <s v="Z 506_NAHRAD_KOV"/>
    <s v="Umělé tělní náhrady - kovové"/>
    <n v="12"/>
    <n v="3575.35"/>
    <n v="3575.35"/>
    <n v="1"/>
    <n v="3575.35"/>
    <n v="3575.35"/>
    <n v="297.94583333333333"/>
    <n v="3277.4041666666667"/>
    <m/>
    <m/>
    <n v="0"/>
  </r>
  <r>
    <s v="KH558"/>
    <s v="náhrada kyčelního kloubu Alloclassic dřík s offsetem SLO 0  REF:01.00121.000"/>
    <x v="3"/>
    <s v="Z 518_TEP"/>
    <s v="TEP ortopedie"/>
    <n v="12"/>
    <n v="6840"/>
    <n v="6840"/>
    <n v="1"/>
    <n v="6840"/>
    <n v="6840"/>
    <n v="570"/>
    <n v="6270"/>
    <m/>
    <m/>
    <n v="0"/>
  </r>
  <r>
    <s v="KH563"/>
    <s v="stent periferní vaskulární Zilver samoexpandibilní 10 x 10 nitinol ZFV6-80-10-10.0 "/>
    <x v="7"/>
    <s v="Z 538 STENTY"/>
    <s v="Stenty jícnové, žlučové a rektální"/>
    <n v="12"/>
    <n v="13720.08"/>
    <n v="13720.08"/>
    <n v="2"/>
    <n v="27440.16"/>
    <n v="13720.08"/>
    <n v="1143.3399999999999"/>
    <n v="12576.74"/>
    <m/>
    <m/>
    <n v="0"/>
  </r>
  <r>
    <s v="KH567"/>
    <s v="šroub zajišťovací stardrive 5,0mm délka 80 mm 412.225"/>
    <x v="2"/>
    <s v="Z 506_NAHRAD_KOV"/>
    <s v="Umělé tělní náhrady - kovové"/>
    <n v="12"/>
    <n v="1982.6"/>
    <n v="1982.6"/>
    <n v="2"/>
    <n v="3965.2"/>
    <n v="1982.6"/>
    <n v="165.21666666666667"/>
    <n v="1817.3833333333332"/>
    <n v="12"/>
    <n v="1930.88"/>
    <n v="3861.76"/>
  </r>
  <r>
    <s v="KH571"/>
    <s v="katetr balónkový Mustang 10 x 20 75 cm H74939171100270"/>
    <x v="6"/>
    <s v="Z 513_KATETR"/>
    <s v="Katetry dilatační"/>
    <n v="12"/>
    <n v="2842.29"/>
    <n v="2842.29"/>
    <n v="12"/>
    <n v="34107.480000000003"/>
    <n v="2842.2900000000004"/>
    <n v="236.85750000000004"/>
    <n v="2605.4325000000003"/>
    <m/>
    <m/>
    <n v="0"/>
  </r>
  <r>
    <s v="KH572"/>
    <s v="katetr balónkový Mustang 12 x 40 135 cm H74939171120410"/>
    <x v="6"/>
    <s v="Z 513_KATETR"/>
    <s v="Katetry dilatační"/>
    <n v="12"/>
    <n v="2842.29"/>
    <n v="2842.29"/>
    <n v="15"/>
    <n v="42634.350000000006"/>
    <n v="2842.2900000000004"/>
    <n v="236.85750000000004"/>
    <n v="2605.4325000000003"/>
    <m/>
    <m/>
    <n v="0"/>
  </r>
  <r>
    <s v="KH573"/>
    <s v="mikrokatetr Progreat 2.8F MC-PE28131ZB "/>
    <x v="6"/>
    <s v="Z 513_KATETR"/>
    <s v="Katetry neurointervence, periferní embolizace"/>
    <n v="12"/>
    <n v="14261.06"/>
    <n v="14261.06"/>
    <n v="5"/>
    <n v="71305.3"/>
    <n v="14261.060000000001"/>
    <n v="1188.4216666666669"/>
    <n v="13072.638333333334"/>
    <m/>
    <m/>
    <n v="0"/>
  </r>
  <r>
    <s v="KH581"/>
    <s v="náhrada kolenního kloubu SIGMA femorální sleev distál. univerz.34mm 1294-53-225 REVIZE"/>
    <x v="2"/>
    <s v="Z 506_NAHRAD_KOV"/>
    <s v="Umělé tělní náhrady - kovové"/>
    <n v="12"/>
    <n v="4600"/>
    <n v="4600"/>
    <n v="1"/>
    <n v="4600"/>
    <n v="4600"/>
    <n v="383.33333333333331"/>
    <n v="4216.666666666667"/>
    <m/>
    <m/>
    <n v="0"/>
  </r>
  <r>
    <s v="KH582"/>
    <s v="náhrada kolenního kloubu SIGMA dřík univerzální 75x20mm 86-7419   REVIZE"/>
    <x v="3"/>
    <s v="Z 518_TEP"/>
    <s v="TEP ortopedie"/>
    <n v="12"/>
    <n v="6233"/>
    <n v="6233"/>
    <n v="1"/>
    <n v="6233"/>
    <n v="6233"/>
    <n v="519.41666666666663"/>
    <n v="5713.583333333333"/>
    <m/>
    <m/>
    <n v="0"/>
  </r>
  <r>
    <s v="KH586"/>
    <s v="Systém tkáňový stabilizační Starfish EVO HP3000"/>
    <x v="0"/>
    <s v="Z 503_OSTAT"/>
    <s v="Ostatní - všeobecný mateiál"/>
    <n v="12"/>
    <n v="8000.52"/>
    <n v="8000.52"/>
    <n v="30"/>
    <n v="240015.6"/>
    <n v="8000.52"/>
    <n v="666.71"/>
    <n v="7333.81"/>
    <n v="12"/>
    <n v="7405.44"/>
    <n v="222163.19999999998"/>
  </r>
  <r>
    <s v="KH587"/>
    <s v="Systém tkáňový stabilizační ofuk Blower mister - ventilátorový postřikovač 22150"/>
    <x v="0"/>
    <s v="Z 503_OSTAT"/>
    <s v="Ostatní - všeobecný mateiál"/>
    <n v="12"/>
    <n v="1212.42"/>
    <n v="1212.42"/>
    <n v="70"/>
    <n v="84869.400000000009"/>
    <n v="1212.42"/>
    <n v="101.03500000000001"/>
    <n v="1111.385"/>
    <m/>
    <m/>
    <n v="0"/>
  </r>
  <r>
    <s v="KH592"/>
    <s v="implantát spinální náhrada meziobratlová pyramesh TI krk/hruď/bedra předoboční 905-401"/>
    <x v="2"/>
    <s v="Z 506_NAHRAD_KOV"/>
    <s v="Umělé tělní náhrady - kovové"/>
    <n v="12"/>
    <n v="3237.61"/>
    <n v="3237.61"/>
    <n v="1"/>
    <n v="3237.61"/>
    <n v="3237.61"/>
    <n v="269.80083333333334"/>
    <n v="2967.8091666666669"/>
    <m/>
    <m/>
    <n v="0"/>
  </r>
  <r>
    <s v="KH601"/>
    <s v="šroub kortikální samořezný 4,5 mm délka 38mm 414.838"/>
    <x v="2"/>
    <s v="Z 506_NAHRAD_KOV"/>
    <s v="Umělé tělní náhrady - kovové"/>
    <n v="12"/>
    <n v="461.15"/>
    <n v="461.15"/>
    <n v="1"/>
    <n v="461.15"/>
    <n v="461.15"/>
    <n v="38.429166666666667"/>
    <n v="422.7208333333333"/>
    <m/>
    <m/>
    <n v="0"/>
  </r>
  <r>
    <s v="KH605"/>
    <s v="šroub kortikální průměr 4,5 mm L 46 mm 414.846"/>
    <x v="2"/>
    <s v="Z 506_NAHRAD_KOV"/>
    <s v="Umělé tělní náhrady - kovové"/>
    <n v="12"/>
    <n v="556.6"/>
    <n v="556.6"/>
    <n v="1"/>
    <n v="556.6"/>
    <n v="556.6"/>
    <n v="46.383333333333333"/>
    <n v="510.2166666666667"/>
    <m/>
    <m/>
    <n v="0"/>
  </r>
  <r>
    <s v="KH634"/>
    <s v="implantát kostní pro vertebroplastiku jehla 10G s bočným otevřením  sada 2ks 03.702.218S"/>
    <x v="2"/>
    <s v="Z 506_NAHRAD_KOV"/>
    <s v="Umělé tělní náhrady - kovové"/>
    <n v="12"/>
    <n v="1035.76"/>
    <n v="1035.76"/>
    <n v="2"/>
    <n v="2071.52"/>
    <n v="1035.76"/>
    <n v="86.313333333333333"/>
    <n v="949.44666666666672"/>
    <m/>
    <m/>
    <n v="0"/>
  </r>
  <r>
    <s v="KH654"/>
    <s v="náhrada ramenního kloubu SMR tělo humerální medium 1350.15.010"/>
    <x v="3"/>
    <s v="Z 518_TEP"/>
    <s v="TEP ortopedie"/>
    <n v="12"/>
    <n v="26335"/>
    <n v="26335"/>
    <n v="1"/>
    <n v="26335"/>
    <n v="26335"/>
    <n v="2194.5833333333335"/>
    <n v="24140.416666666668"/>
    <m/>
    <m/>
    <n v="0"/>
  </r>
  <r>
    <s v="KH662"/>
    <s v="šroub kortikální průměr 4,5 mm L 60 mm 414.860"/>
    <x v="2"/>
    <s v="Z 506_NAHRAD_KOV"/>
    <s v="Umělé tělní náhrady - kovové"/>
    <n v="12"/>
    <n v="556.6"/>
    <n v="556.6"/>
    <n v="2"/>
    <n v="1113.2"/>
    <n v="556.6"/>
    <n v="46.383333333333333"/>
    <n v="510.2166666666667"/>
    <m/>
    <m/>
    <n v="0"/>
  </r>
  <r>
    <s v="KH663"/>
    <s v="šroub kortikální průměr 4,5 mm L 64 mm 414.864"/>
    <x v="2"/>
    <s v="Z 506_NAHRAD_KOV"/>
    <s v="Umělé tělní náhrady - kovové"/>
    <n v="12"/>
    <n v="652.04999999999995"/>
    <n v="652.04999999999995"/>
    <n v="1"/>
    <n v="652.04999999999995"/>
    <n v="652.04999999999995"/>
    <n v="54.337499999999999"/>
    <n v="597.71249999999998"/>
    <m/>
    <m/>
    <n v="0"/>
  </r>
  <r>
    <s v="KH677"/>
    <s v="implantát spinální dlaha krční okcipitální 4,5 x 50 mm 04.161.011"/>
    <x v="2"/>
    <s v="Z 506_NAHRAD_KOV"/>
    <s v="Umělé tělní náhrady - kovové"/>
    <n v="12"/>
    <n v="15420.35"/>
    <n v="15420.35"/>
    <n v="1"/>
    <n v="15420.35"/>
    <n v="15420.35"/>
    <n v="1285.0291666666667"/>
    <n v="14135.320833333333"/>
    <m/>
    <m/>
    <n v="0"/>
  </r>
  <r>
    <s v="KH679"/>
    <s v="náhrada kolenního kloubu SIGMA P.F.C. adapter femorální šroub  96-0783 REVIZE"/>
    <x v="3"/>
    <s v="Z 518_TEP"/>
    <s v="TEP ortopedie"/>
    <n v="12"/>
    <n v="2760"/>
    <n v="2760"/>
    <n v="1"/>
    <n v="2760"/>
    <n v="2760"/>
    <n v="230"/>
    <n v="2530"/>
    <m/>
    <m/>
    <n v="0"/>
  </r>
  <r>
    <s v="KH681"/>
    <s v="náhrada kolenního kloubu SIGMA dřík universální 75mmx18mm 86-7418   REVIZE"/>
    <x v="3"/>
    <s v="Z 518_TEP"/>
    <s v="TEP ortopedie"/>
    <n v="12"/>
    <n v="3450"/>
    <n v="6233"/>
    <n v="3"/>
    <n v="15916"/>
    <n v="5305.333333333333"/>
    <n v="442.11111111111109"/>
    <n v="4863.2222222222217"/>
    <m/>
    <m/>
    <n v="0"/>
  </r>
  <r>
    <s v="KH694"/>
    <s v="náhrada kyčelního kloubu Durasul jamka Mueller cementovaná 44/32mm 01.00324.044"/>
    <x v="3"/>
    <s v="Z 518_TEP"/>
    <s v="TEP ortopedie"/>
    <n v="12"/>
    <n v="2530"/>
    <n v="2530"/>
    <n v="3"/>
    <n v="7590"/>
    <n v="2530"/>
    <n v="210.83333333333334"/>
    <n v="2319.1666666666665"/>
    <m/>
    <m/>
    <n v="0"/>
  </r>
  <r>
    <s v="KH698"/>
    <s v="náhrada kolenního kloubu SIGMA dřík univerzální 75x16mm 86-7416    REVIZE"/>
    <x v="3"/>
    <s v="Z 518_TEP"/>
    <s v="TEP ortopedie"/>
    <n v="12"/>
    <n v="3450"/>
    <n v="3450"/>
    <n v="2"/>
    <n v="6900"/>
    <n v="3450"/>
    <n v="287.5"/>
    <n v="3162.5"/>
    <m/>
    <m/>
    <n v="0"/>
  </r>
  <r>
    <s v="KH700"/>
    <s v="náhrada kolenního kloubu SIGMA plato tibiální 3/10mm 96-2341   REVIZE"/>
    <x v="3"/>
    <s v="Z 518_TEP"/>
    <s v="TEP ortopedie"/>
    <n v="12"/>
    <n v="10672"/>
    <n v="10672"/>
    <n v="1"/>
    <n v="10672"/>
    <n v="10672"/>
    <n v="889.33333333333337"/>
    <n v="9782.6666666666661"/>
    <m/>
    <m/>
    <n v="0"/>
  </r>
  <r>
    <s v="KH707"/>
    <s v="stent vaskulární periferní Epic 7 x 79 120 cm samoexpandibilní H74939054078020"/>
    <x v="7"/>
    <s v="Z 538 STENTY"/>
    <s v="Stenty periferní, vaskulární"/>
    <n v="12"/>
    <n v="11615.95"/>
    <n v="11615.95"/>
    <n v="2"/>
    <n v="23231.9"/>
    <n v="11615.95"/>
    <n v="967.99583333333339"/>
    <n v="10647.954166666666"/>
    <m/>
    <m/>
    <n v="0"/>
  </r>
  <r>
    <s v="KH736"/>
    <s v="náhrada kolenního kloubu dočasná revizní spacer K střední 7064 SPK7064/G"/>
    <x v="3"/>
    <s v="Z 518_TEP"/>
    <s v="TEP ortopedie"/>
    <n v="12"/>
    <n v="18125.150000000001"/>
    <n v="18125.150000000001"/>
    <n v="1"/>
    <n v="18125.150000000001"/>
    <n v="18125.150000000001"/>
    <n v="1510.4291666666668"/>
    <n v="16614.720833333333"/>
    <m/>
    <m/>
    <n v="0"/>
  </r>
  <r>
    <s v="KH744"/>
    <s v="náhrada ramenního kloubu SMR adaptér neutrální 1330.15.270"/>
    <x v="3"/>
    <s v="Z 518_TEP"/>
    <s v="TEP ortopedie"/>
    <n v="12"/>
    <n v="2070"/>
    <n v="2070"/>
    <n v="1"/>
    <n v="2070"/>
    <n v="2070"/>
    <n v="172.5"/>
    <n v="1897.5"/>
    <m/>
    <m/>
    <n v="0"/>
  </r>
  <r>
    <s v="KH755"/>
    <s v="náhrada kyčelního kloubu TMARS revizní jamka 62mm 00-7000-062-20"/>
    <x v="3"/>
    <s v="Z 518_TEP"/>
    <s v="TEP ortopedie"/>
    <n v="12"/>
    <n v="16675"/>
    <n v="16675"/>
    <n v="2"/>
    <n v="33350"/>
    <n v="16675"/>
    <n v="1389.5833333333333"/>
    <n v="15285.416666666666"/>
    <m/>
    <m/>
    <n v="0"/>
  </r>
  <r>
    <s v="KH756"/>
    <s v="náhrada kyčelního kloubu TMARS revizní vložka Longevity XLPE neutrální 28/52mm 7105-52-28"/>
    <x v="3"/>
    <s v="Z 518_TEP"/>
    <s v="TEP ortopedie"/>
    <n v="12"/>
    <n v="8970"/>
    <n v="8970"/>
    <n v="3"/>
    <n v="26910"/>
    <n v="8970"/>
    <n v="747.5"/>
    <n v="8222.5"/>
    <m/>
    <m/>
    <n v="0"/>
  </r>
  <r>
    <s v="KH757"/>
    <s v="náhrada kyčelního kloubu šroub fixační jamky TRILOGY 6,5 x 40 mm 00-6624-65-40"/>
    <x v="3"/>
    <s v="Z 518_TEP"/>
    <s v="TEP ortopedie"/>
    <n v="12"/>
    <n v="1150"/>
    <n v="1150"/>
    <n v="14"/>
    <n v="16100"/>
    <n v="1150"/>
    <n v="95.833333333333329"/>
    <n v="1054.1666666666667"/>
    <n v="12"/>
    <n v="1120"/>
    <n v="15680"/>
  </r>
  <r>
    <s v="KH758"/>
    <s v="náhrada kyčelního kloubu šroub fixační jamky TRILOGY 6,5 x 50mm 00-6624-65-50"/>
    <x v="3"/>
    <s v="Z 518_TEP"/>
    <s v="TEP ortopedie"/>
    <n v="12"/>
    <n v="1150"/>
    <n v="1150"/>
    <n v="4"/>
    <n v="4600"/>
    <n v="1150"/>
    <n v="95.833333333333329"/>
    <n v="1054.1666666666667"/>
    <m/>
    <m/>
    <n v="0"/>
  </r>
  <r>
    <s v="KH759"/>
    <s v="náhrada kyčelního kloubu šroub fixační jamky TRILOGY 6,5 x 15mm 6250-65-15"/>
    <x v="3"/>
    <s v="Z 518_TEP"/>
    <s v="TEP ortopedie"/>
    <n v="12"/>
    <n v="2318.77"/>
    <n v="2318.77"/>
    <n v="1"/>
    <n v="2318.77"/>
    <n v="2318.77"/>
    <n v="193.23083333333332"/>
    <n v="2125.5391666666665"/>
    <m/>
    <m/>
    <n v="0"/>
  </r>
  <r>
    <s v="KH760"/>
    <s v="náhrada kyčelního kloubu šroub fixační jamky TRILOGY 6,5 x 30mm 6250-65-30"/>
    <x v="3"/>
    <s v="Z 518_TEP"/>
    <s v="TEP ortopedie"/>
    <n v="12"/>
    <n v="2318.77"/>
    <n v="2318.77"/>
    <n v="4"/>
    <n v="9275.08"/>
    <n v="2318.77"/>
    <n v="193.23083333333332"/>
    <n v="2125.5391666666665"/>
    <m/>
    <m/>
    <n v="0"/>
  </r>
  <r>
    <s v="KH799"/>
    <s v="stent periferní ureterální D-J 6/26 EN-360626"/>
    <x v="7"/>
    <s v="Z 538 STENTY"/>
    <s v="Stenty"/>
    <n v="12"/>
    <n v="1039.82"/>
    <n v="1040"/>
    <n v="112"/>
    <n v="116479.28"/>
    <n v="1039.9935714285714"/>
    <n v="86.666130952380954"/>
    <n v="953.32744047619042"/>
    <n v="12"/>
    <n v="1012.872"/>
    <n v="113441.66399999999"/>
  </r>
  <r>
    <s v="KH800"/>
    <s v="stent periferní ureterální D-J 6/28 EN-360628"/>
    <x v="7"/>
    <s v="Z 538 STENTY"/>
    <s v="Stenty"/>
    <n v="12"/>
    <n v="1039.82"/>
    <n v="1040"/>
    <n v="87"/>
    <n v="90477.68"/>
    <n v="1039.9733333333334"/>
    <n v="86.664444444444442"/>
    <n v="953.30888888888887"/>
    <m/>
    <m/>
    <n v="0"/>
  </r>
  <r>
    <s v="KH802"/>
    <s v="stent periferní ureterální WHITE STAR double J D-J 7/28 EN-300728"/>
    <x v="7"/>
    <s v="Z 538 STENTY"/>
    <s v="Stenty"/>
    <n v="12"/>
    <n v="1040"/>
    <n v="1040"/>
    <n v="1"/>
    <n v="1040"/>
    <n v="1040"/>
    <n v="86.666666666666671"/>
    <n v="953.33333333333337"/>
    <m/>
    <m/>
    <n v="0"/>
  </r>
  <r>
    <s v="KH805"/>
    <s v="stent periferní ureterální White Star D-J 6/26 EN-330626"/>
    <x v="7"/>
    <s v="Z 538 STENTY"/>
    <s v="Stenty"/>
    <n v="12"/>
    <n v="1495"/>
    <n v="1545.6"/>
    <n v="2"/>
    <n v="3040.6"/>
    <n v="1520.3"/>
    <n v="126.69166666666666"/>
    <n v="1393.6083333333333"/>
    <m/>
    <m/>
    <n v="0"/>
  </r>
  <r>
    <s v="KH806"/>
    <s v="stent periferní ureterální White Star D-J 6/28 EN-330628"/>
    <x v="7"/>
    <s v="Z 538 STENTY"/>
    <s v="Stenty"/>
    <n v="12"/>
    <n v="1495"/>
    <n v="1545.6"/>
    <n v="3"/>
    <n v="4586.2"/>
    <n v="1528.7333333333333"/>
    <n v="127.39444444444445"/>
    <n v="1401.338888888889"/>
    <m/>
    <m/>
    <n v="0"/>
  </r>
  <r>
    <s v="KH807"/>
    <s v="drén epicystomický sada punkční EPI 12 Ch SU-101240"/>
    <x v="0"/>
    <s v="Z 503_OSTAT"/>
    <s v="Ostatní - všeobecný mateiál"/>
    <n v="12"/>
    <n v="630"/>
    <n v="630"/>
    <n v="3"/>
    <n v="1890"/>
    <n v="630"/>
    <n v="52.5"/>
    <n v="577.5"/>
    <m/>
    <m/>
    <n v="0"/>
  </r>
  <r>
    <s v="KH821"/>
    <s v="náhrada ramenního kloubu SMR dřík kónický necementovaný prům. 19 mm délka 80 mm 1304.15.190"/>
    <x v="3"/>
    <s v="Z 518_TEP"/>
    <s v="TEP ortopedie"/>
    <n v="12"/>
    <n v="12650"/>
    <n v="12650"/>
    <n v="2"/>
    <n v="25300"/>
    <n v="12650"/>
    <n v="1054.1666666666667"/>
    <n v="11595.833333333334"/>
    <m/>
    <m/>
    <n v="0"/>
  </r>
  <r>
    <s v="KH823"/>
    <s v="spirála embolizační Nester 2x 3 MWCE-18-3-2-NESTER"/>
    <x v="8"/>
    <s v="Z 545 EMBOLIZACE"/>
    <s v="Embolizace periferních tepen"/>
    <n v="12"/>
    <n v="3108.45"/>
    <n v="3108.45"/>
    <n v="37"/>
    <n v="115012.64999999998"/>
    <n v="3108.4499999999994"/>
    <n v="259.03749999999997"/>
    <n v="2849.4124999999995"/>
    <n v="12"/>
    <n v="3027.36"/>
    <n v="112012.32"/>
  </r>
  <r>
    <s v="KH824"/>
    <s v="spirála embolizační Nester 3 x 3 MWCE-18-3-3-NESTER"/>
    <x v="8"/>
    <s v="Z 545 EMBOLIZACE"/>
    <s v="Embolizace periferních tepen"/>
    <n v="12"/>
    <n v="3108.45"/>
    <n v="3108.45"/>
    <n v="2"/>
    <n v="6216.9"/>
    <n v="3108.45"/>
    <n v="259.03749999999997"/>
    <n v="2849.4124999999999"/>
    <n v="12"/>
    <n v="3027.3599999999997"/>
    <n v="6054.7199999999993"/>
  </r>
  <r>
    <s v="KH825"/>
    <s v="spirála embolizační Nester 2 x 5 MWCE-18-5-2-NESTER"/>
    <x v="8"/>
    <s v="Z 545 EMBOLIZACE"/>
    <s v="Embolizace periferních tepen"/>
    <n v="12"/>
    <n v="3108.45"/>
    <n v="3108.45"/>
    <n v="26"/>
    <n v="80819.7"/>
    <n v="3108.45"/>
    <n v="259.03749999999997"/>
    <n v="2849.4124999999999"/>
    <n v="12"/>
    <n v="3027.36"/>
    <n v="78711.360000000001"/>
  </r>
  <r>
    <s v="KH826"/>
    <s v="spirála embolizační Nester 3 x 5 MWCE-18-5-3-NESTER"/>
    <x v="8"/>
    <s v="Z 545 EMBOLIZACE"/>
    <s v="Embolizace periferních tepen"/>
    <n v="12"/>
    <n v="3108.45"/>
    <n v="3108.45"/>
    <n v="3"/>
    <n v="9325.3499999999985"/>
    <n v="3108.4499999999994"/>
    <n v="259.03749999999997"/>
    <n v="2849.4124999999995"/>
    <n v="12"/>
    <n v="3027.36"/>
    <n v="9082.08"/>
  </r>
  <r>
    <s v="KH827"/>
    <s v="spirála embolizační Nester 2 x 7 MWCE-18-7-2-NESTER"/>
    <x v="8"/>
    <s v="Z 545 EMBOLIZACE"/>
    <s v="Embolizace periferních tepen"/>
    <n v="12"/>
    <n v="3108.45"/>
    <n v="3108.45"/>
    <n v="45"/>
    <n v="139880.24999999997"/>
    <n v="3108.4499999999994"/>
    <n v="259.03749999999997"/>
    <n v="2849.4124999999995"/>
    <n v="12"/>
    <n v="3027.3599999999997"/>
    <n v="136231.19999999998"/>
  </r>
  <r>
    <s v="KH828"/>
    <s v="spirála embolizační Nester 3 x 7 MWCE-18-7-3-NESTER"/>
    <x v="8"/>
    <s v="Z 545 EMBOLIZACE"/>
    <s v="Embolizace periferních tepen"/>
    <n v="12"/>
    <n v="3108.45"/>
    <n v="3108.45"/>
    <n v="8"/>
    <n v="24867.599999999999"/>
    <n v="3108.45"/>
    <n v="259.03749999999997"/>
    <n v="2849.4124999999999"/>
    <m/>
    <m/>
    <n v="0"/>
  </r>
  <r>
    <s v="KH829"/>
    <s v="spirála embolizační Nester 4 x 7 MWCE-18-7-4-NESTER"/>
    <x v="8"/>
    <s v="Z 545 EMBOLIZACE"/>
    <s v="Embolizace periferních tepen"/>
    <n v="12"/>
    <n v="3108.45"/>
    <n v="3108.45"/>
    <n v="1"/>
    <n v="3108.45"/>
    <n v="3108.45"/>
    <n v="259.03749999999997"/>
    <n v="2849.4124999999999"/>
    <n v="12"/>
    <n v="3027.36"/>
    <n v="3027.36"/>
  </r>
  <r>
    <s v="KH830"/>
    <s v="stent vaskulární periferní Epic 10 x 98 120 cm samoexpandibilní H74939054101020"/>
    <x v="7"/>
    <s v="Z 538 STENTY"/>
    <s v="Stenty periferní, vaskulární"/>
    <n v="12"/>
    <n v="11615.96"/>
    <n v="11615.96"/>
    <n v="1"/>
    <n v="11615.96"/>
    <n v="11615.96"/>
    <n v="967.99666666666656"/>
    <n v="10647.963333333333"/>
    <m/>
    <m/>
    <n v="0"/>
  </r>
  <r>
    <s v="KH873"/>
    <s v="náhrada kolenního kloubu SIGMA femorální sleev 40 mm 1294-53-236 REVIZE"/>
    <x v="3"/>
    <s v="Z 518_TEP"/>
    <s v="TEP ortopedie"/>
    <n v="12"/>
    <n v="21850"/>
    <n v="21850"/>
    <n v="1"/>
    <n v="21850"/>
    <n v="21850"/>
    <n v="1820.8333333333333"/>
    <n v="20029.166666666668"/>
    <m/>
    <m/>
    <n v="0"/>
  </r>
  <r>
    <s v="KH877"/>
    <s v="náhrada kolenního kloubu NEXGEN komponenta tibiální precoat vel.4 5980-37-02"/>
    <x v="3"/>
    <s v="Z 518_TEP"/>
    <s v="TEP ortopedie"/>
    <n v="12"/>
    <n v="7475"/>
    <n v="7475"/>
    <n v="75"/>
    <n v="560625"/>
    <n v="7475"/>
    <n v="622.91666666666663"/>
    <n v="6852.083333333333"/>
    <n v="12"/>
    <n v="7280"/>
    <n v="546000"/>
  </r>
  <r>
    <s v="KH879"/>
    <s v="náhrada kolenního kloubu NEXGEN plato tibiální Prolong LPS EF 10 mm 5962-32-10"/>
    <x v="3"/>
    <s v="Z 518_TEP"/>
    <s v="TEP ortopedie"/>
    <n v="12"/>
    <n v="3450"/>
    <n v="3450"/>
    <n v="10"/>
    <n v="34500"/>
    <n v="3450"/>
    <n v="287.5"/>
    <n v="3162.5"/>
    <n v="12"/>
    <n v="3360"/>
    <n v="33600"/>
  </r>
  <r>
    <s v="KH883"/>
    <s v="náhrada ramenního kloubu SMR dřík kónický necementovaný prům. 20 mm délka 80 mm 1304.15.200"/>
    <x v="3"/>
    <s v="Z 518_TEP"/>
    <s v="TEP ortopedie"/>
    <n v="12"/>
    <n v="12650"/>
    <n v="12650"/>
    <n v="2"/>
    <n v="25300"/>
    <n v="12650"/>
    <n v="1054.1666666666667"/>
    <n v="11595.833333333334"/>
    <n v="12"/>
    <n v="12320"/>
    <n v="24640"/>
  </r>
  <r>
    <s v="KH890"/>
    <s v="nůžky k harmonickému skalpelu Harmonic ACE+,ATT 36mm laparoskopické HAR36-X "/>
    <x v="4"/>
    <s v="Z 523_STAPLE"/>
    <s v="Staplery, endosk., extraktory"/>
    <n v="12"/>
    <n v="10940.42"/>
    <n v="12463.03"/>
    <n v="225"/>
    <n v="2742432.25"/>
    <n v="12188.587777777779"/>
    <n v="1015.7156481481483"/>
    <n v="11172.87212962963"/>
    <n v="12"/>
    <n v="11536"/>
    <n v="2595600"/>
  </r>
  <r>
    <s v="KH891"/>
    <s v="katetr vodící neurointervenční 40°, 40DEG XF 6F 100 cm M003101420"/>
    <x v="6"/>
    <s v="Z 513_KATETR"/>
    <s v="Katetry vodicí"/>
    <n v="12"/>
    <n v="3357.2"/>
    <n v="3357.21"/>
    <n v="27"/>
    <n v="90644.590000000026"/>
    <n v="3357.2070370370379"/>
    <n v="279.76725308641983"/>
    <n v="3077.4397839506182"/>
    <n v="12"/>
    <n v="3107.4949999999999"/>
    <n v="83902.364999999991"/>
  </r>
  <r>
    <s v="KH892"/>
    <s v="katetr vodící neurointervenční 40°, 40DEG XF 8F 90 cm H965100440"/>
    <x v="6"/>
    <s v="Z 513_KATETR"/>
    <s v="Katetry vodicí"/>
    <n v="12"/>
    <n v="3357.2"/>
    <n v="3357.21"/>
    <n v="9"/>
    <n v="30214.879999999994"/>
    <n v="3357.2088888888884"/>
    <n v="279.76740740740735"/>
    <n v="3077.4414814814809"/>
    <n v="12"/>
    <n v="3107.5"/>
    <n v="27967.5"/>
  </r>
  <r>
    <s v="KH901"/>
    <s v="Šroub Milagro ADVANCE interferenční vstřebatelný 10 x 30 mm pro rekonstrukci křížového vazu 231840"/>
    <x v="2"/>
    <s v="Z 506_NAHRAD_KOV"/>
    <s v="Umělé tělní náhrady - kovové"/>
    <n v="12"/>
    <n v="3575.35"/>
    <n v="3575.35"/>
    <n v="1"/>
    <n v="3575.35"/>
    <n v="3575.35"/>
    <n v="297.94583333333333"/>
    <n v="3277.4041666666667"/>
    <m/>
    <m/>
    <n v="0"/>
  </r>
  <r>
    <s v="KH906"/>
    <s v="vak k zevní komorové drenáži EVD30.004.01"/>
    <x v="1"/>
    <s v="Z 515_NAHRAD_OST"/>
    <s v="Umělé tělní náhrady - ostatní"/>
    <n v="12"/>
    <n v="2220.75"/>
    <n v="2220.75"/>
    <n v="3"/>
    <n v="6662.25"/>
    <n v="2220.75"/>
    <n v="185.0625"/>
    <n v="2035.6875"/>
    <m/>
    <m/>
    <n v="0"/>
  </r>
  <r>
    <s v="KH926"/>
    <s v="drát vodící ERCP Jagwire Standard 0,035&quot; 450 cm 5 cm rovný hydrofilní konec 2 ks  M00556581"/>
    <x v="4"/>
    <s v="Z 523_STAPLE"/>
    <s v="Staplery, endosk., extraktory"/>
    <n v="12"/>
    <n v="1815"/>
    <n v="2299"/>
    <n v="352"/>
    <n v="732776"/>
    <n v="2081.75"/>
    <n v="173.47916666666666"/>
    <n v="1908.2708333333333"/>
    <n v="12"/>
    <n v="1680.0009999999997"/>
    <n v="591360.35199999996"/>
  </r>
  <r>
    <s v="KH928"/>
    <s v="vodič rovný standard 450 cm, 5 cm hydrofilní konec 2 ks M00556151"/>
    <x v="4"/>
    <s v="Z 523_STAPLE"/>
    <s v="Staplery, endosk., extraktory"/>
    <n v="12"/>
    <n v="2755.69"/>
    <n v="2755.69"/>
    <n v="6"/>
    <n v="16534.14"/>
    <n v="2755.69"/>
    <n v="229.64083333333335"/>
    <n v="2526.0491666666667"/>
    <m/>
    <m/>
    <n v="0"/>
  </r>
  <r>
    <s v="KH929"/>
    <s v="sfinkterotom nůž jehlový třílumenný M00532810"/>
    <x v="4"/>
    <s v="Z 523_STAPLE"/>
    <s v="Staplery, endosk., extraktory"/>
    <n v="12"/>
    <n v="3751"/>
    <n v="3751"/>
    <n v="62"/>
    <n v="232562"/>
    <n v="3751"/>
    <n v="312.58333333333331"/>
    <n v="3438.4166666666665"/>
    <n v="12"/>
    <n v="3472"/>
    <n v="215264"/>
  </r>
  <r>
    <s v="KH933"/>
    <s v="litotriptor otevření  košíku M00510880"/>
    <x v="0"/>
    <s v="Z 503_OSTAT"/>
    <s v="Ostatní - všeobecný mateiál"/>
    <n v="12"/>
    <n v="6213"/>
    <n v="6213"/>
    <n v="60"/>
    <n v="372779.97"/>
    <n v="6212.9994999999999"/>
    <n v="517.74995833333332"/>
    <n v="5695.2495416666661"/>
    <n v="12"/>
    <n v="5750.875"/>
    <n v="345052.5"/>
  </r>
  <r>
    <s v="KH939"/>
    <s v="Balónek dilatační jícnový CRE Pulm 6 - 8 mm, 240cm, 5,5 F/G M00558660"/>
    <x v="0"/>
    <s v="Z 503_OSTAT"/>
    <s v="Ostatní - všeobecný mateiál"/>
    <n v="12"/>
    <n v="4719"/>
    <n v="4719"/>
    <n v="42"/>
    <n v="198198"/>
    <n v="4719"/>
    <n v="393.25"/>
    <n v="4325.75"/>
    <m/>
    <m/>
    <n v="0"/>
  </r>
  <r>
    <s v="KH940"/>
    <s v="Balónek dilatační jícnový CRE Pulm 10 - 12 mm, 180 cm, 5,5 F/G M00558620"/>
    <x v="0"/>
    <s v="Z 503_OSTAT"/>
    <s v="Ostatní - všeobecný mateiál"/>
    <n v="12"/>
    <n v="4719"/>
    <n v="4719"/>
    <n v="6"/>
    <n v="28314"/>
    <n v="4719"/>
    <n v="393.25"/>
    <n v="4325.75"/>
    <m/>
    <m/>
    <n v="0"/>
  </r>
  <r>
    <s v="KH941"/>
    <s v="Balónek dilatační jícnový CRE Pulm 12 - 15 mm, 180 cm, 5,5 F/G M00558630"/>
    <x v="0"/>
    <s v="Z 503_OSTAT"/>
    <s v="Ostatní - všeobecný mateiál"/>
    <n v="12"/>
    <n v="4719"/>
    <n v="4719"/>
    <n v="11"/>
    <n v="51909"/>
    <n v="4719"/>
    <n v="393.25"/>
    <n v="4325.75"/>
    <m/>
    <m/>
    <n v="0"/>
  </r>
  <r>
    <s v="KH942"/>
    <s v="Balónek dilatační jícnový CRE Pulm 18 - 20 mm, 240 cm, 5,5 F/G M00558710"/>
    <x v="0"/>
    <s v="Z 503_OSTAT"/>
    <s v="Ostatní - všeobecný mateiál"/>
    <n v="12"/>
    <n v="4719"/>
    <n v="4719"/>
    <n v="12"/>
    <n v="56628"/>
    <n v="4719"/>
    <n v="393.25"/>
    <n v="4325.75"/>
    <m/>
    <m/>
    <n v="0"/>
  </r>
  <r>
    <s v="KH950"/>
    <s v="katetr balónkový Mustang 5 x 60 75 cm H74939171050670"/>
    <x v="6"/>
    <s v="Z 513_KATETR"/>
    <s v="Katetry dilatační"/>
    <n v="12"/>
    <n v="2842.29"/>
    <n v="2842.29"/>
    <n v="20"/>
    <n v="56845.80000000001"/>
    <n v="2842.2900000000004"/>
    <n v="236.85750000000004"/>
    <n v="2605.4325000000003"/>
    <n v="12"/>
    <n v="2630.88"/>
    <n v="52617.600000000006"/>
  </r>
  <r>
    <s v="KH955"/>
    <s v="extraktor elektrod laserový 12 Fr. SLS II kit 50 cm 500-001"/>
    <x v="14"/>
    <s v="Z 543 KATETR_EXTRA"/>
    <s v="Katetry extrakční"/>
    <n v="12"/>
    <n v="65956"/>
    <n v="65956"/>
    <n v="1"/>
    <n v="65956"/>
    <n v="65956"/>
    <n v="5496.333333333333"/>
    <n v="60459.666666666664"/>
    <m/>
    <m/>
    <n v="0"/>
  </r>
  <r>
    <s v="KH958"/>
    <s v="extraktor elektrod LLD 1 (0.33-41 mm) 65 cm 518-021"/>
    <x v="14"/>
    <s v="Z 543 KATETR_EXTRA"/>
    <s v="Katetry extrakční"/>
    <n v="12"/>
    <n v="24830.75"/>
    <n v="24830.75"/>
    <n v="25"/>
    <n v="620768.75"/>
    <n v="24830.75"/>
    <n v="2069.2291666666665"/>
    <n v="22761.520833333332"/>
    <m/>
    <m/>
    <n v="0"/>
  </r>
  <r>
    <s v="KH959"/>
    <s v="extraktor elektrod LLD 2 (0.43-66 mm) 65 cm 518-022"/>
    <x v="14"/>
    <s v="Z 543 KATETR_EXTRA"/>
    <s v="Katetry extrakční"/>
    <n v="12"/>
    <n v="24830.75"/>
    <n v="24830.75"/>
    <n v="71"/>
    <n v="1762983.24"/>
    <n v="24830.74985915493"/>
    <n v="2069.2291549295774"/>
    <n v="22761.520704225353"/>
    <m/>
    <m/>
    <n v="0"/>
  </r>
  <r>
    <s v="KH960"/>
    <s v="extraktor elektrod LLD 3 (0.69-81 mm) 65 cm 518-023"/>
    <x v="14"/>
    <s v="Z 543 KATETR_EXTRA"/>
    <s v="Katetry extrakční"/>
    <n v="12"/>
    <n v="24830.75"/>
    <n v="24830.75"/>
    <n v="1"/>
    <n v="24830.75"/>
    <n v="24830.75"/>
    <n v="2069.2291666666665"/>
    <n v="22761.520833333332"/>
    <m/>
    <m/>
    <n v="0"/>
  </r>
  <r>
    <s v="KH961"/>
    <s v="extraktor elektrod LLD E kit (.38-67 mm) 85 cm 518-039 bal.po 3 ks, cena za á"/>
    <x v="14"/>
    <s v="Z 543 KATETR_EXTRA"/>
    <s v="Katetry extrakční"/>
    <n v="12"/>
    <n v="23333.1"/>
    <n v="23333.1"/>
    <n v="3"/>
    <n v="69999.290000000008"/>
    <n v="23333.096666666668"/>
    <n v="1944.4247222222223"/>
    <n v="21388.671944444446"/>
    <m/>
    <m/>
    <n v="0"/>
  </r>
  <r>
    <s v="KH963"/>
    <s v="extraktor elektrod LLD accessory kit 518-027"/>
    <x v="14"/>
    <s v="Z 543 KATETR_EXTRA"/>
    <s v="Katetry extrakční"/>
    <n v="12"/>
    <n v="6108.08"/>
    <n v="6108.08"/>
    <n v="5"/>
    <n v="30540.400000000001"/>
    <n v="6108.08"/>
    <n v="509.00666666666666"/>
    <n v="5599.0733333333337"/>
    <m/>
    <m/>
    <n v="0"/>
  </r>
  <r>
    <s v="KH964"/>
    <s v="extraktor elektrod LLD EZ kit (.38-67 mm) 65 cm 518-067"/>
    <x v="14"/>
    <s v="Z 543 KATETR_EXTRA"/>
    <s v="Katetry extrakční"/>
    <n v="12"/>
    <n v="25877.59"/>
    <n v="25877.59"/>
    <n v="2"/>
    <n v="51755.18"/>
    <n v="25877.59"/>
    <n v="2156.4658333333332"/>
    <n v="23721.124166666668"/>
    <m/>
    <m/>
    <n v="0"/>
  </r>
  <r>
    <s v="KH983"/>
    <s v="elektroda defibrilační DURATA 7122Q"/>
    <x v="15"/>
    <s v="Z 516_DEFIBR"/>
    <s v="elektroda k defibrilátorům"/>
    <n v="12"/>
    <n v="2000"/>
    <n v="2000"/>
    <n v="2"/>
    <n v="4000"/>
    <n v="2000"/>
    <n v="166.66666666666666"/>
    <n v="1833.3333333333333"/>
    <m/>
    <m/>
    <n v="0"/>
  </r>
  <r>
    <s v="KH998"/>
    <s v="jehla transseptální BRK G407211"/>
    <x v="5"/>
    <s v="Z 514_KATETR.ABL"/>
    <s v="Katetry ablační  "/>
    <n v="12"/>
    <n v="9196"/>
    <n v="9196"/>
    <n v="417"/>
    <n v="3834732"/>
    <n v="9196"/>
    <n v="766.33333333333337"/>
    <n v="8429.6666666666661"/>
    <n v="12"/>
    <n v="8512"/>
    <n v="3549504"/>
  </r>
  <r>
    <s v="KI005"/>
    <s v="čočka nitrooční 15.0 MTA4UO.150"/>
    <x v="1"/>
    <s v="Z 515_NAHRAD_OST"/>
    <s v="Umělé tělní náhrady - ostatní"/>
    <n v="12"/>
    <n v="1605.98"/>
    <n v="1605.98"/>
    <n v="3"/>
    <n v="4817.9400000000005"/>
    <n v="1605.9800000000002"/>
    <n v="133.83166666666668"/>
    <n v="1472.1483333333335"/>
    <m/>
    <m/>
    <n v="0"/>
  </r>
  <r>
    <s v="KI006"/>
    <s v="čočka nitrooční 16.0 MTA4UO.160"/>
    <x v="1"/>
    <s v="Z 515_NAHRAD_OST"/>
    <s v="Umělé tělní náhrady - ostatní"/>
    <n v="12"/>
    <n v="1605.98"/>
    <n v="1605.98"/>
    <n v="1"/>
    <n v="1605.98"/>
    <n v="1605.98"/>
    <n v="133.83166666666668"/>
    <n v="1472.1483333333333"/>
    <m/>
    <m/>
    <n v="0"/>
  </r>
  <r>
    <s v="KI007"/>
    <s v="čočka nitrooční 17.0 MTA4UO.170"/>
    <x v="1"/>
    <s v="Z 515_NAHRAD_OST"/>
    <s v="Umělé tělní náhrady - ostatní"/>
    <n v="12"/>
    <n v="1605.98"/>
    <n v="1605.98"/>
    <n v="3"/>
    <n v="4817.9400000000005"/>
    <n v="1605.9800000000002"/>
    <n v="133.83166666666668"/>
    <n v="1472.1483333333335"/>
    <m/>
    <m/>
    <n v="0"/>
  </r>
  <r>
    <s v="KI008"/>
    <s v="čočka nitrooční 18.0 MTA4UO.180"/>
    <x v="1"/>
    <s v="Z 515_NAHRAD_OST"/>
    <s v="Umělé tělní náhrady - ostatní"/>
    <n v="12"/>
    <n v="1605.98"/>
    <n v="1605.98"/>
    <n v="1"/>
    <n v="1605.98"/>
    <n v="1605.98"/>
    <n v="133.83166666666668"/>
    <n v="1472.1483333333333"/>
    <m/>
    <m/>
    <n v="0"/>
  </r>
  <r>
    <s v="KI010"/>
    <s v="čočka nitrooční 20.0 MTA4UO.200"/>
    <x v="1"/>
    <s v="Z 515_NAHRAD_OST"/>
    <s v="Umělé tělní náhrady - ostatní"/>
    <n v="12"/>
    <n v="1605.98"/>
    <n v="1605.98"/>
    <n v="1"/>
    <n v="1605.98"/>
    <n v="1605.98"/>
    <n v="133.83166666666668"/>
    <n v="1472.1483333333333"/>
    <m/>
    <m/>
    <n v="0"/>
  </r>
  <r>
    <s v="KI055"/>
    <s v="náhrada kolenního kloubu SIGMA P.F.C. adaptér femorální +2/-2 96-0784 REVIZE"/>
    <x v="3"/>
    <s v="Z 518_TEP"/>
    <s v="TEP ortopedie"/>
    <n v="12"/>
    <n v="2760"/>
    <n v="3519"/>
    <n v="3"/>
    <n v="9798"/>
    <n v="3266"/>
    <n v="272.16666666666669"/>
    <n v="2993.8333333333335"/>
    <m/>
    <m/>
    <n v="0"/>
  </r>
  <r>
    <s v="KI057"/>
    <s v="náhrada kyčelního kloubu TMARS revizní augmentace acetabulárbí vel. 50/10 mm 00-4894-050-10"/>
    <x v="3"/>
    <s v="Z 518_TEP"/>
    <s v="TEP ortopedie"/>
    <n v="12"/>
    <n v="10120"/>
    <n v="10120"/>
    <n v="4"/>
    <n v="40480"/>
    <n v="10120"/>
    <n v="843.33333333333337"/>
    <n v="9276.6666666666661"/>
    <m/>
    <m/>
    <n v="0"/>
  </r>
  <r>
    <s v="KI060"/>
    <s v="náhrada kyčelního kloubu Allofit IT pouzdro jamky 56/KK 00-8755-056-00"/>
    <x v="3"/>
    <s v="Z 518_TEP"/>
    <s v="TEP ortopedie"/>
    <n v="12"/>
    <n v="12650"/>
    <n v="12650"/>
    <n v="16"/>
    <n v="202400"/>
    <n v="12650"/>
    <n v="1054.1666666666667"/>
    <n v="11595.833333333334"/>
    <n v="12"/>
    <n v="12320"/>
    <n v="197120"/>
  </r>
  <r>
    <s v="KI061"/>
    <s v="náhrada kyčelního kloubu Allofit IT vložka keramická biolog delta KK/36 mm 00-8775-012-36"/>
    <x v="3"/>
    <s v="Z 518_TEP"/>
    <s v="TEP ortopedie"/>
    <n v="12"/>
    <n v="10350"/>
    <n v="10350"/>
    <n v="14"/>
    <n v="144900"/>
    <n v="10350"/>
    <n v="862.5"/>
    <n v="9487.5"/>
    <m/>
    <m/>
    <n v="0"/>
  </r>
  <r>
    <s v="KI077"/>
    <s v="dilatátor vaskulární 5 F x 20 cm; JCD5.0-38-20 "/>
    <x v="0"/>
    <s v="Z 503_OSTAT"/>
    <s v="Cévní dilatátory"/>
    <n v="12"/>
    <n v="211.51"/>
    <n v="211.51"/>
    <n v="10"/>
    <n v="2115.09"/>
    <n v="211.50900000000001"/>
    <n v="17.62575"/>
    <n v="193.88325"/>
    <m/>
    <m/>
    <n v="0"/>
  </r>
  <r>
    <s v="KI078"/>
    <s v="dilatátor vaskulární 6 F x 20 cm; JCD6.0-38-20-COONS "/>
    <x v="0"/>
    <s v="Z 503_OSTAT"/>
    <s v="Cévní dilatátory"/>
    <n v="12"/>
    <n v="425.8"/>
    <n v="425.8"/>
    <n v="10"/>
    <n v="4258"/>
    <n v="425.8"/>
    <n v="35.483333333333334"/>
    <n v="390.31666666666666"/>
    <m/>
    <m/>
    <n v="0"/>
  </r>
  <r>
    <s v="KI079"/>
    <s v="dilatátor vaskulární 7 F x 20 cm; JCD7.0-38-20-HC "/>
    <x v="0"/>
    <s v="Z 503_OSTAT"/>
    <s v="Cévní dilatátory"/>
    <n v="12"/>
    <n v="425.8"/>
    <n v="425.8"/>
    <n v="10"/>
    <n v="4258"/>
    <n v="425.8"/>
    <n v="35.483333333333334"/>
    <n v="390.31666666666666"/>
    <m/>
    <m/>
    <n v="0"/>
  </r>
  <r>
    <s v="KI091"/>
    <s v="katetr OCT intravaskulární DRAGONFLY 100-100-KT, C408643"/>
    <x v="13"/>
    <s v="Z 536 PCI_OSTAT"/>
    <s v="Katetry intervenční - funkční"/>
    <n v="12"/>
    <n v="31500"/>
    <n v="31500"/>
    <n v="1"/>
    <n v="31500"/>
    <n v="31500"/>
    <n v="2625"/>
    <n v="28875"/>
    <m/>
    <m/>
    <n v="0"/>
  </r>
  <r>
    <s v="KI093"/>
    <s v="drát vodící k měření intrakoronárního tlaku AERIS WiFi systém C12059 - trvalá náhrada za (C12058) C12059"/>
    <x v="13"/>
    <s v="Z 536 PCI_OSTAT"/>
    <s v="Katetry intervenční - funkční"/>
    <n v="12"/>
    <n v="24848"/>
    <n v="24848"/>
    <n v="135"/>
    <n v="3354480"/>
    <n v="24848"/>
    <n v="2070.6666666666665"/>
    <n v="22777.333333333332"/>
    <m/>
    <m/>
    <n v="0"/>
  </r>
  <r>
    <s v="KI106"/>
    <s v="náhrada kyčelního kloubu Allofit IT pouzdro jamky 60/MM 00-8755-060-00"/>
    <x v="3"/>
    <s v="Z 518_TEP"/>
    <s v="TEP ortopedie"/>
    <n v="12"/>
    <n v="12650"/>
    <n v="12650"/>
    <n v="1"/>
    <n v="12650"/>
    <n v="12650"/>
    <n v="1054.1666666666667"/>
    <n v="11595.833333333334"/>
    <m/>
    <m/>
    <n v="0"/>
  </r>
  <r>
    <s v="KI108"/>
    <s v="náhrada kyčelního koubu ALLOFIT hlavička BIOLOX DELTA keramika 36 mm vel.L 00-8775-036-03"/>
    <x v="3"/>
    <s v="Z 518_TEP"/>
    <s v="TEP ortopedie"/>
    <n v="12"/>
    <n v="9775"/>
    <n v="9775"/>
    <n v="8"/>
    <n v="78200"/>
    <n v="9775"/>
    <n v="814.58333333333337"/>
    <n v="8960.4166666666661"/>
    <n v="12"/>
    <n v="9520"/>
    <n v="76160"/>
  </r>
  <r>
    <s v="KI114"/>
    <s v="drát vodící Rosen 180 cm THSCF-35-180-1.5-ROSEN"/>
    <x v="0"/>
    <s v="Z 503_OSTAT"/>
    <s v="Dráty vodící kromě mikrovodičů"/>
    <n v="12"/>
    <n v="926.26"/>
    <n v="926.26"/>
    <n v="31"/>
    <n v="28714.059999999998"/>
    <n v="926.25999999999988"/>
    <n v="77.188333333333318"/>
    <n v="849.0716666666666"/>
    <m/>
    <m/>
    <n v="0"/>
  </r>
  <r>
    <s v="KI115"/>
    <s v="drát vodící Rosen 260 cm THSCF-35-260-1.5-ROSEN "/>
    <x v="0"/>
    <s v="Z 503_OSTAT"/>
    <s v="Dráty vodící kromě mikrovodičů"/>
    <n v="12"/>
    <n v="926.25"/>
    <n v="926.26"/>
    <n v="19"/>
    <n v="17598.89"/>
    <n v="926.25736842105255"/>
    <n v="77.188114035087708"/>
    <n v="849.06925438596488"/>
    <n v="12"/>
    <n v="857.36"/>
    <n v="16289.84"/>
  </r>
  <r>
    <s v="KI143"/>
    <s v="šroub kortikální samořezný 4,5 mm délka 34 mm 414.834"/>
    <x v="2"/>
    <s v="Z 506_NAHRAD_KOV"/>
    <s v="Umělé tělní náhrady - kovové"/>
    <n v="12"/>
    <n v="583.04999999999995"/>
    <n v="583.04999999999995"/>
    <n v="1"/>
    <n v="583.04999999999995"/>
    <n v="583.04999999999995"/>
    <n v="48.587499999999999"/>
    <n v="534.46249999999998"/>
    <m/>
    <m/>
    <n v="0"/>
  </r>
  <r>
    <s v="KI175"/>
    <s v="náhrada kolenního kloubu SIGMA komponenta tibiální revizní vel.4 1294-35-140 REVIZE"/>
    <x v="3"/>
    <s v="Z 518_TEP"/>
    <s v="TEP ortopedie"/>
    <n v="12"/>
    <n v="16675"/>
    <n v="29279"/>
    <n v="4"/>
    <n v="91908"/>
    <n v="22977"/>
    <n v="1914.75"/>
    <n v="21062.25"/>
    <m/>
    <m/>
    <n v="0"/>
  </r>
  <r>
    <s v="KI176"/>
    <s v="náhrada kolenního kloubu SIGMA augmentace posteriální vel.3/8mm 96-0868  REVIZE"/>
    <x v="3"/>
    <s v="Z 518_TEP"/>
    <s v="TEP ortopedie"/>
    <n v="12"/>
    <n v="8855"/>
    <n v="8855"/>
    <n v="1"/>
    <n v="8855"/>
    <n v="8855"/>
    <n v="737.91666666666663"/>
    <n v="8117.083333333333"/>
    <m/>
    <m/>
    <n v="0"/>
  </r>
  <r>
    <s v="KI178"/>
    <s v="náhrada kolenního kloubu SIGMA augmentace posteriální 3/4mm 96-0866 REVIZE"/>
    <x v="3"/>
    <s v="Z 518_TEP"/>
    <s v="TEP ortopedie"/>
    <n v="12"/>
    <n v="8855"/>
    <n v="8855"/>
    <n v="1"/>
    <n v="8855"/>
    <n v="8855"/>
    <n v="737.91666666666663"/>
    <n v="8117.083333333333"/>
    <m/>
    <m/>
    <n v="0"/>
  </r>
  <r>
    <s v="KI187"/>
    <s v="náhrada kolenního kloubu NEXGEN komponenta femorální pravá F 5966-16-02"/>
    <x v="3"/>
    <s v="Z 518_TEP"/>
    <s v="TEP ortopedie"/>
    <n v="12"/>
    <n v="7475"/>
    <n v="7475"/>
    <n v="43"/>
    <n v="321425"/>
    <n v="7475"/>
    <n v="622.91666666666663"/>
    <n v="6852.083333333333"/>
    <n v="12"/>
    <n v="7280"/>
    <n v="313040"/>
  </r>
  <r>
    <s v="KI188"/>
    <s v="náhrada kolenního kloubu NEXGEN komponenta femorální pravá D 00-5966- 014-02"/>
    <x v="3"/>
    <s v="Z 518_TEP"/>
    <s v="TEP ortopedie"/>
    <n v="12"/>
    <n v="7475"/>
    <n v="7475"/>
    <n v="22"/>
    <n v="164450"/>
    <n v="7475"/>
    <n v="622.91666666666663"/>
    <n v="6852.083333333333"/>
    <n v="12"/>
    <n v="7280"/>
    <n v="160160"/>
  </r>
  <r>
    <s v="KI189"/>
    <s v="náhrada kolenního kloubu NEXGEN komponenta femorální pravá E 5966-15-02"/>
    <x v="3"/>
    <s v="Z 518_TEP"/>
    <s v="TEP ortopedie"/>
    <n v="12"/>
    <n v="7475"/>
    <n v="7475"/>
    <n v="52"/>
    <n v="388700"/>
    <n v="7475"/>
    <n v="622.91666666666663"/>
    <n v="6852.083333333333"/>
    <n v="12"/>
    <n v="7280"/>
    <n v="378560"/>
  </r>
  <r>
    <s v="KI190"/>
    <s v="náhrada kolenního kloubu NEXGEN komponenta tibiální precoat vel. 5 5980-047-01"/>
    <x v="3"/>
    <s v="Z 518_TEP"/>
    <s v="TEP ortopedie"/>
    <n v="12"/>
    <n v="7475"/>
    <n v="7475"/>
    <n v="96"/>
    <n v="717600"/>
    <n v="7475"/>
    <n v="622.91666666666663"/>
    <n v="6852.083333333333"/>
    <n v="12"/>
    <n v="7280"/>
    <n v="698880"/>
  </r>
  <r>
    <s v="KI192"/>
    <s v="náhrada kolenního kloubu NEXGEN komponenta tibiální precoat vel. 7 00-5980-57-01"/>
    <x v="3"/>
    <s v="Z 518_TEP"/>
    <s v="TEP ortopedie"/>
    <n v="12"/>
    <n v="7475"/>
    <n v="7475"/>
    <n v="67"/>
    <n v="500825"/>
    <n v="7475"/>
    <n v="622.91666666666663"/>
    <n v="6852.083333333333"/>
    <n v="12"/>
    <n v="7280"/>
    <n v="487760"/>
  </r>
  <r>
    <s v="KI194"/>
    <s v="náhrada kolenního kloubu NEXGEN plato tibiální žluté 10 mm 90-5970-30-10 REVIZE"/>
    <x v="3"/>
    <s v="Z 518_TEP"/>
    <s v="TEP ortopedie"/>
    <n v="12"/>
    <n v="2875"/>
    <n v="2875"/>
    <n v="3"/>
    <n v="8625"/>
    <n v="2875"/>
    <n v="239.58333333333334"/>
    <n v="2635.4166666666665"/>
    <m/>
    <m/>
    <n v="0"/>
  </r>
  <r>
    <s v="KI195"/>
    <s v="náhrada kolenního kloubu NEXGEN dřík revizní MBT sleeve por 37mm 1294-54-100 REVIZE"/>
    <x v="3"/>
    <s v="Z 518_TEP"/>
    <s v="TEP ortopedie"/>
    <n v="12"/>
    <n v="4600"/>
    <n v="19055.5"/>
    <n v="3"/>
    <n v="57166.5"/>
    <n v="19055.5"/>
    <n v="1587.9583333333333"/>
    <n v="17467.541666666668"/>
    <m/>
    <m/>
    <n v="0"/>
  </r>
  <r>
    <s v="KI225"/>
    <s v="náhrada ramenního kloubu dřík konický cementovaný prům. 16 mm délka 80 mm Ti6A/4V 1306.15.160"/>
    <x v="3"/>
    <s v="Z 518_TEP"/>
    <s v="TEP traumatologie"/>
    <n v="12"/>
    <n v="8855"/>
    <n v="8855"/>
    <n v="2"/>
    <n v="17710"/>
    <n v="8855"/>
    <n v="737.91666666666663"/>
    <n v="8117.083333333333"/>
    <m/>
    <m/>
    <n v="0"/>
  </r>
  <r>
    <s v="KI227"/>
    <s v="náhrada ramenního kloubu trauma tělo humerální s blokačním šroubem SHORT Ti6A/4V 1350.15.030"/>
    <x v="3"/>
    <s v="Z 518_TEP"/>
    <s v="TEP traumatologie"/>
    <n v="12"/>
    <n v="26335"/>
    <n v="26335"/>
    <n v="1"/>
    <n v="26335"/>
    <n v="26335"/>
    <n v="2194.5833333333335"/>
    <n v="24140.416666666668"/>
    <m/>
    <m/>
    <n v="0"/>
  </r>
  <r>
    <s v="KI228"/>
    <s v="náhrada ramenního kloubu hlavice humerální prům. 44 mm CoCrMo 1322.09.440"/>
    <x v="3"/>
    <s v="Z 518_TEP"/>
    <s v="TEP traumatologie"/>
    <n v="12"/>
    <n v="11270"/>
    <n v="11270"/>
    <n v="1"/>
    <n v="11270"/>
    <n v="11270"/>
    <n v="939.16666666666663"/>
    <n v="10330.833333333334"/>
    <m/>
    <m/>
    <n v="0"/>
  </r>
  <r>
    <s v="KI239"/>
    <s v="nástroj Ligasure Precise Plus LF1212 17cm  "/>
    <x v="4"/>
    <s v="Z 523_STAPLE"/>
    <s v="Staplery, endosk., extraktory"/>
    <n v="12"/>
    <n v="9026.6"/>
    <n v="9026.6"/>
    <n v="3"/>
    <n v="27079.800000000003"/>
    <n v="9026.6"/>
    <n v="752.2166666666667"/>
    <n v="8274.3833333333332"/>
    <m/>
    <m/>
    <n v="0"/>
  </r>
  <r>
    <s v="KI252"/>
    <s v="zátka acetabulární duraloc 1246-03-000"/>
    <x v="3"/>
    <s v="Z 518_TEP"/>
    <s v="TEP ortopedie"/>
    <n v="12"/>
    <n v="1704.3"/>
    <n v="1704.3"/>
    <n v="1"/>
    <n v="1704.3"/>
    <n v="1704.3"/>
    <n v="142.02500000000001"/>
    <n v="1562.2749999999999"/>
    <m/>
    <m/>
    <n v="0"/>
  </r>
  <r>
    <s v="KI269"/>
    <s v="náhrada ramenního kloubu trauma tělo humerální s blokačním šroubem TI6A/4V 1350.15.010"/>
    <x v="3"/>
    <s v="Z 518_TEP"/>
    <s v="TEP traumatologie"/>
    <n v="12"/>
    <n v="26335"/>
    <n v="26335"/>
    <n v="2"/>
    <n v="52670"/>
    <n v="26335"/>
    <n v="2194.5833333333335"/>
    <n v="24140.416666666668"/>
    <m/>
    <m/>
    <n v="0"/>
  </r>
  <r>
    <s v="KI276"/>
    <s v="implantát kostní pro vertebroplastiku perkutánní, sada 07.702.016S"/>
    <x v="1"/>
    <s v="Z 515_NAHRAD_OST"/>
    <s v="Umělé tělní náhrady - ostatní"/>
    <n v="12"/>
    <n v="7935"/>
    <n v="12689.1"/>
    <n v="61"/>
    <n v="609463.20000000007"/>
    <n v="9991.2000000000007"/>
    <n v="832.6"/>
    <n v="9158.6"/>
    <n v="12"/>
    <n v="10080"/>
    <n v="614880"/>
  </r>
  <r>
    <s v="KI277"/>
    <s v="Sada viscosafe pro injekční aplikaci 03.702.215S"/>
    <x v="1"/>
    <s v="Z 515_NAHRAD_OST"/>
    <s v="Umělé tělní náhrady - ostatní"/>
    <n v="12"/>
    <n v="1747.24"/>
    <n v="2933.04"/>
    <n v="59"/>
    <n v="114606.36000000003"/>
    <n v="1942.4806779661021"/>
    <n v="161.8733898305085"/>
    <n v="1780.6072881355935"/>
    <n v="12"/>
    <n v="1617.28"/>
    <n v="95419.520000000004"/>
  </r>
  <r>
    <s v="KI278"/>
    <s v="implantát kostní pro vertebroplastiku jehla 8G s bočným otevřením  03.702.216S"/>
    <x v="2"/>
    <s v="Z 506_NAHRAD_KOV"/>
    <s v="Umělé tělní náhrady - kovové"/>
    <n v="12"/>
    <n v="1035.76"/>
    <n v="2662"/>
    <n v="38"/>
    <n v="49198.600000000006"/>
    <n v="1294.7"/>
    <n v="107.89166666666667"/>
    <n v="1186.8083333333334"/>
    <n v="12"/>
    <n v="958.72"/>
    <n v="36431.360000000001"/>
  </r>
  <r>
    <s v="KI280"/>
    <s v="Systém pro uzavírání cév femorální zavaděč VC Perclose Proglide 5 Fr bal. á 10 ks 12673-05"/>
    <x v="0"/>
    <s v="Z 503_OSTAT"/>
    <s v="Systémy pro perkutánní uzávěry"/>
    <n v="12"/>
    <n v="3496"/>
    <n v="3496"/>
    <n v="60"/>
    <n v="209760"/>
    <n v="3496"/>
    <n v="291.33333333333331"/>
    <n v="3204.6666666666665"/>
    <m/>
    <m/>
    <n v="0"/>
  </r>
  <r>
    <s v="KI281"/>
    <s v="systém pro uzavírání cév femorální StarClose SE 14679-02"/>
    <x v="0"/>
    <s v="Z 503_OSTAT"/>
    <s v="Systémy pro perkutánní uzávěry"/>
    <n v="12"/>
    <n v="3461.5"/>
    <n v="3461.5"/>
    <n v="650"/>
    <n v="2249975"/>
    <n v="3461.5"/>
    <n v="288.45833333333331"/>
    <n v="3173.0416666666665"/>
    <m/>
    <m/>
    <n v="0"/>
  </r>
  <r>
    <s v="KI282"/>
    <s v="stent vaskulární samoexpandibilní Acculink 014 8.0 x 40 x 132 1010129-40"/>
    <x v="7"/>
    <s v="Z 538 STENTY"/>
    <s v="Neurostenty"/>
    <n v="12"/>
    <n v="15180"/>
    <n v="15180"/>
    <n v="10"/>
    <n v="151800"/>
    <n v="15180"/>
    <n v="1265"/>
    <n v="13915"/>
    <m/>
    <m/>
    <n v="0"/>
  </r>
  <r>
    <s v="KI287"/>
    <s v="stentgraft koronární Graftmaster 014 3.5 x 26 x MR balonexpandibilní 210CG2635"/>
    <x v="7"/>
    <s v="Z 538 STENTY"/>
    <s v="Stenty hrudní, břišní, stentgrafty"/>
    <n v="12"/>
    <n v="31050"/>
    <n v="31050"/>
    <n v="1"/>
    <n v="31050"/>
    <n v="31050"/>
    <n v="2587.5"/>
    <n v="28462.5"/>
    <m/>
    <m/>
    <n v="0"/>
  </r>
  <r>
    <s v="KI297"/>
    <s v="stent vaskulární Omnilink Elite 035 10mm x 29mm x 135cm 11013-29"/>
    <x v="7"/>
    <s v="Z 538 STENTY"/>
    <s v="Stenty periferní, vaskulární"/>
    <n v="12"/>
    <n v="9775"/>
    <n v="9775"/>
    <n v="1"/>
    <n v="9775"/>
    <n v="9775"/>
    <n v="814.58333333333337"/>
    <n v="8960.4166666666661"/>
    <m/>
    <m/>
    <n v="0"/>
  </r>
  <r>
    <s v="KI298"/>
    <s v="stent vaskulární Omnilink Elite 035 10mm x 39mm x 80cm 11006-39"/>
    <x v="7"/>
    <s v="Z 538 STENTY"/>
    <s v="Stenty periferní, vaskulární"/>
    <n v="12"/>
    <n v="9775"/>
    <n v="9775"/>
    <n v="4"/>
    <n v="39100"/>
    <n v="9775"/>
    <n v="814.58333333333337"/>
    <n v="8960.4166666666661"/>
    <m/>
    <m/>
    <n v="0"/>
  </r>
  <r>
    <s v="KI299"/>
    <s v="stent vaskulární Omnilink Elite 035 10mm x 39mm x 135cm 11013-39"/>
    <x v="7"/>
    <s v="Z 538 STENTY"/>
    <s v="Stenty periferní, vaskulární"/>
    <n v="12"/>
    <n v="9775"/>
    <n v="9775"/>
    <n v="4"/>
    <n v="39100"/>
    <n v="9775"/>
    <n v="814.58333333333337"/>
    <n v="8960.4166666666661"/>
    <m/>
    <m/>
    <n v="0"/>
  </r>
  <r>
    <s v="KI320"/>
    <s v="chlopeň srdeční biologická Magna Ease Perikard aortální bovinní vel 25 mm 3300TFX19MM"/>
    <x v="9"/>
    <s v="Z 507_IMLAN"/>
    <s v="Implantáty"/>
    <n v="12"/>
    <n v="58880"/>
    <n v="59225"/>
    <n v="4"/>
    <n v="235865"/>
    <n v="58966.25"/>
    <n v="4913.854166666667"/>
    <n v="54052.395833333336"/>
    <m/>
    <m/>
    <n v="0"/>
  </r>
  <r>
    <s v="KI321"/>
    <s v="chlopeň srdeční biologická Magna Ease Perikard aortální bovinní vel 25 mm 3300TFX21MM"/>
    <x v="9"/>
    <s v="Z 507_IMLAN"/>
    <s v="Implantáty"/>
    <n v="12"/>
    <n v="58880"/>
    <n v="59225"/>
    <n v="16"/>
    <n v="943805"/>
    <n v="58987.8125"/>
    <n v="4915.651041666667"/>
    <n v="54072.161458333336"/>
    <n v="12"/>
    <n v="57680"/>
    <n v="922880"/>
  </r>
  <r>
    <s v="KI322"/>
    <s v="chlopeň srdeční biologická Magna Ease Perikard aortální bovinní vel 25 mm 3300TFX23MM"/>
    <x v="9"/>
    <s v="Z 507_IMLAN"/>
    <s v="Implantáty"/>
    <n v="12"/>
    <n v="58880"/>
    <n v="59225"/>
    <n v="35"/>
    <n v="2062180"/>
    <n v="58919.428571428572"/>
    <n v="4909.9523809523807"/>
    <n v="54009.476190476191"/>
    <n v="12"/>
    <n v="57680"/>
    <n v="2018800"/>
  </r>
  <r>
    <s v="KI323"/>
    <s v="chlopeň srdeční biologická Magna Ease Perikard aortální bovinní vel 25 mm 3300TFX25MM"/>
    <x v="9"/>
    <s v="Z 507_IMLAN"/>
    <s v="Implantáty"/>
    <n v="12"/>
    <n v="58880"/>
    <n v="59225"/>
    <n v="32"/>
    <n v="1885540"/>
    <n v="58923.125"/>
    <n v="4910.260416666667"/>
    <n v="54012.864583333336"/>
    <n v="12"/>
    <n v="57680"/>
    <n v="1845760"/>
  </r>
  <r>
    <s v="KI324"/>
    <s v="chlopeň srdeční biologická Magna Ease Perikard aortální bovinní vel 25 mm 3300TFX27MM"/>
    <x v="9"/>
    <s v="Z 507_IMLAN"/>
    <s v="Implantáty"/>
    <n v="12"/>
    <n v="58880"/>
    <n v="59225"/>
    <n v="16"/>
    <n v="942425"/>
    <n v="58901.5625"/>
    <n v="4908.463541666667"/>
    <n v="53993.098958333336"/>
    <m/>
    <m/>
    <n v="0"/>
  </r>
  <r>
    <s v="KI325"/>
    <s v="chlopeň srdeční biologická Magna Ease Perikard aortální bovinní vel 25 mm 3300TFX29MM"/>
    <x v="9"/>
    <s v="Z 507_IMLAN"/>
    <s v="Implantáty"/>
    <n v="12"/>
    <n v="58880"/>
    <n v="58880"/>
    <n v="3"/>
    <n v="176640"/>
    <n v="58880"/>
    <n v="4906.666666666667"/>
    <n v="53973.333333333336"/>
    <n v="12"/>
    <n v="57680"/>
    <n v="173040"/>
  </r>
  <r>
    <s v="KI327"/>
    <s v="kroužek anuloplastický Physio Mitrální 26mm 4450M26"/>
    <x v="2"/>
    <s v="Z 506_NAHRAD_KOV"/>
    <s v="Umělé tělní náhrady - kovové"/>
    <n v="12"/>
    <n v="15801"/>
    <n v="15801"/>
    <n v="1"/>
    <n v="15801"/>
    <n v="15801"/>
    <n v="1316.75"/>
    <n v="14484.25"/>
    <m/>
    <m/>
    <n v="0"/>
  </r>
  <r>
    <s v="KI328"/>
    <s v="kroužek anuloplastický Physio Mitrální 28mm 4450M28"/>
    <x v="2"/>
    <s v="Z 506_NAHRAD_KOV"/>
    <s v="Umělé tělní náhrady - kovové"/>
    <n v="12"/>
    <n v="15801"/>
    <n v="16675"/>
    <n v="5"/>
    <n v="79879"/>
    <n v="15975.8"/>
    <n v="1331.3166666666666"/>
    <n v="14644.483333333334"/>
    <n v="12"/>
    <n v="16240"/>
    <n v="81200"/>
  </r>
  <r>
    <s v="KI329"/>
    <s v="kroužek anuloplastický Physio Mitrální 30mm 4450M30"/>
    <x v="2"/>
    <s v="Z 506_NAHRAD_KOV"/>
    <s v="Umělé tělní náhrady - kovové"/>
    <n v="12"/>
    <n v="15801"/>
    <n v="16675"/>
    <n v="16"/>
    <n v="253690"/>
    <n v="15855.625"/>
    <n v="1321.3020833333333"/>
    <n v="14534.322916666666"/>
    <n v="12"/>
    <n v="16240"/>
    <n v="259840"/>
  </r>
  <r>
    <s v="KI330"/>
    <s v="kroužek anuloplastický Physio Mitrální 32mm 4450M32"/>
    <x v="2"/>
    <s v="Z 506_NAHRAD_KOV"/>
    <s v="Umělé tělní náhrady - kovové"/>
    <n v="12"/>
    <n v="15801"/>
    <n v="15801"/>
    <n v="7"/>
    <n v="110607"/>
    <n v="15801"/>
    <n v="1316.75"/>
    <n v="14484.25"/>
    <m/>
    <m/>
    <n v="0"/>
  </r>
  <r>
    <s v="KI331"/>
    <s v="kroužek anuloplastický Physio Mitrální 34mm 4450M34"/>
    <x v="2"/>
    <s v="Z 506_NAHRAD_KOV"/>
    <s v="Umělé tělní náhrady - kovové"/>
    <n v="12"/>
    <n v="15801"/>
    <n v="15801"/>
    <n v="9"/>
    <n v="142209"/>
    <n v="15801"/>
    <n v="1316.75"/>
    <n v="14484.25"/>
    <m/>
    <m/>
    <n v="0"/>
  </r>
  <r>
    <s v="KI332"/>
    <s v="kroužek anuloplastický Physio Mitrální 36mm 4450M36"/>
    <x v="2"/>
    <s v="Z 506_NAHRAD_KOV"/>
    <s v="Umělé tělní náhrady - kovové"/>
    <n v="12"/>
    <n v="15801"/>
    <n v="15801"/>
    <n v="3"/>
    <n v="47403"/>
    <n v="15801"/>
    <n v="1316.75"/>
    <n v="14484.25"/>
    <m/>
    <m/>
    <n v="0"/>
  </r>
  <r>
    <s v="KI333"/>
    <s v="kroužek anuloplastický Physio Mitrální 38mm 4450M38"/>
    <x v="2"/>
    <s v="Z 506_NAHRAD_KOV"/>
    <s v="Umělé tělní náhrady - kovové"/>
    <n v="12"/>
    <n v="15801"/>
    <n v="15801"/>
    <n v="1"/>
    <n v="15801"/>
    <n v="15801"/>
    <n v="1316.75"/>
    <n v="14484.25"/>
    <m/>
    <m/>
    <n v="0"/>
  </r>
  <r>
    <s v="KI338"/>
    <s v="kroužek anuloplastický MC3 Trikuspidální 32mm 4900T32"/>
    <x v="2"/>
    <s v="Z 506_NAHRAD_KOV"/>
    <s v="Umělé tělní náhrady - kovové"/>
    <n v="12"/>
    <n v="15619.3"/>
    <n v="15619.3"/>
    <n v="3"/>
    <n v="46857.899999999994"/>
    <n v="15619.299999999997"/>
    <n v="1301.6083333333331"/>
    <n v="14317.691666666664"/>
    <n v="12"/>
    <n v="16240"/>
    <n v="48720"/>
  </r>
  <r>
    <s v="KI339"/>
    <s v="kroužek anuloplastický MC3 Trikuspidální 34mm 4900T34"/>
    <x v="2"/>
    <s v="Z 506_NAHRAD_KOV"/>
    <s v="Umělé tělní náhrady - kovové"/>
    <n v="12"/>
    <n v="15619.3"/>
    <n v="16675"/>
    <n v="7"/>
    <n v="110390.8"/>
    <n v="15770.114285714286"/>
    <n v="1314.1761904761904"/>
    <n v="14455.938095238096"/>
    <n v="12"/>
    <n v="16240"/>
    <n v="113680"/>
  </r>
  <r>
    <s v="KI340"/>
    <s v="kroužek anuloplastický MC3 Trikuspidální 36mm 4900T36"/>
    <x v="2"/>
    <s v="Z 506_NAHRAD_KOV"/>
    <s v="Umělé tělní náhrady - kovové"/>
    <n v="12"/>
    <n v="15619.3"/>
    <n v="15619.3"/>
    <n v="6"/>
    <n v="93715.8"/>
    <n v="15619.300000000001"/>
    <n v="1301.6083333333333"/>
    <n v="14317.691666666668"/>
    <m/>
    <m/>
    <n v="0"/>
  </r>
  <r>
    <s v="KI347"/>
    <s v="katetr diagnostický angiografický TORCON HNBR5.0-35-65-P-NS-VANSCHIE3 "/>
    <x v="6"/>
    <s v="Z 513_KATETR"/>
    <s v="Katetry diagnostické RTG"/>
    <n v="12"/>
    <n v="687.16"/>
    <n v="687.16"/>
    <n v="5"/>
    <n v="3435.8"/>
    <n v="687.16000000000008"/>
    <n v="57.263333333333343"/>
    <n v="629.89666666666676"/>
    <m/>
    <m/>
    <n v="0"/>
  </r>
  <r>
    <s v="KI348"/>
    <s v="katetr diagnostický angiografický TORCONHNBR5.0-35-65-P-NS-VANSCHIE4 "/>
    <x v="6"/>
    <s v="Z 513_KATETR"/>
    <s v="Katetry diagnostické RTG"/>
    <n v="12"/>
    <n v="687.16"/>
    <n v="687.16"/>
    <n v="5"/>
    <n v="3435.8"/>
    <n v="687.16000000000008"/>
    <n v="57.263333333333343"/>
    <n v="629.89666666666676"/>
    <m/>
    <m/>
    <n v="0"/>
  </r>
  <r>
    <s v="KI349"/>
    <s v="katetr diagnostický angiografický TORCON HNBR5.0-35-65-P-NS-VANSCHIE5 "/>
    <x v="6"/>
    <s v="Z 513_KATETR"/>
    <s v="Katetry diagnostické RTG"/>
    <n v="12"/>
    <n v="687.16"/>
    <n v="687.16"/>
    <n v="5"/>
    <n v="3435.8"/>
    <n v="687.16000000000008"/>
    <n v="57.263333333333343"/>
    <n v="629.89666666666676"/>
    <m/>
    <m/>
    <n v="0"/>
  </r>
  <r>
    <s v="KI353"/>
    <s v="katetr elektrofyziologický řiditelný 6 Fr 10-polární INQUIRY IBI - 81102"/>
    <x v="5"/>
    <s v="Z 514_KATETR.ABL"/>
    <s v="Katetry ablační  "/>
    <n v="12"/>
    <n v="24998.6"/>
    <n v="24998.6"/>
    <n v="49"/>
    <n v="1224931.3999999999"/>
    <n v="24998.6"/>
    <n v="2083.2166666666667"/>
    <n v="22915.383333333331"/>
    <n v="12"/>
    <n v="23139.200000000001"/>
    <n v="1133820.8"/>
  </r>
  <r>
    <s v="KI354"/>
    <s v="katetr elektrofyziologický řiditelný 6 Fr 10-polární INQUIRY IBI - 81104"/>
    <x v="5"/>
    <s v="Z 514_KATETR.ABL"/>
    <s v="Katetry ablační  "/>
    <n v="12"/>
    <n v="24998.6"/>
    <n v="24998.6"/>
    <n v="14"/>
    <n v="349980.39999999997"/>
    <n v="24998.6"/>
    <n v="2083.2166666666667"/>
    <n v="22915.383333333331"/>
    <m/>
    <m/>
    <n v="0"/>
  </r>
  <r>
    <s v="KI355"/>
    <s v="adaptér ke katetru IBI, IBI - 85954"/>
    <x v="5"/>
    <s v="Z 514_KATETR.ABL"/>
    <s v="Katetry ablační  "/>
    <n v="12"/>
    <n v="7850"/>
    <n v="7850"/>
    <n v="1"/>
    <n v="7850"/>
    <n v="7850"/>
    <n v="654.16666666666663"/>
    <n v="7195.833333333333"/>
    <m/>
    <m/>
    <n v="0"/>
  </r>
  <r>
    <s v="KI363"/>
    <s v="náhrada ramenního kloubu adaptér neutrální 0 mm standard Ti6A/4V 1330.15.270"/>
    <x v="3"/>
    <s v="Z 518_TEP"/>
    <s v="TEP traumatologie"/>
    <n v="12"/>
    <n v="2070"/>
    <n v="2070"/>
    <n v="2"/>
    <n v="4140"/>
    <n v="2070"/>
    <n v="172.5"/>
    <n v="1897.5"/>
    <m/>
    <m/>
    <n v="0"/>
  </r>
  <r>
    <s v="KI377"/>
    <s v="drát vodící periferní rovný hydrofilní SP Medical á 5 ks Hy-N-So-035-H-150"/>
    <x v="0"/>
    <s v="Z 503_OSTAT"/>
    <s v="Ostatní - všeobecný mateiál"/>
    <n v="12"/>
    <n v="641.29999999999995"/>
    <n v="641.29999999999995"/>
    <n v="30"/>
    <n v="19239"/>
    <n v="641.29999999999995"/>
    <n v="53.441666666666663"/>
    <n v="587.85833333333335"/>
    <n v="12"/>
    <n v="593.6"/>
    <n v="17808"/>
  </r>
  <r>
    <s v="KI378"/>
    <s v="drát teflonový vodící rovný bal. á 10ks P35150T"/>
    <x v="0"/>
    <s v="Z 503_OSTAT"/>
    <s v="Ostatní - všeobecný mateiál"/>
    <n v="12"/>
    <n v="482.79"/>
    <n v="482.79"/>
    <n v="10"/>
    <n v="4827.8999999999996"/>
    <n v="482.78999999999996"/>
    <n v="40.232499999999995"/>
    <n v="442.55749999999995"/>
    <m/>
    <m/>
    <n v="0"/>
  </r>
  <r>
    <s v="KI379"/>
    <s v="drát teflonový vodící rovný Lunderquist,J, 90cm bal. á 5 ks PTC-J3-C-F15-035-90"/>
    <x v="0"/>
    <s v="Z 503_OSTAT"/>
    <s v="Ostatní - všeobecný mateiál"/>
    <n v="12"/>
    <n v="641.29999999999995"/>
    <n v="641.29999999999995"/>
    <n v="11"/>
    <n v="7054.2999999999993"/>
    <n v="641.29999999999995"/>
    <n v="53.441666666666663"/>
    <n v="587.85833333333335"/>
    <m/>
    <m/>
    <n v="0"/>
  </r>
  <r>
    <s v="KI384"/>
    <s v="drén nefrostomický - náhradní k nefrosetu BALTON 12F á 5 ks KNEF12F"/>
    <x v="0"/>
    <s v="Z 503_OSTAT"/>
    <s v="Ostatní - všeobecný mateiál"/>
    <n v="12"/>
    <n v="641.29999999999995"/>
    <n v="641.29999999999995"/>
    <n v="2"/>
    <n v="1282.5999999999999"/>
    <n v="641.29999999999995"/>
    <n v="53.441666666666663"/>
    <n v="587.85833333333335"/>
    <m/>
    <m/>
    <n v="0"/>
  </r>
  <r>
    <s v="KI386"/>
    <s v="drén nefrostomický - náhradní k nefrosetu BALTON 18F á 5 ks KNEF18F"/>
    <x v="0"/>
    <s v="Z 503_OSTAT"/>
    <s v="Ostatní - všeobecný mateiál"/>
    <n v="12"/>
    <n v="641.29999999999995"/>
    <n v="641.29999999999995"/>
    <n v="48"/>
    <n v="30782.400000000001"/>
    <n v="641.30000000000007"/>
    <n v="53.44166666666667"/>
    <n v="587.85833333333335"/>
    <n v="12"/>
    <n v="593.6"/>
    <n v="28492.800000000003"/>
  </r>
  <r>
    <s v="KI393"/>
    <s v="drát vodící Nitrex .018.300 cm  N183002 "/>
    <x v="0"/>
    <s v="Z 503_OSTAT"/>
    <s v="Mikrovodiče"/>
    <n v="12"/>
    <n v="1569.37"/>
    <n v="1569.37"/>
    <n v="6"/>
    <n v="9416.2199999999993"/>
    <n v="1569.37"/>
    <n v="130.78083333333333"/>
    <n v="1438.5891666666666"/>
    <m/>
    <m/>
    <n v="0"/>
  </r>
  <r>
    <s v="KI424"/>
    <s v="náhrada ramenního kloubu SMR bezdříkový systém glenosféra 40 mm 1374.50.400"/>
    <x v="3"/>
    <s v="Z 518_TEP"/>
    <s v="TEP ortopedie"/>
    <n v="12"/>
    <n v="14892.5"/>
    <n v="14892.5"/>
    <n v="1"/>
    <n v="14892.5"/>
    <n v="14892.5"/>
    <n v="1241.0416666666667"/>
    <n v="13651.458333333334"/>
    <m/>
    <m/>
    <n v="0"/>
  </r>
  <r>
    <s v="KI426"/>
    <s v="hřeb kotníku panta nail průměr 12 mm délka L 150 mm NWD 500250"/>
    <x v="2"/>
    <s v="Z 506_NAHRAD_KOV"/>
    <s v="Umělé tělní náhrady - kovové"/>
    <n v="12"/>
    <n v="22073.1"/>
    <n v="22073.1"/>
    <n v="1"/>
    <n v="22073.1"/>
    <n v="22073.1"/>
    <n v="1839.425"/>
    <n v="20233.674999999999"/>
    <m/>
    <m/>
    <n v="0"/>
  </r>
  <r>
    <s v="KI498"/>
    <s v="vložka na zachycení stehů retractor Inserts OCTOBASE 28707 á 10 ks"/>
    <x v="0"/>
    <s v="Z 503_OSTAT"/>
    <s v="Ostatní - všeobecný mateiál"/>
    <n v="12"/>
    <n v="1070.8499999999999"/>
    <n v="1070.8499999999999"/>
    <n v="550"/>
    <n v="588967.5"/>
    <n v="1070.8499999999999"/>
    <n v="89.237499999999997"/>
    <n v="981.61249999999995"/>
    <n v="12"/>
    <n v="991.2"/>
    <n v="545160"/>
  </r>
  <r>
    <s v="KI520"/>
    <s v="náhrada kyčelního kloubu šroub fixační jamky TRILOGY 6,5 x 30mm 6624-65-30"/>
    <x v="3"/>
    <s v="Z 518_TEP"/>
    <s v="TEP ortopedie"/>
    <n v="12"/>
    <n v="1150"/>
    <n v="1150"/>
    <n v="11"/>
    <n v="12650"/>
    <n v="1150"/>
    <n v="95.833333333333329"/>
    <n v="1054.1666666666667"/>
    <n v="12"/>
    <n v="1120"/>
    <n v="12320"/>
  </r>
  <r>
    <s v="KI521"/>
    <s v="náhrada kyčelního kloubu TMARS revizní jamka 56mm 00-7000-056-20"/>
    <x v="3"/>
    <s v="Z 518_TEP"/>
    <s v="TEP ortopedie"/>
    <n v="12"/>
    <n v="16675"/>
    <n v="16675"/>
    <n v="3"/>
    <n v="50025"/>
    <n v="16675"/>
    <n v="1389.5833333333333"/>
    <n v="15285.416666666666"/>
    <m/>
    <m/>
    <n v="0"/>
  </r>
  <r>
    <s v="KI522"/>
    <s v="náhrada kyčelního kloubu TMARS revizní vložka Longevity acetabulární 28/48 mm 00-7105-048-28"/>
    <x v="3"/>
    <s v="Z 518_TEP"/>
    <s v="TEP ortopedie"/>
    <n v="12"/>
    <n v="8970"/>
    <n v="8970"/>
    <n v="3"/>
    <n v="26910"/>
    <n v="8970"/>
    <n v="747.5"/>
    <n v="8222.5"/>
    <m/>
    <m/>
    <n v="0"/>
  </r>
  <r>
    <s v="KI523"/>
    <s v="náhrada kyčelního kloubu TMARS revizní dlaha s kr.přírubou-jamka 56/58/60mm 00-7126-056-48"/>
    <x v="3"/>
    <s v="Z 518_TEP"/>
    <s v="TEP ortopedie"/>
    <n v="12"/>
    <n v="17825"/>
    <n v="17825"/>
    <n v="1"/>
    <n v="17825"/>
    <n v="17825"/>
    <n v="1485.4166666666667"/>
    <n v="16339.583333333334"/>
    <m/>
    <m/>
    <n v="0"/>
  </r>
  <r>
    <s v="KI533"/>
    <s v="Set perfuzní kardioplegický 4:1 s výměníkem tepla  M423002B"/>
    <x v="0"/>
    <s v="Z 503_OSTAT"/>
    <s v="Ostatní - všeobecný mateiál"/>
    <n v="12"/>
    <n v="1974.12"/>
    <n v="1974.12"/>
    <n v="300"/>
    <n v="592234.51"/>
    <n v="1974.1150333333333"/>
    <n v="164.5095861111111"/>
    <n v="1809.6054472222222"/>
    <m/>
    <m/>
    <n v="0"/>
  </r>
  <r>
    <s v="KI534"/>
    <s v="extraktor intravaskulární Indy OTW  8 Fr, prům. smyčky 40 mm, délka 100 cm INDY-8.0-35-100-40"/>
    <x v="6"/>
    <s v="Z 513_KATETR"/>
    <s v="Katetry - extrakční zařízení"/>
    <n v="12"/>
    <n v="10330.98"/>
    <n v="10330.98"/>
    <n v="7"/>
    <n v="72316.859999999986"/>
    <n v="10330.979999999998"/>
    <n v="860.91499999999985"/>
    <n v="9470.0649999999987"/>
    <n v="12"/>
    <n v="9562.56"/>
    <n v="66937.919999999998"/>
  </r>
  <r>
    <s v="KI558"/>
    <s v="systém hydrocephální drenážní konektor titanový tvar Y FV015T"/>
    <x v="2"/>
    <s v="Z 506_NAHRAD_KOV"/>
    <s v="Umělé tělní náhrady - kovové"/>
    <n v="12"/>
    <n v="5238.09"/>
    <n v="5238.09"/>
    <n v="6"/>
    <n v="31428.54"/>
    <n v="5238.09"/>
    <n v="436.50749999999999"/>
    <n v="4801.5825000000004"/>
    <m/>
    <m/>
    <n v="0"/>
  </r>
  <r>
    <s v="KI570"/>
    <s v="náhrada kolenního kloubu SIGMA femur levý TC3 SZ 4 96-0083  REVIZE"/>
    <x v="3"/>
    <s v="Z 518_TEP"/>
    <s v="TEP ortopedie"/>
    <n v="12"/>
    <n v="18285"/>
    <n v="18285"/>
    <n v="1"/>
    <n v="18285"/>
    <n v="18285"/>
    <n v="1523.75"/>
    <n v="16761.25"/>
    <m/>
    <m/>
    <n v="0"/>
  </r>
  <r>
    <s v="KI579"/>
    <s v="náhrada kyčelního kloubu hlavička revizní biolox delta 12/14 28 mm L NK437"/>
    <x v="3"/>
    <s v="Z 518_TEP"/>
    <s v="TEP ortopedie"/>
    <n v="12"/>
    <n v="17778.689999999999"/>
    <n v="17778.689999999999"/>
    <n v="1"/>
    <n v="17778.689999999999"/>
    <n v="17778.689999999999"/>
    <n v="1481.5574999999999"/>
    <n v="16297.1325"/>
    <m/>
    <m/>
    <n v="0"/>
  </r>
  <r>
    <s v="KI585"/>
    <s v="náhrada kyčelního kloubu hlavička revizní biolox delta 12/14 36 mm M NK636"/>
    <x v="3"/>
    <s v="Z 518_TEP"/>
    <s v="TEP ortopedie"/>
    <n v="12"/>
    <n v="17778.689999999999"/>
    <n v="17778.689999999999"/>
    <n v="1"/>
    <n v="17778.689999999999"/>
    <n v="17778.689999999999"/>
    <n v="1481.5574999999999"/>
    <n v="16297.1325"/>
    <m/>
    <m/>
    <n v="0"/>
  </r>
  <r>
    <s v="KI586"/>
    <s v="náhrada kyčelního kloubu hlavička revizní biolox delta 12/14 36 mm L NK637"/>
    <x v="3"/>
    <s v="Z 518_TEP"/>
    <s v="TEP ortopedie"/>
    <n v="12"/>
    <n v="17778.689999999999"/>
    <n v="17778.689999999999"/>
    <n v="1"/>
    <n v="17778.689999999999"/>
    <n v="17778.689999999999"/>
    <n v="1481.5574999999999"/>
    <n v="16297.1325"/>
    <m/>
    <m/>
    <n v="0"/>
  </r>
  <r>
    <s v="KI591"/>
    <s v="šroub zajišťovací LCP samořezný 5,0 mm délka 26 mm 412.207"/>
    <x v="2"/>
    <s v="Z 506_NAHRAD_KOV"/>
    <s v="Umělé tělní náhrady - kovové"/>
    <n v="12"/>
    <n v="1541"/>
    <n v="1541"/>
    <n v="1"/>
    <n v="1541"/>
    <n v="1541"/>
    <n v="128.41666666666666"/>
    <n v="1412.5833333333333"/>
    <m/>
    <m/>
    <n v="0"/>
  </r>
  <r>
    <s v="KI594"/>
    <s v="náhrada kolenního kloubu SIGMA femorální sleev distal. 31 mm 1294-53-215 REVIZE"/>
    <x v="3"/>
    <s v="Z 518_TEP"/>
    <s v="TEP ortopedie"/>
    <n v="12"/>
    <n v="21850"/>
    <n v="21850"/>
    <n v="1"/>
    <n v="21850"/>
    <n v="21850"/>
    <n v="1820.8333333333333"/>
    <n v="20029.166666666668"/>
    <m/>
    <m/>
    <n v="0"/>
  </r>
  <r>
    <s v="KI595"/>
    <s v="náhrada kolenního kloubu LPS insert tibiální  medium 16 mm 1987-27-316 REVIZE"/>
    <x v="3"/>
    <s v="Z 518_TEP"/>
    <s v="TEP ortopedie"/>
    <n v="12"/>
    <n v="13915"/>
    <n v="13915"/>
    <n v="1"/>
    <n v="13915"/>
    <n v="13915"/>
    <n v="1159.5833333333333"/>
    <n v="12755.416666666666"/>
    <m/>
    <m/>
    <n v="0"/>
  </r>
  <r>
    <s v="KI624"/>
    <s v="litotriptor otevření  košíku 1,5 cm M00510860"/>
    <x v="0"/>
    <s v="Z 503_OSTAT"/>
    <s v="Ostatní - všeobecný mateiál"/>
    <n v="12"/>
    <n v="6213"/>
    <n v="6213"/>
    <n v="19"/>
    <n v="118046.99"/>
    <n v="6212.9994736842109"/>
    <n v="517.74995614035095"/>
    <n v="5695.2495175438598"/>
    <n v="12"/>
    <n v="5750.875"/>
    <n v="109266.625"/>
  </r>
  <r>
    <s v="KI625"/>
    <s v="litotriptor otevření  košíku 3 cm M00510890"/>
    <x v="0"/>
    <s v="Z 503_OSTAT"/>
    <s v="Ostatní - všeobecný mateiál"/>
    <n v="12"/>
    <n v="6213"/>
    <n v="6213"/>
    <n v="43"/>
    <n v="267158.96999999997"/>
    <n v="6212.9993023255811"/>
    <n v="517.74994186046513"/>
    <n v="5695.2493604651163"/>
    <n v="12"/>
    <n v="5750.875"/>
    <n v="247287.625"/>
  </r>
  <r>
    <s v="KI633"/>
    <s v="spirála embolizační Nester 14 x 14 MWCE-35-14-14-NESTER"/>
    <x v="8"/>
    <s v="Z 545 EMBOLIZACE"/>
    <s v="Embolizace periferních tepen"/>
    <n v="12"/>
    <n v="3108.45"/>
    <n v="3108.45"/>
    <n v="1"/>
    <n v="3108.45"/>
    <n v="3108.45"/>
    <n v="259.03749999999997"/>
    <n v="2849.4124999999999"/>
    <m/>
    <m/>
    <n v="0"/>
  </r>
  <r>
    <s v="KI634"/>
    <s v="spirála embolizační Nester 18 x 14 MWCE-35-14-18-NESTER"/>
    <x v="8"/>
    <s v="Z 545 EMBOLIZACE"/>
    <s v="Embolizace periferních tepen"/>
    <n v="12"/>
    <n v="3108.45"/>
    <n v="3108.45"/>
    <n v="2"/>
    <n v="6216.9"/>
    <n v="3108.45"/>
    <n v="259.03749999999997"/>
    <n v="2849.4124999999999"/>
    <m/>
    <m/>
    <n v="0"/>
  </r>
  <r>
    <s v="KI635"/>
    <s v="spirála embolizační Nester 20 x 14 MWCE-35-14-20-NESTER"/>
    <x v="8"/>
    <s v="Z 545 EMBOLIZACE"/>
    <s v="Embolizace periferních tepen"/>
    <n v="12"/>
    <n v="3108.45"/>
    <n v="3108.45"/>
    <n v="1"/>
    <n v="3108.45"/>
    <n v="3108.45"/>
    <n v="259.03749999999997"/>
    <n v="2849.4124999999999"/>
    <m/>
    <m/>
    <n v="0"/>
  </r>
  <r>
    <s v="KI640"/>
    <s v="jehla aspirační pro endosono bioptická punkční 22 Ga. Expect Slimline (SL), aspirační biopsie FNA, bal á 5ks M00555511"/>
    <x v="0"/>
    <s v="Z 503_OSTAT"/>
    <s v="Ostatní - všeobecný mateiál"/>
    <n v="12"/>
    <n v="3993"/>
    <n v="3993"/>
    <n v="25"/>
    <n v="99825"/>
    <n v="3993"/>
    <n v="332.75"/>
    <n v="3660.25"/>
    <m/>
    <m/>
    <n v="0"/>
  </r>
  <r>
    <s v="KI642"/>
    <s v="kotvička nevstřebatelná Healix Knotless ( PEEK)  5,5mm 222334  "/>
    <x v="2"/>
    <s v="Z 506_NAHRAD_KOV"/>
    <s v="Umělé tělní náhrady - kovové"/>
    <n v="12"/>
    <n v="4600"/>
    <n v="4600"/>
    <n v="17"/>
    <n v="78200"/>
    <n v="4600"/>
    <n v="383.33333333333331"/>
    <n v="4216.666666666667"/>
    <m/>
    <m/>
    <n v="0"/>
  </r>
  <r>
    <s v="KI643"/>
    <s v="šroub Milagro ADVANCE interferenční vstřebatelný 7 x 23 mm pro rekonstrukci křížového vazu 231816"/>
    <x v="2"/>
    <s v="Z 506_NAHRAD_KOV"/>
    <s v="Umělé tělní náhrady - kovové"/>
    <n v="12"/>
    <n v="3575.35"/>
    <n v="3898.5"/>
    <n v="58"/>
    <n v="219650.00000000006"/>
    <n v="3787.0689655172423"/>
    <n v="315.58908045977017"/>
    <n v="3471.4798850574721"/>
    <n v="12"/>
    <n v="3796.8"/>
    <n v="220214.40000000002"/>
  </r>
  <r>
    <s v="KI644"/>
    <s v="šroub Milagro ADVANCE interferenční vstřebatelný 8 x 23mm pro rekonstrukci křížového vazu 231817"/>
    <x v="2"/>
    <s v="Z 506_NAHRAD_KOV"/>
    <s v="Umělé tělní náhrady - kovové"/>
    <n v="12"/>
    <n v="3575.35"/>
    <n v="3898.5"/>
    <n v="82"/>
    <n v="308366.75000000006"/>
    <n v="3760.5701219512202"/>
    <n v="313.38084349593504"/>
    <n v="3447.1892784552851"/>
    <n v="12"/>
    <n v="3796.8"/>
    <n v="311337.60000000003"/>
  </r>
  <r>
    <s v="KI645"/>
    <s v="šroub Milagro ADVANCE interferenční vstřebatelný 9 x 23mm pro rekonstrukci křížového vazu 231818"/>
    <x v="2"/>
    <s v="Z 506_NAHRAD_KOV"/>
    <s v="Umělé tělní náhrady - kovové"/>
    <n v="12"/>
    <n v="3575.35"/>
    <n v="3898.5"/>
    <n v="29"/>
    <n v="107239.79999999999"/>
    <n v="3697.9241379310342"/>
    <n v="308.16034482758619"/>
    <n v="3389.7637931034478"/>
    <n v="12"/>
    <n v="3796.8"/>
    <n v="110107.20000000001"/>
  </r>
  <r>
    <s v="KI706"/>
    <s v="náhrada ramenního kloubu  dřík cementový prům 18 mm délka 80 mm Ti6A/4V 1306.15.180"/>
    <x v="3"/>
    <s v="Z 518_TEP"/>
    <s v="TEP traumatologie"/>
    <n v="12"/>
    <n v="8855"/>
    <n v="8855"/>
    <n v="1"/>
    <n v="8855"/>
    <n v="8855"/>
    <n v="737.91666666666663"/>
    <n v="8117.083333333333"/>
    <m/>
    <m/>
    <n v="0"/>
  </r>
  <r>
    <s v="KI724"/>
    <s v="nůžky k harmonickému skalpelu koagulační FOCUS 9 cm HAR 9F"/>
    <x v="4"/>
    <s v="Z 523_STAPLE"/>
    <s v="Staplery, endosk., extraktory"/>
    <n v="12"/>
    <n v="11059.4"/>
    <n v="11059.4"/>
    <n v="21"/>
    <n v="232247.39999999997"/>
    <n v="11059.399999999998"/>
    <n v="921.61666666666645"/>
    <n v="10137.783333333331"/>
    <n v="12"/>
    <n v="10236.799999999999"/>
    <n v="214972.79999999999"/>
  </r>
  <r>
    <s v="KI730"/>
    <s v="katetr balónkový PTCA sapphire NC II 2,0 x 10 117-2010"/>
    <x v="13"/>
    <s v="Z 536 PCI_OSTAT"/>
    <s v="Katetry intervenční - balónkový"/>
    <n v="12"/>
    <n v="4779.5"/>
    <n v="4779.5"/>
    <n v="11"/>
    <n v="52574.5"/>
    <n v="4779.5"/>
    <n v="398.29166666666669"/>
    <n v="4381.208333333333"/>
    <m/>
    <m/>
    <n v="0"/>
  </r>
  <r>
    <s v="KI731"/>
    <s v="katetr balónkový PTCA sapphire NC II 2,0 x 15 117-2015"/>
    <x v="13"/>
    <s v="Z 536 PCI_OSTAT"/>
    <s v="Katetry intervenční - balónkový"/>
    <n v="12"/>
    <n v="4779.5"/>
    <n v="4779.5"/>
    <n v="14"/>
    <n v="66913"/>
    <n v="4779.5"/>
    <n v="398.29166666666669"/>
    <n v="4381.208333333333"/>
    <m/>
    <m/>
    <n v="0"/>
  </r>
  <r>
    <s v="KI732"/>
    <s v="katetr balónkový PTCA sapphire NC II 2,5 x 10 117-2510"/>
    <x v="13"/>
    <s v="Z 536 PCI_OSTAT"/>
    <s v="Katetry intervenční - balónkový"/>
    <n v="12"/>
    <n v="4779.5"/>
    <n v="4779.5"/>
    <n v="10"/>
    <n v="47795"/>
    <n v="4779.5"/>
    <n v="398.29166666666669"/>
    <n v="4381.208333333333"/>
    <m/>
    <m/>
    <n v="0"/>
  </r>
  <r>
    <s v="KI733"/>
    <s v="katetr balónkový PTCA sapphire NC II 2,5 x 15 117-2515"/>
    <x v="13"/>
    <s v="Z 536 PCI_OSTAT"/>
    <s v="Katetry intervenční - balónkový"/>
    <n v="12"/>
    <n v="4779.5"/>
    <n v="4779.5"/>
    <n v="15"/>
    <n v="71692.5"/>
    <n v="4779.5"/>
    <n v="398.29166666666669"/>
    <n v="4381.208333333333"/>
    <m/>
    <m/>
    <n v="0"/>
  </r>
  <r>
    <s v="KI734"/>
    <s v="katetr balónkový PTCA sapphire NC II 3,0 x 10 117-3010"/>
    <x v="13"/>
    <s v="Z 536 PCI_OSTAT"/>
    <s v="Katetry intervenční - balónkový"/>
    <n v="12"/>
    <n v="4779.5"/>
    <n v="4779.5"/>
    <n v="13"/>
    <n v="62133.5"/>
    <n v="4779.5"/>
    <n v="398.29166666666669"/>
    <n v="4381.208333333333"/>
    <m/>
    <m/>
    <n v="0"/>
  </r>
  <r>
    <s v="KI735"/>
    <s v="katetr balónkový PTCA sapphire NC II 3,0 x 12 117-3012"/>
    <x v="13"/>
    <s v="Z 536 PCI_OSTAT"/>
    <s v="Katetry intervenční - balónkový"/>
    <n v="12"/>
    <n v="4779.5"/>
    <n v="4779.5"/>
    <n v="8"/>
    <n v="38236"/>
    <n v="4779.5"/>
    <n v="398.29166666666669"/>
    <n v="4381.208333333333"/>
    <m/>
    <m/>
    <n v="0"/>
  </r>
  <r>
    <s v="KI736"/>
    <s v="katetr balónkový PTCA sapphire NC II 3,0 x 15 117-3015"/>
    <x v="13"/>
    <s v="Z 536 PCI_OSTAT"/>
    <s v="Katetry intervenční - balónkový"/>
    <n v="12"/>
    <n v="4779.5"/>
    <n v="4779.5"/>
    <n v="14"/>
    <n v="66913"/>
    <n v="4779.5"/>
    <n v="398.29166666666669"/>
    <n v="4381.208333333333"/>
    <m/>
    <m/>
    <n v="0"/>
  </r>
  <r>
    <s v="KI737"/>
    <s v="katetr balónkový PTCA sapphire NC II 3,5 x 10 117-3510"/>
    <x v="13"/>
    <s v="Z 536 PCI_OSTAT"/>
    <s v="Katetry intervenční - balónkový"/>
    <n v="12"/>
    <n v="4779.5"/>
    <n v="4779.5"/>
    <n v="7"/>
    <n v="33456.5"/>
    <n v="4779.5"/>
    <n v="398.29166666666669"/>
    <n v="4381.208333333333"/>
    <m/>
    <m/>
    <n v="0"/>
  </r>
  <r>
    <s v="KI738"/>
    <s v="katetr balónkový PTCA sapphire NC II 3,5 x 12 117-3512"/>
    <x v="13"/>
    <s v="Z 536 PCI_OSTAT"/>
    <s v="Katetry intervenční - balónkový"/>
    <n v="12"/>
    <n v="4779.5"/>
    <n v="4779.5"/>
    <n v="4"/>
    <n v="19118"/>
    <n v="4779.5"/>
    <n v="398.29166666666669"/>
    <n v="4381.208333333333"/>
    <m/>
    <m/>
    <n v="0"/>
  </r>
  <r>
    <s v="KI739"/>
    <s v="katetr balónkový PTCA sapphire NC II 3,5 x 15 117-3515"/>
    <x v="13"/>
    <s v="Z 536 PCI_OSTAT"/>
    <s v="Katetry intervenční - balónkový"/>
    <n v="12"/>
    <n v="4779.5"/>
    <n v="4779.5"/>
    <n v="11"/>
    <n v="52574.5"/>
    <n v="4779.5"/>
    <n v="398.29166666666669"/>
    <n v="4381.208333333333"/>
    <m/>
    <m/>
    <n v="0"/>
  </r>
  <r>
    <s v="KI740"/>
    <s v="katetr balónkový PTCA sapphire NC II 4,0 x 10 117-4010"/>
    <x v="13"/>
    <s v="Z 536 PCI_OSTAT"/>
    <s v="Katetry intervenční - balónkový"/>
    <n v="12"/>
    <n v="4779.5"/>
    <n v="4779.5"/>
    <n v="5"/>
    <n v="23897.5"/>
    <n v="4779.5"/>
    <n v="398.29166666666669"/>
    <n v="4381.208333333333"/>
    <m/>
    <m/>
    <n v="0"/>
  </r>
  <r>
    <s v="KI741"/>
    <s v="katetr balónkový PTCA sapphire NC II 4,0 x 12 117-4012"/>
    <x v="13"/>
    <s v="Z 536 PCI_OSTAT"/>
    <s v="Katetry intervenční - balónkový"/>
    <n v="12"/>
    <n v="4779.5"/>
    <n v="4779.5"/>
    <n v="7"/>
    <n v="33456.5"/>
    <n v="4779.5"/>
    <n v="398.29166666666669"/>
    <n v="4381.208333333333"/>
    <m/>
    <m/>
    <n v="0"/>
  </r>
  <r>
    <s v="KI742"/>
    <s v="katetr balónkový PTCA sapphire NC II 4,0 x 15 117-4015"/>
    <x v="13"/>
    <s v="Z 536 PCI_OSTAT"/>
    <s v="Katetry intervenční - balónkový"/>
    <n v="12"/>
    <n v="4779.5"/>
    <n v="4779.5"/>
    <n v="6"/>
    <n v="28677"/>
    <n v="4779.5"/>
    <n v="398.29166666666669"/>
    <n v="4381.208333333333"/>
    <m/>
    <m/>
    <n v="0"/>
  </r>
  <r>
    <s v="KI743"/>
    <s v="katetr balónkový PTCA sapphire NC II 4,5 x 08 117-4508"/>
    <x v="13"/>
    <s v="Z 536 PCI_OSTAT"/>
    <s v="Katetry intervenční - balónkový"/>
    <n v="12"/>
    <n v="4779.5"/>
    <n v="4779.5"/>
    <n v="5"/>
    <n v="23897.5"/>
    <n v="4779.5"/>
    <n v="398.29166666666669"/>
    <n v="4381.208333333333"/>
    <m/>
    <m/>
    <n v="0"/>
  </r>
  <r>
    <s v="KI744"/>
    <s v="katetr balónkový PTCA sapphire NC II 4,5 x 12 117-4512"/>
    <x v="13"/>
    <s v="Z 536 PCI_OSTAT"/>
    <s v="Katetry intervenční - balónkový"/>
    <n v="12"/>
    <n v="4779.5"/>
    <n v="4779.5"/>
    <n v="4"/>
    <n v="19118"/>
    <n v="4779.5"/>
    <n v="398.29166666666669"/>
    <n v="4381.208333333333"/>
    <m/>
    <m/>
    <n v="0"/>
  </r>
  <r>
    <s v="KI745"/>
    <s v="katetr balónkový PTCA sapphire NC II 5,0 x 08 117-5008"/>
    <x v="13"/>
    <s v="Z 536 PCI_OSTAT"/>
    <s v="Katetry intervenční - balónkový"/>
    <n v="12"/>
    <n v="4779.5"/>
    <n v="4779.5"/>
    <n v="3"/>
    <n v="14338.5"/>
    <n v="4779.5"/>
    <n v="398.29166666666669"/>
    <n v="4381.208333333333"/>
    <m/>
    <m/>
    <n v="0"/>
  </r>
  <r>
    <s v="KI746"/>
    <s v="katetr balónkový PTCA sapphire NC II 5,0 x 12 117-5012"/>
    <x v="13"/>
    <s v="Z 536 PCI_OSTAT"/>
    <s v="Katetry intervenční - balónkový"/>
    <n v="12"/>
    <n v="4779.5"/>
    <n v="4779.5"/>
    <n v="4"/>
    <n v="19118"/>
    <n v="4779.5"/>
    <n v="398.29166666666669"/>
    <n v="4381.208333333333"/>
    <m/>
    <m/>
    <n v="0"/>
  </r>
  <r>
    <s v="KI771"/>
    <s v="katetr vodící neurointervenční přímý, ST XF 5F 100 cm M003101640 "/>
    <x v="6"/>
    <s v="Z 513_KATETR"/>
    <s v="Katetry vodicí"/>
    <n v="12"/>
    <n v="3357.2"/>
    <n v="3357.21"/>
    <n v="38"/>
    <n v="127573.84"/>
    <n v="3357.2063157894736"/>
    <n v="279.76719298245615"/>
    <n v="3077.4391228070176"/>
    <n v="12"/>
    <n v="3107.4966666666664"/>
    <n v="118084.87333333332"/>
  </r>
  <r>
    <s v="KI772"/>
    <s v="pouzdro zaváděcí KCFW-9.0-38-70-RB-RAABE"/>
    <x v="0"/>
    <s v="Z 503_OSTAT"/>
    <s v="Zaváděcí pouzdra"/>
    <n v="12"/>
    <n v="2432.1"/>
    <n v="2432.1"/>
    <n v="4"/>
    <n v="9728.4"/>
    <n v="2432.1"/>
    <n v="202.67499999999998"/>
    <n v="2229.4249999999997"/>
    <m/>
    <m/>
    <n v="0"/>
  </r>
  <r>
    <s v="KI773"/>
    <s v="klip na aneurysma Yasargil rovný mini s úzkou špičkou 5,0 mm FE690K"/>
    <x v="2"/>
    <s v="Z 506_NAHRAD_KOV"/>
    <s v="Umělé tělní náhrady - kovové"/>
    <n v="12"/>
    <n v="4085.47"/>
    <n v="4085.47"/>
    <n v="1"/>
    <n v="4085.47"/>
    <n v="4085.47"/>
    <n v="340.45583333333332"/>
    <n v="3745.0141666666664"/>
    <m/>
    <m/>
    <n v="0"/>
  </r>
  <r>
    <s v="KI793"/>
    <s v="náhrada ramenního kloubu SMR glenoid necementovaný bezdříkový vel. Small – R 1375.20.005"/>
    <x v="3"/>
    <s v="Z 518_TEP"/>
    <s v="TEP ortopedie"/>
    <n v="12"/>
    <n v="13570"/>
    <n v="13570"/>
    <n v="11"/>
    <n v="149270"/>
    <n v="13570"/>
    <n v="1130.8333333333333"/>
    <n v="12439.166666666666"/>
    <m/>
    <m/>
    <n v="0"/>
  </r>
  <r>
    <s v="KI794"/>
    <s v="šroub kortikální kompresní bold 2,5 mm x 14 mm NWD200014"/>
    <x v="2"/>
    <s v="Z 506_NAHRAD_KOV"/>
    <s v="Umělé tělní náhrady - kovové"/>
    <n v="12"/>
    <n v="2005.6"/>
    <n v="2005.6"/>
    <n v="4"/>
    <n v="8022.4"/>
    <n v="2005.6"/>
    <n v="167.13333333333333"/>
    <n v="1838.4666666666667"/>
    <m/>
    <m/>
    <n v="0"/>
  </r>
  <r>
    <s v="KI795"/>
    <s v="náhrada kyčelního kloubu Allofit IT vložka s vitamínem E neutral NN 36 00-8851-015-36"/>
    <x v="3"/>
    <s v="Z 518_TEP"/>
    <s v="TEP ortopedie"/>
    <n v="12"/>
    <n v="6900"/>
    <n v="6900"/>
    <n v="1"/>
    <n v="6900"/>
    <n v="6900"/>
    <n v="575"/>
    <n v="6325"/>
    <m/>
    <m/>
    <n v="0"/>
  </r>
  <r>
    <s v="KI796"/>
    <s v="náhrada kyčelního kloubu Allofit IT pouzdro jamky 62/NN 00-8755-062-00"/>
    <x v="3"/>
    <s v="Z 518_TEP"/>
    <s v="TEP ortopedie"/>
    <n v="12"/>
    <n v="12650"/>
    <n v="12650"/>
    <n v="2"/>
    <n v="25300"/>
    <n v="12650"/>
    <n v="1054.1666666666667"/>
    <n v="11595.833333333334"/>
    <m/>
    <m/>
    <n v="0"/>
  </r>
  <r>
    <s v="KI797"/>
    <s v="náhrada kyčelního kloubu Allofit IT vložka s vitamínem E neutral KK 36 00-8851-012-36"/>
    <x v="3"/>
    <s v="Z 518_TEP"/>
    <s v="TEP ortopedie"/>
    <n v="12"/>
    <n v="6900"/>
    <n v="6900"/>
    <n v="5"/>
    <n v="34500"/>
    <n v="6900"/>
    <n v="575"/>
    <n v="6325"/>
    <n v="12"/>
    <n v="6720"/>
    <n v="33600"/>
  </r>
  <r>
    <s v="KI798"/>
    <s v="náhrada kyčelního kloubu Allofit IT pouzdro jamky 50/HH 00-8755-050-00"/>
    <x v="3"/>
    <s v="Z 518_TEP"/>
    <s v="TEP ortopedie"/>
    <n v="12"/>
    <n v="12650"/>
    <n v="12650"/>
    <n v="13"/>
    <n v="164450"/>
    <n v="12650"/>
    <n v="1054.1666666666667"/>
    <n v="11595.833333333334"/>
    <n v="12"/>
    <n v="12320"/>
    <n v="160160"/>
  </r>
  <r>
    <s v="KI799"/>
    <s v="náhrada kyčelního kloubu Allofit IT vložka s vitamínem E neutral HH 32 00-8851-009-32"/>
    <x v="3"/>
    <s v="Z 518_TEP"/>
    <s v="TEP ortopedie"/>
    <n v="12"/>
    <n v="6900"/>
    <n v="6900"/>
    <n v="4"/>
    <n v="27600"/>
    <n v="6900"/>
    <n v="575"/>
    <n v="6325"/>
    <n v="12"/>
    <n v="6720"/>
    <n v="26880"/>
  </r>
  <r>
    <s v="KI807"/>
    <s v="náhrada kyčelního kloubu Allofit IT vložka s vitamínem E neutral II 36 00-8851-010-36"/>
    <x v="3"/>
    <s v="Z 518_TEP"/>
    <s v="TEP ortopedie"/>
    <n v="12"/>
    <n v="6900"/>
    <n v="6900"/>
    <n v="2"/>
    <n v="13800"/>
    <n v="6900"/>
    <n v="575"/>
    <n v="6325"/>
    <m/>
    <m/>
    <n v="0"/>
  </r>
  <r>
    <s v="KI808"/>
    <s v="náhrada kyčelního kloubu Allofit IT pouzdro jamky 52/II 00-8755-052-00"/>
    <x v="3"/>
    <s v="Z 518_TEP"/>
    <s v="TEP ortopedie"/>
    <n v="12"/>
    <n v="12650"/>
    <n v="12650"/>
    <n v="27"/>
    <n v="341550"/>
    <n v="12650"/>
    <n v="1054.1666666666667"/>
    <n v="11595.833333333334"/>
    <n v="12"/>
    <n v="12320"/>
    <n v="332640"/>
  </r>
  <r>
    <s v="KI809"/>
    <s v="klip na aneurysma Yasargil dočasný zahnutý mini 6,6 mm FE723K"/>
    <x v="2"/>
    <s v="Z 506_NAHRAD_KOV"/>
    <s v="Umělé tělní náhrady - kovové"/>
    <n v="12"/>
    <n v="4418.01"/>
    <n v="4418.01"/>
    <n v="1"/>
    <n v="4418.01"/>
    <n v="4418.01"/>
    <n v="368.16750000000002"/>
    <n v="4049.8425000000002"/>
    <m/>
    <m/>
    <n v="0"/>
  </r>
  <r>
    <s v="KI812"/>
    <s v="pouzdro zaváděcí KCFW-10.0-38-80-RB "/>
    <x v="0"/>
    <s v="Z 503_OSTAT"/>
    <s v="Zaváděcí pouzdra"/>
    <n v="12"/>
    <n v="4023.25"/>
    <n v="4023.25"/>
    <n v="6"/>
    <n v="24139.5"/>
    <n v="4023.25"/>
    <n v="335.27083333333331"/>
    <n v="3687.9791666666665"/>
    <n v="12"/>
    <n v="3724.05"/>
    <n v="22344.300000000003"/>
  </r>
  <r>
    <s v="KI813"/>
    <s v="stentgraft aortální Zenith T-Branch thorakoabdominální větvené tělo 34 x 202 mm TBRANCH-34-18-202 "/>
    <x v="7"/>
    <s v="Z 538 STENTY"/>
    <s v="Stenty hrudní, břišní, stentgrafty"/>
    <n v="12"/>
    <n v="221122"/>
    <n v="221122"/>
    <n v="4"/>
    <n v="884488"/>
    <n v="221122"/>
    <n v="18426.833333333332"/>
    <n v="202695.16666666666"/>
    <n v="12"/>
    <n v="215353.60000000001"/>
    <n v="861414.40000000002"/>
  </r>
  <r>
    <s v="KI818"/>
    <s v="kotvička vstřebatelná Gryphon BR 210813"/>
    <x v="1"/>
    <s v="Z 515_NAHRAD_OST"/>
    <s v="Umělé tělní náhrady - ostatní"/>
    <n v="12"/>
    <n v="4600"/>
    <n v="4600"/>
    <n v="1"/>
    <n v="4600"/>
    <n v="4600"/>
    <n v="383.33333333333331"/>
    <n v="4216.666666666667"/>
    <m/>
    <m/>
    <n v="0"/>
  </r>
  <r>
    <s v="KI819"/>
    <s v="náhrada kyčelního kloubu Allofit IT pouzdro jamky 54/ JJ 00-8755-054-00"/>
    <x v="3"/>
    <s v="Z 518_TEP"/>
    <s v="TEP ortopedie"/>
    <n v="12"/>
    <n v="12650"/>
    <n v="12650"/>
    <n v="24"/>
    <n v="303600"/>
    <n v="12650"/>
    <n v="1054.1666666666667"/>
    <n v="11595.833333333334"/>
    <n v="12"/>
    <n v="12320"/>
    <n v="295680"/>
  </r>
  <r>
    <s v="KI820"/>
    <s v="náhrada kyčelního kloubu Allofit IT vložka s vitamínem E neutral JJ 36 00-8851-011-36"/>
    <x v="3"/>
    <s v="Z 518_TEP"/>
    <s v="TEP ortopedie"/>
    <n v="12"/>
    <n v="6900"/>
    <n v="6900"/>
    <n v="6"/>
    <n v="41400"/>
    <n v="6900"/>
    <n v="575"/>
    <n v="6325"/>
    <m/>
    <m/>
    <n v="0"/>
  </r>
  <r>
    <s v="KI821"/>
    <s v="náhrada ramenního kloubu SMR vložka do glenosféry medium 40 mm 1365.09.015"/>
    <x v="3"/>
    <s v="Z 518_TEP"/>
    <s v="TEP ortopedie"/>
    <n v="12"/>
    <n v="12305"/>
    <n v="12305"/>
    <n v="1"/>
    <n v="12305"/>
    <n v="12305"/>
    <n v="1025.4166666666667"/>
    <n v="11279.583333333334"/>
    <m/>
    <m/>
    <n v="0"/>
  </r>
  <r>
    <s v="KI827"/>
    <s v="kotvička vstřebatelná Healix Knotless (BR) 5,5 mm 222331"/>
    <x v="1"/>
    <s v="Z 515_NAHRAD_OST"/>
    <s v="Umělé tělní náhrady - ostatní"/>
    <n v="12"/>
    <n v="5175"/>
    <n v="7622.2"/>
    <n v="14"/>
    <n v="80205.599999999991"/>
    <n v="5728.9714285714281"/>
    <n v="477.41428571428565"/>
    <n v="5251.557142857142"/>
    <m/>
    <m/>
    <n v="0"/>
  </r>
  <r>
    <s v="KI828"/>
    <s v="náhrada kyčelního kloubu jamka necementovaná Plasmacup s PE pr. 32 mm vel. 56-58 NA286"/>
    <x v="3"/>
    <s v="Z 518_TEP"/>
    <s v="TEP ortopedie"/>
    <n v="12"/>
    <n v="4444.28"/>
    <n v="4444.28"/>
    <n v="1"/>
    <n v="4444.28"/>
    <n v="4444.28"/>
    <n v="370.35666666666663"/>
    <n v="4073.9233333333332"/>
    <m/>
    <m/>
    <n v="0"/>
  </r>
  <r>
    <s v="KI837"/>
    <s v="kotvička nevstřebatelná Healix Knotless ( PEEK) 6,5 mm 222335"/>
    <x v="2"/>
    <s v="Z 506_NAHRAD_KOV"/>
    <s v="Umělé tělní náhrady - kovové"/>
    <n v="12"/>
    <n v="4370"/>
    <n v="6599.85"/>
    <n v="8"/>
    <n v="40799.699999999997"/>
    <n v="5099.9624999999996"/>
    <n v="424.99687499999999"/>
    <n v="4674.9656249999998"/>
    <n v="12"/>
    <n v="4838.3999999999996"/>
    <n v="38707.199999999997"/>
  </r>
  <r>
    <s v="KI838"/>
    <s v="kotvička nevstřebatelná Healix (PEEK) 5,5 mm 222209"/>
    <x v="2"/>
    <s v="Z 506_NAHRAD_KOV"/>
    <s v="Umělé tělní náhrady - kovové"/>
    <n v="12"/>
    <n v="4600"/>
    <n v="6599.85"/>
    <n v="15"/>
    <n v="76999.399999999994"/>
    <n v="5133.2933333333331"/>
    <n v="427.77444444444444"/>
    <n v="4705.5188888888888"/>
    <m/>
    <m/>
    <n v="0"/>
  </r>
  <r>
    <s v="KI839"/>
    <s v="dlaha humerální distální LCP,etraartikulární,levá12otv.  04.104.032"/>
    <x v="2"/>
    <s v="Z 506_NAHRAD_KOV"/>
    <s v="Umělé tělní náhrady - kovové"/>
    <n v="12"/>
    <n v="8774.5"/>
    <n v="8774.5"/>
    <n v="1"/>
    <n v="8774.5"/>
    <n v="8774.5"/>
    <n v="731.20833333333337"/>
    <n v="8043.291666666667"/>
    <n v="12"/>
    <n v="8545.6"/>
    <n v="8545.6"/>
  </r>
  <r>
    <s v="KI840"/>
    <s v="dlaha humerální distální LCP extraartikulární levá 8otv. 04.104.028"/>
    <x v="2"/>
    <s v="Z 506_NAHRAD_KOV"/>
    <s v="Umělé tělní náhrady - kovové"/>
    <n v="12"/>
    <n v="7570.45"/>
    <n v="7570.45"/>
    <n v="3"/>
    <n v="22711.35"/>
    <n v="7570.45"/>
    <n v="630.87083333333328"/>
    <n v="6939.5791666666664"/>
    <m/>
    <m/>
    <n v="0"/>
  </r>
  <r>
    <s v="KI841"/>
    <s v="dlaha humerální distální LCP extraartikulární pravá 12 otv. 04.104.012"/>
    <x v="2"/>
    <s v="Z 506_NAHRAD_KOV"/>
    <s v="Umělé tělní náhrady - kovové"/>
    <n v="12"/>
    <n v="8774.5"/>
    <n v="8774.5"/>
    <n v="1"/>
    <n v="8774.5"/>
    <n v="8774.5"/>
    <n v="731.20833333333337"/>
    <n v="8043.291666666667"/>
    <m/>
    <m/>
    <n v="0"/>
  </r>
  <r>
    <s v="KI842"/>
    <s v="dlaha humerální distální LCP extraartikulární pravá 8 otv. 04.104.008"/>
    <x v="2"/>
    <s v="Z 506_NAHRAD_KOV"/>
    <s v="Umělé tělní náhrady - kovové"/>
    <n v="12"/>
    <n v="7570.45"/>
    <n v="11135.45"/>
    <n v="2"/>
    <n v="15140.900000000001"/>
    <n v="7570.4500000000007"/>
    <n v="630.87083333333339"/>
    <n v="6939.5791666666673"/>
    <m/>
    <m/>
    <n v="0"/>
  </r>
  <r>
    <s v="KI843"/>
    <s v="šroub zajišťovací LCP samořezný 5,0mm délka 28mm 412.208"/>
    <x v="2"/>
    <s v="Z 506_NAHRAD_KOV"/>
    <s v="Umělé tělní náhrady - kovové"/>
    <n v="12"/>
    <n v="1541"/>
    <n v="1541"/>
    <n v="4"/>
    <n v="6164"/>
    <n v="1541"/>
    <n v="128.41666666666666"/>
    <n v="1412.5833333333333"/>
    <m/>
    <m/>
    <n v="0"/>
  </r>
  <r>
    <s v="KI847"/>
    <s v="katetr močový Tiemann 14Ch s balonek 10 ml délka katetru 40 cm latex potažený silikonem Folysil 30 dní AA6314"/>
    <x v="6"/>
    <s v="Z 513_KATETR"/>
    <s v="Katetry"/>
    <n v="12"/>
    <n v="197.65"/>
    <n v="197.65"/>
    <n v="90"/>
    <n v="17788.780000000002"/>
    <n v="197.65311111111114"/>
    <n v="16.471092592592594"/>
    <n v="181.18201851851856"/>
    <n v="12"/>
    <n v="182.952"/>
    <n v="16465.68"/>
  </r>
  <r>
    <s v="KI848"/>
    <s v="katetr močový Tiemann 16Ch s balonek 10 ml délka katetru 40 cm latex potažený silikonem Folysil  30 dní AA6316"/>
    <x v="6"/>
    <s v="Z 513_KATETR"/>
    <s v="Katetry"/>
    <n v="12"/>
    <n v="197.65"/>
    <n v="197.65"/>
    <n v="50"/>
    <n v="9882.6500000000015"/>
    <n v="197.65300000000002"/>
    <n v="16.471083333333336"/>
    <n v="181.18191666666669"/>
    <m/>
    <m/>
    <n v="0"/>
  </r>
  <r>
    <s v="KI849"/>
    <s v="extraktor košík Dormia Nitinol 1,5CH, 120 cm EXN934"/>
    <x v="4"/>
    <s v="Z 523_STAPLE"/>
    <s v="Staplery, endosk., extraktory"/>
    <n v="12"/>
    <n v="3966.38"/>
    <n v="3966.38"/>
    <n v="20"/>
    <n v="79327.600000000006"/>
    <n v="3966.38"/>
    <n v="330.53166666666669"/>
    <n v="3635.8483333333334"/>
    <m/>
    <m/>
    <n v="0"/>
  </r>
  <r>
    <s v="KI851"/>
    <s v="katetr náhradní 14F k nefrosetu BALTON KNEF14F  "/>
    <x v="0"/>
    <s v="Z 503_OSTAT"/>
    <s v="Ostatní - všeobecný mateiál"/>
    <n v="12"/>
    <n v="641.29999999999995"/>
    <n v="641.29999999999995"/>
    <n v="5"/>
    <n v="3206.5"/>
    <n v="641.29999999999995"/>
    <n v="53.441666666666663"/>
    <n v="587.85833333333335"/>
    <m/>
    <m/>
    <n v="0"/>
  </r>
  <r>
    <s v="KI867"/>
    <s v="náhrada kyčelního kloubu VERSYS hlavice femorální kovová 28 mm x 10,5 mm 8018-028-05"/>
    <x v="3"/>
    <s v="Z 518_TEP"/>
    <s v="TEP ortopedie"/>
    <n v="12"/>
    <n v="2875"/>
    <n v="2875"/>
    <n v="2"/>
    <n v="5750"/>
    <n v="2875"/>
    <n v="239.58333333333334"/>
    <n v="2635.4166666666665"/>
    <m/>
    <m/>
    <n v="0"/>
  </r>
  <r>
    <s v="KI871"/>
    <s v="pouzdro zaváděcí KCFW-5.0-18/38-90-RB-ANL0-HC"/>
    <x v="0"/>
    <s v="Z 503_OSTAT"/>
    <s v="Zaváděcí pouzdra"/>
    <n v="12"/>
    <n v="4023.25"/>
    <n v="4023.25"/>
    <n v="3"/>
    <n v="12069.75"/>
    <n v="4023.25"/>
    <n v="335.27083333333331"/>
    <n v="3687.9791666666665"/>
    <m/>
    <m/>
    <n v="0"/>
  </r>
  <r>
    <s v="KI875"/>
    <s v="náhrada kolenního kloubu SIGMA P.F.C. augmentace femorální distální vel. LF 8/4 mm 96-0882  REVIZE"/>
    <x v="3"/>
    <s v="Z 518_TEP"/>
    <s v="TEP ortopedie"/>
    <n v="12"/>
    <n v="4025"/>
    <n v="4025"/>
    <n v="2"/>
    <n v="8050"/>
    <n v="4025"/>
    <n v="335.41666666666669"/>
    <n v="3689.5833333333335"/>
    <m/>
    <m/>
    <n v="0"/>
  </r>
  <r>
    <s v="KI881"/>
    <s v="sáček laparoskopický endo cath II objem 1 500 ml vel. 29,5 cm 173049"/>
    <x v="4"/>
    <s v="Z 523_STAPLE"/>
    <s v="Staplery, endosk., extraktory"/>
    <n v="12"/>
    <n v="1399.99"/>
    <n v="1400"/>
    <n v="9"/>
    <n v="12599.949999999999"/>
    <n v="1399.9944444444443"/>
    <n v="116.66620370370369"/>
    <n v="1283.3282407407405"/>
    <m/>
    <m/>
    <n v="0"/>
  </r>
  <r>
    <s v="KI894"/>
    <s v="katetr diagnostický .038 Infiniti 5F 100 3DRC 534576T"/>
    <x v="12"/>
    <s v="Z 535 KATETR_DIAG"/>
    <s v="Katetry diagnostické I.IK"/>
    <n v="12"/>
    <n v="375.1"/>
    <n v="375.1"/>
    <n v="6"/>
    <n v="2250.6"/>
    <n v="375.09999999999997"/>
    <n v="31.258333333333329"/>
    <n v="343.84166666666664"/>
    <m/>
    <m/>
    <n v="0"/>
  </r>
  <r>
    <s v="KI898"/>
    <s v="kotvička nevstřebatelná Healix Transtend (PEEK) s návlekem 3,4 mm 222344"/>
    <x v="2"/>
    <s v="Z 506_NAHRAD_KOV"/>
    <s v="Umělé tělní náhrady - kovové"/>
    <n v="12"/>
    <n v="4600"/>
    <n v="4784"/>
    <n v="33"/>
    <n v="154928"/>
    <n v="4694.787878787879"/>
    <n v="391.23232323232327"/>
    <n v="4303.5555555555557"/>
    <n v="12"/>
    <n v="4480"/>
    <n v="147840"/>
  </r>
  <r>
    <s v="KI907"/>
    <s v="pouzdro zaváděcí KCFW-7.0-35-55-RB-HFANL1-HC"/>
    <x v="0"/>
    <s v="Z 503_OSTAT"/>
    <s v="Zaváděcí pouzdra"/>
    <n v="12"/>
    <n v="4023.25"/>
    <n v="4023.25"/>
    <n v="17"/>
    <n v="68395.25"/>
    <n v="4023.25"/>
    <n v="335.27083333333331"/>
    <n v="3687.9791666666665"/>
    <n v="12"/>
    <n v="3724"/>
    <n v="63308"/>
  </r>
  <r>
    <s v="KI911"/>
    <s v="čočka nitrooční 25,5 dpt SN60WF.255"/>
    <x v="1"/>
    <s v="Z 515_NAHRAD_OST"/>
    <s v="Umělé tělní náhrady - ostatní"/>
    <n v="12"/>
    <n v="3680"/>
    <n v="3680"/>
    <n v="4"/>
    <n v="14720"/>
    <n v="3680"/>
    <n v="306.66666666666669"/>
    <n v="3373.3333333333335"/>
    <n v="12"/>
    <n v="3584"/>
    <n v="14336"/>
  </r>
  <r>
    <s v="KI912"/>
    <s v="čočka nitrooční 26,5 dpt SN60WF.265"/>
    <x v="1"/>
    <s v="Z 515_NAHRAD_OST"/>
    <s v="Umělé tělní náhrady - ostatní"/>
    <n v="12"/>
    <n v="3680"/>
    <n v="3680"/>
    <n v="4"/>
    <n v="14720"/>
    <n v="3680"/>
    <n v="306.66666666666669"/>
    <n v="3373.3333333333335"/>
    <m/>
    <m/>
    <n v="0"/>
  </r>
  <r>
    <s v="KI913"/>
    <s v="čočka nitrooční 27,5 dpt SN60WF.275"/>
    <x v="1"/>
    <s v="Z 515_NAHRAD_OST"/>
    <s v="Umělé tělní náhrady - ostatní"/>
    <n v="12"/>
    <n v="3680"/>
    <n v="3680"/>
    <n v="5"/>
    <n v="18400"/>
    <n v="3680"/>
    <n v="306.66666666666669"/>
    <n v="3373.3333333333335"/>
    <m/>
    <m/>
    <n v="0"/>
  </r>
  <r>
    <s v="KI936"/>
    <s v="chlopeň srdeční aortální mechanická s anatomickým prstencem 19 mm ONXANE-19"/>
    <x v="9"/>
    <s v="Z 507_IMLAN"/>
    <s v="Implantáty"/>
    <n v="12"/>
    <n v="25949.75"/>
    <n v="25949.75"/>
    <n v="1"/>
    <n v="25949.75"/>
    <n v="25949.75"/>
    <n v="2162.4791666666665"/>
    <n v="23787.270833333332"/>
    <m/>
    <m/>
    <n v="0"/>
  </r>
  <r>
    <s v="KI937"/>
    <s v="chlopeň srdeční aortální mechanická s našívacím prstencem Conform 21 mm ONXANE-21"/>
    <x v="9"/>
    <s v="Z 507_IMLAN"/>
    <s v="Implantáty"/>
    <n v="12"/>
    <n v="25949.75"/>
    <n v="25949.75"/>
    <n v="1"/>
    <n v="25949.75"/>
    <n v="25949.75"/>
    <n v="2162.4791666666665"/>
    <n v="23787.270833333332"/>
    <m/>
    <m/>
    <n v="0"/>
  </r>
  <r>
    <s v="KI938"/>
    <s v="chlopeň srdeční aortální mechanická s anatomickým prstencem 23 mm ONXANE-23"/>
    <x v="9"/>
    <s v="Z 507_IMLAN"/>
    <s v="Implantáty"/>
    <n v="12"/>
    <n v="25949.75"/>
    <n v="25949.75"/>
    <n v="4"/>
    <n v="103799"/>
    <n v="25949.75"/>
    <n v="2162.4791666666665"/>
    <n v="23787.270833333332"/>
    <m/>
    <m/>
    <n v="0"/>
  </r>
  <r>
    <s v="KI939"/>
    <s v="chlopeň srdeční aortální mechanická s anatomickým prstencem 25 mm ONXANE-25"/>
    <x v="9"/>
    <s v="Z 507_IMLAN"/>
    <s v="Implantáty"/>
    <n v="12"/>
    <n v="25949.75"/>
    <n v="25949.75"/>
    <n v="4"/>
    <n v="103799"/>
    <n v="25949.75"/>
    <n v="2162.4791666666665"/>
    <n v="23787.270833333332"/>
    <n v="12"/>
    <n v="25272.799999999999"/>
    <n v="101091.2"/>
  </r>
  <r>
    <s v="KI940"/>
    <s v="chlopeň srdeční aortální mechanická s anatomickým prstencem 27 mm až 29 mm ONXANE-27/29"/>
    <x v="9"/>
    <s v="Z 507_IMLAN"/>
    <s v="Implantáty"/>
    <n v="12"/>
    <n v="25949.75"/>
    <n v="25949.75"/>
    <n v="1"/>
    <n v="25949.75"/>
    <n v="25949.75"/>
    <n v="2162.4791666666665"/>
    <n v="23787.270833333332"/>
    <m/>
    <m/>
    <n v="0"/>
  </r>
  <r>
    <s v="KI960"/>
    <s v="náhrada kyčelního koubu ALLOFIT hlavička BIOLOX DELTA keramika 28 mm+ 3,5 mm 00-8775-028-03"/>
    <x v="3"/>
    <s v="Z 518_TEP"/>
    <s v="TEP ortopedie"/>
    <n v="12"/>
    <n v="9775"/>
    <n v="9775"/>
    <n v="1"/>
    <n v="9775"/>
    <n v="9775"/>
    <n v="814.58333333333337"/>
    <n v="8960.4166666666661"/>
    <m/>
    <m/>
    <n v="0"/>
  </r>
  <r>
    <s v="KI961"/>
    <s v="šroub spongiózní zápust. TI D 6,5 mm L50 mm 42.19.50"/>
    <x v="2"/>
    <s v="Z 506_NAHRAD_KOV"/>
    <s v="Umělé tělní náhrady - kovové"/>
    <n v="12"/>
    <n v="570"/>
    <n v="570"/>
    <n v="2"/>
    <n v="1140"/>
    <n v="570"/>
    <n v="47.5"/>
    <n v="522.5"/>
    <m/>
    <m/>
    <n v="0"/>
  </r>
  <r>
    <s v="KI962"/>
    <s v="šroub spongiózní zápust. TI D 6,5 mm L45 mm 42.19.45"/>
    <x v="2"/>
    <s v="Z 506_NAHRAD_KOV"/>
    <s v="Umělé tělní náhrady - kovové"/>
    <n v="12"/>
    <n v="570"/>
    <n v="1725.89"/>
    <n v="2"/>
    <n v="2295.8900000000003"/>
    <n v="1147.9450000000002"/>
    <n v="95.662083333333342"/>
    <n v="1052.2829166666668"/>
    <m/>
    <m/>
    <n v="0"/>
  </r>
  <r>
    <s v="KI963"/>
    <s v="šroub spongiózní zápust. TI D 6,5 mm L40 mm 42.19.40"/>
    <x v="2"/>
    <s v="Z 506_NAHRAD_KOV"/>
    <s v="Umělé tělní náhrady - kovové"/>
    <n v="12"/>
    <n v="569.99"/>
    <n v="570"/>
    <n v="11"/>
    <n v="6269.98"/>
    <n v="569.99818181818182"/>
    <n v="47.499848484848485"/>
    <n v="522.49833333333333"/>
    <m/>
    <m/>
    <n v="0"/>
  </r>
  <r>
    <s v="KI964"/>
    <s v="šroub spongiózní zápust. TI D 6,5 mm L35 mm 42.19.35"/>
    <x v="2"/>
    <s v="Z 506_NAHRAD_KOV"/>
    <s v="Umělé tělní náhrady - kovové"/>
    <n v="12"/>
    <n v="570"/>
    <n v="1725.89"/>
    <n v="12"/>
    <n v="9151.77"/>
    <n v="762.64750000000004"/>
    <n v="63.553958333333334"/>
    <n v="699.09354166666674"/>
    <m/>
    <m/>
    <n v="0"/>
  </r>
  <r>
    <s v="KI965"/>
    <s v="šroub spongiózní zápust. TI D 6,5 mm L30 mm 42.19.30"/>
    <x v="2"/>
    <s v="Z 506_NAHRAD_KOV"/>
    <s v="Umělé tělní náhrady - kovové"/>
    <n v="12"/>
    <n v="569.99"/>
    <n v="1725.89"/>
    <n v="14"/>
    <n v="10291.74"/>
    <n v="735.12428571428575"/>
    <n v="61.260357142857146"/>
    <n v="673.86392857142857"/>
    <m/>
    <m/>
    <n v="0"/>
  </r>
  <r>
    <s v="KI966"/>
    <s v="šroub spongiózní zápust. TI D 6,5 mm L25 mm 42.19.25"/>
    <x v="2"/>
    <s v="Z 506_NAHRAD_KOV"/>
    <s v="Umělé tělní náhrady - kovové"/>
    <n v="12"/>
    <n v="570"/>
    <n v="570"/>
    <n v="7"/>
    <n v="3989.9799999999996"/>
    <n v="569.99714285714276"/>
    <n v="47.499761904761897"/>
    <n v="522.49738095238081"/>
    <m/>
    <m/>
    <n v="0"/>
  </r>
  <r>
    <s v="KI967"/>
    <s v="šroub spongiózní zápust. TI D 6,5 mm L20 mm 42.19.20"/>
    <x v="2"/>
    <s v="Z 506_NAHRAD_KOV"/>
    <s v="Umělé tělní náhrady - kovové"/>
    <n v="12"/>
    <n v="570"/>
    <n v="570"/>
    <n v="1"/>
    <n v="570"/>
    <n v="570"/>
    <n v="47.5"/>
    <n v="522.5"/>
    <m/>
    <m/>
    <n v="0"/>
  </r>
  <r>
    <s v="KI985"/>
    <s v="náhrada kyčelního kloubu Allofit IT vložka s vitamínem E neutral MM 36 00-8851-014-36"/>
    <x v="3"/>
    <s v="Z 518_TEP"/>
    <s v="TEP ortopedie"/>
    <n v="12"/>
    <n v="6900"/>
    <n v="6900"/>
    <n v="1"/>
    <n v="6900"/>
    <n v="6900"/>
    <n v="575"/>
    <n v="6325"/>
    <m/>
    <m/>
    <n v="0"/>
  </r>
  <r>
    <s v="KI986"/>
    <s v="náhrada kolenního kloubu SIGMA P.F.C. nástavec tibiální s drážkami vel. 75 x 12 mm 86-7412   REVIZE"/>
    <x v="3"/>
    <s v="Z 518_TEP"/>
    <s v="TEP ortopedie"/>
    <n v="12"/>
    <n v="6233"/>
    <n v="6233"/>
    <n v="2"/>
    <n v="12466"/>
    <n v="6233"/>
    <n v="519.41666666666663"/>
    <n v="5713.583333333333"/>
    <m/>
    <m/>
    <n v="0"/>
  </r>
  <r>
    <s v="KJ003"/>
    <s v="implantát spinální fixační systém PS hrud/bed zadní přístup šroub polyaxiální 6,5 x 45 mm TM-6545"/>
    <x v="2"/>
    <s v="Z 506_NAHRAD_KOV"/>
    <s v="Umělé tělní náhrady - kovové"/>
    <n v="12"/>
    <n v="2990"/>
    <n v="2990"/>
    <n v="2"/>
    <n v="5980"/>
    <n v="2990"/>
    <n v="249.16666666666666"/>
    <n v="2740.8333333333335"/>
    <m/>
    <m/>
    <n v="0"/>
  </r>
  <r>
    <s v="KJ004"/>
    <s v="implantát spinální fixační systém PS hrud/bed zadní přístup šroub polyaxiální 6,5 x 50 mm TM-6550"/>
    <x v="2"/>
    <s v="Z 506_NAHRAD_KOV"/>
    <s v="Umělé tělní náhrady - kovové"/>
    <n v="12"/>
    <n v="2990"/>
    <n v="2990"/>
    <n v="2"/>
    <n v="5980"/>
    <n v="2990"/>
    <n v="249.16666666666666"/>
    <n v="2740.8333333333335"/>
    <m/>
    <m/>
    <n v="0"/>
  </r>
  <r>
    <s v="KJ005"/>
    <s v="implantát spinální fixační systém PS hrud/bed zadní přístup šroub polyaxiální 6,5 x 55 mm TM-6555"/>
    <x v="2"/>
    <s v="Z 506_NAHRAD_KOV"/>
    <s v="Umělé tělní náhrady - kovové"/>
    <n v="12"/>
    <n v="2990"/>
    <n v="2990"/>
    <n v="3"/>
    <n v="8970"/>
    <n v="2990"/>
    <n v="249.16666666666666"/>
    <n v="2740.8333333333335"/>
    <m/>
    <m/>
    <n v="0"/>
  </r>
  <r>
    <s v="KJ010"/>
    <s v="implantát spinální fixační systém PS šroub polyaxiální 7,5 x 45 mm TM-7545"/>
    <x v="2"/>
    <s v="Z 506_NAHRAD_KOV"/>
    <s v="Umělé tělní náhrady - kovové"/>
    <n v="12"/>
    <n v="2990"/>
    <n v="2990"/>
    <n v="1"/>
    <n v="2990"/>
    <n v="2990"/>
    <n v="249.16666666666666"/>
    <n v="2740.8333333333335"/>
    <m/>
    <m/>
    <n v="0"/>
  </r>
  <r>
    <s v="KJ023"/>
    <s v="implantát spinální fixační systém PS zajišťovací TS-0010"/>
    <x v="2"/>
    <s v="Z 506_NAHRAD_KOV"/>
    <s v="Umělé tělní náhrady - kovové"/>
    <n v="12"/>
    <n v="920"/>
    <n v="920"/>
    <n v="12"/>
    <n v="11040"/>
    <n v="920"/>
    <n v="76.666666666666671"/>
    <n v="843.33333333333337"/>
    <m/>
    <m/>
    <n v="0"/>
  </r>
  <r>
    <s v="KJ026"/>
    <s v="implantát spinální fixační systém PS hrud/bed zadní přístup tyč 6,0 x 70 mm TR-0070"/>
    <x v="2"/>
    <s v="Z 506_NAHRAD_KOV"/>
    <s v="Umělé tělní náhrady - kovové"/>
    <n v="12"/>
    <n v="552"/>
    <n v="552"/>
    <n v="1"/>
    <n v="552"/>
    <n v="552"/>
    <n v="46"/>
    <n v="506"/>
    <m/>
    <m/>
    <n v="0"/>
  </r>
  <r>
    <s v="KJ027"/>
    <s v="implantát spinální fixační systém PS tyč spojovací 6,0 x 80 mm TR-0080"/>
    <x v="2"/>
    <s v="Z 506_NAHRAD_KOV"/>
    <s v="Umělé tělní náhrady - kovové"/>
    <n v="12"/>
    <n v="552"/>
    <n v="552"/>
    <n v="2"/>
    <n v="1104"/>
    <n v="552"/>
    <n v="46"/>
    <n v="506"/>
    <m/>
    <m/>
    <n v="0"/>
  </r>
  <r>
    <s v="KJ029"/>
    <s v="implantát spinální fixační systém PS tyč spojovací 6,0 x 100 mm TR-0100"/>
    <x v="2"/>
    <s v="Z 506_NAHRAD_KOV"/>
    <s v="Umělé tělní náhrady - kovové"/>
    <n v="12"/>
    <n v="552"/>
    <n v="552"/>
    <n v="1"/>
    <n v="552"/>
    <n v="552"/>
    <n v="46"/>
    <n v="506"/>
    <m/>
    <m/>
    <n v="0"/>
  </r>
  <r>
    <s v="KJ035"/>
    <s v="implantát spinální fixační systém PS konektor příčný polyaxiální L k systému TRIA PS TT-0040"/>
    <x v="2"/>
    <s v="Z 506_NAHRAD_KOV"/>
    <s v="Umělé tělní náhrady - kovové"/>
    <n v="12"/>
    <n v="10110"/>
    <n v="10110"/>
    <n v="1"/>
    <n v="10110"/>
    <n v="10110"/>
    <n v="842.5"/>
    <n v="9267.5"/>
    <m/>
    <m/>
    <n v="0"/>
  </r>
  <r>
    <s v="KJ036"/>
    <s v="implantát spinální fixační systém FJR šroub schanzův frakturní dvojzávitový  5,0 x 35 040207000"/>
    <x v="2"/>
    <s v="Z 506_NAHRAD_KOV"/>
    <s v="Umělé tělní náhrady - kovové"/>
    <n v="12"/>
    <n v="2564.5"/>
    <n v="2564.5"/>
    <n v="4"/>
    <n v="10258"/>
    <n v="2564.5"/>
    <n v="213.70833333333334"/>
    <n v="2350.7916666666665"/>
    <m/>
    <m/>
    <n v="0"/>
  </r>
  <r>
    <s v="KJ038"/>
    <s v="implantát spinální fixační systém FJR šroub schanzův frakturní dvojzávitový  6,5 x 50 040212000"/>
    <x v="2"/>
    <s v="Z 506_NAHRAD_KOV"/>
    <s v="Umělé tělní náhrady - kovové"/>
    <n v="12"/>
    <n v="1837.7"/>
    <n v="1837.7"/>
    <n v="2"/>
    <n v="3675.4"/>
    <n v="1837.7"/>
    <n v="153.14166666666668"/>
    <n v="1684.5583333333334"/>
    <m/>
    <m/>
    <n v="0"/>
  </r>
  <r>
    <s v="KJ039"/>
    <s v="implantát spinální fixační systém FJR svorka frakturní 040301000"/>
    <x v="2"/>
    <s v="Z 506_NAHRAD_KOV"/>
    <s v="Umělé tělní náhrady - kovové"/>
    <n v="12"/>
    <n v="7308.25"/>
    <n v="7308.25"/>
    <n v="6"/>
    <n v="43849.5"/>
    <n v="7308.25"/>
    <n v="609.02083333333337"/>
    <n v="6699.229166666667"/>
    <m/>
    <m/>
    <n v="0"/>
  </r>
  <r>
    <s v="KJ041"/>
    <s v="implantát spinální fixační systém FJR tyč 6,0 x 50 011901100"/>
    <x v="2"/>
    <s v="Z 506_NAHRAD_KOV"/>
    <s v="Umělé tělní náhrady - kovové"/>
    <n v="12"/>
    <n v="552"/>
    <n v="552"/>
    <n v="1"/>
    <n v="552"/>
    <n v="552"/>
    <n v="46"/>
    <n v="506"/>
    <m/>
    <m/>
    <n v="0"/>
  </r>
  <r>
    <s v="KJ042"/>
    <s v="implantát spinální fixační systém FJR tyč 6,0 x 80 011904100"/>
    <x v="2"/>
    <s v="Z 506_NAHRAD_KOV"/>
    <s v="Umělé tělní náhrady - kovové"/>
    <n v="12"/>
    <n v="552"/>
    <n v="552"/>
    <n v="2"/>
    <n v="1104"/>
    <n v="552"/>
    <n v="46"/>
    <n v="506"/>
    <m/>
    <m/>
    <n v="0"/>
  </r>
  <r>
    <s v="KJ049"/>
    <s v="implantát  spinální náhrada meziobratlová klec krční fusion cage klínová 12,5 x 15 x 4 mm 100101000 "/>
    <x v="2"/>
    <s v="Z 506_NAHRAD_KOV"/>
    <s v="Umělé tělní náhrady - kovové"/>
    <n v="12"/>
    <n v="12420"/>
    <n v="12420"/>
    <n v="10"/>
    <n v="124200"/>
    <n v="12420"/>
    <n v="1035"/>
    <n v="11385"/>
    <m/>
    <m/>
    <n v="0"/>
  </r>
  <r>
    <s v="KJ050"/>
    <s v="implantát  spinální náhrada meziobratlová klec krční fusion cage klínová 12,5 x 15 x 5 mm 100103000 "/>
    <x v="2"/>
    <s v="Z 506_NAHRAD_KOV"/>
    <s v="Umělé tělní náhrady - kovové"/>
    <n v="12"/>
    <n v="12420"/>
    <n v="12420"/>
    <n v="146"/>
    <n v="1813320"/>
    <n v="12420"/>
    <n v="1035"/>
    <n v="11385"/>
    <n v="12"/>
    <n v="12096"/>
    <n v="1766016"/>
  </r>
  <r>
    <s v="KJ051"/>
    <s v="implantát  spinální náhrada meziobratlová klec krční fusion cage klínová 12,5 x 15 x 6 mm 100105000 "/>
    <x v="2"/>
    <s v="Z 506_NAHRAD_KOV"/>
    <s v="Umělé tělní náhrady - kovové"/>
    <n v="12"/>
    <n v="12420"/>
    <n v="12420"/>
    <n v="92"/>
    <n v="1142640"/>
    <n v="12420"/>
    <n v="1035"/>
    <n v="11385"/>
    <n v="12"/>
    <n v="12096"/>
    <n v="1112832"/>
  </r>
  <r>
    <s v="KJ052"/>
    <s v="implantát  spinální náhrada meziobratlová klec krční fusion cage klínová 12,5 x 15 x 7 mm 100117000"/>
    <x v="2"/>
    <s v="Z 506_NAHRAD_KOV"/>
    <s v="Umělé tělní náhrady - kovové"/>
    <n v="12"/>
    <n v="12420"/>
    <n v="12420"/>
    <n v="7"/>
    <n v="86940"/>
    <n v="12420"/>
    <n v="1035"/>
    <n v="11385"/>
    <n v="12"/>
    <n v="12096"/>
    <n v="84672"/>
  </r>
  <r>
    <s v="KJ053"/>
    <s v="implantát  spinální náhrada meziobratlová klec krční fusion cage klínová 12,5 x 15 x 8,5 mm 100118000"/>
    <x v="2"/>
    <s v="Z 506_NAHRAD_KOV"/>
    <s v="Umělé tělní náhrady - kovové"/>
    <n v="12"/>
    <n v="12420"/>
    <n v="12420"/>
    <n v="3"/>
    <n v="37260"/>
    <n v="12420"/>
    <n v="1035"/>
    <n v="11385"/>
    <m/>
    <m/>
    <n v="0"/>
  </r>
  <r>
    <s v="KJ054"/>
    <s v="implantát  spinální náhrada meziobratlová klec krční fusion cage oblouková 12,5 x 15 x 4 mm 100201000"/>
    <x v="2"/>
    <s v="Z 506_NAHRAD_KOV"/>
    <s v="Umělé tělní náhrady - kovové"/>
    <n v="12"/>
    <n v="12420"/>
    <n v="12420"/>
    <n v="4"/>
    <n v="49680"/>
    <n v="12420"/>
    <n v="1035"/>
    <n v="11385"/>
    <m/>
    <m/>
    <n v="0"/>
  </r>
  <r>
    <s v="KJ055"/>
    <s v="implantát  spinální náhrada meziobratlová klec krční fusion cage oblouková 12,5 x 15 x 5 mm 100203000"/>
    <x v="2"/>
    <s v="Z 506_NAHRAD_KOV"/>
    <s v="Umělé tělní náhrady - kovové"/>
    <n v="12"/>
    <n v="12420"/>
    <n v="12420"/>
    <n v="41"/>
    <n v="509220"/>
    <n v="12420"/>
    <n v="1035"/>
    <n v="11385"/>
    <n v="12"/>
    <n v="12096"/>
    <n v="495936"/>
  </r>
  <r>
    <s v="KJ056"/>
    <s v="implantát  spinální náhrada meziobratlová klec krční fusion cage oblouková 12,5 x 15 x 6 mm 100205000"/>
    <x v="2"/>
    <s v="Z 506_NAHRAD_KOV"/>
    <s v="Umělé tělní náhrady - kovové"/>
    <n v="12"/>
    <n v="12420"/>
    <n v="12420"/>
    <n v="6"/>
    <n v="74520"/>
    <n v="12420"/>
    <n v="1035"/>
    <n v="11385"/>
    <n v="12"/>
    <n v="12096"/>
    <n v="72576"/>
  </r>
  <r>
    <s v="KJ057"/>
    <s v="implantát  spinální náhrada meziobratlová klec krční fusion cage oblouková 12,5 x 15 x 7 mm 100207000"/>
    <x v="2"/>
    <s v="Z 506_NAHRAD_KOV"/>
    <s v="Umělé tělní náhrady - kovové"/>
    <n v="12"/>
    <n v="12420"/>
    <n v="12420"/>
    <n v="2"/>
    <n v="24840"/>
    <n v="12420"/>
    <n v="1035"/>
    <n v="11385"/>
    <m/>
    <m/>
    <n v="0"/>
  </r>
  <r>
    <s v="KJ059"/>
    <s v="implantát  spinální náhrada meziobratlová klec ALIF titanová fusion cage 25 x 30 x 13,5 mm 100301000"/>
    <x v="2"/>
    <s v="Z 506_NAHRAD_KOV"/>
    <s v="Umělé tělní náhrady - kovové"/>
    <n v="12"/>
    <n v="22885"/>
    <n v="22885"/>
    <n v="17"/>
    <n v="389045"/>
    <n v="22885"/>
    <n v="1907.0833333333333"/>
    <n v="20977.916666666668"/>
    <n v="12"/>
    <n v="22288"/>
    <n v="378896"/>
  </r>
  <r>
    <s v="KJ060"/>
    <s v="implantát  spinální náhrada meziobratlová klec ALIF titanová fusion cage 25 x 30 x 15 mm 100302000"/>
    <x v="2"/>
    <s v="Z 506_NAHRAD_KOV"/>
    <s v="Umělé tělní náhrady - kovové"/>
    <n v="12"/>
    <n v="22885"/>
    <n v="22885"/>
    <n v="6"/>
    <n v="137310"/>
    <n v="22885"/>
    <n v="1907.0833333333333"/>
    <n v="20977.916666666668"/>
    <n v="12"/>
    <n v="22288"/>
    <n v="133728"/>
  </r>
  <r>
    <s v="KJ061"/>
    <s v="implantát  spinální náhrada meziobratlová klec ALIF titanová fusion cage 25 x 30 x 17 mm 100303000"/>
    <x v="2"/>
    <s v="Z 506_NAHRAD_KOV"/>
    <s v="Umělé tělní náhrady - kovové"/>
    <n v="12"/>
    <n v="22885"/>
    <n v="22885"/>
    <n v="3"/>
    <n v="68655"/>
    <n v="22885"/>
    <n v="1907.0833333333333"/>
    <n v="20977.916666666668"/>
    <m/>
    <m/>
    <n v="0"/>
  </r>
  <r>
    <s v="KJ063"/>
    <s v="implantát  spinální náhrada meziobratlová klec PLIF fusion cage, expandibilní 23 x 11 x 9 mm 100901000"/>
    <x v="2"/>
    <s v="Z 506_NAHRAD_KOV"/>
    <s v="Umělé tělní náhrady - kovové"/>
    <n v="12"/>
    <n v="15697.5"/>
    <n v="15697.5"/>
    <n v="30"/>
    <n v="470925"/>
    <n v="15697.5"/>
    <n v="1308.125"/>
    <n v="14389.375"/>
    <n v="12"/>
    <n v="15288"/>
    <n v="458640"/>
  </r>
  <r>
    <s v="KJ064"/>
    <s v="implantát  spinální náhrada meziobratlová klec PLIF fusion cage, expandibilní 23 x 11 x 11 mm 100902000"/>
    <x v="2"/>
    <s v="Z 506_NAHRAD_KOV"/>
    <s v="Umělé tělní náhrady - kovové"/>
    <n v="12"/>
    <n v="15697.5"/>
    <n v="15697.5"/>
    <n v="10"/>
    <n v="156975"/>
    <n v="15697.5"/>
    <n v="1308.125"/>
    <n v="14389.375"/>
    <n v="12"/>
    <n v="15288"/>
    <n v="152880"/>
  </r>
  <r>
    <s v="KJ068"/>
    <s v="zásobník do stapleru Endo Gia artikulační, vaskulární 45 mmprům.12mm,  EGIA45CTAVM"/>
    <x v="4"/>
    <s v="Z 523_STAPLE"/>
    <s v="Staplery, endosk., extraktory"/>
    <n v="12"/>
    <n v="6655"/>
    <n v="6655"/>
    <n v="14"/>
    <n v="93170"/>
    <n v="6655"/>
    <n v="554.58333333333337"/>
    <n v="6100.416666666667"/>
    <m/>
    <m/>
    <n v="0"/>
  </r>
  <r>
    <s v="KJ070"/>
    <s v="kotvička vstřebatelná Healix Knotless ( BR) ADR s návlekem 6,5 mm 222332"/>
    <x v="2"/>
    <s v="Z 506_NAHRAD_KOV"/>
    <s v="Umělé tělní náhrady - kovové"/>
    <n v="12"/>
    <n v="5175"/>
    <n v="7622.2"/>
    <n v="25"/>
    <n v="148952.59999999998"/>
    <n v="5958.1039999999994"/>
    <n v="496.50866666666661"/>
    <n v="5461.5953333333327"/>
    <n v="12"/>
    <n v="5443.2"/>
    <n v="136080"/>
  </r>
  <r>
    <s v="KJ092"/>
    <s v="elektroda neurostimulační MRI VECTRIS k Prime advenced 977A290"/>
    <x v="16"/>
    <s v="Z 511_NEURO"/>
    <s v="Neurostimulace"/>
    <n v="12"/>
    <n v="59683.82"/>
    <n v="59683.82"/>
    <n v="15"/>
    <n v="895257.28999999969"/>
    <n v="59683.819333333311"/>
    <n v="4973.6516111111096"/>
    <n v="54710.167722222199"/>
    <m/>
    <m/>
    <n v="0"/>
  </r>
  <r>
    <s v="KJ093"/>
    <s v="tunelizátor k neurostimulačním elektrodám k Prime advenced 38/60 cm 3655-38"/>
    <x v="16"/>
    <s v="Z 511_NEURO"/>
    <s v="Neurostimulace"/>
    <n v="12"/>
    <n v="0.01"/>
    <n v="0.01"/>
    <n v="3"/>
    <n v="0.03"/>
    <n v="0.01"/>
    <n v="8.3333333333333339E-4"/>
    <n v="9.1666666666666667E-3"/>
    <m/>
    <m/>
    <n v="0"/>
  </r>
  <r>
    <s v="KJ095"/>
    <s v="kabel prodlužovací k elektrodě neurostimulační osmipólové k Prime advenced délka 40 cm 37081-40"/>
    <x v="16"/>
    <s v="Z 511_NEURO"/>
    <s v="Neurostimulace"/>
    <n v="12"/>
    <n v="26450"/>
    <n v="26450"/>
    <n v="12"/>
    <n v="317400"/>
    <n v="26450"/>
    <n v="2204.1666666666665"/>
    <n v="24245.833333333332"/>
    <m/>
    <m/>
    <n v="0"/>
  </r>
  <r>
    <s v="KJ099"/>
    <s v="aplikátor s dvoukřídlovou kotvičkou k Prime advenced 97792"/>
    <x v="16"/>
    <s v="Z 511_NEURO"/>
    <s v="Neurostimulace"/>
    <n v="12"/>
    <n v="0.01"/>
    <n v="0.01"/>
    <n v="14"/>
    <n v="0.13999999999999999"/>
    <n v="9.9999999999999985E-3"/>
    <n v="8.3333333333333317E-4"/>
    <n v="9.166666666666665E-3"/>
    <m/>
    <m/>
    <n v="0"/>
  </r>
  <r>
    <s v="KJ101"/>
    <s v="kabel testovací multi k Prime advenced 355531"/>
    <x v="16"/>
    <s v="Z 511_NEURO"/>
    <s v="Neurostimulace"/>
    <n v="12"/>
    <n v="0.01"/>
    <n v="0.01"/>
    <n v="10"/>
    <n v="9.9999999999999992E-2"/>
    <n v="9.9999999999999985E-3"/>
    <n v="8.3333333333333317E-4"/>
    <n v="9.166666666666665E-3"/>
    <m/>
    <m/>
    <n v="0"/>
  </r>
  <r>
    <s v="KJ102"/>
    <s v="anténa k ovladači pacientskému MyStim k Prome advenced 37092"/>
    <x v="16"/>
    <s v="Z 511_NEURO"/>
    <s v="Neurostimulace"/>
    <n v="12"/>
    <n v="0.01"/>
    <n v="0.01"/>
    <n v="3"/>
    <n v="0.03"/>
    <n v="0.01"/>
    <n v="8.3333333333333339E-4"/>
    <n v="9.1666666666666667E-3"/>
    <m/>
    <m/>
    <n v="0"/>
  </r>
  <r>
    <s v="KJ106"/>
    <s v="katetr Ascenda 66 cm 8780"/>
    <x v="16"/>
    <s v="Z 511_NEURO"/>
    <s v="Neurostimulace"/>
    <n v="12"/>
    <n v="20540.669999999998"/>
    <n v="20540.669999999998"/>
    <n v="2"/>
    <n v="41081.339999999997"/>
    <n v="20540.669999999998"/>
    <n v="1711.7224999999999"/>
    <n v="18828.947499999998"/>
    <m/>
    <m/>
    <n v="0"/>
  </r>
  <r>
    <s v="KJ107"/>
    <s v="elektroda stimulační Tendril STS 58 cm aktivní fixace 2088TC/58"/>
    <x v="10"/>
    <s v="Z 517_KARDI"/>
    <s v="Elektrody ke kardiostimulátorům"/>
    <n v="12"/>
    <n v="1000"/>
    <n v="1000"/>
    <n v="5"/>
    <n v="5000"/>
    <n v="1000"/>
    <n v="83.333333333333329"/>
    <n v="916.66666666666663"/>
    <m/>
    <m/>
    <n v="0"/>
  </r>
  <r>
    <s v="KJ138"/>
    <s v="náhrada kyčelního kloubu Allofit IT vložka s vitamínem E neutral JJ 32 mm 00-8851-011-32"/>
    <x v="3"/>
    <s v="Z 518_TEP"/>
    <s v="TEP ortopedie"/>
    <n v="12"/>
    <n v="6900"/>
    <n v="10350"/>
    <n v="7"/>
    <n v="51750"/>
    <n v="7392.8571428571431"/>
    <n v="616.07142857142856"/>
    <n v="6776.7857142857147"/>
    <m/>
    <m/>
    <n v="0"/>
  </r>
  <r>
    <s v="KJ155"/>
    <s v="implantát středoušní TORP TITAN 4,0 mm EG70142010"/>
    <x v="2"/>
    <s v="Z 506_NAHRAD_KOV"/>
    <s v="Umělé tělní náhrady - kovové"/>
    <n v="12"/>
    <n v="3047.5"/>
    <n v="3047.5"/>
    <n v="4"/>
    <n v="12190"/>
    <n v="3047.5"/>
    <n v="253.95833333333334"/>
    <n v="2793.5416666666665"/>
    <m/>
    <m/>
    <n v="0"/>
  </r>
  <r>
    <s v="KJ156"/>
    <s v="implantát středoušní TORP TITAN 4,5 mm EG70142011"/>
    <x v="2"/>
    <s v="Z 506_NAHRAD_KOV"/>
    <s v="Umělé tělní náhrady - kovové"/>
    <n v="12"/>
    <n v="3047.5"/>
    <n v="3047.5"/>
    <n v="1"/>
    <n v="3047.5"/>
    <n v="3047.5"/>
    <n v="253.95833333333334"/>
    <n v="2793.5416666666665"/>
    <m/>
    <m/>
    <n v="0"/>
  </r>
  <r>
    <s v="KJ159"/>
    <s v="implantát středoušní TORP TITAN 1,5 mm EG70142036"/>
    <x v="2"/>
    <s v="Z 506_NAHRAD_KOV"/>
    <s v="Umělé tělní náhrady - kovové"/>
    <n v="12"/>
    <n v="3047.5"/>
    <n v="3047.5"/>
    <n v="14"/>
    <n v="42665"/>
    <n v="3047.5"/>
    <n v="253.95833333333334"/>
    <n v="2793.5416666666665"/>
    <m/>
    <m/>
    <n v="0"/>
  </r>
  <r>
    <s v="KJ163"/>
    <s v="implantát středoušní PISTON McGee platina/nerez 0,6/4,5 mm EG140333"/>
    <x v="2"/>
    <s v="Z 506_NAHRAD_KOV"/>
    <s v="Umělé tělní náhrady - kovové"/>
    <n v="12"/>
    <n v="3047.5"/>
    <n v="3047.53"/>
    <n v="7"/>
    <n v="21332.560000000001"/>
    <n v="3047.5085714285715"/>
    <n v="253.95904761904762"/>
    <n v="2793.5495238095236"/>
    <m/>
    <m/>
    <n v="0"/>
  </r>
  <r>
    <s v="KJ164"/>
    <s v="implantát středoušní PISTON De La Cruz platina/fluoroplastic 0,6/4,5 mm EG70140734"/>
    <x v="2"/>
    <s v="Z 506_NAHRAD_KOV"/>
    <s v="Umělé tělní náhrady - kovové"/>
    <n v="12"/>
    <n v="2843.9"/>
    <n v="2843.9"/>
    <n v="1"/>
    <n v="2843.9"/>
    <n v="2843.9"/>
    <n v="236.99166666666667"/>
    <n v="2606.9083333333333"/>
    <m/>
    <m/>
    <n v="0"/>
  </r>
  <r>
    <s v="KJ166"/>
    <s v="implantát středoušní ventilační trubička Modified T - Tube silikon 1,32/4,8 mm á 6 kusů EG240072"/>
    <x v="1"/>
    <s v="Z 515_NAHRAD_OST"/>
    <s v="Umělé tělní náhrady - ostatní"/>
    <n v="12"/>
    <n v="211.4"/>
    <n v="211.53"/>
    <n v="6"/>
    <n v="1268.67"/>
    <n v="211.44500000000002"/>
    <n v="17.620416666666667"/>
    <n v="193.82458333333335"/>
    <m/>
    <m/>
    <n v="0"/>
  </r>
  <r>
    <s v="KJ181"/>
    <s v="katetr trombektomický antegrádní Rotarex S 6F 110 cm 80219"/>
    <x v="6"/>
    <s v="Z 513_KATETR"/>
    <s v="Katetry trombektomické - Rotarex"/>
    <n v="12"/>
    <n v="42642"/>
    <n v="42642"/>
    <n v="1"/>
    <n v="42642"/>
    <n v="42642"/>
    <n v="3553.5"/>
    <n v="39088.5"/>
    <m/>
    <m/>
    <n v="0"/>
  </r>
  <r>
    <s v="KJ182"/>
    <s v="katetr trombektomický antegrádní Rotarex S 8F 85 cm 80223"/>
    <x v="6"/>
    <s v="Z 513_KATETR"/>
    <s v="Katetry trombektomické - Rotarex"/>
    <n v="12"/>
    <n v="42642"/>
    <n v="42642"/>
    <n v="3"/>
    <n v="127926"/>
    <n v="42642"/>
    <n v="3553.5"/>
    <n v="39088.5"/>
    <m/>
    <m/>
    <n v="0"/>
  </r>
  <r>
    <s v="KJ184"/>
    <s v="náhrada kyčelního kloubu Allofit IT pouzdro jamky 46/FF 00-8755-046-00"/>
    <x v="3"/>
    <s v="Z 518_TEP"/>
    <s v="TEP ortopedie"/>
    <n v="12"/>
    <n v="12650"/>
    <n v="12650"/>
    <n v="4"/>
    <n v="50600"/>
    <n v="12650"/>
    <n v="1054.1666666666667"/>
    <n v="11595.833333333334"/>
    <n v="12"/>
    <n v="12320"/>
    <n v="49280"/>
  </r>
  <r>
    <s v="KJ185"/>
    <s v="náhrada kyčelního kloubu Allofit IT vložka keramická biolog delta FF/28mm 00-8775-007-28"/>
    <x v="3"/>
    <s v="Z 518_TEP"/>
    <s v="TEP ortopedie"/>
    <n v="12"/>
    <n v="10350"/>
    <n v="10350"/>
    <n v="8"/>
    <n v="82800"/>
    <n v="10350"/>
    <n v="862.5"/>
    <n v="9487.5"/>
    <n v="12"/>
    <n v="10080"/>
    <n v="80640"/>
  </r>
  <r>
    <s v="KJ186"/>
    <s v="náhrada kyčelního koubu ALLOFIT hlavička BIOLOX DELTA keramika 28+0 M 00-8775-028-02"/>
    <x v="3"/>
    <s v="Z 518_TEP"/>
    <s v="TEP ortopedie"/>
    <n v="12"/>
    <n v="9775"/>
    <n v="9775"/>
    <n v="14"/>
    <n v="136850"/>
    <n v="9775"/>
    <n v="814.58333333333337"/>
    <n v="8960.4166666666661"/>
    <m/>
    <m/>
    <n v="0"/>
  </r>
  <r>
    <s v="KJ188"/>
    <s v="stent periferní ureterální WHITE STAR double J 4/18 EN-360418"/>
    <x v="7"/>
    <s v="Z 538 STENTY"/>
    <s v="Stenty"/>
    <n v="12"/>
    <n v="1039.82"/>
    <n v="1040"/>
    <n v="2"/>
    <n v="2079.8199999999997"/>
    <n v="1039.9099999999999"/>
    <n v="86.65916666666665"/>
    <n v="953.25083333333316"/>
    <m/>
    <m/>
    <n v="0"/>
  </r>
  <r>
    <s v="KJ189"/>
    <s v="stent periferní ureterální WHITE STAR double J 7/20 EN-360520"/>
    <x v="7"/>
    <s v="Z 538 STENTY"/>
    <s v="Stenty"/>
    <n v="12"/>
    <n v="1040"/>
    <n v="1040"/>
    <n v="4"/>
    <n v="4160"/>
    <n v="1040"/>
    <n v="86.666666666666671"/>
    <n v="953.33333333333337"/>
    <m/>
    <m/>
    <n v="0"/>
  </r>
  <r>
    <s v="KJ204"/>
    <s v="dlaha humerální distální LCP extraartikulární pravá 6 otv. délka 158 mm, titan 04.104.006 "/>
    <x v="2"/>
    <s v="Z 506_NAHRAD_KOV"/>
    <s v="Umělé tělní náhrady - kovové"/>
    <n v="12"/>
    <n v="11135.45"/>
    <n v="11135.45"/>
    <n v="1"/>
    <n v="7570.4500000000007"/>
    <n v="7570.4500000000007"/>
    <n v="630.87083333333339"/>
    <n v="6939.5791666666673"/>
    <m/>
    <m/>
    <n v="0"/>
  </r>
  <r>
    <s v="KJ205"/>
    <s v="dlaha humerální distální LCP extraartikulární levá 6 otv. délka 158 mm, titan 04.104.026 "/>
    <x v="2"/>
    <s v="Z 506_NAHRAD_KOV"/>
    <s v="Umělé tělní náhrady - kovové"/>
    <n v="12"/>
    <n v="7570.45"/>
    <n v="7570.45"/>
    <n v="2"/>
    <n v="15140.9"/>
    <n v="7570.45"/>
    <n v="630.87083333333328"/>
    <n v="6939.5791666666664"/>
    <m/>
    <m/>
    <n v="0"/>
  </r>
  <r>
    <s v="KJ209"/>
    <s v="náhrada ramenního kloubu adaptér exentrický + 2 mm standard Ti6A/4V 1330.15.272 "/>
    <x v="3"/>
    <s v="Z 518_TEP"/>
    <s v="TEP traumatologie"/>
    <n v="12"/>
    <n v="2070"/>
    <n v="2070"/>
    <n v="1"/>
    <n v="2070"/>
    <n v="2070"/>
    <n v="172.5"/>
    <n v="1897.5"/>
    <m/>
    <m/>
    <n v="0"/>
  </r>
  <r>
    <s v="KJ210"/>
    <s v="náhrada ramenního kloubu hlavice humerální prům 48 mm CoCrMo  1322.09.480 "/>
    <x v="3"/>
    <s v="Z 518_TEP"/>
    <s v="TEP traumatologie"/>
    <n v="12"/>
    <n v="11270"/>
    <n v="11270"/>
    <n v="1"/>
    <n v="11270"/>
    <n v="11270"/>
    <n v="939.16666666666663"/>
    <n v="10330.833333333334"/>
    <m/>
    <m/>
    <n v="0"/>
  </r>
  <r>
    <s v="KJ230"/>
    <s v="drát vodící Amplatzer Super Stiff  prům. 0,89 mm/ 260 cm/3 mm, bal. á 5 ks M001465021 AMPL SS JTIP 035/260/3MM (B/5) "/>
    <x v="0"/>
    <s v="Z 503_OSTAT"/>
    <s v="Ostatní - všeobecný materiál"/>
    <n v="12"/>
    <n v="1209.8699999999999"/>
    <n v="1209.8699999999999"/>
    <n v="25"/>
    <n v="30246.67"/>
    <n v="1209.8668"/>
    <n v="100.82223333333333"/>
    <n v="1109.0445666666667"/>
    <m/>
    <m/>
    <n v="0"/>
  </r>
  <r>
    <s v="KJ231"/>
    <s v="katetr balónkový Mustang 3 x 40 135 cm H74939171030410"/>
    <x v="6"/>
    <s v="Z 513_KATETR"/>
    <s v="Katetry dilatační"/>
    <n v="12"/>
    <n v="2842.29"/>
    <n v="2842.29"/>
    <n v="42"/>
    <n v="119376.17999999995"/>
    <n v="2842.2899999999986"/>
    <n v="236.85749999999987"/>
    <n v="2605.4324999999985"/>
    <n v="12"/>
    <n v="2630.88"/>
    <n v="110496.96000000001"/>
  </r>
  <r>
    <s v="KJ232"/>
    <s v="katetr balónkový Mustang 3 x 60 135 cm H74939171030610"/>
    <x v="6"/>
    <s v="Z 513_KATETR"/>
    <s v="Katetry dilatační"/>
    <n v="12"/>
    <n v="2842.29"/>
    <n v="2842.29"/>
    <n v="5"/>
    <n v="14211.449999999999"/>
    <n v="2842.29"/>
    <n v="236.85749999999999"/>
    <n v="2605.4324999999999"/>
    <n v="12"/>
    <n v="2630.88"/>
    <n v="13154.400000000001"/>
  </r>
  <r>
    <s v="KJ241"/>
    <s v="implantát spinální náhrada meziobratlová klec PLIF fusion cage, expandibilní 23 x 11 x 7 mm 100901700"/>
    <x v="2"/>
    <s v="Z 506_NAHRAD_KOV"/>
    <s v="Umělé tělní náhrady - kovové"/>
    <n v="12"/>
    <n v="15697.5"/>
    <n v="15697.5"/>
    <n v="29"/>
    <n v="455227.5"/>
    <n v="15697.5"/>
    <n v="1308.125"/>
    <n v="14389.375"/>
    <n v="12"/>
    <n v="15288"/>
    <n v="443352"/>
  </r>
  <r>
    <s v="KJ256"/>
    <s v="implantát spinální náhrada těla obratle BIOLIGN VBR expandibilní endplate 20 mm X0°, 20-33 mm VT02033"/>
    <x v="2"/>
    <s v="Z 506_NAHRAD_KOV"/>
    <s v="Umělé tělní náhrady - kovové"/>
    <n v="12"/>
    <n v="50600"/>
    <n v="50600"/>
    <n v="1"/>
    <n v="50600"/>
    <n v="50600"/>
    <n v="4216.666666666667"/>
    <n v="46383.333333333336"/>
    <m/>
    <m/>
    <n v="0"/>
  </r>
  <r>
    <s v="KJ258"/>
    <s v="stent vaskulární Isthmus 10 x 29 mm x 135 cm; .035&quot; Balónexp.CoCr Carbostent ICLC10029L"/>
    <x v="7"/>
    <s v="Z 538 STENTY"/>
    <s v="Stenty periferní, vaskulární"/>
    <n v="12"/>
    <n v="12535"/>
    <n v="12535"/>
    <n v="14"/>
    <n v="175490"/>
    <n v="12535"/>
    <n v="1044.5833333333333"/>
    <n v="11490.416666666666"/>
    <m/>
    <m/>
    <n v="0"/>
  </r>
  <r>
    <s v="KJ259"/>
    <s v="stent vaskulární Isthmus 10 x 39 mm x 135 cm; .035&quot; Balónexp.CoCr Carbostent ICLC10039L"/>
    <x v="7"/>
    <s v="Z 538 STENTY"/>
    <s v="Stenty periferní, vaskulární"/>
    <n v="12"/>
    <n v="12535"/>
    <n v="12535"/>
    <n v="27"/>
    <n v="338445"/>
    <n v="12535"/>
    <n v="1044.5833333333333"/>
    <n v="11490.416666666666"/>
    <m/>
    <m/>
    <n v="0"/>
  </r>
  <r>
    <s v="KJ260"/>
    <s v="stent vaskulární Isthmus 7 x 29 mm x 135 cm; .035&quot; Balónexp.CoCr Carbostent  ICLC7029L"/>
    <x v="7"/>
    <s v="Z 538 STENTY"/>
    <s v="Stenty periferní, vaskulární"/>
    <n v="12"/>
    <n v="12535"/>
    <n v="12535"/>
    <n v="1"/>
    <n v="12535"/>
    <n v="12535"/>
    <n v="1044.5833333333333"/>
    <n v="11490.416666666666"/>
    <m/>
    <m/>
    <n v="0"/>
  </r>
  <r>
    <s v="KJ261"/>
    <s v="stent vaskulární Isthmus 7 x 39 mm x 135 cm; .035&quot; Balónexp.CoCr Carbostent  ICLC7039L"/>
    <x v="7"/>
    <s v="Z 538 STENTY"/>
    <s v="Stenty periferní, vaskulární"/>
    <n v="12"/>
    <n v="12535"/>
    <n v="12535"/>
    <n v="1"/>
    <n v="12535"/>
    <n v="12535"/>
    <n v="1044.5833333333333"/>
    <n v="11490.416666666666"/>
    <m/>
    <m/>
    <n v="0"/>
  </r>
  <r>
    <s v="KJ262"/>
    <s v="stent vaskulární Isthmus 8 x 29 mm x 135 cm; .035&quot; Balónexp.CoCr Carbostent  ICLC8029L"/>
    <x v="7"/>
    <s v="Z 538 STENTY"/>
    <s v="Stenty periferní, vaskulární"/>
    <n v="12"/>
    <n v="12535"/>
    <n v="12535"/>
    <n v="6"/>
    <n v="75210"/>
    <n v="12535"/>
    <n v="1044.5833333333333"/>
    <n v="11490.416666666666"/>
    <m/>
    <m/>
    <n v="0"/>
  </r>
  <r>
    <s v="KJ263"/>
    <s v="stent vaskulární Isthmus 8 x 39 mm x 135 cm; .035&quot; Balónexp.CoCr Carbostent ICLC8039L"/>
    <x v="7"/>
    <s v="Z 538 STENTY"/>
    <s v="Stenty periferní, vaskulární"/>
    <n v="12"/>
    <n v="12535"/>
    <n v="12535"/>
    <n v="1"/>
    <n v="12535"/>
    <n v="12535"/>
    <n v="1044.5833333333333"/>
    <n v="11490.416666666666"/>
    <m/>
    <m/>
    <n v="0"/>
  </r>
  <r>
    <s v="KJ264"/>
    <s v="stent vaskulární Isthmus 9 x 29 mm x 135 cm; .035&quot; Balónexp.CoCr Carbostent  ICLC9029L"/>
    <x v="7"/>
    <s v="Z 538 STENTY"/>
    <s v="Stenty periferní, vaskulární"/>
    <n v="12"/>
    <n v="12535"/>
    <n v="12535"/>
    <n v="7"/>
    <n v="87745"/>
    <n v="12535"/>
    <n v="1044.5833333333333"/>
    <n v="11490.416666666666"/>
    <m/>
    <m/>
    <n v="0"/>
  </r>
  <r>
    <s v="KJ265"/>
    <s v="stent vaskulární Isthmus 9 x 39 mm x 135 cm; .035&quot; Balónexp.CoCr Carbostent ICLC9039L "/>
    <x v="7"/>
    <s v="Z 538 STENTY"/>
    <s v="Stenty periferní, vaskulární"/>
    <n v="12"/>
    <n v="12535"/>
    <n v="12535"/>
    <n v="2"/>
    <n v="25070"/>
    <n v="12535"/>
    <n v="1044.5833333333333"/>
    <n v="11490.416666666666"/>
    <m/>
    <m/>
    <n v="0"/>
  </r>
  <r>
    <s v="KJ266"/>
    <s v="stent vaskulární balónexpandibilní Radix2 5 x 17 ICRW5017S"/>
    <x v="7"/>
    <s v="Z 538 STENTY"/>
    <s v="Stenty periferní, vaskulární"/>
    <n v="12"/>
    <n v="13133"/>
    <n v="13133"/>
    <n v="1"/>
    <n v="13133"/>
    <n v="13133"/>
    <n v="1094.4166666666667"/>
    <n v="12038.583333333334"/>
    <m/>
    <m/>
    <n v="0"/>
  </r>
  <r>
    <s v="KJ267"/>
    <s v="stent vaskulární balónexpandibilní Radix2 6 x 17 ICRW6017S"/>
    <x v="7"/>
    <s v="Z 538 STENTY"/>
    <s v="Stenty periferní, vaskulární"/>
    <n v="12"/>
    <n v="13133"/>
    <n v="13133"/>
    <n v="3"/>
    <n v="39399"/>
    <n v="13133"/>
    <n v="1094.4166666666667"/>
    <n v="12038.583333333334"/>
    <m/>
    <m/>
    <n v="0"/>
  </r>
  <r>
    <s v="KJ268"/>
    <s v="stent vaskulární balónexpandibilní Radix2 7 x 17 ICRW7017S"/>
    <x v="7"/>
    <s v="Z 538 STENTY"/>
    <s v="Stenty periferní, vaskulární"/>
    <n v="12"/>
    <n v="13133"/>
    <n v="13133"/>
    <n v="1"/>
    <n v="13133"/>
    <n v="13133"/>
    <n v="1094.4166666666667"/>
    <n v="12038.583333333334"/>
    <m/>
    <m/>
    <n v="0"/>
  </r>
  <r>
    <s v="KJ288"/>
    <s v="náhrada kolenního kloubu Sigma komponenta femorální PS levá vel. 5 revizní, stabilizovaná 1960-40-500  REVIZE"/>
    <x v="3"/>
    <s v="Z 518_TEP"/>
    <s v="TEP ortopedie"/>
    <n v="12"/>
    <n v="18285"/>
    <n v="28819"/>
    <n v="2"/>
    <n v="57638"/>
    <n v="28819"/>
    <n v="2401.5833333333335"/>
    <n v="26417.416666666668"/>
    <m/>
    <m/>
    <n v="0"/>
  </r>
  <r>
    <s v="KJ298"/>
    <s v="implantát středoušní PISTON RICHARDS platina/fluoroplast 0,4/4,25 mm EG141815"/>
    <x v="2"/>
    <s v="Z 506_NAHRAD_KOV"/>
    <s v="Umělé tělní náhrady - kovové"/>
    <n v="12"/>
    <n v="3059"/>
    <n v="3059.22"/>
    <n v="2"/>
    <n v="6118.2199999999993"/>
    <n v="3059.1099999999997"/>
    <n v="254.92583333333332"/>
    <n v="2804.1841666666664"/>
    <m/>
    <m/>
    <n v="0"/>
  </r>
  <r>
    <s v="KJ299"/>
    <s v="implantát středoušní PISTON RICHARDS platina/fluoroplast 0,4/4,50  mm EG141816"/>
    <x v="2"/>
    <s v="Z 506_NAHRAD_KOV"/>
    <s v="Umělé tělní náhrady - kovové"/>
    <n v="12"/>
    <n v="3059"/>
    <n v="3059"/>
    <n v="9"/>
    <n v="27531"/>
    <n v="3059"/>
    <n v="254.91666666666666"/>
    <n v="2804.0833333333335"/>
    <m/>
    <m/>
    <n v="0"/>
  </r>
  <r>
    <s v="KJ300"/>
    <s v="implantát středoušní PISTON RICHARDS platina/fluoroplast 0,4/5,00  mm EG141818"/>
    <x v="2"/>
    <s v="Z 506_NAHRAD_KOV"/>
    <s v="Umělé tělní náhrady - kovové"/>
    <n v="12"/>
    <n v="3059"/>
    <n v="3059"/>
    <n v="1"/>
    <n v="3059"/>
    <n v="3059"/>
    <n v="254.91666666666666"/>
    <n v="2804.0833333333335"/>
    <m/>
    <m/>
    <n v="0"/>
  </r>
  <r>
    <s v="KJ307"/>
    <s v="protéza hlasová Provox Vega prům. 22,5 Fr délka 6 mm (8131) 8283"/>
    <x v="1"/>
    <s v="Z 515_NAHRAD_OST"/>
    <s v="Umělé tělní náhrady - ostatní"/>
    <n v="12"/>
    <n v="5756.9"/>
    <n v="5757"/>
    <n v="46"/>
    <n v="264817.59999999986"/>
    <n v="5756.9043478260837"/>
    <n v="479.74202898550698"/>
    <n v="5277.1623188405765"/>
    <n v="12"/>
    <n v="5606.72"/>
    <n v="257909.12000000002"/>
  </r>
  <r>
    <s v="KJ308"/>
    <s v="protéza hlasová Provox Vega prům. 22,5 Fr délka 8 mm ( 8132 ) 8284"/>
    <x v="1"/>
    <s v="Z 515_NAHRAD_OST"/>
    <s v="Umělé tělní náhrady - ostatní"/>
    <n v="12"/>
    <n v="5756.9"/>
    <n v="5756.9"/>
    <n v="23"/>
    <n v="132408.69999999995"/>
    <n v="5756.8999999999978"/>
    <n v="479.7416666666665"/>
    <n v="5277.158333333331"/>
    <m/>
    <m/>
    <n v="0"/>
  </r>
  <r>
    <s v="KJ311"/>
    <s v="protéza hlasová Provox Vega punkční set prům. 22,5 Fr délka 8 mm 8147"/>
    <x v="1"/>
    <s v="Z 515_NAHRAD_OST"/>
    <s v="Umělé tělní náhrady - ostatní"/>
    <n v="12"/>
    <n v="5280.8"/>
    <n v="5756.9"/>
    <n v="2"/>
    <n v="11037.7"/>
    <n v="5518.85"/>
    <n v="459.9041666666667"/>
    <n v="5058.9458333333332"/>
    <m/>
    <m/>
    <n v="0"/>
  </r>
  <r>
    <s v="KJ312"/>
    <s v="protéza hlasová Provox Vega punkční set prům. 22,5 Fr délka 10 mm 8148"/>
    <x v="1"/>
    <s v="Z 515_NAHRAD_OST"/>
    <s v="Umělé tělní náhrady - ostatní"/>
    <n v="12"/>
    <n v="5280.8"/>
    <n v="5756.9"/>
    <n v="16"/>
    <n v="84492.800000000017"/>
    <n v="5280.8000000000011"/>
    <n v="440.06666666666678"/>
    <n v="4840.7333333333345"/>
    <m/>
    <m/>
    <n v="0"/>
  </r>
  <r>
    <s v="KJ316"/>
    <s v="zátka proti vnějšímu protékání jednorázová Provox XtraFlange 22,5 Fr 7275"/>
    <x v="1"/>
    <s v="Z 515_NAHRAD_OST"/>
    <s v="Umělé tělní náhrady - ostatní"/>
    <n v="12"/>
    <n v="679.65"/>
    <n v="679.65"/>
    <n v="1"/>
    <n v="679.65"/>
    <n v="679.65"/>
    <n v="56.637499999999996"/>
    <n v="623.01249999999993"/>
    <m/>
    <m/>
    <n v="0"/>
  </r>
  <r>
    <s v="KJ318"/>
    <s v="čočka nitr. 28,5 dpt. SN60WF.285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J319"/>
    <s v="čočka nitr. 29,5 dpt. SN60WF.295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J320"/>
    <s v="čočka nitr. 29,5 dpt. SN60WF.295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J321"/>
    <s v="čočka nitr. 30,0 dpt. SN60WF.300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J336"/>
    <s v="stent intrakraniální samoexpandibilní Solitaire SAB-3-20"/>
    <x v="7"/>
    <s v="Z 538 STENTY"/>
    <s v="Neurostenty"/>
    <n v="12"/>
    <n v="67919"/>
    <n v="67919"/>
    <n v="2"/>
    <n v="135838"/>
    <n v="67919"/>
    <n v="5659.916666666667"/>
    <n v="62259.083333333336"/>
    <m/>
    <m/>
    <n v="0"/>
  </r>
  <r>
    <s v="KJ340"/>
    <s v="náhrada ramenního kloubu hlavice humerální prům. 42 mm CoCrMO 1322.09.420"/>
    <x v="3"/>
    <s v="Z 518_TEP"/>
    <s v="TEP traumatologie"/>
    <n v="12"/>
    <n v="11270"/>
    <n v="11270"/>
    <n v="1"/>
    <n v="11270"/>
    <n v="11270"/>
    <n v="939.16666666666663"/>
    <n v="10330.833333333334"/>
    <m/>
    <m/>
    <n v="0"/>
  </r>
  <r>
    <s v="KJ345"/>
    <s v="náhrada ramenního kloubu SMR tělo humerální trauma LONG 1350.15.020"/>
    <x v="3"/>
    <s v="Z 518_TEP"/>
    <s v="TEP ortopedie"/>
    <n v="12"/>
    <n v="26335"/>
    <n v="26335"/>
    <n v="1"/>
    <n v="26335"/>
    <n v="26335"/>
    <n v="2194.5833333333335"/>
    <n v="24140.416666666668"/>
    <m/>
    <m/>
    <n v="0"/>
  </r>
  <r>
    <s v="KJ350"/>
    <s v="stapler cirkulární zahnutý - bílý CSC25"/>
    <x v="4"/>
    <s v="Z 523_STAPLE"/>
    <s v="Staplery, endosk., extraktory"/>
    <n v="12"/>
    <n v="5808"/>
    <n v="5808"/>
    <n v="2"/>
    <n v="11616"/>
    <n v="5808"/>
    <n v="484"/>
    <n v="5324"/>
    <m/>
    <m/>
    <n v="0"/>
  </r>
  <r>
    <s v="KJ351"/>
    <s v="stapler cirkulární zahnutý - modrý CSC29"/>
    <x v="4"/>
    <s v="Z 523_STAPLE"/>
    <s v="Staplery, endosk., extraktory"/>
    <n v="12"/>
    <n v="5808"/>
    <n v="5808"/>
    <n v="29"/>
    <n v="168432"/>
    <n v="5808"/>
    <n v="484"/>
    <n v="5324"/>
    <n v="12"/>
    <n v="5376"/>
    <n v="155904"/>
  </r>
  <r>
    <s v="KJ354"/>
    <s v="stapler lineární s nožem - katr - 60 zelený - výška svorky 4,5 LC6045"/>
    <x v="4"/>
    <s v="Z 523_STAPLE"/>
    <s v="Staplery, endosk., extraktory"/>
    <n v="12"/>
    <n v="2359.5"/>
    <n v="2359.5"/>
    <n v="26"/>
    <n v="61347"/>
    <n v="2359.5"/>
    <n v="196.625"/>
    <n v="2162.875"/>
    <n v="12"/>
    <n v="2184"/>
    <n v="56784"/>
  </r>
  <r>
    <s v="KJ357"/>
    <s v="stapler lineární s nožem - katr - 80 zelený - výška svorky 4,5 LC8045"/>
    <x v="4"/>
    <s v="Z 523_STAPLE"/>
    <s v="Staplery, endosk., extraktory"/>
    <n v="12"/>
    <n v="2541"/>
    <n v="2541"/>
    <n v="45"/>
    <n v="114345"/>
    <n v="2541"/>
    <n v="211.75"/>
    <n v="2329.25"/>
    <n v="12"/>
    <n v="2352"/>
    <n v="105840"/>
  </r>
  <r>
    <s v="KJ360"/>
    <s v="zásobník do stapleru lineárního s nožem - katr - 60 zelený - výška svorky 4,5 LCC6045"/>
    <x v="4"/>
    <s v="Z 523_STAPLE"/>
    <s v="Staplery, endosk., extraktory"/>
    <n v="12"/>
    <n v="1355.2"/>
    <n v="1355.2"/>
    <n v="13"/>
    <n v="17617.600000000002"/>
    <n v="1355.2000000000003"/>
    <n v="112.93333333333335"/>
    <n v="1242.2666666666669"/>
    <n v="12"/>
    <n v="1254.4000000000001"/>
    <n v="16307.2"/>
  </r>
  <r>
    <s v="KJ363"/>
    <s v="zásobník do stapleru lineárního s nožem - katr - 80 zelený - výška svorky 4,5 LCC8045"/>
    <x v="4"/>
    <s v="Z 523_STAPLE"/>
    <s v="Staplery, endosk., extraktory"/>
    <n v="12"/>
    <n v="1391.5"/>
    <n v="1391.5"/>
    <n v="15"/>
    <n v="20872.5"/>
    <n v="1391.5"/>
    <n v="115.95833333333333"/>
    <n v="1275.5416666666667"/>
    <n v="12"/>
    <n v="1288"/>
    <n v="19320"/>
  </r>
  <r>
    <s v="KJ365"/>
    <s v="chlopeň srdeční biologická Magma Ease Periomount bovinní mitrální  vel. 27 mm 7300TFX27"/>
    <x v="9"/>
    <s v="Z 507_IMLAN"/>
    <s v="Implantáty"/>
    <n v="12"/>
    <n v="64975"/>
    <n v="64975"/>
    <n v="1"/>
    <n v="64975"/>
    <n v="64975"/>
    <n v="5414.583333333333"/>
    <n v="59560.416666666664"/>
    <m/>
    <m/>
    <n v="0"/>
  </r>
  <r>
    <s v="KJ371"/>
    <s v="stent karotický samoexpandibilní CASPER RX 8 x 30 mm CPR-0830-143RX"/>
    <x v="7"/>
    <s v="Z 538 STENTY"/>
    <s v="Stenty periferní, vaskulární"/>
    <n v="12"/>
    <n v="24989.5"/>
    <n v="24989.5"/>
    <n v="6"/>
    <n v="149937"/>
    <n v="24989.5"/>
    <n v="2082.4583333333335"/>
    <n v="22907.041666666668"/>
    <m/>
    <m/>
    <n v="0"/>
  </r>
  <r>
    <s v="KJ379"/>
    <s v="náhrada kyčelního kloubu Allofit IT vložka keramická biolog delta JJ/32 mm 00-8775-011-32 "/>
    <x v="3"/>
    <s v="Z 518_TEP"/>
    <s v="TEP ortopedie"/>
    <n v="12"/>
    <n v="10350"/>
    <n v="10350"/>
    <n v="8"/>
    <n v="82800"/>
    <n v="10350"/>
    <n v="862.5"/>
    <n v="9487.5"/>
    <n v="12"/>
    <n v="10080"/>
    <n v="80640"/>
  </r>
  <r>
    <s v="KJ380"/>
    <s v="náhrada kyčelního kloubu ALLOFIT hlavička BIOLOX DELTA keramika 32/+ 3,5 mm 00-8775-032-03"/>
    <x v="3"/>
    <s v="Z 518_TEP"/>
    <s v="TEP ortopedie"/>
    <n v="12"/>
    <n v="9775"/>
    <n v="9775"/>
    <n v="8"/>
    <n v="78200"/>
    <n v="9775"/>
    <n v="814.58333333333337"/>
    <n v="8960.4166666666661"/>
    <m/>
    <m/>
    <n v="0"/>
  </r>
  <r>
    <s v="KJ387"/>
    <s v="náhrada ramenního kloubu SMR hlavice humerální 50 mm 1322.09.500 "/>
    <x v="3"/>
    <s v="Z 518_TEP"/>
    <s v="TEP ortopedie"/>
    <n v="12"/>
    <n v="11270"/>
    <n v="11270"/>
    <n v="1"/>
    <n v="11270"/>
    <n v="11270"/>
    <n v="939.16666666666663"/>
    <n v="10330.833333333334"/>
    <m/>
    <m/>
    <n v="0"/>
  </r>
  <r>
    <s v="KJ394"/>
    <s v="šroub milagro ADVANCE interferenční vstřebatelný 10 x 23 mm pro rekonstrukci křížového vazu 231819"/>
    <x v="2"/>
    <s v="Z 506_NAHRAD_KOV"/>
    <s v="Umělé tělní náhrady - kovové"/>
    <n v="12"/>
    <n v="3575.35"/>
    <n v="3898.5"/>
    <n v="4"/>
    <n v="14624.550000000001"/>
    <n v="3656.1375000000003"/>
    <n v="304.67812500000002"/>
    <n v="3351.4593750000004"/>
    <n v="12"/>
    <n v="3796.8"/>
    <n v="15187.2"/>
  </r>
  <r>
    <s v="KJ395"/>
    <s v="náhrada kolenního kloubu NEXGEN komponenta tibiální precoat vel. 3 00-5980-37-01"/>
    <x v="3"/>
    <s v="Z 518_TEP"/>
    <s v="TEP ortopedie"/>
    <n v="12"/>
    <n v="7475"/>
    <n v="7475"/>
    <n v="39"/>
    <n v="291525"/>
    <n v="7475"/>
    <n v="622.91666666666663"/>
    <n v="6852.083333333333"/>
    <n v="12"/>
    <n v="7280"/>
    <n v="283920"/>
  </r>
  <r>
    <s v="KJ397"/>
    <s v="náhrada kolenního kloubu NEXGEN komponenta femorální levá vel. E 00-5966-15-01"/>
    <x v="3"/>
    <s v="Z 518_TEP"/>
    <s v="TEP ortopedie"/>
    <n v="12"/>
    <n v="7475"/>
    <n v="7475"/>
    <n v="65"/>
    <n v="485875"/>
    <n v="7475"/>
    <n v="622.91666666666663"/>
    <n v="6852.083333333333"/>
    <n v="12"/>
    <n v="7280"/>
    <n v="473200"/>
  </r>
  <r>
    <s v="KJ401"/>
    <s v="náhrada kyčelního kloubu Allofit IT pouzdro jamky 48/GG 00-8755-048-00"/>
    <x v="3"/>
    <s v="Z 518_TEP"/>
    <s v="TEP ortopedie"/>
    <n v="12"/>
    <n v="12650"/>
    <n v="12650"/>
    <n v="9"/>
    <n v="113850"/>
    <n v="12650"/>
    <n v="1054.1666666666667"/>
    <n v="11595.833333333334"/>
    <m/>
    <m/>
    <n v="0"/>
  </r>
  <r>
    <s v="KJ409"/>
    <s v="pouzdro zaváděcí KCFW-6.0-35-70-RB-HFANL1-HC"/>
    <x v="0"/>
    <s v="Z 503_OSTAT"/>
    <s v="Zaváděcí pouzdra"/>
    <n v="12"/>
    <n v="4023.25"/>
    <n v="4023.25"/>
    <n v="2"/>
    <n v="8046.5"/>
    <n v="4023.25"/>
    <n v="335.27083333333331"/>
    <n v="3687.9791666666665"/>
    <m/>
    <m/>
    <n v="0"/>
  </r>
  <r>
    <s v="KJ412"/>
    <s v="náhrada kolenního kloubu NEXGEN komponenta tibiální precoat vel. 6 90-5980-47-02 "/>
    <x v="3"/>
    <s v="Z 518_TEP"/>
    <s v="TEP ortopedie"/>
    <n v="12"/>
    <n v="7475"/>
    <n v="7475"/>
    <n v="74"/>
    <n v="553150"/>
    <n v="7475"/>
    <n v="622.91666666666663"/>
    <n v="6852.083333333333"/>
    <n v="12"/>
    <n v="7280"/>
    <n v="538720"/>
  </r>
  <r>
    <s v="KJ413"/>
    <s v="náhrada kolenního kloubu NEXGEN plato tibiální Prolong LPS modré 7 x 10 mm 00-5952-50-10"/>
    <x v="3"/>
    <s v="Z 518_TEP"/>
    <s v="TEP ortopedie"/>
    <n v="12"/>
    <n v="3450"/>
    <n v="3450"/>
    <n v="54"/>
    <n v="186300"/>
    <n v="3450"/>
    <n v="287.5"/>
    <n v="3162.5"/>
    <n v="12"/>
    <n v="3360"/>
    <n v="181440"/>
  </r>
  <r>
    <s v="KJ414"/>
    <s v="náhrada kolenního kloubu NEXGEN komponenta femorální pravá vel. G 00-5966-17-02"/>
    <x v="3"/>
    <s v="Z 518_TEP"/>
    <s v="TEP ortopedie"/>
    <n v="12"/>
    <n v="7475"/>
    <n v="7475"/>
    <n v="37"/>
    <n v="276575"/>
    <n v="7475"/>
    <n v="622.91666666666663"/>
    <n v="6852.083333333333"/>
    <n v="12"/>
    <n v="7280"/>
    <n v="269360"/>
  </r>
  <r>
    <s v="KJ418"/>
    <s v="vodič diagnostický koronární BMV Elite řiditelny, 190cm, 0.8g, rovný 1011882"/>
    <x v="13"/>
    <s v="Z 536 PCI_OSTAT"/>
    <s v="Katetry intervenční - vodič koronární"/>
    <n v="12"/>
    <n v="1452"/>
    <n v="1452"/>
    <n v="1035"/>
    <n v="1502820"/>
    <n v="1452"/>
    <n v="121"/>
    <n v="1331"/>
    <m/>
    <m/>
    <n v="0"/>
  </r>
  <r>
    <s v="KJ441"/>
    <s v="stent koronární AVANTGARDE Carbostent balonexpandibilní CoCr 2,50 x 12 mm ICV9607"/>
    <x v="17"/>
    <s v="Z 539 STENTY_KOV"/>
    <s v="Stenty kovové"/>
    <n v="12"/>
    <n v="8602"/>
    <n v="8602"/>
    <n v="2"/>
    <n v="17204"/>
    <n v="8602"/>
    <n v="716.83333333333337"/>
    <n v="7885.166666666667"/>
    <m/>
    <m/>
    <n v="0"/>
  </r>
  <r>
    <s v="KJ442"/>
    <s v="stent koronární AVANTGARDE Carbostent balonexpandibilní CoCr 2,50 x 16 mm ICV9608"/>
    <x v="17"/>
    <s v="Z 539 STENTY_KOV"/>
    <s v="Stenty kovové"/>
    <n v="12"/>
    <n v="8602"/>
    <n v="8602"/>
    <n v="1"/>
    <n v="8602"/>
    <n v="8602"/>
    <n v="716.83333333333337"/>
    <n v="7885.166666666667"/>
    <m/>
    <m/>
    <n v="0"/>
  </r>
  <r>
    <s v="KJ443"/>
    <s v="stent koronární AVANTGARDE Carbostent balonexpandibilní CoCr 2,50 x 20 mm ICV9609"/>
    <x v="17"/>
    <s v="Z 539 STENTY_KOV"/>
    <s v="Stenty kovové"/>
    <n v="12"/>
    <n v="8602"/>
    <n v="8602"/>
    <n v="2"/>
    <n v="17204"/>
    <n v="8602"/>
    <n v="716.83333333333337"/>
    <n v="7885.166666666667"/>
    <m/>
    <m/>
    <n v="0"/>
  </r>
  <r>
    <s v="KJ444"/>
    <s v="stent koronární AVANTGARDE Carbostent balonexpandibilní CoCr 2,50 x 25 mm ICV9610"/>
    <x v="17"/>
    <s v="Z 539 STENTY_KOV"/>
    <s v="Stenty kovové"/>
    <n v="12"/>
    <n v="8602"/>
    <n v="8602"/>
    <n v="1"/>
    <n v="8602"/>
    <n v="8602"/>
    <n v="716.83333333333337"/>
    <n v="7885.166666666667"/>
    <m/>
    <m/>
    <n v="0"/>
  </r>
  <r>
    <s v="KJ445"/>
    <s v="stent koronární AVANTGARDE Carbostent balonexpandibilní CoCr 2,75 x 08 mm ICV9611"/>
    <x v="17"/>
    <s v="Z 539 STENTY_KOV"/>
    <s v="Stenty kovové"/>
    <n v="12"/>
    <n v="8602"/>
    <n v="8602"/>
    <n v="1"/>
    <n v="8602"/>
    <n v="8602"/>
    <n v="716.83333333333337"/>
    <n v="7885.166666666667"/>
    <m/>
    <m/>
    <n v="0"/>
  </r>
  <r>
    <s v="KJ447"/>
    <s v="stent koronární AVANTGARDE Carbostent balonexpandibilní CoCr 2,75 x 16 mm ICV9613"/>
    <x v="17"/>
    <s v="Z 539 STENTY_KOV"/>
    <s v="Stenty kovové"/>
    <n v="12"/>
    <n v="8602"/>
    <n v="8602"/>
    <n v="1"/>
    <n v="8602"/>
    <n v="8602"/>
    <n v="716.83333333333337"/>
    <n v="7885.166666666667"/>
    <m/>
    <m/>
    <n v="0"/>
  </r>
  <r>
    <s v="KJ451"/>
    <s v="stent koronární AVANTGARDE Carbostent balonexpandibilní CoCr 3,00 x 12 mm ICV9617"/>
    <x v="17"/>
    <s v="Z 539 STENTY_KOV"/>
    <s v="Stenty kovové"/>
    <n v="12"/>
    <n v="8602"/>
    <n v="8602"/>
    <n v="1"/>
    <n v="8602"/>
    <n v="8602"/>
    <n v="716.83333333333337"/>
    <n v="7885.166666666667"/>
    <m/>
    <m/>
    <n v="0"/>
  </r>
  <r>
    <s v="KJ452"/>
    <s v="stent koronární AVANTGARDE Carbostent balonexpandibilní CoCr 3,00 x 16 mm ICV9618"/>
    <x v="17"/>
    <s v="Z 539 STENTY_KOV"/>
    <s v="Stenty kovové"/>
    <n v="12"/>
    <n v="8602"/>
    <n v="8602"/>
    <n v="1"/>
    <n v="8602"/>
    <n v="8602"/>
    <n v="716.83333333333337"/>
    <n v="7885.166666666667"/>
    <n v="12"/>
    <n v="8377.6"/>
    <n v="8377.6"/>
  </r>
  <r>
    <s v="KJ453"/>
    <s v="stent koronární AVANTGARDE Carbostent balonexpandibilní CoCr 3,00 x 20 mm ICV9619"/>
    <x v="17"/>
    <s v="Z 539 STENTY_KOV"/>
    <s v="Stenty kovové"/>
    <n v="12"/>
    <n v="8602"/>
    <n v="8602"/>
    <n v="1"/>
    <n v="8602"/>
    <n v="8602"/>
    <n v="716.83333333333337"/>
    <n v="7885.166666666667"/>
    <m/>
    <m/>
    <n v="0"/>
  </r>
  <r>
    <s v="KJ454"/>
    <s v="stent koronární AVANTGARDE Carbostent balonexpandibilní CoCr 3,00 x 25 mm ICV9620"/>
    <x v="17"/>
    <s v="Z 539 STENTY_KOV"/>
    <s v="Stenty kovové"/>
    <n v="12"/>
    <n v="8602"/>
    <n v="8602"/>
    <n v="3"/>
    <n v="25806"/>
    <n v="8602"/>
    <n v="716.83333333333337"/>
    <n v="7885.166666666667"/>
    <m/>
    <m/>
    <n v="0"/>
  </r>
  <r>
    <s v="KJ455"/>
    <s v="stent koronární AVANTGARDE Carbostent balonexpandibilní CoCr 3,00 x 31 mm ICV9621"/>
    <x v="17"/>
    <s v="Z 539 STENTY_KOV"/>
    <s v="Stenty kovové"/>
    <n v="12"/>
    <n v="8602"/>
    <n v="8602"/>
    <n v="2"/>
    <n v="17204"/>
    <n v="8602"/>
    <n v="716.83333333333337"/>
    <n v="7885.166666666667"/>
    <m/>
    <m/>
    <n v="0"/>
  </r>
  <r>
    <s v="KJ458"/>
    <s v="stent koronární AVANTGARDE Carbostent balonexpandibilní CoCr 3,50 x 16 mm ICV9624"/>
    <x v="17"/>
    <s v="Z 539 STENTY_KOV"/>
    <s v="Stenty kovové"/>
    <n v="12"/>
    <n v="8602"/>
    <n v="8602"/>
    <n v="2"/>
    <n v="17204"/>
    <n v="8602"/>
    <n v="716.83333333333337"/>
    <n v="7885.166666666667"/>
    <m/>
    <m/>
    <n v="0"/>
  </r>
  <r>
    <s v="KJ459"/>
    <s v="stent koronární AVANTGARDE Carbostent balonexpandibilní CoCr 3,50 x 20 mm ICV9625"/>
    <x v="17"/>
    <s v="Z 539 STENTY_KOV"/>
    <s v="Stenty kovové"/>
    <n v="12"/>
    <n v="8602"/>
    <n v="8602"/>
    <n v="1"/>
    <n v="8602"/>
    <n v="8602"/>
    <n v="716.83333333333337"/>
    <n v="7885.166666666667"/>
    <m/>
    <m/>
    <n v="0"/>
  </r>
  <r>
    <s v="KJ461"/>
    <s v="stent koronární AVANTGARDE Carbostent balonexpandibilní CoCr 3,50 x 31 mm ICV9627"/>
    <x v="17"/>
    <s v="Z 539 STENTY_KOV"/>
    <s v="Stenty kovové"/>
    <n v="12"/>
    <n v="8602"/>
    <n v="8602"/>
    <n v="1"/>
    <n v="8602"/>
    <n v="8602"/>
    <n v="716.83333333333337"/>
    <n v="7885.166666666667"/>
    <m/>
    <m/>
    <n v="0"/>
  </r>
  <r>
    <s v="KJ463"/>
    <s v="stent koronární AVANTGARDE Carbostent balonexpandibilní CoCr 4,00 x 12 mm ICV9629"/>
    <x v="17"/>
    <s v="Z 539 STENTY_KOV"/>
    <s v="Stenty kovové"/>
    <n v="12"/>
    <n v="8602"/>
    <n v="8602"/>
    <n v="2"/>
    <n v="17204"/>
    <n v="8602"/>
    <n v="716.83333333333337"/>
    <n v="7885.166666666667"/>
    <m/>
    <m/>
    <n v="0"/>
  </r>
  <r>
    <s v="KJ464"/>
    <s v="stent koronární AVANTGARDE Carbostent balonexpandibilní CoCr 4,00 x 16 mm ICV9630"/>
    <x v="17"/>
    <s v="Z 539 STENTY_KOV"/>
    <s v="Stenty kovové"/>
    <n v="12"/>
    <n v="8602"/>
    <n v="8602"/>
    <n v="2"/>
    <n v="17204"/>
    <n v="8602"/>
    <n v="716.83333333333337"/>
    <n v="7885.166666666667"/>
    <m/>
    <m/>
    <n v="0"/>
  </r>
  <r>
    <s v="KJ465"/>
    <s v="stent koronární AVANTGARDE Carbostent balonexpandibilní CoCr 4,00 x 20 mm ICV9631"/>
    <x v="17"/>
    <s v="Z 539 STENTY_KOV"/>
    <s v="Stenty kovové"/>
    <n v="12"/>
    <n v="8602"/>
    <n v="8602"/>
    <n v="1"/>
    <n v="8602"/>
    <n v="8602"/>
    <n v="716.83333333333337"/>
    <n v="7885.166666666667"/>
    <m/>
    <m/>
    <n v="0"/>
  </r>
  <r>
    <s v="KJ474"/>
    <s v="stent koronární lékový CRE8 Carbofilm balonexpandibilní CoCr Amphilimus 2,25 x 16 ICLI22516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J475"/>
    <s v="stent koronární lékový CRE8 Carbofilm balonexpandibilní CoCr Amphilimus 2,25 x 20 ICLI22520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477"/>
    <s v="stent koronární lékový CRE8 Carbofilm balonexpandibilní CoCr Amphilimus 2,25 x 31 ICLI22531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479"/>
    <s v="stent koronární lékový CRE8 Carbofilm balonexpandibilní CoCr Amphilimus 2,50 x 12 ICLI2512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480"/>
    <s v="stent koronární lékový CRE8 Carbofilm balonexpandibilní CoCr Amphilimus 2,50 x 16 ICLI2516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481"/>
    <s v="stent koronární lékový CRE8 Carbofilm balonexpandibilní CoCr Amphilimus 2,50 x 20 ICLI2520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482"/>
    <s v="stent koronární lékový CRE8 Carbofilm balonexpandibilní CoCr Amphilimus 2,50 x 25 ICLI2525"/>
    <x v="18"/>
    <s v="Z 540 STENTY_LEK"/>
    <s v="Stenty lékové"/>
    <n v="12"/>
    <n v="10442"/>
    <n v="10442"/>
    <n v="3"/>
    <n v="31326"/>
    <n v="10442"/>
    <n v="870.16666666666663"/>
    <n v="9571.8333333333339"/>
    <m/>
    <m/>
    <n v="0"/>
  </r>
  <r>
    <s v="KJ483"/>
    <s v="stent koronární lékový CRE8 Carbofilm balonexpandibilní CoCr Amphilimus 2,50 x 31 ICLI2531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494"/>
    <s v="stent koronární lékový CRE8 Carbofilm balonexpandibilní CoCr Amphilimus 3,00 x 16 ICLI3016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495"/>
    <s v="stent koronární lékový CRE8 Carbofilm balonexpandibilní CoCr Amphilimus 3,00 x 20 ICLI3020"/>
    <x v="18"/>
    <s v="Z 540 STENTY_LEK"/>
    <s v="Stenty lékové"/>
    <n v="12"/>
    <n v="10442"/>
    <n v="10442"/>
    <n v="3"/>
    <n v="31326"/>
    <n v="10442"/>
    <n v="870.16666666666663"/>
    <n v="9571.8333333333339"/>
    <m/>
    <m/>
    <n v="0"/>
  </r>
  <r>
    <s v="KJ497"/>
    <s v="stent koronární lékový CRE8 Carbofilm balonexpandibilní CoCr Amphilimus 3,00 x 31 ICLI3031"/>
    <x v="18"/>
    <s v="Z 540 STENTY_LEK"/>
    <s v="Stenty lékové"/>
    <n v="12"/>
    <n v="10442"/>
    <n v="10442"/>
    <n v="4"/>
    <n v="41768"/>
    <n v="10442"/>
    <n v="870.16666666666663"/>
    <n v="9571.8333333333339"/>
    <m/>
    <m/>
    <n v="0"/>
  </r>
  <r>
    <s v="KJ498"/>
    <s v="stent koronární lékový CRE8 Carbofilm balonexpandibilní CoCr Amphilimus 3,00 x 38 ICLI3038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499"/>
    <s v="stent koronární lékový CRE8 Carbofilm balonexpandibilní CoCr Amphilimus 3,00 x 08 ICLI3008"/>
    <x v="18"/>
    <s v="Z 540 STENTY_LEK"/>
    <s v="Stenty lékové"/>
    <n v="12"/>
    <n v="10442"/>
    <n v="10442"/>
    <n v="2"/>
    <n v="20884"/>
    <n v="10442"/>
    <n v="870.16666666666663"/>
    <n v="9571.8333333333339"/>
    <n v="12"/>
    <n v="10169.6"/>
    <n v="20339.2"/>
  </r>
  <r>
    <s v="KJ500"/>
    <s v="stent koronární lékový CRE8 Carbofilm balonexpandibilní CoCr Amphilimus 3,50 x 12 ICLI3512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J501"/>
    <s v="stent koronární lékový CRE8 Carbofilm balonexpandibilní CoCr Amphilimus 3,50 x 16 ICLI3516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J502"/>
    <s v="stent koronární lékový CRE8 Carbofilm balonexpandibilní CoCr Amphilimus 3,50 x 20 ICLI3520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503"/>
    <s v="stent koronární lékový CRE8 Carbofilm balonexpandibilní CoCr Amphilimus 3,50 x 25 ICLI3525"/>
    <x v="18"/>
    <s v="Z 540 STENTY_LEK"/>
    <s v="Stenty lékové"/>
    <n v="12"/>
    <n v="10442"/>
    <n v="10442"/>
    <n v="3"/>
    <n v="31326"/>
    <n v="10442"/>
    <n v="870.16666666666663"/>
    <n v="9571.8333333333339"/>
    <m/>
    <m/>
    <n v="0"/>
  </r>
  <r>
    <s v="KJ504"/>
    <s v="stent koronární lékový CRE8 Carbofilm balonexpandibilní CoCr Amphilimus 3,50 x 31 ICLI3531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505"/>
    <s v="stent koronární lékový CRE8 Carbofilm balonexpandibilní CoCr Amphilimus 3,50 x 38 ICLI3538"/>
    <x v="18"/>
    <s v="Z 540 STENTY_LEK"/>
    <s v="Stenty lékové"/>
    <n v="12"/>
    <n v="10442"/>
    <n v="10442"/>
    <n v="6"/>
    <n v="62652"/>
    <n v="10442"/>
    <n v="870.16666666666663"/>
    <n v="9571.8333333333339"/>
    <m/>
    <m/>
    <n v="0"/>
  </r>
  <r>
    <s v="KJ506"/>
    <s v="stent koronární lékový CRE8 Carbofilm balonexpandibilní CoCr Amphilimus 3,50 x 08 ICLI3508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J507"/>
    <s v="stent koronární lékový CRE8 Carbofilm balonexpandibilní CoCr Amphilimus 4,00 x 12 ICLI4012"/>
    <x v="18"/>
    <s v="Z 540 STENTY_LEK"/>
    <s v="Stenty lékové"/>
    <n v="12"/>
    <n v="10442"/>
    <n v="10442"/>
    <n v="2"/>
    <n v="20884"/>
    <n v="10442"/>
    <n v="870.16666666666663"/>
    <n v="9571.8333333333339"/>
    <m/>
    <m/>
    <n v="0"/>
  </r>
  <r>
    <s v="KJ508"/>
    <s v="stent koronární lékový CRE8 Carbofilm balonexpandibilní CoCr Amphilimus 4,00 x 16 ICLI4016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J510"/>
    <s v="stent koronární lékový CRE8 Carbofilm balonexpandibilní CoCr Amphilimus 4,00 x 25 ICLI4025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J511"/>
    <s v="stent koronární lékový CRE8 Carbofilm balonexpandibilní CoCr Amphilimus 4,00 x 31 ICLI4031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J513"/>
    <s v="stent koronární lékový CRE8 Carbofilm balonexpandibilní CoCr Amphilimus 4,00 x 08 ICLI4008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J519"/>
    <s v="set pro transfemorální implantaci bovinní aortální chlopně TAVI PORTICO 23 mm  PRT- 23"/>
    <x v="19"/>
    <s v="Z 524_TAVI_CHLOP"/>
    <s v="Balíček TAVI -  chlopně I. Interna"/>
    <n v="12"/>
    <n v="436425"/>
    <n v="436425"/>
    <n v="6"/>
    <n v="2618550"/>
    <n v="436425"/>
    <n v="36368.75"/>
    <n v="400056.25"/>
    <n v="12"/>
    <n v="425040"/>
    <n v="2550240"/>
  </r>
  <r>
    <s v="KJ520"/>
    <s v="set pro transfemorální implantaci bovinní aortální chlopně TAVI PORTICO 25 mm  PRT- 25"/>
    <x v="19"/>
    <s v="Z 524_TAVI_CHLOP"/>
    <s v="Balíček TAVI -  chlopně I. Interna"/>
    <n v="12"/>
    <n v="436425"/>
    <n v="436425"/>
    <n v="28"/>
    <n v="12219900"/>
    <n v="436425"/>
    <n v="36368.75"/>
    <n v="400056.25"/>
    <n v="12"/>
    <n v="425040"/>
    <n v="11901120"/>
  </r>
  <r>
    <s v="KJ521"/>
    <s v="set pro transfemorální implantaci bovinní aortální chlopně TAVI PORTICO 27 mm  PRT- 27"/>
    <x v="19"/>
    <s v="Z 524_TAVI_CHLOP"/>
    <s v="Balíček TAVI -  chlopně I. Interna"/>
    <n v="12"/>
    <n v="436425"/>
    <n v="436425"/>
    <n v="51"/>
    <n v="22257675"/>
    <n v="436425"/>
    <n v="36368.75"/>
    <n v="400056.25"/>
    <n v="12"/>
    <n v="425040"/>
    <n v="21677040"/>
  </r>
  <r>
    <s v="KJ522"/>
    <s v="set pro transfemorální implantaci bovinní aortální chlopně TAVI PORTICO 29 mm  PRT- 29"/>
    <x v="19"/>
    <s v="Z 524_TAVI_CHLOP"/>
    <s v="Balíček TAVI -  chlopně I. Interna"/>
    <n v="12"/>
    <n v="436425"/>
    <n v="436425"/>
    <n v="30"/>
    <n v="13092750"/>
    <n v="436425"/>
    <n v="36368.75"/>
    <n v="400056.25"/>
    <n v="12"/>
    <n v="425040"/>
    <n v="12751200"/>
  </r>
  <r>
    <s v="KJ531"/>
    <s v="náhrada kolenního kloubu NEXGEN komponenta femorální levá vel. H 90-5970-18-01"/>
    <x v="3"/>
    <s v="Z 518_TEP"/>
    <s v="TEP ortopedie"/>
    <n v="12"/>
    <n v="7475"/>
    <n v="7475"/>
    <n v="2"/>
    <n v="14950"/>
    <n v="7475"/>
    <n v="622.91666666666663"/>
    <n v="6852.083333333333"/>
    <m/>
    <m/>
    <n v="0"/>
  </r>
  <r>
    <s v="KJ532"/>
    <s v="náhrada kolenního kloubu NEXGEN komponenta tibiální precoat vel. 8 90-5980-57-02"/>
    <x v="3"/>
    <s v="Z 518_TEP"/>
    <s v="TEP ortopedie"/>
    <n v="12"/>
    <n v="7475"/>
    <n v="7475"/>
    <n v="16"/>
    <n v="119600"/>
    <n v="7475"/>
    <n v="622.91666666666663"/>
    <n v="6852.083333333333"/>
    <n v="12"/>
    <n v="7280"/>
    <n v="116480"/>
  </r>
  <r>
    <s v="KJ533"/>
    <s v="náhrada kolenního kloubu NEXGEN komponenta femorální levá vel. F 90-5966-16-01"/>
    <x v="3"/>
    <s v="Z 518_TEP"/>
    <s v="TEP ortopedie"/>
    <n v="12"/>
    <n v="7475"/>
    <n v="7475"/>
    <n v="31"/>
    <n v="231725"/>
    <n v="7475"/>
    <n v="622.91666666666663"/>
    <n v="6852.083333333333"/>
    <n v="12"/>
    <n v="7280"/>
    <n v="225680"/>
  </r>
  <r>
    <s v="KJ534"/>
    <s v="náhrada kolenního kloubu NEXGEN komponenta femorální levá vel. G 90-5966-17-01"/>
    <x v="3"/>
    <s v="Z 518_TEP"/>
    <s v="TEP ortopedie"/>
    <n v="12"/>
    <n v="7475"/>
    <n v="7475"/>
    <n v="19"/>
    <n v="142025"/>
    <n v="7475"/>
    <n v="622.91666666666663"/>
    <n v="6852.083333333333"/>
    <n v="12"/>
    <n v="7280"/>
    <n v="138320"/>
  </r>
  <r>
    <s v="KJ535"/>
    <s v="náhrada kolenního kloubu NEXGEN plato tibiální Prolong žluté 3,4 x 12 mm 90-5952-30-12"/>
    <x v="3"/>
    <s v="Z 518_TEP"/>
    <s v="TEP ortopedie"/>
    <n v="12"/>
    <n v="3450"/>
    <n v="3450"/>
    <n v="31"/>
    <n v="106950"/>
    <n v="3450"/>
    <n v="287.5"/>
    <n v="3162.5"/>
    <n v="12"/>
    <n v="3360"/>
    <n v="104160"/>
  </r>
  <r>
    <s v="KJ536"/>
    <s v="náhrada kolenního kloubu NEXGEN plato tibiální Prolong žluté 3,4 x 10 mm 00-5952-30-10"/>
    <x v="3"/>
    <s v="Z 518_TEP"/>
    <s v="TEP ortopedie"/>
    <n v="12"/>
    <n v="2875"/>
    <n v="3450"/>
    <n v="40"/>
    <n v="137425"/>
    <n v="3435.625"/>
    <n v="286.30208333333331"/>
    <n v="3149.3229166666665"/>
    <n v="12"/>
    <n v="2800"/>
    <n v="112000"/>
  </r>
  <r>
    <s v="KJ537"/>
    <s v="náhrada kolenního kloubu NEXGEN plato tibiální Prolong zelené 5,6 x 14 mm 90-5952-40-14"/>
    <x v="3"/>
    <s v="Z 518_TEP"/>
    <s v="TEP ortopedie"/>
    <n v="12"/>
    <n v="3450"/>
    <n v="3450"/>
    <n v="9"/>
    <n v="31050"/>
    <n v="3450"/>
    <n v="287.5"/>
    <n v="3162.5"/>
    <n v="12"/>
    <n v="3360"/>
    <n v="30240"/>
  </r>
  <r>
    <s v="KJ541"/>
    <s v="stent karotický samoexpandibilní CASPER RX 8 x 20 mm CPR-0820-143RX"/>
    <x v="7"/>
    <s v="Z 538 STENTY"/>
    <s v="Stenty periferní, vaskulární"/>
    <n v="12"/>
    <n v="24989.5"/>
    <n v="24989.5"/>
    <n v="4"/>
    <n v="99958"/>
    <n v="24989.5"/>
    <n v="2082.4583333333335"/>
    <n v="22907.041666666668"/>
    <m/>
    <m/>
    <n v="0"/>
  </r>
  <r>
    <s v="KJ542"/>
    <s v="stent karotický samoexpandibilní CASPER RX 8 x 25 mm CPR-0825-143RX"/>
    <x v="7"/>
    <s v="Z 538 STENTY"/>
    <s v="Stenty periferní, vaskulární"/>
    <n v="12"/>
    <n v="24989.5"/>
    <n v="24989.5"/>
    <n v="13"/>
    <n v="324863.5"/>
    <n v="24989.5"/>
    <n v="2082.4583333333335"/>
    <n v="22907.041666666668"/>
    <m/>
    <m/>
    <n v="0"/>
  </r>
  <r>
    <s v="KJ543"/>
    <s v="stent karotický samoexpandibilní CASPER RX 9 x 30 mm CPR-09030-143RX"/>
    <x v="7"/>
    <s v="Z 538 STENTY"/>
    <s v="Stenty periferní, vaskulární"/>
    <n v="12"/>
    <n v="24989.5"/>
    <n v="24989.5"/>
    <n v="1"/>
    <n v="24989.5"/>
    <n v="24989.5"/>
    <n v="2082.4583333333335"/>
    <n v="22907.041666666668"/>
    <m/>
    <m/>
    <n v="0"/>
  </r>
  <r>
    <s v="KJ547"/>
    <s v="náhrada kolenního kloubu Sigma LPS dřík komponenta tibiální závěsná M 12 mm revizní 1987-27-312 REVIZE"/>
    <x v="3"/>
    <s v="Z 518_TEP"/>
    <s v="TEP ortopedie"/>
    <n v="12"/>
    <n v="13915"/>
    <n v="28750"/>
    <n v="2"/>
    <n v="42665"/>
    <n v="21332.5"/>
    <n v="1777.7083333333333"/>
    <n v="19554.791666666668"/>
    <m/>
    <m/>
    <n v="0"/>
  </r>
  <r>
    <s v="KJ548"/>
    <s v="náhrada kolenního kloubu Sigma P.F.C. komponenta tibiální necementovaná 53 mm revizní 1294-54-120 REVIZE"/>
    <x v="3"/>
    <s v="Z 518_TEP"/>
    <s v="TEP ortopedie"/>
    <n v="12"/>
    <n v="4600"/>
    <n v="4600"/>
    <n v="1"/>
    <n v="4600"/>
    <n v="4600"/>
    <n v="383.33333333333331"/>
    <n v="4216.666666666667"/>
    <m/>
    <m/>
    <n v="0"/>
  </r>
  <r>
    <s v="KJ549"/>
    <s v="náhrada kolenního kloubu NEXGEN plato tibiální Prolong zelené 5,6 x 12 mm 90-5952-40-12"/>
    <x v="3"/>
    <s v="Z 518_TEP"/>
    <s v="TEP ortopedie"/>
    <n v="12"/>
    <n v="3450"/>
    <n v="3450"/>
    <n v="35"/>
    <n v="120750"/>
    <n v="3450"/>
    <n v="287.5"/>
    <n v="3162.5"/>
    <n v="12"/>
    <n v="3360"/>
    <n v="117600"/>
  </r>
  <r>
    <s v="KJ553"/>
    <s v="zavaděč pro implantaci elektrod s trhacím tělem Peel-Away 7F 14 cm 405108"/>
    <x v="10"/>
    <s v="Z 517_KARDI"/>
    <s v="Kardiostimulátory"/>
    <n v="12"/>
    <n v="1114"/>
    <n v="1114"/>
    <n v="810"/>
    <n v="902340.04"/>
    <n v="1114.000049382716"/>
    <n v="92.833337448559675"/>
    <n v="1021.1667119341564"/>
    <n v="12"/>
    <n v="1031.1399999999999"/>
    <n v="835223.39999999991"/>
  </r>
  <r>
    <s v="KJ554"/>
    <s v="zavaděč pro implantaci elektrod s trhacím tělem Peel-Away 8F 14 cm 405112"/>
    <x v="10"/>
    <s v="Z 517_KARDI"/>
    <s v="Kardiostimulátory"/>
    <n v="12"/>
    <n v="1114"/>
    <n v="1114"/>
    <n v="340"/>
    <n v="378759.94"/>
    <n v="1113.9998235294117"/>
    <n v="92.833318627450979"/>
    <n v="1021.1665049019607"/>
    <n v="12"/>
    <n v="1031.1400000000001"/>
    <n v="350587.60000000003"/>
  </r>
  <r>
    <s v="KJ555"/>
    <s v="zavaděč pro implantaci elektrod s trhacím tělem Peel-Away 9F 14 cm 405116"/>
    <x v="10"/>
    <s v="Z 517_KARDI"/>
    <s v="Kardiostimulátory"/>
    <n v="12"/>
    <n v="1114"/>
    <n v="1114"/>
    <n v="310"/>
    <n v="345340"/>
    <n v="1114"/>
    <n v="92.833333333333329"/>
    <n v="1021.1666666666666"/>
    <n v="12"/>
    <n v="1031.1399999999999"/>
    <n v="319653.39999999997"/>
  </r>
  <r>
    <s v="KJ556"/>
    <s v="zavaděč pro implantaci elektrod s trhacím tělem Peel-Away 10F 14 cm 405120"/>
    <x v="10"/>
    <s v="Z 517_KARDI"/>
    <s v="Kardiostimulátory"/>
    <n v="12"/>
    <n v="1114"/>
    <n v="1114"/>
    <n v="60"/>
    <n v="66840"/>
    <n v="1114"/>
    <n v="92.833333333333329"/>
    <n v="1021.1666666666666"/>
    <n v="12"/>
    <n v="1031.1399999999999"/>
    <n v="61868.399999999994"/>
  </r>
  <r>
    <s v="KJ557"/>
    <s v="katetr vodící pro mikrokatetrizaci MERCI DAC 044, 6.3F/ 0,70 x 120 cm 90171"/>
    <x v="6"/>
    <s v="Z 513_KATETR"/>
    <s v="Katetry vodicí"/>
    <n v="12"/>
    <n v="9922"/>
    <n v="9922"/>
    <n v="1"/>
    <n v="9922"/>
    <n v="9922"/>
    <n v="826.83333333333337"/>
    <n v="9095.1666666666661"/>
    <m/>
    <m/>
    <n v="0"/>
  </r>
  <r>
    <s v="KJ558"/>
    <s v="katetr vodící pro mikrokatetrizaci MERCI DAC 057, 5.2F/ 0,57 x 125 cm 90131"/>
    <x v="6"/>
    <s v="Z 513_KATETR"/>
    <s v="Katetry vodicí"/>
    <n v="12"/>
    <n v="9922"/>
    <n v="9922"/>
    <n v="4"/>
    <n v="39688"/>
    <n v="9922"/>
    <n v="826.83333333333337"/>
    <n v="9095.1666666666661"/>
    <m/>
    <m/>
    <n v="0"/>
  </r>
  <r>
    <s v="KJ559"/>
    <s v="náhrada kolenního kloubu NexGen plato tibiální Prolong zelené 10 mm 90-5952-40-10"/>
    <x v="3"/>
    <s v="Z 518_TEP"/>
    <s v="TEP ortopedie"/>
    <n v="12"/>
    <n v="3450"/>
    <n v="3450"/>
    <n v="86"/>
    <n v="296700"/>
    <n v="3450"/>
    <n v="287.5"/>
    <n v="3162.5"/>
    <n v="12"/>
    <n v="3360"/>
    <n v="288960"/>
  </r>
  <r>
    <s v="KJ560"/>
    <s v="náhrada kolenního kloubu NexGen plato tibiální Prolong modré 50 x 12 mm 90-5952-50-12"/>
    <x v="3"/>
    <s v="Z 518_TEP"/>
    <s v="TEP ortopedie"/>
    <n v="12"/>
    <n v="3450"/>
    <n v="3450"/>
    <n v="20"/>
    <n v="69000"/>
    <n v="3450"/>
    <n v="287.5"/>
    <n v="3162.5"/>
    <n v="12"/>
    <n v="3360"/>
    <n v="67200"/>
  </r>
  <r>
    <s v="KJ561"/>
    <s v="náhrada kolenního kloubu NexGen komponenta femorální pravá vel. H 90-5970-18-02"/>
    <x v="3"/>
    <s v="Z 518_TEP"/>
    <s v="TEP ortopedie"/>
    <n v="12"/>
    <n v="7475"/>
    <n v="7475"/>
    <n v="3"/>
    <n v="22425"/>
    <n v="7475"/>
    <n v="622.91666666666663"/>
    <n v="6852.083333333333"/>
    <n v="12"/>
    <n v="7280"/>
    <n v="21840"/>
  </r>
  <r>
    <s v="KJ562"/>
    <s v="náhrada kolenního kloubu NexGen plato tibiální Prolong zelené 17 mm 90-5952-40-17"/>
    <x v="3"/>
    <s v="Z 518_TEP"/>
    <s v="TEP ortopedie"/>
    <n v="12"/>
    <n v="3450"/>
    <n v="3450"/>
    <n v="1"/>
    <n v="3450"/>
    <n v="3450"/>
    <n v="287.5"/>
    <n v="3162.5"/>
    <m/>
    <m/>
    <n v="0"/>
  </r>
  <r>
    <s v="KJ563"/>
    <s v="náhrada kolenního kloubu NexGen komponenta tibiální precoat vel. 9 90-5980-57-03"/>
    <x v="3"/>
    <s v="Z 518_TEP"/>
    <s v="TEP ortopedie"/>
    <n v="12"/>
    <n v="7475"/>
    <n v="7475"/>
    <n v="3"/>
    <n v="22425"/>
    <n v="7475"/>
    <n v="622.91666666666663"/>
    <n v="6852.083333333333"/>
    <n v="12"/>
    <n v="7280"/>
    <n v="21840"/>
  </r>
  <r>
    <s v="KJ575"/>
    <s v="náhrada kolenního kloubu SIGMA P.F.C. TC3 plato tibiální rotační 4 x 10 mm revizní 96-2351   REVIZE"/>
    <x v="3"/>
    <s v="Z 518_TEP"/>
    <s v="TEP ortopedie"/>
    <n v="12"/>
    <n v="5520"/>
    <n v="5520"/>
    <n v="1"/>
    <n v="5520"/>
    <n v="5520"/>
    <n v="460"/>
    <n v="5060"/>
    <m/>
    <m/>
    <n v="0"/>
  </r>
  <r>
    <s v="KJ578"/>
    <s v="ucpávka dřeňové dutiny intramedulární vstřebatelná REX D 9,0 mm 0709-9"/>
    <x v="3"/>
    <s v="Z 518_TEP"/>
    <s v="TEP ortopedie"/>
    <n v="12"/>
    <n v="1610"/>
    <n v="1610"/>
    <n v="15"/>
    <n v="24150"/>
    <n v="1610"/>
    <n v="134.16666666666666"/>
    <n v="1475.8333333333333"/>
    <n v="12"/>
    <n v="1568"/>
    <n v="23520"/>
  </r>
  <r>
    <s v="KJ579"/>
    <s v="ucpávka dřeňové dutiny intramedulární vstřebatelná REX D 10,0 mm REX-0709-10"/>
    <x v="3"/>
    <s v="Z 518_TEP"/>
    <s v="TEP ortopedie"/>
    <n v="12"/>
    <n v="1610"/>
    <n v="1610"/>
    <n v="36"/>
    <n v="57960"/>
    <n v="1610"/>
    <n v="134.16666666666666"/>
    <n v="1475.8333333333333"/>
    <n v="12"/>
    <n v="1568"/>
    <n v="56448"/>
  </r>
  <r>
    <s v="KJ580"/>
    <s v="ucpávka dřeňové dutiny intramedulární vstřebatelná REX D 11,5 mm 0709-11,5"/>
    <x v="3"/>
    <s v="Z 518_TEP"/>
    <s v="TEP ortopedie"/>
    <n v="12"/>
    <n v="1610"/>
    <n v="1610"/>
    <n v="86"/>
    <n v="138460"/>
    <n v="1610"/>
    <n v="134.16666666666666"/>
    <n v="1475.8333333333333"/>
    <n v="0"/>
    <n v="1610"/>
    <n v="138460"/>
  </r>
  <r>
    <s v="KJ581"/>
    <s v="ucpávka dřeňové dutiny intramedulární vstřebatelná REX D 13,5 mm 0709-13,5"/>
    <x v="3"/>
    <s v="Z 518_TEP"/>
    <s v="TEP ortopedie"/>
    <n v="12"/>
    <n v="1610"/>
    <n v="1610"/>
    <n v="45"/>
    <n v="72450"/>
    <n v="1610"/>
    <n v="134.16666666666666"/>
    <n v="1475.8333333333333"/>
    <n v="12"/>
    <n v="1568"/>
    <n v="70560"/>
  </r>
  <r>
    <s v="KJ582"/>
    <s v="ucpávka dřeňové dutiny intramedulární vstřebatelná REX D 16,0 mm 0709-16"/>
    <x v="3"/>
    <s v="Z 518_TEP"/>
    <s v="TEP ortopedie"/>
    <n v="12"/>
    <n v="1610"/>
    <n v="1610"/>
    <n v="5"/>
    <n v="8050"/>
    <n v="1610"/>
    <n v="134.16666666666666"/>
    <n v="1475.8333333333333"/>
    <m/>
    <m/>
    <n v="0"/>
  </r>
  <r>
    <s v="KJ583"/>
    <s v="náhrada kyčelního kloubu Avantage jamka cementovaná 50 P0463050"/>
    <x v="3"/>
    <s v="Z 518_TEP"/>
    <s v="TEP ortopedie"/>
    <n v="12"/>
    <n v="10925"/>
    <n v="10925"/>
    <n v="1"/>
    <n v="10925"/>
    <n v="10925"/>
    <n v="910.41666666666663"/>
    <n v="10014.583333333334"/>
    <n v="12"/>
    <n v="10640"/>
    <n v="10640"/>
  </r>
  <r>
    <s v="KJ584"/>
    <s v="náhrada kyčelního kloubu Avantage vložka PE 28 mm 50 P0561050"/>
    <x v="3"/>
    <s v="Z 518_TEP"/>
    <s v="TEP ortopedie"/>
    <n v="12"/>
    <n v="5175"/>
    <n v="5175"/>
    <n v="1"/>
    <n v="5175"/>
    <n v="5175"/>
    <n v="431.25"/>
    <n v="4743.75"/>
    <n v="12"/>
    <n v="5040"/>
    <n v="5040"/>
  </r>
  <r>
    <s v="KJ593"/>
    <s v="stapler cirkulární na selektivní léčbu hemeroidů metodou dle Longa prům. 33 mm včetně příslušenství TST33-WS"/>
    <x v="4"/>
    <s v="Z 523_STAPLE"/>
    <s v="Staplery, endosk., extraktory"/>
    <n v="12"/>
    <n v="8228"/>
    <n v="8228"/>
    <n v="17"/>
    <n v="139876"/>
    <n v="8228"/>
    <n v="685.66666666666663"/>
    <n v="7542.333333333333"/>
    <n v="21"/>
    <n v="8228"/>
    <n v="139876"/>
  </r>
  <r>
    <s v="KJ594"/>
    <s v="stapler cirkulární na selektivní léčbu hemeroidů metodou dle Longa prům. 36 mm včetně příslušenství TST36-S180X"/>
    <x v="4"/>
    <s v="Z 523_STAPLE"/>
    <s v="Staplery, endosk., extraktory"/>
    <n v="12"/>
    <n v="11858"/>
    <n v="11858"/>
    <n v="32"/>
    <n v="379456"/>
    <n v="11858"/>
    <n v="988.16666666666663"/>
    <n v="10869.833333333334"/>
    <n v="12"/>
    <n v="10976"/>
    <n v="351232"/>
  </r>
  <r>
    <s v="KJ595"/>
    <s v="defibrilátor jednodutinový FORTIFY ASSURA VR 1359-40C komplet 1359-40Ck "/>
    <x v="15"/>
    <s v="Z 516_DEFIBR"/>
    <s v="Defibrilátory"/>
    <n v="12"/>
    <n v="229885"/>
    <n v="229885"/>
    <n v="3"/>
    <n v="689655"/>
    <n v="229885"/>
    <n v="19157.083333333332"/>
    <n v="210727.91666666666"/>
    <m/>
    <m/>
    <n v="0"/>
  </r>
  <r>
    <s v="KJ596"/>
    <s v="defibrilátor jednodutinový FORTIFY ASSURA VR 1359-40QC komplet 1359-40QCk "/>
    <x v="15"/>
    <s v="Z 516_DEFIBR"/>
    <s v="Defibrilátory"/>
    <n v="12"/>
    <n v="229885"/>
    <n v="229885"/>
    <n v="1"/>
    <n v="229885"/>
    <n v="229885"/>
    <n v="19157.083333333332"/>
    <n v="210727.91666666666"/>
    <m/>
    <m/>
    <n v="0"/>
  </r>
  <r>
    <s v="KJ599"/>
    <s v="defibrilátor jednodutinový FORTIFY ASSURA VR 1359-40C"/>
    <x v="15"/>
    <s v="Z 516_DEFIBR"/>
    <s v="Defibrilátory"/>
    <n v="12"/>
    <n v="227535"/>
    <n v="227535"/>
    <n v="1"/>
    <n v="227535"/>
    <n v="227535"/>
    <n v="18961.25"/>
    <n v="208573.75"/>
    <m/>
    <m/>
    <n v="0"/>
  </r>
  <r>
    <s v="KJ604"/>
    <s v="defibrilátor dvoudutinový FORTIFY ASSURA DR komplet 2359-40C "/>
    <x v="15"/>
    <s v="Z 516_DEFIBR"/>
    <s v="Defibrilátory"/>
    <n v="12"/>
    <n v="241385"/>
    <n v="241385"/>
    <n v="1"/>
    <n v="241385"/>
    <n v="241385"/>
    <n v="20115.416666666668"/>
    <n v="221269.58333333334"/>
    <m/>
    <m/>
    <n v="0"/>
  </r>
  <r>
    <s v="KJ605"/>
    <s v="defibrilátor dvoudutinový FORTIFY ASSURA DR komplet 2359-40QC "/>
    <x v="15"/>
    <s v="Z 516_DEFIBR"/>
    <s v="Defibrilátory"/>
    <n v="12"/>
    <n v="241385"/>
    <n v="241385"/>
    <n v="1"/>
    <n v="241385"/>
    <n v="241385"/>
    <n v="20115.416666666668"/>
    <n v="221269.58333333334"/>
    <m/>
    <m/>
    <n v="0"/>
  </r>
  <r>
    <s v="KJ614"/>
    <s v="defibrilátor biventrikulární QUADRA ASSURA MP komplet 3371-40QC "/>
    <x v="15"/>
    <s v="Z 516_DEFIBR"/>
    <s v="Defibrilátory"/>
    <n v="12"/>
    <n v="258635"/>
    <n v="258635"/>
    <n v="3"/>
    <n v="775905"/>
    <n v="258635"/>
    <n v="21552.916666666668"/>
    <n v="237082.08333333334"/>
    <m/>
    <m/>
    <n v="0"/>
  </r>
  <r>
    <s v="KJ617"/>
    <s v="defibrilátor biventrikulární QUADRA ASSURA MP 3371-40C"/>
    <x v="15"/>
    <s v="Z 516_DEFIBR"/>
    <s v="Defibrilátory"/>
    <n v="12"/>
    <n v="252485"/>
    <n v="252485"/>
    <n v="1"/>
    <n v="252485"/>
    <n v="252485"/>
    <n v="21040.416666666668"/>
    <n v="231444.58333333334"/>
    <m/>
    <m/>
    <n v="0"/>
  </r>
  <r>
    <s v="KJ618"/>
    <s v="defibrilátor biventrikulární QUADRA ASSURA MP 3371-40QC"/>
    <x v="15"/>
    <s v="Z 516_DEFIBR"/>
    <s v="Defibrilátory"/>
    <n v="12"/>
    <n v="252485"/>
    <n v="252485"/>
    <n v="2"/>
    <n v="504970"/>
    <n v="252485"/>
    <n v="21040.416666666668"/>
    <n v="231444.58333333334"/>
    <m/>
    <m/>
    <n v="0"/>
  </r>
  <r>
    <s v="KJ619"/>
    <s v="kardiostimulátor jednodutinový ASSURITY SR MRI 1272"/>
    <x v="10"/>
    <s v="Z 517_KARDI"/>
    <s v="Kardiostimulátory"/>
    <n v="12"/>
    <n v="25960"/>
    <n v="25960"/>
    <n v="2"/>
    <n v="51920"/>
    <n v="25960"/>
    <n v="2163.3333333333335"/>
    <n v="23796.666666666668"/>
    <m/>
    <m/>
    <n v="0"/>
  </r>
  <r>
    <s v="KJ621"/>
    <s v="kardiostimulátor dvoudutinový ASSURITY DR MRI 2272"/>
    <x v="10"/>
    <s v="Z 517_KARDI"/>
    <s v="Kardiostimulátory"/>
    <n v="12"/>
    <n v="49320"/>
    <n v="49320"/>
    <n v="4"/>
    <n v="197280"/>
    <n v="49320"/>
    <n v="4110"/>
    <n v="45210"/>
    <m/>
    <m/>
    <n v="0"/>
  </r>
  <r>
    <s v="KJ622"/>
    <s v="kardiostimulátor dvoudutinový ASSURITY DR MRI 2272 komplet"/>
    <x v="10"/>
    <s v="Z 517_KARDI"/>
    <s v="Kardiostimulátory"/>
    <n v="12"/>
    <n v="52020"/>
    <n v="52020"/>
    <n v="4"/>
    <n v="208080"/>
    <n v="52020"/>
    <n v="4335"/>
    <n v="47685"/>
    <m/>
    <m/>
    <n v="0"/>
  </r>
  <r>
    <s v="KJ626"/>
    <s v="drát vodící PTCA pro levokomorovou elektrodu při implantaci,délka 195 cm, prům. 0,36 mm, FIRM, DS2G003"/>
    <x v="10"/>
    <s v="Z 517_KARDI"/>
    <s v="Kardiostimulátory"/>
    <n v="12"/>
    <n v="368.26"/>
    <n v="368.26"/>
    <n v="27"/>
    <n v="9943.02"/>
    <n v="368.26"/>
    <n v="30.688333333333333"/>
    <n v="337.57166666666666"/>
    <m/>
    <m/>
    <n v="0"/>
  </r>
  <r>
    <s v="KJ627"/>
    <s v="hadička spojovací univerzální k setu renálnímu, silikon, fermale LL, 23 mm bal. á 10 ks RE-450110"/>
    <x v="0"/>
    <s v="Z 503_OSTAT"/>
    <s v="Ostatní - všeobecný mateiál"/>
    <n v="12"/>
    <n v="157.96"/>
    <n v="157.99"/>
    <n v="170"/>
    <n v="26858.039999999994"/>
    <n v="157.98847058823526"/>
    <n v="13.165705882352938"/>
    <n v="144.82276470588232"/>
    <n v="12"/>
    <n v="146.24"/>
    <n v="24860.800000000003"/>
  </r>
  <r>
    <s v="KJ633"/>
    <s v="šroub Milagro ADVANCE interferenční vstřebatelný 9 x 30 mm pro rekonstrukci křížového vazu 231822"/>
    <x v="1"/>
    <s v="Z 515_NAHRAD_OST"/>
    <s v="Umělé tělní náhrady - ostatní"/>
    <n v="12"/>
    <n v="3575.35"/>
    <n v="3898.5"/>
    <n v="16"/>
    <n v="60113.95"/>
    <n v="3757.1218749999998"/>
    <n v="313.09348958333334"/>
    <n v="3444.0283854166664"/>
    <n v="12"/>
    <n v="3796.8"/>
    <n v="60748.800000000003"/>
  </r>
  <r>
    <s v="KJ636"/>
    <s v="náhrada kolenního kloubu NEXGEN komponenta femorální levá vel. D 90-5966-14-01"/>
    <x v="3"/>
    <s v="Z 518_TEP"/>
    <s v="TEP ortopedie"/>
    <n v="12"/>
    <n v="7475"/>
    <n v="7475"/>
    <n v="17"/>
    <n v="127075"/>
    <n v="7475"/>
    <n v="622.91666666666663"/>
    <n v="6852.083333333333"/>
    <n v="12"/>
    <n v="7280"/>
    <n v="123760"/>
  </r>
  <r>
    <s v="KJ637"/>
    <s v="náhrada kolenního kloubu NEXGEN komponenta femorální LPS pravá stabilizovaná vel. E 90-5996-15-02"/>
    <x v="3"/>
    <s v="Z 518_TEP"/>
    <s v="TEP ortopedie"/>
    <n v="12"/>
    <n v="7475"/>
    <n v="7475"/>
    <n v="13"/>
    <n v="97175"/>
    <n v="7475"/>
    <n v="622.91666666666663"/>
    <n v="6852.083333333333"/>
    <n v="12"/>
    <n v="7280"/>
    <n v="94640"/>
  </r>
  <r>
    <s v="KJ642"/>
    <s v="náhrada kolenního kloubu NEXGEN komponenta femorální LPS pravá stabilizovaná vel. D 90-5996-14-02"/>
    <x v="3"/>
    <s v="Z 518_TEP"/>
    <s v="TEP ortopedie"/>
    <n v="12"/>
    <n v="7475"/>
    <n v="7475"/>
    <n v="4"/>
    <n v="29900"/>
    <n v="7475"/>
    <n v="622.91666666666663"/>
    <n v="6852.083333333333"/>
    <m/>
    <m/>
    <n v="0"/>
  </r>
  <r>
    <s v="KJ644"/>
    <s v="náhrada kyčelního kloubu Allofit IT vložka keramická biolog delta HH/32 mm 00-8775-009-32"/>
    <x v="3"/>
    <s v="Z 518_TEP"/>
    <s v="TEP ortopedie"/>
    <n v="12"/>
    <n v="10350"/>
    <n v="10350"/>
    <n v="11"/>
    <n v="113850"/>
    <n v="10350"/>
    <n v="862.5"/>
    <n v="9487.5"/>
    <m/>
    <m/>
    <n v="0"/>
  </r>
  <r>
    <s v="KJ645"/>
    <s v="náhrada kyčelního koubu ALLOFIT hlavička BIOLOX DELTA keramika 32/0 mm 00-8775-032-02"/>
    <x v="3"/>
    <s v="Z 518_TEP"/>
    <s v="TEP ortopedie"/>
    <n v="12"/>
    <n v="9775"/>
    <n v="9775"/>
    <n v="33"/>
    <n v="322575"/>
    <n v="9775"/>
    <n v="814.58333333333337"/>
    <n v="8960.4166666666661"/>
    <n v="12"/>
    <n v="9520"/>
    <n v="314160"/>
  </r>
  <r>
    <s v="KJ654"/>
    <s v="náhrada kolenního kloubu NexGen plato tibiální Prolong žluté 3,4 x 14 žluté 90-5952-30-14"/>
    <x v="3"/>
    <s v="Z 518_TEP"/>
    <s v="TEP ortopedie"/>
    <n v="12"/>
    <n v="3450"/>
    <n v="3450"/>
    <n v="9"/>
    <n v="31050"/>
    <n v="3450"/>
    <n v="287.5"/>
    <n v="3162.5"/>
    <n v="12"/>
    <n v="3360"/>
    <n v="30240"/>
  </r>
  <r>
    <s v="KJ661"/>
    <s v="katetr diagnostický angiografický TORCON  HNB5.0-38-125-P-NS-VTK"/>
    <x v="6"/>
    <s v="Z 513_KATETR"/>
    <s v="Katetry diagnostické RTG"/>
    <n v="12"/>
    <n v="687.16"/>
    <n v="687.16"/>
    <n v="120"/>
    <n v="82459.00999999998"/>
    <n v="687.15841666666654"/>
    <n v="57.263201388888881"/>
    <n v="629.89521527777765"/>
    <n v="12"/>
    <n v="636.04999999999995"/>
    <n v="76326"/>
  </r>
  <r>
    <s v="KJ662"/>
    <s v="šroub Milagro ADVANCE interferenční vstřebatelný 8 x 30 mm pro rekonstrukci křížového vazu 231821"/>
    <x v="1"/>
    <s v="Z 515_NAHRAD_OST"/>
    <s v="Umělé tělní náhrady - ostatní"/>
    <n v="12"/>
    <n v="3575.35"/>
    <n v="3898.5"/>
    <n v="19"/>
    <n v="72455.75"/>
    <n v="3813.4605263157896"/>
    <n v="317.78837719298247"/>
    <n v="3495.6721491228072"/>
    <n v="12"/>
    <n v="3796.8"/>
    <n v="72139.199999999997"/>
  </r>
  <r>
    <s v="KJ675"/>
    <s v="katetr balónkový Zelos 24 x 4 OPT 1740-2404"/>
    <x v="6"/>
    <s v="Z 513_KATETR"/>
    <s v="Katetry dilatační"/>
    <n v="12"/>
    <n v="15178.24"/>
    <n v="15178.24"/>
    <n v="1"/>
    <n v="15178.24"/>
    <n v="15178.24"/>
    <n v="1264.8533333333332"/>
    <n v="13913.386666666667"/>
    <m/>
    <m/>
    <n v="0"/>
  </r>
  <r>
    <s v="KJ676"/>
    <s v="katetr balónkový Zelos 26 x 4 OPT 1740-2604"/>
    <x v="6"/>
    <s v="Z 513_KATETR"/>
    <s v="Katetry dilatační"/>
    <n v="12"/>
    <n v="16392.5"/>
    <n v="16392.5"/>
    <n v="2"/>
    <n v="32785"/>
    <n v="16392.5"/>
    <n v="1366.0416666666667"/>
    <n v="15026.458333333334"/>
    <m/>
    <m/>
    <n v="0"/>
  </r>
  <r>
    <s v="KJ678"/>
    <s v="Sonda ablační bipolární Cardioblate - Gemini-S 49260 "/>
    <x v="0"/>
    <s v="Z 503_OSTAT"/>
    <s v="Ostatní - všeobecný mateiál"/>
    <n v="12"/>
    <n v="58685"/>
    <n v="58685"/>
    <n v="2"/>
    <n v="117370"/>
    <n v="58685"/>
    <n v="4890.416666666667"/>
    <n v="53794.583333333336"/>
    <m/>
    <m/>
    <n v="0"/>
  </r>
  <r>
    <s v="KJ682"/>
    <s v="implantát středoušní ventilační trubička Micron Bobbin 1,27 mm EG145281"/>
    <x v="2"/>
    <s v="Z 506_NAHRAD_KOV"/>
    <s v="Umělé tělní náhrady - kovové"/>
    <n v="12"/>
    <n v="338.86"/>
    <n v="338.89"/>
    <n v="90"/>
    <n v="30497.380000000005"/>
    <n v="338.85977777777782"/>
    <n v="28.238314814814817"/>
    <n v="310.62146296296299"/>
    <m/>
    <m/>
    <n v="0"/>
  </r>
  <r>
    <s v="KJ705"/>
    <s v="zavaděč levokomorových elektrod CPS Direct SL II 47 cm DS2C020"/>
    <x v="10"/>
    <s v="Z 517_KARDI"/>
    <s v="Zavaděče ke kardiostimulátorům"/>
    <n v="12"/>
    <n v="789.14"/>
    <n v="789.14"/>
    <n v="13"/>
    <n v="10258.820000000002"/>
    <n v="789.1400000000001"/>
    <n v="65.76166666666667"/>
    <n v="723.37833333333344"/>
    <m/>
    <m/>
    <n v="0"/>
  </r>
  <r>
    <s v="KJ718"/>
    <s v="zavaděč pro implantaci elektrod s trhacím tělem Peel-Away 11F 14 cm 405124"/>
    <x v="10"/>
    <s v="Z 517_KARDI"/>
    <s v="Kardiostimulátory"/>
    <n v="12"/>
    <n v="1114"/>
    <n v="1114"/>
    <n v="170"/>
    <n v="189380"/>
    <n v="1114"/>
    <n v="92.833333333333329"/>
    <n v="1021.1666666666666"/>
    <n v="12"/>
    <n v="1031.1399999999999"/>
    <n v="175293.8"/>
  </r>
  <r>
    <s v="KJ720"/>
    <s v="náhrada kyčelního koubu ALLOFIT hlavička BIOLOX DELTA keramika S32/-3,5 mm 00-8775-032-01"/>
    <x v="3"/>
    <s v="Z 518_TEP"/>
    <s v="TEP ortopedie"/>
    <n v="12"/>
    <n v="9775"/>
    <n v="9775"/>
    <n v="8"/>
    <n v="78200"/>
    <n v="9775"/>
    <n v="814.58333333333337"/>
    <n v="8960.4166666666661"/>
    <m/>
    <m/>
    <n v="0"/>
  </r>
  <r>
    <s v="KJ771"/>
    <s v="pouzdro zaváděcí Check-Flo 14.0F 80 cm RCFW-14.0-38-80-RB"/>
    <x v="0"/>
    <s v="Z 503_OSTAT"/>
    <s v="Zaváděcí pouzdra"/>
    <n v="12"/>
    <n v="3496.9"/>
    <n v="3496.9"/>
    <n v="1"/>
    <n v="3496.9"/>
    <n v="3496.9"/>
    <n v="291.40833333333336"/>
    <n v="3205.4916666666668"/>
    <m/>
    <m/>
    <n v="0"/>
  </r>
  <r>
    <s v="KJ772"/>
    <s v="pouzdro zaváděcí Check-Flo 16.0F 80 cm RCFW-16.0P-38-80-RB"/>
    <x v="0"/>
    <s v="Z 503_OSTAT"/>
    <s v="Zaváděcí pouzdra"/>
    <n v="12"/>
    <n v="3535.14"/>
    <n v="3535.14"/>
    <n v="1"/>
    <n v="3535.14"/>
    <n v="3535.14"/>
    <n v="294.59499999999997"/>
    <n v="3240.5450000000001"/>
    <m/>
    <m/>
    <n v="0"/>
  </r>
  <r>
    <s v="KJ777"/>
    <s v="elektroda stimulační Quartet levokomorová, kvadripolární, pasivní 86 cm 1456Q/86"/>
    <x v="15"/>
    <s v="Z 516_DEFIBR"/>
    <s v="elektroda k defibrilátorům"/>
    <n v="12"/>
    <n v="1000"/>
    <n v="1000"/>
    <n v="1"/>
    <n v="1000"/>
    <n v="1000"/>
    <n v="83.333333333333329"/>
    <n v="916.66666666666663"/>
    <m/>
    <m/>
    <n v="0"/>
  </r>
  <r>
    <s v="KJ779"/>
    <s v="elektroda stimulační Quartet levokomorová, kvadripolární, pasivní 86 cm 1458Q/86"/>
    <x v="15"/>
    <s v="Z 516_DEFIBR"/>
    <s v="elektroda k defibrilátorům"/>
    <n v="12"/>
    <n v="1000"/>
    <n v="1000"/>
    <n v="3"/>
    <n v="3000"/>
    <n v="1000"/>
    <n v="83.333333333333329"/>
    <n v="916.66666666666663"/>
    <m/>
    <m/>
    <n v="0"/>
  </r>
  <r>
    <s v="KJ780"/>
    <s v="stent koronární lékový BIOMIME balonexpandibilní CoCr potah SIROLIMUS 2,5 x 29 mm BIO25029"/>
    <x v="18"/>
    <s v="Z 540 STENTY_LEK"/>
    <s v="Stenty lékové"/>
    <n v="12"/>
    <n v="8337.5"/>
    <n v="8337.5"/>
    <n v="3"/>
    <n v="25012.5"/>
    <n v="8337.5"/>
    <n v="694.79166666666663"/>
    <n v="7642.708333333333"/>
    <m/>
    <m/>
    <n v="0"/>
  </r>
  <r>
    <s v="KJ781"/>
    <s v="stent koronární lékový BIOMIME balonexpandibilní CoCr potah SIROLIMUS 2,5 x 37 mm BIO25037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J782"/>
    <s v="stent koronární lékový BIOMIME balonexpandibilní CoCr potah SIROLIMUS 2,5 x 44 mm BIO25044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J783"/>
    <s v="stent koronární lékový BIOMIME balonexpandibilní CoCr potah SIROLIMUS 2,5 x 48 mm BIO25048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J785"/>
    <s v="stent koronární lékový BIOMIME balonexpandibilní CoCr potah SIROLIMUS 3,0 x 37 mm BIO30037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J786"/>
    <s v="stent koronární lékový BIOMIME balonexpandibilní CoCr potah SIROLIMUS 3,0 x 44 mm BIO30044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J788"/>
    <s v="stent koronární lékový BIOMIME balonexpandibilní CoCr potah SIROLIMUS 3,5 x 29 mm BIO35029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J791"/>
    <s v="stent koronární lékový BIOMIME balonexpandibilní CoCr potah SIROLIMUS 3,5 x 48 mm BIO35048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J793"/>
    <s v="stent koronární lékový BIOMIME balonexpandibilní CoCr potah SIROLIMUS 4,0 x 37 mm BIO40037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J794"/>
    <s v="papilotom núž jehlový Huibregtse 5F x 200cm HPC-3"/>
    <x v="4"/>
    <s v="Z 523_STAPLE"/>
    <s v="Staplery, endosk., extraktory"/>
    <n v="12"/>
    <n v="3414.62"/>
    <n v="3414.62"/>
    <n v="3"/>
    <n v="10243.86"/>
    <n v="3414.6200000000003"/>
    <n v="284.55166666666668"/>
    <n v="3130.0683333333336"/>
    <m/>
    <m/>
    <n v="0"/>
  </r>
  <r>
    <s v="KJ795"/>
    <s v="ligator jícnových varixů čtyřgumičkový včetně aplikátoru MBL-4, k endoskopu pr. 9,5-13 mm, délka 122 cm"/>
    <x v="0"/>
    <s v="Z 503_OSTAT"/>
    <s v="Ostatní - všeobecný mateiál"/>
    <n v="12"/>
    <n v="2762.91"/>
    <n v="2762.92"/>
    <n v="13"/>
    <n v="35917.89"/>
    <n v="2762.9146153846154"/>
    <n v="230.24288461538461"/>
    <n v="2532.6717307692306"/>
    <m/>
    <m/>
    <n v="0"/>
  </r>
  <r>
    <s v="KJ796"/>
    <s v="ligátor jícnových varixů šestigumičkový včetně aplikátoru MBL-6, pro endoskop pr. 9,5-13 mm, délka 122 cm"/>
    <x v="0"/>
    <s v="Z 503_OSTAT"/>
    <s v="Ostatní - všeobecný mateiál"/>
    <n v="12"/>
    <n v="3070.49"/>
    <n v="3070.5"/>
    <n v="34"/>
    <n v="104396.85999999999"/>
    <n v="3070.495882352941"/>
    <n v="255.87465686274507"/>
    <n v="2814.6212254901957"/>
    <m/>
    <m/>
    <n v="0"/>
  </r>
  <r>
    <s v="KJ798"/>
    <s v="extraktor košík dvojlumenový Memory 7F x 200 cm MSB-35-2X4, měkký drát"/>
    <x v="4"/>
    <s v="Z 523_STAPLE"/>
    <s v="Staplery, endosk., extraktory"/>
    <n v="12"/>
    <n v="4743.2"/>
    <n v="4743.2"/>
    <n v="19"/>
    <n v="90120.799999999988"/>
    <n v="4743.2"/>
    <n v="395.26666666666665"/>
    <n v="4347.9333333333334"/>
    <m/>
    <m/>
    <n v="0"/>
  </r>
  <r>
    <s v="KJ800"/>
    <s v="zavaděč biliárních stentů plastikový Oasis 11,5 Fr délka 205 cm tlačný katetr 170 cm OA-11,5"/>
    <x v="4"/>
    <s v="Z 523_STAPLE"/>
    <s v="Staplery, endosk., extraktory"/>
    <n v="12"/>
    <n v="1547.21"/>
    <n v="1547.21"/>
    <n v="1"/>
    <n v="1547.21"/>
    <n v="1547.21"/>
    <n v="128.93416666666667"/>
    <n v="1418.2758333333334"/>
    <m/>
    <m/>
    <n v="0"/>
  </r>
  <r>
    <s v="KJ801"/>
    <s v="set gastrostomický perkutánní PEG 24Fr,25-1302391 (PEG-24-PULL-I-S)"/>
    <x v="0"/>
    <s v="Z 503_OSTAT"/>
    <s v="Ostatní - všeobecný mateiál"/>
    <n v="12"/>
    <n v="2420"/>
    <n v="2420"/>
    <n v="116"/>
    <n v="280720"/>
    <n v="2420"/>
    <n v="201.66666666666666"/>
    <n v="2218.3333333333335"/>
    <n v="12"/>
    <n v="2240"/>
    <n v="259840"/>
  </r>
  <r>
    <s v="KJ802"/>
    <s v="Sfinkterotom trojlumenový Tri-Tome 7F TRI- 20"/>
    <x v="4"/>
    <s v="Z 523_STAPLE"/>
    <s v="Staplery, endosk., extraktory"/>
    <n v="12"/>
    <n v="3008.91"/>
    <n v="3008.91"/>
    <n v="1"/>
    <n v="3008.91"/>
    <n v="3008.91"/>
    <n v="250.74249999999998"/>
    <n v="2758.1675"/>
    <m/>
    <m/>
    <n v="0"/>
  </r>
  <r>
    <s v="KJ803"/>
    <s v="stent biliární plastový Tannenbaum 10 x 5  TTSO-10-5"/>
    <x v="7"/>
    <s v="Z 538 STENTY"/>
    <s v="Stenty"/>
    <n v="12"/>
    <n v="1272.71"/>
    <n v="1272.71"/>
    <n v="3"/>
    <n v="3818.12"/>
    <n v="1272.7066666666667"/>
    <n v="106.05888888888889"/>
    <n v="1166.6477777777777"/>
    <m/>
    <m/>
    <n v="0"/>
  </r>
  <r>
    <s v="KJ807"/>
    <s v="stent biliární plastový Tannenbaum 10 x 10 TTSO-10-10"/>
    <x v="7"/>
    <s v="Z 538 STENTY"/>
    <s v="Stenty"/>
    <n v="12"/>
    <n v="1272.71"/>
    <n v="1272.71"/>
    <n v="2"/>
    <n v="2545.42"/>
    <n v="1272.71"/>
    <n v="106.05916666666667"/>
    <n v="1166.6508333333334"/>
    <m/>
    <m/>
    <n v="0"/>
  </r>
  <r>
    <s v="KJ808"/>
    <s v="stent biliární plastový Tannenbaum 11,5 x 7 TTSO-11,5-7"/>
    <x v="7"/>
    <s v="Z 538 STENTY"/>
    <s v="Stenty"/>
    <n v="12"/>
    <n v="1272.71"/>
    <n v="1272.71"/>
    <n v="1"/>
    <n v="1272.71"/>
    <n v="1272.71"/>
    <n v="106.05916666666667"/>
    <n v="1166.6508333333334"/>
    <m/>
    <m/>
    <n v="0"/>
  </r>
  <r>
    <s v="KJ811"/>
    <s v="stent biliární plastový Tannenbaum 11,5 x 10 TTSO-11,5-10"/>
    <x v="7"/>
    <s v="Z 538 STENTY"/>
    <s v="Stenty"/>
    <n v="12"/>
    <n v="1272.71"/>
    <n v="1272.71"/>
    <n v="1"/>
    <n v="1272.71"/>
    <n v="1272.71"/>
    <n v="106.05916666666667"/>
    <n v="1166.6508333333334"/>
    <m/>
    <m/>
    <n v="0"/>
  </r>
  <r>
    <s v="KJ812"/>
    <s v="stent biliární plastový Tannenbaum 11,5 x 12 TTSO-11,5-12"/>
    <x v="7"/>
    <s v="Z 538 STENTY"/>
    <s v="Stenty"/>
    <n v="12"/>
    <n v="1272.71"/>
    <n v="1272.71"/>
    <n v="1"/>
    <n v="1272.71"/>
    <n v="1272.71"/>
    <n v="106.05916666666667"/>
    <n v="1166.6508333333334"/>
    <m/>
    <m/>
    <n v="0"/>
  </r>
  <r>
    <s v="KJ813"/>
    <s v="stent biliární plastový Tannenbaum 10 x 6 TTSO-10-6"/>
    <x v="7"/>
    <s v="Z 538 STENTY"/>
    <s v="Stenty"/>
    <n v="12"/>
    <n v="1272.71"/>
    <n v="1272.71"/>
    <n v="5"/>
    <n v="6363.55"/>
    <n v="1272.71"/>
    <n v="106.05916666666667"/>
    <n v="1166.6508333333334"/>
    <m/>
    <m/>
    <n v="0"/>
  </r>
  <r>
    <s v="KJ814"/>
    <s v="stent biliární plastový Tannenbaum 10 x 7 TTSO-10-7"/>
    <x v="7"/>
    <s v="Z 538 STENTY"/>
    <s v="Stenty"/>
    <n v="12"/>
    <n v="1272.71"/>
    <n v="1272.71"/>
    <n v="13"/>
    <n v="16545.179999999997"/>
    <n v="1272.7061538461535"/>
    <n v="106.05884615384612"/>
    <n v="1166.6473076923073"/>
    <n v="12"/>
    <n v="1239.5"/>
    <n v="16113.5"/>
  </r>
  <r>
    <s v="KJ815"/>
    <s v="stent biliární plastový Tannenbaum 10 x 8 TTSO-10-8"/>
    <x v="7"/>
    <s v="Z 538 STENTY"/>
    <s v="Stenty"/>
    <n v="12"/>
    <n v="1272.71"/>
    <n v="1272.71"/>
    <n v="5"/>
    <n v="6363.55"/>
    <n v="1272.71"/>
    <n v="106.05916666666667"/>
    <n v="1166.6508333333334"/>
    <n v="12"/>
    <n v="1239.5"/>
    <n v="6197.5"/>
  </r>
  <r>
    <s v="KJ816"/>
    <s v="stent biliární plastový Tannenbaum 10 x 9 TTSO-10-9"/>
    <x v="7"/>
    <s v="Z 538 STENTY"/>
    <s v="Stenty"/>
    <n v="12"/>
    <n v="1272.7"/>
    <n v="1272.71"/>
    <n v="8"/>
    <n v="10181.669999999998"/>
    <n v="1272.7087499999998"/>
    <n v="106.05906249999998"/>
    <n v="1166.6496874999998"/>
    <n v="12"/>
    <n v="1239.5"/>
    <n v="9916"/>
  </r>
  <r>
    <s v="KJ819"/>
    <s v="zavaděč biliárních stentů plastikový Oasis 10 Fr délka 205 cm tlačný katetr 170 cm  OA-10"/>
    <x v="4"/>
    <s v="Z 523_STAPLE"/>
    <s v="Staplery, endosk., extraktory"/>
    <n v="12"/>
    <n v="1547.21"/>
    <n v="1547.21"/>
    <n v="394"/>
    <n v="609600.74"/>
    <n v="1547.21"/>
    <n v="128.93416666666667"/>
    <n v="1418.2758333333334"/>
    <n v="12"/>
    <n v="1506.8485714285714"/>
    <n v="593698.33714285714"/>
  </r>
  <r>
    <s v="KJ821"/>
    <s v="cystotom Sonda Cysto-Gastro EndoFlex  10 Fr/165-180 cm, pro vodicí drát .035&quot;, s kovovou špičkou na distálním konci 25-w-556699 W-CST-10"/>
    <x v="7"/>
    <s v="Z 538 STENTY"/>
    <s v="Stenty"/>
    <n v="12"/>
    <n v="6413"/>
    <n v="6413"/>
    <n v="12"/>
    <n v="76956"/>
    <n v="6413"/>
    <n v="534.41666666666663"/>
    <n v="5878.583333333333"/>
    <m/>
    <m/>
    <n v="0"/>
  </r>
  <r>
    <s v="KJ822"/>
    <s v="jehla aspirační pro endosono bioptická punkční EchoTip Ultra ECHO-3-22"/>
    <x v="0"/>
    <s v="Z 503_OSTAT"/>
    <s v="Ostatní - všeobecný mateiál"/>
    <n v="12"/>
    <n v="8085"/>
    <n v="8085"/>
    <n v="1"/>
    <n v="8085"/>
    <n v="8085"/>
    <n v="673.75"/>
    <n v="7411.25"/>
    <m/>
    <m/>
    <n v="0"/>
  </r>
  <r>
    <s v="KJ823"/>
    <s v="Souprava pro nasální drenáž žlučovodu katetr nasobiliární 7,0 Fr ENBD-7-LIGUORY-C"/>
    <x v="4"/>
    <s v="Z 523_STAPLE"/>
    <s v="Staplery, endosk., extraktory"/>
    <n v="12"/>
    <n v="3430.35"/>
    <n v="3430.35"/>
    <n v="8"/>
    <n v="27442.799999999996"/>
    <n v="3430.3499999999995"/>
    <n v="285.86249999999995"/>
    <n v="3144.4874999999993"/>
    <m/>
    <m/>
    <n v="0"/>
  </r>
  <r>
    <s v="KJ824"/>
    <s v="stent pankreatický plastový 5 x 7 GPSO-5-7"/>
    <x v="7"/>
    <s v="Z 538 STENTY"/>
    <s v="Stenty"/>
    <n v="12"/>
    <n v="1227"/>
    <n v="1227"/>
    <n v="5"/>
    <n v="6135"/>
    <n v="1227"/>
    <n v="102.25"/>
    <n v="1124.75"/>
    <m/>
    <m/>
    <n v="0"/>
  </r>
  <r>
    <s v="KJ833"/>
    <s v="hemospray endoskopický HEMO-7-EU (G24663, W3520070)"/>
    <x v="0"/>
    <s v="Z 503_OSTAT"/>
    <s v="Ostatní - všeobecný mateiál"/>
    <n v="12"/>
    <n v="12361.53"/>
    <n v="12361.53"/>
    <n v="13"/>
    <n v="160699.88999999998"/>
    <n v="12361.529999999999"/>
    <n v="1030.1274999999998"/>
    <n v="11331.402499999998"/>
    <n v="12"/>
    <n v="11442.075000000001"/>
    <n v="148746.97500000001"/>
  </r>
  <r>
    <s v="KJ834"/>
    <s v="katetr drenážní pig. BTQ Set 16 F / 29 cm BT-PD1-1630-W"/>
    <x v="6"/>
    <s v="Z 513_KATETR"/>
    <s v="Katetry drenážní"/>
    <n v="12"/>
    <n v="1725.46"/>
    <n v="1725.46"/>
    <n v="10"/>
    <n v="17254.599999999999"/>
    <n v="1725.4599999999998"/>
    <n v="143.78833333333333"/>
    <n v="1581.6716666666664"/>
    <m/>
    <m/>
    <n v="0"/>
  </r>
  <r>
    <s v="KJ838"/>
    <s v="implantát spinální náhrada meziobratlová klec krční fusion cage klínová 12,5 x 15 x 10 mm 100119000"/>
    <x v="2"/>
    <s v="Z 506_NAHRAD_KOV"/>
    <s v="Umělé tělní náhrady - kovové"/>
    <n v="12"/>
    <n v="12420"/>
    <n v="12420"/>
    <n v="1"/>
    <n v="12420"/>
    <n v="12420"/>
    <n v="1035"/>
    <n v="11385"/>
    <n v="12"/>
    <n v="12096"/>
    <n v="12096"/>
  </r>
  <r>
    <s v="KJ843"/>
    <s v="náhrada kolenního kloubu NEXGEN plato tibiální Prolong LPS - Flex vel. C,H 14 mm 90-5952-50-14"/>
    <x v="3"/>
    <s v="Z 518_TEP"/>
    <s v="TEP ortopedie"/>
    <n v="12"/>
    <n v="3450"/>
    <n v="3450"/>
    <n v="3"/>
    <n v="10350"/>
    <n v="3450"/>
    <n v="287.5"/>
    <n v="3162.5"/>
    <m/>
    <m/>
    <n v="0"/>
  </r>
  <r>
    <s v="KJ848"/>
    <s v="stent vaskulární Isthmus 10 x 19 mm x 135 cm; .035&quot; Balónexp.CoCr Carbostent ICLC10019L"/>
    <x v="7"/>
    <s v="Z 538 STENTY"/>
    <s v="Stenty periferní, vaskulární"/>
    <n v="12"/>
    <n v="12535"/>
    <n v="12535"/>
    <n v="10"/>
    <n v="125350"/>
    <n v="12535"/>
    <n v="1044.5833333333333"/>
    <n v="11490.416666666666"/>
    <m/>
    <m/>
    <n v="0"/>
  </r>
  <r>
    <s v="KJ855"/>
    <s v="stent biliární plastový Tannenbaum 25-134656 W TTSO-10-12"/>
    <x v="7"/>
    <s v="Z 538 STENTY"/>
    <s v="Stenty"/>
    <n v="12"/>
    <n v="1272.71"/>
    <n v="1272.71"/>
    <n v="2"/>
    <n v="2545.42"/>
    <n v="1272.71"/>
    <n v="106.05916666666667"/>
    <n v="1166.6508333333334"/>
    <m/>
    <m/>
    <n v="0"/>
  </r>
  <r>
    <s v="KJ856"/>
    <s v="stent biliární plastový Tannenbaum 25-136382 W TTSO-10-15"/>
    <x v="7"/>
    <s v="Z 538 STENTY"/>
    <s v="Stenty"/>
    <n v="12"/>
    <n v="1272.71"/>
    <n v="1272.71"/>
    <n v="1"/>
    <n v="1272.71"/>
    <n v="1272.71"/>
    <n v="106.05916666666667"/>
    <n v="1166.6508333333334"/>
    <m/>
    <m/>
    <n v="0"/>
  </r>
  <r>
    <s v="KJ859"/>
    <s v="zavaděč biliárních stentů plastikový Oasis 8,5 Fr délka 205 cm tlačný katetr 170 cm  OA-8,5 25-134961 W"/>
    <x v="4"/>
    <s v="Z 523_STAPLE"/>
    <s v="Staplery, endosk., extraktory"/>
    <n v="12"/>
    <n v="1547.21"/>
    <n v="1547.21"/>
    <n v="45"/>
    <n v="69624.45"/>
    <n v="1547.21"/>
    <n v="128.93416666666667"/>
    <n v="1418.2758333333334"/>
    <m/>
    <m/>
    <n v="0"/>
  </r>
  <r>
    <s v="KJ873"/>
    <s v="katetr ERCP Glo-Tip standard W-GT-1"/>
    <x v="0"/>
    <s v="Z 503_OSTAT"/>
    <s v="Ostatní - všeobecný mateiál"/>
    <n v="12"/>
    <n v="1452"/>
    <n v="1452"/>
    <n v="2"/>
    <n v="2904"/>
    <n v="1452"/>
    <n v="121"/>
    <n v="1331"/>
    <m/>
    <m/>
    <n v="0"/>
  </r>
  <r>
    <s v="KJ874"/>
    <s v="katetr ERCP Glo-Tip short taper W-GT-1-ST"/>
    <x v="0"/>
    <s v="Z 503_OSTAT"/>
    <s v="Ostatní - všeobecný mateiál"/>
    <n v="12"/>
    <n v="1452"/>
    <n v="1452"/>
    <n v="21"/>
    <n v="30492"/>
    <n v="1452"/>
    <n v="121"/>
    <n v="1331"/>
    <m/>
    <m/>
    <n v="0"/>
  </r>
  <r>
    <s v="KJ877"/>
    <s v="implantát spinální náhrada meziobratlová klec krční fusion cage oblouková 12,5 x 15 x 10 mm 100209000"/>
    <x v="2"/>
    <s v="Z 506_NAHRAD_KOV"/>
    <s v="Umělé tělní náhrady - kovové"/>
    <n v="12"/>
    <n v="12420"/>
    <n v="12420"/>
    <n v="1"/>
    <n v="12420"/>
    <n v="12420"/>
    <n v="1035"/>
    <n v="11385"/>
    <m/>
    <m/>
    <n v="0"/>
  </r>
  <r>
    <s v="KJ878"/>
    <s v="stentgraft aortální hrudní Thoraflex vč. 4 cévních protéz na aortálním oblouku 100 mm x pr. 28 mm, protéza pr. 26 mm THP2628x100 "/>
    <x v="6"/>
    <s v="Z 513_KATETR"/>
    <s v="Katetry"/>
    <n v="12"/>
    <n v="293126.95"/>
    <n v="293126.95"/>
    <n v="7"/>
    <n v="2051888.65"/>
    <n v="293126.95"/>
    <n v="24427.245833333334"/>
    <n v="268699.70416666666"/>
    <n v="12"/>
    <n v="285480.15999999997"/>
    <n v="1998361.1199999999"/>
  </r>
  <r>
    <s v="KJ884"/>
    <s v="katetr podpůrný intrakraniální Navien A+ 072 x 115 RFXA072-115-08MP"/>
    <x v="6"/>
    <s v="Z 513_KATETR"/>
    <s v="Katetry neurointervence, periferní embolizace"/>
    <n v="12"/>
    <n v="11010"/>
    <n v="11010"/>
    <n v="1"/>
    <n v="11010"/>
    <n v="11010"/>
    <n v="917.5"/>
    <n v="10092.5"/>
    <m/>
    <m/>
    <n v="0"/>
  </r>
  <r>
    <s v="KJ894"/>
    <s v="extraktor košík Dormia Nitinol CH3,0 90 cm EXN434"/>
    <x v="4"/>
    <s v="Z 523_STAPLE"/>
    <s v="Staplery, endosk., extraktory"/>
    <n v="12"/>
    <n v="3966.38"/>
    <n v="3966.38"/>
    <n v="2"/>
    <n v="7932.76"/>
    <n v="3966.38"/>
    <n v="330.53166666666669"/>
    <n v="3635.8483333333334"/>
    <m/>
    <m/>
    <n v="0"/>
  </r>
  <r>
    <s v="KJ898"/>
    <s v="katetr vodící double loop JJ Polyuretan rigid O/O fixační drát CH6,0 26 cm jedn. puscher BNBA64"/>
    <x v="7"/>
    <s v="Z 538 STENTY"/>
    <s v="Stenty"/>
    <n v="12"/>
    <n v="588.22"/>
    <n v="588.23"/>
    <n v="35"/>
    <n v="20587.890000000003"/>
    <n v="588.22542857142867"/>
    <n v="49.01878571428572"/>
    <n v="539.20664285714292"/>
    <n v="12"/>
    <n v="572.88"/>
    <n v="20050.8"/>
  </r>
  <r>
    <s v="KJ899"/>
    <s v="katetr vodící double loop JJ Polyuretan rigid O/O fixační drát CH6,0 28 cm jedn. puscher BNBA65"/>
    <x v="7"/>
    <s v="Z 538 STENTY"/>
    <s v="Stenty"/>
    <n v="12"/>
    <n v="588.23"/>
    <n v="588.23"/>
    <n v="15"/>
    <n v="8823.39"/>
    <n v="588.226"/>
    <n v="49.018833333333333"/>
    <n v="539.20716666666669"/>
    <n v="12"/>
    <n v="572.88"/>
    <n v="8593.2000000000007"/>
  </r>
  <r>
    <s v="KJ917"/>
    <s v="katetr vodící double loop JJ Biosoft Duo O/O fixační drát CH6,0 28 cm puscher zámek BNAA65"/>
    <x v="7"/>
    <s v="Z 538 STENTY"/>
    <s v="Stenty"/>
    <n v="12"/>
    <n v="1366.2"/>
    <n v="1366.2"/>
    <n v="6"/>
    <n v="8197.2000000000007"/>
    <n v="1366.2"/>
    <n v="113.85000000000001"/>
    <n v="1252.3500000000001"/>
    <m/>
    <m/>
    <n v="0"/>
  </r>
  <r>
    <s v="KJ920"/>
    <s v="stent ureterální JJ Vortek Hydro O/O fixační drát CH6,0 26 cm pusher zámek BCFA64"/>
    <x v="7"/>
    <s v="Z 538 STENTY"/>
    <s v="Stenty"/>
    <n v="12"/>
    <n v="1201.75"/>
    <n v="1201.75"/>
    <n v="30"/>
    <n v="36052.5"/>
    <n v="1201.75"/>
    <n v="100.14583333333333"/>
    <n v="1101.6041666666667"/>
    <m/>
    <m/>
    <n v="0"/>
  </r>
  <r>
    <s v="KJ921"/>
    <s v="stent ureterální JJ Vortek Hydro O/O fixační drát CH6,0 28 cm pusher zámek BCFA65"/>
    <x v="7"/>
    <s v="Z 538 STENTY"/>
    <s v="Stenty"/>
    <n v="12"/>
    <n v="1201.75"/>
    <n v="1201.75"/>
    <n v="24"/>
    <n v="28842"/>
    <n v="1201.75"/>
    <n v="100.14583333333333"/>
    <n v="1101.6041666666667"/>
    <n v="12"/>
    <n v="1170.3999999999999"/>
    <n v="28089.599999999999"/>
  </r>
  <r>
    <s v="KJ922"/>
    <s v="stent ureterální JJ Vortek Hydro O/O fixační drát CH6,0 30 cm pusher zámek BCFA66"/>
    <x v="7"/>
    <s v="Z 538 STENTY"/>
    <s v="Stenty"/>
    <n v="12"/>
    <n v="1201.75"/>
    <n v="1201.75"/>
    <n v="9"/>
    <n v="10815.75"/>
    <n v="1201.75"/>
    <n v="100.14583333333333"/>
    <n v="1101.6041666666667"/>
    <n v="12"/>
    <n v="1170.4000000000001"/>
    <n v="10533.6"/>
  </r>
  <r>
    <s v="KJ941"/>
    <s v="náhrada kyčelního kloubu revizní ALLOFIT hlavička BIOLOX OPTION keramika M32/3,0 mm 00-8777-032-02"/>
    <x v="3"/>
    <s v="Z 518_TEP"/>
    <s v="TEP ortopedie"/>
    <n v="12"/>
    <n v="19312.64"/>
    <n v="19312.64"/>
    <n v="1"/>
    <n v="19312.64"/>
    <n v="19312.64"/>
    <n v="1609.3866666666665"/>
    <n v="17703.253333333334"/>
    <m/>
    <m/>
    <n v="0"/>
  </r>
  <r>
    <s v="KJ943"/>
    <s v="náhrada kyčelního kloubu revizní ALLOFIT hlavička BIOLOX OPTION keramika XL32/+7 mm 00-8777-032-04"/>
    <x v="3"/>
    <s v="Z 518_TEP"/>
    <s v="TEP ortopedie"/>
    <n v="12"/>
    <n v="19312.64"/>
    <n v="20857.650000000001"/>
    <n v="3"/>
    <n v="61027.94"/>
    <n v="20342.646666666667"/>
    <n v="1695.2205555555556"/>
    <n v="18647.426111111112"/>
    <m/>
    <m/>
    <n v="0"/>
  </r>
  <r>
    <s v="KJ945"/>
    <s v="mikrokatétr neurovaskulární Apollo Onyx 1,9F  3 cm 105-5096-000"/>
    <x v="6"/>
    <s v="Z 513_KATETR"/>
    <s v="Katetry neurointervence, periferní embolizace"/>
    <n v="12"/>
    <n v="18246.8"/>
    <n v="18246.8"/>
    <n v="10"/>
    <n v="182467.99999999997"/>
    <n v="18246.799999999996"/>
    <n v="1520.5666666666664"/>
    <n v="16726.23333333333"/>
    <m/>
    <m/>
    <n v="0"/>
  </r>
  <r>
    <s v="KJ949"/>
    <s v="náhrada kyčelního kloubu Allofit IT vložka s vitamínem E neutral II/32 mm 00-8851-010-32"/>
    <x v="3"/>
    <s v="Z 518_TEP"/>
    <s v="TEP ortopedie"/>
    <n v="12"/>
    <n v="6900"/>
    <n v="6900"/>
    <n v="8"/>
    <n v="55200"/>
    <n v="6900"/>
    <n v="575"/>
    <n v="6325"/>
    <m/>
    <m/>
    <n v="0"/>
  </r>
  <r>
    <s v="KJ950"/>
    <s v="katetr bilatární dilatační SBDC-10"/>
    <x v="0"/>
    <s v="Z 503_OSTAT"/>
    <s v="Ostatní - všeobecný mateiál"/>
    <n v="12"/>
    <n v="1707.31"/>
    <n v="1707.31"/>
    <n v="5"/>
    <n v="8536.5499999999993"/>
    <n v="1707.31"/>
    <n v="142.27583333333334"/>
    <n v="1565.0341666666666"/>
    <m/>
    <m/>
    <n v="0"/>
  </r>
  <r>
    <s v="KJ951"/>
    <s v="katetr bilatární dilatační SBDC-11,5"/>
    <x v="0"/>
    <s v="Z 503_OSTAT"/>
    <s v="Ostatní - všeobecný mateiál"/>
    <n v="12"/>
    <n v="1707.31"/>
    <n v="1707.31"/>
    <n v="3"/>
    <n v="5121.93"/>
    <n v="1707.3100000000002"/>
    <n v="142.27583333333334"/>
    <n v="1565.0341666666668"/>
    <m/>
    <m/>
    <n v="0"/>
  </r>
  <r>
    <s v="KJ953"/>
    <s v="stent pankreatický plastový 5 x 3 GPSO-5-3"/>
    <x v="7"/>
    <s v="Z 538 STENTY"/>
    <s v="Stenty"/>
    <n v="12"/>
    <n v="1227"/>
    <n v="1227.01"/>
    <n v="8"/>
    <n v="9816.01"/>
    <n v="1227.00125"/>
    <n v="102.25010416666667"/>
    <n v="1124.7511458333333"/>
    <m/>
    <m/>
    <n v="0"/>
  </r>
  <r>
    <s v="KJ954"/>
    <s v="stent pankreatický plastový 5 x 5 GPSO-5-5"/>
    <x v="7"/>
    <s v="Z 538 STENTY"/>
    <s v="Stenty"/>
    <n v="12"/>
    <n v="1227"/>
    <n v="1227.01"/>
    <n v="7"/>
    <n v="8589.02"/>
    <n v="1227.0028571428572"/>
    <n v="102.2502380952381"/>
    <n v="1124.7526190476192"/>
    <m/>
    <m/>
    <n v="0"/>
  </r>
  <r>
    <s v="KJ955"/>
    <s v="zavaděč biliárních stentů plastikový tlačný (Pushing cathetr) 5 Fr, délka 170 cm PC-5"/>
    <x v="4"/>
    <s v="Z 523_STAPLE"/>
    <s v="Staplery, endosk., extraktory"/>
    <n v="12"/>
    <n v="1173.7"/>
    <n v="1173.7"/>
    <n v="53"/>
    <n v="62206.100000000006"/>
    <n v="1173.7"/>
    <n v="97.808333333333337"/>
    <n v="1075.8916666666667"/>
    <m/>
    <m/>
    <n v="0"/>
  </r>
  <r>
    <s v="KJ956"/>
    <s v="zavaděč biliárních stentů plastikový tlačný (Pushing cathetr) 7 Fr, délka 170 cm  PC-7"/>
    <x v="4"/>
    <s v="Z 523_STAPLE"/>
    <s v="Staplery, endosk., extraktory"/>
    <n v="12"/>
    <n v="1173.7"/>
    <n v="1173.7"/>
    <n v="170"/>
    <n v="199528.99999999994"/>
    <n v="1173.6999999999996"/>
    <n v="97.808333333333294"/>
    <n v="1075.8916666666662"/>
    <n v="12"/>
    <n v="1086.4000000000001"/>
    <n v="184688.00000000003"/>
  </r>
  <r>
    <s v="KJ959"/>
    <s v="extraktor stentů Soehendra W-SSR-10"/>
    <x v="0"/>
    <s v="Z 503_OSTAT"/>
    <s v="Ostatní - všeobecný mateiál"/>
    <n v="12"/>
    <n v="4334.22"/>
    <n v="4334.22"/>
    <n v="10"/>
    <n v="43342.200000000004"/>
    <n v="4334.22"/>
    <n v="361.185"/>
    <n v="3973.0350000000003"/>
    <m/>
    <m/>
    <n v="0"/>
  </r>
  <r>
    <s v="KJ962"/>
    <s v="šroub kortikální kompresní Bold 2,5 mm x 12 mm NWD200012"/>
    <x v="2"/>
    <s v="Z 506_NAHRAD_KOV"/>
    <s v="Umělé tělní náhrady - kovové"/>
    <n v="12"/>
    <n v="2005.6"/>
    <n v="2005.6"/>
    <n v="3"/>
    <n v="6016.7999999999993"/>
    <n v="2005.5999999999997"/>
    <n v="167.1333333333333"/>
    <n v="1838.4666666666665"/>
    <m/>
    <m/>
    <n v="0"/>
  </r>
  <r>
    <s v="KJ963"/>
    <s v="drát-K wire průměr 0,8 mm délka 70 mm NWD115008s"/>
    <x v="2"/>
    <s v="Z 506_NAHRAD_KOV"/>
    <s v="Umělé tělní náhrady - kovové"/>
    <n v="12"/>
    <n v="199"/>
    <n v="199"/>
    <n v="15"/>
    <n v="2984.95"/>
    <n v="198.99666666666664"/>
    <n v="16.583055555555553"/>
    <n v="182.41361111111109"/>
    <m/>
    <m/>
    <n v="0"/>
  </r>
  <r>
    <s v="KJ968"/>
    <s v="náhrada kyčelního kloubu Alloclassic hlavička durasul XL/32 mm + 8 01.01012.328"/>
    <x v="3"/>
    <s v="Z 518_TEP"/>
    <s v="TEP ortopedie"/>
    <n v="12"/>
    <n v="4600"/>
    <n v="4600"/>
    <n v="2"/>
    <n v="9200"/>
    <n v="4600"/>
    <n v="383.33333333333331"/>
    <n v="4216.666666666667"/>
    <m/>
    <m/>
    <n v="0"/>
  </r>
  <r>
    <s v="KJ971"/>
    <s v="náhrada kolenního kloubu NEXGEN komponenta femorální LPS levá stabilizovanaá vel. F (90-5996-16-01) 00-5996-16-51"/>
    <x v="3"/>
    <s v="Z 518_TEP"/>
    <s v="TEP ortopedie"/>
    <n v="12"/>
    <n v="7475"/>
    <n v="7475"/>
    <n v="14"/>
    <n v="104650"/>
    <n v="7475"/>
    <n v="622.91666666666663"/>
    <n v="6852.083333333333"/>
    <m/>
    <m/>
    <n v="0"/>
  </r>
  <r>
    <s v="KJ972"/>
    <s v="implantát spinální USMART šroub uzamykací 021801010"/>
    <x v="2"/>
    <s v="Z 506_NAHRAD_KOV"/>
    <s v="Umělé tělní náhrady - kovové"/>
    <n v="12"/>
    <n v="805"/>
    <n v="805.01"/>
    <n v="1567"/>
    <n v="1261435.1399999999"/>
    <n v="805.00008934269295"/>
    <n v="67.083340778557741"/>
    <n v="737.91674856413522"/>
    <n v="12"/>
    <n v="784"/>
    <n v="1228528"/>
  </r>
  <r>
    <s v="KJ973"/>
    <s v="implantát spinální USMART šroub pedikulární  polyaxiální 6,5 x 45 mm 023012010"/>
    <x v="2"/>
    <s v="Z 506_NAHRAD_KOV"/>
    <s v="Umělé tělní náhrady - kovové"/>
    <n v="12"/>
    <n v="5186.5"/>
    <n v="5186.5"/>
    <n v="209"/>
    <n v="1083978.5"/>
    <n v="5186.5"/>
    <n v="432.20833333333331"/>
    <n v="4754.291666666667"/>
    <n v="12"/>
    <n v="5051.2"/>
    <n v="1055700.8"/>
  </r>
  <r>
    <s v="KJ974"/>
    <s v="implantát spinální USMART šroub pedikulární polyaxiální 6,5 x 50 mm 023013010"/>
    <x v="2"/>
    <s v="Z 506_NAHRAD_KOV"/>
    <s v="Umělé tělní náhrady - kovové"/>
    <n v="12"/>
    <n v="5186.5"/>
    <n v="5186.54"/>
    <n v="381"/>
    <n v="1976056.79"/>
    <n v="5186.5007611548554"/>
    <n v="432.20839676290461"/>
    <n v="4754.2923643919512"/>
    <n v="12"/>
    <n v="5051.2"/>
    <n v="1924507.2"/>
  </r>
  <r>
    <s v="KJ975"/>
    <s v="implantát spinální fixační systém FJR tyč ohnutá 5,5 x 45 mm 020652100"/>
    <x v="2"/>
    <s v="Z 506_NAHRAD_KOV"/>
    <s v="Umělé tělní náhrady - kovové"/>
    <n v="12"/>
    <n v="552"/>
    <n v="552"/>
    <n v="82"/>
    <n v="45264"/>
    <n v="552"/>
    <n v="46"/>
    <n v="506"/>
    <n v="12"/>
    <n v="537.6"/>
    <n v="44083.200000000004"/>
  </r>
  <r>
    <s v="KJ977"/>
    <s v="katetr vodící double loop JJ Polyuretan rigid O/O fixační drát CH4,8 26 cm jedn. puscher BNBA54"/>
    <x v="7"/>
    <s v="Z 538 STENTY"/>
    <s v="Stenty"/>
    <n v="12"/>
    <n v="588.23"/>
    <n v="588.23"/>
    <n v="55"/>
    <n v="32352.420000000006"/>
    <n v="588.22581818181823"/>
    <n v="49.018818181818183"/>
    <n v="539.20699999999999"/>
    <m/>
    <m/>
    <n v="0"/>
  </r>
  <r>
    <s v="KJ978"/>
    <s v="katetr vodící double loop JJ Polyuretan rigid O/O fixační drát CH4,8 28 cm jedn. puscher BNBA55"/>
    <x v="7"/>
    <s v="Z 538 STENTY"/>
    <s v="Stenty"/>
    <n v="12"/>
    <n v="588.23"/>
    <n v="588.23"/>
    <n v="30"/>
    <n v="17646.780000000002"/>
    <n v="588.22600000000011"/>
    <n v="49.01883333333334"/>
    <n v="539.20716666666681"/>
    <m/>
    <m/>
    <n v="0"/>
  </r>
  <r>
    <s v="KJ979"/>
    <s v="katetr vodící double loop JJ Polyuretan rigid O/O fixační drát CH4,8 30 cm jedn. puscher BNBA56"/>
    <x v="7"/>
    <s v="Z 538 STENTY"/>
    <s v="Stenty"/>
    <n v="12"/>
    <n v="588.23"/>
    <n v="588.23"/>
    <n v="5"/>
    <n v="2941.13"/>
    <n v="588.226"/>
    <n v="49.018833333333333"/>
    <n v="539.20716666666669"/>
    <m/>
    <m/>
    <n v="0"/>
  </r>
  <r>
    <s v="KJ987"/>
    <s v="systém hydrocephální drenážní komůrka návrtová s ventilem - sprung reservoir FV043T"/>
    <x v="1"/>
    <s v="Z 515_NAHRAD_OST"/>
    <s v="Umělé tělní náhrady - ostatní"/>
    <n v="12"/>
    <n v="5885.7"/>
    <n v="5885.7"/>
    <n v="6"/>
    <n v="35314.199999999997"/>
    <n v="5885.7"/>
    <n v="490.47499999999997"/>
    <n v="5395.2249999999995"/>
    <m/>
    <m/>
    <n v="0"/>
  </r>
  <r>
    <s v="KJ991"/>
    <s v="náhrada kolenního kloubu NEXGEN komponenta femorální levá vel.C 90-5966-13-01"/>
    <x v="3"/>
    <s v="Z 518_TEP"/>
    <s v="TEP ortopedie"/>
    <n v="12"/>
    <n v="7475"/>
    <n v="7475"/>
    <n v="3"/>
    <n v="22425"/>
    <n v="7475"/>
    <n v="622.91666666666663"/>
    <n v="6852.083333333333"/>
    <m/>
    <m/>
    <n v="0"/>
  </r>
  <r>
    <s v="KJ992"/>
    <s v="náhrada kolenního kloubu NEXGEN komponenta tibiální precoat vel. 2 90-5980-27-02"/>
    <x v="3"/>
    <s v="Z 518_TEP"/>
    <s v="TEP ortopedie"/>
    <n v="12"/>
    <n v="7475"/>
    <n v="7475"/>
    <n v="10"/>
    <n v="74750"/>
    <n v="7475"/>
    <n v="622.91666666666663"/>
    <n v="6852.083333333333"/>
    <m/>
    <m/>
    <n v="0"/>
  </r>
  <r>
    <s v="KJ993"/>
    <s v="náhrada kolenního kloubu NEXGEN plato tibiální Prolong růžové 2,1 x 12 mm 90-5970-21-12 REVIZE"/>
    <x v="3"/>
    <s v="Z 518_TEP"/>
    <s v="TEP ortopedie"/>
    <n v="12"/>
    <n v="2875"/>
    <n v="2875"/>
    <n v="3"/>
    <n v="8625"/>
    <n v="2875"/>
    <n v="239.58333333333334"/>
    <n v="2635.4166666666665"/>
    <m/>
    <m/>
    <n v="0"/>
  </r>
  <r>
    <s v="KJ995"/>
    <s v="drát vodící diagnostický koronární Asahi FIELDER XT-A 190 cm  APW14R009S"/>
    <x v="11"/>
    <s v="Z 537 KATETR_ZAV"/>
    <s v="Katetry zaváděcí"/>
    <n v="12"/>
    <n v="2964.5"/>
    <n v="2964.5"/>
    <n v="45"/>
    <n v="133402.5"/>
    <n v="2964.5"/>
    <n v="247.04166666666666"/>
    <n v="2717.4583333333335"/>
    <m/>
    <m/>
    <n v="0"/>
  </r>
  <r>
    <s v="KJ996"/>
    <s v="drát vodící diagnostický koronární Asahi NEÓS MIRACLE 3 AG14M050 "/>
    <x v="13"/>
    <s v="Z 536 PCI_OSTAT"/>
    <s v="Katetry intervenční - aspirační"/>
    <n v="12"/>
    <n v="2964.5"/>
    <n v="2964.5"/>
    <n v="5"/>
    <n v="14822.5"/>
    <n v="2964.5"/>
    <n v="247.04166666666666"/>
    <n v="2717.4583333333335"/>
    <m/>
    <m/>
    <n v="0"/>
  </r>
  <r>
    <s v="KJ998"/>
    <s v="drát vodící diagnostický koronární Asahi SION BLUE 180 cm AHW14R004S"/>
    <x v="11"/>
    <s v="Z 537 KATETR_ZAV"/>
    <s v="Katetry zaváděcí"/>
    <n v="12"/>
    <n v="2964.5"/>
    <n v="4053.36"/>
    <n v="145"/>
    <n v="435296.77"/>
    <n v="3002.0466896551725"/>
    <n v="250.17055747126437"/>
    <n v="2751.8761321839083"/>
    <n v="12"/>
    <n v="2744"/>
    <n v="397880"/>
  </r>
  <r>
    <s v="KJ999"/>
    <s v="drát vodící diagnostický koronární Asahi SION AHW14R001S"/>
    <x v="13"/>
    <s v="Z 536 PCI_OSTAT"/>
    <s v="Katetry intervenční - aspirační"/>
    <n v="12"/>
    <n v="2964.5"/>
    <n v="3571"/>
    <n v="30"/>
    <n v="91967.5"/>
    <n v="3065.5833333333335"/>
    <n v="255.4652777777778"/>
    <n v="2810.1180555555557"/>
    <n v="12"/>
    <n v="2744"/>
    <n v="82320"/>
  </r>
  <r>
    <s v="KK001"/>
    <s v="drát vodící diagnostický koronární Asahi ULTIMATEbros AHW14S003S"/>
    <x v="13"/>
    <s v="Z 536 PCI_OSTAT"/>
    <s v="Katetry intervenční - aspirační"/>
    <n v="12"/>
    <n v="2964.5"/>
    <n v="2964.5"/>
    <n v="5"/>
    <n v="14822.5"/>
    <n v="2964.5"/>
    <n v="247.04166666666666"/>
    <n v="2717.4583333333335"/>
    <m/>
    <m/>
    <n v="0"/>
  </r>
  <r>
    <s v="KK003"/>
    <s v="katétr vodící pro PTCA bez zavaděče Asahi Eaucath GC JL 3,5 x 6,5 Fr G6JL35-0-L100"/>
    <x v="11"/>
    <s v="Z 537 KATETR_ZAV"/>
    <s v="Katetry zaváděcí"/>
    <n v="12"/>
    <n v="5296.75"/>
    <n v="5296.75"/>
    <n v="7"/>
    <n v="37077.25"/>
    <n v="5296.75"/>
    <n v="441.39583333333331"/>
    <n v="4855.354166666667"/>
    <m/>
    <m/>
    <n v="0"/>
  </r>
  <r>
    <s v="KK006"/>
    <s v="katétr vodící pro PTCA bez zavaděče Asahi Eaucath GC JR 4,0 x 6,5 Fr G6JR40-0-L100"/>
    <x v="11"/>
    <s v="Z 537 KATETR_ZAV"/>
    <s v="Katetry zaváděcí"/>
    <n v="12"/>
    <n v="5296.75"/>
    <n v="5296.75"/>
    <n v="12"/>
    <n v="63561"/>
    <n v="5296.75"/>
    <n v="441.39583333333331"/>
    <n v="4855.354166666667"/>
    <m/>
    <m/>
    <n v="0"/>
  </r>
  <r>
    <s v="KK007"/>
    <s v="katétr vodící pro PTCA bez zavaděče Asahi Eaucath GC PB 3,5 x 6,5 Fr G6BP35-0-L100"/>
    <x v="11"/>
    <s v="Z 537 KATETR_ZAV"/>
    <s v="Katetry zaváděcí"/>
    <n v="12"/>
    <n v="5296.75"/>
    <n v="5296.75"/>
    <n v="15"/>
    <n v="79451.25"/>
    <n v="5296.75"/>
    <n v="441.39583333333331"/>
    <n v="4855.354166666667"/>
    <m/>
    <m/>
    <n v="0"/>
  </r>
  <r>
    <s v="KK031"/>
    <s v="stent koronární lékový Orsiro, balonexpandibilní, CoCr, potah Sirolimus 2,25 x 13 mm 364475"/>
    <x v="18"/>
    <s v="Z 540 STENTY_LEK"/>
    <s v="Stenty lékové"/>
    <n v="12"/>
    <n v="14720"/>
    <n v="14720"/>
    <n v="22"/>
    <n v="323840"/>
    <n v="14720"/>
    <n v="1226.6666666666667"/>
    <n v="13493.333333333334"/>
    <m/>
    <m/>
    <n v="0"/>
  </r>
  <r>
    <s v="KK032"/>
    <s v="stent koronární lékový Orsiro, balonexpandibilní, CoCr, potah Sirolimus 2,25 x 18 mm 364487"/>
    <x v="18"/>
    <s v="Z 540 STENTY_LEK"/>
    <s v="Stenty lékové"/>
    <n v="12"/>
    <n v="14720"/>
    <n v="14720"/>
    <n v="16"/>
    <n v="235520"/>
    <n v="14720"/>
    <n v="1226.6666666666667"/>
    <n v="13493.333333333334"/>
    <n v="12"/>
    <n v="14336"/>
    <n v="229376"/>
  </r>
  <r>
    <s v="KK033"/>
    <s v="stent koronární lékový Orsiro, balonexpandibilní, CoCr, potah Sirolimus 2,25 x 26 mm 364505"/>
    <x v="18"/>
    <s v="Z 540 STENTY_LEK"/>
    <s v="Stenty lékové"/>
    <n v="12"/>
    <n v="14720"/>
    <n v="14720"/>
    <n v="16"/>
    <n v="235520"/>
    <n v="14720"/>
    <n v="1226.6666666666667"/>
    <n v="13493.333333333334"/>
    <n v="12"/>
    <n v="14336"/>
    <n v="229376"/>
  </r>
  <r>
    <s v="KK035"/>
    <s v="stent koronární lékový Orsiro, balonexpandibilní, CoCr, potah Sirolimus 2,5 x 13 mm 364476"/>
    <x v="18"/>
    <s v="Z 540 STENTY_LEK"/>
    <s v="Stenty lékové"/>
    <n v="12"/>
    <n v="14720"/>
    <n v="14720"/>
    <n v="35"/>
    <n v="515200"/>
    <n v="14720"/>
    <n v="1226.6666666666667"/>
    <n v="13493.333333333334"/>
    <n v="12"/>
    <n v="14336"/>
    <n v="501760"/>
  </r>
  <r>
    <s v="KK036"/>
    <s v="stent koronární lékový Orsiro, balonexpandibilní, CoCr, potah Sirolimus 2,5 x 15 mm 364482"/>
    <x v="18"/>
    <s v="Z 540 STENTY_LEK"/>
    <s v="Stenty lékové"/>
    <n v="12"/>
    <n v="14720"/>
    <n v="14720"/>
    <n v="32"/>
    <n v="471040"/>
    <n v="14720"/>
    <n v="1226.6666666666667"/>
    <n v="13493.333333333334"/>
    <n v="12"/>
    <n v="14336"/>
    <n v="458752"/>
  </r>
  <r>
    <s v="KK037"/>
    <s v="stent koronární lékový Orsiro, balonexpandibilní, CoCr, potah Sirolimus 2,5 x 18 mm 364488"/>
    <x v="18"/>
    <s v="Z 540 STENTY_LEK"/>
    <s v="Stenty lékové"/>
    <n v="12"/>
    <n v="14720"/>
    <n v="14720"/>
    <n v="24"/>
    <n v="353280"/>
    <n v="14720"/>
    <n v="1226.6666666666667"/>
    <n v="13493.333333333334"/>
    <n v="12"/>
    <n v="14336"/>
    <n v="344064"/>
  </r>
  <r>
    <s v="KK038"/>
    <s v="stent koronární lékový Orsiro, balonexpandibilní, CoCr, potah Sirolimus 2,5 x 22 mm 364500"/>
    <x v="18"/>
    <s v="Z 540 STENTY_LEK"/>
    <s v="Stenty lékové"/>
    <n v="12"/>
    <n v="14720"/>
    <n v="14720"/>
    <n v="25"/>
    <n v="368000"/>
    <n v="14720"/>
    <n v="1226.6666666666667"/>
    <n v="13493.333333333334"/>
    <n v="12"/>
    <n v="14336"/>
    <n v="358400"/>
  </r>
  <r>
    <s v="KK039"/>
    <s v="stent koronární lékový Orsiro, balonexpandibilní, CoCr, potah Sirolimus 2,5 x 26 mm 364506"/>
    <x v="18"/>
    <s v="Z 540 STENTY_LEK"/>
    <s v="Stenty lékové"/>
    <n v="12"/>
    <n v="14720"/>
    <n v="14720"/>
    <n v="37"/>
    <n v="544640"/>
    <n v="14720"/>
    <n v="1226.6666666666667"/>
    <n v="13493.333333333334"/>
    <n v="12"/>
    <n v="14336"/>
    <n v="530432"/>
  </r>
  <r>
    <s v="KK040"/>
    <s v="stent koronární lékový Orsiro, balonexpandibilní, CoCr, potah Sirolimus 2,5 x 30 mm 364512"/>
    <x v="18"/>
    <s v="Z 540 STENTY_LEK"/>
    <s v="Stenty lékové"/>
    <n v="12"/>
    <n v="14720"/>
    <n v="14720"/>
    <n v="32"/>
    <n v="471040"/>
    <n v="14720"/>
    <n v="1226.6666666666667"/>
    <n v="13493.333333333334"/>
    <n v="12"/>
    <n v="14336"/>
    <n v="458752"/>
  </r>
  <r>
    <s v="KK041"/>
    <s v="stent koronární lékový Orsiro, balonexpandibilní, CoCr, potah Sirolimus 2,50 x 35 mm 391235"/>
    <x v="18"/>
    <s v="Z 540 STENTY_LEK"/>
    <s v="Stenty lékové"/>
    <n v="12"/>
    <n v="14720"/>
    <n v="14720"/>
    <n v="17"/>
    <n v="250240"/>
    <n v="14720"/>
    <n v="1226.6666666666667"/>
    <n v="13493.333333333334"/>
    <n v="12"/>
    <n v="14336"/>
    <n v="243712"/>
  </r>
  <r>
    <s v="KK042"/>
    <s v="stent koronární lékový Orsiro, balonexpandibilní, CoCr, potah Sirolimus 2,50 x 40 mm 391239"/>
    <x v="18"/>
    <s v="Z 540 STENTY_LEK"/>
    <s v="Stenty lékové"/>
    <n v="12"/>
    <n v="14720"/>
    <n v="14720"/>
    <n v="17"/>
    <n v="250240"/>
    <n v="14720"/>
    <n v="1226.6666666666667"/>
    <n v="13493.333333333334"/>
    <m/>
    <m/>
    <n v="0"/>
  </r>
  <r>
    <s v="KK043"/>
    <s v="stent koronární lékový Orsiro, balonexpandibilní, CoCr, potah Sirolimus 3,0 x 13 mm 364478"/>
    <x v="18"/>
    <s v="Z 540 STENTY_LEK"/>
    <s v="Stenty lékové"/>
    <n v="12"/>
    <n v="14720"/>
    <n v="14720"/>
    <n v="33"/>
    <n v="485760"/>
    <n v="14720"/>
    <n v="1226.6666666666667"/>
    <n v="13493.333333333334"/>
    <n v="12"/>
    <n v="14336"/>
    <n v="473088"/>
  </r>
  <r>
    <s v="KK044"/>
    <s v="stent koronární lékový Orsiro, balonexpandibilní, CoCr, potah Sirolimus 3,0 x 15 mm 364484"/>
    <x v="18"/>
    <s v="Z 540 STENTY_LEK"/>
    <s v="Stenty lékové"/>
    <n v="12"/>
    <n v="14720"/>
    <n v="14720"/>
    <n v="30"/>
    <n v="441600"/>
    <n v="14720"/>
    <n v="1226.6666666666667"/>
    <n v="13493.333333333334"/>
    <n v="12"/>
    <n v="14336"/>
    <n v="430080"/>
  </r>
  <r>
    <s v="KK045"/>
    <s v="stent koronární lékový Orsiro, balonexpandibilní, CoCr, potah Sirolimus 3,0 x 18 mm 364490"/>
    <x v="18"/>
    <s v="Z 540 STENTY_LEK"/>
    <s v="Stenty lékové"/>
    <n v="12"/>
    <n v="14720"/>
    <n v="14720"/>
    <n v="39"/>
    <n v="574080"/>
    <n v="14720"/>
    <n v="1226.6666666666667"/>
    <n v="13493.333333333334"/>
    <n v="12"/>
    <n v="14336"/>
    <n v="559104"/>
  </r>
  <r>
    <s v="KK046"/>
    <s v="stent koronární lékový Orsiro, balonexpandibilní, CoCr, potah Sirolimus 3,0 x 22 mm 364502"/>
    <x v="18"/>
    <s v="Z 540 STENTY_LEK"/>
    <s v="Stenty lékové"/>
    <n v="12"/>
    <n v="14720"/>
    <n v="14720"/>
    <n v="49"/>
    <n v="721280"/>
    <n v="14720"/>
    <n v="1226.6666666666667"/>
    <n v="13493.333333333334"/>
    <n v="12"/>
    <n v="14336"/>
    <n v="702464"/>
  </r>
  <r>
    <s v="KK047"/>
    <s v="stent koronární lékový Orsiro, balonexpandibilní, CoCr, potah Sirolimus 3,0 x 26 mm 364508"/>
    <x v="18"/>
    <s v="Z 540 STENTY_LEK"/>
    <s v="Stenty lékové"/>
    <n v="12"/>
    <n v="14720"/>
    <n v="14720"/>
    <n v="49"/>
    <n v="721280"/>
    <n v="14720"/>
    <n v="1226.6666666666667"/>
    <n v="13493.333333333334"/>
    <n v="12"/>
    <n v="14336"/>
    <n v="702464"/>
  </r>
  <r>
    <s v="KK048"/>
    <s v="stent koronární lékový Orsiro, balonexpandibilní, CoCr, potah Sirolimus 3,0 x 30 mm 364514"/>
    <x v="18"/>
    <s v="Z 540 STENTY_LEK"/>
    <s v="Stenty lékové"/>
    <n v="12"/>
    <n v="14720"/>
    <n v="14720"/>
    <n v="45"/>
    <n v="662400"/>
    <n v="14720"/>
    <n v="1226.6666666666667"/>
    <n v="13493.333333333334"/>
    <n v="12"/>
    <n v="14336"/>
    <n v="645120"/>
  </r>
  <r>
    <s v="KK049"/>
    <s v="stent koronární lékový Orsiro, balonexpandibilní, CoCr, potah Sirolimus 3,00 x 35 mm 391237"/>
    <x v="18"/>
    <s v="Z 540 STENTY_LEK"/>
    <s v="Stenty lékové"/>
    <n v="12"/>
    <n v="14720"/>
    <n v="14720"/>
    <n v="23"/>
    <n v="338560"/>
    <n v="14720"/>
    <n v="1226.6666666666667"/>
    <n v="13493.333333333334"/>
    <n v="12"/>
    <n v="14336"/>
    <n v="329728"/>
  </r>
  <r>
    <s v="KK050"/>
    <s v="stent koronární lékový Orsiro, balonexpandibilní, CoCr, potah Sirolimus 3,00 x 40 mm 391241"/>
    <x v="18"/>
    <s v="Z 540 STENTY_LEK"/>
    <s v="Stenty lékové"/>
    <n v="12"/>
    <n v="14720"/>
    <n v="14720"/>
    <n v="31"/>
    <n v="456320"/>
    <n v="14720"/>
    <n v="1226.6666666666667"/>
    <n v="13493.333333333334"/>
    <n v="12"/>
    <n v="14336"/>
    <n v="444416"/>
  </r>
  <r>
    <s v="KK051"/>
    <s v="stent koronární lékový Orsiro, balonexpandibilní, CoCr, potah Sirolimus 3,5 x 13 mm 364479"/>
    <x v="18"/>
    <s v="Z 540 STENTY_LEK"/>
    <s v="Stenty lékové"/>
    <n v="12"/>
    <n v="14720"/>
    <n v="14720"/>
    <n v="18"/>
    <n v="264960"/>
    <n v="14720"/>
    <n v="1226.6666666666667"/>
    <n v="13493.333333333334"/>
    <m/>
    <m/>
    <n v="0"/>
  </r>
  <r>
    <s v="KK052"/>
    <s v="stent koronární lékový Orsiro, balonexpandibilní, CoCr, potah Sirolimus 3,5 x 15 mm 364485"/>
    <x v="18"/>
    <s v="Z 540 STENTY_LEK"/>
    <s v="Stenty lékové"/>
    <n v="12"/>
    <n v="14720"/>
    <n v="14720"/>
    <n v="22"/>
    <n v="323840"/>
    <n v="14720"/>
    <n v="1226.6666666666667"/>
    <n v="13493.333333333334"/>
    <n v="12"/>
    <n v="14336"/>
    <n v="315392"/>
  </r>
  <r>
    <s v="KK053"/>
    <s v="stent koronární lékový Orsiro, balonexpandibilní, CoCr, potah Sirolimus 3,5 x 18 mm 364491"/>
    <x v="18"/>
    <s v="Z 540 STENTY_LEK"/>
    <s v="Stenty lékové"/>
    <n v="12"/>
    <n v="14720"/>
    <n v="14720"/>
    <n v="25"/>
    <n v="368000"/>
    <n v="14720"/>
    <n v="1226.6666666666667"/>
    <n v="13493.333333333334"/>
    <n v="12"/>
    <n v="14336"/>
    <n v="358400"/>
  </r>
  <r>
    <s v="KK054"/>
    <s v="stent koronární lékový Orsiro, balonexpandibilní, CoCr, potah Sirolimus 3,5 x 22 mm 364503"/>
    <x v="18"/>
    <s v="Z 540 STENTY_LEK"/>
    <s v="Stenty lékové"/>
    <n v="12"/>
    <n v="14720"/>
    <n v="14720"/>
    <n v="23"/>
    <n v="338560"/>
    <n v="14720"/>
    <n v="1226.6666666666667"/>
    <n v="13493.333333333334"/>
    <n v="12"/>
    <n v="14336"/>
    <n v="329728"/>
  </r>
  <r>
    <s v="KK055"/>
    <s v="stent koronární lékový Orsiro, balonexpandibilní, CoCr, potah Sirolimus 3,5 x 26 mm 364509"/>
    <x v="18"/>
    <s v="Z 540 STENTY_LEK"/>
    <s v="Stenty lékové"/>
    <n v="12"/>
    <n v="14720"/>
    <n v="14720"/>
    <n v="16"/>
    <n v="235520"/>
    <n v="14720"/>
    <n v="1226.6666666666667"/>
    <n v="13493.333333333334"/>
    <m/>
    <m/>
    <n v="0"/>
  </r>
  <r>
    <s v="KK056"/>
    <s v="stent koronární lékový Orsiro, balonexpandibilní, CoCr, potah Sirolimus 3,5 x 30 mm 364515"/>
    <x v="18"/>
    <s v="Z 540 STENTY_LEK"/>
    <s v="Stenty lékové"/>
    <n v="12"/>
    <n v="14720"/>
    <n v="14720"/>
    <n v="17"/>
    <n v="250240"/>
    <n v="14720"/>
    <n v="1226.6666666666667"/>
    <n v="13493.333333333334"/>
    <m/>
    <m/>
    <n v="0"/>
  </r>
  <r>
    <s v="KK057"/>
    <s v="stent koronární lékový Orsiro, balonexpandibilní, CoCr, potah Sirolimus 3,50 x 35 mm 391018"/>
    <x v="18"/>
    <s v="Z 540 STENTY_LEK"/>
    <s v="Stenty lékové"/>
    <n v="12"/>
    <n v="14720"/>
    <n v="14720"/>
    <n v="22"/>
    <n v="323840"/>
    <n v="14720"/>
    <n v="1226.6666666666667"/>
    <n v="13493.333333333334"/>
    <n v="12"/>
    <n v="14336"/>
    <n v="315392"/>
  </r>
  <r>
    <s v="KK058"/>
    <s v="stent koronární lékový Orsiro, balonexpandibilní, CoCr, potah Sirolimus 3,50 x 40 mm 391020"/>
    <x v="18"/>
    <s v="Z 540 STENTY_LEK"/>
    <s v="Stenty lékové"/>
    <n v="12"/>
    <n v="14720"/>
    <n v="14720"/>
    <n v="13"/>
    <n v="191360"/>
    <n v="14720"/>
    <n v="1226.6666666666667"/>
    <n v="13493.333333333334"/>
    <n v="12"/>
    <n v="14336"/>
    <n v="186368"/>
  </r>
  <r>
    <s v="KK059"/>
    <s v="stent koronární lékový Orsiro, balonexpandibilní, CoCr, potah Sirolimus 4,0 x 13 mm 364480"/>
    <x v="18"/>
    <s v="Z 540 STENTY_LEK"/>
    <s v="Stenty lékové"/>
    <n v="12"/>
    <n v="14720"/>
    <n v="14720"/>
    <n v="5"/>
    <n v="73600"/>
    <n v="14720"/>
    <n v="1226.6666666666667"/>
    <n v="13493.333333333334"/>
    <n v="12"/>
    <n v="14336"/>
    <n v="71680"/>
  </r>
  <r>
    <s v="KK060"/>
    <s v="stent koronární lékový Orsiro, balonexpandibilní, CoCr, potah Sirolimus 4,0 x 15 mm 364486"/>
    <x v="18"/>
    <s v="Z 540 STENTY_LEK"/>
    <s v="Stenty lékové"/>
    <n v="12"/>
    <n v="14720"/>
    <n v="14720"/>
    <n v="8"/>
    <n v="117760"/>
    <n v="14720"/>
    <n v="1226.6666666666667"/>
    <n v="13493.333333333334"/>
    <m/>
    <m/>
    <n v="0"/>
  </r>
  <r>
    <s v="KK061"/>
    <s v="stent koronární lékový Orsiro, balonexpandibilní, CoCr, potah Sirolimus 4,0 x 18 mm 364492"/>
    <x v="18"/>
    <s v="Z 540 STENTY_LEK"/>
    <s v="Stenty lékové"/>
    <n v="12"/>
    <n v="14720"/>
    <n v="14720"/>
    <n v="6"/>
    <n v="88320"/>
    <n v="14720"/>
    <n v="1226.6666666666667"/>
    <n v="13493.333333333334"/>
    <m/>
    <m/>
    <n v="0"/>
  </r>
  <r>
    <s v="KK062"/>
    <s v="stent koronární lékový Orsiro, balonexpandibilní, CoCr, potah Sirolimus 4,0 x 22 mm 364504"/>
    <x v="18"/>
    <s v="Z 540 STENTY_LEK"/>
    <s v="Stenty lékové"/>
    <n v="12"/>
    <n v="14720"/>
    <n v="14720"/>
    <n v="12"/>
    <n v="176640"/>
    <n v="14720"/>
    <n v="1226.6666666666667"/>
    <n v="13493.333333333334"/>
    <n v="12"/>
    <n v="14336"/>
    <n v="172032"/>
  </r>
  <r>
    <s v="KK063"/>
    <s v="stent koronární lékový Orsiro, balonexpandibilní, CoCr, potah Sirolimus 4,0 x 26 mm 364510"/>
    <x v="18"/>
    <s v="Z 540 STENTY_LEK"/>
    <s v="Stenty lékové"/>
    <n v="12"/>
    <n v="14720"/>
    <n v="14720"/>
    <n v="5"/>
    <n v="73600"/>
    <n v="14720"/>
    <n v="1226.6666666666667"/>
    <n v="13493.333333333334"/>
    <n v="12"/>
    <n v="14336"/>
    <n v="71680"/>
  </r>
  <r>
    <s v="KK064"/>
    <s v="stent koronární lékový Orsiro, balonexpandibilní, CoCr, potah Sirolimus 4,0 x 30 mm 364516"/>
    <x v="18"/>
    <s v="Z 540 STENTY_LEK"/>
    <s v="Stenty lékové"/>
    <n v="12"/>
    <n v="14720"/>
    <n v="14720"/>
    <n v="9"/>
    <n v="132480"/>
    <n v="14720"/>
    <n v="1226.6666666666667"/>
    <n v="13493.333333333334"/>
    <n v="12"/>
    <n v="14336"/>
    <n v="129024"/>
  </r>
  <r>
    <s v="KK108"/>
    <s v="stentgraft koronární balonexpandibilní CoCr PK PAPYRUS 4,5 x 20 mm 369390"/>
    <x v="17"/>
    <s v="Z 539 STENTY_KOV"/>
    <s v="Stenty kovové"/>
    <n v="12"/>
    <n v="36800"/>
    <n v="36800"/>
    <n v="1"/>
    <n v="36800"/>
    <n v="36800"/>
    <n v="3066.6666666666665"/>
    <n v="33733.333333333336"/>
    <m/>
    <m/>
    <n v="0"/>
  </r>
  <r>
    <s v="KK124"/>
    <s v="elektroda defibrilační Protego DF-1 ProMRI S DX 65/15 414064"/>
    <x v="15"/>
    <s v="Z 516_DEFIBR"/>
    <s v="elektroda k defibrilátorům"/>
    <n v="12"/>
    <n v="55085"/>
    <n v="55085"/>
    <n v="1"/>
    <n v="55085"/>
    <n v="55085"/>
    <n v="4590.416666666667"/>
    <n v="50494.583333333336"/>
    <m/>
    <m/>
    <n v="0"/>
  </r>
  <r>
    <s v="KK129"/>
    <s v="elektroda stimulační endokardiální SOLIA S 53/60 377179"/>
    <x v="15"/>
    <s v="Z 516_DEFIBR"/>
    <s v="elektroda k defibrilátorům"/>
    <n v="12"/>
    <n v="19280.900000000001"/>
    <n v="19280.900000000001"/>
    <n v="68"/>
    <n v="1311101.2000000002"/>
    <n v="19280.900000000001"/>
    <n v="1606.7416666666668"/>
    <n v="17674.158333333333"/>
    <n v="12"/>
    <n v="18777.919999999998"/>
    <n v="1276898.5599999998"/>
  </r>
  <r>
    <s v="KK130"/>
    <s v="elektroda stimulační epikardiální Myopore pro KS a ICD (360883) 511212"/>
    <x v="10"/>
    <s v="Z 517_KARDI"/>
    <s v="Elektrody ke kardiostimulátorům"/>
    <n v="12"/>
    <n v="15959.7"/>
    <n v="15959.7"/>
    <n v="21"/>
    <n v="335153.70000000007"/>
    <n v="15959.700000000003"/>
    <n v="1329.9750000000001"/>
    <n v="14629.725000000002"/>
    <n v="12"/>
    <n v="15543.36"/>
    <n v="326410.56"/>
  </r>
  <r>
    <s v="KK131"/>
    <s v="elektroda stimulační endokardiální Sentus ProMRI OTW-L, OTW-S BP 75/85/95 pro KS/ICD 372334"/>
    <x v="10"/>
    <s v="Z 517_KARDI"/>
    <s v="Kardiostimulátory"/>
    <n v="12"/>
    <n v="24955"/>
    <n v="24955"/>
    <n v="0"/>
    <n v="0"/>
    <m/>
    <m/>
    <m/>
    <m/>
    <m/>
    <n v="0"/>
  </r>
  <r>
    <s v="KK132"/>
    <s v="jednotka pro vzdálenou kontrolu pacienta s KS nebo ICD - CardioMessenger Smart 401826"/>
    <x v="15"/>
    <s v="Z 516_DEFIBR"/>
    <s v="Defibrilátory"/>
    <n v="12"/>
    <n v="33262.9"/>
    <n v="33262.9"/>
    <n v="1"/>
    <n v="33262.9"/>
    <n v="33262.9"/>
    <n v="2771.9083333333333"/>
    <n v="30490.991666666669"/>
    <m/>
    <m/>
    <n v="0"/>
  </r>
  <r>
    <s v="KK135"/>
    <s v="kabel CS MPK-10-R 353173"/>
    <x v="5"/>
    <s v="Z 514_KATETR.ABL"/>
    <s v="Katetry ablační  "/>
    <n v="12"/>
    <n v="5060.22"/>
    <n v="5060.22"/>
    <n v="34"/>
    <n v="172047.48"/>
    <n v="5060.22"/>
    <n v="421.685"/>
    <n v="4638.5349999999999"/>
    <m/>
    <m/>
    <n v="0"/>
  </r>
  <r>
    <s v="KK136"/>
    <s v="kabel k diagnostickému katetru MPK-4-R 353177"/>
    <x v="5"/>
    <s v="Z 514_KATETR.ABL"/>
    <s v="Katetry ablační  "/>
    <n v="12"/>
    <n v="3456.97"/>
    <n v="3456.97"/>
    <n v="5"/>
    <n v="17284.849999999999"/>
    <n v="3456.97"/>
    <n v="288.08083333333332"/>
    <n v="3168.8891666666664"/>
    <m/>
    <m/>
    <n v="0"/>
  </r>
  <r>
    <s v="KK152"/>
    <s v="katetr ablační alcath black G fullcircle 364522"/>
    <x v="5"/>
    <s v="Z 514_KATETR.ABL"/>
    <s v="Katetry ablační  "/>
    <n v="12"/>
    <n v="23232"/>
    <n v="23232"/>
    <n v="10"/>
    <n v="232320"/>
    <n v="23232"/>
    <n v="1936"/>
    <n v="21296"/>
    <m/>
    <m/>
    <n v="0"/>
  </r>
  <r>
    <s v="KK153"/>
    <s v="katetr ablační alcath black LT G fullcircle 364524"/>
    <x v="5"/>
    <s v="Z 514_KATETR.ABL"/>
    <s v="Katetry ablační  "/>
    <n v="12"/>
    <n v="24200"/>
    <n v="24200"/>
    <n v="3"/>
    <n v="72600"/>
    <n v="24200"/>
    <n v="2016.6666666666667"/>
    <n v="22183.333333333332"/>
    <m/>
    <m/>
    <n v="0"/>
  </r>
  <r>
    <s v="KK154"/>
    <s v="katetr ablační alcath blue G fullcircle 364525"/>
    <x v="5"/>
    <s v="Z 514_KATETR.ABL"/>
    <s v="Katetry ablační  "/>
    <n v="12"/>
    <n v="23232"/>
    <n v="23232"/>
    <n v="10"/>
    <n v="232320"/>
    <n v="23232"/>
    <n v="1936"/>
    <n v="21296"/>
    <m/>
    <m/>
    <n v="0"/>
  </r>
  <r>
    <s v="KK155"/>
    <s v="katetr ablační alcath blue LT G fullcircle 364527"/>
    <x v="5"/>
    <s v="Z 514_KATETR.ABL"/>
    <s v="Katetry ablační  "/>
    <n v="12"/>
    <n v="24200"/>
    <n v="24200"/>
    <n v="2"/>
    <n v="48400"/>
    <n v="24200"/>
    <n v="2016.6666666666667"/>
    <n v="22183.333333333332"/>
    <m/>
    <m/>
    <n v="0"/>
  </r>
  <r>
    <s v="KK156"/>
    <s v="katetr ablační AlCath Flutter LT G 4 pólový 8 mm 95 cm říditelný 368997"/>
    <x v="5"/>
    <s v="Z 514_KATETR.ABL"/>
    <s v="Katetry ablační  "/>
    <n v="12"/>
    <n v="24200"/>
    <n v="24200"/>
    <n v="26"/>
    <n v="629200"/>
    <n v="24200"/>
    <n v="2016.6666666666667"/>
    <n v="22183.333333333332"/>
    <m/>
    <m/>
    <n v="0"/>
  </r>
  <r>
    <s v="KK157"/>
    <s v="katetr ablační alcath flux black G extra 4 pólový 7 Fr 110 cm říditelný 376390"/>
    <x v="5"/>
    <s v="Z 514_KATETR.ABL"/>
    <s v="Katetry ablační  "/>
    <n v="12"/>
    <n v="31581"/>
    <n v="31581"/>
    <n v="10"/>
    <n v="315810"/>
    <n v="31581"/>
    <n v="2631.75"/>
    <n v="28949.25"/>
    <m/>
    <m/>
    <n v="0"/>
  </r>
  <r>
    <s v="KK158"/>
    <s v="katetr ablační alcath flux blue G extra 4 pólový 7 Fr 110 cm říditelný 376388"/>
    <x v="5"/>
    <s v="Z 514_KATETR.ABL"/>
    <s v="Katetry ablační  "/>
    <n v="12"/>
    <n v="31581"/>
    <n v="31581"/>
    <n v="16"/>
    <n v="505296"/>
    <n v="31581"/>
    <n v="2631.75"/>
    <n v="28949.25"/>
    <m/>
    <m/>
    <n v="0"/>
  </r>
  <r>
    <s v="KK161"/>
    <s v="katetr čtyřpolární MultCath 4C 5 mm 351188"/>
    <x v="5"/>
    <s v="Z 514_KATETR.ABL"/>
    <s v="Katetry ablační  "/>
    <n v="12"/>
    <n v="9680"/>
    <n v="9680"/>
    <n v="28"/>
    <n v="271040"/>
    <n v="9680"/>
    <n v="806.66666666666663"/>
    <n v="8873.3333333333339"/>
    <m/>
    <m/>
    <n v="0"/>
  </r>
  <r>
    <s v="KK162"/>
    <s v="katetr čtyřpolární MultiCath 4J 351185"/>
    <x v="5"/>
    <s v="Z 514_KATETR.ABL"/>
    <s v="Katetry ablační  "/>
    <n v="12"/>
    <n v="9680"/>
    <n v="9680"/>
    <n v="4"/>
    <n v="38720"/>
    <n v="9680"/>
    <n v="806.66666666666663"/>
    <n v="8873.3333333333339"/>
    <m/>
    <m/>
    <n v="0"/>
  </r>
  <r>
    <s v="KK163"/>
    <s v="katetr dvacetipolární ViaCath 20/XL/2-8-2 mm 351201 "/>
    <x v="5"/>
    <s v="Z 514_KATETR.ABL"/>
    <s v="Katetry ablační  "/>
    <n v="12"/>
    <n v="13687"/>
    <n v="13687"/>
    <n v="2"/>
    <n v="27374"/>
    <n v="13687"/>
    <n v="1140.5833333333333"/>
    <n v="12546.416666666666"/>
    <m/>
    <m/>
    <n v="0"/>
  </r>
  <r>
    <s v="KK164"/>
    <s v="katetr desetipolární ViaCath NG 10/L/2-8-2 mm 370309"/>
    <x v="5"/>
    <s v="Z 514_KATETR.ABL"/>
    <s v="Katetry ablační  "/>
    <n v="12"/>
    <n v="13189"/>
    <n v="13189"/>
    <n v="13"/>
    <n v="171457"/>
    <n v="13189"/>
    <n v="1099.0833333333333"/>
    <n v="12089.916666666666"/>
    <m/>
    <m/>
    <n v="0"/>
  </r>
  <r>
    <s v="KK165"/>
    <s v="katetr desetipolární ViaCath NG 10/S/2-6-2 351200"/>
    <x v="5"/>
    <s v="Z 514_KATETR.ABL"/>
    <s v="Katetry ablační  "/>
    <n v="12"/>
    <n v="13189"/>
    <n v="13189"/>
    <n v="52"/>
    <n v="685828"/>
    <n v="13189"/>
    <n v="1099.0833333333333"/>
    <n v="12089.916666666666"/>
    <m/>
    <m/>
    <n v="0"/>
  </r>
  <r>
    <s v="KK168"/>
    <s v="krytka BK-N 109224"/>
    <x v="10"/>
    <s v="Z 517_KARDI"/>
    <s v="Elektrody ke kardiostimulátorům"/>
    <n v="12"/>
    <n v="285.56"/>
    <n v="285.56"/>
    <n v="23"/>
    <n v="6567.8800000000019"/>
    <n v="285.56000000000006"/>
    <n v="23.79666666666667"/>
    <n v="261.76333333333338"/>
    <n v="12"/>
    <n v="264.32"/>
    <n v="6079.36"/>
  </r>
  <r>
    <s v="KK173"/>
    <s v="zavaděč koronární vnitřní subselektor Selectra zavaděč koronární vnitřní  IC-50-59 392289"/>
    <x v="10"/>
    <s v="Z 517_KARDI"/>
    <s v="Zavaděče ke kardiostimulátorům"/>
    <n v="12"/>
    <n v="2000"/>
    <n v="2000"/>
    <n v="4"/>
    <n v="8000"/>
    <n v="2000"/>
    <n v="166.66666666666666"/>
    <n v="1833.3333333333333"/>
    <m/>
    <m/>
    <n v="0"/>
  </r>
  <r>
    <s v="KK175"/>
    <s v="záslepka BS IS-1 330834"/>
    <x v="10"/>
    <s v="Z 517_KARDI"/>
    <s v="Zavaděče ke kardiostimulátorům"/>
    <n v="12"/>
    <n v="903.87"/>
    <n v="903.87"/>
    <n v="20"/>
    <n v="18077.399999999998"/>
    <n v="903.86999999999989"/>
    <n v="75.322499999999991"/>
    <n v="828.5474999999999"/>
    <m/>
    <m/>
    <n v="0"/>
  </r>
  <r>
    <s v="KK176"/>
    <s v="Zavaděč kardiostimulačních elektrod Selectra sada příslušenství Accessory Kit 375518"/>
    <x v="10"/>
    <s v="Z 517_KARDI"/>
    <s v="Zavaděče ke kardiostimulátorům"/>
    <n v="12"/>
    <n v="2499.9899999999998"/>
    <n v="2499.9899999999998"/>
    <n v="26"/>
    <n v="64999.739999999969"/>
    <n v="2499.9899999999989"/>
    <n v="208.3324999999999"/>
    <n v="2291.6574999999989"/>
    <m/>
    <m/>
    <n v="0"/>
  </r>
  <r>
    <s v="KK178"/>
    <s v="zavaděč koronární Selectra BIO2-45 375523"/>
    <x v="10"/>
    <s v="Z 517_KARDI"/>
    <s v="Zavaděče ke kardiostimulátorům"/>
    <n v="12"/>
    <n v="2750.33"/>
    <n v="2750.33"/>
    <n v="25"/>
    <n v="68758.250000000029"/>
    <n v="2750.3300000000013"/>
    <n v="229.19416666666677"/>
    <n v="2521.1358333333346"/>
    <m/>
    <m/>
    <n v="0"/>
  </r>
  <r>
    <s v="KK181"/>
    <s v="zavaděč koronární Selectra Straight-45 375537"/>
    <x v="10"/>
    <s v="Z 517_KARDI"/>
    <s v="Zavaděče ke kardiostimulátorům"/>
    <n v="12"/>
    <n v="2750.33"/>
    <n v="2750.33"/>
    <n v="2"/>
    <n v="5500.66"/>
    <n v="2750.33"/>
    <n v="229.19416666666666"/>
    <n v="2521.1358333333333"/>
    <m/>
    <m/>
    <n v="0"/>
  </r>
  <r>
    <s v="KK183"/>
    <s v="katetr vodící pro mikrokatetrizaci MERCI DAC 057, 5.2F/ 0,57 x 115 cm 90130"/>
    <x v="6"/>
    <s v="Z 513_KATETR"/>
    <s v="Katetry vodicí"/>
    <n v="12"/>
    <n v="9922"/>
    <n v="9922"/>
    <n v="3"/>
    <n v="29766"/>
    <n v="9922"/>
    <n v="826.83333333333337"/>
    <n v="9095.1666666666661"/>
    <m/>
    <m/>
    <n v="0"/>
  </r>
  <r>
    <s v="KK195"/>
    <s v="pouzdro zaváděcí KCFW-7.0-35-70-RB-HFANL0-HC"/>
    <x v="0"/>
    <s v="Z 503_OSTAT"/>
    <s v="Zaváděcí pouzdra"/>
    <n v="12"/>
    <n v="4023.25"/>
    <n v="4023.25"/>
    <n v="6"/>
    <n v="24139.5"/>
    <n v="4023.25"/>
    <n v="335.27083333333331"/>
    <n v="3687.9791666666665"/>
    <m/>
    <m/>
    <n v="0"/>
  </r>
  <r>
    <s v="KK196"/>
    <s v="pouzdro zaváděcí KCFW-8.0-35-70-RB-HFANL0-HC"/>
    <x v="0"/>
    <s v="Z 503_OSTAT"/>
    <s v="Zaváděcí pouzdra"/>
    <n v="12"/>
    <n v="4023.25"/>
    <n v="4023.25"/>
    <n v="2"/>
    <n v="8046.5"/>
    <n v="4023.25"/>
    <n v="335.27083333333331"/>
    <n v="3687.9791666666665"/>
    <m/>
    <m/>
    <n v="0"/>
  </r>
  <r>
    <s v="KK197"/>
    <s v="pouzdro zaváděcí KSAW-6.0-38-80-RB-SHTL-HC"/>
    <x v="0"/>
    <s v="Z 503_OSTAT"/>
    <s v="Zaváděcí pouzdra"/>
    <n v="12"/>
    <n v="4512.33"/>
    <n v="4512.33"/>
    <n v="1"/>
    <n v="4512.33"/>
    <n v="4512.33"/>
    <n v="376.02749999999997"/>
    <n v="4136.3024999999998"/>
    <m/>
    <m/>
    <n v="0"/>
  </r>
  <r>
    <s v="KK203"/>
    <s v="skalpel harmonický focus 17 cm plus adaptive HAR17F"/>
    <x v="4"/>
    <s v="Z 523_STAPLE"/>
    <s v="Staplery, endosk., extraktory"/>
    <n v="12"/>
    <n v="11059.4"/>
    <n v="12463.01"/>
    <n v="142"/>
    <n v="1755382.23"/>
    <n v="12361.846690140845"/>
    <n v="1030.1538908450705"/>
    <n v="11331.692799295774"/>
    <n v="12"/>
    <n v="11536"/>
    <n v="1638112"/>
  </r>
  <r>
    <s v="KK232"/>
    <s v="implantát spinální Usmart šroub pedikulární polyaxiální redukční 5,5 x 45 mm 022705010"/>
    <x v="2"/>
    <s v="Z 506_NAHRAD_KOV"/>
    <s v="Umělé tělní náhrady - kovové"/>
    <n v="12"/>
    <n v="5186.5"/>
    <n v="5186.5"/>
    <n v="2"/>
    <n v="10373"/>
    <n v="5186.5"/>
    <n v="432.20833333333331"/>
    <n v="4754.291666666667"/>
    <m/>
    <m/>
    <n v="0"/>
  </r>
  <r>
    <s v="KK233"/>
    <s v="implantát spinální USMART šroub pedikulární polyaxiální  6,5 x 35 mm 023010010"/>
    <x v="2"/>
    <s v="Z 506_NAHRAD_KOV"/>
    <s v="Umělé tělní náhrady - kovové"/>
    <n v="12"/>
    <n v="5186.5"/>
    <n v="5186.5"/>
    <n v="31"/>
    <n v="160781.5"/>
    <n v="5186.5"/>
    <n v="432.20833333333331"/>
    <n v="4754.291666666667"/>
    <n v="12"/>
    <n v="5051.2"/>
    <n v="156587.19999999998"/>
  </r>
  <r>
    <s v="KK234"/>
    <s v="implantát spinální fixační systém FJR tyč ohnutá 5,5 x 60 mm 020611100"/>
    <x v="2"/>
    <s v="Z 506_NAHRAD_KOV"/>
    <s v="Umělé tělní náhrady - kovové"/>
    <n v="12"/>
    <n v="552"/>
    <n v="552"/>
    <n v="82"/>
    <n v="45264"/>
    <n v="552"/>
    <n v="46"/>
    <n v="506"/>
    <n v="12"/>
    <n v="537.6"/>
    <n v="44083.200000000004"/>
  </r>
  <r>
    <s v="KK235"/>
    <s v="nůžky k harmonickému skalpelu HD 1000l 19 mm zahnuté doleva, 36 cm á 6 ks  laparoskopické HARHD36 "/>
    <x v="4"/>
    <s v="Z 523_STAPLE"/>
    <s v="Staplery, endosk., extraktory"/>
    <n v="12"/>
    <n v="14507.9"/>
    <n v="14508.03"/>
    <n v="13"/>
    <n v="188603.08999999997"/>
    <n v="14507.929999999997"/>
    <n v="1208.9941666666664"/>
    <n v="13298.935833333329"/>
    <m/>
    <m/>
    <n v="0"/>
  </r>
  <r>
    <s v="KK245"/>
    <s v="implantát spinální fixační systém FJS tyč rovná 5,5  x 150 mm 020615100"/>
    <x v="2"/>
    <s v="Z 506_NAHRAD_KOV"/>
    <s v="Umělé tělní náhrady - kovové"/>
    <n v="12"/>
    <n v="552"/>
    <n v="552"/>
    <n v="20"/>
    <n v="11040"/>
    <n v="552"/>
    <n v="46"/>
    <n v="506"/>
    <n v="12"/>
    <n v="537.6"/>
    <n v="10752"/>
  </r>
  <r>
    <s v="KK246"/>
    <s v="implantát spinální fixační systém FJS tyč rovná 5,5  x 120 mm 020614100"/>
    <x v="2"/>
    <s v="Z 506_NAHRAD_KOV"/>
    <s v="Umělé tělní náhrady - kovové"/>
    <n v="12"/>
    <n v="552"/>
    <n v="552"/>
    <n v="34"/>
    <n v="18768"/>
    <n v="552"/>
    <n v="46"/>
    <n v="506"/>
    <m/>
    <m/>
    <n v="0"/>
  </r>
  <r>
    <s v="KK263"/>
    <s v="implantát spinální fixační systém FJS tyč rovná 5,5  x 200 mm 020618100"/>
    <x v="2"/>
    <s v="Z 506_NAHRAD_KOV"/>
    <s v="Umělé tělní náhrady - kovové"/>
    <n v="12"/>
    <n v="552"/>
    <n v="552"/>
    <n v="12"/>
    <n v="6624"/>
    <n v="552"/>
    <n v="46"/>
    <n v="506"/>
    <m/>
    <m/>
    <n v="0"/>
  </r>
  <r>
    <s v="KK264"/>
    <s v="implantát spinální Usmart X příčný konektor 5,5 mm 013801000"/>
    <x v="2"/>
    <s v="Z 506_NAHRAD_KOV"/>
    <s v="Umělé tělní náhrady - kovové"/>
    <n v="12"/>
    <n v="5520"/>
    <n v="5520"/>
    <n v="2"/>
    <n v="11040"/>
    <n v="5520"/>
    <n v="460"/>
    <n v="5060"/>
    <m/>
    <m/>
    <n v="0"/>
  </r>
  <r>
    <s v="KK265"/>
    <s v="implantát spinální Usmart tyč pro konektor příčný 4,00 x 50 mm 022403000"/>
    <x v="2"/>
    <s v="Z 506_NAHRAD_KOV"/>
    <s v="Umělé tělní náhrady - kovové"/>
    <n v="12"/>
    <n v="1920.5"/>
    <n v="1920.5"/>
    <n v="30"/>
    <n v="57615"/>
    <n v="1920.5"/>
    <n v="160.04166666666666"/>
    <n v="1760.4583333333333"/>
    <m/>
    <m/>
    <n v="0"/>
  </r>
  <r>
    <s v="KK269"/>
    <s v="extraktor košík stone basket 4 vlákna 2,2fr C-40008933"/>
    <x v="4"/>
    <s v="Z 523_STAPLE"/>
    <s v="Staplery, endosk., extraktory"/>
    <n v="12"/>
    <n v="4475.79"/>
    <n v="4475.79"/>
    <n v="4"/>
    <n v="17903.16"/>
    <n v="4475.79"/>
    <n v="372.98250000000002"/>
    <n v="4102.8074999999999"/>
    <m/>
    <m/>
    <n v="0"/>
  </r>
  <r>
    <s v="KK271"/>
    <s v="defibrilátor subkutánní EMBLEM S-ICD MRI komplet CZA219k"/>
    <x v="15"/>
    <s v="Z 516_DEFIBR"/>
    <s v="Defibrilátory"/>
    <n v="12"/>
    <n v="448155"/>
    <n v="448155"/>
    <n v="1"/>
    <n v="448155"/>
    <n v="448155"/>
    <n v="37346.25"/>
    <n v="410808.75"/>
    <m/>
    <m/>
    <n v="0"/>
  </r>
  <r>
    <s v="KK272"/>
    <s v="defibrilátor subkutánní EMBLEM S-ICD MRI komplet CZA219"/>
    <x v="15"/>
    <s v="Z 516_DEFIBR"/>
    <s v="Defibrilátory"/>
    <n v="12"/>
    <n v="421262.47"/>
    <n v="448155"/>
    <n v="2"/>
    <n v="869417.47"/>
    <n v="434708.73499999999"/>
    <n v="36225.727916666663"/>
    <n v="398483.00708333333"/>
    <m/>
    <m/>
    <n v="0"/>
  </r>
  <r>
    <s v="KK273"/>
    <s v="implantát spinální USMART šroub pedikulární polyaxiální 4,5 x 35 mm 023023010"/>
    <x v="2"/>
    <s v="Z 506_NAHRAD_KOV"/>
    <s v="Umělé tělní náhrady - kovové"/>
    <n v="12"/>
    <n v="5186.5"/>
    <n v="5186.5"/>
    <n v="9"/>
    <n v="46678.5"/>
    <n v="5186.5"/>
    <n v="432.20833333333331"/>
    <n v="4754.291666666667"/>
    <m/>
    <m/>
    <n v="0"/>
  </r>
  <r>
    <s v="KK274"/>
    <s v="implantát spinální USMART šroub pedikulární polyaxiální 4,5 x 40 mm 023024010"/>
    <x v="2"/>
    <s v="Z 506_NAHRAD_KOV"/>
    <s v="Umělé tělní náhrady - kovové"/>
    <n v="12"/>
    <n v="5186.5"/>
    <n v="5186.5"/>
    <n v="6"/>
    <n v="31119"/>
    <n v="5186.5"/>
    <n v="432.20833333333331"/>
    <n v="4754.291666666667"/>
    <m/>
    <m/>
    <n v="0"/>
  </r>
  <r>
    <s v="KK277"/>
    <s v="katetr drenážní pig. BTQ BT-PD1-0825-W"/>
    <x v="6"/>
    <s v="Z 513_KATETR"/>
    <s v="Katetry drenážní"/>
    <n v="12"/>
    <n v="1725.46"/>
    <n v="1725.46"/>
    <n v="5"/>
    <n v="8627.2999999999993"/>
    <n v="1725.4599999999998"/>
    <n v="143.78833333333333"/>
    <n v="1581.6716666666664"/>
    <m/>
    <m/>
    <n v="0"/>
  </r>
  <r>
    <s v="KK278"/>
    <s v="mikrokatetr Progreat 2.7F délka 150 cm MC-PV2815Y"/>
    <x v="6"/>
    <s v="Z 513_KATETR"/>
    <s v="Katetry neurointervence, periferní embolizace"/>
    <n v="12"/>
    <n v="14261.06"/>
    <n v="14261.06"/>
    <n v="3"/>
    <n v="42783.18"/>
    <n v="14261.06"/>
    <n v="1188.4216666666666"/>
    <n v="13072.638333333332"/>
    <m/>
    <m/>
    <n v="0"/>
  </r>
  <r>
    <s v="KK328"/>
    <s v="šroub kortikální kompresní bold 2,5 mm x 18 mm NWD200018"/>
    <x v="2"/>
    <s v="Z 506_NAHRAD_KOV"/>
    <s v="Umělé tělní náhrady - kovové"/>
    <n v="12"/>
    <n v="1804.61"/>
    <n v="2005.6"/>
    <n v="2"/>
    <n v="3810.21"/>
    <n v="1905.105"/>
    <n v="158.75874999999999"/>
    <n v="1746.3462500000001"/>
    <m/>
    <m/>
    <n v="0"/>
  </r>
  <r>
    <s v="KK329"/>
    <s v="náhrada kyčelního kloubu Allofit IT pouzdro jamky 58/LL 00-8755-058-00"/>
    <x v="3"/>
    <s v="Z 518_TEP"/>
    <s v="TEP ortopedie"/>
    <n v="12"/>
    <n v="12650"/>
    <n v="12650"/>
    <n v="6"/>
    <n v="75900"/>
    <n v="12650"/>
    <n v="1054.1666666666667"/>
    <n v="11595.833333333334"/>
    <m/>
    <m/>
    <n v="0"/>
  </r>
  <r>
    <s v="KK330"/>
    <s v="náhrada kyčelního kloubu Allofit IT vložka s vitamínem E neutral LL/36 mm 00-8851-013-36"/>
    <x v="3"/>
    <s v="Z 518_TEP"/>
    <s v="TEP ortopedie"/>
    <n v="12"/>
    <n v="6900"/>
    <n v="6900"/>
    <n v="4"/>
    <n v="27600"/>
    <n v="6900"/>
    <n v="575"/>
    <n v="6325"/>
    <m/>
    <m/>
    <n v="0"/>
  </r>
  <r>
    <s v="KK334"/>
    <s v="náhrada ramenního kloubu SMR bezdříkový systém glenosféra 44 mm 1374.50.440"/>
    <x v="3"/>
    <s v="Z 518_TEP"/>
    <s v="TEP ortopedie"/>
    <n v="12"/>
    <n v="14892.5"/>
    <n v="14892.5"/>
    <n v="3"/>
    <n v="44677.5"/>
    <n v="14892.5"/>
    <n v="1241.0416666666667"/>
    <n v="13651.458333333334"/>
    <m/>
    <m/>
    <n v="0"/>
  </r>
  <r>
    <s v="KK335"/>
    <s v="náhrada ramenního kloubu SMR bezdříkový systém spojka se šroubem vel. Small - R 1374.15.305"/>
    <x v="3"/>
    <s v="Z 518_TEP"/>
    <s v="TEP ortopedie"/>
    <n v="12"/>
    <n v="5175"/>
    <n v="5175"/>
    <n v="13"/>
    <n v="67275"/>
    <n v="5175"/>
    <n v="431.25"/>
    <n v="4743.75"/>
    <n v="12"/>
    <n v="5040"/>
    <n v="65520"/>
  </r>
  <r>
    <s v="KK339"/>
    <s v="katetr balónkový dilatační XXL 18-6/5.8/75  M001145590"/>
    <x v="6"/>
    <s v="Z 513_KATETR"/>
    <s v="Katetry dilatační"/>
    <n v="12"/>
    <n v="3932.5"/>
    <n v="3932.5"/>
    <n v="17"/>
    <n v="66852.5"/>
    <n v="3932.5"/>
    <n v="327.70833333333331"/>
    <n v="3604.7916666666665"/>
    <m/>
    <m/>
    <n v="0"/>
  </r>
  <r>
    <s v="KK345"/>
    <s v="kleště k harmonickému skalpelu bipolární EnSeal koagulační na otevřenou operativu, zahnuté čelisti k harmonickému skalpelu GEN 11 NSLX120L"/>
    <x v="4"/>
    <s v="Z 523_STAPLE"/>
    <s v="Staplery, endosk., extraktory"/>
    <n v="12"/>
    <n v="11674.08"/>
    <n v="11674.08"/>
    <n v="70"/>
    <n v="817755.03"/>
    <n v="11682.214714285714"/>
    <n v="973.51789285714278"/>
    <n v="10708.696821428572"/>
    <n v="12"/>
    <n v="10805.76"/>
    <n v="756403.20000000007"/>
  </r>
  <r>
    <s v="KK346"/>
    <s v="implantát spinální USMART šroub pedikulární polyaxiální 5,5 x 40 mm 023005010"/>
    <x v="2"/>
    <s v="Z 506_NAHRAD_KOV"/>
    <s v="Umělé tělní náhrady - kovové"/>
    <n v="12"/>
    <n v="5186.5"/>
    <n v="5186.5"/>
    <n v="32"/>
    <n v="165968"/>
    <n v="5186.5"/>
    <n v="432.20833333333331"/>
    <n v="4754.291666666667"/>
    <m/>
    <m/>
    <n v="0"/>
  </r>
  <r>
    <s v="KK347"/>
    <s v="implantát spinální USMART šroub pedikulární polyaxiální 6,5 x 40 mm 023011010"/>
    <x v="2"/>
    <s v="Z 506_NAHRAD_KOV"/>
    <s v="Umělé tělní náhrady - kovové"/>
    <n v="12"/>
    <n v="5186.5"/>
    <n v="5186.5"/>
    <n v="66"/>
    <n v="342309"/>
    <n v="5186.5"/>
    <n v="432.20833333333331"/>
    <n v="4754.291666666667"/>
    <n v="12"/>
    <n v="5051.2"/>
    <n v="333379.20000000001"/>
  </r>
  <r>
    <s v="KK348"/>
    <s v="implantát spinální fixační systém FJS tyč ohnutá 5,5 x 100 mm 020613100"/>
    <x v="2"/>
    <s v="Z 506_NAHRAD_KOV"/>
    <s v="Umělé tělní náhrady - kovové"/>
    <n v="12"/>
    <n v="552"/>
    <n v="552"/>
    <n v="18"/>
    <n v="9936"/>
    <n v="552"/>
    <n v="46"/>
    <n v="506"/>
    <n v="12"/>
    <n v="537.6"/>
    <n v="9676.8000000000011"/>
  </r>
  <r>
    <s v="KK349"/>
    <s v="implantát spinální fixační systém FJS tyč ohnutá 5,5 x 90 mm 020626100"/>
    <x v="2"/>
    <s v="Z 506_NAHRAD_KOV"/>
    <s v="Umělé tělní náhrady - kovové"/>
    <n v="12"/>
    <n v="552"/>
    <n v="552.01"/>
    <n v="15"/>
    <n v="8280.01"/>
    <n v="552.00066666666669"/>
    <n v="46.000055555555555"/>
    <n v="506.00061111111114"/>
    <m/>
    <m/>
    <n v="0"/>
  </r>
  <r>
    <s v="KK354"/>
    <s v="implantát spinální fixační systém FJS tyč ohnutá 5,5 x 40 mm 020653100"/>
    <x v="2"/>
    <s v="Z 506_NAHRAD_KOV"/>
    <s v="Umělé tělní náhrady - kovové"/>
    <n v="12"/>
    <n v="552"/>
    <n v="552"/>
    <n v="179"/>
    <n v="98808"/>
    <n v="552"/>
    <n v="46"/>
    <n v="506"/>
    <n v="12"/>
    <n v="537.6"/>
    <n v="96230.400000000009"/>
  </r>
  <r>
    <s v="KK358"/>
    <s v="injektor endoskopický NEEDLEMASTER jednorázový, 165 cm, d.jehly 4 mm, Ø 0,6mm,NM-600L-0423(EN) bal. á 5 ks N6141050 (pův. N5405630)"/>
    <x v="4"/>
    <s v="Z 523_STAPLE"/>
    <s v="Staplery, endosk., extraktory"/>
    <n v="12"/>
    <n v="1119.49"/>
    <n v="1119.49"/>
    <n v="95"/>
    <n v="106351.74000000002"/>
    <n v="1119.4920000000002"/>
    <n v="93.291000000000011"/>
    <n v="1026.2010000000002"/>
    <n v="12"/>
    <n v="1036.2239999999999"/>
    <n v="98441.279999999999"/>
  </r>
  <r>
    <s v="KK359"/>
    <s v="injektor endoskopický NEEDLEMASTER jednorázový, 230 cm, d.jehly 4 mmm,Ø0,05mm, NM-610U-0425(EN) bal. á 5 ks N6142550 ( pův. N5407830)"/>
    <x v="4"/>
    <s v="Z 523_STAPLE"/>
    <s v="Staplery, endosk., extraktory"/>
    <n v="12"/>
    <n v="1119.49"/>
    <n v="1119.55"/>
    <n v="90"/>
    <n v="100754.52000000002"/>
    <n v="1119.4946666666669"/>
    <n v="93.291222222222245"/>
    <n v="1026.2034444444448"/>
    <n v="12"/>
    <n v="1036.2239999999999"/>
    <n v="93260.159999999989"/>
  </r>
  <r>
    <s v="KK360"/>
    <s v="injektor endoskopický NEEDLEMASTER jednorázový,délka 230 cm, d.jehly 4 mm, Ø 0,5mm, NM-610U-0426(EN) bal. á 5 ks N6142750 ( pův. N6142750)"/>
    <x v="4"/>
    <s v="Z 523_STAPLE"/>
    <s v="Staplery, endosk., extraktory"/>
    <n v="12"/>
    <n v="1119.49"/>
    <n v="1119.49"/>
    <n v="290"/>
    <n v="324652.62"/>
    <n v="1119.4917931034483"/>
    <n v="93.2909827586207"/>
    <n v="1026.2008103448277"/>
    <n v="12"/>
    <n v="1036.2239999999999"/>
    <n v="300504.95999999996"/>
  </r>
  <r>
    <s v="KK368"/>
    <s v="náhrada kyčelního kloubu Avantage jamka cementovaná 52 P0463052"/>
    <x v="3"/>
    <s v="Z 518_TEP"/>
    <s v="TEP ortopedie"/>
    <n v="12"/>
    <n v="10925"/>
    <n v="10925"/>
    <n v="1"/>
    <n v="10925"/>
    <n v="10925"/>
    <n v="910.41666666666663"/>
    <n v="10014.583333333334"/>
    <n v="12"/>
    <n v="10640"/>
    <n v="10640"/>
  </r>
  <r>
    <s v="KK369"/>
    <s v="náhrada kyčelního kloubu Avantage vložka PE 28 mm 52 P0561052"/>
    <x v="3"/>
    <s v="Z 518_TEP"/>
    <s v="TEP ortopedie"/>
    <n v="12"/>
    <n v="5175"/>
    <n v="5175"/>
    <n v="1"/>
    <n v="5175"/>
    <n v="5175"/>
    <n v="431.25"/>
    <n v="4743.75"/>
    <m/>
    <m/>
    <n v="0"/>
  </r>
  <r>
    <s v="KK427"/>
    <s v="kardiostimulátor jednodutinový ENITRA 8 SR-T pouze přístroj 407159"/>
    <x v="10"/>
    <s v="Z 517_KARDI"/>
    <s v="Kardiostimulátory"/>
    <n v="12"/>
    <n v="31023.55"/>
    <n v="31023.55"/>
    <n v="7"/>
    <n v="217164.84999999998"/>
    <n v="31023.549999999996"/>
    <n v="2585.2958333333331"/>
    <n v="28438.254166666662"/>
    <n v="12"/>
    <n v="30214.240000000002"/>
    <n v="211499.68000000002"/>
  </r>
  <r>
    <s v="KK428"/>
    <s v="kardiostimulátor jednodutinový ENITRA 8 SR-T komplet 420145k"/>
    <x v="10"/>
    <s v="Z 517_KARDI"/>
    <s v="Kardiostimulátory"/>
    <n v="12"/>
    <n v="27313.65"/>
    <n v="27313.65"/>
    <n v="14"/>
    <n v="382391.10000000009"/>
    <n v="27313.650000000005"/>
    <n v="2276.1375000000003"/>
    <n v="25037.512500000004"/>
    <m/>
    <m/>
    <n v="0"/>
  </r>
  <r>
    <s v="KK433"/>
    <s v="kardiostimulátor dvoudutinový ENITRA 8 DR-T pouze přístroj 407147"/>
    <x v="10"/>
    <s v="Z 517_KARDI"/>
    <s v="Kardiostimulátory"/>
    <n v="12"/>
    <n v="56508.7"/>
    <n v="56520.2"/>
    <n v="53"/>
    <n v="2995374.9000000004"/>
    <n v="56516.507547169822"/>
    <n v="4709.7089622641515"/>
    <n v="51806.798584905671"/>
    <n v="12"/>
    <n v="55034.559999999998"/>
    <n v="2916831.6799999997"/>
  </r>
  <r>
    <s v="KK434"/>
    <s v="kardiostimulátor dvoudutinový ENITRA 8 DR-T komplet 407148k"/>
    <x v="10"/>
    <s v="Z 517_KARDI"/>
    <s v="Kardiostimulátory"/>
    <n v="12"/>
    <n v="52026"/>
    <n v="52026"/>
    <n v="69"/>
    <n v="3589794"/>
    <n v="52026"/>
    <n v="4335.5"/>
    <n v="47690.5"/>
    <n v="12"/>
    <n v="50668.800000000003"/>
    <n v="3496147.2"/>
  </r>
  <r>
    <s v="KK435"/>
    <s v="kardiostimulátor biventrikulární ENITRA 8 HF-T pouze přístroj 407142 "/>
    <x v="10"/>
    <s v="Z 517_KARDI"/>
    <s v="Kardiostimulátory"/>
    <n v="12"/>
    <n v="117167.75"/>
    <n v="117171.2"/>
    <n v="9"/>
    <n v="1054520.1000000001"/>
    <n v="117168.90000000001"/>
    <n v="9764.0750000000007"/>
    <n v="107404.82500000001"/>
    <m/>
    <m/>
    <n v="0"/>
  </r>
  <r>
    <s v="KK436"/>
    <s v="kardiostimulátor biventrikulární ENITRA 8 HF-T komplet 420276k"/>
    <x v="10"/>
    <s v="Z 517_KARDI"/>
    <s v="Kardiostimulátory"/>
    <n v="12"/>
    <n v="96715"/>
    <n v="96715"/>
    <n v="3"/>
    <n v="290145"/>
    <n v="96715"/>
    <n v="8059.583333333333"/>
    <n v="88655.416666666672"/>
    <m/>
    <m/>
    <n v="0"/>
  </r>
  <r>
    <s v="KK437"/>
    <s v="elektroda defibrilační endokardiální PLEXA ProMRI DF-1 S tripolární konektor DF1 (1x) IS1 (1x) 413997, 413998"/>
    <x v="15"/>
    <s v="Z 516_DEFIBR"/>
    <s v="Elektroda k defibrilátorům"/>
    <n v="12"/>
    <n v="55085"/>
    <n v="55085"/>
    <n v="1"/>
    <n v="55085"/>
    <n v="55085"/>
    <n v="4590.416666666667"/>
    <n v="50494.583333333336"/>
    <m/>
    <m/>
    <n v="0"/>
  </r>
  <r>
    <s v="KK439"/>
    <s v="elektroda defibrilační endokardiální PLEXA ProMRI DF-1 S DX pentapolární konektor DF1 (1x) IS1(2x) 414005, 414006"/>
    <x v="15"/>
    <s v="Z 516_DEFIBR"/>
    <s v="Elektroda k defibrilátorům"/>
    <n v="12"/>
    <n v="55085"/>
    <n v="55085"/>
    <n v="4"/>
    <n v="220340"/>
    <n v="55085"/>
    <n v="4590.416666666667"/>
    <n v="50494.583333333336"/>
    <m/>
    <m/>
    <n v="0"/>
  </r>
  <r>
    <s v="KK440"/>
    <s v="elektroda defibrilační endokardiální PLEXA ProMRI S tripolární, konektor DF4 (1x) 402266, 402267"/>
    <x v="15"/>
    <s v="Z 516_DEFIBR"/>
    <s v="Elektroda k defibrilátorům"/>
    <n v="12"/>
    <n v="55085"/>
    <n v="55085"/>
    <n v="7"/>
    <n v="385595"/>
    <n v="55085"/>
    <n v="4590.416666666667"/>
    <n v="50494.583333333336"/>
    <m/>
    <m/>
    <n v="0"/>
  </r>
  <r>
    <s v="KK465"/>
    <s v="katetr vodící intrakraniální Asahi Fubuki 6Fr, 90 cm vč. dilatátoru WAIN-FBK-6SD"/>
    <x v="6"/>
    <s v="Z 513_KATETR"/>
    <s v="Katetry vodicí"/>
    <n v="12"/>
    <n v="4007.75"/>
    <n v="4007.75"/>
    <n v="7"/>
    <n v="28054.25"/>
    <n v="4007.75"/>
    <n v="333.97916666666669"/>
    <n v="3673.7708333333335"/>
    <m/>
    <m/>
    <n v="0"/>
  </r>
  <r>
    <s v="KK472"/>
    <s v="stent biliární plastový periferní Zimmon double pitgail 7 x 10 mm W-ZSO-7-10"/>
    <x v="7"/>
    <s v="Z 538 STENTY"/>
    <s v="Stenty"/>
    <n v="12"/>
    <n v="1776.23"/>
    <n v="1776.23"/>
    <n v="1"/>
    <n v="1776.23"/>
    <n v="1776.23"/>
    <n v="148.01916666666668"/>
    <n v="1628.2108333333333"/>
    <m/>
    <m/>
    <n v="0"/>
  </r>
  <r>
    <s v="KK478"/>
    <s v="drát vodící diagnostický koronární Asahi SION BLACK rovný 190 cm APW14R010S"/>
    <x v="13"/>
    <s v="Z 536 PCI_OSTAT"/>
    <s v="Katetry intervenční - aspirační"/>
    <n v="12"/>
    <n v="2964.5"/>
    <n v="2964.5"/>
    <n v="30"/>
    <n v="88935"/>
    <n v="2964.5"/>
    <n v="247.04166666666666"/>
    <n v="2717.4583333333335"/>
    <m/>
    <m/>
    <n v="0"/>
  </r>
  <r>
    <s v="KK486"/>
    <s v="katetr balónkový OPN NC 2,5 x 10  250-010-004"/>
    <x v="13"/>
    <s v="Z 536 PCI_OSTAT"/>
    <s v="Katetry intervenční - balónkový"/>
    <n v="12"/>
    <n v="8536.5499999999993"/>
    <n v="8536.5499999999993"/>
    <n v="1"/>
    <n v="8536.5499999999993"/>
    <n v="8536.5499999999993"/>
    <n v="711.37916666666661"/>
    <n v="7825.1708333333327"/>
    <m/>
    <m/>
    <n v="0"/>
  </r>
  <r>
    <s v="KK488"/>
    <s v="katetr balónkový NC pressure 3,5 x 10 350-010-004"/>
    <x v="6"/>
    <s v="Z 513_KATETR"/>
    <s v="Katetry"/>
    <n v="12"/>
    <n v="8536.5499999999993"/>
    <n v="8536.5499999999993"/>
    <n v="2"/>
    <n v="17073.099999999999"/>
    <n v="8536.5499999999993"/>
    <n v="711.37916666666661"/>
    <n v="7825.1708333333327"/>
    <m/>
    <m/>
    <n v="0"/>
  </r>
  <r>
    <s v="KK489"/>
    <s v="šroub kortikální kompresní bold 2,5 mm x 16 mm NWD200016"/>
    <x v="2"/>
    <s v="Z 506_NAHRAD_KOV"/>
    <s v="Umělé tělní náhrady - kovové"/>
    <n v="12"/>
    <n v="2005.6"/>
    <n v="2005.6"/>
    <n v="2"/>
    <n v="4011.2"/>
    <n v="2005.6"/>
    <n v="167.13333333333333"/>
    <n v="1838.4666666666667"/>
    <m/>
    <m/>
    <n v="0"/>
  </r>
  <r>
    <s v="KK490"/>
    <s v="katetr balónkový Mustang 6 x 40 75 cm H74939171060470"/>
    <x v="6"/>
    <s v="Z 513_KATETR"/>
    <s v="Katetry dilatační"/>
    <n v="12"/>
    <n v="2842.29"/>
    <n v="2842.3"/>
    <n v="181"/>
    <n v="514454.50999999925"/>
    <n v="2842.2901104972334"/>
    <n v="236.85750920810278"/>
    <n v="2605.4326012891306"/>
    <n v="12"/>
    <n v="2630.8799999999997"/>
    <n v="476189.27999999991"/>
  </r>
  <r>
    <s v="KK491"/>
    <s v="katetr balónkový Mustang 7 x 40 75 cm H74939171070470"/>
    <x v="6"/>
    <s v="Z 513_KATETR"/>
    <s v="Katetry dilatační"/>
    <n v="12"/>
    <n v="2842.29"/>
    <n v="2842.29"/>
    <n v="56"/>
    <n v="159168.23999999996"/>
    <n v="2842.2899999999995"/>
    <n v="236.85749999999996"/>
    <n v="2605.4324999999994"/>
    <n v="12"/>
    <n v="2630.88"/>
    <n v="147329.28"/>
  </r>
  <r>
    <s v="KK504"/>
    <s v="implantát spinální fixační systém FJS tyč ohnutá 5,5 x 70 mm 020628100"/>
    <x v="2"/>
    <s v="Z 506_NAHRAD_KOV"/>
    <s v="Umělé tělní náhrady - kovové"/>
    <n v="12"/>
    <n v="552"/>
    <n v="552"/>
    <n v="89"/>
    <n v="49128"/>
    <n v="552"/>
    <n v="46"/>
    <n v="506"/>
    <n v="12"/>
    <n v="537.6"/>
    <n v="47846.400000000001"/>
  </r>
  <r>
    <s v="KK505"/>
    <s v="implantát spinální fixační systém FJS tyč ohnutá 5,5 x 50 mm 020632100"/>
    <x v="2"/>
    <s v="Z 506_NAHRAD_KOV"/>
    <s v="Umělé tělní náhrady - kovové"/>
    <n v="12"/>
    <n v="552"/>
    <n v="552.01"/>
    <n v="16"/>
    <n v="8832.01"/>
    <n v="552.00062500000001"/>
    <n v="46.000052083333337"/>
    <n v="506.00057291666667"/>
    <n v="12"/>
    <n v="537.6"/>
    <n v="8601.6"/>
  </r>
  <r>
    <s v="KK506"/>
    <s v="implantát spinální USMART šroub pedikulární polyaxiální redukční 6,0 x 45 mm 022711010"/>
    <x v="2"/>
    <s v="Z 506_NAHRAD_KOV"/>
    <s v="Umělé tělní náhrady - kovové"/>
    <n v="12"/>
    <n v="5186.5"/>
    <n v="5186.5"/>
    <n v="13"/>
    <n v="67424.5"/>
    <n v="5186.5"/>
    <n v="432.20833333333331"/>
    <n v="4754.291666666667"/>
    <m/>
    <m/>
    <n v="0"/>
  </r>
  <r>
    <s v="KK511"/>
    <s v="implantát spinální fixační systém FJS tyč ohnutá 5,5 x 80 mm 020612100"/>
    <x v="2"/>
    <s v="Z 506_NAHRAD_KOV"/>
    <s v="Umělé tělní náhrady - kovové"/>
    <n v="12"/>
    <n v="552"/>
    <n v="552"/>
    <n v="65"/>
    <n v="35880"/>
    <n v="552"/>
    <n v="46"/>
    <n v="506"/>
    <n v="12"/>
    <n v="537.6"/>
    <n v="34944"/>
  </r>
  <r>
    <s v="KK516"/>
    <s v="náhrada kyčelního kloubu AML hlavička Articuleze průměr 22.225 mm +7N 1365-30-000"/>
    <x v="3"/>
    <s v="Z 518_TEP"/>
    <s v="TEP ortopedie"/>
    <n v="12"/>
    <n v="6817.2"/>
    <n v="6817.2"/>
    <n v="2"/>
    <n v="13634.4"/>
    <n v="6817.2"/>
    <n v="568.1"/>
    <n v="6249.0999999999995"/>
    <m/>
    <m/>
    <n v="0"/>
  </r>
  <r>
    <s v="KK523"/>
    <s v="náhrada kyčelního kloubu Allofit IT vložka s vitamínem E neutral FF 28 mm 00-8851-007-28"/>
    <x v="3"/>
    <s v="Z 518_TEP"/>
    <s v="TEP ortopedie"/>
    <n v="12"/>
    <n v="6900"/>
    <n v="6900"/>
    <n v="1"/>
    <n v="6900"/>
    <n v="6900"/>
    <n v="575"/>
    <n v="6325"/>
    <m/>
    <m/>
    <n v="0"/>
  </r>
  <r>
    <s v="KK524"/>
    <s v="náhrada kyčelního koubu ALLOFIT hlavička BIOLOX DELTA keramika 28/- 3,5 mm 00-8775-028-01"/>
    <x v="3"/>
    <s v="Z 518_TEP"/>
    <s v="TEP ortopedie"/>
    <n v="12"/>
    <n v="9775"/>
    <n v="9775"/>
    <n v="3"/>
    <n v="29325"/>
    <n v="9775"/>
    <n v="814.58333333333337"/>
    <n v="8960.4166666666661"/>
    <n v="12"/>
    <n v="9520"/>
    <n v="28560"/>
  </r>
  <r>
    <s v="KK525"/>
    <s v="implantát spinální Usmart šroub pedikulární  polyaxiální 5.5 x 45 mm 023006010"/>
    <x v="2"/>
    <s v="Z 506_NAHRAD_KOV"/>
    <s v="Umělé tělní náhrady - kovové"/>
    <n v="12"/>
    <n v="5186.5"/>
    <n v="5186.5"/>
    <n v="28"/>
    <n v="145222"/>
    <n v="5186.5"/>
    <n v="432.20833333333331"/>
    <n v="4754.291666666667"/>
    <m/>
    <m/>
    <n v="0"/>
  </r>
  <r>
    <s v="KK531"/>
    <s v="dilatátor NCD4.0-35-15"/>
    <x v="6"/>
    <s v="Z 513_KATETR"/>
    <s v="Katetry dilatační"/>
    <n v="12"/>
    <n v="313.27"/>
    <n v="313.27"/>
    <n v="60"/>
    <n v="18796.149999999998"/>
    <n v="313.26916666666665"/>
    <n v="26.105763888888887"/>
    <n v="287.16340277777778"/>
    <m/>
    <m/>
    <n v="0"/>
  </r>
  <r>
    <s v="KK541"/>
    <s v="katetr balónkový NC pressure 3,0 x 10 300-010-004"/>
    <x v="6"/>
    <s v="Z 513_KATETR"/>
    <s v="Katetry"/>
    <n v="12"/>
    <n v="8536.5499999999993"/>
    <n v="8536.5499999999993"/>
    <n v="1"/>
    <n v="8536.5499999999993"/>
    <n v="8536.5499999999993"/>
    <n v="711.37916666666661"/>
    <n v="7825.1708333333327"/>
    <m/>
    <m/>
    <n v="0"/>
  </r>
  <r>
    <s v="KK542"/>
    <s v="katetr intervenční hydrofobní Neoplex, mekký konec 70 cm / CH06 ACR206"/>
    <x v="6"/>
    <s v="Z 513_KATETR"/>
    <s v="Katetry"/>
    <n v="12"/>
    <n v="465.85"/>
    <n v="465.85"/>
    <n v="600"/>
    <n v="279509.68000000005"/>
    <n v="465.84946666666673"/>
    <n v="38.820788888888892"/>
    <n v="427.02867777777783"/>
    <n v="12"/>
    <n v="431.2"/>
    <n v="258720"/>
  </r>
  <r>
    <s v="KK544"/>
    <s v="katetr intervenční hydrofobní Neoplex, mekký konec 70 cm / CH4.8 ACR205"/>
    <x v="6"/>
    <s v="Z 513_KATETR"/>
    <s v="Katetry"/>
    <n v="12"/>
    <n v="465.85"/>
    <n v="465.85"/>
    <n v="15"/>
    <n v="6987.75"/>
    <n v="465.85"/>
    <n v="38.820833333333333"/>
    <n v="427.0291666666667"/>
    <m/>
    <m/>
    <n v="0"/>
  </r>
  <r>
    <s v="KK545"/>
    <s v="katetr balonkový Folysil mužský rovný, balonek 10 ml/CH12, 41 cm dlouhý AA7112"/>
    <x v="6"/>
    <s v="Z 513_KATETR"/>
    <s v="Katetry"/>
    <n v="12"/>
    <n v="159.72"/>
    <n v="159.72"/>
    <n v="40"/>
    <n v="6388.8000000000011"/>
    <n v="159.72000000000003"/>
    <n v="13.310000000000002"/>
    <n v="146.41000000000003"/>
    <n v="12"/>
    <n v="147.84"/>
    <n v="5913.6"/>
  </r>
  <r>
    <s v="KK546"/>
    <s v="katetr balonkový Folysil mužský rovný, balonek 10 ml/CH14, 41 cm dlouhý AA7114"/>
    <x v="6"/>
    <s v="Z 513_KATETR"/>
    <s v="Katetry"/>
    <n v="12"/>
    <n v="159.72"/>
    <n v="159.72"/>
    <n v="15"/>
    <n v="2395.8000000000002"/>
    <n v="159.72"/>
    <n v="13.31"/>
    <n v="146.41"/>
    <m/>
    <m/>
    <n v="0"/>
  </r>
  <r>
    <s v="KK547"/>
    <s v="katetr balonkový Folysil mužský rovný, balonek 10 ml/CH16, 41 cm dlouhý AA7116"/>
    <x v="6"/>
    <s v="Z 513_KATETR"/>
    <s v="Katetry"/>
    <n v="12"/>
    <n v="159.72"/>
    <n v="159.72"/>
    <n v="25"/>
    <n v="3993"/>
    <n v="159.72"/>
    <n v="13.31"/>
    <n v="146.41"/>
    <m/>
    <m/>
    <n v="0"/>
  </r>
  <r>
    <s v="KK548"/>
    <s v="katetr balonkový Folysil mužský rovný, balonek 10 ml/CH18, 41 cm dlouhý AA7118"/>
    <x v="6"/>
    <s v="Z 513_KATETR"/>
    <s v="Katetry"/>
    <n v="12"/>
    <n v="159.72"/>
    <n v="159.72"/>
    <n v="20"/>
    <n v="3194.4"/>
    <n v="159.72"/>
    <n v="13.31"/>
    <n v="146.41"/>
    <n v="12"/>
    <n v="147.84"/>
    <n v="2956.8"/>
  </r>
  <r>
    <s v="KK549"/>
    <s v="katetr balonkový Folysil mužský rovný, balonek 10 ml/CH20, 41 cm dlouhý AA7120"/>
    <x v="6"/>
    <s v="Z 513_KATETR"/>
    <s v="Katetry"/>
    <n v="12"/>
    <n v="159.72"/>
    <n v="159.72"/>
    <n v="25"/>
    <n v="3993"/>
    <n v="159.72"/>
    <n v="13.31"/>
    <n v="146.41"/>
    <m/>
    <m/>
    <n v="0"/>
  </r>
  <r>
    <s v="KK551"/>
    <s v="katetr balonkový prostatický Dufour 3 konce hydro X-flow sil., balonek 50 ml/CH18 XB6318"/>
    <x v="6"/>
    <s v="Z 513_KATETR"/>
    <s v="Katetry"/>
    <n v="12"/>
    <n v="379.34"/>
    <n v="379.34"/>
    <n v="75"/>
    <n v="28450.179999999997"/>
    <n v="379.33573333333328"/>
    <n v="31.611311111111107"/>
    <n v="347.72442222222219"/>
    <m/>
    <m/>
    <n v="0"/>
  </r>
  <r>
    <s v="KK552"/>
    <s v="katetr balonkový prostatický Dufour 3 konce hydro X-flow sil., balonek 50 ml/CH20 XB6320"/>
    <x v="6"/>
    <s v="Z 513_KATETR"/>
    <s v="Katetry"/>
    <n v="12"/>
    <n v="379.33"/>
    <n v="379.34"/>
    <n v="85"/>
    <n v="32243.620000000003"/>
    <n v="379.33670588235299"/>
    <n v="31.611392156862749"/>
    <n v="347.72531372549025"/>
    <n v="12"/>
    <n v="351.12399999999997"/>
    <n v="29845.539999999997"/>
  </r>
  <r>
    <s v="KK553"/>
    <s v="katetr balonkový prostatický Dufour 3 konce hydro X-flow sil., balonek 50 ml/CH22 XB6322"/>
    <x v="6"/>
    <s v="Z 513_KATETR"/>
    <s v="Katetry"/>
    <n v="12"/>
    <n v="379.34"/>
    <n v="379.34"/>
    <n v="40"/>
    <n v="15173.490000000002"/>
    <n v="379.33725000000004"/>
    <n v="31.611437500000005"/>
    <n v="347.72581250000002"/>
    <m/>
    <m/>
    <n v="0"/>
  </r>
  <r>
    <s v="KK554"/>
    <s v="katetr balonkový prostatický Dufour 3 konce hydro X-flow sil., balonek 50 ml/CH24 XB6324"/>
    <x v="6"/>
    <s v="Z 513_KATETR"/>
    <s v="Katetry"/>
    <n v="12"/>
    <n v="379.34"/>
    <n v="379.34"/>
    <n v="25"/>
    <n v="9483.39"/>
    <n v="379.3356"/>
    <n v="31.6113"/>
    <n v="347.72429999999997"/>
    <m/>
    <m/>
    <n v="0"/>
  </r>
  <r>
    <s v="KK556"/>
    <s v="katetr balonkový prostatický Dufour 3 konce hydro X-flow sil., balonek 80 ml/CH20 XB6L20"/>
    <x v="6"/>
    <s v="Z 513_KATETR"/>
    <s v="Katetry"/>
    <n v="12"/>
    <n v="379.34"/>
    <n v="379.34"/>
    <n v="35"/>
    <n v="13276.840000000002"/>
    <n v="379.33828571428575"/>
    <n v="31.611523809523813"/>
    <n v="347.72676190476193"/>
    <m/>
    <m/>
    <n v="0"/>
  </r>
  <r>
    <s v="KK559"/>
    <s v="katetr močový Tiemann 12Ch s balonek 10 ml délka katetru 40 cm latex potažený silikonem Folysil 30 dní AA6312"/>
    <x v="6"/>
    <s v="Z 513_KATETR"/>
    <s v="Katetry"/>
    <n v="12"/>
    <n v="113.13"/>
    <n v="113.14"/>
    <n v="95"/>
    <n v="10747.810000000001"/>
    <n v="113.13484210526317"/>
    <n v="9.4279035087719318"/>
    <n v="103.70693859649124"/>
    <n v="12"/>
    <n v="104.72"/>
    <n v="9948.4"/>
  </r>
  <r>
    <s v="KK560"/>
    <s v="implantát spinální Usmart tyč pro konektor příčný 4,0 x 70 mm 022407000"/>
    <x v="2"/>
    <s v="Z 506_NAHRAD_KOV"/>
    <s v="Umělé tělní náhrady - kovové"/>
    <n v="12"/>
    <n v="1920.5"/>
    <n v="1920.52"/>
    <n v="85"/>
    <n v="163242.51999999999"/>
    <n v="1920.5002352941176"/>
    <n v="160.0416862745098"/>
    <n v="1760.4585490196077"/>
    <n v="12"/>
    <n v="1870.4"/>
    <n v="158984"/>
  </r>
  <r>
    <s v="KK561"/>
    <s v="implantát spinální Usmart X příčný konektor 5,5 mm 022301010"/>
    <x v="2"/>
    <s v="Z 506_NAHRAD_KOV"/>
    <s v="Umělé tělní náhrady - kovové"/>
    <n v="12"/>
    <n v="5520"/>
    <n v="5520.07"/>
    <n v="269"/>
    <n v="1484880.26"/>
    <n v="5520.0009665427506"/>
    <n v="460.0000805452292"/>
    <n v="5060.0008859975214"/>
    <n v="12"/>
    <n v="5376"/>
    <n v="1446144"/>
  </r>
  <r>
    <s v="KK562"/>
    <s v="katetr diagnostický TERUMO Optitorque JL 3,5 6F RH-6CL3500M"/>
    <x v="12"/>
    <s v="Z 535 KATETR_DIAG"/>
    <s v="Katetry diagnostické I.IK"/>
    <n v="12"/>
    <n v="471.9"/>
    <n v="471.9"/>
    <n v="15"/>
    <n v="7078.5"/>
    <n v="471.9"/>
    <n v="39.324999999999996"/>
    <n v="432.57499999999999"/>
    <n v="12"/>
    <n v="436.8"/>
    <n v="6552"/>
  </r>
  <r>
    <s v="KK567"/>
    <s v="implantát spinální Usmart šroub pedikulární polyaxiální redukční 6,5 x 50 mm 022712010"/>
    <x v="2"/>
    <s v="Z 506_NAHRAD_KOV"/>
    <s v="Umělé tělní náhrady - kovové"/>
    <n v="12"/>
    <n v="5186.5"/>
    <n v="5186.5"/>
    <n v="30"/>
    <n v="155595"/>
    <n v="5186.5"/>
    <n v="432.20833333333331"/>
    <n v="4754.291666666667"/>
    <n v="12"/>
    <n v="5051.2"/>
    <n v="151536"/>
  </r>
  <r>
    <s v="KK573"/>
    <s v="drát vodící Thruway 0,018¨x 190cm/Short Taper/Straight M001492791"/>
    <x v="0"/>
    <s v="Z 503_OSTAT"/>
    <s v="Mikrovodiče"/>
    <n v="12"/>
    <n v="2891.9"/>
    <n v="2891.9"/>
    <n v="4"/>
    <n v="11567.6"/>
    <n v="2891.9"/>
    <n v="240.99166666666667"/>
    <n v="2650.9083333333333"/>
    <n v="12"/>
    <n v="2676.8"/>
    <n v="10707.2"/>
  </r>
  <r>
    <s v="KK574"/>
    <s v="drát vodící Thruway 0,018¨x 300cm/Short Taper/Straight M001492831"/>
    <x v="0"/>
    <s v="Z 503_OSTAT"/>
    <s v="Mikrovodiče"/>
    <n v="12"/>
    <n v="2891.9"/>
    <n v="2891.9"/>
    <n v="3"/>
    <n v="8675.7000000000007"/>
    <n v="2891.9"/>
    <n v="240.99166666666667"/>
    <n v="2650.9083333333333"/>
    <m/>
    <m/>
    <n v="0"/>
  </r>
  <r>
    <s v="KK575"/>
    <s v="pouzdro zaváděcí KSAW-5.0-18/38-55-RB-ANL2-HC"/>
    <x v="0"/>
    <s v="Z 503_OSTAT"/>
    <s v="Zaváděcí pouzdra"/>
    <n v="12"/>
    <n v="2704.23"/>
    <n v="2704.23"/>
    <n v="2"/>
    <n v="5408.46"/>
    <n v="2704.23"/>
    <n v="225.35249999999999"/>
    <n v="2478.8775000000001"/>
    <m/>
    <m/>
    <n v="0"/>
  </r>
  <r>
    <s v="KK576"/>
    <s v="pouzdro zaváděcí KSAW-5.0-38-90-RB-SHTL-FLEX-HC"/>
    <x v="0"/>
    <s v="Z 503_OSTAT"/>
    <s v="Zaváděcí pouzdra"/>
    <n v="12"/>
    <n v="4512.33"/>
    <n v="4512.33"/>
    <n v="3"/>
    <n v="13536.99"/>
    <n v="4512.33"/>
    <n v="376.02749999999997"/>
    <n v="4136.3024999999998"/>
    <n v="12"/>
    <n v="4176.7"/>
    <n v="12530.099999999999"/>
  </r>
  <r>
    <s v="KK577"/>
    <s v="náhrada kyčelního kloubu Avantage jamka necementovaná 52  P0460P52 "/>
    <x v="3"/>
    <s v="Z 518_TEP"/>
    <s v="TEP ortopedie"/>
    <n v="12"/>
    <n v="15975.69"/>
    <n v="15975.69"/>
    <n v="1"/>
    <n v="15975.69"/>
    <n v="15975.69"/>
    <n v="1331.3075000000001"/>
    <n v="14644.3825"/>
    <m/>
    <m/>
    <n v="0"/>
  </r>
  <r>
    <s v="KK586"/>
    <s v="implantát spinální Usmart šroub pedikulární polyaxiální 5,5 x 50 mm 023031010"/>
    <x v="2"/>
    <s v="Z 506_NAHRAD_KOV"/>
    <s v="Umělé tělní náhrady - kovové"/>
    <n v="12"/>
    <n v="5186.5"/>
    <n v="5186.5"/>
    <n v="18"/>
    <n v="93357"/>
    <n v="5186.5"/>
    <n v="432.20833333333331"/>
    <n v="4754.291666666667"/>
    <m/>
    <m/>
    <n v="0"/>
  </r>
  <r>
    <s v="KK587"/>
    <s v="pouzdro zaváděcí XLCFW-22.0-35-25-ENDOSTENT"/>
    <x v="0"/>
    <s v="Z 503_OSTAT"/>
    <s v="Zaváděcí pouzdra"/>
    <n v="12"/>
    <n v="6862.52"/>
    <n v="6862.52"/>
    <n v="3"/>
    <n v="20587.560000000001"/>
    <n v="6862.52"/>
    <n v="571.87666666666667"/>
    <n v="6290.6433333333334"/>
    <m/>
    <m/>
    <n v="0"/>
  </r>
  <r>
    <s v="KK588"/>
    <s v="katetr balónkový Mustang 8 x 40 75 cm H74939171080470"/>
    <x v="6"/>
    <s v="Z 513_KATETR"/>
    <s v="Katetry dilatační"/>
    <n v="12"/>
    <n v="2842.29"/>
    <n v="2842.29"/>
    <n v="77"/>
    <n v="218856.32999999996"/>
    <n v="2842.2899999999995"/>
    <n v="236.85749999999996"/>
    <n v="2605.4324999999994"/>
    <n v="12"/>
    <n v="2630.88"/>
    <n v="202577.76"/>
  </r>
  <r>
    <s v="KK593"/>
    <s v="hlavice oxi fem 12/14 36 mm +12 71343612"/>
    <x v="3"/>
    <s v="Z 518_TEP"/>
    <s v="TEP ortopedie"/>
    <n v="12"/>
    <n v="10626"/>
    <n v="10626"/>
    <n v="3"/>
    <n v="31878"/>
    <n v="10626"/>
    <n v="885.5"/>
    <n v="9740.5"/>
    <m/>
    <m/>
    <n v="0"/>
  </r>
  <r>
    <s v="KK595"/>
    <s v="implantát spinální Usmart šroub pedikulární polyaxiální 5,5 x 35 mm 023004010"/>
    <x v="2"/>
    <s v="Z 506_NAHRAD_KOV"/>
    <s v="Umělé tělní náhrady - kovové"/>
    <n v="12"/>
    <n v="5186.5"/>
    <n v="5186.5"/>
    <n v="21"/>
    <n v="108916.5"/>
    <n v="5186.5"/>
    <n v="432.20833333333331"/>
    <n v="4754.291666666667"/>
    <m/>
    <m/>
    <n v="0"/>
  </r>
  <r>
    <s v="KK609"/>
    <s v="šroub kortikální zalamovací 2,7 mm x 14 mm NWD117014 "/>
    <x v="2"/>
    <s v="Z 506_NAHRAD_KOV"/>
    <s v="Umělé tělní náhrady - kovové"/>
    <n v="12"/>
    <n v="2013.95"/>
    <n v="2014.01"/>
    <n v="7"/>
    <n v="14098"/>
    <n v="2014"/>
    <n v="167.83333333333334"/>
    <n v="1846.1666666666667"/>
    <m/>
    <m/>
    <n v="0"/>
  </r>
  <r>
    <s v="KK610"/>
    <s v="šroub kortikální zalamovací 2,7 mm x 16 mm NWD117016 "/>
    <x v="2"/>
    <s v="Z 506_NAHRAD_KOV"/>
    <s v="Umělé tělní náhrady - kovové"/>
    <n v="12"/>
    <n v="2013.95"/>
    <n v="2014.01"/>
    <n v="13"/>
    <n v="26182.039999999997"/>
    <n v="2014.0030769230766"/>
    <n v="167.83358974358973"/>
    <n v="1846.1694871794869"/>
    <m/>
    <m/>
    <n v="0"/>
  </r>
  <r>
    <s v="KK613"/>
    <s v="implantát spinální náhrada meziobratlová LUMIR kostní šroub 30 mm 100913002"/>
    <x v="2"/>
    <s v="Z 506_NAHRAD_KOV"/>
    <s v="Umělé tělní náhrady - kovové"/>
    <n v="12"/>
    <n v="552"/>
    <n v="552"/>
    <n v="16"/>
    <n v="8832"/>
    <n v="552"/>
    <n v="46"/>
    <n v="506"/>
    <n v="12"/>
    <n v="537.6"/>
    <n v="8601.6"/>
  </r>
  <r>
    <s v="KK614"/>
    <s v="implantát spinální náhrada meziobratlová LUMIR kostní šroub 35 mm 100914002"/>
    <x v="2"/>
    <s v="Z 506_NAHRAD_KOV"/>
    <s v="Umělé tělní náhrady - kovové"/>
    <n v="12"/>
    <n v="552"/>
    <n v="552"/>
    <n v="11"/>
    <n v="6072"/>
    <n v="552"/>
    <n v="46"/>
    <n v="506"/>
    <n v="12"/>
    <n v="537.6"/>
    <n v="5913.6"/>
  </r>
  <r>
    <s v="KK617"/>
    <s v="implantát spinální náhrada meziobratlová LUMIR boční lumbální expandibilní klec s dlahou 45 x 20 mm, 8 - 12 mm 100904002"/>
    <x v="2"/>
    <s v="Z 506_NAHRAD_KOV"/>
    <s v="Umělé tělní náhrady - kovové"/>
    <n v="12"/>
    <n v="51842"/>
    <n v="51842"/>
    <n v="5"/>
    <n v="259210"/>
    <n v="51842"/>
    <n v="4320.166666666667"/>
    <n v="47521.833333333336"/>
    <n v="12"/>
    <n v="50489.599999999999"/>
    <n v="252448"/>
  </r>
  <r>
    <s v="KK618"/>
    <s v="implantát spinální náhrada meziobratlová LUMIR boční lumbální expandibilní klec s dlahou 45 x 20 mm, 10 - 14 mm 100905002"/>
    <x v="2"/>
    <s v="Z 506_NAHRAD_KOV"/>
    <s v="Umělé tělní náhrady - kovové"/>
    <n v="12"/>
    <n v="51842"/>
    <n v="51842"/>
    <n v="2"/>
    <n v="103684"/>
    <n v="51842"/>
    <n v="4320.166666666667"/>
    <n v="47521.833333333336"/>
    <m/>
    <m/>
    <n v="0"/>
  </r>
  <r>
    <s v="KK619"/>
    <s v="šroub kortikální 4,5 mm samořezný délka 64 mm 414.864"/>
    <x v="2"/>
    <s v="Z 506_NAHRAD_KOV"/>
    <s v="Umělé tělní náhrady - kovové"/>
    <n v="12"/>
    <n v="652.04999999999995"/>
    <n v="652.04999999999995"/>
    <n v="1"/>
    <n v="652.04999999999995"/>
    <n v="652.04999999999995"/>
    <n v="54.337499999999999"/>
    <n v="597.71249999999998"/>
    <m/>
    <m/>
    <n v="0"/>
  </r>
  <r>
    <s v="KK624"/>
    <s v="katetr balónkový PTCA scoreflex NC scoring cath. 2,5 x 15 mm ORB 625-154-1"/>
    <x v="13"/>
    <s v="Z 536 PCI_OSTAT"/>
    <s v="Katetry intervenční - balónkový"/>
    <n v="12"/>
    <n v="12743.72"/>
    <n v="12743.72"/>
    <n v="4"/>
    <n v="50974.879999999997"/>
    <n v="12743.72"/>
    <n v="1061.9766666666667"/>
    <n v="11681.743333333332"/>
    <m/>
    <m/>
    <n v="0"/>
  </r>
  <r>
    <s v="KK625"/>
    <s v="katetr balónkový PTCA scoreflex NC scoring cath. 3,5 x 15 mm ORB 630-154-1"/>
    <x v="13"/>
    <s v="Z 536 PCI_OSTAT"/>
    <s v="Katetry intervenční - balónkový"/>
    <n v="12"/>
    <n v="12743.72"/>
    <n v="12743.72"/>
    <n v="10"/>
    <n v="127437.2"/>
    <n v="12743.72"/>
    <n v="1061.9766666666667"/>
    <n v="11681.743333333332"/>
    <m/>
    <m/>
    <n v="0"/>
  </r>
  <r>
    <s v="KK626"/>
    <s v="katetr balónkový PTCA scoreflex NC scoring cath. 3,5 x 15 mm ORB 635-154-1"/>
    <x v="13"/>
    <s v="Z 536 PCI_OSTAT"/>
    <s v="Katetry intervenční - balónkový"/>
    <n v="12"/>
    <n v="12743.72"/>
    <n v="12743.72"/>
    <n v="2"/>
    <n v="25487.439999999999"/>
    <n v="12743.72"/>
    <n v="1061.9766666666667"/>
    <n v="11681.743333333332"/>
    <m/>
    <m/>
    <n v="0"/>
  </r>
  <r>
    <s v="KK659"/>
    <s v="náhrada kyčelního kloubu hlavička  femorální oxinium 12/14 28 mm +12 71342812"/>
    <x v="3"/>
    <s v="Z 518_TEP"/>
    <s v="TEP ortopedie"/>
    <n v="12"/>
    <n v="10626"/>
    <n v="10626"/>
    <n v="1"/>
    <n v="10626"/>
    <n v="10626"/>
    <n v="885.5"/>
    <n v="9740.5"/>
    <m/>
    <m/>
    <n v="0"/>
  </r>
  <r>
    <s v="KK666"/>
    <s v="náhrada kyčelního kloubu hlavička  femorální oxinium 12/14 32 mm +16 71343216"/>
    <x v="3"/>
    <s v="Z 518_TEP"/>
    <s v="TEP ortopedie"/>
    <n v="12"/>
    <n v="10626"/>
    <n v="10626"/>
    <n v="1"/>
    <n v="10626"/>
    <n v="10626"/>
    <n v="885.5"/>
    <n v="9740.5"/>
    <m/>
    <m/>
    <n v="0"/>
  </r>
  <r>
    <s v="KK680"/>
    <s v="vodič endoskopický ACROBAT 2 označení 25-G47616 W-AWG2-35-450"/>
    <x v="0"/>
    <s v="Z 503_OSTAT"/>
    <s v="Ostatní - všeobecný mateiál"/>
    <n v="12"/>
    <n v="3025"/>
    <n v="3025"/>
    <n v="9"/>
    <n v="27225"/>
    <n v="3025"/>
    <n v="252.08333333333334"/>
    <n v="2772.9166666666665"/>
    <n v="12"/>
    <n v="2800"/>
    <n v="25200"/>
  </r>
  <r>
    <s v="KK681"/>
    <s v="náhrada kolenního kloubu NEXGEN komponenta femorální LPS pravá stabilizovaná vel. G 90-5996-17-02"/>
    <x v="3"/>
    <s v="Z 518_TEP"/>
    <s v="TEP ortopedie"/>
    <n v="12"/>
    <n v="7475"/>
    <n v="7475"/>
    <n v="6"/>
    <n v="44850"/>
    <n v="7475"/>
    <n v="622.91666666666663"/>
    <n v="6852.083333333333"/>
    <m/>
    <m/>
    <n v="0"/>
  </r>
  <r>
    <s v="KK682"/>
    <s v="mplantát spinální náhrada meziobratlová LUMIR boční lumbální expandibilní klec s dlahou 40 x 20 mm, 8-12 mm 100901002"/>
    <x v="2"/>
    <s v="Z 506_NAHRAD_KOV"/>
    <s v="Umělé tělní náhrady - kovové"/>
    <n v="12"/>
    <n v="51842"/>
    <n v="51842"/>
    <n v="6"/>
    <n v="311052"/>
    <n v="51842"/>
    <n v="4320.166666666667"/>
    <n v="47521.833333333336"/>
    <m/>
    <m/>
    <n v="0"/>
  </r>
  <r>
    <s v="KK687"/>
    <s v="katetr balónkový okluzní  a remodelační EQUINOX HyperForm 7 x 15 mm 104-4715"/>
    <x v="6"/>
    <s v="Z 513_KATETR"/>
    <s v="Katetry - ostatní speciální"/>
    <n v="12"/>
    <n v="26898.3"/>
    <n v="26898.3"/>
    <n v="1"/>
    <n v="26898.3"/>
    <n v="26898.3"/>
    <n v="2241.5250000000001"/>
    <n v="24656.774999999998"/>
    <m/>
    <m/>
    <n v="0"/>
  </r>
  <r>
    <s v="KK692"/>
    <s v="mikrokatétr periférní neurovaskulární Marksman .021&quot; 160 cm FA-55160-1030"/>
    <x v="6"/>
    <s v="Z 513_KATETR"/>
    <s v="Katetry neurointervence, periferní embolizace"/>
    <n v="12"/>
    <n v="8746.48"/>
    <n v="8746.49"/>
    <n v="37"/>
    <n v="323620.08999999991"/>
    <n v="8746.4889189189162"/>
    <n v="728.87407657657639"/>
    <n v="8017.6148423423401"/>
    <m/>
    <m/>
    <n v="0"/>
  </r>
  <r>
    <s v="KK694"/>
    <s v="sada pro uzavírání cév femorální ANGIOSEAL VIP 8 FR 1180-50050"/>
    <x v="0"/>
    <s v="Z 503_OSTAT"/>
    <s v="Ostatní - všeobecný mateiál"/>
    <n v="12"/>
    <n v="4750"/>
    <n v="4750"/>
    <n v="165"/>
    <n v="783750"/>
    <n v="4750"/>
    <n v="395.83333333333331"/>
    <n v="4354.166666666667"/>
    <m/>
    <m/>
    <n v="0"/>
  </r>
  <r>
    <s v="KK695"/>
    <s v="sada pro uzavírání cév femorální ANGIOSEAL VIP 6 FR 1180-50050"/>
    <x v="0"/>
    <s v="Z 503_OSTAT"/>
    <s v="Ostatní - všeobecný mateiál"/>
    <n v="12"/>
    <n v="4750"/>
    <n v="4750"/>
    <n v="30"/>
    <n v="142500"/>
    <n v="4750"/>
    <n v="395.83333333333331"/>
    <n v="4354.166666666667"/>
    <m/>
    <m/>
    <n v="0"/>
  </r>
  <r>
    <s v="KK701"/>
    <s v="stent intrakraniální samoexpandibilní Nitinol LEO+ 5,5 x 50 mm, BALLEO 5,5X50+"/>
    <x v="7"/>
    <s v="Z 538 STENTY"/>
    <s v="Neurostenty"/>
    <n v="12"/>
    <n v="77625"/>
    <n v="77625"/>
    <n v="1"/>
    <n v="77625"/>
    <n v="77625"/>
    <n v="6468.75"/>
    <n v="71156.25"/>
    <m/>
    <m/>
    <n v="0"/>
  </r>
  <r>
    <s v="KK708"/>
    <s v="dlaha LCP na kliční kost 3,5 6 otvorů titan 04.112.027"/>
    <x v="2"/>
    <s v="Z 506_NAHRAD_KOV"/>
    <s v="Umělé tělní náhrady - kovové"/>
    <n v="12"/>
    <n v="5738.5"/>
    <n v="5738.5"/>
    <n v="1"/>
    <n v="5738.5"/>
    <n v="5738.5"/>
    <n v="478.20833333333331"/>
    <n v="5260.291666666667"/>
    <m/>
    <m/>
    <n v="0"/>
  </r>
  <r>
    <s v="KK709"/>
    <s v="mplantát spinální náhrada meziobratlová LUMIR kostní šroub 40 mm 100915002"/>
    <x v="2"/>
    <s v="Z 506_NAHRAD_KOV"/>
    <s v="Umělé tělní náhrady - kovové"/>
    <n v="12"/>
    <n v="552"/>
    <n v="552"/>
    <n v="31"/>
    <n v="17112"/>
    <n v="552"/>
    <n v="46"/>
    <n v="506"/>
    <n v="12"/>
    <n v="537.6"/>
    <n v="16665.600000000002"/>
  </r>
  <r>
    <s v="KK710"/>
    <s v="katetr balónkový Mustang 6 x 100 75 cm H74939171061070"/>
    <x v="6"/>
    <s v="Z 513_KATETR"/>
    <s v="Katetry dilatační"/>
    <n v="12"/>
    <n v="2842.29"/>
    <n v="2842.29"/>
    <n v="36"/>
    <n v="102322.43999999993"/>
    <n v="2842.2899999999981"/>
    <n v="236.85749999999985"/>
    <n v="2605.4324999999981"/>
    <n v="12"/>
    <n v="2630.88"/>
    <n v="94711.680000000008"/>
  </r>
  <r>
    <s v="KK721"/>
    <s v="implantát spinální Usmart šroub pedikulární polyaxiální 6,5 x 55 mm 023039010"/>
    <x v="2"/>
    <s v="Z 506_NAHRAD_KOV"/>
    <s v="Umělé tělní náhrady - kovové"/>
    <n v="12"/>
    <n v="5186.5"/>
    <n v="5186.57"/>
    <n v="479"/>
    <n v="2484333.8200000003"/>
    <n v="5186.5006680584556"/>
    <n v="432.20838900487132"/>
    <n v="4754.292279053584"/>
    <n v="12"/>
    <n v="5051.2"/>
    <n v="2419524.7999999998"/>
  </r>
  <r>
    <s v="KK722"/>
    <s v="nůžky k harmonickému skalpelu 23 mm zahnuté na otevřenou operativu HAR23"/>
    <x v="4"/>
    <s v="Z 523_STAPLE"/>
    <s v="Staplery, endosk., extraktory"/>
    <n v="12"/>
    <n v="10940.42"/>
    <n v="12463"/>
    <n v="64"/>
    <n v="773828.04"/>
    <n v="12091.063125000001"/>
    <n v="1007.5885937500001"/>
    <n v="11083.47453125"/>
    <n v="12"/>
    <n v="11536"/>
    <n v="738304"/>
  </r>
  <r>
    <s v="KK726"/>
    <s v="katétr ureterální ROCA JJ Silver 6CH 28 cm jednoroční, set ROJS0628ST"/>
    <x v="7"/>
    <s v="Z 538 STENTY"/>
    <s v="Stenty"/>
    <n v="12"/>
    <n v="1046.5"/>
    <n v="1046.5"/>
    <n v="27"/>
    <n v="28255.5"/>
    <n v="1046.5"/>
    <n v="87.208333333333329"/>
    <n v="959.29166666666663"/>
    <m/>
    <m/>
    <n v="0"/>
  </r>
  <r>
    <s v="KK727"/>
    <s v="katétr ureterální ROCA JJ Silver 6CH 26 cm jednoroční, set ROJS0626ST"/>
    <x v="7"/>
    <s v="Z 538 STENTY"/>
    <s v="Stenty"/>
    <n v="12"/>
    <n v="1046.5"/>
    <n v="1046.5"/>
    <n v="54"/>
    <n v="56511"/>
    <n v="1046.5"/>
    <n v="87.208333333333329"/>
    <n v="959.29166666666663"/>
    <n v="12"/>
    <n v="1019.2"/>
    <n v="55036.800000000003"/>
  </r>
  <r>
    <s v="KK728"/>
    <s v="katétr ureterální ROCA JJ Silver 6CH 24 cm jednoroční, set ROJS0624ST"/>
    <x v="7"/>
    <s v="Z 538 STENTY"/>
    <s v="Stenty"/>
    <n v="12"/>
    <n v="1046.5"/>
    <n v="1046.5"/>
    <n v="97"/>
    <n v="101510.5"/>
    <n v="1046.5"/>
    <n v="87.208333333333329"/>
    <n v="959.29166666666663"/>
    <n v="12"/>
    <n v="1019.1999999999999"/>
    <n v="98862.399999999994"/>
  </r>
  <r>
    <s v="KK731"/>
    <s v="katétr ureterální ROCA JJ Gold 6CH jednoroční, set ROJG4690ST"/>
    <x v="7"/>
    <s v="Z 538 STENTY"/>
    <s v="Stenty"/>
    <n v="12"/>
    <n v="1035"/>
    <n v="1035"/>
    <n v="12"/>
    <n v="12420"/>
    <n v="1035"/>
    <n v="86.25"/>
    <n v="948.75"/>
    <n v="12"/>
    <n v="1008"/>
    <n v="12096"/>
  </r>
  <r>
    <s v="KK732"/>
    <s v="katétr ureterální ROCA JJ Gold 7CH jednoroční, set ROJG4790ST"/>
    <x v="7"/>
    <s v="Z 538 STENTY"/>
    <s v="Stenty"/>
    <n v="12"/>
    <n v="1035"/>
    <n v="1035"/>
    <n v="2"/>
    <n v="2070"/>
    <n v="1035"/>
    <n v="86.25"/>
    <n v="948.75"/>
    <m/>
    <m/>
    <n v="0"/>
  </r>
  <r>
    <s v="KK736"/>
    <s v="implantát spinální Usmart šroub pedikulární polyaxiální redukční 5,5 x 50 mm 022715010"/>
    <x v="2"/>
    <s v="Z 506_NAHRAD_KOV"/>
    <s v="Umělé tělní náhrady - kovové"/>
    <n v="12"/>
    <n v="5186.5"/>
    <n v="5186.5"/>
    <n v="2"/>
    <n v="10373"/>
    <n v="5186.5"/>
    <n v="432.20833333333331"/>
    <n v="4754.291666666667"/>
    <m/>
    <m/>
    <n v="0"/>
  </r>
  <r>
    <s v="KK739"/>
    <s v="náhrada kyčelního kloubu vložka bicon plus-rexpol insert necementovaná 4/32 (pův:75003759),75101930"/>
    <x v="3"/>
    <s v="Z 518_TEP"/>
    <s v="TEP ortopedie"/>
    <n v="12"/>
    <n v="5844.3"/>
    <n v="5844.3"/>
    <n v="2"/>
    <n v="11688.6"/>
    <n v="5844.3"/>
    <n v="487.02500000000003"/>
    <n v="5357.2750000000005"/>
    <m/>
    <m/>
    <n v="0"/>
  </r>
  <r>
    <s v="KK746"/>
    <s v="katetr balonkový prostatický Dufour 2 konce hydro X-flow sil.,balonek 50ml/CH18 AB6418"/>
    <x v="6"/>
    <s v="Z 513_KATETR"/>
    <s v="Katetry"/>
    <n v="12"/>
    <n v="407.29"/>
    <n v="407.29"/>
    <n v="25"/>
    <n v="10182.200000000001"/>
    <n v="407.28800000000001"/>
    <n v="33.940666666666665"/>
    <n v="373.34733333333332"/>
    <m/>
    <m/>
    <n v="0"/>
  </r>
  <r>
    <s v="KK747"/>
    <s v="katetr balonkový prostatický Dufour 2 konce hydro X-flow sil.,balonek 50ml/CH20 AB6420"/>
    <x v="6"/>
    <s v="Z 513_KATETR"/>
    <s v="Katetry"/>
    <n v="12"/>
    <n v="407.29"/>
    <n v="407.29"/>
    <n v="30"/>
    <n v="12218.58"/>
    <n v="407.286"/>
    <n v="33.9405"/>
    <n v="373.34550000000002"/>
    <n v="12"/>
    <n v="376.99599999999998"/>
    <n v="11309.88"/>
  </r>
  <r>
    <s v="KK748"/>
    <s v="katetr balonkový prostatický Dufour 2 konce hydro X-flow sil.,balonek 50ml/CH22 AB6422"/>
    <x v="6"/>
    <s v="Z 513_KATETR"/>
    <s v="Katetry"/>
    <n v="12"/>
    <n v="407.29"/>
    <n v="407.29"/>
    <n v="5"/>
    <n v="2036.43"/>
    <n v="407.286"/>
    <n v="33.9405"/>
    <n v="373.34550000000002"/>
    <m/>
    <m/>
    <n v="0"/>
  </r>
  <r>
    <s v="KK749"/>
    <s v="katetr balonkový prostatický Dufour 2 konce hydro X-flow sil.,balonek 50ml/CH24 AB6424"/>
    <x v="6"/>
    <s v="Z 513_KATETR"/>
    <s v="Katetry"/>
    <n v="12"/>
    <n v="407.29"/>
    <n v="407.29"/>
    <n v="5"/>
    <n v="2036.43"/>
    <n v="407.286"/>
    <n v="33.9405"/>
    <n v="373.34550000000002"/>
    <m/>
    <m/>
    <n v="0"/>
  </r>
  <r>
    <s v="KK750"/>
    <s v="drát vodící Terumo 150cm, Nitinol, hydrofilní povrch, stifft shaft, rovný konec AEOP35"/>
    <x v="0"/>
    <s v="Z 503_OSTAT"/>
    <s v="Ostatní - všeobecný mateiál"/>
    <n v="12"/>
    <n v="1184.5899999999999"/>
    <n v="1184.5899999999999"/>
    <n v="5"/>
    <n v="5922.95"/>
    <n v="1184.5899999999999"/>
    <n v="98.715833333333322"/>
    <n v="1085.8741666666665"/>
    <n v="12"/>
    <n v="1096.48"/>
    <n v="5482.4"/>
  </r>
  <r>
    <s v="KK751"/>
    <s v="Vodič Re Trace 10CH-12CH 35cm ACXL10"/>
    <x v="0"/>
    <s v="Z 503_OSTAT"/>
    <s v="Ostatní - všeobecný mateiál"/>
    <n v="12"/>
    <n v="4112.79"/>
    <n v="4112.79"/>
    <n v="1"/>
    <n v="4112.79"/>
    <n v="4112.79"/>
    <n v="342.73250000000002"/>
    <n v="3770.0574999999999"/>
    <m/>
    <m/>
    <n v="0"/>
  </r>
  <r>
    <s v="KK752"/>
    <s v="Vodič Re Trace 12CH-14CH 35cm ACXL12"/>
    <x v="0"/>
    <s v="Z 503_OSTAT"/>
    <s v="Ostatní - všeobecný mateiál"/>
    <n v="12"/>
    <n v="4112.79"/>
    <n v="4112.79"/>
    <n v="1"/>
    <n v="4112.79"/>
    <n v="4112.79"/>
    <n v="342.73250000000002"/>
    <n v="3770.0574999999999"/>
    <m/>
    <m/>
    <n v="0"/>
  </r>
  <r>
    <s v="KK754"/>
    <s v="Vodič Re Trace 12CH-14CH 45cm AXXL12"/>
    <x v="0"/>
    <s v="Z 503_OSTAT"/>
    <s v="Ostatní - všeobecný mateiál"/>
    <n v="12"/>
    <n v="4112.79"/>
    <n v="4112.79"/>
    <n v="2"/>
    <n v="8225.58"/>
    <n v="4112.79"/>
    <n v="342.73250000000002"/>
    <n v="3770.0574999999999"/>
    <m/>
    <m/>
    <n v="0"/>
  </r>
  <r>
    <s v="KK768"/>
    <s v="šroub zajišťovací L 55 mm NWD501055"/>
    <x v="2"/>
    <s v="Z 506_NAHRAD_KOV"/>
    <s v="Umělé tělní náhrady - kovové"/>
    <n v="12"/>
    <n v="2087.25"/>
    <n v="2087.25"/>
    <n v="1"/>
    <n v="2087.25"/>
    <n v="2087.25"/>
    <n v="173.9375"/>
    <n v="1913.3125"/>
    <n v="12"/>
    <n v="2088.3000000000002"/>
    <n v="2088.3000000000002"/>
  </r>
  <r>
    <s v="KK782"/>
    <s v="implantát spinální náhrada těla obratle BIOLIGN VBR tělo expandibilní krční 22 - 33 mm VC02233"/>
    <x v="2"/>
    <s v="Z 506_NAHRAD_KOV"/>
    <s v="Umělé tělní náhrady - kovové"/>
    <n v="12"/>
    <n v="50600"/>
    <n v="50600"/>
    <n v="2"/>
    <n v="101200"/>
    <n v="50600"/>
    <n v="4216.666666666667"/>
    <n v="46383.333333333336"/>
    <m/>
    <m/>
    <n v="0"/>
  </r>
  <r>
    <s v="KK783"/>
    <s v="stent periferní vaskulární samoexpandibilní Absolute Pro 7 x 40 mm 80 cm 1011916-040"/>
    <x v="7"/>
    <s v="Z 538 STENTY"/>
    <s v="Stenty periferní, vaskulární"/>
    <n v="12"/>
    <n v="11500"/>
    <n v="11500"/>
    <n v="5"/>
    <n v="57500"/>
    <n v="11500"/>
    <n v="958.33333333333337"/>
    <n v="10541.666666666666"/>
    <m/>
    <m/>
    <n v="0"/>
  </r>
  <r>
    <s v="KK784"/>
    <s v="stent periferní vaskulární samoexpandibilní Absolute Pro 8 x 40 mm 80 cm 1011917-040"/>
    <x v="7"/>
    <s v="Z 538 STENTY"/>
    <s v="Stenty periferní, vaskulární"/>
    <n v="12"/>
    <n v="11500"/>
    <n v="11500"/>
    <n v="10"/>
    <n v="115000"/>
    <n v="11500"/>
    <n v="958.33333333333337"/>
    <n v="10541.666666666666"/>
    <m/>
    <m/>
    <n v="0"/>
  </r>
  <r>
    <s v="KK785"/>
    <s v="stent periferní vaskulární samoexpandibilní Absolute Pro 10 x 40 mm 80 cm 1011919-040"/>
    <x v="7"/>
    <s v="Z 538 STENTY"/>
    <s v="Stenty periferní, vaskulární"/>
    <n v="12"/>
    <n v="11500"/>
    <n v="11500"/>
    <n v="8"/>
    <n v="92000"/>
    <n v="11500"/>
    <n v="958.33333333333337"/>
    <n v="10541.666666666666"/>
    <m/>
    <m/>
    <n v="0"/>
  </r>
  <r>
    <s v="KK786"/>
    <s v="stent periferní vaskulární samoexpandibilní Absolute Pro 7 x 60 mm 80 cm 1011916-060"/>
    <x v="7"/>
    <s v="Z 538 STENTY"/>
    <s v="Stenty periferní, vaskulární"/>
    <n v="12"/>
    <n v="11500"/>
    <n v="11500"/>
    <n v="1"/>
    <n v="11500"/>
    <n v="11500"/>
    <n v="958.33333333333337"/>
    <n v="10541.666666666666"/>
    <m/>
    <m/>
    <n v="0"/>
  </r>
  <r>
    <s v="KK787"/>
    <s v="stent periferní vaskulární samoexpandibilní Absolute Pro 8 x 60 mm 80 cm 1011917-060"/>
    <x v="7"/>
    <s v="Z 538 STENTY"/>
    <s v="Stenty periferní, vaskulární"/>
    <n v="12"/>
    <n v="11500"/>
    <n v="11500"/>
    <n v="4"/>
    <n v="46000"/>
    <n v="11500"/>
    <n v="958.33333333333337"/>
    <n v="10541.666666666666"/>
    <m/>
    <m/>
    <n v="0"/>
  </r>
  <r>
    <s v="KK788"/>
    <s v="stent periferní vaskulární samoexpandibilní Absolute Pro 10 x 60 mm 80 cm 1011919-060"/>
    <x v="7"/>
    <s v="Z 538 STENTY"/>
    <s v="Stenty periferní, vaskulární"/>
    <n v="12"/>
    <n v="11500"/>
    <n v="11500"/>
    <n v="3"/>
    <n v="34500"/>
    <n v="11500"/>
    <n v="958.33333333333337"/>
    <n v="10541.666666666666"/>
    <m/>
    <m/>
    <n v="0"/>
  </r>
  <r>
    <s v="KK789"/>
    <s v="stent periferní vaskulární samoexpandibilní Absolute Pro 7 x 80 mm 80 cm 1011916-080"/>
    <x v="7"/>
    <s v="Z 538 STENTY"/>
    <s v="Stenty periferní, vaskulární"/>
    <n v="12"/>
    <n v="11500"/>
    <n v="11500"/>
    <n v="1"/>
    <n v="11500"/>
    <n v="11500"/>
    <n v="958.33333333333337"/>
    <n v="10541.666666666666"/>
    <m/>
    <m/>
    <n v="0"/>
  </r>
  <r>
    <s v="KK790"/>
    <s v="stent periferní vaskulární samoexpandibilní Absolute Pro 8 x 80 mm 80 cm 1011917-080"/>
    <x v="7"/>
    <s v="Z 538 STENTY"/>
    <s v="Stenty periferní, vaskulární"/>
    <n v="12"/>
    <n v="11500"/>
    <n v="11500"/>
    <n v="5"/>
    <n v="57500"/>
    <n v="11500"/>
    <n v="958.33333333333337"/>
    <n v="10541.666666666666"/>
    <m/>
    <m/>
    <n v="0"/>
  </r>
  <r>
    <s v="KK791"/>
    <s v="stent periferní vaskulární samoexpandibilní Absolute Pro 10 x 80 mm 80 cm 1011919-080"/>
    <x v="7"/>
    <s v="Z 538 STENTY"/>
    <s v="Stenty periferní, vaskulární"/>
    <n v="12"/>
    <n v="11500"/>
    <n v="11500"/>
    <n v="2"/>
    <n v="23000"/>
    <n v="11500"/>
    <n v="958.33333333333337"/>
    <n v="10541.666666666666"/>
    <m/>
    <m/>
    <n v="0"/>
  </r>
  <r>
    <s v="KK792"/>
    <s v="stent periferní vaskulární samoexpandibilní Absolute Pro 10 x 100 mm 80 cm 1011919-100"/>
    <x v="7"/>
    <s v="Z 538 STENTY"/>
    <s v="Stenty periferní, vaskulární"/>
    <n v="12"/>
    <n v="11500"/>
    <n v="11500"/>
    <n v="2"/>
    <n v="23000"/>
    <n v="11500"/>
    <n v="958.33333333333337"/>
    <n v="10541.666666666666"/>
    <m/>
    <m/>
    <n v="0"/>
  </r>
  <r>
    <s v="KK795"/>
    <s v="rukávec na odstranění resekátu  SML WOUND PROTECTOR 2,5 - 6 cm X5 WPSM256 "/>
    <x v="4"/>
    <s v="Z 523_STAPLE"/>
    <s v="Staplery, endosk., extraktory"/>
    <n v="12"/>
    <n v="2359.5"/>
    <n v="2359.5"/>
    <n v="5"/>
    <n v="11797.5"/>
    <n v="2359.5"/>
    <n v="196.625"/>
    <n v="2162.875"/>
    <m/>
    <m/>
    <n v="0"/>
  </r>
  <r>
    <s v="KK796"/>
    <s v="implantát spinální náhrada meziobratlová LUMIR boční lumbální expandibilní klec s dlahou 50 x 20 mm 8-12 mm 100907002"/>
    <x v="2"/>
    <s v="Z 506_NAHRAD_KOV"/>
    <s v="Umělé tělní náhrady - kovové"/>
    <n v="12"/>
    <n v="51842"/>
    <n v="51842"/>
    <n v="5"/>
    <n v="259210"/>
    <n v="51842"/>
    <n v="4320.166666666667"/>
    <n v="47521.833333333336"/>
    <m/>
    <m/>
    <n v="0"/>
  </r>
  <r>
    <s v="KK809"/>
    <s v="spirála embolizační Nester 3 x 14 MWCE-18-14-3-NESTER"/>
    <x v="8"/>
    <s v="Z 545 EMBOLIZACE"/>
    <s v="Embolizace periferních tepen"/>
    <n v="12"/>
    <n v="3108.45"/>
    <n v="3108.45"/>
    <n v="20"/>
    <n v="62169"/>
    <n v="3108.45"/>
    <n v="259.03749999999997"/>
    <n v="2849.4124999999999"/>
    <m/>
    <m/>
    <n v="0"/>
  </r>
  <r>
    <s v="KK810"/>
    <s v="spirála embolizační Nester 4 x 14 MWCE-18-14-4-NESTER"/>
    <x v="8"/>
    <s v="Z 545 EMBOLIZACE"/>
    <s v="Embolizace periferních tepen"/>
    <n v="12"/>
    <n v="3108.45"/>
    <n v="3108.45"/>
    <n v="11"/>
    <n v="34192.949999999997"/>
    <n v="3108.45"/>
    <n v="259.03749999999997"/>
    <n v="2849.4124999999999"/>
    <n v="12"/>
    <n v="3027.36"/>
    <n v="33300.959999999999"/>
  </r>
  <r>
    <s v="KK811"/>
    <s v="spirála embolizační Nester 5 x 14 MWCE-18-14-5-NESTER"/>
    <x v="8"/>
    <s v="Z 545 EMBOLIZACE"/>
    <s v="Embolizace periferních tepen"/>
    <n v="12"/>
    <n v="3108.45"/>
    <n v="3108.45"/>
    <n v="2"/>
    <n v="6216.9"/>
    <n v="3108.45"/>
    <n v="259.03749999999997"/>
    <n v="2849.4124999999999"/>
    <m/>
    <m/>
    <n v="0"/>
  </r>
  <r>
    <s v="KK813"/>
    <s v="spirála embolizační Nester 8 x 14 MWCE-18-14-8-NESTER"/>
    <x v="8"/>
    <s v="Z 545 EMBOLIZACE"/>
    <s v="Embolizace periferních tepen"/>
    <n v="12"/>
    <n v="3108.45"/>
    <n v="3108.45"/>
    <n v="9"/>
    <n v="27976.050000000003"/>
    <n v="3108.4500000000003"/>
    <n v="259.03750000000002"/>
    <n v="2849.4125000000004"/>
    <m/>
    <m/>
    <n v="0"/>
  </r>
  <r>
    <s v="KK816"/>
    <s v="spirála embolizační Nester 8 x 7 MWCE-18-7-8-NESTER"/>
    <x v="8"/>
    <s v="Z 545 EMBOLIZACE"/>
    <s v="Embolizace periferních tepen"/>
    <n v="12"/>
    <n v="3108.45"/>
    <n v="3108.45"/>
    <n v="3"/>
    <n v="9325.3499999999985"/>
    <n v="3108.4499999999994"/>
    <n v="259.03749999999997"/>
    <n v="2849.4124999999995"/>
    <m/>
    <m/>
    <n v="0"/>
  </r>
  <r>
    <s v="KK822"/>
    <s v="katetr balónkový Mustang 3 x 40 75 cm H74939171030470"/>
    <x v="6"/>
    <s v="Z 513_KATETR"/>
    <s v="Katetry dilatační"/>
    <n v="12"/>
    <n v="2842.29"/>
    <n v="2842.29"/>
    <n v="28"/>
    <n v="79584.119999999981"/>
    <n v="2842.2899999999995"/>
    <n v="236.85749999999996"/>
    <n v="2605.4324999999994"/>
    <n v="12"/>
    <n v="2630.88"/>
    <n v="73664.639999999999"/>
  </r>
  <r>
    <s v="KK823"/>
    <s v="katetr balónkový Mustang 4 x 20 75 cm H74939171040270"/>
    <x v="6"/>
    <s v="Z 513_KATETR"/>
    <s v="Katetry dilatační"/>
    <n v="12"/>
    <n v="2842.29"/>
    <n v="2842.29"/>
    <n v="1"/>
    <n v="2842.29"/>
    <n v="2842.29"/>
    <n v="236.85749999999999"/>
    <n v="2605.4324999999999"/>
    <m/>
    <m/>
    <n v="0"/>
  </r>
  <r>
    <s v="KK824"/>
    <s v="katetr balónkový Mustang 4 x 40 75 cm H74939171040470"/>
    <x v="6"/>
    <s v="Z 513_KATETR"/>
    <s v="Katetry dilatační"/>
    <n v="12"/>
    <n v="2842.29"/>
    <n v="2842.29"/>
    <n v="57"/>
    <n v="162010.52999999991"/>
    <n v="2842.2899999999986"/>
    <n v="236.85749999999987"/>
    <n v="2605.4324999999985"/>
    <n v="12"/>
    <n v="2630.88"/>
    <n v="149960.16"/>
  </r>
  <r>
    <s v="KK826"/>
    <s v="katetr balónkový Mustang 5 x 40 75 cm H74939171050470"/>
    <x v="6"/>
    <s v="Z 513_KATETR"/>
    <s v="Katetry dilatační"/>
    <n v="12"/>
    <n v="2842.29"/>
    <n v="2842.29"/>
    <n v="70"/>
    <n v="198960.30000000005"/>
    <n v="2842.2900000000009"/>
    <n v="236.85750000000007"/>
    <n v="2605.4325000000008"/>
    <n v="12"/>
    <n v="2630.88"/>
    <n v="184161.6"/>
  </r>
  <r>
    <s v="KK827"/>
    <s v="katetr balónkový Mustang 10 x 40 75 cm H74939171100470"/>
    <x v="6"/>
    <s v="Z 513_KATETR"/>
    <s v="Katetry dilatační"/>
    <n v="12"/>
    <n v="2842.29"/>
    <n v="2842.29"/>
    <n v="20"/>
    <n v="56845.80000000001"/>
    <n v="2842.2900000000004"/>
    <n v="236.85750000000004"/>
    <n v="2605.4325000000003"/>
    <n v="12"/>
    <n v="2630.88"/>
    <n v="52617.600000000006"/>
  </r>
  <r>
    <s v="KK828"/>
    <s v="katetr balónkový Mustang 4 x 40 135 cm H74939171040410"/>
    <x v="6"/>
    <s v="Z 513_KATETR"/>
    <s v="Katetry dilatační"/>
    <n v="12"/>
    <n v="2842.29"/>
    <n v="2842.29"/>
    <n v="14"/>
    <n v="39792.060000000005"/>
    <n v="2842.2900000000004"/>
    <n v="236.85750000000004"/>
    <n v="2605.4325000000003"/>
    <m/>
    <m/>
    <n v="0"/>
  </r>
  <r>
    <s v="KK829"/>
    <s v="katetr balónkový Mustang 6 x 40 135 cm H74939171060410"/>
    <x v="6"/>
    <s v="Z 513_KATETR"/>
    <s v="Katetry dilatační"/>
    <n v="12"/>
    <n v="2842.29"/>
    <n v="2842.29"/>
    <n v="14"/>
    <n v="39792.060000000005"/>
    <n v="2842.2900000000004"/>
    <n v="236.85750000000004"/>
    <n v="2605.4325000000003"/>
    <n v="12"/>
    <n v="2630.88"/>
    <n v="36832.32"/>
  </r>
  <r>
    <s v="KK830"/>
    <s v="katetr balónkový Mustang 7 x 40 135 cm H74939171070410"/>
    <x v="6"/>
    <s v="Z 513_KATETR"/>
    <s v="Katetry dilatační"/>
    <n v="12"/>
    <n v="2842.29"/>
    <n v="2842.29"/>
    <n v="3"/>
    <n v="8526.869999999999"/>
    <n v="2842.2899999999995"/>
    <n v="236.85749999999996"/>
    <n v="2605.4324999999994"/>
    <n v="12"/>
    <n v="2630.88"/>
    <n v="7892.64"/>
  </r>
  <r>
    <s v="KK831"/>
    <s v="katetr balónkový Mustang 8 x 40 135 cm H74939171080410"/>
    <x v="6"/>
    <s v="Z 513_KATETR"/>
    <s v="Katetry dilatační"/>
    <n v="12"/>
    <n v="2842.29"/>
    <n v="2842.29"/>
    <n v="8"/>
    <n v="22738.320000000003"/>
    <n v="2842.2900000000004"/>
    <n v="236.85750000000004"/>
    <n v="2605.4325000000003"/>
    <m/>
    <m/>
    <n v="0"/>
  </r>
  <r>
    <s v="KK835"/>
    <s v="implantát spinální Usmart šroub pedikulární polyaxiální redukční 6,5 x 55 mm  022741010"/>
    <x v="2"/>
    <s v="Z 506_NAHRAD_KOV"/>
    <s v="Umělé tělní náhrady - kovové"/>
    <n v="12"/>
    <n v="5186.5"/>
    <n v="5186.5"/>
    <n v="46"/>
    <n v="238579"/>
    <n v="5186.5"/>
    <n v="432.20833333333331"/>
    <n v="4754.291666666667"/>
    <n v="12"/>
    <n v="5051.2"/>
    <n v="232355.19999999998"/>
  </r>
  <r>
    <s v="KK882"/>
    <s v="náhrada kyčelního kloubu Alloclassic vložka CSF durasul 64/32 mm 01.00126.664"/>
    <x v="3"/>
    <s v="Z 518_TEP"/>
    <s v="TEP ortopedie"/>
    <n v="12"/>
    <n v="6325"/>
    <n v="6325"/>
    <n v="1"/>
    <n v="6325"/>
    <n v="6325"/>
    <n v="527.08333333333337"/>
    <n v="5797.916666666667"/>
    <m/>
    <m/>
    <n v="0"/>
  </r>
  <r>
    <s v="KK886"/>
    <s v="katétr balónkový dilatační Advance 3.0 x 40 mm 135cm PTA5-35-135-3-4.0"/>
    <x v="6"/>
    <s v="Z 513_KATETR"/>
    <s v="Katetry dilatační"/>
    <n v="12"/>
    <n v="2964.5"/>
    <n v="2964.5"/>
    <n v="78"/>
    <n v="231231"/>
    <n v="2964.5"/>
    <n v="247.04166666666666"/>
    <n v="2717.4583333333335"/>
    <n v="12"/>
    <n v="2744"/>
    <n v="214032"/>
  </r>
  <r>
    <s v="KK889"/>
    <s v="náhrada kyčelního kloubu Allofit IT vložka keramická biolog delta LL/36 mm 00-8775-013-36"/>
    <x v="3"/>
    <s v="Z 518_TEP"/>
    <s v="TEP ortopedie"/>
    <n v="12"/>
    <n v="10350"/>
    <n v="10350"/>
    <n v="3"/>
    <n v="31050"/>
    <n v="10350"/>
    <n v="862.5"/>
    <n v="9487.5"/>
    <m/>
    <m/>
    <n v="0"/>
  </r>
  <r>
    <s v="KK891"/>
    <s v="šroub kortikální zajišťovací L35 mm NWD501035"/>
    <x v="2"/>
    <s v="Z 506_NAHRAD_KOV"/>
    <s v="Umělé tělní náhrady - kovové"/>
    <n v="12"/>
    <n v="2087.25"/>
    <n v="2087.25"/>
    <n v="2"/>
    <n v="4174.5"/>
    <n v="2087.25"/>
    <n v="173.9375"/>
    <n v="1913.3125"/>
    <m/>
    <m/>
    <n v="0"/>
  </r>
  <r>
    <s v="KK893"/>
    <s v="kardiostimulátor dvoudutinový IRIS DR DDD-R, Home monitoring bez elektrod řada Premium PMIRISDR"/>
    <x v="10"/>
    <s v="Z 517_KARDI"/>
    <s v="Elektrody ke kardiostimulátorům"/>
    <n v="12"/>
    <n v="51750"/>
    <n v="51750"/>
    <n v="3"/>
    <n v="155250"/>
    <n v="51750"/>
    <n v="4312.5"/>
    <n v="47437.5"/>
    <m/>
    <m/>
    <n v="0"/>
  </r>
  <r>
    <s v="KK898"/>
    <s v="šroub zajišťovací Stardrive PFNA pr. 5,0 mm délka 38 mm pro hřeby nitrodřeňové slitina titanu (TAN) světle zelený 04.005.528"/>
    <x v="2"/>
    <s v="Z 506_NAHRAD_KOV"/>
    <s v="Umělé tělní náhrady - kovové"/>
    <n v="12"/>
    <n v="727.95"/>
    <n v="727.95"/>
    <n v="3"/>
    <n v="2183.8500000000004"/>
    <n v="727.95000000000016"/>
    <n v="60.662500000000016"/>
    <n v="667.28750000000014"/>
    <m/>
    <m/>
    <n v="0"/>
  </r>
  <r>
    <s v="KK900"/>
    <s v="jehla aspirační pro endosono bioptická punkční 19 Ga. EUS Expect Slimline Flex, aspirační biopsie FNA, M00555530"/>
    <x v="0"/>
    <s v="Z 503_OSTAT"/>
    <s v="Ostatní - všeobecný mateiál"/>
    <n v="12"/>
    <n v="3993"/>
    <n v="3993"/>
    <n v="23"/>
    <n v="91839"/>
    <n v="3993"/>
    <n v="332.75"/>
    <n v="3660.25"/>
    <m/>
    <m/>
    <n v="0"/>
  </r>
  <r>
    <s v="KK901"/>
    <s v="jehla aspirační pro endosono bioptická punkční 25 Ga. EUS Expect Slimline, aspirační biopsie FNA, M00555520"/>
    <x v="0"/>
    <s v="Z 503_OSTAT"/>
    <s v="Ostatní - všeobecný mateiál"/>
    <n v="12"/>
    <n v="3993"/>
    <n v="3993"/>
    <n v="9"/>
    <n v="35937"/>
    <n v="3993"/>
    <n v="332.75"/>
    <n v="3660.25"/>
    <n v="12"/>
    <n v="3696"/>
    <n v="33264"/>
  </r>
  <r>
    <s v="KK902"/>
    <s v="jehla aspirační pro endosono bioptická punkční 22 Ga. EUS Acquire, korová biopsie,FNB, bal á 5 ks M00555540"/>
    <x v="0"/>
    <s v="Z 503_OSTAT"/>
    <s v="Ostatní - všeobecný mateiál"/>
    <n v="12"/>
    <n v="4356"/>
    <n v="4356"/>
    <n v="115"/>
    <n v="500940"/>
    <n v="4356"/>
    <n v="363"/>
    <n v="3993"/>
    <n v="12"/>
    <n v="4032"/>
    <n v="463680"/>
  </r>
  <r>
    <s v="KK903"/>
    <s v="stent biliární plastový Advanix Double Pigtail 10Fr x 5 cm M00532260"/>
    <x v="7"/>
    <s v="Z 538 STENTY"/>
    <s v="Stenty"/>
    <n v="12"/>
    <n v="879.75"/>
    <n v="879.75"/>
    <n v="83"/>
    <n v="73019.23"/>
    <n v="879.7497590361445"/>
    <n v="73.312479919678708"/>
    <n v="806.43727911646579"/>
    <n v="12"/>
    <n v="856.8"/>
    <n v="71114.399999999994"/>
  </r>
  <r>
    <s v="KK904"/>
    <s v="stent pankreatický plastový Advanix rovný 5,0Fr x 3 cm, M00536250"/>
    <x v="7"/>
    <s v="Z 538 STENTY"/>
    <s v="Stenty"/>
    <n v="12"/>
    <n v="977.5"/>
    <n v="977.5"/>
    <n v="9"/>
    <n v="8797.5"/>
    <n v="977.5"/>
    <n v="81.458333333333329"/>
    <n v="896.04166666666663"/>
    <m/>
    <m/>
    <n v="0"/>
  </r>
  <r>
    <s v="KK905"/>
    <s v="stent pankreatický plastový Advanix Pigtail 5,0Fr x 3 cm, M00536990"/>
    <x v="7"/>
    <s v="Z 538 STENTY"/>
    <s v="Stenty"/>
    <n v="12"/>
    <n v="977.5"/>
    <n v="977.5"/>
    <n v="2"/>
    <n v="1955"/>
    <n v="977.5"/>
    <n v="81.458333333333329"/>
    <n v="896.04166666666663"/>
    <m/>
    <m/>
    <n v="0"/>
  </r>
  <r>
    <s v="KK906"/>
    <s v="stent biliární Wallflex samoexpandibilní metalický plně potažený RX Fully Covered  10 x 60 mm M00570480"/>
    <x v="7"/>
    <s v="Z 538 STENTY"/>
    <s v="Stenty"/>
    <n v="12"/>
    <n v="19032.5"/>
    <n v="19032.5"/>
    <n v="23"/>
    <n v="437747.5"/>
    <n v="19032.5"/>
    <n v="1586.0416666666667"/>
    <n v="17446.458333333332"/>
    <m/>
    <m/>
    <n v="0"/>
  </r>
  <r>
    <s v="KK907"/>
    <s v="stent biliární Wallflex samoexpandibilní metalický částečně potažený RX Partially Covered  10 x 60 mm M00570730"/>
    <x v="7"/>
    <s v="Z 538 STENTY"/>
    <s v="Stenty"/>
    <n v="12"/>
    <n v="19032.5"/>
    <n v="19032.5"/>
    <n v="10"/>
    <n v="190325"/>
    <n v="19032.5"/>
    <n v="1586.0416666666667"/>
    <n v="17446.458333333332"/>
    <m/>
    <m/>
    <n v="0"/>
  </r>
  <r>
    <s v="KK908"/>
    <s v="stent biliární Wallflex samoexpandibilní metalický částečně potažený RX Partially Covered  10 x 80 mm M00570740"/>
    <x v="7"/>
    <s v="Z 538 STENTY"/>
    <s v="Stenty"/>
    <n v="12"/>
    <n v="19032.5"/>
    <n v="19032.5"/>
    <n v="7"/>
    <n v="133227.5"/>
    <n v="19032.5"/>
    <n v="1586.0416666666667"/>
    <n v="17446.458333333332"/>
    <m/>
    <m/>
    <n v="0"/>
  </r>
  <r>
    <s v="KK910"/>
    <s v="stent duodenální Wallflex samoexpandibilní metalický 27/22 x 12 x 230 cm M00565030"/>
    <x v="7"/>
    <s v="Z 538 STENTY"/>
    <s v="Stenty"/>
    <n v="12"/>
    <n v="21745.5"/>
    <n v="21745.5"/>
    <n v="4"/>
    <n v="86982"/>
    <n v="21745.5"/>
    <n v="1812.125"/>
    <n v="19933.375"/>
    <n v="12"/>
    <n v="21178.23"/>
    <n v="84712.92"/>
  </r>
  <r>
    <s v="KK911"/>
    <s v="drát vodící ERCP Jagwire Standard 0,025&quot; 450 cm 5 cm rovný hydrofilní konec M00556561"/>
    <x v="4"/>
    <s v="Z 523_STAPLE"/>
    <s v="Staplery, endosk., extraktory"/>
    <n v="12"/>
    <n v="1815"/>
    <n v="2299"/>
    <n v="12"/>
    <n v="25652"/>
    <n v="2137.6666666666665"/>
    <n v="178.13888888888889"/>
    <n v="1959.5277777777776"/>
    <m/>
    <m/>
    <n v="0"/>
  </r>
  <r>
    <s v="KK916"/>
    <s v="náhrada kyčelního koubu ALLOFIT vložka BIOLOX DELTA keramika JJ/36 mm 00-8775-011-36"/>
    <x v="3"/>
    <s v="Z 518_TEP"/>
    <s v="TEP ortopedie"/>
    <n v="12"/>
    <n v="10350"/>
    <n v="10350"/>
    <n v="5"/>
    <n v="51750"/>
    <n v="10350"/>
    <n v="862.5"/>
    <n v="9487.5"/>
    <n v="12"/>
    <n v="10080"/>
    <n v="50400"/>
  </r>
  <r>
    <s v="KK917"/>
    <s v="záplata srdeční perikardiální SJM BIOCOR 9 x 14 cm C0914"/>
    <x v="1"/>
    <s v="Z 515_NAHRAD_OST"/>
    <s v="Umělé tělní náhrady - ostatní"/>
    <n v="12"/>
    <n v="7940"/>
    <n v="7940"/>
    <n v="3"/>
    <n v="23820"/>
    <n v="7940"/>
    <n v="661.66666666666663"/>
    <n v="7278.333333333333"/>
    <m/>
    <m/>
    <n v="0"/>
  </r>
  <r>
    <s v="KK918"/>
    <s v="kotva Truespan na meniscus 0° souprava steh, měrka, 2 kotvy a aplikátor 228150"/>
    <x v="2"/>
    <s v="Z 506_NAHRAD_KOV"/>
    <s v="Umělé tělní náhrady - kovové"/>
    <n v="12"/>
    <n v="6808"/>
    <n v="6808"/>
    <n v="8"/>
    <n v="54464"/>
    <n v="6808"/>
    <n v="567.33333333333337"/>
    <n v="6240.666666666667"/>
    <m/>
    <m/>
    <n v="0"/>
  </r>
  <r>
    <s v="KK919"/>
    <s v="kotva Truespan na meniscus 12° souprava steh, měrka, 2 kotvy a aplikátor 228151"/>
    <x v="2"/>
    <s v="Z 506_NAHRAD_KOV"/>
    <s v="Umělé tělní náhrady - kovové"/>
    <n v="12"/>
    <n v="6808"/>
    <n v="6808"/>
    <n v="104"/>
    <n v="708032"/>
    <n v="6808"/>
    <n v="567.33333333333337"/>
    <n v="6240.666666666667"/>
    <n v="12"/>
    <n v="6630.4"/>
    <n v="689561.59999999998"/>
  </r>
  <r>
    <s v="KK920"/>
    <s v="kotva Truespan na meniscus 24° souprava steh, měrka, 2 kotvy a aplikátor 228152"/>
    <x v="2"/>
    <s v="Z 506_NAHRAD_KOV"/>
    <s v="Umělé tělní náhrady - kovové"/>
    <n v="12"/>
    <n v="6808"/>
    <n v="6808"/>
    <n v="1"/>
    <n v="6808"/>
    <n v="6808"/>
    <n v="567.33333333333337"/>
    <n v="6240.666666666667"/>
    <n v="12"/>
    <n v="6630.4"/>
    <n v="6630.4"/>
  </r>
  <r>
    <s v="KK921"/>
    <s v="náhrada kyčelního kloubu šroub fixační jamky TRILOGY 6,5 x 25 mm 6624-65-25"/>
    <x v="3"/>
    <s v="Z 518_TEP"/>
    <s v="TEP ortopedie"/>
    <n v="12"/>
    <n v="1150"/>
    <n v="1150"/>
    <n v="10"/>
    <n v="11500"/>
    <n v="1150"/>
    <n v="95.833333333333329"/>
    <n v="1054.1666666666667"/>
    <m/>
    <m/>
    <n v="0"/>
  </r>
  <r>
    <s v="KK922"/>
    <s v="náhrada kyčelního kloubu šroub fixační jamky TRILOGY 6,5 x 60 mm 6624-65-60"/>
    <x v="3"/>
    <s v="Z 518_TEP"/>
    <s v="TEP ortopedie"/>
    <n v="12"/>
    <n v="1150"/>
    <n v="1150"/>
    <n v="2"/>
    <n v="2300"/>
    <n v="1150"/>
    <n v="95.833333333333329"/>
    <n v="1054.1666666666667"/>
    <m/>
    <m/>
    <n v="0"/>
  </r>
  <r>
    <s v="KK923"/>
    <s v="náhrada kyčelního kloubu TMARS revizní vložka Longevity acetabulární 58/36 mm 00-7105-58-36"/>
    <x v="3"/>
    <s v="Z 518_TEP"/>
    <s v="TEP ortopedie"/>
    <n v="12"/>
    <n v="8970"/>
    <n v="8970"/>
    <n v="2"/>
    <n v="17940"/>
    <n v="8970"/>
    <n v="747.5"/>
    <n v="8222.5"/>
    <m/>
    <m/>
    <n v="0"/>
  </r>
  <r>
    <s v="KK924"/>
    <s v="náhrada kyčelního kloubu TMARS revizní klec levá, krátká příruba s pouzdry 66/68/70 00-7124-066-58"/>
    <x v="3"/>
    <s v="Z 518_TEP"/>
    <s v="TEP ortopedie"/>
    <n v="12"/>
    <n v="17825"/>
    <n v="17825"/>
    <n v="1"/>
    <n v="17825"/>
    <n v="17825"/>
    <n v="1485.4166666666667"/>
    <n v="16339.583333333334"/>
    <m/>
    <m/>
    <n v="0"/>
  </r>
  <r>
    <s v="KK926"/>
    <s v="šroub zajišťovací stardrive PFNA pr. 5,0 mm délka 36 mm proximální femur slitina titanu 04.005.526"/>
    <x v="2"/>
    <s v="Z 506_NAHRAD_KOV"/>
    <s v="Umělé tělní náhrady - kovové"/>
    <n v="12"/>
    <n v="727.95"/>
    <n v="727.95"/>
    <n v="1"/>
    <n v="727.95"/>
    <n v="727.95"/>
    <n v="60.662500000000001"/>
    <n v="667.28750000000002"/>
    <m/>
    <m/>
    <n v="0"/>
  </r>
  <r>
    <s v="KK934"/>
    <s v="nůž ESD jednorázový 1655 mm,délka nože 2,0 mm,  KD-655L Dual Knife J N5405030"/>
    <x v="4"/>
    <s v="Z 523_STAPLE"/>
    <s v="Staplery, endosk., extraktory"/>
    <n v="12"/>
    <n v="13142.44"/>
    <n v="13142.44"/>
    <n v="39"/>
    <n v="512555.16000000003"/>
    <n v="13142.44"/>
    <n v="1095.2033333333334"/>
    <n v="12047.236666666668"/>
    <n v="12"/>
    <n v="12164.903333333334"/>
    <n v="474431.23000000004"/>
  </r>
  <r>
    <s v="KK935"/>
    <s v="nůž ESD jednorázový 2300 mm, délka nože 1,5mm,  KD-655U Dual Knife J kat.č. N5405230"/>
    <x v="4"/>
    <s v="Z 523_STAPLE"/>
    <s v="Staplery, endosk., extraktory"/>
    <n v="12"/>
    <n v="13142.43"/>
    <n v="13142.44"/>
    <n v="31"/>
    <n v="407415.58"/>
    <n v="13142.438064516129"/>
    <n v="1095.2031720430107"/>
    <n v="12047.234892473118"/>
    <m/>
    <m/>
    <n v="0"/>
  </r>
  <r>
    <s v="KK939"/>
    <s v="nůž ESD jednorázový 1 650 mm, délka nože 4mm,ze KD-611L ITKnife 2 N2613830"/>
    <x v="4"/>
    <s v="Z 523_STAPLE"/>
    <s v="Staplery, endosk., extraktory"/>
    <n v="12"/>
    <n v="15720.74"/>
    <n v="15720.74"/>
    <n v="1"/>
    <n v="15720.74"/>
    <n v="15720.74"/>
    <n v="1310.0616666666667"/>
    <n v="14410.678333333333"/>
    <m/>
    <m/>
    <n v="0"/>
  </r>
  <r>
    <s v="KK944"/>
    <s v="šroub zajišťovací stardrive PFNA pr. 5,0 mm délka 32 mm proximální femur slitina titanu 04.005.522"/>
    <x v="2"/>
    <s v="Z 506_NAHRAD_KOV"/>
    <s v="Umělé tělní náhrady - kovové"/>
    <n v="12"/>
    <n v="727.95"/>
    <n v="727.95"/>
    <n v="1"/>
    <n v="727.95"/>
    <n v="727.95"/>
    <n v="60.662500000000001"/>
    <n v="667.28750000000002"/>
    <m/>
    <m/>
    <n v="0"/>
  </r>
  <r>
    <s v="KK947"/>
    <s v="katétr angiografický Imager II SIM2 4 F 100/035 M0013163511"/>
    <x v="6"/>
    <s v="Z 513_KATETR"/>
    <s v="Katetry diagnostické RTG"/>
    <n v="12"/>
    <n v="537.71"/>
    <n v="537.71"/>
    <n v="15"/>
    <n v="8065.68"/>
    <n v="537.71199999999999"/>
    <n v="44.809333333333335"/>
    <n v="492.90266666666668"/>
    <m/>
    <m/>
    <n v="0"/>
  </r>
  <r>
    <s v="KK952"/>
    <s v="implantát spinální náhrada meziobratlová LUMIR boční lumbální expandibilní klec s dlahou 50 x 20 mm 10-14 mm 100908002"/>
    <x v="2"/>
    <s v="Z 506_NAHRAD_KOV"/>
    <s v="Umělé tělní náhrady - kovové"/>
    <n v="12"/>
    <n v="51842"/>
    <n v="51842"/>
    <n v="2"/>
    <n v="103684"/>
    <n v="51842"/>
    <n v="4320.166666666667"/>
    <n v="47521.833333333336"/>
    <m/>
    <m/>
    <n v="0"/>
  </r>
  <r>
    <s v="KK953"/>
    <s v="Set renální a nefrostomický katetr s balónkem silikon 10 Fr / 40 cm / 1,5 ml NE-261005"/>
    <x v="0"/>
    <s v="Z 503_OSTAT"/>
    <s v="Ostatní - všeobecný mateiál"/>
    <n v="12"/>
    <n v="829.85"/>
    <n v="830"/>
    <n v="64"/>
    <n v="53119.270000000004"/>
    <n v="829.98859375000006"/>
    <n v="69.165716145833343"/>
    <n v="760.82287760416671"/>
    <n v="12"/>
    <n v="768.26"/>
    <n v="49168.639999999999"/>
  </r>
  <r>
    <s v="KK954"/>
    <s v="set renální a nefrostomický katetr s balónkem silikon 12 Fr / 40 cm / 2 ml NE-261205"/>
    <x v="0"/>
    <s v="Z 503_OSTAT"/>
    <s v="Ostatní - všeobecný mateiál"/>
    <n v="12"/>
    <n v="829.85"/>
    <n v="830"/>
    <n v="29"/>
    <n v="24069.27"/>
    <n v="829.97482758620686"/>
    <n v="69.164568965517233"/>
    <n v="760.81025862068964"/>
    <n v="12"/>
    <n v="768.26"/>
    <n v="22279.54"/>
  </r>
  <r>
    <s v="KK957"/>
    <s v="set renální a nefrostomický katetr s balónkem se styletem silikon 12 Fr/ 25 cm / 2 ml NE-291205"/>
    <x v="0"/>
    <s v="Z 503_OSTAT"/>
    <s v="Ostatní - všeobecný mateiál"/>
    <n v="12"/>
    <n v="1310"/>
    <n v="1310"/>
    <n v="15"/>
    <n v="19649.989999999998"/>
    <n v="1309.9993333333332"/>
    <n v="109.1666111111111"/>
    <n v="1200.8327222222222"/>
    <n v="12"/>
    <n v="1212.56"/>
    <n v="18188.399999999998"/>
  </r>
  <r>
    <s v="KK958"/>
    <s v="set renální a nefrostomický katetr s balónkem se styletem silikon 12 Fr / 25 cm / 2 ml NE-291805"/>
    <x v="0"/>
    <s v="Z 503_OSTAT"/>
    <s v="Ostatní - všeobecný mateiál"/>
    <n v="12"/>
    <n v="1309.77"/>
    <n v="1310"/>
    <n v="2"/>
    <n v="2619.77"/>
    <n v="1309.885"/>
    <n v="109.15708333333333"/>
    <n v="1200.7279166666667"/>
    <m/>
    <m/>
    <n v="0"/>
  </r>
  <r>
    <s v="KK967"/>
    <s v="drát vodící koronární Runthrough NS Floppy 180 cm tip load 1,0 gf, bal. á 5 ks TW-AS418FA"/>
    <x v="13"/>
    <s v="Z 536 PCI_OSTAT"/>
    <s v="Katetry intervenční - aspirační"/>
    <n v="12"/>
    <n v="2292.9499999999998"/>
    <n v="2292.9499999999998"/>
    <n v="80"/>
    <n v="183436"/>
    <n v="2292.9499999999998"/>
    <n v="191.07916666666665"/>
    <n v="2101.8708333333334"/>
    <n v="12"/>
    <n v="2122.4"/>
    <n v="169792"/>
  </r>
  <r>
    <s v="KK968"/>
    <s v="drát vodící koronární Runthrough NS Extra Floppy 180 cm tip load 0,6 gf bal. á 5 ks TW-AS418XA"/>
    <x v="13"/>
    <s v="Z 536 PCI_OSTAT"/>
    <s v="Katetry intervenční - aspirační"/>
    <n v="12"/>
    <n v="2292.9499999999998"/>
    <n v="2292.9499999999998"/>
    <n v="370"/>
    <n v="848391.5"/>
    <n v="2292.9499999999998"/>
    <n v="191.07916666666665"/>
    <n v="2101.8708333333334"/>
    <n v="12"/>
    <n v="2122.4"/>
    <n v="785288"/>
  </r>
  <r>
    <s v="KK969"/>
    <s v="drát vodící koronární Runthrough NS Intermediate 180 cm tip load 3,6 gf bal. á 5 ks TW-DS418IA"/>
    <x v="13"/>
    <s v="Z 536 PCI_OSTAT"/>
    <s v="Katetry intervenční - aspirační"/>
    <n v="12"/>
    <n v="2292.9499999999998"/>
    <n v="2292.9499999999998"/>
    <n v="40"/>
    <n v="91718"/>
    <n v="2292.9499999999998"/>
    <n v="191.07916666666665"/>
    <n v="2101.8708333333334"/>
    <n v="12"/>
    <n v="2122.4"/>
    <n v="84896"/>
  </r>
  <r>
    <s v="KK972"/>
    <s v="šroub zajišťovací stardrive PFNA pr. 5,0 mm délka 34 mm proximální femur slitina titanu 04.005.524"/>
    <x v="2"/>
    <s v="Z 506_NAHRAD_KOV"/>
    <s v="Umělé tělní náhrady - kovové"/>
    <n v="12"/>
    <n v="727.95"/>
    <n v="1069.5"/>
    <n v="5"/>
    <n v="3639.75"/>
    <n v="727.95"/>
    <n v="60.662500000000001"/>
    <n v="667.28750000000002"/>
    <m/>
    <m/>
    <n v="0"/>
  </r>
  <r>
    <s v="KK977"/>
    <s v="náhrada kyčelního kloubu Allofit IT vložka keramická biolog delta II/32 mm 00-8775-010-32"/>
    <x v="3"/>
    <s v="Z 518_TEP"/>
    <s v="TEP ortopedie"/>
    <n v="12"/>
    <n v="10350"/>
    <n v="10350"/>
    <n v="19"/>
    <n v="196650"/>
    <n v="10350"/>
    <n v="862.5"/>
    <n v="9487.5"/>
    <n v="12"/>
    <n v="10080"/>
    <n v="191520"/>
  </r>
  <r>
    <s v="KK979"/>
    <s v="stent biliární Hot Axios samoexpandibilní metalický plně potažený 15 x 10 mm příruba pr. 24 mm včetně elektrokauterizačního zaváděcího systému 10,8 Fr/146 cm M00553550"/>
    <x v="7"/>
    <s v="Z 538 STENTY"/>
    <s v="Stenty"/>
    <n v="12"/>
    <n v="63135"/>
    <n v="65435"/>
    <n v="55"/>
    <n v="3520725"/>
    <n v="64013.181818181816"/>
    <n v="5334.431818181818"/>
    <n v="58678.75"/>
    <n v="12"/>
    <n v="61488"/>
    <n v="3381840"/>
  </r>
  <r>
    <s v="KK986"/>
    <s v="stent biliární Wallflex samoexpandibilní metalický nepotažený RX Uncovered 10 x 60 mm M00570640"/>
    <x v="7"/>
    <s v="Z 538 STENTY"/>
    <s v="Stenty"/>
    <n v="12"/>
    <n v="19032.5"/>
    <n v="19032.5"/>
    <n v="6"/>
    <n v="114195"/>
    <n v="19032.5"/>
    <n v="1586.0416666666667"/>
    <n v="17446.458333333332"/>
    <n v="12"/>
    <n v="18536"/>
    <n v="111216"/>
  </r>
  <r>
    <s v="KK989"/>
    <s v="stent pankreatický plastový Advanix rovný LB 7F x 5 cm M00536500"/>
    <x v="7"/>
    <s v="Z 538 STENTY"/>
    <s v="Stenty"/>
    <n v="12"/>
    <n v="977.5"/>
    <n v="977.5"/>
    <n v="4"/>
    <n v="3910"/>
    <n v="977.5"/>
    <n v="81.458333333333329"/>
    <n v="896.04166666666663"/>
    <m/>
    <m/>
    <n v="0"/>
  </r>
  <r>
    <s v="KK991"/>
    <s v="stent pankreatický plastový Advanix rovný LB 7F x 7 cm M00536520"/>
    <x v="7"/>
    <s v="Z 538 STENTY"/>
    <s v="Stenty"/>
    <n v="12"/>
    <n v="977.5"/>
    <n v="977.5"/>
    <n v="7"/>
    <n v="6842.5"/>
    <n v="977.5"/>
    <n v="81.458333333333329"/>
    <n v="896.04166666666663"/>
    <m/>
    <m/>
    <n v="0"/>
  </r>
  <r>
    <s v="KK993"/>
    <s v="stent pankreatický plastový Advanix rovný LB 7F x 9 cm M00536540"/>
    <x v="7"/>
    <s v="Z 538 STENTY"/>
    <s v="Stenty"/>
    <n v="12"/>
    <n v="977.5"/>
    <n v="977.5"/>
    <n v="2"/>
    <n v="1955"/>
    <n v="977.5"/>
    <n v="81.458333333333329"/>
    <n v="896.04166666666663"/>
    <m/>
    <m/>
    <n v="0"/>
  </r>
  <r>
    <s v="KK994"/>
    <s v="stent pankreatický plastový Advanix rovný LB 7F x 10 cm M00536550"/>
    <x v="7"/>
    <s v="Z 538 STENTY"/>
    <s v="Stenty"/>
    <n v="12"/>
    <n v="977.5"/>
    <n v="977.5"/>
    <n v="2"/>
    <n v="1955"/>
    <n v="977.5"/>
    <n v="81.458333333333329"/>
    <n v="896.04166666666663"/>
    <m/>
    <m/>
    <n v="0"/>
  </r>
  <r>
    <s v="KK995"/>
    <s v="stent pankreatický plastový Advanix rovný LB 7F x 11 cm M00536560"/>
    <x v="7"/>
    <s v="Z 538 STENTY"/>
    <s v="Stenty"/>
    <n v="12"/>
    <n v="977.5"/>
    <n v="977.5"/>
    <n v="2"/>
    <n v="1955"/>
    <n v="977.5"/>
    <n v="81.458333333333329"/>
    <n v="896.04166666666663"/>
    <m/>
    <m/>
    <n v="0"/>
  </r>
  <r>
    <s v="KK996"/>
    <s v="stent pankreatický plastový Advanix rovný LB 7F x 12 cm M00536570"/>
    <x v="7"/>
    <s v="Z 538 STENTY"/>
    <s v="Stenty"/>
    <n v="12"/>
    <n v="977.5"/>
    <n v="977.5"/>
    <n v="5"/>
    <n v="4887.5"/>
    <n v="977.5"/>
    <n v="81.458333333333329"/>
    <n v="896.04166666666663"/>
    <m/>
    <m/>
    <n v="0"/>
  </r>
  <r>
    <s v="KK997"/>
    <s v="stent pankreatický plastový Advanix rovný LB 7F x 15 cm M00536590"/>
    <x v="7"/>
    <s v="Z 538 STENTY"/>
    <s v="Stenty"/>
    <n v="12"/>
    <n v="977.5"/>
    <n v="977.5"/>
    <n v="3"/>
    <n v="2932.5"/>
    <n v="977.5"/>
    <n v="81.458333333333329"/>
    <n v="896.04166666666663"/>
    <m/>
    <m/>
    <n v="0"/>
  </r>
  <r>
    <s v="KK998"/>
    <s v="stent pankreatický plastový Advanix rovný LB 7F x 13 cm M00536580"/>
    <x v="7"/>
    <s v="Z 538 STENTY"/>
    <s v="Stenty"/>
    <n v="12"/>
    <n v="977.5"/>
    <n v="977.5"/>
    <n v="4"/>
    <n v="3910"/>
    <n v="977.5"/>
    <n v="81.458333333333329"/>
    <n v="896.04166666666663"/>
    <m/>
    <m/>
    <n v="0"/>
  </r>
  <r>
    <s v="KK999"/>
    <s v="haléřové vyrovnání položek KS"/>
    <x v="20"/>
    <s v="ZAOKROUHLENI SZM"/>
    <s v="Zaokrouhlovací rozdíly"/>
    <n v="0"/>
    <n v="-0.95"/>
    <n v="1"/>
    <n v="404"/>
    <n v="81.44"/>
    <n v="0.20158415841584157"/>
    <m/>
    <m/>
    <n v="0"/>
    <n v="-0.38"/>
    <n v="-153.52000000000001"/>
  </r>
  <r>
    <s v="KL001"/>
    <s v="stent pankreatický plastový Advanix rovný LB 7F x 18 cm M00536600"/>
    <x v="7"/>
    <s v="Z 538 STENTY"/>
    <s v="Stenty"/>
    <n v="12"/>
    <n v="977.5"/>
    <n v="977.5"/>
    <n v="2"/>
    <n v="1955"/>
    <n v="977.5"/>
    <n v="81.458333333333329"/>
    <n v="896.04166666666663"/>
    <m/>
    <m/>
    <n v="0"/>
  </r>
  <r>
    <s v="KL004"/>
    <s v="stent pankreatický plastový Advanix Pigtail LB 7F x 5 cm M00537240"/>
    <x v="7"/>
    <s v="Z 538 STENTY"/>
    <s v="Stenty"/>
    <n v="12"/>
    <n v="977.5"/>
    <n v="977.5"/>
    <n v="10"/>
    <n v="9775"/>
    <n v="977.5"/>
    <n v="81.458333333333329"/>
    <n v="896.04166666666663"/>
    <m/>
    <m/>
    <n v="0"/>
  </r>
  <r>
    <s v="KL006"/>
    <s v="stent pankreatický plastový Advanix Pigtail LB 7F x 7 cm M00537260"/>
    <x v="7"/>
    <s v="Z 538 STENTY"/>
    <s v="Stenty"/>
    <n v="12"/>
    <n v="977.5"/>
    <n v="977.5"/>
    <n v="18"/>
    <n v="17595"/>
    <n v="977.5"/>
    <n v="81.458333333333329"/>
    <n v="896.04166666666663"/>
    <m/>
    <m/>
    <n v="0"/>
  </r>
  <r>
    <s v="KL008"/>
    <s v="stent pankreatický plastový Advanix Pigtail LB 7F x 9 cm M00537280"/>
    <x v="7"/>
    <s v="Z 538 STENTY"/>
    <s v="Stenty"/>
    <n v="12"/>
    <n v="977.5"/>
    <n v="977.5"/>
    <n v="6"/>
    <n v="5865"/>
    <n v="977.5"/>
    <n v="81.458333333333329"/>
    <n v="896.04166666666663"/>
    <m/>
    <m/>
    <n v="0"/>
  </r>
  <r>
    <s v="KL009"/>
    <s v="stent pankreatický plastový Advanix Pigtail LB 7F x 10 cm M00537290"/>
    <x v="7"/>
    <s v="Z 538 STENTY"/>
    <s v="Stenty"/>
    <n v="12"/>
    <n v="977.5"/>
    <n v="977.5"/>
    <n v="4"/>
    <n v="3910"/>
    <n v="977.5"/>
    <n v="81.458333333333329"/>
    <n v="896.04166666666663"/>
    <m/>
    <m/>
    <n v="0"/>
  </r>
  <r>
    <s v="KL010"/>
    <s v="stent pankreatický plastový Advanix Pigtail LB 7F x 11 cm M00537300"/>
    <x v="7"/>
    <s v="Z 538 STENTY"/>
    <s v="Stenty"/>
    <n v="12"/>
    <n v="977.5"/>
    <n v="977.5"/>
    <n v="2"/>
    <n v="1955"/>
    <n v="977.5"/>
    <n v="81.458333333333329"/>
    <n v="896.04166666666663"/>
    <m/>
    <m/>
    <n v="0"/>
  </r>
  <r>
    <s v="KL011"/>
    <s v="stent pankreatický plastový Advanix Pigtail LB 7F x 12 cm M00537310"/>
    <x v="7"/>
    <s v="Z 538 STENTY"/>
    <s v="Stenty"/>
    <n v="12"/>
    <n v="977.5"/>
    <n v="977.5"/>
    <n v="3"/>
    <n v="2932.5"/>
    <n v="977.5"/>
    <n v="81.458333333333329"/>
    <n v="896.04166666666663"/>
    <m/>
    <m/>
    <n v="0"/>
  </r>
  <r>
    <s v="KL012"/>
    <s v="stent pankreatický plastový Advanix Pigtail LB 7F x 13 cm M00537320"/>
    <x v="7"/>
    <s v="Z 538 STENTY"/>
    <s v="Stenty"/>
    <n v="12"/>
    <n v="977.5"/>
    <n v="977.5"/>
    <n v="4"/>
    <n v="3910"/>
    <n v="977.5"/>
    <n v="81.458333333333329"/>
    <n v="896.04166666666663"/>
    <m/>
    <m/>
    <n v="0"/>
  </r>
  <r>
    <s v="KL013"/>
    <s v="stent pankreatický plastový Advanix Pigtail LB 7F x 15 cm M00537330"/>
    <x v="7"/>
    <s v="Z 538 STENTY"/>
    <s v="Stenty"/>
    <n v="12"/>
    <n v="977.5"/>
    <n v="977.5"/>
    <n v="4"/>
    <n v="3910"/>
    <n v="977.5"/>
    <n v="81.458333333333329"/>
    <n v="896.04166666666663"/>
    <m/>
    <m/>
    <n v="0"/>
  </r>
  <r>
    <s v="KL014"/>
    <s v="stent pankreatický plastový Advanix Pigtail LB 7F x 18 cm M00537340"/>
    <x v="7"/>
    <s v="Z 538 STENTY"/>
    <s v="Stenty"/>
    <n v="12"/>
    <n v="977.5"/>
    <n v="977.5"/>
    <n v="2"/>
    <n v="1955"/>
    <n v="977.5"/>
    <n v="81.458333333333329"/>
    <n v="896.04166666666663"/>
    <m/>
    <m/>
    <n v="0"/>
  </r>
  <r>
    <s v="KL029"/>
    <s v="náhrada kyčelního kloubu vložka bicon plus rexpol insert standard necementovaná 5/32 75101931 "/>
    <x v="3"/>
    <s v="Z 518_TEP"/>
    <s v="TEP ortopedie"/>
    <n v="12"/>
    <n v="5844.3"/>
    <n v="5844.3"/>
    <n v="1"/>
    <n v="5844.3"/>
    <n v="5844.3"/>
    <n v="487.02500000000003"/>
    <n v="5357.2750000000005"/>
    <m/>
    <m/>
    <n v="0"/>
  </r>
  <r>
    <s v="KL034"/>
    <s v="sonda koagulační na argonovou plasmatickou koagulaci PA-211U prac. kanál pr. 2,8 mm délka 2 200 mm axiální jednorázová bal. á 10 ks WA94002A"/>
    <x v="0"/>
    <s v="Z 503_OSTAT"/>
    <s v="Ostatní - všeobecný mateiál"/>
    <n v="12"/>
    <n v="4498.8999999999996"/>
    <n v="4498.8999999999996"/>
    <n v="10"/>
    <n v="44989.01"/>
    <n v="4498.9009999999998"/>
    <n v="374.90841666666665"/>
    <n v="4123.9925833333327"/>
    <m/>
    <m/>
    <n v="0"/>
  </r>
  <r>
    <s v="KL039"/>
    <s v="stent biliární Hot Axios samoexpandibilní metalický plně potažený 8,0 x 8,0 mm  příruba pr. 17 mm včetně elektrokauterizačního zaváděcího systému 9,0 Fr/146 cm M00553530"/>
    <x v="7"/>
    <s v="Z 538 STENTY"/>
    <s v="Stenty"/>
    <n v="12"/>
    <n v="63135"/>
    <n v="65435"/>
    <n v="4"/>
    <n v="257140"/>
    <n v="64285"/>
    <n v="5357.083333333333"/>
    <n v="58927.916666666664"/>
    <m/>
    <m/>
    <n v="0"/>
  </r>
  <r>
    <s v="KL040"/>
    <s v="stent biliární Hot Axios samoexpandibilní metalický plně potažený 10,0 x 10,0 mm příruba pr. 21 mm  včetně elektrokauterizačního zaváděcího systému 10,8 Fr/146 cm M00553540"/>
    <x v="7"/>
    <s v="Z 538 STENTY"/>
    <s v="Stenty"/>
    <n v="12"/>
    <n v="63135"/>
    <n v="65435"/>
    <n v="12"/>
    <n v="764520"/>
    <n v="63710"/>
    <n v="5309.166666666667"/>
    <n v="58400.833333333336"/>
    <n v="12"/>
    <n v="61488"/>
    <n v="737856"/>
  </r>
  <r>
    <s v="KL042"/>
    <s v="implantát spinální Usmart šroub pedikulární polyaxiální 4,0 x 30 mm 023017010"/>
    <x v="2"/>
    <s v="Z 506_NAHRAD_KOV"/>
    <s v="Umělé tělní náhrady - kovové"/>
    <n v="12"/>
    <n v="5186.5"/>
    <n v="5186.5"/>
    <n v="2"/>
    <n v="10373"/>
    <n v="5186.5"/>
    <n v="432.20833333333331"/>
    <n v="4754.291666666667"/>
    <m/>
    <m/>
    <n v="0"/>
  </r>
  <r>
    <s v="KL050"/>
    <s v="náhrada kolenního kloubu NEXGEN plato tibiální Prolong LPS EF 3,4 x 14 mm 5962-32-14"/>
    <x v="3"/>
    <s v="Z 518_TEP"/>
    <s v="TEP ortopedie"/>
    <n v="12"/>
    <n v="3450"/>
    <n v="3450"/>
    <n v="3"/>
    <n v="10350"/>
    <n v="3450"/>
    <n v="287.5"/>
    <n v="3162.5"/>
    <n v="12"/>
    <n v="3360"/>
    <n v="10080"/>
  </r>
  <r>
    <s v="KL051"/>
    <s v="náhrada kolenního kloubu NEXGEN plato tibiální Prolonf růžové  C- H 1,2 x 10 mm 90-5970-21-10 REVIZE"/>
    <x v="3"/>
    <s v="Z 518_TEP"/>
    <s v="TEP ortopedie"/>
    <n v="12"/>
    <n v="2875"/>
    <n v="2875"/>
    <n v="5"/>
    <n v="14375"/>
    <n v="2875"/>
    <n v="239.58333333333334"/>
    <n v="2635.4166666666665"/>
    <m/>
    <m/>
    <n v="0"/>
  </r>
  <r>
    <s v="KL052"/>
    <s v="implantát spinální Synapse šroub spongiózní pr. 3,5 mm délka 16 mm Titan 04.614.016"/>
    <x v="2"/>
    <s v="Z 506_NAHRAD_KOV"/>
    <s v="Umělé tělní náhrady - kovové"/>
    <n v="12"/>
    <n v="6463"/>
    <n v="6721.75"/>
    <n v="7"/>
    <n v="46534.75"/>
    <n v="6647.8214285714284"/>
    <n v="553.98511904761904"/>
    <n v="6093.8363095238092"/>
    <m/>
    <m/>
    <n v="0"/>
  </r>
  <r>
    <s v="KL053"/>
    <s v="implantát spinální Synapse šroub spongiózní pr. 3,5 mm délka 20 mm Titan 04.614.020"/>
    <x v="2"/>
    <s v="Z 506_NAHRAD_KOV"/>
    <s v="Umělé tělní náhrady - kovové"/>
    <n v="12"/>
    <n v="6721.75"/>
    <n v="6721.75"/>
    <n v="1"/>
    <n v="6721.75"/>
    <n v="6721.75"/>
    <n v="560.14583333333337"/>
    <n v="6161.604166666667"/>
    <m/>
    <m/>
    <n v="0"/>
  </r>
  <r>
    <s v="KL055"/>
    <s v="implantát spinální Synapse šroub zajišťovací Titan 04.614.508"/>
    <x v="2"/>
    <s v="Z 506_NAHRAD_KOV"/>
    <s v="Umělé tělní náhrady - kovové"/>
    <n v="12"/>
    <n v="1064.9000000000001"/>
    <n v="1107.45"/>
    <n v="49"/>
    <n v="53626.8"/>
    <n v="1094.4244897959184"/>
    <n v="91.20204081632653"/>
    <n v="1003.2224489795918"/>
    <m/>
    <m/>
    <n v="0"/>
  </r>
  <r>
    <s v="KL056"/>
    <s v="implantát spinální Synapse spojka příčná, délka 60 mm pro tyče pr. 3.5 mm Titan 04.614.513"/>
    <x v="2"/>
    <s v="Z 506_NAHRAD_KOV"/>
    <s v="Umělé tělní náhrady - kovové"/>
    <n v="12"/>
    <n v="1250.8599999999999"/>
    <n v="1300.6500000000001"/>
    <n v="2"/>
    <n v="2551.5100000000002"/>
    <n v="1275.7550000000001"/>
    <n v="106.31291666666668"/>
    <n v="1169.4420833333334"/>
    <m/>
    <m/>
    <n v="0"/>
  </r>
  <r>
    <s v="KL057"/>
    <s v="náhrada kyčelního kloubu šroub fixační jamky TRILOGY 6,5 x 35 mm 6624-65-35"/>
    <x v="3"/>
    <s v="Z 518_TEP"/>
    <s v="TEP ortopedie"/>
    <n v="12"/>
    <n v="1150"/>
    <n v="1150"/>
    <n v="12"/>
    <n v="13800"/>
    <n v="1150"/>
    <n v="95.833333333333329"/>
    <n v="1054.1666666666667"/>
    <n v="12"/>
    <n v="1120"/>
    <n v="13440"/>
  </r>
  <r>
    <s v="KL058"/>
    <s v="náhrada kyčelního kloubu TMARS revizní augmentace acetabulárbí vel. 58/15 mm 00-4894-058-15"/>
    <x v="3"/>
    <s v="Z 518_TEP"/>
    <s v="TEP ortopedie"/>
    <n v="12"/>
    <n v="10120"/>
    <n v="10120"/>
    <n v="1"/>
    <n v="10120"/>
    <n v="10120"/>
    <n v="843.33333333333337"/>
    <n v="9276.6666666666661"/>
    <m/>
    <m/>
    <n v="0"/>
  </r>
  <r>
    <s v="KL061"/>
    <s v="náhrada kyčelního kloubu Continuum zátka středového otvoru jamky 00-8757-000-01"/>
    <x v="3"/>
    <s v="Z 518_TEP"/>
    <s v="TEP ortopedie"/>
    <n v="12"/>
    <n v="2320"/>
    <n v="2320"/>
    <n v="1"/>
    <n v="2320"/>
    <n v="2320"/>
    <n v="193.33333333333334"/>
    <n v="2126.6666666666665"/>
    <m/>
    <m/>
    <n v="0"/>
  </r>
  <r>
    <s v="KL065"/>
    <s v="katétr balónkový dilatační Admiral Xtreme 3.0 x 40 mm 135 cm SBI030040130"/>
    <x v="6"/>
    <s v="Z 513_KATETR"/>
    <s v="Katetry dilatační"/>
    <n v="21"/>
    <n v="3630"/>
    <n v="3630"/>
    <n v="19"/>
    <n v="68970"/>
    <n v="3630"/>
    <n v="172.85714285714286"/>
    <n v="3457.1428571428573"/>
    <m/>
    <m/>
    <n v="0"/>
  </r>
  <r>
    <s v="KL068"/>
    <s v="stříkačka inflační SIS MEDICAL AG 40 atm 25 ml  96346"/>
    <x v="13"/>
    <s v="Z 536 PCI_OSTAT"/>
    <s v="Katetry intervenční - balónkový"/>
    <n v="12"/>
    <n v="2000"/>
    <n v="2000.01"/>
    <n v="6"/>
    <n v="12000.050000000001"/>
    <n v="2000.0083333333334"/>
    <n v="166.66736111111112"/>
    <n v="1833.3409722222223"/>
    <m/>
    <m/>
    <n v="0"/>
  </r>
  <r>
    <s v="KL073"/>
    <s v="katetr vodící mono loop J Vortek O/O k drenáži ledvin, fixační drát CH7,0 90 cm otevřený distální konec otvory na smyčce ACA107 "/>
    <x v="7"/>
    <s v="Z 538 STENTY"/>
    <s v="Stenty"/>
    <n v="12"/>
    <n v="1125.8499999999999"/>
    <n v="1125.8499999999999"/>
    <n v="160"/>
    <n v="180135.99999999997"/>
    <n v="1125.8499999999999"/>
    <n v="93.820833333333326"/>
    <n v="1032.0291666666667"/>
    <n v="12"/>
    <n v="1096.48"/>
    <n v="175436.79999999999"/>
  </r>
  <r>
    <s v="KL078"/>
    <s v="dilatátor nefrostomický jednorázový sada CH06,CH08,CH10,CH12,CH14 RBB014"/>
    <x v="0"/>
    <s v="Z 503_OSTAT"/>
    <s v="Ostatní - všeobecný mateiál"/>
    <n v="12"/>
    <n v="758.67"/>
    <n v="758.67"/>
    <n v="5"/>
    <n v="3793.35"/>
    <n v="758.67"/>
    <n v="63.222499999999997"/>
    <n v="695.44749999999999"/>
    <m/>
    <m/>
    <n v="0"/>
  </r>
  <r>
    <s v="KL080"/>
    <s v="katetr vodící double loop JJ Vortek O/O fixační drát CH6,0 26 cm pusher zámek ACB1D4 "/>
    <x v="7"/>
    <s v="Z 538 STENTY"/>
    <s v="Stenty"/>
    <n v="12"/>
    <n v="1846.9"/>
    <n v="1846.9"/>
    <n v="23"/>
    <n v="42478.700000000004"/>
    <n v="1846.9"/>
    <n v="153.90833333333333"/>
    <n v="1692.9916666666668"/>
    <m/>
    <m/>
    <n v="0"/>
  </r>
  <r>
    <s v="KL081"/>
    <s v="katetr vodící double loop JJ Vortek O/O fixační drát CH6,0 28 cm pusher zámek ACB1D5"/>
    <x v="7"/>
    <s v="Z 538 STENTY"/>
    <s v="Stenty"/>
    <n v="12"/>
    <n v="1846.9"/>
    <n v="1846.9"/>
    <n v="6"/>
    <n v="11081.4"/>
    <n v="1846.8999999999999"/>
    <n v="153.90833333333333"/>
    <n v="1692.9916666666666"/>
    <m/>
    <m/>
    <n v="0"/>
  </r>
  <r>
    <s v="KL082"/>
    <s v="katetr vodící double loop JJ Vortek O/O fixační drát CH8,0 26 cm pusher zámek ACB1F4"/>
    <x v="7"/>
    <s v="Z 538 STENTY"/>
    <s v="Stenty"/>
    <n v="12"/>
    <n v="1846.9"/>
    <n v="1846.9"/>
    <n v="18"/>
    <n v="33244.200000000004"/>
    <n v="1846.9000000000003"/>
    <n v="153.90833333333336"/>
    <n v="1692.991666666667"/>
    <n v="12"/>
    <n v="1798.72"/>
    <n v="32376.959999999999"/>
  </r>
  <r>
    <s v="KL083"/>
    <s v="katetr vodící double loop JJ Vortek O/O fixační drát CH8,0 28 cm pusher zámek ACB1F5"/>
    <x v="7"/>
    <s v="Z 538 STENTY"/>
    <s v="Stenty"/>
    <n v="12"/>
    <n v="1846.9"/>
    <n v="1846.9"/>
    <n v="8"/>
    <n v="14775.2"/>
    <n v="1846.9"/>
    <n v="153.90833333333333"/>
    <n v="1692.9916666666668"/>
    <n v="12"/>
    <n v="1798.72"/>
    <n v="14389.76"/>
  </r>
  <r>
    <s v="KL084"/>
    <s v="katetr vodící double loop JJ Vortek O/O fixační drát CH7,0 26 cm pusher zámek ACB1E4"/>
    <x v="7"/>
    <s v="Z 538 STENTY"/>
    <s v="Stenty"/>
    <n v="12"/>
    <n v="1846.9"/>
    <n v="1846.9"/>
    <n v="21"/>
    <n v="38784.900000000009"/>
    <n v="1846.9000000000003"/>
    <n v="153.90833333333336"/>
    <n v="1692.991666666667"/>
    <n v="12"/>
    <n v="1798.72"/>
    <n v="37773.120000000003"/>
  </r>
  <r>
    <s v="KL085"/>
    <s v="katetr vodící double loop JJ Vortek O/O fixační drát CH7,0 28 cm pusher zámek ACB1E5"/>
    <x v="7"/>
    <s v="Z 538 STENTY"/>
    <s v="Stenty"/>
    <n v="12"/>
    <n v="1846.9"/>
    <n v="1846.9"/>
    <n v="11"/>
    <n v="20315.900000000001"/>
    <n v="1846.9"/>
    <n v="153.90833333333333"/>
    <n v="1692.9916666666668"/>
    <m/>
    <m/>
    <n v="0"/>
  </r>
  <r>
    <s v="KL088"/>
    <s v="implantát spinální Usmart šroub pedikulární polyaxiální 4,5 x 30 mm 023022010"/>
    <x v="2"/>
    <s v="Z 506_NAHRAD_KOV"/>
    <s v="Umělé tělní náhrady - kovové"/>
    <n v="12"/>
    <n v="5186.5"/>
    <n v="5186.5"/>
    <n v="7"/>
    <n v="36305.5"/>
    <n v="5186.5"/>
    <n v="432.20833333333331"/>
    <n v="4754.291666666667"/>
    <m/>
    <m/>
    <n v="0"/>
  </r>
  <r>
    <s v="KL092"/>
    <s v="balonek dilatační jícnový na Achalasii označení 25-77336 , délka katetru 65 cm, průměr zavaděče 16 Fr, délka balonku 8 cm a průměr balonku 35 mm W-WCAB-35"/>
    <x v="0"/>
    <s v="Z 503_OSTAT"/>
    <s v="Ostatní - všeobecný mateiál"/>
    <n v="12"/>
    <n v="12695.45"/>
    <n v="12695.45"/>
    <n v="1"/>
    <n v="12695.45"/>
    <n v="12695.45"/>
    <n v="1057.9541666666667"/>
    <n v="11637.495833333334"/>
    <m/>
    <m/>
    <n v="0"/>
  </r>
  <r>
    <s v="KL097"/>
    <s v="drát vodící Nitrex .018 80 cm N180802"/>
    <x v="0"/>
    <s v="Z 503_OSTAT"/>
    <s v="Mikrovodiče"/>
    <n v="12"/>
    <n v="1569.37"/>
    <n v="1569.37"/>
    <n v="60"/>
    <n v="94162.2"/>
    <n v="1569.37"/>
    <n v="130.78083333333333"/>
    <n v="1438.5891666666666"/>
    <m/>
    <m/>
    <n v="0"/>
  </r>
  <r>
    <s v="KL099"/>
    <s v="katetr vodící double loop JJ Vortek Tumor řiditelný O/O bez otvorů v těle fixační drát CH7,0  28 cm puscher zámek BCCG75"/>
    <x v="7"/>
    <s v="Z 538 STENTY"/>
    <s v="Stenty"/>
    <n v="12"/>
    <n v="3352.25"/>
    <n v="3352.25"/>
    <n v="1"/>
    <n v="3352.25"/>
    <n v="3352.25"/>
    <n v="279.35416666666669"/>
    <n v="3072.8958333333335"/>
    <m/>
    <m/>
    <n v="0"/>
  </r>
  <r>
    <s v="KL103"/>
    <s v="okluder septální amplatzer CeraFlex ASD krček 12 mm pravosíňový disk 22 mm levosíňový disk 26 mm délka  krčku 4 mm LT-ASDf-12"/>
    <x v="1"/>
    <s v="Z 515_NAHRAD_OST"/>
    <s v="Umělé tělní náhrady - ostatní"/>
    <n v="12"/>
    <n v="99015"/>
    <n v="99015"/>
    <n v="1"/>
    <n v="99015"/>
    <n v="99015"/>
    <n v="8251.25"/>
    <n v="90763.75"/>
    <m/>
    <m/>
    <n v="0"/>
  </r>
  <r>
    <s v="KL105"/>
    <s v="okluder septální amplatzer CeraFlex ASD krček 16 mm pravosíňový disk 26 mm levosíňový disk 30 mm délka  krčku 4 mm LT-ASDf-16"/>
    <x v="1"/>
    <s v="Z 515_NAHRAD_OST"/>
    <s v="Umělé tělní náhrady - ostatní"/>
    <n v="12"/>
    <n v="99015"/>
    <n v="99015"/>
    <n v="2"/>
    <n v="198030"/>
    <n v="99015"/>
    <n v="8251.25"/>
    <n v="90763.75"/>
    <m/>
    <m/>
    <n v="0"/>
  </r>
  <r>
    <s v="KL106"/>
    <s v="okluder septální amplatzer CeraFlex ASD krček 18 mm pravosíňový disk 28 mm levosíňový disk 32 mm délka  krčku 4 mm LT-ASDf-18"/>
    <x v="1"/>
    <s v="Z 515_NAHRAD_OST"/>
    <s v="Umělé tělní náhrady - ostatní"/>
    <n v="12"/>
    <n v="99015"/>
    <n v="99015"/>
    <n v="1"/>
    <n v="99015"/>
    <n v="99015"/>
    <n v="8251.25"/>
    <n v="90763.75"/>
    <m/>
    <m/>
    <n v="0"/>
  </r>
  <r>
    <s v="KL107"/>
    <s v="okluder septální amplatzer CeraFlex ASD krček 20 mm pravosíňový disk 30 mm levosíňový disk 34 mm délka  krčku 4 mm LT-ASDf-20"/>
    <x v="1"/>
    <s v="Z 515_NAHRAD_OST"/>
    <s v="Umělé tělní náhrady - ostatní"/>
    <n v="12"/>
    <n v="99015"/>
    <n v="99015"/>
    <n v="2"/>
    <n v="198030"/>
    <n v="99015"/>
    <n v="8251.25"/>
    <n v="90763.75"/>
    <m/>
    <m/>
    <n v="0"/>
  </r>
  <r>
    <s v="KL112"/>
    <s v="okluder septální amplatzer CeraFlex ASD krček 30 mm pravosíňový disk 40 mm levosíňový disk 44 mm délka  krčku 4 mm LT-ASDf-30"/>
    <x v="1"/>
    <s v="Z 515_NAHRAD_OST"/>
    <s v="Umělé tělní náhrady - ostatní"/>
    <n v="12"/>
    <n v="99015"/>
    <n v="99015"/>
    <n v="2"/>
    <n v="198030"/>
    <n v="99015"/>
    <n v="8251.25"/>
    <n v="90763.75"/>
    <m/>
    <m/>
    <n v="0"/>
  </r>
  <r>
    <s v="KL113"/>
    <s v="okluder septální amplatzer CeraFlex ASD krček 32 mm pravosíňový disk 42 mm levosíňový disk 46 mm délka  krčku 4 mm LT-ASDf-32"/>
    <x v="1"/>
    <s v="Z 515_NAHRAD_OST"/>
    <s v="Umělé tělní náhrady - ostatní"/>
    <n v="12"/>
    <n v="99015"/>
    <n v="99015"/>
    <n v="1"/>
    <n v="99015"/>
    <n v="99015"/>
    <n v="8251.25"/>
    <n v="90763.75"/>
    <m/>
    <m/>
    <n v="0"/>
  </r>
  <r>
    <s v="KL115"/>
    <s v="okluder septální amplatzer CeraFlex PFO pravosíňový disk 25 mm levosíňový disk 18 mm délka  krčku 3 mm Sheath 10,0 Fr LT-PFO-2518"/>
    <x v="1"/>
    <s v="Z 515_NAHRAD_OST"/>
    <s v="Umělé tělní náhrady - ostatní"/>
    <n v="12"/>
    <n v="102120"/>
    <n v="102120"/>
    <n v="8"/>
    <n v="816960"/>
    <n v="102120"/>
    <n v="8510"/>
    <n v="93610"/>
    <m/>
    <m/>
    <n v="0"/>
  </r>
  <r>
    <s v="KL116"/>
    <s v="okluder septální amplatzer CeraFlex PFO pravosíňový disk 25 mm levosíňový disk 25 mm délka  krčku 3 mm Sheath 10,0 Fr LT-PFO-2525"/>
    <x v="1"/>
    <s v="Z 515_NAHRAD_OST"/>
    <s v="Umělé tělní náhrady - ostatní"/>
    <n v="12"/>
    <n v="102120"/>
    <n v="102120"/>
    <n v="7"/>
    <n v="714840"/>
    <n v="102120"/>
    <n v="8510"/>
    <n v="93610"/>
    <n v="12"/>
    <n v="99456"/>
    <n v="696192"/>
  </r>
  <r>
    <s v="KL117"/>
    <s v="okluder septální amplatzer CeraFlex PFO pravosíňový disk 30 mm levosíňový disk 25 mm délka  krčku 3 mm Sheath 12,0 Fr LT-PFO-3025"/>
    <x v="1"/>
    <s v="Z 515_NAHRAD_OST"/>
    <s v="Umělé tělní náhrady - ostatní"/>
    <n v="12"/>
    <n v="102120"/>
    <n v="102120"/>
    <n v="4"/>
    <n v="408480"/>
    <n v="102120"/>
    <n v="8510"/>
    <n v="93610"/>
    <m/>
    <m/>
    <n v="0"/>
  </r>
  <r>
    <s v="KL118"/>
    <s v="okluder septální amplatzer CeraFlex PFO pravosíňový disk 30 mm levosíňový disk 30 mm délka  krčku 3 mm Sheath 12,0 Fr LT-PFO-3030"/>
    <x v="1"/>
    <s v="Z 515_NAHRAD_OST"/>
    <s v="Umělé tělní náhrady - ostatní"/>
    <n v="12"/>
    <n v="102120"/>
    <n v="102120"/>
    <n v="5"/>
    <n v="510600"/>
    <n v="102120"/>
    <n v="8510"/>
    <n v="93610"/>
    <m/>
    <m/>
    <n v="0"/>
  </r>
  <r>
    <s v="KL127"/>
    <s v="zaváděč okluderu SteerEase ASD/PFO délka 800 mm SFA(5-14)F-f"/>
    <x v="1"/>
    <s v="Z 515_NAHRAD_OST"/>
    <s v="Umělé tělní náhrady - ostatní"/>
    <n v="12"/>
    <n v="9075"/>
    <n v="9075"/>
    <n v="33"/>
    <n v="299475"/>
    <n v="9075"/>
    <n v="756.25"/>
    <n v="8318.75"/>
    <n v="12"/>
    <n v="8400"/>
    <n v="277200"/>
  </r>
  <r>
    <s v="KL128"/>
    <s v="balon měřící Sizing  okluderu AcuMark délka 40 mm průměr defektu 18 mm inflace 25 ml LT-SZB-24"/>
    <x v="1"/>
    <s v="Z 515_NAHRAD_OST"/>
    <s v="Umělé tělní náhrady - ostatní"/>
    <n v="12"/>
    <n v="7139"/>
    <n v="7139"/>
    <n v="4"/>
    <n v="28556"/>
    <n v="7139"/>
    <n v="594.91666666666663"/>
    <n v="6544.083333333333"/>
    <m/>
    <m/>
    <n v="0"/>
  </r>
  <r>
    <s v="KL129"/>
    <s v="balon měřící Sizing  okluderu AcuMark délka 40 mm průměr defektu 28 mm inflace 55 ml LT-SZB-34"/>
    <x v="1"/>
    <s v="Z 515_NAHRAD_OST"/>
    <s v="Umělé tělní náhrady - ostatní"/>
    <n v="12"/>
    <n v="7139"/>
    <n v="7139"/>
    <n v="5"/>
    <n v="35695"/>
    <n v="7139"/>
    <n v="594.91666666666663"/>
    <n v="6544.083333333333"/>
    <m/>
    <m/>
    <n v="0"/>
  </r>
  <r>
    <s v="KL131"/>
    <s v="kardiostimulátor biventrikulární Enitra 8 QP HF-T komplet CARDIOMESSENGER 407141k"/>
    <x v="10"/>
    <s v="Z 517_KARDI"/>
    <s v="Kardiostimulátory"/>
    <n v="12"/>
    <n v="117217.2"/>
    <n v="117217.2"/>
    <n v="28"/>
    <n v="3282081.600000001"/>
    <n v="117217.20000000004"/>
    <n v="9768.100000000004"/>
    <n v="107449.10000000003"/>
    <n v="12"/>
    <n v="114159.36"/>
    <n v="3196462.08"/>
  </r>
  <r>
    <s v="KL132"/>
    <s v="kardiostimulátor biventrikulární Enitra 8 QP HF-T pouze přístroj 407141"/>
    <x v="10"/>
    <s v="Z 517_KARDI"/>
    <s v="Kardiostimulátory"/>
    <n v="12"/>
    <n v="117171.2"/>
    <n v="117171.2"/>
    <n v="1"/>
    <n v="117171.2"/>
    <n v="117171.2"/>
    <n v="9764.2666666666664"/>
    <n v="107406.93333333333"/>
    <m/>
    <m/>
    <n v="0"/>
  </r>
  <r>
    <s v="KL140"/>
    <s v="implantát spinální Synapse šroub spongiózní pr. 3,5 mm délka 12 mm Titan 04.614.012"/>
    <x v="2"/>
    <s v="Z 506_NAHRAD_KOV"/>
    <s v="Umělé tělní náhrady - kovové"/>
    <n v="12"/>
    <n v="6721.75"/>
    <n v="6721.75"/>
    <n v="1"/>
    <n v="6721.75"/>
    <n v="6721.75"/>
    <n v="560.14583333333337"/>
    <n v="6161.604166666667"/>
    <m/>
    <m/>
    <n v="0"/>
  </r>
  <r>
    <s v="KL141"/>
    <s v="implantát spinální Synapse šroub spongiózní pr. 3,5 mm délka 14 mm Titan 04.614.014"/>
    <x v="2"/>
    <s v="Z 506_NAHRAD_KOV"/>
    <s v="Umělé tělní náhrady - kovové"/>
    <n v="12"/>
    <n v="6721.75"/>
    <n v="6721.75"/>
    <n v="1"/>
    <n v="6721.75"/>
    <n v="6721.75"/>
    <n v="560.14583333333337"/>
    <n v="6161.604166666667"/>
    <m/>
    <m/>
    <n v="0"/>
  </r>
  <r>
    <s v="KL142"/>
    <s v="implantát spinální Synapse šroub spongiózní pr. 3,5 mm délka 24 mm Titan 04.614.024"/>
    <x v="2"/>
    <s v="Z 506_NAHRAD_KOV"/>
    <s v="Umělé tělní náhrady - kovové"/>
    <n v="12"/>
    <n v="6463"/>
    <n v="6463"/>
    <n v="1"/>
    <n v="6463"/>
    <n v="6463"/>
    <n v="538.58333333333337"/>
    <n v="5924.416666666667"/>
    <m/>
    <m/>
    <n v="0"/>
  </r>
  <r>
    <s v="KL143"/>
    <s v="implantát spinální Synapse šroub spongiózní pr. 3,5 mm délka 26 mm Titan 04.614.026"/>
    <x v="2"/>
    <s v="Z 506_NAHRAD_KOV"/>
    <s v="Umělé tělní náhrady - kovové"/>
    <n v="12"/>
    <n v="6721.75"/>
    <n v="6721.75"/>
    <n v="1"/>
    <n v="6721.75"/>
    <n v="6721.75"/>
    <n v="560.14583333333337"/>
    <n v="6161.604166666667"/>
    <m/>
    <m/>
    <n v="0"/>
  </r>
  <r>
    <s v="KL144"/>
    <s v="implantát spinální Synapse šroub spongiózní pr. 3,5 mm délka 28 mm Titan 04.614.028"/>
    <x v="2"/>
    <s v="Z 506_NAHRAD_KOV"/>
    <s v="Umělé tělní náhrady - kovové"/>
    <n v="12"/>
    <n v="6463"/>
    <n v="6463"/>
    <n v="2"/>
    <n v="12926"/>
    <n v="6463"/>
    <n v="538.58333333333337"/>
    <n v="5924.416666666667"/>
    <m/>
    <m/>
    <n v="0"/>
  </r>
  <r>
    <s v="KL149"/>
    <s v="kardiostimulátor dvoudutinový ENDURITY CORE DR MODEL 2152"/>
    <x v="10"/>
    <s v="Z 517_KARDI"/>
    <s v="Kardiostimulátory"/>
    <n v="12"/>
    <n v="40090"/>
    <n v="40090"/>
    <n v="1"/>
    <n v="40090"/>
    <n v="40090"/>
    <n v="3340.8333333333335"/>
    <n v="36749.166666666664"/>
    <m/>
    <m/>
    <n v="0"/>
  </r>
  <r>
    <s v="KL151"/>
    <s v="kardiostimulátor biventrikulární ALLURE Model 3120"/>
    <x v="10"/>
    <s v="Z 517_KARDI"/>
    <s v="Kardiostimulátory"/>
    <n v="12"/>
    <n v="79610"/>
    <n v="79610"/>
    <n v="2"/>
    <n v="159220"/>
    <n v="79610"/>
    <n v="6634.166666666667"/>
    <n v="72975.833333333328"/>
    <m/>
    <m/>
    <n v="0"/>
  </r>
  <r>
    <s v="KL153"/>
    <s v="implantát spinální Synapse fixační systém tyč průměr 3.5 mm délka 120 mm titan víceúčelový, krcční zadní přístup - vzorek 498.125-VZ"/>
    <x v="2"/>
    <s v="Z 506_NAHRAD_KOV"/>
    <s v="Umělé tělní náhrady - kovové"/>
    <n v="12"/>
    <n v="1859.34"/>
    <n v="1859.35"/>
    <n v="6"/>
    <n v="11156.05"/>
    <n v="1859.3416666666665"/>
    <n v="154.94513888888886"/>
    <n v="1704.3965277777777"/>
    <m/>
    <m/>
    <n v="0"/>
  </r>
  <r>
    <s v="KL154"/>
    <s v="pouzdro zaváděcí XVCFW-20.0-35-25"/>
    <x v="0"/>
    <s v="Z 503_OSTAT"/>
    <s v="Zaváděcí pouzdra"/>
    <n v="12"/>
    <n v="6862.51"/>
    <n v="6862.52"/>
    <n v="8"/>
    <n v="54900.150000000016"/>
    <n v="6862.518750000002"/>
    <n v="571.8765625000002"/>
    <n v="6290.6421875000015"/>
    <m/>
    <m/>
    <n v="0"/>
  </r>
  <r>
    <s v="KL155"/>
    <s v="katetr balónkový pro valvuloplastiku, Valver 25 x 40 zavaděč 12F VAL25x40110"/>
    <x v="19"/>
    <s v="Z 524_TAVI_CHLOP"/>
    <s v="Balíček TAVI -  chlopně I. Interna"/>
    <n v="12"/>
    <n v="19360"/>
    <n v="19360"/>
    <n v="1"/>
    <n v="19360"/>
    <n v="19360"/>
    <n v="1613.3333333333333"/>
    <n v="17746.666666666668"/>
    <m/>
    <m/>
    <n v="0"/>
  </r>
  <r>
    <s v="KL159"/>
    <s v="Katétr balónkový pro valvuloplastiku, Valver 28 x 40 mm zavaděč 9F VAL28x40110"/>
    <x v="19"/>
    <s v="Z 524_TAVI_CHLOP"/>
    <s v="Balíček TAVI -  chlopně I. Interna"/>
    <n v="12"/>
    <n v="19360"/>
    <n v="19360"/>
    <n v="1"/>
    <n v="19360"/>
    <n v="19360"/>
    <n v="1613.3333333333333"/>
    <n v="17746.666666666668"/>
    <m/>
    <m/>
    <n v="0"/>
  </r>
  <r>
    <s v="KL174"/>
    <s v="implantát spinální Synapse šroub spongiózní pr. 4,0 mm délka 26 mm Titan 04.614.126"/>
    <x v="2"/>
    <s v="Z 506_NAHRAD_KOV"/>
    <s v="Umělé tělní náhrady - kovové"/>
    <n v="12"/>
    <n v="6721.75"/>
    <n v="6721.75"/>
    <n v="1"/>
    <n v="6721.75"/>
    <n v="6721.75"/>
    <n v="560.14583333333337"/>
    <n v="6161.604166666667"/>
    <m/>
    <m/>
    <n v="0"/>
  </r>
  <r>
    <s v="KL189"/>
    <s v="implantát spinální Synapse šroub spongiózní Ø 4,5 mm délka 36 mm TITAN 04.614.236"/>
    <x v="2"/>
    <s v="Z 506_NAHRAD_KOV"/>
    <s v="Umělé tělní náhrady - kovové"/>
    <n v="12"/>
    <n v="6721.75"/>
    <n v="6721.75"/>
    <n v="2"/>
    <n v="13443.5"/>
    <n v="6721.75"/>
    <n v="560.14583333333337"/>
    <n v="6161.604166666667"/>
    <m/>
    <m/>
    <n v="0"/>
  </r>
  <r>
    <s v="KL193"/>
    <s v="stent ureterální YELLOW STAR Double-J potahovaný tumorový sada s vodičem 6 FR  x 26 cm TU-360626"/>
    <x v="7"/>
    <s v="Z 538 STENTY"/>
    <s v="Stenty"/>
    <n v="12"/>
    <n v="2587.5"/>
    <n v="2587.5"/>
    <n v="3"/>
    <n v="7762.5"/>
    <n v="2587.5"/>
    <n v="215.625"/>
    <n v="2371.875"/>
    <m/>
    <m/>
    <n v="0"/>
  </r>
  <r>
    <s v="KL194"/>
    <s v="stent ureterální YELLOW STAR Double-J potahovaný tumorový sada s vodičem 6 FR  x 28 cm TU-360628"/>
    <x v="7"/>
    <s v="Z 538 STENTY"/>
    <s v="Stenty"/>
    <n v="12"/>
    <n v="2616"/>
    <n v="2616"/>
    <n v="2"/>
    <n v="5231.99"/>
    <n v="2615.9949999999999"/>
    <n v="217.99958333333333"/>
    <n v="2397.9954166666666"/>
    <m/>
    <m/>
    <n v="0"/>
  </r>
  <r>
    <s v="KL195"/>
    <s v="stent ureterální YELLOW STAR Double-J potahovaný tumorový sada s vodičem 7 FR  x 26 cm TU-360726"/>
    <x v="7"/>
    <s v="Z 538 STENTY"/>
    <s v="Stenty"/>
    <n v="12"/>
    <n v="2587.5"/>
    <n v="2587.5"/>
    <n v="2"/>
    <n v="5175"/>
    <n v="2587.5"/>
    <n v="215.625"/>
    <n v="2371.875"/>
    <m/>
    <m/>
    <n v="0"/>
  </r>
  <r>
    <s v="KL196"/>
    <s v="stent ureterální YELLOW STAR Double-J potahovaný tumorový sada s vodičem 7 FR  x 28 cm TU-360728"/>
    <x v="7"/>
    <s v="Z 538 STENTY"/>
    <s v="Stenty"/>
    <n v="12"/>
    <n v="2615.54"/>
    <n v="2616"/>
    <n v="2"/>
    <n v="5231.54"/>
    <n v="2615.77"/>
    <n v="217.98083333333332"/>
    <n v="2397.7891666666665"/>
    <m/>
    <m/>
    <n v="0"/>
  </r>
  <r>
    <s v="KL199"/>
    <s v="náhrada kyčelního kloubu revizní ALLOFIT hlavička BIOLOX OPTION keramika L28/+3.5 mm 00-8777-028-03"/>
    <x v="3"/>
    <s v="Z 518_TEP"/>
    <s v="TEP ortopedie"/>
    <n v="12"/>
    <n v="20857.650000000001"/>
    <n v="20857.650000000001"/>
    <n v="1"/>
    <n v="20857.650000000001"/>
    <n v="20857.650000000001"/>
    <n v="1738.1375"/>
    <n v="19119.512500000001"/>
    <m/>
    <m/>
    <n v="0"/>
  </r>
  <r>
    <s v="KL205"/>
    <s v="zavaděč elektrofyziolog. katetrů perkutánní FastCath 11 F 30 cm bal a 5 ks 406182"/>
    <x v="10"/>
    <s v="Z 517_KARDI"/>
    <s v="Kardiostimulátory"/>
    <n v="12"/>
    <n v="900"/>
    <n v="900"/>
    <n v="10"/>
    <n v="8999.99"/>
    <n v="899.99900000000002"/>
    <n v="74.999916666666664"/>
    <n v="824.99908333333337"/>
    <m/>
    <m/>
    <n v="0"/>
  </r>
  <r>
    <s v="KL206"/>
    <s v="implantát spinální Synapse šroub spongiózní pr. 4,0 mm délka 16 mm Titan 04.614.116"/>
    <x v="2"/>
    <s v="Z 506_NAHRAD_KOV"/>
    <s v="Umělé tělní náhrady - kovové"/>
    <n v="12"/>
    <n v="6463"/>
    <n v="6463"/>
    <n v="2"/>
    <n v="12926"/>
    <n v="6463"/>
    <n v="538.58333333333337"/>
    <n v="5924.416666666667"/>
    <m/>
    <m/>
    <n v="0"/>
  </r>
  <r>
    <s v="KL207"/>
    <s v="implantát spinální Synapse šroub spongiózní pr. 4,0 mm délka 18 mm Titan 04.614.118"/>
    <x v="2"/>
    <s v="Z 506_NAHRAD_KOV"/>
    <s v="Umělé tělní náhrady - kovové"/>
    <n v="12"/>
    <n v="6463"/>
    <n v="6721.75"/>
    <n v="3"/>
    <n v="19647.75"/>
    <n v="6549.25"/>
    <n v="545.77083333333337"/>
    <n v="6003.479166666667"/>
    <m/>
    <m/>
    <n v="0"/>
  </r>
  <r>
    <s v="KL209"/>
    <s v="implantát spinální Synapse spojka příčná délka 75 mm pro tyče pr. 3,5 mm Titan 04.614.514"/>
    <x v="2"/>
    <s v="Z 506_NAHRAD_KOV"/>
    <s v="Umělé tělní náhrady - kovové"/>
    <n v="12"/>
    <n v="1300.6500000000001"/>
    <n v="1300.6500000000001"/>
    <n v="1"/>
    <n v="1300.6500000000001"/>
    <n v="1300.6500000000001"/>
    <n v="108.3875"/>
    <n v="1192.2625"/>
    <m/>
    <m/>
    <n v="0"/>
  </r>
  <r>
    <s v="KL212"/>
    <s v="náhrada kyčelního kloubu Continuum jamka multi 54/JJ 00-8757-054-02"/>
    <x v="3"/>
    <s v="Z 518_TEP"/>
    <s v="TEP ortopedie"/>
    <n v="12"/>
    <n v="16100"/>
    <n v="16100"/>
    <n v="2"/>
    <n v="32200"/>
    <n v="16100"/>
    <n v="1341.6666666666667"/>
    <n v="14758.333333333334"/>
    <n v="12"/>
    <n v="15680"/>
    <n v="31360"/>
  </r>
  <r>
    <s v="KL213"/>
    <s v="náhrada kyčelního kloubu šroub fixační jamky TRILOGY 6,5 mm x 40 mm 6250-65-40"/>
    <x v="2"/>
    <s v="Z 506_NAHRAD_KOV"/>
    <s v="Umělé tělní náhrady - kovové"/>
    <n v="12"/>
    <n v="2318.77"/>
    <n v="2318.77"/>
    <n v="2"/>
    <n v="4637.54"/>
    <n v="2318.77"/>
    <n v="193.23083333333332"/>
    <n v="2125.5391666666665"/>
    <n v="12"/>
    <n v="2258.2800000000002"/>
    <n v="4516.5600000000004"/>
  </r>
  <r>
    <s v="KL214"/>
    <s v="náhrada kyčelního kloubu TMARS revizní vložka Longevity XLPE neutrální 32/54 mm 7105-54-32"/>
    <x v="3"/>
    <s v="Z 518_TEP"/>
    <s v="TEP ortopedie"/>
    <n v="12"/>
    <n v="8970"/>
    <n v="8970"/>
    <n v="1"/>
    <n v="8970"/>
    <n v="8970"/>
    <n v="747.5"/>
    <n v="8222.5"/>
    <n v="12"/>
    <n v="8736"/>
    <n v="8736"/>
  </r>
  <r>
    <s v="KL215"/>
    <s v="dlaha LCP uzamykatelná tvaru X 2,4/2,7 small pro nohu, titan 447.702"/>
    <x v="2"/>
    <s v="Z 506_NAHRAD_KOV"/>
    <s v="Umělé tělní náhrady - kovové"/>
    <n v="12"/>
    <n v="3765.1"/>
    <n v="3765.1"/>
    <n v="1"/>
    <n v="3765.1"/>
    <n v="3765.1"/>
    <n v="313.75833333333333"/>
    <n v="3451.3416666666667"/>
    <m/>
    <m/>
    <n v="0"/>
  </r>
  <r>
    <s v="KL217"/>
    <s v="stent biliární plastový Cotton-Leung W-CLSO-7-12 pr 7,0 Fr délka 12 cm 25-103651"/>
    <x v="0"/>
    <s v="Z 503_OSTAT"/>
    <s v="Ostatní - všeobecný mateiál"/>
    <n v="12"/>
    <n v="956.8"/>
    <n v="956.8"/>
    <n v="3"/>
    <n v="2870.3999999999996"/>
    <n v="956.79999999999984"/>
    <n v="79.73333333333332"/>
    <n v="877.06666666666649"/>
    <m/>
    <m/>
    <n v="0"/>
  </r>
  <r>
    <s v="KL218"/>
    <s v="stent biliární plastový Cotton-Leung W-CLSO-10-12 pr. 10,0 Fr délka 12 cm 25-105761"/>
    <x v="0"/>
    <s v="Z 503_OSTAT"/>
    <s v="Ostatní - všeobecný mateiál"/>
    <n v="12"/>
    <n v="956.8"/>
    <n v="956.8"/>
    <n v="11"/>
    <n v="10524.8"/>
    <n v="956.8"/>
    <n v="79.733333333333334"/>
    <n v="877.06666666666661"/>
    <m/>
    <m/>
    <n v="0"/>
  </r>
  <r>
    <s v="KL219"/>
    <s v="stent biliární plastový Cotton-Leung W-CLSO-10-9 pr. 10,0 Fr délka 9 cm 25-88667"/>
    <x v="0"/>
    <s v="Z 503_OSTAT"/>
    <s v="Ostatní - všeobecný mateiál"/>
    <n v="12"/>
    <n v="956.8"/>
    <n v="956.8"/>
    <n v="108"/>
    <n v="103334.39999999999"/>
    <n v="956.8"/>
    <n v="79.733333333333334"/>
    <n v="877.06666666666661"/>
    <n v="12"/>
    <n v="931.84"/>
    <n v="100638.72"/>
  </r>
  <r>
    <s v="KL220"/>
    <s v="stent biliární plastový Cotton-Leung W-CLSO-10-7 pr. 10,0 Fr délka 7 cm 25-88668"/>
    <x v="0"/>
    <s v="Z 503_OSTAT"/>
    <s v="Ostatní - všeobecný mateiál"/>
    <n v="12"/>
    <n v="956.8"/>
    <n v="956.8"/>
    <n v="66"/>
    <n v="63148.799999999996"/>
    <n v="956.8"/>
    <n v="79.733333333333334"/>
    <n v="877.06666666666661"/>
    <n v="12"/>
    <n v="931.84"/>
    <n v="61501.440000000002"/>
  </r>
  <r>
    <s v="KL221"/>
    <s v="stent biliární plastový Cotton-Leung W-CLSO-7-7 pr. 7,0 Fr délka 7 cm 25-95907"/>
    <x v="0"/>
    <s v="Z 503_OSTAT"/>
    <s v="Ostatní - všeobecný mateiál"/>
    <n v="12"/>
    <n v="956.8"/>
    <n v="956.8"/>
    <n v="3"/>
    <n v="2870.3999999999996"/>
    <n v="956.79999999999984"/>
    <n v="79.73333333333332"/>
    <n v="877.06666666666649"/>
    <m/>
    <m/>
    <n v="0"/>
  </r>
  <r>
    <s v="KL222"/>
    <s v="stent biliární plastový Cotton-Leung W-CLSO-7-9 pr. 7,0 Fr délka 9 cm 25-G21685"/>
    <x v="0"/>
    <s v="Z 503_OSTAT"/>
    <s v="Ostatní - všeobecný mateiál"/>
    <n v="12"/>
    <n v="956.8"/>
    <n v="956.8"/>
    <n v="2"/>
    <n v="1913.6"/>
    <n v="956.8"/>
    <n v="79.733333333333334"/>
    <n v="877.06666666666661"/>
    <m/>
    <m/>
    <n v="0"/>
  </r>
  <r>
    <s v="KL223"/>
    <s v="stent biliární plastový Cotton-Leung W-CLSO-8,5-12 pr. 8,5 Fr délka 12 cm 25-G22011"/>
    <x v="0"/>
    <s v="Z 503_OSTAT"/>
    <s v="Ostatní - všeobecný mateiál"/>
    <n v="12"/>
    <n v="956.8"/>
    <n v="956.8"/>
    <n v="10"/>
    <n v="9568"/>
    <n v="956.8"/>
    <n v="79.733333333333334"/>
    <n v="877.06666666666661"/>
    <m/>
    <m/>
    <n v="0"/>
  </r>
  <r>
    <s v="KL224"/>
    <s v="stent biliární plastový Cotton-Leung W-CLSO-8,5-14 pr. 8,5 Fr délka 14 cm 25-G271147"/>
    <x v="0"/>
    <s v="Z 503_OSTAT"/>
    <s v="Ostatní - všeobecný mateiál"/>
    <n v="12"/>
    <n v="956.8"/>
    <n v="956.8"/>
    <n v="13"/>
    <n v="12438.4"/>
    <n v="956.8"/>
    <n v="79.733333333333334"/>
    <n v="877.06666666666661"/>
    <n v="12"/>
    <n v="931.84"/>
    <n v="12113.92"/>
  </r>
  <r>
    <s v="KL225"/>
    <s v="stent biliární plastový Cotton-Leung W-CLSO-8,5-9 pr. 8,5 Fr délka 9 cm 25-W-13719"/>
    <x v="0"/>
    <s v="Z 503_OSTAT"/>
    <s v="Ostatní - všeobecný mateiál"/>
    <n v="12"/>
    <n v="956.8"/>
    <n v="956.8"/>
    <n v="13"/>
    <n v="12438.399999999996"/>
    <n v="956.79999999999973"/>
    <n v="79.733333333333306"/>
    <n v="877.06666666666638"/>
    <m/>
    <m/>
    <n v="0"/>
  </r>
  <r>
    <s v="KL226"/>
    <s v="stent biliární plastový Cotton-Leung W-CLSO-8,5-7 pr. 8,5 Fr délka 7 cm 25-W-13727"/>
    <x v="0"/>
    <s v="Z 503_OSTAT"/>
    <s v="Ostatní - všeobecný mateiál"/>
    <n v="12"/>
    <n v="956.8"/>
    <n v="956.8"/>
    <n v="11"/>
    <n v="10524.8"/>
    <n v="956.8"/>
    <n v="79.733333333333334"/>
    <n v="877.06666666666661"/>
    <m/>
    <m/>
    <n v="0"/>
  </r>
  <r>
    <s v="KL230"/>
    <s v="nástroj ligasure disektor laparoskopický zahnutý Maryland délka 37 cm jednorázový LF1937"/>
    <x v="4"/>
    <s v="Z 523_STAPLE"/>
    <s v="Staplery, endosk., extraktory"/>
    <n v="12"/>
    <n v="12922.8"/>
    <n v="12922.8"/>
    <n v="20"/>
    <n v="258456"/>
    <n v="12922.8"/>
    <n v="1076.8999999999999"/>
    <n v="11845.9"/>
    <n v="12"/>
    <n v="11961.6"/>
    <n v="239232"/>
  </r>
  <r>
    <s v="KL260"/>
    <s v="katetr balónkový Mustang 10 x 80 75 cm H74939171100870"/>
    <x v="6"/>
    <s v="Z 513_KATETR"/>
    <s v="Katetry dilatační"/>
    <n v="12"/>
    <n v="2842.29"/>
    <n v="2842.29"/>
    <n v="2"/>
    <n v="5684.58"/>
    <n v="2842.29"/>
    <n v="236.85749999999999"/>
    <n v="2605.4324999999999"/>
    <n v="12"/>
    <n v="2630.88"/>
    <n v="5261.76"/>
  </r>
  <r>
    <s v="KL262"/>
    <s v="kapsle enteroskopická pillkam SB3 k enteroskopickému systému Given Imaging 08-FGS-0400 "/>
    <x v="0"/>
    <s v="Z 503_OSTAT"/>
    <s v="Ostatní - všeobecný mateiál"/>
    <n v="12"/>
    <n v="10728.51"/>
    <n v="13310"/>
    <n v="39"/>
    <n v="480367.70000000007"/>
    <n v="12317.120512820515"/>
    <n v="1026.4267094017096"/>
    <n v="11290.693803418806"/>
    <n v="12"/>
    <n v="9930.5249999999996"/>
    <n v="387290.47499999998"/>
  </r>
  <r>
    <s v="KL302"/>
    <s v="náhrada kyčelního kloubu Avantage vložka E-Poly 28 mm 52  P0561E52"/>
    <x v="3"/>
    <s v="Z 518_TEP"/>
    <s v="TEP ortopedie"/>
    <n v="12"/>
    <n v="12866.39"/>
    <n v="12866.39"/>
    <n v="1"/>
    <n v="12866.39"/>
    <n v="12866.39"/>
    <n v="1072.1991666666665"/>
    <n v="11794.190833333332"/>
    <n v="12"/>
    <n v="12530.37"/>
    <n v="12530.37"/>
  </r>
  <r>
    <s v="KL305"/>
    <s v="kardiostimulátor dvoudutinový ENITRA 8 DR-T komplet 407147k"/>
    <x v="10"/>
    <s v="Z 517_KARDI"/>
    <s v="Kardiostimulátory"/>
    <n v="12"/>
    <n v="56543.199999999997"/>
    <n v="56543.199999999997"/>
    <n v="2"/>
    <n v="113086.39999999999"/>
    <n v="56543.199999999997"/>
    <n v="4711.9333333333334"/>
    <n v="51831.266666666663"/>
    <m/>
    <m/>
    <n v="0"/>
  </r>
  <r>
    <s v="KL306"/>
    <s v="kardiostimulátor dvoudutinový ENITRA 8 DR-T komplet CARDIOMESSENGER 407148k"/>
    <x v="10"/>
    <s v="Z 517_KARDI"/>
    <s v="Kardiostimulátory"/>
    <n v="12"/>
    <n v="56543.199999999997"/>
    <n v="56543.42"/>
    <n v="92"/>
    <n v="5201974.4000000041"/>
    <n v="56543.200000000048"/>
    <n v="4711.933333333337"/>
    <n v="51831.266666666714"/>
    <n v="12"/>
    <n v="55068.160000000003"/>
    <n v="5066270.7200000007"/>
  </r>
  <r>
    <s v="KL307"/>
    <s v="kardiostimulátor biventrikulární ENITRA 8 HF-T komplet 407142k"/>
    <x v="10"/>
    <s v="Z 517_KARDI"/>
    <s v="Kardiostimulátory"/>
    <n v="12"/>
    <n v="96715"/>
    <n v="117217.2"/>
    <n v="2"/>
    <n v="213932.2"/>
    <n v="106966.1"/>
    <n v="8913.8416666666672"/>
    <n v="98052.258333333331"/>
    <m/>
    <m/>
    <n v="0"/>
  </r>
  <r>
    <s v="KL308"/>
    <s v="kardiostimulátor biventrikulární ENITRA 8 HF-T komplet CARDIOMESSENGER 420276k"/>
    <x v="10"/>
    <s v="Z 517_KARDI"/>
    <s v="Kardiostimulátory"/>
    <n v="12"/>
    <n v="117217.2"/>
    <n v="117217.2"/>
    <n v="1"/>
    <n v="117217.2"/>
    <n v="117217.2"/>
    <n v="9768.1"/>
    <n v="107449.09999999999"/>
    <m/>
    <m/>
    <n v="0"/>
  </r>
  <r>
    <s v="KL313"/>
    <s v="náhrada kyčelního kloubu TMARS ucpávka acetabulární 38mm 00-4199-001-38"/>
    <x v="3"/>
    <s v="Z 518_TEP"/>
    <s v="TEP ortopedie"/>
    <n v="12"/>
    <n v="17250"/>
    <n v="17250"/>
    <n v="1"/>
    <n v="17250"/>
    <n v="17250"/>
    <n v="1437.5"/>
    <n v="15812.5"/>
    <n v="12"/>
    <n v="16800"/>
    <n v="16800"/>
  </r>
  <r>
    <s v="KL315"/>
    <s v="náhrada kyčelního kloubu TMARS revizní vložka Longevity XLPE neutrální 28/54 mm 7105-054-28"/>
    <x v="3"/>
    <s v="Z 518_TEP"/>
    <s v="TEP ortopedie"/>
    <n v="12"/>
    <n v="8970"/>
    <n v="8970"/>
    <n v="1"/>
    <n v="8970"/>
    <n v="8970"/>
    <n v="747.5"/>
    <n v="8222.5"/>
    <m/>
    <m/>
    <n v="0"/>
  </r>
  <r>
    <s v="KL317"/>
    <s v="kardiostimulátor biventrikulární ENITRA 8 QP HF-T komplet 407141k"/>
    <x v="10"/>
    <s v="Z 517_KARDI"/>
    <s v="Kardiostimulátory"/>
    <n v="12"/>
    <n v="96715"/>
    <n v="96715"/>
    <n v="19"/>
    <n v="1837585"/>
    <n v="96715"/>
    <n v="8059.583333333333"/>
    <n v="88655.416666666672"/>
    <n v="12"/>
    <n v="94192"/>
    <n v="1789648"/>
  </r>
  <r>
    <s v="KL320"/>
    <s v="katetr balónkový lékový PTCA Sequent Please NEO 3,5 x 10 mm potahovaný Paclitaxelem 5023206"/>
    <x v="13"/>
    <s v="Z 536 PCI_OSTAT"/>
    <s v="Katetry intervenční - balónkový lékový"/>
    <n v="12"/>
    <n v="12100"/>
    <n v="12100"/>
    <n v="1"/>
    <n v="12100"/>
    <n v="12100"/>
    <n v="1008.3333333333334"/>
    <n v="11091.666666666666"/>
    <m/>
    <m/>
    <n v="0"/>
  </r>
  <r>
    <s v="KL321"/>
    <s v="katetr balónkový lékový PTCA Sequent Please NEO 4,0 x 10 mm potahovaný Paclitaxelem 5023207"/>
    <x v="13"/>
    <s v="Z 536 PCI_OSTAT"/>
    <s v="Katetry intervenční - balónkový lékový"/>
    <n v="12"/>
    <n v="12100"/>
    <n v="12100"/>
    <n v="2"/>
    <n v="24200"/>
    <n v="12100"/>
    <n v="1008.3333333333334"/>
    <n v="11091.666666666666"/>
    <m/>
    <m/>
    <n v="0"/>
  </r>
  <r>
    <s v="KL322"/>
    <s v="katetr balónkový lékový PTCA Sequent Please NEO 2,0 x 15 mm potahovaný Paclitaxelem 5023210"/>
    <x v="13"/>
    <s v="Z 536 PCI_OSTAT"/>
    <s v="Katetry intervenční - balónkový lékový"/>
    <n v="12"/>
    <n v="12100"/>
    <n v="12100"/>
    <n v="2"/>
    <n v="24200"/>
    <n v="12100"/>
    <n v="1008.3333333333334"/>
    <n v="11091.666666666666"/>
    <n v="12"/>
    <n v="11200"/>
    <n v="22400"/>
  </r>
  <r>
    <s v="KL323"/>
    <s v="katetr balónkový lékový PTCA Sequent Please NEO 2,5 x 15 mm potahovaný Paclitaxelem 5023212"/>
    <x v="13"/>
    <s v="Z 536 PCI_OSTAT"/>
    <s v="Katetry intervenční - balónkový lékový"/>
    <n v="12"/>
    <n v="12100"/>
    <n v="12100"/>
    <n v="2"/>
    <n v="24200"/>
    <n v="12100"/>
    <n v="1008.3333333333334"/>
    <n v="11091.666666666666"/>
    <m/>
    <m/>
    <n v="0"/>
  </r>
  <r>
    <s v="KL324"/>
    <s v="katetr balónkový lékový PTCA Sequent Please NEO 3,0 x 15 mm potahovaný Paclitaxelem 5023214"/>
    <x v="13"/>
    <s v="Z 536 PCI_OSTAT"/>
    <s v="Katetry intervenční - balónkový lékový"/>
    <n v="12"/>
    <n v="12100"/>
    <n v="13552"/>
    <n v="7"/>
    <n v="86152"/>
    <n v="12307.428571428571"/>
    <n v="1025.6190476190475"/>
    <n v="11281.809523809523"/>
    <m/>
    <m/>
    <n v="0"/>
  </r>
  <r>
    <s v="KL325"/>
    <s v="katetr balónkový lékový PTCA Sequent Please NEO 3,5 x 15 mm potahovaný Paclitaxelem 5023216"/>
    <x v="13"/>
    <s v="Z 536 PCI_OSTAT"/>
    <s v="Katetry intervenční - balónkový lékový"/>
    <n v="12"/>
    <n v="12100"/>
    <n v="12100"/>
    <n v="3"/>
    <n v="36300"/>
    <n v="12100"/>
    <n v="1008.3333333333334"/>
    <n v="11091.666666666666"/>
    <m/>
    <m/>
    <n v="0"/>
  </r>
  <r>
    <s v="KL326"/>
    <s v="katetr balónkový lékový PTCA Sequent Please NEO 2,0 x 20 mm potahovaný Paclitaxelem 5023220"/>
    <x v="13"/>
    <s v="Z 536 PCI_OSTAT"/>
    <s v="Katetry intervenční - balónkový lékový"/>
    <n v="12"/>
    <n v="12100"/>
    <n v="12100"/>
    <n v="7"/>
    <n v="84700"/>
    <n v="12100"/>
    <n v="1008.3333333333334"/>
    <n v="11091.666666666666"/>
    <m/>
    <m/>
    <n v="0"/>
  </r>
  <r>
    <s v="KL327"/>
    <s v="katetr balónkový lékový PTCA Sequent Please NEO 2,5 x 20 mm potahovaný Paclitaxelem 5023222"/>
    <x v="13"/>
    <s v="Z 536 PCI_OSTAT"/>
    <s v="Katetry intervenční - balónkový lékový"/>
    <n v="12"/>
    <n v="12100"/>
    <n v="12100"/>
    <n v="3"/>
    <n v="36300"/>
    <n v="12100"/>
    <n v="1008.3333333333334"/>
    <n v="11091.666666666666"/>
    <m/>
    <m/>
    <n v="0"/>
  </r>
  <r>
    <s v="KL328"/>
    <s v="katetr balónkový lékový PTCA Sequent Please NEO 3,0 x 20 mm potahovaný Paclitaxelem 5023224"/>
    <x v="13"/>
    <s v="Z 536 PCI_OSTAT"/>
    <s v="Katetry intervenční - balónkový lékový"/>
    <n v="12"/>
    <n v="12100"/>
    <n v="12100"/>
    <n v="4"/>
    <n v="48400"/>
    <n v="12100"/>
    <n v="1008.3333333333334"/>
    <n v="11091.666666666666"/>
    <m/>
    <m/>
    <n v="0"/>
  </r>
  <r>
    <s v="KL329"/>
    <s v="katetr balónkový lékový PTCA Sequent Please NEO 3,5 x 20 mm potahovaný Paclitaxelem 5023226"/>
    <x v="13"/>
    <s v="Z 536 PCI_OSTAT"/>
    <s v="Katetry intervenční - balónkový lékový"/>
    <n v="12"/>
    <n v="12100"/>
    <n v="13552"/>
    <n v="4"/>
    <n v="49852"/>
    <n v="12463"/>
    <n v="1038.5833333333333"/>
    <n v="11424.416666666666"/>
    <m/>
    <m/>
    <n v="0"/>
  </r>
  <r>
    <s v="KL330"/>
    <s v="katetr balónkový lékový PTCA Sequent Please NEO 4,0 x 20 mm potahovaný Paclitaxelem 5023227"/>
    <x v="13"/>
    <s v="Z 536 PCI_OSTAT"/>
    <s v="Katetry intervenční - balónkový lékový"/>
    <n v="12"/>
    <n v="12100"/>
    <n v="12100"/>
    <n v="2"/>
    <n v="24200"/>
    <n v="12100"/>
    <n v="1008.3333333333334"/>
    <n v="11091.666666666666"/>
    <m/>
    <m/>
    <n v="0"/>
  </r>
  <r>
    <s v="KL331"/>
    <s v="katetr balónkový lékový PTCA Sequent Please NEO 2,5 x 25 mm potahovaný Paclitaxelem 5023232"/>
    <x v="13"/>
    <s v="Z 536 PCI_OSTAT"/>
    <s v="Katetry intervenční - balónkový lékový"/>
    <n v="12"/>
    <n v="12100"/>
    <n v="13552"/>
    <n v="3"/>
    <n v="37752"/>
    <n v="12584"/>
    <n v="1048.6666666666667"/>
    <n v="11535.333333333334"/>
    <m/>
    <m/>
    <n v="0"/>
  </r>
  <r>
    <s v="KL332"/>
    <s v="katetr balónkový lékový PTCA Sequent Please NEO 3,0 x 25 mm potahovaný Paclitaxelem 5023234"/>
    <x v="13"/>
    <s v="Z 536 PCI_OSTAT"/>
    <s v="Katetry intervenční - balónkový lékový"/>
    <n v="12"/>
    <n v="12100"/>
    <n v="12100"/>
    <n v="4"/>
    <n v="48400"/>
    <n v="12100"/>
    <n v="1008.3333333333334"/>
    <n v="11091.666666666666"/>
    <m/>
    <m/>
    <n v="0"/>
  </r>
  <r>
    <s v="KL333"/>
    <s v="katetr balónkový lékový PTCA Sequent Please NEO 3,5 x 25 mm potahovaný Paclitaxelem 5023236"/>
    <x v="13"/>
    <s v="Z 536 PCI_OSTAT"/>
    <s v="Katetry intervenční - balónkový lékový"/>
    <n v="12"/>
    <n v="12100"/>
    <n v="12100"/>
    <n v="2"/>
    <n v="24200"/>
    <n v="12100"/>
    <n v="1008.3333333333334"/>
    <n v="11091.666666666666"/>
    <m/>
    <m/>
    <n v="0"/>
  </r>
  <r>
    <s v="KL353"/>
    <s v="náhrada kyčelního kloubu šroub fixační jamky TRILOGY 6,5 x 15 mm 6624-65-15"/>
    <x v="3"/>
    <s v="Z 518_TEP"/>
    <s v="TEP ortopedie"/>
    <n v="12"/>
    <n v="1150"/>
    <n v="1150"/>
    <n v="2"/>
    <n v="2300"/>
    <n v="1150"/>
    <n v="95.833333333333329"/>
    <n v="1054.1666666666667"/>
    <m/>
    <m/>
    <n v="0"/>
  </r>
  <r>
    <s v="KL355"/>
    <s v="drát vodící Synchro-14S .014-200 cm distální segment 35 cm tuhost Support M00313410"/>
    <x v="0"/>
    <s v="Z 503_OSTAT"/>
    <s v="Mikrovodiče"/>
    <n v="12"/>
    <n v="7973.35"/>
    <n v="7973.36"/>
    <n v="70"/>
    <n v="558134.91999999981"/>
    <n v="7973.355999999997"/>
    <n v="664.44633333333309"/>
    <n v="7308.9096666666637"/>
    <n v="12"/>
    <n v="7380.2966666666662"/>
    <n v="516620.7666666666"/>
  </r>
  <r>
    <s v="KL392"/>
    <s v="stent biliární Wallflex samoexpandibilní metalický částečně potažený RX Partially Covered  10 x 40 mm M00570720"/>
    <x v="7"/>
    <s v="Z 538 STENTY"/>
    <s v="Stenty"/>
    <n v="12"/>
    <n v="19032.5"/>
    <n v="19032.5"/>
    <n v="1"/>
    <n v="19032.5"/>
    <n v="19032.5"/>
    <n v="1586.0416666666667"/>
    <n v="17446.458333333332"/>
    <n v="12"/>
    <n v="18536"/>
    <n v="18536"/>
  </r>
  <r>
    <s v="KL393"/>
    <s v="stent biliární Wallflex samoexpandibilní metalický plně potažený RX Fully Covered 10 x 40 mm M00570470"/>
    <x v="7"/>
    <s v="Z 538 STENTY"/>
    <s v="Stenty"/>
    <n v="12"/>
    <n v="19032.5"/>
    <n v="19032.5"/>
    <n v="15"/>
    <n v="285487.5"/>
    <n v="19032.5"/>
    <n v="1586.0416666666667"/>
    <n v="17446.458333333332"/>
    <m/>
    <m/>
    <n v="0"/>
  </r>
  <r>
    <s v="KL394"/>
    <s v="stent biliární Wallflex samoexpandibilní metalický nepotažený RX Uncovered 10 x 40 mm M00570890"/>
    <x v="7"/>
    <s v="Z 538 STENTY"/>
    <s v="Stenty"/>
    <n v="12"/>
    <n v="19090"/>
    <n v="19090"/>
    <n v="1"/>
    <n v="19090"/>
    <n v="19090"/>
    <n v="1590.8333333333333"/>
    <n v="17499.166666666668"/>
    <n v="12"/>
    <n v="18592"/>
    <n v="18592"/>
  </r>
  <r>
    <s v="KL395"/>
    <s v="katetr jejunostomický W-PEGJ-12-24  prům 12 Fr délka 66 cm s vodícím drátem 0,035“ x 200 cm 25-13031724"/>
    <x v="0"/>
    <s v="Z 503_OSTAT"/>
    <s v="Ostatní - všeobecný mateiál"/>
    <n v="12"/>
    <n v="2420"/>
    <n v="2420"/>
    <n v="2"/>
    <n v="4840"/>
    <n v="2420"/>
    <n v="201.66666666666666"/>
    <n v="2218.3333333333335"/>
    <n v="12"/>
    <n v="2240"/>
    <n v="4480"/>
  </r>
  <r>
    <s v="KL401"/>
    <s v="implantát  spinální náhrada meziobratlová klec krční fusion cage klínová 12,5 x 15 x 6,5 mm 100106000"/>
    <x v="2"/>
    <s v="Z 506_NAHRAD_KOV"/>
    <s v="Umělé tělní náhrady - kovové"/>
    <n v="12"/>
    <n v="12420"/>
    <n v="12420"/>
    <n v="11"/>
    <n v="136620"/>
    <n v="12420"/>
    <n v="1035"/>
    <n v="11385"/>
    <n v="12"/>
    <n v="12096"/>
    <n v="133056"/>
  </r>
  <r>
    <s v="KL407"/>
    <s v="náhrada kyčelního koubu ALLOFIT hlavička BIOLOX DELTA keramika 32/+7XL mm 00-8775-032-04"/>
    <x v="3"/>
    <s v="Z 518_TEP"/>
    <s v="TEP ortopedie"/>
    <n v="12"/>
    <n v="9775"/>
    <n v="9775"/>
    <n v="5"/>
    <n v="48875"/>
    <n v="9775"/>
    <n v="814.58333333333337"/>
    <n v="8960.4166666666661"/>
    <m/>
    <m/>
    <n v="0"/>
  </r>
  <r>
    <s v="KL410"/>
    <s v="katetr zaváděcí Launcher AL 1 koronární 5,0 Fr x 100 cm LA5AL10"/>
    <x v="11"/>
    <s v="Z 537 KATETR_ZAV"/>
    <s v="Katetry zaváděcí"/>
    <n v="12"/>
    <n v="1028.5"/>
    <n v="1089"/>
    <n v="3"/>
    <n v="3146"/>
    <n v="1048.6666666666667"/>
    <n v="87.3888888888889"/>
    <n v="961.27777777777783"/>
    <m/>
    <m/>
    <n v="0"/>
  </r>
  <r>
    <s v="KL411"/>
    <s v="katetr zaváděcí Launcher AL 1,5 koronární  5,0 Fr x 100 cm LA5AL15"/>
    <x v="11"/>
    <s v="Z 537 KATETR_ZAV"/>
    <s v="Katetry zaváděcí"/>
    <n v="12"/>
    <n v="1028.5"/>
    <n v="1028.5"/>
    <n v="2"/>
    <n v="2057"/>
    <n v="1028.5"/>
    <n v="85.708333333333329"/>
    <n v="942.79166666666663"/>
    <n v="12"/>
    <n v="952"/>
    <n v="1904"/>
  </r>
  <r>
    <s v="KL412"/>
    <s v="katetr zaváděcí Launcher AL 2 koronární 5,0 Fr x 100 cm LA5AL20"/>
    <x v="11"/>
    <s v="Z 537 KATETR_ZAV"/>
    <s v="Katetry zaváděcí"/>
    <n v="12"/>
    <n v="1028.5"/>
    <n v="1089"/>
    <n v="4"/>
    <n v="4235"/>
    <n v="1058.75"/>
    <n v="88.229166666666671"/>
    <n v="970.52083333333337"/>
    <m/>
    <m/>
    <n v="0"/>
  </r>
  <r>
    <s v="KL413"/>
    <s v="katetr zaváděcí Launcher EBU 3,5 koronární 5,0 Fr x 100 cm LA5EBU35"/>
    <x v="11"/>
    <s v="Z 537 KATETR_ZAV"/>
    <s v="Katetry zaváděcí"/>
    <n v="12"/>
    <n v="1089"/>
    <n v="1089"/>
    <n v="5"/>
    <n v="5445"/>
    <n v="1089"/>
    <n v="90.75"/>
    <n v="998.25"/>
    <n v="12"/>
    <n v="952"/>
    <n v="4760"/>
  </r>
  <r>
    <s v="KL414"/>
    <s v="katetr zaváděcí Launcher EBU 4 koronární 5,0 Fr x 100 cm LA5EBU40"/>
    <x v="11"/>
    <s v="Z 537 KATETR_ZAV"/>
    <s v="Katetry zaváděcí"/>
    <n v="12"/>
    <n v="1028.5"/>
    <n v="1089"/>
    <n v="3"/>
    <n v="3206.5"/>
    <n v="1068.8333333333333"/>
    <n v="89.069444444444443"/>
    <n v="979.7638888888888"/>
    <m/>
    <m/>
    <n v="0"/>
  </r>
  <r>
    <s v="KL415"/>
    <s v="katetr zaváděcí Launcher JL 3,5 koronární 5,0 Fr x 100 cm LA5JL35"/>
    <x v="11"/>
    <s v="Z 537 KATETR_ZAV"/>
    <s v="Katetry zaváděcí"/>
    <n v="12"/>
    <n v="1028.5"/>
    <n v="1089"/>
    <n v="9"/>
    <n v="9498.5"/>
    <n v="1055.3888888888889"/>
    <n v="87.949074074074076"/>
    <n v="967.43981481481478"/>
    <m/>
    <m/>
    <n v="0"/>
  </r>
  <r>
    <s v="KL416"/>
    <s v="katetr zaváděcí Launcher JL 4 koronární 5,0 Fr x 100 cm LA5JL40"/>
    <x v="11"/>
    <s v="Z 537 KATETR_ZAV"/>
    <s v="Katetry zaváděcí"/>
    <n v="12"/>
    <n v="1028.5"/>
    <n v="1089"/>
    <n v="4"/>
    <n v="4174.5"/>
    <n v="1043.625"/>
    <n v="86.96875"/>
    <n v="956.65625"/>
    <m/>
    <m/>
    <n v="0"/>
  </r>
  <r>
    <s v="KL417"/>
    <s v="katetr zaváděcí Launcher JL 5 koronární 5,0 Fr x 100 cm LA5JL50"/>
    <x v="11"/>
    <s v="Z 537 KATETR_ZAV"/>
    <s v="Katetry zaváděcí"/>
    <n v="12"/>
    <n v="1028.5"/>
    <n v="1028.5"/>
    <n v="1"/>
    <n v="1028.5"/>
    <n v="1028.5"/>
    <n v="85.708333333333329"/>
    <n v="942.79166666666663"/>
    <m/>
    <m/>
    <n v="0"/>
  </r>
  <r>
    <s v="KL418"/>
    <s v="katetr zaváděcí Launcher JR 3,5 koronární  5,0 Fr x 100 cm LA5JR35"/>
    <x v="11"/>
    <s v="Z 537 KATETR_ZAV"/>
    <s v="Katetry zaváděcí"/>
    <n v="12"/>
    <n v="1028.5"/>
    <n v="1089"/>
    <n v="2"/>
    <n v="2117.5"/>
    <n v="1058.75"/>
    <n v="88.229166666666671"/>
    <n v="970.52083333333337"/>
    <m/>
    <m/>
    <n v="0"/>
  </r>
  <r>
    <s v="KL419"/>
    <s v="katetr zaváděcí Launcher JR 4 koronární 5,0 Fr x 100 cm LA5JR40"/>
    <x v="11"/>
    <s v="Z 537 KATETR_ZAV"/>
    <s v="Katetry zaváděcí"/>
    <n v="12"/>
    <n v="1089"/>
    <n v="1089"/>
    <n v="7"/>
    <n v="7623"/>
    <n v="1089"/>
    <n v="90.75"/>
    <n v="998.25"/>
    <m/>
    <m/>
    <n v="0"/>
  </r>
  <r>
    <s v="KL420"/>
    <s v="katetr zaváděcí Launcher IMA koronární  5,0 Fr x 100 cm LA5IMA"/>
    <x v="11"/>
    <s v="Z 537 KATETR_ZAV"/>
    <s v="Katetry zaváděcí"/>
    <n v="12"/>
    <n v="1028.5"/>
    <n v="1089"/>
    <n v="3"/>
    <n v="3206.5"/>
    <n v="1068.8333333333333"/>
    <n v="89.069444444444443"/>
    <n v="979.7638888888888"/>
    <m/>
    <m/>
    <n v="0"/>
  </r>
  <r>
    <s v="KL421"/>
    <s v="katetr zaváděcí Launcher LCB koronární 5,0 F x 100 cm LA5LCB"/>
    <x v="11"/>
    <s v="Z 537 KATETR_ZAV"/>
    <s v="Katetry zaváděcí"/>
    <n v="12"/>
    <n v="1089"/>
    <n v="1089"/>
    <n v="1"/>
    <n v="1089"/>
    <n v="1089"/>
    <n v="90.75"/>
    <n v="998.25"/>
    <m/>
    <m/>
    <n v="0"/>
  </r>
  <r>
    <s v="KL422"/>
    <s v="katetr zaváděcí Launcher SCR 3,5 koronární 5,0 Fr x 100 cm LA5SCR35"/>
    <x v="11"/>
    <s v="Z 537 KATETR_ZAV"/>
    <s v="Katetry zaváděcí"/>
    <n v="12"/>
    <n v="1089"/>
    <n v="1089"/>
    <n v="2"/>
    <n v="2178"/>
    <n v="1089"/>
    <n v="90.75"/>
    <n v="998.25"/>
    <m/>
    <m/>
    <n v="0"/>
  </r>
  <r>
    <s v="KL423"/>
    <s v="katetr zaváděcí Launcher AL 0,75 koronární 5,0 Fr x 100 cm LA5AL75"/>
    <x v="11"/>
    <s v="Z 537 KATETR_ZAV"/>
    <s v="Katetry zaváděcí"/>
    <n v="12"/>
    <n v="1028.5"/>
    <n v="1089"/>
    <n v="5"/>
    <n v="5384.5"/>
    <n v="1076.9000000000001"/>
    <n v="89.741666666666674"/>
    <n v="987.15833333333342"/>
    <m/>
    <m/>
    <n v="0"/>
  </r>
  <r>
    <s v="KL434"/>
    <s v="trokar separační bez břitu BASX prům.11 mm délka 100 mm bal á 6 ks TB11LT"/>
    <x v="4"/>
    <s v="Z 523_STAPLE"/>
    <s v="Staplery, endosk., extraktory"/>
    <n v="12"/>
    <n v="657.03"/>
    <n v="657.03"/>
    <n v="1110"/>
    <n v="729303.30999999994"/>
    <n v="657.03000900900895"/>
    <n v="54.752500750750748"/>
    <n v="602.27750825825819"/>
    <n v="12"/>
    <n v="608.16"/>
    <n v="675057.6"/>
  </r>
  <r>
    <s v="KL435"/>
    <s v="trokar separační bez břitu BASX prům.5 mm délka 100 mm bal. á 6 ks TB5LT"/>
    <x v="4"/>
    <s v="Z 523_STAPLE"/>
    <s v="Staplery, endosk., extraktory"/>
    <n v="12"/>
    <n v="657.03"/>
    <n v="657.03"/>
    <n v="870"/>
    <n v="571616.10000000009"/>
    <n v="657.03000000000009"/>
    <n v="54.752500000000005"/>
    <n v="602.27750000000003"/>
    <n v="12"/>
    <n v="608.16"/>
    <n v="529099.19999999995"/>
  </r>
  <r>
    <s v="KL450"/>
    <s v="dlaha pro chdidlo HALLUX  C velilst 1 pravá NWD117340"/>
    <x v="2"/>
    <s v="Z 506_NAHRAD_KOV"/>
    <s v="Umělé tělní náhrady - kovové"/>
    <n v="12"/>
    <n v="4344.9799999999996"/>
    <n v="4344.9799999999996"/>
    <n v="6"/>
    <n v="26069.879999999997"/>
    <n v="4344.9799999999996"/>
    <n v="362.08166666666665"/>
    <n v="3982.8983333333331"/>
    <m/>
    <m/>
    <n v="0"/>
  </r>
  <r>
    <s v="KL455"/>
    <s v="extraktor elektrod mechanický s řízenou rotací set, sheath 11,0 Fr, 40,6 cm  LR-EVN-11.0-RL"/>
    <x v="14"/>
    <s v="Z 543 KATETR_EXTRA"/>
    <s v="Katetry extrakční"/>
    <n v="12"/>
    <n v="65727.199999999997"/>
    <n v="65727.199999999997"/>
    <n v="3"/>
    <n v="197181.59999999998"/>
    <n v="65727.199999999997"/>
    <n v="5477.2666666666664"/>
    <n v="60249.933333333334"/>
    <m/>
    <m/>
    <n v="0"/>
  </r>
  <r>
    <s v="KL457"/>
    <s v="extraktor elektrod mechanický s řízenou rotací set, sheath 13,0 Fr, 40,6 cm  LR-EVN-13.0-RL"/>
    <x v="14"/>
    <s v="Z 543 KATETR_EXTRA"/>
    <s v="Katetry extrakční"/>
    <n v="12"/>
    <n v="65727.199999999997"/>
    <n v="65727.199999999997"/>
    <n v="22"/>
    <n v="1445998.4"/>
    <n v="65727.199999999997"/>
    <n v="5477.2666666666664"/>
    <n v="60249.933333333334"/>
    <m/>
    <m/>
    <n v="0"/>
  </r>
  <r>
    <s v="KL458"/>
    <s v="náhrada kyčelního kloubu Allofit IT vložka keramická biolog delta II/36 mm 00-8775-010-36"/>
    <x v="3"/>
    <s v="Z 518_TEP"/>
    <s v="TEP ortopedie"/>
    <n v="12"/>
    <n v="10350"/>
    <n v="10350"/>
    <n v="1"/>
    <n v="10350"/>
    <n v="10350"/>
    <n v="862.5"/>
    <n v="9487.5"/>
    <m/>
    <m/>
    <n v="0"/>
  </r>
  <r>
    <s v="KL460"/>
    <s v="šroub kortikální samořezný 4,5 mm délka 54 mm 414.854"/>
    <x v="2"/>
    <s v="Z 506_NAHRAD_KOV"/>
    <s v="Umělé tělní náhrady - kovové"/>
    <n v="12"/>
    <n v="556.6"/>
    <n v="556.6"/>
    <n v="4"/>
    <n v="2226.4"/>
    <n v="556.6"/>
    <n v="46.383333333333333"/>
    <n v="510.2166666666667"/>
    <m/>
    <m/>
    <n v="0"/>
  </r>
  <r>
    <s v="KL461"/>
    <s v="šroub kortikální samořezný 4,5 mm délka 76 mm 414.876"/>
    <x v="2"/>
    <s v="Z 506_NAHRAD_KOV"/>
    <s v="Umělé tělní náhrady - kovové"/>
    <n v="12"/>
    <n v="703.8"/>
    <n v="703.8"/>
    <n v="2"/>
    <n v="1407.6"/>
    <n v="703.8"/>
    <n v="58.65"/>
    <n v="645.15"/>
    <m/>
    <m/>
    <n v="0"/>
  </r>
  <r>
    <s v="KL462"/>
    <s v="náhrada kyčelního kloubu TMARS revizní jamka 66 mm 00-7000-066-20"/>
    <x v="3"/>
    <s v="Z 518_TEP"/>
    <s v="TEP ortopedie"/>
    <n v="12"/>
    <n v="16675"/>
    <n v="16675"/>
    <n v="1"/>
    <n v="16675"/>
    <n v="16675"/>
    <n v="1389.5833333333333"/>
    <n v="15285.416666666666"/>
    <m/>
    <m/>
    <n v="0"/>
  </r>
  <r>
    <s v="KL472"/>
    <s v="spirála embolizační Target Helical Ultra .010&quot; 2 mm x 1 cm M0035432010"/>
    <x v="8"/>
    <s v="Z 545 EMBOLIZACE"/>
    <s v="Odpoutatelné spirály"/>
    <n v="12"/>
    <n v="15332.95"/>
    <n v="15332.95"/>
    <n v="1"/>
    <n v="15332.95"/>
    <n v="15332.95"/>
    <n v="1277.7458333333334"/>
    <n v="14055.204166666666"/>
    <m/>
    <m/>
    <n v="0"/>
  </r>
  <r>
    <s v="KL473"/>
    <s v="spirála embolizační Target Helical Ultra .010&quot; 2 mm x 2 cm M0035432020"/>
    <x v="8"/>
    <s v="Z 545 EMBOLIZACE"/>
    <s v="Odpoutatelné spirály"/>
    <n v="12"/>
    <n v="15332.95"/>
    <n v="15332.95"/>
    <n v="1"/>
    <n v="15332.95"/>
    <n v="15332.95"/>
    <n v="1277.7458333333334"/>
    <n v="14055.204166666666"/>
    <m/>
    <m/>
    <n v="0"/>
  </r>
  <r>
    <s v="KL474"/>
    <s v="odpoutávač spirál InZone pro Target spirály M00345100950"/>
    <x v="8"/>
    <s v="Z 545 EMBOLIZACE"/>
    <s v="Odpoutatelné spirály"/>
    <n v="12"/>
    <n v="0.12"/>
    <n v="0.15"/>
    <n v="28"/>
    <n v="4.05"/>
    <n v="0.14464285714285713"/>
    <n v="1.2053571428571427E-2"/>
    <n v="0.13258928571428569"/>
    <n v="12"/>
    <n v="0.13500000000000001"/>
    <n v="3.7800000000000002"/>
  </r>
  <r>
    <s v="KL475"/>
    <s v="dlaha pro chodidlo HALLUX  C velilst 1 levá NWD117440"/>
    <x v="2"/>
    <s v="Z 506_NAHRAD_KOV"/>
    <s v="Umělé tělní náhrady - kovové"/>
    <n v="12"/>
    <n v="4344.82"/>
    <n v="4344.9799999999996"/>
    <n v="4"/>
    <n v="17379.759999999998"/>
    <n v="4344.9399999999996"/>
    <n v="362.07833333333332"/>
    <n v="3982.8616666666662"/>
    <m/>
    <m/>
    <n v="0"/>
  </r>
  <r>
    <s v="KL480"/>
    <s v="stentgraft aortální Zenith juxtarenální fenestrovaný tělo ZFEN-D-12-62-109"/>
    <x v="7"/>
    <s v="Z 538 STENTY"/>
    <s v="Stenty hrudní, břišní, stentgrafty"/>
    <n v="12"/>
    <n v="169255.04000000001"/>
    <n v="169255.04000000001"/>
    <n v="1"/>
    <n v="169255.04000000001"/>
    <n v="169255.04000000001"/>
    <n v="14104.586666666668"/>
    <n v="155150.45333333334"/>
    <m/>
    <m/>
    <n v="0"/>
  </r>
  <r>
    <s v="KL484"/>
    <s v="spirála embolizační Target 360 Standard .010&quot; 8 mm x 20 cm M0035468200"/>
    <x v="8"/>
    <s v="Z 545 EMBOLIZACE"/>
    <s v="Odpoutatelné spirály"/>
    <n v="12"/>
    <n v="15332.95"/>
    <n v="15332.95"/>
    <n v="3"/>
    <n v="45998.850000000006"/>
    <n v="15332.950000000003"/>
    <n v="1277.7458333333336"/>
    <n v="14055.204166666668"/>
    <n v="12"/>
    <n v="14932.96"/>
    <n v="44798.879999999997"/>
  </r>
  <r>
    <s v="KL485"/>
    <s v="spirála embolizační Target 360 Nano .010&quot; 2 mm x 3 cm M0035442030"/>
    <x v="8"/>
    <s v="Z 545 EMBOLIZACE"/>
    <s v="Odpoutatelné spirály"/>
    <n v="12"/>
    <n v="15332.95"/>
    <n v="15332.95"/>
    <n v="1"/>
    <n v="15332.95"/>
    <n v="15332.95"/>
    <n v="1277.7458333333334"/>
    <n v="14055.204166666666"/>
    <n v="12"/>
    <n v="14932.96"/>
    <n v="14932.96"/>
  </r>
  <r>
    <s v="KL486"/>
    <s v="spirála embolizační Target 360 Standard .010&quot; 5 mm x 15 cm M0035465150"/>
    <x v="8"/>
    <s v="Z 545 EMBOLIZACE"/>
    <s v="Odpoutatelné spirály"/>
    <n v="12"/>
    <n v="15332.95"/>
    <n v="15332.95"/>
    <n v="5"/>
    <n v="76664.75"/>
    <n v="15332.95"/>
    <n v="1277.7458333333334"/>
    <n v="14055.204166666666"/>
    <m/>
    <m/>
    <n v="0"/>
  </r>
  <r>
    <s v="KL488"/>
    <s v="stentgraft aortální Zenith TX2 Dissection proximální část ZDEG-P-26-136-PF"/>
    <x v="7"/>
    <s v="Z 538 STENTY"/>
    <s v="Stenty hrudní, břišní, stentgrafty"/>
    <n v="12"/>
    <n v="148350"/>
    <n v="148350"/>
    <n v="1"/>
    <n v="148350"/>
    <n v="148350"/>
    <n v="12362.5"/>
    <n v="135987.5"/>
    <m/>
    <m/>
    <n v="0"/>
  </r>
  <r>
    <s v="KL489"/>
    <s v="stentgraft aortální Zenith TX2 Dissection proximální část ZDEG-P-30-142-PF"/>
    <x v="7"/>
    <s v="Z 538 STENTY"/>
    <s v="Stenty hrudní, břišní, stentgrafty"/>
    <n v="12"/>
    <n v="148350"/>
    <n v="148350"/>
    <n v="1"/>
    <n v="148350"/>
    <n v="148350"/>
    <n v="12362.5"/>
    <n v="135987.5"/>
    <m/>
    <m/>
    <n v="0"/>
  </r>
  <r>
    <s v="KL497"/>
    <s v="extraktor stentů Soehendra W-SSR-8,5 25-124630"/>
    <x v="0"/>
    <s v="Z 503_OSTAT"/>
    <s v="Ostatní - všeobecný mateiál"/>
    <n v="12"/>
    <n v="4334.22"/>
    <n v="4334.22"/>
    <n v="5"/>
    <n v="21671.100000000002"/>
    <n v="4334.22"/>
    <n v="361.185"/>
    <n v="3973.0350000000003"/>
    <m/>
    <m/>
    <n v="0"/>
  </r>
  <r>
    <s v="KL498"/>
    <s v="extraktor stentů Soehendra W-SSR-7 25-G21937"/>
    <x v="0"/>
    <s v="Z 503_OSTAT"/>
    <s v="Ostatní - všeobecný mateiál"/>
    <n v="12"/>
    <n v="4334.22"/>
    <n v="4334.22"/>
    <n v="6"/>
    <n v="26005.320000000003"/>
    <n v="4334.22"/>
    <n v="361.185"/>
    <n v="3973.0350000000003"/>
    <m/>
    <m/>
    <n v="0"/>
  </r>
  <r>
    <s v="KL499"/>
    <s v="drát vodící METRO II hybrid 0,035&quot; x 480 cm 35-480 25-W-1628"/>
    <x v="0"/>
    <s v="Z 503_OSTAT"/>
    <s v="Ostatní - všeobecný mateiál"/>
    <n v="12"/>
    <n v="2710.4"/>
    <n v="2710.4"/>
    <n v="504"/>
    <n v="1366041.6000000001"/>
    <n v="2710.4"/>
    <n v="225.86666666666667"/>
    <n v="2484.5333333333333"/>
    <n v="12"/>
    <n v="2508.8000000000002"/>
    <n v="1264435.2000000002"/>
  </r>
  <r>
    <s v="KL506"/>
    <s v="náhrada kyčelního kloubu SL dřík Wagner 21/225 mm 01.00102.221"/>
    <x v="3"/>
    <s v="Z 518_TEP"/>
    <s v="TEP ortopedie"/>
    <n v="12"/>
    <n v="33350"/>
    <n v="33350"/>
    <n v="1"/>
    <n v="33350"/>
    <n v="33350"/>
    <n v="2779.1666666666665"/>
    <n v="30570.833333333332"/>
    <m/>
    <m/>
    <n v="0"/>
  </r>
  <r>
    <s v="KL507"/>
    <s v="stent biliární plastový Cotton-Leung W-CLSO-8,5-18 pr. 8,5 Fr délka 18 cm 25-W-13718"/>
    <x v="0"/>
    <s v="Z 503_OSTAT"/>
    <s v="Ostatní - všeobecný mateiál"/>
    <n v="12"/>
    <n v="956.8"/>
    <n v="956.8"/>
    <n v="3"/>
    <n v="2870.3999999999996"/>
    <n v="956.79999999999984"/>
    <n v="79.73333333333332"/>
    <n v="877.06666666666649"/>
    <m/>
    <m/>
    <n v="0"/>
  </r>
  <r>
    <s v="KL508"/>
    <s v="stent biliární plastový Cotton-Leung W-CLSO-10-18 pr.10 Fr délka 18 cm 25-W-88668"/>
    <x v="0"/>
    <s v="Z 503_OSTAT"/>
    <s v="Ostatní - všeobecný mateiál"/>
    <n v="12"/>
    <n v="956.8"/>
    <n v="956.8"/>
    <n v="2"/>
    <n v="1913.6"/>
    <n v="956.8"/>
    <n v="79.733333333333334"/>
    <n v="877.06666666666661"/>
    <m/>
    <m/>
    <n v="0"/>
  </r>
  <r>
    <s v="KL510"/>
    <s v="katétr balónkový dilatační Sterling OTW .018&quot; 3.0 mm x 40 mm x 150 cm H74939032300410"/>
    <x v="6"/>
    <s v="Z 513_KATETR"/>
    <s v="Katetry dilatační"/>
    <n v="12"/>
    <n v="3771.17"/>
    <n v="3771.17"/>
    <n v="2"/>
    <n v="7542.34"/>
    <n v="3771.17"/>
    <n v="314.26416666666665"/>
    <n v="3456.9058333333332"/>
    <m/>
    <m/>
    <n v="0"/>
  </r>
  <r>
    <s v="KL513"/>
    <s v="náhrada kolenního kloubu NEXGEN plato tibiální Prolong LPS-Flex fixed prolong art. Surf. 17 mm 00-5962-032-17"/>
    <x v="3"/>
    <s v="Z 518_TEP"/>
    <s v="TEP ortopedie"/>
    <n v="12"/>
    <n v="3450"/>
    <n v="3450"/>
    <n v="1"/>
    <n v="3450"/>
    <n v="3450"/>
    <n v="287.5"/>
    <n v="3162.5"/>
    <m/>
    <m/>
    <n v="0"/>
  </r>
  <r>
    <s v="KL521"/>
    <s v="šroub kortikální zalamovací 2,7 mm x 12 mm NWD117012 "/>
    <x v="2"/>
    <s v="Z 506_NAHRAD_KOV"/>
    <s v="Umělé tělní náhrady - kovové"/>
    <n v="12"/>
    <n v="2014.01"/>
    <n v="2014.35"/>
    <n v="3"/>
    <n v="6042.37"/>
    <n v="2014.1233333333332"/>
    <n v="167.8436111111111"/>
    <n v="1846.2797222222221"/>
    <m/>
    <m/>
    <n v="0"/>
  </r>
  <r>
    <s v="KL522"/>
    <s v="šroub kortikální zalamovací 2,7 mm x 20 mm NWD117020"/>
    <x v="2"/>
    <s v="Z 506_NAHRAD_KOV"/>
    <s v="Umělé tělní náhrady - kovové"/>
    <n v="12"/>
    <n v="2014.01"/>
    <n v="2014.01"/>
    <n v="7"/>
    <n v="14098.060000000001"/>
    <n v="2014.0085714285717"/>
    <n v="167.83404761904765"/>
    <n v="1846.1745238095241"/>
    <m/>
    <m/>
    <n v="0"/>
  </r>
  <r>
    <s v="KL523"/>
    <s v="šroub kortikální zalamovací 2,7 mm x 22 mm NWD117022"/>
    <x v="2"/>
    <s v="Z 506_NAHRAD_KOV"/>
    <s v="Umělé tělní náhrady - kovové"/>
    <n v="12"/>
    <n v="2014.01"/>
    <n v="2014.01"/>
    <n v="1"/>
    <n v="2014.01"/>
    <n v="2014.01"/>
    <n v="167.83416666666668"/>
    <n v="1846.1758333333332"/>
    <m/>
    <m/>
    <n v="0"/>
  </r>
  <r>
    <s v="KL526"/>
    <s v="kanyla na ERCP pod enteroskopií jednorázová PR-V434Y prům. prac. kanálku 2,8 mm, prac délka 2 700 mm, tvar zakončení kónický, distál. prům. 4,1 FR N5767930"/>
    <x v="0"/>
    <s v="Z 503_OSTAT"/>
    <s v="Ostatní - všeobecný mateiál"/>
    <n v="12"/>
    <n v="3254.9"/>
    <n v="3254.9"/>
    <n v="2"/>
    <n v="6509.8"/>
    <n v="3254.9"/>
    <n v="271.24166666666667"/>
    <n v="2983.6583333333333"/>
    <n v="12"/>
    <n v="3012.8"/>
    <n v="6025.6"/>
  </r>
  <r>
    <s v="KL529"/>
    <s v="plášť stentu zevní na ERCP pod enteroskopíí 7,0 Fr jednorázový (poher) MAJ-2328 prům. prac. kanálku 2,8 mm, prac. délka 2700 mm N5768230"/>
    <x v="0"/>
    <s v="Z 503_OSTAT"/>
    <s v="Ostatní - všeobecný mateiál"/>
    <n v="12"/>
    <n v="3617.9"/>
    <n v="3617.9"/>
    <n v="4"/>
    <n v="14471.6"/>
    <n v="3617.9"/>
    <n v="301.49166666666667"/>
    <n v="3316.4083333333333"/>
    <n v="12"/>
    <n v="3709.44"/>
    <n v="14837.76"/>
  </r>
  <r>
    <s v="KL535"/>
    <s v="drát vodící koronární Streamer periferní, polymerový  ES 363724"/>
    <x v="10"/>
    <s v="Z 517_KARDI"/>
    <s v="Kardiostimulátory"/>
    <n v="12"/>
    <n v="2750.33"/>
    <n v="2750.33"/>
    <n v="6"/>
    <n v="16501.98"/>
    <n v="2750.33"/>
    <n v="229.19416666666666"/>
    <n v="2521.1358333333333"/>
    <m/>
    <m/>
    <n v="0"/>
  </r>
  <r>
    <s v="KL536"/>
    <s v="drát vodící koronární Streamer periferní, polymerový  ES-J 363725"/>
    <x v="10"/>
    <s v="Z 517_KARDI"/>
    <s v="Kardiostimulátory"/>
    <n v="12"/>
    <n v="5161.09"/>
    <n v="5161.09"/>
    <n v="8"/>
    <n v="41288.699999999997"/>
    <n v="5161.0874999999996"/>
    <n v="430.09062499999999"/>
    <n v="4730.9968749999998"/>
    <m/>
    <m/>
    <n v="0"/>
  </r>
  <r>
    <s v="KL537"/>
    <s v="drát vodící koronární Streamer periferní, polymerový  XT 363726"/>
    <x v="10"/>
    <s v="Z 517_KARDI"/>
    <s v="Kardiostimulátory"/>
    <n v="12"/>
    <n v="5161.09"/>
    <n v="5161.09"/>
    <n v="5"/>
    <n v="25805.45"/>
    <n v="5161.09"/>
    <n v="430.09083333333336"/>
    <n v="4730.9991666666665"/>
    <m/>
    <m/>
    <n v="0"/>
  </r>
  <r>
    <s v="KL538"/>
    <s v="drát vodící koronární Streamer periferní, polymerový  XT-J 363727"/>
    <x v="10"/>
    <s v="Z 517_KARDI"/>
    <s v="Kardiostimulátory"/>
    <n v="12"/>
    <n v="5161.09"/>
    <n v="5161.09"/>
    <n v="2"/>
    <n v="10322.18"/>
    <n v="5161.09"/>
    <n v="430.09083333333336"/>
    <n v="4730.9991666666665"/>
    <m/>
    <m/>
    <n v="0"/>
  </r>
  <r>
    <s v="KL540"/>
    <s v="katétr balónkový lékový PTCA Sequent Please NEO 4,0 x 15 mm potahovaný Paclitaxelem 5023217"/>
    <x v="13"/>
    <s v="Z 536 PCI_OSTAT"/>
    <s v="Katetry intervenční - balónkový lékový"/>
    <n v="12"/>
    <n v="12100"/>
    <n v="12100"/>
    <n v="3"/>
    <n v="36300"/>
    <n v="12100"/>
    <n v="1008.3333333333334"/>
    <n v="11091.666666666666"/>
    <m/>
    <m/>
    <n v="0"/>
  </r>
  <r>
    <s v="KL544"/>
    <s v="spirála embolizační Target 360 Standard .010&quot; 7 mm x 15 cm M0035467150"/>
    <x v="8"/>
    <s v="Z 545 EMBOLIZACE"/>
    <s v="Odpoutatelné spirály"/>
    <n v="12"/>
    <n v="15332.95"/>
    <n v="15332.95"/>
    <n v="3"/>
    <n v="45998.850000000006"/>
    <n v="15332.950000000003"/>
    <n v="1277.7458333333336"/>
    <n v="14055.204166666668"/>
    <m/>
    <m/>
    <n v="0"/>
  </r>
  <r>
    <s v="KL545"/>
    <s v="drát vodící neurovaskulární Asahi Chikai Black .014&quot; 200cm zakončení pod úhlem 25° WAIN-CKI-200-BS"/>
    <x v="0"/>
    <s v="Z 503_OSTAT"/>
    <s v="Mikrovodiče"/>
    <n v="12"/>
    <n v="7840.7"/>
    <n v="7840.7"/>
    <n v="124"/>
    <n v="972247.2000000003"/>
    <n v="7840.7032258064537"/>
    <n v="653.39193548387118"/>
    <n v="7187.3112903225829"/>
    <n v="12"/>
    <n v="7257.6"/>
    <n v="899942.40000000002"/>
  </r>
  <r>
    <s v="KL549"/>
    <s v="kleště bioptické flexibilní myokardiální Cordis 7,0 Fr, 104 cm jednorázové, sterilní 504300L"/>
    <x v="6"/>
    <s v="Z 513_KATETR"/>
    <s v="Katetry"/>
    <n v="12"/>
    <n v="9559"/>
    <n v="9559"/>
    <n v="9"/>
    <n v="86031"/>
    <n v="9559"/>
    <n v="796.58333333333337"/>
    <n v="8762.4166666666661"/>
    <m/>
    <m/>
    <n v="0"/>
  </r>
  <r>
    <s v="KL551"/>
    <s v="systém neurostimulační SCS INTELLIS MRI dobíjitelný 97716"/>
    <x v="16"/>
    <s v="Z 511_NEURO"/>
    <s v="Neurostimulace"/>
    <n v="12"/>
    <n v="544038.03"/>
    <n v="544038.03"/>
    <n v="1"/>
    <n v="544038.03"/>
    <n v="544038.03"/>
    <n v="45336.502500000002"/>
    <n v="498701.52750000003"/>
    <m/>
    <m/>
    <n v="0"/>
  </r>
  <r>
    <s v="KL552"/>
    <s v="systém neurostimulační SCS INTELLIS MRI dobíjitelný Controller 97745"/>
    <x v="16"/>
    <s v="Z 511_NEURO"/>
    <s v="Neurostimulace"/>
    <n v="12"/>
    <n v="16574.82"/>
    <n v="16574.82"/>
    <n v="1"/>
    <n v="16574.82"/>
    <n v="16574.82"/>
    <n v="1381.2349999999999"/>
    <n v="15193.584999999999"/>
    <m/>
    <m/>
    <n v="0"/>
  </r>
  <r>
    <s v="KL553"/>
    <s v="systém neurostimulační SCS INTELLIS MRI dobíjitelný Recharger 97755"/>
    <x v="16"/>
    <s v="Z 511_NEURO"/>
    <s v="Neurostimulace"/>
    <n v="12"/>
    <n v="10901.53"/>
    <n v="10901.53"/>
    <n v="1"/>
    <n v="10901.53"/>
    <n v="10901.53"/>
    <n v="908.46083333333343"/>
    <n v="9993.069166666668"/>
    <m/>
    <m/>
    <n v="0"/>
  </r>
  <r>
    <s v="KL554"/>
    <s v="sonda kryoablační Cardioblade CryoFflex 60SF3 ke generátoru CryoFlex Panel 65CS1  60SF3"/>
    <x v="0"/>
    <s v="Z 503_OSTAT"/>
    <s v="Ostatní - všeobecný mateiál"/>
    <n v="12"/>
    <n v="30250"/>
    <n v="30250"/>
    <n v="24"/>
    <n v="726000"/>
    <n v="30250"/>
    <n v="2520.8333333333335"/>
    <n v="27729.166666666668"/>
    <n v="12"/>
    <n v="28000"/>
    <n v="672000"/>
  </r>
  <r>
    <s v="KL556"/>
    <s v="katétr přístupový a zaváděcí SpyScopeDSII pro SpyGlassDSII pro cholangio-pankreatoskopii 10,2 Fr, délka 240 cm M00546610"/>
    <x v="6"/>
    <s v="Z 513_KATETR"/>
    <s v="Katetry"/>
    <n v="12"/>
    <n v="44593.82"/>
    <n v="44593.83"/>
    <n v="35"/>
    <n v="1560783.8099999998"/>
    <n v="44593.823142857138"/>
    <n v="3716.151928571428"/>
    <n v="40877.671214285707"/>
    <n v="12"/>
    <n v="41276.923333333332"/>
    <n v="1444692.3166666667"/>
  </r>
  <r>
    <s v="KL557"/>
    <s v="sonda pro ELH litotripsi Autolith Touch pro SpyGlassDSII jednorázová 1,9 Fr prracovní délka 375 cm M00546620"/>
    <x v="6"/>
    <s v="Z 513_KATETR"/>
    <s v="Katetry"/>
    <n v="12"/>
    <n v="11979"/>
    <n v="13915"/>
    <n v="26"/>
    <n v="348238"/>
    <n v="13393.76923076923"/>
    <n v="1116.1474358974358"/>
    <n v="12277.621794871795"/>
    <n v="12"/>
    <n v="11088"/>
    <n v="288288"/>
  </r>
  <r>
    <s v="KL559"/>
    <s v="extraktor košík Spyglass Retrieval pro SpyGlassDSll jednorázový 1,2 mm pracovní délka 286 cm M00546550"/>
    <x v="0"/>
    <s v="Z 503_OSTAT"/>
    <s v="Ostatní - všeobecný mateiál"/>
    <n v="12"/>
    <n v="13189"/>
    <n v="13915"/>
    <n v="4"/>
    <n v="54934"/>
    <n v="13733.5"/>
    <n v="1144.4583333333333"/>
    <n v="12589.041666666666"/>
    <m/>
    <m/>
    <n v="0"/>
  </r>
  <r>
    <s v="KL560"/>
    <s v="klička extrakční Spyglass Retrieval pro SpyGlassDSll jednorázová 1,2 mm pracovní délka 286 cm M00546560"/>
    <x v="0"/>
    <s v="Z 503_OSTAT"/>
    <s v="Ostatní - všeobecný mateiál"/>
    <n v="12"/>
    <n v="13189"/>
    <n v="13189"/>
    <n v="2"/>
    <n v="26378"/>
    <n v="13189"/>
    <n v="1099.0833333333333"/>
    <n v="12089.916666666666"/>
    <m/>
    <m/>
    <n v="0"/>
  </r>
  <r>
    <s v="KL563"/>
    <s v="náhrada kyčelního kloubu Continuum jamka multi 58/LL 00-8757-058-02"/>
    <x v="3"/>
    <s v="Z 518_TEP"/>
    <s v="TEP ortopedie"/>
    <n v="12"/>
    <n v="16100"/>
    <n v="16100"/>
    <n v="2"/>
    <n v="32200"/>
    <n v="16100"/>
    <n v="1341.6666666666667"/>
    <n v="14758.333333333334"/>
    <m/>
    <m/>
    <n v="0"/>
  </r>
  <r>
    <s v="KL568"/>
    <s v="náhrada kyčelního kloubu TMARS revizní jamka 54 mm 00-7000-054-20"/>
    <x v="3"/>
    <s v="Z 518_TEP"/>
    <s v="TEP ortopedie"/>
    <n v="12"/>
    <n v="16675"/>
    <n v="16675"/>
    <n v="2"/>
    <n v="33350"/>
    <n v="16675"/>
    <n v="1389.5833333333333"/>
    <n v="15285.416666666666"/>
    <m/>
    <m/>
    <n v="0"/>
  </r>
  <r>
    <s v="KL569"/>
    <s v="náhrada kyčelního kloubu TMARS revizní vložka Longevity XLPE neutrální 32/54 mm 7110-54-32"/>
    <x v="3"/>
    <s v="Z 518_TEP"/>
    <s v="TEP ortopedie"/>
    <n v="12"/>
    <n v="8970"/>
    <n v="8970"/>
    <n v="1"/>
    <n v="8970"/>
    <n v="8970"/>
    <n v="747.5"/>
    <n v="8222.5"/>
    <m/>
    <m/>
    <n v="0"/>
  </r>
  <r>
    <s v="KL572"/>
    <s v="náhrada kyčelního kloubu TMARS revizní vložka Longevity XLPE neutrální 32/56 mm 00-7105-56-32"/>
    <x v="3"/>
    <s v="Z 518_TEP"/>
    <s v="TEP ortopedie"/>
    <n v="12"/>
    <n v="8970"/>
    <n v="8970"/>
    <n v="1"/>
    <n v="8970"/>
    <n v="8970"/>
    <n v="747.5"/>
    <n v="8222.5"/>
    <m/>
    <m/>
    <n v="0"/>
  </r>
  <r>
    <s v="KL573"/>
    <s v="náhrada kolenního kloubu NEXGEN LCCK augmentace tibiální 5 - 15mm RT lat/ LT med revizní 00-5988-005-28 "/>
    <x v="3"/>
    <s v="Z 518_TEP"/>
    <s v="TEP ortopedie"/>
    <n v="12"/>
    <n v="6900"/>
    <n v="6900"/>
    <n v="1"/>
    <n v="6900"/>
    <n v="6900"/>
    <n v="575"/>
    <n v="6325"/>
    <m/>
    <m/>
    <n v="0"/>
  </r>
  <r>
    <s v="KL574"/>
    <s v="náhrada kolenního kloubu NEXGEN LCCK dřík prodloužený s ofsetem 16 x145 mm revizní 00-5988-020-16"/>
    <x v="3"/>
    <s v="Z 518_TEP"/>
    <s v="TEP ortopedie"/>
    <n v="12"/>
    <n v="7475"/>
    <n v="7475"/>
    <n v="2"/>
    <n v="14950"/>
    <n v="7475"/>
    <n v="622.91666666666663"/>
    <n v="6852.083333333333"/>
    <m/>
    <m/>
    <n v="0"/>
  </r>
  <r>
    <s v="KL575"/>
    <s v="náhrada kolenního kloubu NEXGEN LCCK komponenta femorální vel. E  pravá revizní cement 00-5994-015-92"/>
    <x v="3"/>
    <s v="Z 518_TEP"/>
    <s v="TEP ortopedie"/>
    <n v="12"/>
    <n v="28750"/>
    <n v="28750"/>
    <n v="2"/>
    <n v="57500"/>
    <n v="28750"/>
    <n v="2395.8333333333335"/>
    <n v="26354.166666666668"/>
    <m/>
    <m/>
    <n v="0"/>
  </r>
  <r>
    <s v="KL576"/>
    <s v="náhrada kolenního kloubu NEXGEN LCCK vložka tibiální PE EF56 12 mm revizní 00-5994-040-12"/>
    <x v="3"/>
    <s v="Z 518_TEP"/>
    <s v="TEP ortopedie"/>
    <n v="12"/>
    <n v="2875"/>
    <n v="2875"/>
    <n v="2"/>
    <n v="5750"/>
    <n v="2875"/>
    <n v="239.58333333333334"/>
    <n v="2635.4166666666665"/>
    <m/>
    <m/>
    <n v="0"/>
  </r>
  <r>
    <s v="KL583"/>
    <s v="náhrada kolenního kloubu NEXGEN LCCK dřík prodloužený s ofsetem 13 x100 mm revizní 00-5988-020-13"/>
    <x v="3"/>
    <s v="Z 518_TEP"/>
    <s v="TEP ortopedie"/>
    <n v="12"/>
    <n v="7475"/>
    <n v="7475"/>
    <n v="9"/>
    <n v="67275"/>
    <n v="7475"/>
    <n v="622.91666666666663"/>
    <n v="6852.083333333333"/>
    <m/>
    <m/>
    <n v="0"/>
  </r>
  <r>
    <s v="KL586"/>
    <s v="spirála embolizační Target XL 360 Soft .014&quot; 16 mm x 50 cm M0036101650"/>
    <x v="8"/>
    <s v="Z 545 EMBOLIZACE"/>
    <s v="Odpoutatelné spirály"/>
    <n v="12"/>
    <n v="16317.35"/>
    <n v="16317.35"/>
    <n v="2"/>
    <n v="32634.7"/>
    <n v="16317.35"/>
    <n v="1359.7791666666667"/>
    <n v="14957.570833333333"/>
    <m/>
    <m/>
    <n v="0"/>
  </r>
  <r>
    <s v="KL587"/>
    <s v="spirála embolizační Target XL 360 Soft .014&quot; 18 mm x 50 cm  M0036101850"/>
    <x v="8"/>
    <s v="Z 545 EMBOLIZACE"/>
    <s v="Odpoutatelné spirály"/>
    <n v="12"/>
    <n v="16317.35"/>
    <n v="16317.35"/>
    <n v="1"/>
    <n v="16317.35"/>
    <n v="16317.35"/>
    <n v="1359.7791666666667"/>
    <n v="14957.570833333333"/>
    <m/>
    <m/>
    <n v="0"/>
  </r>
  <r>
    <s v="KL588"/>
    <s v="katetr drenážní pig. BTQ Set 10 F / 19 cm se zámkem BTQ BT-PD1-1020-W"/>
    <x v="6"/>
    <s v="Z 513_KATETR"/>
    <s v="Katetry drenážní"/>
    <n v="12"/>
    <n v="1725.46"/>
    <n v="1725.46"/>
    <n v="10"/>
    <n v="17254.599999999999"/>
    <n v="1725.4599999999998"/>
    <n v="143.78833333333333"/>
    <n v="1581.6716666666664"/>
    <m/>
    <m/>
    <n v="0"/>
  </r>
  <r>
    <s v="KL589"/>
    <s v="katetr drenážní pig. BTQ Set 12 F / 19 cm se zámkem BTQ BT-PD1-1220-W"/>
    <x v="6"/>
    <s v="Z 513_KATETR"/>
    <s v="Katetry drenážní"/>
    <n v="12"/>
    <n v="1725.46"/>
    <n v="1725.46"/>
    <n v="5"/>
    <n v="8627.2999999999993"/>
    <n v="1725.4599999999998"/>
    <n v="143.78833333333333"/>
    <n v="1581.6716666666664"/>
    <m/>
    <m/>
    <n v="0"/>
  </r>
  <r>
    <s v="KL591"/>
    <s v="spirála embolizační Target 360 Ultra .010&quot; 3 mm x 4 cm M0035423040"/>
    <x v="8"/>
    <s v="Z 545 EMBOLIZACE"/>
    <s v="Odpoutatelné spirály"/>
    <n v="12"/>
    <n v="15332.95"/>
    <n v="15332.95"/>
    <n v="4"/>
    <n v="61331.8"/>
    <n v="15332.95"/>
    <n v="1277.7458333333334"/>
    <n v="14055.204166666666"/>
    <m/>
    <m/>
    <n v="0"/>
  </r>
  <r>
    <s v="KL592"/>
    <s v="pouzdro zaváděcí KCFW-8.0-35-55-RB-HFANL1-HC"/>
    <x v="0"/>
    <s v="Z 503_OSTAT"/>
    <s v="Zaváděcí pouzdra"/>
    <n v="12"/>
    <n v="4023.25"/>
    <n v="4023.25"/>
    <n v="3"/>
    <n v="12069.75"/>
    <n v="4023.25"/>
    <n v="335.27083333333331"/>
    <n v="3687.9791666666665"/>
    <m/>
    <m/>
    <n v="0"/>
  </r>
  <r>
    <s v="KL594"/>
    <s v="mikrokatétr okluzní embolizační Scepter C DMSO kompatibilní 150 cm, 4 x 10 mm BC0410C"/>
    <x v="6"/>
    <s v="Z 513_KATETR"/>
    <s v="Katetry"/>
    <n v="12"/>
    <n v="37499.949999999997"/>
    <n v="37500"/>
    <n v="6"/>
    <n v="224999.8"/>
    <n v="37499.966666666667"/>
    <n v="3124.9972222222223"/>
    <n v="34374.969444444447"/>
    <m/>
    <m/>
    <n v="0"/>
  </r>
  <r>
    <s v="KL661"/>
    <s v="implantát spinální Usmart šroub pedikulární polyaxiální 4.5 x 45 mm 023025010"/>
    <x v="2"/>
    <s v="Z 506_NAHRAD_KOV"/>
    <s v="Umělé tělní náhrady - kovové"/>
    <n v="12"/>
    <n v="5186.5"/>
    <n v="5186.5"/>
    <n v="1"/>
    <n v="5186.5"/>
    <n v="5186.5"/>
    <n v="432.20833333333331"/>
    <n v="4754.291666666667"/>
    <m/>
    <m/>
    <n v="0"/>
  </r>
  <r>
    <s v="KL664"/>
    <s v="náhrada kyčelního kloubu TMARS revizní augmentace acetabulární  50/10 mm 00-4894-058-10"/>
    <x v="3"/>
    <s v="Z 518_TEP"/>
    <s v="TEP ortopedie"/>
    <n v="12"/>
    <n v="10120"/>
    <n v="10120"/>
    <n v="1"/>
    <n v="10120"/>
    <n v="10120"/>
    <n v="843.33333333333337"/>
    <n v="9276.6666666666661"/>
    <m/>
    <m/>
    <n v="0"/>
  </r>
  <r>
    <s v="KL672"/>
    <s v="katetr aterektomický laserový koronární ELCA - Coronary Laser Atherectomy Catheter, 0,9 mm, X-80 Vitesse RX,130 cm,  jednorázový 110-004"/>
    <x v="14"/>
    <s v="Z 543 KATETR_EXTRA"/>
    <s v="Katetry extrakční"/>
    <n v="12"/>
    <n v="69427.55"/>
    <n v="69427.55"/>
    <n v="1"/>
    <n v="65957.100000000006"/>
    <n v="65957.100000000006"/>
    <n v="5496.4250000000002"/>
    <n v="60460.675000000003"/>
    <m/>
    <m/>
    <n v="0"/>
  </r>
  <r>
    <s v="KL673"/>
    <s v="náhrada kyčelního kloubu Allofit IT vložka s vitamínem E neutral GG/32 mm 00-8851-008-32"/>
    <x v="3"/>
    <s v="Z 518_TEP"/>
    <s v="TEP ortopedie"/>
    <n v="12"/>
    <n v="6900"/>
    <n v="6900"/>
    <n v="4"/>
    <n v="27600"/>
    <n v="6900"/>
    <n v="575"/>
    <n v="6325"/>
    <m/>
    <m/>
    <n v="0"/>
  </r>
  <r>
    <s v="KL674"/>
    <s v="náhrada kyčelního kloubu TMARS revizní jamka 52 mm 00-7000-052-20"/>
    <x v="3"/>
    <s v="Z 518_TEP"/>
    <s v="TEP ortopedie"/>
    <n v="12"/>
    <n v="16675"/>
    <n v="16675"/>
    <n v="3"/>
    <n v="50025"/>
    <n v="16675"/>
    <n v="1389.5833333333333"/>
    <n v="15285.416666666666"/>
    <m/>
    <m/>
    <n v="0"/>
  </r>
  <r>
    <s v="KL675"/>
    <s v="náhrada kolenního kloubu NEXGEN LCCK komponenta femorální vel. D  levá revizní cement 00-5994-014-91"/>
    <x v="3"/>
    <s v="Z 518_TEP"/>
    <s v="TEP ortopedie"/>
    <n v="12"/>
    <n v="28750"/>
    <n v="28750"/>
    <n v="1"/>
    <n v="28750"/>
    <n v="28750"/>
    <n v="2395.8333333333335"/>
    <n v="26354.166666666668"/>
    <m/>
    <m/>
    <n v="0"/>
  </r>
  <r>
    <s v="KL676"/>
    <s v="náhrada kolenního kloubu NEXGEN LCCK dřík rovný prodloužený  15 x75 mm revizní 00-5988-012-15"/>
    <x v="3"/>
    <s v="Z 518_TEP"/>
    <s v="TEP ortopedie"/>
    <n v="12"/>
    <n v="5175"/>
    <n v="5175"/>
    <n v="4"/>
    <n v="20700"/>
    <n v="5175"/>
    <n v="431.25"/>
    <n v="4743.75"/>
    <m/>
    <m/>
    <n v="0"/>
  </r>
  <r>
    <s v="KL678"/>
    <s v="náhrada kolenního kloubu NEXGEN LCCK augmentace femorální distální D 5 mm 00-5990-034-10"/>
    <x v="3"/>
    <s v="Z 518_TEP"/>
    <s v="TEP ortopedie"/>
    <n v="12"/>
    <n v="4600"/>
    <n v="4600"/>
    <n v="1"/>
    <n v="4600"/>
    <n v="4600"/>
    <n v="383.33333333333331"/>
    <n v="4216.666666666667"/>
    <m/>
    <m/>
    <n v="0"/>
  </r>
  <r>
    <s v="KL685"/>
    <s v="dlaha TOMIFIX ,femorální , mediální distální, 4 otvory levá 04.120.551"/>
    <x v="2"/>
    <s v="Z 506_NAHRAD_KOV"/>
    <s v="Umělé tělní náhrady - kovové"/>
    <n v="12"/>
    <n v="8603.15"/>
    <n v="8603.15"/>
    <n v="1"/>
    <n v="8603.15"/>
    <n v="8603.15"/>
    <n v="716.92916666666667"/>
    <n v="7886.2208333333328"/>
    <m/>
    <m/>
    <n v="0"/>
  </r>
  <r>
    <s v="KL686"/>
    <s v="implantát spinální náhrada meziobratlová LUMIR boční lumbální expandibilní klec s dlahou 50 x 20 mm 12 - 16 mm 100909002"/>
    <x v="2"/>
    <s v="Z 506_NAHRAD_KOV"/>
    <s v="Umělé tělní náhrady - kovové"/>
    <n v="12"/>
    <n v="51842"/>
    <n v="51842"/>
    <n v="1"/>
    <n v="51842"/>
    <n v="51842"/>
    <n v="4320.166666666667"/>
    <n v="47521.833333333336"/>
    <m/>
    <m/>
    <n v="0"/>
  </r>
  <r>
    <s v="KL687"/>
    <s v="katetr pro dočasnou stimulaci Pacel FD, 5F, prac.délka 110 cm, s balonkem, zahnutý 401763"/>
    <x v="10"/>
    <s v="Z 517_KARDI"/>
    <s v="Zavaděče ke kardiostimulátorům"/>
    <n v="12"/>
    <n v="3327.5"/>
    <n v="3327.5"/>
    <n v="29"/>
    <n v="96497.5"/>
    <n v="3327.5"/>
    <n v="277.29166666666669"/>
    <n v="3050.2083333333335"/>
    <m/>
    <m/>
    <n v="0"/>
  </r>
  <r>
    <s v="KL688"/>
    <s v="zavaděč elektrofyziolog. katetrů perkutánní FastCath  7F 12 cm,průměr 0,038in, LUER-Lock včetně steril. rukávce, bal. á 5 ks 406107"/>
    <x v="10"/>
    <s v="Z 517_KARDI"/>
    <s v="Zavaděče ke kardiostimulátorům"/>
    <n v="12"/>
    <n v="700"/>
    <n v="700"/>
    <n v="25"/>
    <n v="17500"/>
    <n v="700"/>
    <n v="58.333333333333336"/>
    <n v="641.66666666666663"/>
    <m/>
    <m/>
    <n v="0"/>
  </r>
  <r>
    <s v="KL690"/>
    <s v="drát vodící neurovaskulární Hybrid .008&quot;/210 cm/Str BALHYBRID008D"/>
    <x v="0"/>
    <s v="Z 503_OSTAT"/>
    <s v="Mikrovodiče"/>
    <n v="12"/>
    <n v="11495"/>
    <n v="11495"/>
    <n v="9"/>
    <n v="103455"/>
    <n v="11495"/>
    <n v="957.91666666666663"/>
    <n v="10537.083333333334"/>
    <m/>
    <m/>
    <n v="0"/>
  </r>
  <r>
    <s v="KL692"/>
    <s v="nástroj ligasure IMPACT pro otevřenou operativu zahnutý, prům. 36 mm, délka18 cm, jednorázový LF4418"/>
    <x v="4"/>
    <s v="Z 523_STAPLE"/>
    <s v="Staplery, endosk., extraktory"/>
    <n v="12"/>
    <n v="12922.8"/>
    <n v="12922.8"/>
    <n v="97"/>
    <n v="1253511.6000000003"/>
    <n v="12922.800000000003"/>
    <n v="1076.9000000000003"/>
    <n v="11845.900000000003"/>
    <n v="12"/>
    <n v="11961.6"/>
    <n v="1160275.2"/>
  </r>
  <r>
    <s v="KL695"/>
    <s v="stent biliární plastový Cotton-Leung W-CLSO-10-14,pr.10 Fr délka 14 cm 25-G21812"/>
    <x v="0"/>
    <s v="Z 503_OSTAT"/>
    <s v="Ostatní - všeobecný mateiál"/>
    <n v="12"/>
    <n v="956.8"/>
    <n v="956.8"/>
    <n v="9"/>
    <n v="8611.2000000000007"/>
    <n v="956.80000000000007"/>
    <n v="79.733333333333334"/>
    <n v="877.06666666666672"/>
    <n v="12"/>
    <n v="931.84"/>
    <n v="8386.56"/>
  </r>
  <r>
    <s v="KL696"/>
    <s v="stent biliární plastový Cotton-Leung W-CLSO-10-16, pr.10Fr délka16 cm 25-G21815"/>
    <x v="0"/>
    <s v="Z 503_OSTAT"/>
    <s v="Ostatní - všeobecný mateiál"/>
    <n v="12"/>
    <n v="956.8"/>
    <n v="956.8"/>
    <n v="3"/>
    <n v="2870.3999999999996"/>
    <n v="956.79999999999984"/>
    <n v="79.73333333333332"/>
    <n v="877.06666666666649"/>
    <m/>
    <m/>
    <n v="0"/>
  </r>
  <r>
    <s v="KL697"/>
    <s v="jehla aspirační Echo Tip Ultra W-ECHO-HD-19-A pro endosono ProCore 25-G52012"/>
    <x v="0"/>
    <s v="Z 503_OSTAT"/>
    <s v="Ostatní - všeobecný mateiál"/>
    <n v="12"/>
    <n v="8085"/>
    <n v="8085"/>
    <n v="7"/>
    <n v="56595"/>
    <n v="8085"/>
    <n v="673.75"/>
    <n v="7411.25"/>
    <m/>
    <m/>
    <n v="0"/>
  </r>
  <r>
    <s v="KL699"/>
    <s v="náhrada kolenního kloubu NEXGEN LCCK augmentace tibiální 5 - 5,00 mm poloviční 00-5988-05-26"/>
    <x v="3"/>
    <s v="Z 518_TEP"/>
    <s v="TEP ortopedie"/>
    <n v="12"/>
    <n v="6900"/>
    <n v="6900"/>
    <n v="5"/>
    <n v="34500"/>
    <n v="6900"/>
    <n v="575"/>
    <n v="6325"/>
    <m/>
    <m/>
    <n v="0"/>
  </r>
  <r>
    <s v="KL700"/>
    <s v="náhrada kolenního kloubu NEXGEN LCCK dřík prodloužený 14 x 145 mm s ofsetem necementovaný 00-5988-20-14"/>
    <x v="3"/>
    <s v="Z 518_TEP"/>
    <s v="TEP ortopedie"/>
    <n v="12"/>
    <n v="7475"/>
    <n v="7475"/>
    <n v="1"/>
    <n v="7475"/>
    <n v="7475"/>
    <n v="622.91666666666663"/>
    <n v="6852.083333333333"/>
    <m/>
    <m/>
    <n v="0"/>
  </r>
  <r>
    <s v="KL726"/>
    <s v="katetr vodící pro mikrokatetrizaci MERCI DAC 038, 3.9F/ 0,39 x 125 cm 90120"/>
    <x v="6"/>
    <s v="Z 513_KATETR"/>
    <s v="Katetry vodicí"/>
    <n v="12"/>
    <n v="9922"/>
    <n v="9922"/>
    <n v="6"/>
    <n v="59532"/>
    <n v="9922"/>
    <n v="826.83333333333337"/>
    <n v="9095.1666666666661"/>
    <n v="12"/>
    <n v="9184"/>
    <n v="55104"/>
  </r>
  <r>
    <s v="KL728"/>
    <s v="stent intrakraniální samoexpandibilní Nitinol LEO+ 5,5 x 35 mm BALLEO 5,5X35"/>
    <x v="7"/>
    <s v="Z 538 STENTY"/>
    <s v="Neurostenty"/>
    <n v="12"/>
    <n v="77625"/>
    <n v="77625"/>
    <n v="1"/>
    <n v="77625"/>
    <n v="77625"/>
    <n v="6468.75"/>
    <n v="71156.25"/>
    <m/>
    <m/>
    <n v="0"/>
  </r>
  <r>
    <s v="KL730"/>
    <s v="stapler lineární s nožem - katr 100 zelený výška svorky 4,5 mm LC10045"/>
    <x v="4"/>
    <s v="Z 523_STAPLE"/>
    <s v="Staplery, endosk., extraktory"/>
    <n v="12"/>
    <n v="4186.6000000000004"/>
    <n v="4186.6000000000004"/>
    <n v="172"/>
    <n v="720095.21"/>
    <n v="4186.6000581395347"/>
    <n v="348.88333817829454"/>
    <n v="3837.71671996124"/>
    <n v="12"/>
    <n v="3875.2000000000003"/>
    <n v="666534.40000000002"/>
  </r>
  <r>
    <s v="KL731"/>
    <s v="zásobník do stapleru lineárního s nožem katr 100 zelený výška svorky 4,5 mm 104 svorek  LCC10045"/>
    <x v="4"/>
    <s v="Z 523_STAPLE"/>
    <s v="Staplery, endosk., extraktory"/>
    <n v="12"/>
    <n v="2093.3000000000002"/>
    <n v="2093.3000000000002"/>
    <n v="55"/>
    <n v="115131.50000000001"/>
    <n v="2093.3000000000002"/>
    <n v="174.44166666666669"/>
    <n v="1918.8583333333336"/>
    <n v="12"/>
    <n v="1937.6000000000001"/>
    <n v="106568.00000000001"/>
  </r>
  <r>
    <s v="KL736"/>
    <s v="okluder AVP amplatzer plug vaskulární periferní - Amplatzer vascular plug II Ø 12 x 9 mm 9-AVP2-012"/>
    <x v="8"/>
    <s v="Z 545 EMBOLIZACE"/>
    <s v="Cévní okludery"/>
    <n v="12"/>
    <n v="16882"/>
    <n v="16882"/>
    <n v="2"/>
    <n v="33764"/>
    <n v="16882"/>
    <n v="1406.8333333333333"/>
    <n v="15475.166666666666"/>
    <m/>
    <m/>
    <n v="0"/>
  </r>
  <r>
    <s v="KL737"/>
    <s v="okluder AVP amplatzer plug vaskulární periferní - Amplatzer vascular plug II Ø 14 x 10 mm 9-AVP2-014"/>
    <x v="8"/>
    <s v="Z 545 EMBOLIZACE"/>
    <s v="Cévní okludery"/>
    <n v="12"/>
    <n v="16882"/>
    <n v="16882"/>
    <n v="3"/>
    <n v="50646"/>
    <n v="16882"/>
    <n v="1406.8333333333333"/>
    <n v="15475.166666666666"/>
    <m/>
    <m/>
    <n v="0"/>
  </r>
  <r>
    <s v="KL738"/>
    <s v="okluder AVP amplatzer plug vaskulární periferní - Amplatzer vascular plug II Ø 16 x 12 mm 9-AVP2-016"/>
    <x v="8"/>
    <s v="Z 545 EMBOLIZACE"/>
    <s v="Cévní okludery"/>
    <n v="12"/>
    <n v="16882"/>
    <n v="16882"/>
    <n v="4"/>
    <n v="67528"/>
    <n v="16882"/>
    <n v="1406.8333333333333"/>
    <n v="15475.166666666666"/>
    <n v="12"/>
    <n v="16441.599999999999"/>
    <n v="65766.399999999994"/>
  </r>
  <r>
    <s v="KL747"/>
    <s v="implantát spináln Synapse šroub spongiózní  Ø 3,5 mm, délka 18 mm Titan 04.614.018"/>
    <x v="2"/>
    <s v="Z 506_NAHRAD_KOV"/>
    <s v="Umělé tělní náhrady - kovové"/>
    <n v="12"/>
    <n v="6463"/>
    <n v="6721.75"/>
    <n v="12"/>
    <n v="80143.5"/>
    <n v="6678.625"/>
    <n v="556.55208333333337"/>
    <n v="6122.072916666667"/>
    <m/>
    <m/>
    <n v="0"/>
  </r>
  <r>
    <s v="KL749"/>
    <s v="implantát spináln Synapse šroub spongiózní  Ø 4,0 mm, délka 24 mm Titan 04.614.124"/>
    <x v="2"/>
    <s v="Z 506_NAHRAD_KOV"/>
    <s v="Umělé tělní náhrady - kovové"/>
    <n v="12"/>
    <n v="6463"/>
    <n v="6463"/>
    <n v="1"/>
    <n v="6463"/>
    <n v="6463"/>
    <n v="538.58333333333337"/>
    <n v="5924.416666666667"/>
    <m/>
    <m/>
    <n v="0"/>
  </r>
  <r>
    <s v="KL751"/>
    <s v="implantát spináln Synapse šroub spongiózní  Ø 4,0 mm, délka 30 mm Titan 04.614.130"/>
    <x v="2"/>
    <s v="Z 506_NAHRAD_KOV"/>
    <s v="Umělé tělní náhrady - kovové"/>
    <n v="12"/>
    <n v="6463"/>
    <n v="6721.75"/>
    <n v="4"/>
    <n v="26628.25"/>
    <n v="6657.0625"/>
    <n v="554.75520833333337"/>
    <n v="6102.307291666667"/>
    <m/>
    <m/>
    <n v="0"/>
  </r>
  <r>
    <s v="KL752"/>
    <s v="šroub zajišťovací stardrive PFNA pr. 5,0 mm délka 30 mm proximální femur slitina titanu 04.005.520"/>
    <x v="2"/>
    <s v="Z 506_NAHRAD_KOV"/>
    <s v="Umělé tělní náhrady - kovové"/>
    <n v="12"/>
    <n v="727.95"/>
    <n v="727.95"/>
    <n v="1"/>
    <n v="727.95"/>
    <n v="727.95"/>
    <n v="60.662500000000001"/>
    <n v="667.28750000000002"/>
    <m/>
    <m/>
    <n v="0"/>
  </r>
  <r>
    <s v="KL754"/>
    <s v="náhrada kolenního kloubu NEXGEN LCCK augmentace tibiální 3 - 10,0 mm poloviční 10 00-5988-03-27"/>
    <x v="3"/>
    <s v="Z 518_TEP"/>
    <s v="TEP ortopedie"/>
    <n v="12"/>
    <n v="6900"/>
    <n v="6900"/>
    <n v="1"/>
    <n v="6900"/>
    <n v="6900"/>
    <n v="575"/>
    <n v="6325"/>
    <m/>
    <m/>
    <n v="0"/>
  </r>
  <r>
    <s v="KL755"/>
    <s v="náhrada kyčelního kloubu Avantage jamka necementovaná 50 P0460P50"/>
    <x v="3"/>
    <s v="Z 518_TEP"/>
    <s v="TEP ortopedie"/>
    <n v="12"/>
    <n v="15975.69"/>
    <n v="15975.69"/>
    <n v="1"/>
    <n v="15975.69"/>
    <n v="15975.69"/>
    <n v="1331.3075000000001"/>
    <n v="14644.3825"/>
    <m/>
    <m/>
    <n v="0"/>
  </r>
  <r>
    <s v="KL756"/>
    <s v="náhrada kyčelního kloubu Avantage vložka E-Poly 28 mm 50 P0561E50"/>
    <x v="3"/>
    <s v="Z 518_TEP"/>
    <s v="TEP ortopedie"/>
    <n v="12"/>
    <n v="12866.4"/>
    <n v="12866.4"/>
    <n v="1"/>
    <n v="12866.4"/>
    <n v="12866.4"/>
    <n v="1072.2"/>
    <n v="11794.199999999999"/>
    <m/>
    <m/>
    <n v="0"/>
  </r>
  <r>
    <s v="KL768"/>
    <s v="náhrada kolenního kloubu NEXGEN LCCK augmentace tibiální 5 - 10 mm 00-5988-05-27"/>
    <x v="3"/>
    <s v="Z 518_TEP"/>
    <s v="TEP ortopedie"/>
    <n v="12"/>
    <n v="6900"/>
    <n v="6900"/>
    <n v="1"/>
    <n v="6900"/>
    <n v="6900"/>
    <n v="575"/>
    <n v="6325"/>
    <m/>
    <m/>
    <n v="0"/>
  </r>
  <r>
    <s v="KL773"/>
    <s v="hřeb expert TN tibiální pr.8 kanylovaný D315 TAN 04.004.243"/>
    <x v="2"/>
    <s v="Z 506_NAHRAD_KOV"/>
    <s v="Umělé tělní náhrady - kovové"/>
    <n v="12"/>
    <n v="10162.549999999999"/>
    <n v="10162.549999999999"/>
    <n v="1"/>
    <n v="10162.549999999999"/>
    <n v="10162.549999999999"/>
    <n v="846.87916666666661"/>
    <n v="9315.6708333333336"/>
    <n v="12"/>
    <n v="9897.44"/>
    <n v="9897.44"/>
  </r>
  <r>
    <s v="KL774"/>
    <s v="hřeb expert TN tibiální pr.8 kanylovaný D330 TAN 04.004.246"/>
    <x v="2"/>
    <s v="Z 506_NAHRAD_KOV"/>
    <s v="Umělé tělní náhrady - kovové"/>
    <n v="12"/>
    <n v="10162.549999999999"/>
    <n v="10162.549999999999"/>
    <n v="1"/>
    <n v="10162.549999999999"/>
    <n v="10162.549999999999"/>
    <n v="846.87916666666661"/>
    <n v="9315.6708333333336"/>
    <m/>
    <m/>
    <n v="0"/>
  </r>
  <r>
    <s v="KL775"/>
    <s v="hřeb expert TN tibiální pr.8 kanylovaný D345 TAN 04.004.249"/>
    <x v="2"/>
    <s v="Z 506_NAHRAD_KOV"/>
    <s v="Umělé tělní náhrady - kovové"/>
    <n v="12"/>
    <n v="10162.549999999999"/>
    <n v="10162.549999999999"/>
    <n v="2"/>
    <n v="20325.099999999999"/>
    <n v="10162.549999999999"/>
    <n v="846.87916666666661"/>
    <n v="9315.6708333333336"/>
    <m/>
    <m/>
    <n v="0"/>
  </r>
  <r>
    <s v="KL776"/>
    <s v="hřeb expert TN tibiální pr.8 kanylovaný D360 TAN 04.004.252"/>
    <x v="2"/>
    <s v="Z 506_NAHRAD_KOV"/>
    <s v="Umělé tělní náhrady - kovové"/>
    <n v="12"/>
    <n v="10162.549999999999"/>
    <n v="10162.549999999999"/>
    <n v="2"/>
    <n v="20325.099999999999"/>
    <n v="10162.549999999999"/>
    <n v="846.87916666666661"/>
    <n v="9315.6708333333336"/>
    <m/>
    <m/>
    <n v="0"/>
  </r>
  <r>
    <s v="KL777"/>
    <s v="hřeb expert TN tibiální pr.8 kanylovaný D375 TAN 04.004.255"/>
    <x v="2"/>
    <s v="Z 506_NAHRAD_KOV"/>
    <s v="Umělé tělní náhrady - kovové"/>
    <n v="12"/>
    <n v="10162.549999999999"/>
    <n v="10162.549999999999"/>
    <n v="3"/>
    <n v="30487.649999999998"/>
    <n v="10162.549999999999"/>
    <n v="846.87916666666661"/>
    <n v="9315.6708333333336"/>
    <m/>
    <m/>
    <n v="0"/>
  </r>
  <r>
    <s v="KL779"/>
    <s v="hřeb expert TN tibiální pr.9 kanylovaný D315 TAN 04.004.343"/>
    <x v="2"/>
    <s v="Z 506_NAHRAD_KOV"/>
    <s v="Umělé tělní náhrady - kovové"/>
    <n v="12"/>
    <n v="10162.549999999999"/>
    <n v="10162.549999999999"/>
    <n v="1"/>
    <n v="10162.549999999999"/>
    <n v="10162.549999999999"/>
    <n v="846.87916666666661"/>
    <n v="9315.6708333333336"/>
    <m/>
    <m/>
    <n v="0"/>
  </r>
  <r>
    <s v="KL781"/>
    <s v="hřeb expert TN tibiální pr.9 kanylovaný D345 TAN 04.004.349"/>
    <x v="2"/>
    <s v="Z 506_NAHRAD_KOV"/>
    <s v="Umělé tělní náhrady - kovové"/>
    <n v="12"/>
    <n v="10162.549999999999"/>
    <n v="10162.549999999999"/>
    <n v="2"/>
    <n v="20325.099999999999"/>
    <n v="10162.549999999999"/>
    <n v="846.87916666666661"/>
    <n v="9315.6708333333336"/>
    <n v="12"/>
    <n v="9897.44"/>
    <n v="19794.88"/>
  </r>
  <r>
    <s v="KL782"/>
    <s v="hřeb expert TN tibiální pr.9 kanylovaný D360 TAN 04.004.352"/>
    <x v="2"/>
    <s v="Z 506_NAHRAD_KOV"/>
    <s v="Umělé tělní náhrady - kovové"/>
    <n v="12"/>
    <n v="10162.549999999999"/>
    <n v="11067.6"/>
    <n v="3"/>
    <n v="30487.65"/>
    <n v="10162.550000000001"/>
    <n v="846.87916666666672"/>
    <n v="9315.6708333333336"/>
    <n v="12"/>
    <n v="9897.44"/>
    <n v="29692.32"/>
  </r>
  <r>
    <s v="KL783"/>
    <s v="hřeb expert TN tibiální pr.9 kanylovaný D375 TAN 04.004.355"/>
    <x v="2"/>
    <s v="Z 506_NAHRAD_KOV"/>
    <s v="Umělé tělní náhrady - kovové"/>
    <n v="12"/>
    <n v="10162.549999999999"/>
    <n v="10162.549999999999"/>
    <n v="2"/>
    <n v="20325.099999999999"/>
    <n v="10162.549999999999"/>
    <n v="846.87916666666661"/>
    <n v="9315.6708333333336"/>
    <m/>
    <m/>
    <n v="0"/>
  </r>
  <r>
    <s v="KL787"/>
    <s v="dlaha TOMIFIX femorální mediální distální 4 otvory pravá 04.120.550S"/>
    <x v="2"/>
    <s v="Z 506_NAHRAD_KOV"/>
    <s v="Umělé tělní náhrady - kovové"/>
    <n v="12"/>
    <n v="8603.15"/>
    <n v="8603.15"/>
    <n v="3"/>
    <n v="25809.449999999997"/>
    <n v="8603.15"/>
    <n v="716.92916666666667"/>
    <n v="7886.2208333333328"/>
    <m/>
    <m/>
    <n v="0"/>
  </r>
  <r>
    <s v="KL788"/>
    <s v="náhrada kyčelního kloubu TMARS revizní jamka 60 mm 00-7000-060-20"/>
    <x v="3"/>
    <s v="Z 518_TEP"/>
    <s v="TEP ortopedie"/>
    <n v="12"/>
    <n v="16675"/>
    <n v="16675"/>
    <n v="2"/>
    <n v="33350"/>
    <n v="16675"/>
    <n v="1389.5833333333333"/>
    <n v="15285.416666666666"/>
    <m/>
    <m/>
    <n v="0"/>
  </r>
  <r>
    <s v="KL789"/>
    <s v="náhrada kyčelního kloubu TMARS revizní vložka Longevity XLPE neutrální 36/60 mm 7105-60-36"/>
    <x v="3"/>
    <s v="Z 518_TEP"/>
    <s v="TEP ortopedie"/>
    <n v="12"/>
    <n v="8970"/>
    <n v="8970"/>
    <n v="2"/>
    <n v="17940"/>
    <n v="8970"/>
    <n v="747.5"/>
    <n v="8222.5"/>
    <m/>
    <m/>
    <n v="0"/>
  </r>
  <r>
    <s v="KL791"/>
    <s v="šroub kortikální zalamovací 2,7 mm x 18 mm NWD117018"/>
    <x v="2"/>
    <s v="Z 506_NAHRAD_KOV"/>
    <s v="Umělé tělní náhrady - kovové"/>
    <n v="12"/>
    <n v="2013.95"/>
    <n v="2014.01"/>
    <n v="8"/>
    <n v="16112.010000000002"/>
    <n v="2014.0012500000003"/>
    <n v="167.83343750000003"/>
    <n v="1846.1678125000003"/>
    <m/>
    <m/>
    <n v="0"/>
  </r>
  <r>
    <s v="KL798"/>
    <s v="set mikropunkční V-Stick 4 F x 10 cm, 21 G x 7 cm, .018&quot; x 40 cm 391504300E"/>
    <x v="0"/>
    <s v="Z 503_OSTAT"/>
    <s v="Zaváděcí pouzdra"/>
    <n v="12"/>
    <n v="784.08"/>
    <n v="784.08"/>
    <n v="70"/>
    <n v="54885.600000000006"/>
    <n v="784.08"/>
    <n v="65.34"/>
    <n v="718.74"/>
    <m/>
    <m/>
    <n v="0"/>
  </r>
  <r>
    <s v="KL799"/>
    <s v="náhrada kyčelního kloubu dřík revizní Wagner 19/225 mm 01.00102.219 "/>
    <x v="3"/>
    <s v="Z 518_TEP"/>
    <s v="TEP ortopedie"/>
    <n v="12"/>
    <n v="33350"/>
    <n v="33350"/>
    <n v="2"/>
    <n v="66700"/>
    <n v="33350"/>
    <n v="2779.1666666666665"/>
    <n v="30570.833333333332"/>
    <m/>
    <m/>
    <n v="0"/>
  </r>
  <r>
    <s v="KL800"/>
    <s v="systém neurostimulační SCS Prime Advanced SureScan nedobíjitelný 1x 97702, programátor 1x 97740 "/>
    <x v="16"/>
    <s v="Z 511_NEURO"/>
    <s v="Neurostimulace"/>
    <n v="12"/>
    <n v="325576.31"/>
    <n v="325576.32000000001"/>
    <n v="11"/>
    <n v="3581339.5099999993"/>
    <n v="325576.31909090903"/>
    <n v="27131.359924242421"/>
    <n v="298444.95916666661"/>
    <m/>
    <m/>
    <n v="0"/>
  </r>
  <r>
    <s v="KL801"/>
    <s v="programátor pacientský L633 97740"/>
    <x v="16"/>
    <s v="Z 511_NEURO"/>
    <s v="Neurostimulace"/>
    <n v="12"/>
    <n v="36225"/>
    <n v="36225.01"/>
    <n v="7"/>
    <n v="253575.01"/>
    <n v="36225.001428571428"/>
    <n v="3018.7501190476191"/>
    <n v="33206.25130952381"/>
    <m/>
    <m/>
    <n v="0"/>
  </r>
  <r>
    <s v="KL804"/>
    <s v="šroub kortikální kompresní bold 2,5 mm x 22 mm NWD200022"/>
    <x v="2"/>
    <s v="Z 506_NAHRAD_KOV"/>
    <s v="Umělé tělní náhrady - kovové"/>
    <n v="12"/>
    <n v="1995.79"/>
    <n v="1995.79"/>
    <n v="1"/>
    <n v="1995.79"/>
    <n v="1995.79"/>
    <n v="166.31583333333333"/>
    <n v="1829.4741666666666"/>
    <m/>
    <m/>
    <n v="0"/>
  </r>
  <r>
    <s v="KL810"/>
    <s v="záslepka k neurostimulačnímu systému 3550-29"/>
    <x v="16"/>
    <s v="Z 511_NEURO"/>
    <s v="Neurostimulace"/>
    <n v="12"/>
    <n v="0.01"/>
    <n v="0.01"/>
    <n v="4"/>
    <n v="0.04"/>
    <n v="0.01"/>
    <n v="8.3333333333333339E-4"/>
    <n v="9.1666666666666667E-3"/>
    <m/>
    <m/>
    <n v="0"/>
  </r>
  <r>
    <s v="KL822"/>
    <s v="drát vodící Thruway 0,014&quot; x 190 cm/Short Taper/Straight M001492921"/>
    <x v="0"/>
    <s v="Z 503_OSTAT"/>
    <s v="Mikrovodiče"/>
    <n v="12"/>
    <n v="2891.9"/>
    <n v="2891.92"/>
    <n v="4"/>
    <n v="11567.62"/>
    <n v="2891.9050000000002"/>
    <n v="240.99208333333334"/>
    <n v="2650.9129166666667"/>
    <m/>
    <m/>
    <n v="0"/>
  </r>
  <r>
    <s v="KL824"/>
    <s v="náhrada kolenního kloubu NEXGEN LCCK dřík rovný prodloužený  13 x100 mm revizní 00-5988-010-13"/>
    <x v="3"/>
    <s v="Z 518_TEP"/>
    <s v="TEP ortopedie"/>
    <n v="12"/>
    <n v="5175"/>
    <n v="5175"/>
    <n v="3"/>
    <n v="15525"/>
    <n v="5175"/>
    <n v="431.25"/>
    <n v="4743.75"/>
    <m/>
    <m/>
    <n v="0"/>
  </r>
  <r>
    <s v="KL828"/>
    <s v="systém neurostimulační DBS ACTIVA PC obě hemisféry 37601 nedobíjitelný"/>
    <x v="21"/>
    <s v="Z 508_DBS"/>
    <s v="DBS"/>
    <n v="12"/>
    <n v="600852"/>
    <n v="600852"/>
    <n v="14"/>
    <n v="8411928"/>
    <n v="600852"/>
    <n v="50071"/>
    <n v="550781"/>
    <m/>
    <m/>
    <n v="0"/>
  </r>
  <r>
    <s v="KL837"/>
    <s v="set NEXFRAME - jednorázový materiál k operaci NL NEXFRAME"/>
    <x v="21"/>
    <s v="Z 508_DBS"/>
    <s v="DBS"/>
    <n v="12"/>
    <n v="59951.99"/>
    <n v="74884"/>
    <n v="11"/>
    <n v="674403.90999999992"/>
    <n v="61309.446363636358"/>
    <n v="5109.1205303030301"/>
    <n v="56200.325833333329"/>
    <m/>
    <m/>
    <n v="0"/>
  </r>
  <r>
    <s v="KL840"/>
    <s v="Programátor pacientský k PC, RC, SC (původní 37642) nové TH90D02 nedobíjitelný"/>
    <x v="21"/>
    <s v="Z 508_DBS"/>
    <s v="DBS"/>
    <n v="12"/>
    <n v="52809.36"/>
    <n v="52809.36"/>
    <n v="1"/>
    <n v="52809.36"/>
    <n v="52809.36"/>
    <n v="4400.78"/>
    <n v="48408.58"/>
    <m/>
    <m/>
    <n v="0"/>
  </r>
  <r>
    <s v="KL847"/>
    <s v="systém neurostimulační DBS ACTIVA RC obě hemisféry, dobíjitelný 37612"/>
    <x v="21"/>
    <s v="Z 508_DBS"/>
    <s v="DBS"/>
    <n v="12"/>
    <n v="702820.12"/>
    <n v="702820.12"/>
    <n v="1"/>
    <n v="702820.12"/>
    <n v="702820.12"/>
    <n v="58568.343333333331"/>
    <n v="644251.77666666661"/>
    <m/>
    <m/>
    <n v="0"/>
  </r>
  <r>
    <s v="KL848"/>
    <s v="systém neurostimulační DBS modul nabíjecí k Activa RC ( původní 37651) nové RS6200 dobíjitelný"/>
    <x v="21"/>
    <s v="Z 508_DBS"/>
    <s v="DBS"/>
    <n v="12"/>
    <n v="22916.44"/>
    <n v="22916.44"/>
    <n v="3"/>
    <n v="68749.319999999992"/>
    <n v="22916.44"/>
    <n v="1909.7033333333331"/>
    <n v="21006.736666666664"/>
    <m/>
    <m/>
    <n v="0"/>
  </r>
  <r>
    <s v="KL862"/>
    <s v="systém kotvící pro rameno ZIP Tight fixation device (smyčka + knoflíček) 904834"/>
    <x v="2"/>
    <s v="Z 506_NAHRAD_KOV"/>
    <s v="Umělé tělní náhrady - kovové"/>
    <n v="12"/>
    <n v="7010.4"/>
    <n v="7571.6"/>
    <n v="29"/>
    <n v="215648.00000000009"/>
    <n v="7436.1379310344855"/>
    <n v="619.67816091954046"/>
    <n v="6816.4597701149451"/>
    <n v="12"/>
    <n v="7374.08"/>
    <n v="213848.32000000001"/>
  </r>
  <r>
    <s v="KL863"/>
    <s v="systém kotvící pro koleno TOOGGLELOC ZIPLoop nastavitelná smyčka 904755"/>
    <x v="2"/>
    <s v="Z 506_NAHRAD_KOV"/>
    <s v="Umělé tělní náhrady - kovové"/>
    <n v="12"/>
    <n v="4053.75"/>
    <n v="4378.05"/>
    <n v="12"/>
    <n v="51239.4"/>
    <n v="4269.95"/>
    <n v="355.82916666666665"/>
    <n v="3914.1208333333334"/>
    <n v="12"/>
    <n v="4263.84"/>
    <n v="51166.080000000002"/>
  </r>
  <r>
    <s v="KL864"/>
    <s v="kotva ramenní JuggerKnot soft MINI 1,00 mm 2-0 s jehlou 912076"/>
    <x v="1"/>
    <s v="Z 515_NAHRAD_OST"/>
    <s v="Umělé tělní náhrady - ostatní"/>
    <n v="12"/>
    <n v="4562.05"/>
    <n v="4926.6000000000004"/>
    <n v="13"/>
    <n v="61493.950000000012"/>
    <n v="4730.3038461538472"/>
    <n v="394.19198717948728"/>
    <n v="4336.1118589743601"/>
    <n v="12"/>
    <n v="4798.08"/>
    <n v="62375.040000000001"/>
  </r>
  <r>
    <s v="KL871"/>
    <s v="stent biliární Hot Axios samoexpandibilní metalický plně potažený 20,0 x 10,0 mm příruba pr.29mm včetně elektrokauterizačního zaváděcího systému M00553560 "/>
    <x v="7"/>
    <s v="Z 538 STENTY"/>
    <s v="Stenty"/>
    <n v="12"/>
    <n v="63135"/>
    <n v="65435"/>
    <n v="17"/>
    <n v="1080195"/>
    <n v="63540.882352941175"/>
    <n v="5295.0735294117649"/>
    <n v="58245.808823529413"/>
    <n v="12"/>
    <n v="61488"/>
    <n v="1045296"/>
  </r>
  <r>
    <s v="KL872"/>
    <s v="Balónek dilatační jícnový po vodiči CRE WG 12-15 MM/240CM/5.5 F/G M00558690"/>
    <x v="0"/>
    <s v="Z 503_OSTAT"/>
    <s v="Ostatní - všeobecný mateiál"/>
    <n v="12"/>
    <n v="4719"/>
    <n v="4719"/>
    <n v="98"/>
    <n v="462462"/>
    <n v="4719"/>
    <n v="393.25"/>
    <n v="4325.75"/>
    <n v="12"/>
    <n v="4356.8"/>
    <n v="426966.4"/>
  </r>
  <r>
    <s v="KL873"/>
    <s v="Balónek dilatační jícnový po vodiči CRE WG 15-18 MM/240CM/5.5 F/G M00558700"/>
    <x v="0"/>
    <s v="Z 503_OSTAT"/>
    <s v="Ostatní - všeobecný mateiál"/>
    <n v="12"/>
    <n v="4719"/>
    <n v="4719"/>
    <n v="26"/>
    <n v="122694"/>
    <n v="4719"/>
    <n v="393.25"/>
    <n v="4325.75"/>
    <n v="12"/>
    <n v="4356.8"/>
    <n v="113276.8"/>
  </r>
  <r>
    <s v="KL874"/>
    <s v="stentgraft aortální Zenith Bifurcated Iliac Sidebracht ZBIS-10-61-41"/>
    <x v="7"/>
    <s v="Z 538 STENTY"/>
    <s v="Stenty hrudní, břišní, stentgrafty"/>
    <n v="12"/>
    <n v="53003.5"/>
    <n v="53003.5"/>
    <n v="1"/>
    <n v="53003.5"/>
    <n v="53003.5"/>
    <n v="4416.958333333333"/>
    <n v="48586.541666666664"/>
    <m/>
    <m/>
    <n v="0"/>
  </r>
  <r>
    <s v="KL875"/>
    <s v="stentgraft aortální Zenith Bifurcated Iliac Sidebracht ZBIS-12-45-41"/>
    <x v="7"/>
    <s v="Z 538 STENTY"/>
    <s v="Stenty hrudní, břišní, stentgrafty"/>
    <n v="12"/>
    <n v="53003.5"/>
    <n v="53003.5"/>
    <n v="5"/>
    <n v="265017.5"/>
    <n v="53003.5"/>
    <n v="4416.958333333333"/>
    <n v="48586.541666666664"/>
    <m/>
    <m/>
    <n v="0"/>
  </r>
  <r>
    <s v="KL876"/>
    <s v="katetr balónkový dilatační Coyote ES Monorial 2,5 mm x 20 mm 144 cm .014&quot; H74939135252010"/>
    <x v="6"/>
    <s v="Z 513_KATETR"/>
    <s v="Katetry dilatační"/>
    <n v="12"/>
    <n v="3690.5"/>
    <n v="3690.5"/>
    <n v="13"/>
    <n v="47976.5"/>
    <n v="3690.5"/>
    <n v="307.54166666666669"/>
    <n v="3382.9583333333335"/>
    <n v="12"/>
    <n v="3416"/>
    <n v="44408"/>
  </r>
  <r>
    <s v="KL877"/>
    <s v="katetr balónkový dilatační Coyote ES Monorial 3,0 mm x 20 mm 144 cm .014&quot; H74939135302010"/>
    <x v="6"/>
    <s v="Z 513_KATETR"/>
    <s v="Katetry dilatační"/>
    <n v="12"/>
    <n v="3690.5"/>
    <n v="3690.5"/>
    <n v="16"/>
    <n v="59048"/>
    <n v="3690.5"/>
    <n v="307.54166666666669"/>
    <n v="3382.9583333333335"/>
    <n v="12"/>
    <n v="3416"/>
    <n v="54656"/>
  </r>
  <r>
    <s v="KL878"/>
    <s v="katetr balónkový dilatační Coyote ES Monorial 3,0 mm x 30 mm 145 cm .014&quot; H74939135303010"/>
    <x v="6"/>
    <s v="Z 513_KATETR"/>
    <s v="Katetry dilatační"/>
    <n v="12"/>
    <n v="3690.5"/>
    <n v="3690.5"/>
    <n v="16"/>
    <n v="59048"/>
    <n v="3690.5"/>
    <n v="307.54166666666669"/>
    <n v="3382.9583333333335"/>
    <m/>
    <m/>
    <n v="0"/>
  </r>
  <r>
    <s v="KL879"/>
    <s v="katetr balónkový dilatační Coyote ES Monorial 4,0 mm x 20 mm 144 cm .014&quot; H74939135402010"/>
    <x v="6"/>
    <s v="Z 513_KATETR"/>
    <s v="Katetry dilatační"/>
    <n v="12"/>
    <n v="3690.5"/>
    <n v="3690.5"/>
    <n v="9"/>
    <n v="33214.5"/>
    <n v="3690.5"/>
    <n v="307.54166666666669"/>
    <n v="3382.9583333333335"/>
    <m/>
    <m/>
    <n v="0"/>
  </r>
  <r>
    <s v="KL880"/>
    <s v="katetr balónkový dilatační Coyote ES Monorial 4,0 mm x 30 mm 145 cm .014&quot; H74939135403010"/>
    <x v="6"/>
    <s v="Z 513_KATETR"/>
    <s v="Katetry dilatační"/>
    <n v="12"/>
    <n v="3690.5"/>
    <n v="3690.5"/>
    <n v="5"/>
    <n v="18452.5"/>
    <n v="3690.5"/>
    <n v="307.54166666666669"/>
    <n v="3382.9583333333335"/>
    <m/>
    <m/>
    <n v="0"/>
  </r>
  <r>
    <s v="KL881"/>
    <s v="spirála embolizační odpoutatelná Retracta prům. 8 mm délka 14 cm .035&quot; (vč. odpoutávače) MWCER-35-14-8"/>
    <x v="8"/>
    <s v="Z 545 EMBOLIZACE"/>
    <s v="Embolizace periferních tepen"/>
    <n v="12"/>
    <n v="11283.69"/>
    <n v="11283.69"/>
    <n v="8"/>
    <n v="90269.48"/>
    <n v="11283.684999999999"/>
    <n v="940.30708333333325"/>
    <n v="10343.377916666666"/>
    <m/>
    <m/>
    <n v="0"/>
  </r>
  <r>
    <s v="KL882"/>
    <s v="spirála embolizační odpoutatelná Retracta prům. 6 mm délka 14 cm .035&quot; (vč. odpoutávače) MWCER-35-14-6"/>
    <x v="8"/>
    <s v="Z 545 EMBOLIZACE"/>
    <s v="Embolizace periferních tepen"/>
    <n v="12"/>
    <n v="11283.69"/>
    <n v="11283.69"/>
    <n v="8"/>
    <n v="90269.5"/>
    <n v="11283.6875"/>
    <n v="940.30729166666663"/>
    <n v="10343.380208333334"/>
    <m/>
    <m/>
    <n v="0"/>
  </r>
  <r>
    <s v="KL883"/>
    <s v="spirála embolizační odpoutatelná Retracta prům. 10 mm délka 14 cm .035&quot; (vč. odpoutávače) MWCER-35-14-10"/>
    <x v="8"/>
    <s v="Z 545 EMBOLIZACE"/>
    <s v="Embolizace periferních tepen"/>
    <n v="12"/>
    <n v="11283.69"/>
    <n v="11283.69"/>
    <n v="5"/>
    <n v="56418.429999999993"/>
    <n v="11283.685999999998"/>
    <n v="940.30716666666649"/>
    <n v="10343.378833333332"/>
    <m/>
    <m/>
    <n v="0"/>
  </r>
  <r>
    <s v="KL884"/>
    <s v="spirála embolizační odpoutatelná Retracta prům. 12 mm délka 14 cm .035&quot; (vč. odpoutávače) MWCER-35-14-12"/>
    <x v="8"/>
    <s v="Z 545 EMBOLIZACE"/>
    <s v="Embolizace periferních tepen"/>
    <n v="12"/>
    <n v="11283.69"/>
    <n v="11283.69"/>
    <n v="2"/>
    <n v="22567.37"/>
    <n v="11283.684999999999"/>
    <n v="940.30708333333325"/>
    <n v="10343.377916666666"/>
    <m/>
    <m/>
    <n v="0"/>
  </r>
  <r>
    <s v="KL886"/>
    <s v="hřeb elastický prevotův Pediflex  1,5 x 300 mm 00-1000-515"/>
    <x v="2"/>
    <s v="Z 506_NAHRAD_KOV"/>
    <s v="Umělé tělní náhrady - kovové"/>
    <n v="12"/>
    <n v="2212.6"/>
    <n v="2212.6"/>
    <n v="1"/>
    <n v="2212.6"/>
    <n v="2212.6"/>
    <n v="184.38333333333333"/>
    <n v="2028.2166666666667"/>
    <m/>
    <m/>
    <n v="0"/>
  </r>
  <r>
    <s v="KL887"/>
    <s v="hřeb elastický prevotův Pediflex  2,0 x 300 mm 00-1000-520"/>
    <x v="2"/>
    <s v="Z 506_NAHRAD_KOV"/>
    <s v="Umělé tělní náhrady - kovové"/>
    <n v="12"/>
    <n v="2212.6"/>
    <n v="2212.6"/>
    <n v="2"/>
    <n v="4425.2"/>
    <n v="2212.6"/>
    <n v="184.38333333333333"/>
    <n v="2028.2166666666667"/>
    <m/>
    <m/>
    <n v="0"/>
  </r>
  <r>
    <s v="KL888"/>
    <s v="hřeb elastický prevotův Pediflex  2,5 x 300 mm 00-1000-525"/>
    <x v="2"/>
    <s v="Z 506_NAHRAD_KOV"/>
    <s v="Umělé tělní náhrady - kovové"/>
    <n v="12"/>
    <n v="2212.6"/>
    <n v="2212.6"/>
    <n v="3"/>
    <n v="6637.7999999999993"/>
    <n v="2212.6"/>
    <n v="184.38333333333333"/>
    <n v="2028.2166666666667"/>
    <m/>
    <m/>
    <n v="0"/>
  </r>
  <r>
    <s v="KL889"/>
    <s v="hřeb elastický prevotův Pediflex  3,0 x 300 mm 00-1000-530"/>
    <x v="2"/>
    <s v="Z 506_NAHRAD_KOV"/>
    <s v="Umělé tělní náhrady - kovové"/>
    <n v="12"/>
    <n v="2212.6"/>
    <n v="2212.6"/>
    <n v="4"/>
    <n v="8850.4"/>
    <n v="2212.6"/>
    <n v="184.38333333333333"/>
    <n v="2028.2166666666667"/>
    <m/>
    <m/>
    <n v="0"/>
  </r>
  <r>
    <s v="KL890"/>
    <s v="hřeb elastický prevotův Pediflex  3,5 x 300 mm 00-1000-535"/>
    <x v="2"/>
    <s v="Z 506_NAHRAD_KOV"/>
    <s v="Umělé tělní náhrady - kovové"/>
    <n v="12"/>
    <n v="2212.6"/>
    <n v="2212.6"/>
    <n v="2"/>
    <n v="4425.2"/>
    <n v="2212.6"/>
    <n v="184.38333333333333"/>
    <n v="2028.2166666666667"/>
    <m/>
    <m/>
    <n v="0"/>
  </r>
  <r>
    <s v="KL896"/>
    <s v="náhrada kolenního kloubu NEXGEN LCCK komponenta femorální vel. F pravá revizní cement 00-5994-016-92"/>
    <x v="3"/>
    <s v="Z 518_TEP"/>
    <s v="TEP ortopedie"/>
    <n v="12"/>
    <n v="28750"/>
    <n v="28750"/>
    <n v="1"/>
    <n v="28750"/>
    <n v="28750"/>
    <n v="2395.8333333333335"/>
    <n v="26354.166666666668"/>
    <m/>
    <m/>
    <n v="0"/>
  </r>
  <r>
    <s v="KL898"/>
    <s v="náhrada kolenního kloubu NEXGEN LCCK vložka tibiální PE EF10 mm revizní 00-5994-040-10"/>
    <x v="3"/>
    <s v="Z 518_TEP"/>
    <s v="TEP ortopedie"/>
    <n v="12"/>
    <n v="2875"/>
    <n v="2875"/>
    <n v="1"/>
    <n v="2875"/>
    <n v="2875"/>
    <n v="239.58333333333334"/>
    <n v="2635.4166666666665"/>
    <m/>
    <m/>
    <n v="0"/>
  </r>
  <r>
    <s v="KL905"/>
    <s v="Screw SR-10 mm / Nexframe global AIMD SR-10"/>
    <x v="21"/>
    <s v="Z 508_DBS"/>
    <s v="DBS"/>
    <n v="12"/>
    <n v="9294.31"/>
    <n v="9294.32"/>
    <n v="21"/>
    <n v="195180.54"/>
    <n v="9294.3114285714291"/>
    <n v="774.52595238095239"/>
    <n v="8519.7854761904764"/>
    <m/>
    <m/>
    <n v="0"/>
  </r>
  <r>
    <s v="KL906"/>
    <s v="čočka nitrooční 14,5 dpt MTA4UO.145 "/>
    <x v="1"/>
    <s v="Z 515_NAHRAD_OST"/>
    <s v="Umělé tělní náhrady - ostatní"/>
    <n v="12"/>
    <n v="1605.98"/>
    <n v="1605.98"/>
    <n v="1"/>
    <n v="1605.98"/>
    <n v="1605.98"/>
    <n v="133.83166666666668"/>
    <n v="1472.1483333333333"/>
    <m/>
    <m/>
    <n v="0"/>
  </r>
  <r>
    <s v="KL907"/>
    <s v="čočka nitr. Acrysoft IQ Toric 20,50 dpt SN6AT5.205"/>
    <x v="1"/>
    <s v="Z 515_NAHRAD_OST"/>
    <s v="Umělé tělní náhrady - ostatní"/>
    <n v="12"/>
    <n v="9085"/>
    <n v="9085"/>
    <n v="2"/>
    <n v="18170"/>
    <n v="9085"/>
    <n v="757.08333333333337"/>
    <n v="8327.9166666666661"/>
    <m/>
    <m/>
    <n v="0"/>
  </r>
  <r>
    <s v="KL908"/>
    <s v="čočka nitr. Acrysoft IQ Toric 23,0 dpt SN6AT5.230"/>
    <x v="1"/>
    <s v="Z 515_NAHRAD_OST"/>
    <s v="Umělé tělní náhrady - ostatní"/>
    <n v="12"/>
    <n v="9085"/>
    <n v="9085"/>
    <n v="5"/>
    <n v="45425"/>
    <n v="9085"/>
    <n v="757.08333333333337"/>
    <n v="8327.9166666666661"/>
    <m/>
    <m/>
    <n v="0"/>
  </r>
  <r>
    <s v="KL909"/>
    <s v="čočka nitr. Acrysoft IQ Toric 22,5 dpt SN6AT6.225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L911"/>
    <s v="systém kotvící pro koleno TOOGGLELOC ZIP Loop nastavitelná smyčka 904755"/>
    <x v="2"/>
    <s v="Z 506_NAHRAD_KOV"/>
    <s v="Umělé tělní náhrady - kovové"/>
    <n v="12"/>
    <n v="3897.35"/>
    <n v="4378.05"/>
    <n v="16"/>
    <n v="69075.900000000009"/>
    <n v="4317.2437500000005"/>
    <n v="359.77031250000005"/>
    <n v="3957.4734375000007"/>
    <n v="12"/>
    <n v="4263.84"/>
    <n v="68221.440000000002"/>
  </r>
  <r>
    <s v="KL912"/>
    <s v="kotva pro operaci nohy JuggerKnot krátký rigidní  1,4 mm 1/1 110005307 "/>
    <x v="2"/>
    <s v="Z 506_NAHRAD_KOV"/>
    <s v="Umělé tělní náhrady - kovové"/>
    <n v="12"/>
    <n v="4104.3500000000004"/>
    <n v="4104.3500000000004"/>
    <n v="1"/>
    <n v="4104.3500000000004"/>
    <n v="4104.3500000000004"/>
    <n v="342.0291666666667"/>
    <n v="3762.3208333333337"/>
    <m/>
    <m/>
    <n v="0"/>
  </r>
  <r>
    <s v="KL915"/>
    <s v="náhrada kolenního kloubu NEXGEN LCCK augmentace tibiální 6 - 5 mm 00-5988-006-26"/>
    <x v="3"/>
    <s v="Z 518_TEP"/>
    <s v="TEP ortopedie"/>
    <n v="12"/>
    <n v="6900"/>
    <n v="6900"/>
    <n v="1"/>
    <n v="6900"/>
    <n v="6900"/>
    <n v="575"/>
    <n v="6325"/>
    <m/>
    <m/>
    <n v="0"/>
  </r>
  <r>
    <s v="KL919"/>
    <s v="katétr aspirační intrakraniální MicroVention Sofia Plus 6 F, 125 cm, Straight DA6125ST"/>
    <x v="6"/>
    <s v="Z 513_KATETR"/>
    <s v="Katetry - extrakční zařízení"/>
    <n v="12"/>
    <n v="28000"/>
    <n v="28000.01"/>
    <n v="127"/>
    <n v="3556000.1"/>
    <n v="28000.000787401576"/>
    <n v="2333.3333989501311"/>
    <n v="25666.667388451446"/>
    <m/>
    <m/>
    <n v="0"/>
  </r>
  <r>
    <s v="KL920"/>
    <s v="okluder AVP amplatzer plug vaskulární periferní - Amplatzer vascular plug 4 Ø 8 x 13,5 mm 9-AVP038-008"/>
    <x v="8"/>
    <s v="Z 545 EMBOLIZACE"/>
    <s v="Cévní okludery"/>
    <n v="12"/>
    <n v="19800"/>
    <n v="19800"/>
    <n v="4"/>
    <n v="79200"/>
    <n v="19800"/>
    <n v="1650"/>
    <n v="18150"/>
    <m/>
    <m/>
    <n v="0"/>
  </r>
  <r>
    <s v="KL921"/>
    <s v="čočka nitr. Acrysof IQ PanOptix 23,0 dpt. TFNT00.230"/>
    <x v="1"/>
    <s v="Z 515_NAHRAD_OST"/>
    <s v="Umělé tělní náhrady - ostatní"/>
    <n v="12"/>
    <n v="13754"/>
    <n v="14441.7"/>
    <n v="10"/>
    <n v="144417"/>
    <n v="14441.7"/>
    <n v="1203.4750000000001"/>
    <n v="13238.225"/>
    <m/>
    <m/>
    <n v="0"/>
  </r>
  <r>
    <s v="KL922"/>
    <s v="čočka nitr. 33,0 dpt SN60AT.330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L923"/>
    <s v="čočka nitr. 16,5 dpt SN60WF.165"/>
    <x v="1"/>
    <s v="Z 515_NAHRAD_OST"/>
    <s v="Umělé tělní náhrady - ostatní"/>
    <n v="12"/>
    <n v="3680"/>
    <n v="3680"/>
    <n v="5"/>
    <n v="18400"/>
    <n v="3680"/>
    <n v="306.66666666666669"/>
    <n v="3373.3333333333335"/>
    <m/>
    <m/>
    <n v="0"/>
  </r>
  <r>
    <s v="KL925"/>
    <s v="Čočka nitr. 12,5 dpt SN60WF.125"/>
    <x v="1"/>
    <s v="Z 515_NAHRAD_OST"/>
    <s v="Umělé tělní náhrady - ostatní"/>
    <n v="12"/>
    <n v="3680"/>
    <n v="3680"/>
    <n v="2"/>
    <n v="7360"/>
    <n v="3680"/>
    <n v="306.66666666666669"/>
    <n v="3373.3333333333335"/>
    <m/>
    <m/>
    <n v="0"/>
  </r>
  <r>
    <s v="KL932"/>
    <s v="spirála embolizační Target 360 Standard .010&quot; 4 mm x 8 cm M0035464080 "/>
    <x v="8"/>
    <s v="Z 545 EMBOLIZACE"/>
    <s v="Odpoutatelné spirály"/>
    <n v="12"/>
    <n v="15332.95"/>
    <n v="15333.62"/>
    <n v="7"/>
    <n v="107332.65"/>
    <n v="15333.235714285713"/>
    <n v="1277.7696428571428"/>
    <n v="14055.466071428569"/>
    <m/>
    <m/>
    <n v="0"/>
  </r>
  <r>
    <s v="KL933"/>
    <s v="stříkačka inflační pro PTCA Dolphin obj. 30 ml max.tlak 30 atm SED0185ND"/>
    <x v="0"/>
    <s v="Z 503_OSTAT"/>
    <s v="Stříkačka inflační"/>
    <n v="12"/>
    <n v="605"/>
    <n v="605"/>
    <n v="648"/>
    <n v="392040"/>
    <n v="605"/>
    <n v="50.416666666666664"/>
    <n v="554.58333333333337"/>
    <m/>
    <m/>
    <n v="0"/>
  </r>
  <r>
    <s v="KL936"/>
    <s v="čočka nitr. 12,0 dpt SN60WF.120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L938"/>
    <s v="čočka nitr. Acrysof IQ Toric 20,5 dpt. SN6AT4 SN6AT4.205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L940"/>
    <s v="čočka nitr. Acrysof IQ Toric 30,0 dpt SN6AT4.300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L942"/>
    <s v="šroub zajišťovací LCP samořezný 5,0 mm délka 22mm 412.205"/>
    <x v="2"/>
    <s v="Z 506_NAHRAD_KOV"/>
    <s v="Umělé tělní náhrady - kovové"/>
    <n v="12"/>
    <n v="1541"/>
    <n v="1541"/>
    <n v="2"/>
    <n v="3082"/>
    <n v="1541"/>
    <n v="128.41666666666666"/>
    <n v="1412.5833333333333"/>
    <m/>
    <m/>
    <n v="0"/>
  </r>
  <r>
    <s v="KL943"/>
    <s v="dlaha LCP rovná 4,5 / 5,0 široká 8 otvorů, délka 152 mm titan 426.581"/>
    <x v="2"/>
    <s v="Z 506_NAHRAD_KOV"/>
    <s v="Umělé tělní náhrady - kovové"/>
    <n v="12"/>
    <n v="3153.3"/>
    <n v="3153.3"/>
    <n v="1"/>
    <n v="3153.3"/>
    <n v="3153.3"/>
    <n v="262.77500000000003"/>
    <n v="2890.5250000000001"/>
    <m/>
    <m/>
    <n v="0"/>
  </r>
  <r>
    <s v="KL945"/>
    <s v="náhrada kolenního kloubu NEXGEN LCCK dřík rovný proudložený 20 x 100 mm revizní necementovaný 00-5988-10-20"/>
    <x v="3"/>
    <s v="Z 518_TEP"/>
    <s v="TEP ortopedie"/>
    <n v="12"/>
    <n v="5175"/>
    <n v="5175"/>
    <n v="1"/>
    <n v="5175"/>
    <n v="5175"/>
    <n v="431.25"/>
    <n v="4743.75"/>
    <m/>
    <m/>
    <n v="0"/>
  </r>
  <r>
    <s v="KL948"/>
    <s v="náhrada kolenního kloubu NEXGEN LCCK komponenta femorální vel. E  levá revizní cement 00-5994-015-91"/>
    <x v="3"/>
    <s v="Z 518_TEP"/>
    <s v="TEP ortopedie"/>
    <n v="12"/>
    <n v="28750"/>
    <n v="28750"/>
    <n v="2"/>
    <n v="57500"/>
    <n v="28750"/>
    <n v="2395.8333333333335"/>
    <n v="26354.166666666668"/>
    <m/>
    <m/>
    <n v="0"/>
  </r>
  <r>
    <s v="KL950"/>
    <s v="náhrada kolenního kloubu NEXGEN LCCK vložka tibiální PE E,F 10 mm revizní 00-5994-32-10"/>
    <x v="3"/>
    <s v="Z 518_TEP"/>
    <s v="TEP ortopedie"/>
    <n v="12"/>
    <n v="2875"/>
    <n v="2875"/>
    <n v="1"/>
    <n v="2875"/>
    <n v="2875"/>
    <n v="239.58333333333334"/>
    <n v="2635.4166666666665"/>
    <m/>
    <m/>
    <n v="0"/>
  </r>
  <r>
    <s v="KL951"/>
    <s v="náhrada kolenního kloubu NEXGEN LCCK dřík prodloužený s ofsetem 12 x100 mm revizní 00-5988-020-12"/>
    <x v="3"/>
    <s v="Z 518_TEP"/>
    <s v="TEP ortopedie"/>
    <n v="12"/>
    <n v="7475"/>
    <n v="7475"/>
    <n v="4"/>
    <n v="29900"/>
    <n v="7475"/>
    <n v="622.91666666666663"/>
    <n v="6852.083333333333"/>
    <m/>
    <m/>
    <n v="0"/>
  </r>
  <r>
    <s v="KL952"/>
    <s v="náhrada kolenního kloubu NEXGEN LCCK dřík prodloužený s ofsetem 15 x100 mm revizní 00-5988-020-15"/>
    <x v="3"/>
    <s v="Z 518_TEP"/>
    <s v="TEP ortopedie"/>
    <n v="12"/>
    <n v="7475"/>
    <n v="7475"/>
    <n v="2"/>
    <n v="14950"/>
    <n v="7475"/>
    <n v="622.91666666666663"/>
    <n v="6852.083333333333"/>
    <m/>
    <m/>
    <n v="0"/>
  </r>
  <r>
    <s v="KL953"/>
    <s v="náhrada kolenního kloubu NEXGEN LCCK augmentace femorální distální E 10 mm 00-5990-035-20"/>
    <x v="3"/>
    <s v="Z 518_TEP"/>
    <s v="TEP ortopedie"/>
    <n v="12"/>
    <n v="4600"/>
    <n v="4600"/>
    <n v="1"/>
    <n v="4600"/>
    <n v="4600"/>
    <n v="383.33333333333331"/>
    <n v="4216.666666666667"/>
    <m/>
    <m/>
    <n v="0"/>
  </r>
  <r>
    <s v="KL963"/>
    <s v="spirála embolizační Target 360 Standard .010&quot; 9 mm x 30 cm včetně odpoutávače M0035469300"/>
    <x v="8"/>
    <s v="Z 545 EMBOLIZACE"/>
    <s v="Odpoutatelné spirály"/>
    <n v="12"/>
    <n v="15332.95"/>
    <n v="15332.95"/>
    <n v="2"/>
    <n v="30665.9"/>
    <n v="15332.95"/>
    <n v="1277.7458333333334"/>
    <n v="14055.204166666666"/>
    <m/>
    <m/>
    <n v="0"/>
  </r>
  <r>
    <s v="KL964"/>
    <s v="spirála embolizační Target Helical Ultra .010&quot; 4 mm x 8 cm včetně odpoutávače M0035434080"/>
    <x v="8"/>
    <s v="Z 545 EMBOLIZACE"/>
    <s v="Odpoutatelné spirály"/>
    <n v="12"/>
    <n v="15332.95"/>
    <n v="15332.95"/>
    <n v="1"/>
    <n v="15332.95"/>
    <n v="15332.95"/>
    <n v="1277.7458333333334"/>
    <n v="14055.204166666666"/>
    <n v="12"/>
    <n v="14932.96"/>
    <n v="14932.96"/>
  </r>
  <r>
    <s v="KL965"/>
    <s v="spirála embolizační Target 360 Standard .010&quot; 12 mm x 30 cm včetně odpoutavače M0035461230"/>
    <x v="8"/>
    <s v="Z 545 EMBOLIZACE"/>
    <s v="Odpoutatelné spirály"/>
    <n v="12"/>
    <n v="15332.95"/>
    <n v="15332.95"/>
    <n v="2"/>
    <n v="30665.9"/>
    <n v="15332.95"/>
    <n v="1277.7458333333334"/>
    <n v="14055.204166666666"/>
    <m/>
    <m/>
    <n v="0"/>
  </r>
  <r>
    <s v="KL966"/>
    <s v="spirála embolizační Target 360 Ultra .010&quot; 4 mm x 6 cm včetně odpoutávače M0035424060"/>
    <x v="8"/>
    <s v="Z 545 EMBOLIZACE"/>
    <s v="Odpoutatelné spirály"/>
    <n v="12"/>
    <n v="15332.95"/>
    <n v="15332.95"/>
    <n v="3"/>
    <n v="45998.850000000006"/>
    <n v="15332.950000000003"/>
    <n v="1277.7458333333336"/>
    <n v="14055.204166666668"/>
    <m/>
    <m/>
    <n v="0"/>
  </r>
  <r>
    <s v="KL968"/>
    <s v="stent koronární lékový BIOMIME balonexpandibilní CoCr potah SIROLIMUS 2,25 x 13 BIO22513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69"/>
    <s v="stent koronární lékový BIOMIME balonexpandibilní CoCr potah SIROLIMUS 2,25 x 16 BIO22516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70"/>
    <s v="stent koronární lékový BIOMIME balonexpandibilní CoCr potah SIROLIMUS 2,25 x 19 BIO22519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71"/>
    <s v="stent koronární lékový BIOMIME balonexpandibilní CoCr potah SIROLIMUS 2,25 x 24 BIO22524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72"/>
    <s v="stent koronární lékový BIOMIME balonexpandibilní CoCr potah SIROLIMUS 2,25 x 29 BIO22529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74"/>
    <s v="stent koronární lékový BIOMIME balonexpandibilní CoCr potah SIROLIMUS 2,25 x 37 BIO22537"/>
    <x v="18"/>
    <s v="Z 540 STENTY_LEK"/>
    <s v="Stenty lékové"/>
    <n v="12"/>
    <n v="8337.5"/>
    <n v="8337.5"/>
    <n v="3"/>
    <n v="25012.5"/>
    <n v="8337.5"/>
    <n v="694.79166666666663"/>
    <n v="7642.708333333333"/>
    <m/>
    <m/>
    <n v="0"/>
  </r>
  <r>
    <s v="KL976"/>
    <s v="stent koronární lékový BIOMIME balonexpandibilní CoCr potah SIROLIMUS 2,50 x 13 BIO25013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77"/>
    <s v="stent koronární lékový BIOMIME balonexpandibilní CoCr potah SIROLIMUS 2,50 x 16 BIO25016"/>
    <x v="18"/>
    <s v="Z 540 STENTY_LEK"/>
    <s v="Stenty lékové"/>
    <n v="12"/>
    <n v="8337.5"/>
    <n v="8337.5"/>
    <n v="5"/>
    <n v="41687.5"/>
    <n v="8337.5"/>
    <n v="694.79166666666663"/>
    <n v="7642.708333333333"/>
    <m/>
    <m/>
    <n v="0"/>
  </r>
  <r>
    <s v="KL978"/>
    <s v="stent koronární lékový BIOMIME balonexpandibilní CoCr potah SIROLIMUS 2,50 x 19 BIO25019"/>
    <x v="18"/>
    <s v="Z 540 STENTY_LEK"/>
    <s v="Stenty lékové"/>
    <n v="12"/>
    <n v="8337.5"/>
    <n v="8337.5"/>
    <n v="5"/>
    <n v="41687.5"/>
    <n v="8337.5"/>
    <n v="694.79166666666663"/>
    <n v="7642.708333333333"/>
    <m/>
    <m/>
    <n v="0"/>
  </r>
  <r>
    <s v="KL979"/>
    <s v="stent koronární lékový BIOMIME balonexpandibilní CoCr potah SIROLIMUS 2,50 x 24 BIO25024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80"/>
    <s v="stent koronární lékový BIOMIME balonexpandibilní CoCr potah SIROLIMUS 2,50 x 32 BIO25032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84"/>
    <s v="stent koronární lékový BIOMIME balonexpandibilní CoCr potah SIROLIMUS 3,00 x 16 BIO30016"/>
    <x v="18"/>
    <s v="Z 540 STENTY_LEK"/>
    <s v="Stenty lékové"/>
    <n v="12"/>
    <n v="8337.5"/>
    <n v="8337.5"/>
    <n v="4"/>
    <n v="33350"/>
    <n v="8337.5"/>
    <n v="694.79166666666663"/>
    <n v="7642.708333333333"/>
    <m/>
    <m/>
    <n v="0"/>
  </r>
  <r>
    <s v="KL985"/>
    <s v="stent koronární lékový BIOMIME balonexpandibilní CoCr potah SIROLIMUS 3,00 x 19 BIO30019"/>
    <x v="18"/>
    <s v="Z 540 STENTY_LEK"/>
    <s v="Stenty lékové"/>
    <n v="12"/>
    <n v="8337.5"/>
    <n v="8337.5"/>
    <n v="2"/>
    <n v="16675"/>
    <n v="8337.5"/>
    <n v="694.79166666666663"/>
    <n v="7642.708333333333"/>
    <m/>
    <m/>
    <n v="0"/>
  </r>
  <r>
    <s v="KL986"/>
    <s v="stent koronární lékový BIOMIME balonexpandibilní CoCr potah SIROLIMUS 3,00 x 24 BIO30024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87"/>
    <s v="stent koronární lékový BIOMIME balonexpandibilní CoCr potah SIROLIMUS 3,00 x 29 BIO30029"/>
    <x v="18"/>
    <s v="Z 540 STENTY_LEK"/>
    <s v="Stenty lékové"/>
    <n v="12"/>
    <n v="8337.5"/>
    <n v="8337.5"/>
    <n v="4"/>
    <n v="33350"/>
    <n v="8337.5"/>
    <n v="694.79166666666663"/>
    <n v="7642.708333333333"/>
    <m/>
    <m/>
    <n v="0"/>
  </r>
  <r>
    <s v="KL989"/>
    <s v="stent koronární lékový BIOMIME balonexpandibilní CoCr potah SIROLIMUS 3,00 x 40 BIO30040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91"/>
    <s v="stent koronární lékový BIOMIME balonexpandibilní CoCr potah SIROLIMUS 3,50 x 13 BIO35013"/>
    <x v="18"/>
    <s v="Z 540 STENTY_LEK"/>
    <s v="Stenty lékové"/>
    <n v="12"/>
    <n v="8337.5"/>
    <n v="8337.5"/>
    <n v="3"/>
    <n v="25012.5"/>
    <n v="8337.5"/>
    <n v="694.79166666666663"/>
    <n v="7642.708333333333"/>
    <m/>
    <m/>
    <n v="0"/>
  </r>
  <r>
    <s v="KL992"/>
    <s v="stent koronární lékový BIOMIME balonexpandibilní CoCr potah SIROLIMUS 3,50 x 16 BIO35016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94"/>
    <s v="stent koronární lékový BIOMIME balonexpandibilní CoCr potah SIROLIMUS 3,50 x 24 BIO35024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95"/>
    <s v="stent koronární lékový BIOMIME balonexpandibilní CoCr potah SIROLIMUS 3,50 x 32 BIO35032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96"/>
    <s v="stent koronární lékový BIOMIME balonexpandibilní CoCr potah SIROLIMUS 3,50 x 40 BIO35040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L998"/>
    <s v="stent koronární lékový BIOMIME balonexpandibilní CoCr potah SIROLIMUS 4,00 x 13 BIO40013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M003"/>
    <s v="stent koronární lékový BIOMIME balonexpandibilní CoCr potah SIROLIMUS 4,00 x 32 BIO40032"/>
    <x v="18"/>
    <s v="Z 540 STENTY_LEK"/>
    <s v="Stenty lékové"/>
    <n v="12"/>
    <n v="8337.5"/>
    <n v="8337.5"/>
    <n v="2"/>
    <n v="16675"/>
    <n v="8337.5"/>
    <n v="694.79166666666663"/>
    <n v="7642.708333333333"/>
    <m/>
    <m/>
    <n v="0"/>
  </r>
  <r>
    <s v="KM004"/>
    <s v="stent koronární lékový BIOMIME balonexpandibilní CoCr potah SIROLIMUS 4,00 x 40 BIO40040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M005"/>
    <s v="stent koronární lékový BIOMIME balonexpandibilní CoCr potah SIROLIMUS 4,50 x 08 BIO45008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M006"/>
    <s v="stent koronární lékový BIOMIME balonexpandibilní CoCr potah SIROLIMUS 4,50 x 13 BIO45013"/>
    <x v="18"/>
    <s v="Z 540 STENTY_LEK"/>
    <s v="Stenty lékové"/>
    <n v="12"/>
    <n v="8337.5"/>
    <n v="8337.5"/>
    <n v="2"/>
    <n v="16675"/>
    <n v="8337.5"/>
    <n v="694.79166666666663"/>
    <n v="7642.708333333333"/>
    <m/>
    <m/>
    <n v="0"/>
  </r>
  <r>
    <s v="KM012"/>
    <s v="stent koronární lékový BIOMIME balonexpandibilní CoCr potah SIROLIMUS 4,50 x 37 BIO45037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M013"/>
    <s v="stent koronární lékový BIOMIME balonexpandibilní CoCr potah SIROLIMUS 4,50 x 40 BIO45040"/>
    <x v="18"/>
    <s v="Z 540 STENTY_LEK"/>
    <s v="Stenty lékové"/>
    <n v="12"/>
    <n v="8337.5"/>
    <n v="8337.5"/>
    <n v="1"/>
    <n v="8337.5"/>
    <n v="8337.5"/>
    <n v="694.79166666666663"/>
    <n v="7642.708333333333"/>
    <m/>
    <m/>
    <n v="0"/>
  </r>
  <r>
    <s v="KM014"/>
    <s v="čočka nitr. Acrysof IQ Toric 24,5 dpt. SN6AT3.245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M016"/>
    <s v="síťka kýlní ULTRAPRO k operaci tříselné kýly, částečně vstřebatelná, odlehčená, Prolen + Monocryl, 10 x 15 cm bal á 3 ks UMN3"/>
    <x v="4"/>
    <s v="Z 523_STAPLE"/>
    <s v="Staplery, endosk., extraktory"/>
    <n v="12"/>
    <n v="2248.63"/>
    <n v="2248.63"/>
    <n v="45"/>
    <n v="101188.31999999999"/>
    <n v="2248.6293333333333"/>
    <n v="187.38577777777778"/>
    <n v="2061.2435555555558"/>
    <n v="12"/>
    <n v="2365.0706666666665"/>
    <n v="106428.18"/>
  </r>
  <r>
    <s v="KM017"/>
    <s v="aplíkátor klipů laparoskopický SECU RESTRAP, 25 vstřebatelných klipů, nástroj 5 mm jednorázový bal á 6 ks STRAP25"/>
    <x v="4"/>
    <s v="Z 523_STAPLE"/>
    <s v="Staplery, endosk., extraktory"/>
    <n v="12"/>
    <n v="7367.14"/>
    <n v="7367.15"/>
    <n v="20"/>
    <n v="147342.91"/>
    <n v="7367.1455000000005"/>
    <n v="613.92879166666671"/>
    <n v="6753.2167083333334"/>
    <n v="12"/>
    <n v="7364.6724999999997"/>
    <n v="147293.44999999998"/>
  </r>
  <r>
    <s v="KM018"/>
    <s v="náhrada kyčelního kloubu systém TMARS revizní jamka 58 mm 00-7000-058-20 "/>
    <x v="3"/>
    <s v="Z 518_TEP"/>
    <s v="TEP ortopedie"/>
    <n v="12"/>
    <n v="16675"/>
    <n v="16675"/>
    <n v="3"/>
    <n v="50025"/>
    <n v="16675"/>
    <n v="1389.5833333333333"/>
    <n v="15285.416666666666"/>
    <n v="12"/>
    <n v="16240"/>
    <n v="48720"/>
  </r>
  <r>
    <s v="KM019"/>
    <s v="náhrada kyčelního kloubu šroub fixační jamky TRILOGY 6,5 x 20 mm 00-6624-65-20 "/>
    <x v="3"/>
    <s v="Z 518_TEP"/>
    <s v="TEP ortopedie"/>
    <n v="12"/>
    <n v="1150"/>
    <n v="1150"/>
    <n v="6"/>
    <n v="6900"/>
    <n v="1150"/>
    <n v="95.833333333333329"/>
    <n v="1054.1666666666667"/>
    <m/>
    <m/>
    <n v="0"/>
  </r>
  <r>
    <s v="KM031"/>
    <s v="náhrada kyčelního kloubu Allofit vložka BIOLOX Delta keramika GG/32 mm 00-8775-008-32 "/>
    <x v="3"/>
    <s v="Z 518_TEP"/>
    <s v="TEP ortopedie"/>
    <n v="12"/>
    <n v="10350"/>
    <n v="10350"/>
    <n v="9"/>
    <n v="93150"/>
    <n v="10350"/>
    <n v="862.5"/>
    <n v="9487.5"/>
    <n v="12"/>
    <n v="10080"/>
    <n v="90720"/>
  </r>
  <r>
    <s v="KM036"/>
    <s v="čočka nitr. Acrysof IQ Toric 15,0 dpt. SN6AT4.150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M037"/>
    <s v="čočka nitr. Acrysof IQ Toric 24,5 dpt. SN6AT4.245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M038"/>
    <s v="čočka nitr. Acrysof IQ Toric 17,5 dpt. SN6AT5.175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M041"/>
    <s v="kardiostimulátor dvoudutinový EOS DR MRI DDD-R, Home monitoring bez elektrod řada Premium PMEOSDRMRI"/>
    <x v="10"/>
    <s v="Z 517_KARDI"/>
    <s v="Elektrody ke kardiostimulátorům"/>
    <n v="12"/>
    <n v="52026"/>
    <n v="52026"/>
    <n v="3"/>
    <n v="156078"/>
    <n v="52026"/>
    <n v="4335.5"/>
    <n v="47690.5"/>
    <m/>
    <m/>
    <n v="0"/>
  </r>
  <r>
    <s v="KM042"/>
    <s v="kardiostimulátor dvoudutinový EOS DR MRI DDD-R, SET, Home monitoring včetně elektrod řada Premium PMEOSDRMRIk"/>
    <x v="10"/>
    <s v="Z 517_KARDI"/>
    <s v="Elektrody ke kardiostimulátorům"/>
    <n v="12"/>
    <n v="52026"/>
    <n v="52026"/>
    <n v="14"/>
    <n v="728364"/>
    <n v="52026"/>
    <n v="4335.5"/>
    <n v="47690.5"/>
    <m/>
    <m/>
    <n v="0"/>
  </r>
  <r>
    <s v="KM045"/>
    <s v="spirála embolizační Target 360 Ultra .010&quot; 3 mm x 6 cm M0035423060"/>
    <x v="8"/>
    <s v="Z 545 EMBOLIZACE"/>
    <s v="Odpoutatelné spirály"/>
    <n v="12"/>
    <n v="15332.95"/>
    <n v="15332.95"/>
    <n v="5"/>
    <n v="76664.75"/>
    <n v="15332.95"/>
    <n v="1277.7458333333334"/>
    <n v="14055.204166666666"/>
    <m/>
    <m/>
    <n v="0"/>
  </r>
  <r>
    <s v="KM046"/>
    <s v="spirála embolizační Target Helical Ultra .010&quot; 3 mm x 6 cm M0035433060"/>
    <x v="8"/>
    <s v="Z 545 EMBOLIZACE"/>
    <s v="Odpoutatelné spirály"/>
    <n v="12"/>
    <n v="15332.95"/>
    <n v="15332.95"/>
    <n v="4"/>
    <n v="61331.8"/>
    <n v="15332.95"/>
    <n v="1277.7458333333334"/>
    <n v="14055.204166666666"/>
    <n v="12"/>
    <n v="14932.96"/>
    <n v="59731.839999999997"/>
  </r>
  <r>
    <s v="KM047"/>
    <s v="spirála embolizační Target Helical Ultra .010&quot; 3 mm x 8 cm M0035433080"/>
    <x v="8"/>
    <s v="Z 545 EMBOLIZACE"/>
    <s v="Odpoutatelné spirály"/>
    <n v="12"/>
    <n v="15332.95"/>
    <n v="15332.95"/>
    <n v="1"/>
    <n v="15332.95"/>
    <n v="15332.95"/>
    <n v="1277.7458333333334"/>
    <n v="14055.204166666666"/>
    <n v="12"/>
    <n v="14932.96"/>
    <n v="14932.96"/>
  </r>
  <r>
    <s v="KM050"/>
    <s v="náhrada kyčelního kloubu SL dřík Wagner 17/190 mm 01.00101.917"/>
    <x v="3"/>
    <s v="Z 518_TEP"/>
    <s v="TEP ortopedie"/>
    <n v="12"/>
    <n v="33350"/>
    <n v="33350"/>
    <n v="1"/>
    <n v="33350"/>
    <n v="33350"/>
    <n v="2779.1666666666665"/>
    <n v="30570.833333333332"/>
    <m/>
    <m/>
    <n v="0"/>
  </r>
  <r>
    <s v="KM051"/>
    <s v="náhrada kyčelního kloubu TMARS revizní jamka 70 mm 00-7000-070-20"/>
    <x v="3"/>
    <s v="Z 518_TEP"/>
    <s v="TEP ortopedie"/>
    <n v="12"/>
    <n v="16675"/>
    <n v="16675"/>
    <n v="1"/>
    <n v="16675"/>
    <n v="16675"/>
    <n v="1389.5833333333333"/>
    <n v="15285.416666666666"/>
    <m/>
    <m/>
    <n v="0"/>
  </r>
  <r>
    <s v="KM052"/>
    <s v="kotvička mitek easy titanová pro stabilizaci ramene s návlekem Quickanchor GII plus 222983"/>
    <x v="2"/>
    <s v="Z 506_NAHRAD_KOV"/>
    <s v="Umělé tělní náhrady - kovové"/>
    <n v="12"/>
    <n v="3220"/>
    <n v="3737.5"/>
    <n v="9"/>
    <n v="31567.5"/>
    <n v="3507.5"/>
    <n v="292.29166666666669"/>
    <n v="3215.2083333333335"/>
    <m/>
    <m/>
    <n v="0"/>
  </r>
  <r>
    <s v="KM053"/>
    <s v="dlaha tibiální proximální mediální LCP TOMOFIX pro hlavu tibie  4 otvory titan 440.834s"/>
    <x v="2"/>
    <s v="Z 506_NAHRAD_KOV"/>
    <s v="Umělé tělní náhrady - kovové"/>
    <n v="12"/>
    <n v="8807.85"/>
    <n v="8807.85"/>
    <n v="28"/>
    <n v="246619.8000000001"/>
    <n v="8807.850000000004"/>
    <n v="733.9875000000003"/>
    <n v="8073.8625000000038"/>
    <n v="12"/>
    <n v="8578.08"/>
    <n v="240186.23999999999"/>
  </r>
  <r>
    <s v="KM057"/>
    <s v="katetr zaváděcí Launcher RCB koronární 5,0 F x 100 cm LA5RCB"/>
    <x v="11"/>
    <s v="Z 537 KATETR_ZAV"/>
    <s v="Katetry zaváděcí"/>
    <n v="12"/>
    <n v="1028.5"/>
    <n v="1089"/>
    <n v="2"/>
    <n v="2117.5"/>
    <n v="1058.75"/>
    <n v="88.229166666666671"/>
    <n v="970.52083333333337"/>
    <m/>
    <m/>
    <n v="0"/>
  </r>
  <r>
    <s v="KM058"/>
    <s v="čočka nitrooční Clareon CNA0T0.180"/>
    <x v="1"/>
    <s v="Z 515_NAHRAD_OST"/>
    <s v="Umělé tělní náhrady - ostatní"/>
    <n v="12"/>
    <n v="3967.5"/>
    <n v="3967.5"/>
    <n v="1"/>
    <n v="3967.5"/>
    <n v="3967.5"/>
    <n v="330.625"/>
    <n v="3636.875"/>
    <m/>
    <m/>
    <n v="0"/>
  </r>
  <r>
    <s v="KM061"/>
    <s v="čočka nitrooční Clareon CNA0T0.195"/>
    <x v="1"/>
    <s v="Z 515_NAHRAD_OST"/>
    <s v="Umělé tělní náhrady - ostatní"/>
    <n v="12"/>
    <n v="3967.49"/>
    <n v="3967.5"/>
    <n v="4"/>
    <n v="15869.99"/>
    <n v="3967.4974999999999"/>
    <n v="330.62479166666668"/>
    <n v="3636.8727083333333"/>
    <m/>
    <m/>
    <n v="0"/>
  </r>
  <r>
    <s v="KM063"/>
    <s v="náhrada kolenního kloubu NEXGEN plato tibiální Prolong LPS-Flex vel. E,F 5,6 10 mm 00-5962-040-10"/>
    <x v="3"/>
    <s v="Z 518_TEP"/>
    <s v="TEP ortopedie"/>
    <n v="12"/>
    <n v="3450"/>
    <n v="3450"/>
    <n v="17"/>
    <n v="58650"/>
    <n v="3450"/>
    <n v="287.5"/>
    <n v="3162.5"/>
    <n v="12"/>
    <n v="3360"/>
    <n v="57120"/>
  </r>
  <r>
    <s v="KM064"/>
    <s v="šroub zajišťovací LCP samořezný 5,0 mm, délka 18 mm 412.203"/>
    <x v="2"/>
    <s v="Z 506_NAHRAD_KOV"/>
    <s v="Umělé tělní náhrady - kovové"/>
    <n v="12"/>
    <n v="1541"/>
    <n v="1541"/>
    <n v="2"/>
    <n v="3082"/>
    <n v="1541"/>
    <n v="128.41666666666666"/>
    <n v="1412.5833333333333"/>
    <m/>
    <m/>
    <n v="0"/>
  </r>
  <r>
    <s v="KM065"/>
    <s v="šroub kortikální kompresní bold 2,5 mm x 20 mm NWD200020"/>
    <x v="2"/>
    <s v="Z 506_NAHRAD_KOV"/>
    <s v="Umělé tělní náhrady - kovové"/>
    <n v="12"/>
    <n v="2005.6"/>
    <n v="2005.6"/>
    <n v="1"/>
    <n v="2005.6"/>
    <n v="2005.6"/>
    <n v="167.13333333333333"/>
    <n v="1838.4666666666667"/>
    <m/>
    <m/>
    <n v="0"/>
  </r>
  <r>
    <s v="KM066"/>
    <s v="stentgraft aortální Zenith Dissection distální část 36 x 120 mm ZDES-36-120"/>
    <x v="7"/>
    <s v="Z 538 STENTY"/>
    <s v="Stenty hrudní, břišní, stentgrafty"/>
    <n v="12"/>
    <n v="65147.5"/>
    <n v="65147.5"/>
    <n v="1"/>
    <n v="65147.5"/>
    <n v="65147.5"/>
    <n v="5428.958333333333"/>
    <n v="59718.541666666664"/>
    <m/>
    <m/>
    <n v="0"/>
  </r>
  <r>
    <s v="KM071"/>
    <s v="spirála embolizační Target Helical Ultra .010&quot; 2 mm x 6 cm M0035432060"/>
    <x v="8"/>
    <s v="Z 545 EMBOLIZACE"/>
    <s v="Odpoutatelné spirály"/>
    <n v="12"/>
    <n v="15332.95"/>
    <n v="15332.95"/>
    <n v="4"/>
    <n v="61331.8"/>
    <n v="15332.95"/>
    <n v="1277.7458333333334"/>
    <n v="14055.204166666666"/>
    <m/>
    <m/>
    <n v="0"/>
  </r>
  <r>
    <s v="KM074"/>
    <s v="šroub kortikální polyaxiální samořezný 3,5 mm délka 20 mm 32351-20"/>
    <x v="2"/>
    <s v="Z 506_NAHRAD_KOV"/>
    <s v="Umělé tělní náhrady - kovové"/>
    <n v="12"/>
    <n v="1808.46"/>
    <n v="1808.46"/>
    <n v="2"/>
    <n v="3616.92"/>
    <n v="1808.46"/>
    <n v="150.70500000000001"/>
    <n v="1657.7550000000001"/>
    <m/>
    <m/>
    <n v="0"/>
  </r>
  <r>
    <s v="KM075"/>
    <s v="šroub kortikální polyaxiální samořezný 3,5 mm délka 26 mm 32351-26"/>
    <x v="2"/>
    <s v="Z 506_NAHRAD_KOV"/>
    <s v="Umělé tělní náhrady - kovové"/>
    <n v="12"/>
    <n v="1808.45"/>
    <n v="1808.46"/>
    <n v="4"/>
    <n v="7233.82"/>
    <n v="1808.4549999999999"/>
    <n v="150.70458333333332"/>
    <n v="1657.7504166666665"/>
    <m/>
    <m/>
    <n v="0"/>
  </r>
  <r>
    <s v="KM076"/>
    <s v="šroub kortikální polyaxiální samořezný 3,5 mm délka 28 mm 32351-28"/>
    <x v="2"/>
    <s v="Z 506_NAHRAD_KOV"/>
    <s v="Umělé tělní náhrady - kovové"/>
    <n v="12"/>
    <n v="1808.46"/>
    <n v="1808.46"/>
    <n v="1"/>
    <n v="1808.46"/>
    <n v="1808.46"/>
    <n v="150.70500000000001"/>
    <n v="1657.7550000000001"/>
    <m/>
    <m/>
    <n v="0"/>
  </r>
  <r>
    <s v="KM077"/>
    <s v="šroub kortikální polyaxiální samořezný 3,5 mm délka 30 mm 32351-30"/>
    <x v="2"/>
    <s v="Z 506_NAHRAD_KOV"/>
    <s v="Umělé tělní náhrady - kovové"/>
    <n v="12"/>
    <n v="862.5"/>
    <n v="1808.46"/>
    <n v="7"/>
    <n v="11713.239999999998"/>
    <n v="1673.3199999999997"/>
    <n v="139.4433333333333"/>
    <n v="1533.8766666666663"/>
    <m/>
    <m/>
    <n v="0"/>
  </r>
  <r>
    <s v="KM079"/>
    <s v="šroub kortikální polyaxiální samořezný 3,5 mm délka 46 mm 32351-46"/>
    <x v="2"/>
    <s v="Z 506_NAHRAD_KOV"/>
    <s v="Umělé tělní náhrady - kovové"/>
    <n v="12"/>
    <n v="1808.46"/>
    <n v="1808.46"/>
    <n v="4"/>
    <n v="7233.84"/>
    <n v="1808.46"/>
    <n v="150.70500000000001"/>
    <n v="1657.7550000000001"/>
    <m/>
    <m/>
    <n v="0"/>
  </r>
  <r>
    <s v="KM080"/>
    <s v="šroub kortikální polyaxiální samořezný 3,5 mm délka 55 mm 32351-55"/>
    <x v="2"/>
    <s v="Z 506_NAHRAD_KOV"/>
    <s v="Umělé tělní náhrady - kovové"/>
    <n v="12"/>
    <n v="862.5"/>
    <n v="1808.46"/>
    <n v="3"/>
    <n v="3533.46"/>
    <n v="1177.82"/>
    <n v="98.151666666666657"/>
    <n v="1079.6683333333333"/>
    <m/>
    <m/>
    <n v="0"/>
  </r>
  <r>
    <s v="KM081"/>
    <s v="šroub kortikální polyaxiální samořezný 3,5 mm délka 60 mm 32351-60"/>
    <x v="2"/>
    <s v="Z 506_NAHRAD_KOV"/>
    <s v="Umělé tělní náhrady - kovové"/>
    <n v="12"/>
    <n v="862.5"/>
    <n v="1808.46"/>
    <n v="3"/>
    <n v="4479.42"/>
    <n v="1493.14"/>
    <n v="124.42833333333334"/>
    <n v="1368.7116666666668"/>
    <m/>
    <m/>
    <n v="0"/>
  </r>
  <r>
    <s v="KM086"/>
    <s v="Sada zaváděcí plnící synchromed 8540"/>
    <x v="16"/>
    <s v="Z 511_NEURO"/>
    <s v="Neurostimulace"/>
    <n v="12"/>
    <n v="0.01"/>
    <n v="0.01"/>
    <n v="1"/>
    <n v="0.01"/>
    <n v="0.01"/>
    <n v="8.3333333333333339E-4"/>
    <n v="9.1666666666666667E-3"/>
    <m/>
    <m/>
    <n v="0"/>
  </r>
  <r>
    <s v="KM087"/>
    <s v="Systém pumpový programovatelný SYNCHROMED II 40 ml 8637-40"/>
    <x v="16"/>
    <s v="Z 511_NEURO"/>
    <s v="Neurostimulace"/>
    <n v="12"/>
    <n v="484854.2"/>
    <n v="484854.2"/>
    <n v="1"/>
    <n v="425947.34"/>
    <n v="425947.34"/>
    <n v="35495.611666666671"/>
    <n v="390451.72833333333"/>
    <m/>
    <m/>
    <n v="0"/>
  </r>
  <r>
    <s v="KM094"/>
    <s v="spirála embolizační Target 360 Standard .010&quot; 10 mm x 30 cm M0035461030"/>
    <x v="8"/>
    <s v="Z 545 EMBOLIZACE"/>
    <s v="Odpoutatelné spirály"/>
    <n v="12"/>
    <n v="15332.95"/>
    <n v="15332.95"/>
    <n v="5"/>
    <n v="76664.75"/>
    <n v="15332.95"/>
    <n v="1277.7458333333334"/>
    <n v="14055.204166666666"/>
    <m/>
    <m/>
    <n v="0"/>
  </r>
  <r>
    <s v="KM095"/>
    <s v="extraktor intravaskulární periferní se smyčkou EnSnare Mini 2-4mm x 175 cm EN1003004 "/>
    <x v="6"/>
    <s v="Z 513_KATETR"/>
    <s v="Katetry - extrakční zařízení"/>
    <n v="12"/>
    <n v="16269.9"/>
    <n v="16269.9"/>
    <n v="2"/>
    <n v="32539.8"/>
    <n v="16269.9"/>
    <n v="1355.825"/>
    <n v="14914.074999999999"/>
    <m/>
    <m/>
    <n v="0"/>
  </r>
  <r>
    <s v="KM096"/>
    <s v="extraktor intravaskulární periferní se smyčkou EnSnare Mini 4-8 mm x 175 cm EN1003008"/>
    <x v="6"/>
    <s v="Z 513_KATETR"/>
    <s v="Katetry - extrakční zařízení"/>
    <n v="12"/>
    <n v="16269.9"/>
    <n v="16269.9"/>
    <n v="5"/>
    <n v="81349.5"/>
    <n v="16269.9"/>
    <n v="1355.825"/>
    <n v="14914.074999999999"/>
    <m/>
    <m/>
    <n v="0"/>
  </r>
  <r>
    <s v="KM097"/>
    <s v="extraktor intravaskulární periferní se smyčkou EnSnare Mini 6-10 mm x 120 cm EN2006010"/>
    <x v="6"/>
    <s v="Z 513_KATETR"/>
    <s v="Katetry - extrakční zařízení"/>
    <n v="12"/>
    <n v="9334.57"/>
    <n v="9334.57"/>
    <n v="2"/>
    <n v="18669.14"/>
    <n v="9334.57"/>
    <n v="777.88083333333327"/>
    <n v="8556.689166666667"/>
    <m/>
    <m/>
    <n v="0"/>
  </r>
  <r>
    <s v="KM099"/>
    <s v="extraktor intravaskulární periferní se smyčkou EnSnare Mini 12-20 mm x 120 cm EN2006020"/>
    <x v="6"/>
    <s v="Z 513_KATETR"/>
    <s v="Katetry - extrakční zařízení"/>
    <n v="12"/>
    <n v="9334.57"/>
    <n v="9334.57"/>
    <n v="17"/>
    <n v="158687.69"/>
    <n v="9334.57"/>
    <n v="777.88083333333327"/>
    <n v="8556.689166666667"/>
    <m/>
    <m/>
    <n v="0"/>
  </r>
  <r>
    <s v="KM101"/>
    <s v="náhrada kolenního kloubu Sigma P.F.C.  patella - oval cementovaná 38 mm 96-0102"/>
    <x v="3"/>
    <s v="Z 518_TEP"/>
    <s v="TEP ortopedie"/>
    <n v="12"/>
    <n v="7935"/>
    <n v="8569.7999999999993"/>
    <n v="2"/>
    <n v="16504.8"/>
    <n v="8252.4"/>
    <n v="687.69999999999993"/>
    <n v="7564.7"/>
    <m/>
    <m/>
    <n v="0"/>
  </r>
  <r>
    <s v="KM102"/>
    <s v="náhrada kolenního kloubu NEXGEN patella All Poly Standard vel.35 9.0 mm 5972-65-35"/>
    <x v="3"/>
    <s v="Z 518_TEP"/>
    <s v="TEP ortopedie"/>
    <n v="12"/>
    <n v="5668.91"/>
    <n v="5668.91"/>
    <n v="1"/>
    <n v="5668.91"/>
    <n v="5668.91"/>
    <n v="472.40916666666664"/>
    <n v="5196.5008333333335"/>
    <m/>
    <m/>
    <n v="0"/>
  </r>
  <r>
    <s v="KM103"/>
    <s v="náhrada kolenního kloubu NEXGEN patella All Poly Standard vel.29 8.0 mm 5972-65-29"/>
    <x v="3"/>
    <s v="Z 518_TEP"/>
    <s v="TEP ortopedie"/>
    <n v="12"/>
    <n v="6122.42"/>
    <n v="6122.42"/>
    <n v="1"/>
    <n v="6122.42"/>
    <n v="6122.42"/>
    <n v="510.20166666666665"/>
    <n v="5612.2183333333332"/>
    <m/>
    <m/>
    <n v="0"/>
  </r>
  <r>
    <s v="KM116"/>
    <s v="čočka nitr. Acrysof IQ PanOptix Toric TFNT30.220, 22,0 dpt."/>
    <x v="1"/>
    <s v="Z 515_NAHRAD_OST"/>
    <s v="Umělé tělní náhrady - ostatní"/>
    <n v="12"/>
    <n v="23002.87"/>
    <n v="23002.87"/>
    <n v="1"/>
    <n v="23002.87"/>
    <n v="23002.87"/>
    <n v="1916.9058333333332"/>
    <n v="21085.964166666665"/>
    <m/>
    <m/>
    <n v="0"/>
  </r>
  <r>
    <s v="KM118"/>
    <s v="čočka nitr. 17,5 dpt SN60WF.175"/>
    <x v="1"/>
    <s v="Z 515_NAHRAD_OST"/>
    <s v="Umělé tělní náhrady - ostatní"/>
    <n v="12"/>
    <n v="3680"/>
    <n v="3680"/>
    <n v="4"/>
    <n v="14720"/>
    <n v="3680"/>
    <n v="306.66666666666669"/>
    <n v="3373.3333333333335"/>
    <m/>
    <m/>
    <n v="0"/>
  </r>
  <r>
    <s v="KM120"/>
    <s v="čočka nitr. 20,5 dpt SN6AT3.205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M123"/>
    <s v="čočka nitr. 21,0 dpt SN6AT4.210"/>
    <x v="1"/>
    <s v="Z 515_NAHRAD_OST"/>
    <s v="Umělé tělní náhrady - ostatní"/>
    <n v="12"/>
    <n v="9085"/>
    <n v="9085"/>
    <n v="6"/>
    <n v="54510"/>
    <n v="9085"/>
    <n v="757.08333333333337"/>
    <n v="8327.9166666666661"/>
    <m/>
    <m/>
    <n v="0"/>
  </r>
  <r>
    <s v="KM124"/>
    <s v="čočka nitr. Acrysof IQ Toric 22,5 dpt. SN6AT4.225"/>
    <x v="1"/>
    <s v="Z 515_NAHRAD_OST"/>
    <s v="Umělé tělní náhrady - ostatní"/>
    <n v="12"/>
    <n v="9085"/>
    <n v="9085"/>
    <n v="4"/>
    <n v="36340"/>
    <n v="9085"/>
    <n v="757.08333333333337"/>
    <n v="8327.9166666666661"/>
    <n v="12"/>
    <n v="8848"/>
    <n v="35392"/>
  </r>
  <r>
    <s v="KM125"/>
    <s v="čočka nitr. Acrysof IQ Toric 24,0 dpt. SN6AT4.240"/>
    <x v="1"/>
    <s v="Z 515_NAHRAD_OST"/>
    <s v="Umělé tělní náhrady - ostatní"/>
    <n v="12"/>
    <n v="9085"/>
    <n v="9085"/>
    <n v="3"/>
    <n v="27255"/>
    <n v="9085"/>
    <n v="757.08333333333337"/>
    <n v="8327.9166666666661"/>
    <m/>
    <m/>
    <n v="0"/>
  </r>
  <r>
    <s v="KM129"/>
    <s v="čočka nitr. Acrysof IQ PanOptix 20,5 dpt. TFNT00.205"/>
    <x v="1"/>
    <s v="Z 515_NAHRAD_OST"/>
    <s v="Umělé tělní náhrady - ostatní"/>
    <n v="12"/>
    <n v="14441.7"/>
    <n v="14441.7"/>
    <n v="7"/>
    <n v="101091.9"/>
    <n v="14441.699999999999"/>
    <n v="1203.4749999999999"/>
    <n v="13238.224999999999"/>
    <n v="12"/>
    <n v="14064.96"/>
    <n v="98454.720000000001"/>
  </r>
  <r>
    <s v="KM130"/>
    <s v="čočka nitr. Acrysof IQ PanOptix 21,0 dpt. TFNT00.210"/>
    <x v="1"/>
    <s v="Z 515_NAHRAD_OST"/>
    <s v="Umělé tělní náhrady - ostatní"/>
    <n v="12"/>
    <n v="13754"/>
    <n v="14441.7"/>
    <n v="6"/>
    <n v="86650.2"/>
    <n v="14441.699999999999"/>
    <n v="1203.4749999999999"/>
    <n v="13238.224999999999"/>
    <m/>
    <m/>
    <n v="0"/>
  </r>
  <r>
    <s v="KM131"/>
    <s v="čočka nitr. Acrysof IQ PanOptix 21,5 dpt. TFNT00.215"/>
    <x v="1"/>
    <s v="Z 515_NAHRAD_OST"/>
    <s v="Umělé tělní náhrady - ostatní"/>
    <n v="12"/>
    <n v="14441.7"/>
    <n v="14441.7"/>
    <n v="8"/>
    <n v="115533.59999999999"/>
    <n v="14441.699999999999"/>
    <n v="1203.4749999999999"/>
    <n v="13238.224999999999"/>
    <m/>
    <m/>
    <n v="0"/>
  </r>
  <r>
    <s v="KM132"/>
    <s v="čočka nitr. Acrysof IQ PanOptix 22,0 dpt. TFNT00.220"/>
    <x v="1"/>
    <s v="Z 515_NAHRAD_OST"/>
    <s v="Umělé tělní náhrady - ostatní"/>
    <n v="12"/>
    <n v="14441.7"/>
    <n v="14441.7"/>
    <n v="12"/>
    <n v="173300.40000000002"/>
    <n v="14441.700000000003"/>
    <n v="1203.4750000000001"/>
    <n v="13238.225000000002"/>
    <m/>
    <m/>
    <n v="0"/>
  </r>
  <r>
    <s v="KM133"/>
    <s v="čočka nitr. Acrysof IQ PanOptix 22,5 dpt. TFNT00.225"/>
    <x v="1"/>
    <s v="Z 515_NAHRAD_OST"/>
    <s v="Umělé tělní náhrady - ostatní"/>
    <n v="12"/>
    <n v="14441.7"/>
    <n v="14441.7"/>
    <n v="7"/>
    <n v="101091.9"/>
    <n v="14441.699999999999"/>
    <n v="1203.4749999999999"/>
    <n v="13238.224999999999"/>
    <m/>
    <m/>
    <n v="0"/>
  </r>
  <r>
    <s v="KM134"/>
    <s v="náhrada kolenního kloubu NEXGEN plato tibiální Prolong LPS-Flex vel. C,D 3,4 10 mm 00-5962-030-10"/>
    <x v="3"/>
    <s v="Z 518_TEP"/>
    <s v="TEP ortopedie"/>
    <n v="12"/>
    <n v="3450"/>
    <n v="3450"/>
    <n v="4"/>
    <n v="13800"/>
    <n v="3450"/>
    <n v="287.5"/>
    <n v="3162.5"/>
    <n v="12"/>
    <n v="3360"/>
    <n v="13440"/>
  </r>
  <r>
    <s v="KM135"/>
    <s v="náhrada kolenního kloubu NEXGEN plato tibiální Prolong LPS-Flex vel. E,F 5,6 14 mm 00-5962-040-14"/>
    <x v="3"/>
    <s v="Z 518_TEP"/>
    <s v="TEP ortopedie"/>
    <n v="12"/>
    <n v="3450"/>
    <n v="3450"/>
    <n v="2"/>
    <n v="6900"/>
    <n v="3450"/>
    <n v="287.5"/>
    <n v="3162.5"/>
    <m/>
    <m/>
    <n v="0"/>
  </r>
  <r>
    <s v="KM137"/>
    <s v="náhrada kolenního kloubu NEXGEN plato tibiální Prolong LPS-Flex vel. G,H 7 12 mm 00-5962-050-12"/>
    <x v="3"/>
    <s v="Z 518_TEP"/>
    <s v="TEP ortopedie"/>
    <n v="12"/>
    <n v="3450"/>
    <n v="3450"/>
    <n v="3"/>
    <n v="10350"/>
    <n v="3450"/>
    <n v="287.5"/>
    <n v="3162.5"/>
    <m/>
    <m/>
    <n v="0"/>
  </r>
  <r>
    <s v="KM138"/>
    <s v="stent silikonový roční - set - řiditelný Endosil JJ Ureteral Stent - silikon (sada s hydrofilním vodícím drátem), 6F/26cm ROJB9626ST"/>
    <x v="7"/>
    <s v="Z 538 STENTY"/>
    <s v="Stenty"/>
    <n v="12"/>
    <n v="1995.25"/>
    <n v="1995.25"/>
    <n v="7"/>
    <n v="13966.75"/>
    <n v="1995.25"/>
    <n v="166.27083333333334"/>
    <n v="1828.9791666666667"/>
    <n v="12"/>
    <n v="1943.2"/>
    <n v="13602.4"/>
  </r>
  <r>
    <s v="KM139"/>
    <s v="stent silikonový roční - set - řiditelný Endosil JJ Ureteral Stent - silikon (sada s hydrofilním vodícím drátem), 6F/28cm ROJB9628ST"/>
    <x v="7"/>
    <s v="Z 538 STENTY"/>
    <s v="Stenty"/>
    <n v="12"/>
    <n v="1995.25"/>
    <n v="1995.25"/>
    <n v="9"/>
    <n v="17957.25"/>
    <n v="1995.25"/>
    <n v="166.27083333333334"/>
    <n v="1828.9791666666667"/>
    <n v="12"/>
    <n v="1943.2"/>
    <n v="17488.8"/>
  </r>
  <r>
    <s v="KM140"/>
    <s v="set nefrostomický punkční Seldinger - Teutonia ONE-STEP - M•Drain® Catheter with locking pigtail 8F, 25cm D11008025"/>
    <x v="0"/>
    <s v="Z 503_OSTAT"/>
    <s v="Ostatní - všeobecný mateiál"/>
    <n v="12"/>
    <n v="2286.9"/>
    <n v="2286.9"/>
    <n v="2"/>
    <n v="4573.8"/>
    <n v="2286.9"/>
    <n v="190.57500000000002"/>
    <n v="2096.3250000000003"/>
    <m/>
    <m/>
    <n v="0"/>
  </r>
  <r>
    <s v="KM142"/>
    <s v="set nefrostomický punkční Seldinger - Teutonia ONE-STEP - M•Drain® Catheter with locking pigtail 12F, 25cm D11012025"/>
    <x v="0"/>
    <s v="Z 503_OSTAT"/>
    <s v="Ostatní - všeobecný mateiál"/>
    <n v="12"/>
    <n v="2286.9"/>
    <n v="2286.9"/>
    <n v="2"/>
    <n v="4573.8"/>
    <n v="2286.9"/>
    <n v="190.57500000000002"/>
    <n v="2096.3250000000003"/>
    <m/>
    <m/>
    <n v="0"/>
  </r>
  <r>
    <s v="KM143"/>
    <s v="katetr ureterální přístupový Rocaus Platinum BIFLEX Acces sheath - dvoukanálový 12/14F, 35 cm ROUS1235ST"/>
    <x v="0"/>
    <s v="Z 503_OSTAT"/>
    <s v="Ostatní - všeobecný mateiál"/>
    <n v="12"/>
    <n v="4356"/>
    <n v="4356"/>
    <n v="1"/>
    <n v="4356"/>
    <n v="4356"/>
    <n v="363"/>
    <n v="3993"/>
    <m/>
    <m/>
    <n v="0"/>
  </r>
  <r>
    <s v="KM144"/>
    <s v="čočka nitr. Acrysof IQ PanOptix 23,5 dpt. TFNT00.235"/>
    <x v="1"/>
    <s v="Z 515_NAHRAD_OST"/>
    <s v="Umělé tělní náhrady - ostatní"/>
    <n v="12"/>
    <n v="14441.7"/>
    <n v="16445"/>
    <n v="11"/>
    <n v="158858.70000000001"/>
    <n v="14441.7"/>
    <n v="1203.4750000000001"/>
    <n v="13238.225"/>
    <n v="12"/>
    <n v="14064.96"/>
    <n v="154714.56"/>
  </r>
  <r>
    <s v="KM145"/>
    <s v="čočka nitr. Acrysof IQ PanOptix 24,0 dpt TFNT00.240"/>
    <x v="1"/>
    <s v="Z 515_NAHRAD_OST"/>
    <s v="Umělé tělní náhrady - ostatní"/>
    <n v="12"/>
    <n v="14441.7"/>
    <n v="14441.7"/>
    <n v="8"/>
    <n v="115533.59999999999"/>
    <n v="14441.699999999999"/>
    <n v="1203.4749999999999"/>
    <n v="13238.224999999999"/>
    <n v="12"/>
    <n v="14064.96"/>
    <n v="112519.67999999999"/>
  </r>
  <r>
    <s v="KM146"/>
    <s v="čočka nitrooční Clareon CNA0T0.200"/>
    <x v="1"/>
    <s v="Z 515_NAHRAD_OST"/>
    <s v="Umělé tělní náhrady - ostatní"/>
    <n v="12"/>
    <n v="3967.5"/>
    <n v="3967.5"/>
    <n v="6"/>
    <n v="23805"/>
    <n v="3967.5"/>
    <n v="330.625"/>
    <n v="3636.875"/>
    <m/>
    <m/>
    <n v="0"/>
  </r>
  <r>
    <s v="KM147"/>
    <s v="čočka nitrooční Clareon CNA0T0.205"/>
    <x v="1"/>
    <s v="Z 515_NAHRAD_OST"/>
    <s v="Umělé tělní náhrady - ostatní"/>
    <n v="12"/>
    <n v="3967.49"/>
    <n v="3967.5"/>
    <n v="4"/>
    <n v="15869.99"/>
    <n v="3967.4974999999999"/>
    <n v="330.62479166666668"/>
    <n v="3636.8727083333333"/>
    <m/>
    <m/>
    <n v="0"/>
  </r>
  <r>
    <s v="KM148"/>
    <s v="čočka nitrooční Clareon CNA0T0.210"/>
    <x v="1"/>
    <s v="Z 515_NAHRAD_OST"/>
    <s v="Umělé tělní náhrady - ostatní"/>
    <n v="12"/>
    <n v="3967.49"/>
    <n v="3967.5"/>
    <n v="8"/>
    <n v="31739.989999999998"/>
    <n v="3967.4987499999997"/>
    <n v="330.62489583333331"/>
    <n v="3636.8738541666662"/>
    <m/>
    <m/>
    <n v="0"/>
  </r>
  <r>
    <s v="KM149"/>
    <s v="čočka nitrooční Clareon CNA0T0.215"/>
    <x v="1"/>
    <s v="Z 515_NAHRAD_OST"/>
    <s v="Umělé tělní náhrady - ostatní"/>
    <n v="12"/>
    <n v="3967.5"/>
    <n v="3967.5"/>
    <n v="4"/>
    <n v="15870"/>
    <n v="3967.5"/>
    <n v="330.625"/>
    <n v="3636.875"/>
    <m/>
    <m/>
    <n v="0"/>
  </r>
  <r>
    <s v="KM150"/>
    <s v="čočka nitrooční Clareon CNA0T0.220"/>
    <x v="1"/>
    <s v="Z 515_NAHRAD_OST"/>
    <s v="Umělé tělní náhrady - ostatní"/>
    <n v="12"/>
    <n v="3967.5"/>
    <n v="3967.5"/>
    <n v="5"/>
    <n v="19837.5"/>
    <n v="3967.5"/>
    <n v="330.625"/>
    <n v="3636.875"/>
    <m/>
    <m/>
    <n v="0"/>
  </r>
  <r>
    <s v="KM151"/>
    <s v="čočka nitrooční Clareon CNA0T0.225"/>
    <x v="1"/>
    <s v="Z 515_NAHRAD_OST"/>
    <s v="Umělé tělní náhrady - ostatní"/>
    <n v="12"/>
    <n v="3967.5"/>
    <n v="3967.5"/>
    <n v="2"/>
    <n v="7935"/>
    <n v="3967.5"/>
    <n v="330.625"/>
    <n v="3636.875"/>
    <m/>
    <m/>
    <n v="0"/>
  </r>
  <r>
    <s v="KM152"/>
    <s v="čočka nitrooční Clareon CNA0T0.230"/>
    <x v="1"/>
    <s v="Z 515_NAHRAD_OST"/>
    <s v="Umělé tělní náhrady - ostatní"/>
    <n v="12"/>
    <n v="3967.5"/>
    <n v="3967.5"/>
    <n v="8"/>
    <n v="31740"/>
    <n v="3967.5"/>
    <n v="330.625"/>
    <n v="3636.875"/>
    <n v="12"/>
    <n v="3864"/>
    <n v="30912"/>
  </r>
  <r>
    <s v="KM153"/>
    <s v="čočka nitrooční Clareon CNA0T0.235"/>
    <x v="1"/>
    <s v="Z 515_NAHRAD_OST"/>
    <s v="Umělé tělní náhrady - ostatní"/>
    <n v="12"/>
    <n v="3967.5"/>
    <n v="3967.5"/>
    <n v="2"/>
    <n v="7935"/>
    <n v="3967.5"/>
    <n v="330.625"/>
    <n v="3636.875"/>
    <m/>
    <m/>
    <n v="0"/>
  </r>
  <r>
    <s v="KM154"/>
    <s v="čočka nitrooční Clareon CNA0T0.240"/>
    <x v="1"/>
    <s v="Z 515_NAHRAD_OST"/>
    <s v="Umělé tělní náhrady - ostatní"/>
    <n v="12"/>
    <n v="3967.5"/>
    <n v="3967.5"/>
    <n v="1"/>
    <n v="3967.5"/>
    <n v="3967.5"/>
    <n v="330.625"/>
    <n v="3636.875"/>
    <m/>
    <m/>
    <n v="0"/>
  </r>
  <r>
    <s v="KM155"/>
    <s v="katétr balónkový lékový PTCA Sequent Please NEO 2,0 x 10 mm potahovaný Paclitaxelem 5023200"/>
    <x v="13"/>
    <s v="Z 536 PCI_OSTAT"/>
    <s v="Katetry intervenční - balónkový lékový"/>
    <n v="12"/>
    <n v="13552"/>
    <n v="13552"/>
    <n v="1"/>
    <n v="13552"/>
    <n v="13552"/>
    <n v="1129.3333333333333"/>
    <n v="12422.666666666666"/>
    <m/>
    <m/>
    <n v="0"/>
  </r>
  <r>
    <s v="KM156"/>
    <s v="kleště bioptické flexibilní myokardiální Cordis 5,5 Fr, 104 cm jednorázové, sterilní 504300"/>
    <x v="6"/>
    <s v="Z 513_KATETR"/>
    <s v="Katetry"/>
    <n v="12"/>
    <n v="9559"/>
    <n v="9559"/>
    <n v="8"/>
    <n v="76472"/>
    <n v="9559"/>
    <n v="796.58333333333337"/>
    <n v="8762.4166666666661"/>
    <m/>
    <m/>
    <n v="0"/>
  </r>
  <r>
    <s v="KM157"/>
    <s v="katetr ureterální přístupový Rocaus Platinum BIFLEX Acces sheath - dvoukanálový 12/14F, 45 cm ROUS1245ST"/>
    <x v="0"/>
    <s v="Z 503_OSTAT"/>
    <s v="Ostatní - všeobecný mateiál"/>
    <n v="12"/>
    <n v="4356"/>
    <n v="4356"/>
    <n v="1"/>
    <n v="4356"/>
    <n v="4356"/>
    <n v="363"/>
    <n v="3993"/>
    <m/>
    <m/>
    <n v="0"/>
  </r>
  <r>
    <s v="KM158"/>
    <s v="katetr ureterální přístupový Rocaus Platinum BIFLEX Acces sheath - dvoukanálový 10/12F, 35 cm ROUS1035ST"/>
    <x v="0"/>
    <s v="Z 503_OSTAT"/>
    <s v="Ostatní - všeobecný mateiál"/>
    <n v="12"/>
    <n v="4356"/>
    <n v="4356"/>
    <n v="1"/>
    <n v="4356"/>
    <n v="4356"/>
    <n v="363"/>
    <n v="3993"/>
    <m/>
    <m/>
    <n v="0"/>
  </r>
  <r>
    <s v="KM159"/>
    <s v="katetr ureterální přístupový Rocaus Platinum BIFLEX Acces sheath - dvoukanálový 10/12F, 45 cm ROUS1045ST"/>
    <x v="0"/>
    <s v="Z 503_OSTAT"/>
    <s v="Ostatní - všeobecný mateiál"/>
    <n v="12"/>
    <n v="4356"/>
    <n v="4356"/>
    <n v="1"/>
    <n v="4356"/>
    <n v="4356"/>
    <n v="363"/>
    <n v="3993"/>
    <m/>
    <m/>
    <n v="0"/>
  </r>
  <r>
    <s v="KM160"/>
    <s v="drát vodící teflonový rovný Rocawire RIO TRACER hydrofilní  0,035&quot;,  150cm, zebra ROWR3502ST"/>
    <x v="0"/>
    <s v="Z 503_OSTAT"/>
    <s v="Ostatní - všeobecný mateiál"/>
    <n v="12"/>
    <n v="1197.9000000000001"/>
    <n v="1197.9000000000001"/>
    <n v="4"/>
    <n v="4791.6000000000004"/>
    <n v="1197.9000000000001"/>
    <n v="99.825000000000003"/>
    <n v="1098.075"/>
    <m/>
    <m/>
    <n v="0"/>
  </r>
  <r>
    <s v="KM190"/>
    <s v="katetr ablační RF SmartTouch Thermocool SF s měřením tlaku na stěnu myokardu 8,0 Fr x 115 cm D134702"/>
    <x v="5"/>
    <s v="Z 514_KATETR.ABL"/>
    <s v="Katetry ablační  "/>
    <n v="12"/>
    <n v="77561"/>
    <n v="77561"/>
    <n v="6"/>
    <n v="465366"/>
    <n v="77561"/>
    <n v="6463.416666666667"/>
    <n v="71097.583333333328"/>
    <m/>
    <m/>
    <n v="0"/>
  </r>
  <r>
    <s v="KM209"/>
    <s v="klička polypektomická SnareMasterPlus, hexagonáln,í pro studenou i teplou polypektomii SD-400U-10,Øprac.kanálu 2,8 mm, Ø smyčky 10 mm, prac. délka 2 300 mm, bal.á 10ks s N5998230"/>
    <x v="7"/>
    <s v="Z 538 STENTY"/>
    <s v="Stenty"/>
    <n v="12"/>
    <n v="452.54"/>
    <n v="452.54"/>
    <n v="340"/>
    <n v="153863.59999999995"/>
    <n v="452.53999999999985"/>
    <n v="37.711666666666652"/>
    <n v="414.82833333333321"/>
    <n v="12"/>
    <n v="418.88"/>
    <n v="142419.20000000001"/>
  </r>
  <r>
    <s v="KM210"/>
    <s v="balónek dilatační jícnový CRE PRO 10 - 12 mm, délka 240cm M00558680"/>
    <x v="4"/>
    <s v="Z 523_STAPLE"/>
    <s v="Staplery, endosk., extraktory"/>
    <n v="12"/>
    <n v="4719"/>
    <n v="4719"/>
    <n v="54"/>
    <n v="254826"/>
    <n v="4719"/>
    <n v="393.25"/>
    <n v="4325.75"/>
    <n v="12"/>
    <n v="4356.8"/>
    <n v="235267.20000000001"/>
  </r>
  <r>
    <s v="KM212"/>
    <s v="náhrada kolenního kloubu NEXGEN plato tibiální Prolong LPS-Flex  C,D 3,4 12 mm 00-5962-030-12"/>
    <x v="3"/>
    <s v="Z 518_TEP"/>
    <s v="TEP ortopedie"/>
    <n v="12"/>
    <n v="3450"/>
    <n v="3450"/>
    <n v="4"/>
    <n v="13800"/>
    <n v="3450"/>
    <n v="287.5"/>
    <n v="3162.5"/>
    <m/>
    <m/>
    <n v="0"/>
  </r>
  <r>
    <s v="KM216"/>
    <s v="náhrada kolenního kloubu NEXGEN plato tibiální Prolong LPS-Flex E,F 3,4 12 mm 00-5962-032-12"/>
    <x v="3"/>
    <s v="Z 518_TEP"/>
    <s v="TEP ortopedie"/>
    <n v="12"/>
    <n v="3450"/>
    <n v="3450"/>
    <n v="7"/>
    <n v="24150"/>
    <n v="3450"/>
    <n v="287.5"/>
    <n v="3162.5"/>
    <m/>
    <m/>
    <n v="0"/>
  </r>
  <r>
    <s v="KM218"/>
    <s v="náhrada kolenního kloubu NEXGEN plato tibiální Prolong LPS-Flex Prolong E,F 5,6  12 mm 00-5962-040-12"/>
    <x v="3"/>
    <s v="Z 518_TEP"/>
    <s v="TEP ortopedie"/>
    <n v="12"/>
    <n v="3450"/>
    <n v="3450"/>
    <n v="12"/>
    <n v="41400"/>
    <n v="3450"/>
    <n v="287.5"/>
    <n v="3162.5"/>
    <m/>
    <m/>
    <n v="0"/>
  </r>
  <r>
    <s v="KM219"/>
    <s v="náhrada kolenního kloubu NEXGEN plato tibiáln Prolongí LPS-Flex Fixed 17 mm 00-5962-040-17"/>
    <x v="3"/>
    <s v="Z 518_TEP"/>
    <s v="TEP ortopedie"/>
    <n v="12"/>
    <n v="3450"/>
    <n v="3450"/>
    <n v="3"/>
    <n v="10350"/>
    <n v="3450"/>
    <n v="287.5"/>
    <n v="3162.5"/>
    <m/>
    <m/>
    <n v="0"/>
  </r>
  <r>
    <s v="KM226"/>
    <s v="náhrada kolenního kloubu NEXGEN plato tibiální Prolong LPS-Flex G,H 5,6  10 mm 00-5962-042-10"/>
    <x v="3"/>
    <s v="Z 518_TEP"/>
    <s v="TEP ortopedie"/>
    <n v="12"/>
    <n v="3450"/>
    <n v="3450"/>
    <n v="1"/>
    <n v="3450"/>
    <n v="3450"/>
    <n v="287.5"/>
    <n v="3162.5"/>
    <m/>
    <m/>
    <n v="0"/>
  </r>
  <r>
    <s v="KM227"/>
    <s v="náhrada kolenního kloubu NEXGEN plato tibiální Prolong LPS-Flex G,H 5,6  12 mm 00-5962-042-12"/>
    <x v="3"/>
    <s v="Z 518_TEP"/>
    <s v="TEP ortopedie"/>
    <n v="12"/>
    <n v="3450"/>
    <n v="3450"/>
    <n v="2"/>
    <n v="6900"/>
    <n v="3450"/>
    <n v="287.5"/>
    <n v="3162.5"/>
    <m/>
    <m/>
    <n v="0"/>
  </r>
  <r>
    <s v="KM228"/>
    <s v="náhrada kolenního kloubu NEXGEN plato tibiální Prolong LPS-Flex G,H 5,6  14 mm 00-5962-042-14"/>
    <x v="3"/>
    <s v="Z 518_TEP"/>
    <s v="TEP ortopedie"/>
    <n v="12"/>
    <n v="3450"/>
    <n v="3450"/>
    <n v="1"/>
    <n v="3450"/>
    <n v="3450"/>
    <n v="287.5"/>
    <n v="3162.5"/>
    <m/>
    <m/>
    <n v="0"/>
  </r>
  <r>
    <s v="KM231"/>
    <s v="náhrada kolenního kloubu NEXGEN plato tibiální Prolong LPS-Flex G,H 7,10 mm 00-5962-050-10"/>
    <x v="3"/>
    <s v="Z 518_TEP"/>
    <s v="TEP ortopedie"/>
    <n v="12"/>
    <n v="3450"/>
    <n v="3450"/>
    <n v="4"/>
    <n v="13800"/>
    <n v="3450"/>
    <n v="287.5"/>
    <n v="3162.5"/>
    <n v="12"/>
    <n v="3360"/>
    <n v="13440"/>
  </r>
  <r>
    <s v="KM235"/>
    <s v="náhrada kolenního kloubu NEXGEN plato tibiální Prolong LPS-Flex E,F, 10 mm 00-5962-051-10"/>
    <x v="3"/>
    <s v="Z 518_TEP"/>
    <s v="TEP ortopedie"/>
    <n v="12"/>
    <n v="3450"/>
    <n v="3450"/>
    <n v="3"/>
    <n v="10350"/>
    <n v="3450"/>
    <n v="287.5"/>
    <n v="3162.5"/>
    <m/>
    <m/>
    <n v="0"/>
  </r>
  <r>
    <s v="KM239"/>
    <s v="stent koronární lékový BIOMIME Morph balonexpandibilní, CoCr potah  SIROLIMUS 2,75-2,25 mm x 50 mm BIM27522550"/>
    <x v="18"/>
    <s v="Z 540 STENTY_LEK"/>
    <s v="Stenty lékové"/>
    <n v="12"/>
    <n v="16300"/>
    <n v="16300"/>
    <n v="2"/>
    <n v="32600"/>
    <n v="16300"/>
    <n v="1358.3333333333333"/>
    <n v="14941.666666666666"/>
    <m/>
    <m/>
    <n v="0"/>
  </r>
  <r>
    <s v="KM240"/>
    <s v="stent koronární lékový BIOMIME Morph balonexpandibilní, CoCr potah  SIROLIMUS 2,75-2,25 mm x 60 mm BIM27522560"/>
    <x v="18"/>
    <s v="Z 540 STENTY_LEK"/>
    <s v="Stenty lékové"/>
    <n v="12"/>
    <n v="16300"/>
    <n v="16300"/>
    <n v="1"/>
    <n v="16300"/>
    <n v="16300"/>
    <n v="1358.3333333333333"/>
    <n v="14941.666666666666"/>
    <m/>
    <m/>
    <n v="0"/>
  </r>
  <r>
    <s v="KM241"/>
    <s v="stent koronární lékový BIOMIME Morph balonexpandibilní, CoCr potah  SIROLIMUS 3,00-2,50 mm x 50 mm BIM30025050"/>
    <x v="18"/>
    <s v="Z 540 STENTY_LEK"/>
    <s v="Stenty lékové"/>
    <n v="12"/>
    <n v="16300"/>
    <n v="16300"/>
    <n v="1"/>
    <n v="16300"/>
    <n v="16300"/>
    <n v="1358.3333333333333"/>
    <n v="14941.666666666666"/>
    <m/>
    <m/>
    <n v="0"/>
  </r>
  <r>
    <s v="KM242"/>
    <s v="stent koronární lékový BIOMIME Morph balonexpandibilní, CoCr potah  SIROLIMUS 3,00-2,50 mm x 60 mm BIM30025060"/>
    <x v="18"/>
    <s v="Z 540 STENTY_LEK"/>
    <s v="Stenty lékové"/>
    <n v="12"/>
    <n v="16300"/>
    <n v="16300"/>
    <n v="3"/>
    <n v="48900"/>
    <n v="16300"/>
    <n v="1358.3333333333333"/>
    <n v="14941.666666666666"/>
    <m/>
    <m/>
    <n v="0"/>
  </r>
  <r>
    <s v="KM243"/>
    <s v="stent koronární lékový BIOMIME Morph balonexpandibilní, CoCr potah  SIROLIMUS 3,50-3,00 mm x 50 mm BIM35030050"/>
    <x v="18"/>
    <s v="Z 540 STENTY_LEK"/>
    <s v="Stenty lékové"/>
    <n v="12"/>
    <n v="16300"/>
    <n v="16300"/>
    <n v="1"/>
    <n v="16300"/>
    <n v="16300"/>
    <n v="1358.3333333333333"/>
    <n v="14941.666666666666"/>
    <m/>
    <m/>
    <n v="0"/>
  </r>
  <r>
    <s v="KM245"/>
    <s v="záznamník EKG implantibilní BioMonitor III Homemonitoring automatický i s aktivátorem 436066"/>
    <x v="22"/>
    <s v="Z 544 PODK_MON"/>
    <s v="SQ monitory"/>
    <n v="15"/>
    <n v="68310"/>
    <n v="68310"/>
    <n v="1"/>
    <n v="68310"/>
    <n v="68310"/>
    <n v="4554"/>
    <n v="63756"/>
    <m/>
    <m/>
    <n v="0"/>
  </r>
  <r>
    <s v="KM248"/>
    <s v="implantát spinální FJQ-b dlaha krční přední přístup 22,5 mm 081001002"/>
    <x v="2"/>
    <s v="Z 506_NAHRAD_KOV"/>
    <s v="Umělé tělní náhrady - kovové"/>
    <n v="12"/>
    <n v="10465"/>
    <n v="10465"/>
    <n v="19"/>
    <n v="198835"/>
    <n v="10465"/>
    <n v="872.08333333333337"/>
    <n v="9592.9166666666661"/>
    <n v="12"/>
    <n v="10192"/>
    <n v="193648"/>
  </r>
  <r>
    <s v="KM249"/>
    <s v="implantát spinální FJQ-b dlaha krční přední přístup 25 mm 081002002"/>
    <x v="2"/>
    <s v="Z 506_NAHRAD_KOV"/>
    <s v="Umělé tělní náhrady - kovové"/>
    <n v="12"/>
    <n v="10465"/>
    <n v="10465"/>
    <n v="14"/>
    <n v="146510"/>
    <n v="10465"/>
    <n v="872.08333333333337"/>
    <n v="9592.9166666666661"/>
    <m/>
    <m/>
    <n v="0"/>
  </r>
  <r>
    <s v="KM250"/>
    <s v="implantát spinální FJQ-b šroub samořezný prům. 4,00 x 18 mm krční Přední přístup 081106000"/>
    <x v="2"/>
    <s v="Z 506_NAHRAD_KOV"/>
    <s v="Umělé tělní náhrady - kovové"/>
    <n v="12"/>
    <n v="782"/>
    <n v="782"/>
    <n v="78"/>
    <n v="60996"/>
    <n v="782"/>
    <n v="65.166666666666671"/>
    <n v="716.83333333333337"/>
    <n v="12"/>
    <n v="761.6"/>
    <n v="59404.800000000003"/>
  </r>
  <r>
    <s v="KM251"/>
    <s v="implantát spinální FJQ-b šroub samořezný prům. 4,00 x 20 mm krční Přední přístup 081107000"/>
    <x v="2"/>
    <s v="Z 506_NAHRAD_KOV"/>
    <s v="Umělé tělní náhrady - kovové"/>
    <n v="12"/>
    <n v="782"/>
    <n v="782"/>
    <n v="88"/>
    <n v="68816"/>
    <n v="782"/>
    <n v="65.166666666666671"/>
    <n v="716.83333333333337"/>
    <n v="12"/>
    <n v="761.6"/>
    <n v="67020.800000000003"/>
  </r>
  <r>
    <s v="KM252"/>
    <s v="implantát spinální FJQ-b šroub samořezný prům. 4,00 x 22 mm krční Přední přístup 081108000"/>
    <x v="2"/>
    <s v="Z 506_NAHRAD_KOV"/>
    <s v="Umělé tělní náhrady - kovové"/>
    <n v="12"/>
    <n v="782"/>
    <n v="782"/>
    <n v="44"/>
    <n v="34408"/>
    <n v="782"/>
    <n v="65.166666666666671"/>
    <n v="716.83333333333337"/>
    <n v="12"/>
    <n v="761.6"/>
    <n v="33510.400000000001"/>
  </r>
  <r>
    <s v="KM253"/>
    <s v="implantát spinální FJQ-b šroub samořezný prům. 4,00 x 24 mm krční Přední přístup 081109000"/>
    <x v="2"/>
    <s v="Z 506_NAHRAD_KOV"/>
    <s v="Umělé tělní náhrady - kovové"/>
    <n v="12"/>
    <n v="782"/>
    <n v="782"/>
    <n v="16"/>
    <n v="12512"/>
    <n v="782"/>
    <n v="65.166666666666671"/>
    <n v="716.83333333333337"/>
    <m/>
    <m/>
    <n v="0"/>
  </r>
  <r>
    <s v="KM256"/>
    <s v="set perkutánní PEG FLOW-20-PULL-1-S"/>
    <x v="0"/>
    <s v="Z 503_OSTAT"/>
    <s v="Ostatní - všeobecný mateiál"/>
    <n v="12"/>
    <n v="1452"/>
    <n v="2420"/>
    <n v="9"/>
    <n v="20812"/>
    <n v="2312.4444444444443"/>
    <n v="192.7037037037037"/>
    <n v="2119.7407407407409"/>
    <m/>
    <m/>
    <n v="0"/>
  </r>
  <r>
    <s v="KM260"/>
    <s v="implantát spinální FJQ-b dlaha krční přední přístup 45 mm 081010002"/>
    <x v="2"/>
    <s v="Z 506_NAHRAD_KOV"/>
    <s v="Umělé tělní náhrady - kovové"/>
    <n v="12"/>
    <n v="10465"/>
    <n v="10465"/>
    <n v="1"/>
    <n v="10465"/>
    <n v="10465"/>
    <n v="872.08333333333337"/>
    <n v="9592.9166666666661"/>
    <m/>
    <m/>
    <n v="0"/>
  </r>
  <r>
    <s v="KM263"/>
    <s v="drát vodící Thruway 0,014&quot; x 300 cm/Short Taper/Straight M001492971"/>
    <x v="0"/>
    <s v="Z 503_OSTAT"/>
    <s v="Mikrovodiče"/>
    <n v="12"/>
    <n v="2891.9"/>
    <n v="2891.92"/>
    <n v="5"/>
    <n v="14459.56"/>
    <n v="2891.9119999999998"/>
    <n v="240.99266666666665"/>
    <n v="2650.9193333333333"/>
    <n v="12"/>
    <n v="2676.82"/>
    <n v="13384.1"/>
  </r>
  <r>
    <s v="KM265"/>
    <s v="šroub kortikální samořezný 4,5 mm délka 52 mm 414.852"/>
    <x v="2"/>
    <s v="Z 506_NAHRAD_KOV"/>
    <s v="Umělé tělní náhrady - kovové"/>
    <n v="12"/>
    <n v="556.6"/>
    <n v="556.6"/>
    <n v="7"/>
    <n v="3896.2"/>
    <n v="556.6"/>
    <n v="46.383333333333333"/>
    <n v="510.2166666666667"/>
    <n v="12"/>
    <n v="542.08000000000004"/>
    <n v="3794.5600000000004"/>
  </r>
  <r>
    <s v="KM270"/>
    <s v="klička polypektomická Captivator II Extra Large Round Stiff, bal. á 10 ks M00561291 "/>
    <x v="0"/>
    <s v="Z 503_OSTAT"/>
    <s v="Ostatní - všeobecný mateiál"/>
    <n v="12"/>
    <n v="465.85"/>
    <n v="465.85"/>
    <n v="10"/>
    <n v="4658.5"/>
    <n v="465.85"/>
    <n v="38.820833333333333"/>
    <n v="427.0291666666667"/>
    <m/>
    <m/>
    <n v="0"/>
  </r>
  <r>
    <s v="KM275"/>
    <s v="kleště bioptické Radial Jaw 4 SC, pracovní délka 240 cm w/NDL, čelisti 2,2 mm, jednorázové, bal. á 20 ks M00513411"/>
    <x v="0"/>
    <s v="Z 503_OSTAT"/>
    <s v="Ostatní - všeobecný mateiál"/>
    <n v="12"/>
    <n v="216.59"/>
    <n v="216.59"/>
    <n v="120"/>
    <n v="25990.799999999999"/>
    <n v="216.59"/>
    <n v="18.049166666666668"/>
    <n v="198.54083333333332"/>
    <m/>
    <m/>
    <n v="0"/>
  </r>
  <r>
    <s v="KM276"/>
    <s v="kleště bioptické Radial Jaw 4 LC, pracovní délka 240 cm, čelisti 2,4 mm, jednorázové, bal. á 20 ks M00513321 "/>
    <x v="0"/>
    <s v="Z 503_OSTAT"/>
    <s v="Ostatní - všeobecný mateiál"/>
    <n v="12"/>
    <n v="216.59"/>
    <n v="216.59"/>
    <n v="20"/>
    <n v="4331.8"/>
    <n v="216.59"/>
    <n v="18.049166666666668"/>
    <n v="198.54083333333332"/>
    <m/>
    <m/>
    <n v="0"/>
  </r>
  <r>
    <s v="KM277"/>
    <s v="kleště bioptické Radial Jaw 4 LC w/NDL, pracovní délka 240cm, čelisti 2,4 mm jednorázové, bal. á 20 ks M00513331"/>
    <x v="0"/>
    <s v="Z 503_OSTAT"/>
    <s v="Ostatní - všeobecný mateiál"/>
    <n v="12"/>
    <n v="216.59"/>
    <n v="216.59"/>
    <n v="120"/>
    <n v="25990.799999999999"/>
    <n v="216.59"/>
    <n v="18.049166666666668"/>
    <n v="198.54083333333332"/>
    <m/>
    <m/>
    <n v="0"/>
  </r>
  <r>
    <s v="KM279"/>
    <s v="kleště bioptické Radial Jaw 4 Jumbo w/NDL, pracovní délka 240 cm, čelisti 2,8 mm, jednorázové, bal. á 5 ks M00513373"/>
    <x v="0"/>
    <s v="Z 503_OSTAT"/>
    <s v="Ostatní - všeobecný mateiál"/>
    <n v="12"/>
    <n v="216.59"/>
    <n v="216.59"/>
    <n v="15"/>
    <n v="3248.8500000000004"/>
    <n v="216.59000000000003"/>
    <n v="18.049166666666668"/>
    <n v="198.54083333333335"/>
    <m/>
    <m/>
    <n v="0"/>
  </r>
  <r>
    <s v="KM282"/>
    <s v="implantát spinální FJQ-b dlaha krční Přední přístup 37,5 mm 081007002"/>
    <x v="2"/>
    <s v="Z 506_NAHRAD_KOV"/>
    <s v="Umělé tělní náhrady - kovové"/>
    <n v="12"/>
    <n v="10465"/>
    <n v="10465"/>
    <n v="2"/>
    <n v="20930"/>
    <n v="10465"/>
    <n v="872.08333333333337"/>
    <n v="9592.9166666666661"/>
    <m/>
    <m/>
    <n v="0"/>
  </r>
  <r>
    <s v="KM283"/>
    <s v="implantát spinální FJQ-b šroub samořezný prům. 4.50 x 20 mm krční Přední přístup 081206000"/>
    <x v="2"/>
    <s v="Z 506_NAHRAD_KOV"/>
    <s v="Umělé tělní náhrady - kovové"/>
    <n v="12"/>
    <n v="782"/>
    <n v="782"/>
    <n v="27"/>
    <n v="21114"/>
    <n v="782"/>
    <n v="65.166666666666671"/>
    <n v="716.83333333333337"/>
    <m/>
    <m/>
    <n v="0"/>
  </r>
  <r>
    <s v="KM290"/>
    <s v="náhrada kolenního kloubu SIGMA dřík univerzální TIBIALNI  75 x14 mm 867414  REVIZE"/>
    <x v="3"/>
    <s v="Z 518_TEP"/>
    <s v="TEP ortopedie"/>
    <n v="12"/>
    <n v="3450"/>
    <n v="3450"/>
    <n v="2"/>
    <n v="6900"/>
    <n v="3450"/>
    <n v="287.5"/>
    <n v="3162.5"/>
    <m/>
    <m/>
    <n v="0"/>
  </r>
  <r>
    <s v="KM291"/>
    <s v="náhrada kyčelního kloubu šroub fixační jamky TRILOGY 6,5 mm x 35 mm 6250-65-35"/>
    <x v="3"/>
    <s v="Z 518_TEP"/>
    <s v="TEP ortopedie"/>
    <n v="12"/>
    <n v="2318.77"/>
    <n v="2318.77"/>
    <n v="3"/>
    <n v="6956.3099999999995"/>
    <n v="2318.77"/>
    <n v="193.23083333333332"/>
    <n v="2125.5391666666665"/>
    <n v="12"/>
    <n v="2258.2800000000002"/>
    <n v="6774.84"/>
  </r>
  <r>
    <s v="KM301"/>
    <s v="náhrada kyčelního koubu ALLOFIT hlavička BIOLOX DELTA keramika 36/-3,5 mm 00-8775-036-01"/>
    <x v="3"/>
    <s v="Z 518_TEP"/>
    <s v="TEP ortopedie"/>
    <n v="12"/>
    <n v="9775"/>
    <n v="9775"/>
    <n v="6"/>
    <n v="58650"/>
    <n v="9775"/>
    <n v="814.58333333333337"/>
    <n v="8960.4166666666661"/>
    <m/>
    <m/>
    <n v="0"/>
  </r>
  <r>
    <s v="KM302"/>
    <s v="implantát spinální Synapse šroub spongiózní Ø 4,0 mm délka 32 mm Titan 04.614.132"/>
    <x v="2"/>
    <s v="Z 506_NAHRAD_KOV"/>
    <s v="Umělé tělní náhrady - kovové"/>
    <n v="12"/>
    <n v="6463"/>
    <n v="6463"/>
    <n v="1"/>
    <n v="6463"/>
    <n v="6463"/>
    <n v="538.58333333333337"/>
    <n v="5924.416666666667"/>
    <m/>
    <m/>
    <n v="0"/>
  </r>
  <r>
    <s v="KM304"/>
    <s v="čočka nitr. 21,0 dpt SN6AT3.210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M307"/>
    <s v="čočka nitr. Acrysof IQ Toric 24,5 dpt. SN6AT5.245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M308"/>
    <s v="čočka nitr. Acrysof IQ Toric 26,0 dpt. SN6AT5.260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M309"/>
    <s v="čočka nitr. Acrysof IQ PanOptix 29,0 dpt. TFNT00.290"/>
    <x v="1"/>
    <s v="Z 515_NAHRAD_OST"/>
    <s v="Umělé tělní náhrady - ostatní"/>
    <n v="12"/>
    <n v="14441.7"/>
    <n v="14441.7"/>
    <n v="1"/>
    <n v="14441.7"/>
    <n v="14441.7"/>
    <n v="1203.4750000000001"/>
    <n v="13238.225"/>
    <m/>
    <m/>
    <n v="0"/>
  </r>
  <r>
    <s v="KM311"/>
    <s v="katetr balonkový dilatační biliární Hurricane RX, BLN průměr 4.0 mm, délka 4,0 cm, průměr katetru 5,8 Fr, délka 180 cm M00545900"/>
    <x v="4"/>
    <s v="Z 523_STAPLE"/>
    <s v="Staplery, endosk., extraktory"/>
    <n v="12"/>
    <n v="4719"/>
    <n v="4719"/>
    <n v="23"/>
    <n v="108537"/>
    <n v="4719"/>
    <n v="393.25"/>
    <n v="4325.75"/>
    <n v="12"/>
    <n v="4356.8"/>
    <n v="100206.40000000001"/>
  </r>
  <r>
    <s v="KM312"/>
    <s v="katetr balonkový dilatační biliární Hurricane RX, BLN průměr 6.0 mm, délka 4,0 cm, průměr katetru 5,8 Fr, délka 180 cm M00545920"/>
    <x v="4"/>
    <s v="Z 523_STAPLE"/>
    <s v="Staplery, endosk., extraktory"/>
    <n v="12"/>
    <n v="4719"/>
    <n v="4719"/>
    <n v="10"/>
    <n v="47190"/>
    <n v="4719"/>
    <n v="393.25"/>
    <n v="4325.75"/>
    <m/>
    <m/>
    <n v="0"/>
  </r>
  <r>
    <s v="KM315"/>
    <s v="implantát spinální FJQ-b dlaha krční Přední přístup 35 mm 081006002"/>
    <x v="2"/>
    <s v="Z 506_NAHRAD_KOV"/>
    <s v="Umělé tělní náhrady - kovové"/>
    <n v="12"/>
    <n v="10465"/>
    <n v="10465"/>
    <n v="1"/>
    <n v="10465"/>
    <n v="10465"/>
    <n v="872.08333333333337"/>
    <n v="9592.9166666666661"/>
    <m/>
    <m/>
    <n v="0"/>
  </r>
  <r>
    <s v="KM316"/>
    <s v="implantát spinální FJQ-b dlaha krční Přední přístup 42,5 mm 081009002"/>
    <x v="2"/>
    <s v="Z 506_NAHRAD_KOV"/>
    <s v="Umělé tělní náhrady - kovové"/>
    <n v="12"/>
    <n v="10465"/>
    <n v="10465"/>
    <n v="3"/>
    <n v="31395"/>
    <n v="10465"/>
    <n v="872.08333333333337"/>
    <n v="9592.9166666666661"/>
    <m/>
    <m/>
    <n v="0"/>
  </r>
  <r>
    <s v="KM317"/>
    <s v="hřeb kotníku panta nail průměr 13 mm délka L 150 mm NWD500350 "/>
    <x v="2"/>
    <s v="Z 506_NAHRAD_KOV"/>
    <s v="Umělé tělní náhrady - kovové"/>
    <n v="12"/>
    <n v="22073.1"/>
    <n v="22073.1"/>
    <n v="1"/>
    <n v="22073.1"/>
    <n v="22073.1"/>
    <n v="1839.425"/>
    <n v="20233.674999999999"/>
    <m/>
    <m/>
    <n v="0"/>
  </r>
  <r>
    <s v="KM318"/>
    <s v="katetr balónkový dilatační Coyote ES Monorial 2,5 mm x 40 mm 146 cm .014&quot; H74939135254010"/>
    <x v="6"/>
    <s v="Z 513_KATETR"/>
    <s v="Katetry dilatační"/>
    <n v="12"/>
    <n v="3690.5"/>
    <n v="3690.5"/>
    <n v="17"/>
    <n v="62738.5"/>
    <n v="3690.5"/>
    <n v="307.54166666666669"/>
    <n v="3382.9583333333335"/>
    <n v="12"/>
    <n v="3416"/>
    <n v="58072"/>
  </r>
  <r>
    <s v="KM319"/>
    <s v="katetr balónkový dilatační Coyote ES Monorial 1,5 mm x 20 mm 143 cm .014&quot; H74939135152010"/>
    <x v="6"/>
    <s v="Z 513_KATETR"/>
    <s v="Katetry dilatační"/>
    <n v="12"/>
    <n v="3690.5"/>
    <n v="3690.5"/>
    <n v="5"/>
    <n v="18452.5"/>
    <n v="3690.5"/>
    <n v="307.54166666666669"/>
    <n v="3382.9583333333335"/>
    <m/>
    <m/>
    <n v="0"/>
  </r>
  <r>
    <s v="KM320"/>
    <s v="hadička spojovací vysokotlaká, délka 122 cm, max. tlak 83 bar/1200psi, LUER LOCK male/female s rotač. adaptérem bal. á 25 ks HPF480E"/>
    <x v="0"/>
    <s v="Z 503_OSTAT"/>
    <s v="Ostatní - všeobecný mateiál"/>
    <n v="12"/>
    <n v="267.41000000000003"/>
    <n v="267.41000000000003"/>
    <n v="200"/>
    <n v="53482"/>
    <n v="267.41000000000003"/>
    <n v="22.284166666666668"/>
    <n v="245.12583333333336"/>
    <m/>
    <m/>
    <n v="0"/>
  </r>
  <r>
    <s v="KM323"/>
    <s v="náhrada kolenního kloubu NEXGEN LCCK augmentace tibiální 4 - 10,0 mm 00-5988-04-27"/>
    <x v="3"/>
    <s v="Z 518_TEP"/>
    <s v="TEP ortopedie"/>
    <n v="12"/>
    <n v="6900"/>
    <n v="6900"/>
    <n v="1"/>
    <n v="6900"/>
    <n v="6900"/>
    <n v="575"/>
    <n v="6325"/>
    <m/>
    <m/>
    <n v="0"/>
  </r>
  <r>
    <s v="KM331"/>
    <s v="šroub kortikální polyaxiální samořezný 3,5 mm délka 32 mm 32351-32"/>
    <x v="2"/>
    <s v="Z 506_NAHRAD_KOV"/>
    <s v="Umělé tělní náhrady - kovové"/>
    <n v="12"/>
    <n v="1808.45"/>
    <n v="1808.46"/>
    <n v="2"/>
    <n v="3616.91"/>
    <n v="1808.4549999999999"/>
    <n v="150.70458333333332"/>
    <n v="1657.7504166666665"/>
    <m/>
    <m/>
    <n v="0"/>
  </r>
  <r>
    <s v="KM333"/>
    <s v="šroub kortikální polyaxiální samořezný 3,5 mm délka 50 mm 32351-50"/>
    <x v="2"/>
    <s v="Z 506_NAHRAD_KOV"/>
    <s v="Umělé tělní náhrady - kovové"/>
    <n v="12"/>
    <n v="1808.45"/>
    <n v="1808.45"/>
    <n v="4"/>
    <n v="7233.79"/>
    <n v="1808.4475"/>
    <n v="150.70395833333333"/>
    <n v="1657.7435416666667"/>
    <m/>
    <m/>
    <n v="0"/>
  </r>
  <r>
    <s v="KM341"/>
    <s v="šroub kortikální polyaxiální samořezný 3,5 mm délka 36 mm 32351-36"/>
    <x v="2"/>
    <s v="Z 506_NAHRAD_KOV"/>
    <s v="Umělé tělní náhrady - kovové"/>
    <n v="12"/>
    <n v="862.5"/>
    <n v="1808.46"/>
    <n v="2"/>
    <n v="2670.96"/>
    <n v="1335.48"/>
    <n v="111.29"/>
    <n v="1224.19"/>
    <m/>
    <m/>
    <n v="0"/>
  </r>
  <r>
    <s v="KM342"/>
    <s v="šroub kortikální polyaxiální samořezný 3,5 mm délka 44 mm 32351-44"/>
    <x v="2"/>
    <s v="Z 506_NAHRAD_KOV"/>
    <s v="Umělé tělní náhrady - kovové"/>
    <n v="12"/>
    <n v="1808.45"/>
    <n v="1808.46"/>
    <n v="2"/>
    <n v="3616.91"/>
    <n v="1808.4549999999999"/>
    <n v="150.70458333333332"/>
    <n v="1657.7504166666665"/>
    <m/>
    <m/>
    <n v="0"/>
  </r>
  <r>
    <s v="KM345"/>
    <s v="náhrada kolenního kloubu NEXGEN LCCK vložka tibiální PE EF14 mm revizní 00-5994-040-14"/>
    <x v="3"/>
    <s v="Z 518_TEP"/>
    <s v="TEP ortopedie"/>
    <n v="12"/>
    <n v="2875"/>
    <n v="2875"/>
    <n v="1"/>
    <n v="2875"/>
    <n v="2875"/>
    <n v="239.58333333333334"/>
    <n v="2635.4166666666665"/>
    <m/>
    <m/>
    <n v="0"/>
  </r>
  <r>
    <s v="KM348"/>
    <s v="čočka nitr. Acrysof IQ Toric 22,0 dpt. SN6AT4.220 "/>
    <x v="1"/>
    <s v="Z 515_NAHRAD_OST"/>
    <s v="Umělé tělní náhrady - ostatní"/>
    <n v="12"/>
    <n v="9085"/>
    <n v="9085"/>
    <n v="5"/>
    <n v="45425"/>
    <n v="9085"/>
    <n v="757.08333333333337"/>
    <n v="8327.9166666666661"/>
    <m/>
    <m/>
    <n v="0"/>
  </r>
  <r>
    <s v="KM349"/>
    <s v="čočka nitr. 11,5 dpt. MTA4UO.115"/>
    <x v="1"/>
    <s v="Z 515_NAHRAD_OST"/>
    <s v="Umělé tělní náhrady - ostatní"/>
    <n v="12"/>
    <n v="1605.98"/>
    <n v="1605.98"/>
    <n v="1"/>
    <n v="1605.98"/>
    <n v="1605.98"/>
    <n v="133.83166666666668"/>
    <n v="1472.1483333333333"/>
    <m/>
    <m/>
    <n v="0"/>
  </r>
  <r>
    <s v="KM350"/>
    <s v="čočka nitr. Acrysof IQ Toric 25,5 dpt. SN6AT6.255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M353"/>
    <s v="spirála embolizační sleva Target 360 Soft .010&quot; 13 mm x 30 cm vč.odpoutávače M0035471330s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M357"/>
    <s v="spirála embolizační sleva Target Helical Nano .010&quot; 2 mm x 2 cm vč.odpoutávače M0035452020s"/>
    <x v="8"/>
    <s v="Z 545 EMBOLIZACE"/>
    <s v="Odpoutatelné spirály"/>
    <n v="12"/>
    <n v="7666.47"/>
    <n v="7666.47"/>
    <n v="1"/>
    <n v="7666.47"/>
    <n v="7666.47"/>
    <n v="638.87250000000006"/>
    <n v="7027.5974999999999"/>
    <m/>
    <m/>
    <n v="0"/>
  </r>
  <r>
    <s v="KM358"/>
    <s v="spirála embolizační sleva Target Helical Nano .010&quot; 2 mm x 3 cm vč.odpoutávače M0035452030s"/>
    <x v="8"/>
    <s v="Z 545 EMBOLIZACE"/>
    <s v="Odpoutatelné spirály"/>
    <n v="12"/>
    <n v="7666.47"/>
    <n v="7666.49"/>
    <n v="3"/>
    <n v="22999.439999999999"/>
    <n v="7666.48"/>
    <n v="638.87333333333333"/>
    <n v="7027.6066666666666"/>
    <m/>
    <m/>
    <n v="0"/>
  </r>
  <r>
    <s v="KM359"/>
    <s v="spirála embolizační sleva Target Helical Nano .010&quot; 2 mm x 4 cm vč.odpoutávače M0035452040s"/>
    <x v="8"/>
    <s v="Z 545 EMBOLIZACE"/>
    <s v="Odpoutatelné spirály"/>
    <n v="12"/>
    <n v="7666.49"/>
    <n v="7666.49"/>
    <n v="1"/>
    <n v="7666.49"/>
    <n v="7666.49"/>
    <n v="638.87416666666661"/>
    <n v="7027.6158333333333"/>
    <m/>
    <m/>
    <n v="0"/>
  </r>
  <r>
    <s v="KM362"/>
    <s v="spirála embolizační sleva Target Helical Ultra .010&quot; 2,5 mm x 6 cm vč.odpoutávače M0035432560s"/>
    <x v="8"/>
    <s v="Z 545 EMBOLIZACE"/>
    <s v="Odpoutatelné spirály"/>
    <n v="12"/>
    <n v="7666.49"/>
    <n v="7666.49"/>
    <n v="1"/>
    <n v="7666.49"/>
    <n v="7666.49"/>
    <n v="638.87416666666661"/>
    <n v="7027.6158333333333"/>
    <m/>
    <m/>
    <n v="0"/>
  </r>
  <r>
    <s v="KM363"/>
    <s v="stentgraft aortální Zenith TX2 Dissection proximální část ZDEG-P-28-142-PF"/>
    <x v="7"/>
    <s v="Z 538 STENTY"/>
    <s v="Stenty hrudní, břišní, stentgrafty"/>
    <n v="12"/>
    <n v="148350"/>
    <n v="148350"/>
    <n v="1"/>
    <n v="148350"/>
    <n v="148350"/>
    <n v="12362.5"/>
    <n v="135987.5"/>
    <m/>
    <m/>
    <n v="0"/>
  </r>
  <r>
    <s v="KM370"/>
    <s v="drát vodící METRO II biliární 0,35 x 600 cm W-METII-35-600 E 25-W-1628E"/>
    <x v="0"/>
    <s v="Z 503_OSTAT"/>
    <s v="Ostatní - všeobecný mateiál"/>
    <n v="12"/>
    <n v="9075"/>
    <n v="9075"/>
    <n v="6"/>
    <n v="54450"/>
    <n v="9075"/>
    <n v="756.25"/>
    <n v="8318.75"/>
    <n v="12"/>
    <n v="8400"/>
    <n v="50400"/>
  </r>
  <r>
    <s v="KM378"/>
    <s v="implantát spinální FJQ-b dlaha krční přední přístup 30 mm 081004002"/>
    <x v="2"/>
    <s v="Z 506_NAHRAD_KOV"/>
    <s v="Umělé tělní náhrady - kovové"/>
    <n v="12"/>
    <n v="10465"/>
    <n v="10465"/>
    <n v="2"/>
    <n v="20930"/>
    <n v="10465"/>
    <n v="872.08333333333337"/>
    <n v="9592.9166666666661"/>
    <m/>
    <m/>
    <n v="0"/>
  </r>
  <r>
    <s v="KM379"/>
    <s v="implantát spinální FJQ-b šroub samořezný prům. 4.00 x 21 mm krční Přední přístup 081107500"/>
    <x v="2"/>
    <s v="Z 506_NAHRAD_KOV"/>
    <s v="Umělé tělní náhrady - kovové"/>
    <n v="12"/>
    <n v="782"/>
    <n v="782"/>
    <n v="10"/>
    <n v="7820"/>
    <n v="782"/>
    <n v="65.166666666666671"/>
    <n v="716.83333333333337"/>
    <n v="12"/>
    <n v="761.6"/>
    <n v="7616"/>
  </r>
  <r>
    <s v="KM380"/>
    <s v="implantát spinální FJQ-b šroub samořezný prům. 4.00 x 23 mm krční Přední přístup 081108500"/>
    <x v="2"/>
    <s v="Z 506_NAHRAD_KOV"/>
    <s v="Umělé tělní náhrady - kovové"/>
    <n v="12"/>
    <n v="782"/>
    <n v="782"/>
    <n v="10"/>
    <n v="7820"/>
    <n v="782"/>
    <n v="65.166666666666671"/>
    <n v="716.83333333333337"/>
    <m/>
    <m/>
    <n v="0"/>
  </r>
  <r>
    <s v="KM382"/>
    <s v="katetr zaváděcí Vista BT XB-3, F6.070, 100 cm, 67005200"/>
    <x v="11"/>
    <s v="Z 537 KATETR_ZAV"/>
    <s v="Katetry zaváděcí"/>
    <n v="12"/>
    <n v="1815"/>
    <n v="1815"/>
    <n v="16"/>
    <n v="29040"/>
    <n v="1815"/>
    <n v="151.25"/>
    <n v="1663.75"/>
    <m/>
    <m/>
    <n v="0"/>
  </r>
  <r>
    <s v="KM383"/>
    <s v="set pro transapikální/transaortální implantaci bio aort chlopně bovinní Sapien 3 20 mm S3TA120"/>
    <x v="19"/>
    <s v="Z 524_TAVI_CHLOP"/>
    <s v="Balíček TAVI -  chlopně I. Interna"/>
    <n v="12"/>
    <n v="428577.4"/>
    <n v="428577.4"/>
    <n v="2"/>
    <n v="857154.8"/>
    <n v="428577.4"/>
    <n v="35714.783333333333"/>
    <n v="392862.6166666667"/>
    <m/>
    <m/>
    <n v="0"/>
  </r>
  <r>
    <s v="KM384"/>
    <s v="set pro transapikální/transaortálni implantaci bio aort chlopně bovinní Sapien 3 23 mm S3TA123"/>
    <x v="19"/>
    <s v="Z 524_TAVI_CHLOP"/>
    <s v="Balíček TAVI -  chlopně I. Interna"/>
    <n v="12"/>
    <n v="428577.4"/>
    <n v="428577.4"/>
    <n v="2"/>
    <n v="857154.8"/>
    <n v="428577.4"/>
    <n v="35714.783333333333"/>
    <n v="392862.6166666667"/>
    <m/>
    <m/>
    <n v="0"/>
  </r>
  <r>
    <s v="KM385"/>
    <s v="set pro transapikální/transaortální implantaci bio aort chlopně bovinní Sapien 3 26 mm S3TA126"/>
    <x v="19"/>
    <s v="Z 524_TAVI_CHLOP"/>
    <s v="Balíček TAVI -  chlopně I. Interna"/>
    <n v="12"/>
    <n v="428577.4"/>
    <n v="428577.4"/>
    <n v="2"/>
    <n v="857154.8"/>
    <n v="428577.4"/>
    <n v="35714.783333333333"/>
    <n v="392862.6166666667"/>
    <m/>
    <m/>
    <n v="0"/>
  </r>
  <r>
    <s v="KM387"/>
    <s v="dlaha LCP 3,5 na olecranon, levá, 10 otv., délka 190 mm Titan 436.511"/>
    <x v="2"/>
    <s v="Z 506_NAHRAD_KOV"/>
    <s v="Umělé tělní náhrady - kovové"/>
    <n v="12"/>
    <n v="7253.05"/>
    <n v="7253.05"/>
    <n v="1"/>
    <n v="7253.05"/>
    <n v="7253.05"/>
    <n v="604.42083333333335"/>
    <n v="6648.6291666666666"/>
    <m/>
    <m/>
    <n v="0"/>
  </r>
  <r>
    <s v="KM388"/>
    <s v="dlaha LCP 3,5 na olecranon, levá, 4 otv., délka 111 mm Titan 436.510"/>
    <x v="2"/>
    <s v="Z 506_NAHRAD_KOV"/>
    <s v="Umělé tělní náhrady - kovové"/>
    <n v="12"/>
    <n v="7253.05"/>
    <n v="7253.05"/>
    <n v="1"/>
    <n v="7253.05"/>
    <n v="7253.05"/>
    <n v="604.42083333333335"/>
    <n v="6648.6291666666666"/>
    <m/>
    <m/>
    <n v="0"/>
  </r>
  <r>
    <s v="KM389"/>
    <s v="Systém tkáňový stabilizační Octopus Evolution  AS  Tissue Stabilizer TS2000 (MIDCABG)"/>
    <x v="0"/>
    <s v="Z 503_OSTAT"/>
    <s v="Ostatní - všeobecný mateiál"/>
    <n v="12"/>
    <n v="8699.9"/>
    <n v="8699.9"/>
    <n v="108"/>
    <n v="939589.1999999996"/>
    <n v="8699.899999999996"/>
    <n v="724.99166666666633"/>
    <n v="7974.9083333333292"/>
    <n v="12"/>
    <n v="8052.8"/>
    <n v="869702.4"/>
  </r>
  <r>
    <s v="KM390"/>
    <s v="implantát spinální FJQ-b dlaha krční přední přístup 47,5 mm 081011002"/>
    <x v="2"/>
    <s v="Z 506_NAHRAD_KOV"/>
    <s v="Umělé tělní náhrady - kovové"/>
    <n v="12"/>
    <n v="10465"/>
    <n v="10465"/>
    <n v="1"/>
    <n v="10465"/>
    <n v="10465"/>
    <n v="872.08333333333337"/>
    <n v="9592.9166666666661"/>
    <n v="12"/>
    <n v="10192"/>
    <n v="10192"/>
  </r>
  <r>
    <s v="KM394"/>
    <s v="stent periferní vaskulární samoexpandibilní Absolute Pro LL 7 x 150 mm 80 cm 1012010-150 "/>
    <x v="7"/>
    <s v="Z 538 STENTY"/>
    <s v="Stenty periferní, vaskulární"/>
    <n v="12"/>
    <n v="11500"/>
    <n v="11500"/>
    <n v="4"/>
    <n v="46000"/>
    <n v="11500"/>
    <n v="958.33333333333337"/>
    <n v="10541.666666666666"/>
    <m/>
    <m/>
    <n v="0"/>
  </r>
  <r>
    <s v="KM396"/>
    <s v="katetr balónkový okluzní a remodelační Eclipse2L 6x15 mm, 7 mm Distal Tip, 160 cm dvojíté lumen, set včetně mikrovodiče BALECL2L6X15"/>
    <x v="6"/>
    <s v="Z 513_KATETR"/>
    <s v="Katetry - ostatní speciální"/>
    <n v="12"/>
    <n v="30334.7"/>
    <n v="30334.7"/>
    <n v="2"/>
    <n v="60669.4"/>
    <n v="30334.7"/>
    <n v="2527.8916666666669"/>
    <n v="27806.808333333334"/>
    <m/>
    <m/>
    <n v="0"/>
  </r>
  <r>
    <s v="KM399"/>
    <s v="náhrada kolenního kloubu NEXGEN LCCK dřík prodloužený s ofsetem 18 x 100 mm revizní 00-5988-020-18"/>
    <x v="3"/>
    <s v="Z 518_TEP"/>
    <s v="TEP ortopedie"/>
    <n v="12"/>
    <n v="7475"/>
    <n v="7475"/>
    <n v="2"/>
    <n v="14950"/>
    <n v="7475"/>
    <n v="622.91666666666663"/>
    <n v="6852.083333333333"/>
    <m/>
    <m/>
    <n v="0"/>
  </r>
  <r>
    <s v="KM401"/>
    <s v="kotvička mitek vstřebatelná Minilok QA s návlekem Panacryl 2/0 212852"/>
    <x v="2"/>
    <s v="Z 506_NAHRAD_KOV"/>
    <s v="Umělé tělní náhrady - kovové"/>
    <n v="12"/>
    <n v="6229.55"/>
    <n v="6229.55"/>
    <n v="2"/>
    <n v="12459.1"/>
    <n v="6229.55"/>
    <n v="519.12916666666672"/>
    <n v="5710.4208333333336"/>
    <m/>
    <m/>
    <n v="0"/>
  </r>
  <r>
    <s v="KM403"/>
    <s v="drát vodící pro TAVI Safari 2 Small Curve 275 cm bal. á 5 ks H74939406S1"/>
    <x v="0"/>
    <s v="Z 503_OSTAT"/>
    <s v="Ostatní - všeobecný mateiál"/>
    <n v="12"/>
    <n v="2480.5"/>
    <n v="12402.5"/>
    <n v="11"/>
    <n v="37207.5"/>
    <n v="3382.5"/>
    <n v="281.875"/>
    <n v="3100.625"/>
    <m/>
    <m/>
    <n v="0"/>
  </r>
  <r>
    <s v="KM404"/>
    <s v="drát vodící pro TAVI Safari 2 XS Small Curve 275 cm bal. á 5 ks H74939406XS1"/>
    <x v="0"/>
    <s v="Z 503_OSTAT"/>
    <s v="Ostatní - všeobecný mateiál"/>
    <n v="12"/>
    <n v="2480.5"/>
    <n v="2480.5"/>
    <n v="85"/>
    <n v="210842.5"/>
    <n v="2480.5"/>
    <n v="206.70833333333334"/>
    <n v="2273.7916666666665"/>
    <n v="12"/>
    <n v="2296"/>
    <n v="195160"/>
  </r>
  <r>
    <s v="KM406"/>
    <s v="set hadicový pro mimotělní oběh pro kardioplegii 4 :1 se spirálou do ledové tříště CME14002"/>
    <x v="0"/>
    <s v="Z 503_OSTAT"/>
    <s v="Ostatní - všeobecný mateiál"/>
    <n v="12"/>
    <n v="1936"/>
    <n v="1936"/>
    <n v="206"/>
    <n v="398816"/>
    <n v="1936"/>
    <n v="161.33333333333334"/>
    <n v="1774.6666666666667"/>
    <n v="12"/>
    <n v="1792"/>
    <n v="369152"/>
  </r>
  <r>
    <s v="KM407"/>
    <s v="stent biliární Hot Axios samoexpandibilní metalický plně potažený 15,0 x 15,0 mm včetně elektrokauterizačního zaváděcího systému M00553570 "/>
    <x v="7"/>
    <s v="Z 538 STENTY"/>
    <s v="Stenty"/>
    <n v="12"/>
    <n v="63135"/>
    <n v="65435"/>
    <n v="8"/>
    <n v="507380"/>
    <n v="63422.5"/>
    <n v="5285.208333333333"/>
    <n v="58137.291666666664"/>
    <n v="12"/>
    <n v="61488"/>
    <n v="491904"/>
  </r>
  <r>
    <s v="KM408"/>
    <s v="náhrada kolenního kloubu NEXGEN LCCK augmentace tibiální 3 - 5,0 mm 2 poloviční  00-5988-03-26"/>
    <x v="3"/>
    <s v="Z 518_TEP"/>
    <s v="TEP ortopedie"/>
    <n v="12"/>
    <n v="6900"/>
    <n v="6900"/>
    <n v="1"/>
    <n v="6900"/>
    <n v="6900"/>
    <n v="575"/>
    <n v="6325"/>
    <m/>
    <m/>
    <n v="0"/>
  </r>
  <r>
    <s v="KM410"/>
    <s v="implantát spinální FJQ-b dlaha krční přední přístup 27,5 mm 081003002"/>
    <x v="2"/>
    <s v="Z 506_NAHRAD_KOV"/>
    <s v="Umělé tělní náhrady - kovové"/>
    <n v="12"/>
    <n v="10465"/>
    <n v="10465"/>
    <n v="7"/>
    <n v="73255"/>
    <n v="10465"/>
    <n v="872.08333333333337"/>
    <n v="9592.9166666666661"/>
    <m/>
    <m/>
    <n v="0"/>
  </r>
  <r>
    <s v="KM411"/>
    <s v="implantát spinální FJQ-b šroub samořezný prům. 4.0 x 16 mm krční Přední přístup 081105000"/>
    <x v="2"/>
    <s v="Z 506_NAHRAD_KOV"/>
    <s v="Umělé tělní náhrady - kovové"/>
    <n v="12"/>
    <n v="782"/>
    <n v="782"/>
    <n v="7"/>
    <n v="5474"/>
    <n v="782"/>
    <n v="65.166666666666671"/>
    <n v="716.83333333333337"/>
    <m/>
    <m/>
    <n v="0"/>
  </r>
  <r>
    <s v="KM412"/>
    <s v="kotva pro operaci ruky JuggerKnot MINI 1 mm 2-0 s jehlou 912076"/>
    <x v="2"/>
    <s v="Z 506_NAHRAD_KOV"/>
    <s v="Umělé tělní náhrady - kovové"/>
    <n v="12"/>
    <n v="4562.05"/>
    <n v="4926.6000000000004"/>
    <n v="14"/>
    <n v="67878.75"/>
    <n v="4848.4821428571431"/>
    <n v="404.04017857142861"/>
    <n v="4444.4419642857147"/>
    <m/>
    <m/>
    <n v="0"/>
  </r>
  <r>
    <s v="KM421"/>
    <s v="implantát spinální FJQ-b šroub samořezný prům. 4.5 x 18 mm krční Přední přístup 081205000"/>
    <x v="2"/>
    <s v="Z 506_NAHRAD_KOV"/>
    <s v="Umělé tělní náhrady - kovové"/>
    <n v="12"/>
    <n v="782"/>
    <n v="782"/>
    <n v="28"/>
    <n v="21896"/>
    <n v="782"/>
    <n v="65.166666666666671"/>
    <n v="716.83333333333337"/>
    <m/>
    <m/>
    <n v="0"/>
  </r>
  <r>
    <s v="KM422"/>
    <s v="šroub kortikální polyaxiální samořezný 3,5 mm délka 34 mm 32351-34"/>
    <x v="2"/>
    <s v="Z 506_NAHRAD_KOV"/>
    <s v="Umělé tělní náhrady - kovové"/>
    <n v="12"/>
    <n v="1808.45"/>
    <n v="1808.46"/>
    <n v="2"/>
    <n v="3616.91"/>
    <n v="1808.4549999999999"/>
    <n v="150.70458333333332"/>
    <n v="1657.7504166666665"/>
    <m/>
    <m/>
    <n v="0"/>
  </r>
  <r>
    <s v="KM423"/>
    <s v="dlaha pro posteriorní pánevní stěnu PRS RX System prodloužená levá malá 21210-SM"/>
    <x v="2"/>
    <s v="Z 506_NAHRAD_KOV"/>
    <s v="Umělé tělní náhrady - kovové"/>
    <n v="12"/>
    <n v="5234.67"/>
    <n v="5234.67"/>
    <n v="1"/>
    <n v="5234.67"/>
    <n v="5234.67"/>
    <n v="436.22250000000003"/>
    <n v="4798.4475000000002"/>
    <m/>
    <m/>
    <n v="0"/>
  </r>
  <r>
    <s v="KM427"/>
    <s v="šroub kortikální pro léčbu instability ramene latarjet 34 mm - (vzorek) 288225"/>
    <x v="2"/>
    <s v="Z 506_NAHRAD_KOV"/>
    <s v="Umělé tělní náhrady - kovové"/>
    <n v="12"/>
    <n v="8222.5"/>
    <n v="8222.5"/>
    <n v="1"/>
    <n v="8222.5"/>
    <n v="8222.5"/>
    <n v="685.20833333333337"/>
    <n v="7537.291666666667"/>
    <m/>
    <m/>
    <n v="0"/>
  </r>
  <r>
    <s v="KM428"/>
    <s v="šroub kortikální pro léčbu instability ramene latarjet 36 mm - (vzorek) 288226"/>
    <x v="2"/>
    <s v="Z 506_NAHRAD_KOV"/>
    <s v="Umělé tělní náhrady - kovové"/>
    <n v="12"/>
    <n v="8222.5"/>
    <n v="8222.5"/>
    <n v="6"/>
    <n v="49335"/>
    <n v="8222.5"/>
    <n v="685.20833333333337"/>
    <n v="7537.291666666667"/>
    <m/>
    <m/>
    <n v="0"/>
  </r>
  <r>
    <s v="KM429"/>
    <s v="podložka pod šroub kortikální pro léčbu instability ramene latarjet 28 mm -(vzorek) 288231"/>
    <x v="2"/>
    <s v="Z 506_NAHRAD_KOV"/>
    <s v="Umělé tělní náhrady - kovové"/>
    <n v="12"/>
    <n v="8222.5"/>
    <n v="8222.5"/>
    <n v="3"/>
    <n v="24667.5"/>
    <n v="8222.5"/>
    <n v="685.20833333333337"/>
    <n v="7537.291666666667"/>
    <m/>
    <m/>
    <n v="0"/>
  </r>
  <r>
    <s v="KM439"/>
    <s v="protéza hlasová Provox Vega prům. 22,5 Fr délka 4 mm 8282"/>
    <x v="1"/>
    <s v="Z 515_NAHRAD_OST"/>
    <s v="Umělé tělní náhrady - ostatní"/>
    <n v="12"/>
    <n v="5756.9"/>
    <n v="5756.9"/>
    <n v="5"/>
    <n v="28784.5"/>
    <n v="5756.9"/>
    <n v="479.74166666666662"/>
    <n v="5277.1583333333328"/>
    <m/>
    <m/>
    <n v="0"/>
  </r>
  <r>
    <s v="KM440"/>
    <s v="systém neurostimulační SCS INTELLIS externí jednorázový ENS wireless 97725"/>
    <x v="16"/>
    <s v="Z 511_NEURO"/>
    <s v="Neurostimulace"/>
    <n v="12"/>
    <n v="0.01"/>
    <n v="0.01"/>
    <n v="2"/>
    <n v="0.02"/>
    <n v="0.01"/>
    <n v="8.3333333333333339E-4"/>
    <n v="9.1666666666666667E-3"/>
    <m/>
    <m/>
    <n v="0"/>
  </r>
  <r>
    <s v="KM441"/>
    <s v="Systém pumpový programovatelný SYNCHROMED II 20 ml 8637-20"/>
    <x v="16"/>
    <s v="Z 511_NEURO"/>
    <s v="Neurostimulace"/>
    <n v="12"/>
    <n v="425947.34"/>
    <n v="425947.34"/>
    <n v="1"/>
    <n v="425947.34"/>
    <n v="425947.34"/>
    <n v="35495.611666666671"/>
    <n v="390451.72833333333"/>
    <m/>
    <m/>
    <n v="0"/>
  </r>
  <r>
    <s v="KM444"/>
    <s v="hřeb femorální TFNA Ø 12 mm, 130°, délka 170 mm, slitina titanu (Ti Mo15), sterilní 04.037.242S"/>
    <x v="2"/>
    <s v="Z 506_NAHRAD_KOV"/>
    <s v="Umělé tělní náhrady - kovové"/>
    <n v="12"/>
    <n v="7670.5"/>
    <n v="9308.1"/>
    <n v="6"/>
    <n v="46023"/>
    <n v="7670.5"/>
    <n v="639.20833333333337"/>
    <n v="7031.291666666667"/>
    <m/>
    <m/>
    <n v="0"/>
  </r>
  <r>
    <s v="KM446"/>
    <s v="šroub TFNA, perforovaný, délka   95 mm, slitina titanu (TAN), sterilní 04.038.195S"/>
    <x v="2"/>
    <s v="Z 506_NAHRAD_KOV"/>
    <s v="Umělé tělní náhrady - kovové"/>
    <n v="12"/>
    <n v="4797.8"/>
    <n v="4797.8"/>
    <n v="1"/>
    <n v="4797.8"/>
    <n v="4797.8"/>
    <n v="399.81666666666666"/>
    <n v="4397.9833333333336"/>
    <m/>
    <m/>
    <n v="0"/>
  </r>
  <r>
    <s v="KM448"/>
    <s v="šroub TFNA, perforovaný, délka 105 mm, slitina titanu (TAN), sterilní 04.038.205S"/>
    <x v="2"/>
    <s v="Z 506_NAHRAD_KOV"/>
    <s v="Umělé tělní náhrady - kovové"/>
    <n v="12"/>
    <n v="4797.8"/>
    <n v="6855.15"/>
    <n v="3"/>
    <n v="14393.400000000001"/>
    <n v="4797.8"/>
    <n v="399.81666666666666"/>
    <n v="4397.9833333333336"/>
    <m/>
    <m/>
    <n v="0"/>
  </r>
  <r>
    <s v="KM450"/>
    <s v="implantát pro kranioplastiku dlaha Matrix NEURO tvarovatelná  04.503.057"/>
    <x v="2"/>
    <s v="Z 506_NAHRAD_KOV"/>
    <s v="Umělé tělní náhrady - kovové"/>
    <n v="12"/>
    <n v="7487.56"/>
    <n v="7487.56"/>
    <n v="1"/>
    <n v="7487.56"/>
    <n v="7487.56"/>
    <n v="623.96333333333337"/>
    <n v="6863.5966666666673"/>
    <m/>
    <m/>
    <n v="0"/>
  </r>
  <r>
    <s v="KM452"/>
    <s v="implantát maxillofaciální dlaha Matrix midface adaptační rovná 20 otv. 04.503.316"/>
    <x v="2"/>
    <s v="Z 506_NAHRAD_KOV"/>
    <s v="Umělé tělní náhrady - kovové"/>
    <n v="12"/>
    <n v="3195.71"/>
    <n v="3195.71"/>
    <n v="1"/>
    <n v="3195.71"/>
    <n v="3195.71"/>
    <n v="266.30916666666667"/>
    <n v="2929.4008333333331"/>
    <m/>
    <m/>
    <n v="0"/>
  </r>
  <r>
    <s v="KM453"/>
    <s v="implantát maxillofaciální šroub Matrix midface 3 mm 04.503.223.01C"/>
    <x v="2"/>
    <s v="Z 506_NAHRAD_KOV"/>
    <s v="Umělé tělní náhrady - kovové"/>
    <n v="12"/>
    <n v="493.59"/>
    <n v="493.59"/>
    <n v="8"/>
    <n v="3948.7300000000005"/>
    <n v="493.59125000000006"/>
    <n v="41.132604166666674"/>
    <n v="452.45864583333338"/>
    <m/>
    <m/>
    <n v="0"/>
  </r>
  <r>
    <s v="KM454"/>
    <s v="implantát maxillofaciální šroub Matrix midface 4 mm 04.503.224.01C"/>
    <x v="2"/>
    <s v="Z 506_NAHRAD_KOV"/>
    <s v="Umělé tělní náhrady - kovové"/>
    <n v="12"/>
    <n v="493.58"/>
    <n v="493.59"/>
    <n v="11"/>
    <n v="5429.49"/>
    <n v="493.59"/>
    <n v="41.1325"/>
    <n v="452.45749999999998"/>
    <m/>
    <m/>
    <n v="0"/>
  </r>
  <r>
    <s v="KM455"/>
    <s v="čočka nitr. 31,0 dpt SA60AT.310"/>
    <x v="1"/>
    <s v="Z 515_NAHRAD_OST"/>
    <s v="Umělé tělní náhrady - ostatní"/>
    <n v="12"/>
    <n v="1380"/>
    <n v="1380"/>
    <n v="3"/>
    <n v="4140"/>
    <n v="1380"/>
    <n v="115"/>
    <n v="1265"/>
    <m/>
    <m/>
    <n v="0"/>
  </r>
  <r>
    <s v="KM456"/>
    <s v="čočka nitr. 35,0 dpt SA60AT.350 "/>
    <x v="1"/>
    <s v="Z 515_NAHRAD_OST"/>
    <s v="Umělé tělní náhrady - ostatní"/>
    <n v="12"/>
    <n v="1380"/>
    <n v="1380"/>
    <n v="1"/>
    <n v="1380"/>
    <n v="1380"/>
    <n v="115"/>
    <n v="1265"/>
    <m/>
    <m/>
    <n v="0"/>
  </r>
  <r>
    <s v="KM459"/>
    <s v="čočka nitr. Acrysof IQ Toric 24,0 dpt. SN6AT5 SN6AT5.240"/>
    <x v="1"/>
    <s v="Z 515_NAHRAD_OST"/>
    <s v="Umělé tělní náhrady - ostatní"/>
    <n v="12"/>
    <n v="9085"/>
    <n v="9085"/>
    <n v="3"/>
    <n v="27255"/>
    <n v="9085"/>
    <n v="757.08333333333337"/>
    <n v="8327.9166666666661"/>
    <m/>
    <m/>
    <n v="0"/>
  </r>
  <r>
    <s v="KM460"/>
    <s v="kleště bioptické Spybite Max pro SpyGlassDSII jednorázové, pracovní kanál endoskopu 1,2 mm pracovní délka 286 cm, vnější průměr čelisti 1 mm M00546470"/>
    <x v="0"/>
    <s v="Z 503_OSTAT"/>
    <s v="Ostatní - všeobecný mateiál"/>
    <n v="12"/>
    <n v="12196.8"/>
    <n v="12196.8"/>
    <n v="5"/>
    <n v="60984"/>
    <n v="12196.8"/>
    <n v="1016.4"/>
    <n v="11180.4"/>
    <n v="12"/>
    <n v="11289.6"/>
    <n v="56448"/>
  </r>
  <r>
    <s v="KM467"/>
    <s v="náhrada kolenního kloubu SIGMA P.F.C. vložka tibiální PE rotační stabilizační vel. 5 x 10 mm revizní 96-2151  "/>
    <x v="3"/>
    <s v="Z 518_TEP"/>
    <s v="TEP ortopedie"/>
    <n v="12"/>
    <n v="5520"/>
    <n v="5520"/>
    <n v="1"/>
    <n v="5520"/>
    <n v="5520"/>
    <n v="460"/>
    <n v="5060"/>
    <m/>
    <m/>
    <n v="0"/>
  </r>
  <r>
    <s v="KM468"/>
    <s v="náhrada kolenního kloubu Sigma komponenta femorální PS pravá vel. 5 revizní, stabilizovaná 1960-50-500"/>
    <x v="3"/>
    <s v="Z 518_TEP"/>
    <s v="TEP ortopedie"/>
    <n v="12"/>
    <n v="18285"/>
    <n v="18285"/>
    <n v="1"/>
    <n v="18285"/>
    <n v="18285"/>
    <n v="1523.75"/>
    <n v="16761.25"/>
    <m/>
    <m/>
    <n v="0"/>
  </r>
  <r>
    <s v="KM470"/>
    <s v="defibrilátor jednodutinový INTICA  Neo 7 VR-T DX komplet CARDIOMESSENGER 429559k"/>
    <x v="15"/>
    <s v="Z 516_DEFIBR"/>
    <s v="Defibrilátory"/>
    <n v="12"/>
    <n v="248400"/>
    <n v="248400"/>
    <n v="1"/>
    <n v="248400"/>
    <n v="248400"/>
    <n v="20700"/>
    <n v="227700"/>
    <n v="12"/>
    <n v="241920"/>
    <n v="241920"/>
  </r>
  <r>
    <s v="KM474"/>
    <s v="nástroj ligasure disektor zahnutý délka 23 cm jednorázový LF1923"/>
    <x v="4"/>
    <s v="Z 523_STAPLE"/>
    <s v="Staplery, endosk., extraktory"/>
    <n v="12"/>
    <n v="12922.8"/>
    <n v="12922.8"/>
    <n v="11"/>
    <n v="142150.79999999999"/>
    <n v="12922.8"/>
    <n v="1076.8999999999999"/>
    <n v="11845.9"/>
    <m/>
    <m/>
    <n v="0"/>
  </r>
  <r>
    <s v="KM475"/>
    <s v="kardiostimulátor biventrikulární QUADRA ALLURE MP 3562"/>
    <x v="10"/>
    <s v="Z 517_KARDI"/>
    <s v="Kardiostimulátory"/>
    <n v="12"/>
    <n v="91550"/>
    <n v="91550"/>
    <n v="3"/>
    <n v="274650"/>
    <n v="91550"/>
    <n v="7629.166666666667"/>
    <n v="83920.833333333328"/>
    <m/>
    <m/>
    <n v="0"/>
  </r>
  <r>
    <s v="KM476"/>
    <s v="kardiostimulátor biventrikulární QUADRA ALLURE MP komplet 3562k"/>
    <x v="10"/>
    <s v="Z 517_KARDI"/>
    <s v="Kardiostimulátory"/>
    <n v="12"/>
    <n v="96700"/>
    <n v="96700"/>
    <n v="1"/>
    <n v="96700"/>
    <n v="96700"/>
    <n v="8058.333333333333"/>
    <n v="88641.666666666672"/>
    <m/>
    <m/>
    <n v="0"/>
  </r>
  <r>
    <s v="KM479"/>
    <s v="náhrada kyčelního kloubu Taperloc Microplasty Standard dřík krátký necementovaný vel.9 mm  650-0953"/>
    <x v="3"/>
    <s v="Z 518_TEP"/>
    <s v="TEP ortopedie"/>
    <n v="12"/>
    <n v="13800"/>
    <n v="13800"/>
    <n v="12"/>
    <n v="165600"/>
    <n v="13800"/>
    <n v="1150"/>
    <n v="12650"/>
    <n v="12"/>
    <n v="13440"/>
    <n v="161280"/>
  </r>
  <r>
    <s v="KM480"/>
    <s v="náhrada kyčelního kloubu Taperloc Microplasty Standard dřík krátký necementovaný vel.15 mm 650-0958"/>
    <x v="3"/>
    <s v="Z 518_TEP"/>
    <s v="TEP ortopedie"/>
    <n v="12"/>
    <n v="13800"/>
    <n v="13800"/>
    <n v="17"/>
    <n v="234600"/>
    <n v="13800"/>
    <n v="1150"/>
    <n v="12650"/>
    <n v="12"/>
    <n v="13440"/>
    <n v="228480"/>
  </r>
  <r>
    <s v="KM482"/>
    <s v="náhrada kyčelního kloubu Taperloc Microplasty Lateral dřík krátký necementovaný vel.13,5 mm 650-0977"/>
    <x v="3"/>
    <s v="Z 518_TEP"/>
    <s v="TEP ortopedie"/>
    <n v="12"/>
    <n v="13800"/>
    <n v="13800"/>
    <n v="13"/>
    <n v="179400"/>
    <n v="13800"/>
    <n v="1150"/>
    <n v="12650"/>
    <n v="12"/>
    <n v="13440"/>
    <n v="174720"/>
  </r>
  <r>
    <s v="KM483"/>
    <s v="náhrada kyčelního kloubu Taperloc Microplasty Lateral dřík krátký necementovaný vel.15 mm 650-0978"/>
    <x v="3"/>
    <s v="Z 518_TEP"/>
    <s v="TEP ortopedie"/>
    <n v="12"/>
    <n v="13800"/>
    <n v="13800"/>
    <n v="20"/>
    <n v="276000"/>
    <n v="13800"/>
    <n v="1150"/>
    <n v="12650"/>
    <n v="12"/>
    <n v="13440"/>
    <n v="268800"/>
  </r>
  <r>
    <s v="KM487"/>
    <s v="kardiostimulátor jednodutinový ENITRA 8 SR-T komplet CARDIOMESSENGER 407159k"/>
    <x v="10"/>
    <s v="Z 517_KARDI"/>
    <s v="Kardiostimulátory"/>
    <n v="12"/>
    <n v="31046.55"/>
    <n v="31047"/>
    <n v="4"/>
    <n v="124186.20000000001"/>
    <n v="31046.550000000003"/>
    <n v="2587.2125000000001"/>
    <n v="28459.337500000001"/>
    <n v="12"/>
    <n v="30236.639999999999"/>
    <n v="120946.56"/>
  </r>
  <r>
    <s v="KM488"/>
    <s v="kardiostimulátor dvoudutinový ENITRA 8 DR-T komplet CARDIOMESSENGER 401147k"/>
    <x v="10"/>
    <s v="Z 517_KARDI"/>
    <s v="Kardiostimulátory"/>
    <n v="12"/>
    <n v="56543.199999999997"/>
    <n v="56543.199999999997"/>
    <n v="2"/>
    <n v="113086.39999999999"/>
    <n v="56543.199999999997"/>
    <n v="4711.9333333333334"/>
    <n v="51831.266666666663"/>
    <m/>
    <m/>
    <n v="0"/>
  </r>
  <r>
    <s v="KM489"/>
    <s v="kardiostimulátor biventrikulární ENITRA 8 HF-T komplet CARDIOMESSENGER 407142k"/>
    <x v="10"/>
    <s v="Z 517_KARDI"/>
    <s v="Kardiostimulátory"/>
    <n v="12"/>
    <n v="117217.2"/>
    <n v="117217.2"/>
    <n v="8"/>
    <n v="937737.59999999986"/>
    <n v="117217.19999999998"/>
    <n v="9768.0999999999985"/>
    <n v="107449.09999999998"/>
    <n v="12"/>
    <n v="114159.36"/>
    <n v="913274.88"/>
  </r>
  <r>
    <s v="KM490"/>
    <s v="defibrilátor biventrikulární INTICA Neo 7 HF-T QP komplet CARDIOMESSENGER 429552k"/>
    <x v="15"/>
    <s v="Z 516_DEFIBR"/>
    <s v="Defibrilátory"/>
    <n v="12"/>
    <n v="276000"/>
    <n v="276000"/>
    <n v="16"/>
    <n v="4416000"/>
    <n v="276000"/>
    <n v="23000"/>
    <n v="253000"/>
    <n v="12"/>
    <n v="268800"/>
    <n v="4300800"/>
  </r>
  <r>
    <s v="KM491"/>
    <s v="defibrilátor biventrikulární RIVACOR 7 HF-T QP komplet CARDIOMESSENGER 429532k"/>
    <x v="15"/>
    <s v="Z 516_DEFIBR"/>
    <s v="Defibrilátory"/>
    <n v="12"/>
    <n v="276000"/>
    <n v="276000"/>
    <n v="121"/>
    <n v="33396000"/>
    <n v="276000"/>
    <n v="23000"/>
    <n v="253000"/>
    <n v="12"/>
    <n v="268800"/>
    <n v="32524800"/>
  </r>
  <r>
    <s v="KM494"/>
    <s v="defibrilátor jednodutinový INTICA  Neo 7 VR-T DX DF-1 (2x), IS-1 (2x) 429559"/>
    <x v="15"/>
    <s v="Z 516_DEFIBR"/>
    <s v="Defibrilátory"/>
    <n v="12"/>
    <n v="248377"/>
    <n v="248377"/>
    <n v="12"/>
    <n v="2980524"/>
    <n v="248377"/>
    <n v="20698.083333333332"/>
    <n v="227678.91666666666"/>
    <m/>
    <m/>
    <n v="0"/>
  </r>
  <r>
    <s v="KM496"/>
    <s v="defibrilátor biventrikulární INTICA Neo 7 HF-T DF-1 (2x), IS-1 (3x) 429553 "/>
    <x v="15"/>
    <s v="Z 516_DEFIBR"/>
    <s v="Defibrilátory"/>
    <n v="12"/>
    <n v="275942.5"/>
    <n v="275942.5"/>
    <n v="30"/>
    <n v="8278275"/>
    <n v="275942.5"/>
    <n v="22995.208333333332"/>
    <n v="252947.29166666666"/>
    <n v="12"/>
    <n v="268744"/>
    <n v="8062320"/>
  </r>
  <r>
    <s v="KM497"/>
    <s v="stapler lineární s nožem endoskopický prům. 12 mm délka 160 mm ELC-GM"/>
    <x v="4"/>
    <s v="Z 523_STAPLE"/>
    <s v="Staplery, endosk., extraktory"/>
    <n v="12"/>
    <n v="5523.82"/>
    <n v="5523.82"/>
    <n v="24"/>
    <n v="132571.68"/>
    <n v="5523.82"/>
    <n v="460.31833333333333"/>
    <n v="5063.5016666666661"/>
    <n v="12"/>
    <n v="5112.9575000000004"/>
    <n v="122710.98000000001"/>
  </r>
  <r>
    <s v="KM498"/>
    <s v="zásobník do stapleru lineárního s nožem ELC-GM zlatý délka 60 mm výška svorky 4,2 mm MG-60DR"/>
    <x v="4"/>
    <s v="Z 523_STAPLE"/>
    <s v="Staplery, endosk., extraktory"/>
    <n v="12"/>
    <n v="4697.53"/>
    <n v="4697.54"/>
    <n v="59"/>
    <n v="277154.54000000004"/>
    <n v="4697.5345762711868"/>
    <n v="391.46121468926555"/>
    <n v="4306.0733615819208"/>
    <n v="12"/>
    <n v="4348.13"/>
    <n v="256539.67"/>
  </r>
  <r>
    <s v="KM499"/>
    <s v="zásobník do stapleru lineárního s nožem ELC-GM bílý délka 45 mm výška svorky 2,5 mm MG-45WR"/>
    <x v="4"/>
    <s v="Z 523_STAPLE"/>
    <s v="Staplery, endosk., extraktory"/>
    <n v="12"/>
    <n v="4697.54"/>
    <n v="4697.54"/>
    <n v="6"/>
    <n v="28185.21"/>
    <n v="4697.5349999999999"/>
    <n v="391.46125000000001"/>
    <n v="4306.0737499999996"/>
    <n v="12"/>
    <n v="4348.13"/>
    <n v="26088.78"/>
  </r>
  <r>
    <s v="KM500"/>
    <s v="zásobník do stapleru lineárního s nožem ELC-GM zelený délka 45 mm výška svorky 4,8 mm MG-45GR"/>
    <x v="4"/>
    <s v="Z 523_STAPLE"/>
    <s v="Staplery, endosk., extraktory"/>
    <n v="12"/>
    <n v="4697.53"/>
    <n v="4697.54"/>
    <n v="25"/>
    <n v="117438.31999999998"/>
    <n v="4697.532799999999"/>
    <n v="391.46106666666657"/>
    <n v="4306.0717333333323"/>
    <n v="12"/>
    <n v="4348.13"/>
    <n v="108703.25"/>
  </r>
  <r>
    <s v="KM501"/>
    <s v="zásobník do stapleru lineárního s nožem ELC-GM zlatý délka 45 mm výška svorky 4,2 mm MG-45DR"/>
    <x v="4"/>
    <s v="Z 523_STAPLE"/>
    <s v="Staplery, endosk., extraktory"/>
    <n v="12"/>
    <n v="4697.53"/>
    <n v="4697.54"/>
    <n v="25"/>
    <n v="117438.35000000002"/>
    <n v="4697.5340000000006"/>
    <n v="391.46116666666671"/>
    <n v="4306.0728333333336"/>
    <n v="12"/>
    <n v="4348.13"/>
    <n v="108703.25"/>
  </r>
  <r>
    <s v="KM503"/>
    <s v="sada hadiček irigačních k duodenoskopu Exalt D bal. á 10 ks SCT-609-10"/>
    <x v="0"/>
    <s v="Z 503_OSTAT"/>
    <s v="Ostatní - všeobecný mateiál"/>
    <n v="12"/>
    <n v="482.79"/>
    <n v="482.79"/>
    <n v="10"/>
    <n v="4827.8999999999996"/>
    <n v="482.78999999999996"/>
    <n v="40.232499999999995"/>
    <n v="442.55749999999995"/>
    <m/>
    <m/>
    <n v="0"/>
  </r>
  <r>
    <s v="KM505"/>
    <s v="šroub kortikální polyaxiální samořezný 3,5 mm délka 24 mm 32351-24"/>
    <x v="2"/>
    <s v="Z 506_NAHRAD_KOV"/>
    <s v="Umělé tělní náhrady - kovové"/>
    <n v="12"/>
    <n v="1808.46"/>
    <n v="1808.46"/>
    <n v="2"/>
    <n v="3616.92"/>
    <n v="1808.46"/>
    <n v="150.70500000000001"/>
    <n v="1657.7550000000001"/>
    <m/>
    <m/>
    <n v="0"/>
  </r>
  <r>
    <s v="KM507"/>
    <s v="hlava zaslepovací TFNA femorálního hřebu prodloužení 0 mm slitina titanu (TAN) sterilní 04.038.000S"/>
    <x v="2"/>
    <s v="Z 506_NAHRAD_KOV"/>
    <s v="Umělé tělní náhrady - kovové"/>
    <n v="12"/>
    <n v="1913.6"/>
    <n v="1913.6"/>
    <n v="1"/>
    <n v="1913.6"/>
    <n v="1913.6"/>
    <n v="159.46666666666667"/>
    <n v="1754.1333333333332"/>
    <m/>
    <m/>
    <n v="0"/>
  </r>
  <r>
    <s v="KM524"/>
    <s v="stentgraft aortální Zenith Flex AAA břišní bifurkační tělo 24 x 82 mm TFFB-24-82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M525"/>
    <s v="stentgraft aortální Zenith Flex AAA břišní bifurkační tělo 24 x 96 mm TFFB-24-96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M526"/>
    <s v="stentgraft aortální Zenith Flex AAA břišní bifurkační tělo 24 x 111 mm TFFB-24-111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M528"/>
    <s v="stentgraft aortální Zenith Flex AAA břišní bifurkační tělo 26 x 96 mm TFFB-26-96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M529"/>
    <s v="stentgraft aortální Zenith Flex AAA břišní bifurkační tělo 26 x 111 mm TFFB-26-111-ZT"/>
    <x v="7"/>
    <s v="Z 538 STENTY"/>
    <s v="Stenty hrudní, břišní, stentgrafty"/>
    <n v="12"/>
    <n v="78775"/>
    <n v="78775"/>
    <n v="2"/>
    <n v="157550"/>
    <n v="78775"/>
    <n v="6564.583333333333"/>
    <n v="72210.416666666672"/>
    <m/>
    <m/>
    <n v="0"/>
  </r>
  <r>
    <s v="KM530"/>
    <s v="stentgraft aortální Zenith Flex AAA břišní bifurkační tělo 28 x 82 mm TFFB-28-82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M531"/>
    <s v="stentgraft aortální Zenith Flex AAA břišní bifurkační tělo 28 x 96 mm TFFB-28-96-ZT"/>
    <x v="7"/>
    <s v="Z 538 STENTY"/>
    <s v="Stenty hrudní, břišní, stentgrafty"/>
    <n v="12"/>
    <n v="78775"/>
    <n v="78775"/>
    <n v="2"/>
    <n v="157550"/>
    <n v="78775"/>
    <n v="6564.583333333333"/>
    <n v="72210.416666666672"/>
    <m/>
    <m/>
    <n v="0"/>
  </r>
  <r>
    <s v="KM532"/>
    <s v="stentgraft aortální Zenith Flex AAA břišní bifurkační tělo 28 x 111 mm TFFB-28-111-ZT"/>
    <x v="7"/>
    <s v="Z 538 STENTY"/>
    <s v="Stenty hrudní, břišní, stentgrafty"/>
    <n v="12"/>
    <n v="78775"/>
    <n v="78775"/>
    <n v="1"/>
    <n v="78775"/>
    <n v="78775"/>
    <n v="6564.583333333333"/>
    <n v="72210.416666666672"/>
    <n v="12"/>
    <n v="76720"/>
    <n v="76720"/>
  </r>
  <r>
    <s v="KM533"/>
    <s v="stentgraft aortální Zenith Flex AAA břišní bifurkační tělo 30 x 82 mm TFFB-30-82-ZT"/>
    <x v="7"/>
    <s v="Z 538 STENTY"/>
    <s v="Stenty hrudní, břišní, stentgrafty"/>
    <n v="12"/>
    <n v="78775"/>
    <n v="78775"/>
    <n v="2"/>
    <n v="157550"/>
    <n v="78775"/>
    <n v="6564.583333333333"/>
    <n v="72210.416666666672"/>
    <m/>
    <m/>
    <n v="0"/>
  </r>
  <r>
    <s v="KM534"/>
    <s v="stentgraft aortální Zenith Flex AAA břišní bifurkační tělo 30 x 96 mm TFFB-30-96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M536"/>
    <s v="stentgraft aortální Zenith Flex AAA břišní bifurkační tělo 32 x 82 mm TFFB-32-82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M538"/>
    <s v="stentgraft aortální Zenith Flex AAA břišní bifurkační tělo 32 x 111 mm TFFB-32-111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M541"/>
    <s v="stentgraft aortální Zenith Flex AAA Iliac Leg 9 x 107 mm ZSLE-9-107-ZT"/>
    <x v="7"/>
    <s v="Z 538 STENTY"/>
    <s v="Stenty hrudní, břišní, stentgrafty"/>
    <n v="12"/>
    <n v="52118"/>
    <n v="52118"/>
    <n v="1"/>
    <n v="52118"/>
    <n v="52118"/>
    <n v="4343.166666666667"/>
    <n v="47774.833333333336"/>
    <m/>
    <m/>
    <n v="0"/>
  </r>
  <r>
    <s v="KM542"/>
    <s v="stentgraft aortální Zenith Flex AAA Iliac Leg 11 x 39 mm ZSLE-11-39-ZT"/>
    <x v="7"/>
    <s v="Z 538 STENTY"/>
    <s v="Stenty hrudní, břišní, stentgrafty"/>
    <n v="12"/>
    <n v="52118"/>
    <n v="52118"/>
    <n v="1"/>
    <n v="52118"/>
    <n v="52118"/>
    <n v="4343.166666666667"/>
    <n v="47774.833333333336"/>
    <m/>
    <m/>
    <n v="0"/>
  </r>
  <r>
    <s v="KM543"/>
    <s v="stentgraft aortální Zenith Flex AAA Iliac Leg 11 x 56 mm ZSLE-11-56-ZT"/>
    <x v="7"/>
    <s v="Z 538 STENTY"/>
    <s v="Stenty hrudní, břišní, stentgrafty"/>
    <n v="12"/>
    <n v="52118"/>
    <n v="52118"/>
    <n v="1"/>
    <n v="52118"/>
    <n v="52118"/>
    <n v="4343.166666666667"/>
    <n v="47774.833333333336"/>
    <m/>
    <m/>
    <n v="0"/>
  </r>
  <r>
    <s v="KM544"/>
    <s v="stentgraft aortální Zenith Flex AAA Iliac Leg 11 x 74 mm ZSLE-11-74-ZT"/>
    <x v="7"/>
    <s v="Z 538 STENTY"/>
    <s v="Stenty hrudní, břišní, stentgrafty"/>
    <n v="12"/>
    <n v="52118"/>
    <n v="52118"/>
    <n v="1"/>
    <n v="52118"/>
    <n v="52118"/>
    <n v="4343.166666666667"/>
    <n v="47774.833333333336"/>
    <n v="12"/>
    <n v="50758.400000000001"/>
    <n v="50758.400000000001"/>
  </r>
  <r>
    <s v="KM545"/>
    <s v="stentgraft aortální Zenith Flex AAA Iliac Leg 11 x 107 mm ZSLE-11-107-ZT"/>
    <x v="7"/>
    <s v="Z 538 STENTY"/>
    <s v="Stenty hrudní, břišní, stentgrafty"/>
    <n v="12"/>
    <n v="52118"/>
    <n v="52118"/>
    <n v="1"/>
    <n v="52118"/>
    <n v="52118"/>
    <n v="4343.166666666667"/>
    <n v="47774.833333333336"/>
    <m/>
    <m/>
    <n v="0"/>
  </r>
  <r>
    <s v="KM546"/>
    <s v="stentgraft aortální Zenith Flex AAA Iliac Leg 13 x 39 mm ZSLE-13-39-ZT"/>
    <x v="7"/>
    <s v="Z 538 STENTY"/>
    <s v="Stenty hrudní, břišní, stentgrafty"/>
    <n v="12"/>
    <n v="52118"/>
    <n v="52118"/>
    <n v="2"/>
    <n v="104236"/>
    <n v="52118"/>
    <n v="4343.166666666667"/>
    <n v="47774.833333333336"/>
    <n v="12"/>
    <n v="50758.400000000001"/>
    <n v="101516.8"/>
  </r>
  <r>
    <s v="KM547"/>
    <s v="stentgraft aortální Zenith Flex AAA Iliac Leg 13 x 56 mm ZSLE-13-56-ZT"/>
    <x v="7"/>
    <s v="Z 538 STENTY"/>
    <s v="Stenty hrudní, břišní, stentgrafty"/>
    <n v="12"/>
    <n v="52118"/>
    <n v="52118"/>
    <n v="6"/>
    <n v="312708"/>
    <n v="52118"/>
    <n v="4343.166666666667"/>
    <n v="47774.833333333336"/>
    <n v="12"/>
    <n v="50758.400000000001"/>
    <n v="304550.40000000002"/>
  </r>
  <r>
    <s v="KM548"/>
    <s v="stentgraft aortální Zenith Flex AAA Iliac Leg 13 x 74 mm ZSLE-13-74-ZT"/>
    <x v="7"/>
    <s v="Z 538 STENTY"/>
    <s v="Stenty hrudní, břišní, stentgrafty"/>
    <n v="12"/>
    <n v="52118"/>
    <n v="52118"/>
    <n v="5"/>
    <n v="260590"/>
    <n v="52118"/>
    <n v="4343.166666666667"/>
    <n v="47774.833333333336"/>
    <n v="12"/>
    <n v="50758.400000000001"/>
    <n v="253792"/>
  </r>
  <r>
    <s v="KM549"/>
    <s v="stentgraft aortální Zenith Flex AAA Iliac Leg 13 x 90 mm ZSLE-13-90-ZT"/>
    <x v="7"/>
    <s v="Z 538 STENTY"/>
    <s v="Stenty hrudní, břišní, stentgrafty"/>
    <n v="12"/>
    <n v="52118"/>
    <n v="52118"/>
    <n v="1"/>
    <n v="52118"/>
    <n v="52118"/>
    <n v="4343.166666666667"/>
    <n v="47774.833333333336"/>
    <m/>
    <m/>
    <n v="0"/>
  </r>
  <r>
    <s v="KM550"/>
    <s v="stentgraft aortální Zenith Flex AAA Iliac Leg 13 x 107 mm ZSLE-13-107-ZT"/>
    <x v="7"/>
    <s v="Z 538 STENTY"/>
    <s v="Stenty hrudní, břišní, stentgrafty"/>
    <n v="12"/>
    <n v="52118"/>
    <n v="52118"/>
    <n v="1"/>
    <n v="52118"/>
    <n v="52118"/>
    <n v="4343.166666666667"/>
    <n v="47774.833333333336"/>
    <m/>
    <m/>
    <n v="0"/>
  </r>
  <r>
    <s v="KM551"/>
    <s v="stentgraft aortální Zenith Flex AAA Iliac Leg 16 x 39 mm ZSLE-16-39-ZT"/>
    <x v="7"/>
    <s v="Z 538 STENTY"/>
    <s v="Stenty hrudní, břišní, stentgrafty"/>
    <n v="12"/>
    <n v="52118"/>
    <n v="52118"/>
    <n v="5"/>
    <n v="260590"/>
    <n v="52118"/>
    <n v="4343.166666666667"/>
    <n v="47774.833333333336"/>
    <n v="12"/>
    <n v="50758.400000000001"/>
    <n v="253792"/>
  </r>
  <r>
    <s v="KM552"/>
    <s v="stentgraft aortální Zenith Flex AAA Iliac Leg 16 x 56 mm ZSLE-16-56-ZT"/>
    <x v="7"/>
    <s v="Z 538 STENTY"/>
    <s v="Stenty hrudní, břišní, stentgrafty"/>
    <n v="12"/>
    <n v="52118"/>
    <n v="52118"/>
    <n v="9"/>
    <n v="469062"/>
    <n v="52118"/>
    <n v="4343.166666666667"/>
    <n v="47774.833333333336"/>
    <m/>
    <m/>
    <n v="0"/>
  </r>
  <r>
    <s v="KM553"/>
    <s v="stentgraft aortální Zenith Flex AAA Iliac Leg 16 x 74 mm ZSLE-16-74-ZT"/>
    <x v="7"/>
    <s v="Z 538 STENTY"/>
    <s v="Stenty hrudní, břišní, stentgrafty"/>
    <n v="12"/>
    <n v="52118"/>
    <n v="52118"/>
    <n v="4"/>
    <n v="208472"/>
    <n v="52118"/>
    <n v="4343.166666666667"/>
    <n v="47774.833333333336"/>
    <m/>
    <m/>
    <n v="0"/>
  </r>
  <r>
    <s v="KM554"/>
    <s v="stentgraft aortální Zenith Flex AAA Iliac Leg 16 x 90 mm ZSLE-16-90-ZT"/>
    <x v="7"/>
    <s v="Z 538 STENTY"/>
    <s v="Stenty hrudní, břišní, stentgrafty"/>
    <n v="12"/>
    <n v="52118"/>
    <n v="52118"/>
    <n v="3"/>
    <n v="156354"/>
    <n v="52118"/>
    <n v="4343.166666666667"/>
    <n v="47774.833333333336"/>
    <m/>
    <m/>
    <n v="0"/>
  </r>
  <r>
    <s v="KM556"/>
    <s v="stentgraft aortální Zenith Flex AAA Iliac Leg 20 x 56 mm ZSLE-20-56-ZT"/>
    <x v="7"/>
    <s v="Z 538 STENTY"/>
    <s v="Stenty hrudní, břišní, stentgrafty"/>
    <n v="12"/>
    <n v="52118"/>
    <n v="52118"/>
    <n v="3"/>
    <n v="156354"/>
    <n v="52118"/>
    <n v="4343.166666666667"/>
    <n v="47774.833333333336"/>
    <n v="12"/>
    <n v="50758.400000000001"/>
    <n v="152275.20000000001"/>
  </r>
  <r>
    <s v="KM558"/>
    <s v="stentgraft aortální Zenith Flex AAA Iliac Leg 20 x 90 mm ZSLE-20-90-ZT"/>
    <x v="7"/>
    <s v="Z 538 STENTY"/>
    <s v="Stenty hrudní, břišní, stentgrafty"/>
    <n v="12"/>
    <n v="52118"/>
    <n v="52118"/>
    <n v="3"/>
    <n v="156354"/>
    <n v="52118"/>
    <n v="4343.166666666667"/>
    <n v="47774.833333333336"/>
    <n v="12"/>
    <n v="50758.400000000001"/>
    <n v="152275.20000000001"/>
  </r>
  <r>
    <s v="KM559"/>
    <s v="stentgraft aortální Zenith Flex AAA Iliac Leg 24 x 39 mm ZSLE-24-39-ZT"/>
    <x v="7"/>
    <s v="Z 538 STENTY"/>
    <s v="Stenty hrudní, břišní, stentgrafty"/>
    <n v="12"/>
    <n v="52118"/>
    <n v="52118"/>
    <n v="1"/>
    <n v="52118"/>
    <n v="52118"/>
    <n v="4343.166666666667"/>
    <n v="47774.833333333336"/>
    <m/>
    <m/>
    <n v="0"/>
  </r>
  <r>
    <s v="KM561"/>
    <s v="stentgraft aortální Zenith Flex AAA Iliac Leg 24 x 74 mm ZSLE-24-74-ZT"/>
    <x v="7"/>
    <s v="Z 538 STENTY"/>
    <s v="Stenty hrudní, břišní, stentgrafty"/>
    <n v="12"/>
    <n v="52118"/>
    <n v="52118"/>
    <n v="2"/>
    <n v="104236"/>
    <n v="52118"/>
    <n v="4343.166666666667"/>
    <n v="47774.833333333336"/>
    <m/>
    <m/>
    <n v="0"/>
  </r>
  <r>
    <s v="KM562"/>
    <s v="stentgraft aortální Zenith Flex AAA Iliac Leg 24 x 90 mm ZSLE-24-90-ZT"/>
    <x v="7"/>
    <s v="Z 538 STENTY"/>
    <s v="Stenty hrudní, břišní, stentgrafty"/>
    <n v="12"/>
    <n v="52118"/>
    <n v="52118"/>
    <n v="2"/>
    <n v="104236"/>
    <n v="52118"/>
    <n v="4343.166666666667"/>
    <n v="47774.833333333336"/>
    <m/>
    <m/>
    <n v="0"/>
  </r>
  <r>
    <s v="KM564"/>
    <s v="stentgraft aortální Zenith Universal Distal Body k T-Branch 22 x 98 mm UNIBODY-22-98"/>
    <x v="7"/>
    <s v="Z 538 STENTY"/>
    <s v="Stenty hrudní, břišní, stentgrafty"/>
    <n v="12"/>
    <n v="214210.5"/>
    <n v="214210.5"/>
    <n v="3"/>
    <n v="642631.5"/>
    <n v="214210.5"/>
    <n v="17850.875"/>
    <n v="196359.625"/>
    <n v="12"/>
    <n v="208622.4"/>
    <n v="625867.19999999995"/>
  </r>
  <r>
    <s v="KM565"/>
    <s v="stentgraft aortální Zenith Universal Distal Body k T-Branch 22 x 115 mm UNIBODY-22-115"/>
    <x v="7"/>
    <s v="Z 538 STENTY"/>
    <s v="Stenty hrudní, břišní, stentgrafty"/>
    <n v="12"/>
    <n v="214210.5"/>
    <n v="214210.5"/>
    <n v="1"/>
    <n v="214210.5"/>
    <n v="214210.5"/>
    <n v="17850.875"/>
    <n v="196359.625"/>
    <m/>
    <m/>
    <n v="0"/>
  </r>
  <r>
    <s v="KM567"/>
    <s v="drát vodící PTCA Turntrac Hi-Torque 0,014&quot; x 190 cm; nepotažená špička,0.8g, rovný, hydrofilní, řiditelný 1020014"/>
    <x v="13"/>
    <s v="Z 536 PCI_OSTAT"/>
    <s v="Katetry intervenční - vodič koronární"/>
    <n v="12"/>
    <n v="1452"/>
    <n v="1452"/>
    <n v="25"/>
    <n v="36300"/>
    <n v="1452"/>
    <n v="121"/>
    <n v="1331"/>
    <m/>
    <m/>
    <n v="0"/>
  </r>
  <r>
    <s v="KM570"/>
    <s v="defibrilátor biventrikulární INTICA Neo 7 HF-T komplet CARDIOMESSENGER 429553k "/>
    <x v="15"/>
    <s v="Z 516_DEFIBR"/>
    <s v="Defibrilátory"/>
    <n v="12"/>
    <n v="276000"/>
    <n v="276000"/>
    <n v="1"/>
    <n v="276000"/>
    <n v="276000"/>
    <n v="23000"/>
    <n v="253000"/>
    <n v="12"/>
    <n v="268800"/>
    <n v="268800"/>
  </r>
  <r>
    <s v="KM571"/>
    <s v="čočka nitr. Acrysof IQ Toric 20,0 dpt. SN6AT4 SN6AT4.200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M573"/>
    <s v="čočka nitr. 31,0 dpt SN60AT.310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M574"/>
    <s v="čočka nitr. 34,0 dpt SN60AT.340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M577"/>
    <s v="katetr balónkový PTCA NIC Nano hydro 0.85 x 10 mm 085-010-134"/>
    <x v="13"/>
    <s v="Z 536 PCI_OSTAT"/>
    <s v="Katetry intervenční - balónkový"/>
    <n v="12"/>
    <n v="7117.22"/>
    <n v="7117.23"/>
    <n v="16"/>
    <n v="113875.53"/>
    <n v="7117.2206249999999"/>
    <n v="593.10171875000003"/>
    <n v="6524.1189062499998"/>
    <m/>
    <m/>
    <n v="0"/>
  </r>
  <r>
    <s v="KM578"/>
    <s v="katetr balónkový PTCA NIC Nano hydro 0.85 x 15 mm 085-015-134"/>
    <x v="13"/>
    <s v="Z 536 PCI_OSTAT"/>
    <s v="Katetry intervenční - balónkový"/>
    <n v="12"/>
    <n v="7117.22"/>
    <n v="7117.22"/>
    <n v="3"/>
    <n v="21351.66"/>
    <n v="7117.22"/>
    <n v="593.10166666666669"/>
    <n v="6524.1183333333338"/>
    <m/>
    <m/>
    <n v="0"/>
  </r>
  <r>
    <s v="KM580"/>
    <s v="katetr balónkový PTCA NIC hydro 1.10 x 10 mm nízkoprofilový 110-010-134"/>
    <x v="13"/>
    <s v="Z 536 PCI_OSTAT"/>
    <s v="Katetry intervenční - balónkový"/>
    <n v="12"/>
    <n v="7117.22"/>
    <n v="7117.22"/>
    <n v="2"/>
    <n v="14234.44"/>
    <n v="7117.22"/>
    <n v="593.10166666666669"/>
    <n v="6524.1183333333338"/>
    <m/>
    <m/>
    <n v="0"/>
  </r>
  <r>
    <s v="KM584"/>
    <s v="katetr balónkový PTCA EasyT 1.5 x 10 mm 150-010-134"/>
    <x v="13"/>
    <s v="Z 536 PCI_OSTAT"/>
    <s v="Katetry intervenční - balónkový"/>
    <n v="12"/>
    <n v="7117.22"/>
    <n v="7117.22"/>
    <n v="4"/>
    <n v="28468.880000000001"/>
    <n v="7117.22"/>
    <n v="593.10166666666669"/>
    <n v="6524.1183333333338"/>
    <m/>
    <m/>
    <n v="0"/>
  </r>
  <r>
    <s v="KM590"/>
    <s v="katetr zaváděcí Launcher AL10 koronární 6,0 F x 100 cm LA6AL10"/>
    <x v="11"/>
    <s v="Z 537 KATETR_ZAV"/>
    <s v="Katetry zaváděcí"/>
    <n v="12"/>
    <n v="1028.5"/>
    <n v="1089"/>
    <n v="35"/>
    <n v="37147"/>
    <n v="1061.3428571428572"/>
    <n v="88.445238095238096"/>
    <n v="972.89761904761906"/>
    <m/>
    <m/>
    <n v="0"/>
  </r>
  <r>
    <s v="KM591"/>
    <s v="katetr zaváděcí Launcher AL10 koronární 6,0 F x 110 cm LA6AL10A"/>
    <x v="11"/>
    <s v="Z 537 KATETR_ZAV"/>
    <s v="Katetry zaváděcí"/>
    <n v="12"/>
    <n v="1089"/>
    <n v="1089"/>
    <n v="2"/>
    <n v="2178"/>
    <n v="1089"/>
    <n v="90.75"/>
    <n v="998.25"/>
    <m/>
    <m/>
    <n v="0"/>
  </r>
  <r>
    <s v="KM592"/>
    <s v="katetr zaváděcí Launcher AL15 koronární 6,0 F x 100 cm LA6AL15"/>
    <x v="11"/>
    <s v="Z 537 KATETR_ZAV"/>
    <s v="Katetry zaváděcí"/>
    <n v="12"/>
    <n v="1028.5"/>
    <n v="1089"/>
    <n v="56"/>
    <n v="58806"/>
    <n v="1050.1071428571429"/>
    <n v="87.508928571428569"/>
    <n v="962.59821428571433"/>
    <n v="12"/>
    <n v="952"/>
    <n v="53312"/>
  </r>
  <r>
    <s v="KM593"/>
    <s v="katetr zaváděcí Launcher AL20 koronární 6,0 F x 100 cm LA6AL20"/>
    <x v="11"/>
    <s v="Z 537 KATETR_ZAV"/>
    <s v="Katetry zaváděcí"/>
    <n v="12"/>
    <n v="1028.5"/>
    <n v="1089"/>
    <n v="41"/>
    <n v="42955"/>
    <n v="1047.6829268292684"/>
    <n v="87.306910569105696"/>
    <n v="960.37601626016271"/>
    <n v="12"/>
    <n v="952"/>
    <n v="39032"/>
  </r>
  <r>
    <s v="KM596"/>
    <s v="katetr zaváděcí Launcher AL75 koronární 6,0 F x 100 cm LA6AL75"/>
    <x v="11"/>
    <s v="Z 537 KATETR_ZAV"/>
    <s v="Katetry zaváděcí"/>
    <n v="12"/>
    <n v="1028.5"/>
    <n v="1089"/>
    <n v="37"/>
    <n v="39264.5"/>
    <n v="1061.2027027027027"/>
    <n v="88.433558558558559"/>
    <n v="972.76914414414409"/>
    <n v="12"/>
    <n v="952"/>
    <n v="35224"/>
  </r>
  <r>
    <s v="KM597"/>
    <s v="katetr zaváděcí Launcher AR10 koronární 6,0 F x 100 cm LA6AR10"/>
    <x v="11"/>
    <s v="Z 537 KATETR_ZAV"/>
    <s v="Katetry zaváděcí"/>
    <n v="12"/>
    <n v="1028.5"/>
    <n v="1089"/>
    <n v="5"/>
    <n v="5203"/>
    <n v="1040.5999999999999"/>
    <n v="86.716666666666654"/>
    <n v="953.88333333333321"/>
    <m/>
    <m/>
    <n v="0"/>
  </r>
  <r>
    <s v="KM598"/>
    <s v="katetr zaváděcí Launcher AR20 koronární 6,0 F x 100 cm LA6AR20"/>
    <x v="11"/>
    <s v="Z 537 KATETR_ZAV"/>
    <s v="Katetry zaváděcí"/>
    <n v="12"/>
    <n v="1089"/>
    <n v="1089"/>
    <n v="1"/>
    <n v="1089"/>
    <n v="1089"/>
    <n v="90.75"/>
    <n v="998.25"/>
    <m/>
    <m/>
    <n v="0"/>
  </r>
  <r>
    <s v="KM600"/>
    <s v="katetr zaváděcí Launcher IMA koronární 6,0 F x 100 cm LA6IMA"/>
    <x v="11"/>
    <s v="Z 537 KATETR_ZAV"/>
    <s v="Katetry zaváděcí"/>
    <n v="12"/>
    <n v="1028.5"/>
    <n v="1089"/>
    <n v="8"/>
    <n v="8470"/>
    <n v="1058.75"/>
    <n v="88.229166666666671"/>
    <n v="970.52083333333337"/>
    <n v="12"/>
    <n v="952"/>
    <n v="7616"/>
  </r>
  <r>
    <s v="KM601"/>
    <s v="katetr zaváděcí Launcher JL35 koronární 6,0 F x 100 cm LA6JL35"/>
    <x v="11"/>
    <s v="Z 537 KATETR_ZAV"/>
    <s v="Katetry zaváděcí"/>
    <n v="12"/>
    <n v="1028.5"/>
    <n v="1089"/>
    <n v="38"/>
    <n v="39930"/>
    <n v="1050.7894736842106"/>
    <n v="87.56578947368422"/>
    <n v="963.22368421052647"/>
    <m/>
    <m/>
    <n v="0"/>
  </r>
  <r>
    <s v="KM602"/>
    <s v="katetr zaváděcí Launcher JL40 koronární 6,0 F x 100 cm LA6JL40"/>
    <x v="11"/>
    <s v="Z 537 KATETR_ZAV"/>
    <s v="Katetry zaváděcí"/>
    <n v="12"/>
    <n v="1028.5"/>
    <n v="1089"/>
    <n v="77"/>
    <n v="81312"/>
    <n v="1056"/>
    <n v="88"/>
    <n v="968"/>
    <m/>
    <m/>
    <n v="0"/>
  </r>
  <r>
    <s v="KM603"/>
    <s v="katetr zaváděcí Launcher JL40 koronární 6,0 F x 110 cm LA6JL40A"/>
    <x v="11"/>
    <s v="Z 537 KATETR_ZAV"/>
    <s v="Katetry zaváděcí"/>
    <n v="12"/>
    <n v="1028.5"/>
    <n v="1089"/>
    <n v="3"/>
    <n v="3146"/>
    <n v="1048.6666666666667"/>
    <n v="87.3888888888889"/>
    <n v="961.27777777777783"/>
    <m/>
    <m/>
    <n v="0"/>
  </r>
  <r>
    <s v="KM604"/>
    <s v="katetr zaváděcí Launcher JL50 koronární 6,0 F x 100 cm LA6JL50"/>
    <x v="11"/>
    <s v="Z 537 KATETR_ZAV"/>
    <s v="Katetry zaváděcí"/>
    <n v="12"/>
    <n v="1028.5"/>
    <n v="1028.5"/>
    <n v="1"/>
    <n v="1028.5"/>
    <n v="1028.5"/>
    <n v="85.708333333333329"/>
    <n v="942.79166666666663"/>
    <m/>
    <m/>
    <n v="0"/>
  </r>
  <r>
    <s v="KM605"/>
    <s v="katetr zaváděcí Launcher JR35 koronární 6,0 F x 100 cm LA6JR35"/>
    <x v="11"/>
    <s v="Z 537 KATETR_ZAV"/>
    <s v="Katetry zaváděcí"/>
    <n v="12"/>
    <n v="1028.5"/>
    <n v="1089"/>
    <n v="23"/>
    <n v="24260.5"/>
    <n v="1054.804347826087"/>
    <n v="87.900362318840578"/>
    <n v="966.90398550724638"/>
    <n v="12"/>
    <n v="952"/>
    <n v="21896"/>
  </r>
  <r>
    <s v="KM606"/>
    <s v="katetr zaváděcí Launcher JR40 koronární 6,0 F x 100 cm LA6JR40"/>
    <x v="11"/>
    <s v="Z 537 KATETR_ZAV"/>
    <s v="Katetry zaváděcí"/>
    <n v="12"/>
    <n v="1028.5"/>
    <n v="1089"/>
    <n v="213"/>
    <n v="224636.5"/>
    <n v="1054.631455399061"/>
    <n v="87.885954616588421"/>
    <n v="966.74550078247262"/>
    <n v="12"/>
    <n v="952"/>
    <n v="202776"/>
  </r>
  <r>
    <s v="KM607"/>
    <s v="katetr zaváděcí Launcher JR40 koronární 6,0 F x 110 cm LA6JR40A"/>
    <x v="11"/>
    <s v="Z 537 KATETR_ZAV"/>
    <s v="Katetry zaváděcí"/>
    <n v="12"/>
    <n v="1028.5"/>
    <n v="1028.5"/>
    <n v="2"/>
    <n v="2057"/>
    <n v="1028.5"/>
    <n v="85.708333333333329"/>
    <n v="942.79166666666663"/>
    <m/>
    <m/>
    <n v="0"/>
  </r>
  <r>
    <s v="KM609"/>
    <s v="katetr zaváděcí Launcher LCB koronární 6,0 F x 100 cm LA6LCB"/>
    <x v="11"/>
    <s v="Z 537 KATETR_ZAV"/>
    <s v="Katetry zaváděcí"/>
    <n v="12"/>
    <n v="1028.5"/>
    <n v="1028.5"/>
    <n v="2"/>
    <n v="2057"/>
    <n v="1028.5"/>
    <n v="85.708333333333329"/>
    <n v="942.79166666666663"/>
    <m/>
    <m/>
    <n v="0"/>
  </r>
  <r>
    <s v="KM610"/>
    <s v="katetr zaváděcí Launcher RCB koronární 6,0 F x 100 cm LA6RCB"/>
    <x v="11"/>
    <s v="Z 537 KATETR_ZAV"/>
    <s v="Katetry zaváděcí"/>
    <n v="12"/>
    <n v="1028.5"/>
    <n v="1089"/>
    <n v="2"/>
    <n v="2117.5"/>
    <n v="1058.75"/>
    <n v="88.229166666666671"/>
    <n v="970.52083333333337"/>
    <m/>
    <m/>
    <n v="0"/>
  </r>
  <r>
    <s v="KM614"/>
    <s v="katetr zaváděcí Launcher SCR40 koronární 6,0 F x 100 cm LA6SCR40"/>
    <x v="11"/>
    <s v="Z 537 KATETR_ZAV"/>
    <s v="Katetry zaváděcí"/>
    <n v="12"/>
    <n v="1028.5"/>
    <n v="1028.5"/>
    <n v="1"/>
    <n v="1028.5"/>
    <n v="1028.5"/>
    <n v="85.708333333333329"/>
    <n v="942.79166666666663"/>
    <m/>
    <m/>
    <n v="0"/>
  </r>
  <r>
    <s v="KM615"/>
    <s v="katetr zaváděcí Launcher EBU30 koronární 6,0 F x 100 cm LA6EBU30"/>
    <x v="11"/>
    <s v="Z 537 KATETR_ZAV"/>
    <s v="Katetry zaváděcí"/>
    <n v="12"/>
    <n v="1028.5"/>
    <n v="1089"/>
    <n v="79"/>
    <n v="82643"/>
    <n v="1046.1139240506329"/>
    <n v="87.176160337552744"/>
    <n v="958.93776371308013"/>
    <n v="12"/>
    <n v="952"/>
    <n v="75208"/>
  </r>
  <r>
    <s v="KM616"/>
    <s v="katetr zaváděcí Launcher EBU35 koronární 6,0 F x 100 cm LA6EBU35"/>
    <x v="11"/>
    <s v="Z 537 KATETR_ZAV"/>
    <s v="Katetry zaváděcí"/>
    <n v="12"/>
    <n v="1028.5"/>
    <n v="1089"/>
    <n v="490"/>
    <n v="513282"/>
    <n v="1047.5142857142857"/>
    <n v="87.292857142857144"/>
    <n v="960.22142857142853"/>
    <n v="12"/>
    <n v="952"/>
    <n v="466480"/>
  </r>
  <r>
    <s v="KM618"/>
    <s v="katetr zaváděcí Launcher EBU40 koronární 6,0 F x 100 cm LA6EBU40"/>
    <x v="11"/>
    <s v="Z 537 KATETR_ZAV"/>
    <s v="Katetry zaváděcí"/>
    <n v="12"/>
    <n v="1028.5"/>
    <n v="1089"/>
    <n v="76"/>
    <n v="79799.5"/>
    <n v="1049.9934210526317"/>
    <n v="87.499451754385973"/>
    <n v="962.4939692982457"/>
    <n v="12"/>
    <n v="952"/>
    <n v="72352"/>
  </r>
  <r>
    <s v="KM619"/>
    <s v="katetr zaváděcí Launcher EBU40 koronární 6,0 F x 110 cm LA6EBU40A"/>
    <x v="11"/>
    <s v="Z 537 KATETR_ZAV"/>
    <s v="Katetry zaváděcí"/>
    <n v="12"/>
    <n v="1028.5"/>
    <n v="1028.5"/>
    <n v="4"/>
    <n v="4114"/>
    <n v="1028.5"/>
    <n v="85.708333333333329"/>
    <n v="942.79166666666663"/>
    <m/>
    <m/>
    <n v="0"/>
  </r>
  <r>
    <s v="KM626"/>
    <s v="implantát spinální Usmart šroub polyaxiální redukční perforovaný 6,5 x 45 mm 0110665045"/>
    <x v="2"/>
    <s v="Z 506_NAHRAD_KOV"/>
    <s v="Umělé tělní náhrady - kovové"/>
    <n v="12"/>
    <n v="5186.5"/>
    <n v="5186.5"/>
    <n v="33"/>
    <n v="171154.5"/>
    <n v="5186.5"/>
    <n v="432.20833333333331"/>
    <n v="4754.291666666667"/>
    <n v="12"/>
    <n v="5051.2"/>
    <n v="166689.60000000001"/>
  </r>
  <r>
    <s v="KM627"/>
    <s v="implantát spinální Usmart šroub polyaxiální redukční perforovaný 6,5 x 50 mm 0110665050"/>
    <x v="2"/>
    <s v="Z 506_NAHRAD_KOV"/>
    <s v="Umělé tělní náhrady - kovové"/>
    <n v="12"/>
    <n v="5186.5"/>
    <n v="5186.51"/>
    <n v="66"/>
    <n v="342309.07"/>
    <n v="5186.5010606060605"/>
    <n v="432.20842171717169"/>
    <n v="4754.2926388888891"/>
    <n v="12"/>
    <n v="5051.2"/>
    <n v="333379.20000000001"/>
  </r>
  <r>
    <s v="KM628"/>
    <s v="kardiostimulátor jednodutinový bezdrátový MICRA TPS komplet ( kardiostimulátor MC1VR01 + zavaděč MI2355A ) BNGLMICRATPS01"/>
    <x v="23"/>
    <s v="Z 548 BEZEL_KARDI"/>
    <s v="Kardiostimulátory bezelektrodové  "/>
    <n v="12"/>
    <n v="178250"/>
    <n v="178250"/>
    <n v="33"/>
    <n v="5882250"/>
    <n v="178250"/>
    <n v="14854.166666666666"/>
    <n v="163395.83333333334"/>
    <n v="12"/>
    <n v="173600"/>
    <n v="5728800"/>
  </r>
  <r>
    <s v="KM631"/>
    <s v="defibrilátor jednodutinový GALLANT VR CDVRA500Q komplet CDVRA500Qk"/>
    <x v="15"/>
    <s v="Z 516_DEFIBR"/>
    <s v="Defibrilátory"/>
    <n v="12"/>
    <n v="229885"/>
    <n v="229885"/>
    <n v="1"/>
    <n v="229885"/>
    <n v="229885"/>
    <n v="19157.083333333332"/>
    <n v="210727.91666666666"/>
    <m/>
    <m/>
    <n v="0"/>
  </r>
  <r>
    <s v="KM632"/>
    <s v="defibrilátor dvoudutinový GALLANT DR CDDRA500Q komplet  CDDRA500Qk"/>
    <x v="15"/>
    <s v="Z 516_DEFIBR"/>
    <s v="Defibrilátory"/>
    <n v="12"/>
    <n v="241385"/>
    <n v="241385"/>
    <n v="2"/>
    <n v="482770"/>
    <n v="241385"/>
    <n v="20115.416666666668"/>
    <n v="221269.58333333334"/>
    <m/>
    <m/>
    <n v="0"/>
  </r>
  <r>
    <s v="KM643"/>
    <s v="chlopeň srdeční biologická Inspiris Resilia aortální z bovinního perikardu vel. 21 mm 11500A21"/>
    <x v="9"/>
    <s v="Z 507_IMLAN"/>
    <s v="Implantáty"/>
    <n v="12"/>
    <n v="99360"/>
    <n v="99360"/>
    <n v="2"/>
    <n v="198720"/>
    <n v="99360"/>
    <n v="8280"/>
    <n v="91080"/>
    <m/>
    <m/>
    <n v="0"/>
  </r>
  <r>
    <s v="KM644"/>
    <s v="chlopeň srdeční biologická Inspiris Resilia aortální z bovinního perikardu vel. 23 mm 11500A23"/>
    <x v="9"/>
    <s v="Z 507_IMLAN"/>
    <s v="Implantáty"/>
    <n v="12"/>
    <n v="99360"/>
    <n v="99360"/>
    <n v="5"/>
    <n v="496800"/>
    <n v="99360"/>
    <n v="8280"/>
    <n v="91080"/>
    <m/>
    <m/>
    <n v="0"/>
  </r>
  <r>
    <s v="KM645"/>
    <s v="chlopeň srdeční biologická Inspiris Resilia aortální z bovinního perikardu vel. 25 mm 11500A25"/>
    <x v="9"/>
    <s v="Z 507_IMLAN"/>
    <s v="Implantáty"/>
    <n v="12"/>
    <n v="99360"/>
    <n v="99360"/>
    <n v="4"/>
    <n v="397440"/>
    <n v="99360"/>
    <n v="8280"/>
    <n v="91080"/>
    <m/>
    <m/>
    <n v="0"/>
  </r>
  <r>
    <s v="KM646"/>
    <s v="chlopeň srdeční biologická Inspiris Resilia aortální z bovinního perikardu vel. 27 mm 11500A27"/>
    <x v="9"/>
    <s v="Z 507_IMLAN"/>
    <s v="Implantáty"/>
    <n v="12"/>
    <n v="99360"/>
    <n v="99360"/>
    <n v="3"/>
    <n v="298080"/>
    <n v="99360"/>
    <n v="8280"/>
    <n v="91080"/>
    <m/>
    <m/>
    <n v="0"/>
  </r>
  <r>
    <s v="KM647"/>
    <s v="chlopeň srdeční biologická Inspiris Resilia aortální z bovinního perikardu vel. 29 mm 11500A29"/>
    <x v="9"/>
    <s v="Z 507_IMLAN"/>
    <s v="Implantáty"/>
    <n v="12"/>
    <n v="99360"/>
    <n v="99360"/>
    <n v="1"/>
    <n v="99360"/>
    <n v="99360"/>
    <n v="8280"/>
    <n v="91080"/>
    <m/>
    <m/>
    <n v="0"/>
  </r>
  <r>
    <s v="KM648"/>
    <s v="defibrilátor dvoudutinový INTICA Neo 7 DR-T komplet CARDIOMESSENGER 429558k "/>
    <x v="15"/>
    <s v="Z 516_DEFIBR"/>
    <s v="Defibrilátory"/>
    <n v="12"/>
    <n v="257600"/>
    <n v="257600"/>
    <n v="5"/>
    <n v="1288000"/>
    <n v="257600"/>
    <n v="21466.666666666668"/>
    <n v="236133.33333333334"/>
    <n v="12"/>
    <n v="250880"/>
    <n v="1254400"/>
  </r>
  <r>
    <s v="KM649"/>
    <s v="implantát spinální FJQ-b dlaha krční přední přístup 60 mm 081016002"/>
    <x v="2"/>
    <s v="Z 506_NAHRAD_KOV"/>
    <s v="Umělé tělní náhrady - kovové"/>
    <n v="12"/>
    <n v="10465"/>
    <n v="10465"/>
    <n v="3"/>
    <n v="31395"/>
    <n v="10465"/>
    <n v="872.08333333333337"/>
    <n v="9592.9166666666661"/>
    <m/>
    <m/>
    <n v="0"/>
  </r>
  <r>
    <s v="KM650"/>
    <s v="šroub kortikální polyaxiální samořezný 3,5 mm délka 70 mm 32351-70"/>
    <x v="2"/>
    <s v="Z 506_NAHRAD_KOV"/>
    <s v="Umělé tělní náhrady - kovové"/>
    <n v="12"/>
    <n v="1808.46"/>
    <n v="1808.46"/>
    <n v="1"/>
    <n v="1808.46"/>
    <n v="1808.46"/>
    <n v="150.70500000000001"/>
    <n v="1657.7550000000001"/>
    <m/>
    <m/>
    <n v="0"/>
  </r>
  <r>
    <s v="KM651"/>
    <s v="šroub kortikální polyaxiální samořezný 3,5 mm délka 22 mm 32351-22"/>
    <x v="2"/>
    <s v="Z 506_NAHRAD_KOV"/>
    <s v="Umělé tělní náhrady - kovové"/>
    <n v="12"/>
    <n v="1808.46"/>
    <n v="1808.46"/>
    <n v="1"/>
    <n v="1808.46"/>
    <n v="1808.46"/>
    <n v="150.70500000000001"/>
    <n v="1657.7550000000001"/>
    <m/>
    <m/>
    <n v="0"/>
  </r>
  <r>
    <s v="KM656"/>
    <s v="dlaha zahnutá PRS RX Systém 4 otvor 21191-4"/>
    <x v="2"/>
    <s v="Z 506_NAHRAD_KOV"/>
    <s v="Umělé tělní náhrady - kovové"/>
    <n v="12"/>
    <n v="5234.67"/>
    <n v="5234.67"/>
    <n v="1"/>
    <n v="5234.67"/>
    <n v="5234.67"/>
    <n v="436.22250000000003"/>
    <n v="4798.4475000000002"/>
    <m/>
    <m/>
    <n v="0"/>
  </r>
  <r>
    <s v="KM658"/>
    <s v="katétr intrakraniální balónkový dilatační Gateway 2,5 mm x 15 mm .014&quot; OTW M0032072415250"/>
    <x v="6"/>
    <s v="Z 513_KATETR"/>
    <s v="Katetry dilatační"/>
    <n v="12"/>
    <n v="14687.75"/>
    <n v="14687.76"/>
    <n v="5"/>
    <n v="73438.77"/>
    <n v="14687.754000000001"/>
    <n v="1223.9795000000001"/>
    <n v="13463.774500000001"/>
    <m/>
    <m/>
    <n v="0"/>
  </r>
  <r>
    <s v="KM659"/>
    <s v="katétr intrakraniální balónkový dilatační Gateway 3,0 mm x 20 mm .014&quot; OTW M0032072420300"/>
    <x v="6"/>
    <s v="Z 513_KATETR"/>
    <s v="Katetry dilatační"/>
    <n v="12"/>
    <n v="14687.75"/>
    <n v="14687.75"/>
    <n v="3"/>
    <n v="44063.25"/>
    <n v="14687.75"/>
    <n v="1223.9791666666667"/>
    <n v="13463.770833333334"/>
    <n v="12"/>
    <n v="13595.28"/>
    <n v="40785.840000000004"/>
  </r>
  <r>
    <s v="KM660"/>
    <s v="katétr intrakraniální balónkový dilatační Gateway 3,5 mm x 20 mm .014&quot; OTW M0032072420350"/>
    <x v="6"/>
    <s v="Z 513_KATETR"/>
    <s v="Katetry dilatační"/>
    <n v="12"/>
    <n v="14687.75"/>
    <n v="14687.75"/>
    <n v="2"/>
    <n v="29375.5"/>
    <n v="14687.75"/>
    <n v="1223.9791666666667"/>
    <n v="13463.770833333334"/>
    <m/>
    <m/>
    <n v="0"/>
  </r>
  <r>
    <s v="KM662"/>
    <s v="implantát spinální FJQ-b dlaha krční Přední přístup 40 mm 081008002"/>
    <x v="2"/>
    <s v="Z 506_NAHRAD_KOV"/>
    <s v="Umělé tělní náhrady - kovové"/>
    <n v="12"/>
    <n v="10465"/>
    <n v="10465"/>
    <n v="11"/>
    <n v="115115"/>
    <n v="10465"/>
    <n v="872.08333333333337"/>
    <n v="9592.9166666666661"/>
    <n v="12"/>
    <n v="10192"/>
    <n v="112112"/>
  </r>
  <r>
    <s v="KM663"/>
    <s v="dlaha LCP DHS/FNS 1 otvor pro krčkový femorální systém, slitina titanu (TAN) sterilní 04.168.000S"/>
    <x v="2"/>
    <s v="Z 506_NAHRAD_KOV"/>
    <s v="Umělé tělní náhrady - kovové"/>
    <n v="12"/>
    <n v="4686.25"/>
    <n v="4686.25"/>
    <n v="7"/>
    <n v="32803.75"/>
    <n v="4686.25"/>
    <n v="390.52083333333331"/>
    <n v="4295.729166666667"/>
    <m/>
    <m/>
    <n v="0"/>
  </r>
  <r>
    <s v="KM664"/>
    <s v="šroub DHS/FNS BOLT pro krčkový femorální systém délka konstrukce 85 mm, slitina titanu (TAN) sterilní 04.168.285S"/>
    <x v="2"/>
    <s v="Z 506_NAHRAD_KOV"/>
    <s v="Umělé tělní náhrady - kovové"/>
    <n v="12"/>
    <n v="3013"/>
    <n v="3013"/>
    <n v="2"/>
    <n v="6026"/>
    <n v="3013"/>
    <n v="251.08333333333334"/>
    <n v="2761.9166666666665"/>
    <m/>
    <m/>
    <n v="0"/>
  </r>
  <r>
    <s v="KM665"/>
    <s v="šroub DHS/FNS antirotační, pro krčkový femorální systém, délka konstrukce 85 mm slitina titanu TAN sterilní 04.168.485S"/>
    <x v="2"/>
    <s v="Z 506_NAHRAD_KOV"/>
    <s v="Umělé tělní náhrady - kovové"/>
    <n v="12"/>
    <n v="1429.45"/>
    <n v="1429.45"/>
    <n v="2"/>
    <n v="2858.9"/>
    <n v="1429.45"/>
    <n v="119.12083333333334"/>
    <n v="1310.3291666666667"/>
    <m/>
    <m/>
    <n v="0"/>
  </r>
  <r>
    <s v="KM668"/>
    <s v="čočka nitr. Acrysof IQ PanOptix 20,0 dpt. TFNT00.200"/>
    <x v="1"/>
    <s v="Z 515_NAHRAD_OST"/>
    <s v="Umělé tělní náhrady - ostatní"/>
    <n v="12"/>
    <n v="14441.7"/>
    <n v="14441.7"/>
    <n v="5"/>
    <n v="72208.5"/>
    <n v="14441.7"/>
    <n v="1203.4750000000001"/>
    <n v="13238.225"/>
    <m/>
    <m/>
    <n v="0"/>
  </r>
  <r>
    <s v="KM669"/>
    <s v="čočka nitr. Acrysof IQ Toric 19,5 dpt. SN6AT4.195"/>
    <x v="1"/>
    <s v="Z 515_NAHRAD_OST"/>
    <s v="Umělé tělní náhrady - ostatní"/>
    <n v="12"/>
    <n v="9085"/>
    <n v="9085"/>
    <n v="2"/>
    <n v="18170"/>
    <n v="9085"/>
    <n v="757.08333333333337"/>
    <n v="8327.9166666666661"/>
    <m/>
    <m/>
    <n v="0"/>
  </r>
  <r>
    <s v="KM682"/>
    <s v="šroub zajišťovací LCP Stardrive prům. 5,0 mm samořezný délka 40 mm titan 412.214"/>
    <x v="2"/>
    <s v="Z 506_NAHRAD_KOV"/>
    <s v="Umělé tělní náhrady - kovové"/>
    <n v="12"/>
    <n v="1332.85"/>
    <n v="1332.85"/>
    <n v="2"/>
    <n v="2665.7"/>
    <n v="1332.85"/>
    <n v="111.07083333333333"/>
    <n v="1221.7791666666667"/>
    <m/>
    <m/>
    <n v="0"/>
  </r>
  <r>
    <s v="KM683"/>
    <s v="šroub zajišťovací LCP Stardrive prům. 5,0 mm samořezný délka 42 mm titan 412.215"/>
    <x v="2"/>
    <s v="Z 506_NAHRAD_KOV"/>
    <s v="Umělé tělní náhrady - kovové"/>
    <n v="12"/>
    <n v="1437.5"/>
    <n v="1437.5"/>
    <n v="1"/>
    <n v="1437.5"/>
    <n v="1437.5"/>
    <n v="119.79166666666667"/>
    <n v="1317.7083333333333"/>
    <m/>
    <m/>
    <n v="0"/>
  </r>
  <r>
    <s v="KM684"/>
    <s v="šroub zajišťovací LCP Stardrive prům. 5,0 mm samořezný délka 44 mm titan 412.216"/>
    <x v="2"/>
    <s v="Z 506_NAHRAD_KOV"/>
    <s v="Umělé tělní náhrady - kovové"/>
    <n v="12"/>
    <n v="1437.5"/>
    <n v="1437.5"/>
    <n v="3"/>
    <n v="4312.5"/>
    <n v="1437.5"/>
    <n v="119.79166666666667"/>
    <n v="1317.7083333333333"/>
    <m/>
    <m/>
    <n v="0"/>
  </r>
  <r>
    <s v="KM685"/>
    <s v="šroub zajišťovací LCP Stardrive prům. 5,0 mm samořezný délka 46 mm titan 412.217"/>
    <x v="2"/>
    <s v="Z 506_NAHRAD_KOV"/>
    <s v="Umělé tělní náhrady - kovové"/>
    <n v="12"/>
    <n v="1429.45"/>
    <n v="1437.5"/>
    <n v="2"/>
    <n v="2866.95"/>
    <n v="1433.4749999999999"/>
    <n v="119.45625"/>
    <n v="1314.01875"/>
    <m/>
    <m/>
    <n v="0"/>
  </r>
  <r>
    <s v="KM686"/>
    <s v="šroub zajišťovací LCP Stardrive prům. 5,0 mm samořezný délka 48 mm titan 412.218"/>
    <x v="2"/>
    <s v="Z 506_NAHRAD_KOV"/>
    <s v="Umělé tělní náhrady - kovové"/>
    <n v="12"/>
    <n v="1437.5"/>
    <n v="1437.5"/>
    <n v="1"/>
    <n v="1437.5"/>
    <n v="1437.5"/>
    <n v="119.79166666666667"/>
    <n v="1317.7083333333333"/>
    <m/>
    <m/>
    <n v="0"/>
  </r>
  <r>
    <s v="KM692"/>
    <s v="implantát spinální Usmart šroub polyaxiální redukční perforovaný 6,5 x 55 mm 0110665055"/>
    <x v="2"/>
    <s v="Z 506_NAHRAD_KOV"/>
    <s v="Umělé tělní náhrady - kovové"/>
    <n v="12"/>
    <n v="5186.5"/>
    <n v="5186.51"/>
    <n v="27"/>
    <n v="140035.54999999999"/>
    <n v="5186.5018518518518"/>
    <n v="432.208487654321"/>
    <n v="4754.2933641975305"/>
    <m/>
    <m/>
    <n v="0"/>
  </r>
  <r>
    <s v="KM693"/>
    <s v="zavaděč femorální s pouzdrem Super Sheath 5F x 11cm .038 G/W BX/10  H7491603505B1"/>
    <x v="12"/>
    <s v="Z 535 KATETR_DIAG"/>
    <s v="Katetry diagnostické I.IK"/>
    <n v="12"/>
    <n v="387.2"/>
    <n v="387.2"/>
    <n v="20"/>
    <n v="7744"/>
    <n v="387.2"/>
    <n v="32.266666666666666"/>
    <n v="354.93333333333334"/>
    <m/>
    <m/>
    <n v="0"/>
  </r>
  <r>
    <s v="KM694"/>
    <s v="zavaděč femorální s pouzdrem Super Sheath 6F x 11cm .038 G/W BX/10 H7491603506B1"/>
    <x v="12"/>
    <s v="Z 535 KATETR_DIAG"/>
    <s v="Katetry diagnostické I.IK"/>
    <n v="12"/>
    <n v="387.2"/>
    <n v="387.2"/>
    <n v="110"/>
    <n v="42592"/>
    <n v="387.2"/>
    <n v="32.266666666666666"/>
    <n v="354.93333333333334"/>
    <m/>
    <m/>
    <n v="0"/>
  </r>
  <r>
    <s v="KM695"/>
    <s v="stent koronární lékový SYNERGY II (MR), balonexpandibilní, bioodbouratelný potah Everolimus 3,00 x 8  mm H7493926208300"/>
    <x v="18"/>
    <s v="Z 540 STENTY_LEK"/>
    <s v="Stenty lékové"/>
    <n v="12"/>
    <n v="13915"/>
    <n v="13915"/>
    <n v="3"/>
    <n v="41745"/>
    <n v="13915"/>
    <n v="1159.5833333333333"/>
    <n v="12755.416666666666"/>
    <m/>
    <m/>
    <n v="0"/>
  </r>
  <r>
    <s v="KM699"/>
    <s v="stent koronární lékový SYNERGY II (MR), balonexpandibilní, bioodbouratelný potah Everolimus 4,00 x 8  mm H749392620840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00"/>
    <s v="stent koronární lékový SYNERGY II (MR), balonexpandibilní, bioodbouratelný potah Everolimus 2,25 x 12  mm H749392621222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01"/>
    <s v="stent koronární lékový SYNERGY II (MR), balonexpandibilní, bioodbouratelný potah Everolimus 2,50 x 12  mm H7493926212250"/>
    <x v="18"/>
    <s v="Z 540 STENTY_LEK"/>
    <s v="Stenty lékové"/>
    <n v="12"/>
    <n v="13915"/>
    <n v="13915"/>
    <n v="4"/>
    <n v="55660"/>
    <n v="13915"/>
    <n v="1159.5833333333333"/>
    <n v="12755.416666666666"/>
    <m/>
    <m/>
    <n v="0"/>
  </r>
  <r>
    <s v="KM702"/>
    <s v="stent koronární lékový SYNERGY II (MR), balonexpandibilní, bioodbouratelný potah Everolimus 3,00 x 12  mm H749392621230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03"/>
    <s v="stent koronární lékový SYNERGY II (MR), balonexpandibilní, bioodbouratelný potah Everolimus 3,50 x 12  mm H7493926212350"/>
    <x v="18"/>
    <s v="Z 540 STENTY_LEK"/>
    <s v="Stenty lékové"/>
    <n v="12"/>
    <n v="13915"/>
    <n v="13915"/>
    <n v="1"/>
    <n v="13915"/>
    <n v="13915"/>
    <n v="1159.5833333333333"/>
    <n v="12755.416666666666"/>
    <n v="12"/>
    <n v="13552"/>
    <n v="13552"/>
  </r>
  <r>
    <s v="KM705"/>
    <s v="stent koronární lékový SYNERGY II (MR), balonexpandibilní, bioodbouratelný potah Everolimus 2,25 x 16  mm H7493926216220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706"/>
    <s v="stent koronární lékový SYNERGY II (MR), balonexpandibilní, bioodbouratelný potah Everolimus 2,50 x 16  mm H7493926216250"/>
    <x v="18"/>
    <s v="Z 540 STENTY_LEK"/>
    <s v="Stenty lékové"/>
    <n v="12"/>
    <n v="13915"/>
    <n v="13915"/>
    <n v="8"/>
    <n v="111320"/>
    <n v="13915"/>
    <n v="1159.5833333333333"/>
    <n v="12755.416666666666"/>
    <m/>
    <m/>
    <n v="0"/>
  </r>
  <r>
    <s v="KM707"/>
    <s v="stent koronární lékový SYNERGY II (MR), balonexpandibilní, bioodbouratelný potah Everolimus 3,00 x 16  mm H7493926216300"/>
    <x v="18"/>
    <s v="Z 540 STENTY_LEK"/>
    <s v="Stenty lékové"/>
    <n v="12"/>
    <n v="13915"/>
    <n v="13915"/>
    <n v="9"/>
    <n v="125235"/>
    <n v="13915"/>
    <n v="1159.5833333333333"/>
    <n v="12755.416666666666"/>
    <m/>
    <m/>
    <n v="0"/>
  </r>
  <r>
    <s v="KM708"/>
    <s v="stent koronární lékový SYNERGY II (MR), balonexpandibilní, bioodbouratelný potah Everolimus 3,50 x 16  mm H7493926216350"/>
    <x v="18"/>
    <s v="Z 540 STENTY_LEK"/>
    <s v="Stenty lékové"/>
    <n v="12"/>
    <n v="13915"/>
    <n v="13915"/>
    <n v="5"/>
    <n v="69575"/>
    <n v="13915"/>
    <n v="1159.5833333333333"/>
    <n v="12755.416666666666"/>
    <m/>
    <m/>
    <n v="0"/>
  </r>
  <r>
    <s v="KM709"/>
    <s v="stent koronární lékový SYNERGY II (MR), balonexpandibilní, bioodbouratelný potah Everolimus 4,00 x 16  mm H749392621640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10"/>
    <s v="stent koronární lékový SYNERGY II (MR), balonexpandibilní, bioodbouratelný potah Everolimus 2,25 x 20  mm H749392622022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711"/>
    <s v="stent koronární lékový SYNERGY II (MR), balonexpandibilní, bioodbouratelný potah Everolimus 2,50 x 20  mm H7493926220250"/>
    <x v="18"/>
    <s v="Z 540 STENTY_LEK"/>
    <s v="Stenty lékové"/>
    <n v="12"/>
    <n v="13915"/>
    <n v="13915"/>
    <n v="3"/>
    <n v="41745"/>
    <n v="13915"/>
    <n v="1159.5833333333333"/>
    <n v="12755.416666666666"/>
    <m/>
    <m/>
    <n v="0"/>
  </r>
  <r>
    <s v="KM712"/>
    <s v="stent koronární lékový SYNERGY II (MR), balonexpandibilní, bioodbouratelný potah Everolimus 3,00 x 20  mm H7493926220300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713"/>
    <s v="stent koronární lékový SYNERGY II (MR), balonexpandibilní, bioodbouratelný potah Everolimus 3,50 x 20  mm H7493926220350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714"/>
    <s v="stent koronární lékový SYNERGY II (MR), balonexpandibilní, bioodbouratelný potah Everolimus 4,00 x 20  mm H7493926220400"/>
    <x v="18"/>
    <s v="Z 540 STENTY_LEK"/>
    <s v="Stenty lékové"/>
    <n v="12"/>
    <n v="13915"/>
    <n v="13915"/>
    <n v="3"/>
    <n v="41745"/>
    <n v="13915"/>
    <n v="1159.5833333333333"/>
    <n v="12755.416666666666"/>
    <m/>
    <m/>
    <n v="0"/>
  </r>
  <r>
    <s v="KM715"/>
    <s v="stent koronární lékový SYNERGY II (MR), balonexpandibilní, bioodbouratelný potah Everolimus 2,25 x 24  mm H749392622422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716"/>
    <s v="stent koronární lékový SYNERGY II (MR), balonexpandibilní, bioodbouratelný potah Everolimus 2,50 x 24  mm H749392622425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17"/>
    <s v="stent koronární lékový SYNERGY II (MR), balonexpandibilní, bioodbouratelný potah Everolimus 3,00 x 24  mm H7493926224300"/>
    <x v="18"/>
    <s v="Z 540 STENTY_LEK"/>
    <s v="Stenty lékové"/>
    <n v="12"/>
    <n v="13915"/>
    <n v="13915"/>
    <n v="5"/>
    <n v="69575"/>
    <n v="13915"/>
    <n v="1159.5833333333333"/>
    <n v="12755.416666666666"/>
    <m/>
    <m/>
    <n v="0"/>
  </r>
  <r>
    <s v="KM718"/>
    <s v="stent koronární lékový SYNERGY II (MR), balonexpandibilní, bioodbouratelný potah Everolimus 3,50 x 24  mm H7493926224350"/>
    <x v="18"/>
    <s v="Z 540 STENTY_LEK"/>
    <s v="Stenty lékové"/>
    <n v="12"/>
    <n v="13915"/>
    <n v="13915"/>
    <n v="5"/>
    <n v="69575"/>
    <n v="13915"/>
    <n v="1159.5833333333333"/>
    <n v="12755.416666666666"/>
    <m/>
    <m/>
    <n v="0"/>
  </r>
  <r>
    <s v="KM719"/>
    <s v="stent koronární lékový SYNERGY II (MR), balonexpandibilní, bioodbouratelný potah Everolimus 4,00 x 24  mm H7493926224400"/>
    <x v="18"/>
    <s v="Z 540 STENTY_LEK"/>
    <s v="Stenty lékové"/>
    <n v="12"/>
    <n v="13915"/>
    <n v="13915"/>
    <n v="4"/>
    <n v="55660"/>
    <n v="13915"/>
    <n v="1159.5833333333333"/>
    <n v="12755.416666666666"/>
    <m/>
    <m/>
    <n v="0"/>
  </r>
  <r>
    <s v="KM720"/>
    <s v="stent koronární lékový SYNERGY II (MR), balonexpandibilní, bioodbouratelný potah Everolimus 2,5 x 28  mm H7493926228250"/>
    <x v="18"/>
    <s v="Z 540 STENTY_LEK"/>
    <s v="Stenty lékové"/>
    <n v="12"/>
    <n v="13915"/>
    <n v="13915"/>
    <n v="4"/>
    <n v="55660"/>
    <n v="13915"/>
    <n v="1159.5833333333333"/>
    <n v="12755.416666666666"/>
    <m/>
    <m/>
    <n v="0"/>
  </r>
  <r>
    <s v="KM721"/>
    <s v="stent koronární lékový SYNERGY II (MR), balonexpandibilní, bioodbouratelný potah Everolimus 3,00 x 28 mm H7493926228300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722"/>
    <s v="stent koronární lékový SYNERGY II (MR), balonexpandibilní, bioodbouratelný potah Everolimus 3,50 x 28  mm H7493926228350"/>
    <x v="18"/>
    <s v="Z 540 STENTY_LEK"/>
    <s v="Stenty lékové"/>
    <n v="12"/>
    <n v="13915"/>
    <n v="13915"/>
    <n v="6"/>
    <n v="83490"/>
    <n v="13915"/>
    <n v="1159.5833333333333"/>
    <n v="12755.416666666666"/>
    <m/>
    <m/>
    <n v="0"/>
  </r>
  <r>
    <s v="KM724"/>
    <s v="stent koronární lékový SYNERGY II (MR), balonexpandibilní, bioodbouratelný potah Everolimus 3,00 x 32  mm H7493926232300"/>
    <x v="18"/>
    <s v="Z 540 STENTY_LEK"/>
    <s v="Stenty lékové"/>
    <n v="12"/>
    <n v="13915"/>
    <n v="13915"/>
    <n v="12"/>
    <n v="166980"/>
    <n v="13915"/>
    <n v="1159.5833333333333"/>
    <n v="12755.416666666666"/>
    <m/>
    <m/>
    <n v="0"/>
  </r>
  <r>
    <s v="KM725"/>
    <s v="stent koronární lékový SYNERGY II (MR), balonexpandibilní, bioodbouratelný potah Everolimus 3,50 x 32  mm H749392632350"/>
    <x v="18"/>
    <s v="Z 540 STENTY_LEK"/>
    <s v="Stenty lékové"/>
    <n v="12"/>
    <n v="13915"/>
    <n v="13915"/>
    <n v="12"/>
    <n v="166980"/>
    <n v="13915"/>
    <n v="1159.5833333333333"/>
    <n v="12755.416666666666"/>
    <m/>
    <m/>
    <n v="0"/>
  </r>
  <r>
    <s v="KM726"/>
    <s v="stent koronární lékový SYNERGY II (MR), balonexpandibilní, bioodbouratelný potah Everolimus 4,00 x 32  mm H7493926232400"/>
    <x v="18"/>
    <s v="Z 540 STENTY_LEK"/>
    <s v="Stenty lékové"/>
    <n v="12"/>
    <n v="13915"/>
    <n v="13915"/>
    <n v="3"/>
    <n v="41745"/>
    <n v="13915"/>
    <n v="1159.5833333333333"/>
    <n v="12755.416666666666"/>
    <m/>
    <m/>
    <n v="0"/>
  </r>
  <r>
    <s v="KM727"/>
    <s v="stent koronární lékový SYNERGY II (MR), balonexpandibilní, bioodbouratelný potah Everolimus 3,00 x 38  mm H749392623830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28"/>
    <s v="stent koronární lékový SYNERGY II (MR), balonexpandibilní, bioodbouratelný potah Everolimus 3,50 x 38  mm H7493926238350"/>
    <x v="18"/>
    <s v="Z 540 STENTY_LEK"/>
    <s v="Stenty lékové"/>
    <n v="12"/>
    <n v="13915"/>
    <n v="13915"/>
    <n v="4"/>
    <n v="55660"/>
    <n v="13915"/>
    <n v="1159.5833333333333"/>
    <n v="12755.416666666666"/>
    <m/>
    <m/>
    <n v="0"/>
  </r>
  <r>
    <s v="KM729"/>
    <s v="stent koronární lékový SYNERGY II (MR), balonexpandibilní, bioodbouratelný potah Everolimus 4,00 x 38  mm H7493926238400"/>
    <x v="18"/>
    <s v="Z 540 STENTY_LEK"/>
    <s v="Stenty lékové"/>
    <n v="12"/>
    <n v="13915"/>
    <n v="13915"/>
    <n v="3"/>
    <n v="41745"/>
    <n v="13915"/>
    <n v="1159.5833333333333"/>
    <n v="12755.416666666666"/>
    <m/>
    <m/>
    <n v="0"/>
  </r>
  <r>
    <s v="KM731"/>
    <s v="drát vodící PTCA FIGHTER 190 cm, 0,014“ H749393031902"/>
    <x v="13"/>
    <s v="Z 536 PCI_OSTAT"/>
    <s v="Katetry intervenční - balónkový"/>
    <n v="12"/>
    <n v="3496.9"/>
    <n v="3496.9"/>
    <n v="15"/>
    <n v="52453.5"/>
    <n v="3496.9"/>
    <n v="291.40833333333336"/>
    <n v="3205.4916666666668"/>
    <m/>
    <m/>
    <n v="0"/>
  </r>
  <r>
    <s v="KM735"/>
    <s v="Drát vodící PTCA PTA – JUDO 6, řiditelný, hydrofilní 15 cm, 190 cm, 0,014“ H749393761902"/>
    <x v="13"/>
    <s v="Z 536 PCI_OSTAT"/>
    <s v="Katetry intervenční - balónkový"/>
    <n v="12"/>
    <n v="3496.9"/>
    <n v="3496.9"/>
    <n v="5"/>
    <n v="17484.5"/>
    <n v="3496.9"/>
    <n v="291.40833333333336"/>
    <n v="3205.4916666666668"/>
    <m/>
    <m/>
    <n v="0"/>
  </r>
  <r>
    <s v="KM738"/>
    <s v="stent koronární lékový SYNERGY II (MR), balonexpandibilní, bioodbouratelný potah Everolimus 5,00 x 12  mm H749392621250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40"/>
    <s v="stent koronární lékový SYNERGY II (MR), balonexpandibilní, bioodbouratelný potah Everolimus 5,00 x 16  mm H749392621650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742"/>
    <s v="stent koronární lékový SYNERGY II (MR), balonexpandibilní, bioodbouratelný potah Everolimus 5,00 x 20  mm H749392622050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43"/>
    <s v="stent koronární lékový SYNERGY II (MR), balonexpandibilní, bioodbouratelný potah Everolimus 4,50 x 24  mm H749392622445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745"/>
    <s v="stent koronární lékový SYNERGY II (MR), balonexpandibilní, bioodbouratelný potah Everolimus 2,25 x 28  mm H749392622822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747"/>
    <s v="stent koronární lékový SYNERGY II (MR), balonexpandibilní, bioodbouratelný potah Everolimus 5,00 x 28  mm H749392622850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748"/>
    <s v="stent koronární lékový SYNERGY II (MR), balonexpandibilní, bioodbouratelný potah Everolimus 2,50 x 32  mm H7493926232250"/>
    <x v="18"/>
    <s v="Z 540 STENTY_LEK"/>
    <s v="Stenty lékové"/>
    <n v="12"/>
    <n v="13915"/>
    <n v="13915"/>
    <n v="4"/>
    <n v="55660"/>
    <n v="13915"/>
    <n v="1159.5833333333333"/>
    <n v="12755.416666666666"/>
    <m/>
    <m/>
    <n v="0"/>
  </r>
  <r>
    <s v="KM751"/>
    <s v="stent koronární lékový SYNERGY II (MR), balonexpandibilní, bioodbouratelný potah Everolimus 2,50 x 38  mm H7493926238250"/>
    <x v="18"/>
    <s v="Z 540 STENTY_LEK"/>
    <s v="Stenty lékové"/>
    <n v="12"/>
    <n v="13915"/>
    <n v="13915"/>
    <n v="4"/>
    <n v="55660"/>
    <n v="13915"/>
    <n v="1159.5833333333333"/>
    <n v="12755.416666666666"/>
    <m/>
    <m/>
    <n v="0"/>
  </r>
  <r>
    <s v="KM752"/>
    <s v="stent koronární lékový SYNERGY II (MR), balonexpandibilní, bioodbouratelný potah Everolimus 2,50 x 48  mm H749392624825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53"/>
    <s v="stent koronární lékový SYNERGY II (MR), balonexpandibilní, bioodbouratelný potah Everolimus 3,00 x 48  mm H7493926248300"/>
    <x v="18"/>
    <s v="Z 540 STENTY_LEK"/>
    <s v="Stenty lékové"/>
    <n v="12"/>
    <n v="13915"/>
    <n v="13915"/>
    <n v="12"/>
    <n v="166980"/>
    <n v="13915"/>
    <n v="1159.5833333333333"/>
    <n v="12755.416666666666"/>
    <m/>
    <m/>
    <n v="0"/>
  </r>
  <r>
    <s v="KM754"/>
    <s v="stent koronární lékový SYNERGY II (MR), balonexpandibilní, bioodbouratelný potah Everolimus 3,50 x 48  mm H7493926248350"/>
    <x v="18"/>
    <s v="Z 540 STENTY_LEK"/>
    <s v="Stenty lékové"/>
    <n v="12"/>
    <n v="13915"/>
    <n v="13915"/>
    <n v="4"/>
    <n v="55660"/>
    <n v="13915"/>
    <n v="1159.5833333333333"/>
    <n v="12755.416666666666"/>
    <m/>
    <m/>
    <n v="0"/>
  </r>
  <r>
    <s v="KM755"/>
    <s v="náhrada kyčelního kloubu TMARS revizní augmentace acetabulárbí vel. 50/20 mm 00-4894-050-20"/>
    <x v="3"/>
    <s v="Z 518_TEP"/>
    <s v="TEP ortopedie"/>
    <n v="12"/>
    <n v="10120"/>
    <n v="10120"/>
    <n v="1"/>
    <n v="10120"/>
    <n v="10120"/>
    <n v="843.33333333333337"/>
    <n v="9276.6666666666661"/>
    <m/>
    <m/>
    <n v="0"/>
  </r>
  <r>
    <s v="KM756"/>
    <s v="stent koronární lékový SUPRAFLEX  STAR balonexpandibilní CoCr potah  SIROLIMUS 2,25 x 8 mm FGTT225008"/>
    <x v="18"/>
    <s v="Z 540 STENTY_LEK"/>
    <s v="Stenty lékové"/>
    <n v="12"/>
    <n v="13915"/>
    <n v="13915"/>
    <n v="3"/>
    <n v="41745"/>
    <n v="13915"/>
    <n v="1159.5833333333333"/>
    <n v="12755.416666666666"/>
    <m/>
    <m/>
    <n v="0"/>
  </r>
  <r>
    <s v="KM757"/>
    <s v="stent koronární lékový SUPRAFLEX  STAR balonexpandibilní CoCr potah  SIROLIMUS 2,25 x 12 mm FGTT225012"/>
    <x v="18"/>
    <s v="Z 540 STENTY_LEK"/>
    <s v="Stenty lékové"/>
    <n v="12"/>
    <n v="13915"/>
    <n v="13915"/>
    <n v="11"/>
    <n v="153065"/>
    <n v="13915"/>
    <n v="1159.5833333333333"/>
    <n v="12755.416666666666"/>
    <m/>
    <m/>
    <n v="0"/>
  </r>
  <r>
    <s v="KM758"/>
    <s v="stent koronární lékový SUPRAFLEX  STAR balonexpandibilní CoCr potah  SIROLIMUS 2,25 x 16 mm FGTT225016"/>
    <x v="18"/>
    <s v="Z 540 STENTY_LEK"/>
    <s v="Stenty lékové"/>
    <n v="12"/>
    <n v="13915"/>
    <n v="13915"/>
    <n v="3"/>
    <n v="41745"/>
    <n v="13915"/>
    <n v="1159.5833333333333"/>
    <n v="12755.416666666666"/>
    <m/>
    <m/>
    <n v="0"/>
  </r>
  <r>
    <s v="KM759"/>
    <s v="stent koronární lékový SUPRAFLEX  STAR balonexpandibilní CoCr potah  SIROLIMUS 2,25 x 20 mm FGTT225020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760"/>
    <s v="stent koronární lékový SUPRAFLEX  STAR balonexpandibilní CoCr potah  SIROLIMUS 2,25 x 24 mm FGTT225024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761"/>
    <s v="stent koronární lékový SUPRAFLEX  STAR balonexpandibilní CoCr potah  SIROLIMUS 2,25 x 28 mm FGTT225028"/>
    <x v="18"/>
    <s v="Z 540 STENTY_LEK"/>
    <s v="Stenty lékové"/>
    <n v="12"/>
    <n v="13915"/>
    <n v="13915"/>
    <n v="4"/>
    <n v="55660"/>
    <n v="13915"/>
    <n v="1159.5833333333333"/>
    <n v="12755.416666666666"/>
    <m/>
    <m/>
    <n v="0"/>
  </r>
  <r>
    <s v="KM763"/>
    <s v="stent koronární lékový SUPRAFLEX  STAR balonexpandibilní CoCr potah  SIROLIMUS 2,50 x 8 mm FGTT2500008"/>
    <x v="18"/>
    <s v="Z 540 STENTY_LEK"/>
    <s v="Stenty lékové"/>
    <n v="12"/>
    <n v="13915"/>
    <n v="13915"/>
    <n v="6"/>
    <n v="83490"/>
    <n v="13915"/>
    <n v="1159.5833333333333"/>
    <n v="12755.416666666666"/>
    <m/>
    <m/>
    <n v="0"/>
  </r>
  <r>
    <s v="KM764"/>
    <s v="stent koronární lékový SUPRAFLEX  STAR balonexpandibilní CoCr potah  SIROLIMUS 2,50 x 12 mm FGTT250012"/>
    <x v="18"/>
    <s v="Z 540 STENTY_LEK"/>
    <s v="Stenty lékové"/>
    <n v="12"/>
    <n v="13915"/>
    <n v="13915"/>
    <n v="6"/>
    <n v="83490"/>
    <n v="13915"/>
    <n v="1159.5833333333333"/>
    <n v="12755.416666666666"/>
    <m/>
    <m/>
    <n v="0"/>
  </r>
  <r>
    <s v="KM765"/>
    <s v="stent koronární lékový SUPRAFLEX  STAR balonexpandibilní CoCr potah  SIROLIMUS 2,50 x 16 mm FGTT250016"/>
    <x v="18"/>
    <s v="Z 540 STENTY_LEK"/>
    <s v="Stenty lékové"/>
    <n v="12"/>
    <n v="13915"/>
    <n v="13915"/>
    <n v="8"/>
    <n v="111320"/>
    <n v="13915"/>
    <n v="1159.5833333333333"/>
    <n v="12755.416666666666"/>
    <m/>
    <m/>
    <n v="0"/>
  </r>
  <r>
    <s v="KM766"/>
    <s v="stent koronární lékový SUPRAFLEX  STAR balonexpandibilní CoCr potah  SIROLIMUS 2,50 x 20 mm FGTT250020"/>
    <x v="18"/>
    <s v="Z 540 STENTY_LEK"/>
    <s v="Stenty lékové"/>
    <n v="12"/>
    <n v="13915"/>
    <n v="13915"/>
    <n v="17"/>
    <n v="236555"/>
    <n v="13915"/>
    <n v="1159.5833333333333"/>
    <n v="12755.416666666666"/>
    <m/>
    <m/>
    <n v="0"/>
  </r>
  <r>
    <s v="KM767"/>
    <s v="stent koronární lékový SUPRAFLEX  STAR balonexpandibilní CoCr potah  SIROLIMUS 2,50 x 24 mm FGTT250024"/>
    <x v="18"/>
    <s v="Z 540 STENTY_LEK"/>
    <s v="Stenty lékové"/>
    <n v="12"/>
    <n v="13915"/>
    <n v="13915"/>
    <n v="15"/>
    <n v="208725"/>
    <n v="13915"/>
    <n v="1159.5833333333333"/>
    <n v="12755.416666666666"/>
    <m/>
    <m/>
    <n v="0"/>
  </r>
  <r>
    <s v="KM768"/>
    <s v="stent koronární lékový SUPRAFLEX  STAR balonexpandibilní CoCr potah  SIROLIMUS 2,50 x 28 mm FGTT250028"/>
    <x v="18"/>
    <s v="Z 540 STENTY_LEK"/>
    <s v="Stenty lékové"/>
    <n v="12"/>
    <n v="13915"/>
    <n v="13915"/>
    <n v="14"/>
    <n v="194810"/>
    <n v="13915"/>
    <n v="1159.5833333333333"/>
    <n v="12755.416666666666"/>
    <m/>
    <m/>
    <n v="0"/>
  </r>
  <r>
    <s v="KM769"/>
    <s v="stent koronární lékový SUPRAFLEX  STAR balonexpandibilní CoCr potah  SIROLIMUS 2,50 x 32 mm FGTT250032"/>
    <x v="18"/>
    <s v="Z 540 STENTY_LEK"/>
    <s v="Stenty lékové"/>
    <n v="12"/>
    <n v="13915"/>
    <n v="13915"/>
    <n v="10"/>
    <n v="139150"/>
    <n v="13915"/>
    <n v="1159.5833333333333"/>
    <n v="12755.416666666666"/>
    <m/>
    <m/>
    <n v="0"/>
  </r>
  <r>
    <s v="KM770"/>
    <s v="stent koronární lékový SUPRAFLEX  STAR balonexpandibilní CoCr potah  SIROLIMUS 2,50 x 36 mm FGTT250036"/>
    <x v="18"/>
    <s v="Z 540 STENTY_LEK"/>
    <s v="Stenty lékové"/>
    <n v="12"/>
    <n v="13915"/>
    <n v="13915"/>
    <n v="8"/>
    <n v="111320"/>
    <n v="13915"/>
    <n v="1159.5833333333333"/>
    <n v="12755.416666666666"/>
    <m/>
    <m/>
    <n v="0"/>
  </r>
  <r>
    <s v="KM771"/>
    <s v="stent koronární lékový SUPRAFLEX  STAR balonexpandibilní CoCr potah  SIROLIMUS 2,50 x 40 mm FGTT250040"/>
    <x v="18"/>
    <s v="Z 540 STENTY_LEK"/>
    <s v="Stenty lékové"/>
    <n v="12"/>
    <n v="13915"/>
    <n v="13915"/>
    <n v="5"/>
    <n v="69575"/>
    <n v="13915"/>
    <n v="1159.5833333333333"/>
    <n v="12755.416666666666"/>
    <m/>
    <m/>
    <n v="0"/>
  </r>
  <r>
    <s v="KM772"/>
    <s v="stent koronární lékový SUPRAFLEX  STAR balonexpandibilní CoCr potah  SIROLIMUS 2,50 x 44 mm FGTT250044"/>
    <x v="18"/>
    <s v="Z 540 STENTY_LEK"/>
    <s v="Stenty lékové"/>
    <n v="12"/>
    <n v="13915"/>
    <n v="13915"/>
    <n v="6"/>
    <n v="83490"/>
    <n v="13915"/>
    <n v="1159.5833333333333"/>
    <n v="12755.416666666666"/>
    <m/>
    <m/>
    <n v="0"/>
  </r>
  <r>
    <s v="KM773"/>
    <s v="stent koronární lékový SUPRAFLEX  STAR balonexpandibilní CoCr potah  SIROLIMUS 2,50 x 48 mm FGTT250048"/>
    <x v="18"/>
    <s v="Z 540 STENTY_LEK"/>
    <s v="Stenty lékové"/>
    <n v="12"/>
    <n v="13915"/>
    <n v="13915"/>
    <n v="5"/>
    <n v="69575"/>
    <n v="13915"/>
    <n v="1159.5833333333333"/>
    <n v="12755.416666666666"/>
    <m/>
    <m/>
    <n v="0"/>
  </r>
  <r>
    <s v="KM774"/>
    <s v="stent koronární lékový SUPRAFLEX  STAR balonexpandibilní CoCr potah  SIROLIMUS 3,00 x 8 mm FGTT300008"/>
    <x v="18"/>
    <s v="Z 540 STENTY_LEK"/>
    <s v="Stenty lékové"/>
    <n v="12"/>
    <n v="13915"/>
    <n v="13915"/>
    <n v="9"/>
    <n v="125235"/>
    <n v="13915"/>
    <n v="1159.5833333333333"/>
    <n v="12755.416666666666"/>
    <m/>
    <m/>
    <n v="0"/>
  </r>
  <r>
    <s v="KM775"/>
    <s v="stent koronární lékový SUPRAFLEX  STAR balonexpandibilní CoCr potah  SIROLIMUS 3,00 x 12 mm FGTT300012"/>
    <x v="18"/>
    <s v="Z 540 STENTY_LEK"/>
    <s v="Stenty lékové"/>
    <n v="12"/>
    <n v="13915"/>
    <n v="13915"/>
    <n v="23"/>
    <n v="320045"/>
    <n v="13915"/>
    <n v="1159.5833333333333"/>
    <n v="12755.416666666666"/>
    <m/>
    <m/>
    <n v="0"/>
  </r>
  <r>
    <s v="KM776"/>
    <s v="stent koronární lékový SUPRAFLEX  STAR balonexpandibilní CoCr potah  SIROLIMUS 3,00 x 20 mm FGTT300020"/>
    <x v="18"/>
    <s v="Z 540 STENTY_LEK"/>
    <s v="Stenty lékové"/>
    <n v="12"/>
    <n v="13915"/>
    <n v="13915"/>
    <n v="20"/>
    <n v="278300"/>
    <n v="13915"/>
    <n v="1159.5833333333333"/>
    <n v="12755.416666666666"/>
    <m/>
    <m/>
    <n v="0"/>
  </r>
  <r>
    <s v="KM777"/>
    <s v="stent koronární lékový SUPRAFLEX  STAR balonexpandibilní CoCr potah  SIROLIMUS 3,00 x 24 mm FGTT300024"/>
    <x v="18"/>
    <s v="Z 540 STENTY_LEK"/>
    <s v="Stenty lékové"/>
    <n v="12"/>
    <n v="13915"/>
    <n v="13915"/>
    <n v="21"/>
    <n v="292215"/>
    <n v="13915"/>
    <n v="1159.5833333333333"/>
    <n v="12755.416666666666"/>
    <m/>
    <m/>
    <n v="0"/>
  </r>
  <r>
    <s v="KM778"/>
    <s v="stent koronární lékový SUPRAFLEX  STAR balonexpandibilní CoCr potah  SIROLIMUS 3,00 x 28 mm FGTT300028"/>
    <x v="18"/>
    <s v="Z 540 STENTY_LEK"/>
    <s v="Stenty lékové"/>
    <n v="12"/>
    <n v="13915"/>
    <n v="13915"/>
    <n v="20"/>
    <n v="278300"/>
    <n v="13915"/>
    <n v="1159.5833333333333"/>
    <n v="12755.416666666666"/>
    <m/>
    <m/>
    <n v="0"/>
  </r>
  <r>
    <s v="KM779"/>
    <s v="stent koronární lékový SUPRAFLEX  STAR balonexpandibilní CoCr potah  SIROLIMUS 3,00 x 32 mm FGTT300032"/>
    <x v="18"/>
    <s v="Z 540 STENTY_LEK"/>
    <s v="Stenty lékové"/>
    <n v="12"/>
    <n v="13915"/>
    <n v="13915"/>
    <n v="6"/>
    <n v="83490"/>
    <n v="13915"/>
    <n v="1159.5833333333333"/>
    <n v="12755.416666666666"/>
    <m/>
    <m/>
    <n v="0"/>
  </r>
  <r>
    <s v="KM780"/>
    <s v="stent koronární lékový SUPRAFLEX  STAR balonexpandibilní CoCr potah  SIROLIMUS 3,00 x 36 mm FGTT300036"/>
    <x v="18"/>
    <s v="Z 540 STENTY_LEK"/>
    <s v="Stenty lékové"/>
    <n v="12"/>
    <n v="13915"/>
    <n v="13915"/>
    <n v="16"/>
    <n v="222640"/>
    <n v="13915"/>
    <n v="1159.5833333333333"/>
    <n v="12755.416666666666"/>
    <m/>
    <m/>
    <n v="0"/>
  </r>
  <r>
    <s v="KM781"/>
    <s v="stent koronární lékový SUPRAFLEX  STAR balonexpandibilní CoCr potah  SIROLIMUS 3,00 x 40 mm FGTT300040"/>
    <x v="18"/>
    <s v="Z 540 STENTY_LEK"/>
    <s v="Stenty lékové"/>
    <n v="12"/>
    <n v="13915"/>
    <n v="13915"/>
    <n v="9"/>
    <n v="125235"/>
    <n v="13915"/>
    <n v="1159.5833333333333"/>
    <n v="12755.416666666666"/>
    <m/>
    <m/>
    <n v="0"/>
  </r>
  <r>
    <s v="KM782"/>
    <s v="stent koronární lékový SUPRAFLEX  STAR balonexpandibilní CoCr potah  SIROLIMUS 3,00 x 44 mm FGTT300044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783"/>
    <s v="stent koronární lékový SUPRAFLEX  STAR balonexpandibilní CoCr potah  SIROLIMUS 3,00 x 48 mm FGTT300048"/>
    <x v="18"/>
    <s v="Z 540 STENTY_LEK"/>
    <s v="Stenty lékové"/>
    <n v="12"/>
    <n v="13915"/>
    <n v="13915"/>
    <n v="13"/>
    <n v="180895"/>
    <n v="13915"/>
    <n v="1159.5833333333333"/>
    <n v="12755.416666666666"/>
    <m/>
    <m/>
    <n v="0"/>
  </r>
  <r>
    <s v="KM784"/>
    <s v="stent koronární lékový SUPRAFLEX  STAR balonexpandibilní CoCr potah  SIROLIMUS 3,50 x 8 mm FGTT350008"/>
    <x v="18"/>
    <s v="Z 540 STENTY_LEK"/>
    <s v="Stenty lékové"/>
    <n v="12"/>
    <n v="13915"/>
    <n v="13915"/>
    <n v="8"/>
    <n v="111320"/>
    <n v="13915"/>
    <n v="1159.5833333333333"/>
    <n v="12755.416666666666"/>
    <m/>
    <m/>
    <n v="0"/>
  </r>
  <r>
    <s v="KM785"/>
    <s v="stent koronární lékový SUPRAFLEX  STAR balonexpandibilní CoCr potah  SIROLIMUS 3,50 x 12 mm FGTT350012"/>
    <x v="18"/>
    <s v="Z 540 STENTY_LEK"/>
    <s v="Stenty lékové"/>
    <n v="12"/>
    <n v="13915"/>
    <n v="13915"/>
    <n v="11"/>
    <n v="153065"/>
    <n v="13915"/>
    <n v="1159.5833333333333"/>
    <n v="12755.416666666666"/>
    <m/>
    <m/>
    <n v="0"/>
  </r>
  <r>
    <s v="KM786"/>
    <s v="stent koronární lékový SUPRAFLEX  STAR balonexpandibilní CoCr potah  SIROLIMUS 3,50 x 16 mm FGTT350016"/>
    <x v="18"/>
    <s v="Z 540 STENTY_LEK"/>
    <s v="Stenty lékové"/>
    <n v="12"/>
    <n v="13915"/>
    <n v="13915"/>
    <n v="17"/>
    <n v="236555"/>
    <n v="13915"/>
    <n v="1159.5833333333333"/>
    <n v="12755.416666666666"/>
    <m/>
    <m/>
    <n v="0"/>
  </r>
  <r>
    <s v="KM787"/>
    <s v="stent koronární lékový SUPRAFLEX  STAR balonexpandibilní CoCr potah  SIROLIMUS 3,50 x 20 mm FGTT350020"/>
    <x v="18"/>
    <s v="Z 540 STENTY_LEK"/>
    <s v="Stenty lékové"/>
    <n v="12"/>
    <n v="13915"/>
    <n v="13915"/>
    <n v="12"/>
    <n v="166980"/>
    <n v="13915"/>
    <n v="1159.5833333333333"/>
    <n v="12755.416666666666"/>
    <m/>
    <m/>
    <n v="0"/>
  </r>
  <r>
    <s v="KM788"/>
    <s v="stent koronární lékový SUPRAFLEX  STAR balonexpandibilní CoCr potah  SIROLIMUS 3,50 x 28 mm FGTT350028"/>
    <x v="18"/>
    <s v="Z 540 STENTY_LEK"/>
    <s v="Stenty lékové"/>
    <n v="12"/>
    <n v="13915"/>
    <n v="13915"/>
    <n v="18"/>
    <n v="250470"/>
    <n v="13915"/>
    <n v="1159.5833333333333"/>
    <n v="12755.416666666666"/>
    <m/>
    <m/>
    <n v="0"/>
  </r>
  <r>
    <s v="KM789"/>
    <s v="stent koronární lékový SUPRAFLEX  STAR balonexpandibilní CoCr potah  SIROLIMUS 3,50 x 24 mm FGTT350024"/>
    <x v="18"/>
    <s v="Z 540 STENTY_LEK"/>
    <s v="Stenty lékové"/>
    <n v="12"/>
    <n v="13915"/>
    <n v="13915"/>
    <n v="12"/>
    <n v="166980"/>
    <n v="13915"/>
    <n v="1159.5833333333333"/>
    <n v="12755.416666666666"/>
    <m/>
    <m/>
    <n v="0"/>
  </r>
  <r>
    <s v="KM792"/>
    <s v="stent koronární lékový SUPRAFLEX  STAR balonexpandibilní CoCr potah  SIROLIMUS 3,50 x 40 mm FGTT350040"/>
    <x v="18"/>
    <s v="Z 540 STENTY_LEK"/>
    <s v="Stenty lékové"/>
    <n v="12"/>
    <n v="13915"/>
    <n v="13915"/>
    <n v="3"/>
    <n v="41745"/>
    <n v="13915"/>
    <n v="1159.5833333333333"/>
    <n v="12755.416666666666"/>
    <m/>
    <m/>
    <n v="0"/>
  </r>
  <r>
    <s v="KM793"/>
    <s v="stent koronární lékový SUPRAFLEX  STAR balonexpandibilní CoCr potah  SIROLIMUS 3,50 x 44 mm FGTT350044"/>
    <x v="18"/>
    <s v="Z 540 STENTY_LEK"/>
    <s v="Stenty lékové"/>
    <n v="12"/>
    <n v="13915"/>
    <n v="13915"/>
    <n v="5"/>
    <n v="69575"/>
    <n v="13915"/>
    <n v="1159.5833333333333"/>
    <n v="12755.416666666666"/>
    <m/>
    <m/>
    <n v="0"/>
  </r>
  <r>
    <s v="KM794"/>
    <s v="stent koronární lékový SUPRAFLEX  STAR balonexpandibilní CoCr potah  SIROLIMUS 3,50 x 48 mm FGTT350048"/>
    <x v="18"/>
    <s v="Z 540 STENTY_LEK"/>
    <s v="Stenty lékové"/>
    <n v="12"/>
    <n v="13915"/>
    <n v="13915"/>
    <n v="6"/>
    <n v="83490"/>
    <n v="13915"/>
    <n v="1159.5833333333333"/>
    <n v="12755.416666666666"/>
    <m/>
    <m/>
    <n v="0"/>
  </r>
  <r>
    <s v="KM795"/>
    <s v="stent koronární lékový SUPRAFLEX  STAR balonexpandibilní CoCr potah  SIROLIMUS 4,00 x 8 mm FGTT400008"/>
    <x v="18"/>
    <s v="Z 540 STENTY_LEK"/>
    <s v="Stenty lékové"/>
    <n v="12"/>
    <n v="13915"/>
    <n v="13915"/>
    <n v="5"/>
    <n v="69575"/>
    <n v="13915"/>
    <n v="1159.5833333333333"/>
    <n v="12755.416666666666"/>
    <m/>
    <m/>
    <n v="0"/>
  </r>
  <r>
    <s v="KM796"/>
    <s v="stent koronární lékový SUPRAFLEX  STAR balonexpandibilní CoCr potah  SIROLIMUS 4,00 x 12 mm FGTT400012"/>
    <x v="18"/>
    <s v="Z 540 STENTY_LEK"/>
    <s v="Stenty lékové"/>
    <n v="12"/>
    <n v="13915"/>
    <n v="13915"/>
    <n v="8"/>
    <n v="111320"/>
    <n v="13915"/>
    <n v="1159.5833333333333"/>
    <n v="12755.416666666666"/>
    <m/>
    <m/>
    <n v="0"/>
  </r>
  <r>
    <s v="KM797"/>
    <s v="stent koronární lékový SUPRAFLEX  STAR balonexpandibilní CoCr potah  SIROLIMUS 4,00 x 16 mm FGTT400016"/>
    <x v="18"/>
    <s v="Z 540 STENTY_LEK"/>
    <s v="Stenty lékové"/>
    <n v="12"/>
    <n v="13915"/>
    <n v="13915"/>
    <n v="9"/>
    <n v="125235"/>
    <n v="13915"/>
    <n v="1159.5833333333333"/>
    <n v="12755.416666666666"/>
    <m/>
    <m/>
    <n v="0"/>
  </r>
  <r>
    <s v="KM798"/>
    <s v="stent koronární lékový SUPRAFLEX  STAR balonexpandibilní CoCr potah  SIROLIMUS 4,00 x 20 mm FGTT400020"/>
    <x v="18"/>
    <s v="Z 540 STENTY_LEK"/>
    <s v="Stenty lékové"/>
    <n v="12"/>
    <n v="13915"/>
    <n v="13915"/>
    <n v="8"/>
    <n v="111320"/>
    <n v="13915"/>
    <n v="1159.5833333333333"/>
    <n v="12755.416666666666"/>
    <m/>
    <m/>
    <n v="0"/>
  </r>
  <r>
    <s v="KM799"/>
    <s v="stent koronární lékový SUPRAFLEX  STAR balonexpandibilní CoCr potah  SIROLIMUS 4,00 x 24 mm FGTT400024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800"/>
    <s v="stent koronární lékový SUPRAFLEX  STAR balonexpandibilní CoCr potah  SIROLIMUS 4,00 x 28 mm FGTT400028"/>
    <x v="18"/>
    <s v="Z 540 STENTY_LEK"/>
    <s v="Stenty lékové"/>
    <n v="12"/>
    <n v="13915"/>
    <n v="13915"/>
    <n v="8"/>
    <n v="111320"/>
    <n v="13915"/>
    <n v="1159.5833333333333"/>
    <n v="12755.416666666666"/>
    <m/>
    <m/>
    <n v="0"/>
  </r>
  <r>
    <s v="KM801"/>
    <s v="stent koronární lékový SUPRAFLEX  STAR balonexpandibilní CoCr potah  SIROLIMUS 4,00 x 32 mm FGTT400032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802"/>
    <s v="stent koronární lékový SUPRAFLEX  STAR balonexpandibilní CoCr potah  SIROLIMUS 4,00 x 36 mm FGTT400036"/>
    <x v="18"/>
    <s v="Z 540 STENTY_LEK"/>
    <s v="Stenty lékové"/>
    <n v="12"/>
    <n v="13915"/>
    <n v="13915"/>
    <n v="5"/>
    <n v="69575"/>
    <n v="13915"/>
    <n v="1159.5833333333333"/>
    <n v="12755.416666666666"/>
    <m/>
    <m/>
    <n v="0"/>
  </r>
  <r>
    <s v="KM803"/>
    <s v="stent koronární lékový SUPRAFLEX  STAR balonexpandibilní CoCr potah  SIROLIMUS 4,00 x 44 mm FGTT400044"/>
    <x v="18"/>
    <s v="Z 540 STENTY_LEK"/>
    <s v="Stenty lékové"/>
    <n v="12"/>
    <n v="13915"/>
    <n v="13915"/>
    <n v="4"/>
    <n v="55660"/>
    <n v="13915"/>
    <n v="1159.5833333333333"/>
    <n v="12755.416666666666"/>
    <m/>
    <m/>
    <n v="0"/>
  </r>
  <r>
    <s v="KM804"/>
    <s v="stent koronární lékový SUPRAFLEX  STAR balonexpandibilní CoCr potah  SIROLIMUS 4,00 x 48 mm FGTT400048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806"/>
    <s v="stent koronární lékový SUPRAFLEX  STAR balonexpandibilní CoCr potah  SIROLIMUS 4,50 x 12 mm FGTT450012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807"/>
    <s v="stent koronární lékový SUPRAFLEX  STAR balonexpandibilní CoCr potah  SIROLIMUS 4,50 x 16 mm FGTT450016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808"/>
    <s v="stent koronární lékový SUPRAFLEX  STAR balonexpandibilní CoCr potah  SIROLIMUS 4,50 x 20 mm FGTT45002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810"/>
    <s v="stent koronární lékový SUPRAFLEX  STAR balonexpandibilní CoCr potah  SIROLIMUS 4,50 x 28 mm FGTT450028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811"/>
    <s v="stent koronární lékový SUPRAFLEX  STAR balonexpandibilní CoCr potah  SIROLIMUS 4,50 x 32 mm FGTT450032"/>
    <x v="18"/>
    <s v="Z 540 STENTY_LEK"/>
    <s v="Stenty lékové"/>
    <n v="12"/>
    <n v="13915"/>
    <n v="13915"/>
    <n v="2"/>
    <n v="27830"/>
    <n v="13915"/>
    <n v="1159.5833333333333"/>
    <n v="12755.416666666666"/>
    <m/>
    <m/>
    <n v="0"/>
  </r>
  <r>
    <s v="KM812"/>
    <s v="stent koronární lékový SUPRAFLEX  STAR balonexpandibilní CoCr potah  SIROLIMUS 4,50 x 36 mm FGTT450036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816"/>
    <s v="stent koronární lékový SUPRAFLEX  STAR balonexpandibilní CoCr potah  SIROLIMUS 3,00 x 16 mm FGTT300016"/>
    <x v="18"/>
    <s v="Z 540 STENTY_LEK"/>
    <s v="Stenty lékové"/>
    <n v="12"/>
    <n v="13915"/>
    <n v="13915"/>
    <n v="20"/>
    <n v="278300"/>
    <n v="13915"/>
    <n v="1159.5833333333333"/>
    <n v="12755.416666666666"/>
    <m/>
    <m/>
    <n v="0"/>
  </r>
  <r>
    <s v="KM817"/>
    <s v="stent koronární lékový SUPRAFLEX  STAR balonexpandibilní CoCr potah  SIROLIMUS 2,25 x 32 mm FGTT225032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818"/>
    <s v="stent koronární lékový SUPRAFLEX  STAR balonexpandibilní CoCr potah  SIROLIMUS 2,25 x 44 mm FGTT225044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M819"/>
    <s v="stent koronární lékový SUPRAFLEX  STAR balonexpandibilní CoCr potah  SIROLIMUS 2,25 x 48 mm FGTT225048"/>
    <x v="18"/>
    <s v="Z 540 STENTY_LEK"/>
    <s v="Stenty lékové"/>
    <n v="12"/>
    <n v="13915"/>
    <n v="13915"/>
    <n v="3"/>
    <n v="41745"/>
    <n v="13915"/>
    <n v="1159.5833333333333"/>
    <n v="12755.416666666666"/>
    <m/>
    <m/>
    <n v="0"/>
  </r>
  <r>
    <s v="KM820"/>
    <s v="stent koronární lékový SUPRAFLEX  STAR balonexpandibilní CoCr potah  SIROLIMUS 3,50 x 32 mm FGTT350032"/>
    <x v="18"/>
    <s v="Z 540 STENTY_LEK"/>
    <s v="Stenty lékové"/>
    <n v="12"/>
    <n v="13915"/>
    <n v="13915"/>
    <n v="7"/>
    <n v="97405"/>
    <n v="13915"/>
    <n v="1159.5833333333333"/>
    <n v="12755.416666666666"/>
    <m/>
    <m/>
    <n v="0"/>
  </r>
  <r>
    <s v="KM821"/>
    <s v="náhrada kyčelního kloubu systém TMARS revizní jamka 48 mm 00-7000-048-20"/>
    <x v="3"/>
    <s v="Z 518_TEP"/>
    <s v="TEP ortopedie"/>
    <n v="12"/>
    <n v="16675"/>
    <n v="16675"/>
    <n v="2"/>
    <n v="33350"/>
    <n v="16675"/>
    <n v="1389.5833333333333"/>
    <n v="15285.416666666666"/>
    <m/>
    <m/>
    <n v="0"/>
  </r>
  <r>
    <s v="KM822"/>
    <s v="náhrada kolenního kloubu NEXGEN LCCK dřík prodloužený s ofsetem 17 x 100 mm revizní necementovaný 00-5988-20-17"/>
    <x v="3"/>
    <s v="Z 518_TEP"/>
    <s v="TEP ortopedie"/>
    <n v="12"/>
    <n v="7475"/>
    <n v="7475"/>
    <n v="1"/>
    <n v="7475"/>
    <n v="7475"/>
    <n v="622.91666666666663"/>
    <n v="6852.083333333333"/>
    <m/>
    <m/>
    <n v="0"/>
  </r>
  <r>
    <s v="KM823"/>
    <s v="defibrilátor jednodutinový PLATINIUM VR 1210 komplet TDF031Ck  "/>
    <x v="15"/>
    <s v="Z 516_DEFIBR"/>
    <s v="Defibrilátory"/>
    <n v="12"/>
    <n v="209875"/>
    <n v="209875"/>
    <n v="3"/>
    <n v="629625"/>
    <n v="209875"/>
    <n v="17489.583333333332"/>
    <n v="192385.41666666666"/>
    <m/>
    <m/>
    <n v="0"/>
  </r>
  <r>
    <s v="KM824"/>
    <s v="defibrilátor jednodutinový PLATINIUM – VÝMĚNA, VR 1240 komplet  TDF035Ck   "/>
    <x v="15"/>
    <s v="Z 516_DEFIBR"/>
    <s v="Defibrilátory"/>
    <n v="12"/>
    <n v="209875"/>
    <n v="209875"/>
    <n v="32"/>
    <n v="6716000"/>
    <n v="209875"/>
    <n v="17489.583333333332"/>
    <n v="192385.41666666666"/>
    <m/>
    <m/>
    <n v="0"/>
  </r>
  <r>
    <s v="KM825"/>
    <s v="defibrilátor dvoudutinový  PLATINIUM, DR 1510 komplet  TDF032Ck "/>
    <x v="15"/>
    <s v="Z 516_DEFIBR"/>
    <s v="Defibrilátory"/>
    <n v="12"/>
    <n v="217925"/>
    <n v="217925"/>
    <n v="1"/>
    <n v="217925"/>
    <n v="217925"/>
    <n v="18160.416666666668"/>
    <n v="199764.58333333334"/>
    <m/>
    <m/>
    <n v="0"/>
  </r>
  <r>
    <s v="KM826"/>
    <s v="defibrilátor dvoudutinový PLATINIUM – VÝMĚNA, DR 1540 komplet  TDF036Ck  "/>
    <x v="15"/>
    <s v="Z 516_DEFIBR"/>
    <s v="Defibrilátory"/>
    <n v="12"/>
    <n v="217925"/>
    <n v="217925"/>
    <n v="8"/>
    <n v="1743400"/>
    <n v="217925"/>
    <n v="18160.416666666668"/>
    <n v="199764.58333333334"/>
    <m/>
    <m/>
    <n v="0"/>
  </r>
  <r>
    <s v="KM827"/>
    <s v="defibrilátor biventrikulární  PLATINIUM SonR  CRT-D 1841 komplet  TDF038Ck  "/>
    <x v="15"/>
    <s v="Z 516_DEFIBR"/>
    <s v="Defibrilátory"/>
    <n v="12"/>
    <n v="233450"/>
    <n v="233450"/>
    <n v="10"/>
    <n v="2334500"/>
    <n v="233450"/>
    <n v="19454.166666666668"/>
    <n v="213995.83333333334"/>
    <m/>
    <m/>
    <n v="0"/>
  </r>
  <r>
    <s v="KM828"/>
    <s v="defibrilátor biventrikulární  PLATINIUM – VÝMĚNA SonR  CRT-D 1811 komplet TDF034Ck "/>
    <x v="15"/>
    <s v="Z 516_DEFIBR"/>
    <s v="Defibrilátory"/>
    <n v="12"/>
    <n v="233450"/>
    <n v="233450"/>
    <n v="5"/>
    <n v="1167250"/>
    <n v="233450"/>
    <n v="19454.166666666668"/>
    <n v="213995.83333333334"/>
    <n v="12"/>
    <n v="227360"/>
    <n v="1136800"/>
  </r>
  <r>
    <s v="KM829"/>
    <s v="defibrilátor biventrikulární  PLATINIUM   CRT-D 1741 komplet  TDF037Ck   "/>
    <x v="15"/>
    <s v="Z 516_DEFIBR"/>
    <s v="Defibrilátory"/>
    <n v="12"/>
    <n v="233450"/>
    <n v="233450"/>
    <n v="5"/>
    <n v="1167250"/>
    <n v="233450"/>
    <n v="19454.166666666668"/>
    <n v="213995.83333333334"/>
    <m/>
    <m/>
    <n v="0"/>
  </r>
  <r>
    <s v="KM830"/>
    <s v="defibrilátor biventrikulární  PLATINIUM – VÝMĚNA CRT-D 1711 komplet TDF033Ck "/>
    <x v="15"/>
    <s v="Z 516_DEFIBR"/>
    <s v="Defibrilátory"/>
    <n v="12"/>
    <n v="233450"/>
    <n v="233450"/>
    <n v="1"/>
    <n v="233450"/>
    <n v="233450"/>
    <n v="19454.166666666668"/>
    <n v="213995.83333333334"/>
    <m/>
    <m/>
    <n v="0"/>
  </r>
  <r>
    <s v="KM837"/>
    <s v="stent intrakraniální Pipeline Flex Shield Flowdiverter 4,25 mm x 16 mm samoexpandibilní PED2-425-16"/>
    <x v="8"/>
    <s v="Z 545 EMBOLIZACE"/>
    <s v="Odpoutatelné spirály"/>
    <n v="12"/>
    <n v="201250"/>
    <n v="201250"/>
    <n v="1"/>
    <n v="201250"/>
    <n v="201250"/>
    <n v="16770.833333333332"/>
    <n v="184479.16666666666"/>
    <m/>
    <m/>
    <n v="0"/>
  </r>
  <r>
    <s v="KM838"/>
    <s v="implantát spinální Usmart šroub polyaxiální redukční perforovaný 6,5 x 40 mm 0110665040"/>
    <x v="2"/>
    <s v="Z 506_NAHRAD_KOV"/>
    <s v="Umělé tělní náhrady - kovové"/>
    <n v="12"/>
    <n v="5186.5"/>
    <n v="5186.5"/>
    <n v="9"/>
    <n v="46678.5"/>
    <n v="5186.5"/>
    <n v="432.20833333333331"/>
    <n v="4754.291666666667"/>
    <m/>
    <m/>
    <n v="0"/>
  </r>
  <r>
    <s v="KM844"/>
    <s v="defibrilátor jednodutinový INTICA Neo 7 VR-T komplet CARDIOMESSENGER 429560k-C "/>
    <x v="15"/>
    <s v="Z 516_DEFIBR"/>
    <s v="Defibrilátory"/>
    <n v="12"/>
    <n v="248400"/>
    <n v="248400"/>
    <n v="1"/>
    <n v="248400"/>
    <n v="248400"/>
    <n v="20700"/>
    <n v="227700"/>
    <m/>
    <m/>
    <n v="0"/>
  </r>
  <r>
    <s v="KM846"/>
    <s v="set pro transfemorální implantaci bio aort chlopně bovinní Sapien 3 20 mm S3TF120"/>
    <x v="19"/>
    <s v="Z 524_TAVI_CHLOP"/>
    <s v="Balíček TAVI -  chlopně I. Interna"/>
    <n v="12"/>
    <n v="428577.4"/>
    <n v="428577.4"/>
    <n v="2"/>
    <n v="857154.8"/>
    <n v="428577.4"/>
    <n v="35714.783333333333"/>
    <n v="392862.6166666667"/>
    <m/>
    <m/>
    <n v="0"/>
  </r>
  <r>
    <s v="KM847"/>
    <s v="set pro transfemorální implantaci bio aort chlopně bovinní Sapien 3 23 mm S3TF123"/>
    <x v="19"/>
    <s v="Z 524_TAVI_CHLOP"/>
    <s v="Balíček TAVI -  chlopně I. Interna"/>
    <n v="12"/>
    <n v="428577.4"/>
    <n v="428577.4"/>
    <n v="2"/>
    <n v="857154.8"/>
    <n v="428577.4"/>
    <n v="35714.783333333333"/>
    <n v="392862.6166666667"/>
    <m/>
    <m/>
    <n v="0"/>
  </r>
  <r>
    <s v="KM848"/>
    <s v="set pro transfemorální implantaci bio aort chlopně bovinní Sapien 3 26 mm S3TF126"/>
    <x v="19"/>
    <s v="Z 524_TAVI_CHLOP"/>
    <s v="Balíček TAVI -  chlopně I. Interna"/>
    <n v="12"/>
    <n v="428577.4"/>
    <n v="497536"/>
    <n v="11"/>
    <n v="4783310"/>
    <n v="434846.36363636365"/>
    <n v="36237.196969696968"/>
    <n v="398609.16666666669"/>
    <m/>
    <m/>
    <n v="0"/>
  </r>
  <r>
    <s v="KM849"/>
    <s v="set pro transfemorální implantaci bio aort chlopně bovinní Sapien 3 29 mm S3TF129"/>
    <x v="19"/>
    <s v="Z 524_TAVI_CHLOP"/>
    <s v="Balíček TAVI -  chlopně I. Interna"/>
    <n v="12"/>
    <n v="428577.4"/>
    <n v="428577.4"/>
    <n v="27"/>
    <n v="11571589.800000006"/>
    <n v="428577.40000000026"/>
    <n v="35714.783333333355"/>
    <n v="392862.61666666693"/>
    <n v="12"/>
    <n v="417397.12000000005"/>
    <n v="11269722.240000002"/>
  </r>
  <r>
    <s v="KM859"/>
    <s v="defibrilátor jednodutinový INTICA Neo 7 VR-T DF-1 (2x), IS-1 (1x) 429560 "/>
    <x v="15"/>
    <s v="Z 516_DEFIBR"/>
    <s v="Defibrilátory"/>
    <n v="12"/>
    <n v="248377"/>
    <n v="248377"/>
    <n v="3"/>
    <n v="745131"/>
    <n v="248377"/>
    <n v="20698.083333333332"/>
    <n v="227678.91666666666"/>
    <n v="12"/>
    <n v="241897.60000000001"/>
    <n v="725692.8"/>
  </r>
  <r>
    <s v="KM860"/>
    <s v="defibrilátor biventrikulární RIVACOR 7 HF-T komplet CARDIOMESSENGER 429533k-C"/>
    <x v="15"/>
    <s v="Z 516_DEFIBR"/>
    <s v="Defibrilátory"/>
    <n v="12"/>
    <n v="276000"/>
    <n v="276000"/>
    <n v="35"/>
    <n v="9660000"/>
    <n v="276000"/>
    <n v="23000"/>
    <n v="253000"/>
    <n v="12"/>
    <n v="268800"/>
    <n v="9408000"/>
  </r>
  <r>
    <s v="KM861"/>
    <s v="defibrilátor biventrikulární RIVACOR 7 HF-T DF4 (LLHH) (1x), IS-1 (2x) 429533"/>
    <x v="15"/>
    <s v="Z 516_DEFIBR"/>
    <s v="Defibrilátory"/>
    <n v="12"/>
    <n v="275942.5"/>
    <n v="275942.5"/>
    <n v="3"/>
    <n v="827827.5"/>
    <n v="275942.5"/>
    <n v="22995.208333333332"/>
    <n v="252947.29166666666"/>
    <m/>
    <m/>
    <n v="0"/>
  </r>
  <r>
    <s v="KM862"/>
    <s v="defibrilátor dvoudutinový Intica NEO 7 DR-T DF-1 (2c), IS-1 (2x) 429558"/>
    <x v="15"/>
    <s v="Z 516_DEFIBR"/>
    <s v="Defibrilátory"/>
    <n v="12"/>
    <n v="257565.5"/>
    <n v="257565.5"/>
    <n v="3"/>
    <n v="772696.5"/>
    <n v="257565.5"/>
    <n v="21463.791666666668"/>
    <n v="236101.70833333334"/>
    <m/>
    <m/>
    <n v="0"/>
  </r>
  <r>
    <s v="KM863"/>
    <s v="defibrilátor biventrikulární Intica Neo 7 HF-T QP DF-1 (2x), IS-1 (2x), IS4 (LLLL) (1x) 429552"/>
    <x v="15"/>
    <s v="Z 516_DEFIBR"/>
    <s v="Defibrilátory"/>
    <n v="12"/>
    <n v="275942.5"/>
    <n v="275942.5"/>
    <n v="1"/>
    <n v="275942.5"/>
    <n v="275942.5"/>
    <n v="22995.208333333332"/>
    <n v="252947.29166666666"/>
    <n v="12"/>
    <n v="268744"/>
    <n v="268744"/>
  </r>
  <r>
    <s v="KM864"/>
    <s v="defibrilátor biventrikulární Rivator 7 HF-T QP DF-4 (LLHH) (1x), IS4 (LLLL), IS-1 (1x) 429532"/>
    <x v="15"/>
    <s v="Z 516_DEFIBR"/>
    <s v="Defibrilátory"/>
    <n v="12"/>
    <n v="275942.5"/>
    <n v="275942.5"/>
    <n v="2"/>
    <n v="551885"/>
    <n v="275942.5"/>
    <n v="22995.208333333332"/>
    <n v="252947.29166666666"/>
    <m/>
    <m/>
    <n v="0"/>
  </r>
  <r>
    <s v="KM865"/>
    <s v="implantát spinální FJQ-b šroub samořezný prům. 4.0 x 14 mm krční Přední přístup 081104000"/>
    <x v="2"/>
    <s v="Z 506_NAHRAD_KOV"/>
    <s v="Umělé tělní náhrady - kovové"/>
    <n v="12"/>
    <n v="782"/>
    <n v="782"/>
    <n v="1"/>
    <n v="782"/>
    <n v="782"/>
    <n v="65.166666666666671"/>
    <n v="716.83333333333337"/>
    <m/>
    <m/>
    <n v="0"/>
  </r>
  <r>
    <s v="KM866"/>
    <s v="stapler lineární bez nože TX30G 30 mm, zelený, silná tkáň, včetně zásobníku, výška otevřené svorky 4,8 mm, výška zavřené svorky 2,0 mm, max. 8 nabití,  bal. á 3 ks"/>
    <x v="4"/>
    <s v="Z 523_STAPLE"/>
    <s v="Staplery, endosk., extraktory"/>
    <n v="12"/>
    <n v="4747.13"/>
    <n v="4747.1400000000003"/>
    <n v="6"/>
    <n v="28598.57"/>
    <n v="4766.4283333333333"/>
    <n v="397.20236111111109"/>
    <n v="4369.2259722222225"/>
    <m/>
    <m/>
    <n v="0"/>
  </r>
  <r>
    <s v="KM873"/>
    <s v="houbička k čištění a ochraně konce flexibilních endoskopů Koala sponge bal. á 50 ks SSB-210-50 "/>
    <x v="4"/>
    <s v="Z 523_STAPLE"/>
    <s v="Staplery, endosk., extraktory"/>
    <n v="12"/>
    <n v="21.82"/>
    <n v="21.82"/>
    <n v="550"/>
    <n v="11998.550000000001"/>
    <n v="21.815545454545457"/>
    <n v="1.8179621212121215"/>
    <n v="19.997583333333335"/>
    <n v="12"/>
    <n v="21.246399999999998"/>
    <n v="11685.519999999999"/>
  </r>
  <r>
    <s v="KM876"/>
    <s v="defibrilátor jednodutinový RIVACOR 7 VR-T komplet CARDIOMESSENGER 429536k-C"/>
    <x v="15"/>
    <s v="Z 516_DEFIBR"/>
    <s v="Defibrilátory"/>
    <n v="12"/>
    <n v="248400"/>
    <n v="248400"/>
    <n v="4"/>
    <n v="993600"/>
    <n v="248400"/>
    <n v="20700"/>
    <n v="227700"/>
    <m/>
    <m/>
    <n v="0"/>
  </r>
  <r>
    <s v="KM877"/>
    <s v="defibrilátor jednodutinový RIVACOR 7 VR-T komplet 429536k"/>
    <x v="15"/>
    <s v="Z 516_DEFIBR"/>
    <s v="Defibrilátory"/>
    <n v="12"/>
    <n v="246100"/>
    <n v="247500.01"/>
    <n v="2"/>
    <n v="493600.01"/>
    <n v="246800.005"/>
    <n v="20566.667083333334"/>
    <n v="226233.33791666667"/>
    <m/>
    <m/>
    <n v="0"/>
  </r>
  <r>
    <s v="KM878"/>
    <s v="defibrilátor jednodutinový RIVACOR 7 VR-T DF4 (LLHH) (1x) 429536"/>
    <x v="15"/>
    <s v="Z 516_DEFIBR"/>
    <s v="Defibrilátory"/>
    <n v="12"/>
    <n v="248377"/>
    <n v="248377"/>
    <n v="1"/>
    <n v="248377"/>
    <n v="248377"/>
    <n v="20698.083333333332"/>
    <n v="227678.91666666666"/>
    <m/>
    <m/>
    <n v="0"/>
  </r>
  <r>
    <s v="KM879"/>
    <s v="defibrilátor jednodutinový RIVACOR 7 VR-T DX  komplet CARDIOMESSENGER 429535k-C"/>
    <x v="15"/>
    <s v="Z 516_DEFIBR"/>
    <s v="Defibrilátory"/>
    <n v="12"/>
    <n v="248400"/>
    <n v="248400"/>
    <n v="195"/>
    <n v="48438000"/>
    <n v="248400"/>
    <n v="20700"/>
    <n v="227700"/>
    <n v="12"/>
    <n v="241920"/>
    <n v="47174400"/>
  </r>
  <r>
    <s v="KM880"/>
    <s v="defibrilátor jednodutinový RIVACOR 7 VR-T DX komplet 429535k"/>
    <x v="15"/>
    <s v="Z 516_DEFIBR"/>
    <s v="Defibrilátory"/>
    <n v="12"/>
    <n v="246100"/>
    <n v="247500.01"/>
    <n v="58"/>
    <n v="14329800.399999995"/>
    <n v="247065.52413793094"/>
    <n v="20588.793678160913"/>
    <n v="226476.73045977004"/>
    <n v="12"/>
    <n v="239680"/>
    <n v="13901440"/>
  </r>
  <r>
    <s v="KM882"/>
    <s v="defibrilátor dvoudutinový RIVACOR 7 DR-T  komplet CARDIOMESSENGER 429534k-C"/>
    <x v="15"/>
    <s v="Z 516_DEFIBR"/>
    <s v="Defibrilátory"/>
    <n v="12"/>
    <n v="257600"/>
    <n v="257600"/>
    <n v="26"/>
    <n v="6697600"/>
    <n v="257600"/>
    <n v="21466.666666666668"/>
    <n v="236133.33333333334"/>
    <n v="12"/>
    <n v="250880"/>
    <n v="6522880"/>
  </r>
  <r>
    <s v="KM883"/>
    <s v="defibrilátor dvoudutinový RIVACOR 7 DR-T komplet 429534k"/>
    <x v="15"/>
    <s v="Z 516_DEFIBR"/>
    <s v="Defibrilátory"/>
    <n v="12"/>
    <n v="255300"/>
    <n v="257000.05"/>
    <n v="11"/>
    <n v="2813400.1500000004"/>
    <n v="255763.65000000002"/>
    <n v="21313.637500000001"/>
    <n v="234450.01250000001"/>
    <m/>
    <m/>
    <n v="0"/>
  </r>
  <r>
    <s v="KM885"/>
    <s v="systém hydrocephální drenážní - Shunt PROGAV 2.0 systém SA2.0 25 U. CONTROL RES. FX603T"/>
    <x v="1"/>
    <s v="Z 515_NAHRAD_OST"/>
    <s v="Umělé tělní náhrady - ostatní"/>
    <n v="12"/>
    <n v="65164.31"/>
    <n v="65164.31"/>
    <n v="4"/>
    <n v="260657.24"/>
    <n v="65164.31"/>
    <n v="5430.3591666666662"/>
    <n v="59733.950833333329"/>
    <n v="12"/>
    <n v="68541.539999999994"/>
    <n v="274166.15999999997"/>
  </r>
  <r>
    <s v="KM887"/>
    <s v="katetr ultrazvukový zobrazovací ViewFlex Xtra D087031 "/>
    <x v="6"/>
    <s v="Z 513_KATETR"/>
    <s v="Katetry"/>
    <n v="12"/>
    <n v="82280"/>
    <n v="82280"/>
    <n v="19"/>
    <n v="1563320"/>
    <n v="82280"/>
    <n v="6856.666666666667"/>
    <n v="75423.333333333328"/>
    <m/>
    <m/>
    <n v="0"/>
  </r>
  <r>
    <s v="KM888"/>
    <s v="náhrada kolenního kloubu NEXGEN LCCK augmentace tibiální 4 - 15 mm 00-5988-04-28"/>
    <x v="3"/>
    <s v="Z 518_TEP"/>
    <s v="TEP ortopedie"/>
    <n v="12"/>
    <n v="6900"/>
    <n v="6900"/>
    <n v="1"/>
    <n v="6900"/>
    <n v="6900"/>
    <n v="575"/>
    <n v="6325"/>
    <m/>
    <m/>
    <n v="0"/>
  </r>
  <r>
    <s v="KM891"/>
    <s v="náhrada kyčelního kloubu Taperloc Microplasty Lateral dřík krátký necementovaný vel. 11 x 107,5 mm 650-0975"/>
    <x v="3"/>
    <s v="Z 518_TEP"/>
    <s v="TEP ortopedie"/>
    <n v="12"/>
    <n v="13800"/>
    <n v="13800"/>
    <n v="20"/>
    <n v="276000"/>
    <n v="13800"/>
    <n v="1150"/>
    <n v="12650"/>
    <n v="12"/>
    <n v="13440"/>
    <n v="268800"/>
  </r>
  <r>
    <s v="KM892"/>
    <s v="stent vaskulární Isthmus 6 x 19 mm x 75 cm .035&quot; Balónexp.CoCr Carbostent ICLC6019S "/>
    <x v="7"/>
    <s v="Z 538 STENTY"/>
    <s v="Stenty periferní, vaskulární"/>
    <n v="12"/>
    <n v="12535"/>
    <n v="12535"/>
    <n v="3"/>
    <n v="37605"/>
    <n v="12535"/>
    <n v="1044.5833333333333"/>
    <n v="11490.416666666666"/>
    <m/>
    <m/>
    <n v="0"/>
  </r>
  <r>
    <s v="KM894"/>
    <s v="náhrada kyčelního kloubu Taperloc Microplasty Lateral dřík krátký necementovaný vel. 7,5 x 100 mm 650-0952"/>
    <x v="3"/>
    <s v="Z 518_TEP"/>
    <s v="TEP ortopedie"/>
    <n v="12"/>
    <n v="13800"/>
    <n v="13800"/>
    <n v="13"/>
    <n v="179400"/>
    <n v="13800"/>
    <n v="1150"/>
    <n v="12650"/>
    <n v="12"/>
    <n v="13440"/>
    <n v="174720"/>
  </r>
  <r>
    <s v="KM896"/>
    <s v="implantát spinální Usmart šroub pedikulární polyaxiální 5.5 x 55 mm 023032010"/>
    <x v="2"/>
    <s v="Z 506_NAHRAD_KOV"/>
    <s v="Umělé tělní náhrady - kovové"/>
    <n v="12"/>
    <n v="5186.5"/>
    <n v="5186.5"/>
    <n v="1"/>
    <n v="5186.5"/>
    <n v="5186.5"/>
    <n v="432.20833333333331"/>
    <n v="4754.291666666667"/>
    <m/>
    <m/>
    <n v="0"/>
  </r>
  <r>
    <s v="KM897"/>
    <s v="náhrada kyčelního kloubu Taperloc Microplasty Lateral dřík krátký necementovaný  vel. 10 x 105 mm 650-0954"/>
    <x v="3"/>
    <s v="Z 518_TEP"/>
    <s v="TEP ortopedie"/>
    <n v="12"/>
    <n v="13800"/>
    <n v="13800"/>
    <n v="21"/>
    <n v="289800"/>
    <n v="13800"/>
    <n v="1150"/>
    <n v="12650"/>
    <n v="12"/>
    <n v="13440"/>
    <n v="282240"/>
  </r>
  <r>
    <s v="KM900"/>
    <s v="implantát spinální Usmart kanyla plnící sterilní 1704935207"/>
    <x v="2"/>
    <s v="Z 506_NAHRAD_KOV"/>
    <s v="Umělé tělní náhrady - kovové"/>
    <n v="12"/>
    <n v="1.1499999999999999"/>
    <n v="1.1499999999999999"/>
    <n v="94"/>
    <n v="108.09999999999997"/>
    <n v="1.1499999999999997"/>
    <n v="9.5833333333333312E-2"/>
    <n v="1.0541666666666665"/>
    <n v="12"/>
    <n v="1.1200000000000001"/>
    <n v="105.28000000000002"/>
  </r>
  <r>
    <s v="KM901"/>
    <s v="implantát spinální FJQ-b šroub samořezný prům. 4.5 ×1 6 mm  krční přední přístup 081204000"/>
    <x v="2"/>
    <s v="Z 506_NAHRAD_KOV"/>
    <s v="Umělé tělní náhrady - kovové"/>
    <n v="12"/>
    <n v="782"/>
    <n v="782"/>
    <n v="4"/>
    <n v="3128"/>
    <n v="782"/>
    <n v="65.166666666666671"/>
    <n v="716.83333333333337"/>
    <m/>
    <m/>
    <n v="0"/>
  </r>
  <r>
    <s v="KM906"/>
    <s v="oxygenátor RocSafe Terumo minisystém mimotělního oběhu FX15 Model CX-CZ146X, sada; CX-CZ146X"/>
    <x v="0"/>
    <s v="Z 503_OSTAT"/>
    <s v="Oxygenátory"/>
    <n v="12"/>
    <n v="22000"/>
    <n v="23990"/>
    <n v="9"/>
    <n v="207950"/>
    <n v="23105.555555555555"/>
    <n v="1925.4629629629628"/>
    <n v="21180.092592592591"/>
    <m/>
    <m/>
    <n v="0"/>
  </r>
  <r>
    <s v="KM907"/>
    <s v="oxygenátor Capiox Terumo FX25RW Advance včetně hadicového setu CX-CZ091XA"/>
    <x v="0"/>
    <s v="Z 503_OSTAT"/>
    <s v="Oxygenátory"/>
    <n v="12"/>
    <n v="18634"/>
    <n v="19900"/>
    <n v="342"/>
    <n v="6423468"/>
    <n v="18782.070175438595"/>
    <n v="1565.172514619883"/>
    <n v="17216.897660818711"/>
    <m/>
    <m/>
    <n v="0"/>
  </r>
  <r>
    <s v="KM908"/>
    <s v="elektroda stimulační endokardiální Sentus levokomorová kvadrupolární Pro MRI OTW-L, QP 85, pro KS/ICD 401183"/>
    <x v="10"/>
    <s v="Z 517_KARDI"/>
    <s v="Kardiostimulátory"/>
    <n v="12"/>
    <n v="24955"/>
    <n v="24955"/>
    <n v="7"/>
    <n v="174685"/>
    <n v="24955"/>
    <n v="2079.5833333333335"/>
    <n v="22875.416666666668"/>
    <m/>
    <m/>
    <n v="0"/>
  </r>
  <r>
    <s v="KM918"/>
    <s v="defibrilátor biventrikulární Amplia CRT-D MRI  Surescan ( DTMB2QQ)+TYRX (CMRM6133INT) komplet M000002A964k"/>
    <x v="15"/>
    <s v="Z 516_DEFIBR"/>
    <s v="Defibrilátory"/>
    <n v="12"/>
    <n v="275999.92"/>
    <n v="275999.92"/>
    <n v="1"/>
    <n v="275999.92"/>
    <n v="275999.92"/>
    <n v="22999.993333333332"/>
    <n v="252999.92666666664"/>
    <m/>
    <m/>
    <n v="0"/>
  </r>
  <r>
    <s v="KM923"/>
    <s v="kardiostimulátor dvoudutinový Vitatron DR Q70 MRI Surescan  (Q70A2) + TYRX ( CMRM6133INT ) komplet M000003A114k"/>
    <x v="10"/>
    <s v="Z 517_KARDI"/>
    <s v="Kardiostimulátory"/>
    <n v="12"/>
    <n v="56561.55"/>
    <n v="56561.59"/>
    <n v="3"/>
    <n v="169684.71"/>
    <n v="56561.57"/>
    <n v="4713.4641666666666"/>
    <n v="51848.105833333335"/>
    <n v="12"/>
    <n v="55086.04"/>
    <n v="165258.12"/>
  </r>
  <r>
    <s v="KM926"/>
    <s v="náhrada kyčelního kloubu Taperloc Microplasty Lateral dřík krátký necementovaný  vel. 12,5 x 110 mm 650-0976"/>
    <x v="3"/>
    <s v="Z 518_TEP"/>
    <s v="TEP ortopedie"/>
    <n v="12"/>
    <n v="13800"/>
    <n v="13800"/>
    <n v="21"/>
    <n v="289800"/>
    <n v="13800"/>
    <n v="1150"/>
    <n v="12650"/>
    <n v="12"/>
    <n v="13440"/>
    <n v="282240"/>
  </r>
  <r>
    <s v="KM927"/>
    <s v="implantát spinální sakroiliakální skloubení IFUSE3D MIS boční přístup 7,0 x 40 mm 7040M"/>
    <x v="2"/>
    <s v="Z 506_NAHRAD_KOV"/>
    <s v="Umělé tělní náhrady - kovové"/>
    <n v="12"/>
    <n v="39675"/>
    <n v="39675"/>
    <n v="25"/>
    <n v="991875"/>
    <n v="39675"/>
    <n v="3306.25"/>
    <n v="36368.75"/>
    <m/>
    <m/>
    <n v="0"/>
  </r>
  <r>
    <s v="KM928"/>
    <s v="implantát spinální sakroiliakální skloubení IFUSE3D MIS boční přístup 7,0 x 35 mm 7035M"/>
    <x v="2"/>
    <s v="Z 506_NAHRAD_KOV"/>
    <s v="Umělé tělní náhrady - kovové"/>
    <n v="12"/>
    <n v="39675"/>
    <n v="39675"/>
    <n v="7"/>
    <n v="277725"/>
    <n v="39675"/>
    <n v="3306.25"/>
    <n v="36368.75"/>
    <m/>
    <m/>
    <n v="0"/>
  </r>
  <r>
    <s v="KM930"/>
    <s v="implantát spinální sakroiliakální skloubení IFUSE3D MIS boční přístup 7,0 x 75 mm 7075M"/>
    <x v="2"/>
    <s v="Z 506_NAHRAD_KOV"/>
    <s v="Umělé tělní náhrady - kovové"/>
    <n v="12"/>
    <n v="39675"/>
    <n v="39675"/>
    <n v="2"/>
    <n v="79350"/>
    <n v="39675"/>
    <n v="3306.25"/>
    <n v="36368.75"/>
    <m/>
    <m/>
    <n v="0"/>
  </r>
  <r>
    <s v="KM931"/>
    <s v="implantát spinální sakroiliakální skloubení IFUSE3D MIS boční přístup 7,0 x 50 mm 7050M"/>
    <x v="2"/>
    <s v="Z 506_NAHRAD_KOV"/>
    <s v="Umělé tělní náhrady - kovové"/>
    <n v="12"/>
    <n v="39675"/>
    <n v="39675"/>
    <n v="1"/>
    <n v="39675"/>
    <n v="39675"/>
    <n v="3306.25"/>
    <n v="36368.75"/>
    <m/>
    <m/>
    <n v="0"/>
  </r>
  <r>
    <s v="KM932"/>
    <s v="set renální a nefrostomický katetr s balónkem silikon 14 FR / 40cm / 3ml NE-261405"/>
    <x v="0"/>
    <s v="Z 503_OSTAT"/>
    <s v="Ostatní - všeobecný mateiál"/>
    <n v="12"/>
    <n v="830"/>
    <n v="830"/>
    <n v="1"/>
    <n v="830"/>
    <n v="830"/>
    <n v="69.166666666666671"/>
    <n v="760.83333333333337"/>
    <m/>
    <m/>
    <n v="0"/>
  </r>
  <r>
    <s v="KM933"/>
    <s v="set renální a nefrostomický katetr s balónkem silikon 16 FR / 40cm / 5ml NE-261605"/>
    <x v="0"/>
    <s v="Z 503_OSTAT"/>
    <s v="Ostatní - všeobecný mateiál"/>
    <n v="12"/>
    <n v="830"/>
    <n v="830"/>
    <n v="1"/>
    <n v="830"/>
    <n v="830"/>
    <n v="69.166666666666671"/>
    <n v="760.83333333333337"/>
    <m/>
    <m/>
    <n v="0"/>
  </r>
  <r>
    <s v="KM934"/>
    <s v="drát vodící Periferní Poseidon soft zahnutý hydrofilní (SP Medical) prům. 0,035&quot; délka 150cm nitinol  Hy-N-A-So-035-H-150"/>
    <x v="0"/>
    <s v="Z 503_OSTAT"/>
    <s v="Ostatní - všeobecný mateiál"/>
    <n v="12"/>
    <n v="641.29999999999995"/>
    <n v="641.29999999999995"/>
    <n v="60"/>
    <n v="38478"/>
    <n v="641.29999999999995"/>
    <n v="53.441666666666663"/>
    <n v="587.85833333333335"/>
    <n v="12"/>
    <n v="593.6"/>
    <n v="35616"/>
  </r>
  <r>
    <s v="KM935"/>
    <s v="náhrada kyčelního kloubu systém TMARS revizní jamka 50 mm 00-7000-050-20"/>
    <x v="3"/>
    <s v="Z 518_TEP"/>
    <s v="TEP ortopedie"/>
    <n v="12"/>
    <n v="16675"/>
    <n v="16675"/>
    <n v="2"/>
    <n v="33350"/>
    <n v="16675"/>
    <n v="1389.5833333333333"/>
    <n v="15285.416666666666"/>
    <m/>
    <m/>
    <n v="0"/>
  </r>
  <r>
    <s v="KM936"/>
    <s v="náhrada kyčelního kloubu systém TMARS revizní augmentace acetabulární vel. 50/15 mm  00-4894-050-15"/>
    <x v="3"/>
    <s v="Z 518_TEP"/>
    <s v="TEP ortopedie"/>
    <n v="12"/>
    <n v="10120"/>
    <n v="10120"/>
    <n v="1"/>
    <n v="10120"/>
    <n v="10120"/>
    <n v="843.33333333333337"/>
    <n v="9276.6666666666661"/>
    <m/>
    <m/>
    <n v="0"/>
  </r>
  <r>
    <s v="KM940"/>
    <s v="čočka nitr. 32,0 dpt SN60AT.320"/>
    <x v="1"/>
    <s v="Z 515_NAHRAD_OST"/>
    <s v="Umělé tělní náhrady - ostatní"/>
    <n v="12"/>
    <n v="2415"/>
    <n v="2415"/>
    <n v="2"/>
    <n v="4830"/>
    <n v="2415"/>
    <n v="201.25"/>
    <n v="2213.75"/>
    <m/>
    <m/>
    <n v="0"/>
  </r>
  <r>
    <s v="KM942"/>
    <s v="stent koronární lékový Orsiro, balonexpandibilní, CoCr, potah Sirolimus 2,25 x 9 mm 364469"/>
    <x v="18"/>
    <s v="Z 540 STENTY_LEK"/>
    <s v="Stenty lékové"/>
    <n v="12"/>
    <n v="14720"/>
    <n v="14720"/>
    <n v="5"/>
    <n v="73600"/>
    <n v="14720"/>
    <n v="1226.6666666666667"/>
    <n v="13493.333333333334"/>
    <n v="12"/>
    <n v="14336"/>
    <n v="71680"/>
  </r>
  <r>
    <s v="KM943"/>
    <s v="stent koronární lékový Orsiro, balonexpandibilní, CoCr, potah Sirolimus 2,5 x 9 mm 364470"/>
    <x v="18"/>
    <s v="Z 540 STENTY_LEK"/>
    <s v="Stenty lékové"/>
    <n v="12"/>
    <n v="14720"/>
    <n v="14720"/>
    <n v="9"/>
    <n v="132480"/>
    <n v="14720"/>
    <n v="1226.6666666666667"/>
    <n v="13493.333333333334"/>
    <m/>
    <m/>
    <n v="0"/>
  </r>
  <r>
    <s v="KM944"/>
    <s v="stent koronární lékový Orsiro, balonexpandibilní, CoCr, potah Sirolimus 3,00 x 9 mm 364472"/>
    <x v="18"/>
    <s v="Z 540 STENTY_LEK"/>
    <s v="Stenty lékové"/>
    <n v="12"/>
    <n v="14720"/>
    <n v="14720"/>
    <n v="13"/>
    <n v="191360"/>
    <n v="14720"/>
    <n v="1226.6666666666667"/>
    <n v="13493.333333333334"/>
    <n v="12"/>
    <n v="14336"/>
    <n v="186368"/>
  </r>
  <r>
    <s v="KM945"/>
    <s v="stent koronární lékový Orsiro, balonexpandibilní, CoCr, potah Sirolimus 3,5 x 9 mm 364473"/>
    <x v="18"/>
    <s v="Z 540 STENTY_LEK"/>
    <s v="Stenty lékové"/>
    <n v="12"/>
    <n v="14720"/>
    <n v="14720"/>
    <n v="8"/>
    <n v="117760"/>
    <n v="14720"/>
    <n v="1226.6666666666667"/>
    <n v="13493.333333333334"/>
    <m/>
    <m/>
    <n v="0"/>
  </r>
  <r>
    <s v="KM946"/>
    <s v="stent koronární lékový Orsiro, balonexpandibilní, CoCr, potah Sirolimus 4,0 x 9 mm 364474"/>
    <x v="18"/>
    <s v="Z 540 STENTY_LEK"/>
    <s v="Stenty lékové"/>
    <n v="12"/>
    <n v="14720"/>
    <n v="14720"/>
    <n v="3"/>
    <n v="44160"/>
    <n v="14720"/>
    <n v="1226.6666666666667"/>
    <n v="13493.333333333334"/>
    <m/>
    <m/>
    <n v="0"/>
  </r>
  <r>
    <s v="KM947"/>
    <s v="stent koronární lékový Orsiro, balonexpandibilní, CoCr, potah Sirolimus 2,25 x 15 mm 364481"/>
    <x v="18"/>
    <s v="Z 540 STENTY_LEK"/>
    <s v="Stenty lékové"/>
    <n v="12"/>
    <n v="14720"/>
    <n v="14720"/>
    <n v="16"/>
    <n v="235520"/>
    <n v="14720"/>
    <n v="1226.6666666666667"/>
    <n v="13493.333333333334"/>
    <m/>
    <m/>
    <n v="0"/>
  </r>
  <r>
    <s v="KM948"/>
    <s v="stent koronární lékový Orsiro, balonexpandibilní, CoCr, potah Sirolimus 2,25 x 22 mm 364499"/>
    <x v="18"/>
    <s v="Z 540 STENTY_LEK"/>
    <s v="Stenty lékové"/>
    <n v="12"/>
    <n v="14720"/>
    <n v="14720"/>
    <n v="12"/>
    <n v="176640"/>
    <n v="14720"/>
    <n v="1226.6666666666667"/>
    <n v="13493.333333333334"/>
    <m/>
    <m/>
    <n v="0"/>
  </r>
  <r>
    <s v="KM949"/>
    <s v="stent koronární lékový Orsiro, balonexpandibilní, CoCr, potah Sirolimus 2,25 x 30 mm 364511"/>
    <x v="18"/>
    <s v="Z 540 STENTY_LEK"/>
    <s v="Stenty lékové"/>
    <n v="12"/>
    <n v="14720"/>
    <n v="14720"/>
    <n v="21"/>
    <n v="309120"/>
    <n v="14720"/>
    <n v="1226.6666666666667"/>
    <n v="13493.333333333334"/>
    <n v="12"/>
    <n v="14336"/>
    <n v="301056"/>
  </r>
  <r>
    <s v="KM950"/>
    <s v="náhrada kyčelního kloubu Taperloc Microplasty Standard Lateral dřík krátký necementovaný vel.13,5 x 112,5 mm 650-0957"/>
    <x v="3"/>
    <s v="Z 518_TEP"/>
    <s v="TEP ortopedie"/>
    <n v="12"/>
    <n v="13800"/>
    <n v="13800"/>
    <n v="17"/>
    <n v="234600"/>
    <n v="13800"/>
    <n v="1150"/>
    <n v="12650"/>
    <n v="12"/>
    <n v="13440"/>
    <n v="228480"/>
  </r>
  <r>
    <s v="KM951"/>
    <s v="implantát spinální Usmart šroub polyaxiální redukční perforovaný 5,5 x 45 mm 0110655045"/>
    <x v="2"/>
    <s v="Z 506_NAHRAD_KOV"/>
    <s v="Umělé tělní náhrady - kovové"/>
    <n v="12"/>
    <n v="5186"/>
    <n v="5186.5"/>
    <n v="8"/>
    <n v="41492"/>
    <n v="5186.5"/>
    <n v="432.20833333333331"/>
    <n v="4754.291666666667"/>
    <n v="12"/>
    <n v="5051.2"/>
    <n v="40409.599999999999"/>
  </r>
  <r>
    <s v="KM955"/>
    <s v="stentgraft aortální Zenith juxtarenální fenestrovaný tělo ZFEN-D-16-62-76"/>
    <x v="7"/>
    <s v="Z 538 STENTY"/>
    <s v="Stenty hrudní, břišní, stentgrafty"/>
    <n v="12"/>
    <n v="169255.04000000001"/>
    <n v="169255.05"/>
    <n v="2"/>
    <n v="338510.08999999997"/>
    <n v="169255.04499999998"/>
    <n v="14104.587083333332"/>
    <n v="155150.45791666664"/>
    <m/>
    <m/>
    <n v="0"/>
  </r>
  <r>
    <s v="KM958"/>
    <s v="spirála embolizační Target 360 Ultra .010&quot; 4 mm x 8 cm M0035424080"/>
    <x v="8"/>
    <s v="Z 545 EMBOLIZACE"/>
    <s v="Odpoutatelné spirály"/>
    <n v="12"/>
    <n v="15332.95"/>
    <n v="15332.95"/>
    <n v="5"/>
    <n v="76664.75"/>
    <n v="15332.95"/>
    <n v="1277.7458333333334"/>
    <n v="14055.204166666666"/>
    <m/>
    <m/>
    <n v="0"/>
  </r>
  <r>
    <s v="KM966"/>
    <s v="defibrilátor biventrikulární RIVACOR 7 HF-T QP komplet 429532k"/>
    <x v="15"/>
    <s v="Z 516_DEFIBR"/>
    <s v="Defibrilátory"/>
    <n v="12"/>
    <n v="273700"/>
    <n v="274999.96000000002"/>
    <n v="50"/>
    <n v="13727898.680000003"/>
    <n v="274557.97360000008"/>
    <n v="22879.83113333334"/>
    <n v="251678.14246666676"/>
    <n v="12"/>
    <n v="266560"/>
    <n v="13328000"/>
  </r>
  <r>
    <s v="KM967"/>
    <s v="defibrilátor biventrikulární INTICA Neo 7 HF-T QP komplet 429552k"/>
    <x v="15"/>
    <s v="Z 516_DEFIBR"/>
    <s v="Defibrilátory"/>
    <n v="12"/>
    <n v="273700"/>
    <n v="274999.96000000002"/>
    <n v="15"/>
    <n v="4117199.6399999997"/>
    <n v="274479.97599999997"/>
    <n v="22873.331333333332"/>
    <n v="251606.64466666663"/>
    <n v="12"/>
    <n v="266560"/>
    <n v="3998400"/>
  </r>
  <r>
    <s v="KM968"/>
    <s v="defibrilátor biventrikulární RIVACOR 7 HF-T komplet 429533k"/>
    <x v="15"/>
    <s v="Z 516_DEFIBR"/>
    <s v="Defibrilátory"/>
    <n v="12"/>
    <n v="273700"/>
    <n v="274999.96000000002"/>
    <n v="16"/>
    <n v="4396099.4800000004"/>
    <n v="274756.21750000003"/>
    <n v="22896.351458333334"/>
    <n v="251859.86604166668"/>
    <m/>
    <m/>
    <n v="0"/>
  </r>
  <r>
    <s v="KM969"/>
    <s v="defibrilátor biventrikulární INTICA Neo 7 HF-T komplet 429553k "/>
    <x v="15"/>
    <s v="Z 516_DEFIBR"/>
    <s v="Defibrilátory"/>
    <n v="12"/>
    <n v="273700"/>
    <n v="274999.96000000002"/>
    <n v="5"/>
    <n v="1373699.84"/>
    <n v="274739.96799999999"/>
    <n v="22894.997333333333"/>
    <n v="251844.97066666666"/>
    <m/>
    <m/>
    <n v="0"/>
  </r>
  <r>
    <s v="KM970"/>
    <s v="defibrilátor dvoudutinový INTICA Neo 7 DR-T komplet 429558k "/>
    <x v="15"/>
    <s v="Z 516_DEFIBR"/>
    <s v="Defibrilátory"/>
    <n v="12"/>
    <n v="257000.05"/>
    <n v="257000.05"/>
    <n v="2"/>
    <n v="514000.1"/>
    <n v="257000.05"/>
    <n v="21416.670833333334"/>
    <n v="235583.37916666665"/>
    <n v="12"/>
    <n v="248640"/>
    <n v="497280"/>
  </r>
  <r>
    <s v="KM971"/>
    <s v="stent biliární Wallflex samoexpandibilní metalický nepotažený RX Uncovered 80 x 80 mm M00570620"/>
    <x v="7"/>
    <s v="Z 538 STENTY"/>
    <s v="Stenty"/>
    <n v="12"/>
    <n v="19032.5"/>
    <n v="19032.5"/>
    <n v="3"/>
    <n v="57097.5"/>
    <n v="19032.5"/>
    <n v="1586.0416666666667"/>
    <n v="17446.458333333332"/>
    <m/>
    <m/>
    <n v="0"/>
  </r>
  <r>
    <s v="KM972"/>
    <s v="stent biliární Wallflex samoexpandibilní metalický nepotažený RX Uncovered 80 x 100 mm M00570630"/>
    <x v="7"/>
    <s v="Z 538 STENTY"/>
    <s v="Stenty"/>
    <n v="12"/>
    <n v="19032.5"/>
    <n v="19032.5"/>
    <n v="4"/>
    <n v="76130"/>
    <n v="19032.5"/>
    <n v="1586.0416666666667"/>
    <n v="17446.458333333332"/>
    <n v="12"/>
    <n v="18536"/>
    <n v="74144"/>
  </r>
  <r>
    <s v="KM976"/>
    <s v="defibrilátor dvoudutinový INTICA Neo 7 VR-T DX komplet 429559k"/>
    <x v="15"/>
    <s v="Z 516_DEFIBR"/>
    <s v="Defibrilátory"/>
    <n v="12"/>
    <n v="246100"/>
    <n v="246100"/>
    <n v="1"/>
    <n v="246100"/>
    <n v="246100"/>
    <n v="20508.333333333332"/>
    <n v="225591.66666666666"/>
    <m/>
    <m/>
    <n v="0"/>
  </r>
  <r>
    <s v="KM978"/>
    <s v="náhrada kyčelního kloubu Taperloc Microplasty Standard Lateral dřík krátký necementovaný vel.17,5 mm 650-0959"/>
    <x v="3"/>
    <s v="Z 518_TEP"/>
    <s v="TEP ortopedie"/>
    <n v="12"/>
    <n v="13800"/>
    <n v="13800"/>
    <n v="11"/>
    <n v="151800"/>
    <n v="13800"/>
    <n v="1150"/>
    <n v="12650"/>
    <m/>
    <m/>
    <n v="0"/>
  </r>
  <r>
    <s v="KM980"/>
    <s v="náhrada kyčelního kloubu Taperloc Microplasty Standard Lateral dřík krátký necementovaný vel.12,5 x 110 mm 650-0956"/>
    <x v="3"/>
    <s v="Z 518_TEP"/>
    <s v="TEP ortopedie"/>
    <n v="12"/>
    <n v="13800"/>
    <n v="13800"/>
    <n v="39"/>
    <n v="538200"/>
    <n v="13800"/>
    <n v="1150"/>
    <n v="12650"/>
    <n v="12"/>
    <n v="13440"/>
    <n v="524160"/>
  </r>
  <r>
    <s v="KM982"/>
    <s v="náhrada kyčelního kloubu TMARS revizní vložka Longevity XLPE neutrální 36/62/64 mm 7105-62-36"/>
    <x v="3"/>
    <s v="Z 518_TEP"/>
    <s v="TEP ortopedie"/>
    <n v="12"/>
    <n v="8970"/>
    <n v="8970"/>
    <n v="3"/>
    <n v="26910"/>
    <n v="8970"/>
    <n v="747.5"/>
    <n v="8222.5"/>
    <m/>
    <m/>
    <n v="0"/>
  </r>
  <r>
    <s v="KM983"/>
    <s v="set pro mikrovlnnou ablaci (MWA) Solero SPE 15 G x 19 cm, jehla vč. kabelů H7877001060020"/>
    <x v="0"/>
    <s v="Z 503_OSTAT"/>
    <s v="Příslušenství k ablacím"/>
    <n v="12"/>
    <n v="49000"/>
    <n v="49000"/>
    <n v="1"/>
    <n v="49000"/>
    <n v="49000"/>
    <n v="4083.3333333333335"/>
    <n v="44916.666666666664"/>
    <m/>
    <m/>
    <n v="0"/>
  </r>
  <r>
    <s v="KM984"/>
    <s v="pouzdro zaváděcí Destination Straight 8 F 45 cm s odnímatelnou chlopní 54-84501"/>
    <x v="0"/>
    <s v="Z 503_OSTAT"/>
    <s v="Zaváděcí pouzdra"/>
    <n v="12"/>
    <n v="4225.3900000000003"/>
    <n v="4225.3999999999996"/>
    <n v="6"/>
    <n v="25352.35"/>
    <n v="4225.3916666666664"/>
    <n v="352.11597222222218"/>
    <n v="3873.2756944444441"/>
    <m/>
    <m/>
    <n v="0"/>
  </r>
  <r>
    <s v="KM985"/>
    <s v="implantát středoušní TORP TITAN 3,0 x 0,9 x 3,5 mm EG70142035"/>
    <x v="2"/>
    <s v="Z 506_NAHRAD_KOV"/>
    <s v="Umělé tělní náhrady - kovové"/>
    <n v="12"/>
    <n v="3047.5"/>
    <n v="3047.67"/>
    <n v="3"/>
    <n v="9142.67"/>
    <n v="3047.5566666666668"/>
    <n v="253.96305555555557"/>
    <n v="2793.5936111111114"/>
    <m/>
    <m/>
    <n v="0"/>
  </r>
  <r>
    <s v="KM986"/>
    <s v="implantát středoušní TORP TITAN 3,0 x 0,9 x 3,0 mm EG70142034"/>
    <x v="2"/>
    <s v="Z 506_NAHRAD_KOV"/>
    <s v="Umělé tělní náhrady - kovové"/>
    <n v="12"/>
    <n v="3047.5"/>
    <n v="3047.5"/>
    <n v="1"/>
    <n v="3047.5"/>
    <n v="3047.5"/>
    <n v="253.95833333333334"/>
    <n v="2793.5416666666665"/>
    <m/>
    <m/>
    <n v="0"/>
  </r>
  <r>
    <s v="KM996"/>
    <s v="náhrada kyčelního kloubu Taperloc Lateral dřík krátký necementovaný vel. 13,5 x 147 mm 650-0265"/>
    <x v="3"/>
    <s v="Z 518_TEP"/>
    <s v="TEP ortopedie"/>
    <n v="12"/>
    <n v="13800"/>
    <n v="13800"/>
    <n v="2"/>
    <n v="27600"/>
    <n v="13800"/>
    <n v="1150"/>
    <n v="12650"/>
    <m/>
    <m/>
    <n v="0"/>
  </r>
  <r>
    <s v="KM997"/>
    <s v="náhrada kyčelního kloubu Taperloc Microplasty Standard Lateral dřík krátký necementovaný vel.20 mm 650-0980"/>
    <x v="3"/>
    <s v="Z 518_TEP"/>
    <s v="TEP ortopedie"/>
    <n v="12"/>
    <n v="13800"/>
    <n v="13800"/>
    <n v="4"/>
    <n v="55200"/>
    <n v="13800"/>
    <n v="1150"/>
    <n v="12650"/>
    <m/>
    <m/>
    <n v="0"/>
  </r>
  <r>
    <s v="KM999"/>
    <s v="implantát pro kranioplastiku OPTIMUS NEURO - Dlaha hvězdice 6 otvorů, 18,4 mm NBP304S06A"/>
    <x v="2"/>
    <s v="Z 506_NAHRAD_KOV"/>
    <s v="Umělé tělní náhrady - kovové"/>
    <n v="12"/>
    <n v="941.19"/>
    <n v="941.19"/>
    <n v="2"/>
    <n v="1882.38"/>
    <n v="941.19"/>
    <n v="78.432500000000005"/>
    <n v="862.75750000000005"/>
    <m/>
    <m/>
    <n v="0"/>
  </r>
  <r>
    <s v="KN004"/>
    <s v="implantát pro kranioplastiku OPTIMUS NEURO - Dlaha rovná 2 otvory, 15,4 mm NST304X02A"/>
    <x v="2"/>
    <s v="Z 506_NAHRAD_KOV"/>
    <s v="Umělé tělní náhrady - kovové"/>
    <n v="12"/>
    <n v="437.84"/>
    <n v="437.84"/>
    <n v="35"/>
    <n v="15324.390000000003"/>
    <n v="437.83971428571436"/>
    <n v="36.486642857142861"/>
    <n v="401.35307142857152"/>
    <n v="12"/>
    <n v="460.5333333333333"/>
    <n v="16118.666666666666"/>
  </r>
  <r>
    <s v="KN005"/>
    <s v="implantát pro kranioplastiku OPTIMUS NEURO - Šroub bezpečnostní samořezný, 1,5 x 5 mm, bal. á 6 ks  TSN-014"/>
    <x v="2"/>
    <s v="Z 506_NAHRAD_KOV"/>
    <s v="Umělé tělní náhrady - kovové"/>
    <n v="12"/>
    <n v="322.39"/>
    <n v="1934.35"/>
    <n v="43"/>
    <n v="15474.78"/>
    <n v="359.87860465116279"/>
    <n v="29.989883720930234"/>
    <n v="329.88872093023258"/>
    <n v="12"/>
    <n v="339.10166666666663"/>
    <n v="14581.371666666666"/>
  </r>
  <r>
    <s v="KN006"/>
    <s v="implantát pro kranioplastiku OPTIMUS NEURO - Šroub bezpečnostní samořezný, 1,5 x 3 mm, bal. á 6 ks TSN-013"/>
    <x v="2"/>
    <s v="Z 506_NAHRAD_KOV"/>
    <s v="Umělé tělní náhrady - kovové"/>
    <n v="12"/>
    <n v="322.39"/>
    <n v="322.39"/>
    <n v="42"/>
    <n v="13540.41"/>
    <n v="322.3907142857143"/>
    <n v="26.865892857142857"/>
    <n v="295.52482142857144"/>
    <m/>
    <m/>
    <n v="0"/>
  </r>
  <r>
    <s v="KN013"/>
    <s v="náhrada kyčelního kloubu Continuum jamka multi 46/FF 00-8757-046-02"/>
    <x v="3"/>
    <s v="Z 518_TEP"/>
    <s v="TEP ortopedie"/>
    <n v="12"/>
    <n v="16100"/>
    <n v="16100"/>
    <n v="6"/>
    <n v="96600"/>
    <n v="16100"/>
    <n v="1341.6666666666667"/>
    <n v="14758.333333333334"/>
    <m/>
    <m/>
    <n v="0"/>
  </r>
  <r>
    <s v="KN014"/>
    <s v="implantát spinální sakroiliakální skloubení IFUSE MIS boční přístup 7,0 x 45 mm 7045M"/>
    <x v="2"/>
    <s v="Z 506_NAHRAD_KOV"/>
    <s v="Umělé tělní náhrady - kovové"/>
    <n v="12"/>
    <n v="39675"/>
    <n v="39675"/>
    <n v="18"/>
    <n v="714150"/>
    <n v="39675"/>
    <n v="3306.25"/>
    <n v="36368.75"/>
    <m/>
    <m/>
    <n v="0"/>
  </r>
  <r>
    <s v="KN015"/>
    <s v="katetr vodící neurointervenční přímý, ST XF 7F 90 cm H965100510"/>
    <x v="6"/>
    <s v="Z 513_KATETR"/>
    <s v="Katetry vodicí"/>
    <n v="12"/>
    <n v="3357.2"/>
    <n v="3357.21"/>
    <n v="10"/>
    <n v="33572.050000000003"/>
    <n v="3357.2050000000004"/>
    <n v="279.76708333333335"/>
    <n v="3077.4379166666672"/>
    <n v="12"/>
    <n v="3107.5"/>
    <n v="31075"/>
  </r>
  <r>
    <s v="KN017"/>
    <s v="náhrada kyčelního kloubu Continuum jamka multi 44/EE 00-8757-044-02"/>
    <x v="3"/>
    <s v="Z 518_TEP"/>
    <s v="TEP ortopedie"/>
    <n v="12"/>
    <n v="16100"/>
    <n v="16100"/>
    <n v="1"/>
    <n v="16100"/>
    <n v="16100"/>
    <n v="1341.6666666666667"/>
    <n v="14758.333333333334"/>
    <m/>
    <m/>
    <n v="0"/>
  </r>
  <r>
    <s v="KN021"/>
    <s v="katetr trombektomický  aspirační koronární  periferní PEGASE 6F 145 cm 2 lumen Hydrofobní S Stiff 4030105"/>
    <x v="13"/>
    <s v="Z 536 PCI_OSTAT"/>
    <s v="Katetry intervenční - aspirační"/>
    <n v="21"/>
    <n v="3690.5"/>
    <n v="3690.5"/>
    <n v="47"/>
    <n v="173453.5"/>
    <n v="3690.5"/>
    <n v="175.73809523809524"/>
    <n v="3514.7619047619046"/>
    <m/>
    <m/>
    <n v="0"/>
  </r>
  <r>
    <s v="KN023"/>
    <s v="implantát spinální FJQ-b dlaha krční Přední přístup 65 mm 081018002"/>
    <x v="2"/>
    <s v="Z 506_NAHRAD_KOV"/>
    <s v="Umělé tělní náhrady - kovové"/>
    <n v="12"/>
    <n v="10465"/>
    <n v="10465"/>
    <n v="2"/>
    <n v="20930"/>
    <n v="10465"/>
    <n v="872.08333333333337"/>
    <n v="9592.9166666666661"/>
    <m/>
    <m/>
    <n v="0"/>
  </r>
  <r>
    <s v="KN025"/>
    <s v="náhrada kyčelního kloubu Articuleze Ceramax hlavička keramická Biolog Delta +1,5 28 mm 1365-28-310"/>
    <x v="3"/>
    <s v="Z 518_TEP"/>
    <s v="TEP ortopedie"/>
    <n v="12"/>
    <n v="9484.0499999999993"/>
    <n v="9484.0499999999993"/>
    <n v="1"/>
    <n v="9484.0499999999993"/>
    <n v="9484.0499999999993"/>
    <n v="790.33749999999998"/>
    <n v="8693.7124999999996"/>
    <m/>
    <m/>
    <n v="0"/>
  </r>
  <r>
    <s v="KN027"/>
    <s v="šroub TFNA, perforovaný, délka 110 mm, slitina titanu (TAN), sterilní 04.038.210S"/>
    <x v="2"/>
    <s v="Z 506_NAHRAD_KOV"/>
    <s v="Umělé tělní náhrady - kovové"/>
    <n v="12"/>
    <n v="4797.8"/>
    <n v="6855.15"/>
    <n v="3"/>
    <n v="14393.400000000001"/>
    <n v="4797.8"/>
    <n v="399.81666666666666"/>
    <n v="4397.9833333333336"/>
    <m/>
    <m/>
    <n v="0"/>
  </r>
  <r>
    <s v="KN032"/>
    <s v="čočka nitr. 12,0 dpt. MTA4UO.120"/>
    <x v="1"/>
    <s v="Z 515_NAHRAD_OST"/>
    <s v="Umělé tělní náhrady - ostatní"/>
    <n v="12"/>
    <n v="1529"/>
    <n v="1529"/>
    <n v="1"/>
    <n v="1605.98"/>
    <n v="1605.98"/>
    <n v="133.83166666666668"/>
    <n v="1472.1483333333333"/>
    <m/>
    <m/>
    <n v="0"/>
  </r>
  <r>
    <s v="KN033"/>
    <s v="čočka nitr. Acrysof IQ PanOptix 18,5 dpt. TFNT00.185"/>
    <x v="1"/>
    <s v="Z 515_NAHRAD_OST"/>
    <s v="Umělé tělní náhrady - ostatní"/>
    <n v="12"/>
    <n v="14441.7"/>
    <n v="14441.7"/>
    <n v="2"/>
    <n v="28883.4"/>
    <n v="14441.7"/>
    <n v="1203.4750000000001"/>
    <n v="13238.225"/>
    <m/>
    <m/>
    <n v="0"/>
  </r>
  <r>
    <s v="KN034"/>
    <s v="čočka nitr. Acrysof IQ PanOptix 25,0 dpt. TFNT00.250"/>
    <x v="1"/>
    <s v="Z 515_NAHRAD_OST"/>
    <s v="Umělé tělní náhrady - ostatní"/>
    <n v="12"/>
    <n v="14441.7"/>
    <n v="16445"/>
    <n v="4"/>
    <n v="57766.8"/>
    <n v="14441.7"/>
    <n v="1203.4750000000001"/>
    <n v="13238.225"/>
    <m/>
    <m/>
    <n v="0"/>
  </r>
  <r>
    <s v="KN036"/>
    <s v="čočka nitr. Acrysof IQ Toric 18,5 dpt. SN6AT3.185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N037"/>
    <s v="čočka nitr. Acrysof IQ PanOptix 28,0 dpt. TFNT00.280"/>
    <x v="1"/>
    <s v="Z 515_NAHRAD_OST"/>
    <s v="Umělé tělní náhrady - ostatní"/>
    <n v="12"/>
    <n v="14441.7"/>
    <n v="14441.7"/>
    <n v="1"/>
    <n v="14441.7"/>
    <n v="14441.7"/>
    <n v="1203.4750000000001"/>
    <n v="13238.225"/>
    <m/>
    <m/>
    <n v="0"/>
  </r>
  <r>
    <s v="KN040"/>
    <s v="set pro mikrovlnnou ablaci (MWA) Solero SPE 15 G x 14 cm, jehla vč. kabelů H7877001060010"/>
    <x v="0"/>
    <s v="Z 503_OSTAT"/>
    <s v="Příslušenství k ablacím"/>
    <n v="12"/>
    <n v="48999.95"/>
    <n v="49000"/>
    <n v="1"/>
    <n v="48999.95"/>
    <n v="48999.95"/>
    <n v="4083.3291666666664"/>
    <n v="44916.620833333334"/>
    <m/>
    <m/>
    <n v="0"/>
  </r>
  <r>
    <s v="KN041"/>
    <s v="síťka kýlní inguinální/ventrální monofil. makroporózní, PP, 15 x 8 cm, nevstřebatelná PPM1508"/>
    <x v="0"/>
    <s v="Z 503_OSTAT"/>
    <s v="Ostatní - všeobecný mateiál"/>
    <n v="12"/>
    <n v="310.5"/>
    <n v="517.5"/>
    <n v="118"/>
    <n v="36639"/>
    <n v="310.5"/>
    <n v="25.875"/>
    <n v="284.625"/>
    <m/>
    <m/>
    <n v="0"/>
  </r>
  <r>
    <s v="KN042"/>
    <s v="Síťka kýlní inguinální/ventrální monofil. makroporózní, PP, 15 x 15 cm, nevstřebatelná PPM1515"/>
    <x v="0"/>
    <s v="Z 503_OSTAT"/>
    <s v="Ostatní - všeobecný mateiál"/>
    <n v="12"/>
    <n v="310.5"/>
    <n v="517.5"/>
    <n v="27"/>
    <n v="13972.5"/>
    <n v="517.5"/>
    <n v="43.125"/>
    <n v="474.375"/>
    <m/>
    <m/>
    <n v="0"/>
  </r>
  <r>
    <s v="KN043"/>
    <s v="Síťka kýlní inguinální/ventrální monofil. makroporózní, PP, 30 x 30 cm, nevstřebatelná PPM3030"/>
    <x v="0"/>
    <s v="Z 503_OSTAT"/>
    <s v="Ostatní - všeobecný mateiál"/>
    <n v="12"/>
    <n v="1252.3499999999999"/>
    <n v="1252.3499999999999"/>
    <n v="3"/>
    <n v="3757.05"/>
    <n v="1252.3500000000001"/>
    <n v="104.36250000000001"/>
    <n v="1147.9875000000002"/>
    <m/>
    <m/>
    <n v="0"/>
  </r>
  <r>
    <s v="KN044"/>
    <s v="náhrada kyčelního kloubu Taperloc Microplasty Lateral dřík krátký necementovaný vel.17,5 mm 650-0979"/>
    <x v="3"/>
    <s v="Z 518_TEP"/>
    <s v="TEP ortopedie"/>
    <n v="12"/>
    <n v="13800"/>
    <n v="13800"/>
    <n v="17"/>
    <n v="234600"/>
    <n v="13800"/>
    <n v="1150"/>
    <n v="12650"/>
    <m/>
    <m/>
    <n v="0"/>
  </r>
  <r>
    <s v="KN045"/>
    <s v="souprava pro nasální drenáž žlučovodu katetr nasobiliární 8,5 Fr 25-G22082"/>
    <x v="0"/>
    <s v="Z 503_OSTAT"/>
    <s v="Ostatní - všeobecný mateiál"/>
    <n v="12"/>
    <n v="3430.35"/>
    <n v="3430.35"/>
    <n v="7"/>
    <n v="24012.45"/>
    <n v="3430.35"/>
    <n v="285.86250000000001"/>
    <n v="3144.4874999999997"/>
    <m/>
    <m/>
    <n v="0"/>
  </r>
  <r>
    <s v="KN046"/>
    <s v="náhrada kolenního kloubu PERSONA  komponenta femorální Pravá 5  R 42-5026-058-02"/>
    <x v="3"/>
    <s v="Z 518_TEP"/>
    <s v="TEP ortopedie"/>
    <n v="12"/>
    <n v="13800"/>
    <n v="13800"/>
    <n v="7"/>
    <n v="96600"/>
    <n v="13800"/>
    <n v="1150"/>
    <n v="12650"/>
    <m/>
    <m/>
    <n v="0"/>
  </r>
  <r>
    <s v="KN047"/>
    <s v="náhrada kolenního kloubu PERSONA komponenta tibiální PRAVÁ D 7 42-5320-067-02"/>
    <x v="3"/>
    <s v="Z 518_TEP"/>
    <s v="TEP ortopedie"/>
    <n v="12"/>
    <n v="13800"/>
    <n v="13800"/>
    <n v="10"/>
    <n v="138000"/>
    <n v="13800"/>
    <n v="1150"/>
    <n v="12650"/>
    <n v="12"/>
    <n v="13440"/>
    <n v="134400"/>
  </r>
  <r>
    <s v="KN049"/>
    <s v="náhrada kolenního kloubu PERSONA komponenta femorální Pravá 8 R 42-5026-064-02"/>
    <x v="3"/>
    <s v="Z 518_TEP"/>
    <s v="TEP ortopedie"/>
    <n v="12"/>
    <n v="13800"/>
    <n v="13800"/>
    <n v="10"/>
    <n v="138000"/>
    <n v="13800"/>
    <n v="1150"/>
    <n v="12650"/>
    <n v="12"/>
    <n v="13440"/>
    <n v="134400"/>
  </r>
  <r>
    <s v="KN050"/>
    <s v="náhrada kolenního kloubu PERSONA komponenta tibiální Pravá E 42-5320-071-02"/>
    <x v="3"/>
    <s v="Z 518_TEP"/>
    <s v="TEP ortopedie"/>
    <n v="12"/>
    <n v="13800"/>
    <n v="13800"/>
    <n v="13"/>
    <n v="179400"/>
    <n v="13800"/>
    <n v="1150"/>
    <n v="12650"/>
    <n v="12"/>
    <n v="13440"/>
    <n v="174720"/>
  </r>
  <r>
    <s v="KN052"/>
    <s v="katétr pro návrat do pravého lumen cévy Outback Elite ReEntry 120 cm OTB59120A"/>
    <x v="6"/>
    <s v="Z 513_KATETR"/>
    <s v="Katetry - ostatní speciální"/>
    <n v="12"/>
    <n v="30250"/>
    <n v="30250"/>
    <n v="1"/>
    <n v="30250"/>
    <n v="30250"/>
    <n v="2520.8333333333335"/>
    <n v="27729.166666666668"/>
    <m/>
    <m/>
    <n v="0"/>
  </r>
  <r>
    <s v="KN053"/>
    <s v="katétr pro návrat do pravého lumen cévy Outback Elite ReEntry 80 cm OTB59080A"/>
    <x v="6"/>
    <s v="Z 513_KATETR"/>
    <s v="Katetry - ostatní speciální"/>
    <n v="12"/>
    <n v="30250"/>
    <n v="30250"/>
    <n v="11"/>
    <n v="332750"/>
    <n v="30250"/>
    <n v="2520.8333333333335"/>
    <n v="27729.166666666668"/>
    <m/>
    <m/>
    <n v="0"/>
  </r>
  <r>
    <s v="KN054"/>
    <s v="katétr balónkový dilatační Coyote ES Monorial 3.0 mm x 60 mm 150 cm .014&quot; H74939185300610"/>
    <x v="6"/>
    <s v="Z 513_KATETR"/>
    <s v="Katetry dilatační"/>
    <n v="12"/>
    <n v="3690.5"/>
    <n v="3690.5"/>
    <n v="19"/>
    <n v="70119.5"/>
    <n v="3690.5"/>
    <n v="307.54166666666669"/>
    <n v="3382.9583333333335"/>
    <n v="12"/>
    <n v="3416"/>
    <n v="64904"/>
  </r>
  <r>
    <s v="KN055"/>
    <s v="katétr balónkový dilatační Coyote ES Monorial 3.0 mm x 100 mm 150 cm .014&quot; H74939185301010"/>
    <x v="6"/>
    <s v="Z 513_KATETR"/>
    <s v="Katetry dilatační"/>
    <n v="12"/>
    <n v="3690.5"/>
    <n v="3690.5"/>
    <n v="3"/>
    <n v="11071.5"/>
    <n v="3690.5"/>
    <n v="307.54166666666669"/>
    <n v="3382.9583333333335"/>
    <m/>
    <m/>
    <n v="0"/>
  </r>
  <r>
    <s v="KN060"/>
    <s v="katetr balónkový PTCA sapphire II PRO 1,0 x10 mm ORB 210-103-5U"/>
    <x v="13"/>
    <s v="Z 536 PCI_OSTAT"/>
    <s v="Katetry intervenční - balónkový"/>
    <n v="12"/>
    <n v="4779.5"/>
    <n v="4779.5"/>
    <n v="2"/>
    <n v="9559"/>
    <n v="4779.5"/>
    <n v="398.29166666666669"/>
    <n v="4381.208333333333"/>
    <m/>
    <m/>
    <n v="0"/>
  </r>
  <r>
    <s v="KN061"/>
    <s v="katetr balónkový PTCA sapphire II PRO 1,0 x15 mm ORB 210-153-5U"/>
    <x v="13"/>
    <s v="Z 536 PCI_OSTAT"/>
    <s v="Katetry intervenční - balónkový"/>
    <n v="12"/>
    <n v="4779.5"/>
    <n v="4779.5"/>
    <n v="3"/>
    <n v="14338.5"/>
    <n v="4779.5"/>
    <n v="398.29166666666669"/>
    <n v="4381.208333333333"/>
    <m/>
    <m/>
    <n v="0"/>
  </r>
  <r>
    <s v="KN062"/>
    <s v="katetr balónkový PTCA sapphire II PRO 1,5 x10 mm ORB 215-103-5U"/>
    <x v="13"/>
    <s v="Z 536 PCI_OSTAT"/>
    <s v="Katetry intervenční - balónkový"/>
    <n v="12"/>
    <n v="4779.5"/>
    <n v="4779.5"/>
    <n v="2"/>
    <n v="9559"/>
    <n v="4779.5"/>
    <n v="398.29166666666669"/>
    <n v="4381.208333333333"/>
    <m/>
    <m/>
    <n v="0"/>
  </r>
  <r>
    <s v="KN063"/>
    <s v="katetr balónkový PTCA sapphire II PRO 1,5 x15 mm ORB 215-153-5U"/>
    <x v="13"/>
    <s v="Z 536 PCI_OSTAT"/>
    <s v="Katetry intervenční - balónkový"/>
    <n v="12"/>
    <n v="4779.5"/>
    <n v="4779.5"/>
    <n v="3"/>
    <n v="14338.5"/>
    <n v="4779.5"/>
    <n v="398.29166666666669"/>
    <n v="4381.208333333333"/>
    <m/>
    <m/>
    <n v="0"/>
  </r>
  <r>
    <s v="KN064"/>
    <s v="katetr balónkový PTCA sapphire II PRO 2,0 x15 mm ORB 220-153-5U"/>
    <x v="13"/>
    <s v="Z 536 PCI_OSTAT"/>
    <s v="Katetry intervenční - balónkový"/>
    <n v="12"/>
    <n v="4779.5"/>
    <n v="4779.5"/>
    <n v="7"/>
    <n v="33456.5"/>
    <n v="4779.5"/>
    <n v="398.29166666666669"/>
    <n v="4381.208333333333"/>
    <m/>
    <m/>
    <n v="0"/>
  </r>
  <r>
    <s v="KN065"/>
    <s v="katetr balónkový PTCA sapphire II PRO 2,0 x20 mm ORB 220-203-5U"/>
    <x v="13"/>
    <s v="Z 536 PCI_OSTAT"/>
    <s v="Katetry intervenční - balónkový"/>
    <n v="12"/>
    <n v="4779.5"/>
    <n v="4779.5"/>
    <n v="2"/>
    <n v="9559"/>
    <n v="4779.5"/>
    <n v="398.29166666666669"/>
    <n v="4381.208333333333"/>
    <m/>
    <m/>
    <n v="0"/>
  </r>
  <r>
    <s v="KN066"/>
    <s v="katetr balónkový PTCA sapphire II PRO 2,5 x15 mm ORB 225-153-5U"/>
    <x v="13"/>
    <s v="Z 536 PCI_OSTAT"/>
    <s v="Katetry intervenční - balónkový"/>
    <n v="12"/>
    <n v="4779.5"/>
    <n v="4779.5"/>
    <n v="7"/>
    <n v="33456.5"/>
    <n v="4779.5"/>
    <n v="398.29166666666669"/>
    <n v="4381.208333333333"/>
    <m/>
    <m/>
    <n v="0"/>
  </r>
  <r>
    <s v="KN067"/>
    <s v="katetr balónkový PTCA sapphire II PRO 2,5 x20 mm ORB 225-203-5U"/>
    <x v="13"/>
    <s v="Z 536 PCI_OSTAT"/>
    <s v="Katetry intervenční - balónkový"/>
    <n v="12"/>
    <n v="4779.5"/>
    <n v="4779.5"/>
    <n v="2"/>
    <n v="9559"/>
    <n v="4779.5"/>
    <n v="398.29166666666669"/>
    <n v="4381.208333333333"/>
    <m/>
    <m/>
    <n v="0"/>
  </r>
  <r>
    <s v="KN068"/>
    <s v="katetr balónkový PTCA sapphire II PRO 3,0 x15 mm ORB 230-153-5U"/>
    <x v="13"/>
    <s v="Z 536 PCI_OSTAT"/>
    <s v="Katetry intervenční - balónkový"/>
    <n v="12"/>
    <n v="4779.5"/>
    <n v="4779.5"/>
    <n v="1"/>
    <n v="4779.5"/>
    <n v="4779.5"/>
    <n v="398.29166666666669"/>
    <n v="4381.208333333333"/>
    <m/>
    <m/>
    <n v="0"/>
  </r>
  <r>
    <s v="KN070"/>
    <s v="katetr balónkový PTCA sapphire II PRO 4,0 x15 mm ORB 240-153-5U"/>
    <x v="13"/>
    <s v="Z 536 PCI_OSTAT"/>
    <s v="Katetry intervenční - balónkový"/>
    <n v="12"/>
    <n v="4779.5"/>
    <n v="4779.5"/>
    <n v="1"/>
    <n v="4779.5"/>
    <n v="4779.5"/>
    <n v="398.29166666666669"/>
    <n v="4381.208333333333"/>
    <m/>
    <m/>
    <n v="0"/>
  </r>
  <r>
    <s v="KN072"/>
    <s v="katetr balónkový PTCA Sapphire II PRO 3,5  x  15 mm ORB 235-153-5U"/>
    <x v="13"/>
    <s v="Z 536 PCI_OSTAT"/>
    <s v="Katetry intervenční - balónkový"/>
    <n v="12"/>
    <n v="4779.5"/>
    <n v="4779.5"/>
    <n v="2"/>
    <n v="9559"/>
    <n v="4779.5"/>
    <n v="398.29166666666669"/>
    <n v="4381.208333333333"/>
    <m/>
    <m/>
    <n v="0"/>
  </r>
  <r>
    <s v="KN073"/>
    <s v="katetr balónkový PTCA Sapphire II PRO 3,5  x  20 mm ORB 235-203-5U"/>
    <x v="13"/>
    <s v="Z 536 PCI_OSTAT"/>
    <s v="Katetry intervenční - balónkový"/>
    <n v="12"/>
    <n v="4779.5"/>
    <n v="4779.5"/>
    <n v="1"/>
    <n v="4779.5"/>
    <n v="4779.5"/>
    <n v="398.29166666666669"/>
    <n v="4381.208333333333"/>
    <m/>
    <m/>
    <n v="0"/>
  </r>
  <r>
    <s v="KN074"/>
    <s v="protekce embolická vodič Spider FX 4 mm x 320 cm SPD2-040-320"/>
    <x v="6"/>
    <s v="Z 513_KATETR"/>
    <s v="Katetry - ostatní speciální"/>
    <n v="12"/>
    <n v="26687.759999999998"/>
    <n v="26687.759999999998"/>
    <n v="1"/>
    <n v="26687.759999999998"/>
    <n v="26687.759999999998"/>
    <n v="2223.98"/>
    <n v="24463.78"/>
    <m/>
    <m/>
    <n v="0"/>
  </r>
  <r>
    <s v="KN076"/>
    <s v="protekce embolická vodič Spider FX 6 mm x 320 cm SPD2-060-320"/>
    <x v="6"/>
    <s v="Z 513_KATETR"/>
    <s v="Katetry - ostatní speciální"/>
    <n v="12"/>
    <n v="26687.759999999998"/>
    <n v="26687.759999999998"/>
    <n v="3"/>
    <n v="80063.28"/>
    <n v="26687.759999999998"/>
    <n v="2223.98"/>
    <n v="24463.78"/>
    <m/>
    <m/>
    <n v="0"/>
  </r>
  <r>
    <s v="KN077"/>
    <s v="náhrada kolenního kloubu PERSONA komponenta femorální LEVÁ 8 L 42-5026-064-01"/>
    <x v="3"/>
    <s v="Z 518_TEP"/>
    <s v="TEP ortopedie"/>
    <n v="12"/>
    <n v="13800"/>
    <n v="13800"/>
    <n v="6"/>
    <n v="82800"/>
    <n v="13800"/>
    <n v="1150"/>
    <n v="12650"/>
    <n v="12"/>
    <n v="13440"/>
    <n v="80640"/>
  </r>
  <r>
    <s v="KN078"/>
    <s v="náhrada kolenního kloubu PERSONA komponenta tibiální LEVÁ G 42-5320-079-01"/>
    <x v="3"/>
    <s v="Z 518_TEP"/>
    <s v="TEP ortopedie"/>
    <n v="12"/>
    <n v="13800"/>
    <n v="13800"/>
    <n v="7"/>
    <n v="96600"/>
    <n v="13800"/>
    <n v="1150"/>
    <n v="12650"/>
    <n v="12"/>
    <n v="13440"/>
    <n v="94080"/>
  </r>
  <r>
    <s v="KN081"/>
    <s v="náhrada kyčelního kloubu hlavička keramická biolox DELTA 28 mm/M necementovaná NK461D"/>
    <x v="3"/>
    <s v="Z 518_TEP"/>
    <s v="TEP ortopedie"/>
    <n v="12"/>
    <n v="9592.59"/>
    <n v="9592.59"/>
    <n v="1"/>
    <n v="9592.59"/>
    <n v="9592.59"/>
    <n v="799.38250000000005"/>
    <n v="8793.2075000000004"/>
    <m/>
    <m/>
    <n v="0"/>
  </r>
  <r>
    <s v="KN082"/>
    <s v="souprava pro nasální drenáž žlučovodu katetr nasobiliární 8,5 Fr 25-W-7391W"/>
    <x v="7"/>
    <s v="Z 538 STENTY"/>
    <s v="Stenty"/>
    <n v="12"/>
    <n v="3430.35"/>
    <n v="3430.35"/>
    <n v="15"/>
    <n v="51455.249999999993"/>
    <n v="3430.3499999999995"/>
    <n v="285.86249999999995"/>
    <n v="3144.4874999999993"/>
    <m/>
    <m/>
    <n v="0"/>
  </r>
  <r>
    <s v="KN083"/>
    <s v="stent biliární plastový Advanix double Pigtail 7,0 Fr x 5 cm M00532180"/>
    <x v="7"/>
    <s v="Z 538 STENTY"/>
    <s v="Stenty"/>
    <n v="12"/>
    <n v="879.75"/>
    <n v="879.75"/>
    <n v="10"/>
    <n v="8797.5"/>
    <n v="879.75"/>
    <n v="73.3125"/>
    <n v="806.4375"/>
    <m/>
    <m/>
    <n v="0"/>
  </r>
  <r>
    <s v="KN084"/>
    <s v="stent biliární plastový Advanix double Pigtail 7,0 Fr x 10 cm M00532210"/>
    <x v="7"/>
    <s v="Z 538 STENTY"/>
    <s v="Stenty"/>
    <n v="12"/>
    <n v="879.75"/>
    <n v="879.75"/>
    <n v="13"/>
    <n v="11436.75"/>
    <n v="879.75"/>
    <n v="73.3125"/>
    <n v="806.4375"/>
    <n v="12"/>
    <n v="856.8"/>
    <n v="11138.4"/>
  </r>
  <r>
    <s v="KN085"/>
    <s v="katetr balonkový dilatační biliární Hurricane RX, BLN průměr 4.0 mm, délka 2,0 cm, průměr katetru 5,8 Fr, délka 180 cm M00545890"/>
    <x v="4"/>
    <s v="Z 523_STAPLE"/>
    <s v="Staplery, endosk., extraktory"/>
    <n v="12"/>
    <n v="4719"/>
    <n v="4719"/>
    <n v="5"/>
    <n v="23595"/>
    <n v="4719"/>
    <n v="393.25"/>
    <n v="4325.75"/>
    <m/>
    <m/>
    <n v="0"/>
  </r>
  <r>
    <s v="KN086"/>
    <s v="katetr balonkový dilatační biliární Hurricane RX, BLN průměr 6.0 mm, délka 2,0 cm, průměr katetru 5,8 Fr, délka 180 cm M00545910"/>
    <x v="4"/>
    <s v="Z 523_STAPLE"/>
    <s v="Staplery, endosk., extraktory"/>
    <n v="12"/>
    <n v="4719"/>
    <n v="4719"/>
    <n v="2"/>
    <n v="9438"/>
    <n v="4719"/>
    <n v="393.25"/>
    <n v="4325.75"/>
    <m/>
    <m/>
    <n v="0"/>
  </r>
  <r>
    <s v="KN087"/>
    <s v="katetr balonkový dilatační biliární Hurricane RX, BLN průměr 8.0 mm, délka 2,0 cm, průměr katetru 5,8 Fr, délka 180 cm M00545930"/>
    <x v="4"/>
    <s v="Z 523_STAPLE"/>
    <s v="Staplery, endosk., extraktory"/>
    <n v="12"/>
    <n v="4719"/>
    <n v="4719"/>
    <n v="1"/>
    <n v="4719"/>
    <n v="4719"/>
    <n v="393.25"/>
    <n v="4325.75"/>
    <n v="12"/>
    <n v="4356.8"/>
    <n v="4356.8"/>
  </r>
  <r>
    <s v="KN088"/>
    <s v="katetr balonkový dilatační biliární Hurricane RX, BLN průměr 8.0 mm, délka 4,0 cm, průměr katetru 5,8 Fr, délka 180 cm M00545940"/>
    <x v="4"/>
    <s v="Z 523_STAPLE"/>
    <s v="Staplery, endosk., extraktory"/>
    <n v="12"/>
    <n v="4719"/>
    <n v="4719"/>
    <n v="3"/>
    <n v="14157"/>
    <n v="4719"/>
    <n v="393.25"/>
    <n v="4325.75"/>
    <n v="12"/>
    <n v="4356.8"/>
    <n v="13070.400000000001"/>
  </r>
  <r>
    <s v="KN089"/>
    <s v="katetr balonkový dilatační biliární Hurricane RX, BLN průměr 10.0 mm, délka 2,0 cm, průměr katetru 5,8 Fr, délka 180 cm M00545950"/>
    <x v="4"/>
    <s v="Z 523_STAPLE"/>
    <s v="Staplery, endosk., extraktory"/>
    <n v="12"/>
    <n v="4719"/>
    <n v="4719"/>
    <n v="1"/>
    <n v="4719"/>
    <n v="4719"/>
    <n v="393.25"/>
    <n v="4325.75"/>
    <m/>
    <m/>
    <n v="0"/>
  </r>
  <r>
    <s v="KN090"/>
    <s v="katetr balonkový dilatační biliární Hurricane RX, BLN průměr 10.0 mm, délka 4,0 cm, průměr katetru 5,8 Fr, délka 180 cm M00545960"/>
    <x v="4"/>
    <s v="Z 523_STAPLE"/>
    <s v="Staplery, endosk., extraktory"/>
    <n v="12"/>
    <n v="4719"/>
    <n v="4719"/>
    <n v="1"/>
    <n v="4719"/>
    <n v="4719"/>
    <n v="393.25"/>
    <n v="4325.75"/>
    <m/>
    <m/>
    <n v="0"/>
  </r>
  <r>
    <s v="KN115"/>
    <s v="náhrada kolenního kloubu PERSONA komponenta femorální Levá 6 L 42-5026-060-01"/>
    <x v="3"/>
    <s v="Z 518_TEP"/>
    <s v="TEP ortopedie"/>
    <n v="12"/>
    <n v="13800"/>
    <n v="13800"/>
    <n v="3"/>
    <n v="41400"/>
    <n v="13800"/>
    <n v="1150"/>
    <n v="12650"/>
    <n v="12"/>
    <n v="13440"/>
    <n v="40320"/>
  </r>
  <r>
    <s v="KN116"/>
    <s v="náhrada kolenního kloubu PERSONA komponenta tibiální Levá 42-5320-075-01"/>
    <x v="3"/>
    <s v="Z 518_TEP"/>
    <s v="TEP ortopedie"/>
    <n v="12"/>
    <n v="13800"/>
    <n v="13800"/>
    <n v="10"/>
    <n v="138000"/>
    <n v="13800"/>
    <n v="1150"/>
    <n v="12650"/>
    <n v="12"/>
    <n v="13440"/>
    <n v="134400"/>
  </r>
  <r>
    <s v="KN118"/>
    <s v="náhrada kyčelního kloubu Taperloc Microplasty Standard Lateral dřík krátký necementovaný vel.11 x 107,5 mm 650-0955"/>
    <x v="3"/>
    <s v="Z 518_TEP"/>
    <s v="TEP ortopedie"/>
    <n v="12"/>
    <n v="13800"/>
    <n v="13800"/>
    <n v="26"/>
    <n v="358800"/>
    <n v="13800"/>
    <n v="1150"/>
    <n v="12650"/>
    <n v="12"/>
    <n v="13440"/>
    <n v="349440"/>
  </r>
  <r>
    <s v="KN119"/>
    <s v="náhrada kolenního kloubu PERSONA komponenta femorální LEVÁ 5 L  42-5026-058-01"/>
    <x v="3"/>
    <s v="Z 518_TEP"/>
    <s v="TEP ortopedie"/>
    <n v="12"/>
    <n v="13800"/>
    <n v="13800"/>
    <n v="4"/>
    <n v="55200"/>
    <n v="13800"/>
    <n v="1150"/>
    <n v="12650"/>
    <m/>
    <m/>
    <n v="0"/>
  </r>
  <r>
    <s v="KN120"/>
    <s v="náhrada kolenního kloubu PERSONA komponenta tibiální LEVÁ D 42-5320-067-01"/>
    <x v="3"/>
    <s v="Z 518_TEP"/>
    <s v="TEP ortopedie"/>
    <n v="12"/>
    <n v="13800"/>
    <n v="13800"/>
    <n v="6"/>
    <n v="82800"/>
    <n v="13800"/>
    <n v="1150"/>
    <n v="12650"/>
    <n v="12"/>
    <n v="13440"/>
    <n v="80640"/>
  </r>
  <r>
    <s v="KN127"/>
    <s v="čočka nitr. 7,0 dpt SN60WF.070 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N128"/>
    <s v="čočka nitr. 21,0 dpt SN6AT6.210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N132"/>
    <s v="čočka nitr. Acrysof IQ PanOptix 25,5 dpt TFNT00.255"/>
    <x v="1"/>
    <s v="Z 515_NAHRAD_OST"/>
    <s v="Umělé tělní náhrady - ostatní"/>
    <n v="12"/>
    <n v="14441.7"/>
    <n v="14441.7"/>
    <n v="1"/>
    <n v="14441.7"/>
    <n v="14441.7"/>
    <n v="1203.4750000000001"/>
    <n v="13238.225"/>
    <m/>
    <m/>
    <n v="0"/>
  </r>
  <r>
    <s v="KN136"/>
    <s v="kardiostimulátor biventrikulární ENITRA 8 HF-T- HIS komplet 407142k-HIS"/>
    <x v="10"/>
    <s v="Z 517_KARDI"/>
    <s v="Kardiostimulátory"/>
    <n v="12"/>
    <n v="117217.2"/>
    <n v="117217.27"/>
    <n v="54"/>
    <n v="6350231.2000000048"/>
    <n v="117596.87407407416"/>
    <n v="9799.7395061728475"/>
    <n v="107797.13456790132"/>
    <n v="12"/>
    <n v="114159.36"/>
    <n v="6164605.4400000004"/>
  </r>
  <r>
    <s v="KN137"/>
    <s v="čočka nitr. Acrysof IQ SN60WF.060,  6,0dpt."/>
    <x v="1"/>
    <s v="Z 515_NAHRAD_OST"/>
    <s v="Umělé tělní náhrady - ostatní"/>
    <n v="12"/>
    <n v="3680"/>
    <n v="3680"/>
    <n v="1"/>
    <n v="3680"/>
    <n v="3680"/>
    <n v="306.66666666666669"/>
    <n v="3373.3333333333335"/>
    <n v="12"/>
    <n v="3584"/>
    <n v="3584"/>
  </r>
  <r>
    <s v="KN143"/>
    <s v="čočka nitr. Acrysof IQ PanOptix TFNT00.245,  24,5 dpt."/>
    <x v="1"/>
    <s v="Z 515_NAHRAD_OST"/>
    <s v="Umělé tělní náhrady - ostatní"/>
    <n v="12"/>
    <n v="14441.7"/>
    <n v="14441.7"/>
    <n v="1"/>
    <n v="14441.7"/>
    <n v="14441.7"/>
    <n v="1203.4750000000001"/>
    <n v="13238.225"/>
    <m/>
    <m/>
    <n v="0"/>
  </r>
  <r>
    <s v="KN149"/>
    <s v="čočka nitr. 32,0 dpt SA60AT.320"/>
    <x v="1"/>
    <s v="Z 515_NAHRAD_OST"/>
    <s v="Umělé tělní náhrady - ostatní"/>
    <n v="12"/>
    <n v="1380"/>
    <n v="1380"/>
    <n v="3"/>
    <n v="4140"/>
    <n v="1380"/>
    <n v="115"/>
    <n v="1265"/>
    <m/>
    <m/>
    <n v="0"/>
  </r>
  <r>
    <s v="KN150"/>
    <s v="čočka nitr. 15,5 dpt SN60WF.155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N151"/>
    <s v="čočka nitr. Acrysof IQ Toric 19,0 dpt. SN6AT4.190"/>
    <x v="1"/>
    <s v="Z 515_NAHRAD_OST"/>
    <s v="Umělé tělní náhrady - ostatní"/>
    <n v="12"/>
    <n v="9085"/>
    <n v="9085"/>
    <n v="2"/>
    <n v="18170"/>
    <n v="9085"/>
    <n v="757.08333333333337"/>
    <n v="8327.9166666666661"/>
    <m/>
    <m/>
    <n v="0"/>
  </r>
  <r>
    <s v="KN152"/>
    <s v="čočka nitr. Acrysof IQ Toric 20,5 dpt. SN6AT6.205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N159"/>
    <s v="náhrada kolenního kloubu PERSONA komponenta tibiální Pravá F 42-5320-075-02"/>
    <x v="3"/>
    <s v="Z 518_TEP"/>
    <s v="TEP ortopedie"/>
    <n v="12"/>
    <n v="13800"/>
    <n v="13800"/>
    <n v="10"/>
    <n v="138000"/>
    <n v="13800"/>
    <n v="1150"/>
    <n v="12650"/>
    <n v="12"/>
    <n v="13440"/>
    <n v="134400"/>
  </r>
  <r>
    <s v="KN160"/>
    <s v="náhrada kolenního kloubu PERSONA komponenta femorální Pravá 9 R 42-5026-066-02"/>
    <x v="3"/>
    <s v="Z 518_TEP"/>
    <s v="TEP ortopedie"/>
    <n v="12"/>
    <n v="13800"/>
    <n v="13800"/>
    <n v="7"/>
    <n v="96600"/>
    <n v="13800"/>
    <n v="1150"/>
    <n v="12650"/>
    <n v="12"/>
    <n v="13440"/>
    <n v="94080"/>
  </r>
  <r>
    <s v="KN176"/>
    <s v="implantát spinální Usmart šroub polyaxiální redukční perforovaný 5,5 x 35 mm 0110655035"/>
    <x v="2"/>
    <s v="Z 506_NAHRAD_KOV"/>
    <s v="Umělé tělní náhrady - kovové"/>
    <n v="12"/>
    <n v="5186.5"/>
    <n v="5186.5"/>
    <n v="6"/>
    <n v="31119"/>
    <n v="5186.5"/>
    <n v="432.20833333333331"/>
    <n v="4754.291666666667"/>
    <n v="12"/>
    <n v="5051.2"/>
    <n v="30307.199999999997"/>
  </r>
  <r>
    <s v="KN177"/>
    <s v="implantát spinální Usmart šroub polyaxiální redukční perforovaný 5,5 x 40 mm 0110655040"/>
    <x v="2"/>
    <s v="Z 506_NAHRAD_KOV"/>
    <s v="Umělé tělní náhrady - kovové"/>
    <n v="12"/>
    <n v="5186.5"/>
    <n v="5186.5"/>
    <n v="12"/>
    <n v="62238"/>
    <n v="5186.5"/>
    <n v="432.20833333333331"/>
    <n v="4754.291666666667"/>
    <n v="12"/>
    <n v="5051.2"/>
    <n v="60614.399999999994"/>
  </r>
  <r>
    <s v="KN183"/>
    <s v="set pro operaci zadního segmentu oka Malá sada 25Ga (PEEL UNI ZP) Constellation C28003-01"/>
    <x v="24"/>
    <s v="Z 528 SETY"/>
    <s v="Sety"/>
    <n v="21"/>
    <n v="9740.5"/>
    <n v="9740.5"/>
    <n v="231"/>
    <n v="2250055.5"/>
    <n v="9740.5"/>
    <n v="463.83333333333331"/>
    <n v="9276.6666666666661"/>
    <n v="21"/>
    <n v="9740.5"/>
    <n v="2250055.5"/>
  </r>
  <r>
    <s v="KN184"/>
    <s v="set pro operaci zadního segmentu oka  Malá sada 23Ga (PEEL UNI ZP) Constellation C28001-01"/>
    <x v="24"/>
    <s v="Z 528 SETY"/>
    <s v="Sety"/>
    <n v="12"/>
    <n v="9740.5"/>
    <n v="9740.5"/>
    <n v="81"/>
    <n v="788980.5"/>
    <n v="9740.5"/>
    <n v="811.70833333333337"/>
    <n v="8928.7916666666661"/>
    <n v="21"/>
    <n v="9740.5"/>
    <n v="788980.5"/>
  </r>
  <r>
    <s v="KN185"/>
    <s v="set pro operaci zadního segmentu oka  Velká sada 25Ga (DETACH LASER ZP) Constellation C28004-01"/>
    <x v="24"/>
    <s v="Z 528 SETY"/>
    <s v="Sety"/>
    <n v="21"/>
    <n v="12705"/>
    <n v="12705"/>
    <n v="122"/>
    <n v="1550010"/>
    <n v="12705"/>
    <n v="605"/>
    <n v="12100"/>
    <n v="21"/>
    <n v="12705"/>
    <n v="1550010"/>
  </r>
  <r>
    <s v="KN186"/>
    <s v="Set pro operaci zadního segmentu oka  Velká sada 23Ga (DETACH UNI ZP) Constellation C28002-01"/>
    <x v="24"/>
    <s v="Z 528 SETY"/>
    <s v="Sety"/>
    <n v="12"/>
    <n v="12705"/>
    <n v="12705"/>
    <n v="35"/>
    <n v="444675"/>
    <n v="12705"/>
    <n v="1058.75"/>
    <n v="11646.25"/>
    <m/>
    <m/>
    <n v="0"/>
  </r>
  <r>
    <s v="KN188"/>
    <s v="čočka nitr. 21,5 dpt SN6AT3.215 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N189"/>
    <s v="čočka nitr. Acrysof IQ Toric 22,0 dpt. SN6AT3 SN6AT3.220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N190"/>
    <s v="čočka nitr. Acrysof IQ Toric 22,5 dpt. SN6AT3 SN6AT3.225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N199"/>
    <s v="set pro endoskopický odběr žilního štěpu vasoview hemopro pro by-pass ous C-VH-4000"/>
    <x v="6"/>
    <s v="Z 513_KATETR"/>
    <s v="Katetry"/>
    <n v="12"/>
    <n v="18952.23"/>
    <n v="18952.23"/>
    <n v="19"/>
    <n v="360092.37"/>
    <n v="18952.23"/>
    <n v="1579.3525"/>
    <n v="17372.877499999999"/>
    <m/>
    <m/>
    <n v="0"/>
  </r>
  <r>
    <s v="KN201"/>
    <s v="drát vodící EXPERT Nitinol klasik 0,035“ 150 cm hydrofilní potah, 5 cm hrot rovný flexibilní 139720035150"/>
    <x v="0"/>
    <s v="Z 503_OSTAT"/>
    <s v="Ostatní - všeobecný mateiál"/>
    <n v="12"/>
    <n v="700"/>
    <n v="700"/>
    <n v="10"/>
    <n v="6999.97"/>
    <n v="699.99700000000007"/>
    <n v="58.333083333333342"/>
    <n v="641.66391666666675"/>
    <m/>
    <m/>
    <n v="0"/>
  </r>
  <r>
    <s v="KN206"/>
    <s v="katetr balónkový PTCA sapphire II PRO 2,0 x10 mm ORB 220-103-5U"/>
    <x v="13"/>
    <s v="Z 536 PCI_OSTAT"/>
    <s v="Katetry intervenční - balónkový"/>
    <n v="12"/>
    <n v="4779.5"/>
    <n v="4779.5"/>
    <n v="5"/>
    <n v="23897.5"/>
    <n v="4779.5"/>
    <n v="398.29166666666669"/>
    <n v="4381.208333333333"/>
    <m/>
    <m/>
    <n v="0"/>
  </r>
  <r>
    <s v="KN207"/>
    <s v="katetr balónkový PTCA sapphire II PRO 2,5 x10 mm ORB 225-103-5U"/>
    <x v="13"/>
    <s v="Z 536 PCI_OSTAT"/>
    <s v="Katetry intervenční - balónkový"/>
    <n v="12"/>
    <n v="4779.5"/>
    <n v="4779.5"/>
    <n v="4"/>
    <n v="19118"/>
    <n v="4779.5"/>
    <n v="398.29166666666669"/>
    <n v="4381.208333333333"/>
    <m/>
    <m/>
    <n v="0"/>
  </r>
  <r>
    <s v="KN211"/>
    <s v="dlaha femorální laterální LCP TOMOFIX pravá 4 otvory, titan 440.864S"/>
    <x v="2"/>
    <s v="Z 506_NAHRAD_KOV"/>
    <s v="Umělé tělní náhrady - kovové"/>
    <n v="12"/>
    <n v="11741.5"/>
    <n v="11741.5"/>
    <n v="1"/>
    <n v="11741.5"/>
    <n v="11741.5"/>
    <n v="978.45833333333337"/>
    <n v="10763.041666666666"/>
    <m/>
    <m/>
    <n v="0"/>
  </r>
  <r>
    <s v="KN217"/>
    <s v="kleště k harmonickému skalpelu bipolární ENSEAL X1 prům. 5 mm, délka 37 cm, zahnutá čelist délka 23 mm, sterilní jednorázové NSLX137C"/>
    <x v="4"/>
    <s v="Z 523_STAPLE"/>
    <s v="Staplery, endosk., extraktory"/>
    <n v="12"/>
    <n v="13284.59"/>
    <n v="13284.59"/>
    <n v="1"/>
    <n v="13284.59"/>
    <n v="13284.59"/>
    <n v="1107.0491666666667"/>
    <n v="12177.540833333333"/>
    <n v="12"/>
    <n v="12296.480000000001"/>
    <n v="12296.480000000001"/>
  </r>
  <r>
    <s v="KN221"/>
    <s v="náhrada kolenního kloubu PERSONA komponenta tibiální Pravá C 42-5320-064-02"/>
    <x v="3"/>
    <s v="Z 518_TEP"/>
    <s v="TEP ortopedie"/>
    <n v="12"/>
    <n v="13800"/>
    <n v="13800"/>
    <n v="2"/>
    <n v="27600"/>
    <n v="13800"/>
    <n v="1150"/>
    <n v="12650"/>
    <m/>
    <m/>
    <n v="0"/>
  </r>
  <r>
    <s v="KN226"/>
    <s v="náhrada kolenního kloubu PERSONA komponenta femorální Pravá 7 R 42-5026-062-02"/>
    <x v="3"/>
    <s v="Z 518_TEP"/>
    <s v="TEP ortopedie"/>
    <n v="12"/>
    <n v="13800"/>
    <n v="13800"/>
    <n v="7"/>
    <n v="96600"/>
    <n v="13800"/>
    <n v="1150"/>
    <n v="12650"/>
    <n v="12"/>
    <n v="13440"/>
    <n v="94080"/>
  </r>
  <r>
    <s v="KN227"/>
    <s v="drát vodící ERCP Jagwire Revolution rovný 0,025&quot; 450cm, 5 cm rovný hydrofilní konec, bal.á 2 ks M00557021"/>
    <x v="0"/>
    <s v="Z 503_OSTAT"/>
    <s v="Ostatní - všeobecný mateiál"/>
    <n v="12"/>
    <n v="2299"/>
    <n v="2299"/>
    <n v="338"/>
    <n v="777062"/>
    <n v="2299"/>
    <n v="191.58333333333334"/>
    <n v="2107.4166666666665"/>
    <n v="12"/>
    <n v="2128"/>
    <n v="719264"/>
  </r>
  <r>
    <s v="KN228"/>
    <s v="drát vodící ERCP Jagwire Revolution rovný 0,025&quot; 450cm, 5cm zahnutý hydrofilní konec, bal. á 2 ks M00557031"/>
    <x v="0"/>
    <s v="Z 503_OSTAT"/>
    <s v="Ostatní - všeobecný mateiál"/>
    <n v="12"/>
    <n v="2299"/>
    <n v="2299"/>
    <n v="48"/>
    <n v="110352"/>
    <n v="2299"/>
    <n v="191.58333333333334"/>
    <n v="2107.4166666666665"/>
    <m/>
    <m/>
    <n v="0"/>
  </r>
  <r>
    <s v="KN229"/>
    <s v="spirála embolizační sleva Target Helical Ultra .010&quot; 4.5 mm x 8 cm M0035434580s"/>
    <x v="8"/>
    <s v="Z 545 EMBOLIZACE"/>
    <s v="Odpoutatelné spirály"/>
    <n v="12"/>
    <n v="7666.48"/>
    <n v="7666.48"/>
    <n v="2"/>
    <n v="15332.95"/>
    <n v="7666.4750000000004"/>
    <n v="638.8729166666667"/>
    <n v="7027.6020833333332"/>
    <m/>
    <m/>
    <n v="0"/>
  </r>
  <r>
    <s v="KN232"/>
    <s v="implantát spinální FJQ-b šroub samořezný prům. 4.00 x 26 mm krční Přední přístup 081110000"/>
    <x v="2"/>
    <s v="Z 506_NAHRAD_KOV"/>
    <s v="Umělé tělní náhrady - kovové"/>
    <n v="12"/>
    <n v="782"/>
    <n v="782"/>
    <n v="19"/>
    <n v="14858"/>
    <n v="782"/>
    <n v="65.166666666666671"/>
    <n v="716.83333333333337"/>
    <n v="12"/>
    <n v="761.6"/>
    <n v="14470.4"/>
  </r>
  <r>
    <s v="KN233"/>
    <s v="šroub DHS/FNS BOLT pro krčkový femorální systém délka konstrukce 115 mm, slitina titanu (TAN) sterilní 04.168.315S"/>
    <x v="2"/>
    <s v="Z 506_NAHRAD_KOV"/>
    <s v="Umělé tělní náhrady - kovové"/>
    <n v="12"/>
    <n v="3013"/>
    <n v="3013"/>
    <n v="1"/>
    <n v="3013"/>
    <n v="3013"/>
    <n v="251.08333333333334"/>
    <n v="2761.9166666666665"/>
    <m/>
    <m/>
    <n v="0"/>
  </r>
  <r>
    <s v="KN240"/>
    <s v="spirála embolizační sleva Target 360 Standard .010&quot; 8 mm x 30 cm M0035468300s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N242"/>
    <s v="náhrada kyčelního kloubu hlavička keramická biolox DELTA 36 mm/L NK652D"/>
    <x v="3"/>
    <s v="Z 518_TEP"/>
    <s v="TEP ortopedie"/>
    <n v="12"/>
    <n v="9507.35"/>
    <n v="10266.99"/>
    <n v="4"/>
    <n v="39548.68"/>
    <n v="9887.17"/>
    <n v="823.93083333333334"/>
    <n v="9063.2391666666663"/>
    <m/>
    <m/>
    <n v="0"/>
  </r>
  <r>
    <s v="KN244"/>
    <s v="zásobník do stapleru  lineárního endoskopického Bendos ELC-GL s nožem, bílý MG-30WR, délka 30 mm, výška svorky 2,5 mm MG-30WR "/>
    <x v="4"/>
    <s v="Z 523_STAPLE"/>
    <s v="Staplery, endosk., extraktory"/>
    <n v="12"/>
    <n v="7279.99"/>
    <n v="7280"/>
    <n v="29"/>
    <n v="211119.72000000003"/>
    <n v="7279.9903448275873"/>
    <n v="606.66586206896557"/>
    <n v="6673.3244827586213"/>
    <n v="12"/>
    <n v="7277.5800000000008"/>
    <n v="211049.82000000004"/>
  </r>
  <r>
    <s v="KN245"/>
    <s v="zásobník do stapleru lineárního endoskopického Bendos ELC-GL s nožem, zelený MG-60GR, délka 60 mm, výška svorky 4,8 mm MG-60GR"/>
    <x v="4"/>
    <s v="Z 523_STAPLE"/>
    <s v="Staplery, endosk., extraktory"/>
    <n v="12"/>
    <n v="7795.41"/>
    <n v="7795.42"/>
    <n v="15"/>
    <n v="116931.20999999999"/>
    <n v="7795.4139999999998"/>
    <n v="649.61783333333335"/>
    <n v="7145.7961666666661"/>
    <m/>
    <m/>
    <n v="0"/>
  </r>
  <r>
    <s v="KN249"/>
    <s v="katétr mapovací PentaRay, 22 polární, 7Fr, F zakřivení, 115 cm, rozteč elektrod  2-6-2 mm, 3D mapovací systém D128208"/>
    <x v="5"/>
    <s v="Z 514_KATETR.ABL"/>
    <s v="Katetry ablační  "/>
    <n v="12"/>
    <n v="58000"/>
    <n v="58000"/>
    <n v="11"/>
    <n v="638000"/>
    <n v="58000"/>
    <n v="4833.333333333333"/>
    <n v="53166.666666666664"/>
    <m/>
    <m/>
    <n v="0"/>
  </r>
  <r>
    <s v="KN253"/>
    <s v="kabel propojovací PentaRay, 3D mapovací systém D134401"/>
    <x v="5"/>
    <s v="Z 514_KATETR.ABL"/>
    <s v="Katetry ablační  "/>
    <n v="12"/>
    <n v="10000"/>
    <n v="10000"/>
    <n v="4"/>
    <n v="40000"/>
    <n v="10000"/>
    <n v="833.33333333333337"/>
    <n v="9166.6666666666661"/>
    <m/>
    <m/>
    <n v="0"/>
  </r>
  <r>
    <s v="KN254"/>
    <s v="katetr elektrofyziologický diagnostický neřiditelný  Multicath 10 pol. CS 2-8-2mm 6F Joseohson 110 cm 351191"/>
    <x v="15"/>
    <s v="Z 516_DEFIBR"/>
    <s v="Defibrilátory"/>
    <n v="12"/>
    <n v="10890"/>
    <n v="10890"/>
    <n v="81"/>
    <n v="882090"/>
    <n v="10890"/>
    <n v="907.5"/>
    <n v="9982.5"/>
    <m/>
    <m/>
    <n v="0"/>
  </r>
  <r>
    <s v="KN259"/>
    <s v="náhrada kolenního kloubu PERSONA komponenta femorální Levá 7 R 42-5026-062-01"/>
    <x v="3"/>
    <s v="Z 518_TEP"/>
    <s v="TEP ortopedie"/>
    <n v="12"/>
    <n v="13800"/>
    <n v="13800"/>
    <n v="8"/>
    <n v="110400"/>
    <n v="13800"/>
    <n v="1150"/>
    <n v="12650"/>
    <m/>
    <m/>
    <n v="0"/>
  </r>
  <r>
    <s v="KN261"/>
    <s v="náhrada kolenního kloubu NEXGEN LCCK dřík rovný proudložený 14 x 100 mm revizní necementovaný 00-5988-10-14"/>
    <x v="3"/>
    <s v="Z 518_TEP"/>
    <s v="TEP ortopedie"/>
    <n v="12"/>
    <n v="5175"/>
    <n v="5175"/>
    <n v="1"/>
    <n v="5175"/>
    <n v="5175"/>
    <n v="431.25"/>
    <n v="4743.75"/>
    <m/>
    <m/>
    <n v="0"/>
  </r>
  <r>
    <s v="KN262"/>
    <s v="náhrada kyčelního kloubu Taperloc Lateral dřík krátký necementovaný vel. 11 x 142 mm 650-0264"/>
    <x v="3"/>
    <s v="Z 518_TEP"/>
    <s v="TEP ortopedie"/>
    <n v="12"/>
    <n v="13800"/>
    <n v="13800"/>
    <n v="1"/>
    <n v="13800"/>
    <n v="13800"/>
    <n v="1150"/>
    <n v="12650"/>
    <m/>
    <m/>
    <n v="0"/>
  </r>
  <r>
    <s v="KN271"/>
    <s v="náhrada kolenního kloubu TMARS augmentace tibiální MEDIUM 31/31 mm x 25 mm 00-5450-013-31 "/>
    <x v="3"/>
    <s v="Z 518_TEP"/>
    <s v="TEP ortopedie"/>
    <n v="12"/>
    <n v="29785"/>
    <n v="29785"/>
    <n v="2"/>
    <n v="59570"/>
    <n v="29785"/>
    <n v="2482.0833333333335"/>
    <n v="27302.916666666668"/>
    <m/>
    <m/>
    <n v="0"/>
  </r>
  <r>
    <s v="KN276"/>
    <s v="náhrada kyčelního kloubu systém TMARS revizní vložka Longevity XLPE neutrální antiluxační  32/62/64 mm 7110-62-32"/>
    <x v="3"/>
    <s v="Z 518_TEP"/>
    <s v="TEP ortopedie"/>
    <n v="12"/>
    <n v="8970"/>
    <n v="8970"/>
    <n v="1"/>
    <n v="8970"/>
    <n v="8970"/>
    <n v="747.5"/>
    <n v="8222.5"/>
    <m/>
    <m/>
    <n v="0"/>
  </r>
  <r>
    <s v="KN278"/>
    <s v="náhrada kolenního kloubu PERSONA vložka PE tibiální Levá E 42-5320-071-01"/>
    <x v="3"/>
    <s v="Z 518_TEP"/>
    <s v="TEP ortopedie"/>
    <n v="12"/>
    <n v="13800"/>
    <n v="13800"/>
    <n v="10"/>
    <n v="138000"/>
    <n v="13800"/>
    <n v="1150"/>
    <n v="12650"/>
    <n v="12"/>
    <n v="13440"/>
    <n v="134400"/>
  </r>
  <r>
    <s v="KN280"/>
    <s v="čočka nitr. Acrysof IQ Toric  SN6AT5.225,  22,5 dpt."/>
    <x v="1"/>
    <s v="Z 515_NAHRAD_OST"/>
    <s v="Umělé tělní náhrady - ostatní"/>
    <n v="12"/>
    <n v="9085"/>
    <n v="9085"/>
    <n v="1"/>
    <n v="9085"/>
    <n v="9085"/>
    <n v="757.08333333333337"/>
    <n v="8327.9166666666661"/>
    <n v="12"/>
    <n v="8848"/>
    <n v="8848"/>
  </r>
  <r>
    <s v="KN283"/>
    <s v="Čočka nitr. Acrysof IQ Toric 22,0 dpt. SN6AT6 SN6AT6.220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N286"/>
    <s v="systém neurostimulační DBS Activa krční límec k nabíjecímu modulu RS6200, velikost M FP6000M"/>
    <x v="21"/>
    <s v="Z 508_DBS"/>
    <s v="DBS"/>
    <n v="12"/>
    <n v="0.01"/>
    <n v="0.01"/>
    <n v="2"/>
    <n v="0.02"/>
    <n v="0.01"/>
    <n v="8.3333333333333339E-4"/>
    <n v="9.1666666666666667E-3"/>
    <m/>
    <m/>
    <n v="0"/>
  </r>
  <r>
    <s v="KN287"/>
    <s v="systém neurostimulační DBS Activa krční límec k nabíjecímu modulu RS6200, velikost L FP6000L"/>
    <x v="21"/>
    <s v="Z 508_DBS"/>
    <s v="DBS"/>
    <n v="12"/>
    <n v="0.01"/>
    <n v="0.01"/>
    <n v="1"/>
    <n v="0.01"/>
    <n v="0.01"/>
    <n v="8.3333333333333339E-4"/>
    <n v="9.1666666666666667E-3"/>
    <m/>
    <m/>
    <n v="0"/>
  </r>
  <r>
    <s v="KN293"/>
    <s v="náhrada kolenního kloubu PERSONA komponenta femorální Levá 11 L 42-5026-070-01"/>
    <x v="3"/>
    <s v="Z 518_TEP"/>
    <s v="TEP ortopedie"/>
    <n v="12"/>
    <n v="13800"/>
    <n v="13800"/>
    <n v="5"/>
    <n v="69000"/>
    <n v="13800"/>
    <n v="1150"/>
    <n v="12650"/>
    <m/>
    <m/>
    <n v="0"/>
  </r>
  <r>
    <s v="KN294"/>
    <s v="náhrada kolenního kloubu PERSONA komponenta tibiální Levá H 42-5320-083-01 "/>
    <x v="3"/>
    <s v="Z 518_TEP"/>
    <s v="TEP ortopedie"/>
    <n v="12"/>
    <n v="13800"/>
    <n v="13800"/>
    <n v="5"/>
    <n v="69000"/>
    <n v="13800"/>
    <n v="1150"/>
    <n v="12650"/>
    <m/>
    <m/>
    <n v="0"/>
  </r>
  <r>
    <s v="KN295"/>
    <s v="katetr endoluminální HABIB Endo HPB bipolární radiofrekvenční 8 Fr 180 cm k ERCP M00500070"/>
    <x v="4"/>
    <s v="Z 523_STAPLE"/>
    <s v="Staplery, endosk., extraktory"/>
    <n v="12"/>
    <n v="26498.99"/>
    <n v="26498.99"/>
    <n v="1"/>
    <n v="26498.99"/>
    <n v="26498.99"/>
    <n v="2208.249166666667"/>
    <n v="24290.740833333333"/>
    <m/>
    <m/>
    <n v="0"/>
  </r>
  <r>
    <s v="KN296"/>
    <s v="katetr diagnostický .038 Tempo5 65 BER-2 451515V0"/>
    <x v="6"/>
    <s v="Z 513_KATETR"/>
    <s v="Katetry diagnostické RTG"/>
    <n v="12"/>
    <n v="726"/>
    <n v="726"/>
    <n v="145"/>
    <n v="105270"/>
    <n v="726"/>
    <n v="60.5"/>
    <n v="665.5"/>
    <m/>
    <m/>
    <n v="0"/>
  </r>
  <r>
    <s v="KN297"/>
    <s v="katetr diagnostický .035 Super Torque 5F 65 cm LINDH SR2948"/>
    <x v="6"/>
    <s v="Z 513_KATETR"/>
    <s v="Katetry diagnostické RTG"/>
    <n v="12"/>
    <n v="726"/>
    <n v="726.01"/>
    <n v="105"/>
    <n v="76230.05"/>
    <n v="726.00047619047621"/>
    <n v="60.500039682539686"/>
    <n v="665.50043650793657"/>
    <m/>
    <m/>
    <n v="0"/>
  </r>
  <r>
    <s v="KN298"/>
    <s v="katetr diagnostický .035 Tempo Aqua 5F 125 cm SIDEWINDER II SRD6109"/>
    <x v="6"/>
    <s v="Z 513_KATETR"/>
    <s v="Katetry diagnostické RTG"/>
    <n v="12"/>
    <n v="786.5"/>
    <n v="786.5"/>
    <n v="10"/>
    <n v="7865"/>
    <n v="786.5"/>
    <n v="65.541666666666671"/>
    <n v="720.95833333333337"/>
    <m/>
    <m/>
    <n v="0"/>
  </r>
  <r>
    <s v="KN304"/>
    <s v="náhrada kyčelního kloubu Taperloc Microplasty Lateral dřík krátký necementovaný vel.9X102.5 mm 650-0973"/>
    <x v="3"/>
    <s v="Z 518_TEP"/>
    <s v="TEP ortopedie"/>
    <n v="12"/>
    <n v="13800"/>
    <n v="13800"/>
    <n v="2"/>
    <n v="27600"/>
    <n v="13800"/>
    <n v="1150"/>
    <n v="12650"/>
    <m/>
    <m/>
    <n v="0"/>
  </r>
  <r>
    <s v="KN308"/>
    <s v="stentgraft vaskulární Gore Viatorr TIPS Endoprothesis Ø 8 - 10 mm, délka 6 cm, délka nekryté části 2 cm, .035&quot; PT8106275"/>
    <x v="7"/>
    <s v="Z 538 STENTY"/>
    <s v="Stentgraft do TIPSu"/>
    <n v="12"/>
    <n v="76015"/>
    <n v="76015"/>
    <n v="1"/>
    <n v="76015"/>
    <n v="76015"/>
    <n v="6334.583333333333"/>
    <n v="69680.416666666672"/>
    <m/>
    <m/>
    <n v="0"/>
  </r>
  <r>
    <s v="KN309"/>
    <s v="stentgraft vaskulární Gore Viatorr TIPS Endoprothesis Ø 8 - 10 mm, délka 7 cm, délka nekryté části 2 cm, .035&quot; PT8107275"/>
    <x v="7"/>
    <s v="Z 538 STENTY"/>
    <s v="Stentgraft do TIPSu"/>
    <n v="12"/>
    <n v="76015"/>
    <n v="76015"/>
    <n v="2"/>
    <n v="152030"/>
    <n v="76015"/>
    <n v="6334.583333333333"/>
    <n v="69680.416666666672"/>
    <m/>
    <m/>
    <n v="0"/>
  </r>
  <r>
    <s v="KN310"/>
    <s v="stentgraft vaskulární Gore Viatorr TIPS Endoprothesis Ø 8 - 10 mm, délka 8 cm, délka nekryté části 2 cm, .035&quot; PT8108275"/>
    <x v="7"/>
    <s v="Z 538 STENTY"/>
    <s v="Stentgraft do TIPSu"/>
    <n v="12"/>
    <n v="76015"/>
    <n v="76015"/>
    <n v="5"/>
    <n v="380075"/>
    <n v="76015"/>
    <n v="6334.583333333333"/>
    <n v="69680.416666666672"/>
    <m/>
    <m/>
    <n v="0"/>
  </r>
  <r>
    <s v="KN311"/>
    <s v="stentgraft periferní vaskulární Gore Viabahn Low Prof. 6 mm x 5 cm 120 cm samoexpandibilní Nitinol PAJR060502E"/>
    <x v="7"/>
    <s v="Z 538 STENTY"/>
    <s v="Stentgraft do TIPSu"/>
    <n v="12"/>
    <n v="57600"/>
    <n v="57600"/>
    <n v="1"/>
    <n v="57600"/>
    <n v="57600"/>
    <n v="4800"/>
    <n v="52800"/>
    <m/>
    <m/>
    <n v="0"/>
  </r>
  <r>
    <s v="KN312"/>
    <s v="stentgraft periferní vaskulární Gore Viabahn Low Prof. 7 mm x 5 cm 120 cm samoexpandibilní Nitinol PAJR070502E"/>
    <x v="7"/>
    <s v="Z 538 STENTY"/>
    <s v="Stentgraft do TIPSu"/>
    <n v="12"/>
    <n v="57599.99"/>
    <n v="57600"/>
    <n v="2"/>
    <n v="115199.98999999999"/>
    <n v="57599.994999999995"/>
    <n v="4799.9995833333332"/>
    <n v="52799.995416666665"/>
    <m/>
    <m/>
    <n v="0"/>
  </r>
  <r>
    <s v="KN313"/>
    <s v="stentgraft periferní vaskulární Gore Viabahn Low Prof. 8 mm x 5 cm 120 cm samoexpandibilní Nitinol PAJR080502E"/>
    <x v="7"/>
    <s v="Z 538 STENTY"/>
    <s v="Stentgraft do TIPSu"/>
    <n v="12"/>
    <n v="57600"/>
    <n v="57600"/>
    <n v="2"/>
    <n v="115200"/>
    <n v="57600"/>
    <n v="4800"/>
    <n v="52800"/>
    <m/>
    <m/>
    <n v="0"/>
  </r>
  <r>
    <s v="KN314"/>
    <s v="stentgraft periferní vaskulární Gore Viabahn Low Prof. 6 mm x 10 cm 120 cm samoexpandibilní Nitinol PAJR061002E"/>
    <x v="7"/>
    <s v="Z 538 STENTY"/>
    <s v="Stenty periferní, vaskulární"/>
    <n v="12"/>
    <n v="67500.399999999994"/>
    <n v="67500.399999999994"/>
    <n v="2"/>
    <n v="135000.79999999999"/>
    <n v="67500.399999999994"/>
    <n v="5625.0333333333328"/>
    <n v="61875.366666666661"/>
    <m/>
    <m/>
    <n v="0"/>
  </r>
  <r>
    <s v="KN315"/>
    <s v="stentgraft periferní vaskulární Gore Viabahn Low Prof. 7 mm x 10 cm 120 cm samoexpandibilní Nitinol PAJR071002E"/>
    <x v="7"/>
    <s v="Z 538 STENTY"/>
    <s v="Stentgraft do TIPSu"/>
    <n v="12"/>
    <n v="67500.399999999994"/>
    <n v="67500.399999999994"/>
    <n v="1"/>
    <n v="67500.399999999994"/>
    <n v="67500.399999999994"/>
    <n v="5625.0333333333328"/>
    <n v="61875.366666666661"/>
    <m/>
    <m/>
    <n v="0"/>
  </r>
  <r>
    <s v="KN316"/>
    <s v="stentgraft periferní vaskulární Gore Viabahn Low Prof. 8 mm x 10 cm 120 cm samoexpandibilní Nitinol PAJR081002E"/>
    <x v="7"/>
    <s v="Z 538 STENTY"/>
    <s v="Stentgraft do TIPSu"/>
    <n v="12"/>
    <n v="67500.399999999994"/>
    <n v="67500.399999999994"/>
    <n v="2"/>
    <n v="135000.79999999999"/>
    <n v="67500.399999999994"/>
    <n v="5625.0333333333328"/>
    <n v="61875.366666666661"/>
    <m/>
    <m/>
    <n v="0"/>
  </r>
  <r>
    <s v="KN319"/>
    <s v="stentgraft periferní vaskulární Gore Viabahn Low Prof. 8 mm x 15 cm 120 cm samoexpandibilní Nitinol PAJR081502E"/>
    <x v="7"/>
    <s v="Z 538 STENTY"/>
    <s v="Stentgraft do TIPSu"/>
    <n v="12"/>
    <n v="63900"/>
    <n v="63900"/>
    <n v="2"/>
    <n v="127800"/>
    <n v="63900"/>
    <n v="5325"/>
    <n v="58575"/>
    <m/>
    <m/>
    <n v="0"/>
  </r>
  <r>
    <s v="KN320"/>
    <s v="stentgraft periferní vaskulární Gore Viabahn Low Prof. 6 mm x 25 cm 120 cm samoexpandibilní Nitinol PAJR062502E"/>
    <x v="7"/>
    <s v="Z 538 STENTY"/>
    <s v="Stentgraft do TIPSu"/>
    <n v="12"/>
    <n v="85500.2"/>
    <n v="85500.2"/>
    <n v="1"/>
    <n v="85500.2"/>
    <n v="85500.2"/>
    <n v="7125.0166666666664"/>
    <n v="78375.183333333334"/>
    <m/>
    <m/>
    <n v="0"/>
  </r>
  <r>
    <s v="KN322"/>
    <s v="stentgraft periferní vaskulární Gore Viabahn Low Prof. 8 mm x 25 cm 120 cm samoexpandibilní Nitinol PAJR082502E"/>
    <x v="7"/>
    <s v="Z 538 STENTY"/>
    <s v="Stentgraft do TIPSu"/>
    <n v="12"/>
    <n v="85500"/>
    <n v="85500"/>
    <n v="1"/>
    <n v="85500"/>
    <n v="85500"/>
    <n v="7125"/>
    <n v="78375"/>
    <m/>
    <m/>
    <n v="0"/>
  </r>
  <r>
    <s v="KN324"/>
    <s v="drát vodící PTA/PTCA APT hydrofilní, nitinol  150 cm 0,035“ Straight Stiff 10S23515"/>
    <x v="0"/>
    <s v="Z 503_OSTAT"/>
    <s v="Ostatní - všeobecný mateiál"/>
    <n v="12"/>
    <n v="641.29999999999995"/>
    <n v="641.29999999999995"/>
    <n v="660"/>
    <n v="423258"/>
    <n v="641.29999999999995"/>
    <n v="53.441666666666663"/>
    <n v="587.85833333333335"/>
    <m/>
    <m/>
    <n v="0"/>
  </r>
  <r>
    <s v="KN327"/>
    <s v="čočka nitr. Acrysof IQ Toric SN6AT3.180,  18,0 dpt."/>
    <x v="1"/>
    <s v="Z 515_NAHRAD_OST"/>
    <s v="Umělé tělní náhrady - ostatní"/>
    <n v="12"/>
    <n v="4660.95"/>
    <n v="4660.95"/>
    <n v="2"/>
    <n v="9321.9"/>
    <n v="4660.95"/>
    <n v="388.41249999999997"/>
    <n v="4272.5374999999995"/>
    <m/>
    <m/>
    <n v="0"/>
  </r>
  <r>
    <s v="KN328"/>
    <s v="čočka nitr. Acrysof IQ Toric SN6AT4.185,  18,5 dpt."/>
    <x v="1"/>
    <s v="Z 515_NAHRAD_OST"/>
    <s v="Umělé tělní náhrady - ostatní"/>
    <n v="12"/>
    <n v="9085"/>
    <n v="9085"/>
    <n v="2"/>
    <n v="18170"/>
    <n v="9085"/>
    <n v="757.08333333333337"/>
    <n v="8327.9166666666661"/>
    <m/>
    <m/>
    <n v="0"/>
  </r>
  <r>
    <s v="KN334"/>
    <s v="stentgraft aortální Zenith Alpha AAA břišní bifurkační tělo 24 x 70 mm ZIMB-24-70"/>
    <x v="7"/>
    <s v="Z 538 STENTY"/>
    <s v="Stenty hrudní, břišní, stentgrafty"/>
    <n v="12"/>
    <n v="91425"/>
    <n v="91425"/>
    <n v="2"/>
    <n v="182850"/>
    <n v="91425"/>
    <n v="7618.75"/>
    <n v="83806.25"/>
    <m/>
    <m/>
    <n v="0"/>
  </r>
  <r>
    <s v="KN335"/>
    <s v="aplikátor klipů pro endoskopické stavění krvácení 230 cm rotační jednorázový otevření klipu 11 mm bal. á 10 ks ROCC-D-26-230-C"/>
    <x v="4"/>
    <s v="Z 523_STAPLE"/>
    <s v="Staplery, endosk., extraktory"/>
    <n v="12"/>
    <n v="1681.9"/>
    <n v="1681.9"/>
    <n v="890"/>
    <n v="1496891.1"/>
    <n v="1681.9001123595506"/>
    <n v="140.15834269662921"/>
    <n v="1541.7417696629213"/>
    <n v="12"/>
    <n v="1556.8"/>
    <n v="1385552"/>
  </r>
  <r>
    <s v="KN336"/>
    <s v="aplikátor klipů pro endoskopické stavění krvácení 195 cm rotační jednorázový otevření klipu 11 mm bal. á 10 ks ROCC-D-26-195-C"/>
    <x v="4"/>
    <s v="Z 523_STAPLE"/>
    <s v="Staplery, endosk., extraktory"/>
    <n v="12"/>
    <n v="1681.9"/>
    <n v="1681.9"/>
    <n v="240"/>
    <n v="403656"/>
    <n v="1681.9"/>
    <n v="140.15833333333333"/>
    <n v="1541.7416666666668"/>
    <m/>
    <m/>
    <n v="0"/>
  </r>
  <r>
    <s v="KN337"/>
    <s v="katetr ERCP-standardní špička, průměr 1.8 mm , délka 200cm, pro vodící drát 035&quot;, bal. á 5 kusů E 4318-GW"/>
    <x v="0"/>
    <s v="Z 503_OSTAT"/>
    <s v="Ostatní - všeobecný mateiál"/>
    <n v="12"/>
    <n v="847"/>
    <n v="847"/>
    <n v="60"/>
    <n v="50820"/>
    <n v="847"/>
    <n v="70.583333333333329"/>
    <n v="776.41666666666663"/>
    <n v="12"/>
    <n v="784"/>
    <n v="47040"/>
  </r>
  <r>
    <s v="KN338"/>
    <s v="katetr ERCP - zúžená špička špička, průměr 1.8 mm , délka 200cm, pro vodící drát 035&quot;, bal. á 5 kusů E 4418-GW"/>
    <x v="0"/>
    <s v="Z 503_OSTAT"/>
    <s v="Ostatní - všeobecný mateiál"/>
    <n v="12"/>
    <n v="847"/>
    <n v="847"/>
    <n v="400"/>
    <n v="338800"/>
    <n v="847"/>
    <n v="70.583333333333329"/>
    <n v="776.41666666666663"/>
    <n v="12"/>
    <n v="784"/>
    <n v="313600"/>
  </r>
  <r>
    <s v="KN340"/>
    <s v="systém hydrocephální drenážní - M.Blue Shunt pediatrický s programovatelným ventilem a Control rezervoárem FX816T"/>
    <x v="1"/>
    <s v="Z 515_NAHRAD_OST"/>
    <s v="Umělé tělní náhrady - ostatní"/>
    <n v="12"/>
    <n v="67934.87"/>
    <n v="67934.87"/>
    <n v="1"/>
    <n v="65321.999999999993"/>
    <n v="65321.999999999993"/>
    <n v="5443.4999999999991"/>
    <n v="59878.499999999993"/>
    <m/>
    <m/>
    <n v="0"/>
  </r>
  <r>
    <s v="KN341"/>
    <s v="sfinkterotom trojlumenový RotaCut-M, zúžená špička 5 mm, monofilamentní řezací drát 20 mm, barevné značení, průměr 2,55 mm, rotační pro vodící drát 0,35 inch., 5 kusů v balení GSP-32-20-020"/>
    <x v="0"/>
    <s v="Z 503_OSTAT"/>
    <s v="Ostatní - všeobecný mateiál"/>
    <n v="12"/>
    <n v="2478.08"/>
    <n v="2478.08"/>
    <n v="270"/>
    <n v="669081.59999999998"/>
    <n v="2478.08"/>
    <n v="206.50666666666666"/>
    <n v="2271.5733333333333"/>
    <m/>
    <m/>
    <n v="0"/>
  </r>
  <r>
    <s v="KN342"/>
    <s v="sfinkterotom trojlumenový RotaCut-M, zúžená špička 5 mm, monofilamentní řezací drát 25 mm, barevné značení, průměr 2,55 mm, rotační pro vodící drát 0,35 inch, 5 kusů v balení GSP-32-20-025"/>
    <x v="0"/>
    <s v="Z 503_OSTAT"/>
    <s v="Ostatní - všeobecný mateiál"/>
    <n v="12"/>
    <n v="2478.08"/>
    <n v="2478.08"/>
    <n v="25"/>
    <n v="61952"/>
    <n v="2478.08"/>
    <n v="206.50666666666666"/>
    <n v="2271.5733333333333"/>
    <m/>
    <m/>
    <n v="0"/>
  </r>
  <r>
    <s v="KN345"/>
    <s v="čočka nitr. Acrysof IQ Toric 23,0 dpt. SN6AT3 SN6AT3.230"/>
    <x v="1"/>
    <s v="Z 515_NAHRAD_OST"/>
    <s v="Umělé tělní náhrady - ostatní"/>
    <n v="12"/>
    <n v="4660.95"/>
    <n v="4660.95"/>
    <n v="2"/>
    <n v="9321.9"/>
    <n v="4660.95"/>
    <n v="388.41249999999997"/>
    <n v="4272.5374999999995"/>
    <m/>
    <m/>
    <n v="0"/>
  </r>
  <r>
    <s v="KN348"/>
    <s v="náhrada kyčelního kloubu Taperloc Microplasty Lateral dřík krátký necementovaný vel. 10 x 105  mm 650-0974"/>
    <x v="3"/>
    <s v="Z 518_TEP"/>
    <s v="TEP ortopedie"/>
    <n v="12"/>
    <n v="13800"/>
    <n v="13800"/>
    <n v="13"/>
    <n v="179400"/>
    <n v="13800"/>
    <n v="1150"/>
    <n v="12650"/>
    <m/>
    <m/>
    <n v="0"/>
  </r>
  <r>
    <s v="KN349"/>
    <s v="náhrada kyčelního kloubu Taperloc l dřík krátký necementovaný vel. 12,5 x 145 mm 650-0321"/>
    <x v="3"/>
    <s v="Z 518_TEP"/>
    <s v="TEP ortopedie"/>
    <n v="12"/>
    <n v="13800"/>
    <n v="13800"/>
    <n v="1"/>
    <n v="13800"/>
    <n v="13800"/>
    <n v="1150"/>
    <n v="12650"/>
    <m/>
    <m/>
    <n v="0"/>
  </r>
  <r>
    <s v="KN353"/>
    <s v="dlaha klavikulární Dog Bone Button AR-2270"/>
    <x v="1"/>
    <s v="Z 515_NAHRAD_OST"/>
    <s v="Umělé tělní náhrady - ostatní"/>
    <n v="12"/>
    <n v="3329.25"/>
    <n v="3547.71"/>
    <n v="26"/>
    <n v="91211.270000000019"/>
    <n v="3508.1257692307699"/>
    <n v="292.34381410256418"/>
    <n v="3215.7819551282059"/>
    <m/>
    <m/>
    <n v="0"/>
  </r>
  <r>
    <s v="KN354"/>
    <s v="kotva ramenní FASTak s držadlem Suture Anchor 2,8 a 11,7 mm AR-1324HF "/>
    <x v="2"/>
    <s v="Z 506_NAHRAD_KOV"/>
    <s v="Umělé tělní náhrady - kovové"/>
    <n v="12"/>
    <n v="3936.2"/>
    <n v="4010.44"/>
    <n v="27"/>
    <n v="107316.70000000001"/>
    <n v="3974.692592592593"/>
    <n v="331.22438271604943"/>
    <n v="3643.4682098765434"/>
    <n v="12"/>
    <n v="3833.52"/>
    <n v="103505.04"/>
  </r>
  <r>
    <s v="KN355"/>
    <s v="dlaha tibiální ke korekční osteotomii PEEK POWER AR-13401L"/>
    <x v="2"/>
    <s v="Z 506_NAHRAD_KOV"/>
    <s v="Umělé tělní náhrady - kovové"/>
    <n v="12"/>
    <n v="12919.1"/>
    <n v="12919.1"/>
    <n v="15"/>
    <n v="193786.50000000006"/>
    <n v="12919.100000000004"/>
    <n v="1076.5916666666669"/>
    <n v="11842.508333333337"/>
    <m/>
    <m/>
    <n v="0"/>
  </r>
  <r>
    <s v="KN357"/>
    <s v="šroub zamykací k dlaze tibiální ke korekční osteotomii PEEK POWER 5 x 46 mm AR-13446T"/>
    <x v="2"/>
    <s v="Z 506_NAHRAD_KOV"/>
    <s v="Umělé tělní náhrady - kovové"/>
    <n v="12"/>
    <n v="1660.6"/>
    <n v="1660.6"/>
    <n v="8"/>
    <n v="13284.8"/>
    <n v="1660.6"/>
    <n v="138.38333333333333"/>
    <n v="1522.2166666666667"/>
    <m/>
    <m/>
    <n v="0"/>
  </r>
  <r>
    <s v="KN358"/>
    <s v="šroub zamykací k dlaze tibiální ke korekční osteotomii PEEK POWER 5 x 50 mm AR-13450T"/>
    <x v="2"/>
    <s v="Z 506_NAHRAD_KOV"/>
    <s v="Umělé tělní náhrady - kovové"/>
    <n v="12"/>
    <n v="1660.6"/>
    <n v="1660.6"/>
    <n v="7"/>
    <n v="11624.2"/>
    <n v="1660.6000000000001"/>
    <n v="138.38333333333335"/>
    <n v="1522.2166666666667"/>
    <m/>
    <m/>
    <n v="0"/>
  </r>
  <r>
    <s v="KN359"/>
    <s v="šroub zamykací k dlaze tibiální ke korekční osteotomii PEEK POWER 5 x 55 mm AR-13455T"/>
    <x v="2"/>
    <s v="Z 506_NAHRAD_KOV"/>
    <s v="Umělé tělní náhrady - kovové"/>
    <n v="12"/>
    <n v="1660.6"/>
    <n v="1660.6"/>
    <n v="5"/>
    <n v="8303"/>
    <n v="1660.6"/>
    <n v="138.38333333333333"/>
    <n v="1522.2166666666667"/>
    <m/>
    <m/>
    <n v="0"/>
  </r>
  <r>
    <s v="KN360"/>
    <s v="šroub zamykací k dlaze tibiální ke korekční osteotomii PEEK POWER 5 x 60 mm AR-13460T"/>
    <x v="2"/>
    <s v="Z 506_NAHRAD_KOV"/>
    <s v="Umělé tělní náhrady - kovové"/>
    <n v="12"/>
    <n v="1660.6"/>
    <n v="1660.6"/>
    <n v="15"/>
    <n v="24908.999999999993"/>
    <n v="1660.5999999999995"/>
    <n v="138.3833333333333"/>
    <n v="1522.2166666666662"/>
    <m/>
    <m/>
    <n v="0"/>
  </r>
  <r>
    <s v="KN361"/>
    <s v="drát K Arthrex sterilní 2,4 x 216 mm AR-13303-2,4-1S"/>
    <x v="2"/>
    <s v="Z 506_NAHRAD_KOV"/>
    <s v="Umělé tělní náhrady - kovové"/>
    <n v="12"/>
    <n v="1774.67"/>
    <n v="1774.67"/>
    <n v="47"/>
    <n v="83409.499999999985"/>
    <n v="1774.6702127659571"/>
    <n v="147.88918439716309"/>
    <n v="1626.7810283687941"/>
    <n v="12"/>
    <n v="1392.16"/>
    <n v="65431.520000000004"/>
  </r>
  <r>
    <s v="KN362"/>
    <s v="šroub zamykací k dlaze tibiální ke korekční osteotomii PEEK POWER 5 x 70 mm AR-13470T"/>
    <x v="2"/>
    <s v="Z 506_NAHRAD_KOV"/>
    <s v="Umělé tělní náhrady - kovové"/>
    <n v="12"/>
    <n v="1660.6"/>
    <n v="1660.6"/>
    <n v="12"/>
    <n v="19927.2"/>
    <n v="1660.6000000000001"/>
    <n v="138.38333333333335"/>
    <n v="1522.2166666666667"/>
    <m/>
    <m/>
    <n v="0"/>
  </r>
  <r>
    <s v="KN363"/>
    <s v="šroub zamykací k dlaze tibiální ke korekční osteotomii PEEK POWER 5 x 30 mm AR-13430T"/>
    <x v="2"/>
    <s v="Z 506_NAHRAD_KOV"/>
    <s v="Umělé tělní náhrady - kovové"/>
    <n v="12"/>
    <n v="1660.6"/>
    <n v="1660.6"/>
    <n v="2"/>
    <n v="3321.2"/>
    <n v="1660.6"/>
    <n v="138.38333333333333"/>
    <n v="1522.2166666666667"/>
    <m/>
    <m/>
    <n v="0"/>
  </r>
  <r>
    <s v="KN364"/>
    <s v="šroub zamykací k dlaze tibiální ke korekční osteotomii PEEK POWER 5 x 40 mm AR-13440T"/>
    <x v="2"/>
    <s v="Z 506_NAHRAD_KOV"/>
    <s v="Umělé tělní náhrady - kovové"/>
    <n v="12"/>
    <n v="1660.6"/>
    <n v="1660.6"/>
    <n v="7"/>
    <n v="11624.2"/>
    <n v="1660.6000000000001"/>
    <n v="138.38333333333335"/>
    <n v="1522.2166666666667"/>
    <m/>
    <m/>
    <n v="0"/>
  </r>
  <r>
    <s v="KN365"/>
    <s v="šroub zamykací k dlaze tibiální ke korekční osteotomii PEEK POWER 5 x 44 mm AR-13444T"/>
    <x v="2"/>
    <s v="Z 506_NAHRAD_KOV"/>
    <s v="Umělé tělní náhrady - kovové"/>
    <n v="12"/>
    <n v="1660.6"/>
    <n v="1660.6"/>
    <n v="7"/>
    <n v="11624.199999999999"/>
    <n v="1660.6"/>
    <n v="138.38333333333333"/>
    <n v="1522.2166666666667"/>
    <m/>
    <m/>
    <n v="0"/>
  </r>
  <r>
    <s v="KN366"/>
    <s v="šroub zamykací k dlaze tibiální ke korekční osteotomii PEEK POWER 5 x 65 mm AR-13465T"/>
    <x v="2"/>
    <s v="Z 506_NAHRAD_KOV"/>
    <s v="Umělé tělní náhrady - kovové"/>
    <n v="12"/>
    <n v="1660.6"/>
    <n v="1660.6"/>
    <n v="12"/>
    <n v="19927.2"/>
    <n v="1660.6000000000001"/>
    <n v="138.38333333333335"/>
    <n v="1522.2166666666667"/>
    <m/>
    <m/>
    <n v="0"/>
  </r>
  <r>
    <s v="KN367"/>
    <s v="šroub zamykací k dlaze tibiální ke korekční osteotomii PEEK POWER 5 x 36 mm AR-13436T"/>
    <x v="2"/>
    <s v="Z 506_NAHRAD_KOV"/>
    <s v="Umělé tělní náhrady - kovové"/>
    <n v="12"/>
    <n v="1660.6"/>
    <n v="1660.6"/>
    <n v="4"/>
    <n v="6642.4"/>
    <n v="1660.6"/>
    <n v="138.38333333333333"/>
    <n v="1522.2166666666667"/>
    <m/>
    <m/>
    <n v="0"/>
  </r>
  <r>
    <s v="KN368"/>
    <s v="šroub zamykací k dlaze tibiální ke korekční osteotomii PEEK POWER 5 x 38 mm AR-13438T"/>
    <x v="2"/>
    <s v="Z 506_NAHRAD_KOV"/>
    <s v="Umělé tělní náhrady - kovové"/>
    <n v="12"/>
    <n v="1660.6"/>
    <n v="1660.6"/>
    <n v="1"/>
    <n v="1660.6"/>
    <n v="1660.6"/>
    <n v="138.38333333333333"/>
    <n v="1522.2166666666667"/>
    <m/>
    <m/>
    <n v="0"/>
  </r>
  <r>
    <s v="KN370"/>
    <s v="šroub zamykací k dlaze tibiální ke korekční osteotomii PEEK POWER 5 x 42 mm AR-13442T"/>
    <x v="2"/>
    <s v="Z 506_NAHRAD_KOV"/>
    <s v="Umělé tělní náhrady - kovové"/>
    <n v="12"/>
    <n v="1660.6"/>
    <n v="1660.6"/>
    <n v="4"/>
    <n v="6642.4"/>
    <n v="1660.6"/>
    <n v="138.38333333333333"/>
    <n v="1522.2166666666667"/>
    <m/>
    <m/>
    <n v="0"/>
  </r>
  <r>
    <s v="KN371"/>
    <s v="set ECMO PLS dlouhodobé životní podpory (oxygenátor,centrifugační pumpa,hadicový set, přetlakový vak) ( původní kat. č.701027818) 70106.8386"/>
    <x v="0"/>
    <s v="Z 503_OSTAT"/>
    <s v="Ostatní - všeobecný mateiál"/>
    <n v="12"/>
    <n v="66799.899999999994"/>
    <n v="69228.990000000005"/>
    <n v="4"/>
    <n v="272057.78000000003"/>
    <n v="68014.445000000007"/>
    <n v="5667.8704166666676"/>
    <n v="62346.574583333342"/>
    <n v="12"/>
    <n v="64079.72"/>
    <n v="256318.88"/>
  </r>
  <r>
    <s v="KN372"/>
    <s v="katétr diagnostický .038 Tempo 5F 100 cm BER-2 451515H0"/>
    <x v="6"/>
    <s v="Z 513_KATETR"/>
    <s v="Katetry diagnostické RTG"/>
    <n v="12"/>
    <n v="726"/>
    <n v="726"/>
    <n v="75"/>
    <n v="54450"/>
    <n v="726"/>
    <n v="60.5"/>
    <n v="665.5"/>
    <m/>
    <m/>
    <n v="0"/>
  </r>
  <r>
    <s v="KN373"/>
    <s v="katétr diagnostický .035 Tempo 5F 65 cm UF 451404V5"/>
    <x v="6"/>
    <s v="Z 513_KATETR"/>
    <s v="Katetry diagnostické RTG"/>
    <n v="12"/>
    <n v="726"/>
    <n v="726.01"/>
    <n v="100"/>
    <n v="72600.05"/>
    <n v="726.00049999999999"/>
    <n v="60.500041666666668"/>
    <n v="665.50045833333331"/>
    <m/>
    <m/>
    <n v="0"/>
  </r>
  <r>
    <s v="KN374"/>
    <s v="katétr diagnostický .035 Tempo 5F 100 cm PIG 451503H5"/>
    <x v="6"/>
    <s v="Z 513_KATETR"/>
    <s v="Katetry diagnostické RTG"/>
    <n v="12"/>
    <n v="726"/>
    <n v="726.01"/>
    <n v="85"/>
    <n v="61710.05"/>
    <n v="726.00058823529412"/>
    <n v="60.500049019607843"/>
    <n v="665.50053921568633"/>
    <m/>
    <m/>
    <n v="0"/>
  </r>
  <r>
    <s v="KN375"/>
    <s v="set ECMO PLS dlouhodobé životní podpory (oxygenátor, centrifugační pumpa, hadicový set, přetlakový vak) certifikace 14 dní BE-PLS2051 70106.8389"/>
    <x v="0"/>
    <s v="Z 503_OSTAT"/>
    <s v="Ostatní - všeobecný mateiál"/>
    <n v="12"/>
    <n v="66799.899999999994"/>
    <n v="69228.990000000005"/>
    <n v="2"/>
    <n v="136028.89000000001"/>
    <n v="68014.445000000007"/>
    <n v="5667.8704166666676"/>
    <n v="62346.574583333342"/>
    <n v="12"/>
    <n v="64079.73"/>
    <n v="128159.46"/>
  </r>
  <r>
    <s v="KN390"/>
    <s v="šroub bio-tenodésis ramenního kloubu 5,5 x 19,1 AR-2323BCC"/>
    <x v="2"/>
    <s v="Z 506_NAHRAD_KOV"/>
    <s v="Umělé tělní náhrady - kovové"/>
    <n v="12"/>
    <n v="9484.7999999999993"/>
    <n v="9841.01"/>
    <n v="109"/>
    <n v="1056284.4000000006"/>
    <n v="9690.6825688073459"/>
    <n v="807.55688073394549"/>
    <n v="8883.1256880733999"/>
    <n v="12"/>
    <n v="9584.2900000000009"/>
    <n v="1044687.6100000001"/>
  </r>
  <r>
    <s v="KN392"/>
    <s v="šroub zamykací k dlaze tibiální ke korekční osteotomii PEEK POWER 5 x 80 mm AR-13480T"/>
    <x v="2"/>
    <s v="Z 506_NAHRAD_KOV"/>
    <s v="Umělé tělní náhrady - kovové"/>
    <n v="12"/>
    <n v="1660.6"/>
    <n v="1660.6"/>
    <n v="1"/>
    <n v="1660.6"/>
    <n v="1660.6"/>
    <n v="138.38333333333333"/>
    <n v="1522.2166666666667"/>
    <m/>
    <m/>
    <n v="0"/>
  </r>
  <r>
    <s v="KN393"/>
    <s v="Šroub na malé klouby kompresní Low Profile 4,5 x 30 mm AR-8945-30PT"/>
    <x v="2"/>
    <s v="Z 506_NAHRAD_KOV"/>
    <s v="Umělé tělní náhrady - kovové"/>
    <n v="12"/>
    <n v="2098.5100000000002"/>
    <n v="2098.5100000000002"/>
    <n v="1"/>
    <n v="2098.5100000000002"/>
    <n v="2098.5100000000002"/>
    <n v="174.87583333333336"/>
    <n v="1923.6341666666669"/>
    <m/>
    <m/>
    <n v="0"/>
  </r>
  <r>
    <s v="KN394"/>
    <s v="šroub zamykací k dlaze tibiální ke korekční osteotomii PEEK POWER 5 x 28 mm AR-13428T"/>
    <x v="2"/>
    <s v="Z 506_NAHRAD_KOV"/>
    <s v="Umělé tělní náhrady - kovové"/>
    <n v="12"/>
    <n v="1660.6"/>
    <n v="1660.6"/>
    <n v="1"/>
    <n v="1660.6"/>
    <n v="1660.6"/>
    <n v="138.38333333333333"/>
    <n v="1522.2166666666667"/>
    <m/>
    <m/>
    <n v="0"/>
  </r>
  <r>
    <s v="KN399"/>
    <s v="kotva hlezenní vstřebatelná Swive Lock 3,50 x 15,8 mm AR-2325 BCC"/>
    <x v="1"/>
    <s v="Z 515_NAHRAD_OST"/>
    <s v="Umělé tělní náhrady - ostatní"/>
    <n v="12"/>
    <n v="9484.7900000000009"/>
    <n v="9841.01"/>
    <n v="3"/>
    <n v="29166.81"/>
    <n v="9722.27"/>
    <n v="810.18916666666667"/>
    <n v="8912.0808333333334"/>
    <n v="12"/>
    <n v="8881.6"/>
    <n v="26644.800000000003"/>
  </r>
  <r>
    <s v="KN400"/>
    <s v="implantát ramenní náhrada rotátorové manžety šroub kanylovaný  5,5 x 19,1 mm SutAnch, PEEK Swive Lock Closed  Eye AR2323PSLC"/>
    <x v="1"/>
    <s v="Z 515_NAHRAD_OST"/>
    <s v="Umělé tělní náhrady - ostatní"/>
    <n v="12"/>
    <n v="8726.02"/>
    <n v="8726.02"/>
    <n v="5"/>
    <n v="43630.080000000002"/>
    <n v="8726.0159999999996"/>
    <n v="727.16800000000001"/>
    <n v="7998.848"/>
    <m/>
    <m/>
    <n v="0"/>
  </r>
  <r>
    <s v="KN401"/>
    <s v="implantát ramenní náhrada rotátorové manžety Arthrex DX Reinforcement Matrix 6 x 8 cm, Thick, Hydrated  ABS-30002"/>
    <x v="2"/>
    <s v="Z 506_NAHRAD_KOV"/>
    <s v="Umělé tělní náhrady - kovové"/>
    <n v="12"/>
    <n v="15889.19"/>
    <n v="15889.19"/>
    <n v="6"/>
    <n v="95335.14"/>
    <n v="15889.19"/>
    <n v="1324.0991666666666"/>
    <n v="14565.090833333334"/>
    <m/>
    <m/>
    <n v="0"/>
  </r>
  <r>
    <s v="KN402"/>
    <s v="šroub zamykací k dlaze tibiální ke korekční osteotomii PEEK POWER 5 x 48 mm AR-13448T"/>
    <x v="2"/>
    <s v="Z 506_NAHRAD_KOV"/>
    <s v="Umělé tělní náhrady - kovové"/>
    <n v="12"/>
    <n v="1660.6"/>
    <n v="1660.6"/>
    <n v="3"/>
    <n v="4981.7999999999993"/>
    <n v="1660.5999999999997"/>
    <n v="138.3833333333333"/>
    <n v="1522.2166666666665"/>
    <m/>
    <m/>
    <n v="0"/>
  </r>
  <r>
    <s v="KN404"/>
    <s v="šroub zamykací k dlaze tibiální ke korekční osteotomii PEEK POWER 5 x 75 mm AR-13475T"/>
    <x v="2"/>
    <s v="Z 506_NAHRAD_KOV"/>
    <s v="Umělé tělní náhrady - kovové"/>
    <n v="12"/>
    <n v="1660.6"/>
    <n v="1660.6"/>
    <n v="5"/>
    <n v="8303"/>
    <n v="1660.6"/>
    <n v="138.38333333333333"/>
    <n v="1522.2166666666667"/>
    <m/>
    <m/>
    <n v="0"/>
  </r>
  <r>
    <s v="KN405"/>
    <s v="šroub zamykací k dlaze tibiální ke korekční osteotomii PEEK POWER 5 x 32 mm AR-13432T"/>
    <x v="2"/>
    <s v="Z 506_NAHRAD_KOV"/>
    <s v="Umělé tělní náhrady - kovové"/>
    <n v="12"/>
    <n v="1660.6"/>
    <n v="1660.6"/>
    <n v="4"/>
    <n v="6642.4"/>
    <n v="1660.6"/>
    <n v="138.38333333333333"/>
    <n v="1522.2166666666667"/>
    <m/>
    <m/>
    <n v="0"/>
  </r>
  <r>
    <s v="KN406"/>
    <s v="šroub zamykací k dlaze tibiální ke korekční osteotomii PEEK POWER 5 x 34 mm AR-13434T"/>
    <x v="2"/>
    <s v="Z 506_NAHRAD_KOV"/>
    <s v="Umělé tělní náhrady - kovové"/>
    <n v="12"/>
    <n v="1660.6"/>
    <n v="1660.6"/>
    <n v="2"/>
    <n v="3321.2"/>
    <n v="1660.6"/>
    <n v="138.38333333333333"/>
    <n v="1522.2166666666667"/>
    <m/>
    <m/>
    <n v="0"/>
  </r>
  <r>
    <s v="KN414"/>
    <s v="systém kotvící pro koleno ACL TIGHTROPE ABS , Button Round Concave pr. 11 mm AR-1588TB"/>
    <x v="2"/>
    <s v="Z 506_NAHRAD_KOV"/>
    <s v="Umělé tělní náhrady - kovové"/>
    <n v="12"/>
    <n v="3973.7"/>
    <n v="3973.7"/>
    <n v="1"/>
    <n v="3973.7"/>
    <n v="3973.7"/>
    <n v="331.14166666666665"/>
    <n v="3642.5583333333334"/>
    <m/>
    <m/>
    <n v="0"/>
  </r>
  <r>
    <s v="KN415"/>
    <s v="kotva ramenní Swive Lock pro Tenodesis 7 X 19,5 mm AR-1662BC - 7"/>
    <x v="1"/>
    <s v="Z 515_NAHRAD_OST"/>
    <s v="Umělé tělní náhrady - ostatní"/>
    <n v="12"/>
    <n v="8726.01"/>
    <n v="8726.02"/>
    <n v="9"/>
    <n v="78534.170000000013"/>
    <n v="8726.0188888888897"/>
    <n v="727.16824074074077"/>
    <n v="7998.850648148149"/>
    <n v="12"/>
    <n v="8171.52"/>
    <n v="73543.680000000008"/>
  </r>
  <r>
    <s v="KN423"/>
    <s v="kotva ramenní vstřebatelná Swive Lock pro RM 4,75 x 19,1 mm AR2324 BCC"/>
    <x v="1"/>
    <s v="Z 515_NAHRAD_OST"/>
    <s v="Umělé tělní náhrady - ostatní"/>
    <n v="12"/>
    <n v="9484.7999999999993"/>
    <n v="9841.01"/>
    <n v="14"/>
    <n v="135280.66999999998"/>
    <n v="9662.9049999999988"/>
    <n v="805.2420833333332"/>
    <n v="8857.6629166666662"/>
    <n v="12"/>
    <n v="9584.2900000000009"/>
    <n v="134180.06"/>
  </r>
  <r>
    <s v="KN424"/>
    <s v="šroub bio-tenodésis 4,75 x 19,1 mm ke kotvě vstřebatelné Swive lock pro RM AR-2324 BCC"/>
    <x v="1"/>
    <s v="Z 515_NAHRAD_OST"/>
    <s v="Umělé tělní náhrady - ostatní"/>
    <n v="12"/>
    <n v="9484.7999999999993"/>
    <n v="9841.01"/>
    <n v="18"/>
    <n v="172151.24"/>
    <n v="9563.9577777777777"/>
    <n v="796.99648148148151"/>
    <n v="8766.9612962962965"/>
    <m/>
    <m/>
    <n v="0"/>
  </r>
  <r>
    <s v="KN427"/>
    <s v="kotva ramenní vstřebatelná Anchor bio composite suture 3x14,5 mm  2 kusy AR-1934BCF-2"/>
    <x v="1"/>
    <s v="Z 515_NAHRAD_OST"/>
    <s v="Umělé tělní náhrady - ostatní"/>
    <n v="12"/>
    <n v="7658.98"/>
    <n v="7866.65"/>
    <n v="15"/>
    <n v="116545.98999999999"/>
    <n v="7769.7326666666659"/>
    <n v="647.47772222222216"/>
    <n v="7122.2549444444439"/>
    <m/>
    <m/>
    <n v="0"/>
  </r>
  <r>
    <s v="KN428"/>
    <s v="dlaha klínová na glenoid - Wedged Profile Plate AR-8111"/>
    <x v="2"/>
    <s v="Z 506_NAHRAD_KOV"/>
    <s v="Umělé tělní náhrady - kovové"/>
    <n v="12"/>
    <n v="5198.8500000000004"/>
    <n v="5398.68"/>
    <n v="5"/>
    <n v="26194.080000000002"/>
    <n v="5238.8160000000007"/>
    <n v="436.56800000000004"/>
    <n v="4802.2480000000005"/>
    <n v="12"/>
    <n v="5257.83"/>
    <n v="26289.15"/>
  </r>
  <r>
    <s v="KN432"/>
    <s v="kardiostimulátor jednodutinový bezdrátový MICRA AV TPS bundle komplet ( 1 ks MC1AVR1, 1 ks MI2355A) BNGL00MC1AVR1"/>
    <x v="23"/>
    <s v="Z 548 BEZEL_KARDI"/>
    <s v="Kardiostimulátory bezelektrodové  "/>
    <n v="12"/>
    <n v="249999.98"/>
    <n v="250000"/>
    <n v="4"/>
    <n v="999999.98"/>
    <n v="249999.995"/>
    <n v="20833.332916666666"/>
    <n v="229166.66208333333"/>
    <m/>
    <m/>
    <n v="0"/>
  </r>
  <r>
    <s v="KN433"/>
    <s v="kartáček cytologický endoskopický pro ERCP Infinity prům. 2,5 mm, pracovní délka 200 cm 711653"/>
    <x v="0"/>
    <s v="Z 503_OSTAT"/>
    <s v="Ostatní - všeobecný mateiál"/>
    <n v="12"/>
    <n v="2541"/>
    <n v="2541"/>
    <n v="30"/>
    <n v="76230"/>
    <n v="2541"/>
    <n v="211.75"/>
    <n v="2329.25"/>
    <m/>
    <m/>
    <n v="0"/>
  </r>
  <r>
    <s v="KN436"/>
    <s v="implantát spinální FJQ-b dlaha krční přední přístup 57,5 mm 081015002"/>
    <x v="2"/>
    <s v="Z 506_NAHRAD_KOV"/>
    <s v="Umělé tělní náhrady - kovové"/>
    <n v="12"/>
    <n v="10465"/>
    <n v="10465"/>
    <n v="5"/>
    <n v="52325"/>
    <n v="10465"/>
    <n v="872.08333333333337"/>
    <n v="9592.9166666666661"/>
    <m/>
    <m/>
    <n v="0"/>
  </r>
  <r>
    <s v="KN437"/>
    <s v="záznamník EKG implantibilní BioMonitor IIIm Homemonitoring automatický  s aktivátorem komplet ( BIOMONITOR III 450218 + REMOTE ASSISTANT 435292 ) 420218k"/>
    <x v="22"/>
    <s v="Z 544 PODK_MON"/>
    <s v="SQ monitory"/>
    <n v="15"/>
    <n v="68310"/>
    <n v="68310"/>
    <n v="92"/>
    <n v="6284520"/>
    <n v="68310"/>
    <n v="4554"/>
    <n v="63756"/>
    <m/>
    <m/>
    <n v="0"/>
  </r>
  <r>
    <s v="KN438"/>
    <s v="pouzdro zaváděcí Avanti 4 F, 11 cm 402-604X"/>
    <x v="0"/>
    <s v="Z 503_OSTAT"/>
    <s v="Zaváděcí pouzdra"/>
    <n v="12"/>
    <n v="529.98"/>
    <n v="529.99"/>
    <n v="10"/>
    <n v="5299.84"/>
    <n v="529.98400000000004"/>
    <n v="44.165333333333336"/>
    <n v="485.81866666666667"/>
    <m/>
    <m/>
    <n v="0"/>
  </r>
  <r>
    <s v="KN439"/>
    <s v="pouzdro zaváděcí Avanti 5 F, 11 cm 402-605X"/>
    <x v="0"/>
    <s v="Z 503_OSTAT"/>
    <s v="Zaváděcí pouzdra"/>
    <n v="12"/>
    <n v="529.98"/>
    <n v="529.98"/>
    <n v="60"/>
    <n v="31798.800000000007"/>
    <n v="529.98000000000013"/>
    <n v="44.165000000000013"/>
    <n v="485.81500000000011"/>
    <m/>
    <m/>
    <n v="0"/>
  </r>
  <r>
    <s v="KN440"/>
    <s v="pouzdro zaváděcí Avanti 6 F, 11 cm 402-606X"/>
    <x v="0"/>
    <s v="Z 503_OSTAT"/>
    <s v="Zaváděcí pouzdra"/>
    <n v="12"/>
    <n v="529.98"/>
    <n v="529.98"/>
    <n v="210"/>
    <n v="111295.79999999999"/>
    <n v="529.9799999999999"/>
    <n v="44.164999999999992"/>
    <n v="485.81499999999994"/>
    <m/>
    <m/>
    <n v="0"/>
  </r>
  <r>
    <s v="KN441"/>
    <s v="pouzdro zaváděcí Avanti 7 F, 11 cm 402-607X"/>
    <x v="0"/>
    <s v="Z 503_OSTAT"/>
    <s v="Zaváděcí pouzdra"/>
    <n v="12"/>
    <n v="529.98"/>
    <n v="529.98"/>
    <n v="10"/>
    <n v="5299.8"/>
    <n v="529.98"/>
    <n v="44.164999999999999"/>
    <n v="485.815"/>
    <m/>
    <m/>
    <n v="0"/>
  </r>
  <r>
    <s v="KN442"/>
    <s v="pouzdro zaváděcí Avanti 8 F, 11 cm 402-608X"/>
    <x v="0"/>
    <s v="Z 503_OSTAT"/>
    <s v="Zaváděcí pouzdra"/>
    <n v="12"/>
    <n v="529.98"/>
    <n v="529.98"/>
    <n v="150"/>
    <n v="79496.999999999985"/>
    <n v="529.9799999999999"/>
    <n v="44.164999999999992"/>
    <n v="485.81499999999994"/>
    <m/>
    <m/>
    <n v="0"/>
  </r>
  <r>
    <s v="KN443"/>
    <s v="pouzdro zaváděcí Avanti 9 F, 11 cm 402-609X"/>
    <x v="0"/>
    <s v="Z 503_OSTAT"/>
    <s v="Zaváděcí pouzdra"/>
    <n v="12"/>
    <n v="529.98"/>
    <n v="529.99"/>
    <n v="25"/>
    <n v="13249.54"/>
    <n v="529.98160000000007"/>
    <n v="44.165133333333337"/>
    <n v="485.81646666666671"/>
    <m/>
    <m/>
    <n v="0"/>
  </r>
  <r>
    <s v="KN444"/>
    <s v="pouzdro zaváděcí Avanti 10 F, 11 cm 402-610X"/>
    <x v="0"/>
    <s v="Z 503_OSTAT"/>
    <s v="Zaváděcí pouzdra"/>
    <n v="12"/>
    <n v="529.98"/>
    <n v="529.98"/>
    <n v="10"/>
    <n v="5299.8"/>
    <n v="529.98"/>
    <n v="44.164999999999999"/>
    <n v="485.815"/>
    <m/>
    <m/>
    <n v="0"/>
  </r>
  <r>
    <s v="KN447"/>
    <s v="pouzdro zaváděcí Brite Tip 6 F, 23 cm 401-623M"/>
    <x v="0"/>
    <s v="Z 503_OSTAT"/>
    <s v="Zaváděcí pouzdra"/>
    <n v="12"/>
    <n v="941.38"/>
    <n v="941.38"/>
    <n v="225"/>
    <n v="211810.49999999994"/>
    <n v="941.37999999999977"/>
    <n v="78.448333333333309"/>
    <n v="862.9316666666665"/>
    <m/>
    <m/>
    <n v="0"/>
  </r>
  <r>
    <s v="KN448"/>
    <s v="pouzdro zaváděcí Brite Tip 7 F, 23 cm 401-723M"/>
    <x v="0"/>
    <s v="Z 503_OSTAT"/>
    <s v="Zaváděcí pouzdra"/>
    <n v="12"/>
    <n v="941.38"/>
    <n v="941.38"/>
    <n v="125"/>
    <n v="117672.5"/>
    <n v="941.38"/>
    <n v="78.448333333333338"/>
    <n v="862.93166666666662"/>
    <m/>
    <m/>
    <n v="0"/>
  </r>
  <r>
    <s v="KN449"/>
    <s v="pouzdro zaváděcí Brite Tip 8 F, 23 cm 401-823M"/>
    <x v="0"/>
    <s v="Z 503_OSTAT"/>
    <s v="Zaváděcí pouzdra"/>
    <n v="12"/>
    <n v="941.38"/>
    <n v="941.39"/>
    <n v="85"/>
    <n v="80017.37000000001"/>
    <n v="941.38082352941183"/>
    <n v="78.448401960784324"/>
    <n v="862.93242156862755"/>
    <m/>
    <m/>
    <n v="0"/>
  </r>
  <r>
    <s v="KN450"/>
    <s v="pouzdro zaváděcí Brite Tip 11 F, 23 cm 401-123M"/>
    <x v="0"/>
    <s v="Z 503_OSTAT"/>
    <s v="Zaváděcí pouzdra"/>
    <n v="12"/>
    <n v="941.38"/>
    <n v="941.38"/>
    <n v="10"/>
    <n v="9413.7999999999993"/>
    <n v="941.37999999999988"/>
    <n v="78.448333333333323"/>
    <n v="862.93166666666662"/>
    <m/>
    <m/>
    <n v="0"/>
  </r>
  <r>
    <s v="KN451"/>
    <s v="extraktor košík zaváděný po vodiči, pro vodící drát 0.35&quot; typu 4 oplétaný drát, průměr 2.3 mm, 40/20mm, délka 200cm, 5 ks v balení E161224GW"/>
    <x v="0"/>
    <s v="Z 503_OSTAT"/>
    <s v="Ostatní - všeobecný mateiál"/>
    <n v="12"/>
    <n v="3557.4"/>
    <n v="3557.4"/>
    <n v="10"/>
    <n v="35574"/>
    <n v="3557.4"/>
    <n v="296.45"/>
    <n v="3260.9500000000003"/>
    <m/>
    <m/>
    <n v="0"/>
  </r>
  <r>
    <s v="KN452"/>
    <s v="extraktor košík zaváděný po vodiči, pro vodící drát 0.35&quot; typu 4 oplétaný drát, průměr 2.3 mm, 50/25 mm,délka 200 cm, 5 ks v balení E161225GW"/>
    <x v="0"/>
    <s v="Z 503_OSTAT"/>
    <s v="Ostatní - všeobecný mateiál"/>
    <n v="12"/>
    <n v="3557.4"/>
    <n v="3557.4"/>
    <n v="5"/>
    <n v="17787"/>
    <n v="3557.4"/>
    <n v="296.45"/>
    <n v="3260.9500000000003"/>
    <m/>
    <m/>
    <n v="0"/>
  </r>
  <r>
    <s v="KN453"/>
    <s v="extraktor košík bez možnosti zavedení po vodiči, typu 4 oplétaný drát, průměr 2.3 mm, 40/20 mm, délka 200cm, 5ks v balení E161224"/>
    <x v="0"/>
    <s v="Z 503_OSTAT"/>
    <s v="Ostatní - všeobecný mateiál"/>
    <n v="12"/>
    <n v="3412.2"/>
    <n v="3412.2"/>
    <n v="20"/>
    <n v="68244"/>
    <n v="3412.2"/>
    <n v="284.34999999999997"/>
    <n v="3127.85"/>
    <m/>
    <m/>
    <n v="0"/>
  </r>
  <r>
    <s v="KN454"/>
    <s v="extraktor košík bez možnosti zavedení po vodiči, typu 4 oplétaný drát, průměr 2.3 mm, 50/25 mm, délka 200 cm, 5 ks. v balení E161225"/>
    <x v="0"/>
    <s v="Z 503_OSTAT"/>
    <s v="Ostatní - všeobecný mateiál"/>
    <n v="12"/>
    <n v="3412.2"/>
    <n v="3412.2"/>
    <n v="120"/>
    <n v="409464"/>
    <n v="3412.2"/>
    <n v="284.34999999999997"/>
    <n v="3127.85"/>
    <n v="12"/>
    <n v="3158.4"/>
    <n v="379008"/>
  </r>
  <r>
    <s v="KN455"/>
    <s v="extraktor košík bez možnosti zavedení po vodiči typu dormia 6 oplétaný drát, průměr 2.3 mm, 50/25 mm, délka 200 cm, 5 ks. v balení E162225"/>
    <x v="0"/>
    <s v="Z 503_OSTAT"/>
    <s v="Ostatní - všeobecný mateiál"/>
    <n v="12"/>
    <n v="3412.2"/>
    <n v="3412.2"/>
    <n v="30"/>
    <n v="102366"/>
    <n v="3412.2"/>
    <n v="284.34999999999997"/>
    <n v="3127.85"/>
    <m/>
    <m/>
    <n v="0"/>
  </r>
  <r>
    <s v="KN457"/>
    <s v="očko cerklážní  NCB pro kabel pro polyaxilární dlahu 47-2232-060-01"/>
    <x v="3"/>
    <s v="Z 518_TEP"/>
    <s v="TEP ortopedie"/>
    <n v="12"/>
    <n v="1104.76"/>
    <n v="1193.1400000000001"/>
    <n v="5"/>
    <n v="5788.93"/>
    <n v="1157.7860000000001"/>
    <n v="96.482166666666672"/>
    <n v="1061.3038333333334"/>
    <m/>
    <m/>
    <n v="0"/>
  </r>
  <r>
    <s v="KN466"/>
    <s v="čočka nitr. 33,0 dpt SA60AT.330"/>
    <x v="1"/>
    <s v="Z 515_NAHRAD_OST"/>
    <s v="Umělé tělní náhrady - ostatní"/>
    <n v="12"/>
    <n v="1380"/>
    <n v="1380"/>
    <n v="1"/>
    <n v="1380"/>
    <n v="1380"/>
    <n v="115"/>
    <n v="1265"/>
    <m/>
    <m/>
    <n v="0"/>
  </r>
  <r>
    <s v="KN469"/>
    <s v="vodič pro angiografickou diagnostiku Guide Right 150 cm bal. á 5 ks 404569"/>
    <x v="0"/>
    <s v="Z 503_OSTAT"/>
    <s v="Ostatní - všeobecný mateiál"/>
    <n v="12"/>
    <n v="484"/>
    <n v="484"/>
    <n v="460"/>
    <n v="222640"/>
    <n v="484"/>
    <n v="40.333333333333336"/>
    <n v="443.66666666666669"/>
    <n v="12"/>
    <n v="448"/>
    <n v="206080"/>
  </r>
  <r>
    <s v="KN471"/>
    <s v="katetr diagnostický značený Performa Straight Flush VS 5 Fr 100 cm 0,035“ 20 značek MEM-7673-20M100SH"/>
    <x v="6"/>
    <s v="Z 513_KATETR"/>
    <s v="Katetry diagnostické RTG"/>
    <n v="12"/>
    <n v="3872"/>
    <n v="3872"/>
    <n v="28"/>
    <n v="108416"/>
    <n v="3872"/>
    <n v="322.66666666666669"/>
    <n v="3549.3333333333335"/>
    <m/>
    <m/>
    <n v="0"/>
  </r>
  <r>
    <s v="KN472"/>
    <s v="systém neurostimulační PERCEPT PC, PARKINSON,  kabel prodlužovací 40/60/95 cm ACTIVA PC, RC, SC, PERCEPT PC, (1 x B35200 68x51x11 mm - poudro - KS, 68x51x13 mm konektorový blok - KS, 2 x 37086 - 40/60/95 - délka 110 cm - KS) B35200  37086-40/60/95"/>
    <x v="21"/>
    <s v="Z 508_DBS"/>
    <s v="DBS"/>
    <n v="12"/>
    <n v="671966.86"/>
    <n v="671966.86"/>
    <n v="9"/>
    <n v="6047701.7400000002"/>
    <n v="671966.86"/>
    <n v="55997.238333333335"/>
    <n v="615969.6216666667"/>
    <m/>
    <m/>
    <n v="0"/>
  </r>
  <r>
    <s v="KN473"/>
    <s v="programátor pacientský PERCEPT PC, PARKINSON,  pacientský kit tunelizátor 3755 ( 1 x TH91D02 (KIT) - 53,57x87,25x19,77 mm - KS, 1 x 3755-40 - délka tyčky pro tunelování 40 cm TH91D02 3755-40"/>
    <x v="21"/>
    <s v="Z 508_DBS"/>
    <s v="DBS"/>
    <n v="12"/>
    <n v="59207.72"/>
    <n v="59207.73"/>
    <n v="9"/>
    <n v="532869.50999999989"/>
    <n v="59207.723333333321"/>
    <n v="4933.9769444444437"/>
    <n v="54273.746388888874"/>
    <m/>
    <m/>
    <n v="0"/>
  </r>
  <r>
    <s v="KN474"/>
    <s v="náhrada kyčelního kloubu Taperloc l dřík krátký necementovaný vel. 17,5 x 155 mm 650-0323"/>
    <x v="3"/>
    <s v="Z 518_TEP"/>
    <s v="TEP ortopedie"/>
    <n v="12"/>
    <n v="13800"/>
    <n v="13800"/>
    <n v="1"/>
    <n v="13800"/>
    <n v="13800"/>
    <n v="1150"/>
    <n v="12650"/>
    <m/>
    <m/>
    <n v="0"/>
  </r>
  <r>
    <s v="KN477"/>
    <s v="stent biliarní WallFlex samoexpandibilní metalický nepotažený RX Uncovered  80x120 mm M00576780"/>
    <x v="7"/>
    <s v="Z 538 STENTY"/>
    <s v="Stenty"/>
    <n v="12"/>
    <n v="19032.5"/>
    <n v="19032.5"/>
    <n v="21"/>
    <n v="399682.5"/>
    <n v="19032.5"/>
    <n v="1586.0416666666667"/>
    <n v="17446.458333333332"/>
    <m/>
    <m/>
    <n v="0"/>
  </r>
  <r>
    <s v="KN479"/>
    <s v="klička polypektomická pletená hexagonal, 15 mm, rotatable ,prům. 2.35 mm, délka 230 cm, 5 kusů v balení NOE372214-G"/>
    <x v="0"/>
    <s v="Z 503_OSTAT"/>
    <s v="Ostatní - všeobecný mateiál"/>
    <n v="12"/>
    <n v="499.97"/>
    <n v="499.97"/>
    <n v="10"/>
    <n v="4999.72"/>
    <n v="499.97200000000004"/>
    <n v="41.664333333333339"/>
    <n v="458.30766666666671"/>
    <m/>
    <m/>
    <n v="0"/>
  </r>
  <r>
    <s v="KN486"/>
    <s v="zavaděč avanti + CSI 8F; kat.č. 504608X"/>
    <x v="12"/>
    <s v="Z 535 KATETR_DIAG"/>
    <s v="Katetry diagnostické I.IK"/>
    <n v="12"/>
    <n v="381.15"/>
    <n v="381.15"/>
    <n v="5"/>
    <n v="1905.75"/>
    <n v="381.15"/>
    <n v="31.762499999999999"/>
    <n v="349.38749999999999"/>
    <m/>
    <m/>
    <n v="0"/>
  </r>
  <r>
    <s v="KN492"/>
    <s v="čočka nitr. Acrysof IQ Toric SN6AT4.250,  25,0 dpt.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N496"/>
    <s v="balónek extrakční třílumenný, multistage (9/12/15), 7 Fr, 200 cm, injekční port nahoře SRB-T-9/12/15-20"/>
    <x v="0"/>
    <s v="Z 503_OSTAT"/>
    <s v="Ostatní - všeobecný mateiál"/>
    <n v="12"/>
    <n v="1923.9"/>
    <n v="2335.3000000000002"/>
    <n v="202"/>
    <n v="463913.99999999994"/>
    <n v="2296.6039603960394"/>
    <n v="191.38366336633661"/>
    <n v="2105.2202970297026"/>
    <n v="12"/>
    <n v="1780.8"/>
    <n v="359721.6"/>
  </r>
  <r>
    <s v="KN497"/>
    <s v="balónek extrakční třílumenný, multistage (12/15/18), 7 Fr, 200 cm, injekční port nahoře SRB-T-12/15/18-20"/>
    <x v="0"/>
    <s v="Z 503_OSTAT"/>
    <s v="Ostatní - všeobecný mateiál"/>
    <n v="12"/>
    <n v="2335.3000000000002"/>
    <n v="2335.3000000000002"/>
    <n v="17"/>
    <n v="39700.099999999991"/>
    <n v="2335.2999999999993"/>
    <n v="194.60833333333326"/>
    <n v="2140.6916666666662"/>
    <m/>
    <m/>
    <n v="0"/>
  </r>
  <r>
    <s v="KN498"/>
    <s v="balónek extrakční třílumenný, multistage (15/18/21), 7 Fr, 200 cm, injekční port nahoře SRB-T-15/18/21-20"/>
    <x v="0"/>
    <s v="Z 503_OSTAT"/>
    <s v="Ostatní - všeobecný mateiál"/>
    <n v="12"/>
    <n v="2335.3000000000002"/>
    <n v="2335.3000000000002"/>
    <n v="8"/>
    <n v="18682.399999999998"/>
    <n v="2335.2999999999997"/>
    <n v="194.60833333333332"/>
    <n v="2140.6916666666666"/>
    <m/>
    <m/>
    <n v="0"/>
  </r>
  <r>
    <s v="KN502"/>
    <s v="náhrada kyčelního kloubu Continuum jamka multi 52/II 00-8757-052-02 "/>
    <x v="3"/>
    <s v="Z 518_TEP"/>
    <s v="TEP ortopedie"/>
    <n v="12"/>
    <n v="16100"/>
    <n v="16100"/>
    <n v="4"/>
    <n v="64400"/>
    <n v="16100"/>
    <n v="1341.6666666666667"/>
    <n v="14758.333333333334"/>
    <m/>
    <m/>
    <n v="0"/>
  </r>
  <r>
    <s v="KN504"/>
    <s v="náhrada kyčelního kloubu Continuum jamka multi 48/GG 00-8757-048-02 "/>
    <x v="3"/>
    <s v="Z 518_TEP"/>
    <s v="TEP ortopedie"/>
    <n v="12"/>
    <n v="16100"/>
    <n v="16100"/>
    <n v="5"/>
    <n v="80500"/>
    <n v="16100"/>
    <n v="1341.6666666666667"/>
    <n v="14758.333333333334"/>
    <n v="12"/>
    <n v="15680"/>
    <n v="78400"/>
  </r>
  <r>
    <s v="KN505"/>
    <s v="náhrada kyčelního kloubu Allofit IT vložka crosslink neutral  II/28 mm 00-8751-010-28"/>
    <x v="3"/>
    <s v="Z 518_TEP"/>
    <s v="TEP ortopedie"/>
    <n v="12"/>
    <n v="5175"/>
    <n v="5175"/>
    <n v="2"/>
    <n v="10350"/>
    <n v="5175"/>
    <n v="431.25"/>
    <n v="4743.75"/>
    <m/>
    <m/>
    <n v="0"/>
  </r>
  <r>
    <s v="KN506"/>
    <s v="náhrada kyčelního kloubu Continuum jamka multi 50/HH 00-8757-050-02"/>
    <x v="3"/>
    <s v="Z 518_TEP"/>
    <s v="TEP ortopedie"/>
    <n v="12"/>
    <n v="16100"/>
    <n v="16100"/>
    <n v="3"/>
    <n v="48300"/>
    <n v="16100"/>
    <n v="1341.6666666666667"/>
    <n v="14758.333333333334"/>
    <m/>
    <m/>
    <n v="0"/>
  </r>
  <r>
    <s v="KN507"/>
    <s v="katétr diagnostický .038 Tempo 5F 125 cm MPA SMALL 451506P0"/>
    <x v="6"/>
    <s v="Z 513_KATETR"/>
    <s v="Katetry diagnostické RTG"/>
    <n v="12"/>
    <n v="726"/>
    <n v="726.01"/>
    <n v="80"/>
    <n v="58080.05"/>
    <n v="726.00062500000001"/>
    <n v="60.500052083333337"/>
    <n v="665.50057291666667"/>
    <m/>
    <m/>
    <n v="0"/>
  </r>
  <r>
    <s v="KN508"/>
    <s v="katétr diagnostický .038 Tempo 4F 65 cm COBRAII 2SH 451443V2"/>
    <x v="6"/>
    <s v="Z 513_KATETR"/>
    <s v="Katetry diagnostické RTG"/>
    <n v="12"/>
    <n v="726"/>
    <n v="726"/>
    <n v="20"/>
    <n v="14520"/>
    <n v="726"/>
    <n v="60.5"/>
    <n v="665.5"/>
    <m/>
    <m/>
    <n v="0"/>
  </r>
  <r>
    <s v="KN509"/>
    <s v="katetr diagnostický Torcon Beacon Tip HNBR5.0-35-125-P-NS-VS1 HNBR5.0-35-125-P-NS-VS1"/>
    <x v="6"/>
    <s v="Z 513_KATETR"/>
    <s v="Katetry diagnostické RTG"/>
    <n v="12"/>
    <n v="687.16"/>
    <n v="687.16"/>
    <n v="5"/>
    <n v="3435.8"/>
    <n v="687.16000000000008"/>
    <n v="57.263333333333343"/>
    <n v="629.89666666666676"/>
    <m/>
    <m/>
    <n v="0"/>
  </r>
  <r>
    <s v="KN516"/>
    <s v="náhrada kolenního kloubu NEXGEN LCCK augmentace femorální distální E 5  mm 00-5990-035-10 "/>
    <x v="3"/>
    <s v="Z 518_TEP"/>
    <s v="TEP ortopedie"/>
    <n v="12"/>
    <n v="4600"/>
    <n v="4600"/>
    <n v="1"/>
    <n v="4600"/>
    <n v="4600"/>
    <n v="383.33333333333331"/>
    <n v="4216.666666666667"/>
    <m/>
    <m/>
    <n v="0"/>
  </r>
  <r>
    <s v="KN518"/>
    <s v="náhrada kolenního kloubu SIGMA dřík univerzální FEMORALNI 75 x 14 mm 86-7414 REVIZE   "/>
    <x v="3"/>
    <s v="Z 518_TEP"/>
    <s v="TEP ortopedie"/>
    <n v="12"/>
    <n v="3450"/>
    <n v="3450"/>
    <n v="2"/>
    <n v="9683"/>
    <n v="4841.5"/>
    <n v="403.45833333333331"/>
    <n v="4438.041666666667"/>
    <m/>
    <m/>
    <n v="0"/>
  </r>
  <r>
    <s v="KN519"/>
    <s v="cystotom Sonda Cysto-Gastro EndoFlex 6 Fr/180 cm, pro vodící drát.035&quot;, katétr s diatermickou špičkou, 1 HF konektor, jednorázový E30006345"/>
    <x v="0"/>
    <s v="Z 503_OSTAT"/>
    <s v="Ostatní - všeobecný mateiál"/>
    <n v="12"/>
    <n v="7139"/>
    <n v="7139"/>
    <n v="2"/>
    <n v="14278"/>
    <n v="7139"/>
    <n v="594.91666666666663"/>
    <n v="6544.083333333333"/>
    <m/>
    <m/>
    <n v="0"/>
  </r>
  <r>
    <s v="KN524"/>
    <s v="čočka nitr. Acrysof IQ Toric 21,5 dpt. SN6AT4.215"/>
    <x v="1"/>
    <s v="Z 515_NAHRAD_OST"/>
    <s v="Umělé tělní náhrady - ostatní"/>
    <n v="12"/>
    <n v="9085"/>
    <n v="9085"/>
    <n v="4"/>
    <n v="36340"/>
    <n v="9085"/>
    <n v="757.08333333333337"/>
    <n v="8327.9166666666661"/>
    <m/>
    <m/>
    <n v="0"/>
  </r>
  <r>
    <s v="KN525"/>
    <s v="čočka nitr. 19,5 dpt SN6AT3.195"/>
    <x v="1"/>
    <s v="Z 515_NAHRAD_OST"/>
    <s v="Umělé tělní náhrady - ostatní"/>
    <n v="12"/>
    <n v="4660.95"/>
    <n v="4660.95"/>
    <n v="3"/>
    <n v="13982.849999999999"/>
    <n v="4660.95"/>
    <n v="388.41249999999997"/>
    <n v="4272.5374999999995"/>
    <m/>
    <m/>
    <n v="0"/>
  </r>
  <r>
    <s v="KN528"/>
    <s v="náhrada kyčelního kloubu šroub fixační jamky TRILOGY 6,5 x 25 mm 6250-65-25"/>
    <x v="3"/>
    <s v="Z 518_TEP"/>
    <s v="TEP ortopedie"/>
    <n v="12"/>
    <n v="2318.77"/>
    <n v="2318.77"/>
    <n v="7"/>
    <n v="16231.390000000001"/>
    <n v="2318.77"/>
    <n v="193.23083333333332"/>
    <n v="2125.5391666666665"/>
    <m/>
    <m/>
    <n v="0"/>
  </r>
  <r>
    <s v="KN529"/>
    <s v="náhrada kyčelního kloubu Allofit IT vložka s vitamínem E  HH/32 mm 00-8852-009-32"/>
    <x v="3"/>
    <s v="Z 518_TEP"/>
    <s v="TEP ortopedie"/>
    <n v="12"/>
    <n v="6900"/>
    <n v="6900"/>
    <n v="1"/>
    <n v="6900"/>
    <n v="6900"/>
    <n v="575"/>
    <n v="6325"/>
    <m/>
    <m/>
    <n v="0"/>
  </r>
  <r>
    <s v="KN534"/>
    <s v="set pro katetrovou korekci mitrální chlopně MitraClip  G4, CDS0702-NTW se zaváděcím systémem 16F. 110 cm  SGC0702, MC0702-NTW"/>
    <x v="25"/>
    <s v="Z 553 NAHR_AVCLIP"/>
    <s v="Umělé tělní náhrady - MitraClip"/>
    <n v="12"/>
    <n v="598999.99"/>
    <n v="599000"/>
    <n v="3"/>
    <n v="1796999.99"/>
    <n v="598999.9966666667"/>
    <n v="49916.666388888894"/>
    <n v="549083.33027777786"/>
    <m/>
    <m/>
    <n v="0"/>
  </r>
  <r>
    <s v="KN537"/>
    <s v="set pro katetrovou korekci mitrální chlopně MitraClip  G4, CDS0702-XTW se zaváděcím systémem 16F. 110 cm  SGC0702,  MC0702-XTW"/>
    <x v="25"/>
    <s v="Z 553 NAHR_AVCLIP"/>
    <s v="Umělé tělní náhrady - MitraClip"/>
    <n v="12"/>
    <n v="598999.99"/>
    <n v="599000"/>
    <n v="7"/>
    <n v="4192999.95"/>
    <n v="598999.99285714293"/>
    <n v="49916.666071428575"/>
    <n v="549083.32678571437"/>
    <n v="12"/>
    <n v="583373.91"/>
    <n v="4083617.37"/>
  </r>
  <r>
    <s v="KN538"/>
    <s v="svorka mitrální MitraClip G4 velikost NT CDS0702-NT"/>
    <x v="25"/>
    <s v="Z 553 NAHR_AVCLIP"/>
    <s v="Umělé tělní náhrady - MitraClip"/>
    <n v="12"/>
    <n v="0.01"/>
    <n v="0.01"/>
    <n v="2"/>
    <n v="0.02"/>
    <n v="0.01"/>
    <n v="8.3333333333333339E-4"/>
    <n v="9.1666666666666667E-3"/>
    <m/>
    <m/>
    <n v="0"/>
  </r>
  <r>
    <s v="KN539"/>
    <s v="svorka mitrální MitraClip G4 velikost XT CDS0702-XT"/>
    <x v="25"/>
    <s v="Z 553 NAHR_AVCLIP"/>
    <s v="Umělé tělní náhrady - MitraClip"/>
    <n v="12"/>
    <n v="0.01"/>
    <n v="0.01"/>
    <n v="4"/>
    <n v="0.04"/>
    <n v="0.01"/>
    <n v="8.3333333333333339E-4"/>
    <n v="9.1666666666666667E-3"/>
    <m/>
    <m/>
    <n v="0"/>
  </r>
  <r>
    <s v="KN542"/>
    <s v="katetr diagnostický .038 Infiniti 5F JL3 100 cm á 5 ks SRD6994 "/>
    <x v="12"/>
    <s v="Z 535 KATETR_DIAG"/>
    <s v="Katetry diagnostické I.IK"/>
    <n v="12"/>
    <n v="687.28"/>
    <n v="687.28"/>
    <n v="35"/>
    <n v="24054.800000000003"/>
    <n v="687.28000000000009"/>
    <n v="57.273333333333341"/>
    <n v="630.00666666666677"/>
    <m/>
    <m/>
    <n v="0"/>
  </r>
  <r>
    <s v="KN544"/>
    <s v="sentgraft periferní vaskulární balónexpandibilní Advanta V12 7 x 22 mm 80 cm 85345"/>
    <x v="7"/>
    <s v="Z 538 STENTY"/>
    <s v="Stenty hrudní, břišní, stentgrafty"/>
    <n v="12"/>
    <n v="36225"/>
    <n v="36225"/>
    <n v="2"/>
    <n v="72450"/>
    <n v="36225"/>
    <n v="3018.75"/>
    <n v="33206.25"/>
    <m/>
    <m/>
    <n v="0"/>
  </r>
  <r>
    <s v="KN550"/>
    <s v="stentgraft aortální Zenith břišní, bifurkační nožička, Alpha Spiral-Z LEG ZISL-16-42"/>
    <x v="7"/>
    <s v="Z 538 STENTY"/>
    <s v="Stenty hrudní, břišní, stentgrafty"/>
    <n v="12"/>
    <n v="54625"/>
    <n v="54625"/>
    <n v="2"/>
    <n v="109250"/>
    <n v="54625"/>
    <n v="4552.083333333333"/>
    <n v="50072.916666666664"/>
    <m/>
    <m/>
    <n v="0"/>
  </r>
  <r>
    <s v="KN551"/>
    <s v="stentgraft aortální Zenith břišní, bifurkační nožička, Alpha Spiral-Z LEG ZISL-16-77"/>
    <x v="7"/>
    <s v="Z 538 STENTY"/>
    <s v="Stenty hrudní, břišní, stentgrafty"/>
    <n v="12"/>
    <n v="54625"/>
    <n v="54625"/>
    <n v="3"/>
    <n v="163875"/>
    <n v="54625"/>
    <n v="4552.083333333333"/>
    <n v="50072.916666666664"/>
    <m/>
    <m/>
    <n v="0"/>
  </r>
  <r>
    <s v="KN553"/>
    <s v="katétr diagnostický .038 Tempo 4F 100 cm BER-2 451415H0"/>
    <x v="6"/>
    <s v="Z 513_KATETR"/>
    <s v="Katetry diagnostické RTG"/>
    <n v="12"/>
    <n v="726"/>
    <n v="726.01"/>
    <n v="40"/>
    <n v="29040.05"/>
    <n v="726.00125000000003"/>
    <n v="60.500104166666667"/>
    <n v="665.50114583333334"/>
    <m/>
    <m/>
    <n v="0"/>
  </r>
  <r>
    <s v="KN554"/>
    <s v="katétr diagnostický .035 Super Torque 4F 65 cm LINDH SRD5355"/>
    <x v="6"/>
    <s v="Z 513_KATETR"/>
    <s v="Katetry diagnostické RTG"/>
    <n v="12"/>
    <n v="726"/>
    <n v="726"/>
    <n v="10"/>
    <n v="7260"/>
    <n v="726"/>
    <n v="60.5"/>
    <n v="665.5"/>
    <m/>
    <m/>
    <n v="0"/>
  </r>
  <r>
    <s v="KN555"/>
    <s v="katétr diagnostický .035 Super Torque 5F 100 cm LINDH SRD5553"/>
    <x v="6"/>
    <s v="Z 513_KATETR"/>
    <s v="Katetry diagnostické RTG"/>
    <n v="12"/>
    <n v="726"/>
    <n v="726"/>
    <n v="15"/>
    <n v="10890"/>
    <n v="726"/>
    <n v="60.5"/>
    <n v="665.5"/>
    <m/>
    <m/>
    <n v="0"/>
  </r>
  <r>
    <s v="KN556"/>
    <s v="katétr diagnostický .038 Tempo 5F 65 cm BER 451513V0"/>
    <x v="6"/>
    <s v="Z 513_KATETR"/>
    <s v="Katetry diagnostické RTG"/>
    <n v="12"/>
    <n v="726"/>
    <n v="726"/>
    <n v="25"/>
    <n v="18150"/>
    <n v="726"/>
    <n v="60.5"/>
    <n v="665.5"/>
    <m/>
    <m/>
    <n v="0"/>
  </r>
  <r>
    <s v="KN557"/>
    <s v="katétr diagnostický .038 Tempo 5F 100 cm BER 451513H0"/>
    <x v="6"/>
    <s v="Z 513_KATETR"/>
    <s v="Katetry diagnostické RTG"/>
    <n v="12"/>
    <n v="726"/>
    <n v="726"/>
    <n v="25"/>
    <n v="18150"/>
    <n v="726"/>
    <n v="60.5"/>
    <n v="665.5"/>
    <m/>
    <m/>
    <n v="0"/>
  </r>
  <r>
    <s v="KN558"/>
    <s v="katétr diagnostický .038 Tempo 4F 65 cm BER-2 451415V0"/>
    <x v="6"/>
    <s v="Z 513_KATETR"/>
    <s v="Katetry diagnostické RTG"/>
    <n v="12"/>
    <n v="726"/>
    <n v="726"/>
    <n v="35"/>
    <n v="25410"/>
    <n v="726"/>
    <n v="60.5"/>
    <n v="665.5"/>
    <m/>
    <m/>
    <n v="0"/>
  </r>
  <r>
    <s v="KN561"/>
    <s v="katétr diagnostický .038 Tempo 4F 65 cm BER 451413V0"/>
    <x v="6"/>
    <s v="Z 513_KATETR"/>
    <s v="Katetry diagnostické RTG"/>
    <n v="12"/>
    <n v="726"/>
    <n v="726"/>
    <n v="20"/>
    <n v="14520"/>
    <n v="726"/>
    <n v="60.5"/>
    <n v="665.5"/>
    <m/>
    <m/>
    <n v="0"/>
  </r>
  <r>
    <s v="KN562"/>
    <s v="implantát spinální FJQ-b šroub samořezný prům. 4.00 x 19 mm krční Přední přístup 081105500"/>
    <x v="2"/>
    <s v="Z 506_NAHRAD_KOV"/>
    <s v="Umělé tělní náhrady - kovové"/>
    <n v="12"/>
    <n v="782"/>
    <n v="782"/>
    <n v="8"/>
    <n v="6256"/>
    <n v="782"/>
    <n v="65.166666666666671"/>
    <n v="716.83333333333337"/>
    <n v="12"/>
    <n v="761.6"/>
    <n v="6092.8"/>
  </r>
  <r>
    <s v="KN571"/>
    <s v="stentgraft aortální Zenith břišní, bifurkační nožička, Alpha Spiral-Z LEG ZISL-13-77"/>
    <x v="7"/>
    <s v="Z 538 STENTY"/>
    <s v="Stenty hrudní, břišní, stentgrafty"/>
    <n v="12"/>
    <n v="54625"/>
    <n v="54625"/>
    <n v="1"/>
    <n v="54625"/>
    <n v="54625"/>
    <n v="4552.083333333333"/>
    <n v="50072.916666666664"/>
    <m/>
    <m/>
    <n v="0"/>
  </r>
  <r>
    <s v="KN572"/>
    <s v="čočka nitr. 13,5 dpt SN60WF.135"/>
    <x v="1"/>
    <s v="Z 515_NAHRAD_OST"/>
    <s v="Umělé tělní náhrady - ostatní"/>
    <n v="12"/>
    <n v="3680"/>
    <n v="3680"/>
    <n v="2"/>
    <n v="7360"/>
    <n v="3680"/>
    <n v="306.66666666666669"/>
    <n v="3373.3333333333335"/>
    <m/>
    <m/>
    <n v="0"/>
  </r>
  <r>
    <s v="KN573"/>
    <s v="čočka nitr. Acrysof IQ Toric 23,0 dpt. SN6AT4.230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N575"/>
    <s v="náhrada kolenního kloubu SIGMA augmentace posteriální vel.5/4mm 96-0906 REVIZE"/>
    <x v="3"/>
    <s v="Z 518_TEP"/>
    <s v="TEP ortopedie"/>
    <n v="12"/>
    <n v="4025"/>
    <n v="4025"/>
    <n v="1"/>
    <n v="4025"/>
    <n v="4025"/>
    <n v="335.41666666666669"/>
    <n v="3689.5833333333335"/>
    <m/>
    <m/>
    <n v="0"/>
  </r>
  <r>
    <s v="KN577"/>
    <s v="stent biliární BONASTENT Biliary M samoexpandibilní metalický plněpotažený prům 10,0 mm délka 30 mm zavaděč 8 Fr Intraductal with Retrieval Long Lasso Covered BBI-100418-L "/>
    <x v="7"/>
    <s v="Z 538 STENTY"/>
    <s v="Stenty"/>
    <n v="12"/>
    <n v="32299.99"/>
    <n v="32299.99"/>
    <n v="1"/>
    <n v="32299.99"/>
    <n v="32299.99"/>
    <n v="2691.6658333333335"/>
    <n v="29608.324166666669"/>
    <m/>
    <m/>
    <n v="0"/>
  </r>
  <r>
    <s v="KN581"/>
    <s v="náhrada kolenního kloubu NEXGEN LCCK augmentace femorální posteriální E 5 mm 00-5990-035-01"/>
    <x v="3"/>
    <s v="Z 518_TEP"/>
    <s v="TEP ortopedie"/>
    <n v="12"/>
    <n v="4600"/>
    <n v="4600"/>
    <n v="1"/>
    <n v="4600"/>
    <n v="4600"/>
    <n v="383.33333333333331"/>
    <n v="4216.666666666667"/>
    <m/>
    <m/>
    <n v="0"/>
  </r>
  <r>
    <s v="KN588"/>
    <s v="stent biliární plastový Advanix double Pigtail 7,0 Fr x 12 cm M00532220"/>
    <x v="7"/>
    <s v="Z 538 STENTY"/>
    <s v="Stenty"/>
    <n v="12"/>
    <n v="879.75"/>
    <n v="879.75"/>
    <n v="10"/>
    <n v="8797.5"/>
    <n v="879.75"/>
    <n v="73.3125"/>
    <n v="806.4375"/>
    <m/>
    <m/>
    <n v="0"/>
  </r>
  <r>
    <s v="KN589"/>
    <s v="stent biliární plastový Advanix double Pigtail 7,0 Fr x 15 cm M00532230"/>
    <x v="7"/>
    <s v="Z 538 STENTY"/>
    <s v="Stenty"/>
    <n v="12"/>
    <n v="879.75"/>
    <n v="879.75"/>
    <n v="12"/>
    <n v="10557"/>
    <n v="879.75"/>
    <n v="73.3125"/>
    <n v="806.4375"/>
    <m/>
    <m/>
    <n v="0"/>
  </r>
  <r>
    <s v="KN591"/>
    <s v="šroub samovrtný kanylovaný prům. 3.5 mm, délka 38/12 mm, slitina titanu (TAN), světle modrý 405.138"/>
    <x v="2"/>
    <s v="Z 506_NAHRAD_KOV"/>
    <s v="Umělé tělní náhrady - kovové"/>
    <n v="12"/>
    <n v="1787.1"/>
    <n v="1787.1"/>
    <n v="2"/>
    <n v="3574.2"/>
    <n v="1787.1"/>
    <n v="148.92499999999998"/>
    <n v="1638.175"/>
    <m/>
    <m/>
    <n v="0"/>
  </r>
  <r>
    <s v="KN592"/>
    <s v="šroub samovrtný kanylovaný prům. 3.5 mm, délka 40/12 mm, slitina titanu (TAN), světle modrý 405.140"/>
    <x v="2"/>
    <s v="Z 506_NAHRAD_KOV"/>
    <s v="Umělé tělní náhrady - kovové"/>
    <n v="12"/>
    <n v="1787.1"/>
    <n v="1787.1"/>
    <n v="2"/>
    <n v="3574.2"/>
    <n v="1787.1"/>
    <n v="148.92499999999998"/>
    <n v="1638.175"/>
    <m/>
    <m/>
    <n v="0"/>
  </r>
  <r>
    <s v="KN599"/>
    <s v="čočka nitr. 10,0 dpt MTA4UO.100"/>
    <x v="1"/>
    <s v="Z 515_NAHRAD_OST"/>
    <s v="Umělé tělní náhrady - ostatní"/>
    <n v="12"/>
    <n v="1605.98"/>
    <n v="1605.98"/>
    <n v="1"/>
    <n v="1605.98"/>
    <n v="1605.98"/>
    <n v="133.83166666666668"/>
    <n v="1472.1483333333333"/>
    <m/>
    <m/>
    <n v="0"/>
  </r>
  <r>
    <s v="KN605"/>
    <s v="implantát spinální FJQ-b šroub samořezný prům. 4.00 x 25 mm krční přední přístup 081109500 "/>
    <x v="2"/>
    <s v="Z 506_NAHRAD_KOV"/>
    <s v="Umělé tělní náhrady - kovové"/>
    <n v="12"/>
    <n v="782"/>
    <n v="782"/>
    <n v="10"/>
    <n v="7820"/>
    <n v="782"/>
    <n v="65.166666666666671"/>
    <n v="716.83333333333337"/>
    <n v="12"/>
    <n v="761.6"/>
    <n v="7616"/>
  </r>
  <r>
    <s v="KN607"/>
    <s v="síťka extrakční na polypy endoskopická Roth Net Retriever (bal.10 ks), Ø oka 30mm, délka 230 cm 711052"/>
    <x v="0"/>
    <s v="Z 503_OSTAT"/>
    <s v="Ostatní - všeobecný mateiál"/>
    <n v="12"/>
    <n v="1493.14"/>
    <n v="1493.14"/>
    <n v="180"/>
    <n v="268765.19999999995"/>
    <n v="1493.1399999999996"/>
    <n v="124.4283333333333"/>
    <n v="1368.7116666666664"/>
    <n v="12"/>
    <n v="1382.08"/>
    <n v="248774.39999999999"/>
  </r>
  <r>
    <s v="KN608"/>
    <s v="stapler cirkulární zahnutý 29 mm CDH29B"/>
    <x v="4"/>
    <s v="Z 523_STAPLE"/>
    <s v="Staplery, endosk., extraktory"/>
    <n v="12"/>
    <n v="11188.56"/>
    <n v="12083.37"/>
    <n v="36"/>
    <n v="406488.09"/>
    <n v="11291.335833333334"/>
    <n v="940.94465277777783"/>
    <n v="10350.391180555556"/>
    <n v="12"/>
    <n v="11184.6"/>
    <n v="402645.60000000003"/>
  </r>
  <r>
    <s v="KN611"/>
    <s v="stentgraft aortální Zenith břišní, bifurkační nožička, Alpha Spiral-Z LEG ZISL-11-59"/>
    <x v="7"/>
    <s v="Z 538 STENTY"/>
    <s v="Stenty hrudní, břišní, stentgrafty"/>
    <n v="12"/>
    <n v="54625"/>
    <n v="54625"/>
    <n v="2"/>
    <n v="109250"/>
    <n v="54625"/>
    <n v="4552.083333333333"/>
    <n v="50072.916666666664"/>
    <m/>
    <m/>
    <n v="0"/>
  </r>
  <r>
    <s v="KN613"/>
    <s v="šroub na malé klouby kompresní Low Profile 4,5 x 34 mm AR-8945-34PT"/>
    <x v="2"/>
    <s v="Z 506_NAHRAD_KOV"/>
    <s v="Umělé tělní náhrady - kovové"/>
    <n v="12"/>
    <n v="2128.62"/>
    <n v="2128.62"/>
    <n v="1"/>
    <n v="2128.62"/>
    <n v="2128.62"/>
    <n v="177.38499999999999"/>
    <n v="1951.2349999999999"/>
    <n v="12"/>
    <n v="2073.09"/>
    <n v="2073.09"/>
  </r>
  <r>
    <s v="KN614"/>
    <s v="náhrada kyčelního kloubu Continuum jamka multi 56 mm KK 00-8757-056-02"/>
    <x v="3"/>
    <s v="Z 518_TEP"/>
    <s v="TEP ortopedie"/>
    <n v="12"/>
    <n v="16100"/>
    <n v="16100"/>
    <n v="3"/>
    <n v="48300"/>
    <n v="16100"/>
    <n v="1341.6666666666667"/>
    <n v="14758.333333333334"/>
    <n v="12"/>
    <n v="15680"/>
    <n v="47040"/>
  </r>
  <r>
    <s v="KN617"/>
    <s v="čočka nitr. Acrysof IQ Vivity 18,5 dpt. DFT015.185"/>
    <x v="1"/>
    <s v="Z 515_NAHRAD_OST"/>
    <s v="Umělé tělní náhrady - ostatní"/>
    <n v="12"/>
    <n v="13754"/>
    <n v="13754"/>
    <n v="1"/>
    <n v="13754"/>
    <n v="13754"/>
    <n v="1146.1666666666667"/>
    <n v="12607.833333333334"/>
    <m/>
    <m/>
    <n v="0"/>
  </r>
  <r>
    <s v="KN618"/>
    <s v="čočka nitr. Acrysof IQ Vivity 23,0 dpt. DFT015.230   "/>
    <x v="1"/>
    <s v="Z 515_NAHRAD_OST"/>
    <s v="Umělé tělní náhrady - ostatní"/>
    <n v="12"/>
    <n v="13754"/>
    <n v="13754"/>
    <n v="1"/>
    <n v="13754"/>
    <n v="13754"/>
    <n v="1146.1666666666667"/>
    <n v="12607.833333333334"/>
    <n v="12"/>
    <n v="13395.2"/>
    <n v="13395.2"/>
  </r>
  <r>
    <s v="KN622"/>
    <s v="čočka nitr. Acrysof IQ Toric 23,0 dpt. SN6AT8.230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N623"/>
    <s v="stentgraft aortální Zenith břišní, bifurkační nožička, Alpha Spiral-Z LEG ZISL-16-59 "/>
    <x v="7"/>
    <s v="Z 538 STENTY"/>
    <s v="Stenty hrudní, břišní, stentgrafty"/>
    <n v="12"/>
    <n v="54625"/>
    <n v="54625"/>
    <n v="4"/>
    <n v="218500"/>
    <n v="54625"/>
    <n v="4552.083333333333"/>
    <n v="50072.916666666664"/>
    <m/>
    <m/>
    <n v="0"/>
  </r>
  <r>
    <s v="KN624"/>
    <s v="stentgraft aortální Zenith juxtarenální fenestrovaný tělo ZFEN-D-20-62-76"/>
    <x v="7"/>
    <s v="Z 538 STENTY"/>
    <s v="Stenty hrudní, břišní, stentgrafty"/>
    <n v="12"/>
    <n v="169255.04000000001"/>
    <n v="169255.05"/>
    <n v="2"/>
    <n v="338510.08999999997"/>
    <n v="169255.04499999998"/>
    <n v="14104.587083333332"/>
    <n v="155150.45791666664"/>
    <m/>
    <m/>
    <n v="0"/>
  </r>
  <r>
    <s v="KN626"/>
    <s v="stentgraft periferní vaskulární balónexpandibilní Advanta V12 7 x 38 mm 80 cm 85324"/>
    <x v="7"/>
    <s v="Z 538 STENTY"/>
    <s v="Stenty hrudní, břišní, stentgrafty"/>
    <n v="12"/>
    <n v="36225"/>
    <n v="36225"/>
    <n v="1"/>
    <n v="36225"/>
    <n v="36225"/>
    <n v="3018.75"/>
    <n v="33206.25"/>
    <m/>
    <m/>
    <n v="0"/>
  </r>
  <r>
    <s v="KN670"/>
    <s v="dlaha femorální laterální LCP TOMOFIX leva 4 otvory titan 440.874S"/>
    <x v="2"/>
    <s v="Z 506_NAHRAD_KOV"/>
    <s v="Umělé tělní náhrady - kovové"/>
    <n v="12"/>
    <n v="11741.5"/>
    <n v="11741.5"/>
    <n v="1"/>
    <n v="11741.5"/>
    <n v="11741.5"/>
    <n v="978.45833333333337"/>
    <n v="10763.041666666666"/>
    <m/>
    <m/>
    <n v="0"/>
  </r>
  <r>
    <s v="KN675"/>
    <s v="systém pumpový programovatelný SYNCHROMED II programátor pacientský TH90T02"/>
    <x v="16"/>
    <s v="Z 511_NEURO"/>
    <s v="Neurostimulace"/>
    <n v="12"/>
    <n v="40367.870000000003"/>
    <n v="40367.870000000003"/>
    <n v="2"/>
    <n v="80735.740000000005"/>
    <n v="40367.870000000003"/>
    <n v="3363.9891666666667"/>
    <n v="37003.880833333336"/>
    <m/>
    <m/>
    <n v="0"/>
  </r>
  <r>
    <s v="KN676"/>
    <s v="systém pumpový programovatelný SYNCHROMED II katetr accessory kit L357 8785 8785"/>
    <x v="16"/>
    <s v="Z 511_NEURO"/>
    <s v="Neurostimulace"/>
    <n v="12"/>
    <n v="21612.35"/>
    <n v="21612.35"/>
    <n v="1"/>
    <n v="21612.35"/>
    <n v="21612.35"/>
    <n v="1801.0291666666665"/>
    <n v="19811.320833333331"/>
    <m/>
    <m/>
    <n v="0"/>
  </r>
  <r>
    <s v="KN677"/>
    <s v="systém pumpový programovatelný SYNCHROMED II drát tunelovací 38 cm 8583"/>
    <x v="16"/>
    <s v="Z 511_NEURO"/>
    <s v="Neurostimulace"/>
    <n v="12"/>
    <n v="0.01"/>
    <n v="1080.81"/>
    <n v="2"/>
    <n v="1.9999999999990907E-2"/>
    <n v="9.9999999999954535E-3"/>
    <n v="8.3333333333295446E-4"/>
    <n v="9.1666666666624999E-3"/>
    <m/>
    <m/>
    <n v="0"/>
  </r>
  <r>
    <s v="KN679"/>
    <s v="set pro transapikální implantaci biologické mitrální chlopně prasečí ABT CHlopen Tendyne TENDV-SP-35M"/>
    <x v="26"/>
    <s v="Z 549_TMVI_CHLOP"/>
    <s v="Balíček TMVI - chlopně I. Interna"/>
    <n v="12"/>
    <n v="1062000"/>
    <n v="1062000"/>
    <n v="1"/>
    <n v="1062000"/>
    <n v="1062000"/>
    <n v="88500"/>
    <n v="973500"/>
    <m/>
    <m/>
    <n v="0"/>
  </r>
  <r>
    <s v="KN684"/>
    <s v="čočka nitr. Acrysof IQ Vivity 22,5 dpt. DFT015.225"/>
    <x v="1"/>
    <s v="Z 515_NAHRAD_OST"/>
    <s v="Umělé tělní náhrady - ostatní"/>
    <n v="12"/>
    <n v="13754"/>
    <n v="13754"/>
    <n v="6"/>
    <n v="82524"/>
    <n v="13754"/>
    <n v="1146.1666666666667"/>
    <n v="12607.833333333334"/>
    <m/>
    <m/>
    <n v="0"/>
  </r>
  <r>
    <s v="KN688"/>
    <s v="čočka nitr. Clareon 26,5 dpt. CNA0T0.265"/>
    <x v="1"/>
    <s v="Z 515_NAHRAD_OST"/>
    <s v="Umělé tělní náhrady - ostatní"/>
    <n v="12"/>
    <n v="3967.5"/>
    <n v="3967.5"/>
    <n v="1"/>
    <n v="3967.5"/>
    <n v="3967.5"/>
    <n v="330.625"/>
    <n v="3636.875"/>
    <m/>
    <m/>
    <n v="0"/>
  </r>
  <r>
    <s v="KN689"/>
    <s v="Čočka nitr. Acrysof IQ Toric 22,0 dpt. SN6AT5 SN6AT5.220"/>
    <x v="1"/>
    <s v="Z 515_NAHRAD_OST"/>
    <s v="Umělé tělní náhrady - ostatní"/>
    <n v="12"/>
    <n v="9085"/>
    <n v="9085"/>
    <n v="3"/>
    <n v="27255"/>
    <n v="9085"/>
    <n v="757.08333333333337"/>
    <n v="8327.9166666666661"/>
    <m/>
    <m/>
    <n v="0"/>
  </r>
  <r>
    <s v="KN690"/>
    <s v="Čočka nitr. Acrysof IQ PanOptix 26,5 dpt. TFNT00.265"/>
    <x v="1"/>
    <s v="Z 515_NAHRAD_OST"/>
    <s v="Umělé tělní náhrady - ostatní"/>
    <n v="12"/>
    <n v="14441.7"/>
    <n v="14441.7"/>
    <n v="3"/>
    <n v="43325.100000000006"/>
    <n v="14441.700000000003"/>
    <n v="1203.4750000000001"/>
    <n v="13238.225000000002"/>
    <m/>
    <m/>
    <n v="0"/>
  </r>
  <r>
    <s v="KN691"/>
    <s v="náhrada kyčelního kloubu šroub fixační jamky TRILOGY 6,5 x 20 mm 6250-65-20"/>
    <x v="3"/>
    <s v="Z 518_TEP"/>
    <s v="TEP ortopedie"/>
    <n v="12"/>
    <n v="2318.77"/>
    <n v="2318.77"/>
    <n v="6"/>
    <n v="13912.62"/>
    <n v="2318.77"/>
    <n v="193.23083333333332"/>
    <n v="2125.5391666666665"/>
    <m/>
    <m/>
    <n v="0"/>
  </r>
  <r>
    <s v="KN694"/>
    <s v="náhrada kolenního kloubu NEXGEN LCCK dřík prodloužený rovný 12 x 100 mm revizní necementovaný 00-5988-010-12"/>
    <x v="3"/>
    <s v="Z 518_TEP"/>
    <s v="TEP ortopedie"/>
    <n v="12"/>
    <n v="5175"/>
    <n v="5175"/>
    <n v="2"/>
    <n v="10350"/>
    <n v="5175"/>
    <n v="431.25"/>
    <n v="4743.75"/>
    <m/>
    <m/>
    <n v="0"/>
  </r>
  <r>
    <s v="KN697"/>
    <s v="náhrada ramenního kloubu SMR AXIOMA TT augmented 360  + 4mm S-R,průměr 27 mm  1375.15.524"/>
    <x v="3"/>
    <s v="Z 518_TEP"/>
    <s v="TEP ortopedie"/>
    <n v="12"/>
    <n v="14260"/>
    <n v="14260"/>
    <n v="1"/>
    <n v="14260"/>
    <n v="14260"/>
    <n v="1188.3333333333333"/>
    <n v="13071.666666666666"/>
    <n v="12"/>
    <n v="13888"/>
    <n v="13888"/>
  </r>
  <r>
    <s v="KN698"/>
    <s v="čočka nitr. Acrysof IQ Toric 24,5 SN6AT6.245 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N700"/>
    <s v="čočka nitr. Acrysof IQ Vivity 22,0 dpt. DFT015.220"/>
    <x v="1"/>
    <s v="Z 515_NAHRAD_OST"/>
    <s v="Umělé tělní náhrady - ostatní"/>
    <n v="12"/>
    <n v="13754"/>
    <n v="13754"/>
    <n v="3"/>
    <n v="41262"/>
    <n v="13754"/>
    <n v="1146.1666666666667"/>
    <n v="12607.833333333334"/>
    <m/>
    <m/>
    <n v="0"/>
  </r>
  <r>
    <s v="KN701"/>
    <s v="čočka nitr. Acrysof IQ Vivity 24,0 dpt. DFT015.240"/>
    <x v="1"/>
    <s v="Z 515_NAHRAD_OST"/>
    <s v="Umělé tělní náhrady - ostatní"/>
    <n v="12"/>
    <n v="13754"/>
    <n v="13754"/>
    <n v="6"/>
    <n v="82524"/>
    <n v="13754"/>
    <n v="1146.1666666666667"/>
    <n v="12607.833333333334"/>
    <m/>
    <m/>
    <n v="0"/>
  </r>
  <r>
    <s v="KN702"/>
    <s v="Čočka nitr. 14,0 dpt SN60WF.140 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N703"/>
    <s v="extraktor elektrod laserový spectranetics 12 Fr. SLS II kit 50 cm 500-301"/>
    <x v="14"/>
    <s v="Z 543 KATETR_EXTRA"/>
    <s v="Katetry extrakční"/>
    <n v="12"/>
    <n v="65956"/>
    <n v="65956"/>
    <n v="1"/>
    <n v="65956"/>
    <n v="65956"/>
    <n v="5496.333333333333"/>
    <n v="60459.666666666664"/>
    <m/>
    <m/>
    <n v="0"/>
  </r>
  <r>
    <s v="KN704"/>
    <s v="extraktor elektrod laserový spectranetics 14 Fr. SLS II kit 50 cm 500-302"/>
    <x v="14"/>
    <s v="Z 543 KATETR_EXTRA"/>
    <s v="Katetry extrakční"/>
    <n v="12"/>
    <n v="65956"/>
    <n v="65956"/>
    <n v="30"/>
    <n v="1978679.99"/>
    <n v="65955.99966666667"/>
    <n v="5496.3333055555559"/>
    <n v="60459.666361111114"/>
    <m/>
    <m/>
    <n v="0"/>
  </r>
  <r>
    <s v="KN705"/>
    <s v="extraktor elektrod laserový spectranetics 16 Fr. SLS II kit 50 cm 500-303"/>
    <x v="14"/>
    <s v="Z 543 KATETR_EXTRA"/>
    <s v="Katetry extrakční"/>
    <n v="12"/>
    <n v="65956"/>
    <n v="65956"/>
    <n v="24"/>
    <n v="1582944"/>
    <n v="65956"/>
    <n v="5496.333333333333"/>
    <n v="60459.666666666664"/>
    <m/>
    <m/>
    <n v="0"/>
  </r>
  <r>
    <s v="KN707"/>
    <s v="Kleště koagulační endoskopické 1 655 mm jednorázové  Ensure 10Ks v balení  CF-165B"/>
    <x v="4"/>
    <s v="Z 523_STAPLE"/>
    <s v="Staplery, endosk., extraktory"/>
    <n v="12"/>
    <n v="3654.2"/>
    <n v="3654.2"/>
    <n v="20"/>
    <n v="73084"/>
    <n v="3654.2"/>
    <n v="304.51666666666665"/>
    <n v="3349.6833333333334"/>
    <m/>
    <m/>
    <n v="0"/>
  </r>
  <r>
    <s v="KN708"/>
    <s v="Kleště koagulační endoskopické  2 300 mm jednorázové  Ensure 10Ks v balení CF-230B"/>
    <x v="4"/>
    <s v="Z 523_STAPLE"/>
    <s v="Staplery, endosk., extraktory"/>
    <n v="12"/>
    <n v="3654.2"/>
    <n v="3654.2"/>
    <n v="20"/>
    <n v="73084"/>
    <n v="3654.2"/>
    <n v="304.51666666666665"/>
    <n v="3349.6833333333334"/>
    <m/>
    <m/>
    <n v="0"/>
  </r>
  <r>
    <s v="KN711"/>
    <s v="stentgraft periferní vaskulární balónexpandibilní Advanta V12 10 x 38 mm 120 cm 85364"/>
    <x v="7"/>
    <s v="Z 538 STENTY"/>
    <s v="Stenty hrudní, břišní, stentgrafty"/>
    <n v="12"/>
    <n v="36225"/>
    <n v="36225"/>
    <n v="1"/>
    <n v="36225"/>
    <n v="36225"/>
    <n v="3018.75"/>
    <n v="33206.25"/>
    <m/>
    <m/>
    <n v="0"/>
  </r>
  <r>
    <s v="KN713"/>
    <s v="spirála embolizační sleva Target 360 Standard .010&quot; 13 mm x 30 cm M0035461330s"/>
    <x v="8"/>
    <s v="Z 545 EMBOLIZACE"/>
    <s v="Odpoutatelné spirály"/>
    <n v="12"/>
    <n v="7666.47"/>
    <n v="7666.47"/>
    <n v="2"/>
    <n v="15332.94"/>
    <n v="7666.47"/>
    <n v="638.87250000000006"/>
    <n v="7027.5974999999999"/>
    <m/>
    <m/>
    <n v="0"/>
  </r>
  <r>
    <s v="KN715"/>
    <s v="spirála embolizační sleva Target Helical Nano .010&quot; 1,5 mm x 2 cm M0035431520s"/>
    <x v="8"/>
    <s v="Z 545 EMBOLIZACE"/>
    <s v="Odpoutatelné spirály"/>
    <n v="12"/>
    <n v="7666.47"/>
    <n v="7666.48"/>
    <n v="2"/>
    <n v="15332.95"/>
    <n v="7666.4750000000004"/>
    <n v="638.8729166666667"/>
    <n v="7027.6020833333332"/>
    <m/>
    <m/>
    <n v="0"/>
  </r>
  <r>
    <s v="KN717"/>
    <s v="spirála embolizační sleva Target Helical Ultra .010&quot; 2 mm x 1 cm M0035432010s"/>
    <x v="8"/>
    <s v="Z 545 EMBOLIZACE"/>
    <s v="Odpoutatelné spirály"/>
    <n v="12"/>
    <n v="7666.48"/>
    <n v="7666.48"/>
    <n v="2"/>
    <n v="15332.96"/>
    <n v="7666.48"/>
    <n v="638.87333333333333"/>
    <n v="7027.6066666666666"/>
    <m/>
    <m/>
    <n v="0"/>
  </r>
  <r>
    <s v="KN718"/>
    <s v="Čočka nitr. Clareon 24,5 dpt CNA0T0.245"/>
    <x v="1"/>
    <s v="Z 515_NAHRAD_OST"/>
    <s v="Umělé tělní náhrady - ostatní"/>
    <n v="12"/>
    <n v="3967.5"/>
    <n v="3967.5"/>
    <n v="3"/>
    <n v="11902.5"/>
    <n v="3967.5"/>
    <n v="330.625"/>
    <n v="3636.875"/>
    <m/>
    <m/>
    <n v="0"/>
  </r>
  <r>
    <s v="KN730"/>
    <s v="náhrada kolenního kloubu PERSONA vložka PE tibiální Vivacit E Pravá MC-10 mm velikost C-D,42-5221-003-10"/>
    <x v="3"/>
    <s v="Z 518_TEP"/>
    <s v="TEP ortopedie"/>
    <n v="12"/>
    <n v="6900"/>
    <n v="10499.99"/>
    <n v="7"/>
    <n v="48300"/>
    <n v="6900"/>
    <n v="575"/>
    <n v="6325"/>
    <m/>
    <m/>
    <n v="0"/>
  </r>
  <r>
    <s v="KN732"/>
    <s v="systém neurostimulační SenSight elektroda směrová 0,5mm 42 cm DBS B3300542 "/>
    <x v="21"/>
    <s v="Z 508_DBS"/>
    <s v="DBS"/>
    <n v="12"/>
    <n v="91511"/>
    <n v="91511"/>
    <n v="10"/>
    <n v="915110"/>
    <n v="91511"/>
    <n v="7625.916666666667"/>
    <n v="83885.083333333328"/>
    <m/>
    <m/>
    <n v="0"/>
  </r>
  <r>
    <s v="KN733"/>
    <s v="systém neurostimulační SenSight elektroda směrová 0,5mm 42 cm MARKER DBS B3300542M"/>
    <x v="21"/>
    <s v="Z 508_DBS"/>
    <s v="DBS"/>
    <n v="12"/>
    <n v="91511"/>
    <n v="91511.01"/>
    <n v="11"/>
    <n v="1006621.01"/>
    <n v="91511.000909090915"/>
    <n v="7625.9167424242432"/>
    <n v="83885.084166666667"/>
    <m/>
    <m/>
    <n v="0"/>
  </r>
  <r>
    <s v="KN734"/>
    <s v="systém neurostimulační SenSight kabel prodlužovací 40 cm DBS B3400040"/>
    <x v="21"/>
    <s v="Z 508_DBS"/>
    <s v="DBS"/>
    <n v="12"/>
    <n v="24662.7"/>
    <n v="24662.71"/>
    <n v="10"/>
    <n v="246627.01000000004"/>
    <n v="24662.701000000005"/>
    <n v="2055.2250833333337"/>
    <n v="22607.47591666667"/>
    <m/>
    <m/>
    <n v="0"/>
  </r>
  <r>
    <s v="KN735"/>
    <s v="systém neurostimulační SenSight kabel prodlužovací 40 cm DBS B3400040M"/>
    <x v="21"/>
    <s v="Z 508_DBS"/>
    <s v="DBS"/>
    <n v="12"/>
    <n v="24662.7"/>
    <n v="24662.7"/>
    <n v="11"/>
    <n v="271289.70000000007"/>
    <n v="24662.700000000008"/>
    <n v="2055.2250000000008"/>
    <n v="22607.475000000006"/>
    <m/>
    <m/>
    <n v="0"/>
  </r>
  <r>
    <s v="KN736"/>
    <s v="systém neurostimulační SenSight B32000 StimLoc s příslušenstvím DBS B32000"/>
    <x v="21"/>
    <s v="Z 508_DBS"/>
    <s v="DBS"/>
    <n v="12"/>
    <n v="0.01"/>
    <n v="0.02"/>
    <n v="21"/>
    <n v="0.22"/>
    <n v="1.0476190476190476E-2"/>
    <n v="8.7301587301587302E-4"/>
    <n v="9.6031746031746031E-3"/>
    <m/>
    <m/>
    <n v="0"/>
  </r>
  <r>
    <s v="KN737"/>
    <s v="systém neurostimulační SenSight B31030 Extension Tunneler DBS B31030"/>
    <x v="21"/>
    <s v="Z 508_DBS"/>
    <s v="DBS"/>
    <n v="12"/>
    <n v="0.01"/>
    <n v="0.01"/>
    <n v="10"/>
    <n v="9.9999999999999992E-2"/>
    <n v="9.9999999999999985E-3"/>
    <n v="8.3333333333333317E-4"/>
    <n v="9.166666666666665E-3"/>
    <m/>
    <m/>
    <n v="0"/>
  </r>
  <r>
    <s v="KN738"/>
    <s v="katetr balónkový PTCA sapphire II PRO 3,0 x10 mm ORB 230-103-5U"/>
    <x v="13"/>
    <s v="Z 536 PCI_OSTAT"/>
    <s v="Katetry intervenční - balónkový"/>
    <n v="12"/>
    <n v="4779.5"/>
    <n v="4779.5"/>
    <n v="2"/>
    <n v="9559"/>
    <n v="4779.5"/>
    <n v="398.29166666666669"/>
    <n v="4381.208333333333"/>
    <m/>
    <m/>
    <n v="0"/>
  </r>
  <r>
    <s v="KN739"/>
    <s v="katetr balónkový PTCA sapphire II PRO 3,5 x10 mm ORB 235-103-5U"/>
    <x v="13"/>
    <s v="Z 536 PCI_OSTAT"/>
    <s v="Katetry intervenční - balónkový"/>
    <n v="12"/>
    <n v="4779.5"/>
    <n v="4779.5"/>
    <n v="1"/>
    <n v="4779.5"/>
    <n v="4779.5"/>
    <n v="398.29166666666669"/>
    <n v="4381.208333333333"/>
    <m/>
    <m/>
    <n v="0"/>
  </r>
  <r>
    <s v="KN742"/>
    <s v="stentgraft periferní vaskulární balónexpandibilní Advanta V12 7 x 41 mm 80 cm 85355"/>
    <x v="7"/>
    <s v="Z 538 STENTY"/>
    <s v="Stenty hrudní, břišní, stentgrafty"/>
    <n v="12"/>
    <n v="36225"/>
    <n v="36225"/>
    <n v="1"/>
    <n v="36225"/>
    <n v="36225"/>
    <n v="3018.75"/>
    <n v="33206.25"/>
    <m/>
    <m/>
    <n v="0"/>
  </r>
  <r>
    <s v="KN747"/>
    <s v="čočka nitr. Acrysof IQ Vivity 21,0 dpt DFT015.210"/>
    <x v="1"/>
    <s v="Z 515_NAHRAD_OST"/>
    <s v="Umělé tělní náhrady - ostatní"/>
    <n v="12"/>
    <n v="13754"/>
    <n v="13754"/>
    <n v="1"/>
    <n v="13754"/>
    <n v="13754"/>
    <n v="1146.1666666666667"/>
    <n v="12607.833333333334"/>
    <m/>
    <m/>
    <n v="0"/>
  </r>
  <r>
    <s v="KN748"/>
    <s v="čočka nitr. Acrysof IQ Vivity 25,0 dpt DFT015.250"/>
    <x v="1"/>
    <s v="Z 515_NAHRAD_OST"/>
    <s v="Umělé tělní náhrady - ostatní"/>
    <n v="12"/>
    <n v="13754"/>
    <n v="13754"/>
    <n v="3"/>
    <n v="41262"/>
    <n v="13754"/>
    <n v="1146.1666666666667"/>
    <n v="12607.833333333334"/>
    <m/>
    <m/>
    <n v="0"/>
  </r>
  <r>
    <s v="KN749"/>
    <s v="čočka nitr. 21,0 dpt SN6AT2.210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N755"/>
    <s v="náhrada kolenního kloubu PERSONA vložka PE tibiální Vivacit E Pravá MC-10 mm velikost G-H 42-5221-009-10"/>
    <x v="3"/>
    <s v="Z 518_TEP"/>
    <s v="TEP ortopedie"/>
    <n v="12"/>
    <n v="6900"/>
    <n v="6900"/>
    <n v="9"/>
    <n v="62100"/>
    <n v="6900"/>
    <n v="575"/>
    <n v="6325"/>
    <m/>
    <m/>
    <n v="0"/>
  </r>
  <r>
    <s v="KN756"/>
    <s v="náhrada kolenního kloubu PERSONA komponenta femorální Pravá 11 R 42-5026-070-02"/>
    <x v="3"/>
    <s v="Z 518_TEP"/>
    <s v="TEP ortopedie"/>
    <n v="12"/>
    <n v="13800"/>
    <n v="13800"/>
    <n v="5"/>
    <n v="69000"/>
    <n v="13800"/>
    <n v="1150"/>
    <n v="12650"/>
    <n v="12"/>
    <n v="13440"/>
    <n v="67200"/>
  </r>
  <r>
    <s v="KN757"/>
    <s v="náhrada kolenního kloubu PERSONA komponenta tibiální Pravá H"/>
    <x v="3"/>
    <s v="Z 518_TEP"/>
    <s v="TEP ortopedie"/>
    <n v="12"/>
    <n v="13800"/>
    <n v="13800"/>
    <n v="3"/>
    <n v="41400"/>
    <n v="13800"/>
    <n v="1150"/>
    <n v="12650"/>
    <m/>
    <m/>
    <n v="0"/>
  </r>
  <r>
    <s v="KN767"/>
    <s v="implantát spinální Synapse šroub spongiózní pr. 3,5 mm, délky 34 mm Titan  04.614.034"/>
    <x v="2"/>
    <s v="Z 506_NAHRAD_KOV"/>
    <s v="Umělé tělní náhrady - kovové"/>
    <n v="12"/>
    <n v="6721.75"/>
    <n v="6721.75"/>
    <n v="3"/>
    <n v="20165.25"/>
    <n v="6721.75"/>
    <n v="560.14583333333337"/>
    <n v="6161.604166666667"/>
    <m/>
    <m/>
    <n v="0"/>
  </r>
  <r>
    <s v="KN769"/>
    <s v="náhrada kolenního kloubu PERSONA vložka PE tibiální Vivacit E Pravá CR-12 mm velikost E-F; 42-5221-008-12"/>
    <x v="3"/>
    <s v="Z 518_TEP"/>
    <s v="TEP ortopedie"/>
    <n v="12"/>
    <n v="6900"/>
    <n v="6900"/>
    <n v="2"/>
    <n v="13800"/>
    <n v="6900"/>
    <n v="575"/>
    <n v="6325"/>
    <m/>
    <m/>
    <n v="0"/>
  </r>
  <r>
    <s v="KN773"/>
    <s v="implantát spinální náhrada těla obratle BIOLIGN VBR tělo expandibilní krční 33 - 46 mm;VC03346"/>
    <x v="2"/>
    <s v="Z 506_NAHRAD_KOV"/>
    <s v="Umělé tělní náhrady - kovové"/>
    <n v="12"/>
    <n v="50600"/>
    <n v="50600"/>
    <n v="1"/>
    <n v="50600"/>
    <n v="50600"/>
    <n v="4216.666666666667"/>
    <n v="46383.333333333336"/>
    <m/>
    <m/>
    <n v="0"/>
  </r>
  <r>
    <s v="KN774"/>
    <s v="implantát spinální FJQ-b dlaha krční přední přístup 32,5 mm, 081005002"/>
    <x v="2"/>
    <s v="Z 506_NAHRAD_KOV"/>
    <s v="Umělé tělní náhrady - kovové"/>
    <n v="12"/>
    <n v="10465"/>
    <n v="10465"/>
    <n v="1"/>
    <n v="10465"/>
    <n v="10465"/>
    <n v="872.08333333333337"/>
    <n v="9592.9166666666661"/>
    <m/>
    <m/>
    <n v="0"/>
  </r>
  <r>
    <s v="KN775"/>
    <s v="náhrada kolenního kloubu PERSONA vložka PE tibiální Vivacit E Pravá MC-10 mm velikost E-F;42-5221-007-10"/>
    <x v="3"/>
    <s v="Z 518_TEP"/>
    <s v="TEP ortopedie"/>
    <n v="12"/>
    <n v="6900"/>
    <n v="10499.99"/>
    <n v="5"/>
    <n v="34500"/>
    <n v="6900"/>
    <n v="575"/>
    <n v="6325"/>
    <n v="12"/>
    <n v="6720"/>
    <n v="33600"/>
  </r>
  <r>
    <s v="KN776"/>
    <s v="náhrada kyčelního kloubu TMARS revizní dlaha cage krátká pravá 56/60/48mm; 00-7123-056-48"/>
    <x v="3"/>
    <s v="Z 518_TEP"/>
    <s v="TEP ortopedie"/>
    <n v="12"/>
    <n v="17825"/>
    <n v="17825"/>
    <n v="1"/>
    <n v="17825"/>
    <n v="17825"/>
    <n v="1485.4166666666667"/>
    <n v="16339.583333333334"/>
    <n v="12"/>
    <n v="17360"/>
    <n v="17360"/>
  </r>
  <r>
    <s v="KN777"/>
    <s v="náhrada kolenního kloubu PERSONA vložka PE tibiální Vivacit E Pravá 11 mm velikost 8-11/G-H;42-5221-009-11"/>
    <x v="3"/>
    <s v="Z 518_TEP"/>
    <s v="TEP ortopedie"/>
    <n v="12"/>
    <n v="6900"/>
    <n v="6900"/>
    <n v="5"/>
    <n v="34500"/>
    <n v="6900"/>
    <n v="575"/>
    <n v="6325"/>
    <m/>
    <m/>
    <n v="0"/>
  </r>
  <r>
    <s v="KN778"/>
    <s v="náhrada kolenního kloubu PERSONA komponenta tibiální Pravá 5°vel. G;42-5320-079-02"/>
    <x v="3"/>
    <s v="Z 518_TEP"/>
    <s v="TEP ortopedie"/>
    <n v="12"/>
    <n v="13800"/>
    <n v="13800"/>
    <n v="12"/>
    <n v="165600"/>
    <n v="13800"/>
    <n v="1150"/>
    <n v="12650"/>
    <n v="12"/>
    <n v="13440"/>
    <n v="161280"/>
  </r>
  <r>
    <s v="KN781"/>
    <s v="Katetr Rotablační s olivkou ROTAPRO, BURR, rukojeť + vyměnitelná olivka, Ø 1.25MM, H749393001250"/>
    <x v="13"/>
    <s v="Z 536 PCI_OSTAT"/>
    <s v="Katetry intervenční - balónkový"/>
    <n v="12"/>
    <n v="74069.91"/>
    <n v="74069.91"/>
    <n v="1"/>
    <n v="74069.91"/>
    <n v="74069.91"/>
    <n v="6172.4925000000003"/>
    <n v="67897.41750000001"/>
    <m/>
    <m/>
    <n v="0"/>
  </r>
  <r>
    <s v="KN782"/>
    <s v="Katetr Rotablační s olivkou ROTAPRO, BURR, rukojeť + vyměnitelná olivka, Ø 1.50MM,H749393001500"/>
    <x v="13"/>
    <s v="Z 536 PCI_OSTAT"/>
    <s v="Katetry intervenční - balónkový"/>
    <n v="12"/>
    <n v="74069.91"/>
    <n v="74069.91"/>
    <n v="3"/>
    <n v="222209.73"/>
    <n v="74069.91"/>
    <n v="6172.4925000000003"/>
    <n v="67897.41750000001"/>
    <n v="12"/>
    <n v="68560.58"/>
    <n v="205681.74"/>
  </r>
  <r>
    <s v="KN790"/>
    <s v="Dlaha pro tibiální osteotomii Activmotion NEWCLIP HTO pravá vel. 2, Titan;ATDP2D-ST"/>
    <x v="2"/>
    <s v="Z 506_NAHRAD_KOV"/>
    <s v="Umělé tělní náhrady - kovové"/>
    <n v="12"/>
    <n v="16232.25"/>
    <n v="16232.25"/>
    <n v="2"/>
    <n v="32464.5"/>
    <n v="16232.25"/>
    <n v="1352.6875"/>
    <n v="14879.5625"/>
    <n v="12"/>
    <n v="14075.04"/>
    <n v="28150.080000000002"/>
  </r>
  <r>
    <s v="KN792"/>
    <s v="Šroub kortikální samořezný Activmotion NEWCLIP HTO prům. 4,5 mm délka 40 mm Titan; ST4,5L40D-ST"/>
    <x v="2"/>
    <s v="Z 506_NAHRAD_KOV"/>
    <s v="Umělé tělní náhrady - kovové"/>
    <n v="12"/>
    <n v="2133.25"/>
    <n v="2133.25"/>
    <n v="16"/>
    <n v="34132"/>
    <n v="2133.25"/>
    <n v="177.77083333333334"/>
    <n v="1955.4791666666667"/>
    <n v="12"/>
    <n v="1850.24"/>
    <n v="29603.84"/>
  </r>
  <r>
    <s v="KN793"/>
    <s v="Šroub kortikální samořezný Activmotion NEWCLIP HTO prům. 4,5 mm délka 45 mm Titan; ST4,5L45D-ST"/>
    <x v="2"/>
    <s v="Z 506_NAHRAD_KOV"/>
    <s v="Umělé tělní náhrady - kovové"/>
    <n v="12"/>
    <n v="2133.25"/>
    <n v="2133.25"/>
    <n v="18"/>
    <n v="38398.5"/>
    <n v="2133.25"/>
    <n v="177.77083333333334"/>
    <n v="1955.4791666666667"/>
    <n v="12"/>
    <n v="1850.24"/>
    <n v="33304.32"/>
  </r>
  <r>
    <s v="KN794"/>
    <s v="Šroub kortikální samořezný Activmotion NEWCLIP HTO prům. 4,5 mm délka 55 mm Titan; ST4,5L55D-ST"/>
    <x v="2"/>
    <s v="Z 506_NAHRAD_KOV"/>
    <s v="Umělé tělní náhrady - kovové"/>
    <n v="12"/>
    <n v="2133.25"/>
    <n v="2133.25"/>
    <n v="8"/>
    <n v="17066"/>
    <n v="2133.25"/>
    <n v="177.77083333333334"/>
    <n v="1955.4791666666667"/>
    <n v="12"/>
    <n v="1850.24"/>
    <n v="14801.92"/>
  </r>
  <r>
    <s v="KN795"/>
    <s v="Šroub kortikální samořezný Activmotion NEWCLIP HTO prům. 4,5 mm délka 60 mm Titan; ST4,5L60D-ST"/>
    <x v="2"/>
    <s v="Z 506_NAHRAD_KOV"/>
    <s v="Umělé tělní náhrady - kovové"/>
    <n v="12"/>
    <n v="2133.25"/>
    <n v="2133.25"/>
    <n v="14"/>
    <n v="29865.5"/>
    <n v="2133.25"/>
    <n v="177.77083333333334"/>
    <n v="1955.4791666666667"/>
    <n v="12"/>
    <n v="1850.24"/>
    <n v="25903.360000000001"/>
  </r>
  <r>
    <s v="KN796"/>
    <s v="Šroub kortikální samořezný Activmotion NEWCLIP HTO prům. 4,5 mm délka 65 mm Titan; ST4,5L65D-ST"/>
    <x v="2"/>
    <s v="Z 506_NAHRAD_KOV"/>
    <s v="Umělé tělní náhrady - kovové"/>
    <n v="12"/>
    <n v="2133.25"/>
    <n v="2133.25"/>
    <n v="11"/>
    <n v="23465.75"/>
    <n v="2133.25"/>
    <n v="177.77083333333334"/>
    <n v="1955.4791666666667"/>
    <n v="12"/>
    <n v="1850.24"/>
    <n v="20352.64"/>
  </r>
  <r>
    <s v="KN797"/>
    <s v="Výplň dutiny pro tibiální osteotomii OTIS 50 klínek 10 mm; P822667230"/>
    <x v="1"/>
    <s v="Z 515_NAHRAD_OST"/>
    <s v="Umělé tělní náhrady - ostatní"/>
    <n v="12"/>
    <n v="7161.05"/>
    <n v="8043.1"/>
    <n v="2"/>
    <n v="15204.150000000001"/>
    <n v="7602.0750000000007"/>
    <n v="633.50625000000002"/>
    <n v="6968.5687500000004"/>
    <m/>
    <m/>
    <n v="0"/>
  </r>
  <r>
    <s v="KN798"/>
    <s v="Výplň dutiny pro tibiální osteotomii OTIS 50 klínek 11 mm; P822667232"/>
    <x v="1"/>
    <s v="Z 515_NAHRAD_OST"/>
    <s v="Umělé tělní náhrady - ostatní"/>
    <n v="12"/>
    <n v="7161.05"/>
    <n v="7161.05"/>
    <n v="1"/>
    <n v="7161.05"/>
    <n v="7161.05"/>
    <n v="596.75416666666672"/>
    <n v="6564.2958333333336"/>
    <m/>
    <m/>
    <n v="0"/>
  </r>
  <r>
    <s v="KN799"/>
    <s v="Výplň dutiny pro tibiální osteotomii OTIS 50 klínek 9 mm; P822667228"/>
    <x v="1"/>
    <s v="Z 515_NAHRAD_OST"/>
    <s v="Umělé tělní náhrady - ostatní"/>
    <n v="12"/>
    <n v="7161.05"/>
    <n v="8043.1"/>
    <n v="2"/>
    <n v="15204.150000000001"/>
    <n v="7602.0750000000007"/>
    <n v="633.50625000000002"/>
    <n v="6968.5687500000004"/>
    <m/>
    <m/>
    <n v="0"/>
  </r>
  <r>
    <s v="KN800"/>
    <s v="Katetr ablační pro pulzní ablaci FARAWAVE bez magnetického senzoru pro 3D mapování 20 elektrod, dvojitá křivka, košík + krytka, prům. 31mm, 12,8 Fr, délka 115cm;41M401"/>
    <x v="5"/>
    <s v="Z 514_KATETR.ABL"/>
    <s v="Katetry ablační  "/>
    <n v="12"/>
    <n v="111925"/>
    <n v="111925"/>
    <n v="447"/>
    <n v="50030475"/>
    <n v="111925"/>
    <n v="9327.0833333333339"/>
    <n v="102597.91666666667"/>
    <n v="12"/>
    <n v="103600"/>
    <n v="46309200"/>
  </r>
  <r>
    <s v="KN802"/>
    <s v="Katetr ablační pro pulzní ablaci FARAWAVE bez magnetického senzoru pro 3D mapování 20 elektrod, dvojitá křivka, košík + krytka, prům. 35mm, 12,8 Fr, délka 115cm;41M402"/>
    <x v="5"/>
    <s v="Z 514_KATETR.ABL"/>
    <s v="Katetry ablační  "/>
    <n v="12"/>
    <n v="111925"/>
    <n v="111925"/>
    <n v="10"/>
    <n v="1119250"/>
    <n v="111925"/>
    <n v="9327.0833333333339"/>
    <n v="102597.91666666667"/>
    <m/>
    <m/>
    <n v="0"/>
  </r>
  <r>
    <s v="KN804"/>
    <s v="Zavaděč transseptální řiditelný FARADRIVE čirý 13 Fr, délka 74 cm, pro GW 0,035“, včetně dilatátoru;21M402"/>
    <x v="5"/>
    <s v="Z 514_KATETR.ABL"/>
    <s v="Katetry ablační  "/>
    <n v="12"/>
    <n v="16093"/>
    <n v="16093"/>
    <n v="458"/>
    <n v="7370594"/>
    <n v="16093"/>
    <n v="1341.0833333333333"/>
    <n v="14751.916666666666"/>
    <n v="12"/>
    <n v="14896"/>
    <n v="6822368"/>
  </r>
  <r>
    <s v="KN806"/>
    <s v="Kabel propojovací FARASTAR k ablačním katetrům FARAWAVE 300 cm; 41M404"/>
    <x v="5"/>
    <s v="Z 514_KATETR.ABL"/>
    <s v="Katetry ablační  "/>
    <n v="12"/>
    <n v="2998.99"/>
    <n v="2998.99"/>
    <n v="1"/>
    <n v="2998.99"/>
    <n v="2998.99"/>
    <n v="249.91583333333332"/>
    <n v="2749.0741666666663"/>
    <m/>
    <m/>
    <n v="0"/>
  </r>
  <r>
    <s v="KN807"/>
    <s v="náhrada kolenního kloubu NEXGEN plato tibiální Prolong LPS-Flex C,D 1,2 14 mm; 00-5964-022-14"/>
    <x v="3"/>
    <s v="Z 518_TEP"/>
    <s v="TEP ortopedie"/>
    <n v="12"/>
    <n v="2875"/>
    <n v="2875"/>
    <n v="1"/>
    <n v="2875"/>
    <n v="2875"/>
    <n v="239.58333333333334"/>
    <n v="2635.4166666666665"/>
    <m/>
    <m/>
    <n v="0"/>
  </r>
  <r>
    <s v="KN809"/>
    <s v="dlaha pro sympfýzu PRS RX System zahnutá, 6 otvorů, 21163-6"/>
    <x v="2"/>
    <s v="Z 506_NAHRAD_KOV"/>
    <s v="Umělé tělní náhrady - kovové"/>
    <n v="12"/>
    <n v="5234.67"/>
    <n v="5234.67"/>
    <n v="1"/>
    <n v="5234.67"/>
    <n v="5234.67"/>
    <n v="436.22250000000003"/>
    <n v="4798.4475000000002"/>
    <m/>
    <m/>
    <n v="0"/>
  </r>
  <r>
    <s v="KN812"/>
    <s v="drát vodící Amplatz 180 cm THSCF-35-180-3-AES"/>
    <x v="5"/>
    <s v="Z 514_KATETR.ABL"/>
    <s v="Katetry ablační  "/>
    <n v="12"/>
    <n v="1028.5"/>
    <n v="1028.5"/>
    <n v="493"/>
    <n v="507050.5"/>
    <n v="1028.5"/>
    <n v="85.708333333333329"/>
    <n v="942.79166666666663"/>
    <n v="12"/>
    <n v="952"/>
    <n v="469336"/>
  </r>
  <r>
    <s v="KN813"/>
    <s v="náhrada kolenního kloubu PERSONA vložka PE tibiální Vivacit E Levá MC 10 mm velikost 6-7/E-F; 42-5121-007-10"/>
    <x v="3"/>
    <s v="Z 518_TEP"/>
    <s v="TEP ortopedie"/>
    <n v="12"/>
    <n v="6900"/>
    <n v="6900"/>
    <n v="9"/>
    <n v="62100"/>
    <n v="6900"/>
    <n v="575"/>
    <n v="6325"/>
    <m/>
    <m/>
    <n v="0"/>
  </r>
  <r>
    <s v="KN815"/>
    <s v="katétr balónkový okluzní Gore Molding&amp;Occlusion Balloon 10-37 mm x 4 cm 10F;MOB37"/>
    <x v="6"/>
    <s v="Z 513_KATETR"/>
    <s v="Katetry - ostatní speciální"/>
    <n v="12"/>
    <n v="9317"/>
    <n v="9317"/>
    <n v="2"/>
    <n v="18634"/>
    <n v="9317"/>
    <n v="776.41666666666663"/>
    <n v="8540.5833333333339"/>
    <m/>
    <m/>
    <n v="0"/>
  </r>
  <r>
    <s v="KN816"/>
    <s v="stentgraft periferní vaskulární balónexpandibilní Advanta V12 6 x 22 mm 80 cm;85343"/>
    <x v="7"/>
    <s v="Z 538 STENTY"/>
    <s v="Stenty hrudní, břišní, stentgrafty"/>
    <n v="12"/>
    <n v="36225"/>
    <n v="36225"/>
    <n v="4"/>
    <n v="144900"/>
    <n v="36225"/>
    <n v="3018.75"/>
    <n v="33206.25"/>
    <m/>
    <m/>
    <n v="0"/>
  </r>
  <r>
    <s v="KN822"/>
    <s v="stentgraft aortální Zenith juxtarenální fenestrovaný proximální část ZFEN-P-2-24-109"/>
    <x v="7"/>
    <s v="Z 538 STENTY"/>
    <s v="Stenty hrudní, břišní, stentgrafty"/>
    <n v="12"/>
    <n v="169255.04000000001"/>
    <n v="169255.04000000001"/>
    <n v="1"/>
    <n v="169255.04000000001"/>
    <n v="169255.04000000001"/>
    <n v="14104.586666666668"/>
    <n v="155150.45333333334"/>
    <m/>
    <m/>
    <n v="0"/>
  </r>
  <r>
    <s v="KN823"/>
    <s v="stentgraft aortální Zenith břišní Alpha Spiral-Z LEG ,ZISL-13-59"/>
    <x v="7"/>
    <s v="Z 538 STENTY"/>
    <s v="Stenty hrudní, břišní, stentgrafty"/>
    <n v="12"/>
    <n v="54625"/>
    <n v="54625"/>
    <n v="3"/>
    <n v="163875"/>
    <n v="54625"/>
    <n v="4552.083333333333"/>
    <n v="50072.916666666664"/>
    <m/>
    <m/>
    <n v="0"/>
  </r>
  <r>
    <s v="KN825"/>
    <s v="náhrada kolenního kloubu PERSONA vložka PE tibiální Vivacit E pravá MC 11 mm velikost 6-7/E-F; 42-5221-007-11"/>
    <x v="3"/>
    <s v="Z 518_TEP"/>
    <s v="TEP ortopedie"/>
    <n v="12"/>
    <n v="6900"/>
    <n v="6900"/>
    <n v="1"/>
    <n v="6900"/>
    <n v="6900"/>
    <n v="575"/>
    <n v="6325"/>
    <m/>
    <m/>
    <n v="0"/>
  </r>
  <r>
    <s v="KN828"/>
    <s v="Zavaděč biliárních stentů, set vč.zavaděcího katétru a tlačného katétru, 8,5 Fr x 220cm,SSIS-8.5"/>
    <x v="4"/>
    <s v="Z 523_STAPLE"/>
    <s v="Staplery, endosk., extraktory"/>
    <n v="12"/>
    <n v="687.28"/>
    <n v="687.28"/>
    <n v="10"/>
    <n v="6872.8"/>
    <n v="687.28"/>
    <n v="57.273333333333333"/>
    <n v="630.00666666666666"/>
    <m/>
    <m/>
    <n v="0"/>
  </r>
  <r>
    <s v="KN829"/>
    <s v="Zavaděč biliárních stentů, set vč.zavaděcího katétru a tlačného katétru, 10 Fr x 220cm,SSIS-10"/>
    <x v="4"/>
    <s v="Z 523_STAPLE"/>
    <s v="Staplery, endosk., extraktory"/>
    <n v="12"/>
    <n v="687.28"/>
    <n v="687.28"/>
    <n v="10"/>
    <n v="6872.8"/>
    <n v="687.28"/>
    <n v="57.273333333333333"/>
    <n v="630.00666666666666"/>
    <m/>
    <m/>
    <n v="0"/>
  </r>
  <r>
    <s v="KN831"/>
    <s v="Zavaděč biliárních stentů tlačný (Pushing cathetr) 5 Fr x 170 cm,BSI5"/>
    <x v="4"/>
    <s v="Z 523_STAPLE"/>
    <s v="Staplery, endosk., extraktory"/>
    <n v="12"/>
    <n v="314.60000000000002"/>
    <n v="314.60000000000002"/>
    <n v="1"/>
    <n v="314.60000000000002"/>
    <n v="314.60000000000002"/>
    <n v="26.216666666666669"/>
    <n v="288.38333333333333"/>
    <m/>
    <m/>
    <n v="0"/>
  </r>
  <r>
    <s v="KN832"/>
    <s v="Zavaděč biliárních stentů tlačný (Pushing cathetr) 7 Fr x 170cm,BSI7"/>
    <x v="4"/>
    <s v="Z 523_STAPLE"/>
    <s v="Staplery, endosk., extraktory"/>
    <n v="12"/>
    <n v="314.60000000000002"/>
    <n v="314.60000000000002"/>
    <n v="6"/>
    <n v="1887.6"/>
    <n v="314.59999999999997"/>
    <n v="26.216666666666665"/>
    <n v="288.38333333333333"/>
    <m/>
    <m/>
    <n v="0"/>
  </r>
  <r>
    <s v="KN834"/>
    <s v="náhrada kyčelního kloubu TMARS revizní vložka Longevity XLPE neutrální 50/28 mm, 00-7105-050-28"/>
    <x v="3"/>
    <s v="Z 518_TEP"/>
    <s v="TEP ortopedie"/>
    <n v="12"/>
    <n v="8970"/>
    <n v="8970"/>
    <n v="2"/>
    <n v="17940"/>
    <n v="8970"/>
    <n v="747.5"/>
    <n v="8222.5"/>
    <m/>
    <m/>
    <n v="0"/>
  </r>
  <r>
    <s v="KN836"/>
    <s v="náhrada kolenního kloubu PERSONA vložka PE tibiální Vivacit E Levá MC-10 mm velikost 8-11/G-H,42-5121-009-10"/>
    <x v="3"/>
    <s v="Z 518_TEP"/>
    <s v="TEP ortopedie"/>
    <n v="12"/>
    <n v="6900"/>
    <n v="6900"/>
    <n v="6"/>
    <n v="41400"/>
    <n v="6900"/>
    <n v="575"/>
    <n v="6325"/>
    <n v="12"/>
    <n v="6720"/>
    <n v="40320"/>
  </r>
  <r>
    <s v="KN839"/>
    <s v="Čočka nitr. Clareon CNA0T0.160, 16,0 dpt"/>
    <x v="1"/>
    <s v="Z 515_NAHRAD_OST"/>
    <s v="Umělé tělní náhrady - ostatní"/>
    <n v="12"/>
    <n v="3967.5"/>
    <n v="3967.5"/>
    <n v="1"/>
    <n v="3967.5"/>
    <n v="3967.5"/>
    <n v="330.625"/>
    <n v="3636.875"/>
    <m/>
    <m/>
    <n v="0"/>
  </r>
  <r>
    <s v="KN840"/>
    <s v="náhrada kolenního kloubu PERSONA vložka PE tibiální Vivacit E Levá MC-10 mm velikost 8-11/E-F,42-5121-008-10"/>
    <x v="3"/>
    <s v="Z 518_TEP"/>
    <s v="TEP ortopedie"/>
    <n v="12"/>
    <n v="6900"/>
    <n v="6900"/>
    <n v="7"/>
    <n v="48300"/>
    <n v="6900"/>
    <n v="575"/>
    <n v="6325"/>
    <n v="12"/>
    <n v="6720"/>
    <n v="47040"/>
  </r>
  <r>
    <s v="KN841"/>
    <s v="Čočka nitr. 18,5 dpt MTA4UO.185"/>
    <x v="1"/>
    <s v="Z 515_NAHRAD_OST"/>
    <s v="Umělé tělní náhrady - ostatní"/>
    <n v="12"/>
    <n v="1605.98"/>
    <n v="1605.98"/>
    <n v="2"/>
    <n v="3211.96"/>
    <n v="1605.98"/>
    <n v="133.83166666666668"/>
    <n v="1472.1483333333333"/>
    <m/>
    <m/>
    <n v="0"/>
  </r>
  <r>
    <s v="KN843"/>
    <s v="Výplň dutiny pro tibiální osteotomii OTIS 50 klínek 8 mm; P822667226"/>
    <x v="1"/>
    <s v="Z 515_NAHRAD_OST"/>
    <s v="Umělé tělní náhrady - ostatní"/>
    <n v="12"/>
    <n v="7161.05"/>
    <n v="7161.05"/>
    <n v="5"/>
    <n v="35805.25"/>
    <n v="7161.05"/>
    <n v="596.75416666666672"/>
    <n v="6564.2958333333336"/>
    <m/>
    <m/>
    <n v="0"/>
  </r>
  <r>
    <s v="KN844"/>
    <s v="Výplň dutiny pro tibiální osteotomii OTIS 50 klínek 12 mm; P822667234"/>
    <x v="1"/>
    <s v="Z 515_NAHRAD_OST"/>
    <s v="Umělé tělní náhrady - ostatní"/>
    <n v="12"/>
    <n v="8043.1"/>
    <n v="8043.1"/>
    <n v="1"/>
    <n v="8043.1"/>
    <n v="8043.1"/>
    <n v="670.25833333333333"/>
    <n v="7372.8416666666672"/>
    <m/>
    <m/>
    <n v="0"/>
  </r>
  <r>
    <s v="KN846"/>
    <s v="Výplň dutiny pro tibiální osteotomii OTIS 50 klínek 14 mm; P822667238"/>
    <x v="1"/>
    <s v="Z 515_NAHRAD_OST"/>
    <s v="Umělé tělní náhrady - ostatní"/>
    <n v="12"/>
    <n v="7161.05"/>
    <n v="7447.4"/>
    <n v="2"/>
    <n v="14608.45"/>
    <n v="7304.2250000000004"/>
    <n v="608.6854166666667"/>
    <n v="6695.5395833333332"/>
    <m/>
    <m/>
    <n v="0"/>
  </r>
  <r>
    <s v="KN848"/>
    <s v="náhrada kolenního kloubu PERSONA vložka PE tibiální Vivacit E Pravá MC 11 mm velikost 8-11/E-F; 42-5221-008-11"/>
    <x v="3"/>
    <s v="Z 518_TEP"/>
    <s v="TEP ortopedie"/>
    <n v="12"/>
    <n v="6900"/>
    <n v="10499.99"/>
    <n v="3"/>
    <n v="20700"/>
    <n v="6900"/>
    <n v="575"/>
    <n v="6325"/>
    <m/>
    <m/>
    <n v="0"/>
  </r>
  <r>
    <s v="KN852"/>
    <s v="náhrada kyčelního kloubu Allofit IT vložka crosslink neutral LL/36 mm 00-8751-013-36"/>
    <x v="3"/>
    <s v="Z 518_TEP"/>
    <s v="TEP ortopedie"/>
    <n v="12"/>
    <n v="5175"/>
    <n v="5175"/>
    <n v="1"/>
    <n v="5175"/>
    <n v="5175"/>
    <n v="431.25"/>
    <n v="4743.75"/>
    <m/>
    <m/>
    <n v="0"/>
  </r>
  <r>
    <s v="KN855"/>
    <s v="náhrada kolenního kloubu PERSONA vložka PE tibiální Vivacit E Levá MC-10 mm velikost 6-7/C-D,42-5121-004-10"/>
    <x v="3"/>
    <s v="Z 518_TEP"/>
    <s v="TEP ortopedie"/>
    <n v="12"/>
    <n v="6900"/>
    <n v="6900"/>
    <n v="2"/>
    <n v="13800"/>
    <n v="6900"/>
    <n v="575"/>
    <n v="6325"/>
    <m/>
    <m/>
    <n v="0"/>
  </r>
  <r>
    <s v="KN857"/>
    <s v="systém neurostimulační SenSight B31010 Cranial Tunneler DBS;B31010"/>
    <x v="21"/>
    <s v="Z 508_DBS"/>
    <s v="DBS"/>
    <n v="12"/>
    <n v="0.01"/>
    <n v="0.01"/>
    <n v="10"/>
    <n v="9.9999999999999992E-2"/>
    <n v="9.9999999999999985E-3"/>
    <n v="8.3333333333333317E-4"/>
    <n v="9.166666666666665E-3"/>
    <m/>
    <m/>
    <n v="0"/>
  </r>
  <r>
    <s v="KN864"/>
    <s v="Čočka nitr. Acrysof IQ PanOptix TFNT00.170,  17,0 dpt"/>
    <x v="1"/>
    <s v="Z 515_NAHRAD_OST"/>
    <s v="Umělé tělní náhrady - ostatní"/>
    <n v="12"/>
    <n v="14441.7"/>
    <n v="14441.7"/>
    <n v="2"/>
    <n v="28883.4"/>
    <n v="14441.7"/>
    <n v="1203.4750000000001"/>
    <n v="13238.225"/>
    <m/>
    <m/>
    <n v="0"/>
  </r>
  <r>
    <s v="KN865"/>
    <s v="spirála embolizační Target 360 Standard .010&quot; 8 mm x 30 cm; M0035468300"/>
    <x v="8"/>
    <s v="Z 545 EMBOLIZACE"/>
    <s v="Odpoutatelné spirály"/>
    <n v="12"/>
    <n v="15332.95"/>
    <n v="15332.95"/>
    <n v="3"/>
    <n v="45998.850000000006"/>
    <n v="15332.950000000003"/>
    <n v="1277.7458333333336"/>
    <n v="14055.204166666668"/>
    <m/>
    <m/>
    <n v="0"/>
  </r>
  <r>
    <s v="KN866"/>
    <s v="Set plnící Refill Kit k baclofenové pumpě Synchromed II, 8551"/>
    <x v="16"/>
    <s v="Z 511_NEURO"/>
    <s v="Neurostimulace"/>
    <n v="12"/>
    <n v="0.01"/>
    <n v="0.01"/>
    <n v="1"/>
    <n v="0.01"/>
    <n v="0.01"/>
    <n v="8.3333333333333339E-4"/>
    <n v="9.1666666666666667E-3"/>
    <m/>
    <m/>
    <n v="0"/>
  </r>
  <r>
    <s v="KN867"/>
    <s v="svorka na aneurysma Yasargil mini, délka čelisti 3,0 mm, max. rozevření 3,3 mm, uzavírací síla 1,08 N, rovná, permanentní, FT680T"/>
    <x v="2"/>
    <s v="Z 506_NAHRAD_KOV"/>
    <s v="Umělé tělní náhrady - kovové"/>
    <n v="12"/>
    <n v="4548.59"/>
    <n v="4548.6000000000004"/>
    <n v="5"/>
    <n v="22742.97"/>
    <n v="4548.5940000000001"/>
    <n v="379.04950000000002"/>
    <n v="4169.5445"/>
    <m/>
    <m/>
    <n v="0"/>
  </r>
  <r>
    <s v="KN870"/>
    <s v="stent periferní vaskulární E Luminexx  samoexpandibilní 7 x 120 mm, 80 cm, .035&quot; ZVM07120"/>
    <x v="7"/>
    <s v="Z 538 STENTY"/>
    <s v="Stenty periferní, vaskulární"/>
    <n v="12"/>
    <n v="10913.5"/>
    <n v="10913.5"/>
    <n v="2"/>
    <n v="21827"/>
    <n v="10913.5"/>
    <n v="909.45833333333337"/>
    <n v="10004.041666666666"/>
    <n v="12"/>
    <n v="10628.8"/>
    <n v="21257.599999999999"/>
  </r>
  <r>
    <s v="KN871"/>
    <s v="stent periferní vaskulární E Luminexx  samoexpandibilní 8 x 40 mm, 80 cm, .035&quot; ZVM08040"/>
    <x v="7"/>
    <s v="Z 538 STENTY"/>
    <s v="Stenty periferní, vaskulární"/>
    <n v="12"/>
    <n v="10913.5"/>
    <n v="10913.5"/>
    <n v="12"/>
    <n v="130962"/>
    <n v="10913.5"/>
    <n v="909.45833333333337"/>
    <n v="10004.041666666666"/>
    <n v="12"/>
    <n v="10628.8"/>
    <n v="127545.59999999999"/>
  </r>
  <r>
    <s v="KN872"/>
    <s v="stent periferní vaskulární E Luminexx  samoexpandibilní 8 x 80 mm, 80 cm, .035&quot; ZVM08080"/>
    <x v="7"/>
    <s v="Z 538 STENTY"/>
    <s v="Stenty periferní, vaskulární"/>
    <n v="12"/>
    <n v="10913.5"/>
    <n v="10913.5"/>
    <n v="1"/>
    <n v="10913.5"/>
    <n v="10913.5"/>
    <n v="909.45833333333337"/>
    <n v="10004.041666666666"/>
    <m/>
    <m/>
    <n v="0"/>
  </r>
  <r>
    <s v="KN873"/>
    <s v="stentgraft periferní vaskulární Fluency Plus samoexpandibilní, Nitinol, potan EPTFE 10 x 40 FVM10040"/>
    <x v="7"/>
    <s v="Z 538 STENTY"/>
    <s v="Stenty hrudní, břišní, stentgrafty"/>
    <n v="12"/>
    <n v="23000"/>
    <n v="23000"/>
    <n v="1"/>
    <n v="23000"/>
    <n v="23000"/>
    <n v="1916.6666666666667"/>
    <n v="21083.333333333332"/>
    <m/>
    <m/>
    <n v="0"/>
  </r>
  <r>
    <s v="KN874"/>
    <s v="náhrada ramenního kloubu SMR AXIOMA glenoid Small-R-Medium revizní necementovaný; 1375.14.652"/>
    <x v="3"/>
    <s v="Z 518_TEP"/>
    <s v="TEP ortopedie"/>
    <n v="12"/>
    <n v="13455"/>
    <n v="13455"/>
    <n v="2"/>
    <n v="26910"/>
    <n v="13455"/>
    <n v="1121.25"/>
    <n v="12333.75"/>
    <n v="12"/>
    <n v="13104"/>
    <n v="26208"/>
  </r>
  <r>
    <s v="KN875"/>
    <s v="náhrada ramenního kloubu SMR AXIOMA TT glenoid  augmentovaný 360 15° S-R průměr 27 mm revizní necementovaný; 1375.15.515"/>
    <x v="3"/>
    <s v="Z 518_TEP"/>
    <s v="TEP ortopedie"/>
    <n v="12"/>
    <n v="14260"/>
    <n v="14260"/>
    <n v="1"/>
    <n v="14260"/>
    <n v="14260"/>
    <n v="1188.3333333333333"/>
    <n v="13071.666666666666"/>
    <m/>
    <m/>
    <n v="0"/>
  </r>
  <r>
    <s v="KN876"/>
    <s v="stentgraft aortální Zenith Flex AAA břišní bifurkační tělo 36 x 113 mm;TFFB-36-113-ZT"/>
    <x v="7"/>
    <s v="Z 538 STENTY"/>
    <s v="Stenty hrudní, břišní, stentgrafty"/>
    <n v="12"/>
    <n v="78775"/>
    <n v="78775"/>
    <n v="1"/>
    <n v="78775"/>
    <n v="78775"/>
    <n v="6564.583333333333"/>
    <n v="72210.416666666672"/>
    <n v="12"/>
    <n v="76720"/>
    <n v="76720"/>
  </r>
  <r>
    <s v="KN877"/>
    <s v="katétr balónkový dilatační Sterling MR .018&quot; 5.0 mm x 20 mm x 135 cm; H74939031502010"/>
    <x v="6"/>
    <s v="Z 513_KATETR"/>
    <s v="Katetry dilatační"/>
    <n v="12"/>
    <n v="4563.1099999999997"/>
    <n v="4563.13"/>
    <n v="36"/>
    <n v="164272.29999999993"/>
    <n v="4563.1194444444427"/>
    <n v="380.25995370370356"/>
    <n v="4182.8594907407387"/>
    <n v="12"/>
    <n v="4223.71"/>
    <n v="152053.56"/>
  </r>
  <r>
    <s v="KN879"/>
    <s v="vodič vakuové jehly EnCor Insert Mammo Test  7G bal. á 10 ks ENCFINSERT7G"/>
    <x v="0"/>
    <s v="Z 503_OSTAT"/>
    <s v="Materiál k biopsiím"/>
    <n v="21"/>
    <n v="302.5"/>
    <n v="302.5"/>
    <n v="20"/>
    <n v="6050"/>
    <n v="302.5"/>
    <n v="14.404761904761905"/>
    <n v="288.09523809523807"/>
    <m/>
    <m/>
    <n v="0"/>
  </r>
  <r>
    <s v="KN880"/>
    <s v="vodič vakuové jehly EnCor Insert Mammo Test 10G bal. á 10 ks ENCFINSERT10G"/>
    <x v="0"/>
    <s v="Z 503_OSTAT"/>
    <s v="Materiál k biopsiím"/>
    <n v="21"/>
    <n v="302.5"/>
    <n v="302.5"/>
    <n v="30"/>
    <n v="9075"/>
    <n v="302.5"/>
    <n v="14.404761904761905"/>
    <n v="288.09523809523807"/>
    <m/>
    <m/>
    <n v="0"/>
  </r>
  <r>
    <s v="KN881"/>
    <s v="jehla bioptická koaxiální TruGuide 15G x 7cm (pro MN1610) á 5ks C1610B"/>
    <x v="0"/>
    <s v="Z 503_OSTAT"/>
    <s v="Materiál k biopsiím"/>
    <n v="12"/>
    <n v="974.05"/>
    <n v="974.05"/>
    <n v="60"/>
    <n v="58443"/>
    <n v="974.05"/>
    <n v="81.170833333333334"/>
    <n v="892.87916666666661"/>
    <m/>
    <m/>
    <n v="0"/>
  </r>
  <r>
    <s v="KN882"/>
    <s v="jehla bioptická koaxiální TruGuide 15G x 13cm (pro MN1616) á 5 ks C1616B"/>
    <x v="0"/>
    <s v="Z 503_OSTAT"/>
    <s v="Materiál k biopsiím"/>
    <n v="12"/>
    <n v="974.05"/>
    <n v="974.05"/>
    <n v="35"/>
    <n v="34091.75"/>
    <n v="974.05"/>
    <n v="81.170833333333334"/>
    <n v="892.87916666666661"/>
    <m/>
    <m/>
    <n v="0"/>
  </r>
  <r>
    <s v="KN884"/>
    <s v="jehla bioptická magmun 16G x 160 mm bal. á 10 ks MN1616"/>
    <x v="0"/>
    <s v="Z 503_OSTAT"/>
    <s v="Materiál k biopsiím"/>
    <n v="12"/>
    <n v="411.4"/>
    <n v="411.4"/>
    <n v="60"/>
    <n v="24684"/>
    <n v="411.4"/>
    <n v="34.283333333333331"/>
    <n v="377.11666666666667"/>
    <m/>
    <m/>
    <n v="0"/>
  </r>
  <r>
    <s v="KN885"/>
    <s v="jehla bioptická magnum 12G x 100 mm bal. á 10ks MN1210"/>
    <x v="0"/>
    <s v="Z 503_OSTAT"/>
    <s v="Materiál k biopsiím"/>
    <n v="12"/>
    <n v="411.4"/>
    <n v="411.4"/>
    <n v="170"/>
    <n v="69938"/>
    <n v="411.4"/>
    <n v="34.283333333333331"/>
    <n v="377.11666666666667"/>
    <m/>
    <m/>
    <n v="0"/>
  </r>
  <r>
    <s v="KN886"/>
    <s v="jehla bioptická magnum 14G x 100 mm bal. á 10 ks MN1410"/>
    <x v="0"/>
    <s v="Z 503_OSTAT"/>
    <s v="Materiál k biopsiím"/>
    <n v="12"/>
    <n v="411.4"/>
    <n v="411.4"/>
    <n v="60"/>
    <n v="24684"/>
    <n v="411.4"/>
    <n v="34.283333333333331"/>
    <n v="377.11666666666667"/>
    <m/>
    <m/>
    <n v="0"/>
  </r>
  <r>
    <s v="KN888"/>
    <s v="jehla bioptická magnum 16G x 100 mm bal. á 10 ks MN1610"/>
    <x v="0"/>
    <s v="Z 503_OSTAT"/>
    <s v="Materiál k biopsiím"/>
    <n v="12"/>
    <n v="411.4"/>
    <n v="411.4"/>
    <n v="140"/>
    <n v="57596"/>
    <n v="411.4"/>
    <n v="34.283333333333331"/>
    <n v="377.11666666666667"/>
    <m/>
    <m/>
    <n v="0"/>
  </r>
  <r>
    <s v="KN889"/>
    <s v="jehla bioptická Mission 14 G x 10 cm bal. á 5 ks 1410MS "/>
    <x v="0"/>
    <s v="Z 503_OSTAT"/>
    <s v="Materiál k biopsiím"/>
    <n v="12"/>
    <n v="675.9"/>
    <n v="675.9"/>
    <n v="10"/>
    <n v="6759.02"/>
    <n v="675.90200000000004"/>
    <n v="56.325166666666668"/>
    <n v="619.57683333333341"/>
    <m/>
    <m/>
    <n v="0"/>
  </r>
  <r>
    <s v="KN890"/>
    <s v="lokalizátor prsních lézí Gel Mark Ultra SS EnCor 10G bal. á 10 ks GMUEC10GSS"/>
    <x v="0"/>
    <s v="Z 503_OSTAT"/>
    <s v="Materiál k biopsiím"/>
    <n v="12"/>
    <n v="1409.65"/>
    <n v="1409.65"/>
    <n v="10"/>
    <n v="14096.5"/>
    <n v="1409.65"/>
    <n v="117.47083333333335"/>
    <n v="1292.1791666666668"/>
    <m/>
    <m/>
    <n v="0"/>
  </r>
  <r>
    <s v="KN891"/>
    <s v="lokalizátor prsních lézí Gel Mark Ultra SS EnCor 7 G bal. á 10 ks SMEC7GSS"/>
    <x v="0"/>
    <s v="Z 503_OSTAT"/>
    <s v="Materiál k biopsiím"/>
    <n v="12"/>
    <n v="1409.65"/>
    <n v="1409.65"/>
    <n v="40"/>
    <n v="56386"/>
    <n v="1409.65"/>
    <n v="117.47083333333335"/>
    <n v="1292.1791666666668"/>
    <m/>
    <m/>
    <n v="0"/>
  </r>
  <r>
    <s v="KN892"/>
    <s v="sonda EnCor Biopsy Probe 10G pro vakuovou biopsii bal. á 5 ks ECP0110GV"/>
    <x v="0"/>
    <s v="Z 503_OSTAT"/>
    <s v="Materiál k biopsiím"/>
    <n v="12"/>
    <n v="9099.2000000000007"/>
    <n v="9099.2000000000007"/>
    <n v="35"/>
    <n v="318472"/>
    <n v="9099.2000000000007"/>
    <n v="758.26666666666677"/>
    <n v="8340.9333333333343"/>
    <m/>
    <m/>
    <n v="0"/>
  </r>
  <r>
    <s v="KN893"/>
    <s v="sonda EnCor Biopsy Probe 7G pro vakuovou biopsii bal. á 5 ks ECP017GV"/>
    <x v="0"/>
    <s v="Z 503_OSTAT"/>
    <s v="Materiál k biopsiím"/>
    <n v="12"/>
    <n v="9099.2000000000007"/>
    <n v="9099.2000000000007"/>
    <n v="35"/>
    <n v="318472"/>
    <n v="9099.2000000000007"/>
    <n v="758.26666666666677"/>
    <n v="8340.9333333333343"/>
    <m/>
    <m/>
    <n v="0"/>
  </r>
  <r>
    <s v="KN895"/>
    <s v="dlaha pro sympfýzu PRS RX System, 6 otvorů, 21162-6"/>
    <x v="2"/>
    <s v="Z 506_NAHRAD_KOV"/>
    <s v="Umělé tělní náhrady - kovové"/>
    <n v="12"/>
    <n v="5234.67"/>
    <n v="5234.67"/>
    <n v="2"/>
    <n v="10469.34"/>
    <n v="5234.67"/>
    <n v="436.22250000000003"/>
    <n v="4798.4475000000002"/>
    <m/>
    <m/>
    <n v="0"/>
  </r>
  <r>
    <s v="KN898"/>
    <s v="katetr zaváděcí koronární periferní prodlužovací GUIDION,6F,150cm,25cm,(původní Guideliner),IMD G60F25150"/>
    <x v="13"/>
    <s v="Z 536 PCI_OSTAT"/>
    <s v="Katetry intervenční - balónkový"/>
    <n v="12"/>
    <n v="11999.57"/>
    <n v="11999.57"/>
    <n v="24"/>
    <n v="287989.68000000011"/>
    <n v="11999.570000000005"/>
    <n v="999.9641666666671"/>
    <n v="10999.605833333339"/>
    <m/>
    <m/>
    <n v="0"/>
  </r>
  <r>
    <s v="KN906"/>
    <s v="Kardiostimulátor biventrikulární SET DDD-R,TVI, IECG, IS1,Hera Plus,komplet vč.elektrod,PMHERAPk"/>
    <x v="10"/>
    <s v="Z 517_KARDI"/>
    <s v="Elektrody ke kardiostimulátorům"/>
    <n v="12"/>
    <n v="102999.75"/>
    <n v="102999.75"/>
    <n v="5"/>
    <n v="514998.75"/>
    <n v="102999.75"/>
    <n v="8583.3125"/>
    <n v="94416.4375"/>
    <m/>
    <m/>
    <n v="0"/>
  </r>
  <r>
    <s v="KN909"/>
    <s v="Chlopeň srdeční biologická aortální Intuity Elite z bovinního perikardu bezstehová vel.21 mm-set; 8300KITB21"/>
    <x v="9"/>
    <s v="Z 507_IMLAN"/>
    <s v="Implantáty"/>
    <n v="12"/>
    <n v="157998.5"/>
    <n v="157998.5"/>
    <n v="1"/>
    <n v="157998.5"/>
    <n v="157998.5"/>
    <n v="13166.541666666666"/>
    <n v="144831.95833333334"/>
    <m/>
    <m/>
    <n v="0"/>
  </r>
  <r>
    <s v="KN910"/>
    <s v="Chlopeň srdeční biologická aortální Intuity Elite z bovinního perikardu bezstehová vel.23 mm-set;8300KITB23"/>
    <x v="9"/>
    <s v="Z 507_IMLAN"/>
    <s v="Implantáty"/>
    <n v="12"/>
    <n v="157998.5"/>
    <n v="157998.5"/>
    <n v="1"/>
    <n v="157998.5"/>
    <n v="157998.5"/>
    <n v="13166.541666666666"/>
    <n v="144831.95833333334"/>
    <n v="12"/>
    <n v="153876.79999999999"/>
    <n v="153876.79999999999"/>
  </r>
  <r>
    <s v="KN911"/>
    <s v="Chlopeň srdeční biologická aortální Intuity Elite z bovinního perikardu bezstehová vel.25 mm-set; 8300KITB25"/>
    <x v="9"/>
    <s v="Z 507_IMLAN"/>
    <s v="Implantáty"/>
    <n v="12"/>
    <n v="157998.5"/>
    <n v="157998.5"/>
    <n v="2"/>
    <n v="315997"/>
    <n v="157998.5"/>
    <n v="13166.541666666666"/>
    <n v="144831.95833333334"/>
    <m/>
    <m/>
    <n v="0"/>
  </r>
  <r>
    <s v="KN913"/>
    <s v="injektor endoskopický NEEDLEMASTER jednorázový,230 cm, d.jehly 4 mm, Ø 0,6mm, střední zkos.jehly,NM-610U-0423, bal. á 5 ks N6142350"/>
    <x v="4"/>
    <s v="Z 523_STAPLE"/>
    <s v="Staplery, endosk., extraktory"/>
    <n v="12"/>
    <n v="1119.49"/>
    <n v="1119.49"/>
    <n v="10"/>
    <n v="11194.92"/>
    <n v="1119.492"/>
    <n v="93.290999999999997"/>
    <n v="1026.201"/>
    <m/>
    <m/>
    <n v="0"/>
  </r>
  <r>
    <s v="KN914"/>
    <s v="stent periferní vaskulární E Luminexx  samoexpandibilní 10 x 60 mm, 80 cm, .035&quot; ZVM10060"/>
    <x v="7"/>
    <s v="Z 538 STENTY"/>
    <s v="Stenty periferní, vaskulární"/>
    <n v="12"/>
    <n v="10913.5"/>
    <n v="10913.5"/>
    <n v="10"/>
    <n v="109135"/>
    <n v="10913.5"/>
    <n v="909.45833333333337"/>
    <n v="10004.041666666666"/>
    <m/>
    <m/>
    <n v="0"/>
  </r>
  <r>
    <s v="KN915"/>
    <s v="stent periferní vaskulární E Luminexx  samoexpandibilní 10 x 40 mm, 80 cm, .035&quot; ZVM10040"/>
    <x v="7"/>
    <s v="Z 538 STENTY"/>
    <s v="Stenty periferní, vaskulární"/>
    <n v="12"/>
    <n v="10913.5"/>
    <n v="10913.5"/>
    <n v="13"/>
    <n v="141875.5"/>
    <n v="10913.5"/>
    <n v="909.45833333333337"/>
    <n v="10004.041666666666"/>
    <m/>
    <m/>
    <n v="0"/>
  </r>
  <r>
    <s v="KN918"/>
    <s v="stent periferní vaskulární E Luminexx  samoexpandibilní XL ZVM14060"/>
    <x v="7"/>
    <s v="Z 538 STENTY"/>
    <s v="Stenty periferní, vaskulární"/>
    <n v="12"/>
    <n v="10913.5"/>
    <n v="10913.5"/>
    <n v="1"/>
    <n v="10913.5"/>
    <n v="10913.5"/>
    <n v="909.45833333333337"/>
    <n v="10004.041666666666"/>
    <m/>
    <m/>
    <n v="0"/>
  </r>
  <r>
    <s v="KN919"/>
    <s v="stent periferní vaskulární E Luminexx  samoexpandibilní XL ZVM14080"/>
    <x v="7"/>
    <s v="Z 538 STENTY"/>
    <s v="Stenty periferní, vaskulární"/>
    <n v="12"/>
    <n v="10913.5"/>
    <n v="10913.5"/>
    <n v="1"/>
    <n v="10913.5"/>
    <n v="10913.5"/>
    <n v="909.45833333333337"/>
    <n v="10004.041666666666"/>
    <m/>
    <m/>
    <n v="0"/>
  </r>
  <r>
    <s v="KN921"/>
    <s v="stent periferní vaskulární E Luminexx  samoexpandibilní 7 x 80 mm, 80 cm, .035&quot; ZVM07080"/>
    <x v="7"/>
    <s v="Z 538 STENTY"/>
    <s v="Stenty periferní, vaskulární"/>
    <n v="12"/>
    <n v="10913.5"/>
    <n v="10913.5"/>
    <n v="2"/>
    <n v="21827"/>
    <n v="10913.5"/>
    <n v="909.45833333333337"/>
    <n v="10004.041666666666"/>
    <m/>
    <m/>
    <n v="0"/>
  </r>
  <r>
    <s v="KN922"/>
    <s v="stent periferní vaskulární E Luminexx  samoexpandibilní 10 x 80 mm, 80 cm, .035&quot; ZVM10080"/>
    <x v="7"/>
    <s v="Z 538 STENTY"/>
    <s v="Stenty periferní, vaskulární"/>
    <n v="12"/>
    <n v="10913.5"/>
    <n v="10913.5"/>
    <n v="4"/>
    <n v="43654"/>
    <n v="10913.5"/>
    <n v="909.45833333333337"/>
    <n v="10004.041666666666"/>
    <m/>
    <m/>
    <n v="0"/>
  </r>
  <r>
    <s v="KN923"/>
    <s v="stent periferní vaskulární E Luminexx  samoexpandibilní 10 x 100 mm, 80 cm, .035&quot; ZVM10100"/>
    <x v="7"/>
    <s v="Z 538 STENTY"/>
    <s v="Stenty periferní, vaskulární"/>
    <n v="12"/>
    <n v="10913.5"/>
    <n v="10913.5"/>
    <n v="1"/>
    <n v="10913.5"/>
    <n v="10913.5"/>
    <n v="909.45833333333337"/>
    <n v="10004.041666666666"/>
    <m/>
    <m/>
    <n v="0"/>
  </r>
  <r>
    <s v="KN924"/>
    <s v="stent periferní vaskulární E Luminexx  samoexpandibilní 8 x 60 mm, 80 cm, .035&quot; ZVM08060"/>
    <x v="7"/>
    <s v="Z 538 STENTY"/>
    <s v="Stenty periferní, vaskulární"/>
    <n v="12"/>
    <n v="10913.5"/>
    <n v="10913.5"/>
    <n v="3"/>
    <n v="32740.5"/>
    <n v="10913.5"/>
    <n v="909.45833333333337"/>
    <n v="10004.041666666666"/>
    <m/>
    <m/>
    <n v="0"/>
  </r>
  <r>
    <s v="KN925"/>
    <s v="stent periferní vaskulární E Luminexx  samoexpandibilní 6 x 100 mm, 135 cm, .035&quot; ZVL06100"/>
    <x v="7"/>
    <s v="Z 538 STENTY"/>
    <s v="Stenty periferní, vaskulární"/>
    <n v="12"/>
    <n v="10913.5"/>
    <n v="10913.5"/>
    <n v="1"/>
    <n v="10913.5"/>
    <n v="10913.5"/>
    <n v="909.45833333333337"/>
    <n v="10004.041666666666"/>
    <m/>
    <m/>
    <n v="0"/>
  </r>
  <r>
    <s v="KN926"/>
    <s v="stent periferní vaskulární E Luminexx  samoexpandibilní 7 x 40 mm, 80 cm, .035&quot; ZVM07040"/>
    <x v="7"/>
    <s v="Z 538 STENTY"/>
    <s v="Stenty periferní, vaskulární"/>
    <n v="12"/>
    <n v="10913.5"/>
    <n v="10913.5"/>
    <n v="5"/>
    <n v="54567.5"/>
    <n v="10913.5"/>
    <n v="909.45833333333337"/>
    <n v="10004.041666666666"/>
    <n v="12"/>
    <n v="10628.8"/>
    <n v="53144"/>
  </r>
  <r>
    <s v="KN927"/>
    <s v="stent periferní vaskulární E Luminexx  samoexpandibilní 7 x 60 mm, 80 cm, .035&quot; ZVM07060"/>
    <x v="7"/>
    <s v="Z 538 STENTY"/>
    <s v="Stenty periferní, vaskulární"/>
    <n v="12"/>
    <n v="10913.5"/>
    <n v="10913.5"/>
    <n v="2"/>
    <n v="21827"/>
    <n v="10913.5"/>
    <n v="909.45833333333337"/>
    <n v="10004.041666666666"/>
    <n v="12"/>
    <n v="10628.8"/>
    <n v="21257.599999999999"/>
  </r>
  <r>
    <s v="KN928"/>
    <s v="stent periferní vaskulární E Luminexx  samoexpandibilní 6 x 80 mm, 135 cm, .035&quot; ZVL06080"/>
    <x v="7"/>
    <s v="Z 538 STENTY"/>
    <s v="Stenty periferní, vaskulární"/>
    <n v="12"/>
    <n v="10913.5"/>
    <n v="10913.5"/>
    <n v="1"/>
    <n v="10913.5"/>
    <n v="10913.5"/>
    <n v="909.45833333333337"/>
    <n v="10004.041666666666"/>
    <m/>
    <m/>
    <n v="0"/>
  </r>
  <r>
    <s v="KN930"/>
    <s v="stent periferní vaskulární E Luminexx  samoexpandibilní 7 x 100 mm, 80 cm, .035&quot; ZVM07100"/>
    <x v="7"/>
    <s v="Z 538 STENTY"/>
    <s v="Stenty periferní, vaskulární"/>
    <n v="12"/>
    <n v="10913.5"/>
    <n v="10913.5"/>
    <n v="1"/>
    <n v="10913.5"/>
    <n v="10913.5"/>
    <n v="909.45833333333337"/>
    <n v="10004.041666666666"/>
    <m/>
    <m/>
    <n v="0"/>
  </r>
  <r>
    <s v="KN931"/>
    <s v="stent periferní vaskulární E Luminexx  samoexpandibilní 8 x 100 mm, 80 cm, .035&quot; ZVM08100"/>
    <x v="7"/>
    <s v="Z 538 STENTY"/>
    <s v="Stenty periferní, vaskulární"/>
    <n v="12"/>
    <n v="10913.5"/>
    <n v="10913.5"/>
    <n v="3"/>
    <n v="32740.5"/>
    <n v="10913.5"/>
    <n v="909.45833333333337"/>
    <n v="10004.041666666666"/>
    <m/>
    <m/>
    <n v="0"/>
  </r>
  <r>
    <s v="KN932"/>
    <s v="stent periferní vaskulární E Luminexx  samoexpandibilní 8 x 120 mm, 80 cm, .035&quot; ZVM08120"/>
    <x v="7"/>
    <s v="Z 538 STENTY"/>
    <s v="Stenty periferní, vaskulární"/>
    <n v="12"/>
    <n v="10913.5"/>
    <n v="10913.5"/>
    <n v="1"/>
    <n v="10913.5"/>
    <n v="10913.5"/>
    <n v="909.45833333333337"/>
    <n v="10004.041666666666"/>
    <m/>
    <m/>
    <n v="0"/>
  </r>
  <r>
    <s v="KN942"/>
    <s v="stent periferní vaskulární E Luminexx  samoexpandibilní 6 x 40 mm, 135 cm, .035&quot; ZVL06040"/>
    <x v="7"/>
    <s v="Z 538 STENTY"/>
    <s v="Stenty periferní, vaskulární"/>
    <n v="12"/>
    <n v="10913.5"/>
    <n v="10913.5"/>
    <n v="2"/>
    <n v="21827"/>
    <n v="10913.5"/>
    <n v="909.45833333333337"/>
    <n v="10004.041666666666"/>
    <m/>
    <m/>
    <n v="0"/>
  </r>
  <r>
    <s v="KN945"/>
    <s v="náhrada kolenního kloubu PERSONA komponenta tibiální Levá C, 42-5320-064-01"/>
    <x v="3"/>
    <s v="Z 518_TEP"/>
    <s v="TEP ortopedie"/>
    <n v="12"/>
    <n v="13800"/>
    <n v="13800"/>
    <n v="1"/>
    <n v="13800"/>
    <n v="13800"/>
    <n v="1150"/>
    <n v="12650"/>
    <m/>
    <m/>
    <n v="0"/>
  </r>
  <r>
    <s v="KN946"/>
    <s v="Protéza cévní tenkostěnná bez kroužků,GORE PROPATEN,  Ø 6mm, délka protéz 80 cm, HT060080         "/>
    <x v="1"/>
    <s v="Z 515_NAHRAD_OST"/>
    <s v="Umělé tělní náhrady - ostatní"/>
    <n v="12"/>
    <n v="46793.5"/>
    <n v="46793.5"/>
    <n v="2"/>
    <n v="93587"/>
    <n v="46793.5"/>
    <n v="3899.4583333333335"/>
    <n v="42894.041666666664"/>
    <n v="12"/>
    <n v="45572.800000000003"/>
    <n v="91145.600000000006"/>
  </r>
  <r>
    <s v="KN947"/>
    <s v="Protéza cévní tenkostěnná bez kroužků, GORE PROPATEN, Ø 8 mm, délka protéz 40 cm, HT080040"/>
    <x v="1"/>
    <s v="Z 515_NAHRAD_OST"/>
    <s v="Umělé tělní náhrady - ostatní"/>
    <n v="12"/>
    <n v="41055"/>
    <n v="41055"/>
    <n v="1"/>
    <n v="41055"/>
    <n v="41055"/>
    <n v="3421.25"/>
    <n v="37633.75"/>
    <m/>
    <m/>
    <n v="0"/>
  </r>
  <r>
    <s v="KN948"/>
    <s v="Protéza cévní tenkostěnná s odnímatelnými kroužky, GORE PROPATEN, Ø 6 mm, délka 70 cm, délka vystuž.části 60 cm, HT066070"/>
    <x v="1"/>
    <s v="Z 515_NAHRAD_OST"/>
    <s v="Umělé tělní náhrady - ostatní"/>
    <n v="12"/>
    <n v="44424.5"/>
    <n v="44424.5"/>
    <n v="6"/>
    <n v="266547"/>
    <n v="44424.5"/>
    <n v="3702.0416666666665"/>
    <n v="40722.458333333336"/>
    <m/>
    <m/>
    <n v="0"/>
  </r>
  <r>
    <s v="KN949"/>
    <s v="Protéza cévní tenkostěnná s odnímatelnými kroužky, GORE PROPATEN, Ø 8 mm, délka 80 cm, délka vyztuž.části 70 cm, HT087080 "/>
    <x v="1"/>
    <s v="Z 515_NAHRAD_OST"/>
    <s v="Umělé tělní náhrady - ostatní"/>
    <n v="12"/>
    <n v="61697.5"/>
    <n v="61697.5"/>
    <n v="3"/>
    <n v="185092.5"/>
    <n v="61697.5"/>
    <n v="5141.458333333333"/>
    <n v="56556.041666666664"/>
    <m/>
    <m/>
    <n v="0"/>
  </r>
  <r>
    <s v="KN950"/>
    <s v="Protéza cévní tenkostěnná bez kroužků GORE-TEX Stretch, Ø 5 mm, délka protéz 70 cm, ST0507"/>
    <x v="1"/>
    <s v="Z 515_NAHRAD_OST"/>
    <s v="Umělé tělní náhrady - ostatní"/>
    <n v="12"/>
    <n v="38525"/>
    <n v="38525"/>
    <n v="1"/>
    <n v="38525"/>
    <n v="38525"/>
    <n v="3210.4166666666665"/>
    <n v="35314.583333333336"/>
    <m/>
    <m/>
    <n v="0"/>
  </r>
  <r>
    <s v="KN951"/>
    <s v="Protéza cévní tenkostěnná bez kroužků GORE-TEX Stretch, Ø 6 mm, délka protéz 40 cm,ST0604"/>
    <x v="1"/>
    <s v="Z 515_NAHRAD_OST"/>
    <s v="Umělé tělní náhrady - ostatní"/>
    <n v="12"/>
    <n v="26335"/>
    <n v="26335"/>
    <n v="2"/>
    <n v="52670"/>
    <n v="26335"/>
    <n v="2194.5833333333335"/>
    <n v="24140.416666666668"/>
    <m/>
    <m/>
    <n v="0"/>
  </r>
  <r>
    <s v="KN952"/>
    <s v="Protéza cévní tenkostěnná bez kroužků GORE-TEX Stretch, Ø 8 mm, délka protéz 40 cm, ST0804"/>
    <x v="1"/>
    <s v="Z 515_NAHRAD_OST"/>
    <s v="Umělé tělní náhrady - ostatní"/>
    <n v="12"/>
    <n v="26335"/>
    <n v="26335"/>
    <n v="16"/>
    <n v="421360"/>
    <n v="26335"/>
    <n v="2194.5833333333335"/>
    <n v="24140.416666666668"/>
    <n v="12"/>
    <n v="25648"/>
    <n v="410368"/>
  </r>
  <r>
    <s v="KN954"/>
    <s v="Protéza cévní tenkostěnná s odnímatelnými kroužky, GORE-TEX Stretch , Ø 6mm, délka 70 cm, délka vyztuž.části 60 cm, SRRT06060070L "/>
    <x v="1"/>
    <s v="Z 515_NAHRAD_OST"/>
    <s v="Umělé tělní náhrady - ostatní"/>
    <n v="12"/>
    <n v="54050"/>
    <n v="54050"/>
    <n v="2"/>
    <n v="108100"/>
    <n v="54050"/>
    <n v="4504.166666666667"/>
    <n v="49545.833333333336"/>
    <m/>
    <m/>
    <n v="0"/>
  </r>
  <r>
    <s v="KN955"/>
    <s v="Protéza cévní tenkostěnná s odnímatelnými kroužky, GORE-TEX Stretch, Ø 8 mm, délka 70 cm, délka vyztuž.části 80 cm, SRRT08070080L"/>
    <x v="1"/>
    <s v="Z 515_NAHRAD_OST"/>
    <s v="Umělé tělní náhrady - ostatní"/>
    <n v="12"/>
    <n v="61525"/>
    <n v="61525"/>
    <n v="2"/>
    <n v="123050"/>
    <n v="61525"/>
    <n v="5127.083333333333"/>
    <n v="56397.916666666664"/>
    <m/>
    <m/>
    <n v="0"/>
  </r>
  <r>
    <s v="KN956"/>
    <s v="katétr balónkový dilatační Sterling OTW .018&quot; 3.0 mm x 60 mm x 150 cm; H74939032300610"/>
    <x v="6"/>
    <s v="Z 513_KATETR"/>
    <s v="Katetry dilatační"/>
    <n v="12"/>
    <n v="3771.17"/>
    <n v="3771.17"/>
    <n v="1"/>
    <n v="3771.17"/>
    <n v="3771.17"/>
    <n v="314.26416666666665"/>
    <n v="3456.9058333333332"/>
    <m/>
    <m/>
    <n v="0"/>
  </r>
  <r>
    <s v="KN957"/>
    <s v="katétr balónkový dilatační Sterling OTW .018&quot; 2.5 mm x 40 mm x 150 cm; H74939032250410"/>
    <x v="6"/>
    <s v="Z 513_KATETR"/>
    <s v="Katetry dilatační"/>
    <n v="12"/>
    <n v="3771.17"/>
    <n v="3771.17"/>
    <n v="1"/>
    <n v="3771.17"/>
    <n v="3771.17"/>
    <n v="314.26416666666665"/>
    <n v="3456.9058333333332"/>
    <m/>
    <m/>
    <n v="0"/>
  </r>
  <r>
    <s v="KN959"/>
    <s v="stentgraft periferní vaskulární Covera Plus 6 mm x 80 mm 8F 120 cm samoexpandibilní potah ePTFE; AASLE06080"/>
    <x v="7"/>
    <s v="Z 538 STENTY"/>
    <s v="Stenty hrudní, břišní, stentgrafty"/>
    <n v="12"/>
    <n v="26703"/>
    <n v="26703"/>
    <n v="1"/>
    <n v="26703"/>
    <n v="26703"/>
    <n v="2225.25"/>
    <n v="24477.75"/>
    <m/>
    <m/>
    <n v="0"/>
  </r>
  <r>
    <s v="KN963"/>
    <s v="stentgraft periferní vaskulární Fluency Plus samoexpandibilní, Nitinol, potan EPTFE 14 x 120 FVM14120"/>
    <x v="7"/>
    <s v="Z 538 STENTY"/>
    <s v="Stenty hrudní, břišní, stentgrafty"/>
    <n v="12"/>
    <n v="23000"/>
    <n v="23000"/>
    <n v="1"/>
    <n v="23000"/>
    <n v="23000"/>
    <n v="1916.6666666666667"/>
    <n v="21083.333333333332"/>
    <m/>
    <m/>
    <n v="0"/>
  </r>
  <r>
    <s v="KN964"/>
    <s v="stentgraft periferní vaskulární Covera Plus 6 mm x 60 mm 8F 120 cm samoexpandibilní potah ePTFE AASLE06060"/>
    <x v="7"/>
    <s v="Z 538 STENTY"/>
    <s v="Stenty hrudní, břišní, stentgrafty"/>
    <n v="12"/>
    <n v="26703"/>
    <n v="26703"/>
    <n v="1"/>
    <n v="26703"/>
    <n v="26703"/>
    <n v="2225.25"/>
    <n v="24477.75"/>
    <m/>
    <m/>
    <n v="0"/>
  </r>
  <r>
    <s v="KN968"/>
    <s v="stentgraft periferní vaskulární Covera Plus 10 mm x 100 mm 8F 80 cm samoexpandibilní potah ePTFE AASME10100"/>
    <x v="7"/>
    <s v="Z 538 STENTY"/>
    <s v="Stenty hrudní, břišní, stentgrafty"/>
    <n v="12"/>
    <n v="26703"/>
    <n v="26703"/>
    <n v="1"/>
    <n v="26703"/>
    <n v="26703"/>
    <n v="2225.25"/>
    <n v="24477.75"/>
    <m/>
    <m/>
    <n v="0"/>
  </r>
  <r>
    <s v="KN970"/>
    <s v="stentgraft periferní vaskulární Covera Plus 8 mm x 60 mm 8F 120 cm samoexpandibilní potah ePTFE AASLE08060"/>
    <x v="7"/>
    <s v="Z 538 STENTY"/>
    <s v="Stenty hrudní, břišní, stentgrafty"/>
    <n v="12"/>
    <n v="26703"/>
    <n v="26703"/>
    <n v="1"/>
    <n v="26703"/>
    <n v="26703"/>
    <n v="2225.25"/>
    <n v="24477.75"/>
    <m/>
    <m/>
    <n v="0"/>
  </r>
  <r>
    <s v="KN972"/>
    <s v="náhrada kolenního kloubu PERSONA vložka PE tibiální Vivacit E Pravá 11 mm 4-5/C-D;42-5221-003-11"/>
    <x v="3"/>
    <s v="Z 518_TEP"/>
    <s v="TEP ortopedie"/>
    <n v="12"/>
    <n v="6900"/>
    <n v="6900"/>
    <n v="1"/>
    <n v="6900"/>
    <n v="6900"/>
    <n v="575"/>
    <n v="6325"/>
    <m/>
    <m/>
    <n v="0"/>
  </r>
  <r>
    <s v="KN978"/>
    <s v="Kardiostimulátor pro optimalizaci průběhu kalciového gradientu OPTIMIZER SMART implantabilní, dobíjitelný vč. Implantačního setu,10-A503-3-XX"/>
    <x v="27"/>
    <s v="Z 555 KARDI_CCM"/>
    <s v="Kardiostimulátory CCM"/>
    <n v="12"/>
    <n v="719999.99"/>
    <n v="720000"/>
    <n v="26"/>
    <n v="18719999.98"/>
    <n v="719999.99923076923"/>
    <n v="59999.999935897438"/>
    <n v="659999.99929487181"/>
    <m/>
    <m/>
    <n v="0"/>
  </r>
  <r>
    <s v="KN979"/>
    <s v="Čočka nitr. Acrysof IQ Toric SN6AT4.175,  17,5 dpt"/>
    <x v="1"/>
    <s v="Z 515_NAHRAD_OST"/>
    <s v="Umělé tělní náhrady - ostatní"/>
    <n v="12"/>
    <n v="9085"/>
    <n v="9085"/>
    <n v="3"/>
    <n v="27255"/>
    <n v="9085"/>
    <n v="757.08333333333337"/>
    <n v="8327.9166666666661"/>
    <m/>
    <m/>
    <n v="0"/>
  </r>
  <r>
    <s v="KN980"/>
    <s v="Čočka nitr. Acrysof IQ PanOptix 19,5 dpt. TFNT00.195"/>
    <x v="1"/>
    <s v="Z 515_NAHRAD_OST"/>
    <s v="Umělé tělní náhrady - ostatní"/>
    <n v="12"/>
    <n v="14441.7"/>
    <n v="14441.7"/>
    <n v="2"/>
    <n v="28883.4"/>
    <n v="14441.7"/>
    <n v="1203.4750000000001"/>
    <n v="13238.225"/>
    <n v="12"/>
    <n v="14064.96"/>
    <n v="28129.919999999998"/>
  </r>
  <r>
    <s v="KN981"/>
    <s v="Čočka nitr. 18,5 dpt SN6AT6.185"/>
    <x v="1"/>
    <s v="Z 515_NAHRAD_OST"/>
    <s v="Umělé tělní náhrady - ostatní"/>
    <n v="12"/>
    <n v="9085"/>
    <n v="9085"/>
    <n v="3"/>
    <n v="27255"/>
    <n v="9085"/>
    <n v="757.08333333333337"/>
    <n v="8327.9166666666661"/>
    <m/>
    <m/>
    <n v="0"/>
  </r>
  <r>
    <s v="KN982"/>
    <s v="Čočka nitr. Acrysof IQ Vivity DFT015.215,  21,5 dpt"/>
    <x v="1"/>
    <s v="Z 515_NAHRAD_OST"/>
    <s v="Umělé tělní náhrady - ostatní"/>
    <n v="12"/>
    <n v="13754"/>
    <n v="13754"/>
    <n v="2"/>
    <n v="27508"/>
    <n v="13754"/>
    <n v="1146.1666666666667"/>
    <n v="12607.833333333334"/>
    <m/>
    <m/>
    <n v="0"/>
  </r>
  <r>
    <s v="KN983"/>
    <s v="náhrada kolenního kloubu PERSONA vložka PE tibiální Vivacit E Pravá 10 mm 8-11/E-F; 42-5221-008-10"/>
    <x v="3"/>
    <s v="Z 518_TEP"/>
    <s v="TEP ortopedie"/>
    <n v="12"/>
    <n v="6900"/>
    <n v="10499.99"/>
    <n v="11"/>
    <n v="75899.999999999985"/>
    <n v="6899.9999999999991"/>
    <n v="574.99999999999989"/>
    <n v="6324.9999999999991"/>
    <n v="12"/>
    <n v="6720"/>
    <n v="73920"/>
  </r>
  <r>
    <s v="KN991"/>
    <s v="pouzdro zaváděcí Introducer II 5 F, 10 cm, .018&quot; dilatátor, vč. vodícího drátu a jehly; R50A10PQ"/>
    <x v="0"/>
    <s v="Z 503_OSTAT"/>
    <s v="Zaváděcí pouzdra"/>
    <n v="12"/>
    <n v="957.01"/>
    <n v="957.11"/>
    <n v="35"/>
    <n v="33497.89"/>
    <n v="957.08257142857144"/>
    <n v="79.756880952380953"/>
    <n v="877.32569047619052"/>
    <m/>
    <m/>
    <n v="0"/>
  </r>
  <r>
    <s v="KN992"/>
    <s v="spirála embolizační sleva Target 360 Nano .010&quot; 1,5 mm x 2 cm; M0035421520"/>
    <x v="8"/>
    <s v="Z 545 EMBOLIZACE"/>
    <s v="Odpoutatelné spirály"/>
    <n v="12"/>
    <n v="7666.48"/>
    <n v="7666.48"/>
    <n v="3"/>
    <n v="22999.439999999999"/>
    <n v="7666.48"/>
    <n v="638.87333333333333"/>
    <n v="7027.6066666666666"/>
    <m/>
    <m/>
    <n v="0"/>
  </r>
  <r>
    <s v="KN993"/>
    <s v="spirála embolizační sleva Target 360 Soft .010&quot; 11 mm x 30 cm; M0035471130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N994"/>
    <s v="spirála embolizační sleva Target 360 Standard .010&quot; 14 mm x 30 cm; M0035461430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N995"/>
    <s v="spirála embolizační sleva Target 360 Standard .010&quot; 3 mm x 6 cm; M0035463060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N997"/>
    <s v="spirála embolizační sleva Target 360 Standard .010&quot; 6 mm x 20 cm; M0035466200"/>
    <x v="8"/>
    <s v="Z 545 EMBOLIZACE"/>
    <s v="Odpoutatelné spirály"/>
    <n v="12"/>
    <n v="7666.48"/>
    <n v="7666.48"/>
    <n v="2"/>
    <n v="15332.96"/>
    <n v="7666.48"/>
    <n v="638.87333333333333"/>
    <n v="7027.6066666666666"/>
    <m/>
    <m/>
    <n v="0"/>
  </r>
  <r>
    <s v="KN998"/>
    <s v="spirála embolizační sleva Target 360 Standard .010&quot; 6 mm x 30 cm; M0035466300"/>
    <x v="8"/>
    <s v="Z 545 EMBOLIZACE"/>
    <s v="Odpoutatelné spirály"/>
    <n v="12"/>
    <n v="7666.48"/>
    <n v="7666.48"/>
    <n v="4"/>
    <n v="30665.919999999998"/>
    <n v="7666.48"/>
    <n v="638.87333333333333"/>
    <n v="7027.6066666666666"/>
    <m/>
    <m/>
    <n v="0"/>
  </r>
  <r>
    <s v="KO001"/>
    <s v="klička polypektomická SnareMasterPlus, hexagonální pro studenou i teplou polypektomii SD-400U-15,Øprac.kanálu 2,8 mm, Ø smyčky 15 mm, prac. délka 2 300 mm, bal.á 10ks,N5998330"/>
    <x v="7"/>
    <s v="Z 538 STENTY"/>
    <s v="Stenty"/>
    <n v="12"/>
    <n v="452.54"/>
    <n v="452.54"/>
    <n v="130"/>
    <n v="58830.200000000012"/>
    <n v="452.54000000000008"/>
    <n v="37.711666666666673"/>
    <n v="414.82833333333338"/>
    <m/>
    <m/>
    <n v="0"/>
  </r>
  <r>
    <s v="KO007"/>
    <s v="Klička polypektomická k diatermické polypektomii, jednorázová,monofilamentní, oválná, Ø otevření 10 mm, tubus Ø 2,3mm, délka 220 cm,PS1-A20-10-23-220-OL       "/>
    <x v="7"/>
    <s v="Z 538 STENTY"/>
    <s v="Stenty"/>
    <n v="12"/>
    <n v="490.05"/>
    <n v="490.05"/>
    <n v="80"/>
    <n v="39204"/>
    <n v="490.05"/>
    <n v="40.837499999999999"/>
    <n v="449.21250000000003"/>
    <m/>
    <m/>
    <n v="0"/>
  </r>
  <r>
    <s v="KO008"/>
    <s v="Klička polypektomická k diatermické polypektomii, jednorázová,monofilamentní, oválná, Ø otevření 15 mm, tubus Ø 2,3mm, délka 220 cm,PS1-A20-15-23-220-OL"/>
    <x v="7"/>
    <s v="Z 538 STENTY"/>
    <s v="Stenty"/>
    <n v="12"/>
    <n v="490.05"/>
    <n v="490.05"/>
    <n v="40"/>
    <n v="19602"/>
    <n v="490.05"/>
    <n v="40.837499999999999"/>
    <n v="449.21250000000003"/>
    <m/>
    <m/>
    <n v="0"/>
  </r>
  <r>
    <s v="KO010"/>
    <s v="Klička polypektomická k diatermické polypektomii, jednorázová, pletená, oválná, Ø otevření 10 mm, tubus Ø 2,3mm, délka 230 cm,PFS01-01023230"/>
    <x v="7"/>
    <s v="Z 538 STENTY"/>
    <s v="Stenty"/>
    <n v="12"/>
    <n v="338.8"/>
    <n v="338.8"/>
    <n v="440"/>
    <n v="149072"/>
    <n v="338.8"/>
    <n v="28.233333333333334"/>
    <n v="310.56666666666666"/>
    <n v="12"/>
    <n v="313.60000000000002"/>
    <n v="137984"/>
  </r>
  <r>
    <s v="KO011"/>
    <s v="Klička polypektomická k diatermické polypektomii, jednorázová, pletená, oválná, Ø otevření 15 mm, tubus Ø 2,3mm, délka 230 cm,PFS01-01523230"/>
    <x v="7"/>
    <s v="Z 538 STENTY"/>
    <s v="Stenty"/>
    <n v="12"/>
    <n v="338.8"/>
    <n v="338.8"/>
    <n v="310"/>
    <n v="105028"/>
    <n v="338.8"/>
    <n v="28.233333333333334"/>
    <n v="310.56666666666666"/>
    <m/>
    <m/>
    <n v="0"/>
  </r>
  <r>
    <s v="KO012"/>
    <s v="Klička polypektomická k diatermické polypektomii, jednorázová, pletená, oválná, Ø otevření 20 mm, tubus Ø 2,3mm, délka 230 cm,PFS01-02023230"/>
    <x v="7"/>
    <s v="Z 538 STENTY"/>
    <s v="Stenty"/>
    <n v="12"/>
    <n v="338.8"/>
    <n v="338.8"/>
    <n v="210"/>
    <n v="71148"/>
    <n v="338.8"/>
    <n v="28.233333333333334"/>
    <n v="310.56666666666666"/>
    <m/>
    <m/>
    <n v="0"/>
  </r>
  <r>
    <s v="KO013"/>
    <s v="Klička polypektomická k diatermické polypektomii, jednorázová, pletená, oválná, Ø otevření 24 mm, tubus Ø2,3mm, délka 230 cm,PFS01-02423230"/>
    <x v="7"/>
    <s v="Z 538 STENTY"/>
    <s v="Stenty"/>
    <n v="12"/>
    <n v="338.8"/>
    <n v="338.8"/>
    <n v="20"/>
    <n v="6776"/>
    <n v="338.8"/>
    <n v="28.233333333333334"/>
    <n v="310.56666666666666"/>
    <m/>
    <m/>
    <n v="0"/>
  </r>
  <r>
    <s v="KO014"/>
    <s v="Klička polypektomická k diatermické polypektomii, jednorázová, pletená s přídavným opletením, mini, oválná, Ø kličky 12,5 x 30 mm, Ø pláště 2,4 mm, délka 230 cm, bal á10 ks,711018"/>
    <x v="7"/>
    <s v="Z 538 STENTY"/>
    <s v="Stenty"/>
    <n v="12"/>
    <n v="496.1"/>
    <n v="496.1"/>
    <n v="10"/>
    <n v="4961"/>
    <n v="496.1"/>
    <n v="41.341666666666669"/>
    <n v="454.75833333333333"/>
    <m/>
    <m/>
    <n v="0"/>
  </r>
  <r>
    <s v="KO015"/>
    <s v="Klička polypektomická k diatermické polypektomii, jednorázová, pletená s přídavným opletením, standard, oválná, Ø kličky 25 x 54 mm, Ø pláště 2,4 mm, délka 230 cm, bal á10 ks,711019"/>
    <x v="7"/>
    <s v="Z 538 STENTY"/>
    <s v="Stenty"/>
    <n v="12"/>
    <n v="496.1"/>
    <n v="496.1"/>
    <n v="20"/>
    <n v="9922"/>
    <n v="496.1"/>
    <n v="41.341666666666669"/>
    <n v="454.75833333333333"/>
    <m/>
    <m/>
    <n v="0"/>
  </r>
  <r>
    <s v="KO019"/>
    <s v="stentgraft periferní vaskulární Fluency Plus samoexpandibilní, Nitinol, potan EPTFE 6 x 100 FVL06100"/>
    <x v="7"/>
    <s v="Z 538 STENTY"/>
    <s v="Stenty hrudní, břišní, stentgrafty"/>
    <n v="12"/>
    <n v="23000"/>
    <n v="23000"/>
    <n v="1"/>
    <n v="23000"/>
    <n v="23000"/>
    <n v="1916.6666666666667"/>
    <n v="21083.333333333332"/>
    <n v="12"/>
    <n v="22400"/>
    <n v="22400"/>
  </r>
  <r>
    <s v="KO029"/>
    <s v="stentgraft periferní vaskulární Fluency Plus samoexpandibilní, Nitinol, potan EPTFE 7 x 40 FVL07040 "/>
    <x v="7"/>
    <s v="Z 538 STENTY"/>
    <s v="Stenty hrudní, břišní, stentgrafty"/>
    <n v="12"/>
    <n v="23000"/>
    <n v="23000"/>
    <n v="1"/>
    <n v="23000"/>
    <n v="23000"/>
    <n v="1916.6666666666667"/>
    <n v="21083.333333333332"/>
    <m/>
    <m/>
    <n v="0"/>
  </r>
  <r>
    <s v="KO031"/>
    <s v="stentgraft periferní vaskulární Fluency Plus samoexpandibilní, Nitinol, potan EPTFE 9 x 80 FVL09080 "/>
    <x v="7"/>
    <s v="Z 538 STENTY"/>
    <s v="Stenty hrudní, břišní, stentgrafty"/>
    <n v="12"/>
    <n v="23000"/>
    <n v="23000"/>
    <n v="1"/>
    <n v="23000"/>
    <n v="23000"/>
    <n v="1916.6666666666667"/>
    <n v="21083.333333333332"/>
    <m/>
    <m/>
    <n v="0"/>
  </r>
  <r>
    <s v="KO032"/>
    <s v="stentgraft periferní vaskulární Fluency Plus samoexpandibilní, Nitinol, potan EPTFE 9 x 60 FVL09060 "/>
    <x v="7"/>
    <s v="Z 538 STENTY"/>
    <s v="Stenty hrudní, břišní, stentgrafty"/>
    <n v="12"/>
    <n v="23000"/>
    <n v="23000"/>
    <n v="1"/>
    <n v="23000"/>
    <n v="23000"/>
    <n v="1916.6666666666667"/>
    <n v="21083.333333333332"/>
    <n v="12"/>
    <n v="22400"/>
    <n v="22400"/>
  </r>
  <r>
    <s v="KO036"/>
    <s v="náhrada kolenního kloubu PERSONA vložka PE tibiální Vivacit E Pravá MC 12 mm velikost 6-7/E-F;42-5221-007-12"/>
    <x v="3"/>
    <s v="Z 518_TEP"/>
    <s v="TEP ortopedie"/>
    <n v="12"/>
    <n v="6900"/>
    <n v="6900"/>
    <n v="1"/>
    <n v="6900"/>
    <n v="6900"/>
    <n v="575"/>
    <n v="6325"/>
    <m/>
    <m/>
    <n v="0"/>
  </r>
  <r>
    <s v="KO037"/>
    <s v="náhrada kolenního kloubu PERSONA komponenta femorální pravá vel. 6; 42-5026-060-02"/>
    <x v="3"/>
    <s v="Z 518_TEP"/>
    <s v="TEP ortopedie"/>
    <n v="12"/>
    <n v="13800"/>
    <n v="13800"/>
    <n v="5"/>
    <n v="69000"/>
    <n v="13800"/>
    <n v="1150"/>
    <n v="12650"/>
    <n v="12"/>
    <n v="13440"/>
    <n v="67200"/>
  </r>
  <r>
    <s v="KO038"/>
    <s v="Čočka nitr. MTA4U0.140,  14,0 dpt"/>
    <x v="1"/>
    <s v="Z 515_NAHRAD_OST"/>
    <s v="Umělé tělní náhrady - ostatní"/>
    <n v="12"/>
    <n v="1606"/>
    <n v="1606"/>
    <n v="1"/>
    <n v="1605.98"/>
    <n v="1605.98"/>
    <n v="133.83166666666668"/>
    <n v="1472.1483333333333"/>
    <n v="12"/>
    <n v="1564.08"/>
    <n v="1564.08"/>
  </r>
  <r>
    <s v="KO039"/>
    <s v="Čočka nitr. Acrysof IQ PanOptix TFNT00.300,  30,0 dpt"/>
    <x v="1"/>
    <s v="Z 515_NAHRAD_OST"/>
    <s v="Umělé tělní náhrady - ostatní"/>
    <n v="12"/>
    <n v="14441.7"/>
    <n v="14441.7"/>
    <n v="1"/>
    <n v="14441.7"/>
    <n v="14441.7"/>
    <n v="1203.4750000000001"/>
    <n v="13238.225"/>
    <m/>
    <m/>
    <n v="0"/>
  </r>
  <r>
    <s v="KO044"/>
    <s v="Čočka nitr. Acrysof IQ Vivity DFT015.190,  19,0 dpt"/>
    <x v="1"/>
    <s v="Z 515_NAHRAD_OST"/>
    <s v="Umělé tělní náhrady - ostatní"/>
    <n v="12"/>
    <n v="13754"/>
    <n v="13754"/>
    <n v="1"/>
    <n v="13754"/>
    <n v="13754"/>
    <n v="1146.1666666666667"/>
    <n v="12607.833333333334"/>
    <m/>
    <m/>
    <n v="0"/>
  </r>
  <r>
    <s v="KO048"/>
    <s v="Pouzdro zaváděcí řiditelné DiRex 8.5 Fr,71 cm,Medium Curve,50st.dilatátor,M004DS200"/>
    <x v="0"/>
    <s v="Z 503_OSTAT"/>
    <s v="Zaváděcí pouzdra"/>
    <n v="12"/>
    <n v="16110"/>
    <n v="16110"/>
    <n v="1"/>
    <n v="16110"/>
    <n v="16110"/>
    <n v="1342.5"/>
    <n v="14767.5"/>
    <n v="12"/>
    <n v="14911.74"/>
    <n v="14911.74"/>
  </r>
  <r>
    <s v="KO050"/>
    <s v="katetr balonkový PTA Atlas Gold 22 x 40 mm 120 cm ATG120224"/>
    <x v="1"/>
    <s v="Z 515_NAHRAD_OST"/>
    <s v="Umělé tělní náhrady - ostatní"/>
    <n v="12"/>
    <n v="10228.49"/>
    <n v="10228.49"/>
    <n v="1"/>
    <n v="10228.49"/>
    <n v="10228.49"/>
    <n v="852.37416666666661"/>
    <n v="9376.1158333333333"/>
    <m/>
    <m/>
    <n v="0"/>
  </r>
  <r>
    <s v="KO051"/>
    <s v="náhrada kolenního kloubu SIGMA  P.F.C. komponenta univerzální femorální sleeve distální  40 mm;1294-53-235"/>
    <x v="3"/>
    <s v="Z 518_TEP"/>
    <s v="TEP ortopedie"/>
    <n v="12"/>
    <n v="4600"/>
    <n v="4600"/>
    <n v="1"/>
    <n v="4600"/>
    <n v="4600"/>
    <n v="383.33333333333331"/>
    <n v="4216.666666666667"/>
    <m/>
    <m/>
    <n v="0"/>
  </r>
  <r>
    <s v="KO052"/>
    <s v="Šroub kortikální samořezný Activmotion NEWCLIP HTO prům. 4,5 mm délka 50 mm Titan; ST4,5L50D-ST"/>
    <x v="2"/>
    <s v="Z 506_NAHRAD_KOV"/>
    <s v="Umělé tělní náhrady - kovové"/>
    <n v="12"/>
    <n v="2133.25"/>
    <n v="2133.25"/>
    <n v="10"/>
    <n v="21332.5"/>
    <n v="2133.25"/>
    <n v="177.77083333333334"/>
    <n v="1955.4791666666667"/>
    <n v="12"/>
    <n v="1850.24"/>
    <n v="18502.400000000001"/>
  </r>
  <r>
    <s v="KO053"/>
    <s v="Šroub kortikální samořezný Activmotion NEWCLIP HTO prům. 4,5 mm délka 55 mm Titan; CT4,5L55D-ST"/>
    <x v="2"/>
    <s v="Z 506_NAHRAD_KOV"/>
    <s v="Umělé tělní náhrady - kovové"/>
    <n v="12"/>
    <n v="2133.25"/>
    <n v="2133.25"/>
    <n v="1"/>
    <n v="2133.25"/>
    <n v="2133.25"/>
    <n v="177.77083333333334"/>
    <n v="1955.4791666666667"/>
    <m/>
    <m/>
    <n v="0"/>
  </r>
  <r>
    <s v="KO056"/>
    <s v="náhrada kyčelního kloubu revizní ALLOFIT hlavička BIOLOX OPTION keramika XL 36/+7,0 mm; 00-8777-036-04"/>
    <x v="3"/>
    <s v="Z 518_TEP"/>
    <s v="TEP ortopedie"/>
    <n v="12"/>
    <n v="19312.64"/>
    <n v="19312.64"/>
    <n v="1"/>
    <n v="19312.64"/>
    <n v="19312.64"/>
    <n v="1609.3866666666665"/>
    <n v="17703.253333333334"/>
    <m/>
    <m/>
    <n v="0"/>
  </r>
  <r>
    <s v="KO058"/>
    <s v="náhrada kyčelního kloubu revizní ALLOFIT hlavička BIOLOX OPTION keramika L 36/+3,5 mm; 00-8777-036-03"/>
    <x v="3"/>
    <s v="Z 518_TEP"/>
    <s v="TEP ortopedie"/>
    <n v="12"/>
    <n v="19312.62"/>
    <n v="19312.62"/>
    <n v="1"/>
    <n v="19312.62"/>
    <n v="19312.62"/>
    <n v="1609.385"/>
    <n v="17703.235000000001"/>
    <m/>
    <m/>
    <n v="0"/>
  </r>
  <r>
    <s v="KO059"/>
    <s v="náhrada kolenního kloubu PERSONA vložka PE tibiální Vivacit E Pravá MC 10 mm velikost C-D/6-7; 42-5221-004-10"/>
    <x v="3"/>
    <s v="Z 518_TEP"/>
    <s v="TEP ortopedie"/>
    <n v="12"/>
    <n v="6900"/>
    <n v="10499.99"/>
    <n v="4"/>
    <n v="27600"/>
    <n v="6900"/>
    <n v="575"/>
    <n v="6325"/>
    <m/>
    <m/>
    <n v="0"/>
  </r>
  <r>
    <s v="KO060"/>
    <s v="náhrada kolenního kloubu PERSONA vložka PE tibiální Vivacit E Levá MC 12 mm velikost 8-11/G-H; 42-5121-009-12"/>
    <x v="3"/>
    <s v="Z 518_TEP"/>
    <s v="TEP ortopedie"/>
    <n v="12"/>
    <n v="6900"/>
    <n v="6900"/>
    <n v="2"/>
    <n v="13800"/>
    <n v="6900"/>
    <n v="575"/>
    <n v="6325"/>
    <m/>
    <m/>
    <n v="0"/>
  </r>
  <r>
    <s v="KO061"/>
    <s v="náhrada kolenního kloubu PERSONA komponenta femorální levá vel. 10; 42-5026-068-01"/>
    <x v="3"/>
    <s v="Z 518_TEP"/>
    <s v="TEP ortopedie"/>
    <n v="12"/>
    <n v="13800"/>
    <n v="13800"/>
    <n v="6"/>
    <n v="82800"/>
    <n v="13800"/>
    <n v="1150"/>
    <n v="12650"/>
    <n v="12"/>
    <n v="13440"/>
    <n v="80640"/>
  </r>
  <r>
    <s v="KO064"/>
    <s v="katétr aspirační intrakraniální React-71, 6F, 132 cm"/>
    <x v="6"/>
    <s v="Z 513_KATETR"/>
    <s v="Katetry - extrakční zařízení"/>
    <n v="12"/>
    <n v="27999.4"/>
    <n v="27999.4"/>
    <n v="19"/>
    <n v="531988.60000000009"/>
    <n v="27999.400000000005"/>
    <n v="2333.2833333333338"/>
    <n v="25666.116666666672"/>
    <m/>
    <m/>
    <n v="0"/>
  </r>
  <r>
    <s v="KO065"/>
    <s v="náhrada kolenního kloubu PERSONA vložka PE tibiální Vivacit E Levá MC 11 mm velikost 8-11/G-H; 42-5121-009-11"/>
    <x v="3"/>
    <s v="Z 518_TEP"/>
    <s v="TEP ortopedie"/>
    <n v="12"/>
    <n v="6900"/>
    <n v="6900"/>
    <n v="4"/>
    <n v="27600"/>
    <n v="6900"/>
    <n v="575"/>
    <n v="6325"/>
    <n v="12"/>
    <n v="6720"/>
    <n v="26880"/>
  </r>
  <r>
    <s v="KO075"/>
    <s v="set mechanické krátkodobé srdeční podpory IMPELLA CP-SMART ASSIST, 5 denní, levostranná podpora 0048-0014"/>
    <x v="28"/>
    <s v="Z 552 MECH_SRD_PODP"/>
    <s v="Mechanické srdeční podpory "/>
    <n v="12"/>
    <n v="575000"/>
    <n v="575000"/>
    <n v="5"/>
    <n v="2875000"/>
    <n v="575000"/>
    <n v="47916.666666666664"/>
    <n v="527083.33333333337"/>
    <m/>
    <m/>
    <n v="0"/>
  </r>
  <r>
    <s v="KO077"/>
    <s v="náhrada kolenního kloubu NEXGEN dřík revizní 16 x 100 mm; 00-5988-010-16"/>
    <x v="3"/>
    <s v="Z 518_TEP"/>
    <s v="TEP ortopedie"/>
    <n v="12"/>
    <n v="5175"/>
    <n v="5175"/>
    <n v="1"/>
    <n v="5175"/>
    <n v="5175"/>
    <n v="431.25"/>
    <n v="4743.75"/>
    <m/>
    <m/>
    <n v="0"/>
  </r>
  <r>
    <s v="KO080"/>
    <s v="náhrada kolenního kloubu NEXGEN augmentace femorální distální F 10 mm; 00-5990-036-20"/>
    <x v="3"/>
    <s v="Z 518_TEP"/>
    <s v="TEP ortopedie"/>
    <n v="12"/>
    <n v="4600"/>
    <n v="4600"/>
    <n v="1"/>
    <n v="4600"/>
    <n v="4600"/>
    <n v="383.33333333333331"/>
    <n v="4216.666666666667"/>
    <m/>
    <m/>
    <n v="0"/>
  </r>
  <r>
    <s v="KO085"/>
    <s v="chlopeň srdeční biologická Magna Ease Periomount bovinní mitrální  vel. 29 mm 7300TFX29"/>
    <x v="9"/>
    <s v="Z 507_IMLAN"/>
    <s v="Implantáty"/>
    <n v="12"/>
    <n v="64975"/>
    <n v="64975"/>
    <n v="1"/>
    <n v="64975"/>
    <n v="64975"/>
    <n v="5414.583333333333"/>
    <n v="59560.416666666664"/>
    <n v="12"/>
    <n v="63280"/>
    <n v="63280"/>
  </r>
  <r>
    <s v="KO087"/>
    <s v="chlopeň srdeční biologická Magna Ease Periomount bovinní mitrální  vel. 33 mm 7300TFX33"/>
    <x v="9"/>
    <s v="Z 507_IMLAN"/>
    <s v="Implantáty"/>
    <n v="12"/>
    <n v="64975"/>
    <n v="64975"/>
    <n v="2"/>
    <n v="129950"/>
    <n v="64975"/>
    <n v="5414.583333333333"/>
    <n v="59560.416666666664"/>
    <m/>
    <m/>
    <n v="0"/>
  </r>
  <r>
    <s v="KO092"/>
    <s v="stent biliární samoexpandib.metal BONASTENT plně krytý s lasem, 8Fr., Ø 6mm, délka 100mm; celková délka 1800mm,BBL-061018"/>
    <x v="7"/>
    <s v="Z 538 STENTY"/>
    <s v="Stenty"/>
    <n v="12"/>
    <n v="18252"/>
    <n v="18252"/>
    <n v="1"/>
    <n v="18252"/>
    <n v="18252"/>
    <n v="1521"/>
    <n v="16731"/>
    <m/>
    <m/>
    <n v="0"/>
  </r>
  <r>
    <s v="KO093"/>
    <s v="Stentgraft periferní vaskulární balónexpandibilní BeGraft 6 x 22 mm 75 cm; BGP2206-1"/>
    <x v="7"/>
    <s v="Z 538 STENTY"/>
    <s v="Stenty hrudní, břišní, stentgrafty"/>
    <n v="12"/>
    <n v="36225"/>
    <n v="36225"/>
    <n v="4"/>
    <n v="144900"/>
    <n v="36225"/>
    <n v="3018.75"/>
    <n v="33206.25"/>
    <m/>
    <m/>
    <n v="0"/>
  </r>
  <r>
    <s v="KO094"/>
    <s v="Stentgraft periferní vaskulární balónexpandibilní BeGraft 7 x 23 mm 75 cm; BGP2307-1"/>
    <x v="7"/>
    <s v="Z 538 STENTY"/>
    <s v="Stenty hrudní, břišní, stentgrafty"/>
    <n v="12"/>
    <n v="36225"/>
    <n v="36225"/>
    <n v="6"/>
    <n v="217350"/>
    <n v="36225"/>
    <n v="3018.75"/>
    <n v="33206.25"/>
    <m/>
    <m/>
    <n v="0"/>
  </r>
  <r>
    <s v="KO096"/>
    <s v="spirála embolizační sleva Target 360 Nano .010&quot; 1,5 mm x 3 cm; M0035421530s"/>
    <x v="8"/>
    <s v="Z 545 EMBOLIZACE"/>
    <s v="Odpoutatelné spirály"/>
    <n v="12"/>
    <n v="7666.47"/>
    <n v="7666.47"/>
    <n v="1"/>
    <n v="7666.47"/>
    <n v="7666.47"/>
    <n v="638.87250000000006"/>
    <n v="7027.5974999999999"/>
    <m/>
    <m/>
    <n v="0"/>
  </r>
  <r>
    <s v="KO097"/>
    <s v="spirála embolizační sleva Target 360 Soft .010&quot; 9 mm x 30 cm; M0035479300s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O099"/>
    <s v="náhrada kolenního kloubu NEXGEN LCCK vložka tibiální PE E,F 10 mm revizní; 00-5994-032-10"/>
    <x v="3"/>
    <s v="Z 518_TEP"/>
    <s v="TEP ortopedie"/>
    <n v="12"/>
    <n v="2875"/>
    <n v="2875"/>
    <n v="1"/>
    <n v="2875"/>
    <n v="2875"/>
    <n v="239.58333333333334"/>
    <n v="2635.4166666666665"/>
    <m/>
    <m/>
    <n v="0"/>
  </r>
  <r>
    <s v="KO100"/>
    <s v="stentgraft aortální Zenith Flex AAA břišní bifurkační tělo 26 x 125 mm; TFFB-26-125-ZT"/>
    <x v="7"/>
    <s v="Z 538 STENTY"/>
    <s v="Stenty hrudní, břišní, stentgrafty"/>
    <n v="12"/>
    <n v="78775"/>
    <n v="78775"/>
    <n v="2"/>
    <n v="157550"/>
    <n v="78775"/>
    <n v="6564.583333333333"/>
    <n v="72210.416666666672"/>
    <m/>
    <m/>
    <n v="0"/>
  </r>
  <r>
    <s v="KO101"/>
    <s v="náhrada kyčelního kloubu Taperloc Lateral dřík krátký necementovaný  vel. 20 x 125 mm 12/14; 650-0960"/>
    <x v="3"/>
    <s v="Z 518_TEP"/>
    <s v="TEP ortopedie"/>
    <n v="12"/>
    <n v="13800"/>
    <n v="13800"/>
    <n v="2"/>
    <n v="27600"/>
    <n v="13800"/>
    <n v="1150"/>
    <n v="12650"/>
    <m/>
    <m/>
    <n v="0"/>
  </r>
  <r>
    <s v="KO104"/>
    <s v="Dlaha tibiální proximální laterální LCP TOMOFIX pro hlavu tibie levá 3 otv.; 440.837S"/>
    <x v="2"/>
    <s v="Z 506_NAHRAD_KOV"/>
    <s v="Umělé tělní náhrady - kovové"/>
    <n v="12"/>
    <n v="9293.15"/>
    <n v="10036.049999999999"/>
    <n v="5"/>
    <n v="47208.65"/>
    <n v="9441.73"/>
    <n v="786.81083333333333"/>
    <n v="8654.9191666666666"/>
    <n v="12"/>
    <n v="9774.24"/>
    <n v="48871.199999999997"/>
  </r>
  <r>
    <s v="KO105"/>
    <s v="Dlaha tibiální proximální laterální LCP TOMOFIX pro hlavu tibie pravá 3 otv.; 440.838S"/>
    <x v="2"/>
    <s v="Z 506_NAHRAD_KOV"/>
    <s v="Umělé tělní náhrady - kovové"/>
    <n v="12"/>
    <n v="9293.15"/>
    <n v="9293.15"/>
    <n v="5"/>
    <n v="46465.75"/>
    <n v="9293.15"/>
    <n v="774.42916666666667"/>
    <n v="8518.7208333333328"/>
    <m/>
    <m/>
    <n v="0"/>
  </r>
  <r>
    <s v="KO107"/>
    <s v="Čočka nitr. Acrysof IQ Vivity DFT015.205,  20,5 dpt"/>
    <x v="1"/>
    <s v="Z 515_NAHRAD_OST"/>
    <s v="Umělé tělní náhrady - ostatní"/>
    <n v="12"/>
    <n v="13754"/>
    <n v="13754"/>
    <n v="2"/>
    <n v="27508"/>
    <n v="13754"/>
    <n v="1146.1666666666667"/>
    <n v="12607.833333333334"/>
    <m/>
    <m/>
    <n v="0"/>
  </r>
  <r>
    <s v="KO108"/>
    <s v="Čočka nitr. Acrysof IQ Vivity DFT015.245,  24,5 dpt"/>
    <x v="1"/>
    <s v="Z 515_NAHRAD_OST"/>
    <s v="Umělé tělní náhrady - ostatní"/>
    <n v="12"/>
    <n v="13754"/>
    <n v="13754"/>
    <n v="1"/>
    <n v="13754"/>
    <n v="13754"/>
    <n v="1146.1666666666667"/>
    <n v="12607.833333333334"/>
    <m/>
    <m/>
    <n v="0"/>
  </r>
  <r>
    <s v="KO115"/>
    <s v="Implantát spinální Usmart tyč pro příčný konektor 4.0 x 80mm, 022409000"/>
    <x v="2"/>
    <s v="Z 506_NAHRAD_KOV"/>
    <s v="Umělé tělní náhrady - kovové"/>
    <n v="12"/>
    <n v="1920"/>
    <n v="1920.53"/>
    <n v="21"/>
    <n v="40330.03"/>
    <n v="1920.4776190476191"/>
    <n v="160.03980158730158"/>
    <n v="1760.4378174603175"/>
    <n v="12"/>
    <n v="1870.4"/>
    <n v="39278.400000000001"/>
  </r>
  <r>
    <s v="KO121"/>
    <s v="katétr diagnostický .038 Tempo 4F 100 cm Cobra 2;451443H0"/>
    <x v="6"/>
    <s v="Z 513_KATETR"/>
    <s v="Katetry diagnostické RTG"/>
    <n v="12"/>
    <n v="726"/>
    <n v="726"/>
    <n v="15"/>
    <n v="10890"/>
    <n v="726"/>
    <n v="60.5"/>
    <n v="665.5"/>
    <m/>
    <m/>
    <n v="0"/>
  </r>
  <r>
    <s v="KO123"/>
    <s v="stent pankreatický plastový Advanix rovný LB 10F x 7 cm; M00536650"/>
    <x v="7"/>
    <s v="Z 538 STENTY"/>
    <s v="Stenty"/>
    <n v="12"/>
    <n v="977.5"/>
    <n v="977.5"/>
    <n v="1"/>
    <n v="977.5"/>
    <n v="977.5"/>
    <n v="81.458333333333329"/>
    <n v="896.04166666666663"/>
    <m/>
    <m/>
    <n v="0"/>
  </r>
  <r>
    <s v="KO124"/>
    <s v="stent pankreatický plastový Advanix rovný LB 10F x 9 cm;M00536670"/>
    <x v="7"/>
    <s v="Z 538 STENTY"/>
    <s v="Stenty"/>
    <n v="12"/>
    <n v="977.5"/>
    <n v="977.5"/>
    <n v="1"/>
    <n v="977.5"/>
    <n v="977.5"/>
    <n v="81.458333333333329"/>
    <n v="896.04166666666663"/>
    <m/>
    <m/>
    <n v="0"/>
  </r>
  <r>
    <s v="KO125"/>
    <s v="stent pankreatický plastový Advanix rovný LB 10F x 12 cm; M00536700"/>
    <x v="7"/>
    <s v="Z 538 STENTY"/>
    <s v="Stenty"/>
    <n v="12"/>
    <n v="977.5"/>
    <n v="1446.13"/>
    <n v="4"/>
    <n v="3910"/>
    <n v="977.5"/>
    <n v="81.458333333333329"/>
    <n v="896.04166666666663"/>
    <m/>
    <m/>
    <n v="0"/>
  </r>
  <r>
    <s v="KO126"/>
    <s v="stent pankreatický plastový Advanix rovný LB 10F x 15 cm; M00536720"/>
    <x v="7"/>
    <s v="Z 538 STENTY"/>
    <s v="Stenty"/>
    <n v="12"/>
    <n v="977.5"/>
    <n v="977.5"/>
    <n v="3"/>
    <n v="2932.5"/>
    <n v="977.5"/>
    <n v="81.458333333333329"/>
    <n v="896.04166666666663"/>
    <m/>
    <m/>
    <n v="0"/>
  </r>
  <r>
    <s v="KO129"/>
    <s v="katetr balonkový PTA Atlas Gold 20 x 40 mm 120 cm ATG120204"/>
    <x v="1"/>
    <s v="Z 515_NAHRAD_OST"/>
    <s v="Umělé tělní náhrady - ostatní"/>
    <n v="12"/>
    <n v="10228.49"/>
    <n v="11046.77"/>
    <n v="3"/>
    <n v="32322.03"/>
    <n v="10774.01"/>
    <n v="897.83416666666665"/>
    <n v="9876.1758333333328"/>
    <m/>
    <m/>
    <n v="0"/>
  </r>
  <r>
    <s v="KO132"/>
    <s v="stentgraft periferní vaskulární Fluency Plus samoexpandibilní, Nitinol, potan EPTFE 12 x 60 FVM12060"/>
    <x v="7"/>
    <s v="Z 538 STENTY"/>
    <s v="Stenty hrudní, břišní, stentgrafty"/>
    <n v="12"/>
    <n v="23000"/>
    <n v="23000"/>
    <n v="1"/>
    <n v="23000"/>
    <n v="23000"/>
    <n v="1916.6666666666667"/>
    <n v="21083.333333333332"/>
    <n v="12"/>
    <n v="22400"/>
    <n v="22400"/>
  </r>
  <r>
    <s v="KO133"/>
    <s v="spirála embolizační Target Helical Ultra .010&quot; 3 mm x 10 cm; M0035433100"/>
    <x v="8"/>
    <s v="Z 545 EMBOLIZACE"/>
    <s v="Odpoutatelné spirály"/>
    <n v="12"/>
    <n v="15332.95"/>
    <n v="15332.95"/>
    <n v="2"/>
    <n v="30665.9"/>
    <n v="15332.95"/>
    <n v="1277.7458333333334"/>
    <n v="14055.204166666666"/>
    <m/>
    <m/>
    <n v="0"/>
  </r>
  <r>
    <s v="KO134"/>
    <s v="spirála embolizační Target Helical Ultra .010&quot; 4 mm x 15 cm; M0035434150"/>
    <x v="8"/>
    <s v="Z 545 EMBOLIZACE"/>
    <s v="Odpoutatelné spirály"/>
    <n v="12"/>
    <n v="15332.95"/>
    <n v="15332.95"/>
    <n v="4"/>
    <n v="61331.789999999994"/>
    <n v="15332.947499999998"/>
    <n v="1277.7456249999998"/>
    <n v="14055.201874999999"/>
    <m/>
    <m/>
    <n v="0"/>
  </r>
  <r>
    <s v="KO138"/>
    <s v="náhrada kolenního kloubu NEXGEN  LCCK augmentace tibiální velikost 4 10 mm;00-5988-004-27"/>
    <x v="3"/>
    <s v="Z 518_TEP"/>
    <s v="TEP ortopedie"/>
    <n v="12"/>
    <n v="6900"/>
    <n v="6900"/>
    <n v="1"/>
    <n v="6900"/>
    <n v="6900"/>
    <n v="575"/>
    <n v="6325"/>
    <m/>
    <m/>
    <n v="0"/>
  </r>
  <r>
    <s v="KO139"/>
    <s v="kotvička nevstřebatelná Healix PEEK ANCHOR  Knotless 6,5 MM;222890"/>
    <x v="2"/>
    <s v="Z 506_NAHRAD_KOV"/>
    <s v="Umělé tělní náhrady - kovové"/>
    <n v="12"/>
    <n v="4370"/>
    <n v="6599.85"/>
    <n v="30"/>
    <n v="178731.85000000006"/>
    <n v="5957.7283333333353"/>
    <n v="496.47736111111129"/>
    <n v="5461.2509722222239"/>
    <m/>
    <m/>
    <n v="0"/>
  </r>
  <r>
    <s v="KO141"/>
    <s v="drát vodící pro TAVI Safari 2 Small Curve,275 cm,á 1 ks, H74939407S0"/>
    <x v="0"/>
    <s v="Z 503_OSTAT"/>
    <s v="Ostatní - všeobecný mateiál"/>
    <n v="12"/>
    <n v="2480.5"/>
    <n v="2480.5"/>
    <n v="4"/>
    <n v="9922"/>
    <n v="2480.5"/>
    <n v="206.70833333333334"/>
    <n v="2273.7916666666665"/>
    <m/>
    <m/>
    <n v="0"/>
  </r>
  <r>
    <s v="KO148"/>
    <s v="Sfinkterotom trojlumenný, rotační, řezací drát 20mm, AG-5093-0520 "/>
    <x v="0"/>
    <s v="Z 503_OSTAT"/>
    <s v="Ostatní - všeobecný mateiál"/>
    <n v="12"/>
    <n v="2478.08"/>
    <n v="2478.08"/>
    <n v="25"/>
    <n v="61952"/>
    <n v="2478.08"/>
    <n v="206.50666666666666"/>
    <n v="2271.5733333333333"/>
    <m/>
    <m/>
    <n v="0"/>
  </r>
  <r>
    <s v="KO155"/>
    <s v="stentgraft periferní vaskulární balónexpandibilní BeGraft 10 x 57 mm 75 cm;BGP5710-1"/>
    <x v="7"/>
    <s v="Z 538 STENTY"/>
    <s v="Stenty hrudní, břišní, stentgrafty"/>
    <n v="12"/>
    <n v="36225"/>
    <n v="36225"/>
    <n v="1"/>
    <n v="36225"/>
    <n v="36225"/>
    <n v="3018.75"/>
    <n v="33206.25"/>
    <m/>
    <m/>
    <n v="0"/>
  </r>
  <r>
    <s v="KO156"/>
    <s v="pouzdro zaváděcí Brite Tip 6 F, 55 cm; 401-655M;"/>
    <x v="0"/>
    <s v="Z 503_OSTAT"/>
    <s v="Zaváděcí pouzdra"/>
    <n v="12"/>
    <n v="2178"/>
    <n v="2178.0300000000002"/>
    <n v="14"/>
    <n v="30492.2"/>
    <n v="2178.014285714286"/>
    <n v="181.50119047619049"/>
    <n v="1996.5130952380955"/>
    <m/>
    <m/>
    <n v="0"/>
  </r>
  <r>
    <s v="KO157"/>
    <s v="katétr diagnostický .038 Tempo 4F 40 cm BERGAMO BERENSTEIN; SRD6887"/>
    <x v="6"/>
    <s v="Z 513_KATETR"/>
    <s v="Katetry diagnostické RTG"/>
    <n v="12"/>
    <n v="726"/>
    <n v="726"/>
    <n v="30"/>
    <n v="21780"/>
    <n v="726"/>
    <n v="60.5"/>
    <n v="665.5"/>
    <m/>
    <m/>
    <n v="0"/>
  </r>
  <r>
    <s v="KO158"/>
    <s v="náhrada kolenního kloubu PERSONA komponenta femorální pravá vel. 10; 42-5026-068-02"/>
    <x v="3"/>
    <s v="Z 518_TEP"/>
    <s v="TEP ortopedie"/>
    <n v="12"/>
    <n v="13800"/>
    <n v="13800"/>
    <n v="9"/>
    <n v="124200"/>
    <n v="13800"/>
    <n v="1150"/>
    <n v="12650"/>
    <n v="12"/>
    <n v="13440"/>
    <n v="120960"/>
  </r>
  <r>
    <s v="KO159"/>
    <s v="Systém pro uzavírání cév femorální zavaděč VC Perclose ProStyle 5 Fr bal. á 10 ks; 12773-02"/>
    <x v="0"/>
    <s v="Z 503_OSTAT"/>
    <s v="Systémy pro perkutánní uzávěry"/>
    <n v="12"/>
    <n v="3496"/>
    <n v="3496"/>
    <n v="100"/>
    <n v="349600"/>
    <n v="3496"/>
    <n v="291.33333333333331"/>
    <n v="3204.6666666666665"/>
    <m/>
    <m/>
    <n v="0"/>
  </r>
  <r>
    <s v="KO160"/>
    <s v="stentgraft aortální Zenith juxtarenální fenestrovaný proximální část ZFEN-P-2-24-146"/>
    <x v="7"/>
    <s v="Z 538 STENTY"/>
    <s v="Stenty hrudní, břišní, stentgrafty"/>
    <n v="12"/>
    <n v="169255.04000000001"/>
    <n v="169255.05"/>
    <n v="2"/>
    <n v="338510.08999999997"/>
    <n v="169255.04499999998"/>
    <n v="14104.587083333332"/>
    <n v="155150.45791666664"/>
    <m/>
    <m/>
    <n v="0"/>
  </r>
  <r>
    <s v="KO161"/>
    <s v="stentgraft aortální Zenith juxtarenální fenestrovaný tělo ZFEN-D-12-62-94"/>
    <x v="7"/>
    <s v="Z 538 STENTY"/>
    <s v="Stenty hrudní, břišní, stentgrafty"/>
    <n v="12"/>
    <n v="169255.04000000001"/>
    <n v="169255.04000000001"/>
    <n v="2"/>
    <n v="338510.08000000002"/>
    <n v="169255.04000000001"/>
    <n v="14104.586666666668"/>
    <n v="155150.45333333334"/>
    <m/>
    <m/>
    <n v="0"/>
  </r>
  <r>
    <s v="KO162"/>
    <s v="stentgraft periferní vaskulární balónexpandibilní BeGraft 9 x 37 mm 75 cm; BGP3709-1"/>
    <x v="7"/>
    <s v="Z 538 STENTY"/>
    <s v="Stenty hrudní, břišní, stentgrafty"/>
    <n v="12"/>
    <n v="36225"/>
    <n v="36225"/>
    <n v="1"/>
    <n v="36225"/>
    <n v="36225"/>
    <n v="3018.75"/>
    <n v="33206.25"/>
    <m/>
    <m/>
    <n v="0"/>
  </r>
  <r>
    <s v="KO164"/>
    <s v="pouzdro zaváděcí KCFW-6.0-18/38-45-RB-ANL2-HC"/>
    <x v="0"/>
    <s v="Z 503_OSTAT"/>
    <s v="Zaváděcí pouzdra"/>
    <n v="12"/>
    <n v="2862.86"/>
    <n v="2862.86"/>
    <n v="6"/>
    <n v="17177.16"/>
    <n v="2862.86"/>
    <n v="238.57166666666669"/>
    <n v="2624.2883333333334"/>
    <m/>
    <m/>
    <n v="0"/>
  </r>
  <r>
    <s v="KO165"/>
    <s v="náhrada kolenního kloubu NEXGEN komponenta femorální LPS levá stabilizovaná vel. C;00-5996-013-51"/>
    <x v="3"/>
    <s v="Z 518_TEP"/>
    <s v="TEP ortopedie"/>
    <n v="12"/>
    <n v="7475"/>
    <n v="7475"/>
    <n v="1"/>
    <n v="7475"/>
    <n v="7475"/>
    <n v="622.91666666666663"/>
    <n v="6852.083333333333"/>
    <m/>
    <m/>
    <n v="0"/>
  </r>
  <r>
    <s v="KO166"/>
    <s v="náhrada kolenního kloubu NEXGEN LCCK augmentace tibiální 5 - 20 mm RTlat/LTmed; 00-5988-005-29"/>
    <x v="3"/>
    <s v="Z 518_TEP"/>
    <s v="TEP ortopedie"/>
    <n v="12"/>
    <n v="6900"/>
    <n v="6900"/>
    <n v="1"/>
    <n v="6900"/>
    <n v="6900"/>
    <n v="575"/>
    <n v="6325"/>
    <m/>
    <m/>
    <n v="0"/>
  </r>
  <r>
    <s v="KO167"/>
    <s v="náhrada kolenního kloubu NEXGEN RHK komponenta tibiální velikost 2 cementovaná; 00-5880-002-00"/>
    <x v="3"/>
    <s v="Z 518_TEP"/>
    <s v="TEP ortopedie"/>
    <n v="12"/>
    <n v="17250"/>
    <n v="17250"/>
    <n v="1"/>
    <n v="17250"/>
    <n v="17250"/>
    <n v="1437.5"/>
    <n v="15812.5"/>
    <m/>
    <m/>
    <n v="0"/>
  </r>
  <r>
    <s v="KO168"/>
    <s v="náhrada kolenního kloubu NEXGEN RHK komponenta femorální pravá velikost C cementovaná; 00-5880-013-02"/>
    <x v="3"/>
    <s v="Z 518_TEP"/>
    <s v="TEP ortopedie"/>
    <n v="12"/>
    <n v="46000"/>
    <n v="46000"/>
    <n v="1"/>
    <n v="46000"/>
    <n v="46000"/>
    <n v="3833.3333333333335"/>
    <n v="42166.666666666664"/>
    <m/>
    <m/>
    <n v="0"/>
  </r>
  <r>
    <s v="KO169"/>
    <s v="náhrada kolenního kloubu NEXGEN RHK PE vložka artikulační velikost C-12 mm; 00-5880-030-12"/>
    <x v="3"/>
    <s v="Z 518_TEP"/>
    <s v="TEP ortopedie"/>
    <n v="12"/>
    <n v="6900"/>
    <n v="6900"/>
    <n v="1"/>
    <n v="6900"/>
    <n v="6900"/>
    <n v="575"/>
    <n v="6325"/>
    <m/>
    <m/>
    <n v="0"/>
  </r>
  <r>
    <s v="KO170"/>
    <s v="Stent biliární plastový double Pigtail, délka 5 cm, Ø 7Fr.,GBS-07-07-005"/>
    <x v="7"/>
    <s v="Z 538 STENTY"/>
    <s v="Stenty"/>
    <n v="12"/>
    <n v="802.7"/>
    <n v="802.7"/>
    <n v="100"/>
    <n v="80270"/>
    <n v="802.7"/>
    <n v="66.891666666666666"/>
    <n v="735.80833333333339"/>
    <m/>
    <m/>
    <n v="0"/>
  </r>
  <r>
    <s v="KO171"/>
    <s v="Kleště bioptické koloskopické LARGE, FB-235U, jednor.,čelisti hladké, bez bodce,prac.d.2 3000 mm, Ø prac. kanálu 2.8 mm, bal. á 20 ks, N5998630"/>
    <x v="0"/>
    <s v="Z 503_OSTAT"/>
    <s v="Ostatní - všeobecný mateiál"/>
    <n v="12"/>
    <n v="135.22"/>
    <n v="135.22999999999999"/>
    <n v="200"/>
    <n v="27044.7"/>
    <n v="135.2235"/>
    <n v="11.268625"/>
    <n v="123.954875"/>
    <m/>
    <m/>
    <n v="0"/>
  </r>
  <r>
    <s v="KO172"/>
    <s v="Kleště bioptické koloskopické LARGE, FB-245U,  jednorázové, čelisti hladké, s bodcem,prac.d. 2 3000 mm, Ø prac. kanálu 2.8 mm, bal. á 20 ks, N5998730"/>
    <x v="0"/>
    <s v="Z 503_OSTAT"/>
    <s v="Ostatní - všeobecný mateiál"/>
    <n v="12"/>
    <n v="135.22"/>
    <n v="135.22999999999999"/>
    <n v="200"/>
    <n v="27044.54"/>
    <n v="135.2227"/>
    <n v="11.268558333333333"/>
    <n v="123.95414166666667"/>
    <n v="12"/>
    <n v="125.16549999999999"/>
    <n v="25033.1"/>
  </r>
  <r>
    <s v="KO173"/>
    <s v="Kleště bioptické koloskopické LARGE, FB-215U,  jednorázové, čelisti typ Aligátor, bez bodceprac.d. 2 3000 mm, Ø prac. kanálu 2.8 mm, bal. á 20 ks, N5998430"/>
    <x v="0"/>
    <s v="Z 503_OSTAT"/>
    <s v="Ostatní - všeobecný mateiál"/>
    <n v="12"/>
    <n v="135.22"/>
    <n v="135.22999999999999"/>
    <n v="120"/>
    <n v="16226.75"/>
    <n v="135.22291666666666"/>
    <n v="11.268576388888889"/>
    <n v="123.95434027777777"/>
    <m/>
    <m/>
    <n v="0"/>
  </r>
  <r>
    <s v="KO174"/>
    <s v="Kleště bioptické koloskopické LARGE, FB-225U,  jednorázové, čelisti typ Aligátor, s bodcemprac. D. 2 3000 mm, Ø prac. kanálu 2.8 mm, bal. á 20 ks, N5998530"/>
    <x v="0"/>
    <s v="Z 503_OSTAT"/>
    <s v="Ostatní - všeobecný mateiál"/>
    <n v="12"/>
    <n v="135.22"/>
    <n v="135.22999999999999"/>
    <n v="840"/>
    <n v="113587.85000000002"/>
    <n v="135.22363095238097"/>
    <n v="11.268635912698414"/>
    <n v="123.95499503968256"/>
    <n v="12"/>
    <n v="125.16549999999999"/>
    <n v="105139.01999999999"/>
  </r>
  <r>
    <s v="KO175"/>
    <s v="Stent biliární plastový double Pigtail, délka 10 cm, Ø 7Fr.GBS-07-07-010"/>
    <x v="7"/>
    <s v="Z 538 STENTY"/>
    <s v="Stenty"/>
    <n v="12"/>
    <n v="802.7"/>
    <n v="802.7"/>
    <n v="10"/>
    <n v="8027"/>
    <n v="802.7"/>
    <n v="66.891666666666666"/>
    <n v="735.80833333333339"/>
    <m/>
    <m/>
    <n v="0"/>
  </r>
  <r>
    <s v="KO176"/>
    <s v="Stent biliární plastový double Pigtail, délka 12 cm, Ø 7Fr.GBS-07-07-012"/>
    <x v="7"/>
    <s v="Z 538 STENTY"/>
    <s v="Stenty"/>
    <n v="12"/>
    <n v="802.7"/>
    <n v="802.7"/>
    <n v="19"/>
    <n v="15251.3"/>
    <n v="802.69999999999993"/>
    <n v="66.891666666666666"/>
    <n v="735.80833333333328"/>
    <m/>
    <m/>
    <n v="0"/>
  </r>
  <r>
    <s v="KO177"/>
    <s v="Stent biliární plastový double Pigtail, délka 5 cm, Ø 10Fr.,GBS-07-10-005"/>
    <x v="7"/>
    <s v="Z 538 STENTY"/>
    <s v="Stenty"/>
    <n v="12"/>
    <n v="802.7"/>
    <n v="802.7"/>
    <n v="146"/>
    <n v="117194.19999999998"/>
    <n v="802.69999999999993"/>
    <n v="66.891666666666666"/>
    <n v="735.80833333333328"/>
    <n v="12"/>
    <n v="781.76"/>
    <n v="114136.95999999999"/>
  </r>
  <r>
    <s v="KO180"/>
    <s v="Aplikátor klipů pro endoskop. stavění krvácení, Ø 2.6mm, otevření klipu 16mm, úhel 90, délka 16mm, délka 230cm, AG-51044-2300-090-16"/>
    <x v="4"/>
    <s v="Z 523_STAPLE"/>
    <s v="Staplery, endosk., extraktory"/>
    <n v="12"/>
    <n v="1681.9"/>
    <n v="1681.9"/>
    <n v="210"/>
    <n v="353199"/>
    <n v="1681.9"/>
    <n v="140.15833333333333"/>
    <n v="1541.7416666666668"/>
    <n v="12"/>
    <n v="1556.8"/>
    <n v="326928"/>
  </r>
  <r>
    <s v="KO181"/>
    <s v="katetr močový Nelaton 20Ch s balonkem 10 ml délka katetru 43 cm silikon dvoucestný polo tuhý, otvor pro drát bal. á 10 ks 1111-20"/>
    <x v="6"/>
    <s v="Z 513_KATETR"/>
    <s v="Katetry"/>
    <n v="12"/>
    <n v="864.61"/>
    <n v="979"/>
    <n v="19"/>
    <n v="18143.419999999998"/>
    <n v="954.91684210526307"/>
    <n v="79.576403508771918"/>
    <n v="875.34043859649114"/>
    <n v="21"/>
    <n v="979"/>
    <n v="18601"/>
  </r>
  <r>
    <s v="KO182"/>
    <s v="katetr močový Nelaton 16Ch s balonkem 8 ml délka katetru 43 cm silikon dvoucestný polo tuhý, otvor pro drát bal. á 10 ks 1111-16"/>
    <x v="6"/>
    <s v="Z 513_KATETR"/>
    <s v="Katetry"/>
    <n v="12"/>
    <n v="864.61"/>
    <n v="979"/>
    <n v="25"/>
    <n v="24131.82"/>
    <n v="965.27279999999996"/>
    <n v="80.439399999999992"/>
    <n v="884.83339999999998"/>
    <m/>
    <m/>
    <n v="0"/>
  </r>
  <r>
    <s v="KO183"/>
    <s v="katetr močový Nelaton 14Ch s balonkem 8 ml délka katetru 43 cm silikon dvoucestný polo tuhý, otvor pro drát bal. á 10 ks 1111-14"/>
    <x v="6"/>
    <s v="Z 513_KATETR"/>
    <s v="Katetry"/>
    <n v="12"/>
    <n v="864.61"/>
    <n v="979"/>
    <n v="23"/>
    <n v="22059.41"/>
    <n v="959.1047826086957"/>
    <n v="79.925398550724637"/>
    <n v="879.17938405797111"/>
    <m/>
    <m/>
    <n v="0"/>
  </r>
  <r>
    <s v="KO184"/>
    <s v="katetr močový Nelaton 12Ch s balonkem 5 ml délka katetru 43 cm silikon dvoucestný polo tuhý, otvor pro drát bal. á 10 ks 1111-12"/>
    <x v="6"/>
    <s v="Z 513_KATETR"/>
    <s v="Katetry"/>
    <n v="12"/>
    <n v="864.61"/>
    <n v="979"/>
    <n v="21"/>
    <n v="19987.03"/>
    <n v="951.76333333333332"/>
    <n v="79.313611111111115"/>
    <n v="872.44972222222225"/>
    <m/>
    <m/>
    <n v="0"/>
  </r>
  <r>
    <s v="KO185"/>
    <s v="katetr močový Tiemann 10Ch s balonkem 3 ml délka katetru 41 cm silikon dvoucestný  bal. á 10 ks 1250.10"/>
    <x v="6"/>
    <s v="Z 513_KATETR"/>
    <s v="Katetry"/>
    <n v="12"/>
    <n v="119.55"/>
    <n v="131.5"/>
    <n v="2"/>
    <n v="251.05"/>
    <n v="125.52500000000001"/>
    <n v="10.460416666666667"/>
    <n v="115.06458333333333"/>
    <m/>
    <m/>
    <n v="0"/>
  </r>
  <r>
    <s v="KO186"/>
    <s v="katetr prostatický proplachovací UROMED trojcestný, DUFOUR  balonek 60 ml, velikost 22 Ch, bal. á 10 ks 2341-22"/>
    <x v="6"/>
    <s v="Z 513_KATETR"/>
    <s v="Katetry"/>
    <n v="12"/>
    <n v="701.69"/>
    <n v="701.69"/>
    <n v="60"/>
    <n v="42101.45"/>
    <n v="701.69083333333333"/>
    <n v="58.474236111111111"/>
    <n v="643.21659722222216"/>
    <n v="21"/>
    <n v="701.69100000000003"/>
    <n v="42101.46"/>
  </r>
  <r>
    <s v="KO187"/>
    <s v="kanyla flexibilní UROMED pro aplikaci botoxu do stěny močového měchýře, pouzdro 5 Ch x 650 mm, kanyla 27 G x 5 mm bal. á 5 ks 6240"/>
    <x v="0"/>
    <s v="Z 503_OSTAT"/>
    <s v="Ostatní - všeobecný mateiál"/>
    <n v="12"/>
    <n v="1319.07"/>
    <n v="1319.07"/>
    <n v="59"/>
    <n v="77825.100000000006"/>
    <n v="1319.0694915254239"/>
    <n v="109.92245762711866"/>
    <n v="1209.1470338983054"/>
    <n v="21"/>
    <n v="1319.07"/>
    <n v="77825.12999999999"/>
  </r>
  <r>
    <s v="KO189"/>
    <s v="katetr balónkový PTCA Sapphire 3 Cor.Dil.Catheter 1,0x10mm,ORB 210-103-6J"/>
    <x v="13"/>
    <s v="Z 536 PCI_OSTAT"/>
    <s v="Katetry intervenční - balónkový"/>
    <n v="12"/>
    <n v="4779.5"/>
    <n v="4779.5"/>
    <n v="26"/>
    <n v="124267"/>
    <n v="4779.5"/>
    <n v="398.29166666666669"/>
    <n v="4381.208333333333"/>
    <n v="12"/>
    <n v="4424"/>
    <n v="115024"/>
  </r>
  <r>
    <s v="KO190"/>
    <s v="katetr balónkový PTCA Sapphire 3 Cor.Dil.Catheter 1,0x15mm,ORB 210-153-6J"/>
    <x v="13"/>
    <s v="Z 536 PCI_OSTAT"/>
    <s v="Katetry intervenční - balónkový"/>
    <n v="12"/>
    <n v="4779.5"/>
    <n v="4779.5"/>
    <n v="10"/>
    <n v="47795"/>
    <n v="4779.5"/>
    <n v="398.29166666666669"/>
    <n v="4381.208333333333"/>
    <m/>
    <m/>
    <n v="0"/>
  </r>
  <r>
    <s v="KO191"/>
    <s v="katetr balónkový PTCA Sapphire 3 Cor.Dil.Catheter 1,5x10mm,ORB 215-103-6J"/>
    <x v="13"/>
    <s v="Z 536 PCI_OSTAT"/>
    <s v="Katetry intervenční - balónkový"/>
    <n v="12"/>
    <n v="4779.5"/>
    <n v="4779.5"/>
    <n v="19"/>
    <n v="90810.5"/>
    <n v="4779.5"/>
    <n v="398.29166666666669"/>
    <n v="4381.208333333333"/>
    <n v="12"/>
    <n v="4424"/>
    <n v="84056"/>
  </r>
  <r>
    <s v="KO192"/>
    <s v="katetr balónkový PTCA Sapphire 3 Cor.Dil.Catheter 1,5x15mm,ORB 215-153-6J"/>
    <x v="13"/>
    <s v="Z 536 PCI_OSTAT"/>
    <s v="Katetry intervenční - balónkový"/>
    <n v="12"/>
    <n v="4779.5"/>
    <n v="4779.5"/>
    <n v="20"/>
    <n v="95590"/>
    <n v="4779.5"/>
    <n v="398.29166666666669"/>
    <n v="4381.208333333333"/>
    <m/>
    <m/>
    <n v="0"/>
  </r>
  <r>
    <s v="KO193"/>
    <s v="katetr balónkový PTCA Sapphire 3 Cor.Dil.Catheter 2,0x10mm,ORB 220-103-6J"/>
    <x v="13"/>
    <s v="Z 536 PCI_OSTAT"/>
    <s v="Katetry intervenční - balónkový"/>
    <n v="12"/>
    <n v="4779.5"/>
    <n v="4779.5"/>
    <n v="25"/>
    <n v="119487.5"/>
    <n v="4779.5"/>
    <n v="398.29166666666669"/>
    <n v="4381.208333333333"/>
    <n v="12"/>
    <n v="4424"/>
    <n v="110600"/>
  </r>
  <r>
    <s v="KO194"/>
    <s v="katetr balónkový PTCA Sapphire 3 Cor.Dil.Catheter 2,0x15mm,ORB 220-153-6J"/>
    <x v="13"/>
    <s v="Z 536 PCI_OSTAT"/>
    <s v="Katetry intervenční - balónkový"/>
    <n v="12"/>
    <n v="4779.5"/>
    <n v="4779.5"/>
    <n v="39"/>
    <n v="186400.5"/>
    <n v="4779.5"/>
    <n v="398.29166666666669"/>
    <n v="4381.208333333333"/>
    <n v="12"/>
    <n v="4424"/>
    <n v="172536"/>
  </r>
  <r>
    <s v="KO195"/>
    <s v="katetr balónkový PTCA Sapphire 3 Cor.Dil.Catheter 2,0x20mm,ORB 220-203-6J"/>
    <x v="13"/>
    <s v="Z 536 PCI_OSTAT"/>
    <s v="Katetry intervenční - balónkový"/>
    <n v="12"/>
    <n v="4779.5"/>
    <n v="4779.5"/>
    <n v="15"/>
    <n v="71692.5"/>
    <n v="4779.5"/>
    <n v="398.29166666666669"/>
    <n v="4381.208333333333"/>
    <m/>
    <m/>
    <n v="0"/>
  </r>
  <r>
    <s v="KO196"/>
    <s v="katetr balónkový PTCA Sapphire 3 Cor.Dil.Catheter 2,5x10mm,ORB 225-103-6J"/>
    <x v="13"/>
    <s v="Z 536 PCI_OSTAT"/>
    <s v="Katetry intervenční - balónkový"/>
    <n v="12"/>
    <n v="4779.5"/>
    <n v="4779.5"/>
    <n v="8"/>
    <n v="38236"/>
    <n v="4779.5"/>
    <n v="398.29166666666669"/>
    <n v="4381.208333333333"/>
    <m/>
    <m/>
    <n v="0"/>
  </r>
  <r>
    <s v="KO197"/>
    <s v="katetr balónkový PTCA Sapphire 3 Cor.Dil.Catheter 2,5x15mm,ORB 225-153-6J"/>
    <x v="13"/>
    <s v="Z 536 PCI_OSTAT"/>
    <s v="Katetry intervenční - balónkový"/>
    <n v="12"/>
    <n v="4779.5"/>
    <n v="4779.5"/>
    <n v="38"/>
    <n v="181621"/>
    <n v="4779.5"/>
    <n v="398.29166666666669"/>
    <n v="4381.208333333333"/>
    <n v="12"/>
    <n v="4424"/>
    <n v="168112"/>
  </r>
  <r>
    <s v="KO198"/>
    <s v="katetr balónkový PTCA Sapphire 3 Cor.Dil.Catheter 2,5x20mm,ORB 225-203-6J"/>
    <x v="13"/>
    <s v="Z 536 PCI_OSTAT"/>
    <s v="Katetry intervenční - balónkový"/>
    <n v="12"/>
    <n v="4779.5"/>
    <n v="4779.5"/>
    <n v="13"/>
    <n v="62133.5"/>
    <n v="4779.5"/>
    <n v="398.29166666666669"/>
    <n v="4381.208333333333"/>
    <m/>
    <m/>
    <n v="0"/>
  </r>
  <r>
    <s v="KO200"/>
    <s v="katetr balónkový PTCA Sapphire 3 Cor.Dil.Catheter 3,0x15mm,ORB 230-153-6J"/>
    <x v="13"/>
    <s v="Z 536 PCI_OSTAT"/>
    <s v="Katetry intervenční - balónkový"/>
    <n v="12"/>
    <n v="4779.5"/>
    <n v="4779.5"/>
    <n v="25"/>
    <n v="119487.5"/>
    <n v="4779.5"/>
    <n v="398.29166666666669"/>
    <n v="4381.208333333333"/>
    <m/>
    <m/>
    <n v="0"/>
  </r>
  <r>
    <s v="KO203"/>
    <s v="katetr balónkový PTCA Sapphire 3 Cor.Dil.Catheter 3,5x15mm,ORB 235-153-6J"/>
    <x v="13"/>
    <s v="Z 536 PCI_OSTAT"/>
    <s v="Katetry intervenční - balónkový"/>
    <n v="12"/>
    <n v="4779.5"/>
    <n v="4779.5"/>
    <n v="2"/>
    <n v="9559"/>
    <n v="4779.5"/>
    <n v="398.29166666666669"/>
    <n v="4381.208333333333"/>
    <m/>
    <m/>
    <n v="0"/>
  </r>
  <r>
    <s v="KO204"/>
    <s v="katetr balónkový PTCA Sapphire 3 Cor.Dil.Catheter 3,5x20mm,ORB 235-203-6J"/>
    <x v="13"/>
    <s v="Z 536 PCI_OSTAT"/>
    <s v="Katetry intervenční - balónkový"/>
    <n v="12"/>
    <n v="4779.5"/>
    <n v="4779.5"/>
    <n v="3"/>
    <n v="14338.5"/>
    <n v="4779.5"/>
    <n v="398.29166666666669"/>
    <n v="4381.208333333333"/>
    <m/>
    <m/>
    <n v="0"/>
  </r>
  <r>
    <s v="KO210"/>
    <s v="katetr balónkový PTCA Sapphire NC24 Cor.Dil.Catheter 2,0x10mm,ORB 220-104-5J"/>
    <x v="13"/>
    <s v="Z 536 PCI_OSTAT"/>
    <s v="Katetry intervenční - balónkový"/>
    <n v="12"/>
    <n v="4779.5"/>
    <n v="4779.5"/>
    <n v="134"/>
    <n v="640453"/>
    <n v="4779.5"/>
    <n v="398.29166666666669"/>
    <n v="4381.208333333333"/>
    <n v="12"/>
    <n v="4424"/>
    <n v="592816"/>
  </r>
  <r>
    <s v="KO211"/>
    <s v="katetr balónkový PTCA Sapphire NC24 Cor.Dil.Catheter 2,0x15mm,ORB 220-154-5J"/>
    <x v="13"/>
    <s v="Z 536 PCI_OSTAT"/>
    <s v="Katetry intervenční - balónkový"/>
    <n v="12"/>
    <n v="4779.5"/>
    <n v="4779.5"/>
    <n v="111"/>
    <n v="530524.5"/>
    <n v="4779.5"/>
    <n v="398.29166666666669"/>
    <n v="4381.208333333333"/>
    <n v="12"/>
    <n v="4424"/>
    <n v="491064"/>
  </r>
  <r>
    <s v="KO212"/>
    <s v="katetr balónkový PTCA Sapphire NC24 Cor.Dil.Catheter 2,5x10mm,ORB 225-104-5J"/>
    <x v="13"/>
    <s v="Z 536 PCI_OSTAT"/>
    <s v="Katetry intervenční - balónkový"/>
    <n v="12"/>
    <n v="4779.5"/>
    <n v="4779.5"/>
    <n v="72"/>
    <n v="344124"/>
    <n v="4779.5"/>
    <n v="398.29166666666669"/>
    <n v="4381.208333333333"/>
    <n v="12"/>
    <n v="4424"/>
    <n v="318528"/>
  </r>
  <r>
    <s v="KO213"/>
    <s v="katetr balónkový PTCA Sapphire NC24 Cor.Dil.Catheter 2,5x15mm,ORB 225-154-5J"/>
    <x v="13"/>
    <s v="Z 536 PCI_OSTAT"/>
    <s v="Katetry intervenční - balónkový"/>
    <n v="12"/>
    <n v="4779.5"/>
    <n v="4779.5"/>
    <n v="165"/>
    <n v="788617.5"/>
    <n v="4779.5"/>
    <n v="398.29166666666669"/>
    <n v="4381.208333333333"/>
    <n v="12"/>
    <n v="4424"/>
    <n v="729960"/>
  </r>
  <r>
    <s v="KO214"/>
    <s v="katetr balónkový PTCA Sapphire NC24 Cor.Dil.Catheter 3,0x10mm,ORB 230-104-5J"/>
    <x v="13"/>
    <s v="Z 536 PCI_OSTAT"/>
    <s v="Katetry intervenční - balónkový"/>
    <n v="12"/>
    <n v="4779.5"/>
    <n v="4779.5"/>
    <n v="60"/>
    <n v="286770"/>
    <n v="4779.5"/>
    <n v="398.29166666666669"/>
    <n v="4381.208333333333"/>
    <n v="12"/>
    <n v="4424"/>
    <n v="265440"/>
  </r>
  <r>
    <s v="KO215"/>
    <s v="katetr balónkový PTCA Sapphire NC24 Cor.Dil.Catheter 3,0x12mm,ORB 230-124-5J"/>
    <x v="13"/>
    <s v="Z 536 PCI_OSTAT"/>
    <s v="Katetry intervenční - balónkový"/>
    <n v="12"/>
    <n v="4779.5"/>
    <n v="4779.5"/>
    <n v="55"/>
    <n v="262872.5"/>
    <n v="4779.5"/>
    <n v="398.29166666666669"/>
    <n v="4381.208333333333"/>
    <m/>
    <m/>
    <n v="0"/>
  </r>
  <r>
    <s v="KO216"/>
    <s v="katetr balónkový PTCA Sapphire NC24 Cor.Dil.Catheter 3,0x15mm,ORB 230-154-5J"/>
    <x v="13"/>
    <s v="Z 536 PCI_OSTAT"/>
    <s v="Katetry intervenční - balónkový"/>
    <n v="12"/>
    <n v="4779.5"/>
    <n v="4779.5"/>
    <n v="139"/>
    <n v="664350.5"/>
    <n v="4779.5"/>
    <n v="398.29166666666669"/>
    <n v="4381.208333333333"/>
    <n v="12"/>
    <n v="4424"/>
    <n v="614936"/>
  </r>
  <r>
    <s v="KO217"/>
    <s v="katetr balónkový PTCA Sapphire NC24 Cor.Dil.Catheter 3,5x10mm,ORB 235-104-5J"/>
    <x v="13"/>
    <s v="Z 536 PCI_OSTAT"/>
    <s v="Katetry intervenční - balónkový"/>
    <n v="12"/>
    <n v="4779.5"/>
    <n v="4779.5"/>
    <n v="53"/>
    <n v="253313.5"/>
    <n v="4779.5"/>
    <n v="398.29166666666669"/>
    <n v="4381.208333333333"/>
    <n v="12"/>
    <n v="4424"/>
    <n v="234472"/>
  </r>
  <r>
    <s v="KO218"/>
    <s v="katetr balónkový PTCA Sapphire NC24 Cor.Dil.Catheter 3,5x12mm,ORB 235-124-5J"/>
    <x v="13"/>
    <s v="Z 536 PCI_OSTAT"/>
    <s v="Katetry intervenční - balónkový"/>
    <n v="12"/>
    <n v="4779.5"/>
    <n v="4779.5"/>
    <n v="35"/>
    <n v="167282.5"/>
    <n v="4779.5"/>
    <n v="398.29166666666669"/>
    <n v="4381.208333333333"/>
    <n v="12"/>
    <n v="4424"/>
    <n v="154840"/>
  </r>
  <r>
    <s v="KO219"/>
    <s v="katetr balónkový PTCA Sapphire NC24 Cor.Dil.Catheter 3,5x15mm,ORB 235-154-5J"/>
    <x v="13"/>
    <s v="Z 536 PCI_OSTAT"/>
    <s v="Katetry intervenční - balónkový"/>
    <n v="12"/>
    <n v="4779.5"/>
    <n v="4779.5"/>
    <n v="116"/>
    <n v="554422"/>
    <n v="4779.5"/>
    <n v="398.29166666666669"/>
    <n v="4381.208333333333"/>
    <n v="12"/>
    <n v="4424"/>
    <n v="513184"/>
  </r>
  <r>
    <s v="KO220"/>
    <s v="katetr balónkový PTCA Sapphire NC24 Cor.Dil.Catheter 4,0x10mm,ORB 240-104-5J"/>
    <x v="13"/>
    <s v="Z 536 PCI_OSTAT"/>
    <s v="Katetry intervenční - balónkový"/>
    <n v="12"/>
    <n v="4779.5"/>
    <n v="4779.5"/>
    <n v="28"/>
    <n v="133826"/>
    <n v="4779.5"/>
    <n v="398.29166666666669"/>
    <n v="4381.208333333333"/>
    <m/>
    <m/>
    <n v="0"/>
  </r>
  <r>
    <s v="KO221"/>
    <s v="katetr balónkový PTCA Sapphire NC24 Cor.Dil.Catheter 4,0x12mm,ORB 240-124-5J"/>
    <x v="13"/>
    <s v="Z 536 PCI_OSTAT"/>
    <s v="Katetry intervenční - balónkový"/>
    <n v="12"/>
    <n v="4779.5"/>
    <n v="4779.5"/>
    <n v="41"/>
    <n v="195959.5"/>
    <n v="4779.5"/>
    <n v="398.29166666666669"/>
    <n v="4381.208333333333"/>
    <m/>
    <m/>
    <n v="0"/>
  </r>
  <r>
    <s v="KO222"/>
    <s v="katetr balónkový PTCA Sapphire NC24 Cor.Dil.Catheter 4,0x15mm,ORB 240-154-5J"/>
    <x v="13"/>
    <s v="Z 536 PCI_OSTAT"/>
    <s v="Katetry intervenční - balónkový"/>
    <n v="12"/>
    <n v="4779.5"/>
    <n v="4779.5"/>
    <n v="43"/>
    <n v="205518.5"/>
    <n v="4779.5"/>
    <n v="398.29166666666669"/>
    <n v="4381.208333333333"/>
    <n v="12"/>
    <n v="4424"/>
    <n v="190232"/>
  </r>
  <r>
    <s v="KO223"/>
    <s v="katetr balónkový PTCA Sapphire NC24 Cor.Dil.Catheter 4,5x8mm,ORB 245-084-5J"/>
    <x v="13"/>
    <s v="Z 536 PCI_OSTAT"/>
    <s v="Katetry intervenční - balónkový"/>
    <n v="12"/>
    <n v="4779.5"/>
    <n v="4779.5"/>
    <n v="10"/>
    <n v="47795"/>
    <n v="4779.5"/>
    <n v="398.29166666666669"/>
    <n v="4381.208333333333"/>
    <m/>
    <m/>
    <n v="0"/>
  </r>
  <r>
    <s v="KO224"/>
    <s v="katetr balónkový PTCA Sapphire NC24 Cor.Dil.Catheter 4,5x12mm,ORB 245-124-5J"/>
    <x v="13"/>
    <s v="Z 536 PCI_OSTAT"/>
    <s v="Katetry intervenční - balónkový"/>
    <n v="12"/>
    <n v="4779.5"/>
    <n v="4779.5"/>
    <n v="42"/>
    <n v="200739"/>
    <n v="4779.5"/>
    <n v="398.29166666666669"/>
    <n v="4381.208333333333"/>
    <n v="12"/>
    <n v="4424"/>
    <n v="185808"/>
  </r>
  <r>
    <s v="KO226"/>
    <s v="katetr balónkový PTCA Sapphire NC24 Cor.Dil.Catheter 5,0x8mm,ORB 250-084-5J"/>
    <x v="13"/>
    <s v="Z 536 PCI_OSTAT"/>
    <s v="Katetry intervenční - balónkový"/>
    <n v="12"/>
    <n v="4779.5"/>
    <n v="4779.5"/>
    <n v="3"/>
    <n v="14338.5"/>
    <n v="4779.5"/>
    <n v="398.29166666666669"/>
    <n v="4381.208333333333"/>
    <m/>
    <m/>
    <n v="0"/>
  </r>
  <r>
    <s v="KO227"/>
    <s v="katetr balónkový PTCA Sapphire NC24 Cor.Dil.Catheter 5,0x12mm,ORB 250-124-5J"/>
    <x v="13"/>
    <s v="Z 536 PCI_OSTAT"/>
    <s v="Katetry intervenční - balónkový"/>
    <n v="12"/>
    <n v="4779.5"/>
    <n v="4779.5"/>
    <n v="20"/>
    <n v="95590"/>
    <n v="4779.5"/>
    <n v="398.29166666666669"/>
    <n v="4381.208333333333"/>
    <n v="12"/>
    <n v="4424"/>
    <n v="88480"/>
  </r>
  <r>
    <s v="KO228"/>
    <s v="šroub kortikální kompresní Bold HERBERT, dvojitý závit, 2,5 mm x 28 mm,NWD200028"/>
    <x v="2"/>
    <s v="Z 506_NAHRAD_KOV"/>
    <s v="Umělé tělní náhrady - kovové"/>
    <n v="12"/>
    <n v="1804.61"/>
    <n v="1804.61"/>
    <n v="1"/>
    <n v="1804.61"/>
    <n v="1804.61"/>
    <n v="150.38416666666666"/>
    <n v="1654.2258333333332"/>
    <m/>
    <m/>
    <n v="0"/>
  </r>
  <r>
    <s v="KO229"/>
    <s v="šroub kortikální kompresní Bold HERBERT, dvojitý závit, 2,5 mm x 30 mm,NWD200030"/>
    <x v="2"/>
    <s v="Z 506_NAHRAD_KOV"/>
    <s v="Umělé tělní náhrady - kovové"/>
    <n v="12"/>
    <n v="1804.61"/>
    <n v="1804.61"/>
    <n v="1"/>
    <n v="1804.61"/>
    <n v="1804.61"/>
    <n v="150.38416666666666"/>
    <n v="1654.2258333333332"/>
    <m/>
    <m/>
    <n v="0"/>
  </r>
  <r>
    <s v="KO230"/>
    <s v="náhrada kolenního kloubu NEXGEN augmentace femorální distální F 5 mm; 00-5990-036-10"/>
    <x v="3"/>
    <s v="Z 518_TEP"/>
    <s v="TEP ortopedie"/>
    <n v="12"/>
    <n v="4600"/>
    <n v="4600"/>
    <n v="2"/>
    <n v="9200"/>
    <n v="4600"/>
    <n v="383.33333333333331"/>
    <n v="4216.666666666667"/>
    <m/>
    <m/>
    <n v="0"/>
  </r>
  <r>
    <s v="KO231"/>
    <s v="náhrada kolenního kloubu PERSONA vložka PE tibiální Vivacit E Levá MC-10 mm velikost 8-9/C-D,42-5121-005-10"/>
    <x v="3"/>
    <s v="Z 518_TEP"/>
    <s v="TEP ortopedie"/>
    <n v="12"/>
    <n v="10499.99"/>
    <n v="10499.99"/>
    <n v="1"/>
    <n v="10499.99"/>
    <n v="10499.99"/>
    <n v="874.99916666666661"/>
    <n v="9624.9908333333333"/>
    <n v="12"/>
    <n v="6720"/>
    <n v="6720"/>
  </r>
  <r>
    <s v="KO232"/>
    <s v="náhrada ramenního kloubu adaptér kónus. exentrický + 2 mm Long (Ti6AI4V ),1331.15.272"/>
    <x v="3"/>
    <s v="Z 518_TEP"/>
    <s v="TEP traumatologie"/>
    <n v="12"/>
    <n v="2070"/>
    <n v="2070"/>
    <n v="1"/>
    <n v="2070"/>
    <n v="2070"/>
    <n v="172.5"/>
    <n v="1897.5"/>
    <m/>
    <m/>
    <n v="0"/>
  </r>
  <r>
    <s v="KO233"/>
    <s v="náhrada ramenního kloubu CTA hlavice humerální SMR, prům. 46 mm (CoCrMo),1323.09.460"/>
    <x v="3"/>
    <s v="Z 518_TEP"/>
    <s v="TEP traumatologie"/>
    <n v="12"/>
    <n v="11270"/>
    <n v="11270"/>
    <n v="1"/>
    <n v="11270"/>
    <n v="11270"/>
    <n v="939.16666666666663"/>
    <n v="10330.833333333334"/>
    <m/>
    <m/>
    <n v="0"/>
  </r>
  <r>
    <s v="KO234"/>
    <s v="náhrada kyčelního kloubu Taperloc Microplasty dřík femorální porézní necementovaný vel. 6 x 97.5 mm,650-0951"/>
    <x v="3"/>
    <s v="Z 518_TEP"/>
    <s v="TEP ortopedie"/>
    <n v="12"/>
    <n v="13800"/>
    <n v="13800"/>
    <n v="4"/>
    <n v="55200"/>
    <n v="13800"/>
    <n v="1150"/>
    <n v="12650"/>
    <m/>
    <m/>
    <n v="0"/>
  </r>
  <r>
    <s v="KO235"/>
    <s v="náhrada kyčelního kloubu TMARS revizní vložka Longevity acetabulární 58/32 mm,00-7105-058-32"/>
    <x v="3"/>
    <s v="Z 518_TEP"/>
    <s v="TEP ortopedie"/>
    <n v="12"/>
    <n v="8970"/>
    <n v="8970"/>
    <n v="1"/>
    <n v="8970"/>
    <n v="8970"/>
    <n v="747.5"/>
    <n v="8222.5"/>
    <m/>
    <m/>
    <n v="0"/>
  </r>
  <r>
    <s v="KO236"/>
    <s v="Čočka nitr. Acrysof IQ PanOptix Toric 24,0 dpt. TFNT30.240"/>
    <x v="1"/>
    <s v="Z 515_NAHRAD_OST"/>
    <s v="Umělé tělní náhrady - ostatní"/>
    <n v="12"/>
    <n v="23002.880000000001"/>
    <n v="23002.880000000001"/>
    <n v="1"/>
    <n v="23002.880000000001"/>
    <n v="23002.880000000001"/>
    <n v="1916.9066666666668"/>
    <n v="21085.973333333335"/>
    <m/>
    <m/>
    <n v="0"/>
  </r>
  <r>
    <s v="KO237"/>
    <s v="Čočka nitr. Acrysof IQ Vivity Toric 22,5 dpt. DFT415.225"/>
    <x v="1"/>
    <s v="Z 515_NAHRAD_OST"/>
    <s v="Umělé tělní náhrady - ostatní"/>
    <n v="12"/>
    <n v="18745"/>
    <n v="18745"/>
    <n v="1"/>
    <n v="18745"/>
    <n v="18745"/>
    <n v="1562.0833333333333"/>
    <n v="17182.916666666668"/>
    <m/>
    <m/>
    <n v="0"/>
  </r>
  <r>
    <s v="KO238"/>
    <s v="Dlaha VA-LCP 2.4/2,7 mm dvoupilířová na distální rádius, extra dlouhá; 04.111.680S"/>
    <x v="2"/>
    <s v="Z 506_NAHRAD_KOV"/>
    <s v="Umělé tělní náhrady - kovové"/>
    <n v="12"/>
    <n v="11261.95"/>
    <n v="11261.95"/>
    <n v="1"/>
    <n v="11261.95"/>
    <n v="11261.95"/>
    <n v="938.49583333333339"/>
    <n v="10323.454166666666"/>
    <m/>
    <m/>
    <n v="0"/>
  </r>
  <r>
    <s v="KO239"/>
    <s v="dlaha Compact Hand LCP-T 2.0 mm, rovná, dřík 7 otvorů, hlava 3 otvory, čistý titan,447.615"/>
    <x v="2"/>
    <s v="Z 506_NAHRAD_KOV"/>
    <s v="Umělé tělní náhrady - kovové"/>
    <n v="12"/>
    <n v="4449.3500000000004"/>
    <n v="4449.3500000000004"/>
    <n v="1"/>
    <n v="4449.3500000000004"/>
    <n v="4449.3500000000004"/>
    <n v="370.7791666666667"/>
    <n v="4078.5708333333337"/>
    <m/>
    <m/>
    <n v="0"/>
  </r>
  <r>
    <s v="KO240"/>
    <s v="náhrada kyčelního kloubu Taperloc I dřík krátký necementovaný  vel. 11,0 x 142 mm;650-0261"/>
    <x v="3"/>
    <s v="Z 518_TEP"/>
    <s v="TEP ortopedie"/>
    <n v="12"/>
    <n v="13800"/>
    <n v="13800"/>
    <n v="3"/>
    <n v="41400"/>
    <n v="13800"/>
    <n v="1150"/>
    <n v="12650"/>
    <m/>
    <m/>
    <n v="0"/>
  </r>
  <r>
    <s v="KO241"/>
    <s v="šroub kanylovaný PT nízký profil titan L 4,0 x 36 mm;AR-8740-36PTLS"/>
    <x v="2"/>
    <s v="Z 506_NAHRAD_KOV"/>
    <s v="Umělé tělní náhrady - kovové"/>
    <n v="12"/>
    <n v="2128.61"/>
    <n v="2595.84"/>
    <n v="2"/>
    <n v="4724.4500000000007"/>
    <n v="2362.2250000000004"/>
    <n v="196.85208333333335"/>
    <n v="2165.3729166666672"/>
    <m/>
    <m/>
    <n v="0"/>
  </r>
  <r>
    <s v="KO242"/>
    <s v="šroub kanylovaný PT nízký profil titan L 4,0 x 34 mm; AR-8740-34PTLS"/>
    <x v="2"/>
    <s v="Z 506_NAHRAD_KOV"/>
    <s v="Umělé tělní náhrady - kovové"/>
    <n v="12"/>
    <n v="2595.84"/>
    <n v="2595.84"/>
    <n v="1"/>
    <n v="2595.84"/>
    <n v="2595.84"/>
    <n v="216.32000000000002"/>
    <n v="2379.52"/>
    <m/>
    <m/>
    <n v="0"/>
  </r>
  <r>
    <s v="KO243"/>
    <s v="stentgraft periferní vaskulární balónexpandibilní Advanta V12 5 x 22 mm 80 cm; 85341"/>
    <x v="7"/>
    <s v="Z 538 STENTY"/>
    <s v="Stenty hrudní, břišní, stentgrafty"/>
    <n v="12"/>
    <n v="36225"/>
    <n v="36225"/>
    <n v="1"/>
    <n v="36225"/>
    <n v="36225"/>
    <n v="3018.75"/>
    <n v="33206.25"/>
    <m/>
    <m/>
    <n v="0"/>
  </r>
  <r>
    <s v="KO244"/>
    <s v="stentgraft aortální Zenith břišní, bifurkační nožička, Alpha Spiral-Z LEG ZISL-11-93"/>
    <x v="7"/>
    <s v="Z 538 STENTY"/>
    <s v="Stenty hrudní, břišní, stentgrafty"/>
    <n v="12"/>
    <n v="54625"/>
    <n v="54625"/>
    <n v="3"/>
    <n v="163875"/>
    <n v="54625"/>
    <n v="4552.083333333333"/>
    <n v="50072.916666666664"/>
    <m/>
    <m/>
    <n v="0"/>
  </r>
  <r>
    <s v="KO245"/>
    <s v="Systém tkáňový stabilizační axius ofuk Blow mister, operace na bijícím srdci,C-CB-1000"/>
    <x v="0"/>
    <s v="Z 503_OSTAT"/>
    <s v="Ostatní - všeobecný mateiál"/>
    <n v="12"/>
    <n v="17648.939999999999"/>
    <n v="17648.939999999999"/>
    <n v="6"/>
    <n v="105893.64"/>
    <n v="17648.939999999999"/>
    <n v="1470.7449999999999"/>
    <n v="16178.195"/>
    <m/>
    <m/>
    <n v="0"/>
  </r>
  <r>
    <s v="KO246"/>
    <s v="náhrada kolenního kloubu PERSONA vložka PE tibiální Vivacit E Levá 11 mm velikost 4-5/E-F; 42-5121-006-11"/>
    <x v="3"/>
    <s v="Z 518_TEP"/>
    <s v="TEP ortopedie"/>
    <n v="12"/>
    <n v="10499.99"/>
    <n v="10499.99"/>
    <n v="1"/>
    <n v="6900"/>
    <n v="6900"/>
    <n v="575"/>
    <n v="6325"/>
    <m/>
    <m/>
    <n v="0"/>
  </r>
  <r>
    <s v="KO247"/>
    <s v="drát vodící Amplatzer Super Stiff  prům. 0,035 mm/145 cm/3 mm, bal. á 5 ks M001465021,AMPL SS JTIP 035/260/3MM (B/5)"/>
    <x v="0"/>
    <s v="Z 503_OSTAT"/>
    <s v="Ostatní - všeobecný mateiál"/>
    <n v="12"/>
    <n v="1209.8699999999999"/>
    <n v="1209.8699999999999"/>
    <n v="5"/>
    <n v="6049.33"/>
    <n v="1209.866"/>
    <n v="100.82216666666666"/>
    <n v="1109.0438333333334"/>
    <m/>
    <m/>
    <n v="0"/>
  </r>
  <r>
    <s v="KO248"/>
    <s v="náhrada kyčelního kloubu EXCIA T hlavice kovová aesculap 36/M 12/14 konus; NK670K"/>
    <x v="3"/>
    <s v="Z 518_TEP"/>
    <s v="TEP ortopedie"/>
    <n v="12"/>
    <n v="4647.0600000000004"/>
    <n v="4647.0600000000004"/>
    <n v="1"/>
    <n v="4647.0600000000004"/>
    <n v="4647.0600000000004"/>
    <n v="387.25500000000005"/>
    <n v="4259.8050000000003"/>
    <m/>
    <m/>
    <n v="0"/>
  </r>
  <r>
    <s v="KO249"/>
    <s v="náhrada kolenního kloubu NEXGEN LCCK augmentace tibiální 10 mm vel. 7; 00-5988-007-27"/>
    <x v="3"/>
    <s v="Z 518_TEP"/>
    <s v="TEP ortopedie"/>
    <n v="12"/>
    <n v="6900"/>
    <n v="6900"/>
    <n v="3"/>
    <n v="20700"/>
    <n v="6900"/>
    <n v="575"/>
    <n v="6325"/>
    <m/>
    <m/>
    <n v="0"/>
  </r>
  <r>
    <s v="KO250"/>
    <s v="Náhrada kyčelního kloubu BI Mentum pouzdro jamky cementované 45 mm;DS4901045"/>
    <x v="3"/>
    <s v="Z 518_TEP"/>
    <s v="TEP ortopedie"/>
    <n v="12"/>
    <n v="11960"/>
    <n v="11960"/>
    <n v="1"/>
    <n v="11960"/>
    <n v="11960"/>
    <n v="996.66666666666663"/>
    <n v="10963.333333333334"/>
    <m/>
    <m/>
    <n v="0"/>
  </r>
  <r>
    <s v="KO251"/>
    <s v="Náhrada kyčelního kloubu BI Mentum vložka 22,2/45 mm; DS10004522"/>
    <x v="3"/>
    <s v="Z 518_TEP"/>
    <s v="TEP ortopedie"/>
    <n v="12"/>
    <n v="5382"/>
    <n v="5382"/>
    <n v="1"/>
    <n v="5382"/>
    <n v="5382"/>
    <n v="448.5"/>
    <n v="4933.5"/>
    <m/>
    <m/>
    <n v="0"/>
  </r>
  <r>
    <s v="KO252"/>
    <s v="náhrada kyčelního kloubu šroub fixační jamky TRILOGY 6,5 x 50 mm;6250-65-50"/>
    <x v="3"/>
    <s v="Z 518_TEP"/>
    <s v="TEP ortopedie"/>
    <n v="12"/>
    <n v="1150"/>
    <n v="2318.77"/>
    <n v="3"/>
    <n v="6956.3099999999995"/>
    <n v="2318.77"/>
    <n v="193.23083333333332"/>
    <n v="2125.5391666666665"/>
    <m/>
    <m/>
    <n v="0"/>
  </r>
  <r>
    <s v="KO253"/>
    <s v="stent jícnový FerX-ELLA 20 x 290 mm kovový samoexpandibilní plně potažený individuální úprava; 014-IU-20-290-L"/>
    <x v="7"/>
    <s v="Z 538 STENTY"/>
    <s v="Stenty jícnové, žlučové a rektální"/>
    <n v="12"/>
    <n v="36376.800000000003"/>
    <n v="36376.800000000003"/>
    <n v="2"/>
    <n v="72753.600000000006"/>
    <n v="36376.800000000003"/>
    <n v="3031.4"/>
    <n v="33345.4"/>
    <m/>
    <m/>
    <n v="0"/>
  </r>
  <r>
    <s v="KO254"/>
    <s v="stent pankreatický plastový Advanix rovný LB 5F x 3 cm; M00536370"/>
    <x v="7"/>
    <s v="Z 538 STENTY"/>
    <s v="Stenty"/>
    <n v="12"/>
    <n v="977.5"/>
    <n v="977.5"/>
    <n v="8"/>
    <n v="7820"/>
    <n v="977.5"/>
    <n v="81.458333333333329"/>
    <n v="896.04166666666663"/>
    <n v="12"/>
    <n v="952"/>
    <n v="7616"/>
  </r>
  <r>
    <s v="KO255"/>
    <s v="stent pankreatický plastový Advanix rovný LB 5F x 5 cm;M00536390"/>
    <x v="7"/>
    <s v="Z 538 STENTY"/>
    <s v="Stenty"/>
    <n v="12"/>
    <n v="977.5"/>
    <n v="977.5"/>
    <n v="9"/>
    <n v="8797.5"/>
    <n v="977.5"/>
    <n v="81.458333333333329"/>
    <n v="896.04166666666663"/>
    <n v="12"/>
    <n v="952"/>
    <n v="8568"/>
  </r>
  <r>
    <s v="KO256"/>
    <s v="stent pankreatický plastový Advanix rovný LB 5F x 7 cm; M00536410"/>
    <x v="7"/>
    <s v="Z 538 STENTY"/>
    <s v="Stenty"/>
    <n v="12"/>
    <n v="977.5"/>
    <n v="977.5"/>
    <n v="3"/>
    <n v="2932.5"/>
    <n v="977.5"/>
    <n v="81.458333333333329"/>
    <n v="896.04166666666663"/>
    <m/>
    <m/>
    <n v="0"/>
  </r>
  <r>
    <s v="KO257"/>
    <s v="katétr diagnostický .038 Tempo 4F 40 cm STRAIGHT; SRD6885"/>
    <x v="6"/>
    <s v="Z 513_KATETR"/>
    <s v="Katetry diagnostické RTG"/>
    <n v="12"/>
    <n v="726"/>
    <n v="726"/>
    <n v="10"/>
    <n v="7260"/>
    <n v="726"/>
    <n v="60.5"/>
    <n v="665.5"/>
    <m/>
    <m/>
    <n v="0"/>
  </r>
  <r>
    <s v="KO260"/>
    <s v="Oxygenátor pro jednoduché srdeční operace PARAGON ADULT MAXI, 55x25x25cm,XCMOPI300PP"/>
    <x v="0"/>
    <s v="Z 503_OSTAT"/>
    <s v="Ostatní - všeobecný mateiál"/>
    <n v="12"/>
    <n v="11858"/>
    <n v="11858"/>
    <n v="108"/>
    <n v="1280664"/>
    <n v="11858"/>
    <n v="988.16666666666663"/>
    <n v="10869.833333333334"/>
    <n v="12"/>
    <n v="10976"/>
    <n v="1185408"/>
  </r>
  <r>
    <s v="KO261"/>
    <s v="Set hadicový pro vedení mimotělního oběhu ADULT PACK COATED P1512, potažený,XCME14021"/>
    <x v="0"/>
    <s v="Z 503_OSTAT"/>
    <s v="Ostatní - všeobecný mateiál"/>
    <n v="12"/>
    <n v="8772.5"/>
    <n v="8772.5"/>
    <n v="108"/>
    <n v="947430"/>
    <n v="8772.5"/>
    <n v="731.04166666666663"/>
    <n v="8041.458333333333"/>
    <n v="12"/>
    <n v="8120"/>
    <n v="876960"/>
  </r>
  <r>
    <s v="KO262"/>
    <s v="náhrada kolenního kloubu NEXGEN LCCK komponenta femorální vel. F  Levá revizní cement;00-5994-016-91"/>
    <x v="3"/>
    <s v="Z 518_TEP"/>
    <s v="TEP ortopedie"/>
    <n v="12"/>
    <n v="28750"/>
    <n v="28750"/>
    <n v="2"/>
    <n v="57500"/>
    <n v="28750"/>
    <n v="2395.8333333333335"/>
    <n v="26354.166666666668"/>
    <m/>
    <m/>
    <n v="0"/>
  </r>
  <r>
    <s v="KO263"/>
    <s v="náhrada kolenního kloubu NEXGEN LCCK dřík krátký s ofsetem 17 x 100 mm revizní necementovaný; 005988-020-17"/>
    <x v="3"/>
    <s v="Z 518_TEP"/>
    <s v="TEP ortopedie"/>
    <n v="12"/>
    <n v="7475"/>
    <n v="7475"/>
    <n v="1"/>
    <n v="7475"/>
    <n v="7475"/>
    <n v="622.91666666666663"/>
    <n v="6852.083333333333"/>
    <m/>
    <m/>
    <n v="0"/>
  </r>
  <r>
    <s v="KO264"/>
    <s v="náhrada kolenního kloubu NEXGEN augmentace femorální posteriální F 5 mm;00-5990-036-10"/>
    <x v="3"/>
    <s v="Z 518_TEP"/>
    <s v="TEP ortopedie"/>
    <n v="12"/>
    <n v="4600"/>
    <n v="4600"/>
    <n v="3"/>
    <n v="13800"/>
    <n v="4600"/>
    <n v="383.33333333333331"/>
    <n v="4216.666666666667"/>
    <m/>
    <m/>
    <n v="0"/>
  </r>
  <r>
    <s v="KO265"/>
    <s v="náhrada kolenního kloubu NEXGEN LCCK augmentace tibiální 10 mm blok plný;00-5988-006-10"/>
    <x v="3"/>
    <s v="Z 518_TEP"/>
    <s v="TEP ortopedie"/>
    <n v="12"/>
    <n v="6900"/>
    <n v="6900"/>
    <n v="1"/>
    <n v="6900"/>
    <n v="6900"/>
    <n v="575"/>
    <n v="6325"/>
    <m/>
    <m/>
    <n v="0"/>
  </r>
  <r>
    <s v="KO266"/>
    <s v="náhrada kolenního kloubu TMARS augmentace tibiální trabecular cone XS 15/48 mm;00-5450-048-01"/>
    <x v="3"/>
    <s v="Z 518_TEP"/>
    <s v="TEP ortopedie"/>
    <n v="12"/>
    <n v="29785"/>
    <n v="29785"/>
    <n v="1"/>
    <n v="29785"/>
    <n v="29785"/>
    <n v="2482.0833333333335"/>
    <n v="27302.916666666668"/>
    <m/>
    <m/>
    <n v="0"/>
  </r>
  <r>
    <s v="KO267"/>
    <s v="náhrada kolenního kloubu PERSONA vložka PE tibiální Vivacit E levá 11 mm velikost 4-5/C-D;42-5121-003-11"/>
    <x v="3"/>
    <s v="Z 518_TEP"/>
    <s v="TEP ortopedie"/>
    <n v="12"/>
    <n v="6900"/>
    <n v="10499.99"/>
    <n v="2"/>
    <n v="17399.989999999998"/>
    <n v="8699.994999999999"/>
    <n v="724.99958333333325"/>
    <n v="7974.9954166666657"/>
    <m/>
    <m/>
    <n v="0"/>
  </r>
  <r>
    <s v="KO268"/>
    <s v="Čočka nitr. Acrysof IQ Toric SN6AT9.225,  22,5 dpt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269"/>
    <s v="Čočka nitr. Acrysof IQ PanOptix TFNT00.285,  28,5 dpt"/>
    <x v="1"/>
    <s v="Z 515_NAHRAD_OST"/>
    <s v="Umělé tělní náhrady - ostatní"/>
    <n v="12"/>
    <n v="14441.7"/>
    <n v="14441.7"/>
    <n v="1"/>
    <n v="14441.7"/>
    <n v="14441.7"/>
    <n v="1203.4750000000001"/>
    <n v="13238.225"/>
    <m/>
    <m/>
    <n v="0"/>
  </r>
  <r>
    <s v="KO270"/>
    <s v="Čočka nitr. Acrysof IQ Toric 16,5 dpt. SN6AT3.165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O271"/>
    <s v="Čočka nitr. 36,0 dpt SN60AT.360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O272"/>
    <s v="stentgraft periferní vaskulární Fluency Plus samoexpandibilní, Nitinol, potan EPTFE 8 x 40 FVL08040"/>
    <x v="7"/>
    <s v="Z 538 STENTY"/>
    <s v="Stenty hrudní, břišní, stentgrafty"/>
    <n v="12"/>
    <n v="23000"/>
    <n v="23000"/>
    <n v="1"/>
    <n v="23000"/>
    <n v="23000"/>
    <n v="1916.6666666666667"/>
    <n v="21083.333333333332"/>
    <m/>
    <m/>
    <n v="0"/>
  </r>
  <r>
    <s v="KO273"/>
    <s v="náhrada kyčelního kloubu Allofit IT vložka s vitamínem E Continuum FF/28 mm;00-8852-007-28"/>
    <x v="3"/>
    <s v="Z 518_TEP"/>
    <s v="TEP ortopedie"/>
    <n v="12"/>
    <n v="6900"/>
    <n v="6900"/>
    <n v="1"/>
    <n v="6900"/>
    <n v="6900"/>
    <n v="575"/>
    <n v="6325"/>
    <m/>
    <m/>
    <n v="0"/>
  </r>
  <r>
    <s v="KO274"/>
    <s v="systém endokotevní Endoanchor Heli-FX pro EVAR, vel. 22(10 ks implantátů + zavaděč vel. 22mm)SA-85, SG-64; "/>
    <x v="4"/>
    <s v="Z 523_STAPLE"/>
    <s v="Aortální endostaplery"/>
    <n v="12"/>
    <n v="140000"/>
    <n v="140000"/>
    <n v="2"/>
    <n v="280000"/>
    <n v="140000"/>
    <n v="11666.666666666666"/>
    <n v="128333.33333333333"/>
    <m/>
    <m/>
    <n v="0"/>
  </r>
  <r>
    <s v="KO276"/>
    <s v="stentgraft aortální Zenith TX2 Dissection Tapered 38 x 199 mm proximální část; ZDEG-PT-38-30-199-PF"/>
    <x v="7"/>
    <s v="Z 538 STENTY"/>
    <s v="Stenty hrudní, břišní, stentgrafty"/>
    <n v="12"/>
    <n v="148350"/>
    <n v="148350"/>
    <n v="1"/>
    <n v="148350"/>
    <n v="148350"/>
    <n v="12362.5"/>
    <n v="135987.5"/>
    <m/>
    <m/>
    <n v="0"/>
  </r>
  <r>
    <s v="KO277"/>
    <s v="stentgraft aortální Zenith TX2 TAA Proximal 36 x 202 mm;ZTEG-2P-36-202-PF"/>
    <x v="7"/>
    <s v="Z 538 STENTY"/>
    <s v="Stenty hrudní, břišní, stentgrafty"/>
    <n v="12"/>
    <n v="148350"/>
    <n v="148350"/>
    <n v="1"/>
    <n v="148350"/>
    <n v="148350"/>
    <n v="12362.5"/>
    <n v="135987.5"/>
    <m/>
    <m/>
    <n v="0"/>
  </r>
  <r>
    <s v="KO278"/>
    <s v="stentgraft aortální Zenith TX2 TAA Proximal Tapered 38 x 159 mm;ZTEG-2PT-38-28-159-PF"/>
    <x v="7"/>
    <s v="Z 538 STENTY"/>
    <s v="Stenty hrudní, břišní, stentgrafty"/>
    <n v="12"/>
    <n v="148350"/>
    <n v="148350"/>
    <n v="1"/>
    <n v="148350"/>
    <n v="148350"/>
    <n v="12362.5"/>
    <n v="135987.5"/>
    <m/>
    <m/>
    <n v="0"/>
  </r>
  <r>
    <s v="KO280"/>
    <s v="Implantát spinální Synapse šroub spongiózní Ø 3,5mm, délka 32mm, slitina titanu (TAN),04.614.032"/>
    <x v="2"/>
    <s v="Z 506_NAHRAD_KOV"/>
    <s v="Umělé tělní náhrady - kovové"/>
    <n v="12"/>
    <n v="6721.75"/>
    <n v="6721.75"/>
    <n v="1"/>
    <n v="6721.75"/>
    <n v="6721.75"/>
    <n v="560.14583333333337"/>
    <n v="6161.604166666667"/>
    <m/>
    <m/>
    <n v="0"/>
  </r>
  <r>
    <s v="KO281"/>
    <s v="Implantát spinální Synapse šroub dříkový Ø 3,5mm, délka 34mm, slitina titanu (TAN); 04.614.334"/>
    <x v="2"/>
    <s v="Z 506_NAHRAD_KOV"/>
    <s v="Umělé tělní náhrady - kovové"/>
    <n v="12"/>
    <n v="4130.26"/>
    <n v="4130.26"/>
    <n v="3"/>
    <n v="12390.78"/>
    <n v="4130.26"/>
    <n v="344.18833333333333"/>
    <n v="3786.0716666666667"/>
    <m/>
    <m/>
    <n v="0"/>
  </r>
  <r>
    <s v="KO282"/>
    <s v="náhrada kolenního kloubu PERSONA vložka PE tibiální Vivacit E levá 11 mm velikost 8-11/E-F;42-5121-0008-11"/>
    <x v="3"/>
    <s v="Z 518_TEP"/>
    <s v="TEP ortopedie"/>
    <n v="12"/>
    <n v="6900"/>
    <n v="6900"/>
    <n v="1"/>
    <n v="6900"/>
    <n v="6900"/>
    <n v="575"/>
    <n v="6325"/>
    <m/>
    <m/>
    <n v="0"/>
  </r>
  <r>
    <s v="KO283"/>
    <s v="Čočka nitr. Acrysof IQ Toric SN6AT3.170,  17,0 dpt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O284"/>
    <s v="Čočka nitr. Acrysof IQ Toric SN6AT4.275,  27,5 dpt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285"/>
    <s v="Čočka nitr. Acrysof IQ Vivity DFT015.200,20,0 dpt."/>
    <x v="1"/>
    <s v="Z 515_NAHRAD_OST"/>
    <s v="Umělé tělní náhrady - ostatní"/>
    <n v="12"/>
    <n v="13754"/>
    <n v="13754"/>
    <n v="4"/>
    <n v="55016"/>
    <n v="13754"/>
    <n v="1146.1666666666667"/>
    <n v="12607.833333333334"/>
    <m/>
    <m/>
    <n v="0"/>
  </r>
  <r>
    <s v="KO286"/>
    <s v="náhrada kolenního kloubu PERSONA komponenta femorální pravá vel. 9; 42-5026-066-01"/>
    <x v="3"/>
    <s v="Z 518_TEP"/>
    <s v="TEP ortopedie"/>
    <n v="12"/>
    <n v="13800"/>
    <n v="13800"/>
    <n v="5"/>
    <n v="69000"/>
    <n v="13800"/>
    <n v="1150"/>
    <n v="12650"/>
    <n v="12"/>
    <n v="13440"/>
    <n v="67200"/>
  </r>
  <r>
    <s v="KO287"/>
    <s v="stentgraft aortální Zenith juxtarenální fenestrovaný proximální část ZFEN-P-2-30-124"/>
    <x v="7"/>
    <s v="Z 538 STENTY"/>
    <s v="Stenty hrudní, břišní, stentgrafty"/>
    <n v="12"/>
    <n v="169255.04000000001"/>
    <n v="169255.05"/>
    <n v="2"/>
    <n v="338510.08999999997"/>
    <n v="169255.04499999998"/>
    <n v="14104.587083333332"/>
    <n v="155150.45791666664"/>
    <m/>
    <m/>
    <n v="0"/>
  </r>
  <r>
    <s v="KO288"/>
    <s v="katetr balónkový řezací sPCB Flextome MR 3.0 x 15 mm 140 cm;M001BPM3015140F0"/>
    <x v="6"/>
    <s v="Z 513_KATETR"/>
    <s v="Katetry diagnostické RTG"/>
    <n v="12"/>
    <n v="14824.92"/>
    <n v="14824.92"/>
    <n v="1"/>
    <n v="14824.92"/>
    <n v="14824.92"/>
    <n v="1235.4100000000001"/>
    <n v="13589.51"/>
    <m/>
    <m/>
    <n v="0"/>
  </r>
  <r>
    <s v="KO289"/>
    <s v="stentgraft periferní vaskulární Fluency Plus samoexpandibilní, Nitinol, potan EPTFE 7 x 60 FVL07060 "/>
    <x v="7"/>
    <s v="Z 538 STENTY"/>
    <s v="Stenty hrudní, břišní, stentgrafty"/>
    <n v="12"/>
    <n v="23000"/>
    <n v="23000"/>
    <n v="1"/>
    <n v="23000"/>
    <n v="23000"/>
    <n v="1916.6666666666667"/>
    <n v="21083.333333333332"/>
    <m/>
    <m/>
    <n v="0"/>
  </r>
  <r>
    <s v="KO291"/>
    <s v="stentgraft periferní vaskulární Gore Viabahn 9 mm x 5 cm 120 cm samoexpandibilní Nitinol;PAHR090502E"/>
    <x v="7"/>
    <s v="Z 538 STENTY"/>
    <s v="Stenty hrudní, břišní, stentgrafty"/>
    <n v="12"/>
    <n v="68789.7"/>
    <n v="68789.7"/>
    <n v="3"/>
    <n v="206369.09999999998"/>
    <n v="68789.7"/>
    <n v="5732.4749999999995"/>
    <n v="63057.224999999999"/>
    <m/>
    <m/>
    <n v="0"/>
  </r>
  <r>
    <s v="KO292"/>
    <s v="stentgraft periferní vaskulární balónexpandibilní Advanta V12 9 x 59 mm 120 cm;85339"/>
    <x v="7"/>
    <s v="Z 538 STENTY"/>
    <s v="Stenty hrudní, břišní, stentgrafty"/>
    <n v="12"/>
    <n v="36225"/>
    <n v="36225"/>
    <n v="1"/>
    <n v="36225"/>
    <n v="36225"/>
    <n v="3018.75"/>
    <n v="33206.25"/>
    <m/>
    <m/>
    <n v="0"/>
  </r>
  <r>
    <s v="KO293"/>
    <s v="implantát spinální FJQ-b dlaha krční Přední přístup 52,5 mm; 081013002"/>
    <x v="2"/>
    <s v="Z 506_NAHRAD_KOV"/>
    <s v="Umělé tělní náhrady - kovové"/>
    <n v="12"/>
    <n v="10465"/>
    <n v="10465"/>
    <n v="1"/>
    <n v="10465"/>
    <n v="10465"/>
    <n v="872.08333333333337"/>
    <n v="9592.9166666666661"/>
    <m/>
    <m/>
    <n v="0"/>
  </r>
  <r>
    <s v="KO294"/>
    <s v="stentgraft aortální Zenith hrudní Thoracic Graft Proximal Comp. 30 x 109 mm;ZTA-P-30-109"/>
    <x v="7"/>
    <s v="Z 538 STENTY"/>
    <s v="Stenty hrudní, břišní, stentgrafty"/>
    <n v="12"/>
    <n v="147200"/>
    <n v="147200"/>
    <n v="1"/>
    <n v="147200"/>
    <n v="147200"/>
    <n v="12266.666666666666"/>
    <n v="134933.33333333334"/>
    <m/>
    <m/>
    <n v="0"/>
  </r>
  <r>
    <s v="KO295"/>
    <s v="Implantát spinální SAMSON náhrada obratlová tělo obratle expandibilní 4 35 – 50 mm hrudní/bederní zadní přístup titan;2000013550"/>
    <x v="2"/>
    <s v="Z 506_NAHRAD_KOV"/>
    <s v="Umělé tělní náhrady - kovové"/>
    <n v="12"/>
    <n v="0"/>
    <n v="69671.59"/>
    <n v="6"/>
    <n v="418021.59"/>
    <n v="69670.264999999999"/>
    <n v="5805.8554166666663"/>
    <n v="63864.409583333334"/>
    <m/>
    <m/>
    <n v="0"/>
  </r>
  <r>
    <s v="KO296"/>
    <s v="Implantát spinální SAMSON náhrada obratlová destička koncová 30 x 20 mm 4° hrudní/bederní zadní přístup titan;20000023004"/>
    <x v="2"/>
    <s v="Z 506_NAHRAD_KOV"/>
    <s v="Umělé tělní náhrady - kovové"/>
    <n v="12"/>
    <n v="14465.01"/>
    <n v="14465.01"/>
    <n v="2"/>
    <n v="28930.01"/>
    <n v="14465.004999999999"/>
    <n v="1205.4170833333333"/>
    <n v="13259.587916666665"/>
    <m/>
    <m/>
    <n v="0"/>
  </r>
  <r>
    <s v="KO297"/>
    <s v="Implantát spinální SAMSON náhrada obratlová šroub zajišťovací destičky koncové hrudní/bederní zadní přístup titan;2000010003"/>
    <x v="2"/>
    <s v="Z 506_NAHRAD_KOV"/>
    <s v="Umělé tělní náhrady - kovové"/>
    <n v="12"/>
    <n v="0"/>
    <n v="2500"/>
    <n v="22"/>
    <n v="54997.969999999987"/>
    <n v="2499.9077272727268"/>
    <n v="208.3256439393939"/>
    <n v="2291.5820833333328"/>
    <n v="12"/>
    <n v="2434.7800000000002"/>
    <n v="53565.16"/>
  </r>
  <r>
    <s v="KO298"/>
    <s v="náhrada kyčelního kloubu PINNACLE vložka Duraloc marathon neutral 28mm ID 48 mm,1219-28-048"/>
    <x v="3"/>
    <s v="Z 518_TEP"/>
    <s v="TEP ortopedie"/>
    <n v="12"/>
    <n v="7571.6"/>
    <n v="7571.6"/>
    <n v="1"/>
    <n v="7571.6"/>
    <n v="7571.6"/>
    <n v="630.9666666666667"/>
    <n v="6940.6333333333332"/>
    <m/>
    <m/>
    <n v="0"/>
  </r>
  <r>
    <s v="KO299"/>
    <s v="Náhrada kyčelního kloubu Corail KA vel. 8 dřík femorální necementovaný;3L92498"/>
    <x v="3"/>
    <s v="Z 518_TEP"/>
    <s v="TEP ortopedie"/>
    <n v="12"/>
    <n v="25634.65"/>
    <n v="25634.65"/>
    <n v="1"/>
    <n v="25634.65"/>
    <n v="25634.65"/>
    <n v="2136.2208333333333"/>
    <n v="23498.429166666669"/>
    <m/>
    <m/>
    <n v="0"/>
  </r>
  <r>
    <s v="KO300"/>
    <s v="náhrada kyčelního kloubu PINNACLE jamka Ti shell 100 vel. 48 mm;1217-11-048"/>
    <x v="3"/>
    <s v="Z 518_TEP"/>
    <s v="TEP ortopedie"/>
    <n v="12"/>
    <n v="16827.95"/>
    <n v="16827.95"/>
    <n v="1"/>
    <n v="16827.95"/>
    <n v="16827.95"/>
    <n v="1402.3291666666667"/>
    <n v="15425.620833333334"/>
    <m/>
    <m/>
    <n v="0"/>
  </r>
  <r>
    <s v="KO301"/>
    <s v="stentgraft aortální Zenith TX2 Dissection proximální část ZDEG-P-34-204-PF"/>
    <x v="7"/>
    <s v="Z 538 STENTY"/>
    <s v="Stenty hrudní, břišní, stentgrafty"/>
    <n v="12"/>
    <n v="148350"/>
    <n v="148350"/>
    <n v="1"/>
    <n v="148350"/>
    <n v="148350"/>
    <n v="12362.5"/>
    <n v="135987.5"/>
    <m/>
    <m/>
    <n v="0"/>
  </r>
  <r>
    <s v="KO302"/>
    <s v="Litotryptor jednorázový nouzový, BML-610A, kovový plášť a rukojeť, N6019730"/>
    <x v="4"/>
    <s v="Z 523_STAPLE"/>
    <s v="Staplery, endosk., extraktory"/>
    <n v="12"/>
    <n v="8954"/>
    <n v="8954"/>
    <n v="1"/>
    <n v="8954"/>
    <n v="8954"/>
    <n v="746.16666666666663"/>
    <n v="8207.8333333333339"/>
    <m/>
    <m/>
    <n v="0"/>
  </r>
  <r>
    <s v="KO303"/>
    <s v="náhrada kyčelního kloubu SL dřík Wagner revizní 16/190 mm; 01.00101.916"/>
    <x v="3"/>
    <s v="Z 518_TEP"/>
    <s v="TEP ortopedie"/>
    <n v="12"/>
    <n v="33350"/>
    <n v="33350"/>
    <n v="1"/>
    <n v="33350"/>
    <n v="33350"/>
    <n v="2779.1666666666665"/>
    <n v="30570.833333333332"/>
    <m/>
    <m/>
    <n v="0"/>
  </r>
  <r>
    <s v="KO304"/>
    <s v="Implantát spinální FJQ-b šroub φ4.0×12 mm samořezný, krční Přední přístup,081103000"/>
    <x v="2"/>
    <s v="Z 506_NAHRAD_KOV"/>
    <s v="Umělé tělní náhrady - kovové"/>
    <n v="12"/>
    <n v="782"/>
    <n v="782"/>
    <n v="2"/>
    <n v="1564"/>
    <n v="782"/>
    <n v="65.166666666666671"/>
    <n v="716.83333333333337"/>
    <m/>
    <m/>
    <n v="0"/>
  </r>
  <r>
    <s v="KO305"/>
    <s v="Implantát spinální LEANDER náhrada obratlová tělo obratle krční přední přístup VBR-C 20 mm titan 1300010020-S"/>
    <x v="2"/>
    <s v="Z 506_NAHRAD_KOV"/>
    <s v="Umělé tělní náhrady - kovové"/>
    <n v="12"/>
    <n v="35247.5"/>
    <n v="35247.5"/>
    <n v="1"/>
    <n v="35247.5"/>
    <n v="35247.5"/>
    <n v="2937.2916666666665"/>
    <n v="32310.208333333332"/>
    <m/>
    <m/>
    <n v="0"/>
  </r>
  <r>
    <s v="KO306"/>
    <s v="Implantát spinální LEANDER náhrada obratlová koncovka C  krční přední přístup 12 x 14 mm  x 2,5° titan 1300021225-S"/>
    <x v="2"/>
    <s v="Z 506_NAHRAD_KOV"/>
    <s v="Umělé tělní náhrady - kovové"/>
    <n v="12"/>
    <n v="5874.2"/>
    <n v="5874.2"/>
    <n v="15"/>
    <n v="88112.999999999985"/>
    <n v="5874.1999999999989"/>
    <n v="489.51666666666659"/>
    <n v="5384.6833333333325"/>
    <m/>
    <m/>
    <n v="0"/>
  </r>
  <r>
    <s v="KO307"/>
    <s v="Implantát spinální LEANDER náhrada obratlová koncovka C  krční přední přístup 12 x 14 mm  x 5° titan 1300021250-S"/>
    <x v="2"/>
    <s v="Z 506_NAHRAD_KOV"/>
    <s v="Umělé tělní náhrady - kovové"/>
    <n v="12"/>
    <n v="5874.2"/>
    <n v="5874.2"/>
    <n v="1"/>
    <n v="5874.2"/>
    <n v="5874.2"/>
    <n v="489.51666666666665"/>
    <n v="5384.6833333333334"/>
    <m/>
    <m/>
    <n v="0"/>
  </r>
  <r>
    <s v="KO308"/>
    <s v="Implantát spinální LEANDER náhrada obratlová šroub koncovky C  krční přední přístup titan 1300010003-S"/>
    <x v="2"/>
    <s v="Z 506_NAHRAD_KOV"/>
    <s v="Umělé tělní náhrady - kovové"/>
    <n v="12"/>
    <n v="1468.55"/>
    <n v="1468.55"/>
    <n v="24"/>
    <n v="35245.19999999999"/>
    <n v="1468.5499999999995"/>
    <n v="122.37916666666662"/>
    <n v="1346.1708333333329"/>
    <m/>
    <m/>
    <n v="0"/>
  </r>
  <r>
    <s v="KO310"/>
    <s v="stentgraft periferní vaskulární Fluency Plus samoexpandibilní, Nitinol, potan EPTFE 10 x 30 FVL10030"/>
    <x v="7"/>
    <s v="Z 538 STENTY"/>
    <s v="Stenty hrudní, břišní, stentgrafty"/>
    <n v="12"/>
    <n v="23000"/>
    <n v="23000"/>
    <n v="1"/>
    <n v="23000"/>
    <n v="23000"/>
    <n v="1916.6666666666667"/>
    <n v="21083.333333333332"/>
    <m/>
    <m/>
    <n v="0"/>
  </r>
  <r>
    <s v="KO311"/>
    <s v="Implantát spinální SAMSON náhrada obratlová destička koncová 35 x 20 mm 0° hrudní/bederní zadní přístup titan; 2000023500"/>
    <x v="2"/>
    <s v="Z 506_NAHRAD_KOV"/>
    <s v="Umělé tělní náhrady - kovové"/>
    <n v="12"/>
    <n v="0"/>
    <n v="14465"/>
    <n v="1"/>
    <n v="14465"/>
    <n v="14465"/>
    <n v="1205.4166666666667"/>
    <n v="13259.583333333334"/>
    <m/>
    <m/>
    <n v="0"/>
  </r>
  <r>
    <s v="KO312"/>
    <s v="Implantát spinální SAMSON náhrada obratlová destička koncová 35 x 20 mm 4° hrudní/bederní zadní přístup titan;2000023504"/>
    <x v="2"/>
    <s v="Z 506_NAHRAD_KOV"/>
    <s v="Umělé tělní náhrady - kovové"/>
    <n v="12"/>
    <n v="0"/>
    <n v="14465.01"/>
    <n v="3"/>
    <n v="43395.009999999995"/>
    <n v="14465.003333333332"/>
    <n v="1205.4169444444444"/>
    <n v="13259.586388888887"/>
    <m/>
    <m/>
    <n v="0"/>
  </r>
  <r>
    <s v="KO314"/>
    <s v="Elektroda defibrilační endokardiální Plexa ProMRI S DX 65/17, DF-4; 436910"/>
    <x v="15"/>
    <s v="Z 516_DEFIBR"/>
    <s v="Defibrilátory"/>
    <n v="12"/>
    <n v="55085"/>
    <n v="55085"/>
    <n v="4"/>
    <n v="220340"/>
    <n v="55085"/>
    <n v="4590.416666666667"/>
    <n v="50494.583333333336"/>
    <m/>
    <m/>
    <n v="0"/>
  </r>
  <r>
    <s v="KO315"/>
    <s v="katetr močový Nelaton 18Ch s balonkem 10 ml délka katetru 43 cm silikon dvoucestný polo tuhý, otvor pro drát bal. á 10 ks 1111-18"/>
    <x v="6"/>
    <s v="Z 513_KATETR"/>
    <s v="Katetry"/>
    <n v="12"/>
    <n v="978.99"/>
    <n v="979"/>
    <n v="20"/>
    <n v="19579.939999999999"/>
    <n v="978.99699999999996"/>
    <n v="81.583083333333335"/>
    <n v="897.41391666666664"/>
    <m/>
    <m/>
    <n v="0"/>
  </r>
  <r>
    <s v="KO316"/>
    <s v="extraktor močových kamenů TUBE in TUBE 4 dráty, nitinol, 120 cm, 2,0Ch, košíček 10 mm, rotace košíčku, bal. á 5 ks 73201210"/>
    <x v="4"/>
    <s v="Z 523_STAPLE"/>
    <s v="Staplery, endosk., extraktory"/>
    <n v="12"/>
    <n v="5736.95"/>
    <n v="5736.95"/>
    <n v="10"/>
    <n v="57369.5"/>
    <n v="5736.95"/>
    <n v="478.07916666666665"/>
    <n v="5258.8708333333334"/>
    <m/>
    <m/>
    <n v="0"/>
  </r>
  <r>
    <s v="KO317"/>
    <s v="set nefrostomický punkční NEPHROquick 10Ch, 2 dilatátory, dilatační katetr, navíc s očkem nad balónkem, bal. á 5 ks 2607-10"/>
    <x v="0"/>
    <s v="Z 503_OSTAT"/>
    <s v="Ostatní - všeobecný mateiál"/>
    <n v="12"/>
    <n v="4579.1099999999997"/>
    <n v="4579.1099999999997"/>
    <n v="1"/>
    <n v="4579.1099999999997"/>
    <n v="4579.1099999999997"/>
    <n v="381.59249999999997"/>
    <n v="4197.5174999999999"/>
    <m/>
    <m/>
    <n v="0"/>
  </r>
  <r>
    <s v="KO318"/>
    <s v="katetr prostatický proplachovací UROMED trojcestný, DUFOUR  balonek 60 ml, velikost 20 Ch, bal. á 10 ks 2341-20"/>
    <x v="6"/>
    <s v="Z 513_KATETR"/>
    <s v="Katetry"/>
    <n v="12"/>
    <n v="701.69"/>
    <n v="701.69"/>
    <n v="120"/>
    <n v="84202.91"/>
    <n v="701.69091666666668"/>
    <n v="58.474243055555554"/>
    <n v="643.2166736111111"/>
    <n v="21"/>
    <n v="701.69100000000003"/>
    <n v="84202.92"/>
  </r>
  <r>
    <s v="KO319"/>
    <s v="katetr prostatický proplachovací UROMED trojcestný, cylindrická špička, centrální otvor, balonek 50 ml, velikost 20 Ch, bal. á 10 ks 2085-20"/>
    <x v="6"/>
    <s v="Z 513_KATETR"/>
    <s v="Katetry"/>
    <n v="12"/>
    <n v="959.72"/>
    <n v="959.72"/>
    <n v="30"/>
    <n v="28791.72"/>
    <n v="959.72400000000005"/>
    <n v="79.977000000000004"/>
    <n v="879.74700000000007"/>
    <m/>
    <m/>
    <n v="0"/>
  </r>
  <r>
    <s v="KO320"/>
    <s v="Elektroda monopolární  - nožík,  fous 8423.09"/>
    <x v="0"/>
    <s v="Z 503_OSTAT"/>
    <s v="Ostatní - všeobecný mateiál"/>
    <n v="12"/>
    <n v="4140.62"/>
    <n v="4140.62"/>
    <n v="2"/>
    <n v="8281.24"/>
    <n v="4140.62"/>
    <n v="345.05166666666668"/>
    <n v="3795.5683333333332"/>
    <m/>
    <m/>
    <n v="0"/>
  </r>
  <r>
    <s v="KO321"/>
    <s v="Implantát spinální Synapse šroub dříkový Ø 3,5mm, délka 36mm, slitina titanu; 04.614.336"/>
    <x v="2"/>
    <s v="Z 506_NAHRAD_KOV"/>
    <s v="Umělé tělní náhrady - kovové"/>
    <n v="12"/>
    <n v="4130.26"/>
    <n v="4130.26"/>
    <n v="1"/>
    <n v="4130.26"/>
    <n v="4130.26"/>
    <n v="344.18833333333333"/>
    <n v="3786.0716666666667"/>
    <m/>
    <m/>
    <n v="0"/>
  </r>
  <r>
    <s v="KO322"/>
    <s v="náhrada kyčelního kloubu hlavička keramická biolox DELTA 12/14 28 mm vel.L; NK462D"/>
    <x v="3"/>
    <s v="Z 518_TEP"/>
    <s v="TEP ortopedie"/>
    <n v="12"/>
    <n v="9592.59"/>
    <n v="9592.59"/>
    <n v="1"/>
    <n v="9592.59"/>
    <n v="9592.59"/>
    <n v="799.38250000000005"/>
    <n v="8793.2075000000004"/>
    <m/>
    <m/>
    <n v="0"/>
  </r>
  <r>
    <s v="KO323"/>
    <s v="náhrada kyčelního kloubu revizní ALLOFIT hlavička BIOLOX OPTION keramika vel. M prům. 36mm, 00-8777-036-02"/>
    <x v="3"/>
    <s v="Z 518_TEP"/>
    <s v="TEP ortopedie"/>
    <n v="12"/>
    <n v="19312.64"/>
    <n v="19312.64"/>
    <n v="3"/>
    <n v="57937.919999999998"/>
    <n v="19312.64"/>
    <n v="1609.3866666666665"/>
    <n v="17703.253333333334"/>
    <m/>
    <m/>
    <n v="0"/>
  </r>
  <r>
    <s v="KO324"/>
    <s v="Náhrada kyčelního kloubu BI Mentum pouzdro jamky cementované 43 mm; DS4901043"/>
    <x v="3"/>
    <s v="Z 518_TEP"/>
    <s v="TEP ortopedie"/>
    <n v="12"/>
    <n v="11960"/>
    <n v="11960"/>
    <n v="1"/>
    <n v="11960"/>
    <n v="11960"/>
    <n v="996.66666666666663"/>
    <n v="10963.333333333334"/>
    <m/>
    <m/>
    <n v="0"/>
  </r>
  <r>
    <s v="KO325"/>
    <s v="Náhrada kyčelního kloubu BI Mentum vložka 22,2/43 mm; DS10004322"/>
    <x v="3"/>
    <s v="Z 518_TEP"/>
    <s v="TEP ortopedie"/>
    <n v="12"/>
    <n v="5382"/>
    <n v="5382"/>
    <n v="1"/>
    <n v="5382"/>
    <n v="5382"/>
    <n v="448.5"/>
    <n v="4933.5"/>
    <m/>
    <m/>
    <n v="0"/>
  </r>
  <r>
    <s v="KO326"/>
    <s v="náhrada kolenního kloubu PERSONA vložka PE tibiální Vivacit E levá 13mm velikost 8-11/G-H;42-5121-009-13"/>
    <x v="3"/>
    <s v="Z 518_TEP"/>
    <s v="TEP ortopedie"/>
    <n v="12"/>
    <n v="6900"/>
    <n v="6900"/>
    <n v="1"/>
    <n v="6900"/>
    <n v="6900"/>
    <n v="575"/>
    <n v="6325"/>
    <m/>
    <m/>
    <n v="0"/>
  </r>
  <r>
    <s v="KO327"/>
    <s v="Čočka nitr. Acrysof IQ Toric SN6AT3.200,  20,0 dpt"/>
    <x v="1"/>
    <s v="Z 515_NAHRAD_OST"/>
    <s v="Umělé tělní náhrady - ostatní"/>
    <n v="12"/>
    <n v="4660.95"/>
    <n v="4660.95"/>
    <n v="2"/>
    <n v="9321.9"/>
    <n v="4660.95"/>
    <n v="388.41249999999997"/>
    <n v="4272.5374999999995"/>
    <m/>
    <m/>
    <n v="0"/>
  </r>
  <r>
    <s v="KO328"/>
    <s v="náhrada kolenního kloubu PERSONA vložka PE tibiální Vivacit E Levá 12 mm velikost 4-5/E-F; 42-5121-006-12"/>
    <x v="3"/>
    <s v="Z 518_TEP"/>
    <s v="TEP ortopedie"/>
    <n v="12"/>
    <n v="6900"/>
    <n v="6900"/>
    <n v="1"/>
    <n v="6900"/>
    <n v="6900"/>
    <n v="575"/>
    <n v="6325"/>
    <m/>
    <m/>
    <n v="0"/>
  </r>
  <r>
    <s v="KO329"/>
    <s v="stent periferní vaskulární Herculink Elite 014 4.0 x 12 mm x 135cm; 1011522-12"/>
    <x v="7"/>
    <s v="Z 538 STENTY"/>
    <s v="Stenty hrudní, břišní, stentgrafty"/>
    <n v="12"/>
    <n v="13800"/>
    <n v="13800"/>
    <n v="1"/>
    <n v="13800"/>
    <n v="13800"/>
    <n v="1150"/>
    <n v="12650"/>
    <m/>
    <m/>
    <n v="0"/>
  </r>
  <r>
    <s v="KO330"/>
    <s v="Šroub samořezný, kortikální, titan,  4.5 mm, 414.824"/>
    <x v="2"/>
    <s v="Z 506_NAHRAD_KOV"/>
    <s v="Umělé tělní náhrady - kovové"/>
    <n v="12"/>
    <n v="461.15"/>
    <n v="461.15"/>
    <n v="1"/>
    <n v="461.15"/>
    <n v="461.15"/>
    <n v="38.429166666666667"/>
    <n v="422.7208333333333"/>
    <m/>
    <m/>
    <n v="0"/>
  </r>
  <r>
    <s v="KO331"/>
    <s v="katetr balónkový řezací Wolverine CB MR OUS 3.0 x 15 mm 140 cm;H74939403153000"/>
    <x v="6"/>
    <s v="Z 513_KATETR"/>
    <s v="Katetry diagnostické RTG"/>
    <n v="12"/>
    <n v="14824.92"/>
    <n v="14824.92"/>
    <n v="1"/>
    <n v="14824.92"/>
    <n v="14824.92"/>
    <n v="1235.4100000000001"/>
    <n v="13589.51"/>
    <m/>
    <m/>
    <n v="0"/>
  </r>
  <r>
    <s v="KO332"/>
    <s v="stentgraft aortální Zenith juxtarenální fenestrovaný proximální část ZFEN-P-2-32-146"/>
    <x v="7"/>
    <s v="Z 538 STENTY"/>
    <s v="Stenty hrudní, břišní, stentgrafty"/>
    <n v="12"/>
    <n v="169255.05"/>
    <n v="169255.05"/>
    <n v="1"/>
    <n v="169255.05"/>
    <n v="169255.05"/>
    <n v="14104.5875"/>
    <n v="155150.46249999999"/>
    <m/>
    <m/>
    <n v="0"/>
  </r>
  <r>
    <s v="KO333"/>
    <s v="stentgraft aortální Zenith TX2 Dissection proximální část ZDEG-P-32-202-PF"/>
    <x v="7"/>
    <s v="Z 538 STENTY"/>
    <s v="Stenty hrudní, břišní, stentgrafty"/>
    <n v="12"/>
    <n v="148350"/>
    <n v="148350"/>
    <n v="1"/>
    <n v="148350"/>
    <n v="148350"/>
    <n v="12362.5"/>
    <n v="135987.5"/>
    <m/>
    <m/>
    <n v="0"/>
  </r>
  <r>
    <s v="KO334"/>
    <s v="stentgraft aortální Zenith TX2 Dissection Tapered 36 x 159 proximální část;ZDEG-PT-36-28-159"/>
    <x v="7"/>
    <s v="Z 538 STENTY"/>
    <s v="Stenty hrudní, břišní, stentgrafty"/>
    <n v="12"/>
    <n v="148350"/>
    <n v="148350"/>
    <n v="1"/>
    <n v="148350"/>
    <n v="148350"/>
    <n v="12362.5"/>
    <n v="135987.5"/>
    <m/>
    <m/>
    <n v="0"/>
  </r>
  <r>
    <s v="KO335"/>
    <s v="Implantát spinální LEANDER náhrada obratlová tělo obratle krční přední přístup VBR-C 22 mm titan;1300010022-S"/>
    <x v="2"/>
    <s v="Z 506_NAHRAD_KOV"/>
    <s v="Umělé tělní náhrady - kovové"/>
    <n v="12"/>
    <n v="35247.5"/>
    <n v="35247.5"/>
    <n v="5"/>
    <n v="176237.5"/>
    <n v="35247.5"/>
    <n v="2937.2916666666665"/>
    <n v="32310.208333333332"/>
    <m/>
    <m/>
    <n v="0"/>
  </r>
  <r>
    <s v="KO336"/>
    <s v="Implantát spinální LEANDER náhrada obratlová koncovka C  krční přední přístup 14 x 16 mm  x 2, 5° titan;1300031425-S"/>
    <x v="2"/>
    <s v="Z 506_NAHRAD_KOV"/>
    <s v="Umělé tělní náhrady - kovové"/>
    <n v="12"/>
    <n v="5874.2"/>
    <n v="5874.2"/>
    <n v="6"/>
    <n v="35245.199999999997"/>
    <n v="5874.2"/>
    <n v="489.51666666666665"/>
    <n v="5384.6833333333334"/>
    <m/>
    <m/>
    <n v="0"/>
  </r>
  <r>
    <s v="KO340"/>
    <s v="Aplikátor klipů pro endoskop. stavění krvácení, Ø 2.6mm, otevření klipu 13mm, úhel 135°, délka 13mm, délka 230cm,AG-51018-2300-135-13"/>
    <x v="4"/>
    <s v="Z 523_STAPLE"/>
    <s v="Staplery, endosk., extraktory"/>
    <n v="12"/>
    <n v="1681.9"/>
    <n v="1681.9"/>
    <n v="140"/>
    <n v="235466"/>
    <n v="1681.9"/>
    <n v="140.15833333333333"/>
    <n v="1541.7416666666668"/>
    <n v="12"/>
    <n v="1556.8"/>
    <n v="217952"/>
  </r>
  <r>
    <s v="KO341"/>
    <s v="implantát spinální Symphony šroub POLY průměr 3,5 x 24, 102035124S"/>
    <x v="2"/>
    <s v="Z 506_NAHRAD_KOV"/>
    <s v="Umělé tělní náhrady - kovové"/>
    <n v="12"/>
    <n v="7820"/>
    <n v="7820"/>
    <n v="4"/>
    <n v="31280"/>
    <n v="7820"/>
    <n v="651.66666666666663"/>
    <n v="7168.333333333333"/>
    <m/>
    <m/>
    <n v="0"/>
  </r>
  <r>
    <s v="KO342"/>
    <s v="implantát spinální Symphony šroub POLY průměr 3,5 x 26, 102035126S"/>
    <x v="2"/>
    <s v="Z 506_NAHRAD_KOV"/>
    <s v="Umělé tělní náhrady - kovové"/>
    <n v="12"/>
    <n v="7820"/>
    <n v="7820"/>
    <n v="3"/>
    <n v="23460"/>
    <n v="7820"/>
    <n v="651.66666666666663"/>
    <n v="7168.333333333333"/>
    <m/>
    <m/>
    <n v="0"/>
  </r>
  <r>
    <s v="KO343"/>
    <s v="implantát spinální Symphony šroub POLY průměr 3,5 x 32, 102035132S"/>
    <x v="2"/>
    <s v="Z 506_NAHRAD_KOV"/>
    <s v="Umělé tělní náhrady - kovové"/>
    <n v="12"/>
    <n v="7820"/>
    <n v="7820"/>
    <n v="6"/>
    <n v="46920"/>
    <n v="7820"/>
    <n v="651.66666666666663"/>
    <n v="7168.333333333333"/>
    <m/>
    <m/>
    <n v="0"/>
  </r>
  <r>
    <s v="KO344"/>
    <s v="implantát spinální Symphony šroub POLY průměr 4,0 x 12, 102040112S"/>
    <x v="2"/>
    <s v="Z 506_NAHRAD_KOV"/>
    <s v="Umělé tělní náhrady - kovové"/>
    <n v="12"/>
    <n v="7820"/>
    <n v="7820"/>
    <n v="1"/>
    <n v="7820"/>
    <n v="7820"/>
    <n v="651.66666666666663"/>
    <n v="7168.333333333333"/>
    <m/>
    <m/>
    <n v="0"/>
  </r>
  <r>
    <s v="KO345"/>
    <s v="stentgraft periferní vaskulární balónexpandibilní BeGraft 8 x 27 mm 75 cm;BGP2708-1"/>
    <x v="7"/>
    <s v="Z 538 STENTY"/>
    <s v="Stenty hrudní, břišní, stentgrafty"/>
    <n v="12"/>
    <n v="36225"/>
    <n v="36225"/>
    <n v="4"/>
    <n v="144900"/>
    <n v="36225"/>
    <n v="3018.75"/>
    <n v="33206.25"/>
    <n v="12"/>
    <n v="35280"/>
    <n v="141120"/>
  </r>
  <r>
    <s v="KO346"/>
    <s v="stentgraft periferní vaskulární balónexpandibilní BeGraft 10 x 37 mm 75 cm; BGP3710-1"/>
    <x v="7"/>
    <s v="Z 538 STENTY"/>
    <s v="Stenty hrudní, břišní, stentgrafty"/>
    <n v="12"/>
    <n v="36225"/>
    <n v="36225"/>
    <n v="1"/>
    <n v="36225"/>
    <n v="36225"/>
    <n v="3018.75"/>
    <n v="33206.25"/>
    <m/>
    <m/>
    <n v="0"/>
  </r>
  <r>
    <s v="KO347"/>
    <s v="kotvička nevstřebatelná Healix PEEK ANCHOR  Knotless 6,5 mm; 222887"/>
    <x v="2"/>
    <s v="Z 506_NAHRAD_KOV"/>
    <s v="Umělé tělní náhrady - kovové"/>
    <n v="12"/>
    <n v="4600"/>
    <n v="7623.35"/>
    <n v="20"/>
    <n v="126406.85"/>
    <n v="6320.3425000000007"/>
    <n v="526.69520833333343"/>
    <n v="5793.6472916666671"/>
    <m/>
    <m/>
    <n v="0"/>
  </r>
  <r>
    <s v="KO348"/>
    <s v="náhrada kyčelního kloubu Taperloc I dřík krátký necementovaný  vel. 10,0 x 140 mm konus 12/14;650-0320"/>
    <x v="3"/>
    <s v="Z 518_TEP"/>
    <s v="TEP ortopedie"/>
    <n v="12"/>
    <n v="13800"/>
    <n v="13800"/>
    <n v="1"/>
    <n v="13800"/>
    <n v="13800"/>
    <n v="1150"/>
    <n v="12650"/>
    <m/>
    <m/>
    <n v="0"/>
  </r>
  <r>
    <s v="KO349"/>
    <s v="implantát spinální Symphony šroub POLY průměr 3,5 x 18,102035118S"/>
    <x v="2"/>
    <s v="Z 506_NAHRAD_KOV"/>
    <s v="Umělé tělní náhrady - kovové"/>
    <n v="12"/>
    <n v="7820"/>
    <n v="7820"/>
    <n v="1"/>
    <n v="7820"/>
    <n v="7820"/>
    <n v="651.66666666666663"/>
    <n v="7168.333333333333"/>
    <n v="12"/>
    <n v="7616"/>
    <n v="7616"/>
  </r>
  <r>
    <s v="KO350"/>
    <s v="implantát spinální Symphony šroub POLY průměr 3,5 x 30,102035130S"/>
    <x v="2"/>
    <s v="Z 506_NAHRAD_KOV"/>
    <s v="Umělé tělní náhrady - kovové"/>
    <n v="12"/>
    <n v="7820"/>
    <n v="7820"/>
    <n v="8"/>
    <n v="62560"/>
    <n v="7820"/>
    <n v="651.66666666666663"/>
    <n v="7168.333333333333"/>
    <m/>
    <m/>
    <n v="0"/>
  </r>
  <r>
    <s v="KO351"/>
    <s v="implantát spinální Symphony matka zajiŠťovací Set Screw; 102000000S"/>
    <x v="2"/>
    <s v="Z 506_NAHRAD_KOV"/>
    <s v="Umělé tělní náhrady - kovové"/>
    <n v="12"/>
    <n v="1035"/>
    <n v="1035"/>
    <n v="53"/>
    <n v="54855"/>
    <n v="1035"/>
    <n v="86.25"/>
    <n v="948.75"/>
    <n v="12"/>
    <n v="1008"/>
    <n v="53424"/>
  </r>
  <r>
    <s v="KO352"/>
    <s v="implantát spinální Symphony šroub POLY průměr 3,5 x 12, 102035112S"/>
    <x v="2"/>
    <s v="Z 506_NAHRAD_KOV"/>
    <s v="Umělé tělní náhrady - kovové"/>
    <n v="12"/>
    <n v="7820"/>
    <n v="7820"/>
    <n v="2"/>
    <n v="15640"/>
    <n v="7820"/>
    <n v="651.66666666666663"/>
    <n v="7168.333333333333"/>
    <m/>
    <m/>
    <n v="0"/>
  </r>
  <r>
    <s v="KO353"/>
    <s v="implantát spinální Symphony šroub POLY průměr 3,5 x 14, 102035114S"/>
    <x v="2"/>
    <s v="Z 506_NAHRAD_KOV"/>
    <s v="Umělé tělní náhrady - kovové"/>
    <n v="12"/>
    <n v="7820"/>
    <n v="7820"/>
    <n v="7"/>
    <n v="54740"/>
    <n v="7820"/>
    <n v="651.66666666666663"/>
    <n v="7168.333333333333"/>
    <m/>
    <m/>
    <n v="0"/>
  </r>
  <r>
    <s v="KO354"/>
    <s v="implantát spinální Symphony šroub POLY průměr 3,5 x 16,102035116S"/>
    <x v="2"/>
    <s v="Z 506_NAHRAD_KOV"/>
    <s v="Umělé tělní náhrady - kovové"/>
    <n v="12"/>
    <n v="7820"/>
    <n v="7820"/>
    <n v="10"/>
    <n v="78200"/>
    <n v="7820"/>
    <n v="651.66666666666663"/>
    <n v="7168.333333333333"/>
    <n v="12"/>
    <n v="7616"/>
    <n v="76160"/>
  </r>
  <r>
    <s v="KO355"/>
    <s v="implantát spinální Symphony šroub POLY průměr 3,5 x 22, 102035122S"/>
    <x v="2"/>
    <s v="Z 506_NAHRAD_KOV"/>
    <s v="Umělé tělní náhrady - kovové"/>
    <n v="12"/>
    <n v="7820"/>
    <n v="7820"/>
    <n v="1"/>
    <n v="7820"/>
    <n v="7820"/>
    <n v="651.66666666666663"/>
    <n v="7168.333333333333"/>
    <m/>
    <m/>
    <n v="0"/>
  </r>
  <r>
    <s v="KO356"/>
    <s v="implantát spinální Symphony šroub POLY průměr 3,5 x 28,102035128S"/>
    <x v="2"/>
    <s v="Z 506_NAHRAD_KOV"/>
    <s v="Umělé tělní náhrady - kovové"/>
    <n v="12"/>
    <n v="7820"/>
    <n v="7820"/>
    <n v="2"/>
    <n v="15640"/>
    <n v="7820"/>
    <n v="651.66666666666663"/>
    <n v="7168.333333333333"/>
    <m/>
    <m/>
    <n v="0"/>
  </r>
  <r>
    <s v="KO357"/>
    <s v="implantát spinální Symphony dlaha okcipitální 4.5/5.0, laterální, šířka 50mm,04.161.011S"/>
    <x v="2"/>
    <s v="Z 506_NAHRAD_KOV"/>
    <s v="Umělé tělní náhrady - kovové"/>
    <n v="12"/>
    <n v="16357.6"/>
    <n v="16357.6"/>
    <n v="1"/>
    <n v="16357.6"/>
    <n v="16357.6"/>
    <n v="1363.1333333333334"/>
    <n v="14994.466666666667"/>
    <m/>
    <m/>
    <n v="0"/>
  </r>
  <r>
    <s v="KO358"/>
    <s v="implantát spinální Symphony šroub okcipitální průměr 4.5 mm, délka 6 mm,04.601.106S"/>
    <x v="2"/>
    <s v="Z 506_NAHRAD_KOV"/>
    <s v="Umělé tělní náhrady - kovové"/>
    <n v="12"/>
    <n v="938.4"/>
    <n v="938.4"/>
    <n v="2"/>
    <n v="1876.8"/>
    <n v="938.4"/>
    <n v="78.2"/>
    <n v="860.19999999999993"/>
    <m/>
    <m/>
    <n v="0"/>
  </r>
  <r>
    <s v="KO359"/>
    <s v="implantát spinální šroub okcipitální průměr 4.5 mm, délka 8 mm,04.601.108S"/>
    <x v="2"/>
    <s v="Z 506_NAHRAD_KOV"/>
    <s v="Umělé tělní náhrady - kovové"/>
    <n v="12"/>
    <n v="938.4"/>
    <n v="938.4"/>
    <n v="1"/>
    <n v="938.4"/>
    <n v="938.4"/>
    <n v="78.2"/>
    <n v="860.19999999999993"/>
    <m/>
    <m/>
    <n v="0"/>
  </r>
  <r>
    <s v="KO360"/>
    <s v="implantát spinální šroub okcipitální průměr 4.5 mm, délka 12 mm,04.601.112S"/>
    <x v="2"/>
    <s v="Z 506_NAHRAD_KOV"/>
    <s v="Umělé tělní náhrady - kovové"/>
    <n v="12"/>
    <n v="938.4"/>
    <n v="938.4"/>
    <n v="1"/>
    <n v="938.4"/>
    <n v="938.4"/>
    <n v="78.2"/>
    <n v="860.19999999999993"/>
    <m/>
    <m/>
    <n v="0"/>
  </r>
  <r>
    <s v="KO361"/>
    <s v="implantát spinální Symphony tyč s kloubem 3.5 – 3.5 x 220 mm,102073220S"/>
    <x v="2"/>
    <s v="Z 506_NAHRAD_KOV"/>
    <s v="Umělé tělní náhrady - kovové"/>
    <n v="12"/>
    <n v="11960"/>
    <n v="11960"/>
    <n v="2"/>
    <n v="23920"/>
    <n v="11960"/>
    <n v="996.66666666666663"/>
    <n v="10963.333333333334"/>
    <m/>
    <m/>
    <n v="0"/>
  </r>
  <r>
    <s v="KO363"/>
    <s v="stentgraft periferní vaskulární Fluency Plus samoexpandibilní, Nitinol, potan EPTFE 10 x 60 FVM10060"/>
    <x v="7"/>
    <s v="Z 538 STENTY"/>
    <s v="Stenty hrudní, břišní, stentgrafty"/>
    <n v="12"/>
    <n v="23000"/>
    <n v="23000"/>
    <n v="2"/>
    <n v="46000"/>
    <n v="23000"/>
    <n v="1916.6666666666667"/>
    <n v="21083.333333333332"/>
    <m/>
    <m/>
    <n v="0"/>
  </r>
  <r>
    <s v="KO364"/>
    <s v="stentgraft periferní vaskulární Fluency Plus samoexpandibilní, Nitinol, potan EPTFE 10 x 80 FVL10080 "/>
    <x v="7"/>
    <s v="Z 538 STENTY"/>
    <s v="Stenty hrudní, břišní, stentgrafty"/>
    <n v="12"/>
    <n v="23000"/>
    <n v="23000"/>
    <n v="1"/>
    <n v="23000"/>
    <n v="23000"/>
    <n v="1916.6666666666667"/>
    <n v="21083.333333333332"/>
    <m/>
    <m/>
    <n v="0"/>
  </r>
  <r>
    <s v="KO365"/>
    <s v="stentgraft periferní vaskulární Fluency Plus samoexpandibilní, Nitinol, potan EPTFE 12 x 80 FVL12080"/>
    <x v="7"/>
    <s v="Z 538 STENTY"/>
    <s v="Stenty hrudní, břišní, stentgrafty"/>
    <n v="12"/>
    <n v="23000"/>
    <n v="23000"/>
    <n v="1"/>
    <n v="23000"/>
    <n v="23000"/>
    <n v="1916.6666666666667"/>
    <n v="21083.333333333332"/>
    <m/>
    <m/>
    <n v="0"/>
  </r>
  <r>
    <s v="KO366"/>
    <s v="stentgraft periferní vaskulární Fluency Plus samoexpandibilní, Nitinol, potan EPTFE 12 x 40 FVL12040 "/>
    <x v="7"/>
    <s v="Z 538 STENTY"/>
    <s v="Stenty hrudní, břišní, stentgrafty"/>
    <n v="12"/>
    <n v="23000"/>
    <n v="23000"/>
    <n v="2"/>
    <n v="46000"/>
    <n v="23000"/>
    <n v="1916.6666666666667"/>
    <n v="21083.333333333332"/>
    <m/>
    <m/>
    <n v="0"/>
  </r>
  <r>
    <s v="KO371"/>
    <s v="Čočka nitr. Clareon CNA0T0.175, 17,5 dpt"/>
    <x v="1"/>
    <s v="Z 515_NAHRAD_OST"/>
    <s v="Umělé tělní náhrady - ostatní"/>
    <n v="12"/>
    <n v="3967.5"/>
    <n v="3967.5"/>
    <n v="2"/>
    <n v="7935"/>
    <n v="3967.5"/>
    <n v="330.625"/>
    <n v="3636.875"/>
    <m/>
    <m/>
    <n v="0"/>
  </r>
  <r>
    <s v="KO372"/>
    <s v="Čočka nitr. Acrysof IQ Toric SN6AT6.215,  21,5 dpt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373"/>
    <s v="Čočka nitr. Acrysof IQ Toric SN6AT8.195,  19,5 dpt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374"/>
    <s v="Čočka nitr. 20,0 dpt SN6AT9.200 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375"/>
    <s v="Implantát spinální LEANDER náhrada obratlová tělo obratle krční přední přístup VBR-C 26 mm titan; 1300010026-S"/>
    <x v="2"/>
    <s v="Z 506_NAHRAD_KOV"/>
    <s v="Umělé tělní náhrady - kovové"/>
    <n v="12"/>
    <n v="35247.5"/>
    <n v="35247.5"/>
    <n v="2"/>
    <n v="70495"/>
    <n v="35247.5"/>
    <n v="2937.2916666666665"/>
    <n v="32310.208333333332"/>
    <m/>
    <m/>
    <n v="0"/>
  </r>
  <r>
    <s v="KO382"/>
    <s v="náhrada kolenního kloubu NEXGEN LCCK augmentace tibiální 10 mm vel. 6; 00-5988-006-27"/>
    <x v="3"/>
    <s v="Z 518_TEP"/>
    <s v="TEP ortopedie"/>
    <n v="12"/>
    <n v="6900"/>
    <n v="6900"/>
    <n v="1"/>
    <n v="6900"/>
    <n v="6900"/>
    <n v="575"/>
    <n v="6325"/>
    <m/>
    <m/>
    <n v="0"/>
  </r>
  <r>
    <s v="KO385"/>
    <s v="Čočka nitr. Acrysof IQ Toric SN6AT3.310,  31,0 dpt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O386"/>
    <s v="stentgraft aortální Zenith juxtarenální fenestrovaný proximální část ZFEN-P-2-26-124"/>
    <x v="7"/>
    <s v="Z 538 STENTY"/>
    <s v="Stenty hrudní, břišní, stentgrafty"/>
    <n v="12"/>
    <n v="169255.05"/>
    <n v="169255.05"/>
    <n v="1"/>
    <n v="169255.05"/>
    <n v="169255.05"/>
    <n v="14104.5875"/>
    <n v="155150.46249999999"/>
    <m/>
    <m/>
    <n v="0"/>
  </r>
  <r>
    <s v="KO387"/>
    <s v="stentgraft periferní vaskulární balónexpandibilní Advanta V12 6 x 16 mm 80 cm; 85342"/>
    <x v="7"/>
    <s v="Z 538 STENTY"/>
    <s v="Stenty hrudní, břišní, stentgrafty"/>
    <n v="12"/>
    <n v="36225"/>
    <n v="36225"/>
    <n v="1"/>
    <n v="36225"/>
    <n v="36225"/>
    <n v="3018.75"/>
    <n v="33206.25"/>
    <m/>
    <m/>
    <n v="0"/>
  </r>
  <r>
    <s v="KO388"/>
    <s v="Dlaha malé klouby úhlově stabilní Plantární Lapidus pravá; AR-8941PR"/>
    <x v="2"/>
    <s v="Z 506_NAHRAD_KOV"/>
    <s v="Umělé tělní náhrady - kovové"/>
    <n v="12"/>
    <n v="8382.2000000000007"/>
    <n v="8382.2000000000007"/>
    <n v="1"/>
    <n v="8382.2000000000007"/>
    <n v="8382.2000000000007"/>
    <n v="698.51666666666677"/>
    <n v="7683.6833333333343"/>
    <m/>
    <m/>
    <n v="0"/>
  </r>
  <r>
    <s v="KO389"/>
    <s v="šroub kortikální kompresní uzamykatelný 3,5 x 18 mm, titanium; AR-8935L-18"/>
    <x v="2"/>
    <s v="Z 506_NAHRAD_KOV"/>
    <s v="Umělé tělní náhrady - kovové"/>
    <n v="12"/>
    <n v="1316.02"/>
    <n v="1388.24"/>
    <n v="4"/>
    <n v="5480.73"/>
    <n v="1370.1824999999999"/>
    <n v="114.18187499999999"/>
    <n v="1256.0006249999999"/>
    <m/>
    <m/>
    <n v="0"/>
  </r>
  <r>
    <s v="KO390"/>
    <s v="šroub kortikální kompresní uzamykatelný 3,5 x 20 mm, titanium, AR-8935L-20"/>
    <x v="2"/>
    <s v="Z 506_NAHRAD_KOV"/>
    <s v="Umělé tělní náhrady - kovové"/>
    <n v="12"/>
    <n v="1316.01"/>
    <n v="1388.23"/>
    <n v="3"/>
    <n v="4092.47"/>
    <n v="1364.1566666666665"/>
    <n v="113.67972222222221"/>
    <n v="1250.4769444444444"/>
    <m/>
    <m/>
    <n v="0"/>
  </r>
  <r>
    <s v="KO391"/>
    <s v="šroub kortikální kompresní uzamykatelný 3,5 x 24 mm, titanium; AR-8935L-24 "/>
    <x v="2"/>
    <s v="Z 506_NAHRAD_KOV"/>
    <s v="Umělé tělní náhrady - kovové"/>
    <n v="12"/>
    <n v="1316.01"/>
    <n v="1388.23"/>
    <n v="2"/>
    <n v="2704.24"/>
    <n v="1352.12"/>
    <n v="112.67666666666666"/>
    <n v="1239.4433333333332"/>
    <m/>
    <m/>
    <n v="0"/>
  </r>
  <r>
    <s v="KO392"/>
    <s v="šroub kortikální kompresní uzamykatelný 3,5 x 28 mm, titanium ; AR-8935L-28"/>
    <x v="2"/>
    <s v="Z 506_NAHRAD_KOV"/>
    <s v="Umělé tělní náhrady - kovové"/>
    <n v="12"/>
    <n v="1316.01"/>
    <n v="1316.01"/>
    <n v="1"/>
    <n v="1316.01"/>
    <n v="1316.01"/>
    <n v="109.6675"/>
    <n v="1206.3425"/>
    <m/>
    <m/>
    <n v="0"/>
  </r>
  <r>
    <s v="KO393"/>
    <s v="šroub spongiózní kompresní neuzamykatelný 4,0 x 30 mm, titanium ;AR-8935L-30"/>
    <x v="2"/>
    <s v="Z 506_NAHRAD_KOV"/>
    <s v="Umělé tělní náhrady - kovové"/>
    <n v="12"/>
    <n v="1280.44"/>
    <n v="1280.44"/>
    <n v="1"/>
    <n v="1280.44"/>
    <n v="1280.44"/>
    <n v="106.70333333333333"/>
    <n v="1173.7366666666667"/>
    <m/>
    <m/>
    <n v="0"/>
  </r>
  <r>
    <s v="KO394"/>
    <s v="fixátor dlahy Lapidus Plantární BB-Tak sterilní ;AR-13226TS"/>
    <x v="2"/>
    <s v="Z 506_NAHRAD_KOV"/>
    <s v="Umělé tělní náhrady - kovové"/>
    <n v="12"/>
    <n v="1372.14"/>
    <n v="4824.88"/>
    <n v="4"/>
    <n v="7569.16"/>
    <n v="1892.29"/>
    <n v="157.69083333333333"/>
    <n v="1734.5991666666666"/>
    <m/>
    <m/>
    <n v="0"/>
  </r>
  <r>
    <s v="KO399"/>
    <s v="kotvička nevstřebatelná Healix Advanced Knotless BR 4,75 mm; 222885"/>
    <x v="1"/>
    <s v="Z 515_NAHRAD_OST"/>
    <s v="Umělé tělní náhrady - ostatní"/>
    <n v="12"/>
    <n v="4600"/>
    <n v="4600"/>
    <n v="1"/>
    <n v="4600"/>
    <n v="4600"/>
    <n v="383.33333333333331"/>
    <n v="4216.666666666667"/>
    <m/>
    <m/>
    <n v="0"/>
  </r>
  <r>
    <s v="KO400"/>
    <s v="kotvička nevstřebatelná Healix Advanced Knotless PEEK 4,75 mm; 222888"/>
    <x v="1"/>
    <s v="Z 515_NAHRAD_OST"/>
    <s v="Umělé tělní náhrady - ostatní"/>
    <n v="12"/>
    <n v="6599.85"/>
    <n v="6599.85"/>
    <n v="2"/>
    <n v="13199.7"/>
    <n v="6599.85"/>
    <n v="549.98750000000007"/>
    <n v="6049.8625000000002"/>
    <m/>
    <m/>
    <n v="0"/>
  </r>
  <r>
    <s v="KO401"/>
    <s v="implantát spinální Symphony tyč 4,0 x 240 mm STRAIGHT Rod Ti, 102014240S"/>
    <x v="2"/>
    <s v="Z 506_NAHRAD_KOV"/>
    <s v="Umělé tělní náhrady - kovové"/>
    <n v="12"/>
    <n v="5980"/>
    <n v="5980"/>
    <n v="2"/>
    <n v="11960"/>
    <n v="5980"/>
    <n v="498.33333333333331"/>
    <n v="5481.666666666667"/>
    <m/>
    <m/>
    <n v="0"/>
  </r>
  <r>
    <s v="KO402"/>
    <s v="stentgraft aortální Zenith Flex AAA břišní bifurkační tělo 24 x 125 mm;TFFB-24-125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O405"/>
    <s v="stentgraft periferní vaskulární Gore Viabahn Vetro 7 mm x 10 cm 75 cm; PAHR071001E"/>
    <x v="7"/>
    <s v="Z 538 STENTY"/>
    <s v="Stenty hrudní, břišní, stentgrafty"/>
    <n v="12"/>
    <n v="56249.7"/>
    <n v="56249.7"/>
    <n v="1"/>
    <n v="56249.7"/>
    <n v="56249.7"/>
    <n v="4687.4749999999995"/>
    <n v="51562.224999999999"/>
    <m/>
    <m/>
    <n v="0"/>
  </r>
  <r>
    <s v="KO406"/>
    <s v="stentgraft periferní vaskulární Gore Viabahn Vetro 8 mm x 5 cm 75 cm; PAHR080501E"/>
    <x v="7"/>
    <s v="Z 538 STENTY"/>
    <s v="Stenty hrudní, břišní, stentgrafty"/>
    <n v="12"/>
    <n v="47999.9"/>
    <n v="47999.9"/>
    <n v="1"/>
    <n v="47999.9"/>
    <n v="47999.9"/>
    <n v="3999.9916666666668"/>
    <n v="43999.908333333333"/>
    <m/>
    <m/>
    <n v="0"/>
  </r>
  <r>
    <s v="KO407"/>
    <s v="stentgraft periferní vaskulární Gore Viabahn Vetro 9 mm x 10 cm 120 cm; PAHR091002E"/>
    <x v="7"/>
    <s v="Z 538 STENTY"/>
    <s v="Stenty hrudní, břišní, stentgrafty"/>
    <n v="12"/>
    <n v="52499.7"/>
    <n v="52499.7"/>
    <n v="1"/>
    <n v="52499.7"/>
    <n v="52499.7"/>
    <n v="4374.9749999999995"/>
    <n v="48124.724999999999"/>
    <m/>
    <m/>
    <n v="0"/>
  </r>
  <r>
    <s v="KO409"/>
    <s v="stentgraft periferní vaskulární Gore Viabahn Vetro 8 mm x 10 cm 120 cm; PAHR081001E"/>
    <x v="7"/>
    <s v="Z 538 STENTY"/>
    <s v="Stenty hrudní, břišní, stentgrafty"/>
    <n v="12"/>
    <n v="56249.599999999999"/>
    <n v="56249.599999999999"/>
    <n v="1"/>
    <n v="56249.599999999999"/>
    <n v="56249.599999999999"/>
    <n v="4687.4666666666662"/>
    <n v="51562.133333333331"/>
    <m/>
    <m/>
    <n v="0"/>
  </r>
  <r>
    <s v="KO410"/>
    <s v="Kleště po vodiči pro ERCP, HistoGuide , kompatibilní s vodičem 0,035mm, rozevření čelistí 8 mm, do kanálu 4,2 mm, prům. 2,1 mm/230 cm,5 ks v bal.711660"/>
    <x v="0"/>
    <s v="Z 503_OSTAT"/>
    <s v="Ostatní - všeobecný mateiál"/>
    <n v="12"/>
    <n v="3212.55"/>
    <n v="3212.55"/>
    <n v="15"/>
    <n v="48188.25"/>
    <n v="3212.55"/>
    <n v="267.71250000000003"/>
    <n v="2944.8375000000001"/>
    <m/>
    <m/>
    <n v="0"/>
  </r>
  <r>
    <s v="KO411"/>
    <s v="náhrada kolenního kloubu NEXGEN augmentace femorální posteriální E 15 mm; 00-5990-035-23"/>
    <x v="3"/>
    <s v="Z 518_TEP"/>
    <s v="TEP ortopedie"/>
    <n v="12"/>
    <n v="4600"/>
    <n v="4600"/>
    <n v="1"/>
    <n v="4600"/>
    <n v="4600"/>
    <n v="383.33333333333331"/>
    <n v="4216.666666666667"/>
    <m/>
    <m/>
    <n v="0"/>
  </r>
  <r>
    <s v="KO412"/>
    <s v="šroub DHS/FNS BOLT, pro krčkový femorální systém, délka konstrukce 100 mm, slitina titanu (TAN) sterilní,04.168.300S     "/>
    <x v="2"/>
    <s v="Z 506_NAHRAD_KOV"/>
    <s v="Umělé tělní náhrady - kovové"/>
    <n v="12"/>
    <n v="3013"/>
    <n v="3013"/>
    <n v="1"/>
    <n v="3013"/>
    <n v="3013"/>
    <n v="251.08333333333334"/>
    <n v="2761.9166666666665"/>
    <m/>
    <m/>
    <n v="0"/>
  </r>
  <r>
    <s v="KO413"/>
    <s v="šroub DHS/FNS antirotační, pro krčkový femorální systém, délka konstrukce 100 mm, slitina titanu TAN sterilní,04.168.500S       "/>
    <x v="2"/>
    <s v="Z 506_NAHRAD_KOV"/>
    <s v="Umělé tělní náhrady - kovové"/>
    <n v="12"/>
    <n v="1429.45"/>
    <n v="1429.45"/>
    <n v="1"/>
    <n v="1429.45"/>
    <n v="1429.45"/>
    <n v="119.12083333333334"/>
    <n v="1310.3291666666667"/>
    <m/>
    <m/>
    <n v="0"/>
  </r>
  <r>
    <s v="KO414"/>
    <s v="tunelizátor k neurostimulačním elektrodám k Prime advenced Surescan 38/50 cm;3550-38"/>
    <x v="16"/>
    <s v="Z 511_NEURO"/>
    <s v="Neurostimulace"/>
    <n v="12"/>
    <n v="0.01"/>
    <n v="0.01"/>
    <n v="2"/>
    <n v="0.02"/>
    <n v="0.01"/>
    <n v="8.3333333333333339E-4"/>
    <n v="9.1666666666666667E-3"/>
    <m/>
    <m/>
    <n v="0"/>
  </r>
  <r>
    <s v="KO415"/>
    <s v="klip na aneurysma Yasargil, standard, délka čelistí 11 mm, max. rozevření 7,8 mm, uzavírací síla 1,77 N, rovná  permanentní; FT760T"/>
    <x v="2"/>
    <s v="Z 506_NAHRAD_KOV"/>
    <s v="Umělé tělní náhrady - kovové"/>
    <n v="12"/>
    <n v="4548.6000000000004"/>
    <n v="4548.6000000000004"/>
    <n v="4"/>
    <n v="18194.400000000001"/>
    <n v="4548.6000000000004"/>
    <n v="379.05"/>
    <n v="4169.55"/>
    <m/>
    <m/>
    <n v="0"/>
  </r>
  <r>
    <s v="KO416"/>
    <s v="náhrada kolenního kloubu PERSONA komponenta femorální levá vel. 4; 42-5026-056-01"/>
    <x v="3"/>
    <s v="Z 518_TEP"/>
    <s v="TEP ortopedie"/>
    <n v="12"/>
    <n v="13800"/>
    <n v="13800"/>
    <n v="2"/>
    <n v="27600"/>
    <n v="13800"/>
    <n v="1150"/>
    <n v="12650"/>
    <m/>
    <m/>
    <n v="0"/>
  </r>
  <r>
    <s v="KO418"/>
    <s v="Systém tkáňový stabilizační ofuk Blower mister - ventilátorový postřikovač, sterilní, bal. á 6 ks, BOT-71"/>
    <x v="0"/>
    <s v="Z 503_OSTAT"/>
    <s v="Ostatní - všeobecný mateiál"/>
    <n v="12"/>
    <n v="13140"/>
    <n v="13140"/>
    <n v="4"/>
    <n v="52560"/>
    <n v="13140"/>
    <n v="1095"/>
    <n v="12045"/>
    <m/>
    <m/>
    <n v="0"/>
  </r>
  <r>
    <s v="KO421"/>
    <s v="Záplata srdeční perikardiální bovinní C0510 7x10, XM-21"/>
    <x v="1"/>
    <s v="Z 515_NAHRAD_OST"/>
    <s v="Umělé tělní náhrady - ostatní"/>
    <n v="12"/>
    <n v="12507"/>
    <n v="12507"/>
    <n v="10"/>
    <n v="125070"/>
    <n v="12507"/>
    <n v="1042.25"/>
    <n v="11464.75"/>
    <m/>
    <m/>
    <n v="0"/>
  </r>
  <r>
    <s v="KO423"/>
    <s v="katetr trombektomický aspirační EMAX Aspiration, koronární, periferní, 6F, 145 cm, 2 lumen Hydrofobní S Stiff,VX6HI5"/>
    <x v="13"/>
    <s v="Z 536 PCI_OSTAT"/>
    <s v="Katetry intervenční - balónkový"/>
    <n v="12"/>
    <n v="3617.9"/>
    <n v="3617.9"/>
    <n v="64"/>
    <n v="231545.60000000001"/>
    <n v="3617.9"/>
    <n v="301.49166666666667"/>
    <n v="3316.4083333333333"/>
    <n v="12"/>
    <n v="3348.7999999999997"/>
    <n v="214323.19999999998"/>
  </r>
  <r>
    <s v="KO424"/>
    <s v="náhrada kyčelního kloubu Avantage vložka PE 28,00 x 54 mm  vel. 60; P0561060"/>
    <x v="3"/>
    <s v="Z 518_TEP"/>
    <s v="TEP ortopedie"/>
    <n v="12"/>
    <n v="5175"/>
    <n v="5175"/>
    <n v="1"/>
    <n v="5175"/>
    <n v="5175"/>
    <n v="431.25"/>
    <n v="4743.75"/>
    <m/>
    <m/>
    <n v="0"/>
  </r>
  <r>
    <s v="KO425"/>
    <s v="náhrada kyčelního kloubu Avantage jamka cementovaná vel. 60 x 54 mm, P0463060"/>
    <x v="3"/>
    <s v="Z 518_TEP"/>
    <s v="TEP ortopedie"/>
    <n v="12"/>
    <n v="10925"/>
    <n v="10925"/>
    <n v="1"/>
    <n v="10925"/>
    <n v="10925"/>
    <n v="910.41666666666663"/>
    <n v="10014.583333333334"/>
    <m/>
    <m/>
    <n v="0"/>
  </r>
  <r>
    <s v="KO426"/>
    <s v="náhrada kolenního kloubu PERSONA vložka PE tibiální Vivacit E Pravá 13 mm velikost 8-11/E-F; 42-5121-008-13"/>
    <x v="3"/>
    <s v="Z 518_TEP"/>
    <s v="TEP ortopedie"/>
    <n v="12"/>
    <n v="6900"/>
    <n v="6900"/>
    <n v="1"/>
    <n v="6900"/>
    <n v="6900"/>
    <n v="575"/>
    <n v="6325"/>
    <n v="12"/>
    <n v="6720"/>
    <n v="6720"/>
  </r>
  <r>
    <s v="KO427"/>
    <s v="kleště extrakční úchopové FG-244NR čelisti typu aligátor s krysím zubem průměr 2,6 mm, prac. délka 1 745 mm, rozevření 702 mm, jednorázové N6008830"/>
    <x v="0"/>
    <s v="Z 503_OSTAT"/>
    <s v="Ostatní - všeobecný mateiál"/>
    <n v="12"/>
    <n v="6195.2"/>
    <n v="6195.2"/>
    <n v="28"/>
    <n v="173465.60000000001"/>
    <n v="6195.2"/>
    <n v="516.26666666666665"/>
    <n v="5678.9333333333334"/>
    <n v="12"/>
    <n v="5734.4"/>
    <n v="160563.19999999998"/>
  </r>
  <r>
    <s v="KO428"/>
    <s v="šroub kanylovaný PT nízký profil titan L 4,0 x 30 mm;AR-8740-30PTLS"/>
    <x v="2"/>
    <s v="Z 506_NAHRAD_KOV"/>
    <s v="Umělé tělní náhrady - kovové"/>
    <n v="12"/>
    <n v="2595.84"/>
    <n v="2595.84"/>
    <n v="2"/>
    <n v="5191.68"/>
    <n v="2595.84"/>
    <n v="216.32000000000002"/>
    <n v="2379.52"/>
    <m/>
    <m/>
    <n v="0"/>
  </r>
  <r>
    <s v="KO429"/>
    <s v="šroub kanylovaný PT nízký profil titan L 4,0 x 32 mm; AR-8740-32PTLS"/>
    <x v="2"/>
    <s v="Z 506_NAHRAD_KOV"/>
    <s v="Umělé tělní náhrady - kovové"/>
    <n v="12"/>
    <n v="2128.62"/>
    <n v="2595.84"/>
    <n v="2"/>
    <n v="4724.46"/>
    <n v="2362.23"/>
    <n v="196.85249999999999"/>
    <n v="2165.3775000000001"/>
    <m/>
    <m/>
    <n v="0"/>
  </r>
  <r>
    <s v="KO430"/>
    <s v="jehla sklerotizační do enteroskopu NM-400Y-0423 5 kusů v balení, N6140850"/>
    <x v="0"/>
    <s v="Z 503_OSTAT"/>
    <s v="Ostatní - všeobecný mateiál"/>
    <n v="12"/>
    <n v="1168.8599999999999"/>
    <n v="1168.8599999999999"/>
    <n v="5"/>
    <n v="5844.3"/>
    <n v="1168.8600000000001"/>
    <n v="97.405000000000015"/>
    <n v="1071.4550000000002"/>
    <m/>
    <m/>
    <n v="0"/>
  </r>
  <r>
    <s v="KO431"/>
    <s v="stent intrakraniální Pipeline Flex Shield Flowdiverter 4,00 mm x 14 mm samoexpandibilní;PED2-400-14"/>
    <x v="8"/>
    <s v="Z 545 EMBOLIZACE"/>
    <s v="Odpoutatelné spirály"/>
    <n v="12"/>
    <n v="201250"/>
    <n v="201250"/>
    <n v="1"/>
    <n v="201250"/>
    <n v="201250"/>
    <n v="16770.833333333332"/>
    <n v="184479.16666666666"/>
    <m/>
    <m/>
    <n v="0"/>
  </r>
  <r>
    <s v="KO433"/>
    <s v="set nefrostomický punkční UROMED 4 dilatátory 7 Ch, 9 Ch, 11 Ch a 13 Ch, katetr balonkový s centrálním otvorem vel. 12 Ch bal. á 5 ks 2604-12"/>
    <x v="0"/>
    <s v="Z 503_OSTAT"/>
    <s v="Ostatní - všeobecný mateiál"/>
    <n v="12"/>
    <n v="4281.3900000000003"/>
    <n v="4281.3900000000003"/>
    <n v="1"/>
    <n v="4281.3900000000003"/>
    <n v="4281.3900000000003"/>
    <n v="356.78250000000003"/>
    <n v="3924.6075000000001"/>
    <m/>
    <m/>
    <n v="0"/>
  </r>
  <r>
    <s v="KO434"/>
    <s v="set nefrostomický punkční UROMED, 4 dilatátory 7 Ch, 9 Ch, 11 Ch a 13 Ch, katetr balonkový s centrálním otvorem vel. 14 Ch, bal. á 5 Ks; 2604-14"/>
    <x v="0"/>
    <s v="Z 503_OSTAT"/>
    <s v="Ostatní - všeobecný mateiál"/>
    <n v="12"/>
    <n v="4877.99"/>
    <n v="4877.99"/>
    <n v="3"/>
    <n v="14633.97"/>
    <n v="4877.99"/>
    <n v="406.49916666666667"/>
    <n v="4471.4908333333333"/>
    <m/>
    <m/>
    <n v="0"/>
  </r>
  <r>
    <s v="KO435"/>
    <s v="elektroda koag.váleček 8423.02"/>
    <x v="0"/>
    <s v="Z 503_OSTAT"/>
    <s v="Ostatní - všeobecný mateiál"/>
    <n v="12"/>
    <n v="3490.85"/>
    <n v="3490.85"/>
    <n v="2"/>
    <n v="6981.7"/>
    <n v="3490.85"/>
    <n v="290.90416666666664"/>
    <n v="3199.9458333333332"/>
    <m/>
    <m/>
    <n v="0"/>
  </r>
  <r>
    <s v="KO436"/>
    <s v="lopatka-Kyreta 8654.27"/>
    <x v="0"/>
    <s v="Z 503_OSTAT"/>
    <s v="Ostatní - všeobecný mateiál"/>
    <n v="12"/>
    <n v="4484.26"/>
    <n v="4484.26"/>
    <n v="1"/>
    <n v="4484.26"/>
    <n v="4484.26"/>
    <n v="373.68833333333333"/>
    <n v="4110.5716666666667"/>
    <m/>
    <m/>
    <n v="0"/>
  </r>
  <r>
    <s v="KO437"/>
    <s v="klička elektr. řezací 8688.93"/>
    <x v="0"/>
    <s v="Z 503_OSTAT"/>
    <s v="Ostatní - všeobecný mateiál"/>
    <n v="12"/>
    <n v="3735.28"/>
    <n v="3735.28"/>
    <n v="1"/>
    <n v="3735.28"/>
    <n v="3735.28"/>
    <n v="311.27333333333337"/>
    <n v="3424.0066666666667"/>
    <m/>
    <m/>
    <n v="0"/>
  </r>
  <r>
    <s v="KO438"/>
    <s v="nůž incizní háček 8693.93"/>
    <x v="0"/>
    <s v="Z 503_OSTAT"/>
    <s v="Ostatní - všeobecný mateiál"/>
    <n v="12"/>
    <n v="8119.1"/>
    <n v="8119.1"/>
    <n v="1"/>
    <n v="8119.1"/>
    <n v="8119.1"/>
    <n v="676.5916666666667"/>
    <n v="7442.5083333333332"/>
    <m/>
    <m/>
    <n v="0"/>
  </r>
  <r>
    <s v="KO439"/>
    <s v="nůž incizní nůžky 8693.961"/>
    <x v="0"/>
    <s v="Z 503_OSTAT"/>
    <s v="Ostatní - všeobecný mateiál"/>
    <n v="12"/>
    <n v="17862.02"/>
    <n v="17862.02"/>
    <n v="1"/>
    <n v="17862.02"/>
    <n v="17862.02"/>
    <n v="1488.5016666666668"/>
    <n v="16373.518333333333"/>
    <m/>
    <m/>
    <n v="0"/>
  </r>
  <r>
    <s v="KO444"/>
    <s v="stent koronární lékový CRE8 EVO Carbofilm balonexpandibilní CoCr Amphilimus 2,25 x 16,0 mm LX22516,ICLX22516"/>
    <x v="18"/>
    <s v="Z 540 STENTY_LEK"/>
    <s v="Stenty lékové"/>
    <n v="12"/>
    <n v="12223.95"/>
    <n v="12223.95"/>
    <n v="1"/>
    <n v="12223.95"/>
    <n v="12223.95"/>
    <n v="1018.6625"/>
    <n v="11205.2875"/>
    <n v="12"/>
    <n v="10169.6"/>
    <n v="10169.6"/>
  </r>
  <r>
    <s v="KO445"/>
    <s v="stent koronární lékový CRE8 EVO Carbofilm balonexpandibilní CoCr Amphilimus 2,25 x 20,0 mm LX22520,ICLX22520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O450"/>
    <s v="stent koronární lékový CRE8 EVO Carbofilm balonexpandibilní CoCr Amphilimus 2,50 x 13,0 mm LX2513,ICLX2513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O451"/>
    <s v="stent koronární lékový CRE8 EVO Carbofilm balonexpandibilní CoCr Amphilimus 2,50 x 16,0 mm LX2516,ICLX2516"/>
    <x v="18"/>
    <s v="Z 540 STENTY_LEK"/>
    <s v="Stenty lékové"/>
    <n v="12"/>
    <n v="10442"/>
    <n v="10442"/>
    <n v="4"/>
    <n v="41768"/>
    <n v="10442"/>
    <n v="870.16666666666663"/>
    <n v="9571.8333333333339"/>
    <m/>
    <m/>
    <n v="0"/>
  </r>
  <r>
    <s v="KO452"/>
    <s v="stent koronární lékový CRE8 EVO Carbofilm balonexpandibilní CoCr Amphilimus 2,50 x 20,0 mm LX2520,ICLX2520"/>
    <x v="18"/>
    <s v="Z 540 STENTY_LEK"/>
    <s v="Stenty lékové"/>
    <n v="12"/>
    <n v="10442"/>
    <n v="10442"/>
    <n v="3"/>
    <n v="31326"/>
    <n v="10442"/>
    <n v="870.16666666666663"/>
    <n v="9571.8333333333339"/>
    <m/>
    <m/>
    <n v="0"/>
  </r>
  <r>
    <s v="KO453"/>
    <s v="stent koronární lékový CRE8 EVO Carbofilm balonexpandibilní CoCr Amphilimus 2,50 x 26,0 mm LX2526,ICLX2526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O457"/>
    <s v="stent koronární lékový CRE8 EVO Carbofilm balonexpandibilní CoCr Amphilimus 3,0 x 13,0 mm LX3013,ICLX3013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O458"/>
    <s v="stent koronární lékový CRE8 EVO Carbofilm balonexpandibilní CoCr Amphilimus 3,0 x 16,0 mm LX3016,ICLX3016"/>
    <x v="18"/>
    <s v="Z 540 STENTY_LEK"/>
    <s v="Stenty lékové"/>
    <n v="12"/>
    <n v="10442"/>
    <n v="12223.95"/>
    <n v="6"/>
    <n v="64433.95"/>
    <n v="10738.991666666667"/>
    <n v="894.91597222222219"/>
    <n v="9844.0756944444438"/>
    <m/>
    <m/>
    <n v="0"/>
  </r>
  <r>
    <s v="KO459"/>
    <s v="stent koronární lékový CRE8 EVO Carbofilm balonexpandibilní CoCr Amphilimus 3,0 x 20,0 mm LX3020,ICLX3020"/>
    <x v="18"/>
    <s v="Z 540 STENTY_LEK"/>
    <s v="Stenty lékové"/>
    <n v="12"/>
    <n v="10442"/>
    <n v="10442"/>
    <n v="4"/>
    <n v="41768"/>
    <n v="10442"/>
    <n v="870.16666666666663"/>
    <n v="9571.8333333333339"/>
    <m/>
    <m/>
    <n v="0"/>
  </r>
  <r>
    <s v="KO460"/>
    <s v="stent koronární lékový CRE8 EVO Carbofilm balonexpandibilní CoCr Amphilimus 3,0 x 26,0 mm LX3026,ICLX3026"/>
    <x v="18"/>
    <s v="Z 540 STENTY_LEK"/>
    <s v="Stenty lékové"/>
    <n v="12"/>
    <n v="10442"/>
    <n v="10442"/>
    <n v="3"/>
    <n v="31326"/>
    <n v="10442"/>
    <n v="870.16666666666663"/>
    <n v="9571.8333333333339"/>
    <m/>
    <m/>
    <n v="0"/>
  </r>
  <r>
    <s v="KO461"/>
    <s v="stent koronární lékový CRE8 EVO Carbofilm balonexpandibilní CoCr Amphilimus 3,0 x 33,0 mm LX3033,ICLX3033"/>
    <x v="18"/>
    <s v="Z 540 STENTY_LEK"/>
    <s v="Stenty lékové"/>
    <n v="12"/>
    <n v="10442"/>
    <n v="10442"/>
    <n v="5"/>
    <n v="52210"/>
    <n v="10442"/>
    <n v="870.16666666666663"/>
    <n v="9571.8333333333339"/>
    <m/>
    <m/>
    <n v="0"/>
  </r>
  <r>
    <s v="KO462"/>
    <s v="stent koronární lékový CRE8 EVO Carbofilm balonexpandibilní CoCr Amphilimus 3,0 x 40,0 mm LX3040,ICLX3040"/>
    <x v="18"/>
    <s v="Z 540 STENTY_LEK"/>
    <s v="Stenty lékové"/>
    <n v="12"/>
    <n v="10442"/>
    <n v="12223.95"/>
    <n v="4"/>
    <n v="43549.95"/>
    <n v="10887.487499999999"/>
    <n v="907.29062499999998"/>
    <n v="9980.1968749999996"/>
    <m/>
    <m/>
    <n v="0"/>
  </r>
  <r>
    <s v="KO465"/>
    <s v="stent koronární lékový CRE8 EVO Carbofilm balonexpandibilní CoCr Amphilimus 3,5 x 13,0 mm LX3513,ICLX3513"/>
    <x v="18"/>
    <s v="Z 540 STENTY_LEK"/>
    <s v="Stenty lékové"/>
    <n v="12"/>
    <n v="10442"/>
    <n v="10442"/>
    <n v="1"/>
    <n v="10442"/>
    <n v="10442"/>
    <n v="870.16666666666663"/>
    <n v="9571.8333333333339"/>
    <n v="12"/>
    <n v="10169.6"/>
    <n v="10169.6"/>
  </r>
  <r>
    <s v="KO466"/>
    <s v="stent koronární lékový CRE8 EVO Carbofilm balonexpandibilní CoCr Amphilimus 3,5 x 16,0 mm LX3516,ICLX3516"/>
    <x v="18"/>
    <s v="Z 540 STENTY_LEK"/>
    <s v="Stenty lékové"/>
    <n v="12"/>
    <n v="10442"/>
    <n v="10442"/>
    <n v="6"/>
    <n v="62652"/>
    <n v="10442"/>
    <n v="870.16666666666663"/>
    <n v="9571.8333333333339"/>
    <n v="12"/>
    <n v="10169.6"/>
    <n v="61017.600000000006"/>
  </r>
  <r>
    <s v="KO467"/>
    <s v="stent koronární lékový CRE8 EVO Carbofilm balonexpandibilní CoCr Amphilimus 3,5 x 20,0 mm LX3520,ICLX3520"/>
    <x v="18"/>
    <s v="Z 540 STENTY_LEK"/>
    <s v="Stenty lékové"/>
    <n v="12"/>
    <n v="10442"/>
    <n v="10442"/>
    <n v="5"/>
    <n v="52210"/>
    <n v="10442"/>
    <n v="870.16666666666663"/>
    <n v="9571.8333333333339"/>
    <m/>
    <m/>
    <n v="0"/>
  </r>
  <r>
    <s v="KO468"/>
    <s v="stent koronární lékový CRE8 EVO Carbofilm balonexpandibilní CoCr Amphilimus 3,5 x 26,0 mm LX3526,ICLX3526"/>
    <x v="18"/>
    <s v="Z 540 STENTY_LEK"/>
    <s v="Stenty lékové"/>
    <n v="12"/>
    <n v="10442"/>
    <n v="10442"/>
    <n v="7"/>
    <n v="73094"/>
    <n v="10442"/>
    <n v="870.16666666666663"/>
    <n v="9571.8333333333339"/>
    <n v="12"/>
    <n v="10169.6"/>
    <n v="71187.199999999997"/>
  </r>
  <r>
    <s v="KO469"/>
    <s v="stent koronární lékový CRE8 EVO Carbofilm balonexpandibilní CoCr Amphilimus 3,5 x 33,0 mm LX3533,ICLX3533"/>
    <x v="18"/>
    <s v="Z 540 STENTY_LEK"/>
    <s v="Stenty lékové"/>
    <n v="12"/>
    <n v="10442"/>
    <n v="10442"/>
    <n v="3"/>
    <n v="31326"/>
    <n v="10442"/>
    <n v="870.16666666666663"/>
    <n v="9571.8333333333339"/>
    <n v="12"/>
    <n v="10169.6"/>
    <n v="30508.800000000003"/>
  </r>
  <r>
    <s v="KO470"/>
    <s v="stent koronární lékový CRE8 EVO Carbofilm balonexpandibilní CoCr Amphilimus 3,5 x 40,0 mm LX3540,ICLX3540"/>
    <x v="18"/>
    <s v="Z 540 STENTY_LEK"/>
    <s v="Stenty lékové"/>
    <n v="12"/>
    <n v="10442"/>
    <n v="10442"/>
    <n v="1"/>
    <n v="10442"/>
    <n v="10442"/>
    <n v="870.16666666666663"/>
    <n v="9571.8333333333339"/>
    <m/>
    <m/>
    <n v="0"/>
  </r>
  <r>
    <s v="KO476"/>
    <s v="stent koronární lékový CRE8 EVO Carbofilm balonexpandibilní CoCr Amphilimus 4,0 x 26,0 mm LX4026,ICLX4026"/>
    <x v="18"/>
    <s v="Z 540 STENTY_LEK"/>
    <s v="Stenty lékové"/>
    <n v="12"/>
    <n v="10442"/>
    <n v="12223.95"/>
    <n v="2"/>
    <n v="22665.95"/>
    <n v="11332.975"/>
    <n v="944.41458333333333"/>
    <n v="10388.560416666667"/>
    <m/>
    <m/>
    <n v="0"/>
  </r>
  <r>
    <s v="KO483"/>
    <s v="drát zaváděcí Emerald Amplatz,prům.0.035“, 150 cm, 3 mm J-CURVE, div.Cordis,502-731"/>
    <x v="0"/>
    <s v="Z 503_OSTAT"/>
    <s v="Ostatní - všeobecný mateiál"/>
    <n v="12"/>
    <n v="465.85"/>
    <n v="602.58000000000004"/>
    <n v="25"/>
    <n v="13013.55"/>
    <n v="520.54199999999992"/>
    <n v="43.378499999999995"/>
    <n v="477.16349999999994"/>
    <m/>
    <m/>
    <n v="0"/>
  </r>
  <r>
    <s v="KO484"/>
    <s v="drát zaváděcí Emerald Amplatz,prům.0.035“, 260 cm, 3 mm J-CURVE, div. Cordis,502-735"/>
    <x v="0"/>
    <s v="Z 503_OSTAT"/>
    <s v="Ostatní - všeobecný mateiál"/>
    <n v="12"/>
    <n v="465.85"/>
    <n v="602.58000000000004"/>
    <n v="90"/>
    <n v="50130.3"/>
    <n v="557.00333333333333"/>
    <n v="46.416944444444447"/>
    <n v="510.58638888888891"/>
    <m/>
    <m/>
    <n v="0"/>
  </r>
  <r>
    <s v="KO485"/>
    <s v="implantát spinální Symphony šroub POLY průměr 4,0 x 18,102040118S"/>
    <x v="2"/>
    <s v="Z 506_NAHRAD_KOV"/>
    <s v="Umělé tělní náhrady - kovové"/>
    <n v="12"/>
    <n v="7820"/>
    <n v="7820"/>
    <n v="1"/>
    <n v="7820"/>
    <n v="7820"/>
    <n v="651.66666666666663"/>
    <n v="7168.333333333333"/>
    <m/>
    <m/>
    <n v="0"/>
  </r>
  <r>
    <s v="KO486"/>
    <s v="implantát spinální Symphony šroub POLY průměr 4,0 x 22, 102040122S"/>
    <x v="2"/>
    <s v="Z 506_NAHRAD_KOV"/>
    <s v="Umělé tělní náhrady - kovové"/>
    <n v="12"/>
    <n v="7820"/>
    <n v="7820"/>
    <n v="1"/>
    <n v="7820"/>
    <n v="7820"/>
    <n v="651.66666666666663"/>
    <n v="7168.333333333333"/>
    <m/>
    <m/>
    <n v="0"/>
  </r>
  <r>
    <s v="KO487"/>
    <s v="implantát spinální Symphony šroub POLY průměr 4,0 x 32, 102040132S"/>
    <x v="2"/>
    <s v="Z 506_NAHRAD_KOV"/>
    <s v="Umělé tělní náhrady - kovové"/>
    <n v="12"/>
    <n v="7820"/>
    <n v="7820"/>
    <n v="2"/>
    <n v="15640"/>
    <n v="7820"/>
    <n v="651.66666666666663"/>
    <n v="7168.333333333333"/>
    <m/>
    <m/>
    <n v="0"/>
  </r>
  <r>
    <s v="KO488"/>
    <s v="Čočka nitr. Acrysof IQ Toric SN6AT4.310,31,0 dpt"/>
    <x v="1"/>
    <s v="Z 515_NAHRAD_OST"/>
    <s v="Umělé tělní náhrady - ostatní"/>
    <n v="12"/>
    <n v="9085"/>
    <n v="9085"/>
    <n v="2"/>
    <n v="18170"/>
    <n v="9085"/>
    <n v="757.08333333333337"/>
    <n v="8327.9166666666661"/>
    <m/>
    <m/>
    <n v="0"/>
  </r>
  <r>
    <s v="KO489"/>
    <s v="Čočka nitr. Acrysof IQ Toric SN6AT8.185,  15,5 dpt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490"/>
    <s v="Čočka nitr. Acrysof IQ Vivity Toric DFT315.210,   21,0 dpt"/>
    <x v="1"/>
    <s v="Z 515_NAHRAD_OST"/>
    <s v="Umělé tělní náhrady - ostatní"/>
    <n v="12"/>
    <n v="18745"/>
    <n v="18745"/>
    <n v="1"/>
    <n v="18745"/>
    <n v="18745"/>
    <n v="1562.0833333333333"/>
    <n v="17182.916666666668"/>
    <m/>
    <m/>
    <n v="0"/>
  </r>
  <r>
    <s v="KO491"/>
    <s v="Čočka nitr. 6,0 dpt MTA4UO.060 "/>
    <x v="1"/>
    <s v="Z 515_NAHRAD_OST"/>
    <s v="Umělé tělní náhrady - ostatní"/>
    <n v="12"/>
    <n v="1605.98"/>
    <n v="1605.98"/>
    <n v="1"/>
    <n v="1605.98"/>
    <n v="1605.98"/>
    <n v="133.83166666666668"/>
    <n v="1472.1483333333333"/>
    <m/>
    <m/>
    <n v="0"/>
  </r>
  <r>
    <s v="KO497"/>
    <s v="Čep,pro krčkový femorální systém, délka konstrukce 95mm, slitina titanu (TAN), sterilní,04.168.295S"/>
    <x v="2"/>
    <s v="Z 506_NAHRAD_KOV"/>
    <s v="Umělé tělní náhrady - kovové"/>
    <n v="12"/>
    <n v="3013"/>
    <n v="3013"/>
    <n v="3"/>
    <n v="9039"/>
    <n v="3013"/>
    <n v="251.08333333333334"/>
    <n v="2761.9166666666665"/>
    <m/>
    <m/>
    <n v="0"/>
  </r>
  <r>
    <s v="KO498"/>
    <s v="šroub antirotační, pro krčkový femorální systém, délka konstrukce 95 mm, slitina titanu TAN sterilní 04.168.495S"/>
    <x v="2"/>
    <s v="Z 506_NAHRAD_KOV"/>
    <s v="Umělé tělní náhrady - kovové"/>
    <n v="12"/>
    <n v="1429.45"/>
    <n v="1437.5"/>
    <n v="2"/>
    <n v="2866.95"/>
    <n v="1433.4749999999999"/>
    <n v="119.45625"/>
    <n v="1314.01875"/>
    <m/>
    <m/>
    <n v="0"/>
  </r>
  <r>
    <s v="KO499"/>
    <s v="stent periferní vaskulární Palmaz 15 x 40 mm balonexpandibilní ocel; P4014"/>
    <x v="7"/>
    <s v="Z 538 STENTY"/>
    <s v="Stenty periferní, vaskulární"/>
    <n v="12"/>
    <n v="28560"/>
    <n v="28560"/>
    <n v="1"/>
    <n v="28560"/>
    <n v="28560"/>
    <n v="2380"/>
    <n v="26180"/>
    <m/>
    <m/>
    <n v="0"/>
  </r>
  <r>
    <s v="KO500"/>
    <s v="náhrada kyčelního kloubu ALLOFIT vložka BIOLOX Delta keramika EE/28 mm; 00-8775-006-28"/>
    <x v="3"/>
    <s v="Z 518_TEP"/>
    <s v="TEP ortopedie"/>
    <n v="12"/>
    <n v="10350"/>
    <n v="10350"/>
    <n v="1"/>
    <n v="10350"/>
    <n v="10350"/>
    <n v="862.5"/>
    <n v="9487.5"/>
    <m/>
    <m/>
    <n v="0"/>
  </r>
  <r>
    <s v="KO501"/>
    <s v="Klička polypektomická endoloop jednorázová HX-400U-30 bal. á 5 ks N5382130"/>
    <x v="4"/>
    <s v="Z 523_STAPLE"/>
    <s v="Staplery, endosk., extraktory"/>
    <n v="12"/>
    <n v="1937.45"/>
    <n v="1937.45"/>
    <n v="5"/>
    <n v="9687.26"/>
    <n v="1937.452"/>
    <n v="161.45433333333332"/>
    <n v="1775.9976666666666"/>
    <m/>
    <m/>
    <n v="0"/>
  </r>
  <r>
    <s v="KO502"/>
    <s v="stapler lineární s nožem Echelon Contour W reload GRN zahnutý kus; GCS40G"/>
    <x v="4"/>
    <s v="Z 523_STAPLE"/>
    <s v="Staplery, endosk., extraktory"/>
    <n v="12"/>
    <n v="10659.5"/>
    <n v="10659.5"/>
    <n v="6"/>
    <n v="63957"/>
    <n v="10659.5"/>
    <n v="888.29166666666663"/>
    <n v="9771.2083333333339"/>
    <m/>
    <m/>
    <n v="0"/>
  </r>
  <r>
    <s v="KO504"/>
    <s v="svorka na aneurysma Yasargil standard, délka čelisti 9,0 mm, max. rozevření 7,0 mm, uzavírací síla 1,77 N, rovná, permanentní ,FT750T "/>
    <x v="2"/>
    <s v="Z 506_NAHRAD_KOV"/>
    <s v="Umělé tělní náhrady - kovové"/>
    <n v="12"/>
    <n v="4548.6000000000004"/>
    <n v="4548.6000000000004"/>
    <n v="2"/>
    <n v="9097.2000000000007"/>
    <n v="4548.6000000000004"/>
    <n v="379.05"/>
    <n v="4169.55"/>
    <m/>
    <m/>
    <n v="0"/>
  </r>
  <r>
    <s v="KO505"/>
    <s v="Šroub na malé klouby kompresní Low Profile 4,5 x 32 mm; AR-8945-32PTS"/>
    <x v="2"/>
    <s v="Z 506_NAHRAD_KOV"/>
    <s v="Umělé tělní náhrady - kovové"/>
    <n v="12"/>
    <n v="2098.5100000000002"/>
    <n v="2098.5100000000002"/>
    <n v="1"/>
    <n v="2098.5100000000002"/>
    <n v="2098.5100000000002"/>
    <n v="174.87583333333336"/>
    <n v="1923.6341666666669"/>
    <m/>
    <m/>
    <n v="0"/>
  </r>
  <r>
    <s v="KO506"/>
    <s v="List pilový 300 Sagittal Saw Blade, 90°, 19 x 10 x 0,60 mm AR-300-450S"/>
    <x v="0"/>
    <s v="Z 503_OSTAT"/>
    <s v="Ostatní - všeobecný mateiál"/>
    <n v="12"/>
    <n v="1433.85"/>
    <n v="1433.85"/>
    <n v="1"/>
    <n v="1433.85"/>
    <n v="1433.85"/>
    <n v="119.4875"/>
    <n v="1314.3625"/>
    <m/>
    <m/>
    <n v="0"/>
  </r>
  <r>
    <s v="KO507"/>
    <s v="zavaděč biliárních stentů plastikový Fusion Oasis 10 Fr délka 205 cm tlačný katetr 170 cm;  FS-OA-10"/>
    <x v="4"/>
    <s v="Z 523_STAPLE"/>
    <s v="Staplery, endosk., extraktory"/>
    <n v="12"/>
    <n v="1547.21"/>
    <n v="1547.21"/>
    <n v="53"/>
    <n v="82002.13"/>
    <n v="1547.21"/>
    <n v="128.93416666666667"/>
    <n v="1418.2758333333334"/>
    <m/>
    <m/>
    <n v="0"/>
  </r>
  <r>
    <s v="KO508"/>
    <s v="drát vodící Angiodyn PTFE.035&quot;, 200 cm, J-tip;5050980"/>
    <x v="0"/>
    <s v="Z 503_OSTAT"/>
    <s v="Dráty vodící kromě mikrovodičů"/>
    <n v="12"/>
    <n v="233.53"/>
    <n v="233.53"/>
    <n v="50"/>
    <n v="11676.5"/>
    <n v="233.53"/>
    <n v="19.460833333333333"/>
    <n v="214.06916666666666"/>
    <m/>
    <m/>
    <n v="0"/>
  </r>
  <r>
    <s v="KO509"/>
    <s v="náhrada kolenního kloubu NEXGEN LCCK augmentace tibiální 5 mm vel. 4;00-5988-04-26"/>
    <x v="3"/>
    <s v="Z 518_TEP"/>
    <s v="TEP ortopedie"/>
    <n v="12"/>
    <n v="6900"/>
    <n v="6900"/>
    <n v="3"/>
    <n v="20700"/>
    <n v="6900"/>
    <n v="575"/>
    <n v="6325"/>
    <n v="12"/>
    <n v="6720"/>
    <n v="20160"/>
  </r>
  <r>
    <s v="KO510"/>
    <s v="hřeb femorální proximální dlouhý TFNA prům. 10 mm pravý 125' délka 420 mm slitina titanu (TiMo15) sterilmí 04.037.032S"/>
    <x v="2"/>
    <s v="Z 506_NAHRAD_KOV"/>
    <s v="Umělé tělní náhrady - kovové"/>
    <n v="12"/>
    <n v="10608.75"/>
    <n v="10608.75"/>
    <n v="1"/>
    <n v="10608.75"/>
    <n v="10608.75"/>
    <n v="884.0625"/>
    <n v="9724.6875"/>
    <m/>
    <m/>
    <n v="0"/>
  </r>
  <r>
    <s v="KO511"/>
    <s v="Implantát spinální SAMSON náhrada obratlová destička koncová 30 x 20 mm 0° hrudní/bederní zadní přístup titan; 2000023000"/>
    <x v="2"/>
    <s v="Z 506_NAHRAD_KOV"/>
    <s v="Umělé tělní náhrady - kovové"/>
    <n v="12"/>
    <n v="14465"/>
    <n v="14465.01"/>
    <n v="9"/>
    <n v="130185.04"/>
    <n v="14465.004444444443"/>
    <n v="1205.4170370370368"/>
    <n v="13259.587407407405"/>
    <n v="12"/>
    <n v="14087.65"/>
    <n v="126788.84999999999"/>
  </r>
  <r>
    <s v="KO512"/>
    <s v="drát vodící Nitrex .014 80 cm; N140801"/>
    <x v="0"/>
    <s v="Z 503_OSTAT"/>
    <s v="Mikrovodiče"/>
    <n v="12"/>
    <n v="1569.37"/>
    <n v="1569.37"/>
    <n v="15"/>
    <n v="23540.549999999996"/>
    <n v="1569.3699999999997"/>
    <n v="130.78083333333331"/>
    <n v="1438.5891666666664"/>
    <m/>
    <m/>
    <n v="0"/>
  </r>
  <r>
    <s v="KO513"/>
    <s v="svorka na aneurysma Yasargil standard, délka čelisti 7,0 mm, max. rozevření 6,2 mm, uzavírací síla 1,47 N, rovná, permanentní,FT740T "/>
    <x v="2"/>
    <s v="Z 506_NAHRAD_KOV"/>
    <s v="Umělé tělní náhrady - kovové"/>
    <n v="12"/>
    <n v="4548.58"/>
    <n v="4548.6000000000004"/>
    <n v="4"/>
    <n v="18194.36"/>
    <n v="4548.59"/>
    <n v="379.04916666666668"/>
    <n v="4169.5408333333335"/>
    <m/>
    <m/>
    <n v="0"/>
  </r>
  <r>
    <s v="KO514"/>
    <s v="extraktor močových kamenů TWONE s otevřeným uchopením kamenů, 4 dráty, nitinol, 120 cm, 1,5Ch, košíček 8 mm, bal. á 5 ks 72151208"/>
    <x v="4"/>
    <s v="Z 523_STAPLE"/>
    <s v="Staplery, endosk., extraktory"/>
    <n v="12"/>
    <n v="4851.5"/>
    <n v="4851.5"/>
    <n v="1"/>
    <n v="4851.5"/>
    <n v="4851.5"/>
    <n v="404.29166666666669"/>
    <n v="4447.208333333333"/>
    <m/>
    <m/>
    <n v="0"/>
  </r>
  <r>
    <s v="KO515"/>
    <s v="extraktor močových kamenů TWONE s otevřeným uchopením kamenů, 4 dráty, nitinol, 120 cm, 1,5Ch, košíček 11 mm, bal. á 5 ks 72151211"/>
    <x v="4"/>
    <s v="Z 523_STAPLE"/>
    <s v="Staplery, endosk., extraktory"/>
    <n v="12"/>
    <n v="4851.5"/>
    <n v="4851.5"/>
    <n v="1"/>
    <n v="4851.5"/>
    <n v="4851.5"/>
    <n v="404.29166666666669"/>
    <n v="4447.208333333333"/>
    <m/>
    <m/>
    <n v="0"/>
  </r>
  <r>
    <s v="KO516"/>
    <s v="klička M/Č 8422.131 8422.131"/>
    <x v="0"/>
    <s v="Z 503_OSTAT"/>
    <s v="Ostatní - všeobecný mateiál"/>
    <n v="12"/>
    <n v="4140.62"/>
    <n v="4140.62"/>
    <n v="1"/>
    <n v="4140.62"/>
    <n v="4140.62"/>
    <n v="345.05166666666668"/>
    <n v="3795.5683333333332"/>
    <m/>
    <m/>
    <n v="0"/>
  </r>
  <r>
    <s v="KO517"/>
    <s v="elektroda nůž 8423.19"/>
    <x v="0"/>
    <s v="Z 503_OSTAT"/>
    <s v="Ostatní - všeobecný mateiál"/>
    <n v="12"/>
    <n v="4140.62"/>
    <n v="4140.62"/>
    <n v="1"/>
    <n v="4140.62"/>
    <n v="4140.62"/>
    <n v="345.05166666666668"/>
    <n v="3795.5683333333332"/>
    <m/>
    <m/>
    <n v="0"/>
  </r>
  <r>
    <s v="KO518"/>
    <s v="elektroda řezací Z/Č 8424.131"/>
    <x v="0"/>
    <s v="Z 503_OSTAT"/>
    <s v="Ostatní - všeobecný mateiál"/>
    <n v="12"/>
    <n v="4140.62"/>
    <n v="4140.62"/>
    <n v="1"/>
    <n v="4140.62"/>
    <n v="4140.62"/>
    <n v="345.05166666666668"/>
    <n v="3795.5683333333332"/>
    <m/>
    <m/>
    <n v="0"/>
  </r>
  <r>
    <s v="KO519"/>
    <s v="elektroda řezací Z/M 8424.141"/>
    <x v="0"/>
    <s v="Z 503_OSTAT"/>
    <s v="Ostatní - všeobecný mateiál"/>
    <n v="12"/>
    <n v="3490.85"/>
    <n v="3490.85"/>
    <n v="2"/>
    <n v="6981.69"/>
    <n v="3490.8449999999998"/>
    <n v="290.90375"/>
    <n v="3199.9412499999999"/>
    <m/>
    <m/>
    <n v="0"/>
  </r>
  <r>
    <s v="KO520"/>
    <s v="stentgraft aortální Zenith juxtarenální fenestrovaný proximální část ZFEN-P-2-32-124"/>
    <x v="7"/>
    <s v="Z 538 STENTY"/>
    <s v="Stenty hrudní, břišní, stentgrafty"/>
    <n v="12"/>
    <n v="169255.04000000001"/>
    <n v="169255.04000000001"/>
    <n v="1"/>
    <n v="169255.04000000001"/>
    <n v="169255.04000000001"/>
    <n v="14104.586666666668"/>
    <n v="155150.45333333334"/>
    <m/>
    <m/>
    <n v="0"/>
  </r>
  <r>
    <s v="KO521"/>
    <s v="stentgraft aortální Zenith juxtarenální fenestrovaný tělo ZFEN-D-16-62-109"/>
    <x v="7"/>
    <s v="Z 538 STENTY"/>
    <s v="Stenty hrudní, břišní, stentgrafty"/>
    <n v="12"/>
    <n v="169255.05"/>
    <n v="169255.05"/>
    <n v="2"/>
    <n v="338510.1"/>
    <n v="169255.05"/>
    <n v="14104.5875"/>
    <n v="155150.46249999999"/>
    <m/>
    <m/>
    <n v="0"/>
  </r>
  <r>
    <s v="KO522"/>
    <s v="Dlaha na halux valgus, polyaxiální MP-Joint 35 mm, 6 otvorů 10° střední M; AGO4001081"/>
    <x v="2"/>
    <s v="Z 506_NAHRAD_KOV"/>
    <s v="Umělé tělní náhrady - kovové"/>
    <n v="12"/>
    <n v="5147"/>
    <n v="5147"/>
    <n v="8"/>
    <n v="41176"/>
    <n v="5147"/>
    <n v="428.91666666666669"/>
    <n v="4718.083333333333"/>
    <n v="12"/>
    <n v="4231.63"/>
    <n v="33853.040000000001"/>
  </r>
  <r>
    <s v="KO523"/>
    <s v="Šroub rekonstrukční spongiózní titan plný závit 2,7 x 14 mm TX 8; AGO05001014"/>
    <x v="2"/>
    <s v="Z 506_NAHRAD_KOV"/>
    <s v="Umělé tělní náhrady - kovové"/>
    <n v="12"/>
    <n v="2649.73"/>
    <n v="3653.18"/>
    <n v="5"/>
    <n v="14932.64"/>
    <n v="2986.5279999999998"/>
    <n v="248.87733333333333"/>
    <n v="2737.6506666666664"/>
    <n v="12"/>
    <n v="2912"/>
    <n v="14560"/>
  </r>
  <r>
    <s v="KO524"/>
    <s v="Šroub rekonstrukční spongiózní titan plný závit 2,7 x 18 mm TX 8; AGO05001018"/>
    <x v="2"/>
    <s v="Z 506_NAHRAD_KOV"/>
    <s v="Umělé tělní náhrady - kovové"/>
    <n v="12"/>
    <n v="2649.73"/>
    <n v="3653.18"/>
    <n v="12"/>
    <n v="40182"/>
    <n v="3348.5"/>
    <n v="279.04166666666669"/>
    <n v="3069.4583333333335"/>
    <n v="12"/>
    <n v="2912"/>
    <n v="34944"/>
  </r>
  <r>
    <s v="KO525"/>
    <s v="Šroub rekonstrukční spongiózní titan plný závit 2,7 x 20 mm TX 8; AGO05001020"/>
    <x v="2"/>
    <s v="Z 506_NAHRAD_KOV"/>
    <s v="Umělé tělní náhrady - kovové"/>
    <n v="12"/>
    <n v="2990"/>
    <n v="3653.18"/>
    <n v="7"/>
    <n v="22919.54"/>
    <n v="3274.2200000000003"/>
    <n v="272.85166666666669"/>
    <n v="3001.3683333333338"/>
    <m/>
    <m/>
    <n v="0"/>
  </r>
  <r>
    <s v="KO526"/>
    <s v="kotvička mitek easy titanová pro stabilizaci ramene s návlekem Quickanchor GII plus; 212034"/>
    <x v="2"/>
    <s v="Z 506_NAHRAD_KOV"/>
    <s v="Umělé tělní náhrady - kovové"/>
    <n v="12"/>
    <n v="5225.6000000000004"/>
    <n v="5225.6000000000004"/>
    <n v="5"/>
    <n v="26128"/>
    <n v="5225.6000000000004"/>
    <n v="435.4666666666667"/>
    <n v="4790.1333333333332"/>
    <m/>
    <m/>
    <n v="0"/>
  </r>
  <r>
    <s v="KO527"/>
    <s v="Čočka nitr. Acrysof IQ Toric SN6AT7.260,  26,0 dpt"/>
    <x v="1"/>
    <s v="Z 515_NAHRAD_OST"/>
    <s v="Umělé tělní náhrady - ostatní"/>
    <n v="12"/>
    <n v="9085"/>
    <n v="9085"/>
    <n v="2"/>
    <n v="18170"/>
    <n v="9085"/>
    <n v="757.08333333333337"/>
    <n v="8327.9166666666661"/>
    <m/>
    <m/>
    <n v="0"/>
  </r>
  <r>
    <s v="KO528"/>
    <s v="Čočka nitr. Acrysof IQ Toric SN6AT8.255,  25,5 dpt.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529"/>
    <s v="Čočka nitr. Acrysof IQ Toric SN6AT9.180,  18,0 dpt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530"/>
    <s v="Čočka nitr. Acrysof IQ Vivity DFT015.110, 11,0 dpt"/>
    <x v="1"/>
    <s v="Z 515_NAHRAD_OST"/>
    <s v="Umělé tělní náhrady - ostatní"/>
    <n v="12"/>
    <n v="13754"/>
    <n v="13754"/>
    <n v="1"/>
    <n v="13754"/>
    <n v="13754"/>
    <n v="1146.1666666666667"/>
    <n v="12607.833333333334"/>
    <m/>
    <m/>
    <n v="0"/>
  </r>
  <r>
    <s v="KO531"/>
    <s v="Čočka nitr. Acrysof IQ Vivity DFT015.115,  11,5 dpt"/>
    <x v="1"/>
    <s v="Z 515_NAHRAD_OST"/>
    <s v="Umělé tělní náhrady - ostatní"/>
    <n v="12"/>
    <n v="13754"/>
    <n v="13754"/>
    <n v="1"/>
    <n v="13754"/>
    <n v="13754"/>
    <n v="1146.1666666666667"/>
    <n v="12607.833333333334"/>
    <m/>
    <m/>
    <n v="0"/>
  </r>
  <r>
    <s v="KO532"/>
    <s v="Čočka nitr. Acrysof IQ Vivity Toric DFT315.230,   23,0 dpt"/>
    <x v="1"/>
    <s v="Z 515_NAHRAD_OST"/>
    <s v="Umělé tělní náhrady - ostatní"/>
    <n v="12"/>
    <n v="18745"/>
    <n v="18745"/>
    <n v="1"/>
    <n v="18745"/>
    <n v="18745"/>
    <n v="1562.0833333333333"/>
    <n v="17182.916666666668"/>
    <m/>
    <m/>
    <n v="0"/>
  </r>
  <r>
    <s v="KO533"/>
    <s v="Čočka nitr. Acrysof IQ Vivity Toric DFT615.185,   18,5 dpt"/>
    <x v="1"/>
    <s v="Z 515_NAHRAD_OST"/>
    <s v="Umělé tělní náhrady - ostatní"/>
    <n v="12"/>
    <n v="18745"/>
    <n v="18745"/>
    <n v="1"/>
    <n v="18745"/>
    <n v="18745"/>
    <n v="1562.0833333333333"/>
    <n v="17182.916666666668"/>
    <m/>
    <m/>
    <n v="0"/>
  </r>
  <r>
    <s v="KO535"/>
    <s v="katetr zaváděcí vista BT AL-0.75, F6,100cm,67003400"/>
    <x v="11"/>
    <s v="Z 537 KATETR_ZAV"/>
    <s v="Katetry zaváděcí"/>
    <n v="12"/>
    <n v="1815"/>
    <n v="1815"/>
    <n v="18"/>
    <n v="32670"/>
    <n v="1815"/>
    <n v="151.25"/>
    <n v="1663.75"/>
    <n v="12"/>
    <n v="1680"/>
    <n v="30240"/>
  </r>
  <r>
    <s v="KO540"/>
    <s v="katetr balónkový PTCA Sapphire NC24 Cor.Dil.Catheter 3,0x18mm,ORB 230-184-5J"/>
    <x v="13"/>
    <s v="Z 536 PCI_OSTAT"/>
    <s v="Katetry intervenční - balónkový"/>
    <n v="12"/>
    <n v="4779.5"/>
    <n v="4779.5"/>
    <n v="50"/>
    <n v="238975"/>
    <n v="4779.5"/>
    <n v="398.29166666666669"/>
    <n v="4381.208333333333"/>
    <n v="12"/>
    <n v="4424"/>
    <n v="221200"/>
  </r>
  <r>
    <s v="KO541"/>
    <s v="katetr balónkový PTCA Sapphire NC24 Cor.Dil.Catheter 3,5x18mm, ORB 235-184-5J"/>
    <x v="13"/>
    <s v="Z 536 PCI_OSTAT"/>
    <s v="Katetry intervenční - balónkový"/>
    <n v="12"/>
    <n v="4779.5"/>
    <n v="4779.5"/>
    <n v="24"/>
    <n v="114708"/>
    <n v="4779.5"/>
    <n v="398.29166666666669"/>
    <n v="4381.208333333333"/>
    <n v="12"/>
    <n v="4424"/>
    <n v="106176"/>
  </r>
  <r>
    <s v="KO542"/>
    <s v="katetr balónkový PTCA Sapphire NC24 Cor.Dil.Catheter 4,0x18mm, ORB 240-184-5J"/>
    <x v="13"/>
    <s v="Z 536 PCI_OSTAT"/>
    <s v="Katetry intervenční - balónkový"/>
    <n v="12"/>
    <n v="4779.5"/>
    <n v="4779.5"/>
    <n v="11"/>
    <n v="52574.5"/>
    <n v="4779.5"/>
    <n v="398.29166666666669"/>
    <n v="4381.208333333333"/>
    <n v="12"/>
    <n v="4424"/>
    <n v="48664"/>
  </r>
  <r>
    <s v="KO543"/>
    <s v="katetr balónkový PTCA Sapphire II NC Cor.Dil.Catheter 3,0x18mm,117-3018"/>
    <x v="13"/>
    <s v="Z 536 PCI_OSTAT"/>
    <s v="Katetry intervenční - balónkový"/>
    <n v="12"/>
    <n v="4779.5"/>
    <n v="4779.5"/>
    <n v="5"/>
    <n v="23897.5"/>
    <n v="4779.5"/>
    <n v="398.29166666666669"/>
    <n v="4381.208333333333"/>
    <m/>
    <m/>
    <n v="0"/>
  </r>
  <r>
    <s v="KO544"/>
    <s v="Čočka nitr. SN60AT.370,  37,0 dpt"/>
    <x v="1"/>
    <s v="Z 515_NAHRAD_OST"/>
    <s v="Umělé tělní náhrady - ostatní"/>
    <n v="12"/>
    <n v="2415"/>
    <n v="2415"/>
    <n v="1"/>
    <n v="2415"/>
    <n v="2415"/>
    <n v="201.25"/>
    <n v="2213.75"/>
    <m/>
    <m/>
    <n v="0"/>
  </r>
  <r>
    <s v="KO545"/>
    <s v="Čočka nitr. SN60WF.085  8,5 dpt"/>
    <x v="1"/>
    <s v="Z 515_NAHRAD_OST"/>
    <s v="Umělé tělní náhrady - ostatní"/>
    <n v="12"/>
    <n v="3680"/>
    <n v="3680"/>
    <n v="1"/>
    <n v="3680"/>
    <n v="3680"/>
    <n v="306.66666666666669"/>
    <n v="3373.3333333333335"/>
    <m/>
    <m/>
    <n v="0"/>
  </r>
  <r>
    <s v="KO546"/>
    <s v="Čočka nitr. Acrysof IQ PanOptix Toric TFNT30.215"/>
    <x v="1"/>
    <s v="Z 515_NAHRAD_OST"/>
    <s v="Umělé tělní náhrady - ostatní"/>
    <n v="12"/>
    <n v="23002.880000000001"/>
    <n v="23002.880000000001"/>
    <n v="2"/>
    <n v="46005.75"/>
    <n v="23002.875"/>
    <n v="1916.90625"/>
    <n v="21085.96875"/>
    <m/>
    <m/>
    <n v="0"/>
  </r>
  <r>
    <s v="KO547"/>
    <s v="Čočka nitr. Acrysof IQ Vivity  DFT015.265"/>
    <x v="1"/>
    <s v="Z 515_NAHRAD_OST"/>
    <s v="Umělé tělní náhrady - ostatní"/>
    <n v="12"/>
    <n v="13754"/>
    <n v="13754"/>
    <n v="1"/>
    <n v="13754"/>
    <n v="13754"/>
    <n v="1146.1666666666667"/>
    <n v="12607.833333333334"/>
    <m/>
    <m/>
    <n v="0"/>
  </r>
  <r>
    <s v="KO548"/>
    <s v="Čočka nitr. 34,0 dpt SA60AT.340"/>
    <x v="1"/>
    <s v="Z 515_NAHRAD_OST"/>
    <s v="Umělé tělní náhrady - ostatní"/>
    <n v="12"/>
    <n v="1380"/>
    <n v="1380"/>
    <n v="1"/>
    <n v="1380"/>
    <n v="1380"/>
    <n v="115"/>
    <n v="1265"/>
    <m/>
    <m/>
    <n v="0"/>
  </r>
  <r>
    <s v="KO549"/>
    <s v="Čočka nitr. Acrysof IQ Toric 26,0 dpt. SN6AT3.260"/>
    <x v="1"/>
    <s v="Z 515_NAHRAD_OST"/>
    <s v="Umělé tělní náhrady - ostatní"/>
    <n v="12"/>
    <n v="4660.95"/>
    <n v="4660.95"/>
    <n v="1"/>
    <n v="4660.95"/>
    <n v="4660.95"/>
    <n v="388.41249999999997"/>
    <n v="4272.5374999999995"/>
    <m/>
    <m/>
    <n v="0"/>
  </r>
  <r>
    <s v="KO550"/>
    <s v="stentgraft aortální Zenith juxtarenální fenestrovaný proximální část ZFEN-P-2-32-109"/>
    <x v="7"/>
    <s v="Z 538 STENTY"/>
    <s v="Stenty hrudní, břišní, stentgrafty"/>
    <n v="12"/>
    <n v="169255.05"/>
    <n v="169255.05"/>
    <n v="1"/>
    <n v="169255.05"/>
    <n v="169255.05"/>
    <n v="14104.5875"/>
    <n v="155150.46249999999"/>
    <m/>
    <m/>
    <n v="0"/>
  </r>
  <r>
    <s v="KO552"/>
    <s v="stentgraft periferní vaskulární Gore Viabahn 9 mm x 7,5 cm 120 cm samoexpandibilní Nitinol; PAHR090702E"/>
    <x v="7"/>
    <s v="Z 538 STENTY"/>
    <s v="Stenty hrudní, břišní, stentgrafty"/>
    <n v="12"/>
    <n v="83615.399999999994"/>
    <n v="83615.399999999994"/>
    <n v="1"/>
    <n v="83615.399999999994"/>
    <n v="83615.399999999994"/>
    <n v="6967.95"/>
    <n v="76647.45"/>
    <m/>
    <m/>
    <n v="0"/>
  </r>
  <r>
    <s v="KO553"/>
    <s v="Minisystém pro mimotělní oběh pro výkony na otevřeném srdci,RocSafe Terumo s Oxygenátorem FX15,CX-CZ131X"/>
    <x v="0"/>
    <s v="Z 503_OSTAT"/>
    <s v="Oxygenátory"/>
    <n v="12"/>
    <n v="23990"/>
    <n v="23990"/>
    <n v="15"/>
    <n v="359850"/>
    <n v="23990"/>
    <n v="1999.1666666666667"/>
    <n v="21990.833333333332"/>
    <m/>
    <m/>
    <n v="0"/>
  </r>
  <r>
    <s v="KO555"/>
    <s v="drát vodící PTA/PTCA APT, hydrofilní, nitinol  150 cm 0,035“ Straight, Stiff, Urolix,UXS-SS-3515"/>
    <x v="0"/>
    <s v="Z 503_OSTAT"/>
    <s v="Ostatní - všeobecný mateiál"/>
    <n v="12"/>
    <n v="616.99"/>
    <n v="617.1"/>
    <n v="330"/>
    <n v="203632.07"/>
    <n v="617.06687878787886"/>
    <n v="51.422239898989908"/>
    <n v="565.64463888888895"/>
    <n v="12"/>
    <n v="571.20000000000005"/>
    <n v="188496.00000000003"/>
  </r>
  <r>
    <s v="KO556"/>
    <s v="implantát spinální Symphony šroub POLY průměr 4,0 x 14,102040114S"/>
    <x v="2"/>
    <s v="Z 506_NAHRAD_KOV"/>
    <s v="Umělé tělní náhrady - kovové"/>
    <n v="12"/>
    <n v="7820"/>
    <n v="7820"/>
    <n v="1"/>
    <n v="7820"/>
    <n v="7820"/>
    <n v="651.66666666666663"/>
    <n v="7168.333333333333"/>
    <m/>
    <m/>
    <n v="0"/>
  </r>
  <r>
    <s v="KO557"/>
    <s v="implantát spinální Symphony tyč 3,5 x 240 mm STRAIGHT Rod Ti,102013240S"/>
    <x v="2"/>
    <s v="Z 506_NAHRAD_KOV"/>
    <s v="Umělé tělní náhrady - kovové"/>
    <n v="12"/>
    <n v="5980"/>
    <n v="5980"/>
    <n v="2"/>
    <n v="11960"/>
    <n v="5980"/>
    <n v="498.33333333333331"/>
    <n v="5481.666666666667"/>
    <m/>
    <m/>
    <n v="0"/>
  </r>
  <r>
    <s v="KO558"/>
    <s v="implantát spinální Symphony cross connector tyčový R2R 35 – 40 mm, 102024004S"/>
    <x v="2"/>
    <s v="Z 506_NAHRAD_KOV"/>
    <s v="Umělé tělní náhrady - kovové"/>
    <n v="12"/>
    <n v="13800"/>
    <n v="13800"/>
    <n v="1"/>
    <n v="13800"/>
    <n v="13800"/>
    <n v="1150"/>
    <n v="12650"/>
    <m/>
    <m/>
    <n v="0"/>
  </r>
  <r>
    <s v="KO559"/>
    <s v="katetr zaváděcí Vista F5 XB 3 100cm;SM7328"/>
    <x v="11"/>
    <s v="Z 537 KATETR_ZAV"/>
    <s v="Katetry zaváděcí"/>
    <n v="12"/>
    <n v="1815"/>
    <n v="1815"/>
    <n v="4"/>
    <n v="7260"/>
    <n v="1815"/>
    <n v="151.25"/>
    <n v="1663.75"/>
    <m/>
    <m/>
    <n v="0"/>
  </r>
  <r>
    <s v="KO560"/>
    <s v="katetr zaváděcí Vista F5 AL 0,75 100cm;SM7722"/>
    <x v="11"/>
    <s v="Z 537 KATETR_ZAV"/>
    <s v="Katetry zaváděcí"/>
    <n v="12"/>
    <n v="1815"/>
    <n v="1815"/>
    <n v="4"/>
    <n v="7260"/>
    <n v="1815"/>
    <n v="151.25"/>
    <n v="1663.75"/>
    <m/>
    <m/>
    <n v="0"/>
  </r>
  <r>
    <s v="KO561"/>
    <s v="Svorka na aneurysma Yasargil mini, délka čelisti 6,6 mm, max. rozevření 4,4mm, uzavírací síla 1,08 N, zahnutá permanentní; FT722T"/>
    <x v="2"/>
    <s v="Z 506_NAHRAD_KOV"/>
    <s v="Umělé tělní náhrady - kovové"/>
    <n v="12"/>
    <n v="5049.1499999999996"/>
    <n v="5049.16"/>
    <n v="2"/>
    <n v="10098.31"/>
    <n v="5049.1549999999997"/>
    <n v="420.76291666666663"/>
    <n v="4628.3920833333332"/>
    <m/>
    <m/>
    <n v="0"/>
  </r>
  <r>
    <s v="KO562"/>
    <s v="Implantát spinální SAMSON náhrada obratlová destička koncová 25 x 20 mm 0° hrudní/bederní zadní přístup titan; 2000022500"/>
    <x v="2"/>
    <s v="Z 506_NAHRAD_KOV"/>
    <s v="Umělé tělní náhrady - kovové"/>
    <n v="12"/>
    <n v="14465.01"/>
    <n v="14465.18"/>
    <n v="6"/>
    <n v="86790.37"/>
    <n v="14465.061666666666"/>
    <n v="1205.4218055555555"/>
    <n v="13259.639861111111"/>
    <m/>
    <m/>
    <n v="0"/>
  </r>
  <r>
    <s v="KO563"/>
    <s v="Implantát spinální SAMSON náhrada obratlová tělo obratle expandibilní 2 23 – 30 mm hrudní/bederní zadní přístup titan;2000012330"/>
    <x v="2"/>
    <s v="Z 506_NAHRAD_KOV"/>
    <s v="Umělé tělní náhrady - kovové"/>
    <n v="12"/>
    <n v="69670"/>
    <n v="69670"/>
    <n v="3"/>
    <n v="209010"/>
    <n v="69670"/>
    <n v="5805.833333333333"/>
    <n v="63864.166666666664"/>
    <m/>
    <m/>
    <n v="0"/>
  </r>
  <r>
    <s v="KO564"/>
    <s v="Implantát spinální LEANDER náhrada obratlová tělo obratle krční přední přístup VBR-C 24 mm titan;1300010024-S"/>
    <x v="2"/>
    <s v="Z 506_NAHRAD_KOV"/>
    <s v="Umělé tělní náhrady - kovové"/>
    <n v="12"/>
    <n v="35247.5"/>
    <n v="35247.5"/>
    <n v="2"/>
    <n v="70495"/>
    <n v="35247.5"/>
    <n v="2937.2916666666665"/>
    <n v="32310.208333333332"/>
    <m/>
    <m/>
    <n v="0"/>
  </r>
  <r>
    <s v="KO565"/>
    <s v="Implantát spinální LEANDER náhrada obratlová koncovka C  krční přední přístup 12 x 14 mm  x 7,5° titan; 1300021275-S"/>
    <x v="2"/>
    <s v="Z 506_NAHRAD_KOV"/>
    <s v="Umělé tělní náhrady - kovové"/>
    <n v="12"/>
    <n v="5874.2"/>
    <n v="5874.2"/>
    <n v="2"/>
    <n v="11748.4"/>
    <n v="5874.2"/>
    <n v="489.51666666666665"/>
    <n v="5384.6833333333334"/>
    <m/>
    <m/>
    <n v="0"/>
  </r>
  <r>
    <s v="KO566"/>
    <s v="Svorka na aneurysma Yasargil mini, délka čelisti 5,0 mm, max. rozevření 4,0mm, uzavírací síla 1,08 N, zahnutá permanentní; FT710T"/>
    <x v="2"/>
    <s v="Z 506_NAHRAD_KOV"/>
    <s v="Umělé tělní náhrady - kovové"/>
    <n v="12"/>
    <n v="3472.44"/>
    <n v="3472.44"/>
    <n v="1"/>
    <n v="3472.44"/>
    <n v="3472.44"/>
    <n v="289.37"/>
    <n v="3183.07"/>
    <m/>
    <m/>
    <n v="0"/>
  </r>
  <r>
    <s v="KO567"/>
    <s v="Implantát spinální SAMSON náhrada obratlová destička koncová 30 x 20 mm 4° hrudní/bederní zadní přístup titan; 2000023004"/>
    <x v="2"/>
    <s v="Z 506_NAHRAD_KOV"/>
    <s v="Umělé tělní náhrady - kovové"/>
    <n v="12"/>
    <n v="14465"/>
    <n v="14465"/>
    <n v="1"/>
    <n v="14465"/>
    <n v="14465"/>
    <n v="1205.4166666666667"/>
    <n v="13259.583333333334"/>
    <m/>
    <m/>
    <n v="0"/>
  </r>
  <r>
    <s v="KO568"/>
    <s v="náhrada kolenního kloubu PERSONA vložka PE tibiální Vivacit E pravá 11 mm velikost 6-7/C-D; 42-5221-004-11"/>
    <x v="3"/>
    <s v="Z 518_TEP"/>
    <s v="TEP ortopedie"/>
    <n v="12"/>
    <n v="6900"/>
    <n v="6900"/>
    <n v="1"/>
    <n v="6900"/>
    <n v="6900"/>
    <n v="575"/>
    <n v="6325"/>
    <n v="12"/>
    <n v="6720"/>
    <n v="6720"/>
  </r>
  <r>
    <s v="KO569"/>
    <s v="pouzdro zaváděcí femorální SuperSheath 6F 11 cm á 10 ks;M00115712B1"/>
    <x v="0"/>
    <s v="Z 503_OSTAT"/>
    <s v="Zaváděcí pouzdra"/>
    <n v="12"/>
    <n v="482.79"/>
    <n v="482.79"/>
    <n v="20"/>
    <n v="9655.7999999999993"/>
    <n v="482.78999999999996"/>
    <n v="40.232499999999995"/>
    <n v="442.55749999999995"/>
    <m/>
    <m/>
    <n v="0"/>
  </r>
  <r>
    <s v="KO571"/>
    <s v="stentgraft aortální Zenith fenestrovaný, individuálně zhotovený ZCMD-E-32-32-129"/>
    <x v="7"/>
    <s v="Z 538 STENTY"/>
    <s v="Stenty hrudní, břišní, stentgrafty"/>
    <n v="12"/>
    <n v="199148.38"/>
    <n v="199148.38"/>
    <n v="1"/>
    <n v="199148.38"/>
    <n v="199148.38"/>
    <n v="16595.698333333334"/>
    <n v="182552.68166666667"/>
    <m/>
    <m/>
    <n v="0"/>
  </r>
  <r>
    <s v="KO572"/>
    <s v="Implantát spinální LEANDER náhrada obratlová tělo obratle krční přední přístup VBR-C 19 mm titan; 1300010019-S"/>
    <x v="2"/>
    <s v="Z 506_NAHRAD_KOV"/>
    <s v="Umělé tělní náhrady - kovové"/>
    <n v="12"/>
    <n v="35247"/>
    <n v="35247.5"/>
    <n v="2"/>
    <n v="70494.5"/>
    <n v="35247.25"/>
    <n v="2937.2708333333335"/>
    <n v="32309.979166666668"/>
    <m/>
    <m/>
    <n v="0"/>
  </r>
  <r>
    <s v="KO573"/>
    <s v="svorka na aneurysma Yasargil mini, délka čelisti 7,0 mm, max. rozevření 4,6 mm,  uzavírací síla 1,08 N, rovná, permanentní,FT720T "/>
    <x v="2"/>
    <s v="Z 506_NAHRAD_KOV"/>
    <s v="Umělé tělní náhrady - kovové"/>
    <n v="12"/>
    <n v="4548.6000000000004"/>
    <n v="4548.6000000000004"/>
    <n v="1"/>
    <n v="4548.6000000000004"/>
    <n v="4548.6000000000004"/>
    <n v="379.05"/>
    <n v="4169.55"/>
    <m/>
    <m/>
    <n v="0"/>
  </r>
  <r>
    <s v="KO574"/>
    <s v="sfinkterotom trojlumenový, zúžená špička 5 mm ,délka 200 cm,  monofilamentní řezací drát 20 mm, průměr 2,5 mm, 2 ks v balení ,DSP-30520-111111"/>
    <x v="0"/>
    <s v="Z 503_OSTAT"/>
    <s v="Ostatní - všeobecný mateiál"/>
    <n v="12"/>
    <n v="2171.9499999999998"/>
    <n v="2171.9499999999998"/>
    <n v="2"/>
    <n v="4343.8999999999996"/>
    <n v="2171.9499999999998"/>
    <n v="180.99583333333331"/>
    <n v="1990.9541666666664"/>
    <m/>
    <m/>
    <n v="0"/>
  </r>
  <r>
    <s v="KO575"/>
    <s v="sfinkterotom trojlumenový, zúžená špička 5 mm ,délka 200 cm,  monofilamentní řezací drát 25 mm, průměr 2,5 mm, 2 ks v balení,DSP-30525-111111"/>
    <x v="0"/>
    <s v="Z 503_OSTAT"/>
    <s v="Ostatní - všeobecný mateiál"/>
    <n v="12"/>
    <n v="2171.9499999999998"/>
    <n v="2171.9499999999998"/>
    <n v="1"/>
    <n v="2171.9499999999998"/>
    <n v="2171.9499999999998"/>
    <n v="180.99583333333331"/>
    <n v="1990.9541666666664"/>
    <m/>
    <m/>
    <n v="0"/>
  </r>
  <r>
    <s v="KO577"/>
    <s v="sfinkterotom trojlumenový, zúžená špička 5 mm ,délka 200 cm,  monofilamentní izolovaný řezací drát 20 mm, průměr 2,5 mm, 2 ks v balení,DSP-30520-111211"/>
    <x v="0"/>
    <s v="Z 503_OSTAT"/>
    <s v="Ostatní - všeobecný mateiál"/>
    <n v="12"/>
    <n v="2171.9499999999998"/>
    <n v="2171.9499999999998"/>
    <n v="1"/>
    <n v="2171.9499999999998"/>
    <n v="2171.9499999999998"/>
    <n v="180.99583333333331"/>
    <n v="1990.9541666666664"/>
    <m/>
    <m/>
    <n v="0"/>
  </r>
  <r>
    <s v="KO578"/>
    <s v="sfinkterotom trojlumenový, zúžená špička 5 mm ,délka 200 cm,  monofilamentní izolovaný řezací drát 25 mm, průměr 2,5 mm, 2 ks v balení,DSP-30525-111211"/>
    <x v="0"/>
    <s v="Z 503_OSTAT"/>
    <s v="Ostatní - všeobecný mateiál"/>
    <n v="12"/>
    <n v="2171.9499999999998"/>
    <n v="2171.9499999999998"/>
    <n v="120"/>
    <n v="260633.99999999997"/>
    <n v="2171.9499999999998"/>
    <n v="180.99583333333331"/>
    <n v="1990.9541666666664"/>
    <n v="12"/>
    <n v="2010.3999999999999"/>
    <n v="241247.99999999997"/>
  </r>
  <r>
    <s v="KO579"/>
    <s v="sfinkterotom trojlumenový, zúžená špička 5 mm ,délka 200 cm,  monofilamentní izolovaný řezací drát 30 mm, průměr 2,5 mm, 2 ks v balení,DSP-30530-111211  "/>
    <x v="0"/>
    <s v="Z 503_OSTAT"/>
    <s v="Ostatní - všeobecný mateiál"/>
    <n v="12"/>
    <n v="2171.9499999999998"/>
    <n v="2171.9499999999998"/>
    <n v="1"/>
    <n v="2171.9499999999998"/>
    <n v="2171.9499999999998"/>
    <n v="180.99583333333331"/>
    <n v="1990.9541666666664"/>
    <m/>
    <m/>
    <n v="0"/>
  </r>
  <r>
    <s v="KO580"/>
    <s v="Implantát spinální SAMSON náhrada obratlová tělo obratle expandibilní 1 20 – 26 mm hrudní/bederní zadní přístup titan;2000012026"/>
    <x v="2"/>
    <s v="Z 506_NAHRAD_KOV"/>
    <s v="Umělé tělní náhrady - kovové"/>
    <n v="12"/>
    <n v="69670"/>
    <n v="69670"/>
    <n v="1"/>
    <n v="69670"/>
    <n v="69670"/>
    <n v="5805.833333333333"/>
    <n v="63864.166666666664"/>
    <m/>
    <m/>
    <n v="0"/>
  </r>
  <r>
    <s v="KO582"/>
    <s v="Balónek dilatační biliární pro ERCP CRE WG w Biliary,8-10 MM/180CM/5.5 F/G, M00558610"/>
    <x v="0"/>
    <s v="Z 503_OSTAT"/>
    <s v="Ostatní - všeobecný mateiál"/>
    <n v="12"/>
    <n v="4719"/>
    <n v="4719"/>
    <n v="2"/>
    <n v="9438"/>
    <n v="4719"/>
    <n v="393.25"/>
    <n v="4325.75"/>
    <m/>
    <m/>
    <n v="0"/>
  </r>
  <r>
    <s v="KO583"/>
    <s v="Čočka nitr. Acrysof IQ Toric SN6AT5.195,19,5 dpt"/>
    <x v="1"/>
    <s v="Z 515_NAHRAD_OST"/>
    <s v="Umělé tělní náhrady - ostatní"/>
    <n v="12"/>
    <n v="9085"/>
    <n v="9085"/>
    <n v="2"/>
    <n v="18170"/>
    <n v="9085"/>
    <n v="757.08333333333337"/>
    <n v="8327.9166666666661"/>
    <m/>
    <m/>
    <n v="0"/>
  </r>
  <r>
    <s v="KO584"/>
    <s v="náhrada kyčelního kloubu systém TMARS revizní augmentace acetabulární 66/15 mm; 00-4894-066-15"/>
    <x v="3"/>
    <s v="Z 518_TEP"/>
    <s v="TEP ortopedie"/>
    <n v="12"/>
    <n v="10120"/>
    <n v="10120"/>
    <n v="1"/>
    <n v="10120"/>
    <n v="10120"/>
    <n v="843.33333333333337"/>
    <n v="9276.6666666666661"/>
    <m/>
    <m/>
    <n v="0"/>
  </r>
  <r>
    <s v="KO585"/>
    <s v="náhrada kyčelního kloubu systém TMARS revizní augmentace acetabulární 70/15 mm; 00-4894-070-15"/>
    <x v="3"/>
    <s v="Z 518_TEP"/>
    <s v="TEP ortopedie"/>
    <n v="12"/>
    <n v="10120"/>
    <n v="10120"/>
    <n v="1"/>
    <n v="10120"/>
    <n v="10120"/>
    <n v="843.33333333333337"/>
    <n v="9276.6666666666661"/>
    <m/>
    <m/>
    <n v="0"/>
  </r>
  <r>
    <s v="KO586"/>
    <s v="šroub kanylovaný PT nízký profil titan L 4,0 x 36 mm; AR-8740-36PTS"/>
    <x v="2"/>
    <s v="Z 506_NAHRAD_KOV"/>
    <s v="Umělé tělní náhrady - kovové"/>
    <n v="12"/>
    <n v="1388.23"/>
    <n v="1388.23"/>
    <n v="1"/>
    <n v="1388.23"/>
    <n v="1388.23"/>
    <n v="115.68583333333333"/>
    <n v="1272.5441666666666"/>
    <m/>
    <m/>
    <n v="0"/>
  </r>
  <r>
    <s v="KO587"/>
    <s v="šroub kortikální kompresní uzamykatelný 3,5 x 26 mm, titanium ;AR-8935L-26"/>
    <x v="2"/>
    <s v="Z 506_NAHRAD_KOV"/>
    <s v="Umělé tělní náhrady - kovové"/>
    <n v="12"/>
    <n v="1388.24"/>
    <n v="1388.24"/>
    <n v="1"/>
    <n v="1388.24"/>
    <n v="1388.24"/>
    <n v="115.68666666666667"/>
    <n v="1272.5533333333333"/>
    <m/>
    <m/>
    <n v="0"/>
  </r>
  <r>
    <s v="KO588"/>
    <s v="Dlaha malé klouby úhlově stabilní Plantární Lapidus pravá krátká; AR-8941PRS"/>
    <x v="2"/>
    <s v="Z 506_NAHRAD_KOV"/>
    <s v="Umělé tělní náhrady - kovové"/>
    <n v="12"/>
    <n v="8607.0300000000007"/>
    <n v="8607.0400000000009"/>
    <n v="2"/>
    <n v="17214.07"/>
    <n v="8607.0349999999999"/>
    <n v="717.25291666666669"/>
    <n v="7889.7820833333335"/>
    <m/>
    <m/>
    <n v="0"/>
  </r>
  <r>
    <s v="KO589"/>
    <s v="implantát spinální Symphony šroub POLY průměr 3,5 x 34 mm, 102035134S"/>
    <x v="2"/>
    <s v="Z 506_NAHRAD_KOV"/>
    <s v="Umělé tělní náhrady - kovové"/>
    <n v="12"/>
    <n v="7820"/>
    <n v="7820"/>
    <n v="2"/>
    <n v="15640"/>
    <n v="7820"/>
    <n v="651.66666666666663"/>
    <n v="7168.333333333333"/>
    <m/>
    <m/>
    <n v="0"/>
  </r>
  <r>
    <s v="KO590"/>
    <s v="implantát spinální Symphony cross connector tyčový R2R 40 – 49 mm,102024005S"/>
    <x v="2"/>
    <s v="Z 506_NAHRAD_KOV"/>
    <s v="Umělé tělní náhrady - kovové"/>
    <n v="12"/>
    <n v="13800"/>
    <n v="13800"/>
    <n v="1"/>
    <n v="13800"/>
    <n v="13800"/>
    <n v="1150"/>
    <n v="12650"/>
    <m/>
    <m/>
    <n v="0"/>
  </r>
  <r>
    <s v="KO591"/>
    <s v="šroub antirotační, pro krčkový femorální systém, délka konstrukce 90 mm, slitina titanu TAN sterilní 04.168.490S"/>
    <x v="2"/>
    <s v="Z 506_NAHRAD_KOV"/>
    <s v="Umělé tělní náhrady - kovové"/>
    <n v="12"/>
    <n v="1429.45"/>
    <n v="1429.45"/>
    <n v="1"/>
    <n v="1429.45"/>
    <n v="1429.45"/>
    <n v="119.12083333333334"/>
    <n v="1310.3291666666667"/>
    <m/>
    <m/>
    <n v="0"/>
  </r>
  <r>
    <s v="KO592"/>
    <s v="Šroub rekonstrukční spongiózní titan plný závit 2,7 x 16 mm TX 8;AGO05001016"/>
    <x v="2"/>
    <s v="Z 506_NAHRAD_KOV"/>
    <s v="Umělé tělní náhrady - kovové"/>
    <n v="12"/>
    <n v="2649.73"/>
    <n v="3653.18"/>
    <n v="7"/>
    <n v="21916.09"/>
    <n v="3130.87"/>
    <n v="260.90583333333331"/>
    <n v="2869.9641666666666"/>
    <n v="12"/>
    <n v="1961.47"/>
    <n v="13730.29"/>
  </r>
  <r>
    <s v="KO593"/>
    <s v="Implantát spinální SAMSON náhrada obratlová tělo obratle expandibilní 3 27 – 28 mm hrudní/bederní zadní přístup titan; 2000012738"/>
    <x v="2"/>
    <s v="Z 506_NAHRAD_KOV"/>
    <s v="Umělé tělní náhrady - kovové"/>
    <n v="12"/>
    <n v="69670"/>
    <n v="69670"/>
    <n v="1"/>
    <n v="69670"/>
    <n v="69670"/>
    <n v="5805.833333333333"/>
    <n v="63864.166666666664"/>
    <n v="12"/>
    <n v="67852.52"/>
    <n v="67852.52"/>
  </r>
  <r>
    <s v="KO594"/>
    <s v="Kartáček cytologický endoskopický pro ERCP CytoMax II,  kartáček Ø 3 mm, délka 2,5 cm, katétr Ø 8 Fr., délka 200 cm,25-1363661"/>
    <x v="0"/>
    <s v="Z 503_OSTAT"/>
    <s v="Ostatní - všeobecný mateiál"/>
    <n v="12"/>
    <n v="3055.25"/>
    <n v="3055.25"/>
    <n v="2"/>
    <n v="6110.5"/>
    <n v="3055.25"/>
    <n v="254.60416666666666"/>
    <n v="2800.6458333333335"/>
    <m/>
    <m/>
    <n v="0"/>
  </r>
  <r>
    <s v="KO595"/>
    <s v="Stříkačka vakuová aspirační VacLok Vacuum Pressure Syringes 60 ml bal. á 25 ks. VAC160"/>
    <x v="0"/>
    <s v="Z 503_OSTAT"/>
    <s v="Ostatní - všeobecný mateiál"/>
    <n v="12"/>
    <n v="180.29"/>
    <n v="180.29"/>
    <n v="75"/>
    <n v="13521.75"/>
    <n v="180.29"/>
    <n v="15.024166666666666"/>
    <n v="165.26583333333332"/>
    <m/>
    <m/>
    <n v="0"/>
  </r>
  <r>
    <s v="KO596"/>
    <s v="náhrada kolenního kloubu NEXGEN plato tibiální Prolong LPS-Flex C,D 12 mm; 00-5964-022-12"/>
    <x v="3"/>
    <s v="Z 518_TEP"/>
    <s v="TEP ortopedie"/>
    <n v="12"/>
    <n v="2875"/>
    <n v="2875"/>
    <n v="1"/>
    <n v="2875"/>
    <n v="2875"/>
    <n v="239.58333333333334"/>
    <n v="2635.4166666666665"/>
    <m/>
    <m/>
    <n v="0"/>
  </r>
  <r>
    <s v="KO597"/>
    <s v="spirála embolizační sleva Target 360 Soft .010&quot; 7 mm x 15 cm; M0035477150s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O600"/>
    <s v="Šroub rekonstrukční spongiózní titan plný závit 2,7 x 22 mm TX 8 zamykací; AGO5001022"/>
    <x v="2"/>
    <s v="Z 506_NAHRAD_KOV"/>
    <s v="Umělé tělní náhrady - kovové"/>
    <n v="12"/>
    <n v="3653.18"/>
    <n v="3653.18"/>
    <n v="1"/>
    <n v="3653.18"/>
    <n v="3653.18"/>
    <n v="304.43166666666667"/>
    <n v="3348.748333333333"/>
    <m/>
    <m/>
    <n v="0"/>
  </r>
  <r>
    <s v="KO601"/>
    <s v="náhrada kyčelního kloubu Allofit IT vložka s vitamínem E Continuum GG/32 mm; 00-8852-008-32"/>
    <x v="3"/>
    <s v="Z 518_TEP"/>
    <s v="TEP ortopedie"/>
    <n v="12"/>
    <n v="6900"/>
    <n v="6900"/>
    <n v="1"/>
    <n v="6900"/>
    <n v="6900"/>
    <n v="575"/>
    <n v="6325"/>
    <m/>
    <m/>
    <n v="0"/>
  </r>
  <r>
    <s v="KO602"/>
    <s v="náhrada kolenního kloubu Sigma P.F.C. vložka tibiální rotační stabilizační vel. 5 x 12,5 mm revizní;96-2152"/>
    <x v="3"/>
    <s v="Z 518_TEP"/>
    <s v="TEP ortopedie"/>
    <n v="12"/>
    <n v="5520"/>
    <n v="5520"/>
    <n v="1"/>
    <n v="8915.9500000000007"/>
    <n v="8915.9500000000007"/>
    <n v="742.99583333333339"/>
    <n v="8172.9541666666673"/>
    <m/>
    <m/>
    <n v="0"/>
  </r>
  <r>
    <s v="KO603"/>
    <s v="Stent tracheo-bronchiální Micro-tech, kompletně potažený, Ø 12mm, délka 40mm, ST05-103.12.040"/>
    <x v="7"/>
    <s v="Z 538 STENTY"/>
    <s v="Stenty hrudní, břišní, stentgrafty"/>
    <n v="12"/>
    <n v="19616.36"/>
    <n v="19616.36"/>
    <n v="1"/>
    <n v="19616.36"/>
    <n v="19616.36"/>
    <n v="1634.6966666666667"/>
    <n v="17981.663333333334"/>
    <m/>
    <m/>
    <n v="0"/>
  </r>
  <r>
    <s v="KO605"/>
    <s v="Kardiostimulátor dvoudutinový IRIS DR,  MRI, komplet včetně elektrody 2 ks, 2x zavaděč peel away,PMIRISDRM"/>
    <x v="10"/>
    <s v="Z 517_KARDI"/>
    <s v="Elektrody ke kardiostimulátorům"/>
    <n v="12"/>
    <n v="52026"/>
    <n v="52026"/>
    <n v="4"/>
    <n v="208104"/>
    <n v="52026"/>
    <n v="4335.5"/>
    <n v="47690.5"/>
    <n v="12"/>
    <n v="50668.800000000003"/>
    <n v="202675.20000000001"/>
  </r>
  <r>
    <s v="KO606"/>
    <s v="Kardiostimulátor dvoudutinový IRIS DR,  MRI, samostatný přístroj,PMIRIDRM"/>
    <x v="10"/>
    <s v="Z 517_KARDI"/>
    <s v="Elektrody ke kardiostimulátorům"/>
    <n v="12"/>
    <n v="51750"/>
    <n v="51750"/>
    <n v="4"/>
    <n v="207000"/>
    <n v="51750"/>
    <n v="4312.5"/>
    <n v="47437.5"/>
    <m/>
    <m/>
    <n v="0"/>
  </r>
  <r>
    <s v="KO607"/>
    <s v="Aplikátor klipů Endo Clip II, 10mm, Medium/Large, jednorázový, automatický, bal. á 6 ks,176657"/>
    <x v="4"/>
    <s v="Z 523_STAPLE"/>
    <s v="Staplery, endosk., extraktory"/>
    <n v="12"/>
    <n v="6715.5"/>
    <n v="6715.5"/>
    <n v="4"/>
    <n v="26862"/>
    <n v="6715.5"/>
    <n v="559.625"/>
    <n v="6155.875"/>
    <m/>
    <m/>
    <n v="0"/>
  </r>
  <r>
    <s v="KO608"/>
    <s v="systém Hydrocephální drenážní Shunt PRO-GAV pediatrický 2.0 SYS SA2.0 25; FX597T"/>
    <x v="1"/>
    <s v="Z 515_NAHRAD_OST"/>
    <s v="Umělé tělní náhrady - ostatní"/>
    <n v="0"/>
    <n v="61916"/>
    <n v="69548.539999999994"/>
    <n v="3"/>
    <n v="193380.53999999998"/>
    <n v="64460.179999999993"/>
    <m/>
    <m/>
    <n v="12"/>
    <n v="67734.23"/>
    <n v="203202.69"/>
  </r>
  <r>
    <s v="KO609"/>
    <s v="Šroub fixační QWIX large 5,5 x 70 mm titanový; NWD111570S"/>
    <x v="2"/>
    <s v="Z 506_NAHRAD_KOV"/>
    <s v="Umělé tělní náhrady - kovové"/>
    <n v="12"/>
    <n v="5238.95"/>
    <n v="5238.95"/>
    <n v="1"/>
    <n v="5238.95"/>
    <n v="5238.95"/>
    <n v="436.57916666666665"/>
    <n v="4802.3708333333334"/>
    <m/>
    <m/>
    <n v="0"/>
  </r>
  <r>
    <s v="KO610"/>
    <s v="Šroub kompresní QWIX large 5,5 x 45 mm titanový;  NWD121545S"/>
    <x v="2"/>
    <s v="Z 506_NAHRAD_KOV"/>
    <s v="Umělé tělní náhrady - kovové"/>
    <n v="12"/>
    <n v="5382.52"/>
    <n v="5382.52"/>
    <n v="1"/>
    <n v="5382.52"/>
    <n v="5382.52"/>
    <n v="448.54333333333335"/>
    <n v="4933.9766666666674"/>
    <m/>
    <m/>
    <n v="0"/>
  </r>
  <r>
    <s v="KO611"/>
    <s v="Dlaha pro tibiální osteotomii Activmotion NEWCLIP HTO levá vel. 2, Titan; ATGP2D-ST"/>
    <x v="2"/>
    <s v="Z 506_NAHRAD_KOV"/>
    <s v="Umělé tělní náhrady - kovové"/>
    <n v="12"/>
    <n v="16232.25"/>
    <n v="16232.25"/>
    <n v="6"/>
    <n v="97393.5"/>
    <n v="16232.25"/>
    <n v="1352.6875"/>
    <n v="14879.5625"/>
    <n v="12"/>
    <n v="14075.04"/>
    <n v="84450.240000000005"/>
  </r>
  <r>
    <s v="KO612"/>
    <s v="Šroub kortikální samořezný Activmotion NEWCLIP HTO prům. 4,5 mm délka 30 mm Titan; ST4,5L30D-ST"/>
    <x v="2"/>
    <s v="Z 506_NAHRAD_KOV"/>
    <s v="Umělé tělní náhrady - kovové"/>
    <n v="12"/>
    <n v="2133.25"/>
    <n v="2133.25"/>
    <n v="6"/>
    <n v="12799.5"/>
    <n v="2133.25"/>
    <n v="177.77083333333334"/>
    <n v="1955.4791666666667"/>
    <n v="12"/>
    <n v="1850.24"/>
    <n v="11101.44"/>
  </r>
  <r>
    <s v="KO613"/>
    <s v="Dlaha pro tibiální osteotomii Activmotion NEWCLIP HTO levá vel. 1, Titan;  JBTGM1D-ST"/>
    <x v="2"/>
    <s v="Z 506_NAHRAD_KOV"/>
    <s v="Umělé tělní náhrady - kovové"/>
    <n v="12"/>
    <n v="16232.25"/>
    <n v="16232.25"/>
    <n v="2"/>
    <n v="32464.5"/>
    <n v="16232.25"/>
    <n v="1352.6875"/>
    <n v="14879.5625"/>
    <n v="12"/>
    <n v="15808.56"/>
    <n v="31617.119999999999"/>
  </r>
  <r>
    <s v="KO614"/>
    <s v="Šroub kortikální standardní Activmotion NEWCLIP HTO prům. 4,5 mm délka 45 mm Titan; CT4,5L45D-ST"/>
    <x v="2"/>
    <s v="Z 506_NAHRAD_KOV"/>
    <s v="Umělé tělní náhrady - kovové"/>
    <n v="12"/>
    <n v="2133.25"/>
    <n v="2133.25"/>
    <n v="2"/>
    <n v="4266.5"/>
    <n v="2133.25"/>
    <n v="177.77083333333334"/>
    <n v="1955.4791666666667"/>
    <n v="12"/>
    <n v="1850.24"/>
    <n v="3700.48"/>
  </r>
  <r>
    <s v="KO615"/>
    <s v="Šroub kortikální standardní Activmotion NEWCLIP HTO prům. 4,5 mm délka 50 mm Titan; CT4,5L50D-ST"/>
    <x v="2"/>
    <s v="Z 506_NAHRAD_KOV"/>
    <s v="Umělé tělní náhrady - kovové"/>
    <n v="12"/>
    <n v="2133.25"/>
    <n v="2133.25"/>
    <n v="1"/>
    <n v="2133.25"/>
    <n v="2133.25"/>
    <n v="177.77083333333334"/>
    <n v="1955.4791666666667"/>
    <m/>
    <m/>
    <n v="0"/>
  </r>
  <r>
    <s v="KO617"/>
    <s v="šroub Low profile malé klouby uzamykatelný 3,5 x 22 mm, titanium; AR-8935-22"/>
    <x v="2"/>
    <s v="Z 506_NAHRAD_KOV"/>
    <s v="Umělé tělní náhrady - kovové"/>
    <n v="12"/>
    <n v="1388.23"/>
    <n v="1388.23"/>
    <n v="1"/>
    <n v="1388.23"/>
    <n v="1388.23"/>
    <n v="115.68583333333333"/>
    <n v="1272.5441666666666"/>
    <m/>
    <m/>
    <n v="0"/>
  </r>
  <r>
    <s v="KO619"/>
    <s v="šroub spongiózní kompresní neuzamykatelný 4,0 x 28 mm, titanium ;AR-8940-28"/>
    <x v="2"/>
    <s v="Z 506_NAHRAD_KOV"/>
    <s v="Umělé tělní náhrady - kovové"/>
    <n v="12"/>
    <n v="1388.23"/>
    <n v="1388.23"/>
    <n v="1"/>
    <n v="1388.23"/>
    <n v="1388.23"/>
    <n v="115.68583333333333"/>
    <n v="1272.5441666666666"/>
    <m/>
    <m/>
    <n v="0"/>
  </r>
  <r>
    <s v="KO620"/>
    <s v="stentgraft aortální Zenith juxtarenální fenestrovaný proximální část ZFEN-P-2-34-137-CMD"/>
    <x v="7"/>
    <s v="Z 538 STENTY"/>
    <s v="Stenty hrudní, břišní, stentgrafty"/>
    <n v="12"/>
    <n v="169255.04000000001"/>
    <n v="169255.04000000001"/>
    <n v="1"/>
    <n v="169255.04000000001"/>
    <n v="169255.04000000001"/>
    <n v="14104.586666666668"/>
    <n v="155150.45333333334"/>
    <m/>
    <m/>
    <n v="0"/>
  </r>
  <r>
    <s v="KO622"/>
    <s v="spirála embolizační sleva Target 360 Nano .010&quot; 2,5 mm x 4 cm; M0035442540s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O623"/>
    <s v="spirála embolizační sleva Target 360 Soft .010&quot; 4 mm x 8 cm; M0035474080s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O624"/>
    <s v="spirála embolizační sleva Target 360 Ultra .010&quot; 3,5 mm x 8 cm; M0035423580s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O625"/>
    <s v="spirála embolizační sleva Target 360 Ultra .010&quot; 4,5 mm x 10 cm; M0035424510s"/>
    <x v="8"/>
    <s v="Z 545 EMBOLIZACE"/>
    <s v="Odpoutatelné spirály"/>
    <n v="12"/>
    <n v="7666.47"/>
    <n v="7666.48"/>
    <n v="2"/>
    <n v="15332.95"/>
    <n v="7666.4750000000004"/>
    <n v="638.8729166666667"/>
    <n v="7027.6020833333332"/>
    <m/>
    <m/>
    <n v="0"/>
  </r>
  <r>
    <s v="KO626"/>
    <s v="spirála embolizační sleva Target Helical Ultra .010&quot; 3 mm x 8 cm; M0035433080s"/>
    <x v="8"/>
    <s v="Z 545 EMBOLIZACE"/>
    <s v="Odpoutatelné spirály"/>
    <n v="12"/>
    <n v="7666.48"/>
    <n v="7666.48"/>
    <n v="2"/>
    <n v="15332.96"/>
    <n v="7666.48"/>
    <n v="638.87333333333333"/>
    <n v="7027.6066666666666"/>
    <m/>
    <m/>
    <n v="0"/>
  </r>
  <r>
    <s v="KO627"/>
    <s v="spirála embolizační sleva Target Helical Ultra .010&quot; 4 mm x 8 cm; M0035434080s"/>
    <x v="8"/>
    <s v="Z 545 EMBOLIZACE"/>
    <s v="Odpoutatelné spirály"/>
    <n v="12"/>
    <n v="7666.48"/>
    <n v="7666.48"/>
    <n v="1"/>
    <n v="7666.48"/>
    <n v="7666.48"/>
    <n v="638.87333333333333"/>
    <n v="7027.6066666666666"/>
    <m/>
    <m/>
    <n v="0"/>
  </r>
  <r>
    <s v="KO631"/>
    <s v="kotvička nevstřebatelná Healix Advance, Orhocord,  PEEK Anchor, pro suturu  5,5 mm, 222305"/>
    <x v="2"/>
    <s v="Z 506_NAHRAD_KOV"/>
    <s v="Umělé tělní náhrady - kovové"/>
    <n v="12"/>
    <n v="6599.85"/>
    <n v="6599.85"/>
    <n v="1"/>
    <n v="6599.85"/>
    <n v="6599.85"/>
    <n v="549.98750000000007"/>
    <n v="6049.8625000000002"/>
    <n v="12"/>
    <n v="6427.68"/>
    <n v="6427.68"/>
  </r>
  <r>
    <s v="KO634"/>
    <s v="kotvička nevstřebatelná Healix Knotless (PEEK Anchor ) Double Kite, 5,5 mm,222889"/>
    <x v="2"/>
    <s v="Z 506_NAHRAD_KOV"/>
    <s v="Umělé tělní náhrady - kovové"/>
    <n v="12"/>
    <n v="4370"/>
    <n v="4370"/>
    <n v="1"/>
    <n v="4370"/>
    <n v="4370"/>
    <n v="364.16666666666669"/>
    <n v="4005.8333333333335"/>
    <m/>
    <m/>
    <n v="0"/>
  </r>
  <r>
    <s v="KO636"/>
    <s v="kotvička vstřebatelná Healix Advanced Knotless BR Anchor,w suture, 6,5 mm, 222011"/>
    <x v="2"/>
    <s v="Z 506_NAHRAD_KOV"/>
    <s v="Umělé tělní náhrady - kovové"/>
    <n v="12"/>
    <n v="4600"/>
    <n v="4600"/>
    <n v="2"/>
    <n v="9200"/>
    <n v="4600"/>
    <n v="383.33333333333331"/>
    <n v="4216.666666666667"/>
    <m/>
    <m/>
    <n v="0"/>
  </r>
  <r>
    <s v="KO637"/>
    <s v="kotvička nevstřebatelná Healix Advanced Knotless PEEK Anchor,w suture, 5,5 mm,222033"/>
    <x v="2"/>
    <s v="Z 506_NAHRAD_KOV"/>
    <s v="Umělé tělní náhrady - kovové"/>
    <n v="12"/>
    <n v="4370"/>
    <n v="4370"/>
    <n v="3"/>
    <n v="13110"/>
    <n v="4370"/>
    <n v="364.16666666666669"/>
    <n v="4005.8333333333335"/>
    <m/>
    <m/>
    <n v="0"/>
  </r>
  <r>
    <s v="KO638"/>
    <s v="Šroub kortikální samořezný Activmotion NEWCLIP HTO prům. 4,5 mm délka 35 mm Titan; ST4,5L35D-ST"/>
    <x v="2"/>
    <s v="Z 506_NAHRAD_KOV"/>
    <s v="Umělé tělní náhrady - kovové"/>
    <n v="12"/>
    <n v="2133.25"/>
    <n v="2133.25"/>
    <n v="13"/>
    <n v="27732.25"/>
    <n v="2133.25"/>
    <n v="177.77083333333334"/>
    <n v="1955.4791666666667"/>
    <n v="12"/>
    <n v="1850.24"/>
    <n v="24053.119999999999"/>
  </r>
  <r>
    <s v="KO639"/>
    <s v="náhrada kolenního kloubu NEXGEN LCCK augmentace tibiální 6 -20 mm; 00-5988-006-29"/>
    <x v="3"/>
    <s v="Z 518_TEP"/>
    <s v="TEP ortopedie"/>
    <n v="12"/>
    <n v="6900"/>
    <n v="6900"/>
    <n v="1"/>
    <n v="6900"/>
    <n v="6900"/>
    <n v="575"/>
    <n v="6325"/>
    <m/>
    <m/>
    <n v="0"/>
  </r>
  <r>
    <s v="KO640"/>
    <s v="Náhrada kyčelního kloubu BI Mentum pouzdro jamky cementované 55 mm; DS4901055"/>
    <x v="3"/>
    <s v="Z 518_TEP"/>
    <s v="TEP ortopedie"/>
    <n v="12"/>
    <n v="11960"/>
    <n v="11960"/>
    <n v="1"/>
    <n v="11960"/>
    <n v="11960"/>
    <n v="996.66666666666663"/>
    <n v="10963.333333333334"/>
    <m/>
    <m/>
    <n v="0"/>
  </r>
  <r>
    <s v="KO641"/>
    <s v="Náhrada kyčelního kloubu BI Mentum vložka 28/55 mm; DS10005528"/>
    <x v="3"/>
    <s v="Z 518_TEP"/>
    <s v="TEP ortopedie"/>
    <n v="12"/>
    <n v="5382"/>
    <n v="5382"/>
    <n v="1"/>
    <n v="5382"/>
    <n v="5382"/>
    <n v="448.5"/>
    <n v="4933.5"/>
    <m/>
    <m/>
    <n v="0"/>
  </r>
  <r>
    <s v="KO642"/>
    <s v="šroub kortikální kompresní uzamykatelný 3,5 x 22 mm, titanium ; AR-8935L-22"/>
    <x v="2"/>
    <s v="Z 506_NAHRAD_KOV"/>
    <s v="Umělé tělní náhrady - kovové"/>
    <n v="12"/>
    <n v="1382.89"/>
    <n v="1388.23"/>
    <n v="2"/>
    <n v="2771.12"/>
    <n v="1385.56"/>
    <n v="115.46333333333332"/>
    <n v="1270.0966666666666"/>
    <m/>
    <m/>
    <n v="0"/>
  </r>
  <r>
    <s v="KO643"/>
    <s v="šroub kortikální kompresní uzamykatelný 3,5 x 36 mm, titanium ; AR-8935L-36"/>
    <x v="2"/>
    <s v="Z 506_NAHRAD_KOV"/>
    <s v="Umělé tělní náhrady - kovové"/>
    <n v="12"/>
    <n v="1388.23"/>
    <n v="1388.23"/>
    <n v="1"/>
    <n v="1388.23"/>
    <n v="1388.23"/>
    <n v="115.68583333333333"/>
    <n v="1272.5441666666666"/>
    <m/>
    <m/>
    <n v="0"/>
  </r>
  <r>
    <s v="KO644"/>
    <s v="stent intrakraniální Pipeline Flex Shield Flowdiverter 3,75 mm x 25 mm samoexpandibilní; PED2-375-25"/>
    <x v="8"/>
    <s v="Z 545 EMBOLIZACE"/>
    <s v="Odpoutatelné spirály"/>
    <n v="12"/>
    <n v="201250"/>
    <n v="201250"/>
    <n v="1"/>
    <n v="201250"/>
    <n v="201250"/>
    <n v="16770.833333333332"/>
    <n v="184479.16666666666"/>
    <m/>
    <m/>
    <n v="0"/>
  </r>
  <r>
    <s v="KO645"/>
    <s v="Hřeb MultiLoc humerální proximální Ø 8.0 mm, levý, kanylovaný, délka 160 mm, slitina titanu (TAN), sterilní; 04.016.035S"/>
    <x v="2"/>
    <s v="Z 506_NAHRAD_KOV"/>
    <s v="Umělé tělní náhrady - kovové"/>
    <n v="12"/>
    <n v="10201.65"/>
    <n v="10201.65"/>
    <n v="1"/>
    <n v="10201.65"/>
    <n v="10201.65"/>
    <n v="850.13749999999993"/>
    <n v="9351.5124999999989"/>
    <m/>
    <m/>
    <n v="0"/>
  </r>
  <r>
    <s v="KO646"/>
    <s v="Hlava zajišťovací MultiLoc pro Multiloc™ HN/PHN, prodloužení 2 mm, slitina titanu (TAN), sterilní; 04.019.002S"/>
    <x v="2"/>
    <s v="Z 506_NAHRAD_KOV"/>
    <s v="Umělé tělní náhrady - kovové"/>
    <n v="12"/>
    <n v="558.9"/>
    <n v="558.9"/>
    <n v="1"/>
    <n v="558.9"/>
    <n v="558.9"/>
    <n v="46.574999999999996"/>
    <n v="512.32499999999993"/>
    <m/>
    <m/>
    <n v="0"/>
  </r>
  <r>
    <s v="KO647"/>
    <s v="Šroub zajišťovací MultiLoc Ø 4.5 mm, délka 48 mm, slitina titanu (TAN); 04.019.048"/>
    <x v="2"/>
    <s v="Z 506_NAHRAD_KOV"/>
    <s v="Umělé tělní náhrady - kovové"/>
    <n v="12"/>
    <n v="1532.95"/>
    <n v="1532.95"/>
    <n v="2"/>
    <n v="3065.9"/>
    <n v="1532.95"/>
    <n v="127.74583333333334"/>
    <n v="1405.2041666666667"/>
    <m/>
    <m/>
    <n v="0"/>
  </r>
  <r>
    <s v="KO648"/>
    <s v="Šroub zajišťovací MultiLoc Ø 4.5 mm, délka 52 mm, slitina titanu (TAN); 04.019.052"/>
    <x v="2"/>
    <s v="Z 506_NAHRAD_KOV"/>
    <s v="Umělé tělní náhrady - kovové"/>
    <n v="12"/>
    <n v="1532.95"/>
    <n v="1532.95"/>
    <n v="1"/>
    <n v="1532.95"/>
    <n v="1532.95"/>
    <n v="127.74583333333334"/>
    <n v="1405.2041666666667"/>
    <m/>
    <m/>
    <n v="0"/>
  </r>
  <r>
    <s v="KO649"/>
    <s v="Šroub zajišťovací Stardrive Ø 3.5 mm, samořezný, délka 42 mm, slitina titanu (TAN); 412.118"/>
    <x v="2"/>
    <s v="Z 506_NAHRAD_KOV"/>
    <s v="Umělé tělní náhrady - kovové"/>
    <n v="12"/>
    <n v="1853.8"/>
    <n v="1853.8"/>
    <n v="1"/>
    <n v="1853.8"/>
    <n v="1853.8"/>
    <n v="154.48333333333332"/>
    <n v="1699.3166666666666"/>
    <m/>
    <m/>
    <n v="0"/>
  </r>
  <r>
    <s v="KO650"/>
    <s v="Šroub zajišťovací Stardrive Ø 4.0 mm, délka 28 mm, pro hřeby nitrodřeňové, slitina titanu (TAN), tmavě modrý; 04.005.418"/>
    <x v="2"/>
    <s v="Z 506_NAHRAD_KOV"/>
    <s v="Umělé tělní náhrady - kovové"/>
    <n v="12"/>
    <n v="938.4"/>
    <n v="938.4"/>
    <n v="1"/>
    <n v="938.4"/>
    <n v="938.4"/>
    <n v="78.2"/>
    <n v="860.19999999999993"/>
    <m/>
    <m/>
    <n v="0"/>
  </r>
  <r>
    <s v="KO651"/>
    <s v="Šroub zajišťovací Stardrive Ø 4.0 mm, délka 30 mm, pro hřeby nitrodřeňové, slitina titanu (TAN), tmavě modrý; 04.005.420"/>
    <x v="2"/>
    <s v="Z 506_NAHRAD_KOV"/>
    <s v="Umělé tělní náhrady - kovové"/>
    <n v="12"/>
    <n v="938.4"/>
    <n v="938.4"/>
    <n v="1"/>
    <n v="938.4"/>
    <n v="938.4"/>
    <n v="78.2"/>
    <n v="860.19999999999993"/>
    <m/>
    <m/>
    <n v="0"/>
  </r>
  <r>
    <s v="KO652"/>
    <s v="stříkačka vakuová aspirační VacLok Vacuum Pressure Syringes 20 ml bal. á 25 ks. VAC120"/>
    <x v="0"/>
    <s v="Z 503_OSTAT"/>
    <s v="Ostatní - všeobecný mateiál"/>
    <n v="12"/>
    <n v="180.29"/>
    <n v="180.29"/>
    <n v="20"/>
    <n v="3605.8"/>
    <n v="180.29000000000002"/>
    <n v="15.024166666666668"/>
    <n v="165.26583333333335"/>
    <m/>
    <m/>
    <n v="0"/>
  </r>
  <r>
    <s v="KO653"/>
    <s v="katétr balónkový dilatační Admiral Xtreme 3.0 x 40 mm 135 cm .035&quot;; SBI030040130"/>
    <x v="6"/>
    <s v="Z 513_KATETR"/>
    <s v="Katetry dilatační"/>
    <n v="12"/>
    <n v="3361.11"/>
    <n v="3361.11"/>
    <n v="11"/>
    <n v="36972.25"/>
    <n v="3361.1136363636365"/>
    <n v="280.09280303030306"/>
    <n v="3081.0208333333335"/>
    <m/>
    <m/>
    <n v="0"/>
  </r>
  <r>
    <s v="KO654"/>
    <s v="kartáček cytologický endoskopický pro ERCP Infinity prům. 3,0 mm, pracovní délka 200 cm; 711652"/>
    <x v="0"/>
    <s v="Z 503_OSTAT"/>
    <s v="Ostatní - všeobecný mateiál"/>
    <n v="12"/>
    <n v="2541"/>
    <n v="2541"/>
    <n v="10"/>
    <n v="25410"/>
    <n v="2541"/>
    <n v="211.75"/>
    <n v="2329.25"/>
    <m/>
    <m/>
    <n v="0"/>
  </r>
  <r>
    <s v="KO655"/>
    <s v="šroub spongiózní kompresní neuzamykatelný 4,0 x 32 mm, titanium ; AR-8940-32"/>
    <x v="2"/>
    <s v="Z 506_NAHRAD_KOV"/>
    <s v="Umělé tělní náhrady - kovové"/>
    <n v="12"/>
    <n v="1388.23"/>
    <n v="1388.23"/>
    <n v="1"/>
    <n v="1388.23"/>
    <n v="1388.23"/>
    <n v="115.68583333333333"/>
    <n v="1272.5441666666666"/>
    <m/>
    <m/>
    <n v="0"/>
  </r>
  <r>
    <s v="KO656"/>
    <s v="Dlaha malé klouby úhlově stabilní Plantární Lapidus levá; AR-8941PL"/>
    <x v="2"/>
    <s v="Z 506_NAHRAD_KOV"/>
    <s v="Umělé tělní náhrady - kovové"/>
    <n v="12"/>
    <n v="8607.0400000000009"/>
    <n v="8607.0400000000009"/>
    <n v="1"/>
    <n v="8607.0400000000009"/>
    <n v="8607.0400000000009"/>
    <n v="717.25333333333344"/>
    <n v="7889.7866666666678"/>
    <m/>
    <m/>
    <n v="0"/>
  </r>
  <r>
    <s v="KO657"/>
    <s v="Šroub kompresní micro 2,5 x 24 mm STD; AR-8725-24H"/>
    <x v="2"/>
    <s v="Z 506_NAHRAD_KOV"/>
    <s v="Umělé tělní náhrady - kovové"/>
    <n v="12"/>
    <n v="2128.61"/>
    <n v="2128.61"/>
    <n v="1"/>
    <n v="2128.61"/>
    <n v="2128.61"/>
    <n v="177.38416666666669"/>
    <n v="1951.2258333333334"/>
    <n v="12"/>
    <n v="2073.09"/>
    <n v="2073.09"/>
  </r>
  <r>
    <s v="KO658"/>
    <s v="Šroub kompresní mini 3,5 x 40 mm STD; AR-8730-40H"/>
    <x v="2"/>
    <s v="Z 506_NAHRAD_KOV"/>
    <s v="Umělé tělní náhrady - kovové"/>
    <n v="12"/>
    <n v="2128.62"/>
    <n v="2128.62"/>
    <n v="2"/>
    <n v="4257.24"/>
    <n v="2128.62"/>
    <n v="177.38499999999999"/>
    <n v="1951.2349999999999"/>
    <m/>
    <m/>
    <n v="0"/>
  </r>
  <r>
    <s v="KO659"/>
    <s v="Šroub kompresní mini 3,5 x 32 mm STD; AR-8730-32H"/>
    <x v="2"/>
    <s v="Z 506_NAHRAD_KOV"/>
    <s v="Umělé tělní náhrady - kovové"/>
    <n v="12"/>
    <n v="2128.62"/>
    <n v="2128.62"/>
    <n v="1"/>
    <n v="2128.62"/>
    <n v="2128.62"/>
    <n v="177.38499999999999"/>
    <n v="1951.2349999999999"/>
    <m/>
    <m/>
    <n v="0"/>
  </r>
  <r>
    <s v="KO660"/>
    <s v="Drát zaváděcí s trokarovou špičkou prům. 1,1 mm  pro šrouby prům. 4,00 mm bal. á 6 ks ; AR-8737-41"/>
    <x v="2"/>
    <s v="Z 506_NAHRAD_KOV"/>
    <s v="Umělé tělní náhrady - kovové"/>
    <n v="12"/>
    <n v="732.05"/>
    <n v="732.05"/>
    <n v="8"/>
    <n v="5856.3799999999992"/>
    <n v="732.0474999999999"/>
    <n v="61.003958333333323"/>
    <n v="671.04354166666656"/>
    <m/>
    <m/>
    <n v="0"/>
  </r>
  <r>
    <s v="KO661"/>
    <s v="Náhrada kyčelního kloubu BI Mentum pouzdro jamky cementované 49 mm; DS4901049"/>
    <x v="3"/>
    <s v="Z 518_TEP"/>
    <s v="TEP ortopedie"/>
    <n v="12"/>
    <n v="11960"/>
    <n v="11960"/>
    <n v="1"/>
    <n v="11960"/>
    <n v="11960"/>
    <n v="996.66666666666663"/>
    <n v="10963.333333333334"/>
    <m/>
    <m/>
    <n v="0"/>
  </r>
  <r>
    <s v="KO662"/>
    <s v="Náhrada kyčelního kloubu BI Mentum vložka 28/49 mm; DS10004928"/>
    <x v="3"/>
    <s v="Z 518_TEP"/>
    <s v="TEP ortopedie"/>
    <n v="12"/>
    <n v="5382"/>
    <n v="5382"/>
    <n v="1"/>
    <n v="5382"/>
    <n v="5382"/>
    <n v="448.5"/>
    <n v="4933.5"/>
    <m/>
    <m/>
    <n v="0"/>
  </r>
  <r>
    <s v="KO663"/>
    <s v="náhrada kolenního kloubu Sigma P.F.C. patela oval 3-peg 32 mm; 96-0100"/>
    <x v="3"/>
    <s v="Z 518_TEP"/>
    <s v="TEP ortopedie"/>
    <n v="12"/>
    <n v="7935"/>
    <n v="7935"/>
    <n v="1"/>
    <n v="7935"/>
    <n v="7935"/>
    <n v="661.25"/>
    <n v="7273.75"/>
    <m/>
    <m/>
    <n v="0"/>
  </r>
  <r>
    <s v="KO664"/>
    <s v="Dlaha na halux valgus, universal 20 mm system 2,7 mm tiitan ; AGO4001021"/>
    <x v="2"/>
    <s v="Z 506_NAHRAD_KOV"/>
    <s v="Umělé tělní náhrady - kovové"/>
    <n v="12"/>
    <n v="4874.68"/>
    <n v="4874.68"/>
    <n v="1"/>
    <n v="4874.68"/>
    <n v="4874.68"/>
    <n v="406.22333333333336"/>
    <n v="4468.4566666666669"/>
    <m/>
    <m/>
    <n v="0"/>
  </r>
  <r>
    <s v="KO665"/>
    <s v="Šroub rekonstrukční spongiózní titan plný závit 2,7 x 14 mm TX 8; AGO05001114"/>
    <x v="2"/>
    <s v="Z 506_NAHRAD_KOV"/>
    <s v="Umělé tělní náhrady - kovové"/>
    <n v="12"/>
    <n v="2530"/>
    <n v="2530"/>
    <n v="1"/>
    <n v="2530"/>
    <n v="2530"/>
    <n v="210.83333333333334"/>
    <n v="2319.1666666666665"/>
    <m/>
    <m/>
    <n v="0"/>
  </r>
  <r>
    <s v="KO666"/>
    <s v="Šroub rekonstrukční spongiózní titan plný závit 2,7 x 16 mm TX 8; AGO05001116"/>
    <x v="2"/>
    <s v="Z 506_NAHRAD_KOV"/>
    <s v="Umělé tělní náhrady - kovové"/>
    <n v="12"/>
    <n v="2530"/>
    <n v="2530"/>
    <n v="1"/>
    <n v="2530"/>
    <n v="2530"/>
    <n v="210.83333333333334"/>
    <n v="2319.1666666666665"/>
    <n v="12"/>
    <n v="1961.47"/>
    <n v="1961.47"/>
  </r>
  <r>
    <s v="KO667"/>
    <s v="Šroub rekonstrukční spongiózní zamykací titan plný závit 2,7 x 22 mm TX 8; AGO05001022"/>
    <x v="2"/>
    <s v="Z 506_NAHRAD_KOV"/>
    <s v="Umělé tělní náhrady - kovové"/>
    <n v="12"/>
    <n v="3653.18"/>
    <n v="3653.18"/>
    <n v="1"/>
    <n v="3653.18"/>
    <n v="3653.18"/>
    <n v="304.43166666666667"/>
    <n v="3348.748333333333"/>
    <m/>
    <m/>
    <n v="0"/>
  </r>
  <r>
    <s v="KO668"/>
    <s v="Šroub rekonstrukční spongiózní zamykací titan plný závit 2,7 x 24 mm TX 8; AGO05001024"/>
    <x v="2"/>
    <s v="Z 506_NAHRAD_KOV"/>
    <s v="Umělé tělní náhrady - kovové"/>
    <n v="12"/>
    <n v="3653.18"/>
    <n v="3653.18"/>
    <n v="2"/>
    <n v="7306.36"/>
    <n v="3653.18"/>
    <n v="304.43166666666667"/>
    <n v="3348.748333333333"/>
    <m/>
    <m/>
    <n v="0"/>
  </r>
  <r>
    <s v="KO669"/>
    <s v="Šroub kompresní mini 3,5 x 34 mm STD; AR-8730-34H"/>
    <x v="2"/>
    <s v="Z 506_NAHRAD_KOV"/>
    <s v="Umělé tělní náhrady - kovové"/>
    <n v="12"/>
    <n v="2128.61"/>
    <n v="2128.62"/>
    <n v="3"/>
    <n v="6385.8499999999995"/>
    <n v="2128.6166666666663"/>
    <n v="177.38472222222219"/>
    <n v="1951.2319444444443"/>
    <m/>
    <m/>
    <n v="0"/>
  </r>
  <r>
    <s v="KO670"/>
    <s v="Šroub kompresní mini 3,5 x 38 mm STD; AR-8730-38H"/>
    <x v="2"/>
    <s v="Z 506_NAHRAD_KOV"/>
    <s v="Umělé tělní náhrady - kovové"/>
    <n v="12"/>
    <n v="2128.62"/>
    <n v="2128.62"/>
    <n v="1"/>
    <n v="2128.62"/>
    <n v="2128.62"/>
    <n v="177.38499999999999"/>
    <n v="1951.2349999999999"/>
    <m/>
    <m/>
    <n v="0"/>
  </r>
  <r>
    <s v="KO671"/>
    <s v="Dlaha pro tibiální osteotomii Activmotion Closing DFO kruh vel.1 Titan; JBTDM1D-ST"/>
    <x v="2"/>
    <s v="Z 506_NAHRAD_KOV"/>
    <s v="Umělé tělní náhrady - kovové"/>
    <n v="12"/>
    <n v="16232.25"/>
    <n v="16232.25"/>
    <n v="2"/>
    <n v="32464.5"/>
    <n v="16232.25"/>
    <n v="1352.6875"/>
    <n v="14879.5625"/>
    <m/>
    <m/>
    <n v="0"/>
  </r>
  <r>
    <s v="KO672"/>
    <s v="Drát zaváděcí s trokarovou špičkou prům. 0,86 mm  pro šrouby prům. 2,50 a 3,50 mm bal. á 6 ks ; AR-8737-39"/>
    <x v="2"/>
    <s v="Z 506_NAHRAD_KOV"/>
    <s v="Umělé tělní náhrady - kovové"/>
    <n v="12"/>
    <n v="732.05"/>
    <n v="732.05"/>
    <n v="14"/>
    <n v="10248.68"/>
    <n v="732.04857142857145"/>
    <n v="61.004047619047618"/>
    <n v="671.04452380952387"/>
    <n v="12"/>
    <n v="677.6"/>
    <n v="9486.4"/>
  </r>
  <r>
    <s v="KO677"/>
    <s v="šroub zkosený kompresní FT k operační technice MICA 3,5 mm x 34 mm; AR-8735BV-34"/>
    <x v="2"/>
    <s v="Z 506_NAHRAD_KOV"/>
    <s v="Umělé tělní náhrady - kovové"/>
    <n v="12"/>
    <n v="6199.99"/>
    <n v="6200"/>
    <n v="2"/>
    <n v="12399.99"/>
    <n v="6199.9949999999999"/>
    <n v="516.66624999999999"/>
    <n v="5683.3287499999997"/>
    <n v="12"/>
    <n v="6038.24"/>
    <n v="12076.48"/>
  </r>
  <r>
    <s v="KO678"/>
    <s v="šroub zkosený kompresní FT k operační technice MICA 3,5 mm x 38 mm; AR-8735BV-38"/>
    <x v="2"/>
    <s v="Z 506_NAHRAD_KOV"/>
    <s v="Umělé tělní náhrady - kovové"/>
    <n v="12"/>
    <n v="6200"/>
    <n v="6200"/>
    <n v="2"/>
    <n v="12400"/>
    <n v="6200"/>
    <n v="516.66666666666663"/>
    <n v="5683.333333333333"/>
    <m/>
    <m/>
    <n v="0"/>
  </r>
  <r>
    <s v="KO679"/>
    <s v="Šroub kompresní micro 2,5 x 26 mm STD; AR-8725-26H"/>
    <x v="2"/>
    <s v="Z 506_NAHRAD_KOV"/>
    <s v="Umělé tělní náhrady - kovové"/>
    <n v="12"/>
    <n v="2128.62"/>
    <n v="2128.62"/>
    <n v="2"/>
    <n v="4257.24"/>
    <n v="2128.62"/>
    <n v="177.38499999999999"/>
    <n v="1951.2349999999999"/>
    <n v="12"/>
    <n v="2073.09"/>
    <n v="4146.18"/>
  </r>
  <r>
    <s v="KO680"/>
    <s v="šroub zkosený kompresní FT k operační technice MICA 4,0 mm x 44 mm; AR-8740BV-44"/>
    <x v="2"/>
    <s v="Z 506_NAHRAD_KOV"/>
    <s v="Umělé tělní náhrady - kovové"/>
    <n v="12"/>
    <n v="6199.99"/>
    <n v="6200"/>
    <n v="2"/>
    <n v="12399.99"/>
    <n v="6199.9949999999999"/>
    <n v="516.66624999999999"/>
    <n v="5683.3287499999997"/>
    <n v="12"/>
    <n v="6038.26"/>
    <n v="12076.52"/>
  </r>
  <r>
    <s v="KO689"/>
    <s v="Šroub kortikální samořezný Activmotion NEWCLIP HTO prům. 4,5 mm délka 70 mm Titan; ST4,5L70D-ST"/>
    <x v="2"/>
    <s v="Z 506_NAHRAD_KOV"/>
    <s v="Umělé tělní náhrady - kovové"/>
    <n v="12"/>
    <n v="2133.25"/>
    <n v="2133.25"/>
    <n v="2"/>
    <n v="4266.5"/>
    <n v="2133.25"/>
    <n v="177.77083333333334"/>
    <n v="1955.4791666666667"/>
    <m/>
    <m/>
    <n v="0"/>
  </r>
  <r>
    <s v="KO690"/>
    <s v="Šroub kompresní mini 3,5 x 28 mm STD;  AR-8730-28H"/>
    <x v="2"/>
    <s v="Z 506_NAHRAD_KOV"/>
    <s v="Umělé tělní náhrady - kovové"/>
    <n v="12"/>
    <n v="2128.62"/>
    <n v="2128.62"/>
    <n v="1"/>
    <n v="2128.62"/>
    <n v="2128.62"/>
    <n v="177.38499999999999"/>
    <n v="1951.2349999999999"/>
    <m/>
    <m/>
    <n v="0"/>
  </r>
  <r>
    <s v="KO691"/>
    <s v="šroub zkosený kompresní FT k operační technice MICA XL 7,0 mm x 50 mm;  AR-8770-50H"/>
    <x v="2"/>
    <s v="Z 506_NAHRAD_KOV"/>
    <s v="Umělé tělní náhrady - kovové"/>
    <n v="12"/>
    <n v="6200"/>
    <n v="6200"/>
    <n v="1"/>
    <n v="6200"/>
    <n v="6200"/>
    <n v="516.66666666666663"/>
    <n v="5683.333333333333"/>
    <m/>
    <m/>
    <n v="0"/>
  </r>
  <r>
    <s v="KO692"/>
    <s v="šroub zkosený kompresní FT k operační technice MICA XL 7,0 mm x 35 mm; AR-8770-35H"/>
    <x v="2"/>
    <s v="Z 506_NAHRAD_KOV"/>
    <s v="Umělé tělní náhrady - kovové"/>
    <n v="12"/>
    <n v="6199.99"/>
    <n v="6199.99"/>
    <n v="1"/>
    <n v="6199.99"/>
    <n v="6199.99"/>
    <n v="516.66583333333335"/>
    <n v="5683.3241666666663"/>
    <m/>
    <m/>
    <n v="0"/>
  </r>
  <r>
    <s v="KO693"/>
    <s v="Náhrada kyčelního kloubu systém COCR Head Hlavice kovová femorální 12/14 prům. 36 mm vel.+O; 8022036002"/>
    <x v="3"/>
    <s v="Z 518_TEP"/>
    <s v="TEP ortopedie"/>
    <n v="12"/>
    <n v="3450"/>
    <n v="3450"/>
    <n v="1"/>
    <n v="3450"/>
    <n v="3450"/>
    <n v="287.5"/>
    <n v="3162.5"/>
    <m/>
    <m/>
    <n v="0"/>
  </r>
  <r>
    <s v="KO695"/>
    <s v="stent periferní vaskulární samoexpandibilní Absolute Pro 6 x 40 mm 135 cm; 1011921-040"/>
    <x v="7"/>
    <s v="Z 538 STENTY"/>
    <s v="Stenty periferní, vaskulární"/>
    <n v="12"/>
    <n v="11500"/>
    <n v="11500"/>
    <n v="1"/>
    <n v="11500"/>
    <n v="11500"/>
    <n v="958.33333333333337"/>
    <n v="10541.666666666666"/>
    <m/>
    <m/>
    <n v="0"/>
  </r>
  <r>
    <s v="KO697"/>
    <s v="stentgraft aortální Zenith False Lumen Endograft Ø46/Ø14 x 104 mm, individuální výroba; ZCMD-G23204"/>
    <x v="7"/>
    <s v="Z 538 STENTY"/>
    <s v="Stenty hrudní, břišní, stentgrafty"/>
    <n v="12"/>
    <n v="182850"/>
    <n v="182850"/>
    <n v="1"/>
    <n v="182850"/>
    <n v="182850"/>
    <n v="15237.5"/>
    <n v="167612.5"/>
    <m/>
    <m/>
    <n v="0"/>
  </r>
  <r>
    <s v="KO698"/>
    <s v="katetr prostatický pro trvalý proplach trojcestný, tvrdý 18Ch, Cylindrická špička, centrální otvor, balonek 40-50 ml, bal. á 10 ks; 2085-18"/>
    <x v="6"/>
    <s v="Z 513_KATETR"/>
    <s v="Katetry"/>
    <n v="12"/>
    <n v="959.72"/>
    <n v="959.72"/>
    <n v="10"/>
    <n v="9597.24"/>
    <n v="959.72399999999993"/>
    <n v="79.97699999999999"/>
    <n v="879.74699999999996"/>
    <m/>
    <m/>
    <n v="0"/>
  </r>
  <r>
    <s v="KO699"/>
    <s v="set punkční pro suprapubickou drenáž, katetr silikon 12Ch s integrálním balónkem 5 ml, bal.á 10 ks; 3030.12"/>
    <x v="0"/>
    <s v="Z 503_OSTAT"/>
    <s v="Ostatní - všeobecný mateiál"/>
    <n v="12"/>
    <n v="383.9"/>
    <n v="383.9"/>
    <n v="2"/>
    <n v="767.79"/>
    <n v="383.89499999999998"/>
    <n v="31.991249999999997"/>
    <n v="351.90375"/>
    <n v="21"/>
    <n v="383.8966666666667"/>
    <n v="767.79333333333341"/>
  </r>
  <r>
    <s v="KO700"/>
    <s v="Šroub rekonstrukční spongiózní titan plný závit 2,7 x 20 mm TX 8; AGO5001120"/>
    <x v="2"/>
    <s v="Z 506_NAHRAD_KOV"/>
    <s v="Umělé tělní náhrady - kovové"/>
    <n v="12"/>
    <n v="2530"/>
    <n v="2530"/>
    <n v="5"/>
    <n v="12650"/>
    <n v="2530"/>
    <n v="210.83333333333334"/>
    <n v="2319.1666666666665"/>
    <m/>
    <m/>
    <n v="0"/>
  </r>
  <r>
    <s v="KO701"/>
    <s v="šroub zkosený kompresní FT k operační technice MICA 3,5 mm x 36 mm; AR-8735BV-36"/>
    <x v="2"/>
    <s v="Z 506_NAHRAD_KOV"/>
    <s v="Umělé tělní náhrady - kovové"/>
    <n v="12"/>
    <n v="6200"/>
    <n v="6200"/>
    <n v="1"/>
    <n v="6200"/>
    <n v="6200"/>
    <n v="516.66666666666663"/>
    <n v="5683.333333333333"/>
    <m/>
    <m/>
    <n v="0"/>
  </r>
  <r>
    <s v="KO702"/>
    <s v="stentgraft aortální Zenith Flex AAA břišní bifurkační tělo 30 x 125 mm; TFFB-30-125-ZT"/>
    <x v="7"/>
    <s v="Z 538 STENTY"/>
    <s v="Stenty hrudní, břišní, stentgrafty"/>
    <n v="12"/>
    <n v="78775"/>
    <n v="78775"/>
    <n v="1"/>
    <n v="78775"/>
    <n v="78775"/>
    <n v="6564.583333333333"/>
    <n v="72210.416666666672"/>
    <m/>
    <m/>
    <n v="0"/>
  </r>
  <r>
    <s v="KO703"/>
    <s v="implantát spinální Symphony šroub POLY průměr 3,5 x 20 mm, 102035120S"/>
    <x v="2"/>
    <s v="Z 506_NAHRAD_KOV"/>
    <s v="Umělé tělní náhrady - kovové"/>
    <n v="12"/>
    <n v="7820"/>
    <n v="7820"/>
    <n v="1"/>
    <n v="7820"/>
    <n v="7820"/>
    <n v="651.66666666666663"/>
    <n v="7168.333333333333"/>
    <n v="12"/>
    <n v="7616"/>
    <n v="7616"/>
  </r>
  <r>
    <s v="KO704"/>
    <s v="stentgraft aortální Zenith Thoracic Tapered Graft Proximal Comp. 46/42 x 179 mm; ZTA-PT-46-42-179"/>
    <x v="7"/>
    <s v="Z 538 STENTY"/>
    <s v="Stenty hrudní, břišní, stentgrafty"/>
    <n v="12"/>
    <n v="147200"/>
    <n v="147200"/>
    <n v="1"/>
    <n v="147200"/>
    <n v="147200"/>
    <n v="12266.666666666666"/>
    <n v="134933.33333333334"/>
    <m/>
    <m/>
    <n v="0"/>
  </r>
  <r>
    <s v="KO710"/>
    <s v="Kardiostimulátor pro optimalizaci průběhu kalciového gradientu OPTIMIZER SMART MINI implantabilní, dobíjitelný kompletní systém vč. implantačního setu,10-B501-3-XX"/>
    <x v="27"/>
    <s v="Z 555 KARDI_CCM"/>
    <s v="Kardiostimulátory CCM"/>
    <n v="12"/>
    <n v="720000"/>
    <n v="720000"/>
    <n v="3"/>
    <n v="2160000"/>
    <n v="720000"/>
    <n v="60000"/>
    <n v="660000"/>
    <n v="12"/>
    <n v="701209.59999999998"/>
    <n v="2103628.7999999998"/>
  </r>
  <r>
    <s v="KO711"/>
    <s v="Čočka nitr. Acrysof IQ Vivity Toric DFT415.210"/>
    <x v="1"/>
    <s v="Z 515_NAHRAD_OST"/>
    <s v="Umělé tělní náhrady - ostatní"/>
    <n v="12"/>
    <n v="18745"/>
    <n v="18745"/>
    <n v="1"/>
    <n v="18745"/>
    <n v="18745"/>
    <n v="1562.0833333333333"/>
    <n v="17182.916666666668"/>
    <m/>
    <m/>
    <n v="0"/>
  </r>
  <r>
    <s v="KO712"/>
    <s v="Čočka nitr. Acrysof IQ Vivity Toric DFT615.205"/>
    <x v="1"/>
    <s v="Z 515_NAHRAD_OST"/>
    <s v="Umělé tělní náhrady - ostatní"/>
    <n v="12"/>
    <n v="18745"/>
    <n v="18745"/>
    <n v="1"/>
    <n v="18745"/>
    <n v="18745"/>
    <n v="1562.0833333333333"/>
    <n v="17182.916666666668"/>
    <m/>
    <m/>
    <n v="0"/>
  </r>
  <r>
    <s v="KO713"/>
    <s v="Čočka nitr. Acrysof IQ PanOptix Toric TFNT50.205"/>
    <x v="1"/>
    <s v="Z 515_NAHRAD_OST"/>
    <s v="Umělé tělní náhrady - ostatní"/>
    <n v="12"/>
    <n v="23002.9"/>
    <n v="23002.9"/>
    <n v="1"/>
    <n v="23002.86"/>
    <n v="23002.86"/>
    <n v="1916.905"/>
    <n v="21085.955000000002"/>
    <m/>
    <m/>
    <n v="0"/>
  </r>
  <r>
    <s v="KO714"/>
    <s v="Čočka nitr. Acrysof IQ Toric SN6AT4.140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715"/>
    <s v="Čočka nitr. Acrysof IQ PanOptix 26,0 dpt.  TFNT00.260"/>
    <x v="1"/>
    <s v="Z 515_NAHRAD_OST"/>
    <s v="Umělé tělní náhrady - ostatní"/>
    <n v="12"/>
    <n v="14441.7"/>
    <n v="16445"/>
    <n v="3"/>
    <n v="43325.11"/>
    <n v="14441.703333333333"/>
    <n v="1203.4752777777778"/>
    <n v="13238.228055555555"/>
    <m/>
    <m/>
    <n v="0"/>
  </r>
  <r>
    <s v="KO716"/>
    <s v="Náhrada kyčelního kloubu systém COCR Head Hlavice kovová femorální 12/14 zkosení 28 mm prům. 3,5 mm; 802202801"/>
    <x v="3"/>
    <s v="Z 518_TEP"/>
    <s v="TEP ortopedie"/>
    <n v="12"/>
    <n v="3450"/>
    <n v="3450"/>
    <n v="1"/>
    <n v="3450"/>
    <n v="3450"/>
    <n v="287.5"/>
    <n v="3162.5"/>
    <n v="12"/>
    <n v="3360"/>
    <n v="3360"/>
  </r>
  <r>
    <s v="KO717"/>
    <s v="náhrada kolenního kloubu NEXGEN LCCK vložka tibiální PE C,D 10 mm revizní; 00-5994-030-10"/>
    <x v="3"/>
    <s v="Z 518_TEP"/>
    <s v="TEP ortopedie"/>
    <n v="12"/>
    <n v="2875"/>
    <n v="2875"/>
    <n v="1"/>
    <n v="2875"/>
    <n v="2875"/>
    <n v="239.58333333333334"/>
    <n v="2635.4166666666665"/>
    <m/>
    <m/>
    <n v="0"/>
  </r>
  <r>
    <s v="KO718"/>
    <s v="Šroub na malé klouby kompresní Low Profile 4,5 x 36 mm; AR-8945-36PTS"/>
    <x v="2"/>
    <s v="Z 506_NAHRAD_KOV"/>
    <s v="Umělé tělní náhrady - kovové"/>
    <n v="12"/>
    <n v="2128.61"/>
    <n v="2128.61"/>
    <n v="2"/>
    <n v="4257.22"/>
    <n v="2128.61"/>
    <n v="177.38416666666669"/>
    <n v="1951.2258333333334"/>
    <n v="12"/>
    <n v="2073.09"/>
    <n v="4146.18"/>
  </r>
  <r>
    <s v="KO719"/>
    <s v="náhrada kolenního kloubu PERSONA vložka PE tibiální Vivacit E levá 11 mm velikost 8-11/E-F; 42-5121-008-11"/>
    <x v="3"/>
    <s v="Z 518_TEP"/>
    <s v="TEP ortopedie"/>
    <n v="12"/>
    <n v="6900"/>
    <n v="6900"/>
    <n v="1"/>
    <n v="6900"/>
    <n v="6900"/>
    <n v="575"/>
    <n v="6325"/>
    <n v="12"/>
    <n v="6720"/>
    <n v="6720"/>
  </r>
  <r>
    <s v="KO720"/>
    <s v="Náhrada kyčelního kloubu systém COCR Head Hlavice kovová femorální 12/14 zkosení 32 mm prům. + 0 mm; 802203202"/>
    <x v="3"/>
    <s v="Z 518_TEP"/>
    <s v="TEP ortopedie"/>
    <n v="12"/>
    <n v="3450"/>
    <n v="3450"/>
    <n v="16"/>
    <n v="55200"/>
    <n v="3450"/>
    <n v="287.5"/>
    <n v="3162.5"/>
    <n v="12"/>
    <n v="3360"/>
    <n v="53760"/>
  </r>
  <r>
    <s v="KO721"/>
    <s v="Šroub kortikální standardní Activmotion NEWCLIP HTO prům. 4,5 mm délka 40 mm Titan; CT4,5L40D-ST"/>
    <x v="2"/>
    <s v="Z 506_NAHRAD_KOV"/>
    <s v="Umělé tělní náhrady - kovové"/>
    <n v="12"/>
    <n v="2133.25"/>
    <n v="2133.25"/>
    <n v="1"/>
    <n v="2133.25"/>
    <n v="2133.25"/>
    <n v="177.77083333333334"/>
    <n v="1955.4791666666667"/>
    <m/>
    <m/>
    <n v="0"/>
  </r>
  <r>
    <s v="KO722"/>
    <s v="Skoba kostní titan 12 x 10 mm rovná; AGO4004004"/>
    <x v="2"/>
    <s v="Z 506_NAHRAD_KOV"/>
    <s v="Umělé tělní náhrady - kovové"/>
    <n v="12"/>
    <n v="805"/>
    <n v="805"/>
    <n v="1"/>
    <n v="805"/>
    <n v="805"/>
    <n v="67.083333333333329"/>
    <n v="737.91666666666663"/>
    <m/>
    <m/>
    <n v="0"/>
  </r>
  <r>
    <s v="KO723"/>
    <s v="Dlaha universal H Form 18 mm systém 3,5 mm; AGO4001053"/>
    <x v="2"/>
    <s v="Z 506_NAHRAD_KOV"/>
    <s v="Umělé tělní náhrady - kovové"/>
    <n v="12"/>
    <n v="5255.5"/>
    <n v="5280.14"/>
    <n v="2"/>
    <n v="10535.64"/>
    <n v="5267.82"/>
    <n v="438.98499999999996"/>
    <n v="4828.835"/>
    <m/>
    <m/>
    <n v="0"/>
  </r>
  <r>
    <s v="KO724"/>
    <s v="Šroub kortikální zamykací titan 3,57 x 20 mm HEX; AGO5002020"/>
    <x v="2"/>
    <s v="Z 506_NAHRAD_KOV"/>
    <s v="Umělé tělní náhrady - kovové"/>
    <n v="12"/>
    <n v="1725"/>
    <n v="1725"/>
    <n v="4"/>
    <n v="6900"/>
    <n v="1725"/>
    <n v="143.75"/>
    <n v="1581.25"/>
    <m/>
    <m/>
    <n v="0"/>
  </r>
  <r>
    <s v="KO725"/>
    <s v="Náhrada kyčelního kloubu systém COCR Head Hlavice kovová femorální 12/14 zkosení 36 mm prům. + 0 mm; 8022033602"/>
    <x v="3"/>
    <s v="Z 518_TEP"/>
    <s v="TEP ortopedie"/>
    <n v="12"/>
    <n v="3450"/>
    <n v="3450"/>
    <n v="5"/>
    <n v="17250"/>
    <n v="3450"/>
    <n v="287.5"/>
    <n v="3162.5"/>
    <n v="12"/>
    <n v="3360"/>
    <n v="16800"/>
  </r>
  <r>
    <s v="KO726"/>
    <s v="Náhrada kyčelního kloubu systém COCR Head Hlavice kovová femorální 12/14 zkosení 32 mm prům. +3,5 mm;  802203203"/>
    <x v="3"/>
    <s v="Z 518_TEP"/>
    <s v="TEP ortopedie"/>
    <n v="12"/>
    <n v="3450"/>
    <n v="3450"/>
    <n v="6"/>
    <n v="20700"/>
    <n v="3450"/>
    <n v="287.5"/>
    <n v="3162.5"/>
    <n v="0"/>
    <n v="3450"/>
    <n v="20700"/>
  </r>
  <r>
    <s v="KO727"/>
    <s v="náhrada ramenního kloubu SMR tělo humerální reverzní, 1352.20.010"/>
    <x v="3"/>
    <s v="Z 518_TEP"/>
    <s v="TEP traumatologie"/>
    <n v="12"/>
    <n v="27312.5"/>
    <n v="27312.5"/>
    <n v="1"/>
    <n v="27312.5"/>
    <n v="27312.5"/>
    <n v="2276.0416666666665"/>
    <n v="25036.458333333332"/>
    <m/>
    <m/>
    <n v="0"/>
  </r>
  <r>
    <s v="KO728"/>
    <s v="náhrada ramenního kloubu SMR bezdříkový systém glenosféra 44 mm; 1374.50.440"/>
    <x v="3"/>
    <s v="Z 518_TEP"/>
    <s v="TEP traumatologie"/>
    <n v="12"/>
    <n v="14892.5"/>
    <n v="14892.5"/>
    <n v="1"/>
    <n v="14892.5"/>
    <n v="14892.5"/>
    <n v="1241.0416666666667"/>
    <n v="13651.458333333334"/>
    <m/>
    <m/>
    <n v="0"/>
  </r>
  <r>
    <s v="KO729"/>
    <s v="náhrada ramenního kloubu SMR dřík kónický necementovaný prům. 17 mm délka 80 mm; 1304.15.170"/>
    <x v="3"/>
    <s v="Z 518_TEP"/>
    <s v="TEP traumatologie"/>
    <n v="12"/>
    <n v="12650"/>
    <n v="12650"/>
    <n v="1"/>
    <n v="12650"/>
    <n v="12650"/>
    <n v="1054.1666666666667"/>
    <n v="11595.833333333334"/>
    <m/>
    <m/>
    <n v="0"/>
  </r>
  <r>
    <s v="KO730"/>
    <s v="náhrada ramenního kloubu SMR vložka krátká 44 mm; 1362.09.010"/>
    <x v="3"/>
    <s v="Z 518_TEP"/>
    <s v="TEP traumatologie"/>
    <n v="12"/>
    <n v="12305"/>
    <n v="12305"/>
    <n v="1"/>
    <n v="12305"/>
    <n v="12305"/>
    <n v="1025.4166666666667"/>
    <n v="11279.583333333334"/>
    <m/>
    <m/>
    <n v="0"/>
  </r>
  <r>
    <s v="KO731"/>
    <s v="náhrada ramenního kloubu SMR glenoid necementovaný bezdříkový vel. Small – R;  1375.20.005"/>
    <x v="3"/>
    <s v="Z 518_TEP"/>
    <s v="TEP traumatologie"/>
    <n v="12"/>
    <n v="13570"/>
    <n v="13570"/>
    <n v="1"/>
    <n v="13570"/>
    <n v="13570"/>
    <n v="1130.8333333333333"/>
    <n v="12439.166666666666"/>
    <m/>
    <m/>
    <n v="0"/>
  </r>
  <r>
    <s v="KO732"/>
    <s v="náhrada ramenního kloubu SMR bezdříkový systém spojka se šroubem vel. Small - R 1374.15.305"/>
    <x v="3"/>
    <s v="Z 518_TEP"/>
    <s v="TEP traumatologie"/>
    <n v="12"/>
    <n v="5175"/>
    <n v="5175"/>
    <n v="1"/>
    <n v="5175"/>
    <n v="5175"/>
    <n v="431.25"/>
    <n v="4743.75"/>
    <m/>
    <m/>
    <n v="0"/>
  </r>
  <r>
    <s v="KO733"/>
    <s v="náhrada kyčelního kloubu šroub kostní 6,5 x 20 mm 8420.15.010"/>
    <x v="3"/>
    <s v="Z 518_TEP"/>
    <s v="TEP traumatologie"/>
    <n v="12"/>
    <n v="793.5"/>
    <n v="793.5"/>
    <n v="1"/>
    <n v="793.5"/>
    <n v="793.5"/>
    <n v="66.125"/>
    <n v="727.375"/>
    <m/>
    <m/>
    <n v="0"/>
  </r>
  <r>
    <s v="KO734"/>
    <s v="náhrada kyčelního kloubu šroub kostní 6,5 x 30 mm 8420.15.030"/>
    <x v="3"/>
    <s v="Z 518_TEP"/>
    <s v="TEP traumatologie"/>
    <n v="12"/>
    <n v="793.5"/>
    <n v="793.5"/>
    <n v="1"/>
    <n v="793.5"/>
    <n v="793.5"/>
    <n v="66.125"/>
    <n v="727.375"/>
    <m/>
    <m/>
    <n v="0"/>
  </r>
  <r>
    <s v="KO735"/>
    <s v="Šroub kortikální STANDARD titan 3,5 x 12 mm HEX; AGO5002112"/>
    <x v="2"/>
    <s v="Z 506_NAHRAD_KOV"/>
    <s v="Umělé tělní náhrady - kovové"/>
    <n v="12"/>
    <n v="1143.8399999999999"/>
    <n v="1143.8399999999999"/>
    <n v="1"/>
    <n v="1143.8399999999999"/>
    <n v="1143.8399999999999"/>
    <n v="95.32"/>
    <n v="1048.52"/>
    <m/>
    <m/>
    <n v="0"/>
  </r>
  <r>
    <s v="KO736"/>
    <s v="Šroub kortikální STANDARD titan 3,5 x 22 mm HEX; AGO5002122"/>
    <x v="2"/>
    <s v="Z 506_NAHRAD_KOV"/>
    <s v="Umělé tělní náhrady - kovové"/>
    <n v="12"/>
    <n v="1143.8399999999999"/>
    <n v="1143.8399999999999"/>
    <n v="1"/>
    <n v="1143.8399999999999"/>
    <n v="1143.8399999999999"/>
    <n v="95.32"/>
    <n v="1048.52"/>
    <m/>
    <m/>
    <n v="0"/>
  </r>
  <r>
    <s v="KO737"/>
    <s v="Šroub kortikální STANDARD titan 3,5 x 24 mm HEX; AGO5002124"/>
    <x v="2"/>
    <s v="Z 506_NAHRAD_KOV"/>
    <s v="Umělé tělní náhrady - kovové"/>
    <n v="12"/>
    <n v="1143.8399999999999"/>
    <n v="1143.8399999999999"/>
    <n v="2"/>
    <n v="2287.6799999999998"/>
    <n v="1143.8399999999999"/>
    <n v="95.32"/>
    <n v="1048.52"/>
    <m/>
    <m/>
    <n v="0"/>
  </r>
  <r>
    <s v="KO738"/>
    <s v="implantát spinální fixační systém PS hrud/bed zadní přístup šroub polyaxiální 7,5 x 50 mm; TM-7550"/>
    <x v="2"/>
    <s v="Z 506_NAHRAD_KOV"/>
    <s v="Umělé tělní náhrady - kovové"/>
    <n v="12"/>
    <n v="2990"/>
    <n v="2990"/>
    <n v="2"/>
    <n v="5980"/>
    <n v="2990"/>
    <n v="249.16666666666666"/>
    <n v="2740.8333333333335"/>
    <m/>
    <m/>
    <n v="0"/>
  </r>
  <r>
    <s v="KO739"/>
    <s v="Náhrada kyčelního kloubu systém COCR Head Hlavice kovová femorální 12/14 zkosení 28 mm prům. +0 mm; 802202802"/>
    <x v="3"/>
    <s v="Z 518_TEP"/>
    <s v="TEP ortopedie"/>
    <n v="12"/>
    <n v="3450"/>
    <n v="3450"/>
    <n v="5"/>
    <n v="17250"/>
    <n v="3450"/>
    <n v="287.5"/>
    <n v="3162.5"/>
    <n v="12"/>
    <n v="3360"/>
    <n v="16800"/>
  </r>
  <r>
    <s v="KO740"/>
    <s v="Náhrada kyčelního kloubu systém COCR Head Hlavice kovová femorální 12/14 zkosení 28 mm prům. 3,5 mm; 802202803"/>
    <x v="3"/>
    <s v="Z 518_TEP"/>
    <s v="TEP ortopedie"/>
    <n v="12"/>
    <n v="3450"/>
    <n v="3450"/>
    <n v="1"/>
    <n v="3450"/>
    <n v="3450"/>
    <n v="287.5"/>
    <n v="3162.5"/>
    <n v="12"/>
    <n v="3360"/>
    <n v="3360"/>
  </r>
  <r>
    <s v="KO743"/>
    <s v="Náhrada kyčelního kloubu systém COCR Head Hlavice kovová femorální 12/14 zkosení 32 mm prům. -3,5 mm; 802203201"/>
    <x v="3"/>
    <s v="Z 518_TEP"/>
    <s v="TEP ortopedie"/>
    <n v="12"/>
    <n v="3450"/>
    <n v="3450"/>
    <n v="3"/>
    <n v="10350"/>
    <n v="3450"/>
    <n v="287.5"/>
    <n v="3162.5"/>
    <m/>
    <m/>
    <n v="0"/>
  </r>
  <r>
    <s v="KO746"/>
    <s v="Náhrada kyčelního kloubu systém COCR Head Hlavice kovová femorální 12/14 zkosení 36 mm prům. -3,5 mm; 802203601"/>
    <x v="3"/>
    <s v="Z 518_TEP"/>
    <s v="TEP ortopedie"/>
    <n v="12"/>
    <n v="3450"/>
    <n v="3450"/>
    <n v="2"/>
    <n v="6900"/>
    <n v="3450"/>
    <n v="287.5"/>
    <n v="3162.5"/>
    <n v="12"/>
    <n v="3360"/>
    <n v="6720"/>
  </r>
  <r>
    <s v="KO750"/>
    <s v="Šroub rekonstrukční spongiózní titan plný závit 2,7 x 18 mm TX 8; AGO05001118"/>
    <x v="2"/>
    <s v="Z 506_NAHRAD_KOV"/>
    <s v="Umělé tělní náhrady - kovové"/>
    <n v="12"/>
    <n v="2530"/>
    <n v="2530"/>
    <n v="2"/>
    <n v="5060"/>
    <n v="2530"/>
    <n v="210.83333333333334"/>
    <n v="2319.1666666666665"/>
    <m/>
    <m/>
    <n v="0"/>
  </r>
  <r>
    <s v="KO751"/>
    <s v="Šroub rekonstrukční spongiózní titan plný závit 2,7 x 22 mm TX 8; AGO05001122"/>
    <x v="2"/>
    <s v="Z 506_NAHRAD_KOV"/>
    <s v="Umělé tělní náhrady - kovové"/>
    <n v="12"/>
    <n v="2530"/>
    <n v="2530"/>
    <n v="1"/>
    <n v="2530"/>
    <n v="2530"/>
    <n v="210.83333333333334"/>
    <n v="2319.1666666666665"/>
    <m/>
    <m/>
    <n v="0"/>
  </r>
  <r>
    <s v="KO752"/>
    <s v="defibrilátor jednodutinový GALLANT VR CDVRA500Q samostatný přístroj,CDVRA500Q"/>
    <x v="15"/>
    <s v="Z 516_DEFIBR"/>
    <s v="Defibrilátory"/>
    <n v="12"/>
    <n v="227535"/>
    <n v="227535"/>
    <n v="1"/>
    <n v="227535"/>
    <n v="227535"/>
    <n v="18961.25"/>
    <n v="208573.75"/>
    <m/>
    <m/>
    <n v="0"/>
  </r>
  <r>
    <s v="KO755"/>
    <s v="náhrada kolenního kloubu PERSONA vložka PE tibiální Vivacit E levá 12 mm velikost 4-5/C-D; 42-5121-003-12"/>
    <x v="3"/>
    <s v="Z 518_TEP"/>
    <s v="TEP ortopedie"/>
    <n v="12"/>
    <n v="6900"/>
    <n v="6900"/>
    <n v="1"/>
    <n v="6900"/>
    <n v="6900"/>
    <n v="575"/>
    <n v="6325"/>
    <m/>
    <m/>
    <n v="0"/>
  </r>
  <r>
    <s v="KO762"/>
    <s v="stent koronární lékový SYNERGY XD MR OUS 4,00 x 08 mm, balonexpandibilní, bioodbouratelný potah Everolimus; H749394170840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O769"/>
    <s v="stent koronární lékový SYNERGY XD MR OUS 5,00 x 12 mm, balonexpandibilní, bioodbouratelný potah Everolimus; H749394171250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O775"/>
    <s v="stent koronární lékový SYNERGY XD MR OUS 4,50 x 16 mm, balonexpandibilní, bioodbouratelný potah Everolimus; H749394171645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O783"/>
    <s v="stent koronární lékový SYNERGY XD MR OUS 5,00 x 20 mm, balonexpandibilní, bioodbouratelný potah Everolimus; H749394172050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O791"/>
    <s v="stent koronární lékový SYNERGY XD MR OUS 2,25 x 28 mm, balonexpandibilní, bioodbouratelný potah Everolimus; H749394172822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O799"/>
    <s v="stent koronární lékový SYNERGY XD MR OUS 2,50 x 32 mm, balonexpandibilní, bioodbouratelný potah Everolimus; H749394173225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O806"/>
    <s v="stent koronární lékový SYNERGY XD MR OUS 3,00 x 38 mm, balonexpandibilní, bioodbouratelný potah Everolimus; H7493941738300"/>
    <x v="18"/>
    <s v="Z 540 STENTY_LEK"/>
    <s v="Stenty lékové"/>
    <n v="12"/>
    <n v="13915"/>
    <n v="13915"/>
    <n v="1"/>
    <n v="13915"/>
    <n v="13915"/>
    <n v="1159.5833333333333"/>
    <n v="12755.416666666666"/>
    <n v="12"/>
    <n v="13552"/>
    <n v="13552"/>
  </r>
  <r>
    <s v="KO811"/>
    <s v="stent koronární lékový SYNERGY XD MR OUS 3,50 x 48 mm, balonexpandibilní, bioodbouratelný potah Everolimus; H7493941748350"/>
    <x v="18"/>
    <s v="Z 540 STENTY_LEK"/>
    <s v="Stenty lékové"/>
    <n v="12"/>
    <n v="13915"/>
    <n v="13915"/>
    <n v="1"/>
    <n v="13915"/>
    <n v="13915"/>
    <n v="1159.5833333333333"/>
    <n v="12755.416666666666"/>
    <m/>
    <m/>
    <n v="0"/>
  </r>
  <r>
    <s v="KO813"/>
    <s v="Čočka nitr. Acrysof IQ PanOptix  Toric 23,0 dpt. TFNT20.230"/>
    <x v="1"/>
    <s v="Z 515_NAHRAD_OST"/>
    <s v="Umělé tělní náhrady - ostatní"/>
    <n v="12"/>
    <n v="23002.880000000001"/>
    <n v="23002.880000000001"/>
    <n v="1"/>
    <n v="23002.880000000001"/>
    <n v="23002.880000000001"/>
    <n v="1916.9066666666668"/>
    <n v="21085.973333333335"/>
    <m/>
    <m/>
    <n v="0"/>
  </r>
  <r>
    <s v="KO814"/>
    <s v="Čočka nitr. 26,5 dpt SN6AT5.265.  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815"/>
    <s v="Šroub antirotační, pro krčkový femorálnísystém, délka 115 mm, slitinatitanu (TAN)),steri, 04.168.515S"/>
    <x v="2"/>
    <s v="Z 506_NAHRAD_KOV"/>
    <s v="Umělé tělní náhrady - kovové"/>
    <n v="12"/>
    <n v="1429.45"/>
    <n v="1429.45"/>
    <n v="1"/>
    <n v="1429.45"/>
    <n v="1429.45"/>
    <n v="119.12083333333334"/>
    <n v="1310.3291666666667"/>
    <m/>
    <m/>
    <n v="0"/>
  </r>
  <r>
    <s v="KO816"/>
    <s v="šroub zkosený kompresní FT k operační technice MICA 4,0 mm x 46 mm; AR-8740BV-46"/>
    <x v="2"/>
    <s v="Z 506_NAHRAD_KOV"/>
    <s v="Umělé tělní náhrady - kovové"/>
    <n v="12"/>
    <n v="6200"/>
    <n v="6200"/>
    <n v="1"/>
    <n v="6200"/>
    <n v="6200"/>
    <n v="516.66666666666663"/>
    <n v="5683.333333333333"/>
    <n v="12"/>
    <n v="6038.26"/>
    <n v="6038.26"/>
  </r>
  <r>
    <s v="KO817"/>
    <s v="šroub zkosený kompresní FT k operační technice MICA 4,0 mm x 50 mm; AR-8740BV-50"/>
    <x v="2"/>
    <s v="Z 506_NAHRAD_KOV"/>
    <s v="Umělé tělní náhrady - kovové"/>
    <n v="12"/>
    <n v="6200"/>
    <n v="6200"/>
    <n v="1"/>
    <n v="6200"/>
    <n v="6200"/>
    <n v="516.66666666666663"/>
    <n v="5683.333333333333"/>
    <m/>
    <m/>
    <n v="0"/>
  </r>
  <r>
    <s v="KO818"/>
    <s v="Šroub kompresní micro 2,5 x 28 mm FT; AR-8725-28H"/>
    <x v="2"/>
    <s v="Z 506_NAHRAD_KOV"/>
    <s v="Umělé tělní náhrady - kovové"/>
    <n v="12"/>
    <n v="2128.62"/>
    <n v="2128.62"/>
    <n v="1"/>
    <n v="2128.62"/>
    <n v="2128.62"/>
    <n v="177.38499999999999"/>
    <n v="1951.2349999999999"/>
    <n v="12"/>
    <n v="2073.09"/>
    <n v="2073.09"/>
  </r>
  <r>
    <s v="KO819"/>
    <s v="Šroub kompresní micro 2,5 x 30 mm FT; AR-8725-30H"/>
    <x v="2"/>
    <s v="Z 506_NAHRAD_KOV"/>
    <s v="Umělé tělní náhrady - kovové"/>
    <n v="12"/>
    <n v="2128.62"/>
    <n v="2128.62"/>
    <n v="2"/>
    <n v="4257.2299999999996"/>
    <n v="2128.6149999999998"/>
    <n v="177.38458333333332"/>
    <n v="1951.2304166666665"/>
    <m/>
    <m/>
    <n v="0"/>
  </r>
  <r>
    <s v="KO820"/>
    <s v="dlaha LCP rovná velký fragment 4.5/5.0 mm úzká, 10 otvorů, délka 188 mm ocel/titan; 424.601"/>
    <x v="2"/>
    <s v="Z 506_NAHRAD_KOV"/>
    <s v="Umělé tělní náhrady - kovové"/>
    <n v="12"/>
    <n v="3234.95"/>
    <n v="3234.95"/>
    <n v="1"/>
    <n v="3234.95"/>
    <n v="3234.95"/>
    <n v="269.57916666666665"/>
    <n v="2965.3708333333334"/>
    <m/>
    <m/>
    <n v="0"/>
  </r>
  <r>
    <s v="KO822"/>
    <s v="záznamník EKG implantibilní BioMonitor IIIm, s aktivátorem, komplet 47,5mm x 8,3mmx 4,3 mm,450218k"/>
    <x v="22"/>
    <s v="Z 544 PODK_MON"/>
    <s v="SQ monitory"/>
    <n v="12"/>
    <n v="68310"/>
    <n v="68310"/>
    <n v="2"/>
    <n v="136620"/>
    <n v="68310"/>
    <n v="5692.5"/>
    <n v="62617.5"/>
    <m/>
    <m/>
    <n v="0"/>
  </r>
  <r>
    <s v="KO823"/>
    <s v="záznamník EKG implantibilní BioMonitor IIIm, s aktivátorem, komplet s cardiomesengerem 47,5mm x 8,3mmx 4,3 mm,450218k-C"/>
    <x v="22"/>
    <s v="Z 544 PODK_MON"/>
    <s v="SQ monitory"/>
    <n v="12"/>
    <n v="68310"/>
    <n v="68310"/>
    <n v="3"/>
    <n v="204930"/>
    <n v="68310"/>
    <n v="5692.5"/>
    <n v="62617.5"/>
    <n v="12"/>
    <n v="66528"/>
    <n v="199584"/>
  </r>
  <r>
    <s v="KO827"/>
    <s v="Čočka nitr. Acrysof IQ Vivity Toric DFT415.195,   21,0 dpt"/>
    <x v="1"/>
    <s v="Z 515_NAHRAD_OST"/>
    <s v="Umělé tělní náhrady - ostatní"/>
    <n v="12"/>
    <n v="18745"/>
    <n v="18745"/>
    <n v="2"/>
    <n v="37490"/>
    <n v="18745"/>
    <n v="1562.0833333333333"/>
    <n v="17182.916666666668"/>
    <m/>
    <m/>
    <n v="0"/>
  </r>
  <r>
    <s v="KO828"/>
    <s v="Čočka nitr. Acrysof IQ PanOptix Toric TFNT30.230,  23,0 dpt"/>
    <x v="1"/>
    <s v="Z 515_NAHRAD_OST"/>
    <s v="Umělé tělní náhrady - ostatní"/>
    <n v="12"/>
    <n v="23002.87"/>
    <n v="23002.87"/>
    <n v="1"/>
    <n v="23002.87"/>
    <n v="23002.87"/>
    <n v="1916.9058333333332"/>
    <n v="21085.964166666665"/>
    <m/>
    <m/>
    <n v="0"/>
  </r>
  <r>
    <s v="KO829"/>
    <s v="Čočka nitr. Acrysof IQ PanOptix Toric TFNT50.220,  22,0 dpt"/>
    <x v="1"/>
    <s v="Z 515_NAHRAD_OST"/>
    <s v="Umělé tělní náhrady - ostatní"/>
    <n v="12"/>
    <n v="23002.880000000001"/>
    <n v="23002.880000000001"/>
    <n v="1"/>
    <n v="23002.880000000001"/>
    <n v="23002.880000000001"/>
    <n v="1916.9066666666668"/>
    <n v="21085.973333333335"/>
    <m/>
    <m/>
    <n v="0"/>
  </r>
  <r>
    <s v="KO830"/>
    <s v="Čočka nitr. MTA4U0.205,  20,5 dpt"/>
    <x v="1"/>
    <s v="Z 515_NAHRAD_OST"/>
    <s v="Umělé tělní náhrady - ostatní"/>
    <n v="12"/>
    <n v="1605.98"/>
    <n v="1605.98"/>
    <n v="1"/>
    <n v="1605.98"/>
    <n v="1605.98"/>
    <n v="133.83166666666668"/>
    <n v="1472.1483333333333"/>
    <m/>
    <m/>
    <n v="0"/>
  </r>
  <r>
    <s v="KO831"/>
    <s v="Šroub kompresní mini 3,5 x 46 mm FT; AR-8730-46H"/>
    <x v="2"/>
    <s v="Z 506_NAHRAD_KOV"/>
    <s v="Umělé tělní náhrady - kovové"/>
    <n v="12"/>
    <n v="2128.62"/>
    <n v="2128.62"/>
    <n v="1"/>
    <n v="2128.62"/>
    <n v="2128.62"/>
    <n v="177.38499999999999"/>
    <n v="1951.2349999999999"/>
    <m/>
    <m/>
    <n v="0"/>
  </r>
  <r>
    <s v="KO833"/>
    <s v="katetr infuzní Cragg-McNamara, 10 cm inf. délka, 4 F 100 cm, 41038-01"/>
    <x v="6"/>
    <s v="Z 513_KATETR"/>
    <s v="Katetry k rozpouštění krevních sraženin"/>
    <n v="12"/>
    <n v="2583"/>
    <n v="2583"/>
    <n v="4"/>
    <n v="10332"/>
    <n v="2583"/>
    <n v="215.25"/>
    <n v="2367.75"/>
    <m/>
    <m/>
    <n v="0"/>
  </r>
  <r>
    <s v="KO838"/>
    <s v="Zavaděč pro BD stent 28F/18F, aktiv. délka 75 cm; 31/25/31x100 mm"/>
    <x v="0"/>
    <s v="Z 503_OSTAT"/>
    <s v="Zaváděcí pouzdra"/>
    <n v="21"/>
    <n v="3569.5"/>
    <n v="3569.5"/>
    <n v="1"/>
    <n v="3569.5"/>
    <n v="3569.5"/>
    <n v="169.97619047619048"/>
    <n v="3399.5238095238096"/>
    <m/>
    <m/>
    <n v="0"/>
  </r>
  <r>
    <s v="KO839"/>
    <s v="Šroub kompresní 4,0 x 42 mm FT; AR-8740-42H"/>
    <x v="2"/>
    <s v="Z 506_NAHRAD_KOV"/>
    <s v="Umělé tělní náhrady - kovové"/>
    <n v="12"/>
    <n v="2128.62"/>
    <n v="2128.62"/>
    <n v="1"/>
    <n v="2128.62"/>
    <n v="2128.62"/>
    <n v="177.38499999999999"/>
    <n v="1951.2349999999999"/>
    <m/>
    <m/>
    <n v="0"/>
  </r>
  <r>
    <s v="KO840"/>
    <s v="Šroub kompresní 4,0 x 30 mm FT; AR-8740-30H"/>
    <x v="2"/>
    <s v="Z 506_NAHRAD_KOV"/>
    <s v="Umělé tělní náhrady - kovové"/>
    <n v="12"/>
    <n v="2128.61"/>
    <n v="2128.61"/>
    <n v="1"/>
    <n v="2128.61"/>
    <n v="2128.61"/>
    <n v="177.38416666666669"/>
    <n v="1951.2258333333334"/>
    <m/>
    <m/>
    <n v="0"/>
  </r>
  <r>
    <s v="KO842"/>
    <s v="Kotva nevstřebatelná pro rameno FiberTak Gen 2 soft Anchor pr. 1,8 mm 2 suture, samouzlící měkotkáňový implantát; AR-3636-1"/>
    <x v="2"/>
    <s v="Z 506_NAHRAD_KOV"/>
    <s v="Umělé tělní náhrady - kovové"/>
    <n v="12"/>
    <n v="7712.4"/>
    <n v="7712.4"/>
    <n v="2"/>
    <n v="15424.79"/>
    <n v="7712.3950000000004"/>
    <n v="642.69958333333341"/>
    <n v="7069.6954166666674"/>
    <m/>
    <m/>
    <n v="0"/>
  </r>
  <r>
    <s v="KO843"/>
    <s v="šroub zkosený kompresní FT k operační technice MICA 5,0 mm x 50 mm; AR-8750-50H"/>
    <x v="2"/>
    <s v="Z 506_NAHRAD_KOV"/>
    <s v="Umělé tělní náhrady - kovové"/>
    <n v="12"/>
    <n v="6200"/>
    <n v="6200"/>
    <n v="1"/>
    <n v="6200"/>
    <n v="6200"/>
    <n v="516.66666666666663"/>
    <n v="5683.333333333333"/>
    <m/>
    <m/>
    <n v="0"/>
  </r>
  <r>
    <s v="KO845"/>
    <s v="Systém zaváděcí ACURATE NEO2 TRANSFEMORAL DEL. SYSTÉM, SYM-DS-010 "/>
    <x v="19"/>
    <s v="Z 524_TAVI_CHLOP"/>
    <s v="Balíček TAVI -  chlopně I. Interna"/>
    <n v="12"/>
    <n v="6050"/>
    <n v="6050"/>
    <n v="4"/>
    <n v="24200"/>
    <n v="6050"/>
    <n v="504.16666666666669"/>
    <n v="5545.833333333333"/>
    <m/>
    <m/>
    <n v="0"/>
  </r>
  <r>
    <s v="KO846"/>
    <s v="Systém Loadingový ACURATE NEO2 LOADING SYSTEM, SYM-AC-010"/>
    <x v="19"/>
    <s v="Z 524_TAVI_CHLOP"/>
    <s v="Balíček TAVI -  chlopně I. Interna"/>
    <n v="12"/>
    <n v="6050"/>
    <n v="6050"/>
    <n v="4"/>
    <n v="24200"/>
    <n v="6050"/>
    <n v="504.16666666666669"/>
    <n v="5545.833333333333"/>
    <m/>
    <m/>
    <n v="0"/>
  </r>
  <r>
    <s v="KO847"/>
    <s v="Chlopeň aortální ACURATE NEO2 AORTIC VALVE, velikost  S,SYM-SV23-004"/>
    <x v="19"/>
    <s v="Z 524_TAVI_CHLOP"/>
    <s v="Balíček TAVI -  chlopně I. Interna"/>
    <n v="12"/>
    <n v="375100"/>
    <n v="375100"/>
    <n v="1"/>
    <n v="375100"/>
    <n v="375100"/>
    <n v="31258.333333333332"/>
    <n v="343841.66666666669"/>
    <m/>
    <m/>
    <n v="0"/>
  </r>
  <r>
    <s v="KO848"/>
    <s v="Chlopeň aortální ACURATE NEO2 AORTIC VALVE, velikost M,SYM-SV25-004"/>
    <x v="19"/>
    <s v="Z 524_TAVI_CHLOP"/>
    <s v="Balíček TAVI -  chlopně I. Interna"/>
    <n v="12"/>
    <n v="375100"/>
    <n v="375100"/>
    <n v="1"/>
    <n v="375100"/>
    <n v="375100"/>
    <n v="31258.333333333332"/>
    <n v="343841.66666666669"/>
    <m/>
    <m/>
    <n v="0"/>
  </r>
  <r>
    <s v="KO849"/>
    <s v="Chlopeň aortální ACURATE NEO2 AORTIC VALVE, velikost L,SYM-SV27-004"/>
    <x v="19"/>
    <s v="Z 524_TAVI_CHLOP"/>
    <s v="Balíček TAVI -  chlopně I. Interna"/>
    <n v="12"/>
    <n v="375100"/>
    <n v="375100"/>
    <n v="2"/>
    <n v="750200"/>
    <n v="375100"/>
    <n v="31258.333333333332"/>
    <n v="343841.66666666669"/>
    <m/>
    <m/>
    <n v="0"/>
  </r>
  <r>
    <s v="KO850"/>
    <s v="Zavaděč  Sheet ISLEEVE 14F, H74939349140"/>
    <x v="19"/>
    <s v="Z 524_TAVI_CHLOP"/>
    <s v="Balíček TAVI -  chlopně I. Interna"/>
    <n v="12"/>
    <n v="14641"/>
    <n v="14641"/>
    <n v="4"/>
    <n v="58564"/>
    <n v="14641"/>
    <n v="1220.0833333333333"/>
    <n v="13420.916666666666"/>
    <m/>
    <m/>
    <n v="0"/>
  </r>
  <r>
    <s v="KO851"/>
    <s v="Systém embolické Cerebrální protekce, SENTINEL CEREBRAL PROTECTION, duální, vel. 9-15 mm a 6,5-10 mm,CMS15-10C"/>
    <x v="19"/>
    <s v="Z 524_TAVI_CHLOP"/>
    <s v="Balíček TAVI -  chlopně I. Interna"/>
    <n v="12"/>
    <n v="40777"/>
    <n v="40777"/>
    <n v="4"/>
    <n v="163108"/>
    <n v="40777"/>
    <n v="3398.0833333333335"/>
    <n v="37378.916666666664"/>
    <m/>
    <m/>
    <n v="0"/>
  </r>
  <r>
    <s v="KO854"/>
    <s v="Katétr balónkový dilatační, Valvuloplastický VACS III průměr 20mm, délka 40 mm,YA32040"/>
    <x v="19"/>
    <s v="Z 524_TAVI_CHLOP"/>
    <s v="Balíček TAVI -  chlopně I. Interna"/>
    <n v="12"/>
    <n v="14096.5"/>
    <n v="14096.5"/>
    <n v="1"/>
    <n v="14096.5"/>
    <n v="14096.5"/>
    <n v="1174.7083333333333"/>
    <n v="12921.791666666666"/>
    <m/>
    <m/>
    <n v="0"/>
  </r>
  <r>
    <s v="KO855"/>
    <s v="Katétr balónkový dilatační, Valvuloplastický VACS III průměr 22 mm, délka 40 mm, YA32240"/>
    <x v="19"/>
    <s v="Z 524_TAVI_CHLOP"/>
    <s v="Balíček TAVI -  chlopně I. Interna"/>
    <n v="12"/>
    <n v="14096.5"/>
    <n v="14096.5"/>
    <n v="2"/>
    <n v="28193"/>
    <n v="14096.5"/>
    <n v="1174.7083333333333"/>
    <n v="12921.791666666666"/>
    <m/>
    <m/>
    <n v="0"/>
  </r>
  <r>
    <s v="KO858"/>
    <s v="Katétr balónkový dilatační, Valvuloplastický VACS III průměr 25 mm, délka 40 mm,YA32540"/>
    <x v="19"/>
    <s v="Z 524_TAVI_CHLOP"/>
    <s v="Balíček TAVI -  chlopně I. Interna"/>
    <n v="12"/>
    <n v="14096.5"/>
    <n v="14096.5"/>
    <n v="1"/>
    <n v="14096.5"/>
    <n v="14096.5"/>
    <n v="1174.7083333333333"/>
    <n v="12921.791666666666"/>
    <m/>
    <m/>
    <n v="0"/>
  </r>
  <r>
    <s v="KO864"/>
    <s v="Svorka na aneurysma Yasargil standard, délka 17,5 mm, permanentní;  FE792K"/>
    <x v="2"/>
    <s v="Z 506_NAHRAD_KOV"/>
    <s v="Umělé tělní náhrady - kovové"/>
    <n v="12"/>
    <n v="4560.7700000000004"/>
    <n v="4560.7700000000004"/>
    <n v="1"/>
    <n v="4560.7700000000004"/>
    <n v="4560.7700000000004"/>
    <n v="380.06416666666672"/>
    <n v="4180.7058333333334"/>
    <m/>
    <m/>
    <n v="0"/>
  </r>
  <r>
    <s v="KO865"/>
    <s v="Dlaha na artrodézu AGOMED;  AGO4001114"/>
    <x v="2"/>
    <s v="Z 506_NAHRAD_KOV"/>
    <s v="Umělé tělní náhrady - kovové"/>
    <n v="12"/>
    <n v="5673.07"/>
    <n v="5673.07"/>
    <n v="1"/>
    <n v="5673.07"/>
    <n v="5673.07"/>
    <n v="472.75583333333333"/>
    <n v="5200.3141666666661"/>
    <m/>
    <m/>
    <n v="0"/>
  </r>
  <r>
    <s v="KO869"/>
    <s v="Čočka nitr. MTA4U0.050,  5,0 dpt"/>
    <x v="1"/>
    <s v="Z 515_NAHRAD_OST"/>
    <s v="Umělé tělní náhrady - ostatní"/>
    <n v="12"/>
    <n v="1605.98"/>
    <n v="1605.98"/>
    <n v="1"/>
    <n v="1605.98"/>
    <n v="1605.98"/>
    <n v="133.83166666666668"/>
    <n v="1472.1483333333333"/>
    <m/>
    <m/>
    <n v="0"/>
  </r>
  <r>
    <s v="KO870"/>
    <s v="Čočka nitr. Acrysof IQ Toric SN6AT5.130,  13,0 dpt"/>
    <x v="1"/>
    <s v="Z 515_NAHRAD_OST"/>
    <s v="Umělé tělní náhrady - ostatní"/>
    <n v="12"/>
    <n v="9085"/>
    <n v="9085"/>
    <n v="1"/>
    <n v="9085"/>
    <n v="9085"/>
    <n v="757.08333333333337"/>
    <n v="8327.9166666666661"/>
    <m/>
    <m/>
    <n v="0"/>
  </r>
  <r>
    <s v="KO871"/>
    <s v="Čočka nitr. Acrysof IQ Vivity Toric DFT515.190,   19,0 dpt"/>
    <x v="1"/>
    <s v="Z 515_NAHRAD_OST"/>
    <s v="Umělé tělní náhrady - ostatní"/>
    <n v="12"/>
    <n v="18745"/>
    <n v="18745"/>
    <n v="1"/>
    <n v="18745"/>
    <n v="18745"/>
    <n v="1562.0833333333333"/>
    <n v="17182.916666666668"/>
    <m/>
    <m/>
    <n v="0"/>
  </r>
  <r>
    <s v="KO872"/>
    <s v="Čočka nitr. Acrysof IQ PanOptix TFNT00.275,  27,5 dpt"/>
    <x v="1"/>
    <s v="Z 515_NAHRAD_OST"/>
    <s v="Umělé tělní náhrady - ostatní"/>
    <n v="12"/>
    <n v="14441.7"/>
    <n v="14441.7"/>
    <n v="1"/>
    <n v="14441.7"/>
    <n v="14441.7"/>
    <n v="1203.4750000000001"/>
    <n v="13238.225"/>
    <m/>
    <m/>
    <n v="0"/>
  </r>
  <r>
    <s v="KO873"/>
    <s v="Čočka nitr. Acrysof IQ PanOptix Toric TFNT40.210,  21,0 dpt"/>
    <x v="1"/>
    <s v="Z 515_NAHRAD_OST"/>
    <s v="Umělé tělní náhrady - ostatní"/>
    <n v="12"/>
    <n v="23002.880000000001"/>
    <n v="23002.880000000001"/>
    <n v="1"/>
    <n v="23002.880000000001"/>
    <n v="23002.880000000001"/>
    <n v="1916.9066666666668"/>
    <n v="21085.973333333335"/>
    <m/>
    <m/>
    <n v="0"/>
  </r>
  <r>
    <s v="Z996"/>
    <s v="Zaokrouhlení 4 SZM2 "/>
    <x v="20"/>
    <s v="ZAOKROUHLENI SZM"/>
    <s v="Zaokrouhlovací rozdíly"/>
    <n v="0"/>
    <n v="-0.86"/>
    <n v="0.5"/>
    <n v="87"/>
    <n v="5.2900000000000018"/>
    <n v="6.0804597701149446E-2"/>
    <m/>
    <m/>
    <m/>
    <m/>
    <n v="0"/>
  </r>
  <r>
    <s v="Z997"/>
    <s v="Zaokrouhlení 3 SZM2 "/>
    <x v="20"/>
    <s v="ZAOKROUHLENI SZM"/>
    <s v="Zaokrouhlovací rozdíly"/>
    <n v="0"/>
    <n v="-14"/>
    <n v="0.89"/>
    <n v="326"/>
    <n v="0.87000000000000277"/>
    <n v="2.6687116564417263E-3"/>
    <m/>
    <m/>
    <m/>
    <m/>
    <n v="0"/>
  </r>
  <r>
    <s v="Z998"/>
    <s v="Zaokrouhlení 1 SZM2 "/>
    <x v="20"/>
    <s v="ZAOKROUHLENI SZM"/>
    <s v="Zaokrouhlovací rozdíly"/>
    <n v="0"/>
    <n v="-1"/>
    <n v="0.89"/>
    <n v="425"/>
    <n v="8.09"/>
    <n v="1.903529411764706E-2"/>
    <m/>
    <m/>
    <m/>
    <m/>
    <n v="0"/>
  </r>
  <r>
    <s v="Z999"/>
    <s v="Zaokrouhlení 2 SZM2"/>
    <x v="20"/>
    <s v="ZAOKROUHLENI SZM"/>
    <s v="Zaokrouhlovací rozdíly"/>
    <n v="0"/>
    <n v="-0.99"/>
    <n v="0.98"/>
    <n v="270"/>
    <n v="-0.46000000000000063"/>
    <n v="-1.703703703703706E-3"/>
    <m/>
    <m/>
    <m/>
    <m/>
    <n v="0"/>
  </r>
  <r>
    <s v="ZA001"/>
    <s v="Dlaha tibiální proximální LCP 4.5/5.0 mm (118) pravá, laterální 6 otv. ocel 240.038"/>
    <x v="2"/>
    <s v="Z 506_NAHRAD_KOV"/>
    <s v="Umělé tělní náhrady - kovové"/>
    <n v="12"/>
    <n v="8804.4"/>
    <n v="8804.4"/>
    <n v="1"/>
    <n v="8804.4"/>
    <n v="8804.4"/>
    <n v="733.69999999999993"/>
    <n v="8070.7"/>
    <m/>
    <m/>
    <n v="0"/>
  </r>
  <r>
    <s v="ZA002"/>
    <s v="Dlaha LCP proximální tibie 4.5/5.0 (226) 12 otv. 240.044"/>
    <x v="2"/>
    <s v="Z 506_NAHRAD_KOV"/>
    <s v="Umělé tělní náhrady - kovové"/>
    <n v="12"/>
    <n v="10036.049999999999"/>
    <n v="10036.049999999999"/>
    <n v="2"/>
    <n v="20072.099999999999"/>
    <n v="10036.049999999999"/>
    <n v="836.33749999999998"/>
    <n v="9199.7124999999996"/>
    <m/>
    <m/>
    <n v="0"/>
  </r>
  <r>
    <s v="ZA011"/>
    <s v="Šroub kortikální 1.5 mm 200.809"/>
    <x v="2"/>
    <s v="Z 506_NAHRAD_KOV"/>
    <s v="Umělé tělní náhrady - kovové"/>
    <n v="12"/>
    <n v="333.5"/>
    <n v="333.5"/>
    <n v="27"/>
    <n v="9004.5"/>
    <n v="333.5"/>
    <n v="27.791666666666668"/>
    <n v="305.70833333333331"/>
    <n v="12"/>
    <n v="324.8"/>
    <n v="8769.6"/>
  </r>
  <r>
    <s v="ZA012"/>
    <s v="Šroub kortikální 1.5 mm 200.810"/>
    <x v="2"/>
    <s v="Z 506_NAHRAD_KOV"/>
    <s v="Umělé tělní náhrady - kovové"/>
    <n v="12"/>
    <n v="333.5"/>
    <n v="333.5"/>
    <n v="25"/>
    <n v="8337.5"/>
    <n v="333.5"/>
    <n v="27.791666666666668"/>
    <n v="305.70833333333331"/>
    <n v="12"/>
    <n v="324.8"/>
    <n v="8120"/>
  </r>
  <r>
    <s v="ZA014"/>
    <s v="Šroub kortikální 1.5 mm 200.806"/>
    <x v="2"/>
    <s v="Z 506_NAHRAD_KOV"/>
    <s v="Umělé tělní náhrady - kovové"/>
    <n v="12"/>
    <n v="333.5"/>
    <n v="333.5"/>
    <n v="2"/>
    <n v="667"/>
    <n v="333.5"/>
    <n v="27.791666666666668"/>
    <n v="305.70833333333331"/>
    <m/>
    <m/>
    <n v="0"/>
  </r>
  <r>
    <s v="ZA015"/>
    <s v="Šroub kortikální 1.5 mm 200.808"/>
    <x v="2"/>
    <s v="Z 506_NAHRAD_KOV"/>
    <s v="Umělé tělní náhrady - kovové"/>
    <n v="12"/>
    <n v="333.5"/>
    <n v="333.5"/>
    <n v="10"/>
    <n v="3335"/>
    <n v="333.5"/>
    <n v="27.791666666666668"/>
    <n v="305.70833333333331"/>
    <n v="12"/>
    <n v="324.8"/>
    <n v="3248"/>
  </r>
  <r>
    <s v="ZA016"/>
    <s v="Šroub kortikální 1.5 mm 200.812"/>
    <x v="2"/>
    <s v="Z 506_NAHRAD_KOV"/>
    <s v="Umělé tělní náhrady - kovové"/>
    <n v="12"/>
    <n v="333.5"/>
    <n v="333.5"/>
    <n v="17"/>
    <n v="5669.5"/>
    <n v="333.5"/>
    <n v="27.791666666666668"/>
    <n v="305.70833333333331"/>
    <m/>
    <m/>
    <n v="0"/>
  </r>
  <r>
    <s v="ZA017"/>
    <s v="Šroub kortikální 1.5 mm 200.816"/>
    <x v="2"/>
    <s v="Z 506_NAHRAD_KOV"/>
    <s v="Umělé tělní náhrady - kovové"/>
    <n v="12"/>
    <n v="333.5"/>
    <n v="333.5"/>
    <n v="13"/>
    <n v="4335.5"/>
    <n v="333.5"/>
    <n v="27.791666666666668"/>
    <n v="305.70833333333331"/>
    <m/>
    <m/>
    <n v="0"/>
  </r>
  <r>
    <s v="ZA018"/>
    <s v="Šroub kortikální 1.5 mm 200.818"/>
    <x v="2"/>
    <s v="Z 506_NAHRAD_KOV"/>
    <s v="Umělé tělní náhrady - kovové"/>
    <n v="12"/>
    <n v="333.5"/>
    <n v="333.5"/>
    <n v="3"/>
    <n v="1000.5"/>
    <n v="333.5"/>
    <n v="27.791666666666668"/>
    <n v="305.70833333333331"/>
    <m/>
    <m/>
    <n v="0"/>
  </r>
  <r>
    <s v="ZA026"/>
    <s v="Dlaha adaptační rovná 1,5 mm 12 otv. 02.114.005"/>
    <x v="2"/>
    <s v="Z 506_NAHRAD_KOV"/>
    <s v="Umělé tělní náhrady - kovové"/>
    <n v="12"/>
    <n v="4209"/>
    <n v="4209"/>
    <n v="3"/>
    <n v="12627"/>
    <n v="4209"/>
    <n v="350.75"/>
    <n v="3858.25"/>
    <m/>
    <m/>
    <n v="0"/>
  </r>
  <r>
    <s v="ZA033"/>
    <s v="Svorka kombinovaná k fixátoru zevnímu Synthes 390.005"/>
    <x v="2"/>
    <s v="Z 506_NAHRAD_KOV"/>
    <s v="Umělé tělní náhrady - kovové"/>
    <n v="21"/>
    <n v="17190.47"/>
    <n v="17190.47"/>
    <n v="20"/>
    <n v="343809.4"/>
    <n v="17190.47"/>
    <n v="818.59380952380957"/>
    <n v="16371.876190476192"/>
    <m/>
    <m/>
    <n v="0"/>
  </r>
  <r>
    <s v="ZA040"/>
    <s v="Šroub zajišťovací VA stardrive 3.5 mm 213.012"/>
    <x v="2"/>
    <s v="Z 506_NAHRAD_KOV"/>
    <s v="Umělé tělní náhrady - kovové"/>
    <n v="12"/>
    <n v="918.85"/>
    <n v="918.85"/>
    <n v="7"/>
    <n v="6431.9500000000007"/>
    <n v="918.85000000000014"/>
    <n v="76.57083333333334"/>
    <n v="842.27916666666681"/>
    <m/>
    <m/>
    <n v="0"/>
  </r>
  <r>
    <s v="ZA041"/>
    <s v="Šroub zajišťovací VA stardrive 3.5 mm 213.016"/>
    <x v="2"/>
    <s v="Z 506_NAHRAD_KOV"/>
    <s v="Umělé tělní náhrady - kovové"/>
    <n v="12"/>
    <n v="342.7"/>
    <n v="1075.25"/>
    <n v="34"/>
    <n v="29870.099999999991"/>
    <n v="878.53235294117621"/>
    <n v="73.211029411764684"/>
    <n v="805.32132352941153"/>
    <n v="12"/>
    <n v="894.88"/>
    <n v="30425.919999999998"/>
  </r>
  <r>
    <s v="ZA042"/>
    <s v="Šroub zajišťovací VA stardrive 3.5 mm 213.018"/>
    <x v="2"/>
    <s v="Z 506_NAHRAD_KOV"/>
    <s v="Umělé tělní náhrady - kovové"/>
    <n v="12"/>
    <n v="918.85"/>
    <n v="1075.25"/>
    <n v="22"/>
    <n v="20214.7"/>
    <n v="918.85"/>
    <n v="76.57083333333334"/>
    <n v="842.2791666666667"/>
    <n v="12"/>
    <n v="894.88"/>
    <n v="19687.36"/>
  </r>
  <r>
    <s v="ZA043"/>
    <s v="Šroub zajišťovací VA stardrive 3.5 mm (20) samořezný, ocel 213.020"/>
    <x v="2"/>
    <s v="Z 506_NAHRAD_KOV"/>
    <s v="Umělé tělní náhrady - kovové"/>
    <n v="12"/>
    <n v="918.85"/>
    <n v="1075.25"/>
    <n v="13"/>
    <n v="11945.050000000003"/>
    <n v="918.85000000000025"/>
    <n v="76.570833333333354"/>
    <n v="842.27916666666692"/>
    <n v="12"/>
    <n v="894.88"/>
    <n v="11633.44"/>
  </r>
  <r>
    <s v="ZA044"/>
    <s v="šroub samořezný zajišťovací VA LCP Stardrive malý fragment ocel 3,5 mm x 22 mm 213.022"/>
    <x v="2"/>
    <s v="Z 506_NAHRAD_KOV"/>
    <s v="Umělé tělní náhrady - kovové"/>
    <n v="12"/>
    <n v="976.35"/>
    <n v="976.35"/>
    <n v="12"/>
    <n v="11716.200000000003"/>
    <n v="976.35000000000025"/>
    <n v="81.362500000000026"/>
    <n v="894.98750000000018"/>
    <m/>
    <m/>
    <n v="0"/>
  </r>
  <r>
    <s v="ZA045"/>
    <s v="Šroub samořezný zajišťovací VA LCP Stardrive malý fragment ocel 3,5 mm x 26 mm 213.026"/>
    <x v="2"/>
    <s v="Z 506_NAHRAD_KOV"/>
    <s v="Umělé tělní náhrady - kovové"/>
    <n v="12"/>
    <n v="976.35"/>
    <n v="976.35"/>
    <n v="20"/>
    <n v="19526.999999999996"/>
    <n v="976.3499999999998"/>
    <n v="81.362499999999983"/>
    <n v="894.98749999999984"/>
    <n v="12"/>
    <n v="950.88"/>
    <n v="19017.599999999999"/>
  </r>
  <r>
    <s v="ZA046"/>
    <s v="Šroub samořezný zajišťovací VA LCP Stardrive malý fragment ocel 3,5 mm x 28 mm 213.028"/>
    <x v="2"/>
    <s v="Z 506_NAHRAD_KOV"/>
    <s v="Umělé tělní náhrady - kovové"/>
    <n v="12"/>
    <n v="976.35"/>
    <n v="976.35"/>
    <n v="34"/>
    <n v="33195.9"/>
    <n v="976.35"/>
    <n v="81.362499999999997"/>
    <n v="894.98750000000007"/>
    <n v="12"/>
    <n v="950.88"/>
    <n v="32329.919999999998"/>
  </r>
  <r>
    <s v="ZA048"/>
    <s v="Šroub zajišťovací VA stardrive 3.5 mm (38) samořezný, ocel 213.038"/>
    <x v="2"/>
    <s v="Z 506_NAHRAD_KOV"/>
    <s v="Umělé tělní náhrady - kovové"/>
    <n v="12"/>
    <n v="1048.8"/>
    <n v="1048.8"/>
    <n v="24"/>
    <n v="25171.199999999993"/>
    <n v="1048.7999999999997"/>
    <n v="87.399999999999977"/>
    <n v="961.39999999999975"/>
    <n v="12"/>
    <n v="1021.44"/>
    <n v="24514.560000000001"/>
  </r>
  <r>
    <s v="ZA049"/>
    <s v="Šroub zajišťovací VA stardrive 3.5 mm (40) samořezný, ocel 213.040"/>
    <x v="2"/>
    <s v="Z 506_NAHRAD_KOV"/>
    <s v="Umělé tělní náhrady - kovové"/>
    <n v="12"/>
    <n v="1048.8"/>
    <n v="1227.05"/>
    <n v="26"/>
    <n v="27268.799999999992"/>
    <n v="1048.7999999999997"/>
    <n v="87.399999999999977"/>
    <n v="961.39999999999975"/>
    <n v="12"/>
    <n v="1021.44"/>
    <n v="26557.440000000002"/>
  </r>
  <r>
    <s v="ZA050"/>
    <s v="Šroub zajišťovací VA LCP stardrive malý fragment 3.5 mm x 45 mm (45) samořezný, ocel 213.045"/>
    <x v="2"/>
    <s v="Z 506_NAHRAD_KOV"/>
    <s v="Umělé tělní náhrady - kovové"/>
    <n v="12"/>
    <n v="1108.5999999999999"/>
    <n v="1297.2"/>
    <n v="56"/>
    <n v="62081.599999999991"/>
    <n v="1108.5999999999999"/>
    <n v="92.383333333333326"/>
    <n v="1016.2166666666666"/>
    <n v="12"/>
    <n v="1079.6799999999998"/>
    <n v="60462.079999999987"/>
  </r>
  <r>
    <s v="ZA051"/>
    <s v="Šroub zajišťovací VA LCP stardrive malý fragment 3.5 mm x 50 mm (50) samořezný, ocel 213.050"/>
    <x v="2"/>
    <s v="Z 506_NAHRAD_KOV"/>
    <s v="Umělé tělní náhrady - kovové"/>
    <n v="12"/>
    <n v="1108.5999999999999"/>
    <n v="1297.2"/>
    <n v="34"/>
    <n v="37692.399999999994"/>
    <n v="1108.5999999999999"/>
    <n v="92.383333333333326"/>
    <n v="1016.2166666666666"/>
    <n v="12"/>
    <n v="1079.68"/>
    <n v="36709.120000000003"/>
  </r>
  <r>
    <s v="ZA052"/>
    <s v="Šroub zajišťovací VA stardrive 3.5 mm (55) samořezný, ocel 213.055"/>
    <x v="2"/>
    <s v="Z 506_NAHRAD_KOV"/>
    <s v="Umělé tělní náhrady - kovové"/>
    <n v="12"/>
    <n v="972.9"/>
    <n v="1430.6"/>
    <n v="25"/>
    <n v="24322.5"/>
    <n v="972.9"/>
    <n v="81.075000000000003"/>
    <n v="891.82499999999993"/>
    <n v="12"/>
    <n v="947.52"/>
    <n v="23688"/>
  </r>
  <r>
    <s v="ZA053"/>
    <s v="Šroub zajišťovací stardrive 5.0 mm 212.204"/>
    <x v="2"/>
    <s v="Z 506_NAHRAD_KOV"/>
    <s v="Umělé tělní náhrady - kovové"/>
    <n v="12"/>
    <n v="882.05"/>
    <n v="882.05"/>
    <n v="4"/>
    <n v="3528.2"/>
    <n v="882.05"/>
    <n v="73.504166666666663"/>
    <n v="808.54583333333335"/>
    <n v="12"/>
    <n v="859.04"/>
    <n v="3436.16"/>
  </r>
  <r>
    <s v="ZA054"/>
    <s v="Šroub zajišťovací stardrive 5.0 mm 212.209"/>
    <x v="2"/>
    <s v="Z 506_NAHRAD_KOV"/>
    <s v="Umělé tělní náhrady - kovové"/>
    <n v="12"/>
    <n v="882.05"/>
    <n v="882.05"/>
    <n v="28"/>
    <n v="24697.399999999998"/>
    <n v="882.05"/>
    <n v="73.504166666666663"/>
    <n v="808.54583333333335"/>
    <n v="12"/>
    <n v="859.04"/>
    <n v="24053.119999999999"/>
  </r>
  <r>
    <s v="ZA055"/>
    <s v="Šroub zajišťovací stardrive 5.0 mm 212.220"/>
    <x v="2"/>
    <s v="Z 506_NAHRAD_KOV"/>
    <s v="Umělé tělní náhrady - kovové"/>
    <n v="12"/>
    <n v="1170.7"/>
    <n v="1170.7"/>
    <n v="13"/>
    <n v="15219.1"/>
    <n v="1170.7"/>
    <n v="97.558333333333337"/>
    <n v="1073.1416666666667"/>
    <m/>
    <m/>
    <n v="0"/>
  </r>
  <r>
    <s v="ZA056"/>
    <s v="Šroub zajišťovací stardrive 5.0 mm 212.221"/>
    <x v="2"/>
    <s v="Z 506_NAHRAD_KOV"/>
    <s v="Umělé tělní náhrady - kovové"/>
    <n v="12"/>
    <n v="1170.7"/>
    <n v="1721.55"/>
    <n v="20"/>
    <n v="24515.7"/>
    <n v="1225.7850000000001"/>
    <n v="102.14875000000001"/>
    <n v="1123.63625"/>
    <n v="12"/>
    <n v="1140.1600000000001"/>
    <n v="22803.200000000001"/>
  </r>
  <r>
    <s v="ZA057"/>
    <s v="Šroub zajišťovací stardrive 5.0 mm 212.222"/>
    <x v="2"/>
    <s v="Z 506_NAHRAD_KOV"/>
    <s v="Umělé tělní náhrady - kovové"/>
    <n v="12"/>
    <n v="1170.7"/>
    <n v="1170.7"/>
    <n v="16"/>
    <n v="18731.200000000004"/>
    <n v="1170.7000000000003"/>
    <n v="97.558333333333351"/>
    <n v="1073.1416666666669"/>
    <n v="12"/>
    <n v="1140.1600000000001"/>
    <n v="18242.560000000001"/>
  </r>
  <r>
    <s v="ZA058"/>
    <s v="Šroub zajišťovací VA stardrive 3.5 mm (10) samořezný, ocel 213.010"/>
    <x v="2"/>
    <s v="Z 506_NAHRAD_KOV"/>
    <s v="Umělé tělní náhrady - kovové"/>
    <n v="12"/>
    <n v="918.85"/>
    <n v="918.85"/>
    <n v="1"/>
    <n v="918.85"/>
    <n v="918.85"/>
    <n v="76.57083333333334"/>
    <n v="842.2791666666667"/>
    <m/>
    <m/>
    <n v="0"/>
  </r>
  <r>
    <s v="ZA060"/>
    <s v="Dlaha rekonstrukční LCP 3,5 rovná s kombinovaným otvorem 6 otv. 245.061"/>
    <x v="2"/>
    <s v="Z 506_NAHRAD_KOV"/>
    <s v="Umělé tělní náhrady - kovové"/>
    <n v="12"/>
    <n v="2004.45"/>
    <n v="2004.45"/>
    <n v="1"/>
    <n v="2004.45"/>
    <n v="2004.45"/>
    <n v="167.03749999999999"/>
    <n v="1837.4125000000001"/>
    <m/>
    <m/>
    <n v="0"/>
  </r>
  <r>
    <s v="ZA061"/>
    <s v="Dlaha rekonstrukční LCP 3,5 245.071"/>
    <x v="2"/>
    <s v="Z 506_NAHRAD_KOV"/>
    <s v="Umělé tělní náhrady - kovové"/>
    <n v="12"/>
    <n v="2004.45"/>
    <n v="2004.45"/>
    <n v="2"/>
    <n v="4008.9"/>
    <n v="2004.45"/>
    <n v="167.03749999999999"/>
    <n v="1837.4125000000001"/>
    <m/>
    <m/>
    <n v="0"/>
  </r>
  <r>
    <s v="ZA062"/>
    <s v="Dlaha rekonstrukční LCP 3,5 rovná s kombinovaným otvorem 10 otv. 245.101"/>
    <x v="2"/>
    <s v="Z 506_NAHRAD_KOV"/>
    <s v="Umělé tělní náhrady - kovové"/>
    <n v="12"/>
    <n v="3041.75"/>
    <n v="3041.75"/>
    <n v="3"/>
    <n v="9125.25"/>
    <n v="3041.75"/>
    <n v="253.47916666666666"/>
    <n v="2788.2708333333335"/>
    <m/>
    <m/>
    <n v="0"/>
  </r>
  <r>
    <s v="ZA063"/>
    <s v="Dlaha philos proximální humerus 3,5 3 otv. ocel 241.901"/>
    <x v="2"/>
    <s v="Z 506_NAHRAD_KOV"/>
    <s v="Umělé tělní náhrady - kovové"/>
    <n v="12"/>
    <n v="7512.95"/>
    <n v="11050.35"/>
    <n v="9"/>
    <n v="67616.549999999988"/>
    <n v="7512.9499999999989"/>
    <n v="626.07916666666654"/>
    <n v="6886.8708333333325"/>
    <n v="12"/>
    <n v="7316.96"/>
    <n v="65852.639999999999"/>
  </r>
  <r>
    <s v="ZA064"/>
    <s v="Krytí sorbalgon 5 x  5 cm  bal. á 10  ks 9990110 (999598)"/>
    <x v="29"/>
    <s v="Z 502_OBVAZ"/>
    <s v="Obvazový materiál"/>
    <n v="12"/>
    <n v="35.880000000000003"/>
    <n v="38.39"/>
    <n v="150"/>
    <n v="5582.920000000001"/>
    <n v="37.219466666666676"/>
    <n v="3.1016222222222232"/>
    <n v="34.117844444444451"/>
    <n v="12"/>
    <n v="34.944000000000003"/>
    <n v="5241.6000000000004"/>
  </r>
  <r>
    <s v="ZA065"/>
    <s v="Pás břišní - Verba č. 5 - 105 - 115 cm 932535"/>
    <x v="29"/>
    <s v="Z 502_OBVAZ"/>
    <s v="Obvazový materiál"/>
    <n v="12"/>
    <n v="339.98"/>
    <n v="339.99"/>
    <n v="84"/>
    <n v="28558.840000000011"/>
    <n v="339.98619047619059"/>
    <n v="28.332182539682549"/>
    <n v="311.65400793650804"/>
    <n v="12"/>
    <n v="331.11700000000002"/>
    <n v="27813.828000000001"/>
  </r>
  <r>
    <s v="ZA066"/>
    <s v="Pás břišní - Verba č. 4 - 95 - 105 cm 932534"/>
    <x v="29"/>
    <s v="Z 502_OBVAZ"/>
    <s v="Obvazový materiál"/>
    <n v="12"/>
    <n v="339.98"/>
    <n v="339.99"/>
    <n v="63"/>
    <n v="21419.140000000003"/>
    <n v="339.98634920634925"/>
    <n v="28.33219576719577"/>
    <n v="311.65415343915345"/>
    <n v="12"/>
    <n v="331.11700000000002"/>
    <n v="20860.371000000003"/>
  </r>
  <r>
    <s v="ZA067"/>
    <s v="Pás břišní - Verba č. 3 - 85 - 95 cm 932533"/>
    <x v="29"/>
    <s v="Z 502_OBVAZ"/>
    <s v="Obvazový materiál"/>
    <n v="12"/>
    <n v="339.98"/>
    <n v="339.99"/>
    <n v="29"/>
    <n v="9859.630000000001"/>
    <n v="339.98724137931038"/>
    <n v="28.332270114942531"/>
    <n v="311.65497126436787"/>
    <n v="12"/>
    <n v="331.12"/>
    <n v="9602.48"/>
  </r>
  <r>
    <s v="ZA069"/>
    <s v="Drát extenční 1,0 x 160 mm 397129093140"/>
    <x v="2"/>
    <s v="Z 506_NAHRAD_KOV"/>
    <s v="Umělé tělní náhrady - kovové"/>
    <n v="12"/>
    <n v="117"/>
    <n v="126.34"/>
    <n v="190"/>
    <n v="23817.65"/>
    <n v="125.35605263157896"/>
    <n v="10.446337719298247"/>
    <n v="114.90971491228072"/>
    <m/>
    <m/>
    <n v="0"/>
  </r>
  <r>
    <s v="ZA070"/>
    <s v="Šroub kortikální schanzův 100/30 mm R37102"/>
    <x v="2"/>
    <s v="Z 506_NAHRAD_KOV"/>
    <s v="Umělé tělní náhrady - kovové"/>
    <n v="12"/>
    <n v="1764.1"/>
    <n v="1764.1"/>
    <n v="16"/>
    <n v="28225.599999999999"/>
    <n v="1764.1"/>
    <n v="147.00833333333333"/>
    <n v="1617.0916666666667"/>
    <n v="12"/>
    <n v="1718.08"/>
    <n v="27489.279999999999"/>
  </r>
  <r>
    <s v="ZA091"/>
    <s v="Podložka 10.0/4.6 mm pro šrouby 4.5 mm 219.910"/>
    <x v="2"/>
    <s v="Z 506_NAHRAD_KOV"/>
    <s v="Umělé tělní náhrady - kovové"/>
    <n v="12"/>
    <n v="159.85"/>
    <n v="159.85"/>
    <n v="10"/>
    <n v="1598.5"/>
    <n v="159.85"/>
    <n v="13.320833333333333"/>
    <n v="146.52916666666667"/>
    <n v="12"/>
    <n v="155.68"/>
    <n v="1556.8000000000002"/>
  </r>
  <r>
    <s v="ZA092"/>
    <s v="Šroub kanylovaný 3.5 mm 205.030"/>
    <x v="2"/>
    <s v="Z 506_NAHRAD_KOV"/>
    <s v="Umělé tělní náhrady - kovové"/>
    <n v="12"/>
    <n v="731.4"/>
    <n v="731.4"/>
    <n v="3"/>
    <n v="2194.1999999999998"/>
    <n v="731.4"/>
    <n v="60.949999999999996"/>
    <n v="670.44999999999993"/>
    <m/>
    <m/>
    <n v="0"/>
  </r>
  <r>
    <s v="ZA093"/>
    <s v="Šroub kanylovaný 3.5 mm 205.050"/>
    <x v="2"/>
    <s v="Z 506_NAHRAD_KOV"/>
    <s v="Umělé tělní náhrady - kovové"/>
    <n v="12"/>
    <n v="731.4"/>
    <n v="1075.25"/>
    <n v="12"/>
    <n v="8776.7999999999975"/>
    <n v="731.39999999999975"/>
    <n v="60.949999999999982"/>
    <n v="670.44999999999982"/>
    <m/>
    <m/>
    <n v="0"/>
  </r>
  <r>
    <s v="ZA094"/>
    <s v="Cement kostní palacos R 2 x 40 g á 2 ks 66017777"/>
    <x v="0"/>
    <s v="Z 503_OSTAT"/>
    <s v="Cement kostní"/>
    <n v="12"/>
    <n v="822.25"/>
    <n v="822.25"/>
    <n v="10"/>
    <n v="8222.5"/>
    <n v="822.25"/>
    <n v="68.520833333333329"/>
    <n v="753.72916666666663"/>
    <m/>
    <m/>
    <n v="0"/>
  </r>
  <r>
    <s v="ZA095"/>
    <s v="Cement kostní palacos R s ATB Gentamicin 2 x 40 g á 2 ks 66017569"/>
    <x v="0"/>
    <s v="Z 503_OSTAT"/>
    <s v="Cement kostní"/>
    <n v="12"/>
    <n v="1753.75"/>
    <n v="1753.75"/>
    <n v="120"/>
    <n v="210450"/>
    <n v="1753.75"/>
    <n v="146.14583333333334"/>
    <n v="1607.6041666666667"/>
    <m/>
    <m/>
    <n v="0"/>
  </r>
  <r>
    <s v="ZA098"/>
    <s v="Kanyla TS s nízkotlakou manžetou Soft Seal armovaná nastavitelná UniPerc 100/897/080"/>
    <x v="0"/>
    <s v="Z 503_OSTAT"/>
    <s v="Kanyly mimo chirurgické nástroje"/>
    <n v="12"/>
    <n v="3106.27"/>
    <n v="4752.6099999999997"/>
    <n v="3"/>
    <n v="10965.14"/>
    <n v="3655.0466666666666"/>
    <n v="304.58722222222224"/>
    <n v="3350.4594444444442"/>
    <m/>
    <m/>
    <n v="0"/>
  </r>
  <r>
    <s v="ZA100"/>
    <s v="Neuro-patch 12 x 14 cm 1064002"/>
    <x v="1"/>
    <s v="Z 515_NAHRAD_OST"/>
    <s v="Umělé tělní náhrady - ostatní"/>
    <n v="12"/>
    <n v="6593.34"/>
    <n v="6857.07"/>
    <n v="13"/>
    <n v="88614.45"/>
    <n v="6816.4961538461539"/>
    <n v="568.04134615384612"/>
    <n v="6248.4548076923074"/>
    <m/>
    <m/>
    <n v="0"/>
  </r>
  <r>
    <s v="ZA116"/>
    <s v="Kanyla TS 10,0 s manžetou nízkotlaká soft seal,nastavitelná bal. á 2 ks 100/523/100"/>
    <x v="0"/>
    <s v="Z 503_OSTAT"/>
    <s v="Kanyly mimo chirurgické nástroje"/>
    <n v="12"/>
    <n v="703.8"/>
    <n v="703.8"/>
    <n v="4"/>
    <n v="2815.2"/>
    <n v="703.8"/>
    <n v="58.65"/>
    <n v="645.15"/>
    <m/>
    <m/>
    <n v="0"/>
  </r>
  <r>
    <s v="ZA118"/>
    <s v="Kanyla ET 3,5 bez manžetou bal. á 10 ks 9335E"/>
    <x v="0"/>
    <s v="Z 503_OSTAT"/>
    <s v="Kanyly mimo chirurgické nástroje"/>
    <n v="21"/>
    <n v="27.83"/>
    <n v="27.83"/>
    <n v="20"/>
    <n v="556.6"/>
    <n v="27.830000000000002"/>
    <n v="1.3252380952380953"/>
    <n v="26.504761904761907"/>
    <m/>
    <m/>
    <n v="0"/>
  </r>
  <r>
    <s v="ZA119"/>
    <s v="Trokar hrudní 18F 30 cm 636.18 "/>
    <x v="0"/>
    <s v="Z 503_OSTAT"/>
    <s v="Trokar hrudní"/>
    <n v="12"/>
    <n v="471.9"/>
    <n v="566.28"/>
    <n v="80"/>
    <n v="43414.8"/>
    <n v="542.68500000000006"/>
    <n v="45.223750000000003"/>
    <n v="497.46125000000006"/>
    <m/>
    <m/>
    <n v="0"/>
  </r>
  <r>
    <s v="ZA120"/>
    <s v="Dlaha rekonstrukční LCP 3,5 rovná s kombinovaným otvorem 12 otv. 245.121"/>
    <x v="2"/>
    <s v="Z 506_NAHRAD_KOV"/>
    <s v="Umělé tělní náhrady - kovové"/>
    <n v="12"/>
    <n v="3041.75"/>
    <n v="3041.75"/>
    <n v="1"/>
    <n v="3041.75"/>
    <n v="3041.75"/>
    <n v="253.47916666666666"/>
    <n v="2788.2708333333335"/>
    <m/>
    <m/>
    <n v="0"/>
  </r>
  <r>
    <s v="ZA122"/>
    <s v="Dlaha LCP-T 3,5, pravoúhlá, dřík 4 otvory,hlava 4 otvory, délka 56mm, ocel 241.141"/>
    <x v="2"/>
    <s v="Z 506_NAHRAD_KOV"/>
    <s v="Umělé tělní náhrady - kovové"/>
    <n v="12"/>
    <n v="1024.6500000000001"/>
    <n v="1024.6500000000001"/>
    <n v="1"/>
    <n v="1024.6500000000001"/>
    <n v="1024.6500000000001"/>
    <n v="85.387500000000003"/>
    <n v="939.26250000000005"/>
    <m/>
    <m/>
    <n v="0"/>
  </r>
  <r>
    <s v="ZA123"/>
    <s v="Dlaha LCP-T 3,5 mm 241.151"/>
    <x v="2"/>
    <s v="Z 506_NAHRAD_KOV"/>
    <s v="Umělé tělní náhrady - kovové"/>
    <n v="12"/>
    <n v="1024.6500000000001"/>
    <n v="1024.6500000000001"/>
    <n v="1"/>
    <n v="1024.6500000000001"/>
    <n v="1024.6500000000001"/>
    <n v="85.387500000000003"/>
    <n v="939.26250000000005"/>
    <m/>
    <m/>
    <n v="0"/>
  </r>
  <r>
    <s v="ZA124"/>
    <s v="Jehla surecan 90°G22 černá zahnutá 20 mm ke krátkodobé infuzi bal. á 50 ks 4439821"/>
    <x v="30"/>
    <s v="Z 530 JEHLY"/>
    <s v="Jehly"/>
    <n v="21"/>
    <n v="30.82"/>
    <n v="30.82"/>
    <n v="50"/>
    <n v="1540.94"/>
    <n v="30.8188"/>
    <n v="1.4675619047619048"/>
    <n v="29.351238095238095"/>
    <m/>
    <m/>
    <n v="0"/>
  </r>
  <r>
    <s v="ZA127"/>
    <s v="Šroub zajišťovací stardrive 5.0 mm 212.203"/>
    <x v="2"/>
    <s v="Z 506_NAHRAD_KOV"/>
    <s v="Umělé tělní náhrady - kovové"/>
    <n v="12"/>
    <n v="882.05"/>
    <n v="882.05"/>
    <n v="2"/>
    <n v="1764.1"/>
    <n v="882.05"/>
    <n v="73.504166666666663"/>
    <n v="808.54583333333335"/>
    <n v="12"/>
    <n v="859.04"/>
    <n v="1718.08"/>
  </r>
  <r>
    <s v="ZA129"/>
    <s v="Šroub zajišťovací stardrive 5.0 mm 212.206"/>
    <x v="2"/>
    <s v="Z 506_NAHRAD_KOV"/>
    <s v="Umělé tělní náhrady - kovové"/>
    <n v="12"/>
    <n v="882.05"/>
    <n v="882.05"/>
    <n v="4"/>
    <n v="3528.2"/>
    <n v="882.05"/>
    <n v="73.504166666666663"/>
    <n v="808.54583333333335"/>
    <n v="12"/>
    <n v="859.04"/>
    <n v="3436.16"/>
  </r>
  <r>
    <s v="ZA130"/>
    <s v="Šroub zajišťovací stardrive 5.0 mm 212.207"/>
    <x v="2"/>
    <s v="Z 506_NAHRAD_KOV"/>
    <s v="Umělé tělní náhrady - kovové"/>
    <n v="12"/>
    <n v="882.05"/>
    <n v="882.05"/>
    <n v="10"/>
    <n v="8820.4999999999982"/>
    <n v="882.04999999999984"/>
    <n v="73.504166666666649"/>
    <n v="808.54583333333323"/>
    <n v="12"/>
    <n v="859.04"/>
    <n v="8590.4"/>
  </r>
  <r>
    <s v="ZA131"/>
    <s v="Šroub zajišťovací stardrive 5.0 mm 212.208"/>
    <x v="2"/>
    <s v="Z 506_NAHRAD_KOV"/>
    <s v="Umělé tělní náhrady - kovové"/>
    <n v="12"/>
    <n v="882.05"/>
    <n v="882.05"/>
    <n v="15"/>
    <n v="13230.75"/>
    <n v="882.05"/>
    <n v="73.504166666666663"/>
    <n v="808.54583333333335"/>
    <m/>
    <m/>
    <n v="0"/>
  </r>
  <r>
    <s v="ZA132"/>
    <s v="Šroub zajišťovací stardrive 5.0 mm 212.210"/>
    <x v="2"/>
    <s v="Z 506_NAHRAD_KOV"/>
    <s v="Umělé tělní náhrady - kovové"/>
    <n v="12"/>
    <n v="1005.1"/>
    <n v="1477.75"/>
    <n v="17"/>
    <n v="17559.350000000002"/>
    <n v="1032.9029411764707"/>
    <n v="86.075245098039218"/>
    <n v="946.82769607843147"/>
    <m/>
    <m/>
    <n v="0"/>
  </r>
  <r>
    <s v="ZA133"/>
    <s v="Šroub zajišťovací stardrive 5.0 mm 212.211"/>
    <x v="2"/>
    <s v="Z 506_NAHRAD_KOV"/>
    <s v="Umělé tělní náhrady - kovové"/>
    <n v="12"/>
    <n v="1005.1"/>
    <n v="1477.75"/>
    <n v="26"/>
    <n v="26605.25"/>
    <n v="1023.2788461538462"/>
    <n v="85.273237179487182"/>
    <n v="938.00560897435901"/>
    <m/>
    <m/>
    <n v="0"/>
  </r>
  <r>
    <s v="ZA134"/>
    <s v="Šroub zajišťovací stardrive 5.0 mm 212.212"/>
    <x v="2"/>
    <s v="Z 506_NAHRAD_KOV"/>
    <s v="Umělé tělní náhrady - kovové"/>
    <n v="12"/>
    <n v="1005.1"/>
    <n v="1005.1"/>
    <n v="22"/>
    <n v="22112.199999999997"/>
    <n v="1005.0999999999999"/>
    <n v="83.758333333333326"/>
    <n v="921.34166666666658"/>
    <m/>
    <m/>
    <n v="0"/>
  </r>
  <r>
    <s v="ZA135"/>
    <s v="Šroub zajišťovací stardrive 5.0 mm 212.213"/>
    <x v="2"/>
    <s v="Z 506_NAHRAD_KOV"/>
    <s v="Umělé tělní náhrady - kovové"/>
    <n v="12"/>
    <n v="1005.1"/>
    <n v="1477.75"/>
    <n v="6"/>
    <n v="6975.9000000000005"/>
    <n v="1162.6500000000001"/>
    <n v="96.887500000000003"/>
    <n v="1065.7625"/>
    <m/>
    <m/>
    <n v="0"/>
  </r>
  <r>
    <s v="ZA136"/>
    <s v="Šroub zajišťovací stardrive 5.0 mm 212.214"/>
    <x v="2"/>
    <s v="Z 506_NAHRAD_KOV"/>
    <s v="Umělé tělní náhrady - kovové"/>
    <n v="12"/>
    <n v="1005.1"/>
    <n v="1477.75"/>
    <n v="5"/>
    <n v="5498.1500000000005"/>
    <n v="1099.6300000000001"/>
    <n v="91.635833333333338"/>
    <n v="1007.9941666666667"/>
    <n v="12"/>
    <n v="978.88"/>
    <n v="4894.3999999999996"/>
  </r>
  <r>
    <s v="ZA137"/>
    <s v="Šroub zajišťovací stardrive 5.0 mm 212.216"/>
    <x v="2"/>
    <s v="Z 506_NAHRAD_KOV"/>
    <s v="Umělé tělní náhrady - kovové"/>
    <n v="12"/>
    <n v="1005.1"/>
    <n v="1005.1"/>
    <n v="4"/>
    <n v="4020.4"/>
    <n v="1005.1"/>
    <n v="83.75833333333334"/>
    <n v="921.3416666666667"/>
    <m/>
    <m/>
    <n v="0"/>
  </r>
  <r>
    <s v="ZA138"/>
    <s v="Šroub zajišťovací stardrive 5.0 mm 212.219"/>
    <x v="2"/>
    <s v="Z 506_NAHRAD_KOV"/>
    <s v="Umělé tělní náhrady - kovové"/>
    <n v="12"/>
    <n v="1005.1"/>
    <n v="1005.1"/>
    <n v="1"/>
    <n v="1005.1"/>
    <n v="1005.1"/>
    <n v="83.75833333333334"/>
    <n v="921.3416666666667"/>
    <n v="12"/>
    <n v="978.88"/>
    <n v="978.88"/>
  </r>
  <r>
    <s v="ZA139"/>
    <s v="Šroub zajišťovací stardrive 5.0 mm 212.223"/>
    <x v="2"/>
    <s v="Z 506_NAHRAD_KOV"/>
    <s v="Umělé tělní náhrady - kovové"/>
    <n v="12"/>
    <n v="1170.7"/>
    <n v="1721.55"/>
    <n v="14"/>
    <n v="16389.8"/>
    <n v="1170.7"/>
    <n v="97.558333333333337"/>
    <n v="1073.1416666666667"/>
    <n v="12"/>
    <n v="1140.1600000000001"/>
    <n v="15962.240000000002"/>
  </r>
  <r>
    <s v="ZA140"/>
    <s v="Šroub zajišťovací stardrive 5.0 mm 212.224"/>
    <x v="2"/>
    <s v="Z 506_NAHRAD_KOV"/>
    <s v="Umělé tělní náhrady - kovové"/>
    <n v="12"/>
    <n v="1170.7"/>
    <n v="1721.55"/>
    <n v="28"/>
    <n v="32779.600000000006"/>
    <n v="1170.7000000000003"/>
    <n v="97.558333333333351"/>
    <n v="1073.1416666666669"/>
    <n v="12"/>
    <n v="1140.1600000000001"/>
    <n v="31924.480000000003"/>
  </r>
  <r>
    <s v="ZA141"/>
    <s v="Šroub zajišťovací stardrive 5.0 mm 212.225"/>
    <x v="2"/>
    <s v="Z 506_NAHRAD_KOV"/>
    <s v="Umělé tělní náhrady - kovové"/>
    <n v="12"/>
    <n v="1170.7"/>
    <n v="1721.55"/>
    <n v="24"/>
    <n v="29198.500000000004"/>
    <n v="1216.6041666666667"/>
    <n v="101.38368055555556"/>
    <n v="1115.2204861111111"/>
    <m/>
    <m/>
    <n v="0"/>
  </r>
  <r>
    <s v="ZA142"/>
    <s v="Šroub zajišťovací stardrive 5.0 mm 212.226"/>
    <x v="2"/>
    <s v="Z 506_NAHRAD_KOV"/>
    <s v="Umělé tělní náhrady - kovové"/>
    <n v="12"/>
    <n v="1256.95"/>
    <n v="1850.35"/>
    <n v="10"/>
    <n v="13162.9"/>
    <n v="1316.29"/>
    <n v="109.69083333333333"/>
    <n v="1206.5991666666666"/>
    <m/>
    <m/>
    <n v="0"/>
  </r>
  <r>
    <s v="ZA143"/>
    <s v="Šroub zajišťovací stardrive 5.0 mm 212.227"/>
    <x v="2"/>
    <s v="Z 506_NAHRAD_KOV"/>
    <s v="Umělé tělní náhrady - kovové"/>
    <n v="12"/>
    <n v="1256.95"/>
    <n v="1256.95"/>
    <n v="18"/>
    <n v="22625.1"/>
    <n v="1256.9499999999998"/>
    <n v="104.74583333333332"/>
    <n v="1152.2041666666664"/>
    <m/>
    <m/>
    <n v="0"/>
  </r>
  <r>
    <s v="ZA150"/>
    <s v="Šroub zajišťovací stardrive 2.7 mm (20) samořezný, hlava LCP 2.4,slitina ti 402.220"/>
    <x v="2"/>
    <s v="Z 506_NAHRAD_KOV"/>
    <s v="Umělé tělní náhrady - kovové"/>
    <n v="12"/>
    <n v="905.05"/>
    <n v="905.05"/>
    <n v="5"/>
    <n v="4525.25"/>
    <n v="905.05"/>
    <n v="75.420833333333334"/>
    <n v="829.62916666666661"/>
    <n v="12"/>
    <n v="881.44"/>
    <n v="4407.2000000000007"/>
  </r>
  <r>
    <s v="ZA151"/>
    <s v="Dlaha uzamykatelná 3.5 mm patní kost 241.622"/>
    <x v="2"/>
    <s v="Z 506_NAHRAD_KOV"/>
    <s v="Umělé tělní náhrady - kovové"/>
    <n v="12"/>
    <n v="5813.25"/>
    <n v="5813.25"/>
    <n v="2"/>
    <n v="11626.5"/>
    <n v="5813.25"/>
    <n v="484.4375"/>
    <n v="5328.8125"/>
    <m/>
    <m/>
    <n v="0"/>
  </r>
  <r>
    <s v="ZA155"/>
    <s v="Hlava zaslepovací expert pro hřeby tibiální   5 mm 8,0-13,0 mm, prodloužení  04.004.000"/>
    <x v="2"/>
    <s v="Z 506_NAHRAD_KOV"/>
    <s v="Umělé tělní náhrady - kovové"/>
    <n v="12"/>
    <n v="773.95"/>
    <n v="1138.5"/>
    <n v="6"/>
    <n v="4643.7"/>
    <n v="773.94999999999993"/>
    <n v="64.495833333333323"/>
    <n v="709.45416666666665"/>
    <n v="12"/>
    <n v="753.76"/>
    <n v="4522.5599999999995"/>
  </r>
  <r>
    <s v="ZA156"/>
    <s v="Hlava zaslepovací expert pro hřeby tibiální   5 mm 8,0-13,0 mm, prodloužení 04.004.001"/>
    <x v="2"/>
    <s v="Z 506_NAHRAD_KOV"/>
    <s v="Umělé tělní náhrady - kovové"/>
    <n v="12"/>
    <n v="773.95"/>
    <n v="773.95"/>
    <n v="2"/>
    <n v="1547.9"/>
    <n v="773.95"/>
    <n v="64.495833333333337"/>
    <n v="709.45416666666665"/>
    <m/>
    <m/>
    <n v="0"/>
  </r>
  <r>
    <s v="ZA157"/>
    <s v="Hlava zaslepovací expert pro hřeby tibiální 10 mm 8,0-13,0 mm, prodloužení, titan 04.004.002"/>
    <x v="2"/>
    <s v="Z 506_NAHRAD_KOV"/>
    <s v="Umělé tělní náhrady - kovové"/>
    <n v="12"/>
    <n v="773.95"/>
    <n v="773.95"/>
    <n v="1"/>
    <n v="773.95"/>
    <n v="773.95"/>
    <n v="64.495833333333337"/>
    <n v="709.45416666666665"/>
    <n v="12"/>
    <n v="753.76"/>
    <n v="753.76"/>
  </r>
  <r>
    <s v="ZA158"/>
    <s v="Hlava zaslepovací expert pro hřeby tibiální 15 mm 8,0-13,0 mm  04.004.003"/>
    <x v="2"/>
    <s v="Z 506_NAHRAD_KOV"/>
    <s v="Umělé tělní náhrady - kovové"/>
    <n v="12"/>
    <n v="773.95"/>
    <n v="773.95"/>
    <n v="1"/>
    <n v="773.95"/>
    <n v="773.95"/>
    <n v="64.495833333333337"/>
    <n v="709.45416666666665"/>
    <m/>
    <m/>
    <n v="0"/>
  </r>
  <r>
    <s v="ZA159"/>
    <s v="Šroub zajišťovací stardrive 4.0 mm (34) pro hřeby nitrodřeňové,slitina titan 04.005.424"/>
    <x v="2"/>
    <s v="Z 506_NAHRAD_KOV"/>
    <s v="Umělé tělní náhrady - kovové"/>
    <n v="12"/>
    <n v="637.1"/>
    <n v="637.1"/>
    <n v="5"/>
    <n v="3185.5"/>
    <n v="637.1"/>
    <n v="53.091666666666669"/>
    <n v="584.00833333333333"/>
    <n v="12"/>
    <n v="620.48"/>
    <n v="3102.4"/>
  </r>
  <r>
    <s v="ZA160"/>
    <s v="Katetr multi lumen 9 Fr/10 cm SI-21142 - dodání 1/2024"/>
    <x v="0"/>
    <s v="Z 503_OSTAT"/>
    <s v="Ostatní - všeobecný materiál"/>
    <n v="12"/>
    <n v="1305.82"/>
    <n v="1358.06"/>
    <n v="45"/>
    <n v="60851.34"/>
    <n v="1352.252"/>
    <n v="112.68766666666666"/>
    <n v="1239.5643333333333"/>
    <n v="12"/>
    <n v="1357.597"/>
    <n v="61091.864999999998"/>
  </r>
  <r>
    <s v="ZA161"/>
    <s v="Katetr CVC vysokoprůtokový bal. á 10 ks CI09800"/>
    <x v="0"/>
    <s v="Z 503_OSTAT"/>
    <s v="Ostatní - všeobecný materiál"/>
    <n v="21"/>
    <n v="652.91999999999996"/>
    <n v="679.02"/>
    <n v="60"/>
    <n v="40479.960000000006"/>
    <n v="674.66600000000005"/>
    <n v="32.126952380952382"/>
    <n v="642.53904761904766"/>
    <m/>
    <m/>
    <n v="0"/>
  </r>
  <r>
    <s v="ZA162"/>
    <s v="Port venózní Celsite implantofix perfusní, polysulfon, s možností aplik.do V+A řečiště pro dlouhodobého podávání 24 x 370 mm 4438647 - již firma nedodává"/>
    <x v="31"/>
    <s v="Z 534 PORTY"/>
    <s v="Porty"/>
    <n v="12"/>
    <n v="9848.0499999999993"/>
    <n v="9848.0499999999993"/>
    <n v="5"/>
    <n v="49240.24"/>
    <n v="9848.0479999999989"/>
    <n v="820.67066666666653"/>
    <n v="9027.377333333332"/>
    <m/>
    <m/>
    <n v="0"/>
  </r>
  <r>
    <s v="ZA163"/>
    <s v="Šroub zajišťovací sponginózní Stardrive 5.0 mm s duálním jádrem, samořezný, titan 04.015.555"/>
    <x v="2"/>
    <s v="Z 506_NAHRAD_KOV"/>
    <s v="Umělé tělní náhrady - kovové"/>
    <n v="12"/>
    <n v="732.55"/>
    <n v="732.55"/>
    <n v="1"/>
    <n v="732.55"/>
    <n v="732.55"/>
    <n v="61.045833333333327"/>
    <n v="671.50416666666661"/>
    <m/>
    <m/>
    <n v="0"/>
  </r>
  <r>
    <s v="ZA168"/>
    <s v="Dlaha (sada) pro fixaci prstů-A2 1220000502"/>
    <x v="0"/>
    <s v="Z 503_OSTAT"/>
    <s v="Ostatní - všeobecný materiál"/>
    <n v="12"/>
    <n v="156.99"/>
    <n v="169.52"/>
    <n v="18"/>
    <n v="2888.44"/>
    <n v="160.4688888888889"/>
    <n v="13.372407407407408"/>
    <n v="147.09648148148148"/>
    <m/>
    <m/>
    <n v="0"/>
  </r>
  <r>
    <s v="ZA169"/>
    <s v="Dlaha (sada) pro fixaci prstů-A3 1220000503"/>
    <x v="0"/>
    <s v="Z 503_OSTAT"/>
    <s v="Ostatní - všeobecný materiál"/>
    <n v="12"/>
    <n v="156.99"/>
    <n v="169.52"/>
    <n v="30"/>
    <n v="4885.09"/>
    <n v="162.83633333333333"/>
    <n v="13.569694444444444"/>
    <n v="149.26663888888888"/>
    <m/>
    <m/>
    <n v="0"/>
  </r>
  <r>
    <s v="ZA174"/>
    <s v="Štěp rohovkový pro keratoplastiku uchovávaná v hypotermických podmínkách 43118"/>
    <x v="9"/>
    <s v="Z 507_IMLAN"/>
    <s v="Implantáty biologické"/>
    <n v="0"/>
    <n v="21580"/>
    <n v="21580"/>
    <n v="3"/>
    <n v="64740"/>
    <n v="21580"/>
    <m/>
    <m/>
    <m/>
    <m/>
    <n v="0"/>
  </r>
  <r>
    <s v="ZA191"/>
    <s v="Katetr CVC 3 lumen 7 Fr x 21 cm bal. á 5 ks ML-00703"/>
    <x v="6"/>
    <s v="Z 513_KATETR"/>
    <s v="Katetry"/>
    <n v="21"/>
    <n v="414.55"/>
    <n v="431.14"/>
    <n v="40"/>
    <n v="17162.46"/>
    <n v="429.06149999999997"/>
    <n v="20.4315"/>
    <n v="408.63"/>
    <m/>
    <m/>
    <n v="0"/>
  </r>
  <r>
    <s v="ZA193"/>
    <s v="Rukavice operační latex bez pudru sempermed derma PF vel. 9,0 bal.  á 50 párů 39477"/>
    <x v="32"/>
    <s v="Z 532 RUK"/>
    <s v="Rukavice sterilní"/>
    <n v="12"/>
    <n v="12.86"/>
    <n v="12.86"/>
    <n v="900"/>
    <n v="11571.72"/>
    <n v="12.857466666666665"/>
    <n v="1.0714555555555554"/>
    <n v="11.78601111111111"/>
    <n v="12"/>
    <n v="11.901199999999999"/>
    <n v="10711.08"/>
  </r>
  <r>
    <s v="ZA194"/>
    <s v="Krytí hemostatické surgicel standard 5 x 1,25 cm bal. á 12 ks 1906GB"/>
    <x v="29"/>
    <s v="Z 502_OBVAZ"/>
    <s v="Hemostatikum"/>
    <n v="12"/>
    <n v="279.45"/>
    <n v="279.45"/>
    <n v="228"/>
    <n v="63714.600000000006"/>
    <n v="279.45000000000005"/>
    <n v="23.287500000000005"/>
    <n v="256.16250000000002"/>
    <n v="12"/>
    <n v="293.44"/>
    <n v="66904.319999999992"/>
  </r>
  <r>
    <s v="ZA196"/>
    <s v="Materiál pro peritoneální dialýzu čepička minicap W/PVP k přístroji Cycler HomeChice "/>
    <x v="0"/>
    <s v="Z 503_OSTAT"/>
    <s v="Ostatní - peritoneální dialýza"/>
    <n v="12"/>
    <n v="32.67"/>
    <n v="32.67"/>
    <n v="4740"/>
    <n v="154855.80000000002"/>
    <n v="32.67"/>
    <n v="2.7225000000000001"/>
    <n v="29.947500000000002"/>
    <n v="12"/>
    <n v="30.24"/>
    <n v="143337.60000000001"/>
  </r>
  <r>
    <s v="ZA197"/>
    <s v="Materiál pro peritoneální dialýzu set mini transfer 15 cm R5C4482E k přístroji Cycler HomeChoice"/>
    <x v="0"/>
    <s v="Z 503_OSTAT"/>
    <s v="Ostatní - peritoneální dialýza"/>
    <n v="21"/>
    <n v="751.64"/>
    <n v="751.64"/>
    <n v="6"/>
    <n v="4509.84"/>
    <n v="751.64"/>
    <n v="35.792380952380952"/>
    <n v="715.84761904761899"/>
    <m/>
    <m/>
    <n v="0"/>
  </r>
  <r>
    <s v="ZA198"/>
    <s v="Materiál pro peritoneální dialýzu ochranná krycí mušlička Con schield II w/sponge IMPRG BFPC4211(HJPC4211)"/>
    <x v="0"/>
    <s v="Z 503_OSTAT"/>
    <s v="Ostatní - peritoneální dialýza"/>
    <n v="12"/>
    <n v="32.67"/>
    <n v="32.67"/>
    <n v="4440"/>
    <n v="145054.80000000002"/>
    <n v="32.67"/>
    <n v="2.7225000000000001"/>
    <n v="29.947500000000002"/>
    <n v="12"/>
    <n v="30.24"/>
    <n v="134265.60000000001"/>
  </r>
  <r>
    <s v="ZA199"/>
    <s v="Katetr CVC 3 lumen 7 Fr x 16 cm s antimikrobiální úpravou bal. á 5 ks NM-22703"/>
    <x v="6"/>
    <s v="Z 513_KATETR"/>
    <s v="Katetry"/>
    <n v="12"/>
    <n v="1340.01"/>
    <n v="1393.62"/>
    <n v="140"/>
    <n v="194570.42"/>
    <n v="1389.7887142857144"/>
    <n v="115.8157261904762"/>
    <n v="1273.9729880952382"/>
    <n v="12"/>
    <n v="1393.1559999999999"/>
    <n v="195041.84"/>
  </r>
  <r>
    <s v="ZA204"/>
    <s v="Drát zaváděcí 60 cm bal. á 25 ks AW-04432"/>
    <x v="0"/>
    <s v="Z 503_OSTAT"/>
    <s v="Ostatní - všeobecný materiál"/>
    <n v="21"/>
    <n v="260.83"/>
    <n v="260.83"/>
    <n v="75"/>
    <n v="19562.07"/>
    <n v="260.82760000000002"/>
    <n v="12.420361904761906"/>
    <n v="248.40723809523811"/>
    <m/>
    <m/>
    <n v="0"/>
  </r>
  <r>
    <s v="ZA205"/>
    <s v="Katetr hemodialyzační 2 lumen 12 Fr délka 16 cm bal. á 5 ks CS-12122-F"/>
    <x v="6"/>
    <s v="Z 513_KATETR"/>
    <s v="Katetry"/>
    <n v="12"/>
    <n v="1584.4"/>
    <n v="1584.4"/>
    <n v="35"/>
    <n v="55453.929999999993"/>
    <n v="1584.3979999999999"/>
    <n v="132.03316666666666"/>
    <n v="1452.3648333333333"/>
    <n v="12"/>
    <n v="1583.8700000000001"/>
    <n v="55435.450000000004"/>
  </r>
  <r>
    <s v="ZA208"/>
    <s v="Zavaděč elektrofyziolog. katetrů perkutánní FastCath 7F 12 cm bal. á 10 ks 406108"/>
    <x v="0"/>
    <s v="Z 503_OSTAT"/>
    <s v="Ostatní - všeobecný materiál"/>
    <n v="21"/>
    <n v="545"/>
    <n v="545"/>
    <n v="1240"/>
    <n v="675799.5199999999"/>
    <n v="544.99961290322574"/>
    <n v="25.952362519201227"/>
    <n v="519.04725038402455"/>
    <n v="12"/>
    <n v="504.45933333333335"/>
    <n v="625529.57333333336"/>
  </r>
  <r>
    <s v="ZA210"/>
    <s v="Cévka vyživovací CV-01 GAM646957"/>
    <x v="0"/>
    <s v="Z 503_OSTAT"/>
    <s v="Cévky"/>
    <n v="12"/>
    <n v="16.21"/>
    <n v="16.21"/>
    <n v="1440"/>
    <n v="23348.409999999996"/>
    <n v="16.214173611111107"/>
    <n v="1.351181134259259"/>
    <n v="14.862992476851849"/>
    <n v="12"/>
    <n v="18.999000000000002"/>
    <n v="27358.560000000005"/>
  </r>
  <r>
    <s v="ZA211"/>
    <s v="Čidlo heparinizované pro monitor CDI550 AHCT 510H"/>
    <x v="6"/>
    <s v="Z 513_KATETR"/>
    <s v="Katetry"/>
    <n v="21"/>
    <n v="5441.88"/>
    <n v="5441.88"/>
    <n v="20"/>
    <n v="108837.57"/>
    <n v="5441.8785000000007"/>
    <n v="259.13707142857146"/>
    <n v="5182.7414285714294"/>
    <m/>
    <m/>
    <n v="0"/>
  </r>
  <r>
    <s v="ZA214"/>
    <s v="Šroub kompresní DartFire 3,0 mm x 28 mm D2N300-28"/>
    <x v="2"/>
    <s v="Z 506_NAHRAD_KOV"/>
    <s v="Umělé tělní náhrady - kovové"/>
    <n v="12"/>
    <n v="3887"/>
    <n v="3887"/>
    <n v="3"/>
    <n v="11661"/>
    <n v="3887"/>
    <n v="323.91666666666669"/>
    <n v="3563.0833333333335"/>
    <m/>
    <m/>
    <n v="0"/>
  </r>
  <r>
    <s v="ZA217"/>
    <s v="Katetr drenážní lumbální EDM 80 cm W/Tip 46419"/>
    <x v="6"/>
    <s v="Z 513_KATETR"/>
    <s v="Katetry"/>
    <n v="12"/>
    <n v="3938.17"/>
    <n v="3938.17"/>
    <n v="5"/>
    <n v="19690.87"/>
    <n v="3938.174"/>
    <n v="328.18116666666668"/>
    <n v="3609.9928333333332"/>
    <n v="12"/>
    <n v="3645.2533333333336"/>
    <n v="18226.266666666666"/>
  </r>
  <r>
    <s v="ZA226"/>
    <s v="Katetr fogarty arteriální embolektomický 40 cm, 4F trubicové balení bal. á 5 ks 120404FP"/>
    <x v="6"/>
    <s v="Z 513_KATETR"/>
    <s v="Katetry"/>
    <n v="21"/>
    <n v="1657.02"/>
    <n v="1657.02"/>
    <n v="5"/>
    <n v="8285.11"/>
    <n v="1657.0220000000002"/>
    <n v="78.905809523809538"/>
    <n v="1578.1161904761907"/>
    <m/>
    <m/>
    <n v="0"/>
  </r>
  <r>
    <s v="ZA231"/>
    <s v="Katetr fogarty okluzní 40 cm, 5F 620405F"/>
    <x v="6"/>
    <s v="Z 513_KATETR"/>
    <s v="Katetry"/>
    <n v="21"/>
    <n v="2110.2399999999998"/>
    <n v="2110.2399999999998"/>
    <n v="19"/>
    <n v="40094.559999999998"/>
    <n v="2110.2399999999998"/>
    <n v="100.48761904761903"/>
    <n v="2009.7523809523807"/>
    <m/>
    <m/>
    <n v="0"/>
  </r>
  <r>
    <s v="ZA232"/>
    <s v="Katetr fogarty okluzní 80 cm, 14F 62080814F"/>
    <x v="6"/>
    <s v="Z 513_KATETR"/>
    <s v="Katetry"/>
    <n v="21"/>
    <n v="2548.2600000000002"/>
    <n v="2548.2600000000002"/>
    <n v="14"/>
    <n v="35675.64"/>
    <n v="2548.2599999999998"/>
    <n v="121.34571428571428"/>
    <n v="2426.9142857142856"/>
    <m/>
    <m/>
    <n v="0"/>
  </r>
  <r>
    <s v="ZA234"/>
    <s v="Katetr fogarty pro transluminální použití v perif vaskulatuře 80 cm, 4F průměr 6 mm 140806"/>
    <x v="6"/>
    <s v="Z 513_KATETR"/>
    <s v="Katetry"/>
    <n v="21"/>
    <n v="9296.43"/>
    <n v="9296.43"/>
    <n v="14"/>
    <n v="130150.01999999999"/>
    <n v="9296.4299999999985"/>
    <n v="442.68714285714276"/>
    <n v="8853.7428571428554"/>
    <m/>
    <m/>
    <n v="0"/>
  </r>
  <r>
    <s v="ZA235"/>
    <s v="Katetr fogarty pro transluminální použití v perif vaskulatuře 80 cm, 5F průměr 8 mm140808"/>
    <x v="6"/>
    <s v="Z 513_KATETR"/>
    <s v="Katetry"/>
    <n v="21"/>
    <n v="9296.43"/>
    <n v="9296.43"/>
    <n v="23"/>
    <n v="213817.89"/>
    <n v="9296.43"/>
    <n v="442.68714285714287"/>
    <n v="8853.7428571428572"/>
    <m/>
    <m/>
    <n v="0"/>
  </r>
  <r>
    <s v="ZA236"/>
    <s v="Katetr fogarty pro transluminální použití v perif vaskulatuře 80 cm, 6F průměr 10 mm 1408010"/>
    <x v="6"/>
    <s v="Z 513_KATETR"/>
    <s v="Katetry"/>
    <n v="21"/>
    <n v="9296.43"/>
    <n v="9296.43"/>
    <n v="22"/>
    <n v="204521.46"/>
    <n v="9296.43"/>
    <n v="442.68714285714287"/>
    <n v="8853.7428571428572"/>
    <m/>
    <m/>
    <n v="0"/>
  </r>
  <r>
    <s v="ZA240"/>
    <s v="Katetr CVC broviak 1 lumen 6,6 Fr x 90 cm 0600540CE"/>
    <x v="6"/>
    <s v="Z 513_KATETR"/>
    <s v="Katetry"/>
    <n v="12"/>
    <n v="4629.26"/>
    <n v="4629.26"/>
    <n v="6"/>
    <n v="27775.550000000003"/>
    <n v="4629.2583333333341"/>
    <n v="385.77152777777786"/>
    <n v="4243.4868055555562"/>
    <m/>
    <m/>
    <n v="0"/>
  </r>
  <r>
    <s v="ZA241"/>
    <s v="Katetr hickman 2 lumen 7,0 Fr x 65 cm s perkutánním zaváděcím příslušenstvím 0600570CE"/>
    <x v="6"/>
    <s v="Z 513_KATETR"/>
    <s v="Katetry"/>
    <n v="12"/>
    <n v="5477.63"/>
    <n v="5477.63"/>
    <n v="4"/>
    <n v="21910.52"/>
    <n v="5477.63"/>
    <n v="456.46916666666669"/>
    <n v="5021.1608333333334"/>
    <m/>
    <m/>
    <n v="0"/>
  </r>
  <r>
    <s v="ZA243"/>
    <s v="Záplata kardiovaskulární gore-tex 0,5 mm 3 x 6 cm N-1CVX101"/>
    <x v="1"/>
    <s v="Z 515_NAHRAD_OST"/>
    <s v="Umělé tělní náhrady - ostatní"/>
    <n v="12"/>
    <n v="8452.5"/>
    <n v="8452.5"/>
    <n v="31"/>
    <n v="262027.5"/>
    <n v="8452.5"/>
    <n v="704.375"/>
    <n v="7748.125"/>
    <m/>
    <m/>
    <n v="0"/>
  </r>
  <r>
    <s v="ZA244"/>
    <s v="Oxygenátor set hemofiltrační krevní koncentrátor incl. BC 140 plus bal. á 10 ks P-0400 JH10.05142"/>
    <x v="24"/>
    <s v="Z 528 SETY"/>
    <s v="Sety"/>
    <n v="21"/>
    <n v="4800.68"/>
    <n v="4800.68"/>
    <n v="40"/>
    <n v="192027"/>
    <n v="4800.6750000000002"/>
    <n v="228.60357142857143"/>
    <n v="4572.0714285714284"/>
    <m/>
    <m/>
    <n v="0"/>
  </r>
  <r>
    <s v="ZA246"/>
    <s v="Klip titanový pro otevřené  operace S - pro malé klipy bal. á 36 ks LT100"/>
    <x v="0"/>
    <s v="Z 503_OSTAT"/>
    <s v="Klipovače, klipy"/>
    <n v="21"/>
    <n v="143.38999999999999"/>
    <n v="143.38999999999999"/>
    <n v="36"/>
    <n v="5161.97"/>
    <n v="143.38805555555555"/>
    <n v="6.8280026455026457"/>
    <n v="136.56005291005292"/>
    <m/>
    <m/>
    <n v="0"/>
  </r>
  <r>
    <s v="ZA248"/>
    <s v="Šití prolene bl 2-0 bal. á 12 ks W8977"/>
    <x v="33"/>
    <s v="Z 529 SITI"/>
    <s v="Šití"/>
    <n v="12"/>
    <n v="165.98"/>
    <n v="165.98"/>
    <n v="432"/>
    <n v="71704.800000000003"/>
    <n v="165.98333333333335"/>
    <n v="13.831944444444446"/>
    <n v="152.1513888888889"/>
    <m/>
    <m/>
    <n v="0"/>
  </r>
  <r>
    <s v="ZA249"/>
    <s v="Šití prolene bl 5-0 bal. á 12 ks 8556G"/>
    <x v="33"/>
    <s v="Z 529 SITI"/>
    <s v="Šití"/>
    <n v="12"/>
    <n v="145.86000000000001"/>
    <n v="145.86000000000001"/>
    <n v="324"/>
    <n v="47258.1"/>
    <n v="145.85833333333332"/>
    <n v="12.15486111111111"/>
    <n v="133.70347222222222"/>
    <n v="12"/>
    <n v="153.34666666666666"/>
    <n v="49684.32"/>
  </r>
  <r>
    <s v="ZA250"/>
    <s v="Šití ethibond gr 2-0 90 cm, 2 x SH bal. á 12 ks W6767"/>
    <x v="33"/>
    <s v="Z 529 SITI"/>
    <s v="Šití"/>
    <n v="12"/>
    <n v="117.3"/>
    <n v="117.3"/>
    <n v="288"/>
    <n v="33782.400000000001"/>
    <n v="117.30000000000001"/>
    <n v="9.7750000000000004"/>
    <n v="107.52500000000001"/>
    <m/>
    <m/>
    <n v="0"/>
  </r>
  <r>
    <s v="ZA255"/>
    <s v="Kanyla k oxygenátoru venózní dvoustupňová 36/46Fr á 10 ks TF3646OA"/>
    <x v="0"/>
    <s v="Z 503_OSTAT"/>
    <s v="Kanyly mimo chirurgické nástroje"/>
    <n v="21"/>
    <n v="1294.7"/>
    <n v="1294.7"/>
    <n v="40"/>
    <n v="51788"/>
    <n v="1294.7"/>
    <n v="61.652380952380952"/>
    <n v="1233.047619047619"/>
    <m/>
    <m/>
    <n v="0"/>
  </r>
  <r>
    <s v="ZA257"/>
    <s v="Kanyla k oxygenátoru retrográdní kardioplegická balón hladký bez zvrásnění bal. á 10 ks RC2014MIBB"/>
    <x v="0"/>
    <s v="Z 503_OSTAT"/>
    <s v="Kanyly mimo chirurgické nástroje"/>
    <n v="12"/>
    <n v="2577.3000000000002"/>
    <n v="2577.3000000000002"/>
    <n v="30"/>
    <n v="77319"/>
    <n v="2577.3000000000002"/>
    <n v="214.77500000000001"/>
    <n v="2362.5250000000001"/>
    <n v="12"/>
    <n v="2385.6"/>
    <n v="71568"/>
  </r>
  <r>
    <s v="ZA266"/>
    <s v="Šroub kortikální 3.5 mm 404.816"/>
    <x v="2"/>
    <s v="Z 506_NAHRAD_KOV"/>
    <s v="Umělé tělní náhrady - kovové"/>
    <n v="12"/>
    <n v="243.8"/>
    <n v="243.8"/>
    <n v="23"/>
    <n v="5607.4000000000015"/>
    <n v="243.80000000000007"/>
    <n v="20.316666666666674"/>
    <n v="223.48333333333341"/>
    <m/>
    <m/>
    <n v="0"/>
  </r>
  <r>
    <s v="ZA267"/>
    <s v="Šroub kortikální 3.5 mm 404.818"/>
    <x v="2"/>
    <s v="Z 506_NAHRAD_KOV"/>
    <s v="Umělé tělní náhrady - kovové"/>
    <n v="12"/>
    <n v="243.8"/>
    <n v="243.8"/>
    <n v="14"/>
    <n v="3413.2000000000007"/>
    <n v="243.80000000000004"/>
    <n v="20.31666666666667"/>
    <n v="223.48333333333338"/>
    <m/>
    <m/>
    <n v="0"/>
  </r>
  <r>
    <s v="ZA268"/>
    <s v="Páska obturatorní TVT device 810081L"/>
    <x v="1"/>
    <s v="Z 515_NAHRAD_OST"/>
    <s v="Umělé tělní náhrady - ostatní"/>
    <n v="12"/>
    <n v="10925"/>
    <n v="10925"/>
    <n v="10"/>
    <n v="109250"/>
    <n v="10925"/>
    <n v="910.41666666666663"/>
    <n v="10014.583333333334"/>
    <m/>
    <m/>
    <n v="0"/>
  </r>
  <r>
    <s v="ZA271"/>
    <s v="Vzduchovod ústní č. 0 černý vel. 6 jednorázový sterilní bal. á 25 ks 73.900.00.010"/>
    <x v="0"/>
    <s v="Z 503_OSTAT"/>
    <s v="Ostatní - všeobecný materiál"/>
    <n v="21"/>
    <n v="10.89"/>
    <n v="10.89"/>
    <n v="25"/>
    <n v="272.25"/>
    <n v="10.89"/>
    <n v="0.51857142857142857"/>
    <n v="10.371428571428572"/>
    <m/>
    <m/>
    <n v="0"/>
  </r>
  <r>
    <s v="ZA275"/>
    <s v="Neuro-patch 6 x 8 cm 1064029"/>
    <x v="1"/>
    <s v="Z 515_NAHRAD_OST"/>
    <s v="Umělé tělní náhrady - ostatní"/>
    <n v="12"/>
    <n v="4227.32"/>
    <n v="4396.42"/>
    <n v="16"/>
    <n v="70004.460000000006"/>
    <n v="4375.2787500000004"/>
    <n v="364.60656250000005"/>
    <n v="4010.6721875000003"/>
    <m/>
    <m/>
    <n v="0"/>
  </r>
  <r>
    <s v="ZA276"/>
    <s v="Neuro-patch 4 x 5 cm á 2 ks 1064045"/>
    <x v="1"/>
    <s v="Z 515_NAHRAD_OST"/>
    <s v="Umělé tělní náhrady - ostatní"/>
    <n v="12"/>
    <n v="1978.95"/>
    <n v="4116.2"/>
    <n v="15"/>
    <n v="32771.269999999997"/>
    <n v="2184.7513333333332"/>
    <n v="182.0626111111111"/>
    <n v="2002.6887222222222"/>
    <m/>
    <m/>
    <n v="0"/>
  </r>
  <r>
    <s v="ZA277"/>
    <s v="Sádra Hinristone zelený 25 kg 0612/25"/>
    <x v="34"/>
    <s v="Z 509_ZUBOL"/>
    <s v="Zubolékařský materiál"/>
    <n v="21"/>
    <n v="2333.4899999999998"/>
    <n v="2456.3000000000002"/>
    <n v="4"/>
    <n v="9468.14"/>
    <n v="2367.0349999999999"/>
    <n v="112.71595238095237"/>
    <n v="2254.3190476190475"/>
    <m/>
    <m/>
    <n v="0"/>
  </r>
  <r>
    <s v="ZA278"/>
    <s v="Granule chronOS Granule 2.8 - 5.6 mm, 20 cm3 710.027S"/>
    <x v="1"/>
    <s v="Z 515_NAHRAD_OST"/>
    <s v="Umělé tělní náhrady - ostatní"/>
    <n v="12"/>
    <n v="18904.849999999999"/>
    <n v="20417.099999999999"/>
    <n v="5"/>
    <n v="96036.5"/>
    <n v="19207.3"/>
    <n v="1600.6083333333333"/>
    <n v="17606.691666666666"/>
    <n v="12"/>
    <n v="19884.48"/>
    <n v="99422.399999999994"/>
  </r>
  <r>
    <s v="ZA279"/>
    <s v="Kanyla TS 7,0 s manžetou nízkotlaká soft sea bal. á 10 ks 100/800/070"/>
    <x v="0"/>
    <s v="Z 503_OSTAT"/>
    <s v="Kanyly mimo chirurgické nástroje"/>
    <n v="12"/>
    <n v="484.04"/>
    <n v="484.04"/>
    <n v="36"/>
    <n v="17425.260000000002"/>
    <n v="484.03500000000008"/>
    <n v="40.336250000000007"/>
    <n v="443.69875000000008"/>
    <m/>
    <m/>
    <n v="0"/>
  </r>
  <r>
    <s v="ZA288"/>
    <s v="Drát repoziční 2,0 mm se špičkou 292.410"/>
    <x v="2"/>
    <s v="Z 506_NAHRAD_KOV"/>
    <s v="Umělé tělní náhrady - kovové"/>
    <n v="12"/>
    <n v="1734.2"/>
    <n v="1734.2"/>
    <n v="10"/>
    <n v="17342.000000000004"/>
    <n v="1734.2000000000003"/>
    <n v="144.51666666666668"/>
    <n v="1589.6833333333336"/>
    <m/>
    <m/>
    <n v="0"/>
  </r>
  <r>
    <s v="ZA291"/>
    <s v="Šroub schanzův 5.0 mm L150/50 294.540"/>
    <x v="2"/>
    <s v="Z 506_NAHRAD_KOV"/>
    <s v="Umělé tělní náhrady - kovové"/>
    <n v="12"/>
    <n v="386.4"/>
    <n v="568.1"/>
    <n v="95"/>
    <n v="36708.000000000007"/>
    <n v="386.40000000000009"/>
    <n v="32.20000000000001"/>
    <n v="354.2000000000001"/>
    <n v="12"/>
    <n v="376.32"/>
    <n v="35750.400000000001"/>
  </r>
  <r>
    <s v="ZA292"/>
    <s v="Šroub schanzův 5.0 mm L175/50 294.550"/>
    <x v="2"/>
    <s v="Z 506_NAHRAD_KOV"/>
    <s v="Umělé tělní náhrady - kovové"/>
    <n v="12"/>
    <n v="386.4"/>
    <n v="568.1"/>
    <n v="95"/>
    <n v="36708"/>
    <n v="386.4"/>
    <n v="32.199999999999996"/>
    <n v="354.2"/>
    <n v="12"/>
    <n v="376.32"/>
    <n v="35750.400000000001"/>
  </r>
  <r>
    <s v="ZA293"/>
    <s v="Šroub schanzův 5.0 mm L200/50 294.560"/>
    <x v="2"/>
    <s v="Z 506_NAHRAD_KOV"/>
    <s v="Umělé tělní náhrady - kovové"/>
    <n v="12"/>
    <n v="386.4"/>
    <n v="568.1"/>
    <n v="74"/>
    <n v="28593.599999999995"/>
    <n v="386.39999999999992"/>
    <n v="32.199999999999996"/>
    <n v="354.19999999999993"/>
    <n v="12"/>
    <n v="376.32"/>
    <n v="27847.68"/>
  </r>
  <r>
    <s v="ZA294"/>
    <s v="Šroub zaslepovací Targon KB200T"/>
    <x v="2"/>
    <s v="Z 506_NAHRAD_KOV"/>
    <s v="Umělé tělní náhrady - kovové"/>
    <n v="12"/>
    <n v="2027.07"/>
    <n v="2188.98"/>
    <n v="3"/>
    <n v="6243.12"/>
    <n v="2081.04"/>
    <n v="173.42"/>
    <n v="1907.62"/>
    <m/>
    <m/>
    <n v="0"/>
  </r>
  <r>
    <s v="ZA295"/>
    <s v="Šroub zajištovací 4,5 mm Targon KB332T"/>
    <x v="2"/>
    <s v="Z 506_NAHRAD_KOV"/>
    <s v="Umělé tělní náhrady - kovové"/>
    <n v="12"/>
    <n v="1417.63"/>
    <n v="1531"/>
    <n v="4"/>
    <n v="6010.62"/>
    <n v="1502.655"/>
    <n v="125.22125"/>
    <n v="1377.4337499999999"/>
    <n v="12"/>
    <n v="1491.07"/>
    <n v="5964.28"/>
  </r>
  <r>
    <s v="ZA296"/>
    <s v="Hřeb targon PF 12 x 220 mm 135° KD034T"/>
    <x v="2"/>
    <s v="Z 506_NAHRAD_KOV"/>
    <s v="Umělé tělní náhrady - kovové"/>
    <n v="12"/>
    <n v="20573.490000000002"/>
    <n v="20573.490000000002"/>
    <n v="2"/>
    <n v="41146.980000000003"/>
    <n v="20573.490000000002"/>
    <n v="1714.4575000000002"/>
    <n v="18859.032500000001"/>
    <m/>
    <m/>
    <n v="0"/>
  </r>
  <r>
    <s v="ZA298"/>
    <s v="Šroub zajišťovací 4,5 mm Targon KB328T"/>
    <x v="2"/>
    <s v="Z 506_NAHRAD_KOV"/>
    <s v="Umělé tělní náhrady - kovové"/>
    <n v="12"/>
    <n v="1417.63"/>
    <n v="1417.64"/>
    <n v="2"/>
    <n v="2835.2700000000004"/>
    <n v="1417.6350000000002"/>
    <n v="118.13625000000002"/>
    <n v="1299.4987500000002"/>
    <m/>
    <m/>
    <n v="0"/>
  </r>
  <r>
    <s v="ZA308"/>
    <s v="Systém kotvící pro koleno RIGIDFIX 210133"/>
    <x v="2"/>
    <s v="Z 506_NAHRAD_KOV"/>
    <s v="Umělé tělní náhrady - kovové"/>
    <n v="12"/>
    <n v="5382"/>
    <n v="5382"/>
    <n v="6"/>
    <n v="32292"/>
    <n v="5382"/>
    <n v="448.5"/>
    <n v="4933.5"/>
    <m/>
    <m/>
    <n v="0"/>
  </r>
  <r>
    <s v="ZA309"/>
    <s v="Jehla sternální mielo-can 15 G 1,8 mm x 4,8 cm MCN 02"/>
    <x v="30"/>
    <s v="Z 530 JEHLY"/>
    <s v="Jehly"/>
    <n v="12"/>
    <n v="555.63"/>
    <n v="555.63"/>
    <n v="790"/>
    <n v="438949.27999999985"/>
    <n v="555.63199999999983"/>
    <n v="46.302666666666653"/>
    <n v="509.32933333333318"/>
    <n v="12"/>
    <n v="514.30399999999997"/>
    <n v="406300.15999999997"/>
  </r>
  <r>
    <s v="ZA310"/>
    <s v="Jehla bioptická tru cat bal. á 5 ks HSPRE1415"/>
    <x v="30"/>
    <s v="Z 530 JEHLY"/>
    <s v="Jehly"/>
    <n v="21"/>
    <n v="936.54"/>
    <n v="936.54"/>
    <n v="30"/>
    <n v="28096.199999999997"/>
    <n v="936.53999999999985"/>
    <n v="44.597142857142849"/>
    <n v="891.94285714285695"/>
    <m/>
    <m/>
    <n v="0"/>
  </r>
  <r>
    <s v="ZA312"/>
    <s v="Šroub zajišťovací 3,5 mm Targon KB518T"/>
    <x v="2"/>
    <s v="Z 506_NAHRAD_KOV"/>
    <s v="Umělé tělní náhrady - kovové"/>
    <n v="12"/>
    <n v="1195.47"/>
    <n v="1290.99"/>
    <n v="8"/>
    <n v="9850.32"/>
    <n v="1231.29"/>
    <n v="102.6075"/>
    <n v="1128.6824999999999"/>
    <n v="12"/>
    <n v="1257.31"/>
    <n v="10058.48"/>
  </r>
  <r>
    <s v="ZA313"/>
    <s v="Šroub fixační PH 4,5 mm Targon KB072T"/>
    <x v="2"/>
    <s v="Z 506_NAHRAD_KOV"/>
    <s v="Umělé tělní náhrady - kovové"/>
    <n v="12"/>
    <n v="1977.79"/>
    <n v="2136"/>
    <n v="4"/>
    <n v="8069.37"/>
    <n v="2017.3425"/>
    <n v="168.111875"/>
    <n v="1849.2306249999999"/>
    <m/>
    <m/>
    <n v="0"/>
  </r>
  <r>
    <s v="ZA314"/>
    <s v="Obinadlo elastické idealast-haft 8 cm x  4 m 9311113"/>
    <x v="29"/>
    <s v="Z 502_OBVAZ"/>
    <s v="obinadla, obvazy, gáza, vata, vložky"/>
    <n v="12"/>
    <n v="50.83"/>
    <n v="51.06"/>
    <n v="6317"/>
    <n v="321429.46999999991"/>
    <n v="50.883246794364403"/>
    <n v="4.2402705661970339"/>
    <n v="46.64297622816737"/>
    <m/>
    <m/>
    <n v="0"/>
  </r>
  <r>
    <s v="ZA315"/>
    <s v="Kompresa NT 5 x 5 cm/2 ks sterilní 26501"/>
    <x v="29"/>
    <s v="Z 502_OBVAZ"/>
    <s v="Obvazový materiál"/>
    <n v="12"/>
    <n v="0.65"/>
    <n v="0.67"/>
    <n v="45856"/>
    <n v="29722.280000000013"/>
    <n v="0.64816556175854878"/>
    <n v="5.4013796813212396E-2"/>
    <n v="0.59415176494533639"/>
    <m/>
    <m/>
    <n v="0"/>
  </r>
  <r>
    <s v="ZA316"/>
    <s v="Krytí mepitel 7,5 x 10 cm bal. á 10 ks 290710-15"/>
    <x v="29"/>
    <s v="Z 502_OBVAZ"/>
    <s v="hojení ran - obvazový materiál"/>
    <n v="12"/>
    <n v="125.22"/>
    <n v="125.22"/>
    <n v="270"/>
    <n v="33810.25"/>
    <n v="125.22314814814816"/>
    <n v="10.435262345679012"/>
    <n v="114.78788580246915"/>
    <m/>
    <m/>
    <n v="0"/>
  </r>
  <r>
    <s v="ZA318"/>
    <s v="Náplast transpore 1,25 cm x 9,14 m 1527-0"/>
    <x v="29"/>
    <s v="Z 502_OBVAZ"/>
    <s v="Obvazový materiál"/>
    <n v="12"/>
    <n v="8.76"/>
    <n v="9.83"/>
    <n v="2405"/>
    <n v="22987.560000000005"/>
    <n v="9.5582370062370074"/>
    <n v="0.79651975051975066"/>
    <n v="8.7617172557172562"/>
    <n v="12"/>
    <n v="9.5759999999999987"/>
    <n v="23030.279999999995"/>
  </r>
  <r>
    <s v="ZA319"/>
    <s v="Náplast durapore 2,50 cm x 9,14 m bal. á 12 ks (lze nahradit za wet pruf) 1538-1"/>
    <x v="29"/>
    <s v="Z 502_OBVAZ"/>
    <s v="náplasti - obvazový materiál"/>
    <n v="12"/>
    <n v="32.520000000000003"/>
    <n v="32.54"/>
    <n v="1128"/>
    <n v="36694.790000000008"/>
    <n v="32.530842198581567"/>
    <n v="2.7109035165484641"/>
    <n v="29.819938682033104"/>
    <n v="12"/>
    <n v="31.682083333333335"/>
    <n v="35737.39"/>
  </r>
  <r>
    <s v="ZA324"/>
    <s v="Krytí tegaderm 10,0 cm x 12,0 cm bal. á 50 ks 1626W"/>
    <x v="29"/>
    <s v="Z 502_OBVAZ"/>
    <s v="náplasti - obvazový materiál"/>
    <n v="12"/>
    <n v="15.6"/>
    <n v="17.48"/>
    <n v="5892"/>
    <n v="100496.15"/>
    <n v="17.05637304820095"/>
    <n v="1.4213644206834124"/>
    <n v="15.635008627517538"/>
    <n v="12"/>
    <n v="17.024000000000001"/>
    <n v="100305.40800000001"/>
  </r>
  <r>
    <s v="ZA327"/>
    <s v="Krytí hydrocoll 10 x 10 cm bal. á 10 ks 9007442"/>
    <x v="29"/>
    <s v="Z 502_OBVAZ"/>
    <s v="hojení ran - obvazový materiál"/>
    <n v="12"/>
    <n v="79.069999999999993"/>
    <n v="79.069999999999993"/>
    <n v="90"/>
    <n v="7116.3499999999995"/>
    <n v="79.070555555555543"/>
    <n v="6.5892129629629617"/>
    <n v="72.481342592592583"/>
    <m/>
    <m/>
    <n v="0"/>
  </r>
  <r>
    <s v="ZA328"/>
    <s v="Krytí HydroTac 10 x 10 cm transparentní sterilní bal. á 10 ks 6859060"/>
    <x v="29"/>
    <s v="Z 502_OBVAZ"/>
    <s v="hojení ran - obvazový materiál"/>
    <n v="12"/>
    <n v="124.33"/>
    <n v="124.33"/>
    <n v="30"/>
    <n v="3729.82"/>
    <n v="124.32733333333334"/>
    <n v="10.360611111111112"/>
    <n v="113.96672222222223"/>
    <n v="12"/>
    <n v="121.08399999999999"/>
    <n v="3632.5199999999995"/>
  </r>
  <r>
    <s v="ZA329"/>
    <s v="Obinadlo fixa crep   6 cm x 4 m 1323100102"/>
    <x v="29"/>
    <s v="Z 502_OBVAZ"/>
    <s v="obinadla, obvazy, gáza, vata, vložky"/>
    <n v="12"/>
    <n v="3.1"/>
    <n v="3.11"/>
    <n v="16080"/>
    <n v="49917.32999999998"/>
    <n v="3.1043115671641779"/>
    <n v="0.25869263059701481"/>
    <n v="2.8456189365671629"/>
    <m/>
    <m/>
    <n v="0"/>
  </r>
  <r>
    <s v="ZA330"/>
    <s v="Obinadlo fixa crep   8 cm x 4 m 1323100103"/>
    <x v="29"/>
    <s v="Z 502_OBVAZ"/>
    <s v="obinadla, obvazy, gáza, vata, vložky"/>
    <n v="12"/>
    <n v="4.05"/>
    <n v="4.05"/>
    <n v="23940"/>
    <n v="96907.830000000045"/>
    <n v="4.0479461152882221"/>
    <n v="0.33732884294068516"/>
    <n v="3.710617272347537"/>
    <n v="12"/>
    <n v="3.9424000000000001"/>
    <n v="94381.055999999997"/>
  </r>
  <r>
    <s v="ZA331"/>
    <s v="Obinadlo fixa crep 10 cm x 4 m 1323100104"/>
    <x v="29"/>
    <s v="Z 502_OBVAZ"/>
    <s v="obinadla, obvazy, gáza, vata, vložky"/>
    <n v="12"/>
    <n v="4.9000000000000004"/>
    <n v="4.9000000000000004"/>
    <n v="20800"/>
    <n v="101409.36000000009"/>
    <n v="4.8754500000000043"/>
    <n v="0.40628750000000036"/>
    <n v="4.4691625000000039"/>
    <n v="12"/>
    <n v="4.7712000000000003"/>
    <n v="99240.960000000006"/>
  </r>
  <r>
    <s v="ZA333"/>
    <s v="Krytí aquacel Ag + extra 10 x 10 cm á 10 ks (5006759) 413567"/>
    <x v="29"/>
    <s v="Z 502_OBVAZ"/>
    <s v="hojení ran - obvazový materiál"/>
    <n v="12"/>
    <n v="152.51"/>
    <n v="152.52000000000001"/>
    <n v="250"/>
    <n v="38128.680000000008"/>
    <n v="152.51472000000004"/>
    <n v="12.709560000000003"/>
    <n v="139.80516000000003"/>
    <m/>
    <m/>
    <n v="0"/>
  </r>
  <r>
    <s v="ZA337"/>
    <s v="Náplast softpore 1,25 cm x 9,15 m bal. á 24 ks 1320103111"/>
    <x v="29"/>
    <s v="Z 502_OBVAZ"/>
    <s v="náplasti - obvazový materiál"/>
    <n v="12"/>
    <n v="6.96"/>
    <n v="6.96"/>
    <n v="480"/>
    <n v="3339.6"/>
    <n v="6.9574999999999996"/>
    <n v="0.57979166666666659"/>
    <n v="6.3777083333333326"/>
    <n v="12"/>
    <n v="6.776041666666667"/>
    <n v="3252.5"/>
  </r>
  <r>
    <s v="ZA338"/>
    <s v="Obinadlo hydrofilní   6 cm x   5 m 13005"/>
    <x v="29"/>
    <s v="Z 502_OBVAZ"/>
    <s v="obinadla, obvazy, gáza, vata, vložky"/>
    <n v="12"/>
    <n v="3.02"/>
    <n v="3.02"/>
    <n v="720"/>
    <n v="2176.6400000000008"/>
    <n v="3.0231111111111124"/>
    <n v="0.25192592592592605"/>
    <n v="2.7711851851851863"/>
    <m/>
    <m/>
    <n v="0"/>
  </r>
  <r>
    <s v="ZA339"/>
    <s v="Obinadlo hydrofilní   8 cm x   5 m 13006"/>
    <x v="29"/>
    <s v="Z 502_OBVAZ"/>
    <s v="obinadla, obvazy, gáza, vata, vložky"/>
    <n v="12"/>
    <n v="3.97"/>
    <n v="3.97"/>
    <n v="1230"/>
    <n v="4885.6899999999978"/>
    <n v="3.9721056910569086"/>
    <n v="0.33100880758807572"/>
    <n v="3.6410968834688329"/>
    <m/>
    <m/>
    <n v="0"/>
  </r>
  <r>
    <s v="ZA340"/>
    <s v="Obinadlo hydrofilní 12 cm x   5 m 13008"/>
    <x v="29"/>
    <s v="Z 502_OBVAZ"/>
    <s v="obinadla, obvazy, gáza, vata, vložky"/>
    <n v="12"/>
    <n v="5.95"/>
    <n v="5.95"/>
    <n v="1010"/>
    <n v="6004.96"/>
    <n v="5.9455049504950495"/>
    <n v="0.49545874587458744"/>
    <n v="5.4500462046204623"/>
    <m/>
    <m/>
    <n v="0"/>
  </r>
  <r>
    <s v="ZA360"/>
    <s v="Jehla injekční 0,5 x 25 mm oranžová 9186158 - nahhrazuje - ZT381"/>
    <x v="30"/>
    <s v="Z 530 JEHLY"/>
    <s v="Jehly"/>
    <n v="21"/>
    <n v="0.98"/>
    <n v="0.98"/>
    <n v="13100"/>
    <n v="12863.480000000003"/>
    <n v="0.98194503816793921"/>
    <n v="4.675928753180663E-2"/>
    <n v="0.93518575063613263"/>
    <m/>
    <m/>
    <n v="0"/>
  </r>
  <r>
    <s v="ZA377"/>
    <s v="Vak drenážní EDS-3C systém bez katetru (EDS DRAINAGE SYS NO V CATH) 821731C"/>
    <x v="0"/>
    <s v="Z 503_OSTAT"/>
    <s v="Ostatní - všeobecný materiál"/>
    <n v="21"/>
    <n v="5834"/>
    <n v="5834"/>
    <n v="23"/>
    <n v="134182.01999999999"/>
    <n v="5834.0008695652168"/>
    <n v="277.80956521739125"/>
    <n v="5556.1913043478253"/>
    <m/>
    <m/>
    <n v="0"/>
  </r>
  <r>
    <s v="ZA379"/>
    <s v="Jehla pro odběr kostní dřeně bal. á 20 ks BIP1610/50"/>
    <x v="30"/>
    <s v="Z 530 JEHLY"/>
    <s v="Jehly"/>
    <n v="21"/>
    <n v="318.06"/>
    <n v="318.06"/>
    <n v="80"/>
    <n v="25444.84"/>
    <n v="318.06049999999999"/>
    <n v="15.145738095238094"/>
    <n v="302.91476190476192"/>
    <m/>
    <m/>
    <n v="0"/>
  </r>
  <r>
    <s v="ZA394"/>
    <s v="Obvaz podkladový pod sádru Cellona vata syntetická rozměr 10 cm x 3 m bal. á 48 rolí 10 694"/>
    <x v="29"/>
    <s v="Z 502_OBVAZ"/>
    <s v="obinadla, obvazy, gáza, vata, vložky"/>
    <n v="12"/>
    <n v="9.32"/>
    <n v="9.32"/>
    <n v="6528"/>
    <n v="60821.380000000005"/>
    <n v="9.3170006127450993"/>
    <n v="0.77641671772875831"/>
    <n v="8.5405838950163417"/>
    <n v="12"/>
    <n v="8.6240277777777763"/>
    <n v="56297.653333333321"/>
  </r>
  <r>
    <s v="ZA396"/>
    <s v="Katetr arterialní set 20 GA x 8 cm, set: kanyla s prodluž. hadičkou a spojkou+zaváděcí vodič+zav. punkční jehla,  bal.á 10 ks SAC-00820"/>
    <x v="6"/>
    <s v="Z 513_KATETR"/>
    <s v="Katetry"/>
    <n v="12"/>
    <n v="412.61"/>
    <n v="412.61"/>
    <n v="540"/>
    <n v="222809.40000000008"/>
    <n v="412.61000000000013"/>
    <n v="34.38416666666668"/>
    <n v="378.22583333333347"/>
    <n v="12"/>
    <n v="412.47349999999994"/>
    <n v="222735.68999999997"/>
  </r>
  <r>
    <s v="ZA399"/>
    <s v="Kapilára heparin litný 230 ul / 2,33 x 155 mm UH bal. á 200 ks 102155"/>
    <x v="0"/>
    <s v="Z 503_OSTAT"/>
    <s v="Odběrové systémy"/>
    <n v="21"/>
    <n v="4.8"/>
    <n v="4.8099999999999996"/>
    <n v="4400"/>
    <n v="21153.710000000003"/>
    <n v="4.8076613636363641"/>
    <n v="0.22893625541125542"/>
    <n v="4.5787251082251084"/>
    <n v="21"/>
    <n v="4.9543666666666661"/>
    <n v="21799.21333333333"/>
  </r>
  <r>
    <s v="ZA401"/>
    <s v="Šroub kompresní KIT UNIMA EVO 4,5 x 50 mm krátký závit AA45AG050"/>
    <x v="2"/>
    <s v="Z 506_NAHRAD_KOV"/>
    <s v="Umělé tělní náhrady - kovové"/>
    <n v="12"/>
    <n v="5264.7"/>
    <n v="5264.7"/>
    <n v="2"/>
    <n v="10529.4"/>
    <n v="5264.7"/>
    <n v="438.72499999999997"/>
    <n v="4825.9749999999995"/>
    <m/>
    <m/>
    <n v="0"/>
  </r>
  <r>
    <s v="ZA409"/>
    <s v="Šroub kompresní DartFire 3,0 mm x 26 mm D2N300-26"/>
    <x v="2"/>
    <s v="Z 506_NAHRAD_KOV"/>
    <s v="Umělé tělní náhrady - kovové"/>
    <n v="12"/>
    <n v="3887"/>
    <n v="3887"/>
    <n v="2"/>
    <n v="7774"/>
    <n v="3887"/>
    <n v="323.91666666666669"/>
    <n v="3563.0833333333335"/>
    <m/>
    <m/>
    <n v="0"/>
  </r>
  <r>
    <s v="ZA410"/>
    <s v="Gáza v pásu 7 cm x 40 m, 17 nití 12002"/>
    <x v="29"/>
    <s v="Z 502_OBVAZ"/>
    <s v="Obvazový materiál"/>
    <n v="21"/>
    <n v="155.91"/>
    <n v="159.32"/>
    <n v="24"/>
    <n v="3782.77"/>
    <n v="157.61541666666668"/>
    <n v="7.5054960317460324"/>
    <n v="150.10992063492066"/>
    <m/>
    <m/>
    <n v="0"/>
  </r>
  <r>
    <s v="ZA411"/>
    <s v="Gáza přířezy 28 cm x 32 cm 17 nití 07004"/>
    <x v="29"/>
    <s v="Z 502_OBVAZ"/>
    <s v="Obvazový materiál"/>
    <n v="21"/>
    <n v="0.75"/>
    <n v="0.77"/>
    <n v="19500"/>
    <n v="14923.010000000004"/>
    <n v="0.76528256410256434"/>
    <n v="3.6442026862026876E-2"/>
    <n v="0.72884053724053743"/>
    <n v="12"/>
    <n v="0.71038999999999997"/>
    <n v="13852.605"/>
  </r>
  <r>
    <s v="ZA414"/>
    <s v="Obinadlo elastické idealast-haft 8 cm x 10 m 9311150"/>
    <x v="29"/>
    <s v="Z 502_OBVAZ"/>
    <s v="obinadla, obvazy, gáza, vata, vložky"/>
    <n v="12"/>
    <n v="133.25"/>
    <n v="133.25"/>
    <n v="155"/>
    <n v="20653.800000000003"/>
    <n v="133.25032258064519"/>
    <n v="11.1041935483871"/>
    <n v="122.14612903225809"/>
    <m/>
    <m/>
    <n v="0"/>
  </r>
  <r>
    <s v="ZA415"/>
    <s v="Obinadlo elastické idealast-haft 6 cm x 10 m 931114"/>
    <x v="29"/>
    <s v="Z 502_OBVAZ"/>
    <s v="obinadla, obvazy, gáza, vata, vložky"/>
    <n v="12"/>
    <n v="123.95"/>
    <n v="139.01"/>
    <n v="40"/>
    <n v="5033.21"/>
    <n v="125.83025000000001"/>
    <n v="10.485854166666668"/>
    <n v="115.34439583333334"/>
    <n v="12"/>
    <n v="135.38499999999999"/>
    <n v="5415.4"/>
  </r>
  <r>
    <s v="ZA417"/>
    <s v="Krytí mastný tyl lomatuell H 10 x 20, á 10 ks, 23316"/>
    <x v="29"/>
    <s v="Z 502_OBVAZ"/>
    <s v="Obvazový materiál"/>
    <n v="12"/>
    <n v="20.63"/>
    <n v="20.63"/>
    <n v="610"/>
    <n v="12583.300000000001"/>
    <n v="20.628360655737708"/>
    <n v="1.719030054644809"/>
    <n v="18.909330601092901"/>
    <n v="12"/>
    <n v="20.090285714285713"/>
    <n v="12255.074285714285"/>
  </r>
  <r>
    <s v="ZA418"/>
    <s v="Náplast metaline pod TS 8 x 9 cm 23094"/>
    <x v="29"/>
    <s v="Z 502_OBVAZ"/>
    <s v="náplasti - obvazový materiál"/>
    <n v="12"/>
    <n v="10.220000000000001"/>
    <n v="10.23"/>
    <n v="6000"/>
    <n v="61349.98"/>
    <n v="10.224996666666668"/>
    <n v="0.85208305555555564"/>
    <n v="9.3729136111111124"/>
    <n v="12"/>
    <n v="9.9582541666666664"/>
    <n v="59749.525000000001"/>
  </r>
  <r>
    <s v="ZA419"/>
    <s v="Náplast octacare cotton tape- betaplast 10 cm x 5 m (510W) 10510"/>
    <x v="29"/>
    <s v="Z 502_OBVAZ"/>
    <s v="náplasti - obvazový materiál"/>
    <n v="21"/>
    <n v="85"/>
    <n v="85"/>
    <n v="48"/>
    <n v="4080.04"/>
    <n v="85.000833333333333"/>
    <n v="4.0476587301587301"/>
    <n v="80.953174603174602"/>
    <n v="21"/>
    <n v="85"/>
    <n v="4080"/>
  </r>
  <r>
    <s v="ZA423"/>
    <s v="Obinadlo elastické idealtex 12 cm x 5 m 9310634"/>
    <x v="29"/>
    <s v="Z 502_OBVAZ"/>
    <s v="obinadla, obvazy, gáza, vata, vložky"/>
    <n v="12"/>
    <n v="17.14"/>
    <n v="17.14"/>
    <n v="1520"/>
    <n v="26045.200000000008"/>
    <n v="17.135000000000005"/>
    <n v="1.4279166666666672"/>
    <n v="15.707083333333339"/>
    <n v="12"/>
    <n v="16.687999999999999"/>
    <n v="25365.759999999998"/>
  </r>
  <r>
    <s v="ZA424"/>
    <s v="Obinadlo elastické idealtex 14 cm x 5 m 9310644"/>
    <x v="29"/>
    <s v="Z 502_OBVAZ"/>
    <s v="obinadla, obvazy, gáza, vata, vložky"/>
    <n v="12"/>
    <n v="19.690000000000001"/>
    <n v="19.690000000000001"/>
    <n v="650"/>
    <n v="12797.199999999999"/>
    <n v="19.687999999999999"/>
    <n v="1.6406666666666665"/>
    <n v="18.047333333333331"/>
    <m/>
    <m/>
    <n v="0"/>
  </r>
  <r>
    <s v="ZA425"/>
    <s v="Obinadlo hydrofilní 10 cm x   5 m 13007 "/>
    <x v="29"/>
    <s v="Z 502_OBVAZ"/>
    <s v="obinadla, obvazy, gáza, vata, vložky"/>
    <n v="12"/>
    <n v="4.92"/>
    <n v="4.9207999999999998"/>
    <n v="1740"/>
    <n v="8562.2800000000007"/>
    <n v="4.9208505747126443"/>
    <n v="0.41007088122605367"/>
    <n v="4.5107796934865902"/>
    <m/>
    <m/>
    <n v="0"/>
  </r>
  <r>
    <s v="ZA426"/>
    <s v="Obinadlo hydrofilní 16 cm x 10 m 13014"/>
    <x v="29"/>
    <s v="Z 502_OBVAZ"/>
    <s v="obinadla, obvazy, gáza, vata, vložky"/>
    <n v="12"/>
    <n v="16.66"/>
    <n v="16.66"/>
    <n v="920"/>
    <n v="15327.259999999997"/>
    <n v="16.660065217391299"/>
    <n v="1.3883387681159416"/>
    <n v="15.271726449275357"/>
    <m/>
    <m/>
    <n v="0"/>
  </r>
  <r>
    <s v="ZA427"/>
    <s v="Obinadlo hydrofilní 14 cm x 5 m 13009"/>
    <x v="29"/>
    <s v="Z 502_OBVAZ"/>
    <s v="obinadla, obvazy, gáza, vata, vložky"/>
    <n v="12"/>
    <n v="7.08"/>
    <n v="7.08"/>
    <n v="450"/>
    <n v="3187.7999999999993"/>
    <n v="7.0839999999999987"/>
    <n v="0.59033333333333327"/>
    <n v="6.4936666666666651"/>
    <m/>
    <m/>
    <n v="0"/>
  </r>
  <r>
    <s v="ZA428"/>
    <s v="Systém odsávací uzavřený 14F jednocestný 57 cm 72 hod. bal. á 20 ks Z110-14"/>
    <x v="0"/>
    <s v="Z 503_OSTAT"/>
    <s v="Systémy odsávací"/>
    <n v="12"/>
    <n v="239.1"/>
    <n v="239.1"/>
    <n v="1060"/>
    <n v="253441.75000000003"/>
    <n v="239.09599056603776"/>
    <n v="19.924665880503145"/>
    <n v="219.17132468553461"/>
    <n v="12"/>
    <n v="221.31199999999998"/>
    <n v="234590.71999999997"/>
  </r>
  <r>
    <s v="ZA431"/>
    <s v="Obvaz sádrový safix plus 12 cm x 3 m bal. á 20 ks 3327420 "/>
    <x v="29"/>
    <s v="Z 502_OBVAZ"/>
    <s v="obinadla, obvazy, gáza, vata, vložky"/>
    <n v="12"/>
    <n v="17.600000000000001"/>
    <n v="17.600000000000001"/>
    <n v="2820"/>
    <n v="49630.45"/>
    <n v="17.599450354609928"/>
    <n v="1.4666208628841606"/>
    <n v="16.132829491725769"/>
    <n v="12"/>
    <n v="18.463249999999999"/>
    <n v="52066.364999999998"/>
  </r>
  <r>
    <s v="ZA432"/>
    <s v="Obvaz sádrový safix plus 14 cm x 3 m bal. á 20 ks 3327430 "/>
    <x v="29"/>
    <s v="Z 502_OBVAZ"/>
    <s v="obinadla, obvazy, gáza, vata, vložky"/>
    <n v="12"/>
    <n v="19.95"/>
    <n v="19.95"/>
    <n v="4220"/>
    <n v="84175.74"/>
    <n v="19.946857819905215"/>
    <n v="1.6622381516587679"/>
    <n v="18.284619668246446"/>
    <n v="12"/>
    <n v="16.290375000000001"/>
    <n v="68745.382500000007"/>
  </r>
  <r>
    <s v="ZA434"/>
    <s v="Držák skalpelových čepelek dospělý - SCALPEL HANDLE  FITTING NO.4 FOR BLADES 18-36  135 mm, 5 1/4 BB084R"/>
    <x v="0"/>
    <s v="Z 503_OSTAT"/>
    <s v="Nástroje chirurgické do 1 roku"/>
    <n v="21"/>
    <n v="171.63"/>
    <n v="171.65"/>
    <n v="7"/>
    <n v="1201.5"/>
    <n v="171.64285714285714"/>
    <n v="8.1734693877551017"/>
    <n v="163.46938775510205"/>
    <n v="21"/>
    <n v="171.82"/>
    <n v="1202.74"/>
  </r>
  <r>
    <s v="ZA435"/>
    <s v="Polštářek vatový v gáze 10 x 15 cm 15002"/>
    <x v="29"/>
    <s v="Z 502_OBVAZ"/>
    <s v="Obvazový materiál"/>
    <n v="21"/>
    <n v="4.38"/>
    <n v="4.42"/>
    <n v="7200"/>
    <n v="31803.400000000005"/>
    <n v="4.4171388888888892"/>
    <n v="0.2103399470899471"/>
    <n v="4.206798941798942"/>
    <m/>
    <m/>
    <n v="0"/>
  </r>
  <r>
    <s v="ZA441"/>
    <s v="Steh náplasťový Steri-strip 6 x 38 mm zpevněné bal. á 50 ks R1542"/>
    <x v="29"/>
    <s v="Z 502_OBVAZ"/>
    <s v="náplasti - obvazový materiál"/>
    <n v="12"/>
    <n v="14.69"/>
    <n v="16.55"/>
    <n v="2600"/>
    <n v="40985.740000000005"/>
    <n v="15.763746153846157"/>
    <n v="1.3136455128205131"/>
    <n v="14.450100641025644"/>
    <n v="12"/>
    <n v="16.116800000000001"/>
    <n v="41903.68"/>
  </r>
  <r>
    <s v="ZA443"/>
    <s v="Šátek trojcípý NT 136 x 96 x 96 cm 20002 "/>
    <x v="29"/>
    <s v="Z 502_OBVAZ"/>
    <s v="Obvazový materiál"/>
    <n v="12"/>
    <n v="14.68"/>
    <n v="14.68"/>
    <n v="2328"/>
    <n v="34175.350000000013"/>
    <n v="14.680133161512034"/>
    <n v="1.2233444301260028"/>
    <n v="13.45678873138603"/>
    <m/>
    <m/>
    <n v="0"/>
  </r>
  <r>
    <s v="ZA444"/>
    <s v="Tampon nesterilní stáčený 20 x 19 cm bez RTG nití bal. á 100 ks 1320300404"/>
    <x v="29"/>
    <s v="Z 502_OBVAZ"/>
    <s v="Obvazový materiál"/>
    <n v="12"/>
    <n v="0.98"/>
    <n v="1.65"/>
    <n v="205400"/>
    <n v="252452.45000000016"/>
    <n v="1.2290771665043825"/>
    <n v="0.10242309720869854"/>
    <n v="1.1266540692956839"/>
    <n v="12"/>
    <n v="0.94942416666666662"/>
    <n v="195011.72383333332"/>
  </r>
  <r>
    <s v="ZA446"/>
    <s v="Vata buničitá B-CELL  přířezy 20 x 30 cm 0,5 kg 1230200129"/>
    <x v="29"/>
    <s v="Z 502_OBVAZ"/>
    <s v="obinadla, obvazy, gáza, vata, vložky"/>
    <n v="21"/>
    <n v="36.83"/>
    <n v="40.51"/>
    <n v="19267"/>
    <n v="750817.62999999931"/>
    <n v="38.969098977526308"/>
    <n v="1.8556713798822051"/>
    <n v="37.113427597644105"/>
    <m/>
    <m/>
    <n v="0"/>
  </r>
  <r>
    <s v="ZA451"/>
    <s v="Náplast omniplast 5,0 cm x 9,2 m 9004540 (900429)"/>
    <x v="29"/>
    <s v="Z 502_OBVAZ"/>
    <s v="náplasti - obvazový materiál"/>
    <n v="12"/>
    <n v="46.32"/>
    <n v="50.02"/>
    <n v="840"/>
    <n v="40755.711999999985"/>
    <n v="48.518704761904743"/>
    <n v="4.0432253968253953"/>
    <n v="44.475479365079352"/>
    <m/>
    <m/>
    <n v="0"/>
  </r>
  <r>
    <s v="ZA452"/>
    <s v="Kompresa vliwazel 10 x 10  nesterilní 30430"/>
    <x v="29"/>
    <s v="Z 502_OBVAZ"/>
    <s v="Obvazový materiál"/>
    <n v="12"/>
    <n v="2.11"/>
    <n v="2.11"/>
    <n v="3625"/>
    <n v="7636.75"/>
    <n v="2.1066896551724139"/>
    <n v="0.17555747126436783"/>
    <n v="1.931132183908046"/>
    <n v="12"/>
    <n v="2.0517600000000003"/>
    <n v="7437.630000000001"/>
  </r>
  <r>
    <s v="ZA453"/>
    <s v="Kompresa vliwazel 10 x 20 nesterilní bal. á 25 ks 30431"/>
    <x v="29"/>
    <s v="Z 502_OBVAZ"/>
    <s v="Obvazový materiál"/>
    <n v="12"/>
    <n v="2.2599999999999998"/>
    <n v="2.2599999999999998"/>
    <n v="10575"/>
    <n v="23868.87999999999"/>
    <n v="2.2571044917257672"/>
    <n v="0.18809204097714727"/>
    <n v="2.0690124507486201"/>
    <n v="12"/>
    <n v="2.1981999999999999"/>
    <n v="23245.965"/>
  </r>
  <r>
    <s v="ZA454"/>
    <s v="Kompresa AB 10 x 10 cm/1 ks sterilní NT savá (1230114011) 1327115011"/>
    <x v="29"/>
    <s v="Z 502_OBVAZ"/>
    <s v="Obvazový materiál"/>
    <n v="12"/>
    <n v="3.3"/>
    <n v="3.3"/>
    <n v="11598"/>
    <n v="38279.179999999964"/>
    <n v="3.300498361786512"/>
    <n v="0.275041530148876"/>
    <n v="3.0254568316376362"/>
    <n v="12"/>
    <n v="3.2142250000000003"/>
    <n v="37278.581550000003"/>
  </r>
  <r>
    <s v="ZA455"/>
    <s v="Sklo krycí 24 x 60 mm, á 1000 ks 2576"/>
    <x v="35"/>
    <s v="Z 505_SKLO_LAB MAT"/>
    <s v="Laboratorní sklo"/>
    <n v="12"/>
    <n v="1.82"/>
    <n v="1.82"/>
    <n v="2000"/>
    <n v="3630"/>
    <n v="1.8149999999999999"/>
    <n v="0.15125"/>
    <n v="1.6637499999999998"/>
    <n v="12"/>
    <n v="1.6240000000000001"/>
    <n v="3248"/>
  </r>
  <r>
    <s v="ZA458"/>
    <s v="Kompresa vliwazel 20 x 40/50 ks nesterilní bal. á 25 ks 30436"/>
    <x v="29"/>
    <s v="Z 502_OBVAZ"/>
    <s v="Obvazový materiál"/>
    <n v="12"/>
    <n v="5.52"/>
    <n v="5.52"/>
    <n v="3300"/>
    <n v="18208.080000000002"/>
    <n v="5.5176000000000007"/>
    <n v="0.45980000000000004"/>
    <n v="5.0578000000000003"/>
    <n v="12"/>
    <n v="5.3735999999999997"/>
    <n v="17732.879999999997"/>
  </r>
  <r>
    <s v="ZA459"/>
    <s v="Kompresa AB 10 x 20 cm/1 ks sterilní NT savá (1230114021) 1327115021"/>
    <x v="29"/>
    <s v="Z 502_OBVAZ"/>
    <s v="Obvazový materiál"/>
    <n v="12"/>
    <n v="5.81"/>
    <n v="5.81"/>
    <n v="15340"/>
    <n v="89087.550000000017"/>
    <n v="5.8075325945241207"/>
    <n v="0.48396104954367675"/>
    <n v="5.3235715449804442"/>
    <n v="12"/>
    <n v="5.6560000000000006"/>
    <n v="86763.040000000008"/>
  </r>
  <r>
    <s v="ZA460"/>
    <s v="Gáza přířezy 32 cm x 42 cm kart. á 2000 ks 07005+ - nahrazuje ZA411"/>
    <x v="29"/>
    <s v="Z 502_OBVAZ"/>
    <s v="Obvazový materiál"/>
    <n v="21"/>
    <n v="3.13"/>
    <n v="3.13"/>
    <n v="2000"/>
    <n v="6253.28"/>
    <n v="3.1266400000000001"/>
    <n v="0.14888761904761905"/>
    <n v="2.9777523809523809"/>
    <m/>
    <m/>
    <n v="0"/>
  </r>
  <r>
    <s v="ZA463"/>
    <s v="Kompresa NT 10 x 20 cm/2 ks sterilní 26620"/>
    <x v="29"/>
    <s v="Z 502_OBVAZ"/>
    <s v="Obvazový materiál"/>
    <n v="12"/>
    <n v="4.16"/>
    <n v="4.16"/>
    <n v="65932"/>
    <n v="273982.25999999995"/>
    <n v="4.1555278165382505"/>
    <n v="0.3462939847115209"/>
    <n v="3.8092338318267296"/>
    <n v="12"/>
    <n v="4.0471201388888884"/>
    <n v="266834.72499722219"/>
  </r>
  <r>
    <s v="ZA464"/>
    <s v="Kompresa NT 10 x 10 cm/2 ks sterilní 26520"/>
    <x v="29"/>
    <s v="Z 502_OBVAZ"/>
    <s v="Obvazový materiál"/>
    <n v="12"/>
    <n v="1.21"/>
    <n v="1.21"/>
    <n v="161926"/>
    <n v="196607.70000000024"/>
    <n v="1.2141824043081422"/>
    <n v="0.10118186702567851"/>
    <n v="1.1130005372824636"/>
    <m/>
    <m/>
    <n v="0"/>
  </r>
  <r>
    <s v="ZA466"/>
    <s v="Tyčinka vatová sterilní 15 cm bal. á 300 ks (100 balíčku po 3 ks - 2x 11-12mm, 1x 5-6 mm) 9679503"/>
    <x v="29"/>
    <s v="Z 502_OBVAZ"/>
    <s v="Obvazový materiál"/>
    <n v="12"/>
    <n v="1.62"/>
    <n v="1.62"/>
    <n v="14200"/>
    <n v="22966.33"/>
    <n v="1.6173471830985917"/>
    <n v="0.13477893192488263"/>
    <n v="1.4825682511737091"/>
    <n v="12"/>
    <n v="2.1491166666666666"/>
    <n v="30517.456666666665"/>
  </r>
  <r>
    <s v="ZA469"/>
    <s v="Krytí HydroClean 5,5 cm bal. á 10 ks 6092241"/>
    <x v="29"/>
    <s v="Z 502_OBVAZ"/>
    <s v="hojení ran - obvazový materiál"/>
    <n v="12"/>
    <n v="83.3"/>
    <n v="83.31"/>
    <n v="90"/>
    <n v="7497.42"/>
    <n v="83.304666666666662"/>
    <n v="6.9420555555555552"/>
    <n v="76.362611111111107"/>
    <m/>
    <m/>
    <n v="0"/>
  </r>
  <r>
    <s v="ZA470"/>
    <s v="Krytí mepitel 10 x 18 cm bal. á 10 ks 291010"/>
    <x v="29"/>
    <s v="Z 502_OBVAZ"/>
    <s v="hojení ran - obvazový materiál"/>
    <n v="12"/>
    <n v="301.11"/>
    <n v="301.11"/>
    <n v="80"/>
    <n v="24089.010000000002"/>
    <n v="301.11262500000004"/>
    <n v="25.092718750000003"/>
    <n v="276.01990625000002"/>
    <m/>
    <m/>
    <n v="0"/>
  </r>
  <r>
    <s v="ZA471"/>
    <s v="Náplast curaplast poinjekční bal. á 250 ks 30625 "/>
    <x v="29"/>
    <s v="Z 502_OBVAZ"/>
    <s v="náplasti - obvazový materiál"/>
    <n v="12"/>
    <n v="0.91"/>
    <n v="0.91"/>
    <n v="750"/>
    <n v="683.09999999999991"/>
    <n v="0.91079999999999983"/>
    <n v="7.5899999999999981E-2"/>
    <n v="0.83489999999999986"/>
    <n v="12"/>
    <n v="0.88703999999999994"/>
    <n v="665.28"/>
  </r>
  <r>
    <s v="ZA476"/>
    <s v="Krytí silikonové pěnové mepilex border flex lite 10 x 10 cm bal. á 5 ks 581300"/>
    <x v="29"/>
    <s v="Z 502_OBVAZ"/>
    <s v="hojení ran - obvazový materiál"/>
    <n v="12"/>
    <n v="122.76"/>
    <n v="132.49"/>
    <n v="1010"/>
    <n v="130601.62"/>
    <n v="129.30853465346533"/>
    <n v="10.77571122112211"/>
    <n v="118.53282343234322"/>
    <n v="12"/>
    <n v="129.0311111111111"/>
    <n v="130321.42222222222"/>
  </r>
  <r>
    <s v="ZA477"/>
    <s v="Orthocryl tekutina pro výrobu ortodontických aparátů, oranžová neon, 250 ml 161-136-00"/>
    <x v="34"/>
    <s v="Z 509_ZUBOL"/>
    <s v="Zubolékařský materiál"/>
    <n v="21"/>
    <n v="1055.8599999999999"/>
    <n v="1055.8599999999999"/>
    <n v="1"/>
    <n v="1055.8599999999999"/>
    <n v="1055.8599999999999"/>
    <n v="50.279047619047617"/>
    <n v="1005.5809523809523"/>
    <m/>
    <m/>
    <n v="0"/>
  </r>
  <r>
    <s v="ZA478"/>
    <s v="Krytí actisorb plus 10,5 x 10,5 cm bal. á 10 ks s aktivním uhlím SYSMAP105EE"/>
    <x v="29"/>
    <s v="Z 502_OBVAZ"/>
    <s v="hojení ran - obvazový materiál"/>
    <n v="12"/>
    <n v="89.05"/>
    <n v="127.52"/>
    <n v="860"/>
    <n v="80759.899999999965"/>
    <n v="93.906860465116239"/>
    <n v="7.8255717054263529"/>
    <n v="86.081288759689883"/>
    <n v="12"/>
    <n v="93.666800000000009"/>
    <n v="80553.448000000004"/>
  </r>
  <r>
    <s v="ZA480"/>
    <s v="Fólie incizní raucodrape 15 x 20 cm á 10 ks 25441"/>
    <x v="29"/>
    <s v="Z 502_OBVAZ"/>
    <s v="Obvazový materiál"/>
    <n v="21"/>
    <n v="17.97"/>
    <n v="28.07"/>
    <n v="20"/>
    <n v="460.47"/>
    <n v="23.023500000000002"/>
    <n v="1.096357142857143"/>
    <n v="21.927142857142858"/>
    <m/>
    <m/>
    <n v="0"/>
  </r>
  <r>
    <s v="ZA486"/>
    <s v="Krytí mastný tyl jelonet   5 x 5 cm á 50 ks 7403"/>
    <x v="29"/>
    <s v="Z 502_OBVAZ"/>
    <s v="hojení ran - obvazový materiál"/>
    <n v="12"/>
    <n v="2.87"/>
    <n v="3.45"/>
    <n v="4839"/>
    <n v="15994.560000000005"/>
    <n v="3.3053440793552396"/>
    <n v="0.27544533994626996"/>
    <n v="3.0298987394089698"/>
    <n v="12"/>
    <n v="3.3633600000000001"/>
    <n v="16275.29904"/>
  </r>
  <r>
    <s v="ZA488"/>
    <s v="Tampon sterilní stáčený 9 x 9 cm / 5 ks s RTG nití karton á 500 ks 1230110621"/>
    <x v="29"/>
    <s v="Z 502_OBVAZ"/>
    <s v="Obvazový materiál"/>
    <n v="12"/>
    <n v="1.28"/>
    <n v="1.44"/>
    <n v="15500"/>
    <n v="20351.550000000003"/>
    <n v="1.3130032258064519"/>
    <n v="0.10941693548387099"/>
    <n v="1.2035862903225809"/>
    <n v="12"/>
    <n v="1.40448"/>
    <n v="21769.439999999999"/>
  </r>
  <r>
    <s v="ZA491"/>
    <s v="Drát Kirschnerův 1.00 mm s trokarovou špičkou bal. á 10 ks 292.100.10"/>
    <x v="2"/>
    <s v="Z 506_NAHRAD_KOV"/>
    <s v="Umělé tělní náhrady - kovové"/>
    <n v="12"/>
    <n v="63.71"/>
    <n v="63.71"/>
    <n v="50"/>
    <n v="3185.5"/>
    <n v="63.71"/>
    <n v="5.309166666666667"/>
    <n v="58.400833333333331"/>
    <m/>
    <m/>
    <n v="0"/>
  </r>
  <r>
    <s v="ZA492"/>
    <s v="Krytí suprasorb H 10 x 10 cm hydrokoloidní standard bal. á 10 ks (20403) 108830"/>
    <x v="29"/>
    <s v="Z 502_OBVAZ"/>
    <s v="hojení ran - obvazový materiál"/>
    <n v="12"/>
    <n v="82.08"/>
    <n v="82.08"/>
    <n v="140"/>
    <n v="11491.199999999999"/>
    <n v="82.08"/>
    <n v="6.84"/>
    <n v="75.239999999999995"/>
    <n v="12"/>
    <n v="79.938999999999993"/>
    <n v="11191.46"/>
  </r>
  <r>
    <s v="ZA493"/>
    <s v="Krytí suprasorb H 5 x 10 cm hydrokoloidní  bal. á 10 ks 108861"/>
    <x v="29"/>
    <s v="Z 502_OBVAZ"/>
    <s v="obinadla, obvazy, gáza, vata, vložky"/>
    <n v="12"/>
    <n v="53.01"/>
    <n v="53.01"/>
    <n v="20"/>
    <n v="1060.2"/>
    <n v="53.010000000000005"/>
    <n v="4.4175000000000004"/>
    <n v="48.592500000000001"/>
    <n v="12"/>
    <n v="51.628"/>
    <n v="1032.56"/>
  </r>
  <r>
    <s v="ZA494"/>
    <s v="Fólie incizní raucodrape ( opraflex ) 45 x 20 cm 25443 - omezené dodávky - může nahradit ZV339"/>
    <x v="29"/>
    <s v="Z 502_OBVAZ"/>
    <s v="Obvazový materiál"/>
    <n v="12"/>
    <n v="69.58"/>
    <n v="69.58"/>
    <n v="90"/>
    <n v="6261.75"/>
    <n v="69.575000000000003"/>
    <n v="5.7979166666666666"/>
    <n v="63.777083333333337"/>
    <n v="12"/>
    <n v="64.400000000000006"/>
    <n v="5796.0000000000009"/>
  </r>
  <r>
    <s v="ZA498"/>
    <s v="Krytí bactigras 10 x 10 cm bal. á 10 ks 7457"/>
    <x v="29"/>
    <s v="Z 502_OBVAZ"/>
    <s v="hojení ran - obvazový materiál"/>
    <n v="12"/>
    <n v="11.36"/>
    <n v="11.36"/>
    <n v="4380"/>
    <n v="49765.539999999979"/>
    <n v="11.36199543378995"/>
    <n v="0.94683295281582913"/>
    <n v="10.415162480974121"/>
    <n v="12"/>
    <n v="11.065666666666667"/>
    <n v="48467.62"/>
  </r>
  <r>
    <s v="ZA499"/>
    <s v="Krytí allevyn tracheostomické 9 x 9 cm bal. á 10 ks 66007640"/>
    <x v="29"/>
    <s v="Z 502_OBVAZ"/>
    <s v="hojení ran - obvazový materiál"/>
    <n v="12"/>
    <n v="94"/>
    <n v="94"/>
    <n v="100"/>
    <n v="9399.9"/>
    <n v="93.998999999999995"/>
    <n v="7.8332499999999996"/>
    <n v="86.165750000000003"/>
    <n v="12"/>
    <n v="91.546999999999997"/>
    <n v="9154.6999999999989"/>
  </r>
  <r>
    <s v="ZA503"/>
    <s v="Krytí suprasorb F 10 x 25 cm fóliové sterilní bal. á 10 ks 20464"/>
    <x v="29"/>
    <s v="Z 502_OBVAZ"/>
    <s v="hojení ran - obvazový materiál"/>
    <n v="12"/>
    <n v="37.28"/>
    <n v="37.28"/>
    <n v="20"/>
    <n v="745.56"/>
    <n v="37.277999999999999"/>
    <n v="3.1065"/>
    <n v="34.171500000000002"/>
    <m/>
    <m/>
    <n v="0"/>
  </r>
  <r>
    <s v="ZA505"/>
    <s v="Krytí mepore film 15 x 20 cm bal. á 10 ks 273000-02"/>
    <x v="29"/>
    <s v="Z 502_OBVAZ"/>
    <s v="hojení ran - obvazový materiál"/>
    <n v="12"/>
    <n v="66.81"/>
    <n v="66.81"/>
    <n v="270"/>
    <n v="18037.57"/>
    <n v="66.805814814814809"/>
    <n v="5.5671512345679011"/>
    <n v="61.238663580246907"/>
    <n v="12"/>
    <n v="65.063000000000002"/>
    <n v="17567.010000000002"/>
  </r>
  <r>
    <s v="ZA506"/>
    <s v="Šití silikon modrý 1,5 bal. á 12 ks SL17"/>
    <x v="33"/>
    <s v="Z 529 SITI"/>
    <s v="Šití"/>
    <n v="12"/>
    <n v="180"/>
    <n v="180"/>
    <n v="12"/>
    <n v="2160.0500000000002"/>
    <n v="180.00416666666669"/>
    <n v="15.000347222222224"/>
    <n v="165.00381944444447"/>
    <m/>
    <m/>
    <n v="0"/>
  </r>
  <r>
    <s v="ZA507"/>
    <s v="Krytí tegaderm 8,5 cm x 10,5 cm bal. á 50 ks s výřezem 1635"/>
    <x v="29"/>
    <s v="Z 502_OBVAZ"/>
    <s v="náplasti - obvazový materiál"/>
    <n v="12"/>
    <n v="25.36"/>
    <n v="28.41"/>
    <n v="5350"/>
    <n v="147700.38999999998"/>
    <n v="27.607549532710276"/>
    <n v="2.3006291277258564"/>
    <n v="25.306920404984421"/>
    <n v="12"/>
    <n v="27.664000000000001"/>
    <n v="148002.4"/>
  </r>
  <r>
    <s v="ZA509"/>
    <s v="Krytí tegaderm 8,5 cm x 7,0 cm bal. á 100 ks s výřezem 1633 "/>
    <x v="29"/>
    <s v="Z 502_OBVAZ"/>
    <s v="náplasti - obvazový materiál"/>
    <n v="12"/>
    <n v="22.41"/>
    <n v="22.42"/>
    <n v="2500"/>
    <n v="56035.560000000012"/>
    <n v="22.414224000000004"/>
    <n v="1.8678520000000003"/>
    <n v="20.546372000000005"/>
    <n v="12"/>
    <n v="21.828800000000001"/>
    <n v="54572"/>
  </r>
  <r>
    <s v="ZA511"/>
    <s v="Obinadlo elastické coban 7,5 cm x 4,5 m 1583"/>
    <x v="29"/>
    <s v="Z 502_OBVAZ"/>
    <s v="obinadla, obvazy, gáza, vata, vložky"/>
    <n v="12"/>
    <n v="67.510000000000005"/>
    <n v="67.52"/>
    <n v="592"/>
    <n v="39969.47"/>
    <n v="67.515996621621625"/>
    <n v="5.6263330518018018"/>
    <n v="61.889663569819824"/>
    <n v="12"/>
    <n v="65.750945945945944"/>
    <n v="38924.559999999998"/>
  </r>
  <r>
    <s v="ZA513"/>
    <s v="Krytí s mastí atrauman AG 10 x 10 cm bal. á 10 ks 499573"/>
    <x v="29"/>
    <s v="Z 502_OBVAZ"/>
    <s v="hojení ran - obvazový materiál"/>
    <n v="12"/>
    <n v="41.47"/>
    <n v="41.47"/>
    <n v="450"/>
    <n v="18662.54"/>
    <n v="41.472311111111111"/>
    <n v="3.4560259259259261"/>
    <n v="38.016285185185183"/>
    <n v="12"/>
    <n v="40.390499999999996"/>
    <n v="18175.724999999999"/>
  </r>
  <r>
    <s v="ZA516"/>
    <s v="Kompresa NT 7,5 x 7,5 cm/10 ks sterilkompres sterilní karton á 1000 ks 1325020266"/>
    <x v="29"/>
    <s v="Z 502_OBVAZ"/>
    <s v="Obvazový materiál"/>
    <n v="12"/>
    <n v="0.43"/>
    <n v="0.43"/>
    <n v="17000"/>
    <n v="7389.8999999999987"/>
    <n v="0.43469999999999992"/>
    <n v="3.6224999999999993E-2"/>
    <n v="0.39847499999999991"/>
    <m/>
    <m/>
    <n v="0"/>
  </r>
  <r>
    <s v="ZA521"/>
    <s v="Kompresa vliwazel 20 x 20 nesterilní bal. á 25 ks 30434"/>
    <x v="29"/>
    <s v="Z 502_OBVAZ"/>
    <s v="Obvazový materiál"/>
    <n v="12"/>
    <n v="3.01"/>
    <n v="3.01"/>
    <n v="6650"/>
    <n v="20013.629999999997"/>
    <n v="3.0095684210526312"/>
    <n v="0.2507973684210526"/>
    <n v="2.7587710526315785"/>
    <n v="12"/>
    <n v="2.9310399999999999"/>
    <n v="19491.415999999997"/>
  </r>
  <r>
    <s v="ZA523"/>
    <s v="Klip polymerový Hem-o-lok, vel. L – ligace cév a tkání 5-13 mm, fialový zásobník, 6 ks v zásobníku (cartridge), bal. á 14 zásobníků   ( 14x6 klipů ) 544240"/>
    <x v="0"/>
    <s v="Z 503_OSTAT"/>
    <s v="Klipovače, klipy"/>
    <n v="12"/>
    <n v="402.39"/>
    <n v="402.39"/>
    <n v="224"/>
    <n v="90134.24"/>
    <n v="402.38500000000005"/>
    <n v="33.53208333333334"/>
    <n v="368.85291666666672"/>
    <m/>
    <m/>
    <n v="0"/>
  </r>
  <r>
    <s v="ZA526"/>
    <s v="Krytí sorbalgon Clasic 10 x 10 cm bal. á 10 ks 999013"/>
    <x v="29"/>
    <s v="Z 502_OBVAZ"/>
    <s v="Obvazový materiál"/>
    <n v="12"/>
    <n v="143.52000000000001"/>
    <n v="143.52000000000001"/>
    <n v="160"/>
    <n v="22963.200000000004"/>
    <n v="143.52000000000004"/>
    <n v="11.960000000000003"/>
    <n v="131.56000000000003"/>
    <m/>
    <m/>
    <n v="0"/>
  </r>
  <r>
    <s v="ZA527"/>
    <s v="Set rouškovací na malé zákroky sterilní pro malé chir.výkony Mediset 4709673"/>
    <x v="29"/>
    <s v="Z 502_OBVAZ"/>
    <s v="Obvazový materiál"/>
    <n v="12"/>
    <n v="47.31"/>
    <n v="48.42"/>
    <n v="834"/>
    <n v="40028.549999999996"/>
    <n v="47.995863309352515"/>
    <n v="3.9996552757793764"/>
    <n v="43.99620803357314"/>
    <m/>
    <m/>
    <n v="0"/>
  </r>
  <r>
    <s v="ZA530"/>
    <s v="Vložky hygienické samu bal. á 20 ks 7162212"/>
    <x v="29"/>
    <s v="Z 502_OBVAZ"/>
    <s v="obinadla, obvazy, gáza, vata, vložky"/>
    <n v="12"/>
    <n v="1.26"/>
    <n v="1.4"/>
    <n v="1540"/>
    <n v="2072.31"/>
    <n v="1.3456558441558442"/>
    <n v="0.11213798701298701"/>
    <n v="1.2335178571428571"/>
    <n v="12"/>
    <n v="1.2963999999999998"/>
    <n v="1996.4559999999997"/>
  </r>
  <r>
    <s v="ZA531"/>
    <s v="Krytí COM 30 textilie obvazová kombinovaná 140-3020 COM 30"/>
    <x v="29"/>
    <s v="Z 502_OBVAZ"/>
    <s v="Obvazový materiál"/>
    <n v="12"/>
    <n v="100.45"/>
    <n v="100.45"/>
    <n v="150"/>
    <n v="15067.89"/>
    <n v="100.45259999999999"/>
    <n v="8.3710499999999985"/>
    <n v="92.081549999999993"/>
    <m/>
    <m/>
    <n v="0"/>
  </r>
  <r>
    <s v="ZA532"/>
    <s v="Krytí suprasorb F 15 cm x 10 m role nesterilní foliový obvaz 20469"/>
    <x v="29"/>
    <s v="Z 502_OBVAZ"/>
    <s v="hojení ran - obvazový materiál"/>
    <n v="12"/>
    <n v="895.18"/>
    <n v="895.19"/>
    <n v="6"/>
    <n v="5371.1"/>
    <n v="895.18333333333339"/>
    <n v="74.598611111111111"/>
    <n v="820.58472222222224"/>
    <m/>
    <m/>
    <n v="0"/>
  </r>
  <r>
    <s v="ZA537"/>
    <s v="Krytí mepilex heel 13 x 20 cm bal. á 5 ks 288100-01"/>
    <x v="29"/>
    <s v="Z 502_OBVAZ"/>
    <s v="hojení ran - obvazový materiál"/>
    <n v="12"/>
    <n v="249.58"/>
    <n v="269.55"/>
    <n v="1185"/>
    <n v="308432.12999999989"/>
    <n v="260.28027848101254"/>
    <n v="21.690023206751047"/>
    <n v="238.59025527426149"/>
    <n v="12"/>
    <n v="262.51400000000001"/>
    <n v="311079.09000000003"/>
  </r>
  <r>
    <s v="ZA539"/>
    <s v="Kompresa NT 10 x 10 cm nesterilní 06103"/>
    <x v="29"/>
    <s v="Z 502_OBVAZ"/>
    <s v="Obvazový materiál"/>
    <n v="12"/>
    <n v="0.6"/>
    <n v="0.6"/>
    <n v="222200"/>
    <n v="132840.49999999997"/>
    <n v="0.59784203420342019"/>
    <n v="4.982016951695168E-2"/>
    <n v="0.54802186468646852"/>
    <n v="12"/>
    <n v="0.58224324999999999"/>
    <n v="129374.45015"/>
  </r>
  <r>
    <s v="ZA540"/>
    <s v="Náplast omnifix E 15 cm x 10 m 9006513"/>
    <x v="29"/>
    <s v="Z 502_OBVAZ"/>
    <s v="náplasti - obvazový materiál"/>
    <n v="12"/>
    <n v="65.930000000000007"/>
    <n v="66.113600000000005"/>
    <n v="310"/>
    <n v="20486.840000000011"/>
    <n v="66.08658064516132"/>
    <n v="5.507215053763443"/>
    <n v="60.579365591397874"/>
    <n v="12"/>
    <n v="64.388750000000002"/>
    <n v="19960.512500000001"/>
  </r>
  <r>
    <s v="ZA541"/>
    <s v="Fólie incizní raucodrape ( opraflex ) 40 x 35 cm 25444"/>
    <x v="29"/>
    <s v="Z 502_OBVAZ"/>
    <s v="Obvazový materiál"/>
    <n v="12"/>
    <n v="63.49"/>
    <n v="91.96"/>
    <n v="240"/>
    <n v="20362.46"/>
    <n v="84.843583333333328"/>
    <n v="7.0702986111111104"/>
    <n v="77.773284722222215"/>
    <n v="12"/>
    <n v="85.12"/>
    <n v="20428.800000000003"/>
  </r>
  <r>
    <s v="ZA544"/>
    <s v="Krytí inadine nepřilnavé 5,0 x 5,0 cm 1/10 s povidon jodem SYS01481EE"/>
    <x v="29"/>
    <s v="Z 502_OBVAZ"/>
    <s v="hojení ran - obvazový materiál"/>
    <n v="12"/>
    <n v="22.04"/>
    <n v="22.04"/>
    <n v="7141"/>
    <n v="157338.94000000015"/>
    <n v="22.033180226859002"/>
    <n v="1.8360983522382501"/>
    <n v="20.197081874620753"/>
    <m/>
    <m/>
    <n v="0"/>
  </r>
  <r>
    <s v="ZA545"/>
    <s v="Krytí hydrogelové nu-gel s algin. 15 g bal. á 10 ks SYSMNG415EE "/>
    <x v="29"/>
    <s v="Z 502_OBVAZ"/>
    <s v="hojení ran - obvazový materiál"/>
    <n v="12"/>
    <n v="242.91"/>
    <n v="242.91"/>
    <n v="360"/>
    <n v="87447.96"/>
    <n v="242.91100000000003"/>
    <n v="20.242583333333336"/>
    <n v="222.6684166666667"/>
    <n v="12"/>
    <n v="236.57399999999998"/>
    <n v="85166.64"/>
  </r>
  <r>
    <s v="ZA547"/>
    <s v="Krytí inadine nepřilnavé 9,5 x 9,5 cm 1/10 s povidon jodem SYS01512EE"/>
    <x v="29"/>
    <s v="Z 502_OBVAZ"/>
    <s v="hojení ran - obvazový materiál"/>
    <n v="12"/>
    <n v="31.11"/>
    <n v="31.11"/>
    <n v="15344"/>
    <n v="477355.69000000111"/>
    <n v="31.11025091240883"/>
    <n v="2.5925209093674026"/>
    <n v="28.517730003041429"/>
    <n v="12"/>
    <n v="30.298689999999997"/>
    <n v="464903.09935999993"/>
  </r>
  <r>
    <s v="ZA550"/>
    <s v="Krytí hydrogelové nu-gel 25 g bal. á 6 ks MNG425 "/>
    <x v="29"/>
    <s v="Z 502_OBVAZ"/>
    <s v="hojení ran - obvazový materiál"/>
    <n v="12"/>
    <n v="282.17"/>
    <n v="282.17"/>
    <n v="162"/>
    <n v="42325.749999999993"/>
    <n v="261.27006172839504"/>
    <n v="21.77250514403292"/>
    <n v="239.49755658436212"/>
    <n v="12"/>
    <n v="274.81083333333333"/>
    <n v="44519.355000000003"/>
  </r>
  <r>
    <s v="ZA551"/>
    <s v="Gáza kompresa 10 x 20 cm/3 ks sterilní karton á 1200 ks 26016"/>
    <x v="29"/>
    <s v="Z 502_OBVAZ"/>
    <s v="Obvazový materiál"/>
    <n v="12"/>
    <n v="2.75"/>
    <n v="2.75"/>
    <n v="12000"/>
    <n v="33028"/>
    <n v="2.7523333333333335"/>
    <n v="0.22936111111111113"/>
    <n v="2.5229722222222222"/>
    <n v="12"/>
    <n v="2.6805333333333334"/>
    <n v="32166.400000000001"/>
  </r>
  <r>
    <s v="ZA556"/>
    <s v="Obvaz sádrový safix plus 10 cm x 3 m bal. á 24 ks 3327410 "/>
    <x v="29"/>
    <s v="Z 502_OBVAZ"/>
    <s v="obinadla, obvazy, gáza, vata, vložky"/>
    <n v="12"/>
    <n v="15.76"/>
    <n v="15.76"/>
    <n v="2832"/>
    <n v="44633.030000000006"/>
    <n v="15.760250706214691"/>
    <n v="1.3133542255178909"/>
    <n v="14.4468964806968"/>
    <n v="12"/>
    <n v="14.587916666666667"/>
    <n v="41312.980000000003"/>
  </r>
  <r>
    <s v="ZA557"/>
    <s v="Gáza kompresa 10 x 20 cm/5 ks, 8 vrstev, 17 nití sterilní 26013"/>
    <x v="29"/>
    <s v="Z 502_OBVAZ"/>
    <s v="Obvazový materiál"/>
    <n v="12"/>
    <n v="2.27"/>
    <n v="2.27"/>
    <n v="8800"/>
    <n v="19960.679999999997"/>
    <n v="2.2682590909090905"/>
    <n v="0.18902159090909088"/>
    <n v="2.0792374999999996"/>
    <n v="12"/>
    <n v="2.2090875000000003"/>
    <n v="19439.97"/>
  </r>
  <r>
    <s v="ZA558"/>
    <s v="Gáza tampon sterilní bal. á 125 ks 14962"/>
    <x v="29"/>
    <s v="Z 502_OBVAZ"/>
    <s v="Obvazový materiál"/>
    <n v="12"/>
    <n v="1.45"/>
    <n v="1.45"/>
    <n v="1875"/>
    <n v="2721.21"/>
    <n v="1.4513119999999999"/>
    <n v="0.12094266666666666"/>
    <n v="1.3303693333333333"/>
    <n v="12"/>
    <n v="1.3433199999999998"/>
    <n v="2518.7249999999999"/>
  </r>
  <r>
    <s v="ZA561"/>
    <s v="Kompresa AB 20 x 40 cm/1 ks sterilní NT savá (1230114051) 1327114051"/>
    <x v="29"/>
    <s v="Z 502_OBVAZ"/>
    <s v="Obvazový materiál"/>
    <n v="12"/>
    <n v="16.12"/>
    <n v="16.12"/>
    <n v="8280"/>
    <n v="133498.1"/>
    <n v="16.122958937198067"/>
    <n v="1.3435799114331723"/>
    <n v="14.779379025764895"/>
    <m/>
    <m/>
    <n v="0"/>
  </r>
  <r>
    <s v="ZA562"/>
    <s v="Náplast cosmopor i.v. 6 x 8 cm bal. á 50 ks 9008054"/>
    <x v="29"/>
    <s v="Z 502_OBVAZ"/>
    <s v="náplasti - obvazový materiál"/>
    <n v="12"/>
    <n v="1.48"/>
    <n v="1.49"/>
    <n v="85929"/>
    <n v="127980.15999999989"/>
    <n v="1.4893709923308764"/>
    <n v="0.12411424936090637"/>
    <n v="1.36525674296997"/>
    <n v="12"/>
    <n v="1.4515199999999999"/>
    <n v="124727.66207999999"/>
  </r>
  <r>
    <s v="ZA563"/>
    <s v="Kompresa AB 20 x 20 cm/1 ks sterilní NT savá (1230114041) 1327115041"/>
    <x v="29"/>
    <s v="Z 502_OBVAZ"/>
    <s v="Obvazový materiál"/>
    <n v="12"/>
    <n v="8.44"/>
    <n v="8.44"/>
    <n v="4925"/>
    <n v="41572.140000000007"/>
    <n v="8.4410436548223355"/>
    <n v="0.703420304568528"/>
    <n v="7.7376233502538074"/>
    <n v="12"/>
    <n v="8.2207999999999988"/>
    <n v="40487.439999999995"/>
  </r>
  <r>
    <s v="ZA564"/>
    <s v="Krytí Curafix (curagard SP) fixace i.v. kanyl pro dospělé  sterilní 5,5 x 6,5 cm bal. á 100 ks (náhrada za Tegaderm i. v.) 31886"/>
    <x v="29"/>
    <s v="Z 502_OBVAZ"/>
    <s v="náplasti - obvazový materiál"/>
    <n v="12"/>
    <n v="7.08"/>
    <n v="7.08"/>
    <n v="5100"/>
    <n v="36128.400000000023"/>
    <n v="7.084000000000005"/>
    <n v="0.59033333333333371"/>
    <n v="6.4936666666666714"/>
    <n v="12"/>
    <n v="6.8991999999999996"/>
    <n v="35185.919999999998"/>
  </r>
  <r>
    <s v="ZA566"/>
    <s v="Fixace nosních katetrů nasofix niko L velký bal. á 100 ks 49-625-L"/>
    <x v="29"/>
    <s v="Z 502_OBVAZ"/>
    <s v="Obvazový materiál"/>
    <n v="12"/>
    <n v="9.7799999999999994"/>
    <n v="9.7799999999999994"/>
    <n v="1400"/>
    <n v="13685"/>
    <n v="9.7750000000000004"/>
    <n v="0.81458333333333333"/>
    <n v="8.9604166666666671"/>
    <m/>
    <m/>
    <n v="0"/>
  </r>
  <r>
    <s v="ZA570"/>
    <s v="Krytí tegaderm transparentní 4,4 cm x 4,4 cm bal. á 100 ks 1622W náhrada ZQ115 - povoleno pouze pro NOVO"/>
    <x v="29"/>
    <s v="Z 502_OBVAZ"/>
    <s v="náplasti - obvazový materiál"/>
    <n v="12"/>
    <n v="7.65"/>
    <n v="7.65"/>
    <n v="2100"/>
    <n v="16059.29"/>
    <n v="7.6472809523809531"/>
    <n v="0.63727341269841276"/>
    <n v="7.0100075396825403"/>
    <n v="12"/>
    <n v="7.4479999999999995"/>
    <n v="15640.8"/>
  </r>
  <r>
    <s v="ZA571"/>
    <s v="Set rouškovací sterilní pro anestezii Mediset 4706312"/>
    <x v="29"/>
    <s v="Z 502_OBVAZ"/>
    <s v="Obvazový materiál"/>
    <n v="12"/>
    <n v="47.19"/>
    <n v="47.2"/>
    <n v="3130"/>
    <n v="147736.13999999998"/>
    <n v="47.200044728434499"/>
    <n v="3.933337060702875"/>
    <n v="43.266707667731623"/>
    <n v="12"/>
    <n v="43.691200000000002"/>
    <n v="136753.45600000001"/>
  </r>
  <r>
    <s v="ZA572"/>
    <s v="Set rouškovací na malé zákroky sterilní pro převaz rány Mediset 4706322"/>
    <x v="29"/>
    <s v="Z 502_OBVAZ"/>
    <s v="Obvazový materiál"/>
    <n v="21"/>
    <n v="13.48"/>
    <n v="13.66"/>
    <n v="6484"/>
    <n v="88403.420000000056"/>
    <n v="13.634086983343623"/>
    <n v="0.64924223730207731"/>
    <n v="12.984844746041546"/>
    <m/>
    <m/>
    <n v="0"/>
  </r>
  <r>
    <s v="ZA574"/>
    <s v="Tampon sterilní stáčený 30 x 30 cm / 3 ks karton á 300 ks 1230110415"/>
    <x v="29"/>
    <s v="Z 502_OBVAZ"/>
    <s v="Obvazový materiál"/>
    <n v="12"/>
    <n v="2.2799999999999998"/>
    <n v="2.63"/>
    <n v="9000"/>
    <n v="22079.999999999996"/>
    <n v="2.4533333333333331"/>
    <n v="0.20444444444444443"/>
    <n v="2.2488888888888887"/>
    <n v="12"/>
    <n v="2.2176"/>
    <n v="19958.400000000001"/>
  </r>
  <r>
    <s v="ZA575"/>
    <s v="Set rouškovací na malé zákroky sterilní pro žilní katetrizaci-basic Mediset bal. á 21 ks (4552732) 4552733"/>
    <x v="29"/>
    <s v="Z 502_OBVAZ"/>
    <s v="Obvazový materiál"/>
    <n v="12"/>
    <n v="86.248800000000003"/>
    <n v="86.25"/>
    <n v="756"/>
    <n v="65204.099999999991"/>
    <n v="86.248809523809513"/>
    <n v="7.1874007936507924"/>
    <n v="79.061408730158718"/>
    <n v="12"/>
    <n v="79.833809523809521"/>
    <n v="60354.36"/>
  </r>
  <r>
    <s v="ZA577"/>
    <s v="Set rouškovací Certofix pro CVC bal á 10 ks 291832 "/>
    <x v="29"/>
    <s v="Z 502_OBVAZ"/>
    <s v="náplasti - obvazový materiál"/>
    <n v="21"/>
    <n v="457.79"/>
    <n v="457.79"/>
    <n v="240"/>
    <n v="109869.92000000001"/>
    <n v="457.7913333333334"/>
    <n v="21.799587301587305"/>
    <n v="435.99174603174612"/>
    <n v="12"/>
    <n v="444.93100000000004"/>
    <n v="106783.44"/>
  </r>
  <r>
    <s v="ZA581"/>
    <s v="Krytí mepore film 10 x 12 cm bal. á 70 ks 271500"/>
    <x v="29"/>
    <s v="Z 502_OBVAZ"/>
    <s v="hojení ran - obvazový materiál"/>
    <n v="12"/>
    <n v="23.13"/>
    <n v="24.97"/>
    <n v="1960"/>
    <n v="47271.080000000009"/>
    <n v="24.117897959183679"/>
    <n v="2.0098248299319734"/>
    <n v="22.108073129251707"/>
    <n v="12"/>
    <n v="24.319714285714287"/>
    <n v="47666.64"/>
  </r>
  <r>
    <s v="ZA582"/>
    <s v="Tampon sterilní small bal. á 100 ks 156760"/>
    <x v="29"/>
    <s v="Z 502_OBVAZ"/>
    <s v="Obvazový materiál"/>
    <n v="21"/>
    <n v="1.91"/>
    <n v="1.91"/>
    <n v="2500"/>
    <n v="4777.0899999999992"/>
    <n v="1.9108359999999998"/>
    <n v="9.0992190476190463E-2"/>
    <n v="1.8198438095238092"/>
    <m/>
    <m/>
    <n v="0"/>
  </r>
  <r>
    <s v="ZA584"/>
    <s v="Krytí kaltostat 7,5 x 12 cm á 10 ks 0022350 168212"/>
    <x v="29"/>
    <s v="Z 502_OBVAZ"/>
    <s v="hojení ran - obvazový materiál"/>
    <n v="12"/>
    <n v="91.8"/>
    <n v="91.8"/>
    <n v="70"/>
    <n v="6425.67"/>
    <n v="91.795285714285711"/>
    <n v="7.6496071428571426"/>
    <n v="84.145678571428562"/>
    <m/>
    <m/>
    <n v="0"/>
  </r>
  <r>
    <s v="ZA585"/>
    <s v="Krytí suprasorb F 10 x 12 cm sterilní bal. á 10 ks 20462"/>
    <x v="29"/>
    <s v="Z 502_OBVAZ"/>
    <s v="hojení ran - obvazový materiál"/>
    <n v="12"/>
    <n v="21.2"/>
    <n v="21.21"/>
    <n v="70"/>
    <n v="1484.3"/>
    <n v="21.204285714285714"/>
    <n v="1.7670238095238096"/>
    <n v="19.437261904761904"/>
    <m/>
    <m/>
    <n v="0"/>
  </r>
  <r>
    <s v="ZA588"/>
    <s v="Sada k odstranění stehů PEHA bal. á 66 ks 4799961(4794472)"/>
    <x v="29"/>
    <s v="Z 502_OBVAZ"/>
    <s v="Obvazový materiál"/>
    <n v="12"/>
    <n v="16.989999999999998"/>
    <n v="16.989999999999998"/>
    <n v="924"/>
    <n v="13454.769999999997"/>
    <n v="14.561439393939391"/>
    <n v="1.2134532828282827"/>
    <n v="13.347986111111108"/>
    <n v="12"/>
    <n v="15.724848484848483"/>
    <n v="14529.759999999998"/>
  </r>
  <r>
    <s v="ZA589"/>
    <s v="Tampon sterilní stáčený 30 x 30 cm / 5 ks karton á 1500 ks 28007 - nahrazuje ZV381"/>
    <x v="29"/>
    <s v="Z 502_OBVAZ"/>
    <s v="Obvazový materiál"/>
    <n v="21"/>
    <n v="1.96"/>
    <n v="1.96"/>
    <n v="1500"/>
    <n v="2947.2"/>
    <n v="1.9647999999999999"/>
    <n v="9.3561904761904763E-2"/>
    <n v="1.8712380952380951"/>
    <m/>
    <m/>
    <n v="0"/>
  </r>
  <r>
    <s v="ZA590"/>
    <s v="Obvaz sádrový safix plus   6 cm x 2 m bal.á 56 ks 3327300 "/>
    <x v="29"/>
    <s v="Z 502_OBVAZ"/>
    <s v="obinadla, obvazy, gáza, vata, vložky"/>
    <n v="21"/>
    <n v="8.1"/>
    <n v="8.1"/>
    <n v="616"/>
    <n v="4990.1899999999996"/>
    <n v="8.100957792207792"/>
    <n v="0.38575989486703771"/>
    <n v="7.7151978973407545"/>
    <m/>
    <m/>
    <n v="0"/>
  </r>
  <r>
    <s v="ZA592"/>
    <s v="Obvaz sádrový safix plus   8 cm x 3 m bal. á 30 ks 3327400 "/>
    <x v="29"/>
    <s v="Z 502_OBVAZ"/>
    <s v="obinadla, obvazy, gáza, vata, vložky"/>
    <n v="21"/>
    <n v="12.86"/>
    <n v="12.86"/>
    <n v="2460"/>
    <n v="31626.41"/>
    <n v="12.856264227642276"/>
    <n v="0.61220305845915601"/>
    <n v="12.244061169183119"/>
    <m/>
    <m/>
    <n v="0"/>
  </r>
  <r>
    <s v="ZA593"/>
    <s v="Tampon sterilní stáčený 20 x 20 cm / 5 ks 28003+"/>
    <x v="29"/>
    <s v="Z 502_OBVAZ"/>
    <s v="Obvazový materiál"/>
    <n v="12"/>
    <n v="1.1100000000000001"/>
    <n v="1.1200000000000001"/>
    <n v="463200"/>
    <n v="518900.100000003"/>
    <n v="1.1202506476684002"/>
    <n v="9.3354220639033356E-2"/>
    <n v="1.0268964270293668"/>
    <n v="12"/>
    <n v="1.0380160416666666"/>
    <n v="480809.03049999999"/>
  </r>
  <r>
    <s v="ZA595"/>
    <s v="Krytí tegaderm 6,0 cm x 7,0 cm bal. á 100 ks s výřezem 1623W"/>
    <x v="29"/>
    <s v="Z 502_OBVAZ"/>
    <s v="náplasti - obvazový materiál"/>
    <n v="12"/>
    <n v="8.77"/>
    <n v="9.4600000000000009"/>
    <n v="3060"/>
    <n v="28018.2"/>
    <n v="9.1562745098039215"/>
    <n v="0.76302287581699346"/>
    <n v="8.3932516339869281"/>
    <n v="12"/>
    <n v="9.6824999999999992"/>
    <n v="29628.449999999997"/>
  </r>
  <r>
    <s v="ZA596"/>
    <s v="Gáza skládaná 10 cm x 35 cm karton á 1000 ks 11003+"/>
    <x v="29"/>
    <s v="Z 502_OBVAZ"/>
    <s v="Obvazový materiál"/>
    <n v="12"/>
    <n v="3.66"/>
    <n v="3.66"/>
    <n v="26000"/>
    <n v="95091.56"/>
    <n v="3.6573676923076923"/>
    <n v="0.30478064102564101"/>
    <n v="3.3525870512820513"/>
    <n v="12"/>
    <n v="3.56196"/>
    <n v="92610.96"/>
  </r>
  <r>
    <s v="ZA597"/>
    <s v="Krytí aquacel extra 5 x  5 cm á 10 ks (VZP169583 ) 420671"/>
    <x v="29"/>
    <s v="Z 502_OBVAZ"/>
    <s v="hojení ran - obvazový materiál"/>
    <n v="12"/>
    <n v="34.04"/>
    <n v="34.04"/>
    <n v="30"/>
    <n v="1021.1999999999999"/>
    <n v="34.04"/>
    <n v="2.8366666666666664"/>
    <n v="31.203333333333333"/>
    <n v="12"/>
    <n v="33.152000000000001"/>
    <n v="994.56000000000006"/>
  </r>
  <r>
    <s v="ZA598"/>
    <s v="Set rouškovací na malé zákroky sterilní pro žilní katetrizaci Mediset bal. 21 ks 4552722 nahrazuje ZD010"/>
    <x v="29"/>
    <s v="Z 502_OBVAZ"/>
    <s v="Obvazový materiál"/>
    <n v="21"/>
    <n v="173.89"/>
    <n v="173.89"/>
    <n v="126"/>
    <n v="21910.019999999997"/>
    <n v="173.8890476190476"/>
    <n v="8.2804308390022676"/>
    <n v="165.60861678004534"/>
    <m/>
    <m/>
    <n v="0"/>
  </r>
  <r>
    <s v="ZA601"/>
    <s v="Obinadlo fixa crep 12 cm x 4 m 1323100105"/>
    <x v="29"/>
    <s v="Z 502_OBVAZ"/>
    <s v="obinadla, obvazy, gáza, vata, vložky"/>
    <n v="12"/>
    <n v="5.54"/>
    <n v="5.54"/>
    <n v="19200"/>
    <n v="105871.32000000008"/>
    <n v="5.5141312500000046"/>
    <n v="0.45951093750000038"/>
    <n v="5.0546203125000044"/>
    <n v="12"/>
    <n v="5.3983997395833336"/>
    <n v="103649.27500000001"/>
  </r>
  <r>
    <s v="ZA602"/>
    <s v="Gáza kompresa 5,0 x 5,0 cm/2 ks sterilní karton á 1000 ks 26001 "/>
    <x v="29"/>
    <s v="Z 502_OBVAZ"/>
    <s v="Obvazový materiál"/>
    <n v="12"/>
    <n v="0.64"/>
    <n v="0.64"/>
    <n v="9000"/>
    <n v="5759.7999999999993"/>
    <n v="0.63997777777777765"/>
    <n v="5.3331481481481473E-2"/>
    <n v="0.58664629629629617"/>
    <m/>
    <m/>
    <n v="0"/>
  </r>
  <r>
    <s v="ZA603"/>
    <s v="Gáza kompresa 7,5 x 7,5 cm/2 ks sterilní karton á 1000 ks 26005"/>
    <x v="29"/>
    <s v="Z 502_OBVAZ"/>
    <s v="Obvazový materiál"/>
    <n v="12"/>
    <n v="0.97"/>
    <n v="0.97"/>
    <n v="6000"/>
    <n v="5844.3"/>
    <n v="0.97405000000000008"/>
    <n v="8.1170833333333345E-2"/>
    <n v="0.89287916666666678"/>
    <m/>
    <m/>
    <n v="0"/>
  </r>
  <r>
    <s v="ZA604"/>
    <s v="Tyčinka vatová sterilní jednotlivě balalená bal. á 1000 ks 5100/SG/CS"/>
    <x v="29"/>
    <s v="Z 502_OBVAZ"/>
    <s v="Obvazový materiál"/>
    <n v="12"/>
    <n v="1.45"/>
    <n v="1.45"/>
    <n v="33520"/>
    <n v="48671.139999999992"/>
    <n v="1.4520029832935559"/>
    <n v="0.12100024860779633"/>
    <n v="1.3310027346857596"/>
    <m/>
    <m/>
    <n v="0"/>
  </r>
  <r>
    <s v="ZA608"/>
    <s v="Tampon prošívaný předepraný s RTG 45 x 45 cm / 5 ks 0449"/>
    <x v="29"/>
    <s v="Z 502_OBVAZ"/>
    <s v="Obvazový materiál"/>
    <n v="12"/>
    <n v="13.8"/>
    <n v="13.8"/>
    <n v="2395"/>
    <n v="33051"/>
    <n v="13.8"/>
    <n v="1.1500000000000001"/>
    <n v="12.65"/>
    <n v="12"/>
    <n v="13.44"/>
    <n v="32188.799999999999"/>
  </r>
  <r>
    <s v="ZA609"/>
    <s v="Tampon prošívaný předepraný s RTG 45 x 45 cm/ 10 ks 0424"/>
    <x v="29"/>
    <s v="Z 502_OBVAZ"/>
    <s v="Obvazový materiál"/>
    <n v="12"/>
    <n v="10.35"/>
    <n v="10.35"/>
    <n v="5410"/>
    <n v="55993.5"/>
    <n v="10.35"/>
    <n v="0.86249999999999993"/>
    <n v="9.4874999999999989"/>
    <n v="12"/>
    <n v="10.08"/>
    <n v="54532.800000000003"/>
  </r>
  <r>
    <s v="ZA611"/>
    <s v="Tampon sterilní stáčený 19 x 20 cm / 30 ks 0432"/>
    <x v="29"/>
    <s v="Z 502_OBVAZ"/>
    <s v="Obvazový materiál"/>
    <n v="12"/>
    <n v="0.7"/>
    <n v="0.7"/>
    <n v="13500"/>
    <n v="9482.33"/>
    <n v="0.70239481481481481"/>
    <n v="5.8532901234567898E-2"/>
    <n v="0.64386191358024691"/>
    <m/>
    <m/>
    <n v="0"/>
  </r>
  <r>
    <s v="ZA615"/>
    <s v="Krytí cavilon tampón ochranný bariérový nedráždivý film 1 ml bal. á 25 ks 3343E"/>
    <x v="29"/>
    <s v="Z 502_OBVAZ"/>
    <s v="Obvazový materiál"/>
    <n v="12"/>
    <n v="43.76"/>
    <n v="43.77"/>
    <n v="3400"/>
    <n v="148792.81000000003"/>
    <n v="43.762591176470593"/>
    <n v="3.6468825980392161"/>
    <n v="40.115708578431381"/>
    <m/>
    <m/>
    <n v="0"/>
  </r>
  <r>
    <s v="ZA616"/>
    <s v="Drenáž zubní sterilní 1 x 6 cm 0360"/>
    <x v="29"/>
    <s v="Z 502_OBVAZ"/>
    <s v="Obvazový materiál"/>
    <n v="12"/>
    <n v="9.09"/>
    <n v="9.09"/>
    <n v="750"/>
    <n v="6813.75"/>
    <n v="9.0850000000000009"/>
    <n v="0.75708333333333344"/>
    <n v="8.3279166666666669"/>
    <m/>
    <m/>
    <n v="0"/>
  </r>
  <r>
    <s v="ZA617"/>
    <s v="Tampon k ošetření dutiny ústní TC-OC bal. á 250 ks 12240 - nahrazuje ZD381"/>
    <x v="29"/>
    <s v="Z 502_OBVAZ"/>
    <s v="Obvazový materiál"/>
    <n v="12"/>
    <n v="4.07"/>
    <n v="4.07"/>
    <n v="8000"/>
    <n v="32524.799999999999"/>
    <n v="4.0655999999999999"/>
    <n v="0.33879999999999999"/>
    <n v="3.7267999999999999"/>
    <n v="12"/>
    <n v="3.7632000000000003"/>
    <n v="30105.600000000002"/>
  </r>
  <r>
    <s v="ZA618"/>
    <s v="Tampon sterilní stáčený 30 x 30 dvouvr.(30x60) cm / 5 ks karton á 1200 ks 28020"/>
    <x v="29"/>
    <s v="Z 502_OBVAZ"/>
    <s v="Obvazový materiál"/>
    <n v="12"/>
    <n v="3.77"/>
    <n v="3.77"/>
    <n v="20400"/>
    <n v="76999.290000000008"/>
    <n v="3.7744750000000002"/>
    <n v="0.31453958333333337"/>
    <n v="3.4599354166666667"/>
    <m/>
    <m/>
    <n v="0"/>
  </r>
  <r>
    <s v="ZA620"/>
    <s v="Fólie incizní ioban antimikrobiální 66 x 45 cm, incizie 56 x 45 cm bal. á 10 ks 6650"/>
    <x v="29"/>
    <s v="Z 502_OBVAZ"/>
    <s v="Obvazový materiál"/>
    <n v="21"/>
    <n v="248.52"/>
    <n v="248.53"/>
    <n v="210"/>
    <n v="52190.61"/>
    <n v="248.52671428571429"/>
    <n v="11.834605442176871"/>
    <n v="236.69210884353743"/>
    <m/>
    <m/>
    <n v="0"/>
  </r>
  <r>
    <s v="ZA621"/>
    <s v="Krytí HydroClean 4 cm, Ø 4 cm bal. á 10 ks 6092201"/>
    <x v="29"/>
    <s v="Z 502_OBVAZ"/>
    <s v="hojení ran - obvazový materiál"/>
    <n v="12"/>
    <n v="75.27"/>
    <n v="75.27"/>
    <n v="130"/>
    <n v="9785.2199999999993"/>
    <n v="75.270923076923069"/>
    <n v="6.2725769230769224"/>
    <n v="68.998346153846143"/>
    <m/>
    <m/>
    <n v="0"/>
  </r>
  <r>
    <s v="ZA622"/>
    <s v="Kompresa NT 5 x 5 cm nesterilní 06101"/>
    <x v="29"/>
    <s v="Z 502_OBVAZ"/>
    <s v="Obvazový materiál"/>
    <n v="12"/>
    <n v="0.22"/>
    <n v="0.22"/>
    <n v="12700"/>
    <n v="2737.35"/>
    <n v="0.21553937007874016"/>
    <n v="1.7961614173228346E-2"/>
    <n v="0.19757775590551183"/>
    <m/>
    <m/>
    <n v="0"/>
  </r>
  <r>
    <s v="ZA623"/>
    <s v="Krytí silvercel hydroalg. 11 x 11 cm bal. á 10 ks SYS-CAD011EE"/>
    <x v="29"/>
    <s v="Z 502_OBVAZ"/>
    <s v="hojení ran - obvazový materiál"/>
    <n v="12"/>
    <n v="130.47999999999999"/>
    <n v="140.91999999999999"/>
    <n v="110"/>
    <n v="14457.580000000002"/>
    <n v="131.43254545454548"/>
    <n v="10.952712121212123"/>
    <n v="120.47983333333335"/>
    <m/>
    <m/>
    <n v="0"/>
  </r>
  <r>
    <s v="ZA627"/>
    <s v="Krytí granuflex extra thin 5 x 10 cm á 10 ks 0021661 187959"/>
    <x v="29"/>
    <s v="Z 502_OBVAZ"/>
    <s v="hojení ran - obvazový materiál"/>
    <n v="12"/>
    <n v="57.76"/>
    <n v="65.02"/>
    <n v="470"/>
    <n v="27294.140000000007"/>
    <n v="58.072638297872352"/>
    <n v="4.8393865248226957"/>
    <n v="53.233251773049659"/>
    <n v="12"/>
    <n v="58.238"/>
    <n v="27371.86"/>
  </r>
  <r>
    <s v="ZA630"/>
    <s v="Tampon sterilní stáčený 9 x 9 cm / 5 ks karton á 650 ks 1230110421"/>
    <x v="29"/>
    <s v="Z 502_OBVAZ"/>
    <s v="Obvazový materiál"/>
    <n v="12"/>
    <n v="1.31"/>
    <n v="1.31"/>
    <n v="2600"/>
    <n v="3396.64"/>
    <n v="1.3064"/>
    <n v="0.10886666666666667"/>
    <n v="1.1975333333333333"/>
    <m/>
    <m/>
    <n v="0"/>
  </r>
  <r>
    <s v="ZA637"/>
    <s v="Set rouškovací sterilní subclavia ARO karton á 30 ks 41024"/>
    <x v="29"/>
    <s v="Z 502_OBVAZ"/>
    <s v="Obvazový materiál"/>
    <n v="12"/>
    <n v="92.57"/>
    <n v="92.57"/>
    <n v="1200"/>
    <n v="111085.23"/>
    <n v="92.571024999999992"/>
    <n v="7.7142520833333323"/>
    <n v="84.856772916666657"/>
    <n v="12"/>
    <n v="85.685666666666677"/>
    <n v="102822.80000000002"/>
  </r>
  <r>
    <s v="ZA638"/>
    <s v="Set rouškovací kardio 1 bal. á 35 ks 41026"/>
    <x v="29"/>
    <s v="Z 502_OBVAZ"/>
    <s v="Obvazový materiál"/>
    <n v="21"/>
    <n v="89.6"/>
    <n v="89.6"/>
    <n v="350"/>
    <n v="31360.999999999993"/>
    <n v="89.602857142857118"/>
    <n v="4.2668027210884345"/>
    <n v="85.336054421768679"/>
    <n v="12"/>
    <n v="82.938285714285712"/>
    <n v="29028.399999999998"/>
  </r>
  <r>
    <s v="ZA639"/>
    <s v="Krytí HydroClean 10 x 10 cm bal. á 10 ks 6092281"/>
    <x v="29"/>
    <s v="Z 502_OBVAZ"/>
    <s v="hojení ran - obvazový materiál"/>
    <n v="12"/>
    <n v="109.35"/>
    <n v="109.35"/>
    <n v="150"/>
    <n v="16402.349999999999"/>
    <n v="109.34899999999999"/>
    <n v="9.1124166666666664"/>
    <n v="100.23658333333333"/>
    <m/>
    <m/>
    <n v="0"/>
  </r>
  <r>
    <s v="ZA640"/>
    <s v="Krytí hemostatické traumacel taf light 7,5 x 5 cm bal. á 10 ks síťka 10296"/>
    <x v="29"/>
    <s v="Z 502_OBVAZ"/>
    <s v="Hemostatikum"/>
    <n v="21"/>
    <n v="152.82"/>
    <n v="152.82"/>
    <n v="660"/>
    <n v="100863.17999999996"/>
    <n v="152.82299999999995"/>
    <n v="7.2772857142857124"/>
    <n v="145.54571428571424"/>
    <n v="21"/>
    <n v="152.82300000000001"/>
    <n v="100863.18000000001"/>
  </r>
  <r>
    <s v="ZA643"/>
    <s v="Kompresa vliwasoft 10 x 20 nesterilní á 100 ks 12070"/>
    <x v="29"/>
    <s v="Z 502_OBVAZ"/>
    <s v="Obvazový materiál"/>
    <n v="12"/>
    <n v="0.48"/>
    <n v="0.48"/>
    <n v="119700"/>
    <n v="57938.69"/>
    <n v="0.48403249791144531"/>
    <n v="4.0336041492620441E-2"/>
    <n v="0.44369645641882488"/>
    <m/>
    <m/>
    <n v="0"/>
  </r>
  <r>
    <s v="ZA645"/>
    <s v="Krytí s mastí atrauman 5 x 5 cm bal. á 10 ks 499571"/>
    <x v="29"/>
    <s v="Z 502_OBVAZ"/>
    <s v="hojení ran - obvazový materiál"/>
    <n v="12"/>
    <n v="22.75"/>
    <n v="22.75"/>
    <n v="180"/>
    <n v="4094.65"/>
    <n v="22.748055555555556"/>
    <n v="1.8956712962962963"/>
    <n v="20.85238425925926"/>
    <m/>
    <m/>
    <n v="0"/>
  </r>
  <r>
    <s v="ZA648"/>
    <s v="Tampon sterilní stáčený 30 x 60 cm / 5 ks (box bal. á 700 ks) 1230110426"/>
    <x v="29"/>
    <s v="Z 502_OBVAZ"/>
    <s v="Obvazový materiál"/>
    <n v="12"/>
    <n v="4.87"/>
    <n v="6.5"/>
    <n v="3500"/>
    <n v="20475.979999999996"/>
    <n v="5.8502799999999988"/>
    <n v="0.48752333333333325"/>
    <n v="5.362756666666666"/>
    <n v="12"/>
    <n v="4.7420785714285714"/>
    <n v="16597.275000000001"/>
  </r>
  <r>
    <s v="ZA649"/>
    <s v="Set sterilní gázový 152 sterilní á 100 ks 1230111152 - firma již nedodává"/>
    <x v="29"/>
    <s v="Z 502_OBVAZ"/>
    <s v="Obvazový materiál"/>
    <n v="21"/>
    <n v="48.23"/>
    <n v="48.23"/>
    <n v="400"/>
    <n v="19292.240000000002"/>
    <n v="48.230600000000003"/>
    <n v="2.2966952380952383"/>
    <n v="45.933904761904763"/>
    <m/>
    <m/>
    <n v="0"/>
  </r>
  <r>
    <s v="ZA658"/>
    <s v="Krytí granuflex 10 x 10 cm á 10 ks 0015902 187639"/>
    <x v="29"/>
    <s v="Z 502_OBVAZ"/>
    <s v="hojení ran - obvazový materiál"/>
    <n v="12"/>
    <n v="119.6"/>
    <n v="119.6"/>
    <n v="20"/>
    <n v="2391.9499999999998"/>
    <n v="119.5975"/>
    <n v="9.9664583333333336"/>
    <n v="109.63104166666666"/>
    <n v="12"/>
    <n v="116.47799999999999"/>
    <n v="2329.56"/>
  </r>
  <r>
    <s v="ZA662"/>
    <s v="Podkolenky antitrombotické pro imobilní pacienty mediven thrombexin M normální VENOSAN (SG 57002) 150027"/>
    <x v="29"/>
    <s v="Z 502_OBVAZ"/>
    <s v="hojení ran - obvazový materiál"/>
    <n v="21"/>
    <n v="123.78"/>
    <n v="123.78"/>
    <n v="1"/>
    <n v="123.78"/>
    <n v="123.78"/>
    <n v="5.8942857142857141"/>
    <n v="117.88571428571429"/>
    <m/>
    <m/>
    <n v="0"/>
  </r>
  <r>
    <s v="ZA663"/>
    <s v="Krytí hemostatické traumacel OcW 2 g bal. á 2 ks 10121"/>
    <x v="29"/>
    <s v="Z 502_OBVAZ"/>
    <s v="Hemostatikum"/>
    <n v="21"/>
    <n v="1093.42"/>
    <n v="1093.42"/>
    <n v="4"/>
    <n v="4373.67"/>
    <n v="1093.4175"/>
    <n v="52.067500000000003"/>
    <n v="1041.3499999999999"/>
    <m/>
    <m/>
    <n v="0"/>
  </r>
  <r>
    <s v="ZA664"/>
    <s v="Krytí gelové hydrokoloidní Flamigel 250 ml FLAM250"/>
    <x v="29"/>
    <s v="Z 502_OBVAZ"/>
    <s v="hojení ran - obvazový materiál"/>
    <n v="12"/>
    <n v="805.34"/>
    <n v="823.23"/>
    <n v="81"/>
    <n v="66395.37000000001"/>
    <n v="819.69592592592608"/>
    <n v="68.307993827160502"/>
    <n v="751.38793209876553"/>
    <n v="12"/>
    <n v="801.75200000000007"/>
    <n v="64941.912000000004"/>
  </r>
  <r>
    <s v="ZA671"/>
    <s v="Nůž chirurgický 22.5 bal. á 6 ks 01-72-2201"/>
    <x v="0"/>
    <s v="Z 503_OSTAT"/>
    <s v="Ostatní - všeobecný materiál"/>
    <n v="21"/>
    <n v="178.69"/>
    <n v="178.69"/>
    <n v="78"/>
    <n v="13937.559999999998"/>
    <n v="178.68666666666664"/>
    <n v="8.5088888888888867"/>
    <n v="170.17777777777775"/>
    <m/>
    <m/>
    <n v="0"/>
  </r>
  <r>
    <s v="ZA674"/>
    <s v="Cévka CN-01, bal.á 40 ks, 646959"/>
    <x v="0"/>
    <s v="Z 503_OSTAT"/>
    <s v="Cévky"/>
    <n v="12"/>
    <n v="22.96"/>
    <n v="24.8"/>
    <n v="7880"/>
    <n v="189037.65000000005"/>
    <n v="23.989549492385795"/>
    <n v="1.999129124365483"/>
    <n v="21.990420368020313"/>
    <n v="12"/>
    <n v="22.288"/>
    <n v="175629.44"/>
  </r>
  <r>
    <s v="ZA675"/>
    <s v="Cévka pupeční CP-01 GAM646958"/>
    <x v="0"/>
    <s v="Z 503_OSTAT"/>
    <s v="Cévky"/>
    <n v="12"/>
    <n v="14.88"/>
    <n v="14.88"/>
    <n v="280"/>
    <n v="4167.24"/>
    <n v="14.882999999999999"/>
    <n v="1.2402499999999999"/>
    <n v="13.642749999999999"/>
    <n v="12"/>
    <n v="20"/>
    <n v="5600"/>
  </r>
  <r>
    <s v="ZA687"/>
    <s v="Sáček močový s hodinovou diurézou curity 200 ml, 2000 ml, hadička 150 cm (6500) 6502"/>
    <x v="0"/>
    <s v="Z 503_OSTAT"/>
    <s v="Ostatní - všeobecný materiál"/>
    <n v="21"/>
    <n v="78.81"/>
    <n v="429.9"/>
    <n v="472"/>
    <n v="114993.80999999998"/>
    <n v="243.63095338983047"/>
    <n v="11.601473970944308"/>
    <n v="232.02947941888615"/>
    <m/>
    <m/>
    <n v="0"/>
  </r>
  <r>
    <s v="ZA689"/>
    <s v="Hadička spojovací tlaková biocath PE/PVC, délka 150 cm, průměr 1 x 2,5 mm, tlak 40 bar/580 psi, LUER LOCK male/female s rotační maticí,  bal.á 40 ks,  PB 3115 M"/>
    <x v="0"/>
    <s v="Z 503_OSTAT"/>
    <s v="Hadičky spojovací"/>
    <n v="12"/>
    <n v="33.880000000000003"/>
    <n v="33.880000000000003"/>
    <n v="2840"/>
    <n v="96219.200000000012"/>
    <n v="33.880000000000003"/>
    <n v="2.8233333333333337"/>
    <n v="31.056666666666668"/>
    <n v="12"/>
    <n v="31.36"/>
    <n v="89062.399999999994"/>
  </r>
  <r>
    <s v="ZA691"/>
    <s v="Rampa 3 kohouty discofix 16600C/4085434/ "/>
    <x v="0"/>
    <s v="Z 503_OSTAT"/>
    <s v="Ostatní - všeobecný materiál"/>
    <n v="21"/>
    <n v="61.12"/>
    <n v="61.12"/>
    <n v="3340"/>
    <n v="204131.12999999998"/>
    <n v="61.117104790419155"/>
    <n v="2.9103383233532929"/>
    <n v="58.206766467065862"/>
    <m/>
    <m/>
    <n v="0"/>
  </r>
  <r>
    <s v="ZA693"/>
    <s v="Katetr diagostický Corodyn TD s balonkem 4 lumenový s manžetou touch-free 7,5 Fr, délka 110 cm, termodiluční,  k měření srdečního výdeje bal. á 5 ks 5040043"/>
    <x v="6"/>
    <s v="Z 513_KATETR"/>
    <s v="Katetry"/>
    <n v="21"/>
    <n v="3249.93"/>
    <n v="3249.93"/>
    <n v="135"/>
    <n v="438740.11000000004"/>
    <n v="3249.926740740741"/>
    <n v="154.75841622574958"/>
    <n v="3095.1683245149916"/>
    <m/>
    <m/>
    <n v="0"/>
  </r>
  <r>
    <s v="ZA696"/>
    <s v="Elektroda EKG ARBO H92 31.1925.21 - nahrazuje ZE143"/>
    <x v="0"/>
    <s v="Z 503_OSTAT"/>
    <s v="Ostatní - všeobecný materiál"/>
    <n v="21"/>
    <n v="1.82"/>
    <n v="1.82"/>
    <n v="27400"/>
    <n v="49731"/>
    <n v="1.8149999999999999"/>
    <n v="8.6428571428571424E-2"/>
    <n v="1.7285714285714284"/>
    <m/>
    <m/>
    <n v="0"/>
  </r>
  <r>
    <s v="ZA698"/>
    <s v="Elektroda EKG H124SG kojenecká bal. á 500 ks 31.1245.21"/>
    <x v="0"/>
    <s v="Z 503_OSTAT"/>
    <s v="Elektrody"/>
    <n v="21"/>
    <n v="4.4800000000000004"/>
    <n v="4.4800000000000004"/>
    <n v="500"/>
    <n v="2238.5"/>
    <n v="4.4770000000000003"/>
    <n v="0.21319047619047621"/>
    <n v="4.2638095238095239"/>
    <m/>
    <m/>
    <n v="0"/>
  </r>
  <r>
    <s v="ZA701"/>
    <s v="Materiál pro peritoneální dialýzu desinfektionskappe Stay Safe 2845091 k přístroji Sleep Safe"/>
    <x v="0"/>
    <s v="Z 503_OSTAT"/>
    <s v="Ostatní - peritoneální dialýza"/>
    <n v="12"/>
    <n v="31.46"/>
    <n v="31.46"/>
    <n v="3480"/>
    <n v="109480.79999999999"/>
    <n v="31.459999999999997"/>
    <n v="2.6216666666666666"/>
    <n v="28.838333333333331"/>
    <n v="12"/>
    <n v="29.119999999999997"/>
    <n v="101337.59999999999"/>
  </r>
  <r>
    <s v="ZA703"/>
    <s v="Filtr sací AS1-úprava bal. á 50 ks P03079"/>
    <x v="0"/>
    <s v="Z 503_OSTAT"/>
    <s v="Filtry"/>
    <n v="21"/>
    <n v="66.55"/>
    <n v="66.55"/>
    <n v="50"/>
    <n v="3327.5"/>
    <n v="66.55"/>
    <n v="3.1690476190476189"/>
    <n v="63.38095238095238"/>
    <m/>
    <m/>
    <n v="0"/>
  </r>
  <r>
    <s v="ZA708"/>
    <s v="Hadička spojovací dvoucestná &quot;V&quot; Gamaplus HY 3,0 x 150LL 606371"/>
    <x v="0"/>
    <s v="Z 503_OSTAT"/>
    <s v="Hadičky spojovací"/>
    <n v="21"/>
    <n v="19.239999999999998"/>
    <n v="19.239999999999998"/>
    <n v="60"/>
    <n v="1154.3399999999999"/>
    <n v="19.238999999999997"/>
    <n v="0.91614285714285704"/>
    <n v="18.322857142857139"/>
    <m/>
    <m/>
    <n v="0"/>
  </r>
  <r>
    <s v="ZA711"/>
    <s v="Hadička spojovací heidelbergská 3,0 x 750 mm LL,  transparentní, sterilní, bal. á 100 ks 4097173 "/>
    <x v="0"/>
    <s v="Z 503_OSTAT"/>
    <s v="Hadičky spojovací"/>
    <n v="12"/>
    <n v="15.97"/>
    <n v="15.97"/>
    <n v="14600"/>
    <n v="233191.20000000004"/>
    <n v="15.972000000000003"/>
    <n v="1.3310000000000002"/>
    <n v="14.641000000000004"/>
    <n v="12"/>
    <n v="14.783999999999999"/>
    <n v="215846.39999999999"/>
  </r>
  <r>
    <s v="ZA713"/>
    <s v="Měřič žilního tlaku 01 646992"/>
    <x v="0"/>
    <s v="Z 503_OSTAT"/>
    <s v="Ostatní - všeobecný materiál"/>
    <n v="12"/>
    <n v="52.14"/>
    <n v="54.94"/>
    <n v="3624"/>
    <n v="196767.71000000002"/>
    <n v="54.295725717439296"/>
    <n v="4.5246438097866077"/>
    <n v="49.771081907652686"/>
    <n v="12"/>
    <n v="50.512"/>
    <n v="183055.48800000001"/>
  </r>
  <r>
    <s v="ZA714"/>
    <s v="Set infuzní intrafix černý k apl.cytostatik 180 cm á 100 ks 4060563"/>
    <x v="24"/>
    <s v="Z 528 SETY"/>
    <s v="Sety"/>
    <n v="21"/>
    <n v="64.52"/>
    <n v="64.52"/>
    <n v="200"/>
    <n v="12903.44"/>
    <n v="64.517200000000003"/>
    <n v="3.0722476190476193"/>
    <n v="61.444952380952387"/>
    <m/>
    <m/>
    <n v="0"/>
  </r>
  <r>
    <s v="ZA715"/>
    <s v="Set infuzní intrafix primeline classic 150 cm LL 4062957"/>
    <x v="24"/>
    <s v="Z 528 SETY"/>
    <s v="Sety"/>
    <n v="12"/>
    <n v="9.92"/>
    <n v="10.16"/>
    <n v="278070"/>
    <n v="2756890.2499999953"/>
    <n v="9.9143749775236287"/>
    <n v="0.82619791479363569"/>
    <n v="9.0881770627299936"/>
    <n v="12"/>
    <n v="9.1840000000000011"/>
    <n v="2553794.8800000004"/>
  </r>
  <r>
    <s v="ZA716"/>
    <s v="Set infuzní intrafix air bez PVC 180 cm 4063002"/>
    <x v="24"/>
    <s v="Z 528 SETY"/>
    <s v="Sety"/>
    <n v="21"/>
    <n v="36.950000000000003"/>
    <n v="36.950000000000003"/>
    <n v="100"/>
    <n v="3695.34"/>
    <n v="36.953400000000002"/>
    <n v="1.7596857142857143"/>
    <n v="35.193714285714286"/>
    <m/>
    <m/>
    <n v="0"/>
  </r>
  <r>
    <s v="ZA717"/>
    <s v="Značka kontrastní k CT X-Spot Kugel 1,5 bel. á 150 ks CS101"/>
    <x v="0"/>
    <s v="Z 503_OSTAT"/>
    <s v="Ostatní - všeobecný materiál"/>
    <n v="21"/>
    <n v="24.48"/>
    <n v="24.89"/>
    <n v="1200"/>
    <n v="29765.22"/>
    <n v="24.804349999999999"/>
    <n v="1.1811595238095238"/>
    <n v="23.623190476190477"/>
    <n v="21"/>
    <n v="24.4788"/>
    <n v="29374.560000000001"/>
  </r>
  <r>
    <s v="ZA725"/>
    <s v="Kanyla TS 8,0 s manžetou s nízkotl.manž.s linkou pro sání v subgl. prostoru bal. á 10 ks 100/860/080"/>
    <x v="0"/>
    <s v="Z 503_OSTAT"/>
    <s v="Kanyly mimo chirurgické nástroje"/>
    <n v="12"/>
    <n v="527.96"/>
    <n v="527.96"/>
    <n v="110"/>
    <n v="58076.140000000007"/>
    <n v="527.96490909090915"/>
    <n v="43.997075757575764"/>
    <n v="483.96783333333337"/>
    <m/>
    <m/>
    <n v="0"/>
  </r>
  <r>
    <s v="ZA728"/>
    <s v="Lopatka ústní dřevěná lékařská nesterilní bal. á 100 ks 1320100655"/>
    <x v="0"/>
    <s v="Z 503_OSTAT"/>
    <s v="Ostatní - všeobecný materiál"/>
    <n v="21"/>
    <n v="0.33"/>
    <n v="0.36"/>
    <n v="65000"/>
    <n v="23098.410000000007"/>
    <n v="0.35536015384615394"/>
    <n v="1.6921912087912092E-2"/>
    <n v="0.33843824175824183"/>
    <m/>
    <m/>
    <n v="0"/>
  </r>
  <r>
    <s v="ZA732"/>
    <s v="Šroub samořezný kortikální Stardrive malý fragment, ocel 3.5 mm x 14 mm 204.814"/>
    <x v="2"/>
    <s v="Z 506_NAHRAD_KOV"/>
    <s v="Umělé tělní náhrady - kovové"/>
    <n v="12"/>
    <n v="233.45"/>
    <n v="342.7"/>
    <n v="246"/>
    <n v="57428.7"/>
    <n v="233.45"/>
    <n v="19.454166666666666"/>
    <n v="213.99583333333334"/>
    <n v="12"/>
    <n v="227.36"/>
    <n v="55930.560000000005"/>
  </r>
  <r>
    <s v="ZA735"/>
    <s v="Katetr CVC 2 lumen 5 F x 55 cm PICC možnost vysokotlakého CT bal. á 5 ks MRCTP52024"/>
    <x v="36"/>
    <s v="Z 554 KATETR PICC_MI"/>
    <s v="Katetry PICC + MIDLINE + náplasti+ set"/>
    <n v="12"/>
    <n v="3776.6"/>
    <n v="4999.09"/>
    <n v="25"/>
    <n v="112752.29000000001"/>
    <n v="4510.0916000000007"/>
    <n v="375.8409666666667"/>
    <n v="4134.250633333334"/>
    <m/>
    <m/>
    <n v="0"/>
  </r>
  <r>
    <s v="ZA737"/>
    <s v="Trn aspirační mini spike modrý s filtrem částic 5 µm a vzduchovým filtrem 0,45 µm bal. á 50 ks 4550234 - povoleno pouze pro Lékárnu"/>
    <x v="0"/>
    <s v="Z 503_OSTAT"/>
    <s v="Filtry"/>
    <n v="21"/>
    <n v="14.52"/>
    <n v="14.52"/>
    <n v="1900"/>
    <n v="27588"/>
    <n v="14.52"/>
    <n v="0.69142857142857139"/>
    <n v="13.828571428571427"/>
    <n v="12"/>
    <n v="14.112"/>
    <n v="26812.799999999999"/>
  </r>
  <r>
    <s v="ZA740"/>
    <s v="Miska petri UH 90 mm bal. á 480 ks 400974"/>
    <x v="35"/>
    <s v="Z 505_SKLO_LAB MAT"/>
    <s v="Laboratorní materiál"/>
    <n v="12"/>
    <n v="2.66"/>
    <n v="2.93"/>
    <n v="24000"/>
    <n v="66006.75"/>
    <n v="2.75028125"/>
    <n v="0.22919010416666666"/>
    <n v="2.5210911458333332"/>
    <n v="12"/>
    <n v="2.5368020833333333"/>
    <n v="60883.25"/>
  </r>
  <r>
    <s v="ZA743"/>
    <s v="Zkumavka odběrová 0,5 ml tapval fialová (Aquisel) 11170"/>
    <x v="0"/>
    <s v="Z 503_OSTAT"/>
    <s v="Odběrové systémy"/>
    <n v="21"/>
    <n v="3.3"/>
    <n v="3.36"/>
    <n v="4050"/>
    <n v="13201.059999999996"/>
    <n v="3.2595209876543199"/>
    <n v="0.15521528512639618"/>
    <n v="3.1043057025279235"/>
    <m/>
    <m/>
    <n v="0"/>
  </r>
  <r>
    <s v="ZA744"/>
    <s v="Kanyla neoflon 24G žlutá BDC391350"/>
    <x v="0"/>
    <s v="Z 503_OSTAT"/>
    <s v="Kanyly mimo chirurgické nástroje"/>
    <n v="21"/>
    <n v="31.46"/>
    <n v="31.46"/>
    <n v="1450"/>
    <n v="45615.630000000005"/>
    <n v="31.459055172413795"/>
    <n v="1.4980502463054188"/>
    <n v="29.961004926108377"/>
    <m/>
    <m/>
    <n v="0"/>
  </r>
  <r>
    <s v="ZA745"/>
    <s v="Dlaha anatomická DVR wide DVRAWL"/>
    <x v="2"/>
    <s v="Z 506_NAHRAD_KOV"/>
    <s v="Umělé tělní náhrady - kovové"/>
    <n v="12"/>
    <n v="5400"/>
    <n v="5400"/>
    <n v="4"/>
    <n v="21600"/>
    <n v="5400"/>
    <n v="450"/>
    <n v="4950"/>
    <m/>
    <m/>
    <n v="0"/>
  </r>
  <r>
    <s v="ZA746"/>
    <s v="Stříkačka injekční 3-dílná 1 ml L tuberculin Omnifix Solo bez závitu a bez jehly PVC 9161406V - nahrazuje ZU279"/>
    <x v="0"/>
    <s v="Z 503_OSTAT"/>
    <s v="Stříkačky"/>
    <n v="12"/>
    <n v="3.33"/>
    <n v="3.73"/>
    <n v="2790"/>
    <n v="10362.27"/>
    <n v="3.7140752688172043"/>
    <n v="0.30950627240143369"/>
    <n v="3.4045689964157706"/>
    <n v="12"/>
    <n v="3.5532999999999997"/>
    <n v="9913.7069999999985"/>
  </r>
  <r>
    <s v="ZA749"/>
    <s v="Stříkačka injekční 3-dílná 50 ml LL Omnifix Solo bal. á 100 ks 4617509F - nahrazuje ZV424, povoleno pouze pro LÉKÁRNU, plastika 2964"/>
    <x v="0"/>
    <s v="Z 503_OSTAT"/>
    <s v="Stříkačky"/>
    <n v="12"/>
    <n v="10.65"/>
    <n v="10.74"/>
    <n v="6000"/>
    <n v="64459.12000000001"/>
    <n v="10.743186666666668"/>
    <n v="0.89526555555555565"/>
    <n v="9.8479211111111127"/>
    <n v="12"/>
    <n v="10.4384"/>
    <n v="62630.400000000001"/>
  </r>
  <r>
    <s v="ZA751"/>
    <s v="Papír filtrační archy 50 x 50 cm bal. 12,5 kg PPER2R/80G/50X50"/>
    <x v="0"/>
    <s v="Z 503_OSTAT"/>
    <s v="Ostatní - všeobecný materiál"/>
    <n v="21"/>
    <n v="128.74"/>
    <n v="128.74"/>
    <n v="50"/>
    <n v="6437.2"/>
    <n v="128.744"/>
    <n v="6.1306666666666665"/>
    <n v="122.61333333333333"/>
    <n v="21"/>
    <n v="128.744"/>
    <n v="6437.2"/>
  </r>
  <r>
    <s v="ZA754"/>
    <s v="Stříkačka injekční 3-dílná 10 ml LL Omnifix Solo se závitem bal. á 100 ks 4617100V - nahrazuje ZV422, povoleno pouze pro LÉKÁRNU"/>
    <x v="0"/>
    <s v="Z 503_OSTAT"/>
    <s v="Stříkačky"/>
    <n v="12"/>
    <n v="7.12"/>
    <n v="7.12"/>
    <n v="800"/>
    <n v="5696.6900000000005"/>
    <n v="7.1208625000000003"/>
    <n v="0.59340520833333332"/>
    <n v="6.5274572916666669"/>
    <n v="12"/>
    <n v="7.1208500000000008"/>
    <n v="5696.68"/>
  </r>
  <r>
    <s v="ZA755"/>
    <s v="Ochrana ultrazvukových sond vaginálních - vlhká bal. á 144 ks 9041 "/>
    <x v="0"/>
    <s v="Z 503_OSTAT"/>
    <s v="Ostatní - všeobecný materiál"/>
    <n v="21"/>
    <n v="3.24"/>
    <n v="4.05"/>
    <n v="1896"/>
    <n v="6635.61"/>
    <n v="3.4997943037974681"/>
    <n v="0.16665687160940323"/>
    <n v="3.3331374321880647"/>
    <m/>
    <m/>
    <n v="0"/>
  </r>
  <r>
    <s v="ZA756"/>
    <s v="Prst vyšetřovací s manžetou 9031"/>
    <x v="0"/>
    <s v="Z 503_OSTAT"/>
    <s v="Ostatní - všeobecný materiál"/>
    <n v="21"/>
    <n v="6.07"/>
    <n v="6.66"/>
    <n v="700"/>
    <n v="4366.2999999999993"/>
    <n v="6.2375714285714272"/>
    <n v="0.29702721088435369"/>
    <n v="5.9405442176870737"/>
    <m/>
    <m/>
    <n v="0"/>
  </r>
  <r>
    <s v="ZA758"/>
    <s v="Drén redon CH14 50 cm DI 2,5 mm / DA 4,5 mm U2111400"/>
    <x v="0"/>
    <s v="Z 503_OSTAT"/>
    <s v="Ostatní - všeobecný materiál"/>
    <n v="21"/>
    <n v="12.65"/>
    <n v="13.04"/>
    <n v="750"/>
    <n v="9684.8399999999983"/>
    <n v="12.913119999999997"/>
    <n v="0.61491047619047612"/>
    <n v="12.298209523809522"/>
    <m/>
    <m/>
    <n v="0"/>
  </r>
  <r>
    <s v="ZA759"/>
    <s v="Drén redon CH10 50 cm DI 2,0 mm / DA 3,3 mm U2111000 - ZN228"/>
    <x v="0"/>
    <s v="Z 503_OSTAT"/>
    <s v="Ostatní - všeobecný materiál"/>
    <n v="21"/>
    <n v="15.33"/>
    <n v="15.63"/>
    <n v="700"/>
    <n v="10865.800000000001"/>
    <n v="15.52257142857143"/>
    <n v="0.73917006802721097"/>
    <n v="14.78340136054422"/>
    <m/>
    <m/>
    <n v="0"/>
  </r>
  <r>
    <s v="ZA760"/>
    <s v="Drén redon CH8  50 cm DI 1,5 mm / DA 2,5 mm U2110800"/>
    <x v="0"/>
    <s v="Z 503_OSTAT"/>
    <s v="Ostatní - všeobecný materiál"/>
    <n v="21"/>
    <n v="16.600000000000001"/>
    <n v="16.600000000000001"/>
    <n v="350"/>
    <n v="5808.69"/>
    <n v="16.596257142857141"/>
    <n v="0.7902979591836734"/>
    <n v="15.805959183673467"/>
    <m/>
    <m/>
    <n v="0"/>
  </r>
  <r>
    <s v="ZA761"/>
    <s v="Drén redon CH12 50 cm DI 2,0 mm / DA 4,0 mm U2111200 - nahrazuje ZN172"/>
    <x v="0"/>
    <s v="Z 503_OSTAT"/>
    <s v="Ostatní - všeobecný materiál"/>
    <n v="21"/>
    <n v="24.26"/>
    <n v="25.13"/>
    <n v="600"/>
    <n v="14895.100000000002"/>
    <n v="24.825166666666671"/>
    <n v="1.1821507936507938"/>
    <n v="23.643015873015877"/>
    <m/>
    <m/>
    <n v="0"/>
  </r>
  <r>
    <s v="ZA768"/>
    <s v="Špička pipetovací epDualfilter Tips 0,1-10 ul S bal. á 960 ks 0030077504"/>
    <x v="35"/>
    <s v="Z 505_SKLO_LAB MAT"/>
    <s v="Laboratorní materiál"/>
    <n v="21"/>
    <n v="5.12"/>
    <n v="5.12"/>
    <n v="35520"/>
    <n v="181707.99999999997"/>
    <n v="5.1156531531531524"/>
    <n v="0.24360253110253108"/>
    <n v="4.8720506220506214"/>
    <m/>
    <m/>
    <n v="0"/>
  </r>
  <r>
    <s v="ZA769"/>
    <s v="Lžíce laryngoskopická č. 0 kovová jednorázová typ Miller optické vlákno bal. á 10 ks DS.3943.185.05"/>
    <x v="0"/>
    <s v="Z 503_OSTAT"/>
    <s v="Ostatní - všeobecný materiál"/>
    <n v="21"/>
    <n v="109.26"/>
    <n v="109.26"/>
    <n v="30"/>
    <n v="3277.8900000000003"/>
    <n v="109.26300000000001"/>
    <n v="5.2030000000000003"/>
    <n v="104.06"/>
    <m/>
    <m/>
    <n v="0"/>
  </r>
  <r>
    <s v="ZA770"/>
    <s v="Šroub kanylovaný 3.5 mm 205.038"/>
    <x v="2"/>
    <s v="Z 506_NAHRAD_KOV"/>
    <s v="Umělé tělní náhrady - kovové"/>
    <n v="12"/>
    <n v="731.4"/>
    <n v="731.4"/>
    <n v="7"/>
    <n v="5119.7999999999993"/>
    <n v="731.39999999999986"/>
    <n v="60.949999999999989"/>
    <n v="670.44999999999982"/>
    <m/>
    <m/>
    <n v="0"/>
  </r>
  <r>
    <s v="ZA771"/>
    <s v="Filtr jednorázový pro Hypair FeNO průměr 15 mm bal. á 100 ks (MED59) F-19FENO"/>
    <x v="0"/>
    <s v="Z 503_OSTAT"/>
    <s v="Filtry"/>
    <n v="12"/>
    <n v="45.62"/>
    <n v="45.62"/>
    <n v="5800"/>
    <n v="264578.60000000003"/>
    <n v="45.617000000000004"/>
    <n v="3.8014166666666669"/>
    <n v="41.815583333333336"/>
    <n v="12"/>
    <n v="42.223999999999997"/>
    <n v="244899.19999999998"/>
  </r>
  <r>
    <s v="ZA773"/>
    <s v="Lžíce laryngoskopická jednorázová callisto1 bal. á 10 ks DS.3940.185.10"/>
    <x v="0"/>
    <s v="Z 503_OSTAT"/>
    <s v="Ostatní - všeobecný materiál"/>
    <n v="21"/>
    <n v="109.26"/>
    <n v="109.26"/>
    <n v="20"/>
    <n v="2185.2600000000002"/>
    <n v="109.26300000000001"/>
    <n v="5.2030000000000003"/>
    <n v="104.06"/>
    <m/>
    <m/>
    <n v="0"/>
  </r>
  <r>
    <s v="ZA775"/>
    <s v="Sáček močový lepicí dětský Wesecofix 80 x 220 mm bal. á 50 ks 4278967 - nahrazuje ZK456"/>
    <x v="0"/>
    <s v="Z 503_OSTAT"/>
    <s v="Ostatní - všeobecný materiál"/>
    <n v="21"/>
    <n v="5.68"/>
    <n v="5.68"/>
    <n v="350"/>
    <n v="1989.5900000000001"/>
    <n v="5.6845428571428576"/>
    <n v="0.27069251700680275"/>
    <n v="5.4138503401360545"/>
    <m/>
    <m/>
    <n v="0"/>
  </r>
  <r>
    <s v="ZA776"/>
    <s v="Průbojník - kruhový skalpel pr. 5 mm bal. á 20 ks 09004"/>
    <x v="0"/>
    <s v="Z 503_OSTAT"/>
    <s v="Ostatní - všeobecný materiál"/>
    <n v="21"/>
    <n v="183.79"/>
    <n v="183.79"/>
    <n v="10"/>
    <n v="1837.88"/>
    <n v="183.78800000000001"/>
    <n v="8.7518095238095235"/>
    <n v="175.03619047619048"/>
    <m/>
    <m/>
    <n v="0"/>
  </r>
  <r>
    <s v="ZA781"/>
    <s v="Šití maxon 3/0 bal. á 36 ks 8886621741"/>
    <x v="33"/>
    <s v="Z 529 SITI"/>
    <s v="Šití"/>
    <n v="12"/>
    <n v="80.5"/>
    <n v="80.5"/>
    <n v="432"/>
    <n v="34775.99"/>
    <n v="80.499976851851841"/>
    <n v="6.7083314043209867"/>
    <n v="73.791645447530854"/>
    <m/>
    <m/>
    <n v="0"/>
  </r>
  <r>
    <s v="ZA783"/>
    <s v="Drén Easy Flow plochý 40 mm/30 cm bal. á 10 ks 97.816.92.224"/>
    <x v="0"/>
    <s v="Z 503_OSTAT"/>
    <s v="Ostatní - všeobecný materiál"/>
    <n v="12"/>
    <n v="181.5"/>
    <n v="181.5"/>
    <n v="40"/>
    <n v="7260"/>
    <n v="181.5"/>
    <n v="15.125"/>
    <n v="166.375"/>
    <m/>
    <m/>
    <n v="0"/>
  </r>
  <r>
    <s v="ZA784"/>
    <s v="Jehla spinální spinocan 22 G x 75 mm černá bal. á 25 ks 4507754-13"/>
    <x v="30"/>
    <s v="Z 530 JEHLY"/>
    <s v="Jehly"/>
    <n v="12"/>
    <n v="68.739999999999995"/>
    <n v="68.739999999999995"/>
    <n v="275"/>
    <n v="18903.510000000002"/>
    <n v="68.740036363636378"/>
    <n v="5.7283363636363651"/>
    <n v="63.011700000000012"/>
    <n v="12"/>
    <n v="68.734399999999994"/>
    <n v="18901.96"/>
  </r>
  <r>
    <s v="ZA785"/>
    <s v="Jehla stimulační stimuplex -A 30° 0,8 x 100 mm á 25 ks 4894260"/>
    <x v="30"/>
    <s v="Z 530 JEHLY"/>
    <s v="Jehly"/>
    <n v="12"/>
    <n v="252.35"/>
    <n v="272.52999999999997"/>
    <n v="100"/>
    <n v="25739.13"/>
    <n v="257.3913"/>
    <n v="21.449275"/>
    <n v="235.942025"/>
    <n v="12"/>
    <n v="252.2688"/>
    <n v="25226.880000000001"/>
  </r>
  <r>
    <s v="ZA786"/>
    <s v="Jehla stimulační stimuplex -A 30° 0,7 x 50 mm á 25 ks 4894502"/>
    <x v="30"/>
    <s v="Z 530 JEHLY"/>
    <s v="Jehly"/>
    <n v="21"/>
    <n v="202.14"/>
    <n v="202.14"/>
    <n v="425"/>
    <n v="85910.670000000013"/>
    <n v="202.1427529411765"/>
    <n v="9.6258453781512614"/>
    <n v="192.51690756302523"/>
    <m/>
    <m/>
    <n v="0"/>
  </r>
  <r>
    <s v="ZA787"/>
    <s v="Stříkačka injekční 2-dílná 10 ml L Inject Solo 4606108V - povoleno pouze pro pro lékárnu 4842"/>
    <x v="0"/>
    <s v="Z 503_OSTAT"/>
    <s v="Stříkačky"/>
    <n v="21"/>
    <n v="2.36"/>
    <n v="2.36"/>
    <n v="600"/>
    <n v="1413.81"/>
    <n v="2.3563499999999999"/>
    <n v="0.11220714285714285"/>
    <n v="2.2441428571428572"/>
    <m/>
    <m/>
    <n v="0"/>
  </r>
  <r>
    <s v="ZA789"/>
    <s v="Stříkačka injekční 2-dílná 2 ml L Inject Solo 4606027V - povoleno pouze pro KNM, pro lékárnu 4842"/>
    <x v="0"/>
    <s v="Z 503_OSTAT"/>
    <s v="Stříkačky"/>
    <n v="12"/>
    <n v="0.96"/>
    <n v="0.96"/>
    <n v="11500"/>
    <n v="11017.88"/>
    <n v="0.95807652173913038"/>
    <n v="7.9839710144927536E-2"/>
    <n v="0.87823681159420286"/>
    <n v="12"/>
    <n v="0.95804444444444448"/>
    <n v="11017.511111111111"/>
  </r>
  <r>
    <s v="ZA790"/>
    <s v="Stříkačka injekční 2-dílná 5 ml L Inject Solo4606051V - povoleno pouze pro pro lékárnu 4842"/>
    <x v="0"/>
    <s v="Z 503_OSTAT"/>
    <s v="Stříkačky"/>
    <n v="21"/>
    <n v="1.4"/>
    <n v="1.4"/>
    <n v="300"/>
    <n v="419.49"/>
    <n v="1.3983000000000001"/>
    <n v="6.658571428571429E-2"/>
    <n v="1.3317142857142859"/>
    <m/>
    <m/>
    <n v="0"/>
  </r>
  <r>
    <s v="ZA791"/>
    <s v="Stříkačka janett 3-dílná 150 ml sterilní vyplachovací KDM870822"/>
    <x v="0"/>
    <s v="Z 503_OSTAT"/>
    <s v="Stříkačky"/>
    <n v="12"/>
    <n v="27.83"/>
    <n v="27.83"/>
    <n v="2054"/>
    <n v="57162.810000000019"/>
    <n v="27.829995131450836"/>
    <n v="2.3191662609542365"/>
    <n v="25.510828870496599"/>
    <n v="12"/>
    <n v="25.76"/>
    <n v="52911.040000000001"/>
  </r>
  <r>
    <s v="ZA792"/>
    <s v="Svorka šicí 16 x 3 mm michel 132 276 6016 - firma již nedodává"/>
    <x v="0"/>
    <s v="Z 503_OSTAT"/>
    <s v="Ostatní - všeobecný materiál"/>
    <n v="21"/>
    <n v="1.69"/>
    <n v="1.69"/>
    <n v="1600"/>
    <n v="2710.3999999999996"/>
    <n v="1.6939999999999997"/>
    <n v="8.066666666666665E-2"/>
    <n v="1.6133333333333331"/>
    <m/>
    <m/>
    <n v="0"/>
  </r>
  <r>
    <s v="ZA793"/>
    <s v="Špička pipetovací s filtrem 200 ul bal. á 480 ks (96.11193.9.01) 982716"/>
    <x v="35"/>
    <s v="Z 505_SKLO_LAB MAT"/>
    <s v="Laboratorní materiál"/>
    <n v="21"/>
    <n v="0"/>
    <n v="4.33"/>
    <n v="16320"/>
    <n v="67897.679999999993"/>
    <n v="4.1603970588235288"/>
    <n v="0.19811414565826327"/>
    <n v="3.9622829131652657"/>
    <m/>
    <m/>
    <n v="0"/>
  </r>
  <r>
    <s v="ZA799"/>
    <s v="Trokar hrudní redax F20 s ostrým koncem bal. á 10 ks 11220"/>
    <x v="0"/>
    <s v="Z 503_OSTAT"/>
    <s v="Trokar hrudní"/>
    <n v="21"/>
    <n v="174.97"/>
    <n v="174.97"/>
    <n v="40"/>
    <n v="6998.64"/>
    <n v="174.96600000000001"/>
    <n v="8.3317142857142859"/>
    <n v="166.63428571428571"/>
    <m/>
    <m/>
    <n v="0"/>
  </r>
  <r>
    <s v="ZA802"/>
    <s v="Trokar hrudní redax F16 s ostrým koncem bal. á 10 ks 11216"/>
    <x v="0"/>
    <s v="Z 503_OSTAT"/>
    <s v="Trokar hrudní"/>
    <n v="12"/>
    <n v="174.97"/>
    <n v="174.97"/>
    <n v="100"/>
    <n v="17496.600000000002"/>
    <n v="174.96600000000001"/>
    <n v="14.580500000000001"/>
    <n v="160.38550000000001"/>
    <n v="12"/>
    <n v="161.952"/>
    <n v="16195.2"/>
  </r>
  <r>
    <s v="ZA804"/>
    <s v="Sáček močový s hodinovou diurézou ureofix 500 ml, 2000 ml, klasik s výpustí a antiref. ventilem hadička 120 cm 4417930"/>
    <x v="0"/>
    <s v="Z 503_OSTAT"/>
    <s v="Ostatní - všeobecný materiál"/>
    <n v="12"/>
    <n v="223.67"/>
    <n v="298.22000000000003"/>
    <n v="930"/>
    <n v="208011.75999999995"/>
    <n v="223.66855913978489"/>
    <n v="18.639046594982073"/>
    <n v="205.02951254480283"/>
    <n v="12"/>
    <n v="223.66400000000002"/>
    <n v="208007.52000000002"/>
  </r>
  <r>
    <s v="ZA808"/>
    <s v="Kanyla venepunkční venofix safety 23G modrá s hadičkou 0,5 mm x 30 cm 4056353 - ukončená výroba"/>
    <x v="0"/>
    <s v="Z 503_OSTAT"/>
    <s v="Kanyly mimo chirurgické nástroje"/>
    <n v="21"/>
    <n v="16.68"/>
    <n v="16.96"/>
    <n v="1600"/>
    <n v="26963.63"/>
    <n v="16.85226875"/>
    <n v="0.80248898809523816"/>
    <n v="16.049779761904762"/>
    <m/>
    <m/>
    <n v="0"/>
  </r>
  <r>
    <s v="ZA813"/>
    <s v="Rotor adapters (10 x 24) elution tubes (1,5 ml) bal. á 240 ks 990394"/>
    <x v="0"/>
    <s v="Z 503_OSTAT"/>
    <s v="Ostatní - všeobecný materiál"/>
    <n v="21"/>
    <n v="5.29"/>
    <n v="5.29"/>
    <n v="5280"/>
    <n v="27951"/>
    <n v="5.2937500000000002"/>
    <n v="0.25208333333333333"/>
    <n v="5.041666666666667"/>
    <n v="21"/>
    <n v="5.2937500000000002"/>
    <n v="27951"/>
  </r>
  <r>
    <s v="ZA815"/>
    <s v="Zkumavka PS 15 ml nesterilní bal. á 20 ks 400913"/>
    <x v="35"/>
    <s v="Z 505_SKLO_LAB MAT"/>
    <s v="Laboratorní materiál"/>
    <n v="21"/>
    <n v="1.64"/>
    <n v="1.64"/>
    <n v="8800"/>
    <n v="14422.689999999999"/>
    <n v="1.6389420454545454"/>
    <n v="7.8044859307359299E-2"/>
    <n v="1.5608971861471861"/>
    <n v="21"/>
    <n v="1.6389416666666667"/>
    <n v="14422.686666666666"/>
  </r>
  <r>
    <s v="ZA816"/>
    <s v="Zkumavka PS 15 ml sterilní modrá zátka bal. á 20 ks 400915"/>
    <x v="0"/>
    <s v="Z 503_OSTAT"/>
    <s v="Odběrové systémy"/>
    <n v="21"/>
    <n v="3.05"/>
    <n v="3.09"/>
    <n v="6520"/>
    <n v="19941.5"/>
    <n v="3.0585122699386504"/>
    <n v="0.14564344142565003"/>
    <n v="2.9128688285130004"/>
    <m/>
    <m/>
    <n v="0"/>
  </r>
  <r>
    <s v="ZA817"/>
    <s v="Zkumavka PS 10 ml sterilní modrá zátka bal. á 20 ks 400914 - pouze pro Soudní + DMP + NEU + Genetika"/>
    <x v="0"/>
    <s v="Z 503_OSTAT"/>
    <s v="Odběrové systémy"/>
    <n v="21"/>
    <n v="2.7"/>
    <n v="2.73"/>
    <n v="2800"/>
    <n v="7599.1"/>
    <n v="2.7139642857142858"/>
    <n v="0.12923639455782313"/>
    <n v="2.5847278911564628"/>
    <n v="12"/>
    <n v="2.4929999999999999"/>
    <n v="6980.4"/>
  </r>
  <r>
    <s v="ZA819"/>
    <s v="Dlaha sternální ZipFix bal. á 20 ks 08.501.001.20S"/>
    <x v="2"/>
    <s v="Z 506_NAHRAD_KOV"/>
    <s v="Umělé tělní náhrady - kovové"/>
    <n v="12"/>
    <n v="1229.06"/>
    <n v="1229.06"/>
    <n v="160"/>
    <n v="196650"/>
    <n v="1229.0625"/>
    <n v="102.421875"/>
    <n v="1126.640625"/>
    <n v="12"/>
    <n v="1197"/>
    <n v="191520"/>
  </r>
  <r>
    <s v="ZA820"/>
    <s v="Pouzdro ochranné s ramenním popruhem na telemetrické vysílače  Philips bal. á 200 ks 989803140371 "/>
    <x v="0"/>
    <s v="Z 503_OSTAT"/>
    <s v="Ostatní - všeobecný materiál"/>
    <n v="12"/>
    <n v="83.01"/>
    <n v="83.01"/>
    <n v="400"/>
    <n v="33202.400000000001"/>
    <n v="83.006"/>
    <n v="6.9171666666666667"/>
    <n v="76.088833333333326"/>
    <n v="21"/>
    <n v="83.006"/>
    <n v="33202.400000000001"/>
  </r>
  <r>
    <s v="ZA821"/>
    <s v="Jehla NEO-SAFE, jednokřidélková, 21 G, vnější prům. 0,80 mm, vnitřní prům. 0,56 mm, délka 22 mm, bal. á 50 ks 214.08"/>
    <x v="30"/>
    <s v="Z 530 JEHLY"/>
    <s v="Jehly"/>
    <n v="21"/>
    <n v="37.03"/>
    <n v="37.03"/>
    <n v="50"/>
    <n v="1851.3"/>
    <n v="37.025999999999996"/>
    <n v="1.7631428571428569"/>
    <n v="35.262857142857136"/>
    <m/>
    <m/>
    <n v="0"/>
  </r>
  <r>
    <s v="ZA827"/>
    <s v="Okruh dýchací ventilační set basic á 25 ks MP00300-00"/>
    <x v="37"/>
    <s v="Z 542 INTENZ_PECE"/>
    <s v="Intenzívní péče, operační sály"/>
    <n v="21"/>
    <n v="132.24"/>
    <n v="132.24"/>
    <n v="25"/>
    <n v="3305.92"/>
    <n v="132.23680000000002"/>
    <n v="6.2969904761904774"/>
    <n v="125.93980952380954"/>
    <n v="12"/>
    <n v="122.08"/>
    <n v="3052"/>
  </r>
  <r>
    <s v="ZA831"/>
    <s v="Rourka rektální CH20 délka 40 cm 19-20.100"/>
    <x v="0"/>
    <s v="Z 503_OSTAT"/>
    <s v="Ostatní - všeobecný materiál"/>
    <n v="21"/>
    <n v="8.49"/>
    <n v="8.85"/>
    <n v="203"/>
    <n v="1765.3700000000003"/>
    <n v="8.696403940886702"/>
    <n v="0.41411447337555723"/>
    <n v="8.2822894675111449"/>
    <m/>
    <m/>
    <n v="0"/>
  </r>
  <r>
    <s v="ZA832"/>
    <s v="Jehla injekční STERICAN ST.0,90  x 40 mm, žlutá, G20 x 1 1/2 LL, bal. á 100 ks 4657519B"/>
    <x v="30"/>
    <s v="Z 530 JEHLY"/>
    <s v="Jehly"/>
    <n v="21"/>
    <n v="0.38"/>
    <n v="0.41"/>
    <n v="50300"/>
    <n v="19845.619999999992"/>
    <n v="0.3945451292246519"/>
    <n v="1.8787863296411994E-2"/>
    <n v="0.37575726592823988"/>
    <m/>
    <m/>
    <n v="0"/>
  </r>
  <r>
    <s v="ZA833"/>
    <s v="Jehla injekční 0,8 x 40 mm zelená 4657527"/>
    <x v="30"/>
    <s v="Z 530 JEHLY"/>
    <s v="Jehly"/>
    <n v="21"/>
    <n v="0.7"/>
    <n v="0.79"/>
    <n v="72890"/>
    <n v="55979.229999999952"/>
    <n v="0.76799602140211209"/>
    <n v="3.6571239114386291E-2"/>
    <n v="0.73142478228772578"/>
    <m/>
    <m/>
    <n v="0"/>
  </r>
  <r>
    <s v="ZA834"/>
    <s v="Jehla injekční 0,7 x 40 mm černá G22 x 1 1/2 4660021B"/>
    <x v="30"/>
    <s v="Z 530 JEHLY"/>
    <s v="Jehly"/>
    <n v="12"/>
    <n v="0.61"/>
    <n v="0.65"/>
    <n v="104016"/>
    <n v="66533.570000000109"/>
    <n v="0.63964745808337287"/>
    <n v="5.3303954840281075E-2"/>
    <n v="0.58634350324309181"/>
    <m/>
    <m/>
    <n v="0"/>
  </r>
  <r>
    <s v="ZA835"/>
    <s v="Jehla injekční 0,6 x 25 mm modrá 4657667"/>
    <x v="30"/>
    <s v="Z 530 JEHLY"/>
    <s v="Jehly"/>
    <n v="21"/>
    <n v="0.3"/>
    <n v="0.31"/>
    <n v="17020"/>
    <n v="5190.2499999999964"/>
    <n v="0.30495005875440634"/>
    <n v="1.4521431369257445E-2"/>
    <n v="0.29042862738514891"/>
    <m/>
    <m/>
    <n v="0"/>
  </r>
  <r>
    <s v="ZA836"/>
    <s v="Jehla injekční 0,9 x 70 mm žlutá G20 x 2 3/4 4665791B"/>
    <x v="30"/>
    <s v="Z 530 JEHLY"/>
    <s v="Jehly"/>
    <n v="21"/>
    <n v="1.3"/>
    <n v="1.36"/>
    <n v="5500"/>
    <n v="7407.3000000000011"/>
    <n v="1.3467818181818183"/>
    <n v="6.4132467532467541E-2"/>
    <n v="1.2826493506493508"/>
    <m/>
    <m/>
    <n v="0"/>
  </r>
  <r>
    <s v="ZA838"/>
    <s v="Vzduchovod ústní č. 1 bílý vel. 7 jednorázový sterilní 73.900.00.100"/>
    <x v="0"/>
    <s v="Z 503_OSTAT"/>
    <s v="Ostatní - všeobecný materiál"/>
    <n v="12"/>
    <n v="10.89"/>
    <n v="10.89"/>
    <n v="41"/>
    <n v="446.49"/>
    <n v="10.89"/>
    <n v="0.90750000000000008"/>
    <n v="9.9824999999999999"/>
    <n v="12"/>
    <n v="12.544"/>
    <n v="514.30399999999997"/>
  </r>
  <r>
    <s v="ZA839"/>
    <s v="Kanyla ET 4,0 s manžetou 9440E "/>
    <x v="0"/>
    <s v="Z 503_OSTAT"/>
    <s v="Kanyly mimo chirurgické nástroje"/>
    <n v="21"/>
    <n v="17.91"/>
    <n v="17.91"/>
    <n v="140"/>
    <n v="2507.12"/>
    <n v="17.907999999999998"/>
    <n v="0.85276190476190461"/>
    <n v="17.055238095238092"/>
    <m/>
    <m/>
    <n v="0"/>
  </r>
  <r>
    <s v="ZA840"/>
    <s v="Kanyla ET 9,5 s manžetou bal. á 10 ks 9495E "/>
    <x v="0"/>
    <s v="Z 503_OSTAT"/>
    <s v="Kanyly mimo chirurgické nástroje"/>
    <n v="21"/>
    <n v="17.91"/>
    <n v="17.91"/>
    <n v="50"/>
    <n v="895.37"/>
    <n v="17.907399999999999"/>
    <n v="0.85273333333333334"/>
    <n v="17.054666666666666"/>
    <m/>
    <m/>
    <n v="0"/>
  </r>
  <r>
    <s v="ZA841"/>
    <s v="Kanyla ET 4,5 s manžetou 107-45G "/>
    <x v="0"/>
    <s v="Z 503_OSTAT"/>
    <s v="Kanyly mimo chirurgické nástroje"/>
    <n v="21"/>
    <n v="47.19"/>
    <n v="47.19"/>
    <n v="140"/>
    <n v="6606.6"/>
    <n v="47.190000000000005"/>
    <n v="2.2471428571428573"/>
    <n v="44.94285714285715"/>
    <n v="12"/>
    <n v="43.68"/>
    <n v="6115.2"/>
  </r>
  <r>
    <s v="ZA842"/>
    <s v="Kanyla ET 6,5 s manžetou 9465E "/>
    <x v="0"/>
    <s v="Z 503_OSTAT"/>
    <s v="Kanyly mimo chirurgické nástroje"/>
    <n v="21"/>
    <n v="17.91"/>
    <n v="19.64"/>
    <n v="508"/>
    <n v="9326.48"/>
    <n v="18.359212598425195"/>
    <n v="0.87424821897262839"/>
    <n v="17.484964379452567"/>
    <m/>
    <m/>
    <n v="0"/>
  </r>
  <r>
    <s v="ZA843"/>
    <s v="Kanyla ET 3,0 s manžetou bal. á 10 ks 9430E "/>
    <x v="0"/>
    <s v="Z 503_OSTAT"/>
    <s v="Kanyly mimo chirurgické nástroje"/>
    <n v="21"/>
    <n v="17.91"/>
    <n v="17.91"/>
    <n v="30"/>
    <n v="537.24"/>
    <n v="17.908000000000001"/>
    <n v="0.85276190476190483"/>
    <n v="17.055238095238096"/>
    <m/>
    <m/>
    <n v="0"/>
  </r>
  <r>
    <s v="ZA844"/>
    <s v="Destička mikrotitr. U steril bal. á 10 ks 400916"/>
    <x v="0"/>
    <s v="Z 503_OSTAT"/>
    <s v="Ostatní - všeobecný materiál"/>
    <n v="12"/>
    <n v="10.88"/>
    <n v="11.43"/>
    <n v="54240"/>
    <n v="615305.33000000019"/>
    <n v="11.344124815634222"/>
    <n v="0.94534373463618515"/>
    <n v="10.398781080998036"/>
    <n v="12"/>
    <n v="10.5784"/>
    <n v="573772.41599999997"/>
  </r>
  <r>
    <s v="ZA847"/>
    <s v="Filtr H-V small kombinovaný čistý přímý bal. á 50 ks 19502"/>
    <x v="0"/>
    <s v="Z 503_OSTAT"/>
    <s v="Filtry"/>
    <n v="21"/>
    <n v="23.34"/>
    <n v="25.68"/>
    <n v="100"/>
    <n v="2450.8599999999997"/>
    <n v="24.508599999999998"/>
    <n v="1.1670761904761904"/>
    <n v="23.341523809523807"/>
    <m/>
    <m/>
    <n v="0"/>
  </r>
  <r>
    <s v="ZA850"/>
    <s v="Signum - connector 5ml, HK64714211"/>
    <x v="34"/>
    <s v="Z 509_ZUBOL"/>
    <s v="Zubolékařský materiál"/>
    <n v="21"/>
    <n v="3024.83"/>
    <n v="3024.83"/>
    <n v="1"/>
    <n v="3024.83"/>
    <n v="3024.83"/>
    <n v="144.03952380952381"/>
    <n v="2880.7904761904761"/>
    <m/>
    <m/>
    <n v="0"/>
  </r>
  <r>
    <s v="ZA853"/>
    <s v="Šití prolene bl 5-0 , 2 x V-5 bal. á 36 ks 8934H"/>
    <x v="33"/>
    <s v="Z 529 SITI"/>
    <s v="Šití"/>
    <n v="12"/>
    <n v="200.87"/>
    <n v="200.87"/>
    <n v="540"/>
    <n v="108468"/>
    <n v="200.86666666666667"/>
    <n v="16.738888888888891"/>
    <n v="184.12777777777779"/>
    <n v="12"/>
    <n v="195.62666666666667"/>
    <n v="105638.39999999999"/>
  </r>
  <r>
    <s v="ZA854"/>
    <s v="Šití PDSII vi 1 bal. á 24 ks W9262T"/>
    <x v="33"/>
    <s v="Z 529 SITI"/>
    <s v="Šití"/>
    <n v="12"/>
    <n v="213.56"/>
    <n v="213.56"/>
    <n v="48"/>
    <n v="10251.1"/>
    <n v="213.56458333333333"/>
    <n v="17.797048611111112"/>
    <n v="195.76753472222222"/>
    <m/>
    <m/>
    <n v="0"/>
  </r>
  <r>
    <s v="ZA855"/>
    <s v="Pipeta pasteurova P 223 6,5 ml nesterilní bal. á 400 ks 204523"/>
    <x v="0"/>
    <s v="Z 503_OSTAT"/>
    <s v="Ostatní - všeobecný materiál"/>
    <n v="21"/>
    <n v="0.75"/>
    <n v="0.79"/>
    <n v="33600"/>
    <n v="26208.600000000002"/>
    <n v="0.78001785714285721"/>
    <n v="3.7143707482993199E-2"/>
    <n v="0.74287414965986398"/>
    <n v="21"/>
    <n v="0.78649999999999998"/>
    <n v="26426.399999999998"/>
  </r>
  <r>
    <s v="ZA856"/>
    <s v="Vosk kostní bone wax 2,5 g, á 12 ks, W31C"/>
    <x v="0"/>
    <s v="Z 503_OSTAT"/>
    <s v="Ostatní - všeobecný materiál"/>
    <n v="12"/>
    <n v="66.319999999999993"/>
    <n v="66.319999999999993"/>
    <n v="228"/>
    <n v="15120.199999999999"/>
    <n v="66.316666666666663"/>
    <n v="5.5263888888888886"/>
    <n v="60.790277777777774"/>
    <m/>
    <m/>
    <n v="0"/>
  </r>
  <r>
    <s v="ZA859"/>
    <s v="Maska aerosolová + spojka bal. á 50 ks 1083"/>
    <x v="37"/>
    <s v="Z 542 INTENZ_PECE"/>
    <s v="Intenzívní péče, operační sály"/>
    <n v="21"/>
    <n v="42.45"/>
    <n v="42.45"/>
    <n v="350"/>
    <n v="14857.84"/>
    <n v="42.450971428571428"/>
    <n v="2.0214748299319729"/>
    <n v="40.429496598639453"/>
    <m/>
    <m/>
    <n v="0"/>
  </r>
  <r>
    <s v="ZA860"/>
    <s v="Spojka dvojitá otočná čistá swivel connector, clean 22 mm bal. á 20 ks 23412"/>
    <x v="0"/>
    <s v="Z 503_OSTAT"/>
    <s v="Ostatní - všeobecný materiál"/>
    <n v="12"/>
    <n v="28.25"/>
    <n v="28.25"/>
    <n v="240"/>
    <n v="6780.8399999999992"/>
    <n v="28.253499999999995"/>
    <n v="2.3544583333333331"/>
    <n v="25.899041666666662"/>
    <n v="12"/>
    <n v="27.72"/>
    <n v="6652.7999999999993"/>
  </r>
  <r>
    <s v="ZA865"/>
    <s v="Šití prolene bl 2-0 bal. á 12 ks W8400"/>
    <x v="33"/>
    <s v="Z 529 SITI"/>
    <s v="Šití"/>
    <n v="12"/>
    <n v="237.86"/>
    <n v="237.86"/>
    <n v="204"/>
    <n v="48523.100000000006"/>
    <n v="237.85833333333335"/>
    <n v="19.821527777777778"/>
    <n v="218.03680555555556"/>
    <m/>
    <m/>
    <n v="0"/>
  </r>
  <r>
    <s v="ZA866"/>
    <s v="Šití prolene bl 6-0 bal. á 12 ks W8802"/>
    <x v="33"/>
    <s v="Z 529 SITI"/>
    <s v="Šití"/>
    <n v="12"/>
    <n v="227.22"/>
    <n v="227.22"/>
    <n v="168"/>
    <n v="38173.100000000006"/>
    <n v="227.22083333333336"/>
    <n v="18.935069444444448"/>
    <n v="208.28576388888891"/>
    <n v="12"/>
    <n v="221.29333333333332"/>
    <n v="37177.279999999999"/>
  </r>
  <r>
    <s v="ZA868"/>
    <s v="Jehla injekční STERICAN 23 G 0,6 x 80 mm modrá bal. á 100 ks 4665635 - dlouhodobě nedostupný"/>
    <x v="30"/>
    <s v="Z 530 JEHLY"/>
    <s v="Jehly"/>
    <n v="21"/>
    <n v="3.17"/>
    <n v="3.17"/>
    <n v="1300"/>
    <n v="4118.54"/>
    <n v="3.1681076923076921"/>
    <n v="0.15086227106227104"/>
    <n v="3.0172454212454212"/>
    <m/>
    <m/>
    <n v="0"/>
  </r>
  <r>
    <s v="ZA872"/>
    <s v="Zavaděč trach. rourek ET extra-dlouhý bal. á 10 ks 100/121/200"/>
    <x v="0"/>
    <s v="Z 503_OSTAT"/>
    <s v="Ostatní - všeobecný materiál"/>
    <n v="12"/>
    <n v="135.88"/>
    <n v="157.30000000000001"/>
    <n v="110"/>
    <n v="15589.64"/>
    <n v="141.72399999999999"/>
    <n v="11.810333333333332"/>
    <n v="129.91366666666664"/>
    <n v="12"/>
    <n v="145.6"/>
    <n v="16016"/>
  </r>
  <r>
    <s v="ZA876"/>
    <s v="Zkumavka odběrová Vacuette bílá 4 ml bez přísad 454001"/>
    <x v="0"/>
    <s v="Z 503_OSTAT"/>
    <s v="Odběrové systémy"/>
    <n v="12"/>
    <n v="2.17"/>
    <n v="2.17"/>
    <n v="700"/>
    <n v="1516.13"/>
    <n v="2.1659000000000002"/>
    <n v="0.18049166666666669"/>
    <n v="1.9854083333333334"/>
    <n v="12"/>
    <n v="2.0047999999999999"/>
    <n v="1403.36"/>
  </r>
  <r>
    <s v="ZA878"/>
    <s v="Šití ethilon bl 4-0 bal. á 12 ks (W319) 662G"/>
    <x v="33"/>
    <s v="Z 529 SITI"/>
    <s v="Šití"/>
    <n v="12"/>
    <n v="53.86"/>
    <n v="53.86"/>
    <n v="108"/>
    <n v="5816.7000000000007"/>
    <n v="53.858333333333341"/>
    <n v="4.4881944444444448"/>
    <n v="49.370138888888896"/>
    <m/>
    <m/>
    <n v="0"/>
  </r>
  <r>
    <s v="ZA883"/>
    <s v="Rourka rektální CH18 délka 40 cm 19-18.100"/>
    <x v="0"/>
    <s v="Z 503_OSTAT"/>
    <s v="Ostatní - všeobecný materiál"/>
    <n v="12"/>
    <n v="8.68"/>
    <n v="9.07"/>
    <n v="1416"/>
    <n v="12629.320000000003"/>
    <n v="8.9190112994350308"/>
    <n v="0.74325094161958594"/>
    <n v="8.1757603578154452"/>
    <n v="12"/>
    <n v="8.4"/>
    <n v="11894.4"/>
  </r>
  <r>
    <s v="ZA884"/>
    <s v="Rourka rektální CH22 délka 40 cm 19-22.100"/>
    <x v="0"/>
    <s v="Z 503_OSTAT"/>
    <s v="Ostatní - všeobecný materiál"/>
    <n v="21"/>
    <n v="9.06"/>
    <n v="9.08"/>
    <n v="647"/>
    <n v="5866.3100000000013"/>
    <n v="9.0669397217928918"/>
    <n v="0.43175903437109009"/>
    <n v="8.6351806874218013"/>
    <m/>
    <m/>
    <n v="0"/>
  </r>
  <r>
    <s v="ZA885"/>
    <s v="Kombirack elec-mod E170 (assay) á 4032 ks 12102137001 "/>
    <x v="0"/>
    <s v="Z 503_OSTAT"/>
    <s v="Ostatní - všeobecný materiál"/>
    <n v="21"/>
    <n v="1.28"/>
    <n v="1.28"/>
    <n v="8064"/>
    <n v="10360.02"/>
    <n v="1.2847247023809525"/>
    <n v="6.1177366780045359E-2"/>
    <n v="1.2235473356009072"/>
    <m/>
    <m/>
    <n v="0"/>
  </r>
  <r>
    <s v="ZA888"/>
    <s v="Zkumavka odběrová s gelem tapval bílá (Aquisel) 19860"/>
    <x v="0"/>
    <s v="Z 503_OSTAT"/>
    <s v="Odběrové systémy"/>
    <n v="21"/>
    <n v="5.12"/>
    <n v="5.9"/>
    <n v="3900"/>
    <n v="22793.550000000007"/>
    <n v="5.8445000000000018"/>
    <n v="0.2783095238095239"/>
    <n v="5.5661904761904779"/>
    <m/>
    <m/>
    <n v="0"/>
  </r>
  <r>
    <s v="ZA889"/>
    <s v="Souprava urodynamická malá 606481"/>
    <x v="0"/>
    <s v="Z 503_OSTAT"/>
    <s v="Souprava"/>
    <n v="21"/>
    <n v="91.98"/>
    <n v="91.98"/>
    <n v="4"/>
    <n v="367.92"/>
    <n v="91.98"/>
    <n v="4.38"/>
    <n v="87.600000000000009"/>
    <m/>
    <m/>
    <n v="0"/>
  </r>
  <r>
    <s v="ZA891"/>
    <s v="Elektroda neutrální nessy ke koagulaci á 50 ks 20193-070"/>
    <x v="0"/>
    <s v="Z 503_OSTAT"/>
    <s v="Elektrody"/>
    <n v="21"/>
    <n v="63.22"/>
    <n v="63.22"/>
    <n v="600"/>
    <n v="37933.5"/>
    <n v="63.222499999999997"/>
    <n v="3.0105952380952381"/>
    <n v="60.211904761904762"/>
    <m/>
    <m/>
    <n v="0"/>
  </r>
  <r>
    <s v="ZA892"/>
    <s v="Elektroda neutrální kojenecká bal. á 50 ks 20193-073"/>
    <x v="0"/>
    <s v="Z 503_OSTAT"/>
    <s v="Elektrody"/>
    <n v="21"/>
    <n v="96.23"/>
    <n v="96.23"/>
    <n v="100"/>
    <n v="9623.1299999999992"/>
    <n v="96.23129999999999"/>
    <n v="4.5824428571428566"/>
    <n v="91.648857142857139"/>
    <m/>
    <m/>
    <n v="0"/>
  </r>
  <r>
    <s v="ZA896"/>
    <s v="Nůž na stehy sterilní dlouhý bal. á 100 ks 11.000.00.020"/>
    <x v="0"/>
    <s v="Z 503_OSTAT"/>
    <s v="Ostatní - všeobecný materiál"/>
    <n v="21"/>
    <n v="7.99"/>
    <n v="7.99"/>
    <n v="500"/>
    <n v="3993"/>
    <n v="7.9859999999999998"/>
    <n v="0.38028571428571428"/>
    <n v="7.6057142857142859"/>
    <m/>
    <m/>
    <n v="0"/>
  </r>
  <r>
    <s v="ZA897"/>
    <s v="Nůž na stehy sterilní  krátký bal. á 100 ks 11.000.00.010 "/>
    <x v="0"/>
    <s v="Z 503_OSTAT"/>
    <s v="Ostatní - všeobecný materiál"/>
    <n v="12"/>
    <n v="5.32"/>
    <n v="5.32"/>
    <n v="13200"/>
    <n v="70276.80000000009"/>
    <n v="5.3240000000000069"/>
    <n v="0.44366666666666726"/>
    <n v="4.8803333333333399"/>
    <n v="12"/>
    <n v="4.9279999999999999"/>
    <n v="65049.599999999999"/>
  </r>
  <r>
    <s v="ZA905"/>
    <s v="Maska tracheostomická 001305  - vyřazeno komisí zásoba COVID19"/>
    <x v="37"/>
    <s v="Z 542 INTENZ_PECE"/>
    <s v="Intenzívní péče, operační sály"/>
    <n v="21"/>
    <n v="154.88"/>
    <n v="154.88"/>
    <n v="579"/>
    <n v="89675.520000000004"/>
    <n v="154.88"/>
    <n v="7.3752380952380951"/>
    <n v="147.50476190476189"/>
    <m/>
    <m/>
    <n v="0"/>
  </r>
  <r>
    <s v="ZA911"/>
    <s v="Šití dafilon modrý 2/0 (3) bal. á 36 ks C0932477"/>
    <x v="33"/>
    <s v="Z 529 SITI"/>
    <s v="Šití"/>
    <n v="12"/>
    <n v="36.96"/>
    <n v="36.96"/>
    <n v="108"/>
    <n v="3992.13"/>
    <n v="36.964166666666671"/>
    <n v="3.0803472222222226"/>
    <n v="33.883819444444448"/>
    <n v="12"/>
    <n v="36.964166666666671"/>
    <n v="3992.1300000000006"/>
  </r>
  <r>
    <s v="ZA914"/>
    <s v="Šití ethilon bk 6-0 bal. á 24 ks W1600T"/>
    <x v="33"/>
    <s v="Z 529 SITI"/>
    <s v="Šití"/>
    <n v="12"/>
    <n v="125.78"/>
    <n v="125.78"/>
    <n v="120"/>
    <n v="15093.75"/>
    <n v="125.78125"/>
    <n v="10.481770833333334"/>
    <n v="115.29947916666667"/>
    <m/>
    <m/>
    <n v="0"/>
  </r>
  <r>
    <s v="ZA915"/>
    <s v="Materiál pro peritoneální dialýzu set výpustný R5C4145P k přístroji Cycler HomeChoice"/>
    <x v="0"/>
    <s v="Z 503_OSTAT"/>
    <s v="Ostatní - peritoneální dialýza"/>
    <n v="12"/>
    <n v="203.28"/>
    <n v="203.28"/>
    <n v="930"/>
    <n v="189050.40000000002"/>
    <n v="203.28000000000003"/>
    <n v="16.940000000000001"/>
    <n v="186.34000000000003"/>
    <n v="12"/>
    <n v="188.16000000000003"/>
    <n v="174988.80000000002"/>
  </r>
  <r>
    <s v="ZA917"/>
    <s v="Šití silon pletený bílý 3EP bal. á 20 ks SB2056"/>
    <x v="33"/>
    <s v="Z 529 SITI"/>
    <s v="Šití"/>
    <n v="12"/>
    <n v="28.52"/>
    <n v="28.52"/>
    <n v="40"/>
    <n v="1140.8"/>
    <n v="28.52"/>
    <n v="2.3766666666666665"/>
    <n v="26.143333333333334"/>
    <n v="12"/>
    <n v="29.008000000000003"/>
    <n v="1160.3200000000002"/>
  </r>
  <r>
    <s v="ZA921"/>
    <s v="Lžíce laryngoskopická jednorázová kovová zelená 4 bal. á 10 ks DS.3940.150.25"/>
    <x v="0"/>
    <s v="Z 503_OSTAT"/>
    <s v="Ostatní - všeobecný materiál"/>
    <n v="12"/>
    <n v="109.26"/>
    <n v="109.26"/>
    <n v="700"/>
    <n v="76484.100000000006"/>
    <n v="109.26300000000001"/>
    <n v="9.1052499999999998"/>
    <n v="100.15775000000001"/>
    <n v="12"/>
    <n v="101.136"/>
    <n v="70795.199999999997"/>
  </r>
  <r>
    <s v="ZA922"/>
    <s v="Lžíce laryngoskopická jednorázová kovová zelená 3 bal. á 10 ks DS.3940.150.20"/>
    <x v="0"/>
    <s v="Z 503_OSTAT"/>
    <s v="Ostatní - všeobecný materiál"/>
    <n v="12"/>
    <n v="109.26"/>
    <n v="109.26"/>
    <n v="530"/>
    <n v="57909.389999999992"/>
    <n v="109.26299999999999"/>
    <n v="9.1052499999999998"/>
    <n v="100.15774999999999"/>
    <n v="12"/>
    <n v="101.136"/>
    <n v="53602.079999999994"/>
  </r>
  <r>
    <s v="ZA923"/>
    <s v="Lžíce laryngoskopická jednorázová kovová zelená 2 bal. á 10 ks DS.3940.150.15"/>
    <x v="0"/>
    <s v="Z 503_OSTAT"/>
    <s v="Ostatní - všeobecný materiál"/>
    <n v="21"/>
    <n v="109.26"/>
    <n v="109.26"/>
    <n v="100"/>
    <n v="10926.300000000003"/>
    <n v="109.26300000000003"/>
    <n v="5.2030000000000012"/>
    <n v="104.06000000000003"/>
    <m/>
    <m/>
    <n v="0"/>
  </r>
  <r>
    <s v="ZA925"/>
    <s v="Jehla spinální spinocan 22 G x 40 mm černá bal. á 25 ks 4507401-13"/>
    <x v="30"/>
    <s v="Z 530 JEHLY"/>
    <s v="Jehly"/>
    <n v="21"/>
    <n v="68.739999999999995"/>
    <n v="68.739999999999995"/>
    <n v="275"/>
    <n v="18903.53"/>
    <n v="68.740109090909087"/>
    <n v="3.2733385281385279"/>
    <n v="65.466770562770563"/>
    <n v="12"/>
    <n v="68.734399999999994"/>
    <n v="18901.96"/>
  </r>
  <r>
    <s v="ZA930"/>
    <s v="Okruh dýchací pro dospělé 3 m s vakem 2 l bal. á 25 ks 2157000 "/>
    <x v="37"/>
    <s v="Z 542 INTENZ_PECE"/>
    <s v="Intenzívní péče, operační sály"/>
    <n v="21"/>
    <n v="290"/>
    <n v="290"/>
    <n v="50"/>
    <n v="14500.04"/>
    <n v="290.00080000000003"/>
    <n v="13.809561904761907"/>
    <n v="276.19123809523813"/>
    <m/>
    <m/>
    <n v="0"/>
  </r>
  <r>
    <s v="ZA931"/>
    <s v="Okruh dýchací ventilační pro děti 15 mm 1,5 m hadice + vak bal. á 35 ks 2164 - po vydání přehodit na SZM1"/>
    <x v="37"/>
    <s v="Z 542 INTENZ_PECE"/>
    <s v="Intenzívní péče, operační sály"/>
    <n v="12"/>
    <n v="199"/>
    <n v="199"/>
    <n v="247"/>
    <n v="49152.179999999993"/>
    <n v="198.99668016194329"/>
    <n v="16.583056680161942"/>
    <n v="182.41362348178134"/>
    <m/>
    <m/>
    <n v="0"/>
  </r>
  <r>
    <s v="ZA932"/>
    <s v="Elektroda neutrální ke koagulaci bal. á 50 ks E7509"/>
    <x v="0"/>
    <s v="Z 503_OSTAT"/>
    <s v="Elektrody"/>
    <n v="12"/>
    <n v="60.5"/>
    <n v="62.56"/>
    <n v="3300"/>
    <n v="206026.70000000004"/>
    <n v="62.432333333333347"/>
    <n v="5.2026944444444458"/>
    <n v="57.2296388888889"/>
    <n v="12"/>
    <n v="57.903999999999996"/>
    <n v="191083.19999999998"/>
  </r>
  <r>
    <s v="ZA933"/>
    <s v="Nůž 2,2 mm bal. á 6 ks 8065982265"/>
    <x v="0"/>
    <s v="Z 503_OSTAT"/>
    <s v="Nástroje chirurgické do 1 roku"/>
    <n v="21"/>
    <n v="571.73"/>
    <n v="571.73"/>
    <n v="36"/>
    <n v="20582.099999999999"/>
    <n v="571.72499999999991"/>
    <n v="27.224999999999994"/>
    <n v="544.49999999999989"/>
    <m/>
    <m/>
    <n v="0"/>
  </r>
  <r>
    <s v="ZA934"/>
    <s v="Granulát BOI-OSS 0,25-1 mm 0,5 g (500079) 50610"/>
    <x v="34"/>
    <s v="Z 509_ZUBOL"/>
    <s v="Zubolékařský materiál"/>
    <n v="12"/>
    <n v="2496"/>
    <n v="3328"/>
    <n v="26"/>
    <n v="73216.03"/>
    <n v="2816.001153846154"/>
    <n v="234.66676282051284"/>
    <n v="2581.3343910256413"/>
    <n v="12"/>
    <n v="2696.8020000000001"/>
    <n v="70116.851999999999"/>
  </r>
  <r>
    <s v="ZA937"/>
    <s v="Ambuvak pro dospělé PVC ( set ) P04223"/>
    <x v="0"/>
    <s v="Z 503_OSTAT"/>
    <s v="Ostatní - všeobecný materiál"/>
    <n v="21"/>
    <n v="338.8"/>
    <n v="338.8"/>
    <n v="4"/>
    <n v="1355.2"/>
    <n v="338.8"/>
    <n v="16.133333333333333"/>
    <n v="322.66666666666669"/>
    <m/>
    <m/>
    <n v="0"/>
  </r>
  <r>
    <s v="ZA938"/>
    <s v="Senzor k měření hemodynamiky lidco á 5 ks CM10"/>
    <x v="0"/>
    <s v="Z 503_OSTAT"/>
    <s v="Senzory, čidla "/>
    <n v="21"/>
    <n v="2402.33"/>
    <n v="2402.33"/>
    <n v="10"/>
    <n v="24023.34"/>
    <n v="2402.3339999999998"/>
    <n v="114.39685714285713"/>
    <n v="2287.9371428571426"/>
    <m/>
    <m/>
    <n v="0"/>
  </r>
  <r>
    <s v="ZA943"/>
    <s v="Katetr CVC 3 lumen 7 Fr x 16 cm  CV-12703"/>
    <x v="6"/>
    <s v="Z 513_KATETR"/>
    <s v="Katetry"/>
    <n v="21"/>
    <n v="665.5"/>
    <n v="732.05"/>
    <n v="230"/>
    <n v="166375"/>
    <n v="723.36956521739125"/>
    <n v="34.446169772256724"/>
    <n v="688.92339544513447"/>
    <m/>
    <m/>
    <n v="0"/>
  </r>
  <r>
    <s v="ZA944"/>
    <s v="Vzduchovod ústní č. 2 zelený vel. 8 jednorázový sterilní 73.900.00.200"/>
    <x v="0"/>
    <s v="Z 503_OSTAT"/>
    <s v="Ostatní - všeobecný materiál"/>
    <n v="12"/>
    <n v="10.89"/>
    <n v="13.55"/>
    <n v="84"/>
    <n v="1026.56"/>
    <n v="12.220952380952379"/>
    <n v="1.0184126984126982"/>
    <n v="11.202539682539681"/>
    <n v="12"/>
    <n v="12.544"/>
    <n v="1053.6960000000001"/>
  </r>
  <r>
    <s v="ZA946"/>
    <s v="Šití ethilon bk 10-0 bal. á 12 ks U7000"/>
    <x v="33"/>
    <s v="Z 529 SITI"/>
    <s v="Šití"/>
    <n v="12"/>
    <n v="462.01"/>
    <n v="462.01"/>
    <n v="84"/>
    <n v="38809.050000000003"/>
    <n v="462.01250000000005"/>
    <n v="38.501041666666673"/>
    <n v="423.51145833333339"/>
    <m/>
    <m/>
    <n v="0"/>
  </r>
  <r>
    <s v="ZA947"/>
    <s v="Okruh dýchací bal. á 20 ks 351400"/>
    <x v="37"/>
    <s v="Z 542 INTENZ_PECE"/>
    <s v="Intenzívní péče, operační sály"/>
    <n v="21"/>
    <n v="195.38"/>
    <n v="195.38"/>
    <n v="20"/>
    <n v="3907.57"/>
    <n v="195.3785"/>
    <n v="9.3037380952380957"/>
    <n v="186.07476190476191"/>
    <m/>
    <m/>
    <n v="0"/>
  </r>
  <r>
    <s v="ZA952"/>
    <s v="Sprej Cryospray 200 200 ml 40-0110-00"/>
    <x v="0"/>
    <s v="Z 503_OSTAT"/>
    <s v="Ostatní - všeobecný materiál"/>
    <n v="21"/>
    <n v="180.29"/>
    <n v="202.34"/>
    <n v="51"/>
    <n v="9443.82"/>
    <n v="185.17294117647057"/>
    <n v="8.8177591036414551"/>
    <n v="176.35518207282911"/>
    <n v="21"/>
    <n v="180.29"/>
    <n v="9194.7899999999991"/>
  </r>
  <r>
    <s v="ZA956"/>
    <s v="Šití dafilon modrý 6/0 (0.7) bal. á 36 ks C0936022"/>
    <x v="33"/>
    <s v="Z 529 SITI"/>
    <s v="Šití"/>
    <n v="12"/>
    <n v="76.459999999999994"/>
    <n v="76.459999999999994"/>
    <n v="288"/>
    <n v="22019.67"/>
    <n v="76.457187499999989"/>
    <n v="6.3714322916666655"/>
    <n v="70.085755208333325"/>
    <n v="12"/>
    <n v="76.457222222222228"/>
    <n v="22019.68"/>
  </r>
  <r>
    <s v="ZA960"/>
    <s v="Spojka na močový sáček na ureterální cévku CH03/ Fr0,8 bal. á 10 ks AK3200"/>
    <x v="0"/>
    <s v="Z 503_OSTAT"/>
    <s v="Ostatní - všeobecný materiál"/>
    <n v="21"/>
    <n v="344.4"/>
    <n v="354.84"/>
    <n v="100"/>
    <n v="34753.49"/>
    <n v="347.53489999999999"/>
    <n v="16.549280952380951"/>
    <n v="330.98561904761902"/>
    <m/>
    <m/>
    <n v="0"/>
  </r>
  <r>
    <s v="ZA964"/>
    <s v="Stříkačka janett 3-dílná 60 ml sterilní vyplachovací 050ML3CZ-CEW (MRG564)"/>
    <x v="0"/>
    <s v="Z 503_OSTAT"/>
    <s v="Stříkačky"/>
    <n v="12"/>
    <n v="7.54"/>
    <n v="7.7"/>
    <n v="20186"/>
    <n v="153877.44999999995"/>
    <n v="7.6229787971861667"/>
    <n v="0.63524823309884726"/>
    <n v="6.9877305640873191"/>
    <n v="12"/>
    <n v="7.0560458333333322"/>
    <n v="142433.34119166664"/>
  </r>
  <r>
    <s v="ZA965"/>
    <s v="Stříkačka inzulínová omnican 1 ml 100j s jehlou 30 G bal. á 100 ks 9151141S "/>
    <x v="0"/>
    <s v="Z 503_OSTAT"/>
    <s v="Stříkačky"/>
    <n v="12"/>
    <n v="3.85"/>
    <n v="3.85"/>
    <n v="3000"/>
    <n v="11556.070000000002"/>
    <n v="3.8520233333333338"/>
    <n v="0.32100194444444446"/>
    <n v="3.5310213888888895"/>
    <m/>
    <m/>
    <n v="0"/>
  </r>
  <r>
    <s v="ZA967"/>
    <s v="Set pro enterální výživu flocare 800 Pack Transition nový pro vaky ( APA 3386175) 586512"/>
    <x v="0"/>
    <s v="Z 503_OSTAT"/>
    <s v="Ostatní - všeobecný materiál"/>
    <n v="21"/>
    <n v="208.1"/>
    <n v="208.1"/>
    <n v="393"/>
    <n v="81784.89"/>
    <n v="208.10404580152672"/>
    <n v="9.9097164667393685"/>
    <n v="198.19432933478737"/>
    <m/>
    <m/>
    <n v="0"/>
  </r>
  <r>
    <s v="ZA974"/>
    <s v="Šroub zajišťovací VA LCP stardrive malý fragment 3.5 mm (48) samořezný, ocel 213.048"/>
    <x v="2"/>
    <s v="Z 506_NAHRAD_KOV"/>
    <s v="Umělé tělní náhrady - kovové"/>
    <n v="12"/>
    <n v="1108.5999999999999"/>
    <n v="1297.2"/>
    <n v="32"/>
    <n v="35475.199999999997"/>
    <n v="1108.5999999999999"/>
    <n v="92.383333333333326"/>
    <n v="1016.2166666666666"/>
    <n v="12"/>
    <n v="1079.68"/>
    <n v="34549.760000000002"/>
  </r>
  <r>
    <s v="ZA978"/>
    <s v="Houbička odsávací s reg. vakua 2201"/>
    <x v="0"/>
    <s v="Z 503_OSTAT"/>
    <s v="Ostatní - všeobecný materiál"/>
    <n v="21"/>
    <n v="15.13"/>
    <n v="15.13"/>
    <n v="850"/>
    <n v="12856.25"/>
    <n v="15.125"/>
    <n v="0.72023809523809523"/>
    <n v="14.404761904761905"/>
    <m/>
    <m/>
    <n v="0"/>
  </r>
  <r>
    <s v="ZA980"/>
    <s v="Elektroda EEG subdermalní needle PRO-E3 bal. á 30 ks 62056"/>
    <x v="0"/>
    <s v="Z 503_OSTAT"/>
    <s v="Elektrody"/>
    <n v="12"/>
    <n v="378.17"/>
    <n v="378.17"/>
    <n v="60"/>
    <n v="22689.919999999998"/>
    <n v="378.16533333333331"/>
    <n v="31.513777777777776"/>
    <n v="346.65155555555555"/>
    <n v="12"/>
    <n v="350.03733333333338"/>
    <n v="21002.240000000002"/>
  </r>
  <r>
    <s v="ZA984"/>
    <s v="Šroub samořezný kortikální Stardrive malý fragment, ocel 3.5 mm x 32 mm 204.832"/>
    <x v="2"/>
    <s v="Z 506_NAHRAD_KOV"/>
    <s v="Umělé tělní náhrady - kovové"/>
    <n v="12"/>
    <n v="233.45"/>
    <n v="233.45"/>
    <n v="9"/>
    <n v="2101.0500000000002"/>
    <n v="233.45000000000002"/>
    <n v="19.454166666666669"/>
    <n v="213.99583333333334"/>
    <m/>
    <m/>
    <n v="0"/>
  </r>
  <r>
    <s v="ZA992"/>
    <s v="Maska supraglotická LM č. 5,0 bal. á 25 ks 8205000"/>
    <x v="37"/>
    <s v="Z 542 INTENZ_PECE"/>
    <s v="Intenzívní péče, operační sály"/>
    <n v="12"/>
    <n v="209.37"/>
    <n v="209.37"/>
    <n v="325"/>
    <n v="68044.080000000016"/>
    <n v="209.36640000000006"/>
    <n v="17.447200000000006"/>
    <n v="191.91920000000005"/>
    <n v="21"/>
    <n v="209.3664"/>
    <n v="68044.08"/>
  </r>
  <r>
    <s v="ZA993"/>
    <s v="Vzduchovod ústní č. 3 žlutý vel. 9 jednorázový sterilní 73.900.00.300"/>
    <x v="0"/>
    <s v="Z 503_OSTAT"/>
    <s v="Ostatní - všeobecný materiál"/>
    <n v="12"/>
    <n v="10.89"/>
    <n v="13.79"/>
    <n v="223"/>
    <n v="2925.0500000000006"/>
    <n v="13.116816143497761"/>
    <n v="1.0930680119581468"/>
    <n v="12.023748131539614"/>
    <n v="12"/>
    <n v="12.767999999999999"/>
    <n v="2847.2639999999997"/>
  </r>
  <r>
    <s v="ZA994"/>
    <s v="Šroub zamykatelný 2,5 x 28 mm FP28"/>
    <x v="2"/>
    <s v="Z 506_NAHRAD_KOV"/>
    <s v="Umělé tělní náhrady - kovové"/>
    <n v="12"/>
    <n v="604"/>
    <n v="604"/>
    <n v="1"/>
    <n v="604"/>
    <n v="604"/>
    <n v="50.333333333333336"/>
    <n v="553.66666666666663"/>
    <m/>
    <m/>
    <n v="0"/>
  </r>
  <r>
    <s v="ZA996"/>
    <s v="Kanyla TS 8,0 s manžetou nízkotlaká soft sea bal. á 10 ks 100/800/080"/>
    <x v="0"/>
    <s v="Z 503_OSTAT"/>
    <s v="Kanyly mimo chirurgické nástroje"/>
    <n v="12"/>
    <n v="503.36"/>
    <n v="636.76"/>
    <n v="110"/>
    <n v="60732.649999999994"/>
    <n v="552.1149999999999"/>
    <n v="46.009583333333325"/>
    <n v="506.10541666666654"/>
    <m/>
    <m/>
    <n v="0"/>
  </r>
  <r>
    <s v="ZA998"/>
    <s v="T-kus HME- Booster bal. á 50 ks 354-000-000/301-001-001/"/>
    <x v="0"/>
    <s v="Z 503_OSTAT"/>
    <s v="Ostatní - všeobecný materiál"/>
    <n v="21"/>
    <n v="423.5"/>
    <n v="423.5"/>
    <n v="50"/>
    <n v="21175"/>
    <n v="423.5"/>
    <n v="20.166666666666668"/>
    <n v="403.33333333333331"/>
    <m/>
    <m/>
    <n v="0"/>
  </r>
  <r>
    <s v="ZA999"/>
    <s v="Jehla injekční 0,5 x 16 mm oranžová 4657853"/>
    <x v="30"/>
    <s v="Z 530 JEHLY"/>
    <s v="Jehly"/>
    <n v="21"/>
    <n v="0.69"/>
    <n v="0.78"/>
    <n v="40170"/>
    <n v="30103.570000000011"/>
    <n v="0.74940428180234031"/>
    <n v="3.5685918181063828E-2"/>
    <n v="0.7137183636212765"/>
    <m/>
    <m/>
    <n v="0"/>
  </r>
  <r>
    <s v="ZB000"/>
    <s v="Špička pipetovací s filtrem 1000 ul bal. á 480 ks (96.10298.9.01- končí) 982717"/>
    <x v="35"/>
    <s v="Z 505_SKLO_LAB MAT"/>
    <s v="Laboratorní materiál"/>
    <n v="21"/>
    <n v="4.51"/>
    <n v="4.79"/>
    <n v="7680"/>
    <n v="35829.46"/>
    <n v="4.6652942708333329"/>
    <n v="0.22215687003968251"/>
    <n v="4.4431374007936508"/>
    <m/>
    <m/>
    <n v="0"/>
  </r>
  <r>
    <s v="ZB002"/>
    <s v="Lepidlo tkáňové 0,25 ml dermabond mini á 12 ks AHVM12"/>
    <x v="0"/>
    <s v="Z 503_OSTAT"/>
    <s v="Ostatní - všeobecný materiál"/>
    <n v="12"/>
    <n v="260.19"/>
    <n v="260.19"/>
    <n v="12"/>
    <n v="3122.25"/>
    <n v="260.1875"/>
    <n v="21.682291666666668"/>
    <n v="238.50520833333334"/>
    <m/>
    <m/>
    <n v="0"/>
  </r>
  <r>
    <s v="ZB006"/>
    <s v="Teploměr digitální Tro-Digitherm H109900"/>
    <x v="0"/>
    <s v="Z 503_OSTAT"/>
    <s v="Ostatní - všeobecný materiál"/>
    <n v="21"/>
    <n v="78.650000000000006"/>
    <n v="78.650000000000006"/>
    <n v="292"/>
    <n v="22965.799999999996"/>
    <n v="78.649999999999991"/>
    <n v="3.7452380952380948"/>
    <n v="74.904761904761898"/>
    <m/>
    <m/>
    <n v="0"/>
  </r>
  <r>
    <s v="ZB014"/>
    <s v="Zkumavka odběrová Vacuette červená 4 ml sérum sep C/ANR na ECP analýzu 454067"/>
    <x v="0"/>
    <s v="Z 503_OSTAT"/>
    <s v="Odběrové systémy"/>
    <n v="21"/>
    <n v="4.78"/>
    <n v="4.78"/>
    <n v="50"/>
    <n v="238.98"/>
    <n v="4.7795999999999994"/>
    <n v="0.22759999999999997"/>
    <n v="4.5519999999999996"/>
    <m/>
    <m/>
    <n v="0"/>
  </r>
  <r>
    <s v="ZB016"/>
    <s v="Láhev zvlhčovače TR200 + víko G1/4 resterilizovatelná 000-070-050"/>
    <x v="0"/>
    <s v="Z 503_OSTAT"/>
    <s v="Ostatní - všeobecný materiál"/>
    <n v="21"/>
    <n v="684.86"/>
    <n v="684.86"/>
    <n v="6"/>
    <n v="4109.16"/>
    <n v="684.86"/>
    <n v="32.612380952380953"/>
    <n v="652.24761904761908"/>
    <n v="21"/>
    <n v="684.86"/>
    <n v="4109.16"/>
  </r>
  <r>
    <s v="ZB019"/>
    <s v="Šití monosyn bezbarvý 4/0 (1.5) bal. á 36 ks C0023204"/>
    <x v="33"/>
    <s v="Z 529 SITI"/>
    <s v="Šití"/>
    <n v="12"/>
    <n v="130.72"/>
    <n v="139.87"/>
    <n v="396"/>
    <n v="54398.789999999994"/>
    <n v="137.37068181818179"/>
    <n v="11.447556818181816"/>
    <n v="125.92312499999997"/>
    <m/>
    <m/>
    <n v="0"/>
  </r>
  <r>
    <s v="ZB020"/>
    <s v="Šití ethilon bk 10-0 bal. á 12 ks U7061"/>
    <x v="33"/>
    <s v="Z 529 SITI"/>
    <s v="Šití"/>
    <n v="12"/>
    <n v="305.52"/>
    <n v="305.52"/>
    <n v="96"/>
    <n v="29329.600000000002"/>
    <n v="305.51666666666671"/>
    <n v="25.459722222222226"/>
    <n v="280.05694444444447"/>
    <m/>
    <m/>
    <n v="0"/>
  </r>
  <r>
    <s v="ZB021"/>
    <s v="Síťka kýlní vstřebatelná vicrylová mesh 8,5 x 10,5 cm VM96"/>
    <x v="0"/>
    <s v="Z 503_OSTAT"/>
    <s v="Ostatní - všeobecný materiál"/>
    <n v="12"/>
    <n v="3415.5"/>
    <n v="3415.5"/>
    <n v="10"/>
    <n v="34155"/>
    <n v="3415.5"/>
    <n v="284.625"/>
    <n v="3130.875"/>
    <n v="12"/>
    <n v="3326.4"/>
    <n v="33264"/>
  </r>
  <r>
    <s v="ZB023"/>
    <s v="Šití maxon 2/0 bal. á 36 ks 8886626151"/>
    <x v="33"/>
    <s v="Z 529 SITI"/>
    <s v="Šití"/>
    <n v="12"/>
    <n v="113.85"/>
    <n v="113.85"/>
    <n v="324"/>
    <n v="36887.4"/>
    <n v="113.85000000000001"/>
    <n v="9.4875000000000007"/>
    <n v="104.36250000000001"/>
    <m/>
    <m/>
    <n v="0"/>
  </r>
  <r>
    <s v="ZB025"/>
    <s v="Šití novosyn fialový 7/0 (0,5) bal. á 12 ks (G1047621) G0068621"/>
    <x v="33"/>
    <s v="Z 529 SITI"/>
    <s v="Šití"/>
    <n v="12"/>
    <n v="352.08"/>
    <n v="352.08"/>
    <n v="36"/>
    <n v="12674.880000000001"/>
    <n v="352.08000000000004"/>
    <n v="29.340000000000003"/>
    <n v="322.74"/>
    <m/>
    <m/>
    <n v="0"/>
  </r>
  <r>
    <s v="ZB026"/>
    <s v="Hadice silikon 5 x 9 x 2,00 mm á 10 m pro drenáž těl.dutin KVS 60-050090"/>
    <x v="37"/>
    <s v="Z 542 INTENZ_PECE"/>
    <s v="Intenzívní péče, operační sály"/>
    <n v="21"/>
    <n v="53.36"/>
    <n v="76.23"/>
    <n v="700"/>
    <n v="48787.199999999997"/>
    <n v="69.695999999999998"/>
    <n v="3.318857142857143"/>
    <n v="66.377142857142857"/>
    <n v="21"/>
    <n v="76.22999999999999"/>
    <n v="53360.999999999993"/>
  </r>
  <r>
    <s v="ZB033"/>
    <s v="Šití dafilon modrý 3/0 (2) bal. á 36 ks C0935468"/>
    <x v="33"/>
    <s v="Z 529 SITI"/>
    <s v="Šití"/>
    <n v="12"/>
    <n v="29.38"/>
    <n v="29.38"/>
    <n v="2556"/>
    <n v="75091.849999999991"/>
    <n v="29.378658059467917"/>
    <n v="2.4482215049556597"/>
    <n v="26.930436554512255"/>
    <n v="12"/>
    <n v="29.378555555555558"/>
    <n v="75091.588000000003"/>
  </r>
  <r>
    <s v="ZB034"/>
    <s v="Šití dafilon modrý 2/0 (3) bal. á 36 ks C0935476"/>
    <x v="33"/>
    <s v="Z 529 SITI"/>
    <s v="Šití"/>
    <n v="12"/>
    <n v="21.55"/>
    <n v="21.55"/>
    <n v="1548"/>
    <n v="33363.42"/>
    <n v="21.552596899224806"/>
    <n v="1.7960497416020671"/>
    <n v="19.756547157622737"/>
    <m/>
    <m/>
    <n v="0"/>
  </r>
  <r>
    <s v="ZB035"/>
    <s v="Vzduchovod ústní č. 4 červený vel. 10 jednorázový sterilní 73.900.00.400"/>
    <x v="0"/>
    <s v="Z 503_OSTAT"/>
    <s v="Ostatní - všeobecný materiál"/>
    <n v="12"/>
    <n v="10.89"/>
    <n v="13.55"/>
    <n v="172"/>
    <n v="2267.0599999999995"/>
    <n v="13.180581395348835"/>
    <n v="1.0983817829457363"/>
    <n v="12.082199612403098"/>
    <n v="12"/>
    <n v="12.544"/>
    <n v="2157.5680000000002"/>
  </r>
  <r>
    <s v="ZB041"/>
    <s v="Systém hrudní drenáže atrium 1 cestný NC-7514 (3600-100)"/>
    <x v="0"/>
    <s v="Z 503_OSTAT"/>
    <s v="Ostatní - všeobecný materiál"/>
    <n v="21"/>
    <n v="1269.29"/>
    <n v="1269.29"/>
    <n v="18"/>
    <n v="22847.22"/>
    <n v="1269.29"/>
    <n v="60.442380952380951"/>
    <n v="1208.847619047619"/>
    <m/>
    <m/>
    <n v="0"/>
  </r>
  <r>
    <s v="ZB048"/>
    <s v="Krytí hemostatické cellistyp F (fibrilar) 2,5 x 5 cm bal. á 10 ks (náhrada za okcel) 2082025"/>
    <x v="29"/>
    <s v="Z 502_OBVAZ"/>
    <s v="Hemostatikum"/>
    <n v="12"/>
    <n v="541.82000000000005"/>
    <n v="579.75"/>
    <n v="1030"/>
    <n v="596763.93999999994"/>
    <n v="579.38246601941739"/>
    <n v="48.281872168284785"/>
    <n v="531.10059385113266"/>
    <n v="12"/>
    <n v="579.75"/>
    <n v="597142.5"/>
  </r>
  <r>
    <s v="ZB051"/>
    <s v="Síťka pro sakrokolpopexi Artisyn Y Mesh 27 x 5 cm ARTY"/>
    <x v="1"/>
    <s v="Z 515_NAHRAD_OST"/>
    <s v="Umělé tělní náhrady - ostatní"/>
    <n v="12"/>
    <n v="16126.45"/>
    <n v="16126.45"/>
    <n v="37"/>
    <n v="596678.64999999991"/>
    <n v="16126.449999999997"/>
    <n v="1343.8708333333332"/>
    <n v="14782.579166666665"/>
    <n v="12"/>
    <n v="15705.76"/>
    <n v="581113.12"/>
  </r>
  <r>
    <s v="ZB052"/>
    <s v="Šití vicryl plus vi 1 bal. á 36 ks VCP519H"/>
    <x v="33"/>
    <s v="Z 529 SITI"/>
    <s v="Šití"/>
    <n v="12"/>
    <n v="133.21"/>
    <n v="133.21"/>
    <n v="2412"/>
    <n v="321298.5"/>
    <n v="133.20833333333334"/>
    <n v="11.100694444444445"/>
    <n v="122.1076388888889"/>
    <m/>
    <m/>
    <n v="0"/>
  </r>
  <r>
    <s v="ZB053"/>
    <s v="Šití premicron bal. á 36 ks C0026904"/>
    <x v="33"/>
    <s v="Z 529 SITI"/>
    <s v="Šití"/>
    <n v="12"/>
    <n v="80.2"/>
    <n v="80.2"/>
    <n v="792"/>
    <n v="63520.979999999996"/>
    <n v="80.203257575757576"/>
    <n v="6.6836047979797977"/>
    <n v="73.519652777777779"/>
    <m/>
    <m/>
    <n v="0"/>
  </r>
  <r>
    <s v="ZB054"/>
    <s v="Láhev 2,00 l šroubový uzávěr 000-030-000 (111-888-200)"/>
    <x v="0"/>
    <s v="Z 503_OSTAT"/>
    <s v="Ostatní - všeobecný materiál"/>
    <n v="21"/>
    <n v="1149.5"/>
    <n v="1149.5"/>
    <n v="3"/>
    <n v="3448.5"/>
    <n v="1149.5"/>
    <n v="54.738095238095241"/>
    <n v="1094.7619047619048"/>
    <n v="21"/>
    <n v="1149.5"/>
    <n v="3448.5"/>
  </r>
  <r>
    <s v="ZB056"/>
    <s v="Kanyla TS 8,5 s manžetou nízkotlaká soft sea bal. á 10 ks 100/800/085"/>
    <x v="0"/>
    <s v="Z 503_OSTAT"/>
    <s v="Kanyly mimo chirurgické nástroje"/>
    <n v="12"/>
    <n v="484.04"/>
    <n v="484.04"/>
    <n v="10"/>
    <n v="4840.3500000000004"/>
    <n v="484.03500000000003"/>
    <n v="40.33625"/>
    <n v="443.69875000000002"/>
    <m/>
    <m/>
    <n v="0"/>
  </r>
  <r>
    <s v="ZB060"/>
    <s v="Šití prolene bl 6-0 bal. á 24 ks W8005T"/>
    <x v="33"/>
    <s v="Z 529 SITI"/>
    <s v="Šití"/>
    <n v="12"/>
    <n v="153.29"/>
    <n v="153.29"/>
    <n v="72"/>
    <n v="11036.55"/>
    <n v="153.28541666666666"/>
    <n v="12.773784722222222"/>
    <n v="140.51163194444445"/>
    <m/>
    <m/>
    <n v="0"/>
  </r>
  <r>
    <s v="ZB066"/>
    <s v="Stříkačka janett 3-dílná 100 ml sterilní vyplachovací adaptér TS-100ML( PLS1710)"/>
    <x v="0"/>
    <s v="Z 503_OSTAT"/>
    <s v="Stříkačky"/>
    <n v="12"/>
    <n v="16.88"/>
    <n v="16.88"/>
    <n v="2496"/>
    <n v="42130.630000000005"/>
    <n v="16.879258814102567"/>
    <n v="1.406604901175214"/>
    <n v="15.472653912927353"/>
    <n v="12"/>
    <n v="15.624000000000001"/>
    <n v="38997.504000000001"/>
  </r>
  <r>
    <s v="ZB068"/>
    <s v="Obvaz podkladový pod sádru ortho-pad 5 cm x 3 m bal. á 6 ks 1320105001"/>
    <x v="29"/>
    <s v="Z 502_OBVAZ"/>
    <s v="obinadla, obvazy, gáza, vata, vložky"/>
    <n v="12"/>
    <n v="6.61"/>
    <n v="6.61"/>
    <n v="558"/>
    <n v="3689.63"/>
    <n v="6.612240143369176"/>
    <n v="0.55102001194743133"/>
    <n v="6.0612201314217451"/>
    <m/>
    <m/>
    <n v="0"/>
  </r>
  <r>
    <s v="ZB069"/>
    <s v="Držák skalpelových čepelek dětský krátký - SCALPEL HANDLE  FITTING NO.3 FOR BLADES 10-15 AND 40, 42  125 mm, 5 BB073R"/>
    <x v="0"/>
    <s v="Z 503_OSTAT"/>
    <s v="Nástroje chirurgické do 1 roku"/>
    <n v="21"/>
    <n v="158.82"/>
    <n v="158.82"/>
    <n v="1"/>
    <n v="158.82"/>
    <n v="158.82"/>
    <n v="7.5628571428571423"/>
    <n v="151.25714285714284"/>
    <n v="21"/>
    <n v="158.51"/>
    <n v="158.51"/>
  </r>
  <r>
    <s v="ZB070"/>
    <s v="Špičky s filtrem filtr tips 1000ul bal. á 1024 990352 "/>
    <x v="35"/>
    <s v="Z 505_SKLO_LAB MAT"/>
    <s v="Laboratorní materiál"/>
    <n v="21"/>
    <n v="2.78"/>
    <n v="2.78"/>
    <n v="19456"/>
    <n v="54026.5"/>
    <n v="2.77685546875"/>
    <n v="0.13223121279761904"/>
    <n v="2.6446242559523809"/>
    <n v="21"/>
    <n v="2.77685546875"/>
    <n v="54026.5"/>
  </r>
  <r>
    <s v="ZB074"/>
    <s v="Kanyla k oxygenátoru venózní dvoustupňová 29/29/29Fr VAVD á 10 ks TF292902A"/>
    <x v="0"/>
    <s v="Z 503_OSTAT"/>
    <s v="Kanyly mimo chirurgické nástroje"/>
    <n v="12"/>
    <n v="1294.7"/>
    <n v="1294.7"/>
    <n v="240"/>
    <n v="310728"/>
    <n v="1294.7"/>
    <n v="107.89166666666667"/>
    <n v="1186.8083333333334"/>
    <n v="12"/>
    <n v="1198.4000000000001"/>
    <n v="287616"/>
  </r>
  <r>
    <s v="ZB075"/>
    <s v="Hadička kyslíková 2 m s koncovkami (OS/40) H-103007"/>
    <x v="0"/>
    <s v="Z 503_OSTAT"/>
    <s v="Hadičky spojovací"/>
    <n v="21"/>
    <n v="16.350000000000001"/>
    <n v="16.36"/>
    <n v="996"/>
    <n v="16287.23"/>
    <n v="16.352640562248997"/>
    <n v="0.77869716963090463"/>
    <n v="15.573943392618093"/>
    <m/>
    <m/>
    <n v="0"/>
  </r>
  <r>
    <s v="ZB079"/>
    <s v="Hadička spojovací algaflex LP Coliled PVC 150 cm spin. MLL 1,4 mm SED 0163QA"/>
    <x v="0"/>
    <s v="Z 503_OSTAT"/>
    <s v="Hadičky spojovací"/>
    <n v="21"/>
    <n v="205.7"/>
    <n v="205.7"/>
    <n v="900"/>
    <n v="185130"/>
    <n v="205.7"/>
    <n v="9.7952380952380942"/>
    <n v="195.9047619047619"/>
    <m/>
    <m/>
    <n v="0"/>
  </r>
  <r>
    <s v="ZB080"/>
    <s v="Souprava tracheostomická č. 7 100/561/070"/>
    <x v="0"/>
    <s v="Z 503_OSTAT"/>
    <s v="Souprava"/>
    <n v="12"/>
    <n v="5788.64"/>
    <n v="7245"/>
    <n v="6"/>
    <n v="36188.199999999997"/>
    <n v="6031.3666666666659"/>
    <n v="502.61388888888882"/>
    <n v="5528.7527777777768"/>
    <m/>
    <m/>
    <n v="0"/>
  </r>
  <r>
    <s v="ZB082"/>
    <s v="Kanyla na rameno 8,5 x 75 mm žebrovaná bal. á 5 ks 214120"/>
    <x v="0"/>
    <s v="Z 503_OSTAT"/>
    <s v="Kanyly mimo chirurgické nástroje"/>
    <n v="21"/>
    <n v="692.12"/>
    <n v="747.3"/>
    <n v="75"/>
    <n v="53288.4"/>
    <n v="710.51200000000006"/>
    <n v="33.833904761904762"/>
    <n v="676.67809523809524"/>
    <m/>
    <m/>
    <n v="0"/>
  </r>
  <r>
    <s v="ZB084"/>
    <s v="Náplast transpore 2,50 cm x 9,14 m 1527-1"/>
    <x v="29"/>
    <s v="Z 502_OBVAZ"/>
    <s v="Obvazový materiál"/>
    <n v="12"/>
    <n v="14.39"/>
    <n v="16.11"/>
    <n v="12118"/>
    <n v="192402.63999999972"/>
    <n v="15.87742531770917"/>
    <n v="1.3231187764757641"/>
    <n v="14.554306541233405"/>
    <n v="12"/>
    <n v="15.691199999999998"/>
    <n v="190145.96159999998"/>
  </r>
  <r>
    <s v="ZB085"/>
    <s v="Krytí hemostatické standard 5 x 7,50 cm bal. á 12 ks 1903GB"/>
    <x v="29"/>
    <s v="Z 502_OBVAZ"/>
    <s v="Hemostatikum"/>
    <n v="12"/>
    <n v="365.7"/>
    <n v="394.45"/>
    <n v="1920"/>
    <n v="707319.00000000023"/>
    <n v="368.3953125000001"/>
    <n v="30.699609375000009"/>
    <n v="337.69570312500008"/>
    <n v="12"/>
    <n v="384.16"/>
    <n v="737587.20000000007"/>
  </r>
  <r>
    <s v="ZB086"/>
    <s v="Krytí hemostatické surgicel standard 10 x 20,0 cm bal. á 12 ks 1902GB"/>
    <x v="29"/>
    <s v="Z 502_OBVAZ"/>
    <s v="Hemostatikum"/>
    <n v="12"/>
    <n v="685.4"/>
    <n v="739.45"/>
    <n v="636"/>
    <n v="439806"/>
    <n v="691.51886792452831"/>
    <n v="57.626572327044023"/>
    <n v="633.89229559748424"/>
    <n v="12"/>
    <n v="720.16"/>
    <n v="458021.75999999995"/>
  </r>
  <r>
    <s v="ZB088"/>
    <s v="Kanyla ET 3,0 bez manžety bal. á 10 ks 9336E"/>
    <x v="0"/>
    <s v="Z 503_OSTAT"/>
    <s v="Kanyly mimo chirurgické nástroje"/>
    <n v="21"/>
    <n v="27.83"/>
    <n v="27.83"/>
    <n v="30"/>
    <n v="834.90000000000009"/>
    <n v="27.830000000000002"/>
    <n v="1.3252380952380953"/>
    <n v="26.504761904761907"/>
    <m/>
    <m/>
    <n v="0"/>
  </r>
  <r>
    <s v="ZB093"/>
    <s v="Sonda žaludeční (CH25) CH24 délka 80 cm (21228) bal. á 25 ks 22-25.520"/>
    <x v="0"/>
    <s v="Z 503_OSTAT"/>
    <s v="Ostatní - všeobecný materiál"/>
    <n v="21"/>
    <n v="41.02"/>
    <n v="41.02"/>
    <n v="25"/>
    <n v="1025.48"/>
    <n v="41.019199999999998"/>
    <n v="1.953295238095238"/>
    <n v="39.065904761904761"/>
    <m/>
    <m/>
    <n v="0"/>
  </r>
  <r>
    <s v="ZB094"/>
    <s v="Šití maxon 5/0 1EP bal. á 36 ks SMM5526 (náhrada za pův.6535-21)"/>
    <x v="33"/>
    <s v="Z 529 SITI"/>
    <s v="Šití"/>
    <n v="12"/>
    <n v="188.6"/>
    <n v="188.6"/>
    <n v="72"/>
    <n v="13579.2"/>
    <n v="188.60000000000002"/>
    <n v="15.716666666666669"/>
    <n v="172.88333333333335"/>
    <m/>
    <m/>
    <n v="0"/>
  </r>
  <r>
    <s v="ZB095"/>
    <s v="Systém odsávací uzavřený TC KimVent CH6 neo / pedi 30,5 cm bal. á 10 ks 196-5"/>
    <x v="0"/>
    <s v="Z 503_OSTAT"/>
    <s v="Systémy odsávací"/>
    <n v="12"/>
    <n v="483"/>
    <n v="492.2"/>
    <n v="60"/>
    <n v="29256"/>
    <n v="487.6"/>
    <n v="40.633333333333333"/>
    <n v="446.9666666666667"/>
    <m/>
    <m/>
    <n v="0"/>
  </r>
  <r>
    <s v="ZB097"/>
    <s v="Trokar hrudní Argyle Ch24/40 cm bal. á 10 ks 8888561050"/>
    <x v="0"/>
    <s v="Z 503_OSTAT"/>
    <s v="Trokar hrudní"/>
    <n v="21"/>
    <n v="293.07"/>
    <n v="293.07"/>
    <n v="10"/>
    <n v="2930.73"/>
    <n v="293.07299999999998"/>
    <n v="13.955857142857141"/>
    <n v="279.11714285714282"/>
    <m/>
    <m/>
    <n v="0"/>
  </r>
  <r>
    <s v="ZB098"/>
    <s v="Trokar hrudní Argyle Ch28/41 cm bal. á 10 ks 8888561068"/>
    <x v="0"/>
    <s v="Z 503_OSTAT"/>
    <s v="Trokar hrudní"/>
    <n v="21"/>
    <n v="266.07"/>
    <n v="266.2"/>
    <n v="13"/>
    <n v="3460.2"/>
    <n v="266.16923076923075"/>
    <n v="12.674725274725274"/>
    <n v="253.49450549450549"/>
    <m/>
    <m/>
    <n v="0"/>
  </r>
  <r>
    <s v="ZB099"/>
    <s v="Kanyla hydrodisekční E4931 10 STORZ"/>
    <x v="0"/>
    <s v="Z 503_OSTAT"/>
    <s v="Kanyly mimo chirurgické nástroje"/>
    <n v="21"/>
    <n v="945.25"/>
    <n v="945.25"/>
    <n v="6"/>
    <n v="5671.51"/>
    <n v="945.25166666666667"/>
    <n v="45.011984126984125"/>
    <n v="900.23968253968258"/>
    <m/>
    <m/>
    <n v="0"/>
  </r>
  <r>
    <s v="ZB103"/>
    <s v="Láhev k odsávačce flovac 2l hadice 1,8 m jednorázová bal. á 40 ks 000-036-021 - povoleno pouze pro I. chir.kl., TRN"/>
    <x v="0"/>
    <s v="Z 503_OSTAT"/>
    <s v="Ostatní - všeobecný materiál"/>
    <n v="12"/>
    <n v="80.569999999999993"/>
    <n v="80.569999999999993"/>
    <n v="1480"/>
    <n v="119249.40000000005"/>
    <n v="80.573918918918949"/>
    <n v="6.714493243243246"/>
    <n v="73.859425675675709"/>
    <n v="12"/>
    <n v="74.580749999999995"/>
    <n v="110379.51"/>
  </r>
  <r>
    <s v="ZB105"/>
    <s v="Kanyla TS 7,5 s manžetou nízkotlaká soft sea bal. á 10 ks 100/800/075"/>
    <x v="0"/>
    <s v="Z 503_OSTAT"/>
    <s v="Kanyly mimo chirurgické nástroje"/>
    <n v="12"/>
    <n v="503.35"/>
    <n v="548.59"/>
    <n v="29"/>
    <n v="15086.279999999999"/>
    <n v="520.21655172413784"/>
    <n v="43.351379310344818"/>
    <n v="476.865172413793"/>
    <m/>
    <m/>
    <n v="0"/>
  </r>
  <r>
    <s v="ZB107"/>
    <s v="Systém vibrační ACAPELLA k dechové rehabilitaci 27-7000"/>
    <x v="0"/>
    <s v="Z 503_OSTAT"/>
    <s v="Ostatní - všeobecný materiál"/>
    <n v="12"/>
    <n v="1395.74"/>
    <n v="1535.37"/>
    <n v="10"/>
    <n v="14376.38"/>
    <n v="1437.6379999999999"/>
    <n v="119.80316666666666"/>
    <n v="1317.8348333333333"/>
    <m/>
    <m/>
    <n v="0"/>
  </r>
  <r>
    <s v="ZB108"/>
    <s v="Kanyla optiva W 24G/19 mm žlutá M-1124"/>
    <x v="0"/>
    <s v="Z 503_OSTAT"/>
    <s v="Kanyly mimo chirurgické nástroje"/>
    <n v="21"/>
    <n v="22.59"/>
    <n v="141.69"/>
    <n v="1000"/>
    <n v="58337.36"/>
    <n v="58.337360000000004"/>
    <n v="2.7779695238095239"/>
    <n v="55.55939047619048"/>
    <m/>
    <m/>
    <n v="0"/>
  </r>
  <r>
    <s v="ZB110"/>
    <s v="Gáza skládaná 12 cm x 120 cm, 100%  bělená bavlna, hustota 17 nití/cm², 8 vrstev, nesterilní/ 1 ks   0486"/>
    <x v="29"/>
    <s v="Z 502_OBVAZ"/>
    <s v="Obvazový materiál"/>
    <n v="12"/>
    <n v="22.43"/>
    <n v="22.43"/>
    <n v="340"/>
    <n v="7624.5"/>
    <n v="22.425000000000001"/>
    <n v="1.8687500000000001"/>
    <n v="20.556250000000002"/>
    <m/>
    <m/>
    <n v="0"/>
  </r>
  <r>
    <s v="ZB113"/>
    <s v="Šití novosyn quick und 1/0 (4) 90 cm HRC37S bal. á 36 ks C3046653"/>
    <x v="33"/>
    <s v="Z 529 SITI"/>
    <s v="Šití"/>
    <n v="12"/>
    <n v="105.75"/>
    <n v="105.75"/>
    <n v="324"/>
    <n v="34263.769999999997"/>
    <n v="105.75237654320986"/>
    <n v="8.8126980452674886"/>
    <n v="96.939678497942367"/>
    <m/>
    <m/>
    <n v="0"/>
  </r>
  <r>
    <s v="ZB114"/>
    <s v="Šití novosyn quick 0 (3,5) 90 cm HRC43 nebarvený bal. á 36 ks C3046662 - dodání 3/2024"/>
    <x v="33"/>
    <s v="Z 529 SITI"/>
    <s v="Šití"/>
    <n v="12"/>
    <n v="98.42"/>
    <n v="98.42"/>
    <n v="1116"/>
    <n v="109834.09"/>
    <n v="98.417643369175622"/>
    <n v="8.2014702807646351"/>
    <n v="90.216173088410983"/>
    <m/>
    <m/>
    <n v="0"/>
  </r>
  <r>
    <s v="ZB116"/>
    <s v="Filtr neonatální kombinovaný bal. á 20 ks 1441000"/>
    <x v="0"/>
    <s v="Z 503_OSTAT"/>
    <s v="Filtry"/>
    <n v="12"/>
    <n v="40.99"/>
    <n v="41"/>
    <n v="100"/>
    <n v="4099.49"/>
    <n v="40.994900000000001"/>
    <n v="3.4162416666666666"/>
    <n v="37.578658333333337"/>
    <m/>
    <m/>
    <n v="0"/>
  </r>
  <r>
    <s v="ZB118"/>
    <s v="Microwell plates NUN bal. á 60 ks 269620"/>
    <x v="0"/>
    <s v="Z 503_OSTAT"/>
    <s v="Ostatní - všeobecný materiál"/>
    <n v="21"/>
    <n v="39.729999999999997"/>
    <n v="43.76"/>
    <n v="660"/>
    <n v="26946.700000000004"/>
    <n v="40.82833333333334"/>
    <n v="1.9442063492063495"/>
    <n v="38.884126984126993"/>
    <m/>
    <m/>
    <n v="0"/>
  </r>
  <r>
    <s v="ZB119"/>
    <s v="Rourka tracheální nasální 7,0 mm bal. á 10 ks 100/133/070"/>
    <x v="0"/>
    <s v="Z 503_OSTAT"/>
    <s v="Ostatní - všeobecný materiál"/>
    <n v="12"/>
    <n v="205.82"/>
    <n v="226.39"/>
    <n v="190"/>
    <n v="40134.49"/>
    <n v="211.23415789473682"/>
    <n v="17.602846491228068"/>
    <n v="193.63131140350876"/>
    <n v="12"/>
    <n v="209.55199999999999"/>
    <n v="39814.879999999997"/>
  </r>
  <r>
    <s v="ZB121"/>
    <s v="Rourka tracheální nasální 6,5 mm bal. á 10 ks 100/133/065"/>
    <x v="0"/>
    <s v="Z 503_OSTAT"/>
    <s v="Ostatní - všeobecný materiál"/>
    <n v="12"/>
    <n v="205.82"/>
    <n v="226.39"/>
    <n v="90"/>
    <n v="19140.989999999998"/>
    <n v="212.67766666666665"/>
    <n v="17.723138888888887"/>
    <n v="194.95452777777777"/>
    <n v="12"/>
    <n v="209.55199999999999"/>
    <n v="18859.68"/>
  </r>
  <r>
    <s v="ZB123"/>
    <s v="Systém odsávací uzavřený Ty-care CH14 pro ET rourku bal. á 10 ks 444SP01014"/>
    <x v="0"/>
    <s v="Z 503_OSTAT"/>
    <s v="Systémy odsávací"/>
    <n v="21"/>
    <n v="205.7"/>
    <n v="205.7"/>
    <n v="100"/>
    <n v="20570"/>
    <n v="205.7"/>
    <n v="9.7952380952380942"/>
    <n v="195.9047619047619"/>
    <m/>
    <m/>
    <n v="0"/>
  </r>
  <r>
    <s v="ZB125"/>
    <s v="Láhev kultivační 25 cm2 á 360 ks 90026"/>
    <x v="35"/>
    <s v="Z 505_SKLO_LAB MAT"/>
    <s v="Laboratorní materiál"/>
    <n v="21"/>
    <n v="24.98"/>
    <n v="31.22"/>
    <n v="1080"/>
    <n v="29226.339999999997"/>
    <n v="27.061425925925924"/>
    <n v="1.2886393298059964"/>
    <n v="25.772786596119929"/>
    <n v="21"/>
    <n v="31.224722222222223"/>
    <n v="33722.699999999997"/>
  </r>
  <r>
    <s v="ZB128"/>
    <s v="Kanyla ET 4,5 bez manžety bal. á 10 ks 9345"/>
    <x v="0"/>
    <s v="Z 503_OSTAT"/>
    <s v="Kanyly mimo chirurgické nástroje"/>
    <n v="21"/>
    <n v="26.62"/>
    <n v="26.62"/>
    <n v="10"/>
    <n v="266.2"/>
    <n v="26.619999999999997"/>
    <n v="1.2676190476190474"/>
    <n v="25.352380952380951"/>
    <m/>
    <m/>
    <n v="0"/>
  </r>
  <r>
    <s v="ZB129"/>
    <s v="Šití prolene bl 2-0 bal. á 12 ks W8852"/>
    <x v="33"/>
    <s v="Z 529 SITI"/>
    <s v="Šití"/>
    <n v="12"/>
    <n v="228.66"/>
    <n v="228.66"/>
    <n v="144"/>
    <n v="32926.800000000003"/>
    <n v="228.65833333333336"/>
    <n v="19.054861111111112"/>
    <n v="209.60347222222225"/>
    <m/>
    <m/>
    <n v="0"/>
  </r>
  <r>
    <s v="ZB132"/>
    <s v="Špička pipetovací DLFST10 0,1-10ul 10 bal. 10 x 96 ks místo (k.č.F161453) F171203"/>
    <x v="35"/>
    <s v="Z 505_SKLO_LAB MAT"/>
    <s v="Laboratorní materiál"/>
    <n v="21"/>
    <n v="3.66"/>
    <n v="3.66"/>
    <n v="12480"/>
    <n v="45617"/>
    <n v="3.6552083333333334"/>
    <n v="0.17405753968253967"/>
    <n v="3.4811507936507935"/>
    <m/>
    <m/>
    <n v="0"/>
  </r>
  <r>
    <s v="ZB133"/>
    <s v="Jehla chirurgická s pérovými oušky s trojhrannou špicí 4/8 kruhu typ G velikost 0,9 x 40 G9"/>
    <x v="30"/>
    <s v="Z 530 JEHLY"/>
    <s v="Jehly"/>
    <n v="21"/>
    <n v="24.08"/>
    <n v="24.08"/>
    <n v="850"/>
    <n v="20467.150000000001"/>
    <n v="24.079000000000001"/>
    <n v="1.1466190476190476"/>
    <n v="22.932380952380953"/>
    <n v="12"/>
    <n v="24.528000000000002"/>
    <n v="20848.800000000003"/>
  </r>
  <r>
    <s v="ZB134"/>
    <s v="Šití dafilon modrý 3/0 (2) bal. á 36 ks C0932213"/>
    <x v="33"/>
    <s v="Z 529 SITI"/>
    <s v="Šití"/>
    <n v="12"/>
    <n v="25.89"/>
    <n v="25.89"/>
    <n v="2988"/>
    <n v="77350.790000000008"/>
    <n v="25.887145247657298"/>
    <n v="2.1572621039714415"/>
    <n v="23.729883143685857"/>
    <n v="12"/>
    <n v="25.887222222222224"/>
    <n v="77351.02"/>
  </r>
  <r>
    <s v="ZB136"/>
    <s v="Set na odběr erytrocytů k separátorům krevních buněk MCS+(Single Donor Red cells Collection Closed Set)  bal. á 8 ks 00942-00"/>
    <x v="24"/>
    <s v="Z 528 SETY"/>
    <s v="Odběrové systémy transfúzní odd."/>
    <n v="21"/>
    <n v="1754.5"/>
    <n v="1754.5"/>
    <n v="8"/>
    <n v="14036"/>
    <n v="1754.5"/>
    <n v="83.547619047619051"/>
    <n v="1670.952380952381"/>
    <m/>
    <m/>
    <n v="0"/>
  </r>
  <r>
    <s v="ZB138"/>
    <s v="Roztok fyziologický s adeninem, glukózou a manitolem SAG-M 350 ml bal. á 24 ks 777968350"/>
    <x v="24"/>
    <s v="Z 528 SETY"/>
    <s v="Odběrové systémy transfúzní odd."/>
    <n v="21"/>
    <n v="217.8"/>
    <n v="217.8"/>
    <n v="48"/>
    <n v="10454.4"/>
    <n v="217.79999999999998"/>
    <n v="10.37142857142857"/>
    <n v="207.42857142857142"/>
    <m/>
    <m/>
    <n v="0"/>
  </r>
  <r>
    <s v="ZB141"/>
    <s v="Okruh dýchací pro novorozence ventilační  10 mm 1,2 m hadice + vak bal. á 10 ks 6202014"/>
    <x v="37"/>
    <s v="Z 542 INTENZ_PECE"/>
    <s v="Intenzívní péče, operační sály"/>
    <n v="21"/>
    <n v="188.32"/>
    <n v="188.32"/>
    <n v="33"/>
    <n v="6214.71"/>
    <n v="188.32454545454544"/>
    <n v="8.9678354978354982"/>
    <n v="179.35670995670995"/>
    <m/>
    <m/>
    <n v="0"/>
  </r>
  <r>
    <s v="ZB143"/>
    <s v="Elektroda EEG Neuroline bal. á 10 ks (72015-K/10) 100-0032/01"/>
    <x v="0"/>
    <s v="Z 503_OSTAT"/>
    <s v="Elektrody"/>
    <n v="12"/>
    <n v="56.87"/>
    <n v="58.68"/>
    <n v="2160"/>
    <n v="123991.84000000001"/>
    <n v="57.403629629629634"/>
    <n v="4.7836358024691359"/>
    <n v="52.619993827160499"/>
    <n v="12"/>
    <n v="52.64"/>
    <n v="113702.39999999999"/>
  </r>
  <r>
    <s v="ZB144"/>
    <s v="Šití premicron zelený 2/0 (3) bal. á 36 ks C0026816"/>
    <x v="33"/>
    <s v="Z 529 SITI"/>
    <s v="Šití"/>
    <n v="12"/>
    <n v="59.73"/>
    <n v="59.73"/>
    <n v="72"/>
    <n v="4300.37"/>
    <n v="59.727361111111108"/>
    <n v="4.9772800925925926"/>
    <n v="54.750081018518514"/>
    <m/>
    <m/>
    <n v="0"/>
  </r>
  <r>
    <s v="ZB145"/>
    <s v="Šití premicron zelený 3/0 (2) bal. á 36 ks C0026815"/>
    <x v="33"/>
    <s v="Z 529 SITI"/>
    <s v="Šití"/>
    <n v="12"/>
    <n v="58.67"/>
    <n v="58.67"/>
    <n v="1188"/>
    <n v="69696.67"/>
    <n v="58.66723063973064"/>
    <n v="4.8889358866442203"/>
    <n v="53.778294753086421"/>
    <m/>
    <m/>
    <n v="0"/>
  </r>
  <r>
    <s v="ZB146"/>
    <s v="Šití premicron zelený 5/0 bal. á 36 ks C0026903"/>
    <x v="33"/>
    <s v="Z 529 SITI"/>
    <s v="Šití"/>
    <n v="12"/>
    <n v="105.24"/>
    <n v="105.24"/>
    <n v="36"/>
    <n v="3788.81"/>
    <n v="105.24472222222222"/>
    <n v="8.7703935185185191"/>
    <n v="96.474328703703705"/>
    <m/>
    <m/>
    <n v="0"/>
  </r>
  <r>
    <s v="ZB147"/>
    <s v="Šití premicron zelený  2 (5) 5 x 45 cm, bal. á 24 ks B0120106"/>
    <x v="33"/>
    <s v="Z 529 SITI"/>
    <s v="Šití"/>
    <n v="12"/>
    <n v="62.19"/>
    <n v="62.19"/>
    <n v="960"/>
    <n v="59704.320000000007"/>
    <n v="62.192000000000007"/>
    <n v="5.182666666666667"/>
    <n v="57.009333333333338"/>
    <m/>
    <m/>
    <n v="0"/>
  </r>
  <r>
    <s v="ZB148"/>
    <s v="Šití novosyn fialový 2 (5) bal. á 24 ks C0068598"/>
    <x v="33"/>
    <s v="Z 529 SITI"/>
    <s v="Šití"/>
    <n v="12"/>
    <n v="82.54"/>
    <n v="82.54"/>
    <n v="216"/>
    <n v="17829.22"/>
    <n v="82.542685185185192"/>
    <n v="6.878557098765433"/>
    <n v="75.664128086419765"/>
    <m/>
    <m/>
    <n v="0"/>
  </r>
  <r>
    <s v="ZB149"/>
    <s v="Šití premicron Z/B 2/0 bal. á 6 ks M0027685"/>
    <x v="33"/>
    <s v="Z 529 SITI"/>
    <s v="Šití"/>
    <n v="12"/>
    <n v="905.05"/>
    <n v="905.05"/>
    <n v="24"/>
    <n v="21721.29"/>
    <n v="905.05375000000004"/>
    <n v="75.421145833333341"/>
    <n v="829.63260416666674"/>
    <m/>
    <m/>
    <n v="0"/>
  </r>
  <r>
    <s v="ZB153"/>
    <s v="Vosk kostní Knochenwasch 2,5 g bal. á 24 ks 1029754"/>
    <x v="1"/>
    <s v="Z 515_NAHRAD_OST"/>
    <s v="Umělé tělní náhrady - ostatní"/>
    <n v="12"/>
    <n v="72.599999999999994"/>
    <n v="72.599999999999994"/>
    <n v="2040"/>
    <n v="148099.04999999993"/>
    <n v="72.597573529411733"/>
    <n v="6.0497977941176444"/>
    <n v="66.547775735294096"/>
    <n v="12"/>
    <n v="72.597499999999997"/>
    <n v="148098.9"/>
  </r>
  <r>
    <s v="ZB154"/>
    <s v="Šití premilene 5/0 (1) bal. á 36 ks C2090012"/>
    <x v="33"/>
    <s v="Z 529 SITI"/>
    <s v="Šití"/>
    <n v="12"/>
    <n v="92.23"/>
    <n v="92.23"/>
    <n v="36"/>
    <n v="3320.45"/>
    <n v="92.234722222222217"/>
    <n v="7.6862268518518517"/>
    <n v="84.548495370370361"/>
    <m/>
    <m/>
    <n v="0"/>
  </r>
  <r>
    <s v="ZB158"/>
    <s v="Set pacientský, náhrada 1102 á 24 ks 281142"/>
    <x v="24"/>
    <s v="Z 528 SETY"/>
    <s v="Sety"/>
    <n v="12"/>
    <n v="297.66000000000003"/>
    <n v="308.55"/>
    <n v="696"/>
    <n v="212921.27999999997"/>
    <n v="305.92137931034478"/>
    <n v="25.493448275862065"/>
    <n v="280.4279310344827"/>
    <n v="12"/>
    <n v="275.52"/>
    <n v="191761.91999999998"/>
  </r>
  <r>
    <s v="ZB163"/>
    <s v="Pinzeta chirurgická matovaná 1 x 2 zuby 145 mm 397114080381"/>
    <x v="0"/>
    <s v="Z 503_OSTAT"/>
    <s v="Nástroje chirurgické do 1 roku"/>
    <n v="21"/>
    <n v="335.41"/>
    <n v="335.41"/>
    <n v="25"/>
    <n v="8385.27"/>
    <n v="335.41079999999999"/>
    <n v="15.971942857142857"/>
    <n v="319.43885714285716"/>
    <m/>
    <m/>
    <n v="0"/>
  </r>
  <r>
    <s v="ZB164"/>
    <s v="Kyveta k hemochron ACT+  bal. 45 ks JACT+ "/>
    <x v="0"/>
    <s v="Z 503_OSTAT"/>
    <s v="Ostatní - všeobecný materiál"/>
    <n v="12"/>
    <n v="203.01"/>
    <n v="203.01"/>
    <n v="3870"/>
    <n v="785653"/>
    <n v="203.01111111111112"/>
    <n v="16.917592592592595"/>
    <n v="186.09351851851852"/>
    <n v="12"/>
    <n v="187.9111111111111"/>
    <n v="727216"/>
  </r>
  <r>
    <s v="ZB165"/>
    <s v="Šití steelex elec elektroda 3/0 (2) á 36 ks C0992070 - dodání 3/2024"/>
    <x v="33"/>
    <s v="Z 529 SITI"/>
    <s v="Šití"/>
    <n v="12"/>
    <n v="211.85"/>
    <n v="211.85"/>
    <n v="900"/>
    <n v="190662.85"/>
    <n v="211.84761111111112"/>
    <n v="17.653967592592593"/>
    <n v="194.19364351851851"/>
    <m/>
    <m/>
    <n v="0"/>
  </r>
  <r>
    <s v="ZB167"/>
    <s v="Jehla chirurgická s pérovými oušky s trojhrannou špicí 4/8 kruhu typ G velikost 1,4 x 80 G1"/>
    <x v="30"/>
    <s v="Z 530 JEHLY"/>
    <s v="Jehly"/>
    <n v="21"/>
    <n v="27.71"/>
    <n v="28.06"/>
    <n v="860"/>
    <n v="23870.730000000003"/>
    <n v="27.756662790697678"/>
    <n v="1.3217458471760799"/>
    <n v="26.4349169435216"/>
    <m/>
    <m/>
    <n v="0"/>
  </r>
  <r>
    <s v="ZB168"/>
    <s v="Jehla chirurgická s pérovými oušky s trojhrannou špicí 3/8 kruhu typ B velikost 0,9 x 36 B10"/>
    <x v="30"/>
    <s v="Z 530 JEHLY"/>
    <s v="Jehly"/>
    <n v="21"/>
    <n v="24.08"/>
    <n v="24.26"/>
    <n v="1230"/>
    <n v="29647.500000000015"/>
    <n v="24.103658536585378"/>
    <n v="1.1477932636469228"/>
    <n v="22.955865272938457"/>
    <m/>
    <m/>
    <n v="0"/>
  </r>
  <r>
    <s v="ZB169"/>
    <s v="Jehla chirurgická s pérovými oušky s kulatou špicí 4/8 kruhu typ Pb velikost 0,6 x 36 Pb3"/>
    <x v="30"/>
    <s v="Z 530 JEHLY"/>
    <s v="Jehly"/>
    <n v="21"/>
    <n v="16.940000000000001"/>
    <n v="16.940000000000001"/>
    <n v="50"/>
    <n v="847"/>
    <n v="16.940000000000001"/>
    <n v="0.80666666666666675"/>
    <n v="16.133333333333333"/>
    <m/>
    <m/>
    <n v="0"/>
  </r>
  <r>
    <s v="ZB170"/>
    <s v="Jehla punkční intradyn 18 G 1,3 x 70 mm bal. á 50 ks 5208505"/>
    <x v="30"/>
    <s v="Z 530 JEHLY"/>
    <s v="Jehly"/>
    <n v="12"/>
    <n v="45.29"/>
    <n v="45.29"/>
    <n v="750"/>
    <n v="33967.760000000002"/>
    <n v="45.290346666666672"/>
    <n v="3.774195555555556"/>
    <n v="41.516151111111114"/>
    <n v="12"/>
    <n v="45.2928"/>
    <n v="33969.599999999999"/>
  </r>
  <r>
    <s v="ZB171"/>
    <s v="Maska kyslíková s hadičkou 210 cm bal. á 50 ks 1041"/>
    <x v="37"/>
    <s v="Z 542 INTENZ_PECE"/>
    <s v="Intenzívní péče, operační sály"/>
    <n v="21"/>
    <n v="50.03"/>
    <n v="50.03"/>
    <n v="50"/>
    <n v="2501.5500000000002"/>
    <n v="50.031000000000006"/>
    <n v="2.3824285714285716"/>
    <n v="47.648571428571437"/>
    <m/>
    <m/>
    <n v="0"/>
  </r>
  <r>
    <s v="ZB173"/>
    <s v="Maska kyslíková dospělá s hadičkou a nosní svorkou (OS/100) H-103013 - nahrazuje ZA997 "/>
    <x v="37"/>
    <s v="Z 542 INTENZ_PECE"/>
    <s v="Intenzívní péče, operační sály"/>
    <n v="12"/>
    <n v="21.54"/>
    <n v="22.02"/>
    <n v="4244"/>
    <n v="91925.3"/>
    <n v="21.660061262959474"/>
    <n v="1.8050051052466227"/>
    <n v="19.855056157712852"/>
    <m/>
    <m/>
    <n v="0"/>
  </r>
  <r>
    <s v="ZB175"/>
    <s v="Šití maxon zelený 1 bal. á 12 ks GMM873L"/>
    <x v="33"/>
    <s v="Z 529 SITI"/>
    <s v="Šití"/>
    <n v="12"/>
    <n v="241.53"/>
    <n v="241.53"/>
    <n v="60"/>
    <n v="14491.9"/>
    <n v="241.53166666666667"/>
    <n v="20.127638888888889"/>
    <n v="221.40402777777777"/>
    <m/>
    <m/>
    <n v="0"/>
  </r>
  <r>
    <s v="ZB176"/>
    <s v="Pasterky negraduov. 3 ml sterilní LW bal. á 500 ks 4002"/>
    <x v="0"/>
    <s v="Z 503_OSTAT"/>
    <s v="Ostatní - všeobecný materiál"/>
    <n v="21"/>
    <n v="2.15"/>
    <n v="2.61"/>
    <n v="7000"/>
    <n v="18031.420000000002"/>
    <n v="2.575917142857143"/>
    <n v="0.12266272108843539"/>
    <n v="2.4532544217687078"/>
    <m/>
    <m/>
    <n v="0"/>
  </r>
  <r>
    <s v="ZB179"/>
    <s v="Špička pipetovací epDualfilter Tips 20-300 ul bal. á 960 ks 0030077563"/>
    <x v="35"/>
    <s v="Z 505_SKLO_LAB MAT"/>
    <s v="Laboratorní materiál"/>
    <n v="21"/>
    <n v="4.93"/>
    <n v="4.93"/>
    <n v="14400"/>
    <n v="70953.81"/>
    <n v="4.9273479166666663"/>
    <n v="0.23463561507936506"/>
    <n v="4.6927123015873011"/>
    <m/>
    <m/>
    <n v="0"/>
  </r>
  <r>
    <s v="ZB181"/>
    <s v="Šití prolene bl 5-0 bal. á 36 ks EH7176H"/>
    <x v="33"/>
    <s v="Z 529 SITI"/>
    <s v="Šití"/>
    <n v="12"/>
    <n v="102.54"/>
    <n v="102.54"/>
    <n v="1008"/>
    <n v="103362"/>
    <n v="102.54166666666667"/>
    <n v="8.5451388888888893"/>
    <n v="93.996527777777786"/>
    <n v="12"/>
    <n v="107.83111111111111"/>
    <n v="108693.76000000001"/>
  </r>
  <r>
    <s v="ZB182"/>
    <s v="Kleště kerrison 1,0 mm 180 mm bone punch FK906R"/>
    <x v="38"/>
    <s v="Z 510_DDHM NAS"/>
    <s v="DHM zdravotnický materiál a nástroje (od 3000 Kč)"/>
    <n v="21"/>
    <n v="16695.18"/>
    <n v="16695.18"/>
    <n v="3"/>
    <n v="50085.54"/>
    <n v="16695.18"/>
    <n v="795.00857142857149"/>
    <n v="15900.17142857143"/>
    <m/>
    <m/>
    <n v="0"/>
  </r>
  <r>
    <s v="ZB183"/>
    <s v="Šití vicryl un 2-0 bal. á 24 ks W9532T"/>
    <x v="33"/>
    <s v="Z 529 SITI"/>
    <s v="Šití"/>
    <n v="12"/>
    <n v="131.1"/>
    <n v="131.1"/>
    <n v="264"/>
    <n v="34610.400000000001"/>
    <n v="131.1"/>
    <n v="10.924999999999999"/>
    <n v="120.175"/>
    <m/>
    <m/>
    <n v="0"/>
  </r>
  <r>
    <s v="ZB184"/>
    <s v="Šití vicryl un 3-0 bal. á 12 ks W9890"/>
    <x v="33"/>
    <s v="Z 529 SITI"/>
    <s v="Šití"/>
    <n v="12"/>
    <n v="86.63"/>
    <n v="86.63"/>
    <n v="876"/>
    <n v="75890.799999999988"/>
    <n v="86.633333333333326"/>
    <n v="7.2194444444444441"/>
    <n v="79.413888888888877"/>
    <n v="12"/>
    <n v="91.09333333333332"/>
    <n v="79797.759999999995"/>
  </r>
  <r>
    <s v="ZB185"/>
    <s v="Šití vicryl un 4-0 bal. á 12 ks W9951"/>
    <x v="33"/>
    <s v="Z 529 SITI"/>
    <s v="Šití"/>
    <n v="12"/>
    <n v="84.53"/>
    <n v="84.53"/>
    <n v="864"/>
    <n v="73029.599999999991"/>
    <n v="84.524999999999991"/>
    <n v="7.0437499999999993"/>
    <n v="77.481249999999989"/>
    <m/>
    <m/>
    <n v="0"/>
  </r>
  <r>
    <s v="ZB186"/>
    <s v="Filtr pyrogenní DIASAFE PLUS pro chronickou dialýzu 5008201"/>
    <x v="39"/>
    <s v="Z 525_HEMO"/>
    <s v="Dialyzační roztoky, materiál pro dialýzu"/>
    <n v="12"/>
    <n v="4763.7700000000004"/>
    <n v="4763.7700000000004"/>
    <n v="258"/>
    <n v="1229052.6600000001"/>
    <n v="4763.7700000000004"/>
    <n v="396.98083333333335"/>
    <n v="4366.7891666666674"/>
    <n v="12"/>
    <n v="4409.4400000000005"/>
    <n v="1137635.52"/>
  </r>
  <r>
    <s v="ZB187"/>
    <s v="Šití vicryl plus vi 4-0 bal. á 36 ks VCP392ZH"/>
    <x v="33"/>
    <s v="Z 529 SITI"/>
    <s v="Šití"/>
    <n v="12"/>
    <n v="106.76"/>
    <n v="106.76"/>
    <n v="108"/>
    <n v="11529.900000000001"/>
    <n v="106.75833333333334"/>
    <n v="8.8965277777777789"/>
    <n v="97.861805555555563"/>
    <n v="12"/>
    <n v="112.28"/>
    <n v="12126.24"/>
  </r>
  <r>
    <s v="ZB188"/>
    <s v="Šití vicryl plus vi 3-0 bal. á 36 ks VCP452H"/>
    <x v="33"/>
    <s v="Z 529 SITI"/>
    <s v="Šití"/>
    <n v="12"/>
    <n v="109.95"/>
    <n v="109.95"/>
    <n v="72"/>
    <n v="7916.6"/>
    <n v="109.95277777777778"/>
    <n v="9.1627314814814813"/>
    <n v="100.7900462962963"/>
    <n v="12"/>
    <n v="115.64"/>
    <n v="8326.08"/>
  </r>
  <r>
    <s v="ZB195"/>
    <s v="Systém odsávací uzavřený TC KimVent CH8 neo / pedi 30,5 cm bal. á 10 ks 198-5"/>
    <x v="0"/>
    <s v="Z 503_OSTAT"/>
    <s v="Systémy odsávací"/>
    <n v="12"/>
    <n v="483"/>
    <n v="483"/>
    <n v="10"/>
    <n v="4830"/>
    <n v="483"/>
    <n v="40.25"/>
    <n v="442.75"/>
    <n v="12"/>
    <n v="479.35999999999996"/>
    <n v="4793.5999999999995"/>
  </r>
  <r>
    <s v="ZB196"/>
    <s v="Šití prolene bl 4-0 bal. á 36 ks EH7151H"/>
    <x v="33"/>
    <s v="Z 529 SITI"/>
    <s v="Šití"/>
    <n v="12"/>
    <n v="99.38"/>
    <n v="99.38"/>
    <n v="288"/>
    <n v="28621.200000000001"/>
    <n v="99.379166666666663"/>
    <n v="8.2815972222222225"/>
    <n v="91.097569444444446"/>
    <n v="12"/>
    <n v="104.50222222222222"/>
    <n v="30096.639999999999"/>
  </r>
  <r>
    <s v="ZB198"/>
    <s v="Jehla chirurgická s pérovými oušky s trojhrannou špicí 4/8 kruhu typ G velikost 1,3 x 70 G3"/>
    <x v="30"/>
    <s v="Z 530 JEHLY"/>
    <s v="Jehly"/>
    <n v="21"/>
    <n v="27.71"/>
    <n v="27.71"/>
    <n v="110"/>
    <n v="3047.99"/>
    <n v="27.709"/>
    <n v="1.3194761904761905"/>
    <n v="26.389523809523808"/>
    <m/>
    <m/>
    <n v="0"/>
  </r>
  <r>
    <s v="ZB199"/>
    <s v="Kanyla neoflon 26G fialová BDC391349"/>
    <x v="0"/>
    <s v="Z 503_OSTAT"/>
    <s v="Kanyly mimo chirurgické nástroje"/>
    <n v="21"/>
    <n v="31.46"/>
    <n v="31.46"/>
    <n v="1100"/>
    <n v="34606"/>
    <n v="31.46"/>
    <n v="1.4980952380952381"/>
    <n v="29.961904761904762"/>
    <m/>
    <m/>
    <n v="0"/>
  </r>
  <r>
    <s v="ZB200"/>
    <s v="Šití ethibond gr 2-0 bal. á 20 ks X41003"/>
    <x v="33"/>
    <s v="Z 529 SITI"/>
    <s v="Šití"/>
    <n v="12"/>
    <n v="143.75"/>
    <n v="143.75"/>
    <n v="120"/>
    <n v="17250"/>
    <n v="143.75"/>
    <n v="11.979166666666666"/>
    <n v="131.77083333333334"/>
    <m/>
    <m/>
    <n v="0"/>
  </r>
  <r>
    <s v="ZB201"/>
    <s v="Šití ethilon bk 8-0 bal. á 12 ks W2812"/>
    <x v="33"/>
    <s v="Z 529 SITI"/>
    <s v="Šití"/>
    <n v="12"/>
    <n v="436.62"/>
    <n v="436.62"/>
    <n v="12"/>
    <n v="5239.3999999999996"/>
    <n v="436.61666666666662"/>
    <n v="36.384722222222216"/>
    <n v="400.23194444444442"/>
    <m/>
    <m/>
    <n v="0"/>
  </r>
  <r>
    <s v="ZB202"/>
    <s v="Roztok antikoagulační natrium citricum 4% 250 ml k separátorům krevních buněk MCS+ (Anticoagulant Solution Sodium Citrate 4%) 250 ml bal. á 30 ks 10108"/>
    <x v="24"/>
    <s v="Z 528 SETY"/>
    <s v="Odběrové systémy transfúzní odd."/>
    <n v="12"/>
    <n v="60.5"/>
    <n v="60.5"/>
    <n v="12210"/>
    <n v="738705"/>
    <n v="60.5"/>
    <n v="5.041666666666667"/>
    <n v="55.458333333333336"/>
    <n v="12"/>
    <n v="56"/>
    <n v="683760"/>
  </r>
  <r>
    <s v="ZB204"/>
    <s v="Jehla chirurgická s pérovými oušky s trojhrannou špicí 4/8 kruhu typ G velikost 0,8 x 32 G11"/>
    <x v="30"/>
    <s v="Z 530 JEHLY"/>
    <s v="Jehly"/>
    <n v="21"/>
    <n v="23.11"/>
    <n v="23.28"/>
    <n v="110"/>
    <n v="2552.3600000000006"/>
    <n v="23.203272727272733"/>
    <n v="1.1049177489177491"/>
    <n v="22.098354978354983"/>
    <m/>
    <m/>
    <n v="0"/>
  </r>
  <r>
    <s v="ZB206"/>
    <s v="Jehla chirurgická s pérovými oušky s trojhrannou špicí 4/8 kruhu typ G velikost 1,2 x 55 G6"/>
    <x v="30"/>
    <s v="Z 530 JEHLY"/>
    <s v="Jehly"/>
    <n v="21"/>
    <n v="24.08"/>
    <n v="24.08"/>
    <n v="250"/>
    <n v="6019.75"/>
    <n v="24.079000000000001"/>
    <n v="1.1466190476190476"/>
    <n v="22.932380952380953"/>
    <m/>
    <m/>
    <n v="0"/>
  </r>
  <r>
    <s v="ZB207"/>
    <s v="Pinzeta chirurgická 1 x 2 zuby velmi jemná 145 mm 397114080530"/>
    <x v="0"/>
    <s v="Z 503_OSTAT"/>
    <s v="Nástroje chirurgické do 1 roku"/>
    <n v="21"/>
    <n v="303.83"/>
    <n v="303.83"/>
    <n v="48"/>
    <n v="14583.89"/>
    <n v="303.83104166666664"/>
    <n v="14.46814484126984"/>
    <n v="289.36289682539677"/>
    <m/>
    <m/>
    <n v="0"/>
  </r>
  <r>
    <s v="ZB217"/>
    <s v="Šití dafilon modrý 3/0 (2) bal. á 36 ks C0932353"/>
    <x v="33"/>
    <s v="Z 529 SITI"/>
    <s v="Šití"/>
    <n v="12"/>
    <n v="28.54"/>
    <n v="28.54"/>
    <n v="4428"/>
    <n v="126357.34999999999"/>
    <n v="28.535986901535679"/>
    <n v="2.3779989084613065"/>
    <n v="26.157987993074372"/>
    <n v="12"/>
    <n v="28.536111111111111"/>
    <n v="126357.9"/>
  </r>
  <r>
    <s v="ZB218"/>
    <s v="Šití ethibond gr 5-0 bal. á 12 ks W884"/>
    <x v="33"/>
    <s v="Z 529 SITI"/>
    <s v="Šití"/>
    <n v="12"/>
    <n v="311.83999999999997"/>
    <n v="311.83999999999997"/>
    <n v="120"/>
    <n v="37421"/>
    <n v="311.84166666666664"/>
    <n v="25.986805555555552"/>
    <n v="285.85486111111106"/>
    <m/>
    <m/>
    <n v="0"/>
  </r>
  <r>
    <s v="ZB222"/>
    <s v="Pipeta pasteurova 1 ml sterilní (balení po 5 ks!) bal. á 2000 ks 1501/SG"/>
    <x v="0"/>
    <s v="Z 503_OSTAT"/>
    <s v="Ostatní - všeobecný materiál"/>
    <n v="21"/>
    <n v="1.33"/>
    <n v="1.33"/>
    <n v="4000"/>
    <n v="5324"/>
    <n v="1.331"/>
    <n v="6.3380952380952385E-2"/>
    <n v="1.2676190476190476"/>
    <m/>
    <m/>
    <n v="0"/>
  </r>
  <r>
    <s v="ZB224"/>
    <s v="Vak k odsávačce sekretů medela 2,5 l s víčkem a bakter.filtrem bal. á 40 ks N077.0086"/>
    <x v="0"/>
    <s v="Z 503_OSTAT"/>
    <s v="Ostatní - všeobecný materiál"/>
    <n v="12"/>
    <n v="58.62"/>
    <n v="64"/>
    <n v="1800"/>
    <n v="109558.38000000002"/>
    <n v="60.86576666666668"/>
    <n v="5.072147222222223"/>
    <n v="55.79361944444446"/>
    <n v="12"/>
    <n v="56"/>
    <n v="100800"/>
  </r>
  <r>
    <s v="ZB225"/>
    <s v="Zkumavka centrifugační TPP, 15 ml, PP, kónická, se šroubovacím víčkem, sterilní, 9 500 g, bal. á 800 ks 91015"/>
    <x v="35"/>
    <s v="Z 505_SKLO_LAB MAT"/>
    <s v="Laboratorní materiál"/>
    <n v="21"/>
    <n v="8.59"/>
    <n v="10.74"/>
    <n v="8800"/>
    <n v="90205.5"/>
    <n v="10.250624999999999"/>
    <n v="0.48812499999999998"/>
    <n v="9.7624999999999993"/>
    <m/>
    <m/>
    <n v="0"/>
  </r>
  <r>
    <s v="ZB226"/>
    <s v="Protéza cévní pletená   INTERGARD,  8mm,  40cm IGK0008-40"/>
    <x v="1"/>
    <s v="Z 515_NAHRAD_OST"/>
    <s v="Umělé tělní náhrady - ostatní"/>
    <n v="12"/>
    <n v="11164.04"/>
    <n v="12051.57"/>
    <n v="5"/>
    <n v="58482.79"/>
    <n v="11696.558000000001"/>
    <n v="974.71316666666678"/>
    <n v="10721.844833333334"/>
    <m/>
    <m/>
    <n v="0"/>
  </r>
  <r>
    <s v="ZB228"/>
    <s v="Systém hrudní drenáže Pleur-evac bal. á 6 ks pro děti A-6020-08LF"/>
    <x v="0"/>
    <s v="Z 503_OSTAT"/>
    <s v="Ostatní - všeobecný materiál"/>
    <n v="21"/>
    <n v="1424.62"/>
    <n v="1424.62"/>
    <n v="12"/>
    <n v="17095.419999999998"/>
    <n v="1424.6183333333331"/>
    <n v="67.838968253968247"/>
    <n v="1356.7793650793649"/>
    <m/>
    <m/>
    <n v="0"/>
  </r>
  <r>
    <s v="ZB232"/>
    <s v="Maska anesteziologická č.4 EcoMask ( s proužky ) bal. á 35 ks 7294000"/>
    <x v="37"/>
    <s v="Z 542 INTENZ_PECE"/>
    <s v="Intenzívní péče, operační sály"/>
    <n v="12"/>
    <n v="35.090000000000003"/>
    <n v="35.090000000000003"/>
    <n v="1785"/>
    <n v="62635.650000000052"/>
    <n v="35.090000000000032"/>
    <n v="2.9241666666666695"/>
    <n v="32.16583333333336"/>
    <n v="12"/>
    <n v="32.479999999999997"/>
    <n v="57976.799999999996"/>
  </r>
  <r>
    <s v="ZB233"/>
    <s v="Maska anesteziologická č.5 EcoMask ( s proužky ) bal. á 35 ks 7295000"/>
    <x v="37"/>
    <s v="Z 542 INTENZ_PECE"/>
    <s v="Intenzívní péče, operační sály"/>
    <n v="12"/>
    <n v="35.090000000000003"/>
    <n v="35.090000000000003"/>
    <n v="560"/>
    <n v="19650.400000000001"/>
    <n v="35.090000000000003"/>
    <n v="2.9241666666666668"/>
    <n v="32.165833333333339"/>
    <m/>
    <m/>
    <n v="0"/>
  </r>
  <r>
    <s v="ZB239"/>
    <s v="Spojka pacientská Superset 15F bal. á 15 ks3535000/W"/>
    <x v="0"/>
    <s v="Z 503_OSTAT"/>
    <s v="Ostatní - všeobecný materiál"/>
    <n v="21"/>
    <n v="45.65"/>
    <n v="45.65"/>
    <n v="135"/>
    <n v="6163.1999999999989"/>
    <n v="45.653333333333322"/>
    <n v="2.1739682539682534"/>
    <n v="43.479365079365067"/>
    <m/>
    <m/>
    <n v="0"/>
  </r>
  <r>
    <s v="ZB241"/>
    <s v="Šití vicryl plus vi 5-0 bal. á 36 ks VCP303H"/>
    <x v="33"/>
    <s v="Z 529 SITI"/>
    <s v="Šití"/>
    <n v="12"/>
    <n v="117.33"/>
    <n v="117.33"/>
    <n v="108"/>
    <n v="12671.849999999999"/>
    <n v="117.33194444444443"/>
    <n v="9.777662037037036"/>
    <n v="107.5542824074074"/>
    <m/>
    <m/>
    <n v="0"/>
  </r>
  <r>
    <s v="ZB246"/>
    <s v="Jehla atraumatická lumbální bal. á 25 ks MDI 2290"/>
    <x v="30"/>
    <s v="Z 530 JEHLY"/>
    <s v="Jehly"/>
    <n v="12"/>
    <n v="195.9"/>
    <n v="195.9"/>
    <n v="285"/>
    <n v="55831.23"/>
    <n v="195.89905263157897"/>
    <n v="16.324921052631581"/>
    <n v="179.5741315789474"/>
    <n v="12"/>
    <n v="181.328"/>
    <n v="51678.48"/>
  </r>
  <r>
    <s v="ZB248"/>
    <s v="Jehla chirurgická s pérovými oušky s trojhrannou špicí 4/8 kruhu typ G velikost 1,1 x 50 G7"/>
    <x v="30"/>
    <s v="Z 530 JEHLY"/>
    <s v="Jehly"/>
    <n v="12"/>
    <n v="24.08"/>
    <n v="24.08"/>
    <n v="400"/>
    <n v="9631.6"/>
    <n v="24.079000000000001"/>
    <n v="2.0065833333333334"/>
    <n v="22.072416666666669"/>
    <n v="12"/>
    <n v="24.527999999999999"/>
    <n v="9811.1999999999989"/>
  </r>
  <r>
    <s v="ZB249"/>
    <s v="Sáček močový s křížovou výpustí 2000 ml s hadičkou 90 cm ZAR-TNU201601"/>
    <x v="0"/>
    <s v="Z 503_OSTAT"/>
    <s v="Ostatní - všeobecný materiál"/>
    <n v="12"/>
    <n v="9.1"/>
    <n v="9.1"/>
    <n v="30560"/>
    <n v="278070.34000000043"/>
    <n v="9.0991603403141497"/>
    <n v="0.75826336169284581"/>
    <n v="8.3408969786213039"/>
    <m/>
    <m/>
    <n v="0"/>
  </r>
  <r>
    <s v="ZB250"/>
    <s v="Trepan barron 8,0 mm K20-2058"/>
    <x v="0"/>
    <s v="Z 503_OSTAT"/>
    <s v="Ostatní - všeobecný materiál"/>
    <n v="21"/>
    <n v="3540.33"/>
    <n v="3944.94"/>
    <n v="7"/>
    <n v="26805.35"/>
    <n v="3829.3357142857139"/>
    <n v="182.34931972789113"/>
    <n v="3646.9863945578227"/>
    <m/>
    <m/>
    <n v="0"/>
  </r>
  <r>
    <s v="ZB253"/>
    <s v="Filtr antibakteriální a virový iso-gard čistý bal. á 25 ks 19212 "/>
    <x v="0"/>
    <s v="Z 503_OSTAT"/>
    <s v="Filtry"/>
    <n v="12"/>
    <n v="12.38"/>
    <n v="13.61"/>
    <n v="19660"/>
    <n v="260245.16999999995"/>
    <n v="13.237292472024413"/>
    <n v="1.1031077060020344"/>
    <n v="12.134184766022377"/>
    <n v="12"/>
    <n v="13.361600000000001"/>
    <n v="262689.05600000004"/>
  </r>
  <r>
    <s v="ZB254"/>
    <s v="Souprava pro separ. plazmy W/NACL ADAP 00627-00"/>
    <x v="24"/>
    <s v="Z 528 SETY"/>
    <s v="Odběrové systémy transfúzní odd."/>
    <n v="21"/>
    <n v="689.7"/>
    <n v="689.7"/>
    <n v="80"/>
    <n v="55176"/>
    <n v="689.7"/>
    <n v="32.842857142857142"/>
    <n v="656.85714285714289"/>
    <m/>
    <m/>
    <n v="0"/>
  </r>
  <r>
    <s v="ZB255"/>
    <s v="Systém odsávací uzavřený Ty-care CH14 pro TK bal. á 10 ks 444SP01314"/>
    <x v="0"/>
    <s v="Z 503_OSTAT"/>
    <s v="Systémy odsávací"/>
    <n v="21"/>
    <n v="205.7"/>
    <n v="205.7"/>
    <n v="20"/>
    <n v="4114"/>
    <n v="205.7"/>
    <n v="9.7952380952380942"/>
    <n v="195.9047619047619"/>
    <m/>
    <m/>
    <n v="0"/>
  </r>
  <r>
    <s v="ZB258"/>
    <s v="Hadička spojovací stíněná Injectomat line PE 200 cm bal á 200 ks 9004182"/>
    <x v="0"/>
    <s v="Z 503_OSTAT"/>
    <s v="Ostatní - všeobecný materiál"/>
    <n v="21"/>
    <n v="53.05"/>
    <n v="53.05"/>
    <n v="200"/>
    <n v="10609.28"/>
    <n v="53.046400000000006"/>
    <n v="2.5260190476190481"/>
    <n v="50.520380952380961"/>
    <m/>
    <m/>
    <n v="0"/>
  </r>
  <r>
    <s v="ZB259"/>
    <s v="Jehla RF radiofrekvenční 22 G 100 mm active tip 5 mm, bal. á 10 ks, SMK-S1005-22"/>
    <x v="30"/>
    <s v="Z 530 JEHLY"/>
    <s v="Jehly"/>
    <n v="21"/>
    <n v="449"/>
    <n v="449"/>
    <n v="110"/>
    <n v="49389.87"/>
    <n v="448.99881818181819"/>
    <n v="21.380896103896106"/>
    <n v="427.61792207792212"/>
    <m/>
    <m/>
    <n v="0"/>
  </r>
  <r>
    <s v="ZB260"/>
    <s v="Jehla chirurgická s pérovými oušky s trojhrannou špicí 4/8 kruhu typ G velikost 1,2 x 60 G5"/>
    <x v="30"/>
    <s v="Z 530 JEHLY"/>
    <s v="Jehly"/>
    <n v="21"/>
    <n v="27.71"/>
    <n v="27.71"/>
    <n v="380"/>
    <n v="10529.420000000002"/>
    <n v="27.709000000000007"/>
    <n v="1.3194761904761907"/>
    <n v="26.389523809523816"/>
    <m/>
    <m/>
    <n v="0"/>
  </r>
  <r>
    <s v="ZB261"/>
    <s v="Špička pipetovací epDualfilter Tips 50-1000 ul bal. á 960 ks 0030077571"/>
    <x v="35"/>
    <s v="Z 505_SKLO_LAB MAT"/>
    <s v="Laboratorní materiál"/>
    <n v="21"/>
    <n v="5.3"/>
    <n v="5.3"/>
    <n v="11520"/>
    <n v="61101.609999999993"/>
    <n v="5.3039592013888885"/>
    <n v="0.25256948578042326"/>
    <n v="5.0513897156084653"/>
    <m/>
    <m/>
    <n v="0"/>
  </r>
  <r>
    <s v="ZB262"/>
    <s v="Šroub kortikální 4.5 mm (38) samořezný, ocel 214.838"/>
    <x v="2"/>
    <s v="Z 506_NAHRAD_KOV"/>
    <s v="Umělé tělní náhrady - kovové"/>
    <n v="12"/>
    <n v="152.94999999999999"/>
    <n v="217.58"/>
    <n v="2"/>
    <n v="305.89999999999998"/>
    <n v="152.94999999999999"/>
    <n v="12.745833333333332"/>
    <n v="140.20416666666665"/>
    <n v="12"/>
    <n v="148.96"/>
    <n v="297.92"/>
  </r>
  <r>
    <s v="ZB263"/>
    <s v="Kanyla TS 9,0 s manžetou nízkotlaká soft seal,nastavitelná bal. á 2 ks 100/523/090"/>
    <x v="0"/>
    <s v="Z 503_OSTAT"/>
    <s v="Kanyly mimo chirurgické nástroje"/>
    <n v="12"/>
    <n v="646.76"/>
    <n v="646.76"/>
    <n v="26"/>
    <n v="16815.760000000002"/>
    <n v="646.7600000000001"/>
    <n v="53.896666666666675"/>
    <n v="592.86333333333346"/>
    <m/>
    <m/>
    <n v="0"/>
  </r>
  <r>
    <s v="ZB268"/>
    <s v="Stojan sedimentační Vacuette 836072"/>
    <x v="0"/>
    <s v="Z 503_OSTAT"/>
    <s v="Odběrové systémy"/>
    <n v="21"/>
    <n v="578.38"/>
    <n v="578.38"/>
    <n v="2"/>
    <n v="1156.76"/>
    <n v="578.38"/>
    <n v="27.54190476190476"/>
    <n v="550.83809523809521"/>
    <m/>
    <m/>
    <n v="0"/>
  </r>
  <r>
    <s v="ZB271"/>
    <s v="Filtr perifix 0,2MY bal. á 25 ks 4515501"/>
    <x v="0"/>
    <s v="Z 503_OSTAT"/>
    <s v="Ostatní - všeobecný materiál"/>
    <n v="21"/>
    <n v="95.65"/>
    <n v="95.65"/>
    <n v="175"/>
    <n v="16738.82"/>
    <n v="95.650400000000005"/>
    <n v="4.5547809523809528"/>
    <n v="91.095619047619053"/>
    <m/>
    <m/>
    <n v="0"/>
  </r>
  <r>
    <s v="ZB272"/>
    <s v="Jehla spinální spinocan 22 G x 88 mm černá bal. á 25 ks 4507908-01"/>
    <x v="30"/>
    <s v="Z 530 JEHLY"/>
    <s v="Jehly"/>
    <n v="12"/>
    <n v="68.739999999999995"/>
    <n v="68.739999999999995"/>
    <n v="450"/>
    <n v="30933"/>
    <n v="68.739999999999995"/>
    <n v="5.7283333333333326"/>
    <n v="63.011666666666663"/>
    <n v="12"/>
    <n v="68.74560000000001"/>
    <n v="30935.520000000004"/>
  </r>
  <r>
    <s v="ZB275"/>
    <s v="Víčko hliníkové se septem bal. á 100 ks 5140-11"/>
    <x v="0"/>
    <s v="Z 503_OSTAT"/>
    <s v="Ostatní - všeobecný materiál"/>
    <n v="21"/>
    <n v="3.58"/>
    <n v="4.96"/>
    <n v="1500"/>
    <n v="5818.1399999999994"/>
    <n v="3.8787599999999998"/>
    <n v="0.18470285714285714"/>
    <n v="3.6940571428571425"/>
    <m/>
    <m/>
    <n v="0"/>
  </r>
  <r>
    <s v="ZB276"/>
    <s v="Jehla chirurgická s pérovými oušky s trojhrannou špicí 3/8 kruhu typ B velikost 1,0 x 45 B8"/>
    <x v="30"/>
    <s v="Z 530 JEHLY"/>
    <s v="Jehly"/>
    <n v="21"/>
    <n v="24.08"/>
    <n v="24.08"/>
    <n v="50"/>
    <n v="1203.95"/>
    <n v="24.079000000000001"/>
    <n v="1.1466190476190476"/>
    <n v="22.932380952380953"/>
    <m/>
    <m/>
    <n v="0"/>
  </r>
  <r>
    <s v="ZB279"/>
    <s v="Šití prolene bl 6-0 bal. á 12 ks W8815"/>
    <x v="33"/>
    <s v="Z 529 SITI"/>
    <s v="Šití"/>
    <n v="12"/>
    <n v="279.07"/>
    <n v="279.07"/>
    <n v="948"/>
    <n v="264555.2"/>
    <n v="279.06666666666666"/>
    <n v="23.255555555555556"/>
    <n v="255.8111111111111"/>
    <n v="12"/>
    <n v="293.44"/>
    <n v="278181.12"/>
  </r>
  <r>
    <s v="ZB280"/>
    <s v="Šití prolene bl 2-0 bal. á 12 ks W8937"/>
    <x v="33"/>
    <s v="Z 529 SITI"/>
    <s v="Šití"/>
    <n v="12"/>
    <n v="165.98"/>
    <n v="165.98"/>
    <n v="720"/>
    <n v="119508"/>
    <n v="165.98333333333332"/>
    <n v="13.831944444444444"/>
    <n v="152.15138888888887"/>
    <m/>
    <m/>
    <n v="0"/>
  </r>
  <r>
    <s v="ZB282"/>
    <s v="Šití prolene bl 2-0 bal. á 12 ks W8843"/>
    <x v="33"/>
    <s v="Z 529 SITI"/>
    <s v="Šití"/>
    <n v="12"/>
    <n v="176.53"/>
    <n v="176.53"/>
    <n v="60"/>
    <n v="10591.5"/>
    <n v="176.52500000000001"/>
    <n v="14.710416666666667"/>
    <n v="161.81458333333333"/>
    <m/>
    <m/>
    <n v="0"/>
  </r>
  <r>
    <s v="ZB286"/>
    <s v="Šití prolene bl 7-0 bal. á 12 ks W8704"/>
    <x v="33"/>
    <s v="Z 529 SITI"/>
    <s v="Šití"/>
    <n v="12"/>
    <n v="364.74"/>
    <n v="364.74"/>
    <n v="84"/>
    <n v="30638.300000000003"/>
    <n v="364.74166666666667"/>
    <n v="30.395138888888891"/>
    <n v="334.34652777777779"/>
    <m/>
    <m/>
    <n v="0"/>
  </r>
  <r>
    <s v="ZB287"/>
    <s v="Šití prolene bl 8-0 bal. á 12 ks W2777"/>
    <x v="33"/>
    <s v="Z 529 SITI"/>
    <s v="Šití"/>
    <n v="12"/>
    <n v="691.44"/>
    <n v="691.44"/>
    <n v="60"/>
    <n v="41486.25"/>
    <n v="691.4375"/>
    <n v="57.619791666666664"/>
    <n v="633.81770833333337"/>
    <m/>
    <m/>
    <n v="0"/>
  </r>
  <r>
    <s v="ZB288"/>
    <s v="Jehla spinální spinocan 20 G x 88 mm žlutá bal. 25 ks 4509900"/>
    <x v="30"/>
    <s v="Z 530 JEHLY"/>
    <s v="Jehly"/>
    <n v="21"/>
    <n v="63.24"/>
    <n v="63.24"/>
    <n v="50"/>
    <n v="3162.18"/>
    <n v="63.243599999999994"/>
    <n v="3.0115999999999996"/>
    <n v="60.231999999999992"/>
    <m/>
    <m/>
    <n v="0"/>
  </r>
  <r>
    <s v="ZB289"/>
    <s v="Válec do tlakové stříkačky Medrad Stellant Syringery SDS-CTP-QFT bal. á 20 ks 1H07169"/>
    <x v="0"/>
    <s v="Z 503_OSTAT"/>
    <s v="Válec tlakové stříkačky"/>
    <n v="21"/>
    <n v="847"/>
    <n v="847"/>
    <n v="160"/>
    <n v="135520"/>
    <n v="847"/>
    <n v="40.333333333333336"/>
    <n v="806.66666666666663"/>
    <m/>
    <m/>
    <n v="0"/>
  </r>
  <r>
    <s v="ZB290"/>
    <s v="Špička pipetovací bez filtru, 2 - 200 μl, transparentní, délka špičky 51 mm, PCR testedt, bez DNA, DNázy/RNázy, bez pyrogenů), nesterilní, bal. á 1000 ks 200 μl 51 mm transparentní 70.3030 - krácení"/>
    <x v="35"/>
    <s v="Z 505_SKLO_LAB MAT"/>
    <s v="Laboratorní materiál"/>
    <n v="12"/>
    <n v="0.17"/>
    <n v="0.17"/>
    <n v="133000"/>
    <n v="22208.339999999997"/>
    <n v="0.16697999999999996"/>
    <n v="1.3914999999999997E-2"/>
    <n v="0.15306499999999995"/>
    <n v="12"/>
    <n v="0.15456"/>
    <n v="20556.48"/>
  </r>
  <r>
    <s v="ZB291"/>
    <s v="Jehla spinální spinocan 25 G x 88 mm oranžová bal. á 25 ks 4505905-01"/>
    <x v="30"/>
    <s v="Z 530 JEHLY"/>
    <s v="Jehly"/>
    <n v="12"/>
    <n v="77.94"/>
    <n v="77.94"/>
    <n v="400"/>
    <n v="31174.450000000004"/>
    <n v="77.936125000000004"/>
    <n v="6.4946770833333334"/>
    <n v="71.441447916666675"/>
    <n v="12"/>
    <n v="77.940799999999996"/>
    <n v="31176.32"/>
  </r>
  <r>
    <s v="ZB295"/>
    <s v="Filtr iso-gard hepa čistý bal. á 20 ks (6 denní) 28012"/>
    <x v="0"/>
    <s v="Z 503_OSTAT"/>
    <s v="Filtry"/>
    <n v="12"/>
    <n v="50.05"/>
    <n v="55.06"/>
    <n v="2380"/>
    <n v="129327.71"/>
    <n v="54.339373949579837"/>
    <n v="4.5282811624649861"/>
    <n v="49.811092787114852"/>
    <n v="12"/>
    <n v="54.017600000000002"/>
    <n v="128561.88800000001"/>
  </r>
  <r>
    <s v="ZB296"/>
    <s v="Mikroskalpel Stab Blade/Tip 22,5° Straig bal. á 6 ks 72-2202"/>
    <x v="0"/>
    <s v="Z 503_OSTAT"/>
    <s v="Ostatní - všeobecný materiál"/>
    <n v="21"/>
    <n v="200.05"/>
    <n v="200.05"/>
    <n v="186"/>
    <n v="37209.920000000006"/>
    <n v="200.05333333333337"/>
    <n v="9.5263492063492077"/>
    <n v="190.52698412698416"/>
    <n v="21"/>
    <n v="200.05333333333331"/>
    <n v="37209.919999999998"/>
  </r>
  <r>
    <s v="ZB297"/>
    <s v="Podložka cortex 20 12 x 160 mm bal. á 2 ks ZP-103-0116 (pův.k.č.103011664252)"/>
    <x v="0"/>
    <s v="Z 503_OSTAT"/>
    <s v="Ostatní - všeobecný materiál"/>
    <n v="12"/>
    <n v="80.06"/>
    <n v="80.06"/>
    <n v="136"/>
    <n v="10887.8"/>
    <n v="80.057352941176461"/>
    <n v="6.6714460784313721"/>
    <n v="73.385906862745088"/>
    <m/>
    <m/>
    <n v="0"/>
  </r>
  <r>
    <s v="ZB299"/>
    <s v="Konektor bezjehlový safeflow s prodl.hadičkou safeflow ventil bal.á 100 ks, 4097154"/>
    <x v="0"/>
    <s v="Z 503_OSTAT"/>
    <s v="Konektory"/>
    <n v="12"/>
    <n v="30.33"/>
    <n v="38.82"/>
    <n v="3200"/>
    <n v="124233.51000000002"/>
    <n v="38.822971875000007"/>
    <n v="3.2352476562500008"/>
    <n v="35.587724218750004"/>
    <n v="12"/>
    <n v="37.013400000000004"/>
    <n v="118442.88000000002"/>
  </r>
  <r>
    <s v="ZB301"/>
    <s v="Rampa 5 kohoutů bez PVC lipidorezistentní bal. á 20 ks RP 5000 M"/>
    <x v="0"/>
    <s v="Z 503_OSTAT"/>
    <s v="Ostatní - všeobecný materiál"/>
    <n v="12"/>
    <n v="114.83"/>
    <n v="114.83"/>
    <n v="1900"/>
    <n v="218175.09999999998"/>
    <n v="114.82899999999999"/>
    <n v="9.5690833333333334"/>
    <n v="105.25991666666665"/>
    <n v="12"/>
    <n v="106.288"/>
    <n v="201947.19999999998"/>
  </r>
  <r>
    <s v="ZB302"/>
    <s v="Rampa 3 kohouty, bal.á 20 ks, RP 3000 M"/>
    <x v="0"/>
    <s v="Z 503_OSTAT"/>
    <s v="Ostatní - všeobecný materiál"/>
    <n v="12"/>
    <n v="64.86"/>
    <n v="64.86"/>
    <n v="680"/>
    <n v="44102.079999999994"/>
    <n v="64.855999999999995"/>
    <n v="5.4046666666666665"/>
    <n v="59.451333333333331"/>
    <n v="12"/>
    <n v="60.032000000000004"/>
    <n v="40821.760000000002"/>
  </r>
  <r>
    <s v="ZB303"/>
    <s v="Spojka asymetrická 4 x 7 mm 60.21.00 (120 420)"/>
    <x v="0"/>
    <s v="Z 503_OSTAT"/>
    <s v="Ostatní - všeobecný materiál"/>
    <n v="21"/>
    <n v="15.72"/>
    <n v="15.73"/>
    <n v="980"/>
    <n v="15409.839999999998"/>
    <n v="15.724326530612244"/>
    <n v="0.74877745383867822"/>
    <n v="14.975549076773564"/>
    <m/>
    <m/>
    <n v="0"/>
  </r>
  <r>
    <s v="ZB304"/>
    <s v="Šití vicryl vi 2-0 bal. á 12 ks W9158"/>
    <x v="33"/>
    <s v="Z 529 SITI"/>
    <s v="Šití"/>
    <n v="12"/>
    <n v="149.56"/>
    <n v="149.56"/>
    <n v="252"/>
    <n v="37688.49"/>
    <n v="149.5575"/>
    <n v="12.463125"/>
    <n v="137.09437500000001"/>
    <m/>
    <m/>
    <n v="0"/>
  </r>
  <r>
    <s v="ZB307"/>
    <s v="Sáček náhradní 3,5 l Ureofix s posuvnou svorkou bal. á 100 ks 4417543"/>
    <x v="0"/>
    <s v="Z 503_OSTAT"/>
    <s v="Ostatní - všeobecný materiál"/>
    <n v="12"/>
    <n v="32.54"/>
    <n v="32.54"/>
    <n v="2200"/>
    <n v="71581.179999999993"/>
    <n v="32.536899999999996"/>
    <n v="2.711408333333333"/>
    <n v="29.825491666666665"/>
    <n v="12"/>
    <n v="32.536000000000001"/>
    <n v="71579.199999999997"/>
  </r>
  <r>
    <s v="ZB309"/>
    <s v="Kanyla ET 7,5 s manžetou bal. á 20 ks 100/199/075"/>
    <x v="0"/>
    <s v="Z 503_OSTAT"/>
    <s v="Kanyly mimo chirurgické nástroje"/>
    <n v="21"/>
    <n v="47.8"/>
    <n v="91.72"/>
    <n v="200"/>
    <n v="11315.919999999998"/>
    <n v="56.579599999999992"/>
    <n v="2.6942666666666661"/>
    <n v="53.885333333333328"/>
    <m/>
    <m/>
    <n v="0"/>
  </r>
  <r>
    <s v="ZB310"/>
    <s v="Kanyla ET 8,0 s manžetou bal. á 20 ks 100/199/080"/>
    <x v="0"/>
    <s v="Z 503_OSTAT"/>
    <s v="Kanyly mimo chirurgické nástroje"/>
    <n v="21"/>
    <n v="47.8"/>
    <n v="47.8"/>
    <n v="40"/>
    <n v="1911.8"/>
    <n v="47.795000000000002"/>
    <n v="2.2759523809523809"/>
    <n v="45.519047619047619"/>
    <m/>
    <m/>
    <n v="0"/>
  </r>
  <r>
    <s v="ZB311"/>
    <s v="Kanyla ET 8,5 s manžetou bal. á 20 ks 100/199/085"/>
    <x v="0"/>
    <s v="Z 503_OSTAT"/>
    <s v="Kanyly mimo chirurgické nástroje"/>
    <n v="12"/>
    <n v="47.8"/>
    <n v="91.72"/>
    <n v="580"/>
    <n v="33870.32"/>
    <n v="58.397103448275864"/>
    <n v="4.8664252873563223"/>
    <n v="53.530678160919543"/>
    <n v="12"/>
    <n v="84.896000000000001"/>
    <n v="49239.68"/>
  </r>
  <r>
    <s v="ZB312"/>
    <s v="Zavaděč trach. rourek pro TR střední 5,0 - 8,0 mm á 10 ks 100/120/200"/>
    <x v="0"/>
    <s v="Z 503_OSTAT"/>
    <s v="Ostatní - všeobecný materiál"/>
    <n v="12"/>
    <n v="92.93"/>
    <n v="107.81"/>
    <n v="330"/>
    <n v="31261.56"/>
    <n v="94.731999999999999"/>
    <n v="7.894333333333333"/>
    <n v="86.837666666666664"/>
    <n v="12"/>
    <n v="99.792000000000002"/>
    <n v="32931.360000000001"/>
  </r>
  <r>
    <s v="ZB313"/>
    <s v="Zavaděč trach. rourek pro TR velký 8.5 - 11.0 mm á 10 ks 100/120/300"/>
    <x v="0"/>
    <s v="Z 503_OSTAT"/>
    <s v="Ostatní - všeobecný materiál"/>
    <n v="21"/>
    <n v="92.93"/>
    <n v="92.93"/>
    <n v="20"/>
    <n v="1858.5600000000002"/>
    <n v="92.928000000000011"/>
    <n v="4.4251428571428573"/>
    <n v="88.502857142857152"/>
    <m/>
    <m/>
    <n v="0"/>
  </r>
  <r>
    <s v="ZB314"/>
    <s v="Kanyla TS 8,0 s manžetou nízkotlaká soft seal,nastavitelná bal. á 2 ks 100/523/080"/>
    <x v="0"/>
    <s v="Z 503_OSTAT"/>
    <s v="Kanyly mimo chirurgické nástroje"/>
    <n v="12"/>
    <n v="646.76"/>
    <n v="646.76"/>
    <n v="24"/>
    <n v="15522.240000000003"/>
    <n v="646.7600000000001"/>
    <n v="53.896666666666675"/>
    <n v="592.86333333333346"/>
    <m/>
    <m/>
    <n v="0"/>
  </r>
  <r>
    <s v="ZB315"/>
    <s v="Vzduchovod nosní 7.0 mm bal. á 10 ks 100/210/070"/>
    <x v="0"/>
    <s v="Z 503_OSTAT"/>
    <s v="Ostatní - všeobecný materiál"/>
    <n v="21"/>
    <n v="173.64"/>
    <n v="173.64"/>
    <n v="50"/>
    <n v="8681.75"/>
    <n v="173.63499999999999"/>
    <n v="8.2683333333333326"/>
    <n v="165.36666666666665"/>
    <m/>
    <m/>
    <n v="0"/>
  </r>
  <r>
    <s v="ZB318"/>
    <s v="Maska resuscitační nafuk. dosp. velká bal. á 20 ks 41282"/>
    <x v="37"/>
    <s v="Z 542 INTENZ_PECE"/>
    <s v="Intenzívní péče, operační sály"/>
    <n v="21"/>
    <n v="103.79"/>
    <n v="103.79"/>
    <n v="60"/>
    <n v="6227.62"/>
    <n v="103.79366666666667"/>
    <n v="4.9425555555555558"/>
    <n v="98.851111111111109"/>
    <m/>
    <m/>
    <n v="0"/>
  </r>
  <r>
    <s v="ZB320"/>
    <s v="Irigátor z PVC kompletní"/>
    <x v="0"/>
    <s v="Z 503_OSTAT"/>
    <s v="Ostatní - všeobecný materiál"/>
    <n v="21"/>
    <n v="117.37"/>
    <n v="117.37"/>
    <n v="8"/>
    <n v="938.95000000000016"/>
    <n v="117.36875000000002"/>
    <n v="5.5889880952380961"/>
    <n v="111.77976190476193"/>
    <m/>
    <m/>
    <n v="0"/>
  </r>
  <r>
    <s v="ZB322"/>
    <s v="Maska resuscitační nafuk. dosp. střed bal. á 20 ks 41281"/>
    <x v="37"/>
    <s v="Z 542 INTENZ_PECE"/>
    <s v="Intenzívní péče, operační sály"/>
    <n v="21"/>
    <n v="103.79"/>
    <n v="103.79"/>
    <n v="20"/>
    <n v="2075.89"/>
    <n v="103.7945"/>
    <n v="4.9425952380952385"/>
    <n v="98.851904761904763"/>
    <m/>
    <m/>
    <n v="0"/>
  </r>
  <r>
    <s v="ZB324"/>
    <s v="Plegie cílená á 20 ks (MEDPROGRESS) 30012"/>
    <x v="0"/>
    <s v="Z 503_OSTAT"/>
    <s v="Ostatní - všeobecný materiál"/>
    <n v="12"/>
    <n v="251.43"/>
    <n v="251.43"/>
    <n v="60"/>
    <n v="15085.560000000001"/>
    <n v="251.42600000000002"/>
    <n v="20.952166666666667"/>
    <n v="230.47383333333335"/>
    <n v="12"/>
    <n v="232.72499999999999"/>
    <n v="13963.5"/>
  </r>
  <r>
    <s v="ZB325"/>
    <s v="Shunt intrakoronární 1,50 mm á 5 ks (MEDPROGRESS) 31150"/>
    <x v="6"/>
    <s v="Z 513_KATETR"/>
    <s v="Katetry"/>
    <n v="12"/>
    <n v="847"/>
    <n v="847"/>
    <n v="60"/>
    <n v="50820"/>
    <n v="847"/>
    <n v="70.583333333333329"/>
    <n v="776.41666666666663"/>
    <n v="12"/>
    <n v="784"/>
    <n v="47040"/>
  </r>
  <r>
    <s v="ZB327"/>
    <s v="Držák skalpelových čepelek č. 3 123 mm 397112910003"/>
    <x v="0"/>
    <s v="Z 503_OSTAT"/>
    <s v="Nástroje chirurgické do 1 roku"/>
    <n v="21"/>
    <n v="135.04"/>
    <n v="216.59"/>
    <n v="32"/>
    <n v="4484.26"/>
    <n v="140.13312500000001"/>
    <n v="6.6730059523809526"/>
    <n v="133.46011904761906"/>
    <m/>
    <m/>
    <n v="0"/>
  </r>
  <r>
    <s v="ZB334"/>
    <s v="Konektor bezjehlový bionector á 50 ks 896.03 - povoleno pouze pro HOK, DK a NOVO, KCHIR: PICC tým, 5721 "/>
    <x v="0"/>
    <s v="Z 503_OSTAT"/>
    <s v="Konektory"/>
    <n v="12"/>
    <n v="19.600000000000001"/>
    <n v="19.600000000000001"/>
    <n v="19750"/>
    <n v="387139.49999999971"/>
    <n v="19.601999999999986"/>
    <n v="1.6334999999999988"/>
    <n v="17.968499999999988"/>
    <n v="12"/>
    <n v="18.815999999999999"/>
    <n v="371616"/>
  </r>
  <r>
    <s v="ZB336"/>
    <s v="Zkumavka odběrová 1 ml tapval koagulace modrá bal. á 50 ks (Aquisel) 13060"/>
    <x v="0"/>
    <s v="Z 503_OSTAT"/>
    <s v="Odběrové systémy"/>
    <n v="21"/>
    <n v="3.24"/>
    <n v="3.33"/>
    <n v="2500"/>
    <n v="7603.6"/>
    <n v="3.0414400000000001"/>
    <n v="0.1448304761904762"/>
    <n v="2.896609523809524"/>
    <m/>
    <m/>
    <n v="0"/>
  </r>
  <r>
    <s v="ZB337"/>
    <s v="Manžeta TK dospělá 34-43 cm velká M1575A"/>
    <x v="0"/>
    <s v="Z 503_OSTAT"/>
    <s v="Ostatní - všeobecný materiál"/>
    <n v="21"/>
    <n v="3187.14"/>
    <n v="3187.14"/>
    <n v="17"/>
    <n v="54181.38"/>
    <n v="3187.14"/>
    <n v="151.76857142857142"/>
    <n v="3035.3714285714286"/>
    <n v="21"/>
    <n v="3187.14"/>
    <n v="54181.38"/>
  </r>
  <r>
    <s v="ZB338"/>
    <s v="Hadička spojovací tlaková biocath PE/PVC, délka 200 cm, průměr 1 x 2,5 mm, tlak 40 bar/580 psi, LUER LOCK male/female s rotační maticí, bal. á 40 ks PB 3120 M"/>
    <x v="0"/>
    <s v="Z 503_OSTAT"/>
    <s v="Hadičky spojovací"/>
    <n v="12"/>
    <n v="33.880000000000003"/>
    <n v="33.880000000000003"/>
    <n v="1480"/>
    <n v="50142.400000000001"/>
    <n v="33.880000000000003"/>
    <n v="2.8233333333333337"/>
    <n v="31.056666666666668"/>
    <n v="12"/>
    <n v="31.36"/>
    <n v="46412.799999999996"/>
  </r>
  <r>
    <s v="ZB340"/>
    <s v="Hadička kyslíková 210 cm bal. á 50 ks 41113P"/>
    <x v="0"/>
    <s v="Z 503_OSTAT"/>
    <s v="Hadičky spojovací"/>
    <n v="12"/>
    <n v="33.35"/>
    <n v="33.35"/>
    <n v="550"/>
    <n v="18341.330000000002"/>
    <n v="33.34787272727273"/>
    <n v="2.7789893939393941"/>
    <n v="30.568883333333336"/>
    <n v="12"/>
    <n v="30.867199999999997"/>
    <n v="16976.96"/>
  </r>
  <r>
    <s v="ZB342"/>
    <s v="Jehla spinální atraucan hnědý 26 G x 88 mm bal. á 25 ks 4504739"/>
    <x v="30"/>
    <s v="Z 530 JEHLY"/>
    <s v="Jehly"/>
    <n v="12"/>
    <n v="306.61"/>
    <n v="306.61"/>
    <n v="325"/>
    <n v="99649.550000000032"/>
    <n v="306.61400000000009"/>
    <n v="25.551166666666674"/>
    <n v="281.0628333333334"/>
    <n v="12"/>
    <n v="306.6112"/>
    <n v="99648.639999999999"/>
  </r>
  <r>
    <s v="ZB345"/>
    <s v="Jehla spinální spinocan 27 G x 88 mm šedá  bal. á 25 ks 4503902"/>
    <x v="30"/>
    <s v="Z 530 JEHLY"/>
    <s v="Jehly"/>
    <n v="21"/>
    <n v="98.8"/>
    <n v="98.8"/>
    <n v="50"/>
    <n v="4939.83"/>
    <n v="98.796599999999998"/>
    <n v="4.7046000000000001"/>
    <n v="94.091999999999999"/>
    <m/>
    <m/>
    <n v="0"/>
  </r>
  <r>
    <s v="ZB351"/>
    <s v="Miska petri UH pr. 60 mm á 20 ks 400927"/>
    <x v="0"/>
    <s v="Z 503_OSTAT"/>
    <s v="Ostatní - všeobecný materiál"/>
    <n v="21"/>
    <n v="2.54"/>
    <n v="2.7"/>
    <n v="1380"/>
    <n v="3589.2499999999995"/>
    <n v="2.6009057971014489"/>
    <n v="0.1238526570048309"/>
    <n v="2.477053140096618"/>
    <m/>
    <m/>
    <n v="0"/>
  </r>
  <r>
    <s v="ZB352"/>
    <s v="Jehla spinální spinocan 19 G x 88 mm sloní kost bal. á 25 ks 4501195"/>
    <x v="30"/>
    <s v="Z 530 JEHLY"/>
    <s v="Jehly"/>
    <n v="21"/>
    <n v="68.239999999999995"/>
    <n v="68.739999999999995"/>
    <n v="350"/>
    <n v="23946.5"/>
    <n v="68.418571428571425"/>
    <n v="3.2580272108843538"/>
    <n v="65.160544217687075"/>
    <m/>
    <m/>
    <n v="0"/>
  </r>
  <r>
    <s v="ZB357"/>
    <s v="Pásek adapter coronary perfusion typ Y bal. 20 ks 10004"/>
    <x v="0"/>
    <s v="Z 503_OSTAT"/>
    <s v="Ostatní - všeobecný materiál"/>
    <n v="12"/>
    <n v="264.99"/>
    <n v="264.99"/>
    <n v="160"/>
    <n v="42398.400000000001"/>
    <n v="264.99"/>
    <n v="22.0825"/>
    <n v="242.9075"/>
    <n v="12"/>
    <n v="245.28000000000003"/>
    <n v="39244.800000000003"/>
  </r>
  <r>
    <s v="ZB359"/>
    <s v="Šití vicryl 3-0 bal. á 12 ks W9114"/>
    <x v="33"/>
    <s v="Z 529 SITI"/>
    <s v="Šití"/>
    <n v="12"/>
    <n v="82.42"/>
    <n v="82.42"/>
    <n v="24"/>
    <n v="1978"/>
    <n v="82.416666666666671"/>
    <n v="6.8680555555555562"/>
    <n v="75.548611111111114"/>
    <m/>
    <m/>
    <n v="0"/>
  </r>
  <r>
    <s v="ZB360"/>
    <s v="Rourka rektální CH12 délka 12 cm sterilní bal. á 20 ks 646699"/>
    <x v="0"/>
    <s v="Z 503_OSTAT"/>
    <s v="Ostatní - všeobecný materiál"/>
    <n v="12"/>
    <n v="19.95"/>
    <n v="21.54"/>
    <n v="880"/>
    <n v="18476.349999999999"/>
    <n v="20.995852272727269"/>
    <n v="1.7496543560606057"/>
    <n v="19.246197916666663"/>
    <n v="12"/>
    <n v="19.364833333333333"/>
    <n v="17041.053333333333"/>
  </r>
  <r>
    <s v="ZB363"/>
    <s v="Implantát maxillofaciální La Forté systém dlaha mini střední obličejová etáž 4 otv./1,0 mm(20-ST-004) 242.50ST04.01"/>
    <x v="34"/>
    <s v="Z 509_ZUBOL"/>
    <s v="Zubolékařský materiál"/>
    <n v="12"/>
    <n v="691.04"/>
    <n v="746.32"/>
    <n v="8"/>
    <n v="5804.72"/>
    <n v="725.59"/>
    <n v="60.465833333333336"/>
    <n v="665.12416666666672"/>
    <m/>
    <m/>
    <n v="0"/>
  </r>
  <r>
    <s v="ZB365"/>
    <s v="Kanyla k oxygenátoru aortální glide 21Fr á 10 ks EZC21TA"/>
    <x v="0"/>
    <s v="Z 503_OSTAT"/>
    <s v="Kanyly mimo chirurgické nástroje"/>
    <n v="21"/>
    <n v="1076.9000000000001"/>
    <n v="1076.9000000000001"/>
    <n v="40"/>
    <n v="43076"/>
    <n v="1076.9000000000001"/>
    <n v="51.280952380952385"/>
    <n v="1025.6190476190477"/>
    <m/>
    <m/>
    <n v="0"/>
  </r>
  <r>
    <s v="ZB366"/>
    <s v="Zkumavka PS 10 ml nesterilní bal. á 20 ks 400912"/>
    <x v="35"/>
    <s v="Z 505_SKLO_LAB MAT"/>
    <s v="Laboratorní materiál"/>
    <n v="21"/>
    <n v="1.33"/>
    <n v="1.33"/>
    <n v="46200"/>
    <n v="61240.619999999995"/>
    <n v="1.3255545454545454"/>
    <n v="6.3121645021645023E-2"/>
    <n v="1.2624329004329005"/>
    <n v="21"/>
    <n v="1.325555"/>
    <n v="61240.641000000003"/>
  </r>
  <r>
    <s v="ZB367"/>
    <s v="Cévka urologická pro ženy ster. CH12 07.032.12.100"/>
    <x v="0"/>
    <s v="Z 503_OSTAT"/>
    <s v="Cévky"/>
    <n v="12"/>
    <n v="4.4800000000000004"/>
    <n v="4.49"/>
    <n v="1920"/>
    <n v="8611.2000000000007"/>
    <n v="4.4850000000000003"/>
    <n v="0.37375000000000003"/>
    <n v="4.1112500000000001"/>
    <n v="12"/>
    <n v="4.3680000000000003"/>
    <n v="8386.5600000000013"/>
  </r>
  <r>
    <s v="ZB368"/>
    <s v="Zkumavka 50 ml PP 114 x 28 mm 62.548.004"/>
    <x v="0"/>
    <s v="Z 503_OSTAT"/>
    <s v="Odběrové systémy"/>
    <n v="21"/>
    <n v="3.99"/>
    <n v="4.3"/>
    <n v="1800"/>
    <n v="7368.9000000000005"/>
    <n v="4.0938333333333334"/>
    <n v="0.19494444444444445"/>
    <n v="3.8988888888888891"/>
    <m/>
    <m/>
    <n v="0"/>
  </r>
  <r>
    <s v="ZB370"/>
    <s v="Pipeta pasteurova 1 ml nesterilní bal. á 500 ks 1501"/>
    <x v="0"/>
    <s v="Z 503_OSTAT"/>
    <s v="Ostatní - všeobecný materiál"/>
    <n v="12"/>
    <n v="0.67"/>
    <n v="0.67"/>
    <n v="35000"/>
    <n v="23292.649999999998"/>
    <n v="0.66550428571428566"/>
    <n v="5.5458690476190474E-2"/>
    <n v="0.61004559523809521"/>
    <n v="12"/>
    <n v="0.61599999999999999"/>
    <n v="21560"/>
  </r>
  <r>
    <s v="ZB372"/>
    <s v="Ambuvak pro dospělé vak 1,0 l bal. á 6 ks 7153000"/>
    <x v="0"/>
    <s v="Z 503_OSTAT"/>
    <s v="Ostatní - všeobecný materiál"/>
    <n v="21"/>
    <n v="650.33000000000004"/>
    <n v="650.33000000000004"/>
    <n v="6"/>
    <n v="3901.96"/>
    <n v="650.32666666666671"/>
    <n v="30.967936507936511"/>
    <n v="619.35873015873017"/>
    <m/>
    <m/>
    <n v="0"/>
  </r>
  <r>
    <s v="ZB375"/>
    <s v="Šroub samořezný kortikální Stardrive malý fragment, ocel 3.5 mm x 18 mm 204.818"/>
    <x v="2"/>
    <s v="Z 506_NAHRAD_KOV"/>
    <s v="Umělé tělní náhrady - kovové"/>
    <n v="12"/>
    <n v="233.45"/>
    <n v="342.7"/>
    <n v="256"/>
    <n v="59763.200000000012"/>
    <n v="233.45000000000005"/>
    <n v="19.454166666666669"/>
    <n v="213.99583333333337"/>
    <n v="12"/>
    <n v="227.36"/>
    <n v="58204.160000000003"/>
  </r>
  <r>
    <s v="ZB377"/>
    <s v="Systém odsávací uzavřený TC KimVent CH10 neo/pedi  40,5 cm 1910-5"/>
    <x v="0"/>
    <s v="Z 503_OSTAT"/>
    <s v="Systémy odsávací"/>
    <n v="12"/>
    <n v="469.2"/>
    <n v="469.2"/>
    <n v="60"/>
    <n v="28152"/>
    <n v="469.2"/>
    <n v="39.1"/>
    <n v="430.09999999999997"/>
    <m/>
    <m/>
    <n v="0"/>
  </r>
  <r>
    <s v="ZB380"/>
    <s v="Kanyla k oxygenátoru venózní dvoustupňová 33/43Fr á 10 ks TF3343OA"/>
    <x v="0"/>
    <s v="Z 503_OSTAT"/>
    <s v="Kanyly mimo chirurgické nástroje"/>
    <n v="21"/>
    <n v="1294.7"/>
    <n v="1294.7"/>
    <n v="30"/>
    <n v="38841"/>
    <n v="1294.7"/>
    <n v="61.652380952380952"/>
    <n v="1233.047619047619"/>
    <m/>
    <m/>
    <n v="0"/>
  </r>
  <r>
    <s v="ZB383"/>
    <s v="Elektroda drátková pro novor.3 v sáčku á 300 ks 2009101-406"/>
    <x v="0"/>
    <s v="Z 503_OSTAT"/>
    <s v="Elektrody"/>
    <n v="21"/>
    <n v="33.07"/>
    <n v="33.07"/>
    <n v="600"/>
    <n v="19841.580000000002"/>
    <n v="33.069300000000005"/>
    <n v="1.5747285714285717"/>
    <n v="31.494571428571433"/>
    <n v="21"/>
    <n v="33.069300000000005"/>
    <n v="19841.580000000002"/>
  </r>
  <r>
    <s v="ZB384"/>
    <s v="Stříkačka injekční 3-dílná 20 ml LL Omnifix Solo se závitem bal. á 100 ks 4617207V - bude nahrazovat ZI458, povoleno pouze pro LÉKÁRNU, KNM"/>
    <x v="0"/>
    <s v="Z 503_OSTAT"/>
    <s v="Stříkačky"/>
    <n v="12"/>
    <n v="10.25"/>
    <n v="10.25"/>
    <n v="4200"/>
    <n v="43036.43"/>
    <n v="10.246769047619047"/>
    <n v="0.85389742063492058"/>
    <n v="9.3928716269841264"/>
    <n v="12"/>
    <n v="10.246762499999999"/>
    <n v="43036.402499999997"/>
  </r>
  <r>
    <s v="ZB385"/>
    <s v="Hadice silikon 6 x 10,0 mm á 25 m P00272"/>
    <x v="37"/>
    <s v="Z 542 INTENZ_PECE"/>
    <s v="Intenzívní péče, operační sály"/>
    <n v="21"/>
    <n v="71.39"/>
    <n v="71.39"/>
    <n v="50"/>
    <n v="3569.5"/>
    <n v="71.39"/>
    <n v="3.3995238095238096"/>
    <n v="67.990476190476187"/>
    <n v="21"/>
    <n v="71.39"/>
    <n v="3569.5"/>
  </r>
  <r>
    <s v="ZB386"/>
    <s v="Kanyla ET 7,5 s manžetou 9475E "/>
    <x v="0"/>
    <s v="Z 503_OSTAT"/>
    <s v="Kanyly mimo chirurgické nástroje"/>
    <n v="12"/>
    <n v="17.91"/>
    <n v="18.09"/>
    <n v="2478"/>
    <n v="44482.049999999988"/>
    <n v="17.950786924939461"/>
    <n v="1.4958989104116218"/>
    <n v="16.454888014527839"/>
    <n v="12"/>
    <n v="16.576000000000001"/>
    <n v="41075.328000000001"/>
  </r>
  <r>
    <s v="ZB387"/>
    <s v="Kanyla ET 8,0 s manžetou 9480E "/>
    <x v="0"/>
    <s v="Z 503_OSTAT"/>
    <s v="Kanyly mimo chirurgické nástroje"/>
    <n v="12"/>
    <n v="17.91"/>
    <n v="17.91"/>
    <n v="3030"/>
    <n v="54261.240000000063"/>
    <n v="17.908000000000023"/>
    <n v="1.4923333333333353"/>
    <n v="16.415666666666688"/>
    <n v="12"/>
    <n v="16.576000000000001"/>
    <n v="50225.279999999999"/>
  </r>
  <r>
    <s v="ZB388"/>
    <s v="Kanyla ET 8,5 s manžetou 9485E "/>
    <x v="0"/>
    <s v="Z 503_OSTAT"/>
    <s v="Kanyly mimo chirurgické nástroje"/>
    <n v="12"/>
    <n v="17.91"/>
    <n v="17.91"/>
    <n v="1655"/>
    <n v="29637.740000000013"/>
    <n v="17.908000000000008"/>
    <n v="1.492333333333334"/>
    <n v="16.415666666666674"/>
    <n v="12"/>
    <n v="16.576000000000001"/>
    <n v="27433.280000000002"/>
  </r>
  <r>
    <s v="ZB389"/>
    <s v="Kanyla ET 9,0 s manžetou bal. á 10 ks 9590E "/>
    <x v="0"/>
    <s v="Z 503_OSTAT"/>
    <s v="Kanyly mimo chirurgické nástroje"/>
    <n v="21"/>
    <n v="17.91"/>
    <n v="17.91"/>
    <n v="120"/>
    <n v="2148.96"/>
    <n v="17.908000000000001"/>
    <n v="0.85276190476190483"/>
    <n v="17.055238095238096"/>
    <m/>
    <m/>
    <n v="0"/>
  </r>
  <r>
    <s v="ZB395"/>
    <s v="Tampon odběrový transystem Amies půda plastová tyčinka 48 hod. mikrobiologické vyšetření 1601"/>
    <x v="0"/>
    <s v="Z 503_OSTAT"/>
    <s v="Odběrové systémy"/>
    <n v="21"/>
    <n v="6.35"/>
    <n v="6.35"/>
    <n v="200"/>
    <n v="1269.24"/>
    <n v="6.3461999999999996"/>
    <n v="0.30219999999999997"/>
    <n v="6.0439999999999996"/>
    <m/>
    <m/>
    <n v="0"/>
  </r>
  <r>
    <s v="ZB397"/>
    <s v="Šroub samořezný kortikální Stardrive malý fragment, ocel 3.5 mm x 16 mm 204.816"/>
    <x v="2"/>
    <s v="Z 506_NAHRAD_KOV"/>
    <s v="Umělé tělní náhrady - kovové"/>
    <n v="12"/>
    <n v="233.45"/>
    <n v="1075.25"/>
    <n v="355"/>
    <n v="84245.549999999959"/>
    <n v="237.31140845070411"/>
    <n v="19.775950704225341"/>
    <n v="217.53545774647876"/>
    <n v="12"/>
    <n v="227.36"/>
    <n v="80712.800000000003"/>
  </r>
  <r>
    <s v="ZB398"/>
    <s v="Maska supraglotická LM č. 4,0 bal. á 25 ks 8204000"/>
    <x v="37"/>
    <s v="Z 542 INTENZ_PECE"/>
    <s v="Intenzívní péče, operační sály"/>
    <n v="12"/>
    <n v="209.37"/>
    <n v="209.37"/>
    <n v="450"/>
    <n v="94214.890000000029"/>
    <n v="209.3664222222223"/>
    <n v="17.447201851851858"/>
    <n v="191.91922037037045"/>
    <n v="21"/>
    <n v="209.3664"/>
    <n v="94214.88"/>
  </r>
  <r>
    <s v="ZB399"/>
    <s v="Hadička PVC 1/1,5 bal. á 100 m  PVC100015"/>
    <x v="0"/>
    <s v="Z 503_OSTAT"/>
    <s v="Hadičky spojovací"/>
    <n v="21"/>
    <n v="229.9"/>
    <n v="229.9"/>
    <n v="28"/>
    <n v="6437.2000000000007"/>
    <n v="229.90000000000003"/>
    <n v="10.94761904761905"/>
    <n v="218.95238095238099"/>
    <n v="21"/>
    <n v="229.9"/>
    <n v="6437.2"/>
  </r>
  <r>
    <s v="ZB400"/>
    <s v="Krytí cavilon krém ochranný bariérový nedráždivý film á 92 g bal. á 12 ks 3392G "/>
    <x v="29"/>
    <s v="Z 502_OBVAZ"/>
    <s v="hojení ran - obvazový materiál"/>
    <n v="12"/>
    <n v="348.38"/>
    <n v="401.71"/>
    <n v="420"/>
    <n v="160582.84000000003"/>
    <n v="382.34009523809527"/>
    <n v="31.861674603174606"/>
    <n v="350.47842063492067"/>
    <m/>
    <m/>
    <n v="0"/>
  </r>
  <r>
    <s v="ZB404"/>
    <s v="Náplast cosmos 8 cm x 1 m 5403353"/>
    <x v="29"/>
    <s v="Z 502_OBVAZ"/>
    <s v="náplasti - obvazový materiál"/>
    <n v="12"/>
    <n v="16.829999999999998"/>
    <n v="16.84"/>
    <n v="942"/>
    <n v="15857.820000000009"/>
    <n v="16.834203821656061"/>
    <n v="1.4028503184713383"/>
    <n v="15.431353503184722"/>
    <n v="12"/>
    <n v="16.396777777777778"/>
    <n v="15445.764666666668"/>
  </r>
  <r>
    <s v="ZB405"/>
    <s v="Implantát zubní BioniQ T4,0/L10 2012.10"/>
    <x v="34"/>
    <s v="Z 509_ZUBOL"/>
    <s v="Zubolékařský materiál"/>
    <n v="12"/>
    <n v="3864"/>
    <n v="3900.81"/>
    <n v="6"/>
    <n v="23257.61"/>
    <n v="3876.2683333333334"/>
    <n v="323.02236111111114"/>
    <n v="3553.2459722222225"/>
    <m/>
    <m/>
    <n v="0"/>
  </r>
  <r>
    <s v="ZB411"/>
    <s v="Jehla injekční STERICAN NEUR.0,80  x 120 mm zelená LL  bal. á 100 ks 4665643"/>
    <x v="30"/>
    <s v="Z 530 JEHLY"/>
    <s v="Jehly"/>
    <n v="21"/>
    <n v="3.73"/>
    <n v="3.73"/>
    <n v="200"/>
    <n v="745.24"/>
    <n v="3.7262"/>
    <n v="0.17743809523809523"/>
    <n v="3.5487619047619048"/>
    <m/>
    <m/>
    <n v="0"/>
  </r>
  <r>
    <s v="ZB412"/>
    <s v="Šroub zamykací HD7 2,5 x   8 mm A-5750.08/1"/>
    <x v="2"/>
    <s v="Z 506_NAHRAD_KOV"/>
    <s v="Umělé tělní náhrady - kovové"/>
    <n v="12"/>
    <n v="1106.3"/>
    <n v="1106.3"/>
    <n v="5"/>
    <n v="5531.5"/>
    <n v="1106.3"/>
    <n v="92.191666666666663"/>
    <n v="1014.1083333333333"/>
    <m/>
    <m/>
    <n v="0"/>
  </r>
  <r>
    <s v="ZB414"/>
    <s v="Kanyla ET 6,0 s manžetou 9460E "/>
    <x v="0"/>
    <s v="Z 503_OSTAT"/>
    <s v="Kanyly mimo chirurgické nástroje"/>
    <n v="21"/>
    <n v="17.91"/>
    <n v="21.3"/>
    <n v="387"/>
    <n v="7326.9800000000014"/>
    <n v="18.932764857881139"/>
    <n v="0.90156023132767327"/>
    <n v="18.031204626553468"/>
    <m/>
    <m/>
    <n v="0"/>
  </r>
  <r>
    <s v="ZB415"/>
    <s v="Kanyla ET 5,5 s manžetou 9555E "/>
    <x v="0"/>
    <s v="Z 503_OSTAT"/>
    <s v="Kanyly mimo chirurgické nástroje"/>
    <n v="21"/>
    <n v="17.91"/>
    <n v="17.91"/>
    <n v="370"/>
    <n v="6625.9599999999991"/>
    <n v="17.907999999999998"/>
    <n v="0.85276190476190461"/>
    <n v="17.055238095238092"/>
    <m/>
    <m/>
    <n v="0"/>
  </r>
  <r>
    <s v="ZB416"/>
    <s v="Kanyla ET 4,0 bez manžety bal. á 10 ks 9342E"/>
    <x v="0"/>
    <s v="Z 503_OSTAT"/>
    <s v="Kanyly mimo chirurgické nástroje"/>
    <n v="21"/>
    <n v="27.83"/>
    <n v="27.83"/>
    <n v="20"/>
    <n v="556.6"/>
    <n v="27.830000000000002"/>
    <n v="1.3252380952380953"/>
    <n v="26.504761904761907"/>
    <m/>
    <m/>
    <n v="0"/>
  </r>
  <r>
    <s v="ZB423"/>
    <s v="Šroub Milagro ADVANCE interferenční vstřebatelný 8 x 23 mm pro rekonstrukci křížového vazu 231810"/>
    <x v="2"/>
    <s v="Z 506_NAHRAD_KOV"/>
    <s v="Umělé tělní náhrady - kovové"/>
    <n v="12"/>
    <n v="5352.1"/>
    <n v="5352.1"/>
    <n v="1"/>
    <n v="5352.1"/>
    <n v="5352.1"/>
    <n v="446.00833333333338"/>
    <n v="4906.0916666666672"/>
    <m/>
    <m/>
    <n v="0"/>
  </r>
  <r>
    <s v="ZB424"/>
    <s v="Elektroda EKG H34SG víceúčel. elektroda pevný Hydrogel 31.1946.21"/>
    <x v="0"/>
    <s v="Z 503_OSTAT"/>
    <s v="Elektrody"/>
    <n v="12"/>
    <n v="2.9"/>
    <n v="3.03"/>
    <n v="79980"/>
    <n v="241329.76"/>
    <n v="3.0173763440860215"/>
    <n v="0.25144802867383514"/>
    <n v="2.7659283154121863"/>
    <n v="12"/>
    <n v="2.6880000000000002"/>
    <n v="214986.24000000002"/>
  </r>
  <r>
    <s v="ZB425"/>
    <s v="Jehla spinální spinocan 18 G x 88 mm růžová bal. á 25 ks 4501390-01"/>
    <x v="30"/>
    <s v="Z 530 JEHLY"/>
    <s v="Jehly"/>
    <n v="21"/>
    <n v="68.739999999999995"/>
    <n v="68.739999999999995"/>
    <n v="75"/>
    <n v="5155.5"/>
    <n v="68.739999999999995"/>
    <n v="3.273333333333333"/>
    <n v="65.466666666666669"/>
    <m/>
    <m/>
    <n v="0"/>
  </r>
  <r>
    <s v="ZB426"/>
    <s v="Mikrozkumavka eppendorf 1,5 ml bal. á 500 ks BSA 0220"/>
    <x v="35"/>
    <s v="Z 505_SKLO_LAB MAT"/>
    <s v="Laboratorní materiál"/>
    <n v="21"/>
    <n v="0.32"/>
    <n v="0.61"/>
    <n v="48000"/>
    <n v="18289.150000000001"/>
    <n v="0.38102395833333336"/>
    <n v="1.8143998015873016E-2"/>
    <n v="0.36287996031746034"/>
    <n v="21"/>
    <n v="0.29039999999999999"/>
    <n v="13939.199999999999"/>
  </r>
  <r>
    <s v="ZB429"/>
    <s v="Kanyla ET 5,0 s manžetou 9450E "/>
    <x v="0"/>
    <s v="Z 503_OSTAT"/>
    <s v="Kanyly mimo chirurgické nástroje"/>
    <n v="12"/>
    <n v="17.91"/>
    <n v="17.91"/>
    <n v="510"/>
    <n v="9133.0799999999981"/>
    <n v="17.907999999999998"/>
    <n v="1.4923333333333331"/>
    <n v="16.415666666666663"/>
    <n v="12"/>
    <n v="16.576000000000001"/>
    <n v="8453.76"/>
  </r>
  <r>
    <s v="ZB432"/>
    <s v="Katetr močový foley pro měření teploty 14CH (HTB32-14) F01C011407"/>
    <x v="0"/>
    <s v="Z 503_OSTAT"/>
    <s v="Ostatní - všeobecný materiál"/>
    <n v="21"/>
    <n v="361.79"/>
    <n v="361.79"/>
    <n v="10"/>
    <n v="3617.8999999999996"/>
    <n v="361.78999999999996"/>
    <n v="17.228095238095236"/>
    <n v="344.56190476190471"/>
    <m/>
    <m/>
    <n v="0"/>
  </r>
  <r>
    <s v="ZB436"/>
    <s v="Jehla eco flac mix, bal. 250 ks, 16401"/>
    <x v="30"/>
    <s v="Z 530 JEHLY"/>
    <s v="Jehly"/>
    <n v="12"/>
    <n v="7.77"/>
    <n v="7.77"/>
    <n v="11750"/>
    <n v="91276.350000000035"/>
    <n v="7.7682000000000029"/>
    <n v="0.6473500000000002"/>
    <n v="7.1208500000000026"/>
    <n v="12"/>
    <n v="7.7616000000000005"/>
    <n v="91198.8"/>
  </r>
  <r>
    <s v="ZB440"/>
    <s v="Kyveta k analyzátoru ACL TOP á 2400 ks, 6 x 100 x 4 29400100"/>
    <x v="0"/>
    <s v="Z 503_OSTAT"/>
    <s v="Ostatní - všeobecný materiál"/>
    <n v="21"/>
    <n v="0.66"/>
    <n v="0.66"/>
    <n v="331200"/>
    <n v="217074"/>
    <n v="0.65541666666666665"/>
    <n v="3.1210317460317459E-2"/>
    <n v="0.62420634920634921"/>
    <n v="21"/>
    <n v="0.65541666666666665"/>
    <n v="217074"/>
  </r>
  <r>
    <s v="ZB443"/>
    <s v="Šití silkam černý 4/0 (1.5) bal. á 36 ks C0760137"/>
    <x v="33"/>
    <s v="Z 529 SITI"/>
    <s v="Šití"/>
    <n v="12"/>
    <n v="54.12"/>
    <n v="54.12"/>
    <n v="36"/>
    <n v="1948.28"/>
    <n v="54.11888888888889"/>
    <n v="4.5099074074074075"/>
    <n v="49.608981481481479"/>
    <m/>
    <m/>
    <n v="0"/>
  </r>
  <r>
    <s v="ZB444"/>
    <s v="Šití silkam černý 4/0 (1.5) bal. á 36 ks C0761290"/>
    <x v="33"/>
    <s v="Z 529 SITI"/>
    <s v="Šití"/>
    <n v="12"/>
    <n v="42.86"/>
    <n v="42.86"/>
    <n v="72"/>
    <n v="3086.25"/>
    <n v="42.864583333333336"/>
    <n v="3.5720486111111112"/>
    <n v="39.292534722222221"/>
    <m/>
    <m/>
    <n v="0"/>
  </r>
  <r>
    <s v="ZB445"/>
    <s v="Manžeta TK k monitoru Philips jednohadičková dospělá M4555B"/>
    <x v="0"/>
    <s v="Z 503_OSTAT"/>
    <s v="Ostatní - všeobecný materiál"/>
    <n v="21"/>
    <n v="2593.0300000000002"/>
    <n v="2593.0300000000002"/>
    <n v="12"/>
    <n v="31116.359999999997"/>
    <n v="2593.0299999999997"/>
    <n v="123.47761904761903"/>
    <n v="2469.5523809523806"/>
    <m/>
    <m/>
    <n v="0"/>
  </r>
  <r>
    <s v="ZB449"/>
    <s v="Kanyla ET 7,0 s manžetou 9570E"/>
    <x v="0"/>
    <s v="Z 503_OSTAT"/>
    <s v="Kanyly mimo chirurgické nástroje"/>
    <n v="12"/>
    <n v="17.91"/>
    <n v="17.91"/>
    <n v="3240"/>
    <n v="58021.920000000056"/>
    <n v="17.908000000000019"/>
    <n v="1.4923333333333348"/>
    <n v="16.415666666666684"/>
    <n v="12"/>
    <n v="16.576000000000001"/>
    <n v="53706.240000000005"/>
  </r>
  <r>
    <s v="ZB450"/>
    <s v="Vak na transfuzi bal. á 40 ks (TGR0592) PS111EA"/>
    <x v="0"/>
    <s v="Z 503_OSTAT"/>
    <s v="Ostatní - všeobecný materiál"/>
    <n v="21"/>
    <n v="140.12"/>
    <n v="160.93"/>
    <n v="240"/>
    <n v="37790.720000000001"/>
    <n v="157.46133333333333"/>
    <n v="7.49815873015873"/>
    <n v="149.96317460317459"/>
    <m/>
    <m/>
    <n v="0"/>
  </r>
  <r>
    <s v="ZB452"/>
    <s v="Víko kompletní kompaktní podtl. odsáv. P00341"/>
    <x v="0"/>
    <s v="Z 503_OSTAT"/>
    <s v="Ostatní - všeobecný materiál"/>
    <n v="21"/>
    <n v="1326.16"/>
    <n v="1326.16"/>
    <n v="1"/>
    <n v="1326.16"/>
    <n v="1326.16"/>
    <n v="63.150476190476198"/>
    <n v="1263.0095238095239"/>
    <m/>
    <m/>
    <n v="0"/>
  </r>
  <r>
    <s v="ZB455"/>
    <s v="Destička terasakiho  bal. á 200 ks 400919"/>
    <x v="0"/>
    <s v="Z 503_OSTAT"/>
    <s v="Ostatní - všeobecný materiál"/>
    <n v="21"/>
    <n v="10.31"/>
    <n v="10.83"/>
    <n v="4200"/>
    <n v="45272.639999999992"/>
    <n v="10.779199999999998"/>
    <n v="0.51329523809523803"/>
    <n v="10.265904761904761"/>
    <m/>
    <m/>
    <n v="0"/>
  </r>
  <r>
    <s v="ZB457"/>
    <s v="Elektroda nožová koagulační Megadyne MODRÁ - flexibilní bal. á 12 ks 0014A  "/>
    <x v="0"/>
    <s v="Z 503_OSTAT"/>
    <s v="Elektrody"/>
    <n v="21"/>
    <n v="234.14"/>
    <n v="234.14"/>
    <n v="72"/>
    <n v="16857.72"/>
    <n v="234.13500000000002"/>
    <n v="11.149285714285716"/>
    <n v="222.98571428571429"/>
    <m/>
    <m/>
    <n v="0"/>
  </r>
  <r>
    <s v="ZB460"/>
    <s v="Jehla chirurgická s pérovými oušky s trojhrannou špicí 4/8 kruhu typ G velikost 1,0 x 45 G8"/>
    <x v="30"/>
    <s v="Z 530 JEHLY"/>
    <s v="Jehly"/>
    <n v="21"/>
    <n v="24.08"/>
    <n v="24.26"/>
    <n v="1230"/>
    <n v="29622.460000000006"/>
    <n v="24.083300813008137"/>
    <n v="1.1468238482384827"/>
    <n v="22.936476964769653"/>
    <m/>
    <m/>
    <n v="0"/>
  </r>
  <r>
    <s v="ZB462"/>
    <s v="Hadička vzorková 3 m bal. á 10 ks 73319"/>
    <x v="0"/>
    <s v="Z 503_OSTAT"/>
    <s v="Hadičky spojovací"/>
    <n v="12"/>
    <n v="73.81"/>
    <n v="76.23"/>
    <n v="20"/>
    <n v="1500.4"/>
    <n v="75.02000000000001"/>
    <n v="6.2516666666666678"/>
    <n v="68.768333333333345"/>
    <n v="12"/>
    <n v="68.320000000000007"/>
    <n v="1366.4"/>
  </r>
  <r>
    <s v="ZB463"/>
    <s v="Jehla chirurgická s pérovými oušky s trojhrannou špicí 4/8 kruhu typ G velikost 1,4 x 75 G2"/>
    <x v="30"/>
    <s v="Z 530 JEHLY"/>
    <s v="Jehly"/>
    <n v="21"/>
    <n v="27.71"/>
    <n v="27.71"/>
    <n v="250"/>
    <n v="6927.2500000000009"/>
    <n v="27.709000000000003"/>
    <n v="1.3194761904761907"/>
    <n v="26.389523809523812"/>
    <m/>
    <m/>
    <n v="0"/>
  </r>
  <r>
    <s v="ZB466"/>
    <s v="Jehla chirurgická s pérovými oušky s trojhrannou špicí 3/8 kruhu typ B velikost 0,6 x 22 B14"/>
    <x v="30"/>
    <s v="Z 530 JEHLY"/>
    <s v="Jehly"/>
    <n v="12"/>
    <n v="22.87"/>
    <n v="23.13"/>
    <n v="610"/>
    <n v="13962.510000000002"/>
    <n v="22.889360655737708"/>
    <n v="1.9074467213114756"/>
    <n v="20.981913934426231"/>
    <n v="12"/>
    <n v="23.295999999999999"/>
    <n v="14210.56"/>
  </r>
  <r>
    <s v="ZB467"/>
    <s v="Jehla chirurgická s pérovými oušky s trojhrannou špicí 4/8 kruhu typ G velikost 0,7 x 25 G13"/>
    <x v="30"/>
    <s v="Z 530 JEHLY"/>
    <s v="Jehly"/>
    <n v="21"/>
    <n v="23.11"/>
    <n v="23.11"/>
    <n v="200"/>
    <n v="4622.2"/>
    <n v="23.111000000000001"/>
    <n v="1.1005238095238095"/>
    <n v="22.01047619047619"/>
    <m/>
    <m/>
    <n v="0"/>
  </r>
  <r>
    <s v="ZB468"/>
    <s v="Jehla chirurgická s pérovými oušky s trojhrannou špicí 4/8 kruhu typ G velikost 0,6 x 22 G14"/>
    <x v="30"/>
    <s v="Z 530 JEHLY"/>
    <s v="Jehly"/>
    <n v="21"/>
    <n v="22.87"/>
    <n v="22.87"/>
    <n v="100"/>
    <n v="2286.9"/>
    <n v="22.869"/>
    <n v="1.089"/>
    <n v="21.78"/>
    <m/>
    <m/>
    <n v="0"/>
  </r>
  <r>
    <s v="ZB472"/>
    <s v="Nůžky chirurgické rovné hrotnatotupé 130 mm 397113080110"/>
    <x v="0"/>
    <s v="Z 503_OSTAT"/>
    <s v="Nástroje chirurgické do 1 roku"/>
    <n v="21"/>
    <n v="385.69"/>
    <n v="385.69"/>
    <n v="2"/>
    <n v="771.38"/>
    <n v="385.69"/>
    <n v="18.366190476190475"/>
    <n v="367.32380952380953"/>
    <m/>
    <m/>
    <n v="0"/>
  </r>
  <r>
    <s v="ZB475"/>
    <s v="Odstraňovač kožních svorek bal. á 20 ks 11.000.00.036"/>
    <x v="0"/>
    <s v="Z 503_OSTAT"/>
    <s v="Ostatní - všeobecný materiál"/>
    <n v="12"/>
    <n v="30.25"/>
    <n v="30.25"/>
    <n v="2740"/>
    <n v="82885"/>
    <n v="30.25"/>
    <n v="2.5208333333333335"/>
    <n v="27.729166666666668"/>
    <n v="12"/>
    <n v="28"/>
    <n v="76720"/>
  </r>
  <r>
    <s v="ZB477"/>
    <s v="Kohout trojcestný lopez valve pro NG sondu nesterilní bal. á 50 ks AA-011-M9000 "/>
    <x v="0"/>
    <s v="Z 503_OSTAT"/>
    <s v="Ostatní - všeobecný materiál"/>
    <n v="12"/>
    <n v="103.15"/>
    <n v="103.15"/>
    <n v="400"/>
    <n v="41261.03"/>
    <n v="103.152575"/>
    <n v="8.5960479166666666"/>
    <n v="94.556527083333336"/>
    <n v="12"/>
    <n v="95.48"/>
    <n v="38192"/>
  </r>
  <r>
    <s v="ZB478"/>
    <s v="Jehla chirurgická s pérovými oušky s trojhrannou špicí 3/8 kruhu typ B velikost 0,8 x 32 B11"/>
    <x v="30"/>
    <s v="Z 530 JEHLY"/>
    <s v="Jehly"/>
    <n v="21"/>
    <n v="23.11"/>
    <n v="23.28"/>
    <n v="930"/>
    <n v="21507.86"/>
    <n v="23.126731182795698"/>
    <n v="1.1012729134664618"/>
    <n v="22.025458269329235"/>
    <m/>
    <m/>
    <n v="0"/>
  </r>
  <r>
    <s v="ZB479"/>
    <s v="Jehla chirurgická s pérovými oušky s trojhrannou špicí 3/8 kruhu typ B velikost 0,7 x 28 B12"/>
    <x v="30"/>
    <s v="Z 530 JEHLY"/>
    <s v="Jehly"/>
    <n v="21"/>
    <n v="23.11"/>
    <n v="23.28"/>
    <n v="490"/>
    <n v="11344.689999999999"/>
    <n v="23.152428571428569"/>
    <n v="1.1024965986394557"/>
    <n v="22.049931972789114"/>
    <m/>
    <m/>
    <n v="0"/>
  </r>
  <r>
    <s v="ZB480"/>
    <s v="Jehla chirurgická s pérovými oušky s trojhrannou špicí 4/8 kruhu typ G velikost 0,7 x 28 G10"/>
    <x v="30"/>
    <s v="Z 530 JEHLY"/>
    <s v="Jehly"/>
    <n v="21"/>
    <n v="24.08"/>
    <n v="24.08"/>
    <n v="910"/>
    <n v="21911.890000000003"/>
    <n v="24.079000000000004"/>
    <n v="1.1466190476190479"/>
    <n v="22.932380952380957"/>
    <m/>
    <m/>
    <n v="0"/>
  </r>
  <r>
    <s v="ZB481"/>
    <s v="Jehla chirurgická s pérovými oušky s trojhrannou špicí 3/8 kruhu typ B velikost 0,7 x 25 B13"/>
    <x v="30"/>
    <s v="Z 530 JEHLY"/>
    <s v="Jehly"/>
    <n v="21"/>
    <n v="23.11"/>
    <n v="23.11"/>
    <n v="190"/>
    <n v="4391.09"/>
    <n v="23.111000000000001"/>
    <n v="1.1005238095238095"/>
    <n v="22.01047619047619"/>
    <m/>
    <m/>
    <n v="0"/>
  </r>
  <r>
    <s v="ZB482"/>
    <s v="Jehla chirurgická s pérovými oušky s trojhrannou špicí 4/8 kruhu typ G velikost 0,7 x 28 G12"/>
    <x v="30"/>
    <s v="Z 530 JEHLY"/>
    <s v="Jehly"/>
    <n v="21"/>
    <n v="23.11"/>
    <n v="23.11"/>
    <n v="430"/>
    <n v="9937.73"/>
    <n v="23.111000000000001"/>
    <n v="1.1005238095238095"/>
    <n v="22.01047619047619"/>
    <m/>
    <m/>
    <n v="0"/>
  </r>
  <r>
    <s v="ZB485"/>
    <s v="Katetr radioablační - svorka bipolární Synergy Isolator XL AT-OLL2"/>
    <x v="6"/>
    <s v="Z 513_KATETR"/>
    <s v="Katetry"/>
    <n v="12"/>
    <n v="39698"/>
    <n v="39698"/>
    <n v="15"/>
    <n v="595470"/>
    <n v="39698"/>
    <n v="3308.1666666666665"/>
    <n v="36389.833333333336"/>
    <n v="12"/>
    <n v="38662.400000000001"/>
    <n v="579936"/>
  </r>
  <r>
    <s v="ZB488"/>
    <s v="Krytí cavilon sprej ochranný barierový nedráždivý film 28 ml bal. á 12 ks 3346E - nahrazuje ZW210"/>
    <x v="0"/>
    <s v="Z 503_OSTAT"/>
    <s v="Ostatní - všeobecný materiál"/>
    <n v="15"/>
    <n v="207.94"/>
    <n v="223.5"/>
    <n v="564"/>
    <n v="123161.40999999997"/>
    <n v="218.3712943262411"/>
    <n v="14.558086288416073"/>
    <n v="203.81320803782504"/>
    <m/>
    <m/>
    <n v="0"/>
  </r>
  <r>
    <s v="ZB489"/>
    <s v="Jehla chirurgická s pérovými oušky s kulatou špicí 4/8 kruhu typ E velikost 0,8 x 32 E3"/>
    <x v="30"/>
    <s v="Z 530 JEHLY"/>
    <s v="Jehly"/>
    <n v="21"/>
    <n v="17.670000000000002"/>
    <n v="17.670000000000002"/>
    <n v="80"/>
    <n v="1413.28"/>
    <n v="17.666"/>
    <n v="0.84123809523809523"/>
    <n v="16.824761904761907"/>
    <m/>
    <m/>
    <n v="0"/>
  </r>
  <r>
    <s v="ZB490"/>
    <s v="Jehla chirurgická s pérovými oušky s kulatou špicí 4/8 kruhu typ Pb velikost 0,6 x 22 Pb6"/>
    <x v="30"/>
    <s v="Z 530 JEHLY"/>
    <s v="Jehly"/>
    <n v="21"/>
    <n v="16.940000000000001"/>
    <n v="16.940000000000001"/>
    <n v="50"/>
    <n v="847"/>
    <n v="16.940000000000001"/>
    <n v="0.80666666666666675"/>
    <n v="16.133333333333333"/>
    <m/>
    <m/>
    <n v="0"/>
  </r>
  <r>
    <s v="ZB491"/>
    <s v="Jehelec mathieu 170 mm BAE 200/17"/>
    <x v="0"/>
    <s v="Z 503_OSTAT"/>
    <s v="Nástroje chirurgické do 1 roku"/>
    <n v="21"/>
    <n v="905.15"/>
    <n v="1064.8900000000001"/>
    <n v="13"/>
    <n v="12139.69"/>
    <n v="933.82230769230773"/>
    <n v="44.467728937728943"/>
    <n v="889.35457875457882"/>
    <m/>
    <m/>
    <n v="0"/>
  </r>
  <r>
    <s v="ZB493"/>
    <s v="Kanyla k oxygenátoru aortální glide 24Fr á 10 ks EZC24TA"/>
    <x v="0"/>
    <s v="Z 503_OSTAT"/>
    <s v="Kanyly mimo chirurgické nástroje"/>
    <n v="12"/>
    <n v="1076.9000000000001"/>
    <n v="1120.46"/>
    <n v="410"/>
    <n v="443271.4"/>
    <n v="1081.1497560975611"/>
    <n v="90.095813008130094"/>
    <n v="991.05394308943096"/>
    <n v="12"/>
    <n v="996.8"/>
    <n v="408688"/>
  </r>
  <r>
    <s v="ZB494"/>
    <s v="Kopíčko testovací Stallerpoint bal. á 1000 ks A4191624"/>
    <x v="0"/>
    <s v="Z 503_OSTAT"/>
    <s v="Ostatní - všeobecný materiál"/>
    <n v="12"/>
    <n v="1.1200000000000001"/>
    <n v="1.1299999999999999"/>
    <n v="13000"/>
    <n v="14660.67"/>
    <n v="1.1277438461538463"/>
    <n v="9.3978653846153851E-2"/>
    <n v="1.0337651923076925"/>
    <n v="12"/>
    <n v="1.0442449999999999"/>
    <n v="13575.184999999998"/>
  </r>
  <r>
    <s v="ZB497"/>
    <s v="Hadička spojovací vysokotlaká Combidyn PVC, délka 20 cm, průměr 1,5 x 2,7 mm, tlak 8 bar, LUER male/female, ABS, červené pruhy(arterial)  bal. á 50 ks 5204941"/>
    <x v="0"/>
    <s v="Z 503_OSTAT"/>
    <s v="Hadičky spojovací"/>
    <n v="12"/>
    <n v="31.31"/>
    <n v="31.31"/>
    <n v="1000"/>
    <n v="31314.800000000014"/>
    <n v="31.314800000000012"/>
    <n v="2.6095666666666677"/>
    <n v="28.705233333333346"/>
    <n v="12"/>
    <n v="31.315200000000001"/>
    <n v="31315.200000000001"/>
  </r>
  <r>
    <s v="ZB499"/>
    <s v="Kanyla TS 5,0 67P050"/>
    <x v="0"/>
    <s v="Z 503_OSTAT"/>
    <s v="Kanyly mimo chirurgické nástroje"/>
    <n v="12"/>
    <n v="2612"/>
    <n v="2612"/>
    <n v="13"/>
    <n v="33955.97"/>
    <n v="2611.9976923076924"/>
    <n v="217.66647435897437"/>
    <n v="2394.3312179487179"/>
    <m/>
    <m/>
    <n v="0"/>
  </r>
  <r>
    <s v="ZB500"/>
    <s v="Zkumavka odběrová vacutainer BD 3 ml Est 75 x 13 H  plasma bal . á 100 ks čirá 362725"/>
    <x v="35"/>
    <s v="Z 505_SKLO_LAB MAT"/>
    <s v="Laboratorní materiál"/>
    <n v="12"/>
    <n v="3.11"/>
    <n v="3.11"/>
    <n v="18000"/>
    <n v="55902.69"/>
    <n v="3.1057049999999999"/>
    <n v="0.25880874999999998"/>
    <n v="2.8468962499999999"/>
    <n v="12"/>
    <n v="2.8746666666666667"/>
    <n v="51744"/>
  </r>
  <r>
    <s v="ZB501"/>
    <s v="Přerušovač sání fingertip sterilní bal. á 100 ks 07.031.00.000"/>
    <x v="0"/>
    <s v="Z 503_OSTAT"/>
    <s v="Ostatní - všeobecný materiál"/>
    <n v="21"/>
    <n v="2.64"/>
    <n v="2.78"/>
    <n v="1000"/>
    <n v="2753.96"/>
    <n v="2.7539600000000002"/>
    <n v="0.13114095238095239"/>
    <n v="2.6228190476190476"/>
    <m/>
    <m/>
    <n v="0"/>
  </r>
  <r>
    <s v="ZB502"/>
    <s v="Hadice silikon 3 x 5 mm á 25 m 34.000.00.103"/>
    <x v="37"/>
    <s v="Z 542 INTENZ_PECE"/>
    <s v="Intenzívní péče, operační sály"/>
    <n v="12"/>
    <n v="15.15"/>
    <n v="15.15"/>
    <n v="950"/>
    <n v="14391.740000000002"/>
    <n v="15.149200000000002"/>
    <n v="1.2624333333333335"/>
    <n v="13.886766666666668"/>
    <n v="12"/>
    <n v="14.022399999999999"/>
    <n v="13321.279999999999"/>
  </r>
  <r>
    <s v="ZB507"/>
    <s v="Páska fixační SOFT FIX, set-4 druhy, 9 rolí NKS:30-05 - již se nevyrábí"/>
    <x v="0"/>
    <s v="Z 503_OSTAT"/>
    <s v="Ostatní - všeobecný materiál"/>
    <n v="21"/>
    <n v="3533.32"/>
    <n v="3533.32"/>
    <n v="5"/>
    <n v="17666.600000000002"/>
    <n v="3533.3200000000006"/>
    <n v="168.25333333333336"/>
    <n v="3365.0666666666671"/>
    <m/>
    <m/>
    <n v="0"/>
  </r>
  <r>
    <s v="ZB513"/>
    <s v="Fonendoskop oboustranný standard pr.membr. 35 mm P00903"/>
    <x v="0"/>
    <s v="Z 503_OSTAT"/>
    <s v="Ostatní - všeobecný materiál"/>
    <n v="21"/>
    <n v="1304.3800000000001"/>
    <n v="1304.3800000000001"/>
    <n v="2"/>
    <n v="2608.7600000000002"/>
    <n v="1304.3800000000001"/>
    <n v="62.113333333333337"/>
    <n v="1242.2666666666669"/>
    <m/>
    <m/>
    <n v="0"/>
  </r>
  <r>
    <s v="ZB516"/>
    <s v="Kanyla TS 9,0 bez manžety 101/811/090"/>
    <x v="0"/>
    <s v="Z 503_OSTAT"/>
    <s v="Kanyly mimo chirurgické nástroje"/>
    <n v="12"/>
    <n v="451.84"/>
    <n v="506"/>
    <n v="3"/>
    <n v="1463.84"/>
    <n v="487.94666666666666"/>
    <n v="40.662222222222219"/>
    <n v="447.28444444444443"/>
    <m/>
    <m/>
    <n v="0"/>
  </r>
  <r>
    <s v="ZB518"/>
    <s v="Membrána kolagenová Parasorb Resodont forte 64 x 25 mm RDF0703"/>
    <x v="34"/>
    <s v="Z 509_ZUBOL"/>
    <s v="Zubolékařský materiál"/>
    <n v="12"/>
    <n v="2380.5"/>
    <n v="3415.5"/>
    <n v="11"/>
    <n v="36535.5"/>
    <n v="3321.409090909091"/>
    <n v="276.78409090909093"/>
    <n v="3044.625"/>
    <m/>
    <m/>
    <n v="0"/>
  </r>
  <r>
    <s v="ZB523"/>
    <s v="Kazeta na tkáně standard bez víčka-bílá bal. á 4000 ks 3001"/>
    <x v="0"/>
    <s v="Z 503_OSTAT"/>
    <s v="Ostatní - všeobecný materiál"/>
    <n v="12"/>
    <n v="0.87"/>
    <n v="0.94"/>
    <n v="152000"/>
    <n v="139328.50999999998"/>
    <n v="0.91663493421052622"/>
    <n v="7.6386244517543847E-2"/>
    <n v="0.84024868969298239"/>
    <n v="12"/>
    <n v="0.86799999999999999"/>
    <n v="131936"/>
  </r>
  <r>
    <s v="ZB525"/>
    <s v="Zavaděč ETK 10F bal. á 25 ks 5-15103 "/>
    <x v="0"/>
    <s v="Z 503_OSTAT"/>
    <s v="Ostatní - všeobecný materiál"/>
    <n v="12"/>
    <n v="66.61"/>
    <n v="79.36"/>
    <n v="390"/>
    <n v="29433.139999999992"/>
    <n v="75.469589743589722"/>
    <n v="6.2891324786324772"/>
    <n v="69.180457264957241"/>
    <n v="12"/>
    <n v="77.134399999999999"/>
    <n v="30082.416000000001"/>
  </r>
  <r>
    <s v="ZB528"/>
    <s v="Šití monosyn bezbarvý 4/0 (1.5) bal. á 36 ks C0023624"/>
    <x v="33"/>
    <s v="Z 529 SITI"/>
    <s v="Šití"/>
    <n v="12"/>
    <n v="120.83"/>
    <n v="120.83"/>
    <n v="1116"/>
    <n v="134849.69"/>
    <n v="120.83305555555556"/>
    <n v="10.069421296296296"/>
    <n v="110.76363425925926"/>
    <n v="12"/>
    <n v="120.83305555555555"/>
    <n v="134849.69"/>
  </r>
  <r>
    <s v="ZB529"/>
    <s v="Šití monosyn bezbarvý 3/0 (2) bal. á 36 ks C2023635"/>
    <x v="33"/>
    <s v="Z 529 SITI"/>
    <s v="Šití"/>
    <n v="12"/>
    <n v="93.54"/>
    <n v="93.54"/>
    <n v="1440"/>
    <n v="134704.1"/>
    <n v="93.544513888888886"/>
    <n v="7.7953761574074072"/>
    <n v="85.749137731481483"/>
    <m/>
    <m/>
    <n v="0"/>
  </r>
  <r>
    <s v="ZB530"/>
    <s v="Jehla chirurgická s pérovými oušky s trojhrannou špicí 4/8 kruhu typ Ga velikost 1,0 x 25 Ga8"/>
    <x v="30"/>
    <s v="Z 530 JEHLY"/>
    <s v="Jehly"/>
    <n v="21"/>
    <n v="24.68"/>
    <n v="24.68"/>
    <n v="90"/>
    <n v="2221.56"/>
    <n v="24.684000000000001"/>
    <n v="1.1754285714285715"/>
    <n v="23.508571428571429"/>
    <m/>
    <m/>
    <n v="0"/>
  </r>
  <r>
    <s v="ZB531"/>
    <s v="Hadička spojovací vysokotlaká Combidyn, PE, délka 200 cm, průměr 1,0 x 2,0 mm, tlak 8 bar   bal. á 50 ks 5215035"/>
    <x v="0"/>
    <s v="Z 503_OSTAT"/>
    <s v="Hadičky spojovací"/>
    <n v="12"/>
    <n v="64.05"/>
    <n v="64.05"/>
    <n v="550"/>
    <n v="35224.93"/>
    <n v="64.045327272727278"/>
    <n v="5.3371106060606062"/>
    <n v="58.708216666666672"/>
    <m/>
    <m/>
    <n v="0"/>
  </r>
  <r>
    <s v="ZB532"/>
    <s v="Senzor level 95133 bal. á 100 ks SC-23-27-41"/>
    <x v="0"/>
    <s v="Z 503_OSTAT"/>
    <s v="Senzory, čidla "/>
    <n v="21"/>
    <n v="156.19999999999999"/>
    <n v="156.19999999999999"/>
    <n v="500"/>
    <n v="78099.45"/>
    <n v="156.19889999999998"/>
    <n v="7.4380428571428565"/>
    <n v="148.76085714285713"/>
    <m/>
    <m/>
    <n v="0"/>
  </r>
  <r>
    <s v="ZB536"/>
    <s v="Katetr arteriální 20 G, 1,1 x 45 mm bal. á 25 ks 682245"/>
    <x v="6"/>
    <s v="Z 513_KATETR"/>
    <s v="Katetry"/>
    <n v="21"/>
    <n v="119.38"/>
    <n v="119.38"/>
    <n v="1850"/>
    <n v="220850.45999999993"/>
    <n v="119.37862702702699"/>
    <n v="5.6846965250965233"/>
    <n v="113.69393050193047"/>
    <n v="21"/>
    <n v="119.37866666666666"/>
    <n v="220850.53333333333"/>
  </r>
  <r>
    <s v="ZB537"/>
    <s v="Šití prolene bl 7-0 bal. á 36 ks EH8020H"/>
    <x v="33"/>
    <s v="Z 529 SITI"/>
    <s v="Šití"/>
    <n v="12"/>
    <n v="320.62"/>
    <n v="321.39"/>
    <n v="1128"/>
    <n v="362494.25999999995"/>
    <n v="321.36015957446801"/>
    <n v="26.780013297872333"/>
    <n v="294.58014627659566"/>
    <n v="12"/>
    <n v="338.02222222222224"/>
    <n v="381289.06666666671"/>
  </r>
  <r>
    <s v="ZB542"/>
    <s v="Adaptér M/M combifix bal. á 100 ks 5206642"/>
    <x v="0"/>
    <s v="Z 503_OSTAT"/>
    <s v="Ostatní - všeobecný materiál"/>
    <n v="12"/>
    <n v="27.55"/>
    <n v="27.55"/>
    <n v="400"/>
    <n v="11020.68"/>
    <n v="27.5517"/>
    <n v="2.2959749999999999"/>
    <n v="25.255725000000002"/>
    <m/>
    <m/>
    <n v="0"/>
  </r>
  <r>
    <s v="ZB543"/>
    <s v="Souprava na odběr tracheální sekretu G05206 (nahrazuje ZV732)"/>
    <x v="0"/>
    <s v="Z 503_OSTAT"/>
    <s v="Souprava"/>
    <n v="21"/>
    <n v="16.46"/>
    <n v="16.46"/>
    <n v="228"/>
    <n v="3751.97"/>
    <n v="16.456008771929824"/>
    <n v="0.7836194653299916"/>
    <n v="15.672389306599833"/>
    <m/>
    <m/>
    <n v="0"/>
  </r>
  <r>
    <s v="ZB544"/>
    <s v="Mikrozkumavka eppendorf 1,5 ml bal. á 500 ks 72.690.475"/>
    <x v="35"/>
    <s v="Z 505_SKLO_LAB MAT"/>
    <s v="Laboratorní materiál"/>
    <n v="21"/>
    <n v="0.38"/>
    <n v="0.41"/>
    <n v="10500"/>
    <n v="4014.81"/>
    <n v="0.38236285714285712"/>
    <n v="1.8207755102040816E-2"/>
    <n v="0.3641551020408163"/>
    <m/>
    <m/>
    <n v="0"/>
  </r>
  <r>
    <s v="ZB545"/>
    <s v="Spojka asymetrická 7,10 mm 75111"/>
    <x v="0"/>
    <s v="Z 503_OSTAT"/>
    <s v="Ostatní - všeobecný materiál"/>
    <n v="21"/>
    <n v="8.8000000000000007"/>
    <n v="8.8000000000000007"/>
    <n v="20"/>
    <n v="175.99"/>
    <n v="8.7995000000000001"/>
    <n v="0.41902380952380952"/>
    <n v="8.3804761904761911"/>
    <m/>
    <m/>
    <n v="0"/>
  </r>
  <r>
    <s v="ZB548"/>
    <s v="Kanyla TS 9,0 s manžetou nízkotlaká soft seal bal. á 10 ks 100/800/090"/>
    <x v="0"/>
    <s v="Z 503_OSTAT"/>
    <s v="Kanyly mimo chirurgické nástroje"/>
    <n v="12"/>
    <n v="484.03"/>
    <n v="484.03"/>
    <n v="40"/>
    <n v="19361.38"/>
    <n v="484.03450000000004"/>
    <n v="40.336208333333339"/>
    <n v="443.69829166666671"/>
    <m/>
    <m/>
    <n v="0"/>
  </r>
  <r>
    <s v="ZB549"/>
    <s v="Vzduchovod ústní č. 5 oranžovavý vel. 11 jednorázový sterilní 73.900.00.500"/>
    <x v="0"/>
    <s v="Z 503_OSTAT"/>
    <s v="Trokar hrudní"/>
    <n v="12"/>
    <n v="10.89"/>
    <n v="11.86"/>
    <n v="159"/>
    <n v="1858.3200000000002"/>
    <n v="11.687547169811321"/>
    <n v="0.97396226415094345"/>
    <n v="10.713584905660378"/>
    <m/>
    <m/>
    <n v="0"/>
  </r>
  <r>
    <s v="ZB551"/>
    <s v="Jehla trepanobioptická BSL 1110"/>
    <x v="30"/>
    <s v="Z 530 JEHLY"/>
    <s v="Jehly"/>
    <n v="12"/>
    <n v="1331"/>
    <n v="1331"/>
    <n v="450"/>
    <n v="598950"/>
    <n v="1331"/>
    <n v="110.91666666666667"/>
    <n v="1220.0833333333333"/>
    <n v="12"/>
    <n v="1232"/>
    <n v="554400"/>
  </r>
  <r>
    <s v="ZB552"/>
    <s v="Ochrana ultrazvukových sond č.1, á 100 ks 9070-1"/>
    <x v="0"/>
    <s v="Z 503_OSTAT"/>
    <s v="Ostatní - všeobecný materiál"/>
    <n v="21"/>
    <n v="31.94"/>
    <n v="31.94"/>
    <n v="400"/>
    <n v="12777.6"/>
    <n v="31.944000000000003"/>
    <n v="1.5211428571428574"/>
    <n v="30.422857142857147"/>
    <m/>
    <m/>
    <n v="0"/>
  </r>
  <r>
    <s v="ZB553"/>
    <s v="Láhev redon hi-vac 400 ml-kompletní 05.000.22.803"/>
    <x v="0"/>
    <s v="Z 503_OSTAT"/>
    <s v="Ostatní - všeobecný materiál"/>
    <n v="12"/>
    <n v="45.98"/>
    <n v="47.12"/>
    <n v="6192"/>
    <n v="290412"/>
    <n v="46.901162790697676"/>
    <n v="3.9084302325581395"/>
    <n v="42.992732558139537"/>
    <n v="12"/>
    <n v="43.568000000000005"/>
    <n v="269773.05600000004"/>
  </r>
  <r>
    <s v="ZB555"/>
    <s v="Šití prolene bl 3-0 bal. á 12 ks W8522"/>
    <x v="33"/>
    <s v="Z 529 SITI"/>
    <s v="Šití"/>
    <n v="12"/>
    <n v="135.32"/>
    <n v="135.32"/>
    <n v="168"/>
    <n v="22733.199999999997"/>
    <n v="135.31666666666666"/>
    <n v="11.276388888888889"/>
    <n v="124.04027777777777"/>
    <m/>
    <m/>
    <n v="0"/>
  </r>
  <r>
    <s v="ZB556"/>
    <s v="Jehla injekční 1,2 x 40 mm růžová G18 x 1 1/2  4665120B"/>
    <x v="30"/>
    <s v="Z 530 JEHLY"/>
    <s v="Jehly"/>
    <n v="12"/>
    <n v="0.63"/>
    <n v="0.67"/>
    <n v="914902"/>
    <n v="605384.71000000031"/>
    <n v="0.66169350378510516"/>
    <n v="5.5141125315425428E-2"/>
    <n v="0.60655237846967969"/>
    <n v="12"/>
    <n v="0.67188800000000004"/>
    <n v="614711.67497599998"/>
  </r>
  <r>
    <s v="ZB557"/>
    <s v="Adaptér přechodka combifix rekord - luer 4090306 "/>
    <x v="0"/>
    <s v="Z 503_OSTAT"/>
    <s v="Ostatní - všeobecný materiál"/>
    <n v="12"/>
    <n v="6.72"/>
    <n v="7.17"/>
    <n v="2680"/>
    <n v="18941.329999999998"/>
    <n v="7.0676604477611935"/>
    <n v="0.58897170398009946"/>
    <n v="6.4786887437810936"/>
    <n v="12"/>
    <n v="6.8544"/>
    <n v="18369.792000000001"/>
  </r>
  <r>
    <s v="ZB558"/>
    <s v="Žiletka mikrotomová Feather R35, pro sériové řezy, materiál: nerezová ocel, délka: 80 mm, výška: 8 mmúhel čepele: 35 °, bal. á 50 ks JP-BR35"/>
    <x v="0"/>
    <s v="Z 503_OSTAT"/>
    <s v="Ostatní - všeobecný materiál"/>
    <n v="21"/>
    <n v="0"/>
    <n v="58.6"/>
    <n v="6400"/>
    <n v="367980.37000000005"/>
    <n v="57.496932812500006"/>
    <n v="2.7379491815476191"/>
    <n v="54.758983630952386"/>
    <n v="21"/>
    <n v="57.208800000000004"/>
    <n v="366136.32000000001"/>
  </r>
  <r>
    <s v="ZB571"/>
    <s v="Krytí melgisorb Ag alginátové 5 x 5 cm bal. á 10 ks 256055 "/>
    <x v="29"/>
    <s v="Z 502_OBVAZ"/>
    <s v="hojení ran - obvazový materiál"/>
    <n v="12"/>
    <n v="40.92"/>
    <n v="44.17"/>
    <n v="280"/>
    <n v="12009.579999999998"/>
    <n v="42.891357142857139"/>
    <n v="3.5742797619047617"/>
    <n v="39.317077380952377"/>
    <n v="12"/>
    <n v="43.017000000000003"/>
    <n v="12044.76"/>
  </r>
  <r>
    <s v="ZB581"/>
    <s v="Špička loudovací 1-200ul bal. á 1000 ks U220600.1"/>
    <x v="35"/>
    <s v="Z 505_SKLO_LAB MAT"/>
    <s v="Laboratorní materiál"/>
    <n v="21"/>
    <n v="1.95"/>
    <n v="2.5"/>
    <n v="9000"/>
    <n v="21325.040000000005"/>
    <n v="2.3694488888888894"/>
    <n v="0.1128308994708995"/>
    <n v="2.2566179894179901"/>
    <m/>
    <m/>
    <n v="0"/>
  </r>
  <r>
    <s v="ZB583"/>
    <s v="Shunt intrakoronární 1,75 mm á 5 ks (MEDPROGRESS) 31175"/>
    <x v="6"/>
    <s v="Z 513_KATETR"/>
    <s v="Katetry"/>
    <n v="12"/>
    <n v="847"/>
    <n v="847"/>
    <n v="15"/>
    <n v="12705"/>
    <n v="847"/>
    <n v="70.583333333333329"/>
    <n v="776.41666666666663"/>
    <m/>
    <m/>
    <n v="0"/>
  </r>
  <r>
    <s v="ZB593"/>
    <s v="Šití prolene bl 6-0 bal. á 36 ks 8711H"/>
    <x v="33"/>
    <s v="Z 529 SITI"/>
    <s v="Šití"/>
    <n v="12"/>
    <n v="144.84"/>
    <n v="144.84"/>
    <n v="504"/>
    <n v="72997.400000000009"/>
    <n v="144.83611111111114"/>
    <n v="12.069675925925928"/>
    <n v="132.7664351851852"/>
    <n v="12"/>
    <n v="152.32000000000002"/>
    <n v="76769.280000000013"/>
  </r>
  <r>
    <s v="ZB596"/>
    <s v="Mikronebulizér MicroMist 22F 41892"/>
    <x v="0"/>
    <s v="Z 503_OSTAT"/>
    <s v="Ostatní - všeobecný materiál"/>
    <n v="12"/>
    <n v="73.13"/>
    <n v="73.13"/>
    <n v="100"/>
    <n v="7313.29"/>
    <n v="73.132900000000006"/>
    <n v="6.0944083333333339"/>
    <n v="67.038491666666673"/>
    <m/>
    <m/>
    <n v="0"/>
  </r>
  <r>
    <s v="ZB597"/>
    <s v="Hadička spojovací HS 3,0 x 150LL bal. á 30 ks 606321-ND"/>
    <x v="0"/>
    <s v="Z 503_OSTAT"/>
    <s v="Hadičky spojovací"/>
    <n v="12"/>
    <n v="11.8"/>
    <n v="12.51"/>
    <n v="1170"/>
    <n v="14402.750000000002"/>
    <n v="12.310042735042737"/>
    <n v="1.0258368945868948"/>
    <n v="11.284205840455842"/>
    <n v="12"/>
    <n v="11.580787878787879"/>
    <n v="13549.521818181818"/>
  </r>
  <r>
    <s v="ZB598"/>
    <s v="Spojka symetrická přímá 7 x 7 mm 60.23.00 (120 430)"/>
    <x v="0"/>
    <s v="Z 503_OSTAT"/>
    <s v="Ostatní - všeobecný materiál"/>
    <n v="21"/>
    <n v="15.7"/>
    <n v="15.73"/>
    <n v="5763"/>
    <n v="90626.960000000021"/>
    <n v="15.725656775984733"/>
    <n v="0.74884079885641586"/>
    <n v="14.976815977128318"/>
    <m/>
    <m/>
    <n v="0"/>
  </r>
  <r>
    <s v="ZB604"/>
    <s v="Šití prolene bl 6-0 bal. á 12 ks W8707"/>
    <x v="33"/>
    <s v="Z 529 SITI"/>
    <s v="Šití"/>
    <n v="12"/>
    <n v="227.22"/>
    <n v="227.22"/>
    <n v="12"/>
    <n v="2726.65"/>
    <n v="227.22083333333333"/>
    <n v="18.935069444444444"/>
    <n v="208.28576388888888"/>
    <m/>
    <m/>
    <n v="0"/>
  </r>
  <r>
    <s v="ZB605"/>
    <s v="Špička pipetovací modrá krátká manžeta 1108"/>
    <x v="35"/>
    <s v="Z 505_SKLO_LAB MAT"/>
    <s v="Laboratorní materiál"/>
    <n v="12"/>
    <n v="0.42"/>
    <n v="0.43"/>
    <n v="16000"/>
    <n v="6809.8600000000006"/>
    <n v="0.42561625000000003"/>
    <n v="3.5468020833333336E-2"/>
    <n v="0.39014822916666669"/>
    <n v="12"/>
    <n v="0.39200000000000002"/>
    <n v="6272"/>
  </r>
  <r>
    <s v="ZB607"/>
    <s v="Jehla injekční STERICAN ST.0,90  x 40 mm, žlutá, LL, bal. á 100 ks 4657519"/>
    <x v="30"/>
    <s v="Z 530 JEHLY"/>
    <s v="Jehly"/>
    <n v="12"/>
    <n v="0.41"/>
    <n v="0.41"/>
    <n v="2000"/>
    <n v="813.33999999999992"/>
    <n v="0.40666999999999998"/>
    <n v="3.3889166666666665E-2"/>
    <n v="0.37278083333333334"/>
    <n v="12"/>
    <n v="0.40666666666666668"/>
    <n v="813.33333333333337"/>
  </r>
  <r>
    <s v="ZB608"/>
    <s v="Šití premicron zelený 2/0 (3) bal. á 36 ks C0026057"/>
    <x v="33"/>
    <s v="Z 529 SITI"/>
    <s v="Šití"/>
    <n v="12"/>
    <n v="30.22"/>
    <n v="30.22"/>
    <n v="2700"/>
    <n v="81589.030000000028"/>
    <n v="30.21815925925927"/>
    <n v="2.5181799382716057"/>
    <n v="27.699979320987666"/>
    <n v="12"/>
    <n v="30.218194444444446"/>
    <n v="81589.125"/>
  </r>
  <r>
    <s v="ZB609"/>
    <s v="Šití premicron zelený 2/0 (3) bal. á 36 ks C0026026"/>
    <x v="33"/>
    <s v="Z 529 SITI"/>
    <s v="Šití"/>
    <n v="12"/>
    <n v="41.61"/>
    <n v="41.61"/>
    <n v="1980"/>
    <n v="82381.249999999985"/>
    <n v="41.60669191919191"/>
    <n v="3.4672243265993257"/>
    <n v="38.139467592592581"/>
    <m/>
    <m/>
    <n v="0"/>
  </r>
  <r>
    <s v="ZB610"/>
    <s v="Šití premicron zelený 3/0 (2) bal. á 36 ks C0026005"/>
    <x v="33"/>
    <s v="Z 529 SITI"/>
    <s v="Šití"/>
    <n v="12"/>
    <n v="44.51"/>
    <n v="44.51"/>
    <n v="468"/>
    <n v="20828.95"/>
    <n v="44.506303418803419"/>
    <n v="3.7088586182336183"/>
    <n v="40.797444800569799"/>
    <m/>
    <m/>
    <n v="0"/>
  </r>
  <r>
    <s v="ZB611"/>
    <s v="Jehla injekční STERICAN IM-HL.0,90  x 70 mm žlutá LL bal. á 100 ks 4665791"/>
    <x v="30"/>
    <s v="Z 530 JEHLY"/>
    <s v="Jehly"/>
    <n v="21"/>
    <n v="1.36"/>
    <n v="1.36"/>
    <n v="100"/>
    <n v="135.94"/>
    <n v="1.3593999999999999"/>
    <n v="6.4733333333333337E-2"/>
    <n v="1.2946666666666666"/>
    <m/>
    <m/>
    <n v="0"/>
  </r>
  <r>
    <s v="ZB613"/>
    <s v="Jehla injekční STERICAN IM.0,80 x 50 mm zelená LL bal. á 100 ks 4665503"/>
    <x v="30"/>
    <s v="Z 530 JEHLY"/>
    <s v="Jehly"/>
    <n v="21"/>
    <n v="1.1100000000000001"/>
    <n v="1.1100000000000001"/>
    <n v="200"/>
    <n v="221.47"/>
    <n v="1.1073500000000001"/>
    <n v="5.2730952380952385E-2"/>
    <n v="1.0546190476190476"/>
    <m/>
    <m/>
    <n v="0"/>
  </r>
  <r>
    <s v="ZB615"/>
    <s v="Stříkačka injekční 3-dílná 3 ml LL Omnifix Solo se závitem bal. á 100 ks 4617022V - ZV420, povoleno pouze pro LÉKÁRNU, KNM"/>
    <x v="0"/>
    <s v="Z 503_OSTAT"/>
    <s v="Stříkačky"/>
    <n v="12"/>
    <n v="4.83"/>
    <n v="4.83"/>
    <n v="1900"/>
    <n v="9168.86"/>
    <n v="4.8257157894736844"/>
    <n v="0.40214298245614039"/>
    <n v="4.4235728070175444"/>
    <n v="12"/>
    <n v="4.8257399999999997"/>
    <n v="9168.905999999999"/>
  </r>
  <r>
    <s v="ZB617"/>
    <s v="Šití prolene bl 4-0 bal. á 12 ks W8761G"/>
    <x v="33"/>
    <s v="Z 529 SITI"/>
    <s v="Šití"/>
    <n v="12"/>
    <n v="142.69999999999999"/>
    <n v="142.69999999999999"/>
    <n v="648"/>
    <n v="92466.9"/>
    <n v="142.69583333333333"/>
    <n v="11.891319444444443"/>
    <n v="130.80451388888889"/>
    <n v="12"/>
    <n v="150.08000000000001"/>
    <n v="97251.840000000011"/>
  </r>
  <r>
    <s v="ZB622"/>
    <s v="Jehla pro odběr kostní dřeně BI BIP18G 1810/050"/>
    <x v="30"/>
    <s v="Z 530 JEHLY"/>
    <s v="Jehly"/>
    <n v="21"/>
    <n v="318.06"/>
    <n v="318.06"/>
    <n v="30"/>
    <n v="9541.82"/>
    <n v="318.06066666666663"/>
    <n v="15.145746031746031"/>
    <n v="302.91492063492058"/>
    <m/>
    <m/>
    <n v="0"/>
  </r>
  <r>
    <s v="ZB625"/>
    <s v="Vata buničtá B-CELL, přířezy 40 x 60 cm, v PE, bal. á 5 kg 1230200151"/>
    <x v="29"/>
    <s v="Z 502_OBVAZ"/>
    <s v="obinadla, obvazy, gáza, vata, vložky"/>
    <n v="21"/>
    <n v="352.22"/>
    <n v="387.36"/>
    <n v="410"/>
    <n v="152297.46000000005"/>
    <n v="371.45721951219525"/>
    <n v="17.688439024390249"/>
    <n v="353.76878048780497"/>
    <m/>
    <m/>
    <n v="0"/>
  </r>
  <r>
    <s v="ZB628"/>
    <s v="Špička pipetovací bílá nester. 10-200ul bal. á 1000 ks 1121"/>
    <x v="35"/>
    <s v="Z 505_SKLO_LAB MAT"/>
    <s v="Laboratorní materiál"/>
    <n v="21"/>
    <n v="0.45"/>
    <n v="0.45"/>
    <n v="17000"/>
    <n v="7617.0899999999992"/>
    <n v="0.44806411764705878"/>
    <n v="2.1336386554621847E-2"/>
    <n v="0.42672773109243695"/>
    <m/>
    <m/>
    <n v="0"/>
  </r>
  <r>
    <s v="ZB629"/>
    <s v="Šroub zaslepovací 10 mm Targon KB618T"/>
    <x v="2"/>
    <s v="Z 506_NAHRAD_KOV"/>
    <s v="Umělé tělní náhrady - kovové"/>
    <n v="12"/>
    <n v="2027.07"/>
    <n v="2027.07"/>
    <n v="1"/>
    <n v="2027.07"/>
    <n v="2027.07"/>
    <n v="168.92249999999999"/>
    <n v="1858.1475"/>
    <n v="12"/>
    <n v="2131.9"/>
    <n v="2131.9"/>
  </r>
  <r>
    <s v="ZB630"/>
    <s v="Šroub kompresní HBS2 mini 24 mm 26-830-24-09   "/>
    <x v="2"/>
    <s v="Z 506_NAHRAD_KOV"/>
    <s v="Umělé tělní náhrady - kovové"/>
    <n v="12"/>
    <n v="3859.17"/>
    <n v="3859.17"/>
    <n v="1"/>
    <n v="3859.17"/>
    <n v="3859.17"/>
    <n v="321.59750000000003"/>
    <n v="3537.5725000000002"/>
    <m/>
    <m/>
    <n v="0"/>
  </r>
  <r>
    <s v="ZB631"/>
    <s v="Fólie PDS Plates 30 x 40 x 0,25 mm, bal. á 3 ks, ZX3"/>
    <x v="0"/>
    <s v="Z 503_OSTAT"/>
    <s v="Ostatní - všeobecný materiál"/>
    <n v="12"/>
    <n v="1292.98"/>
    <n v="1292.98"/>
    <n v="3"/>
    <n v="3878.95"/>
    <n v="1292.9833333333333"/>
    <n v="107.74861111111112"/>
    <n v="1185.2347222222222"/>
    <m/>
    <m/>
    <n v="0"/>
  </r>
  <r>
    <s v="ZB632"/>
    <s v="Ventil expirační jednorázový á 10 ks 8414776"/>
    <x v="0"/>
    <s v="Z 503_OSTAT"/>
    <s v="Ostatní - všeobecný materiál"/>
    <n v="21"/>
    <n v="684.98"/>
    <n v="687.37"/>
    <n v="20"/>
    <n v="13744.5"/>
    <n v="687.22500000000002"/>
    <n v="32.725000000000001"/>
    <n v="654.5"/>
    <m/>
    <m/>
    <n v="0"/>
  </r>
  <r>
    <s v="ZB638"/>
    <s v="Protahováček Hedstrém 073025010"/>
    <x v="34"/>
    <s v="Z 509_ZUBOL"/>
    <s v="Zubolékařský materiál"/>
    <n v="21"/>
    <n v="42.35"/>
    <n v="42.35"/>
    <n v="120"/>
    <n v="5082"/>
    <n v="42.35"/>
    <n v="2.0166666666666666"/>
    <n v="40.333333333333336"/>
    <m/>
    <m/>
    <n v="0"/>
  </r>
  <r>
    <s v="ZB639"/>
    <s v="Hmota otiskovací otoform 2 x 800 g 452"/>
    <x v="0"/>
    <s v="Z 503_OSTAT"/>
    <s v="Ostatní - všeobecný materiál"/>
    <n v="12"/>
    <n v="1389.99"/>
    <n v="1800.01"/>
    <n v="11"/>
    <n v="15699.919999999998"/>
    <n v="1427.2654545454543"/>
    <n v="118.93878787878786"/>
    <n v="1308.3266666666664"/>
    <n v="12"/>
    <n v="1390"/>
    <n v="15290"/>
  </r>
  <r>
    <s v="ZB640"/>
    <s v="Zkumavka Kep ARC reaction vessels 8 x 500 á 4000 ks 7C1503"/>
    <x v="35"/>
    <s v="Z 505_SKLO_LAB MAT"/>
    <s v="Laboratorní materiál"/>
    <n v="21"/>
    <n v="1.39"/>
    <n v="1.52"/>
    <n v="204000"/>
    <n v="293640.38"/>
    <n v="1.4394136274509803"/>
    <n v="6.8543506069094304E-2"/>
    <n v="1.3708701213818861"/>
    <m/>
    <m/>
    <n v="0"/>
  </r>
  <r>
    <s v="ZB647"/>
    <s v="Minitrach seldinger kit 100/461/000"/>
    <x v="0"/>
    <s v="Z 503_OSTAT"/>
    <s v="Ostatní - všeobecný materiál"/>
    <n v="12"/>
    <n v="1739.13"/>
    <n v="1739.14"/>
    <n v="6"/>
    <n v="10434.799999999999"/>
    <n v="1739.1333333333332"/>
    <n v="144.92777777777778"/>
    <n v="1594.2055555555555"/>
    <n v="12"/>
    <n v="1738.57"/>
    <n v="10431.42"/>
  </r>
  <r>
    <s v="ZB648"/>
    <s v="Páska fixační Hand-Fix 30 bal. á 2 ks  (KARTON 16 KS - MIN. MNOŽSTVÍ PRO OBJEDNÁNÍ) NKS:60-65"/>
    <x v="0"/>
    <s v="Z 503_OSTAT"/>
    <s v="Ostatní - všeobecný materiál"/>
    <n v="21"/>
    <n v="179.69"/>
    <n v="179.69"/>
    <n v="112"/>
    <n v="20124.719999999998"/>
    <n v="179.68499999999997"/>
    <n v="8.5564285714285706"/>
    <n v="171.12857142857141"/>
    <m/>
    <m/>
    <n v="0"/>
  </r>
  <r>
    <s v="ZB650"/>
    <s v="Šití ethibond grn 1,6 x 45 cm bal. á 36 ks (EH6836H) EH6446H"/>
    <x v="33"/>
    <s v="Z 529 SITI"/>
    <s v="Šití"/>
    <n v="12"/>
    <n v="110.81"/>
    <n v="114.37"/>
    <n v="2160"/>
    <n v="246393.36999999997"/>
    <n v="114.07100462962961"/>
    <n v="9.505917052469135"/>
    <n v="104.56508757716048"/>
    <m/>
    <m/>
    <n v="0"/>
  </r>
  <r>
    <s v="ZB654"/>
    <s v="Manžeta TK k monitoru Philips jednohadičková dětská M1572A"/>
    <x v="0"/>
    <s v="Z 503_OSTAT"/>
    <s v="Ostatní - všeobecný materiál"/>
    <n v="21"/>
    <n v="2192.52"/>
    <n v="2192.52"/>
    <n v="6"/>
    <n v="13155.12"/>
    <n v="2192.52"/>
    <n v="104.40571428571428"/>
    <n v="2088.1142857142859"/>
    <m/>
    <m/>
    <n v="0"/>
  </r>
  <r>
    <s v="ZB656"/>
    <s v="Senzor k měření hemodynamiky flotrac s hadičkou 152 cm k monitoru VIGILEO MHD6R - nahrazuje ZC640"/>
    <x v="0"/>
    <s v="Z 503_OSTAT"/>
    <s v="Senzory, čidla "/>
    <n v="21"/>
    <n v="5082"/>
    <n v="5082"/>
    <n v="14"/>
    <n v="71148"/>
    <n v="5082"/>
    <n v="242"/>
    <n v="4840"/>
    <m/>
    <m/>
    <n v="0"/>
  </r>
  <r>
    <s v="ZB657"/>
    <s v="Vak na skladování trombocytů transfer 600 ml 814-0611 (814-0631)"/>
    <x v="0"/>
    <s v="Z 503_OSTAT"/>
    <s v="Ostatní - všeobecný materiál"/>
    <n v="21"/>
    <n v="113.74"/>
    <n v="121"/>
    <n v="200"/>
    <n v="24200"/>
    <n v="121"/>
    <n v="5.7619047619047619"/>
    <n v="115.23809523809524"/>
    <m/>
    <m/>
    <n v="0"/>
  </r>
  <r>
    <s v="ZB659"/>
    <s v="Sáček laparoskopický 720 ml bal. á 5 ks EJ024SU"/>
    <x v="0"/>
    <s v="Z 503_OSTAT"/>
    <s v="Ostatní - všeobecný materiál"/>
    <n v="21"/>
    <n v="2545.27"/>
    <n v="2545.27"/>
    <n v="10"/>
    <n v="25452.69"/>
    <n v="2545.2689999999998"/>
    <n v="121.2032857142857"/>
    <n v="2424.065714285714"/>
    <m/>
    <m/>
    <n v="0"/>
  </r>
  <r>
    <s v="ZB661"/>
    <s v="Jehla sternální 15 G x 6,80 cm bal. á 10 ks DBMNI1501"/>
    <x v="30"/>
    <s v="Z 530 JEHLY"/>
    <s v="Jehly"/>
    <n v="12"/>
    <n v="290.39999999999998"/>
    <n v="290.39999999999998"/>
    <n v="10"/>
    <n v="2904"/>
    <n v="290.39999999999998"/>
    <n v="24.2"/>
    <n v="266.2"/>
    <m/>
    <m/>
    <n v="0"/>
  </r>
  <r>
    <s v="ZB666"/>
    <s v="Spojka Y 9 x 9 x 9 mm symetrická bal. á 100 ks 120490"/>
    <x v="0"/>
    <s v="Z 503_OSTAT"/>
    <s v="Ostatní - všeobecný materiál"/>
    <n v="12"/>
    <n v="30.25"/>
    <n v="30.25"/>
    <n v="301"/>
    <n v="9105.25"/>
    <n v="30.25"/>
    <n v="2.5208333333333335"/>
    <n v="27.729166666666668"/>
    <m/>
    <m/>
    <n v="0"/>
  </r>
  <r>
    <s v="ZB668"/>
    <s v="Hadička spojovací tlaková biocath PE/PVC, délka 50 cm, průměr 1 x 2,5 mm, tlak 40 bar/580 psi, LUER LOCK male/female s rotační maticí, bal. á 40 ks PB 3105 M"/>
    <x v="0"/>
    <s v="Z 503_OSTAT"/>
    <s v="Hadičky spojovací"/>
    <n v="12"/>
    <n v="32.67"/>
    <n v="32.67"/>
    <n v="2920"/>
    <n v="95396.4"/>
    <n v="32.669999999999995"/>
    <n v="2.7224999999999997"/>
    <n v="29.947499999999994"/>
    <n v="12"/>
    <n v="30.240000000000002"/>
    <n v="88300.800000000003"/>
  </r>
  <r>
    <s v="ZB669"/>
    <s v="Hadice odsávací 2 kohouty 7/11, délka 180 cm Softub TA 7181"/>
    <x v="37"/>
    <s v="Z 542 INTENZ_PECE"/>
    <s v="Intenzívní péče, operační sály"/>
    <n v="21"/>
    <n v="100.43"/>
    <n v="100.43"/>
    <n v="41"/>
    <n v="4117.63"/>
    <n v="100.43"/>
    <n v="4.7823809523809526"/>
    <n v="95.64761904761906"/>
    <m/>
    <m/>
    <n v="0"/>
  </r>
  <r>
    <s v="ZB670"/>
    <s v="Hadička spojovací tlaková biocath PE/PVC, délka 200 cm, průměr 2,5 x 4,1 mm, tlak 20 bar/300 psi, LUER LOCK male/female s rotační maticí, box 50 ks PB 3320 M"/>
    <x v="0"/>
    <s v="Z 503_OSTAT"/>
    <s v="Hadičky spojovací"/>
    <n v="12"/>
    <n v="33.880000000000003"/>
    <n v="33.880000000000003"/>
    <n v="1450"/>
    <n v="49126"/>
    <n v="33.880000000000003"/>
    <n v="2.8233333333333337"/>
    <n v="31.056666666666668"/>
    <n v="12"/>
    <n v="31.36"/>
    <n v="45472"/>
  </r>
  <r>
    <s v="ZB671"/>
    <s v="Láhev zvlhčovače 0,25 l autoklávovatelný P06416  (P00442)"/>
    <x v="0"/>
    <s v="Z 503_OSTAT"/>
    <s v="Ostatní - všeobecný materiál"/>
    <n v="21"/>
    <n v="435.6"/>
    <n v="435.6"/>
    <n v="2"/>
    <n v="871.2"/>
    <n v="435.6"/>
    <n v="20.742857142857144"/>
    <n v="414.85714285714289"/>
    <m/>
    <m/>
    <n v="0"/>
  </r>
  <r>
    <s v="ZB674"/>
    <s v="Papír filtrační archy 50 x 50 cm, kvalit. 2R 80 g, bal. á 12,5 kg F/2R805050"/>
    <x v="35"/>
    <s v="Z 505_SKLO_LAB MAT"/>
    <s v="Laboratorní materiál"/>
    <n v="21"/>
    <n v="169.59"/>
    <n v="172.98"/>
    <n v="37.5"/>
    <n v="6444.4600000000009"/>
    <n v="171.85226666666668"/>
    <n v="8.1834412698412713"/>
    <n v="163.66882539682541"/>
    <m/>
    <m/>
    <n v="0"/>
  </r>
  <r>
    <s v="ZB675"/>
    <s v="Elektroda EKG novorozenecká čtvercová bal. á 150 ks 19.000.00.820"/>
    <x v="0"/>
    <s v="Z 503_OSTAT"/>
    <s v="Elektrody"/>
    <n v="12"/>
    <n v="25.41"/>
    <n v="25.41"/>
    <n v="1200"/>
    <n v="30492"/>
    <n v="25.41"/>
    <n v="2.1175000000000002"/>
    <n v="23.2925"/>
    <n v="12"/>
    <n v="23.52"/>
    <n v="28224"/>
  </r>
  <r>
    <s v="ZB681"/>
    <s v="Návlek na fix. tyčinku k OPG bal. á 200 ks K0.805.0268"/>
    <x v="0"/>
    <s v="Z 503_OSTAT"/>
    <s v="Ostatní - všeobecný materiál"/>
    <n v="21"/>
    <n v="7.22"/>
    <n v="7.22"/>
    <n v="400"/>
    <n v="2886.6"/>
    <n v="7.2164999999999999"/>
    <n v="0.34364285714285714"/>
    <n v="6.8728571428571428"/>
    <m/>
    <m/>
    <n v="0"/>
  </r>
  <r>
    <s v="ZB682"/>
    <s v="Spojka oboustraná otočná steril.bal. á 20 ks 23411"/>
    <x v="0"/>
    <s v="Z 503_OSTAT"/>
    <s v="Ostatní - všeobecný materiál"/>
    <n v="21"/>
    <n v="25.69"/>
    <n v="28.25"/>
    <n v="240"/>
    <n v="6626.9400000000005"/>
    <n v="27.612250000000003"/>
    <n v="1.3148690476190477"/>
    <n v="26.297380952380955"/>
    <m/>
    <m/>
    <n v="0"/>
  </r>
  <r>
    <s v="ZB683"/>
    <s v="Sonda žaludeční CH28, délka 80 cm bal. á 25 ks 22-28.520"/>
    <x v="0"/>
    <s v="Z 503_OSTAT"/>
    <s v="Ostatní - všeobecný materiál"/>
    <n v="21"/>
    <n v="41.02"/>
    <n v="41.02"/>
    <n v="118"/>
    <n v="4840.26"/>
    <n v="41.019152542372886"/>
    <n v="1.9532929782082327"/>
    <n v="39.065859564164654"/>
    <m/>
    <m/>
    <n v="0"/>
  </r>
  <r>
    <s v="ZB685"/>
    <s v="Břit samost. k noži, sklon 45°, ostří 1 mm A45"/>
    <x v="0"/>
    <s v="Z 503_OSTAT"/>
    <s v="Ostatní - všeobecný materiál"/>
    <n v="21"/>
    <n v="3882.59"/>
    <n v="3882.59"/>
    <n v="3"/>
    <n v="11647.77"/>
    <n v="3882.59"/>
    <n v="184.88523809523809"/>
    <n v="3697.7047619047621"/>
    <m/>
    <m/>
    <n v="0"/>
  </r>
  <r>
    <s v="ZB686"/>
    <s v="Drén Easy Flow plochý 60 mm/30 cm bal. á 10 ks 97.816.92.135"/>
    <x v="0"/>
    <s v="Z 503_OSTAT"/>
    <s v="Ostatní - všeobecný materiál"/>
    <n v="21"/>
    <n v="181.5"/>
    <n v="181.5"/>
    <n v="50"/>
    <n v="9075"/>
    <n v="181.5"/>
    <n v="8.6428571428571423"/>
    <n v="172.85714285714286"/>
    <m/>
    <m/>
    <n v="0"/>
  </r>
  <r>
    <s v="ZB687"/>
    <s v="Souprava odsávací pleurální 48-00.000"/>
    <x v="0"/>
    <s v="Z 503_OSTAT"/>
    <s v="Souprava"/>
    <n v="21"/>
    <n v="208.12"/>
    <n v="208.12"/>
    <n v="10"/>
    <n v="2081.1999999999998"/>
    <n v="208.11999999999998"/>
    <n v="9.9104761904761887"/>
    <n v="198.20952380952377"/>
    <m/>
    <m/>
    <n v="0"/>
  </r>
  <r>
    <s v="ZB688"/>
    <s v="Držák močových sáčků UH závěs na běžné močové sáčky 53.711.02.051"/>
    <x v="0"/>
    <s v="Z 503_OSTAT"/>
    <s v="Ostatní - všeobecný materiál"/>
    <n v="21"/>
    <n v="5.44"/>
    <n v="5.45"/>
    <n v="5070"/>
    <n v="27606.150000000034"/>
    <n v="5.4450000000000065"/>
    <n v="0.25928571428571462"/>
    <n v="5.1857142857142922"/>
    <n v="21"/>
    <n v="5.4450000000000003"/>
    <n v="27606.15"/>
  </r>
  <r>
    <s v="ZB689"/>
    <s v="Trokar hrudní redax F18 atraumatický bal. á 10 ks 21118"/>
    <x v="0"/>
    <s v="Z 503_OSTAT"/>
    <s v="Trokar hrudní"/>
    <n v="12"/>
    <n v="174.97"/>
    <n v="174.97"/>
    <n v="60"/>
    <n v="10497.960000000001"/>
    <n v="174.96600000000001"/>
    <n v="14.580500000000001"/>
    <n v="160.38550000000001"/>
    <m/>
    <m/>
    <n v="0"/>
  </r>
  <r>
    <s v="ZB699"/>
    <s v="Parafilm M, délka 38 m, šířka 10 cm P701611"/>
    <x v="0"/>
    <s v="Z 503_OSTAT"/>
    <s v="Ostatní - všeobecný materiál"/>
    <n v="21"/>
    <n v="810.7"/>
    <n v="931.7"/>
    <n v="4"/>
    <n v="3484.8"/>
    <n v="871.2"/>
    <n v="41.485714285714288"/>
    <n v="829.71428571428578"/>
    <m/>
    <m/>
    <n v="0"/>
  </r>
  <r>
    <s v="ZB700"/>
    <s v="Šití premicron zelený 2/0 (3) bal. á 36 ks C0026906"/>
    <x v="33"/>
    <s v="Z 529 SITI"/>
    <s v="Šití"/>
    <n v="12"/>
    <n v="82.37"/>
    <n v="82.37"/>
    <n v="72"/>
    <n v="5930.91"/>
    <n v="82.373750000000001"/>
    <n v="6.8644791666666665"/>
    <n v="75.509270833333332"/>
    <m/>
    <m/>
    <n v="0"/>
  </r>
  <r>
    <s v="ZB704"/>
    <s v="Oxisenzor oxi-max dětský adhezivní senzor (3-20 kg) bal.á 24 ks MAX-I-I"/>
    <x v="0"/>
    <s v="Z 503_OSTAT"/>
    <s v="Senzory, čidla "/>
    <n v="21"/>
    <n v="399.3"/>
    <n v="399.3"/>
    <n v="120"/>
    <n v="47916"/>
    <n v="399.3"/>
    <n v="19.014285714285716"/>
    <n v="380.28571428571428"/>
    <m/>
    <m/>
    <n v="0"/>
  </r>
  <r>
    <s v="ZB705"/>
    <s v="Oxisenzor oxi-max pediatrický adhezivní senzor (10-50 kg) bal. á 24 ks MAX-P-I"/>
    <x v="0"/>
    <s v="Z 503_OSTAT"/>
    <s v="Senzory, čidla "/>
    <n v="21"/>
    <n v="399.3"/>
    <n v="399.3"/>
    <n v="48"/>
    <n v="19166.400000000001"/>
    <n v="399.3"/>
    <n v="19.014285714285716"/>
    <n v="380.28571428571428"/>
    <m/>
    <m/>
    <n v="0"/>
  </r>
  <r>
    <s v="ZB712"/>
    <s v="Šití prolene bl 7-0 bal. á 12 ks W8801"/>
    <x v="33"/>
    <s v="Z 529 SITI"/>
    <s v="Šití"/>
    <n v="12"/>
    <n v="233.64"/>
    <n v="233.64"/>
    <n v="36"/>
    <n v="8411.1"/>
    <n v="233.64166666666668"/>
    <n v="19.47013888888889"/>
    <n v="214.17152777777778"/>
    <m/>
    <m/>
    <n v="0"/>
  </r>
  <r>
    <s v="ZB715"/>
    <s v="Set pro enterální výživu kangaro univ.  á 30 ks  S777403"/>
    <x v="24"/>
    <s v="Z 528 SETY"/>
    <s v="Sety"/>
    <n v="12"/>
    <n v="162.62"/>
    <n v="162.63"/>
    <n v="930"/>
    <n v="151240.55000000002"/>
    <n v="162.62424731182799"/>
    <n v="13.552020609318999"/>
    <n v="149.072226702509"/>
    <n v="12"/>
    <n v="150.52799999999999"/>
    <n v="139991.03999999998"/>
  </r>
  <r>
    <s v="ZB716"/>
    <s v="Šroub samořezný kortikální Stardrive malý fragment, ocel 3.5 mm x 36 mm 204.836"/>
    <x v="2"/>
    <s v="Z 506_NAHRAD_KOV"/>
    <s v="Umělé tělní náhrady - kovové"/>
    <n v="12"/>
    <n v="233.45"/>
    <n v="342.7"/>
    <n v="16"/>
    <n v="3735.1999999999994"/>
    <n v="233.44999999999996"/>
    <n v="19.454166666666662"/>
    <n v="213.99583333333331"/>
    <n v="12"/>
    <n v="227.36"/>
    <n v="3637.76"/>
  </r>
  <r>
    <s v="ZB717"/>
    <s v="Šití prolene blue 4-0 90 cm bal. á 36 ks (W8845) 8975H"/>
    <x v="33"/>
    <s v="Z 529 SITI"/>
    <s v="Šití"/>
    <n v="12"/>
    <n v="180.74"/>
    <n v="542.23"/>
    <n v="636"/>
    <n v="119289.49999999997"/>
    <n v="187.56210691823895"/>
    <n v="15.630175576519912"/>
    <n v="171.93193134171904"/>
    <m/>
    <m/>
    <n v="0"/>
  </r>
  <r>
    <s v="ZB718"/>
    <s v="Šití prolene bl 4-0 bal. á 12 ks W8840"/>
    <x v="33"/>
    <s v="Z 529 SITI"/>
    <s v="Šití"/>
    <n v="12"/>
    <n v="180.74"/>
    <n v="180.74"/>
    <n v="780"/>
    <n v="140978.49999999997"/>
    <n v="180.74166666666662"/>
    <n v="15.061805555555551"/>
    <n v="165.67986111111105"/>
    <m/>
    <m/>
    <n v="0"/>
  </r>
  <r>
    <s v="ZB719"/>
    <s v="Katetr arteriální  set 20 GA x 12 cm, set: kanyla s prodluž. hadičkou a spojkou+zaváděcí vodič+zav. punkční jehla, bal.á 10 ks, SAC-01220"/>
    <x v="6"/>
    <s v="Z 513_KATETR"/>
    <s v="Katetry"/>
    <n v="21"/>
    <n v="412.61"/>
    <n v="412.61"/>
    <n v="60"/>
    <n v="24756.6"/>
    <n v="412.60999999999996"/>
    <n v="19.648095238095237"/>
    <n v="392.96190476190475"/>
    <m/>
    <m/>
    <n v="0"/>
  </r>
  <r>
    <s v="ZB721"/>
    <s v="Jehla bioptická 18G x 150 mm Biopsy Handy bal. á 10 ks SOM:900128 -firma již nedodává"/>
    <x v="30"/>
    <s v="Z 530 JEHLY"/>
    <s v="Jehly"/>
    <n v="21"/>
    <n v="723.58"/>
    <n v="723.58"/>
    <n v="50"/>
    <n v="36179"/>
    <n v="723.58"/>
    <n v="34.456190476190478"/>
    <n v="689.12380952380954"/>
    <m/>
    <m/>
    <n v="0"/>
  </r>
  <r>
    <s v="ZB724"/>
    <s v="Kapilára sedimentační Vacuette kalibrovaná 727111"/>
    <x v="0"/>
    <s v="Z 503_OSTAT"/>
    <s v="Odběrové systémy"/>
    <n v="21"/>
    <n v="2.95"/>
    <n v="2.95"/>
    <n v="11819"/>
    <n v="34894.390000000007"/>
    <n v="2.9523978339961086"/>
    <n v="0.14059037304743374"/>
    <n v="2.8118074609486747"/>
    <m/>
    <m/>
    <n v="0"/>
  </r>
  <r>
    <s v="ZB726"/>
    <s v="Stříkačka Perfix LOR 10 ml 4638107"/>
    <x v="0"/>
    <s v="Z 503_OSTAT"/>
    <s v="Stříkačky"/>
    <n v="21"/>
    <n v="91.48"/>
    <n v="91.48"/>
    <n v="75"/>
    <n v="6860.7000000000007"/>
    <n v="91.476000000000013"/>
    <n v="4.3560000000000008"/>
    <n v="87.120000000000019"/>
    <m/>
    <m/>
    <n v="0"/>
  </r>
  <r>
    <s v="ZB729"/>
    <s v="Jehla surecan 90°G20 žlutá zahnutá 20 mm ke krátkodobé infuzi bal. á 50 ks 4439937"/>
    <x v="30"/>
    <s v="Z 530 JEHLY"/>
    <s v="Jehly"/>
    <n v="12"/>
    <n v="30.82"/>
    <n v="33.299999999999997"/>
    <n v="11000"/>
    <n v="345208.80999999982"/>
    <n v="31.382619090909074"/>
    <n v="2.6152182575757563"/>
    <n v="28.767400833333319"/>
    <n v="12"/>
    <n v="30.811199999999999"/>
    <n v="338923.2"/>
  </r>
  <r>
    <s v="ZB730"/>
    <s v="Stapler kožní bal. á 10 ks WM-SS-35R + odstraňovač svorek zdarma - nahrazuje ZF090"/>
    <x v="4"/>
    <s v="Z 523_STAPLE"/>
    <s v="Staplery, endosk., extraktory"/>
    <n v="21"/>
    <n v="193.6"/>
    <n v="193.6"/>
    <n v="750"/>
    <n v="145200"/>
    <n v="193.6"/>
    <n v="9.2190476190476183"/>
    <n v="184.38095238095238"/>
    <m/>
    <m/>
    <n v="0"/>
  </r>
  <r>
    <s v="ZB731"/>
    <s v="Reaction tubes LRXT bal. á 1000 ks 6972933"/>
    <x v="0"/>
    <s v="Z 503_OSTAT"/>
    <s v="Ostatní - všeobecný materiál"/>
    <n v="21"/>
    <n v="1.96"/>
    <n v="1.96"/>
    <n v="6000"/>
    <n v="11761.2"/>
    <n v="1.9602000000000002"/>
    <n v="9.3342857142857144E-2"/>
    <n v="1.866857142857143"/>
    <m/>
    <m/>
    <n v="0"/>
  </r>
  <r>
    <s v="ZB735"/>
    <s v="Obvaz podkladový pod sádru ortho-pad 8 cm x 3 m bal. á 6 ks 1320105003"/>
    <x v="29"/>
    <s v="Z 502_OBVAZ"/>
    <s v="obinadla, obvazy, gáza, vata, vložky"/>
    <n v="12"/>
    <n v="6.61"/>
    <n v="6.61"/>
    <n v="2106"/>
    <n v="13926.279999999999"/>
    <n v="6.6126685660018989"/>
    <n v="0.55105571383349161"/>
    <n v="6.0616128521684072"/>
    <n v="12"/>
    <n v="6.44"/>
    <n v="13562.640000000001"/>
  </r>
  <r>
    <s v="ZB737"/>
    <s v="Filtr na tracheostomickou kanylu HME Humid-Vent 3,0 mm á 10 ks 10121"/>
    <x v="0"/>
    <s v="Z 503_OSTAT"/>
    <s v="Ostatní - všeobecný materiál"/>
    <n v="21"/>
    <n v="135.53"/>
    <n v="135.53"/>
    <n v="20"/>
    <n v="2710.64"/>
    <n v="135.53199999999998"/>
    <n v="6.4539047619047611"/>
    <n v="129.07809523809522"/>
    <m/>
    <m/>
    <n v="0"/>
  </r>
  <r>
    <s v="ZB738"/>
    <s v="Filtr na tracheostomickou kanylu HME Humid-Vent 3,5 mm bal. á 10 ks 10131"/>
    <x v="0"/>
    <s v="Z 503_OSTAT"/>
    <s v="Ostatní - všeobecný materiál"/>
    <n v="21"/>
    <n v="135.53"/>
    <n v="135.53"/>
    <n v="20"/>
    <n v="2710.64"/>
    <n v="135.53199999999998"/>
    <n v="6.4539047619047611"/>
    <n v="129.07809523809522"/>
    <m/>
    <m/>
    <n v="0"/>
  </r>
  <r>
    <s v="ZB739"/>
    <s v="Souprava převodová bal. á 150 ks V606386-ND"/>
    <x v="0"/>
    <s v="Z 503_OSTAT"/>
    <s v="Souprava"/>
    <n v="12"/>
    <n v="86.7"/>
    <n v="92.99"/>
    <n v="1350"/>
    <n v="124409.21999999999"/>
    <n v="92.154977777777773"/>
    <n v="7.6795814814814811"/>
    <n v="84.475396296296296"/>
    <n v="12"/>
    <n v="86.900800000000004"/>
    <n v="117316.08"/>
  </r>
  <r>
    <s v="ZB742"/>
    <s v="Set transfuzní pro přetlakovou transfuzi bez vzdušného filtru KD301N"/>
    <x v="24"/>
    <s v="Z 528 SETY"/>
    <s v="Sety"/>
    <n v="12"/>
    <n v="16.7"/>
    <n v="16.7"/>
    <n v="4506"/>
    <n v="75241.190000000017"/>
    <n v="16.698000443852646"/>
    <n v="1.3915000369877204"/>
    <n v="15.306500406864926"/>
    <n v="12"/>
    <n v="15.456"/>
    <n v="69644.736000000004"/>
  </r>
  <r>
    <s v="ZB749"/>
    <s v="Dlaha (sada) pro fixaci prstů-A1 1220000501"/>
    <x v="0"/>
    <s v="Z 503_OSTAT"/>
    <s v="Ostatní - všeobecný materiál"/>
    <n v="12"/>
    <n v="169.52"/>
    <n v="222.34"/>
    <n v="11"/>
    <n v="2023.2"/>
    <n v="183.92727272727274"/>
    <n v="15.327272727272728"/>
    <n v="168.60000000000002"/>
    <m/>
    <m/>
    <n v="0"/>
  </r>
  <r>
    <s v="ZB750"/>
    <s v="Hadice vrapovaná metráž dělitelná po 400 mm á 50 m 1574000/W - nahrazuje ZL249"/>
    <x v="37"/>
    <s v="Z 542 INTENZ_PECE"/>
    <s v="Intenzívní péče, operační sály"/>
    <n v="21"/>
    <n v="15.21"/>
    <n v="15.21"/>
    <n v="100"/>
    <n v="1520.82"/>
    <n v="15.2082"/>
    <n v="0.72419999999999995"/>
    <n v="14.484"/>
    <m/>
    <m/>
    <n v="0"/>
  </r>
  <r>
    <s v="ZB751"/>
    <s v="Hadice PVC 8/12 á 30 m P06623"/>
    <x v="37"/>
    <s v="Z 542 INTENZ_PECE"/>
    <s v="Intenzívní péče, operační sály"/>
    <n v="12"/>
    <n v="14.52"/>
    <n v="14.52"/>
    <n v="3090"/>
    <n v="44866.799999999959"/>
    <n v="14.519999999999987"/>
    <n v="1.2099999999999989"/>
    <n v="13.309999999999988"/>
    <n v="12"/>
    <n v="13.44"/>
    <n v="41529.599999999999"/>
  </r>
  <r>
    <s v="ZB753"/>
    <s v="Nebulizátor s maskou+hadičkou (1483 staré k. č.) bal. á 30 ks 1453015"/>
    <x v="0"/>
    <s v="Z 503_OSTAT"/>
    <s v="Ostatní - všeobecný materiál"/>
    <n v="12"/>
    <n v="42.91"/>
    <n v="42.91"/>
    <n v="180"/>
    <n v="7723.2"/>
    <n v="42.906666666666666"/>
    <n v="3.5755555555555554"/>
    <n v="39.331111111111113"/>
    <m/>
    <m/>
    <n v="0"/>
  </r>
  <r>
    <s v="ZB754"/>
    <s v="Zkumavka odběrová Vacuette černá 2 ml sedimentace polouzavřená 454073 - nahrazuje ZX445"/>
    <x v="0"/>
    <s v="Z 503_OSTAT"/>
    <s v="Odběrové systémy"/>
    <n v="21"/>
    <n v="2.15"/>
    <n v="2.17"/>
    <n v="15877"/>
    <n v="34344.070000000029"/>
    <n v="2.1631334635006629"/>
    <n v="0.10300635540479347"/>
    <n v="2.0601271080958696"/>
    <m/>
    <m/>
    <n v="0"/>
  </r>
  <r>
    <s v="ZB755"/>
    <s v="Zkumavka odběrová Vacuette fialová 1,0 ml K3 edta 454034"/>
    <x v="0"/>
    <s v="Z 503_OSTAT"/>
    <s v="Odběrové systémy"/>
    <n v="12"/>
    <n v="2.77"/>
    <n v="2.77"/>
    <n v="26690"/>
    <n v="71739.009999999951"/>
    <n v="2.6878609966279488"/>
    <n v="0.22398841638566239"/>
    <n v="2.4638725802422865"/>
    <n v="12"/>
    <n v="2.5648"/>
    <n v="68454.512000000002"/>
  </r>
  <r>
    <s v="ZB756"/>
    <s v="Zkumavka odběrová Vacuette fialová 3 ml K3 edta 454086"/>
    <x v="0"/>
    <s v="Z 503_OSTAT"/>
    <s v="Odběrové systémy"/>
    <n v="12"/>
    <n v="2.41"/>
    <n v="2.41"/>
    <n v="321822"/>
    <n v="767089.20000000042"/>
    <n v="2.3835822286854236"/>
    <n v="0.19863185239045197"/>
    <n v="2.1849503762949718"/>
    <m/>
    <m/>
    <n v="0"/>
  </r>
  <r>
    <s v="ZB757"/>
    <s v="Zkumavka odběrová Vacuette fialová 6 ml K3 edta 456036"/>
    <x v="0"/>
    <s v="Z 503_OSTAT"/>
    <s v="Odběrové systémy"/>
    <n v="12"/>
    <n v="2.31"/>
    <n v="2.41"/>
    <n v="69731"/>
    <n v="167174.24999999971"/>
    <n v="2.3974165005521177"/>
    <n v="0.19978470837934315"/>
    <n v="2.1976317921727748"/>
    <n v="12"/>
    <n v="2.2288000000000001"/>
    <n v="155416.4528"/>
  </r>
  <r>
    <s v="ZB758"/>
    <s v="Zkumavka odběrová Vacuette fialová 9 ml K3 edta NR 455036"/>
    <x v="0"/>
    <s v="Z 503_OSTAT"/>
    <s v="Odběrové systémy"/>
    <n v="12"/>
    <n v="2.5"/>
    <n v="2.64"/>
    <n v="16590"/>
    <n v="43511.289999999986"/>
    <n v="2.622742013261"/>
    <n v="0.21856183443841667"/>
    <n v="2.4041801788225832"/>
    <n v="12"/>
    <n v="2.4416000000000002"/>
    <n v="40506.144"/>
  </r>
  <r>
    <s v="ZB759"/>
    <s v="Zkumavka odběrová Vacuette červená 8 ml sérum/gel 455071"/>
    <x v="0"/>
    <s v="Z 503_OSTAT"/>
    <s v="Odběrové systémy"/>
    <n v="12"/>
    <n v="3.55"/>
    <n v="3.62"/>
    <n v="147710"/>
    <n v="532386.37999999966"/>
    <n v="3.6042676866833636"/>
    <n v="0.30035564055694697"/>
    <n v="3.3039120461264169"/>
    <m/>
    <m/>
    <n v="0"/>
  </r>
  <r>
    <s v="ZB760"/>
    <s v="Zkumavka odběrová Vacuette červená 3 ml sérum 454095"/>
    <x v="0"/>
    <s v="Z 503_OSTAT"/>
    <s v="Odběrové systémy"/>
    <n v="12"/>
    <n v="1.94"/>
    <n v="2.0299999999999998"/>
    <n v="1300"/>
    <n v="2392.9300000000003"/>
    <n v="1.8407153846153848"/>
    <n v="0.15339294871794873"/>
    <n v="1.6873224358974359"/>
    <m/>
    <m/>
    <n v="0"/>
  </r>
  <r>
    <s v="ZB761"/>
    <s v="Zkumavka odběrová Vacuette červená 4 ml sérum 454092"/>
    <x v="0"/>
    <s v="Z 503_OSTAT"/>
    <s v="Odběrové systémy"/>
    <n v="12"/>
    <n v="2"/>
    <n v="2.04"/>
    <n v="14254"/>
    <n v="29045.73999999998"/>
    <n v="2.0377255507226026"/>
    <n v="0.1698104625602169"/>
    <n v="1.8679150881623858"/>
    <n v="12"/>
    <n v="1.8928"/>
    <n v="26979.9712"/>
  </r>
  <r>
    <s v="ZB762"/>
    <s v="Zkumavka odběrová Vacuette červená 6 ml sérum 456092"/>
    <x v="0"/>
    <s v="Z 503_OSTAT"/>
    <s v="Odběrové systémy"/>
    <n v="12"/>
    <n v="2.14"/>
    <n v="2.17"/>
    <n v="15955"/>
    <n v="34504.499999999993"/>
    <n v="2.1626136007521151"/>
    <n v="0.18021780006267626"/>
    <n v="1.9823958006894389"/>
    <m/>
    <m/>
    <n v="0"/>
  </r>
  <r>
    <s v="ZB763"/>
    <s v="Zkumavka odběrová Vacuette červená 9 ml sérum  455092"/>
    <x v="0"/>
    <s v="Z 503_OSTAT"/>
    <s v="Odběrové systémy"/>
    <n v="12"/>
    <n v="2.39"/>
    <n v="2.4"/>
    <n v="31660"/>
    <n v="75821.620000000112"/>
    <n v="2.3948711307643751"/>
    <n v="0.19957259423036458"/>
    <n v="2.1952985365340103"/>
    <m/>
    <m/>
    <n v="0"/>
  </r>
  <r>
    <s v="ZB764"/>
    <s v="Zkumavka odběrová Vacuette zelená 4 ml natrium - heparin 454051"/>
    <x v="0"/>
    <s v="Z 503_OSTAT"/>
    <s v="Odběrové systémy"/>
    <n v="21"/>
    <n v="2.29"/>
    <n v="2.29"/>
    <n v="6592"/>
    <n v="14864.880000000008"/>
    <n v="2.254987864077671"/>
    <n v="0.1073803744798891"/>
    <n v="2.1476074895977821"/>
    <m/>
    <m/>
    <n v="0"/>
  </r>
  <r>
    <s v="ZB765"/>
    <s v="Zkumavka odběrová Vacuette zelená 9 ml natrium - heparin 455051"/>
    <x v="0"/>
    <s v="Z 503_OSTAT"/>
    <s v="Odběrové systémy"/>
    <n v="21"/>
    <n v="2.83"/>
    <n v="3.11"/>
    <n v="1750"/>
    <n v="5187.8899999999985"/>
    <n v="2.9645085714285706"/>
    <n v="0.14116707482993193"/>
    <n v="2.8233414965986388"/>
    <m/>
    <m/>
    <n v="0"/>
  </r>
  <r>
    <s v="ZB766"/>
    <s v="Zkumavka odběrová Vacuette zelená 9 ml Lith.-hepar. 455084"/>
    <x v="0"/>
    <s v="Z 503_OSTAT"/>
    <s v="Odběrové systémy"/>
    <n v="21"/>
    <n v="2.29"/>
    <n v="2.46"/>
    <n v="2589"/>
    <n v="6012.09"/>
    <n v="2.3221668597914253"/>
    <n v="0.11057937427578216"/>
    <n v="2.211587485515643"/>
    <m/>
    <m/>
    <n v="0"/>
  </r>
  <r>
    <s v="ZB767"/>
    <s v="Jehla vakuová Vacuette 226/38 mm černá 450075"/>
    <x v="30"/>
    <s v="Z 530 JEHLY"/>
    <s v="Jehly"/>
    <n v="21"/>
    <n v="1.86"/>
    <n v="1.92"/>
    <n v="20841"/>
    <n v="39523.49"/>
    <n v="1.8964296338947266"/>
    <n v="9.0306173042606033E-2"/>
    <n v="1.8061234608521206"/>
    <m/>
    <m/>
    <n v="0"/>
  </r>
  <r>
    <s v="ZB768"/>
    <s v="Jehla vakuová Vacuette 216/38 mm zelená 450076"/>
    <x v="30"/>
    <s v="Z 530 JEHLY"/>
    <s v="Jehly"/>
    <n v="12"/>
    <n v="1.92"/>
    <n v="1.92"/>
    <n v="208350"/>
    <n v="400755.55000000243"/>
    <n v="1.9234727621790373"/>
    <n v="0.16028939684825311"/>
    <n v="1.7631833653307842"/>
    <n v="12"/>
    <n v="1.7808000000000002"/>
    <n v="371029.68000000005"/>
  </r>
  <r>
    <s v="ZB769"/>
    <s v="Jehla vakuová Vacuette 206/38 mm žlutá 450077"/>
    <x v="30"/>
    <s v="Z 530 JEHLY"/>
    <s v="Jehly"/>
    <n v="21"/>
    <n v="1.86"/>
    <n v="1.92"/>
    <n v="40951"/>
    <n v="78258.010000000053"/>
    <n v="1.9110158482088362"/>
    <n v="9.1000754676611242E-2"/>
    <n v="1.820015093532225"/>
    <m/>
    <m/>
    <n v="0"/>
  </r>
  <r>
    <s v="ZB770"/>
    <s v="Držák jehly Vacuette excentrický Holdex 450263"/>
    <x v="0"/>
    <s v="Z 503_OSTAT"/>
    <s v="Odběrové systémy"/>
    <n v="12"/>
    <n v="8.0500000000000007"/>
    <n v="8.4499999999999993"/>
    <n v="87230"/>
    <n v="734101.1999999996"/>
    <n v="8.4156964347128245"/>
    <n v="0.70130803622606874"/>
    <n v="7.7143883984867561"/>
    <n v="12"/>
    <n v="7.8176000000000005"/>
    <n v="681929.24800000002"/>
  </r>
  <r>
    <s v="ZB771"/>
    <s v="Držák jehly Vacuette základní 450201"/>
    <x v="0"/>
    <s v="Z 503_OSTAT"/>
    <s v="Odběrové systémy"/>
    <n v="12"/>
    <n v="0.63"/>
    <n v="0.67"/>
    <n v="243980"/>
    <n v="160063.59999999998"/>
    <n v="0.6560521354209361"/>
    <n v="5.4671011285078008E-2"/>
    <n v="0.60138112413585809"/>
    <m/>
    <m/>
    <n v="0"/>
  </r>
  <r>
    <s v="ZB772"/>
    <s v="Adaptér Vacuette přechodka luer 450070"/>
    <x v="0"/>
    <s v="Z 503_OSTAT"/>
    <s v="Odběrové systémy"/>
    <n v="12"/>
    <n v="2.41"/>
    <n v="2.41"/>
    <n v="33300"/>
    <n v="80183.240000000049"/>
    <n v="2.4079051051051064"/>
    <n v="0.20065875875875885"/>
    <n v="2.2072463463463476"/>
    <n v="12"/>
    <n v="2.2287999999999997"/>
    <n v="74219.039999999994"/>
  </r>
  <r>
    <s v="ZB773"/>
    <s v="Zkumavka odběrová Vacuette šedá-glykemie 454085"/>
    <x v="0"/>
    <s v="Z 503_OSTAT"/>
    <s v="Odběrové systémy"/>
    <n v="12"/>
    <n v="2.14"/>
    <n v="2.17"/>
    <n v="4348"/>
    <n v="9393.0800000000017"/>
    <n v="2.1603219871205157"/>
    <n v="0.18002683226004298"/>
    <n v="1.9802951548604728"/>
    <m/>
    <m/>
    <n v="0"/>
  </r>
  <r>
    <s v="ZB774"/>
    <s v="Zkumavka odběrová Vacuette červená 5 ml gel 456071"/>
    <x v="0"/>
    <s v="Z 503_OSTAT"/>
    <s v="Odběrové systémy"/>
    <n v="21"/>
    <n v="3.36"/>
    <n v="3.38"/>
    <n v="93700"/>
    <n v="313467.20000000019"/>
    <n v="3.3454343649946656"/>
    <n v="0.1593063983330793"/>
    <n v="3.1861279666615863"/>
    <m/>
    <m/>
    <n v="0"/>
  </r>
  <r>
    <s v="ZB776"/>
    <s v="Zkumavka odběrová Vacuette zelená 3 ml LH 454082"/>
    <x v="0"/>
    <s v="Z 503_OSTAT"/>
    <s v="Odběrové systémy"/>
    <n v="21"/>
    <n v="2.19"/>
    <n v="2.78"/>
    <n v="2338"/>
    <n v="5480.7100000000019"/>
    <n v="2.3441873396065023"/>
    <n v="0.11162796855269058"/>
    <n v="2.2325593710538119"/>
    <m/>
    <m/>
    <n v="0"/>
  </r>
  <r>
    <s v="ZB777"/>
    <s v="Zkumavka odběrová Vacuette červená 3,5 ml gel 454071"/>
    <x v="0"/>
    <s v="Z 503_OSTAT"/>
    <s v="Odběrové systémy"/>
    <n v="12"/>
    <n v="2.99"/>
    <n v="3.0007999999999999"/>
    <n v="103115"/>
    <n v="309342.81999999977"/>
    <n v="2.9999788585559788"/>
    <n v="0.24999823821299824"/>
    <n v="2.7499806203429804"/>
    <n v="12"/>
    <n v="2.7775925925925926"/>
    <n v="286411.46018518519"/>
  </r>
  <r>
    <s v="ZB781"/>
    <s v="Jehla cytocan žlutá s fix.ploténkou pro inf.20G/20 mm bal. á 25 ks 4439767 - omezené dodávky"/>
    <x v="30"/>
    <s v="Z 530 JEHLY"/>
    <s v="Jehly"/>
    <n v="12"/>
    <n v="148.63999999999999"/>
    <n v="148.63999999999999"/>
    <n v="525"/>
    <n v="78034.110000000044"/>
    <n v="148.63640000000009"/>
    <n v="12.386366666666675"/>
    <n v="136.25003333333342"/>
    <n v="12"/>
    <n v="144.46"/>
    <n v="75841.5"/>
  </r>
  <r>
    <s v="ZB784"/>
    <s v="Rukojeť Timesco Xenon laryngoskopická medium pro lžíce s f.optickým vláknem 3000.350.10"/>
    <x v="0"/>
    <s v="Z 503_OSTAT"/>
    <s v="Ostatní - všeobecný materiál"/>
    <n v="21"/>
    <n v="1600.71"/>
    <n v="1600.71"/>
    <n v="11"/>
    <n v="17607.809999999998"/>
    <n v="1600.7099999999998"/>
    <n v="76.224285714285699"/>
    <n v="1524.485714285714"/>
    <n v="21"/>
    <n v="1600.71"/>
    <n v="17607.810000000001"/>
  </r>
  <r>
    <s v="ZB785"/>
    <s v="Sáček kolostomický sběrný draina easy Flow samolepící 150 ml sterilní bal. á 50 ks 05.000.22.739"/>
    <x v="0"/>
    <s v="Z 503_OSTAT"/>
    <s v="Ostatní - všeobecný materiál"/>
    <n v="12"/>
    <n v="125.35"/>
    <n v="125.35"/>
    <n v="50"/>
    <n v="6267.5"/>
    <n v="125.35"/>
    <n v="10.445833333333333"/>
    <n v="114.90416666666667"/>
    <m/>
    <m/>
    <n v="0"/>
  </r>
  <r>
    <s v="ZB786"/>
    <s v="Rourka rektální CH18 délka 12 cm sterilní bal.á 20 ks 646702"/>
    <x v="0"/>
    <s v="Z 503_OSTAT"/>
    <s v="Ostatní - všeobecný materiál"/>
    <n v="21"/>
    <n v="19.940000000000001"/>
    <n v="19.940000000000001"/>
    <n v="40"/>
    <n v="797.64"/>
    <n v="19.940999999999999"/>
    <n v="0.94957142857142851"/>
    <n v="18.991428571428571"/>
    <m/>
    <m/>
    <n v="0"/>
  </r>
  <r>
    <s v="ZB787"/>
    <s v="Šití premicron zelený 0 (3,5) 75 cm, HR30 bal. á 36 ks C0026058"/>
    <x v="33"/>
    <s v="Z 529 SITI"/>
    <s v="Šití"/>
    <n v="12"/>
    <n v="40.270000000000003"/>
    <n v="40.270000000000003"/>
    <n v="1548"/>
    <n v="62330.689999999995"/>
    <n v="40.265303617571057"/>
    <n v="3.3554419681309215"/>
    <n v="36.909861649440138"/>
    <n v="12"/>
    <n v="40.265231481481486"/>
    <n v="62330.578333333338"/>
  </r>
  <r>
    <s v="ZB788"/>
    <s v="Špička pipetovací s filtrem 20 ul bal. á 480 ks (96.11190.9.01) 982713"/>
    <x v="35"/>
    <s v="Z 505_SKLO_LAB MAT"/>
    <s v="Laboratorní materiál"/>
    <n v="21"/>
    <n v="0"/>
    <n v="5.1100000000000003"/>
    <n v="18240"/>
    <n v="89894.84"/>
    <n v="4.9284451754385961"/>
    <n v="0.23468786549707601"/>
    <n v="4.6937573099415202"/>
    <m/>
    <m/>
    <n v="0"/>
  </r>
  <r>
    <s v="ZB789"/>
    <s v="Víčko k mikrotitr.destičce bal. á 100 ks 400921"/>
    <x v="0"/>
    <s v="Z 503_OSTAT"/>
    <s v="Ostatní - všeobecný materiál"/>
    <n v="21"/>
    <n v="7.86"/>
    <n v="8.4"/>
    <n v="8400"/>
    <n v="69359.240000000005"/>
    <n v="8.2570523809523824"/>
    <n v="0.39319297052154201"/>
    <n v="7.8638594104308401"/>
    <n v="12"/>
    <n v="7.6115250000000003"/>
    <n v="63936.810000000005"/>
  </r>
  <r>
    <s v="ZB791"/>
    <s v="Zkumavka PS 8 ml 16 x 75 cyl. dno, grad bal. á 3000 ks BSP 078"/>
    <x v="35"/>
    <s v="Z 505_SKLO_LAB MAT"/>
    <s v="Laboratorní materiál"/>
    <n v="21"/>
    <n v="1.0900000000000001"/>
    <n v="1.0900000000000001"/>
    <n v="3000"/>
    <n v="3279.1"/>
    <n v="1.0930333333333333"/>
    <n v="5.2049206349206345E-2"/>
    <n v="1.0409841269841269"/>
    <m/>
    <m/>
    <n v="0"/>
  </r>
  <r>
    <s v="ZB793"/>
    <s v="Lžíce laryngoskopická 3 jednorázová kovová černá bal. á 10 ks DS.2950.150.20"/>
    <x v="0"/>
    <s v="Z 503_OSTAT"/>
    <s v="Ostatní - všeobecný materiál"/>
    <n v="21"/>
    <n v="138.41999999999999"/>
    <n v="138.41999999999999"/>
    <n v="20"/>
    <n v="2768.48"/>
    <n v="138.42400000000001"/>
    <n v="6.5916190476190479"/>
    <n v="131.83238095238096"/>
    <m/>
    <m/>
    <n v="0"/>
  </r>
  <r>
    <s v="ZB794"/>
    <s v="Lžíce laryngoskopická 4 jednorázová kovová černá bal. á 10 ks DS.2950.150.25"/>
    <x v="0"/>
    <s v="Z 503_OSTAT"/>
    <s v="Ostatní - všeobecný materiál"/>
    <n v="21"/>
    <n v="138.41999999999999"/>
    <n v="138.41999999999999"/>
    <n v="30"/>
    <n v="4152.72"/>
    <n v="138.42400000000001"/>
    <n v="6.5916190476190479"/>
    <n v="131.83238095238096"/>
    <m/>
    <m/>
    <n v="0"/>
  </r>
  <r>
    <s v="ZB796"/>
    <s v="Stříkačka injekční 3-dílná 30 ml LL Omnifix Solo bal. á 100 ks 4617304F - nahrazuje ZV423, povoleno pouze pro LÉKÁRNU, KNM"/>
    <x v="0"/>
    <s v="Z 503_OSTAT"/>
    <s v="Stříkačky"/>
    <n v="12"/>
    <n v="16.829999999999998"/>
    <n v="16.829999999999998"/>
    <n v="100"/>
    <n v="1683.11"/>
    <n v="16.831099999999999"/>
    <n v="1.4025916666666667"/>
    <n v="15.428508333333333"/>
    <n v="12"/>
    <n v="16.831137500000001"/>
    <n v="1683.11375"/>
  </r>
  <r>
    <s v="ZB797"/>
    <s v="Hadice silikon 4 x 7 x 1,50 mm á 10 m pro drenáž těl.dutin KVS 60-040070"/>
    <x v="37"/>
    <s v="Z 542 INTENZ_PECE"/>
    <s v="Intenzívní péče, operační sály"/>
    <n v="21"/>
    <n v="45.74"/>
    <n v="45.74"/>
    <n v="10"/>
    <n v="457.38"/>
    <n v="45.738"/>
    <n v="2.1779999999999999"/>
    <n v="43.56"/>
    <m/>
    <m/>
    <n v="0"/>
  </r>
  <r>
    <s v="ZB798"/>
    <s v="Stříkačka injekční 2-dílná 20 ml LL Inject Solo bal. á 100 ks 4606736V - povoleno pouze pro plastika 2964"/>
    <x v="0"/>
    <s v="Z 503_OSTAT"/>
    <s v="Stříkačky"/>
    <n v="21"/>
    <n v="8.82"/>
    <n v="8.82"/>
    <n v="1100"/>
    <n v="9697.15"/>
    <n v="8.8155909090909095"/>
    <n v="0.41979004329004332"/>
    <n v="8.3958008658008669"/>
    <m/>
    <m/>
    <n v="0"/>
  </r>
  <r>
    <s v="ZB799"/>
    <s v="Šroub zajišťovací VA stardrive 3.5 mm (52) samořezný, ocel 213.052"/>
    <x v="2"/>
    <s v="Z 506_NAHRAD_KOV"/>
    <s v="Umělé tělní náhrady - kovové"/>
    <n v="12"/>
    <n v="972.9"/>
    <n v="1430.6"/>
    <n v="4"/>
    <n v="3891.6000000000004"/>
    <n v="972.90000000000009"/>
    <n v="81.075000000000003"/>
    <n v="891.82500000000005"/>
    <m/>
    <m/>
    <n v="0"/>
  </r>
  <r>
    <s v="ZB801"/>
    <s v="Transofix krátký trn á 50 ks 4090500"/>
    <x v="0"/>
    <s v="Z 503_OSTAT"/>
    <s v="Ostatní - všeobecný materiál"/>
    <n v="12"/>
    <n v="9.81"/>
    <n v="9.81"/>
    <n v="21900"/>
    <n v="214906.95999999985"/>
    <n v="9.8131031963470257"/>
    <n v="0.81775859969558551"/>
    <n v="8.9953445966514405"/>
    <n v="12"/>
    <n v="9.5424000000000007"/>
    <n v="208978.56000000003"/>
  </r>
  <r>
    <s v="ZB802"/>
    <s v="Čidlo ICP neurovent PTO pro měření nitrolebního tlaku, teploty a PtiO multiparametrové 5 F 55 cm 095008"/>
    <x v="40"/>
    <s v="Z 522_CIDLA"/>
    <s v="Čidla"/>
    <n v="21"/>
    <n v="49557.97"/>
    <n v="49557.97"/>
    <n v="4"/>
    <n v="198231.88"/>
    <n v="49557.97"/>
    <n v="2359.9033333333332"/>
    <n v="47198.066666666666"/>
    <n v="12"/>
    <n v="45871.839999999997"/>
    <n v="183487.35999999999"/>
  </r>
  <r>
    <s v="ZB803"/>
    <s v="Miska petri 35 x 10 mm sterilní polys. 83.3900.500( 83.1800.002)"/>
    <x v="0"/>
    <s v="Z 503_OSTAT"/>
    <s v="Ostatní - tkáňová banka"/>
    <n v="21"/>
    <n v="4.05"/>
    <n v="4.05"/>
    <n v="1000"/>
    <n v="4053.5"/>
    <n v="4.0534999999999997"/>
    <n v="0.19302380952380951"/>
    <n v="3.8604761904761902"/>
    <m/>
    <m/>
    <n v="0"/>
  </r>
  <r>
    <s v="ZB808"/>
    <s v="Mikrozkumavka 1,5 ml bal. á 1000 ks 72.692.105 - omezené dodávky"/>
    <x v="0"/>
    <s v="Z 503_OSTAT"/>
    <s v="Odběrové systémy"/>
    <n v="21"/>
    <n v="2.17"/>
    <n v="2.17"/>
    <n v="3000"/>
    <n v="6497.7000000000007"/>
    <n v="2.1659000000000002"/>
    <n v="0.10313809523809525"/>
    <n v="2.062761904761905"/>
    <m/>
    <m/>
    <n v="0"/>
  </r>
  <r>
    <s v="ZB810"/>
    <s v="Šroub kompresní HBS2 mini 17 mm 26-820-17-09  "/>
    <x v="2"/>
    <s v="Z 506_NAHRAD_KOV"/>
    <s v="Umělé tělní náhrady - kovové"/>
    <n v="12"/>
    <n v="3510.26"/>
    <n v="3510.26"/>
    <n v="1"/>
    <n v="3510.26"/>
    <n v="3510.26"/>
    <n v="292.5216666666667"/>
    <n v="3217.7383333333337"/>
    <n v="12"/>
    <n v="3418.68"/>
    <n v="3418.68"/>
  </r>
  <r>
    <s v="ZB814"/>
    <s v="Šroub kortikální 4.5 mm 214.840"/>
    <x v="2"/>
    <s v="Z 506_NAHRAD_KOV"/>
    <s v="Umělé tělní náhrady - kovové"/>
    <n v="12"/>
    <n v="152.94999999999999"/>
    <n v="152.94999999999999"/>
    <n v="6"/>
    <n v="917.7"/>
    <n v="152.95000000000002"/>
    <n v="12.745833333333335"/>
    <n v="140.20416666666668"/>
    <n v="12"/>
    <n v="148.96"/>
    <n v="893.76"/>
  </r>
  <r>
    <s v="ZB815"/>
    <s v="Stříkačka injekční 3-dílná 50 ml LL spec. Original-Perfusor oranžová s jehlou 50 ml (8728828F, černá se již nevyrábí) 8728861F-06"/>
    <x v="0"/>
    <s v="Z 503_OSTAT"/>
    <s v="Stříkačky"/>
    <n v="21"/>
    <n v="38.89"/>
    <n v="41.61"/>
    <n v="3802"/>
    <n v="157119.44000000003"/>
    <n v="41.325470804839568"/>
    <n v="1.9678795621352176"/>
    <n v="39.357591242704352"/>
    <m/>
    <m/>
    <n v="0"/>
  </r>
  <r>
    <s v="ZB816"/>
    <s v="Hadička spojovací perfusor 150 cm černá bal. á 100 ks 8722919"/>
    <x v="0"/>
    <s v="Z 503_OSTAT"/>
    <s v="Hadičky spojovací"/>
    <n v="21"/>
    <n v="75.23"/>
    <n v="75.23"/>
    <n v="500"/>
    <n v="37612.85"/>
    <n v="75.225700000000003"/>
    <n v="3.5821761904761908"/>
    <n v="71.643523809523813"/>
    <n v="12"/>
    <n v="75.230400000000003"/>
    <n v="37615.200000000004"/>
  </r>
  <r>
    <s v="ZB821"/>
    <s v="Maska laryngeální jednorázová dospělável. 5 bal. á 10 ks 038-94-250w"/>
    <x v="37"/>
    <s v="Z 542 INTENZ_PECE"/>
    <s v="Intenzívní péče, operační sály"/>
    <n v="12"/>
    <n v="120.87"/>
    <n v="125.02"/>
    <n v="2090"/>
    <n v="252653.43000000011"/>
    <n v="120.88680861244025"/>
    <n v="10.073900717703355"/>
    <n v="110.8129078947369"/>
    <n v="12"/>
    <n v="111.877"/>
    <n v="233822.93"/>
  </r>
  <r>
    <s v="ZB822"/>
    <s v="Tampon odběrový plastová tyčinka bal. á 100 ks 155C (1656) - povoleno pouze pro urologii, oční klinika, HOK"/>
    <x v="0"/>
    <s v="Z 503_OSTAT"/>
    <s v="Odběrové systémy"/>
    <n v="21"/>
    <n v="3.38"/>
    <n v="3.68"/>
    <n v="300"/>
    <n v="1042.6799999999998"/>
    <n v="3.4755999999999996"/>
    <n v="0.16550476190476188"/>
    <n v="3.3100952380952378"/>
    <m/>
    <m/>
    <n v="0"/>
  </r>
  <r>
    <s v="ZB823"/>
    <s v="Drát kulatý 0,8 mm IN0308"/>
    <x v="34"/>
    <s v="Z 509_ZUBOL"/>
    <s v="Zubolékařský materiál"/>
    <n v="21"/>
    <n v="163.35"/>
    <n v="163.35"/>
    <n v="9"/>
    <n v="1470.15"/>
    <n v="163.35000000000002"/>
    <n v="7.7785714285714294"/>
    <n v="155.57142857142858"/>
    <m/>
    <m/>
    <n v="0"/>
  </r>
  <r>
    <s v="ZB824"/>
    <s v="Zvlhčovač TR 200 trvalý + víko šroub. 000-070-000"/>
    <x v="0"/>
    <s v="Z 503_OSTAT"/>
    <s v="Ostatní - všeobecný materiál"/>
    <n v="21"/>
    <n v="435.6"/>
    <n v="435.6"/>
    <n v="66"/>
    <n v="28749.599999999995"/>
    <n v="435.59999999999991"/>
    <n v="20.74285714285714"/>
    <n v="414.85714285714278"/>
    <m/>
    <m/>
    <n v="0"/>
  </r>
  <r>
    <s v="ZB825"/>
    <s v="Set epidurální perifix 421 18G kompletní set 4514211C - omezené dodávky"/>
    <x v="0"/>
    <s v="Z 503_OSTAT"/>
    <s v="Ostatní - všeobecný materiál"/>
    <n v="21"/>
    <n v="496.44"/>
    <n v="496.44"/>
    <n v="50"/>
    <n v="24821.95"/>
    <n v="496.43900000000002"/>
    <n v="23.639952380952383"/>
    <n v="472.79904761904766"/>
    <n v="12"/>
    <n v="496.43999999999994"/>
    <n v="24821.999999999996"/>
  </r>
  <r>
    <s v="ZB828"/>
    <s v="Klička bakteriologická 3,0 mm Mir.05"/>
    <x v="35"/>
    <s v="Z 505_SKLO_LAB MAT"/>
    <s v="Laboratorní materiál"/>
    <n v="21"/>
    <n v="10.29"/>
    <n v="11.37"/>
    <n v="1320"/>
    <n v="13883.82"/>
    <n v="10.518045454545454"/>
    <n v="0.50085930735930739"/>
    <n v="10.017186147186147"/>
    <m/>
    <m/>
    <n v="0"/>
  </r>
  <r>
    <s v="ZB829"/>
    <s v="Klička bakteriologická 1,5 mm Mir.03"/>
    <x v="35"/>
    <s v="Z 505_SKLO_LAB MAT"/>
    <s v="Laboratorní materiál"/>
    <n v="21"/>
    <n v="10.29"/>
    <n v="10.41"/>
    <n v="500"/>
    <n v="5191.18"/>
    <n v="10.38236"/>
    <n v="0.49439809523809525"/>
    <n v="9.8879619047619052"/>
    <m/>
    <m/>
    <n v="0"/>
  </r>
  <r>
    <s v="ZB831"/>
    <s v="Držák zubního zrcátka 397122510100"/>
    <x v="0"/>
    <s v="Z 503_OSTAT"/>
    <s v="Ostatní - všeobecný materiál"/>
    <n v="21"/>
    <n v="109.99"/>
    <n v="109.99"/>
    <n v="50"/>
    <n v="5499.45"/>
    <n v="109.98899999999999"/>
    <n v="5.2375714285714281"/>
    <n v="104.75142857142856"/>
    <m/>
    <m/>
    <n v="0"/>
  </r>
  <r>
    <s v="ZB832"/>
    <s v="Materiál pro peritoneální dialýzu výpustný PD 3l. Empty XMC4284 k přístroji Cycler HomeChoice"/>
    <x v="0"/>
    <s v="Z 503_OSTAT"/>
    <s v="Ostatní - peritoneální dialýza"/>
    <n v="12"/>
    <n v="90.42"/>
    <n v="90.42"/>
    <n v="30"/>
    <n v="2712.7"/>
    <n v="90.423333333333332"/>
    <n v="7.535277777777778"/>
    <n v="82.888055555555553"/>
    <n v="12"/>
    <n v="83.697666666666663"/>
    <n v="2510.9299999999998"/>
  </r>
  <r>
    <s v="ZB834"/>
    <s v="Šití ethibond gr 2-0 bal. á 36 ks (EH6604H) EH6434H"/>
    <x v="33"/>
    <s v="Z 529 SITI"/>
    <s v="Šití"/>
    <n v="12"/>
    <n v="71.88"/>
    <n v="71.88"/>
    <n v="36"/>
    <n v="2587.5"/>
    <n v="71.875"/>
    <n v="5.989583333333333"/>
    <n v="65.885416666666671"/>
    <m/>
    <m/>
    <n v="0"/>
  </r>
  <r>
    <s v="ZB843"/>
    <s v="Zavaděč trach. rourek pro TR malý 2.5 - 4.5 mm bal. á 10 ks 100/120/100"/>
    <x v="0"/>
    <s v="Z 503_OSTAT"/>
    <s v="Ostatní - všeobecný materiál"/>
    <n v="21"/>
    <n v="92.93"/>
    <n v="92.93"/>
    <n v="30"/>
    <n v="2787.84"/>
    <n v="92.928000000000011"/>
    <n v="4.4251428571428573"/>
    <n v="88.502857142857152"/>
    <m/>
    <m/>
    <n v="0"/>
  </r>
  <r>
    <s v="ZB844"/>
    <s v="Škrtidlo Esmarch - pryžové obinadlo 60 x 1250 KVS 06125"/>
    <x v="0"/>
    <s v="Z 503_OSTAT"/>
    <s v="Ostatní - všeobecný materiál"/>
    <n v="21"/>
    <n v="33.880000000000003"/>
    <n v="33.880000000000003"/>
    <n v="902"/>
    <n v="30559.779999999977"/>
    <n v="33.880022172948976"/>
    <n v="1.6133343891880465"/>
    <n v="32.266687783760929"/>
    <n v="21"/>
    <n v="33.880000000000003"/>
    <n v="30559.760000000002"/>
  </r>
  <r>
    <s v="ZB845"/>
    <s v="Zkumavka 5,0 ml PP 12 x 86 mm bal. á 4000 ks (21013) 1032"/>
    <x v="0"/>
    <s v="Z 503_OSTAT"/>
    <s v="Odběrové systémy"/>
    <n v="21"/>
    <n v="0.71"/>
    <n v="0.72"/>
    <n v="48000"/>
    <n v="34285.699999999997"/>
    <n v="0.71428541666666656"/>
    <n v="3.4013591269841263E-2"/>
    <n v="0.68027182539682529"/>
    <m/>
    <m/>
    <n v="0"/>
  </r>
  <r>
    <s v="ZB850"/>
    <s v="Nos umělý  s portem pro odsávání trach-vent bal. á 50 ks 41311U - povoleno pro DK a NOVOR"/>
    <x v="0"/>
    <s v="Z 503_OSTAT"/>
    <s v="Ostatní - všeobecný materiál"/>
    <n v="12"/>
    <n v="43.55"/>
    <n v="43.55"/>
    <n v="450"/>
    <n v="19597.73"/>
    <n v="43.550511111111113"/>
    <n v="3.6292092592592593"/>
    <n v="39.921301851851851"/>
    <m/>
    <m/>
    <n v="0"/>
  </r>
  <r>
    <s v="ZB851"/>
    <s v="Elektroda EKG ARBO H66 bal. á 300 ks 31.1663.21"/>
    <x v="0"/>
    <s v="Z 503_OSTAT"/>
    <s v="Elektrody"/>
    <n v="21"/>
    <n v="5.2"/>
    <n v="5.2"/>
    <n v="4800"/>
    <n v="24975.420000000006"/>
    <n v="5.2032125000000011"/>
    <n v="0.24777202380952387"/>
    <n v="4.9554404761904776"/>
    <m/>
    <m/>
    <n v="0"/>
  </r>
  <r>
    <s v="ZB854"/>
    <s v="Jehla surecan 90°G20 žlutá zahnutá 25 mm ke krátkodobé infuzi bal. á 50 ks 4439945"/>
    <x v="30"/>
    <s v="Z 530 JEHLY"/>
    <s v="Jehly"/>
    <n v="12"/>
    <n v="30.82"/>
    <n v="30.82"/>
    <n v="150"/>
    <n v="4622.82"/>
    <n v="30.8188"/>
    <n v="2.5682333333333331"/>
    <n v="28.250566666666668"/>
    <n v="12"/>
    <n v="30.811199999999999"/>
    <n v="4621.68"/>
  </r>
  <r>
    <s v="ZB855"/>
    <s v="Pipeta pasteurova á 500 ks LW4237"/>
    <x v="0"/>
    <s v="Z 503_OSTAT"/>
    <s v="Ostatní - všeobecný materiál"/>
    <n v="21"/>
    <n v="3.98"/>
    <n v="3.98"/>
    <n v="6000"/>
    <n v="23856.36"/>
    <n v="3.9760599999999999"/>
    <n v="0.18933619047619046"/>
    <n v="3.7867238095238096"/>
    <m/>
    <m/>
    <n v="0"/>
  </r>
  <r>
    <s v="ZB861"/>
    <s v="Špička pipetovací standard Tips 0,1-10 ul bal. á 1000 ks 0030000811"/>
    <x v="35"/>
    <s v="Z 505_SKLO_LAB MAT"/>
    <s v="Laboratorní materiál"/>
    <n v="21"/>
    <n v="1.76"/>
    <n v="1.92"/>
    <n v="15000"/>
    <n v="26521.939999999995"/>
    <n v="1.768129333333333"/>
    <n v="8.4196634920634908E-2"/>
    <n v="1.6839326984126981"/>
    <n v="21"/>
    <n v="1.7776099999999999"/>
    <n v="26664.149999999998"/>
  </r>
  <r>
    <s v="ZB862"/>
    <s v="Pipeta serologická 10 ml á 400 ks 91010"/>
    <x v="0"/>
    <s v="Z 503_OSTAT"/>
    <s v="Ostatní - všeobecný materiál"/>
    <n v="21"/>
    <n v="7.87"/>
    <n v="7.87"/>
    <n v="6400"/>
    <n v="50336"/>
    <n v="7.8650000000000002"/>
    <n v="0.37452380952380954"/>
    <n v="7.4904761904761905"/>
    <m/>
    <m/>
    <n v="0"/>
  </r>
  <r>
    <s v="ZB863"/>
    <s v="Klička inokulační 10 ul modrá bal. á 1000 ks 1682"/>
    <x v="0"/>
    <s v="Z 503_OSTAT"/>
    <s v="Ostatní - všeobecný materiál"/>
    <n v="12"/>
    <n v="1.29"/>
    <n v="1.31"/>
    <n v="39000"/>
    <n v="50758.239999999983"/>
    <n v="1.3014933333333329"/>
    <n v="0.10845777777777775"/>
    <n v="1.1930355555555552"/>
    <n v="12"/>
    <n v="1.1984000000000001"/>
    <n v="46737.600000000006"/>
  </r>
  <r>
    <s v="ZB866"/>
    <s v="Šití steel 7 - drát ocelový bal. á 12 ks M624G"/>
    <x v="33"/>
    <s v="Z 529 SITI"/>
    <s v="Šití"/>
    <n v="12"/>
    <n v="635.66"/>
    <n v="635.66"/>
    <n v="60"/>
    <n v="38139.75"/>
    <n v="635.66250000000002"/>
    <n v="52.971875000000004"/>
    <n v="582.69062500000007"/>
    <m/>
    <m/>
    <n v="0"/>
  </r>
  <r>
    <s v="ZB868"/>
    <s v="Jehla perican 18G 1,30 x 80 mm pro epid.anest. bal. á 25 ks 4512383"/>
    <x v="30"/>
    <s v="Z 530 JEHLY"/>
    <s v="Jehly"/>
    <n v="21"/>
    <n v="125.11"/>
    <n v="125.11"/>
    <n v="100"/>
    <n v="12511.4"/>
    <n v="125.11399999999999"/>
    <n v="5.957809523809523"/>
    <n v="119.15619047619046"/>
    <m/>
    <m/>
    <n v="0"/>
  </r>
  <r>
    <s v="ZB870"/>
    <s v="Zavaděč elektrofyziolog. katetrů perkutánní FastCath 6F 12 cm bal. á 10 ks 406104"/>
    <x v="0"/>
    <s v="Z 503_OSTAT"/>
    <s v="Ostatní - všeobecný materiál"/>
    <n v="12"/>
    <n v="544.99"/>
    <n v="545.01"/>
    <n v="550"/>
    <n v="299749.81"/>
    <n v="544.99965454545452"/>
    <n v="45.416637878787874"/>
    <n v="499.58301666666665"/>
    <n v="12"/>
    <n v="504.46199999999999"/>
    <n v="277454.09999999998"/>
  </r>
  <r>
    <s v="ZB873"/>
    <s v="Souprava tracheostomická č. 8 101/561/080"/>
    <x v="0"/>
    <s v="Z 503_OSTAT"/>
    <s v="Souprava"/>
    <n v="12"/>
    <n v="5788.64"/>
    <n v="7245"/>
    <n v="23"/>
    <n v="163722.28"/>
    <n v="7118.36"/>
    <n v="593.1966666666666"/>
    <n v="6525.163333333333"/>
    <n v="12"/>
    <n v="7056"/>
    <n v="162288"/>
  </r>
  <r>
    <s v="ZB874"/>
    <s v="Souprava tracheostomická č. 9 101/561/090"/>
    <x v="0"/>
    <s v="Z 503_OSTAT"/>
    <s v="Souprava"/>
    <n v="12"/>
    <n v="5788.64"/>
    <n v="7245"/>
    <n v="8"/>
    <n v="51141.31"/>
    <n v="6392.6637499999997"/>
    <n v="532.72197916666664"/>
    <n v="5859.9417708333331"/>
    <n v="12"/>
    <n v="7056"/>
    <n v="56448"/>
  </r>
  <r>
    <s v="ZB878"/>
    <s v="Šití novosyn quick undy 2/0 (3) bal. á 36 ks C3046042"/>
    <x v="33"/>
    <s v="Z 529 SITI"/>
    <s v="Šití"/>
    <n v="12"/>
    <n v="67.75"/>
    <n v="67.75"/>
    <n v="936"/>
    <n v="63415.219999999994"/>
    <n v="67.751303418803417"/>
    <n v="5.6459419515669511"/>
    <n v="62.105361467236463"/>
    <m/>
    <m/>
    <n v="0"/>
  </r>
  <r>
    <s v="ZB883"/>
    <s v="Vak na skladování trombocytů transfer 6 x 150 ml 814-0135"/>
    <x v="24"/>
    <s v="Z 528 SETY"/>
    <s v="Odběrové systémy transfúzní odd."/>
    <n v="21"/>
    <n v="417.45"/>
    <n v="492.47"/>
    <n v="45"/>
    <n v="21035.85"/>
    <n v="467.46333333333331"/>
    <n v="22.260158730158729"/>
    <n v="445.2031746031746"/>
    <m/>
    <m/>
    <n v="0"/>
  </r>
  <r>
    <s v="ZB885"/>
    <s v="Vrták 1.1 mm se 2 drážkami, pro mini rychlospojku 513.030"/>
    <x v="0"/>
    <s v="Z 503_OSTAT"/>
    <s v="Fréza, vrták"/>
    <n v="21"/>
    <n v="1105.94"/>
    <n v="1105.94"/>
    <n v="5"/>
    <n v="5529.7000000000007"/>
    <n v="1105.94"/>
    <n v="52.663809523809526"/>
    <n v="1053.2761904761905"/>
    <m/>
    <m/>
    <n v="0"/>
  </r>
  <r>
    <s v="ZB887"/>
    <s v="Šroub samořezný kortikální Stardrive malý fragment, ocel 3.5 mm x 12 mm 204.812"/>
    <x v="2"/>
    <s v="Z 506_NAHRAD_KOV"/>
    <s v="Umělé tělní náhrady - kovové"/>
    <n v="12"/>
    <n v="233.45"/>
    <n v="342.7"/>
    <n v="78"/>
    <n v="18209.100000000006"/>
    <n v="233.45000000000007"/>
    <n v="19.454166666666673"/>
    <n v="213.99583333333339"/>
    <n v="12"/>
    <n v="227.36"/>
    <n v="17734.080000000002"/>
  </r>
  <r>
    <s v="ZB889"/>
    <s v="Filtr stříkačkový RowePhil 25 0,2um plocha 4 cm2  bal. á 50 ks A-6332 - výpadek do 7/2023"/>
    <x v="0"/>
    <s v="Z 503_OSTAT"/>
    <s v="Filtry"/>
    <n v="21"/>
    <n v="56.87"/>
    <n v="56.87"/>
    <n v="100"/>
    <n v="5687"/>
    <n v="56.87"/>
    <n v="2.7080952380952379"/>
    <n v="54.161904761904758"/>
    <m/>
    <m/>
    <n v="0"/>
  </r>
  <r>
    <s v="ZB890"/>
    <s v="Souprava pro měření CVP délka hadičky 150 cm bal. á 30 ks MP 100"/>
    <x v="0"/>
    <s v="Z 503_OSTAT"/>
    <s v="Souprava"/>
    <n v="21"/>
    <n v="187.55"/>
    <n v="187.55"/>
    <n v="90"/>
    <n v="16879.5"/>
    <n v="187.55"/>
    <n v="8.9309523809523821"/>
    <n v="178.61904761904762"/>
    <m/>
    <m/>
    <n v="0"/>
  </r>
  <r>
    <s v="ZB893"/>
    <s v="Stříkačka inzulinová omnican 0,5 ml 100j s jehlou 30 G bal. á 100 ks 9151125S - povoleno pouze pro Kožní kliniku + KNM"/>
    <x v="0"/>
    <s v="Z 503_OSTAT"/>
    <s v="Stříkačky"/>
    <n v="12"/>
    <n v="3.85"/>
    <n v="3.85"/>
    <n v="3500"/>
    <n v="13482.130000000003"/>
    <n v="3.8520371428571436"/>
    <n v="0.32100309523809528"/>
    <n v="3.5310340476190483"/>
    <n v="12"/>
    <n v="3.8639999999999999"/>
    <n v="13524"/>
  </r>
  <r>
    <s v="ZB898"/>
    <s v="Klobouček kojící kontaktní vel. S 16 mm K200.1628"/>
    <x v="0"/>
    <s v="Z 503_OSTAT"/>
    <s v="Ostatní - všeobecný materiál"/>
    <n v="21"/>
    <n v="380"/>
    <n v="380"/>
    <n v="10"/>
    <n v="3800.01"/>
    <n v="380.00100000000003"/>
    <n v="18.095285714285716"/>
    <n v="361.90571428571434"/>
    <m/>
    <m/>
    <n v="0"/>
  </r>
  <r>
    <s v="ZB899"/>
    <s v="Senzor spirologický bal. á 5 ks 8403735-03"/>
    <x v="0"/>
    <s v="Z 503_OSTAT"/>
    <s v="Senzory, čidla "/>
    <n v="21"/>
    <n v="1234.2"/>
    <n v="1619.95"/>
    <n v="85"/>
    <n v="132702.1"/>
    <n v="1561.2011764705883"/>
    <n v="74.342913165266111"/>
    <n v="1486.8582633053222"/>
    <n v="21"/>
    <n v="1571.548"/>
    <n v="133581.57999999999"/>
  </r>
  <r>
    <s v="ZB905"/>
    <s v="Elektroda defibrilační CPR-D Zoll 8900-0800-01"/>
    <x v="0"/>
    <s v="Z 503_OSTAT"/>
    <s v="Elektrody"/>
    <n v="21"/>
    <n v="5705.15"/>
    <n v="5711.2"/>
    <n v="4"/>
    <n v="22838.75"/>
    <n v="5709.6875"/>
    <n v="271.88988095238096"/>
    <n v="5437.7976190476193"/>
    <m/>
    <m/>
    <n v="0"/>
  </r>
  <r>
    <s v="ZB907"/>
    <s v="Kroužek distanční ERI 12SR (2202000013) AC001202"/>
    <x v="0"/>
    <s v="Z 503_OSTAT"/>
    <s v="Ostatní - všeobecný materiál"/>
    <n v="12"/>
    <n v="2109.3000000000002"/>
    <n v="2109.3000000000002"/>
    <n v="13"/>
    <n v="27420.850000000002"/>
    <n v="2109.2961538461541"/>
    <n v="175.7746794871795"/>
    <n v="1933.5214743589745"/>
    <m/>
    <m/>
    <n v="0"/>
  </r>
  <r>
    <s v="ZB908"/>
    <s v="Hadička spojovací žlutá 1 mm x 1500 mm pro světlocitlivé léky bal. á 20 ks 1100 1150ND -ZL951"/>
    <x v="0"/>
    <s v="Z 503_OSTAT"/>
    <s v="Hadičky spojovací"/>
    <n v="21"/>
    <n v="19.36"/>
    <n v="19.36"/>
    <n v="2400"/>
    <n v="44527.43"/>
    <n v="18.553095833333334"/>
    <n v="0.88348075396825398"/>
    <n v="17.66961507936508"/>
    <m/>
    <m/>
    <n v="0"/>
  </r>
  <r>
    <s v="ZB909"/>
    <s v="Šití prolene bl 8-0 bal. á 12 ks W8703"/>
    <x v="33"/>
    <s v="Z 529 SITI"/>
    <s v="Šití"/>
    <n v="12"/>
    <n v="370.01"/>
    <n v="370.01"/>
    <n v="60"/>
    <n v="22200.75"/>
    <n v="370.01249999999999"/>
    <n v="30.834374999999998"/>
    <n v="339.17812499999997"/>
    <m/>
    <m/>
    <n v="0"/>
  </r>
  <r>
    <s v="ZB912"/>
    <s v="Šití orthocord fialový bal. á 12 ks 223104"/>
    <x v="33"/>
    <s v="Z 529 SITI"/>
    <s v="Šití"/>
    <n v="12"/>
    <n v="358.8"/>
    <n v="358.8"/>
    <n v="300"/>
    <n v="107640"/>
    <n v="358.8"/>
    <n v="29.900000000000002"/>
    <n v="328.90000000000003"/>
    <n v="12"/>
    <n v="377.34666666666664"/>
    <n v="113203.99999999999"/>
  </r>
  <r>
    <s v="ZB913"/>
    <s v="Šití orthocord modrý bal. á 12 ks 223111"/>
    <x v="33"/>
    <s v="Z 529 SITI"/>
    <s v="Šití"/>
    <n v="12"/>
    <n v="358.8"/>
    <n v="358.8"/>
    <n v="276"/>
    <n v="99028.800000000003"/>
    <n v="358.8"/>
    <n v="29.900000000000002"/>
    <n v="328.90000000000003"/>
    <n v="12"/>
    <n v="377.34666666666664"/>
    <n v="104147.68"/>
  </r>
  <r>
    <s v="ZB916"/>
    <s v="Okruh dýchací anesteziologický univerzální 1,6 m bal. á 12 ks 2900"/>
    <x v="37"/>
    <s v="Z 542 INTENZ_PECE"/>
    <s v="Intenzívní péče, operační sály"/>
    <n v="12"/>
    <n v="149.99"/>
    <n v="149.99"/>
    <n v="456"/>
    <n v="68396.209999999977"/>
    <n v="149.99168859649117"/>
    <n v="12.49930738304093"/>
    <n v="137.49238121345024"/>
    <n v="21"/>
    <n v="149.99166666666667"/>
    <n v="68396.2"/>
  </r>
  <r>
    <s v="ZB926"/>
    <s v="Manžeta TK k tonometru Tensoval 32 - 42 cm 9001552"/>
    <x v="0"/>
    <s v="Z 503_OSTAT"/>
    <s v="Ostatní - všeobecný materiál"/>
    <n v="21"/>
    <n v="333.39"/>
    <n v="333.39"/>
    <n v="1"/>
    <n v="333.39"/>
    <n v="333.39"/>
    <n v="15.875714285714285"/>
    <n v="317.51428571428568"/>
    <m/>
    <m/>
    <n v="0"/>
  </r>
  <r>
    <s v="ZB931"/>
    <s v="Parafilm M, délka 38 m, šířka 10 cm 291-0057"/>
    <x v="0"/>
    <s v="Z 503_OSTAT"/>
    <s v="Ostatní - všeobecný materiál"/>
    <n v="21"/>
    <n v="723.58"/>
    <n v="747.78"/>
    <n v="7"/>
    <n v="5186.0599999999995"/>
    <n v="740.86571428571426"/>
    <n v="35.279319727891156"/>
    <n v="705.58639455782316"/>
    <n v="21"/>
    <n v="747.78"/>
    <n v="5234.46"/>
  </r>
  <r>
    <s v="ZB932"/>
    <s v="Systém CPAP valve aproximate 85006 X5 bal. á 5 ks 125-20"/>
    <x v="0"/>
    <s v="Z 503_OSTAT"/>
    <s v="Ostatní - všeobecný materiál"/>
    <n v="21"/>
    <n v="1875.5"/>
    <n v="1875.5"/>
    <n v="5"/>
    <n v="9377.5"/>
    <n v="1875.5"/>
    <n v="89.30952380952381"/>
    <n v="1786.1904761904761"/>
    <m/>
    <m/>
    <n v="0"/>
  </r>
  <r>
    <s v="ZB938"/>
    <s v="Hřeb se závity zamykatelný 2,5 x 26 mm TP26000"/>
    <x v="2"/>
    <s v="Z 506_NAHRAD_KOV"/>
    <s v="Umělé tělní náhrady - kovové"/>
    <n v="12"/>
    <n v="550.29"/>
    <n v="550.29999999999995"/>
    <n v="12"/>
    <n v="6603.58"/>
    <n v="550.29833333333329"/>
    <n v="45.858194444444443"/>
    <n v="504.44013888888884"/>
    <m/>
    <m/>
    <n v="0"/>
  </r>
  <r>
    <s v="ZB945"/>
    <s v="Sáček močový s hodinovou diurézou typ D8 500 ml 2600 ml hadička 130 cm (25045182) 53.712.08.000 "/>
    <x v="0"/>
    <s v="Z 503_OSTAT"/>
    <s v="Ostatní - všeobecný materiál"/>
    <n v="12"/>
    <n v="143.75"/>
    <n v="188.47"/>
    <n v="1576"/>
    <n v="252260.27000000002"/>
    <n v="160.06362309644672"/>
    <n v="13.338635258037227"/>
    <n v="146.7249878384095"/>
    <m/>
    <m/>
    <n v="0"/>
  </r>
  <r>
    <s v="ZB947"/>
    <s v="Manžeta TK dospělá k monitoru Philips střední 27-35 cm M1574A"/>
    <x v="0"/>
    <s v="Z 503_OSTAT"/>
    <s v="Ostatní - všeobecný materiál"/>
    <n v="21"/>
    <n v="1205.1600000000001"/>
    <n v="2593.0300000000002"/>
    <n v="42"/>
    <n v="106131.51999999999"/>
    <n v="2526.9409523809522"/>
    <n v="120.33052154195011"/>
    <n v="2406.6104308390022"/>
    <n v="21"/>
    <n v="2593.0300000000002"/>
    <n v="108907.26000000001"/>
  </r>
  <r>
    <s v="ZB948"/>
    <s v="Mikronebulizér MicroMist bal. á 50 ks 41891"/>
    <x v="0"/>
    <s v="Z 503_OSTAT"/>
    <s v="Ostatní - všeobecný materiál"/>
    <n v="21"/>
    <n v="58.91"/>
    <n v="58.91"/>
    <n v="150"/>
    <n v="8837.24"/>
    <n v="58.91493333333333"/>
    <n v="2.8054730158730159"/>
    <n v="56.109460317460318"/>
    <m/>
    <m/>
    <n v="0"/>
  </r>
  <r>
    <s v="ZB952"/>
    <s v="Plegie cílená á 20 ks (MEDPROGRESS) 30010"/>
    <x v="0"/>
    <s v="Z 503_OSTAT"/>
    <s v="Ostatní - všeobecný materiál"/>
    <n v="12"/>
    <n v="284.16000000000003"/>
    <n v="284.16000000000003"/>
    <n v="140"/>
    <n v="39781.909999999996"/>
    <n v="284.15649999999999"/>
    <n v="23.679708333333334"/>
    <n v="260.47679166666666"/>
    <n v="12"/>
    <n v="263.02100000000002"/>
    <n v="36822.94"/>
  </r>
  <r>
    <s v="ZB956"/>
    <s v="Nádoba na histologický mat. s pufrovaným formalínem HISTOFOR 125 ml bal. á 35 ks BFS-125"/>
    <x v="0"/>
    <s v="Z 503_OSTAT"/>
    <s v="Nádoby"/>
    <n v="12"/>
    <n v="13.15"/>
    <n v="13.15"/>
    <n v="1715"/>
    <n v="21631.410000000003"/>
    <n v="12.613067055393588"/>
    <n v="1.051088921282799"/>
    <n v="11.561978134110788"/>
    <n v="12"/>
    <n v="12.171428571428571"/>
    <n v="20874"/>
  </r>
  <r>
    <s v="ZB961"/>
    <s v="Maska kyslíková dětská s hadičkou a nosní svorkou (OS/100P) bal. á 100 ks H-103012"/>
    <x v="37"/>
    <s v="Z 542 INTENZ_PECE"/>
    <s v="Intenzívní péče, operační sály"/>
    <n v="21"/>
    <n v="21.54"/>
    <n v="21.54"/>
    <n v="300"/>
    <n v="6461.4"/>
    <n v="21.538"/>
    <n v="1.0256190476190477"/>
    <n v="20.512380952380951"/>
    <n v="12"/>
    <n v="19.936"/>
    <n v="5980.8"/>
  </r>
  <r>
    <s v="ZB962"/>
    <s v="Šroub kortikální 4.5 mm 214.844"/>
    <x v="2"/>
    <s v="Z 506_NAHRAD_KOV"/>
    <s v="Umělé tělní náhrady - kovové"/>
    <n v="12"/>
    <n v="187.45"/>
    <n v="187.45"/>
    <n v="3"/>
    <n v="562.34999999999991"/>
    <n v="187.44999999999996"/>
    <n v="15.62083333333333"/>
    <n v="171.82916666666662"/>
    <n v="12"/>
    <n v="182.56"/>
    <n v="547.68000000000006"/>
  </r>
  <r>
    <s v="ZB964"/>
    <s v="Výplň pro chir. svorky 86 mm, pár č.6 DSAFE86"/>
    <x v="0"/>
    <s v="Z 503_OSTAT"/>
    <s v="Ostatní - všeobecný materiál"/>
    <n v="21"/>
    <n v="653.4"/>
    <n v="653.4"/>
    <n v="20"/>
    <n v="13068"/>
    <n v="653.4"/>
    <n v="31.114285714285714"/>
    <n v="622.28571428571422"/>
    <m/>
    <m/>
    <n v="0"/>
  </r>
  <r>
    <s v="ZB967"/>
    <s v="Zkumavka 3 ml PP 13 x 75 mm 1058"/>
    <x v="0"/>
    <s v="Z 503_OSTAT"/>
    <s v="Odběrové systémy"/>
    <n v="21"/>
    <n v="0.7"/>
    <n v="0.77"/>
    <n v="8000"/>
    <n v="5904.7999999999993"/>
    <n v="0.73809999999999987"/>
    <n v="3.5147619047619039E-2"/>
    <n v="0.70295238095238077"/>
    <m/>
    <m/>
    <n v="0"/>
  </r>
  <r>
    <s v="ZB972"/>
    <s v="Fonendoskop oboustranný Typ - PANASCOPE, černý 76.001.00.004"/>
    <x v="0"/>
    <s v="Z 503_OSTAT"/>
    <s v="Ostatní - všeobecný materiál"/>
    <n v="21"/>
    <n v="90.75"/>
    <n v="90.75"/>
    <n v="75"/>
    <n v="6806.25"/>
    <n v="90.75"/>
    <n v="4.3214285714285712"/>
    <n v="86.428571428571431"/>
    <m/>
    <m/>
    <n v="0"/>
  </r>
  <r>
    <s v="ZB973"/>
    <s v="Fólie hliniková 20 x 20 cm bal. á 25 ks HPTLC 1.055480.001 (CZ_2021_EM_1098_35368)"/>
    <x v="0"/>
    <s v="Z 503_OSTAT"/>
    <s v="Ostatní - všeobecný materiál"/>
    <n v="21"/>
    <n v="349.74"/>
    <n v="349.74"/>
    <n v="25"/>
    <n v="8743.4"/>
    <n v="349.73599999999999"/>
    <n v="16.654095238095238"/>
    <n v="333.08190476190475"/>
    <m/>
    <m/>
    <n v="0"/>
  </r>
  <r>
    <s v="ZB974"/>
    <s v="Krytí prontosan Gel wound hydrogel x 250 gr 400508   "/>
    <x v="29"/>
    <s v="Z 502_OBVAZ"/>
    <s v="hojení ran - obvazový materiál"/>
    <n v="12"/>
    <n v="1612.42"/>
    <n v="1612.43"/>
    <n v="23"/>
    <n v="37085.81"/>
    <n v="1612.4265217391303"/>
    <n v="134.36887681159419"/>
    <n v="1478.0576449275361"/>
    <m/>
    <m/>
    <n v="0"/>
  </r>
  <r>
    <s v="ZB976"/>
    <s v="Čtverečky desinfekční alkohol, isopropyl, Softa Swabs bal. á 100 ks 19579 - nejedná se ZDp - nelze objednat"/>
    <x v="0"/>
    <s v="Z 503_OSTAT"/>
    <s v="Ostatní - všeobecný materiál"/>
    <n v="21"/>
    <n v="0.94"/>
    <n v="0.94"/>
    <n v="600"/>
    <n v="565.19000000000005"/>
    <n v="0.94198333333333339"/>
    <n v="4.4856349206349212E-2"/>
    <n v="0.89712698412698422"/>
    <m/>
    <m/>
    <n v="0"/>
  </r>
  <r>
    <s v="ZB978"/>
    <s v="Šití dafilon modrý 5/0 (1) bal. á 36 ks C0932124"/>
    <x v="33"/>
    <s v="Z 529 SITI"/>
    <s v="Šití"/>
    <n v="12"/>
    <n v="41.54"/>
    <n v="41.54"/>
    <n v="2556"/>
    <n v="106175.25999999998"/>
    <n v="41.539616588419399"/>
    <n v="3.4616347157016167"/>
    <n v="38.077981872717785"/>
    <n v="12"/>
    <n v="41.539444444444449"/>
    <n v="106174.82"/>
  </r>
  <r>
    <s v="ZB979"/>
    <s v="Šití dafilon modrý 4/0 (1.5) bal. á 36 ks C0932205"/>
    <x v="33"/>
    <s v="Z 529 SITI"/>
    <s v="Šití"/>
    <n v="12"/>
    <n v="27.81"/>
    <n v="27.81"/>
    <n v="4680"/>
    <n v="130168.12999999995"/>
    <n v="27.813702991452981"/>
    <n v="2.3178085826210819"/>
    <n v="25.495894408831898"/>
    <n v="12"/>
    <n v="27.813611111111111"/>
    <n v="130167.7"/>
  </r>
  <r>
    <s v="ZB981"/>
    <s v="Šití premicron zelený 3/0 (2) bal. á 36 ks C0026905"/>
    <x v="33"/>
    <s v="Z 529 SITI"/>
    <s v="Šití"/>
    <n v="12"/>
    <n v="82.17"/>
    <n v="82.17"/>
    <n v="432"/>
    <n v="35497.32"/>
    <n v="82.169722222222219"/>
    <n v="6.8474768518518516"/>
    <n v="75.322245370370368"/>
    <m/>
    <m/>
    <n v="0"/>
  </r>
  <r>
    <s v="ZB984"/>
    <s v="Pátradlo zubní lomené - krátké 15 cm 8HR držadlo 397133510040"/>
    <x v="34"/>
    <s v="Z 509_ZUBOL"/>
    <s v="Zubolékařský materiál"/>
    <n v="21"/>
    <n v="150.28"/>
    <n v="298.27"/>
    <n v="32"/>
    <n v="5104.99"/>
    <n v="159.53093749999999"/>
    <n v="7.5967113095238092"/>
    <n v="151.93422619047618"/>
    <m/>
    <m/>
    <n v="0"/>
  </r>
  <r>
    <s v="ZB988"/>
    <s v="Systém hrudní drenáže Pleur-evac bal. á 6 ks pro dospělé A-6000-08LF"/>
    <x v="0"/>
    <s v="Z 503_OSTAT"/>
    <s v="Ostatní - všeobecný materiál"/>
    <n v="12"/>
    <n v="846.52"/>
    <n v="931.17"/>
    <n v="258"/>
    <n v="236177.91000000009"/>
    <n v="915.41825581395381"/>
    <n v="76.284854651162817"/>
    <n v="839.13340116279096"/>
    <n v="12"/>
    <n v="861.90722222222223"/>
    <n v="222372.06333333332"/>
  </r>
  <r>
    <s v="ZB989"/>
    <s v="Kanyla ET 3,5 s manžetou bal. á 10 ks 112482-000035"/>
    <x v="0"/>
    <s v="Z 503_OSTAT"/>
    <s v="Kanyly mimo chirurgické nástroje"/>
    <n v="21"/>
    <n v="31.94"/>
    <n v="31.94"/>
    <n v="10"/>
    <n v="319.44"/>
    <n v="31.943999999999999"/>
    <n v="1.5211428571428571"/>
    <n v="30.422857142857143"/>
    <m/>
    <m/>
    <n v="0"/>
  </r>
  <r>
    <s v="ZB990"/>
    <s v="Okruh dýchací ventilační Raphael bal.á 10 ks ( pův.353900) 191785-505150"/>
    <x v="37"/>
    <s v="Z 542 INTENZ_PECE"/>
    <s v="Intenzívní péče, operační sály"/>
    <n v="12"/>
    <n v="262.20999999999998"/>
    <n v="262.20999999999998"/>
    <n v="20"/>
    <n v="5244.14"/>
    <n v="262.20699999999999"/>
    <n v="21.850583333333333"/>
    <n v="240.35641666666666"/>
    <n v="12"/>
    <n v="254.84499999999997"/>
    <n v="5096.8999999999996"/>
  </r>
  <r>
    <s v="ZB991"/>
    <s v="Válec do tlakové stříkačky Medrad MARK V Pro Vis 150-FT-Q bal. á 50 ks 1H07151"/>
    <x v="0"/>
    <s v="Z 503_OSTAT"/>
    <s v="Válec tlakové stříkačky"/>
    <n v="21"/>
    <n v="447.7"/>
    <n v="447.7"/>
    <n v="150"/>
    <n v="67155"/>
    <n v="447.7"/>
    <n v="21.31904761904762"/>
    <n v="426.38095238095235"/>
    <m/>
    <m/>
    <n v="0"/>
  </r>
  <r>
    <s v="ZB996"/>
    <s v="Jehla chirurgická s pérovými oušky s trojhrannou špicí 3/8 kruhu typ B velikost 0,9 x 40 B9"/>
    <x v="30"/>
    <s v="Z 530 JEHLY"/>
    <s v="Jehly"/>
    <n v="21"/>
    <n v="24.08"/>
    <n v="24.08"/>
    <n v="250"/>
    <n v="6019.75"/>
    <n v="24.079000000000001"/>
    <n v="1.1466190476190476"/>
    <n v="22.932380952380953"/>
    <m/>
    <m/>
    <n v="0"/>
  </r>
  <r>
    <s v="ZB998"/>
    <s v="Nunc easy flask s filt. 25 cm2 bal. á 200 ks 156367"/>
    <x v="0"/>
    <s v="Z 503_OSTAT"/>
    <s v="Ostatní - všeobecný materiál"/>
    <n v="21"/>
    <n v="30.19"/>
    <n v="31.76"/>
    <n v="1000"/>
    <n v="31447.9"/>
    <n v="31.447900000000001"/>
    <n v="1.4975190476190476"/>
    <n v="29.950380952380954"/>
    <m/>
    <m/>
    <n v="0"/>
  </r>
  <r>
    <s v="ZC001"/>
    <s v="Zavaděč ETK 5F bal. á 25 ks 5-15102 - dodání konec 12/2022"/>
    <x v="0"/>
    <s v="Z 503_OSTAT"/>
    <s v="Ostatní - všeobecný materiál"/>
    <n v="21"/>
    <n v="73.28"/>
    <n v="79.36"/>
    <n v="95"/>
    <n v="7417.85"/>
    <n v="78.082631578947371"/>
    <n v="3.7182205513784461"/>
    <n v="74.36441102756892"/>
    <m/>
    <m/>
    <n v="0"/>
  </r>
  <r>
    <s v="ZC002"/>
    <s v="Stojan na zkumavky PP o průměru 13 - 16 mm, pro 40 ks zkumavek ELISA metoda 212-8332"/>
    <x v="0"/>
    <s v="Z 503_OSTAT"/>
    <s v="Ostatní - všeobecný materiál"/>
    <n v="21"/>
    <n v="1420.54"/>
    <n v="1420.54"/>
    <n v="10"/>
    <n v="14205.400000000001"/>
    <n v="1420.5400000000002"/>
    <n v="67.644761904761907"/>
    <n v="1352.8952380952383"/>
    <m/>
    <m/>
    <n v="0"/>
  </r>
  <r>
    <s v="ZC005"/>
    <s v="Špička pipetovací DF30ST 2-30ul bal. 10 x 96 ks místo (k.č.F161935) F171303"/>
    <x v="35"/>
    <s v="Z 505_SKLO_LAB MAT"/>
    <s v="Laboratorní materiál"/>
    <n v="21"/>
    <n v="3.47"/>
    <n v="3.54"/>
    <n v="12480"/>
    <n v="43402.7"/>
    <n v="3.4777804487179487"/>
    <n v="0.1656085927960928"/>
    <n v="3.3121718559218558"/>
    <n v="21"/>
    <n v="3.4661458333333335"/>
    <n v="43257.5"/>
  </r>
  <r>
    <s v="ZC006"/>
    <s v="Jehla spinální spinocan 25 G x 75 mm oranžová bal. á 25 ks 4505751-01"/>
    <x v="30"/>
    <s v="Z 530 JEHLY"/>
    <s v="Jehly"/>
    <n v="12"/>
    <n v="77.94"/>
    <n v="77.94"/>
    <n v="775"/>
    <n v="60400.460000000028"/>
    <n v="77.936077419354874"/>
    <n v="6.4946731182795725"/>
    <n v="71.441404301075295"/>
    <n v="12"/>
    <n v="77.940799999999996"/>
    <n v="60404.119999999995"/>
  </r>
  <r>
    <s v="ZC007"/>
    <s v="Šroub samořezný kortikální Stardrive malý fragment, ocel 3.5 mm x 28 mm 204.828"/>
    <x v="2"/>
    <s v="Z 506_NAHRAD_KOV"/>
    <s v="Umělé tělní náhrady - kovové"/>
    <n v="12"/>
    <n v="233.45"/>
    <n v="233.45"/>
    <n v="16"/>
    <n v="3735.1999999999994"/>
    <n v="233.44999999999996"/>
    <n v="19.454166666666662"/>
    <n v="213.99583333333331"/>
    <m/>
    <m/>
    <n v="0"/>
  </r>
  <r>
    <s v="ZC008"/>
    <s v="Špička pipetovací modrá typ Gilson 200-1000ul bal. á 1000 ks BSR 067"/>
    <x v="35"/>
    <s v="Z 505_SKLO_LAB MAT"/>
    <s v="Laboratorní materiál"/>
    <n v="21"/>
    <n v="0.48"/>
    <n v="0.55000000000000004"/>
    <n v="13000"/>
    <n v="6787.49"/>
    <n v="0.52211461538461534"/>
    <n v="2.4862600732600732E-2"/>
    <n v="0.49725201465201463"/>
    <m/>
    <m/>
    <n v="0"/>
  </r>
  <r>
    <s v="ZC009"/>
    <s v="Mikrozkumavka 1,5 ml černá ClickFit bal. á 1000 ks (pův.R228081) 96.7514.0.21"/>
    <x v="35"/>
    <s v="Z 505_SKLO_LAB MAT"/>
    <s v="Laboratorní materiál"/>
    <n v="21"/>
    <n v="2.1800000000000002"/>
    <n v="2.1800000000000002"/>
    <n v="1000"/>
    <n v="2184.0500000000002"/>
    <n v="2.18405"/>
    <n v="0.10400238095238096"/>
    <n v="2.0800476190476189"/>
    <m/>
    <m/>
    <n v="0"/>
  </r>
  <r>
    <s v="ZC017"/>
    <s v="Šití dafilon modrý 5/0 (1) bal. á 36 ks C0932078"/>
    <x v="33"/>
    <s v="Z 529 SITI"/>
    <s v="Šití"/>
    <n v="12"/>
    <n v="57.26"/>
    <n v="57.26"/>
    <n v="36"/>
    <n v="2061.42"/>
    <n v="57.26166666666667"/>
    <n v="4.7718055555555559"/>
    <n v="52.489861111111111"/>
    <m/>
    <m/>
    <n v="0"/>
  </r>
  <r>
    <s v="ZC018"/>
    <s v="Klip polymerový Hem-o-lok, vel.  XL – ligace cév a tkání 7-16 mm, hnědozlatý zásobník, 6 ks v zásobníku (cartridge), bal. á 14 zásobníků   544250"/>
    <x v="0"/>
    <s v="Z 503_OSTAT"/>
    <s v="Klipovače, klipy"/>
    <n v="12"/>
    <n v="402.39"/>
    <n v="402.39"/>
    <n v="280"/>
    <n v="112667.8"/>
    <n v="402.38499999999999"/>
    <n v="33.532083333333333"/>
    <n v="368.85291666666666"/>
    <n v="12"/>
    <n v="391.88799999999998"/>
    <n v="109728.64"/>
  </r>
  <r>
    <s v="ZC019"/>
    <s v="Fólie plastická silikag. 20 x 20 cm bal. á 25 ks TLC 1.057350.001 (CZ_2021_EM_1098_35368)"/>
    <x v="0"/>
    <s v="Z 503_OSTAT"/>
    <s v="Ostatní - všeobecný materiál"/>
    <n v="21"/>
    <n v="251.1"/>
    <n v="259.95"/>
    <n v="100"/>
    <n v="25505.59"/>
    <n v="255.05590000000001"/>
    <n v="12.145519047619048"/>
    <n v="242.91038095238096"/>
    <m/>
    <m/>
    <n v="0"/>
  </r>
  <r>
    <s v="ZC036"/>
    <s v="Baňka Erlenmeyerova kuželová širokohrdlá 250 ml VTRB632417106250"/>
    <x v="35"/>
    <s v="Z 505_SKLO_LAB MAT"/>
    <s v="Laboratorní sklo"/>
    <n v="21"/>
    <n v="82.28"/>
    <n v="82.28"/>
    <n v="35"/>
    <n v="2879.8"/>
    <n v="82.28"/>
    <n v="3.9180952380952383"/>
    <n v="78.361904761904768"/>
    <m/>
    <m/>
    <n v="0"/>
  </r>
  <r>
    <s v="ZC038"/>
    <s v="Kádinka vysoká sklo 150 ml VTRB632417012150"/>
    <x v="35"/>
    <s v="Z 505_SKLO_LAB MAT"/>
    <s v="Laboratorní sklo"/>
    <n v="21"/>
    <n v="48.4"/>
    <n v="48.4"/>
    <n v="12"/>
    <n v="580.79999999999995"/>
    <n v="48.4"/>
    <n v="2.3047619047619046"/>
    <n v="46.095238095238095"/>
    <m/>
    <m/>
    <n v="0"/>
  </r>
  <r>
    <s v="ZC039"/>
    <s v="Kádinka vysoká sklo 250 ml (213-1064) VTRB632417012250"/>
    <x v="35"/>
    <s v="Z 505_SKLO_LAB MAT"/>
    <s v="Laboratorní sklo"/>
    <n v="21"/>
    <n v="48.4"/>
    <n v="48.4"/>
    <n v="15"/>
    <n v="726"/>
    <n v="48.4"/>
    <n v="2.3047619047619046"/>
    <n v="46.095238095238095"/>
    <n v="21"/>
    <n v="48.4"/>
    <n v="726"/>
  </r>
  <r>
    <s v="ZC040"/>
    <s v="Kádinka nízká sklo 25 ml VTRB632411010025"/>
    <x v="35"/>
    <s v="Z 505_SKLO_LAB MAT"/>
    <s v="Laboratorní sklo"/>
    <n v="21"/>
    <n v="89.54"/>
    <n v="89.54"/>
    <n v="20"/>
    <n v="1790.8"/>
    <n v="89.539999999999992"/>
    <n v="4.263809523809523"/>
    <n v="85.276190476190465"/>
    <m/>
    <m/>
    <n v="0"/>
  </r>
  <r>
    <s v="ZC041"/>
    <s v="Kádinka nízká sklo 50 ml VTRB632411010050"/>
    <x v="35"/>
    <s v="Z 505_SKLO_LAB MAT"/>
    <s v="Laboratorní sklo"/>
    <n v="21"/>
    <n v="88.33"/>
    <n v="88.33"/>
    <n v="34"/>
    <n v="3003.2200000000003"/>
    <n v="88.330000000000013"/>
    <n v="4.2061904761904767"/>
    <n v="84.123809523809541"/>
    <m/>
    <m/>
    <n v="0"/>
  </r>
  <r>
    <s v="ZC042"/>
    <s v="Kádinka vysoká sklo 600 ml VTRB632417012600"/>
    <x v="35"/>
    <s v="Z 505_SKLO_LAB MAT"/>
    <s v="Laboratorní sklo"/>
    <n v="21"/>
    <n v="72.599999999999994"/>
    <n v="72.599999999999994"/>
    <n v="8"/>
    <n v="580.79999999999995"/>
    <n v="72.599999999999994"/>
    <n v="3.4571428571428569"/>
    <n v="69.142857142857139"/>
    <m/>
    <m/>
    <n v="0"/>
  </r>
  <r>
    <s v="ZC046"/>
    <s v="Miska petri sklo 100 mm (391-2730) VTRB632492003100"/>
    <x v="35"/>
    <s v="Z 505_SKLO_LAB MAT"/>
    <s v="Laboratorní sklo"/>
    <n v="21"/>
    <n v="26.62"/>
    <n v="26.62"/>
    <n v="35"/>
    <n v="931.7"/>
    <n v="26.62"/>
    <n v="1.2676190476190476"/>
    <n v="25.352380952380955"/>
    <m/>
    <m/>
    <n v="0"/>
  </r>
  <r>
    <s v="ZC047"/>
    <s v="Miska petri sklo 60 mm 713874"/>
    <x v="35"/>
    <s v="Z 505_SKLO_LAB MAT"/>
    <s v="Laboratorní sklo"/>
    <n v="21"/>
    <n v="19.13"/>
    <n v="21.77"/>
    <n v="130"/>
    <n v="2766.51"/>
    <n v="21.280846153846156"/>
    <n v="1.0133736263736264"/>
    <n v="20.267472527472528"/>
    <m/>
    <m/>
    <n v="0"/>
  </r>
  <r>
    <s v="ZC048"/>
    <s v="Miska třecí drsná 211a/0 6,0 cm JIZE211A/0"/>
    <x v="35"/>
    <s v="Z 505_SKLO_LAB MAT"/>
    <s v="Laboratorní sklo"/>
    <n v="21"/>
    <n v="121"/>
    <n v="147.62"/>
    <n v="13"/>
    <n v="1759.34"/>
    <n v="135.33384615384614"/>
    <n v="6.4444688644688641"/>
    <n v="128.88937728937728"/>
    <n v="21"/>
    <n v="147.62"/>
    <n v="1919.06"/>
  </r>
  <r>
    <s v="ZC049"/>
    <s v="Sklo krycí 20 x 20 mm, á 1000 ks BD2020"/>
    <x v="35"/>
    <s v="Z 505_SKLO_LAB MAT"/>
    <s v="Laboratorní sklo"/>
    <n v="21"/>
    <n v="0.13"/>
    <n v="0.13"/>
    <n v="5000"/>
    <n v="653.4"/>
    <n v="0.13067999999999999"/>
    <n v="6.2228571428571428E-3"/>
    <n v="0.12445714285714285"/>
    <m/>
    <m/>
    <n v="0"/>
  </r>
  <r>
    <s v="ZC052"/>
    <s v="Tlouček drsný 24 x 115 mm JIZE213A/1"/>
    <x v="35"/>
    <s v="Z 505_SKLO_LAB MAT"/>
    <s v="Laboratorní sklo"/>
    <n v="21"/>
    <n v="67.760000000000005"/>
    <n v="67.760000000000005"/>
    <n v="32"/>
    <n v="2168.3200000000002"/>
    <n v="67.760000000000005"/>
    <n v="3.226666666666667"/>
    <n v="64.533333333333331"/>
    <n v="21"/>
    <n v="67.760000000000005"/>
    <n v="2168.3200000000002"/>
  </r>
  <r>
    <s v="ZC056"/>
    <s v="Sklo krycí 24 x 32 mm, á 1000 ks BD2432"/>
    <x v="35"/>
    <s v="Z 505_SKLO_LAB MAT"/>
    <s v="Laboratorní sklo"/>
    <n v="21"/>
    <n v="0.21"/>
    <n v="0.23"/>
    <n v="26000"/>
    <n v="5572.5499999999993"/>
    <n v="0.21432884615384612"/>
    <n v="1.020613553113553E-2"/>
    <n v="0.20412271062271059"/>
    <n v="21"/>
    <n v="0.20933000000000002"/>
    <n v="5442.5800000000008"/>
  </r>
  <r>
    <s v="ZC059"/>
    <s v="Láhev redon drenofast 400 ml-kompletní bal. á 40 ks 28400 - nahrazuje ZB553"/>
    <x v="0"/>
    <s v="Z 503_OSTAT"/>
    <s v="Ostatní - všeobecný materiál"/>
    <n v="21"/>
    <n v="56.63"/>
    <n v="56.63"/>
    <n v="40"/>
    <n v="2265.12"/>
    <n v="56.628"/>
    <n v="2.6965714285714286"/>
    <n v="53.931428571428569"/>
    <m/>
    <m/>
    <n v="0"/>
  </r>
  <r>
    <s v="ZC062"/>
    <s v="Sklo krycí 24 x 50 mm, á 1000 ks BD2450"/>
    <x v="35"/>
    <s v="Z 505_SKLO_LAB MAT"/>
    <s v="Laboratorní sklo"/>
    <n v="21"/>
    <n v="0.28000000000000003"/>
    <n v="0.31"/>
    <n v="54000"/>
    <n v="15488.68"/>
    <n v="0.28682740740740742"/>
    <n v="1.3658447971781305E-2"/>
    <n v="0.27316895943562614"/>
    <n v="21"/>
    <n v="0.28072000000000003"/>
    <n v="15158.880000000001"/>
  </r>
  <r>
    <s v="ZC065"/>
    <s v="Kapilára heparin sodný 140 ul / 1,2 x 125 mm + drátek sklo 125/140"/>
    <x v="35"/>
    <s v="Z 505_SKLO_LAB MAT"/>
    <s v="Laboratorní sklo"/>
    <n v="21"/>
    <n v="3.68"/>
    <n v="3.91"/>
    <n v="3150"/>
    <n v="12122.080000000002"/>
    <n v="3.8482793650793656"/>
    <n v="0.18325139833711265"/>
    <n v="3.6650279667422532"/>
    <n v="21"/>
    <n v="3.6784000000000003"/>
    <n v="11586.960000000001"/>
  </r>
  <r>
    <s v="ZC066"/>
    <s v="Kádinka nízká s výlevkou sklo 100 ml (213-1045) VTRB632417010100"/>
    <x v="35"/>
    <s v="Z 505_SKLO_LAB MAT"/>
    <s v="Laboratorní sklo"/>
    <n v="21"/>
    <n v="42.35"/>
    <n v="42.35"/>
    <n v="10"/>
    <n v="423.5"/>
    <n v="42.35"/>
    <n v="2.0166666666666666"/>
    <n v="40.333333333333336"/>
    <m/>
    <m/>
    <n v="0"/>
  </r>
  <r>
    <s v="ZC071"/>
    <s v="Šroub kortikální 4.5 mm 214.846"/>
    <x v="2"/>
    <s v="Z 506_NAHRAD_KOV"/>
    <s v="Umělé tělní náhrady - kovové"/>
    <n v="12"/>
    <n v="187.45"/>
    <n v="187.45"/>
    <n v="5"/>
    <n v="937.25"/>
    <n v="187.45"/>
    <n v="15.620833333333332"/>
    <n v="171.82916666666665"/>
    <n v="12"/>
    <n v="182.56"/>
    <n v="912.8"/>
  </r>
  <r>
    <s v="ZC076"/>
    <s v="Šití silon pletený bílý 3EP bal. á 20 ks SB2057"/>
    <x v="33"/>
    <s v="Z 529 SITI"/>
    <s v="Šití"/>
    <n v="12"/>
    <n v="28.52"/>
    <n v="29.79"/>
    <n v="1060"/>
    <n v="30910.390000000003"/>
    <n v="29.160745283018869"/>
    <n v="2.4300621069182391"/>
    <n v="26.73068317610063"/>
    <n v="12"/>
    <n v="29.008000000000003"/>
    <n v="30748.480000000003"/>
  </r>
  <r>
    <s v="ZC077"/>
    <s v="Sklo podložní mikroskopické superfrost plus 25 x 75 x 1 mm bal. á 72 ks 1820.1106"/>
    <x v="35"/>
    <s v="Z 505_SKLO_LAB MAT"/>
    <s v="Laboratorní sklo"/>
    <n v="21"/>
    <n v="7.9"/>
    <n v="8.1999999999999993"/>
    <n v="6480"/>
    <n v="52054.2"/>
    <n v="8.0330555555555545"/>
    <n v="0.38252645502645499"/>
    <n v="7.6505291005290994"/>
    <n v="21"/>
    <n v="7.8986111111111112"/>
    <n v="51183"/>
  </r>
  <r>
    <s v="ZC078"/>
    <s v="Válec odměrný vysoký sklo 50 ml 710920"/>
    <x v="35"/>
    <s v="Z 505_SKLO_LAB MAT"/>
    <s v="Laboratorní sklo"/>
    <n v="21"/>
    <n v="139.94"/>
    <n v="143.11000000000001"/>
    <n v="19"/>
    <n v="2680.9900000000002"/>
    <n v="141.10473684210527"/>
    <n v="6.7192731829573935"/>
    <n v="134.38546365914789"/>
    <m/>
    <m/>
    <n v="0"/>
  </r>
  <r>
    <s v="ZC079"/>
    <s v="Sklo podložní mikroskopické superfrost plus 25 x 75 x 1 mm bal. á 72 ks 2530, J1800AMNZ"/>
    <x v="35"/>
    <s v="Z 505_SKLO_LAB MAT"/>
    <s v="Laboratorní sklo"/>
    <n v="21"/>
    <n v="7.14"/>
    <n v="7.77"/>
    <n v="1368"/>
    <n v="9886.7099999999973"/>
    <n v="7.2271271929824543"/>
    <n v="0.34414891395154545"/>
    <n v="6.8829782790309091"/>
    <m/>
    <m/>
    <n v="0"/>
  </r>
  <r>
    <s v="ZC080"/>
    <s v="Sklo krycí 24 x 24 mm, á 1000 ks BD2424"/>
    <x v="35"/>
    <s v="Z 505_SKLO_LAB MAT"/>
    <s v="Laboratorní sklo"/>
    <n v="21"/>
    <n v="0.18"/>
    <n v="0.2"/>
    <n v="28000"/>
    <n v="5062.96"/>
    <n v="0.18082000000000001"/>
    <n v="8.610476190476191E-3"/>
    <n v="0.17220952380952381"/>
    <n v="21"/>
    <n v="0.17666000000000001"/>
    <n v="4946.4800000000005"/>
  </r>
  <r>
    <s v="ZC081"/>
    <s v="Močoměr bez teploměru 710363"/>
    <x v="35"/>
    <s v="Z 505_SKLO_LAB MAT"/>
    <s v="Laboratorní sklo"/>
    <n v="21"/>
    <n v="276.98"/>
    <n v="276.98"/>
    <n v="14"/>
    <n v="3877.7200000000003"/>
    <n v="276.98"/>
    <n v="13.189523809523811"/>
    <n v="263.79047619047623"/>
    <m/>
    <m/>
    <n v="0"/>
  </r>
  <r>
    <s v="ZC082"/>
    <s v="Zkumavka UH močová bez víčka 12 ml FLME25062"/>
    <x v="0"/>
    <s v="Z 503_OSTAT"/>
    <s v="Odběrové systémy"/>
    <n v="21"/>
    <n v="1.1599999999999999"/>
    <n v="1.21"/>
    <n v="700"/>
    <n v="827.64"/>
    <n v="1.1823428571428571"/>
    <n v="5.6302040816326532E-2"/>
    <n v="1.1260408163265305"/>
    <m/>
    <m/>
    <n v="0"/>
  </r>
  <r>
    <s v="ZC086"/>
    <s v="Manžeta TK k tonometru dvouhadičková dospělá zavinovací 14 x 50 cm KVS M2 5O"/>
    <x v="0"/>
    <s v="Z 503_OSTAT"/>
    <s v="Ostatní - všeobecný materiál"/>
    <n v="21"/>
    <n v="284.35000000000002"/>
    <n v="284.35000000000002"/>
    <n v="1"/>
    <n v="284.35000000000002"/>
    <n v="284.35000000000002"/>
    <n v="13.540476190476191"/>
    <n v="270.80952380952385"/>
    <m/>
    <m/>
    <n v="0"/>
  </r>
  <r>
    <s v="ZC093"/>
    <s v="Dlaha anatomická DVR extra ext DVRAXXL"/>
    <x v="2"/>
    <s v="Z 506_NAHRAD_KOV"/>
    <s v="Umělé tělní náhrady - kovové"/>
    <n v="12"/>
    <n v="9275"/>
    <n v="9275"/>
    <n v="1"/>
    <n v="9275"/>
    <n v="9275"/>
    <n v="772.91666666666663"/>
    <n v="8502.0833333333339"/>
    <m/>
    <m/>
    <n v="0"/>
  </r>
  <r>
    <s v="ZC096"/>
    <s v="Polštářek vatový 10 x 10 sterilní á 2 ks karton á 600 ks 28500"/>
    <x v="29"/>
    <s v="Z 502_OBVAZ"/>
    <s v="Obvazový materiál"/>
    <n v="12"/>
    <n v="10.78"/>
    <n v="10.78"/>
    <n v="1200"/>
    <n v="12933.36"/>
    <n v="10.777800000000001"/>
    <n v="0.89815000000000011"/>
    <n v="9.8796500000000016"/>
    <m/>
    <m/>
    <n v="0"/>
  </r>
  <r>
    <s v="ZC115"/>
    <s v="Šroub kanylovaný 3.5 mm 205.040"/>
    <x v="2"/>
    <s v="Z 506_NAHRAD_KOV"/>
    <s v="Umělé tělní náhrady - kovové"/>
    <n v="12"/>
    <n v="731.4"/>
    <n v="1075.25"/>
    <n v="11"/>
    <n v="8045.3999999999978"/>
    <n v="731.39999999999975"/>
    <n v="60.949999999999982"/>
    <n v="670.44999999999982"/>
    <n v="12"/>
    <n v="712.32"/>
    <n v="7835.52"/>
  </r>
  <r>
    <s v="ZC116"/>
    <s v="Šroub kanylovaný 3.5 mm 205.036"/>
    <x v="2"/>
    <s v="Z 506_NAHRAD_KOV"/>
    <s v="Umělé tělní náhrady - kovové"/>
    <n v="12"/>
    <n v="731.4"/>
    <n v="731.4"/>
    <n v="7"/>
    <n v="5119.7999999999993"/>
    <n v="731.39999999999986"/>
    <n v="60.949999999999989"/>
    <n v="670.44999999999982"/>
    <n v="12"/>
    <n v="712.32"/>
    <n v="4986.2400000000007"/>
  </r>
  <r>
    <s v="ZC123"/>
    <s v="Šroub kanylovaný 3.5 mm 205.042"/>
    <x v="2"/>
    <s v="Z 506_NAHRAD_KOV"/>
    <s v="Umělé tělní náhrady - kovové"/>
    <n v="12"/>
    <n v="731.4"/>
    <n v="1075.25"/>
    <n v="5"/>
    <n v="3657.0000000000005"/>
    <n v="731.40000000000009"/>
    <n v="60.95000000000001"/>
    <n v="670.45"/>
    <n v="12"/>
    <n v="712.32"/>
    <n v="3561.6000000000004"/>
  </r>
  <r>
    <s v="ZC128"/>
    <s v="Tampon nesterilní stáčený 30 x 30 cm karton á 2500 ks 1320300405"/>
    <x v="29"/>
    <s v="Z 502_OBVAZ"/>
    <s v="Obvazový materiál"/>
    <n v="12"/>
    <n v="1.77"/>
    <n v="2.5099999999999998"/>
    <n v="30000"/>
    <n v="64967.639999999992"/>
    <n v="2.1655879999999996"/>
    <n v="0.18046566666666664"/>
    <n v="1.985122333333333"/>
    <n v="12"/>
    <n v="1.7270400000000001"/>
    <n v="51811.200000000004"/>
  </r>
  <r>
    <s v="ZC129"/>
    <s v="Elektroda defibrilační pro dospělé EDGE s konektorem QUIK-COMBO k defibrilátorům LIFEPAK 11996-000091"/>
    <x v="0"/>
    <s v="Z 503_OSTAT"/>
    <s v="Elektrody"/>
    <n v="21"/>
    <n v="601.37"/>
    <n v="601.37"/>
    <n v="2023"/>
    <n v="1216571.5099999998"/>
    <n v="601.36999999999989"/>
    <n v="28.636666666666663"/>
    <n v="572.73333333333323"/>
    <n v="21"/>
    <n v="601.37"/>
    <n v="1216571.51"/>
  </r>
  <r>
    <s v="ZC134"/>
    <s v="Manžeta TK novorozenecká č. 3 M1870B + konektor (M1870A se již nevyrábí) bal. á 40 ks M1870S"/>
    <x v="0"/>
    <s v="Z 503_OSTAT"/>
    <s v="Ostatní - všeobecný materiál"/>
    <n v="21"/>
    <n v="209.81"/>
    <n v="209.81"/>
    <n v="40"/>
    <n v="8392.56"/>
    <n v="209.81399999999999"/>
    <n v="9.9911428571428562"/>
    <n v="199.82285714285715"/>
    <m/>
    <m/>
    <n v="0"/>
  </r>
  <r>
    <s v="ZC138"/>
    <s v="Šroub zajišťovací stardrive 4.0 mm (38) pro hřeby nitrodřeňové,slitina tita 04.005.428"/>
    <x v="2"/>
    <s v="Z 506_NAHRAD_KOV"/>
    <s v="Umělé tělní náhrady - kovové"/>
    <n v="12"/>
    <n v="637.1"/>
    <n v="637.1"/>
    <n v="4"/>
    <n v="2548.4"/>
    <n v="637.1"/>
    <n v="53.091666666666669"/>
    <n v="584.00833333333333"/>
    <n v="12"/>
    <n v="620.48"/>
    <n v="2481.92"/>
  </r>
  <r>
    <s v="ZC139"/>
    <s v="Šroub zajišťovací stardrive 4.0 mm (40) pro hřeby nitrodřeňové,slitina titan 04.005.430"/>
    <x v="2"/>
    <s v="Z 506_NAHRAD_KOV"/>
    <s v="Umělé tělní náhrady - kovové"/>
    <n v="12"/>
    <n v="637.1"/>
    <n v="637.1"/>
    <n v="7"/>
    <n v="4459.7"/>
    <n v="637.1"/>
    <n v="53.091666666666669"/>
    <n v="584.00833333333333"/>
    <n v="12"/>
    <n v="620.48"/>
    <n v="4343.3600000000006"/>
  </r>
  <r>
    <s v="ZC140"/>
    <s v="Šroub zajišťovací stardrive 4.0 mm (50) pro hřeby nitrodřeňové,slitina tita 04.005.440"/>
    <x v="2"/>
    <s v="Z 506_NAHRAD_KOV"/>
    <s v="Umělé tělní náhrady - kovové"/>
    <n v="12"/>
    <n v="637.1"/>
    <n v="938.4"/>
    <n v="3"/>
    <n v="1911.2999999999997"/>
    <n v="637.09999999999991"/>
    <n v="53.091666666666661"/>
    <n v="584.00833333333321"/>
    <m/>
    <m/>
    <n v="0"/>
  </r>
  <r>
    <s v="ZC141"/>
    <s v="Šroub zajišťovací stardrive 4.0 mm (46) pro hřeby nitrodřeňové,slitina tita 04.005.436"/>
    <x v="2"/>
    <s v="Z 506_NAHRAD_KOV"/>
    <s v="Umělé tělní náhrady - kovové"/>
    <n v="12"/>
    <n v="637.1"/>
    <n v="637.1"/>
    <n v="2"/>
    <n v="1274.2"/>
    <n v="637.1"/>
    <n v="53.091666666666669"/>
    <n v="584.00833333333333"/>
    <n v="12"/>
    <n v="620.48"/>
    <n v="1240.96"/>
  </r>
  <r>
    <s v="ZC155"/>
    <s v="Protéza cévní hemashield 32/15 M00202175132P0"/>
    <x v="1"/>
    <s v="Z 515_NAHRAD_OST"/>
    <s v="Umělé tělní náhrady - ostatní"/>
    <n v="12"/>
    <n v="9850.9"/>
    <n v="9850.9"/>
    <n v="5"/>
    <n v="49254.5"/>
    <n v="9850.9"/>
    <n v="820.9083333333333"/>
    <n v="9029.9916666666668"/>
    <m/>
    <m/>
    <n v="0"/>
  </r>
  <r>
    <s v="ZC160"/>
    <s v="Pouzdro skluzné PF Targon KD185T"/>
    <x v="2"/>
    <s v="Z 506_NAHRAD_KOV"/>
    <s v="Umělé tělní náhrady - kovové"/>
    <n v="12"/>
    <n v="2573.2600000000002"/>
    <n v="2779"/>
    <n v="3"/>
    <n v="7925.52"/>
    <n v="2641.84"/>
    <n v="220.15333333333334"/>
    <n v="2421.686666666667"/>
    <m/>
    <m/>
    <n v="0"/>
  </r>
  <r>
    <s v="ZC166"/>
    <s v="Manžeta přetlaková 500 ml kompletní (100 ZIT-500) M10103"/>
    <x v="0"/>
    <s v="Z 503_OSTAT"/>
    <s v="Ostatní - všeobecný materiál"/>
    <n v="21"/>
    <n v="393.25"/>
    <n v="393.25"/>
    <n v="50"/>
    <n v="19662.5"/>
    <n v="393.25"/>
    <n v="18.726190476190474"/>
    <n v="374.52380952380952"/>
    <m/>
    <m/>
    <n v="0"/>
  </r>
  <r>
    <s v="ZC167"/>
    <s v="Hřeb targon PF-L 10 x 340 mm 130° KD085T"/>
    <x v="2"/>
    <s v="Z 506_NAHRAD_KOV"/>
    <s v="Umělé tělní náhrady - kovové"/>
    <n v="12"/>
    <n v="22218.99"/>
    <n v="22218.99"/>
    <n v="1"/>
    <n v="22218.99"/>
    <n v="22218.99"/>
    <n v="1851.5825000000002"/>
    <n v="20367.407500000001"/>
    <m/>
    <m/>
    <n v="0"/>
  </r>
  <r>
    <s v="ZC168"/>
    <s v="Pouzdro skluzné PF Targon KD183T"/>
    <x v="2"/>
    <s v="Z 506_NAHRAD_KOV"/>
    <s v="Umělé tělní náhrady - kovové"/>
    <n v="12"/>
    <n v="2573.2600000000002"/>
    <n v="2779"/>
    <n v="2"/>
    <n v="5352.26"/>
    <n v="2676.13"/>
    <n v="223.01083333333335"/>
    <n v="2453.1191666666668"/>
    <n v="12"/>
    <n v="2706.5"/>
    <n v="5413"/>
  </r>
  <r>
    <s v="ZC171"/>
    <s v="Šroub antirotační Targon KD208T"/>
    <x v="2"/>
    <s v="Z 506_NAHRAD_KOV"/>
    <s v="Umělé tělní náhrady - kovové"/>
    <n v="12"/>
    <n v="2573.2600000000002"/>
    <n v="2573.2600000000002"/>
    <n v="2"/>
    <n v="5146.5200000000004"/>
    <n v="2573.2600000000002"/>
    <n v="214.43833333333336"/>
    <n v="2358.8216666666667"/>
    <m/>
    <m/>
    <n v="0"/>
  </r>
  <r>
    <s v="ZC173"/>
    <s v="Šroub skluzný PF 10,5 x 70 mm Targon KD115T"/>
    <x v="2"/>
    <s v="Z 506_NAHRAD_KOV"/>
    <s v="Umělé tělní náhrady - kovové"/>
    <n v="12"/>
    <n v="2573.2600000000002"/>
    <n v="2779"/>
    <n v="7"/>
    <n v="18424.300000000003"/>
    <n v="2632.0428571428574"/>
    <n v="219.33690476190478"/>
    <n v="2412.7059523809526"/>
    <n v="12"/>
    <n v="2706.5"/>
    <n v="18945.5"/>
  </r>
  <r>
    <s v="ZC182"/>
    <s v="Šroub antirotační Targon KD207T"/>
    <x v="2"/>
    <s v="Z 506_NAHRAD_KOV"/>
    <s v="Umělé tělní náhrady - kovové"/>
    <n v="12"/>
    <n v="2779"/>
    <n v="2779"/>
    <n v="2"/>
    <n v="5558"/>
    <n v="2779"/>
    <n v="231.58333333333334"/>
    <n v="2547.4166666666665"/>
    <m/>
    <m/>
    <n v="0"/>
  </r>
  <r>
    <s v="ZC190"/>
    <s v="Hřeb PH nagel 10/7 Targon KE021T"/>
    <x v="2"/>
    <s v="Z 506_NAHRAD_KOV"/>
    <s v="Umělé tělní náhrady - kovové"/>
    <n v="12"/>
    <n v="11210.38"/>
    <n v="12106.99"/>
    <n v="2"/>
    <n v="23317.37"/>
    <n v="11658.684999999999"/>
    <n v="971.55708333333325"/>
    <n v="10687.127916666666"/>
    <n v="12"/>
    <n v="11791.16"/>
    <n v="23582.32"/>
  </r>
  <r>
    <s v="ZC191"/>
    <s v="Šroub zajišťovací stardrive 4.0 mm (30) pro hřeby nitrodřeňové,slitina tita 04.005.420"/>
    <x v="2"/>
    <s v="Z 506_NAHRAD_KOV"/>
    <s v="Umělé tělní náhrady - kovové"/>
    <n v="12"/>
    <n v="637.1"/>
    <n v="637.1"/>
    <n v="6"/>
    <n v="3822.6000000000004"/>
    <n v="637.1"/>
    <n v="53.091666666666669"/>
    <n v="584.00833333333333"/>
    <n v="12"/>
    <n v="620.48"/>
    <n v="3722.88"/>
  </r>
  <r>
    <s v="ZC192"/>
    <s v="Šroub zajišťovací stardrive 4.0 mm (32) pro hřeby nitrodřeňové,slitina tita 04.005.422"/>
    <x v="2"/>
    <s v="Z 506_NAHRAD_KOV"/>
    <s v="Umělé tělní náhrady - kovové"/>
    <n v="12"/>
    <n v="637.1"/>
    <n v="637.1"/>
    <n v="6"/>
    <n v="3822.6"/>
    <n v="637.1"/>
    <n v="53.091666666666669"/>
    <n v="584.00833333333333"/>
    <n v="12"/>
    <n v="620.48"/>
    <n v="3722.88"/>
  </r>
  <r>
    <s v="ZC195"/>
    <s v="Šroub zajišťovací sponginózní Stardrive 5.0 mm s duálním jádrem, samořezný, titan  04.015.575"/>
    <x v="2"/>
    <s v="Z 506_NAHRAD_KOV"/>
    <s v="Umělé tělní náhrady - kovové"/>
    <n v="12"/>
    <n v="732.55"/>
    <n v="732.55"/>
    <n v="1"/>
    <n v="732.55"/>
    <n v="732.55"/>
    <n v="61.045833333333327"/>
    <n v="671.50416666666661"/>
    <m/>
    <m/>
    <n v="0"/>
  </r>
  <r>
    <s v="ZC199"/>
    <s v="Šroub kanylovaný 3.5 mm 205.034"/>
    <x v="2"/>
    <s v="Z 506_NAHRAD_KOV"/>
    <s v="Umělé tělní náhrady - kovové"/>
    <n v="12"/>
    <n v="731.4"/>
    <n v="731.4"/>
    <n v="3"/>
    <n v="2194.1999999999998"/>
    <n v="731.4"/>
    <n v="60.949999999999996"/>
    <n v="670.44999999999993"/>
    <m/>
    <m/>
    <n v="0"/>
  </r>
  <r>
    <s v="ZC205"/>
    <s v="Šroub kanylovaný 3.5 mm 205.044"/>
    <x v="2"/>
    <s v="Z 506_NAHRAD_KOV"/>
    <s v="Umělé tělní náhrady - kovové"/>
    <n v="12"/>
    <n v="731.4"/>
    <n v="1075.25"/>
    <n v="14"/>
    <n v="10239.599999999999"/>
    <n v="731.39999999999986"/>
    <n v="60.949999999999989"/>
    <n v="670.44999999999982"/>
    <n v="12"/>
    <n v="712.32"/>
    <n v="9972.4800000000014"/>
  </r>
  <r>
    <s v="ZC207"/>
    <s v="Šroub kortikální 1.5 mm 200.813"/>
    <x v="2"/>
    <s v="Z 506_NAHRAD_KOV"/>
    <s v="Umělé tělní náhrady - kovové"/>
    <n v="12"/>
    <n v="333.5"/>
    <n v="333.5"/>
    <n v="8"/>
    <n v="2668"/>
    <n v="333.5"/>
    <n v="27.791666666666668"/>
    <n v="305.70833333333331"/>
    <m/>
    <m/>
    <n v="0"/>
  </r>
  <r>
    <s v="ZC208"/>
    <s v="Šroub kortikální 1.5 mm 200.811"/>
    <x v="2"/>
    <s v="Z 506_NAHRAD_KOV"/>
    <s v="Umělé tělní náhrady - kovové"/>
    <n v="12"/>
    <n v="333.5"/>
    <n v="333.5"/>
    <n v="27"/>
    <n v="9004.5"/>
    <n v="333.5"/>
    <n v="27.791666666666668"/>
    <n v="305.70833333333331"/>
    <n v="12"/>
    <n v="324.8"/>
    <n v="8769.6"/>
  </r>
  <r>
    <s v="ZC209"/>
    <s v="Hřeb PH nagel 10/8 Targon KE004T"/>
    <x v="2"/>
    <s v="Z 506_NAHRAD_KOV"/>
    <s v="Umělé tělní náhrady - kovové"/>
    <n v="12"/>
    <n v="11210.38"/>
    <n v="12106.99"/>
    <n v="5"/>
    <n v="57845.109999999993"/>
    <n v="11569.021999999999"/>
    <n v="964.08516666666662"/>
    <n v="10604.936833333333"/>
    <m/>
    <m/>
    <n v="0"/>
  </r>
  <r>
    <s v="ZC211"/>
    <s v="Šroub fixační PH 4,5 mm Targon KB070T"/>
    <x v="2"/>
    <s v="Z 506_NAHRAD_KOV"/>
    <s v="Umělé tělní náhrady - kovové"/>
    <n v="12"/>
    <n v="1977.79"/>
    <n v="2136"/>
    <n v="2"/>
    <n v="4113.79"/>
    <n v="2056.895"/>
    <n v="171.40791666666667"/>
    <n v="1885.4870833333334"/>
    <n v="12"/>
    <n v="2080.2800000000002"/>
    <n v="4160.5600000000004"/>
  </r>
  <r>
    <s v="ZC213"/>
    <s v="Šroub fixační PH 4,5 mm Targon KB074T"/>
    <x v="2"/>
    <s v="Z 506_NAHRAD_KOV"/>
    <s v="Umělé tělní náhrady - kovové"/>
    <n v="12"/>
    <n v="1977.79"/>
    <n v="2136"/>
    <n v="3"/>
    <n v="6091.58"/>
    <n v="2030.5266666666666"/>
    <n v="169.21055555555554"/>
    <n v="1861.316111111111"/>
    <m/>
    <m/>
    <n v="0"/>
  </r>
  <r>
    <s v="ZC214"/>
    <s v="Šroub zajišťovací 3,5 mm Targon KB521T"/>
    <x v="2"/>
    <s v="Z 506_NAHRAD_KOV"/>
    <s v="Umělé tělní náhrady - kovové"/>
    <n v="12"/>
    <n v="1195.47"/>
    <n v="1290.99"/>
    <n v="18"/>
    <n v="21900.61"/>
    <n v="1216.7005555555556"/>
    <n v="101.39171296296297"/>
    <n v="1115.3088425925926"/>
    <n v="12"/>
    <n v="1257.31"/>
    <n v="22631.579999999998"/>
  </r>
  <r>
    <s v="ZC215"/>
    <s v="Šroub zajišťovací 3,5 mm Targon KB524T"/>
    <x v="2"/>
    <s v="Z 506_NAHRAD_KOV"/>
    <s v="Umělé tělní náhrady - kovové"/>
    <n v="12"/>
    <n v="1149.49"/>
    <n v="1290.99"/>
    <n v="17"/>
    <n v="21041.200000000001"/>
    <n v="1237.7176470588236"/>
    <n v="103.14313725490196"/>
    <n v="1134.5745098039215"/>
    <m/>
    <m/>
    <n v="0"/>
  </r>
  <r>
    <s v="ZC218"/>
    <s v="Katetr dialyzační 2 lumen 14,0 Fr x 15 cm AGB antibakteriální (katetrizační set) bal. á 5 ks CS-22142-F - dostupný 3/2024"/>
    <x v="6"/>
    <s v="Z 513_KATETR"/>
    <s v="Katetry pro dialýzu"/>
    <n v="21"/>
    <n v="1849.91"/>
    <n v="1923.91"/>
    <n v="10"/>
    <n v="18869.099999999999"/>
    <n v="1886.9099999999999"/>
    <n v="89.852857142857133"/>
    <n v="1797.0571428571427"/>
    <m/>
    <m/>
    <n v="0"/>
  </r>
  <r>
    <s v="ZC221"/>
    <s v="Podložka 7.0/3.6 mm pro šrouby 2.7-4.0 mm 219.980"/>
    <x v="2"/>
    <s v="Z 506_NAHRAD_KOV"/>
    <s v="Umělé tělní náhrady - kovové"/>
    <n v="12"/>
    <n v="87.4"/>
    <n v="127.65"/>
    <n v="41"/>
    <n v="3583.400000000001"/>
    <n v="87.40000000000002"/>
    <n v="7.283333333333335"/>
    <n v="80.116666666666688"/>
    <n v="12"/>
    <n v="85.12"/>
    <n v="3489.92"/>
  </r>
  <r>
    <s v="ZC222"/>
    <s v="Kanyla TS 3,0 s manžetou 67P030"/>
    <x v="0"/>
    <s v="Z 503_OSTAT"/>
    <s v="Kanyly mimo chirurgické nástroje"/>
    <n v="12"/>
    <n v="2612"/>
    <n v="2612"/>
    <n v="4"/>
    <n v="10447.99"/>
    <n v="2611.9974999999999"/>
    <n v="217.66645833333334"/>
    <n v="2394.3310416666668"/>
    <m/>
    <m/>
    <n v="0"/>
  </r>
  <r>
    <s v="ZC223"/>
    <s v="Šroub fixační PH 4,5 mm Targon KB078T"/>
    <x v="2"/>
    <s v="Z 506_NAHRAD_KOV"/>
    <s v="Umělé tělní náhrady - kovové"/>
    <n v="12"/>
    <n v="1977.78"/>
    <n v="2136"/>
    <n v="10"/>
    <n v="20885.36"/>
    <n v="2088.5360000000001"/>
    <n v="174.04466666666667"/>
    <n v="1914.4913333333334"/>
    <m/>
    <m/>
    <n v="0"/>
  </r>
  <r>
    <s v="ZC224"/>
    <s v="Hřeb PH nagel 10/8 Targon KE054T"/>
    <x v="2"/>
    <s v="Z 506_NAHRAD_KOV"/>
    <s v="Umělé tělní náhrady - kovové"/>
    <n v="12"/>
    <n v="10779.21"/>
    <n v="11210.4"/>
    <n v="6"/>
    <n v="66831.13"/>
    <n v="11138.521666666667"/>
    <n v="928.21013888888899"/>
    <n v="10210.311527777778"/>
    <m/>
    <m/>
    <n v="0"/>
  </r>
  <r>
    <s v="ZC225"/>
    <s v="Šroub zajišťovací 3,5 mm Targon KB527T"/>
    <x v="2"/>
    <s v="Z 506_NAHRAD_KOV"/>
    <s v="Umělé tělní náhrady - kovové"/>
    <n v="12"/>
    <n v="1149.49"/>
    <n v="1290.99"/>
    <n v="10"/>
    <n v="12099.76"/>
    <n v="1209.9760000000001"/>
    <n v="100.83133333333335"/>
    <n v="1109.1446666666668"/>
    <m/>
    <m/>
    <n v="0"/>
  </r>
  <r>
    <s v="ZC226"/>
    <s v="Šroub fixační PH 4,5 mm Targon KB084T"/>
    <x v="2"/>
    <s v="Z 506_NAHRAD_KOV"/>
    <s v="Umělé tělní náhrady - kovové"/>
    <n v="12"/>
    <n v="1977.79"/>
    <n v="2136"/>
    <n v="13"/>
    <n v="26502.330000000005"/>
    <n v="2038.6407692307696"/>
    <n v="169.88673076923081"/>
    <n v="1868.7540384615388"/>
    <n v="12"/>
    <n v="2080.2800000000002"/>
    <n v="27043.640000000003"/>
  </r>
  <r>
    <s v="ZC227"/>
    <s v="Hřeb PH nagel 10/7 Targon KE071T"/>
    <x v="2"/>
    <s v="Z 506_NAHRAD_KOV"/>
    <s v="Umělé tělní náhrady - kovové"/>
    <n v="12"/>
    <n v="12106.99"/>
    <n v="12106.99"/>
    <n v="3"/>
    <n v="36320.97"/>
    <n v="12106.99"/>
    <n v="1008.9158333333334"/>
    <n v="11098.074166666667"/>
    <m/>
    <m/>
    <n v="0"/>
  </r>
  <r>
    <s v="ZC228"/>
    <s v="Šroub zajišťovací 3,5 mm Targon KB530T"/>
    <x v="2"/>
    <s v="Z 506_NAHRAD_KOV"/>
    <s v="Umělé tělní náhrady - kovové"/>
    <n v="12"/>
    <n v="1195.47"/>
    <n v="1195.47"/>
    <n v="4"/>
    <n v="4781.88"/>
    <n v="1195.47"/>
    <n v="99.622500000000002"/>
    <n v="1095.8475000000001"/>
    <m/>
    <m/>
    <n v="0"/>
  </r>
  <r>
    <s v="ZC229"/>
    <s v="Šroub fixační PH 4,5 mm Targon KB076T"/>
    <x v="2"/>
    <s v="Z 506_NAHRAD_KOV"/>
    <s v="Umělé tělní náhrady - kovové"/>
    <n v="12"/>
    <n v="1977.79"/>
    <n v="1977.8"/>
    <n v="7"/>
    <n v="13844.55"/>
    <n v="1977.792857142857"/>
    <n v="164.81607142857141"/>
    <n v="1812.9767857142856"/>
    <m/>
    <m/>
    <n v="0"/>
  </r>
  <r>
    <s v="ZC230"/>
    <s v="Šroub fixační PH 4,5 mm Targon KB080T"/>
    <x v="2"/>
    <s v="Z 506_NAHRAD_KOV"/>
    <s v="Umělé tělní náhrady - kovové"/>
    <n v="12"/>
    <n v="1901.72"/>
    <n v="2136"/>
    <n v="11"/>
    <n v="21919.97"/>
    <n v="1992.7245454545455"/>
    <n v="166.06037878787879"/>
    <n v="1826.6641666666667"/>
    <n v="12"/>
    <n v="2080.2800000000002"/>
    <n v="22883.08"/>
  </r>
  <r>
    <s v="ZC231"/>
    <s v="Šroub fixační PH 4,5 mm Targon KB082T"/>
    <x v="2"/>
    <s v="Z 506_NAHRAD_KOV"/>
    <s v="Umělé tělní náhrady - kovové"/>
    <n v="12"/>
    <n v="1901.73"/>
    <n v="2136"/>
    <n v="11"/>
    <n v="22312.47"/>
    <n v="2028.4063636363637"/>
    <n v="169.03386363636363"/>
    <n v="1859.3725000000002"/>
    <n v="12"/>
    <n v="2080.2750000000001"/>
    <n v="22883.025000000001"/>
  </r>
  <r>
    <s v="ZC236"/>
    <s v="Cévka odsávací CH10 s přerušovačem sání bal. á 100 ks ZMCSC10B"/>
    <x v="0"/>
    <s v="Z 503_OSTAT"/>
    <s v="Cévky"/>
    <n v="21"/>
    <n v="3.27"/>
    <n v="3.27"/>
    <n v="1000"/>
    <n v="3267"/>
    <n v="3.2669999999999999"/>
    <n v="0.15557142857142855"/>
    <n v="3.1114285714285712"/>
    <m/>
    <m/>
    <n v="0"/>
  </r>
  <r>
    <s v="ZC238"/>
    <s v="Šroub kortikální smart-drive 2.5 x 12 mm 26-906-12-09"/>
    <x v="2"/>
    <s v="Z 506_NAHRAD_KOV"/>
    <s v="Umělé tělní náhrady - kovové"/>
    <n v="12"/>
    <n v="680.68"/>
    <n v="680.7"/>
    <n v="12"/>
    <n v="8168.25"/>
    <n v="680.6875"/>
    <n v="56.723958333333336"/>
    <n v="623.96354166666663"/>
    <m/>
    <m/>
    <n v="0"/>
  </r>
  <r>
    <s v="ZC240"/>
    <s v="Šroub zajišťovací 4,5 mm Targon KB336T"/>
    <x v="2"/>
    <s v="Z 506_NAHRAD_KOV"/>
    <s v="Umělé tělní náhrady - kovové"/>
    <n v="12"/>
    <n v="1417.63"/>
    <n v="1417.63"/>
    <n v="4"/>
    <n v="5670.52"/>
    <n v="1417.63"/>
    <n v="118.13583333333334"/>
    <n v="1299.4941666666668"/>
    <n v="12"/>
    <n v="1491.06"/>
    <n v="5964.24"/>
  </r>
  <r>
    <s v="ZC241"/>
    <s v="Šroub zajišťovací 4,5 mm Targon KB340T"/>
    <x v="2"/>
    <s v="Z 506_NAHRAD_KOV"/>
    <s v="Umělé tělní náhrady - kovové"/>
    <n v="12"/>
    <n v="1417.63"/>
    <n v="1417.63"/>
    <n v="1"/>
    <n v="1417.63"/>
    <n v="1417.63"/>
    <n v="118.13583333333334"/>
    <n v="1299.4941666666668"/>
    <n v="12"/>
    <n v="1491.0550000000001"/>
    <n v="1491.0550000000001"/>
  </r>
  <r>
    <s v="ZC243"/>
    <s v="Šití novosyn quick undy 4/0 (1.5) bal. á 36 ks C3046226"/>
    <x v="33"/>
    <s v="Z 529 SITI"/>
    <s v="Šití"/>
    <n v="12"/>
    <n v="104.76"/>
    <n v="104.76"/>
    <n v="288"/>
    <n v="30170.48"/>
    <n v="104.75861111111111"/>
    <n v="8.7298842592592596"/>
    <n v="96.028726851851843"/>
    <n v="12"/>
    <n v="104.75861111111111"/>
    <n v="30170.48"/>
  </r>
  <r>
    <s v="ZC245"/>
    <s v="Čočka nitr. artisan aphakia 17,5 dpt 205001Y35"/>
    <x v="1"/>
    <s v="Z 515_NAHRAD_OST"/>
    <s v="Umělé tělní náhrady - ostatní"/>
    <n v="12"/>
    <n v="8625"/>
    <n v="8625"/>
    <n v="1"/>
    <n v="8625"/>
    <n v="8625"/>
    <n v="718.75"/>
    <n v="7906.25"/>
    <m/>
    <m/>
    <n v="0"/>
  </r>
  <r>
    <s v="ZC247"/>
    <s v="Okruh dýchací pro děti 3 m s vakem 1 l, hadice 1,5 m, 15 mm bal. á 25 ks 2165000 "/>
    <x v="37"/>
    <s v="Z 542 INTENZ_PECE"/>
    <s v="Intenzívní péče, operační sály"/>
    <n v="21"/>
    <n v="261.98"/>
    <n v="261.98"/>
    <n v="50"/>
    <n v="13098.86"/>
    <n v="261.97720000000004"/>
    <n v="12.475104761904763"/>
    <n v="249.50209523809528"/>
    <m/>
    <m/>
    <n v="0"/>
  </r>
  <r>
    <s v="ZC248"/>
    <s v="Láhev redon PRIVAC komplet 200 ml set s jehlou Ch8 Large - Lock (500/150 mm) bal. á 60 ks 22005"/>
    <x v="0"/>
    <s v="Z 503_OSTAT"/>
    <s v="Ostatní - všeobecný materiál"/>
    <n v="21"/>
    <n v="47.8"/>
    <n v="196.02"/>
    <n v="120"/>
    <n v="14628.900000000001"/>
    <n v="121.90750000000001"/>
    <n v="5.8051190476190486"/>
    <n v="116.10238095238097"/>
    <m/>
    <m/>
    <n v="0"/>
  </r>
  <r>
    <s v="ZC251"/>
    <s v="Jehla 20G 150 mm active tip 10 mm (SMK-C15-10) bal. á 10 ks SMK-S1510-20"/>
    <x v="30"/>
    <s v="Z 530 JEHLY"/>
    <s v="Jehly"/>
    <n v="12"/>
    <n v="500"/>
    <n v="500.01"/>
    <n v="40"/>
    <n v="20000.060000000001"/>
    <n v="500.00150000000002"/>
    <n v="41.666791666666668"/>
    <n v="458.33470833333337"/>
    <n v="12"/>
    <n v="462.81099999999998"/>
    <n v="18512.439999999999"/>
  </r>
  <r>
    <s v="ZC260"/>
    <s v="Šití premicron zelený 2 (5) bal. á 36 ks náhrada C0026216"/>
    <x v="33"/>
    <s v="Z 529 SITI"/>
    <s v="Šití"/>
    <n v="12"/>
    <n v="85"/>
    <n v="85"/>
    <n v="468"/>
    <n v="39781.199999999997"/>
    <n v="85.002564102564094"/>
    <n v="7.0835470085470078"/>
    <n v="77.919017094017079"/>
    <m/>
    <m/>
    <n v="0"/>
  </r>
  <r>
    <s v="ZC261"/>
    <s v="Šroub kanylovaný 3.5 mm 205.046"/>
    <x v="2"/>
    <s v="Z 506_NAHRAD_KOV"/>
    <s v="Umělé tělní náhrady - kovové"/>
    <n v="12"/>
    <n v="731.4"/>
    <n v="731.4"/>
    <n v="8"/>
    <n v="5851.2"/>
    <n v="731.4"/>
    <n v="60.949999999999996"/>
    <n v="670.44999999999993"/>
    <n v="12"/>
    <n v="712.32"/>
    <n v="5698.56"/>
  </r>
  <r>
    <s v="ZC262"/>
    <s v="Převodník tlakový PX2X2 +uzavřený odběrový set VMP172 dvojitý bal. á 10 ks T001741A"/>
    <x v="37"/>
    <s v="Z 542 INTENZ_PECE"/>
    <s v="Převodník tlakový"/>
    <n v="12"/>
    <n v="511.83"/>
    <n v="544.5"/>
    <n v="1370"/>
    <n v="730936.8"/>
    <n v="533.53051094890509"/>
    <n v="44.46087591240876"/>
    <n v="489.06963503649632"/>
    <m/>
    <m/>
    <n v="0"/>
  </r>
  <r>
    <s v="ZC263"/>
    <s v="Protéza cévní hemashield 24/15 M00202175124P0"/>
    <x v="1"/>
    <s v="Z 515_NAHRAD_OST"/>
    <s v="Umělé tělní náhrady - ostatní"/>
    <n v="12"/>
    <n v="9850.9"/>
    <n v="15369.89"/>
    <n v="2"/>
    <n v="25220.79"/>
    <n v="12610.395"/>
    <n v="1050.86625"/>
    <n v="11559.528750000001"/>
    <m/>
    <m/>
    <n v="0"/>
  </r>
  <r>
    <s v="ZC265"/>
    <s v="Trokar hrudní 14F 30 cm 636.14"/>
    <x v="0"/>
    <s v="Z 503_OSTAT"/>
    <s v="Trokar hrudní"/>
    <n v="21"/>
    <n v="566.28"/>
    <n v="566.28"/>
    <n v="4"/>
    <n v="2265.12"/>
    <n v="566.28"/>
    <n v="26.965714285714284"/>
    <n v="539.31428571428569"/>
    <m/>
    <m/>
    <n v="0"/>
  </r>
  <r>
    <s v="ZC266"/>
    <s v="Hřeb PH nagel 10/7 Targon KE024T"/>
    <x v="2"/>
    <s v="Z 506_NAHRAD_KOV"/>
    <s v="Umělé tělní náhrady - kovové"/>
    <n v="12"/>
    <n v="11210.38"/>
    <n v="11210.38"/>
    <n v="1"/>
    <n v="11210.38"/>
    <n v="11210.38"/>
    <n v="934.19833333333327"/>
    <n v="10276.181666666665"/>
    <n v="12"/>
    <n v="11791.17"/>
    <n v="11791.17"/>
  </r>
  <r>
    <s v="ZC267"/>
    <s v="Implantát maxillofaciální La Forté systém dlaha mini střední obličejová etáž L pravá dlouhá 4 otv./1,0 mm 90° 242.51LR04.01"/>
    <x v="34"/>
    <s v="Z 509_ZUBOL"/>
    <s v="Zubolékařský materiál"/>
    <n v="12"/>
    <n v="872.54"/>
    <n v="872.54"/>
    <n v="2"/>
    <n v="1745.08"/>
    <n v="872.54"/>
    <n v="72.711666666666659"/>
    <n v="799.82833333333326"/>
    <m/>
    <m/>
    <n v="0"/>
  </r>
  <r>
    <s v="ZC268"/>
    <s v="Šroub fixační PH 4,5 mm Targon KB086T"/>
    <x v="2"/>
    <s v="Z 506_NAHRAD_KOV"/>
    <s v="Umělé tělní náhrady - kovové"/>
    <n v="12"/>
    <n v="1977.79"/>
    <n v="2136"/>
    <n v="5"/>
    <n v="10205.369999999999"/>
    <n v="2041.0739999999998"/>
    <n v="170.08949999999999"/>
    <n v="1870.9844999999998"/>
    <m/>
    <m/>
    <n v="0"/>
  </r>
  <r>
    <s v="ZC269"/>
    <s v="Šroub zajišťovací VA stardrive 3.5 mm(14) samořezný, ocel  213.014"/>
    <x v="2"/>
    <s v="Z 506_NAHRAD_KOV"/>
    <s v="Umělé tělní náhrady - kovové"/>
    <n v="12"/>
    <n v="918.85"/>
    <n v="1075.25"/>
    <n v="18"/>
    <n v="16539.3"/>
    <n v="918.84999999999991"/>
    <n v="76.570833333333326"/>
    <n v="842.27916666666658"/>
    <m/>
    <m/>
    <n v="0"/>
  </r>
  <r>
    <s v="ZC270"/>
    <s v="Šroub kortikální 1.5 mm 200.814"/>
    <x v="2"/>
    <s v="Z 506_NAHRAD_KOV"/>
    <s v="Umělé tělní náhrady - kovové"/>
    <n v="12"/>
    <n v="333.5"/>
    <n v="333.5"/>
    <n v="16"/>
    <n v="5336"/>
    <n v="333.5"/>
    <n v="27.791666666666668"/>
    <n v="305.70833333333331"/>
    <m/>
    <m/>
    <n v="0"/>
  </r>
  <r>
    <s v="ZC271"/>
    <s v="Šroub kortikální 1.5 mm 200.807"/>
    <x v="2"/>
    <s v="Z 506_NAHRAD_KOV"/>
    <s v="Umělé tělní náhrady - kovové"/>
    <n v="12"/>
    <n v="333.5"/>
    <n v="333.5"/>
    <n v="8"/>
    <n v="2668"/>
    <n v="333.5"/>
    <n v="27.791666666666668"/>
    <n v="305.70833333333331"/>
    <m/>
    <m/>
    <n v="0"/>
  </r>
  <r>
    <s v="ZC275"/>
    <s v="Lepidlo tkáňové chirurgické glubran 2 1 ml tuba G-NB-2"/>
    <x v="0"/>
    <s v="Z 503_OSTAT"/>
    <s v="Ostatní - všeobecný materiál"/>
    <n v="12"/>
    <n v="2518.5"/>
    <n v="2518.5"/>
    <n v="20"/>
    <n v="50370"/>
    <n v="2518.5"/>
    <n v="209.875"/>
    <n v="2308.625"/>
    <n v="12"/>
    <n v="2452.8000000000002"/>
    <n v="49056"/>
  </r>
  <r>
    <s v="ZC282"/>
    <s v="Šroub antirotační Targon KD206T"/>
    <x v="2"/>
    <s v="Z 506_NAHRAD_KOV"/>
    <s v="Umělé tělní náhrady - kovové"/>
    <n v="12"/>
    <n v="2573.2600000000002"/>
    <n v="2573.2600000000002"/>
    <n v="2"/>
    <n v="5146.5200000000004"/>
    <n v="2573.2600000000002"/>
    <n v="214.43833333333336"/>
    <n v="2358.8216666666667"/>
    <m/>
    <m/>
    <n v="0"/>
  </r>
  <r>
    <s v="ZC283"/>
    <s v="Pouzdro skluzné PF Targon KD184T"/>
    <x v="2"/>
    <s v="Z 506_NAHRAD_KOV"/>
    <s v="Umělé tělní náhrady - kovové"/>
    <n v="12"/>
    <n v="2573.2600000000002"/>
    <n v="2573.27"/>
    <n v="2"/>
    <n v="5146.5300000000007"/>
    <n v="2573.2650000000003"/>
    <n v="214.43875000000003"/>
    <n v="2358.8262500000001"/>
    <n v="12"/>
    <n v="2706.5"/>
    <n v="5413"/>
  </r>
  <r>
    <s v="ZC286"/>
    <s v="Dlaha tibie proximální LCP laterální 4.5/5.0 8 otv. (154) levá 240.041"/>
    <x v="2"/>
    <s v="Z 506_NAHRAD_KOV"/>
    <s v="Umělé tělní náhrady - kovové"/>
    <n v="12"/>
    <n v="9390.9"/>
    <n v="9390.9"/>
    <n v="2"/>
    <n v="18781.8"/>
    <n v="9390.9"/>
    <n v="782.57499999999993"/>
    <n v="8608.3249999999989"/>
    <m/>
    <m/>
    <n v="0"/>
  </r>
  <r>
    <s v="ZC287"/>
    <s v="Dlaha LCP proximální tibie 4.5/5.0 (226) levá,  12 otv. 240.045"/>
    <x v="2"/>
    <s v="Z 506_NAHRAD_KOV"/>
    <s v="Umělé tělní náhrady - kovové"/>
    <n v="12"/>
    <n v="10036.049999999999"/>
    <n v="10036.049999999999"/>
    <n v="4"/>
    <n v="40144.199999999997"/>
    <n v="10036.049999999999"/>
    <n v="836.33749999999998"/>
    <n v="9199.7124999999996"/>
    <m/>
    <m/>
    <n v="0"/>
  </r>
  <r>
    <s v="ZC288"/>
    <s v="Dlaha LCP proximální tibie 4.5/5.0 240.047"/>
    <x v="2"/>
    <s v="Z 506_NAHRAD_KOV"/>
    <s v="Umělé tělní náhrady - kovové"/>
    <n v="12"/>
    <n v="10036.049999999999"/>
    <n v="14760.25"/>
    <n v="2"/>
    <n v="24796.3"/>
    <n v="12398.15"/>
    <n v="1033.1791666666666"/>
    <n v="11364.970833333333"/>
    <m/>
    <m/>
    <n v="0"/>
  </r>
  <r>
    <s v="ZC289"/>
    <s v="Dlaha LCP proximální tibie 4.5/5.0 240.046"/>
    <x v="2"/>
    <s v="Z 506_NAHRAD_KOV"/>
    <s v="Umělé tělní náhrady - kovové"/>
    <n v="12"/>
    <n v="10036.049999999999"/>
    <n v="10036.049999999999"/>
    <n v="3"/>
    <n v="30108.149999999998"/>
    <n v="10036.049999999999"/>
    <n v="836.33749999999998"/>
    <n v="9199.7124999999996"/>
    <m/>
    <m/>
    <n v="0"/>
  </r>
  <r>
    <s v="ZC291"/>
    <s v="Manžeta přetlaková 1000 ml 100 ZIT-1000 (051-018-804)"/>
    <x v="0"/>
    <s v="Z 503_OSTAT"/>
    <s v="Ostatní - všeobecný materiál"/>
    <n v="21"/>
    <n v="393.25"/>
    <n v="393.25"/>
    <n v="21"/>
    <n v="8258.25"/>
    <n v="393.25"/>
    <n v="18.726190476190474"/>
    <n v="374.52380952380952"/>
    <m/>
    <m/>
    <n v="0"/>
  </r>
  <r>
    <s v="ZC292"/>
    <s v="Mikrozkumavka eppendorf 1,5 ml s víčkem bal. á 500 ks FLME23053"/>
    <x v="35"/>
    <s v="Z 505_SKLO_LAB MAT"/>
    <s v="Laboratorní materiál"/>
    <n v="21"/>
    <n v="0.37"/>
    <n v="0.37"/>
    <n v="5000"/>
    <n v="1851.3"/>
    <n v="0.37025999999999998"/>
    <n v="1.7631428571428569E-2"/>
    <n v="0.3526285714285714"/>
    <n v="21"/>
    <n v="0.37025999999999998"/>
    <n v="1851.3"/>
  </r>
  <r>
    <s v="ZC295"/>
    <s v="Šití silon pletený bílý 4EP bal. á 20 ks SB2059"/>
    <x v="33"/>
    <s v="Z 529 SITI"/>
    <s v="Šití"/>
    <n v="12"/>
    <n v="31.12"/>
    <n v="32.49"/>
    <n v="1620"/>
    <n v="51755.44"/>
    <n v="31.947802469135805"/>
    <n v="2.6623168724279838"/>
    <n v="29.285485596707822"/>
    <n v="12"/>
    <n v="31.64"/>
    <n v="51256.800000000003"/>
  </r>
  <r>
    <s v="ZC296"/>
    <s v="Miska Petri kultivační,kruhová, PS, 90x15mm, sterilní, bal. á 500 ks 10090"/>
    <x v="0"/>
    <s v="Z 503_OSTAT"/>
    <s v="Ostatní - všeobecný materiál"/>
    <n v="21"/>
    <n v="6.1"/>
    <n v="6.1"/>
    <n v="500"/>
    <n v="3049.2"/>
    <n v="6.0983999999999998"/>
    <n v="0.29039999999999999"/>
    <n v="5.8079999999999998"/>
    <m/>
    <m/>
    <n v="0"/>
  </r>
  <r>
    <s v="ZC297"/>
    <s v="Manžeta TK k tonometru dvouhadičková zavinovací obézní 17 x 60 cm - látková KVS M2 K6O"/>
    <x v="0"/>
    <s v="Z 503_OSTAT"/>
    <s v="Ostatní - všeobecný materiál"/>
    <n v="21"/>
    <n v="484"/>
    <n v="484"/>
    <n v="4"/>
    <n v="1936"/>
    <n v="484"/>
    <n v="23.047619047619047"/>
    <n v="460.95238095238096"/>
    <m/>
    <m/>
    <n v="0"/>
  </r>
  <r>
    <s v="ZC298"/>
    <s v="Nástavec pipetovací combitips plus 1,0 ml,  barev. kód - žlutá, na Eppendorf dávkovač, bal. á 100 ks 0030089430"/>
    <x v="0"/>
    <s v="Z 503_OSTAT"/>
    <s v="Ostatní - všeobecný materiál"/>
    <n v="12"/>
    <n v="32.549999999999997"/>
    <n v="32.549999999999997"/>
    <n v="400"/>
    <n v="13019.6"/>
    <n v="32.548999999999999"/>
    <n v="2.7124166666666665"/>
    <n v="29.836583333333333"/>
    <m/>
    <m/>
    <n v="0"/>
  </r>
  <r>
    <s v="ZC299"/>
    <s v="Impression Compound, bal. á 5 ks, 1DDCEIC"/>
    <x v="34"/>
    <s v="Z 509_ZUBOL"/>
    <s v="Zubolékařský materiál"/>
    <n v="21"/>
    <n v="883.58"/>
    <n v="886.93"/>
    <n v="21"/>
    <n v="18608.77"/>
    <n v="886.13190476190482"/>
    <n v="42.196757369614517"/>
    <n v="843.93514739229033"/>
    <m/>
    <m/>
    <n v="0"/>
  </r>
  <r>
    <s v="ZC300"/>
    <s v="Pasta Depural Neo 60 g 4816210"/>
    <x v="34"/>
    <s v="Z 509_ZUBOL"/>
    <s v="Zubolékařský materiál"/>
    <n v="12"/>
    <n v="174.74"/>
    <n v="189"/>
    <n v="33"/>
    <n v="6108.39"/>
    <n v="185.10272727272729"/>
    <n v="15.425227272727275"/>
    <n v="169.67750000000001"/>
    <n v="12"/>
    <n v="174.94333333333336"/>
    <n v="5773.130000000001"/>
  </r>
  <r>
    <s v="ZC301"/>
    <s v="Ypeen 800 g dóza 100066"/>
    <x v="34"/>
    <s v="Z 509_ZUBOL"/>
    <s v="Zubolékařský materiál"/>
    <n v="12"/>
    <n v="379.2"/>
    <n v="395"/>
    <n v="20"/>
    <n v="7741.3399999999992"/>
    <n v="387.06699999999995"/>
    <n v="32.255583333333327"/>
    <n v="354.81141666666662"/>
    <n v="12"/>
    <n v="287.04000000000002"/>
    <n v="5740.8"/>
  </r>
  <r>
    <s v="ZC305"/>
    <s v="Jehla injekční 0,4 x 20 mm šedá 27G x 3/4 standard 4657705B"/>
    <x v="30"/>
    <s v="Z 530 JEHLY"/>
    <s v="Jehly"/>
    <n v="21"/>
    <n v="0.48"/>
    <n v="0.69"/>
    <n v="2200"/>
    <n v="1155.8"/>
    <n v="0.52536363636363637"/>
    <n v="2.5017316017316018E-2"/>
    <n v="0.50034632034632032"/>
    <m/>
    <m/>
    <n v="0"/>
  </r>
  <r>
    <s v="ZC306"/>
    <s v="Adhesor orig. 80 g N-1 prášek 55 g tekutina N-1"/>
    <x v="34"/>
    <s v="Z 509_ZUBOL"/>
    <s v="Zubolékařský materiál"/>
    <n v="12"/>
    <n v="323"/>
    <n v="323"/>
    <n v="1"/>
    <n v="323"/>
    <n v="323"/>
    <n v="26.916666666666668"/>
    <n v="296.08333333333331"/>
    <m/>
    <m/>
    <n v="0"/>
  </r>
  <r>
    <s v="ZC307"/>
    <s v="Adhesor orig. 80 G N 2 4111112"/>
    <x v="34"/>
    <s v="Z 509_ZUBOL"/>
    <s v="Zubolékařský materiál"/>
    <n v="12"/>
    <n v="323"/>
    <n v="323"/>
    <n v="1"/>
    <n v="323"/>
    <n v="323"/>
    <n v="26.916666666666668"/>
    <n v="296.08333333333331"/>
    <m/>
    <m/>
    <n v="0"/>
  </r>
  <r>
    <s v="ZC308"/>
    <s v="Kotouč leštící liskoid ER223205"/>
    <x v="34"/>
    <s v="Z 509_ZUBOL"/>
    <s v="Zubolékařský materiál"/>
    <n v="21"/>
    <n v="810.65"/>
    <n v="919"/>
    <n v="11"/>
    <n v="9133.85"/>
    <n v="830.35"/>
    <n v="39.540476190476191"/>
    <n v="790.80952380952385"/>
    <m/>
    <m/>
    <n v="0"/>
  </r>
  <r>
    <s v="ZC313"/>
    <s v="Repin 800 g orig. 4241110"/>
    <x v="34"/>
    <s v="Z 509_ZUBOL"/>
    <s v="Zubolékařský materiál"/>
    <n v="21"/>
    <n v="357.28"/>
    <n v="374.72"/>
    <n v="19"/>
    <n v="6875.49"/>
    <n v="361.86789473684212"/>
    <n v="17.231804511278195"/>
    <n v="344.63609022556392"/>
    <m/>
    <m/>
    <n v="0"/>
  </r>
  <r>
    <s v="ZC319"/>
    <s v="Papír artikulační modročerv. l 12 x 10 listů 102"/>
    <x v="34"/>
    <s v="Z 509_ZUBOL"/>
    <s v="Zubolékařský materiál"/>
    <n v="21"/>
    <n v="190.44"/>
    <n v="191.17"/>
    <n v="15"/>
    <n v="2863.9"/>
    <n v="190.92666666666668"/>
    <n v="9.0917460317460321"/>
    <n v="181.83492063492065"/>
    <m/>
    <m/>
    <n v="0"/>
  </r>
  <r>
    <s v="ZC325"/>
    <s v="Gel etching 4122505"/>
    <x v="34"/>
    <s v="Z 509_ZUBOL"/>
    <s v="Zubolékařský materiál"/>
    <n v="21"/>
    <n v="413.92"/>
    <n v="413.92"/>
    <n v="3"/>
    <n v="1241.75"/>
    <n v="413.91666666666669"/>
    <n v="19.710317460317462"/>
    <n v="394.20634920634922"/>
    <m/>
    <m/>
    <n v="0"/>
  </r>
  <r>
    <s v="ZC326"/>
    <s v="Kartáček na kořenové nástroje 954361 (14360NI)"/>
    <x v="34"/>
    <s v="Z 509_ZUBOL"/>
    <s v="Zubolékařský materiál"/>
    <n v="21"/>
    <n v="86.4"/>
    <n v="88.2"/>
    <n v="10"/>
    <n v="873.01"/>
    <n v="87.301000000000002"/>
    <n v="4.1571904761904763"/>
    <n v="83.143809523809523"/>
    <m/>
    <m/>
    <n v="0"/>
  </r>
  <r>
    <s v="ZC331"/>
    <s v="Orthocryl tekutina pro výrobu ortodontických aparátů, pink neon 250 ml 161-137-00"/>
    <x v="34"/>
    <s v="Z 509_ZUBOL"/>
    <s v="Zubolékařský materiál"/>
    <n v="21"/>
    <n v="1055.8599999999999"/>
    <n v="1055.8599999999999"/>
    <n v="1"/>
    <n v="1055.8599999999999"/>
    <n v="1055.8599999999999"/>
    <n v="50.279047619047617"/>
    <n v="1005.5809523809523"/>
    <m/>
    <m/>
    <n v="0"/>
  </r>
  <r>
    <s v="ZC334"/>
    <s v="Krytí mastný tyl s vaselinou   5 x  5 cm 0300"/>
    <x v="29"/>
    <s v="Z 502_OBVAZ"/>
    <s v="hojení ran - obvazový materiál"/>
    <n v="12"/>
    <n v="10.81"/>
    <n v="11.64"/>
    <n v="80"/>
    <n v="881.46999999999991"/>
    <n v="11.018374999999999"/>
    <n v="0.91819791666666661"/>
    <n v="10.100177083333332"/>
    <m/>
    <m/>
    <n v="0"/>
  </r>
  <r>
    <s v="ZC345"/>
    <s v="Čepelka skalpelová typ 367 BB367R - firma již nevyrábí"/>
    <x v="0"/>
    <s v="Z 503_OSTAT"/>
    <s v="Ostatní - všeobecný materiál"/>
    <n v="21"/>
    <n v="112.4"/>
    <n v="112.4"/>
    <n v="120"/>
    <n v="13488.359999999999"/>
    <n v="112.40299999999999"/>
    <n v="5.3525238095238095"/>
    <n v="107.05047619047619"/>
    <m/>
    <m/>
    <n v="0"/>
  </r>
  <r>
    <s v="ZC349"/>
    <s v="Šroub samořezný kortikální Stardrive malý fragment, ocel 3.5 mm x 26 mm 204.826"/>
    <x v="2"/>
    <s v="Z 506_NAHRAD_KOV"/>
    <s v="Umělé tělní náhrady - kovové"/>
    <n v="12"/>
    <n v="233.45"/>
    <n v="233.45"/>
    <n v="40"/>
    <n v="9338.0000000000018"/>
    <n v="233.45000000000005"/>
    <n v="19.454166666666669"/>
    <n v="213.99583333333337"/>
    <n v="12"/>
    <n v="227.36"/>
    <n v="9094.4000000000015"/>
  </r>
  <r>
    <s v="ZC351"/>
    <s v="Systém odsávací uzavřený 14F jednocestný 32 cm 72 hod. bal. á 20 ks (Z115-14) SCC14RT"/>
    <x v="0"/>
    <s v="Z 503_OSTAT"/>
    <s v="Systémy odsávací"/>
    <n v="12"/>
    <n v="239.1"/>
    <n v="239.1"/>
    <n v="600"/>
    <n v="143457.59999999998"/>
    <n v="239.09599999999998"/>
    <n v="19.924666666666663"/>
    <n v="219.17133333333331"/>
    <m/>
    <m/>
    <n v="0"/>
  </r>
  <r>
    <s v="ZC358"/>
    <s v="Superacryl plus liq. 250 ml 4328902"/>
    <x v="34"/>
    <s v="Z 509_ZUBOL"/>
    <s v="Zubolékařský materiál"/>
    <n v="21"/>
    <n v="272.41000000000003"/>
    <n v="289.18"/>
    <n v="15"/>
    <n v="4136.42"/>
    <n v="275.76133333333331"/>
    <n v="13.131492063492063"/>
    <n v="262.62984126984122"/>
    <m/>
    <m/>
    <n v="0"/>
  </r>
  <r>
    <s v="ZC360"/>
    <s v="Premacryl liq.bezbarvý 250 ml 4342921"/>
    <x v="34"/>
    <s v="Z 509_ZUBOL"/>
    <s v="Zubolékařský materiál"/>
    <n v="21"/>
    <n v="339.31"/>
    <n v="339.31"/>
    <n v="3"/>
    <n v="1017.92"/>
    <n v="339.30666666666667"/>
    <n v="16.157460317460316"/>
    <n v="323.14920634920634"/>
    <m/>
    <m/>
    <n v="0"/>
  </r>
  <r>
    <s v="ZC362"/>
    <s v="Nástroj modelovací Zahle HSL060-03"/>
    <x v="34"/>
    <s v="Z 509_ZUBOL"/>
    <s v="Zubolékařský materiál"/>
    <n v="21"/>
    <n v="698"/>
    <n v="698"/>
    <n v="1"/>
    <n v="698"/>
    <n v="698"/>
    <n v="33.238095238095241"/>
    <n v="664.76190476190482"/>
    <m/>
    <m/>
    <n v="0"/>
  </r>
  <r>
    <s v="ZC364"/>
    <s v="Jehla bioptická magnum 16G x 160 mm 7626 16 160"/>
    <x v="30"/>
    <s v="Z 530 JEHLY"/>
    <s v="Jehly"/>
    <n v="12"/>
    <n v="385.99"/>
    <n v="385.99"/>
    <n v="30"/>
    <n v="11579.699999999999"/>
    <n v="385.98999999999995"/>
    <n v="32.165833333333332"/>
    <n v="353.8241666666666"/>
    <n v="12"/>
    <n v="357.28000000000003"/>
    <n v="10718.400000000001"/>
  </r>
  <r>
    <s v="ZC365"/>
    <s v="Jehla bioptická magnum 16G x 200 mm, bal.á 10 ks,  7626 16 200"/>
    <x v="30"/>
    <s v="Z 530 JEHLY"/>
    <s v="Jehly"/>
    <n v="12"/>
    <n v="385.99"/>
    <n v="385.99"/>
    <n v="65"/>
    <n v="25089.350000000002"/>
    <n v="385.99"/>
    <n v="32.165833333333332"/>
    <n v="353.82416666666666"/>
    <m/>
    <m/>
    <n v="0"/>
  </r>
  <r>
    <s v="ZC366"/>
    <s v="Převodník tlakový PX260 150 cm 1 linka bal. á 10 ks (T100209A, T100209B) PX260 "/>
    <x v="37"/>
    <s v="Z 542 INTENZ_PECE"/>
    <s v="Převodník tlakový"/>
    <n v="12"/>
    <n v="302.5"/>
    <n v="326.7"/>
    <n v="3230"/>
    <n v="1046045"/>
    <n v="323.85294117647061"/>
    <n v="26.987745098039216"/>
    <n v="296.86519607843138"/>
    <m/>
    <m/>
    <n v="0"/>
  </r>
  <r>
    <s v="ZC367"/>
    <s v="Převodník tlakový dvoukomorový 150 cm set 2 linky bal. á 10 ks T001650A"/>
    <x v="37"/>
    <s v="Z 542 INTENZ_PECE"/>
    <s v="Převodník tlakový"/>
    <n v="21"/>
    <n v="520.29999999999995"/>
    <n v="520.29999999999995"/>
    <n v="10"/>
    <n v="5203"/>
    <n v="520.29999999999995"/>
    <n v="24.776190476190475"/>
    <n v="495.52380952380946"/>
    <m/>
    <m/>
    <n v="0"/>
  </r>
  <r>
    <s v="ZC373"/>
    <s v="Sprej cognoscin orig. 120 g 1IX1140"/>
    <x v="34"/>
    <s v="Z 509_ZUBOL"/>
    <s v="Zubolékařský materiál"/>
    <n v="12"/>
    <n v="269.36"/>
    <n v="283.02999999999997"/>
    <n v="112"/>
    <n v="30584.34"/>
    <n v="273.07446428571427"/>
    <n v="22.756205357142857"/>
    <n v="250.31825892857142"/>
    <n v="12"/>
    <n v="261.97899999999998"/>
    <n v="29341.647999999997"/>
  </r>
  <r>
    <s v="ZC380"/>
    <s v="Špička pipetovací eppendorf Tips 0,5-20 ul bal. á 1000 ks 0030000854"/>
    <x v="35"/>
    <s v="Z 505_SKLO_LAB MAT"/>
    <s v="Laboratorní materiál"/>
    <n v="21"/>
    <n v="1.67"/>
    <n v="1.67"/>
    <n v="1000"/>
    <n v="1667.14"/>
    <n v="1.6671400000000001"/>
    <n v="7.9387619047619054E-2"/>
    <n v="1.587752380952381"/>
    <m/>
    <m/>
    <n v="0"/>
  </r>
  <r>
    <s v="ZC383"/>
    <s v="Drát kulatý pr. 9 mm IN0309"/>
    <x v="34"/>
    <s v="Z 509_ZUBOL"/>
    <s v="Zubolékařský materiál"/>
    <n v="21"/>
    <n v="163.35"/>
    <n v="163.35"/>
    <n v="13"/>
    <n v="2123.5500000000002"/>
    <n v="163.35000000000002"/>
    <n v="7.7785714285714294"/>
    <n v="155.57142857142858"/>
    <m/>
    <m/>
    <n v="0"/>
  </r>
  <r>
    <s v="ZC393"/>
    <s v="Set pro enterální výživu applix smart/vision bal. á 5 ks 7751946"/>
    <x v="24"/>
    <s v="Z 528 SETY"/>
    <s v="Sety"/>
    <n v="21"/>
    <n v="190.48"/>
    <n v="190.48"/>
    <n v="160"/>
    <n v="30476.510000000002"/>
    <n v="190.47818750000002"/>
    <n v="9.0703898809523817"/>
    <n v="181.40779761904764"/>
    <n v="12"/>
    <n v="176.31066666666666"/>
    <n v="28209.706666666665"/>
  </r>
  <r>
    <s v="ZC399"/>
    <s v="Krytí hemostatické traumacel taf light 1,5 x 5 cm bal. á 10 ks síťka 10295"/>
    <x v="29"/>
    <s v="Z 502_OBVAZ"/>
    <s v="Hemostatikum"/>
    <n v="21"/>
    <n v="129.71"/>
    <n v="129.71"/>
    <n v="530"/>
    <n v="68747.360000000001"/>
    <n v="129.71199999999999"/>
    <n v="6.1767619047619045"/>
    <n v="123.53523809523809"/>
    <n v="21"/>
    <n v="129.71199999999999"/>
    <n v="68747.360000000001"/>
  </r>
  <r>
    <s v="ZC404"/>
    <s v="Katetr CVC 2 lumen 7 Fr x 16 cm bal. á 10 ks CV-12702"/>
    <x v="6"/>
    <s v="Z 513_KATETR"/>
    <s v="Katetry"/>
    <n v="21"/>
    <n v="439.23"/>
    <n v="483.15"/>
    <n v="60"/>
    <n v="28549.949999999997"/>
    <n v="475.83249999999992"/>
    <n v="22.658690476190472"/>
    <n v="453.17380952380944"/>
    <m/>
    <m/>
    <n v="0"/>
  </r>
  <r>
    <s v="ZC420"/>
    <s v="Šroub samořezný kortikální Stardrive malý fragment, ocel 3.5 mm x 30 mm 204.830"/>
    <x v="2"/>
    <s v="Z 506_NAHRAD_KOV"/>
    <s v="Umělé tělní náhrady - kovové"/>
    <n v="12"/>
    <n v="233.45"/>
    <n v="342.7"/>
    <n v="22"/>
    <n v="5135.8999999999987"/>
    <n v="233.44999999999993"/>
    <n v="19.454166666666662"/>
    <n v="213.99583333333328"/>
    <n v="12"/>
    <n v="227.36"/>
    <n v="5001.92"/>
  </r>
  <r>
    <s v="ZC421"/>
    <s v="Šroub samořezný kortikální Stardrive malý fragment, ocel 3.5 mm x 20 mm 204.820"/>
    <x v="2"/>
    <s v="Z 506_NAHRAD_KOV"/>
    <s v="Umělé tělní náhrady - kovové"/>
    <n v="12"/>
    <n v="233.45"/>
    <n v="342.7"/>
    <n v="121"/>
    <n v="28247.45000000003"/>
    <n v="233.45000000000024"/>
    <n v="19.454166666666687"/>
    <n v="213.99583333333356"/>
    <n v="12"/>
    <n v="227.36"/>
    <n v="27510.560000000001"/>
  </r>
  <r>
    <s v="ZC422"/>
    <s v="Násadka topná červená k Waxlectric II RE2154-0002 "/>
    <x v="34"/>
    <s v="Z 509_ZUBOL"/>
    <s v="Zubolékařský materiál"/>
    <n v="21"/>
    <n v="2156.83"/>
    <n v="2156.83"/>
    <n v="1"/>
    <n v="2156.83"/>
    <n v="2156.83"/>
    <n v="102.70619047619047"/>
    <n v="2054.1238095238095"/>
    <m/>
    <m/>
    <n v="0"/>
  </r>
  <r>
    <s v="ZC436"/>
    <s v="Náplast transpore 5,00 cm x 9,14 m 1527-2 "/>
    <x v="29"/>
    <s v="Z 502_OBVAZ"/>
    <s v="Obvazový materiál"/>
    <n v="12"/>
    <n v="48.8"/>
    <n v="57.41"/>
    <n v="306"/>
    <n v="17257.2"/>
    <n v="56.396078431372551"/>
    <n v="4.6996732026143793"/>
    <n v="51.696405228758174"/>
    <m/>
    <m/>
    <n v="0"/>
  </r>
  <r>
    <s v="ZC437"/>
    <s v="Šroub samořezný kortikální Stardrive malý fragment, ocel 3.5 mm x 22 mm 204.822"/>
    <x v="2"/>
    <s v="Z 506_NAHRAD_KOV"/>
    <s v="Umělé tělní náhrady - kovové"/>
    <n v="12"/>
    <n v="233.45"/>
    <n v="342.7"/>
    <n v="42"/>
    <n v="9804.9"/>
    <n v="233.45"/>
    <n v="19.454166666666666"/>
    <n v="213.99583333333334"/>
    <n v="12"/>
    <n v="227.36"/>
    <n v="9549.1200000000008"/>
  </r>
  <r>
    <s v="ZC441"/>
    <s v="Sádra Hinridur 0208/25 á 25 kg"/>
    <x v="34"/>
    <s v="Z 509_ZUBOL"/>
    <s v="Zubolékařský materiál"/>
    <n v="21"/>
    <n v="32.18"/>
    <n v="46.38"/>
    <n v="600"/>
    <n v="24394.51"/>
    <n v="40.657516666666666"/>
    <n v="1.9360722222222222"/>
    <n v="38.721444444444444"/>
    <m/>
    <m/>
    <n v="0"/>
  </r>
  <r>
    <s v="ZC448"/>
    <s v="Vosk korunkový - sl. kost 50 g IN0286"/>
    <x v="34"/>
    <s v="Z 509_ZUBOL"/>
    <s v="Zubolékařský materiál"/>
    <n v="21"/>
    <n v="400"/>
    <n v="400"/>
    <n v="1"/>
    <n v="400"/>
    <n v="400"/>
    <n v="19.047619047619047"/>
    <n v="380.95238095238096"/>
    <m/>
    <m/>
    <n v="0"/>
  </r>
  <r>
    <s v="ZC450"/>
    <s v="Sádra efektor otisk 25 kg 4251135"/>
    <x v="34"/>
    <s v="Z 509_ZUBOL"/>
    <s v="Zubolékařský materiál"/>
    <n v="21"/>
    <n v="43.45"/>
    <n v="45.74"/>
    <n v="250"/>
    <n v="11205.82"/>
    <n v="44.823279999999997"/>
    <n v="2.1344419047619048"/>
    <n v="42.68883809523809"/>
    <m/>
    <m/>
    <n v="0"/>
  </r>
  <r>
    <s v="ZC451"/>
    <s v="Orthocryl E Q prášek transparent 1kg 160-300"/>
    <x v="34"/>
    <s v="Z 509_ZUBOL"/>
    <s v="Zubolékařský materiál"/>
    <n v="12"/>
    <n v="2532.17"/>
    <n v="2532.17"/>
    <n v="2"/>
    <n v="5064.34"/>
    <n v="2532.17"/>
    <n v="211.01416666666668"/>
    <n v="2321.1558333333332"/>
    <n v="12"/>
    <n v="2502.08"/>
    <n v="5004.16"/>
  </r>
  <r>
    <s v="ZC452"/>
    <s v="Hmota zatmelovací sherafina rapid 6 kg 1084SH"/>
    <x v="34"/>
    <s v="Z 509_ZUBOL"/>
    <s v="Zubolékařský materiál"/>
    <n v="21"/>
    <n v="418.23"/>
    <n v="418.24"/>
    <n v="6.8"/>
    <n v="2844"/>
    <n v="418.23529411764707"/>
    <n v="19.915966386554622"/>
    <n v="398.31932773109247"/>
    <m/>
    <m/>
    <n v="0"/>
  </r>
  <r>
    <s v="ZC453"/>
    <s v="Prime-bond 60667240"/>
    <x v="34"/>
    <s v="Z 509_ZUBOL"/>
    <s v="Zubolékařský materiál"/>
    <n v="12"/>
    <n v="6452.4"/>
    <n v="6613.72"/>
    <n v="10"/>
    <n v="65119.3"/>
    <n v="6511.93"/>
    <n v="542.66083333333336"/>
    <n v="5969.2691666666669"/>
    <m/>
    <m/>
    <n v="0"/>
  </r>
  <r>
    <s v="ZC455"/>
    <s v="Kartáček nylon do kolénka BT260.23N"/>
    <x v="34"/>
    <s v="Z 509_ZUBOL"/>
    <s v="Zubolékařský materiál"/>
    <n v="21"/>
    <n v="18.7"/>
    <n v="23"/>
    <n v="60"/>
    <n v="1251.01"/>
    <n v="20.850166666666667"/>
    <n v="0.99286507936507939"/>
    <n v="19.857301587301588"/>
    <n v="21"/>
    <n v="18.701000000000001"/>
    <n v="1122.06"/>
  </r>
  <r>
    <s v="ZC456"/>
    <s v="Savka jednorázová UH 709, á 100 ks, 00709"/>
    <x v="34"/>
    <s v="Z 509_ZUBOL"/>
    <s v="Zubolékařský materiál"/>
    <n v="21"/>
    <n v="0.98"/>
    <n v="0.98"/>
    <n v="100"/>
    <n v="97.62"/>
    <n v="0.97620000000000007"/>
    <n v="4.648571428571429E-2"/>
    <n v="0.92971428571428583"/>
    <m/>
    <m/>
    <n v="0"/>
  </r>
  <r>
    <s v="ZC459"/>
    <s v="Kanyla TS 3,0 bez manžety 100/506/030 -  firma již nedodává"/>
    <x v="0"/>
    <s v="Z 503_OSTAT"/>
    <s v="Kanyly mimo chirurgické nástroje"/>
    <n v="15"/>
    <n v="282.89999999999998"/>
    <n v="282.89999999999998"/>
    <n v="10"/>
    <n v="2829"/>
    <n v="282.89999999999998"/>
    <n v="18.86"/>
    <n v="264.03999999999996"/>
    <m/>
    <m/>
    <n v="0"/>
  </r>
  <r>
    <s v="ZC462"/>
    <s v="Písek Interalox 250 7 kg 00404"/>
    <x v="34"/>
    <s v="Z 509_ZUBOL"/>
    <s v="Zubolékařský materiál"/>
    <n v="21"/>
    <n v="115.36"/>
    <n v="121.43"/>
    <n v="42"/>
    <n v="5015.01"/>
    <n v="119.405"/>
    <n v="5.6859523809523811"/>
    <n v="113.71904761904761"/>
    <m/>
    <m/>
    <n v="0"/>
  </r>
  <r>
    <s v="ZC475"/>
    <s v="Kanyla odsávací kovová D=9/3 mm 275 mm GF946R"/>
    <x v="0"/>
    <s v="Z 503_OSTAT"/>
    <s v="Nástroje chirurgické do 1 roku"/>
    <n v="21"/>
    <n v="3699.5"/>
    <n v="3699.51"/>
    <n v="3"/>
    <n v="11098.52"/>
    <n v="3699.5066666666667"/>
    <n v="176.16698412698412"/>
    <n v="3523.3396825396826"/>
    <m/>
    <m/>
    <n v="0"/>
  </r>
  <r>
    <s v="ZC476"/>
    <s v="Sprej Kavo 500 ml 4620402A"/>
    <x v="34"/>
    <s v="Z 509_ZUBOL"/>
    <s v="Zubolékařský materiál"/>
    <n v="21"/>
    <n v="1450"/>
    <n v="1493"/>
    <n v="10"/>
    <n v="14672"/>
    <n v="1467.2"/>
    <n v="69.866666666666674"/>
    <n v="1397.3333333333335"/>
    <m/>
    <m/>
    <n v="0"/>
  </r>
  <r>
    <s v="ZC477"/>
    <s v="Pemza leštící  5kg 260000013"/>
    <x v="34"/>
    <s v="Z 509_ZUBOL"/>
    <s v="Zubolékařský materiál"/>
    <n v="21"/>
    <n v="147.13999999999999"/>
    <n v="147.13999999999999"/>
    <n v="5"/>
    <n v="735.68"/>
    <n v="147.136"/>
    <n v="7.0064761904761905"/>
    <n v="140.12952380952382"/>
    <m/>
    <m/>
    <n v="0"/>
  </r>
  <r>
    <s v="ZC488"/>
    <s v="Jehla rozplňovací gauge blunt bal. á 100 ks 28110"/>
    <x v="30"/>
    <s v="Z 530 JEHLY"/>
    <s v="Jehly"/>
    <n v="21"/>
    <n v="63.53"/>
    <n v="87.73"/>
    <n v="300"/>
    <n v="23897.5"/>
    <n v="79.658333333333331"/>
    <n v="3.7932539682539681"/>
    <n v="75.865079365079367"/>
    <n v="21"/>
    <n v="87.724999999999994"/>
    <n v="26317.5"/>
  </r>
  <r>
    <s v="ZC490"/>
    <s v="Kartáček zubní s odsáváním bal. á 50 ks P2220"/>
    <x v="0"/>
    <s v="Z 503_OSTAT"/>
    <s v="Ostatní - všeobecný materiál"/>
    <n v="12"/>
    <n v="12.1"/>
    <n v="12.1"/>
    <n v="1200"/>
    <n v="14520"/>
    <n v="12.1"/>
    <n v="1.0083333333333333"/>
    <n v="11.091666666666667"/>
    <n v="12"/>
    <n v="11.2"/>
    <n v="13440"/>
  </r>
  <r>
    <s v="ZC499"/>
    <s v="Souprava nebulizační otevřená (2505000/L) bal. á 40 ks 2605000"/>
    <x v="24"/>
    <s v="Z 528 SETY"/>
    <s v="Odběrové systémy transfúzní odd."/>
    <n v="12"/>
    <n v="65.45"/>
    <n v="65.45"/>
    <n v="440"/>
    <n v="28797.549999999996"/>
    <n v="65.448977272727262"/>
    <n v="5.4540814393939385"/>
    <n v="59.994895833333324"/>
    <n v="21"/>
    <n v="65.448999999999998"/>
    <n v="28797.559999999998"/>
  </r>
  <r>
    <s v="ZC501"/>
    <s v="Jehla bioptická magnum 14G x 160 mm 7626 14 160"/>
    <x v="30"/>
    <s v="Z 530 JEHLY"/>
    <s v="Jehly"/>
    <n v="21"/>
    <n v="385.99"/>
    <n v="385.99"/>
    <n v="30"/>
    <n v="11579.7"/>
    <n v="385.99"/>
    <n v="18.380476190476191"/>
    <n v="367.60952380952381"/>
    <m/>
    <m/>
    <n v="0"/>
  </r>
  <r>
    <s v="ZC503"/>
    <s v="Šroub kortikální 3.5 mm 204.845"/>
    <x v="2"/>
    <s v="Z 506_NAHRAD_KOV"/>
    <s v="Umělé tělní náhrady - kovové"/>
    <n v="12"/>
    <n v="305.89999999999998"/>
    <n v="305.89999999999998"/>
    <n v="43"/>
    <n v="13153.699999999992"/>
    <n v="305.89999999999981"/>
    <n v="25.491666666666649"/>
    <n v="280.40833333333313"/>
    <n v="12"/>
    <n v="297.92"/>
    <n v="12810.560000000001"/>
  </r>
  <r>
    <s v="ZC504"/>
    <s v="Šroub kortikální 3.5 mm 204.842"/>
    <x v="2"/>
    <s v="Z 506_NAHRAD_KOV"/>
    <s v="Umělé tělní náhrady - kovové"/>
    <n v="12"/>
    <n v="305.89999999999998"/>
    <n v="305.89999999999998"/>
    <n v="14"/>
    <n v="4282.6000000000004"/>
    <n v="305.90000000000003"/>
    <n v="25.491666666666671"/>
    <n v="280.40833333333336"/>
    <n v="12"/>
    <n v="297.92"/>
    <n v="4170.88"/>
  </r>
  <r>
    <s v="ZC505"/>
    <s v="Šroub kortikální 3.5 mm 204.855"/>
    <x v="2"/>
    <s v="Z 506_NAHRAD_KOV"/>
    <s v="Umělé tělní náhrady - kovové"/>
    <n v="12"/>
    <n v="305.89999999999998"/>
    <n v="449.65"/>
    <n v="18"/>
    <n v="5506.2000000000007"/>
    <n v="305.90000000000003"/>
    <n v="25.491666666666671"/>
    <n v="280.40833333333336"/>
    <n v="12"/>
    <n v="297.92"/>
    <n v="5362.56"/>
  </r>
  <r>
    <s v="ZC506"/>
    <s v="Kompresa NT 10 x 10 cm/5 ks sterilní 1325020275"/>
    <x v="29"/>
    <s v="Z 502_OBVAZ"/>
    <s v="hojení ran - obvazový materiál"/>
    <n v="12"/>
    <n v="0.65"/>
    <n v="0.65"/>
    <n v="243900"/>
    <n v="154199.47999999995"/>
    <n v="0.63222419024190224"/>
    <n v="5.2685349186825187E-2"/>
    <n v="0.57953884105507703"/>
    <m/>
    <m/>
    <n v="0"/>
  </r>
  <r>
    <s v="ZC508"/>
    <s v="Písek do pískovače Korund-hnědý č. 46 "/>
    <x v="34"/>
    <s v="Z 509_ZUBOL"/>
    <s v="Zubolékařský materiál"/>
    <n v="21"/>
    <n v="1476.2"/>
    <n v="1476.2"/>
    <n v="1"/>
    <n v="1476.2"/>
    <n v="1476.2"/>
    <n v="70.295238095238091"/>
    <n v="1405.9047619047619"/>
    <m/>
    <m/>
    <n v="0"/>
  </r>
  <r>
    <s v="ZC510"/>
    <s v="Jehla punkční Superior FAS 400-80-300 BC embosed 36-4551 XB-BCBT"/>
    <x v="30"/>
    <s v="Z 530 JEHLY"/>
    <s v="Jehly"/>
    <n v="21"/>
    <n v="726"/>
    <n v="726"/>
    <n v="170"/>
    <n v="123420"/>
    <n v="726"/>
    <n v="34.571428571428569"/>
    <n v="691.42857142857144"/>
    <m/>
    <m/>
    <n v="0"/>
  </r>
  <r>
    <s v="ZC511"/>
    <s v="Strip na provádění PCR reakce v termocycléru CFX96, 0.2 ml 8-Tube PCR Strips without Caps low profile white bal. á 120 ks TLS0851"/>
    <x v="35"/>
    <s v="Z 505_SKLO_LAB MAT"/>
    <s v="Laboratorní materiál"/>
    <n v="21"/>
    <n v="27.73"/>
    <n v="27.73"/>
    <n v="840"/>
    <n v="23292.34"/>
    <n v="27.728976190476189"/>
    <n v="1.3204274376417233"/>
    <n v="26.408548752834466"/>
    <m/>
    <m/>
    <n v="0"/>
  </r>
  <r>
    <s v="ZC518"/>
    <s v="Kromopan 100 450 g, 1/X2710 "/>
    <x v="34"/>
    <s v="Z 509_ZUBOL"/>
    <s v="Zubolékařský materiál"/>
    <n v="21"/>
    <n v="189.05"/>
    <n v="209"/>
    <n v="154"/>
    <n v="30595.060000000005"/>
    <n v="198.66922077922081"/>
    <n v="9.4604390847248006"/>
    <n v="189.208781694496"/>
    <n v="12"/>
    <n v="193.45733333333334"/>
    <n v="29792.429333333333"/>
  </r>
  <r>
    <s v="ZC523"/>
    <s v="Strip PCR Tube Strips-Flat cup strips bal. á 10x12 strip. á 120 ks TCS0803"/>
    <x v="35"/>
    <s v="Z 505_SKLO_LAB MAT"/>
    <s v="Laboratorní materiál"/>
    <n v="21"/>
    <n v="13.95"/>
    <n v="13.95"/>
    <n v="840"/>
    <n v="11716.49"/>
    <n v="13.948202380952381"/>
    <n v="0.66420011337868479"/>
    <n v="13.284002267573696"/>
    <m/>
    <m/>
    <n v="0"/>
  </r>
  <r>
    <s v="ZC527"/>
    <s v="Sádra alabastr. 0301/25 á 25 kg"/>
    <x v="34"/>
    <s v="Z 509_ZUBOL"/>
    <s v="Zubolékařský materiál"/>
    <n v="21"/>
    <n v="21.01"/>
    <n v="26.9"/>
    <n v="450"/>
    <n v="11019.89"/>
    <n v="24.488644444444443"/>
    <n v="1.1661259259259258"/>
    <n v="23.322518518518518"/>
    <m/>
    <m/>
    <n v="0"/>
  </r>
  <r>
    <s v="ZC528"/>
    <s v="Filtr tips 200ul (1024) 990332"/>
    <x v="35"/>
    <s v="Z 505_SKLO_LAB MAT"/>
    <s v="Laboratorní materiál"/>
    <n v="21"/>
    <n v="2.79"/>
    <n v="2.79"/>
    <n v="5120"/>
    <n v="14278"/>
    <n v="2.7886718749999999"/>
    <n v="0.1327938988095238"/>
    <n v="2.6558779761904763"/>
    <m/>
    <m/>
    <n v="0"/>
  </r>
  <r>
    <s v="ZC544"/>
    <s v="Kyveta micro with á 500 ks 211-01-100-00"/>
    <x v="0"/>
    <s v="Z 503_OSTAT"/>
    <s v="Ostatní - všeobecný materiál"/>
    <n v="21"/>
    <n v="3.8"/>
    <n v="3.8"/>
    <n v="1500"/>
    <n v="5699.1"/>
    <n v="3.7994000000000003"/>
    <n v="0.18092380952380954"/>
    <n v="3.6184761904761906"/>
    <n v="12"/>
    <n v="3.5168000000000004"/>
    <n v="5275.2000000000007"/>
  </r>
  <r>
    <s v="ZC550"/>
    <s v="Krytí silikonové pěnové mepilex silikonový Ag 10 x 10 cm bal. á 5 ks 287110-00"/>
    <x v="29"/>
    <s v="Z 502_OBVAZ"/>
    <s v="hojení ran - obvazový materiál"/>
    <n v="12"/>
    <n v="163.97"/>
    <n v="176.96"/>
    <n v="560"/>
    <n v="96109.030000000028"/>
    <n v="171.62326785714291"/>
    <n v="14.301938988095243"/>
    <n v="157.32132886904768"/>
    <n v="12"/>
    <n v="172.34333333333333"/>
    <n v="96512.266666666663"/>
  </r>
  <r>
    <s v="ZC552"/>
    <s v="Sof-lex disky ES8692SF"/>
    <x v="34"/>
    <s v="Z 509_ZUBOL"/>
    <s v="Zubolékařský materiál"/>
    <n v="21"/>
    <n v="634"/>
    <n v="634"/>
    <n v="3"/>
    <n v="1902.01"/>
    <n v="634.00333333333333"/>
    <n v="30.19063492063492"/>
    <n v="603.81269841269841"/>
    <m/>
    <m/>
    <n v="0"/>
  </r>
  <r>
    <s v="ZC555"/>
    <s v="Vosk měkký modelovací ceradent 1000 g vosku v destičkách 155 x 75 mm s tloušťkou 1,2 - 1,4 mm 4411115"/>
    <x v="34"/>
    <s v="Z 509_ZUBOL"/>
    <s v="Zubolékařský materiál"/>
    <n v="21"/>
    <n v="799.34"/>
    <n v="867"/>
    <n v="13"/>
    <n v="10483.379999999999"/>
    <n v="806.41384615384607"/>
    <n v="38.400659340659338"/>
    <n v="768.01318681318673"/>
    <m/>
    <m/>
    <n v="0"/>
  </r>
  <r>
    <s v="ZC565"/>
    <s v="Premacryl prášek růžový 500 g 4342405"/>
    <x v="34"/>
    <s v="Z 509_ZUBOL"/>
    <s v="Zubolékařský materiál"/>
    <n v="21"/>
    <n v="1094.98"/>
    <n v="1094.98"/>
    <n v="4"/>
    <n v="4379.8999999999996"/>
    <n v="1094.9749999999999"/>
    <n v="52.141666666666666"/>
    <n v="1042.8333333333333"/>
    <m/>
    <m/>
    <n v="0"/>
  </r>
  <r>
    <s v="ZC570"/>
    <s v="Kavitan LC A2 12 g prášku + 5 g tekutiny 4113411"/>
    <x v="34"/>
    <s v="Z 509_ZUBOL"/>
    <s v="Zubolékařský materiál"/>
    <n v="12"/>
    <n v="1644.07"/>
    <n v="1730.59"/>
    <n v="8"/>
    <n v="13634.92"/>
    <n v="1704.365"/>
    <n v="142.03041666666667"/>
    <n v="1562.3345833333333"/>
    <m/>
    <m/>
    <n v="0"/>
  </r>
  <r>
    <s v="ZC574"/>
    <s v="Krytí HydroClean 4 x 8 cm bal. á 10 ks 6092221"/>
    <x v="29"/>
    <s v="Z 502_OBVAZ"/>
    <s v="hojení ran - obvazový materiál"/>
    <n v="12"/>
    <n v="91.4"/>
    <n v="91.4"/>
    <n v="30"/>
    <n v="2742.02"/>
    <n v="91.400666666666666"/>
    <n v="7.6167222222222222"/>
    <n v="83.783944444444444"/>
    <m/>
    <m/>
    <n v="0"/>
  </r>
  <r>
    <s v="ZC576"/>
    <s v="Šití vicryl un 6-0 bal. á 12 ks (W9831T) J833G"/>
    <x v="33"/>
    <s v="Z 529 SITI"/>
    <s v="Šití"/>
    <n v="12"/>
    <n v="143.51"/>
    <n v="143.75"/>
    <n v="48"/>
    <n v="6894.25"/>
    <n v="143.63020833333334"/>
    <n v="11.969184027777779"/>
    <n v="131.66102430555557"/>
    <n v="12"/>
    <n v="140"/>
    <n v="6720"/>
  </r>
  <r>
    <s v="ZC577"/>
    <s v="Vlákno retrační Ultrapak č.000 UD9331"/>
    <x v="34"/>
    <s v="Z 509_ZUBOL"/>
    <s v="Zubolékařský materiál"/>
    <n v="21"/>
    <n v="670"/>
    <n v="670"/>
    <n v="4"/>
    <n v="2680"/>
    <n v="670"/>
    <n v="31.904761904761905"/>
    <n v="638.09523809523807"/>
    <m/>
    <m/>
    <n v="0"/>
  </r>
  <r>
    <s v="ZC584"/>
    <s v="Válec odměrný vysoký 100 ml, B, bílá grad. VTRB632432141130"/>
    <x v="35"/>
    <s v="Z 505_SKLO_LAB MAT"/>
    <s v="Laboratorní sklo"/>
    <n v="21"/>
    <n v="158.51"/>
    <n v="158.51"/>
    <n v="11"/>
    <n v="1743.61"/>
    <n v="158.51"/>
    <n v="7.5480952380952377"/>
    <n v="150.96190476190475"/>
    <m/>
    <m/>
    <n v="0"/>
  </r>
  <r>
    <s v="ZC586"/>
    <s v="Filtr H-V kompaktní kombinovaný sterilní přímý á 25 ks 19401"/>
    <x v="0"/>
    <s v="Z 503_OSTAT"/>
    <s v="Filtry"/>
    <n v="12"/>
    <n v="23.34"/>
    <n v="25.68"/>
    <n v="1500"/>
    <n v="37405.050000000003"/>
    <n v="24.936700000000002"/>
    <n v="2.0780583333333333"/>
    <n v="22.858641666666667"/>
    <n v="12"/>
    <n v="25.188800000000001"/>
    <n v="37783.200000000004"/>
  </r>
  <r>
    <s v="ZC588"/>
    <s v="Katetr CVC 2 lumen 7 Fr x 30 cm certofix duo Protect V730 s antibakt. úpravou bal. á 10 ks 4161319P"/>
    <x v="6"/>
    <s v="Z 513_KATETR"/>
    <s v="Katetry"/>
    <n v="21"/>
    <n v="896.79"/>
    <n v="968.53"/>
    <n v="230"/>
    <n v="210566.52000000002"/>
    <n v="915.50660869565229"/>
    <n v="43.595552795031061"/>
    <n v="871.91105590062125"/>
    <m/>
    <m/>
    <n v="0"/>
  </r>
  <r>
    <s v="ZC589"/>
    <s v="Destička kultivační 96 jamek, TPP, pro živočišné tkáňové kultury, s plochým dnem a víčkem, PS, čirá, velikost 128 x 85 x 17 mm, kultivační plocha 96 x 0.335 cm2, sterilní, bal. á 108 ks"/>
    <x v="35"/>
    <s v="Z 505_SKLO_LAB MAT"/>
    <s v="Laboratorní materiál"/>
    <n v="21"/>
    <n v="63.08"/>
    <n v="63.08"/>
    <n v="108"/>
    <n v="6812.3"/>
    <n v="63.076851851851856"/>
    <n v="3.0036596119929455"/>
    <n v="60.073192239858912"/>
    <m/>
    <m/>
    <n v="0"/>
  </r>
  <r>
    <s v="ZC590"/>
    <s v="Zkumavka centrifugační TPP, 50ml, PP, kónická, se šroubovacím víčkem, sterilní, 9 500 g, bal. á 360 ks 91050"/>
    <x v="35"/>
    <s v="Z 505_SKLO_LAB MAT"/>
    <s v="Laboratorní materiál"/>
    <n v="21"/>
    <n v="9.2200000000000006"/>
    <n v="11.53"/>
    <n v="27720"/>
    <n v="272969.95"/>
    <n v="9.8474007936507935"/>
    <n v="0.46892384731670445"/>
    <n v="9.3784769463340893"/>
    <n v="21"/>
    <n v="11.528611111111111"/>
    <n v="319573.09999999998"/>
  </r>
  <r>
    <s v="ZC592"/>
    <s v="Mikrozkumavka eppendorf 0,5 ml s víčkem bílá bal. á 1000 ks K001298"/>
    <x v="35"/>
    <s v="Z 505_SKLO_LAB MAT"/>
    <s v="Laboratorní materiál"/>
    <n v="12"/>
    <n v="0.37"/>
    <n v="0.61"/>
    <n v="5000"/>
    <n v="2319.94"/>
    <n v="0.46398800000000001"/>
    <n v="3.8665666666666668E-2"/>
    <n v="0.42532233333333336"/>
    <n v="12"/>
    <n v="0.36287999999999998"/>
    <n v="1814.3999999999999"/>
  </r>
  <r>
    <s v="ZC595"/>
    <s v="Margin Sealer á 20 ml IV593402"/>
    <x v="34"/>
    <s v="Z 509_ZUBOL"/>
    <s v="Zubolékařský materiál"/>
    <n v="21"/>
    <n v="766.99"/>
    <n v="766.99"/>
    <n v="1"/>
    <n v="766.99"/>
    <n v="766.99"/>
    <n v="36.523333333333333"/>
    <n v="730.4666666666667"/>
    <m/>
    <m/>
    <n v="0"/>
  </r>
  <r>
    <s v="ZC596"/>
    <s v="Sonda do koronárních tepen 1,00 mm 007603"/>
    <x v="0"/>
    <s v="Z 503_OSTAT"/>
    <s v="Ostatní - všeobecný materiál"/>
    <n v="21"/>
    <n v="1573"/>
    <n v="1573"/>
    <n v="2"/>
    <n v="3146"/>
    <n v="1573"/>
    <n v="74.904761904761898"/>
    <n v="1498.0952380952381"/>
    <m/>
    <m/>
    <n v="0"/>
  </r>
  <r>
    <s v="ZC600"/>
    <s v="Šití PDSII vio 240 cm 1 bal. á 12 ks Z9394G"/>
    <x v="33"/>
    <s v="Z 529 SITI"/>
    <s v="Šití"/>
    <n v="12"/>
    <n v="220.9"/>
    <n v="220.9"/>
    <n v="96"/>
    <n v="21206"/>
    <n v="220.89583333333334"/>
    <n v="18.407986111111111"/>
    <n v="202.48784722222223"/>
    <m/>
    <m/>
    <n v="0"/>
  </r>
  <r>
    <s v="ZC605"/>
    <s v="Katetr zakřivený set 30 G x 2 cm flexibilní DGK 002 X"/>
    <x v="6"/>
    <s v="Z 513_KATETR"/>
    <s v="Katetry"/>
    <n v="21"/>
    <n v="941.38"/>
    <n v="941.38"/>
    <n v="10"/>
    <n v="4827.8999999999996"/>
    <n v="482.78999999999996"/>
    <n v="22.99"/>
    <n v="459.79999999999995"/>
    <m/>
    <m/>
    <n v="0"/>
  </r>
  <r>
    <s v="ZC606"/>
    <s v="Uzávěr PP pro šroub. vial. ND9 otvor 6 mm bal. 100 ks septa Silkon bílý / PTFE červený 2542.0124"/>
    <x v="35"/>
    <s v="Z 505_SKLO_LAB MAT"/>
    <s v="Laboratorní materiál"/>
    <n v="21"/>
    <n v="6.8"/>
    <n v="6.8"/>
    <n v="12100"/>
    <n v="82282.42"/>
    <n v="6.8002000000000002"/>
    <n v="0.32381904761904762"/>
    <n v="6.4763809523809526"/>
    <m/>
    <m/>
    <n v="0"/>
  </r>
  <r>
    <s v="ZC612"/>
    <s v="Kanyla TR 8,0 armovaná s manžetou bal. á 5 ks (TR080-R) 100/110/080"/>
    <x v="0"/>
    <s v="Z 503_OSTAT"/>
    <s v="Kanyly mimo chirurgické nástroje"/>
    <n v="12"/>
    <n v="332.75"/>
    <n v="332.8"/>
    <n v="20"/>
    <n v="6655.5"/>
    <n v="332.77499999999998"/>
    <n v="27.731249999999999"/>
    <n v="305.04374999999999"/>
    <m/>
    <m/>
    <n v="0"/>
  </r>
  <r>
    <s v="ZC615"/>
    <s v="Katetr CVC 3 lumen 7 Fr x 20 cm certofix trio Protect V720 s antimikr. úpravou bal. á 10 ks 4163214P-07"/>
    <x v="6"/>
    <s v="Z 513_KATETR"/>
    <s v="Katetry"/>
    <n v="21"/>
    <n v="1039.8499999999999"/>
    <n v="1039.8499999999999"/>
    <n v="380"/>
    <n v="395142.98"/>
    <n v="1039.849947368421"/>
    <n v="49.516664160401"/>
    <n v="990.33328320802002"/>
    <m/>
    <m/>
    <n v="0"/>
  </r>
  <r>
    <s v="ZC616"/>
    <s v="Katetr CVC 3 lumen 5 Fr x 13 cm certofix trio paed S513 bal. á 10 ks 4167244"/>
    <x v="6"/>
    <s v="Z 513_KATETR"/>
    <s v="Katetry"/>
    <n v="21"/>
    <n v="1331.1"/>
    <n v="1437.59"/>
    <n v="30"/>
    <n v="42062.75"/>
    <n v="1402.0916666666667"/>
    <n v="66.766269841269846"/>
    <n v="1335.3253968253969"/>
    <m/>
    <m/>
    <n v="0"/>
  </r>
  <r>
    <s v="ZC618"/>
    <s v="Katetr CVC 1 lumen 1F x 20 cm PICC Mikrokatetr PREMICATH neonatál. k parent. výživě PUR 1261.203"/>
    <x v="6"/>
    <s v="Z 513_KATETR"/>
    <s v="Katetry"/>
    <n v="21"/>
    <n v="2053.37"/>
    <n v="2053.37"/>
    <n v="38"/>
    <n v="78028.060000000012"/>
    <n v="2053.3700000000003"/>
    <n v="97.779523809523823"/>
    <n v="1955.5904761904765"/>
    <m/>
    <m/>
    <n v="0"/>
  </r>
  <r>
    <s v="ZC625"/>
    <s v="Katetr CVC 3 lumen 7 Fr 18/18/16G set bal. á 5 ks NM-15703"/>
    <x v="6"/>
    <s v="Z 513_KATETR"/>
    <s v="Katetry"/>
    <n v="12"/>
    <n v="1087.92"/>
    <n v="1131.71"/>
    <n v="130"/>
    <n v="145589.81"/>
    <n v="1119.9216153846153"/>
    <n v="93.326801282051278"/>
    <n v="1026.594814102564"/>
    <n v="12"/>
    <n v="1047.5360000000001"/>
    <n v="136179.68"/>
  </r>
  <r>
    <s v="ZC626"/>
    <s v="Katetr balónkový kontrapulzační intraaortální 30CC/8,0Fr s optickým senzorem IAB-05830-LWS"/>
    <x v="6"/>
    <s v="Z 513_KATETR"/>
    <s v="Katetry"/>
    <n v="21"/>
    <n v="26945.45"/>
    <n v="26945.45"/>
    <n v="1"/>
    <n v="26945.45"/>
    <n v="26945.45"/>
    <n v="1283.1166666666668"/>
    <n v="25662.333333333336"/>
    <m/>
    <m/>
    <n v="0"/>
  </r>
  <r>
    <s v="ZC627"/>
    <s v="Katetr balónkový kontrapulzační intraaortální 40CC/8,0Fr s optickým senzorem IAB-05840-LWS"/>
    <x v="6"/>
    <s v="Z 513_KATETR"/>
    <s v="Katetry"/>
    <n v="12"/>
    <n v="23836.36"/>
    <n v="28023.27"/>
    <n v="8"/>
    <n v="205282.89"/>
    <n v="25660.361250000002"/>
    <n v="2138.3634375000001"/>
    <n v="23521.997812500002"/>
    <n v="12"/>
    <n v="24941.25"/>
    <n v="199530"/>
  </r>
  <r>
    <s v="ZC630"/>
    <s v="Katetr CVC 3 lumen 8,5 Fr x 16 cm bal. á 5 ks NM-12853"/>
    <x v="6"/>
    <s v="Z 513_KATETR"/>
    <s v="Katetry"/>
    <n v="12"/>
    <n v="1243.6400000000001"/>
    <n v="1293.4100000000001"/>
    <n v="365"/>
    <n v="470599.9"/>
    <n v="1289.314794520548"/>
    <n v="107.442899543379"/>
    <n v="1181.8718949771689"/>
    <n v="12"/>
    <n v="1197.2014999999999"/>
    <n v="436978.54749999999"/>
  </r>
  <r>
    <s v="ZC634"/>
    <s v="Jehla gripper portacath bez Y protu 22G x 16 mm á 12 ks 21-2737-24"/>
    <x v="30"/>
    <s v="Z 530 JEHLY"/>
    <s v="Jehly"/>
    <n v="21"/>
    <n v="130.44"/>
    <n v="139.51"/>
    <n v="84"/>
    <n v="11392.4"/>
    <n v="135.62380952380951"/>
    <n v="6.4582766439909296"/>
    <n v="129.16553287981858"/>
    <m/>
    <m/>
    <n v="0"/>
  </r>
  <r>
    <s v="ZC637"/>
    <s v="Katetr arteriální set Arteriofix, pro radiální přístup, 20 G/80 mm, set: katetr+zaváděcí vodič+zav. punkční jehla,  bal. á 20 ks  5206324"/>
    <x v="6"/>
    <s v="Z 513_KATETR"/>
    <s v="Katetry"/>
    <n v="12"/>
    <n v="518.09"/>
    <n v="518.09"/>
    <n v="1500"/>
    <n v="777128.50999999978"/>
    <n v="518.08567333333315"/>
    <n v="43.173806111111098"/>
    <n v="474.91186722222204"/>
    <n v="12"/>
    <n v="518.08962499999996"/>
    <n v="777134.43749999988"/>
  </r>
  <r>
    <s v="ZC640"/>
    <s v="Senzor k měření hemodynamiky flotrac s hadičkou 213 cm k monitoru VIGILEO MHD8R"/>
    <x v="0"/>
    <s v="Z 503_OSTAT"/>
    <s v="Senzory, čidla "/>
    <n v="12"/>
    <n v="4235"/>
    <n v="5082"/>
    <n v="92"/>
    <n v="457380"/>
    <n v="4971.521739130435"/>
    <n v="414.29347826086956"/>
    <n v="4557.228260869565"/>
    <n v="12"/>
    <n v="4704"/>
    <n v="432768"/>
  </r>
  <r>
    <s v="ZC641"/>
    <s v="Kanyla endobronchiální 39Fr 125039"/>
    <x v="0"/>
    <s v="Z 503_OSTAT"/>
    <s v="Kanyly mimo chirurgické nástroje"/>
    <n v="21"/>
    <n v="1331"/>
    <n v="2662"/>
    <n v="12"/>
    <n v="17303"/>
    <n v="1441.9166666666667"/>
    <n v="68.662698412698418"/>
    <n v="1373.2539682539684"/>
    <m/>
    <m/>
    <n v="0"/>
  </r>
  <r>
    <s v="ZC644"/>
    <s v="Trubička ventilační 2,55/1,3 mm bal. á 10 ks E1105"/>
    <x v="0"/>
    <s v="Z 503_OSTAT"/>
    <s v="Ostatní - všeobecný materiál"/>
    <n v="12"/>
    <n v="218.5"/>
    <n v="218.5"/>
    <n v="150"/>
    <n v="32775"/>
    <n v="218.5"/>
    <n v="18.208333333333332"/>
    <n v="200.29166666666666"/>
    <n v="12"/>
    <n v="218.4"/>
    <n v="32760"/>
  </r>
  <r>
    <s v="ZC648"/>
    <s v="Elektroda EKG pěnová pr. 55 mm pro dospělé bal. á 50 ks pro dlouhodobé použití (karton 1200 ks) H-108002 - nahrazuje ZB424 "/>
    <x v="0"/>
    <s v="Z 503_OSTAT"/>
    <s v="Elektrody"/>
    <n v="21"/>
    <n v="2.1800000000000002"/>
    <n v="2.1800000000000002"/>
    <n v="7200"/>
    <n v="15681.599999999999"/>
    <n v="2.1779999999999999"/>
    <n v="0.10371428571428572"/>
    <n v="2.0742857142857143"/>
    <m/>
    <m/>
    <n v="0"/>
  </r>
  <r>
    <s v="ZC659"/>
    <s v="Šroub zaslepovací 5 mm Targon KB617T"/>
    <x v="2"/>
    <s v="Z 506_NAHRAD_KOV"/>
    <s v="Umělé tělní náhrady - kovové"/>
    <n v="12"/>
    <n v="1949.11"/>
    <n v="2188.9899999999998"/>
    <n v="6"/>
    <n v="12570.23"/>
    <n v="2095.0383333333334"/>
    <n v="174.58652777777777"/>
    <n v="1920.4518055555557"/>
    <n v="12"/>
    <n v="2131.9"/>
    <n v="12791.400000000001"/>
  </r>
  <r>
    <s v="ZC662"/>
    <s v="Implantát kraniofaciální La Forté systém dlaha midi přímá dlouhá 2 otv. 16-ST-102"/>
    <x v="34"/>
    <s v="Z 509_ZUBOL"/>
    <s v="Zubolékařský materiál"/>
    <n v="12"/>
    <n v="236.29"/>
    <n v="255.19"/>
    <n v="3"/>
    <n v="727.77"/>
    <n v="242.59"/>
    <n v="20.215833333333332"/>
    <n v="222.37416666666667"/>
    <n v="12"/>
    <n v="248.53"/>
    <n v="745.59"/>
  </r>
  <r>
    <s v="ZC669"/>
    <s v="Trubička ventilační 2,55/1,4 mm E1104"/>
    <x v="0"/>
    <s v="Z 503_OSTAT"/>
    <s v="Ostatní - všeobecný materiál"/>
    <n v="12"/>
    <n v="218.5"/>
    <n v="218.5"/>
    <n v="80"/>
    <n v="17480"/>
    <n v="218.5"/>
    <n v="18.208333333333332"/>
    <n v="200.29166666666666"/>
    <n v="12"/>
    <n v="218.4"/>
    <n v="17472"/>
  </r>
  <r>
    <s v="ZC670"/>
    <s v="Trubička ventilační 2,55/1,5 mm E1106"/>
    <x v="0"/>
    <s v="Z 503_OSTAT"/>
    <s v="Ostatní - všeobecný materiál"/>
    <n v="12"/>
    <n v="218.5"/>
    <n v="218.5"/>
    <n v="40"/>
    <n v="8740"/>
    <n v="218.5"/>
    <n v="18.208333333333332"/>
    <n v="200.29166666666666"/>
    <m/>
    <m/>
    <n v="0"/>
  </r>
  <r>
    <s v="ZC674"/>
    <s v="Nůžky oční rovné hrotnaté 100 mm 397113380010"/>
    <x v="0"/>
    <s v="Z 503_OSTAT"/>
    <s v="Nástroje chirurgické do 1 roku"/>
    <n v="21"/>
    <n v="448.67"/>
    <n v="448.67"/>
    <n v="5"/>
    <n v="2243.34"/>
    <n v="448.66800000000001"/>
    <n v="21.365142857142857"/>
    <n v="427.30285714285714"/>
    <m/>
    <m/>
    <n v="0"/>
  </r>
  <r>
    <s v="ZC676"/>
    <s v="Šití vicryl plus vi 3-0 bal. á 36 ks VCP3160H"/>
    <x v="33"/>
    <s v="Z 529 SITI"/>
    <s v="Šití"/>
    <n v="12"/>
    <n v="102.54"/>
    <n v="102.54"/>
    <n v="720"/>
    <n v="73830"/>
    <n v="102.54166666666667"/>
    <n v="8.5451388888888893"/>
    <n v="93.996527777777786"/>
    <m/>
    <m/>
    <n v="0"/>
  </r>
  <r>
    <s v="ZC677"/>
    <s v="Šití vicryl plus vi 3-0 bal. á 36 ks VCP998H"/>
    <x v="33"/>
    <s v="Z 529 SITI"/>
    <s v="Šití"/>
    <n v="12"/>
    <n v="124.74"/>
    <n v="124.74"/>
    <n v="36"/>
    <n v="4490.75"/>
    <n v="124.74305555555556"/>
    <n v="10.39525462962963"/>
    <n v="114.34780092592592"/>
    <m/>
    <m/>
    <n v="0"/>
  </r>
  <r>
    <s v="ZC678"/>
    <s v="Anoskop jednorázový šikmé zakončení pr. tubusu 23 mm délka 88 mm bal. á 50 ks A.4023.1"/>
    <x v="0"/>
    <s v="Z 503_OSTAT"/>
    <s v="Ostatní - všeobecný materiál"/>
    <n v="21"/>
    <n v="192.42"/>
    <n v="192.42"/>
    <n v="150"/>
    <n v="28862.850000000002"/>
    <n v="192.41900000000001"/>
    <n v="9.1628095238095248"/>
    <n v="183.25619047619048"/>
    <m/>
    <m/>
    <n v="0"/>
  </r>
  <r>
    <s v="ZC679"/>
    <s v="Šití vicryl plus vi 2-0 bal. á 36 ks VCP9900H"/>
    <x v="33"/>
    <s v="Z 529 SITI"/>
    <s v="Šití"/>
    <n v="12"/>
    <n v="121.58"/>
    <n v="121.58"/>
    <n v="936"/>
    <n v="113799.4"/>
    <n v="121.58055555555555"/>
    <n v="10.131712962962963"/>
    <n v="111.44884259259258"/>
    <m/>
    <m/>
    <n v="0"/>
  </r>
  <r>
    <s v="ZC680"/>
    <s v="Drén Easy Flow plochý 12 mm/30 cm bal. á 10 ks 97.816.92.143"/>
    <x v="0"/>
    <s v="Z 503_OSTAT"/>
    <s v="Ostatní - všeobecný materiál"/>
    <n v="12"/>
    <n v="181.5"/>
    <n v="181.5"/>
    <n v="10"/>
    <n v="1815"/>
    <n v="181.5"/>
    <n v="15.125"/>
    <n v="166.375"/>
    <n v="12"/>
    <n v="168"/>
    <n v="1680"/>
  </r>
  <r>
    <s v="ZC682"/>
    <s v="Katetr močový nelaton á 100 ks CH12 14-12.100"/>
    <x v="0"/>
    <s v="Z 503_OSTAT"/>
    <s v="Ostatní - všeobecný materiál"/>
    <n v="21"/>
    <n v="9.56"/>
    <n v="9.56"/>
    <n v="500"/>
    <n v="4779.5"/>
    <n v="9.5589999999999993"/>
    <n v="0.45519047619047615"/>
    <n v="9.1038095238095238"/>
    <m/>
    <m/>
    <n v="0"/>
  </r>
  <r>
    <s v="ZC689"/>
    <s v="Kádinka vysoká sklo 100 ml VTRB632417012100"/>
    <x v="35"/>
    <s v="Z 505_SKLO_LAB MAT"/>
    <s v="Laboratorní sklo"/>
    <n v="21"/>
    <n v="43.56"/>
    <n v="43.56"/>
    <n v="30"/>
    <n v="1306.8"/>
    <n v="43.559999999999995"/>
    <n v="2.0742857142857138"/>
    <n v="41.48571428571428"/>
    <m/>
    <m/>
    <n v="0"/>
  </r>
  <r>
    <s v="ZC690"/>
    <s v="Šití vicryl plus vi 3-0 bal. á 36 ks VCP1225H"/>
    <x v="33"/>
    <s v="Z 529 SITI"/>
    <s v="Šití"/>
    <n v="12"/>
    <n v="180.77"/>
    <n v="180.77"/>
    <n v="144"/>
    <n v="26031.4"/>
    <n v="180.77361111111111"/>
    <n v="15.064467592592592"/>
    <n v="165.70914351851852"/>
    <m/>
    <m/>
    <n v="0"/>
  </r>
  <r>
    <s v="ZC692"/>
    <s v="Hadička 2,0 x 3,0 mm 041"/>
    <x v="0"/>
    <s v="Z 503_OSTAT"/>
    <s v="Hadičky spojovací"/>
    <n v="12"/>
    <n v="13.9"/>
    <n v="20"/>
    <n v="300"/>
    <n v="4919.72"/>
    <n v="16.399066666666666"/>
    <n v="1.3665888888888889"/>
    <n v="15.032477777777778"/>
    <m/>
    <m/>
    <n v="0"/>
  </r>
  <r>
    <s v="ZC694"/>
    <s v="Tyčinka oční PRO OPTHA nesterilní bal. á 500 ks 16515"/>
    <x v="29"/>
    <s v="Z 502_OBVAZ"/>
    <s v="Obvazový materiál"/>
    <n v="12"/>
    <n v="1.1000000000000001"/>
    <n v="1.1000000000000001"/>
    <n v="2500"/>
    <n v="2758.56"/>
    <n v="1.103424"/>
    <n v="9.1951999999999992E-2"/>
    <n v="1.0114719999999999"/>
    <n v="12"/>
    <n v="1.07464"/>
    <n v="2686.6"/>
  </r>
  <r>
    <s v="ZC695"/>
    <s v="Průbojník - kruhový skalpel pr. 4 mm bal. á 20 ks 09003"/>
    <x v="0"/>
    <s v="Z 503_OSTAT"/>
    <s v="Ostatní - všeobecný materiál"/>
    <n v="21"/>
    <n v="124.6"/>
    <n v="181.58"/>
    <n v="30"/>
    <n v="4307.74"/>
    <n v="143.59133333333332"/>
    <n v="6.8376825396825396"/>
    <n v="136.75365079365079"/>
    <m/>
    <m/>
    <n v="0"/>
  </r>
  <r>
    <s v="ZC696"/>
    <s v="Průbojník - kruhový skalpel pr. 8 mm bal. á 20 ks 09006"/>
    <x v="0"/>
    <s v="Z 503_OSTAT"/>
    <s v="Ostatní - všeobecný materiál"/>
    <n v="21"/>
    <n v="124.6"/>
    <n v="124.6"/>
    <n v="10"/>
    <n v="1245.99"/>
    <n v="124.599"/>
    <n v="5.9332857142857147"/>
    <n v="118.66571428571429"/>
    <m/>
    <m/>
    <n v="0"/>
  </r>
  <r>
    <s v="ZC698"/>
    <s v="Maska kyslíková + hadička pro dosp.(1105000) bal. á 40 ks 1135015"/>
    <x v="37"/>
    <s v="Z 542 INTENZ_PECE"/>
    <s v="Intenzívní péče, operační sály"/>
    <n v="21"/>
    <n v="30"/>
    <n v="30"/>
    <n v="80"/>
    <n v="2399.6799999999998"/>
    <n v="29.995999999999999"/>
    <n v="1.4283809523809523"/>
    <n v="28.567619047619047"/>
    <m/>
    <m/>
    <n v="0"/>
  </r>
  <r>
    <s v="ZC702"/>
    <s v="Krytí tegaderm   6,0 cm x  7,0 cm bal. á 100 ks 1624W"/>
    <x v="29"/>
    <s v="Z 502_OBVAZ"/>
    <s v="náplasti - obvazový materiál"/>
    <n v="12"/>
    <n v="6.46"/>
    <n v="7.23"/>
    <n v="6127"/>
    <n v="43395.43"/>
    <n v="7.0826554594418152"/>
    <n v="0.59022128828681797"/>
    <n v="6.4924341711549971"/>
    <m/>
    <m/>
    <n v="0"/>
  </r>
  <r>
    <s v="ZC709"/>
    <s v="Šroub antirotační Targon KD210T"/>
    <x v="2"/>
    <s v="Z 506_NAHRAD_KOV"/>
    <s v="Umělé tělní náhrady - kovové"/>
    <n v="12"/>
    <n v="2573.2600000000002"/>
    <n v="2573.2600000000002"/>
    <n v="1"/>
    <n v="2573.2600000000002"/>
    <n v="2573.2600000000002"/>
    <n v="214.43833333333336"/>
    <n v="2358.8216666666667"/>
    <m/>
    <m/>
    <n v="0"/>
  </r>
  <r>
    <s v="ZC715"/>
    <s v="Krytí suprasorb X 5 x 5 cm antimikr.steril. bal. á 5 ks 20540"/>
    <x v="29"/>
    <s v="Z 502_OBVAZ"/>
    <s v="hojení ran - obvazový materiál"/>
    <n v="12"/>
    <n v="72.680000000000007"/>
    <n v="72.680000000000007"/>
    <n v="50"/>
    <n v="3633.7700000000004"/>
    <n v="72.67540000000001"/>
    <n v="6.0562833333333339"/>
    <n v="66.61911666666667"/>
    <m/>
    <m/>
    <n v="0"/>
  </r>
  <r>
    <s v="ZC716"/>
    <s v="Špička pipetovací žlutá dlouhá manžeta bal. á 1000 ks 1123"/>
    <x v="35"/>
    <s v="Z 505_SKLO_LAB MAT"/>
    <s v="Laboratorní materiál"/>
    <n v="12"/>
    <n v="0.41"/>
    <n v="0.42"/>
    <n v="146000"/>
    <n v="60176.619999999988"/>
    <n v="0.41216863013698624"/>
    <n v="3.4347385844748855E-2"/>
    <n v="0.3778212442922374"/>
    <n v="12"/>
    <n v="0.38080000000000003"/>
    <n v="55596.800000000003"/>
  </r>
  <r>
    <s v="ZC717"/>
    <s v="Jehla chirurgická s pérovými oušky s trojhrannou špicí 4/8 kruhu typ Ga velikost 0,9 x 22 Ga9"/>
    <x v="30"/>
    <s v="Z 530 JEHLY"/>
    <s v="Jehly"/>
    <n v="21"/>
    <n v="24.68"/>
    <n v="24.68"/>
    <n v="170"/>
    <n v="4196.28"/>
    <n v="24.683999999999997"/>
    <n v="1.1754285714285713"/>
    <n v="23.508571428571425"/>
    <m/>
    <m/>
    <n v="0"/>
  </r>
  <r>
    <s v="ZC718"/>
    <s v="Náplast softpore 5,00 cm x 9,15 m bal. á 6 ks 1320103113"/>
    <x v="29"/>
    <s v="Z 502_OBVAZ"/>
    <s v="náplasti - obvazový materiál"/>
    <n v="12"/>
    <n v="29.41"/>
    <n v="29.41"/>
    <n v="138"/>
    <n v="4057.97"/>
    <n v="29.405579710144927"/>
    <n v="2.4504649758454105"/>
    <n v="26.955114734299517"/>
    <m/>
    <m/>
    <n v="0"/>
  </r>
  <r>
    <s v="ZC725"/>
    <s v="Obvaz podkladový pod sádru ortho-pad 15 cm x 3 m bal. á 6 ks 1320105005"/>
    <x v="29"/>
    <s v="Z 502_OBVAZ"/>
    <s v="obinadla, obvazy, gáza, vata, vložky"/>
    <n v="12"/>
    <n v="13.91"/>
    <n v="13.92"/>
    <n v="1998"/>
    <n v="27802.49"/>
    <n v="13.915160160160161"/>
    <n v="1.1595966800133468"/>
    <n v="12.755563480146813"/>
    <m/>
    <m/>
    <n v="0"/>
  </r>
  <r>
    <s v="ZC728"/>
    <s v="Hadice silikon 1,5 x 3 m á 25 m 34.000.00.101"/>
    <x v="37"/>
    <s v="Z 542 INTENZ_PECE"/>
    <s v="Intenzívní péče, operační sály"/>
    <n v="21"/>
    <n v="13.55"/>
    <n v="13.55"/>
    <n v="650"/>
    <n v="8808.7999999999993"/>
    <n v="13.552"/>
    <n v="0.64533333333333331"/>
    <n v="12.906666666666666"/>
    <m/>
    <m/>
    <n v="0"/>
  </r>
  <r>
    <s v="ZC735"/>
    <s v="Vzduchovod ústní guedell červený 100 mm 24107 - výpadek"/>
    <x v="0"/>
    <s v="Z 503_OSTAT"/>
    <s v="Ostatní - všeobecný materiál"/>
    <n v="21"/>
    <n v="14.52"/>
    <n v="14.52"/>
    <n v="1"/>
    <n v="14.52"/>
    <n v="14.52"/>
    <n v="0.69142857142857139"/>
    <n v="13.828571428571427"/>
    <m/>
    <m/>
    <n v="0"/>
  </r>
  <r>
    <s v="ZC738"/>
    <s v="Husí krk Expandi-flex bal. á 25 ks 22362"/>
    <x v="0"/>
    <s v="Z 503_OSTAT"/>
    <s v="Ostatní - všeobecný materiál"/>
    <n v="21"/>
    <n v="35.42"/>
    <n v="35.42"/>
    <n v="50"/>
    <n v="1770.84"/>
    <n v="35.416799999999995"/>
    <n v="1.6865142857142854"/>
    <n v="33.730285714285706"/>
    <m/>
    <m/>
    <n v="0"/>
  </r>
  <r>
    <s v="ZC740"/>
    <s v="Maska tracheostomická bal. á 50 ks 1075"/>
    <x v="37"/>
    <s v="Z 542 INTENZ_PECE"/>
    <s v="Intenzívní péče, operační sály"/>
    <n v="12"/>
    <n v="29.89"/>
    <n v="41.99"/>
    <n v="800"/>
    <n v="25022.779999999995"/>
    <n v="31.278474999999993"/>
    <n v="2.6065395833333329"/>
    <n v="28.67193541666666"/>
    <m/>
    <m/>
    <n v="0"/>
  </r>
  <r>
    <s v="ZC742"/>
    <s v="Septum ARC 4D1803"/>
    <x v="0"/>
    <s v="Z 503_OSTAT"/>
    <s v="Ostatní - všeobecný materiál"/>
    <n v="12"/>
    <n v="50.63"/>
    <n v="55.04"/>
    <n v="1400"/>
    <n v="72647.19"/>
    <n v="51.89085"/>
    <n v="4.3242374999999997"/>
    <n v="47.566612499999998"/>
    <n v="12"/>
    <n v="50.943199999999997"/>
    <n v="71320.479999999996"/>
  </r>
  <r>
    <s v="ZC746"/>
    <s v="Trepan barron 7,5 mm 01-K20-2056"/>
    <x v="0"/>
    <s v="Z 503_OSTAT"/>
    <s v="Ostatní - všeobecný materiál"/>
    <n v="21"/>
    <n v="3944.94"/>
    <n v="3944.94"/>
    <n v="4"/>
    <n v="15779.76"/>
    <n v="3944.94"/>
    <n v="187.85428571428571"/>
    <n v="3757.0857142857144"/>
    <n v="21"/>
    <n v="4138.2"/>
    <n v="16552.8"/>
  </r>
  <r>
    <s v="ZC751"/>
    <s v="Čepelka skalpelová 11 BB511"/>
    <x v="0"/>
    <s v="Z 503_OSTAT"/>
    <s v="Ostatní - všeobecný materiál"/>
    <n v="21"/>
    <n v="5.2"/>
    <n v="5.2"/>
    <n v="300"/>
    <n v="1560.3400000000001"/>
    <n v="5.2011333333333338"/>
    <n v="0.24767301587301591"/>
    <n v="4.9534603174603182"/>
    <m/>
    <m/>
    <n v="0"/>
  </r>
  <r>
    <s v="ZC755"/>
    <s v="Čepelka skalpelová 22 BB522"/>
    <x v="0"/>
    <s v="Z 503_OSTAT"/>
    <s v="Ostatní - všeobecný materiál"/>
    <n v="21"/>
    <n v="5.2"/>
    <n v="5.2"/>
    <n v="80"/>
    <n v="416.09"/>
    <n v="5.2011249999999993"/>
    <n v="0.247672619047619"/>
    <n v="4.9534523809523803"/>
    <m/>
    <m/>
    <n v="0"/>
  </r>
  <r>
    <s v="ZC761"/>
    <s v="Kanyla TS 4,5 s manžetou 65P045"/>
    <x v="0"/>
    <s v="Z 503_OSTAT"/>
    <s v="Kanyly mimo chirurgické nástroje"/>
    <n v="12"/>
    <n v="3420.1"/>
    <n v="3420.1"/>
    <n v="6"/>
    <n v="20520.599999999999"/>
    <n v="3420.1"/>
    <n v="285.00833333333333"/>
    <n v="3135.0916666666667"/>
    <m/>
    <m/>
    <n v="0"/>
  </r>
  <r>
    <s v="ZC767"/>
    <s v="Víčko UH žluté ke zkumavka močová bal. á 100 ks FLME25072"/>
    <x v="0"/>
    <s v="Z 503_OSTAT"/>
    <s v="Odběrové systémy"/>
    <n v="21"/>
    <n v="0.41"/>
    <n v="0.41"/>
    <n v="300"/>
    <n v="123.42"/>
    <n v="0.41139999999999999"/>
    <n v="1.9590476190476189E-2"/>
    <n v="0.39180952380952377"/>
    <m/>
    <m/>
    <n v="0"/>
  </r>
  <r>
    <s v="ZC770"/>
    <s v="Hadička spojovací Gamaplus 3,0 x 2500LL 606347"/>
    <x v="0"/>
    <s v="Z 503_OSTAT"/>
    <s v="Hadičky spojovací"/>
    <n v="21"/>
    <n v="29.39"/>
    <n v="29.39"/>
    <n v="100"/>
    <n v="2939.09"/>
    <n v="29.390900000000002"/>
    <n v="1.3995666666666668"/>
    <n v="27.991333333333337"/>
    <m/>
    <m/>
    <n v="0"/>
  </r>
  <r>
    <s v="ZC773"/>
    <s v="Kanyla TS 5,5 s manžetou 67P055"/>
    <x v="0"/>
    <s v="Z 503_OSTAT"/>
    <s v="Kanyly mimo chirurgické nástroje"/>
    <n v="12"/>
    <n v="2612"/>
    <n v="2612"/>
    <n v="2"/>
    <n v="5223.99"/>
    <n v="2611.9949999999999"/>
    <n v="217.66624999999999"/>
    <n v="2394.3287499999997"/>
    <m/>
    <m/>
    <n v="0"/>
  </r>
  <r>
    <s v="ZC774"/>
    <s v="Sklo podložní řezané čiré 76 x 26 mm bal. á 50 ks VTRA635901000076"/>
    <x v="35"/>
    <s v="Z 505_SKLO_LAB MAT"/>
    <s v="Laboratorní sklo"/>
    <n v="21"/>
    <n v="0.64"/>
    <n v="0.64"/>
    <n v="8300"/>
    <n v="5322.8099999999995"/>
    <n v="0.64130240963855412"/>
    <n v="3.0538209982788292E-2"/>
    <n v="0.61076419965576578"/>
    <n v="21"/>
    <n v="0.64131428571428573"/>
    <n v="5322.9085714285711"/>
  </r>
  <r>
    <s v="ZC777"/>
    <s v="Filtr sací MSF 271-022-001"/>
    <x v="0"/>
    <s v="Z 503_OSTAT"/>
    <s v="Filtry"/>
    <n v="21"/>
    <n v="40.86"/>
    <n v="40.86"/>
    <n v="710"/>
    <n v="29011.8"/>
    <n v="40.86169014084507"/>
    <n v="1.9457947686116701"/>
    <n v="38.9158953722334"/>
    <m/>
    <m/>
    <n v="0"/>
  </r>
  <r>
    <s v="ZC779"/>
    <s v="Protéza cévní gelsoft bifurkační 16 x 8 mm délka 45 cm 631608P"/>
    <x v="1"/>
    <s v="Z 515_NAHRAD_OST"/>
    <s v="Umělé tělní náhrady - ostatní"/>
    <n v="12"/>
    <n v="17562.8"/>
    <n v="17562.8"/>
    <n v="7"/>
    <n v="122939.6"/>
    <n v="17562.8"/>
    <n v="1463.5666666666666"/>
    <n v="16099.233333333334"/>
    <m/>
    <m/>
    <n v="0"/>
  </r>
  <r>
    <s v="ZC780"/>
    <s v="Protéza cévní gelsoft bifurkační 22 x 11 mm délka 45 cm632211P"/>
    <x v="1"/>
    <s v="Z 515_NAHRAD_OST"/>
    <s v="Umělé tělní náhrady - ostatní"/>
    <n v="12"/>
    <n v="17562.8"/>
    <n v="17562.8"/>
    <n v="4"/>
    <n v="70251.199999999997"/>
    <n v="17562.8"/>
    <n v="1463.5666666666666"/>
    <n v="16099.233333333334"/>
    <m/>
    <m/>
    <n v="0"/>
  </r>
  <r>
    <s v="ZC782"/>
    <s v="Shunt karotický přímý flexcel 13 cm bal. á 5 ks 2020-05"/>
    <x v="6"/>
    <s v="Z 513_KATETR"/>
    <s v="Katetry"/>
    <n v="21"/>
    <n v="1839.2"/>
    <n v="1839.2"/>
    <n v="60"/>
    <n v="110352"/>
    <n v="1839.2"/>
    <n v="87.580952380952382"/>
    <n v="1751.6190476190477"/>
    <m/>
    <m/>
    <n v="0"/>
  </r>
  <r>
    <s v="ZC784"/>
    <s v="Šroub zajišťovací stardrive 4.0 mm (44) pro hřeby nitrodřeňové,slitina titan 04.005.434"/>
    <x v="2"/>
    <s v="Z 506_NAHRAD_KOV"/>
    <s v="Umělé tělní náhrady - kovové"/>
    <n v="12"/>
    <n v="637.1"/>
    <n v="637.1"/>
    <n v="4"/>
    <n v="2548.4"/>
    <n v="637.1"/>
    <n v="53.091666666666669"/>
    <n v="584.00833333333333"/>
    <n v="12"/>
    <n v="620.48"/>
    <n v="2481.92"/>
  </r>
  <r>
    <s v="ZC788"/>
    <s v="Filtr iso-gard hepa small á 25 ks 28062"/>
    <x v="0"/>
    <s v="Z 503_OSTAT"/>
    <s v="Filtry"/>
    <n v="21"/>
    <n v="78.66"/>
    <n v="78.66"/>
    <n v="25"/>
    <n v="1966.55"/>
    <n v="78.661999999999992"/>
    <n v="3.7458095238095233"/>
    <n v="74.916190476190465"/>
    <m/>
    <m/>
    <n v="0"/>
  </r>
  <r>
    <s v="ZC790"/>
    <s v="Jehla k lumbální punkci atraumatická 20G/120 mm/L PAJUNG 20G/120 mm žlutá bal. á 25 ks PAJ:321151-31B"/>
    <x v="30"/>
    <s v="Z 530 JEHLY"/>
    <s v="Jehly"/>
    <n v="12"/>
    <n v="287.86"/>
    <n v="287.86"/>
    <n v="925"/>
    <n v="266269.61"/>
    <n v="287.85903783783783"/>
    <n v="23.988253153153153"/>
    <n v="263.87078468468468"/>
    <m/>
    <m/>
    <n v="0"/>
  </r>
  <r>
    <s v="ZC797"/>
    <s v="Filtr bakteriální a virový HME pro dospělé CO2 port sterilní bal. á 50 ks 43.009.05.707"/>
    <x v="6"/>
    <s v="Z 513_KATETR"/>
    <s v="Katetry"/>
    <n v="12"/>
    <n v="22.43"/>
    <n v="22.43"/>
    <n v="50"/>
    <n v="1121.25"/>
    <n v="22.425000000000001"/>
    <n v="1.8687500000000001"/>
    <n v="20.556250000000002"/>
    <m/>
    <m/>
    <n v="0"/>
  </r>
  <r>
    <s v="ZC798"/>
    <s v="Fonendoskop oboustranný 47 mm pro dospělé KVS-30L"/>
    <x v="0"/>
    <s v="Z 503_OSTAT"/>
    <s v="Ostatní - všeobecný materiál"/>
    <n v="21"/>
    <n v="194.81"/>
    <n v="194.81"/>
    <n v="6"/>
    <n v="1168.8600000000001"/>
    <n v="194.81000000000003"/>
    <n v="9.2766666666666673"/>
    <n v="185.53333333333336"/>
    <m/>
    <m/>
    <n v="0"/>
  </r>
  <r>
    <s v="ZC799"/>
    <s v="Filtr hygienický jednorázový bal. á 20 ks DRN3693"/>
    <x v="0"/>
    <s v="Z 503_OSTAT"/>
    <s v="Filtry"/>
    <n v="12"/>
    <n v="159.84"/>
    <n v="164.56"/>
    <n v="460"/>
    <n v="75131.319999999992"/>
    <n v="163.32895652173912"/>
    <n v="13.610746376811592"/>
    <n v="149.71821014492753"/>
    <n v="12"/>
    <n v="152.32"/>
    <n v="70067.199999999997"/>
  </r>
  <r>
    <s v="ZC800"/>
    <s v="Náústek jednorázový s nos. klipem á 20 ks DRN3694"/>
    <x v="0"/>
    <s v="Z 503_OSTAT"/>
    <s v="Ostatní - všeobecný materiál"/>
    <n v="21"/>
    <n v="67.34"/>
    <n v="142.18"/>
    <n v="460"/>
    <n v="63159.580000000009"/>
    <n v="137.30343478260872"/>
    <n v="6.5382587991718442"/>
    <n v="130.76517598343688"/>
    <n v="12"/>
    <n v="131.6"/>
    <n v="60536"/>
  </r>
  <r>
    <s v="ZC801"/>
    <s v="Set dýchací jednorázový bal. á 10 ks (5081) DRN3695"/>
    <x v="24"/>
    <s v="Z 528 SETY"/>
    <s v="Sety"/>
    <n v="12"/>
    <n v="405.47"/>
    <n v="405.47"/>
    <n v="70"/>
    <n v="28382.97"/>
    <n v="405.471"/>
    <n v="33.789250000000003"/>
    <n v="371.68175000000002"/>
    <n v="12"/>
    <n v="375.31200000000001"/>
    <n v="26271.84"/>
  </r>
  <r>
    <s v="ZC805"/>
    <s v="Katetr močový foley 6Ch s balonkem 1,5 ml délka katetru 25 cm latex potažený silikonem Folysil pediatrický rovný 30 dní AA6106"/>
    <x v="0"/>
    <s v="Z 503_OSTAT"/>
    <s v="Ostatní - všeobecný materiál"/>
    <n v="21"/>
    <n v="215.62"/>
    <n v="215.62"/>
    <n v="110"/>
    <n v="23718.420000000002"/>
    <n v="215.62200000000001"/>
    <n v="10.267714285714286"/>
    <n v="205.35428571428574"/>
    <m/>
    <m/>
    <n v="0"/>
  </r>
  <r>
    <s v="ZC807"/>
    <s v="Šroub zajišťovací stardrive 4.0 mm (36) pro hřeby nitrodřeňové,slitina tita 04.005.426"/>
    <x v="2"/>
    <s v="Z 506_NAHRAD_KOV"/>
    <s v="Umělé tělní náhrady - kovové"/>
    <n v="12"/>
    <n v="637.1"/>
    <n v="938.4"/>
    <n v="9"/>
    <n v="5733.9"/>
    <n v="637.09999999999991"/>
    <n v="53.091666666666661"/>
    <n v="584.00833333333321"/>
    <n v="12"/>
    <n v="620.48"/>
    <n v="5584.32"/>
  </r>
  <r>
    <s v="ZC811"/>
    <s v="Šroub schanzův 5.0 mm L125/50 294.530"/>
    <x v="2"/>
    <s v="Z 506_NAHRAD_KOV"/>
    <s v="Umělé tělní náhrady - kovové"/>
    <n v="12"/>
    <n v="386.4"/>
    <n v="386.4"/>
    <n v="1"/>
    <n v="386.4"/>
    <n v="386.4"/>
    <n v="32.199999999999996"/>
    <n v="354.2"/>
    <m/>
    <m/>
    <n v="0"/>
  </r>
  <r>
    <s v="ZC813"/>
    <s v="Nůž amputační COLLIN hrotnatý 220 mm 350 mm 397112080770"/>
    <x v="0"/>
    <s v="Z 503_OSTAT"/>
    <s v="Nástroje chirurgické do 1 roku"/>
    <n v="21"/>
    <n v="822.19"/>
    <n v="822.19"/>
    <n v="5"/>
    <n v="4110.9399999999996"/>
    <n v="822.18799999999987"/>
    <n v="39.151809523809519"/>
    <n v="783.03619047619031"/>
    <m/>
    <m/>
    <n v="0"/>
  </r>
  <r>
    <s v="ZC821"/>
    <s v="Occlu spray zelený 75 ml 00093"/>
    <x v="34"/>
    <s v="Z 509_ZUBOL"/>
    <s v="Zubolékařský materiál"/>
    <n v="21"/>
    <n v="297"/>
    <n v="395.67"/>
    <n v="13"/>
    <n v="4156.96"/>
    <n v="319.76615384615383"/>
    <n v="15.226959706959706"/>
    <n v="304.53919413919414"/>
    <m/>
    <m/>
    <n v="0"/>
  </r>
  <r>
    <s v="ZC823"/>
    <s v="Materiál pro peritoneální výživu svorka zavírací pro outlet  SPC4527 k přístroji Cycler HomeChoice"/>
    <x v="0"/>
    <s v="Z 503_OSTAT"/>
    <s v="Ostatní - peritoneální dialýza"/>
    <n v="21"/>
    <n v="120.03"/>
    <n v="120.03"/>
    <n v="12"/>
    <n v="1440.38"/>
    <n v="120.03166666666668"/>
    <n v="5.7157936507936515"/>
    <n v="114.31587301587302"/>
    <m/>
    <m/>
    <n v="0"/>
  </r>
  <r>
    <s v="ZC824"/>
    <s v="Materiál pro peritoneální dialýzu set jednorázový transportní 4-cestný R5C4479E k přístroji Cycler HomeChoice"/>
    <x v="0"/>
    <s v="Z 503_OSTAT"/>
    <s v="Ostatní - peritoneální dialýza"/>
    <n v="12"/>
    <n v="603.79"/>
    <n v="603.79"/>
    <n v="1020"/>
    <n v="615865.79999999993"/>
    <n v="603.79"/>
    <n v="50.31583333333333"/>
    <n v="553.47416666666663"/>
    <n v="12"/>
    <n v="558.88"/>
    <n v="570057.6"/>
  </r>
  <r>
    <s v="ZC831"/>
    <s v="Sklo podložní mat. okraj bal. á 50 ks AA00000112E (2501)"/>
    <x v="35"/>
    <s v="Z 505_SKLO_LAB MAT"/>
    <s v="Laboratorní sklo"/>
    <n v="12"/>
    <n v="1.6"/>
    <n v="1.82"/>
    <n v="32100"/>
    <n v="55525.94"/>
    <n v="1.7297800623052961"/>
    <n v="0.14414833852544134"/>
    <n v="1.5856317237798547"/>
    <n v="12"/>
    <n v="1.6015999999999999"/>
    <n v="51411.360000000001"/>
  </r>
  <r>
    <s v="ZC832"/>
    <s v="Souprava pro drenáž pleurální dutiny Pleuracan A bal. á 10 ks 4462556 - výpadek do dubna 2024"/>
    <x v="0"/>
    <s v="Z 503_OSTAT"/>
    <s v="Ostatní - všeobecný materiál"/>
    <n v="12"/>
    <n v="1034.1400000000001"/>
    <n v="1034.1400000000001"/>
    <n v="60"/>
    <n v="62048.34"/>
    <n v="1034.1389999999999"/>
    <n v="86.178249999999991"/>
    <n v="947.96074999999996"/>
    <n v="12"/>
    <n v="957.21900000000005"/>
    <n v="57433.14"/>
  </r>
  <r>
    <s v="ZC837"/>
    <s v="Fonendoskop neonatální dvoustranný pr.membr. 18 mm modrý P00202"/>
    <x v="0"/>
    <s v="Z 503_OSTAT"/>
    <s v="Ostatní - všeobecný materiál"/>
    <n v="21"/>
    <n v="393.13"/>
    <n v="393.13"/>
    <n v="12"/>
    <n v="4717.5600000000004"/>
    <n v="393.13000000000005"/>
    <n v="18.720476190476194"/>
    <n v="374.40952380952388"/>
    <n v="21"/>
    <n v="393.13"/>
    <n v="4717.5599999999995"/>
  </r>
  <r>
    <s v="ZC838"/>
    <s v="Maska anesteziologická č.0 EcoMask ( s proužky ) bal. á 40 ks 7290000"/>
    <x v="37"/>
    <s v="Z 542 INTENZ_PECE"/>
    <s v="Intenzívní péče, operační sály"/>
    <n v="21"/>
    <n v="33"/>
    <n v="33"/>
    <n v="120"/>
    <n v="3959.6099999999997"/>
    <n v="32.996749999999999"/>
    <n v="1.5712738095238095"/>
    <n v="31.425476190476189"/>
    <m/>
    <m/>
    <n v="0"/>
  </r>
  <r>
    <s v="ZC839"/>
    <s v="Protéza cévní hemashield 26/15 M00202175126P0"/>
    <x v="1"/>
    <s v="Z 515_NAHRAD_OST"/>
    <s v="Umělé tělní náhrady - ostatní"/>
    <n v="12"/>
    <n v="9917.6"/>
    <n v="15369.89"/>
    <n v="6"/>
    <n v="70410.179999999993"/>
    <n v="11735.029999999999"/>
    <n v="977.91916666666657"/>
    <n v="10757.110833333332"/>
    <m/>
    <m/>
    <n v="0"/>
  </r>
  <r>
    <s v="ZC840"/>
    <s v="Elektroda neutrální zpětná pro dospělé bal. á 5 ks MF3.05.5005"/>
    <x v="0"/>
    <s v="Z 503_OSTAT"/>
    <s v="Elektrody"/>
    <n v="12"/>
    <n v="28.71"/>
    <n v="33.520000000000003"/>
    <n v="1915"/>
    <n v="54248.110000000008"/>
    <n v="28.32799477806789"/>
    <n v="2.3606662315056575"/>
    <n v="25.967328546562232"/>
    <n v="12"/>
    <n v="26.32"/>
    <n v="50402.8"/>
  </r>
  <r>
    <s v="ZC845"/>
    <s v="Kompresa NT 10 x 20 cm/5 ks sterilní 26621"/>
    <x v="29"/>
    <s v="Z 502_OBVAZ"/>
    <s v="Obvazový materiál"/>
    <n v="12"/>
    <n v="1.78"/>
    <n v="1.78"/>
    <n v="249090"/>
    <n v="443028.93999999989"/>
    <n v="1.778589826970171"/>
    <n v="0.14821581891418092"/>
    <n v="1.6303740080559901"/>
    <n v="12"/>
    <n v="1.7321920138888889"/>
    <n v="431471.70873958332"/>
  </r>
  <r>
    <s v="ZC846"/>
    <s v="Kompresa AB 15 x 25 cm/1 ks sterilní NT savá (1230114031) 1327114031"/>
    <x v="29"/>
    <s v="Z 502_OBVAZ"/>
    <s v="Obvazový materiál"/>
    <n v="12"/>
    <n v="7.95"/>
    <n v="7.95"/>
    <n v="5290"/>
    <n v="42039.58"/>
    <n v="7.946990548204159"/>
    <n v="0.66224921235034662"/>
    <n v="7.2847413358538127"/>
    <m/>
    <m/>
    <n v="0"/>
  </r>
  <r>
    <s v="ZC847"/>
    <s v="Systém odsávací uzavřený TC KimVent CH5  neo / pedi Y adaptér 30,5 cm 195-5"/>
    <x v="0"/>
    <s v="Z 503_OSTAT"/>
    <s v="Systémy odsávací"/>
    <n v="12"/>
    <n v="492.2"/>
    <n v="492.2"/>
    <n v="30"/>
    <n v="14766"/>
    <n v="492.2"/>
    <n v="41.016666666666666"/>
    <n v="451.18333333333334"/>
    <m/>
    <m/>
    <n v="0"/>
  </r>
  <r>
    <s v="ZC848"/>
    <s v="Obvaz podkladový pod sádru ortho-pad 10 cm x 3 m bal. á 6 ks karton á 120 ks 1320105004"/>
    <x v="29"/>
    <s v="Z 502_OBVAZ"/>
    <s v="obinadla, obvazy, gáza, vata, vložky"/>
    <n v="12"/>
    <n v="12.02"/>
    <n v="12.02"/>
    <n v="2418"/>
    <n v="29058.319999999996"/>
    <n v="12.017502067824648"/>
    <n v="1.001458505652054"/>
    <n v="11.016043562172595"/>
    <n v="12"/>
    <n v="11.704000000000001"/>
    <n v="28300.272000000001"/>
  </r>
  <r>
    <s v="ZC851"/>
    <s v="Fréza křížová břit HM161RX0181045F"/>
    <x v="34"/>
    <s v="Z 509_ZUBOL"/>
    <s v="Zubolékařský materiál"/>
    <n v="21"/>
    <n v="723.58"/>
    <n v="723.58"/>
    <n v="50"/>
    <n v="36179"/>
    <n v="723.58"/>
    <n v="34.456190476190478"/>
    <n v="689.12380952380954"/>
    <m/>
    <m/>
    <n v="0"/>
  </r>
  <r>
    <s v="ZC852"/>
    <s v="Mikrozkumavka eppendorf 1,5 ml bal. á 1000 ks 72.690.001"/>
    <x v="35"/>
    <s v="Z 505_SKLO_LAB MAT"/>
    <s v="Laboratorní materiál"/>
    <n v="12"/>
    <n v="0.3"/>
    <n v="0.3"/>
    <n v="33000"/>
    <n v="10022.429999999998"/>
    <n v="0.30370999999999998"/>
    <n v="2.5309166666666664E-2"/>
    <n v="0.27840083333333332"/>
    <n v="12"/>
    <n v="0.28111999999999998"/>
    <n v="9276.9599999999991"/>
  </r>
  <r>
    <s v="ZC853"/>
    <s v="Spojka katetru modrá bal. á 50 ks 700/180/124"/>
    <x v="0"/>
    <s v="Z 503_OSTAT"/>
    <s v="Ostatní - všeobecný materiál"/>
    <n v="12"/>
    <n v="27.83"/>
    <n v="27.83"/>
    <n v="450"/>
    <n v="12523.5"/>
    <n v="27.83"/>
    <n v="2.3191666666666664"/>
    <n v="25.510833333333331"/>
    <n v="12"/>
    <n v="25.76"/>
    <n v="11592"/>
  </r>
  <r>
    <s v="ZC854"/>
    <s v="Kompresa NT 7,5 x 7,5 cm/2 ks sterilní 26510 "/>
    <x v="29"/>
    <s v="Z 502_OBVAZ"/>
    <s v="Obvazový materiál"/>
    <n v="12"/>
    <n v="1.62"/>
    <n v="1.62"/>
    <n v="44662"/>
    <n v="72310.639999999927"/>
    <n v="1.6190640813219275"/>
    <n v="0.13492200677682728"/>
    <n v="1.4841420745451002"/>
    <m/>
    <m/>
    <n v="0"/>
  </r>
  <r>
    <s v="ZC858"/>
    <s v="Miska třecí drsná 211/1/0 8,1 cm JIZE211A/1/0"/>
    <x v="35"/>
    <s v="Z 505_SKLO_LAB MAT"/>
    <s v="Laboratorní sklo"/>
    <n v="21"/>
    <n v="141.57"/>
    <n v="179.08"/>
    <n v="12"/>
    <n v="1998.92"/>
    <n v="166.57666666666668"/>
    <n v="7.9322222222222232"/>
    <n v="158.64444444444445"/>
    <n v="21"/>
    <n v="179.08"/>
    <n v="2148.96"/>
  </r>
  <r>
    <s v="ZC861"/>
    <s v="Kanyla endobronchiální 37Fr 125037"/>
    <x v="0"/>
    <s v="Z 503_OSTAT"/>
    <s v="Kanyly mimo chirurgické nástroje"/>
    <n v="21"/>
    <n v="1331"/>
    <n v="1331"/>
    <n v="5"/>
    <n v="6655"/>
    <n v="1331"/>
    <n v="63.38095238095238"/>
    <n v="1267.6190476190477"/>
    <m/>
    <m/>
    <n v="0"/>
  </r>
  <r>
    <s v="ZC862"/>
    <s v="Set proplachovací uroline 1- cestný bal.á 50 ks 7400009A"/>
    <x v="24"/>
    <s v="Z 528 SETY"/>
    <s v="Sety"/>
    <n v="21"/>
    <n v="196.99"/>
    <n v="196.99"/>
    <n v="100"/>
    <n v="19698.8"/>
    <n v="196.988"/>
    <n v="9.3803809523809516"/>
    <n v="187.60761904761904"/>
    <m/>
    <m/>
    <n v="0"/>
  </r>
  <r>
    <s v="ZC866"/>
    <s v="Katetr fogarty arteriální embolektomický 80 cm, 6F s přídavným lumenem 12TLW806F"/>
    <x v="6"/>
    <s v="Z 513_KATETR"/>
    <s v="Katetry"/>
    <n v="21"/>
    <n v="3400.1"/>
    <n v="3400.1"/>
    <n v="13"/>
    <n v="44201.299999999996"/>
    <n v="3400.0999999999995"/>
    <n v="161.90952380952379"/>
    <n v="3238.1904761904757"/>
    <m/>
    <m/>
    <n v="0"/>
  </r>
  <r>
    <s v="ZC867"/>
    <s v="Katetr fogarty arteriální embolektomický 80 cm, 7F s přídavným lumenem 12TLW807F"/>
    <x v="6"/>
    <s v="Z 513_KATETR"/>
    <s v="Katetry"/>
    <n v="21"/>
    <n v="3400.1"/>
    <n v="3400.1"/>
    <n v="5"/>
    <n v="17000.5"/>
    <n v="3400.1"/>
    <n v="161.90952380952382"/>
    <n v="3238.1904761904761"/>
    <m/>
    <m/>
    <n v="0"/>
  </r>
  <r>
    <s v="ZC868"/>
    <s v="Sonda pro tamponádu jícnu Sengstakenova - CH21 blakemoreova trojcestná sonda 8003200210"/>
    <x v="0"/>
    <s v="Z 503_OSTAT"/>
    <s v="Ostatní - všeobecný materiál"/>
    <n v="21"/>
    <n v="3872"/>
    <n v="4005.1"/>
    <n v="3"/>
    <n v="11882.2"/>
    <n v="3960.7333333333336"/>
    <n v="188.60634920634922"/>
    <n v="3772.1269841269846"/>
    <m/>
    <m/>
    <n v="0"/>
  </r>
  <r>
    <s v="ZC872"/>
    <s v="Zátka ke kapiláře 140 ul"/>
    <x v="0"/>
    <s v="Z 503_OSTAT"/>
    <s v="Odběrové systémy"/>
    <n v="21"/>
    <n v="0.53"/>
    <n v="0.56000000000000005"/>
    <n v="6300"/>
    <n v="3463.61"/>
    <n v="0.54977936507936509"/>
    <n v="2.6179969765684052E-2"/>
    <n v="0.52359939531368105"/>
    <n v="21"/>
    <n v="0.53239999999999998"/>
    <n v="3354.12"/>
  </r>
  <r>
    <s v="ZC876"/>
    <s v="Šití vicryl rapide un 5-0 bal. á 36 ks V4930H"/>
    <x v="33"/>
    <s v="Z 529 SITI"/>
    <s v="Šití"/>
    <n v="12"/>
    <n v="172.31"/>
    <n v="172.31"/>
    <n v="144"/>
    <n v="24812.400000000001"/>
    <n v="172.30833333333334"/>
    <n v="14.359027777777778"/>
    <n v="157.94930555555555"/>
    <m/>
    <m/>
    <n v="0"/>
  </r>
  <r>
    <s v="ZC877"/>
    <s v="Šití prolene bl 3-0 bal. á 36 ks EH7693H"/>
    <x v="33"/>
    <s v="Z 529 SITI"/>
    <s v="Šití"/>
    <n v="12"/>
    <n v="86.67"/>
    <n v="86.67"/>
    <n v="36"/>
    <n v="3119.95"/>
    <n v="86.665277777777774"/>
    <n v="7.2221064814814815"/>
    <n v="79.443171296296299"/>
    <m/>
    <m/>
    <n v="0"/>
  </r>
  <r>
    <s v="ZC878"/>
    <s v="Šití vicryl plus vi 4-0 bal. á 36 ks VCP3100H"/>
    <x v="33"/>
    <s v="Z 529 SITI"/>
    <s v="Šití"/>
    <n v="12"/>
    <n v="115.22"/>
    <n v="115.22"/>
    <n v="828"/>
    <n v="95405.150000000009"/>
    <n v="115.22361111111113"/>
    <n v="9.6019675925925938"/>
    <n v="105.62164351851854"/>
    <m/>
    <m/>
    <n v="0"/>
  </r>
  <r>
    <s v="ZC885"/>
    <s v="Náplast omnifix E 10 cm x 10 m 900650"/>
    <x v="29"/>
    <s v="Z 502_OBVAZ"/>
    <s v="náplasti - obvazový materiál"/>
    <n v="12"/>
    <n v="0"/>
    <n v="49.68"/>
    <n v="197"/>
    <n v="9780.9000000000033"/>
    <n v="49.649238578680219"/>
    <n v="4.1374365482233513"/>
    <n v="45.51180203045687"/>
    <m/>
    <m/>
    <n v="0"/>
  </r>
  <r>
    <s v="ZC889"/>
    <s v="Hadička spojovací vysokotlaká PU, délka 75 cm, vnitřní průměr 1,7 mm, tlak 1200 psi, rotační male LUER LOCK, bal. á 30 ks SED 0209NG"/>
    <x v="0"/>
    <s v="Z 503_OSTAT"/>
    <s v="Hadičky spojovací"/>
    <n v="21"/>
    <n v="278.3"/>
    <n v="338.8"/>
    <n v="450"/>
    <n v="148830"/>
    <n v="330.73333333333335"/>
    <n v="15.74920634920635"/>
    <n v="314.98412698412699"/>
    <m/>
    <m/>
    <n v="0"/>
  </r>
  <r>
    <s v="ZC891"/>
    <s v="Drát extenční 1,2 x 160 mm 397129093070"/>
    <x v="2"/>
    <s v="Z 506_NAHRAD_KOV"/>
    <s v="Umělé tělní náhrady - kovové"/>
    <n v="12"/>
    <n v="117"/>
    <n v="126.34"/>
    <n v="320"/>
    <n v="39214.540000000008"/>
    <n v="122.54543750000002"/>
    <n v="10.212119791666668"/>
    <n v="112.33331770833335"/>
    <m/>
    <m/>
    <n v="0"/>
  </r>
  <r>
    <s v="ZC900"/>
    <s v="Systém odsávací hi-vac 200 ml-komplet bal. á 60 ks 05.000.22.801"/>
    <x v="0"/>
    <s v="Z 503_OSTAT"/>
    <s v="Systémy odsávací"/>
    <n v="12"/>
    <n v="47.8"/>
    <n v="47.8"/>
    <n v="2760"/>
    <n v="131914.19999999995"/>
    <n v="47.79499999999998"/>
    <n v="3.9829166666666649"/>
    <n v="43.812083333333312"/>
    <n v="12"/>
    <n v="44.24"/>
    <n v="122102.40000000001"/>
  </r>
  <r>
    <s v="ZC903"/>
    <s v="Kyreta aspirační  8 x 200 mm, bal. á 20 ks, 646682"/>
    <x v="0"/>
    <s v="Z 503_OSTAT"/>
    <s v="Ostatní - všeobecný materiál"/>
    <n v="21"/>
    <n v="52.83"/>
    <n v="55.47"/>
    <n v="60"/>
    <n v="3275.2299999999996"/>
    <n v="54.587166666666661"/>
    <n v="2.5993888888888885"/>
    <n v="51.987777777777772"/>
    <m/>
    <m/>
    <n v="0"/>
  </r>
  <r>
    <s v="ZC904"/>
    <s v="Systém odsávací uzavřený TC KimVent endotracheální 12 Fr/4 mm wet pack 54 cm / 72 h DSE adaptér bal. á 10 ks 227166-5"/>
    <x v="0"/>
    <s v="Z 503_OSTAT"/>
    <s v="Systémy odsávací"/>
    <n v="12"/>
    <n v="837.76"/>
    <n v="837.76"/>
    <n v="20"/>
    <n v="16755.27"/>
    <n v="837.76350000000002"/>
    <n v="69.813625000000002"/>
    <n v="767.94987500000002"/>
    <m/>
    <m/>
    <n v="0"/>
  </r>
  <r>
    <s v="ZC905"/>
    <s v="Hadice silikon 7 x 11,0 x 2,00 mm á 10 m pro drenáž těl.dutin KVS60-070110"/>
    <x v="37"/>
    <s v="Z 542 INTENZ_PECE"/>
    <s v="Intenzívní péče, operační sály"/>
    <n v="21"/>
    <n v="91.48"/>
    <n v="91.48"/>
    <n v="10"/>
    <n v="914.76"/>
    <n v="91.475999999999999"/>
    <n v="4.3559999999999999"/>
    <n v="87.12"/>
    <n v="21"/>
    <n v="91.475999999999999"/>
    <n v="914.76"/>
  </r>
  <r>
    <s v="ZC906"/>
    <s v="Škrtidlo se sponou pro dospělé 25 x 500 mm (500160)  KVS25500 - pouze pro Transfuzní oddělení, RTG"/>
    <x v="0"/>
    <s v="Z 503_OSTAT"/>
    <s v="Ostatní - všeobecný materiál"/>
    <n v="21"/>
    <n v="107.69"/>
    <n v="107.69"/>
    <n v="58"/>
    <n v="6246.0199999999995"/>
    <n v="107.69"/>
    <n v="5.1280952380952378"/>
    <n v="102.56190476190476"/>
    <m/>
    <m/>
    <n v="0"/>
  </r>
  <r>
    <s v="ZC908"/>
    <s v="Dlaha tibie proximální LCP laterální 4.5/5.0 240.042"/>
    <x v="2"/>
    <s v="Z 506_NAHRAD_KOV"/>
    <s v="Umělé tělní náhrady - kovové"/>
    <n v="12"/>
    <n v="9390.9"/>
    <n v="9390.9"/>
    <n v="1"/>
    <n v="9390.9"/>
    <n v="9390.9"/>
    <n v="782.57499999999993"/>
    <n v="8608.3249999999989"/>
    <m/>
    <m/>
    <n v="0"/>
  </r>
  <r>
    <s v="ZC909"/>
    <s v="Šroub zajišťovací stardrive 4.0 mm (42) pro hřeby nitrodřeňové,slitina tita 04.005.432"/>
    <x v="2"/>
    <s v="Z 506_NAHRAD_KOV"/>
    <s v="Umělé tělní náhrady - kovové"/>
    <n v="12"/>
    <n v="637.1"/>
    <n v="637.1"/>
    <n v="8"/>
    <n v="5096.8"/>
    <n v="637.1"/>
    <n v="53.091666666666669"/>
    <n v="584.00833333333333"/>
    <n v="12"/>
    <n v="620.48"/>
    <n v="4963.84"/>
  </r>
  <r>
    <s v="ZC913"/>
    <s v="Elektroda defibrilační pro děti EDGE s konektorem QUIK-COMBO k defibrilátorům ADE LIFEPAK 0-15 kg pro zevní použití 11996-000093 "/>
    <x v="0"/>
    <s v="Z 503_OSTAT"/>
    <s v="Elektrody"/>
    <n v="21"/>
    <n v="1226.94"/>
    <n v="1226.94"/>
    <n v="11"/>
    <n v="13496.34"/>
    <n v="1226.94"/>
    <n v="58.425714285714285"/>
    <n v="1168.5142857142857"/>
    <m/>
    <m/>
    <n v="0"/>
  </r>
  <r>
    <s v="ZC914"/>
    <s v="Steh náplasťový Steri-strip 6 x 100 mm zpevněné bal. á 50 ks R1546"/>
    <x v="29"/>
    <s v="Z 502_OBVAZ"/>
    <s v="náplasti - obvazový materiál"/>
    <n v="12"/>
    <n v="16.57"/>
    <n v="18.66"/>
    <n v="500"/>
    <n v="9016.58"/>
    <n v="18.033159999999999"/>
    <n v="1.5027633333333332"/>
    <n v="16.530396666666665"/>
    <n v="12"/>
    <n v="18.172799999999999"/>
    <n v="9086.4"/>
  </r>
  <r>
    <s v="ZC918"/>
    <s v="Háček operační Crimpable Ball Hooks bal. á 20 á ks430-010"/>
    <x v="34"/>
    <s v="Z 509_ZUBOL"/>
    <s v="Zubolékařský materiál"/>
    <n v="12"/>
    <n v="65"/>
    <n v="65"/>
    <n v="500"/>
    <n v="32500.15"/>
    <n v="65.00030000000001"/>
    <n v="5.4166916666666678"/>
    <n v="59.583608333333345"/>
    <m/>
    <m/>
    <n v="0"/>
  </r>
  <r>
    <s v="ZC920"/>
    <s v="Zámky elite medium twin set. 022 707-398"/>
    <x v="34"/>
    <s v="Z 509_ZUBOL"/>
    <s v="Zubolékařský materiál"/>
    <n v="12"/>
    <n v="1199.98"/>
    <n v="1380"/>
    <n v="182"/>
    <n v="246139.74"/>
    <n v="1352.4161538461537"/>
    <n v="112.70134615384615"/>
    <n v="1239.7148076923077"/>
    <n v="12"/>
    <n v="1344"/>
    <n v="244608"/>
  </r>
  <r>
    <s v="ZC921"/>
    <s v="Pružina open v cívce (100-751) F00062, 700-000"/>
    <x v="34"/>
    <s v="Z 509_ZUBOL"/>
    <s v="Zubolékařský materiál"/>
    <n v="12"/>
    <n v="590"/>
    <n v="590"/>
    <n v="14"/>
    <n v="8259.99"/>
    <n v="589.99928571428575"/>
    <n v="49.166607142857146"/>
    <n v="540.83267857142857"/>
    <m/>
    <m/>
    <n v="0"/>
  </r>
  <r>
    <s v="ZC922"/>
    <s v="Očko Opti-MIM 430-005"/>
    <x v="34"/>
    <s v="Z 509_ZUBOL"/>
    <s v="Zubolékařský materiál"/>
    <n v="12"/>
    <n v="59"/>
    <n v="59"/>
    <n v="20"/>
    <n v="1179.99"/>
    <n v="58.999499999999998"/>
    <n v="4.9166249999999998"/>
    <n v="54.082875000000001"/>
    <m/>
    <m/>
    <n v="0"/>
  </r>
  <r>
    <s v="ZC928"/>
    <s v="Protahováček Hedstrém 073025015"/>
    <x v="34"/>
    <s v="Z 509_ZUBOL"/>
    <s v="Zubolékařský materiál"/>
    <n v="21"/>
    <n v="42.35"/>
    <n v="42.35"/>
    <n v="60"/>
    <n v="2541"/>
    <n v="42.35"/>
    <n v="2.0166666666666666"/>
    <n v="40.333333333333336"/>
    <m/>
    <m/>
    <n v="0"/>
  </r>
  <r>
    <s v="ZC929"/>
    <s v="Miska petri pro TK 58 x 15 mm á 400 ks ventilovatelná nunc DD055058(150288)"/>
    <x v="0"/>
    <s v="Z 503_OSTAT"/>
    <s v="Ostatní - všeobecný materiál"/>
    <n v="21"/>
    <n v="9.18"/>
    <n v="9.85"/>
    <n v="400"/>
    <n v="3939.7599999999998"/>
    <n v="9.8493999999999993"/>
    <n v="0.46901904761904756"/>
    <n v="9.3803809523809516"/>
    <m/>
    <m/>
    <n v="0"/>
  </r>
  <r>
    <s v="ZC940"/>
    <s v="Pumpa centrifugační REVOLUTION pro extrakorporální cirkulaci k přístroji Stöckert S5  SC-050-300-000"/>
    <x v="0"/>
    <s v="Z 503_OSTAT"/>
    <s v="Ostatní - všeobecný materiál"/>
    <n v="12"/>
    <n v="5843.7"/>
    <n v="5843.7"/>
    <n v="36"/>
    <n v="210373.02"/>
    <n v="5843.6949999999997"/>
    <n v="486.97458333333333"/>
    <n v="5356.7204166666661"/>
    <n v="12"/>
    <n v="5409.04"/>
    <n v="194725.44"/>
  </r>
  <r>
    <s v="ZC941"/>
    <s v="Vak k odsávačce sekretů jednorázový 3000 ml bal. á 24 ks 57187"/>
    <x v="0"/>
    <s v="Z 503_OSTAT"/>
    <s v="Ostatní - všeobecný materiál"/>
    <n v="21"/>
    <n v="71.75"/>
    <n v="71.75"/>
    <n v="960"/>
    <n v="68884.090000000011"/>
    <n v="71.754260416666682"/>
    <n v="3.4168695436507943"/>
    <n v="68.337390873015892"/>
    <m/>
    <m/>
    <n v="0"/>
  </r>
  <r>
    <s v="ZC960"/>
    <s v="Set na pleurální punkci bal. á 10 ks 07.048.00.000"/>
    <x v="0"/>
    <s v="Z 503_OSTAT"/>
    <s v="Sety k výkonům"/>
    <n v="12"/>
    <n v="151.25"/>
    <n v="151.25"/>
    <n v="140"/>
    <n v="21175"/>
    <n v="151.25"/>
    <n v="12.604166666666666"/>
    <n v="138.64583333333334"/>
    <n v="12"/>
    <n v="140"/>
    <n v="19600"/>
  </r>
  <r>
    <s v="ZC967"/>
    <s v="Cement kostní copal s ATB Gentamicin a Clindamicin 1 x 40 g 66017790"/>
    <x v="0"/>
    <s v="Z 503_OSTAT"/>
    <s v="Cement kostní"/>
    <n v="12"/>
    <n v="3922.65"/>
    <n v="3922.65"/>
    <n v="11"/>
    <n v="43149.15"/>
    <n v="3922.65"/>
    <n v="326.88749999999999"/>
    <n v="3595.7625000000003"/>
    <m/>
    <m/>
    <n v="0"/>
  </r>
  <r>
    <s v="ZC968"/>
    <s v="Vak odpadní Multifiltrate bag 10 000 ml 5029011"/>
    <x v="0"/>
    <s v="Z 503_OSTAT"/>
    <s v="Filtry"/>
    <n v="12"/>
    <n v="263.77999999999997"/>
    <n v="263.77999999999997"/>
    <n v="313"/>
    <n v="82563.140000000014"/>
    <n v="263.78000000000003"/>
    <n v="21.981666666666669"/>
    <n v="241.79833333333335"/>
    <n v="12"/>
    <n v="244.16"/>
    <n v="76422.080000000002"/>
  </r>
  <r>
    <s v="ZC977"/>
    <s v="Špička pipetovací Tip One Pipette Filter TIPS 0,1-10ul XL 10 x 96, rack,sterilní bal á 960 ks S1120-3810                                        "/>
    <x v="35"/>
    <s v="Z 505_SKLO_LAB MAT"/>
    <s v="Laboratorní materiál"/>
    <n v="21"/>
    <n v="3.86"/>
    <n v="3.86"/>
    <n v="7680"/>
    <n v="29620.799999999999"/>
    <n v="3.8568750000000001"/>
    <n v="0.18366071428571429"/>
    <n v="3.6732142857142858"/>
    <m/>
    <m/>
    <n v="0"/>
  </r>
  <r>
    <s v="ZC979"/>
    <s v="Zkumavka Kep ARC sample cups 4 x 250 á 1000 ks 7C1401"/>
    <x v="35"/>
    <s v="Z 505_SKLO_LAB MAT"/>
    <s v="Laboratorní materiál"/>
    <n v="21"/>
    <n v="2.79"/>
    <n v="2.79"/>
    <n v="1000"/>
    <n v="2789.05"/>
    <n v="2.78905"/>
    <n v="0.13281190476190477"/>
    <n v="2.6562380952380953"/>
    <m/>
    <m/>
    <n v="0"/>
  </r>
  <r>
    <s v="ZC981"/>
    <s v="Kanyla TS 8,0 bez manžety +2 hlad.vnitřní vyměnit.kanyly 101/811/080"/>
    <x v="0"/>
    <s v="Z 503_OSTAT"/>
    <s v="Kanyly mimo chirurgické nástroje"/>
    <n v="12"/>
    <n v="451.84"/>
    <n v="506"/>
    <n v="41"/>
    <n v="19554.38"/>
    <n v="476.93609756097561"/>
    <n v="39.744674796747965"/>
    <n v="437.19142276422764"/>
    <n v="12"/>
    <n v="492.8"/>
    <n v="20204.8"/>
  </r>
  <r>
    <s v="ZC982"/>
    <s v="Kanyla TS 8,5 s manžetou nízkotlaká soft seal s linkou pro sání v subgl.  prostoru bal. á 10 ks 100/860/085"/>
    <x v="0"/>
    <s v="Z 503_OSTAT"/>
    <s v="Kanyly mimo chirurgické nástroje"/>
    <n v="12"/>
    <n v="527.97"/>
    <n v="527.97"/>
    <n v="100"/>
    <n v="52796.5"/>
    <n v="527.96500000000003"/>
    <n v="43.997083333333336"/>
    <n v="483.96791666666672"/>
    <m/>
    <m/>
    <n v="0"/>
  </r>
  <r>
    <s v="ZC983"/>
    <s v="Minitrach II 100/462/000"/>
    <x v="0"/>
    <s v="Z 503_OSTAT"/>
    <s v="Ostatní - všeobecný materiál"/>
    <n v="12"/>
    <n v="993.65"/>
    <n v="1073.1500000000001"/>
    <n v="10"/>
    <n v="10334.01"/>
    <n v="1033.4010000000001"/>
    <n v="86.11675000000001"/>
    <n v="947.28425000000004"/>
    <n v="12"/>
    <n v="993.33"/>
    <n v="9933.3000000000011"/>
  </r>
  <r>
    <s v="ZC985"/>
    <s v="Rouška břišní sterilní RTG nití 45 x 45 cm / 5 ks karton á 500 ks 37750+"/>
    <x v="29"/>
    <s v="Z 502_OBVAZ"/>
    <s v="Obvazový materiál"/>
    <n v="12"/>
    <n v="13.95"/>
    <n v="13.95"/>
    <n v="15000"/>
    <n v="209204.14"/>
    <n v="13.946942666666667"/>
    <n v="1.1622452222222222"/>
    <n v="12.784697444444445"/>
    <n v="12"/>
    <n v="12.909559999999999"/>
    <n v="193643.4"/>
  </r>
  <r>
    <s v="ZC986"/>
    <s v="Pumpa infuzní elastomerická Infusor LV 5 2 denní á 12 ks 252 ml 2C2009K"/>
    <x v="0"/>
    <s v="Z 503_OSTAT"/>
    <s v="Ostatní - všeobecný materiál"/>
    <n v="21"/>
    <n v="562.65"/>
    <n v="623.15"/>
    <n v="564"/>
    <n v="331128.59999999998"/>
    <n v="587.10744680851064"/>
    <n v="27.957497467071935"/>
    <n v="559.14994934143874"/>
    <m/>
    <m/>
    <n v="0"/>
  </r>
  <r>
    <s v="ZC989"/>
    <s v="Šití dafilon modrý 3/0 (2) bal. á 36 ks C0932655"/>
    <x v="33"/>
    <s v="Z 529 SITI"/>
    <s v="Šití"/>
    <n v="12"/>
    <n v="61.41"/>
    <n v="61.41"/>
    <n v="72"/>
    <n v="4421.26"/>
    <n v="61.406388888888891"/>
    <n v="5.1171990740740743"/>
    <n v="56.289189814814819"/>
    <m/>
    <m/>
    <n v="0"/>
  </r>
  <r>
    <s v="ZC990"/>
    <s v="Šití silkam černý 0 (3,5) bal. á 24 ks B0266671"/>
    <x v="33"/>
    <s v="Z 529 SITI"/>
    <s v="Šití"/>
    <n v="12"/>
    <n v="54.08"/>
    <n v="54.08"/>
    <n v="504"/>
    <n v="27257.359999999997"/>
    <n v="54.082063492063483"/>
    <n v="4.5068386243386236"/>
    <n v="49.575224867724856"/>
    <n v="12"/>
    <n v="54.081944444444446"/>
    <n v="27257.3"/>
  </r>
  <r>
    <s v="ZC992"/>
    <s v="Šití dafilon modrý 4/0 (1.5) bal. á 36 ks C0932132"/>
    <x v="33"/>
    <s v="Z 529 SITI"/>
    <s v="Šití"/>
    <n v="12"/>
    <n v="39.49"/>
    <n v="39.49"/>
    <n v="1224"/>
    <n v="48339.37999999999"/>
    <n v="39.492957516339864"/>
    <n v="3.291079793028322"/>
    <n v="36.20187772331154"/>
    <n v="12"/>
    <n v="39.493148148148151"/>
    <n v="48339.613333333335"/>
  </r>
  <r>
    <s v="ZC994"/>
    <s v="Láhev náhradní hi-vac 400 ml 05.000.22.802"/>
    <x v="0"/>
    <s v="Z 503_OSTAT"/>
    <s v="Ostatní - všeobecný materiál"/>
    <n v="21"/>
    <n v="37.43"/>
    <n v="41.62"/>
    <n v="1030"/>
    <n v="40998.649999999994"/>
    <n v="39.804514563106792"/>
    <n v="1.8954530744336568"/>
    <n v="37.909061488673139"/>
    <m/>
    <m/>
    <n v="0"/>
  </r>
  <r>
    <s v="ZC995"/>
    <s v="Dlaha nosní Nasofix splint thermo medium 65 x 35 x 40 bal. á 10 ks 72-3026"/>
    <x v="0"/>
    <s v="Z 503_OSTAT"/>
    <s v="Ostatní - všeobecný materiál"/>
    <n v="12"/>
    <n v="214.1"/>
    <n v="214.1"/>
    <n v="10"/>
    <n v="2140.9899999999998"/>
    <n v="214.09899999999999"/>
    <n v="17.841583333333332"/>
    <n v="196.25741666666664"/>
    <m/>
    <m/>
    <n v="0"/>
  </r>
  <r>
    <s v="ZC999"/>
    <s v="Protéza cévní hemashield 30/15 M00202175130P0"/>
    <x v="1"/>
    <s v="Z 515_NAHRAD_OST"/>
    <s v="Umělé tělní náhrady - ostatní"/>
    <n v="12"/>
    <n v="9850.9"/>
    <n v="15369.89"/>
    <n v="3"/>
    <n v="40590.68"/>
    <n v="13530.226666666667"/>
    <n v="1127.518888888889"/>
    <n v="12402.707777777778"/>
    <m/>
    <m/>
    <n v="0"/>
  </r>
  <r>
    <s v="ZD001"/>
    <s v="Kyveta ředící bal. á 120 ks OVIC11"/>
    <x v="0"/>
    <s v="Z 503_OSTAT"/>
    <s v="Ostatní - všeobecný materiál"/>
    <n v="21"/>
    <n v="5.05"/>
    <n v="10.51"/>
    <n v="6600"/>
    <n v="45331.44"/>
    <n v="6.8684000000000003"/>
    <n v="0.32706666666666667"/>
    <n v="6.5413333333333332"/>
    <m/>
    <m/>
    <n v="0"/>
  </r>
  <r>
    <s v="ZD005"/>
    <s v="Separating fluid 500 ml 1/V3651"/>
    <x v="34"/>
    <s v="Z 509_ZUBOL"/>
    <s v="Zubolékařský materiál"/>
    <n v="21"/>
    <n v="1036.32"/>
    <n v="1036.32"/>
    <n v="10"/>
    <n v="10363.170000000002"/>
    <n v="1036.3170000000002"/>
    <n v="49.348428571428585"/>
    <n v="986.96857142857164"/>
    <m/>
    <m/>
    <n v="0"/>
  </r>
  <r>
    <s v="ZD006"/>
    <s v="Duracryl plus liq. 250 g 160000041"/>
    <x v="34"/>
    <s v="Z 509_ZUBOL"/>
    <s v="Zubolékařský materiál"/>
    <n v="21"/>
    <n v="182.44"/>
    <n v="182.45"/>
    <n v="2"/>
    <n v="364.89"/>
    <n v="182.44499999999999"/>
    <n v="8.6878571428571423"/>
    <n v="173.75714285714284"/>
    <m/>
    <m/>
    <n v="0"/>
  </r>
  <r>
    <s v="ZD007"/>
    <s v="Rourka tracheální nasální 6,0 mm bal. á 10 ks 100/133/060"/>
    <x v="0"/>
    <s v="Z 503_OSTAT"/>
    <s v="Ostatní - všeobecný materiál"/>
    <n v="21"/>
    <n v="205.82"/>
    <n v="226.39"/>
    <n v="110"/>
    <n v="23463.11"/>
    <n v="213.30100000000002"/>
    <n v="10.157190476190477"/>
    <n v="203.14380952380955"/>
    <n v="12"/>
    <n v="209.55199999999999"/>
    <n v="23050.719999999998"/>
  </r>
  <r>
    <s v="ZD008"/>
    <s v="Rourka tracheální nasální 7,5 mm bal. á 10 ks 100/133/075"/>
    <x v="0"/>
    <s v="Z 503_OSTAT"/>
    <s v="Ostatní - všeobecný materiál"/>
    <n v="21"/>
    <n v="205.82"/>
    <n v="226.39"/>
    <n v="110"/>
    <n v="23257.409999999996"/>
    <n v="211.43099999999995"/>
    <n v="10.068142857142854"/>
    <n v="201.36285714285711"/>
    <n v="12"/>
    <n v="209.55199999999999"/>
    <n v="23050.719999999998"/>
  </r>
  <r>
    <s v="ZD009"/>
    <s v="Miska 4 jamková á 120 ks 144444"/>
    <x v="0"/>
    <s v="Z 503_OSTAT"/>
    <s v="Ostatní - všeobecný materiál"/>
    <n v="21"/>
    <n v="49.21"/>
    <n v="52.13"/>
    <n v="1080"/>
    <n v="55950.399999999994"/>
    <n v="51.805925925925919"/>
    <n v="2.46694885361552"/>
    <n v="49.338977072310399"/>
    <m/>
    <m/>
    <n v="0"/>
  </r>
  <r>
    <s v="ZD010"/>
    <s v="Set rouškovací na malé zákroky sterilní pro žilní katetrizaci Mediset 4752004"/>
    <x v="0"/>
    <s v="Z 503_OSTAT"/>
    <s v="Ostatní - všeobecný materiál"/>
    <n v="12"/>
    <n v="147.94"/>
    <n v="149.05000000000001"/>
    <n v="993"/>
    <n v="147755.71"/>
    <n v="148.79729103726081"/>
    <n v="12.399774253105067"/>
    <n v="136.39751678415573"/>
    <m/>
    <m/>
    <n v="0"/>
  </r>
  <r>
    <s v="ZD012"/>
    <s v="Válec odměrný 100 ml vysoký sklo VTRB632432151130"/>
    <x v="0"/>
    <s v="Z 503_OSTAT"/>
    <s v="Ostatní - všeobecný materiál"/>
    <n v="21"/>
    <n v="165.77"/>
    <n v="165.77"/>
    <n v="4"/>
    <n v="663.08"/>
    <n v="165.77"/>
    <n v="7.8938095238095247"/>
    <n v="157.87619047619049"/>
    <m/>
    <m/>
    <n v="0"/>
  </r>
  <r>
    <s v="ZD013"/>
    <s v="Signum Dentin 1x4g D4 HK66020021 (4951065A)"/>
    <x v="34"/>
    <s v="Z 509_ZUBOL"/>
    <s v="Zubolékařský materiál"/>
    <n v="21"/>
    <n v="850"/>
    <n v="850"/>
    <n v="1"/>
    <n v="850"/>
    <n v="850"/>
    <n v="40.476190476190474"/>
    <n v="809.52380952380952"/>
    <m/>
    <m/>
    <n v="0"/>
  </r>
  <r>
    <s v="ZD017"/>
    <s v="Šroub kanylovaný 4.5 mm 214.460"/>
    <x v="2"/>
    <s v="Z 506_NAHRAD_KOV"/>
    <s v="Umělé tělní náhrady - kovové"/>
    <n v="12"/>
    <n v="618.70000000000005"/>
    <n v="618.70000000000005"/>
    <n v="3"/>
    <n v="1856.1000000000001"/>
    <n v="618.70000000000005"/>
    <n v="51.558333333333337"/>
    <n v="567.14166666666665"/>
    <m/>
    <m/>
    <n v="0"/>
  </r>
  <r>
    <s v="ZD018"/>
    <s v="Šroub kanylovaný 4.5 mm 214.450"/>
    <x v="2"/>
    <s v="Z 506_NAHRAD_KOV"/>
    <s v="Umělé tělní náhrady - kovové"/>
    <n v="12"/>
    <n v="618.70000000000005"/>
    <n v="618.70000000000005"/>
    <n v="1"/>
    <n v="618.70000000000005"/>
    <n v="618.70000000000005"/>
    <n v="51.558333333333337"/>
    <n v="567.14166666666665"/>
    <n v="12"/>
    <n v="602.55999999999995"/>
    <n v="602.55999999999995"/>
  </r>
  <r>
    <s v="ZD020"/>
    <s v="Rourka rektální CH14 délka 12 cm sterilní bal. á 20 ks 646700"/>
    <x v="0"/>
    <s v="Z 503_OSTAT"/>
    <s v="Ostatní - všeobecný materiál"/>
    <n v="12"/>
    <n v="19.93"/>
    <n v="21.28"/>
    <n v="540"/>
    <n v="11254.449999999999"/>
    <n v="20.841574074074071"/>
    <n v="1.7367978395061725"/>
    <n v="19.104776234567897"/>
    <n v="12"/>
    <n v="19.364750000000001"/>
    <n v="10456.965"/>
  </r>
  <r>
    <s v="ZD022"/>
    <s v="Šroub zajišťovací stardrive 2.7 mm (22) samořezný, hlava LCP 2.4,slitina ti 402.222"/>
    <x v="2"/>
    <s v="Z 506_NAHRAD_KOV"/>
    <s v="Umělé tělní náhrady - kovové"/>
    <n v="12"/>
    <n v="964.85"/>
    <n v="964.85"/>
    <n v="1"/>
    <n v="964.85"/>
    <n v="964.85"/>
    <n v="80.404166666666669"/>
    <n v="884.44583333333333"/>
    <m/>
    <m/>
    <n v="0"/>
  </r>
  <r>
    <s v="ZD023"/>
    <s v="Šroub kortikální stardrive 2.7 mm 402.876"/>
    <x v="2"/>
    <s v="Z 506_NAHRAD_KOV"/>
    <s v="Umělé tělní náhrady - kovové"/>
    <n v="12"/>
    <n v="428.95"/>
    <n v="428.95"/>
    <n v="4"/>
    <n v="1715.8"/>
    <n v="428.95"/>
    <n v="35.74583333333333"/>
    <n v="393.20416666666665"/>
    <m/>
    <m/>
    <n v="0"/>
  </r>
  <r>
    <s v="ZD024"/>
    <s v="Šroub zajišťovací VA LCP stardrive malý fragment 3.5 mm (42) samořezný 213.042"/>
    <x v="2"/>
    <s v="Z 506_NAHRAD_KOV"/>
    <s v="Umělé tělní náhrady - kovové"/>
    <n v="12"/>
    <n v="1108.5999999999999"/>
    <n v="1297.2"/>
    <n v="24"/>
    <n v="26606.399999999991"/>
    <n v="1108.5999999999997"/>
    <n v="92.383333333333312"/>
    <n v="1016.2166666666664"/>
    <n v="12"/>
    <n v="1079.68"/>
    <n v="25912.32"/>
  </r>
  <r>
    <s v="ZD025"/>
    <s v="Šroub samořezný zajišťovací VA LCP Stardrive malý fragment ocel 3,5 mm x 30 mm 213.030"/>
    <x v="2"/>
    <s v="Z 506_NAHRAD_KOV"/>
    <s v="Umělé tělní náhrady - kovové"/>
    <n v="12"/>
    <n v="976.35"/>
    <n v="976.35"/>
    <n v="20"/>
    <n v="19527"/>
    <n v="976.35"/>
    <n v="81.362499999999997"/>
    <n v="894.98750000000007"/>
    <n v="12"/>
    <n v="950.88"/>
    <n v="19017.599999999999"/>
  </r>
  <r>
    <s v="ZD033"/>
    <s v="Protéza cévní hemashield 28/15 M00202175128PO"/>
    <x v="1"/>
    <s v="Z 515_NAHRAD_OST"/>
    <s v="Umělé tělní náhrady - ostatní"/>
    <n v="12"/>
    <n v="9891.15"/>
    <n v="15369.89"/>
    <n v="5"/>
    <n v="54934.490000000005"/>
    <n v="10986.898000000001"/>
    <n v="915.57483333333346"/>
    <n v="10071.323166666667"/>
    <n v="12"/>
    <n v="14968.93"/>
    <n v="74844.649999999994"/>
  </r>
  <r>
    <s v="ZD035"/>
    <s v="Špička pipetovací Tip One Pipette Filter TIPS 100-1000ul 10 x 96, rack,sterilní bal á 960 ks S1126-7810                                        "/>
    <x v="35"/>
    <s v="Z 505_SKLO_LAB MAT"/>
    <s v="Laboratorní materiál"/>
    <n v="21"/>
    <n v="4.49"/>
    <n v="5.51"/>
    <n v="12480"/>
    <n v="61068.7"/>
    <n v="4.8933253205128207"/>
    <n v="0.23301549145299147"/>
    <n v="4.6603098290598295"/>
    <m/>
    <m/>
    <n v="0"/>
  </r>
  <r>
    <s v="ZD042"/>
    <s v="Materiál pro peritoneální dialýzu Katetr Swanneck curl 62,5 cm 8888413815 k přístroji Cycler HomeChoice"/>
    <x v="6"/>
    <s v="Z 513_KATETR"/>
    <s v="Katetry pro dialýzu"/>
    <n v="21"/>
    <n v="3394.05"/>
    <n v="3394.05"/>
    <n v="1"/>
    <n v="3394.05"/>
    <n v="3394.05"/>
    <n v="161.62142857142857"/>
    <n v="3232.4285714285716"/>
    <m/>
    <m/>
    <n v="0"/>
  </r>
  <r>
    <s v="ZD047"/>
    <s v="Lopatka na cement 10 cm 121520010"/>
    <x v="34"/>
    <s v="Z 509_ZUBOL"/>
    <s v="Zubolékařský materiál"/>
    <n v="21"/>
    <n v="713.9"/>
    <n v="713.9"/>
    <n v="2"/>
    <n v="1427.8"/>
    <n v="713.9"/>
    <n v="33.995238095238093"/>
    <n v="679.90476190476193"/>
    <m/>
    <m/>
    <n v="0"/>
  </r>
  <r>
    <s v="ZD050"/>
    <s v="Drát vodící 3.20 mm 357.399"/>
    <x v="2"/>
    <s v="Z 506_NAHRAD_KOV"/>
    <s v="Umělé tělní náhrady - kovové"/>
    <n v="12"/>
    <n v="434.7"/>
    <n v="434.7"/>
    <n v="16"/>
    <n v="6955.2"/>
    <n v="434.7"/>
    <n v="36.225000000000001"/>
    <n v="398.47499999999997"/>
    <m/>
    <m/>
    <n v="0"/>
  </r>
  <r>
    <s v="ZD053"/>
    <s v="Čidlo ICP neurovent P pro měření nitrolebního tlaku 5 F 55 cm 092946"/>
    <x v="40"/>
    <s v="Z 522_CIDLA"/>
    <s v="Čidla"/>
    <n v="21"/>
    <n v="20175.54"/>
    <n v="20175.54"/>
    <n v="17"/>
    <n v="342984.18"/>
    <n v="20175.54"/>
    <n v="960.74"/>
    <n v="19214.8"/>
    <m/>
    <m/>
    <n v="0"/>
  </r>
  <r>
    <s v="ZD054"/>
    <s v="Gáza skládaná 8 cm x 17 cm / 2 ks karton á 1120 ks 37016"/>
    <x v="29"/>
    <s v="Z 502_OBVAZ"/>
    <s v="Obvazový materiál"/>
    <n v="12"/>
    <n v="13.8"/>
    <n v="13.8"/>
    <n v="1120"/>
    <n v="15456"/>
    <n v="13.8"/>
    <n v="1.1500000000000001"/>
    <n v="12.65"/>
    <m/>
    <m/>
    <n v="0"/>
  </r>
  <r>
    <s v="ZD055"/>
    <s v="Zvon porodní s indikátorem podtlaku a tažné síly KIWI VAC 6000ME"/>
    <x v="0"/>
    <s v="Z 503_OSTAT"/>
    <s v="Ostatní - všeobecný materiál"/>
    <n v="21"/>
    <n v="1385.45"/>
    <n v="1385.45"/>
    <n v="215"/>
    <n v="297871.75"/>
    <n v="1385.45"/>
    <n v="65.973809523809521"/>
    <n v="1319.4761904761906"/>
    <m/>
    <m/>
    <n v="0"/>
  </r>
  <r>
    <s v="ZD068"/>
    <s v="Keramika IPS InLine PoM Opaquer A-D A2 IV593161"/>
    <x v="34"/>
    <s v="Z 509_ZUBOL"/>
    <s v="Zubolékařský materiál"/>
    <n v="21"/>
    <n v="1125"/>
    <n v="1125"/>
    <n v="1"/>
    <n v="1125"/>
    <n v="1125"/>
    <n v="53.571428571428569"/>
    <n v="1071.4285714285713"/>
    <m/>
    <m/>
    <n v="0"/>
  </r>
  <r>
    <s v="ZD071"/>
    <s v="Kanyla TS 9,0 s manžetou nízkotlaká soft seal,sání v subgl. prostoru bal. á 10 ks 100/860/090"/>
    <x v="0"/>
    <s v="Z 503_OSTAT"/>
    <s v="Kanyly mimo chirurgické nástroje"/>
    <n v="12"/>
    <n v="527.96"/>
    <n v="527.96"/>
    <n v="70"/>
    <n v="36957.54"/>
    <n v="527.96485714285711"/>
    <n v="43.997071428571424"/>
    <n v="483.9677857142857"/>
    <m/>
    <m/>
    <n v="0"/>
  </r>
  <r>
    <s v="ZD072"/>
    <s v="Šití vicryl plus vi 5-0 bal. á 36 ks VCP500H"/>
    <x v="33"/>
    <s v="Z 529 SITI"/>
    <s v="Šití"/>
    <n v="12"/>
    <n v="171.25"/>
    <n v="171.25"/>
    <n v="108"/>
    <n v="18495.449999999997"/>
    <n v="171.25416666666663"/>
    <n v="14.271180555555553"/>
    <n v="156.98298611111107"/>
    <m/>
    <m/>
    <n v="0"/>
  </r>
  <r>
    <s v="ZD073"/>
    <s v="Šroub zajišťovací 4,5 mm Targon KB344T"/>
    <x v="2"/>
    <s v="Z 506_NAHRAD_KOV"/>
    <s v="Umělé tělní náhrady - kovové"/>
    <n v="12"/>
    <n v="1363.11"/>
    <n v="1417.63"/>
    <n v="3"/>
    <n v="4198.37"/>
    <n v="1399.4566666666667"/>
    <n v="116.62138888888889"/>
    <n v="1282.8352777777777"/>
    <n v="12"/>
    <n v="1491.06"/>
    <n v="4473.18"/>
  </r>
  <r>
    <s v="ZD074"/>
    <s v="Šroub zajišťovací VA stardrive 3.5 mm (35) samořezný, ocel 213.035"/>
    <x v="2"/>
    <s v="Z 506_NAHRAD_KOV"/>
    <s v="Umělé tělní náhrady - kovové"/>
    <n v="12"/>
    <n v="1048.8"/>
    <n v="1227.05"/>
    <n v="56"/>
    <n v="58732.800000000003"/>
    <n v="1048.8"/>
    <n v="87.399999999999991"/>
    <n v="961.4"/>
    <n v="12"/>
    <n v="1021.44"/>
    <n v="57200.639999999999"/>
  </r>
  <r>
    <s v="ZD084"/>
    <s v="Drát s očkem 219328"/>
    <x v="0"/>
    <s v="Z 503_OSTAT"/>
    <s v="Ostatní - všeobecný materiál"/>
    <n v="21"/>
    <n v="1761.76"/>
    <n v="1761.76"/>
    <n v="3"/>
    <n v="5285.28"/>
    <n v="1761.76"/>
    <n v="83.893333333333331"/>
    <n v="1677.8666666666666"/>
    <m/>
    <m/>
    <n v="0"/>
  </r>
  <r>
    <s v="ZD085"/>
    <s v="Jehla needle syslock 16G sterilní 03018-01 "/>
    <x v="24"/>
    <s v="Z 528 SETY"/>
    <s v="Odběrové systémy transfúzní odd."/>
    <n v="12"/>
    <n v="30.25"/>
    <n v="30.25"/>
    <n v="12500"/>
    <n v="378125"/>
    <n v="30.25"/>
    <n v="2.5208333333333335"/>
    <n v="27.729166666666668"/>
    <n v="12"/>
    <n v="28"/>
    <n v="350000"/>
  </r>
  <r>
    <s v="ZD086"/>
    <s v="Trojvak T/B CPD-SAGM  bal. á 40 ks 831-8307"/>
    <x v="24"/>
    <s v="Z 528 SETY"/>
    <s v="Odběrové systémy transfúzní odd."/>
    <n v="21"/>
    <n v="171.82"/>
    <n v="202.42"/>
    <n v="1600"/>
    <n v="304678"/>
    <n v="190.42375000000001"/>
    <n v="9.0677976190476191"/>
    <n v="181.3559523809524"/>
    <m/>
    <m/>
    <n v="0"/>
  </r>
  <r>
    <s v="ZD093"/>
    <s v="Zkumavka falcon 5 ml nesterilní 12 x 75 mm bal. á 1000 ks 352008"/>
    <x v="35"/>
    <s v="Z 505_SKLO_LAB MAT"/>
    <s v="Laboratorní materiál"/>
    <n v="21"/>
    <n v="3.41"/>
    <n v="3.41"/>
    <n v="34000"/>
    <n v="115891.38"/>
    <n v="3.4085700000000001"/>
    <n v="0.16231285714285715"/>
    <n v="3.246257142857143"/>
    <n v="21"/>
    <n v="3.4085699999999997"/>
    <n v="115891.37999999999"/>
  </r>
  <r>
    <s v="ZD094"/>
    <s v="Gáza skládaná 8 cm x 17 cm / 5 ks karton á 1200 ks 37017"/>
    <x v="29"/>
    <s v="Z 502_OBVAZ"/>
    <s v="Obvazový materiál"/>
    <n v="12"/>
    <n v="6.55"/>
    <n v="6.55"/>
    <n v="24000"/>
    <n v="157297.96999999994"/>
    <n v="6.5540820833333306"/>
    <n v="0.54617350694444422"/>
    <n v="6.0079085763888864"/>
    <n v="12"/>
    <n v="6.3831041666666666"/>
    <n v="153194.5"/>
  </r>
  <r>
    <s v="ZD095"/>
    <s v="Tekutina expanzní sheraifina 1l 1501SH"/>
    <x v="34"/>
    <s v="Z 509_ZUBOL"/>
    <s v="Zubolékařský materiál"/>
    <n v="21"/>
    <n v="759.05"/>
    <n v="762"/>
    <n v="4"/>
    <n v="3042.09"/>
    <n v="760.52250000000004"/>
    <n v="36.215357142857144"/>
    <n v="724.30714285714294"/>
    <m/>
    <m/>
    <n v="0"/>
  </r>
  <r>
    <s v="ZD098"/>
    <s v="Náplast s polštářkem Cosmopor E, 10 x 8 cm, sterilní, bal. á 25 ks 900873"/>
    <x v="29"/>
    <s v="Z 502_OBVAZ"/>
    <s v="náplasti - obvazový materiál"/>
    <n v="12"/>
    <n v="3.22"/>
    <n v="3.22"/>
    <n v="41136"/>
    <n v="130686.92"/>
    <n v="3.1769476857253984"/>
    <n v="0.26474564047711652"/>
    <n v="2.9122020452482817"/>
    <n v="12"/>
    <n v="3.1359999999999997"/>
    <n v="129002.49599999998"/>
  </r>
  <r>
    <s v="ZD099"/>
    <s v="Náplast s polštářkem Cosmopor E 15 x 8 cm (11 x 4 cm), 25 ks 900874"/>
    <x v="29"/>
    <s v="Z 502_OBVAZ"/>
    <s v="náplasti - obvazový materiál"/>
    <n v="12"/>
    <n v="2.64"/>
    <n v="2.65"/>
    <n v="23695"/>
    <n v="62673.349999999977"/>
    <n v="2.6450031652247299"/>
    <n v="0.22041693043539415"/>
    <n v="2.4245862347893357"/>
    <n v="12"/>
    <n v="2.5760000000000001"/>
    <n v="61038.32"/>
  </r>
  <r>
    <s v="ZD100"/>
    <s v="Náplast s polštářkem Cosmopor E, 20 x 10 cm (16 x 5,5 cm), sterilní, bal. á 25 ks 900876"/>
    <x v="29"/>
    <s v="Z 502_OBVAZ"/>
    <s v="náplasti - obvazový materiál"/>
    <n v="12"/>
    <n v="3.85"/>
    <n v="3.85"/>
    <n v="16114"/>
    <n v="62079.209999999934"/>
    <n v="3.8525015514459433"/>
    <n v="0.32104179595382859"/>
    <n v="3.5314597554921145"/>
    <n v="12"/>
    <n v="3.7519999999999998"/>
    <n v="60459.727999999996"/>
  </r>
  <r>
    <s v="ZD101"/>
    <s v="Náplast s polštářkem Cosmopor E, 35 x 10 cm (30,5 x 5,5 cm), sterilní, bal. á 25 ks 900878"/>
    <x v="29"/>
    <s v="Z 502_OBVAZ"/>
    <s v="náplasti - obvazový materiál"/>
    <n v="12"/>
    <n v="6.67"/>
    <n v="6.67"/>
    <n v="4360"/>
    <n v="29081.200000000001"/>
    <n v="6.67"/>
    <n v="0.55583333333333329"/>
    <n v="6.1141666666666667"/>
    <n v="12"/>
    <n v="6.4960000000000004"/>
    <n v="28322.560000000001"/>
  </r>
  <r>
    <s v="ZD103"/>
    <s v="Náplast omniplast 2,5 cm x 9,2 m 9004530"/>
    <x v="29"/>
    <s v="Z 502_OBVAZ"/>
    <s v="náplasti - obvazový materiál"/>
    <n v="12"/>
    <n v="25.72"/>
    <n v="25.83"/>
    <n v="837"/>
    <n v="21598.019999999993"/>
    <n v="25.80408602150537"/>
    <n v="2.150340501792114"/>
    <n v="23.653745519713254"/>
    <m/>
    <m/>
    <n v="0"/>
  </r>
  <r>
    <s v="ZD104"/>
    <s v="Náplast omniplast 10,0 cm x 10,0 m 9004472 (900535)"/>
    <x v="29"/>
    <s v="Z 502_OBVAZ"/>
    <s v="náplasti - obvazový materiál"/>
    <n v="12"/>
    <n v="129.19"/>
    <n v="129.75"/>
    <n v="699"/>
    <n v="90481.680000000008"/>
    <n v="129.4444635193133"/>
    <n v="10.787038626609442"/>
    <n v="118.65742489270386"/>
    <n v="12"/>
    <n v="126.38083333333334"/>
    <n v="88340.202499999999"/>
  </r>
  <r>
    <s v="ZD105"/>
    <s v="Manoshield ESO bal. á 20 ks MSS-2155"/>
    <x v="6"/>
    <s v="Z 513_KATETR"/>
    <s v="Katetry"/>
    <n v="21"/>
    <n v="731.81"/>
    <n v="731.81"/>
    <n v="80"/>
    <n v="58544.639999999999"/>
    <n v="731.80799999999999"/>
    <n v="34.847999999999999"/>
    <n v="696.96"/>
    <m/>
    <m/>
    <n v="0"/>
  </r>
  <r>
    <s v="ZD107"/>
    <s v="Náplast s polštářkem Cosmopor E, 7,2 x 5 cm (4 x 2,7 cm), sterilní,  bal. á 50 ks 900870"/>
    <x v="29"/>
    <s v="Z 502_OBVAZ"/>
    <s v="náplasti - obvazový materiál"/>
    <n v="12"/>
    <n v="1.26"/>
    <n v="1.27"/>
    <n v="85753"/>
    <n v="108477.56"/>
    <n v="1.265000174920994"/>
    <n v="0.10541668124341617"/>
    <n v="1.159583493677578"/>
    <n v="12"/>
    <n v="1.232"/>
    <n v="105647.696"/>
  </r>
  <r>
    <s v="ZD109"/>
    <s v="Tampon menstruační bal. á 16 ks 7091164"/>
    <x v="29"/>
    <s v="Z 502_OBVAZ"/>
    <s v="Obvazový materiál"/>
    <n v="21"/>
    <n v="3.01"/>
    <n v="3.01"/>
    <n v="128"/>
    <n v="385.37"/>
    <n v="3.010703125"/>
    <n v="0.14336681547619048"/>
    <n v="2.8673363095238096"/>
    <n v="21"/>
    <n v="3.0976249999999999"/>
    <n v="396.49599999999998"/>
  </r>
  <r>
    <s v="ZD110"/>
    <s v="Pás břišní - Verba č. 1 - 65 - 75 cm 932531"/>
    <x v="29"/>
    <s v="Z 502_OBVAZ"/>
    <s v="Obvazový materiál"/>
    <n v="12"/>
    <n v="358.51"/>
    <n v="358.51"/>
    <n v="2"/>
    <n v="717.02"/>
    <n v="358.51"/>
    <n v="29.875833333333333"/>
    <n v="328.63416666666666"/>
    <m/>
    <m/>
    <n v="0"/>
  </r>
  <r>
    <s v="ZD111"/>
    <s v="Náplast omnifix E 5 cm x 10 m 9006493"/>
    <x v="29"/>
    <s v="Z 502_OBVAZ"/>
    <s v="náplasti - obvazový materiál"/>
    <n v="12"/>
    <n v="28.21"/>
    <n v="28.27"/>
    <n v="287"/>
    <n v="8110.0300000000007"/>
    <n v="28.257944250871084"/>
    <n v="2.3548286875725903"/>
    <n v="25.903115563298492"/>
    <m/>
    <m/>
    <n v="0"/>
  </r>
  <r>
    <s v="ZD113"/>
    <s v="Manžeta fixační Ute-Fix á 60 ks NKS:40-06"/>
    <x v="0"/>
    <s v="Z 503_OSTAT"/>
    <s v="Ostatní - všeobecný materiál"/>
    <n v="21"/>
    <n v="22.3"/>
    <n v="22.3"/>
    <n v="600"/>
    <n v="13380.300000000003"/>
    <n v="22.300500000000003"/>
    <n v="1.0619285714285716"/>
    <n v="21.238571428571433"/>
    <n v="12"/>
    <n v="20.641666666666666"/>
    <n v="12385"/>
  </r>
  <r>
    <s v="ZD114"/>
    <s v="Signum Dentin á 4 g B2 HK66020012 (4950993A)"/>
    <x v="34"/>
    <s v="Z 509_ZUBOL"/>
    <s v="Zubolékařský materiál"/>
    <n v="21"/>
    <n v="850"/>
    <n v="850"/>
    <n v="1"/>
    <n v="850"/>
    <n v="850"/>
    <n v="40.476190476190474"/>
    <n v="809.52380952380952"/>
    <m/>
    <m/>
    <n v="0"/>
  </r>
  <r>
    <s v="ZD115"/>
    <s v="Signum Margin á 4 g M2 SM4001 HK66020024"/>
    <x v="34"/>
    <s v="Z 509_ZUBOL"/>
    <s v="Zubolékařský materiál"/>
    <n v="21"/>
    <n v="840"/>
    <n v="840"/>
    <n v="4"/>
    <n v="3359.98"/>
    <n v="839.995"/>
    <n v="39.999761904761904"/>
    <n v="799.99523809523805"/>
    <m/>
    <m/>
    <n v="0"/>
  </r>
  <r>
    <s v="ZD120"/>
    <s v="Fréza tvrdokovová 1741.023"/>
    <x v="34"/>
    <s v="Z 509_ZUBOL"/>
    <s v="Zubolékařský materiál"/>
    <n v="21"/>
    <n v="458"/>
    <n v="458"/>
    <n v="2"/>
    <n v="915.99"/>
    <n v="457.995"/>
    <n v="21.809285714285714"/>
    <n v="436.18571428571431"/>
    <m/>
    <m/>
    <n v="0"/>
  </r>
  <r>
    <s v="ZD121"/>
    <s v="Fréza tvrdokovová 5741.045"/>
    <x v="34"/>
    <s v="Z 509_ZUBOL"/>
    <s v="Zubolékařský materiál"/>
    <n v="21"/>
    <n v="597"/>
    <n v="597"/>
    <n v="2"/>
    <n v="1194"/>
    <n v="597"/>
    <n v="28.428571428571427"/>
    <n v="568.57142857142856"/>
    <m/>
    <m/>
    <n v="0"/>
  </r>
  <r>
    <s v="ZD125"/>
    <s v="Převodník k harmonickému skalpelu pro opakované použití HP054, HARHPGR"/>
    <x v="4"/>
    <s v="Z 523_STAPLE"/>
    <s v="Staplery, endosk., extraktory"/>
    <n v="21"/>
    <n v="51024.49"/>
    <n v="51024.49"/>
    <n v="1"/>
    <n v="51024.49"/>
    <n v="51024.49"/>
    <n v="2429.7376190476189"/>
    <n v="48594.752380952377"/>
    <m/>
    <m/>
    <n v="0"/>
  </r>
  <r>
    <s v="ZD136"/>
    <s v="Peán - svorka UH nesterilní 36.000.01.011"/>
    <x v="0"/>
    <s v="Z 503_OSTAT"/>
    <s v="Ostatní - všeobecný materiál"/>
    <n v="21"/>
    <n v="16.46"/>
    <n v="21.78"/>
    <n v="453"/>
    <n v="9594.82"/>
    <n v="21.180618101545253"/>
    <n v="1.0086008619783453"/>
    <n v="20.172017239566909"/>
    <m/>
    <m/>
    <n v="0"/>
  </r>
  <r>
    <s v="ZD140"/>
    <s v="Pájka univerzální stříbrná - 700°C 380-604-50"/>
    <x v="34"/>
    <s v="Z 509_ZUBOL"/>
    <s v="Zubolékařský materiál"/>
    <n v="21"/>
    <n v="486.42"/>
    <n v="486.42"/>
    <n v="1"/>
    <n v="486.42"/>
    <n v="486.42"/>
    <n v="23.162857142857142"/>
    <n v="463.25714285714287"/>
    <m/>
    <m/>
    <n v="0"/>
  </r>
  <r>
    <s v="ZD142"/>
    <s v="Šroub kanylovaný 3.5 mm 205.250"/>
    <x v="2"/>
    <s v="Z 506_NAHRAD_KOV"/>
    <s v="Umělé tělní náhrady - kovové"/>
    <n v="12"/>
    <n v="731.4"/>
    <n v="731.4"/>
    <n v="3"/>
    <n v="2194.1999999999998"/>
    <n v="731.4"/>
    <n v="60.949999999999996"/>
    <n v="670.44999999999993"/>
    <m/>
    <m/>
    <n v="0"/>
  </r>
  <r>
    <s v="ZD143"/>
    <s v="Šití prolene bl 3-0 bal. á 24 ks W8021T"/>
    <x v="33"/>
    <s v="Z 529 SITI"/>
    <s v="Šití"/>
    <n v="12"/>
    <n v="144.80000000000001"/>
    <n v="144.80000000000001"/>
    <n v="168"/>
    <n v="24327.1"/>
    <n v="144.80416666666665"/>
    <n v="12.067013888888887"/>
    <n v="132.73715277777777"/>
    <n v="12"/>
    <n v="152.27333333333334"/>
    <n v="25581.920000000002"/>
  </r>
  <r>
    <s v="ZD144"/>
    <s v="Hadice spojovací drén-láhev bal. á 40 ks 07.092.00.200"/>
    <x v="37"/>
    <s v="Z 542 INTENZ_PECE"/>
    <s v="Intenzívní péče, operační sály"/>
    <n v="21"/>
    <n v="43.56"/>
    <n v="43.56"/>
    <n v="280"/>
    <n v="12196.8"/>
    <n v="43.559999999999995"/>
    <n v="2.0742857142857138"/>
    <n v="41.48571428571428"/>
    <m/>
    <m/>
    <n v="0"/>
  </r>
  <r>
    <s v="ZD146"/>
    <s v="Vak drenážní sběrný lumbální  EDM 27666"/>
    <x v="0"/>
    <s v="Z 503_OSTAT"/>
    <s v="Ostatní - všeobecný materiál"/>
    <n v="12"/>
    <n v="2156.67"/>
    <n v="2156.67"/>
    <n v="89"/>
    <n v="191943.5"/>
    <n v="2156.6685393258426"/>
    <n v="179.72237827715355"/>
    <n v="1976.9461610486892"/>
    <n v="12"/>
    <n v="1996.2540000000001"/>
    <n v="177666.606"/>
  </r>
  <r>
    <s v="ZD147"/>
    <s v="Trokar hrudní 8F 8 cm pro novor.s kon.hrotem, RTG kontrastní bal. á 15 ks 625.08"/>
    <x v="0"/>
    <s v="Z 503_OSTAT"/>
    <s v="Trokar hrudní"/>
    <n v="21"/>
    <n v="592.9"/>
    <n v="592.9"/>
    <n v="31"/>
    <n v="18379.900000000001"/>
    <n v="592.90000000000009"/>
    <n v="28.233333333333338"/>
    <n v="564.66666666666674"/>
    <m/>
    <m/>
    <n v="0"/>
  </r>
  <r>
    <s v="ZD151"/>
    <s v="Ambuvak pro dospělé vak 1,5 l komplet (maska, hadička, rezervoár) bal. á 6 ks 7152000"/>
    <x v="0"/>
    <s v="Z 503_OSTAT"/>
    <s v="Ostatní - všeobecný materiál"/>
    <n v="12"/>
    <n v="650.33000000000004"/>
    <n v="650.33000000000004"/>
    <n v="18"/>
    <n v="11705.880000000001"/>
    <n v="650.32666666666671"/>
    <n v="54.193888888888893"/>
    <n v="596.13277777777785"/>
    <m/>
    <m/>
    <n v="0"/>
  </r>
  <r>
    <s v="ZD153"/>
    <s v="Sáček flexi seal bal. á 10 ks  FMS 411108"/>
    <x v="0"/>
    <s v="Z 503_OSTAT"/>
    <s v="Ostatní - všeobecný materiál"/>
    <n v="21"/>
    <n v="141.57"/>
    <n v="141.57"/>
    <n v="20"/>
    <n v="2831.4"/>
    <n v="141.57"/>
    <n v="6.7414285714285711"/>
    <n v="134.82857142857142"/>
    <m/>
    <m/>
    <n v="0"/>
  </r>
  <r>
    <s v="ZD155"/>
    <s v="Šroub zajišťovací stardrive 5.0 mm 212.215"/>
    <x v="2"/>
    <s v="Z 506_NAHRAD_KOV"/>
    <s v="Umělé tělní náhrady - kovové"/>
    <n v="12"/>
    <n v="1005.1"/>
    <n v="1005.1"/>
    <n v="3"/>
    <n v="3015.3"/>
    <n v="1005.1"/>
    <n v="83.75833333333334"/>
    <n v="921.3416666666667"/>
    <m/>
    <m/>
    <n v="0"/>
  </r>
  <r>
    <s v="ZD159"/>
    <s v="Sprej linovera 30 ml prevence dekubitu 468156"/>
    <x v="29"/>
    <s v="Z 502_OBVAZ"/>
    <s v="hojení ran - obvazový materiál"/>
    <n v="12"/>
    <n v="242.93"/>
    <n v="242.94"/>
    <n v="153"/>
    <n v="37169.53"/>
    <n v="242.93810457516338"/>
    <n v="20.24484204793028"/>
    <n v="222.69326252723309"/>
    <n v="12"/>
    <n v="236.6"/>
    <n v="36199.799999999996"/>
  </r>
  <r>
    <s v="ZD160"/>
    <s v="Šroub spongiózní 4.0 mm 207.026"/>
    <x v="2"/>
    <s v="Z 506_NAHRAD_KOV"/>
    <s v="Umělé tělní náhrady - kovové"/>
    <n v="12"/>
    <n v="239.2"/>
    <n v="239.2"/>
    <n v="2"/>
    <n v="478.4"/>
    <n v="239.2"/>
    <n v="19.933333333333334"/>
    <n v="219.26666666666665"/>
    <m/>
    <m/>
    <n v="0"/>
  </r>
  <r>
    <s v="ZD168"/>
    <s v="Gáza skládaná 8 cm x 17 cm karton á 850 ks 11010"/>
    <x v="29"/>
    <s v="Z 502_OBVAZ"/>
    <s v="Obvazový materiál"/>
    <n v="12"/>
    <n v="3.91"/>
    <n v="3.91"/>
    <n v="5950"/>
    <n v="23284.79"/>
    <n v="3.9134100840336137"/>
    <n v="0.32611750700280112"/>
    <n v="3.5872925770308126"/>
    <n v="12"/>
    <n v="3.8113176470588233"/>
    <n v="22677.34"/>
  </r>
  <r>
    <s v="ZD184"/>
    <s v="Maska pro neinvazivní ventilaci Nova Star vel. L MP05053"/>
    <x v="37"/>
    <s v="Z 542 INTENZ_PECE"/>
    <s v="Intenzívní péče, operační sály"/>
    <n v="21"/>
    <n v="4197.49"/>
    <n v="4197.49"/>
    <n v="1"/>
    <n v="4197.49"/>
    <n v="4197.49"/>
    <n v="199.88047619047617"/>
    <n v="3997.6095238095236"/>
    <m/>
    <m/>
    <n v="0"/>
  </r>
  <r>
    <s v="ZD186"/>
    <s v="Náplast curatest alergologická testovací bal. á 50 ks 30054"/>
    <x v="29"/>
    <s v="Z 502_OBVAZ"/>
    <s v="náplasti - obvazový materiál"/>
    <n v="21"/>
    <n v="10.77"/>
    <n v="10.77"/>
    <n v="1300"/>
    <n v="13999.699999999999"/>
    <n v="10.768999999999998"/>
    <n v="0.51280952380952372"/>
    <n v="10.256190476190474"/>
    <m/>
    <m/>
    <n v="0"/>
  </r>
  <r>
    <s v="ZD188"/>
    <s v="Šití monocryl un 5-0 bal. á 12 ks W3221"/>
    <x v="33"/>
    <s v="Z 529 SITI"/>
    <s v="Šití"/>
    <n v="12"/>
    <n v="98.33"/>
    <n v="98.33"/>
    <n v="132"/>
    <n v="12978.9"/>
    <n v="98.325000000000003"/>
    <n v="8.1937499999999996"/>
    <n v="90.131250000000009"/>
    <n v="12"/>
    <n v="103.41333333333334"/>
    <n v="13650.560000000001"/>
  </r>
  <r>
    <s v="ZD189"/>
    <s v="Šití monocryl un 4-0 bal. á 12 ks W3201"/>
    <x v="33"/>
    <s v="Z 529 SITI"/>
    <s v="Šití"/>
    <n v="12"/>
    <n v="95.07"/>
    <n v="95.07"/>
    <n v="96"/>
    <n v="9126.4"/>
    <n v="95.066666666666663"/>
    <n v="7.9222222222222216"/>
    <n v="87.144444444444446"/>
    <m/>
    <m/>
    <n v="0"/>
  </r>
  <r>
    <s v="ZD190"/>
    <s v="Kyveta CO2 dospělá k ventilátoru Evita 4 bal. á 10 ks MP01062"/>
    <x v="0"/>
    <s v="Z 503_OSTAT"/>
    <s v="Ostatní - všeobecný materiál"/>
    <n v="21"/>
    <n v="338.8"/>
    <n v="445.28"/>
    <n v="140"/>
    <n v="49561.599999999999"/>
    <n v="354.01142857142855"/>
    <n v="16.857687074829933"/>
    <n v="337.15374149659863"/>
    <n v="12"/>
    <n v="400.96"/>
    <n v="56134.399999999994"/>
  </r>
  <r>
    <s v="ZD193"/>
    <s v="Plasma Apheresis Bowl 0625B-00"/>
    <x v="24"/>
    <s v="Z 528 SETY"/>
    <s v="Odběrové systémy transfúzní odd."/>
    <n v="12"/>
    <n v="272.25"/>
    <n v="272.25"/>
    <n v="12270"/>
    <n v="3340507.5"/>
    <n v="272.25"/>
    <n v="22.6875"/>
    <n v="249.5625"/>
    <n v="12"/>
    <n v="252"/>
    <n v="3092040"/>
  </r>
  <r>
    <s v="ZD195"/>
    <s v="Zkumavka PS 4 ml, 3 cmm bal. á 250 ks (400948) 410001"/>
    <x v="0"/>
    <s v="Z 503_OSTAT"/>
    <s v="Odběrové systémy"/>
    <n v="21"/>
    <n v="0.73"/>
    <n v="0.75"/>
    <n v="7000"/>
    <n v="5185.96"/>
    <n v="0.74085142857142861"/>
    <n v="3.5278639455782315E-2"/>
    <n v="0.70557278911564625"/>
    <n v="21"/>
    <n v="0.73480999999999996"/>
    <n v="5143.67"/>
  </r>
  <r>
    <s v="ZD197"/>
    <s v="Šroub antirotační Targon KD209T"/>
    <x v="2"/>
    <s v="Z 506_NAHRAD_KOV"/>
    <s v="Umělé tělní náhrady - kovové"/>
    <n v="12"/>
    <n v="2573.2600000000002"/>
    <n v="2573.2600000000002"/>
    <n v="1"/>
    <n v="2573.2600000000002"/>
    <n v="2573.2600000000002"/>
    <n v="214.43833333333336"/>
    <n v="2358.8216666666667"/>
    <m/>
    <m/>
    <n v="0"/>
  </r>
  <r>
    <s v="ZD204"/>
    <s v="Fréza k shaveru měkotkáňová ultra agresive plus 4 mm bal. á 5 ks 283429"/>
    <x v="0"/>
    <s v="Z 503_OSTAT"/>
    <s v="Fréza, vrták"/>
    <n v="21"/>
    <n v="2904"/>
    <n v="2904"/>
    <n v="155"/>
    <n v="450120"/>
    <n v="2904"/>
    <n v="138.28571428571428"/>
    <n v="2765.7142857142858"/>
    <m/>
    <m/>
    <n v="0"/>
  </r>
  <r>
    <s v="ZD211"/>
    <s v="Kohout trojcestný modrý bal. á 75 ks, RO 301- pouze pro KNM"/>
    <x v="0"/>
    <s v="Z 503_OSTAT"/>
    <s v="Ostatní - všeobecný materiál"/>
    <n v="12"/>
    <n v="8.83"/>
    <n v="8.83"/>
    <n v="1650"/>
    <n v="14574.46"/>
    <n v="8.8330060606060599"/>
    <n v="0.73608383838383828"/>
    <n v="8.0969222222222221"/>
    <n v="12"/>
    <n v="8.1760000000000002"/>
    <n v="13490.4"/>
  </r>
  <r>
    <s v="ZD213"/>
    <s v="Šroub distrakční 14 mm ,bal á 10 ks, FF904SB"/>
    <x v="2"/>
    <s v="Z 506_NAHRAD_KOV"/>
    <s v="Umělé tělní náhrady - kovové"/>
    <n v="21"/>
    <n v="902.7"/>
    <n v="902.7"/>
    <n v="10"/>
    <n v="9027"/>
    <n v="902.7"/>
    <n v="42.985714285714288"/>
    <n v="859.71428571428578"/>
    <m/>
    <m/>
    <n v="0"/>
  </r>
  <r>
    <s v="ZD217"/>
    <s v="Tekutina Pattern Resin lig. LS"/>
    <x v="34"/>
    <s v="Z 509_ZUBOL"/>
    <s v="Zubolékařský materiál"/>
    <n v="21"/>
    <n v="1170"/>
    <n v="1170"/>
    <n v="2"/>
    <n v="2339.9899999999998"/>
    <n v="1169.9949999999999"/>
    <n v="55.714047619047612"/>
    <n v="1114.2809523809524"/>
    <m/>
    <m/>
    <n v="0"/>
  </r>
  <r>
    <s v="ZD218"/>
    <s v="Fréza DLC 5610.045"/>
    <x v="34"/>
    <s v="Z 509_ZUBOL"/>
    <s v="Zubolékařský materiál"/>
    <n v="21"/>
    <n v="669"/>
    <n v="669"/>
    <n v="3"/>
    <n v="2006.99"/>
    <n v="668.99666666666667"/>
    <n v="31.856984126984127"/>
    <n v="637.13968253968255"/>
    <m/>
    <m/>
    <n v="0"/>
  </r>
  <r>
    <s v="ZD222"/>
    <s v="Šití dafilon modrý 3/0 (2) bal. á 36 ks C0932469"/>
    <x v="33"/>
    <s v="Z 529 SITI"/>
    <s v="Šití"/>
    <n v="12"/>
    <n v="36.72"/>
    <n v="36.72"/>
    <n v="1980"/>
    <n v="72712.840000000026"/>
    <n v="36.723656565656576"/>
    <n v="3.0603047138047148"/>
    <n v="33.663351851851864"/>
    <n v="12"/>
    <n v="36.723518518518517"/>
    <n v="72712.566666666666"/>
  </r>
  <r>
    <s v="ZD223"/>
    <s v="Čidlo průtoku vzduchu-flow senzor 281637"/>
    <x v="0"/>
    <s v="Z 503_OSTAT"/>
    <s v="Senzory, čidla "/>
    <n v="21"/>
    <n v="659.45"/>
    <n v="659.45"/>
    <n v="240"/>
    <n v="158268"/>
    <n v="659.45"/>
    <n v="31.402380952380955"/>
    <n v="628.04761904761904"/>
    <m/>
    <m/>
    <n v="0"/>
  </r>
  <r>
    <s v="ZD225"/>
    <s v="Tampon sterilní stáčený 12 x 12 cm / 5 ks 0438"/>
    <x v="29"/>
    <s v="Z 502_OBVAZ"/>
    <s v="Obvazový materiál"/>
    <n v="12"/>
    <n v="0.98"/>
    <n v="1.04"/>
    <n v="500"/>
    <n v="491.65"/>
    <n v="0.98329999999999995"/>
    <n v="8.1941666666666663E-2"/>
    <n v="0.90135833333333326"/>
    <n v="12"/>
    <n v="0.95200000000000007"/>
    <n v="476.00000000000006"/>
  </r>
  <r>
    <s v="ZD229"/>
    <s v="Krytí hydrosorb gel 15 g bal. á 10 ks (7031320) 900 832/0 - bude dostupný v únoru"/>
    <x v="29"/>
    <s v="Z 502_OBVAZ"/>
    <s v="hojení ran - obvazový materiál"/>
    <n v="12"/>
    <n v="167.37"/>
    <n v="167.37"/>
    <n v="15"/>
    <n v="2510.5499999999997"/>
    <n v="167.36999999999998"/>
    <n v="13.947499999999998"/>
    <n v="153.42249999999999"/>
    <m/>
    <m/>
    <n v="0"/>
  </r>
  <r>
    <s v="ZD232"/>
    <s v="Podkolenky antitrombotické pro imobilní pacienty mediven thrombexin L normální VENOSAN SG 57004 (26935)"/>
    <x v="29"/>
    <s v="Z 502_OBVAZ"/>
    <s v="hojení ran - obvazový materiál"/>
    <n v="21"/>
    <n v="123.78"/>
    <n v="123.78"/>
    <n v="72"/>
    <n v="8912.39"/>
    <n v="123.78319444444443"/>
    <n v="5.8944378306878304"/>
    <n v="117.8887566137566"/>
    <n v="21"/>
    <n v="123.78299999999999"/>
    <n v="8912.3759999999984"/>
  </r>
  <r>
    <s v="ZD235"/>
    <s v="Signum metal bond 2 4 ml HK66033916"/>
    <x v="34"/>
    <s v="Z 509_ZUBOL"/>
    <s v="Zubolékařský materiál"/>
    <n v="21"/>
    <n v="3006.85"/>
    <n v="3006.85"/>
    <n v="1"/>
    <n v="3006.85"/>
    <n v="3006.85"/>
    <n v="143.18333333333334"/>
    <n v="2863.6666666666665"/>
    <m/>
    <m/>
    <n v="0"/>
  </r>
  <r>
    <s v="ZD236"/>
    <s v="Zátka katetrová TauroLock TM-HEP 500 KY 10 ml bal. á 100 ks TP-02 "/>
    <x v="39"/>
    <s v="Z 525_HEMO"/>
    <s v="Dialyzační roztoky, materiál pro dialýzu"/>
    <n v="0"/>
    <n v="168.19"/>
    <n v="168.19"/>
    <n v="1400"/>
    <n v="235466"/>
    <n v="168.19"/>
    <m/>
    <m/>
    <m/>
    <m/>
    <n v="0"/>
  </r>
  <r>
    <s v="ZD237"/>
    <s v="Krytí argogen sprej 125 m sprej se stříbrem l SIGNO-1268500001"/>
    <x v="29"/>
    <s v="Z 502_OBVAZ"/>
    <s v="hojení ran - obvazový materiál"/>
    <n v="12"/>
    <n v="469.91"/>
    <n v="469.91"/>
    <n v="2"/>
    <n v="939.82"/>
    <n v="469.91"/>
    <n v="39.159166666666671"/>
    <n v="430.75083333333333"/>
    <n v="12"/>
    <n v="457.65"/>
    <n v="915.3"/>
  </r>
  <r>
    <s v="ZD239"/>
    <s v="Papír filtrační 24 cm kruhový skládaný bal. á 500 ks PPER2R/80G/S240"/>
    <x v="0"/>
    <s v="Z 503_OSTAT"/>
    <s v="Ostatní - všeobecný materiál"/>
    <n v="21"/>
    <n v="4.3099999999999996"/>
    <n v="4.3099999999999996"/>
    <n v="1000"/>
    <n v="4307.6000000000004"/>
    <n v="4.3076000000000008"/>
    <n v="0.20512380952380957"/>
    <n v="4.1024761904761915"/>
    <n v="21"/>
    <n v="4.3076000000000008"/>
    <n v="4307.6000000000004"/>
  </r>
  <r>
    <s v="ZD240"/>
    <s v="Šroub kortikální 3.5 mm 404.820"/>
    <x v="2"/>
    <s v="Z 506_NAHRAD_KOV"/>
    <s v="Umělé tělní náhrady - kovové"/>
    <n v="12"/>
    <n v="243.8"/>
    <n v="243.8"/>
    <n v="5"/>
    <n v="1219"/>
    <n v="243.8"/>
    <n v="20.316666666666666"/>
    <n v="223.48333333333335"/>
    <m/>
    <m/>
    <n v="0"/>
  </r>
  <r>
    <s v="ZD243"/>
    <s v="Šítí prolene bl 2-0 bal. á 36 ks EH7697H"/>
    <x v="33"/>
    <s v="Z 529 SITI"/>
    <s v="Šití"/>
    <n v="12"/>
    <n v="84.56"/>
    <n v="84.56"/>
    <n v="108"/>
    <n v="9132.1500000000015"/>
    <n v="84.556944444444454"/>
    <n v="7.0464120370370376"/>
    <n v="77.51053240740741"/>
    <m/>
    <m/>
    <n v="0"/>
  </r>
  <r>
    <s v="ZD246"/>
    <s v="Šití dafilon modrý 2/0 (3) bal. á 36 ks C0932361"/>
    <x v="33"/>
    <s v="Z 529 SITI"/>
    <s v="Šití"/>
    <n v="12"/>
    <n v="36.96"/>
    <n v="36.96"/>
    <n v="684"/>
    <n v="25283.489999999998"/>
    <n v="36.964166666666664"/>
    <n v="3.0803472222222221"/>
    <n v="33.883819444444441"/>
    <n v="12"/>
    <n v="36.964166666666671"/>
    <n v="25283.49"/>
  </r>
  <r>
    <s v="ZD254"/>
    <s v="Souprava pro rektální inkontinenci flexi seal FMS (možno objednávat na kusy) 418000 - nahrazuje ZQ214"/>
    <x v="0"/>
    <s v="Z 503_OSTAT"/>
    <s v="Souprava"/>
    <n v="21"/>
    <n v="2755.89"/>
    <n v="2755.9"/>
    <n v="39"/>
    <n v="107479.92"/>
    <n v="2755.8953846153845"/>
    <n v="131.23311355311355"/>
    <n v="2624.662271062271"/>
    <m/>
    <m/>
    <n v="0"/>
  </r>
  <r>
    <s v="ZD259"/>
    <s v="Šití vicryl plus vi 2-0 bal. á 36 ks VCP323H"/>
    <x v="33"/>
    <s v="Z 529 SITI"/>
    <s v="Šití"/>
    <n v="12"/>
    <n v="98.73"/>
    <n v="98.73"/>
    <n v="216"/>
    <n v="21325.14"/>
    <n v="98.727499999999992"/>
    <n v="8.227291666666666"/>
    <n v="90.500208333333319"/>
    <m/>
    <m/>
    <n v="0"/>
  </r>
  <r>
    <s v="ZD261"/>
    <s v="Kanyla ET 7,0 s manžetou bal. á 20 ks 100/199/070"/>
    <x v="0"/>
    <s v="Z 503_OSTAT"/>
    <s v="Kanyly mimo chirurgické nástroje"/>
    <n v="21"/>
    <n v="91.72"/>
    <n v="91.72"/>
    <n v="20"/>
    <n v="1834.36"/>
    <n v="91.717999999999989"/>
    <n v="4.3675238095238091"/>
    <n v="87.350476190476186"/>
    <m/>
    <m/>
    <n v="0"/>
  </r>
  <r>
    <s v="ZD265"/>
    <s v="Dlaha anatomická DVR standard DVRAL"/>
    <x v="2"/>
    <s v="Z 506_NAHRAD_KOV"/>
    <s v="Umělé tělní náhrady - kovové"/>
    <n v="12"/>
    <n v="3959.99"/>
    <n v="3960"/>
    <n v="3"/>
    <n v="11879.99"/>
    <n v="3959.9966666666664"/>
    <n v="329.9997222222222"/>
    <n v="3629.9969444444441"/>
    <m/>
    <m/>
    <n v="0"/>
  </r>
  <r>
    <s v="ZD266"/>
    <s v="Šroub kortikální 3,5 x 14 mm CS14000"/>
    <x v="2"/>
    <s v="Z 506_NAHRAD_KOV"/>
    <s v="Umělé tělní náhrady - kovové"/>
    <n v="12"/>
    <n v="478.52"/>
    <n v="550.29999999999995"/>
    <n v="45"/>
    <n v="24718.549999999992"/>
    <n v="549.30111111111091"/>
    <n v="45.775092592592578"/>
    <n v="503.52601851851836"/>
    <n v="12"/>
    <n v="535.94000000000005"/>
    <n v="24117.300000000003"/>
  </r>
  <r>
    <s v="ZD267"/>
    <s v="Šroub kortikální 3,5 x 16 mm CS16000"/>
    <x v="2"/>
    <s v="Z 506_NAHRAD_KOV"/>
    <s v="Umělé tělní náhrady - kovové"/>
    <n v="12"/>
    <n v="478.52"/>
    <n v="550.29999999999995"/>
    <n v="19"/>
    <n v="10455.67"/>
    <n v="550.29842105263162"/>
    <n v="45.858201754385966"/>
    <n v="504.44021929824567"/>
    <n v="12"/>
    <n v="535.94000000000005"/>
    <n v="10182.86"/>
  </r>
  <r>
    <s v="ZD269"/>
    <s v="Hřeb se závity zamykatelný 2,5 x 22 mm TP22000"/>
    <x v="2"/>
    <s v="Z 506_NAHRAD_KOV"/>
    <s v="Umělé tělní náhrady - kovové"/>
    <n v="12"/>
    <n v="527.85"/>
    <n v="550.29999999999995"/>
    <n v="53"/>
    <n v="29143.369999999984"/>
    <n v="549.87490566037707"/>
    <n v="45.822908805031425"/>
    <n v="504.05199685534564"/>
    <n v="12"/>
    <n v="535.94500000000005"/>
    <n v="28405.085000000003"/>
  </r>
  <r>
    <s v="ZD271"/>
    <s v="Držák láhve flovac-plast 100 11-5121 (300 970-010-210)"/>
    <x v="0"/>
    <s v="Z 503_OSTAT"/>
    <s v="Ostatní - všeobecný materiál"/>
    <n v="21"/>
    <n v="373.65"/>
    <n v="373.65"/>
    <n v="4"/>
    <n v="1494.5900000000001"/>
    <n v="373.64750000000004"/>
    <n v="17.792738095238096"/>
    <n v="355.85476190476192"/>
    <m/>
    <m/>
    <n v="0"/>
  </r>
  <r>
    <s v="ZD274"/>
    <s v="Dlaha anatomická DVR short DVRASR"/>
    <x v="2"/>
    <s v="Z 506_NAHRAD_KOV"/>
    <s v="Umělé tělní náhrady - kovové"/>
    <n v="12"/>
    <n v="3959.99"/>
    <n v="3960.01"/>
    <n v="10"/>
    <n v="39599.979999999996"/>
    <n v="3959.9979999999996"/>
    <n v="329.9998333333333"/>
    <n v="3629.9981666666663"/>
    <n v="12"/>
    <n v="3856.7"/>
    <n v="38567"/>
  </r>
  <r>
    <s v="ZD275"/>
    <s v="Šroub zamykatelný 2,5 x 18 mm FP18"/>
    <x v="2"/>
    <s v="Z 506_NAHRAD_KOV"/>
    <s v="Umělé tělní náhrady - kovové"/>
    <n v="12"/>
    <n v="604"/>
    <n v="604.01"/>
    <n v="8"/>
    <n v="4832.01"/>
    <n v="604.00125000000003"/>
    <n v="50.333437500000002"/>
    <n v="553.66781250000008"/>
    <n v="12"/>
    <n v="588.245"/>
    <n v="4705.96"/>
  </r>
  <r>
    <s v="ZD276"/>
    <s v="Šroub zamykatelný 2,5 x 20 mm FP20"/>
    <x v="2"/>
    <s v="Z 506_NAHRAD_KOV"/>
    <s v="Umělé tělní náhrady - kovové"/>
    <n v="12"/>
    <n v="525.22"/>
    <n v="604.01"/>
    <n v="11"/>
    <n v="6644.0300000000007"/>
    <n v="604.00272727272738"/>
    <n v="50.333560606060615"/>
    <n v="553.6691666666668"/>
    <n v="12"/>
    <n v="588.25"/>
    <n v="6470.75"/>
  </r>
  <r>
    <s v="ZD277"/>
    <s v="Šroub zamykatelný 2,5 x 24 mm FP24"/>
    <x v="2"/>
    <s v="Z 506_NAHRAD_KOV"/>
    <s v="Umělé tělní náhrady - kovové"/>
    <n v="12"/>
    <n v="604"/>
    <n v="604.01"/>
    <n v="9"/>
    <n v="5436.02"/>
    <n v="604.00222222222226"/>
    <n v="50.333518518518524"/>
    <n v="553.66870370370373"/>
    <m/>
    <m/>
    <n v="0"/>
  </r>
  <r>
    <s v="ZD282"/>
    <s v="Aplikátor nasální infant bal. á 25 ks MI1300"/>
    <x v="0"/>
    <s v="Z 503_OSTAT"/>
    <s v="Ostatní - všeobecný materiál"/>
    <n v="21"/>
    <n v="210.93"/>
    <n v="210.93"/>
    <n v="50"/>
    <n v="10546.36"/>
    <n v="210.9272"/>
    <n v="10.044152380952381"/>
    <n v="200.88304761904763"/>
    <m/>
    <m/>
    <n v="0"/>
  </r>
  <r>
    <s v="ZD283"/>
    <s v="Aplikátor nasální neonatal bal. á 25 ks MN1100B"/>
    <x v="0"/>
    <s v="Z 503_OSTAT"/>
    <s v="Ostatní - všeobecný materiál"/>
    <n v="21"/>
    <n v="210.93"/>
    <n v="210.93"/>
    <n v="25"/>
    <n v="5273.18"/>
    <n v="210.9272"/>
    <n v="10.044152380952381"/>
    <n v="200.88304761904763"/>
    <m/>
    <m/>
    <n v="0"/>
  </r>
  <r>
    <s v="ZD284"/>
    <s v="Aplikátor nasální premature bal. á 25 MN1100A"/>
    <x v="0"/>
    <s v="Z 503_OSTAT"/>
    <s v="Ostatní - všeobecný materiál"/>
    <n v="21"/>
    <n v="210.93"/>
    <n v="210.93"/>
    <n v="25"/>
    <n v="5273.18"/>
    <n v="210.9272"/>
    <n v="10.044152380952381"/>
    <n v="200.88304761904763"/>
    <m/>
    <m/>
    <n v="0"/>
  </r>
  <r>
    <s v="ZD285"/>
    <s v="Platíčko Elisa 96 jamek á 40 ks microlon ploché dno 655061"/>
    <x v="0"/>
    <s v="Z 503_OSTAT"/>
    <s v="Ostatní - všeobecný materiál"/>
    <n v="21"/>
    <n v="37.22"/>
    <n v="41.18"/>
    <n v="190"/>
    <n v="7229.98"/>
    <n v="38.052526315789471"/>
    <n v="1.8120250626566414"/>
    <n v="36.240501253132827"/>
    <n v="21"/>
    <n v="37.219499999999996"/>
    <n v="7071.704999999999"/>
  </r>
  <r>
    <s v="ZD288"/>
    <s v="Fólie erkoflex 4,0 mm/120 mm ER581240"/>
    <x v="34"/>
    <s v="Z 509_ZUBOL"/>
    <s v="Zubolékařský materiál"/>
    <n v="21"/>
    <n v="118.57"/>
    <n v="139.19999999999999"/>
    <n v="90"/>
    <n v="12086.55"/>
    <n v="134.29499999999999"/>
    <n v="6.3949999999999996"/>
    <n v="127.89999999999999"/>
    <n v="12"/>
    <n v="128.846"/>
    <n v="11596.14"/>
  </r>
  <r>
    <s v="ZD290"/>
    <s v="Tetric Evo 2g Flow A2"/>
    <x v="34"/>
    <s v="Z 509_ZUBOL"/>
    <s v="Zubolékařský materiál"/>
    <n v="12"/>
    <n v="1157.0999999999999"/>
    <n v="1218"/>
    <n v="32"/>
    <n v="38643.879999999997"/>
    <n v="1207.6212499999999"/>
    <n v="100.63510416666666"/>
    <n v="1106.9861458333332"/>
    <m/>
    <m/>
    <n v="0"/>
  </r>
  <r>
    <s v="ZD293"/>
    <s v="Spojka heimlich na napoj. pediatr. drénů bal. á 50 ks 800.01"/>
    <x v="0"/>
    <s v="Z 503_OSTAT"/>
    <s v="Ostatní - všeobecný materiál"/>
    <n v="21"/>
    <n v="58.08"/>
    <n v="58.08"/>
    <n v="50"/>
    <n v="2904"/>
    <n v="58.08"/>
    <n v="2.7657142857142856"/>
    <n v="55.31428571428571"/>
    <m/>
    <m/>
    <n v="0"/>
  </r>
  <r>
    <s v="ZD295"/>
    <s v="Podložka cortex 1 120 x 80 mm(2) + 60 x 40 mm(4) bal. á 6 ks 101-0000"/>
    <x v="0"/>
    <s v="Z 503_OSTAT"/>
    <s v="Ostatní - všeobecný materiál"/>
    <n v="12"/>
    <n v="50.81"/>
    <n v="50.81"/>
    <n v="60"/>
    <n v="3048.3"/>
    <n v="50.805"/>
    <n v="4.2337499999999997"/>
    <n v="46.571249999999999"/>
    <m/>
    <m/>
    <n v="0"/>
  </r>
  <r>
    <s v="ZD297"/>
    <s v="Hřeb se závity zamykatelný 2,5 x 24 mm TP24000"/>
    <x v="2"/>
    <s v="Z 506_NAHRAD_KOV"/>
    <s v="Umělé tělní náhrady - kovové"/>
    <n v="12"/>
    <n v="478.52"/>
    <n v="550.29999999999995"/>
    <n v="32"/>
    <n v="17609.579999999998"/>
    <n v="550.29937499999994"/>
    <n v="45.858281249999997"/>
    <n v="504.44109374999994"/>
    <n v="12"/>
    <n v="535.94000000000005"/>
    <n v="17150.080000000002"/>
  </r>
  <r>
    <s v="ZD298"/>
    <s v="Hřeb se závity zamykatelný 2,5 x 28 mm TP28000"/>
    <x v="2"/>
    <s v="Z 506_NAHRAD_KOV"/>
    <s v="Umělé tělní náhrady - kovové"/>
    <n v="12"/>
    <n v="550.29999999999995"/>
    <n v="550.29999999999995"/>
    <n v="1"/>
    <n v="550.29999999999995"/>
    <n v="550.29999999999995"/>
    <n v="45.858333333333327"/>
    <n v="504.44166666666661"/>
    <m/>
    <m/>
    <n v="0"/>
  </r>
  <r>
    <s v="ZD299"/>
    <s v="Šroub zamykatelný 2,5 x 12 mm FP12"/>
    <x v="2"/>
    <s v="Z 506_NAHRAD_KOV"/>
    <s v="Umělé tělní náhrady - kovové"/>
    <n v="12"/>
    <n v="604"/>
    <n v="604.01"/>
    <n v="4"/>
    <n v="2416.0100000000002"/>
    <n v="604.00250000000005"/>
    <n v="50.333541666666669"/>
    <n v="553.66895833333342"/>
    <m/>
    <m/>
    <n v="0"/>
  </r>
  <r>
    <s v="ZD300"/>
    <s v="Šroub zajišťovací stardrive 3,5 mm 412.105"/>
    <x v="2"/>
    <s v="Z 506_NAHRAD_KOV"/>
    <s v="Umělé tělní náhrady - kovové"/>
    <n v="12"/>
    <n v="1003.95"/>
    <n v="1003.95"/>
    <n v="13"/>
    <n v="13051.35"/>
    <n v="1003.95"/>
    <n v="83.662500000000009"/>
    <n v="920.28750000000002"/>
    <m/>
    <m/>
    <n v="0"/>
  </r>
  <r>
    <s v="ZD302"/>
    <s v="Šroub zajišťovací stardrive 3,5 mm 412.106"/>
    <x v="2"/>
    <s v="Z 506_NAHRAD_KOV"/>
    <s v="Umělé tělní náhrady - kovové"/>
    <n v="12"/>
    <n v="1003.95"/>
    <n v="1003.95"/>
    <n v="3"/>
    <n v="3011.85"/>
    <n v="1003.9499999999999"/>
    <n v="83.662499999999994"/>
    <n v="920.28749999999991"/>
    <m/>
    <m/>
    <n v="0"/>
  </r>
  <r>
    <s v="ZD303"/>
    <s v="Šroub zajišťovací stardrive 3,5 mm 412.107"/>
    <x v="2"/>
    <s v="Z 506_NAHRAD_KOV"/>
    <s v="Umělé tělní náhrady - kovové"/>
    <n v="12"/>
    <n v="1093.6500000000001"/>
    <n v="1093.6500000000001"/>
    <n v="1"/>
    <n v="1093.6500000000001"/>
    <n v="1093.6500000000001"/>
    <n v="91.137500000000003"/>
    <n v="1002.5125"/>
    <m/>
    <m/>
    <n v="0"/>
  </r>
  <r>
    <s v="ZD304"/>
    <s v="Šroub kortikální 3,5 x 18 mm CS18000"/>
    <x v="2"/>
    <s v="Z 506_NAHRAD_KOV"/>
    <s v="Umělé tělní náhrady - kovové"/>
    <n v="12"/>
    <n v="550.29999999999995"/>
    <n v="550.29999999999995"/>
    <n v="2"/>
    <n v="1100.5899999999999"/>
    <n v="550.29499999999996"/>
    <n v="45.857916666666661"/>
    <n v="504.43708333333331"/>
    <m/>
    <m/>
    <n v="0"/>
  </r>
  <r>
    <s v="ZD305"/>
    <s v="Hřeb se závity zamykatelný 2,5 x 20 mm TP20000"/>
    <x v="2"/>
    <s v="Z 506_NAHRAD_KOV"/>
    <s v="Umělé tělní náhrady - kovové"/>
    <n v="12"/>
    <n v="478.52"/>
    <n v="550.29999999999995"/>
    <n v="42"/>
    <n v="23112.53999999999"/>
    <n v="550.29857142857122"/>
    <n v="45.858214285714268"/>
    <n v="504.44035714285695"/>
    <n v="12"/>
    <n v="535.94000000000005"/>
    <n v="22509.480000000003"/>
  </r>
  <r>
    <s v="ZD306"/>
    <s v="Šroub zamykatelný 2,5 x 26 mm FP26"/>
    <x v="2"/>
    <s v="Z 506_NAHRAD_KOV"/>
    <s v="Umělé tělní náhrady - kovové"/>
    <n v="12"/>
    <n v="604"/>
    <n v="604"/>
    <n v="1"/>
    <n v="604"/>
    <n v="604"/>
    <n v="50.333333333333336"/>
    <n v="553.66666666666663"/>
    <m/>
    <m/>
    <n v="0"/>
  </r>
  <r>
    <s v="ZD307"/>
    <s v="Šití vicryl plus vi 2-0 bal. á 36 ks VCP969H"/>
    <x v="33"/>
    <s v="Z 529 SITI"/>
    <s v="Šití"/>
    <n v="12"/>
    <n v="114.17"/>
    <n v="114.17"/>
    <n v="144"/>
    <n v="16440.400000000001"/>
    <n v="114.16944444444445"/>
    <n v="9.5141203703703709"/>
    <n v="104.65532407407409"/>
    <m/>
    <m/>
    <n v="0"/>
  </r>
  <r>
    <s v="ZD308"/>
    <s v="Šití monocryl vi 3-0 bal. á 36 ks (W3664) - nahrazeno Y3160H"/>
    <x v="33"/>
    <s v="Z 529 SITI"/>
    <s v="Šití"/>
    <n v="12"/>
    <n v="100.68"/>
    <n v="101.49"/>
    <n v="1296"/>
    <n v="130687.38"/>
    <n v="100.83902777777779"/>
    <n v="8.4032523148148162"/>
    <n v="92.435775462962965"/>
    <m/>
    <m/>
    <n v="0"/>
  </r>
  <r>
    <s v="ZD309"/>
    <s v="Katetr CVC 1 lumen 16 GA x 20 cm bal. á 20 ks CV-04301"/>
    <x v="6"/>
    <s v="Z 513_KATETR"/>
    <s v="Katetry"/>
    <n v="12"/>
    <n v="293.07"/>
    <n v="293.07"/>
    <n v="20"/>
    <n v="5861.48"/>
    <n v="293.07399999999996"/>
    <n v="24.42283333333333"/>
    <n v="268.65116666666665"/>
    <n v="12"/>
    <n v="292.99200000000002"/>
    <n v="5859.84"/>
  </r>
  <r>
    <s v="ZD310"/>
    <s v="Katetr CVC 2 lumen 7 Fr x 20 cm bal. á 10 ks CV-16702"/>
    <x v="6"/>
    <s v="Z 513_KATETR"/>
    <s v="Katetry"/>
    <n v="21"/>
    <n v="565.67999999999995"/>
    <n v="592.79999999999995"/>
    <n v="20"/>
    <n v="11584.779999999999"/>
    <n v="579.23899999999992"/>
    <n v="27.582809523809519"/>
    <n v="551.65619047619043"/>
    <m/>
    <m/>
    <n v="0"/>
  </r>
  <r>
    <s v="ZD316"/>
    <s v="Štěp sklerální"/>
    <x v="9"/>
    <s v="Z 507_IMLAN"/>
    <s v="Implantáty biologické"/>
    <n v="12"/>
    <n v="13489.99"/>
    <n v="13489.99"/>
    <n v="1"/>
    <n v="13489.99"/>
    <n v="13489.99"/>
    <n v="1124.1658333333332"/>
    <n v="12365.824166666667"/>
    <m/>
    <m/>
    <n v="0"/>
  </r>
  <r>
    <s v="ZD317"/>
    <s v="Tampon nesterilní stáčený 50 x 50 cm TUPFER lux - tampón z gázy, 17N, 4W, (á 100ks) okrouhlý s RTG nití, nesterilní  ZARYS-TK5050100X"/>
    <x v="29"/>
    <s v="Z 502_OBVAZ"/>
    <s v="Obvazový materiál"/>
    <n v="12"/>
    <n v="2.65"/>
    <n v="2.65"/>
    <n v="17200"/>
    <n v="45578.280000000021"/>
    <n v="2.649900000000001"/>
    <n v="0.22082500000000008"/>
    <n v="2.429075000000001"/>
    <m/>
    <m/>
    <n v="0"/>
  </r>
  <r>
    <s v="ZD319"/>
    <s v="Dlaha LCP 4.5 / 5.0 mm (188) široká 10 otvorů, ocel 226.601"/>
    <x v="2"/>
    <s v="Z 506_NAHRAD_KOV"/>
    <s v="Umělé tělní náhrady - kovové"/>
    <n v="12"/>
    <n v="2459.85"/>
    <n v="2459.85"/>
    <n v="1"/>
    <n v="2459.85"/>
    <n v="2459.85"/>
    <n v="204.98749999999998"/>
    <n v="2254.8624999999997"/>
    <n v="12"/>
    <n v="2395.6799999999998"/>
    <n v="2395.6799999999998"/>
  </r>
  <r>
    <s v="ZD320"/>
    <s v="Dlaha LCP 4.5 / 5.0 mm (152) široká 8 otvorů, ocel 226.581"/>
    <x v="2"/>
    <s v="Z 506_NAHRAD_KOV"/>
    <s v="Umělé tělní náhrady - kovové"/>
    <n v="12"/>
    <n v="2459.85"/>
    <n v="2459.85"/>
    <n v="2"/>
    <n v="4919.7"/>
    <n v="2459.85"/>
    <n v="204.98749999999998"/>
    <n v="2254.8624999999997"/>
    <m/>
    <m/>
    <n v="0"/>
  </r>
  <r>
    <s v="ZD327"/>
    <s v="Šroub kortikální 3,5 x 12 mm CS12000"/>
    <x v="2"/>
    <s v="Z 506_NAHRAD_KOV"/>
    <s v="Umělé tělní náhrady - kovové"/>
    <n v="12"/>
    <n v="478.52"/>
    <n v="550.30999999999995"/>
    <n v="37"/>
    <n v="20338.599999999991"/>
    <n v="549.6918918918916"/>
    <n v="45.807657657657636"/>
    <n v="503.88423423423399"/>
    <n v="12"/>
    <n v="535.94333333333327"/>
    <n v="19829.903333333332"/>
  </r>
  <r>
    <s v="ZD328"/>
    <s v="Šroub zamykatelný 2,5 x 22 mm FP22"/>
    <x v="2"/>
    <s v="Z 506_NAHRAD_KOV"/>
    <s v="Umělé tělní náhrady - kovové"/>
    <n v="12"/>
    <n v="604"/>
    <n v="604.01"/>
    <n v="13"/>
    <n v="7852.07"/>
    <n v="604.00538461538463"/>
    <n v="50.33378205128205"/>
    <n v="553.67160256410261"/>
    <m/>
    <m/>
    <n v="0"/>
  </r>
  <r>
    <s v="ZD329"/>
    <s v="Šroub zajišťovací stardrive 3,5 mm 412.104"/>
    <x v="2"/>
    <s v="Z 506_NAHRAD_KOV"/>
    <s v="Umělé tělní náhrady - kovové"/>
    <n v="12"/>
    <n v="1003.95"/>
    <n v="1003.95"/>
    <n v="11"/>
    <n v="11043.45"/>
    <n v="1003.95"/>
    <n v="83.662500000000009"/>
    <n v="920.28750000000002"/>
    <m/>
    <m/>
    <n v="0"/>
  </r>
  <r>
    <s v="ZD334"/>
    <s v="Fólie erkoflex 2,0 mm/120 mm ER581220"/>
    <x v="34"/>
    <s v="Z 509_ZUBOL"/>
    <s v="Zubolékařský materiál"/>
    <n v="21"/>
    <n v="75.02"/>
    <n v="87"/>
    <n v="20"/>
    <n v="1620.1599999999999"/>
    <n v="81.007999999999996"/>
    <n v="3.8575238095238094"/>
    <n v="77.150476190476184"/>
    <m/>
    <m/>
    <n v="0"/>
  </r>
  <r>
    <s v="ZD338"/>
    <s v="Keramika IPS InLine PoM Opaquer A-D A3 IV593162"/>
    <x v="34"/>
    <s v="Z 509_ZUBOL"/>
    <s v="Zubolékařský materiál"/>
    <n v="21"/>
    <n v="1125"/>
    <n v="1125"/>
    <n v="2"/>
    <n v="2250"/>
    <n v="1125"/>
    <n v="53.571428571428569"/>
    <n v="1071.4285714285713"/>
    <n v="21"/>
    <n v="1125"/>
    <n v="2250"/>
  </r>
  <r>
    <s v="ZD339"/>
    <s v="Dlaha uzamykatelná 3.5 mm patní kost 241.623"/>
    <x v="2"/>
    <s v="Z 506_NAHRAD_KOV"/>
    <s v="Umělé tělní náhrady - kovové"/>
    <n v="12"/>
    <n v="5813.25"/>
    <n v="5813.25"/>
    <n v="7"/>
    <n v="40692.75"/>
    <n v="5813.25"/>
    <n v="484.4375"/>
    <n v="5328.8125"/>
    <m/>
    <m/>
    <n v="0"/>
  </r>
  <r>
    <s v="ZD343"/>
    <s v="Šroub zajišťovací stardrive 2.7 mm (24) samořezný, hlava LCP 2.4,slitina ti 402.224"/>
    <x v="2"/>
    <s v="Z 506_NAHRAD_KOV"/>
    <s v="Umělé tělní náhrady - kovové"/>
    <n v="12"/>
    <n v="964.85"/>
    <n v="964.85"/>
    <n v="1"/>
    <n v="964.85"/>
    <n v="964.85"/>
    <n v="80.404166666666669"/>
    <n v="884.44583333333333"/>
    <m/>
    <m/>
    <n v="0"/>
  </r>
  <r>
    <s v="ZD346"/>
    <s v="Šroub zajišťovací stardrive samořezný 3,5 mm x 30 mm slitina TAN 412.111"/>
    <x v="2"/>
    <s v="Z 506_NAHRAD_KOV"/>
    <s v="Umělé tělní náhrady - kovové"/>
    <n v="12"/>
    <n v="1093.6500000000001"/>
    <n v="1093.6500000000001"/>
    <n v="2"/>
    <n v="2187.3000000000002"/>
    <n v="1093.6500000000001"/>
    <n v="91.137500000000003"/>
    <n v="1002.5125"/>
    <m/>
    <m/>
    <n v="0"/>
  </r>
  <r>
    <s v="ZD347"/>
    <s v="Šroub kortikální 3.5 mm 404.826"/>
    <x v="2"/>
    <s v="Z 506_NAHRAD_KOV"/>
    <s v="Umělé tělní náhrady - kovové"/>
    <n v="12"/>
    <n v="243.8"/>
    <n v="243.8"/>
    <n v="1"/>
    <n v="243.8"/>
    <n v="243.8"/>
    <n v="20.316666666666666"/>
    <n v="223.48333333333335"/>
    <m/>
    <m/>
    <n v="0"/>
  </r>
  <r>
    <s v="ZD351"/>
    <s v="Speedex Universal Aktivator 1 x 60 ml - 60 g IX4990"/>
    <x v="34"/>
    <s v="Z 509_ZUBOL"/>
    <s v="Zubolékařský materiál"/>
    <n v="21"/>
    <n v="776.77"/>
    <n v="776.77"/>
    <n v="1"/>
    <n v="776.77"/>
    <n v="776.77"/>
    <n v="36.989047619047618"/>
    <n v="739.78095238095239"/>
    <m/>
    <m/>
    <n v="0"/>
  </r>
  <r>
    <s v="ZD357"/>
    <s v="Papír artikulační modročerv. U 6 x 10 listů 103"/>
    <x v="34"/>
    <s v="Z 509_ZUBOL"/>
    <s v="Zubolékařský materiál"/>
    <n v="21"/>
    <n v="296.14"/>
    <n v="297.26"/>
    <n v="12"/>
    <n v="3562.62"/>
    <n v="296.88499999999999"/>
    <n v="14.137380952380951"/>
    <n v="282.74761904761903"/>
    <m/>
    <m/>
    <n v="0"/>
  </r>
  <r>
    <s v="ZD372"/>
    <s v="Šroub zajišťovací VA stardrive 3.5 mm (32) samořezný, ocel 213.032"/>
    <x v="2"/>
    <s v="Z 506_NAHRAD_KOV"/>
    <s v="Umělé tělní náhrady - kovové"/>
    <n v="12"/>
    <n v="1048.8"/>
    <n v="1048.8"/>
    <n v="33"/>
    <n v="34610.399999999994"/>
    <n v="1048.7999999999997"/>
    <n v="87.399999999999977"/>
    <n v="961.39999999999975"/>
    <n v="12"/>
    <n v="1021.4399999999999"/>
    <n v="33707.519999999997"/>
  </r>
  <r>
    <s v="ZD374"/>
    <s v="Kleště na ploténku caspar 140 mm, 2 x 12 mm FF502R"/>
    <x v="38"/>
    <s v="Z 510_DDHM NAS"/>
    <s v="DHM zdravotnický materiál a nástroje (od 3000 Kč)"/>
    <n v="21"/>
    <n v="16640.97"/>
    <n v="16640.97"/>
    <n v="10"/>
    <n v="166409.73000000001"/>
    <n v="16640.973000000002"/>
    <n v="792.42728571428574"/>
    <n v="15848.545714285716"/>
    <m/>
    <m/>
    <n v="0"/>
  </r>
  <r>
    <s v="ZD376"/>
    <s v="Dlaha LCP-DF 4.5/5.0 mm (236) pravá, 9 otv. 222.254"/>
    <x v="2"/>
    <s v="Z 506_NAHRAD_KOV"/>
    <s v="Umělé tělní náhrady - kovové"/>
    <n v="12"/>
    <n v="7515.25"/>
    <n v="7515.25"/>
    <n v="3"/>
    <n v="22545.75"/>
    <n v="7515.25"/>
    <n v="626.27083333333337"/>
    <n v="6888.979166666667"/>
    <m/>
    <m/>
    <n v="0"/>
  </r>
  <r>
    <s v="ZD377"/>
    <s v="Dlaha LCP-DF 4.5/5.0 mm (276) levá, 11 otv. 222.257"/>
    <x v="2"/>
    <s v="Z 506_NAHRAD_KOV"/>
    <s v="Umělé tělní náhrady - kovové"/>
    <n v="12"/>
    <n v="7515.25"/>
    <n v="7515.25"/>
    <n v="1"/>
    <n v="7515.25"/>
    <n v="7515.25"/>
    <n v="626.27083333333337"/>
    <n v="6888.979166666667"/>
    <m/>
    <m/>
    <n v="0"/>
  </r>
  <r>
    <s v="ZD378"/>
    <s v="Dlaha LCP-DF 4.5/5.0 mm (276) pravá, 11 otv. 222.256"/>
    <x v="2"/>
    <s v="Z 506_NAHRAD_KOV"/>
    <s v="Umělé tělní náhrady - kovové"/>
    <n v="12"/>
    <n v="7515.25"/>
    <n v="7515.25"/>
    <n v="1"/>
    <n v="7515.25"/>
    <n v="7515.25"/>
    <n v="626.27083333333337"/>
    <n v="6888.979166666667"/>
    <m/>
    <m/>
    <n v="0"/>
  </r>
  <r>
    <s v="ZD379"/>
    <s v="Šroub zajišťovací stardrive 2.7 mm (16) samořezný, hlava LCP 2.4,slitina ti 402.216"/>
    <x v="2"/>
    <s v="Z 506_NAHRAD_KOV"/>
    <s v="Umělé tělní náhrady - kovové"/>
    <n v="12"/>
    <n v="905.05"/>
    <n v="905.05"/>
    <n v="25"/>
    <n v="22626.249999999993"/>
    <n v="905.04999999999973"/>
    <n v="75.420833333333306"/>
    <n v="829.62916666666638"/>
    <m/>
    <m/>
    <n v="0"/>
  </r>
  <r>
    <s v="ZD381"/>
    <s v="Tampon k ošetření dutiny ústní bal. á 50 ks ZARYS-HJM-GB"/>
    <x v="29"/>
    <s v="Z 502_OBVAZ"/>
    <s v="Obvazový materiál"/>
    <n v="12"/>
    <n v="2.1800000000000002"/>
    <n v="2.1800000000000002"/>
    <n v="30600"/>
    <n v="66646.800000000032"/>
    <n v="2.1780000000000008"/>
    <n v="0.18150000000000008"/>
    <n v="1.9965000000000008"/>
    <n v="12"/>
    <n v="2.016"/>
    <n v="61689.599999999999"/>
  </r>
  <r>
    <s v="ZD382"/>
    <s v="Katetr močový tiemann 12Ch s balonkem průměr 4,0 mm 5/10 ml délka katetru 40 cm latex potažený silikonem bal. á 10 ks ZARYS-CFTL-2D-12-10-P"/>
    <x v="0"/>
    <s v="Z 503_OSTAT"/>
    <s v="Ostatní - všeobecný materiál"/>
    <n v="12"/>
    <n v="14.64"/>
    <n v="14.64"/>
    <n v="215"/>
    <n v="3147.82"/>
    <n v="14.641023255813954"/>
    <n v="1.2200852713178294"/>
    <n v="13.420937984496124"/>
    <n v="12"/>
    <n v="13.552000000000001"/>
    <n v="2913.6800000000003"/>
  </r>
  <r>
    <s v="ZD383"/>
    <s v="Vak suchý 500 ml bal. á 50 ks (5370059) 814-0503"/>
    <x v="0"/>
    <s v="Z 503_OSTAT"/>
    <s v="Ostatní - všeobecný materiál"/>
    <n v="21"/>
    <n v="129.47"/>
    <n v="130.68"/>
    <n v="350"/>
    <n v="45375"/>
    <n v="129.64285714285714"/>
    <n v="6.1734693877551017"/>
    <n v="123.46938775510203"/>
    <n v="12"/>
    <n v="124.432"/>
    <n v="43551.200000000004"/>
  </r>
  <r>
    <s v="ZD386"/>
    <s v="Orthocryl  tekutina pro výrobu ortodontických aparát, čiré 500 161-100-00"/>
    <x v="34"/>
    <s v="Z 509_ZUBOL"/>
    <s v="Zubolékařský materiál"/>
    <n v="21"/>
    <n v="919"/>
    <n v="949.52"/>
    <n v="3"/>
    <n v="2818.04"/>
    <n v="939.34666666666669"/>
    <n v="44.73079365079365"/>
    <n v="894.61587301587304"/>
    <m/>
    <m/>
    <n v="0"/>
  </r>
  <r>
    <s v="ZD390"/>
    <s v="Tahy gumové intraor.-medium 3/16&quot; 407-031S"/>
    <x v="34"/>
    <s v="Z 509_ZUBOL"/>
    <s v="Zubolékařský materiál"/>
    <n v="12"/>
    <n v="25"/>
    <n v="25"/>
    <n v="150"/>
    <n v="3749.93"/>
    <n v="24.999533333333332"/>
    <n v="2.0832944444444443"/>
    <n v="22.916238888888888"/>
    <m/>
    <m/>
    <n v="0"/>
  </r>
  <r>
    <s v="ZD391"/>
    <s v="Drát NiTi 014 upper oval form III 101-432"/>
    <x v="34"/>
    <s v="Z 509_ZUBOL"/>
    <s v="Zubolékařský materiál"/>
    <n v="12"/>
    <n v="49.3"/>
    <n v="58"/>
    <n v="120"/>
    <n v="6612.0400000000009"/>
    <n v="55.100333333333339"/>
    <n v="4.5916944444444452"/>
    <n v="50.508638888888896"/>
    <m/>
    <m/>
    <n v="0"/>
  </r>
  <r>
    <s v="ZD392"/>
    <s v="Drát NiTi 014 lower oval form III 101-433"/>
    <x v="34"/>
    <s v="Z 509_ZUBOL"/>
    <s v="Zubolékařský materiál"/>
    <n v="12"/>
    <n v="49.3"/>
    <n v="58.01"/>
    <n v="100"/>
    <n v="5622.14"/>
    <n v="56.221400000000003"/>
    <n v="4.6851166666666666"/>
    <n v="51.536283333333337"/>
    <m/>
    <m/>
    <n v="0"/>
  </r>
  <r>
    <s v="ZD393"/>
    <s v="Drát NiTi 016 upper oval form III 101-434"/>
    <x v="34"/>
    <s v="Z 509_ZUBOL"/>
    <s v="Zubolékařský materiál"/>
    <n v="12"/>
    <n v="57.8"/>
    <n v="58"/>
    <n v="60"/>
    <n v="3474"/>
    <n v="57.9"/>
    <n v="4.8250000000000002"/>
    <n v="53.074999999999996"/>
    <m/>
    <m/>
    <n v="0"/>
  </r>
  <r>
    <s v="ZD398"/>
    <s v="Dlaha anatomická DVR wide DVRAWR"/>
    <x v="2"/>
    <s v="Z 506_NAHRAD_KOV"/>
    <s v="Umělé tělní náhrady - kovové"/>
    <n v="12"/>
    <n v="5175"/>
    <n v="5400"/>
    <n v="3"/>
    <n v="15975"/>
    <n v="5325"/>
    <n v="443.75"/>
    <n v="4881.25"/>
    <m/>
    <m/>
    <n v="0"/>
  </r>
  <r>
    <s v="ZD401"/>
    <s v="Drát vodící 3,00 mm Targon KH365R"/>
    <x v="2"/>
    <s v="Z 506_NAHRAD_KOV"/>
    <s v="Umělé tělní náhrady - kovové"/>
    <n v="21"/>
    <n v="888.15"/>
    <n v="888.15"/>
    <n v="1"/>
    <n v="888.15"/>
    <n v="888.15"/>
    <n v="42.292857142857144"/>
    <n v="845.85714285714289"/>
    <n v="21"/>
    <n v="888.15"/>
    <n v="888.15"/>
  </r>
  <r>
    <s v="ZD402"/>
    <s v="Dlaha anatomická DVR standard DVRAR"/>
    <x v="2"/>
    <s v="Z 506_NAHRAD_KOV"/>
    <s v="Umělé tělní náhrady - kovové"/>
    <n v="12"/>
    <n v="3960"/>
    <n v="3960"/>
    <n v="3"/>
    <n v="11880"/>
    <n v="3960"/>
    <n v="330"/>
    <n v="3630"/>
    <m/>
    <m/>
    <n v="0"/>
  </r>
  <r>
    <s v="ZD405"/>
    <s v="Výplň pro chir. svorky typ JAW pár č.6 DSAFE61"/>
    <x v="0"/>
    <s v="Z 503_OSTAT"/>
    <s v="Ostatní - všeobecný materiál"/>
    <n v="21"/>
    <n v="653.4"/>
    <n v="653.4"/>
    <n v="40"/>
    <n v="26136"/>
    <n v="653.4"/>
    <n v="31.114285714285714"/>
    <n v="622.28571428571422"/>
    <m/>
    <m/>
    <n v="0"/>
  </r>
  <r>
    <s v="ZD407"/>
    <s v="Katetr močový tiemann 14Ch s balonkem průměr 4,7 mm 5/10 ml délka katetru 40 cm latex potažený silikonem bal. á 10 ks ZARYS-CFTL-2D-14-10-P"/>
    <x v="0"/>
    <s v="Z 503_OSTAT"/>
    <s v="Ostatní - všeobecný materiál"/>
    <n v="21"/>
    <n v="14.64"/>
    <n v="14.64"/>
    <n v="1120"/>
    <n v="16397.919999999991"/>
    <n v="14.640999999999991"/>
    <n v="0.69719047619047581"/>
    <n v="13.943809523809515"/>
    <m/>
    <m/>
    <n v="0"/>
  </r>
  <r>
    <s v="ZD412"/>
    <s v="Katetr močový tiemann 16Ch s balonkem průměr 5,3 mm 5/10 ml délka katetru 40 cm latex potažený silikonem bal. á 10 ks ZARYS-CFTL-2D-16-10-P"/>
    <x v="0"/>
    <s v="Z 503_OSTAT"/>
    <s v="Ostatní - všeobecný materiál"/>
    <n v="12"/>
    <n v="14.64"/>
    <n v="14.64"/>
    <n v="1274"/>
    <n v="18652.62999999999"/>
    <n v="14.640996860282566"/>
    <n v="1.2200830716902138"/>
    <n v="13.420913788592353"/>
    <m/>
    <m/>
    <n v="0"/>
  </r>
  <r>
    <s v="ZD417"/>
    <s v="Pilník K - File 397144518782"/>
    <x v="34"/>
    <s v="Z 509_ZUBOL"/>
    <s v="Zubolékařský materiál"/>
    <n v="21"/>
    <n v="52.09"/>
    <n v="52.09"/>
    <n v="120"/>
    <n v="6250.86"/>
    <n v="52.090499999999999"/>
    <n v="2.4805000000000001"/>
    <n v="49.61"/>
    <m/>
    <m/>
    <n v="0"/>
  </r>
  <r>
    <s v="ZD423"/>
    <s v="Šití silon monofil modrý 4/0 EP 1,5 bal. á 24 ks SM2061"/>
    <x v="33"/>
    <s v="Z 529 SITI"/>
    <s v="Šití"/>
    <n v="12"/>
    <n v="91.31"/>
    <n v="96.12"/>
    <n v="432"/>
    <n v="40961.85"/>
    <n v="94.819097222222226"/>
    <n v="7.9015914351851855"/>
    <n v="86.917505787037044"/>
    <n v="12"/>
    <n v="93.61333333333333"/>
    <n v="40440.959999999999"/>
  </r>
  <r>
    <s v="ZD426"/>
    <s v="Čočka nitr. artisan aphakia 18,0 dpt 5/8,5 O 205 18,0 (205001Y)"/>
    <x v="1"/>
    <s v="Z 515_NAHRAD_OST"/>
    <s v="Umělé tělní náhrady - ostatní"/>
    <n v="12"/>
    <n v="8625"/>
    <n v="8625"/>
    <n v="1"/>
    <n v="8625"/>
    <n v="8625"/>
    <n v="718.75"/>
    <n v="7906.25"/>
    <m/>
    <m/>
    <n v="0"/>
  </r>
  <r>
    <s v="ZD433"/>
    <s v="Souprava cystofix CH 5 minipaed bal. á 10 ks 4441036"/>
    <x v="0"/>
    <s v="Z 503_OSTAT"/>
    <s v="Souprava"/>
    <n v="21"/>
    <n v="479.3"/>
    <n v="504.31"/>
    <n v="4"/>
    <n v="1967.2"/>
    <n v="491.8"/>
    <n v="23.419047619047621"/>
    <n v="468.38095238095241"/>
    <m/>
    <m/>
    <n v="0"/>
  </r>
  <r>
    <s v="ZD436"/>
    <s v="Čočka nitr. artisan aphakia 5/8,5 18,5 dpt 205001Y37"/>
    <x v="1"/>
    <s v="Z 515_NAHRAD_OST"/>
    <s v="Umělé tělní náhrady - ostatní"/>
    <n v="12"/>
    <n v="8625"/>
    <n v="8625"/>
    <n v="2"/>
    <n v="17250"/>
    <n v="8625"/>
    <n v="718.75"/>
    <n v="7906.25"/>
    <m/>
    <m/>
    <n v="0"/>
  </r>
  <r>
    <s v="ZD437"/>
    <s v="Nálevka dělící 250 ml s teflonovým kohoutem GLAS149.202.04"/>
    <x v="35"/>
    <s v="Z 505_SKLO_LAB MAT"/>
    <s v="Laboratorní sklo"/>
    <n v="21"/>
    <n v="769.56"/>
    <n v="769.56"/>
    <n v="3"/>
    <n v="2308.6799999999998"/>
    <n v="769.56"/>
    <n v="36.645714285714284"/>
    <n v="732.91428571428571"/>
    <m/>
    <m/>
    <n v="0"/>
  </r>
  <r>
    <s v="ZD438"/>
    <s v="Šroub zajišťovací stardrive 2.7 mm (18) samořezný, hlava LCP 2.4,slitina ti 402.218"/>
    <x v="2"/>
    <s v="Z 506_NAHRAD_KOV"/>
    <s v="Umělé tělní náhrady - kovové"/>
    <n v="12"/>
    <n v="905.05"/>
    <n v="905.05"/>
    <n v="24"/>
    <n v="21721.199999999997"/>
    <n v="905.04999999999984"/>
    <n v="75.42083333333332"/>
    <n v="829.62916666666649"/>
    <m/>
    <m/>
    <n v="0"/>
  </r>
  <r>
    <s v="ZD444"/>
    <s v="Keramika IPS InLine PoM Opaquer A-D A3,5 IV593163"/>
    <x v="34"/>
    <s v="Z 509_ZUBOL"/>
    <s v="Zubolékařský materiál"/>
    <n v="21"/>
    <n v="1125"/>
    <n v="1125"/>
    <n v="2"/>
    <n v="2250"/>
    <n v="1125"/>
    <n v="53.571428571428569"/>
    <n v="1071.4285714285713"/>
    <m/>
    <m/>
    <n v="0"/>
  </r>
  <r>
    <s v="ZD447"/>
    <s v="Šití premicron zelený 3/0 (2) bal. á 36 ks C0026025"/>
    <x v="33"/>
    <s v="Z 529 SITI"/>
    <s v="Šití"/>
    <n v="12"/>
    <n v="42.03"/>
    <n v="42.03"/>
    <n v="108"/>
    <n v="4539.03"/>
    <n v="42.028055555555554"/>
    <n v="3.502337962962963"/>
    <n v="38.525717592592592"/>
    <m/>
    <m/>
    <n v="0"/>
  </r>
  <r>
    <s v="ZD448"/>
    <s v="Kelímek odlév. fornax D5 1205004116"/>
    <x v="34"/>
    <s v="Z 509_ZUBOL"/>
    <s v="Zubolékařský materiál"/>
    <n v="21"/>
    <n v="422.5"/>
    <n v="422.5"/>
    <n v="6"/>
    <n v="2535"/>
    <n v="422.5"/>
    <n v="20.11904761904762"/>
    <n v="402.38095238095241"/>
    <m/>
    <m/>
    <n v="0"/>
  </r>
  <r>
    <s v="ZD449"/>
    <s v="Šití prolene bl 3-0 bal. á 12 ks W8851"/>
    <x v="33"/>
    <s v="Z 529 SITI"/>
    <s v="Šití"/>
    <n v="12"/>
    <n v="231.92"/>
    <n v="231.92"/>
    <n v="60"/>
    <n v="13915"/>
    <n v="231.91666666666666"/>
    <n v="19.326388888888889"/>
    <n v="212.59027777777777"/>
    <m/>
    <m/>
    <n v="0"/>
  </r>
  <r>
    <s v="ZD450"/>
    <s v="Dlaha anatomická DVR narw DVRANL"/>
    <x v="2"/>
    <s v="Z 506_NAHRAD_KOV"/>
    <s v="Umělé tělní náhrady - kovové"/>
    <n v="12"/>
    <n v="3960"/>
    <n v="3960"/>
    <n v="2"/>
    <n v="7920"/>
    <n v="3960"/>
    <n v="330"/>
    <n v="3630"/>
    <m/>
    <m/>
    <n v="0"/>
  </r>
  <r>
    <s v="ZD451"/>
    <s v="Šroub kortikální 3,5 x 10 mm CS10000"/>
    <x v="2"/>
    <s v="Z 506_NAHRAD_KOV"/>
    <s v="Umělé tělní náhrady - kovové"/>
    <n v="12"/>
    <n v="478.52"/>
    <n v="550.29999999999995"/>
    <n v="3"/>
    <n v="1650.8999999999999"/>
    <n v="550.29999999999995"/>
    <n v="45.858333333333327"/>
    <n v="504.44166666666661"/>
    <m/>
    <m/>
    <n v="0"/>
  </r>
  <r>
    <s v="ZD452"/>
    <s v="Fólie incizní oper film 16 x 40 cm bal. á 20 ks (31 067) 31200"/>
    <x v="29"/>
    <s v="Z 502_OBVAZ"/>
    <s v="Obvazový materiál"/>
    <n v="12"/>
    <n v="33.35"/>
    <n v="41.4"/>
    <n v="580"/>
    <n v="21553.4"/>
    <n v="37.161034482758623"/>
    <n v="3.0967528735632186"/>
    <n v="34.064281609195405"/>
    <n v="12"/>
    <n v="32.480000000000004"/>
    <n v="18838.400000000001"/>
  </r>
  <r>
    <s v="ZD453"/>
    <s v="Systém uretrální bulking BULKAMID kit (2 x stříkačka s hydrogelem, 1 x rotační sheath, 2 x jedla 23G x 12) BUKIT"/>
    <x v="0"/>
    <s v="Z 503_OSTAT"/>
    <s v="Ostatní - všeobecný materiál"/>
    <n v="12"/>
    <n v="29014.5"/>
    <n v="29014.5"/>
    <n v="11"/>
    <n v="319159.5"/>
    <n v="29014.5"/>
    <n v="2417.875"/>
    <n v="26596.625"/>
    <m/>
    <m/>
    <n v="0"/>
  </r>
  <r>
    <s v="ZD454"/>
    <s v="Filtr pro dospělé s HME a portem bal. á 50 ks 038-41-355"/>
    <x v="0"/>
    <s v="Z 503_OSTAT"/>
    <s v="Filtry"/>
    <n v="21"/>
    <n v="25.99"/>
    <n v="26.88"/>
    <n v="1100"/>
    <n v="28634.57"/>
    <n v="26.031427272727271"/>
    <n v="1.2395917748917749"/>
    <n v="24.791835497835496"/>
    <m/>
    <m/>
    <n v="0"/>
  </r>
  <r>
    <s v="ZD455"/>
    <s v="Filtr dětský bal. á 50 ks 038-42-365"/>
    <x v="0"/>
    <s v="Z 503_OSTAT"/>
    <s v="Filtry"/>
    <n v="12"/>
    <n v="26.26"/>
    <n v="26.26"/>
    <n v="1200"/>
    <n v="31508.399999999991"/>
    <n v="26.256999999999991"/>
    <n v="2.1880833333333327"/>
    <n v="24.068916666666659"/>
    <n v="12"/>
    <n v="24.303999999999998"/>
    <n v="29164.799999999999"/>
  </r>
  <r>
    <s v="ZD456"/>
    <s v="Okruh dýchací anesteziologický půlený 1,8 m pro dospělé a děti dvoutrubicový s hladkým průsv. 038-01-700W"/>
    <x v="37"/>
    <s v="Z 542 INTENZ_PECE"/>
    <s v="Intenzívní péče, operační sály"/>
    <n v="21"/>
    <n v="89.42"/>
    <n v="89.42"/>
    <n v="10"/>
    <n v="894.19"/>
    <n v="89.419000000000011"/>
    <n v="4.2580476190476197"/>
    <n v="85.160952380952395"/>
    <m/>
    <m/>
    <n v="0"/>
  </r>
  <r>
    <s v="ZD457"/>
    <s v="Okruh dýchací anesteziologický 1,6 m hadice 0,8 m, vak 2 l (038-01-110) bal. á 30 ks AL-1101-010.V001"/>
    <x v="37"/>
    <s v="Z 542 INTENZ_PECE"/>
    <s v="Intenzívní péče, operační sály"/>
    <n v="12"/>
    <n v="137.94"/>
    <n v="137.94"/>
    <n v="310"/>
    <n v="42761.399999999994"/>
    <n v="137.93999999999997"/>
    <n v="11.494999999999997"/>
    <n v="126.44499999999996"/>
    <n v="12"/>
    <n v="127.68"/>
    <n v="39580.800000000003"/>
  </r>
  <r>
    <s v="ZD458"/>
    <s v="Spojka vrapovaná roztaž.rovná 15F bal. á 50 ks (038-61-311) AL-67300.W001"/>
    <x v="0"/>
    <s v="Z 503_OSTAT"/>
    <s v="Ostatní - všeobecný materiál"/>
    <n v="21"/>
    <n v="27.49"/>
    <n v="27.49"/>
    <n v="3300"/>
    <n v="90720.959999999977"/>
    <n v="27.491199999999992"/>
    <n v="1.3091047619047615"/>
    <n v="26.182095238095229"/>
    <m/>
    <m/>
    <n v="0"/>
  </r>
  <r>
    <s v="ZD460"/>
    <s v="Maska laryngeální jednorázová dospělável. 4 bal. á 10 ks 038-94-240w"/>
    <x v="37"/>
    <s v="Z 542 INTENZ_PECE"/>
    <s v="Intenzívní péče, operační sály"/>
    <n v="12"/>
    <n v="120.87"/>
    <n v="125.02"/>
    <n v="2293"/>
    <n v="277230.94000000006"/>
    <n v="120.90315743567382"/>
    <n v="10.075263119639486"/>
    <n v="110.82789431603433"/>
    <n v="12"/>
    <n v="111.877"/>
    <n v="256533.96099999998"/>
  </r>
  <r>
    <s v="ZD469"/>
    <s v="Sádra Hinristone zlatoh. 25 kg 0613/25"/>
    <x v="34"/>
    <s v="Z 509_ZUBOL"/>
    <s v="Zubolékařský materiál"/>
    <n v="21"/>
    <n v="96.78"/>
    <n v="111.9"/>
    <n v="200"/>
    <n v="20826.77"/>
    <n v="104.13385"/>
    <n v="4.9587547619047614"/>
    <n v="99.175095238095238"/>
    <m/>
    <m/>
    <n v="0"/>
  </r>
  <r>
    <s v="ZD470"/>
    <s v="Premacryl prášek transparent 500 g 4342400"/>
    <x v="34"/>
    <s v="Z 509_ZUBOL"/>
    <s v="Zubolékařský materiál"/>
    <n v="21"/>
    <n v="1094.98"/>
    <n v="1094.98"/>
    <n v="1"/>
    <n v="1094.98"/>
    <n v="1094.98"/>
    <n v="52.141904761904762"/>
    <n v="1042.8380952380953"/>
    <m/>
    <m/>
    <n v="0"/>
  </r>
  <r>
    <s v="ZD472"/>
    <s v="Katetr fogarty arteriální embolektomický 80 cm, 4F bal. á 5 ks 120804FF"/>
    <x v="6"/>
    <s v="Z 513_KATETR"/>
    <s v="Katetry"/>
    <n v="21"/>
    <n v="1381.82"/>
    <n v="1381.82"/>
    <n v="5"/>
    <n v="6909.1"/>
    <n v="1381.8200000000002"/>
    <n v="65.800952380952396"/>
    <n v="1316.0190476190478"/>
    <m/>
    <m/>
    <n v="0"/>
  </r>
  <r>
    <s v="ZD473"/>
    <s v="Katetr fogarty arteriální embolektomický 80 cm, 3F s přídavným lumenem, kontrastní 12TLW803F"/>
    <x v="6"/>
    <s v="Z 513_KATETR"/>
    <s v="Katetry"/>
    <n v="21"/>
    <n v="2182.84"/>
    <n v="3400.1"/>
    <n v="8"/>
    <n v="22331.760000000002"/>
    <n v="2791.4700000000003"/>
    <n v="132.92714285714288"/>
    <n v="2658.5428571428574"/>
    <m/>
    <m/>
    <n v="0"/>
  </r>
  <r>
    <s v="ZD474"/>
    <s v="Katetr fogarty arteriální embolektomický 80 cm, 4F 12TLW804F"/>
    <x v="6"/>
    <s v="Z 513_KATETR"/>
    <s v="Katetry"/>
    <n v="21"/>
    <n v="3400.1"/>
    <n v="3400.1"/>
    <n v="7"/>
    <n v="23800.699999999997"/>
    <n v="3400.0999999999995"/>
    <n v="161.90952380952379"/>
    <n v="3238.1904761904757"/>
    <m/>
    <m/>
    <n v="0"/>
  </r>
  <r>
    <s v="ZD475"/>
    <s v="Katetr fogarty arteriální embolektomický 80 cm, 5,5F 12TLW805F35"/>
    <x v="6"/>
    <s v="Z 513_KATETR"/>
    <s v="Katetry"/>
    <n v="21"/>
    <n v="3400.1"/>
    <n v="3400.1"/>
    <n v="54"/>
    <n v="183605.4"/>
    <n v="3400.1"/>
    <n v="161.90952380952382"/>
    <n v="3238.1904761904761"/>
    <m/>
    <m/>
    <n v="0"/>
  </r>
  <r>
    <s v="ZD476"/>
    <s v="Zavaděč intradyn sheth 8Fr, bal.á 20 ks, 5209765"/>
    <x v="0"/>
    <s v="Z 503_OSTAT"/>
    <s v="Ostatní - všeobecný materiál"/>
    <n v="21"/>
    <n v="509.57"/>
    <n v="509.57"/>
    <n v="40"/>
    <n v="20382.7"/>
    <n v="509.5675"/>
    <n v="24.265119047619049"/>
    <n v="485.30238095238093"/>
    <m/>
    <m/>
    <n v="0"/>
  </r>
  <r>
    <s v="ZD477"/>
    <s v="Vak dýchací 1000 ml zdrsněný šedý V00142"/>
    <x v="0"/>
    <s v="Z 503_OSTAT"/>
    <s v="Ostatní - všeobecný materiál"/>
    <n v="21"/>
    <n v="111.32"/>
    <n v="111.32"/>
    <n v="2"/>
    <n v="222.64"/>
    <n v="111.32"/>
    <n v="5.3009523809523804"/>
    <n v="106.01904761904761"/>
    <m/>
    <m/>
    <n v="0"/>
  </r>
  <r>
    <s v="ZD480"/>
    <s v="Jehla injekční STERICAN 30 G 0,3 x 12 mm 4656300"/>
    <x v="30"/>
    <s v="Z 530 JEHLY"/>
    <s v="Jehly"/>
    <n v="12"/>
    <n v="1.18"/>
    <n v="1.18"/>
    <n v="7200"/>
    <n v="8495.0400000000009"/>
    <n v="1.1798666666666668"/>
    <n v="9.8322222222222241E-2"/>
    <n v="1.0815444444444446"/>
    <n v="12"/>
    <n v="1.0921142857142858"/>
    <n v="7863.2228571428577"/>
  </r>
  <r>
    <s v="ZD481"/>
    <s v="Pátradlo paličkové oboustranné 200 mm 397133080050"/>
    <x v="0"/>
    <s v="Z 503_OSTAT"/>
    <s v="Nástroje chirurgické do 1 roku"/>
    <n v="21"/>
    <n v="117.61"/>
    <n v="117.61"/>
    <n v="2"/>
    <n v="235.22"/>
    <n v="117.61"/>
    <n v="5.6004761904761908"/>
    <n v="112.00952380952381"/>
    <m/>
    <m/>
    <n v="0"/>
  </r>
  <r>
    <s v="ZD482"/>
    <s v="Krytí filmové transparentní Opsite spray 240 ml bal. á 12 ks 66004980 "/>
    <x v="29"/>
    <s v="Z 502_OBVAZ"/>
    <s v="hojení ran - obvazový materiál"/>
    <n v="12"/>
    <n v="109.6"/>
    <n v="109.61"/>
    <n v="108"/>
    <n v="11837.49"/>
    <n v="109.60638888888889"/>
    <n v="9.13386574074074"/>
    <n v="100.47252314814814"/>
    <n v="12"/>
    <n v="106.7475"/>
    <n v="11528.73"/>
  </r>
  <r>
    <s v="ZD492"/>
    <s v="Svěrka držáku flovac-plast 100 11-5122 (230-500)"/>
    <x v="0"/>
    <s v="Z 503_OSTAT"/>
    <s v="Ostatní - všeobecný materiál"/>
    <n v="21"/>
    <n v="659.45"/>
    <n v="659.45"/>
    <n v="1"/>
    <n v="659.45"/>
    <n v="659.45"/>
    <n v="31.402380952380955"/>
    <n v="628.04761904761904"/>
    <m/>
    <m/>
    <n v="0"/>
  </r>
  <r>
    <s v="ZD493"/>
    <s v="Set k měření nitrolebního tlaku Microsensor Basic Kit 62-6631"/>
    <x v="40"/>
    <s v="Z 522_CIDLA"/>
    <s v="Čidla"/>
    <n v="12"/>
    <n v="20060.59"/>
    <n v="20060.59"/>
    <n v="8"/>
    <n v="160484.72"/>
    <n v="20060.59"/>
    <n v="1671.7158333333334"/>
    <n v="18388.874166666668"/>
    <n v="12"/>
    <n v="18568.48"/>
    <n v="148547.84"/>
  </r>
  <r>
    <s v="ZD507"/>
    <s v="Ochrana ultrazvukových sond č.4 0,7 cm délka 1 cm á 100 ks 9070-4"/>
    <x v="0"/>
    <s v="Z 503_OSTAT"/>
    <s v="Ostatní - všeobecný materiál"/>
    <n v="21"/>
    <n v="31.94"/>
    <n v="31.94"/>
    <n v="1100"/>
    <n v="35138.400000000001"/>
    <n v="31.944000000000003"/>
    <n v="1.5211428571428574"/>
    <n v="30.422857142857147"/>
    <m/>
    <m/>
    <n v="0"/>
  </r>
  <r>
    <s v="ZD509"/>
    <s v="Šroub zajišťovací 4,5 mm Targon KB348T"/>
    <x v="2"/>
    <s v="Z 506_NAHRAD_KOV"/>
    <s v="Umělé tělní náhrady - kovové"/>
    <n v="12"/>
    <n v="1363.11"/>
    <n v="1417.63"/>
    <n v="2"/>
    <n v="2780.74"/>
    <n v="1390.37"/>
    <n v="115.86416666666666"/>
    <n v="1274.5058333333332"/>
    <n v="12"/>
    <n v="1491.07"/>
    <n v="2982.14"/>
  </r>
  <r>
    <s v="ZD510"/>
    <s v="Šroub zajišťovací 4,5 mm Targon KB352T"/>
    <x v="2"/>
    <s v="Z 506_NAHRAD_KOV"/>
    <s v="Umělé tělní náhrady - kovové"/>
    <n v="12"/>
    <n v="1417.63"/>
    <n v="1417.63"/>
    <n v="2"/>
    <n v="2835.26"/>
    <n v="1417.63"/>
    <n v="118.13583333333334"/>
    <n v="1299.4941666666668"/>
    <m/>
    <m/>
    <n v="0"/>
  </r>
  <r>
    <s v="ZD512"/>
    <s v="Držák skalpelových čepelek č. 4 397112910004"/>
    <x v="0"/>
    <s v="Z 503_OSTAT"/>
    <s v="Nástroje chirurgické do 1 roku"/>
    <n v="21"/>
    <n v="140.47999999999999"/>
    <n v="140.47999999999999"/>
    <n v="20"/>
    <n v="2809.62"/>
    <n v="140.48099999999999"/>
    <n v="6.6895714285714281"/>
    <n v="133.79142857142855"/>
    <m/>
    <m/>
    <n v="0"/>
  </r>
  <r>
    <s v="ZD513"/>
    <s v="Dlaha anatomická DVR narw DVRANR"/>
    <x v="2"/>
    <s v="Z 506_NAHRAD_KOV"/>
    <s v="Umělé tělní náhrady - kovové"/>
    <n v="12"/>
    <n v="3960"/>
    <n v="3960"/>
    <n v="2"/>
    <n v="7920"/>
    <n v="3960"/>
    <n v="330"/>
    <n v="3630"/>
    <m/>
    <m/>
    <n v="0"/>
  </r>
  <r>
    <s v="ZD514"/>
    <s v="Hřeb se závity zamykatelný 2,5 x 16 mm TP16000"/>
    <x v="2"/>
    <s v="Z 506_NAHRAD_KOV"/>
    <s v="Umělé tělní náhrady - kovové"/>
    <n v="12"/>
    <n v="550.29999999999995"/>
    <n v="550.29999999999995"/>
    <n v="6"/>
    <n v="3301.8"/>
    <n v="550.30000000000007"/>
    <n v="45.858333333333341"/>
    <n v="504.44166666666672"/>
    <n v="12"/>
    <n v="535.94000000000005"/>
    <n v="3215.6400000000003"/>
  </r>
  <r>
    <s v="ZD515"/>
    <s v="Jehla jednorázová septoject modrá G30 0,3 x 25 mm á 100 ks 0038505"/>
    <x v="30"/>
    <s v="Z 530 JEHLY"/>
    <s v="Jehly"/>
    <n v="21"/>
    <n v="4.66"/>
    <n v="4.66"/>
    <n v="400"/>
    <n v="1864.87"/>
    <n v="4.6621749999999995"/>
    <n v="0.22200833333333331"/>
    <n v="4.4401666666666664"/>
    <m/>
    <m/>
    <n v="0"/>
  </r>
  <r>
    <s v="ZD516"/>
    <s v="Fréza k shaveru kostní ultraagresivní váleček 4,0 mm bal. á 5 ks 283469 (283465)"/>
    <x v="0"/>
    <s v="Z 503_OSTAT"/>
    <s v="Fréza, vrták"/>
    <n v="21"/>
    <n v="2904"/>
    <n v="2904"/>
    <n v="80"/>
    <n v="232320"/>
    <n v="2904"/>
    <n v="138.28571428571428"/>
    <n v="2765.7142857142858"/>
    <m/>
    <m/>
    <n v="0"/>
  </r>
  <r>
    <s v="ZD523"/>
    <s v="Kotouč řezací pr.40/0,5 mm, á 10 ks, 370000107"/>
    <x v="34"/>
    <s v="Z 509_ZUBOL"/>
    <s v="Zubolékařský materiál"/>
    <n v="21"/>
    <n v="67.33"/>
    <n v="67.33"/>
    <n v="40"/>
    <n v="2693.36"/>
    <n v="67.334000000000003"/>
    <n v="3.2063809523809526"/>
    <n v="64.127619047619049"/>
    <m/>
    <m/>
    <n v="0"/>
  </r>
  <r>
    <s v="ZD524"/>
    <s v="Čep vodící střední 302"/>
    <x v="34"/>
    <s v="Z 509_ZUBOL"/>
    <s v="Zubolékařský materiál"/>
    <n v="21"/>
    <n v="2.7"/>
    <n v="2.7"/>
    <n v="400"/>
    <n v="1080"/>
    <n v="2.7"/>
    <n v="0.12857142857142859"/>
    <n v="2.5714285714285716"/>
    <m/>
    <m/>
    <n v="0"/>
  </r>
  <r>
    <s v="ZD526"/>
    <s v="Fréza DLC 5710.040"/>
    <x v="34"/>
    <s v="Z 509_ZUBOL"/>
    <s v="Zubolékařský materiál"/>
    <n v="21"/>
    <n v="669"/>
    <n v="669"/>
    <n v="3"/>
    <n v="2006.99"/>
    <n v="668.99666666666667"/>
    <n v="31.856984126984127"/>
    <n v="637.13968253968255"/>
    <m/>
    <m/>
    <n v="0"/>
  </r>
  <r>
    <s v="ZD528"/>
    <s v="Zuby primodent zadní PO610"/>
    <x v="34"/>
    <s v="Z 509_ZUBOL"/>
    <s v="Zubolékařský materiál"/>
    <n v="12"/>
    <n v="161"/>
    <n v="161"/>
    <n v="365"/>
    <n v="58765"/>
    <n v="161"/>
    <n v="13.416666666666666"/>
    <n v="147.58333333333334"/>
    <m/>
    <m/>
    <n v="0"/>
  </r>
  <r>
    <s v="ZD531"/>
    <s v="Superacryl plus PLV. 500 g 4328417"/>
    <x v="34"/>
    <s v="Z 509_ZUBOL"/>
    <s v="Zubolékařský materiál"/>
    <n v="21"/>
    <n v="658.01"/>
    <n v="698.95"/>
    <n v="16"/>
    <n v="10691.900000000001"/>
    <n v="668.24375000000009"/>
    <n v="31.821130952380958"/>
    <n v="636.42261904761915"/>
    <m/>
    <m/>
    <n v="0"/>
  </r>
  <r>
    <s v="ZD532"/>
    <s v="Keramika IPS InLine PoM Opaquer A-D D3 IV593174"/>
    <x v="34"/>
    <s v="Z 509_ZUBOL"/>
    <s v="Zubolékařský materiál"/>
    <n v="21"/>
    <n v="1125"/>
    <n v="1125"/>
    <n v="1"/>
    <n v="1125"/>
    <n v="1125"/>
    <n v="53.571428571428569"/>
    <n v="1071.4285714285713"/>
    <m/>
    <m/>
    <n v="0"/>
  </r>
  <r>
    <s v="ZD533"/>
    <s v="Port venózní  polysulfon-titanový slim 6 Fr s polyuretanovým katetrem 21-4083-24"/>
    <x v="31"/>
    <s v="Z 534 PORTY"/>
    <s v="Porty"/>
    <n v="12"/>
    <n v="4690.3900000000003"/>
    <n v="4690.3900000000003"/>
    <n v="12"/>
    <n v="56284.68"/>
    <n v="4690.3900000000003"/>
    <n v="390.86583333333334"/>
    <n v="4299.524166666667"/>
    <m/>
    <m/>
    <n v="0"/>
  </r>
  <r>
    <s v="ZD534"/>
    <s v="Okruh dýchací compact II 2,0 m bal. á 70 ks 2151000"/>
    <x v="37"/>
    <s v="Z 542 INTENZ_PECE"/>
    <s v="Intenzívní péče, operační sály"/>
    <n v="12"/>
    <n v="50.6"/>
    <n v="50.6021"/>
    <n v="560"/>
    <n v="28337.200000000004"/>
    <n v="50.602142857142866"/>
    <n v="4.2168452380952388"/>
    <n v="46.385297619047627"/>
    <n v="12"/>
    <n v="46.838428571428572"/>
    <n v="26229.52"/>
  </r>
  <r>
    <s v="ZD535"/>
    <s v="Hřeb se závity zamykatelný 2,5 x 18 mm TP18000"/>
    <x v="2"/>
    <s v="Z 506_NAHRAD_KOV"/>
    <s v="Umělé tělní náhrady - kovové"/>
    <n v="12"/>
    <n v="478.52"/>
    <n v="550.29999999999995"/>
    <n v="21"/>
    <n v="11556.299999999997"/>
    <n v="550.29999999999984"/>
    <n v="45.85833333333332"/>
    <n v="504.44166666666649"/>
    <n v="12"/>
    <n v="535.94000000000005"/>
    <n v="11254.740000000002"/>
  </r>
  <r>
    <s v="ZD538"/>
    <s v="Katetr hemodialyzační 2 lumen 12,0 Fr x 15 cm KFE-TDL-1215- K "/>
    <x v="6"/>
    <s v="Z 513_KATETR"/>
    <s v="Katetry"/>
    <n v="12"/>
    <n v="1094.2"/>
    <n v="1094.2"/>
    <n v="41"/>
    <n v="44862.33"/>
    <n v="1094.2031707317074"/>
    <n v="91.183597560975613"/>
    <n v="1003.0195731707317"/>
    <n v="12"/>
    <n v="1012.816"/>
    <n v="41525.455999999998"/>
  </r>
  <r>
    <s v="ZD545"/>
    <s v="Safix plus longety sádrová 4 vrstvá 10 x 20 m 332790"/>
    <x v="29"/>
    <s v="Z 502_OBVAZ"/>
    <s v="Obvazový materiál"/>
    <n v="21"/>
    <n v="386.29"/>
    <n v="386.3"/>
    <n v="20"/>
    <n v="7725.8600000000006"/>
    <n v="386.29300000000001"/>
    <n v="18.394904761904762"/>
    <n v="367.89809523809527"/>
    <m/>
    <m/>
    <n v="0"/>
  </r>
  <r>
    <s v="ZD548"/>
    <s v="Hřeb targon PF-L 10 x 380 mm 130° KD087T"/>
    <x v="2"/>
    <s v="Z 506_NAHRAD_KOV"/>
    <s v="Umělé tělní náhrady - kovové"/>
    <n v="12"/>
    <n v="20573.490000000002"/>
    <n v="20573.490000000002"/>
    <n v="2"/>
    <n v="41146.980000000003"/>
    <n v="20573.490000000002"/>
    <n v="1714.4575000000002"/>
    <n v="18859.032500000001"/>
    <m/>
    <m/>
    <n v="0"/>
  </r>
  <r>
    <s v="ZD551"/>
    <s v="Safix plus longety sádrová 4 vrstvá 12 x 20 m 332791"/>
    <x v="29"/>
    <s v="Z 502_OBVAZ"/>
    <s v="Obvazový materiál"/>
    <n v="12"/>
    <n v="414.06"/>
    <n v="414.06"/>
    <n v="20"/>
    <n v="8281.2100000000009"/>
    <n v="414.06050000000005"/>
    <n v="34.505041666666671"/>
    <n v="379.55545833333338"/>
    <n v="12"/>
    <n v="383.26"/>
    <n v="7665.2"/>
  </r>
  <r>
    <s v="ZD553"/>
    <s v="Šroub kortikální stardrive 2.7 mm 402.878"/>
    <x v="2"/>
    <s v="Z 506_NAHRAD_KOV"/>
    <s v="Umělé tělní náhrady - kovové"/>
    <n v="12"/>
    <n v="428.95"/>
    <n v="428.95"/>
    <n v="1"/>
    <n v="428.95"/>
    <n v="428.95"/>
    <n v="35.74583333333333"/>
    <n v="393.20416666666665"/>
    <m/>
    <m/>
    <n v="0"/>
  </r>
  <r>
    <s v="ZD555"/>
    <s v="Kotvička mitek mini 2/0 TMplus 212033 "/>
    <x v="2"/>
    <s v="Z 506_NAHRAD_KOV"/>
    <s v="Umělé tělní náhrady - kovové"/>
    <n v="12"/>
    <n v="4485"/>
    <n v="4963.3999999999996"/>
    <n v="11"/>
    <n v="50770.200000000004"/>
    <n v="4615.4727272727278"/>
    <n v="384.62272727272733"/>
    <n v="4230.8500000000004"/>
    <m/>
    <m/>
    <n v="0"/>
  </r>
  <r>
    <s v="ZD556"/>
    <s v="Maska aerosolová pro dospělé bal. á 100 ks H-105003"/>
    <x v="37"/>
    <s v="Z 542 INTENZ_PECE"/>
    <s v="Intenzívní péče, operační sály"/>
    <n v="21"/>
    <n v="17.97"/>
    <n v="17.97"/>
    <n v="100"/>
    <n v="1796.85"/>
    <n v="17.968499999999999"/>
    <n v="0.85564285714285704"/>
    <n v="17.112857142857141"/>
    <m/>
    <m/>
    <n v="0"/>
  </r>
  <r>
    <s v="ZD563"/>
    <s v="Šroub kanylovaný 3.5 mm 205.028"/>
    <x v="2"/>
    <s v="Z 506_NAHRAD_KOV"/>
    <s v="Umělé tělní náhrady - kovové"/>
    <n v="12"/>
    <n v="731.4"/>
    <n v="731.4"/>
    <n v="3"/>
    <n v="2194.1999999999998"/>
    <n v="731.4"/>
    <n v="60.949999999999996"/>
    <n v="670.44999999999993"/>
    <m/>
    <m/>
    <n v="0"/>
  </r>
  <r>
    <s v="ZD565"/>
    <s v="Šroub kortikální 3.5 mm 404.822"/>
    <x v="2"/>
    <s v="Z 506_NAHRAD_KOV"/>
    <s v="Umělé tělní náhrady - kovové"/>
    <n v="12"/>
    <n v="243.8"/>
    <n v="243.8"/>
    <n v="3"/>
    <n v="731.40000000000009"/>
    <n v="243.80000000000004"/>
    <n v="20.31666666666667"/>
    <n v="223.48333333333338"/>
    <m/>
    <m/>
    <n v="0"/>
  </r>
  <r>
    <s v="ZD568"/>
    <s v="Kleště laboratorní 117520700"/>
    <x v="0"/>
    <s v="Z 503_OSTAT"/>
    <s v="Ostatní - všeobecný materiál"/>
    <n v="21"/>
    <n v="3666.91"/>
    <n v="3859.9"/>
    <n v="3"/>
    <n v="11386.71"/>
    <n v="3795.5699999999997"/>
    <n v="180.74142857142857"/>
    <n v="3614.8285714285712"/>
    <m/>
    <m/>
    <n v="0"/>
  </r>
  <r>
    <s v="ZD570"/>
    <s v="Obvaz nosu Funda nesterilní bal. á 50 ks 0251"/>
    <x v="29"/>
    <s v="Z 502_OBVAZ"/>
    <s v="obinadla, obvazy, gáza, vata, vložky"/>
    <n v="12"/>
    <n v="26.45"/>
    <n v="28.02"/>
    <n v="1350"/>
    <n v="35785.78"/>
    <n v="26.507985185185184"/>
    <n v="2.2089987654320988"/>
    <n v="24.298986419753085"/>
    <n v="12"/>
    <n v="25.76"/>
    <n v="34776"/>
  </r>
  <r>
    <s v="ZD571"/>
    <s v="Hřeb targon PF-P 10 x 380 mm 130° KD067T"/>
    <x v="2"/>
    <s v="Z 506_NAHRAD_KOV"/>
    <s v="Umělé tělní náhrady - kovové"/>
    <n v="12"/>
    <n v="19782.189999999999"/>
    <n v="20573.5"/>
    <n v="2"/>
    <n v="40355.69"/>
    <n v="20177.845000000001"/>
    <n v="1681.4870833333334"/>
    <n v="18496.357916666668"/>
    <n v="12"/>
    <n v="21639.360000000001"/>
    <n v="43278.720000000001"/>
  </r>
  <r>
    <s v="ZD574"/>
    <s v="Mikrozkumavka PCR 0,2 ml s plochým víčkem bal. á 1000 ks AB-0620"/>
    <x v="35"/>
    <s v="Z 505_SKLO_LAB MAT"/>
    <s v="Laboratorní materiál"/>
    <n v="21"/>
    <n v="2.2400000000000002"/>
    <n v="2.81"/>
    <n v="15000"/>
    <n v="34717.32"/>
    <n v="2.3144879999999999"/>
    <n v="0.11021371428571428"/>
    <n v="2.2042742857142854"/>
    <m/>
    <m/>
    <n v="0"/>
  </r>
  <r>
    <s v="ZD579"/>
    <s v="Katetr močový tiemann 18Ch s balonkem průměr 6,0 mm 5/10 ml délka katetru 40 cm latex potažený silikonem bal. á 10 ks ZARYS-CFTL-2D-18-10-P"/>
    <x v="0"/>
    <s v="Z 503_OSTAT"/>
    <s v="Ostatní - všeobecný materiál"/>
    <n v="21"/>
    <n v="14.64"/>
    <n v="14.64"/>
    <n v="990"/>
    <n v="14494.589999999995"/>
    <n v="14.640999999999995"/>
    <n v="0.69719047619047592"/>
    <n v="13.943809523809518"/>
    <m/>
    <m/>
    <n v="0"/>
  </r>
  <r>
    <s v="ZD581"/>
    <s v="Kotouč HP 22 mm drátěný nerez BT277.1"/>
    <x v="34"/>
    <s v="Z 509_ZUBOL"/>
    <s v="Zubolékařský materiál"/>
    <n v="21"/>
    <n v="58.69"/>
    <n v="58.69"/>
    <n v="12"/>
    <n v="704.22"/>
    <n v="58.685000000000002"/>
    <n v="2.7945238095238096"/>
    <n v="55.890476190476193"/>
    <m/>
    <m/>
    <n v="0"/>
  </r>
  <r>
    <s v="ZD583"/>
    <s v="Olivky tvrdé klasické 1 pár P00766 "/>
    <x v="0"/>
    <s v="Z 503_OSTAT"/>
    <s v="Ostatní - všeobecný materiál"/>
    <n v="21"/>
    <n v="18.149999999999999"/>
    <n v="18.149999999999999"/>
    <n v="20"/>
    <n v="363"/>
    <n v="18.149999999999999"/>
    <n v="0.86428571428571421"/>
    <n v="17.285714285714285"/>
    <m/>
    <m/>
    <n v="0"/>
  </r>
  <r>
    <s v="ZD584"/>
    <s v="Maska anesteziologická vel. 5, bal.á 30 ks, MP11005"/>
    <x v="37"/>
    <s v="Z 542 INTENZ_PECE"/>
    <s v="Intenzívní péče, operační sály"/>
    <n v="21"/>
    <n v="37.61"/>
    <n v="37.67"/>
    <n v="60"/>
    <n v="2258.2600000000002"/>
    <n v="37.637666666666668"/>
    <n v="1.7922698412698412"/>
    <n v="35.845396825396826"/>
    <m/>
    <m/>
    <n v="0"/>
  </r>
  <r>
    <s v="ZD586"/>
    <s v="Durofluid s rozprašovačem 100 ml BG52008"/>
    <x v="34"/>
    <s v="Z 509_ZUBOL"/>
    <s v="Zubolékařský materiál"/>
    <n v="21"/>
    <n v="763.46"/>
    <n v="763.46"/>
    <n v="1"/>
    <n v="763.46"/>
    <n v="763.46"/>
    <n v="36.3552380952381"/>
    <n v="727.10476190476197"/>
    <m/>
    <m/>
    <n v="0"/>
  </r>
  <r>
    <s v="ZD591"/>
    <s v="Hřeb se závity zamykatelný 2,5 x 14 mm TP14000"/>
    <x v="2"/>
    <s v="Z 506_NAHRAD_KOV"/>
    <s v="Umělé tělní náhrady - kovové"/>
    <n v="12"/>
    <n v="550.29999999999995"/>
    <n v="550.29999999999995"/>
    <n v="1"/>
    <n v="550.29999999999995"/>
    <n v="550.29999999999995"/>
    <n v="45.858333333333327"/>
    <n v="504.44166666666661"/>
    <m/>
    <m/>
    <n v="0"/>
  </r>
  <r>
    <s v="ZD594"/>
    <s v="Špička pipetovací epDualfilter Tips 2-100ul bal. á 960 ks (původní k. č. 0030077547) 0030078543 "/>
    <x v="35"/>
    <s v="Z 505_SKLO_LAB MAT"/>
    <s v="Laboratorní materiál"/>
    <n v="21"/>
    <n v="4.93"/>
    <n v="4.93"/>
    <n v="38400"/>
    <n v="189210.12"/>
    <n v="4.9273468749999996"/>
    <n v="0.23463556547619047"/>
    <n v="4.6927113095238093"/>
    <m/>
    <m/>
    <n v="0"/>
  </r>
  <r>
    <s v="ZD595"/>
    <s v="Dlaha anatomická DVR short DVRASL"/>
    <x v="2"/>
    <s v="Z 506_NAHRAD_KOV"/>
    <s v="Umělé tělní náhrady - kovové"/>
    <n v="12"/>
    <n v="3959.98"/>
    <n v="3960"/>
    <n v="11"/>
    <n v="43559.96"/>
    <n v="3959.9963636363636"/>
    <n v="329.99969696969697"/>
    <n v="3629.9966666666669"/>
    <n v="12"/>
    <n v="3856.7"/>
    <n v="42423.7"/>
  </r>
  <r>
    <s v="ZD597"/>
    <s v="Obal na laparoskop. nástroj OLYMPUS z UH tubus (shaft) mono 5 x 330 mm A60800A"/>
    <x v="4"/>
    <s v="Z 523_STAPLE"/>
    <s v="Staplery, endosk., extraktory"/>
    <n v="21"/>
    <n v="5240.51"/>
    <n v="5822.52"/>
    <n v="27"/>
    <n v="154297.99"/>
    <n v="5714.7403703703703"/>
    <n v="272.13049382716048"/>
    <n v="5442.6098765432098"/>
    <m/>
    <m/>
    <n v="0"/>
  </r>
  <r>
    <s v="ZD599"/>
    <s v="Krytí atrauman 7,5 x 10 cm bal. á 10 ks 499513"/>
    <x v="29"/>
    <s v="Z 502_OBVAZ"/>
    <s v="hojení ran - obvazový materiál"/>
    <n v="12"/>
    <n v="15.65"/>
    <n v="15.65"/>
    <n v="180"/>
    <n v="2816.8399999999992"/>
    <n v="15.649111111111107"/>
    <n v="1.3040925925925924"/>
    <n v="14.345018518518515"/>
    <n v="12"/>
    <n v="15.241"/>
    <n v="2743.38"/>
  </r>
  <r>
    <s v="ZD601"/>
    <s v="Kompresa NT 7,5 x 7,5 cm NONVI lux 4 vrstvy, 30g/m2, nesterilní NL75-100"/>
    <x v="29"/>
    <s v="Z 502_OBVAZ"/>
    <s v="Obvazový materiál"/>
    <n v="12"/>
    <n v="0.16"/>
    <n v="0.16"/>
    <n v="146100"/>
    <n v="23339.329999999994"/>
    <n v="0.15974900752908963"/>
    <n v="1.3312417294090802E-2"/>
    <n v="0.14643659023499883"/>
    <m/>
    <m/>
    <n v="0"/>
  </r>
  <r>
    <s v="ZD607"/>
    <s v="Šroub kortikální smart-drive 2.5 x 18 mm 26-906-18-09  "/>
    <x v="2"/>
    <s v="Z 506_NAHRAD_KOV"/>
    <s v="Umělé tělní náhrady - kovové"/>
    <n v="12"/>
    <n v="680.69"/>
    <n v="680.69"/>
    <n v="1"/>
    <n v="680.69"/>
    <n v="680.69"/>
    <n v="56.724166666666669"/>
    <n v="623.96583333333342"/>
    <m/>
    <m/>
    <n v="0"/>
  </r>
  <r>
    <s v="ZD609"/>
    <s v="Šroub kortikální 3,5 mm 404.845"/>
    <x v="2"/>
    <s v="Z 506_NAHRAD_KOV"/>
    <s v="Umělé tělní náhrady - kovové"/>
    <n v="12"/>
    <n v="334.65"/>
    <n v="334.65"/>
    <n v="3"/>
    <n v="1003.9499999999999"/>
    <n v="334.65"/>
    <n v="27.887499999999999"/>
    <n v="306.76249999999999"/>
    <m/>
    <m/>
    <n v="0"/>
  </r>
  <r>
    <s v="ZD614"/>
    <s v="Katetr močový tiemann 20Ch s balonkem průměr 6,7 mm 5/10 ml délka katetru 40 cm latex potažený silikonem  bal. á 10 ks ZARYS-CFTL-2D-20-10-P"/>
    <x v="0"/>
    <s v="Z 503_OSTAT"/>
    <s v="Ostatní - všeobecný materiál"/>
    <n v="21"/>
    <n v="14.64"/>
    <n v="14.64"/>
    <n v="523"/>
    <n v="7657.239999999998"/>
    <n v="14.640994263862328"/>
    <n v="0.69719020304106327"/>
    <n v="13.943804060821265"/>
    <m/>
    <m/>
    <n v="0"/>
  </r>
  <r>
    <s v="ZD616"/>
    <s v="Set rouškovací na malé zákroky sterilní pro močovou katetrizaci+ aqua permanent 4 Mediset 4753886"/>
    <x v="29"/>
    <s v="Z 502_OBVAZ"/>
    <s v="Obvazový materiál"/>
    <n v="12"/>
    <n v="45.7"/>
    <n v="48.4"/>
    <n v="12568"/>
    <n v="592067.29000000027"/>
    <n v="47.109109643539171"/>
    <n v="3.9257591369615974"/>
    <n v="43.183350506577575"/>
    <n v="12"/>
    <n v="44.8"/>
    <n v="563046.39999999991"/>
  </r>
  <r>
    <s v="ZD618"/>
    <s v="Systém hydrocephální drenážní shunt komorový se sběrným vakem Exakta 27581"/>
    <x v="6"/>
    <s v="Z 513_KATETR"/>
    <s v="Katetry"/>
    <n v="12"/>
    <n v="5708.3"/>
    <n v="5708.3"/>
    <n v="30"/>
    <n v="171248.87"/>
    <n v="5708.2956666666669"/>
    <n v="475.69130555555557"/>
    <n v="5232.6043611111108"/>
    <n v="12"/>
    <n v="5283.71"/>
    <n v="158511.29999999999"/>
  </r>
  <r>
    <s v="ZD619"/>
    <s v="Krytí aquacel extra (dříve hydrofibre) 10 x 10 cm á 10 ks 420672"/>
    <x v="29"/>
    <s v="Z 502_OBVAZ"/>
    <s v="hojení ran - obvazový materiál"/>
    <n v="12"/>
    <n v="126.93"/>
    <n v="126.93"/>
    <n v="80"/>
    <n v="10154.23"/>
    <n v="126.927875"/>
    <n v="10.577322916666667"/>
    <n v="116.35055208333333"/>
    <n v="12"/>
    <n v="130.41400000000002"/>
    <n v="10433.120000000001"/>
  </r>
  <r>
    <s v="ZD621"/>
    <s v="Jehla spinální pencan 27 G x 88 s vodící jehlou šedá bal. á 25 ks 4502051-13"/>
    <x v="30"/>
    <s v="Z 530 JEHLY"/>
    <s v="Jehly"/>
    <n v="21"/>
    <n v="327.9"/>
    <n v="327.9"/>
    <n v="100"/>
    <n v="32789.800000000003"/>
    <n v="327.89800000000002"/>
    <n v="15.614190476190478"/>
    <n v="312.28380952380957"/>
    <m/>
    <m/>
    <n v="0"/>
  </r>
  <r>
    <s v="ZD627"/>
    <s v="Pinzeta  bipolární koagulační  - rukojeť YASARGIL, bajonetového tvaru, celková délka 255 mm, pracovní délka 135 mm, šířka hrotu 0,70 mm GK793R"/>
    <x v="0"/>
    <s v="Z 503_OSTAT"/>
    <s v="Nástroje chirurgické do 1 roku"/>
    <n v="21"/>
    <n v="16566.11"/>
    <n v="16566.11"/>
    <n v="2"/>
    <n v="33132.22"/>
    <n v="16566.11"/>
    <n v="788.86238095238093"/>
    <n v="15777.247619047619"/>
    <m/>
    <m/>
    <n v="0"/>
  </r>
  <r>
    <s v="ZD628"/>
    <s v="Šroub zajišťovací stardrive 3,5 mm 412.103"/>
    <x v="2"/>
    <s v="Z 506_NAHRAD_KOV"/>
    <s v="Umělé tělní náhrady - kovové"/>
    <n v="12"/>
    <n v="1003.95"/>
    <n v="1003.95"/>
    <n v="10"/>
    <n v="10039.5"/>
    <n v="1003.95"/>
    <n v="83.662500000000009"/>
    <n v="920.28750000000002"/>
    <m/>
    <m/>
    <n v="0"/>
  </r>
  <r>
    <s v="ZD630"/>
    <s v="Pinzeta  bipolární koagulační  - CASPAR, bajonetového tvaru, celková délka 220 mm,  pracovní délka 125 mm, šířka hrotů 1 mm GK970R"/>
    <x v="0"/>
    <s v="Z 503_OSTAT"/>
    <s v="Nástroje chirurgické do 1 roku"/>
    <n v="21"/>
    <n v="15393.29"/>
    <n v="15393.29"/>
    <n v="1"/>
    <n v="15393.29"/>
    <n v="15393.29"/>
    <n v="733.01380952380953"/>
    <n v="14660.276190476192"/>
    <m/>
    <m/>
    <n v="0"/>
  </r>
  <r>
    <s v="ZD631"/>
    <s v="Krytí pharmafoam-trach. s výřezem 8 x 8 cm bal. á 10 ks P-Tracheo 808"/>
    <x v="29"/>
    <s v="Z 502_OBVAZ"/>
    <s v="hojení ran - obvazový materiál"/>
    <n v="12"/>
    <n v="42"/>
    <n v="42"/>
    <n v="20"/>
    <n v="840"/>
    <n v="42"/>
    <n v="3.5"/>
    <n v="38.5"/>
    <m/>
    <m/>
    <n v="0"/>
  </r>
  <r>
    <s v="ZD636"/>
    <s v="Láhev reagenční, úzkohrdlá, borosilikátové sklo, čirá, s tištěnou stupnicí, se šroubovacím modrým uzávěrem PP, objem 100 ml, závit GL 45, prům. vnějš. 56 mm, výška  100 mm VTRB632414321100"/>
    <x v="0"/>
    <s v="Z 503_OSTAT"/>
    <s v="Ostatní - všeobecný materiál"/>
    <n v="21"/>
    <n v="83.49"/>
    <n v="83.49"/>
    <n v="27"/>
    <n v="2254.23"/>
    <n v="83.49"/>
    <n v="3.9757142857142855"/>
    <n v="79.514285714285705"/>
    <m/>
    <m/>
    <n v="0"/>
  </r>
  <r>
    <s v="ZD637"/>
    <s v="Špička pipetovací epDualfilter Tips 2,0-20 ul bal. á 960 ks (0030077539) 0030078535 "/>
    <x v="35"/>
    <s v="Z 505_SKLO_LAB MAT"/>
    <s v="Laboratorní materiál"/>
    <n v="21"/>
    <n v="4.93"/>
    <n v="4.93"/>
    <n v="39360"/>
    <n v="193940.39"/>
    <n v="4.9273473069105691"/>
    <n v="0.23463558604336043"/>
    <n v="4.6927117208672087"/>
    <m/>
    <m/>
    <n v="0"/>
  </r>
  <r>
    <s v="ZD638"/>
    <s v="Špička pipetovací epDualfilter Tips 200 ul bal. á 960 ks (0030077555) 0030078551"/>
    <x v="35"/>
    <s v="Z 505_SKLO_LAB MAT"/>
    <s v="Laboratorní materiál"/>
    <n v="21"/>
    <n v="4.93"/>
    <n v="4.93"/>
    <n v="9600"/>
    <n v="47302.54"/>
    <n v="4.9273479166666672"/>
    <n v="0.23463561507936509"/>
    <n v="4.692712301587302"/>
    <n v="21"/>
    <n v="4.9691937500000005"/>
    <n v="47704.26"/>
  </r>
  <r>
    <s v="ZD640"/>
    <s v="Tampon sterilní stáčený 30 x 30 cm /5 ks 1230110425"/>
    <x v="29"/>
    <s v="Z 502_OBVAZ"/>
    <s v="Obvazový materiál"/>
    <n v="12"/>
    <n v="2.23"/>
    <n v="2.2334000000000001"/>
    <n v="21600"/>
    <n v="48240.069999999992"/>
    <n v="2.2333365740740736"/>
    <n v="0.18611138117283946"/>
    <n v="2.0472251929012342"/>
    <m/>
    <m/>
    <n v="0"/>
  </r>
  <r>
    <s v="ZD644"/>
    <s v="Maska laryngeální jednorázová dospělável. 3 bal. á 10 ks 038-94-230w"/>
    <x v="37"/>
    <s v="Z 542 INTENZ_PECE"/>
    <s v="Intenzívní péče, operační sály"/>
    <n v="12"/>
    <n v="120.87"/>
    <n v="120.87"/>
    <n v="200"/>
    <n v="24173.4"/>
    <n v="120.867"/>
    <n v="10.07225"/>
    <n v="110.79475000000001"/>
    <n v="12"/>
    <n v="111.877"/>
    <n v="22375.399999999998"/>
  </r>
  <r>
    <s v="ZD646"/>
    <s v="Šroub zajišťovací stardrive 2.7 mm (14) samořezný, hlava LCP 2.4,slitina ti 402.214"/>
    <x v="2"/>
    <s v="Z 506_NAHRAD_KOV"/>
    <s v="Umělé tělní náhrady - kovové"/>
    <n v="12"/>
    <n v="905.05"/>
    <n v="905.05"/>
    <n v="15"/>
    <n v="13575.749999999996"/>
    <n v="905.04999999999973"/>
    <n v="75.420833333333306"/>
    <n v="829.62916666666638"/>
    <m/>
    <m/>
    <n v="0"/>
  </r>
  <r>
    <s v="ZD649"/>
    <s v="Pásek cerklážní + plomba 1,8 x 24 173928000"/>
    <x v="2"/>
    <s v="Z 506_NAHRAD_KOV"/>
    <s v="Umělé tělní náhrady - kovové"/>
    <n v="12"/>
    <n v="5625.8"/>
    <n v="5625.8"/>
    <n v="16"/>
    <n v="90012.800000000017"/>
    <n v="5625.8000000000011"/>
    <n v="468.81666666666678"/>
    <n v="5156.9833333333345"/>
    <n v="12"/>
    <n v="5916.96"/>
    <n v="94671.360000000001"/>
  </r>
  <r>
    <s v="ZD650"/>
    <s v="Aquapak - sterilní voda 340 ml s univerzálním adaptérem (zvlhčovač - kyslíkové brýle) bal. á 20 ks 400340 "/>
    <x v="0"/>
    <s v="Z 503_OSTAT"/>
    <s v="Ostatní - všeobecný materiál"/>
    <n v="21"/>
    <n v="56.25"/>
    <n v="56.25"/>
    <n v="4720"/>
    <n v="265517.04000000033"/>
    <n v="56.253610169491594"/>
    <n v="2.6787433414043615"/>
    <n v="53.574866828087231"/>
    <m/>
    <m/>
    <n v="0"/>
  </r>
  <r>
    <s v="ZD660"/>
    <s v="Vak na skladování trombocytů 1000 ml (trima accel) 70030"/>
    <x v="24"/>
    <s v="Z 528 SETY"/>
    <s v="Odběrové systémy transfúzní odd."/>
    <n v="0"/>
    <n v="290.39999999999998"/>
    <n v="290.39999999999998"/>
    <n v="156"/>
    <n v="45302.400000000001"/>
    <n v="290.40000000000003"/>
    <m/>
    <m/>
    <n v="0"/>
    <n v="240"/>
    <n v="37440"/>
  </r>
  <r>
    <s v="ZD661"/>
    <s v="Pinzeta  bipolární koagulační -  rukojeť YASARGIL, bajonetového tvaru, Pivot-Point*, celková délka 255 mm, pracovní délka 135 mm, offset shanks, smooth, spring type, šířka hrotu 1 mm GK828R"/>
    <x v="0"/>
    <s v="Z 503_OSTAT"/>
    <s v="Nástroje chirurgické do 1 roku"/>
    <n v="21"/>
    <n v="21771.91"/>
    <n v="21771.91"/>
    <n v="1"/>
    <n v="21771.91"/>
    <n v="21771.91"/>
    <n v="1036.7576190476191"/>
    <n v="20735.152380952382"/>
    <m/>
    <m/>
    <n v="0"/>
  </r>
  <r>
    <s v="ZD665"/>
    <s v="Retraktor vaginální Hegenberger, sterilní, jednorázový A1390"/>
    <x v="0"/>
    <s v="Z 503_OSTAT"/>
    <s v="Ostatní - všeobecný materiál"/>
    <n v="21"/>
    <n v="544.5"/>
    <n v="544.5"/>
    <n v="20"/>
    <n v="10890"/>
    <n v="544.5"/>
    <n v="25.928571428571427"/>
    <n v="518.57142857142856"/>
    <m/>
    <m/>
    <n v="0"/>
  </r>
  <r>
    <s v="ZD671"/>
    <s v="Převodník tlakový PX2X2 dvojitý+uzavřený odběrový set bal. á 8 ks T005074A"/>
    <x v="37"/>
    <s v="Z 542 INTENZ_PECE"/>
    <s v="Převodník tlakový"/>
    <n v="12"/>
    <n v="695.75"/>
    <n v="695.75"/>
    <n v="1192"/>
    <n v="829334"/>
    <n v="695.75"/>
    <n v="57.979166666666664"/>
    <n v="637.77083333333337"/>
    <n v="21"/>
    <n v="695.75"/>
    <n v="829334"/>
  </r>
  <r>
    <s v="ZD675"/>
    <s v="Láhev kultivační 150 cm2 á 36 ks 90151"/>
    <x v="0"/>
    <s v="Z 503_OSTAT"/>
    <s v="Ostatní - všeobecný materiál"/>
    <n v="21"/>
    <n v="101.1"/>
    <n v="126.38"/>
    <n v="396"/>
    <n v="48225.760000000002"/>
    <n v="121.78222222222223"/>
    <n v="5.7991534391534394"/>
    <n v="115.98306878306879"/>
    <m/>
    <m/>
    <n v="0"/>
  </r>
  <r>
    <s v="ZD678"/>
    <s v="Sigmaware lab.tape-white bal. á 5 ks L-8394"/>
    <x v="0"/>
    <s v="Z 503_OSTAT"/>
    <s v="Ostatní - všeobecný materiál"/>
    <n v="21"/>
    <n v="697.77"/>
    <n v="762.3"/>
    <n v="30"/>
    <n v="21766.809999999998"/>
    <n v="725.56033333333323"/>
    <n v="34.550492063492058"/>
    <n v="691.00984126984122"/>
    <m/>
    <m/>
    <n v="0"/>
  </r>
  <r>
    <s v="ZD680"/>
    <s v="Aqua cem, fix. materiál pro zub.náhrady 30 g 88115"/>
    <x v="34"/>
    <s v="Z 509_ZUBOL"/>
    <s v="Zubolékařský materiál"/>
    <n v="12"/>
    <n v="2896.55"/>
    <n v="3006.19"/>
    <n v="9"/>
    <n v="26397.870000000003"/>
    <n v="2933.0966666666668"/>
    <n v="244.42472222222224"/>
    <n v="2688.6719444444448"/>
    <m/>
    <m/>
    <n v="0"/>
  </r>
  <r>
    <s v="ZD688"/>
    <s v="Šroub zamykatelný 2,5 x 14 mm FP14"/>
    <x v="2"/>
    <s v="Z 506_NAHRAD_KOV"/>
    <s v="Umělé tělní náhrady - kovové"/>
    <n v="12"/>
    <n v="604"/>
    <n v="604"/>
    <n v="5"/>
    <n v="3020.01"/>
    <n v="604.00200000000007"/>
    <n v="50.333500000000008"/>
    <n v="553.66850000000011"/>
    <m/>
    <m/>
    <n v="0"/>
  </r>
  <r>
    <s v="ZD689"/>
    <s v="Šroub kortikální samovrtný HA 3,3 x 70/20 mm, sterilní 9965100"/>
    <x v="2"/>
    <s v="Z 506_NAHRAD_KOV"/>
    <s v="Umělé tělní náhrady - kovové"/>
    <n v="12"/>
    <n v="2668.58"/>
    <n v="3109.6"/>
    <n v="4"/>
    <n v="11115.33"/>
    <n v="2778.8325"/>
    <n v="231.56937500000001"/>
    <n v="2547.2631249999999"/>
    <m/>
    <m/>
    <n v="0"/>
  </r>
  <r>
    <s v="ZD690"/>
    <s v="Šroub kortikální samovrtný HA 3,3 x 80/35 mm, sterilní 9965101"/>
    <x v="2"/>
    <s v="Z 506_NAHRAD_KOV"/>
    <s v="Umělé tělní náhrady - kovové"/>
    <n v="12"/>
    <n v="2668.58"/>
    <n v="2668.58"/>
    <n v="1"/>
    <n v="2668.58"/>
    <n v="2668.58"/>
    <n v="222.38166666666666"/>
    <n v="2446.1983333333333"/>
    <m/>
    <m/>
    <n v="0"/>
  </r>
  <r>
    <s v="ZD715"/>
    <s v="Implantát maxillofaciální  La Forté systém, střední obličejová etáž, slit., šroub  Mini Cortical, Self Tapping, Blue, průměr 2.0 mm, délka 6 mm 241.012006"/>
    <x v="2"/>
    <s v="Z 506_NAHRAD_KOV"/>
    <s v="Umělé tělní náhrady - kovové"/>
    <n v="12"/>
    <n v="285.14"/>
    <n v="307.95999999999998"/>
    <n v="1517"/>
    <n v="457867.36"/>
    <n v="301.82423203691496"/>
    <n v="25.15201933640958"/>
    <n v="276.67221270050538"/>
    <n v="12"/>
    <n v="299.93"/>
    <n v="454993.81"/>
  </r>
  <r>
    <s v="ZD719"/>
    <s v="Cement kostní Refobacin optipac 40 g s ATB Gentamicin 4710500394"/>
    <x v="0"/>
    <s v="Z 503_OSTAT"/>
    <s v="Cement kostní"/>
    <n v="12"/>
    <n v="2185"/>
    <n v="2867.78"/>
    <n v="415"/>
    <n v="883558.34"/>
    <n v="2129.0562409638555"/>
    <n v="177.42135341365463"/>
    <n v="1951.6348875502008"/>
    <m/>
    <m/>
    <n v="0"/>
  </r>
  <r>
    <s v="ZD720"/>
    <s v="Cement kostní R biomet bone 2 x 40 g 4035890022"/>
    <x v="0"/>
    <s v="Z 503_OSTAT"/>
    <s v="Cement kostní"/>
    <n v="12"/>
    <n v="1588"/>
    <n v="1588"/>
    <n v="130"/>
    <n v="206440.08"/>
    <n v="1588.0006153846152"/>
    <n v="132.3333846153846"/>
    <n v="1455.6672307692306"/>
    <m/>
    <m/>
    <n v="0"/>
  </r>
  <r>
    <s v="ZD721"/>
    <s v="Set odsávací CH 6-18 bal. á 35 ks 05.000.22.641"/>
    <x v="24"/>
    <s v="Z 528 SETY"/>
    <s v="Sety"/>
    <n v="12"/>
    <n v="75.02"/>
    <n v="75.02"/>
    <n v="560"/>
    <n v="42011.200000000004"/>
    <n v="75.02000000000001"/>
    <n v="6.2516666666666678"/>
    <n v="68.768333333333345"/>
    <n v="12"/>
    <n v="69.44"/>
    <n v="38886.400000000001"/>
  </r>
  <r>
    <s v="ZD730"/>
    <s v="Kanyla ET 7,5 s manžetou bal. á 10 ks 112482-000075"/>
    <x v="0"/>
    <s v="Z 503_OSTAT"/>
    <s v="Kanyly mimo chirurgické nástroje"/>
    <n v="21"/>
    <n v="26.62"/>
    <n v="26.62"/>
    <n v="20"/>
    <n v="532.4"/>
    <n v="26.619999999999997"/>
    <n v="1.2676190476190474"/>
    <n v="25.352380952380951"/>
    <m/>
    <m/>
    <n v="0"/>
  </r>
  <r>
    <s v="ZD739"/>
    <s v="Krytí silikonové mepilex lite 12,5 x 12,5 cm, terapeutické a preventivní pro použití pod zdravotnické prostředky, bal. á 5 ks 284123"/>
    <x v="29"/>
    <s v="Z 502_OBVAZ"/>
    <s v="hojení ran - obvazový materiál"/>
    <n v="12"/>
    <n v="109.51"/>
    <n v="145.94"/>
    <n v="190"/>
    <n v="23356.530000000002"/>
    <n v="122.92910526315791"/>
    <n v="10.244092105263158"/>
    <n v="112.68501315789474"/>
    <n v="12"/>
    <n v="142.12799999999999"/>
    <n v="27004.319999999996"/>
  </r>
  <r>
    <s v="ZD740"/>
    <s v="Gáza kompresa 7,5 x 7,5 cm/5 ks, sterilkompres, 100% bavlna, sterilní 1325019265(1230119225)"/>
    <x v="29"/>
    <s v="Z 502_OBVAZ"/>
    <s v="Obvazový materiál"/>
    <n v="12"/>
    <n v="0.8"/>
    <n v="0.8"/>
    <n v="107965"/>
    <n v="86413.989999999976"/>
    <n v="0.80038892233594194"/>
    <n v="6.6699076861328491E-2"/>
    <n v="0.73368984547461347"/>
    <m/>
    <m/>
    <n v="0"/>
  </r>
  <r>
    <s v="ZD747"/>
    <s v="Souprava odsávací zahnutá Yankauer s rukojetí koncovky prům. 6 mm  hadice CH 25  boční otvory délka 2 m bal. á 50 ks 07.049.06.520"/>
    <x v="24"/>
    <s v="Z 528 SETY"/>
    <s v="Sety"/>
    <n v="21"/>
    <n v="54.45"/>
    <n v="59.29"/>
    <n v="2110"/>
    <n v="124617.9"/>
    <n v="59.060616113744075"/>
    <n v="2.8124102911306701"/>
    <n v="56.248205822613407"/>
    <m/>
    <m/>
    <n v="0"/>
  </r>
  <r>
    <s v="ZD748"/>
    <s v="Set sterilní pro žilní katetrizaci a rouškování bal. á 8 ks Kit CVK (2SVAS1AP1159) "/>
    <x v="0"/>
    <s v="Z 503_OSTAT"/>
    <s v="Ostatní - všeobecný materiál"/>
    <n v="12"/>
    <n v="465.85"/>
    <n v="626.78"/>
    <n v="80"/>
    <n v="38555.440000000002"/>
    <n v="481.94300000000004"/>
    <n v="40.16191666666667"/>
    <n v="441.78108333333336"/>
    <n v="12"/>
    <n v="580.16"/>
    <n v="46412.799999999996"/>
  </r>
  <r>
    <s v="ZD752"/>
    <s v="Materiál pro peritoneální dialýzu set sleep safe plus 5016931 k přístroji Sleep Safe"/>
    <x v="0"/>
    <s v="Z 503_OSTAT"/>
    <s v="Ostatní - peritoneální dialýza"/>
    <n v="12"/>
    <n v="747.78"/>
    <n v="747.78"/>
    <n v="1024"/>
    <n v="765726.71999999974"/>
    <n v="747.77999999999975"/>
    <n v="62.314999999999976"/>
    <n v="685.4649999999998"/>
    <n v="12"/>
    <n v="692.16"/>
    <n v="708771.83999999997"/>
  </r>
  <r>
    <s v="ZD753"/>
    <s v="Materiál pro peritoneální dialýzu sáček výpustný velký safe-lock PD-night drain.set 5019571 k přístroji Sleep Safe"/>
    <x v="0"/>
    <s v="Z 503_OSTAT"/>
    <s v="Ostatní - peritoneální dialýza"/>
    <n v="12"/>
    <n v="355.74"/>
    <n v="355.74"/>
    <n v="1040"/>
    <n v="369969.59999999986"/>
    <n v="355.73999999999984"/>
    <n v="29.644999999999985"/>
    <n v="326.09499999999986"/>
    <n v="12"/>
    <n v="329.28000000000003"/>
    <n v="342451.20000000001"/>
  </r>
  <r>
    <s v="ZD754"/>
    <s v="Krytí COM 30 textilie obvazová kombinovaná 15 x 10 cm 140-1510 COM 30"/>
    <x v="29"/>
    <s v="Z 502_OBVAZ"/>
    <s v="Obvazový materiál"/>
    <n v="12"/>
    <n v="67.08"/>
    <n v="75.290000000000006"/>
    <n v="18"/>
    <n v="1273.03"/>
    <n v="70.723888888888894"/>
    <n v="5.8936574074074075"/>
    <n v="64.830231481481491"/>
    <n v="12"/>
    <n v="59.314999999999998"/>
    <n v="1067.67"/>
  </r>
  <r>
    <s v="ZD758"/>
    <s v="Roztok Citra-Lock 46,7%-cathetr lock solution á 20 ks ZZ-24060202"/>
    <x v="39"/>
    <s v="Z 525_HEMO"/>
    <s v="Dialyzační roztoky, materiál pro dialýzu"/>
    <n v="12"/>
    <n v="56.87"/>
    <n v="56.87"/>
    <n v="1040"/>
    <n v="59144.800000000017"/>
    <n v="56.870000000000019"/>
    <n v="4.7391666666666685"/>
    <n v="52.130833333333349"/>
    <n v="12"/>
    <n v="52.64"/>
    <n v="54745.599999999999"/>
  </r>
  <r>
    <s v="ZD760"/>
    <s v="Mikrozkumavka PCR 0,2 ml s plochým víčkem čirým bal. á 1000 ks U322000.N"/>
    <x v="35"/>
    <s v="Z 505_SKLO_LAB MAT"/>
    <s v="Laboratorní materiál"/>
    <n v="21"/>
    <n v="1.62"/>
    <n v="1.62"/>
    <n v="3000"/>
    <n v="4871.46"/>
    <n v="1.62382"/>
    <n v="7.732476190476191E-2"/>
    <n v="1.5464952380952381"/>
    <m/>
    <m/>
    <n v="0"/>
  </r>
  <r>
    <s v="ZD767"/>
    <s v="Aquasil Ultra+Putty stand.tuhnoucí DT678709"/>
    <x v="34"/>
    <s v="Z 509_ZUBOL"/>
    <s v="Zubolékařský materiál"/>
    <n v="21"/>
    <n v="2485.61"/>
    <n v="2568.88"/>
    <n v="5"/>
    <n v="12677.86"/>
    <n v="2535.5720000000001"/>
    <n v="120.74152380952381"/>
    <n v="2414.8304761904765"/>
    <m/>
    <m/>
    <n v="0"/>
  </r>
  <r>
    <s v="ZD770"/>
    <s v="Krytí tubifast 7,5 x 10 m 2438"/>
    <x v="29"/>
    <s v="Z 502_OBVAZ"/>
    <s v="hojení ran - obvazový materiál"/>
    <n v="12"/>
    <n v="237.82"/>
    <n v="256.85000000000002"/>
    <n v="114"/>
    <n v="28348.129999999983"/>
    <n v="248.66780701754371"/>
    <n v="20.722317251461977"/>
    <n v="227.94548976608172"/>
    <n v="12"/>
    <n v="250.14333333333332"/>
    <n v="28516.339999999997"/>
  </r>
  <r>
    <s v="ZD773"/>
    <s v="Implantát kraniofaciální La Fórte šroub micro corticální 1,2 x  4 mm (12-MC-004) 241.011304"/>
    <x v="34"/>
    <s v="Z 509_ZUBOL"/>
    <s v="Zubolékařský materiál"/>
    <n v="12"/>
    <n v="329.98"/>
    <n v="356.38"/>
    <n v="11"/>
    <n v="3788.1800000000003"/>
    <n v="344.38000000000005"/>
    <n v="28.698333333333338"/>
    <n v="315.68166666666673"/>
    <n v="12"/>
    <n v="347.08"/>
    <n v="3817.8799999999997"/>
  </r>
  <r>
    <s v="ZD774"/>
    <s v="Implantát maxillofaciální La Forté systém dlaha midi dlouhá L pravá 90° 4 otv. (16-LR-104) 242.21LR04"/>
    <x v="34"/>
    <s v="Z 509_ZUBOL"/>
    <s v="Zubolékařský materiál"/>
    <n v="12"/>
    <n v="475.24"/>
    <n v="513.26"/>
    <n v="3"/>
    <n v="1501.76"/>
    <n v="500.58666666666664"/>
    <n v="41.715555555555554"/>
    <n v="458.87111111111108"/>
    <m/>
    <m/>
    <n v="0"/>
  </r>
  <r>
    <s v="ZD776"/>
    <s v="Implantát maxillofaciální La Forté systém dlaha mini přímá střední obličejová etáž 18 otv./1,0 mm široká 242.50ST18.01 (20-ST-018R)"/>
    <x v="34"/>
    <s v="Z 509_ZUBOL"/>
    <s v="Zubolékařský materiál"/>
    <n v="12"/>
    <n v="1501.16"/>
    <n v="1501.16"/>
    <n v="6"/>
    <n v="9006.9600000000009"/>
    <n v="1501.16"/>
    <n v="125.09666666666668"/>
    <n v="1376.0633333333335"/>
    <m/>
    <m/>
    <n v="0"/>
  </r>
  <r>
    <s v="ZD777"/>
    <s v="Implantát maxillofaciální La Forté systém šroub mini 2,0 x 8 mm (20-MN-008) 241.012008"/>
    <x v="34"/>
    <s v="Z 509_ZUBOL"/>
    <s v="Zubolékařský materiál"/>
    <n v="12"/>
    <n v="285.14"/>
    <n v="307.95999999999998"/>
    <n v="126"/>
    <n v="37319.299999999996"/>
    <n v="296.18492063492062"/>
    <n v="24.682076719576717"/>
    <n v="271.50284391534387"/>
    <n v="12"/>
    <n v="299.93"/>
    <n v="37791.18"/>
  </r>
  <r>
    <s v="ZD778"/>
    <s v="Implantát maxillofaciální La Forté systém dlaha midi přímá 4 otv. (16-ST-004) 242.20ST04"/>
    <x v="34"/>
    <s v="Z 509_ZUBOL"/>
    <s v="Zubolékařský materiál"/>
    <n v="12"/>
    <n v="513.26"/>
    <n v="513.26"/>
    <n v="4"/>
    <n v="2053.04"/>
    <n v="513.26"/>
    <n v="42.771666666666668"/>
    <n v="470.48833333333334"/>
    <m/>
    <m/>
    <n v="0"/>
  </r>
  <r>
    <s v="ZD779"/>
    <s v="Implantát kraniofaciální La Forté systém šroub midi 1,6 x 8 mm (16-MD-008) 241.011608"/>
    <x v="34"/>
    <s v="Z 509_ZUBOL"/>
    <s v="Zubolékařský materiál"/>
    <n v="12"/>
    <n v="304.27"/>
    <n v="328.61"/>
    <n v="65"/>
    <n v="20580.659999999996"/>
    <n v="316.62553846153838"/>
    <n v="26.385461538461531"/>
    <n v="290.24007692307686"/>
    <m/>
    <m/>
    <n v="0"/>
  </r>
  <r>
    <s v="ZD780"/>
    <s v="Válec odměrný vysoký s modrou graduací, PP, 1000 ml 1331850192566"/>
    <x v="0"/>
    <s v="Z 503_OSTAT"/>
    <s v="Ostatní - všeobecný materiál"/>
    <n v="21"/>
    <n v="358.16"/>
    <n v="358.16"/>
    <n v="3"/>
    <n v="1074.48"/>
    <n v="358.16"/>
    <n v="17.055238095238096"/>
    <n v="341.10476190476192"/>
    <m/>
    <m/>
    <n v="0"/>
  </r>
  <r>
    <s v="ZD785"/>
    <s v="Sada Freka pro opravy PEGU 9 CH 5 komponent pro opravu žlutá 7981382"/>
    <x v="0"/>
    <s v="Z 503_OSTAT"/>
    <s v="Ostatní - všeobecný materiál"/>
    <n v="21"/>
    <n v="174.09"/>
    <n v="174.09"/>
    <n v="2"/>
    <n v="348.18"/>
    <n v="174.09"/>
    <n v="8.2900000000000009"/>
    <n v="165.8"/>
    <m/>
    <m/>
    <n v="0"/>
  </r>
  <r>
    <s v="ZD786"/>
    <s v="Kanyla žl. mixing tips bal. á 40 ks 60578121 - nahrazuje ZU958"/>
    <x v="34"/>
    <s v="Z 509_ZUBOL"/>
    <s v="Zubolékařský materiál"/>
    <n v="21"/>
    <n v="14.63"/>
    <n v="14.63"/>
    <n v="80"/>
    <n v="1170"/>
    <n v="14.625"/>
    <n v="0.6964285714285714"/>
    <n v="13.928571428571429"/>
    <m/>
    <m/>
    <n v="0"/>
  </r>
  <r>
    <s v="ZD798"/>
    <s v="Light bond stříkačky á 4 ks LBPPF"/>
    <x v="34"/>
    <s v="Z 509_ZUBOL"/>
    <s v="Zubolékařský materiál"/>
    <n v="21"/>
    <n v="837"/>
    <n v="837"/>
    <n v="2"/>
    <n v="1674"/>
    <n v="837"/>
    <n v="39.857142857142854"/>
    <n v="797.14285714285711"/>
    <m/>
    <m/>
    <n v="0"/>
  </r>
  <r>
    <s v="ZD801"/>
    <s v="Fonendoskop jednostranný červený P00176"/>
    <x v="0"/>
    <s v="Z 503_OSTAT"/>
    <s v="Ostatní - všeobecný materiál"/>
    <n v="21"/>
    <n v="154.4"/>
    <n v="154.4"/>
    <n v="5"/>
    <n v="771.98"/>
    <n v="154.39600000000002"/>
    <n v="7.3521904761904766"/>
    <n v="147.04380952380953"/>
    <m/>
    <m/>
    <n v="0"/>
  </r>
  <r>
    <s v="ZD802"/>
    <s v="Tampon nesterilní špičatý s vláknem 6 cm (myš) bal. á 250 ks 50170"/>
    <x v="29"/>
    <s v="Z 502_OBVAZ"/>
    <s v="Obvazový materiál"/>
    <n v="21"/>
    <n v="16.64"/>
    <n v="20.13"/>
    <n v="4000"/>
    <n v="73959.689999999988"/>
    <n v="18.489922499999999"/>
    <n v="0.88047249999999999"/>
    <n v="17.609449999999999"/>
    <m/>
    <m/>
    <n v="0"/>
  </r>
  <r>
    <s v="ZD803"/>
    <s v="Lamela rohovková pro DMEK/PDMEK manuálně preparovaná 43195"/>
    <x v="9"/>
    <s v="Z 507_IMLAN"/>
    <s v="Implantáty oční"/>
    <n v="0"/>
    <n v="38600"/>
    <n v="38600"/>
    <n v="32"/>
    <n v="1235200"/>
    <n v="38600"/>
    <m/>
    <m/>
    <n v="0"/>
    <n v="46707.54"/>
    <n v="1494641.28"/>
  </r>
  <r>
    <s v="ZD805"/>
    <s v="Láhev reagenční, úzkohrdlá, borosilikátové sklo, čirá, s tištěnou stupnicí, se šroubovacím modrým uzávěrem PP, objem 250 ml, závit GL 45, prům. vnějš. 70 mm, výška  138 mm VTRB632414321250"/>
    <x v="0"/>
    <s v="Z 503_OSTAT"/>
    <s v="Ostatní - všeobecný materiál"/>
    <n v="21"/>
    <n v="85.91"/>
    <n v="85.91"/>
    <n v="12"/>
    <n v="1030.92"/>
    <n v="85.910000000000011"/>
    <n v="4.0909523809523813"/>
    <n v="81.819047619047623"/>
    <m/>
    <m/>
    <n v="0"/>
  </r>
  <r>
    <s v="ZD808"/>
    <s v="Kanyla periferní venózní vasofix 22G modrá s injekčním portem, safety 4269098S-01"/>
    <x v="0"/>
    <s v="Z 503_OSTAT"/>
    <s v="Kanyly mimo chirurgické nástroje"/>
    <n v="12"/>
    <n v="17.98"/>
    <n v="19.239999999999998"/>
    <n v="70543"/>
    <n v="1342228.9599999986"/>
    <n v="19.027103468806239"/>
    <n v="1.5855919557338531"/>
    <n v="17.441511513072385"/>
    <n v="12"/>
    <n v="19.241599999999998"/>
    <n v="1357360.1887999999"/>
  </r>
  <r>
    <s v="ZD809"/>
    <s v="Kanyla periferní venózní vasofix 20G růžová s injekčním portem, safety 4269110S-01"/>
    <x v="0"/>
    <s v="Z 503_OSTAT"/>
    <s v="Kanyly mimo chirurgické nástroje"/>
    <n v="12"/>
    <n v="17.98"/>
    <n v="19.22"/>
    <n v="53640"/>
    <n v="1009308.0000000027"/>
    <n v="18.816331096196919"/>
    <n v="1.5680275913497432"/>
    <n v="17.248303504847176"/>
    <n v="12"/>
    <n v="19.241599999999998"/>
    <n v="1032119.4239999999"/>
  </r>
  <r>
    <s v="ZD814"/>
    <s v="Manžeta TK k monitoru Philips obézní 17 x 60 cm KVS M1 6ZOM"/>
    <x v="0"/>
    <s v="Z 503_OSTAT"/>
    <s v="Ostatní - všeobecný materiál"/>
    <n v="21"/>
    <n v="387.2"/>
    <n v="387.2"/>
    <n v="7"/>
    <n v="2710.3999999999996"/>
    <n v="387.19999999999993"/>
    <n v="18.438095238095237"/>
    <n v="368.7619047619047"/>
    <m/>
    <m/>
    <n v="0"/>
  </r>
  <r>
    <s v="ZD815"/>
    <s v="Manžeta TK k tonometru KVS LD7 + k monitoru Philips dospělá 14 x 50 cm KVS M1 5ZOM"/>
    <x v="0"/>
    <s v="Z 503_OSTAT"/>
    <s v="Ostatní - všeobecný materiál"/>
    <n v="21"/>
    <n v="284.35000000000002"/>
    <n v="284.35000000000002"/>
    <n v="3"/>
    <n v="853.05000000000007"/>
    <n v="284.35000000000002"/>
    <n v="13.540476190476191"/>
    <n v="270.80952380952385"/>
    <m/>
    <m/>
    <n v="0"/>
  </r>
  <r>
    <s v="ZD819"/>
    <s v="Krytí debrisoft 10 x 10 cm bal. á 5 ks 31222   "/>
    <x v="29"/>
    <s v="Z 502_OBVAZ"/>
    <s v="hojení ran - obvazový materiál"/>
    <n v="12"/>
    <n v="140.16"/>
    <n v="151.34"/>
    <n v="245"/>
    <n v="34954.730000000003"/>
    <n v="142.67236734693878"/>
    <n v="11.889363945578232"/>
    <n v="130.78300340136056"/>
    <n v="12"/>
    <n v="147.393"/>
    <n v="36111.285000000003"/>
  </r>
  <r>
    <s v="ZD822"/>
    <s v="Hadice silikon 6 x 10,0 x 2,00 mm á 10 m KVS 60-060100"/>
    <x v="37"/>
    <s v="Z 542 INTENZ_PECE"/>
    <s v="Intenzívní péče, operační sály"/>
    <n v="21"/>
    <n v="86.03"/>
    <n v="86.03"/>
    <n v="100"/>
    <n v="8603.1"/>
    <n v="86.031000000000006"/>
    <n v="4.0967142857142864"/>
    <n v="81.934285714285721"/>
    <n v="21"/>
    <n v="57.717499999999994"/>
    <n v="5771.7499999999991"/>
  </r>
  <r>
    <s v="ZD826"/>
    <s v="Nástroj modelovací LeCron 155520180"/>
    <x v="34"/>
    <s v="Z 509_ZUBOL"/>
    <s v="Zubolékařský materiál"/>
    <n v="21"/>
    <n v="276"/>
    <n v="276"/>
    <n v="1"/>
    <n v="276"/>
    <n v="276"/>
    <n v="13.142857142857142"/>
    <n v="262.85714285714283"/>
    <m/>
    <m/>
    <n v="0"/>
  </r>
  <r>
    <s v="ZD827"/>
    <s v="Katetr CVC 3 lumen 7 Fr x 20 cm certofix trio ECO SB720 bal. á 10 ks 4163206E-07"/>
    <x v="6"/>
    <s v="Z 513_KATETR"/>
    <s v="Katetry"/>
    <n v="12"/>
    <n v="595.51"/>
    <n v="595.51"/>
    <n v="490"/>
    <n v="291801.70000000007"/>
    <n v="595.51367346938787"/>
    <n v="49.626139455782322"/>
    <n v="545.88753401360555"/>
    <n v="12"/>
    <n v="551.21899999999994"/>
    <n v="270097.31"/>
  </r>
  <r>
    <s v="ZD832"/>
    <s v="Brýle kyslíkové dvojitá nosní kanyla délka 2,1 m luer s filtrem bal. á 25 bal. 032-10-126A"/>
    <x v="0"/>
    <s v="Z 503_OSTAT"/>
    <s v="Ostatní - všeobecný materiál"/>
    <n v="21"/>
    <n v="50.82"/>
    <n v="50.82"/>
    <n v="25"/>
    <n v="1270.5"/>
    <n v="50.82"/>
    <n v="2.42"/>
    <n v="48.4"/>
    <m/>
    <m/>
    <n v="0"/>
  </r>
  <r>
    <s v="ZD833"/>
    <s v="Jehla vakuová Vacuette 25 mm zelená 450072"/>
    <x v="30"/>
    <s v="Z 530 JEHLY"/>
    <s v="Jehly"/>
    <n v="12"/>
    <n v="1.92"/>
    <n v="1.92"/>
    <n v="5300"/>
    <n v="10196.67"/>
    <n v="1.9238999999999999"/>
    <n v="0.160325"/>
    <n v="1.7635749999999999"/>
    <n v="12"/>
    <n v="1.7808000000000002"/>
    <n v="9438.2400000000016"/>
  </r>
  <r>
    <s v="ZD834"/>
    <s v="Set infuzní intrafix safeset s trojcest. ventilem 220 cm bal. á 100 ks 4063006"/>
    <x v="24"/>
    <s v="Z 528 SETY"/>
    <s v="Sety"/>
    <n v="12"/>
    <n v="28.64"/>
    <n v="28.64"/>
    <n v="2500"/>
    <n v="71601.75"/>
    <n v="28.640699999999999"/>
    <n v="2.3867249999999998"/>
    <n v="26.253975000000001"/>
    <n v="12"/>
    <n v="28.638400000000001"/>
    <n v="71596"/>
  </r>
  <r>
    <s v="ZD835"/>
    <s v="Stříkačka injekční 3-dílná 1 ml LL plastipak bal. á 100 ks 309628"/>
    <x v="0"/>
    <s v="Z 503_OSTAT"/>
    <s v="Stříkačky"/>
    <n v="21"/>
    <n v="11.07"/>
    <n v="11.07"/>
    <n v="400"/>
    <n v="4428.6000000000004"/>
    <n v="11.0715"/>
    <n v="0.52721428571428575"/>
    <n v="10.544285714285715"/>
    <m/>
    <m/>
    <n v="0"/>
  </r>
  <r>
    <s v="ZD838"/>
    <s v="Kanyla TR 7,0 armovaná s manžetou bal. á 5 ks (100/110/070) TR070-R"/>
    <x v="0"/>
    <s v="Z 503_OSTAT"/>
    <s v="Kanyly mimo chirurgické nástroje"/>
    <n v="21"/>
    <n v="302.60000000000002"/>
    <n v="332.8"/>
    <n v="15"/>
    <n v="4841"/>
    <n v="322.73333333333335"/>
    <n v="15.368253968253969"/>
    <n v="307.3650793650794"/>
    <m/>
    <m/>
    <n v="0"/>
  </r>
  <r>
    <s v="ZD839"/>
    <s v="Fonendoskop jednostranný Typ - SCHWESTERN, zelený 76.001.00.002"/>
    <x v="0"/>
    <s v="Z 503_OSTAT"/>
    <s v="Ostatní - všeobecný materiál"/>
    <n v="21"/>
    <n v="78.650000000000006"/>
    <n v="78.650000000000006"/>
    <n v="2"/>
    <n v="157.30000000000001"/>
    <n v="78.650000000000006"/>
    <n v="3.7452380952380957"/>
    <n v="74.904761904761912"/>
    <n v="21"/>
    <n v="78.650000000000006"/>
    <n v="157.30000000000001"/>
  </r>
  <r>
    <s v="ZD840"/>
    <s v="Drén redon CH14 PVC, perforace 15 cm bal. á 100 ks 05.000.22.508"/>
    <x v="0"/>
    <s v="Z 503_OSTAT"/>
    <s v="Ostatní - všeobecný materiál"/>
    <n v="12"/>
    <n v="7.87"/>
    <n v="7.87"/>
    <n v="800"/>
    <n v="6292"/>
    <n v="7.8650000000000002"/>
    <n v="0.65541666666666665"/>
    <n v="7.2095833333333337"/>
    <n v="12"/>
    <n v="7.28"/>
    <n v="5824"/>
  </r>
  <r>
    <s v="ZD846"/>
    <s v="Implantát maxillofaciální La Forté systém dlaha mini střední obličejová etáž dlouhá 4 otv./1,0 mm (20-ST-104) 242.51ST04.01,2 stejné karty"/>
    <x v="34"/>
    <s v="Z 509_ZUBOL"/>
    <s v="Zubolékařský materiál"/>
    <n v="12"/>
    <n v="691.04"/>
    <n v="746.32"/>
    <n v="26"/>
    <n v="18906.8"/>
    <n v="727.18461538461531"/>
    <n v="60.59871794871794"/>
    <n v="666.58589743589732"/>
    <n v="12"/>
    <n v="726.85"/>
    <n v="18898.100000000002"/>
  </r>
  <r>
    <s v="ZD847"/>
    <s v="Implantát maxillofaciální La Forté systém šroub Mini Cortical, Self Tapping, Blue, OD=2.0, L=10 k fixaci kostní záklopky po kraniotomiích241.012010"/>
    <x v="2"/>
    <s v="Z 506_NAHRAD_KOV"/>
    <s v="Umělé tělní náhrady - kovové"/>
    <n v="12"/>
    <n v="166.75"/>
    <n v="307.95999999999998"/>
    <n v="20"/>
    <n v="5124.9900000000007"/>
    <n v="256.24950000000001"/>
    <n v="21.354125"/>
    <n v="234.895375"/>
    <m/>
    <m/>
    <n v="0"/>
  </r>
  <r>
    <s v="ZD848"/>
    <s v="Katetr CVC 2 lumen 7 Fr x 30 cm certofix duo ECO 730 á 10 ks 4162307E-07"/>
    <x v="6"/>
    <s v="Z 513_KATETR"/>
    <s v="Katetry"/>
    <n v="12"/>
    <n v="463.18"/>
    <n v="463.18"/>
    <n v="380"/>
    <n v="176006.88"/>
    <n v="463.17599999999999"/>
    <n v="38.597999999999999"/>
    <n v="424.57799999999997"/>
    <n v="12"/>
    <n v="428.72500000000002"/>
    <n v="162915.5"/>
  </r>
  <r>
    <s v="ZD858"/>
    <s v="Špička pipetovací s filtrem 1250µl/96ks/box/sterilní 4800ks (50x96) ML-800508 "/>
    <x v="35"/>
    <s v="Z 505_SKLO_LAB MAT"/>
    <s v="Laboratorní materiál"/>
    <n v="21"/>
    <n v="3.45"/>
    <n v="3.46"/>
    <n v="9600"/>
    <n v="33173.710000000006"/>
    <n v="3.4555947916666674"/>
    <n v="0.16455213293650797"/>
    <n v="3.2910426587301593"/>
    <m/>
    <m/>
    <n v="0"/>
  </r>
  <r>
    <s v="ZD876"/>
    <s v="Set injekční submukozní EndoClot (SIS-15) - (1 x předplněná plast. ampule s 0,5 g AMP částicemi k přípravě směsi s fyziol. roztokem 15 ml, 1 x stříkačka se závitovým pístem bez jehly, 1 x stojánek na ampuli), sterilní, bal. á 5 ks E0421084"/>
    <x v="0"/>
    <s v="Z 503_OSTAT"/>
    <s v="Ostatní - všeobecný materiál"/>
    <n v="21"/>
    <n v="2020.82"/>
    <n v="2020.82"/>
    <n v="10"/>
    <n v="20208.21"/>
    <n v="2020.8209999999999"/>
    <n v="96.229571428571418"/>
    <n v="1924.5914285714284"/>
    <m/>
    <m/>
    <n v="0"/>
  </r>
  <r>
    <s v="ZD877"/>
    <s v="Set injekční submukozní EndoClot (SIS-30) - (1 x předplněná plast. ampule s 1g AMP částicemi k přípravě směsi s fyziol. roztokem 30 ml, 1 x stříkačka se závitovým pístem bez jehly, 1 x stojánek na ampuli), sterilní, bal. á 5 ks E0421083"/>
    <x v="0"/>
    <s v="Z 503_OSTAT"/>
    <s v="Ostatní - všeobecný materiál"/>
    <n v="12"/>
    <n v="3464.59"/>
    <n v="3464.59"/>
    <n v="10"/>
    <n v="34645.93"/>
    <n v="3464.5929999999998"/>
    <n v="288.7160833333333"/>
    <n v="3175.8769166666666"/>
    <n v="12"/>
    <n v="3206.8959999999997"/>
    <n v="32068.959999999999"/>
  </r>
  <r>
    <s v="ZD878"/>
    <s v="Šroub nezamykatelný 2,5 x 14 mm SP14000"/>
    <x v="2"/>
    <s v="Z 506_NAHRAD_KOV"/>
    <s v="Umělé tělní náhrady - kovové"/>
    <n v="12"/>
    <n v="756"/>
    <n v="756"/>
    <n v="2"/>
    <n v="1512"/>
    <n v="756"/>
    <n v="63"/>
    <n v="693"/>
    <m/>
    <m/>
    <n v="0"/>
  </r>
  <r>
    <s v="ZD879"/>
    <s v="Šroub nezamykatelný 2,5 x 16 mm SP16000"/>
    <x v="2"/>
    <s v="Z 506_NAHRAD_KOV"/>
    <s v="Umělé tělní náhrady - kovové"/>
    <n v="12"/>
    <n v="756"/>
    <n v="756"/>
    <n v="2"/>
    <n v="1512"/>
    <n v="756"/>
    <n v="63"/>
    <n v="693"/>
    <m/>
    <m/>
    <n v="0"/>
  </r>
  <r>
    <s v="ZD881"/>
    <s v="Katetr CVC 3 lumen 7 Fr x 30 cm certofix trio ECO SB730 bal. á 10 ks 4163303E"/>
    <x v="6"/>
    <s v="Z 513_KATETR"/>
    <s v="Katetry"/>
    <n v="12"/>
    <n v="847"/>
    <n v="977.6"/>
    <n v="610"/>
    <n v="531035.49000000022"/>
    <n v="870.5499836065577"/>
    <n v="72.545831967213147"/>
    <n v="798.00415163934451"/>
    <n v="12"/>
    <n v="784"/>
    <n v="478240"/>
  </r>
  <r>
    <s v="ZD882"/>
    <s v="Spojka symetrická 3-5 mm bal. á 30 ks 881.33 "/>
    <x v="0"/>
    <s v="Z 503_OSTAT"/>
    <s v="Ostatní - všeobecný materiál"/>
    <n v="21"/>
    <n v="43.56"/>
    <n v="43.56"/>
    <n v="60"/>
    <n v="2613.6"/>
    <n v="43.559999999999995"/>
    <n v="2.0742857142857138"/>
    <n v="41.48571428571428"/>
    <m/>
    <m/>
    <n v="0"/>
  </r>
  <r>
    <s v="ZD885"/>
    <s v="Olej perfluoron kit 5 ml (8065900111) 0090010018"/>
    <x v="0"/>
    <s v="Z 503_OSTAT"/>
    <s v="Ostatní - všeobecný materiál"/>
    <n v="12"/>
    <n v="928.62"/>
    <n v="1021.48"/>
    <n v="54"/>
    <n v="53209.919999999998"/>
    <n v="985.36888888888882"/>
    <n v="82.114074074074068"/>
    <n v="903.25481481481472"/>
    <n v="12"/>
    <n v="945.50416666666661"/>
    <n v="51057.224999999999"/>
  </r>
  <r>
    <s v="ZD887"/>
    <s v="Set closed cryo prep (pro uchovávání krve pro kryokonzervaci) bal. á 20 ks HPF 0643"/>
    <x v="0"/>
    <s v="Z 503_OSTAT"/>
    <s v="Ostatní - tkáňová banka"/>
    <n v="21"/>
    <n v="4827.8999999999996"/>
    <n v="4846.05"/>
    <n v="60"/>
    <n v="290037"/>
    <n v="4833.95"/>
    <n v="230.18809523809523"/>
    <n v="4603.7619047619046"/>
    <n v="12"/>
    <n v="4468.8"/>
    <n v="268128"/>
  </r>
  <r>
    <s v="ZD890"/>
    <s v="Hmota zatmelovací Shera Cast 20 kg /8x2,5/ "/>
    <x v="34"/>
    <s v="Z 509_ZUBOL"/>
    <s v="Zubolékařský materiál"/>
    <n v="21"/>
    <n v="148.30000000000001"/>
    <n v="148.30000000000001"/>
    <n v="20"/>
    <n v="2965.9"/>
    <n v="148.29500000000002"/>
    <n v="7.0616666666666674"/>
    <n v="141.23333333333335"/>
    <m/>
    <m/>
    <n v="0"/>
  </r>
  <r>
    <s v="ZD892"/>
    <s v="Filtr akustický echo screen bal. á 5 ks 1770"/>
    <x v="0"/>
    <s v="Z 503_OSTAT"/>
    <s v="Filtry"/>
    <n v="21"/>
    <n v="275.88"/>
    <n v="275.88"/>
    <n v="50"/>
    <n v="13794"/>
    <n v="275.88"/>
    <n v="13.137142857142857"/>
    <n v="262.74285714285713"/>
    <n v="21"/>
    <n v="275.88"/>
    <n v="13794"/>
  </r>
  <r>
    <s v="ZD894"/>
    <s v="Cement kostní refobacin s ATB Gentamicin 2 x 20 g 3003920002"/>
    <x v="0"/>
    <s v="Z 503_OSTAT"/>
    <s v="Cement kostní"/>
    <n v="12"/>
    <n v="1228.07"/>
    <n v="1228.07"/>
    <n v="70"/>
    <n v="85964.75"/>
    <n v="1228.0678571428571"/>
    <n v="102.33898809523809"/>
    <n v="1125.7288690476189"/>
    <m/>
    <m/>
    <n v="0"/>
  </r>
  <r>
    <s v="ZD898"/>
    <s v="Stříkačka injekční se závitovým pístem EndoClot Syringe bez jehly (SS-10), sterilní, bal. á 5 ks E0421085"/>
    <x v="0"/>
    <s v="Z 503_OSTAT"/>
    <s v="Ostatní - všeobecný materiál"/>
    <n v="21"/>
    <n v="1097.08"/>
    <n v="1097.08"/>
    <n v="10"/>
    <n v="10970.83"/>
    <n v="1097.0830000000001"/>
    <n v="52.242047619047625"/>
    <n v="1044.8409523809526"/>
    <m/>
    <m/>
    <n v="0"/>
  </r>
  <r>
    <s v="ZD902"/>
    <s v="Tekutina superpont 250 ml 4321903"/>
    <x v="34"/>
    <s v="Z 509_ZUBOL"/>
    <s v="Zubolékařský materiál"/>
    <n v="21"/>
    <n v="333.33"/>
    <n v="333.33"/>
    <n v="1"/>
    <n v="333.33"/>
    <n v="333.33"/>
    <n v="15.872857142857143"/>
    <n v="317.45714285714286"/>
    <m/>
    <m/>
    <n v="0"/>
  </r>
  <r>
    <s v="ZD903"/>
    <s v="Kontejner + lopatka 30 ml nesterilní FLME25133"/>
    <x v="0"/>
    <s v="Z 503_OSTAT"/>
    <s v="Odběrové systémy"/>
    <n v="21"/>
    <n v="2.68"/>
    <n v="2.71"/>
    <n v="7760"/>
    <n v="21003.590000000004"/>
    <n v="2.7066481958762894"/>
    <n v="0.12888800932744235"/>
    <n v="2.5777601865488471"/>
    <n v="21"/>
    <n v="2.7103999999999999"/>
    <n v="21032.703999999998"/>
  </r>
  <r>
    <s v="ZD908"/>
    <s v="Kazeta infinity FMS 0.9 UL.MF 30K bal. á 6 ks 8065752086"/>
    <x v="0"/>
    <s v="Z 503_OSTAT"/>
    <s v="Ostatní - všeobecný materiál"/>
    <n v="21"/>
    <n v="1593.63"/>
    <n v="1593.63"/>
    <n v="6"/>
    <n v="9561.7800000000007"/>
    <n v="1593.63"/>
    <n v="75.887142857142862"/>
    <n v="1517.7428571428572"/>
    <m/>
    <m/>
    <n v="0"/>
  </r>
  <r>
    <s v="ZD909"/>
    <s v="Katetr CVC 2 lumen 7 Fr x 20 cm certofix duo ECO 720 á 10 ks 4162200E"/>
    <x v="6"/>
    <s v="Z 513_KATETR"/>
    <s v="Katetry"/>
    <n v="12"/>
    <n v="463.18"/>
    <n v="463.18"/>
    <n v="270"/>
    <n v="125057.51999999999"/>
    <n v="463.17599999999999"/>
    <n v="38.597999999999999"/>
    <n v="424.57799999999997"/>
    <n v="12"/>
    <n v="428.72500000000002"/>
    <n v="115755.75"/>
  </r>
  <r>
    <s v="ZD915"/>
    <s v="Šroub-Dia 1.4 s drážkou 14-JB-008"/>
    <x v="34"/>
    <s v="Z 509_ZUBOL"/>
    <s v="Zubolékařský materiál"/>
    <n v="12"/>
    <n v="801.9"/>
    <n v="801.9"/>
    <n v="2"/>
    <n v="1603.8"/>
    <n v="801.9"/>
    <n v="66.825000000000003"/>
    <n v="735.07499999999993"/>
    <m/>
    <m/>
    <n v="0"/>
  </r>
  <r>
    <s v="ZD918"/>
    <s v="Implantát maxillofaciální La Forté systém dlaha midi přímá 4 otv. (16-ST-104) 242.21ST04"/>
    <x v="34"/>
    <s v="Z 509_ZUBOL"/>
    <s v="Zubolékařský materiál"/>
    <n v="12"/>
    <n v="475.24"/>
    <n v="513.27"/>
    <n v="5"/>
    <n v="2490.27"/>
    <n v="498.05399999999997"/>
    <n v="41.5045"/>
    <n v="456.54949999999997"/>
    <m/>
    <m/>
    <n v="0"/>
  </r>
  <r>
    <s v="ZD919"/>
    <s v="Katetr pH metrický Versaflex. pH 8 Imped.1CH inter. ref SU 10 ZNIS + 8R bal. á 10 ks 955907"/>
    <x v="6"/>
    <s v="Z 513_KATETR"/>
    <s v="Katetry"/>
    <n v="21"/>
    <n v="3775.2"/>
    <n v="3775.2"/>
    <n v="20"/>
    <n v="75504"/>
    <n v="3775.2"/>
    <n v="179.77142857142857"/>
    <n v="3595.4285714285711"/>
    <m/>
    <m/>
    <n v="0"/>
  </r>
  <r>
    <s v="ZD920"/>
    <s v="Klip HORIZON S-WIDE červený  (30 x 6) bal. á 30 ks 1201 - dlouhodobě nedostupné"/>
    <x v="0"/>
    <s v="Z 503_OSTAT"/>
    <s v="Klipovače, klipy"/>
    <n v="12"/>
    <n v="143.63999999999999"/>
    <n v="143.63999999999999"/>
    <n v="4680"/>
    <n v="672211.79999999993"/>
    <n v="143.63499999999999"/>
    <n v="11.969583333333333"/>
    <n v="131.66541666666666"/>
    <n v="12"/>
    <n v="139.88800000000001"/>
    <n v="654675.84"/>
  </r>
  <r>
    <s v="ZD925"/>
    <s v="Jehla sternální mielo-can 14 G 2,1 mm x 7,8 cm MCN 04"/>
    <x v="30"/>
    <s v="Z 530 JEHLY"/>
    <s v="Jehly"/>
    <n v="21"/>
    <n v="868.78"/>
    <n v="868.78"/>
    <n v="70"/>
    <n v="60814.600000000006"/>
    <n v="868.78000000000009"/>
    <n v="41.370476190476197"/>
    <n v="827.40952380952388"/>
    <m/>
    <m/>
    <n v="0"/>
  </r>
  <r>
    <s v="ZD934"/>
    <s v="Obinadlo elastické idealflex krátkotažné 12 cm x 5 m 931324"/>
    <x v="29"/>
    <s v="Z 502_OBVAZ"/>
    <s v="obinadla, obvazy, gáza, vata, vložky"/>
    <n v="12"/>
    <n v="13.13"/>
    <n v="13.14"/>
    <n v="3112"/>
    <n v="40869.920000000027"/>
    <n v="13.133007712082271"/>
    <n v="1.0944173093401892"/>
    <n v="12.038590402742082"/>
    <n v="12"/>
    <n v="12.790333333333333"/>
    <n v="39803.51733333333"/>
  </r>
  <r>
    <s v="ZD939"/>
    <s v="Sání jednorázové ušní průměr 1,0 bal. á 60 ks 6066500100"/>
    <x v="0"/>
    <s v="Z 503_OSTAT"/>
    <s v="Ostatní - všeobecný materiál"/>
    <n v="21"/>
    <n v="34.49"/>
    <n v="34.49"/>
    <n v="60"/>
    <n v="2069.1"/>
    <n v="34.484999999999999"/>
    <n v="1.6421428571428571"/>
    <n v="32.842857142857142"/>
    <m/>
    <m/>
    <n v="0"/>
  </r>
  <r>
    <s v="ZD940"/>
    <s v="Sání jednorázové ušní průměr 1,4 bal. á 60 ks 6066500170"/>
    <x v="0"/>
    <s v="Z 503_OSTAT"/>
    <s v="Ostatní - všeobecný materiál"/>
    <n v="21"/>
    <n v="38.119999999999997"/>
    <n v="38.119999999999997"/>
    <n v="1740"/>
    <n v="66320.100000000006"/>
    <n v="38.115000000000002"/>
    <n v="1.8150000000000002"/>
    <n v="36.300000000000004"/>
    <n v="12"/>
    <n v="35.28"/>
    <n v="61387.200000000004"/>
  </r>
  <r>
    <s v="ZD948"/>
    <s v="Šroub schanzův 5.0 mm L250/50 294.570"/>
    <x v="2"/>
    <s v="Z 506_NAHRAD_KOV"/>
    <s v="Umělé tělní náhrady - kovové"/>
    <n v="12"/>
    <n v="386.4"/>
    <n v="386.4"/>
    <n v="20"/>
    <n v="7727.9999999999991"/>
    <n v="386.4"/>
    <n v="32.199999999999996"/>
    <n v="354.2"/>
    <n v="12"/>
    <n v="376.32"/>
    <n v="7526.4"/>
  </r>
  <r>
    <s v="ZD955"/>
    <s v="Redukce na přenosné EEG 10 cm 45-600"/>
    <x v="0"/>
    <s v="Z 503_OSTAT"/>
    <s v="Ostatní - všeobecný materiál"/>
    <n v="21"/>
    <n v="150.71"/>
    <n v="174.25"/>
    <n v="9"/>
    <n v="1474.0900000000001"/>
    <n v="163.78777777777779"/>
    <n v="7.7994179894179902"/>
    <n v="155.98835978835979"/>
    <m/>
    <m/>
    <n v="0"/>
  </r>
  <r>
    <s v="ZD956"/>
    <s v="Redukce na video EEG 150 cm 45-800"/>
    <x v="0"/>
    <s v="Z 503_OSTAT"/>
    <s v="Ostatní - všeobecný materiál"/>
    <n v="21"/>
    <n v="335.12"/>
    <n v="339.11"/>
    <n v="4"/>
    <n v="1348.45"/>
    <n v="337.11250000000001"/>
    <n v="16.052976190476191"/>
    <n v="321.0595238095238"/>
    <m/>
    <m/>
    <n v="0"/>
  </r>
  <r>
    <s v="ZD962"/>
    <s v="Systém hrudní drenážní altitude bal. á 5 ks 8888571370"/>
    <x v="0"/>
    <s v="Z 503_OSTAT"/>
    <s v="Ostatní - všeobecný materiál"/>
    <n v="12"/>
    <n v="1669.8"/>
    <n v="1669.8"/>
    <n v="75"/>
    <n v="125235"/>
    <n v="1669.8"/>
    <n v="139.15"/>
    <n v="1530.6499999999999"/>
    <n v="12"/>
    <n v="1545.6"/>
    <n v="115920"/>
  </r>
  <r>
    <s v="ZD963"/>
    <s v="Systém hrudní drenážní altitude bal. á 5 ks 8888571371"/>
    <x v="0"/>
    <s v="Z 503_OSTAT"/>
    <s v="Ostatní - všeobecný materiál"/>
    <n v="21"/>
    <n v="2057"/>
    <n v="2057"/>
    <n v="40"/>
    <n v="82280"/>
    <n v="2057"/>
    <n v="97.952380952380949"/>
    <n v="1959.047619047619"/>
    <m/>
    <m/>
    <n v="0"/>
  </r>
  <r>
    <s v="ZD970"/>
    <s v="Katetr CVC 4 lumen 8,5 Fr x 20 cm vysokoprůtokové centrály set (rouškování) vč. antibakteriálního krytí  bal. á 5 ks  ICU-15854"/>
    <x v="6"/>
    <s v="Z 513_KATETR"/>
    <s v="Katetry"/>
    <n v="12"/>
    <n v="1539"/>
    <n v="1600.56"/>
    <n v="45"/>
    <n v="71717.56"/>
    <n v="1593.7235555555555"/>
    <n v="132.81029629629629"/>
    <n v="1460.9132592592593"/>
    <n v="12"/>
    <n v="1600.0319999999999"/>
    <n v="72001.440000000002"/>
  </r>
  <r>
    <s v="ZD975"/>
    <s v="Čelisti OLYMPUS k disektoru Maryland vnitřní prac. část 5 x 330 mm délka branží 21 mm A64320A"/>
    <x v="4"/>
    <s v="Z 523_STAPLE"/>
    <s v="Staplery, endosk., extraktory"/>
    <n v="21"/>
    <n v="13773.43"/>
    <n v="13773.43"/>
    <n v="4"/>
    <n v="55093.72"/>
    <n v="13773.43"/>
    <n v="655.87761904761908"/>
    <n v="13117.552380952382"/>
    <m/>
    <m/>
    <n v="0"/>
  </r>
  <r>
    <s v="ZD978"/>
    <s v="Láhev náhradní hi-vac 200 ml bal. á 60 ks 05.000.22.800"/>
    <x v="0"/>
    <s v="Z 503_OSTAT"/>
    <s v="Ostatní - všeobecný materiál"/>
    <n v="21"/>
    <n v="39.81"/>
    <n v="39.81"/>
    <n v="60"/>
    <n v="2388.54"/>
    <n v="39.808999999999997"/>
    <n v="1.8956666666666666"/>
    <n v="37.913333333333334"/>
    <m/>
    <m/>
    <n v="0"/>
  </r>
  <r>
    <s v="ZD979"/>
    <s v="Kanyla periferní venózní vasofix 17G bílá s injekčním portem, safety 4269152S-01 - omezené dodávky"/>
    <x v="0"/>
    <s v="Z 503_OSTAT"/>
    <s v="Kanyly mimo chirurgické nástroje"/>
    <n v="12"/>
    <n v="19.239999999999998"/>
    <n v="19.239999999999998"/>
    <n v="1350"/>
    <n v="25972.650000000005"/>
    <n v="19.239000000000004"/>
    <n v="1.6032500000000003"/>
    <n v="17.635750000000005"/>
    <n v="12"/>
    <n v="19.241600000000002"/>
    <n v="25976.160000000003"/>
  </r>
  <r>
    <s v="ZD980"/>
    <s v="Kanyla periferní venózní vasofix 18G zelená s injekčním portem, safety 4269136S-01"/>
    <x v="0"/>
    <s v="Z 503_OSTAT"/>
    <s v="Kanyly mimo chirurgické nástroje"/>
    <n v="12"/>
    <n v="17.98"/>
    <n v="19.23"/>
    <n v="4230"/>
    <n v="80053.02"/>
    <n v="18.925063829787234"/>
    <n v="1.5770886524822696"/>
    <n v="17.347975177304964"/>
    <n v="12"/>
    <n v="19.241600000000002"/>
    <n v="81391.968000000008"/>
  </r>
  <r>
    <s v="ZD984"/>
    <s v="Šití silkam černý 2/0 (3) bal. á 36 ks C0764175"/>
    <x v="33"/>
    <s v="Z 529 SITI"/>
    <s v="Šití"/>
    <n v="12"/>
    <n v="31.62"/>
    <n v="31.62"/>
    <n v="468"/>
    <n v="14797.929999999998"/>
    <n v="31.619508547008543"/>
    <n v="2.6349590455840453"/>
    <n v="28.984549501424496"/>
    <n v="12"/>
    <n v="31.619444444444444"/>
    <n v="14797.9"/>
  </r>
  <r>
    <s v="ZD990"/>
    <s v="Kleště ušní mikro HARTMANN extra jemné zoubkované,1 x 4,5 mm prac. délka 80 mm 221100"/>
    <x v="0"/>
    <s v="Z 503_OSTAT"/>
    <s v="Nástroje chirurgické do 1 roku"/>
    <n v="21"/>
    <n v="9467.0400000000009"/>
    <n v="9467.0400000000009"/>
    <n v="2"/>
    <n v="18934.080000000002"/>
    <n v="9467.0400000000009"/>
    <n v="450.81142857142862"/>
    <n v="9016.2285714285717"/>
    <m/>
    <m/>
    <n v="0"/>
  </r>
  <r>
    <s v="ZD992"/>
    <s v="Čidlo saturační masimo jednorázové pro novorozence k monitoru Mindray bal. á 20 ks 2329LHL "/>
    <x v="0"/>
    <s v="Z 503_OSTAT"/>
    <s v="Senzory, čidla "/>
    <n v="21"/>
    <n v="508.44"/>
    <n v="508.44"/>
    <n v="260"/>
    <n v="132194.91999999998"/>
    <n v="508.44199999999995"/>
    <n v="24.211523809523808"/>
    <n v="484.23047619047617"/>
    <m/>
    <m/>
    <n v="0"/>
  </r>
  <r>
    <s v="ZD994"/>
    <s v="Systém pro uzavírání cév femorální zavaděč VC Perclose Proglide 5 Fr bal. á 10 ks 12673-05"/>
    <x v="0"/>
    <s v="Z 503_OSTAT"/>
    <s v="Ostatní - všeobecný materiál"/>
    <n v="15"/>
    <n v="3496"/>
    <n v="3496"/>
    <n v="20"/>
    <n v="69920"/>
    <n v="3496"/>
    <n v="233.06666666666666"/>
    <n v="3262.9333333333334"/>
    <m/>
    <m/>
    <n v="0"/>
  </r>
  <r>
    <s v="ZD995"/>
    <s v="Spojka symetrická 4-4 nest. bal. á 30 ks 881.44 (86051572)"/>
    <x v="0"/>
    <s v="Z 503_OSTAT"/>
    <s v="Ostatní - všeobecný materiál"/>
    <n v="21"/>
    <n v="14.52"/>
    <n v="14.52"/>
    <n v="240"/>
    <n v="3484.8"/>
    <n v="14.520000000000001"/>
    <n v="0.6914285714285715"/>
    <n v="13.828571428571429"/>
    <m/>
    <m/>
    <n v="0"/>
  </r>
  <r>
    <s v="ZD998"/>
    <s v="Spojka Y 8-10 ster. bal. á 30 ks 884.08"/>
    <x v="0"/>
    <s v="Z 503_OSTAT"/>
    <s v="Ostatní - všeobecný materiál"/>
    <n v="21"/>
    <n v="29.04"/>
    <n v="29.04"/>
    <n v="385"/>
    <n v="11180.4"/>
    <n v="29.04"/>
    <n v="1.3828571428571428"/>
    <n v="27.657142857142855"/>
    <m/>
    <m/>
    <n v="0"/>
  </r>
  <r>
    <s v="ZE009"/>
    <s v="Kádinka nízká sklo 600 ml (213-1049) VTRB632417010600"/>
    <x v="35"/>
    <s v="Z 505_SKLO_LAB MAT"/>
    <s v="Laboratorní sklo"/>
    <n v="21"/>
    <n v="66.55"/>
    <n v="66.55"/>
    <n v="5"/>
    <n v="332.75"/>
    <n v="66.55"/>
    <n v="3.1690476190476189"/>
    <n v="63.38095238095238"/>
    <m/>
    <m/>
    <n v="0"/>
  </r>
  <r>
    <s v="ZE018"/>
    <s v="Kyveta k hemochron bal. 45 ks JACT-LR "/>
    <x v="0"/>
    <s v="Z 503_OSTAT"/>
    <s v="Ostatní - všeobecný materiál"/>
    <n v="12"/>
    <n v="222.64"/>
    <n v="222.64"/>
    <n v="2520"/>
    <n v="561052.80000000005"/>
    <n v="222.64000000000001"/>
    <n v="18.553333333333335"/>
    <n v="204.08666666666667"/>
    <n v="12"/>
    <n v="206.07999999999998"/>
    <n v="519321.59999999998"/>
  </r>
  <r>
    <s v="ZE024"/>
    <s v="Hřeb se závity zamykatelný 2,5 x 30 mm TP30000"/>
    <x v="2"/>
    <s v="Z 506_NAHRAD_KOV"/>
    <s v="Umělé tělní náhrady - kovové"/>
    <n v="12"/>
    <n v="550.29999999999995"/>
    <n v="550.29999999999995"/>
    <n v="2"/>
    <n v="1100.5999999999999"/>
    <n v="550.29999999999995"/>
    <n v="45.858333333333327"/>
    <n v="504.44166666666661"/>
    <m/>
    <m/>
    <n v="0"/>
  </r>
  <r>
    <s v="ZE025"/>
    <s v="Zuby primodent přední PO609"/>
    <x v="34"/>
    <s v="Z 509_ZUBOL"/>
    <s v="Zubolékařský materiál"/>
    <n v="12"/>
    <n v="161"/>
    <n v="161"/>
    <n v="640"/>
    <n v="103040"/>
    <n v="161"/>
    <n v="13.416666666666666"/>
    <n v="147.58333333333334"/>
    <m/>
    <m/>
    <n v="0"/>
  </r>
  <r>
    <s v="ZE026"/>
    <s v="Fólie incizní OPSITE INCISE 45 x 55 cm, bal. á 10 ks 4989"/>
    <x v="29"/>
    <s v="Z 502_OBVAZ"/>
    <s v="Obvazový materiál"/>
    <n v="12"/>
    <n v="132.25"/>
    <n v="132.25"/>
    <n v="210"/>
    <n v="27772.5"/>
    <n v="132.25"/>
    <n v="11.020833333333334"/>
    <n v="121.22916666666667"/>
    <n v="12"/>
    <n v="128.80000000000001"/>
    <n v="27048.000000000004"/>
  </r>
  <r>
    <s v="ZE027"/>
    <s v="Katetr CVC 1 lumen 5 Fr x 30 cm certofix mono ECO 330 bal. á 10 ks 4160282E"/>
    <x v="6"/>
    <s v="Z 513_KATETR"/>
    <s v="Katetry"/>
    <n v="12"/>
    <n v="310.42"/>
    <n v="325.68"/>
    <n v="193"/>
    <n v="61472.32"/>
    <n v="318.50943005181347"/>
    <n v="26.54245250431779"/>
    <n v="291.96697754749567"/>
    <m/>
    <m/>
    <n v="0"/>
  </r>
  <r>
    <s v="ZE033"/>
    <s v="Implantát maxillofaciální La Forté systém šroub mini 2,0 x 12 mm (20-MN-012) 241.012012"/>
    <x v="34"/>
    <s v="Z 509_ZUBOL"/>
    <s v="Zubolékařský materiál"/>
    <n v="12"/>
    <n v="171.35"/>
    <n v="307.95"/>
    <n v="4"/>
    <n v="822"/>
    <n v="205.5"/>
    <n v="17.125"/>
    <n v="188.375"/>
    <m/>
    <m/>
    <n v="0"/>
  </r>
  <r>
    <s v="ZE034"/>
    <s v="Implantát maxillofaciální La Forté systém dlaha midi orbitální 6 otv. (16-CD-006) 242.20CD06"/>
    <x v="34"/>
    <s v="Z 509_ZUBOL"/>
    <s v="Zubolékařský materiál"/>
    <n v="12"/>
    <n v="551.16"/>
    <n v="595.25"/>
    <n v="6"/>
    <n v="3483.3199999999997"/>
    <n v="580.55333333333328"/>
    <n v="48.379444444444438"/>
    <n v="532.17388888888888"/>
    <n v="12"/>
    <n v="579.72"/>
    <n v="3478.32"/>
  </r>
  <r>
    <s v="ZE037"/>
    <s v="Jehla akupunkturní AcuTop 0,22 X 13 mm TYP CB 100 ks 1106"/>
    <x v="30"/>
    <s v="Z 530 JEHLY"/>
    <s v="Jehly"/>
    <n v="12"/>
    <n v="0.61"/>
    <n v="0.61"/>
    <n v="1300"/>
    <n v="792"/>
    <n v="0.60923076923076924"/>
    <n v="5.0769230769230768E-2"/>
    <n v="0.55846153846153845"/>
    <m/>
    <m/>
    <n v="0"/>
  </r>
  <r>
    <s v="ZE041"/>
    <s v="Fréza tvrdokovová 5485.060"/>
    <x v="34"/>
    <s v="Z 509_ZUBOL"/>
    <s v="Zubolékařský materiál"/>
    <n v="21"/>
    <n v="561.41999999999996"/>
    <n v="563"/>
    <n v="3"/>
    <n v="1687.42"/>
    <n v="562.47333333333336"/>
    <n v="26.784444444444446"/>
    <n v="535.68888888888887"/>
    <m/>
    <m/>
    <n v="0"/>
  </r>
  <r>
    <s v="ZE044"/>
    <s v="Šroub Milagro ADVANCE interferenční vstřebatelný 10 x 30 mm pro rekonstrukci křížového vazu 231840"/>
    <x v="2"/>
    <s v="Z 506_NAHRAD_KOV"/>
    <s v="Umělé tělní náhrady - kovové"/>
    <n v="12"/>
    <n v="5352.1"/>
    <n v="5352.1"/>
    <n v="2"/>
    <n v="10704.2"/>
    <n v="5352.1"/>
    <n v="446.00833333333338"/>
    <n v="4906.0916666666672"/>
    <m/>
    <m/>
    <n v="0"/>
  </r>
  <r>
    <s v="ZE053"/>
    <s v="Tampon sterilní stáčený 20 x 19 cm / 3 ks karton á 300 ks 1230110414"/>
    <x v="29"/>
    <s v="Z 502_OBVAZ"/>
    <s v="Obvazový materiál"/>
    <n v="12"/>
    <n v="1.22"/>
    <n v="1.41"/>
    <n v="2400"/>
    <n v="2984.25"/>
    <n v="1.2434375"/>
    <n v="0.10361979166666667"/>
    <n v="1.1398177083333334"/>
    <m/>
    <m/>
    <n v="0"/>
  </r>
  <r>
    <s v="ZE057"/>
    <s v="Šroub kanylovaný 4.5 mm 214.472"/>
    <x v="2"/>
    <s v="Z 506_NAHRAD_KOV"/>
    <s v="Umělé tělní náhrady - kovové"/>
    <n v="12"/>
    <n v="618.70000000000005"/>
    <n v="618.70000000000005"/>
    <n v="2"/>
    <n v="1237.4000000000001"/>
    <n v="618.70000000000005"/>
    <n v="51.558333333333337"/>
    <n v="567.14166666666665"/>
    <m/>
    <m/>
    <n v="0"/>
  </r>
  <r>
    <s v="ZE058"/>
    <s v="Membrána kolagenová Parasorb Resodont 22 x 25 mm RD2502"/>
    <x v="34"/>
    <s v="Z 509_ZUBOL"/>
    <s v="Zubolékařský materiál"/>
    <n v="12"/>
    <n v="1897.5"/>
    <n v="1897.5"/>
    <n v="8"/>
    <n v="15180"/>
    <n v="1897.5"/>
    <n v="158.125"/>
    <n v="1739.375"/>
    <m/>
    <m/>
    <n v="0"/>
  </r>
  <r>
    <s v="ZE060"/>
    <s v="Drát NiTi 012 upper oval form III 101-430"/>
    <x v="34"/>
    <s v="Z 509_ZUBOL"/>
    <s v="Zubolékařský materiál"/>
    <n v="12"/>
    <n v="49.3"/>
    <n v="58"/>
    <n v="50"/>
    <n v="2551.96"/>
    <n v="51.039200000000001"/>
    <n v="4.2532666666666668"/>
    <n v="46.785933333333332"/>
    <m/>
    <m/>
    <n v="0"/>
  </r>
  <r>
    <s v="ZE061"/>
    <s v="Drát NiTi 18 x 25 101-449"/>
    <x v="34"/>
    <s v="Z 509_ZUBOL"/>
    <s v="Zubolékařský materiál"/>
    <n v="12"/>
    <n v="76.5"/>
    <n v="76.5"/>
    <n v="50"/>
    <n v="3825.0200000000004"/>
    <n v="76.500400000000013"/>
    <n v="6.3750333333333344"/>
    <n v="70.125366666666679"/>
    <m/>
    <m/>
    <n v="0"/>
  </r>
  <r>
    <s v="ZE062"/>
    <s v="Drát ocelový 16 x 22 101-412"/>
    <x v="34"/>
    <s v="Z 509_ZUBOL"/>
    <s v="Zubolékařský materiál"/>
    <n v="12"/>
    <n v="18"/>
    <n v="20"/>
    <n v="100"/>
    <n v="1899.95"/>
    <n v="18.999500000000001"/>
    <n v="1.5832916666666668"/>
    <n v="17.416208333333334"/>
    <m/>
    <m/>
    <n v="0"/>
  </r>
  <r>
    <s v="ZE063"/>
    <s v="Drát ocelový 17 x 25 101-414"/>
    <x v="34"/>
    <s v="Z 509_ZUBOL"/>
    <s v="Zubolékařský materiál"/>
    <n v="12"/>
    <n v="18"/>
    <n v="20"/>
    <n v="80"/>
    <n v="1499.98"/>
    <n v="18.749749999999999"/>
    <n v="1.5624791666666666"/>
    <n v="17.187270833333333"/>
    <m/>
    <m/>
    <n v="0"/>
  </r>
  <r>
    <s v="ZE064"/>
    <s v="Drát ocelový 18 x 25 WSE7259  (101-418)"/>
    <x v="34"/>
    <s v="Z 509_ZUBOL"/>
    <s v="Zubolékařský materiál"/>
    <n v="12"/>
    <n v="18"/>
    <n v="18"/>
    <n v="70"/>
    <n v="1259.99"/>
    <n v="17.999857142857142"/>
    <n v="1.4999880952380951"/>
    <n v="16.499869047619047"/>
    <m/>
    <m/>
    <n v="0"/>
  </r>
  <r>
    <s v="ZE069"/>
    <s v="Katetr CVC 1 lumen 5 Fr x 20 cm certofix mono ECO 320 bal. á 10 ks 4160258E"/>
    <x v="6"/>
    <s v="Z 513_KATETR"/>
    <s v="Katetry"/>
    <n v="21"/>
    <n v="326.22000000000003"/>
    <n v="326.22000000000003"/>
    <n v="20"/>
    <n v="6524.32"/>
    <n v="326.21600000000001"/>
    <n v="15.534095238095238"/>
    <n v="310.68190476190478"/>
    <m/>
    <m/>
    <n v="0"/>
  </r>
  <r>
    <s v="ZE071"/>
    <s v="Kádinka nízká sklo 1000 ml VTRB632417010940"/>
    <x v="35"/>
    <s v="Z 505_SKLO_LAB MAT"/>
    <s v="Laboratorní sklo"/>
    <n v="21"/>
    <n v="108.9"/>
    <n v="108.9"/>
    <n v="6"/>
    <n v="653.4"/>
    <n v="108.89999999999999"/>
    <n v="5.1857142857142851"/>
    <n v="103.71428571428571"/>
    <m/>
    <m/>
    <n v="0"/>
  </r>
  <r>
    <s v="ZE072"/>
    <s v="Katetr femorální dospělý + kit s monitorovací soupravou (PV8215) bal. á 5 ks PVPK2015L20-46"/>
    <x v="6"/>
    <s v="Z 513_KATETR"/>
    <s v="Katetry"/>
    <n v="21"/>
    <n v="10065.99"/>
    <n v="10065.99"/>
    <n v="5"/>
    <n v="50329.95"/>
    <n v="10065.99"/>
    <n v="479.33285714285711"/>
    <n v="9586.6571428571424"/>
    <m/>
    <m/>
    <n v="0"/>
  </r>
  <r>
    <s v="ZE073"/>
    <s v="Kit monitorovací pro piccoplus bal. á 5 ks PV8215"/>
    <x v="0"/>
    <s v="Z 503_OSTAT"/>
    <s v="Ostatní - všeobecný materiál"/>
    <n v="21"/>
    <n v="2388.54"/>
    <n v="2388.54"/>
    <n v="5"/>
    <n v="11942.7"/>
    <n v="2388.54"/>
    <n v="113.74"/>
    <n v="2274.8000000000002"/>
    <m/>
    <m/>
    <n v="0"/>
  </r>
  <r>
    <s v="ZE074"/>
    <s v="Tampon sterilní stáčený 9 x 9 cm / 5 ks s RTG nití 0433"/>
    <x v="29"/>
    <s v="Z 502_OBVAZ"/>
    <s v="Obvazový materiál"/>
    <n v="12"/>
    <n v="0.69"/>
    <n v="0.82"/>
    <n v="1550"/>
    <n v="1205.29"/>
    <n v="0.7776064516129032"/>
    <n v="6.48005376344086E-2"/>
    <n v="0.71280591397849458"/>
    <m/>
    <m/>
    <n v="0"/>
  </r>
  <r>
    <s v="ZE075"/>
    <s v="Tampon sterilní stáčený 9 x 9 cm / 30 ks 0436 - ukončená výroba - nahrazuje ZV850"/>
    <x v="29"/>
    <s v="Z 502_OBVAZ"/>
    <s v="Obvazový materiál"/>
    <n v="15"/>
    <n v="0.63"/>
    <n v="0.63"/>
    <n v="810"/>
    <n v="506.43"/>
    <n v="0.62522222222222223"/>
    <n v="4.1681481481481479E-2"/>
    <n v="0.5835407407407408"/>
    <m/>
    <m/>
    <n v="0"/>
  </r>
  <r>
    <s v="ZE076"/>
    <s v="Kompresa vatová 10 x 10/1 ks 0160"/>
    <x v="29"/>
    <s v="Z 502_OBVAZ"/>
    <s v="Obvazový materiál"/>
    <n v="12"/>
    <n v="7.13"/>
    <n v="7.13"/>
    <n v="440"/>
    <n v="3137.2000000000003"/>
    <n v="7.1300000000000008"/>
    <n v="0.59416666666666673"/>
    <n v="6.5358333333333345"/>
    <n v="12"/>
    <n v="6.9439999999999991"/>
    <n v="3055.3599999999997"/>
  </r>
  <r>
    <s v="ZE078"/>
    <s v="Obinadlo elastické idealflex krátkotažné 10 cm x 5 m 931323"/>
    <x v="29"/>
    <s v="Z 502_OBVAZ"/>
    <s v="Obvazový materiál"/>
    <n v="12"/>
    <n v="18.010000000000002"/>
    <n v="18.010000000000002"/>
    <n v="260"/>
    <n v="4682.34"/>
    <n v="18.009"/>
    <n v="1.50075"/>
    <n v="16.50825"/>
    <n v="12"/>
    <n v="17.538999999999998"/>
    <n v="4560.1399999999994"/>
  </r>
  <r>
    <s v="ZE079"/>
    <s v="Set transfuzní non PVC s odvzdušněním a bakteriálním filtrem ZAR-I-TS"/>
    <x v="24"/>
    <s v="Z 528 SETY"/>
    <s v="Sety"/>
    <n v="12"/>
    <n v="8.9499999999999993"/>
    <n v="8.9499999999999993"/>
    <n v="23859"/>
    <n v="213230.66999999995"/>
    <n v="8.9371168112661863"/>
    <n v="0.74475973427218223"/>
    <n v="8.1923570769940035"/>
    <m/>
    <m/>
    <n v="0"/>
  </r>
  <r>
    <s v="ZE081"/>
    <s v="Manžeta TK k monitoru Datex a další dvouhadičková NIBP dospělá 25 - 35 cm  NIBPHPA2-L"/>
    <x v="0"/>
    <s v="Z 503_OSTAT"/>
    <s v="Ostatní - všeobecný materiál"/>
    <n v="21"/>
    <n v="302.5"/>
    <n v="302.5"/>
    <n v="6"/>
    <n v="1815"/>
    <n v="302.5"/>
    <n v="14.404761904761905"/>
    <n v="288.09523809523807"/>
    <n v="21"/>
    <n v="302.5"/>
    <n v="1815"/>
  </r>
  <r>
    <s v="ZE082"/>
    <s v="Šroub zajišťovací 45 mm Targon KB545T"/>
    <x v="2"/>
    <s v="Z 506_NAHRAD_KOV"/>
    <s v="Umělé tělní náhrady - kovové"/>
    <n v="12"/>
    <n v="1195.47"/>
    <n v="1195.47"/>
    <n v="4"/>
    <n v="4781.88"/>
    <n v="1195.47"/>
    <n v="99.622500000000002"/>
    <n v="1095.8475000000001"/>
    <m/>
    <m/>
    <n v="0"/>
  </r>
  <r>
    <s v="ZE083"/>
    <s v="Kanyla TS 8,5 bez manžety 101/811/085 "/>
    <x v="0"/>
    <s v="Z 503_OSTAT"/>
    <s v="Kanyly mimo chirurgické nástroje"/>
    <n v="12"/>
    <n v="451.84"/>
    <n v="506"/>
    <n v="10"/>
    <n v="4951.67"/>
    <n v="495.16700000000003"/>
    <n v="41.263916666666667"/>
    <n v="453.90308333333337"/>
    <n v="12"/>
    <n v="492.8"/>
    <n v="4928"/>
  </r>
  <r>
    <s v="ZE086"/>
    <s v="Manžeta TK k monitoru Datex a další dvouhadičková NIBP dětská 18 - 26 cm NIBPHPD2"/>
    <x v="0"/>
    <s v="Z 503_OSTAT"/>
    <s v="Ostatní - všeobecný materiál"/>
    <n v="21"/>
    <n v="302.5"/>
    <n v="302.5"/>
    <n v="1"/>
    <n v="302.5"/>
    <n v="302.5"/>
    <n v="14.404761904761905"/>
    <n v="288.09523809523807"/>
    <m/>
    <m/>
    <n v="0"/>
  </r>
  <r>
    <s v="ZE090"/>
    <s v="Krytí sterilní VECA-C na perif.kanyly trans.okénko stříbro bal. á 50 ks BED:392020"/>
    <x v="29"/>
    <s v="Z 502_OBVAZ"/>
    <s v="hojení ran - obvazový materiál"/>
    <n v="12"/>
    <n v="8.7100000000000009"/>
    <n v="8.7100000000000009"/>
    <n v="7300"/>
    <n v="63597.599999999933"/>
    <n v="8.7119999999999909"/>
    <n v="0.7259999999999992"/>
    <n v="7.9859999999999918"/>
    <n v="12"/>
    <n v="8.0640000000000001"/>
    <n v="58867.199999999997"/>
  </r>
  <r>
    <s v="ZE091"/>
    <s v="Zátka k plastovým zkumavkám FLME21341"/>
    <x v="0"/>
    <s v="Z 503_OSTAT"/>
    <s v="Ostatní - všeobecný materiál"/>
    <n v="21"/>
    <n v="0.38"/>
    <n v="0.38"/>
    <n v="86000"/>
    <n v="33378.19"/>
    <n v="0.38811848837209306"/>
    <n v="1.848183277962348E-2"/>
    <n v="0.36963665559246961"/>
    <n v="21"/>
    <n v="0.38235999999999998"/>
    <n v="32882.959999999999"/>
  </r>
  <r>
    <s v="ZE098"/>
    <s v="Manžeta stehenní pro dospělé jednokom. 76 x 30 cm silikonová duše 20-54-527"/>
    <x v="0"/>
    <s v="Z 503_OSTAT"/>
    <s v="Ostatní - všeobecný materiál"/>
    <n v="21"/>
    <n v="5868.5"/>
    <n v="5868.5"/>
    <n v="2"/>
    <n v="11737"/>
    <n v="5868.5"/>
    <n v="279.45238095238096"/>
    <n v="5589.0476190476193"/>
    <m/>
    <m/>
    <n v="0"/>
  </r>
  <r>
    <s v="ZE105"/>
    <s v="Hřeb PH nagel 10/7 Targon KE026T"/>
    <x v="2"/>
    <s v="Z 506_NAHRAD_KOV"/>
    <s v="Umělé tělní náhrady - kovové"/>
    <n v="12"/>
    <n v="11210.38"/>
    <n v="11210.4"/>
    <n v="2"/>
    <n v="22420.78"/>
    <n v="11210.39"/>
    <n v="934.19916666666666"/>
    <n v="10276.190833333332"/>
    <m/>
    <m/>
    <n v="0"/>
  </r>
  <r>
    <s v="ZE108"/>
    <s v="Krytí mepilex lite 10 x 10 cm bal. á 5 ks 284100-01"/>
    <x v="29"/>
    <s v="Z 502_OBVAZ"/>
    <s v="hojení ran - obvazový materiál"/>
    <n v="12"/>
    <n v="126.26"/>
    <n v="136.36000000000001"/>
    <n v="695"/>
    <n v="91688.959999999992"/>
    <n v="131.92656115107911"/>
    <n v="10.993880095923259"/>
    <n v="120.93268105515585"/>
    <n v="12"/>
    <n v="132.80099999999999"/>
    <n v="92296.694999999992"/>
  </r>
  <r>
    <s v="ZE117"/>
    <s v="Kanyla nosní Fisher &amp; Paykel Healthcare OptiFlow Plus k přístroji AIRVO2, velikost L P06106     "/>
    <x v="0"/>
    <s v="Z 503_OSTAT"/>
    <s v="Kabely propojovací"/>
    <n v="12"/>
    <n v="750.2"/>
    <n v="750.2"/>
    <n v="66"/>
    <n v="49513.200000000004"/>
    <n v="750.2"/>
    <n v="62.516666666666673"/>
    <n v="687.68333333333339"/>
    <n v="12"/>
    <n v="694.4"/>
    <n v="45830.400000000001"/>
  </r>
  <r>
    <s v="ZE124"/>
    <s v="Manžeta TK k monitoru Philips a další jednohadičková s vložkou 46 - 66 cm stehenní MEC 1200 NIBPHPAXL"/>
    <x v="0"/>
    <s v="Z 503_OSTAT"/>
    <s v="Ostatní - všeobecný materiál"/>
    <n v="21"/>
    <n v="302.5"/>
    <n v="302.5"/>
    <n v="1"/>
    <n v="302.5"/>
    <n v="302.5"/>
    <n v="14.404761904761905"/>
    <n v="288.09523809523807"/>
    <m/>
    <m/>
    <n v="0"/>
  </r>
  <r>
    <s v="ZE128"/>
    <s v="Nálevka průsvitná PP pr. 150 mm, vnější pr. 17 mm, délka 220 mm, délka stonku 95 mm 221-0158"/>
    <x v="0"/>
    <s v="Z 503_OSTAT"/>
    <s v="Trokar hrudní"/>
    <n v="21"/>
    <n v="94.38"/>
    <n v="94.38"/>
    <n v="50"/>
    <n v="4719"/>
    <n v="94.38"/>
    <n v="4.4942857142857138"/>
    <n v="89.885714285714286"/>
    <m/>
    <m/>
    <n v="0"/>
  </r>
  <r>
    <s v="ZE130"/>
    <s v="Kryozkumavka  2 ml 12,6 x 46 mm stojící šroubovací bal. á 50 ks 24754"/>
    <x v="35"/>
    <s v="Z 505_SKLO_LAB MAT"/>
    <s v="Laboratorní materiál"/>
    <n v="12"/>
    <n v="7.01"/>
    <n v="7.05"/>
    <n v="550"/>
    <n v="3857.5500000000006"/>
    <n v="7.0137272727272739"/>
    <n v="0.58447727272727279"/>
    <n v="6.4292500000000015"/>
    <n v="12"/>
    <n v="6.4847999999999999"/>
    <n v="3566.64"/>
  </r>
  <r>
    <s v="ZE132"/>
    <s v="Kleště jednorázové úchopové atraumatické D5/310 bal. á 10 ks PO893SU"/>
    <x v="0"/>
    <s v="Z 503_OSTAT"/>
    <s v="Ostatní - všeobecný materiál"/>
    <n v="21"/>
    <n v="4200.53"/>
    <n v="4200.53"/>
    <n v="10"/>
    <n v="42005.27"/>
    <n v="4200.527"/>
    <n v="200.02509523809525"/>
    <n v="4000.5019047619048"/>
    <n v="12"/>
    <n v="3888.0910000000003"/>
    <n v="38880.910000000003"/>
  </r>
  <r>
    <s v="ZE133"/>
    <s v="Rukojeť aktivní elektrody resterizovatelná, držák elektrod o průměru 2,4 mm, kabel 5 m, vč. nožové elektrody E1 MPE/CMS -100 - 5"/>
    <x v="0"/>
    <s v="Z 503_OSTAT"/>
    <s v="Ostatní - všeobecný materiál"/>
    <n v="21"/>
    <n v="1969.28"/>
    <n v="1969.28"/>
    <n v="15"/>
    <n v="29539.13"/>
    <n v="1969.2753333333335"/>
    <n v="93.775015873015874"/>
    <n v="1875.5003174603175"/>
    <n v="21"/>
    <n v="1969.2759999999998"/>
    <n v="29539.14"/>
  </r>
  <r>
    <s v="ZE136"/>
    <s v="Drát ocelový flexibilní 7/45 cm bal. á 48 ks KS1-745-4"/>
    <x v="0"/>
    <s v="Z 503_OSTAT"/>
    <s v="Ostatní - všeobecný materiál"/>
    <n v="12"/>
    <n v="122"/>
    <n v="122"/>
    <n v="624"/>
    <n v="76128.09"/>
    <n v="122.00014423076922"/>
    <n v="10.166678685897436"/>
    <n v="111.83346554487179"/>
    <m/>
    <m/>
    <n v="0"/>
  </r>
  <r>
    <s v="ZE137"/>
    <s v="Souprava odsávací  zahnutá Yankauer bez rukojeti prům. koncovky 10 mm, hadice CH 30, délka 2 m, centrální otvor + 4 boční otvory, bal. á 30 ks 07.049.10.510"/>
    <x v="0"/>
    <s v="Z 503_OSTAT"/>
    <s v="Ostatní - všeobecný materiál"/>
    <n v="21"/>
    <n v="83.25"/>
    <n v="83.25"/>
    <n v="30"/>
    <n v="2497.44"/>
    <n v="83.248000000000005"/>
    <n v="3.9641904761904763"/>
    <n v="79.283809523809524"/>
    <m/>
    <m/>
    <n v="0"/>
  </r>
  <r>
    <s v="ZE139"/>
    <s v="Obinadlo elastické idealast color modrá 4 cm x 4 m podpůrný a odlehčovací 9310900"/>
    <x v="29"/>
    <s v="Z 502_OBVAZ"/>
    <s v="obinadla, obvazy, gáza, vata, vložky"/>
    <n v="12"/>
    <n v="71.62"/>
    <n v="75.2"/>
    <n v="15"/>
    <n v="1113.6500000000001"/>
    <n v="74.243333333333339"/>
    <n v="6.1869444444444452"/>
    <n v="68.05638888888889"/>
    <n v="12"/>
    <n v="73.239999999999995"/>
    <n v="1098.5999999999999"/>
  </r>
  <r>
    <s v="ZE140"/>
    <s v="Komprese oční Eycopad sterilní, bal. á 25 ks, 4155407"/>
    <x v="29"/>
    <s v="Z 502_OBVAZ"/>
    <s v="Obvazový materiál"/>
    <n v="12"/>
    <n v="6.35"/>
    <n v="6.35"/>
    <n v="100"/>
    <n v="634.75"/>
    <n v="6.3475000000000001"/>
    <n v="0.52895833333333331"/>
    <n v="5.8185416666666665"/>
    <m/>
    <m/>
    <n v="0"/>
  </r>
  <r>
    <s v="ZE145"/>
    <s v="Čepelka skalpelová č. 24 Prazisa plus bal. á 100 ks 11.000.00.624"/>
    <x v="0"/>
    <s v="Z 503_OSTAT"/>
    <s v="Ostatní - všeobecný materiál"/>
    <n v="12"/>
    <n v="2.42"/>
    <n v="2.42"/>
    <n v="6900"/>
    <n v="16698"/>
    <n v="2.42"/>
    <n v="0.20166666666666666"/>
    <n v="2.2183333333333333"/>
    <n v="12"/>
    <n v="2.2400000000000002"/>
    <n v="15456.000000000002"/>
  </r>
  <r>
    <s v="ZE146"/>
    <s v="Souprava nebulizační uzavřená In-Line-Neb Tee Kit  bal. á 50 ks 41745"/>
    <x v="0"/>
    <s v="Z 503_OSTAT"/>
    <s v="Ostatní - všeobecný materiál"/>
    <n v="12"/>
    <n v="120.88"/>
    <n v="123.18"/>
    <n v="1100"/>
    <n v="134919.73000000001"/>
    <n v="122.65430000000001"/>
    <n v="10.221191666666668"/>
    <n v="112.43310833333334"/>
    <n v="12"/>
    <n v="111.88799999999999"/>
    <n v="123076.79999999999"/>
  </r>
  <r>
    <s v="ZE147"/>
    <s v="Čepelka skalpelová č. 22 Prazisa plus bal. á 100 ks 11.000.00.622"/>
    <x v="0"/>
    <s v="Z 503_OSTAT"/>
    <s v="Ostatní - všeobecný materiál"/>
    <n v="21"/>
    <n v="2.42"/>
    <n v="2.42"/>
    <n v="1800"/>
    <n v="4356"/>
    <n v="2.42"/>
    <n v="0.11523809523809524"/>
    <n v="2.3047619047619046"/>
    <m/>
    <m/>
    <n v="0"/>
  </r>
  <r>
    <s v="ZE148"/>
    <s v="Čepelka skalpelová č. 11 Prazisa plus bal. á 100 ks 11.000.00.611"/>
    <x v="0"/>
    <s v="Z 503_OSTAT"/>
    <s v="Ostatní - všeobecný materiál"/>
    <n v="21"/>
    <n v="2.42"/>
    <n v="2.42"/>
    <n v="11562"/>
    <n v="27980.039999999997"/>
    <n v="2.42"/>
    <n v="0.11523809523809524"/>
    <n v="2.3047619047619046"/>
    <m/>
    <m/>
    <n v="0"/>
  </r>
  <r>
    <s v="ZE155"/>
    <s v="Kanyla M+W pro leptací gel 0100102"/>
    <x v="34"/>
    <s v="Z 509_ZUBOL"/>
    <s v="Zubolékařský materiál"/>
    <n v="21"/>
    <n v="286.39999999999998"/>
    <n v="286.39999999999998"/>
    <n v="3"/>
    <n v="859.2"/>
    <n v="286.40000000000003"/>
    <n v="13.638095238095239"/>
    <n v="272.76190476190482"/>
    <m/>
    <m/>
    <n v="0"/>
  </r>
  <r>
    <s v="ZE157"/>
    <s v="Špička pipetovací epDualfilter Tips 0,1-10 ul M bal. á 960 ks 0030078519"/>
    <x v="35"/>
    <s v="Z 505_SKLO_LAB MAT"/>
    <s v="Laboratorní materiál"/>
    <n v="21"/>
    <n v="5.12"/>
    <n v="5.12"/>
    <n v="65280"/>
    <n v="333949.84000000003"/>
    <n v="5.1156531862745105"/>
    <n v="0.24360253267973858"/>
    <n v="4.8720506535947719"/>
    <n v="21"/>
    <n v="5.1784218749999997"/>
    <n v="338047.38"/>
  </r>
  <r>
    <s v="ZE159"/>
    <s v="Nádoba na kontaminovaný ostrý odpad 2,0 l  kulatá, 16cm; Ø 16,5cm/12cm,  včetně samolepky 15-0003"/>
    <x v="0"/>
    <s v="Z 503_OSTAT"/>
    <s v="Nádoby"/>
    <n v="21"/>
    <n v="13.31"/>
    <n v="13.31"/>
    <n v="19322"/>
    <n v="257175.84000000032"/>
    <n v="13.310001035089552"/>
    <n v="0.63380957309950248"/>
    <n v="12.676191461990049"/>
    <n v="21"/>
    <n v="13.31"/>
    <n v="257175.82"/>
  </r>
  <r>
    <s v="ZE160"/>
    <s v="Manžeta TK k monitoru Philips a další jednohadičková s vložkou 33 - 47 cm dospělá MEC 1200 NIBPHPAL"/>
    <x v="0"/>
    <s v="Z 503_OSTAT"/>
    <s v="Ostatní - všeobecný materiál"/>
    <n v="21"/>
    <n v="302.5"/>
    <n v="302.5"/>
    <n v="45"/>
    <n v="13612.5"/>
    <n v="302.5"/>
    <n v="14.404761904761905"/>
    <n v="288.09523809523807"/>
    <m/>
    <m/>
    <n v="0"/>
  </r>
  <r>
    <s v="ZE164"/>
    <s v="Punch barronův na rohovku K20-2078"/>
    <x v="0"/>
    <s v="Z 503_OSTAT"/>
    <s v="Nástroje chirurgické do 1 roku"/>
    <n v="21"/>
    <n v="3540.33"/>
    <n v="3736.18"/>
    <n v="46"/>
    <n v="167555.45000000001"/>
    <n v="3642.5097826086958"/>
    <n v="173.45284679089028"/>
    <n v="3469.0569358178054"/>
    <n v="21"/>
    <n v="3884.1"/>
    <n v="178668.6"/>
  </r>
  <r>
    <s v="ZE172"/>
    <s v="Krytí hemostatické surgicel nu-knit 7,5 x 10 cm bal. á 12 ks 1943GB "/>
    <x v="29"/>
    <s v="Z 502_OBVAZ"/>
    <s v="Hemostatikum"/>
    <n v="12"/>
    <n v="1299.5"/>
    <n v="1299.5"/>
    <n v="84"/>
    <n v="109158"/>
    <n v="1299.5"/>
    <n v="108.29166666666667"/>
    <n v="1191.2083333333333"/>
    <m/>
    <m/>
    <n v="0"/>
  </r>
  <r>
    <s v="ZE173"/>
    <s v="Nádoba na histologický mat. 200 ml Z1333000041002"/>
    <x v="0"/>
    <s v="Z 503_OSTAT"/>
    <s v="Nádoby"/>
    <n v="21"/>
    <n v="7.02"/>
    <n v="7.02"/>
    <n v="10"/>
    <n v="70.180000000000007"/>
    <n v="7.0180000000000007"/>
    <n v="0.3341904761904762"/>
    <n v="6.6838095238095248"/>
    <m/>
    <m/>
    <n v="0"/>
  </r>
  <r>
    <s v="ZE174"/>
    <s v="Nádoba na histologický mat. 920 ml Z1333000041024"/>
    <x v="0"/>
    <s v="Z 503_OSTAT"/>
    <s v="Nádoby"/>
    <n v="21"/>
    <n v="27.83"/>
    <n v="27.83"/>
    <n v="675"/>
    <n v="18785.25"/>
    <n v="27.83"/>
    <n v="1.3252380952380951"/>
    <n v="26.504761904761903"/>
    <n v="21"/>
    <n v="26.62"/>
    <n v="17968.5"/>
  </r>
  <r>
    <s v="ZE177"/>
    <s v="Filtr iso-gard dětský bal. á 50 ks 19511"/>
    <x v="0"/>
    <s v="Z 503_OSTAT"/>
    <s v="Filtry"/>
    <n v="21"/>
    <n v="42.35"/>
    <n v="42.35"/>
    <n v="700"/>
    <n v="29645"/>
    <n v="42.35"/>
    <n v="2.0166666666666666"/>
    <n v="40.333333333333336"/>
    <m/>
    <m/>
    <n v="0"/>
  </r>
  <r>
    <s v="ZE178"/>
    <s v="Aquapak - sterilní voda 340 ml bez adaptéru bal. á 20 ks 400301"/>
    <x v="0"/>
    <s v="Z 503_OSTAT"/>
    <s v="Ostatní - všeobecný materiál"/>
    <n v="21"/>
    <n v="55.91"/>
    <n v="55.91"/>
    <n v="20"/>
    <n v="1118.1199999999999"/>
    <n v="55.905999999999992"/>
    <n v="2.6621904761904758"/>
    <n v="53.243809523809517"/>
    <m/>
    <m/>
    <n v="0"/>
  </r>
  <r>
    <s v="ZE179"/>
    <s v="Špička pipetovací eppendorf 50-1250 ul bal. á 1000 ks 0030000935"/>
    <x v="35"/>
    <s v="Z 505_SKLO_LAB MAT"/>
    <s v="Laboratorní materiál"/>
    <n v="21"/>
    <n v="1.84"/>
    <n v="2"/>
    <n v="6000"/>
    <n v="11193.529999999999"/>
    <n v="1.8655883333333332"/>
    <n v="8.8837539682539671E-2"/>
    <n v="1.7767507936507936"/>
    <m/>
    <m/>
    <n v="0"/>
  </r>
  <r>
    <s v="ZE180"/>
    <s v="Páska tejpovací BB Tape Jumbo 5 cm x 32 m barva zelená 285/ZEL2"/>
    <x v="0"/>
    <s v="Z 503_OSTAT"/>
    <s v="Ostatní - všeobecný materiál"/>
    <n v="12"/>
    <n v="1099"/>
    <n v="1099"/>
    <n v="1"/>
    <n v="1099"/>
    <n v="1099"/>
    <n v="91.583333333333329"/>
    <n v="1007.4166666666666"/>
    <m/>
    <m/>
    <n v="0"/>
  </r>
  <r>
    <s v="ZE184"/>
    <s v="Souprava na odběr tracheální sekretu objem 10 ml s fingrertipem, šroubovací uzávěr ST-DR12"/>
    <x v="0"/>
    <s v="Z 503_OSTAT"/>
    <s v="Ostatní - všeobecný materiál"/>
    <n v="21"/>
    <n v="20.57"/>
    <n v="20.57"/>
    <n v="700"/>
    <n v="14399"/>
    <n v="20.57"/>
    <n v="0.97952380952380957"/>
    <n v="19.590476190476192"/>
    <m/>
    <m/>
    <n v="0"/>
  </r>
  <r>
    <s v="ZE191"/>
    <s v="Náhrada tvrdé pleny mozkové Durepair 5 x 5 cm 61100"/>
    <x v="1"/>
    <s v="Z 515_NAHRAD_OST"/>
    <s v="Umělé tělní náhrady - ostatní"/>
    <n v="12"/>
    <n v="6300"/>
    <n v="6300"/>
    <n v="10"/>
    <n v="63000"/>
    <n v="6300"/>
    <n v="525"/>
    <n v="5775"/>
    <m/>
    <m/>
    <n v="0"/>
  </r>
  <r>
    <s v="ZE192"/>
    <s v="Krytí mepiform 5 x  7,5 cm bal. á 5 ks 293200-19"/>
    <x v="29"/>
    <s v="Z 502_OBVAZ"/>
    <s v="hojení ran - obvazový materiál"/>
    <n v="12"/>
    <n v="84.64"/>
    <n v="84.64"/>
    <n v="5"/>
    <n v="423.21"/>
    <n v="84.641999999999996"/>
    <n v="7.0534999999999997"/>
    <n v="77.588499999999996"/>
    <m/>
    <m/>
    <n v="0"/>
  </r>
  <r>
    <s v="ZE195"/>
    <s v="Manžeta TK k monitoru Philips a další jednohadičková s vložkou 25 - 35 cm dospělá MEC 1200 NIBPHPA"/>
    <x v="0"/>
    <s v="Z 503_OSTAT"/>
    <s v="Ostatní - všeobecný materiál"/>
    <n v="21"/>
    <n v="302.5"/>
    <n v="302.5"/>
    <n v="60"/>
    <n v="18150"/>
    <n v="302.5"/>
    <n v="14.404761904761905"/>
    <n v="288.09523809523807"/>
    <n v="21"/>
    <n v="302.5"/>
    <n v="18150"/>
  </r>
  <r>
    <s v="ZE197"/>
    <s v="Šití mopylen monofil modrý 4/0 USP bal. á 36 ks 7148"/>
    <x v="33"/>
    <s v="Z 529 SITI"/>
    <s v="Šití"/>
    <n v="12"/>
    <n v="51.75"/>
    <n v="51.75"/>
    <n v="432"/>
    <n v="22356"/>
    <n v="51.75"/>
    <n v="4.3125"/>
    <n v="47.4375"/>
    <m/>
    <m/>
    <n v="0"/>
  </r>
  <r>
    <s v="ZE198"/>
    <s v="Špička pipetovací EPPENDORF T.I.P.S.® Standard, PP, bez filtru, 100-5000 µl, délka  120 mm, označení -  fialová, špička čirá, nesterilní, bal. á  500 ks (5 × 100 ks) 0030000978"/>
    <x v="35"/>
    <s v="Z 505_SKLO_LAB MAT"/>
    <s v="Laboratorní materiál"/>
    <n v="21"/>
    <n v="2.95"/>
    <n v="2.95"/>
    <n v="16000"/>
    <n v="47242.29"/>
    <n v="2.9526431250000003"/>
    <n v="0.14060205357142858"/>
    <n v="2.8120410714285717"/>
    <m/>
    <m/>
    <n v="0"/>
  </r>
  <r>
    <s v="ZE200"/>
    <s v="Kanyla ET 4,5 s manžetou bal. á 10 ks 038-971-045"/>
    <x v="0"/>
    <s v="Z 503_OSTAT"/>
    <s v="Kanyly mimo chirurgické nástroje"/>
    <n v="21"/>
    <n v="21.99"/>
    <n v="21.99"/>
    <n v="30"/>
    <n v="659.56999999999994"/>
    <n v="21.985666666666663"/>
    <n v="1.0469365079365078"/>
    <n v="20.938730158730156"/>
    <m/>
    <m/>
    <n v="0"/>
  </r>
  <r>
    <s v="ZE203"/>
    <s v="Manžeta TK k monitoru Philips a další jednohadičková s vložkou 18 - 26 cm dětská MEC 1200 NIBPHPD"/>
    <x v="0"/>
    <s v="Z 503_OSTAT"/>
    <s v="Ostatní - všeobecný materiál"/>
    <n v="21"/>
    <n v="302.5"/>
    <n v="302.5"/>
    <n v="2"/>
    <n v="605"/>
    <n v="302.5"/>
    <n v="14.404761904761905"/>
    <n v="288.09523809523807"/>
    <m/>
    <m/>
    <n v="0"/>
  </r>
  <r>
    <s v="ZE214"/>
    <s v="Mikrozkumavka PCR 0,2 ml bal. á 1000 ks 0030124332"/>
    <x v="35"/>
    <s v="Z 505_SKLO_LAB MAT"/>
    <s v="Laboratorní materiál"/>
    <n v="21"/>
    <n v="4"/>
    <n v="4"/>
    <n v="12000"/>
    <n v="47965.369999999995"/>
    <n v="3.9971141666666661"/>
    <n v="0.19033876984126982"/>
    <n v="3.8067753968253961"/>
    <m/>
    <m/>
    <n v="0"/>
  </r>
  <r>
    <s v="ZE215"/>
    <s v="Punch aortální jednorázový 15 cm délka 2,8 mm bal. á 6 ks DP- 28K"/>
    <x v="0"/>
    <s v="Z 503_OSTAT"/>
    <s v="Nástroje chirurgické do 1 roku"/>
    <n v="21"/>
    <n v="621.14"/>
    <n v="621.14"/>
    <n v="6"/>
    <n v="3726.85"/>
    <n v="621.14166666666665"/>
    <n v="29.578174603174602"/>
    <n v="591.56349206349205"/>
    <m/>
    <m/>
    <n v="0"/>
  </r>
  <r>
    <s v="ZE218"/>
    <s v="Jehla injekční STERICAN 0,45 x 12 mm hnědá 4665457"/>
    <x v="30"/>
    <s v="Z 530 JEHLY"/>
    <s v="Jehly"/>
    <n v="21"/>
    <n v="0.99"/>
    <n v="0.99"/>
    <n v="1500"/>
    <n v="1480.68"/>
    <n v="0.98712"/>
    <n v="4.7005714285714283E-2"/>
    <n v="0.94011428571428568"/>
    <m/>
    <m/>
    <n v="0"/>
  </r>
  <r>
    <s v="ZE220"/>
    <s v="Vialka šroubovací 8 ml (2 dram) z tmavého skla 17 x 60 mm bal. á 100 ks 38015-1760A"/>
    <x v="35"/>
    <s v="Z 505_SKLO_LAB MAT"/>
    <s v="Laboratorní sklo"/>
    <n v="21"/>
    <n v="15.29"/>
    <n v="15.29"/>
    <n v="400"/>
    <n v="6117.13"/>
    <n v="15.292825000000001"/>
    <n v="0.72822976190476196"/>
    <n v="14.564595238095238"/>
    <m/>
    <m/>
    <n v="0"/>
  </r>
  <r>
    <s v="ZE221"/>
    <s v="Septa pro víčka 15-425 a 8 ml šr.vialky 13 mm 0,060 PTFE/silicone šedá 606050G-15"/>
    <x v="0"/>
    <s v="Z 503_OSTAT"/>
    <s v="Ostatní - všeobecný materiál"/>
    <n v="21"/>
    <n v="7.99"/>
    <n v="7.99"/>
    <n v="500"/>
    <n v="3994.31"/>
    <n v="7.9886200000000001"/>
    <n v="0.38041047619047619"/>
    <n v="7.6082095238095242"/>
    <m/>
    <m/>
    <n v="0"/>
  </r>
  <r>
    <s v="ZE225"/>
    <s v="Fréza na silikon S187QG23"/>
    <x v="34"/>
    <s v="Z 509_ZUBOL"/>
    <s v="Zubolékařský materiál"/>
    <n v="21"/>
    <n v="933.52"/>
    <n v="933.52"/>
    <n v="2"/>
    <n v="1867.03"/>
    <n v="933.51499999999999"/>
    <n v="44.453095238095237"/>
    <n v="889.06190476190477"/>
    <m/>
    <m/>
    <n v="0"/>
  </r>
  <r>
    <s v="ZE231"/>
    <s v="Lžíce laryngoskopická Optima CLX Macintosh Blade 3 2970.150.20"/>
    <x v="0"/>
    <s v="Z 503_OSTAT"/>
    <s v="Ostatní - všeobecný materiál"/>
    <n v="21"/>
    <n v="1781.25"/>
    <n v="1781.25"/>
    <n v="1"/>
    <n v="1781.25"/>
    <n v="1781.25"/>
    <n v="84.821428571428569"/>
    <n v="1696.4285714285713"/>
    <m/>
    <m/>
    <n v="0"/>
  </r>
  <r>
    <s v="ZE232"/>
    <s v="Manometr k měření tlaku v manžetě ET 112700"/>
    <x v="38"/>
    <s v="Z 510_DDHM NAS"/>
    <s v="DHM zdravotnický materiál a nástroje (od 3000 Kč)"/>
    <n v="21"/>
    <n v="2662"/>
    <n v="2928.2"/>
    <n v="4"/>
    <n v="11446.6"/>
    <n v="2861.65"/>
    <n v="136.26904761904763"/>
    <n v="2725.3809523809523"/>
    <m/>
    <m/>
    <n v="0"/>
  </r>
  <r>
    <s v="ZE233"/>
    <s v="Sada pro aplikaci EEG gelu 45-515"/>
    <x v="30"/>
    <s v="Z 530 JEHLY"/>
    <s v="Jehly"/>
    <n v="21"/>
    <n v="151.25"/>
    <n v="223.78"/>
    <n v="32"/>
    <n v="5197.3200000000006"/>
    <n v="162.41625000000002"/>
    <n v="7.7341071428571437"/>
    <n v="154.68214285714288"/>
    <n v="21"/>
    <n v="151.25"/>
    <n v="4840"/>
  </r>
  <r>
    <s v="ZE238"/>
    <s v="Set na vakuové míchání cementu Optivac M 4160"/>
    <x v="0"/>
    <s v="Z 503_OSTAT"/>
    <s v="Cement kostní"/>
    <n v="21"/>
    <n v="726"/>
    <n v="726"/>
    <n v="135"/>
    <n v="98010"/>
    <n v="726"/>
    <n v="34.571428571428569"/>
    <n v="691.42857142857144"/>
    <m/>
    <m/>
    <n v="0"/>
  </r>
  <r>
    <s v="ZE242"/>
    <s v="Kleště žlábkové medium, max. prům. drátu 0,7 mm, Premium - Line 003-053-00"/>
    <x v="38"/>
    <s v="Z 510_DDHM NAS"/>
    <s v="DHM zdravotnický materiál a nástroje (od 3000 Kč)"/>
    <n v="21"/>
    <n v="5792"/>
    <n v="5792"/>
    <n v="1"/>
    <n v="5792"/>
    <n v="5792"/>
    <n v="275.8095238095238"/>
    <n v="5516.1904761904761"/>
    <m/>
    <m/>
    <n v="0"/>
  </r>
  <r>
    <s v="ZE244"/>
    <s v="Jehla bioptická ecochiba 20G x 150 mm pouze Sterylab CCH2015 "/>
    <x v="30"/>
    <s v="Z 530 JEHLY"/>
    <s v="Jehly"/>
    <n v="12"/>
    <n v="398.09"/>
    <n v="398.09"/>
    <n v="76"/>
    <n v="30254.840000000004"/>
    <n v="398.09000000000003"/>
    <n v="33.174166666666672"/>
    <n v="364.91583333333335"/>
    <n v="12"/>
    <n v="368.48"/>
    <n v="28004.480000000003"/>
  </r>
  <r>
    <s v="ZE248"/>
    <s v="Adaptér Olympus / ACMI spec. model B00-21010-95 "/>
    <x v="0"/>
    <s v="Z 503_OSTAT"/>
    <s v="Ostatní - všeobecný materiál"/>
    <n v="21"/>
    <n v="66.67"/>
    <n v="666.71"/>
    <n v="8"/>
    <n v="4133.6000000000004"/>
    <n v="516.70000000000005"/>
    <n v="24.604761904761908"/>
    <n v="492.09523809523813"/>
    <m/>
    <m/>
    <n v="0"/>
  </r>
  <r>
    <s v="ZE250"/>
    <s v="Špička pipetovací finntip 5 ml bal. á 500 ks 9402030"/>
    <x v="35"/>
    <s v="Z 505_SKLO_LAB MAT"/>
    <s v="Laboratorní materiál"/>
    <n v="21"/>
    <n v="4.7699999999999996"/>
    <n v="5.67"/>
    <n v="2000"/>
    <n v="10444.48"/>
    <n v="5.2222400000000002"/>
    <n v="0.24867809523809525"/>
    <n v="4.9735619047619046"/>
    <n v="21"/>
    <n v="4.77224"/>
    <n v="9544.48"/>
  </r>
  <r>
    <s v="ZE251"/>
    <s v="Drainobag 40 K6 5524008"/>
    <x v="0"/>
    <s v="Z 503_OSTAT"/>
    <s v="Ostatní - všeobecný materiál"/>
    <n v="12"/>
    <n v="168.69"/>
    <n v="168.69"/>
    <n v="20"/>
    <n v="3373.72"/>
    <n v="168.68599999999998"/>
    <n v="14.057166666666665"/>
    <n v="154.62883333333332"/>
    <n v="12"/>
    <n v="168.68299999999999"/>
    <n v="3373.66"/>
  </r>
  <r>
    <s v="ZE253"/>
    <s v="Drainobag 40 malý měch-samost. bal. á 30 ks 5524059"/>
    <x v="0"/>
    <s v="Z 503_OSTAT"/>
    <s v="Ostatní - všeobecný materiál"/>
    <n v="12"/>
    <n v="73.349999999999994"/>
    <n v="73.349999999999994"/>
    <n v="60"/>
    <n v="4401.01"/>
    <n v="73.350166666666667"/>
    <n v="6.1125138888888886"/>
    <n v="67.237652777777782"/>
    <n v="12"/>
    <n v="73.348666666666674"/>
    <n v="4400.92"/>
  </r>
  <r>
    <s v="ZE261"/>
    <s v="Šroub kompresní HBS2 mini 28 mm 26-830-28-09   "/>
    <x v="2"/>
    <s v="Z 506_NAHRAD_KOV"/>
    <s v="Umělé tělní náhrady - kovové"/>
    <n v="12"/>
    <n v="3859.17"/>
    <n v="3859.17"/>
    <n v="1"/>
    <n v="3859.17"/>
    <n v="3859.17"/>
    <n v="321.59750000000003"/>
    <n v="3537.5725000000002"/>
    <m/>
    <m/>
    <n v="0"/>
  </r>
  <r>
    <s v="ZE262"/>
    <s v="Špička pipetovací žlutá 1-200ul bal. á 1000 ks FLME28052"/>
    <x v="35"/>
    <s v="Z 505_SKLO_LAB MAT"/>
    <s v="Laboratorní materiál"/>
    <n v="21"/>
    <n v="0.14000000000000001"/>
    <n v="0.14000000000000001"/>
    <n v="14000"/>
    <n v="1948.1"/>
    <n v="0.13915"/>
    <n v="6.6261904761904756E-3"/>
    <n v="0.13252380952380952"/>
    <m/>
    <m/>
    <n v="0"/>
  </r>
  <r>
    <s v="ZE263"/>
    <s v="Špička pipetovací micro tips 0,1-10ul bal. á 1000 ks LW1154"/>
    <x v="35"/>
    <s v="Z 505_SKLO_LAB MAT"/>
    <s v="Laboratorní materiál"/>
    <n v="21"/>
    <n v="0.63"/>
    <n v="0.63"/>
    <n v="6000"/>
    <n v="3782.46"/>
    <n v="0.63041000000000003"/>
    <n v="3.0019523809523812E-2"/>
    <n v="0.60039047619047625"/>
    <m/>
    <m/>
    <n v="0"/>
  </r>
  <r>
    <s v="ZE264"/>
    <s v="Krytí hydrofilm roll 10 cm x 10 m 685792"/>
    <x v="29"/>
    <s v="Z 502_OBVAZ"/>
    <s v="hojení ran - obvazový materiál"/>
    <n v="21"/>
    <n v="565.55999999999995"/>
    <n v="565.57000000000005"/>
    <n v="5"/>
    <n v="2827.8400000000006"/>
    <n v="565.5680000000001"/>
    <n v="26.931809523809527"/>
    <n v="538.63619047619056"/>
    <m/>
    <m/>
    <n v="0"/>
  </r>
  <r>
    <s v="ZE265"/>
    <s v="Katetr CVC 3 lumen 7 Fr x 15 cm certofix trio Protect V715 s antimikr. úpravou bal. á 10 ks 4162153P"/>
    <x v="6"/>
    <s v="Z 513_KATETR"/>
    <s v="Katetry"/>
    <n v="21"/>
    <n v="1039.8499999999999"/>
    <n v="1039.8499999999999"/>
    <n v="10"/>
    <n v="10398.5"/>
    <n v="1039.8499999999999"/>
    <n v="49.516666666666666"/>
    <n v="990.33333333333326"/>
    <m/>
    <m/>
    <n v="0"/>
  </r>
  <r>
    <s v="ZE266"/>
    <s v="Punch barronův na rohovku 8,5 mm jednorázový 01-K20-2080"/>
    <x v="0"/>
    <s v="Z 503_OSTAT"/>
    <s v="Nástroje chirurgické do 1 roku"/>
    <n v="21"/>
    <n v="3540.33"/>
    <n v="3540.33"/>
    <n v="7"/>
    <n v="24782.28"/>
    <n v="3540.3257142857142"/>
    <n v="168.58693877551019"/>
    <n v="3371.7387755102041"/>
    <m/>
    <m/>
    <n v="0"/>
  </r>
  <r>
    <s v="ZE276"/>
    <s v="Kádinka vysoká sklo 25 ml VTRB632411012025"/>
    <x v="35"/>
    <s v="Z 505_SKLO_LAB MAT"/>
    <s v="Laboratorní sklo"/>
    <n v="21"/>
    <n v="88.33"/>
    <n v="88.33"/>
    <n v="15"/>
    <n v="1324.9499999999998"/>
    <n v="88.329999999999984"/>
    <n v="4.2061904761904758"/>
    <n v="84.123809523809513"/>
    <m/>
    <m/>
    <n v="0"/>
  </r>
  <r>
    <s v="ZE289"/>
    <s v="Nůžky pro instrumentářku - OPERATING SCISSORS  STRAIGHT , BLUNT / SHARP 115 mm, 4 1/2 BC321R"/>
    <x v="0"/>
    <s v="Z 503_OSTAT"/>
    <s v="Nástroje chirurgické do 1 roku"/>
    <n v="21"/>
    <n v="672.52"/>
    <n v="776.95"/>
    <n v="10"/>
    <n v="7143.41"/>
    <n v="714.34100000000001"/>
    <n v="34.016238095238094"/>
    <n v="680.32476190476189"/>
    <m/>
    <m/>
    <n v="0"/>
  </r>
  <r>
    <s v="ZE290"/>
    <s v="Krytí tubifast 7,5 x   5 m 3556-01"/>
    <x v="29"/>
    <s v="Z 502_OBVAZ"/>
    <s v="hojení ran - obvazový materiál"/>
    <n v="12"/>
    <n v="228.53"/>
    <n v="228.53"/>
    <n v="12"/>
    <n v="2742.3"/>
    <n v="228.52500000000001"/>
    <n v="19.043749999999999"/>
    <n v="209.48125000000002"/>
    <m/>
    <m/>
    <n v="0"/>
  </r>
  <r>
    <s v="ZE296"/>
    <s v="Šroub kortikální 3 mm/18 mm stabilní 716-110-030-018"/>
    <x v="2"/>
    <s v="Z 506_NAHRAD_KOV"/>
    <s v="Umělé tělní náhrady - kovové"/>
    <n v="12"/>
    <n v="590.20000000000005"/>
    <n v="613.79999999999995"/>
    <n v="15"/>
    <n v="9183.4"/>
    <n v="612.22666666666669"/>
    <n v="51.018888888888888"/>
    <n v="561.20777777777778"/>
    <n v="12"/>
    <n v="597.79"/>
    <n v="8966.8499999999985"/>
  </r>
  <r>
    <s v="ZE297"/>
    <s v="Šroub kortikální 3 mm/16 mm stabilní 716-110-030-016"/>
    <x v="2"/>
    <s v="Z 506_NAHRAD_KOV"/>
    <s v="Umělé tělní náhrady - kovové"/>
    <n v="12"/>
    <n v="590.21"/>
    <n v="613.79999999999995"/>
    <n v="15"/>
    <n v="9159.81"/>
    <n v="610.654"/>
    <n v="50.887833333333333"/>
    <n v="559.76616666666666"/>
    <n v="12"/>
    <n v="597.79"/>
    <n v="8966.8499999999985"/>
  </r>
  <r>
    <s v="ZE299"/>
    <s v="Šroub kortikální 3.0 mm/16 mm nestabilní 716-115-030-016"/>
    <x v="2"/>
    <s v="Z 506_NAHRAD_KOV"/>
    <s v="Umělé tělní náhrady - kovové"/>
    <n v="12"/>
    <n v="605.28"/>
    <n v="605.28"/>
    <n v="8"/>
    <n v="4842.24"/>
    <n v="605.28"/>
    <n v="50.44"/>
    <n v="554.83999999999992"/>
    <n v="12"/>
    <n v="589.49"/>
    <n v="4715.92"/>
  </r>
  <r>
    <s v="ZE300"/>
    <s v="Šroub kortikální 3 mm/18 mm nestabilní 716-115-030-018"/>
    <x v="2"/>
    <s v="Z 506_NAHRAD_KOV"/>
    <s v="Umělé tělní náhrady - kovové"/>
    <n v="12"/>
    <n v="605.28"/>
    <n v="605.28"/>
    <n v="12"/>
    <n v="7263.36"/>
    <n v="605.28"/>
    <n v="50.44"/>
    <n v="554.83999999999992"/>
    <m/>
    <m/>
    <n v="0"/>
  </r>
  <r>
    <s v="ZE308"/>
    <s v="Stříkačka injekční 3-dílná 5 ml LL Omnifix Solo se závitem 4617053V - nahrazuje ZV421, povoleno pouze pro LÉKÁRNU"/>
    <x v="0"/>
    <s v="Z 503_OSTAT"/>
    <s v="Stříkačky"/>
    <n v="12"/>
    <n v="6.67"/>
    <n v="6.67"/>
    <n v="1400"/>
    <n v="9343.92"/>
    <n v="6.6742285714285714"/>
    <n v="0.55618571428571428"/>
    <n v="6.1180428571428571"/>
    <n v="12"/>
    <n v="6.6741875000000004"/>
    <n v="9343.8625000000011"/>
  </r>
  <r>
    <s v="ZE310"/>
    <s v="Nádoba na kontaminovaný odpad CS 6 l CS-vysoká / 40 cm, pův. 077802300 - nahrazuje ZU593 - povoleno pro RTG, HOK, COOS, UROL, P-G,BRONCHO"/>
    <x v="0"/>
    <s v="Z 503_OSTAT"/>
    <s v="Nádoby"/>
    <n v="21"/>
    <n v="79.62"/>
    <n v="89.99"/>
    <n v="1077"/>
    <n v="86089.13999999997"/>
    <n v="79.934206128133681"/>
    <n v="3.8063907680063656"/>
    <n v="76.127815360127315"/>
    <n v="21"/>
    <n v="79.617999999999995"/>
    <n v="85748.585999999996"/>
  </r>
  <r>
    <s v="ZE311"/>
    <s v="Šití monosyn bezbarvý 3/0 (2) bal. á 36 ks C0023625"/>
    <x v="33"/>
    <s v="Z 529 SITI"/>
    <s v="Šití"/>
    <n v="12"/>
    <n v="116.56"/>
    <n v="116.56"/>
    <n v="252"/>
    <n v="29374.13"/>
    <n v="116.56400793650793"/>
    <n v="9.7136673280423285"/>
    <n v="106.8503406084656"/>
    <n v="12"/>
    <n v="116.5638888888889"/>
    <n v="29374.100000000002"/>
  </r>
  <r>
    <s v="ZE312"/>
    <s v="Shunt intrakoronární 1,25 mm á 5 ks (MEDPROGRESS) 31125"/>
    <x v="6"/>
    <s v="Z 513_KATETR"/>
    <s v="Katetry"/>
    <n v="12"/>
    <n v="847"/>
    <n v="847"/>
    <n v="45"/>
    <n v="38115"/>
    <n v="847"/>
    <n v="70.583333333333329"/>
    <n v="776.41666666666663"/>
    <n v="12"/>
    <n v="784"/>
    <n v="35280"/>
  </r>
  <r>
    <s v="ZE313"/>
    <s v="Shunt intrakoronární 2,00 mm á 5 ks (MEDPROGRESS) 31200"/>
    <x v="6"/>
    <s v="Z 513_KATETR"/>
    <s v="Katetry"/>
    <n v="21"/>
    <n v="1299.53"/>
    <n v="1299.53"/>
    <n v="5"/>
    <n v="6497.65"/>
    <n v="1299.53"/>
    <n v="61.882380952380949"/>
    <n v="1237.6476190476189"/>
    <m/>
    <m/>
    <n v="0"/>
  </r>
  <r>
    <s v="ZE314"/>
    <s v="Tampon sterilní stáčený 19 x 20 cm / 10 ks 0446"/>
    <x v="29"/>
    <s v="Z 502_OBVAZ"/>
    <s v="Obvazový materiál"/>
    <n v="12"/>
    <n v="0.98"/>
    <n v="0.98"/>
    <n v="8500"/>
    <n v="8308.75"/>
    <n v="0.97750000000000004"/>
    <n v="8.1458333333333341E-2"/>
    <n v="0.89604166666666674"/>
    <m/>
    <m/>
    <n v="0"/>
  </r>
  <r>
    <s v="ZE315"/>
    <s v="Tampon prošívaný předepraný s RTG 45 x 45 cm / 3 ks 0448"/>
    <x v="29"/>
    <s v="Z 502_OBVAZ"/>
    <s v="Obvazový materiál"/>
    <n v="12"/>
    <n v="15.33"/>
    <n v="15.33"/>
    <n v="2040"/>
    <n v="31278.85"/>
    <n v="15.332769607843137"/>
    <n v="1.2777308006535948"/>
    <n v="14.055038807189542"/>
    <n v="12"/>
    <n v="14.933333333333334"/>
    <n v="30464"/>
  </r>
  <r>
    <s v="ZE323"/>
    <s v="Filtr top 500 ml bal. á 21 ks 99505"/>
    <x v="0"/>
    <s v="Z 503_OSTAT"/>
    <s v="Filtry"/>
    <n v="21"/>
    <n v="245.69"/>
    <n v="307.11"/>
    <n v="315"/>
    <n v="94159.78"/>
    <n v="298.91993650793648"/>
    <n v="14.234282690854119"/>
    <n v="284.68565381708237"/>
    <m/>
    <m/>
    <n v="0"/>
  </r>
  <r>
    <s v="ZE324"/>
    <s v="Krabička 9*9 pro mikrozkumavky I428041.N_x0009_"/>
    <x v="0"/>
    <s v="Z 503_OSTAT"/>
    <s v="Ostatní - všeobecný materiál"/>
    <n v="21"/>
    <n v="248.29"/>
    <n v="314.95999999999998"/>
    <n v="71"/>
    <n v="21215.18"/>
    <n v="298.80535211267608"/>
    <n v="14.228826291079812"/>
    <n v="284.57652582159625"/>
    <n v="21"/>
    <n v="314.96300000000002"/>
    <n v="22362.373000000003"/>
  </r>
  <r>
    <s v="ZE331"/>
    <s v="Lžíce laryngoskopická Sirius Macintoch vel. 3 s fibrotickým vláknem 2955.150.20"/>
    <x v="0"/>
    <s v="Z 503_OSTAT"/>
    <s v="Ostatní - všeobecný materiál"/>
    <n v="21"/>
    <n v="1846.1"/>
    <n v="1846.1"/>
    <n v="2"/>
    <n v="3692.19"/>
    <n v="1846.095"/>
    <n v="87.909285714285716"/>
    <n v="1758.1857142857143"/>
    <m/>
    <m/>
    <n v="0"/>
  </r>
  <r>
    <s v="ZE333"/>
    <s v="Šroub kortikální 3 mm/14 mm stabilní 716-110-030-014"/>
    <x v="2"/>
    <s v="Z 506_NAHRAD_KOV"/>
    <s v="Umělé tělní náhrady - kovové"/>
    <n v="12"/>
    <n v="590.20000000000005"/>
    <n v="613.79999999999995"/>
    <n v="9"/>
    <n v="5453.41"/>
    <n v="605.93444444444447"/>
    <n v="50.494537037037041"/>
    <n v="555.43990740740742"/>
    <n v="12"/>
    <n v="597.79"/>
    <n v="5380.11"/>
  </r>
  <r>
    <s v="ZE343"/>
    <s v="Šití gore-tex suture á 12 ks N-3202A"/>
    <x v="33"/>
    <s v="Z 529 SITI"/>
    <s v="Šití"/>
    <n v="12"/>
    <n v="747.5"/>
    <n v="747.5"/>
    <n v="84"/>
    <n v="62790"/>
    <n v="747.5"/>
    <n v="62.291666666666664"/>
    <n v="685.20833333333337"/>
    <m/>
    <m/>
    <n v="0"/>
  </r>
  <r>
    <s v="ZE344"/>
    <s v="Implantát maxillofaciální La Forté systém dlaha midi přímá 6 otv. (16-ST-006) 242.20ST06"/>
    <x v="34"/>
    <s v="Z 509_ZUBOL"/>
    <s v="Zubolékařský materiál"/>
    <n v="12"/>
    <n v="505.43"/>
    <n v="545.86"/>
    <n v="2"/>
    <n v="1051.29"/>
    <n v="525.64499999999998"/>
    <n v="43.803750000000001"/>
    <n v="481.84125"/>
    <m/>
    <m/>
    <n v="0"/>
  </r>
  <r>
    <s v="ZE346"/>
    <s v="Jehla bioptická ecochiba 18G x 150 mm CCH1815 (ECX 1815)"/>
    <x v="30"/>
    <s v="Z 530 JEHLY"/>
    <s v="Jehly"/>
    <n v="12"/>
    <n v="398.09"/>
    <n v="398.09"/>
    <n v="118"/>
    <n v="46974.62"/>
    <n v="398.09000000000003"/>
    <n v="33.174166666666672"/>
    <n v="364.91583333333335"/>
    <n v="12"/>
    <n v="368.48"/>
    <n v="43480.639999999999"/>
  </r>
  <r>
    <s v="ZE348"/>
    <s v="Zkumavka 5,0 ml 62.476.028"/>
    <x v="0"/>
    <s v="Z 503_OSTAT"/>
    <s v="Odběrové systémy"/>
    <n v="21"/>
    <n v="4.42"/>
    <n v="4.42"/>
    <n v="1000"/>
    <n v="4416.5"/>
    <n v="4.4165000000000001"/>
    <n v="0.21030952380952381"/>
    <n v="4.2061904761904767"/>
    <m/>
    <m/>
    <n v="0"/>
  </r>
  <r>
    <s v="ZE349"/>
    <s v="Zkumavka pro odběr pupečníkové krve 13 ml 100/16 mm PP bez závitu sterilní (ne do potrubní pošty) bal á 100 ks 62.515.028"/>
    <x v="0"/>
    <s v="Z 503_OSTAT"/>
    <s v="Odběrové systémy"/>
    <n v="21"/>
    <n v="2.36"/>
    <n v="5.32"/>
    <n v="5800"/>
    <n v="27407.290000000008"/>
    <n v="4.7253948275862081"/>
    <n v="0.22501880131362895"/>
    <n v="4.5003760262725789"/>
    <n v="21"/>
    <n v="4.7794999999999996"/>
    <n v="27721.1"/>
  </r>
  <r>
    <s v="ZE350"/>
    <s v="Pipeta transferová 3,5 ml 86.1172.001"/>
    <x v="0"/>
    <s v="Z 503_OSTAT"/>
    <s v="Ostatní - všeobecný materiál"/>
    <n v="21"/>
    <n v="1.92"/>
    <n v="1.92"/>
    <n v="840"/>
    <n v="1616.08"/>
    <n v="1.9239047619047618"/>
    <n v="9.1614512471655321E-2"/>
    <n v="1.8322902494331064"/>
    <m/>
    <m/>
    <n v="0"/>
  </r>
  <r>
    <s v="ZE370"/>
    <s v="Alphaflex 0040"/>
    <x v="34"/>
    <s v="Z 509_ZUBOL"/>
    <s v="Zubolékařský materiál"/>
    <n v="21"/>
    <n v="36.86"/>
    <n v="42.15"/>
    <n v="150"/>
    <n v="5794"/>
    <n v="38.626666666666665"/>
    <n v="1.8393650793650793"/>
    <n v="36.787301587301585"/>
    <m/>
    <m/>
    <n v="0"/>
  </r>
  <r>
    <s v="ZE373"/>
    <s v="Kanyla ET 7,5 se sáním nad manžetou SACETT I.D. bal. á 10 ks 100/189/075"/>
    <x v="0"/>
    <s v="Z 503_OSTAT"/>
    <s v="Kanyly mimo chirurgické nástroje"/>
    <n v="21"/>
    <n v="171.82"/>
    <n v="171.82"/>
    <n v="82"/>
    <n v="14089.240000000003"/>
    <n v="171.82000000000005"/>
    <n v="8.1819047619047645"/>
    <n v="163.63809523809527"/>
    <m/>
    <m/>
    <n v="0"/>
  </r>
  <r>
    <s v="ZE374"/>
    <s v="Kanyla ET 8,5 se sáním nad manžetou SACETT I.D. bal. á 10 ks 100/189/085"/>
    <x v="0"/>
    <s v="Z 503_OSTAT"/>
    <s v="Kanyly mimo chirurgické nástroje"/>
    <n v="12"/>
    <n v="178.72"/>
    <n v="239.58"/>
    <n v="70"/>
    <n v="13727.45"/>
    <n v="196.10642857142858"/>
    <n v="16.342202380952383"/>
    <n v="179.76422619047619"/>
    <m/>
    <m/>
    <n v="0"/>
  </r>
  <r>
    <s v="ZE379"/>
    <s v="Dlaha rekonstrukční 3,5 s nízkým profilem (245) 8 otv. zahnutá 245.908"/>
    <x v="2"/>
    <s v="Z 506_NAHRAD_KOV"/>
    <s v="Umělé tělní náhrady - kovové"/>
    <n v="12"/>
    <n v="4926.6000000000004"/>
    <n v="4926.6000000000004"/>
    <n v="2"/>
    <n v="9853.2000000000007"/>
    <n v="4926.6000000000004"/>
    <n v="410.55"/>
    <n v="4516.05"/>
    <m/>
    <m/>
    <n v="0"/>
  </r>
  <r>
    <s v="ZE380"/>
    <s v="Kanyla TR 8,5 armovaná s manžetou bal. á 5 ks (TR085-R) 100/110/085"/>
    <x v="0"/>
    <s v="Z 503_OSTAT"/>
    <s v="Kanyly mimo chirurgické nástroje"/>
    <n v="21"/>
    <n v="332.75"/>
    <n v="332.8"/>
    <n v="15"/>
    <n v="4991.5"/>
    <n v="332.76666666666665"/>
    <n v="15.846031746031745"/>
    <n v="316.92063492063488"/>
    <m/>
    <m/>
    <n v="0"/>
  </r>
  <r>
    <s v="ZE381"/>
    <s v="Kanyla TS 7,5 armovaná s manžetou bal. á 5 ks (100/110/075) TR075-R"/>
    <x v="0"/>
    <s v="Z 503_OSTAT"/>
    <s v="Kanyly mimo chirurgické nástroje"/>
    <n v="21"/>
    <n v="332.73"/>
    <n v="396.03"/>
    <n v="35"/>
    <n v="12279.33"/>
    <n v="350.83800000000002"/>
    <n v="16.706571428571429"/>
    <n v="334.13142857142861"/>
    <m/>
    <m/>
    <n v="0"/>
  </r>
  <r>
    <s v="ZE383"/>
    <s v="Vak sběrný 1000 ml pro plazmu bal. á 48 ks SC692-00"/>
    <x v="24"/>
    <s v="Z 528 SETY"/>
    <s v="Odběrové systémy transfúzní odd."/>
    <n v="12"/>
    <n v="139.15"/>
    <n v="139.15"/>
    <n v="12240"/>
    <n v="1703195.9999999998"/>
    <n v="139.14999999999998"/>
    <n v="11.595833333333331"/>
    <n v="127.55416666666665"/>
    <n v="12"/>
    <n v="128.79999999999998"/>
    <n v="1576511.9999999998"/>
  </r>
  <r>
    <s v="ZE385"/>
    <s v="Hadice silikon 1 x 3,0 mm á 25 m (34.000.00.100) 70232"/>
    <x v="37"/>
    <s v="Z 542 INTENZ_PECE"/>
    <s v="Intenzívní péče, operační sály"/>
    <n v="12"/>
    <n v="10.74"/>
    <n v="13.55"/>
    <n v="1625"/>
    <n v="18302.460000000003"/>
    <n v="11.263052307692309"/>
    <n v="0.93858769230769246"/>
    <n v="10.324464615384617"/>
    <n v="12"/>
    <n v="9.9455999999999989"/>
    <n v="16161.599999999999"/>
  </r>
  <r>
    <s v="ZE391"/>
    <s v="Krytí hydrofilm  6 x   7 cm bal. á 10 ks 685755"/>
    <x v="29"/>
    <s v="Z 502_OBVAZ"/>
    <s v="hojení ran - obvazový materiál"/>
    <n v="12"/>
    <n v="8.15"/>
    <n v="8.15"/>
    <n v="4700"/>
    <n v="38283.629999999997"/>
    <n v="8.1454531914893611"/>
    <n v="0.67878776595744672"/>
    <n v="7.4666654255319145"/>
    <m/>
    <m/>
    <n v="0"/>
  </r>
  <r>
    <s v="ZE396"/>
    <s v="Krytí mastný tyl grassolind 7,5 x 10 cm bal. á 10 ks 499313"/>
    <x v="29"/>
    <s v="Z 502_OBVAZ"/>
    <s v="hojení ran - obvazový materiál"/>
    <n v="12"/>
    <n v="14.08"/>
    <n v="14.08"/>
    <n v="590"/>
    <n v="8309.5500000000011"/>
    <n v="14.083983050847459"/>
    <n v="1.1736652542372883"/>
    <n v="12.910317796610171"/>
    <n v="12"/>
    <n v="13.716749999999999"/>
    <n v="8092.8824999999997"/>
  </r>
  <r>
    <s v="ZE406"/>
    <s v="Šroub kortikální 3 mm/12 mm nestabilní 716-115-030-012"/>
    <x v="2"/>
    <s v="Z 506_NAHRAD_KOV"/>
    <s v="Umělé tělní náhrady - kovové"/>
    <n v="12"/>
    <n v="605.28"/>
    <n v="605.28"/>
    <n v="4"/>
    <n v="2421.12"/>
    <n v="605.28"/>
    <n v="50.44"/>
    <n v="554.83999999999992"/>
    <n v="12"/>
    <n v="589.49"/>
    <n v="2357.96"/>
  </r>
  <r>
    <s v="ZE409"/>
    <s v="Náhrada loketního kloubu Explor hlavička radia 11-210033"/>
    <x v="2"/>
    <s v="Z 506_NAHRAD_KOV"/>
    <s v="Umělé tělní náhrady - kovové"/>
    <n v="12"/>
    <n v="18095.04"/>
    <n v="18095.04"/>
    <n v="1"/>
    <n v="18095.05"/>
    <n v="18095.05"/>
    <n v="1507.9208333333333"/>
    <n v="16587.129166666666"/>
    <m/>
    <m/>
    <n v="0"/>
  </r>
  <r>
    <s v="ZE411"/>
    <s v="Nůž modelovací 130 mm 397155520212"/>
    <x v="34"/>
    <s v="Z 509_ZUBOL"/>
    <s v="Zubolékařský materiál"/>
    <n v="21"/>
    <n v="147.62"/>
    <n v="193.6"/>
    <n v="6"/>
    <n v="1069.6399999999999"/>
    <n v="178.27333333333331"/>
    <n v="8.4892063492063485"/>
    <n v="169.78412698412697"/>
    <m/>
    <m/>
    <n v="0"/>
  </r>
  <r>
    <s v="ZE412"/>
    <s v="Nůž modelovací 175 mm 397155520222"/>
    <x v="34"/>
    <s v="Z 509_ZUBOL"/>
    <s v="Zubolékařský materiál"/>
    <n v="21"/>
    <n v="163.35"/>
    <n v="193.6"/>
    <n v="3"/>
    <n v="550.54999999999995"/>
    <n v="183.51666666666665"/>
    <n v="8.7388888888888889"/>
    <n v="174.77777777777777"/>
    <m/>
    <m/>
    <n v="0"/>
  </r>
  <r>
    <s v="ZE413"/>
    <s v="Nůž na sádru 180 mm 121520050"/>
    <x v="34"/>
    <s v="Z 509_ZUBOL"/>
    <s v="Zubolékařský materiál"/>
    <n v="21"/>
    <n v="379.34"/>
    <n v="471.9"/>
    <n v="5"/>
    <n v="2219.75"/>
    <n v="443.95"/>
    <n v="21.140476190476189"/>
    <n v="422.8095238095238"/>
    <n v="21"/>
    <n v="471.9"/>
    <n v="2359.5"/>
  </r>
  <r>
    <s v="ZE417"/>
    <s v="Fólie termopl. Erkodur 1,5/120 mm, bal.á 50 ks,  ER524215"/>
    <x v="34"/>
    <s v="Z 509_ZUBOL"/>
    <s v="Zubolékařský materiál"/>
    <n v="21"/>
    <n v="2722.34"/>
    <n v="3243.01"/>
    <n v="5"/>
    <n v="15532.210000000001"/>
    <n v="3106.442"/>
    <n v="147.92580952380953"/>
    <n v="2958.5161904761903"/>
    <m/>
    <m/>
    <n v="0"/>
  </r>
  <r>
    <s v="ZE423"/>
    <s v="Mikrozkumavka v proužku po 8 s připevněnými jednotlivými plochými víčky bal. á 125 proužků tj. 1000 ks P003202.N"/>
    <x v="35"/>
    <s v="Z 505_SKLO_LAB MAT"/>
    <s v="Laboratorní materiál"/>
    <n v="21"/>
    <n v="3738.9"/>
    <n v="3868.37"/>
    <n v="9"/>
    <n v="34167.979999999996"/>
    <n v="3796.442222222222"/>
    <n v="180.78296296296296"/>
    <n v="3615.6592592592592"/>
    <m/>
    <m/>
    <n v="0"/>
  </r>
  <r>
    <s v="ZE425"/>
    <s v="Šroub kortikální 3 mm/20 mm stabilní 716-110-030-020"/>
    <x v="2"/>
    <s v="Z 506_NAHRAD_KOV"/>
    <s v="Umělé tělní náhrady - kovové"/>
    <n v="12"/>
    <n v="613.79999999999995"/>
    <n v="613.79999999999995"/>
    <n v="4"/>
    <n v="2455.1999999999998"/>
    <n v="613.79999999999995"/>
    <n v="51.15"/>
    <n v="562.65"/>
    <m/>
    <m/>
    <n v="0"/>
  </r>
  <r>
    <s v="ZE428"/>
    <s v="Kanyla periferní venózní introcan oranžová 14G safety 4251717-01"/>
    <x v="0"/>
    <s v="Z 503_OSTAT"/>
    <s v="Kanyly mimo chirurgické nástroje"/>
    <n v="12"/>
    <n v="21.57"/>
    <n v="21.57"/>
    <n v="100"/>
    <n v="2157.44"/>
    <n v="21.574400000000001"/>
    <n v="1.7978666666666667"/>
    <n v="19.776533333333333"/>
    <n v="12"/>
    <n v="20.563200000000002"/>
    <n v="2056.3200000000002"/>
  </r>
  <r>
    <s v="ZE436"/>
    <s v="Dlaha na klíční kost   9 otv. 750-100-011-009"/>
    <x v="2"/>
    <s v="Z 506_NAHRAD_KOV"/>
    <s v="Umělé tělní náhrady - kovové"/>
    <n v="12"/>
    <n v="5677.04"/>
    <n v="5677.04"/>
    <n v="1"/>
    <n v="5677.04"/>
    <n v="5677.04"/>
    <n v="473.08666666666664"/>
    <n v="5203.9533333333329"/>
    <m/>
    <m/>
    <n v="0"/>
  </r>
  <r>
    <s v="ZE439"/>
    <s v="Šroub kortikální 3 mm/26 mm stabilní 716-110-030-026"/>
    <x v="2"/>
    <s v="Z 506_NAHRAD_KOV"/>
    <s v="Umělé tělní náhrady - kovové"/>
    <n v="12"/>
    <n v="649.99"/>
    <n v="649.99"/>
    <n v="1"/>
    <n v="649.99"/>
    <n v="649.99"/>
    <n v="54.165833333333332"/>
    <n v="595.82416666666666"/>
    <m/>
    <m/>
    <n v="0"/>
  </r>
  <r>
    <s v="ZE440"/>
    <s v="Šroub kortikální 3 mm/12 mm stabilní 716-110-030-012"/>
    <x v="2"/>
    <s v="Z 506_NAHRAD_KOV"/>
    <s v="Umělé tělní náhrady - kovové"/>
    <n v="12"/>
    <n v="613.79999999999995"/>
    <n v="613.79999999999995"/>
    <n v="2"/>
    <n v="1227.5999999999999"/>
    <n v="613.79999999999995"/>
    <n v="51.15"/>
    <n v="562.65"/>
    <n v="12"/>
    <n v="597.79"/>
    <n v="1195.58"/>
  </r>
  <r>
    <s v="ZE441"/>
    <s v="Šroub kortikální 3 mm/14 mm nestabilní 716-115-030-014"/>
    <x v="2"/>
    <s v="Z 506_NAHRAD_KOV"/>
    <s v="Umělé tělní náhrady - kovové"/>
    <n v="12"/>
    <n v="582"/>
    <n v="605.28"/>
    <n v="17"/>
    <n v="10126.820000000002"/>
    <n v="595.69529411764711"/>
    <n v="49.641274509803928"/>
    <n v="546.0540196078432"/>
    <m/>
    <m/>
    <n v="0"/>
  </r>
  <r>
    <s v="ZE451"/>
    <s v="Rukojeť Ergo ratchet ke kleštím laparoskopickým A60100A"/>
    <x v="4"/>
    <s v="Z 523_STAPLE"/>
    <s v="Staplery, endosk., extraktory"/>
    <n v="21"/>
    <n v="6907.89"/>
    <n v="6907.89"/>
    <n v="12"/>
    <n v="82894.679999999993"/>
    <n v="6907.8899999999994"/>
    <n v="328.94714285714281"/>
    <n v="6578.9428571428562"/>
    <m/>
    <m/>
    <n v="0"/>
  </r>
  <r>
    <s v="ZE459"/>
    <s v="Šroub zajišťovací sponginózní Stardrive 5.0 mm s duálním jádrem, samořezný, titan  04.015.560"/>
    <x v="2"/>
    <s v="Z 506_NAHRAD_KOV"/>
    <s v="Umělé tělní náhrady - kovové"/>
    <n v="12"/>
    <n v="732.55"/>
    <n v="732.55"/>
    <n v="1"/>
    <n v="732.55"/>
    <n v="732.55"/>
    <n v="61.045833333333327"/>
    <n v="671.50416666666661"/>
    <m/>
    <m/>
    <n v="0"/>
  </r>
  <r>
    <s v="ZE465"/>
    <s v="Filtr antibakteriální a virový se spojkou bal. á 70 ks 1544351"/>
    <x v="0"/>
    <s v="Z 503_OSTAT"/>
    <s v="Filtry"/>
    <n v="21"/>
    <n v="48"/>
    <n v="48"/>
    <n v="210"/>
    <n v="10080.150000000001"/>
    <n v="48.000714285714295"/>
    <n v="2.2857482993197284"/>
    <n v="45.714965986394567"/>
    <n v="12"/>
    <n v="44.430428571428571"/>
    <n v="9330.39"/>
  </r>
  <r>
    <s v="ZE472"/>
    <s v="Lžíce laryngoskopická Sirius Macintoch vel. 4 s fibrotickým vláknem 2955.150.25"/>
    <x v="0"/>
    <s v="Z 503_OSTAT"/>
    <s v="Ostatní - všeobecný materiál"/>
    <n v="21"/>
    <n v="1846.1"/>
    <n v="1846.1"/>
    <n v="2"/>
    <n v="3692.2"/>
    <n v="1846.1"/>
    <n v="87.909523809523805"/>
    <n v="1758.1904761904761"/>
    <n v="21"/>
    <n v="1846.095"/>
    <n v="3692.19"/>
  </r>
  <r>
    <s v="ZE479"/>
    <s v="Cytobrush sterilní Cervical brushes, Cytotak™ Transwab® | VWR (FLME26065 ) 720-0135 "/>
    <x v="0"/>
    <s v="Z 503_OSTAT"/>
    <s v="Ostatní - všeobecný materiál"/>
    <n v="21"/>
    <n v="14.52"/>
    <n v="29.19"/>
    <n v="990"/>
    <n v="19796.809999999998"/>
    <n v="19.996777777777776"/>
    <n v="0.9522275132275132"/>
    <n v="19.044550264550264"/>
    <m/>
    <m/>
    <n v="0"/>
  </r>
  <r>
    <s v="ZE486"/>
    <s v="Krytí silikonové pěnové mepilex border flex lite 4 x 5 cm bal. á 10 ks 581011"/>
    <x v="29"/>
    <s v="Z 502_OBVAZ"/>
    <s v="hojení ran - obvazový materiál"/>
    <n v="12"/>
    <n v="37.53"/>
    <n v="37.53"/>
    <n v="1100"/>
    <n v="41285.640000000029"/>
    <n v="37.532400000000024"/>
    <n v="3.1277000000000021"/>
    <n v="34.40470000000002"/>
    <n v="12"/>
    <n v="36.552999999999997"/>
    <n v="40208.299999999996"/>
  </r>
  <r>
    <s v="ZE501"/>
    <s v="Roztok fyziologický 500 ml á 20 ks 4CCB1323E"/>
    <x v="24"/>
    <s v="Z 528 SETY"/>
    <s v="Odběrové systémy transfúzní odd."/>
    <n v="12"/>
    <n v="24.2"/>
    <n v="24.2"/>
    <n v="12080"/>
    <n v="292336"/>
    <n v="24.2"/>
    <n v="2.0166666666666666"/>
    <n v="22.183333333333334"/>
    <n v="12"/>
    <n v="24.64"/>
    <n v="297651.20000000001"/>
  </r>
  <r>
    <s v="ZE505"/>
    <s v="Krytí hydrofilm 12 x 25 cm, á 25 ks 6857640"/>
    <x v="29"/>
    <s v="Z 502_OBVAZ"/>
    <s v="hojení ran - obvazový materiál"/>
    <n v="12"/>
    <n v="21.72"/>
    <n v="21.72"/>
    <n v="125"/>
    <n v="2715.2"/>
    <n v="21.721599999999999"/>
    <n v="1.8101333333333331"/>
    <n v="19.911466666666666"/>
    <m/>
    <m/>
    <n v="0"/>
  </r>
  <r>
    <s v="ZE506"/>
    <s v="Materiál pro Root MTA 4x0,5g (0088330) 9031878"/>
    <x v="34"/>
    <s v="Z 509_ZUBOL"/>
    <s v="Zubolékařský materiál"/>
    <n v="12"/>
    <n v="5919.3"/>
    <n v="5919.3"/>
    <n v="2"/>
    <n v="11838.6"/>
    <n v="5919.3"/>
    <n v="493.27500000000003"/>
    <n v="5426.0250000000005"/>
    <m/>
    <m/>
    <n v="0"/>
  </r>
  <r>
    <s v="ZE508"/>
    <s v="Set pro koniotomii Quicktrach  I kompletní sterilní set pro děti 30-04-002-1"/>
    <x v="24"/>
    <s v="Z 528 SETY"/>
    <s v="Sety"/>
    <n v="21"/>
    <n v="3327.5"/>
    <n v="3327.5"/>
    <n v="2"/>
    <n v="6655"/>
    <n v="3327.5"/>
    <n v="158.45238095238096"/>
    <n v="3169.0476190476193"/>
    <m/>
    <m/>
    <n v="0"/>
  </r>
  <r>
    <s v="ZE510"/>
    <s v="Set pro koniotomii Quicktrach II kompletní set s balonkem pro dospělé 30-04-004-1"/>
    <x v="24"/>
    <s v="Z 528 SETY"/>
    <s v="Sety"/>
    <n v="21"/>
    <n v="4400.91"/>
    <n v="4400.91"/>
    <n v="1"/>
    <n v="4400.91"/>
    <n v="4400.91"/>
    <n v="209.56714285714284"/>
    <n v="4191.3428571428567"/>
    <m/>
    <m/>
    <n v="0"/>
  </r>
  <r>
    <s v="ZE515"/>
    <s v="Katetr ablační RFA BARRX V2 HALO 90 k léčbě Barretova jícnu fokální elektroda 13 x 20 mm délka 160 cm 90-9100"/>
    <x v="6"/>
    <s v="Z 513_KATETR"/>
    <s v="Katetry"/>
    <n v="21"/>
    <n v="42331.85"/>
    <n v="42331.85"/>
    <n v="18"/>
    <n v="761973.3"/>
    <n v="42331.850000000006"/>
    <n v="2015.8023809523813"/>
    <n v="40316.047619047626"/>
    <m/>
    <m/>
    <n v="0"/>
  </r>
  <r>
    <s v="ZE519"/>
    <s v="Šití prolene bl 3-0 bal. á 12 ks W8936H"/>
    <x v="33"/>
    <s v="Z 529 SITI"/>
    <s v="Šití"/>
    <n v="12"/>
    <n v="167.15"/>
    <n v="167.15"/>
    <n v="24"/>
    <n v="4011.66"/>
    <n v="167.1525"/>
    <n v="13.929375"/>
    <n v="153.22312500000001"/>
    <n v="12"/>
    <n v="525.50416666666672"/>
    <n v="12612.100000000002"/>
  </r>
  <r>
    <s v="ZE521"/>
    <s v="Matrice Hawe adapt 1202581203"/>
    <x v="34"/>
    <s v="Z 509_ZUBOL"/>
    <s v="Zubolékařský materiál"/>
    <n v="21"/>
    <n v="7.42"/>
    <n v="7.42"/>
    <n v="150"/>
    <n v="1113.6099999999999"/>
    <n v="7.4240666666666657"/>
    <n v="0.35352698412698408"/>
    <n v="7.0705396825396818"/>
    <m/>
    <m/>
    <n v="0"/>
  </r>
  <r>
    <s v="ZE522"/>
    <s v="Šití premicron zelený 2 (5) bal. á 12 ks G0120064"/>
    <x v="33"/>
    <s v="Z 529 SITI"/>
    <s v="Šití"/>
    <n v="12"/>
    <n v="40.22"/>
    <n v="40.22"/>
    <n v="492"/>
    <n v="19786.03"/>
    <n v="40.215508130081297"/>
    <n v="3.3512923441734412"/>
    <n v="36.864215785907852"/>
    <m/>
    <m/>
    <n v="0"/>
  </r>
  <r>
    <s v="ZE559"/>
    <s v="Nos umělý s portem Typ 301  bal. á 50 ks 43.0009.05.706"/>
    <x v="0"/>
    <s v="Z 503_OSTAT"/>
    <s v="Ostatní - všeobecný materiál"/>
    <n v="12"/>
    <n v="0"/>
    <n v="14.84"/>
    <n v="1250"/>
    <n v="18543.75"/>
    <n v="14.835000000000001"/>
    <n v="1.2362500000000001"/>
    <n v="13.598750000000001"/>
    <n v="12"/>
    <n v="14.447999999999999"/>
    <n v="18060"/>
  </r>
  <r>
    <s v="ZE560"/>
    <s v="Sonda Freka PEG žaludeční universal CH 20  7755644 (st. k. 7751531)"/>
    <x v="0"/>
    <s v="Z 503_OSTAT"/>
    <s v="Ostatní - všeobecný materiál"/>
    <n v="21"/>
    <n v="2641.43"/>
    <n v="2641.43"/>
    <n v="4"/>
    <n v="10565.72"/>
    <n v="2641.43"/>
    <n v="125.78238095238095"/>
    <n v="2515.6476190476187"/>
    <n v="12"/>
    <n v="2444.96"/>
    <n v="9779.84"/>
  </r>
  <r>
    <s v="ZE584"/>
    <s v="Aquasil ultra XLV/regular set (678781) 678707"/>
    <x v="34"/>
    <s v="Z 509_ZUBOL"/>
    <s v="Zubolékařský materiál"/>
    <n v="21"/>
    <n v="2130.88"/>
    <n v="3530.47"/>
    <n v="5"/>
    <n v="13453.59"/>
    <n v="2690.7179999999998"/>
    <n v="128.12942857142858"/>
    <n v="2562.5885714285714"/>
    <m/>
    <m/>
    <n v="0"/>
  </r>
  <r>
    <s v="ZE593"/>
    <s v="Implantát kraniofaciální La Fórte šroub micro corticální 1,2 x  6 mm (12-MC-006) 241.011306"/>
    <x v="34"/>
    <s v="Z 509_ZUBOL"/>
    <s v="Zubolékařský materiál"/>
    <n v="12"/>
    <n v="329.98"/>
    <n v="356.39"/>
    <n v="17"/>
    <n v="5794.46"/>
    <n v="340.85058823529414"/>
    <n v="28.404215686274512"/>
    <n v="312.44637254901966"/>
    <m/>
    <m/>
    <n v="0"/>
  </r>
  <r>
    <s v="ZE594"/>
    <s v="Implantát maxillofaciální La Forté systém dlaha mini L pravá dlouhá 4 otv./0,6 mm 110° (20-LR-204R) 242.52LR04.01 "/>
    <x v="34"/>
    <s v="Z 509_ZUBOL"/>
    <s v="Zubolékařský materiál"/>
    <n v="12"/>
    <n v="307.05"/>
    <n v="872.54"/>
    <n v="2"/>
    <n v="1179.5899999999999"/>
    <n v="589.79499999999996"/>
    <n v="49.149583333333332"/>
    <n v="540.64541666666662"/>
    <n v="12"/>
    <n v="329.2"/>
    <n v="658.4"/>
  </r>
  <r>
    <s v="ZE603"/>
    <s v="Irigátor - klystýrový vak sterilní PVC  1750 ml WLS"/>
    <x v="0"/>
    <s v="Z 503_OSTAT"/>
    <s v="Ostatní - všeobecný materiál"/>
    <n v="21"/>
    <n v="17.18"/>
    <n v="17.18"/>
    <n v="57"/>
    <n v="979.37"/>
    <n v="17.181929824561404"/>
    <n v="0.81818713450292402"/>
    <n v="16.36374269005848"/>
    <m/>
    <m/>
    <n v="0"/>
  </r>
  <r>
    <s v="ZE623"/>
    <s v="Cévka odsávací CH6 s přerušovačem sání bal. á100 ks ZMCSC06B"/>
    <x v="0"/>
    <s v="Z 503_OSTAT"/>
    <s v="Cévky"/>
    <n v="21"/>
    <n v="2.84"/>
    <n v="3.27"/>
    <n v="800"/>
    <n v="2486.5500000000002"/>
    <n v="3.1081875000000001"/>
    <n v="0.14800892857142858"/>
    <n v="2.9601785714285715"/>
    <m/>
    <m/>
    <n v="0"/>
  </r>
  <r>
    <s v="ZE630"/>
    <s v="Remanium GB 800+ 1000g  102-200-10"/>
    <x v="34"/>
    <s v="Z 509_ZUBOL"/>
    <s v="Zubolékařský materiál"/>
    <n v="21"/>
    <n v="8195.09"/>
    <n v="8481.24"/>
    <n v="2"/>
    <n v="16676.330000000002"/>
    <n v="8338.1650000000009"/>
    <n v="397.05547619047621"/>
    <n v="7941.1095238095249"/>
    <m/>
    <m/>
    <n v="0"/>
  </r>
  <r>
    <s v="ZE648"/>
    <s v="Klip HORIZON M modrý 30 x 6 bal. á 180 ks 2200"/>
    <x v="0"/>
    <s v="Z 503_OSTAT"/>
    <s v="Klipovače, klipy"/>
    <n v="12"/>
    <n v="143.63999999999999"/>
    <n v="143.63999999999999"/>
    <n v="540"/>
    <n v="77562.899999999994"/>
    <n v="143.63499999999999"/>
    <n v="11.969583333333333"/>
    <n v="131.66541666666666"/>
    <n v="12"/>
    <n v="139.88800000000001"/>
    <n v="75539.520000000004"/>
  </r>
  <r>
    <s v="ZE649"/>
    <s v="Čočka nitr. artisan aphakia 17,0 dpt 205001Y34,5/8.5"/>
    <x v="1"/>
    <s v="Z 515_NAHRAD_OST"/>
    <s v="Umělé tělní náhrady - ostatní"/>
    <n v="12"/>
    <n v="8625"/>
    <n v="8625"/>
    <n v="1"/>
    <n v="8625"/>
    <n v="8625"/>
    <n v="718.75"/>
    <n v="7906.25"/>
    <m/>
    <m/>
    <n v="0"/>
  </r>
  <r>
    <s v="ZE658"/>
    <s v="List pilový rapid 90 x 23 x 1,19 mm GE245SU"/>
    <x v="0"/>
    <s v="Z 503_OSTAT"/>
    <s v="Ostatní - všeobecný materiál"/>
    <n v="21"/>
    <n v="1533.72"/>
    <n v="1533.72"/>
    <n v="150"/>
    <n v="230058.5"/>
    <n v="1533.7233333333334"/>
    <n v="73.034444444444446"/>
    <n v="1460.6888888888889"/>
    <m/>
    <m/>
    <n v="0"/>
  </r>
  <r>
    <s v="ZE659"/>
    <s v="Náhrada kolenního kloubu OXFORD unikompartmentální vložka meniskeální anatomická levá mediální RM 3,0 mm 159554"/>
    <x v="3"/>
    <s v="Z 518_TEP"/>
    <s v="TEP ortopedie, traumatologie"/>
    <n v="12"/>
    <n v="5750"/>
    <n v="5750"/>
    <n v="1"/>
    <n v="5750"/>
    <n v="5750"/>
    <n v="479.16666666666669"/>
    <n v="5270.833333333333"/>
    <n v="12"/>
    <n v="5600"/>
    <n v="5600"/>
  </r>
  <r>
    <s v="ZE673"/>
    <s v="Drát NiTi 17 x 25 101-444"/>
    <x v="34"/>
    <s v="Z 509_ZUBOL"/>
    <s v="Zubolékařský materiál"/>
    <n v="12"/>
    <n v="76.5"/>
    <n v="90"/>
    <n v="100"/>
    <n v="8190.02"/>
    <n v="81.900199999999998"/>
    <n v="6.8250166666666665"/>
    <n v="75.075183333333328"/>
    <m/>
    <m/>
    <n v="0"/>
  </r>
  <r>
    <s v="ZE675"/>
    <s v="Drát NiTi 19 x 25 101-451"/>
    <x v="34"/>
    <s v="Z 509_ZUBOL"/>
    <s v="Zubolékařský materiál"/>
    <n v="12"/>
    <n v="76.5"/>
    <n v="76.5"/>
    <n v="30"/>
    <n v="2295.0100000000002"/>
    <n v="76.500333333333344"/>
    <n v="6.3750277777777784"/>
    <n v="70.12530555555557"/>
    <m/>
    <m/>
    <n v="0"/>
  </r>
  <r>
    <s v="ZE684"/>
    <s v="Komůrka počítací burker bez paciček 630-1541"/>
    <x v="0"/>
    <s v="Z 503_OSTAT"/>
    <s v="Ostatní - všeobecný materiál"/>
    <n v="21"/>
    <n v="1530.65"/>
    <n v="1530.65"/>
    <n v="2"/>
    <n v="3061.3"/>
    <n v="1530.65"/>
    <n v="72.888095238095246"/>
    <n v="1457.7619047619048"/>
    <m/>
    <m/>
    <n v="0"/>
  </r>
  <r>
    <s v="ZE685"/>
    <s v="Nit elastická čirá 18 x 18 ECM0695"/>
    <x v="34"/>
    <s v="Z 509_ZUBOL"/>
    <s v="Zubolékařský materiál"/>
    <n v="12"/>
    <n v="603"/>
    <n v="603"/>
    <n v="1"/>
    <n v="603"/>
    <n v="603"/>
    <n v="50.25"/>
    <n v="552.75"/>
    <m/>
    <m/>
    <n v="0"/>
  </r>
  <r>
    <s v="ZE693"/>
    <s v="Šití premicron zelený  2 (5)  1 x 150 cm, bal. á 36 ks C0120030"/>
    <x v="33"/>
    <s v="Z 529 SITI"/>
    <s v="Šití"/>
    <n v="12"/>
    <n v="22.74"/>
    <n v="22.74"/>
    <n v="756"/>
    <n v="17188.04"/>
    <n v="22.735502645502645"/>
    <n v="1.8946252204585539"/>
    <n v="20.840877425044091"/>
    <m/>
    <m/>
    <n v="0"/>
  </r>
  <r>
    <s v="ZE695"/>
    <s v="Šití premicron zelený 3/0 (2) bal. á 36 ks C0120007"/>
    <x v="33"/>
    <s v="Z 529 SITI"/>
    <s v="Šití"/>
    <n v="12"/>
    <n v="79.430000000000007"/>
    <n v="79.430000000000007"/>
    <n v="360"/>
    <n v="28595.56"/>
    <n v="79.432111111111112"/>
    <n v="6.6193425925925924"/>
    <n v="72.812768518518524"/>
    <m/>
    <m/>
    <n v="0"/>
  </r>
  <r>
    <s v="ZE696"/>
    <s v="Šití premicron zelený 2/0 (3) bal. á 36 ks C0120008"/>
    <x v="33"/>
    <s v="Z 529 SITI"/>
    <s v="Šití"/>
    <n v="12"/>
    <n v="40.94"/>
    <n v="40.94"/>
    <n v="1188"/>
    <n v="48634.06"/>
    <n v="40.937760942760939"/>
    <n v="3.4114800785634114"/>
    <n v="37.526280864197524"/>
    <n v="12"/>
    <n v="40.937888888888885"/>
    <n v="48634.211999999992"/>
  </r>
  <r>
    <s v="ZE700"/>
    <s v="Nit zubní vosk M+W 15 m 0000877"/>
    <x v="34"/>
    <s v="Z 509_ZUBOL"/>
    <s v="Zubolékařský materiál"/>
    <n v="21"/>
    <n v="64.8"/>
    <n v="72"/>
    <n v="47"/>
    <n v="3247.1000000000004"/>
    <n v="69.087234042553206"/>
    <n v="3.2898682877406289"/>
    <n v="65.797365754812574"/>
    <m/>
    <m/>
    <n v="0"/>
  </r>
  <r>
    <s v="ZE701"/>
    <s v="Šroub kortikální 3 mm/24 mm stabilní 716-110-030-024"/>
    <x v="2"/>
    <s v="Z 506_NAHRAD_KOV"/>
    <s v="Umělé tělní náhrady - kovové"/>
    <n v="12"/>
    <n v="649.99"/>
    <n v="649.99"/>
    <n v="1"/>
    <n v="649.99"/>
    <n v="649.99"/>
    <n v="54.165833333333332"/>
    <n v="595.82416666666666"/>
    <m/>
    <m/>
    <n v="0"/>
  </r>
  <r>
    <s v="ZE702"/>
    <s v="Šroub kortikální 3 mm/44 mm stabilní 716-110-030-044"/>
    <x v="2"/>
    <s v="Z 506_NAHRAD_KOV"/>
    <s v="Umělé tělní náhrady - kovové"/>
    <n v="12"/>
    <n v="830.54"/>
    <n v="830.54"/>
    <n v="2"/>
    <n v="1661.08"/>
    <n v="830.54"/>
    <n v="69.211666666666659"/>
    <n v="761.32833333333326"/>
    <m/>
    <m/>
    <n v="0"/>
  </r>
  <r>
    <s v="ZE705"/>
    <s v="Šroub zajišťovací stardrive PFNA pr. 5,0 mm (38) pro hřeb expert, titan zelený 04.005.528"/>
    <x v="2"/>
    <s v="Z 506_NAHRAD_KOV"/>
    <s v="Umělé tělní náhrady - kovové"/>
    <n v="12"/>
    <n v="727.95"/>
    <n v="727.95"/>
    <n v="5"/>
    <n v="3639.75"/>
    <n v="727.95"/>
    <n v="60.662500000000001"/>
    <n v="667.28750000000002"/>
    <m/>
    <m/>
    <n v="0"/>
  </r>
  <r>
    <s v="ZE715"/>
    <s v="Hadice silikon 1 x 1,8 mm á 25 m MPI:880001"/>
    <x v="37"/>
    <s v="Z 542 INTENZ_PECE"/>
    <s v="Intenzívní péče, operační sály"/>
    <n v="21"/>
    <n v="17.07"/>
    <n v="17.07"/>
    <n v="50"/>
    <n v="853.53"/>
    <n v="17.070599999999999"/>
    <n v="0.81288571428571421"/>
    <n v="16.257714285714286"/>
    <m/>
    <m/>
    <n v="0"/>
  </r>
  <r>
    <s v="ZE718"/>
    <s v="Svorka na hadice Klema 200 mm MD454R"/>
    <x v="0"/>
    <s v="Z 503_OSTAT"/>
    <s v="Nástroje chirurgické do 1 roku"/>
    <n v="21"/>
    <n v="1801.26"/>
    <n v="1801.26"/>
    <n v="2"/>
    <n v="3602.51"/>
    <n v="1801.2550000000001"/>
    <n v="85.774047619047622"/>
    <n v="1715.4809523809524"/>
    <m/>
    <m/>
    <n v="0"/>
  </r>
  <r>
    <s v="ZE719"/>
    <s v="Špička pipetovací 0.5-10ul bílá bal. á 1000 ks (5130010) 1-002-50-0"/>
    <x v="35"/>
    <s v="Z 505_SKLO_LAB MAT"/>
    <s v="Laboratorní materiál"/>
    <n v="21"/>
    <n v="0.41"/>
    <n v="0.46"/>
    <n v="17000"/>
    <n v="7381.0000000000009"/>
    <n v="0.43417647058823533"/>
    <n v="2.0675070028011205E-2"/>
    <n v="0.41350140056022411"/>
    <n v="21"/>
    <n v="0.45979999999999999"/>
    <n v="7816.5999999999995"/>
  </r>
  <r>
    <s v="ZE726"/>
    <s v="Šití monoplus fialový 2/0 (3) bal. á 36 ks C0024146"/>
    <x v="33"/>
    <s v="Z 529 SITI"/>
    <s v="Šití"/>
    <n v="12"/>
    <n v="95.96"/>
    <n v="95.96"/>
    <n v="180"/>
    <n v="17273.3"/>
    <n v="95.962777777777774"/>
    <n v="7.9968981481481478"/>
    <n v="87.965879629629626"/>
    <m/>
    <m/>
    <n v="0"/>
  </r>
  <r>
    <s v="ZE729"/>
    <s v="Jehla injekční STERICAN tupá na ředění semiblunt.EU 1,2/18G x 40 mm červená bal. á 100 ks 4550400-01 - omezené dodávky"/>
    <x v="30"/>
    <s v="Z 530 JEHLY"/>
    <s v="Jehly"/>
    <n v="12"/>
    <n v="1.8"/>
    <n v="1.85"/>
    <n v="46100"/>
    <n v="82877.849999999904"/>
    <n v="1.7977841648590001"/>
    <n v="0.14981534707158334"/>
    <n v="1.6479688177874168"/>
    <n v="12"/>
    <n v="1.7974874999999999"/>
    <n v="82864.173750000002"/>
  </r>
  <r>
    <s v="ZE732"/>
    <s v="Sání suché pleuevac sahara suchá chlopeň 2 drény 1000 ml obě komory bal. á 6 ks S-1102-08LF"/>
    <x v="0"/>
    <s v="Z 503_OSTAT"/>
    <s v="Ostatní - všeobecný materiál"/>
    <n v="21"/>
    <n v="931.17"/>
    <n v="2075.86"/>
    <n v="30"/>
    <n v="55407.73"/>
    <n v="1846.9243333333334"/>
    <n v="87.948777777777778"/>
    <n v="1758.9755555555555"/>
    <m/>
    <m/>
    <n v="0"/>
  </r>
  <r>
    <s v="ZE738"/>
    <s v="Řetízek elast. čirý-light 400-317LF"/>
    <x v="34"/>
    <s v="Z 509_ZUBOL"/>
    <s v="Zubolékařský materiál"/>
    <n v="12"/>
    <n v="580.01"/>
    <n v="580.01"/>
    <n v="2"/>
    <n v="1160.01"/>
    <n v="580.005"/>
    <n v="48.333750000000002"/>
    <n v="531.67124999999999"/>
    <m/>
    <m/>
    <n v="0"/>
  </r>
  <r>
    <s v="ZE739"/>
    <s v="Řetízek elast. čirý-light 400-316LF"/>
    <x v="34"/>
    <s v="Z 509_ZUBOL"/>
    <s v="Zubolékařský materiál"/>
    <n v="12"/>
    <n v="580"/>
    <n v="580"/>
    <n v="3"/>
    <n v="1740"/>
    <n v="580"/>
    <n v="48.333333333333336"/>
    <n v="531.66666666666663"/>
    <m/>
    <m/>
    <n v="0"/>
  </r>
  <r>
    <s v="ZE740"/>
    <s v="Klip titanový pro otevřené operace ML se zámkem bal. 15 zásobníků á 6 ks PL465SU"/>
    <x v="0"/>
    <s v="Z 503_OSTAT"/>
    <s v="Klipovače, klipy"/>
    <n v="12"/>
    <n v="695.1"/>
    <n v="695.1"/>
    <n v="315"/>
    <n v="218956.21999999997"/>
    <n v="695.09911111111103"/>
    <n v="57.924925925925919"/>
    <n v="637.17418518518514"/>
    <n v="12"/>
    <n v="695.09900000000005"/>
    <n v="218956.18500000003"/>
  </r>
  <r>
    <s v="ZE743"/>
    <s v="Dentin IPS-In Line metalokeramika A 3,5 á 20g IV593229"/>
    <x v="34"/>
    <s v="Z 509_ZUBOL"/>
    <s v="Zubolékařský materiál"/>
    <n v="21"/>
    <n v="1094"/>
    <n v="1094"/>
    <n v="1"/>
    <n v="1094"/>
    <n v="1094"/>
    <n v="52.095238095238095"/>
    <n v="1041.9047619047619"/>
    <m/>
    <m/>
    <n v="0"/>
  </r>
  <r>
    <s v="ZE744"/>
    <s v="Hadice turbo SG19060 1/4 x 3/16 XS bal. á 25 m 05444"/>
    <x v="0"/>
    <s v="Z 503_OSTAT"/>
    <s v="Ostatní - všeobecný materiál"/>
    <n v="21"/>
    <n v="141.88999999999999"/>
    <n v="141.88999999999999"/>
    <n v="25"/>
    <n v="3547.13"/>
    <n v="141.8852"/>
    <n v="6.7564380952380949"/>
    <n v="135.12876190476192"/>
    <m/>
    <m/>
    <n v="0"/>
  </r>
  <r>
    <s v="ZE746"/>
    <s v="Šroub kanylovaný 3.5 mm 205.026"/>
    <x v="2"/>
    <s v="Z 506_NAHRAD_KOV"/>
    <s v="Umělé tělní náhrady - kovové"/>
    <n v="12"/>
    <n v="731.4"/>
    <n v="731.4"/>
    <n v="3"/>
    <n v="2194.1999999999998"/>
    <n v="731.4"/>
    <n v="60.949999999999996"/>
    <n v="670.44999999999993"/>
    <m/>
    <m/>
    <n v="0"/>
  </r>
  <r>
    <s v="ZE748"/>
    <s v="Krytí melgisorb Ag alginátové absorpční 10 x 10 cm bal. á 10 ks 256105"/>
    <x v="29"/>
    <s v="Z 502_OBVAZ"/>
    <s v="hojení ran - obvazový materiál"/>
    <n v="12"/>
    <n v="129.07"/>
    <n v="139.4"/>
    <n v="620"/>
    <n v="83637.47000000003"/>
    <n v="134.89914516129036"/>
    <n v="11.24159543010753"/>
    <n v="123.65754973118283"/>
    <n v="12"/>
    <n v="135.7585"/>
    <n v="84170.27"/>
  </r>
  <r>
    <s v="ZE751"/>
    <s v="Jehla epilační ballet K4 0,1 mm nerez bal. 50 ks 03010"/>
    <x v="30"/>
    <s v="Z 530 JEHLY"/>
    <s v="Jehly"/>
    <n v="21"/>
    <n v="60.5"/>
    <n v="73.02"/>
    <n v="250"/>
    <n v="16027.060000000001"/>
    <n v="64.108240000000009"/>
    <n v="3.0527733333333336"/>
    <n v="61.055466666666675"/>
    <n v="21"/>
    <n v="60.5"/>
    <n v="15125"/>
  </r>
  <r>
    <s v="ZE756"/>
    <s v="Dlaha LCP-DF 4.5/5.0 mm (316) pravá, 13 otv. 222.258"/>
    <x v="2"/>
    <s v="Z 506_NAHRAD_KOV"/>
    <s v="Umělé tělní náhrady - kovové"/>
    <n v="12"/>
    <n v="8175.35"/>
    <n v="8175.35"/>
    <n v="1"/>
    <n v="8175.35"/>
    <n v="8175.35"/>
    <n v="681.2791666666667"/>
    <n v="7494.0708333333332"/>
    <m/>
    <m/>
    <n v="0"/>
  </r>
  <r>
    <s v="ZE766"/>
    <s v="Nástroj robotický příslušenství 400180"/>
    <x v="41"/>
    <s v="Z 512_ROBOT"/>
    <s v="Robotické centrum"/>
    <n v="12"/>
    <n v="0"/>
    <n v="716.42"/>
    <n v="490"/>
    <n v="340584.44800000009"/>
    <n v="695.0703020408165"/>
    <n v="57.922525170068042"/>
    <n v="637.14777687074843"/>
    <n v="12"/>
    <n v="660.17266666666671"/>
    <n v="323484.60666666669"/>
  </r>
  <r>
    <s v="ZE773"/>
    <s v="Dlaha na symfýzu 3,5 mm s koaxiálními kombi otvory 02.100.004"/>
    <x v="2"/>
    <s v="Z 506_NAHRAD_KOV"/>
    <s v="Umělé tělní náhrady - kovové"/>
    <n v="12"/>
    <n v="3147.55"/>
    <n v="3147.55"/>
    <n v="1"/>
    <n v="3147.55"/>
    <n v="3147.55"/>
    <n v="262.29583333333335"/>
    <n v="2885.2541666666666"/>
    <m/>
    <m/>
    <n v="0"/>
  </r>
  <r>
    <s v="ZE774"/>
    <s v="Dlaha na symfýzu 3,5 mm s koaxiálními kombi otvory 02.100.006"/>
    <x v="2"/>
    <s v="Z 506_NAHRAD_KOV"/>
    <s v="Umělé tělní náhrady - kovové"/>
    <n v="12"/>
    <n v="3147.55"/>
    <n v="3147.55"/>
    <n v="2"/>
    <n v="6295.1"/>
    <n v="3147.55"/>
    <n v="262.29583333333335"/>
    <n v="2885.2541666666666"/>
    <m/>
    <m/>
    <n v="0"/>
  </r>
  <r>
    <s v="ZE775"/>
    <s v="Krytí tegaderm CHG 10,0 cm x 12,0 cm na CŽK-antibakt. bal. á 25 ks 1658R"/>
    <x v="29"/>
    <s v="Z 502_OBVAZ"/>
    <s v="náplasti - obvazový materiál"/>
    <n v="12"/>
    <n v="292.12"/>
    <n v="292.14"/>
    <n v="1200"/>
    <n v="350551.10000000009"/>
    <n v="292.12591666666674"/>
    <n v="24.343826388888896"/>
    <n v="267.78209027777785"/>
    <n v="12"/>
    <n v="284.50240000000002"/>
    <n v="341402.88"/>
  </r>
  <r>
    <s v="ZE780"/>
    <s v="Kotvička mitek mini 4/0 (212866) 212041"/>
    <x v="2"/>
    <s v="Z 506_NAHRAD_KOV"/>
    <s v="Umělé tělní náhrady - kovové"/>
    <n v="12"/>
    <n v="4485"/>
    <n v="5985.75"/>
    <n v="12"/>
    <n v="58494.75"/>
    <n v="4874.5625"/>
    <n v="406.21354166666669"/>
    <n v="4468.348958333333"/>
    <n v="12"/>
    <n v="5829.6"/>
    <n v="69955.200000000012"/>
  </r>
  <r>
    <s v="ZE783"/>
    <s v="Trn na vak jednosměrný 2309E"/>
    <x v="0"/>
    <s v="Z 503_OSTAT"/>
    <s v="Ostatní - všeobecný materiál"/>
    <n v="21"/>
    <n v="114.47"/>
    <n v="114.47"/>
    <n v="55"/>
    <n v="6295.63"/>
    <n v="114.46600000000001"/>
    <n v="5.4507619047619054"/>
    <n v="109.0152380952381"/>
    <n v="21"/>
    <n v="114.46600000000001"/>
    <n v="6295.63"/>
  </r>
  <r>
    <s v="ZE785"/>
    <s v="Manžeta přetlaková 1000 ml classic P01269"/>
    <x v="0"/>
    <s v="Z 503_OSTAT"/>
    <s v="Ostatní - všeobecný materiál"/>
    <n v="21"/>
    <n v="385.99"/>
    <n v="385.99"/>
    <n v="12"/>
    <n v="4631.88"/>
    <n v="385.99"/>
    <n v="18.380476190476191"/>
    <n v="367.60952380952381"/>
    <m/>
    <m/>
    <n v="0"/>
  </r>
  <r>
    <s v="ZE793"/>
    <s v="Vrták spirálový prům.1,5 mm délka vrtací části 6,0 mm délka vrtáku 80 mm k vrtačce Midas Rex Legend Stylus 8TD156"/>
    <x v="0"/>
    <s v="Z 503_OSTAT"/>
    <s v="Fréza, vrták"/>
    <n v="21"/>
    <n v="1860.64"/>
    <n v="1860.64"/>
    <n v="37"/>
    <n v="68843.72"/>
    <n v="1860.6410810810812"/>
    <n v="88.601956241956245"/>
    <n v="1772.039124839125"/>
    <m/>
    <m/>
    <n v="0"/>
  </r>
  <r>
    <s v="ZE794"/>
    <s v="Set plnící Universal-Affüllset 20 k vyprázdnění a opětovnému naplnění implantované infuzní pumpy 92459"/>
    <x v="24"/>
    <s v="Z 528 SETY"/>
    <s v="Sety"/>
    <n v="21"/>
    <n v="1965.04"/>
    <n v="1965.04"/>
    <n v="20"/>
    <n v="39300.800000000003"/>
    <n v="1965.0400000000002"/>
    <n v="93.573333333333338"/>
    <n v="1871.4666666666669"/>
    <m/>
    <m/>
    <n v="0"/>
  </r>
  <r>
    <s v="ZE801"/>
    <s v="Šití monocryl vi 3-0 bal. á 12 ks W3637"/>
    <x v="33"/>
    <s v="Z 529 SITI"/>
    <s v="Šití"/>
    <n v="12"/>
    <n v="153.51"/>
    <n v="159.56"/>
    <n v="480"/>
    <n v="76153.989999999991"/>
    <n v="158.6541458333333"/>
    <n v="13.221178819444441"/>
    <n v="145.43296701388886"/>
    <m/>
    <m/>
    <n v="0"/>
  </r>
  <r>
    <s v="ZE802"/>
    <s v="Šití vicryl plus vi 2-0 bal. á 36 ks VCP9360H"/>
    <x v="33"/>
    <s v="Z 529 SITI"/>
    <s v="Šití"/>
    <n v="12"/>
    <n v="121.58"/>
    <n v="121.58"/>
    <n v="1260"/>
    <n v="153191.5"/>
    <n v="121.58055555555555"/>
    <n v="10.131712962962963"/>
    <n v="111.44884259259258"/>
    <n v="12"/>
    <n v="127.86666666666666"/>
    <n v="161112"/>
  </r>
  <r>
    <s v="ZE807"/>
    <s v="Šroub kortikální 3.0 mm/26 mm nestabilní 716-115-030-026"/>
    <x v="2"/>
    <s v="Z 506_NAHRAD_KOV"/>
    <s v="Umělé tělní náhrady - kovové"/>
    <n v="12"/>
    <n v="633.30999999999995"/>
    <n v="633.30999999999995"/>
    <n v="1"/>
    <n v="633.30999999999995"/>
    <n v="633.30999999999995"/>
    <n v="52.775833333333331"/>
    <n v="580.53416666666658"/>
    <n v="12"/>
    <n v="616.78"/>
    <n v="616.78"/>
  </r>
  <r>
    <s v="ZE808"/>
    <s v="Šroub kortikální 3.0 mm/28 mm nestabilní 716-115-030-028"/>
    <x v="2"/>
    <s v="Z 506_NAHRAD_KOV"/>
    <s v="Umělé tělní náhrady - kovové"/>
    <n v="12"/>
    <n v="633.30999999999995"/>
    <n v="633.30999999999995"/>
    <n v="4"/>
    <n v="2533.2299999999996"/>
    <n v="633.30749999999989"/>
    <n v="52.775624999999991"/>
    <n v="580.5318749999999"/>
    <m/>
    <m/>
    <n v="0"/>
  </r>
  <r>
    <s v="ZE809"/>
    <s v="Tyč kompozitní 11.0 mm L300 394.850"/>
    <x v="2"/>
    <s v="Z 506_NAHRAD_KOV"/>
    <s v="Umělé tělní náhrady - kovové"/>
    <n v="21"/>
    <n v="2239.71"/>
    <n v="2239.71"/>
    <n v="10"/>
    <n v="22397.1"/>
    <n v="2239.71"/>
    <n v="106.65285714285714"/>
    <n v="2133.0571428571429"/>
    <m/>
    <m/>
    <n v="0"/>
  </r>
  <r>
    <s v="ZE818"/>
    <s v="Šroub schanzův seldrill 5.0 mm 294.785"/>
    <x v="2"/>
    <s v="Z 506_NAHRAD_KOV"/>
    <s v="Umělé tělní náhrady - kovové"/>
    <n v="12"/>
    <n v="1306.4000000000001"/>
    <n v="1922.8"/>
    <n v="66"/>
    <n v="86222.400000000038"/>
    <n v="1306.4000000000005"/>
    <n v="108.86666666666672"/>
    <n v="1197.5333333333338"/>
    <m/>
    <m/>
    <n v="0"/>
  </r>
  <r>
    <s v="ZE819"/>
    <s v="Šroub schanzův seldrill 5.0 mm 294.786"/>
    <x v="2"/>
    <s v="Z 506_NAHRAD_KOV"/>
    <s v="Umělé tělní náhrady - kovové"/>
    <n v="12"/>
    <n v="1306.4000000000001"/>
    <n v="1922.8"/>
    <n v="29"/>
    <n v="37885.599999999999"/>
    <n v="1306.3999999999999"/>
    <n v="108.86666666666666"/>
    <n v="1197.5333333333333"/>
    <m/>
    <m/>
    <n v="0"/>
  </r>
  <r>
    <s v="ZE821"/>
    <s v="Špička pipetovací EPPENDORF T.I.P.S.® Standard, PP, bez filtru, 50 – 1 000 µl, délka 71 mm, označrní - modrá, špička modrá, nesterilní, bal.á 1 000 ks (2 × 500 ks) 0030000919"/>
    <x v="35"/>
    <s v="Z 505_SKLO_LAB MAT"/>
    <s v="Laboratorní materiál"/>
    <n v="21"/>
    <n v="1.08"/>
    <n v="1.3"/>
    <n v="56000"/>
    <n v="61163.53"/>
    <n v="1.0922058928571428"/>
    <n v="5.2009804421768703E-2"/>
    <n v="1.040196088435374"/>
    <n v="21"/>
    <n v="1.0946900000000002"/>
    <n v="61302.640000000007"/>
  </r>
  <r>
    <s v="ZE824"/>
    <s v="Krytí hemostatické cellistyp 5 x 7 cm bal. á 15 ks (náhrada za okcel) 2080508"/>
    <x v="29"/>
    <s v="Z 502_OBVAZ"/>
    <s v="Hemostatikum"/>
    <n v="12"/>
    <n v="144.49"/>
    <n v="144.49"/>
    <n v="60"/>
    <n v="8669.16"/>
    <n v="144.48599999999999"/>
    <n v="12.0405"/>
    <n v="132.44549999999998"/>
    <m/>
    <m/>
    <n v="0"/>
  </r>
  <r>
    <s v="ZE832"/>
    <s v="Balónek k tonometru s ventilem 50 ml KVS B50EK"/>
    <x v="0"/>
    <s v="Z 503_OSTAT"/>
    <s v="Ostatní - všeobecný materiál"/>
    <n v="21"/>
    <n v="84.7"/>
    <n v="84.7"/>
    <n v="4"/>
    <n v="338.8"/>
    <n v="84.7"/>
    <n v="4.0333333333333332"/>
    <n v="80.666666666666671"/>
    <m/>
    <m/>
    <n v="0"/>
  </r>
  <r>
    <s v="ZE834"/>
    <s v="Tyč kompozitní 11.0 mm L250 394.840"/>
    <x v="2"/>
    <s v="Z 506_NAHRAD_KOV"/>
    <s v="Umělé tělní náhrady - kovové"/>
    <n v="21"/>
    <n v="2226.6999999999998"/>
    <n v="2226.6999999999998"/>
    <n v="10"/>
    <n v="22267.03"/>
    <n v="2226.703"/>
    <n v="106.03347619047619"/>
    <n v="2120.669523809524"/>
    <m/>
    <m/>
    <n v="0"/>
  </r>
  <r>
    <s v="ZE836"/>
    <s v="Miska petri plast bal. á 960 ks GAMA400927"/>
    <x v="0"/>
    <s v="Z 503_OSTAT"/>
    <s v="Ostatní - všeobecný materiál"/>
    <n v="21"/>
    <n v="2.77"/>
    <n v="2.77"/>
    <n v="960"/>
    <n v="2662"/>
    <n v="2.7729166666666667"/>
    <n v="0.1320436507936508"/>
    <n v="2.6408730158730158"/>
    <m/>
    <m/>
    <n v="0"/>
  </r>
  <r>
    <s v="ZE837"/>
    <s v="Pipeta pasteurova 3 ml nesterilní bal. á 500 ks 331690270550"/>
    <x v="0"/>
    <s v="Z 503_OSTAT"/>
    <s v="Ostatní - všeobecný materiál"/>
    <n v="21"/>
    <n v="0.97"/>
    <n v="1.02"/>
    <n v="5000"/>
    <n v="5005.7699999999995"/>
    <n v="1.0011539999999999"/>
    <n v="4.7673999999999994E-2"/>
    <n v="0.95347999999999988"/>
    <m/>
    <m/>
    <n v="0"/>
  </r>
  <r>
    <s v="ZE840"/>
    <s v="Šití premicron zelený 2 (5) 10 x 45 cm, bal. á 24 ks B0120011"/>
    <x v="33"/>
    <s v="Z 529 SITI"/>
    <s v="Šití"/>
    <n v="12"/>
    <n v="74.650000000000006"/>
    <n v="74.650000000000006"/>
    <n v="1512"/>
    <n v="112865.51000000001"/>
    <n v="74.646501322751334"/>
    <n v="6.2205417768959448"/>
    <n v="68.425959545855392"/>
    <m/>
    <m/>
    <n v="0"/>
  </r>
  <r>
    <s v="ZE841"/>
    <s v="Elektroda defibrilační pro dospělé multifun. stat - padz 8900-4003/4004-Ks"/>
    <x v="0"/>
    <s v="Z 503_OSTAT"/>
    <s v="Elektrody"/>
    <n v="21"/>
    <n v="1439.9"/>
    <n v="1500.4"/>
    <n v="6"/>
    <n v="8863.25"/>
    <n v="1477.2083333333333"/>
    <n v="70.343253968253961"/>
    <n v="1406.8650793650793"/>
    <m/>
    <m/>
    <n v="0"/>
  </r>
  <r>
    <s v="ZE846"/>
    <s v="Senzor k měření hemodynamiky VolumeView metodou transpulmonální termodiluce k monitoru EV1000 a Hemosphere 5 F 20 cm set VLV8R520"/>
    <x v="0"/>
    <s v="Z 503_OSTAT"/>
    <s v="Ostatní - všeobecný materiál"/>
    <n v="21"/>
    <n v="7260"/>
    <n v="7260"/>
    <n v="13"/>
    <n v="94380"/>
    <n v="7260"/>
    <n v="345.71428571428572"/>
    <n v="6914.2857142857147"/>
    <m/>
    <m/>
    <n v="0"/>
  </r>
  <r>
    <s v="ZE858"/>
    <s v="Šroub ortodontický 600-300"/>
    <x v="34"/>
    <s v="Z 509_ZUBOL"/>
    <s v="Zubolékařský materiál"/>
    <n v="21"/>
    <n v="91.27"/>
    <n v="91.27"/>
    <n v="10"/>
    <n v="912.69"/>
    <n v="91.269000000000005"/>
    <n v="4.3461428571428575"/>
    <n v="86.922857142857154"/>
    <m/>
    <m/>
    <n v="0"/>
  </r>
  <r>
    <s v="ZE860"/>
    <s v="Nástroj modelovací červený HSL033-00"/>
    <x v="34"/>
    <s v="Z 509_ZUBOL"/>
    <s v="Zubolékařský materiál"/>
    <n v="21"/>
    <n v="635.21"/>
    <n v="837.01"/>
    <n v="2"/>
    <n v="1472.22"/>
    <n v="736.11"/>
    <n v="35.052857142857142"/>
    <n v="701.05714285714282"/>
    <m/>
    <m/>
    <n v="0"/>
  </r>
  <r>
    <s v="ZE864"/>
    <s v="Roztok Uro-Tainer Suby G , bal. á 10 ks,FB99839"/>
    <x v="42"/>
    <s v="Z 501_DIAG"/>
    <s v="Diagnostický materiál"/>
    <n v="12"/>
    <n v="67.11"/>
    <n v="67.11"/>
    <n v="540"/>
    <n v="36240.319999999992"/>
    <n v="67.111703703703697"/>
    <n v="5.5926419753086414"/>
    <n v="61.519061728395059"/>
    <n v="12"/>
    <n v="65.361000000000004"/>
    <n v="35294.94"/>
  </r>
  <r>
    <s v="ZE867"/>
    <s v="Průbojník - kruhový skalpel pr. 2 mm bal. á 20 ks 09001"/>
    <x v="0"/>
    <s v="Z 503_OSTAT"/>
    <s v="Ostatní - všeobecný materiál"/>
    <n v="21"/>
    <n v="133.1"/>
    <n v="164.21"/>
    <n v="30"/>
    <n v="4615.18"/>
    <n v="153.83933333333334"/>
    <n v="7.32568253968254"/>
    <n v="146.51365079365081"/>
    <m/>
    <m/>
    <n v="0"/>
  </r>
  <r>
    <s v="ZE868"/>
    <s v="Průbojník - kruhový skalpel pr. 3 mm bal. á 20 ks 09002"/>
    <x v="0"/>
    <s v="Z 503_OSTAT"/>
    <s v="Ostatní - všeobecný materiál"/>
    <n v="21"/>
    <n v="180.12"/>
    <n v="180.12"/>
    <n v="10"/>
    <n v="1801.17"/>
    <n v="180.11700000000002"/>
    <n v="8.5770000000000017"/>
    <n v="171.54000000000002"/>
    <m/>
    <m/>
    <n v="0"/>
  </r>
  <r>
    <s v="ZE870"/>
    <s v="Set pro HD a velkoobj.inf. 3 lumen 12F / 20 cm bal. á 5 ks bez rouškování (ICU-15123-F) CS-15123-F"/>
    <x v="24"/>
    <s v="Z 528 SETY"/>
    <s v="Sety"/>
    <n v="21"/>
    <n v="1697.56"/>
    <n v="1697.56"/>
    <n v="15"/>
    <n v="25463.360000000001"/>
    <n v="1697.5573333333334"/>
    <n v="80.836063492063502"/>
    <n v="1616.72126984127"/>
    <m/>
    <m/>
    <n v="0"/>
  </r>
  <r>
    <s v="ZE876"/>
    <s v="Vrták do vrtačky Midas F2/8TA23S"/>
    <x v="0"/>
    <s v="Z 503_OSTAT"/>
    <s v="Fréza, vrták"/>
    <n v="21"/>
    <n v="2062.3200000000002"/>
    <n v="2062.33"/>
    <n v="68"/>
    <n v="140238.03"/>
    <n v="2062.3239705882352"/>
    <n v="98.205903361344525"/>
    <n v="1964.1180672268906"/>
    <m/>
    <m/>
    <n v="0"/>
  </r>
  <r>
    <s v="ZE877"/>
    <s v="Vrták k vrtačce MIDAS REX Medtronic, kulička kroucená, průměr 6 mm, délka 7 cm 7BA60"/>
    <x v="0"/>
    <s v="Z 503_OSTAT"/>
    <s v="Fréza, vrták"/>
    <n v="21"/>
    <n v="2307.4699999999998"/>
    <n v="2308.5500000000002"/>
    <n v="54"/>
    <n v="124618.46"/>
    <n v="2307.7492592592594"/>
    <n v="109.89282186948854"/>
    <n v="2197.8564373897707"/>
    <n v="12"/>
    <n v="2135.84"/>
    <n v="115335.36000000002"/>
  </r>
  <r>
    <s v="ZE878"/>
    <s v="Šití PDSII vi 1 bal. á 24 ks W9286T"/>
    <x v="33"/>
    <s v="Z 529 SITI"/>
    <s v="Šití"/>
    <n v="12"/>
    <n v="126.4"/>
    <n v="126.4"/>
    <n v="24"/>
    <n v="3033.7"/>
    <n v="126.40416666666665"/>
    <n v="10.533680555555554"/>
    <n v="115.87048611111111"/>
    <m/>
    <m/>
    <n v="0"/>
  </r>
  <r>
    <s v="ZE881"/>
    <s v="Pipeta skleněná zelená bal. á 50 ks SG-140-50 sm"/>
    <x v="35"/>
    <s v="Z 505_SKLO_LAB MAT"/>
    <s v="Laboratorní sklo"/>
    <n v="21"/>
    <n v="85.91"/>
    <n v="124.39"/>
    <n v="200"/>
    <n v="22953.699999999997"/>
    <n v="114.76849999999999"/>
    <n v="5.4651666666666658"/>
    <n v="109.30333333333333"/>
    <m/>
    <m/>
    <n v="0"/>
  </r>
  <r>
    <s v="ZE882"/>
    <s v="Pipeta skleněná žlutá, bal. á 50 ks, SG-180-50 "/>
    <x v="35"/>
    <s v="Z 505_SKLO_LAB MAT"/>
    <s v="Laboratorní sklo"/>
    <n v="21"/>
    <n v="108.42"/>
    <n v="117.85"/>
    <n v="550"/>
    <n v="60100.700000000004"/>
    <n v="109.274"/>
    <n v="5.2035238095238094"/>
    <n v="104.07047619047619"/>
    <m/>
    <m/>
    <n v="0"/>
  </r>
  <r>
    <s v="ZE883"/>
    <s v="Pipeta skleněná modrá bal. á 50 ks SG-250-50 sm"/>
    <x v="35"/>
    <s v="Z 505_SKLO_LAB MAT"/>
    <s v="Laboratorní sklo"/>
    <n v="21"/>
    <n v="85.91"/>
    <n v="124.39"/>
    <n v="450"/>
    <n v="45762.200000000004"/>
    <n v="101.69377777777778"/>
    <n v="4.842560846560847"/>
    <n v="96.851216931216939"/>
    <m/>
    <m/>
    <n v="0"/>
  </r>
  <r>
    <s v="ZE885"/>
    <s v="Trubice žaludeční CH32 délka 100 cm (21233) 56-3200"/>
    <x v="0"/>
    <s v="Z 503_OSTAT"/>
    <s v="Ostatní - všeobecný materiál"/>
    <n v="21"/>
    <n v="41.02"/>
    <n v="41.02"/>
    <n v="300"/>
    <n v="12305.7"/>
    <n v="41.019000000000005"/>
    <n v="1.9532857142857145"/>
    <n v="39.065714285714293"/>
    <m/>
    <m/>
    <n v="0"/>
  </r>
  <r>
    <s v="ZE892"/>
    <s v="Implantát kraniofaciální La Forté šroub midi 1,6 x 10 mm (16-MD-010) 241.011610"/>
    <x v="34"/>
    <s v="Z 509_ZUBOL"/>
    <s v="Zubolékařský materiál"/>
    <n v="12"/>
    <n v="304.27"/>
    <n v="328.62"/>
    <n v="24"/>
    <n v="7837.9699999999993"/>
    <n v="326.58208333333329"/>
    <n v="27.215173611111108"/>
    <n v="299.3669097222222"/>
    <m/>
    <m/>
    <n v="0"/>
  </r>
  <r>
    <s v="ZE893"/>
    <s v="Punch barron na rohovku 7,5 mm jednorázový K20-2076"/>
    <x v="0"/>
    <s v="Z 503_OSTAT"/>
    <s v="Nástroje chirurgické do 1 roku"/>
    <n v="21"/>
    <n v="3540.33"/>
    <n v="3540.33"/>
    <n v="17"/>
    <n v="60185.560000000005"/>
    <n v="3540.3270588235296"/>
    <n v="168.58700280112046"/>
    <n v="3371.7400560224091"/>
    <m/>
    <m/>
    <n v="0"/>
  </r>
  <r>
    <s v="ZE894"/>
    <s v="Krytí mepilex transfer Ag 7,5 x 8,5 cm bal. á 10 ks 394000"/>
    <x v="29"/>
    <s v="Z 502_OBVAZ"/>
    <s v="hojení ran - obvazový materiál"/>
    <n v="12"/>
    <n v="143.34"/>
    <n v="143.34"/>
    <n v="150"/>
    <n v="21501.14"/>
    <n v="143.34093333333334"/>
    <n v="11.945077777777778"/>
    <n v="131.39585555555556"/>
    <n v="12"/>
    <n v="139.601"/>
    <n v="20940.150000000001"/>
  </r>
  <r>
    <s v="ZE896"/>
    <s v="Kartáček zubní leštící Taurus kozí chlup pro leštění dentálních slitin, kompozitů a keramiky, měkký, prům. 19 mm, Doporučené otáčky: 16 000 ot./min., bal. á 12 ks BT1100.1"/>
    <x v="34"/>
    <s v="Z 509_ZUBOL"/>
    <s v="Zubolékařský materiál"/>
    <n v="21"/>
    <n v="34.9"/>
    <n v="34.9"/>
    <n v="72"/>
    <n v="2513"/>
    <n v="34.902777777777779"/>
    <n v="1.662037037037037"/>
    <n v="33.24074074074074"/>
    <m/>
    <m/>
    <n v="0"/>
  </r>
  <r>
    <s v="ZE898"/>
    <s v="Tampon sterilní stáčený 50 x 50 cm / á 5 ks karton á 1000 ks s RTG páskou 28017"/>
    <x v="29"/>
    <s v="Z 502_OBVAZ"/>
    <s v="Obvazový materiál"/>
    <n v="21"/>
    <n v="4.26"/>
    <n v="4.26"/>
    <n v="42000"/>
    <n v="178815.27000000005"/>
    <n v="4.2575064285714301"/>
    <n v="0.2027384013605443"/>
    <n v="4.0547680272108861"/>
    <m/>
    <m/>
    <n v="0"/>
  </r>
  <r>
    <s v="ZE908"/>
    <s v="Mikrozkumavka PCR individual Tube Domed Cap 0,2 ml bal. á 1000 ks 4Ti-0795"/>
    <x v="35"/>
    <s v="Z 505_SKLO_LAB MAT"/>
    <s v="Laboratorní materiál"/>
    <n v="21"/>
    <n v="2.61"/>
    <n v="2.9"/>
    <n v="8000"/>
    <n v="22070.400000000001"/>
    <n v="2.7588000000000004"/>
    <n v="0.13137142857142858"/>
    <n v="2.6274285714285717"/>
    <m/>
    <m/>
    <n v="0"/>
  </r>
  <r>
    <s v="ZE913"/>
    <s v="Dlaha pro fibulu 11 otv. 798-110-101-011"/>
    <x v="2"/>
    <s v="Z 506_NAHRAD_KOV"/>
    <s v="Umělé tělní náhrady - kovové"/>
    <n v="12"/>
    <n v="6709.87"/>
    <n v="6709.87"/>
    <n v="3"/>
    <n v="20129.61"/>
    <n v="6709.87"/>
    <n v="559.15583333333336"/>
    <n v="6150.7141666666666"/>
    <m/>
    <m/>
    <n v="0"/>
  </r>
  <r>
    <s v="ZE916"/>
    <s v="Trokar xcel pr. 12 mm D12LT"/>
    <x v="41"/>
    <s v="Z 512_ROBOT"/>
    <s v="Robotické centrum"/>
    <n v="12"/>
    <n v="2317.5500000000002"/>
    <n v="2502.89"/>
    <n v="96"/>
    <n v="223597.11000000004"/>
    <n v="2329.1365625000003"/>
    <n v="194.09471354166669"/>
    <n v="2135.0418489583335"/>
    <n v="12"/>
    <n v="2316.7199999999998"/>
    <n v="222405.12"/>
  </r>
  <r>
    <s v="ZE929"/>
    <s v="Fréza tvrdokovová HM250GX040104"/>
    <x v="34"/>
    <s v="Z 509_ZUBOL"/>
    <s v="Zubolékařský materiál"/>
    <n v="21"/>
    <n v="629.20000000000005"/>
    <n v="629.20000000000005"/>
    <n v="1"/>
    <n v="629.20000000000005"/>
    <n v="629.20000000000005"/>
    <n v="29.961904761904766"/>
    <n v="599.2380952380953"/>
    <m/>
    <m/>
    <n v="0"/>
  </r>
  <r>
    <s v="ZE935"/>
    <s v="Sonda Freka PEG žaludeční universal CH15 + fialový konektor 7755643 (st. k. č 7901111)"/>
    <x v="0"/>
    <s v="Z 503_OSTAT"/>
    <s v="Ostatní - všeobecný materiál"/>
    <n v="21"/>
    <n v="2641.43"/>
    <n v="2641.43"/>
    <n v="2"/>
    <n v="5282.86"/>
    <n v="2641.43"/>
    <n v="125.78238095238095"/>
    <n v="2515.6476190476187"/>
    <m/>
    <m/>
    <n v="0"/>
  </r>
  <r>
    <s v="ZE944"/>
    <s v="Polírka elastická meisinger 9573U"/>
    <x v="34"/>
    <s v="Z 509_ZUBOL"/>
    <s v="Zubolékařský materiál"/>
    <n v="21"/>
    <n v="95.59"/>
    <n v="95.59"/>
    <n v="25"/>
    <n v="2389.7499999999995"/>
    <n v="95.589999999999975"/>
    <n v="4.551904761904761"/>
    <n v="91.03809523809521"/>
    <m/>
    <m/>
    <n v="0"/>
  </r>
  <r>
    <s v="ZE945"/>
    <s v="Polírka elastická meisinger 9573S"/>
    <x v="34"/>
    <s v="Z 509_ZUBOL"/>
    <s v="Zubolékařský materiál"/>
    <n v="21"/>
    <n v="94.38"/>
    <n v="95.59"/>
    <n v="50"/>
    <n v="4761.3500000000004"/>
    <n v="95.227000000000004"/>
    <n v="4.5346190476190475"/>
    <n v="90.692380952380958"/>
    <m/>
    <m/>
    <n v="0"/>
  </r>
  <r>
    <s v="ZE949"/>
    <s v="Zkumavka odběrová Vacuette močová 9,5 ml kónická 455028 - pouze pro PG, odběr pl.voda"/>
    <x v="0"/>
    <s v="Z 503_OSTAT"/>
    <s v="Odběrové systémy"/>
    <n v="21"/>
    <n v="3.61"/>
    <n v="3.61"/>
    <n v="350"/>
    <n v="1262.03"/>
    <n v="3.6057999999999999"/>
    <n v="0.17170476190476189"/>
    <n v="3.4340952380952379"/>
    <m/>
    <m/>
    <n v="0"/>
  </r>
  <r>
    <s v="ZE951"/>
    <s v="Štítek popisovací CRYO - Babies, 33 x 13 mm, mikrozkumavky 1,5 a 2,0 ml, samolepící, na plast. nádobky, odolné vroucí vodní lázni a zamrazování v tekut. dusíku, role á 1000 štítků R267271"/>
    <x v="0"/>
    <s v="Z 503_OSTAT"/>
    <s v="Ostatní - všeobecný materiál"/>
    <n v="21"/>
    <n v="1.73"/>
    <n v="1.73"/>
    <n v="1000"/>
    <n v="1726.67"/>
    <n v="1.7266700000000001"/>
    <n v="8.2222380952380963E-2"/>
    <n v="1.6444476190476192"/>
    <m/>
    <m/>
    <n v="0"/>
  </r>
  <r>
    <s v="ZE970"/>
    <s v="Hák na rány kocher 1z ostrý BT234R"/>
    <x v="0"/>
    <s v="Z 503_OSTAT"/>
    <s v="Nástroje chirurgické do 1 roku"/>
    <n v="21"/>
    <n v="1790.82"/>
    <n v="1790.82"/>
    <n v="1"/>
    <n v="1790.82"/>
    <n v="1790.82"/>
    <n v="85.277142857142849"/>
    <n v="1705.542857142857"/>
    <m/>
    <m/>
    <n v="0"/>
  </r>
  <r>
    <s v="ZE981"/>
    <s v="Šroub kanylovaný 4.5 mm 214.672"/>
    <x v="2"/>
    <s v="Z 506_NAHRAD_KOV"/>
    <s v="Umělé tělní náhrady - kovové"/>
    <n v="12"/>
    <n v="618.70000000000005"/>
    <n v="618.70000000000005"/>
    <n v="2"/>
    <n v="1237.4000000000001"/>
    <n v="618.70000000000005"/>
    <n v="51.558333333333337"/>
    <n v="567.14166666666665"/>
    <m/>
    <m/>
    <n v="0"/>
  </r>
  <r>
    <s v="ZE982"/>
    <s v="Dlaha žlábková hofer třetinová   6 otv. 730-100-100-006"/>
    <x v="2"/>
    <s v="Z 506_NAHRAD_KOV"/>
    <s v="Umělé tělní náhrady - kovové"/>
    <n v="12"/>
    <n v="3268.92"/>
    <n v="3268.92"/>
    <n v="1"/>
    <n v="3268.92"/>
    <n v="3268.92"/>
    <n v="272.41000000000003"/>
    <n v="2996.51"/>
    <m/>
    <m/>
    <n v="0"/>
  </r>
  <r>
    <s v="ZE986"/>
    <s v="Nosič na vitrifikaci Rapid-i™ Kit Vitrification device TRANSP bal. á 20 ks 14406"/>
    <x v="35"/>
    <s v="Z 505_SKLO_LAB MAT"/>
    <s v="Laboratorní materiál"/>
    <n v="21"/>
    <n v="538.13"/>
    <n v="548.49"/>
    <n v="140"/>
    <n v="75865.799999999988"/>
    <n v="541.89857142857136"/>
    <n v="25.804693877551017"/>
    <n v="516.09387755102034"/>
    <m/>
    <m/>
    <n v="0"/>
  </r>
  <r>
    <s v="ZF002"/>
    <s v="Light bond primer 7cc LBS/7F"/>
    <x v="34"/>
    <s v="Z 509_ZUBOL"/>
    <s v="Zubolékařský materiál"/>
    <n v="21"/>
    <n v="1260"/>
    <n v="1260"/>
    <n v="2"/>
    <n v="2519.9899999999998"/>
    <n v="1259.9949999999999"/>
    <n v="59.999761904761897"/>
    <n v="1199.9952380952379"/>
    <m/>
    <m/>
    <n v="0"/>
  </r>
  <r>
    <s v="ZF005"/>
    <s v="Vanička promývací pro profiblot 48 MG-21040"/>
    <x v="0"/>
    <s v="Z 503_OSTAT"/>
    <s v="Ostatní - všeobecný materiál"/>
    <n v="21"/>
    <n v="202.55"/>
    <n v="202.55"/>
    <n v="10"/>
    <n v="2025.54"/>
    <n v="202.554"/>
    <n v="9.645428571428571"/>
    <n v="192.90857142857143"/>
    <m/>
    <m/>
    <n v="0"/>
  </r>
  <r>
    <s v="ZF009"/>
    <s v="Olej silikonový oxane 5700 VRL600"/>
    <x v="0"/>
    <s v="Z 503_OSTAT"/>
    <s v="Ostatní - všeobecný materiál"/>
    <n v="12"/>
    <n v="2440.81"/>
    <n v="2440.81"/>
    <n v="10"/>
    <n v="24408.12"/>
    <n v="2440.8119999999999"/>
    <n v="203.40099999999998"/>
    <n v="2237.4110000000001"/>
    <n v="12"/>
    <n v="2259.2633333333333"/>
    <n v="22592.633333333331"/>
  </r>
  <r>
    <s v="ZF016"/>
    <s v="Orthocryl  tekutina pro výrobu ortodontických aparát, žlutá 161-130-00"/>
    <x v="34"/>
    <s v="Z 509_ZUBOL"/>
    <s v="Zubolékařský materiál"/>
    <n v="21"/>
    <n v="1055.8599999999999"/>
    <n v="1055.8599999999999"/>
    <n v="1"/>
    <n v="1055.8599999999999"/>
    <n v="1055.8599999999999"/>
    <n v="50.279047619047617"/>
    <n v="1005.5809523809523"/>
    <m/>
    <m/>
    <n v="0"/>
  </r>
  <r>
    <s v="ZF018"/>
    <s v="Kanyla periferní venózní vasofix 16G šedá s injekčním portem, safety bal. á 50 ks 4269179S-01"/>
    <x v="0"/>
    <s v="Z 503_OSTAT"/>
    <s v="Kanyly mimo chirurgické nástroje"/>
    <n v="12"/>
    <n v="19.239999999999998"/>
    <n v="19.239999999999998"/>
    <n v="1350"/>
    <n v="25972.650000000012"/>
    <n v="19.239000000000008"/>
    <n v="1.6032500000000007"/>
    <n v="17.635750000000009"/>
    <n v="12"/>
    <n v="19.241600000000002"/>
    <n v="25976.160000000003"/>
  </r>
  <r>
    <s v="ZF034"/>
    <s v="Implantát maxillofaciální La Forté systém dlaha midi dlouhá L levá 90° 4 otv. (16-LL-104) 242.21LL04"/>
    <x v="34"/>
    <s v="Z 509_ZUBOL"/>
    <s v="Zubolékařský materiál"/>
    <n v="12"/>
    <n v="475.24"/>
    <n v="513.26"/>
    <n v="6"/>
    <n v="2965.5"/>
    <n v="494.25"/>
    <n v="41.1875"/>
    <n v="453.0625"/>
    <m/>
    <m/>
    <n v="0"/>
  </r>
  <r>
    <s v="ZF035"/>
    <s v="Implantát kraniofaciální La Fórte šroub micro corticální 1,2 x  8 mm (12-MC-008) 241.011308"/>
    <x v="34"/>
    <s v="Z 509_ZUBOL"/>
    <s v="Zubolékařský materiál"/>
    <n v="12"/>
    <n v="329.98"/>
    <n v="356.39"/>
    <n v="36"/>
    <n v="12486.47"/>
    <n v="346.8463888888889"/>
    <n v="28.903865740740741"/>
    <n v="317.94252314814815"/>
    <n v="12"/>
    <n v="347.08"/>
    <n v="12494.88"/>
  </r>
  <r>
    <s v="ZF036"/>
    <s v="Kádinka 3000 ml Z1632417010952"/>
    <x v="35"/>
    <s v="Z 505_SKLO_LAB MAT"/>
    <s v="Laboratorní sklo"/>
    <n v="21"/>
    <n v="734.47"/>
    <n v="734.47"/>
    <n v="3"/>
    <n v="2203.41"/>
    <n v="734.46999999999991"/>
    <n v="34.974761904761898"/>
    <n v="699.49523809523805"/>
    <m/>
    <m/>
    <n v="0"/>
  </r>
  <r>
    <s v="ZF037"/>
    <s v="Špička pipetovací EPPENDORF T.I.P.S. Standard, PP, bez filtru, 2 – 200 µl, délka 53 mm,  označení - žlutá, špička žlutá, nesterilní, bal. á  1 000 ks (2 × 500 ks)"/>
    <x v="0"/>
    <s v="Z 503_OSTAT"/>
    <s v="Ostatní - všeobecný materiál"/>
    <n v="21"/>
    <n v="1.08"/>
    <n v="1.17"/>
    <n v="126000"/>
    <n v="137088.63"/>
    <n v="1.0880050000000001"/>
    <n v="5.1809761904761907E-2"/>
    <n v="1.0361952380952382"/>
    <m/>
    <m/>
    <n v="0"/>
  </r>
  <r>
    <s v="ZF041"/>
    <s v="Kanyla ET 4,5 s manžetou bal. á 10 ks S107-45 "/>
    <x v="0"/>
    <s v="Z 503_OSTAT"/>
    <s v="Kanyly mimo chirurgické nástroje"/>
    <n v="21"/>
    <n v="61.71"/>
    <n v="61.71"/>
    <n v="10"/>
    <n v="617.09"/>
    <n v="61.709000000000003"/>
    <n v="2.9385238095238098"/>
    <n v="58.770476190476195"/>
    <m/>
    <m/>
    <n v="0"/>
  </r>
  <r>
    <s v="ZF042"/>
    <s v="Krytí mastný tyl jelonet 10 x 10 cm á 10 ks 7404"/>
    <x v="29"/>
    <s v="Z 502_OBVAZ"/>
    <s v="hojení ran - obvazový materiál"/>
    <n v="12"/>
    <n v="5.27"/>
    <n v="7.53"/>
    <n v="7028"/>
    <n v="47467.209999999985"/>
    <n v="6.7540139442231055"/>
    <n v="0.56283449535192542"/>
    <n v="6.1911794488711802"/>
    <n v="12"/>
    <n v="7.3382416666666659"/>
    <n v="51573.162433333331"/>
  </r>
  <r>
    <s v="ZF058"/>
    <s v="Signum Dentin 1x4g D3 HK66020020 (4951000A)"/>
    <x v="34"/>
    <s v="Z 509_ZUBOL"/>
    <s v="Zubolékařský materiál"/>
    <n v="21"/>
    <n v="759.05"/>
    <n v="759.05"/>
    <n v="1"/>
    <n v="759.05"/>
    <n v="759.05"/>
    <n v="36.145238095238092"/>
    <n v="722.90476190476181"/>
    <m/>
    <m/>
    <n v="0"/>
  </r>
  <r>
    <s v="ZF059"/>
    <s v="Drát ocelový 19 x 25 101-421"/>
    <x v="34"/>
    <s v="Z 509_ZUBOL"/>
    <s v="Zubolékařský materiál"/>
    <n v="12"/>
    <n v="18"/>
    <n v="20"/>
    <n v="70"/>
    <n v="1299.98"/>
    <n v="18.571142857142856"/>
    <n v="1.547595238095238"/>
    <n v="17.023547619047619"/>
    <m/>
    <m/>
    <n v="0"/>
  </r>
  <r>
    <s v="ZF061"/>
    <s v="Drát NiTi 012 101-431"/>
    <x v="34"/>
    <s v="Z 509_ZUBOL"/>
    <s v="Zubolékařský materiál"/>
    <n v="12"/>
    <n v="49.3"/>
    <n v="58"/>
    <n v="60"/>
    <n v="3132.02"/>
    <n v="52.200333333333333"/>
    <n v="4.350027777777778"/>
    <n v="47.850305555555558"/>
    <m/>
    <m/>
    <n v="0"/>
  </r>
  <r>
    <s v="ZF062"/>
    <s v="Drát NiTi 19 x 25 101-450"/>
    <x v="34"/>
    <s v="Z 509_ZUBOL"/>
    <s v="Zubolékařský materiál"/>
    <n v="12"/>
    <n v="76.5"/>
    <n v="76.5"/>
    <n v="30"/>
    <n v="2295.0100000000002"/>
    <n v="76.500333333333344"/>
    <n v="6.3750277777777784"/>
    <n v="70.12530555555557"/>
    <m/>
    <m/>
    <n v="0"/>
  </r>
  <r>
    <s v="ZF063"/>
    <s v="Drát ocelový 16 x 22 101-413"/>
    <x v="34"/>
    <s v="Z 509_ZUBOL"/>
    <s v="Zubolékařský materiál"/>
    <n v="12"/>
    <n v="20"/>
    <n v="20"/>
    <n v="130"/>
    <n v="2599.8900000000003"/>
    <n v="19.999153846153849"/>
    <n v="1.666596153846154"/>
    <n v="18.332557692307695"/>
    <m/>
    <m/>
    <n v="0"/>
  </r>
  <r>
    <s v="ZF064"/>
    <s v="Drát ocelový 17 x 25 101-415"/>
    <x v="34"/>
    <s v="Z 509_ZUBOL"/>
    <s v="Zubolékařský materiál"/>
    <n v="12"/>
    <n v="18.8"/>
    <n v="20"/>
    <n v="100"/>
    <n v="1939.98"/>
    <n v="19.399799999999999"/>
    <n v="1.6166499999999999"/>
    <n v="17.783149999999999"/>
    <m/>
    <m/>
    <n v="0"/>
  </r>
  <r>
    <s v="ZF065"/>
    <s v="Drát ocelový 18 x 25 (101-419) WSE7279"/>
    <x v="34"/>
    <s v="Z 509_ZUBOL"/>
    <s v="Zubolékařský materiál"/>
    <n v="12"/>
    <n v="18"/>
    <n v="18"/>
    <n v="70"/>
    <n v="1259.99"/>
    <n v="17.999857142857142"/>
    <n v="1.4999880952380951"/>
    <n v="16.499869047619047"/>
    <m/>
    <m/>
    <n v="0"/>
  </r>
  <r>
    <s v="ZF070"/>
    <s v="Drát Kirschnerův 2.00 mm s špičkou roztěrká (350) repoziční, ocel 292.400"/>
    <x v="2"/>
    <s v="Z 506_NAHRAD_KOV"/>
    <s v="Umělé tělní náhrady - kovové"/>
    <n v="12"/>
    <n v="516.35"/>
    <n v="516.35"/>
    <n v="2"/>
    <n v="1032.7"/>
    <n v="516.35"/>
    <n v="43.029166666666669"/>
    <n v="473.32083333333333"/>
    <m/>
    <m/>
    <n v="0"/>
  </r>
  <r>
    <s v="ZF076"/>
    <s v="Tampon sterilní stáčený 19 x 20 cm / 3 ks 0444"/>
    <x v="29"/>
    <s v="Z 502_OBVAZ"/>
    <s v="Obvazový materiál"/>
    <n v="12"/>
    <n v="1.59"/>
    <n v="1.72"/>
    <n v="17475"/>
    <n v="28134.450000000004"/>
    <n v="1.6099828326180261"/>
    <n v="0.13416523605150218"/>
    <n v="1.4758175965665239"/>
    <n v="12"/>
    <n v="1.5493333333333335"/>
    <n v="27074.600000000002"/>
  </r>
  <r>
    <s v="ZF077"/>
    <s v="Kompresa NT 10 x 10 cm/1 ks prostřižená 0123"/>
    <x v="29"/>
    <s v="Z 502_OBVAZ"/>
    <s v="Obvazový materiál"/>
    <n v="12"/>
    <n v="2.89"/>
    <n v="3.06"/>
    <n v="1750"/>
    <n v="5068.4599999999991"/>
    <n v="2.8962628571428568"/>
    <n v="0.24135523809523807"/>
    <n v="2.6549076190476186"/>
    <m/>
    <m/>
    <n v="0"/>
  </r>
  <r>
    <s v="ZF080"/>
    <s v="Rouška břišní 17 nití s kroužkem na tkanici 12 x 47 cm bal. á 50 ks 1230100311"/>
    <x v="29"/>
    <s v="Z 502_OBVAZ"/>
    <s v="Obvazový materiál"/>
    <n v="12"/>
    <n v="10.84"/>
    <n v="31.63"/>
    <n v="26600"/>
    <n v="573221.33000000007"/>
    <n v="21.54967406015038"/>
    <n v="1.7958061716791984"/>
    <n v="19.753867888471181"/>
    <n v="12"/>
    <n v="20.063007692307693"/>
    <n v="533676.00461538462"/>
  </r>
  <r>
    <s v="ZF083"/>
    <s v="Set na léčebné depleční erytrocytaferézy k separátorům krevních buněk MCS+ (Therapeutic Erythrocyte Closed Disposable Set), bal. á 8 ks"/>
    <x v="24"/>
    <s v="Z 528 SETY"/>
    <s v="Odběrové systémy transfúzní odd."/>
    <n v="21"/>
    <n v="3388"/>
    <n v="3388"/>
    <n v="32"/>
    <n v="108416"/>
    <n v="3388"/>
    <n v="161.33333333333334"/>
    <n v="3226.6666666666665"/>
    <m/>
    <m/>
    <n v="0"/>
  </r>
  <r>
    <s v="ZF086"/>
    <s v="Škrabka okrouhlá rovná ollier 16,0 mm 226 mm 397124140060"/>
    <x v="0"/>
    <s v="Z 503_OSTAT"/>
    <s v="Nástroje chirurgické do 1 roku"/>
    <n v="21"/>
    <n v="767.75"/>
    <n v="767.75"/>
    <n v="1"/>
    <n v="767.75"/>
    <n v="767.75"/>
    <n v="36.55952380952381"/>
    <n v="731.19047619047615"/>
    <m/>
    <m/>
    <n v="0"/>
  </r>
  <r>
    <s v="ZF087"/>
    <s v="Elektroda EKG s upevněním pomocí elastického pásku k EEG přístroji konektor TouchProof 1,5 mm délka kabelu 1,5 m žlutý 63-401"/>
    <x v="0"/>
    <s v="Z 503_OSTAT"/>
    <s v="Elektrody"/>
    <n v="21"/>
    <n v="587.19000000000005"/>
    <n v="587.19000000000005"/>
    <n v="1"/>
    <n v="587.19000000000005"/>
    <n v="587.19000000000005"/>
    <n v="27.961428571428574"/>
    <n v="559.22857142857151"/>
    <n v="21"/>
    <n v="544.5"/>
    <n v="544.5"/>
  </r>
  <r>
    <s v="ZF090"/>
    <s v="Stapler kožní Manipler 35 svorek á 6 ks 783100 "/>
    <x v="4"/>
    <s v="Z 523_STAPLE"/>
    <s v="Staplery, endosk., extraktory"/>
    <n v="12"/>
    <n v="91.96"/>
    <n v="91.96"/>
    <n v="4116"/>
    <n v="378507.3600000001"/>
    <n v="91.960000000000022"/>
    <n v="7.6633333333333349"/>
    <n v="84.296666666666681"/>
    <n v="12"/>
    <n v="85.12"/>
    <n v="350353.92000000004"/>
  </r>
  <r>
    <s v="ZF091"/>
    <s v="Zátka k plastovým zkumavkám FLME21301"/>
    <x v="0"/>
    <s v="Z 503_OSTAT"/>
    <s v="Ostatní - všeobecný materiál"/>
    <n v="21"/>
    <n v="0.37"/>
    <n v="0.37"/>
    <n v="23000"/>
    <n v="8515.98"/>
    <n v="0.37025999999999998"/>
    <n v="1.7631428571428569E-2"/>
    <n v="0.3526285714285714"/>
    <m/>
    <m/>
    <n v="0"/>
  </r>
  <r>
    <s v="ZF096"/>
    <s v="Tyčinka vatová ušní bal. á 100 ks 60201189 (601801183)"/>
    <x v="29"/>
    <s v="Z 502_OBVAZ"/>
    <s v="Obvazový materiál"/>
    <n v="12"/>
    <n v="6.05"/>
    <n v="6.05"/>
    <n v="8600"/>
    <n v="52030"/>
    <n v="6.05"/>
    <n v="0.50416666666666665"/>
    <n v="5.5458333333333334"/>
    <n v="12"/>
    <n v="5.6"/>
    <n v="48160"/>
  </r>
  <r>
    <s v="ZF100"/>
    <s v="Knoflík Opti-MIM 430-001"/>
    <x v="34"/>
    <s v="Z 509_ZUBOL"/>
    <s v="Zubolékařský materiál"/>
    <n v="12"/>
    <n v="59"/>
    <n v="59"/>
    <n v="20"/>
    <n v="1179.99"/>
    <n v="58.999499999999998"/>
    <n v="4.9166249999999998"/>
    <n v="54.082875000000001"/>
    <m/>
    <m/>
    <n v="0"/>
  </r>
  <r>
    <s v="ZF104"/>
    <s v="Nádoba na kontaminovaný ostrý odpad 10,0 l  kulatá, 30cm; Ø 24cm/20cm, včetně samolepky bal. á 10 ks 15-0006"/>
    <x v="0"/>
    <s v="Z 503_OSTAT"/>
    <s v="Nádoby"/>
    <n v="21"/>
    <n v="45.98"/>
    <n v="45.98"/>
    <n v="970"/>
    <n v="44600.6"/>
    <n v="45.98"/>
    <n v="2.1895238095238092"/>
    <n v="43.790476190476184"/>
    <m/>
    <m/>
    <n v="0"/>
  </r>
  <r>
    <s v="ZF105"/>
    <s v="Hřeb PH nagel 10/7 Targon KE023T"/>
    <x v="2"/>
    <s v="Z 506_NAHRAD_KOV"/>
    <s v="Umělé tělní náhrady - kovové"/>
    <n v="12"/>
    <n v="11210.38"/>
    <n v="11210.38"/>
    <n v="2"/>
    <n v="22420.76"/>
    <n v="11210.38"/>
    <n v="934.19833333333327"/>
    <n v="10276.181666666665"/>
    <m/>
    <m/>
    <n v="0"/>
  </r>
  <r>
    <s v="ZF106"/>
    <s v="Hřeb PH nagel 10/7 Targon KE073T"/>
    <x v="2"/>
    <s v="Z 506_NAHRAD_KOV"/>
    <s v="Umělé tělní náhrady - kovové"/>
    <n v="12"/>
    <n v="12106.99"/>
    <n v="12106.99"/>
    <n v="2"/>
    <n v="24213.98"/>
    <n v="12106.99"/>
    <n v="1008.9158333333334"/>
    <n v="11098.074166666667"/>
    <m/>
    <m/>
    <n v="0"/>
  </r>
  <r>
    <s v="ZF108"/>
    <s v="Krytí mepilex lite 6 x  8,5 cm bal. á 5 ks 284000-01"/>
    <x v="29"/>
    <s v="Z 502_OBVAZ"/>
    <s v="hojení ran - obvazový materiál"/>
    <n v="12"/>
    <n v="75.13"/>
    <n v="76.599999999999994"/>
    <n v="235"/>
    <n v="17802.469999999994"/>
    <n v="75.755191489361678"/>
    <n v="6.3129326241134729"/>
    <n v="69.442258865248206"/>
    <n v="12"/>
    <n v="74.602000000000004"/>
    <n v="17531.47"/>
  </r>
  <r>
    <s v="ZF132"/>
    <s v="Disektor jednorázový maryland D5/310 mm bal. á 10 ks PO891SU"/>
    <x v="4"/>
    <s v="Z 523_STAPLE"/>
    <s v="Staplery, endosk., extraktory"/>
    <n v="21"/>
    <n v="4200.53"/>
    <n v="4200.53"/>
    <n v="20"/>
    <n v="84010.54"/>
    <n v="4200.527"/>
    <n v="200.02509523809525"/>
    <n v="4000.5019047619048"/>
    <m/>
    <m/>
    <n v="0"/>
  </r>
  <r>
    <s v="ZF135"/>
    <s v="Fréza malá OWA ( L2116 0001 00BO ) 999-6000/5"/>
    <x v="34"/>
    <s v="Z 509_ZUBOL"/>
    <s v="Zubolékařský materiál"/>
    <n v="21"/>
    <n v="165"/>
    <n v="299"/>
    <n v="30"/>
    <n v="7630"/>
    <n v="254.33333333333334"/>
    <n v="12.111111111111111"/>
    <n v="242.22222222222223"/>
    <m/>
    <m/>
    <n v="0"/>
  </r>
  <r>
    <s v="ZF139"/>
    <s v="Obinadlo elastické idealflex krátkotažné 15 cm x 5 m 931325"/>
    <x v="29"/>
    <s v="Z 502_OBVAZ"/>
    <s v="obinadla, obvazy, gáza, vata, vložky"/>
    <n v="12"/>
    <n v="15.88"/>
    <n v="15.88"/>
    <n v="500"/>
    <n v="7940.79"/>
    <n v="15.88158"/>
    <n v="1.3234649999999999"/>
    <n v="14.558114999999999"/>
    <n v="12"/>
    <n v="15.4672"/>
    <n v="7733.6"/>
  </r>
  <r>
    <s v="ZF158"/>
    <s v="Hlavice průboj. aort. 4 mm, á 5 ks, FB184R"/>
    <x v="0"/>
    <s v="Z 503_OSTAT"/>
    <s v="Ostatní - všeobecný materiál"/>
    <n v="21"/>
    <n v="1788.56"/>
    <n v="1788.56"/>
    <n v="10"/>
    <n v="17885.57"/>
    <n v="1788.557"/>
    <n v="85.169380952380948"/>
    <n v="1703.387619047619"/>
    <m/>
    <m/>
    <n v="0"/>
  </r>
  <r>
    <s v="ZF159"/>
    <s v="Nádoba na kontaminovaný ostrý odpad 1,0 l  kulatá, 12,5cm; Ø 14cm/10,2cm, včetně samolepky 15-0002/2"/>
    <x v="0"/>
    <s v="Z 503_OSTAT"/>
    <s v="Nádoby"/>
    <n v="21"/>
    <n v="11.74"/>
    <n v="11.74"/>
    <n v="12463"/>
    <n v="145691.28000000012"/>
    <n v="11.689904517371428"/>
    <n v="0.55666211987482994"/>
    <n v="11.133242397496598"/>
    <n v="21"/>
    <n v="11.737"/>
    <n v="146278.231"/>
  </r>
  <r>
    <s v="ZF160"/>
    <s v="Kanyla periferní venózní vasofix 14G oranžová s inkekčním portem, safety 4269225S-01"/>
    <x v="0"/>
    <s v="Z 503_OSTAT"/>
    <s v="Kanyly mimo chirurgické nástroje"/>
    <n v="12"/>
    <n v="27.33"/>
    <n v="27.33"/>
    <n v="100"/>
    <n v="2733.39"/>
    <n v="27.3339"/>
    <n v="2.277825"/>
    <n v="25.056075"/>
    <m/>
    <m/>
    <n v="0"/>
  </r>
  <r>
    <s v="ZF163"/>
    <s v="Kazeta EnCor Enspire vacuum and rinse tubing cassette assembly bal. á 12 ks DS4001"/>
    <x v="0"/>
    <s v="Z 503_OSTAT"/>
    <s v="Ostatní - všeobecný materiál"/>
    <n v="12"/>
    <n v="953.14"/>
    <n v="953.14"/>
    <n v="12"/>
    <n v="11437.68"/>
    <n v="953.14"/>
    <n v="79.428333333333327"/>
    <n v="873.7116666666667"/>
    <m/>
    <m/>
    <n v="0"/>
  </r>
  <r>
    <s v="ZF173"/>
    <s v="Šroub zajišťovací 33 mm KB533T"/>
    <x v="2"/>
    <s v="Z 506_NAHRAD_KOV"/>
    <s v="Umělé tělní náhrady - kovové"/>
    <n v="12"/>
    <n v="1195.47"/>
    <n v="1195.47"/>
    <n v="1"/>
    <n v="1195.47"/>
    <n v="1195.47"/>
    <n v="99.622500000000002"/>
    <n v="1095.8475000000001"/>
    <m/>
    <m/>
    <n v="0"/>
  </r>
  <r>
    <s v="ZF174"/>
    <s v="Nádoba na histologický mat. 400 ml 333000041012"/>
    <x v="0"/>
    <s v="Z 503_OSTAT"/>
    <s v="Nádoby"/>
    <n v="21"/>
    <n v="11.13"/>
    <n v="11.13"/>
    <n v="121"/>
    <n v="1346.98"/>
    <n v="11.132066115702479"/>
    <n v="0.53009838646202279"/>
    <n v="10.601967729240457"/>
    <m/>
    <m/>
    <n v="0"/>
  </r>
  <r>
    <s v="ZF175"/>
    <s v="Nádoba na histologický mat. 3000 ml 333 003 723 001"/>
    <x v="0"/>
    <s v="Z 503_OSTAT"/>
    <s v="Nádoby"/>
    <n v="21"/>
    <n v="65.459999999999994"/>
    <n v="65.459999999999994"/>
    <n v="501"/>
    <n v="32795.979999999996"/>
    <n v="65.461037924151682"/>
    <n v="3.1171922821024611"/>
    <n v="62.343845642049224"/>
    <n v="21"/>
    <n v="70.180000000000007"/>
    <n v="35160.18"/>
  </r>
  <r>
    <s v="ZF176"/>
    <s v="Nádoba na histologický mat. 5700 ml 333000086003"/>
    <x v="0"/>
    <s v="Z 503_OSTAT"/>
    <s v="Nádoby"/>
    <n v="21"/>
    <n v="84.22"/>
    <n v="84.22"/>
    <n v="424"/>
    <n v="35707.579999999994"/>
    <n v="84.215990566037718"/>
    <n v="4.010285265049415"/>
    <n v="80.205705300988299"/>
    <n v="21"/>
    <n v="84.215945945945947"/>
    <n v="35707.561081081083"/>
  </r>
  <r>
    <s v="ZF178"/>
    <s v="Zkumavka 2 ml bal.á 500 ks U346500.N"/>
    <x v="35"/>
    <s v="Z 505_SKLO_LAB MAT"/>
    <s v="Laboratorní materiál"/>
    <n v="21"/>
    <n v="1.29"/>
    <n v="1.56"/>
    <n v="4000"/>
    <n v="5805.579999999999"/>
    <n v="1.4513949999999998"/>
    <n v="6.9114047619047603E-2"/>
    <n v="1.3822809523809521"/>
    <m/>
    <m/>
    <n v="0"/>
  </r>
  <r>
    <s v="ZF181"/>
    <s v="Fréza na silikon S237QG65"/>
    <x v="34"/>
    <s v="Z 509_ZUBOL"/>
    <s v="Zubolékařský materiál"/>
    <n v="21"/>
    <n v="1492.78"/>
    <n v="1492.78"/>
    <n v="2"/>
    <n v="2985.55"/>
    <n v="1492.7750000000001"/>
    <n v="71.084523809523816"/>
    <n v="1421.6904761904764"/>
    <m/>
    <m/>
    <n v="0"/>
  </r>
  <r>
    <s v="ZF186"/>
    <s v="Stříkačka janett 2-dílná 150 ml vyplachovací balená 08151 - nahrazuje ZA791 - povoleno pouze pro ÚČOCH"/>
    <x v="0"/>
    <s v="Z 503_OSTAT"/>
    <s v="Stříkačky"/>
    <n v="21"/>
    <n v="74.930000000000007"/>
    <n v="75.02"/>
    <n v="25"/>
    <n v="1875.05"/>
    <n v="75.001999999999995"/>
    <n v="3.5715238095238093"/>
    <n v="71.430476190476185"/>
    <m/>
    <m/>
    <n v="0"/>
  </r>
  <r>
    <s v="ZF188"/>
    <s v="Tetric Evo Flow 2 g  A1"/>
    <x v="34"/>
    <s v="Z 509_ZUBOL"/>
    <s v="Zubolékařský materiál"/>
    <n v="12"/>
    <n v="1298.01"/>
    <n v="1298.01"/>
    <n v="17"/>
    <n v="22066.109999999997"/>
    <n v="1298.0064705882351"/>
    <n v="108.16720588235292"/>
    <n v="1189.8392647058822"/>
    <n v="12"/>
    <n v="1279.04"/>
    <n v="21743.68"/>
  </r>
  <r>
    <s v="ZF189"/>
    <s v="Maska anesteziologická ambu jednorázová dospělá bal. á 20 ks 000-252-055 (252-955)"/>
    <x v="37"/>
    <s v="Z 542 INTENZ_PECE"/>
    <s v="Intenzívní péče, operační sály"/>
    <n v="21"/>
    <n v="39.93"/>
    <n v="39.93"/>
    <n v="60"/>
    <n v="2395.8000000000002"/>
    <n v="39.93"/>
    <n v="1.9014285714285715"/>
    <n v="38.028571428571425"/>
    <m/>
    <m/>
    <n v="0"/>
  </r>
  <r>
    <s v="ZF192"/>
    <s v="Nádoba na kontaminovaný ostrý odpad 4,0 l  kulatá, 15,5cm; Ø 24cm/20cm, včetně samolepky 15-0023"/>
    <x v="0"/>
    <s v="Z 503_OSTAT"/>
    <s v="Nádoby"/>
    <n v="21"/>
    <n v="25.53"/>
    <n v="25.530999999999999"/>
    <n v="11522"/>
    <n v="294168.00999999908"/>
    <n v="25.530985072036025"/>
    <n v="1.2157611939064774"/>
    <n v="24.315223878129547"/>
    <n v="21"/>
    <n v="25.530999999999999"/>
    <n v="294168.18199999997"/>
  </r>
  <r>
    <s v="ZF196"/>
    <s v="Kanyla ET 8,0 se sáním nad manžetou SACETT I.D. bal. á 10 ks 100/189/080"/>
    <x v="0"/>
    <s v="Z 503_OSTAT"/>
    <s v="Kanyly mimo chirurgické nástroje"/>
    <n v="12"/>
    <n v="178.72"/>
    <n v="239.58"/>
    <n v="60"/>
    <n v="12548.910000000002"/>
    <n v="209.14850000000004"/>
    <n v="17.42904166666667"/>
    <n v="191.71945833333336"/>
    <n v="12"/>
    <n v="221.76"/>
    <n v="13305.599999999999"/>
  </r>
  <r>
    <s v="ZF197"/>
    <s v="Vialka krimpovací bal. á 100 ks 32011L-1232"/>
    <x v="0"/>
    <s v="Z 503_OSTAT"/>
    <s v="Ostatní - všeobecný materiál"/>
    <n v="21"/>
    <n v="4.82"/>
    <n v="4.82"/>
    <n v="300"/>
    <n v="1444.56"/>
    <n v="4.8151999999999999"/>
    <n v="0.22929523809523808"/>
    <n v="4.5859047619047617"/>
    <m/>
    <m/>
    <n v="0"/>
  </r>
  <r>
    <s v="ZF202"/>
    <s v="Kanyla TS 6,0 s manžetou s nízkotl.manž.s linkou pro sání v subg. prostorul bal. á 10 ks 100/860/060"/>
    <x v="0"/>
    <s v="Z 503_OSTAT"/>
    <s v="Kanyly mimo chirurgické nástroje"/>
    <n v="12"/>
    <n v="604.1"/>
    <n v="604.1"/>
    <n v="10"/>
    <n v="6040.95"/>
    <n v="604.09500000000003"/>
    <n v="50.341250000000002"/>
    <n v="553.75375000000008"/>
    <m/>
    <m/>
    <n v="0"/>
  </r>
  <r>
    <s v="ZF212"/>
    <s v="Mikrozkumavka eppendorf 3810X 1,5 ml s víčkem bal. á 1000 ks 0030125150"/>
    <x v="35"/>
    <s v="Z 505_SKLO_LAB MAT"/>
    <s v="Laboratorní materiál"/>
    <n v="21"/>
    <n v="1.1100000000000001"/>
    <n v="1.1100000000000001"/>
    <n v="54000"/>
    <n v="60197.770000000004"/>
    <n v="1.1147735185185186"/>
    <n v="5.3084453262786602E-2"/>
    <n v="1.061689065255732"/>
    <m/>
    <m/>
    <n v="0"/>
  </r>
  <r>
    <s v="ZF214"/>
    <s v="Špička pipetovací eppendorf Dualfilter G 50-1000 ul bal. á 960 ks 0030078578"/>
    <x v="35"/>
    <s v="Z 505_SKLO_LAB MAT"/>
    <s v="Laboratorní materiál"/>
    <n v="21"/>
    <n v="5.3"/>
    <n v="5.3"/>
    <n v="4800"/>
    <n v="25459"/>
    <n v="5.3039583333333331"/>
    <n v="0.25256944444444446"/>
    <n v="5.0513888888888889"/>
    <m/>
    <m/>
    <n v="0"/>
  </r>
  <r>
    <s v="ZF215"/>
    <s v="Stojánek - držák PCR rack U328960.Y"/>
    <x v="0"/>
    <s v="Z 503_OSTAT"/>
    <s v="Ostatní - všeobecný materiál"/>
    <n v="21"/>
    <n v="212.19"/>
    <n v="212.19"/>
    <n v="2"/>
    <n v="424.38"/>
    <n v="212.19"/>
    <n v="10.104285714285714"/>
    <n v="202.08571428571429"/>
    <m/>
    <m/>
    <n v="0"/>
  </r>
  <r>
    <s v="ZF217"/>
    <s v="Rychlospojka podtlak přímá P00325"/>
    <x v="0"/>
    <s v="Z 503_OSTAT"/>
    <s v="Ostatní - všeobecný materiál"/>
    <n v="21"/>
    <n v="617.1"/>
    <n v="617.1"/>
    <n v="2"/>
    <n v="1234.2"/>
    <n v="617.1"/>
    <n v="29.385714285714286"/>
    <n v="587.71428571428578"/>
    <m/>
    <m/>
    <n v="0"/>
  </r>
  <r>
    <s v="ZF221"/>
    <s v="Víčka k vialkám 15-425 černá PP plná 5320-15"/>
    <x v="0"/>
    <s v="Z 503_OSTAT"/>
    <s v="Ostatní - všeobecný materiál"/>
    <n v="21"/>
    <n v="1.7"/>
    <n v="1.7"/>
    <n v="500"/>
    <n v="852.37"/>
    <n v="1.7047399999999999"/>
    <n v="8.117809523809523E-2"/>
    <n v="1.6235619047619048"/>
    <m/>
    <m/>
    <n v="0"/>
  </r>
  <r>
    <s v="ZF225"/>
    <s v="Náplast derma plast sensitive hypoalergenní bal. á 250 ks 5353811"/>
    <x v="29"/>
    <s v="Z 502_OBVAZ"/>
    <s v="náplasti - obvazový materiál"/>
    <n v="12"/>
    <n v="0.33"/>
    <n v="0.33"/>
    <n v="14250"/>
    <n v="4667.84"/>
    <n v="0.32756771929824563"/>
    <n v="2.7297309941520468E-2"/>
    <n v="0.30027040935672517"/>
    <n v="12"/>
    <n v="0.31901999999999997"/>
    <n v="4546.0349999999999"/>
  </r>
  <r>
    <s v="ZF226"/>
    <s v="Fréza na silikon S263QG60"/>
    <x v="34"/>
    <s v="Z 509_ZUBOL"/>
    <s v="Zubolékařský materiál"/>
    <n v="21"/>
    <n v="1424.06"/>
    <n v="1424.06"/>
    <n v="2"/>
    <n v="2848.12"/>
    <n v="1424.06"/>
    <n v="67.812380952380948"/>
    <n v="1356.2476190476191"/>
    <m/>
    <m/>
    <n v="0"/>
  </r>
  <r>
    <s v="ZF227"/>
    <s v="Rukojeť aktivní elektrody jednorázová 3 m kabel bal. á 50 ksME100"/>
    <x v="0"/>
    <s v="Z 503_OSTAT"/>
    <s v="Ostatní - všeobecný materiál"/>
    <n v="21"/>
    <n v="50.24"/>
    <n v="51.6"/>
    <n v="350"/>
    <n v="17872.73"/>
    <n v="51.064942857142853"/>
    <n v="2.4316639455782312"/>
    <n v="48.633278911564624"/>
    <m/>
    <m/>
    <n v="0"/>
  </r>
  <r>
    <s v="ZF231"/>
    <s v="Jehla spinální spinocan 22 G x 120 mm černá bal. á 25 ks 4506090"/>
    <x v="30"/>
    <s v="Z 530 JEHLY"/>
    <s v="Jehly"/>
    <n v="21"/>
    <n v="174.58"/>
    <n v="174.58"/>
    <n v="25"/>
    <n v="4364.47"/>
    <n v="174.5788"/>
    <n v="8.3132761904761914"/>
    <n v="166.26552380952381"/>
    <m/>
    <m/>
    <n v="0"/>
  </r>
  <r>
    <s v="ZF239"/>
    <s v="Kanyla TS 8,0 s manžetou +2 hlad.vnitřní vyměnit.kanyly 101/810/080"/>
    <x v="0"/>
    <s v="Z 503_OSTAT"/>
    <s v="Kanyly mimo chirurgické nástroje"/>
    <n v="12"/>
    <n v="741.52"/>
    <n v="1081"/>
    <n v="42"/>
    <n v="38612.400000000001"/>
    <n v="919.34285714285716"/>
    <n v="76.611904761904768"/>
    <n v="842.73095238095243"/>
    <n v="12"/>
    <n v="1052.8"/>
    <n v="44217.599999999999"/>
  </r>
  <r>
    <s v="ZF243"/>
    <s v="Destička PCR 96 jamek bal. á 25 ks ABgene 96 - wel PCR plate non skirted AB-0600"/>
    <x v="35"/>
    <s v="Z 505_SKLO_LAB MAT"/>
    <s v="Laboratorní materiál"/>
    <n v="21"/>
    <n v="3920.4"/>
    <n v="3920.4"/>
    <n v="7"/>
    <n v="27442.800000000003"/>
    <n v="3920.4000000000005"/>
    <n v="186.68571428571431"/>
    <n v="3733.7142857142862"/>
    <m/>
    <m/>
    <n v="0"/>
  </r>
  <r>
    <s v="ZF245"/>
    <s v="SC Adapter S0101 bal á 100 ks S0120-100"/>
    <x v="35"/>
    <s v="Z 505_SKLO_LAB MAT"/>
    <s v="Laboratorní materiál"/>
    <n v="21"/>
    <n v="12.83"/>
    <n v="12.83"/>
    <n v="100"/>
    <n v="1282.5999999999999"/>
    <n v="12.825999999999999"/>
    <n v="0.61076190476190473"/>
    <n v="12.215238095238094"/>
    <m/>
    <m/>
    <n v="0"/>
  </r>
  <r>
    <s v="ZF250"/>
    <s v="Šroub kanylovaný 6.5 mm L50/16 (50/16) samovrtný, titan 408.405"/>
    <x v="2"/>
    <s v="Z 506_NAHRAD_KOV"/>
    <s v="Umělé tělní náhrady - kovové"/>
    <n v="12"/>
    <n v="1505.35"/>
    <n v="1505.35"/>
    <n v="2"/>
    <n v="3010.7"/>
    <n v="1505.35"/>
    <n v="125.44583333333333"/>
    <n v="1379.9041666666667"/>
    <m/>
    <m/>
    <n v="0"/>
  </r>
  <r>
    <s v="ZF251"/>
    <s v="Šroub kanylovaný 6.5 mm L65/16 (65/16) samovrtný, titan 408.408"/>
    <x v="2"/>
    <s v="Z 506_NAHRAD_KOV"/>
    <s v="Umělé tělní náhrady - kovové"/>
    <n v="12"/>
    <n v="1505.35"/>
    <n v="2213.75"/>
    <n v="2"/>
    <n v="3010.7"/>
    <n v="1505.35"/>
    <n v="125.44583333333333"/>
    <n v="1379.9041666666667"/>
    <m/>
    <m/>
    <n v="0"/>
  </r>
  <r>
    <s v="ZF252"/>
    <s v="Šroub zajišťovací stardrive 5.0 mm 212.217"/>
    <x v="2"/>
    <s v="Z 506_NAHRAD_KOV"/>
    <s v="Umělé tělní náhrady - kovové"/>
    <n v="12"/>
    <n v="1005.1"/>
    <n v="1005.1"/>
    <n v="2"/>
    <n v="2010.2"/>
    <n v="1005.1"/>
    <n v="83.75833333333334"/>
    <n v="921.3416666666667"/>
    <m/>
    <m/>
    <n v="0"/>
  </r>
  <r>
    <s v="ZF256"/>
    <s v="Šití vicryl vi 5-0 bal. á 12 ks W9442"/>
    <x v="33"/>
    <s v="Z 529 SITI"/>
    <s v="Šití"/>
    <n v="12"/>
    <n v="89.8"/>
    <n v="89.8"/>
    <n v="156"/>
    <n v="14008.149999999998"/>
    <n v="89.79583333333332"/>
    <n v="7.48298611111111"/>
    <n v="82.312847222222217"/>
    <n v="12"/>
    <n v="94.36"/>
    <n v="14720.16"/>
  </r>
  <r>
    <s v="ZF258"/>
    <s v="Vrták k vrtačce MIDAS REX Medtronic, kulička kroucená, průměr 5 mm, délka 7 cm 7BA50"/>
    <x v="0"/>
    <s v="Z 503_OSTAT"/>
    <s v="Fréza, vrták"/>
    <n v="21"/>
    <n v="2308.5500000000002"/>
    <n v="2308.5500000000002"/>
    <n v="4"/>
    <n v="9234.19"/>
    <n v="2308.5475000000001"/>
    <n v="109.93083333333334"/>
    <n v="2198.6166666666668"/>
    <m/>
    <m/>
    <n v="0"/>
  </r>
  <r>
    <s v="ZF259"/>
    <s v="Kep vzorkový sample cups á 5000 ks 10394246"/>
    <x v="0"/>
    <s v="Z 503_OSTAT"/>
    <s v="Ostatní - všeobecný materiál"/>
    <n v="21"/>
    <n v="0.53"/>
    <n v="0.53"/>
    <n v="5000"/>
    <n v="2658.01"/>
    <n v="0.53160200000000002"/>
    <n v="2.5314380952380953E-2"/>
    <n v="0.5062876190476191"/>
    <m/>
    <m/>
    <n v="0"/>
  </r>
  <r>
    <s v="ZF260"/>
    <s v="Fixatér na ruku mini LTX"/>
    <x v="0"/>
    <s v="Z 503_OSTAT"/>
    <s v="Ostatní - všeobecný materiál"/>
    <n v="12"/>
    <n v="5175"/>
    <n v="5175"/>
    <n v="1"/>
    <n v="5175"/>
    <n v="5175"/>
    <n v="431.25"/>
    <n v="4743.75"/>
    <m/>
    <m/>
    <n v="0"/>
  </r>
  <r>
    <s v="ZF267"/>
    <s v="Signum Dentin 1x4g A3 HK66020008 (4950994A)"/>
    <x v="34"/>
    <s v="Z 509_ZUBOL"/>
    <s v="Zubolékařský materiál"/>
    <n v="21"/>
    <n v="859.05"/>
    <n v="859.05"/>
    <n v="3"/>
    <n v="2577.15"/>
    <n v="859.05000000000007"/>
    <n v="40.907142857142858"/>
    <n v="818.14285714285722"/>
    <m/>
    <m/>
    <n v="0"/>
  </r>
  <r>
    <s v="ZF268"/>
    <s v="Šroub samořezný kortikální Stardrive malý fragment, ocel 3.5 mm x 40 mm 204.840"/>
    <x v="2"/>
    <s v="Z 506_NAHRAD_KOV"/>
    <s v="Umělé tělní náhrady - kovové"/>
    <n v="12"/>
    <n v="233.45"/>
    <n v="233.45"/>
    <n v="28"/>
    <n v="6536.5999999999976"/>
    <n v="233.4499999999999"/>
    <n v="19.454166666666659"/>
    <n v="213.99583333333325"/>
    <n v="12"/>
    <n v="227.36"/>
    <n v="6366.08"/>
  </r>
  <r>
    <s v="ZF269"/>
    <s v="Vrták diamantový kulička prům. 3,0 mm délka 70 mm k vrtačce Midas Rex Legend Stylus 7BA30D"/>
    <x v="0"/>
    <s v="Z 503_OSTAT"/>
    <s v="Fréza, vrták"/>
    <n v="21"/>
    <n v="2510.2199999999998"/>
    <n v="2510.2199999999998"/>
    <n v="6"/>
    <n v="15061.310000000001"/>
    <n v="2510.2183333333337"/>
    <n v="119.53420634920637"/>
    <n v="2390.6841269841275"/>
    <m/>
    <m/>
    <n v="0"/>
  </r>
  <r>
    <s v="ZF270"/>
    <s v="Vrták diamantový kulička prům. 4,0 mm délka 70 mm k vrtačce Midas Rex Legend Stylus 7BA40D"/>
    <x v="0"/>
    <s v="Z 503_OSTAT"/>
    <s v="Fréza, vrták"/>
    <n v="21"/>
    <n v="2510.2199999999998"/>
    <n v="2510.2199999999998"/>
    <n v="11"/>
    <n v="27612.400000000001"/>
    <n v="2510.2181818181821"/>
    <n v="119.53419913419914"/>
    <n v="2390.6839826839828"/>
    <m/>
    <m/>
    <n v="0"/>
  </r>
  <r>
    <s v="ZF271"/>
    <s v="Vrták diamantový kulička prům. 5,0 mm délka 70 mm k vrtačce Midas Rex Legend Stylus 7BA50D"/>
    <x v="0"/>
    <s v="Z 503_OSTAT"/>
    <s v="Fréza, vrták"/>
    <n v="21"/>
    <n v="2510.2199999999998"/>
    <n v="2510.2199999999998"/>
    <n v="14"/>
    <n v="35143.050000000003"/>
    <n v="2510.2178571428572"/>
    <n v="119.53418367346939"/>
    <n v="2390.6836734693879"/>
    <m/>
    <m/>
    <n v="0"/>
  </r>
  <r>
    <s v="ZF273"/>
    <s v="Vrták k vrtačce MIDAS REX Medtronic, kulička kroucená, průměr 4 mm, délka 7 cm 7BA40"/>
    <x v="0"/>
    <s v="Z 503_OSTAT"/>
    <s v="Fréza, vrták"/>
    <n v="21"/>
    <n v="2308.5500000000002"/>
    <n v="2308.5500000000002"/>
    <n v="7"/>
    <n v="16159.82"/>
    <n v="2308.5457142857144"/>
    <n v="109.93074829931973"/>
    <n v="2198.6149659863945"/>
    <m/>
    <m/>
    <n v="0"/>
  </r>
  <r>
    <s v="ZF274"/>
    <s v="Vrták diamantový kulička prům. 6,0 mm délka 70 mm k vrtačce Midas Rex Legend Stylus 7BA60D"/>
    <x v="0"/>
    <s v="Z 503_OSTAT"/>
    <s v="Fréza, vrták"/>
    <n v="12"/>
    <n v="2510.2199999999998"/>
    <n v="2510.23"/>
    <n v="40"/>
    <n v="100408.73"/>
    <n v="2510.2182499999999"/>
    <n v="209.18485416666667"/>
    <n v="2301.0333958333331"/>
    <n v="12"/>
    <n v="2323.5075000000002"/>
    <n v="92940.3"/>
  </r>
  <r>
    <s v="ZF281"/>
    <s v="Šroub samořezný kortikální Stardrive malý fragment, ocel 3.5 mm x 38 mm 204.838"/>
    <x v="2"/>
    <s v="Z 506_NAHRAD_KOV"/>
    <s v="Umělé tělní náhrady - kovové"/>
    <n v="12"/>
    <n v="233.45"/>
    <n v="342.7"/>
    <n v="10"/>
    <n v="2334.5"/>
    <n v="233.45"/>
    <n v="19.454166666666666"/>
    <n v="213.99583333333334"/>
    <n v="12"/>
    <n v="227.36"/>
    <n v="2273.6000000000004"/>
  </r>
  <r>
    <s v="ZF282"/>
    <s v="Šroub kortikální 3.5 mm 204.850"/>
    <x v="2"/>
    <s v="Z 506_NAHRAD_KOV"/>
    <s v="Umělé tělní náhrady - kovové"/>
    <n v="12"/>
    <n v="305.89999999999998"/>
    <n v="305.89999999999998"/>
    <n v="30"/>
    <n v="9176.9999999999964"/>
    <n v="305.89999999999986"/>
    <n v="25.491666666666656"/>
    <n v="280.40833333333319"/>
    <m/>
    <m/>
    <n v="0"/>
  </r>
  <r>
    <s v="ZF287"/>
    <s v="Dlaha LCP tvaru třetiny válce 3.5 mm (88) 7 otv. 241.371"/>
    <x v="2"/>
    <s v="Z 506_NAHRAD_KOV"/>
    <s v="Umělé tělní náhrady - kovové"/>
    <n v="12"/>
    <n v="494.5"/>
    <n v="726.8"/>
    <n v="32"/>
    <n v="15824"/>
    <n v="494.5"/>
    <n v="41.208333333333336"/>
    <n v="453.29166666666669"/>
    <n v="12"/>
    <n v="481.6"/>
    <n v="15411.2"/>
  </r>
  <r>
    <s v="ZF288"/>
    <s v="Dlaha LCP tvaru třetiny válce 3.5 mm (76) 6 otv. ocel 241.361"/>
    <x v="2"/>
    <s v="Z 506_NAHRAD_KOV"/>
    <s v="Umělé tělní náhrady - kovové"/>
    <n v="12"/>
    <n v="494.5"/>
    <n v="726.8"/>
    <n v="17"/>
    <n v="8406.5"/>
    <n v="494.5"/>
    <n v="41.208333333333336"/>
    <n v="453.29166666666669"/>
    <m/>
    <m/>
    <n v="0"/>
  </r>
  <r>
    <s v="ZF291"/>
    <s v="Dlaha tibiální proximální LCP 4.5/5.0 mm (118) levá, laterální 6 otv. ocel 240.039"/>
    <x v="2"/>
    <s v="Z 506_NAHRAD_KOV"/>
    <s v="Umělé tělní náhrady - kovové"/>
    <n v="12"/>
    <n v="8804.4"/>
    <n v="8804.4"/>
    <n v="3"/>
    <n v="26413.199999999997"/>
    <n v="8804.4"/>
    <n v="733.69999999999993"/>
    <n v="8070.7"/>
    <n v="12"/>
    <n v="8574.7199999999993"/>
    <n v="25724.159999999996"/>
  </r>
  <r>
    <s v="ZF295"/>
    <s v="Okruh dýchací anesteziologický 1,6 m s nízkou poddajností (038-01-130) bal. á 40 ks R-1100"/>
    <x v="37"/>
    <s v="Z 542 INTENZ_PECE"/>
    <s v="Intenzívní péče, operační sály"/>
    <n v="12"/>
    <n v="65.34"/>
    <n v="65.34"/>
    <n v="680"/>
    <n v="44431.199999999997"/>
    <n v="65.339999999999989"/>
    <n v="5.4449999999999994"/>
    <n v="59.894999999999989"/>
    <n v="12"/>
    <n v="60.48"/>
    <n v="41126.400000000001"/>
  </r>
  <r>
    <s v="ZF300"/>
    <s v="Vrták diamantový kulička prům. 2,0 mm délka 100 mm k vrtačce Midas Rex Legend Stylus  10BA20D"/>
    <x v="0"/>
    <s v="Z 503_OSTAT"/>
    <s v="Fréza, vrták"/>
    <n v="21"/>
    <n v="2510.2199999999998"/>
    <n v="2510.2199999999998"/>
    <n v="3"/>
    <n v="7530.65"/>
    <n v="2510.2166666666667"/>
    <n v="119.53412698412698"/>
    <n v="2390.6825396825398"/>
    <m/>
    <m/>
    <n v="0"/>
  </r>
  <r>
    <s v="ZF301"/>
    <s v="Vrták diamantový oválná hlava prům. 4,5 mm délka hlavy 5,3 mm délka 120 mm k vrtačce Midas Rex Legend Stylus   T12MH45D"/>
    <x v="0"/>
    <s v="Z 503_OSTAT"/>
    <s v="Fréza, vrták"/>
    <n v="21"/>
    <n v="2779.83"/>
    <n v="2779.83"/>
    <n v="2"/>
    <n v="5559.66"/>
    <n v="2779.83"/>
    <n v="132.37285714285713"/>
    <n v="2647.4571428571426"/>
    <n v="21"/>
    <n v="2779.82"/>
    <n v="5559.64"/>
  </r>
  <r>
    <s v="ZF306"/>
    <s v="Válec odměrný vysoký 10 ml bílá graduace VTRB632432140819"/>
    <x v="35"/>
    <s v="Z 505_SKLO_LAB MAT"/>
    <s v="Laboratorní sklo"/>
    <n v="21"/>
    <n v="135.52000000000001"/>
    <n v="135.52000000000001"/>
    <n v="9"/>
    <n v="1219.68"/>
    <n v="135.52000000000001"/>
    <n v="6.453333333333334"/>
    <n v="129.06666666666666"/>
    <m/>
    <m/>
    <n v="0"/>
  </r>
  <r>
    <s v="ZF307"/>
    <s v="Vrták 8TD116"/>
    <x v="0"/>
    <s v="Z 503_OSTAT"/>
    <s v="Fréza, vrták"/>
    <n v="21"/>
    <n v="1860.64"/>
    <n v="1860.64"/>
    <n v="16"/>
    <n v="29770.250000000004"/>
    <n v="1860.6406250000002"/>
    <n v="88.601934523809533"/>
    <n v="1772.0386904761906"/>
    <m/>
    <m/>
    <n v="0"/>
  </r>
  <r>
    <s v="ZF308"/>
    <s v="Čidlo saturační ušní pro dospělé - 300 cm ALSD-PHP-U"/>
    <x v="0"/>
    <s v="Z 503_OSTAT"/>
    <s v="Senzory, čidla "/>
    <n v="21"/>
    <n v="3146"/>
    <n v="3146"/>
    <n v="6"/>
    <n v="18876"/>
    <n v="3146"/>
    <n v="149.8095238095238"/>
    <n v="2996.1904761904761"/>
    <n v="21"/>
    <n v="3146"/>
    <n v="18876"/>
  </r>
  <r>
    <s v="ZF325"/>
    <s v="Štětec Takanishi č.1 RE1714.0001"/>
    <x v="34"/>
    <s v="Z 509_ZUBOL"/>
    <s v="Zubolékařský materiál"/>
    <n v="21"/>
    <n v="204.47"/>
    <n v="513.01"/>
    <n v="4"/>
    <n v="1434.95"/>
    <n v="358.73750000000001"/>
    <n v="17.082738095238096"/>
    <n v="341.65476190476193"/>
    <m/>
    <m/>
    <n v="0"/>
  </r>
  <r>
    <s v="ZF330"/>
    <s v="Štětec Kolinský č.  6 TD22953"/>
    <x v="34"/>
    <s v="Z 509_ZUBOL"/>
    <s v="Zubolékařský materiál"/>
    <n v="21"/>
    <n v="330.94"/>
    <n v="330.94"/>
    <n v="2"/>
    <n v="661.87"/>
    <n v="330.935"/>
    <n v="15.758809523809523"/>
    <n v="315.17619047619047"/>
    <m/>
    <m/>
    <n v="0"/>
  </r>
  <r>
    <s v="ZF337"/>
    <s v="Kelímek na sádru velký DC1121103"/>
    <x v="34"/>
    <s v="Z 509_ZUBOL"/>
    <s v="Zubolékařský materiál"/>
    <n v="21"/>
    <n v="139.03"/>
    <n v="139.03"/>
    <n v="10"/>
    <n v="1390.29"/>
    <n v="139.029"/>
    <n v="6.6204285714285716"/>
    <n v="132.40857142857143"/>
    <m/>
    <m/>
    <n v="0"/>
  </r>
  <r>
    <s v="ZF338"/>
    <s v="Sof-lex disky ES8692M"/>
    <x v="34"/>
    <s v="Z 509_ZUBOL"/>
    <s v="Zubolékařský materiál"/>
    <n v="21"/>
    <n v="634"/>
    <n v="634"/>
    <n v="3"/>
    <n v="1902.01"/>
    <n v="634.00333333333333"/>
    <n v="30.19063492063492"/>
    <n v="603.81269841269841"/>
    <m/>
    <m/>
    <n v="0"/>
  </r>
  <r>
    <s v="ZF340"/>
    <s v="Fonendoskop oboustranný Typ - PANASCOPE, žlutý 76.001.00.200"/>
    <x v="0"/>
    <s v="Z 503_OSTAT"/>
    <s v="Ostatní - všeobecný materiál"/>
    <n v="21"/>
    <n v="242"/>
    <n v="242"/>
    <n v="5"/>
    <n v="1210"/>
    <n v="242"/>
    <n v="11.523809523809524"/>
    <n v="230.47619047619048"/>
    <m/>
    <m/>
    <n v="0"/>
  </r>
  <r>
    <s v="ZF348"/>
    <s v="Dlaha na hlavičku rádia 2,0 Buttres Plate A-4656.69"/>
    <x v="2"/>
    <s v="Z 506_NAHRAD_KOV"/>
    <s v="Umělé tělní náhrady - kovové"/>
    <n v="12"/>
    <n v="13926.5"/>
    <n v="13926.5"/>
    <n v="2"/>
    <n v="27853"/>
    <n v="13926.5"/>
    <n v="1160.5416666666667"/>
    <n v="12765.958333333334"/>
    <m/>
    <m/>
    <n v="0"/>
  </r>
  <r>
    <s v="ZF351"/>
    <s v="Náplast transpore bílá 1,25 cm x 9,14 m bal. á 24 ks 1534-0"/>
    <x v="29"/>
    <s v="Z 502_OBVAZ"/>
    <s v="Obvazový materiál"/>
    <n v="12"/>
    <n v="12.8"/>
    <n v="14.34"/>
    <n v="3804"/>
    <n v="53984.529999999962"/>
    <n v="14.191516824395363"/>
    <n v="1.1826264020329469"/>
    <n v="13.008890422362416"/>
    <n v="12"/>
    <n v="13.966624999999999"/>
    <n v="53129.041499999992"/>
  </r>
  <r>
    <s v="ZF352"/>
    <s v="Náplast transpore bílá 2,50 cm x 9,14 m bal. á 12 ks 1534-1"/>
    <x v="29"/>
    <s v="Z 502_OBVAZ"/>
    <s v="Obvazový materiál"/>
    <n v="12"/>
    <n v="22.07"/>
    <n v="24.86"/>
    <n v="10397"/>
    <n v="252572.04999999987"/>
    <n v="24.292781571607183"/>
    <n v="2.0243984643005986"/>
    <n v="22.268383107306583"/>
    <n v="12"/>
    <n v="24.20945"/>
    <n v="251705.65165000001"/>
  </r>
  <r>
    <s v="ZF363"/>
    <s v="Šití premicron zelený 3/0 (2) bal. á 36 ks C0026515"/>
    <x v="33"/>
    <s v="Z 529 SITI"/>
    <s v="Šití"/>
    <n v="12"/>
    <n v="37.78"/>
    <n v="37.78"/>
    <n v="36"/>
    <n v="1360.22"/>
    <n v="37.783888888888889"/>
    <n v="3.1486574074074074"/>
    <n v="34.635231481481483"/>
    <m/>
    <m/>
    <n v="0"/>
  </r>
  <r>
    <s v="ZF364"/>
    <s v="Katetr CVC 4 lumen 8,5 Fr x 20 cm set (rouškování) vč. antibakteriálního krytí  bal. á 5 ks NM-25854 - dodání 2/2024"/>
    <x v="6"/>
    <s v="Z 513_KATETR"/>
    <s v="Katetry"/>
    <n v="12"/>
    <n v="1600.56"/>
    <n v="1600.57"/>
    <n v="25"/>
    <n v="40014.11"/>
    <n v="1600.5644"/>
    <n v="133.38036666666667"/>
    <n v="1467.1840333333332"/>
    <n v="12"/>
    <n v="1600.0319999999999"/>
    <n v="40000.799999999996"/>
  </r>
  <r>
    <s v="ZF368"/>
    <s v="Filtr separační MACS Pre-separation bal. á 50 ks 130-041-407"/>
    <x v="0"/>
    <s v="Z 503_OSTAT"/>
    <s v="Filtry"/>
    <n v="0"/>
    <n v="120.52"/>
    <n v="120.52"/>
    <n v="50"/>
    <n v="6025.8"/>
    <n v="120.51600000000001"/>
    <m/>
    <m/>
    <m/>
    <m/>
    <n v="0"/>
  </r>
  <r>
    <s v="ZF370"/>
    <s v="Filtr stříkačkový 0,22 um, pr. 33 mm PES, sterilní, jednotlivě balený bal. á 200 ks 99722"/>
    <x v="0"/>
    <s v="Z 503_OSTAT"/>
    <s v="Filtry"/>
    <n v="21"/>
    <n v="60.68"/>
    <n v="71.03"/>
    <n v="400"/>
    <n v="26341.699999999997"/>
    <n v="65.854249999999993"/>
    <n v="3.1359166666666662"/>
    <n v="62.718333333333327"/>
    <m/>
    <m/>
    <n v="0"/>
  </r>
  <r>
    <s v="ZF375"/>
    <s v="Protéza cévní hemashield 34/15 M00202175134P0"/>
    <x v="1"/>
    <s v="Z 515_NAHRAD_OST"/>
    <s v="Umělé tělní náhrady - ostatní"/>
    <n v="12"/>
    <n v="9850.9"/>
    <n v="15369.89"/>
    <n v="5"/>
    <n v="60292.480000000003"/>
    <n v="12058.496000000001"/>
    <n v="1004.8746666666667"/>
    <n v="11053.621333333334"/>
    <m/>
    <m/>
    <n v="0"/>
  </r>
  <r>
    <s v="ZF377"/>
    <s v="Čep gutaperčový 06 vel. 40 dentaclean 9003563 "/>
    <x v="34"/>
    <s v="Z 509_ZUBOL"/>
    <s v="Zubolékařský materiál"/>
    <n v="12"/>
    <n v="2.62"/>
    <n v="2.62"/>
    <n v="300"/>
    <n v="784.99"/>
    <n v="2.6166333333333331"/>
    <n v="0.21805277777777776"/>
    <n v="2.3985805555555553"/>
    <m/>
    <m/>
    <n v="0"/>
  </r>
  <r>
    <s v="ZF381"/>
    <s v="Tampon sterilní stáčený 20 x 20 cm /10 ks s RTG nití karton á 3000 ks 28203"/>
    <x v="29"/>
    <s v="Z 502_OBVAZ"/>
    <s v="Obvazový materiál"/>
    <n v="21"/>
    <n v="1.5"/>
    <n v="1.5"/>
    <n v="66000"/>
    <n v="99242.01"/>
    <n v="1.503666818181818"/>
    <n v="7.1603181818181816E-2"/>
    <n v="1.4320636363636363"/>
    <m/>
    <m/>
    <n v="0"/>
  </r>
  <r>
    <s v="ZF410"/>
    <s v="Šroub kortikální 4.5 mm 214.836"/>
    <x v="2"/>
    <s v="Z 506_NAHRAD_KOV"/>
    <s v="Umělé tělní náhrady - kovové"/>
    <n v="12"/>
    <n v="152.94999999999999"/>
    <n v="152.94999999999999"/>
    <n v="2"/>
    <n v="305.89999999999998"/>
    <n v="152.94999999999999"/>
    <n v="12.745833333333332"/>
    <n v="140.20416666666665"/>
    <m/>
    <m/>
    <n v="0"/>
  </r>
  <r>
    <s v="ZF417"/>
    <s v="Štětec Vita VIb085"/>
    <x v="34"/>
    <s v="Z 509_ZUBOL"/>
    <s v="Zubolékařský materiál"/>
    <n v="21"/>
    <n v="251.99"/>
    <n v="251.99"/>
    <n v="1"/>
    <n v="251.99"/>
    <n v="251.99"/>
    <n v="11.99952380952381"/>
    <n v="239.99047619047619"/>
    <m/>
    <m/>
    <n v="0"/>
  </r>
  <r>
    <s v="ZF422"/>
    <s v="Krytí suprasorb X 9 x 9 cm bal. á 5 ks 20531"/>
    <x v="29"/>
    <s v="Z 502_OBVAZ"/>
    <s v="Obvazový materiál"/>
    <n v="12"/>
    <n v="122.27"/>
    <n v="122.27"/>
    <n v="10"/>
    <n v="1222.6500000000001"/>
    <n v="122.26500000000001"/>
    <n v="10.188750000000001"/>
    <n v="112.07625000000002"/>
    <m/>
    <m/>
    <n v="0"/>
  </r>
  <r>
    <s v="ZF423"/>
    <s v="Krytí suprasorb F 10 x 10 cm role nesterilní foliový obvaz 20468"/>
    <x v="29"/>
    <s v="Z 502_OBVAZ"/>
    <s v="Obvazový materiál"/>
    <n v="12"/>
    <n v="656.64"/>
    <n v="656.64"/>
    <n v="19"/>
    <n v="12476.179999999998"/>
    <n v="656.64105263157887"/>
    <n v="54.720087719298242"/>
    <n v="601.92096491228062"/>
    <m/>
    <m/>
    <n v="0"/>
  </r>
  <r>
    <s v="ZF429"/>
    <s v="Šití prolene bl 5-0 bal. á 12 ks W8710"/>
    <x v="33"/>
    <s v="Z 529 SITI"/>
    <s v="Šití"/>
    <n v="12"/>
    <n v="141.63999999999999"/>
    <n v="141.63999999999999"/>
    <n v="84"/>
    <n v="11897.900000000001"/>
    <n v="141.64166666666668"/>
    <n v="11.803472222222224"/>
    <n v="129.83819444444447"/>
    <n v="12"/>
    <n v="148.96"/>
    <n v="12512.640000000001"/>
  </r>
  <r>
    <s v="ZF431"/>
    <s v="Rukavice operační latex bez pudru chlorované sterilní ansell gammex PF sensitive vel. 7,5 bal. á 50 párů 330051075"/>
    <x v="32"/>
    <s v="Z 532 RUK"/>
    <s v="Rukavice sterilní"/>
    <n v="12"/>
    <n v="20.93"/>
    <n v="20.93"/>
    <n v="4650"/>
    <n v="97338.450000000026"/>
    <n v="20.933000000000007"/>
    <n v="1.7444166666666672"/>
    <n v="19.188583333333341"/>
    <n v="12"/>
    <n v="19.375999999999998"/>
    <n v="90098.4"/>
  </r>
  <r>
    <s v="ZF432"/>
    <s v="Rukavice operační latex bez pudru chlorované sterilní ansell gammex PF sensitive vel. 8,0 bal. á 50 párů 330051080"/>
    <x v="32"/>
    <s v="Z 532 RUK"/>
    <s v="Rukavice sterilní"/>
    <n v="12"/>
    <n v="20.93"/>
    <n v="20.93"/>
    <n v="3950"/>
    <n v="82685.35000000002"/>
    <n v="20.933000000000003"/>
    <n v="1.7444166666666669"/>
    <n v="19.188583333333337"/>
    <n v="12"/>
    <n v="19.375999999999998"/>
    <n v="76535.199999999997"/>
  </r>
  <r>
    <s v="ZF436"/>
    <s v="Box plastový archiv box 5 80 x 28 x 15 pro 5 ks skel 2614"/>
    <x v="0"/>
    <s v="Z 503_OSTAT"/>
    <s v="Ostatní - všeobecný materiál"/>
    <n v="21"/>
    <n v="31.94"/>
    <n v="33.770000000000003"/>
    <n v="150"/>
    <n v="4883.1400000000003"/>
    <n v="32.55426666666667"/>
    <n v="1.5502031746031748"/>
    <n v="31.004063492063494"/>
    <m/>
    <m/>
    <n v="0"/>
  </r>
  <r>
    <s v="ZF442"/>
    <s v="Vak dýchací 2000 ml bal. á 10 ks 2820"/>
    <x v="0"/>
    <s v="Z 503_OSTAT"/>
    <s v="Ostatní - všeobecný materiál"/>
    <n v="12"/>
    <n v="83.13"/>
    <n v="83.13"/>
    <n v="230"/>
    <n v="19119.210000000003"/>
    <n v="83.12700000000001"/>
    <n v="6.9272500000000008"/>
    <n v="76.199750000000009"/>
    <n v="21"/>
    <n v="83.126999999999995"/>
    <n v="19119.21"/>
  </r>
  <r>
    <s v="ZF449"/>
    <s v="Mřížka tvarovaná-pozlac.á 10 ks DM 318-104"/>
    <x v="34"/>
    <s v="Z 509_ZUBOL"/>
    <s v="Zubolékařský materiál"/>
    <n v="21"/>
    <n v="423.8"/>
    <n v="423.8"/>
    <n v="10"/>
    <n v="4238"/>
    <n v="423.8"/>
    <n v="20.18095238095238"/>
    <n v="403.61904761904765"/>
    <m/>
    <m/>
    <n v="0"/>
  </r>
  <r>
    <s v="ZF450"/>
    <s v="Obinadlo elastické lenkideal krátkotažné 10 cm x 5 m bal. á 10 ks 19583"/>
    <x v="29"/>
    <s v="Z 502_OBVAZ"/>
    <s v="obinadla, obvazy, gáza, vata, vložky"/>
    <n v="12"/>
    <n v="14.55"/>
    <n v="15.64"/>
    <n v="4380"/>
    <n v="67978.799999999988"/>
    <n v="15.520273972602737"/>
    <n v="1.2933561643835614"/>
    <n v="14.226917808219175"/>
    <n v="12"/>
    <n v="15.232000000000001"/>
    <n v="66716.160000000003"/>
  </r>
  <r>
    <s v="ZF452"/>
    <s v="Lak distanční zlatý 16 ml IN0381"/>
    <x v="34"/>
    <s v="Z 509_ZUBOL"/>
    <s v="Zubolékařský materiál"/>
    <n v="21"/>
    <n v="331"/>
    <n v="331"/>
    <n v="1"/>
    <n v="331"/>
    <n v="331"/>
    <n v="15.761904761904763"/>
    <n v="315.23809523809524"/>
    <m/>
    <m/>
    <n v="0"/>
  </r>
  <r>
    <s v="ZF454"/>
    <s v="Obinadlo elastické lenkideal krátkotažné 12 cm x 5 m bal. á 10 ks 19584"/>
    <x v="29"/>
    <s v="Z 502_OBVAZ"/>
    <s v="obinadla, obvazy, gáza, vata, vložky"/>
    <n v="12"/>
    <n v="17.329999999999998"/>
    <n v="19.09"/>
    <n v="8470"/>
    <n v="159950.41999999993"/>
    <n v="18.884347107438007"/>
    <n v="1.5736955922865006"/>
    <n v="17.310651515151505"/>
    <n v="12"/>
    <n v="18.591999999999999"/>
    <n v="157474.23999999999"/>
  </r>
  <r>
    <s v="ZF459"/>
    <s v="Hadička spojovací gamaplus 3,0 x 450 MVT s hydrofobním filtrem 0,2 um svorkou a speciálními koncovkami  bal. á 20 ks 606351 - firma již nevyrábí"/>
    <x v="0"/>
    <s v="Z 503_OSTAT"/>
    <s v="Hadičky spojovací"/>
    <n v="21"/>
    <n v="28.85"/>
    <n v="28.88"/>
    <n v="100"/>
    <n v="2886.79"/>
    <n v="28.867899999999999"/>
    <n v="1.3746619047619046"/>
    <n v="27.493238095238095"/>
    <m/>
    <m/>
    <n v="0"/>
  </r>
  <r>
    <s v="ZF462"/>
    <s v="Kanyla TS 4,0 s manžetou 65P040"/>
    <x v="0"/>
    <s v="Z 503_OSTAT"/>
    <s v="Kanyly mimo chirurgické nástroje"/>
    <n v="12"/>
    <n v="3420.1"/>
    <n v="3420.1"/>
    <n v="6"/>
    <n v="20520.599999999999"/>
    <n v="3420.1"/>
    <n v="285.00833333333333"/>
    <n v="3135.0916666666667"/>
    <m/>
    <m/>
    <n v="0"/>
  </r>
  <r>
    <s v="ZF467"/>
    <s v="Spojka k monitorům Philips, Siemens k TK manžetám - NIBP konektor kovový A04"/>
    <x v="0"/>
    <s v="Z 503_OSTAT"/>
    <s v="Ostatní - všeobecný materiál"/>
    <n v="21"/>
    <n v="229.9"/>
    <n v="229.9"/>
    <n v="3"/>
    <n v="689.7"/>
    <n v="229.9"/>
    <n v="10.947619047619048"/>
    <n v="218.95238095238096"/>
    <m/>
    <m/>
    <n v="0"/>
  </r>
  <r>
    <s v="ZF472"/>
    <s v="Kleště ušní mikro FISCH-HARTMANN, rozebíratelné, jemné zoubkované, 1.2 x 8 mm, prac. délka 80 mm"/>
    <x v="38"/>
    <s v="Z 510_DDHM NAS"/>
    <s v="DHM zdravotnický materiál a nástroje (od 3000 Kč)"/>
    <n v="21"/>
    <n v="10506.43"/>
    <n v="10506.43"/>
    <n v="2"/>
    <n v="21012.86"/>
    <n v="10506.43"/>
    <n v="500.30619047619047"/>
    <n v="10006.12380952381"/>
    <m/>
    <m/>
    <n v="0"/>
  </r>
  <r>
    <s v="ZF476"/>
    <s v="Čočka nitr. artisan aphakia 14,0 dpt 205001Y"/>
    <x v="1"/>
    <s v="Z 515_NAHRAD_OST"/>
    <s v="Umělé tělní náhrady - ostatní"/>
    <n v="12"/>
    <n v="8625"/>
    <n v="8625"/>
    <n v="1"/>
    <n v="8625"/>
    <n v="8625"/>
    <n v="718.75"/>
    <n v="7906.25"/>
    <m/>
    <m/>
    <n v="0"/>
  </r>
  <r>
    <s v="ZF481"/>
    <s v="Tah gumový intraor.-medium 1/4&quot; 407-041S"/>
    <x v="34"/>
    <s v="Z 509_ZUBOL"/>
    <s v="Zubolékařský materiál"/>
    <n v="12"/>
    <n v="25"/>
    <n v="25"/>
    <n v="100"/>
    <n v="2499.9899999999998"/>
    <n v="24.999899999999997"/>
    <n v="2.0833249999999999"/>
    <n v="22.916574999999998"/>
    <m/>
    <m/>
    <n v="0"/>
  </r>
  <r>
    <s v="ZF484"/>
    <s v="Drát NiTi 018 101-437"/>
    <x v="34"/>
    <s v="Z 509_ZUBOL"/>
    <s v="Zubolékařský materiál"/>
    <n v="12"/>
    <n v="49.3"/>
    <n v="58"/>
    <n v="80"/>
    <n v="4292.0200000000004"/>
    <n v="53.650250000000007"/>
    <n v="4.4708541666666672"/>
    <n v="49.179395833333338"/>
    <m/>
    <m/>
    <n v="0"/>
  </r>
  <r>
    <s v="ZF489"/>
    <s v="Drát NiTi 18 x 25 101-448"/>
    <x v="34"/>
    <s v="Z 509_ZUBOL"/>
    <s v="Zubolékařský materiál"/>
    <n v="12"/>
    <n v="76.5"/>
    <n v="76.5"/>
    <n v="30"/>
    <n v="2295.0100000000002"/>
    <n v="76.500333333333344"/>
    <n v="6.3750277777777784"/>
    <n v="70.12530555555557"/>
    <m/>
    <m/>
    <n v="0"/>
  </r>
  <r>
    <s v="ZF496"/>
    <s v="Drát NiTi 018 101-436"/>
    <x v="34"/>
    <s v="Z 509_ZUBOL"/>
    <s v="Zubolékařský materiál"/>
    <n v="12"/>
    <n v="49.3"/>
    <n v="58"/>
    <n v="80"/>
    <n v="4547.0200000000004"/>
    <n v="56.837750000000007"/>
    <n v="4.7364791666666672"/>
    <n v="52.101270833333338"/>
    <m/>
    <m/>
    <n v="0"/>
  </r>
  <r>
    <s v="ZF498"/>
    <s v="Futar D fast occlusion 540091"/>
    <x v="34"/>
    <s v="Z 509_ZUBOL"/>
    <s v="Zubolékařský materiál"/>
    <n v="21"/>
    <n v="1334.4"/>
    <n v="1519"/>
    <n v="4"/>
    <n v="5891.41"/>
    <n v="1472.8525"/>
    <n v="70.135833333333338"/>
    <n v="1402.7166666666667"/>
    <m/>
    <m/>
    <n v="0"/>
  </r>
  <r>
    <s v="ZF508"/>
    <s v="Cement výplňový provizorní 40 g 5304520"/>
    <x v="34"/>
    <s v="Z 509_ZUBOL"/>
    <s v="Zubolékařský materiál"/>
    <n v="12"/>
    <n v="421.44"/>
    <n v="421.44"/>
    <n v="2"/>
    <n v="842.88"/>
    <n v="421.44"/>
    <n v="35.119999999999997"/>
    <n v="386.32"/>
    <m/>
    <m/>
    <n v="0"/>
  </r>
  <r>
    <s v="ZF510"/>
    <s v="Adaptér metal 65250"/>
    <x v="0"/>
    <s v="Z 503_OSTAT"/>
    <s v="Ostatní - všeobecný materiál"/>
    <n v="21"/>
    <n v="330.33"/>
    <n v="330.33"/>
    <n v="3"/>
    <n v="990.99"/>
    <n v="330.33"/>
    <n v="15.729999999999999"/>
    <n v="314.59999999999997"/>
    <n v="21"/>
    <n v="330.33"/>
    <n v="990.99"/>
  </r>
  <r>
    <s v="ZF512"/>
    <s v="Páska bepa clip vario pro TS kanylu 30/V suchý zip bal.  á 30 ks NKS:200602"/>
    <x v="0"/>
    <s v="Z 503_OSTAT"/>
    <s v="Ostatní - všeobecný materiál"/>
    <n v="21"/>
    <n v="96.32"/>
    <n v="96.33"/>
    <n v="180"/>
    <n v="17337.149999999998"/>
    <n v="96.317499999999981"/>
    <n v="4.586547619047618"/>
    <n v="91.73095238095236"/>
    <m/>
    <m/>
    <n v="0"/>
  </r>
  <r>
    <s v="ZF514"/>
    <s v="Kolénko-konektor dvojitě otočné s ods. portem 010-645"/>
    <x v="0"/>
    <s v="Z 503_OSTAT"/>
    <s v="Ostatní - všeobecný materiál"/>
    <n v="21"/>
    <n v="46.83"/>
    <n v="46.83"/>
    <n v="100"/>
    <n v="4682.7"/>
    <n v="46.826999999999998"/>
    <n v="2.229857142857143"/>
    <n v="44.597142857142856"/>
    <m/>
    <m/>
    <n v="0"/>
  </r>
  <r>
    <s v="ZF517"/>
    <s v="Katetr fogarty trombektomický pro cévní protézy 50 cm, 6F 160246F"/>
    <x v="6"/>
    <s v="Z 513_KATETR"/>
    <s v="Katetry"/>
    <n v="21"/>
    <n v="8367.15"/>
    <n v="8367.15"/>
    <n v="22"/>
    <n v="184077.30000000002"/>
    <n v="8367.1500000000015"/>
    <n v="398.43571428571437"/>
    <n v="7968.7142857142871"/>
    <m/>
    <m/>
    <n v="0"/>
  </r>
  <r>
    <s v="ZF519"/>
    <s v="Šroub kortikální 3.5 mm 204.860"/>
    <x v="2"/>
    <s v="Z 506_NAHRAD_KOV"/>
    <s v="Umělé tělní náhrady - kovové"/>
    <n v="12"/>
    <n v="305.89999999999998"/>
    <n v="305.89999999999998"/>
    <n v="5"/>
    <n v="1529.5"/>
    <n v="305.89999999999998"/>
    <n v="25.491666666666664"/>
    <n v="280.4083333333333"/>
    <m/>
    <m/>
    <n v="0"/>
  </r>
  <r>
    <s v="ZF520"/>
    <s v="Trubka - svorka schant naklápávací 390.008"/>
    <x v="2"/>
    <s v="Z 506_NAHRAD_KOV"/>
    <s v="Umělé tělní náhrady - kovové"/>
    <n v="21"/>
    <n v="7601.22"/>
    <n v="7601.22"/>
    <n v="28"/>
    <n v="212834.16"/>
    <n v="7601.22"/>
    <n v="361.96285714285716"/>
    <n v="7239.2571428571428"/>
    <m/>
    <m/>
    <n v="0"/>
  </r>
  <r>
    <s v="ZF529"/>
    <s v="Drát K-Wire 1.80 mm (150) s trokarovou špičkou á 10 ks 292.170.10"/>
    <x v="2"/>
    <s v="Z 506_NAHRAD_KOV"/>
    <s v="Umělé tělní náhrady - kovové"/>
    <n v="12"/>
    <n v="61.53"/>
    <n v="61.53"/>
    <n v="300"/>
    <n v="18457.5"/>
    <n v="61.524999999999999"/>
    <n v="5.1270833333333332"/>
    <n v="56.397916666666667"/>
    <m/>
    <m/>
    <n v="0"/>
  </r>
  <r>
    <s v="ZF531"/>
    <s v="Implantát mammární Memé MESMO s texturovaným povrchem anatom 240 cc 15736 - 240"/>
    <x v="1"/>
    <s v="Z 515_NAHRAD_OST"/>
    <s v="Umělé tělní náhrady - ostatní"/>
    <n v="12"/>
    <n v="14005.32"/>
    <n v="14005.32"/>
    <n v="1"/>
    <n v="14005.32"/>
    <n v="14005.32"/>
    <n v="1167.1099999999999"/>
    <n v="12838.21"/>
    <m/>
    <m/>
    <n v="0"/>
  </r>
  <r>
    <s v="ZF542"/>
    <s v="Pouzdro vrtací dvojité 3,5 / 2,5 312.280"/>
    <x v="0"/>
    <s v="Z 503_OSTAT"/>
    <s v="Ostatní - všeobecný materiál"/>
    <n v="21"/>
    <n v="10285"/>
    <n v="10285"/>
    <n v="1"/>
    <n v="10285"/>
    <n v="10285"/>
    <n v="489.76190476190476"/>
    <n v="9795.2380952380954"/>
    <m/>
    <m/>
    <n v="0"/>
  </r>
  <r>
    <s v="ZF550"/>
    <s v="Šroub kyčelní stardrive pr. 6.5 mm pro Expert LFN 85 mm 04.003.027"/>
    <x v="2"/>
    <s v="Z 506_NAHRAD_KOV"/>
    <s v="Umělé tělní náhrady - kovové"/>
    <n v="12"/>
    <n v="1976.85"/>
    <n v="1976.85"/>
    <n v="3"/>
    <n v="5930.5499999999993"/>
    <n v="1976.8499999999997"/>
    <n v="164.73749999999998"/>
    <n v="1812.1124999999997"/>
    <m/>
    <m/>
    <n v="0"/>
  </r>
  <r>
    <s v="ZF552"/>
    <s v="Šroub kyčelní stardrive pr. 6.5 mm pro Expert LFN 90 mm 04.003.028"/>
    <x v="2"/>
    <s v="Z 506_NAHRAD_KOV"/>
    <s v="Umělé tělní náhrady - kovové"/>
    <n v="12"/>
    <n v="1976.85"/>
    <n v="1976.85"/>
    <n v="4"/>
    <n v="7907.4"/>
    <n v="1976.85"/>
    <n v="164.73749999999998"/>
    <n v="1812.1125"/>
    <m/>
    <m/>
    <n v="0"/>
  </r>
  <r>
    <s v="ZF553"/>
    <s v="Šroub zajišťovací stardrive PFNA pr. 5,0 mm (70) pro hřeb expert, titan zelený 04.005.560"/>
    <x v="2"/>
    <s v="Z 506_NAHRAD_KOV"/>
    <s v="Umělé tělní náhrady - kovové"/>
    <n v="12"/>
    <n v="727.95"/>
    <n v="727.95"/>
    <n v="2"/>
    <n v="1455.9"/>
    <n v="727.95"/>
    <n v="60.662500000000001"/>
    <n v="667.28750000000002"/>
    <m/>
    <m/>
    <n v="0"/>
  </r>
  <r>
    <s v="ZF557"/>
    <s v="Obrázek do ortodontických aparátků žralok  á 20 ks 160-100-07"/>
    <x v="34"/>
    <s v="Z 509_ZUBOL"/>
    <s v="Zubolékařský materiál"/>
    <n v="21"/>
    <n v="492.66"/>
    <n v="492.66"/>
    <n v="3"/>
    <n v="1477.99"/>
    <n v="492.66333333333336"/>
    <n v="23.460158730158732"/>
    <n v="469.2031746031746"/>
    <m/>
    <m/>
    <n v="0"/>
  </r>
  <r>
    <s v="ZF560"/>
    <s v="Kanyla TS 3,5 s manžetou silikonová 65P035"/>
    <x v="0"/>
    <s v="Z 503_OSTAT"/>
    <s v="Kanyly mimo chirurgické nástroje"/>
    <n v="12"/>
    <n v="3420.1"/>
    <n v="3420.1"/>
    <n v="3"/>
    <n v="10260.299999999999"/>
    <n v="3420.1"/>
    <n v="285.00833333333333"/>
    <n v="3135.0916666666667"/>
    <m/>
    <m/>
    <n v="0"/>
  </r>
  <r>
    <s v="ZF561"/>
    <s v="Sonda do koronárních tepen 1,5 mm 45 cm 7603"/>
    <x v="0"/>
    <s v="Z 503_OSTAT"/>
    <s v="Ostatní - všeobecný materiál"/>
    <n v="21"/>
    <n v="1573"/>
    <n v="1573"/>
    <n v="26"/>
    <n v="40898"/>
    <n v="1573"/>
    <n v="74.904761904761898"/>
    <n v="1498.0952380952381"/>
    <m/>
    <m/>
    <n v="0"/>
  </r>
  <r>
    <s v="ZF570"/>
    <s v="Kotouč s cerklážním drátem 0,60 mm L8 291.070"/>
    <x v="2"/>
    <s v="Z 506_NAHRAD_KOV"/>
    <s v="Umělé tělní náhrady - kovové"/>
    <n v="12"/>
    <n v="886.65"/>
    <n v="886.65"/>
    <n v="1"/>
    <n v="886.65"/>
    <n v="886.65"/>
    <n v="73.887500000000003"/>
    <n v="812.76249999999993"/>
    <m/>
    <m/>
    <n v="0"/>
  </r>
  <r>
    <s v="ZF571"/>
    <s v="Kotouč s cerklážním drátem 0,80 mm L10 291.090"/>
    <x v="2"/>
    <s v="Z 506_NAHRAD_KOV"/>
    <s v="Umělé tělní náhrady - kovové"/>
    <n v="12"/>
    <n v="886.65"/>
    <n v="886.65"/>
    <n v="3"/>
    <n v="2659.95"/>
    <n v="886.65"/>
    <n v="73.887500000000003"/>
    <n v="812.76249999999993"/>
    <n v="12"/>
    <n v="863.52"/>
    <n v="2590.56"/>
  </r>
  <r>
    <s v="ZF572"/>
    <s v="Kotouč s cerklážním drátem 1,00 mm L10 291.050"/>
    <x v="2"/>
    <s v="Z 506_NAHRAD_KOV"/>
    <s v="Umělé tělní náhrady - kovové"/>
    <n v="12"/>
    <n v="886.65"/>
    <n v="886.65"/>
    <n v="8"/>
    <n v="7093.2"/>
    <n v="886.65"/>
    <n v="73.887500000000003"/>
    <n v="812.76249999999993"/>
    <n v="12"/>
    <n v="863.52"/>
    <n v="6908.16"/>
  </r>
  <r>
    <s v="ZF573"/>
    <s v="Šroub kortikální 3,5 mm 404.840"/>
    <x v="2"/>
    <s v="Z 506_NAHRAD_KOV"/>
    <s v="Umělé tělní náhrady - kovové"/>
    <n v="12"/>
    <n v="334.65"/>
    <n v="334.65"/>
    <n v="1"/>
    <n v="334.65"/>
    <n v="334.65"/>
    <n v="27.887499999999999"/>
    <n v="306.76249999999999"/>
    <m/>
    <m/>
    <n v="0"/>
  </r>
  <r>
    <s v="ZF575"/>
    <s v="Granulát BOI-OSS spongiosa granulát 1- 2 mm á 0,5 g (500095) 500613"/>
    <x v="34"/>
    <s v="Z 509_ZUBOL"/>
    <s v="Zubolékařský materiál"/>
    <n v="12"/>
    <n v="997.33"/>
    <n v="2992.01"/>
    <n v="18"/>
    <n v="38895.97"/>
    <n v="2160.8872222222221"/>
    <n v="180.07393518518518"/>
    <n v="1980.8132870370368"/>
    <m/>
    <m/>
    <n v="0"/>
  </r>
  <r>
    <s v="ZF577"/>
    <s v="Propichovač segmentu (schlauch segment öffner) 95.1000"/>
    <x v="0"/>
    <s v="Z 503_OSTAT"/>
    <s v="Ostatní - všeobecný materiál"/>
    <n v="21"/>
    <n v="3.55"/>
    <n v="3.55"/>
    <n v="1000"/>
    <n v="3548.93"/>
    <n v="3.5489299999999999"/>
    <n v="0.16899666666666666"/>
    <n v="3.3799333333333332"/>
    <m/>
    <m/>
    <n v="0"/>
  </r>
  <r>
    <s v="ZF578"/>
    <s v="Kužel plstěný 30 x 15 mm malý BT121"/>
    <x v="34"/>
    <s v="Z 509_ZUBOL"/>
    <s v="Zubolékařský materiál"/>
    <n v="21"/>
    <n v="71.39"/>
    <n v="71.39"/>
    <n v="20"/>
    <n v="1427.8"/>
    <n v="71.39"/>
    <n v="3.3995238095238096"/>
    <n v="67.990476190476187"/>
    <m/>
    <m/>
    <n v="0"/>
  </r>
  <r>
    <s v="ZF585"/>
    <s v="Nástroj modelovací HSL032-00"/>
    <x v="34"/>
    <s v="Z 509_ZUBOL"/>
    <s v="Zubolékařský materiál"/>
    <n v="21"/>
    <n v="635.21"/>
    <n v="635.21"/>
    <n v="1"/>
    <n v="635.21"/>
    <n v="635.21"/>
    <n v="30.248095238095239"/>
    <n v="604.96190476190475"/>
    <m/>
    <m/>
    <n v="0"/>
  </r>
  <r>
    <s v="ZF597"/>
    <s v="Drát extenční 2,0 x 300 mm 397129093030"/>
    <x v="2"/>
    <s v="Z 506_NAHRAD_KOV"/>
    <s v="Umělé tělní náhrady - kovové"/>
    <n v="12"/>
    <n v="117"/>
    <n v="117"/>
    <n v="20"/>
    <n v="2340.02"/>
    <n v="117.001"/>
    <n v="9.7500833333333343"/>
    <n v="107.25091666666667"/>
    <m/>
    <m/>
    <n v="0"/>
  </r>
  <r>
    <s v="ZF599"/>
    <s v="Replacement Caps 4D1901"/>
    <x v="0"/>
    <s v="Z 503_OSTAT"/>
    <s v="Ostatní - všeobecný materiál"/>
    <n v="21"/>
    <n v="4.16"/>
    <n v="4.53"/>
    <n v="300"/>
    <n v="1285.02"/>
    <n v="4.2834000000000003"/>
    <n v="0.20397142857142858"/>
    <n v="4.0794285714285721"/>
    <m/>
    <m/>
    <n v="0"/>
  </r>
  <r>
    <s v="ZF600"/>
    <s v="Šroub kanylovaný 3.5 mm 205.236"/>
    <x v="2"/>
    <s v="Z 506_NAHRAD_KOV"/>
    <s v="Umělé tělní náhrady - kovové"/>
    <n v="12"/>
    <n v="731.4"/>
    <n v="731.4"/>
    <n v="1"/>
    <n v="731.4"/>
    <n v="731.4"/>
    <n v="60.949999999999996"/>
    <n v="670.44999999999993"/>
    <m/>
    <m/>
    <n v="0"/>
  </r>
  <r>
    <s v="ZF602"/>
    <s v="Souprava odsávací zahnutá Yankauer s rukojetí koncovky prům. 4 mm  hadice CH 25  boční otvory délka 2 m bal. á 50 ks 07.049.06.523"/>
    <x v="24"/>
    <s v="Z 528 SETY"/>
    <s v="Sety"/>
    <n v="21"/>
    <n v="84.7"/>
    <n v="84.7"/>
    <n v="200"/>
    <n v="16940"/>
    <n v="84.7"/>
    <n v="4.0333333333333332"/>
    <n v="80.666666666666671"/>
    <m/>
    <m/>
    <n v="0"/>
  </r>
  <r>
    <s v="ZF612"/>
    <s v="Kapsle hemoperfuzní Adsorba 300C 101223"/>
    <x v="39"/>
    <s v="Z 525_HEMO"/>
    <s v="Dialyzační roztoky, materiál pro dialýzu"/>
    <n v="21"/>
    <n v="5759.6"/>
    <n v="5759.6"/>
    <n v="2"/>
    <n v="11519.2"/>
    <n v="5759.6"/>
    <n v="274.26666666666671"/>
    <n v="5485.3333333333339"/>
    <m/>
    <m/>
    <n v="0"/>
  </r>
  <r>
    <s v="ZF613"/>
    <s v="Kryozkumavka 4,5 ml bal. á 400 ks 89050"/>
    <x v="0"/>
    <s v="Z 503_OSTAT"/>
    <s v="Ostatní - všeobecný materiál"/>
    <n v="21"/>
    <n v="13.52"/>
    <n v="13.52"/>
    <n v="400"/>
    <n v="5408.7"/>
    <n v="13.521749999999999"/>
    <n v="0.64389285714285704"/>
    <n v="12.877857142857142"/>
    <m/>
    <m/>
    <n v="0"/>
  </r>
  <r>
    <s v="ZF623"/>
    <s v="Šroub zajišťovací stardrive PFNA pr. 5,0 mm (54) pro hřeb expert, titan zelený 04.005.544"/>
    <x v="2"/>
    <s v="Z 506_NAHRAD_KOV"/>
    <s v="Umělé tělní náhrady - kovové"/>
    <n v="12"/>
    <n v="727.95"/>
    <n v="727.95"/>
    <n v="2"/>
    <n v="1455.9"/>
    <n v="727.95"/>
    <n v="60.662500000000001"/>
    <n v="667.28750000000002"/>
    <m/>
    <m/>
    <n v="0"/>
  </r>
  <r>
    <s v="ZF627"/>
    <s v="Maska kyslíková pro dospělé s rezervoárem a přívodní hadicí 210 cm bal. á 50 ks 01.000.08.130"/>
    <x v="37"/>
    <s v="Z 542 INTENZ_PECE"/>
    <s v="Intenzívní péče, operační sály"/>
    <n v="12"/>
    <n v="29.9"/>
    <n v="29.9"/>
    <n v="240"/>
    <n v="7176"/>
    <n v="29.9"/>
    <n v="2.4916666666666667"/>
    <n v="27.408333333333331"/>
    <m/>
    <m/>
    <n v="0"/>
  </r>
  <r>
    <s v="ZF632"/>
    <s v="Kanyla NaViTip 29G bal. á 50 ks 498586(0498581)"/>
    <x v="34"/>
    <s v="Z 509_ZUBOL"/>
    <s v="Zubolékařský materiál"/>
    <n v="21"/>
    <n v="78.34"/>
    <n v="78.34"/>
    <n v="100"/>
    <n v="7833.58"/>
    <n v="78.335800000000006"/>
    <n v="3.7302761904761907"/>
    <n v="74.605523809523817"/>
    <m/>
    <m/>
    <n v="0"/>
  </r>
  <r>
    <s v="ZF634"/>
    <s v="Náhrada kyčelního kloubu dřík METHA μCAP 12/14  135°/0° velikost 4 necementovaný NC284T"/>
    <x v="3"/>
    <s v="Z 518_TEP"/>
    <s v="TEP ortopedie, traumatologie"/>
    <n v="12"/>
    <n v="14458.38"/>
    <n v="14458.38"/>
    <n v="1"/>
    <n v="14458.38"/>
    <n v="14458.38"/>
    <n v="1204.865"/>
    <n v="13253.514999999999"/>
    <m/>
    <m/>
    <n v="0"/>
  </r>
  <r>
    <s v="ZF636"/>
    <s v="Drát -K ke hřebu Phoenix  3,2 x 320 mm 14-440052"/>
    <x v="2"/>
    <s v="Z 506_NAHRAD_KOV"/>
    <s v="Umělé tělní náhrady - kovové"/>
    <n v="12"/>
    <n v="805"/>
    <n v="805"/>
    <n v="1"/>
    <n v="805"/>
    <n v="805"/>
    <n v="67.083333333333329"/>
    <n v="737.91666666666663"/>
    <m/>
    <m/>
    <n v="0"/>
  </r>
  <r>
    <s v="ZF637"/>
    <s v="Drát vodící Guide wire 2.80 mm s trokarovou špičkou 292.680"/>
    <x v="0"/>
    <s v="Z 503_OSTAT"/>
    <s v="Ostatní - všeobecný materiál"/>
    <n v="12"/>
    <n v="420.9"/>
    <n v="420.9"/>
    <n v="1"/>
    <n v="420.9"/>
    <n v="420.9"/>
    <n v="35.074999999999996"/>
    <n v="385.82499999999999"/>
    <m/>
    <m/>
    <n v="0"/>
  </r>
  <r>
    <s v="ZF641"/>
    <s v="Šroub kortikální stardrive 2,0 mm (18) samořezný, slitina titan 401.368"/>
    <x v="2"/>
    <s v="Z 506_NAHRAD_KOV"/>
    <s v="Umělé tělní náhrady - kovové"/>
    <n v="12"/>
    <n v="282.89999999999998"/>
    <n v="416.3"/>
    <n v="7"/>
    <n v="1980.3000000000002"/>
    <n v="282.90000000000003"/>
    <n v="23.575000000000003"/>
    <n v="259.32500000000005"/>
    <m/>
    <m/>
    <n v="0"/>
  </r>
  <r>
    <s v="ZF643"/>
    <s v="Šití vicryl vi 7-0 bal. á 12 ks (W9565) J9565G"/>
    <x v="33"/>
    <s v="Z 529 SITI"/>
    <s v="Šití"/>
    <n v="12"/>
    <n v="19.260000000000002"/>
    <n v="385.83"/>
    <n v="84"/>
    <n v="19212.84"/>
    <n v="228.72428571428571"/>
    <n v="19.060357142857143"/>
    <n v="209.66392857142858"/>
    <n v="12"/>
    <n v="375.76"/>
    <n v="31563.84"/>
  </r>
  <r>
    <s v="ZF645"/>
    <s v="Šroub samořezný kortikální Stardrive malý fragment, ocel 3.5 mm x 24 mm 204.824"/>
    <x v="2"/>
    <s v="Z 506_NAHRAD_KOV"/>
    <s v="Umělé tělní náhrady - kovové"/>
    <n v="12"/>
    <n v="233.45"/>
    <n v="342.7"/>
    <n v="36"/>
    <n v="8404.1999999999971"/>
    <n v="233.44999999999993"/>
    <n v="19.454166666666662"/>
    <n v="213.99583333333328"/>
    <m/>
    <m/>
    <n v="0"/>
  </r>
  <r>
    <s v="ZF658"/>
    <s v="Katetr dialyzační 2 lumen 13,5 Fr x 20 cm medcomp akutní bal. á 10 ks SDL138E"/>
    <x v="6"/>
    <s v="Z 513_KATETR"/>
    <s v="Katetry pro dialýzu"/>
    <n v="12"/>
    <n v="1186.1199999999999"/>
    <n v="1186.1199999999999"/>
    <n v="10"/>
    <n v="11861.15"/>
    <n v="1186.115"/>
    <n v="98.842916666666667"/>
    <n v="1087.2720833333333"/>
    <n v="12"/>
    <n v="1097.8910000000001"/>
    <n v="10978.91"/>
  </r>
  <r>
    <s v="ZF660"/>
    <s v="Plato testovací 6 jamkové á 126 ks 92006"/>
    <x v="0"/>
    <s v="Z 503_OSTAT"/>
    <s v="Ostatní - všeobecný materiál"/>
    <n v="21"/>
    <n v="58.58"/>
    <n v="58.58"/>
    <n v="252"/>
    <n v="14762"/>
    <n v="58.579365079365083"/>
    <n v="2.7894935752078611"/>
    <n v="55.789871504157219"/>
    <m/>
    <m/>
    <n v="0"/>
  </r>
  <r>
    <s v="ZF661"/>
    <s v="Drát extenční 2,5 x 300 mm 397129093050"/>
    <x v="2"/>
    <s v="Z 506_NAHRAD_KOV"/>
    <s v="Umělé tělní náhrady - kovové"/>
    <n v="12"/>
    <n v="126.34"/>
    <n v="126.34"/>
    <n v="10"/>
    <n v="1263.3900000000001"/>
    <n v="126.33900000000001"/>
    <n v="10.528250000000002"/>
    <n v="115.81075000000001"/>
    <m/>
    <m/>
    <n v="0"/>
  </r>
  <r>
    <s v="ZF662"/>
    <s v="Omnistrip 3 x 76 mm bal. á 250 ks 540681"/>
    <x v="29"/>
    <s v="Z 502_OBVAZ"/>
    <s v="Obvazový materiál"/>
    <n v="12"/>
    <n v="2.96"/>
    <n v="2.96"/>
    <n v="750"/>
    <n v="2218.44"/>
    <n v="2.9579200000000001"/>
    <n v="0.24649333333333334"/>
    <n v="2.7114266666666667"/>
    <m/>
    <m/>
    <n v="0"/>
  </r>
  <r>
    <s v="ZF668"/>
    <s v="Manžeta přetlaková 500 ml classic P01268"/>
    <x v="0"/>
    <s v="Z 503_OSTAT"/>
    <s v="Ostatní - všeobecný materiál"/>
    <n v="21"/>
    <n v="385.99"/>
    <n v="385.99"/>
    <n v="18"/>
    <n v="6947.82"/>
    <n v="385.99"/>
    <n v="18.380476190476191"/>
    <n v="367.60952380952381"/>
    <m/>
    <m/>
    <n v="0"/>
  </r>
  <r>
    <s v="ZF672"/>
    <s v="Set resuscitační neonatální 1,2 m s variabilním PEEP bal. á 15 ks 6431000"/>
    <x v="0"/>
    <s v="Z 503_OSTAT"/>
    <s v="Ostatní - všeobecný materiál"/>
    <n v="12"/>
    <n v="141.9"/>
    <n v="141.9"/>
    <n v="15"/>
    <n v="2128.4499999999998"/>
    <n v="141.89666666666665"/>
    <n v="11.824722222222221"/>
    <n v="130.07194444444443"/>
    <m/>
    <m/>
    <n v="0"/>
  </r>
  <r>
    <s v="ZF674"/>
    <s v="Štěp kostní zmrazený"/>
    <x v="9"/>
    <s v="Z 507_IMLAN"/>
    <s v="Implantáty biologické"/>
    <n v="12"/>
    <n v="249"/>
    <n v="268.23"/>
    <n v="1257"/>
    <n v="316509.48"/>
    <n v="251.79751789976132"/>
    <n v="20.983126491646775"/>
    <n v="230.81439140811455"/>
    <m/>
    <m/>
    <n v="0"/>
  </r>
  <r>
    <s v="ZF676"/>
    <s v="Superpont dentin 100g 4324220"/>
    <x v="34"/>
    <s v="Z 509_ZUBOL"/>
    <s v="Zubolékařský materiál"/>
    <n v="21"/>
    <n v="267.33"/>
    <n v="267.33"/>
    <n v="1"/>
    <n v="267.33"/>
    <n v="267.33"/>
    <n v="12.729999999999999"/>
    <n v="254.6"/>
    <m/>
    <m/>
    <n v="0"/>
  </r>
  <r>
    <s v="ZF682"/>
    <s v="Přípravek k odstranění zbytků alginátů a sáder ze zubních pomůcek Cavex Green Clean 1kg HA001"/>
    <x v="34"/>
    <s v="Z 509_ZUBOL"/>
    <s v="Zubolékařský materiál"/>
    <n v="21"/>
    <n v="611.1"/>
    <n v="611.1"/>
    <n v="1"/>
    <n v="611.1"/>
    <n v="611.1"/>
    <n v="29.1"/>
    <n v="582"/>
    <m/>
    <m/>
    <n v="0"/>
  </r>
  <r>
    <s v="ZF683"/>
    <s v="Dlaha sternální uzamykatelná 2.4 mm rovná 30 otvorů sterilní 460.024S"/>
    <x v="2"/>
    <s v="Z 506_NAHRAD_KOV"/>
    <s v="Umělé tělní náhrady - kovové"/>
    <n v="12"/>
    <n v="20597.650000000001"/>
    <n v="20597.650000000001"/>
    <n v="2"/>
    <n v="41195.300000000003"/>
    <n v="20597.650000000001"/>
    <n v="1716.4708333333335"/>
    <n v="18881.179166666669"/>
    <m/>
    <m/>
    <n v="0"/>
  </r>
  <r>
    <s v="ZF684"/>
    <s v="Dlaha sternální uzamykatelná 2.4 mm rovná 20 otvorů TAN/TiCP 460.023"/>
    <x v="2"/>
    <s v="Z 506_NAHRAD_KOV"/>
    <s v="Umělé tělní náhrady - kovové"/>
    <n v="12"/>
    <n v="14316.6"/>
    <n v="14316.61"/>
    <n v="12"/>
    <n v="171799.24"/>
    <n v="14316.603333333333"/>
    <n v="1193.0502777777776"/>
    <n v="13123.553055555554"/>
    <m/>
    <m/>
    <n v="0"/>
  </r>
  <r>
    <s v="ZF685"/>
    <s v="Šroub sternální unilock samovrtný (bez předvrtání) 3,0 mm x 10 mm  TAN 04.501.110"/>
    <x v="2"/>
    <s v="Z 506_NAHRAD_KOV"/>
    <s v="Umělé tělní náhrady - kovové"/>
    <n v="12"/>
    <n v="1167.18"/>
    <n v="1260.55"/>
    <n v="14"/>
    <n v="17460.95"/>
    <n v="1247.2107142857144"/>
    <n v="103.9342261904762"/>
    <n v="1143.2764880952382"/>
    <n v="12"/>
    <n v="1227.665"/>
    <n v="17187.309999999998"/>
  </r>
  <r>
    <s v="ZF686"/>
    <s v="Šroub sternální unilock samovrtný (bez předvrtání) 3,0 mm x 12 mm  TAN 04.501.112"/>
    <x v="2"/>
    <s v="Z 506_NAHRAD_KOV"/>
    <s v="Umělé tělní náhrady - kovové"/>
    <n v="12"/>
    <n v="1167.18"/>
    <n v="1260.55"/>
    <n v="39"/>
    <n v="47387.439999999995"/>
    <n v="1215.062564102564"/>
    <n v="101.25521367521367"/>
    <n v="1113.8073504273502"/>
    <n v="12"/>
    <n v="1227.6654545454546"/>
    <n v="47878.952727272728"/>
  </r>
  <r>
    <s v="ZF689"/>
    <s v="Tahy gumové intraor.-medium 1/8&quot; 407-021S"/>
    <x v="34"/>
    <s v="Z 509_ZUBOL"/>
    <s v="Zubolékařský materiál"/>
    <n v="12"/>
    <n v="25"/>
    <n v="25"/>
    <n v="150"/>
    <n v="3749.9799999999996"/>
    <n v="24.999866666666662"/>
    <n v="2.0833222222222219"/>
    <n v="22.91654444444444"/>
    <m/>
    <m/>
    <n v="0"/>
  </r>
  <r>
    <s v="ZF690"/>
    <s v="Drát NiTi 016 lower oval form III 101-435"/>
    <x v="34"/>
    <s v="Z 509_ZUBOL"/>
    <s v="Zubolékařský materiál"/>
    <n v="12"/>
    <n v="49.3"/>
    <n v="58"/>
    <n v="60"/>
    <n v="3132.02"/>
    <n v="52.200333333333333"/>
    <n v="4.350027777777778"/>
    <n v="47.850305555555558"/>
    <m/>
    <m/>
    <n v="0"/>
  </r>
  <r>
    <s v="ZF691"/>
    <s v="Drát NiTi 16 x 22 upper oval form III 101-442"/>
    <x v="34"/>
    <s v="Z 509_ZUBOL"/>
    <s v="Zubolékařský materiál"/>
    <n v="12"/>
    <n v="76.5"/>
    <n v="90"/>
    <n v="50"/>
    <n v="3960.01"/>
    <n v="79.200200000000009"/>
    <n v="6.6000166666666678"/>
    <n v="72.600183333333348"/>
    <m/>
    <m/>
    <n v="0"/>
  </r>
  <r>
    <s v="ZF692"/>
    <s v="Drát NiTi 16 x 22 101-443"/>
    <x v="34"/>
    <s v="Z 509_ZUBOL"/>
    <s v="Zubolékařský materiál"/>
    <n v="12"/>
    <n v="76.5"/>
    <n v="90"/>
    <n v="80"/>
    <n v="6390.02"/>
    <n v="79.875250000000008"/>
    <n v="6.656270833333334"/>
    <n v="73.218979166666671"/>
    <m/>
    <m/>
    <n v="0"/>
  </r>
  <r>
    <s v="ZF694"/>
    <s v="Vrták 1.8 mm 310.509"/>
    <x v="0"/>
    <s v="Z 503_OSTAT"/>
    <s v="Fréza, vrták"/>
    <n v="21"/>
    <n v="2674.1"/>
    <n v="2674.1"/>
    <n v="1"/>
    <n v="2674.1"/>
    <n v="2674.1"/>
    <n v="127.33809523809524"/>
    <n v="2546.7619047619046"/>
    <m/>
    <m/>
    <n v="0"/>
  </r>
  <r>
    <s v="ZF696"/>
    <s v="Elektroda překlenovací k EEG čepici 63-300"/>
    <x v="0"/>
    <s v="Z 503_OSTAT"/>
    <s v="Elektrody"/>
    <n v="21"/>
    <n v="251.19"/>
    <n v="290.41000000000003"/>
    <n v="9"/>
    <n v="2378.38"/>
    <n v="264.26444444444445"/>
    <n v="12.584021164021165"/>
    <n v="251.6804232804233"/>
    <m/>
    <m/>
    <n v="0"/>
  </r>
  <r>
    <s v="ZF699"/>
    <s v="Šití premicron zelený 3/0 (2.5) bal. á 12 ks G0120060 "/>
    <x v="33"/>
    <s v="Z 529 SITI"/>
    <s v="Šití"/>
    <n v="12"/>
    <n v="32.83"/>
    <n v="32.83"/>
    <n v="3396"/>
    <n v="111492.66000000002"/>
    <n v="32.830583038869264"/>
    <n v="2.735881919905772"/>
    <n v="30.094701118963492"/>
    <n v="12"/>
    <n v="32.830833333333338"/>
    <n v="111493.51000000001"/>
  </r>
  <r>
    <s v="ZF708"/>
    <s v="Pátradlo stomatologické vyhnuté dlouhé 14 cm 8HR držadlo 397133510050"/>
    <x v="34"/>
    <s v="Z 509_ZUBOL"/>
    <s v="Zubolékařský materiál"/>
    <n v="21"/>
    <n v="150.28"/>
    <n v="150.28"/>
    <n v="30"/>
    <n v="4508.46"/>
    <n v="150.28200000000001"/>
    <n v="7.1562857142857146"/>
    <n v="143.12571428571431"/>
    <m/>
    <m/>
    <n v="0"/>
  </r>
  <r>
    <s v="ZF709"/>
    <s v="Žiletka mikrotomová á 50 ks JP-BN35"/>
    <x v="0"/>
    <s v="Z 503_OSTAT"/>
    <s v="Ostatní - všeobecný materiál"/>
    <n v="21"/>
    <n v="57.79"/>
    <n v="58.71"/>
    <n v="250"/>
    <n v="14515.33"/>
    <n v="58.061320000000002"/>
    <n v="2.7648247619047619"/>
    <n v="55.29649523809524"/>
    <m/>
    <m/>
    <n v="0"/>
  </r>
  <r>
    <s v="ZF714"/>
    <s v="Náplast derma plast sensitive spots pr.22 mm bal. á 200 ks 535382"/>
    <x v="29"/>
    <s v="Z 502_OBVAZ"/>
    <s v="Obvazový materiál"/>
    <n v="12"/>
    <n v="0.61"/>
    <n v="0.61"/>
    <n v="200"/>
    <n v="122.96"/>
    <n v="0.61480000000000001"/>
    <n v="5.1233333333333332E-2"/>
    <n v="0.56356666666666666"/>
    <m/>
    <m/>
    <n v="0"/>
  </r>
  <r>
    <s v="ZF715"/>
    <s v="Obinadlo fixační peha-haft 4 cm á 4m 932441"/>
    <x v="29"/>
    <s v="Z 502_OBVAZ"/>
    <s v="Obvazový materiál"/>
    <n v="12"/>
    <n v="24.08"/>
    <n v="24.09"/>
    <n v="194"/>
    <n v="4671.7199999999993"/>
    <n v="24.081030927835048"/>
    <n v="2.0067525773195873"/>
    <n v="22.07427835051546"/>
    <n v="12"/>
    <n v="23.452999999999999"/>
    <n v="4549.8819999999996"/>
  </r>
  <r>
    <s v="ZF716"/>
    <s v="Obinadlo fixační peha-haft 6 cm á 20 m 9324471"/>
    <x v="29"/>
    <s v="Z 502_OBVAZ"/>
    <s v="Obvazový materiál"/>
    <n v="12"/>
    <n v="103.89"/>
    <n v="103.89"/>
    <n v="94"/>
    <n v="9765.77"/>
    <n v="103.89117021276596"/>
    <n v="8.6575975177304958"/>
    <n v="95.233572695035463"/>
    <n v="12"/>
    <n v="101.18"/>
    <n v="9510.92"/>
  </r>
  <r>
    <s v="ZF721"/>
    <s v="Kanyla endobronchiální 41Fr 125041"/>
    <x v="0"/>
    <s v="Z 503_OSTAT"/>
    <s v="Kanyly mimo chirurgické nástroje"/>
    <n v="21"/>
    <n v="1331"/>
    <n v="2662"/>
    <n v="4"/>
    <n v="9317"/>
    <n v="2329.25"/>
    <n v="110.91666666666667"/>
    <n v="2218.3333333333335"/>
    <m/>
    <m/>
    <n v="0"/>
  </r>
  <r>
    <s v="ZF726"/>
    <s v="Šití monocryl plus 3-0 bal. á 36 ks MCP428H"/>
    <x v="33"/>
    <s v="Z 529 SITI"/>
    <s v="Šití"/>
    <n v="12"/>
    <n v="184.99"/>
    <n v="184.99"/>
    <n v="1152"/>
    <n v="213108.80000000002"/>
    <n v="184.99027777777781"/>
    <n v="15.415856481481484"/>
    <n v="169.57442129629632"/>
    <m/>
    <m/>
    <n v="0"/>
  </r>
  <r>
    <s v="ZF728"/>
    <s v="Šití DAFILON, blue, vlákno 3/0(2), jehla GS 45, délka vlákna 45 cm, bal. á 36 ks C0932736"/>
    <x v="33"/>
    <s v="Z 529 SITI"/>
    <s v="Šití"/>
    <n v="12"/>
    <n v="32.29"/>
    <n v="32.29"/>
    <n v="36"/>
    <n v="1162.58"/>
    <n v="32.293888888888887"/>
    <n v="2.6911574074074074"/>
    <n v="29.602731481481481"/>
    <m/>
    <m/>
    <n v="0"/>
  </r>
  <r>
    <s v="ZF731"/>
    <s v="Drát vodící Guide wire 1.25 mm s tokarovou špičkou 292.620"/>
    <x v="0"/>
    <s v="Z 503_OSTAT"/>
    <s v="Ostatní - všeobecný materiál"/>
    <n v="12"/>
    <n v="420.9"/>
    <n v="420.9"/>
    <n v="16"/>
    <n v="6734.4"/>
    <n v="420.9"/>
    <n v="35.074999999999996"/>
    <n v="385.82499999999999"/>
    <n v="12"/>
    <n v="409.92"/>
    <n v="6558.72"/>
  </r>
  <r>
    <s v="ZF732"/>
    <s v="Set na odběr trombocytů deleukotizovaných v náhradním roztoku k separátorům krevních buněk MCS+ (Concentrated or Standard Platelets Collection Closed Set) bal. á 8 ks 999F-E "/>
    <x v="24"/>
    <s v="Z 528 SETY"/>
    <s v="Odběrové systémy transfúzní odd."/>
    <n v="12"/>
    <n v="4235"/>
    <n v="4235"/>
    <n v="64"/>
    <n v="271040"/>
    <n v="4235"/>
    <n v="352.91666666666669"/>
    <n v="3882.0833333333335"/>
    <n v="12"/>
    <n v="3920"/>
    <n v="250880"/>
  </r>
  <r>
    <s v="ZF735"/>
    <s v="Signum ceramis margin M2 4g HK66031432 "/>
    <x v="34"/>
    <s v="Z 509_ZUBOL"/>
    <s v="Zubolékařský materiál"/>
    <n v="21"/>
    <n v="955.85"/>
    <n v="970"/>
    <n v="2"/>
    <n v="1925.85"/>
    <n v="962.92499999999995"/>
    <n v="45.853571428571428"/>
    <n v="917.07142857142856"/>
    <m/>
    <m/>
    <n v="0"/>
  </r>
  <r>
    <s v="ZF736"/>
    <s v="Jehla aspirační bioptická pro EBUS k ultrazvukové bronchoskopii jednorázová 22G 0,7 mm tubus 1,8 mm bal. á 5 ks GUS-21-18-022"/>
    <x v="30"/>
    <s v="Z 530 JEHLY"/>
    <s v="Jehly"/>
    <n v="21"/>
    <n v="6799.99"/>
    <n v="6799.99"/>
    <n v="40"/>
    <n v="271999.78000000003"/>
    <n v="6799.9945000000007"/>
    <n v="323.80926190476191"/>
    <n v="6476.1852380952387"/>
    <m/>
    <m/>
    <n v="0"/>
  </r>
  <r>
    <s v="ZF743"/>
    <s v="Kit pro perikardiocentézu bal. á 5 ks LMP004P8"/>
    <x v="0"/>
    <s v="Z 503_OSTAT"/>
    <s v="Ostatní - všeobecný materiál"/>
    <n v="12"/>
    <n v="2553.1"/>
    <n v="2553.1"/>
    <n v="30"/>
    <n v="76593"/>
    <n v="2553.1"/>
    <n v="212.75833333333333"/>
    <n v="2340.3416666666667"/>
    <n v="12"/>
    <n v="2363.1999999999998"/>
    <n v="70896"/>
  </r>
  <r>
    <s v="ZF744"/>
    <s v="Spojka katetru Perifix 4513801"/>
    <x v="0"/>
    <s v="Z 503_OSTAT"/>
    <s v="Ostatní - všeobecný materiál"/>
    <n v="21"/>
    <n v="54.21"/>
    <n v="54.21"/>
    <n v="75"/>
    <n v="4065.6000000000004"/>
    <n v="54.208000000000006"/>
    <n v="2.5813333333333337"/>
    <n v="51.626666666666672"/>
    <m/>
    <m/>
    <n v="0"/>
  </r>
  <r>
    <s v="ZF749"/>
    <s v="Fixace nosních katetrů nasofix niko střední S+M, bal. á 100 ks 49-625-S-M"/>
    <x v="29"/>
    <s v="Z 502_OBVAZ"/>
    <s v="Obvazový materiál"/>
    <n v="12"/>
    <n v="6.44"/>
    <n v="6.44"/>
    <n v="2700"/>
    <n v="17388"/>
    <n v="6.44"/>
    <n v="0.53666666666666674"/>
    <n v="5.9033333333333333"/>
    <m/>
    <m/>
    <n v="0"/>
  </r>
  <r>
    <s v="ZF751"/>
    <s v="Maska anesteziologická č.6 EcoMask ( s proužky ) bal. á 20 ks 7296000"/>
    <x v="37"/>
    <s v="Z 542 INTENZ_PECE"/>
    <s v="Intenzívní péče, operační sály"/>
    <n v="21"/>
    <n v="35.090000000000003"/>
    <n v="35.090000000000003"/>
    <n v="400"/>
    <n v="14035.999999999998"/>
    <n v="35.089999999999996"/>
    <n v="1.6709523809523807"/>
    <n v="33.419047619047618"/>
    <m/>
    <m/>
    <n v="0"/>
  </r>
  <r>
    <s v="ZF769"/>
    <s v="Brýle kyslíkové dvojitá nosní kanyla délka 2,1 m luer bal. á 25 ks 032-10-126"/>
    <x v="0"/>
    <s v="Z 503_OSTAT"/>
    <s v="Ostatní - všeobecný materiál"/>
    <n v="21"/>
    <n v="50.82"/>
    <n v="50.82"/>
    <n v="24"/>
    <n v="1219.68"/>
    <n v="50.82"/>
    <n v="2.42"/>
    <n v="48.4"/>
    <m/>
    <m/>
    <n v="0"/>
  </r>
  <r>
    <s v="ZF770"/>
    <s v="Fólie incizní elastoFILM - sterilní vel. 14 cm x 25 cm, ( adhezivní pole - 14 cm x 21 cm ) bal. á 40 ks ZARYS-808061 "/>
    <x v="29"/>
    <s v="Z 502_OBVAZ"/>
    <s v="Obvazový materiál"/>
    <n v="21"/>
    <n v="0.23"/>
    <n v="9.08"/>
    <n v="600"/>
    <n v="4383.2299999999996"/>
    <n v="7.3053833333333325"/>
    <n v="0.34787539682539681"/>
    <n v="6.9575079365079358"/>
    <m/>
    <m/>
    <n v="0"/>
  </r>
  <r>
    <s v="ZF772"/>
    <s v="Fréza laboratorní HM77050104V"/>
    <x v="34"/>
    <s v="Z 509_ZUBOL"/>
    <s v="Zubolékařský materiál"/>
    <n v="21"/>
    <n v="638.88"/>
    <n v="638.88"/>
    <n v="8"/>
    <n v="5111.04"/>
    <n v="638.88"/>
    <n v="30.422857142857143"/>
    <n v="608.4571428571428"/>
    <m/>
    <m/>
    <n v="0"/>
  </r>
  <r>
    <s v="ZF773"/>
    <s v="Rezervoár 2000 ml (P00064) P04298"/>
    <x v="0"/>
    <s v="Z 503_OSTAT"/>
    <s v="Ostatní - všeobecný materiál"/>
    <n v="21"/>
    <n v="84.7"/>
    <n v="84.7"/>
    <n v="20"/>
    <n v="1694"/>
    <n v="84.7"/>
    <n v="4.0333333333333332"/>
    <n v="80.666666666666671"/>
    <m/>
    <m/>
    <n v="0"/>
  </r>
  <r>
    <s v="ZF777"/>
    <s v="Šití dafilon černý 8/0 (0.4) bal. á 12 ks G1118579"/>
    <x v="33"/>
    <s v="Z 529 SITI"/>
    <s v="Šití"/>
    <n v="12"/>
    <n v="340.01"/>
    <n v="340.01"/>
    <n v="12"/>
    <n v="4080.1"/>
    <n v="340.00833333333333"/>
    <n v="28.334027777777777"/>
    <n v="311.67430555555552"/>
    <m/>
    <m/>
    <n v="0"/>
  </r>
  <r>
    <s v="ZF778"/>
    <s v="Válec odměrný vysoký sklo 500 ml VTRB632432151343"/>
    <x v="0"/>
    <s v="Z 503_OSTAT"/>
    <s v="Ostatní - všeobecný materiál"/>
    <n v="21"/>
    <n v="302.5"/>
    <n v="302.5"/>
    <n v="6"/>
    <n v="1815"/>
    <n v="302.5"/>
    <n v="14.404761904761905"/>
    <n v="288.09523809523807"/>
    <m/>
    <m/>
    <n v="0"/>
  </r>
  <r>
    <s v="ZF782"/>
    <s v="Implantát kraniální MODUS dlaha 4 otvory 2,0 mm Sagittal Split Pl Max.5,0 mm,t1.0 M-4061C"/>
    <x v="34"/>
    <s v="Z 509_ZUBOL"/>
    <s v="Zubolékařský materiál"/>
    <n v="12"/>
    <n v="1360.85"/>
    <n v="1360.86"/>
    <n v="12"/>
    <n v="16330.25"/>
    <n v="1360.8541666666667"/>
    <n v="113.4045138888889"/>
    <n v="1247.4496527777778"/>
    <m/>
    <m/>
    <n v="0"/>
  </r>
  <r>
    <s v="ZF789"/>
    <s v="Katetr CVC 4 lumen 8 Fr x 20 cm Certofix Quatro Protect V820 s antimikr. úpravou bal. á 10 ks 4167775P "/>
    <x v="6"/>
    <s v="Z 513_KATETR"/>
    <s v="Katetry"/>
    <n v="21"/>
    <n v="1452.35"/>
    <n v="1452.35"/>
    <n v="140"/>
    <n v="203329.13999999998"/>
    <n v="1452.3509999999999"/>
    <n v="69.159571428571425"/>
    <n v="1383.1914285714286"/>
    <m/>
    <m/>
    <n v="0"/>
  </r>
  <r>
    <s v="ZF796"/>
    <s v="Punch barronův na rohovku 7,0 mm jednorázový K20-2074"/>
    <x v="0"/>
    <s v="Z 503_OSTAT"/>
    <s v="Nástroje chirurgické do 1 roku"/>
    <n v="21"/>
    <n v="3615.65"/>
    <n v="3615.65"/>
    <n v="3"/>
    <n v="10846.95"/>
    <n v="3615.65"/>
    <n v="172.17380952380952"/>
    <n v="3443.4761904761904"/>
    <n v="21"/>
    <n v="3884.1"/>
    <n v="11652.3"/>
  </r>
  <r>
    <s v="ZF798"/>
    <s v="Rourka tracheální nasální 8,0 mm bal. á 10 ks 100/133/080"/>
    <x v="0"/>
    <s v="Z 503_OSTAT"/>
    <s v="Ostatní - všeobecný materiál"/>
    <n v="21"/>
    <n v="205.82"/>
    <n v="226.39"/>
    <n v="50"/>
    <n v="10496.75"/>
    <n v="209.935"/>
    <n v="9.9969047619047622"/>
    <n v="199.93809523809523"/>
    <m/>
    <m/>
    <n v="0"/>
  </r>
  <r>
    <s v="ZF830"/>
    <s v="Rukojeť laryngoskopická pr. 28 mm vláknová optika (192-102-601) 100810-530-25"/>
    <x v="0"/>
    <s v="Z 503_OSTAT"/>
    <s v="Ostatní - všeobecný materiál"/>
    <n v="21"/>
    <n v="966.79"/>
    <n v="966.79"/>
    <n v="1"/>
    <n v="966.79"/>
    <n v="966.79"/>
    <n v="46.037619047619046"/>
    <n v="920.75238095238092"/>
    <m/>
    <m/>
    <n v="0"/>
  </r>
  <r>
    <s v="ZF838"/>
    <s v="Krytí HydroClean 7,5 x 7,5 cm bal. á 10 ks 6092261"/>
    <x v="29"/>
    <s v="Z 502_OBVAZ"/>
    <s v="Obvazový materiál"/>
    <n v="12"/>
    <n v="100.92"/>
    <n v="100.92"/>
    <n v="40"/>
    <n v="4036.87"/>
    <n v="100.92175"/>
    <n v="8.410145833333333"/>
    <n v="92.511604166666672"/>
    <n v="12"/>
    <n v="98.289000000000001"/>
    <n v="3931.56"/>
  </r>
  <r>
    <s v="ZF843"/>
    <s v="Šroubovák šestihran malý pr. 2,5 mm 314.070"/>
    <x v="0"/>
    <s v="Z 503_OSTAT"/>
    <s v="Nástroje chirurgické do 1 roku"/>
    <n v="21"/>
    <n v="9075"/>
    <n v="9075"/>
    <n v="1"/>
    <n v="9075"/>
    <n v="9075"/>
    <n v="432.14285714285717"/>
    <n v="8642.8571428571431"/>
    <m/>
    <m/>
    <n v="0"/>
  </r>
  <r>
    <s v="ZF848"/>
    <s v="Implantát zubní SuperLine 4,5 x 12 mm (FXS4512) FX 45 12 SW"/>
    <x v="34"/>
    <s v="Z 509_ZUBOL"/>
    <s v="Zubolékařský materiál"/>
    <n v="12"/>
    <n v="3043.2"/>
    <n v="3043.2"/>
    <n v="1"/>
    <n v="3043.2"/>
    <n v="3043.2"/>
    <n v="253.6"/>
    <n v="2789.6"/>
    <m/>
    <m/>
    <n v="0"/>
  </r>
  <r>
    <s v="ZF850"/>
    <s v="Drát K-Wire 1.80 mm á 10 ks 292.190.10"/>
    <x v="2"/>
    <s v="Z 506_NAHRAD_KOV"/>
    <s v="Umělé tělní náhrady - kovové"/>
    <n v="12"/>
    <n v="91.2"/>
    <n v="91.2"/>
    <n v="150"/>
    <n v="13679.25"/>
    <n v="91.194999999999993"/>
    <n v="7.5995833333333325"/>
    <n v="83.595416666666665"/>
    <m/>
    <m/>
    <n v="0"/>
  </r>
  <r>
    <s v="ZF851"/>
    <s v="Drát Kirschnerův 2.00 mm bal. á 10 ks 292.210.10"/>
    <x v="2"/>
    <s v="Z 506_NAHRAD_KOV"/>
    <s v="Umělé tělní náhrady - kovové"/>
    <n v="12"/>
    <n v="85.68"/>
    <n v="85.68"/>
    <n v="90"/>
    <n v="7710.75"/>
    <n v="85.674999999999997"/>
    <n v="7.1395833333333334"/>
    <n v="78.535416666666663"/>
    <m/>
    <m/>
    <n v="0"/>
  </r>
  <r>
    <s v="ZF853"/>
    <s v="Nožík fasciální 090070 (dřív.k.č. G14519)"/>
    <x v="0"/>
    <s v="Z 503_OSTAT"/>
    <s v="Ostatní - všeobecný materiál"/>
    <n v="12"/>
    <n v="1149.5"/>
    <n v="1149.5"/>
    <n v="56"/>
    <n v="64372"/>
    <n v="1149.5"/>
    <n v="95.791666666666671"/>
    <n v="1053.7083333333333"/>
    <n v="12"/>
    <n v="1064"/>
    <n v="59584"/>
  </r>
  <r>
    <s v="ZF858"/>
    <s v="Šroub kortikální smart-drive 2.5 x 14 mm 26-906-14-09 "/>
    <x v="2"/>
    <s v="Z 506_NAHRAD_KOV"/>
    <s v="Umělé tělní náhrady - kovové"/>
    <n v="12"/>
    <n v="680.69"/>
    <n v="680.7"/>
    <n v="9"/>
    <n v="6126.2"/>
    <n v="680.68888888888887"/>
    <n v="56.724074074074075"/>
    <n v="623.96481481481476"/>
    <m/>
    <m/>
    <n v="0"/>
  </r>
  <r>
    <s v="ZF859"/>
    <s v="Šroub kanylovaný 3.5 mm 205.048"/>
    <x v="2"/>
    <s v="Z 506_NAHRAD_KOV"/>
    <s v="Umělé tělní náhrady - kovové"/>
    <n v="12"/>
    <n v="731.4"/>
    <n v="731.4"/>
    <n v="9"/>
    <n v="6582.5999999999995"/>
    <n v="731.4"/>
    <n v="60.949999999999996"/>
    <n v="670.44999999999993"/>
    <n v="12"/>
    <n v="712.32"/>
    <n v="6410.88"/>
  </r>
  <r>
    <s v="ZF860"/>
    <s v="Šroub zajišťovací VA stardrive 3.5 mm 213.060"/>
    <x v="2"/>
    <s v="Z 506_NAHRAD_KOV"/>
    <s v="Umělé tělní náhrady - kovové"/>
    <n v="12"/>
    <n v="972.9"/>
    <n v="1430.6"/>
    <n v="14"/>
    <n v="13620.599999999999"/>
    <n v="972.89999999999986"/>
    <n v="81.074999999999989"/>
    <n v="891.82499999999982"/>
    <m/>
    <m/>
    <n v="0"/>
  </r>
  <r>
    <s v="ZF863"/>
    <s v="Dlaha LCP distální tibie 3.5 mm anterolaterální (132) 9 otv. pravá, ocel  241.444"/>
    <x v="2"/>
    <s v="Z 506_NAHRAD_KOV"/>
    <s v="Umělé tělní náhrady - kovové"/>
    <n v="12"/>
    <n v="7248.45"/>
    <n v="7248.45"/>
    <n v="1"/>
    <n v="7248.45"/>
    <n v="7248.45"/>
    <n v="604.03750000000002"/>
    <n v="6644.4124999999995"/>
    <m/>
    <m/>
    <n v="0"/>
  </r>
  <r>
    <s v="ZF866"/>
    <s v="Dlaha LCP distální tibie 3.5 mm anterolaterální 241.443"/>
    <x v="2"/>
    <s v="Z 506_NAHRAD_KOV"/>
    <s v="Umělé tělní náhrady - kovové"/>
    <n v="12"/>
    <n v="7248.45"/>
    <n v="7248.45"/>
    <n v="1"/>
    <n v="7248.45"/>
    <n v="7248.45"/>
    <n v="604.03750000000002"/>
    <n v="6644.4124999999995"/>
    <m/>
    <m/>
    <n v="0"/>
  </r>
  <r>
    <s v="ZF867"/>
    <s v="Dlaha LCP distální tibie 241.445"/>
    <x v="2"/>
    <s v="Z 506_NAHRAD_KOV"/>
    <s v="Umělé tělní náhrady - kovové"/>
    <n v="12"/>
    <n v="7248.45"/>
    <n v="7248.45"/>
    <n v="2"/>
    <n v="14496.9"/>
    <n v="7248.45"/>
    <n v="604.03750000000002"/>
    <n v="6644.4124999999995"/>
    <m/>
    <m/>
    <n v="0"/>
  </r>
  <r>
    <s v="ZF869"/>
    <s v="Šroub kompresní HBS2 mini 19 mm 26-820-19-09   "/>
    <x v="2"/>
    <s v="Z 506_NAHRAD_KOV"/>
    <s v="Umělé tělní náhrady - kovové"/>
    <n v="12"/>
    <n v="3510.25"/>
    <n v="3510.25"/>
    <n v="1"/>
    <n v="3510.25"/>
    <n v="3510.25"/>
    <n v="292.52083333333331"/>
    <n v="3217.7291666666665"/>
    <m/>
    <m/>
    <n v="0"/>
  </r>
  <r>
    <s v="ZF870"/>
    <s v="Šroub samořezný kortikální Stardrive malý fragment, ocel 3.5 mm x 34 mm 204.834"/>
    <x v="2"/>
    <s v="Z 506_NAHRAD_KOV"/>
    <s v="Umělé tělní náhrady - kovové"/>
    <n v="12"/>
    <n v="233.45"/>
    <n v="342.7"/>
    <n v="14"/>
    <n v="3268.2999999999993"/>
    <n v="233.44999999999996"/>
    <n v="19.454166666666662"/>
    <n v="213.99583333333331"/>
    <n v="12"/>
    <n v="227.36"/>
    <n v="3183.04"/>
  </r>
  <r>
    <s v="ZF871"/>
    <s v="Šroub kortikální 3.5 mm 204.848"/>
    <x v="2"/>
    <s v="Z 506_NAHRAD_KOV"/>
    <s v="Umělé tělní náhrady - kovové"/>
    <n v="12"/>
    <n v="305.89999999999998"/>
    <n v="305.89999999999998"/>
    <n v="12"/>
    <n v="3670.8000000000006"/>
    <n v="305.90000000000003"/>
    <n v="25.491666666666671"/>
    <n v="280.40833333333336"/>
    <m/>
    <m/>
    <n v="0"/>
  </r>
  <r>
    <s v="ZF875"/>
    <s v="Šroub spongiózní 4.0 mm 207.020"/>
    <x v="2"/>
    <s v="Z 506_NAHRAD_KOV"/>
    <s v="Umělé tělní náhrady - kovové"/>
    <n v="12"/>
    <n v="162.15"/>
    <n v="162.15"/>
    <n v="18"/>
    <n v="2918.7000000000003"/>
    <n v="162.15"/>
    <n v="13.512500000000001"/>
    <n v="148.63750000000002"/>
    <n v="12"/>
    <n v="157.91999999999999"/>
    <n v="2842.56"/>
  </r>
  <r>
    <s v="ZF877"/>
    <s v="Šroub kompresní HBS2 mini 20 mm 26-820-20-09   "/>
    <x v="2"/>
    <s v="Z 506_NAHRAD_KOV"/>
    <s v="Umělé tělní náhrady - kovové"/>
    <n v="12"/>
    <n v="3510.25"/>
    <n v="3510.32"/>
    <n v="7"/>
    <n v="24571.800000000003"/>
    <n v="3510.2571428571432"/>
    <n v="292.5214285714286"/>
    <n v="3217.7357142857145"/>
    <n v="12"/>
    <n v="3418.68"/>
    <n v="23930.76"/>
  </r>
  <r>
    <s v="ZF879"/>
    <s v="Papír filtrační skládaný průměr 150 mm bal. á 500 ks PPER2R/80G/S150"/>
    <x v="0"/>
    <s v="Z 503_OSTAT"/>
    <s v="Ostatní - všeobecný materiál"/>
    <n v="21"/>
    <n v="2.76"/>
    <n v="2.76"/>
    <n v="1000"/>
    <n v="2758.8"/>
    <n v="2.7588000000000004"/>
    <n v="0.13137142857142858"/>
    <n v="2.6274285714285717"/>
    <n v="21"/>
    <n v="2.7588000000000004"/>
    <n v="2758.8"/>
  </r>
  <r>
    <s v="ZF884"/>
    <s v="Šroub kompresní HBS2 mini 21 mm 26-820-21-09   "/>
    <x v="2"/>
    <s v="Z 506_NAHRAD_KOV"/>
    <s v="Umělé tělní náhrady - kovové"/>
    <n v="12"/>
    <n v="3510.26"/>
    <n v="3510.26"/>
    <n v="1"/>
    <n v="3510.26"/>
    <n v="3510.26"/>
    <n v="292.5216666666667"/>
    <n v="3217.7383333333337"/>
    <m/>
    <m/>
    <n v="0"/>
  </r>
  <r>
    <s v="ZF885"/>
    <s v="Šroub kanylovaný 3.5 mm 205.032"/>
    <x v="2"/>
    <s v="Z 506_NAHRAD_KOV"/>
    <s v="Umělé tělní náhrady - kovové"/>
    <n v="12"/>
    <n v="731.4"/>
    <n v="731.4"/>
    <n v="4"/>
    <n v="2925.6"/>
    <n v="731.4"/>
    <n v="60.949999999999996"/>
    <n v="670.44999999999993"/>
    <m/>
    <m/>
    <n v="0"/>
  </r>
  <r>
    <s v="ZF887"/>
    <s v="Šroub kompresní HBS2 mini 22 mm 26-820-22-09   "/>
    <x v="2"/>
    <s v="Z 506_NAHRAD_KOV"/>
    <s v="Umělé tělní náhrady - kovové"/>
    <n v="12"/>
    <n v="3510.25"/>
    <n v="3510.26"/>
    <n v="3"/>
    <n v="10530.77"/>
    <n v="3510.2566666666667"/>
    <n v="292.52138888888891"/>
    <n v="3217.7352777777778"/>
    <n v="12"/>
    <n v="3418.68"/>
    <n v="10256.039999999999"/>
  </r>
  <r>
    <s v="ZF895"/>
    <s v="Šroub kompresní HBS2 mini 23 mm 26-820-23-09   "/>
    <x v="2"/>
    <s v="Z 506_NAHRAD_KOV"/>
    <s v="Umělé tělní náhrady - kovové"/>
    <n v="12"/>
    <n v="3510.26"/>
    <n v="3510.26"/>
    <n v="1"/>
    <n v="3510.26"/>
    <n v="3510.26"/>
    <n v="292.5216666666667"/>
    <n v="3217.7383333333337"/>
    <m/>
    <m/>
    <n v="0"/>
  </r>
  <r>
    <s v="ZF899"/>
    <s v="Šroub kortikální smart-drive 2.5 x 15 mm 26-906-15-09 "/>
    <x v="2"/>
    <s v="Z 506_NAHRAD_KOV"/>
    <s v="Umělé tělní náhrady - kovové"/>
    <n v="12"/>
    <n v="680.69"/>
    <n v="680.69"/>
    <n v="5"/>
    <n v="3403.44"/>
    <n v="680.68799999999999"/>
    <n v="56.723999999999997"/>
    <n v="623.96399999999994"/>
    <m/>
    <m/>
    <n v="0"/>
  </r>
  <r>
    <s v="ZF905"/>
    <s v="Neuro-patch 6 x 14 cm 1064010"/>
    <x v="1"/>
    <s v="Z 515_NAHRAD_OST"/>
    <s v="Umělé tělní náhrady - ostatní"/>
    <n v="12"/>
    <n v="6857.07"/>
    <n v="6857.07"/>
    <n v="6"/>
    <n v="41142.42"/>
    <n v="6857.07"/>
    <n v="571.42250000000001"/>
    <n v="6285.6475"/>
    <m/>
    <m/>
    <n v="0"/>
  </r>
  <r>
    <s v="ZF906"/>
    <s v="Katetr endoskopický neurobalón 7CB-D10"/>
    <x v="6"/>
    <s v="Z 513_KATETR"/>
    <s v="Katetry"/>
    <n v="12"/>
    <n v="11150"/>
    <n v="11150.01"/>
    <n v="10"/>
    <n v="111500.01"/>
    <n v="11150.001"/>
    <n v="929.16674999999998"/>
    <n v="10220.83425"/>
    <n v="12"/>
    <n v="10320.665000000001"/>
    <n v="103206.65000000001"/>
  </r>
  <r>
    <s v="ZF910"/>
    <s v="Elektroda nožová unipolární GK110R"/>
    <x v="0"/>
    <s v="Z 503_OSTAT"/>
    <s v="Elektrody"/>
    <n v="21"/>
    <n v="476.81"/>
    <n v="476.81"/>
    <n v="8"/>
    <n v="3814.5"/>
    <n v="476.8125"/>
    <n v="22.705357142857142"/>
    <n v="454.10714285714283"/>
    <m/>
    <m/>
    <n v="0"/>
  </r>
  <r>
    <s v="ZF920"/>
    <s v="Sada čelistí pro štípací kleště Herkules (OL 606-01-09)  BOL6060109"/>
    <x v="4"/>
    <s v="Z 523_STAPLE"/>
    <s v="Staplery, endosk., extraktory"/>
    <n v="21"/>
    <n v="4322.12"/>
    <n v="4322.12"/>
    <n v="2"/>
    <n v="8644.24"/>
    <n v="4322.12"/>
    <n v="205.8152380952381"/>
    <n v="4116.304761904762"/>
    <m/>
    <m/>
    <n v="0"/>
  </r>
  <r>
    <s v="ZF921"/>
    <s v="Šroub zajišťovací stardrive PFNA pr. 5,0 mm (90) pro hřeb expert, titan zelený 04.005.580"/>
    <x v="2"/>
    <s v="Z 506_NAHRAD_KOV"/>
    <s v="Umělé tělní náhrady - kovové"/>
    <n v="12"/>
    <n v="727.95"/>
    <n v="727.95"/>
    <n v="1"/>
    <n v="727.95"/>
    <n v="727.95"/>
    <n v="60.662500000000001"/>
    <n v="667.28750000000002"/>
    <m/>
    <m/>
    <n v="0"/>
  </r>
  <r>
    <s v="ZF925"/>
    <s v="Jehla injekční 0,9 x 25 mm žlutá á 100 ks 4657500"/>
    <x v="30"/>
    <s v="Z 530 JEHLY"/>
    <s v="Jehly"/>
    <n v="12"/>
    <n v="1.08"/>
    <n v="1.08"/>
    <n v="3200"/>
    <n v="3451.4999999999995"/>
    <n v="1.0785937499999998"/>
    <n v="8.9882812499999978E-2"/>
    <n v="0.98871093749999983"/>
    <n v="12"/>
    <n v="0.99834999999999996"/>
    <n v="3194.72"/>
  </r>
  <r>
    <s v="ZF926"/>
    <s v="Dlaha 1/3 žlábková 49 mm, 4 otvory 397129781090"/>
    <x v="2"/>
    <s v="Z 506_NAHRAD_KOV"/>
    <s v="Umělé tělní náhrady - kovové"/>
    <n v="12"/>
    <n v="1021.52"/>
    <n v="1021.52"/>
    <n v="2"/>
    <n v="2043.04"/>
    <n v="1021.52"/>
    <n v="85.126666666666665"/>
    <n v="936.39333333333332"/>
    <m/>
    <m/>
    <n v="0"/>
  </r>
  <r>
    <s v="ZF937"/>
    <s v="Šití premicron zelený 3/0 (2) bal. á 36 ks C0026553"/>
    <x v="33"/>
    <s v="Z 529 SITI"/>
    <s v="Šití"/>
    <n v="12"/>
    <n v="35.18"/>
    <n v="35.18"/>
    <n v="180"/>
    <n v="6332.7"/>
    <n v="35.181666666666665"/>
    <n v="2.9318055555555556"/>
    <n v="32.249861111111109"/>
    <m/>
    <m/>
    <n v="0"/>
  </r>
  <r>
    <s v="ZF939"/>
    <s v="Vzduchovod nosní 4,0 mm bal. á 10 ks 321040"/>
    <x v="0"/>
    <s v="Z 503_OSTAT"/>
    <s v="Ostatní - všeobecný materiál"/>
    <n v="21"/>
    <n v="49.97"/>
    <n v="49.97"/>
    <n v="20"/>
    <n v="999.46"/>
    <n v="49.972999999999999"/>
    <n v="2.3796666666666666"/>
    <n v="47.593333333333334"/>
    <m/>
    <m/>
    <n v="0"/>
  </r>
  <r>
    <s v="ZF941"/>
    <s v="Vzduchovod nosní silikonový dětský 3,0 mm bal. á 10 ks 321030"/>
    <x v="0"/>
    <s v="Z 503_OSTAT"/>
    <s v="Ostatní - všeobecný materiál"/>
    <n v="21"/>
    <n v="49.97"/>
    <n v="49.97"/>
    <n v="10"/>
    <n v="499.73"/>
    <n v="49.972999999999999"/>
    <n v="2.3796666666666666"/>
    <n v="47.593333333333334"/>
    <n v="21"/>
    <n v="49.972999999999999"/>
    <n v="499.73"/>
  </r>
  <r>
    <s v="ZF942"/>
    <s v="Vzduchovod nosní 4,5 mm bal. á 10 ks 321045 "/>
    <x v="0"/>
    <s v="Z 503_OSTAT"/>
    <s v="Ostatní - všeobecný materiál"/>
    <n v="21"/>
    <n v="49.97"/>
    <n v="49.97"/>
    <n v="10"/>
    <n v="499.73"/>
    <n v="49.972999999999999"/>
    <n v="2.3796666666666666"/>
    <n v="47.593333333333334"/>
    <m/>
    <m/>
    <n v="0"/>
  </r>
  <r>
    <s v="ZF951"/>
    <s v="Dlaha radiální IXOS P4 wave 26-914-22-09 "/>
    <x v="2"/>
    <s v="Z 506_NAHRAD_KOV"/>
    <s v="Umělé tělní náhrady - kovové"/>
    <n v="12"/>
    <n v="8283.68"/>
    <n v="8283.68"/>
    <n v="1"/>
    <n v="8283.68"/>
    <n v="8283.68"/>
    <n v="690.30666666666673"/>
    <n v="7593.3733333333339"/>
    <m/>
    <m/>
    <n v="0"/>
  </r>
  <r>
    <s v="ZF952"/>
    <s v="Šroub kortikální smart-drive 2.5 x 16 mm 26-906-16-09  "/>
    <x v="2"/>
    <s v="Z 506_NAHRAD_KOV"/>
    <s v="Umělé tělní náhrady - kovové"/>
    <n v="12"/>
    <n v="680.69"/>
    <n v="680.7"/>
    <n v="4"/>
    <n v="2722.77"/>
    <n v="680.6925"/>
    <n v="56.724375000000002"/>
    <n v="623.96812499999999"/>
    <m/>
    <m/>
    <n v="0"/>
  </r>
  <r>
    <s v="ZF973"/>
    <s v="Hadička spojovací tlaková Unicath PVC, délka 25 cm, průměr 1,5 x 3 mm, tlak 30 bar/500 psi, LUER LOCK male/female s pevnou maticí, bal. á 40 k PN 1202"/>
    <x v="0"/>
    <s v="Z 503_OSTAT"/>
    <s v="Hadičky spojovací"/>
    <n v="12"/>
    <n v="45.98"/>
    <n v="45.98"/>
    <n v="40"/>
    <n v="1839.2"/>
    <n v="45.980000000000004"/>
    <n v="3.831666666666667"/>
    <n v="42.148333333333341"/>
    <n v="12"/>
    <n v="42.56"/>
    <n v="1702.4"/>
  </r>
  <r>
    <s v="ZF996"/>
    <s v="Manžeta přetlaková 500 ml komplet. P00502"/>
    <x v="0"/>
    <s v="Z 503_OSTAT"/>
    <s v="Ostatní - všeobecný materiál"/>
    <n v="21"/>
    <n v="1161.5999999999999"/>
    <n v="1161.5999999999999"/>
    <n v="6"/>
    <n v="6969.6"/>
    <n v="1161.6000000000001"/>
    <n v="55.314285714285724"/>
    <n v="1106.2857142857144"/>
    <n v="21"/>
    <n v="1161.5999999999999"/>
    <n v="6969.5999999999995"/>
  </r>
  <r>
    <s v="ZF998"/>
    <s v="Váleček vhojovací Dentium průměr 5,5 mm, výška 3,0mm, délka 5,0 mm HAB553050L"/>
    <x v="34"/>
    <s v="Z 509_ZUBOL"/>
    <s v="Zubolékařský materiál"/>
    <n v="21"/>
    <n v="845.84"/>
    <n v="845.84"/>
    <n v="2"/>
    <n v="1691.68"/>
    <n v="845.84"/>
    <n v="40.27809523809524"/>
    <n v="805.56190476190477"/>
    <m/>
    <m/>
    <n v="0"/>
  </r>
  <r>
    <s v="ZG001"/>
    <s v="Husí krk expandi-flex s dvojtou otočnou spojkou sterilní bal. á 30 ks 22531"/>
    <x v="0"/>
    <s v="Z 503_OSTAT"/>
    <s v="Ostatní - všeobecný materiál"/>
    <n v="21"/>
    <n v="32.9"/>
    <n v="32.9"/>
    <n v="1380"/>
    <n v="45401.840000000004"/>
    <n v="32.899884057971015"/>
    <n v="1.5666611456176673"/>
    <n v="31.333222912353346"/>
    <m/>
    <m/>
    <n v="0"/>
  </r>
  <r>
    <s v="ZG002"/>
    <s v="Sání perikardiální SU-29602"/>
    <x v="0"/>
    <s v="Z 503_OSTAT"/>
    <s v="Ostatní - všeobecný materiál"/>
    <n v="21"/>
    <n v="862.97"/>
    <n v="862.97"/>
    <n v="80"/>
    <n v="69037.759999999995"/>
    <n v="862.97199999999998"/>
    <n v="41.09390476190476"/>
    <n v="821.87809523809517"/>
    <m/>
    <m/>
    <n v="0"/>
  </r>
  <r>
    <s v="ZG003"/>
    <s v="Šití prolene bl 5-0 bal. á 12 ks W8816"/>
    <x v="33"/>
    <s v="Z 529 SITI"/>
    <s v="Šití"/>
    <n v="12"/>
    <n v="224.67"/>
    <n v="224.67"/>
    <n v="288"/>
    <n v="64704.61"/>
    <n v="224.66878472222223"/>
    <n v="18.722398726851853"/>
    <n v="205.94638599537038"/>
    <m/>
    <m/>
    <n v="0"/>
  </r>
  <r>
    <s v="ZG012"/>
    <s v="Rukojeť Timesco Xenon laryngoskopická small dětská pro lžíce s f.optickým vláknem 3000.350.05"/>
    <x v="0"/>
    <s v="Z 503_OSTAT"/>
    <s v="Ostatní - všeobecný materiál"/>
    <n v="21"/>
    <n v="1600.71"/>
    <n v="1600.71"/>
    <n v="5"/>
    <n v="8003.55"/>
    <n v="1600.71"/>
    <n v="76.224285714285713"/>
    <n v="1524.4857142857143"/>
    <m/>
    <m/>
    <n v="0"/>
  </r>
  <r>
    <s v="ZG013"/>
    <s v="Lžíce laryngoskopická jednorázová kovová zelená 1 DS.3940.150.10"/>
    <x v="0"/>
    <s v="Z 503_OSTAT"/>
    <s v="Ostatní - všeobecný materiál"/>
    <n v="21"/>
    <n v="109.26"/>
    <n v="109.26"/>
    <n v="20"/>
    <n v="2185.2600000000002"/>
    <n v="109.26300000000001"/>
    <n v="5.2030000000000003"/>
    <n v="104.06"/>
    <m/>
    <m/>
    <n v="0"/>
  </r>
  <r>
    <s v="ZG020"/>
    <s v="Nůžky laparoskopické zahnuté doleva, jednorázové shaft metzenbaum 5/310 mm  bal. á 10 ks PO888"/>
    <x v="4"/>
    <s v="Z 523_STAPLE"/>
    <s v="Staplery, endosk., extraktory"/>
    <n v="21"/>
    <n v="1832.89"/>
    <n v="1832.89"/>
    <n v="30"/>
    <n v="54986.729999999996"/>
    <n v="1832.8909999999998"/>
    <n v="87.2805238095238"/>
    <n v="1745.610476190476"/>
    <m/>
    <m/>
    <n v="0"/>
  </r>
  <r>
    <s v="ZG039"/>
    <s v="Šroub schanzův seldrill 5.0 mm 294.784"/>
    <x v="2"/>
    <s v="Z 506_NAHRAD_KOV"/>
    <s v="Umělé tělní náhrady - kovové"/>
    <n v="12"/>
    <n v="1306.4000000000001"/>
    <n v="1922.8"/>
    <n v="37"/>
    <n v="48336.800000000003"/>
    <n v="1306.4000000000001"/>
    <n v="108.86666666666667"/>
    <n v="1197.5333333333333"/>
    <n v="12"/>
    <n v="1272.32"/>
    <n v="47075.839999999997"/>
  </r>
  <r>
    <s v="ZG041"/>
    <s v="Šroub kortikální 3 mm/24 mm nestabilní 716-115-030-024"/>
    <x v="2"/>
    <s v="Z 506_NAHRAD_KOV"/>
    <s v="Umělé tělní náhrady - kovové"/>
    <n v="12"/>
    <n v="633.30999999999995"/>
    <n v="633.30999999999995"/>
    <n v="1"/>
    <n v="633.30999999999995"/>
    <n v="633.30999999999995"/>
    <n v="52.775833333333331"/>
    <n v="580.53416666666658"/>
    <m/>
    <m/>
    <n v="0"/>
  </r>
  <r>
    <s v="ZG063"/>
    <s v="Drát Kirschnerův 1.25 mm (150) s trokarovou špičkou bal. á 10 ks 292.120.10"/>
    <x v="2"/>
    <s v="Z 506_NAHRAD_KOV"/>
    <s v="Umělé tělní náhrady - kovové"/>
    <n v="12"/>
    <n v="63.71"/>
    <n v="63.71"/>
    <n v="390"/>
    <n v="24846.9"/>
    <n v="63.71"/>
    <n v="5.309166666666667"/>
    <n v="58.400833333333331"/>
    <m/>
    <m/>
    <n v="0"/>
  </r>
  <r>
    <s v="ZG065"/>
    <s v="Drát Kirschnerův 2.00 mm (150) s trokarovou špičkou bal. á 10 ks 292.200.10"/>
    <x v="2"/>
    <s v="Z 506_NAHRAD_KOV"/>
    <s v="Umělé tělní náhrady - kovové"/>
    <n v="12"/>
    <n v="75.44"/>
    <n v="75.44"/>
    <n v="290"/>
    <n v="21877.599999999999"/>
    <n v="75.44"/>
    <n v="6.2866666666666662"/>
    <n v="69.153333333333336"/>
    <m/>
    <m/>
    <n v="0"/>
  </r>
  <r>
    <s v="ZG078"/>
    <s v="Krytí xeroform 10,2 x 10,2 cm bal. á 25 ks 8884433500"/>
    <x v="29"/>
    <s v="Z 502_OBVAZ"/>
    <s v="Obvazový materiál"/>
    <n v="12"/>
    <n v="58.62"/>
    <n v="60.22"/>
    <n v="1350"/>
    <n v="79370.929999999993"/>
    <n v="58.793281481481479"/>
    <n v="4.8994401234567899"/>
    <n v="53.893841358024687"/>
    <n v="12"/>
    <n v="57.086399999999998"/>
    <n v="77066.64"/>
  </r>
  <r>
    <s v="ZG079"/>
    <s v="Tekutina Invex liquid 1000 ml ivo597064"/>
    <x v="34"/>
    <s v="Z 509_ZUBOL"/>
    <s v="Zubolékařský materiál"/>
    <n v="21"/>
    <n v="2465"/>
    <n v="2465"/>
    <n v="1"/>
    <n v="2465"/>
    <n v="2465"/>
    <n v="117.38095238095238"/>
    <n v="2347.6190476190477"/>
    <m/>
    <m/>
    <n v="0"/>
  </r>
  <r>
    <s v="ZG080"/>
    <s v="Krytí tegaderm HP 6 cm x 7 cm bal. á 400 ks 9534HP"/>
    <x v="0"/>
    <s v="Z 503_OSTAT"/>
    <s v="Ostatní - všeobecný materiál"/>
    <n v="12"/>
    <n v="18.59"/>
    <n v="18.59"/>
    <n v="400"/>
    <n v="7436.82"/>
    <n v="18.59205"/>
    <n v="1.5493375"/>
    <n v="17.0427125"/>
    <m/>
    <m/>
    <n v="0"/>
  </r>
  <r>
    <s v="ZG093"/>
    <s v="Dlaha rekonstrukční LCP 3,5 rovná s kombinovaným otvorem 5 otv. 245.051"/>
    <x v="2"/>
    <s v="Z 506_NAHRAD_KOV"/>
    <s v="Umělé tělní náhrady - kovové"/>
    <n v="12"/>
    <n v="2004.45"/>
    <n v="2004.45"/>
    <n v="1"/>
    <n v="2004.45"/>
    <n v="2004.45"/>
    <n v="167.03749999999999"/>
    <n v="1837.4125000000001"/>
    <m/>
    <m/>
    <n v="0"/>
  </r>
  <r>
    <s v="ZG096"/>
    <s v="Šroub kanylovaný 4.5 mm 214.446"/>
    <x v="2"/>
    <s v="Z 506_NAHRAD_KOV"/>
    <s v="Umělé tělní náhrady - kovové"/>
    <n v="12"/>
    <n v="618.70000000000005"/>
    <n v="618.70000000000005"/>
    <n v="5"/>
    <n v="3093.5"/>
    <n v="618.70000000000005"/>
    <n v="51.558333333333337"/>
    <n v="567.14166666666665"/>
    <m/>
    <m/>
    <n v="0"/>
  </r>
  <r>
    <s v="ZG097"/>
    <s v="Šroub kanylovaný 4.5 mm 214.448"/>
    <x v="2"/>
    <s v="Z 506_NAHRAD_KOV"/>
    <s v="Umělé tělní náhrady - kovové"/>
    <n v="12"/>
    <n v="618.70000000000005"/>
    <n v="618.70000000000005"/>
    <n v="1"/>
    <n v="618.70000000000005"/>
    <n v="618.70000000000005"/>
    <n v="51.558333333333337"/>
    <n v="567.14166666666665"/>
    <m/>
    <m/>
    <n v="0"/>
  </r>
  <r>
    <s v="ZG099"/>
    <s v="Šroub spongiózní 4.0 mm 207.024"/>
    <x v="2"/>
    <s v="Z 506_NAHRAD_KOV"/>
    <s v="Umělé tělní náhrady - kovové"/>
    <n v="12"/>
    <n v="162.15"/>
    <n v="162.15"/>
    <n v="1"/>
    <n v="162.15"/>
    <n v="162.15"/>
    <n v="13.512500000000001"/>
    <n v="148.63750000000002"/>
    <n v="12"/>
    <n v="157.91999999999999"/>
    <n v="157.91999999999999"/>
  </r>
  <r>
    <s v="ZG104"/>
    <s v="Šroub kortikální 3,5 mm 204.690"/>
    <x v="2"/>
    <s v="Z 506_NAHRAD_KOV"/>
    <s v="Umělé tělní náhrady - kovové"/>
    <n v="12"/>
    <n v="826.85"/>
    <n v="826.85"/>
    <n v="1"/>
    <n v="826.85"/>
    <n v="826.85"/>
    <n v="68.904166666666669"/>
    <n v="757.94583333333333"/>
    <m/>
    <m/>
    <n v="0"/>
  </r>
  <r>
    <s v="ZG113"/>
    <s v="Universal optical clear flat cap 12-strips 200pc F-0788"/>
    <x v="35"/>
    <s v="Z 505_SKLO_LAB MAT"/>
    <s v="Laboratorní materiál"/>
    <n v="21"/>
    <n v="2891.9"/>
    <n v="2891.9"/>
    <n v="2"/>
    <n v="5783.8"/>
    <n v="2891.9"/>
    <n v="137.7095238095238"/>
    <n v="2754.1904761904761"/>
    <m/>
    <m/>
    <n v="0"/>
  </r>
  <r>
    <s v="ZG118"/>
    <s v="Šroub spongiózní 4.0 mm 207.016"/>
    <x v="2"/>
    <s v="Z 506_NAHRAD_KOV"/>
    <s v="Umělé tělní náhrady - kovové"/>
    <n v="12"/>
    <n v="162.15"/>
    <n v="239.2"/>
    <n v="12"/>
    <n v="1945.8000000000002"/>
    <n v="162.15"/>
    <n v="13.512500000000001"/>
    <n v="148.63750000000002"/>
    <n v="12"/>
    <n v="157.91999999999999"/>
    <n v="1895.04"/>
  </r>
  <r>
    <s v="ZG119"/>
    <s v="Šroub spongiózní 4.0 mm 207.018"/>
    <x v="2"/>
    <s v="Z 506_NAHRAD_KOV"/>
    <s v="Umělé tělní náhrady - kovové"/>
    <n v="12"/>
    <n v="162.15"/>
    <n v="239.2"/>
    <n v="19"/>
    <n v="3080.85"/>
    <n v="162.15"/>
    <n v="13.512500000000001"/>
    <n v="148.63750000000002"/>
    <n v="12"/>
    <n v="157.91999999999999"/>
    <n v="3000.4799999999996"/>
  </r>
  <r>
    <s v="ZG125"/>
    <s v="Mikrozkumavka s uzávěrem 2,0 ml bal. á 500 ks 72.693"/>
    <x v="35"/>
    <s v="Z 505_SKLO_LAB MAT"/>
    <s v="Laboratorní materiál"/>
    <n v="12"/>
    <n v="1.56"/>
    <n v="1.56"/>
    <n v="9000"/>
    <n v="14048.100000000002"/>
    <n v="1.5609000000000002"/>
    <n v="0.13007500000000002"/>
    <n v="1.4308250000000002"/>
    <n v="12"/>
    <n v="1.4447999999999999"/>
    <n v="13003.199999999999"/>
  </r>
  <r>
    <s v="ZG132"/>
    <s v="Katetr močový nelaton pro měření teploty 16CH s balonkem 10 ml délka katetru 44 cm silikon bal. á 5 ks 179360-000160 - dodání 5/2024"/>
    <x v="0"/>
    <s v="Z 503_OSTAT"/>
    <s v="Ostatní - všeobecný materiál"/>
    <n v="12"/>
    <n v="512.44000000000005"/>
    <n v="512.44000000000005"/>
    <n v="5"/>
    <n v="2562.1799999999998"/>
    <n v="512.43599999999992"/>
    <n v="42.702999999999996"/>
    <n v="469.73299999999995"/>
    <n v="12"/>
    <n v="502.78000000000003"/>
    <n v="2513.9"/>
  </r>
  <r>
    <s v="ZG134"/>
    <s v="Katetr močový nelaton pro měření teploty 14CH s balonkem 10 ml délka katetru 44 cm silikon bal. á 5 ks 179360-000140"/>
    <x v="0"/>
    <s v="Z 503_OSTAT"/>
    <s v="Ostatní - všeobecný materiál"/>
    <n v="12"/>
    <n v="512.44000000000005"/>
    <n v="512.44000000000005"/>
    <n v="15"/>
    <n v="7686.5399999999991"/>
    <n v="512.43599999999992"/>
    <n v="42.702999999999996"/>
    <n v="469.73299999999995"/>
    <n v="12"/>
    <n v="502.78000000000003"/>
    <n v="7541.7000000000007"/>
  </r>
  <r>
    <s v="ZG138"/>
    <s v="Fonendoskop sprague rappaport vínový P00226"/>
    <x v="0"/>
    <s v="Z 503_OSTAT"/>
    <s v="Ostatní - všeobecný materiál"/>
    <n v="21"/>
    <n v="396.88"/>
    <n v="396.88"/>
    <n v="5"/>
    <n v="1984.4"/>
    <n v="396.88"/>
    <n v="18.899047619047618"/>
    <n v="377.98095238095237"/>
    <m/>
    <m/>
    <n v="0"/>
  </r>
  <r>
    <s v="ZG139"/>
    <s v="Set infuzní VL ST 00 PVC, silikon 285 cm mod standard bal. á 30 ks k Agilii  M46441000S"/>
    <x v="24"/>
    <s v="Z 528 SETY"/>
    <s v="Sety"/>
    <n v="12"/>
    <n v="36.299999999999997"/>
    <n v="36.299999999999997"/>
    <n v="3320"/>
    <n v="120516"/>
    <n v="36.299999999999997"/>
    <n v="3.0249999999999999"/>
    <n v="33.274999999999999"/>
    <m/>
    <m/>
    <n v="0"/>
  </r>
  <r>
    <s v="ZG158"/>
    <s v="Vlákno wedjets na kofferdam 2,1 m barva žlutá 0035117"/>
    <x v="34"/>
    <s v="Z 509_ZUBOL"/>
    <s v="Zubolékařský materiál"/>
    <n v="21"/>
    <n v="842.4"/>
    <n v="842.4"/>
    <n v="4"/>
    <n v="3369.61"/>
    <n v="842.40250000000003"/>
    <n v="40.114404761904765"/>
    <n v="802.28809523809525"/>
    <m/>
    <m/>
    <n v="0"/>
  </r>
  <r>
    <s v="ZG166"/>
    <s v="Nástroj modelovací Zahle zelený HSL030-00"/>
    <x v="34"/>
    <s v="Z 509_ZUBOL"/>
    <s v="Zubolékařský materiál"/>
    <n v="21"/>
    <n v="655.22"/>
    <n v="655.22"/>
    <n v="1"/>
    <n v="655.22"/>
    <n v="655.22"/>
    <n v="31.200952380952383"/>
    <n v="624.01904761904768"/>
    <m/>
    <m/>
    <n v="0"/>
  </r>
  <r>
    <s v="ZG171"/>
    <s v="Zrcadlo scherback - závaží 400 g 122 27 10005"/>
    <x v="0"/>
    <s v="Z 503_OSTAT"/>
    <s v="Nástroje chirurgické do 1 roku"/>
    <n v="21"/>
    <n v="2096.33"/>
    <n v="2096.33"/>
    <n v="2"/>
    <n v="4192.6499999999996"/>
    <n v="2096.3249999999998"/>
    <n v="99.824999999999989"/>
    <n v="1996.4999999999998"/>
    <m/>
    <m/>
    <n v="0"/>
  </r>
  <r>
    <s v="ZG176"/>
    <s v="Šroub kortikální 3 mm/40 mm stabilní 716-110-030-040"/>
    <x v="2"/>
    <s v="Z 506_NAHRAD_KOV"/>
    <s v="Umělé tělní náhrady - kovové"/>
    <n v="12"/>
    <n v="830.54"/>
    <n v="830.54"/>
    <n v="3"/>
    <n v="2491.62"/>
    <n v="830.54"/>
    <n v="69.211666666666659"/>
    <n v="761.32833333333326"/>
    <m/>
    <m/>
    <n v="0"/>
  </r>
  <r>
    <s v="ZG177"/>
    <s v="Šroub kortikální 3 mm/34 mm nestabilní 716-115-030-034"/>
    <x v="2"/>
    <s v="Z 506_NAHRAD_KOV"/>
    <s v="Umělé tělní náhrady - kovové"/>
    <n v="12"/>
    <n v="711.98"/>
    <n v="711.98"/>
    <n v="1"/>
    <n v="711.98"/>
    <n v="711.98"/>
    <n v="59.331666666666671"/>
    <n v="652.64833333333331"/>
    <m/>
    <m/>
    <n v="0"/>
  </r>
  <r>
    <s v="ZG182"/>
    <s v="Filtr na erytrocyty BPF4ARBL"/>
    <x v="24"/>
    <s v="Z 528 SETY"/>
    <s v="Odběrové systémy transfúzní odd."/>
    <n v="21"/>
    <n v="722.04"/>
    <n v="722.04"/>
    <n v="100"/>
    <n v="72204.33"/>
    <n v="722.04330000000004"/>
    <n v="34.383014285714289"/>
    <n v="687.66028571428581"/>
    <m/>
    <m/>
    <n v="0"/>
  </r>
  <r>
    <s v="ZG201"/>
    <s v="Materiál pro peritoneální dialýzu katetr extension stay safe 2843181 k přístroji Sleep Safe"/>
    <x v="0"/>
    <s v="Z 503_OSTAT"/>
    <s v="Ostatní - peritoneální dialýza"/>
    <n v="12"/>
    <n v="709.06"/>
    <n v="709.06"/>
    <n v="12"/>
    <n v="8508.7199999999993"/>
    <n v="709.06"/>
    <n v="59.088333333333331"/>
    <n v="649.97166666666658"/>
    <m/>
    <m/>
    <n v="0"/>
  </r>
  <r>
    <s v="ZG203"/>
    <s v="Mikrozkumavka Safe Lock 2,0 ml á 1000 ks 30120094"/>
    <x v="0"/>
    <s v="Z 503_OSTAT"/>
    <s v="Ostatní - všeobecný materiál"/>
    <n v="21"/>
    <n v="2.3199999999999998"/>
    <n v="2.3199999999999998"/>
    <n v="1000"/>
    <n v="2323.1999999999998"/>
    <n v="2.3231999999999999"/>
    <n v="0.11062857142857142"/>
    <n v="2.2125714285714286"/>
    <m/>
    <m/>
    <n v="0"/>
  </r>
  <r>
    <s v="ZG214"/>
    <s v="Láhev duran 500 ml L300500"/>
    <x v="0"/>
    <s v="Z 503_OSTAT"/>
    <s v="Ostatní - všeobecný materiál"/>
    <n v="21"/>
    <n v="348.48"/>
    <n v="348.48"/>
    <n v="10"/>
    <n v="3484.8"/>
    <n v="348.48"/>
    <n v="16.594285714285714"/>
    <n v="331.8857142857143"/>
    <m/>
    <m/>
    <n v="0"/>
  </r>
  <r>
    <s v="ZG221"/>
    <s v="Přířez steril. skládaný - longeta 23 x 23 cm ster/ 5 ks baleno po 300 ks 1230117105"/>
    <x v="29"/>
    <s v="Z 502_OBVAZ"/>
    <s v="Obvazový materiál"/>
    <n v="12"/>
    <n v="14.89"/>
    <n v="14.89"/>
    <n v="3000"/>
    <n v="44684.4"/>
    <n v="14.8948"/>
    <n v="1.2412333333333334"/>
    <n v="13.653566666666666"/>
    <m/>
    <m/>
    <n v="0"/>
  </r>
  <r>
    <s v="ZG223"/>
    <s v="Mikrozkumavka šroubovací 1,5 ml bal. á 500 ks U221000"/>
    <x v="35"/>
    <s v="Z 505_SKLO_LAB MAT"/>
    <s v="Laboratorní materiál"/>
    <n v="21"/>
    <n v="1.67"/>
    <n v="1.76"/>
    <n v="4000"/>
    <n v="6759.06"/>
    <n v="1.6897650000000002"/>
    <n v="8.0465000000000009E-2"/>
    <n v="1.6093000000000002"/>
    <m/>
    <m/>
    <n v="0"/>
  </r>
  <r>
    <s v="ZG244"/>
    <s v="Šroub kortikální 4.5 mm 214.824"/>
    <x v="2"/>
    <s v="Z 506_NAHRAD_KOV"/>
    <s v="Umělé tělní náhrady - kovové"/>
    <n v="12"/>
    <n v="152.94999999999999"/>
    <n v="152.94999999999999"/>
    <n v="5"/>
    <n v="764.75"/>
    <n v="152.94999999999999"/>
    <n v="12.745833333333332"/>
    <n v="140.20416666666665"/>
    <n v="12"/>
    <n v="148.96"/>
    <n v="744.80000000000007"/>
  </r>
  <r>
    <s v="ZG246"/>
    <s v="Dlaha LCP distální tibie 3.5 mm mediální bez výběžku 14 otv. pravá, ocel 02.112.530"/>
    <x v="2"/>
    <s v="Z 506_NAHRAD_KOV"/>
    <s v="Umělé tělní náhrady - kovové"/>
    <n v="12"/>
    <n v="8168.45"/>
    <n v="8168.45"/>
    <n v="1"/>
    <n v="8168.45"/>
    <n v="8168.45"/>
    <n v="680.70416666666665"/>
    <n v="7487.7458333333334"/>
    <m/>
    <m/>
    <n v="0"/>
  </r>
  <r>
    <s v="ZG249"/>
    <s v="Šroub kanylovaný 6.5 mm L60/16(60/16) samovrtný, titan 408.407"/>
    <x v="2"/>
    <s v="Z 506_NAHRAD_KOV"/>
    <s v="Umělé tělní náhrady - kovové"/>
    <n v="12"/>
    <n v="1505.35"/>
    <n v="1505.35"/>
    <n v="2"/>
    <n v="3010.7"/>
    <n v="1505.35"/>
    <n v="125.44583333333333"/>
    <n v="1379.9041666666667"/>
    <m/>
    <m/>
    <n v="0"/>
  </r>
  <r>
    <s v="ZG252"/>
    <s v="Šroub kortikální 3 mm/30 mm nestabilní 716-115-030-030"/>
    <x v="2"/>
    <s v="Z 506_NAHRAD_KOV"/>
    <s v="Umělé tělní náhrady - kovové"/>
    <n v="12"/>
    <n v="633.30999999999995"/>
    <n v="633.30999999999995"/>
    <n v="1"/>
    <n v="633.30999999999995"/>
    <n v="633.30999999999995"/>
    <n v="52.775833333333331"/>
    <n v="580.53416666666658"/>
    <m/>
    <m/>
    <n v="0"/>
  </r>
  <r>
    <s v="ZG257"/>
    <s v="Šroub kortikální 4.5 mm 214.848"/>
    <x v="2"/>
    <s v="Z 506_NAHRAD_KOV"/>
    <s v="Umělé tělní náhrady - kovové"/>
    <n v="12"/>
    <n v="187.45"/>
    <n v="187.45"/>
    <n v="5"/>
    <n v="937.25"/>
    <n v="187.45"/>
    <n v="15.620833333333332"/>
    <n v="171.82916666666665"/>
    <n v="12"/>
    <n v="182.56"/>
    <n v="912.8"/>
  </r>
  <r>
    <s v="ZG263"/>
    <s v="Rukojeť aktivní elektrody resterizovatelná 4,6 m kabel E2100 - fi již nedodává, nahrazuje ZE133"/>
    <x v="0"/>
    <s v="Z 503_OSTAT"/>
    <s v="Ostatní - všeobecný materiál"/>
    <n v="21"/>
    <n v="1650.74"/>
    <n v="2482.7800000000002"/>
    <n v="110"/>
    <n v="231001.46999999997"/>
    <n v="2100.0133636363635"/>
    <n v="100.00063636363636"/>
    <n v="2000.012727272727"/>
    <m/>
    <m/>
    <n v="0"/>
  </r>
  <r>
    <s v="ZG275"/>
    <s v="Tampon Merocel hemox doyle nasal regular bal. á 10 ks 450424"/>
    <x v="0"/>
    <s v="Z 503_OSTAT"/>
    <s v="Ostatní - všeobecný materiál"/>
    <n v="12"/>
    <n v="197.78"/>
    <n v="197.78"/>
    <n v="180"/>
    <n v="35600.520000000011"/>
    <n v="197.78066666666672"/>
    <n v="16.481722222222228"/>
    <n v="181.29894444444449"/>
    <n v="12"/>
    <n v="183.07"/>
    <n v="32952.6"/>
  </r>
  <r>
    <s v="ZG276"/>
    <s v="Kuličky navigační bal. á 12 ks 8801075"/>
    <x v="0"/>
    <s v="Z 503_OSTAT"/>
    <s v="Ostatní - všeobecný materiál"/>
    <n v="21"/>
    <n v="203.2"/>
    <n v="306.27999999999997"/>
    <n v="180"/>
    <n v="42760.800000000003"/>
    <n v="237.56"/>
    <n v="11.312380952380952"/>
    <n v="226.24761904761905"/>
    <m/>
    <m/>
    <n v="0"/>
  </r>
  <r>
    <s v="ZG293"/>
    <s v="Katetr bactiseal codman 82-3072"/>
    <x v="6"/>
    <s v="Z 513_KATETR"/>
    <s v="Katetry"/>
    <n v="12"/>
    <n v="13001.9"/>
    <n v="13001.9"/>
    <n v="16"/>
    <n v="208030.39999999997"/>
    <n v="13001.899999999998"/>
    <n v="1083.4916666666666"/>
    <n v="11918.408333333331"/>
    <n v="12"/>
    <n v="12662.72"/>
    <n v="202603.51999999999"/>
  </r>
  <r>
    <s v="ZG299"/>
    <s v="Náplast cosmopor steril 10 x 8 cm bal. á 25 ks 900806"/>
    <x v="29"/>
    <s v="Z 502_OBVAZ"/>
    <s v="Obvazový materiál"/>
    <n v="12"/>
    <n v="-211.99"/>
    <n v="14.2242"/>
    <n v="6575"/>
    <n v="90323.320000000065"/>
    <n v="13.737387072243356"/>
    <n v="1.1447822560202796"/>
    <n v="12.592604816223076"/>
    <m/>
    <m/>
    <n v="0"/>
  </r>
  <r>
    <s v="ZG304"/>
    <s v="Vrták 2,0 mm 323.062"/>
    <x v="0"/>
    <s v="Z 503_OSTAT"/>
    <s v="Fréza, vrták"/>
    <n v="21"/>
    <n v="1089"/>
    <n v="1089"/>
    <n v="2"/>
    <n v="2178"/>
    <n v="1089"/>
    <n v="51.857142857142854"/>
    <n v="1037.1428571428571"/>
    <n v="21"/>
    <n v="1089"/>
    <n v="2178"/>
  </r>
  <r>
    <s v="ZG307"/>
    <s v="Drát Kirschnerův 1.60 mm (150) s trokarovou špičkou bal. á 10 ks 292.160.10"/>
    <x v="2"/>
    <s v="Z 506_NAHRAD_KOV"/>
    <s v="Umělé tělní náhrady - kovové"/>
    <n v="12"/>
    <n v="48.76"/>
    <n v="48.76"/>
    <n v="1180"/>
    <n v="57536.799999999996"/>
    <n v="48.76"/>
    <n v="4.0633333333333335"/>
    <n v="44.696666666666665"/>
    <m/>
    <m/>
    <n v="0"/>
  </r>
  <r>
    <s v="ZG323"/>
    <s v="Katetr fogarty trombektomický pro cévní protézy 50 cm, 5F 160245F"/>
    <x v="6"/>
    <s v="Z 513_KATETR"/>
    <s v="Katetry"/>
    <n v="21"/>
    <n v="8367.15"/>
    <n v="8367.15"/>
    <n v="10"/>
    <n v="83671.5"/>
    <n v="8367.15"/>
    <n v="398.43571428571425"/>
    <n v="7968.7142857142853"/>
    <m/>
    <m/>
    <n v="0"/>
  </r>
  <r>
    <s v="ZG324"/>
    <s v="Katetr fogarty okluzní 40 cm, 4F 620404F"/>
    <x v="6"/>
    <s v="Z 513_KATETR"/>
    <s v="Katetry"/>
    <n v="21"/>
    <n v="2110.2399999999998"/>
    <n v="2110.2399999999998"/>
    <n v="23"/>
    <n v="48535.520000000004"/>
    <n v="2110.2400000000002"/>
    <n v="100.48761904761906"/>
    <n v="2009.7523809523811"/>
    <m/>
    <m/>
    <n v="0"/>
  </r>
  <r>
    <s v="ZG333"/>
    <s v="Šroub kortikální stardrive 2,0 mm (12) samořezný, slitina titan 401.362"/>
    <x v="2"/>
    <s v="Z 506_NAHRAD_KOV"/>
    <s v="Umělé tělní náhrady - kovové"/>
    <n v="12"/>
    <n v="282.89999999999998"/>
    <n v="282.89999999999998"/>
    <n v="2"/>
    <n v="565.79999999999995"/>
    <n v="282.89999999999998"/>
    <n v="23.574999999999999"/>
    <n v="259.32499999999999"/>
    <m/>
    <m/>
    <n v="0"/>
  </r>
  <r>
    <s v="ZG334"/>
    <s v="Šroub zajišťovací stardrive 4.0 mm (52) pro hřeby nitrodřeňové,slitina tita 04.005.442"/>
    <x v="2"/>
    <s v="Z 506_NAHRAD_KOV"/>
    <s v="Umělé tělní náhrady - kovové"/>
    <n v="12"/>
    <n v="938.4"/>
    <n v="938.4"/>
    <n v="1"/>
    <n v="637.09999999999991"/>
    <n v="637.09999999999991"/>
    <n v="53.091666666666661"/>
    <n v="584.00833333333321"/>
    <m/>
    <m/>
    <n v="0"/>
  </r>
  <r>
    <s v="ZG338"/>
    <s v="Podložka 13.0/6.6 mm pro šrouby 4.5 - 7.3 mm 419.990"/>
    <x v="2"/>
    <s v="Z 506_NAHRAD_KOV"/>
    <s v="Umělé tělní náhrady - kovové"/>
    <n v="12"/>
    <n v="154.1"/>
    <n v="154.1"/>
    <n v="24"/>
    <n v="3698.3999999999992"/>
    <n v="154.09999999999997"/>
    <n v="12.841666666666663"/>
    <n v="141.2583333333333"/>
    <n v="12"/>
    <n v="150.08000000000001"/>
    <n v="3601.92"/>
  </r>
  <r>
    <s v="ZG340"/>
    <s v="Systém hydrocephální drenážní shunt komorový Codman s ATB úzký 1,5 mm 82-1745"/>
    <x v="6"/>
    <s v="Z 513_KATETR"/>
    <s v="Katetry"/>
    <n v="21"/>
    <n v="8071.91"/>
    <n v="8071.94"/>
    <n v="16"/>
    <n v="129150.65000000002"/>
    <n v="8071.9156250000015"/>
    <n v="384.37693452380961"/>
    <n v="7687.5386904761917"/>
    <m/>
    <m/>
    <n v="0"/>
  </r>
  <r>
    <s v="ZG345"/>
    <s v="Expander tkáňový mentor  50cc oválný 350-5302M"/>
    <x v="1"/>
    <s v="Z 515_NAHRAD_OST"/>
    <s v="Umělé tělní náhrady - ostatní"/>
    <n v="12"/>
    <n v="5508.99"/>
    <n v="5508.99"/>
    <n v="2"/>
    <n v="11017.98"/>
    <n v="5508.99"/>
    <n v="459.08249999999998"/>
    <n v="5049.9074999999993"/>
    <m/>
    <m/>
    <n v="0"/>
  </r>
  <r>
    <s v="ZG346"/>
    <s v="Kryovak Cryostore bal. á 24 ks CS 500n"/>
    <x v="0"/>
    <s v="Z 503_OSTAT"/>
    <s v="Ostatní - tkáňová banka"/>
    <n v="12"/>
    <n v="734.85"/>
    <n v="914.25"/>
    <n v="192"/>
    <n v="166924.79999999999"/>
    <n v="869.4"/>
    <n v="72.45"/>
    <n v="796.94999999999993"/>
    <n v="12"/>
    <n v="890.4"/>
    <n v="170956.79999999999"/>
  </r>
  <r>
    <s v="ZG348"/>
    <s v="Expander tkáňový mentor 400cc kulatý 350-4305M"/>
    <x v="1"/>
    <s v="Z 515_NAHRAD_OST"/>
    <s v="Umělé tělní náhrady - ostatní"/>
    <n v="12"/>
    <n v="5101"/>
    <n v="5508.99"/>
    <n v="22"/>
    <n v="117525.87000000001"/>
    <n v="5342.085"/>
    <n v="445.17374999999998"/>
    <n v="4896.9112500000001"/>
    <m/>
    <m/>
    <n v="0"/>
  </r>
  <r>
    <s v="ZG350"/>
    <s v="Senzor D-lite jednorázové pro dospělé bal. á 50 ks 896952"/>
    <x v="0"/>
    <s v="Z 503_OSTAT"/>
    <s v="Senzory, čidla "/>
    <n v="21"/>
    <n v="179.08"/>
    <n v="179.08"/>
    <n v="50"/>
    <n v="8954"/>
    <n v="179.08"/>
    <n v="8.5276190476190479"/>
    <n v="170.55238095238096"/>
    <m/>
    <m/>
    <n v="0"/>
  </r>
  <r>
    <s v="ZG354"/>
    <s v="Dlaha rekonstrukční LCP 3,5 rovná s kombinovaným otvorem 9 otv. 245.091"/>
    <x v="2"/>
    <s v="Z 506_NAHRAD_KOV"/>
    <s v="Umělé tělní náhrady - kovové"/>
    <n v="12"/>
    <n v="2004.45"/>
    <n v="2004.45"/>
    <n v="2"/>
    <n v="4008.9"/>
    <n v="2004.45"/>
    <n v="167.03749999999999"/>
    <n v="1837.4125000000001"/>
    <n v="12"/>
    <n v="1952.16"/>
    <n v="3904.32"/>
  </r>
  <r>
    <s v="ZG366"/>
    <s v="Mikrozkumavka eppendorf 2,0 ml bal. á 100 ks 0030108132"/>
    <x v="35"/>
    <s v="Z 505_SKLO_LAB MAT"/>
    <s v="Laboratorní materiál"/>
    <n v="21"/>
    <n v="4.82"/>
    <n v="4.82"/>
    <n v="600"/>
    <n v="2892.38"/>
    <n v="4.8206333333333333"/>
    <n v="0.22955396825396826"/>
    <n v="4.5910793650793646"/>
    <m/>
    <m/>
    <n v="0"/>
  </r>
  <r>
    <s v="ZG375"/>
    <s v="Šroub kortikální samořezný HA 4,5 x 40 mm 397129795581"/>
    <x v="2"/>
    <s v="Z 506_NAHRAD_KOV"/>
    <s v="Umělé tělní náhrady - kovové"/>
    <n v="12"/>
    <n v="141.16999999999999"/>
    <n v="141.16999999999999"/>
    <n v="5"/>
    <n v="705.87"/>
    <n v="141.17400000000001"/>
    <n v="11.7645"/>
    <n v="129.40950000000001"/>
    <m/>
    <m/>
    <n v="0"/>
  </r>
  <r>
    <s v="ZG376"/>
    <s v="Šroub kortikální samořezný HA 3,5 x 34 mm 397129795331"/>
    <x v="2"/>
    <s v="Z 506_NAHRAD_KOV"/>
    <s v="Umělé tělní náhrady - kovové"/>
    <n v="12"/>
    <n v="183.47"/>
    <n v="183.47"/>
    <n v="1"/>
    <n v="183.47"/>
    <n v="183.47"/>
    <n v="15.289166666666667"/>
    <n v="168.18083333333334"/>
    <m/>
    <m/>
    <n v="0"/>
  </r>
  <r>
    <s v="ZG377"/>
    <s v="Šroub kortikální samořezný HA 3,5 x 36 mm 397129795341"/>
    <x v="2"/>
    <s v="Z 506_NAHRAD_KOV"/>
    <s v="Umělé tělní náhrady - kovové"/>
    <n v="12"/>
    <n v="183.47"/>
    <n v="183.47"/>
    <n v="2"/>
    <n v="366.94"/>
    <n v="183.47"/>
    <n v="15.289166666666667"/>
    <n v="168.18083333333334"/>
    <m/>
    <m/>
    <n v="0"/>
  </r>
  <r>
    <s v="ZG378"/>
    <s v="Šroub kortikální samořezný HA 3,5 x 38 mm 397129795351"/>
    <x v="2"/>
    <s v="Z 506_NAHRAD_KOV"/>
    <s v="Umělé tělní náhrady - kovové"/>
    <n v="12"/>
    <n v="183.47"/>
    <n v="183.47"/>
    <n v="9"/>
    <n v="1651.24"/>
    <n v="183.4711111111111"/>
    <n v="15.289259259259259"/>
    <n v="168.18185185185183"/>
    <m/>
    <m/>
    <n v="0"/>
  </r>
  <r>
    <s v="ZG379"/>
    <s v="Šroub kortikální samořezný HA 3,5 x 40 mm 397129795361"/>
    <x v="2"/>
    <s v="Z 506_NAHRAD_KOV"/>
    <s v="Umělé tělní náhrady - kovové"/>
    <n v="12"/>
    <n v="183.47"/>
    <n v="183.47"/>
    <n v="3"/>
    <n v="550.41"/>
    <n v="183.47"/>
    <n v="15.289166666666667"/>
    <n v="168.18083333333334"/>
    <m/>
    <m/>
    <n v="0"/>
  </r>
  <r>
    <s v="ZG387"/>
    <s v="Zkumavka 50 ml UH steril. jednotlivě balené bal. á 250 ks 30 x 115 mm 1003"/>
    <x v="0"/>
    <s v="Z 503_OSTAT"/>
    <s v="Odběrové systémy"/>
    <n v="12"/>
    <n v="8.3699999999999992"/>
    <n v="8.68"/>
    <n v="500"/>
    <n v="4263.25"/>
    <n v="8.5265000000000004"/>
    <n v="0.71054166666666674"/>
    <n v="7.8159583333333336"/>
    <m/>
    <m/>
    <n v="0"/>
  </r>
  <r>
    <s v="ZG391"/>
    <s v="Trepan barron 7,0 mm K20-2054"/>
    <x v="0"/>
    <s v="Z 503_OSTAT"/>
    <s v="Ostatní - všeobecný materiál"/>
    <n v="21"/>
    <n v="3540.33"/>
    <n v="3944.94"/>
    <n v="15"/>
    <n v="57960.259999999995"/>
    <n v="3864.0173333333328"/>
    <n v="184.00082539682538"/>
    <n v="3680.0165079365074"/>
    <m/>
    <m/>
    <n v="0"/>
  </r>
  <r>
    <s v="ZG393"/>
    <s v="Šroub ortodontický Hyrax á 10 ks 602-801-30"/>
    <x v="34"/>
    <s v="Z 509_ZUBOL"/>
    <s v="Zubolékařský materiál"/>
    <n v="21"/>
    <n v="751.25"/>
    <n v="751.25"/>
    <n v="10"/>
    <n v="7512.47"/>
    <n v="751.24700000000007"/>
    <n v="35.773666666666671"/>
    <n v="715.47333333333336"/>
    <m/>
    <m/>
    <n v="0"/>
  </r>
  <r>
    <s v="ZG397"/>
    <s v="Stojánek otočný genesee bal. á 5 ks 27-208A"/>
    <x v="0"/>
    <s v="Z 503_OSTAT"/>
    <s v="Ostatní - všeobecný materiál"/>
    <n v="21"/>
    <n v="290.39999999999998"/>
    <n v="290.39999999999998"/>
    <n v="5"/>
    <n v="1452"/>
    <n v="290.39999999999998"/>
    <n v="13.828571428571427"/>
    <n v="276.57142857142856"/>
    <m/>
    <m/>
    <n v="0"/>
  </r>
  <r>
    <s v="ZG400"/>
    <s v="Signum Dentin 1x4g B4 HK66020014 (4951060A)"/>
    <x v="34"/>
    <s v="Z 509_ZUBOL"/>
    <s v="Zubolékařský materiál"/>
    <n v="21"/>
    <n v="855.17"/>
    <n v="855.17"/>
    <n v="1"/>
    <n v="855.17"/>
    <n v="855.17"/>
    <n v="40.722380952380952"/>
    <n v="814.44761904761901"/>
    <m/>
    <m/>
    <n v="0"/>
  </r>
  <r>
    <s v="ZG411"/>
    <s v="Set rouškovací Angiodyn Cath-Lab 5018632"/>
    <x v="24"/>
    <s v="Z 528 SETY"/>
    <s v="Sety"/>
    <n v="21"/>
    <n v="834.9"/>
    <n v="874.14"/>
    <n v="2900"/>
    <n v="2423172.02"/>
    <n v="835.57655862068964"/>
    <n v="39.789359934318554"/>
    <n v="795.78719868637108"/>
    <m/>
    <m/>
    <n v="0"/>
  </r>
  <r>
    <s v="ZG421"/>
    <s v="Drát tvrdý Interdent 0,6 mm, 3 m "/>
    <x v="34"/>
    <s v="Z 509_ZUBOL"/>
    <s v="Zubolékařský materiál"/>
    <n v="21"/>
    <n v="163.35"/>
    <n v="163.35"/>
    <n v="7"/>
    <n v="1143.45"/>
    <n v="163.35"/>
    <n v="7.7785714285714285"/>
    <n v="155.57142857142856"/>
    <m/>
    <m/>
    <n v="0"/>
  </r>
  <r>
    <s v="ZG422"/>
    <s v="Štetec opaquer Dentsply INSB32FO"/>
    <x v="34"/>
    <s v="Z 509_ZUBOL"/>
    <s v="Zubolékařský materiál"/>
    <n v="21"/>
    <n v="279.60000000000002"/>
    <n v="279.60000000000002"/>
    <n v="4"/>
    <n v="1118.3800000000001"/>
    <n v="279.59500000000003"/>
    <n v="13.314047619047621"/>
    <n v="266.28095238095239"/>
    <m/>
    <m/>
    <n v="0"/>
  </r>
  <r>
    <s v="ZG426"/>
    <s v="Miska odpařovací pl. dno 274/2, 86 mm 1930.2200"/>
    <x v="35"/>
    <s v="Z 505_SKLO_LAB MAT"/>
    <s v="Laboratorní sklo"/>
    <n v="21"/>
    <n v="166.01"/>
    <n v="166.01"/>
    <n v="30"/>
    <n v="4980.3599999999997"/>
    <n v="166.012"/>
    <n v="7.9053333333333331"/>
    <n v="158.10666666666665"/>
    <m/>
    <m/>
    <n v="0"/>
  </r>
  <r>
    <s v="ZG436"/>
    <s v="Láhev k odsávačce 2 l k systému Piranha, polysulfonová, výška: 28 cm, průměr: 11,8 /13,7 cm, autoklávovatelná N077.0120"/>
    <x v="0"/>
    <s v="Z 503_OSTAT"/>
    <s v="Ostatní - všeobecný materiál"/>
    <n v="21"/>
    <n v="5264.21"/>
    <n v="5264.21"/>
    <n v="1"/>
    <n v="5264.21"/>
    <n v="5264.21"/>
    <n v="250.67666666666668"/>
    <n v="5013.5333333333338"/>
    <m/>
    <m/>
    <n v="0"/>
  </r>
  <r>
    <s v="ZG437"/>
    <s v="Trubice dlahová ( hadice převlečná )  Splintingtube - model ST-SB1, pro balon. enteroskop OLYMPUS SIF-Q180, vniř. prům. 11 mm, vnějš. prům. 13,2 mm, prac. délka 1320 mm, celk. délka 1400 mm (ST-SB1) N2650930"/>
    <x v="0"/>
    <s v="Z 503_OSTAT"/>
    <s v="Ostatní - všeobecný materiál"/>
    <n v="21"/>
    <n v="10731.49"/>
    <n v="10731.49"/>
    <n v="2"/>
    <n v="21462.98"/>
    <n v="10731.49"/>
    <n v="511.02333333333331"/>
    <n v="10220.466666666667"/>
    <m/>
    <m/>
    <n v="0"/>
  </r>
  <r>
    <s v="ZG438"/>
    <s v="Implantát maxillofaciální La Forté systém dlaha mini střední obličejová etáž orbitální 9 otv. (20-CD-009) 242.50CD09.01"/>
    <x v="34"/>
    <s v="Z 509_ZUBOL"/>
    <s v="Zubolékařský materiál"/>
    <n v="12"/>
    <n v="888.04"/>
    <n v="888.04"/>
    <n v="3"/>
    <n v="2664.12"/>
    <n v="888.04"/>
    <n v="74.00333333333333"/>
    <n v="814.03666666666663"/>
    <n v="12"/>
    <n v="864.88"/>
    <n v="2594.64"/>
  </r>
  <r>
    <s v="ZG442"/>
    <s v="Fréza křížová břit HM166RX0212055F"/>
    <x v="34"/>
    <s v="Z 509_ZUBOL"/>
    <s v="Zubolékařský materiál"/>
    <n v="21"/>
    <n v="723.58"/>
    <n v="723.58"/>
    <n v="20"/>
    <n v="14471.600000000002"/>
    <n v="723.58000000000015"/>
    <n v="34.456190476190486"/>
    <n v="689.12380952380965"/>
    <m/>
    <m/>
    <n v="0"/>
  </r>
  <r>
    <s v="ZG480"/>
    <s v="Kauter F7234/1 pálení do protéz á 10 ks F7234/1"/>
    <x v="0"/>
    <s v="Z 503_OSTAT"/>
    <s v="Ostatní - všeobecný materiál"/>
    <n v="21"/>
    <n v="490"/>
    <n v="490"/>
    <n v="20"/>
    <n v="9800.01"/>
    <n v="490.00049999999999"/>
    <n v="23.333357142857142"/>
    <n v="466.66714285714284"/>
    <m/>
    <m/>
    <n v="0"/>
  </r>
  <r>
    <s v="ZG481"/>
    <s v="Systém hrudní drenáže Pleur-evac 950 ml 2 cestný bal. á 6 ks A-6002-08LF"/>
    <x v="0"/>
    <s v="Z 503_OSTAT"/>
    <s v="Ostatní - všeobecný materiál"/>
    <n v="12"/>
    <n v="931.17"/>
    <n v="931.17"/>
    <n v="24"/>
    <n v="22348.03"/>
    <n v="931.16791666666666"/>
    <n v="77.597326388888888"/>
    <n v="853.5705902777778"/>
    <n v="12"/>
    <n v="861.9083333333333"/>
    <n v="20685.8"/>
  </r>
  <r>
    <s v="ZG482"/>
    <s v="Katetr CVC 4 lumen 8,5 Fr x 20 cm antimikrobiální úprava bal. á 10 ks CV-42854"/>
    <x v="6"/>
    <s v="Z 513_KATETR"/>
    <s v="Katetry"/>
    <n v="21"/>
    <n v="1328.8"/>
    <n v="1641.52"/>
    <n v="130"/>
    <n v="210270.65"/>
    <n v="1617.4665384615384"/>
    <n v="77.022216117216118"/>
    <n v="1540.4443223443222"/>
    <m/>
    <m/>
    <n v="0"/>
  </r>
  <r>
    <s v="ZG486"/>
    <s v="Dlaha sternální uzamykatelná 2.4 mm rovná 12 otvorů TAN/TiCP 460.019"/>
    <x v="2"/>
    <s v="Z 506_NAHRAD_KOV"/>
    <s v="Umělé tělní náhrady - kovové"/>
    <n v="12"/>
    <n v="9525.66"/>
    <n v="9525.66"/>
    <n v="28"/>
    <n v="266718.41000000003"/>
    <n v="9525.6575000000012"/>
    <n v="793.8047916666668"/>
    <n v="8731.8527083333338"/>
    <m/>
    <m/>
    <n v="0"/>
  </r>
  <r>
    <s v="ZG497"/>
    <s v="Lepidlo tkáňové na pokožku Glubran tiss bal. á 10 ks 0,25 ml G-NBOC2-25"/>
    <x v="0"/>
    <s v="Z 503_OSTAT"/>
    <s v="Ostatní - všeobecný materiál"/>
    <n v="12"/>
    <n v="287.5"/>
    <n v="287.5"/>
    <n v="450"/>
    <n v="129375"/>
    <n v="287.5"/>
    <n v="23.958333333333332"/>
    <n v="263.54166666666669"/>
    <m/>
    <m/>
    <n v="0"/>
  </r>
  <r>
    <s v="ZG498"/>
    <s v="Laváž pulsní s nádstavcem Pulsavac  á 10 ks 00-5150-475-00"/>
    <x v="0"/>
    <s v="Z 503_OSTAT"/>
    <s v="Ostatní - všeobecný materiál"/>
    <n v="21"/>
    <n v="0.12"/>
    <n v="0.12"/>
    <n v="550"/>
    <n v="66.55"/>
    <n v="0.121"/>
    <n v="5.7619047619047615E-3"/>
    <n v="0.11523809523809524"/>
    <m/>
    <m/>
    <n v="0"/>
  </r>
  <r>
    <s v="ZG500"/>
    <s v="Laváž pulsní s nádstavcem Pulsavac Plus  hip kit á 10 ks 00-5150-482-00"/>
    <x v="0"/>
    <s v="Z 503_OSTAT"/>
    <s v="Ostatní - všeobecný materiál"/>
    <n v="21"/>
    <n v="0.12"/>
    <n v="0.12"/>
    <n v="750"/>
    <n v="90.75"/>
    <n v="0.121"/>
    <n v="5.7619047619047615E-3"/>
    <n v="0.11523809523809524"/>
    <m/>
    <m/>
    <n v="0"/>
  </r>
  <r>
    <s v="ZG510"/>
    <s v="Katetr contiplex D bal. á 10 ks 4894235N"/>
    <x v="6"/>
    <s v="Z 513_KATETR"/>
    <s v="Katetry"/>
    <n v="21"/>
    <n v="593.38"/>
    <n v="593.38"/>
    <n v="10"/>
    <n v="5933.84"/>
    <n v="593.38400000000001"/>
    <n v="28.256380952380955"/>
    <n v="565.12761904761908"/>
    <m/>
    <m/>
    <n v="0"/>
  </r>
  <r>
    <s v="ZG515"/>
    <s v="Zkumavka odběrová Vacuette močová 10,5 ml bal. á 50 ks 455007"/>
    <x v="0"/>
    <s v="Z 503_OSTAT"/>
    <s v="Odběrové systémy"/>
    <n v="12"/>
    <n v="2.89"/>
    <n v="2.89"/>
    <n v="76801"/>
    <n v="221522.54000000106"/>
    <n v="2.8843705160089197"/>
    <n v="0.24036420966740998"/>
    <n v="2.6440063063415096"/>
    <n v="12"/>
    <n v="2.6768000000000001"/>
    <n v="205580.91680000001"/>
  </r>
  <r>
    <s v="ZG518"/>
    <s v="Návlek na senzor RVG  bal. á 500 ks 582024"/>
    <x v="34"/>
    <s v="Z 509_ZUBOL"/>
    <s v="Zubolékařský materiál"/>
    <n v="21"/>
    <n v="1.67"/>
    <n v="1.67"/>
    <n v="500"/>
    <n v="837.13"/>
    <n v="1.6742600000000001"/>
    <n v="7.9726666666666668E-2"/>
    <n v="1.5945333333333334"/>
    <m/>
    <m/>
    <n v="0"/>
  </r>
  <r>
    <s v="ZG519"/>
    <s v="Svorka na cévy mosquito - halsted rovná 1 x 2 zuby 120 mm 397115081030"/>
    <x v="0"/>
    <s v="Z 503_OSTAT"/>
    <s v="Nástroje chirurgické do 1 roku"/>
    <n v="21"/>
    <n v="803.68"/>
    <n v="803.68"/>
    <n v="41"/>
    <n v="32950.949999999997"/>
    <n v="803.68170731707312"/>
    <n v="38.270557491289196"/>
    <n v="765.41114982578392"/>
    <m/>
    <m/>
    <n v="0"/>
  </r>
  <r>
    <s v="ZG529"/>
    <s v="Kanyla na rameno 5,5 x 75 mm bal. á 5 ks 214106"/>
    <x v="0"/>
    <s v="Z 503_OSTAT"/>
    <s v="Kanyly mimo chirurgické nástroje"/>
    <n v="21"/>
    <n v="692.12"/>
    <n v="692.12"/>
    <n v="5"/>
    <n v="3460.6"/>
    <n v="692.12"/>
    <n v="32.95809523809524"/>
    <n v="659.16190476190479"/>
    <m/>
    <m/>
    <n v="0"/>
  </r>
  <r>
    <s v="ZG535"/>
    <s v="Klip titanový pro otevřené operace M bal. 18 zásobníků á 6 ks LT300"/>
    <x v="0"/>
    <s v="Z 503_OSTAT"/>
    <s v="Klipovače, klipy"/>
    <n v="21"/>
    <n v="305.68"/>
    <n v="305.68"/>
    <n v="36"/>
    <n v="11004.56"/>
    <n v="305.68222222222221"/>
    <n v="14.556296296296296"/>
    <n v="291.12592592592591"/>
    <m/>
    <m/>
    <n v="0"/>
  </r>
  <r>
    <s v="ZG540"/>
    <s v="Dlaha sternální uzamykatelná 2.4 mm tvar dvojité T 7 + 7 otvorů TAN/TiCP pro tělo sterna 460.038"/>
    <x v="2"/>
    <s v="Z 506_NAHRAD_KOV"/>
    <s v="Umělé tělní náhrady - kovové"/>
    <n v="12"/>
    <n v="8346.5300000000007"/>
    <n v="8346.5300000000007"/>
    <n v="4"/>
    <n v="33386.120000000003"/>
    <n v="8346.5300000000007"/>
    <n v="695.54416666666668"/>
    <n v="7650.9858333333341"/>
    <m/>
    <m/>
    <n v="0"/>
  </r>
  <r>
    <s v="ZG541"/>
    <s v="Dlaha sternální uzamykatelná 2.4 mm tvar se zalomenými rameny 12  otvorů Titan pro tělo sterna 460.039"/>
    <x v="2"/>
    <s v="Z 506_NAHRAD_KOV"/>
    <s v="Umělé tělní náhrady - kovové"/>
    <n v="12"/>
    <n v="8346.5300000000007"/>
    <n v="8346.5300000000007"/>
    <n v="2"/>
    <n v="16693.060000000001"/>
    <n v="8346.5300000000007"/>
    <n v="695.54416666666668"/>
    <n v="7650.9858333333341"/>
    <m/>
    <m/>
    <n v="0"/>
  </r>
  <r>
    <s v="ZG542"/>
    <s v="Sprej DC Kaltespray 530322"/>
    <x v="34"/>
    <s v="Z 509_ZUBOL"/>
    <s v="Zubolékařský materiál"/>
    <n v="21"/>
    <n v="116.62"/>
    <n v="130"/>
    <n v="96"/>
    <n v="11945.039999999999"/>
    <n v="124.42749999999999"/>
    <n v="5.925119047619047"/>
    <n v="118.50238095238095"/>
    <n v="21"/>
    <n v="124.8"/>
    <n v="11980.8"/>
  </r>
  <r>
    <s v="ZG552"/>
    <s v="Rukojeť bez aretace k monopolár. lapar. nůžkám ERGO Olympus (s monopolár.koagulací) A60101A"/>
    <x v="4"/>
    <s v="Z 523_STAPLE"/>
    <s v="Staplery, endosk., extraktory"/>
    <n v="21"/>
    <n v="8045.29"/>
    <n v="8045.29"/>
    <n v="10"/>
    <n v="80452.899999999994"/>
    <n v="8045.2899999999991"/>
    <n v="383.1090476190476"/>
    <n v="7662.1809523809516"/>
    <m/>
    <m/>
    <n v="0"/>
  </r>
  <r>
    <s v="ZG561"/>
    <s v="Šití monofil chiralen bl EP 0,7- USP 6/0 bal. á 24 ks PP 5001-2"/>
    <x v="33"/>
    <s v="Z 529 SITI"/>
    <s v="Šití"/>
    <n v="12"/>
    <n v="123.74"/>
    <n v="129.18"/>
    <n v="120"/>
    <n v="15240.720000000001"/>
    <n v="127.00600000000001"/>
    <n v="10.583833333333335"/>
    <n v="116.42216666666668"/>
    <n v="12"/>
    <n v="125.81333333333333"/>
    <n v="15097.6"/>
  </r>
  <r>
    <s v="ZG568"/>
    <s v="Vosk cervikální fialový, tvrdý á 50 g IN0291"/>
    <x v="34"/>
    <s v="Z 509_ZUBOL"/>
    <s v="Zubolékařský materiál"/>
    <n v="21"/>
    <n v="400"/>
    <n v="400"/>
    <n v="1"/>
    <n v="400"/>
    <n v="400"/>
    <n v="19.047619047619047"/>
    <n v="380.95238095238096"/>
    <m/>
    <m/>
    <n v="0"/>
  </r>
  <r>
    <s v="ZG573"/>
    <s v="Dlaha tibiální proximální LCP 4.5/5.0 mm (82) pravá, laterální 4 otv. ocel 240.036"/>
    <x v="2"/>
    <s v="Z 506_NAHRAD_KOV"/>
    <s v="Umělé tělní náhrady - kovové"/>
    <n v="12"/>
    <n v="8804.4"/>
    <n v="8804.4"/>
    <n v="1"/>
    <n v="8804.4"/>
    <n v="8804.4"/>
    <n v="733.69999999999993"/>
    <n v="8070.7"/>
    <m/>
    <m/>
    <n v="0"/>
  </r>
  <r>
    <s v="ZG575"/>
    <s v="Šroub kanylovaný 6.5 mm L75/16 (75/16) samovrtný, titan 408.410"/>
    <x v="2"/>
    <s v="Z 506_NAHRAD_KOV"/>
    <s v="Umělé tělní náhrady - kovové"/>
    <n v="12"/>
    <n v="1505.35"/>
    <n v="1505.35"/>
    <n v="3"/>
    <n v="4516.0499999999993"/>
    <n v="1505.3499999999997"/>
    <n v="125.44583333333331"/>
    <n v="1379.9041666666665"/>
    <m/>
    <m/>
    <n v="0"/>
  </r>
  <r>
    <s v="ZG580"/>
    <s v="Šroub spongiózní 4.0 mm 207.014"/>
    <x v="2"/>
    <s v="Z 506_NAHRAD_KOV"/>
    <s v="Umělé tělní náhrady - kovové"/>
    <n v="12"/>
    <n v="162.15"/>
    <n v="162.15"/>
    <n v="4"/>
    <n v="648.6"/>
    <n v="162.15"/>
    <n v="13.512500000000001"/>
    <n v="148.63750000000002"/>
    <m/>
    <m/>
    <n v="0"/>
  </r>
  <r>
    <s v="ZG584"/>
    <s v="Šroub zajišťovací stardrive PFNA pr. 5,0 mm (34) pro hřeb expert, titan zelený 04.005.524"/>
    <x v="2"/>
    <s v="Z 506_NAHRAD_KOV"/>
    <s v="Umělé tělní náhrady - kovové"/>
    <n v="12"/>
    <n v="727.95"/>
    <n v="727.95"/>
    <n v="2"/>
    <n v="1455.9"/>
    <n v="727.95"/>
    <n v="60.662500000000001"/>
    <n v="667.28750000000002"/>
    <n v="12"/>
    <n v="708.96"/>
    <n v="1417.92"/>
  </r>
  <r>
    <s v="ZG587"/>
    <s v="Šroub zajišťovací stardrive PFNA pr. 5,0 mm (40) pro hřeb expert, titan zelený 04.005.530"/>
    <x v="2"/>
    <s v="Z 506_NAHRAD_KOV"/>
    <s v="Umělé tělní náhrady - kovové"/>
    <n v="12"/>
    <n v="727.95"/>
    <n v="727.95"/>
    <n v="6"/>
    <n v="4367.7"/>
    <n v="727.94999999999993"/>
    <n v="60.662499999999994"/>
    <n v="667.28749999999991"/>
    <m/>
    <m/>
    <n v="0"/>
  </r>
  <r>
    <s v="ZG588"/>
    <s v="Šroub zajišťovací stardrive PFNA pr. 5,0 mm (42) pro hřeb expert, titan zelený 04.005.532"/>
    <x v="2"/>
    <s v="Z 506_NAHRAD_KOV"/>
    <s v="Umělé tělní náhrady - kovové"/>
    <n v="12"/>
    <n v="727.95"/>
    <n v="727.95"/>
    <n v="3"/>
    <n v="2183.8500000000004"/>
    <n v="727.95000000000016"/>
    <n v="60.662500000000016"/>
    <n v="667.28750000000014"/>
    <m/>
    <m/>
    <n v="0"/>
  </r>
  <r>
    <s v="ZG606"/>
    <s v="Šroub kortikální 3 mm/22 mm nestabilní 716-115-030-022"/>
    <x v="2"/>
    <s v="Z 506_NAHRAD_KOV"/>
    <s v="Umělé tělní náhrady - kovové"/>
    <n v="12"/>
    <n v="633.30999999999995"/>
    <n v="633.30999999999995"/>
    <n v="1"/>
    <n v="633.30999999999995"/>
    <n v="633.30999999999995"/>
    <n v="52.775833333333331"/>
    <n v="580.53416666666658"/>
    <m/>
    <m/>
    <n v="0"/>
  </r>
  <r>
    <s v="ZG607"/>
    <s v="Šroub kortikální 3 mm/46 mm stabilní 716-110-030-046"/>
    <x v="2"/>
    <s v="Z 506_NAHRAD_KOV"/>
    <s v="Umělé tělní náhrady - kovové"/>
    <n v="12"/>
    <n v="902.72"/>
    <n v="902.72"/>
    <n v="3"/>
    <n v="2708.15"/>
    <n v="902.7166666666667"/>
    <n v="75.226388888888891"/>
    <n v="827.49027777777781"/>
    <m/>
    <m/>
    <n v="0"/>
  </r>
  <r>
    <s v="ZG612"/>
    <s v="Krytí mepilex 10 x 10 cm bal. á 5 ks 294100"/>
    <x v="29"/>
    <s v="Z 502_OBVAZ"/>
    <s v="hojení ran - obvazový materiál"/>
    <n v="12"/>
    <n v="128.34"/>
    <n v="138.58000000000001"/>
    <n v="205"/>
    <n v="27743.649999999991"/>
    <n v="135.33487804878044"/>
    <n v="11.277906504065037"/>
    <n v="124.0569715447154"/>
    <n v="12"/>
    <n v="134.96899999999999"/>
    <n v="27668.645"/>
  </r>
  <r>
    <s v="ZG613"/>
    <s v="Krytí mepitel one 8 x 10 cm  bal. á 5 ks 289200-00"/>
    <x v="29"/>
    <s v="Z 502_OBVAZ"/>
    <s v="hojení ran - obvazový materiál"/>
    <n v="12"/>
    <n v="131.44999999999999"/>
    <n v="141.96"/>
    <n v="310"/>
    <n v="42167.819999999992"/>
    <n v="136.0252258064516"/>
    <n v="11.335435483870967"/>
    <n v="124.68979032258063"/>
    <n v="12"/>
    <n v="138.25200000000001"/>
    <n v="42858.12"/>
  </r>
  <r>
    <s v="ZG614"/>
    <s v="Krytí mepitel one 12 x 15 cm bal. á 5 ks 289400"/>
    <x v="29"/>
    <s v="Z 502_OBVAZ"/>
    <s v="hojení ran - obvazový materiál"/>
    <n v="12"/>
    <n v="296.19"/>
    <n v="296.19"/>
    <n v="5"/>
    <n v="1480.97"/>
    <n v="296.19400000000002"/>
    <n v="24.682833333333335"/>
    <n v="271.51116666666667"/>
    <m/>
    <m/>
    <n v="0"/>
  </r>
  <r>
    <s v="ZG648"/>
    <s v="Pinzeta anatomická velmi jemná matovaná na cizí tělesa 145 mm 397114080231"/>
    <x v="0"/>
    <s v="Z 503_OSTAT"/>
    <s v="Nástroje chirurgické do 1 roku"/>
    <n v="21"/>
    <n v="247.2"/>
    <n v="247.2"/>
    <n v="50"/>
    <n v="12360.150000000001"/>
    <n v="247.20300000000003"/>
    <n v="11.771571428571431"/>
    <n v="235.4314285714286"/>
    <m/>
    <m/>
    <n v="0"/>
  </r>
  <r>
    <s v="ZG667"/>
    <s v="Katetr Zoll Icy 3 lumen 9,3 Fr x 38 cm heparin k přístroji pro hypotermii ALSIUS THERMOGARD XP (89-8700-0657) 89-8700-0782-40"/>
    <x v="6"/>
    <s v="Z 513_KATETR"/>
    <s v="Katetry"/>
    <n v="21"/>
    <n v="20933"/>
    <n v="20933"/>
    <n v="25"/>
    <n v="523325"/>
    <n v="20933"/>
    <n v="996.80952380952385"/>
    <n v="19936.190476190477"/>
    <m/>
    <m/>
    <n v="0"/>
  </r>
  <r>
    <s v="ZG668"/>
    <s v="Kit up Zoll start (89-CG-500D ) 89-8700-0784-01"/>
    <x v="0"/>
    <s v="Z 503_OSTAT"/>
    <s v="Ostatní - všeobecný materiál"/>
    <n v="21"/>
    <n v="9438"/>
    <n v="9438"/>
    <n v="11"/>
    <n v="103818"/>
    <n v="9438"/>
    <n v="449.42857142857144"/>
    <n v="8988.5714285714294"/>
    <m/>
    <m/>
    <n v="0"/>
  </r>
  <r>
    <s v="ZG669"/>
    <s v="Zvlhčovač oxiter + víko jednorázový bal. á 20 ks 000-075-000"/>
    <x v="0"/>
    <s v="Z 503_OSTAT"/>
    <s v="Ostatní - všeobecný materiál"/>
    <n v="21"/>
    <n v="90.14"/>
    <n v="90.15"/>
    <n v="102"/>
    <n v="9194.7900000000009"/>
    <n v="90.14500000000001"/>
    <n v="4.2926190476190484"/>
    <n v="85.852380952380969"/>
    <m/>
    <m/>
    <n v="0"/>
  </r>
  <r>
    <s v="ZG672"/>
    <s v="Šití novosyn quick undy 4/0 (1.5) bal. á 36 ks C3046013"/>
    <x v="33"/>
    <s v="Z 529 SITI"/>
    <s v="Šití"/>
    <n v="12"/>
    <n v="77.64"/>
    <n v="77.64"/>
    <n v="288"/>
    <n v="22360.69"/>
    <n v="77.641284722222224"/>
    <n v="6.4701070601851853"/>
    <n v="71.171177662037039"/>
    <m/>
    <m/>
    <n v="0"/>
  </r>
  <r>
    <s v="ZG676"/>
    <s v="Jehla chirurgická s pérovými oušky sterilní bal. á 48 ks HSF - 17 3176"/>
    <x v="30"/>
    <s v="Z 530 JEHLY"/>
    <s v="Jehly"/>
    <n v="21"/>
    <n v="39.229999999999997"/>
    <n v="39.229999999999997"/>
    <n v="192"/>
    <n v="7532.49"/>
    <n v="39.231718749999999"/>
    <n v="1.8681770833333333"/>
    <n v="37.363541666666663"/>
    <m/>
    <m/>
    <n v="0"/>
  </r>
  <r>
    <s v="ZG677"/>
    <s v="Jehla chirurgická s pérovými oušky s trojhrannou špicí 4/8 kruhu, typ HS-26, USP 2/0-0, EP 3-3,5, sterilní, jednorázová, bal. á 48 ks 3158"/>
    <x v="30"/>
    <s v="Z 530 JEHLY"/>
    <s v="Jehly"/>
    <n v="21"/>
    <n v="34.17"/>
    <n v="34.17"/>
    <n v="1488"/>
    <n v="50848.56"/>
    <n v="34.172419354838709"/>
    <n v="1.627258064516129"/>
    <n v="32.545161290322582"/>
    <m/>
    <m/>
    <n v="0"/>
  </r>
  <r>
    <s v="ZG693"/>
    <s v="Deska bazální - horní transparentní bal.á 50 ks 9002525"/>
    <x v="34"/>
    <s v="Z 509_ZUBOL"/>
    <s v="Zubolékařský materiál"/>
    <n v="21"/>
    <n v="23.39"/>
    <n v="23.39"/>
    <n v="200"/>
    <n v="4678.4399999999996"/>
    <n v="23.392199999999999"/>
    <n v="1.1139142857142856"/>
    <n v="22.278285714285712"/>
    <m/>
    <m/>
    <n v="0"/>
  </r>
  <r>
    <s v="ZG694"/>
    <s v="Deska bazální - dolní transparentní bal.á 50 ks 9002526"/>
    <x v="34"/>
    <s v="Z 509_ZUBOL"/>
    <s v="Zubolékařský materiál"/>
    <n v="21"/>
    <n v="23.39"/>
    <n v="23.39"/>
    <n v="150"/>
    <n v="3508.83"/>
    <n v="23.392199999999999"/>
    <n v="1.1139142857142856"/>
    <n v="22.278285714285712"/>
    <n v="21"/>
    <n v="23.392199999999999"/>
    <n v="3508.83"/>
  </r>
  <r>
    <s v="ZG695"/>
    <s v="Vosk modelovací - speciál letní 1,5 mm 2500 g 9001516"/>
    <x v="34"/>
    <s v="Z 509_ZUBOL"/>
    <s v="Zubolékařský materiál"/>
    <n v="21"/>
    <n v="1519.31"/>
    <n v="1519.31"/>
    <n v="3"/>
    <n v="4557.9399999999996"/>
    <n v="1519.3133333333333"/>
    <n v="72.348253968253971"/>
    <n v="1446.9650793650794"/>
    <n v="21"/>
    <n v="1519.3133333333333"/>
    <n v="4557.9399999999996"/>
  </r>
  <r>
    <s v="ZG698"/>
    <s v="Náhrada loketního kloubu Explor dřík pro náhradu hlavičky rádia 9 mm x 30 mm 11-210064"/>
    <x v="2"/>
    <s v="Z 506_NAHRAD_KOV"/>
    <s v="Umělé tělní náhrady - kovové"/>
    <n v="12"/>
    <n v="16754.669999999998"/>
    <n v="16754.669999999998"/>
    <n v="1"/>
    <n v="16754.669999999998"/>
    <n v="16754.669999999998"/>
    <n v="1396.2224999999999"/>
    <n v="15358.447499999998"/>
    <m/>
    <m/>
    <n v="0"/>
  </r>
  <r>
    <s v="ZG700"/>
    <s v="Dlaha pro fibulu   9 otv. s háčkem LA09 798-110-101-009"/>
    <x v="2"/>
    <s v="Z 506_NAHRAD_KOV"/>
    <s v="Umělé tělní náhrady - kovové"/>
    <n v="12"/>
    <n v="6187.2"/>
    <n v="6434.69"/>
    <n v="7"/>
    <n v="44547.849999999991"/>
    <n v="6363.9785714285699"/>
    <n v="530.33154761904746"/>
    <n v="5833.6470238095226"/>
    <n v="12"/>
    <n v="6266.83"/>
    <n v="43867.81"/>
  </r>
  <r>
    <s v="ZG704"/>
    <s v="Šroub kanylovaný 6.5 mm L85/32 (85/32) samovrtný, titan 408.439"/>
    <x v="2"/>
    <s v="Z 506_NAHRAD_KOV"/>
    <s v="Umělé tělní náhrady - kovové"/>
    <n v="12"/>
    <n v="1505.35"/>
    <n v="1505.35"/>
    <n v="7"/>
    <n v="10537.45"/>
    <n v="1505.3500000000001"/>
    <n v="125.44583333333334"/>
    <n v="1379.9041666666667"/>
    <n v="12"/>
    <n v="1466.08"/>
    <n v="10262.56"/>
  </r>
  <r>
    <s v="ZG723"/>
    <s v="Klička inokulační 1ul á 1000 ks 612-9352"/>
    <x v="0"/>
    <s v="Z 503_OSTAT"/>
    <s v="Ostatní - všeobecný materiál"/>
    <n v="21"/>
    <n v="1.47"/>
    <n v="1.47"/>
    <n v="5000"/>
    <n v="7362.85"/>
    <n v="1.4725700000000002"/>
    <n v="7.0122380952380964E-2"/>
    <n v="1.4024476190476192"/>
    <m/>
    <m/>
    <n v="0"/>
  </r>
  <r>
    <s v="ZG724"/>
    <s v="Spojka proplachovací urologická bal. á 50 ks LCF"/>
    <x v="0"/>
    <s v="Z 503_OSTAT"/>
    <s v="Ostatní - všeobecný materiál"/>
    <n v="21"/>
    <n v="18.149999999999999"/>
    <n v="18.149999999999999"/>
    <n v="2000"/>
    <n v="36300"/>
    <n v="18.149999999999999"/>
    <n v="0.86428571428571421"/>
    <n v="17.285714285714285"/>
    <m/>
    <m/>
    <n v="0"/>
  </r>
  <r>
    <s v="ZG735"/>
    <s v="Čep vodící bi-pin krátký, á 100 ks RE326.1000"/>
    <x v="0"/>
    <s v="Z 503_OSTAT"/>
    <s v="Ostatní - všeobecný materiál"/>
    <n v="21"/>
    <n v="8.16"/>
    <n v="8.18"/>
    <n v="500"/>
    <n v="4088.4700000000003"/>
    <n v="8.1769400000000001"/>
    <n v="0.38937809523809525"/>
    <n v="7.7875619047619047"/>
    <m/>
    <m/>
    <n v="0"/>
  </r>
  <r>
    <s v="ZG754"/>
    <s v="Hák na rány Middeldorpf 21 x 21 mm 22 cm 397118080660"/>
    <x v="0"/>
    <s v="Z 503_OSTAT"/>
    <s v="Nástroje chirurgické do 1 roku"/>
    <n v="21"/>
    <n v="1318.78"/>
    <n v="1318.78"/>
    <n v="30"/>
    <n v="39563.370000000003"/>
    <n v="1318.779"/>
    <n v="62.798999999999999"/>
    <n v="1255.98"/>
    <m/>
    <m/>
    <n v="0"/>
  </r>
  <r>
    <s v="ZG760"/>
    <s v="Nástroj na zubní kámen scalers 1,5 mm 8HR držadlo 397147510020"/>
    <x v="34"/>
    <s v="Z 509_ZUBOL"/>
    <s v="Zubolékařský materiál"/>
    <n v="21"/>
    <n v="208"/>
    <n v="208"/>
    <n v="30"/>
    <n v="6239.97"/>
    <n v="207.999"/>
    <n v="9.9047142857142862"/>
    <n v="198.09428571428572"/>
    <m/>
    <m/>
    <n v="0"/>
  </r>
  <r>
    <s v="ZG774"/>
    <s v="Šití vicryl vio 6-0 bal. á 12 ks J570G"/>
    <x v="33"/>
    <s v="Z 529 SITI"/>
    <s v="Šití"/>
    <n v="12"/>
    <n v="368.52"/>
    <n v="368.96"/>
    <n v="180"/>
    <n v="66380.759999999995"/>
    <n v="368.78199999999998"/>
    <n v="30.731833333333331"/>
    <n v="338.05016666666666"/>
    <m/>
    <m/>
    <n v="0"/>
  </r>
  <r>
    <s v="ZG783"/>
    <s v="Dlaha LCP distální tibie 3.5 mm mediální bez výběžku (239) 14 otv. levá, ocel 02.112.531"/>
    <x v="2"/>
    <s v="Z 506_NAHRAD_KOV"/>
    <s v="Umělé tělní náhrady - kovové"/>
    <n v="12"/>
    <n v="8168.45"/>
    <n v="8168.45"/>
    <n v="2"/>
    <n v="16336.9"/>
    <n v="8168.45"/>
    <n v="680.70416666666665"/>
    <n v="7487.7458333333334"/>
    <m/>
    <m/>
    <n v="0"/>
  </r>
  <r>
    <s v="ZG787"/>
    <s v="Krytí askina 20 x 30 silikonové silnet bal. á 5 ks 5192305"/>
    <x v="29"/>
    <s v="Z 502_OBVAZ"/>
    <s v="hojení ran - obvazový materiál"/>
    <n v="12"/>
    <n v="879.04"/>
    <n v="879.04"/>
    <n v="5"/>
    <n v="4395.21"/>
    <n v="879.04200000000003"/>
    <n v="73.253500000000003"/>
    <n v="805.7885"/>
    <m/>
    <m/>
    <n v="0"/>
  </r>
  <r>
    <s v="ZG796"/>
    <s v="Šroub zajišťovací stardrive 2.7 mm (12) samořezný, hlava LCP 2.4,slitina ti 402.212"/>
    <x v="2"/>
    <s v="Z 506_NAHRAD_KOV"/>
    <s v="Umělé tělní náhrady - kovové"/>
    <n v="12"/>
    <n v="905.05"/>
    <n v="905.05"/>
    <n v="2"/>
    <n v="1810.1"/>
    <n v="905.05"/>
    <n v="75.420833333333334"/>
    <n v="829.62916666666661"/>
    <m/>
    <m/>
    <n v="0"/>
  </r>
  <r>
    <s v="ZG808"/>
    <s v="Šroub zajišťovací stardrive PFNA pr. 5,0 mm (56) pro hřeb expert, titan zelený 04.005.546"/>
    <x v="2"/>
    <s v="Z 506_NAHRAD_KOV"/>
    <s v="Umělé tělní náhrady - kovové"/>
    <n v="12"/>
    <n v="727.95"/>
    <n v="727.95"/>
    <n v="4"/>
    <n v="2911.8"/>
    <n v="727.95"/>
    <n v="60.662500000000001"/>
    <n v="667.28750000000002"/>
    <m/>
    <m/>
    <n v="0"/>
  </r>
  <r>
    <s v="ZG810"/>
    <s v="Šroub kortikální stardrive 2,0 mm (16) samořezný, slitina titan 401.366"/>
    <x v="2"/>
    <s v="Z 506_NAHRAD_KOV"/>
    <s v="Umělé tělní náhrady - kovové"/>
    <n v="12"/>
    <n v="282.89999999999998"/>
    <n v="416.3"/>
    <n v="4"/>
    <n v="1131.5999999999999"/>
    <n v="282.89999999999998"/>
    <n v="23.574999999999999"/>
    <n v="259.32499999999999"/>
    <m/>
    <m/>
    <n v="0"/>
  </r>
  <r>
    <s v="ZG828"/>
    <s v="Šití sertilac 1,2mm USP, 3/8 zakřivení, jehla 26, vlákno 50 bal. á 36 ks 32300M20"/>
    <x v="33"/>
    <s v="Z 529 SITI"/>
    <s v="Šití"/>
    <n v="12"/>
    <n v="542.63"/>
    <n v="542.63"/>
    <n v="36"/>
    <n v="19534.5"/>
    <n v="542.625"/>
    <n v="45.21875"/>
    <n v="497.40625"/>
    <m/>
    <m/>
    <n v="0"/>
  </r>
  <r>
    <s v="ZG837"/>
    <s v="Dlaha LCP 2,7 / 3,5 mm na přední horní část klavikuly s bočním prodloužením (94) pravá, 5 otvorů, titan 04.112.012"/>
    <x v="2"/>
    <s v="Z 506_NAHRAD_KOV"/>
    <s v="Umělé tělní náhrady - kovové"/>
    <n v="12"/>
    <n v="6061.65"/>
    <n v="6061.65"/>
    <n v="3"/>
    <n v="18184.949999999997"/>
    <n v="6061.6499999999987"/>
    <n v="505.13749999999987"/>
    <n v="5556.5124999999989"/>
    <m/>
    <m/>
    <n v="0"/>
  </r>
  <r>
    <s v="ZG838"/>
    <s v="Dlaha LCP 2,7 / 3,5 mm na přední horní část klavikuly s bočním prodloužením (94) levá, 5 otvorů, titan 04.112.013"/>
    <x v="2"/>
    <s v="Z 506_NAHRAD_KOV"/>
    <s v="Umělé tělní náhrady - kovové"/>
    <n v="12"/>
    <n v="6061.65"/>
    <n v="6061.65"/>
    <n v="2"/>
    <n v="12123.3"/>
    <n v="6061.65"/>
    <n v="505.13749999999999"/>
    <n v="5556.5124999999998"/>
    <m/>
    <m/>
    <n v="0"/>
  </r>
  <r>
    <s v="ZG845"/>
    <s v="Návlek na kameru endoskopu ster. 12 x 244 cm bal. á 20 ks 705820"/>
    <x v="0"/>
    <s v="Z 503_OSTAT"/>
    <s v="Ostatní - všeobecný materiál"/>
    <n v="12"/>
    <n v="19.75"/>
    <n v="21.06"/>
    <n v="1400"/>
    <n v="29061.57"/>
    <n v="20.758264285714287"/>
    <n v="1.7298553571428572"/>
    <n v="19.02840892857143"/>
    <n v="12"/>
    <n v="19.490200000000002"/>
    <n v="27286.280000000002"/>
  </r>
  <r>
    <s v="ZG847"/>
    <s v="Zavaděč perkutánní  Arrow Super Flex vinutý 8 Fr x 45 cm, bal. á 5 ks - dodání 28.12/2023"/>
    <x v="0"/>
    <s v="Z 503_OSTAT"/>
    <s v="Ostatní - všeobecný materiál"/>
    <n v="12"/>
    <n v="1796.02"/>
    <n v="1867.87"/>
    <n v="80"/>
    <n v="148351.45000000001"/>
    <n v="1854.3931250000001"/>
    <n v="154.53276041666666"/>
    <n v="1699.8603645833334"/>
    <n v="12"/>
    <n v="1728.9330000000002"/>
    <n v="138314.64000000001"/>
  </r>
  <r>
    <s v="ZG849"/>
    <s v="Šití premicron zelený 2/0 (3) bal. á 12 ks G0120061"/>
    <x v="33"/>
    <s v="Z 529 SITI"/>
    <s v="Šití"/>
    <n v="12"/>
    <n v="31.74"/>
    <n v="31.74"/>
    <n v="2796"/>
    <n v="88737.04"/>
    <n v="31.737138769670956"/>
    <n v="2.6447615641392463"/>
    <n v="29.092377205531712"/>
    <n v="12"/>
    <n v="31.737083333333334"/>
    <n v="88736.885000000009"/>
  </r>
  <r>
    <s v="ZG875"/>
    <s v="Šroub kortikální 3.5 mm 404.814"/>
    <x v="2"/>
    <s v="Z 506_NAHRAD_KOV"/>
    <s v="Umělé tělní náhrady - kovové"/>
    <n v="12"/>
    <n v="243.8"/>
    <n v="243.8"/>
    <n v="20"/>
    <n v="4876.0000000000009"/>
    <n v="243.80000000000004"/>
    <n v="20.31666666666667"/>
    <n v="223.48333333333338"/>
    <m/>
    <m/>
    <n v="0"/>
  </r>
  <r>
    <s v="ZG876"/>
    <s v="Šití premicron 0 (3,5) bal. á 12 ks G0120062"/>
    <x v="33"/>
    <s v="Z 529 SITI"/>
    <s v="Šití"/>
    <n v="12"/>
    <n v="32.83"/>
    <n v="32.83"/>
    <n v="3456"/>
    <n v="113462.47"/>
    <n v="32.830575810185188"/>
    <n v="2.7358813175154322"/>
    <n v="30.094694492669756"/>
    <m/>
    <m/>
    <n v="0"/>
  </r>
  <r>
    <s v="ZG880"/>
    <s v="Šití dafilon modrý 5/0 (1) bal. á 36 ks C0936014"/>
    <x v="33"/>
    <s v="Z 529 SITI"/>
    <s v="Šití"/>
    <n v="12"/>
    <n v="96.93"/>
    <n v="96.93"/>
    <n v="36"/>
    <n v="3489.52"/>
    <n v="96.931111111111107"/>
    <n v="8.0775925925925929"/>
    <n v="88.853518518518513"/>
    <m/>
    <m/>
    <n v="0"/>
  </r>
  <r>
    <s v="ZG881"/>
    <s v="Břit safírový samostatný E4 2,2 mm"/>
    <x v="0"/>
    <s v="Z 503_OSTAT"/>
    <s v="Ostatní - všeobecný materiál"/>
    <n v="21"/>
    <n v="7213.34"/>
    <n v="7213.34"/>
    <n v="3"/>
    <n v="21640.02"/>
    <n v="7213.34"/>
    <n v="343.49238095238098"/>
    <n v="6869.8476190476194"/>
    <m/>
    <m/>
    <n v="0"/>
  </r>
  <r>
    <s v="ZG886"/>
    <s v="Šití premicron 1 (4) bal. á 12 ks G0120063"/>
    <x v="33"/>
    <s v="Z 529 SITI"/>
    <s v="Šití"/>
    <n v="12"/>
    <n v="33.93"/>
    <n v="33.94"/>
    <n v="1260"/>
    <n v="42757.58"/>
    <n v="33.9345873015873"/>
    <n v="2.827882275132275"/>
    <n v="31.106705026455025"/>
    <m/>
    <m/>
    <n v="0"/>
  </r>
  <r>
    <s v="ZG891"/>
    <s v="Proužky diagnostické strips of thermo tubes, bal.á 250 ks AB-0266"/>
    <x v="0"/>
    <s v="Z 503_OSTAT"/>
    <s v="Ostatní - všeobecný materiál"/>
    <n v="21"/>
    <n v="38.24"/>
    <n v="38.24"/>
    <n v="750"/>
    <n v="28677"/>
    <n v="38.235999999999997"/>
    <n v="1.8207619047619046"/>
    <n v="36.415238095238095"/>
    <m/>
    <m/>
    <n v="0"/>
  </r>
  <r>
    <s v="ZG893"/>
    <s v="Rouška prošívaná na popáleniny 40 x 60 cm karton á 30 ks 28510"/>
    <x v="29"/>
    <s v="Z 502_OBVAZ"/>
    <s v="Obvazový materiál"/>
    <n v="21"/>
    <n v="79.02"/>
    <n v="79.02"/>
    <n v="420"/>
    <n v="33187.520000000004"/>
    <n v="79.017904761904774"/>
    <n v="3.7627573696145129"/>
    <n v="75.255147392290255"/>
    <m/>
    <m/>
    <n v="0"/>
  </r>
  <r>
    <s v="ZG903"/>
    <s v="Stříkačka injekční pro enterální výživu KD-Ject E 60 ml excentrická KDM875728"/>
    <x v="0"/>
    <s v="Z 503_OSTAT"/>
    <s v="Stříkačky"/>
    <n v="12"/>
    <n v="18.149999999999999"/>
    <n v="18.149999999999999"/>
    <n v="2680"/>
    <n v="48642"/>
    <n v="18.149999999999999"/>
    <n v="1.5125"/>
    <n v="16.637499999999999"/>
    <n v="12"/>
    <n v="16.8"/>
    <n v="45024"/>
  </r>
  <r>
    <s v="ZG910"/>
    <s v="Šroub kanylovaný 6.5 mm L75/32 (75/32) samovrtný, titan 408.437"/>
    <x v="2"/>
    <s v="Z 506_NAHRAD_KOV"/>
    <s v="Umělé tělní náhrady - kovové"/>
    <n v="12"/>
    <n v="1505.35"/>
    <n v="1505.35"/>
    <n v="4"/>
    <n v="6021.4"/>
    <n v="1505.35"/>
    <n v="125.44583333333333"/>
    <n v="1379.9041666666667"/>
    <n v="12"/>
    <n v="1466.08"/>
    <n v="5864.32"/>
  </r>
  <r>
    <s v="ZG916"/>
    <s v="Elektroda neutrální bipolární pro dospělé á 100 ks 2510"/>
    <x v="0"/>
    <s v="Z 503_OSTAT"/>
    <s v="Elektrody"/>
    <n v="21"/>
    <n v="18.68"/>
    <n v="18.68"/>
    <n v="1200"/>
    <n v="22418.880000000001"/>
    <n v="18.682400000000001"/>
    <n v="0.88963809523809534"/>
    <n v="17.792761904761907"/>
    <m/>
    <m/>
    <n v="0"/>
  </r>
  <r>
    <s v="ZG932"/>
    <s v="Šroub Dia 16-JB-008"/>
    <x v="34"/>
    <s v="Z 509_ZUBOL"/>
    <s v="Zubolékařský materiál"/>
    <n v="12"/>
    <n v="801.9"/>
    <n v="801.9"/>
    <n v="8"/>
    <n v="6415.21"/>
    <n v="801.90125"/>
    <n v="66.825104166666662"/>
    <n v="735.07614583333338"/>
    <m/>
    <m/>
    <n v="0"/>
  </r>
  <r>
    <s v="ZG940"/>
    <s v="Rozvěrač úst mirahold-block bal. á 12 ks 0022016"/>
    <x v="34"/>
    <s v="Z 509_ZUBOL"/>
    <s v="Zubolékařský materiál"/>
    <n v="21"/>
    <n v="53.93"/>
    <n v="53.93"/>
    <n v="12"/>
    <n v="647.1"/>
    <n v="53.925000000000004"/>
    <n v="2.5678571428571431"/>
    <n v="51.357142857142861"/>
    <m/>
    <m/>
    <n v="0"/>
  </r>
  <r>
    <s v="ZG943"/>
    <s v="Dlaha na olekranon 8 otv. 730-155-004-008"/>
    <x v="2"/>
    <s v="Z 506_NAHRAD_KOV"/>
    <s v="Umělé tělní náhrady - kovové"/>
    <n v="12"/>
    <n v="6985.16"/>
    <n v="6985.16"/>
    <n v="1"/>
    <n v="6985.16"/>
    <n v="6985.16"/>
    <n v="582.09666666666669"/>
    <n v="6403.0633333333335"/>
    <m/>
    <m/>
    <n v="0"/>
  </r>
  <r>
    <s v="ZG949"/>
    <s v="Guma leštící stargloss pro opracování keramiky disk modrý EDR1520"/>
    <x v="34"/>
    <s v="Z 509_ZUBOL"/>
    <s v="Zubolékařský materiál"/>
    <n v="21"/>
    <n v="1018"/>
    <n v="1018"/>
    <n v="3"/>
    <n v="3053.99"/>
    <n v="1017.9966666666666"/>
    <n v="48.476031746031744"/>
    <n v="969.52063492063485"/>
    <m/>
    <m/>
    <n v="0"/>
  </r>
  <r>
    <s v="ZG950"/>
    <s v="Guma leštící stargloss pro opracování keramiky špička modrá EDR2020"/>
    <x v="34"/>
    <s v="Z 509_ZUBOL"/>
    <s v="Zubolékařský materiál"/>
    <n v="21"/>
    <n v="308.16000000000003"/>
    <n v="308.17"/>
    <n v="3"/>
    <n v="924.49"/>
    <n v="308.16333333333336"/>
    <n v="14.674444444444445"/>
    <n v="293.48888888888894"/>
    <m/>
    <m/>
    <n v="0"/>
  </r>
  <r>
    <s v="ZG951"/>
    <s v="Guma leštící stargloss pro opracování keramiky disk růžový EDR1530"/>
    <x v="34"/>
    <s v="Z 509_ZUBOL"/>
    <s v="Zubolékařský materiál"/>
    <n v="21"/>
    <n v="1018"/>
    <n v="1018"/>
    <n v="1"/>
    <n v="1018"/>
    <n v="1018"/>
    <n v="48.476190476190474"/>
    <n v="969.52380952380952"/>
    <m/>
    <m/>
    <n v="0"/>
  </r>
  <r>
    <s v="ZG952"/>
    <s v="Guma leštící stargloss pro opracování keramiky špička růžová EDR2030"/>
    <x v="34"/>
    <s v="Z 509_ZUBOL"/>
    <s v="Zubolékařský materiál"/>
    <n v="21"/>
    <n v="308.16000000000003"/>
    <n v="308.17"/>
    <n v="3"/>
    <n v="924.49"/>
    <n v="308.16333333333336"/>
    <n v="14.674444444444445"/>
    <n v="293.48888888888894"/>
    <m/>
    <m/>
    <n v="0"/>
  </r>
  <r>
    <s v="ZG953"/>
    <s v="Guma leštící stargloss pro opracování keramiky disk šedý EDR1540"/>
    <x v="34"/>
    <s v="Z 509_ZUBOL"/>
    <s v="Zubolékařský materiál"/>
    <n v="21"/>
    <n v="1018"/>
    <n v="1018"/>
    <n v="1"/>
    <n v="1018"/>
    <n v="1018"/>
    <n v="48.476190476190474"/>
    <n v="969.52380952380952"/>
    <m/>
    <m/>
    <n v="0"/>
  </r>
  <r>
    <s v="ZG954"/>
    <s v="Guma leštící stargloss pro opracování keramiky špička šedá EDR2040"/>
    <x v="34"/>
    <s v="Z 509_ZUBOL"/>
    <s v="Zubolékařský materiál"/>
    <n v="21"/>
    <n v="308.16000000000003"/>
    <n v="308.17"/>
    <n v="2"/>
    <n v="616.33000000000004"/>
    <n v="308.16500000000002"/>
    <n v="14.67452380952381"/>
    <n v="293.49047619047622"/>
    <m/>
    <m/>
    <n v="0"/>
  </r>
  <r>
    <s v="ZG963"/>
    <s v="Brýle kyslíkové americký typ upevnění svorkou kojenecké H-103026"/>
    <x v="0"/>
    <s v="Z 503_OSTAT"/>
    <s v="Ostatní - všeobecný materiál"/>
    <n v="21"/>
    <n v="22.64"/>
    <n v="22.64"/>
    <n v="204"/>
    <n v="4618.6299999999992"/>
    <n v="22.640343137254899"/>
    <n v="1.078111577964519"/>
    <n v="21.562231559290378"/>
    <m/>
    <m/>
    <n v="0"/>
  </r>
  <r>
    <s v="ZG971"/>
    <s v="Zkumavka 0,2 ml PCR 12 x 8 stripů bal. á 960 ks AB-1112"/>
    <x v="35"/>
    <s v="Z 505_SKLO_LAB MAT"/>
    <s v="Laboratorní materiál"/>
    <n v="21"/>
    <n v="4.38"/>
    <n v="4.38"/>
    <n v="1920"/>
    <n v="8411.92"/>
    <n v="4.3812083333333334"/>
    <n v="0.20862896825396826"/>
    <n v="4.1725793650793648"/>
    <m/>
    <m/>
    <n v="0"/>
  </r>
  <r>
    <s v="ZG973"/>
    <s v="Špička pipetovací s filtrem axygen TF-300-R-S, 0,5-10 ul, bal. á 10 krabiček po 96 ks, 30016"/>
    <x v="35"/>
    <s v="Z 505_SKLO_LAB MAT"/>
    <s v="Laboratorní materiál"/>
    <n v="21"/>
    <n v="1.98"/>
    <n v="1.98"/>
    <n v="960"/>
    <n v="1899.7"/>
    <n v="1.9788541666666668"/>
    <n v="9.4231150793650797E-2"/>
    <n v="1.8846230158730159"/>
    <m/>
    <m/>
    <n v="0"/>
  </r>
  <r>
    <s v="ZG979"/>
    <s v="Sklo krycí 22 x 22 mm superior bal. á 1000 ks 634990101050"/>
    <x v="35"/>
    <s v="Z 505_SKLO_LAB MAT"/>
    <s v="Laboratorní sklo"/>
    <n v="21"/>
    <n v="0.79"/>
    <n v="0.79"/>
    <n v="5000"/>
    <n v="3962.75"/>
    <n v="0.79254999999999998"/>
    <n v="3.7740476190476192E-2"/>
    <n v="0.75480952380952382"/>
    <m/>
    <m/>
    <n v="0"/>
  </r>
  <r>
    <s v="ZG986"/>
    <s v="Páka extrakční Bein rovná 4 mm 145 mm 397123500020"/>
    <x v="34"/>
    <s v="Z 509_ZUBOL"/>
    <s v="Zubolékařský materiál"/>
    <n v="21"/>
    <n v="606.57000000000005"/>
    <n v="606.57000000000005"/>
    <n v="20"/>
    <n v="12131.46"/>
    <n v="606.57299999999998"/>
    <n v="28.884428571428572"/>
    <n v="577.68857142857144"/>
    <m/>
    <m/>
    <n v="0"/>
  </r>
  <r>
    <s v="ZG990"/>
    <s v="Kryozkumavka Cryotube 1,8 ml bal. á 450 ks 377267/4"/>
    <x v="35"/>
    <s v="Z 505_SKLO_LAB MAT"/>
    <s v="Laboratorní materiál"/>
    <n v="21"/>
    <n v="16.190000000000001"/>
    <n v="16.190000000000001"/>
    <n v="450"/>
    <n v="7284.2"/>
    <n v="16.187111111111111"/>
    <n v="0.77081481481481484"/>
    <n v="15.416296296296297"/>
    <m/>
    <m/>
    <n v="0"/>
  </r>
  <r>
    <s v="ZG995"/>
    <s v="Šroub kanylovaný 3.5 mm 205.238"/>
    <x v="2"/>
    <s v="Z 506_NAHRAD_KOV"/>
    <s v="Umělé tělní náhrady - kovové"/>
    <n v="12"/>
    <n v="731.4"/>
    <n v="731.4"/>
    <n v="1"/>
    <n v="731.4"/>
    <n v="731.4"/>
    <n v="60.949999999999996"/>
    <n v="670.44999999999993"/>
    <m/>
    <m/>
    <n v="0"/>
  </r>
  <r>
    <s v="ZH006"/>
    <s v="Šroub zajišťovací stardrive PFNA pr. 5,0 mm (52) pro hřeb expert, titan zelený 04.005.542"/>
    <x v="2"/>
    <s v="Z 506_NAHRAD_KOV"/>
    <s v="Umělé tělní náhrady - kovové"/>
    <n v="12"/>
    <n v="727.95"/>
    <n v="727.95"/>
    <n v="2"/>
    <n v="1455.9"/>
    <n v="727.95"/>
    <n v="60.662500000000001"/>
    <n v="667.28750000000002"/>
    <m/>
    <m/>
    <n v="0"/>
  </r>
  <r>
    <s v="ZH009"/>
    <s v="Aplikátor klipů kovový pro M/L klipy LC307"/>
    <x v="4"/>
    <s v="Z 523_STAPLE"/>
    <s v="Staplery, endosk., extraktory"/>
    <n v="21"/>
    <n v="6544.35"/>
    <n v="6544.35"/>
    <n v="2"/>
    <n v="13088.69"/>
    <n v="6544.3450000000003"/>
    <n v="311.6354761904762"/>
    <n v="6232.7095238095244"/>
    <m/>
    <m/>
    <n v="0"/>
  </r>
  <r>
    <s v="ZH011"/>
    <s v="Náplast micropore 1,25 cm x 9,14 m bal. á 24 ks 1530-0 nahrazuje ZF351"/>
    <x v="29"/>
    <s v="Z 502_OBVAZ"/>
    <s v="náplasti - obvazový materiál"/>
    <n v="15"/>
    <n v="8.26"/>
    <n v="8.26"/>
    <n v="344"/>
    <n v="2841.63"/>
    <n v="8.2605523255813953"/>
    <n v="0.55070348837209304"/>
    <n v="7.7098488372093019"/>
    <m/>
    <m/>
    <n v="0"/>
  </r>
  <r>
    <s v="ZH016"/>
    <s v="Šroub zajišťovací stardrive PFNA pr. 5,0 mm (58) pro hřeb expert, titan zelený 04.005.548"/>
    <x v="2"/>
    <s v="Z 506_NAHRAD_KOV"/>
    <s v="Umělé tělní náhrady - kovové"/>
    <n v="12"/>
    <n v="727.95"/>
    <n v="727.95"/>
    <n v="2"/>
    <n v="1455.9"/>
    <n v="727.95"/>
    <n v="60.662500000000001"/>
    <n v="667.28750000000002"/>
    <n v="12"/>
    <n v="708.96"/>
    <n v="1417.92"/>
  </r>
  <r>
    <s v="ZH018"/>
    <s v="Šroub kortikální 3,5 mm 204.665"/>
    <x v="2"/>
    <s v="Z 506_NAHRAD_KOV"/>
    <s v="Umělé tělní náhrady - kovové"/>
    <n v="12"/>
    <n v="662.4"/>
    <n v="662.4"/>
    <n v="1"/>
    <n v="662.4"/>
    <n v="662.4"/>
    <n v="55.199999999999996"/>
    <n v="607.19999999999993"/>
    <m/>
    <m/>
    <n v="0"/>
  </r>
  <r>
    <s v="ZH019"/>
    <s v="Dlaha rekonstrukční LCP 3,5 rovná s kombinovaným otvorem 8 otv. 245.081"/>
    <x v="2"/>
    <s v="Z 506_NAHRAD_KOV"/>
    <s v="Umělé tělní náhrady - kovové"/>
    <n v="12"/>
    <n v="2004.45"/>
    <n v="2004.45"/>
    <n v="7"/>
    <n v="14031.150000000001"/>
    <n v="2004.4500000000003"/>
    <n v="167.03750000000002"/>
    <n v="1837.4125000000004"/>
    <m/>
    <m/>
    <n v="0"/>
  </r>
  <r>
    <s v="ZH023"/>
    <s v="Šroub kortikální 1.0 mm 200.527"/>
    <x v="2"/>
    <s v="Z 506_NAHRAD_KOV"/>
    <s v="Umělé tělní náhrady - kovové"/>
    <n v="12"/>
    <n v="510.6"/>
    <n v="510.6"/>
    <n v="1"/>
    <n v="510.6"/>
    <n v="510.6"/>
    <n v="42.550000000000004"/>
    <n v="468.05"/>
    <m/>
    <m/>
    <n v="0"/>
  </r>
  <r>
    <s v="ZH025"/>
    <s v="Šroub kortikální 1.0 mm samořezný délka 9 mm, slitina titanu 200.529"/>
    <x v="2"/>
    <s v="Z 506_NAHRAD_KOV"/>
    <s v="Umělé tělní náhrady - kovové"/>
    <n v="12"/>
    <n v="510.6"/>
    <n v="510.6"/>
    <n v="1"/>
    <n v="510.6"/>
    <n v="510.6"/>
    <n v="42.550000000000004"/>
    <n v="468.05"/>
    <m/>
    <m/>
    <n v="0"/>
  </r>
  <r>
    <s v="ZH034"/>
    <s v="Šroub kortikální 4.5 mm 214.830 "/>
    <x v="2"/>
    <s v="Z 506_NAHRAD_KOV"/>
    <s v="Umělé tělní náhrady - kovové"/>
    <n v="12"/>
    <n v="152.94999999999999"/>
    <n v="152.94999999999999"/>
    <n v="4"/>
    <n v="611.79999999999995"/>
    <n v="152.94999999999999"/>
    <n v="12.745833333333332"/>
    <n v="140.20416666666665"/>
    <m/>
    <m/>
    <n v="0"/>
  </r>
  <r>
    <s v="ZH035"/>
    <s v="Škrtidlo Esmarch 12 cm x 5 m resterilizovatelný do 134° bezlatexový 20-20-120 "/>
    <x v="0"/>
    <s v="Z 503_OSTAT"/>
    <s v="Ostatní - všeobecný materiál"/>
    <n v="21"/>
    <n v="1211.83"/>
    <n v="1258.4000000000001"/>
    <n v="4"/>
    <n v="4940.4500000000007"/>
    <n v="1235.1125000000002"/>
    <n v="58.81488095238096"/>
    <n v="1176.2976190476193"/>
    <m/>
    <m/>
    <n v="0"/>
  </r>
  <r>
    <s v="ZH041"/>
    <s v="Šroub zajišťovací stardrive PFNA pr. 5,0 mm (36) pro hřeb expert, titan zelený 04.005.526"/>
    <x v="2"/>
    <s v="Z 506_NAHRAD_KOV"/>
    <s v="Umělé tělní náhrady - kovové"/>
    <n v="12"/>
    <n v="727.95"/>
    <n v="727.95"/>
    <n v="9"/>
    <n v="6551.55"/>
    <n v="727.95"/>
    <n v="60.662500000000001"/>
    <n v="667.28750000000002"/>
    <m/>
    <m/>
    <n v="0"/>
  </r>
  <r>
    <s v="ZH042"/>
    <s v="Šroub zajišťovací stardrive PFNA pr. 5,0 mm (50) pro hřeb expert, titan zelený 04.005.540"/>
    <x v="2"/>
    <s v="Z 506_NAHRAD_KOV"/>
    <s v="Umělé tělní náhrady - kovové"/>
    <n v="12"/>
    <n v="727.95"/>
    <n v="1069.5"/>
    <n v="5"/>
    <n v="3639.75"/>
    <n v="727.95"/>
    <n v="60.662500000000001"/>
    <n v="667.28750000000002"/>
    <m/>
    <m/>
    <n v="0"/>
  </r>
  <r>
    <s v="ZH043"/>
    <s v="Šroub zajišťovací stardrive PFNA pr. 5,0 mm (60) pro hřeb expert, titan zelený 04.005.550"/>
    <x v="2"/>
    <s v="Z 506_NAHRAD_KOV"/>
    <s v="Umělé tělní náhrady - kovové"/>
    <n v="12"/>
    <n v="727.95"/>
    <n v="727.95"/>
    <n v="6"/>
    <n v="4367.7"/>
    <n v="727.94999999999993"/>
    <n v="60.662499999999994"/>
    <n v="667.28749999999991"/>
    <n v="12"/>
    <n v="708.96"/>
    <n v="4253.76"/>
  </r>
  <r>
    <s v="ZH047"/>
    <s v="šroub samořezný zajišťovací VA LCP Stardrive malý fragment ocel 3,5 mm x 24 mm 213.024 "/>
    <x v="2"/>
    <s v="Z 506_NAHRAD_KOV"/>
    <s v="Umělé tělní náhrady - kovové"/>
    <n v="12"/>
    <n v="976.35"/>
    <n v="1143.0999999999999"/>
    <n v="15"/>
    <n v="14645.250000000002"/>
    <n v="976.35000000000014"/>
    <n v="81.362500000000011"/>
    <n v="894.98750000000018"/>
    <m/>
    <m/>
    <n v="0"/>
  </r>
  <r>
    <s v="ZH062"/>
    <s v="Pumpička k dilatačnímu balónku 60cc bal. á 5 ks M00550601"/>
    <x v="0"/>
    <s v="Z 503_OSTAT"/>
    <s v="Ostatní - všeobecný materiál"/>
    <n v="21"/>
    <n v="1222.98"/>
    <n v="1222.98"/>
    <n v="5"/>
    <n v="6114.89"/>
    <n v="1222.9780000000001"/>
    <n v="58.237047619047623"/>
    <n v="1164.7409523809524"/>
    <m/>
    <m/>
    <n v="0"/>
  </r>
  <r>
    <s v="ZH070"/>
    <s v="Vrták koncovka s ploškou 3,2 mm 120 mm 397129798591"/>
    <x v="0"/>
    <s v="Z 503_OSTAT"/>
    <s v="Fréza, vrták"/>
    <n v="21"/>
    <n v="1936"/>
    <n v="1936"/>
    <n v="10"/>
    <n v="19360"/>
    <n v="1936"/>
    <n v="92.19047619047619"/>
    <n v="1843.8095238095239"/>
    <m/>
    <m/>
    <n v="0"/>
  </r>
  <r>
    <s v="ZH071"/>
    <s v="Protéza cévní gore-tex 5 mm 15 cm HPT050015"/>
    <x v="1"/>
    <s v="Z 515_NAHRAD_OST"/>
    <s v="Umělé tělní náhrady - ostatní"/>
    <n v="12"/>
    <n v="18434.5"/>
    <n v="18434.5"/>
    <n v="1"/>
    <n v="18434.5"/>
    <n v="18434.5"/>
    <n v="1536.2083333333333"/>
    <n v="16898.291666666668"/>
    <m/>
    <m/>
    <n v="0"/>
  </r>
  <r>
    <s v="ZH079"/>
    <s v="Kamínek na Zirkonoxid-nízký váleček Z623"/>
    <x v="34"/>
    <s v="Z 509_ZUBOL"/>
    <s v="Zubolékařský materiál"/>
    <n v="21"/>
    <n v="843.44"/>
    <n v="843.44"/>
    <n v="2"/>
    <n v="1686.88"/>
    <n v="843.44"/>
    <n v="40.163809523809526"/>
    <n v="803.27619047619055"/>
    <n v="21"/>
    <n v="843.37"/>
    <n v="1686.74"/>
  </r>
  <r>
    <s v="ZH080"/>
    <s v="Kamínek na Zirkonoxid-úzký váleček Z638"/>
    <x v="34"/>
    <s v="Z 509_ZUBOL"/>
    <s v="Zubolékařský materiál"/>
    <n v="21"/>
    <n v="843.37"/>
    <n v="843.37"/>
    <n v="2"/>
    <n v="1686.74"/>
    <n v="843.37"/>
    <n v="40.160476190476189"/>
    <n v="803.20952380952383"/>
    <n v="21"/>
    <n v="843.37"/>
    <n v="1686.74"/>
  </r>
  <r>
    <s v="ZH081"/>
    <s v="Kamínek na Zirkonoxid-špička Z652R"/>
    <x v="34"/>
    <s v="Z 509_ZUBOL"/>
    <s v="Zubolékařský materiál"/>
    <n v="21"/>
    <n v="843.37"/>
    <n v="843.37"/>
    <n v="8"/>
    <n v="6746.96"/>
    <n v="843.37"/>
    <n v="40.160476190476189"/>
    <n v="803.20952380952383"/>
    <m/>
    <m/>
    <n v="0"/>
  </r>
  <r>
    <s v="ZH082"/>
    <s v="Kamínek na Zirkonoxid-vajíčko Z660"/>
    <x v="34"/>
    <s v="Z 509_ZUBOL"/>
    <s v="Zubolékařský materiál"/>
    <n v="21"/>
    <n v="843.37"/>
    <n v="843.37"/>
    <n v="10"/>
    <n v="8433.7000000000007"/>
    <n v="843.37000000000012"/>
    <n v="40.160476190476196"/>
    <n v="803.20952380952394"/>
    <m/>
    <m/>
    <n v="0"/>
  </r>
  <r>
    <s v="ZH083"/>
    <s v="Kamínek na Zirkonoxid-malé vajíčko Z667"/>
    <x v="34"/>
    <s v="Z 509_ZUBOL"/>
    <s v="Zubolékařský materiál"/>
    <n v="21"/>
    <n v="843.37"/>
    <n v="843.37"/>
    <n v="7"/>
    <n v="5903.59"/>
    <n v="843.37"/>
    <n v="40.160476190476189"/>
    <n v="803.20952380952383"/>
    <m/>
    <m/>
    <n v="0"/>
  </r>
  <r>
    <s v="ZH084"/>
    <s v="Kamínek na Zirkonoxid-čočka Z772"/>
    <x v="34"/>
    <s v="Z 509_ZUBOL"/>
    <s v="Zubolékařský materiál"/>
    <n v="21"/>
    <n v="843.37"/>
    <n v="843.37"/>
    <n v="4"/>
    <n v="3373.48"/>
    <n v="843.37"/>
    <n v="40.160476190476189"/>
    <n v="803.20952380952383"/>
    <m/>
    <m/>
    <n v="0"/>
  </r>
  <r>
    <s v="ZH085"/>
    <s v="Kamínek na Zirkonoxid-vysoký váleček Z732"/>
    <x v="34"/>
    <s v="Z 509_ZUBOL"/>
    <s v="Zubolékařský materiál"/>
    <n v="21"/>
    <n v="843.37"/>
    <n v="843.37"/>
    <n v="6"/>
    <n v="5060.22"/>
    <n v="843.37"/>
    <n v="40.160476190476189"/>
    <n v="803.20952380952383"/>
    <n v="21"/>
    <n v="843.37"/>
    <n v="5060.22"/>
  </r>
  <r>
    <s v="ZH086"/>
    <s v="Kamínek na Zirkonoxid-kónus Z736"/>
    <x v="34"/>
    <s v="Z 509_ZUBOL"/>
    <s v="Zubolékařský materiál"/>
    <n v="21"/>
    <n v="843.37"/>
    <n v="843.44"/>
    <n v="10"/>
    <n v="8433.84"/>
    <n v="843.38400000000001"/>
    <n v="40.161142857142856"/>
    <n v="803.22285714285715"/>
    <m/>
    <m/>
    <n v="0"/>
  </r>
  <r>
    <s v="ZH088"/>
    <s v="Jehla chirurgická s pérovými oušky s trojhrannou špicí 4/8 kruhu typ Ga velikost 1,4 x 45 Ga4"/>
    <x v="30"/>
    <s v="Z 530 JEHLY"/>
    <s v="Jehly"/>
    <n v="21"/>
    <n v="27.95"/>
    <n v="27.95"/>
    <n v="90"/>
    <n v="2515.59"/>
    <n v="27.951000000000001"/>
    <n v="1.331"/>
    <n v="26.62"/>
    <m/>
    <m/>
    <n v="0"/>
  </r>
  <r>
    <s v="ZH089"/>
    <s v="Jehla chirurgická s pérovými oušky s trojhrannou špicí 4/8 kruhu typ Ga velikost 1,1 x 30 Ga7"/>
    <x v="30"/>
    <s v="Z 530 JEHLY"/>
    <s v="Jehly"/>
    <n v="21"/>
    <n v="24.68"/>
    <n v="24.86"/>
    <n v="170"/>
    <n v="4207.12"/>
    <n v="24.747764705882354"/>
    <n v="1.1784649859943979"/>
    <n v="23.569299719887955"/>
    <m/>
    <m/>
    <n v="0"/>
  </r>
  <r>
    <s v="ZH092"/>
    <s v="Trokar hrudní Argyle Ch10/23 cm bal. á 10 ks 8888561019"/>
    <x v="0"/>
    <s v="Z 503_OSTAT"/>
    <s v="Trokar hrudní"/>
    <n v="21"/>
    <n v="266.2"/>
    <n v="266.2"/>
    <n v="20"/>
    <n v="5324"/>
    <n v="266.2"/>
    <n v="12.676190476190476"/>
    <n v="253.52380952380952"/>
    <m/>
    <m/>
    <n v="0"/>
  </r>
  <r>
    <s v="ZH157"/>
    <s v="Souprava epid. ESPOCAN bal. á 10 ks 4556747"/>
    <x v="0"/>
    <s v="Z 503_OSTAT"/>
    <s v="Souprava"/>
    <n v="21"/>
    <n v="1144.73"/>
    <n v="1144.73"/>
    <n v="10"/>
    <n v="11447.33"/>
    <n v="1144.7329999999999"/>
    <n v="54.511095238095237"/>
    <n v="1090.2219047619046"/>
    <m/>
    <m/>
    <n v="0"/>
  </r>
  <r>
    <s v="ZH159"/>
    <s v="Spojka katetru přímá 15 cm bal. á 50 ks  430-005-015"/>
    <x v="0"/>
    <s v="Z 503_OSTAT"/>
    <s v="Ostatní - všeobecný materiál"/>
    <n v="21"/>
    <n v="21.78"/>
    <n v="21.78"/>
    <n v="100"/>
    <n v="2178"/>
    <n v="21.78"/>
    <n v="1.0371428571428571"/>
    <n v="20.742857142857144"/>
    <m/>
    <m/>
    <n v="0"/>
  </r>
  <r>
    <s v="ZH163"/>
    <s v="Šroub zajišťovací sponginózní Stardrive 5.0 mm s duálním jádrem, samořezný, titan  04.015.550"/>
    <x v="2"/>
    <s v="Z 506_NAHRAD_KOV"/>
    <s v="Umělé tělní náhrady - kovové"/>
    <n v="12"/>
    <n v="732.55"/>
    <n v="732.55"/>
    <n v="2"/>
    <n v="1465.1"/>
    <n v="732.55"/>
    <n v="61.045833333333327"/>
    <n v="671.50416666666661"/>
    <m/>
    <m/>
    <n v="0"/>
  </r>
  <r>
    <s v="ZH165"/>
    <s v="Protéza cévní InterGard knitted 6/20 IGK0006-20"/>
    <x v="1"/>
    <s v="Z 515_NAHRAD_OST"/>
    <s v="Umělé tělní náhrady - ostatní"/>
    <n v="12"/>
    <n v="6989.7"/>
    <n v="6989.7"/>
    <n v="2"/>
    <n v="13979.4"/>
    <n v="6989.7"/>
    <n v="582.47500000000002"/>
    <n v="6407.2249999999995"/>
    <m/>
    <m/>
    <n v="0"/>
  </r>
  <r>
    <s v="ZH166"/>
    <s v="Šití PDS plus 1 bal. á 36 ks PDP9370H"/>
    <x v="33"/>
    <s v="Z 529 SITI"/>
    <s v="Šití"/>
    <n v="12"/>
    <n v="167.04"/>
    <n v="167.04"/>
    <n v="108"/>
    <n v="18040.050000000003"/>
    <n v="167.03750000000002"/>
    <n v="13.919791666666669"/>
    <n v="153.11770833333335"/>
    <m/>
    <m/>
    <n v="0"/>
  </r>
  <r>
    <s v="ZH167"/>
    <s v="Šití PDS plus 1 bal. á 24 ks PDP1935T"/>
    <x v="33"/>
    <s v="Z 529 SITI"/>
    <s v="Šití"/>
    <n v="12"/>
    <n v="269.58"/>
    <n v="269.58"/>
    <n v="168"/>
    <n v="45289.3"/>
    <n v="269.57916666666671"/>
    <n v="22.464930555555558"/>
    <n v="247.11423611111115"/>
    <m/>
    <m/>
    <n v="0"/>
  </r>
  <r>
    <s v="ZH168"/>
    <s v="Stříkačka injekční 3-dílná 1 ml L tuberculin s jehlou KD-JECT III graduování á 0,1 ml 26G x 1/2&quot; 0,45 x 12 mm KDM831786 - nahrazuje ZT367"/>
    <x v="0"/>
    <s v="Z 503_OSTAT"/>
    <s v="Stříkačky"/>
    <n v="21"/>
    <n v="2.33"/>
    <n v="2.33"/>
    <n v="2520"/>
    <n v="5870.71"/>
    <n v="2.3296468253968254"/>
    <n v="0.11093556311413455"/>
    <n v="2.218711262282691"/>
    <m/>
    <m/>
    <n v="0"/>
  </r>
  <r>
    <s v="ZH176"/>
    <s v="Šroub kanylovaný 6.5 mm L65/32 (65/32) samovrtný, titan 408.435"/>
    <x v="2"/>
    <s v="Z 506_NAHRAD_KOV"/>
    <s v="Umělé tělní náhrady - kovové"/>
    <n v="12"/>
    <n v="1505.35"/>
    <n v="1505.35"/>
    <n v="1"/>
    <n v="1505.35"/>
    <n v="1505.35"/>
    <n v="125.44583333333333"/>
    <n v="1379.9041666666667"/>
    <m/>
    <m/>
    <n v="0"/>
  </r>
  <r>
    <s v="ZH177"/>
    <s v="Šroub kanylovaný 6.5 mm L80/32 (80/32) samovrtný, titan 408.438"/>
    <x v="2"/>
    <s v="Z 506_NAHRAD_KOV"/>
    <s v="Umělé tělní náhrady - kovové"/>
    <n v="12"/>
    <n v="1505.35"/>
    <n v="1505.35"/>
    <n v="2"/>
    <n v="3010.7"/>
    <n v="1505.35"/>
    <n v="125.44583333333333"/>
    <n v="1379.9041666666667"/>
    <n v="12"/>
    <n v="1466.08"/>
    <n v="2932.16"/>
  </r>
  <r>
    <s v="ZH178"/>
    <s v="Šroub kotrikální 4.5 mm 214.826"/>
    <x v="2"/>
    <s v="Z 506_NAHRAD_KOV"/>
    <s v="Umělé tělní náhrady - kovové"/>
    <n v="12"/>
    <n v="152.94999999999999"/>
    <n v="152.94999999999999"/>
    <n v="5"/>
    <n v="764.75"/>
    <n v="152.94999999999999"/>
    <n v="12.745833333333332"/>
    <n v="140.20416666666665"/>
    <m/>
    <m/>
    <n v="0"/>
  </r>
  <r>
    <s v="ZH179"/>
    <s v="Šroub kortikální 4.5 mm 214.828"/>
    <x v="2"/>
    <s v="Z 506_NAHRAD_KOV"/>
    <s v="Umělé tělní náhrady - kovové"/>
    <n v="12"/>
    <n v="152.94999999999999"/>
    <n v="152.94999999999999"/>
    <n v="11"/>
    <n v="1682.4500000000003"/>
    <n v="152.95000000000002"/>
    <n v="12.745833333333335"/>
    <n v="140.20416666666668"/>
    <m/>
    <m/>
    <n v="0"/>
  </r>
  <r>
    <s v="ZH187"/>
    <s v="Jehelec hloubkový rovný tvrdokovový 165 mm 397132060610"/>
    <x v="0"/>
    <s v="Z 503_OSTAT"/>
    <s v="Nástroje chirurgické do 1 roku"/>
    <n v="21"/>
    <n v="1856.75"/>
    <n v="1856.75"/>
    <n v="8"/>
    <n v="14853.96"/>
    <n v="1856.7449999999999"/>
    <n v="88.416428571428568"/>
    <n v="1768.3285714285714"/>
    <m/>
    <m/>
    <n v="0"/>
  </r>
  <r>
    <s v="ZH191"/>
    <s v="Svorka zahnutá jemná na cévy peán 160 mm 397115081140"/>
    <x v="0"/>
    <s v="Z 503_OSTAT"/>
    <s v="Nástroje chirurgické do 1 roku"/>
    <n v="21"/>
    <n v="692.6"/>
    <n v="692.6"/>
    <n v="35"/>
    <n v="24241.14"/>
    <n v="692.60399999999993"/>
    <n v="32.981142857142856"/>
    <n v="659.62285714285713"/>
    <m/>
    <m/>
    <n v="0"/>
  </r>
  <r>
    <s v="ZH192"/>
    <s v="Maska endoskopická č.1 s membránou 30-40-111 (30-40-001)"/>
    <x v="37"/>
    <s v="Z 542 INTENZ_PECE"/>
    <s v="Intenzívní péče, operační sály"/>
    <n v="21"/>
    <n v="387.2"/>
    <n v="421.48"/>
    <n v="10"/>
    <n v="4077.7"/>
    <n v="407.77"/>
    <n v="19.417619047619048"/>
    <n v="388.35238095238094"/>
    <m/>
    <m/>
    <n v="0"/>
  </r>
  <r>
    <s v="ZH193"/>
    <s v="Maska endoskopická č.3 s membránou 30-40-333"/>
    <x v="37"/>
    <s v="Z 542 INTENZ_PECE"/>
    <s v="Intenzívní péče, operační sály"/>
    <n v="21"/>
    <n v="421.48"/>
    <n v="421.48"/>
    <n v="6"/>
    <n v="2528.9"/>
    <n v="421.48333333333335"/>
    <n v="20.070634920634923"/>
    <n v="401.41269841269843"/>
    <m/>
    <m/>
    <n v="0"/>
  </r>
  <r>
    <s v="ZH200"/>
    <s v="Čočka vyšetřovací VSFNC Volk SuperFiled, zorné pole 95°/116°, zvětšení obrazu 0,76 x, zvětšení laserového bodu 1,30 x, pracovní vzdálenost 7 mm VSFNC"/>
    <x v="38"/>
    <s v="Z 510_DDHM NAS"/>
    <s v="DHM zdravotnický materiál a nástroje (od 3000 Kč)"/>
    <n v="21"/>
    <n v="12777.67"/>
    <n v="12777.67"/>
    <n v="3"/>
    <n v="38333"/>
    <n v="12777.666666666666"/>
    <n v="608.46031746031747"/>
    <n v="12169.206349206348"/>
    <m/>
    <m/>
    <n v="0"/>
  </r>
  <r>
    <s v="ZH201"/>
    <s v="Jehla injekční 0,8 x 120 mm zelená 4665643"/>
    <x v="30"/>
    <s v="Z 530 JEHLY"/>
    <s v="Jehly"/>
    <n v="21"/>
    <n v="3.73"/>
    <n v="3.73"/>
    <n v="300"/>
    <n v="1117.8499999999999"/>
    <n v="3.7261666666666664"/>
    <n v="0.17743650793650792"/>
    <n v="3.5487301587301583"/>
    <m/>
    <m/>
    <n v="0"/>
  </r>
  <r>
    <s v="ZH224"/>
    <s v="Šroub fixační 4,5 mm KB088T"/>
    <x v="2"/>
    <s v="Z 506_NAHRAD_KOV"/>
    <s v="Umělé tělní náhrady - kovové"/>
    <n v="12"/>
    <n v="1977.8"/>
    <n v="2136.0100000000002"/>
    <n v="4"/>
    <n v="8227.6"/>
    <n v="2056.9"/>
    <n v="171.40833333333333"/>
    <n v="1885.4916666666668"/>
    <m/>
    <m/>
    <n v="0"/>
  </r>
  <r>
    <s v="ZH227"/>
    <s v="Kotvička zavrtávací vstřebatelná Healix Advance BR Anchor w Dynycord 5,5 mm sutura 91 cm 222297"/>
    <x v="2"/>
    <s v="Z 506_NAHRAD_KOV"/>
    <s v="Umělé tělní náhrady - kovové"/>
    <n v="12"/>
    <n v="4600"/>
    <n v="7622.2"/>
    <n v="10"/>
    <n v="68305.399999999994"/>
    <n v="6830.5399999999991"/>
    <n v="569.21166666666659"/>
    <n v="6261.3283333333329"/>
    <n v="12"/>
    <n v="7423.36"/>
    <n v="74233.599999999991"/>
  </r>
  <r>
    <s v="ZH235"/>
    <s v="Šití dafilon modrý 2/0 (3) bal. á 36 ks C0934801"/>
    <x v="33"/>
    <s v="Z 529 SITI"/>
    <s v="Šití"/>
    <n v="12"/>
    <n v="42.02"/>
    <n v="42.02"/>
    <n v="72"/>
    <n v="3025.54"/>
    <n v="42.021388888888886"/>
    <n v="3.5017824074074073"/>
    <n v="38.519606481481482"/>
    <m/>
    <m/>
    <n v="0"/>
  </r>
  <r>
    <s v="ZH250"/>
    <s v="Šroub kortikální stardrive 2,0 mm (11) samořezný, slitina titan 401.361"/>
    <x v="2"/>
    <s v="Z 506_NAHRAD_KOV"/>
    <s v="Umělé tělní náhrady - kovové"/>
    <n v="12"/>
    <n v="282.89999999999998"/>
    <n v="416.3"/>
    <n v="6"/>
    <n v="1697.3999999999999"/>
    <n v="282.89999999999998"/>
    <n v="23.574999999999999"/>
    <n v="259.32499999999999"/>
    <m/>
    <m/>
    <n v="0"/>
  </r>
  <r>
    <s v="ZH253"/>
    <s v="Šroub kortikální stardrive 2,0 mm (14) samořezný, slitina titan 401.364"/>
    <x v="2"/>
    <s v="Z 506_NAHRAD_KOV"/>
    <s v="Umělé tělní náhrady - kovové"/>
    <n v="12"/>
    <n v="282.89999999999998"/>
    <n v="416.3"/>
    <n v="4"/>
    <n v="1131.5999999999999"/>
    <n v="282.89999999999998"/>
    <n v="23.574999999999999"/>
    <n v="259.32499999999999"/>
    <m/>
    <m/>
    <n v="0"/>
  </r>
  <r>
    <s v="ZH273"/>
    <s v="Pinzeta anatomická rovná jemná matovaná 145 mm 397114080101"/>
    <x v="0"/>
    <s v="Z 503_OSTAT"/>
    <s v="Nástroje chirurgické do 1 roku"/>
    <n v="21"/>
    <n v="210.85"/>
    <n v="248.05"/>
    <n v="23"/>
    <n v="5159.45"/>
    <n v="224.32391304347826"/>
    <n v="10.682091097308488"/>
    <n v="213.64182194616976"/>
    <m/>
    <m/>
    <n v="0"/>
  </r>
  <r>
    <s v="ZH275"/>
    <s v="Nůžky METZENBAUM zahnuté preparační jemné 140 mm 397113080700"/>
    <x v="0"/>
    <s v="Z 503_OSTAT"/>
    <s v="Nástroje chirurgické do 1 roku"/>
    <n v="21"/>
    <n v="836.35"/>
    <n v="836.35"/>
    <n v="20"/>
    <n v="16727.04"/>
    <n v="836.35200000000009"/>
    <n v="39.826285714285717"/>
    <n v="796.52571428571434"/>
    <m/>
    <m/>
    <n v="0"/>
  </r>
  <r>
    <s v="ZH279"/>
    <s v="Peán rovný jemný na cévy 160 mm 397115081130"/>
    <x v="0"/>
    <s v="Z 503_OSTAT"/>
    <s v="Nástroje chirurgické do 1 roku"/>
    <n v="21"/>
    <n v="666.47"/>
    <n v="705.67"/>
    <n v="35"/>
    <n v="24306.48"/>
    <n v="694.47085714285708"/>
    <n v="33.070040816326525"/>
    <n v="661.4008163265305"/>
    <m/>
    <m/>
    <n v="0"/>
  </r>
  <r>
    <s v="ZH280"/>
    <s v="Svorka rovná jemná na cévy Mosquito-Halsted 120 mm 397115081010"/>
    <x v="0"/>
    <s v="Z 503_OSTAT"/>
    <s v="Nástroje chirurgické do 1 roku"/>
    <n v="21"/>
    <n v="803.68"/>
    <n v="803.68"/>
    <n v="5"/>
    <n v="4018.41"/>
    <n v="803.68200000000002"/>
    <n v="38.270571428571429"/>
    <n v="765.41142857142859"/>
    <m/>
    <m/>
    <n v="0"/>
  </r>
  <r>
    <s v="ZH282"/>
    <s v="Klip titanový pro otevřené operace S bal. 30 zásobníků á 6 ks PL565T"/>
    <x v="0"/>
    <s v="Z 503_OSTAT"/>
    <s v="Klipovače, klipy"/>
    <n v="12"/>
    <n v="147.71"/>
    <n v="166.34"/>
    <n v="90"/>
    <n v="14345.02"/>
    <n v="159.38911111111111"/>
    <n v="13.282425925925926"/>
    <n v="146.10668518518517"/>
    <n v="12"/>
    <n v="167.83100000000002"/>
    <n v="15104.79"/>
  </r>
  <r>
    <s v="ZH286"/>
    <s v="Teploměr digitální s ohebným hrotem Thermoval Kids flex - voděodolný, nárazuvzdorný (91925) 9250532"/>
    <x v="0"/>
    <s v="Z 503_OSTAT"/>
    <s v="Ostatní - všeobecný materiál"/>
    <n v="12"/>
    <n v="168.19"/>
    <n v="187.55"/>
    <n v="125"/>
    <n v="22185.35"/>
    <n v="177.4828"/>
    <n v="14.790233333333333"/>
    <n v="162.69256666666666"/>
    <n v="12"/>
    <n v="173.6"/>
    <n v="21700"/>
  </r>
  <r>
    <s v="ZH297"/>
    <s v="Lžíce laryngoskopická Safeview-Fibre Optic 1 bal. á 10 ks Macintosh jednorázová kovová (670150-100010)4150110"/>
    <x v="0"/>
    <s v="Z 503_OSTAT"/>
    <s v="Ostatní - všeobecný materiál"/>
    <n v="21"/>
    <n v="106.48"/>
    <n v="169.4"/>
    <n v="20"/>
    <n v="2758.8"/>
    <n v="137.94"/>
    <n v="6.5685714285714285"/>
    <n v="131.37142857142857"/>
    <m/>
    <m/>
    <n v="0"/>
  </r>
  <r>
    <s v="ZH303"/>
    <s v="Lžíce laryngoskopická kovová jednorázová optické vlákno č.00 typ Miller bal. á 10 ks 670185-100002"/>
    <x v="0"/>
    <s v="Z 503_OSTAT"/>
    <s v="Ostatní - všeobecný materiál"/>
    <n v="21"/>
    <n v="169.4"/>
    <n v="169.4"/>
    <n v="30"/>
    <n v="5082"/>
    <n v="169.4"/>
    <n v="8.0666666666666664"/>
    <n v="161.33333333333334"/>
    <m/>
    <m/>
    <n v="0"/>
  </r>
  <r>
    <s v="ZH306"/>
    <s v="Špendlík-spona 0,7 mm á 100 ks 620-107 00"/>
    <x v="34"/>
    <s v="Z 509_ZUBOL"/>
    <s v="Zubolékařský materiál"/>
    <n v="21"/>
    <n v="18.07"/>
    <n v="18.07"/>
    <n v="200"/>
    <n v="3614.98"/>
    <n v="18.0749"/>
    <n v="0.86070952380952381"/>
    <n v="17.214190476190474"/>
    <m/>
    <m/>
    <n v="0"/>
  </r>
  <r>
    <s v="ZH307"/>
    <s v="Špendlík-spona 0,8 mm á 100 ks 620-108 00"/>
    <x v="34"/>
    <s v="Z 509_ZUBOL"/>
    <s v="Zubolékařský materiál"/>
    <n v="21"/>
    <n v="1807.49"/>
    <n v="1807.49"/>
    <n v="1"/>
    <n v="1807.49"/>
    <n v="1807.49"/>
    <n v="86.070952380952377"/>
    <n v="1721.4190476190477"/>
    <m/>
    <m/>
    <n v="0"/>
  </r>
  <r>
    <s v="ZH323"/>
    <s v="Implantát kraniofaciální La Forté dlaha orbitální 8 otv. 16-CD-008"/>
    <x v="34"/>
    <s v="Z 509_ZUBOL"/>
    <s v="Zubolékařský materiál"/>
    <n v="12"/>
    <n v="376.19"/>
    <n v="376.19"/>
    <n v="1"/>
    <n v="376.19"/>
    <n v="376.19"/>
    <n v="31.349166666666665"/>
    <n v="344.84083333333331"/>
    <m/>
    <m/>
    <n v="0"/>
  </r>
  <r>
    <s v="ZH329"/>
    <s v="Šití polypropylen PC-7 10/0 bal. á 12 ks 8065307601"/>
    <x v="33"/>
    <s v="Z 529 SITI"/>
    <s v="Šití"/>
    <n v="12"/>
    <n v="473.54"/>
    <n v="473.54"/>
    <n v="12"/>
    <n v="5682.43"/>
    <n v="473.53583333333336"/>
    <n v="39.461319444444449"/>
    <n v="434.07451388888893"/>
    <m/>
    <m/>
    <n v="0"/>
  </r>
  <r>
    <s v="ZH335"/>
    <s v="Kanyla TS 7,0 s manžetou nízkotlaká soft seal,nastavitelná bal. á 2 ks 100/523/070"/>
    <x v="0"/>
    <s v="Z 503_OSTAT"/>
    <s v="Kanyly mimo chirurgické nástroje"/>
    <n v="12"/>
    <n v="646.76"/>
    <n v="646.76"/>
    <n v="2"/>
    <n v="1293.52"/>
    <n v="646.76"/>
    <n v="53.896666666666668"/>
    <n v="592.86333333333334"/>
    <m/>
    <m/>
    <n v="0"/>
  </r>
  <r>
    <s v="ZH343"/>
    <s v="Kladívko chirurgické kovové 250 g 397128080901"/>
    <x v="0"/>
    <s v="Z 503_OSTAT"/>
    <s v="Nástroje chirurgické do 1 roku"/>
    <n v="21"/>
    <n v="1221.8599999999999"/>
    <n v="2674.1"/>
    <n v="11"/>
    <n v="22153.89"/>
    <n v="2013.99"/>
    <n v="95.90428571428572"/>
    <n v="1918.0857142857144"/>
    <m/>
    <m/>
    <n v="0"/>
  </r>
  <r>
    <s v="ZH346"/>
    <s v="Šroub schanzův seldrill 4.0/3.0 mm 294.772"/>
    <x v="2"/>
    <s v="Z 506_NAHRAD_KOV"/>
    <s v="Umělé tělní náhrady - kovové"/>
    <n v="12"/>
    <n v="1197.1500000000001"/>
    <n v="1760.65"/>
    <n v="102"/>
    <n v="122109.3"/>
    <n v="1197.1500000000001"/>
    <n v="99.762500000000003"/>
    <n v="1097.3875"/>
    <n v="12"/>
    <n v="1165.92"/>
    <n v="118923.84000000001"/>
  </r>
  <r>
    <s v="ZH350"/>
    <s v="Šroub kortikální 6,0 mm 99612650"/>
    <x v="2"/>
    <s v="Z 506_NAHRAD_KOV"/>
    <s v="Umělé tělní náhrady - kovové"/>
    <n v="12"/>
    <n v="3109.6"/>
    <n v="3109.6"/>
    <n v="1"/>
    <n v="3109.6"/>
    <n v="3109.6"/>
    <n v="259.13333333333333"/>
    <n v="2850.4666666666667"/>
    <m/>
    <m/>
    <n v="0"/>
  </r>
  <r>
    <s v="ZH380"/>
    <s v="Šroub kortikální 2.4 mm 401.772"/>
    <x v="2"/>
    <s v="Z 506_NAHRAD_KOV"/>
    <s v="Umělé tělní náhrady - kovové"/>
    <n v="12"/>
    <n v="396.75"/>
    <n v="396.75"/>
    <n v="1"/>
    <n v="396.75"/>
    <n v="396.75"/>
    <n v="33.0625"/>
    <n v="363.6875"/>
    <m/>
    <m/>
    <n v="0"/>
  </r>
  <r>
    <s v="ZH392"/>
    <s v="Šití novosyn quick undy 3/0 (2) bal. á 36 ks C3046030"/>
    <x v="33"/>
    <s v="Z 529 SITI"/>
    <s v="Šití"/>
    <n v="12"/>
    <n v="77.64"/>
    <n v="77.64"/>
    <n v="468"/>
    <n v="36336.130000000005"/>
    <n v="77.641303418803432"/>
    <n v="6.4701086182336196"/>
    <n v="71.171194800569808"/>
    <n v="12"/>
    <n v="77.64118055555555"/>
    <n v="36336.072499999995"/>
  </r>
  <r>
    <s v="ZH395"/>
    <s v="Filtr ke kompaktní odsavačce P00094"/>
    <x v="0"/>
    <s v="Z 503_OSTAT"/>
    <s v="Filtry"/>
    <n v="21"/>
    <n v="36.299999999999997"/>
    <n v="36.299999999999997"/>
    <n v="5"/>
    <n v="181.5"/>
    <n v="36.299999999999997"/>
    <n v="1.7285714285714284"/>
    <n v="34.571428571428569"/>
    <m/>
    <m/>
    <n v="0"/>
  </r>
  <r>
    <s v="ZH396"/>
    <s v="Elektroda NIM á 5 ks 8227304"/>
    <x v="0"/>
    <s v="Z 503_OSTAT"/>
    <s v="Elektrody"/>
    <n v="21"/>
    <n v="1936"/>
    <n v="1936"/>
    <n v="40"/>
    <n v="77440"/>
    <n v="1936"/>
    <n v="92.19047619047619"/>
    <n v="1843.8095238095239"/>
    <m/>
    <m/>
    <n v="0"/>
  </r>
  <r>
    <s v="ZH397"/>
    <s v="Elektroda stimulační monopolární ORL vč. kabelu, k neuromonitoru  NIM 3.0 Medtronic, bal. á 5 ks 8225101"/>
    <x v="0"/>
    <s v="Z 503_OSTAT"/>
    <s v="Elektrody"/>
    <n v="21"/>
    <n v="968"/>
    <n v="968"/>
    <n v="65"/>
    <n v="62920"/>
    <n v="968"/>
    <n v="46.095238095238095"/>
    <n v="921.90476190476193"/>
    <m/>
    <m/>
    <n v="0"/>
  </r>
  <r>
    <s v="ZH403"/>
    <s v="Krytí excilon 5 x 5 cm NT i.v. s nástřihem do kříže antiseptický bal. á 70 ks 7089"/>
    <x v="29"/>
    <s v="Z 502_OBVAZ"/>
    <s v="náplasti - obvazový materiál"/>
    <n v="12"/>
    <n v="2.77"/>
    <n v="8.3699999999999992"/>
    <n v="28640"/>
    <n v="85939.08"/>
    <n v="3.0006662011173186"/>
    <n v="0.25005551675977655"/>
    <n v="2.7506106843575422"/>
    <m/>
    <m/>
    <n v="0"/>
  </r>
  <r>
    <s v="ZH404"/>
    <s v="Šití vicryl plus vi 4-0 bal. á 36 ks VCP434H"/>
    <x v="33"/>
    <s v="Z 529 SITI"/>
    <s v="Šití"/>
    <n v="12"/>
    <n v="108.87"/>
    <n v="108.87"/>
    <n v="72"/>
    <n v="7838.4"/>
    <n v="108.86666666666666"/>
    <n v="9.0722222222222211"/>
    <n v="99.794444444444437"/>
    <m/>
    <m/>
    <n v="0"/>
  </r>
  <r>
    <s v="ZH409"/>
    <s v="Podložka antidekubitní polštář obdelník 10 x 43 x 70 cm Sláva 20A 210-S20A-V"/>
    <x v="0"/>
    <s v="Z 503_OSTAT"/>
    <s v="Ostatní - všeobecný materiál"/>
    <n v="21"/>
    <n v="2773.32"/>
    <n v="2773.32"/>
    <n v="1"/>
    <n v="2773.32"/>
    <n v="2773.32"/>
    <n v="132.06285714285715"/>
    <n v="2641.2571428571432"/>
    <m/>
    <m/>
    <n v="0"/>
  </r>
  <r>
    <s v="ZH414"/>
    <s v="Šroub kanylovaný 6.5 mm L90/32 (90/32) samovrtný, titan 408.440"/>
    <x v="2"/>
    <s v="Z 506_NAHRAD_KOV"/>
    <s v="Umělé tělní náhrady - kovové"/>
    <n v="12"/>
    <n v="1505.35"/>
    <n v="1505.35"/>
    <n v="5"/>
    <n v="7526.75"/>
    <n v="1505.35"/>
    <n v="125.44583333333333"/>
    <n v="1379.9041666666667"/>
    <n v="12"/>
    <n v="1466.08"/>
    <n v="7330.4"/>
  </r>
  <r>
    <s v="ZH415"/>
    <s v="Šroub kortikální 4.5 mm 214.842"/>
    <x v="2"/>
    <s v="Z 506_NAHRAD_KOV"/>
    <s v="Umělé tělní náhrady - kovové"/>
    <n v="12"/>
    <n v="187.45"/>
    <n v="187.45"/>
    <n v="4"/>
    <n v="749.8"/>
    <n v="187.45"/>
    <n v="15.620833333333332"/>
    <n v="171.82916666666665"/>
    <m/>
    <m/>
    <n v="0"/>
  </r>
  <r>
    <s v="ZH416"/>
    <s v="Vrták 3.2 mm 315.310"/>
    <x v="0"/>
    <s v="Z 503_OSTAT"/>
    <s v="Fréza, vrták"/>
    <n v="21"/>
    <n v="2004.97"/>
    <n v="2004.97"/>
    <n v="1"/>
    <n v="2004.97"/>
    <n v="2004.97"/>
    <n v="95.474761904761905"/>
    <n v="1909.4952380952382"/>
    <n v="21"/>
    <n v="2004.97"/>
    <n v="2004.97"/>
  </r>
  <r>
    <s v="ZH422"/>
    <s v="Podložka antidekubitní klín 25 x 30 x 60 cm Sláva 5 210-S5-V"/>
    <x v="0"/>
    <s v="Z 503_OSTAT"/>
    <s v="Ostatní - všeobecný materiál"/>
    <n v="21"/>
    <n v="881.66"/>
    <n v="881.66"/>
    <n v="1"/>
    <n v="881.66"/>
    <n v="881.66"/>
    <n v="41.983809523809519"/>
    <n v="839.67619047619041"/>
    <m/>
    <m/>
    <n v="0"/>
  </r>
  <r>
    <s v="ZH423"/>
    <s v="Podložka antidekubitní pod patu 22 x 22 x 22 cm Sláva PP pro dospělé pár 210-PP-V "/>
    <x v="0"/>
    <s v="Z 503_OSTAT"/>
    <s v="Ostatní - všeobecný materiál"/>
    <n v="21"/>
    <n v="1057.06"/>
    <n v="1057.06"/>
    <n v="2"/>
    <n v="2114.11"/>
    <n v="1057.0550000000001"/>
    <n v="50.335952380952385"/>
    <n v="1006.7190476190477"/>
    <m/>
    <m/>
    <n v="0"/>
  </r>
  <r>
    <s v="ZH427"/>
    <s v="Převodník k harmonickému skalpelu modrý s kabelem HPBLUE"/>
    <x v="4"/>
    <s v="Z 523_STAPLE"/>
    <s v="Staplery, endosk., extraktory"/>
    <n v="21"/>
    <n v="51024.49"/>
    <n v="51024.49"/>
    <n v="2"/>
    <n v="102048.98"/>
    <n v="51024.49"/>
    <n v="2429.7376190476189"/>
    <n v="48594.752380952377"/>
    <m/>
    <m/>
    <n v="0"/>
  </r>
  <r>
    <s v="ZH429"/>
    <s v="Šroub kortikální 3,5 mm 404.850"/>
    <x v="2"/>
    <s v="Z 506_NAHRAD_KOV"/>
    <s v="Umělé tělní náhrady - kovové"/>
    <n v="12"/>
    <n v="334.65"/>
    <n v="334.65"/>
    <n v="1"/>
    <n v="334.65"/>
    <n v="334.65"/>
    <n v="27.887499999999999"/>
    <n v="306.76249999999999"/>
    <m/>
    <m/>
    <n v="0"/>
  </r>
  <r>
    <s v="ZH432"/>
    <s v="Jehla spinální-quinckeho hrot 22 G x 38 á 25 ks 76.111.22.015 - výpadek do 9/23"/>
    <x v="30"/>
    <s v="Z 530 JEHLY"/>
    <s v="Jehly"/>
    <n v="21"/>
    <n v="29.4"/>
    <n v="29.4"/>
    <n v="425"/>
    <n v="12496.28"/>
    <n v="29.403011764705884"/>
    <n v="1.4001434173669469"/>
    <n v="28.002868347338936"/>
    <m/>
    <m/>
    <n v="0"/>
  </r>
  <r>
    <s v="ZH450"/>
    <s v="Maska laryngeální Sure Seal LM Cuff Pilot bal. á 10 ks vel. 4 105200-000040"/>
    <x v="37"/>
    <s v="Z 542 INTENZ_PECE"/>
    <s v="Intenzívní péče, operační sály"/>
    <n v="21"/>
    <n v="133.1"/>
    <n v="146.41"/>
    <n v="30"/>
    <n v="4126.1000000000004"/>
    <n v="137.53666666666669"/>
    <n v="6.5493650793650806"/>
    <n v="130.9873015873016"/>
    <m/>
    <m/>
    <n v="0"/>
  </r>
  <r>
    <s v="ZH452"/>
    <s v="Maska laryngeální Sure Seal LM Cuff Pilot bal. á 10 ks vel. 1 105200-000010"/>
    <x v="37"/>
    <s v="Z 542 INTENZ_PECE"/>
    <s v="Intenzívní péče, operační sály"/>
    <n v="21"/>
    <n v="133.1"/>
    <n v="146.41"/>
    <n v="30"/>
    <n v="4259.2"/>
    <n v="141.97333333333333"/>
    <n v="6.7606349206349208"/>
    <n v="135.21269841269842"/>
    <m/>
    <m/>
    <n v="0"/>
  </r>
  <r>
    <s v="ZH453"/>
    <s v="Maska laryngeální Sure Seal LM Cuff Pilot bal. á 10 ks vel. 1,5 105200-000015 - vyřazeno komisí zásoba COVID19"/>
    <x v="37"/>
    <s v="Z 542 INTENZ_PECE"/>
    <s v="Intenzívní péče, operační sály"/>
    <n v="21"/>
    <n v="132"/>
    <n v="132"/>
    <n v="140"/>
    <n v="18479.810000000001"/>
    <n v="131.99864285714287"/>
    <n v="6.285649659863946"/>
    <n v="125.71299319727892"/>
    <m/>
    <m/>
    <n v="0"/>
  </r>
  <r>
    <s v="ZH454"/>
    <s v="Maska laryngeální Sure Seal LM Cuff Pilot bal. á 10 ks vel. 2 (105210-000020) 102200-000020"/>
    <x v="37"/>
    <s v="Z 542 INTENZ_PECE"/>
    <s v="Intenzívní péče, operační sály"/>
    <n v="21"/>
    <n v="146.41"/>
    <n v="146.41"/>
    <n v="120"/>
    <n v="17569.199999999997"/>
    <n v="146.40999999999997"/>
    <n v="6.9719047619047601"/>
    <n v="139.4380952380952"/>
    <m/>
    <m/>
    <n v="0"/>
  </r>
  <r>
    <s v="ZH455"/>
    <s v="Maska laryngeální Sure Seal LM Cuff Pilot bal. á 10 ks vel. 2,5 105200-000025 "/>
    <x v="37"/>
    <s v="Z 542 INTENZ_PECE"/>
    <s v="Intenzívní péče, operační sály"/>
    <n v="21"/>
    <n v="132"/>
    <n v="146.41"/>
    <n v="250"/>
    <n v="33576.03"/>
    <n v="134.30411999999998"/>
    <n v="6.395434285714285"/>
    <n v="127.9086857142857"/>
    <m/>
    <m/>
    <n v="0"/>
  </r>
  <r>
    <s v="ZH456"/>
    <s v="Maska laryngeální LM PVC silikonová manžeta bal. á 10 ks vel.3,0 105200-000030 "/>
    <x v="37"/>
    <s v="Z 542 INTENZ_PECE"/>
    <s v="Intenzívní péče, operační sály"/>
    <n v="21"/>
    <n v="104.06"/>
    <n v="104.06"/>
    <n v="80"/>
    <n v="8324.8000000000011"/>
    <n v="104.06000000000002"/>
    <n v="4.9552380952380961"/>
    <n v="99.104761904761915"/>
    <m/>
    <m/>
    <n v="0"/>
  </r>
  <r>
    <s v="ZH457"/>
    <s v="Maska laryngeální LM PVC silikonová manžeta bal. á 10 ks vel. 4,0 105300-000040"/>
    <x v="37"/>
    <s v="Z 542 INTENZ_PECE"/>
    <s v="Intenzívní péče, operační sály"/>
    <n v="21"/>
    <n v="114.47"/>
    <n v="114.47"/>
    <n v="80"/>
    <n v="9157.2800000000007"/>
    <n v="114.46600000000001"/>
    <n v="5.4507619047619054"/>
    <n v="109.0152380952381"/>
    <m/>
    <m/>
    <n v="0"/>
  </r>
  <r>
    <s v="ZH458"/>
    <s v="Maska laryngeální LM PVC silikonová manžeta bal. á 10 ks 105300-000050"/>
    <x v="37"/>
    <s v="Z 542 INTENZ_PECE"/>
    <s v="Intenzívní péče, operační sály"/>
    <n v="21"/>
    <n v="114.47"/>
    <n v="114.47"/>
    <n v="50"/>
    <n v="5723.3"/>
    <n v="114.46600000000001"/>
    <n v="5.4507619047619054"/>
    <n v="109.0152380952381"/>
    <m/>
    <m/>
    <n v="0"/>
  </r>
  <r>
    <s v="ZH459"/>
    <s v="Maska laryngeální LM PVC silikonová manžeta bal. á 10 ks vel. 6,0 105200-000060"/>
    <x v="37"/>
    <s v="Z 542 INTENZ_PECE"/>
    <s v="Intenzívní péče, operační sály"/>
    <n v="12"/>
    <n v="133.1"/>
    <n v="146.41"/>
    <n v="200"/>
    <n v="29148.899999999994"/>
    <n v="145.74449999999996"/>
    <n v="12.145374999999996"/>
    <n v="133.59912499999996"/>
    <n v="12"/>
    <n v="143.65100000000001"/>
    <n v="28730.2"/>
  </r>
  <r>
    <s v="ZH467"/>
    <s v="Sprej Kavo QUATTROCARE á 6 ks (6 lahví) KaVo QUATTROcare spreje a 500 ml 1.011.5720"/>
    <x v="34"/>
    <s v="Z 509_ZUBOL"/>
    <s v="Zubolékařský materiál"/>
    <n v="21"/>
    <n v="719.2"/>
    <n v="825.55"/>
    <n v="48"/>
    <n v="36286.509999999995"/>
    <n v="755.96895833333326"/>
    <n v="35.998521825396821"/>
    <n v="719.97043650793648"/>
    <m/>
    <m/>
    <n v="0"/>
  </r>
  <r>
    <s v="ZH479"/>
    <s v="Láhev reagenční s modrým uzávěrem 500 ml VTRB632414321500"/>
    <x v="0"/>
    <s v="Z 503_OSTAT"/>
    <s v="Ostatní - všeobecný materiál"/>
    <n v="21"/>
    <n v="111.32"/>
    <n v="111.32"/>
    <n v="2"/>
    <n v="222.64"/>
    <n v="111.32"/>
    <n v="5.3009523809523804"/>
    <n v="106.01904761904761"/>
    <m/>
    <m/>
    <n v="0"/>
  </r>
  <r>
    <s v="ZH480"/>
    <s v="Miska petri kultivační plocha 147,8 cm2 150 x 25 mm bal. á 100 ks TPPA93150"/>
    <x v="0"/>
    <s v="Z 503_OSTAT"/>
    <s v="Ostatní - všeobecný materiál"/>
    <n v="21"/>
    <n v="45.98"/>
    <n v="45.98"/>
    <n v="200"/>
    <n v="9196"/>
    <n v="45.98"/>
    <n v="2.1895238095238092"/>
    <n v="43.790476190476184"/>
    <m/>
    <m/>
    <n v="0"/>
  </r>
  <r>
    <s v="ZH485"/>
    <s v="Šroub kortikální 4.5 x 60 mm 214.860"/>
    <x v="2"/>
    <s v="Z 506_NAHRAD_KOV"/>
    <s v="Umělé tělní náhrady - kovové"/>
    <n v="12"/>
    <n v="187.45"/>
    <n v="187.45"/>
    <n v="2"/>
    <n v="374.9"/>
    <n v="187.45"/>
    <n v="15.620833333333332"/>
    <n v="171.82916666666665"/>
    <m/>
    <m/>
    <n v="0"/>
  </r>
  <r>
    <s v="ZH490"/>
    <s v="Jehla injekční 0,3 x 13 mm čirá SP 30G x 1/2´ 304000"/>
    <x v="30"/>
    <s v="Z 530 JEHLY"/>
    <s v="Jehly"/>
    <n v="21"/>
    <n v="1.54"/>
    <n v="1.74"/>
    <n v="900"/>
    <n v="1485.08"/>
    <n v="1.6500888888888887"/>
    <n v="7.8575661375661368E-2"/>
    <n v="1.5715132275132273"/>
    <m/>
    <m/>
    <n v="0"/>
  </r>
  <r>
    <s v="ZH491"/>
    <s v="Stříkačka injekční 3-dílná 50 - 60 ml LL (MRG00711) BDC300865"/>
    <x v="0"/>
    <s v="Z 503_OSTAT"/>
    <s v="Stříkačky"/>
    <n v="12"/>
    <n v="7.88"/>
    <n v="7.88"/>
    <n v="47330"/>
    <n v="372823.88999999949"/>
    <n v="7.877115782801595"/>
    <n v="0.65642631523346628"/>
    <n v="7.2206894675681284"/>
    <m/>
    <m/>
    <n v="0"/>
  </r>
  <r>
    <s v="ZH493"/>
    <s v="Katetr močový nelaton foley 16CH s balonkem 5/10 ml délka katetru 40 cm latex potažený silikonem Rüsch gold180605-000160"/>
    <x v="0"/>
    <s v="Z 503_OSTAT"/>
    <s v="Ostatní - všeobecný materiál"/>
    <n v="12"/>
    <n v="14.52"/>
    <n v="15.97"/>
    <n v="4732"/>
    <n v="73510.400000000023"/>
    <n v="15.534742180896032"/>
    <n v="1.2945618484080026"/>
    <n v="14.240180332488029"/>
    <n v="12"/>
    <n v="15.668800000000001"/>
    <n v="74144.761599999998"/>
  </r>
  <r>
    <s v="ZH497"/>
    <s v="Hrot k oční brusce ASICO Algerbrush rust ring rem 0.5mm burr AE-3251"/>
    <x v="0"/>
    <s v="Z 503_OSTAT"/>
    <s v="Ostatní - všeobecný materiál"/>
    <n v="21"/>
    <n v="367.01"/>
    <n v="367.01"/>
    <n v="10"/>
    <n v="3670.06"/>
    <n v="367.00599999999997"/>
    <n v="17.476476190476188"/>
    <n v="349.52952380952377"/>
    <m/>
    <m/>
    <n v="0"/>
  </r>
  <r>
    <s v="ZH505"/>
    <s v="Šroub kanylovaný 4.5 mm 214.456"/>
    <x v="2"/>
    <s v="Z 506_NAHRAD_KOV"/>
    <s v="Umělé tělní náhrady - kovové"/>
    <n v="12"/>
    <n v="618.70000000000005"/>
    <n v="618.70000000000005"/>
    <n v="1"/>
    <n v="618.70000000000005"/>
    <n v="618.70000000000005"/>
    <n v="51.558333333333337"/>
    <n v="567.14166666666665"/>
    <m/>
    <m/>
    <n v="0"/>
  </r>
  <r>
    <s v="ZH506"/>
    <s v="Šroub kanylovaný 4.5 mm 214.464"/>
    <x v="2"/>
    <s v="Z 506_NAHRAD_KOV"/>
    <s v="Umělé tělní náhrady - kovové"/>
    <n v="12"/>
    <n v="618.70000000000005"/>
    <n v="618.70000000000005"/>
    <n v="1"/>
    <n v="618.70000000000005"/>
    <n v="618.70000000000005"/>
    <n v="51.558333333333337"/>
    <n v="567.14166666666665"/>
    <m/>
    <m/>
    <n v="0"/>
  </r>
  <r>
    <s v="ZH508"/>
    <s v="Rukojeť Ergo ratchet ke kleštím laparoskopickým A60100A"/>
    <x v="4"/>
    <s v="Z 523_STAPLE"/>
    <s v="Staplery, endosk., extraktory"/>
    <n v="21"/>
    <n v="6216.98"/>
    <n v="6216.98"/>
    <n v="5"/>
    <n v="31084.9"/>
    <n v="6216.9800000000005"/>
    <n v="296.04666666666668"/>
    <n v="5920.9333333333334"/>
    <m/>
    <m/>
    <n v="0"/>
  </r>
  <r>
    <s v="ZH513"/>
    <s v="Jehelec laparoskopický přímý, celková délka 450,8 mm, prac. délka 330 mm, prům. 5 mm, čelisti 3 x 6 mm A5690"/>
    <x v="4"/>
    <s v="Z 523_STAPLE"/>
    <s v="Staplery, endosk., extraktory"/>
    <n v="21"/>
    <n v="30039.46"/>
    <n v="30039.46"/>
    <n v="3"/>
    <n v="90118.38"/>
    <n v="30039.460000000003"/>
    <n v="1430.4504761904764"/>
    <n v="28609.009523809527"/>
    <m/>
    <m/>
    <n v="0"/>
  </r>
  <r>
    <s v="ZH514"/>
    <s v="Hadice pro propl. pumpu, ke 2 vakům, resterilizovatelná A4055 "/>
    <x v="0"/>
    <s v="Z 503_OSTAT"/>
    <s v="Ostatní - všeobecný materiál"/>
    <n v="21"/>
    <n v="8624.8799999999992"/>
    <n v="8624.8799999999992"/>
    <n v="7"/>
    <n v="60374.159999999996"/>
    <n v="8624.8799999999992"/>
    <n v="410.70857142857142"/>
    <n v="8214.1714285714279"/>
    <m/>
    <m/>
    <n v="0"/>
  </r>
  <r>
    <s v="ZH519"/>
    <s v="Gumička těsnící k laparosk. trokarům 3 mm á 10 ks A5857 - výpadek do 10/2023"/>
    <x v="0"/>
    <s v="Z 503_OSTAT"/>
    <s v="Ostatní - všeobecný materiál"/>
    <n v="21"/>
    <n v="100.43"/>
    <n v="100.43"/>
    <n v="100"/>
    <n v="10043"/>
    <n v="100.43"/>
    <n v="4.7823809523809526"/>
    <n v="95.64761904761906"/>
    <m/>
    <m/>
    <n v="0"/>
  </r>
  <r>
    <s v="ZH521"/>
    <s v="Gumička spojovací, těsnící k laparosk. redukci modrá 7 mm, bal. á 10 ks A5858"/>
    <x v="0"/>
    <s v="Z 503_OSTAT"/>
    <s v="Ostatní - všeobecný materiál"/>
    <n v="21"/>
    <n v="89.9"/>
    <n v="89.9"/>
    <n v="30"/>
    <n v="2697.09"/>
    <n v="89.903000000000006"/>
    <n v="4.2810952380952383"/>
    <n v="85.621904761904773"/>
    <m/>
    <m/>
    <n v="0"/>
  </r>
  <r>
    <s v="ZH522"/>
    <s v="Rukojeť OLYMPUS sání /oplach pro endoskop. nástroje o prům. 3 mm A5796"/>
    <x v="4"/>
    <s v="Z 523_STAPLE"/>
    <s v="Staplery, endosk., extraktory"/>
    <n v="21"/>
    <n v="11482.9"/>
    <n v="11482.9"/>
    <n v="3"/>
    <n v="34448.699999999997"/>
    <n v="11482.9"/>
    <n v="546.8047619047619"/>
    <n v="10936.095238095239"/>
    <m/>
    <m/>
    <n v="0"/>
  </r>
  <r>
    <s v="ZH523"/>
    <s v="Tubus pro sání a oplach 5 mm pro A5798"/>
    <x v="0"/>
    <s v="Z 503_OSTAT"/>
    <s v="Ostatní - všeobecný materiál"/>
    <n v="21"/>
    <n v="2179.21"/>
    <n v="2179.21"/>
    <n v="5"/>
    <n v="10896.05"/>
    <n v="2179.21"/>
    <n v="103.77190476190476"/>
    <n v="2075.4380952380952"/>
    <m/>
    <m/>
    <n v="0"/>
  </r>
  <r>
    <s v="ZH539"/>
    <s v="Dlaha přímá LCP 3,5 mm 8 otvorů 223.581 "/>
    <x v="2"/>
    <s v="Z 506_NAHRAD_KOV"/>
    <s v="Umělé tělní náhrady - kovové"/>
    <n v="12"/>
    <n v="1049.95"/>
    <n v="1049.95"/>
    <n v="28"/>
    <n v="29398.600000000013"/>
    <n v="1049.9500000000005"/>
    <n v="87.49583333333338"/>
    <n v="962.45416666666711"/>
    <m/>
    <m/>
    <n v="0"/>
  </r>
  <r>
    <s v="ZH543"/>
    <s v="Víčko zvlhčovače 0,25 l autoklávovatelný P00441"/>
    <x v="0"/>
    <s v="Z 503_OSTAT"/>
    <s v="Ostatní - všeobecný materiál"/>
    <n v="21"/>
    <n v="508.2"/>
    <n v="508.2"/>
    <n v="4"/>
    <n v="2032.8"/>
    <n v="508.2"/>
    <n v="24.2"/>
    <n v="484"/>
    <m/>
    <m/>
    <n v="0"/>
  </r>
  <r>
    <s v="ZH545"/>
    <s v="Nástavec ke kraniotomu 2.4 mm AF02"/>
    <x v="0"/>
    <s v="Z 503_OSTAT"/>
    <s v="Ostatní - všeobecný materiál"/>
    <n v="21"/>
    <n v="21845.34"/>
    <n v="21845.34"/>
    <n v="2"/>
    <n v="43690.68"/>
    <n v="21845.34"/>
    <n v="1040.2542857142857"/>
    <n v="20805.085714285713"/>
    <n v="21"/>
    <n v="21845.34"/>
    <n v="43690.68"/>
  </r>
  <r>
    <s v="ZH546"/>
    <s v="Set pro enterální výživu flocare infinity pack mobile W/O MP Transition (APA 3227163) pro domácí péči 586484"/>
    <x v="0"/>
    <s v="Z 503_OSTAT"/>
    <s v="Ostatní - všeobecný materiál"/>
    <n v="21"/>
    <n v="152.29"/>
    <n v="153.5"/>
    <n v="1305"/>
    <n v="199383.0100000001"/>
    <n v="152.78391570881234"/>
    <n v="7.2754245575624923"/>
    <n v="145.50849115124984"/>
    <m/>
    <m/>
    <n v="0"/>
  </r>
  <r>
    <s v="ZH547"/>
    <s v="Zkumavka PP se šroubovacím uzávěrem 7 ml 82 mm x 13 mm bal. á 1000 ks 60.550.100"/>
    <x v="0"/>
    <s v="Z 503_OSTAT"/>
    <s v="Odběrové systémy"/>
    <n v="21"/>
    <n v="1.51"/>
    <n v="1.66"/>
    <n v="9000"/>
    <n v="13761.27"/>
    <n v="1.5290300000000001"/>
    <n v="7.2810952380952393E-2"/>
    <n v="1.4562190476190477"/>
    <n v="21"/>
    <n v="1.5125"/>
    <n v="13612.5"/>
  </r>
  <r>
    <s v="ZH552"/>
    <s v="Dlaha sternální uzamykatelná 2.4 mm tvar X 5 + 5 otvorů pro tělo sterna Titan 460.037"/>
    <x v="2"/>
    <s v="Z 506_NAHRAD_KOV"/>
    <s v="Umělé tělní náhrady - kovové"/>
    <n v="12"/>
    <n v="8346.5300000000007"/>
    <n v="8346.5300000000007"/>
    <n v="3"/>
    <n v="25039.590000000004"/>
    <n v="8346.5300000000007"/>
    <n v="695.54416666666668"/>
    <n v="7650.9858333333341"/>
    <m/>
    <m/>
    <n v="0"/>
  </r>
  <r>
    <s v="ZH556"/>
    <s v="Dlaha rekonstrukční na pánev pr. 3,5 mm 245.880"/>
    <x v="2"/>
    <s v="Z 506_NAHRAD_KOV"/>
    <s v="Umělé tělní náhrady - kovové"/>
    <n v="12"/>
    <n v="4926.6000000000004"/>
    <n v="4926.6000000000004"/>
    <n v="1"/>
    <n v="4926.6000000000004"/>
    <n v="4926.6000000000004"/>
    <n v="410.55"/>
    <n v="4516.05"/>
    <m/>
    <m/>
    <n v="0"/>
  </r>
  <r>
    <s v="ZH558"/>
    <s v="Šroub sternální unilock samovrtný (bez předvrtání) 3,0 mm x 14 mm  TAN 04.501.114"/>
    <x v="2"/>
    <s v="Z 506_NAHRAD_KOV"/>
    <s v="Umělé tělní náhrady - kovové"/>
    <n v="12"/>
    <n v="1167.18"/>
    <n v="1260.55"/>
    <n v="118"/>
    <n v="141275.37999999998"/>
    <n v="1197.2489830508473"/>
    <n v="99.770748587570608"/>
    <n v="1097.4782344632767"/>
    <n v="12"/>
    <n v="1227.67"/>
    <n v="144865.06"/>
  </r>
  <r>
    <s v="ZH559"/>
    <s v="Šroub sternální unilock samovrtný (bez předvrtání) 3,0 mm x 16 mm  TAN 04.501.116"/>
    <x v="2"/>
    <s v="Z 506_NAHRAD_KOV"/>
    <s v="Umělé tělní náhrady - kovové"/>
    <n v="12"/>
    <n v="1167.18"/>
    <n v="1260.55"/>
    <n v="130"/>
    <n v="153320.83000000002"/>
    <n v="1179.3910000000001"/>
    <n v="98.282583333333335"/>
    <n v="1081.1084166666667"/>
    <n v="12"/>
    <n v="1227.67"/>
    <n v="159597.1"/>
  </r>
  <r>
    <s v="ZH560"/>
    <s v="Šroub sternální unilock samovrtný (bez předvrtání) 3,0 mm x 18 mm  TAN 04.501.118"/>
    <x v="2"/>
    <s v="Z 506_NAHRAD_KOV"/>
    <s v="Umělé tělní náhrady - kovové"/>
    <n v="12"/>
    <n v="1167.18"/>
    <n v="1260.55"/>
    <n v="73"/>
    <n v="86884.849999999991"/>
    <n v="1190.203424657534"/>
    <n v="99.183618721461173"/>
    <n v="1091.0198059360728"/>
    <n v="12"/>
    <n v="1227.6655555555556"/>
    <n v="89619.585555555561"/>
  </r>
  <r>
    <s v="ZH562"/>
    <s v="Zavaděč elektrofyziolog. katetrů perkutánní FastCath 8F 12 cm bal. á 10 ks 406112"/>
    <x v="0"/>
    <s v="Z 503_OSTAT"/>
    <s v="Ostatní - všeobecný materiál"/>
    <n v="21"/>
    <n v="545"/>
    <n v="545.02"/>
    <n v="220"/>
    <n v="119900.67000000001"/>
    <n v="545.00304545454549"/>
    <n v="25.952525974025974"/>
    <n v="519.05051948051948"/>
    <m/>
    <m/>
    <n v="0"/>
  </r>
  <r>
    <s v="ZH570"/>
    <s v="Špička pipetovací DF200ST 20-200ul bal. 10 x 96 ks (místo k.č.F161934) F171503"/>
    <x v="35"/>
    <s v="Z 505_SKLO_LAB MAT"/>
    <s v="Laboratorní materiál"/>
    <n v="21"/>
    <n v="3.47"/>
    <n v="3.47"/>
    <n v="10560"/>
    <n v="36602.5"/>
    <n v="3.4661458333333335"/>
    <n v="0.16505456349206349"/>
    <n v="3.3010912698412698"/>
    <n v="21"/>
    <n v="3.4661458333333335"/>
    <n v="36602.5"/>
  </r>
  <r>
    <s v="ZH572"/>
    <s v="Stojan na zkumavky univerzální bílý 331850019566"/>
    <x v="0"/>
    <s v="Z 503_OSTAT"/>
    <s v="Ostatní - všeobecný materiál"/>
    <n v="21"/>
    <n v="229.9"/>
    <n v="233.29"/>
    <n v="16"/>
    <n v="3715.6600000000003"/>
    <n v="232.22875000000002"/>
    <n v="11.058511904761906"/>
    <n v="221.17023809523812"/>
    <m/>
    <m/>
    <n v="0"/>
  </r>
  <r>
    <s v="ZH588"/>
    <s v="Implantát kostní umělá náhrada štěpu ChronOS strip 100 x 25 x 6 mm resorbovatelný 07.801.111S - již se nevyrábí"/>
    <x v="1"/>
    <s v="Z 515_NAHRAD_OST"/>
    <s v="Umělé tělní náhrady - ostatní"/>
    <n v="15"/>
    <n v="11235.5"/>
    <n v="11235.5"/>
    <n v="6"/>
    <n v="67413"/>
    <n v="11235.5"/>
    <n v="749.0333333333333"/>
    <n v="10486.466666666667"/>
    <m/>
    <m/>
    <n v="0"/>
  </r>
  <r>
    <s v="ZH590"/>
    <s v="Vialka bal. á 100 ks 702007"/>
    <x v="0"/>
    <s v="Z 503_OSTAT"/>
    <s v="Ostatní - všeobecný materiál"/>
    <n v="21"/>
    <n v="16.62"/>
    <n v="16.62"/>
    <n v="300"/>
    <n v="4986.2"/>
    <n v="16.620666666666665"/>
    <n v="0.79146031746031742"/>
    <n v="15.829206349206348"/>
    <m/>
    <m/>
    <n v="0"/>
  </r>
  <r>
    <s v="ZH592"/>
    <s v="Víčka PTFE/sil BAL. Á 100 ks 702287.1"/>
    <x v="0"/>
    <s v="Z 503_OSTAT"/>
    <s v="Ostatní - všeobecný materiál"/>
    <n v="21"/>
    <n v="5.46"/>
    <n v="5.46"/>
    <n v="100"/>
    <n v="545.64"/>
    <n v="5.4563999999999995"/>
    <n v="0.25982857142857141"/>
    <n v="5.1965714285714277"/>
    <m/>
    <m/>
    <n v="0"/>
  </r>
  <r>
    <s v="ZH614"/>
    <s v="Zátka butyl šedá 20 mm á 100 ks 548-3100"/>
    <x v="0"/>
    <s v="Z 503_OSTAT"/>
    <s v="Ostatní - všeobecný materiál"/>
    <n v="21"/>
    <n v="3.57"/>
    <n v="3.65"/>
    <n v="13700"/>
    <n v="49379.39"/>
    <n v="3.6043350364963502"/>
    <n v="0.17163500173792143"/>
    <n v="3.4327000347584287"/>
    <n v="21"/>
    <n v="3.65178"/>
    <n v="50029.385999999999"/>
  </r>
  <r>
    <s v="ZH615"/>
    <s v="Uzávěr krimplovací Al s otvorem 20 mm á 100 ks 548-3096"/>
    <x v="0"/>
    <s v="Z 503_OSTAT"/>
    <s v="Ostatní - všeobecný materiál"/>
    <n v="21"/>
    <n v="2.78"/>
    <n v="2.88"/>
    <n v="15700"/>
    <n v="44282.59"/>
    <n v="2.8205471337579615"/>
    <n v="0.13431176827418864"/>
    <n v="2.686235365483773"/>
    <n v="21"/>
    <n v="2.8846400000000001"/>
    <n v="45288.847999999998"/>
  </r>
  <r>
    <s v="ZH618"/>
    <s v="Kanyla odsávací FUKUSHIMA fujita prac. délka 115 mm, celková délka 180 mm, vnější  prům. 2,7 mm GF396R"/>
    <x v="0"/>
    <s v="Z 503_OSTAT"/>
    <s v="Nástroje chirurgické do 1 roku"/>
    <n v="21"/>
    <n v="4898.88"/>
    <n v="4898.88"/>
    <n v="3"/>
    <n v="14696.64"/>
    <n v="4898.88"/>
    <n v="233.28"/>
    <n v="4665.6000000000004"/>
    <m/>
    <m/>
    <n v="0"/>
  </r>
  <r>
    <s v="ZH627"/>
    <s v="Šroub kortikální 3 mm/32 mm nestabilní 716-115-030-032"/>
    <x v="2"/>
    <s v="Z 506_NAHRAD_KOV"/>
    <s v="Umělé tělní náhrady - kovové"/>
    <n v="12"/>
    <n v="633.30999999999995"/>
    <n v="633.30999999999995"/>
    <n v="1"/>
    <n v="633.30999999999995"/>
    <n v="633.30999999999995"/>
    <n v="52.775833333333331"/>
    <n v="580.53416666666658"/>
    <m/>
    <m/>
    <n v="0"/>
  </r>
  <r>
    <s v="ZH635"/>
    <s v="Šroub kortikální 3 mm/30 mm stabilní 716-110-030-030"/>
    <x v="2"/>
    <s v="Z 506_NAHRAD_KOV"/>
    <s v="Umělé tělní náhrady - kovové"/>
    <n v="12"/>
    <n v="649.99"/>
    <n v="649.99"/>
    <n v="1"/>
    <n v="649.99"/>
    <n v="649.99"/>
    <n v="54.165833333333332"/>
    <n v="595.82416666666666"/>
    <m/>
    <m/>
    <n v="0"/>
  </r>
  <r>
    <s v="ZH636"/>
    <s v="Šroub kortikální 3 mm/34 mm stabilní 716-110-030-034"/>
    <x v="2"/>
    <s v="Z 506_NAHRAD_KOV"/>
    <s v="Umělé tělní náhrady - kovové"/>
    <n v="12"/>
    <n v="830.54"/>
    <n v="830.54"/>
    <n v="1"/>
    <n v="830.54"/>
    <n v="830.54"/>
    <n v="69.211666666666659"/>
    <n v="761.32833333333326"/>
    <m/>
    <m/>
    <n v="0"/>
  </r>
  <r>
    <s v="ZH637"/>
    <s v="Šroub kortikální 3 mm/36 mm stabilní 716-110-030-036"/>
    <x v="2"/>
    <s v="Z 506_NAHRAD_KOV"/>
    <s v="Umělé tělní náhrady - kovové"/>
    <n v="12"/>
    <n v="830.54"/>
    <n v="830.54"/>
    <n v="1"/>
    <n v="830.54"/>
    <n v="830.54"/>
    <n v="69.211666666666659"/>
    <n v="761.32833333333326"/>
    <m/>
    <m/>
    <n v="0"/>
  </r>
  <r>
    <s v="ZH654"/>
    <s v="Šroub kortikální 3 mm/48 mm stabilní 716-110-030-048"/>
    <x v="2"/>
    <s v="Z 506_NAHRAD_KOV"/>
    <s v="Umělé tělní náhrady - kovové"/>
    <n v="12"/>
    <n v="902.72"/>
    <n v="902.72"/>
    <n v="1"/>
    <n v="902.72"/>
    <n v="902.72"/>
    <n v="75.226666666666674"/>
    <n v="827.49333333333334"/>
    <m/>
    <m/>
    <n v="0"/>
  </r>
  <r>
    <s v="ZH657"/>
    <s v="Šroub spongiózní 4.0 mm 207.022 "/>
    <x v="2"/>
    <s v="Z 506_NAHRAD_KOV"/>
    <s v="Umělé tělní náhrady - kovové"/>
    <n v="12"/>
    <n v="162.15"/>
    <n v="162.15"/>
    <n v="2"/>
    <n v="324.3"/>
    <n v="162.15"/>
    <n v="13.512500000000001"/>
    <n v="148.63750000000002"/>
    <m/>
    <m/>
    <n v="0"/>
  </r>
  <r>
    <s v="ZH683"/>
    <s v="Kádinka plastová 1000 ml K001808"/>
    <x v="0"/>
    <s v="Z 503_OSTAT"/>
    <s v="Ostatní - všeobecný materiál"/>
    <n v="21"/>
    <n v="154.88"/>
    <n v="170.82"/>
    <n v="5"/>
    <n v="797.59999999999991"/>
    <n v="159.51999999999998"/>
    <n v="7.5961904761904755"/>
    <n v="151.9238095238095"/>
    <m/>
    <m/>
    <n v="0"/>
  </r>
  <r>
    <s v="ZH684"/>
    <s v="Kádinka plastová   500 ml K001806"/>
    <x v="0"/>
    <s v="Z 503_OSTAT"/>
    <s v="Ostatní - všeobecný materiál"/>
    <n v="21"/>
    <n v="79.86"/>
    <n v="79.86"/>
    <n v="1"/>
    <n v="79.86"/>
    <n v="79.86"/>
    <n v="3.8028571428571429"/>
    <n v="76.05714285714285"/>
    <n v="21"/>
    <n v="82.28"/>
    <n v="82.28"/>
  </r>
  <r>
    <s v="ZH685"/>
    <s v="Kádinka plastová   250 ml K001805"/>
    <x v="0"/>
    <s v="Z 503_OSTAT"/>
    <s v="Ostatní - všeobecný materiál"/>
    <n v="21"/>
    <n v="48.4"/>
    <n v="48.4"/>
    <n v="1"/>
    <n v="48.4"/>
    <n v="48.4"/>
    <n v="2.3047619047619046"/>
    <n v="46.095238095238095"/>
    <n v="21"/>
    <n v="49.61"/>
    <n v="49.61"/>
  </r>
  <r>
    <s v="ZH687"/>
    <s v="Filtr bakteriologický a virový MicroGard IIC pro Vyntus CPX, Jaeger, Carefusion, Vyaire, SensorMedics, Micro Medical, jednorázový, bal. á 50 ks V-892384"/>
    <x v="0"/>
    <s v="Z 503_OSTAT"/>
    <s v="Filtry"/>
    <n v="21"/>
    <n v="37.33"/>
    <n v="37.33"/>
    <n v="50"/>
    <n v="1866.63"/>
    <n v="37.332599999999999"/>
    <n v="1.7777428571428571"/>
    <n v="35.554857142857145"/>
    <m/>
    <m/>
    <n v="0"/>
  </r>
  <r>
    <s v="ZH689"/>
    <s v="Dlaha LCP 2,7 / 3,5 mm na laterální distální fibulu (73) 3 otv. pravá, titan 04.112.136"/>
    <x v="2"/>
    <s v="Z 506_NAHRAD_KOV"/>
    <s v="Umělé tělní náhrady - kovové"/>
    <n v="12"/>
    <n v="8091.4"/>
    <n v="8091.4"/>
    <n v="4"/>
    <n v="32365.599999999999"/>
    <n v="8091.4"/>
    <n v="674.2833333333333"/>
    <n v="7417.1166666666668"/>
    <m/>
    <m/>
    <n v="0"/>
  </r>
  <r>
    <s v="ZH691"/>
    <s v="Dlaha LCP 2,7 / 3,5 mm na laterální distální fibulu (86) 4 otv. pravá, titan 04.112.138"/>
    <x v="2"/>
    <s v="Z 506_NAHRAD_KOV"/>
    <s v="Umělé tělní náhrady - kovové"/>
    <n v="12"/>
    <n v="8091.4"/>
    <n v="8091.4"/>
    <n v="3"/>
    <n v="24274.199999999997"/>
    <n v="8091.3999999999987"/>
    <n v="674.28333333333319"/>
    <n v="7417.1166666666659"/>
    <m/>
    <m/>
    <n v="0"/>
  </r>
  <r>
    <s v="ZH693"/>
    <s v="Dlaha LCP na laterální distální fibulu 5 otv. pravá, titan 04.112.140"/>
    <x v="2"/>
    <s v="Z 506_NAHRAD_KOV"/>
    <s v="Umělé tělní náhrady - kovové"/>
    <n v="12"/>
    <n v="8091.4"/>
    <n v="8091.4"/>
    <n v="2"/>
    <n v="16182.8"/>
    <n v="8091.4"/>
    <n v="674.2833333333333"/>
    <n v="7417.1166666666668"/>
    <m/>
    <m/>
    <n v="0"/>
  </r>
  <r>
    <s v="ZH694"/>
    <s v="Dlaha LCP 2,7 / 3,5 mm na laterální distální fibulu (99) 5 otv. levá, titan 04.112.141"/>
    <x v="2"/>
    <s v="Z 506_NAHRAD_KOV"/>
    <s v="Umělé tělní náhrady - kovové"/>
    <n v="12"/>
    <n v="8091.4"/>
    <n v="8091.4"/>
    <n v="2"/>
    <n v="16182.8"/>
    <n v="8091.4"/>
    <n v="674.2833333333333"/>
    <n v="7417.1166666666668"/>
    <m/>
    <m/>
    <n v="0"/>
  </r>
  <r>
    <s v="ZH719"/>
    <s v="Šroub nezamykatelný 2,5 x 18 mm SP18000"/>
    <x v="2"/>
    <s v="Z 506_NAHRAD_KOV"/>
    <s v="Umělé tělní náhrady - kovové"/>
    <n v="12"/>
    <n v="756"/>
    <n v="756"/>
    <n v="2"/>
    <n v="1512"/>
    <n v="756"/>
    <n v="63"/>
    <n v="693"/>
    <m/>
    <m/>
    <n v="0"/>
  </r>
  <r>
    <s v="ZH753"/>
    <s v="Destička pro RT-PCR FramerStar bal. á 480 4Ti-0952"/>
    <x v="0"/>
    <s v="Z 503_OSTAT"/>
    <s v="Ostatní - všeobecný materiál"/>
    <n v="21"/>
    <n v="22.44"/>
    <n v="22.44"/>
    <n v="480"/>
    <n v="10769"/>
    <n v="22.435416666666665"/>
    <n v="1.0683531746031745"/>
    <n v="21.36706349206349"/>
    <m/>
    <m/>
    <n v="0"/>
  </r>
  <r>
    <s v="ZH754"/>
    <s v="Implantát kraniofaciální La Forté systém šroub micro 1,5 x 6 mm (15-MC-006) 241.011506"/>
    <x v="34"/>
    <s v="Z 509_ZUBOL"/>
    <s v="Zubolékařský materiál"/>
    <n v="12"/>
    <n v="196.91"/>
    <n v="196.91"/>
    <n v="1"/>
    <n v="196.91"/>
    <n v="196.91"/>
    <n v="16.409166666666668"/>
    <n v="180.50083333333333"/>
    <n v="12"/>
    <n v="371.68"/>
    <n v="371.68"/>
  </r>
  <r>
    <s v="ZH755"/>
    <s v="Implantát kraniofaciální La Forté systém šroub midi 1,9 x 4 mm (19-MD-004) 241.011804"/>
    <x v="34"/>
    <s v="Z 509_ZUBOL"/>
    <s v="Zubolékařský materiál"/>
    <n v="12"/>
    <n v="261.52"/>
    <n v="282.45"/>
    <n v="21"/>
    <n v="5764"/>
    <n v="274.47619047619048"/>
    <n v="22.873015873015873"/>
    <n v="251.60317460317461"/>
    <m/>
    <m/>
    <n v="0"/>
  </r>
  <r>
    <s v="ZH756"/>
    <s v="Implantát maxillofaciální La Forté systém šroub mini 2,3 x 6 mm (23-MN-006) 241.012306"/>
    <x v="34"/>
    <s v="Z 509_ZUBOL"/>
    <s v="Zubolékařský materiál"/>
    <n v="12"/>
    <n v="299.93"/>
    <n v="323.92"/>
    <n v="7"/>
    <n v="2219.46"/>
    <n v="317.06571428571431"/>
    <n v="26.422142857142859"/>
    <n v="290.64357142857148"/>
    <n v="12"/>
    <n v="315.47000000000003"/>
    <n v="2208.29"/>
  </r>
  <r>
    <s v="ZH757"/>
    <s v="Implantát maxillofaciální La Forté systém šroub mini 2,3 x 8 mm (23-MN-008) 241.012308"/>
    <x v="34"/>
    <s v="Z 509_ZUBOL"/>
    <s v="Zubolékařský materiál"/>
    <n v="12"/>
    <n v="299.93"/>
    <n v="323.92"/>
    <n v="2"/>
    <n v="623.85"/>
    <n v="311.92500000000001"/>
    <n v="25.993750000000002"/>
    <n v="285.93125000000003"/>
    <m/>
    <m/>
    <n v="0"/>
  </r>
  <r>
    <s v="ZH758"/>
    <s v="Implantát kraniofaciální La Forté systém šroub midi 1,6 x 6 mm (16-MD-006) 241.011606, dvě stejné karty"/>
    <x v="34"/>
    <s v="Z 509_ZUBOL"/>
    <s v="Zubolékařský materiál"/>
    <n v="12"/>
    <n v="261.52"/>
    <n v="282.45"/>
    <n v="170"/>
    <n v="46258.51999999999"/>
    <n v="272.10894117647052"/>
    <n v="22.675745098039211"/>
    <n v="249.43319607843131"/>
    <n v="12"/>
    <n v="275.08000000000004"/>
    <n v="46763.600000000006"/>
  </r>
  <r>
    <s v="ZH760"/>
    <s v="Popisovač na kůži sterilní, chirurgický, BLAYCO RQ-01, 13 cm, s jedním hrotem, gen. violeť + PVC pravítko 15 cm TCH02"/>
    <x v="0"/>
    <s v="Z 503_OSTAT"/>
    <s v="Ostatní - všeobecný materiál"/>
    <n v="21"/>
    <n v="22.87"/>
    <n v="22.87"/>
    <n v="707"/>
    <n v="16168.400000000001"/>
    <n v="22.869024045261671"/>
    <n v="1.0890011450124606"/>
    <n v="21.780022900249211"/>
    <n v="21"/>
    <n v="22.869000000000003"/>
    <n v="16168.383000000002"/>
  </r>
  <r>
    <s v="ZH761"/>
    <s v="Svorka zahnutá jemná na cévy Peán 14,6 cm 397115081180"/>
    <x v="34"/>
    <s v="Z 509_ZUBOL"/>
    <s v="Zubolékařský materiál"/>
    <n v="21"/>
    <n v="730.72"/>
    <n v="730.72"/>
    <n v="30"/>
    <n v="21921.57"/>
    <n v="730.71899999999994"/>
    <n v="34.796142857142854"/>
    <n v="695.92285714285708"/>
    <m/>
    <m/>
    <n v="0"/>
  </r>
  <r>
    <s v="ZH765"/>
    <s v="Láhev kultivační 75 cm2 á 100 ks 90076"/>
    <x v="35"/>
    <s v="Z 505_SKLO_LAB MAT"/>
    <s v="Laboratorní materiál"/>
    <n v="21"/>
    <n v="47.14"/>
    <n v="58.93"/>
    <n v="800"/>
    <n v="45963.06"/>
    <n v="57.453824999999995"/>
    <n v="2.7358964285714285"/>
    <n v="54.717928571428565"/>
    <m/>
    <m/>
    <n v="0"/>
  </r>
  <r>
    <s v="ZH774"/>
    <s v="Zátka PE s lamelou pr. 11/12 mm bílá bal. á 1000 ks BSA062A - trvat na tomto k. č. "/>
    <x v="0"/>
    <s v="Z 503_OSTAT"/>
    <s v="Ostatní - všeobecný materiál"/>
    <n v="21"/>
    <n v="0.39"/>
    <n v="0.44"/>
    <n v="46000"/>
    <n v="19145.23"/>
    <n v="0.41620065217391305"/>
    <n v="1.981907867494824E-2"/>
    <n v="0.3963815734989648"/>
    <m/>
    <m/>
    <n v="0"/>
  </r>
  <r>
    <s v="ZH776"/>
    <s v="Lžíce laryngoskopu č.3 jednorázová kovová bal. á 10 ks vláknová optika McIntosh (plastová LS-78130 se již nevyrábí) 810-401-03"/>
    <x v="0"/>
    <s v="Z 503_OSTAT"/>
    <s v="Ostatní - všeobecný materiál"/>
    <n v="21"/>
    <n v="90.75"/>
    <n v="90.75"/>
    <n v="30"/>
    <n v="2722.5"/>
    <n v="90.75"/>
    <n v="4.3214285714285712"/>
    <n v="86.428571428571431"/>
    <m/>
    <m/>
    <n v="0"/>
  </r>
  <r>
    <s v="ZH779"/>
    <s v="Šroub zamykací HD7 2,5 x 14 mm A-5750.14/1"/>
    <x v="2"/>
    <s v="Z 506_NAHRAD_KOV"/>
    <s v="Umělé tělní náhrady - kovové"/>
    <n v="12"/>
    <n v="1135.05"/>
    <n v="1135.05"/>
    <n v="17"/>
    <n v="19295.849999999999"/>
    <n v="1135.05"/>
    <n v="94.587499999999991"/>
    <n v="1040.4624999999999"/>
    <n v="12"/>
    <n v="1105.44"/>
    <n v="18792.48"/>
  </r>
  <r>
    <s v="ZH780"/>
    <s v="Šroub zamykací HD7 2,5 x 16 mm A-5750.16/1"/>
    <x v="2"/>
    <s v="Z 506_NAHRAD_KOV"/>
    <s v="Umělé tělní náhrady - kovové"/>
    <n v="12"/>
    <n v="1135.05"/>
    <n v="1135.05"/>
    <n v="30"/>
    <n v="34051.499999999993"/>
    <n v="1135.0499999999997"/>
    <n v="94.587499999999977"/>
    <n v="1040.4624999999996"/>
    <n v="12"/>
    <n v="1105.44"/>
    <n v="33163.200000000004"/>
  </r>
  <r>
    <s v="ZH781"/>
    <s v="Šroub zamykací HD7 2,5 x 18 mm A-5750.18/1"/>
    <x v="2"/>
    <s v="Z 506_NAHRAD_KOV"/>
    <s v="Umělé tělní náhrady - kovové"/>
    <n v="12"/>
    <n v="1169.55"/>
    <n v="1169.55"/>
    <n v="37"/>
    <n v="43273.350000000006"/>
    <n v="1169.5500000000002"/>
    <n v="97.46250000000002"/>
    <n v="1072.0875000000001"/>
    <n v="12"/>
    <n v="1139.04"/>
    <n v="42144.479999999996"/>
  </r>
  <r>
    <s v="ZH782"/>
    <s v="Šroub zamykací HD7 2,5 x 22 mm A-5750.22/1"/>
    <x v="2"/>
    <s v="Z 506_NAHRAD_KOV"/>
    <s v="Umělé tělní náhrady - kovové"/>
    <n v="12"/>
    <n v="1169.55"/>
    <n v="1169.55"/>
    <n v="84"/>
    <n v="98242.200000000055"/>
    <n v="1169.5500000000006"/>
    <n v="97.462500000000048"/>
    <n v="1072.0875000000005"/>
    <n v="12"/>
    <n v="1139.04"/>
    <n v="95679.360000000001"/>
  </r>
  <r>
    <s v="ZH783"/>
    <s v="Šroub kortikální HD7 2,5 x 14 mm A-5700.14"/>
    <x v="2"/>
    <s v="Z 506_NAHRAD_KOV"/>
    <s v="Umělé tělní náhrady - kovové"/>
    <n v="12"/>
    <n v="580.75"/>
    <n v="580.75"/>
    <n v="86"/>
    <n v="49944.5"/>
    <n v="580.75"/>
    <n v="48.395833333333336"/>
    <n v="532.35416666666663"/>
    <n v="12"/>
    <n v="565.6"/>
    <n v="48641.599999999999"/>
  </r>
  <r>
    <s v="ZH784"/>
    <s v="Dlaha volární 2.5 mm adaptivní A-4750.61"/>
    <x v="2"/>
    <s v="Z 506_NAHRAD_KOV"/>
    <s v="Umělé tělní náhrady - kovové"/>
    <n v="12"/>
    <n v="8920.5499999999993"/>
    <n v="8920.5499999999993"/>
    <n v="9"/>
    <n v="80284.950000000012"/>
    <n v="8920.5500000000011"/>
    <n v="743.37916666666672"/>
    <n v="8177.1708333333345"/>
    <n v="12"/>
    <n v="8687.84"/>
    <n v="78190.559999999998"/>
  </r>
  <r>
    <s v="ZH789"/>
    <s v="Okruh dýchací anesteziologický 22 mm Compact II 2 l bal. á 35 ks vak 2154000"/>
    <x v="37"/>
    <s v="Z 542 INTENZ_PECE"/>
    <s v="Intenzívní péče, operační sály"/>
    <n v="12"/>
    <n v="119.9957"/>
    <n v="120"/>
    <n v="4900"/>
    <n v="587979.00999999943"/>
    <n v="119.9957163265305"/>
    <n v="9.9996430272108743"/>
    <n v="109.99607329931962"/>
    <n v="21"/>
    <n v="119.9957142857143"/>
    <n v="587979.00000000012"/>
  </r>
  <r>
    <s v="ZH802"/>
    <s v="Šití prolene bl 5-0 bal. á 36 ks 8580H"/>
    <x v="33"/>
    <s v="Z 529 SITI"/>
    <s v="Šití"/>
    <n v="12"/>
    <n v="151.16"/>
    <n v="151.16"/>
    <n v="72"/>
    <n v="10883.6"/>
    <n v="151.16111111111113"/>
    <n v="12.59675925925926"/>
    <n v="138.56435185185185"/>
    <m/>
    <m/>
    <n v="0"/>
  </r>
  <r>
    <s v="ZH808"/>
    <s v="Nádoba na histologický mat. s pufrovaným formalínem HISTOFOR 20 ml bal. á 50 ks BFS-20"/>
    <x v="0"/>
    <s v="Z 503_OSTAT"/>
    <s v="Nádoby"/>
    <n v="21"/>
    <n v="6.2"/>
    <n v="6.2"/>
    <n v="18500"/>
    <n v="114700.78999999994"/>
    <n v="6.2000427027026994"/>
    <n v="0.29524012870012856"/>
    <n v="5.9048025740025709"/>
    <m/>
    <m/>
    <n v="0"/>
  </r>
  <r>
    <s v="ZH809"/>
    <s v="Nádoba na histologický mat. s pufrovaným formalínem HISTOFOR 40 ml bal. á 50 ks BFS-40"/>
    <x v="0"/>
    <s v="Z 503_OSTAT"/>
    <s v="Nádoby"/>
    <n v="21"/>
    <n v="7.72"/>
    <n v="7.72"/>
    <n v="5400"/>
    <n v="40940.609999999993"/>
    <n v="7.581594444444443"/>
    <n v="0.36102830687830678"/>
    <n v="7.2205661375661361"/>
    <m/>
    <m/>
    <n v="0"/>
  </r>
  <r>
    <s v="ZH812"/>
    <s v="Systém odsávací uzavřený TS Optiflo 72 hod CH12 43.004.59.121"/>
    <x v="0"/>
    <s v="Z 503_OSTAT"/>
    <s v="Systémy odsávací"/>
    <n v="12"/>
    <n v="241.5"/>
    <n v="241.5"/>
    <n v="20"/>
    <n v="4830"/>
    <n v="241.5"/>
    <n v="20.125"/>
    <n v="221.375"/>
    <m/>
    <m/>
    <n v="0"/>
  </r>
  <r>
    <s v="ZH816"/>
    <s v="Katetr močový nelaton foley 14CH s balonkem 5/10 ml délka katetru 40 cm latex potažený silikonem Rüsch gold 180605-000140"/>
    <x v="0"/>
    <s v="Z 503_OSTAT"/>
    <s v="Ostatní - všeobecný materiál"/>
    <n v="12"/>
    <n v="14.52"/>
    <n v="15.97"/>
    <n v="3803"/>
    <n v="59029.61"/>
    <n v="15.52185379963187"/>
    <n v="1.2934878166359891"/>
    <n v="14.22836598299588"/>
    <m/>
    <m/>
    <n v="0"/>
  </r>
  <r>
    <s v="ZH817"/>
    <s v="Katetr močový nelaton foley 18CH s balonkem 5/10 ml délka katetru 40 cm latex potažený silikonem Rüsch gold 180605-000180"/>
    <x v="0"/>
    <s v="Z 503_OSTAT"/>
    <s v="Ostatní - všeobecný materiál"/>
    <n v="21"/>
    <n v="14.52"/>
    <n v="15.95"/>
    <n v="712"/>
    <n v="10942.47"/>
    <n v="15.368637640449437"/>
    <n v="0.73183988764044938"/>
    <n v="14.636797752808988"/>
    <m/>
    <m/>
    <n v="0"/>
  </r>
  <r>
    <s v="ZH818"/>
    <s v="Katetr močový nelaton foley 20CH s balonkem 5/10 ml délka katetru 40 cm latex potažený silikonem Rüsch gold 180605-000200"/>
    <x v="0"/>
    <s v="Z 503_OSTAT"/>
    <s v="Ostatní - všeobecný materiál"/>
    <n v="21"/>
    <n v="14.48"/>
    <n v="15.97"/>
    <n v="1015"/>
    <n v="15704.330000000005"/>
    <n v="15.472246305418725"/>
    <n v="0.73677363359136783"/>
    <n v="14.735472671827358"/>
    <m/>
    <m/>
    <n v="0"/>
  </r>
  <r>
    <s v="ZH831"/>
    <s v="Elektroda unipolární jednorázová MB-100 "/>
    <x v="0"/>
    <s v="Z 503_OSTAT"/>
    <s v="Elektrody"/>
    <n v="21"/>
    <n v="50.97"/>
    <n v="50.97"/>
    <n v="20"/>
    <n v="1019.3"/>
    <n v="50.964999999999996"/>
    <n v="2.4269047619047619"/>
    <n v="48.538095238095238"/>
    <m/>
    <m/>
    <n v="0"/>
  </r>
  <r>
    <s v="ZH839"/>
    <s v="Protéza cévní INTERGARD knitted hemashield gold 8/20 IGK0008-20"/>
    <x v="1"/>
    <s v="Z 515_NAHRAD_OST"/>
    <s v="Umělé tělní náhrady - ostatní"/>
    <n v="12"/>
    <n v="6989.7"/>
    <n v="9749.01"/>
    <n v="13"/>
    <n v="96384.719999999972"/>
    <n v="7414.2092307692283"/>
    <n v="617.85076923076906"/>
    <n v="6796.3584615384589"/>
    <m/>
    <m/>
    <n v="0"/>
  </r>
  <r>
    <s v="ZH840"/>
    <s v="Nádoba pro mražení tkání bal. á 10 sad SKA0300Z-K"/>
    <x v="0"/>
    <s v="Z 503_OSTAT"/>
    <s v="Nádoby"/>
    <n v="21"/>
    <n v="547.4"/>
    <n v="547.4"/>
    <n v="50"/>
    <n v="27370.2"/>
    <n v="547.404"/>
    <n v="26.066857142857142"/>
    <n v="521.33714285714291"/>
    <m/>
    <m/>
    <n v="0"/>
  </r>
  <r>
    <s v="ZH844"/>
    <s v="Implantát maxillofaciální La Forté systém střední obličejová etáž dlaha L levá 4 otv./1,0 mm 110° regular gold 242.52LL04.01"/>
    <x v="34"/>
    <s v="Z 509_ZUBOL"/>
    <s v="Zubolékařský materiál"/>
    <n v="12"/>
    <n v="807.91"/>
    <n v="807.91"/>
    <n v="2"/>
    <n v="1615.82"/>
    <n v="807.91"/>
    <n v="67.325833333333335"/>
    <n v="740.58416666666665"/>
    <n v="12"/>
    <n v="329.2"/>
    <n v="658.4"/>
  </r>
  <r>
    <s v="ZH845"/>
    <s v="Tyčinka vatová zvlhčující na hygienu dutiny ústní medcomfort + glyc. citónová příchuť bal. á 75 ks 09157-100"/>
    <x v="0"/>
    <s v="Z 503_OSTAT"/>
    <s v="Ostatní - všeobecný materiál"/>
    <n v="12"/>
    <n v="1.36"/>
    <n v="1.38"/>
    <n v="36525"/>
    <n v="50254.999999999985"/>
    <n v="1.3759069130732371"/>
    <n v="0.11465890942276975"/>
    <n v="1.2612480036504674"/>
    <n v="12"/>
    <n v="1.3440000000000001"/>
    <n v="49089.600000000006"/>
  </r>
  <r>
    <s v="ZH847"/>
    <s v="Šroub kortikální HD7 2,5 x 16 mm A-5700.16/1"/>
    <x v="2"/>
    <s v="Z 506_NAHRAD_KOV"/>
    <s v="Umělé tělní náhrady - kovové"/>
    <n v="12"/>
    <n v="580.75"/>
    <n v="580.75"/>
    <n v="34"/>
    <n v="19745.5"/>
    <n v="580.75"/>
    <n v="48.395833333333336"/>
    <n v="532.35416666666663"/>
    <n v="12"/>
    <n v="565.6"/>
    <n v="19230.400000000001"/>
  </r>
  <r>
    <s v="ZH848"/>
    <s v="Šroub kortikální HD7 2,5 x 12 mm A-5700.12/1"/>
    <x v="2"/>
    <s v="Z 506_NAHRAD_KOV"/>
    <s v="Umělé tělní náhrady - kovové"/>
    <n v="12"/>
    <n v="580.75"/>
    <n v="580.75"/>
    <n v="50"/>
    <n v="29037.5"/>
    <n v="580.75"/>
    <n v="48.395833333333336"/>
    <n v="532.35416666666663"/>
    <n v="12"/>
    <n v="565.6"/>
    <n v="28280"/>
  </r>
  <r>
    <s v="ZH849"/>
    <s v="Šroub zamykací HD7 2,5 x 20 mm A-5750.20/1"/>
    <x v="2"/>
    <s v="Z 506_NAHRAD_KOV"/>
    <s v="Umělé tělní náhrady - kovové"/>
    <n v="12"/>
    <n v="1169.55"/>
    <n v="1169.55"/>
    <n v="97"/>
    <n v="113446.35000000005"/>
    <n v="1169.5500000000004"/>
    <n v="97.462500000000034"/>
    <n v="1072.0875000000003"/>
    <n v="12"/>
    <n v="1139.04"/>
    <n v="110486.87999999999"/>
  </r>
  <r>
    <s v="ZH853"/>
    <s v="Provlékač vlákna chia k operacím ramene á 5 ks 214101"/>
    <x v="30"/>
    <s v="Z 530 JEHLY"/>
    <s v="Jehly"/>
    <n v="21"/>
    <n v="1258.4000000000001"/>
    <n v="1359.07"/>
    <n v="125"/>
    <n v="160320.16"/>
    <n v="1282.5612800000001"/>
    <n v="61.074346666666671"/>
    <n v="1221.4869333333334"/>
    <n v="12"/>
    <n v="1257.9839999999999"/>
    <n v="157248"/>
  </r>
  <r>
    <s v="ZH857"/>
    <s v="Implantát kraniofaciální La Forté systém dlaha midi orbitální 10 otv. 16-CD-010"/>
    <x v="34"/>
    <s v="Z 509_ZUBOL"/>
    <s v="Zubolékařský materiál"/>
    <n v="12"/>
    <n v="543.9"/>
    <n v="587.41"/>
    <n v="6"/>
    <n v="3393.9299999999994"/>
    <n v="565.65499999999986"/>
    <n v="47.137916666666655"/>
    <n v="518.51708333333318"/>
    <m/>
    <m/>
    <n v="0"/>
  </r>
  <r>
    <s v="ZH861"/>
    <s v="Šroub kanylovaný 6.5 mm L70/32 (70/32) samovrtný, titan 408.436"/>
    <x v="2"/>
    <s v="Z 506_NAHRAD_KOV"/>
    <s v="Umělé tělní náhrady - kovové"/>
    <n v="12"/>
    <n v="1505.35"/>
    <n v="1505.35"/>
    <n v="4"/>
    <n v="6021.4"/>
    <n v="1505.35"/>
    <n v="125.44583333333333"/>
    <n v="1379.9041666666667"/>
    <n v="12"/>
    <n v="1466.08"/>
    <n v="5864.32"/>
  </r>
  <r>
    <s v="ZH865"/>
    <s v="Miska petri 35 x 10 mm á 500 ks 150255"/>
    <x v="0"/>
    <s v="Z 503_OSTAT"/>
    <s v="Ostatní - všeobecný materiál"/>
    <n v="21"/>
    <n v="12.71"/>
    <n v="12.71"/>
    <n v="500"/>
    <n v="6352.5"/>
    <n v="12.705"/>
    <n v="0.60499999999999998"/>
    <n v="12.1"/>
    <m/>
    <m/>
    <n v="0"/>
  </r>
  <r>
    <s v="ZH870"/>
    <s v="Hadice spojovací kyslíková trychtýř - závit 213 cm á 50 ks 01.000.02.099"/>
    <x v="37"/>
    <s v="Z 542 INTENZ_PECE"/>
    <s v="Intenzívní péče, operační sály"/>
    <n v="12"/>
    <n v="19.440000000000001"/>
    <n v="19.440000000000001"/>
    <n v="150"/>
    <n v="2915.25"/>
    <n v="19.434999999999999"/>
    <n v="1.6195833333333332"/>
    <n v="17.815416666666664"/>
    <n v="12"/>
    <n v="18.928000000000001"/>
    <n v="2839.2000000000003"/>
  </r>
  <r>
    <s v="ZH871"/>
    <s v="Kanyla TS 10,0 s manžetou nízkotlaká soft seal bal. á 10 ks 100/800/100"/>
    <x v="0"/>
    <s v="Z 503_OSTAT"/>
    <s v="Kanyly mimo chirurgické nástroje"/>
    <n v="12"/>
    <n v="553.73"/>
    <n v="553.73"/>
    <n v="10"/>
    <n v="5537.25"/>
    <n v="553.72500000000002"/>
    <n v="46.143750000000004"/>
    <n v="507.58125000000001"/>
    <m/>
    <m/>
    <n v="0"/>
  </r>
  <r>
    <s v="ZH872"/>
    <s v="Šití ethibond excel grn 0 M3,5 bal. á 12 ks (W6978) X905G"/>
    <x v="33"/>
    <s v="Z 529 SITI"/>
    <s v="Šití"/>
    <n v="12"/>
    <n v="160.62"/>
    <n v="160.62"/>
    <n v="408"/>
    <n v="65531.599999999991"/>
    <n v="160.61666666666665"/>
    <n v="13.384722222222221"/>
    <n v="147.23194444444442"/>
    <m/>
    <m/>
    <n v="0"/>
  </r>
  <r>
    <s v="ZH873"/>
    <s v="Páska inkontinenční TVT EXACT TVTRL"/>
    <x v="1"/>
    <s v="Z 515_NAHRAD_OST"/>
    <s v="Umělé tělní náhrady - ostatní"/>
    <n v="12"/>
    <n v="10925"/>
    <n v="10925"/>
    <n v="33"/>
    <n v="360525"/>
    <n v="10925"/>
    <n v="910.41666666666663"/>
    <n v="10014.583333333334"/>
    <m/>
    <m/>
    <n v="0"/>
  </r>
  <r>
    <s v="ZH889"/>
    <s v="Drát NiTi 17 x 25 101-445"/>
    <x v="34"/>
    <s v="Z 509_ZUBOL"/>
    <s v="Zubolékařský materiál"/>
    <n v="12"/>
    <n v="76.5"/>
    <n v="90"/>
    <n v="90"/>
    <n v="7155.01"/>
    <n v="79.50011111111111"/>
    <n v="6.6250092592592589"/>
    <n v="72.875101851851852"/>
    <m/>
    <m/>
    <n v="0"/>
  </r>
  <r>
    <s v="ZH902"/>
    <s v="Kolona analytická ke kapalinovému chromatografu ACQUITY UPLC BEH C18 Column, 130Å, 1.7 µm, 2.1 mm X 50 mm, 1/pk 186002350"/>
    <x v="0"/>
    <s v="Z 503_OSTAT"/>
    <s v="Ostatní - všeobecný materiál"/>
    <n v="21"/>
    <n v="29400.58"/>
    <n v="29400.58"/>
    <n v="1"/>
    <n v="29400.58"/>
    <n v="29400.58"/>
    <n v="1400.0276190476191"/>
    <n v="28000.552380952384"/>
    <m/>
    <m/>
    <n v="0"/>
  </r>
  <r>
    <s v="ZH907"/>
    <s v="Šroub kanylovaný 6.5 mm L70/16 (70/16) samovrtný, titan 408.409"/>
    <x v="2"/>
    <s v="Z 506_NAHRAD_KOV"/>
    <s v="Umělé tělní náhrady - kovové"/>
    <n v="12"/>
    <n v="1505.35"/>
    <n v="1505.35"/>
    <n v="1"/>
    <n v="1505.35"/>
    <n v="1505.35"/>
    <n v="125.44583333333333"/>
    <n v="1379.9041666666667"/>
    <m/>
    <m/>
    <n v="0"/>
  </r>
  <r>
    <s v="ZH908"/>
    <s v="Šroub kanylovaný 6.5 mm L80/16 (80/16) samovrtný, titan 408.411"/>
    <x v="2"/>
    <s v="Z 506_NAHRAD_KOV"/>
    <s v="Umělé tělní náhrady - kovové"/>
    <n v="12"/>
    <n v="1505.35"/>
    <n v="2213.75"/>
    <n v="2"/>
    <n v="3010.7"/>
    <n v="1505.35"/>
    <n v="125.44583333333333"/>
    <n v="1379.9041666666667"/>
    <m/>
    <m/>
    <n v="0"/>
  </r>
  <r>
    <s v="ZH916"/>
    <s v="Dlaha tibie proximální LCP laterální 4.5/5.0 (190) levá, 10 otv. ocel 240.043"/>
    <x v="2"/>
    <s v="Z 506_NAHRAD_KOV"/>
    <s v="Umělé tělní náhrady - kovové"/>
    <n v="12"/>
    <n v="9390.9"/>
    <n v="9390.9"/>
    <n v="1"/>
    <n v="9390.9"/>
    <n v="9390.9"/>
    <n v="782.57499999999993"/>
    <n v="8608.3249999999989"/>
    <m/>
    <m/>
    <n v="0"/>
  </r>
  <r>
    <s v="ZH921"/>
    <s v="Dlaha volární na distální radius 2.5 korekční  A-4750.20"/>
    <x v="2"/>
    <s v="Z 506_NAHRAD_KOV"/>
    <s v="Umělé tělní náhrady - kovové"/>
    <n v="12"/>
    <n v="9295.4500000000007"/>
    <n v="9295.4500000000007"/>
    <n v="3"/>
    <n v="27886.350000000002"/>
    <n v="9295.4500000000007"/>
    <n v="774.62083333333339"/>
    <n v="8520.8291666666664"/>
    <n v="12"/>
    <n v="9052.9599999999991"/>
    <n v="27158.879999999997"/>
  </r>
  <r>
    <s v="ZH925"/>
    <s v="Hadice silikon 2 x 4 mm á 25 m 34.000.00.102"/>
    <x v="37"/>
    <s v="Z 542 INTENZ_PECE"/>
    <s v="Intenzívní péče, operační sály"/>
    <n v="21"/>
    <n v="338.8"/>
    <n v="338.8"/>
    <n v="28"/>
    <n v="9486.3999999999978"/>
    <n v="338.7999999999999"/>
    <n v="16.133333333333329"/>
    <n v="322.66666666666657"/>
    <m/>
    <m/>
    <n v="0"/>
  </r>
  <r>
    <s v="ZH957"/>
    <s v="Zrcadlo gynekologické jednorázové 26 mm / M červená bal. á 100 ks ZAR-WG-M "/>
    <x v="0"/>
    <s v="Z 503_OSTAT"/>
    <s v="Ostatní - všeobecný materiál"/>
    <n v="12"/>
    <n v="7.02"/>
    <n v="7.14"/>
    <n v="3200"/>
    <n v="22820.599999999995"/>
    <n v="7.1314374999999988"/>
    <n v="0.59428645833333327"/>
    <n v="6.5371510416666654"/>
    <n v="12"/>
    <n v="6.4960000000000004"/>
    <n v="20787.2"/>
  </r>
  <r>
    <s v="ZH958"/>
    <s v="Zrcadlo gynekologické jednorázové 30 mm / L zelená bal. á 100 ks ZAR-WG-L"/>
    <x v="0"/>
    <s v="Z 503_OSTAT"/>
    <s v="Ostatní - všeobecný materiál"/>
    <n v="12"/>
    <n v="7.02"/>
    <n v="7.14"/>
    <n v="200"/>
    <n v="1415.6999999999998"/>
    <n v="7.0784999999999991"/>
    <n v="0.58987499999999993"/>
    <n v="6.488624999999999"/>
    <n v="12"/>
    <n v="6.4960000000000004"/>
    <n v="1299.2"/>
  </r>
  <r>
    <s v="ZH963"/>
    <s v="Katetr fogarty okluzní 80 cm, 22F 62080822F"/>
    <x v="6"/>
    <s v="Z 513_KATETR"/>
    <s v="Katetry"/>
    <n v="12"/>
    <n v="2548.2600000000002"/>
    <n v="2548.2600000000002"/>
    <n v="11"/>
    <n v="28030.86"/>
    <n v="2548.2600000000002"/>
    <n v="212.35500000000002"/>
    <n v="2335.9050000000002"/>
    <n v="12"/>
    <n v="2358.7199999999998"/>
    <n v="25945.919999999998"/>
  </r>
  <r>
    <s v="ZH977"/>
    <s v="Drát vodící Radiofocus Guide wire stiff bal. á 5 ks RF-PA35183M"/>
    <x v="0"/>
    <s v="Z 503_OSTAT"/>
    <s v="Ostatní - všeobecný materiál"/>
    <n v="21"/>
    <n v="907.5"/>
    <n v="907.5"/>
    <n v="85"/>
    <n v="77137.5"/>
    <n v="907.5"/>
    <n v="43.214285714285715"/>
    <n v="864.28571428571433"/>
    <m/>
    <m/>
    <n v="0"/>
  </r>
  <r>
    <s v="ZH993"/>
    <s v="Mikrozkumavka centrifugační EPPENDORF DNA LoBind, objem 1,5 ml, s připojeným rovným víčkem, kónické dno, čirá, PCR clean, bal. á 250 ks"/>
    <x v="35"/>
    <s v="Z 505_SKLO_LAB MAT"/>
    <s v="Laboratorní materiál"/>
    <n v="21"/>
    <n v="1.69"/>
    <n v="1.87"/>
    <n v="9750"/>
    <n v="16495.370000000003"/>
    <n v="1.6918328205128208"/>
    <n v="8.0563467643467654E-2"/>
    <n v="1.6112693528693531"/>
    <m/>
    <m/>
    <n v="0"/>
  </r>
  <r>
    <s v="ZH995"/>
    <s v="Špička pipetovací eppendorf Combitips plus tips 0,1 ml volume min. 1ul/max. 20 ul á 100 ks 0030089405"/>
    <x v="35"/>
    <s v="Z 505_SKLO_LAB MAT"/>
    <s v="Laboratorní materiál"/>
    <n v="21"/>
    <n v="26.92"/>
    <n v="26.92"/>
    <n v="500"/>
    <n v="13457.619999999999"/>
    <n v="26.915239999999997"/>
    <n v="1.2816780952380951"/>
    <n v="25.633561904761901"/>
    <m/>
    <m/>
    <n v="0"/>
  </r>
  <r>
    <s v="ZH996"/>
    <s v="Špička pipetovací eppendorf Combitips plus biopur jednotlivě balené 0,1 ml á 100 ks 0030089618"/>
    <x v="35"/>
    <s v="Z 505_SKLO_LAB MAT"/>
    <s v="Laboratorní materiál"/>
    <n v="21"/>
    <n v="49.11"/>
    <n v="49.11"/>
    <n v="500"/>
    <n v="24555.129999999997"/>
    <n v="49.110259999999997"/>
    <n v="2.3385838095238092"/>
    <n v="46.771676190476185"/>
    <m/>
    <m/>
    <n v="0"/>
  </r>
  <r>
    <s v="ZH997"/>
    <s v="Destička PCR-TWIN. tec. PCR Plate 96 skirted bezbarvé á 25 ks 0030128648"/>
    <x v="0"/>
    <s v="Z 503_OSTAT"/>
    <s v="Ostatní - všeobecný materiál"/>
    <n v="21"/>
    <n v="148.22999999999999"/>
    <n v="148.22999999999999"/>
    <n v="50"/>
    <n v="7411.74"/>
    <n v="148.23480000000001"/>
    <n v="7.0588000000000006"/>
    <n v="141.17600000000002"/>
    <m/>
    <m/>
    <n v="0"/>
  </r>
  <r>
    <s v="ZH998"/>
    <s v="Destička PCR 96 jamek, RecoverMax Eppendorf, PP, bílá, funkčnost od -86 °C do 100 °C, autoklávovatelná, bal. á 80 ks 0030601203"/>
    <x v="35"/>
    <s v="Z 505_SKLO_LAB MAT"/>
    <s v="Laboratorní materiál"/>
    <n v="21"/>
    <n v="59.67"/>
    <n v="59.67"/>
    <n v="160"/>
    <n v="9546.6"/>
    <n v="59.666250000000005"/>
    <n v="2.8412500000000001"/>
    <n v="56.825000000000003"/>
    <m/>
    <m/>
    <n v="0"/>
  </r>
  <r>
    <s v="ZI002"/>
    <s v="ABgene R Adhesive PCR Foil 100 sheets AB-0626 "/>
    <x v="35"/>
    <s v="Z 505_SKLO_LAB MAT"/>
    <s v="Laboratorní materiál"/>
    <n v="21"/>
    <n v="2934.25"/>
    <n v="2934.25"/>
    <n v="1"/>
    <n v="2934.25"/>
    <n v="2934.25"/>
    <n v="139.72619047619048"/>
    <n v="2794.5238095238096"/>
    <m/>
    <m/>
    <n v="0"/>
  </r>
  <r>
    <s v="ZI004"/>
    <s v="Mikrozkumavka eppendorf 3810X 1,5 ml PCR čisté s víčkem bal. á 1000 ks 0030125215"/>
    <x v="35"/>
    <s v="Z 505_SKLO_LAB MAT"/>
    <s v="Laboratorní materiál"/>
    <n v="21"/>
    <n v="1.19"/>
    <n v="1.31"/>
    <n v="4000"/>
    <n v="5118.87"/>
    <n v="1.2797175000000001"/>
    <n v="6.0938928571428574E-2"/>
    <n v="1.2187785714285715"/>
    <m/>
    <m/>
    <n v="0"/>
  </r>
  <r>
    <s v="ZI014"/>
    <s v="Expander tkáňový mentor 250cc oválný 350-5305M"/>
    <x v="1"/>
    <s v="Z 515_NAHRAD_OST"/>
    <s v="Umělé tělní náhrady - ostatní"/>
    <n v="12"/>
    <n v="5508.99"/>
    <n v="5508.99"/>
    <n v="3"/>
    <n v="16526.97"/>
    <n v="5508.9900000000007"/>
    <n v="459.08250000000004"/>
    <n v="5049.9075000000003"/>
    <n v="12"/>
    <n v="5365.28"/>
    <n v="16095.84"/>
  </r>
  <r>
    <s v="ZI016"/>
    <s v="Lepidlo tkáňové 5 ml BioGlue BG3515-5-G"/>
    <x v="0"/>
    <s v="Z 503_OSTAT"/>
    <s v="Ostatní - všeobecný materiál"/>
    <n v="12"/>
    <n v="12270"/>
    <n v="12270.01"/>
    <n v="11"/>
    <n v="134970"/>
    <n v="12270"/>
    <n v="1022.5"/>
    <n v="11247.5"/>
    <n v="12"/>
    <n v="11949.910000000002"/>
    <n v="131449.01"/>
  </r>
  <r>
    <s v="ZI026"/>
    <s v="Šidítko dětské Flora 03 kytička bal. á 30 ks 1001"/>
    <x v="0"/>
    <s v="Z 503_OSTAT"/>
    <s v="Ostatní - všeobecný materiál"/>
    <n v="21"/>
    <n v="18.88"/>
    <n v="18.88"/>
    <n v="300"/>
    <n v="5662.7999999999993"/>
    <n v="18.875999999999998"/>
    <n v="0.8988571428571428"/>
    <n v="17.977142857142855"/>
    <m/>
    <m/>
    <n v="0"/>
  </r>
  <r>
    <s v="ZI030"/>
    <s v="Papírek filtrační typ Cyto-Tek průměr 6 mm bal. á 200 ks 4333"/>
    <x v="0"/>
    <s v="Z 503_OSTAT"/>
    <s v="Ostatní - všeobecný materiál"/>
    <n v="12"/>
    <n v="17.010000000000002"/>
    <n v="17.87"/>
    <n v="1400"/>
    <n v="24672.71"/>
    <n v="17.623364285714285"/>
    <n v="1.4686136904761904"/>
    <n v="16.154750595238095"/>
    <n v="12"/>
    <n v="16.5381"/>
    <n v="23153.34"/>
  </r>
  <r>
    <s v="ZI035"/>
    <s v="Savička náhradní kulatá k šidítkům Flora kytička 100N"/>
    <x v="0"/>
    <s v="Z 503_OSTAT"/>
    <s v="Ostatní - všeobecný materiál"/>
    <n v="21"/>
    <n v="6.05"/>
    <n v="12.1"/>
    <n v="70"/>
    <n v="726"/>
    <n v="10.371428571428572"/>
    <n v="0.4938775510204082"/>
    <n v="9.8775510204081645"/>
    <m/>
    <m/>
    <n v="0"/>
  </r>
  <r>
    <s v="ZI041"/>
    <s v="Mikrozkumavka 0,5 ml PP s přiloženým uzávěrem s podstavcem á 500 ks 72.730 (pošlou pouze 500 ks )"/>
    <x v="35"/>
    <s v="Z 505_SKLO_LAB MAT"/>
    <s v="Laboratorní materiál"/>
    <n v="12"/>
    <n v="1.63"/>
    <n v="1.74"/>
    <n v="9000"/>
    <n v="14810.52"/>
    <n v="1.6456133333333334"/>
    <n v="0.13713444444444445"/>
    <n v="1.5084788888888889"/>
    <n v="12"/>
    <n v="1.512"/>
    <n v="13608"/>
  </r>
  <r>
    <s v="ZI042"/>
    <s v="Elektroda 15 cm se sterilní kazetou RFE - 15"/>
    <x v="0"/>
    <s v="Z 503_OSTAT"/>
    <s v="Elektrody"/>
    <n v="21"/>
    <n v="25400.03"/>
    <n v="25400.03"/>
    <n v="1"/>
    <n v="25400.03"/>
    <n v="25400.03"/>
    <n v="1209.5252380952381"/>
    <n v="24190.504761904762"/>
    <m/>
    <m/>
    <n v="0"/>
  </r>
  <r>
    <s v="ZI045"/>
    <s v="Kanyla na rameno 285180 "/>
    <x v="0"/>
    <s v="Z 503_OSTAT"/>
    <s v="Kanyly mimo chirurgické nástroje"/>
    <n v="21"/>
    <n v="16359.2"/>
    <n v="16359.2"/>
    <n v="1"/>
    <n v="16359.2"/>
    <n v="16359.2"/>
    <n v="779.0095238095239"/>
    <n v="15580.190476190477"/>
    <m/>
    <m/>
    <n v="0"/>
  </r>
  <r>
    <s v="ZI095"/>
    <s v="Pronikač k-reamers 053025010"/>
    <x v="34"/>
    <s v="Z 509_ZUBOL"/>
    <s v="Zubolékařský materiál"/>
    <n v="21"/>
    <n v="42.35"/>
    <n v="42.35"/>
    <n v="132"/>
    <n v="5590.21"/>
    <n v="42.350075757575759"/>
    <n v="2.0166702741702744"/>
    <n v="40.333405483405485"/>
    <m/>
    <m/>
    <n v="0"/>
  </r>
  <r>
    <s v="ZI108"/>
    <s v="Krytí hemostatické surgicel fibrilar 2,5 cm x 5 cm bal. á 10 ks 411961"/>
    <x v="29"/>
    <s v="Z 502_OBVAZ"/>
    <s v="Hemostatikum"/>
    <n v="12"/>
    <n v="1435.2"/>
    <n v="1549.05"/>
    <n v="250"/>
    <n v="366769.5"/>
    <n v="1467.078"/>
    <n v="122.2565"/>
    <n v="1344.8215"/>
    <n v="12"/>
    <n v="1508.6399999999999"/>
    <n v="377159.99999999994"/>
  </r>
  <r>
    <s v="ZI109"/>
    <s v="Protéza cévní gelsoft plus rovná18 mm délka 25 cm 632518P"/>
    <x v="1"/>
    <s v="Z 515_NAHRAD_OST"/>
    <s v="Umělé tělní náhrady - ostatní"/>
    <n v="12"/>
    <n v="9315"/>
    <n v="9315"/>
    <n v="2"/>
    <n v="18630"/>
    <n v="9315"/>
    <n v="776.25"/>
    <n v="8538.75"/>
    <m/>
    <m/>
    <n v="0"/>
  </r>
  <r>
    <s v="ZI120"/>
    <s v="Manžeta TK novorozenecká č. 4 M1872B + konektory ZQ783 bal. á 40 ks M1872B"/>
    <x v="0"/>
    <s v="Z 503_OSTAT"/>
    <s v="Ostatní - všeobecný materiál"/>
    <n v="21"/>
    <n v="209.81"/>
    <n v="209.81"/>
    <n v="40"/>
    <n v="8392.56"/>
    <n v="209.81399999999999"/>
    <n v="9.9911428571428562"/>
    <n v="199.82285714285715"/>
    <m/>
    <m/>
    <n v="0"/>
  </r>
  <r>
    <s v="ZI123"/>
    <s v="Lepidlo tkáňové 10 ml BioGlue BG3510-5-G"/>
    <x v="0"/>
    <s v="Z 503_OSTAT"/>
    <s v="Ostatní - všeobecný materiál"/>
    <n v="12"/>
    <n v="18950"/>
    <n v="18950"/>
    <n v="16"/>
    <n v="303200"/>
    <n v="18950"/>
    <n v="1579.1666666666667"/>
    <n v="17370.833333333332"/>
    <n v="12"/>
    <n v="18455.649999999998"/>
    <n v="295290.39999999997"/>
  </r>
  <r>
    <s v="ZI127"/>
    <s v="Špička pipetovací s filtrem 0.5-10 ul 12 krabiček á 1152 ks ZP1015S"/>
    <x v="35"/>
    <s v="Z 505_SKLO_LAB MAT"/>
    <s v="Laboratorní materiál"/>
    <n v="21"/>
    <n v="2.67"/>
    <n v="3.05"/>
    <n v="28800"/>
    <n v="86078.19"/>
    <n v="2.9888260416666665"/>
    <n v="0.1423250496031746"/>
    <n v="2.8465009920634921"/>
    <m/>
    <m/>
    <n v="0"/>
  </r>
  <r>
    <s v="ZI135"/>
    <s v="Šroub kanylovaný 6.5 mm L95/32 (95/32) samovrtný, titan 408.441"/>
    <x v="2"/>
    <s v="Z 506_NAHRAD_KOV"/>
    <s v="Umělé tělní náhrady - kovové"/>
    <n v="12"/>
    <n v="1505.35"/>
    <n v="1505.35"/>
    <n v="1"/>
    <n v="1505.35"/>
    <n v="1505.35"/>
    <n v="125.44583333333333"/>
    <n v="1379.9041666666667"/>
    <n v="12"/>
    <n v="1466.08"/>
    <n v="1466.08"/>
  </r>
  <r>
    <s v="ZI151"/>
    <s v="Dlaha přímá LCP 3,5 mm 5 otvorů 223.551"/>
    <x v="2"/>
    <s v="Z 506_NAHRAD_KOV"/>
    <s v="Umělé tělní náhrady - kovové"/>
    <n v="12"/>
    <n v="1049.95"/>
    <n v="1049.95"/>
    <n v="2"/>
    <n v="2099.9"/>
    <n v="1049.95"/>
    <n v="87.495833333333337"/>
    <n v="962.45416666666665"/>
    <m/>
    <m/>
    <n v="0"/>
  </r>
  <r>
    <s v="ZI158"/>
    <s v="Podložka antidekubitní Viktorie 14 had 26 x 200 cm 210-V14oc-V"/>
    <x v="0"/>
    <s v="Z 503_OSTAT"/>
    <s v="Ostatní - všeobecný materiál"/>
    <n v="21"/>
    <n v="1277.28"/>
    <n v="1277.28"/>
    <n v="1"/>
    <n v="1277.28"/>
    <n v="1277.28"/>
    <n v="60.822857142857139"/>
    <n v="1216.4571428571428"/>
    <m/>
    <m/>
    <n v="0"/>
  </r>
  <r>
    <s v="ZI160"/>
    <s v="Podložka antidekubitní polštář obdélník 40 x 45 Viktorie 7 210-V7oc-V"/>
    <x v="0"/>
    <s v="Z 503_OSTAT"/>
    <s v="Ostatní - všeobecný materiál"/>
    <n v="21"/>
    <n v="534.82000000000005"/>
    <n v="534.82000000000005"/>
    <n v="1"/>
    <n v="534.82000000000005"/>
    <n v="534.82000000000005"/>
    <n v="25.467619047619049"/>
    <n v="509.352380952381"/>
    <m/>
    <m/>
    <n v="0"/>
  </r>
  <r>
    <s v="ZI161"/>
    <s v="Podložka antidekubitní banán 35 x 70 x 20 cm Viktorie 8 210-V8oc-V"/>
    <x v="0"/>
    <s v="Z 503_OSTAT"/>
    <s v="Ostatní - všeobecný materiál"/>
    <n v="21"/>
    <n v="932"/>
    <n v="932"/>
    <n v="1"/>
    <n v="932"/>
    <n v="932"/>
    <n v="44.38095238095238"/>
    <n v="887.61904761904759"/>
    <m/>
    <m/>
    <n v="0"/>
  </r>
  <r>
    <s v="ZI164"/>
    <s v="Podložka antidekubitní motýlek 85 x 45 cm Viktorie Želva 210-Vželvaoc-V"/>
    <x v="0"/>
    <s v="Z 503_OSTAT"/>
    <s v="Ostatní - všeobecný materiál"/>
    <n v="21"/>
    <n v="1074.3599999999999"/>
    <n v="1074.3599999999999"/>
    <n v="2"/>
    <n v="2148.7199999999998"/>
    <n v="1074.3599999999999"/>
    <n v="51.16"/>
    <n v="1023.1999999999999"/>
    <m/>
    <m/>
    <n v="0"/>
  </r>
  <r>
    <s v="ZI167"/>
    <s v="Zkumavka EmptyTube bílá ostatní tekuté vzorky PFPM913S"/>
    <x v="0"/>
    <s v="Z 503_OSTAT"/>
    <s v="Odběrové systémy mikrobiologie"/>
    <n v="21"/>
    <n v="8.49"/>
    <n v="8.49"/>
    <n v="934"/>
    <n v="7508.8799999999992"/>
    <n v="8.0394860813704483"/>
    <n v="0.38283267054144993"/>
    <n v="7.6566534108289988"/>
    <m/>
    <m/>
    <n v="0"/>
  </r>
  <r>
    <s v="ZI173"/>
    <s v="List pilový k oscilačním pilám ConMed Linvatec, 5,5 x 25,5 x 0,4 mm 5023-132"/>
    <x v="0"/>
    <s v="Z 503_OSTAT"/>
    <s v="Ostatní - všeobecný materiál"/>
    <n v="21"/>
    <n v="801.02"/>
    <n v="801.02"/>
    <n v="10"/>
    <n v="8010.2"/>
    <n v="801.02"/>
    <n v="38.143809523809523"/>
    <n v="762.87619047619046"/>
    <m/>
    <m/>
    <n v="0"/>
  </r>
  <r>
    <s v="ZI179"/>
    <s v="Zkumavka s mediem + flokovaný tampon eSwab růžový (nos,krk,vagina,konečník,rány,fekální vzo) 490CE.A"/>
    <x v="0"/>
    <s v="Z 503_OSTAT"/>
    <s v="Odběrové systémy mikrobiologie"/>
    <n v="12"/>
    <n v="23.72"/>
    <n v="27.35"/>
    <n v="37025"/>
    <n v="978654.06000000262"/>
    <n v="26.432250101282989"/>
    <n v="2.2026875084402491"/>
    <n v="24.22956259284274"/>
    <n v="12"/>
    <n v="25.312000000000001"/>
    <n v="937176.8"/>
  </r>
  <r>
    <s v="ZI180"/>
    <s v="Zkumavka s mediem + flokovaný tampon eSwab minitip oranžový (oko,ucho,krk,nos,dutiny,urogenitální tra) á 400 ks 491CE.A"/>
    <x v="0"/>
    <s v="Z 503_OSTAT"/>
    <s v="Odběrové systémy mikrobiologie"/>
    <n v="12"/>
    <n v="23.72"/>
    <n v="27.35"/>
    <n v="10154"/>
    <n v="272683.65999999974"/>
    <n v="26.854802048453784"/>
    <n v="2.2379001707044819"/>
    <n v="24.616901877749303"/>
    <n v="12"/>
    <n v="25.311999999999998"/>
    <n v="257018.04799999998"/>
  </r>
  <r>
    <s v="ZI188"/>
    <s v="Zrcadlo gynekologické jednorázové 24 mm / S modrá bal. á 100 ZAR-WG-S "/>
    <x v="0"/>
    <s v="Z 503_OSTAT"/>
    <s v="Ostatní - všeobecný materiál"/>
    <n v="12"/>
    <n v="7.02"/>
    <n v="7.14"/>
    <n v="2400"/>
    <n v="17121.499999999996"/>
    <n v="7.1339583333333314"/>
    <n v="0.59449652777777762"/>
    <n v="6.539461805555554"/>
    <n v="12"/>
    <n v="6.4960000000000004"/>
    <n v="15590.400000000001"/>
  </r>
  <r>
    <s v="ZI217"/>
    <s v="Dlaha na distální ulnu Y 2/8 otvorů A-4750.92  "/>
    <x v="2"/>
    <s v="Z 506_NAHRAD_KOV"/>
    <s v="Umělé tělní náhrady - kovové"/>
    <n v="12"/>
    <n v="8489.2999999999993"/>
    <n v="8489.2999999999993"/>
    <n v="2"/>
    <n v="16978.599999999999"/>
    <n v="8489.2999999999993"/>
    <n v="707.44166666666661"/>
    <n v="7781.8583333333327"/>
    <m/>
    <m/>
    <n v="0"/>
  </r>
  <r>
    <s v="ZI218"/>
    <s v="Šroub zamykací HD7 2,5 x 24 mm A-5750.24"/>
    <x v="2"/>
    <s v="Z 506_NAHRAD_KOV"/>
    <s v="Umělé tělní náhrady - kovové"/>
    <n v="12"/>
    <n v="1199.45"/>
    <n v="1199.45"/>
    <n v="24"/>
    <n v="28786.799999999999"/>
    <n v="1199.45"/>
    <n v="99.954166666666666"/>
    <n v="1099.4958333333334"/>
    <n v="12"/>
    <n v="1168.1600000000001"/>
    <n v="28035.840000000004"/>
  </r>
  <r>
    <s v="ZI219"/>
    <s v="Dlaha na hlavičku rádia 2,0 s límcem A-4656.68"/>
    <x v="2"/>
    <s v="Z 506_NAHRAD_KOV"/>
    <s v="Umělé tělní náhrady - kovové"/>
    <n v="12"/>
    <n v="14511.85"/>
    <n v="14511.85"/>
    <n v="1"/>
    <n v="14511.85"/>
    <n v="14511.85"/>
    <n v="1209.3208333333334"/>
    <n v="13302.529166666667"/>
    <m/>
    <m/>
    <n v="0"/>
  </r>
  <r>
    <s v="ZI221"/>
    <s v="Šroub zamykatelný HD6 2,0 mm A-5450.14/1"/>
    <x v="2"/>
    <s v="Z 506_NAHRAD_KOV"/>
    <s v="Umělé tělní náhrady - kovové"/>
    <n v="12"/>
    <n v="852.15"/>
    <n v="852.15"/>
    <n v="4"/>
    <n v="3408.6"/>
    <n v="852.15"/>
    <n v="71.012500000000003"/>
    <n v="781.13749999999993"/>
    <m/>
    <m/>
    <n v="0"/>
  </r>
  <r>
    <s v="ZI222"/>
    <s v="Šroub zamykatelný HD6 2,0 mm A-5450.16/1"/>
    <x v="2"/>
    <s v="Z 506_NAHRAD_KOV"/>
    <s v="Umělé tělní náhrady - kovové"/>
    <n v="12"/>
    <n v="852.15"/>
    <n v="852.15"/>
    <n v="2"/>
    <n v="1704.3"/>
    <n v="852.15"/>
    <n v="71.012500000000003"/>
    <n v="781.13749999999993"/>
    <m/>
    <m/>
    <n v="0"/>
  </r>
  <r>
    <s v="ZI224"/>
    <s v="Šroub zamykatelný HD6 2,0 mm A-5450.20/1"/>
    <x v="2"/>
    <s v="Z 506_NAHRAD_KOV"/>
    <s v="Umělé tělní náhrady - kovové"/>
    <n v="12"/>
    <n v="952.2"/>
    <n v="952.2"/>
    <n v="3"/>
    <n v="2856.6000000000004"/>
    <n v="952.20000000000016"/>
    <n v="79.350000000000009"/>
    <n v="872.85000000000014"/>
    <m/>
    <m/>
    <n v="0"/>
  </r>
  <r>
    <s v="ZI232"/>
    <s v="Dlaha volární na distální radius 2.5 A-4750.02"/>
    <x v="2"/>
    <s v="Z 506_NAHRAD_KOV"/>
    <s v="Umělé tělní náhrady - kovové"/>
    <n v="12"/>
    <n v="8757.25"/>
    <n v="8757.25"/>
    <n v="3"/>
    <n v="26271.75"/>
    <n v="8757.25"/>
    <n v="729.77083333333337"/>
    <n v="8027.479166666667"/>
    <n v="12"/>
    <n v="8528.7999999999993"/>
    <n v="25586.399999999998"/>
  </r>
  <r>
    <s v="ZI235"/>
    <s v="Komora pro zvlhčovače jednorázová k ventilátoru Fabian bal. á 10 ks 500.300 (500380)"/>
    <x v="37"/>
    <s v="Z 542 INTENZ_PECE"/>
    <s v="Intenzívní péče, operační sály"/>
    <n v="21"/>
    <n v="360.58"/>
    <n v="378.73"/>
    <n v="20"/>
    <n v="7393.1"/>
    <n v="369.65500000000003"/>
    <n v="17.602619047619051"/>
    <n v="352.05238095238099"/>
    <m/>
    <m/>
    <n v="0"/>
  </r>
  <r>
    <s v="ZI239"/>
    <s v="Čidlo saturační na čelo oximax bal. á 24 ks od 10 kg MAX-FAST-I"/>
    <x v="0"/>
    <s v="Z 503_OSTAT"/>
    <s v="Senzory, čidla "/>
    <n v="21"/>
    <n v="907.5"/>
    <n v="907.5"/>
    <n v="336"/>
    <n v="304920"/>
    <n v="907.5"/>
    <n v="43.214285714285715"/>
    <n v="864.28571428571433"/>
    <m/>
    <m/>
    <n v="0"/>
  </r>
  <r>
    <s v="ZI248"/>
    <s v="Nůžky preparační zahnuté - MAYO- LEXER  DUROTIP DISSECTING SCISSORS  CURVED  165 mm, 6 1/2 BC284R"/>
    <x v="0"/>
    <s v="Z 503_OSTAT"/>
    <s v="Nástroje chirurgické do 1 roku"/>
    <n v="21"/>
    <n v="4934.3999999999996"/>
    <n v="4934.3999999999996"/>
    <n v="3"/>
    <n v="14803.19"/>
    <n v="4934.3966666666665"/>
    <n v="234.97126984126984"/>
    <n v="4699.425396825397"/>
    <m/>
    <m/>
    <n v="0"/>
  </r>
  <r>
    <s v="ZI249"/>
    <s v="Nůžky METZENBAUM, durotip, preparační délka 200 mm BC265R"/>
    <x v="0"/>
    <s v="Z 503_OSTAT"/>
    <s v="Nástroje chirurgické do 1 roku"/>
    <n v="21"/>
    <n v="5295.58"/>
    <n v="5295.58"/>
    <n v="1"/>
    <n v="5295.58"/>
    <n v="5295.58"/>
    <n v="252.17047619047619"/>
    <n v="5043.4095238095233"/>
    <m/>
    <m/>
    <n v="0"/>
  </r>
  <r>
    <s v="ZI250"/>
    <s v="Jehelec HEGAR-MAYO, durogrip, rovný, délka 185 mm BM066R"/>
    <x v="0"/>
    <s v="Z 503_OSTAT"/>
    <s v="Nástroje chirurgické do 1 roku"/>
    <n v="21"/>
    <n v="3189.69"/>
    <n v="3189.69"/>
    <n v="1"/>
    <n v="3189.69"/>
    <n v="3189.69"/>
    <n v="151.89000000000001"/>
    <n v="3037.8"/>
    <m/>
    <m/>
    <n v="0"/>
  </r>
  <r>
    <s v="ZI260"/>
    <s v="Čep gutaperčový 040 158-608 040 (1559247)"/>
    <x v="34"/>
    <s v="Z 509_ZUBOL"/>
    <s v="Zubolékařský materiál"/>
    <n v="12"/>
    <n v="156.4"/>
    <n v="156.4"/>
    <n v="2"/>
    <n v="312.8"/>
    <n v="156.4"/>
    <n v="13.033333333333333"/>
    <n v="143.36666666666667"/>
    <m/>
    <m/>
    <n v="0"/>
  </r>
  <r>
    <s v="ZI269"/>
    <s v="Brýle kyslíkové americký typ upevnění svorkou dětské bal. á 50 ks H-103016(OS/12PED)"/>
    <x v="0"/>
    <s v="Z 503_OSTAT"/>
    <s v="Ostatní - všeobecný materiál"/>
    <n v="12"/>
    <n v="22.64"/>
    <n v="22.64"/>
    <n v="300"/>
    <n v="6792.09"/>
    <n v="22.6403"/>
    <n v="1.8866916666666667"/>
    <n v="20.753608333333332"/>
    <n v="12"/>
    <n v="20.956300000000002"/>
    <n v="6286.89"/>
  </r>
  <r>
    <s v="ZI277"/>
    <s v="Hadička sterilní tisseel sprayset á 10 ks 1504272"/>
    <x v="0"/>
    <s v="Z 503_OSTAT"/>
    <s v="Hadičky spojovací"/>
    <n v="21"/>
    <n v="218.61"/>
    <n v="218.61"/>
    <n v="10"/>
    <n v="2186.11"/>
    <n v="218.61100000000002"/>
    <n v="10.410047619047621"/>
    <n v="208.2009523809524"/>
    <m/>
    <m/>
    <n v="0"/>
  </r>
  <r>
    <s v="ZI283"/>
    <s v="Elektroda vapr Premiere 90 DEPuy 227204"/>
    <x v="0"/>
    <s v="Z 503_OSTAT"/>
    <s v="Elektrody"/>
    <n v="21"/>
    <n v="4840"/>
    <n v="4840"/>
    <n v="1"/>
    <n v="4840"/>
    <n v="4840"/>
    <n v="230.47619047619048"/>
    <n v="4609.5238095238092"/>
    <m/>
    <m/>
    <n v="0"/>
  </r>
  <r>
    <s v="ZI301"/>
    <s v="Dlaha volární na distální radius 2.5 korekční  A-4750.18 "/>
    <x v="2"/>
    <s v="Z 506_NAHRAD_KOV"/>
    <s v="Umělé tělní náhrady - kovové"/>
    <n v="12"/>
    <n v="8757.25"/>
    <n v="8757.25"/>
    <n v="5"/>
    <n v="43786.25"/>
    <n v="8757.25"/>
    <n v="729.77083333333337"/>
    <n v="8027.479166666667"/>
    <n v="12"/>
    <n v="8528.7999999999993"/>
    <n v="42644"/>
  </r>
  <r>
    <s v="ZI307"/>
    <s v="Dlaha LCP distální tibie 3.5 mm mediální bez výběžku levá, dřík 12 otvorů, ocel 02.112.527"/>
    <x v="2"/>
    <s v="Z 506_NAHRAD_KOV"/>
    <s v="Umělé tělní náhrady - kovové"/>
    <n v="12"/>
    <n v="8168.45"/>
    <n v="8168.45"/>
    <n v="2"/>
    <n v="16336.9"/>
    <n v="8168.45"/>
    <n v="680.70416666666665"/>
    <n v="7487.7458333333334"/>
    <m/>
    <m/>
    <n v="0"/>
  </r>
  <r>
    <s v="ZI308"/>
    <s v="Dlaha LCP distální tibie 3.5 mm mediální bez výběžku (187) levá, dřík 10 otv. ocel  02.112.523"/>
    <x v="2"/>
    <s v="Z 506_NAHRAD_KOV"/>
    <s v="Umělé tělní náhrady - kovové"/>
    <n v="12"/>
    <n v="7415.2"/>
    <n v="7415.2"/>
    <n v="3"/>
    <n v="22245.599999999999"/>
    <n v="7415.2"/>
    <n v="617.93333333333328"/>
    <n v="6797.2666666666664"/>
    <m/>
    <m/>
    <n v="0"/>
  </r>
  <r>
    <s v="ZI314"/>
    <s v="Expander tkáňový mentor 150cc oválný 350-5304M"/>
    <x v="1"/>
    <s v="Z 515_NAHRAD_OST"/>
    <s v="Umělé tělní náhrady - ostatní"/>
    <n v="12"/>
    <n v="5101"/>
    <n v="5508.99"/>
    <n v="4"/>
    <n v="21219.98"/>
    <n v="5304.9949999999999"/>
    <n v="442.08291666666668"/>
    <n v="4862.9120833333336"/>
    <m/>
    <m/>
    <n v="0"/>
  </r>
  <r>
    <s v="ZI320"/>
    <s v="Vana kontejnerová 1/2 výška 135 mm JK342"/>
    <x v="38"/>
    <s v="Z 510_DDHM NAS"/>
    <s v="DHM zdravotnický materiál a nástroje (od 3000 Kč)"/>
    <n v="21"/>
    <n v="7269.66"/>
    <n v="7269.66"/>
    <n v="1"/>
    <n v="7269.66"/>
    <n v="7269.66"/>
    <n v="346.1742857142857"/>
    <n v="6923.4857142857145"/>
    <m/>
    <m/>
    <n v="0"/>
  </r>
  <r>
    <s v="ZI321"/>
    <s v="Síto do kontejneru 1/2 243 x 253 x 76 mm JF113R"/>
    <x v="0"/>
    <s v="Z 503_OSTAT"/>
    <s v="Nástroje chirurgické do 1 roku"/>
    <n v="21"/>
    <n v="3457.6"/>
    <n v="3457.6"/>
    <n v="3"/>
    <n v="10372.790000000001"/>
    <n v="3457.5966666666668"/>
    <n v="164.64746031746031"/>
    <n v="3292.9492063492066"/>
    <m/>
    <m/>
    <n v="0"/>
  </r>
  <r>
    <s v="ZI323"/>
    <s v="Implantát mandibulární La Forté systém šroub maxi 2,4 x 8 mm (24-MX-008) 241.012408"/>
    <x v="34"/>
    <s v="Z 509_ZUBOL"/>
    <s v="Zubolékařský materiál"/>
    <n v="12"/>
    <n v="166.75"/>
    <n v="285.14999999999998"/>
    <n v="12"/>
    <n v="2237.79"/>
    <n v="186.48249999999999"/>
    <n v="15.540208333333332"/>
    <n v="170.94229166666665"/>
    <m/>
    <m/>
    <n v="0"/>
  </r>
  <r>
    <s v="ZI324"/>
    <s v="Implantát mandibulární La Forté systém dlaha  maxi rekonstrukční pravá 15 otv. (24-AR-015) 242.60RR14"/>
    <x v="34"/>
    <s v="Z 509_ZUBOL"/>
    <s v="Zubolékařský materiál"/>
    <n v="12"/>
    <n v="2370.15"/>
    <n v="2370.15"/>
    <n v="1"/>
    <n v="2370.15"/>
    <n v="2370.15"/>
    <n v="197.51250000000002"/>
    <n v="2172.6375000000003"/>
    <m/>
    <m/>
    <n v="0"/>
  </r>
  <r>
    <s v="ZI329"/>
    <s v="Dlaha tibiální proximální LCP 4.5/5.0 mm (82) levá, laterální 4 otv. ocel 240.037"/>
    <x v="2"/>
    <s v="Z 506_NAHRAD_KOV"/>
    <s v="Umělé tělní náhrady - kovové"/>
    <n v="12"/>
    <n v="8804.4"/>
    <n v="8804.4"/>
    <n v="2"/>
    <n v="17608.8"/>
    <n v="8804.4"/>
    <n v="733.69999999999993"/>
    <n v="8070.7"/>
    <m/>
    <m/>
    <n v="0"/>
  </r>
  <r>
    <s v="ZI340"/>
    <s v="Šroub zamykací HD7 2,5 x 26 mm A-5750.26/1"/>
    <x v="2"/>
    <s v="Z 506_NAHRAD_KOV"/>
    <s v="Umělé tělní náhrady - kovové"/>
    <n v="12"/>
    <n v="1199.45"/>
    <n v="1199.45"/>
    <n v="17"/>
    <n v="20390.650000000001"/>
    <n v="1199.45"/>
    <n v="99.954166666666666"/>
    <n v="1099.4958333333334"/>
    <m/>
    <m/>
    <n v="0"/>
  </r>
  <r>
    <s v="ZI341"/>
    <s v="Dlaha volární na distální radius 2.5 A-4750.01"/>
    <x v="2"/>
    <s v="Z 506_NAHRAD_KOV"/>
    <s v="Umělé tělní náhrady - kovové"/>
    <n v="12"/>
    <n v="8757.25"/>
    <n v="8757.25"/>
    <n v="3"/>
    <n v="26271.75"/>
    <n v="8757.25"/>
    <n v="729.77083333333337"/>
    <n v="8027.479166666667"/>
    <m/>
    <m/>
    <n v="0"/>
  </r>
  <r>
    <s v="ZI342"/>
    <s v="Implantát oční umělý bulbus Su-Por Sphere kulovitý, velikost 16 mm, sterilní, jednorázový 4029"/>
    <x v="1"/>
    <s v="Z 515_NAHRAD_OST"/>
    <s v="Umělé tělní náhrady - ostatní"/>
    <n v="12"/>
    <n v="13340"/>
    <n v="13340"/>
    <n v="1"/>
    <n v="13340"/>
    <n v="13340"/>
    <n v="1111.6666666666667"/>
    <n v="12228.333333333334"/>
    <m/>
    <m/>
    <n v="0"/>
  </r>
  <r>
    <s v="ZI344"/>
    <s v="Sáček výpustný + invisiclose natura 70 mm béžový standard bal. á 10 ks 0082655 416423"/>
    <x v="0"/>
    <s v="Z 503_OSTAT"/>
    <s v="Ostatní - všeobecný materiál"/>
    <n v="12"/>
    <n v="72.569999999999993"/>
    <n v="72.569999999999993"/>
    <n v="10"/>
    <n v="725.67"/>
    <n v="72.566999999999993"/>
    <n v="6.0472499999999991"/>
    <n v="66.519749999999988"/>
    <m/>
    <m/>
    <n v="0"/>
  </r>
  <r>
    <s v="ZI345"/>
    <s v="Sáček výpustný natura urostomický průhledný standard 70 mm bal. á 10 ks 401537 "/>
    <x v="0"/>
    <s v="Z 503_OSTAT"/>
    <s v="Ostatní - všeobecný materiál"/>
    <n v="12"/>
    <n v="97.94"/>
    <n v="97.94"/>
    <n v="40"/>
    <n v="3917.78"/>
    <n v="97.944500000000005"/>
    <n v="8.1620416666666671"/>
    <n v="89.782458333333338"/>
    <n v="12"/>
    <n v="100.63300000000001"/>
    <n v="4025.3200000000006"/>
  </r>
  <r>
    <s v="ZI346"/>
    <s v="Podložka natura flexibilní 70 mm bal. á 5 ks 0086767 125904"/>
    <x v="0"/>
    <s v="Z 503_OSTAT"/>
    <s v="Ostatní - všeobecný materiál"/>
    <n v="12"/>
    <n v="168.36"/>
    <n v="168.36"/>
    <n v="20"/>
    <n v="3367.1099999999997"/>
    <n v="168.35549999999998"/>
    <n v="14.029624999999998"/>
    <n v="154.32587499999997"/>
    <m/>
    <m/>
    <n v="0"/>
  </r>
  <r>
    <s v="ZI347"/>
    <s v="Podložka natura flexibilní 57 mm bal. á 5 ks 0086766 125903"/>
    <x v="0"/>
    <s v="Z 503_OSTAT"/>
    <s v="Ostatní - všeobecný materiál"/>
    <n v="12"/>
    <n v="168.36"/>
    <n v="168.36"/>
    <n v="20"/>
    <n v="3367.1099999999997"/>
    <n v="168.35549999999998"/>
    <n v="14.029624999999998"/>
    <n v="154.32587499999997"/>
    <m/>
    <m/>
    <n v="0"/>
  </r>
  <r>
    <s v="ZI356"/>
    <s v="Baňka Erlenmeyerova kuželová úzkohrdlá 100 ml VTRB632417119100"/>
    <x v="35"/>
    <s v="Z 505_SKLO_LAB MAT"/>
    <s v="Laboratorní sklo"/>
    <n v="21"/>
    <n v="70.180000000000007"/>
    <n v="70.180000000000007"/>
    <n v="2"/>
    <n v="140.36000000000001"/>
    <n v="70.180000000000007"/>
    <n v="3.3419047619047624"/>
    <n v="66.838095238095249"/>
    <m/>
    <m/>
    <n v="0"/>
  </r>
  <r>
    <s v="ZI357"/>
    <s v="Baňka Erlenmeyerova kuželová úzkohrdlá 200 ml VTRB632417119200"/>
    <x v="35"/>
    <s v="Z 505_SKLO_LAB MAT"/>
    <s v="Laboratorní sklo"/>
    <n v="21"/>
    <n v="75.02"/>
    <n v="75.02"/>
    <n v="4"/>
    <n v="300.08"/>
    <n v="75.02"/>
    <n v="3.5723809523809522"/>
    <n v="71.447619047619042"/>
    <m/>
    <m/>
    <n v="0"/>
  </r>
  <r>
    <s v="ZI358"/>
    <s v="Válec odměrný nízký sklo 1645/BH třída přesnosti B 50 ml VTRB632432351125"/>
    <x v="35"/>
    <s v="Z 505_SKLO_LAB MAT"/>
    <s v="Laboratorní sklo"/>
    <n v="21"/>
    <n v="176.66"/>
    <n v="176.66"/>
    <n v="12"/>
    <n v="2119.92"/>
    <n v="176.66"/>
    <n v="8.4123809523809516"/>
    <n v="168.24761904761905"/>
    <m/>
    <m/>
    <n v="0"/>
  </r>
  <r>
    <s v="ZI360"/>
    <s v="Nálevka k filtračnímu zařízení Millipore sklo borosilikátové 300 ml GLAS260.245.01"/>
    <x v="35"/>
    <s v="Z 505_SKLO_LAB MAT"/>
    <s v="Laboratorní sklo"/>
    <n v="21"/>
    <n v="830.06"/>
    <n v="830.06"/>
    <n v="2"/>
    <n v="1660.12"/>
    <n v="830.06"/>
    <n v="39.526666666666664"/>
    <n v="790.5333333333333"/>
    <m/>
    <m/>
    <n v="0"/>
  </r>
  <r>
    <s v="ZI361"/>
    <s v="Podložka membrány k fitračnímu zařízení Millipore s fritou GLAS260.245.02"/>
    <x v="0"/>
    <s v="Z 503_OSTAT"/>
    <s v="Ostatní - všeobecný materiál"/>
    <n v="21"/>
    <n v="1732.72"/>
    <n v="1732.72"/>
    <n v="3"/>
    <n v="5198.16"/>
    <n v="1732.72"/>
    <n v="82.510476190476197"/>
    <n v="1650.2095238095239"/>
    <m/>
    <m/>
    <n v="0"/>
  </r>
  <r>
    <s v="ZI380"/>
    <s v="Šroub zajišťovací stardrive 5.0 mm 212.218 "/>
    <x v="2"/>
    <s v="Z 506_NAHRAD_KOV"/>
    <s v="Umělé tělní náhrady - kovové"/>
    <n v="12"/>
    <n v="1005.1"/>
    <n v="1005.1"/>
    <n v="2"/>
    <n v="2010.2"/>
    <n v="1005.1"/>
    <n v="83.75833333333334"/>
    <n v="921.3416666666667"/>
    <m/>
    <m/>
    <n v="0"/>
  </r>
  <r>
    <s v="ZI381"/>
    <s v="Škrabka okrouhlá rovná ollier 12,0 mm 22,6 cm 397124140050"/>
    <x v="0"/>
    <s v="Z 503_OSTAT"/>
    <s v="Nástroje chirurgické do 1 roku"/>
    <n v="21"/>
    <n v="779.73"/>
    <n v="779.73"/>
    <n v="4"/>
    <n v="3118.9"/>
    <n v="779.72500000000002"/>
    <n v="37.129761904761907"/>
    <n v="742.59523809523807"/>
    <m/>
    <m/>
    <n v="0"/>
  </r>
  <r>
    <s v="ZI393"/>
    <s v="Dlaha volární 2.5 mm adaptivní A-4750.62"/>
    <x v="2"/>
    <s v="Z 506_NAHRAD_KOV"/>
    <s v="Umělé tělní náhrady - kovové"/>
    <n v="12"/>
    <n v="8920.5499999999993"/>
    <n v="8920.5499999999993"/>
    <n v="8"/>
    <n v="71364.400000000009"/>
    <n v="8920.5500000000011"/>
    <n v="743.37916666666672"/>
    <n v="8177.1708333333345"/>
    <n v="12"/>
    <n v="8687.84"/>
    <n v="69502.720000000001"/>
  </r>
  <r>
    <s v="ZI400"/>
    <s v="Šití V-LOC síla vlákna 3-0, délka vlákna 15 cm, typ jehly kulatá (Surgalloy) délka jehly 26 mm, zakřivení 1/2, bal. á. 12 ks VLOCM0604"/>
    <x v="43"/>
    <s v="Z 531 SITI_ROBOT"/>
    <s v="Šití - robotické centrum"/>
    <n v="12"/>
    <n v="631.35"/>
    <n v="631.35"/>
    <n v="84"/>
    <n v="53033.4"/>
    <n v="631.35"/>
    <n v="52.612500000000004"/>
    <n v="578.73750000000007"/>
    <m/>
    <m/>
    <n v="0"/>
  </r>
  <r>
    <s v="ZI417"/>
    <s v="Dlaha LCP distální tibie 3.5 mm mediální bez výběžku (172) pravá, dřík 8 otv. ocel 02.112.518 "/>
    <x v="2"/>
    <s v="Z 506_NAHRAD_KOV"/>
    <s v="Umělé tělní náhrady - kovové"/>
    <n v="12"/>
    <n v="7415.2"/>
    <n v="7415.2"/>
    <n v="1"/>
    <n v="7415.2"/>
    <n v="7415.2"/>
    <n v="617.93333333333328"/>
    <n v="6797.2666666666664"/>
    <m/>
    <m/>
    <n v="0"/>
  </r>
  <r>
    <s v="ZI422"/>
    <s v="Hlava frézovací nitrodřeňová RIA pr. 12,0 mm sterilní 352.250S "/>
    <x v="0"/>
    <s v="Z 503_OSTAT"/>
    <s v="Ostatní - všeobecný materiál"/>
    <n v="21"/>
    <n v="5082"/>
    <n v="5082"/>
    <n v="1"/>
    <n v="5082"/>
    <n v="5082"/>
    <n v="242"/>
    <n v="4840"/>
    <m/>
    <m/>
    <n v="0"/>
  </r>
  <r>
    <s v="ZI423"/>
    <s v="Jehla spinální 22 G x 90 mm atraumatická zaváděcí 18 G bal. á 20 ks 100/496/122"/>
    <x v="30"/>
    <s v="Z 530 JEHLY"/>
    <s v="Jehly"/>
    <n v="21"/>
    <n v="117.73"/>
    <n v="117.73"/>
    <n v="160"/>
    <n v="18837.28"/>
    <n v="117.73299999999999"/>
    <n v="5.6063333333333327"/>
    <n v="112.12666666666665"/>
    <m/>
    <m/>
    <n v="0"/>
  </r>
  <r>
    <s v="ZI434"/>
    <s v="Zkumavka sample tubes 2 ml CB bal. á 1000 ks 990382"/>
    <x v="35"/>
    <s v="Z 505_SKLO_LAB MAT"/>
    <s v="Laboratorní materiál"/>
    <n v="21"/>
    <n v="1.83"/>
    <n v="1.83"/>
    <n v="6000"/>
    <n v="10962.599999999999"/>
    <n v="1.8270999999999997"/>
    <n v="8.700476190476189E-2"/>
    <n v="1.7400952380952379"/>
    <m/>
    <m/>
    <n v="0"/>
  </r>
  <r>
    <s v="ZI438"/>
    <s v="Tyčinka míchací otavená VTRA7765/9X400"/>
    <x v="35"/>
    <s v="Z 505_SKLO_LAB MAT"/>
    <s v="Laboratorní sklo"/>
    <n v="21"/>
    <n v="49.61"/>
    <n v="49.61"/>
    <n v="14"/>
    <n v="694.54000000000008"/>
    <n v="49.610000000000007"/>
    <n v="2.3623809523809527"/>
    <n v="47.247619047619054"/>
    <m/>
    <m/>
    <n v="0"/>
  </r>
  <r>
    <s v="ZI441"/>
    <s v="Šroub kortikální samořezný HA 4,5 x 65 mm 397129795631"/>
    <x v="2"/>
    <s v="Z 506_NAHRAD_KOV"/>
    <s v="Umělé tělní náhrady - kovové"/>
    <n v="12"/>
    <n v="141.16999999999999"/>
    <n v="141.18"/>
    <n v="13"/>
    <n v="1835.26"/>
    <n v="141.17384615384614"/>
    <n v="11.764487179487178"/>
    <n v="129.40935897435895"/>
    <m/>
    <m/>
    <n v="0"/>
  </r>
  <r>
    <s v="ZI442"/>
    <s v="Šroub kortikální samořezný HA 4,5 x 60 mm 397129795621"/>
    <x v="2"/>
    <s v="Z 506_NAHRAD_KOV"/>
    <s v="Umělé tělní náhrady - kovové"/>
    <n v="12"/>
    <n v="141.16999999999999"/>
    <n v="141.16999999999999"/>
    <n v="10"/>
    <n v="1411.74"/>
    <n v="141.17400000000001"/>
    <n v="11.7645"/>
    <n v="129.40950000000001"/>
    <m/>
    <m/>
    <n v="0"/>
  </r>
  <r>
    <s v="ZI458"/>
    <s v="Stříkačka injekční 3-dílná 20 ml, LL, BD Plastipak L3 ST 20 L C EU, bal. á 120 ks 300629"/>
    <x v="0"/>
    <s v="Z 503_OSTAT"/>
    <s v="Stříkačky"/>
    <n v="12"/>
    <n v="5.63"/>
    <n v="5.63"/>
    <n v="91680"/>
    <n v="515837.51999999938"/>
    <n v="5.626499999999993"/>
    <n v="0.46887499999999943"/>
    <n v="5.1576249999999932"/>
    <n v="12"/>
    <n v="5.2080000000000002"/>
    <n v="477469.44"/>
  </r>
  <r>
    <s v="ZI459"/>
    <s v="Šroub zajišťovací stardrive PFNA pr. 5,0 mm (44) pro hřeb expert, titan zelený 04.005.534"/>
    <x v="2"/>
    <s v="Z 506_NAHRAD_KOV"/>
    <s v="Umělé tělní náhrady - kovové"/>
    <n v="12"/>
    <n v="727.95"/>
    <n v="727.95"/>
    <n v="4"/>
    <n v="2911.8"/>
    <n v="727.95"/>
    <n v="60.662500000000001"/>
    <n v="667.28750000000002"/>
    <m/>
    <m/>
    <n v="0"/>
  </r>
  <r>
    <s v="ZI460"/>
    <s v="Šroub zajišťovací stardrive PFNA pr. 5,0 mm (46) pro hřeb expert, titan zelený 04.005.536"/>
    <x v="2"/>
    <s v="Z 506_NAHRAD_KOV"/>
    <s v="Umělé tělní náhrady - kovové"/>
    <n v="12"/>
    <n v="727.95"/>
    <n v="1069.5"/>
    <n v="8"/>
    <n v="5823.5999999999995"/>
    <n v="727.94999999999993"/>
    <n v="60.662499999999994"/>
    <n v="667.28749999999991"/>
    <m/>
    <m/>
    <n v="0"/>
  </r>
  <r>
    <s v="ZI462"/>
    <s v="Implantát maxillofaciální La Forté systém dlaha midi přímá 12 otv. (16-ST-012) 242.20ST12"/>
    <x v="34"/>
    <s v="Z 509_ZUBOL"/>
    <s v="Zubolékařský materiál"/>
    <n v="12"/>
    <n v="674.9"/>
    <n v="728.89"/>
    <n v="3"/>
    <n v="2132.6799999999998"/>
    <n v="710.89333333333332"/>
    <n v="59.24111111111111"/>
    <n v="651.65222222222224"/>
    <n v="12"/>
    <n v="709.88"/>
    <n v="2129.64"/>
  </r>
  <r>
    <s v="ZI466"/>
    <s v="Šití premicron bal. á 36 ks + podložka teflonová 6 x 3 mm C0027995"/>
    <x v="33"/>
    <s v="Z 529 SITI"/>
    <s v="Šití"/>
    <n v="12"/>
    <n v="133.41"/>
    <n v="133.41"/>
    <n v="72"/>
    <n v="9605.61"/>
    <n v="133.41125"/>
    <n v="11.117604166666666"/>
    <n v="122.29364583333333"/>
    <m/>
    <m/>
    <n v="0"/>
  </r>
  <r>
    <s v="ZI467"/>
    <s v="Šití monoplus fialový 1 (4) bal. á 24 ks B0024091 - dodání konec 5/2022"/>
    <x v="33"/>
    <s v="Z 529 SITI"/>
    <s v="Šití"/>
    <n v="12"/>
    <n v="113.3"/>
    <n v="113.3"/>
    <n v="3024"/>
    <n v="342621.85"/>
    <n v="113.30087632275132"/>
    <n v="9.4417396935626101"/>
    <n v="103.85913662918871"/>
    <m/>
    <m/>
    <n v="0"/>
  </r>
  <r>
    <s v="ZI483"/>
    <s v="Smyčka elektroresekční LOOPS DS10/10"/>
    <x v="0"/>
    <s v="Z 503_OSTAT"/>
    <s v="Ostatní - všeobecný materiál"/>
    <n v="21"/>
    <n v="520.36"/>
    <n v="520.36"/>
    <n v="2"/>
    <n v="1040.72"/>
    <n v="520.36"/>
    <n v="24.779047619047621"/>
    <n v="495.5809523809524"/>
    <m/>
    <m/>
    <n v="0"/>
  </r>
  <r>
    <s v="ZI485"/>
    <s v="Šití monosyn bezbarvý 5/0 (1) bal. á 36 ks C0023613"/>
    <x v="33"/>
    <s v="Z 529 SITI"/>
    <s v="Šití"/>
    <n v="12"/>
    <n v="165.53"/>
    <n v="177.12"/>
    <n v="180"/>
    <n v="30629.68"/>
    <n v="170.1648888888889"/>
    <n v="14.180407407407408"/>
    <n v="155.98448148148148"/>
    <m/>
    <m/>
    <n v="0"/>
  </r>
  <r>
    <s v="ZI487"/>
    <s v="Šití vicryl rapide un 4-0 bal. á 12 ks W9930"/>
    <x v="33"/>
    <s v="Z 529 SITI"/>
    <s v="Šití"/>
    <n v="12"/>
    <n v="120.46"/>
    <n v="120.46"/>
    <n v="396"/>
    <n v="47703.149999999994"/>
    <n v="120.46249999999999"/>
    <n v="10.038541666666665"/>
    <n v="110.42395833333333"/>
    <m/>
    <m/>
    <n v="0"/>
  </r>
  <r>
    <s v="ZI495"/>
    <s v="Elektroda defibrilační pro děti s redukcí QC k defibrilátoru Lifepak 1000 11101-000016"/>
    <x v="0"/>
    <s v="Z 503_OSTAT"/>
    <s v="Elektrody"/>
    <n v="21"/>
    <n v="6132.28"/>
    <n v="6132.28"/>
    <n v="1"/>
    <n v="6132.28"/>
    <n v="6132.28"/>
    <n v="292.01333333333332"/>
    <n v="5840.2666666666664"/>
    <m/>
    <m/>
    <n v="0"/>
  </r>
  <r>
    <s v="ZI496"/>
    <s v="Elektroda defibrilační pro dospělé k defibrilátoru Lifepak1000 QUICK COMBO drátek ven QC 11996-000017"/>
    <x v="0"/>
    <s v="Z 503_OSTAT"/>
    <s v="Elektrody"/>
    <n v="12"/>
    <n v="603.79"/>
    <n v="659.45"/>
    <n v="117"/>
    <n v="74372.649999999965"/>
    <n v="635.66367521367488"/>
    <n v="52.971972934472909"/>
    <n v="582.69170227920199"/>
    <n v="12"/>
    <n v="647.36"/>
    <n v="75741.119999999995"/>
  </r>
  <r>
    <s v="ZI498"/>
    <s v="Dlaha přímá LCP 3,5 mm 9 otvorů 223.591 "/>
    <x v="2"/>
    <s v="Z 506_NAHRAD_KOV"/>
    <s v="Umělé tělní náhrady - kovové"/>
    <n v="12"/>
    <n v="1049.95"/>
    <n v="1049.95"/>
    <n v="15"/>
    <n v="15749.250000000004"/>
    <n v="1049.9500000000003"/>
    <n v="87.495833333333351"/>
    <n v="962.45416666666688"/>
    <n v="12"/>
    <n v="1022.56"/>
    <n v="15338.4"/>
  </r>
  <r>
    <s v="ZI499"/>
    <s v="Dlaha přímá LCP 3,5 mm 10 otvorů 223.601 "/>
    <x v="2"/>
    <s v="Z 506_NAHRAD_KOV"/>
    <s v="Umělé tělní náhrady - kovové"/>
    <n v="12"/>
    <n v="1049.95"/>
    <n v="1049.95"/>
    <n v="4"/>
    <n v="4199.8"/>
    <n v="1049.95"/>
    <n v="87.495833333333337"/>
    <n v="962.45416666666665"/>
    <m/>
    <m/>
    <n v="0"/>
  </r>
  <r>
    <s v="ZI505"/>
    <s v="Dlaha přímá LCP 3,5 mm 7 otvorů 223.571"/>
    <x v="2"/>
    <s v="Z 506_NAHRAD_KOV"/>
    <s v="Umělé tělní náhrady - kovové"/>
    <n v="12"/>
    <n v="1049.95"/>
    <n v="1049.95"/>
    <n v="47"/>
    <n v="49347.649999999972"/>
    <n v="1049.9499999999994"/>
    <n v="87.49583333333328"/>
    <n v="962.45416666666608"/>
    <n v="12"/>
    <n v="1022.56"/>
    <n v="48060.32"/>
  </r>
  <r>
    <s v="ZI535"/>
    <s v="List pilový 5023-143"/>
    <x v="0"/>
    <s v="Z 503_OSTAT"/>
    <s v="Ostatní - všeobecný materiál"/>
    <n v="21"/>
    <n v="801.02"/>
    <n v="854.26"/>
    <n v="20"/>
    <n v="16552.810000000001"/>
    <n v="827.64050000000009"/>
    <n v="39.411452380952383"/>
    <n v="788.22904761904772"/>
    <m/>
    <m/>
    <n v="0"/>
  </r>
  <r>
    <s v="ZI550"/>
    <s v="Implantát maxillofaciální La Forté systém střední obličejová etáž dlaha L pravá dlouhá 4 otv./0,8 mm (20-LR-124M) 242.51LR04"/>
    <x v="34"/>
    <s v="Z 509_ZUBOL"/>
    <s v="Zubolékařský materiál"/>
    <n v="12"/>
    <n v="807.91"/>
    <n v="807.91"/>
    <n v="1"/>
    <n v="807.91"/>
    <n v="807.91"/>
    <n v="67.325833333333335"/>
    <n v="740.58416666666665"/>
    <m/>
    <m/>
    <n v="0"/>
  </r>
  <r>
    <s v="ZI551"/>
    <s v="Záplata křížková 5,1 x 5,1 cm 007943"/>
    <x v="1"/>
    <s v="Z 515_NAHRAD_OST"/>
    <s v="Umělé tělní náhrady - ostatní"/>
    <n v="12"/>
    <n v="1725"/>
    <n v="1725"/>
    <n v="10"/>
    <n v="17250"/>
    <n v="1725"/>
    <n v="143.75"/>
    <n v="1581.25"/>
    <m/>
    <m/>
    <n v="0"/>
  </r>
  <r>
    <s v="ZI558"/>
    <s v="Náplast curapor   7 x   5 cm 32912  (22120,  náhrada za cosmopor ) - nahrazuje ZD107"/>
    <x v="29"/>
    <s v="Z 502_OBVAZ"/>
    <s v="náplasti - obvazový materiál"/>
    <n v="15"/>
    <n v="0.94"/>
    <n v="1.4"/>
    <n v="50022"/>
    <n v="58365.710000000065"/>
    <n v="1.1668008076446377"/>
    <n v="7.7786720509642512E-2"/>
    <n v="1.0890140871349951"/>
    <m/>
    <m/>
    <n v="0"/>
  </r>
  <r>
    <s v="ZI560"/>
    <s v="Špička pipetovací žlutá dlouhá manžeta gilson 1 - 200 ul FLME28063"/>
    <x v="35"/>
    <s v="Z 505_SKLO_LAB MAT"/>
    <s v="Laboratorní materiál"/>
    <n v="21"/>
    <n v="0.15"/>
    <n v="0.16"/>
    <n v="12000"/>
    <n v="1819.7399999999998"/>
    <n v="0.15164499999999997"/>
    <n v="7.2211904761904748E-3"/>
    <n v="0.14442380952380951"/>
    <m/>
    <m/>
    <n v="0"/>
  </r>
  <r>
    <s v="ZI566"/>
    <s v="Zkumavka PS 3 ml 56 x 12 mm bal. á 1000 ks 1056"/>
    <x v="35"/>
    <s v="Z 505_SKLO_LAB MAT"/>
    <s v="Laboratorní materiál"/>
    <n v="21"/>
    <n v="1.06"/>
    <n v="1.06"/>
    <n v="1000"/>
    <n v="1064.8"/>
    <n v="1.0648"/>
    <n v="5.0704761904761905E-2"/>
    <n v="1.0140952380952382"/>
    <m/>
    <m/>
    <n v="0"/>
  </r>
  <r>
    <s v="ZI576"/>
    <s v="Jehla dutá 45° pravá  251004"/>
    <x v="30"/>
    <s v="Z 530 JEHLY"/>
    <s v="Jehly"/>
    <n v="12"/>
    <n v="4404.3999999999996"/>
    <n v="4756.51"/>
    <n v="13"/>
    <n v="59017.750000000007"/>
    <n v="4539.8269230769238"/>
    <n v="378.31891025641033"/>
    <n v="4161.5080128205136"/>
    <n v="12"/>
    <n v="4402.7199999999993"/>
    <n v="57235.359999999993"/>
  </r>
  <r>
    <s v="ZI577"/>
    <s v="Válec chronOS pr.14 mm délka 25 mm 07.720.035"/>
    <x v="2"/>
    <s v="Z 506_NAHRAD_KOV"/>
    <s v="Umělé tělní náhrady - kovové"/>
    <n v="12"/>
    <n v="6707.95"/>
    <n v="6946"/>
    <n v="16"/>
    <n v="107327.19999999997"/>
    <n v="6707.949999999998"/>
    <n v="558.99583333333317"/>
    <n v="6148.9541666666646"/>
    <m/>
    <m/>
    <n v="0"/>
  </r>
  <r>
    <s v="ZI595"/>
    <s v="Šroub zajišťovací stardrive PFNA pr. 5,0 mm (48) pro hřeb expert, titan zelený 04.005.538 "/>
    <x v="2"/>
    <s v="Z 506_NAHRAD_KOV"/>
    <s v="Umělé tělní náhrady - kovové"/>
    <n v="12"/>
    <n v="727.95"/>
    <n v="1069.5"/>
    <n v="5"/>
    <n v="3639.75"/>
    <n v="727.95"/>
    <n v="60.662500000000001"/>
    <n v="667.28750000000002"/>
    <m/>
    <m/>
    <n v="0"/>
  </r>
  <r>
    <s v="ZI599"/>
    <s v="Náplast curapor 10 x   8 cm 32913 ( 22121,  náhrada za cosmopor ) - nahrazuje ZD098"/>
    <x v="29"/>
    <s v="Z 502_OBVAZ"/>
    <s v="Obvazový materiál"/>
    <n v="15"/>
    <n v="1.67"/>
    <n v="2.75"/>
    <n v="24930"/>
    <n v="55460.370000000024"/>
    <n v="2.2246438026474138"/>
    <n v="0.14830958684316092"/>
    <n v="2.0763342158042528"/>
    <m/>
    <m/>
    <n v="0"/>
  </r>
  <r>
    <s v="ZI600"/>
    <s v="Náplast curapor 10 x 15 cm 32914 ( náhrada za cosmopor ) - nahrazuje ZD099"/>
    <x v="29"/>
    <s v="Z 502_OBVAZ"/>
    <s v="Obvazový materiál"/>
    <n v="15"/>
    <n v="2.27"/>
    <n v="4.01"/>
    <n v="18285"/>
    <n v="58933.910000000062"/>
    <n v="3.2230741044572087"/>
    <n v="0.21487160696381391"/>
    <n v="3.0082024974933947"/>
    <m/>
    <m/>
    <n v="0"/>
  </r>
  <r>
    <s v="ZI601"/>
    <s v="Náplast curapor 10 x 20 cm 32915 ( náhrada za cosmopor ) - nahrazuje ZD100"/>
    <x v="29"/>
    <s v="Z 502_OBVAZ"/>
    <s v="Obvazový materiál"/>
    <n v="15"/>
    <n v="3.7"/>
    <n v="4.59"/>
    <n v="3950"/>
    <n v="15948.739999999994"/>
    <n v="4.0376556962025303"/>
    <n v="0.26917704641350204"/>
    <n v="3.7684786497890284"/>
    <m/>
    <m/>
    <n v="0"/>
  </r>
  <r>
    <s v="ZI602"/>
    <s v="Náplast curapor 10 x 34 cm 32918 ( náhrada za cosmopor ) nahrazuje ZD101"/>
    <x v="29"/>
    <s v="Z 502_OBVAZ"/>
    <s v="Obvazový materiál"/>
    <n v="15"/>
    <n v="6.46"/>
    <n v="12.87"/>
    <n v="2300"/>
    <n v="20950.84"/>
    <n v="9.1090608695652175"/>
    <n v="0.60727072463768117"/>
    <n v="8.5017901449275364"/>
    <m/>
    <m/>
    <n v="0"/>
  </r>
  <r>
    <s v="ZI609"/>
    <s v="ChronOS strips   50 x 25 x 3 mm 07.801.100S - již se nevyrábí"/>
    <x v="1"/>
    <s v="Z 515_NAHRAD_OST"/>
    <s v="Umělé tělní náhrady - ostatní"/>
    <n v="12"/>
    <n v="4142.3"/>
    <n v="4142.3"/>
    <n v="29"/>
    <n v="120126.70000000004"/>
    <n v="4142.3000000000011"/>
    <n v="345.19166666666678"/>
    <n v="3797.1083333333345"/>
    <m/>
    <m/>
    <n v="0"/>
  </r>
  <r>
    <s v="ZI617"/>
    <s v="Svorka prádelní úzká JF509R"/>
    <x v="0"/>
    <s v="Z 503_OSTAT"/>
    <s v="Nástroje chirurgické do 1 roku"/>
    <n v="21"/>
    <n v="92.19"/>
    <n v="92.19"/>
    <n v="10"/>
    <n v="921.9"/>
    <n v="92.19"/>
    <n v="4.3899999999999997"/>
    <n v="87.8"/>
    <m/>
    <m/>
    <n v="0"/>
  </r>
  <r>
    <s v="ZI622"/>
    <s v="Jehla bioptická magnum 18G x 300 mm bal. á 10 ks MN1830"/>
    <x v="30"/>
    <s v="Z 530 JEHLY"/>
    <s v="Jehly"/>
    <n v="21"/>
    <n v="411.4"/>
    <n v="411.4"/>
    <n v="20"/>
    <n v="8228"/>
    <n v="411.4"/>
    <n v="19.590476190476188"/>
    <n v="391.8095238095238"/>
    <m/>
    <m/>
    <n v="0"/>
  </r>
  <r>
    <s v="ZI623"/>
    <s v="Okruh dýchací jednorázový pro Oxylog 3000 pro děti VentStar+ (P) 190 cm bal. á 5 ks 5704964-05 "/>
    <x v="37"/>
    <s v="Z 542 INTENZ_PECE"/>
    <s v="Intenzívní péče, operační sály"/>
    <n v="21"/>
    <n v="1303.9100000000001"/>
    <n v="1390.29"/>
    <n v="35"/>
    <n v="47623.229999999996"/>
    <n v="1360.6637142857141"/>
    <n v="64.793510204081628"/>
    <n v="1295.8702040816324"/>
    <m/>
    <m/>
    <n v="0"/>
  </r>
  <r>
    <s v="ZI631"/>
    <s v="Šití tervalon HR27/1 bal. á 24 ks TG 4463"/>
    <x v="33"/>
    <s v="Z 529 SITI"/>
    <s v="Šití"/>
    <n v="21"/>
    <n v="51.75"/>
    <n v="56.77"/>
    <n v="552"/>
    <n v="30409.45"/>
    <n v="55.089583333333337"/>
    <n v="2.6233134920634922"/>
    <n v="52.466269841269842"/>
    <m/>
    <m/>
    <n v="0"/>
  </r>
  <r>
    <s v="ZI644"/>
    <s v="Dlaha sternální uzamykatelná 2.4 mm rovná 13 otvorů bez bezpečnostní závlačky Titan 460.046 "/>
    <x v="2"/>
    <s v="Z 506_NAHRAD_KOV"/>
    <s v="Umělé tělní náhrady - kovové"/>
    <n v="12"/>
    <n v="9525.66"/>
    <n v="9525.66"/>
    <n v="1"/>
    <n v="9525.66"/>
    <n v="9525.66"/>
    <n v="793.80499999999995"/>
    <n v="8731.8549999999996"/>
    <m/>
    <m/>
    <n v="0"/>
  </r>
  <r>
    <s v="ZI653"/>
    <s v="Dlaha přímá LCP 3,5 mm 6 otovrů 223.561 "/>
    <x v="2"/>
    <s v="Z 506_NAHRAD_KOV"/>
    <s v="Umělé tělní náhrady - kovové"/>
    <n v="12"/>
    <n v="1049.95"/>
    <n v="1544.45"/>
    <n v="10"/>
    <n v="10499.500000000002"/>
    <n v="1049.9500000000003"/>
    <n v="87.495833333333351"/>
    <n v="962.45416666666688"/>
    <m/>
    <m/>
    <n v="0"/>
  </r>
  <r>
    <s v="ZI655"/>
    <s v="Difuzér plynový pro mimotělní oběh bal. á 10 ks P8020/00"/>
    <x v="0"/>
    <s v="Z 503_OSTAT"/>
    <s v="Ostatní - všeobecný materiál"/>
    <n v="21"/>
    <n v="1440"/>
    <n v="1440"/>
    <n v="160"/>
    <n v="230399.88999999998"/>
    <n v="1439.9993124999999"/>
    <n v="68.571395833333327"/>
    <n v="1371.4279166666665"/>
    <m/>
    <m/>
    <n v="0"/>
  </r>
  <r>
    <s v="ZI675"/>
    <s v="Zkumavka odběrová se šroubovacím víčkem 12 ml sterilní á 500 ks K005601"/>
    <x v="35"/>
    <s v="Z 505_SKLO_LAB MAT"/>
    <s v="Laboratorní materiál"/>
    <n v="21"/>
    <n v="11.5"/>
    <n v="11.5"/>
    <n v="1000"/>
    <n v="11495"/>
    <n v="11.494999999999999"/>
    <n v="0.5473809523809523"/>
    <n v="10.947619047619046"/>
    <m/>
    <m/>
    <n v="0"/>
  </r>
  <r>
    <s v="ZI681"/>
    <s v="Kapilára heparin litný 140 ul / 2,35 x 90 mm UH bal. á 100 ks 102090"/>
    <x v="0"/>
    <s v="Z 503_OSTAT"/>
    <s v="Odběrové systémy"/>
    <n v="21"/>
    <n v="2.88"/>
    <n v="2.88"/>
    <n v="1800"/>
    <n v="5183.6400000000003"/>
    <n v="2.8798000000000004"/>
    <n v="0.13713333333333336"/>
    <n v="2.742666666666667"/>
    <n v="12"/>
    <n v="2.6656"/>
    <n v="4798.08"/>
  </r>
  <r>
    <s v="ZI682"/>
    <s v="Zátka ke kapiláře á 500 ks (8153) 110180"/>
    <x v="0"/>
    <s v="Z 503_OSTAT"/>
    <s v="Odběrové systémy"/>
    <n v="12"/>
    <n v="1.28"/>
    <n v="1.28"/>
    <n v="11000"/>
    <n v="14108.599999999995"/>
    <n v="1.2825999999999995"/>
    <n v="0.10688333333333329"/>
    <n v="1.1757166666666663"/>
    <n v="12"/>
    <n v="1.1872"/>
    <n v="13059.2"/>
  </r>
  <r>
    <s v="ZI683"/>
    <s v="Drátek míchací á 500 ks 110009"/>
    <x v="0"/>
    <s v="Z 503_OSTAT"/>
    <s v="Odběrové systémy"/>
    <n v="21"/>
    <n v="0.27"/>
    <n v="0.27"/>
    <n v="2500"/>
    <n v="665.5"/>
    <n v="0.26619999999999999"/>
    <n v="1.2676190476190476E-2"/>
    <n v="0.25352380952380954"/>
    <m/>
    <m/>
    <n v="0"/>
  </r>
  <r>
    <s v="ZI688"/>
    <s v="Šroub zamykací HD7 2,5 x 10 mm A-5750.10/1"/>
    <x v="2"/>
    <s v="Z 506_NAHRAD_KOV"/>
    <s v="Umělé tělní náhrady - kovové"/>
    <n v="12"/>
    <n v="1106.3"/>
    <n v="1106.3"/>
    <n v="2"/>
    <n v="2212.6"/>
    <n v="1106.3"/>
    <n v="92.191666666666663"/>
    <n v="1014.1083333333333"/>
    <m/>
    <m/>
    <n v="0"/>
  </r>
  <r>
    <s v="ZI689"/>
    <s v="Dlaha volární na distální radius 2.5 korekční A-4750.19"/>
    <x v="2"/>
    <s v="Z 506_NAHRAD_KOV"/>
    <s v="Umělé tělní náhrady - kovové"/>
    <n v="12"/>
    <n v="9295.4500000000007"/>
    <n v="9295.4500000000007"/>
    <n v="1"/>
    <n v="9295.4500000000007"/>
    <n v="9295.4500000000007"/>
    <n v="774.62083333333339"/>
    <n v="8520.8291666666664"/>
    <m/>
    <m/>
    <n v="0"/>
  </r>
  <r>
    <s v="ZI694"/>
    <s v="Implantát mandibulární šroub MatrixMANDIBLE LOCK  MatrixMANDIBLE pr. 2.4 x 12 mm 04.503.442.01C"/>
    <x v="34"/>
    <s v="Z 509_ZUBOL"/>
    <s v="Zubolékařský materiál"/>
    <n v="12"/>
    <n v="467.75"/>
    <n v="467.75"/>
    <n v="12"/>
    <n v="5613.01"/>
    <n v="467.75083333333333"/>
    <n v="38.979236111111113"/>
    <n v="428.77159722222223"/>
    <m/>
    <m/>
    <n v="0"/>
  </r>
  <r>
    <s v="ZI695"/>
    <s v="Implantát mandibulární šroub MatrixMANDIBLE LOCK  MatrixMANDIBLE pr. 2.4 x 14 mm 04.503.444.01C"/>
    <x v="34"/>
    <s v="Z 509_ZUBOL"/>
    <s v="Zubolékařský materiál"/>
    <n v="12"/>
    <n v="467.75"/>
    <n v="467.75"/>
    <n v="11"/>
    <n v="5145.25"/>
    <n v="467.75"/>
    <n v="38.979166666666664"/>
    <n v="428.77083333333331"/>
    <m/>
    <m/>
    <n v="0"/>
  </r>
  <r>
    <s v="ZI700"/>
    <s v="Stojánek keramický - sada G VI9256"/>
    <x v="34"/>
    <s v="Z 509_ZUBOL"/>
    <s v="Zubolékařský materiál"/>
    <n v="21"/>
    <n v="1209.3599999999999"/>
    <n v="1209.3599999999999"/>
    <n v="1"/>
    <n v="1209.3599999999999"/>
    <n v="1209.3599999999999"/>
    <n v="57.588571428571427"/>
    <n v="1151.7714285714285"/>
    <m/>
    <m/>
    <n v="0"/>
  </r>
  <r>
    <s v="ZI704"/>
    <s v="Dlaha LCP distální tibie 3.5 mm mediální bez výběžku levá, dřík 8 otv. ocel 02.112.519 "/>
    <x v="2"/>
    <s v="Z 506_NAHRAD_KOV"/>
    <s v="Umělé tělní náhrady - kovové"/>
    <n v="12"/>
    <n v="7415.2"/>
    <n v="7415.2"/>
    <n v="2"/>
    <n v="14830.4"/>
    <n v="7415.2"/>
    <n v="617.93333333333328"/>
    <n v="6797.2666666666664"/>
    <m/>
    <m/>
    <n v="0"/>
  </r>
  <r>
    <s v="ZI709"/>
    <s v="Svorka na cévy Rochester Ochsner rovná 160 mm 397115080561"/>
    <x v="0"/>
    <s v="Z 503_OSTAT"/>
    <s v="Nástroje chirurgické do 1 roku"/>
    <n v="21"/>
    <n v="771.38"/>
    <n v="816.75"/>
    <n v="20"/>
    <n v="15881.25"/>
    <n v="794.0625"/>
    <n v="37.8125"/>
    <n v="756.25"/>
    <m/>
    <m/>
    <n v="0"/>
  </r>
  <r>
    <s v="ZI714"/>
    <s v="Jehla dutá 45° levá  251003"/>
    <x v="30"/>
    <s v="Z 530 JEHLY"/>
    <s v="Jehly"/>
    <n v="12"/>
    <n v="4404.3999999999996"/>
    <n v="4404.3999999999996"/>
    <n v="13"/>
    <n v="57257.200000000004"/>
    <n v="4404.4000000000005"/>
    <n v="367.03333333333336"/>
    <n v="4037.3666666666672"/>
    <n v="12"/>
    <n v="4402.7199999999993"/>
    <n v="57235.359999999993"/>
  </r>
  <r>
    <s v="ZI720"/>
    <s v="Zkumavka Gama Group, 15 ml PS,  s modrým víčkem, 14/16×100 mm, kulaté dno,  sterilní,  bal. á 1200 Ks (60 x 20 ks) V400915-01"/>
    <x v="0"/>
    <s v="Z 503_OSTAT"/>
    <s v="Odběrové systémy"/>
    <n v="12"/>
    <n v="3.12"/>
    <n v="3.15"/>
    <n v="8400"/>
    <n v="26260.639999999999"/>
    <n v="3.1262666666666665"/>
    <n v="0.26052222222222221"/>
    <n v="2.8657444444444442"/>
    <n v="12"/>
    <n v="2.8655166666666667"/>
    <n v="24070.34"/>
  </r>
  <r>
    <s v="ZI731"/>
    <s v="Lžička oboustranná 397125510156"/>
    <x v="0"/>
    <s v="Z 503_OSTAT"/>
    <s v="Nástroje chirurgické do 1 roku"/>
    <n v="21"/>
    <n v="556.48"/>
    <n v="556.48"/>
    <n v="5"/>
    <n v="2782.4"/>
    <n v="556.48"/>
    <n v="26.499047619047619"/>
    <n v="529.98095238095243"/>
    <m/>
    <m/>
    <n v="0"/>
  </r>
  <r>
    <s v="ZI732"/>
    <s v="Vlákno retrakční Ultrapak č.00 délka vlákna v lahvičce 244 cm žluté UD9332"/>
    <x v="34"/>
    <s v="Z 509_ZUBOL"/>
    <s v="Zubolékařský materiál"/>
    <n v="21"/>
    <n v="580"/>
    <n v="580"/>
    <n v="3"/>
    <n v="1740"/>
    <n v="580"/>
    <n v="27.61904761904762"/>
    <n v="552.38095238095241"/>
    <m/>
    <m/>
    <n v="0"/>
  </r>
  <r>
    <s v="ZI733"/>
    <s v="Roztok aditivní pro skladování trombocytů PASIII M á 20 ks SSP2150U-1OL + 500 ml"/>
    <x v="24"/>
    <s v="Z 528 SETY"/>
    <s v="Odběrové systémy transfúzní odd."/>
    <n v="12"/>
    <n v="226.27"/>
    <n v="240.79"/>
    <n v="620"/>
    <n v="145224.19999999998"/>
    <n v="234.23258064516125"/>
    <n v="19.519381720430104"/>
    <n v="214.71319892473116"/>
    <n v="12"/>
    <n v="222.88"/>
    <n v="138185.60000000001"/>
  </r>
  <r>
    <s v="ZI737"/>
    <s v="Krytí hemostatické surgicel fibrillar 10 x 5 cm bal. á 10 ks 411962"/>
    <x v="29"/>
    <s v="Z 502_OBVAZ"/>
    <s v="Hemostatikum"/>
    <n v="12"/>
    <n v="1430.17"/>
    <n v="3087.75"/>
    <n v="130"/>
    <n v="295121.58"/>
    <n v="2270.1660000000002"/>
    <n v="189.18050000000002"/>
    <n v="2080.9855000000002"/>
    <m/>
    <m/>
    <n v="0"/>
  </r>
  <r>
    <s v="ZI741"/>
    <s v="Šroub kortikální 3,5 mm pánevní (75) samořezný, výška hlavy 2.75 204.675"/>
    <x v="2"/>
    <s v="Z 506_NAHRAD_KOV"/>
    <s v="Umělé tělní náhrady - kovové"/>
    <n v="12"/>
    <n v="662.4"/>
    <n v="662.4"/>
    <n v="2"/>
    <n v="1324.8"/>
    <n v="662.4"/>
    <n v="55.199999999999996"/>
    <n v="607.19999999999993"/>
    <m/>
    <m/>
    <n v="0"/>
  </r>
  <r>
    <s v="ZI747"/>
    <s v="Jehla bioptická navigační 9733068"/>
    <x v="30"/>
    <s v="Z 530 JEHLY"/>
    <s v="Jehly"/>
    <n v="21"/>
    <n v="14302.2"/>
    <n v="14302.2"/>
    <n v="2"/>
    <n v="28604.400000000001"/>
    <n v="14302.2"/>
    <n v="681.05714285714294"/>
    <n v="13621.142857142859"/>
    <m/>
    <m/>
    <n v="0"/>
  </r>
  <r>
    <s v="ZI764"/>
    <s v="Špička pipetovací žlutá eppendorf Standard bal. 2x500 2ul-200ul 1330030000870"/>
    <x v="0"/>
    <s v="Z 503_OSTAT"/>
    <s v="Ostatní - všeobecný materiál"/>
    <n v="21"/>
    <n v="1.31"/>
    <n v="1.31"/>
    <n v="17000"/>
    <n v="22215.599999999995"/>
    <n v="1.3067999999999997"/>
    <n v="6.2228571428571418E-2"/>
    <n v="1.2445714285714282"/>
    <m/>
    <m/>
    <n v="0"/>
  </r>
  <r>
    <s v="ZI765"/>
    <s v="Zkumavka PS 15 ml sterilní se zátkou s kulatým dnem bal. á 20 ks Z1331000020115"/>
    <x v="35"/>
    <s v="Z 505_SKLO_LAB MAT"/>
    <s v="Laboratorní materiál"/>
    <n v="21"/>
    <n v="3.93"/>
    <n v="3.93"/>
    <n v="4060"/>
    <n v="15965.95"/>
    <n v="3.9325000000000001"/>
    <n v="0.18726190476190477"/>
    <n v="3.7452380952380953"/>
    <n v="21"/>
    <n v="3.9325000000000001"/>
    <n v="15965.95"/>
  </r>
  <r>
    <s v="ZI770"/>
    <s v="Špička pipetovací Capp ExpellPlus 10ul FT (10 x 96) bal. á 4800 ks (5030061) 5030030"/>
    <x v="35"/>
    <s v="Z 505_SKLO_LAB MAT"/>
    <s v="Laboratorní materiál"/>
    <n v="21"/>
    <n v="2.25"/>
    <n v="2.25"/>
    <n v="9600"/>
    <n v="21598.5"/>
    <n v="2.2498437500000001"/>
    <n v="0.10713541666666668"/>
    <n v="2.1427083333333337"/>
    <m/>
    <m/>
    <n v="0"/>
  </r>
  <r>
    <s v="ZI771"/>
    <s v="Špička pipetovací Capp ExpellPlus 20ul FT bal. 10 x 96 ks 5030062"/>
    <x v="35"/>
    <s v="Z 505_SKLO_LAB MAT"/>
    <s v="Laboratorní materiál"/>
    <n v="21"/>
    <n v="2.25"/>
    <n v="2.25"/>
    <n v="4800"/>
    <n v="10799.25"/>
    <n v="2.2498437500000001"/>
    <n v="0.10713541666666668"/>
    <n v="2.1427083333333337"/>
    <m/>
    <m/>
    <n v="0"/>
  </r>
  <r>
    <s v="ZI774"/>
    <s v="Šroub kanylovaný 3.5 mm 205.020"/>
    <x v="2"/>
    <s v="Z 506_NAHRAD_KOV"/>
    <s v="Umělé tělní náhrady - kovové"/>
    <n v="12"/>
    <n v="731.4"/>
    <n v="731.4"/>
    <n v="3"/>
    <n v="2194.1999999999998"/>
    <n v="731.4"/>
    <n v="60.949999999999996"/>
    <n v="670.44999999999993"/>
    <m/>
    <m/>
    <n v="0"/>
  </r>
  <r>
    <s v="ZI778"/>
    <s v="Šroub kortikální 4.5 mm 214.872"/>
    <x v="2"/>
    <s v="Z 506_NAHRAD_KOV"/>
    <s v="Umělé tělní náhrady - kovové"/>
    <n v="12"/>
    <n v="265.31"/>
    <n v="265.31"/>
    <n v="1"/>
    <n v="265.31"/>
    <n v="265.31"/>
    <n v="22.109166666666667"/>
    <n v="243.20083333333332"/>
    <m/>
    <m/>
    <n v="0"/>
  </r>
  <r>
    <s v="ZI781"/>
    <s v="Elektroda neutrální monopolární pro dospělé á 100 ks 2125"/>
    <x v="0"/>
    <s v="Z 503_OSTAT"/>
    <s v="Elektrody"/>
    <n v="12"/>
    <n v="18.68"/>
    <n v="18.68"/>
    <n v="3100"/>
    <n v="57915.44000000001"/>
    <n v="18.682400000000005"/>
    <n v="1.5568666666666671"/>
    <n v="17.125533333333337"/>
    <n v="12"/>
    <n v="17.2928"/>
    <n v="53607.68"/>
  </r>
  <r>
    <s v="ZI782"/>
    <s v="Elektroda neutrální monopolární pro děti 2600 (dřív.k.č.2225)"/>
    <x v="0"/>
    <s v="Z 503_OSTAT"/>
    <s v="Elektrody"/>
    <n v="21"/>
    <n v="18.68"/>
    <n v="18.68"/>
    <n v="100"/>
    <n v="1868.24"/>
    <n v="18.682400000000001"/>
    <n v="0.88963809523809534"/>
    <n v="17.792761904761907"/>
    <m/>
    <m/>
    <n v="0"/>
  </r>
  <r>
    <s v="ZI783"/>
    <s v="Špička pipetovací Sample Evolis Tips 300ul bal. 18 x 960 ks 89611"/>
    <x v="35"/>
    <s v="Z 505_SKLO_LAB MAT"/>
    <s v="Laboratorní materiál"/>
    <n v="21"/>
    <n v="1.88"/>
    <n v="1.88"/>
    <n v="17280"/>
    <n v="32453.41"/>
    <n v="1.8780908564814816"/>
    <n v="8.9432897927689603E-2"/>
    <n v="1.7886579585537921"/>
    <m/>
    <m/>
    <n v="0"/>
  </r>
  <r>
    <s v="ZI784"/>
    <s v="Set pro enterální výživu flocare Infinity Pack Mobile Set s medikačním portem (kohout) s konektory ENFit, kompatibilní s vaky Nutrison, pro podání do sondy z vaků Flocare 586520"/>
    <x v="0"/>
    <s v="Z 503_OSTAT"/>
    <s v="Ostatní - všeobecný materiál"/>
    <n v="21"/>
    <n v="266.64999999999998"/>
    <n v="266.64999999999998"/>
    <n v="30"/>
    <n v="7999.52"/>
    <n v="266.65066666666667"/>
    <n v="12.697650793650794"/>
    <n v="253.95301587301589"/>
    <m/>
    <m/>
    <n v="0"/>
  </r>
  <r>
    <s v="ZI789"/>
    <s v="Sáček výpustný natura urostomický průhledný standard 45 mm bal. á 10 ks 401535"/>
    <x v="0"/>
    <s v="Z 503_OSTAT"/>
    <s v="Ostatní - všeobecný materiál"/>
    <n v="12"/>
    <n v="97.94"/>
    <n v="97.94"/>
    <n v="30"/>
    <n v="2938.33"/>
    <n v="97.944333333333333"/>
    <n v="8.1620277777777783"/>
    <n v="89.782305555555553"/>
    <n v="12"/>
    <n v="100.63300000000001"/>
    <n v="3018.9900000000002"/>
  </r>
  <r>
    <s v="ZI790"/>
    <s v="Set infuzní intrafix SafeSet LL 180 cm s Airstopem a Primestopem bal. á 100 ks 4063000"/>
    <x v="24"/>
    <s v="Z 528 SETY"/>
    <s v="Sety"/>
    <n v="12"/>
    <n v="12.95"/>
    <n v="13.92"/>
    <n v="46600"/>
    <n v="629853.4099999998"/>
    <n v="13.51616759656652"/>
    <n v="1.1263472997138766"/>
    <n v="12.389820296852644"/>
    <n v="12"/>
    <n v="12.88"/>
    <n v="600208"/>
  </r>
  <r>
    <s v="ZI792"/>
    <s v="Trepan barron 6,5 mm K20-2052"/>
    <x v="0"/>
    <s v="Z 503_OSTAT"/>
    <s v="Ostatní - všeobecný materiál"/>
    <n v="21"/>
    <n v="4028.86"/>
    <n v="4028.87"/>
    <n v="3"/>
    <n v="12086.6"/>
    <n v="4028.8666666666668"/>
    <n v="191.85079365079366"/>
    <n v="3837.0158730158732"/>
    <n v="21"/>
    <n v="4138.2"/>
    <n v="12414.599999999999"/>
  </r>
  <r>
    <s v="ZI804"/>
    <s v="Šroub kortikální schanzův  70/30 mm R37101"/>
    <x v="2"/>
    <s v="Z 506_NAHRAD_KOV"/>
    <s v="Umělé tělní náhrady - kovové"/>
    <n v="12"/>
    <n v="1764.1"/>
    <n v="1764.1"/>
    <n v="8"/>
    <n v="14112.8"/>
    <n v="1764.1"/>
    <n v="147.00833333333333"/>
    <n v="1617.0916666666667"/>
    <m/>
    <m/>
    <n v="0"/>
  </r>
  <r>
    <s v="ZI805"/>
    <s v="Šroub kortikální schanzův  60/20 mm R37100"/>
    <x v="2"/>
    <s v="Z 506_NAHRAD_KOV"/>
    <s v="Umělé tělní náhrady - kovové"/>
    <n v="12"/>
    <n v="1764.1"/>
    <n v="1764.1"/>
    <n v="4"/>
    <n v="7056.4"/>
    <n v="1764.1"/>
    <n v="147.00833333333333"/>
    <n v="1617.0916666666667"/>
    <m/>
    <m/>
    <n v="0"/>
  </r>
  <r>
    <s v="ZI806"/>
    <s v="Šroub kortikální HD7 2,5 x 22 mm DA-5700.22/1"/>
    <x v="2"/>
    <s v="Z 506_NAHRAD_KOV"/>
    <s v="Umělé tělní náhrady - kovové"/>
    <n v="12"/>
    <n v="621"/>
    <n v="621"/>
    <n v="1"/>
    <n v="621"/>
    <n v="621"/>
    <n v="51.75"/>
    <n v="569.25"/>
    <m/>
    <m/>
    <n v="0"/>
  </r>
  <r>
    <s v="ZI809"/>
    <s v="Drát CNA prut 17 x 25 101-009"/>
    <x v="34"/>
    <s v="Z 509_ZUBOL"/>
    <s v="Zubolékařský materiál"/>
    <n v="12"/>
    <n v="144"/>
    <n v="144"/>
    <n v="10"/>
    <n v="1440"/>
    <n v="144"/>
    <n v="12"/>
    <n v="132"/>
    <m/>
    <m/>
    <n v="0"/>
  </r>
  <r>
    <s v="ZI810"/>
    <s v="Nit elastická kulatá hrubá J0388"/>
    <x v="34"/>
    <s v="Z 509_ZUBOL"/>
    <s v="Zubolékařský materiál"/>
    <n v="12"/>
    <n v="634.5"/>
    <n v="705"/>
    <n v="6"/>
    <n v="4018.5"/>
    <n v="669.75"/>
    <n v="55.8125"/>
    <n v="613.9375"/>
    <m/>
    <m/>
    <n v="0"/>
  </r>
  <r>
    <s v="ZI812"/>
    <s v="Mikrozkumavka 0,6 ml eppendorf á 1000 ks U 343 500.N "/>
    <x v="35"/>
    <s v="Z 505_SKLO_LAB MAT"/>
    <s v="Laboratorní materiál"/>
    <n v="21"/>
    <n v="1.05"/>
    <n v="1.05"/>
    <n v="6000"/>
    <n v="6296.96"/>
    <n v="1.0494933333333334"/>
    <n v="4.9975873015873015E-2"/>
    <n v="0.99951746031746036"/>
    <m/>
    <m/>
    <n v="0"/>
  </r>
  <r>
    <s v="ZI815"/>
    <s v="Semi-mikro cuvette 10 x 4 mm objem 1,6 acrylic á 100 ks 67.740"/>
    <x v="0"/>
    <s v="Z 503_OSTAT"/>
    <s v="Ostatní - všeobecný materiál"/>
    <n v="21"/>
    <n v="3.65"/>
    <n v="4.5599999999999996"/>
    <n v="1500"/>
    <n v="5662.8"/>
    <n v="3.7752000000000003"/>
    <n v="0.17977142857142858"/>
    <n v="3.5954285714285716"/>
    <m/>
    <m/>
    <n v="0"/>
  </r>
  <r>
    <s v="ZI823"/>
    <s v="Signum Dentin 1x4g A4 HK66020010 (4950996A)"/>
    <x v="34"/>
    <s v="Z 509_ZUBOL"/>
    <s v="Zubolékařský materiál"/>
    <n v="21"/>
    <n v="855.17"/>
    <n v="855.17"/>
    <n v="1"/>
    <n v="855.17"/>
    <n v="855.17"/>
    <n v="40.722380952380952"/>
    <n v="814.44761904761901"/>
    <m/>
    <m/>
    <n v="0"/>
  </r>
  <r>
    <s v="ZI825"/>
    <s v="Fréza do frézovacího přístroje ED2466F 103023"/>
    <x v="34"/>
    <s v="Z 509_ZUBOL"/>
    <s v="Zubolékařský materiál"/>
    <n v="21"/>
    <n v="561.41999999999996"/>
    <n v="561.41999999999996"/>
    <n v="1"/>
    <n v="561.41999999999996"/>
    <n v="561.41999999999996"/>
    <n v="26.734285714285711"/>
    <n v="534.6857142857142"/>
    <m/>
    <m/>
    <n v="0"/>
  </r>
  <r>
    <s v="ZI835"/>
    <s v="Náhrada kolenního kloubu OXFORD unikompartmentální vložka meniskeální anatomická medium 159548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I846"/>
    <s v="Krytí askina 7,5 x 10 silikonové silnet bal. á 10 ks 5197510"/>
    <x v="29"/>
    <s v="Z 502_OBVAZ"/>
    <s v="hojení ran - obvazový materiál"/>
    <n v="12"/>
    <n v="150.47"/>
    <n v="150.47"/>
    <n v="10"/>
    <n v="1504.66"/>
    <n v="150.46600000000001"/>
    <n v="12.538833333333335"/>
    <n v="137.92716666666666"/>
    <m/>
    <m/>
    <n v="0"/>
  </r>
  <r>
    <s v="ZI848"/>
    <s v="Krytí askina 10 x 10 dressil bal. á 10 ks 5291010"/>
    <x v="29"/>
    <s v="Z 502_OBVAZ"/>
    <s v="hojení ran - obvazový materiál"/>
    <n v="12"/>
    <n v="174.3"/>
    <n v="174.3"/>
    <n v="10"/>
    <n v="1742.97"/>
    <n v="174.297"/>
    <n v="14.524749999999999"/>
    <n v="159.77224999999999"/>
    <m/>
    <m/>
    <n v="0"/>
  </r>
  <r>
    <s v="ZI850"/>
    <s v="Dlaha LCP distální tibie 3.5 mm mediální bez výběžku pravá, dřík 6 otv., ocel 02.112.514 "/>
    <x v="2"/>
    <s v="Z 506_NAHRAD_KOV"/>
    <s v="Umělé tělní náhrady - kovové"/>
    <n v="12"/>
    <n v="6640.1"/>
    <n v="6640.1"/>
    <n v="2"/>
    <n v="13280.2"/>
    <n v="6640.1"/>
    <n v="553.3416666666667"/>
    <n v="6086.7583333333332"/>
    <n v="12"/>
    <n v="6466.88"/>
    <n v="12933.76"/>
  </r>
  <r>
    <s v="ZI854"/>
    <s v="Hřeb expert femorální laterální 9.0 mm (420) kanylovaný, pravý, titan 04.003.264"/>
    <x v="2"/>
    <s v="Z 506_NAHRAD_KOV"/>
    <s v="Umělé tělní náhrady - kovové"/>
    <n v="12"/>
    <n v="9139.6299999999992"/>
    <n v="9504.75"/>
    <n v="2"/>
    <n v="18279.259999999998"/>
    <n v="9139.6299999999992"/>
    <n v="761.63583333333327"/>
    <n v="8377.9941666666655"/>
    <m/>
    <m/>
    <n v="0"/>
  </r>
  <r>
    <s v="ZI855"/>
    <s v="Šroub kyčelní stardrive pr. 6.5 mm pro Expert LFN 95 mm 04.003.029"/>
    <x v="2"/>
    <s v="Z 506_NAHRAD_KOV"/>
    <s v="Umělé tělní náhrady - kovové"/>
    <n v="12"/>
    <n v="1976.85"/>
    <n v="2908.35"/>
    <n v="2"/>
    <n v="3953.7"/>
    <n v="1976.85"/>
    <n v="164.73749999999998"/>
    <n v="1812.1125"/>
    <m/>
    <m/>
    <n v="0"/>
  </r>
  <r>
    <s v="ZI856"/>
    <s v="Šroub kyčelní stardrive pr. 6.5 mm pro Expert LFN 100 mm 04.003.030"/>
    <x v="2"/>
    <s v="Z 506_NAHRAD_KOV"/>
    <s v="Umělé tělní náhrady - kovové"/>
    <n v="12"/>
    <n v="1976.85"/>
    <n v="2908.35"/>
    <n v="4"/>
    <n v="7907.4"/>
    <n v="1976.85"/>
    <n v="164.73749999999998"/>
    <n v="1812.1125"/>
    <n v="12"/>
    <n v="1925.28"/>
    <n v="7701.12"/>
  </r>
  <r>
    <s v="ZI857"/>
    <s v="Hlava expert zaslepovací 12.0 mm (100) kanyl. prodlouž. 0 mm, pro LFN a R/AFN šedá 04.003.000"/>
    <x v="2"/>
    <s v="Z 506_NAHRAD_KOV"/>
    <s v="Umělé tělní náhrady - kovové"/>
    <n v="12"/>
    <n v="979.8"/>
    <n v="979.8"/>
    <n v="13"/>
    <n v="12737.399999999998"/>
    <n v="979.79999999999984"/>
    <n v="81.649999999999991"/>
    <n v="898.14999999999986"/>
    <n v="12"/>
    <n v="954.24"/>
    <n v="12405.12"/>
  </r>
  <r>
    <s v="ZI858"/>
    <s v="Šroub zajišťovací stardrive PFNA pr. 5,0 mm (76) pro hřeb expert, titan zelený 04.005.566"/>
    <x v="2"/>
    <s v="Z 506_NAHRAD_KOV"/>
    <s v="Umělé tělní náhrady - kovové"/>
    <n v="12"/>
    <n v="727.95"/>
    <n v="1069.5"/>
    <n v="3"/>
    <n v="2183.8500000000004"/>
    <n v="727.95000000000016"/>
    <n v="60.662500000000016"/>
    <n v="667.28750000000014"/>
    <m/>
    <m/>
    <n v="0"/>
  </r>
  <r>
    <s v="ZI861"/>
    <s v="Hlava expert zaslepovací 12.0 mm kanyl. prodlouž.  5 mm, pro LFN 04.003.001"/>
    <x v="2"/>
    <s v="Z 506_NAHRAD_KOV"/>
    <s v="Umělé tělní náhrady - kovové"/>
    <n v="12"/>
    <n v="979.8"/>
    <n v="1440.95"/>
    <n v="4"/>
    <n v="3919.2000000000003"/>
    <n v="979.80000000000007"/>
    <n v="81.650000000000006"/>
    <n v="898.15000000000009"/>
    <n v="12"/>
    <n v="954.24"/>
    <n v="3816.96"/>
  </r>
  <r>
    <s v="ZI862"/>
    <s v="Hřeb expert femorální laterální 10.0 mm (420) kanylovaný, pravý, titan 04.003.364   "/>
    <x v="2"/>
    <s v="Z 506_NAHRAD_KOV"/>
    <s v="Umělé tělní náhrady - kovové"/>
    <n v="12"/>
    <n v="9139.6299999999992"/>
    <n v="9139.6299999999992"/>
    <n v="2"/>
    <n v="18279.259999999998"/>
    <n v="9139.6299999999992"/>
    <n v="761.63583333333327"/>
    <n v="8377.9941666666655"/>
    <m/>
    <m/>
    <n v="0"/>
  </r>
  <r>
    <s v="ZI863"/>
    <s v="Šroub zajišťovací stardrive PFNA pr. 5,0 mm (66) pro hřeb expert, titan zelený 04.005.556"/>
    <x v="2"/>
    <s v="Z 506_NAHRAD_KOV"/>
    <s v="Umělé tělní náhrady - kovové"/>
    <n v="12"/>
    <n v="727.95"/>
    <n v="727.95"/>
    <n v="2"/>
    <n v="1455.9"/>
    <n v="727.95"/>
    <n v="60.662500000000001"/>
    <n v="667.28750000000002"/>
    <m/>
    <m/>
    <n v="0"/>
  </r>
  <r>
    <s v="ZI865"/>
    <s v="Protéza cévní hemashield 38/15 M00202175138P0"/>
    <x v="1"/>
    <s v="Z 515_NAHRAD_OST"/>
    <s v="Umělé tělní náhrady - ostatní"/>
    <n v="12"/>
    <n v="15369.89"/>
    <n v="15369.89"/>
    <n v="1"/>
    <n v="15369.89"/>
    <n v="15369.89"/>
    <n v="1280.8241666666665"/>
    <n v="14089.065833333332"/>
    <n v="12"/>
    <n v="14968.93"/>
    <n v="14968.93"/>
  </r>
  <r>
    <s v="ZI867"/>
    <s v="Dlaha háčková LCP 3,5 mm na klíční kost 5 otvorů pravá, hloubka háku 15 mm, titan 441.084"/>
    <x v="2"/>
    <s v="Z 506_NAHRAD_KOV"/>
    <s v="Umělé tělní náhrady - kovové"/>
    <n v="12"/>
    <n v="5989.2"/>
    <n v="5989.2"/>
    <n v="1"/>
    <n v="5989.2"/>
    <n v="5989.2"/>
    <n v="499.09999999999997"/>
    <n v="5490.0999999999995"/>
    <m/>
    <m/>
    <n v="0"/>
  </r>
  <r>
    <s v="ZI869"/>
    <s v="Šití polytresse 2/0 bal. á 24 ks 91R30A"/>
    <x v="33"/>
    <s v="Z 529 SITI"/>
    <s v="Šití"/>
    <n v="12"/>
    <n v="52.9"/>
    <n v="52.9"/>
    <n v="360"/>
    <n v="19044"/>
    <n v="52.9"/>
    <n v="4.4083333333333332"/>
    <n v="48.491666666666667"/>
    <m/>
    <m/>
    <n v="0"/>
  </r>
  <r>
    <s v="ZI871"/>
    <s v="Šití prolene bl 3-0 bal. á 12 ks W8525"/>
    <x v="33"/>
    <s v="Z 529 SITI"/>
    <s v="Šití"/>
    <n v="12"/>
    <n v="135.32"/>
    <n v="135.32"/>
    <n v="168"/>
    <n v="22733.199999999997"/>
    <n v="135.31666666666666"/>
    <n v="11.276388888888889"/>
    <n v="124.04027777777777"/>
    <m/>
    <m/>
    <n v="0"/>
  </r>
  <r>
    <s v="ZI880"/>
    <s v="Šroub naviculární samořezný kanylovaný HB 4,5/1,2 x 20/8 mm 397129797251"/>
    <x v="2"/>
    <s v="Z 506_NAHRAD_KOV"/>
    <s v="Umělé tělní náhrady - kovové"/>
    <n v="12"/>
    <n v="507.94"/>
    <n v="507.94"/>
    <n v="5"/>
    <n v="2539.7199999999998"/>
    <n v="507.94399999999996"/>
    <n v="42.328666666666663"/>
    <n v="465.6153333333333"/>
    <m/>
    <m/>
    <n v="0"/>
  </r>
  <r>
    <s v="ZI888"/>
    <s v="Trn vrtací SynReam dlouhý pr. 2,5 mm 352.033 "/>
    <x v="0"/>
    <s v="Z 503_OSTAT"/>
    <s v="Ostatní - všeobecný materiál"/>
    <n v="21"/>
    <n v="2026.75"/>
    <n v="2377.65"/>
    <n v="4"/>
    <n v="9159.7000000000007"/>
    <n v="2289.9250000000002"/>
    <n v="109.04404761904763"/>
    <n v="2180.8809523809527"/>
    <m/>
    <m/>
    <n v="0"/>
  </r>
  <r>
    <s v="ZI906"/>
    <s v="Disk dia.superflex-červený ED350.514.220"/>
    <x v="34"/>
    <s v="Z 509_ZUBOL"/>
    <s v="Zubolékařský materiál"/>
    <n v="21"/>
    <n v="530.1"/>
    <n v="558"/>
    <n v="3"/>
    <n v="1618.2"/>
    <n v="539.4"/>
    <n v="25.685714285714283"/>
    <n v="513.71428571428567"/>
    <m/>
    <m/>
    <n v="0"/>
  </r>
  <r>
    <s v="ZI907"/>
    <s v="Disk dia.superflex-modrý ED350.524.220"/>
    <x v="34"/>
    <s v="Z 509_ZUBOL"/>
    <s v="Zubolékařský materiál"/>
    <n v="21"/>
    <n v="558"/>
    <n v="558"/>
    <n v="1"/>
    <n v="558"/>
    <n v="558"/>
    <n v="26.571428571428573"/>
    <n v="531.42857142857144"/>
    <m/>
    <m/>
    <n v="0"/>
  </r>
  <r>
    <s v="ZI908"/>
    <s v="Disk dia.superflex-žlutý ED353.504.220"/>
    <x v="34"/>
    <s v="Z 509_ZUBOL"/>
    <s v="Zubolékařský materiál"/>
    <n v="21"/>
    <n v="562.61"/>
    <n v="562.62"/>
    <n v="3"/>
    <n v="1687.8400000000001"/>
    <n v="562.61333333333334"/>
    <n v="26.79111111111111"/>
    <n v="535.82222222222219"/>
    <m/>
    <m/>
    <n v="0"/>
  </r>
  <r>
    <s v="ZI912"/>
    <s v="Diamant sintrovaný á 6 ks  ED5000"/>
    <x v="34"/>
    <s v="Z 509_ZUBOL"/>
    <s v="Zubolékařský materiál"/>
    <n v="21"/>
    <n v="625.16999999999996"/>
    <n v="625.16999999999996"/>
    <n v="24"/>
    <n v="15004"/>
    <n v="625.16666666666663"/>
    <n v="29.769841269841269"/>
    <n v="595.39682539682531"/>
    <m/>
    <m/>
    <n v="0"/>
  </r>
  <r>
    <s v="ZI913"/>
    <s v="Čepel pro nůž transplantační 158 mm 397112120130"/>
    <x v="0"/>
    <s v="Z 503_OSTAT"/>
    <s v="Nástroje chirurgické do 1 roku"/>
    <n v="21"/>
    <n v="220.22"/>
    <n v="350.9"/>
    <n v="88"/>
    <n v="26174.720000000001"/>
    <n v="297.44"/>
    <n v="14.163809523809524"/>
    <n v="283.27619047619049"/>
    <n v="21"/>
    <n v="368.44600000000003"/>
    <n v="32423.248000000003"/>
  </r>
  <r>
    <s v="ZI923"/>
    <s v="Sprej Pana plus 500 ml Z182-100"/>
    <x v="0"/>
    <s v="Z 503_OSTAT"/>
    <s v="Ostatní - všeobecný materiál"/>
    <n v="21"/>
    <n v="940"/>
    <n v="940"/>
    <n v="2"/>
    <n v="1880"/>
    <n v="940"/>
    <n v="44.761904761904759"/>
    <n v="895.23809523809518"/>
    <m/>
    <m/>
    <n v="0"/>
  </r>
  <r>
    <s v="ZI928"/>
    <s v="Gel etchin Jumbo 9024824"/>
    <x v="34"/>
    <s v="Z 509_ZUBOL"/>
    <s v="Zubolékařský materiál"/>
    <n v="21"/>
    <n v="1266.3"/>
    <n v="1350.72"/>
    <n v="26"/>
    <n v="34239.25"/>
    <n v="1316.8942307692307"/>
    <n v="62.70924908424908"/>
    <n v="1254.1849816849817"/>
    <m/>
    <m/>
    <n v="0"/>
  </r>
  <r>
    <s v="ZI935"/>
    <s v="Hřeb expert femorální laterální 9.0 mm (440) kanylovaný, levý, titan 04.003.269"/>
    <x v="2"/>
    <s v="Z 506_NAHRAD_KOV"/>
    <s v="Umělé tělní náhrady - kovové"/>
    <n v="12"/>
    <n v="9139.6299999999992"/>
    <n v="9139.6299999999992"/>
    <n v="1"/>
    <n v="9139.6299999999992"/>
    <n v="9139.6299999999992"/>
    <n v="761.63583333333327"/>
    <n v="8377.9941666666655"/>
    <m/>
    <m/>
    <n v="0"/>
  </r>
  <r>
    <s v="ZI939"/>
    <s v="Šroub samořezný kortikální Stardrive malý fragment, ocel 3.5 mm x 10 mm 204.810"/>
    <x v="2"/>
    <s v="Z 506_NAHRAD_KOV"/>
    <s v="Umělé tělní náhrady - kovové"/>
    <n v="12"/>
    <n v="233.45"/>
    <n v="233.45"/>
    <n v="3"/>
    <n v="700.34999999999991"/>
    <n v="233.44999999999996"/>
    <n v="19.454166666666662"/>
    <n v="213.99583333333331"/>
    <m/>
    <m/>
    <n v="0"/>
  </r>
  <r>
    <s v="ZI941"/>
    <s v="Hlava expert zaslepovací 12.0 mm kanyl. prodlouž.20 mm, pro LFN  04.003.004"/>
    <x v="2"/>
    <s v="Z 506_NAHRAD_KOV"/>
    <s v="Umělé tělní náhrady - kovové"/>
    <n v="12"/>
    <n v="979.8"/>
    <n v="979.8"/>
    <n v="1"/>
    <n v="979.8"/>
    <n v="979.8"/>
    <n v="81.649999999999991"/>
    <n v="898.15"/>
    <m/>
    <m/>
    <n v="0"/>
  </r>
  <r>
    <s v="ZI942"/>
    <s v="Šroub zajišťovací stardrive PFNA pr. 5,0 mm (80) pro hřeb expert, titan zelený 04.005.570 "/>
    <x v="2"/>
    <s v="Z 506_NAHRAD_KOV"/>
    <s v="Umělé tělní náhrady - kovové"/>
    <n v="12"/>
    <n v="727.95"/>
    <n v="727.95"/>
    <n v="3"/>
    <n v="2183.8500000000004"/>
    <n v="727.95000000000016"/>
    <n v="60.662500000000016"/>
    <n v="667.28750000000014"/>
    <n v="12"/>
    <n v="708.96"/>
    <n v="2126.88"/>
  </r>
  <r>
    <s v="ZI947"/>
    <s v="Škrtidlo se sponou pro děti 12 x 360 mm KVS AP12360"/>
    <x v="0"/>
    <s v="Z 503_OSTAT"/>
    <s v="Ostatní - všeobecný materiál"/>
    <n v="21"/>
    <n v="154.88"/>
    <n v="154.88"/>
    <n v="4"/>
    <n v="619.52"/>
    <n v="154.88"/>
    <n v="7.3752380952380951"/>
    <n v="147.50476190476189"/>
    <m/>
    <m/>
    <n v="0"/>
  </r>
  <r>
    <s v="ZI950"/>
    <s v="Popisovač na kůži sterilní, chirurgický, skin marker tenký ZSM20 s jedním hrotem + PVC pravítko 66.665.01.400, bal á 50 ks"/>
    <x v="0"/>
    <s v="Z 503_OSTAT"/>
    <s v="Ostatní - všeobecný materiál"/>
    <n v="12"/>
    <n v="44.77"/>
    <n v="44.77"/>
    <n v="650"/>
    <n v="29100.5"/>
    <n v="44.77"/>
    <n v="3.7308333333333334"/>
    <n v="41.039166666666667"/>
    <n v="12"/>
    <n v="41.44"/>
    <n v="26936"/>
  </r>
  <r>
    <s v="ZI953"/>
    <s v="Ambuvak pro dospělé vak 1,6 l komplet (maska vel. 4, 5 hadička, rezervoár) jednorázový 48.010.55.004"/>
    <x v="0"/>
    <s v="Z 503_OSTAT"/>
    <s v="Ostatní - všeobecný materiál"/>
    <n v="21"/>
    <n v="326.7"/>
    <n v="326.7"/>
    <n v="59"/>
    <n v="19275.300000000003"/>
    <n v="326.70000000000005"/>
    <n v="15.557142857142859"/>
    <n v="311.14285714285717"/>
    <m/>
    <m/>
    <n v="0"/>
  </r>
  <r>
    <s v="ZI954"/>
    <s v="Spojka k monitoru Philips k TK manžetám  - NIBP konektor - HP, SIE, SPA železná BP12-S"/>
    <x v="0"/>
    <s v="Z 503_OSTAT"/>
    <s v="Ostatní - všeobecný materiál"/>
    <n v="21"/>
    <n v="72.599999999999994"/>
    <n v="72.599999999999994"/>
    <n v="10"/>
    <n v="726"/>
    <n v="72.599999999999994"/>
    <n v="3.4571428571428569"/>
    <n v="69.142857142857139"/>
    <m/>
    <m/>
    <n v="0"/>
  </r>
  <r>
    <s v="ZI957"/>
    <s v="Destička čirá PCR Eu 96 plate Roche 480 I-II natural B17480"/>
    <x v="0"/>
    <s v="Z 503_OSTAT"/>
    <s v="Ostatní - všeobecný materiál"/>
    <n v="21"/>
    <n v="2397.0100000000002"/>
    <n v="2397.0100000000002"/>
    <n v="2"/>
    <n v="4794.0200000000004"/>
    <n v="2397.0100000000002"/>
    <n v="114.14333333333335"/>
    <n v="2282.8666666666668"/>
    <m/>
    <m/>
    <n v="0"/>
  </r>
  <r>
    <s v="ZI963"/>
    <s v="Strip 8-zkumavkový EU 0,2mil thin wall 8 tuibe strip B72811"/>
    <x v="0"/>
    <s v="Z 503_OSTAT"/>
    <s v="Ostatní - všeobecný materiál"/>
    <n v="21"/>
    <n v="1583.89"/>
    <n v="1825.89"/>
    <n v="6"/>
    <n v="9745.34"/>
    <n v="1624.2233333333334"/>
    <n v="77.343968253968256"/>
    <n v="1546.879365079365"/>
    <m/>
    <m/>
    <n v="0"/>
  </r>
  <r>
    <s v="ZI973"/>
    <s v="Pěna malá  V.A.C bal. á 5 ks M8275051"/>
    <x v="29"/>
    <s v="Z 502_OBVAZ"/>
    <s v="hojení ran - obvazový materiál"/>
    <n v="12"/>
    <n v="991.53"/>
    <n v="991.53"/>
    <n v="25"/>
    <n v="24788.25"/>
    <n v="991.53"/>
    <n v="82.627499999999998"/>
    <n v="908.90249999999992"/>
    <m/>
    <m/>
    <n v="0"/>
  </r>
  <r>
    <s v="ZI974"/>
    <s v="Pěna střední V.A.C bal. á 5 ks M8275052"/>
    <x v="29"/>
    <s v="Z 502_OBVAZ"/>
    <s v="hojení ran - obvazový materiál"/>
    <n v="12"/>
    <n v="1253.27"/>
    <n v="1253.27"/>
    <n v="45"/>
    <n v="56397.150000000009"/>
    <n v="1253.2700000000002"/>
    <n v="104.43916666666668"/>
    <n v="1148.8308333333334"/>
    <m/>
    <m/>
    <n v="0"/>
  </r>
  <r>
    <s v="ZI975"/>
    <s v="Pěna velká V.A.C bal. á 5 ks M8275053 "/>
    <x v="29"/>
    <s v="Z 502_OBVAZ"/>
    <s v="hojení ran - obvazový materiál"/>
    <n v="12"/>
    <n v="1490.17"/>
    <n v="1490.17"/>
    <n v="60"/>
    <n v="89410.200000000026"/>
    <n v="1490.1700000000005"/>
    <n v="124.18083333333338"/>
    <n v="1365.9891666666672"/>
    <m/>
    <m/>
    <n v="0"/>
  </r>
  <r>
    <s v="ZI984"/>
    <s v="Náhrada kolenního kloubu OXFORD unikompartmentální vložka meniskeální anatomická medium 159576"/>
    <x v="3"/>
    <s v="Z 518_TEP"/>
    <s v="TEP ortopedie, traumatologie"/>
    <n v="12"/>
    <n v="5750"/>
    <n v="5750"/>
    <n v="1"/>
    <n v="5750"/>
    <n v="5750"/>
    <n v="479.16666666666669"/>
    <n v="5270.833333333333"/>
    <n v="12"/>
    <n v="5600"/>
    <n v="5600"/>
  </r>
  <r>
    <s v="ZI989"/>
    <s v="Jehla chirurgická s pérovými oušky s trojhrannou špicí 4/8 kruhu typ Ga velikost 1,2 x 35 Ga6 "/>
    <x v="30"/>
    <s v="Z 530 JEHLY"/>
    <s v="Jehly"/>
    <n v="21"/>
    <n v="24.68"/>
    <n v="24.86"/>
    <n v="170"/>
    <n v="4201.7"/>
    <n v="24.715882352941176"/>
    <n v="1.1769467787114845"/>
    <n v="23.53893557422969"/>
    <m/>
    <m/>
    <n v="0"/>
  </r>
  <r>
    <s v="ZI993"/>
    <s v="Náhrada loketního kloubu Explor dřík pro náhradu hlavičky rádia 7 mm x 26 mm 11-210062"/>
    <x v="2"/>
    <s v="Z 506_NAHRAD_KOV"/>
    <s v="Umělé tělní náhrady - kovové"/>
    <n v="12"/>
    <n v="16754.669999999998"/>
    <n v="16754.669999999998"/>
    <n v="1"/>
    <n v="16754.669999999998"/>
    <n v="16754.669999999998"/>
    <n v="1396.2224999999999"/>
    <n v="15358.447499999998"/>
    <m/>
    <m/>
    <n v="0"/>
  </r>
  <r>
    <s v="ZI999"/>
    <s v="Hřeb expert femorální laterální 9.0 mm (400) kanylovaný, pravý, titan 04.003.260"/>
    <x v="2"/>
    <s v="Z 506_NAHRAD_KOV"/>
    <s v="Umělé tělní náhrady - kovové"/>
    <n v="12"/>
    <n v="9139.6299999999992"/>
    <n v="9139.6299999999992"/>
    <n v="2"/>
    <n v="18279.259999999998"/>
    <n v="9139.6299999999992"/>
    <n v="761.63583333333327"/>
    <n v="8377.9941666666655"/>
    <n v="12"/>
    <n v="8901.2000000000007"/>
    <n v="17802.400000000001"/>
  </r>
  <r>
    <s v="ZJ000"/>
    <s v="Šroub zajišťovací stardrive PFNA pr. 5,0 mm (64) pro hřeb expert, titan zelený 04.005.554"/>
    <x v="2"/>
    <s v="Z 506_NAHRAD_KOV"/>
    <s v="Umělé tělní náhrady - kovové"/>
    <n v="12"/>
    <n v="727.95"/>
    <n v="727.95"/>
    <n v="1"/>
    <n v="727.95"/>
    <n v="727.95"/>
    <n v="60.662500000000001"/>
    <n v="667.28750000000002"/>
    <m/>
    <m/>
    <n v="0"/>
  </r>
  <r>
    <s v="ZJ010"/>
    <s v="Dlaha LCP pro artrodézu zápěstí 2,7/3,5 04.110.151"/>
    <x v="2"/>
    <s v="Z 506_NAHRAD_KOV"/>
    <s v="Umělé tělní náhrady - kovové"/>
    <n v="12"/>
    <n v="9240.25"/>
    <n v="9240.25"/>
    <n v="1"/>
    <n v="9240.25"/>
    <n v="9240.25"/>
    <n v="770.02083333333337"/>
    <n v="8470.2291666666661"/>
    <m/>
    <m/>
    <n v="0"/>
  </r>
  <r>
    <s v="ZJ028"/>
    <s v="Helma castar R vel. M CP211M/2R  "/>
    <x v="0"/>
    <s v="Z 503_OSTAT"/>
    <s v="Ostatní - všeobecný materiál"/>
    <n v="21"/>
    <n v="3500"/>
    <n v="3500"/>
    <n v="1"/>
    <n v="3500"/>
    <n v="3500"/>
    <n v="166.66666666666666"/>
    <n v="3333.3333333333335"/>
    <m/>
    <m/>
    <n v="0"/>
  </r>
  <r>
    <s v="ZJ032"/>
    <s v="Implantát urologický suburetrální páska s polštářkem ATOMS ATS5041"/>
    <x v="1"/>
    <s v="Z 515_NAHRAD_OST"/>
    <s v="Umělé tělní náhrady - ostatní"/>
    <n v="21"/>
    <n v="82522"/>
    <n v="89019.7"/>
    <n v="2"/>
    <n v="171541.7"/>
    <n v="85770.85"/>
    <n v="4084.3261904761907"/>
    <n v="81686.523809523816"/>
    <m/>
    <m/>
    <n v="0"/>
  </r>
  <r>
    <s v="ZJ040"/>
    <s v="Kanyla M+W pro leptací gel 0000179"/>
    <x v="34"/>
    <s v="Z 509_ZUBOL"/>
    <s v="Zubolékařský materiál"/>
    <n v="21"/>
    <n v="286.41000000000003"/>
    <n v="286.41000000000003"/>
    <n v="4"/>
    <n v="1145.6199999999999"/>
    <n v="286.40499999999997"/>
    <n v="13.638333333333332"/>
    <n v="272.76666666666665"/>
    <m/>
    <m/>
    <n v="0"/>
  </r>
  <r>
    <s v="ZJ051"/>
    <s v="Okruh dýchací jednorázový pro Oxylog 3000 VentStar Oxylog 3000 bal. á 5 ks 5703041 (5702871)"/>
    <x v="37"/>
    <s v="Z 542 INTENZ_PECE"/>
    <s v="Intenzívní péče, operační sály"/>
    <n v="21"/>
    <n v="1045.44"/>
    <n v="1334.74"/>
    <n v="519"/>
    <n v="548334.40999999992"/>
    <n v="1056.5210211946048"/>
    <n v="50.310524818790704"/>
    <n v="1006.2104963758142"/>
    <n v="12"/>
    <n v="1232.2239999999999"/>
    <n v="639524.25599999994"/>
  </r>
  <r>
    <s v="ZJ060"/>
    <s v="Nůžky oční zahnuté hrotnaté 115 mm 397113380091"/>
    <x v="0"/>
    <s v="Z 503_OSTAT"/>
    <s v="Nástroje chirurgické do 1 roku"/>
    <n v="21"/>
    <n v="532.52"/>
    <n v="591.69000000000005"/>
    <n v="37"/>
    <n v="19821.62"/>
    <n v="535.71945945945947"/>
    <n v="25.510450450450453"/>
    <n v="510.20900900900904"/>
    <m/>
    <m/>
    <n v="0"/>
  </r>
  <r>
    <s v="ZJ061"/>
    <s v="Jehelec jemný crile 150 mm 397132060300"/>
    <x v="0"/>
    <s v="Z 503_OSTAT"/>
    <s v="Nástroje chirurgické do 1 roku"/>
    <n v="21"/>
    <n v="918.03"/>
    <n v="918.03"/>
    <n v="30"/>
    <n v="27540.81"/>
    <n v="918.02700000000004"/>
    <n v="43.71557142857143"/>
    <n v="874.31142857142856"/>
    <m/>
    <m/>
    <n v="0"/>
  </r>
  <r>
    <s v="ZJ062"/>
    <s v="Lžička exkochleační oboustranná lomená ostrá 397125500050"/>
    <x v="0"/>
    <s v="Z 503_OSTAT"/>
    <s v="Nástroje chirurgické do 1 roku"/>
    <n v="21"/>
    <n v="273.33999999999997"/>
    <n v="423.5"/>
    <n v="32"/>
    <n v="9047.17"/>
    <n v="282.7240625"/>
    <n v="13.463050595238096"/>
    <n v="269.26101190476192"/>
    <m/>
    <m/>
    <n v="0"/>
  </r>
  <r>
    <s v="ZJ063"/>
    <s v="Lžička ostrá oboustranná lomená 3 mm, 175 mm 397125500060"/>
    <x v="34"/>
    <s v="Z 509_ZUBOL"/>
    <s v="Zubolékařský materiál"/>
    <n v="21"/>
    <n v="273.33999999999997"/>
    <n v="273.33999999999997"/>
    <n v="30"/>
    <n v="8200.17"/>
    <n v="273.339"/>
    <n v="13.016142857142857"/>
    <n v="260.32285714285712"/>
    <m/>
    <m/>
    <n v="0"/>
  </r>
  <r>
    <s v="ZJ064"/>
    <s v="Lžička oboustranná lomená ostrá 397125500070"/>
    <x v="34"/>
    <s v="Z 509_ZUBOL"/>
    <s v="Zubolékařský materiál"/>
    <n v="21"/>
    <n v="273.33999999999997"/>
    <n v="273.33999999999997"/>
    <n v="30"/>
    <n v="8200.17"/>
    <n v="273.339"/>
    <n v="13.016142857142857"/>
    <n v="260.32285714285712"/>
    <m/>
    <m/>
    <n v="0"/>
  </r>
  <r>
    <s v="ZJ065"/>
    <s v="Pátradlo oční Bowmann nerez 0,5 mm 130 mm 397133380060"/>
    <x v="0"/>
    <s v="Z 503_OSTAT"/>
    <s v="Nástroje chirurgické do 1 roku"/>
    <n v="21"/>
    <n v="955.9"/>
    <n v="955.9"/>
    <n v="10"/>
    <n v="9559"/>
    <n v="955.9"/>
    <n v="45.519047619047619"/>
    <n v="910.38095238095241"/>
    <m/>
    <m/>
    <n v="0"/>
  </r>
  <r>
    <s v="ZJ070"/>
    <s v="Vialka s krimplovacím víčkem 5 ml 40 x 20 mm bal. á 200 ks 548-0555"/>
    <x v="35"/>
    <s v="Z 505_SKLO_LAB MAT"/>
    <s v="Laboratorní materiál"/>
    <n v="21"/>
    <n v="3.51"/>
    <n v="3.51"/>
    <n v="400"/>
    <n v="1403.6"/>
    <n v="3.5089999999999999"/>
    <n v="0.1670952380952381"/>
    <n v="3.3419047619047619"/>
    <m/>
    <m/>
    <n v="0"/>
  </r>
  <r>
    <s v="ZJ071"/>
    <s v="Vialka 10 ml SNAPCAP 50 x 22 mm bal. á 200 ks 548-0621"/>
    <x v="35"/>
    <s v="Z 505_SKLO_LAB MAT"/>
    <s v="Laboratorní materiál"/>
    <n v="21"/>
    <n v="3.63"/>
    <n v="3.63"/>
    <n v="400"/>
    <n v="1452"/>
    <n v="3.63"/>
    <n v="0.17285714285714285"/>
    <n v="3.4571428571428569"/>
    <m/>
    <m/>
    <n v="0"/>
  </r>
  <r>
    <s v="ZJ077"/>
    <s v="Špička pipetovací Capp ExpellPlus 100ul FT bal. 10 x 96 ks 5030066"/>
    <x v="35"/>
    <s v="Z 505_SKLO_LAB MAT"/>
    <s v="Laboratorní materiál"/>
    <n v="21"/>
    <n v="2.25"/>
    <n v="2.25"/>
    <n v="4800"/>
    <n v="10799.25"/>
    <n v="2.2498437500000001"/>
    <n v="0.10713541666666668"/>
    <n v="2.1427083333333337"/>
    <m/>
    <m/>
    <n v="0"/>
  </r>
  <r>
    <s v="ZJ082"/>
    <s v="Šroub zamykatelný HD6 2,0 mm A-5450.22/1 "/>
    <x v="2"/>
    <s v="Z 506_NAHRAD_KOV"/>
    <s v="Umělé tělní náhrady - kovové"/>
    <n v="12"/>
    <n v="963.7"/>
    <n v="963.7"/>
    <n v="2"/>
    <n v="1927.4"/>
    <n v="963.7"/>
    <n v="80.308333333333337"/>
    <n v="883.39166666666665"/>
    <m/>
    <m/>
    <n v="0"/>
  </r>
  <r>
    <s v="ZJ085"/>
    <s v="Náhrada kolenního kloubu OXFORD unikompartmentální vložka meniskeální anatomická 159555"/>
    <x v="3"/>
    <s v="Z 518_TEP"/>
    <s v="TEP ortopedie, traumatologie"/>
    <n v="12"/>
    <n v="5750"/>
    <n v="5750"/>
    <n v="3"/>
    <n v="17250"/>
    <n v="5750"/>
    <n v="479.16666666666669"/>
    <n v="5270.833333333333"/>
    <n v="12"/>
    <n v="5600"/>
    <n v="16800"/>
  </r>
  <r>
    <s v="ZJ096"/>
    <s v="Vzduchovod nosní 6,0 mm bal. á 10 ks 321060 - ZR258"/>
    <x v="0"/>
    <s v="Z 503_OSTAT"/>
    <s v="Ostatní - všeobecný materiál"/>
    <n v="21"/>
    <n v="49.97"/>
    <n v="49.97"/>
    <n v="30"/>
    <n v="1499.19"/>
    <n v="49.972999999999999"/>
    <n v="2.3796666666666666"/>
    <n v="47.593333333333334"/>
    <m/>
    <m/>
    <n v="0"/>
  </r>
  <r>
    <s v="ZJ102"/>
    <s v="Vzduchovod nosní 9,0 mm á 10 ks 321090 "/>
    <x v="0"/>
    <s v="Z 503_OSTAT"/>
    <s v="Ostatní - všeobecný materiál"/>
    <n v="21"/>
    <n v="49.97"/>
    <n v="49.97"/>
    <n v="20"/>
    <n v="999.46"/>
    <n v="49.972999999999999"/>
    <n v="2.3796666666666666"/>
    <n v="47.593333333333334"/>
    <m/>
    <m/>
    <n v="0"/>
  </r>
  <r>
    <s v="ZJ104"/>
    <s v="Šroub kortikální HD6 2,0 mm A-5400.14/1"/>
    <x v="2"/>
    <s v="Z 506_NAHRAD_KOV"/>
    <s v="Umělé tělní náhrady - kovové"/>
    <n v="12"/>
    <n v="585.35"/>
    <n v="585.35"/>
    <n v="2"/>
    <n v="1170.7"/>
    <n v="585.35"/>
    <n v="48.779166666666669"/>
    <n v="536.57083333333333"/>
    <m/>
    <m/>
    <n v="0"/>
  </r>
  <r>
    <s v="ZJ105"/>
    <s v="Šroub zamykatelný HD6 2,0 mm A-5450.12/1"/>
    <x v="2"/>
    <s v="Z 506_NAHRAD_KOV"/>
    <s v="Umělé tělní náhrady - kovové"/>
    <n v="12"/>
    <n v="852.15"/>
    <n v="852.15"/>
    <n v="8"/>
    <n v="6817.1999999999989"/>
    <n v="852.14999999999986"/>
    <n v="71.012499999999989"/>
    <n v="781.13749999999982"/>
    <m/>
    <m/>
    <n v="0"/>
  </r>
  <r>
    <s v="ZJ106"/>
    <s v="Kanyla sací Antrum v. Eicken, LUER-Lock, dlouze zahnutá,  vnější průměr 3,0 mm, délka 15 cm 586330"/>
    <x v="0"/>
    <s v="Z 503_OSTAT"/>
    <s v="Nástroje chirurgické do 1 roku"/>
    <n v="21"/>
    <n v="1777.49"/>
    <n v="1805.32"/>
    <n v="6"/>
    <n v="10776.26"/>
    <n v="1796.0433333333333"/>
    <n v="85.525873015873017"/>
    <n v="1710.5174603174603"/>
    <m/>
    <m/>
    <n v="0"/>
  </r>
  <r>
    <s v="ZJ117"/>
    <s v="Adaptér jednorázový k senzoru CO2 á 20 ks 415036-001"/>
    <x v="0"/>
    <s v="Z 503_OSTAT"/>
    <s v="Ostatní - všeobecný materiál"/>
    <n v="21"/>
    <n v="775.61"/>
    <n v="814.33"/>
    <n v="340"/>
    <n v="266805.00000000006"/>
    <n v="784.72058823529426"/>
    <n v="37.367647058823536"/>
    <n v="747.35294117647072"/>
    <n v="21"/>
    <n v="775.61"/>
    <n v="263707.40000000002"/>
  </r>
  <r>
    <s v="ZJ134"/>
    <s v="Šití supolene zelený 2EP 3/0 USP á 36 ks 9063"/>
    <x v="33"/>
    <s v="Z 529 SITI"/>
    <s v="Šití"/>
    <n v="12"/>
    <n v="81.14"/>
    <n v="81.14"/>
    <n v="108"/>
    <n v="8763"/>
    <n v="81.138888888888886"/>
    <n v="6.7615740740740735"/>
    <n v="74.37731481481481"/>
    <n v="12"/>
    <n v="79.022222222222226"/>
    <n v="8534.4"/>
  </r>
  <r>
    <s v="ZJ135"/>
    <s v="Šití supolene zelený 3,5EP 0 USP á 36 ks 90618"/>
    <x v="33"/>
    <s v="Z 529 SITI"/>
    <s v="Šití"/>
    <n v="12"/>
    <n v="77.94"/>
    <n v="81.14"/>
    <n v="828"/>
    <n v="67183"/>
    <n v="81.138888888888886"/>
    <n v="6.7615740740740735"/>
    <n v="74.37731481481481"/>
    <n v="12"/>
    <n v="79.022222222222226"/>
    <n v="65430.400000000001"/>
  </r>
  <r>
    <s v="ZJ168"/>
    <s v="Vrták kostní s ploškou pr.3,2 mm délka 210 mm 397129798581"/>
    <x v="0"/>
    <s v="Z 503_OSTAT"/>
    <s v="Fréza, vrták"/>
    <n v="21"/>
    <n v="2904"/>
    <n v="2904"/>
    <n v="10"/>
    <n v="29040"/>
    <n v="2904"/>
    <n v="138.28571428571428"/>
    <n v="2765.7142857142858"/>
    <m/>
    <m/>
    <n v="0"/>
  </r>
  <r>
    <s v="ZJ181"/>
    <s v="Šití optime 2/0 kožní bal. á 36 ks 18S30K"/>
    <x v="33"/>
    <s v="Z 529 SITI"/>
    <s v="Šití"/>
    <n v="12"/>
    <n v="65.55"/>
    <n v="65.55"/>
    <n v="144"/>
    <n v="9439.2000000000007"/>
    <n v="65.550000000000011"/>
    <n v="5.4625000000000012"/>
    <n v="60.087500000000013"/>
    <m/>
    <m/>
    <n v="0"/>
  </r>
  <r>
    <s v="ZJ183"/>
    <s v="Šití optime 0 kožní bal. á 36 ks 18S35F"/>
    <x v="33"/>
    <s v="Z 529 SITI"/>
    <s v="Šití"/>
    <n v="12"/>
    <n v="67.849999999999994"/>
    <n v="67.849999999999994"/>
    <n v="1332"/>
    <n v="90376.200000000012"/>
    <n v="67.850000000000009"/>
    <n v="5.6541666666666677"/>
    <n v="62.19583333333334"/>
    <m/>
    <m/>
    <n v="0"/>
  </r>
  <r>
    <s v="ZJ184"/>
    <s v="Jehla stimulační stimuplex - ultra 360 G22/0,7 x 50 mm á 25 ks 4892505-01 - omezené dodávky"/>
    <x v="30"/>
    <s v="Z 530 JEHLY"/>
    <s v="Jehly"/>
    <n v="21"/>
    <n v="202.14"/>
    <n v="202.14"/>
    <n v="300"/>
    <n v="60642.819999999992"/>
    <n v="202.1427333333333"/>
    <n v="9.6258444444444429"/>
    <n v="192.51688888888884"/>
    <m/>
    <m/>
    <n v="0"/>
  </r>
  <r>
    <s v="ZJ194"/>
    <s v="Sáček výpustný natura urostomický průhledný standard 57 mm bal. á 10 ks 401536"/>
    <x v="0"/>
    <s v="Z 503_OSTAT"/>
    <s v="Ostatní - všeobecný materiál"/>
    <n v="12"/>
    <n v="97.94"/>
    <n v="97.94"/>
    <n v="30"/>
    <n v="2938.33"/>
    <n v="97.944333333333333"/>
    <n v="8.1620277777777783"/>
    <n v="89.782305555555553"/>
    <n v="12"/>
    <n v="100.63300000000001"/>
    <n v="3018.9900000000002"/>
  </r>
  <r>
    <s v="ZJ214"/>
    <s v="Střička PE barevný šroubový uzávěr - širokohrdlá barva žlutá 500 ml 331852191638"/>
    <x v="0"/>
    <s v="Z 503_OSTAT"/>
    <s v="Ostatní - všeobecný materiál"/>
    <n v="21"/>
    <n v="73.81"/>
    <n v="73.81"/>
    <n v="10"/>
    <n v="738.1"/>
    <n v="73.81"/>
    <n v="3.514761904761905"/>
    <n v="70.295238095238091"/>
    <m/>
    <m/>
    <n v="0"/>
  </r>
  <r>
    <s v="ZJ215"/>
    <s v="Střička PE barevný šroubový uzávěr - širokohrdlá barva červený 500 ml 1331853191638"/>
    <x v="0"/>
    <s v="Z 503_OSTAT"/>
    <s v="Ostatní - všeobecný materiál"/>
    <n v="21"/>
    <n v="73.81"/>
    <n v="73.81"/>
    <n v="3"/>
    <n v="221.43"/>
    <n v="73.81"/>
    <n v="3.514761904761905"/>
    <n v="70.295238095238091"/>
    <m/>
    <m/>
    <n v="0"/>
  </r>
  <r>
    <s v="ZJ225"/>
    <s v="Cryoflex bal. á 15 ks 343958"/>
    <x v="0"/>
    <s v="Z 503_OSTAT"/>
    <s v="Ostatní - všeobecný materiál"/>
    <n v="21"/>
    <n v="215.38"/>
    <n v="215.38"/>
    <n v="45"/>
    <n v="9692.1"/>
    <n v="215.38"/>
    <n v="10.256190476190476"/>
    <n v="205.12380952380951"/>
    <m/>
    <m/>
    <n v="0"/>
  </r>
  <r>
    <s v="ZJ226"/>
    <s v="Dlaha targon FN dlaha 130° KO802T"/>
    <x v="2"/>
    <s v="Z 506_NAHRAD_KOV"/>
    <s v="Umělé tělní náhrady - kovové"/>
    <n v="12"/>
    <n v="16440.810000000001"/>
    <n v="16440.810000000001"/>
    <n v="1"/>
    <n v="16440.810000000001"/>
    <n v="16440.810000000001"/>
    <n v="1370.0675000000001"/>
    <n v="15070.7425"/>
    <m/>
    <m/>
    <n v="0"/>
  </r>
  <r>
    <s v="ZJ227"/>
    <s v="Šroub teleskopický targon FN 80 mm KO822T"/>
    <x v="2"/>
    <s v="Z 506_NAHRAD_KOV"/>
    <s v="Umělé tělní náhrady - kovové"/>
    <n v="12"/>
    <n v="3572.2"/>
    <n v="3572.2"/>
    <n v="2"/>
    <n v="7144.4"/>
    <n v="3572.2"/>
    <n v="297.68333333333334"/>
    <n v="3274.5166666666664"/>
    <m/>
    <m/>
    <n v="0"/>
  </r>
  <r>
    <s v="ZJ228"/>
    <s v="Šroub teleskopický targon FN 90 mm KO824T"/>
    <x v="2"/>
    <s v="Z 506_NAHRAD_KOV"/>
    <s v="Umělé tělní náhrady - kovové"/>
    <n v="12"/>
    <n v="3572.2"/>
    <n v="3572.2"/>
    <n v="1"/>
    <n v="3572.2"/>
    <n v="3572.2"/>
    <n v="297.68333333333334"/>
    <n v="3274.5166666666664"/>
    <m/>
    <m/>
    <n v="0"/>
  </r>
  <r>
    <s v="ZJ245"/>
    <s v="Čep gutaperčový 06 vel. 30 dentaclean bal. á 60 ks 9003559 "/>
    <x v="34"/>
    <s v="Z 509_ZUBOL"/>
    <s v="Zubolékařský materiál"/>
    <n v="12"/>
    <n v="2.62"/>
    <n v="2.62"/>
    <n v="120"/>
    <n v="314.02"/>
    <n v="2.6168333333333331"/>
    <n v="0.21806944444444443"/>
    <n v="2.3987638888888885"/>
    <m/>
    <m/>
    <n v="0"/>
  </r>
  <r>
    <s v="ZJ251"/>
    <s v="Nasal splint large 0,25 mm o.č. 06-72-3034"/>
    <x v="0"/>
    <s v="Z 503_OSTAT"/>
    <s v="Ostatní - všeobecný materiál"/>
    <n v="12"/>
    <n v="211.8"/>
    <n v="211.8"/>
    <n v="100"/>
    <n v="21180.010000000002"/>
    <n v="211.80010000000001"/>
    <n v="17.650008333333336"/>
    <n v="194.15009166666667"/>
    <n v="12"/>
    <n v="206.27500000000001"/>
    <n v="20627.5"/>
  </r>
  <r>
    <s v="ZJ252"/>
    <s v="Zkumavka odběrová Vacuette 0,25 ml K3 EDTA bal. á 100 ks (450476) 450530"/>
    <x v="0"/>
    <s v="Z 503_OSTAT"/>
    <s v="Odběrové systémy"/>
    <n v="21"/>
    <n v="4.17"/>
    <n v="4.63"/>
    <n v="1600"/>
    <n v="6860.73"/>
    <n v="4.2879562499999997"/>
    <n v="0.20418839285714285"/>
    <n v="4.0837678571428571"/>
    <m/>
    <m/>
    <n v="0"/>
  </r>
  <r>
    <s v="ZJ264"/>
    <s v="Manžeta TK k monitoru Datex dvouhadičková NIBP 33-47 cm dospělá velká U1889ND, U1869ND "/>
    <x v="0"/>
    <s v="Z 503_OSTAT"/>
    <s v="Ostatní - všeobecný materiál"/>
    <n v="21"/>
    <n v="363"/>
    <n v="441.65"/>
    <n v="7"/>
    <n v="2698.3"/>
    <n v="385.47142857142859"/>
    <n v="18.355782312925172"/>
    <n v="367.11564625850343"/>
    <m/>
    <m/>
    <n v="0"/>
  </r>
  <r>
    <s v="ZJ265"/>
    <s v="Manžeta TK k monitoru Datex dvouhadičková NIBP 27,5-36,5 cm extra dlouhá U1886ND"/>
    <x v="0"/>
    <s v="Z 503_OSTAT"/>
    <s v="Ostatní - všeobecný materiál"/>
    <n v="21"/>
    <n v="363"/>
    <n v="387.2"/>
    <n v="11"/>
    <n v="4132.1499999999996"/>
    <n v="375.65"/>
    <n v="17.888095238095236"/>
    <n v="357.76190476190476"/>
    <m/>
    <m/>
    <n v="0"/>
  </r>
  <r>
    <s v="ZJ266"/>
    <s v="Manžeta TK k monitoru Datex dvouhadičková NIBP 27,5 - 36,5 cm dospělá U1880ND (Y0004B)"/>
    <x v="0"/>
    <s v="Z 503_OSTAT"/>
    <s v="Ostatní - všeobecný materiál"/>
    <n v="21"/>
    <n v="363"/>
    <n v="381.15"/>
    <n v="10"/>
    <n v="3720.75"/>
    <n v="372.07499999999999"/>
    <n v="17.717857142857142"/>
    <n v="354.35714285714283"/>
    <m/>
    <m/>
    <n v="0"/>
  </r>
  <r>
    <s v="ZJ270"/>
    <s v="Manžeta TK k monitoru Datex dvouhadičková NIBP 20,5-28,5 cm dospělá malá U1885ND"/>
    <x v="0"/>
    <s v="Z 503_OSTAT"/>
    <s v="Ostatní - všeobecný materiál"/>
    <n v="21"/>
    <n v="441.65"/>
    <n v="441.65"/>
    <n v="2"/>
    <n v="883.3"/>
    <n v="441.65"/>
    <n v="21.030952380952378"/>
    <n v="420.61904761904759"/>
    <m/>
    <m/>
    <n v="0"/>
  </r>
  <r>
    <s v="ZJ277"/>
    <s v="Ventil jednorázový expirační V500 RFID á 10 ks MP20108"/>
    <x v="0"/>
    <s v="Z 503_OSTAT"/>
    <s v="Ostatní - všeobecný materiál"/>
    <n v="21"/>
    <n v="1220.29"/>
    <n v="1259.58"/>
    <n v="70"/>
    <n v="86203.200000000012"/>
    <n v="1231.4742857142858"/>
    <n v="58.64163265306123"/>
    <n v="1172.8326530612246"/>
    <m/>
    <m/>
    <n v="0"/>
  </r>
  <r>
    <s v="ZJ278"/>
    <s v="Zkumavka PP 10 ml sterilní bal. á 200 ks červená zátka FLME21150"/>
    <x v="0"/>
    <s v="Z 503_OSTAT"/>
    <s v="Odběrové systémy"/>
    <n v="21"/>
    <n v="2.37"/>
    <n v="2.48"/>
    <n v="1400"/>
    <n v="3403.73"/>
    <n v="2.4312357142857142"/>
    <n v="0.11577312925170068"/>
    <n v="2.3154625850340134"/>
    <m/>
    <m/>
    <n v="0"/>
  </r>
  <r>
    <s v="ZJ284"/>
    <s v="Šroub zajišťovací 4,5 mm Targon KB364T "/>
    <x v="2"/>
    <s v="Z 506_NAHRAD_KOV"/>
    <s v="Umělé tělní náhrady - kovové"/>
    <n v="12"/>
    <n v="1417.63"/>
    <n v="1417.63"/>
    <n v="1"/>
    <n v="1417.63"/>
    <n v="1417.63"/>
    <n v="118.13583333333334"/>
    <n v="1299.4941666666668"/>
    <m/>
    <m/>
    <n v="0"/>
  </r>
  <r>
    <s v="ZJ293"/>
    <s v="Páka extrakční Barry 9,5 mm, 12,5 cm 397123500301"/>
    <x v="0"/>
    <s v="Z 503_OSTAT"/>
    <s v="Nástroje chirurgické do 1 roku"/>
    <n v="21"/>
    <n v="606.57000000000005"/>
    <n v="606.57000000000005"/>
    <n v="11"/>
    <n v="6672.2999999999993"/>
    <n v="606.57272727272721"/>
    <n v="28.884415584415581"/>
    <n v="577.68831168831161"/>
    <m/>
    <m/>
    <n v="0"/>
  </r>
  <r>
    <s v="ZJ294"/>
    <s v="Páka extrakční Barry 9,5 mm, 12,5 cm 397123500311"/>
    <x v="0"/>
    <s v="Z 503_OSTAT"/>
    <s v="Nástroje chirurgické do 1 roku"/>
    <n v="21"/>
    <n v="606.57000000000005"/>
    <n v="606.57000000000005"/>
    <n v="11"/>
    <n v="6672.2999999999993"/>
    <n v="606.57272727272721"/>
    <n v="28.884415584415581"/>
    <n v="577.68831168831161"/>
    <m/>
    <m/>
    <n v="0"/>
  </r>
  <r>
    <s v="ZJ299"/>
    <s v="Adisil Rose 1:1 silikon 2x1 101201"/>
    <x v="34"/>
    <s v="Z 509_ZUBOL"/>
    <s v="Zubolékařský materiál"/>
    <n v="21"/>
    <n v="2408.2800000000002"/>
    <n v="2408.2800000000002"/>
    <n v="2"/>
    <n v="4816.55"/>
    <n v="2408.2750000000001"/>
    <n v="114.6797619047619"/>
    <n v="2293.5952380952381"/>
    <m/>
    <m/>
    <n v="0"/>
  </r>
  <r>
    <s v="ZJ309"/>
    <s v="Šroub kortikální HD7 2,5 x 18 mm A-5700.18/1"/>
    <x v="2"/>
    <s v="Z 506_NAHRAD_KOV"/>
    <s v="Umělé tělní náhrady - kovové"/>
    <n v="12"/>
    <n v="601.45000000000005"/>
    <n v="601.45000000000005"/>
    <n v="8"/>
    <n v="4811.5999999999995"/>
    <n v="601.44999999999993"/>
    <n v="50.12083333333333"/>
    <n v="551.32916666666665"/>
    <m/>
    <m/>
    <n v="0"/>
  </r>
  <r>
    <s v="ZJ310"/>
    <s v="Katetr močový nelaton foley 12CH s balonkem 5/10 ml délka katetru 40 cm latex potažený silikonem Rüsch gold 180605-000120"/>
    <x v="0"/>
    <s v="Z 503_OSTAT"/>
    <s v="Ostatní - všeobecný materiál"/>
    <n v="21"/>
    <n v="14.52"/>
    <n v="15.97"/>
    <n v="450"/>
    <n v="6882.48"/>
    <n v="15.2944"/>
    <n v="0.7283047619047619"/>
    <n v="14.566095238095238"/>
    <m/>
    <m/>
    <n v="0"/>
  </r>
  <r>
    <s v="ZJ312"/>
    <s v="Sonda žaludeční CH16 1200 mm s RTG linkou bal. á 50 ks 412016"/>
    <x v="0"/>
    <s v="Z 503_OSTAT"/>
    <s v="Ostatní - všeobecný materiál"/>
    <n v="21"/>
    <n v="13.31"/>
    <n v="13.31"/>
    <n v="1102"/>
    <n v="14667.62"/>
    <n v="13.31"/>
    <n v="0.63380952380952382"/>
    <n v="12.676190476190477"/>
    <m/>
    <m/>
    <n v="0"/>
  </r>
  <r>
    <s v="ZJ327"/>
    <s v="Vrták diamantový kulička prům. 3,0 mm délka 100 mm k vrtačce Midas Rex Legend Stylus 10BA30"/>
    <x v="0"/>
    <s v="Z 503_OSTAT"/>
    <s v="Fréza, vrták"/>
    <n v="21"/>
    <n v="2600.29"/>
    <n v="2600.29"/>
    <n v="1"/>
    <n v="2600.29"/>
    <n v="2600.29"/>
    <n v="123.82333333333334"/>
    <n v="2476.4666666666667"/>
    <m/>
    <m/>
    <n v="0"/>
  </r>
  <r>
    <s v="ZJ328"/>
    <s v="Vrták diamantový kulička prům. 5,0 mm délka 100 mm k vrtačce Midas Rex Legend Stylus 10BA50"/>
    <x v="0"/>
    <s v="Z 503_OSTAT"/>
    <s v="Fréza, vrták"/>
    <n v="21"/>
    <n v="2600.29"/>
    <n v="2600.29"/>
    <n v="20"/>
    <n v="52005.8"/>
    <n v="2600.29"/>
    <n v="123.82333333333334"/>
    <n v="2476.4666666666667"/>
    <m/>
    <m/>
    <n v="0"/>
  </r>
  <r>
    <s v="ZJ329"/>
    <s v="Vrták diamantový kulička prům. 3,0 mm délka 100 mm k vrtačce Midas Rex Legend Stylus  10BA30D"/>
    <x v="0"/>
    <s v="Z 503_OSTAT"/>
    <s v="Fréza, vrták"/>
    <n v="21"/>
    <n v="2510.2199999999998"/>
    <n v="2510.2199999999998"/>
    <n v="5"/>
    <n v="12551.09"/>
    <n v="2510.2179999999998"/>
    <n v="119.53419047619047"/>
    <n v="2390.6838095238095"/>
    <m/>
    <m/>
    <n v="0"/>
  </r>
  <r>
    <s v="ZJ330"/>
    <s v="Vrták diamantový kulička prům. 5,0 mm délka 100 mm k vrtačce Midas Rex Legend Stylus 10BA50D"/>
    <x v="0"/>
    <s v="Z 503_OSTAT"/>
    <s v="Fréza, vrták"/>
    <n v="21"/>
    <n v="2510.2199999999998"/>
    <n v="2510.2199999999998"/>
    <n v="18"/>
    <n v="45183.92"/>
    <n v="2510.2177777777779"/>
    <n v="119.5341798941799"/>
    <n v="2390.6835978835979"/>
    <m/>
    <m/>
    <n v="0"/>
  </r>
  <r>
    <s v="ZJ331"/>
    <s v="Vrták diamantový kulička prům. 2,0 mm délka 100 mm k vrtačce Midas Rex Legend Stylus 10BA20"/>
    <x v="0"/>
    <s v="Z 503_OSTAT"/>
    <s v="Fréza, vrták"/>
    <n v="21"/>
    <n v="2600.29"/>
    <n v="2600.29"/>
    <n v="5"/>
    <n v="13001.45"/>
    <n v="2600.29"/>
    <n v="123.82333333333334"/>
    <n v="2476.4666666666667"/>
    <m/>
    <m/>
    <n v="0"/>
  </r>
  <r>
    <s v="ZJ341"/>
    <s v="Expander tkáňový mentor 25cc oválný 350-5301M"/>
    <x v="1"/>
    <s v="Z 515_NAHRAD_OST"/>
    <s v="Umělé tělní náhrady - ostatní"/>
    <n v="12"/>
    <n v="5101.01"/>
    <n v="5508.99"/>
    <n v="2"/>
    <n v="10610"/>
    <n v="5305"/>
    <n v="442.08333333333331"/>
    <n v="4862.916666666667"/>
    <m/>
    <m/>
    <n v="0"/>
  </r>
  <r>
    <s v="ZJ352"/>
    <s v="Implantát zubní SuperLine FX 50 10 SW"/>
    <x v="34"/>
    <s v="Z 509_ZUBOL"/>
    <s v="Zubolékařský materiál"/>
    <n v="12"/>
    <n v="3043.2"/>
    <n v="3043.2"/>
    <n v="1"/>
    <n v="3043.2"/>
    <n v="3043.2"/>
    <n v="253.6"/>
    <n v="2789.6"/>
    <m/>
    <m/>
    <n v="0"/>
  </r>
  <r>
    <s v="ZJ353"/>
    <s v="Šroub krycí CS36"/>
    <x v="34"/>
    <s v="Z 509_ZUBOL"/>
    <s v="Zubolékařský materiál"/>
    <n v="21"/>
    <n v="297.60000000000002"/>
    <n v="784"/>
    <n v="13"/>
    <n v="4409.2099999999991"/>
    <n v="339.16999999999996"/>
    <n v="16.150952380952379"/>
    <n v="323.01904761904757"/>
    <n v="21"/>
    <n v="310"/>
    <n v="4030"/>
  </r>
  <r>
    <s v="ZJ354"/>
    <s v="Drát ocelový  020 UP SS Oval arch form, bal. á 10 ks 101-408"/>
    <x v="34"/>
    <s v="Z 509_ZUBOL"/>
    <s v="Zubolékařský materiál"/>
    <n v="12"/>
    <n v="19"/>
    <n v="19"/>
    <n v="50"/>
    <n v="950.02"/>
    <n v="19.000399999999999"/>
    <n v="1.5833666666666666"/>
    <n v="17.417033333333332"/>
    <m/>
    <m/>
    <n v="0"/>
  </r>
  <r>
    <s v="ZJ355"/>
    <s v="Drát ocelový 020 LOW SS Oval arch form, bal. á 10 ks 101-409"/>
    <x v="34"/>
    <s v="Z 509_ZUBOL"/>
    <s v="Zubolékařský materiál"/>
    <n v="12"/>
    <n v="19"/>
    <n v="19"/>
    <n v="50"/>
    <n v="950.02"/>
    <n v="19.000399999999999"/>
    <n v="1.5833666666666666"/>
    <n v="17.417033333333332"/>
    <m/>
    <m/>
    <n v="0"/>
  </r>
  <r>
    <s v="ZJ356"/>
    <s v="Sonda žaludeční CH10 1200 mm s RTG linkou bal. á 50 ks 412010"/>
    <x v="0"/>
    <s v="Z 503_OSTAT"/>
    <s v="Ostatní - všeobecný materiál"/>
    <n v="21"/>
    <n v="13.31"/>
    <n v="13.31"/>
    <n v="100"/>
    <n v="1331"/>
    <n v="13.31"/>
    <n v="0.63380952380952382"/>
    <n v="12.676190476190477"/>
    <m/>
    <m/>
    <n v="0"/>
  </r>
  <r>
    <s v="ZJ361"/>
    <s v="Baňka s plochým dnem 4000 ml VTRB632411117954"/>
    <x v="35"/>
    <s v="Z 505_SKLO_LAB MAT"/>
    <s v="Laboratorní sklo"/>
    <n v="21"/>
    <n v="1269.29"/>
    <n v="1269.29"/>
    <n v="1"/>
    <n v="1269.29"/>
    <n v="1269.29"/>
    <n v="60.442380952380951"/>
    <n v="1208.847619047619"/>
    <m/>
    <m/>
    <n v="0"/>
  </r>
  <r>
    <s v="ZJ368"/>
    <s v="Hadice spojovací k odsávacím soupravám trychtýř-trychtýř CH30 délka 3 m transparentní bal. á 30 ks 07.068.30.300"/>
    <x v="37"/>
    <s v="Z 542 INTENZ_PECE"/>
    <s v="Intenzívní péče, operační sály"/>
    <n v="21"/>
    <n v="30.25"/>
    <n v="34.85"/>
    <n v="4680"/>
    <n v="161985.12000000002"/>
    <n v="34.612205128205133"/>
    <n v="1.6482002442002444"/>
    <n v="32.964004884004886"/>
    <m/>
    <m/>
    <n v="0"/>
  </r>
  <r>
    <s v="ZJ369"/>
    <s v="Remanium 2000+ kovová slitina á 1000g 102-600-10"/>
    <x v="34"/>
    <s v="Z 509_ZUBOL"/>
    <s v="Zubolékařský materiál"/>
    <n v="21"/>
    <n v="11622.78"/>
    <n v="11622.78"/>
    <n v="1"/>
    <n v="11622.78"/>
    <n v="11622.78"/>
    <n v="553.46571428571428"/>
    <n v="11069.314285714287"/>
    <m/>
    <m/>
    <n v="0"/>
  </r>
  <r>
    <s v="ZJ380"/>
    <s v="Hřeb expert femorální laterální 10.0 mm (380) kanylovaný, levý, titan 04.003.357"/>
    <x v="2"/>
    <s v="Z 506_NAHRAD_KOV"/>
    <s v="Umělé tělní náhrady - kovové"/>
    <n v="12"/>
    <n v="9139.6299999999992"/>
    <n v="9139.6299999999992"/>
    <n v="2"/>
    <n v="18279.259999999998"/>
    <n v="9139.6299999999992"/>
    <n v="761.63583333333327"/>
    <n v="8377.9941666666655"/>
    <m/>
    <m/>
    <n v="0"/>
  </r>
  <r>
    <s v="ZJ384"/>
    <s v="Set rouškovací na malé zákroky sterilní pro centrální žilní katetrizaci Steriset bal. á 12 ks 42001174 - OBJEDNÁVAT 2 balení"/>
    <x v="29"/>
    <s v="Z 502_OBVAZ"/>
    <s v="Obvazový materiál"/>
    <n v="21"/>
    <n v="392.99"/>
    <n v="392.99"/>
    <n v="96"/>
    <n v="37727.120000000003"/>
    <n v="392.99083333333334"/>
    <n v="18.713849206349206"/>
    <n v="374.27698412698413"/>
    <n v="12"/>
    <n v="363.76"/>
    <n v="34920.959999999999"/>
  </r>
  <r>
    <s v="ZJ385"/>
    <s v="Pás pro rychlou stabilizaci zlomenin pánve SAM Pelvic Sling II - oranžový SM-SL556652"/>
    <x v="0"/>
    <s v="Z 503_OSTAT"/>
    <s v="Ostatní - všeobecný materiál"/>
    <n v="12"/>
    <n v="2472.5"/>
    <n v="2472.5"/>
    <n v="2"/>
    <n v="4945"/>
    <n v="2472.5"/>
    <n v="206.04166666666666"/>
    <n v="2266.4583333333335"/>
    <m/>
    <m/>
    <n v="0"/>
  </r>
  <r>
    <s v="ZJ396"/>
    <s v="Hák na rány 235 mm WH1810"/>
    <x v="0"/>
    <s v="Z 503_OSTAT"/>
    <s v="Nástroje chirurgické do 1 roku"/>
    <n v="21"/>
    <n v="1255.25"/>
    <n v="1255.25"/>
    <n v="24"/>
    <n v="30126.100000000002"/>
    <n v="1255.2541666666668"/>
    <n v="59.774007936507942"/>
    <n v="1195.4801587301588"/>
    <m/>
    <m/>
    <n v="0"/>
  </r>
  <r>
    <s v="ZJ397"/>
    <s v="Hák na rány 220 mm WH1800"/>
    <x v="0"/>
    <s v="Z 503_OSTAT"/>
    <s v="Nástroje chirurgické do 1 roku"/>
    <n v="21"/>
    <n v="1255.25"/>
    <n v="1255.25"/>
    <n v="12"/>
    <n v="15063.04"/>
    <n v="1255.2533333333333"/>
    <n v="59.773968253968256"/>
    <n v="1195.4793650793652"/>
    <m/>
    <m/>
    <n v="0"/>
  </r>
  <r>
    <s v="ZJ399"/>
    <s v="Jehelec na drát Power TC kleště na drát, rovný, se zámkem, délka 150 mm NH0790"/>
    <x v="0"/>
    <s v="Z 503_OSTAT"/>
    <s v="Nástroje chirurgické do 1 roku"/>
    <n v="21"/>
    <n v="3338.15"/>
    <n v="3338.15"/>
    <n v="2"/>
    <n v="6676.3"/>
    <n v="3338.15"/>
    <n v="158.9595238095238"/>
    <n v="3179.1904761904761"/>
    <m/>
    <m/>
    <n v="0"/>
  </r>
  <r>
    <s v="ZJ415"/>
    <s v="Jehelec Power TC Sarot, rovný,  jemný, délka 260 mm NH0300"/>
    <x v="38"/>
    <s v="Z 510_DDHM NAS"/>
    <s v="DHM zdravotnický materiál a nástroje (od 3000 Kč)"/>
    <n v="21"/>
    <n v="5080.99"/>
    <n v="5080.99"/>
    <n v="4"/>
    <n v="20323.97"/>
    <n v="5080.9925000000003"/>
    <n v="241.95202380952384"/>
    <n v="4839.0404761904765"/>
    <m/>
    <m/>
    <n v="0"/>
  </r>
  <r>
    <s v="ZJ468"/>
    <s v="Optika KARL STORZ HOPKINS s úhlem pohledu 30° rozšířený pohled, průměr 4mm délka 18cm autoklavovatelná 7230BWA"/>
    <x v="4"/>
    <s v="Z 523_STAPLE"/>
    <s v="Optika"/>
    <n v="21"/>
    <n v="24623.5"/>
    <n v="24623.5"/>
    <n v="2"/>
    <n v="49247"/>
    <n v="24623.5"/>
    <n v="1172.547619047619"/>
    <n v="23450.952380952382"/>
    <m/>
    <m/>
    <n v="0"/>
  </r>
  <r>
    <s v="ZJ469"/>
    <s v="Optika KARL STORZ HOPKINS II širokoúhlá s úhlem pohledu 70° rozšířený pohled průměr 4mm délka 18cm, autoklavovatelná 7230CWA "/>
    <x v="4"/>
    <s v="Z 523_STAPLE"/>
    <s v="Optika"/>
    <n v="21"/>
    <n v="24623.5"/>
    <n v="24623.5"/>
    <n v="1"/>
    <n v="24623.5"/>
    <n v="24623.5"/>
    <n v="1172.547619047619"/>
    <n v="23450.952380952382"/>
    <m/>
    <m/>
    <n v="0"/>
  </r>
  <r>
    <s v="ZJ485"/>
    <s v="Rozvěrač oční dětský barraquer drátěné čepele 11 mm celková délka 30 mm E4107P                 "/>
    <x v="0"/>
    <s v="Z 503_OSTAT"/>
    <s v="Nástroje chirurgické do 1 roku"/>
    <n v="21"/>
    <n v="1296.17"/>
    <n v="1296.17"/>
    <n v="2"/>
    <n v="2592.33"/>
    <n v="1296.165"/>
    <n v="61.722142857142856"/>
    <n v="1234.4428571428571"/>
    <m/>
    <m/>
    <n v="0"/>
  </r>
  <r>
    <s v="ZJ489"/>
    <s v="Pinzeta rohovková Castroviejo Suturing rovná 0,3 mm délka 109 mm E1797 "/>
    <x v="38"/>
    <s v="Z 510_DDHM NAS"/>
    <s v="DHM zdravotnický materiál a nástroje (od 3000 Kč)"/>
    <n v="21"/>
    <n v="5100.2700000000004"/>
    <n v="5100.2700000000004"/>
    <n v="2"/>
    <n v="10200.540000000001"/>
    <n v="5100.2700000000004"/>
    <n v="242.87000000000003"/>
    <n v="4857.4000000000005"/>
    <m/>
    <m/>
    <n v="0"/>
  </r>
  <r>
    <s v="ZJ497"/>
    <s v="Kanystr - nádoba sběrná Vivano Tec,  pro podtlakovou terapii, 800 ml, bal. á 3 ks 409520"/>
    <x v="29"/>
    <s v="Z 502_OBVAZ"/>
    <s v="hojení ran - obvazový materiál"/>
    <n v="21"/>
    <n v="799.42"/>
    <n v="799.43"/>
    <n v="81"/>
    <n v="64753.539999999994"/>
    <n v="799.42641975308629"/>
    <n v="38.067924750146965"/>
    <n v="761.35849500293932"/>
    <m/>
    <m/>
    <n v="0"/>
  </r>
  <r>
    <s v="ZJ498"/>
    <s v="Krytí pěnové  Vivano Med set, PU,  pro podtlakovou terapii, 1 x pěna 18 x 12,5 x 3,3 cm, 1 x port s hadičkou, 2 x krycí folie 20x30 cm, vel. M, bal. á 3 ks 409725"/>
    <x v="29"/>
    <s v="Z 502_OBVAZ"/>
    <s v="hojení ran - obvazový materiál"/>
    <n v="12"/>
    <n v="1001.85"/>
    <n v="1001.86"/>
    <n v="66"/>
    <n v="66122.25"/>
    <n v="1001.8522727272727"/>
    <n v="83.487689393939391"/>
    <n v="918.36458333333337"/>
    <n v="12"/>
    <n v="927.33333333333337"/>
    <n v="61204"/>
  </r>
  <r>
    <s v="ZJ499"/>
    <s v="Krytí pěnové Vivano Med set, PU,  pro podtlakovou terapii, 1 x pěna 26 x 15 x 3,3 cm, 1x port s hadičkou, 3 x krycí folie 20 x 30 cm, vel. L,  bal. á 3 ks 409722"/>
    <x v="29"/>
    <s v="Z 502_OBVAZ"/>
    <s v="hojení ran - obvazový materiál"/>
    <n v="21"/>
    <n v="1310.33"/>
    <n v="1310.3399999999999"/>
    <n v="39"/>
    <n v="51103.27"/>
    <n v="1310.3402564102564"/>
    <n v="62.397155067155069"/>
    <n v="1247.9431013431013"/>
    <m/>
    <m/>
    <n v="0"/>
  </r>
  <r>
    <s v="ZJ501"/>
    <s v="Dlaha pánevní předpružená 3,5 2 otvory, délka 31,5 mm, ocel 02.100.302 "/>
    <x v="2"/>
    <s v="Z 506_NAHRAD_KOV"/>
    <s v="Umělé tělní náhrady - kovové"/>
    <n v="12"/>
    <n v="1925.56"/>
    <n v="1925.56"/>
    <n v="2"/>
    <n v="3851.12"/>
    <n v="1925.56"/>
    <n v="160.46333333333334"/>
    <n v="1765.0966666666666"/>
    <m/>
    <m/>
    <n v="0"/>
  </r>
  <r>
    <s v="ZJ504"/>
    <s v="Lžička ostrá oválná vel.000; 3,5 mm 170 mm 397125080110"/>
    <x v="0"/>
    <s v="Z 503_OSTAT"/>
    <s v="Nástroje chirurgické do 1 roku"/>
    <n v="21"/>
    <n v="573.9"/>
    <n v="573.9"/>
    <n v="3"/>
    <n v="1721.71"/>
    <n v="573.90333333333331"/>
    <n v="27.328730158730156"/>
    <n v="546.57460317460311"/>
    <m/>
    <m/>
    <n v="0"/>
  </r>
  <r>
    <s v="ZJ505"/>
    <s v="Lžička ostrá oválná vel.0; 4,8 mm 172 mm 397125080120"/>
    <x v="0"/>
    <s v="Z 503_OSTAT"/>
    <s v="Nástroje chirurgické do 1 roku"/>
    <n v="21"/>
    <n v="573.9"/>
    <n v="637.66999999999996"/>
    <n v="15"/>
    <n v="9054.91"/>
    <n v="603.66066666666666"/>
    <n v="28.74574603174603"/>
    <n v="574.91492063492058"/>
    <m/>
    <m/>
    <n v="0"/>
  </r>
  <r>
    <s v="ZJ506"/>
    <s v="Lžička oválná ostrá fig. 1; 6,0 mm 175 mm 397125080130"/>
    <x v="0"/>
    <s v="Z 503_OSTAT"/>
    <s v="Nástroje chirurgické do 1 roku"/>
    <n v="21"/>
    <n v="588.05999999999995"/>
    <n v="588.05999999999995"/>
    <n v="8"/>
    <n v="4704.4800000000005"/>
    <n v="588.06000000000006"/>
    <n v="28.002857142857145"/>
    <n v="560.05714285714294"/>
    <m/>
    <m/>
    <n v="0"/>
  </r>
  <r>
    <s v="ZJ521"/>
    <s v="Jehelec mikro oční Castroviejo rovné jemné čelisti bez zámku (Needle Holder Straight  Delicate jaws, without lock) K6-1510"/>
    <x v="38"/>
    <s v="Z 510_DDHM NAS"/>
    <s v="DHM zdravotnický materiál a nástroje (od 3000 Kč)"/>
    <n v="21"/>
    <n v="17586.2"/>
    <n v="17586.2"/>
    <n v="2"/>
    <n v="35172.400000000001"/>
    <n v="17586.2"/>
    <n v="837.43809523809523"/>
    <n v="16748.761904761905"/>
    <m/>
    <m/>
    <n v="0"/>
  </r>
  <r>
    <s v="ZJ528"/>
    <s v="Cement kostní vancogenx  s ATB Vankomicin a Gentamicin 40 g 12A2520"/>
    <x v="0"/>
    <s v="Z 503_OSTAT"/>
    <s v="Cement kostní"/>
    <n v="12"/>
    <n v="4445.8999999999996"/>
    <n v="4445.8999999999996"/>
    <n v="45"/>
    <n v="200065.49999999991"/>
    <n v="4445.8999999999978"/>
    <n v="370.4916666666665"/>
    <n v="4075.4083333333315"/>
    <m/>
    <m/>
    <n v="0"/>
  </r>
  <r>
    <s v="ZJ564"/>
    <s v="Drát ocelový 19 x 25 101-420"/>
    <x v="34"/>
    <s v="Z 509_ZUBOL"/>
    <s v="Zubolékařský materiál"/>
    <n v="12"/>
    <n v="18"/>
    <n v="20"/>
    <n v="80"/>
    <n v="1499.98"/>
    <n v="18.749749999999999"/>
    <n v="1.5624791666666666"/>
    <n v="17.187270833333333"/>
    <m/>
    <m/>
    <n v="0"/>
  </r>
  <r>
    <s v="ZJ567"/>
    <s v="Maska laryngeální PVC, sterilní, růžová, váha ≤ 5 kg1 / 4 ml (max. nafouknutí) bal. á m5 ks ZARYS-MKPJ-10"/>
    <x v="1"/>
    <s v="Z 515_NAHRAD_OST"/>
    <s v="Umělé tělní náhrady - ostatní"/>
    <n v="21"/>
    <n v="95.59"/>
    <n v="95.59"/>
    <n v="10"/>
    <n v="955.9"/>
    <n v="95.59"/>
    <n v="4.5519047619047619"/>
    <n v="91.038095238095238"/>
    <m/>
    <m/>
    <n v="0"/>
  </r>
  <r>
    <s v="ZJ573"/>
    <s v="Spojka symetrická 7,7 mm 75103"/>
    <x v="0"/>
    <s v="Z 503_OSTAT"/>
    <s v="Ostatní - všeobecný materiál"/>
    <n v="21"/>
    <n v="9.4499999999999993"/>
    <n v="9.51"/>
    <n v="610"/>
    <n v="5794.78"/>
    <n v="9.4996393442622953"/>
    <n v="0.45236377829820451"/>
    <n v="9.0472755659640907"/>
    <n v="21"/>
    <n v="9.5"/>
    <n v="5795"/>
  </r>
  <r>
    <s v="ZJ574"/>
    <s v="Stojánek PCR rack s víčkem U328960.M"/>
    <x v="0"/>
    <s v="Z 503_OSTAT"/>
    <s v="Ostatní - všeobecný materiál"/>
    <n v="21"/>
    <n v="212.19"/>
    <n v="212.19"/>
    <n v="3"/>
    <n v="636.58000000000004"/>
    <n v="212.19333333333336"/>
    <n v="10.104444444444445"/>
    <n v="202.0888888888889"/>
    <m/>
    <m/>
    <n v="0"/>
  </r>
  <r>
    <s v="ZJ588"/>
    <s v="Souprava cystofix CH 10,5 minipaed pediatrický bal. á 50 ks 4450180"/>
    <x v="0"/>
    <s v="Z 503_OSTAT"/>
    <s v="Souprava"/>
    <n v="21"/>
    <n v="493.12"/>
    <n v="493.12"/>
    <n v="30"/>
    <n v="14793.71"/>
    <n v="493.12366666666662"/>
    <n v="23.482079365079365"/>
    <n v="469.64158730158726"/>
    <m/>
    <m/>
    <n v="0"/>
  </r>
  <r>
    <s v="ZJ591"/>
    <s v="Implantát zubní SuperLine FX 40 12 SW"/>
    <x v="34"/>
    <s v="Z 509_ZUBOL"/>
    <s v="Zubolékařský materiál"/>
    <n v="12"/>
    <n v="2989"/>
    <n v="3170"/>
    <n v="5"/>
    <n v="15288.600000000002"/>
    <n v="3057.7200000000003"/>
    <n v="254.81000000000003"/>
    <n v="2802.9100000000003"/>
    <m/>
    <m/>
    <n v="0"/>
  </r>
  <r>
    <s v="ZJ592"/>
    <s v="Implantát zubní SuperLine FX 36 12 SW"/>
    <x v="34"/>
    <s v="Z 509_ZUBOL"/>
    <s v="Zubolékařský materiál"/>
    <n v="12"/>
    <n v="3043.2"/>
    <n v="3043.2"/>
    <n v="1"/>
    <n v="3043.2"/>
    <n v="3043.2"/>
    <n v="253.6"/>
    <n v="2789.6"/>
    <m/>
    <m/>
    <n v="0"/>
  </r>
  <r>
    <s v="ZJ593"/>
    <s v="Dlaha volární na distální radius 2.5 korekční A-4750.12"/>
    <x v="2"/>
    <s v="Z 506_NAHRAD_KOV"/>
    <s v="Umělé tělní náhrady - kovové"/>
    <n v="12"/>
    <n v="8757.25"/>
    <n v="8757.25"/>
    <n v="5"/>
    <n v="43786.25"/>
    <n v="8757.25"/>
    <n v="729.77083333333337"/>
    <n v="8027.479166666667"/>
    <n v="12"/>
    <n v="8528.7999999999993"/>
    <n v="42644"/>
  </r>
  <r>
    <s v="ZJ595"/>
    <s v="Dlaha LCP-PLT 4.5/5.0 mm (140) 5 otv. laterální levá ocel,na proximální 222.221"/>
    <x v="2"/>
    <s v="Z 506_NAHRAD_KOV"/>
    <s v="Umělé tělní náhrady - kovové"/>
    <n v="12"/>
    <n v="7203.6"/>
    <n v="7203.6"/>
    <n v="1"/>
    <n v="7203.6"/>
    <n v="7203.6"/>
    <n v="600.30000000000007"/>
    <n v="6603.3"/>
    <m/>
    <m/>
    <n v="0"/>
  </r>
  <r>
    <s v="ZJ597"/>
    <s v="Šroub kanylovaný 3.5 mm 205.022"/>
    <x v="2"/>
    <s v="Z 506_NAHRAD_KOV"/>
    <s v="Umělé tělní náhrady - kovové"/>
    <n v="12"/>
    <n v="731.4"/>
    <n v="731.4"/>
    <n v="2"/>
    <n v="1462.8"/>
    <n v="731.4"/>
    <n v="60.949999999999996"/>
    <n v="670.44999999999993"/>
    <n v="12"/>
    <n v="712.32"/>
    <n v="1424.64"/>
  </r>
  <r>
    <s v="ZJ621"/>
    <s v="Šití monofil nylon 9/0 bal. á 24 ks 5075 "/>
    <x v="33"/>
    <s v="Z 529 SITI"/>
    <s v="Šití"/>
    <n v="12"/>
    <n v="158.13"/>
    <n v="158.13"/>
    <n v="48"/>
    <n v="7590"/>
    <n v="158.125"/>
    <n v="13.177083333333334"/>
    <n v="144.94791666666666"/>
    <m/>
    <m/>
    <n v="0"/>
  </r>
  <r>
    <s v="ZJ622"/>
    <s v="Šití monofil nylon 8/0 bal. á 24 ks 5076 "/>
    <x v="33"/>
    <s v="Z 529 SITI"/>
    <s v="Šití"/>
    <n v="12"/>
    <n v="158.13"/>
    <n v="158.13"/>
    <n v="72"/>
    <n v="11385"/>
    <n v="158.125"/>
    <n v="13.177083333333334"/>
    <n v="144.94791666666666"/>
    <m/>
    <m/>
    <n v="0"/>
  </r>
  <r>
    <s v="ZJ625"/>
    <s v="Svorka zahnutá Mosquito-Halsted 1 x 2 zuby 120 mm 397115080050"/>
    <x v="0"/>
    <s v="Z 503_OSTAT"/>
    <s v="Nástroje chirurgické do 1 roku"/>
    <n v="21"/>
    <n v="877.73"/>
    <n v="877.73"/>
    <n v="25"/>
    <n v="21943.35"/>
    <n v="877.73399999999992"/>
    <n v="41.796857142857142"/>
    <n v="835.93714285714282"/>
    <m/>
    <m/>
    <n v="0"/>
  </r>
  <r>
    <s v="ZJ634"/>
    <s v="Sáček chladící – instant cold pack Dahlausen 15 x 22 cm 93.000.00.048"/>
    <x v="0"/>
    <s v="Z 503_OSTAT"/>
    <s v="Ostatní - všeobecný materiál"/>
    <n v="21"/>
    <n v="23.35"/>
    <n v="23.36"/>
    <n v="115"/>
    <n v="2685.61"/>
    <n v="23.35313043478261"/>
    <n v="1.1120538302277434"/>
    <n v="22.241076604554866"/>
    <m/>
    <m/>
    <n v="0"/>
  </r>
  <r>
    <s v="ZJ636"/>
    <s v="Expander tkáňový mentor 75 cc oválný 350-5303M"/>
    <x v="1"/>
    <s v="Z 515_NAHRAD_OST"/>
    <s v="Umělé tělní náhrady - ostatní"/>
    <n v="12"/>
    <n v="5508.99"/>
    <n v="5508.99"/>
    <n v="2"/>
    <n v="11017.98"/>
    <n v="5508.99"/>
    <n v="459.08249999999998"/>
    <n v="5049.9074999999993"/>
    <m/>
    <m/>
    <n v="0"/>
  </r>
  <r>
    <s v="ZJ640"/>
    <s v="Protéza cévní gore-tex 12 mm 40 cm N-S1204 "/>
    <x v="1"/>
    <s v="Z 515_NAHRAD_OST"/>
    <s v="Umělé tělní náhrady - ostatní"/>
    <n v="12"/>
    <n v="18400"/>
    <n v="18400"/>
    <n v="1"/>
    <n v="18400"/>
    <n v="18400"/>
    <n v="1533.3333333333333"/>
    <n v="16866.666666666668"/>
    <m/>
    <m/>
    <n v="0"/>
  </r>
  <r>
    <s v="ZJ641"/>
    <s v="Protéza cévní gore-tex 10 mm 40 cm N-ST1004"/>
    <x v="1"/>
    <s v="Z 515_NAHRAD_OST"/>
    <s v="Umělé tělní náhrady - ostatní"/>
    <n v="12"/>
    <n v="26335"/>
    <n v="26335"/>
    <n v="1"/>
    <n v="26335"/>
    <n v="26335"/>
    <n v="2194.5833333333335"/>
    <n v="24140.416666666668"/>
    <m/>
    <m/>
    <n v="0"/>
  </r>
  <r>
    <s v="ZJ644"/>
    <s v="Protéza cévní gelsoft rovná 22 mm délka 25 cm 632522P "/>
    <x v="1"/>
    <s v="Z 515_NAHRAD_OST"/>
    <s v="Umělé tělní náhrady - ostatní"/>
    <n v="12"/>
    <n v="10752.5"/>
    <n v="10752.5"/>
    <n v="1"/>
    <n v="10752.5"/>
    <n v="10752.5"/>
    <n v="896.04166666666663"/>
    <n v="9856.4583333333339"/>
    <m/>
    <m/>
    <n v="0"/>
  </r>
  <r>
    <s v="ZJ659"/>
    <s v="Kohout trojcestný s bezjehlovým konektorem Discofix C bal. á 100 ks 16494CSF"/>
    <x v="0"/>
    <s v="Z 503_OSTAT"/>
    <s v="Ostatní - všeobecný materiál"/>
    <n v="21"/>
    <n v="33.08"/>
    <n v="33.08"/>
    <n v="2700"/>
    <n v="89319.78"/>
    <n v="33.081400000000002"/>
    <n v="1.575304761904762"/>
    <n v="31.506095238095241"/>
    <m/>
    <m/>
    <n v="0"/>
  </r>
  <r>
    <s v="ZJ661"/>
    <s v="Šití optime 3/0 bal. á 36 ks 18S20N"/>
    <x v="33"/>
    <s v="Z 529 SITI"/>
    <s v="Šití"/>
    <n v="12"/>
    <n v="69"/>
    <n v="69"/>
    <n v="72"/>
    <n v="4968"/>
    <n v="69"/>
    <n v="5.75"/>
    <n v="63.25"/>
    <n v="12"/>
    <n v="67.2"/>
    <n v="4838.4000000000005"/>
  </r>
  <r>
    <s v="ZJ662"/>
    <s v="Šití optime 3/0 bal. á 36 ks 18S20M"/>
    <x v="33"/>
    <s v="Z 529 SITI"/>
    <s v="Šití"/>
    <n v="12"/>
    <n v="69"/>
    <n v="69"/>
    <n v="684"/>
    <n v="47196"/>
    <n v="69"/>
    <n v="5.75"/>
    <n v="63.25"/>
    <n v="12"/>
    <n v="67.199999999999989"/>
    <n v="45964.799999999996"/>
  </r>
  <r>
    <s v="ZJ667"/>
    <s v="Šroub kanylovaný 3.5 mm 205.024"/>
    <x v="2"/>
    <s v="Z 506_NAHRAD_KOV"/>
    <s v="Umělé tělní náhrady - kovové"/>
    <n v="12"/>
    <n v="731.4"/>
    <n v="731.4"/>
    <n v="3"/>
    <n v="2194.1999999999998"/>
    <n v="731.4"/>
    <n v="60.949999999999996"/>
    <n v="670.44999999999993"/>
    <m/>
    <m/>
    <n v="0"/>
  </r>
  <r>
    <s v="ZJ668"/>
    <s v="Optika KARL STORZ HOPKINS s úhlem pohledu 30° průměr 4 mm délka 18 cm autoklavovatelná 28731BWA"/>
    <x v="4"/>
    <s v="Z 523_STAPLE"/>
    <s v="Optika"/>
    <n v="21"/>
    <n v="24623.5"/>
    <n v="49678.97"/>
    <n v="17"/>
    <n v="694209.67"/>
    <n v="40835.86294117647"/>
    <n v="1944.5649019607843"/>
    <n v="38891.29803921569"/>
    <m/>
    <m/>
    <n v="0"/>
  </r>
  <r>
    <s v="ZJ672"/>
    <s v="Pohár na moč 250 ml UH GAMA204809"/>
    <x v="0"/>
    <s v="Z 503_OSTAT"/>
    <s v="Ostatní - všeobecný materiál"/>
    <n v="21"/>
    <n v="39.58"/>
    <n v="39.83"/>
    <n v="176"/>
    <n v="6994.97"/>
    <n v="39.744147727272725"/>
    <n v="1.892578463203463"/>
    <n v="37.851569264069262"/>
    <m/>
    <m/>
    <n v="0"/>
  </r>
  <r>
    <s v="ZJ673"/>
    <s v="Pohár na moč 100 ml UH GAMA204808"/>
    <x v="0"/>
    <s v="Z 503_OSTAT"/>
    <s v="Ostatní - všeobecný materiál"/>
    <n v="21"/>
    <n v="26.62"/>
    <n v="26.62"/>
    <n v="133"/>
    <n v="3540.4599999999987"/>
    <n v="26.61999999999999"/>
    <n v="1.2676190476190472"/>
    <n v="25.352380952380944"/>
    <m/>
    <m/>
    <n v="0"/>
  </r>
  <r>
    <s v="ZJ681"/>
    <s v="Optika bronchoskopická rigidní TRADE-IN s úhlem pohledu 0° průměr 5,5 mm délka 50cm autoklavovatelná 10320AA "/>
    <x v="4"/>
    <s v="Z 523_STAPLE"/>
    <s v="Optika"/>
    <n v="21"/>
    <n v="35513.5"/>
    <n v="35513.5"/>
    <n v="4"/>
    <n v="142054"/>
    <n v="35513.5"/>
    <n v="1691.1190476190477"/>
    <n v="33822.380952380954"/>
    <m/>
    <m/>
    <n v="0"/>
  </r>
  <r>
    <s v="ZJ682"/>
    <s v="Klip titanový pro otevřené  operace M - pro střední klipy bal. á 36 zásobníků á 6 ks LT200"/>
    <x v="0"/>
    <s v="Z 503_OSTAT"/>
    <s v="Klipovače, klipy"/>
    <n v="21"/>
    <n v="143.38999999999999"/>
    <n v="143.38999999999999"/>
    <n v="72"/>
    <n v="10323.94"/>
    <n v="143.38805555555555"/>
    <n v="6.8280026455026457"/>
    <n v="136.56005291005292"/>
    <m/>
    <m/>
    <n v="0"/>
  </r>
  <r>
    <s v="ZJ691"/>
    <s v="Ambuvak pro děti 550 ml komplet vak dýchací (maska vel. 2, 3 hadička,rezervoár) jednorázový 48.010.55.204"/>
    <x v="0"/>
    <s v="Z 503_OSTAT"/>
    <s v="Ostatní - všeobecný materiál"/>
    <n v="21"/>
    <n v="347.27"/>
    <n v="347.27"/>
    <n v="12"/>
    <n v="4167.24"/>
    <n v="347.27"/>
    <n v="16.536666666666665"/>
    <n v="330.73333333333329"/>
    <m/>
    <m/>
    <n v="0"/>
  </r>
  <r>
    <s v="ZJ692"/>
    <s v="Jehla injekční BeroFine 0,5 x 25 mm, oranžová 25 G sterilní, bal. á 100 ks BRMB949347"/>
    <x v="30"/>
    <s v="Z 530 JEHLY"/>
    <s v="Jehly"/>
    <n v="21"/>
    <n v="0.36"/>
    <n v="0.36"/>
    <n v="2400"/>
    <n v="856.7"/>
    <n v="0.35695833333333338"/>
    <n v="1.6998015873015877E-2"/>
    <n v="0.33996031746031752"/>
    <m/>
    <m/>
    <n v="0"/>
  </r>
  <r>
    <s v="ZJ695"/>
    <s v="Sonda žaludeční CH14 1200 mm s RTG linkou bal. á 50 ks 412014"/>
    <x v="0"/>
    <s v="Z 503_OSTAT"/>
    <s v="Ostatní - všeobecný materiál"/>
    <n v="21"/>
    <n v="13.31"/>
    <n v="13.31"/>
    <n v="1106"/>
    <n v="14720.860000000004"/>
    <n v="13.310000000000004"/>
    <n v="0.63380952380952404"/>
    <n v="12.676190476190481"/>
    <m/>
    <m/>
    <n v="0"/>
  </r>
  <r>
    <s v="ZJ696"/>
    <s v="Sonda žaludeční CH18 1200 mm s RTG linkou bal. á 50 ks 412018"/>
    <x v="0"/>
    <s v="Z 503_OSTAT"/>
    <s v="Ostatní - všeobecný materiál"/>
    <n v="21"/>
    <n v="13.31"/>
    <n v="13.31"/>
    <n v="323"/>
    <n v="4299.619999999999"/>
    <n v="13.311517027863774"/>
    <n v="0.63388176323160828"/>
    <n v="12.677635264632166"/>
    <m/>
    <m/>
    <n v="0"/>
  </r>
  <r>
    <s v="ZJ698"/>
    <s v="Čočka nitr. artisan aphakia 5/8,5 14,5 dpt 205001Y29"/>
    <x v="1"/>
    <s v="Z 515_NAHRAD_OST"/>
    <s v="Umělé tělní náhrady - ostatní"/>
    <n v="12"/>
    <n v="8625"/>
    <n v="8625"/>
    <n v="1"/>
    <n v="8625"/>
    <n v="8625"/>
    <n v="718.75"/>
    <n v="7906.25"/>
    <m/>
    <m/>
    <n v="0"/>
  </r>
  <r>
    <s v="ZJ717"/>
    <s v="Jehla lokalizační prsní hawkins III 20 G x 10 cm 253 100 "/>
    <x v="30"/>
    <s v="Z 530 JEHLY"/>
    <s v="Jehly"/>
    <n v="21"/>
    <n v="725.76"/>
    <n v="725.76"/>
    <n v="58"/>
    <n v="42093.960000000006"/>
    <n v="725.75793103448291"/>
    <n v="34.559901477832518"/>
    <n v="691.19802955665034"/>
    <m/>
    <m/>
    <n v="0"/>
  </r>
  <r>
    <s v="ZJ718"/>
    <s v="Rukavice operační latex bez pudru chlorované sterilní ansell gammex PF sensitive vel. 6,5 bal. á 50 párů 330051065"/>
    <x v="32"/>
    <s v="Z 532 RUK"/>
    <s v="Rukavice sterilní"/>
    <n v="12"/>
    <n v="20.93"/>
    <n v="20.93"/>
    <n v="3950"/>
    <n v="82685.349999999991"/>
    <n v="20.932999999999996"/>
    <n v="1.7444166666666663"/>
    <n v="19.18858333333333"/>
    <n v="12"/>
    <n v="19.375999999999998"/>
    <n v="76535.199999999997"/>
  </r>
  <r>
    <s v="ZJ719"/>
    <s v="Rukavice operační latex bez pudru chlorované sterilní ansell gammex PF sensitive  vel. 6,0 bal. á 50 párů 330051060"/>
    <x v="32"/>
    <s v="Z 532 RUK"/>
    <s v="Rukavice sterilní"/>
    <n v="21"/>
    <n v="20.93"/>
    <n v="20.93"/>
    <n v="1200"/>
    <n v="25119.600000000006"/>
    <n v="20.933000000000003"/>
    <n v="0.99680952380952392"/>
    <n v="19.936190476190479"/>
    <m/>
    <m/>
    <n v="0"/>
  </r>
  <r>
    <s v="ZJ724"/>
    <s v="Proužky diagnostické ketonové optium plus, á 10 ks, 7074075"/>
    <x v="0"/>
    <s v="Z 503_OSTAT"/>
    <s v="Diabetologické proužky a roztoky"/>
    <n v="12"/>
    <n v="32.32"/>
    <n v="32.32"/>
    <n v="260"/>
    <n v="8403.2000000000007"/>
    <n v="32.32"/>
    <n v="2.6933333333333334"/>
    <n v="29.626666666666665"/>
    <n v="12"/>
    <n v="31.475999999999999"/>
    <n v="8183.76"/>
  </r>
  <r>
    <s v="ZJ727"/>
    <s v="Trokar hrudní redax F24 atraumatický bal. á 10 ks 21124"/>
    <x v="0"/>
    <s v="Z 503_OSTAT"/>
    <s v="Trokar hrudní"/>
    <n v="12"/>
    <n v="174.97"/>
    <n v="174.97"/>
    <n v="10"/>
    <n v="1749.66"/>
    <n v="174.96600000000001"/>
    <n v="14.580500000000001"/>
    <n v="160.38550000000001"/>
    <m/>
    <m/>
    <n v="0"/>
  </r>
  <r>
    <s v="ZJ728"/>
    <s v="Krytí - roztok Microdacyn 5000 ml bez rozprašovače (dříve dermacyn) MI44100-00"/>
    <x v="0"/>
    <s v="Z 503_OSTAT"/>
    <s v="Ostatní - všeobecný materiál"/>
    <n v="12"/>
    <n v="1333.44"/>
    <n v="1333.44"/>
    <n v="4"/>
    <n v="5333.76"/>
    <n v="1333.44"/>
    <n v="111.12"/>
    <n v="1222.3200000000002"/>
    <n v="12"/>
    <n v="1298.6500000000001"/>
    <n v="5194.6000000000004"/>
  </r>
  <r>
    <s v="ZJ730"/>
    <s v="Krytí granuflex extra thin 10 x 10 cm á 5 ks 0021659 187954"/>
    <x v="29"/>
    <s v="Z 502_OBVAZ"/>
    <s v="hojení ran - obvazový materiál"/>
    <n v="12"/>
    <n v="97.99"/>
    <n v="97.99"/>
    <n v="95"/>
    <n v="9308.7899999999991"/>
    <n v="97.987263157894731"/>
    <n v="8.1656052631578948"/>
    <n v="89.82165789473683"/>
    <n v="12"/>
    <n v="100.67400000000001"/>
    <n v="9564.0300000000007"/>
  </r>
  <r>
    <s v="ZJ759"/>
    <s v="Katetr dialyzační 3 lumen 13,0 Fr x 20 cm KFE-TTL-1320-K"/>
    <x v="6"/>
    <s v="Z 513_KATETR"/>
    <s v="Katetry"/>
    <n v="12"/>
    <n v="1286.05"/>
    <n v="1286.05"/>
    <n v="25"/>
    <n v="32151.25"/>
    <n v="1286.05"/>
    <n v="107.17083333333333"/>
    <n v="1178.8791666666666"/>
    <n v="12"/>
    <n v="1190.3933333333332"/>
    <n v="29759.833333333328"/>
  </r>
  <r>
    <s v="ZJ761"/>
    <s v="Kádinka nízká s výlevkou sklo 2000 ml Duran 213-1112"/>
    <x v="35"/>
    <s v="Z 505_SKLO_LAB MAT"/>
    <s v="Laboratorní sklo"/>
    <n v="21"/>
    <n v="709.3"/>
    <n v="709.3"/>
    <n v="2"/>
    <n v="1418.6"/>
    <n v="709.3"/>
    <n v="33.776190476190472"/>
    <n v="675.52380952380952"/>
    <m/>
    <m/>
    <n v="0"/>
  </r>
  <r>
    <s v="ZJ763"/>
    <s v="Kapilára avant aray 36 cm 4333464"/>
    <x v="0"/>
    <s v="Z 503_OSTAT"/>
    <s v="Ostatní - všeobecný materiál"/>
    <n v="21"/>
    <n v="51364.5"/>
    <n v="51654.9"/>
    <n v="3"/>
    <n v="154674.29999999999"/>
    <n v="51558.1"/>
    <n v="2455.1476190476192"/>
    <n v="49102.952380952382"/>
    <m/>
    <m/>
    <n v="0"/>
  </r>
  <r>
    <s v="ZJ765"/>
    <s v="Pasta pro vypalování v keramické peci á 12 g VIEFP12"/>
    <x v="34"/>
    <s v="Z 509_ZUBOL"/>
    <s v="Zubolékařský materiál"/>
    <n v="21"/>
    <n v="899.01"/>
    <n v="1083"/>
    <n v="10"/>
    <n v="10094.01"/>
    <n v="1009.4010000000001"/>
    <n v="48.066714285714291"/>
    <n v="961.33428571428578"/>
    <m/>
    <m/>
    <n v="0"/>
  </r>
  <r>
    <s v="ZJ767"/>
    <s v="Fréza fisura spirálová bal. á 2 ks ER110836"/>
    <x v="34"/>
    <s v="Z 509_ZUBOL"/>
    <s v="Zubolékařský materiál"/>
    <n v="21"/>
    <n v="602.72"/>
    <n v="602.73"/>
    <n v="2"/>
    <n v="1205.45"/>
    <n v="602.72500000000002"/>
    <n v="28.701190476190476"/>
    <n v="574.02380952380952"/>
    <m/>
    <m/>
    <n v="0"/>
  </r>
  <r>
    <s v="ZJ768"/>
    <s v="Fréza fisura čtvercová bal. á 3 ks ER110840"/>
    <x v="34"/>
    <s v="Z 509_ZUBOL"/>
    <s v="Zubolékařský materiál"/>
    <n v="21"/>
    <n v="673.73"/>
    <n v="673.73"/>
    <n v="1"/>
    <n v="673.73"/>
    <n v="673.73"/>
    <n v="32.082380952380952"/>
    <n v="641.64761904761906"/>
    <m/>
    <m/>
    <n v="0"/>
  </r>
  <r>
    <s v="ZJ769"/>
    <s v="Vrták spirálový HSS prům.1,0mm bal. 3 ks ER110876"/>
    <x v="34"/>
    <s v="Z 509_ZUBOL"/>
    <s v="Zubolékařský materiál"/>
    <n v="21"/>
    <n v="257.20999999999998"/>
    <n v="257.22000000000003"/>
    <n v="3"/>
    <n v="771.63999999999987"/>
    <n v="257.21333333333331"/>
    <n v="12.248253968253968"/>
    <n v="244.96507936507933"/>
    <m/>
    <m/>
    <n v="0"/>
  </r>
  <r>
    <s v="ZJ772"/>
    <s v="Šroub zamykací HD7 2,5 x 12 mm A-5750.12/1"/>
    <x v="2"/>
    <s v="Z 506_NAHRAD_KOV"/>
    <s v="Umělé tělní náhrady - kovové"/>
    <n v="12"/>
    <n v="1135.05"/>
    <n v="1135.05"/>
    <n v="3"/>
    <n v="3405.1499999999996"/>
    <n v="1135.05"/>
    <n v="94.587499999999991"/>
    <n v="1040.4624999999999"/>
    <n v="12"/>
    <n v="1105.44"/>
    <n v="3316.32"/>
  </r>
  <r>
    <s v="ZJ802"/>
    <s v="Nůžky rovné durotip mayo 170 mm BC252R"/>
    <x v="0"/>
    <s v="Z 503_OSTAT"/>
    <s v="Nástroje chirurgické do 1 roku"/>
    <n v="21"/>
    <n v="5013.82"/>
    <n v="5792.36"/>
    <n v="3"/>
    <n v="15820.419999999998"/>
    <n v="5273.4733333333324"/>
    <n v="251.11777777777775"/>
    <n v="5022.3555555555549"/>
    <m/>
    <m/>
    <n v="0"/>
  </r>
  <r>
    <s v="ZJ803"/>
    <s v="Nůžky METZENBAUM- baby, zahnuté, durotip TC, tupý/tupý, délka 145 mm BC259R "/>
    <x v="38"/>
    <s v="Z 510_DDHM NAS"/>
    <s v="DHM zdravotnický materiál a nástroje (od 3000 Kč)"/>
    <n v="21"/>
    <n v="5118.3"/>
    <n v="5118.8599999999997"/>
    <n v="3"/>
    <n v="15356"/>
    <n v="5118.666666666667"/>
    <n v="243.74603174603175"/>
    <n v="4874.9206349206352"/>
    <n v="21"/>
    <n v="5118.3"/>
    <n v="15354.900000000001"/>
  </r>
  <r>
    <s v="ZJ804"/>
    <s v="Nůžka METZENBAUM zahnuté durotip 180 mm BC263R"/>
    <x v="0"/>
    <s v="Z 503_OSTAT"/>
    <s v="Nástroje chirurgické do 1 roku"/>
    <n v="21"/>
    <n v="5172.67"/>
    <n v="5172.67"/>
    <n v="2"/>
    <n v="10345.33"/>
    <n v="5172.665"/>
    <n v="246.31738095238094"/>
    <n v="4926.3476190476194"/>
    <m/>
    <m/>
    <n v="0"/>
  </r>
  <r>
    <s v="ZJ805"/>
    <s v="Nůžky METZENBAUM zahnuté durotip rýhované ostří 200 mm DUROTIP DISSECTING SCISSORS  SERRATED, CURVED  200 mm, 8 BC265W"/>
    <x v="38"/>
    <s v="Z 510_DDHM NAS"/>
    <s v="DHM zdravotnický materiál a nástroje (od 3000 Kč)"/>
    <n v="21"/>
    <n v="6230.92"/>
    <n v="6230.92"/>
    <n v="1"/>
    <n v="6230.92"/>
    <n v="6230.92"/>
    <n v="296.71047619047619"/>
    <n v="5934.2095238095235"/>
    <m/>
    <m/>
    <n v="0"/>
  </r>
  <r>
    <s v="ZJ806"/>
    <s v="Nůžky METZENBAUM Nelson zahnuté durotip 230 mm BC267R"/>
    <x v="0"/>
    <s v="Z 503_OSTAT"/>
    <s v="Nástroje chirurgické do 1 roku"/>
    <n v="21"/>
    <n v="6557.41"/>
    <n v="6557.41"/>
    <n v="1"/>
    <n v="6557.41"/>
    <n v="6557.41"/>
    <n v="312.25761904761902"/>
    <n v="6245.1523809523806"/>
    <m/>
    <m/>
    <n v="0"/>
  </r>
  <r>
    <s v="ZJ809"/>
    <s v="Nůžky METZENBAUM zahnuté durotip 230 mm BC277R"/>
    <x v="0"/>
    <s v="Z 503_OSTAT"/>
    <s v="Nástroje chirurgické do 1 roku"/>
    <n v="21"/>
    <n v="6821.3"/>
    <n v="6821.3"/>
    <n v="1"/>
    <n v="6821.3"/>
    <n v="6821.3"/>
    <n v="324.82380952380953"/>
    <n v="6496.4761904761908"/>
    <m/>
    <m/>
    <n v="0"/>
  </r>
  <r>
    <s v="ZJ810"/>
    <s v="Nůžky METZENBAUM Nelson zahnuté durotip 260 mm BC279R"/>
    <x v="0"/>
    <s v="Z 503_OSTAT"/>
    <s v="Nástroje chirurgické do 1 roku"/>
    <n v="21"/>
    <n v="7177.59"/>
    <n v="7177.59"/>
    <n v="1"/>
    <n v="7177.59"/>
    <n v="7177.59"/>
    <n v="341.79"/>
    <n v="6835.8"/>
    <m/>
    <m/>
    <n v="0"/>
  </r>
  <r>
    <s v="ZJ814"/>
    <s v="Nůžky zahnuté chirurgické O/T 130 mm BC403R"/>
    <x v="0"/>
    <s v="Z 503_OSTAT"/>
    <s v="Nástroje chirurgické do 1 roku"/>
    <n v="21"/>
    <n v="963.31"/>
    <n v="963.31"/>
    <n v="1"/>
    <n v="963.31"/>
    <n v="963.31"/>
    <n v="45.871904761904759"/>
    <n v="917.43809523809523"/>
    <m/>
    <m/>
    <n v="0"/>
  </r>
  <r>
    <s v="ZJ816"/>
    <s v="Nůžky zahnuté preparační Metzenbaum 180 mm BC606R"/>
    <x v="0"/>
    <s v="Z 503_OSTAT"/>
    <s v="Nástroje chirurgické do 1 roku"/>
    <n v="21"/>
    <n v="963.31"/>
    <n v="963.31"/>
    <n v="1"/>
    <n v="963.31"/>
    <n v="963.31"/>
    <n v="45.871904761904759"/>
    <n v="917.43809523809523"/>
    <m/>
    <m/>
    <n v="0"/>
  </r>
  <r>
    <s v="ZJ820"/>
    <s v="Pinzeta chirurgická adson 1 x 2 zuby 120 mm BD511R"/>
    <x v="0"/>
    <s v="Z 503_OSTAT"/>
    <s v="Nástroje chirurgické do 1 roku"/>
    <n v="21"/>
    <n v="487.63"/>
    <n v="487.63"/>
    <n v="2"/>
    <n v="975.26"/>
    <n v="487.63"/>
    <n v="23.220476190476191"/>
    <n v="464.40952380952382"/>
    <m/>
    <m/>
    <n v="0"/>
  </r>
  <r>
    <s v="ZJ822"/>
    <s v="Pinzeta chirurgická, standardní, rovná, 145 mm, ozubená (1x2) BD557R"/>
    <x v="0"/>
    <s v="Z 503_OSTAT"/>
    <s v="Nástroje chirurgické do 1 roku"/>
    <n v="21"/>
    <n v="368.65"/>
    <n v="369.05"/>
    <n v="15"/>
    <n v="5533.54"/>
    <n v="368.90266666666668"/>
    <n v="17.566793650793652"/>
    <n v="351.33587301587301"/>
    <m/>
    <m/>
    <n v="0"/>
  </r>
  <r>
    <s v="ZJ831"/>
    <s v="Svorka micro - halsted 125 mm BH108R"/>
    <x v="0"/>
    <s v="Z 503_OSTAT"/>
    <s v="Nástroje chirurgické do 1 roku"/>
    <n v="21"/>
    <n v="1024.79"/>
    <n v="1024.79"/>
    <n v="8"/>
    <n v="8198.34"/>
    <n v="1024.7925"/>
    <n v="48.799642857142857"/>
    <n v="975.99285714285713"/>
    <m/>
    <m/>
    <n v="0"/>
  </r>
  <r>
    <s v="ZJ832"/>
    <s v="Peán moskito MICRO-HALSTED zahnutý, zahnutý, 125 mm, jemný 5 BH109R"/>
    <x v="0"/>
    <s v="Z 503_OSTAT"/>
    <s v="Nástroje chirurgické do 1 roku"/>
    <n v="21"/>
    <n v="1069.5999999999999"/>
    <n v="1069.97"/>
    <n v="25"/>
    <n v="26742.379999999997"/>
    <n v="1069.6951999999999"/>
    <n v="50.937866666666665"/>
    <n v="1018.7573333333332"/>
    <m/>
    <m/>
    <n v="0"/>
  </r>
  <r>
    <s v="ZJ833"/>
    <s v="Svorka - mikropeán HALSTEDT-MOSQUITO 125 mm BH110R"/>
    <x v="0"/>
    <s v="Z 503_OSTAT"/>
    <s v="Nástroje chirurgické do 1 roku"/>
    <n v="21"/>
    <n v="854.43"/>
    <n v="854.47"/>
    <n v="18"/>
    <n v="15379.9"/>
    <n v="854.43888888888887"/>
    <n v="40.687566137566137"/>
    <n v="813.75132275132273"/>
    <n v="21"/>
    <n v="854.26"/>
    <n v="15376.68"/>
  </r>
  <r>
    <s v="ZJ834"/>
    <s v="Svorka halsted - mosquito zahnutá 125 mm BH111R"/>
    <x v="0"/>
    <s v="Z 503_OSTAT"/>
    <s v="Nástroje chirurgické do 1 roku"/>
    <n v="21"/>
    <n v="922.02"/>
    <n v="922.35"/>
    <n v="46"/>
    <n v="42425.85"/>
    <n v="922.30108695652166"/>
    <n v="43.919099378881981"/>
    <n v="878.38198757763962"/>
    <n v="21"/>
    <n v="922.02"/>
    <n v="42412.92"/>
  </r>
  <r>
    <s v="ZJ835"/>
    <s v="Svorky na cévy 1 x 2 zuby rovná 125 mm BH118R"/>
    <x v="0"/>
    <s v="Z 503_OSTAT"/>
    <s v="Nástroje chirurgické do 1 roku"/>
    <n v="21"/>
    <n v="1108.07"/>
    <n v="1108.3599999999999"/>
    <n v="4"/>
    <n v="4432.8599999999997"/>
    <n v="1108.2149999999999"/>
    <n v="52.772142857142853"/>
    <n v="1055.4428571428571"/>
    <m/>
    <m/>
    <n v="0"/>
  </r>
  <r>
    <s v="ZJ836"/>
    <s v="Svorka halsted - mosquito 1 x 2 zuby 125 mm BH120R"/>
    <x v="0"/>
    <s v="Z 503_OSTAT"/>
    <s v="Nástroje chirurgické do 1 roku"/>
    <n v="21"/>
    <n v="933.83"/>
    <n v="933.85"/>
    <n v="22"/>
    <n v="20544.480000000003"/>
    <n v="933.84000000000015"/>
    <n v="44.468571428571437"/>
    <n v="889.37142857142874"/>
    <n v="21"/>
    <n v="934.12"/>
    <n v="20550.64"/>
  </r>
  <r>
    <s v="ZJ837"/>
    <s v="Peán rovný - CRILE  ARTERY FORCEPS  STRAIGHT  140 mm, 5 1/2 BH144R"/>
    <x v="0"/>
    <s v="Z 503_OSTAT"/>
    <s v="Nástroje chirurgické do 1 roku"/>
    <n v="21"/>
    <n v="888.97"/>
    <n v="889.35"/>
    <n v="24"/>
    <n v="21337.41"/>
    <n v="889.05875000000003"/>
    <n v="42.336130952380955"/>
    <n v="846.72261904761911"/>
    <m/>
    <m/>
    <n v="0"/>
  </r>
  <r>
    <s v="ZJ838"/>
    <s v="Svorka crile (pean) zahnutá 160 mm BH167R"/>
    <x v="0"/>
    <s v="Z 503_OSTAT"/>
    <s v="Nástroje chirurgické do 1 roku"/>
    <n v="21"/>
    <n v="978.67"/>
    <n v="978.67"/>
    <n v="4"/>
    <n v="3914.69"/>
    <n v="978.67250000000001"/>
    <n v="46.603452380952383"/>
    <n v="932.06904761904764"/>
    <n v="21"/>
    <n v="978.89"/>
    <n v="3915.56"/>
  </r>
  <r>
    <s v="ZJ840"/>
    <s v="Peán jemný zahnutý - HEISS  ARTERY FORCEPS  SLIGHTLY CURVED 200 mm 8 BH207R"/>
    <x v="0"/>
    <s v="Z 503_OSTAT"/>
    <s v="Nástroje chirurgické do 1 roku"/>
    <n v="21"/>
    <n v="1830.51"/>
    <n v="2046.97"/>
    <n v="24"/>
    <n v="46844.560000000005"/>
    <n v="1951.8566666666668"/>
    <n v="92.945555555555558"/>
    <n v="1858.9111111111113"/>
    <m/>
    <m/>
    <n v="0"/>
  </r>
  <r>
    <s v="ZJ843"/>
    <s v="Kleště hemostatické PEAN, rovné, 140 mm, jemné, štíhlé, tupé BH414R"/>
    <x v="0"/>
    <s v="Z 503_OSTAT"/>
    <s v="Nástroje chirurgické do 1 roku"/>
    <n v="21"/>
    <n v="1015.77"/>
    <n v="1015.84"/>
    <n v="7"/>
    <n v="7110.71"/>
    <n v="1015.8157142857143"/>
    <n v="48.372176870748298"/>
    <n v="967.44353741496604"/>
    <m/>
    <m/>
    <n v="0"/>
  </r>
  <r>
    <s v="ZJ846"/>
    <s v="Svorka na cévy Rocheter pean rovná 240 mm, tupé BH450R"/>
    <x v="0"/>
    <s v="Z 503_OSTAT"/>
    <s v="Nástroje chirurgické do 1 roku"/>
    <n v="21"/>
    <n v="2121.4299999999998"/>
    <n v="2269.92"/>
    <n v="5"/>
    <n v="10755.65"/>
    <n v="2151.13"/>
    <n v="102.43476190476191"/>
    <n v="2048.695238095238"/>
    <m/>
    <m/>
    <n v="0"/>
  </r>
  <r>
    <s v="ZJ849"/>
    <s v="Svorka arteriální KOCHER-OCHSNER, zahnutá, délka 185 mm BH645R"/>
    <x v="0"/>
    <s v="Z 503_OSTAT"/>
    <s v="Nástroje chirurgické do 1 roku"/>
    <n v="21"/>
    <n v="1292.52"/>
    <n v="1436.14"/>
    <n v="15"/>
    <n v="21110.989999999998"/>
    <n v="1407.3993333333333"/>
    <n v="67.019015873015874"/>
    <n v="1340.3803174603174"/>
    <m/>
    <m/>
    <n v="0"/>
  </r>
  <r>
    <s v="ZJ851"/>
    <s v="Svorka atraum. kocher - ochsner zahnutá 200 mm BH647R"/>
    <x v="0"/>
    <s v="Z 503_OSTAT"/>
    <s v="Nástroje chirurgické do 1 roku"/>
    <n v="21"/>
    <n v="1542.75"/>
    <n v="1543.61"/>
    <n v="6"/>
    <n v="9259.81"/>
    <n v="1543.3016666666665"/>
    <n v="73.490555555555545"/>
    <n v="1469.8111111111109"/>
    <m/>
    <m/>
    <n v="0"/>
  </r>
  <r>
    <s v="ZJ855"/>
    <s v="Svorka preparační a lig. kantrowitz 200 mm BJ057R"/>
    <x v="0"/>
    <s v="Z 503_OSTAT"/>
    <s v="Nástroje chirurgické do 1 roku"/>
    <n v="21"/>
    <n v="4678.63"/>
    <n v="4678.63"/>
    <n v="1"/>
    <n v="4678.63"/>
    <n v="4678.63"/>
    <n v="222.79190476190476"/>
    <n v="4455.8380952380958"/>
    <m/>
    <m/>
    <n v="0"/>
  </r>
  <r>
    <s v="ZJ857"/>
    <s v="Jehelec durogrip halsey 130 mm BM012R"/>
    <x v="0"/>
    <s v="Z 503_OSTAT"/>
    <s v="Nástroje chirurgické do 1 roku"/>
    <n v="21"/>
    <n v="2835.71"/>
    <n v="2836.18"/>
    <n v="2"/>
    <n v="5671.8899999999994"/>
    <n v="2835.9449999999997"/>
    <n v="135.04499999999999"/>
    <n v="2700.8999999999996"/>
    <m/>
    <m/>
    <n v="0"/>
  </r>
  <r>
    <s v="ZJ859"/>
    <s v="Jehelec DUROGRIP TC rovný, very delicate, 200 mm BM026R"/>
    <x v="38"/>
    <s v="Z 510_DDHM NAS"/>
    <s v="DHM zdravotnický materiál a nástroje (od 3000 Kč)"/>
    <n v="21"/>
    <n v="4894.72"/>
    <n v="4894.72"/>
    <n v="2"/>
    <n v="9789.43"/>
    <n v="4894.7150000000001"/>
    <n v="233.08166666666668"/>
    <n v="4661.6333333333332"/>
    <m/>
    <m/>
    <n v="0"/>
  </r>
  <r>
    <s v="ZJ860"/>
    <s v="Jehelec durogrip de bakey 150 mm BM032R"/>
    <x v="38"/>
    <s v="Z 510_DDHM NAS"/>
    <s v="DHM zdravotnický materiál a nástroje (od 3000 Kč)"/>
    <n v="21"/>
    <n v="3773.93"/>
    <n v="3773.93"/>
    <n v="1"/>
    <n v="3773.93"/>
    <n v="3773.93"/>
    <n v="179.71095238095236"/>
    <n v="3594.2190476190476"/>
    <m/>
    <m/>
    <n v="0"/>
  </r>
  <r>
    <s v="ZJ861"/>
    <s v="Jehelec durogrip de bakey 165 mm BM033R"/>
    <x v="38"/>
    <s v="Z 510_DDHM NAS"/>
    <s v="DHM zdravotnický materiál a nástroje (od 3000 Kč)"/>
    <n v="21"/>
    <n v="4192.57"/>
    <n v="4485.68"/>
    <n v="2"/>
    <n v="8678.25"/>
    <n v="4339.125"/>
    <n v="206.625"/>
    <n v="4132.5"/>
    <m/>
    <m/>
    <n v="0"/>
  </r>
  <r>
    <s v="ZJ863"/>
    <s v="Jehelec durogrip de bakey 250 mm BM037R"/>
    <x v="38"/>
    <s v="Z 510_DDHM NAS"/>
    <s v="DHM zdravotnický materiál a nástroje (od 3000 Kč)"/>
    <n v="21"/>
    <n v="4393.8100000000004"/>
    <n v="4393.8100000000004"/>
    <n v="1"/>
    <n v="4393.8100000000004"/>
    <n v="4393.8100000000004"/>
    <n v="209.22904761904763"/>
    <n v="4184.580952380953"/>
    <m/>
    <m/>
    <n v="0"/>
  </r>
  <r>
    <s v="ZJ877"/>
    <s v="Hák na rány kocher 4z tupý BT274R"/>
    <x v="0"/>
    <s v="Z 503_OSTAT"/>
    <s v="Nástroje chirurgické do 1 roku"/>
    <n v="21"/>
    <n v="2123.5500000000002"/>
    <n v="2123.88"/>
    <n v="4"/>
    <n v="8494.85"/>
    <n v="2123.7125000000001"/>
    <n v="101.12916666666668"/>
    <n v="2022.5833333333335"/>
    <m/>
    <m/>
    <n v="0"/>
  </r>
  <r>
    <s v="ZJ880"/>
    <s v="Hák middeldorpf 15 x 15 mm 220 mm BT404R"/>
    <x v="0"/>
    <s v="Z 503_OSTAT"/>
    <s v="Nástroje chirurgické do 1 roku"/>
    <n v="21"/>
    <n v="2599.14"/>
    <n v="2599.14"/>
    <n v="4"/>
    <n v="10396.56"/>
    <n v="2599.14"/>
    <n v="123.76857142857142"/>
    <n v="2475.3714285714286"/>
    <m/>
    <m/>
    <n v="0"/>
  </r>
  <r>
    <s v="ZJ980"/>
    <s v="Pinzeta atraumatická DE BAKEY rovná, 150 mm ozubení šířka 2 mm FB400R"/>
    <x v="0"/>
    <s v="Z 503_OSTAT"/>
    <s v="Nástroje chirurgické do 1 roku"/>
    <n v="21"/>
    <n v="2137.92"/>
    <n v="2375.54"/>
    <n v="17"/>
    <n v="36872.86"/>
    <n v="2168.9917647058824"/>
    <n v="103.28532212885155"/>
    <n v="2065.7064425770309"/>
    <m/>
    <m/>
    <n v="0"/>
  </r>
  <r>
    <s v="ZJ982"/>
    <s v="Pinzeta atraumatická de bakey 2,0 mm 200 mm FB402R"/>
    <x v="0"/>
    <s v="Z 503_OSTAT"/>
    <s v="Nástroje chirurgické do 1 roku"/>
    <n v="21"/>
    <n v="2361.92"/>
    <n v="2362.19"/>
    <n v="7"/>
    <n v="16534.86"/>
    <n v="2362.1228571428574"/>
    <n v="112.48204081632655"/>
    <n v="2249.640816326531"/>
    <m/>
    <m/>
    <n v="0"/>
  </r>
  <r>
    <s v="ZJ983"/>
    <s v="Pinzeta atraumatická de bakey 2,0 mm 240 mm FB404R"/>
    <x v="0"/>
    <s v="Z 503_OSTAT"/>
    <s v="Nástroje chirurgické do 1 roku"/>
    <n v="21"/>
    <n v="2533.81"/>
    <n v="2535.1799999999998"/>
    <n v="3"/>
    <n v="7602.7899999999991"/>
    <n v="2534.2633333333329"/>
    <n v="120.67920634920632"/>
    <n v="2413.5841269841267"/>
    <m/>
    <m/>
    <n v="0"/>
  </r>
  <r>
    <s v="ZJ984"/>
    <s v="Pinzeta DE BAKEY ATRAUMATA rovná, ozubení šířka 2,0 mm, délka 300 mm FB405R"/>
    <x v="0"/>
    <s v="Z 503_OSTAT"/>
    <s v="Nástroje chirurgické do 1 roku"/>
    <n v="21"/>
    <n v="2889.83"/>
    <n v="2889.83"/>
    <n v="2"/>
    <n v="5779.65"/>
    <n v="2889.8249999999998"/>
    <n v="137.61071428571427"/>
    <n v="2752.2142857142853"/>
    <m/>
    <m/>
    <n v="0"/>
  </r>
  <r>
    <s v="ZJ991"/>
    <s v="Mikropinzeta YASARGIL MICROFORM, bajonetová, prům. kulat. hrotu 5 mm, tupá, délka 220 mm FD212R"/>
    <x v="38"/>
    <s v="Z 510_DDHM NAS"/>
    <s v="DHM zdravotnický materiál a nástroje (od 3000 Kč)"/>
    <n v="21"/>
    <n v="14909.62"/>
    <n v="14909.62"/>
    <n v="1"/>
    <n v="14909.62"/>
    <n v="14909.62"/>
    <n v="709.98190476190484"/>
    <n v="14199.638095238097"/>
    <m/>
    <m/>
    <n v="0"/>
  </r>
  <r>
    <s v="ZJ997"/>
    <s v="Lžička rovná ostrá caspar č. 000 FK773R"/>
    <x v="38"/>
    <s v="Z 510_DDHM NAS"/>
    <s v="DHM zdravotnický materiál a nástroje (od 3000 Kč)"/>
    <n v="21"/>
    <n v="4142.29"/>
    <n v="4142.29"/>
    <n v="2"/>
    <n v="8284.58"/>
    <n v="4142.29"/>
    <n v="197.25190476190477"/>
    <n v="3945.0380952380951"/>
    <m/>
    <m/>
    <n v="0"/>
  </r>
  <r>
    <s v="ZJ998"/>
    <s v="Lžička rovná ostrá caspar č. 00 FK774R"/>
    <x v="38"/>
    <s v="Z 510_DDHM NAS"/>
    <s v="DHM zdravotnický materiál a nástroje (od 3000 Kč)"/>
    <n v="21"/>
    <n v="4142.29"/>
    <n v="4142.29"/>
    <n v="2"/>
    <n v="8284.58"/>
    <n v="4142.29"/>
    <n v="197.25190476190477"/>
    <n v="3945.0380952380951"/>
    <m/>
    <m/>
    <n v="0"/>
  </r>
  <r>
    <s v="ZJ999"/>
    <s v="Lžička kostní CASPAR rovná, 220 mm, peek rukojeť, Fig. 0, šířka 5,2 mm FK775R"/>
    <x v="38"/>
    <s v="Z 510_DDHM NAS"/>
    <s v="DHM zdravotnický materiál a nástroje (od 3000 Kč)"/>
    <n v="21"/>
    <n v="4142.29"/>
    <n v="4142.29"/>
    <n v="2"/>
    <n v="8284.58"/>
    <n v="4142.29"/>
    <n v="197.25190476190477"/>
    <n v="3945.0380952380951"/>
    <m/>
    <m/>
    <n v="0"/>
  </r>
  <r>
    <s v="ZK000"/>
    <s v="Lžička zahnutá ostrá caspar č. 000 FK783R"/>
    <x v="38"/>
    <s v="Z 510_DDHM NAS"/>
    <s v="DHM zdravotnický materiál a nástroje (od 3000 Kč)"/>
    <n v="21"/>
    <n v="4142.29"/>
    <n v="4142.29"/>
    <n v="2"/>
    <n v="8284.58"/>
    <n v="4142.29"/>
    <n v="197.25190476190477"/>
    <n v="3945.0380952380951"/>
    <m/>
    <m/>
    <n v="0"/>
  </r>
  <r>
    <s v="ZK001"/>
    <s v="Lžička zahnutá ostrá caspar č. 00 FK784R"/>
    <x v="38"/>
    <s v="Z 510_DDHM NAS"/>
    <s v="DHM zdravotnický materiál a nástroje (od 3000 Kč)"/>
    <n v="21"/>
    <n v="4142.29"/>
    <n v="4142.29"/>
    <n v="2"/>
    <n v="8284.58"/>
    <n v="4142.29"/>
    <n v="197.25190476190477"/>
    <n v="3945.0380952380951"/>
    <m/>
    <m/>
    <n v="0"/>
  </r>
  <r>
    <s v="ZK002"/>
    <s v="Lžička zahnutá ostrá caspar č. 0 FK785R"/>
    <x v="38"/>
    <s v="Z 510_DDHM NAS"/>
    <s v="DHM zdravotnický materiál a nástroje (od 3000 Kč)"/>
    <n v="21"/>
    <n v="4142.29"/>
    <n v="4142.29"/>
    <n v="2"/>
    <n v="8284.58"/>
    <n v="4142.29"/>
    <n v="197.25190476190477"/>
    <n v="3945.0380952380951"/>
    <m/>
    <m/>
    <n v="0"/>
  </r>
  <r>
    <s v="ZK003"/>
    <s v="Kleště kerrison 130° nah. 180/2 mm tenký FK907R"/>
    <x v="38"/>
    <s v="Z 510_DDHM NAS"/>
    <s v="DHM zdravotnický materiál a nástroje (od 3000 Kč)"/>
    <n v="21"/>
    <n v="16192.03"/>
    <n v="16192.03"/>
    <n v="10"/>
    <n v="161920.26"/>
    <n v="16192.026000000002"/>
    <n v="771.04885714285717"/>
    <n v="15420.977142857144"/>
    <m/>
    <m/>
    <n v="0"/>
  </r>
  <r>
    <s v="ZK004"/>
    <s v="Kleště kerrison 130° nah. 180/3 mm tenký FK908R"/>
    <x v="38"/>
    <s v="Z 510_DDHM NAS"/>
    <s v="DHM zdravotnický materiál a nástroje (od 3000 Kč)"/>
    <n v="21"/>
    <n v="16192.03"/>
    <n v="16192.03"/>
    <n v="10"/>
    <n v="161920.26"/>
    <n v="16192.026000000002"/>
    <n v="771.04885714285717"/>
    <n v="15420.977142857144"/>
    <m/>
    <m/>
    <n v="0"/>
  </r>
  <r>
    <s v="ZK007"/>
    <s v="Kleště hakansson 170 mm FO428R"/>
    <x v="38"/>
    <s v="Z 510_DDHM NAS"/>
    <s v="DHM zdravotnický materiál a nástroje (od 3000 Kč)"/>
    <n v="21"/>
    <n v="8075.39"/>
    <n v="8075.39"/>
    <n v="1"/>
    <n v="8075.39"/>
    <n v="8075.39"/>
    <n v="384.542380952381"/>
    <n v="7690.8476190476194"/>
    <m/>
    <m/>
    <n v="0"/>
  </r>
  <r>
    <s v="ZK016"/>
    <s v="Miska kruhová 111 mm, výška 56 mm, šířka 72 mm, objem 300 ml JG523R"/>
    <x v="0"/>
    <s v="Z 503_OSTAT"/>
    <s v="Nástroje chirurgické do 1 roku"/>
    <n v="21"/>
    <n v="422.29"/>
    <n v="422.74"/>
    <n v="6"/>
    <n v="2535.5100000000002"/>
    <n v="422.58500000000004"/>
    <n v="20.123095238095239"/>
    <n v="402.4619047619048"/>
    <n v="21"/>
    <n v="422.29"/>
    <n v="2533.7400000000002"/>
  </r>
  <r>
    <s v="ZK021"/>
    <s v="Vana kontejnerová 1/1 výška 135 mm JK442"/>
    <x v="38"/>
    <s v="Z 510_DDHM NAS"/>
    <s v="DHM zdravotnický materiál a nástroje (od 3000 Kč)"/>
    <n v="21"/>
    <n v="8854.7800000000007"/>
    <n v="8854.7800000000007"/>
    <n v="1"/>
    <n v="8854.7800000000007"/>
    <n v="8854.7800000000007"/>
    <n v="421.65619047619049"/>
    <n v="8433.1238095238095"/>
    <m/>
    <m/>
    <n v="0"/>
  </r>
  <r>
    <s v="ZK026"/>
    <s v="Víko kontejneru primeline 1/1 modré JP102"/>
    <x v="38"/>
    <s v="Z 510_DDHM NAS"/>
    <s v="DHM zdravotnický materiál a nástroje (od 3000 Kč)"/>
    <n v="21"/>
    <n v="15623.52"/>
    <n v="15623.52"/>
    <n v="3"/>
    <n v="46870.559999999998"/>
    <n v="15623.519999999999"/>
    <n v="743.97714285714278"/>
    <n v="14879.542857142857"/>
    <m/>
    <m/>
    <n v="0"/>
  </r>
  <r>
    <s v="ZK039"/>
    <s v="Lahvička pro nástřik 1 ml total recovery vial bal. á 100 ks 186002805"/>
    <x v="35"/>
    <s v="Z 505_SKLO_LAB MAT"/>
    <s v="Laboratorní materiál"/>
    <n v="21"/>
    <n v="48.83"/>
    <n v="48.83"/>
    <n v="500"/>
    <n v="24412.959999999999"/>
    <n v="48.825919999999996"/>
    <n v="2.3250438095238093"/>
    <n v="46.500876190476184"/>
    <m/>
    <m/>
    <n v="0"/>
  </r>
  <r>
    <s v="ZK040"/>
    <s v="Nůžky chirurgické standardní hrotnatotupé rovné 105 mm BC320R"/>
    <x v="0"/>
    <s v="Z 503_OSTAT"/>
    <s v="Nástroje chirurgické do 1 roku"/>
    <n v="21"/>
    <n v="659.72"/>
    <n v="762.16"/>
    <n v="4"/>
    <n v="2843.76"/>
    <n v="710.94"/>
    <n v="33.854285714285716"/>
    <n v="677.08571428571429"/>
    <m/>
    <m/>
    <n v="0"/>
  </r>
  <r>
    <s v="ZK041"/>
    <s v="Nůžky zahnuté chirurgické standardní O/T 115 mm BC421R"/>
    <x v="0"/>
    <s v="Z 503_OSTAT"/>
    <s v="Nástroje chirurgické do 1 roku"/>
    <n v="21"/>
    <n v="678.81"/>
    <n v="678.81"/>
    <n v="1"/>
    <n v="678.81"/>
    <n v="678.81"/>
    <n v="32.324285714285715"/>
    <n v="646.48571428571427"/>
    <m/>
    <m/>
    <n v="0"/>
  </r>
  <r>
    <s v="ZK049"/>
    <s v="Čidlo saturační ušní pro opakované použití MASIMO LNCS pro děti do 30kg 1895LHL"/>
    <x v="0"/>
    <s v="Z 503_OSTAT"/>
    <s v="Senzory, čidla "/>
    <n v="21"/>
    <n v="6776.24"/>
    <n v="6776.24"/>
    <n v="1"/>
    <n v="6776.24"/>
    <n v="6776.24"/>
    <n v="322.67809523809524"/>
    <n v="6453.5619047619048"/>
    <m/>
    <m/>
    <n v="0"/>
  </r>
  <r>
    <s v="ZK055"/>
    <s v="Fólie coverslipping film 5 x 70 m  4770"/>
    <x v="35"/>
    <s v="Z 505_SKLO_LAB MAT"/>
    <s v="Laboratorní sklo"/>
    <n v="21"/>
    <n v="17318.18"/>
    <n v="17318.2"/>
    <n v="22"/>
    <n v="381000.12"/>
    <n v="17318.187272727271"/>
    <n v="824.67558441558435"/>
    <n v="16493.511688311686"/>
    <n v="21"/>
    <n v="17318.189999999999"/>
    <n v="381000.18"/>
  </r>
  <r>
    <s v="ZK058"/>
    <s v="Dlaha LCP 4.5 / 5.0 mm (224) široká 12 otvorů, ocel 226.621 "/>
    <x v="2"/>
    <s v="Z 506_NAHRAD_KOV"/>
    <s v="Umělé tělní náhrady - kovové"/>
    <n v="12"/>
    <n v="2459.85"/>
    <n v="2459.85"/>
    <n v="1"/>
    <n v="2459.85"/>
    <n v="2459.85"/>
    <n v="204.98749999999998"/>
    <n v="2254.8624999999997"/>
    <m/>
    <m/>
    <n v="0"/>
  </r>
  <r>
    <s v="ZK063"/>
    <s v="Nůžky lomené diethrich-hegemann 45° 180 mm BC663R"/>
    <x v="0"/>
    <s v="Z 503_OSTAT"/>
    <s v="Nástroje chirurgické do 1 roku"/>
    <n v="21"/>
    <n v="6201.3"/>
    <n v="6201.3"/>
    <n v="1"/>
    <n v="6201.3"/>
    <n v="6201.3"/>
    <n v="295.3"/>
    <n v="5906"/>
    <m/>
    <m/>
    <n v="0"/>
  </r>
  <r>
    <s v="ZK070"/>
    <s v="Nůžky zahnuté preparační Stevens HH 115 mm BC009R"/>
    <x v="0"/>
    <s v="Z 503_OSTAT"/>
    <s v="Nástroje chirurgické do 1 roku"/>
    <n v="21"/>
    <n v="4802.45"/>
    <n v="4802.45"/>
    <n v="3"/>
    <n v="14407.34"/>
    <n v="4802.4466666666667"/>
    <n v="228.68793650793651"/>
    <n v="4573.75873015873"/>
    <m/>
    <m/>
    <n v="0"/>
  </r>
  <r>
    <s v="ZK076"/>
    <s v="Svorka na cévy Rochester pean zahnutá atraumatická 160 mm BH443R"/>
    <x v="0"/>
    <s v="Z 503_OSTAT"/>
    <s v="Nástroje chirurgické do 1 roku"/>
    <n v="21"/>
    <n v="1042.73"/>
    <n v="1042.73"/>
    <n v="2"/>
    <n v="2085.46"/>
    <n v="1042.73"/>
    <n v="49.653809523809528"/>
    <n v="993.0761904761905"/>
    <n v="21"/>
    <n v="1043.02"/>
    <n v="2086.04"/>
  </r>
  <r>
    <s v="ZK078"/>
    <s v="Svorka na cévy Rochester pean zahnutá atraumatická 200 mm BH447R"/>
    <x v="0"/>
    <s v="Z 503_OSTAT"/>
    <s v="Nástroje chirurgické do 1 roku"/>
    <n v="21"/>
    <n v="1450.79"/>
    <n v="1450.79"/>
    <n v="2"/>
    <n v="2901.58"/>
    <n v="1450.79"/>
    <n v="69.085238095238097"/>
    <n v="1381.7047619047619"/>
    <m/>
    <m/>
    <n v="0"/>
  </r>
  <r>
    <s v="ZK083"/>
    <s v="Elektroda EKG bal. á 12 ks 100 BRS-50-K/12"/>
    <x v="0"/>
    <s v="Z 503_OSTAT"/>
    <s v="Elektrody"/>
    <n v="21"/>
    <n v="10.83"/>
    <n v="10.83"/>
    <n v="36"/>
    <n v="389.86"/>
    <n v="10.829444444444444"/>
    <n v="0.51568783068783064"/>
    <n v="10.313756613756613"/>
    <m/>
    <m/>
    <n v="0"/>
  </r>
  <r>
    <s v="ZK084"/>
    <s v="Svorka kocher rovná 1 x 2 zuby 130 mm BH612R"/>
    <x v="0"/>
    <s v="Z 503_OSTAT"/>
    <s v="Nástroje chirurgické do 1 roku"/>
    <n v="21"/>
    <n v="950.5"/>
    <n v="950.51"/>
    <n v="14"/>
    <n v="13307.01"/>
    <n v="950.50071428571425"/>
    <n v="45.261938775510203"/>
    <n v="905.23877551020405"/>
    <m/>
    <m/>
    <n v="0"/>
  </r>
  <r>
    <s v="ZK085"/>
    <s v="Kleště hemostatické Kocher, přímé, 140 mm, ozubené (1x2) BH614R"/>
    <x v="0"/>
    <s v="Z 503_OSTAT"/>
    <s v="Nástroje chirurgické do 1 roku"/>
    <n v="21"/>
    <n v="1001.88"/>
    <n v="1048.25"/>
    <n v="57"/>
    <n v="57220.04"/>
    <n v="1003.860350877193"/>
    <n v="47.802873851294905"/>
    <n v="956.05747702589815"/>
    <m/>
    <m/>
    <n v="0"/>
  </r>
  <r>
    <s v="ZK090"/>
    <s v="Svorka baby-crile 1 x 2 z 140 mm zahnuté BH151R"/>
    <x v="0"/>
    <s v="Z 503_OSTAT"/>
    <s v="Nástroje chirurgické do 1 roku"/>
    <n v="21"/>
    <n v="1293.8"/>
    <n v="1293.8"/>
    <n v="10"/>
    <n v="12937.98"/>
    <n v="1293.798"/>
    <n v="61.609428571428573"/>
    <n v="1232.1885714285713"/>
    <m/>
    <m/>
    <n v="0"/>
  </r>
  <r>
    <s v="ZK096"/>
    <s v="Svorka atraum. halsted 185 mm zahnutá BH203R"/>
    <x v="0"/>
    <s v="Z 503_OSTAT"/>
    <s v="Nástroje chirurgické do 1 roku"/>
    <n v="21"/>
    <n v="1778.02"/>
    <n v="1778.02"/>
    <n v="2"/>
    <n v="3556.04"/>
    <n v="1778.02"/>
    <n v="84.667619047619041"/>
    <n v="1693.3523809523808"/>
    <m/>
    <m/>
    <n v="0"/>
  </r>
  <r>
    <s v="ZK113"/>
    <s v="Svorka preparační overholt 210 mm jemná BJ081R"/>
    <x v="0"/>
    <s v="Z 503_OSTAT"/>
    <s v="Nástroje chirurgické do 1 roku"/>
    <n v="21"/>
    <n v="3734.08"/>
    <n v="3734.11"/>
    <n v="2"/>
    <n v="7468.1900000000005"/>
    <n v="3734.0950000000003"/>
    <n v="177.81404761904764"/>
    <n v="3556.2809523809528"/>
    <m/>
    <m/>
    <n v="0"/>
  </r>
  <r>
    <s v="ZK114"/>
    <s v="Svorka OVERHOLT-GEISSENDOERFER Dissecting a. Ligature, zahnutá, 205 mm, Fig. 1 BJ021R"/>
    <x v="0"/>
    <s v="Z 503_OSTAT"/>
    <s v="Nástroje chirurgické do 1 roku"/>
    <n v="21"/>
    <n v="2520.94"/>
    <n v="2521"/>
    <n v="4"/>
    <n v="10083.94"/>
    <n v="2520.9850000000001"/>
    <n v="120.04690476190477"/>
    <n v="2400.9380952380952"/>
    <m/>
    <m/>
    <n v="0"/>
  </r>
  <r>
    <s v="ZK118"/>
    <s v="Svorka atraum. spencer - wells zahnuté 175 mm  BH337R"/>
    <x v="0"/>
    <s v="Z 503_OSTAT"/>
    <s v="Nástroje chirurgické do 1 roku"/>
    <n v="21"/>
    <n v="1081.74"/>
    <n v="1082.95"/>
    <n v="6"/>
    <n v="6492.35"/>
    <n v="1082.0583333333334"/>
    <n v="51.526587301587305"/>
    <n v="1030.531746031746"/>
    <m/>
    <m/>
    <n v="0"/>
  </r>
  <r>
    <s v="ZK123"/>
    <s v="Kleště tampónové GROSS 200 mm BF046R"/>
    <x v="0"/>
    <s v="Z 503_OSTAT"/>
    <s v="Nástroje chirurgické do 1 roku"/>
    <n v="21"/>
    <n v="1688.35"/>
    <n v="1688.35"/>
    <n v="3"/>
    <n v="5065.0600000000004"/>
    <n v="1688.3533333333335"/>
    <n v="80.39777777777779"/>
    <n v="1607.9555555555557"/>
    <m/>
    <m/>
    <n v="0"/>
  </r>
  <r>
    <s v="ZK125"/>
    <s v="Kleště na tampóny gyn. rovné 240 mm BF070R - neznámý termín dodání"/>
    <x v="0"/>
    <s v="Z 503_OSTAT"/>
    <s v="Nástroje chirurgické do 1 roku"/>
    <n v="21"/>
    <n v="4366.8900000000003"/>
    <n v="4366.8900000000003"/>
    <n v="3"/>
    <n v="13100.670000000002"/>
    <n v="4366.8900000000003"/>
    <n v="207.94714285714286"/>
    <n v="4158.9428571428571"/>
    <m/>
    <m/>
    <n v="0"/>
  </r>
  <r>
    <s v="ZK133"/>
    <s v="Pinzeta neurochirurgická gerald 175 mm BD228R"/>
    <x v="0"/>
    <s v="Z 503_OSTAT"/>
    <s v="Nástroje chirurgické do 1 roku"/>
    <n v="21"/>
    <n v="726.32"/>
    <n v="726.32"/>
    <n v="2"/>
    <n v="1452.64"/>
    <n v="726.32"/>
    <n v="34.586666666666666"/>
    <n v="691.73333333333335"/>
    <n v="21"/>
    <n v="726"/>
    <n v="1452"/>
  </r>
  <r>
    <s v="ZK136"/>
    <s v="Pinzeta chirurgická střední 1 x 2 zuby 130 mm BD535R"/>
    <x v="0"/>
    <s v="Z 503_OSTAT"/>
    <s v="Nástroje chirurgické do 1 roku"/>
    <n v="21"/>
    <n v="356.08"/>
    <n v="356.12"/>
    <n v="5"/>
    <n v="1780.44"/>
    <n v="356.08800000000002"/>
    <n v="16.956571428571429"/>
    <n v="339.13142857142861"/>
    <m/>
    <m/>
    <n v="0"/>
  </r>
  <r>
    <s v="ZK155"/>
    <s v="Hák volkmann 4z ostrý 9 x 19 mm 220 mm BT244R"/>
    <x v="0"/>
    <s v="Z 503_OSTAT"/>
    <s v="Nástroje chirurgické do 1 roku"/>
    <n v="21"/>
    <n v="2071.38"/>
    <n v="2071.52"/>
    <n v="6"/>
    <n v="12428.54"/>
    <n v="2071.4233333333336"/>
    <n v="98.639206349206361"/>
    <n v="1972.7841269841272"/>
    <m/>
    <m/>
    <n v="0"/>
  </r>
  <r>
    <s v="ZK161"/>
    <s v="Hák kocher - langenbeck 35 x 11 mm 215 mm BT357R"/>
    <x v="0"/>
    <s v="Z 503_OSTAT"/>
    <s v="Nástroje chirurgické do 1 roku"/>
    <n v="21"/>
    <n v="2414.64"/>
    <n v="2414.64"/>
    <n v="2"/>
    <n v="4829.2700000000004"/>
    <n v="2414.6350000000002"/>
    <n v="114.98261904761905"/>
    <n v="2299.652380952381"/>
    <n v="21"/>
    <n v="2415.16"/>
    <n v="4830.32"/>
  </r>
  <r>
    <s v="ZK162"/>
    <s v="Hák kocher - langenbeck 55 x 11 mm 215 mm BT361R"/>
    <x v="0"/>
    <s v="Z 503_OSTAT"/>
    <s v="Nástroje chirurgické do 1 roku"/>
    <n v="21"/>
    <n v="2354.88"/>
    <n v="2354.88"/>
    <n v="3"/>
    <n v="7064.63"/>
    <n v="2354.8766666666666"/>
    <n v="112.13698412698412"/>
    <n v="2242.7396825396822"/>
    <m/>
    <m/>
    <n v="0"/>
  </r>
  <r>
    <s v="ZK164"/>
    <s v="Hák hösel 60 x 20 mm 250 mm BT440R"/>
    <x v="0"/>
    <s v="Z 503_OSTAT"/>
    <s v="Nástroje chirurgické do 1 roku"/>
    <n v="21"/>
    <n v="4142.67"/>
    <n v="4142.87"/>
    <n v="8"/>
    <n v="33142.04"/>
    <n v="4142.7550000000001"/>
    <n v="197.27404761904762"/>
    <n v="3945.4809523809527"/>
    <m/>
    <m/>
    <n v="0"/>
  </r>
  <r>
    <s v="ZK165"/>
    <s v="Hák hosel 140 x 40 mm 250 mm BT445R"/>
    <x v="0"/>
    <s v="Z 503_OSTAT"/>
    <s v="Nástroje chirurgické do 1 roku"/>
    <n v="21"/>
    <n v="6624.02"/>
    <n v="6624.03"/>
    <n v="6"/>
    <n v="39744.160000000003"/>
    <n v="6624.0266666666676"/>
    <n v="315.42984126984129"/>
    <n v="6308.5968253968258"/>
    <m/>
    <m/>
    <n v="0"/>
  </r>
  <r>
    <s v="ZK167"/>
    <s v="Hák MIDDELDORPF open, fenestrated, hloubka 20 mm, šířka 22 mm, délka 215 mm BT405R"/>
    <x v="0"/>
    <s v="Z 503_OSTAT"/>
    <s v="Nástroje chirurgické do 1 roku"/>
    <n v="21"/>
    <n v="2599.12"/>
    <n v="2599.14"/>
    <n v="12"/>
    <n v="31189.579999999994"/>
    <n v="2599.1316666666662"/>
    <n v="123.76817460317459"/>
    <n v="2475.3634920634918"/>
    <m/>
    <m/>
    <n v="0"/>
  </r>
  <r>
    <s v="ZK168"/>
    <s v="Hák MIDDELDORF 28 x 28 mm 235 mm BT406R"/>
    <x v="0"/>
    <s v="Z 503_OSTAT"/>
    <s v="Nástroje chirurgické do 1 roku"/>
    <n v="21"/>
    <n v="2599.12"/>
    <n v="2599.12"/>
    <n v="2"/>
    <n v="5198.2299999999996"/>
    <n v="2599.1149999999998"/>
    <n v="123.76738095238095"/>
    <n v="2475.347619047619"/>
    <m/>
    <m/>
    <n v="0"/>
  </r>
  <r>
    <s v="ZK171"/>
    <s v="Hák harrington flexibilní 123 x 45 mm BT551R"/>
    <x v="0"/>
    <s v="Z 503_OSTAT"/>
    <s v="Nástroje chirurgické do 1 roku"/>
    <n v="21"/>
    <n v="5646.62"/>
    <n v="5646.62"/>
    <n v="1"/>
    <n v="5646.62"/>
    <n v="5646.62"/>
    <n v="268.88666666666666"/>
    <n v="5377.7333333333336"/>
    <m/>
    <m/>
    <n v="0"/>
  </r>
  <r>
    <s v="ZK172"/>
    <s v="Hák harrington-pemberton flexibilní BT553R"/>
    <x v="0"/>
    <s v="Z 503_OSTAT"/>
    <s v="Nástroje chirurgické do 1 roku"/>
    <n v="21"/>
    <n v="6293.54"/>
    <n v="6293.54"/>
    <n v="1"/>
    <n v="6293.54"/>
    <n v="6293.54"/>
    <n v="299.69238095238097"/>
    <n v="5993.8476190476194"/>
    <m/>
    <m/>
    <n v="0"/>
  </r>
  <r>
    <s v="ZK179"/>
    <s v="Sonda žaludeční CH12 1200 mm s RTG linkou bal. á 50 ks 412012"/>
    <x v="0"/>
    <s v="Z 503_OSTAT"/>
    <s v="Ostatní - všeobecný materiál"/>
    <n v="21"/>
    <n v="13.31"/>
    <n v="13.31"/>
    <n v="360"/>
    <n v="4791.5999999999995"/>
    <n v="13.309999999999999"/>
    <n v="0.63380952380952371"/>
    <n v="12.676190476190476"/>
    <m/>
    <m/>
    <n v="0"/>
  </r>
  <r>
    <s v="ZK187"/>
    <s v="Sonda d = 1,5 mm 160 mm BN116R"/>
    <x v="0"/>
    <s v="Z 503_OSTAT"/>
    <s v="Nástroje chirurgické do 1 roku"/>
    <n v="21"/>
    <n v="251.07"/>
    <n v="251.07"/>
    <n v="3"/>
    <n v="753.2"/>
    <n v="251.06666666666669"/>
    <n v="11.955555555555557"/>
    <n v="239.11111111111114"/>
    <m/>
    <m/>
    <n v="0"/>
  </r>
  <r>
    <s v="ZK191"/>
    <s v="Měřítko ocelové nerez 300 mm AA805R"/>
    <x v="0"/>
    <s v="Z 503_OSTAT"/>
    <s v="Nástroje chirurgické do 1 roku"/>
    <n v="21"/>
    <n v="186.98"/>
    <n v="187.03"/>
    <n v="2"/>
    <n v="374.01"/>
    <n v="187.005"/>
    <n v="8.9049999999999994"/>
    <n v="178.1"/>
    <m/>
    <m/>
    <n v="0"/>
  </r>
  <r>
    <s v="ZK195"/>
    <s v="Jehla redon mírně zahnutá CH 12 BN904R"/>
    <x v="30"/>
    <s v="Z 530 JEHLY"/>
    <s v="Jehly"/>
    <n v="21"/>
    <n v="417.04"/>
    <n v="417.04"/>
    <n v="7"/>
    <n v="2919.27"/>
    <n v="417.0385714285714"/>
    <n v="19.858979591836732"/>
    <n v="397.17959183673469"/>
    <m/>
    <m/>
    <n v="0"/>
  </r>
  <r>
    <s v="ZK196"/>
    <s v="Jehla redon mírně zahnutá CH 14 BN905R"/>
    <x v="30"/>
    <s v="Z 530 JEHLY"/>
    <s v="Jehly"/>
    <n v="21"/>
    <n v="375.28"/>
    <n v="375.28"/>
    <n v="1"/>
    <n v="375.28"/>
    <n v="375.28"/>
    <n v="17.87047619047619"/>
    <n v="357.40952380952376"/>
    <m/>
    <m/>
    <n v="0"/>
  </r>
  <r>
    <s v="ZK207"/>
    <s v="Raspatorium WILLIGER, mírně zakřivené, 160 mm, ostré, šířka 6 mm FK300R"/>
    <x v="0"/>
    <s v="Z 503_OSTAT"/>
    <s v="Nástroje chirurgické do 1 roku"/>
    <n v="21"/>
    <n v="1127.73"/>
    <n v="1127.73"/>
    <n v="1"/>
    <n v="1127.73"/>
    <n v="1127.73"/>
    <n v="53.701428571428572"/>
    <n v="1074.0285714285715"/>
    <m/>
    <m/>
    <n v="0"/>
  </r>
  <r>
    <s v="ZK230"/>
    <s v="Jehelec durogrip hegar-mayo rovný 150 mm BM065R"/>
    <x v="0"/>
    <s v="Z 503_OSTAT"/>
    <s v="Nástroje chirurgické do 1 roku"/>
    <n v="21"/>
    <n v="2902.74"/>
    <n v="2902.74"/>
    <n v="2"/>
    <n v="5805.48"/>
    <n v="2902.74"/>
    <n v="138.22571428571428"/>
    <n v="2764.5142857142855"/>
    <n v="21"/>
    <n v="2902.79"/>
    <n v="5805.58"/>
  </r>
  <r>
    <s v="ZK232"/>
    <s v="Nástroj laparoskopický caiman 5 x 360 mm bal. á 6 ks PL740SU"/>
    <x v="4"/>
    <s v="Z 523_STAPLE"/>
    <s v="Staplery, endosk., extraktory"/>
    <n v="21"/>
    <n v="11654.37"/>
    <n v="11654.37"/>
    <n v="12"/>
    <n v="139852.46"/>
    <n v="11654.371666666666"/>
    <n v="554.9700793650793"/>
    <n v="11099.401587301587"/>
    <m/>
    <m/>
    <n v="0"/>
  </r>
  <r>
    <s v="ZK237"/>
    <s v="Čelisti - část pracovní vnitřní bipolární Johann Forceps Olympus pracovní délka 330 mm WA64120C"/>
    <x v="4"/>
    <s v="Z 523_STAPLE"/>
    <s v="Staplery, endosk., extraktory"/>
    <n v="21"/>
    <n v="25420.89"/>
    <n v="25420.89"/>
    <n v="2"/>
    <n v="50841.78"/>
    <n v="25420.89"/>
    <n v="1210.5185714285715"/>
    <n v="24210.371428571427"/>
    <m/>
    <m/>
    <n v="0"/>
  </r>
  <r>
    <s v="ZK247"/>
    <s v="Svorka střevní babcock 215 mm EA032R"/>
    <x v="0"/>
    <s v="Z 503_OSTAT"/>
    <s v="Nástroje chirurgické do 1 roku"/>
    <n v="21"/>
    <n v="3707.21"/>
    <n v="3707.21"/>
    <n v="1"/>
    <n v="3707.21"/>
    <n v="3707.21"/>
    <n v="176.53380952380954"/>
    <n v="3530.6761904761906"/>
    <m/>
    <m/>
    <n v="0"/>
  </r>
  <r>
    <s v="ZK254"/>
    <s v="Rozvěrač sternální de bakey 220 x 180 mm -DE BAKEY Rib Spreader, spreader only, 180 mm, width: 220 mm, opening width: 150 mm FB809R"/>
    <x v="38"/>
    <s v="Z 510_DDHM NAS"/>
    <s v="DHM zdravotnický materiál a nástroje (od 3000 Kč)"/>
    <n v="21"/>
    <n v="24013.55"/>
    <n v="24013.55"/>
    <n v="1"/>
    <n v="24013.55"/>
    <n v="24013.55"/>
    <n v="1143.5023809523809"/>
    <n v="22870.047619047618"/>
    <m/>
    <m/>
    <n v="0"/>
  </r>
  <r>
    <s v="ZK256"/>
    <s v="Lopatka-pár pro fb808 40 x 40 mm FB811R"/>
    <x v="38"/>
    <s v="Z 510_DDHM NAS"/>
    <s v="DHM zdravotnický materiál a nástroje (od 3000 Kč)"/>
    <n v="21"/>
    <n v="7018.09"/>
    <n v="7018.09"/>
    <n v="1"/>
    <n v="7018.09"/>
    <n v="7018.09"/>
    <n v="334.19476190476189"/>
    <n v="6683.8952380952378"/>
    <m/>
    <m/>
    <n v="0"/>
  </r>
  <r>
    <s v="ZK260"/>
    <s v="Pinzeta atraumatická de bakey 2,8 mm 200 mm FB415R"/>
    <x v="0"/>
    <s v="Z 503_OSTAT"/>
    <s v="Nástroje chirurgické do 1 roku"/>
    <n v="21"/>
    <n v="2207.62"/>
    <n v="2362.15"/>
    <n v="4"/>
    <n v="8985.01"/>
    <n v="2246.2525000000001"/>
    <n v="106.96440476190476"/>
    <n v="2139.2880952380951"/>
    <m/>
    <m/>
    <n v="0"/>
  </r>
  <r>
    <s v="ZK261"/>
    <s v="Svorka mini rovná bulldog 14 / 35 mm FB328R"/>
    <x v="0"/>
    <s v="Z 503_OSTAT"/>
    <s v="Nástroje chirurgické do 1 roku"/>
    <n v="21"/>
    <n v="5238"/>
    <n v="5238"/>
    <n v="2"/>
    <n v="10475.99"/>
    <n v="5237.9949999999999"/>
    <n v="249.42833333333334"/>
    <n v="4988.5666666666666"/>
    <m/>
    <m/>
    <n v="0"/>
  </r>
  <r>
    <s v="ZK262"/>
    <s v="Svorka zahnutá mini bulldog 14 / 35 mm FB329R"/>
    <x v="0"/>
    <s v="Z 503_OSTAT"/>
    <s v="Nástroje chirurgické do 1 roku"/>
    <n v="21"/>
    <n v="5554.39"/>
    <n v="5554.39"/>
    <n v="2"/>
    <n v="11108.78"/>
    <n v="5554.39"/>
    <n v="264.4947619047619"/>
    <n v="5289.8952380952387"/>
    <m/>
    <m/>
    <n v="0"/>
  </r>
  <r>
    <s v="ZK267"/>
    <s v="Svorka preparační a ligaturová DE BAKEY ATRAUMATA zahnutá, ozubení DE BAKEY, délka čelistí 77 mm, celk. délka 190 mm FB484R"/>
    <x v="38"/>
    <s v="Z 510_DDHM NAS"/>
    <s v="DHM zdravotnický materiál a nástroje (od 3000 Kč)"/>
    <n v="21"/>
    <n v="8135.61"/>
    <n v="8135.61"/>
    <n v="2"/>
    <n v="16271.21"/>
    <n v="8135.6049999999996"/>
    <n v="387.40976190476187"/>
    <n v="7748.195238095238"/>
    <m/>
    <m/>
    <n v="0"/>
  </r>
  <r>
    <s v="ZK303"/>
    <s v="Odměrka 0,25 litru, prům. 99 mm, graduovaná JG516R "/>
    <x v="0"/>
    <s v="Z 503_OSTAT"/>
    <s v="Nástroje chirurgické do 1 roku"/>
    <n v="21"/>
    <n v="254.77"/>
    <n v="254.77"/>
    <n v="1"/>
    <n v="254.77"/>
    <n v="254.77"/>
    <n v="12.131904761904762"/>
    <n v="242.63809523809525"/>
    <n v="21"/>
    <n v="254.76499999999999"/>
    <n v="254.76499999999999"/>
  </r>
  <r>
    <s v="ZK304"/>
    <s v="Miska kruhová 0,06 l výška 30 mm JG521R"/>
    <x v="0"/>
    <s v="Z 503_OSTAT"/>
    <s v="Nástroje chirurgické do 1 roku"/>
    <n v="21"/>
    <n v="239.54"/>
    <n v="239.58"/>
    <n v="2"/>
    <n v="479.12"/>
    <n v="239.56"/>
    <n v="11.407619047619047"/>
    <n v="228.15238095238095"/>
    <m/>
    <m/>
    <n v="0"/>
  </r>
  <r>
    <s v="ZK305"/>
    <s v="Miska kruhová 0,16 l výška 41 mm JG522R"/>
    <x v="0"/>
    <s v="Z 503_OSTAT"/>
    <s v="Nástroje chirurgické do 1 roku"/>
    <n v="21"/>
    <n v="290.79000000000002"/>
    <n v="290.79000000000002"/>
    <n v="1"/>
    <n v="290.79000000000002"/>
    <n v="290.79000000000002"/>
    <n v="13.847142857142858"/>
    <n v="276.94285714285718"/>
    <m/>
    <m/>
    <n v="0"/>
  </r>
  <r>
    <s v="ZK328"/>
    <s v="Implantát kraniofaciální La Forté systém dlaha midi přímá široká 2 otv.242.21ST02 (16-ST-002R)"/>
    <x v="34"/>
    <s v="Z 509_ZUBOL"/>
    <s v="Zubolékařský materiál"/>
    <n v="12"/>
    <n v="236.29"/>
    <n v="236.29"/>
    <n v="1"/>
    <n v="236.29"/>
    <n v="236.29"/>
    <n v="19.690833333333334"/>
    <n v="216.59916666666666"/>
    <m/>
    <m/>
    <n v="0"/>
  </r>
  <r>
    <s v="ZK331"/>
    <s v="Šroub kortikální HD7 2,5 x 10 mm A-5700.10/1"/>
    <x v="2"/>
    <s v="Z 506_NAHRAD_KOV"/>
    <s v="Umělé tělní náhrady - kovové"/>
    <n v="12"/>
    <n v="540.5"/>
    <n v="540.5"/>
    <n v="1"/>
    <n v="540.5"/>
    <n v="540.5"/>
    <n v="45.041666666666664"/>
    <n v="495.45833333333331"/>
    <m/>
    <m/>
    <n v="0"/>
  </r>
  <r>
    <s v="ZK333"/>
    <s v="Krytí pěnové Vivano Med set, PU, pro podtlakovou terapii, 1 x pěna 10 x 7,5 x 3,3 cm, 1 x port s hadičkou, 3 x krycí folie 15 x 20 cm,  vel. S, bal. á 3 ks 409728"/>
    <x v="29"/>
    <s v="Z 502_OBVAZ"/>
    <s v="hojení ran - obvazový materiál"/>
    <n v="21"/>
    <n v="849.88"/>
    <n v="849.88"/>
    <n v="33"/>
    <n v="28046.15"/>
    <n v="849.88333333333333"/>
    <n v="40.470634920634922"/>
    <n v="809.41269841269843"/>
    <m/>
    <m/>
    <n v="0"/>
  </r>
  <r>
    <s v="ZK337"/>
    <s v="Set procedure TX175 04256                             "/>
    <x v="24"/>
    <s v="Z 528 SETY"/>
    <s v="Sety"/>
    <n v="12"/>
    <n v="5770.49"/>
    <n v="5770.49"/>
    <n v="36"/>
    <n v="207737.63999999998"/>
    <n v="5770.49"/>
    <n v="480.87416666666667"/>
    <n v="5289.6158333333333"/>
    <n v="12"/>
    <n v="5341.28"/>
    <n v="192286.07999999999"/>
  </r>
  <r>
    <s v="ZK340"/>
    <s v="Set collection TX cardio 04266"/>
    <x v="24"/>
    <s v="Z 528 SETY"/>
    <s v="Sety"/>
    <n v="12"/>
    <n v="2407.9"/>
    <n v="2408"/>
    <n v="19"/>
    <n v="45750.39"/>
    <n v="2407.9152631578945"/>
    <n v="200.65960526315789"/>
    <n v="2207.2556578947365"/>
    <n v="12"/>
    <n v="2228.7999999999997"/>
    <n v="42347.199999999997"/>
  </r>
  <r>
    <s v="ZK341"/>
    <s v="Systém kompresní femorální Femostop II- Souprava jednorázová (balonek + manžeta) k Femostopu bal. á 10 ks 11166"/>
    <x v="0"/>
    <s v="Z 503_OSTAT"/>
    <s v="Souprava"/>
    <n v="21"/>
    <n v="1095"/>
    <n v="1095"/>
    <n v="10"/>
    <n v="10950"/>
    <n v="1095"/>
    <n v="52.142857142857146"/>
    <n v="1042.8571428571429"/>
    <m/>
    <m/>
    <n v="0"/>
  </r>
  <r>
    <s v="ZK342"/>
    <s v="Jehla injekční STERICAN 27 G 0,4 x 40 mm šedá L bal. á 100 ks 9186182"/>
    <x v="30"/>
    <s v="Z 530 JEHLY"/>
    <s v="Jehly"/>
    <n v="21"/>
    <n v="1.18"/>
    <n v="1.18"/>
    <n v="1700"/>
    <n v="1998.8000000000002"/>
    <n v="1.175764705882353"/>
    <n v="5.5988795518207291E-2"/>
    <n v="1.1197759103641458"/>
    <m/>
    <m/>
    <n v="0"/>
  </r>
  <r>
    <s v="ZK351"/>
    <s v="Tampon neurochirurgický neuro-tupf 90 x 25 mm bal. 10x10 ks 33278"/>
    <x v="29"/>
    <s v="Z 502_OBVAZ"/>
    <s v="Obvazový materiál"/>
    <n v="21"/>
    <n v="19.829999999999998"/>
    <n v="19.829999999999998"/>
    <n v="100"/>
    <n v="1983.19"/>
    <n v="19.831900000000001"/>
    <n v="0.94437619047619048"/>
    <n v="18.88752380952381"/>
    <m/>
    <m/>
    <n v="0"/>
  </r>
  <r>
    <s v="ZK352"/>
    <s v="Krytí Hyiodine gel na chronické rány s kys. hyaluronovou a jodem bal. á 50 g HYIODINE "/>
    <x v="29"/>
    <s v="Z 502_OBVAZ"/>
    <s v="hojení ran - obvazový materiál"/>
    <n v="12"/>
    <n v="618.64"/>
    <n v="848.66"/>
    <n v="22"/>
    <n v="18169.419999999998"/>
    <n v="825.88272727272715"/>
    <n v="68.823560606060596"/>
    <n v="757.05916666666656"/>
    <n v="12"/>
    <n v="826.51499999999999"/>
    <n v="18183.329999999998"/>
  </r>
  <r>
    <s v="ZK353"/>
    <s v="Trokar hrudní redax F20 atraumatický bal. á 10 ks 21120"/>
    <x v="0"/>
    <s v="Z 503_OSTAT"/>
    <s v="Trokar hrudní"/>
    <n v="12"/>
    <n v="174.97"/>
    <n v="174.97"/>
    <n v="10"/>
    <n v="1749.66"/>
    <n v="174.96600000000001"/>
    <n v="14.580500000000001"/>
    <n v="160.38550000000001"/>
    <m/>
    <m/>
    <n v="0"/>
  </r>
  <r>
    <s v="ZK356"/>
    <s v="Šroub zamykací HD7 2,5 x 28 mm A-5750.28/1"/>
    <x v="2"/>
    <s v="Z 506_NAHRAD_KOV"/>
    <s v="Umělé tělní náhrady - kovové"/>
    <n v="12"/>
    <n v="1199.45"/>
    <n v="1199.45"/>
    <n v="2"/>
    <n v="2398.9"/>
    <n v="1199.45"/>
    <n v="99.954166666666666"/>
    <n v="1099.4958333333334"/>
    <m/>
    <m/>
    <n v="0"/>
  </r>
  <r>
    <s v="ZK359"/>
    <s v="Mikropipeta fixační holding bal. 20 ks 001-120-30"/>
    <x v="35"/>
    <s v="Z 505_SKLO_LAB MAT"/>
    <s v="Laboratorní materiál"/>
    <n v="21"/>
    <n v="363"/>
    <n v="364.84"/>
    <n v="260"/>
    <n v="94416.82"/>
    <n v="363.14161538461542"/>
    <n v="17.292457875457877"/>
    <n v="345.84915750915752"/>
    <m/>
    <m/>
    <n v="0"/>
  </r>
  <r>
    <s v="ZK365"/>
    <s v="Polštář na ruce a hlavu tvar L na Octoskop CO-03 "/>
    <x v="0"/>
    <s v="Z 503_OSTAT"/>
    <s v="Ostatní - všeobecný materiál"/>
    <n v="21"/>
    <n v="12463"/>
    <n v="12463"/>
    <n v="2"/>
    <n v="24926"/>
    <n v="12463"/>
    <n v="593.47619047619048"/>
    <n v="11869.523809523809"/>
    <m/>
    <m/>
    <n v="0"/>
  </r>
  <r>
    <s v="ZK372"/>
    <s v="Izolace ADTEC mini 3,5/290 mm PM986P"/>
    <x v="0"/>
    <s v="Z 503_OSTAT"/>
    <s v="Ostatní - všeobecný materiál"/>
    <n v="21"/>
    <n v="2160.2399999999998"/>
    <n v="2160.2399999999998"/>
    <n v="2"/>
    <n v="4320.4799999999996"/>
    <n v="2160.2399999999998"/>
    <n v="102.86857142857141"/>
    <n v="2057.3714285714282"/>
    <m/>
    <m/>
    <n v="0"/>
  </r>
  <r>
    <s v="ZK373"/>
    <s v="Kolona Luna 3µm NH2 100A HPLC Column 100 x 2,0 mm 00D-4377-B0  "/>
    <x v="0"/>
    <s v="Z 503_OSTAT"/>
    <s v="Ostatní - všeobecný materiál"/>
    <n v="0"/>
    <n v="19159.54"/>
    <n v="19159.54"/>
    <n v="3"/>
    <n v="57478.62"/>
    <n v="19159.54"/>
    <m/>
    <m/>
    <m/>
    <m/>
    <n v="0"/>
  </r>
  <r>
    <s v="ZK392"/>
    <s v="Dlaha LCP distální tibie 3.5 mm mediální bez výběžku (142) 6 otv. pravá ocel 02.112.515"/>
    <x v="2"/>
    <s v="Z 506_NAHRAD_KOV"/>
    <s v="Umělé tělní náhrady - kovové"/>
    <n v="12"/>
    <n v="6640.1"/>
    <n v="6640.1"/>
    <n v="3"/>
    <n v="19920.300000000003"/>
    <n v="6640.1000000000013"/>
    <n v="553.34166666666681"/>
    <n v="6086.7583333333341"/>
    <m/>
    <m/>
    <n v="0"/>
  </r>
  <r>
    <s v="ZK404"/>
    <s v="Krytí prontosan roztok 350 ml 400416"/>
    <x v="29"/>
    <s v="Z 502_OBVAZ"/>
    <s v="hojení ran - obvazový materiál"/>
    <n v="12"/>
    <n v="218.86"/>
    <n v="224.23"/>
    <n v="2794"/>
    <n v="623154.6799999997"/>
    <n v="223.03317108088751"/>
    <n v="18.586097590073958"/>
    <n v="204.44707349081355"/>
    <m/>
    <m/>
    <n v="0"/>
  </r>
  <r>
    <s v="ZK409"/>
    <s v="Šroub kortikální HA 2,7 x 18 mm 397129795150"/>
    <x v="2"/>
    <s v="Z 506_NAHRAD_KOV"/>
    <s v="Umělé tělní náhrady - kovové"/>
    <n v="12"/>
    <n v="172.39"/>
    <n v="172.39"/>
    <n v="15"/>
    <n v="2585.7800000000002"/>
    <n v="172.38533333333334"/>
    <n v="14.365444444444444"/>
    <n v="158.01988888888889"/>
    <m/>
    <m/>
    <n v="0"/>
  </r>
  <r>
    <s v="ZK419"/>
    <s v="Implantát mandibulární La Forté systém dlaha maxi rekonstrukční levá 15 otv. (24-AL-015) 242.60RL14"/>
    <x v="34"/>
    <s v="Z 509_ZUBOL"/>
    <s v="Zubolékařský materiál"/>
    <n v="12"/>
    <n v="2370.16"/>
    <n v="2370.16"/>
    <n v="1"/>
    <n v="2370.16"/>
    <n v="2370.16"/>
    <n v="197.51333333333332"/>
    <n v="2172.6466666666665"/>
    <m/>
    <m/>
    <n v="0"/>
  </r>
  <r>
    <s v="ZK420"/>
    <s v="Implantát mandibulární La Forté systém šroub maxi 2,4 x 10 mm (24-MX-010) 241.012410"/>
    <x v="34"/>
    <s v="Z 509_ZUBOL"/>
    <s v="Zubolékařský materiál"/>
    <n v="12"/>
    <n v="166.75"/>
    <n v="166.75"/>
    <n v="8"/>
    <n v="1334"/>
    <n v="166.75"/>
    <n v="13.895833333333334"/>
    <n v="152.85416666666666"/>
    <m/>
    <m/>
    <n v="0"/>
  </r>
  <r>
    <s v="ZK423"/>
    <s v="Implantát zubní SuperLine 5,0 x 12 mm FX 50 12 SW"/>
    <x v="34"/>
    <s v="Z 509_ZUBOL"/>
    <s v="Zubolékařský materiál"/>
    <n v="12"/>
    <n v="2958.5"/>
    <n v="3170"/>
    <n v="5"/>
    <n v="15173.400000000001"/>
    <n v="3034.6800000000003"/>
    <n v="252.89000000000001"/>
    <n v="2781.7900000000004"/>
    <m/>
    <m/>
    <n v="0"/>
  </r>
  <r>
    <s v="ZK424"/>
    <s v="Teploměr digitální s ohebným hrotem flexi P02605"/>
    <x v="0"/>
    <s v="Z 503_OSTAT"/>
    <s v="Ostatní - všeobecný materiál"/>
    <n v="21"/>
    <n v="66.55"/>
    <n v="66.55"/>
    <n v="56"/>
    <n v="3726.8"/>
    <n v="66.55"/>
    <n v="3.1690476190476189"/>
    <n v="63.38095238095238"/>
    <m/>
    <m/>
    <n v="0"/>
  </r>
  <r>
    <s v="ZK432"/>
    <s v="Rourka rektální s balónkem 20089"/>
    <x v="0"/>
    <s v="Z 503_OSTAT"/>
    <s v="Ostatní - všeobecný materiál"/>
    <n v="12"/>
    <n v="174.24"/>
    <n v="174.24"/>
    <n v="60"/>
    <n v="10454.4"/>
    <n v="174.23999999999998"/>
    <n v="14.519999999999998"/>
    <n v="159.71999999999997"/>
    <n v="12"/>
    <n v="161.28"/>
    <n v="9676.7999999999993"/>
  </r>
  <r>
    <s v="ZK435"/>
    <s v="Rampa 5 kohoutů discofix bal. á 40 ks 16608C (4085450)"/>
    <x v="0"/>
    <s v="Z 503_OSTAT"/>
    <s v="Ostatní - všeobecný materiál"/>
    <n v="21"/>
    <n v="101.86"/>
    <n v="127.99"/>
    <n v="1000"/>
    <n v="124979.43999999999"/>
    <n v="124.97943999999998"/>
    <n v="5.9514019047619042"/>
    <n v="119.02803809523807"/>
    <m/>
    <m/>
    <n v="0"/>
  </r>
  <r>
    <s v="ZK442"/>
    <s v="Rukavice operační latex s pudrem sterilní sempermed classic vel. 9,0 bal. á 70 párů 31286"/>
    <x v="32"/>
    <s v="Z 532 RUK"/>
    <s v="Rukavice sterilní"/>
    <n v="21"/>
    <n v="6.86"/>
    <n v="8.11"/>
    <n v="210"/>
    <n v="1615.26"/>
    <n v="7.6917142857142853"/>
    <n v="0.36627210884353739"/>
    <n v="7.3254421768707481"/>
    <m/>
    <m/>
    <n v="0"/>
  </r>
  <r>
    <s v="ZK446"/>
    <s v="Rukojeť k laparoskopickému nástroji s bipolární koagulací WA60101C     "/>
    <x v="4"/>
    <s v="Z 523_STAPLE"/>
    <s v="Staplery, endosk., extraktory"/>
    <n v="21"/>
    <n v="8639.4"/>
    <n v="8639.4"/>
    <n v="2"/>
    <n v="17278.8"/>
    <n v="8639.4"/>
    <n v="411.4"/>
    <n v="8228"/>
    <m/>
    <m/>
    <n v="0"/>
  </r>
  <r>
    <s v="ZK452"/>
    <s v="Šití optime 3/0 bal. á 36 ks 18S20K"/>
    <x v="33"/>
    <s v="Z 529 SITI"/>
    <s v="Šití"/>
    <n v="12"/>
    <n v="65.55"/>
    <n v="65.55"/>
    <n v="108"/>
    <n v="7079.4000000000005"/>
    <n v="65.550000000000011"/>
    <n v="5.4625000000000012"/>
    <n v="60.087500000000013"/>
    <m/>
    <m/>
    <n v="0"/>
  </r>
  <r>
    <s v="ZK456"/>
    <s v="Sáček močový lepící dětský bez vypouštěcího ventilu 76.380.42.000 "/>
    <x v="0"/>
    <s v="Z 503_OSTAT"/>
    <s v="Ostatní - všeobecný materiál"/>
    <n v="12"/>
    <n v="3.11"/>
    <n v="3.11"/>
    <n v="2000"/>
    <n v="6210"/>
    <n v="3.105"/>
    <n v="0.25874999999999998"/>
    <n v="2.8462499999999999"/>
    <m/>
    <m/>
    <n v="0"/>
  </r>
  <r>
    <s v="ZK457"/>
    <s v="Set promývací dvoucestný pro urologii M060770S"/>
    <x v="0"/>
    <s v="Z 503_OSTAT"/>
    <s v="Ostatní - všeobecný materiál"/>
    <n v="12"/>
    <n v="114"/>
    <n v="114"/>
    <n v="390"/>
    <n v="44460.020000000004"/>
    <n v="114.00005128205129"/>
    <n v="9.500004273504274"/>
    <n v="104.50004700854701"/>
    <n v="12"/>
    <n v="121"/>
    <n v="47190"/>
  </r>
  <r>
    <s v="ZK459"/>
    <s v="Nálevka s krátkým stonkem pr. 125 mm (221-1727) VTRB632413001125"/>
    <x v="35"/>
    <s v="Z 505_SKLO_LAB MAT"/>
    <s v="Laboratorní sklo"/>
    <n v="21"/>
    <n v="176.66"/>
    <n v="176.66"/>
    <n v="5"/>
    <n v="883.3"/>
    <n v="176.66"/>
    <n v="8.4123809523809516"/>
    <n v="168.24761904761905"/>
    <m/>
    <m/>
    <n v="0"/>
  </r>
  <r>
    <s v="ZK460"/>
    <s v="Nálevka žebrovaná pr. 130 mm VTRB632413004130"/>
    <x v="35"/>
    <s v="Z 505_SKLO_LAB MAT"/>
    <s v="Laboratorní sklo"/>
    <n v="21"/>
    <n v="389.62"/>
    <n v="389.62"/>
    <n v="5"/>
    <n v="1948.1"/>
    <n v="389.62"/>
    <n v="18.553333333333335"/>
    <n v="371.06666666666666"/>
    <m/>
    <m/>
    <n v="0"/>
  </r>
  <r>
    <s v="ZK474"/>
    <s v="Rukavice operační latex s pudrem sterilní ansell, vasco surgical powderet vel. 6,5 (6035518) 6031525"/>
    <x v="32"/>
    <s v="Z 532 RUK"/>
    <s v="Rukavice sterilní"/>
    <n v="21"/>
    <n v="21.68"/>
    <n v="23.2"/>
    <n v="11804"/>
    <n v="264393.16000000003"/>
    <n v="22.398607251779062"/>
    <n v="1.0666003453228126"/>
    <n v="21.33200690645625"/>
    <m/>
    <m/>
    <n v="0"/>
  </r>
  <r>
    <s v="ZK475"/>
    <s v="Rukavice operační latex s pudrem sterilní ansell, vasco surgical powderet vel. 7 6031532"/>
    <x v="32"/>
    <s v="Z 532 RUK"/>
    <s v="Rukavice sterilní"/>
    <n v="21"/>
    <n v="14.52"/>
    <n v="23.18"/>
    <n v="17215"/>
    <n v="366036.64999999997"/>
    <n v="21.262657566076093"/>
    <n v="1.0125075031464807"/>
    <n v="20.250150062929613"/>
    <m/>
    <m/>
    <n v="0"/>
  </r>
  <r>
    <s v="ZK476"/>
    <s v="Rukavice operační latex s pudrem sterilní ansell, vasco surgical powderet vel. 7,5 6035534"/>
    <x v="32"/>
    <s v="Z 532 RUK"/>
    <s v="Rukavice sterilní"/>
    <n v="21"/>
    <n v="14.47"/>
    <n v="15.48"/>
    <n v="12584"/>
    <n v="188894.71000000011"/>
    <n v="15.010704863318509"/>
    <n v="0.71479546968183372"/>
    <n v="14.295909393636675"/>
    <m/>
    <m/>
    <n v="0"/>
  </r>
  <r>
    <s v="ZK477"/>
    <s v="Rukavice operační latex s pudrem sterilní ansell, vasco surgical powderet vel. 8 6035542 (303506EU)"/>
    <x v="32"/>
    <s v="Z 532 RUK"/>
    <s v="Rukavice sterilní"/>
    <n v="21"/>
    <n v="15.83"/>
    <n v="16.8"/>
    <n v="6144"/>
    <n v="98163.359999999913"/>
    <n v="15.977109374999985"/>
    <n v="0.76081473214285644"/>
    <n v="15.216294642857129"/>
    <m/>
    <m/>
    <n v="0"/>
  </r>
  <r>
    <s v="ZK478"/>
    <s v="Rukavice operační latex s pudrem sterilní ansell, vasco surgical powderet vel. 8,5 6035559 (303507EU)"/>
    <x v="32"/>
    <s v="Z 532 RUK"/>
    <s v="Rukavice sterilní"/>
    <n v="21"/>
    <n v="23.63"/>
    <n v="24.54"/>
    <n v="512"/>
    <n v="12145.11"/>
    <n v="23.720917968750001"/>
    <n v="1.1295675223214285"/>
    <n v="22.591350446428571"/>
    <m/>
    <m/>
    <n v="0"/>
  </r>
  <r>
    <s v="ZK496"/>
    <s v="Dlaha LCP metafyzální 3,5 / 4,5 / 5,0 mm oboustranná 5 + 15 otvorů 224.765"/>
    <x v="2"/>
    <s v="Z 506_NAHRAD_KOV"/>
    <s v="Umělé tělní náhrady - kovové"/>
    <n v="12"/>
    <n v="6837.9"/>
    <n v="6837.9"/>
    <n v="1"/>
    <n v="6837.9"/>
    <n v="6837.9"/>
    <n v="569.82499999999993"/>
    <n v="6268.0749999999998"/>
    <m/>
    <m/>
    <n v="0"/>
  </r>
  <r>
    <s v="ZK499"/>
    <s v="Rukavice operační GAMMEX Non-Latex s sterilní PFXP chemo cytostatické vel. 6,5 bal. á 50 párů 340006065"/>
    <x v="32"/>
    <s v="Z 532 RUK"/>
    <s v="Rukavice sterilní"/>
    <n v="12"/>
    <n v="47.9"/>
    <n v="47.9"/>
    <n v="4300"/>
    <n v="205986.78000000006"/>
    <n v="47.903902325581406"/>
    <n v="3.991991860465117"/>
    <n v="43.911910465116286"/>
    <n v="12"/>
    <n v="44.340800000000002"/>
    <n v="190665.44"/>
  </r>
  <r>
    <s v="ZK500"/>
    <s v="Rukavice operační GAMMEX Non-Latex s sterilní PFXP chemo cytostatické vel. 7,0 bal. á 50 párů 340006070"/>
    <x v="32"/>
    <s v="Z 532 RUK"/>
    <s v="Rukavice sterilní"/>
    <n v="12"/>
    <n v="47.9"/>
    <n v="47.9"/>
    <n v="3700"/>
    <n v="177244.43000000002"/>
    <n v="47.903900000000007"/>
    <n v="3.9919916666666673"/>
    <n v="43.911908333333344"/>
    <n v="12"/>
    <n v="44.340800000000002"/>
    <n v="164060.96"/>
  </r>
  <r>
    <s v="ZK501"/>
    <s v="Manžeta TK k tonometru Omron dospělá šířka 14 cm,obvod paže 22 cm - 32 cm 101 00038"/>
    <x v="0"/>
    <s v="Z 503_OSTAT"/>
    <s v="Ostatní - všeobecný materiál"/>
    <n v="21"/>
    <n v="482.79"/>
    <n v="509.04"/>
    <n v="10"/>
    <n v="4932.8900000000003"/>
    <n v="493.28900000000004"/>
    <n v="23.489952380952381"/>
    <n v="469.79904761904766"/>
    <m/>
    <m/>
    <n v="0"/>
  </r>
  <r>
    <s v="ZK504"/>
    <s v="Trn aspirační mini spike červený Chemo s filtrem částic 5 µm a vzduchovým filtrem 0,2 µm  bal. á 50 ks 4550340 - povoleno pouze pro Lékárnu"/>
    <x v="0"/>
    <s v="Z 503_OSTAT"/>
    <s v="Filtry"/>
    <n v="21"/>
    <n v="38.72"/>
    <n v="38.72"/>
    <n v="200"/>
    <n v="7744"/>
    <n v="38.72"/>
    <n v="1.8438095238095238"/>
    <n v="36.876190476190473"/>
    <m/>
    <m/>
    <n v="0"/>
  </r>
  <r>
    <s v="ZK505"/>
    <s v="Pumpa infuzní elastomerická Infusor LV 2 5 denní á 12 ks 240 ml 2C2008K"/>
    <x v="0"/>
    <s v="Z 503_OSTAT"/>
    <s v="Ostatní - všeobecný materiál"/>
    <n v="21"/>
    <n v="562.65"/>
    <n v="562.65"/>
    <n v="12"/>
    <n v="6751.8"/>
    <n v="562.65"/>
    <n v="26.792857142857141"/>
    <n v="535.85714285714289"/>
    <m/>
    <m/>
    <n v="0"/>
  </r>
  <r>
    <s v="ZK507"/>
    <s v="Stříkačka injekční 3-dílná  50/60 ml, LL, stíněná, BD Plastipak L3 ST 50 L C AMBER EU, bal. á 60 ks 300869"/>
    <x v="0"/>
    <s v="Z 503_OSTAT"/>
    <s v="Stříkačky"/>
    <n v="21"/>
    <n v="11.04"/>
    <n v="34.72"/>
    <n v="240"/>
    <n v="5490.01"/>
    <n v="22.875041666666668"/>
    <n v="1.0892876984126985"/>
    <n v="21.785753968253971"/>
    <m/>
    <m/>
    <n v="0"/>
  </r>
  <r>
    <s v="ZK510"/>
    <s v="Hřeb expert femorální laterální 10.0 mm (400) kanylovaný, pravý, titan 04.003.360  "/>
    <x v="2"/>
    <s v="Z 506_NAHRAD_KOV"/>
    <s v="Umělé tělní náhrady - kovové"/>
    <n v="12"/>
    <n v="9139.6299999999992"/>
    <n v="9139.6299999999992"/>
    <n v="1"/>
    <n v="9139.6299999999992"/>
    <n v="9139.6299999999992"/>
    <n v="761.63583333333327"/>
    <n v="8377.9941666666655"/>
    <m/>
    <m/>
    <n v="0"/>
  </r>
  <r>
    <s v="ZK511"/>
    <s v="Šroub zajišťovací stardrive PFNA pr. 5,0 mm (85) pro hřeb expert, titan zelený 04.005.575"/>
    <x v="2"/>
    <s v="Z 506_NAHRAD_KOV"/>
    <s v="Umělé tělní náhrady - kovové"/>
    <n v="12"/>
    <n v="727.95"/>
    <n v="727.95"/>
    <n v="2"/>
    <n v="1455.9"/>
    <n v="727.95"/>
    <n v="60.662500000000001"/>
    <n v="667.28750000000002"/>
    <n v="12"/>
    <n v="708.96"/>
    <n v="1417.92"/>
  </r>
  <r>
    <s v="ZK512"/>
    <s v="Hřeb expert femorální laterální 10.0 mm (400) kanylovaný, levý, titan 04.003.361  "/>
    <x v="2"/>
    <s v="Z 506_NAHRAD_KOV"/>
    <s v="Umělé tělní náhrady - kovové"/>
    <n v="12"/>
    <n v="9139.6299999999992"/>
    <n v="9139.6299999999992"/>
    <n v="1"/>
    <n v="9139.6299999999992"/>
    <n v="9139.6299999999992"/>
    <n v="761.63583333333327"/>
    <n v="8377.9941666666655"/>
    <m/>
    <m/>
    <n v="0"/>
  </r>
  <r>
    <s v="ZK522"/>
    <s v="Tampon sterilní z buničité vaty / 10 ks karton á 8000 ks (1230216120) 1230216129"/>
    <x v="29"/>
    <s v="Z 502_OBVAZ"/>
    <s v="obinadla, obvazy, gáza, vata, vložky"/>
    <n v="12"/>
    <n v="0.34"/>
    <n v="0.42"/>
    <n v="91200"/>
    <n v="36996.959999999999"/>
    <n v="0.40566842105263157"/>
    <n v="3.3805701754385964E-2"/>
    <n v="0.3718627192982456"/>
    <m/>
    <m/>
    <n v="0"/>
  </r>
  <r>
    <s v="ZK533"/>
    <s v="Set pro opracovávání a leštění ER110877"/>
    <x v="34"/>
    <s v="Z 509_ZUBOL"/>
    <s v="Zubolékařský materiál"/>
    <n v="21"/>
    <n v="2111.9899999999998"/>
    <n v="2111.9899999999998"/>
    <n v="2"/>
    <n v="4223.9799999999996"/>
    <n v="2111.9899999999998"/>
    <n v="100.57095238095238"/>
    <n v="2011.4190476190474"/>
    <m/>
    <m/>
    <n v="0"/>
  </r>
  <r>
    <s v="ZK535"/>
    <s v="Šroub kortikální samořezný HA 4,5 x 32 mm 397129799481"/>
    <x v="2"/>
    <s v="Z 506_NAHRAD_KOV"/>
    <s v="Umělé tělní náhrady - kovové"/>
    <n v="12"/>
    <n v="141.16999999999999"/>
    <n v="141.18"/>
    <n v="12"/>
    <n v="1694.0900000000001"/>
    <n v="141.17416666666668"/>
    <n v="11.76451388888889"/>
    <n v="129.40965277777778"/>
    <m/>
    <m/>
    <n v="0"/>
  </r>
  <r>
    <s v="ZK552"/>
    <s v="Vrták codman disposable perforator 14 mm 26-1221"/>
    <x v="0"/>
    <s v="Z 503_OSTAT"/>
    <s v="Fréza, vrták"/>
    <n v="21"/>
    <n v="3206.73"/>
    <n v="3206.73"/>
    <n v="9"/>
    <n v="28860.560000000001"/>
    <n v="3206.7288888888888"/>
    <n v="152.70137566137566"/>
    <n v="3054.0275132275133"/>
    <m/>
    <m/>
    <n v="0"/>
  </r>
  <r>
    <s v="ZK560"/>
    <s v="Zkumavka sekundární 13 x 75 mm PS bal. á 2000 ks 55.475 "/>
    <x v="0"/>
    <s v="Z 503_OSTAT"/>
    <s v="Odběrové systémy"/>
    <n v="21"/>
    <n v="0.63"/>
    <n v="0.63"/>
    <n v="159500"/>
    <n v="100357.40000000002"/>
    <n v="0.62920000000000009"/>
    <n v="2.9961904761904766E-2"/>
    <n v="0.59923809523809535"/>
    <n v="21"/>
    <n v="0.62920000000000009"/>
    <n v="100357.40000000001"/>
  </r>
  <r>
    <s v="ZK561"/>
    <s v="Tampon nesterilní NT 20 x 20 pr. 35 mm 12 x 250 ks 1320104222"/>
    <x v="29"/>
    <s v="Z 502_OBVAZ"/>
    <s v="Obvazový materiál"/>
    <n v="12"/>
    <n v="0.45"/>
    <n v="0.54"/>
    <n v="22250"/>
    <n v="10743.26"/>
    <n v="0.48284314606741574"/>
    <n v="4.0236928838951309E-2"/>
    <n v="0.44260621722846444"/>
    <m/>
    <m/>
    <n v="0"/>
  </r>
  <r>
    <s v="ZK566"/>
    <s v="Zkumavka centrifugační falcon 15 ml sterilní bal. á 500 ks 525-1082"/>
    <x v="0"/>
    <s v="Z 503_OSTAT"/>
    <s v="Odběrové systémy"/>
    <n v="21"/>
    <n v="4.67"/>
    <n v="5.04"/>
    <n v="3000"/>
    <n v="14382.98"/>
    <n v="4.7943266666666666"/>
    <n v="0.22830126984126983"/>
    <n v="4.5660253968253972"/>
    <m/>
    <m/>
    <n v="0"/>
  </r>
  <r>
    <s v="ZK570"/>
    <s v="Stojan na zkumavky univerzální bílý 375 x 65 x 95 mm 212-1422"/>
    <x v="0"/>
    <s v="Z 503_OSTAT"/>
    <s v="Ostatní - všeobecný materiál"/>
    <n v="21"/>
    <n v="352.11"/>
    <n v="352.11"/>
    <n v="2"/>
    <n v="704.22"/>
    <n v="352.11"/>
    <n v="16.767142857142858"/>
    <n v="335.34285714285716"/>
    <m/>
    <m/>
    <n v="0"/>
  </r>
  <r>
    <s v="ZK573"/>
    <s v="Dlaha volární na distální radius 2.5 korekční  A-4750.17"/>
    <x v="2"/>
    <s v="Z 506_NAHRAD_KOV"/>
    <s v="Umělé tělní náhrady - kovové"/>
    <n v="12"/>
    <n v="8757.25"/>
    <n v="8757.25"/>
    <n v="14"/>
    <n v="122601.5"/>
    <n v="8757.25"/>
    <n v="729.77083333333337"/>
    <n v="8027.479166666667"/>
    <n v="12"/>
    <n v="8528.7999999999993"/>
    <n v="119403.19999999998"/>
  </r>
  <r>
    <s v="ZK574"/>
    <s v="Set rouškovací I. nevaskulární 42001558"/>
    <x v="0"/>
    <s v="Z 503_OSTAT"/>
    <s v="Sety k výkonům"/>
    <n v="12"/>
    <n v="495.13"/>
    <n v="495.13"/>
    <n v="528"/>
    <n v="261429.71000000002"/>
    <n v="495.13202651515155"/>
    <n v="41.261002209595965"/>
    <n v="453.87102430555558"/>
    <n v="12"/>
    <n v="458.30374999999998"/>
    <n v="241984.37999999998"/>
  </r>
  <r>
    <s v="ZK575"/>
    <s v="Set rouškovací II. vaskulární bal. á 6 ks 42001559"/>
    <x v="0"/>
    <s v="Z 503_OSTAT"/>
    <s v="Sety k výkonům"/>
    <n v="12"/>
    <n v="632.71"/>
    <n v="632.71"/>
    <n v="564"/>
    <n v="356847.86"/>
    <n v="632.7089716312056"/>
    <n v="52.7257476359338"/>
    <n v="579.98322399527183"/>
    <n v="12"/>
    <n v="585.64799999999991"/>
    <n v="330305.47199999995"/>
  </r>
  <r>
    <s v="ZK576"/>
    <s v="Šroub kanylovaný 4.5 mm 214.452       "/>
    <x v="2"/>
    <s v="Z 506_NAHRAD_KOV"/>
    <s v="Umělé tělní náhrady - kovové"/>
    <n v="12"/>
    <n v="618.70000000000005"/>
    <n v="618.70000000000005"/>
    <n v="2"/>
    <n v="1237.4000000000001"/>
    <n v="618.70000000000005"/>
    <n v="51.558333333333337"/>
    <n v="567.14166666666665"/>
    <m/>
    <m/>
    <n v="0"/>
  </r>
  <r>
    <s v="ZK577"/>
    <s v="Optika KARL STORZ HOPKINS II širokoúhlá s úhlem pohledu 30° rozšířený pohled, průměr 2,4 mm délka 105 mm autoklavovatelná 28300BA"/>
    <x v="4"/>
    <s v="Z 523_STAPLE"/>
    <s v="Optika"/>
    <n v="21"/>
    <n v="24623.5"/>
    <n v="24623.5"/>
    <n v="1"/>
    <n v="24623.5"/>
    <n v="24623.5"/>
    <n v="1172.547619047619"/>
    <n v="23450.952380952382"/>
    <m/>
    <m/>
    <n v="0"/>
  </r>
  <r>
    <s v="ZK581"/>
    <s v="Šití monocryl un 3-0 bal. á 12 ks W3650"/>
    <x v="33"/>
    <s v="Z 529 SITI"/>
    <s v="Šití"/>
    <n v="12"/>
    <n v="120.46"/>
    <n v="120.46"/>
    <n v="108"/>
    <n v="13009.949999999999"/>
    <n v="120.46249999999999"/>
    <n v="10.038541666666665"/>
    <n v="110.42395833333333"/>
    <m/>
    <m/>
    <n v="0"/>
  </r>
  <r>
    <s v="ZK585"/>
    <s v="Rozvěrač / svěrač žeber bailey - gibbon 200 mm FB842R"/>
    <x v="0"/>
    <s v="Z 503_OSTAT"/>
    <s v="Nástroje chirurgické do 1 roku"/>
    <n v="21"/>
    <n v="10502.88"/>
    <n v="10502.88"/>
    <n v="1"/>
    <n v="10502.88"/>
    <n v="10502.88"/>
    <n v="500.13714285714281"/>
    <n v="10002.742857142857"/>
    <m/>
    <m/>
    <n v="0"/>
  </r>
  <r>
    <s v="ZK589"/>
    <s v="Svorka atraum. pean 200 mm zah. BH471R"/>
    <x v="0"/>
    <s v="Z 503_OSTAT"/>
    <s v="Nástroje chirurgické do 1 roku"/>
    <n v="21"/>
    <n v="2573.42"/>
    <n v="2573.5"/>
    <n v="9"/>
    <n v="23161.18"/>
    <n v="2573.4644444444443"/>
    <n v="122.54592592592591"/>
    <n v="2450.9185185185183"/>
    <m/>
    <m/>
    <n v="0"/>
  </r>
  <r>
    <s v="ZK591"/>
    <s v="Hák břišní mikulicz 180 x 50 mm 260 mm BT624R"/>
    <x v="0"/>
    <s v="Z 503_OSTAT"/>
    <s v="Nástroje chirurgické do 1 roku"/>
    <n v="21"/>
    <n v="5765.76"/>
    <n v="5765.76"/>
    <n v="2"/>
    <n v="11531.51"/>
    <n v="5765.7550000000001"/>
    <n v="274.5597619047619"/>
    <n v="5491.195238095238"/>
    <m/>
    <m/>
    <n v="0"/>
  </r>
  <r>
    <s v="ZK597"/>
    <s v="Strip PCR Tube Strips-Flat cup strips bal. á 10x12 strip.TCS0803"/>
    <x v="35"/>
    <s v="Z 505_SKLO_LAB MAT"/>
    <s v="Laboratorní materiál"/>
    <n v="21"/>
    <n v="14.12"/>
    <n v="14.5"/>
    <n v="3000"/>
    <n v="42822.95"/>
    <n v="14.274316666666666"/>
    <n v="0.67972936507936499"/>
    <n v="13.5945873015873"/>
    <n v="21"/>
    <n v="18.442416666666666"/>
    <n v="55327.25"/>
  </r>
  <r>
    <s v="ZK634"/>
    <s v="Elektroda defibrilační Lifepak EDC-2015"/>
    <x v="0"/>
    <s v="Z 503_OSTAT"/>
    <s v="Elektrody"/>
    <n v="12"/>
    <n v="490.05"/>
    <n v="514.25"/>
    <n v="428"/>
    <n v="219857"/>
    <n v="513.68457943925239"/>
    <n v="42.807048286604363"/>
    <n v="470.87753115264803"/>
    <n v="12"/>
    <n v="453.6"/>
    <n v="194140.80000000002"/>
  </r>
  <r>
    <s v="ZK637"/>
    <s v="Klíč na kalibraci pro vypalovací pec Programat P500 ATK2"/>
    <x v="34"/>
    <s v="Z 509_ZUBOL"/>
    <s v="Zubolékařský materiál"/>
    <n v="21"/>
    <n v="9049.59"/>
    <n v="9049.59"/>
    <n v="1"/>
    <n v="9049.59"/>
    <n v="9049.59"/>
    <n v="430.93285714285713"/>
    <n v="8618.6571428571424"/>
    <m/>
    <m/>
    <n v="0"/>
  </r>
  <r>
    <s v="ZK640"/>
    <s v="Těsnění bal. á 10 ks 8801"/>
    <x v="0"/>
    <s v="Z 503_OSTAT"/>
    <s v="Ostatní - všeobecný materiál"/>
    <n v="21"/>
    <n v="142.05000000000001"/>
    <n v="142.05000000000001"/>
    <n v="10"/>
    <n v="1420.54"/>
    <n v="142.054"/>
    <n v="6.7644761904761905"/>
    <n v="135.28952380952381"/>
    <m/>
    <m/>
    <n v="0"/>
  </r>
  <r>
    <s v="ZK646"/>
    <s v="Krytí tegaderm CHG 8,5 cm x 11,5 cm na CŽK-antibakt. bal. á 25 ks 1657R"/>
    <x v="29"/>
    <s v="Z 502_OBVAZ"/>
    <s v="Obvazový materiál"/>
    <n v="12"/>
    <n v="290.29000000000002"/>
    <n v="290.31"/>
    <n v="4275"/>
    <n v="1241024.3399999982"/>
    <n v="290.29809122806978"/>
    <n v="24.191507602339147"/>
    <n v="266.10658362573065"/>
    <n v="12"/>
    <n v="282.72399999999999"/>
    <n v="1208645.0999999999"/>
  </r>
  <r>
    <s v="ZK648"/>
    <s v="Nádobka medikační pro inhalátor Omron NE-U12/17 4997211-8"/>
    <x v="0"/>
    <s v="Z 503_OSTAT"/>
    <s v="Ostatní - všeobecný materiál"/>
    <n v="12"/>
    <n v="348.21"/>
    <n v="348.21"/>
    <n v="2"/>
    <n v="696.41"/>
    <n v="348.20499999999998"/>
    <n v="29.017083333333332"/>
    <n v="319.18791666666664"/>
    <m/>
    <m/>
    <n v="0"/>
  </r>
  <r>
    <s v="ZK649"/>
    <s v="Jehla inzulínová BD 30 G x 8 mm Micro-Fine plus bal. á 100 ks 320214"/>
    <x v="30"/>
    <s v="Z 530 JEHLY"/>
    <s v="Jehly"/>
    <n v="12"/>
    <n v="2.56"/>
    <n v="2.57"/>
    <n v="2800"/>
    <n v="7192.65"/>
    <n v="2.5688035714285715"/>
    <n v="0.21406696428571428"/>
    <n v="2.3547366071428573"/>
    <n v="12"/>
    <n v="2.5021"/>
    <n v="7005.88"/>
  </r>
  <r>
    <s v="ZK652"/>
    <s v="Aero chamber plus s maskou pro kojence 10152158080"/>
    <x v="0"/>
    <s v="Z 503_OSTAT"/>
    <s v="Ostatní - všeobecný materiál"/>
    <n v="21"/>
    <n v="521.95000000000005"/>
    <n v="579.95000000000005"/>
    <n v="2"/>
    <n v="1101.9000000000001"/>
    <n v="550.95000000000005"/>
    <n v="26.235714285714288"/>
    <n v="524.71428571428578"/>
    <n v="21"/>
    <n v="610.20000000000005"/>
    <n v="1220.4000000000001"/>
  </r>
  <r>
    <s v="ZK654"/>
    <s v="Šroub schanzův seldrill 5.0 mm 294.783"/>
    <x v="2"/>
    <s v="Z 506_NAHRAD_KOV"/>
    <s v="Umělé tělní náhrady - kovové"/>
    <n v="12"/>
    <n v="1306.4000000000001"/>
    <n v="1306.4000000000001"/>
    <n v="5"/>
    <n v="6532"/>
    <n v="1306.4000000000001"/>
    <n v="108.86666666666667"/>
    <n v="1197.5333333333333"/>
    <m/>
    <m/>
    <n v="0"/>
  </r>
  <r>
    <s v="ZK658"/>
    <s v="Protemp 4 50 ml A3 ES46957"/>
    <x v="34"/>
    <s v="Z 509_ZUBOL"/>
    <s v="Zubolékařský materiál"/>
    <n v="12"/>
    <n v="3222"/>
    <n v="3222"/>
    <n v="3"/>
    <n v="9666"/>
    <n v="3222"/>
    <n v="268.5"/>
    <n v="2953.5"/>
    <m/>
    <m/>
    <n v="0"/>
  </r>
  <r>
    <s v="ZK663"/>
    <s v="Deska s jamkami (KS) bal. á 100 ks IBSA7047206000 "/>
    <x v="35"/>
    <s v="Z 505_SKLO_LAB MAT"/>
    <s v="Laboratorní sklo"/>
    <n v="21"/>
    <n v="9.48"/>
    <n v="9.48"/>
    <n v="1200"/>
    <n v="11373.530000000002"/>
    <n v="9.477941666666668"/>
    <n v="0.45133055555555562"/>
    <n v="9.0266111111111123"/>
    <m/>
    <m/>
    <n v="0"/>
  </r>
  <r>
    <s v="ZK670"/>
    <s v="Strip Low Tube Strip 8.LO-PRO NAT120/PK CLR bal á 120 stripů TLS0801 "/>
    <x v="35"/>
    <s v="Z 505_SKLO_LAB MAT"/>
    <s v="Laboratorní materiál"/>
    <n v="21"/>
    <n v="26.97"/>
    <n v="28.44"/>
    <n v="2400"/>
    <n v="66044.38"/>
    <n v="27.518491666666669"/>
    <n v="1.3104043650793653"/>
    <n v="26.208087301587305"/>
    <m/>
    <m/>
    <n v="0"/>
  </r>
  <r>
    <s v="ZK674"/>
    <s v="List pilový 46/31 x 6,00 x 0,4/0,3 mm 532.047"/>
    <x v="0"/>
    <s v="Z 503_OSTAT"/>
    <s v="Ostatní - všeobecný materiál"/>
    <n v="21"/>
    <n v="1084.1600000000001"/>
    <n v="1084.1600000000001"/>
    <n v="6"/>
    <n v="6504.96"/>
    <n v="1084.1600000000001"/>
    <n v="51.626666666666672"/>
    <n v="1032.5333333333333"/>
    <m/>
    <m/>
    <n v="0"/>
  </r>
  <r>
    <s v="ZK675"/>
    <s v="List pilový 42/27 x 6,00 x 0,6/0,4 mm 532.061"/>
    <x v="0"/>
    <s v="Z 503_OSTAT"/>
    <s v="Ostatní - všeobecný materiál"/>
    <n v="21"/>
    <n v="1035.76"/>
    <n v="1035.76"/>
    <n v="16"/>
    <n v="16572.16"/>
    <n v="1035.76"/>
    <n v="49.321904761904761"/>
    <n v="986.43809523809523"/>
    <m/>
    <m/>
    <n v="0"/>
  </r>
  <r>
    <s v="ZK676"/>
    <s v="List pilový 42/27 x 10,0 x 0,6/0,4 mm 532.062"/>
    <x v="0"/>
    <s v="Z 503_OSTAT"/>
    <s v="Ostatní - všeobecný materiál"/>
    <n v="21"/>
    <n v="1035.76"/>
    <n v="1035.76"/>
    <n v="16"/>
    <n v="16572.16"/>
    <n v="1035.76"/>
    <n v="49.321904761904761"/>
    <n v="986.43809523809523"/>
    <m/>
    <m/>
    <n v="0"/>
  </r>
  <r>
    <s v="ZK679"/>
    <s v="Nádoba na kontaminovaný odpad SC 60 l jednoduché víko,zámek 2021800411502(I005430006)"/>
    <x v="0"/>
    <s v="Z 503_OSTAT"/>
    <s v="Nádoby"/>
    <n v="21"/>
    <n v="198.44"/>
    <n v="289.19"/>
    <n v="950"/>
    <n v="189049.41"/>
    <n v="198.99937894736843"/>
    <n v="9.4761609022556392"/>
    <n v="189.5232180451128"/>
    <n v="21"/>
    <n v="198.44"/>
    <n v="188518"/>
  </r>
  <r>
    <s v="ZK683"/>
    <s v="Rukavice operační latex bez pudru chlorované sterilní ansell gammex PF sensitive vel. 7,0 bal. á 50 párů 330051070"/>
    <x v="32"/>
    <s v="Z 532 RUK"/>
    <s v="Rukavice sterilní"/>
    <n v="12"/>
    <n v="20.93"/>
    <n v="20.93"/>
    <n v="5350"/>
    <n v="111991.55"/>
    <n v="20.933"/>
    <n v="1.7444166666666667"/>
    <n v="19.188583333333334"/>
    <n v="12"/>
    <n v="19.375999999999998"/>
    <n v="103661.59999999999"/>
  </r>
  <r>
    <s v="ZK685"/>
    <s v="Šroub kyčelní stardrive pr. 6.5 mm pro Expert LFN 110 mm (110) pro Expert LFN, samořezný 04.003.032"/>
    <x v="2"/>
    <s v="Z 506_NAHRAD_KOV"/>
    <s v="Umělé tělní náhrady - kovové"/>
    <n v="12"/>
    <n v="1976.85"/>
    <n v="1976.85"/>
    <n v="1"/>
    <n v="1976.85"/>
    <n v="1976.85"/>
    <n v="164.73749999999998"/>
    <n v="1812.1125"/>
    <n v="12"/>
    <n v="1925.28"/>
    <n v="1925.28"/>
  </r>
  <r>
    <s v="ZK686"/>
    <s v="Dlaha LCP metafyzální distální bérec 3,5 / 4,5 / 5,0 mm (195) levá 4+10 otv 224.814"/>
    <x v="2"/>
    <s v="Z 506_NAHRAD_KOV"/>
    <s v="Umělé tělní náhrady - kovové"/>
    <n v="12"/>
    <n v="7990.2"/>
    <n v="7990.2"/>
    <n v="2"/>
    <n v="15980.4"/>
    <n v="7990.2"/>
    <n v="665.85"/>
    <n v="7324.3499999999995"/>
    <m/>
    <m/>
    <n v="0"/>
  </r>
  <r>
    <s v="ZK688"/>
    <s v="Dlaha LCP metafyzální distální bérec 3,5 / 4,5 / 5,0 mm (195) pravá 4+10 otv. 224.774"/>
    <x v="2"/>
    <s v="Z 506_NAHRAD_KOV"/>
    <s v="Umělé tělní náhrady - kovové"/>
    <n v="12"/>
    <n v="7990.2"/>
    <n v="7990.2"/>
    <n v="2"/>
    <n v="15980.4"/>
    <n v="7990.2"/>
    <n v="665.85"/>
    <n v="7324.3499999999995"/>
    <m/>
    <m/>
    <n v="0"/>
  </r>
  <r>
    <s v="ZK689"/>
    <s v="Dlaha LCP metafyzální distální bérec 3,5 / 4,5 / 5,0 mm (195) pravá 4+12 otv 224.776"/>
    <x v="2"/>
    <s v="Z 506_NAHRAD_KOV"/>
    <s v="Umělé tělní náhrady - kovové"/>
    <n v="12"/>
    <n v="7990.2"/>
    <n v="7990.2"/>
    <n v="2"/>
    <n v="15980.4"/>
    <n v="7990.2"/>
    <n v="665.85"/>
    <n v="7324.3499999999995"/>
    <m/>
    <m/>
    <n v="0"/>
  </r>
  <r>
    <s v="ZK690"/>
    <s v="Dlaha přímá 3 HA 3,5 mm 397129770550"/>
    <x v="2"/>
    <s v="Z 506_NAHRAD_KOV"/>
    <s v="Umělé tělní náhrady - kovové"/>
    <n v="12"/>
    <n v="743.04"/>
    <n v="743.04"/>
    <n v="5"/>
    <n v="3715.19"/>
    <n v="743.03800000000001"/>
    <n v="61.919833333333337"/>
    <n v="681.11816666666664"/>
    <m/>
    <m/>
    <n v="0"/>
  </r>
  <r>
    <s v="ZK691"/>
    <s v="Čidlo saturační gumové HP/Philips 150 cm R2414-30HP"/>
    <x v="0"/>
    <s v="Z 503_OSTAT"/>
    <s v="Senzory, čidla "/>
    <n v="21"/>
    <n v="4598"/>
    <n v="4598.24"/>
    <n v="7"/>
    <n v="32186.6"/>
    <n v="4598.0857142857139"/>
    <n v="218.95646258503399"/>
    <n v="4379.1292517006796"/>
    <m/>
    <m/>
    <n v="0"/>
  </r>
  <r>
    <s v="ZK693"/>
    <s v="Aquapak - sterilní voda 1070 ml + adaptér (teplá nebulizace - maska) bal. 10 ks 404128"/>
    <x v="0"/>
    <s v="Z 503_OSTAT"/>
    <s v="Ostatní - všeobecný materiál"/>
    <n v="12"/>
    <n v="145.19999999999999"/>
    <n v="145.19999999999999"/>
    <n v="430"/>
    <n v="62436"/>
    <n v="145.19999999999999"/>
    <n v="12.1"/>
    <n v="133.1"/>
    <n v="12"/>
    <n v="134.4"/>
    <n v="57792"/>
  </r>
  <r>
    <s v="ZK695"/>
    <s v="Zkumavka jednorázová PP 5 ml bal. á 250 ks bez uzávěru FLME21010 "/>
    <x v="0"/>
    <s v="Z 503_OSTAT"/>
    <s v="Odběrové systémy"/>
    <n v="21"/>
    <n v="0.63"/>
    <n v="0.63"/>
    <n v="22000"/>
    <n v="13842.4"/>
    <n v="0.62919999999999998"/>
    <n v="2.9961904761904763E-2"/>
    <n v="0.59923809523809524"/>
    <m/>
    <m/>
    <n v="0"/>
  </r>
  <r>
    <s v="ZK703"/>
    <s v="Jehla mikromanipulační ICSI bal. á 20 ks 002-5-30"/>
    <x v="30"/>
    <s v="Z 530 JEHLY"/>
    <s v="Jehly"/>
    <n v="21"/>
    <n v="471.9"/>
    <n v="474.29"/>
    <n v="260"/>
    <n v="122741.88"/>
    <n v="472.08415384615387"/>
    <n v="22.480197802197804"/>
    <n v="449.60395604395609"/>
    <m/>
    <m/>
    <n v="0"/>
  </r>
  <r>
    <s v="ZK710"/>
    <s v="Maska supraglotická LM č. 1,0 bal. á 10 ks 8201000"/>
    <x v="37"/>
    <s v="Z 542 INTENZ_PECE"/>
    <s v="Intenzívní péče, operační sály"/>
    <n v="21"/>
    <n v="240.94"/>
    <n v="240.94"/>
    <n v="70"/>
    <n v="16865.45"/>
    <n v="240.935"/>
    <n v="11.473095238095238"/>
    <n v="229.46190476190478"/>
    <m/>
    <m/>
    <n v="0"/>
  </r>
  <r>
    <s v="ZK711"/>
    <s v="Maska supraglotická LM č. 1,5 bal. á 10 ks 8215000"/>
    <x v="37"/>
    <s v="Z 542 INTENZ_PECE"/>
    <s v="Intenzívní péče, operační sály"/>
    <n v="21"/>
    <n v="240.94"/>
    <n v="240.94"/>
    <n v="40"/>
    <n v="9637.4"/>
    <n v="240.935"/>
    <n v="11.473095238095238"/>
    <n v="229.46190476190478"/>
    <m/>
    <m/>
    <n v="0"/>
  </r>
  <r>
    <s v="ZK712"/>
    <s v="Maska supraglotická LM č. 2,0 bal. á 10 ks 8202000"/>
    <x v="37"/>
    <s v="Z 542 INTENZ_PECE"/>
    <s v="Intenzívní péče, operační sály"/>
    <n v="21"/>
    <n v="240.94"/>
    <n v="240.94"/>
    <n v="100"/>
    <n v="24093.5"/>
    <n v="240.935"/>
    <n v="11.473095238095238"/>
    <n v="229.46190476190478"/>
    <m/>
    <m/>
    <n v="0"/>
  </r>
  <r>
    <s v="ZK713"/>
    <s v="Maska supraglotická LM č. 2,5 bal. á 10 ks 8225000"/>
    <x v="37"/>
    <s v="Z 542 INTENZ_PECE"/>
    <s v="Intenzívní péče, operační sály"/>
    <n v="12"/>
    <n v="240.94"/>
    <n v="240.94"/>
    <n v="50"/>
    <n v="12046.75"/>
    <n v="240.935"/>
    <n v="20.077916666666667"/>
    <n v="220.85708333333332"/>
    <n v="12"/>
    <n v="223.01399999999998"/>
    <n v="11150.699999999999"/>
  </r>
  <r>
    <s v="ZK714"/>
    <s v="Maska supraglotická LM č. 3,0 bal. á 25 ks 8203000"/>
    <x v="37"/>
    <s v="Z 542 INTENZ_PECE"/>
    <s v="Intenzívní péče, operační sály"/>
    <n v="21"/>
    <n v="209.37"/>
    <n v="209.37"/>
    <n v="150"/>
    <n v="31404.959999999999"/>
    <n v="209.3664"/>
    <n v="9.9698285714285717"/>
    <n v="199.39657142857143"/>
    <m/>
    <m/>
    <n v="0"/>
  </r>
  <r>
    <s v="ZK721"/>
    <s v="Zkumavka PS 100/15,7 mm PS bal. á 4 x 250 ks 55.466"/>
    <x v="0"/>
    <s v="Z 503_OSTAT"/>
    <s v="Odběrové systémy"/>
    <n v="21"/>
    <n v="0.83"/>
    <n v="0.83"/>
    <n v="4000"/>
    <n v="3339.6"/>
    <n v="0.83489999999999998"/>
    <n v="3.9757142857142859E-2"/>
    <n v="0.79514285714285715"/>
    <n v="21"/>
    <n v="0.83489999999999998"/>
    <n v="3339.6"/>
  </r>
  <r>
    <s v="ZK725"/>
    <s v="Brýle nosní bez filtru pro dospělé 1091077"/>
    <x v="0"/>
    <s v="Z 503_OSTAT"/>
    <s v="Ostatní - všeobecný materiál"/>
    <n v="21"/>
    <n v="71.39"/>
    <n v="72.13"/>
    <n v="341"/>
    <n v="24418.35"/>
    <n v="71.608064516129033"/>
    <n v="3.4099078341013827"/>
    <n v="68.198156682027644"/>
    <m/>
    <m/>
    <n v="0"/>
  </r>
  <r>
    <s v="ZK729"/>
    <s v="Pipeta pasteurova nesterilní objem 3,0 ml makro se stupnicí bal. á 500 ks 612-1746"/>
    <x v="0"/>
    <s v="Z 503_OSTAT"/>
    <s v="Ostatní - všeobecný materiál"/>
    <n v="21"/>
    <n v="1.22"/>
    <n v="1.22"/>
    <n v="1000"/>
    <n v="1218.47"/>
    <n v="1.2184699999999999"/>
    <n v="5.802238095238095E-2"/>
    <n v="1.160447619047619"/>
    <m/>
    <m/>
    <n v="0"/>
  </r>
  <r>
    <s v="ZK733"/>
    <s v="Katetr dialyzační 3 lumen 13,0 Fr x 15 cm K flow Epic KFE-TTL-1315-K"/>
    <x v="6"/>
    <s v="Z 513_KATETR"/>
    <s v="Katetry pro dialýzu"/>
    <n v="12"/>
    <n v="1286.05"/>
    <n v="1286.05"/>
    <n v="48"/>
    <n v="61730.36"/>
    <n v="1286.0491666666667"/>
    <n v="107.17076388888889"/>
    <n v="1178.8784027777779"/>
    <n v="12"/>
    <n v="1190.3916666666667"/>
    <n v="57138.8"/>
  </r>
  <r>
    <s v="ZK734"/>
    <s v="Hřeb expert femorální laterální 10.0 mm (380) kanylovaný, levý, titan 04.003.257"/>
    <x v="2"/>
    <s v="Z 506_NAHRAD_KOV"/>
    <s v="Umělé tělní náhrady - kovové"/>
    <n v="12"/>
    <n v="9139.6299999999992"/>
    <n v="9139.6299999999992"/>
    <n v="1"/>
    <n v="9139.6299999999992"/>
    <n v="9139.6299999999992"/>
    <n v="761.63583333333327"/>
    <n v="8377.9941666666655"/>
    <m/>
    <m/>
    <n v="0"/>
  </r>
  <r>
    <s v="ZK735"/>
    <s v="Konektor bezjehlový caresite bal. á 200 ks 415122-01"/>
    <x v="0"/>
    <s v="Z 503_OSTAT"/>
    <s v="Konektory"/>
    <n v="21"/>
    <n v="12.71"/>
    <n v="12.71"/>
    <n v="134470"/>
    <n v="1707170.8499999996"/>
    <n v="12.695551795939611"/>
    <n v="0.60455008552093381"/>
    <n v="12.091001710418677"/>
    <m/>
    <m/>
    <n v="0"/>
  </r>
  <r>
    <s v="ZK738"/>
    <s v="Šroub Milagro ADVANCE  interferenční vstřebatelný 9 x 30 mm pro rekonstrukci křížového vazu 231825 (mitek)"/>
    <x v="2"/>
    <s v="Z 506_NAHRAD_KOV"/>
    <s v="Umělé tělní náhrady - kovové"/>
    <n v="12"/>
    <n v="5352.1"/>
    <n v="5352.1"/>
    <n v="2"/>
    <n v="10704.2"/>
    <n v="5352.1"/>
    <n v="446.00833333333338"/>
    <n v="4906.0916666666672"/>
    <m/>
    <m/>
    <n v="0"/>
  </r>
  <r>
    <s v="ZK759"/>
    <s v="Náplast poinjekční water resistant cosmos bal. á 20 ks (10+10) 5351233 "/>
    <x v="29"/>
    <s v="Z 502_OBVAZ"/>
    <s v="Obvazový materiál"/>
    <n v="12"/>
    <n v="2.3199999999999998"/>
    <n v="2.4300000000000002"/>
    <n v="660"/>
    <n v="1568.2500000000002"/>
    <n v="2.3761363636363639"/>
    <n v="0.19801136363636365"/>
    <n v="2.1781250000000001"/>
    <m/>
    <m/>
    <n v="0"/>
  </r>
  <r>
    <s v="ZK760"/>
    <s v="Krytí tegaderm + PAD na i. v. vstupy bal. á 25 ks 9 x 10 cm 3586"/>
    <x v="29"/>
    <s v="Z 502_OBVAZ"/>
    <s v="náplasti - obvazový materiál"/>
    <n v="12"/>
    <n v="46.27"/>
    <n v="46.28"/>
    <n v="375"/>
    <n v="17353.2"/>
    <n v="46.275200000000005"/>
    <n v="3.856266666666667"/>
    <n v="42.418933333333335"/>
    <n v="12"/>
    <n v="45.068000000000005"/>
    <n v="16900.500000000004"/>
  </r>
  <r>
    <s v="ZK762"/>
    <s v="Implantát mandibulární šroub MatrixMANDIBLE LOCK  MatrixMANDIBLE LOCK pr. 2.9 x 10 mm 04.503.670.01C"/>
    <x v="34"/>
    <s v="Z 509_ZUBOL"/>
    <s v="Zubolékařský materiál"/>
    <n v="12"/>
    <n v="1896.86"/>
    <n v="1896.86"/>
    <n v="1"/>
    <n v="1896.86"/>
    <n v="1896.86"/>
    <n v="158.07166666666666"/>
    <n v="1738.7883333333332"/>
    <m/>
    <m/>
    <n v="0"/>
  </r>
  <r>
    <s v="ZK775"/>
    <s v="Zkumavka kónická falconka PS 15 ml bal. á 1000 ks D1003"/>
    <x v="35"/>
    <s v="Z 505_SKLO_LAB MAT"/>
    <s v="Laboratorní materiál"/>
    <n v="21"/>
    <n v="3.27"/>
    <n v="3.27"/>
    <n v="3000"/>
    <n v="9801"/>
    <n v="3.2669999999999999"/>
    <n v="0.15557142857142855"/>
    <n v="3.1114285714285712"/>
    <m/>
    <m/>
    <n v="0"/>
  </r>
  <r>
    <s v="ZK789"/>
    <s v="Implantát kostní umělá náhrada tkáně PerOssal 1 x 50 mm baleno po 50 ks granule infikovaná kost 03-0102"/>
    <x v="1"/>
    <s v="Z 515_NAHRAD_OST"/>
    <s v="Umělé tělní náhrady - ostatní"/>
    <n v="12"/>
    <n v="8487"/>
    <n v="8487"/>
    <n v="1"/>
    <n v="8487"/>
    <n v="8487"/>
    <n v="707.25"/>
    <n v="7779.75"/>
    <m/>
    <m/>
    <n v="0"/>
  </r>
  <r>
    <s v="ZK790"/>
    <s v="Implantát kostní umělá náhrada tkáně PerOssal 2 x 6 ks granulí 03-01032"/>
    <x v="1"/>
    <s v="Z 515_NAHRAD_OST"/>
    <s v="Umělé tělní náhrady - ostatní"/>
    <n v="12"/>
    <n v="353.63"/>
    <n v="353.63"/>
    <n v="36"/>
    <n v="12730.5"/>
    <n v="353.625"/>
    <n v="29.46875"/>
    <n v="324.15625"/>
    <n v="12"/>
    <n v="344.40000000000003"/>
    <n v="12398.400000000001"/>
  </r>
  <r>
    <s v="ZK791"/>
    <s v="Dlaha volární na distální radius 2.5 korekční A-4750.11"/>
    <x v="2"/>
    <s v="Z 506_NAHRAD_KOV"/>
    <s v="Umělé tělní náhrady - kovové"/>
    <n v="12"/>
    <n v="8757.25"/>
    <n v="8757.25"/>
    <n v="4"/>
    <n v="35029"/>
    <n v="8757.25"/>
    <n v="729.77083333333337"/>
    <n v="8027.479166666667"/>
    <n v="12"/>
    <n v="8528.7999999999993"/>
    <n v="34115.199999999997"/>
  </r>
  <r>
    <s v="ZK792"/>
    <s v="Rukavice operační  latex s polyuretanem a silikonem sterilní ansell gammex PFXP chemo cytostatické vel. 7,5 bal. á 50 párů (330054075) 340006075"/>
    <x v="32"/>
    <s v="Z 532 RUK"/>
    <s v="Rukavice sterilní"/>
    <n v="21"/>
    <n v="22.14"/>
    <n v="47.9"/>
    <n v="1000"/>
    <n v="46615.869999999995"/>
    <n v="46.615869999999994"/>
    <n v="2.2198033333333331"/>
    <n v="44.396066666666663"/>
    <m/>
    <m/>
    <n v="0"/>
  </r>
  <r>
    <s v="ZK795"/>
    <s v="Set dialyzační k přístroji GAMBRO bal. á 15 ks AL-AV/184+B"/>
    <x v="39"/>
    <s v="Z 525_HEMO"/>
    <s v="Dialyzační roztoky, materiál pro dialýzu"/>
    <n v="21"/>
    <n v="107.69"/>
    <n v="107.69"/>
    <n v="60"/>
    <n v="6461.4"/>
    <n v="107.69"/>
    <n v="5.1280952380952378"/>
    <n v="102.56190476190476"/>
    <m/>
    <m/>
    <n v="0"/>
  </r>
  <r>
    <s v="ZK796"/>
    <s v="Zkumavka s - manovette - tromboExact bal. á 50 ks 05.1168.001"/>
    <x v="35"/>
    <s v="Z 505_SKLO_LAB MAT"/>
    <s v="Laboratorní materiál"/>
    <n v="12"/>
    <n v="6.72"/>
    <n v="7.16"/>
    <n v="850"/>
    <n v="5752.3"/>
    <n v="6.7674117647058827"/>
    <n v="0.56395098039215685"/>
    <n v="6.2034607843137257"/>
    <n v="12"/>
    <n v="6.2160000000000002"/>
    <n v="5283.6"/>
  </r>
  <r>
    <s v="ZK797"/>
    <s v="Systém odběrový - multi adapter 14.1205"/>
    <x v="35"/>
    <s v="Z 505_SKLO_LAB MAT"/>
    <s v="Laboratorní materiál"/>
    <n v="21"/>
    <n v="4.42"/>
    <n v="4.42"/>
    <n v="200"/>
    <n v="883.3"/>
    <n v="4.4165000000000001"/>
    <n v="0.21030952380952381"/>
    <n v="4.2061904761904767"/>
    <m/>
    <m/>
    <n v="0"/>
  </r>
  <r>
    <s v="ZK798"/>
    <s v="Zátka combi modrá 4495152 "/>
    <x v="0"/>
    <s v="Z 503_OSTAT"/>
    <s v="Ostatní - všeobecný materiál"/>
    <n v="21"/>
    <n v="0.88"/>
    <n v="0.91"/>
    <n v="224830"/>
    <n v="202772.77999999968"/>
    <n v="0.90189378641640205"/>
    <n v="4.2947323162685812E-2"/>
    <n v="0.85894646325371626"/>
    <m/>
    <m/>
    <n v="0"/>
  </r>
  <r>
    <s v="ZK799"/>
    <s v="Zátka combi červená 4495101"/>
    <x v="0"/>
    <s v="Z 503_OSTAT"/>
    <s v="Ostatní - všeobecný materiál"/>
    <n v="21"/>
    <n v="0.85"/>
    <n v="0.91"/>
    <n v="224410"/>
    <n v="202621.80999999997"/>
    <n v="0.90290900583752942"/>
    <n v="4.299566694464426E-2"/>
    <n v="0.85991333889288513"/>
    <m/>
    <m/>
    <n v="0"/>
  </r>
  <r>
    <s v="ZK802"/>
    <s v="Hlava expert zaslepovací 12.0 mm kanyl. prodlouž.10 mm, pro LFN 04.003.002"/>
    <x v="2"/>
    <s v="Z 506_NAHRAD_KOV"/>
    <s v="Umělé tělní náhrady - kovové"/>
    <n v="12"/>
    <n v="979.8"/>
    <n v="979.8"/>
    <n v="2"/>
    <n v="1959.6"/>
    <n v="979.8"/>
    <n v="81.649999999999991"/>
    <n v="898.15"/>
    <m/>
    <m/>
    <n v="0"/>
  </r>
  <r>
    <s v="ZK804"/>
    <s v="Šroub zamykatelný HD6 2,0 mm A-5450.10/1"/>
    <x v="2"/>
    <s v="Z 506_NAHRAD_KOV"/>
    <s v="Umělé tělní náhrady - kovové"/>
    <n v="12"/>
    <n v="791.2"/>
    <n v="791.2"/>
    <n v="2"/>
    <n v="1582.4"/>
    <n v="791.2"/>
    <n v="65.933333333333337"/>
    <n v="725.26666666666665"/>
    <m/>
    <m/>
    <n v="0"/>
  </r>
  <r>
    <s v="ZK810"/>
    <s v="Kleště biotické micro-tech 1,8 x 120 cm bal. á 10 ks (NBF12-11023120) EBF13-11018120"/>
    <x v="4"/>
    <s v="Z 523_STAPLE"/>
    <s v="Staplery, endosk., extraktory"/>
    <n v="12"/>
    <n v="240.79"/>
    <n v="240.79"/>
    <n v="190"/>
    <n v="45750.100000000006"/>
    <n v="240.79000000000002"/>
    <n v="20.065833333333334"/>
    <n v="220.72416666666669"/>
    <n v="12"/>
    <n v="222.88000000000002"/>
    <n v="42347.200000000004"/>
  </r>
  <r>
    <s v="ZK811"/>
    <s v="Kartáček cytologický bronchoskopicoý jednorázový 1,8 mm x 120 cm bal. á 10 ks GCB-01-18-120"/>
    <x v="0"/>
    <s v="Z 503_OSTAT"/>
    <s v="Ostatní - všeobecný materiál"/>
    <n v="21"/>
    <n v="447.7"/>
    <n v="447.7"/>
    <n v="140"/>
    <n v="62678"/>
    <n v="447.7"/>
    <n v="21.31904761904762"/>
    <n v="426.38095238095235"/>
    <n v="12"/>
    <n v="447.69799999999998"/>
    <n v="62677.719999999994"/>
  </r>
  <r>
    <s v="ZK814"/>
    <s v="Vytloukač endoprotéz k nasazení pod hlavici 301850"/>
    <x v="38"/>
    <s v="Z 510_DDHM NAS"/>
    <s v="DHM zdravotnický materiál a nástroje (od 3000 Kč)"/>
    <n v="21"/>
    <n v="5858.82"/>
    <n v="5858.82"/>
    <n v="6"/>
    <n v="35152.92"/>
    <n v="5858.82"/>
    <n v="278.99142857142857"/>
    <n v="5579.8285714285712"/>
    <m/>
    <m/>
    <n v="0"/>
  </r>
  <r>
    <s v="ZK816"/>
    <s v="Stříkačka injekční 2-dílná 10 ml LL Inject Solo se závitem 4606728V - povoleno pouze pro lékárnu 4842, RTG 3471, plastika 2964"/>
    <x v="0"/>
    <s v="Z 503_OSTAT"/>
    <s v="Stříkačky"/>
    <n v="12"/>
    <n v="5.99"/>
    <n v="5.99"/>
    <n v="1300"/>
    <n v="7780.9899999999989"/>
    <n v="5.985376923076922"/>
    <n v="0.49878141025641015"/>
    <n v="5.4865955128205117"/>
    <n v="12"/>
    <n v="5.7063999999999995"/>
    <n v="7418.32"/>
  </r>
  <r>
    <s v="ZK827"/>
    <s v="Implantát mandibulární dlaha rekonstrukční MatrixMANDIBLE zalomená levá 7 + 23 otv. 04.503.739"/>
    <x v="34"/>
    <s v="Z 509_ZUBOL"/>
    <s v="Zubolékařský materiál"/>
    <n v="12"/>
    <n v="11871.01"/>
    <n v="11871.01"/>
    <n v="1"/>
    <n v="11871.01"/>
    <n v="11871.01"/>
    <n v="989.25083333333339"/>
    <n v="10881.759166666667"/>
    <m/>
    <m/>
    <n v="0"/>
  </r>
  <r>
    <s v="ZK829"/>
    <s v="Implantát mandibulární šroub MatrixMANDIBLE LOCK  MatrixMANDIBLE LOCK pr. 2.4 x 10 mm 04.503.640.01C"/>
    <x v="34"/>
    <s v="Z 509_ZUBOL"/>
    <s v="Zubolékařský materiál"/>
    <n v="12"/>
    <n v="1485.19"/>
    <n v="1485.19"/>
    <n v="6"/>
    <n v="8911.14"/>
    <n v="1485.1899999999998"/>
    <n v="123.76583333333332"/>
    <n v="1361.4241666666665"/>
    <n v="12"/>
    <n v="1562.1633333333332"/>
    <n v="9372.98"/>
  </r>
  <r>
    <s v="ZK839"/>
    <s v="Systém hrudní drenáže Sinapi 1000 ml dlouhá trubice kontrola sání + konekto a hadicová svorka XL1000SC"/>
    <x v="0"/>
    <s v="Z 503_OSTAT"/>
    <s v="Ostatní - všeobecný materiál"/>
    <n v="12"/>
    <n v="653.4"/>
    <n v="744.88"/>
    <n v="29"/>
    <n v="20046.310000000001"/>
    <n v="691.25206896551731"/>
    <n v="57.604339080459773"/>
    <n v="633.64772988505752"/>
    <n v="12"/>
    <n v="689.47199999999998"/>
    <n v="19994.687999999998"/>
  </r>
  <r>
    <s v="ZK853"/>
    <s v="Set rouškovací na malé zákroky sterilní pro malé výkony Steriset bal. á 50 ks 41002"/>
    <x v="29"/>
    <s v="Z 502_OBVAZ"/>
    <s v="Obvazový materiál"/>
    <n v="21"/>
    <n v="47.45"/>
    <n v="47.45"/>
    <n v="1900"/>
    <n v="90155.280000000028"/>
    <n v="47.450147368421071"/>
    <n v="2.2595308270676702"/>
    <n v="45.1906165413534"/>
    <m/>
    <m/>
    <n v="0"/>
  </r>
  <r>
    <s v="ZK859"/>
    <s v="Protéza cévní rovná pletená 16 mm/ 15 cm 631516P "/>
    <x v="1"/>
    <s v="Z 515_NAHRAD_OST"/>
    <s v="Umělé tělní náhrady - ostatní"/>
    <n v="12"/>
    <n v="8384.65"/>
    <n v="8384.65"/>
    <n v="1"/>
    <n v="8384.65"/>
    <n v="8384.65"/>
    <n v="698.7208333333333"/>
    <n v="7685.9291666666668"/>
    <m/>
    <m/>
    <n v="0"/>
  </r>
  <r>
    <s v="ZK861"/>
    <s v="Nůžky felxibilní paediscope 255 mm FF373R"/>
    <x v="0"/>
    <s v="Z 503_OSTAT"/>
    <s v="Nástroje chirurgické do 1 roku"/>
    <n v="21"/>
    <n v="25596.85"/>
    <n v="25596.85"/>
    <n v="1"/>
    <n v="25596.85"/>
    <n v="25596.85"/>
    <n v="1218.8976190476189"/>
    <n v="24377.952380952378"/>
    <m/>
    <m/>
    <n v="0"/>
  </r>
  <r>
    <s v="ZK862"/>
    <s v="Kleště úchopové flexibilní  paediscope 255 mm FF374R"/>
    <x v="0"/>
    <s v="Z 503_OSTAT"/>
    <s v="Nástroje chirurgické do 1 roku"/>
    <n v="21"/>
    <n v="25596.85"/>
    <n v="25596.85"/>
    <n v="1"/>
    <n v="25596.85"/>
    <n v="25596.85"/>
    <n v="1218.8976190476189"/>
    <n v="24377.952380952378"/>
    <m/>
    <m/>
    <n v="0"/>
  </r>
  <r>
    <s v="ZK865"/>
    <s v="Set dialyzační k přístroji FRESENIUS 5008 AV Set ONLINE plus k monitoru 5008-R bal. á 20 ks F00000384"/>
    <x v="39"/>
    <s v="Z 525_HEMO"/>
    <s v="Dialyzační roztoky, materiál pro dialýzu"/>
    <n v="12"/>
    <n v="188.76"/>
    <n v="188.76"/>
    <n v="6620"/>
    <n v="1249591.1999999997"/>
    <n v="188.75999999999996"/>
    <n v="15.729999999999997"/>
    <n v="173.02999999999997"/>
    <n v="12"/>
    <n v="174.72"/>
    <n v="1156646.3999999999"/>
  </r>
  <r>
    <s v="ZK867"/>
    <s v="Šroub kortikální XC, HA 6,0 mm R99612640 "/>
    <x v="2"/>
    <s v="Z 506_NAHRAD_KOV"/>
    <s v="Umělé tělní náhrady - kovové"/>
    <n v="12"/>
    <n v="3109.6"/>
    <n v="3109.6"/>
    <n v="2"/>
    <n v="6219.2"/>
    <n v="3109.6"/>
    <n v="259.13333333333333"/>
    <n v="2850.4666666666667"/>
    <m/>
    <m/>
    <n v="0"/>
  </r>
  <r>
    <s v="ZK869"/>
    <s v="Jehla insuflační 120 mm, bal.á 20 ks, C2201"/>
    <x v="41"/>
    <s v="Z 512_ROBOT"/>
    <s v="Robotické centrum"/>
    <n v="21"/>
    <n v="424.35"/>
    <n v="424.35"/>
    <n v="200"/>
    <n v="84869.400000000009"/>
    <n v="424.34700000000004"/>
    <n v="20.207000000000001"/>
    <n v="404.14000000000004"/>
    <m/>
    <m/>
    <n v="0"/>
  </r>
  <r>
    <s v="ZK870"/>
    <s v="Trokar s chráněným ostřím a fixačním balonkem 12 x 100 mm CFB73"/>
    <x v="41"/>
    <s v="Z 512_ROBOT"/>
    <s v="Robotické centrum"/>
    <n v="12"/>
    <n v="1101.71"/>
    <n v="1101.71"/>
    <n v="402"/>
    <n v="442885.41000000003"/>
    <n v="1101.7050000000002"/>
    <n v="91.808750000000018"/>
    <n v="1009.8962500000001"/>
    <n v="12"/>
    <n v="1019.76"/>
    <n v="409943.52"/>
  </r>
  <r>
    <s v="ZK871"/>
    <s v="Trokar s chráněným ostřím a fixačním balonkem 12 x 150 mm CFB71"/>
    <x v="41"/>
    <s v="Z 512_ROBOT"/>
    <s v="Robotické centrum"/>
    <n v="21"/>
    <n v="1101.71"/>
    <n v="1101.71"/>
    <n v="6"/>
    <n v="6610.23"/>
    <n v="1101.7049999999999"/>
    <n v="52.462142857142851"/>
    <n v="1049.242857142857"/>
    <m/>
    <m/>
    <n v="0"/>
  </r>
  <r>
    <s v="ZK875"/>
    <s v="Katetr dialyzační FHC 1150 délka 150 mm pr. 11,5 Fr F00002330"/>
    <x v="39"/>
    <s v="Z 525_HEMO"/>
    <s v="Dialyzační roztoky, materiál pro dialýzu"/>
    <n v="21"/>
    <n v="2081.1999999999998"/>
    <n v="2081.1999999999998"/>
    <n v="10"/>
    <n v="20812"/>
    <n v="2081.1999999999998"/>
    <n v="99.104761904761901"/>
    <n v="1982.0952380952378"/>
    <m/>
    <m/>
    <n v="0"/>
  </r>
  <r>
    <s v="ZK878"/>
    <s v="Šroub kompresní HBS2 midi 17 mm 26-800-17-09"/>
    <x v="2"/>
    <s v="Z 506_NAHRAD_KOV"/>
    <s v="Umělé tělní náhrady - kovové"/>
    <n v="12"/>
    <n v="3859.17"/>
    <n v="3859.17"/>
    <n v="1"/>
    <n v="3859.2000000000003"/>
    <n v="3859.2000000000003"/>
    <n v="321.60000000000002"/>
    <n v="3537.6000000000004"/>
    <m/>
    <m/>
    <n v="0"/>
  </r>
  <r>
    <s v="ZK879"/>
    <s v="Šroub kompresní HBS2 midi 18 mm 26-800-18-09"/>
    <x v="2"/>
    <s v="Z 506_NAHRAD_KOV"/>
    <s v="Umělé tělní náhrady - kovové"/>
    <n v="12"/>
    <n v="3859.17"/>
    <n v="3859.17"/>
    <n v="3"/>
    <n v="11577.53"/>
    <n v="3859.1766666666667"/>
    <n v="321.59805555555556"/>
    <n v="3537.5786111111111"/>
    <m/>
    <m/>
    <n v="0"/>
  </r>
  <r>
    <s v="ZK880"/>
    <s v="Šroub kompresní HBS2 midi 19 mm 26-800-19-09"/>
    <x v="2"/>
    <s v="Z 506_NAHRAD_KOV"/>
    <s v="Umělé tělní náhrady - kovové"/>
    <n v="12"/>
    <n v="3859.17"/>
    <n v="3859.17"/>
    <n v="1"/>
    <n v="3859.17"/>
    <n v="3859.17"/>
    <n v="321.59750000000003"/>
    <n v="3537.5725000000002"/>
    <m/>
    <m/>
    <n v="0"/>
  </r>
  <r>
    <s v="ZK881"/>
    <s v="Šroub kompresní HBS2 midi 20 mm 26-800-20-09"/>
    <x v="2"/>
    <s v="Z 506_NAHRAD_KOV"/>
    <s v="Umělé tělní náhrady - kovové"/>
    <n v="12"/>
    <n v="3859.17"/>
    <n v="3859.2"/>
    <n v="3"/>
    <n v="11577.54"/>
    <n v="3859.1800000000003"/>
    <n v="321.59833333333336"/>
    <n v="3537.5816666666669"/>
    <m/>
    <m/>
    <n v="0"/>
  </r>
  <r>
    <s v="ZK882"/>
    <s v="Šroub kompresní HBS2 midi 21 mm 26-800-21-09"/>
    <x v="2"/>
    <s v="Z 506_NAHRAD_KOV"/>
    <s v="Umělé tělní náhrady - kovové"/>
    <n v="12"/>
    <n v="3859.2"/>
    <n v="3859.2"/>
    <n v="1"/>
    <n v="3859.2"/>
    <n v="3859.2"/>
    <n v="321.59999999999997"/>
    <n v="3537.6"/>
    <m/>
    <m/>
    <n v="0"/>
  </r>
  <r>
    <s v="ZK884"/>
    <s v="Kohout trojcestný modrý discofix 4095111"/>
    <x v="0"/>
    <s v="Z 503_OSTAT"/>
    <s v="Ostatní - všeobecný materiál"/>
    <n v="12"/>
    <n v="4.72"/>
    <n v="5.05"/>
    <n v="85804"/>
    <n v="429021.19000000035"/>
    <n v="5.0000138688173088"/>
    <n v="0.4166678224014424"/>
    <n v="4.5833460464158664"/>
    <n v="12"/>
    <n v="4.9056000000000006"/>
    <n v="420920.10240000003"/>
  </r>
  <r>
    <s v="ZK885"/>
    <s v="Dlaha radiální IXOS P2 úhlově stabilní 26-912-10-09 "/>
    <x v="2"/>
    <s v="Z 506_NAHRAD_KOV"/>
    <s v="Umělé tělní náhrady - kovové"/>
    <n v="12"/>
    <n v="5192.25"/>
    <n v="5192.25"/>
    <n v="1"/>
    <n v="5192.25"/>
    <n v="5192.25"/>
    <n v="432.6875"/>
    <n v="4759.5625"/>
    <m/>
    <m/>
    <n v="0"/>
  </r>
  <r>
    <s v="ZK904"/>
    <s v="Šroub kompresní HBS2 midi 22 mm 26-800-22-09"/>
    <x v="2"/>
    <s v="Z 506_NAHRAD_KOV"/>
    <s v="Umělé tělní náhrady - kovové"/>
    <n v="12"/>
    <n v="3859.16"/>
    <n v="3859.2"/>
    <n v="4"/>
    <n v="15436.7"/>
    <n v="3859.1750000000002"/>
    <n v="321.59791666666666"/>
    <n v="3537.5770833333336"/>
    <m/>
    <m/>
    <n v="0"/>
  </r>
  <r>
    <s v="ZK906"/>
    <s v="Šroub kompresní HBS2 midi 24 mm 26-800-24-09"/>
    <x v="2"/>
    <s v="Z 506_NAHRAD_KOV"/>
    <s v="Umělé tělní náhrady - kovové"/>
    <n v="12"/>
    <n v="3859.17"/>
    <n v="3859.17"/>
    <n v="2"/>
    <n v="7718.34"/>
    <n v="3859.17"/>
    <n v="321.59750000000003"/>
    <n v="3537.5725000000002"/>
    <m/>
    <m/>
    <n v="0"/>
  </r>
  <r>
    <s v="ZK907"/>
    <s v="Šroub kompresní HBS2 midi 25 mm 26-800-25-09"/>
    <x v="2"/>
    <s v="Z 506_NAHRAD_KOV"/>
    <s v="Umělé tělní náhrady - kovové"/>
    <n v="12"/>
    <n v="3859.17"/>
    <n v="3859.17"/>
    <n v="1"/>
    <n v="3859.17"/>
    <n v="3859.17"/>
    <n v="321.59750000000003"/>
    <n v="3537.5725000000002"/>
    <m/>
    <m/>
    <n v="0"/>
  </r>
  <r>
    <s v="ZK908"/>
    <s v="Šroub kompresní HBS2 midi 26 mm 26-800-26-09"/>
    <x v="2"/>
    <s v="Z 506_NAHRAD_KOV"/>
    <s v="Umělé tělní náhrady - kovové"/>
    <n v="12"/>
    <n v="3859.17"/>
    <n v="3859.17"/>
    <n v="1"/>
    <n v="3859.17"/>
    <n v="3859.17"/>
    <n v="321.59750000000003"/>
    <n v="3537.5725000000002"/>
    <m/>
    <m/>
    <n v="0"/>
  </r>
  <r>
    <s v="ZK910"/>
    <s v="Šroub kortikální smart-drive uzamykatelný 2.5 x 16 mm 26-905-16-09"/>
    <x v="2"/>
    <s v="Z 506_NAHRAD_KOV"/>
    <s v="Umělé tělní náhrady - kovové"/>
    <n v="12"/>
    <n v="878.73"/>
    <n v="878.73"/>
    <n v="1"/>
    <n v="878.73"/>
    <n v="878.73"/>
    <n v="73.227500000000006"/>
    <n v="805.50250000000005"/>
    <m/>
    <m/>
    <n v="0"/>
  </r>
  <r>
    <s v="ZK920"/>
    <s v="Kanystr Info V.A.C. 500 ml pro podtlakovou terapii bal. á 5 ks M8275063"/>
    <x v="29"/>
    <s v="Z 502_OBVAZ"/>
    <s v="hojení ran - obvazový materiál"/>
    <n v="12"/>
    <n v="1049.17"/>
    <n v="1049.17"/>
    <n v="120"/>
    <n v="125900.15999999997"/>
    <n v="1049.1679999999999"/>
    <n v="87.430666666666653"/>
    <n v="961.73733333333325"/>
    <n v="12"/>
    <n v="1021.798"/>
    <n v="122615.76"/>
  </r>
  <r>
    <s v="ZK921"/>
    <s v="Hřeb expert femorální laterální 9.0 mm (400) kanylovaný, pravý, titan 04.003.261"/>
    <x v="2"/>
    <s v="Z 506_NAHRAD_KOV"/>
    <s v="Umělé tělní náhrady - kovové"/>
    <n v="12"/>
    <n v="9139.6299999999992"/>
    <n v="9139.6299999999992"/>
    <n v="1"/>
    <n v="9139.6299999999992"/>
    <n v="9139.6299999999992"/>
    <n v="761.63583333333327"/>
    <n v="8377.9941666666655"/>
    <m/>
    <m/>
    <n v="0"/>
  </r>
  <r>
    <s v="ZK924"/>
    <s v="Šroub kompresní HBS2 midi 24 mm 26-810-24-09"/>
    <x v="2"/>
    <s v="Z 506_NAHRAD_KOV"/>
    <s v="Umělé tělní náhrady - kovové"/>
    <n v="12"/>
    <n v="4208.2"/>
    <n v="4208.2"/>
    <n v="1"/>
    <n v="4208.2"/>
    <n v="4208.2"/>
    <n v="350.68333333333334"/>
    <n v="3857.5166666666664"/>
    <m/>
    <m/>
    <n v="0"/>
  </r>
  <r>
    <s v="ZK926"/>
    <s v="Dialyzátor theralite membrána HCO bal. á 6 ks 113092"/>
    <x v="44"/>
    <s v="Z 546 HCO_MEMBRANY"/>
    <s v="Membrány"/>
    <n v="21"/>
    <n v="18155.37"/>
    <n v="18155.37"/>
    <n v="28"/>
    <n v="508350.43000000005"/>
    <n v="18155.372500000001"/>
    <n v="864.54154761904772"/>
    <n v="17290.830952380955"/>
    <m/>
    <m/>
    <n v="0"/>
  </r>
  <r>
    <s v="ZK932"/>
    <s v="Šroub kompresní HBS2 midi 28 mm 26-800-28-09"/>
    <x v="2"/>
    <s v="Z 506_NAHRAD_KOV"/>
    <s v="Umělé tělní náhrady - kovové"/>
    <n v="12"/>
    <n v="3859.2"/>
    <n v="3859.2"/>
    <n v="1"/>
    <n v="3859.2"/>
    <n v="3859.2"/>
    <n v="321.59999999999997"/>
    <n v="3537.6"/>
    <m/>
    <m/>
    <n v="0"/>
  </r>
  <r>
    <s v="ZK934"/>
    <s v="Šroub kompresní HBS2 midi 30 mm 26-800-30-09"/>
    <x v="2"/>
    <s v="Z 506_NAHRAD_KOV"/>
    <s v="Umělé tělní náhrady - kovové"/>
    <n v="12"/>
    <n v="3859.17"/>
    <n v="3859.17"/>
    <n v="1"/>
    <n v="3859.17"/>
    <n v="3859.17"/>
    <n v="321.59750000000003"/>
    <n v="3537.5725000000002"/>
    <m/>
    <m/>
    <n v="0"/>
  </r>
  <r>
    <s v="ZK937"/>
    <s v="Vrták diamantový kulička prům. 4,0 mm délka 100 mm k vrtačce Midas Rex Legend Stylus 10BA40D"/>
    <x v="0"/>
    <s v="Z 503_OSTAT"/>
    <s v="Fréza, vrták"/>
    <n v="21"/>
    <n v="2510.2199999999998"/>
    <n v="2510.2199999999998"/>
    <n v="4"/>
    <n v="10040.870000000001"/>
    <n v="2510.2175000000002"/>
    <n v="119.53416666666668"/>
    <n v="2390.6833333333334"/>
    <m/>
    <m/>
    <n v="0"/>
  </r>
  <r>
    <s v="ZK938"/>
    <s v="Vrták diamantový kulička prům. 6,0 mm délka 100 mm k vrtačce Midas Rex Legend Stylus 10BA60"/>
    <x v="0"/>
    <s v="Z 503_OSTAT"/>
    <s v="Fréza, vrták"/>
    <n v="21"/>
    <n v="2600.29"/>
    <n v="2600.29"/>
    <n v="16"/>
    <n v="41604.639999999999"/>
    <n v="2600.29"/>
    <n v="123.82333333333334"/>
    <n v="2476.4666666666667"/>
    <m/>
    <m/>
    <n v="0"/>
  </r>
  <r>
    <s v="ZK939"/>
    <s v="Vrták diamantový kulička prům. 4,0 mm délka 100 mm k vrtačce Midas Rex Legend Stylus 10BA40"/>
    <x v="0"/>
    <s v="Z 503_OSTAT"/>
    <s v="Fréza, vrták"/>
    <n v="21"/>
    <n v="2600.29"/>
    <n v="2600.29"/>
    <n v="10"/>
    <n v="26002.9"/>
    <n v="2600.29"/>
    <n v="123.82333333333334"/>
    <n v="2476.4666666666667"/>
    <m/>
    <m/>
    <n v="0"/>
  </r>
  <r>
    <s v="ZK940"/>
    <s v="Vrták diamantový kulička prům. 6,0 mm délka 100 mm k vrtačce Midas Rex Legend Stylus 10BA60D"/>
    <x v="0"/>
    <s v="Z 503_OSTAT"/>
    <s v="Fréza, vrták"/>
    <n v="21"/>
    <n v="2510.2199999999998"/>
    <n v="2510.2199999999998"/>
    <n v="29"/>
    <n v="72796.319999999992"/>
    <n v="2510.2179310344827"/>
    <n v="119.53418719211822"/>
    <n v="2390.6837438423645"/>
    <m/>
    <m/>
    <n v="0"/>
  </r>
  <r>
    <s v="ZK942"/>
    <s v="Šití PDSII plus, violet, síla vlákna 3-0, délka 70 cm, jehla SH-2,  vstřebatelné, bal. á 36 ks W9116H"/>
    <x v="33"/>
    <s v="Z 529 SITI"/>
    <s v="Šití"/>
    <n v="12"/>
    <n v="106.55"/>
    <n v="106.55"/>
    <n v="36"/>
    <n v="3835.71"/>
    <n v="106.5475"/>
    <n v="8.8789583333333333"/>
    <n v="97.66854166666667"/>
    <m/>
    <m/>
    <n v="0"/>
  </r>
  <r>
    <s v="ZK955"/>
    <s v="Šroubovák T8 kanylovaný HBS2 midi 26-850-17-07"/>
    <x v="0"/>
    <s v="Z 503_OSTAT"/>
    <s v="Nástroje chirurgické do 1 roku"/>
    <n v="21"/>
    <n v="9884.49"/>
    <n v="9884.49"/>
    <n v="1"/>
    <n v="9884.49"/>
    <n v="9884.49"/>
    <n v="470.69"/>
    <n v="9413.7999999999993"/>
    <m/>
    <m/>
    <n v="0"/>
  </r>
  <r>
    <s v="ZK958"/>
    <s v="Vrták se zarážkou 2,3 mm HBS2 midi kanylovaný AO koncovka 26-850-19-09"/>
    <x v="0"/>
    <s v="Z 503_OSTAT"/>
    <s v="Fréza, vrták"/>
    <n v="21"/>
    <n v="12755.82"/>
    <n v="12755.82"/>
    <n v="2"/>
    <n v="25511.64"/>
    <n v="12755.82"/>
    <n v="607.41999999999996"/>
    <n v="12148.4"/>
    <m/>
    <m/>
    <n v="0"/>
  </r>
  <r>
    <s v="ZK973"/>
    <s v="Cévka odsávací CH6 s přerušovačem, délka 40 cm, sání bal. á 50 ks P01190a"/>
    <x v="0"/>
    <s v="Z 503_OSTAT"/>
    <s v="Cévky"/>
    <n v="12"/>
    <n v="2.89"/>
    <n v="2.89"/>
    <n v="1650"/>
    <n v="4771.6500000000005"/>
    <n v="2.8919090909090914"/>
    <n v="0.24099242424242429"/>
    <n v="2.6509166666666673"/>
    <n v="12"/>
    <n v="2.6768000000000001"/>
    <n v="4416.72"/>
  </r>
  <r>
    <s v="ZK974"/>
    <s v="Cévka odsávací CH8 s přerušovačem sání, délka 40 cm,P01192a"/>
    <x v="0"/>
    <s v="Z 503_OSTAT"/>
    <s v="Cévky"/>
    <n v="21"/>
    <n v="2.89"/>
    <n v="2.89"/>
    <n v="6320"/>
    <n v="18276.810000000001"/>
    <n v="2.8919003164556965"/>
    <n v="0.13770953887884269"/>
    <n v="2.7541907775768539"/>
    <m/>
    <m/>
    <n v="0"/>
  </r>
  <r>
    <s v="ZK975"/>
    <s v="Cévka odsávací CH10 s přerušovačem sání, délka 50 cm, P01169a"/>
    <x v="0"/>
    <s v="Z 503_OSTAT"/>
    <s v="Cévky"/>
    <n v="12"/>
    <n v="2.89"/>
    <n v="2.89"/>
    <n v="4780"/>
    <n v="13823.320000000007"/>
    <n v="2.8919079497907965"/>
    <n v="0.24099232914923305"/>
    <n v="2.6509156206415634"/>
    <m/>
    <m/>
    <n v="0"/>
  </r>
  <r>
    <s v="ZK976"/>
    <s v="Cévka odsávací CH12 s přerušovačem sání, délka 50 cm, P01171a"/>
    <x v="0"/>
    <s v="Z 503_OSTAT"/>
    <s v="Cévky"/>
    <n v="12"/>
    <n v="2.89"/>
    <n v="2.89"/>
    <n v="11070"/>
    <n v="32013.339999999993"/>
    <n v="2.8919006323396559"/>
    <n v="0.24099171936163799"/>
    <n v="2.6509089129780179"/>
    <n v="12"/>
    <n v="2.6768000000000001"/>
    <n v="29632.175999999999"/>
  </r>
  <r>
    <s v="ZK977"/>
    <s v="Cévka odsávací CH14 s přerušovačem sání, délka 50 cm, P01173a"/>
    <x v="0"/>
    <s v="Z 503_OSTAT"/>
    <s v="Cévky"/>
    <n v="12"/>
    <n v="2.89"/>
    <n v="2.89"/>
    <n v="37967"/>
    <n v="109796.8100000001"/>
    <n v="2.8919011246608926"/>
    <n v="0.24099176038840772"/>
    <n v="2.650909364272485"/>
    <n v="12"/>
    <n v="2.6768000000000001"/>
    <n v="101630.0656"/>
  </r>
  <r>
    <s v="ZK978"/>
    <s v="Cévka odsávací CH16 s přerušovačem sání, délka 50 cm, P01175a"/>
    <x v="0"/>
    <s v="Z 503_OSTAT"/>
    <s v="Cévky"/>
    <n v="12"/>
    <n v="2.89"/>
    <n v="2.89"/>
    <n v="19111"/>
    <n v="55267.189999999944"/>
    <n v="2.8919046622364055"/>
    <n v="0.24099205518636713"/>
    <n v="2.6509126070500386"/>
    <m/>
    <m/>
    <n v="0"/>
  </r>
  <r>
    <s v="ZK979"/>
    <s v="Cévka odsávací CH18 s přerušovačem sání, délka 50 cm, P01177a"/>
    <x v="0"/>
    <s v="Z 503_OSTAT"/>
    <s v="Cévky"/>
    <n v="12"/>
    <n v="2.89"/>
    <n v="2.89"/>
    <n v="3199"/>
    <n v="9248.8900000000067"/>
    <n v="2.8911816192560198"/>
    <n v="0.24093180160466832"/>
    <n v="2.6502498176513516"/>
    <m/>
    <m/>
    <n v="0"/>
  </r>
  <r>
    <s v="ZK984"/>
    <s v="Dlaha radiální IXOS P2 úhlově stabilní 26-912-13-09 "/>
    <x v="2"/>
    <s v="Z 506_NAHRAD_KOV"/>
    <s v="Umělé tělní náhrady - kovové"/>
    <n v="12"/>
    <n v="5192.25"/>
    <n v="5192.25"/>
    <n v="1"/>
    <n v="5192.25"/>
    <n v="5192.25"/>
    <n v="432.6875"/>
    <n v="4759.5625"/>
    <m/>
    <m/>
    <n v="0"/>
  </r>
  <r>
    <s v="ZK985"/>
    <s v="Šroub kortikální smart-drive uzamykatelný 2.5 x 18 mm 26-905-18-09"/>
    <x v="2"/>
    <s v="Z 506_NAHRAD_KOV"/>
    <s v="Umělé tělní náhrady - kovové"/>
    <n v="12"/>
    <n v="878.72"/>
    <n v="878.73"/>
    <n v="9"/>
    <n v="7908.4900000000007"/>
    <n v="878.72111111111121"/>
    <n v="73.226759259259268"/>
    <n v="805.49435185185189"/>
    <m/>
    <m/>
    <n v="0"/>
  </r>
  <r>
    <s v="ZK986"/>
    <s v="Šroub kompresní HBS2 midi 22 mm 26-810-22-09"/>
    <x v="2"/>
    <s v="Z 506_NAHRAD_KOV"/>
    <s v="Umělé tělní náhrady - kovové"/>
    <n v="12"/>
    <n v="4208.2"/>
    <n v="4208.2"/>
    <n v="1"/>
    <n v="4208.2"/>
    <n v="4208.2"/>
    <n v="350.68333333333334"/>
    <n v="3857.5166666666664"/>
    <m/>
    <m/>
    <n v="0"/>
  </r>
  <r>
    <s v="ZK993"/>
    <s v="Šroub kortikální smart-drive uzamykatelný 2.5 x 20 mm 26-905-20-09"/>
    <x v="2"/>
    <s v="Z 506_NAHRAD_KOV"/>
    <s v="Umělé tělní náhrady - kovové"/>
    <n v="12"/>
    <n v="878.72"/>
    <n v="878.72"/>
    <n v="14"/>
    <n v="12302.04"/>
    <n v="878.7171428571429"/>
    <n v="73.226428571428571"/>
    <n v="805.49071428571438"/>
    <m/>
    <m/>
    <n v="0"/>
  </r>
  <r>
    <s v="ZK998"/>
    <s v="Implantát mandibulární dlaha rekonstrukční MatrixMANDIBLE zalomená pravá 7 + 23 otv. 2.8 mm 04.503.773"/>
    <x v="34"/>
    <s v="Z 509_ZUBOL"/>
    <s v="Zubolékařský materiál"/>
    <n v="12"/>
    <n v="21376.35"/>
    <n v="21376.35"/>
    <n v="1"/>
    <n v="21376.35"/>
    <n v="21376.35"/>
    <n v="1781.3625"/>
    <n v="19594.987499999999"/>
    <m/>
    <m/>
    <n v="0"/>
  </r>
  <r>
    <s v="ZK999"/>
    <s v="Implantát mandibulární šroub MatrixMANDIBLE LOCK  MatrixMANDIBLE LOCK pr. 2.4 x 14 mm 04.503.644.01C"/>
    <x v="34"/>
    <s v="Z 509_ZUBOL"/>
    <s v="Zubolékařský materiál"/>
    <n v="12"/>
    <n v="1485.19"/>
    <n v="1485.19"/>
    <n v="1"/>
    <n v="1485.19"/>
    <n v="1485.19"/>
    <n v="123.76583333333333"/>
    <n v="1361.4241666666667"/>
    <n v="12"/>
    <n v="1562.165"/>
    <n v="1562.165"/>
  </r>
  <r>
    <s v="ZL006"/>
    <s v="Obal na pumpu infuzní elastomerickou INFUSOR LV (infuzor carry pouch) bal. á 50 ks WPB1"/>
    <x v="0"/>
    <s v="Z 503_OSTAT"/>
    <s v="Ostatní - všeobecný materiál"/>
    <n v="21"/>
    <n v="39.93"/>
    <n v="54.45"/>
    <n v="250"/>
    <n v="12886.5"/>
    <n v="51.545999999999999"/>
    <n v="2.4545714285714286"/>
    <n v="49.091428571428573"/>
    <m/>
    <m/>
    <n v="0"/>
  </r>
  <r>
    <s v="ZL008"/>
    <s v="Dlaha radiální IXOS P4 úhlově stabilní 26-914-13-09 "/>
    <x v="2"/>
    <s v="Z 506_NAHRAD_KOV"/>
    <s v="Umělé tělní náhrady - kovové"/>
    <n v="12"/>
    <n v="8283.67"/>
    <n v="8283.67"/>
    <n v="1"/>
    <n v="8283.67"/>
    <n v="8283.67"/>
    <n v="690.30583333333334"/>
    <n v="7593.3641666666663"/>
    <m/>
    <m/>
    <n v="0"/>
  </r>
  <r>
    <s v="ZL009"/>
    <s v="Šroub kortikální smart-drive uzamykatelný 2.5 x 22 mm 26-905-22-09"/>
    <x v="2"/>
    <s v="Z 506_NAHRAD_KOV"/>
    <s v="Umělé tělní náhrady - kovové"/>
    <n v="12"/>
    <n v="878.71"/>
    <n v="878.73"/>
    <n v="11"/>
    <n v="9665.91"/>
    <n v="878.71909090909094"/>
    <n v="73.226590909090916"/>
    <n v="805.49250000000006"/>
    <m/>
    <m/>
    <n v="0"/>
  </r>
  <r>
    <s v="ZL012"/>
    <s v="Adaptér w/w 5206634"/>
    <x v="0"/>
    <s v="Z 503_OSTAT"/>
    <s v="Ostatní - všeobecný materiál"/>
    <n v="21"/>
    <n v="11.51"/>
    <n v="11.51"/>
    <n v="100"/>
    <n v="1150.71"/>
    <n v="11.507100000000001"/>
    <n v="0.54795714285714292"/>
    <n v="10.959142857142858"/>
    <m/>
    <m/>
    <n v="0"/>
  </r>
  <r>
    <s v="ZL018"/>
    <s v="Drát vodící 1,10 mm kalibrovaný bal. á 10 ks 26-850-00-05"/>
    <x v="0"/>
    <s v="Z 503_OSTAT"/>
    <s v="Ostatní - všeobecný materiál"/>
    <n v="21"/>
    <n v="344.44"/>
    <n v="344.44"/>
    <n v="10"/>
    <n v="3444.39"/>
    <n v="344.43899999999996"/>
    <n v="16.401857142857143"/>
    <n v="328.03714285714284"/>
    <m/>
    <m/>
    <n v="0"/>
  </r>
  <r>
    <s v="ZL019"/>
    <s v="Šroub kompresní HBS2 mini 10 mm 26-820-10-09"/>
    <x v="2"/>
    <s v="Z 506_NAHRAD_KOV"/>
    <s v="Umělé tělní náhrady - kovové"/>
    <n v="12"/>
    <n v="3510.26"/>
    <n v="3510.26"/>
    <n v="1"/>
    <n v="3510.26"/>
    <n v="3510.26"/>
    <n v="292.5216666666667"/>
    <n v="3217.7383333333337"/>
    <m/>
    <m/>
    <n v="0"/>
  </r>
  <r>
    <s v="ZL024"/>
    <s v="Šroub kortikální smart-drive uzamykatelný 2.5 x 24 mm 26-905-24-09"/>
    <x v="2"/>
    <s v="Z 506_NAHRAD_KOV"/>
    <s v="Umělé tělní náhrady - kovové"/>
    <n v="12"/>
    <n v="878.72"/>
    <n v="878.73"/>
    <n v="5"/>
    <n v="4393.59"/>
    <n v="878.71800000000007"/>
    <n v="73.226500000000001"/>
    <n v="805.49150000000009"/>
    <m/>
    <m/>
    <n v="0"/>
  </r>
  <r>
    <s v="ZL031"/>
    <s v="Šroub kortikální HD7 2,5 x 20 mm A-5700.20/1"/>
    <x v="2"/>
    <s v="Z 506_NAHRAD_KOV"/>
    <s v="Umělé tělní náhrady - kovové"/>
    <n v="12"/>
    <n v="621"/>
    <n v="621"/>
    <n v="2"/>
    <n v="1242"/>
    <n v="621"/>
    <n v="51.75"/>
    <n v="569.25"/>
    <m/>
    <m/>
    <n v="0"/>
  </r>
  <r>
    <s v="ZL033"/>
    <s v="Štěp kostní vazivový zmrazený Sternum BR1205011-006"/>
    <x v="9"/>
    <s v="Z 507_IMLAN"/>
    <s v="Implantáty biologické"/>
    <n v="12"/>
    <n v="27800"/>
    <n v="27800"/>
    <n v="1"/>
    <n v="27800"/>
    <n v="27800"/>
    <n v="2316.6666666666665"/>
    <n v="25483.333333333332"/>
    <m/>
    <m/>
    <n v="0"/>
  </r>
  <r>
    <s v="ZL047"/>
    <s v="Gobleta plast.v.12 cm prům. 12 mm  bal. 300 ks 006677"/>
    <x v="0"/>
    <s v="Z 503_OSTAT"/>
    <s v="Ostatní - všeobecný materiál"/>
    <n v="21"/>
    <n v="19.97"/>
    <n v="19.97"/>
    <n v="300"/>
    <n v="5989.5"/>
    <n v="19.965"/>
    <n v="0.95071428571428573"/>
    <n v="19.014285714285712"/>
    <m/>
    <m/>
    <n v="0"/>
  </r>
  <r>
    <s v="ZL049"/>
    <s v="Šroub kortikální smart-drive 2.5 x 17 mm 26-906-17-09  "/>
    <x v="2"/>
    <s v="Z 506_NAHRAD_KOV"/>
    <s v="Umělé tělní náhrady - kovové"/>
    <n v="12"/>
    <n v="680.69"/>
    <n v="680.69"/>
    <n v="1"/>
    <n v="680.69"/>
    <n v="680.69"/>
    <n v="56.724166666666669"/>
    <n v="623.96583333333342"/>
    <m/>
    <m/>
    <n v="0"/>
  </r>
  <r>
    <s v="ZL058"/>
    <s v="Vrták k vrtačce MIDAS REX Medtronic, kulička kroucená 30 mm 9 cm 9BA30"/>
    <x v="0"/>
    <s v="Z 503_OSTAT"/>
    <s v="Fréza, vrták"/>
    <n v="21"/>
    <n v="2600.29"/>
    <n v="2600.29"/>
    <n v="5"/>
    <n v="13001.45"/>
    <n v="2600.29"/>
    <n v="123.82333333333334"/>
    <n v="2476.4666666666667"/>
    <m/>
    <m/>
    <n v="0"/>
  </r>
  <r>
    <s v="ZL059"/>
    <s v="Vrták k vrtačce MIDAS REX Medtronic, kulička kroucená 40 mm 9 cm 9BA40"/>
    <x v="0"/>
    <s v="Z 503_OSTAT"/>
    <s v="Fréza, vrták"/>
    <n v="21"/>
    <n v="2600.29"/>
    <n v="2600.44"/>
    <n v="14"/>
    <n v="36405.370000000003"/>
    <n v="2600.3835714285715"/>
    <n v="123.82778911564625"/>
    <n v="2476.5557823129252"/>
    <m/>
    <m/>
    <n v="0"/>
  </r>
  <r>
    <s v="ZL060"/>
    <s v="Vrták k vrtačce MIDAS REX Medtronic, kulička kroucená 50 mm 9 cm 9BA50"/>
    <x v="0"/>
    <s v="Z 503_OSTAT"/>
    <s v="Fréza, vrták"/>
    <n v="21"/>
    <n v="2600.44"/>
    <n v="2600.44"/>
    <n v="2"/>
    <n v="5200.87"/>
    <n v="2600.4349999999999"/>
    <n v="123.83023809523809"/>
    <n v="2476.6047619047617"/>
    <m/>
    <m/>
    <n v="0"/>
  </r>
  <r>
    <s v="ZL061"/>
    <s v="Vrták k vrtačce MIDAS REX Medtronic, kulička kroucená 60 mm 9 cm 9BA60"/>
    <x v="0"/>
    <s v="Z 503_OSTAT"/>
    <s v="Fréza, vrták"/>
    <n v="21"/>
    <n v="2600.29"/>
    <n v="2600.44"/>
    <n v="45"/>
    <n v="117015.95999999999"/>
    <n v="2600.3546666666666"/>
    <n v="123.8264126984127"/>
    <n v="2476.5282539682539"/>
    <n v="21"/>
    <n v="2600.29"/>
    <n v="117013.05"/>
  </r>
  <r>
    <s v="ZL062"/>
    <s v="Vrták diamantový kulička prům. 3,0 mm délka 90 mm k vrtačce Midas Rex Legend Stylus 9BA30D"/>
    <x v="0"/>
    <s v="Z 503_OSTAT"/>
    <s v="Ostatní - všeobecný materiál"/>
    <n v="21"/>
    <n v="2914.61"/>
    <n v="2914.61"/>
    <n v="10"/>
    <n v="29146.12"/>
    <n v="2914.6120000000001"/>
    <n v="138.79104761904762"/>
    <n v="2775.8209523809523"/>
    <m/>
    <m/>
    <n v="0"/>
  </r>
  <r>
    <s v="ZL063"/>
    <s v="Vrták diamantový kulička prům. 4,0 mm délka 90 mm k vrtačce Midas Rex Legend Stylus 9BA40D"/>
    <x v="0"/>
    <s v="Z 503_OSTAT"/>
    <s v="Ostatní - všeobecný materiál"/>
    <n v="21"/>
    <n v="2914.61"/>
    <n v="2914.61"/>
    <n v="19"/>
    <n v="55377.630000000005"/>
    <n v="2914.6121052631584"/>
    <n v="138.79105263157896"/>
    <n v="2775.8210526315793"/>
    <m/>
    <m/>
    <n v="0"/>
  </r>
  <r>
    <s v="ZL064"/>
    <s v="Vrták diamantový kulička prům. 5,0 mm délka 90 mm k vrtačce Midas Rex Legend Stylus 9BA50D"/>
    <x v="0"/>
    <s v="Z 503_OSTAT"/>
    <s v="Ostatní - všeobecný materiál"/>
    <n v="21"/>
    <n v="2914.61"/>
    <n v="2914.61"/>
    <n v="28"/>
    <n v="81609.12999999999"/>
    <n v="2914.6117857142854"/>
    <n v="138.79103741496596"/>
    <n v="2775.8207482993193"/>
    <m/>
    <m/>
    <n v="0"/>
  </r>
  <r>
    <s v="ZL065"/>
    <s v="Vrták diamantový kulička prům. 6,0 mm délka 90 mm k vrtačce Midas Rex Legend Stylus 9BA60D"/>
    <x v="0"/>
    <s v="Z 503_OSTAT"/>
    <s v="Ostatní - všeobecný materiál"/>
    <n v="12"/>
    <n v="2914.61"/>
    <n v="2914.61"/>
    <n v="137"/>
    <n v="399301.7699999999"/>
    <n v="2914.6114598540139"/>
    <n v="242.88428832116782"/>
    <n v="2671.7271715328461"/>
    <n v="12"/>
    <n v="2697.82"/>
    <n v="369601.34"/>
  </r>
  <r>
    <s v="ZL069"/>
    <s v="Rukavice operační latex bez pudru sterilní  PF ansell gammex vel. 5,5 330048055"/>
    <x v="32"/>
    <s v="Z 532 RUK"/>
    <s v="Rukavice sterilní"/>
    <n v="21"/>
    <n v="17.670000000000002"/>
    <n v="17.670000000000002"/>
    <n v="1450"/>
    <n v="25615.7"/>
    <n v="17.666"/>
    <n v="0.84123809523809523"/>
    <n v="16.824761904761907"/>
    <m/>
    <m/>
    <n v="0"/>
  </r>
  <r>
    <s v="ZL094"/>
    <s v="Šroub zaslepovací PH 0 mm Targon KB610T"/>
    <x v="2"/>
    <s v="Z 506_NAHRAD_KOV"/>
    <s v="Umělé tělní náhrady - kovové"/>
    <n v="12"/>
    <n v="2714.39"/>
    <n v="2930.99"/>
    <n v="10"/>
    <n v="27577.119999999999"/>
    <n v="2757.712"/>
    <n v="229.80933333333334"/>
    <n v="2527.9026666666668"/>
    <m/>
    <m/>
    <n v="0"/>
  </r>
  <r>
    <s v="ZL103"/>
    <s v="Depresor sklérální  - Spaide Pediatric Scleral Depressor, zahnutý, celková délka  nástroje - v rozpětí min. 80 mm, max. 125 mm E5112"/>
    <x v="38"/>
    <s v="Z 510_DDHM NAS"/>
    <s v="DHM zdravotnický materiál a nástroje (od 3000 Kč)"/>
    <n v="21"/>
    <n v="4273.4799999999996"/>
    <n v="4273.4799999999996"/>
    <n v="3"/>
    <n v="12820.43"/>
    <n v="4273.4766666666665"/>
    <n v="203.49888888888887"/>
    <n v="4069.9777777777776"/>
    <m/>
    <m/>
    <n v="0"/>
  </r>
  <r>
    <s v="ZL105"/>
    <s v="Nástavec Vacuette pro odběr moče ke zkumavce vacuete 450251"/>
    <x v="0"/>
    <s v="Z 503_OSTAT"/>
    <s v="Ostatní - všeobecný materiál"/>
    <n v="12"/>
    <n v="2.59"/>
    <n v="2.59"/>
    <n v="51300"/>
    <n v="132577.28000000049"/>
    <n v="2.5843524366471833"/>
    <n v="0.21536270305393193"/>
    <n v="2.3689897335932515"/>
    <n v="12"/>
    <n v="2.3967999999999998"/>
    <n v="122955.84"/>
  </r>
  <r>
    <s v="ZL106"/>
    <s v="Šití premicron zelený 2/0 (3) bal. á 36 ks C0026315"/>
    <x v="33"/>
    <s v="Z 529 SITI"/>
    <s v="Šití"/>
    <n v="12"/>
    <n v="59.64"/>
    <n v="59.64"/>
    <n v="108"/>
    <n v="6440.9400000000005"/>
    <n v="59.638333333333335"/>
    <n v="4.9698611111111113"/>
    <n v="54.668472222222221"/>
    <m/>
    <m/>
    <n v="0"/>
  </r>
  <r>
    <s v="ZL112"/>
    <s v="Destička PCR bílá 96 x 0,3 ml pro analyzátor cobas z480+zateplovací folie 05232724 "/>
    <x v="35"/>
    <s v="Z 505_SKLO_LAB MAT"/>
    <s v="Laboratorní materiál"/>
    <n v="21"/>
    <n v="251.58"/>
    <n v="251.58"/>
    <n v="50"/>
    <n v="12579.16"/>
    <n v="251.58320000000001"/>
    <n v="11.980152380952381"/>
    <n v="239.60304761904763"/>
    <m/>
    <m/>
    <n v="0"/>
  </r>
  <r>
    <s v="ZL150"/>
    <s v="Šroub kortikální samořezný HA 3,5 x 22 mm 397129795271 "/>
    <x v="2"/>
    <s v="Z 506_NAHRAD_KOV"/>
    <s v="Umělé tělní náhrady - kovové"/>
    <n v="12"/>
    <n v="183.47"/>
    <n v="183.47"/>
    <n v="3"/>
    <n v="550.41"/>
    <n v="183.47"/>
    <n v="15.289166666666667"/>
    <n v="168.18083333333334"/>
    <n v="12"/>
    <n v="178.685"/>
    <n v="536.05500000000006"/>
  </r>
  <r>
    <s v="ZL168"/>
    <s v="Šroub kanylovaný 4.5 mm 214.454"/>
    <x v="2"/>
    <s v="Z 506_NAHRAD_KOV"/>
    <s v="Umělé tělní náhrady - kovové"/>
    <n v="12"/>
    <n v="618.70000000000005"/>
    <n v="618.70000000000005"/>
    <n v="2"/>
    <n v="1237.4000000000001"/>
    <n v="618.70000000000005"/>
    <n v="51.558333333333337"/>
    <n v="567.14166666666665"/>
    <m/>
    <m/>
    <n v="0"/>
  </r>
  <r>
    <s v="ZL174"/>
    <s v="Systém odsávací uzavřený TS Comfortsoft CH 14 30 cm 72 hod. bal. á 20 ks 02-011-05"/>
    <x v="0"/>
    <s v="Z 503_OSTAT"/>
    <s v="Systémy odsávací"/>
    <n v="12"/>
    <n v="205.7"/>
    <n v="205.7"/>
    <n v="140"/>
    <n v="28798"/>
    <n v="205.7"/>
    <n v="17.141666666666666"/>
    <n v="188.55833333333334"/>
    <n v="12"/>
    <n v="190.4"/>
    <n v="26656"/>
  </r>
  <r>
    <s v="ZL180"/>
    <s v="Ingoty LT IPS e-max Press barva A2 bal. á 5 ks IV605274 "/>
    <x v="34"/>
    <s v="Z 509_ZUBOL"/>
    <s v="Zubolékařský materiál"/>
    <n v="21"/>
    <n v="3481.45"/>
    <n v="3481.45"/>
    <n v="1"/>
    <n v="3481.45"/>
    <n v="3481.45"/>
    <n v="165.78333333333333"/>
    <n v="3315.6666666666665"/>
    <m/>
    <m/>
    <n v="0"/>
  </r>
  <r>
    <s v="ZL183"/>
    <s v="Ingoty LT IPS e-max Press barva D2 bal. á 5 ks IV626311"/>
    <x v="34"/>
    <s v="Z 509_ZUBOL"/>
    <s v="Zubolékařský materiál"/>
    <n v="21"/>
    <n v="635.02"/>
    <n v="635.02"/>
    <n v="5"/>
    <n v="3175.08"/>
    <n v="635.01599999999996"/>
    <n v="30.238857142857142"/>
    <n v="604.77714285714285"/>
    <m/>
    <m/>
    <n v="0"/>
  </r>
  <r>
    <s v="ZL196"/>
    <s v="Síťka extrakční na polypy endoskopická 3 x 6 cm 230 cm bal. á 10 ks 711151"/>
    <x v="4"/>
    <s v="Z 523_STAPLE"/>
    <s v="Staplery, endosk., extraktory"/>
    <n v="21"/>
    <n v="1862.19"/>
    <n v="1862.19"/>
    <n v="10"/>
    <n v="18621.900000000001"/>
    <n v="1862.19"/>
    <n v="88.675714285714292"/>
    <n v="1773.5142857142857"/>
    <m/>
    <m/>
    <n v="0"/>
  </r>
  <r>
    <s v="ZL200"/>
    <s v="Šlacha svalová zmrazená tibialis ant.300001-334 (300009)"/>
    <x v="9"/>
    <s v="Z 507_IMLAN"/>
    <s v="Implantáty biologické"/>
    <n v="12"/>
    <n v="14170.99"/>
    <n v="14170.99"/>
    <n v="15"/>
    <n v="212564.84999999998"/>
    <n v="14170.989999999998"/>
    <n v="1180.9158333333332"/>
    <n v="12990.074166666665"/>
    <n v="12"/>
    <n v="13801.3125"/>
    <n v="207019.6875"/>
  </r>
  <r>
    <s v="ZL207"/>
    <s v="Stojan na zkumavky D 17 pro S-Monovette a zkumavky bez úchytů zelený 93.852.173"/>
    <x v="0"/>
    <s v="Z 503_OSTAT"/>
    <s v="Ostatní - všeobecný materiál"/>
    <n v="21"/>
    <n v="331.54"/>
    <n v="331.54"/>
    <n v="5"/>
    <n v="1657.7"/>
    <n v="331.54"/>
    <n v="15.787619047619049"/>
    <n v="315.75238095238097"/>
    <m/>
    <m/>
    <n v="0"/>
  </r>
  <r>
    <s v="ZL209"/>
    <s v="Šroub kortikální XC, HA 6,0 mm R99612680"/>
    <x v="2"/>
    <s v="Z 506_NAHRAD_KOV"/>
    <s v="Umělé tělní náhrady - kovové"/>
    <n v="12"/>
    <n v="3109.6"/>
    <n v="3109.6"/>
    <n v="2"/>
    <n v="6219.2"/>
    <n v="3109.6"/>
    <n v="259.13333333333333"/>
    <n v="2850.4666666666667"/>
    <m/>
    <m/>
    <n v="0"/>
  </r>
  <r>
    <s v="ZL249"/>
    <s v="Hadice vrapovaná metráž dělitelná po 400 mm bal. á 50 m 038-01-228R"/>
    <x v="37"/>
    <s v="Z 542 INTENZ_PECE"/>
    <s v="Intenzívní péče, operační sály"/>
    <n v="21"/>
    <n v="15.39"/>
    <n v="15.39"/>
    <n v="2500"/>
    <n v="38478"/>
    <n v="15.3912"/>
    <n v="0.73291428571428574"/>
    <n v="14.658285714285714"/>
    <m/>
    <m/>
    <n v="0"/>
  </r>
  <r>
    <s v="ZL257"/>
    <s v="Šití novosyn quick undy 5/0 (1) bal. á 36 ks C3046311"/>
    <x v="33"/>
    <s v="Z 529 SITI"/>
    <s v="Šití"/>
    <n v="12"/>
    <n v="108.26"/>
    <n v="108.26"/>
    <n v="432"/>
    <n v="46767.24"/>
    <n v="108.25749999999999"/>
    <n v="9.0214583333333334"/>
    <n v="99.236041666666665"/>
    <m/>
    <m/>
    <n v="0"/>
  </r>
  <r>
    <s v="ZL260"/>
    <s v="Expander tkáňový mentor 100cc smooth rectangle 350-4301M"/>
    <x v="45"/>
    <s v="Z 521_NAHRAD_OPECH"/>
    <s v="Umělé tělní náhrady - OPECH - samoplátci"/>
    <n v="12"/>
    <n v="4790.43"/>
    <n v="4790.43"/>
    <n v="1"/>
    <n v="4790.43"/>
    <n v="4790.43"/>
    <n v="399.20250000000004"/>
    <n v="4391.2275"/>
    <n v="12"/>
    <n v="5365.28"/>
    <n v="5365.28"/>
  </r>
  <r>
    <s v="ZL268"/>
    <s v="Čidlo saturační masimo infant adhesivní 3 - 20 kg bal. á 20 ks 2319"/>
    <x v="0"/>
    <s v="Z 503_OSTAT"/>
    <s v="Senzory, čidla "/>
    <n v="21"/>
    <n v="484"/>
    <n v="544.5"/>
    <n v="110"/>
    <n v="58685"/>
    <n v="533.5"/>
    <n v="25.404761904761905"/>
    <n v="508.09523809523807"/>
    <m/>
    <m/>
    <n v="0"/>
  </r>
  <r>
    <s v="ZL279"/>
    <s v="Kabel propojovací Saline Mode A0001A"/>
    <x v="0"/>
    <s v="Z 503_OSTAT"/>
    <s v="Kabely propojovací"/>
    <n v="21"/>
    <n v="7139"/>
    <n v="7139"/>
    <n v="7"/>
    <n v="49973"/>
    <n v="7139"/>
    <n v="339.95238095238096"/>
    <n v="6799.0476190476193"/>
    <m/>
    <m/>
    <n v="0"/>
  </r>
  <r>
    <s v="ZL295"/>
    <s v="Trokar s chráněným ostřím a fixačním balonkem 11 x 100 mm CFB33"/>
    <x v="0"/>
    <s v="Z 503_OSTAT"/>
    <s v="Trokar hrudní"/>
    <n v="21"/>
    <n v="1101.71"/>
    <n v="1101.71"/>
    <n v="12"/>
    <n v="13220.46"/>
    <n v="1101.7049999999999"/>
    <n v="52.462142857142851"/>
    <n v="1049.242857142857"/>
    <m/>
    <m/>
    <n v="0"/>
  </r>
  <r>
    <s v="ZL301"/>
    <s v="Nůžky chirurgické zahnuté hrotnaté 150 mm B397113080320"/>
    <x v="0"/>
    <s v="Z 503_OSTAT"/>
    <s v="Nástroje chirurgické do 1 roku"/>
    <n v="21"/>
    <n v="474.8"/>
    <n v="474.8"/>
    <n v="51"/>
    <n v="24215"/>
    <n v="474.80392156862746"/>
    <n v="22.609710550887023"/>
    <n v="452.19421101774043"/>
    <m/>
    <m/>
    <n v="0"/>
  </r>
  <r>
    <s v="ZL328"/>
    <s v="Čočka nitr. artisan aphakia 20,0 dpt O 205 20,0"/>
    <x v="1"/>
    <s v="Z 515_NAHRAD_OST"/>
    <s v="Umělé tělní náhrady - ostatní"/>
    <n v="12"/>
    <n v="8625"/>
    <n v="8625"/>
    <n v="1"/>
    <n v="8625"/>
    <n v="8625"/>
    <n v="718.75"/>
    <n v="7906.25"/>
    <m/>
    <m/>
    <n v="0"/>
  </r>
  <r>
    <s v="ZL332"/>
    <s v="Systém odsávací uzavřený TS Comfortsoft CH 16 30 cm 72 hod., bal 25 ks, 02-011-06"/>
    <x v="0"/>
    <s v="Z 503_OSTAT"/>
    <s v="Systémy odsávací"/>
    <n v="21"/>
    <n v="205.7"/>
    <n v="205.7"/>
    <n v="95"/>
    <n v="19541.5"/>
    <n v="205.7"/>
    <n v="9.7952380952380942"/>
    <n v="195.9047619047619"/>
    <m/>
    <m/>
    <n v="0"/>
  </r>
  <r>
    <s v="ZL333"/>
    <s v="Systém odsávací uzavřený ET Comfortsoft CH 14 55 cm 72 hod. bal. á 20 ks 02-011-11"/>
    <x v="0"/>
    <s v="Z 503_OSTAT"/>
    <s v="Systémy odsávací"/>
    <n v="12"/>
    <n v="205.7"/>
    <n v="205.7"/>
    <n v="120"/>
    <n v="24684"/>
    <n v="205.7"/>
    <n v="17.141666666666666"/>
    <n v="188.55833333333334"/>
    <n v="12"/>
    <n v="190.4"/>
    <n v="22848"/>
  </r>
  <r>
    <s v="ZL335"/>
    <s v="Systém odsávací uzavřený TS Comfortsoft CH 8 30 cm 72 hod. bal. á 25 ks 02-011-02"/>
    <x v="0"/>
    <s v="Z 503_OSTAT"/>
    <s v="Systémy odsávací"/>
    <n v="21"/>
    <n v="205.7"/>
    <n v="205.7"/>
    <n v="20"/>
    <n v="4114"/>
    <n v="205.7"/>
    <n v="9.7952380952380942"/>
    <n v="195.9047619047619"/>
    <m/>
    <m/>
    <n v="0"/>
  </r>
  <r>
    <s v="ZL336"/>
    <s v="Baňka s plochým dnem 10/6000 úzkohrdlá VTRB632411117958"/>
    <x v="35"/>
    <s v="Z 505_SKLO_LAB MAT"/>
    <s v="Laboratorní sklo"/>
    <n v="21"/>
    <n v="1614.16"/>
    <n v="1614.16"/>
    <n v="1"/>
    <n v="1614.16"/>
    <n v="1614.16"/>
    <n v="76.864761904761906"/>
    <n v="1537.2952380952381"/>
    <m/>
    <m/>
    <n v="0"/>
  </r>
  <r>
    <s v="ZL346"/>
    <s v="Rukavice operační latex bez pudru chlorované sterilní ansell gammex PF sensitive vel. 8,5 bal. á 50 párů 330051085"/>
    <x v="32"/>
    <s v="Z 532 RUK"/>
    <s v="Rukavice sterilní"/>
    <n v="12"/>
    <n v="20.93"/>
    <n v="20.93"/>
    <n v="1450"/>
    <n v="30352.850000000006"/>
    <n v="20.933000000000003"/>
    <n v="1.7444166666666669"/>
    <n v="19.188583333333337"/>
    <n v="12"/>
    <n v="19.375999999999998"/>
    <n v="28095.199999999997"/>
  </r>
  <r>
    <s v="ZL352"/>
    <s v="Dláto Osteotom COTTLE, se značením hloubky, 10 mm, délka 180 mm OL299R"/>
    <x v="0"/>
    <s v="Z 503_OSTAT"/>
    <s v="Nástroje chirurgické do 1 roku"/>
    <n v="21"/>
    <n v="1593.55"/>
    <n v="1593.55"/>
    <n v="1"/>
    <n v="1593.55"/>
    <n v="1593.55"/>
    <n v="75.883333333333326"/>
    <n v="1517.6666666666665"/>
    <m/>
    <m/>
    <n v="0"/>
  </r>
  <r>
    <s v="ZL362"/>
    <s v="Rozvěrač na ránu ANDERSON-ADSON Retractor (Self Retaining), 190 mm, 4 x 4 hroty, ostrý, s ráčnou BV250R"/>
    <x v="38"/>
    <s v="Z 510_DDHM NAS"/>
    <s v="DHM zdravotnický materiál a nástroje (od 3000 Kč)"/>
    <n v="21"/>
    <n v="14416.71"/>
    <n v="14416.71"/>
    <n v="10"/>
    <n v="144167.14000000001"/>
    <n v="14416.714000000002"/>
    <n v="686.51019047619059"/>
    <n v="13730.203809523811"/>
    <m/>
    <m/>
    <n v="0"/>
  </r>
  <r>
    <s v="ZL376"/>
    <s v="Víko kontejneru PRIMELINE PRO 1/2 modré JP122"/>
    <x v="38"/>
    <s v="Z 510_DDHM NAS"/>
    <s v="DHM zdravotnický materiál a nástroje (od 3000 Kč)"/>
    <n v="21"/>
    <n v="10574.19"/>
    <n v="11314.33"/>
    <n v="2"/>
    <n v="21888.52"/>
    <n v="10944.26"/>
    <n v="521.15523809523813"/>
    <n v="10423.104761904762"/>
    <m/>
    <m/>
    <n v="0"/>
  </r>
  <r>
    <s v="ZL379"/>
    <s v="Tamponáda suchá 4 vrstvá obvaz 1,5 x 500 cm šnek bal. á 50 ks 0355"/>
    <x v="29"/>
    <s v="Z 502_OBVAZ"/>
    <s v="Obvazový materiál"/>
    <n v="12"/>
    <n v="20.7"/>
    <n v="22.02"/>
    <n v="200"/>
    <n v="4206.1000000000004"/>
    <n v="21.030500000000004"/>
    <n v="1.7525416666666669"/>
    <n v="19.277958333333338"/>
    <m/>
    <m/>
    <n v="0"/>
  </r>
  <r>
    <s v="ZL390"/>
    <s v="Dlaha volární na distální rádius 2.5 adaptivní A-4750.63"/>
    <x v="2"/>
    <s v="Z 506_NAHRAD_KOV"/>
    <s v="Umělé tělní náhrady - kovové"/>
    <n v="12"/>
    <n v="9168.9500000000007"/>
    <n v="9168.9500000000007"/>
    <n v="2"/>
    <n v="18337.900000000001"/>
    <n v="9168.9500000000007"/>
    <n v="764.07916666666677"/>
    <n v="8404.8708333333343"/>
    <m/>
    <m/>
    <n v="0"/>
  </r>
  <r>
    <s v="ZL391"/>
    <s v="Dlaha na distální ulnu 2.5 mm Y 2/5 otvorů A-4750.91  "/>
    <x v="2"/>
    <s v="Z 506_NAHRAD_KOV"/>
    <s v="Umělé tělní náhrady - kovové"/>
    <n v="12"/>
    <n v="7266.85"/>
    <n v="7266.85"/>
    <n v="2"/>
    <n v="14533.7"/>
    <n v="7266.85"/>
    <n v="605.57083333333333"/>
    <n v="6661.2791666666672"/>
    <n v="12"/>
    <n v="7077.28"/>
    <n v="14154.56"/>
  </r>
  <r>
    <s v="ZL410"/>
    <s v="Krytí gelové Hemagel 100 g A2681147"/>
    <x v="29"/>
    <s v="Z 502_OBVAZ"/>
    <s v="Obvazový materiál"/>
    <n v="12"/>
    <n v="791.39"/>
    <n v="796.92"/>
    <n v="128"/>
    <n v="101646.08"/>
    <n v="794.11"/>
    <n v="66.17583333333333"/>
    <n v="727.93416666666667"/>
    <m/>
    <m/>
    <n v="0"/>
  </r>
  <r>
    <s v="ZL411"/>
    <s v="Cement pryskyřičný RelyX U 200 9026798"/>
    <x v="34"/>
    <s v="Z 509_ZUBOL"/>
    <s v="Zubolékařský materiál"/>
    <n v="12"/>
    <n v="3875.01"/>
    <n v="4599"/>
    <n v="3"/>
    <n v="12349.220000000001"/>
    <n v="4116.4066666666668"/>
    <n v="343.0338888888889"/>
    <n v="3773.3727777777776"/>
    <m/>
    <m/>
    <n v="0"/>
  </r>
  <r>
    <s v="ZL417"/>
    <s v="Materiál pro peritoneální dialýzu sáček výpustný malý - ruční výměna stay safe drainage set RB 2599901 k přístroji Sleep Safe"/>
    <x v="0"/>
    <s v="Z 503_OSTAT"/>
    <s v="Ostatní - peritoneální dialýza"/>
    <n v="12"/>
    <n v="256.52"/>
    <n v="256.52"/>
    <n v="395"/>
    <n v="101325.40000000002"/>
    <n v="256.52000000000004"/>
    <n v="21.376666666666669"/>
    <n v="235.14333333333337"/>
    <n v="12"/>
    <n v="237.44"/>
    <n v="93788.800000000003"/>
  </r>
  <r>
    <s v="ZL422"/>
    <s v="Sada na exp. plyny bal. á 6 ks 8065751014"/>
    <x v="0"/>
    <s v="Z 503_OSTAT"/>
    <s v="Ostatní - všeobecný materiál"/>
    <n v="21"/>
    <n v="1334.03"/>
    <n v="1334.03"/>
    <n v="18"/>
    <n v="24012.449999999997"/>
    <n v="1334.0249999999999"/>
    <n v="63.524999999999991"/>
    <n v="1270.4999999999998"/>
    <m/>
    <m/>
    <n v="0"/>
  </r>
  <r>
    <s v="ZL423"/>
    <s v="Hadice odsávací sterilní SERRES s koncovkami CH 26, žlutá bal. 20 ks délka 3 m FFM CT4032, CT-4034, H-4034/ST"/>
    <x v="37"/>
    <s v="Z 542 INTENZ_PECE"/>
    <s v="Intenzívní péče, operační sály"/>
    <n v="12"/>
    <n v="17.97"/>
    <n v="17.97"/>
    <n v="1980"/>
    <n v="35577.62000000001"/>
    <n v="17.968494949494954"/>
    <n v="1.4973745791245794"/>
    <n v="16.471120370370375"/>
    <n v="12"/>
    <n v="16.631999999999998"/>
    <n v="32931.359999999993"/>
  </r>
  <r>
    <s v="ZL425"/>
    <s v="Rukavice operační latex bez pudru sterilní VASCO OP GRIP vel. 7,0 bal. á 40 párů (8050153) 6081433"/>
    <x v="32"/>
    <s v="Z 532 RUK"/>
    <s v="Rukavice sterilní"/>
    <n v="21"/>
    <n v="26.3"/>
    <n v="26.3"/>
    <n v="200"/>
    <n v="5259.81"/>
    <n v="26.299050000000001"/>
    <n v="1.2523357142857143"/>
    <n v="25.046714285714287"/>
    <m/>
    <m/>
    <n v="0"/>
  </r>
  <r>
    <s v="ZL426"/>
    <s v="Rukavice operační latex bez pudru sterilní VASCO OP GRIP vel. 7,5 bal. á 40 párů (8050194) 6081441"/>
    <x v="32"/>
    <s v="Z 532 RUK"/>
    <s v="Rukavice sterilní"/>
    <n v="21"/>
    <n v="26.3"/>
    <n v="26.3"/>
    <n v="240"/>
    <n v="6311.76"/>
    <n v="26.298999999999999"/>
    <n v="1.2523333333333333"/>
    <n v="25.046666666666667"/>
    <m/>
    <m/>
    <n v="0"/>
  </r>
  <r>
    <s v="ZL431"/>
    <s v="Kapsle bikarbonátová Prášek pro příp.hemod.roztoků BiBag suchý bikarbonát 650 g bal. 16 ks 5060781"/>
    <x v="39"/>
    <s v="Z 525_HEMO"/>
    <s v="Dialyzační roztoky, materiál pro dialýzu"/>
    <n v="12"/>
    <n v="127.05"/>
    <n v="127.05"/>
    <n v="10624"/>
    <n v="1349779.2000000002"/>
    <n v="127.05000000000001"/>
    <n v="10.5875"/>
    <n v="116.46250000000001"/>
    <n v="12"/>
    <n v="117.6"/>
    <n v="1249382.3999999999"/>
  </r>
  <r>
    <s v="ZL432"/>
    <s v="Trokar hrudní CH10 délka 20 cm vnější pr. 3,3 mm bal. á 10 ks 02.000.30.010"/>
    <x v="0"/>
    <s v="Z 503_OSTAT"/>
    <s v="Trokar hrudní"/>
    <n v="21"/>
    <n v="150"/>
    <n v="150"/>
    <n v="30"/>
    <n v="4500.1100000000006"/>
    <n v="150.00366666666667"/>
    <n v="7.1430317460317463"/>
    <n v="142.86063492063494"/>
    <m/>
    <m/>
    <n v="0"/>
  </r>
  <r>
    <s v="ZL433"/>
    <s v="Trokar hrudní CH12 délka 20 cm vnější pr. 4,0 mm bal. á 10 ks 02.000.30.012"/>
    <x v="0"/>
    <s v="Z 503_OSTAT"/>
    <s v="Trokar hrudní"/>
    <n v="21"/>
    <n v="150"/>
    <n v="150"/>
    <n v="20"/>
    <n v="3000.08"/>
    <n v="150.00399999999999"/>
    <n v="7.1430476190476186"/>
    <n v="142.86095238095237"/>
    <m/>
    <m/>
    <n v="0"/>
  </r>
  <r>
    <s v="ZL434"/>
    <s v="Trokar hrudní CH16 délka 20 cm vnější pr. 5,3 mm bal. á 10 ks 02.000.30.016"/>
    <x v="0"/>
    <s v="Z 503_OSTAT"/>
    <s v="Trokar hrudní"/>
    <n v="21"/>
    <n v="150"/>
    <n v="150.01"/>
    <n v="32"/>
    <n v="4800.13"/>
    <n v="150.0040625"/>
    <n v="7.1430505952380958"/>
    <n v="142.86101190476191"/>
    <m/>
    <m/>
    <n v="0"/>
  </r>
  <r>
    <s v="ZL435"/>
    <s v="Trokar hrudní CH20 délka 40 cm vnější pr. 6,6 mm bal. á 10 ks 02.000.30.020"/>
    <x v="0"/>
    <s v="Z 503_OSTAT"/>
    <s v="Trokar hrudní"/>
    <n v="12"/>
    <n v="150"/>
    <n v="150.01"/>
    <n v="27"/>
    <n v="4050.1"/>
    <n v="150.00370370370371"/>
    <n v="12.500308641975309"/>
    <n v="137.50339506172838"/>
    <m/>
    <m/>
    <n v="0"/>
  </r>
  <r>
    <s v="ZL444"/>
    <s v="Matrice Hawe adapt 1202581202"/>
    <x v="34"/>
    <s v="Z 509_ZUBOL"/>
    <s v="Zubolékařský materiál"/>
    <n v="21"/>
    <n v="7.42"/>
    <n v="7.42"/>
    <n v="150"/>
    <n v="1113.5999999999999"/>
    <n v="7.4239999999999995"/>
    <n v="0.35352380952380952"/>
    <n v="7.0704761904761897"/>
    <m/>
    <m/>
    <n v="0"/>
  </r>
  <r>
    <s v="ZL452"/>
    <s v="Manžeta TK jednohadičková NIBP dospělá větší 33 - 47 cm U1869S"/>
    <x v="0"/>
    <s v="Z 503_OSTAT"/>
    <s v="Ostatní - všeobecný materiál"/>
    <n v="21"/>
    <n v="447.7"/>
    <n v="447.7"/>
    <n v="3"/>
    <n v="1343.1"/>
    <n v="447.7"/>
    <n v="21.31904761904762"/>
    <n v="426.38095238095235"/>
    <m/>
    <m/>
    <n v="0"/>
  </r>
  <r>
    <s v="ZL453"/>
    <s v="Manžeta TK jednohadičková NIBP dospělá 25 - 35 cm U1880S"/>
    <x v="0"/>
    <s v="Z 503_OSTAT"/>
    <s v="Ostatní - všeobecný materiál"/>
    <n v="21"/>
    <n v="326.7"/>
    <n v="326.73"/>
    <n v="9"/>
    <n v="2940.42"/>
    <n v="326.71333333333337"/>
    <n v="15.55777777777778"/>
    <n v="311.15555555555557"/>
    <m/>
    <m/>
    <n v="0"/>
  </r>
  <r>
    <s v="ZL463"/>
    <s v="Čočka kontaktní bandážní terapeutická Air Optix N&amp;D, ND1 (1 ks) , měsíční, bal. á  6 ks 41184138"/>
    <x v="0"/>
    <s v="Z 503_OSTAT"/>
    <s v="Stříkačky"/>
    <n v="12"/>
    <n v="172.88"/>
    <n v="226.37"/>
    <n v="426"/>
    <n v="93285.07"/>
    <n v="218.97903755868546"/>
    <n v="18.248253129890454"/>
    <n v="200.730784428795"/>
    <n v="12"/>
    <n v="220.46833333333333"/>
    <n v="93919.51"/>
  </r>
  <r>
    <s v="ZL468"/>
    <s v="Savka s odním.koncovkou - transp. zelená bal. á 100 ks,  MSF6007 "/>
    <x v="34"/>
    <s v="Z 509_ZUBOL"/>
    <s v="Zubolékařský materiál"/>
    <n v="12"/>
    <n v="0.79"/>
    <n v="1.1100000000000001"/>
    <n v="21400"/>
    <n v="21804.98"/>
    <n v="1.0189242990654206"/>
    <n v="8.4910358255451721E-2"/>
    <n v="0.93401394080996891"/>
    <n v="12"/>
    <n v="1.0600818181818181"/>
    <n v="22685.750909090908"/>
  </r>
  <r>
    <s v="ZL470"/>
    <s v="Materiál kompozitní Filtek ultimate A3-B 9025147"/>
    <x v="34"/>
    <s v="Z 509_ZUBOL"/>
    <s v="Zubolékařský materiál"/>
    <n v="12"/>
    <n v="1096"/>
    <n v="1096"/>
    <n v="1"/>
    <n v="1096"/>
    <n v="1096"/>
    <n v="91.333333333333329"/>
    <n v="1004.6666666666666"/>
    <m/>
    <m/>
    <n v="0"/>
  </r>
  <r>
    <s v="ZL477"/>
    <s v="Dlaha hřbetní H 2.5 pro distální radius levá A-4750.13"/>
    <x v="2"/>
    <s v="Z 506_NAHRAD_KOV"/>
    <s v="Umělé tělní náhrady - kovové"/>
    <n v="12"/>
    <n v="9028.65"/>
    <n v="9028.65"/>
    <n v="1"/>
    <n v="9028.65"/>
    <n v="9028.65"/>
    <n v="752.38749999999993"/>
    <n v="8276.2624999999989"/>
    <m/>
    <m/>
    <n v="0"/>
  </r>
  <r>
    <s v="ZL494"/>
    <s v="Balónek dilatační jícnový CRE Pulm 5,5 cm 12-15 mm od 75cm EACH M00550300"/>
    <x v="0"/>
    <s v="Z 503_OSTAT"/>
    <s v="Ostatní - všeobecný materiál"/>
    <n v="21"/>
    <n v="7078.5"/>
    <n v="7078.5"/>
    <n v="1"/>
    <n v="7078.5"/>
    <n v="7078.5"/>
    <n v="337.07142857142856"/>
    <n v="6741.4285714285716"/>
    <m/>
    <m/>
    <n v="0"/>
  </r>
  <r>
    <s v="ZL504"/>
    <s v="Drát retainerový  PENTA ONE - pětiramenný, pozlacený 24 karat.zlato ZMRW"/>
    <x v="34"/>
    <s v="Z 509_ZUBOL"/>
    <s v="Zubolékařský materiál"/>
    <n v="12"/>
    <n v="549"/>
    <n v="549"/>
    <n v="5"/>
    <n v="2745"/>
    <n v="549"/>
    <n v="45.75"/>
    <n v="503.25"/>
    <m/>
    <m/>
    <n v="0"/>
  </r>
  <r>
    <s v="ZL513"/>
    <s v="Vak na krev bal. á 50 ks Jostra Empty Blood Bag. 1000 ml JH10.04246"/>
    <x v="0"/>
    <s v="Z 503_OSTAT"/>
    <s v="Ostatní - všeobecný materiál"/>
    <n v="21"/>
    <n v="559.02"/>
    <n v="559.02"/>
    <n v="50"/>
    <n v="27951"/>
    <n v="559.02"/>
    <n v="26.619999999999997"/>
    <n v="532.4"/>
    <m/>
    <m/>
    <n v="0"/>
  </r>
  <r>
    <s v="ZL521"/>
    <s v="Granulát spongiozní ACE Nu Oss Collagen blok 6 x 7 x 8 mm 100 mg 509-9100"/>
    <x v="34"/>
    <s v="Z 509_ZUBOL"/>
    <s v="Zubolékařský materiál"/>
    <n v="12"/>
    <n v="1754.93"/>
    <n v="1754.93"/>
    <n v="2"/>
    <n v="3509.85"/>
    <n v="1754.925"/>
    <n v="146.24375000000001"/>
    <n v="1608.6812499999999"/>
    <m/>
    <m/>
    <n v="0"/>
  </r>
  <r>
    <s v="ZL525"/>
    <s v="Senzor k měření cerebrální oxymetrie somasensor INVOS pro dospělé bal. á 10 ks SAFB- SM"/>
    <x v="0"/>
    <s v="Z 503_OSTAT"/>
    <s v="Senzory, čidla "/>
    <n v="21"/>
    <n v="2407.9"/>
    <n v="2407.9"/>
    <n v="50"/>
    <n v="120395"/>
    <n v="2407.9"/>
    <n v="114.66190476190476"/>
    <n v="2293.2380952380954"/>
    <n v="12"/>
    <n v="2228.8000000000002"/>
    <n v="111440.00000000001"/>
  </r>
  <r>
    <s v="ZL526"/>
    <s v="Manžeta TK dvouhadičková NIBP dospělá 25 - 35 cm U1880D"/>
    <x v="0"/>
    <s v="Z 503_OSTAT"/>
    <s v="Ostatní - všeobecný materiál"/>
    <n v="21"/>
    <n v="326.7"/>
    <n v="327.67"/>
    <n v="2"/>
    <n v="654.37"/>
    <n v="327.185"/>
    <n v="15.580238095238096"/>
    <n v="311.60476190476192"/>
    <m/>
    <m/>
    <n v="0"/>
  </r>
  <r>
    <s v="ZL537"/>
    <s v="Sensor teplotní jednorázové bal. á 50 ks 2074817-001"/>
    <x v="0"/>
    <s v="Z 503_OSTAT"/>
    <s v="Senzory, čidla "/>
    <n v="21"/>
    <n v="559.02"/>
    <n v="559.02"/>
    <n v="150"/>
    <n v="83853"/>
    <n v="559.02"/>
    <n v="26.619999999999997"/>
    <n v="532.4"/>
    <m/>
    <m/>
    <n v="0"/>
  </r>
  <r>
    <s v="ZL542"/>
    <s v="Kleště úchopové nástavec CH 5/550 Richard Wolf 89526218 "/>
    <x v="38"/>
    <s v="Z 510_DDHM NAS"/>
    <s v="DHM zdravotnický materiál a nástroje (od 3000 Kč)"/>
    <n v="21"/>
    <n v="10635.9"/>
    <n v="10635.9"/>
    <n v="3"/>
    <n v="31907.7"/>
    <n v="10635.9"/>
    <n v="506.47142857142853"/>
    <n v="10129.428571428571"/>
    <m/>
    <m/>
    <n v="0"/>
  </r>
  <r>
    <s v="ZL555"/>
    <s v="Šroub kanylovaný kostní spongiózní HB 7/1,8 x 50/32 mm 397129798230"/>
    <x v="2"/>
    <s v="Z 506_NAHRAD_KOV"/>
    <s v="Umělé tělní náhrady - kovové"/>
    <n v="12"/>
    <n v="988.22"/>
    <n v="988.22"/>
    <n v="10"/>
    <n v="9882.18"/>
    <n v="988.21800000000007"/>
    <n v="82.351500000000001"/>
    <n v="905.86650000000009"/>
    <m/>
    <m/>
    <n v="0"/>
  </r>
  <r>
    <s v="ZL557"/>
    <s v="Šroub kostní spongiózní HB 7/1,8 x 60/16 mm 397129798060"/>
    <x v="2"/>
    <s v="Z 506_NAHRAD_KOV"/>
    <s v="Umělé tělní náhrady - kovové"/>
    <n v="12"/>
    <n v="988.22"/>
    <n v="988.22"/>
    <n v="13"/>
    <n v="12846.83"/>
    <n v="988.21769230769235"/>
    <n v="82.351474358974357"/>
    <n v="905.86621794871803"/>
    <m/>
    <m/>
    <n v="0"/>
  </r>
  <r>
    <s v="ZL558"/>
    <s v="Šroub kostní spongiózní HB 7/1,8 x 50/16 mm 397129798040"/>
    <x v="2"/>
    <s v="Z 506_NAHRAD_KOV"/>
    <s v="Umělé tělní náhrady - kovové"/>
    <n v="12"/>
    <n v="915.03"/>
    <n v="915.03"/>
    <n v="8"/>
    <n v="7320.26"/>
    <n v="915.03250000000003"/>
    <n v="76.252708333333331"/>
    <n v="838.77979166666671"/>
    <m/>
    <m/>
    <n v="0"/>
  </r>
  <r>
    <s v="ZL559"/>
    <s v="Šroub kostní spongiózní HB 7/1,8 x 55/16 mm 397129798050"/>
    <x v="2"/>
    <s v="Z 506_NAHRAD_KOV"/>
    <s v="Umělé tělní náhrady - kovové"/>
    <n v="12"/>
    <n v="915.03"/>
    <n v="988.22"/>
    <n v="24"/>
    <n v="23131.75"/>
    <n v="963.82291666666663"/>
    <n v="80.318576388888886"/>
    <n v="883.50434027777771"/>
    <m/>
    <m/>
    <n v="0"/>
  </r>
  <r>
    <s v="ZL563"/>
    <s v="Okruh dýchací anesteziologický pro děti  AL-1603.V001"/>
    <x v="37"/>
    <s v="Z 542 INTENZ_PECE"/>
    <s v="Intenzívní péče, operační sály"/>
    <n v="21"/>
    <n v="107.69"/>
    <n v="107.69"/>
    <n v="20"/>
    <n v="2153.8000000000002"/>
    <n v="107.69000000000001"/>
    <n v="5.1280952380952387"/>
    <n v="102.56190476190477"/>
    <m/>
    <m/>
    <n v="0"/>
  </r>
  <r>
    <s v="ZL571"/>
    <s v="Koagulace jednorázová diametric probe 25G bal. á 6 ks 339.21"/>
    <x v="0"/>
    <s v="Z 503_OSTAT"/>
    <s v="Ostatní - všeobecný materiál"/>
    <n v="21"/>
    <n v="1058.75"/>
    <n v="1058.75"/>
    <n v="102"/>
    <n v="107992.5"/>
    <n v="1058.75"/>
    <n v="50.416666666666664"/>
    <n v="1008.3333333333334"/>
    <m/>
    <m/>
    <n v="0"/>
  </r>
  <r>
    <s v="ZL576"/>
    <s v="Materiál kompozitní Filtek Filtek Supreme Flowable A3 2x 2g 9050630"/>
    <x v="34"/>
    <s v="Z 509_ZUBOL"/>
    <s v="Zubolékařský materiál"/>
    <n v="12"/>
    <n v="1632.6"/>
    <n v="1722.61"/>
    <n v="2"/>
    <n v="3355.21"/>
    <n v="1677.605"/>
    <n v="139.80041666666668"/>
    <n v="1537.8045833333333"/>
    <m/>
    <m/>
    <n v="0"/>
  </r>
  <r>
    <s v="ZL622"/>
    <s v="Štětečky jednorázové bílé měkké, á 50 ks, DC702008 "/>
    <x v="34"/>
    <s v="Z 509_ZUBOL"/>
    <s v="Zubolékařský materiál"/>
    <n v="21"/>
    <n v="3.48"/>
    <n v="3.48"/>
    <n v="100"/>
    <n v="348"/>
    <n v="3.48"/>
    <n v="0.1657142857142857"/>
    <n v="3.3142857142857141"/>
    <m/>
    <m/>
    <n v="0"/>
  </r>
  <r>
    <s v="ZL623"/>
    <s v="Aplikátor klipů HORIZON open S bílý zahnutý 200 mm 137082"/>
    <x v="0"/>
    <s v="Z 503_OSTAT"/>
    <s v="Klipovače, klipy"/>
    <n v="21"/>
    <n v="1.21"/>
    <n v="2293.4899999999998"/>
    <n v="11"/>
    <n v="2305.59"/>
    <n v="209.59909090909093"/>
    <n v="9.9809090909090923"/>
    <n v="199.61818181818185"/>
    <n v="21"/>
    <n v="1.21"/>
    <n v="13.309999999999999"/>
  </r>
  <r>
    <s v="ZL624"/>
    <s v="Aplikátor klipů HORIZON open M modrý zahnutý 200 mm 237081"/>
    <x v="0"/>
    <s v="Z 503_OSTAT"/>
    <s v="Klipovače, klipy"/>
    <n v="21"/>
    <n v="2293.5"/>
    <n v="2293.5"/>
    <n v="2"/>
    <n v="4586.99"/>
    <n v="2293.4949999999999"/>
    <n v="109.21404761904762"/>
    <n v="2184.2809523809524"/>
    <n v="21"/>
    <n v="1.21"/>
    <n v="2.42"/>
  </r>
  <r>
    <s v="ZL633"/>
    <s v="Hadička spojovací dvoucestná &quot;Y&quot; Gamaplus bal. á 50 ks 606402-ND"/>
    <x v="0"/>
    <s v="Z 503_OSTAT"/>
    <s v="Hadičky spojovací"/>
    <n v="21"/>
    <n v="11.07"/>
    <n v="11.63"/>
    <n v="350"/>
    <n v="4042.0399999999995"/>
    <n v="11.548685714285712"/>
    <n v="0.54993741496598625"/>
    <n v="10.998748299319725"/>
    <m/>
    <m/>
    <n v="0"/>
  </r>
  <r>
    <s v="ZL650"/>
    <s v="Speedex Medium IX4986"/>
    <x v="34"/>
    <s v="Z 509_ZUBOL"/>
    <s v="Zubolékařský materiál"/>
    <n v="21"/>
    <n v="587.21"/>
    <n v="587.21"/>
    <n v="1"/>
    <n v="587.21"/>
    <n v="587.21"/>
    <n v="27.962380952380954"/>
    <n v="559.24761904761908"/>
    <m/>
    <m/>
    <n v="0"/>
  </r>
  <r>
    <s v="ZL654"/>
    <s v="Jehla intraoseální včetně stabilizeru pro dospělé nad 40 kg k vrtačce EZ-IO bal. á 5 ks 9001P-EE-005 "/>
    <x v="30"/>
    <s v="Z 530 JEHLY"/>
    <s v="Jehly"/>
    <n v="21"/>
    <n v="2710.55"/>
    <n v="2710.55"/>
    <n v="5"/>
    <n v="13552.73"/>
    <n v="2710.5459999999998"/>
    <n v="129.07361904761905"/>
    <n v="2581.4723809523807"/>
    <m/>
    <m/>
    <n v="0"/>
  </r>
  <r>
    <s v="ZL655"/>
    <s v="Jehla XL pro obézní dospělé k vrtačce EZ-IO 9079-EE-001 "/>
    <x v="30"/>
    <s v="Z 530 JEHLY"/>
    <s v="Jehly"/>
    <n v="21"/>
    <n v="2750"/>
    <n v="2750"/>
    <n v="3"/>
    <n v="8250"/>
    <n v="2750"/>
    <n v="130.95238095238096"/>
    <n v="2619.0476190476193"/>
    <m/>
    <m/>
    <n v="0"/>
  </r>
  <r>
    <s v="ZL656"/>
    <s v="Šroub spongiózní HB 4,0 x 34/14 mm 397129774200"/>
    <x v="2"/>
    <s v="Z 506_NAHRAD_KOV"/>
    <s v="Umělé tělní náhrady - kovové"/>
    <n v="12"/>
    <n v="217.3"/>
    <n v="217.3"/>
    <n v="5"/>
    <n v="1086.52"/>
    <n v="217.304"/>
    <n v="18.108666666666668"/>
    <n v="199.19533333333334"/>
    <m/>
    <m/>
    <n v="0"/>
  </r>
  <r>
    <s v="ZL658"/>
    <s v="Šroub spongiózní HB 4,0 x 38/14 mm 397129774220"/>
    <x v="2"/>
    <s v="Z 506_NAHRAD_KOV"/>
    <s v="Umělé tělní náhrady - kovové"/>
    <n v="12"/>
    <n v="217.3"/>
    <n v="217.3"/>
    <n v="5"/>
    <n v="1086.52"/>
    <n v="217.304"/>
    <n v="18.108666666666668"/>
    <n v="199.19533333333334"/>
    <m/>
    <m/>
    <n v="0"/>
  </r>
  <r>
    <s v="ZL662"/>
    <s v="Krytí mastný tyl s parafinem pharmatull 5 x   5 cm bal. á 10 ks P-Tull5050"/>
    <x v="29"/>
    <s v="Z 502_OBVAZ"/>
    <s v="Obvazový materiál"/>
    <n v="12"/>
    <n v="4.9000000000000004"/>
    <n v="12.5"/>
    <n v="770"/>
    <n v="5227.01"/>
    <n v="6.7883246753246755"/>
    <n v="0.565693722943723"/>
    <n v="6.2226309523809524"/>
    <m/>
    <m/>
    <n v="0"/>
  </r>
  <r>
    <s v="ZL663"/>
    <s v="Krytí mastný tyl s parafinem pharmatull 10 x 10 cm bal. á 50 ks P-Tull1010"/>
    <x v="29"/>
    <s v="Z 502_OBVAZ"/>
    <s v="Obvazový materiál"/>
    <n v="12"/>
    <n v="5.8"/>
    <n v="14.6"/>
    <n v="3200"/>
    <n v="28560.02"/>
    <n v="8.9250062500000009"/>
    <n v="0.74375052083333337"/>
    <n v="8.1812557291666668"/>
    <n v="12"/>
    <n v="9.5402000000000005"/>
    <n v="30528.640000000003"/>
  </r>
  <r>
    <s v="ZL664"/>
    <s v="Krytí mastný tyl s parafinem pharmatull 10 x 20 cm bal. á 50 ks P-Tull1020"/>
    <x v="29"/>
    <s v="Z 502_OBVAZ"/>
    <s v="Obvazový materiál"/>
    <n v="12"/>
    <n v="11.8"/>
    <n v="22.4"/>
    <n v="2450"/>
    <n v="43128"/>
    <n v="17.603265306122449"/>
    <n v="1.4669387755102041"/>
    <n v="16.136326530612244"/>
    <n v="12"/>
    <n v="17.440000000000001"/>
    <n v="42728"/>
  </r>
  <r>
    <s v="ZL665"/>
    <s v="Krytí mastný tyl s parafinem pharmatull 15 x 40 cm bal. á 10 ks P-Tull1540"/>
    <x v="29"/>
    <s v="Z 502_OBVAZ"/>
    <s v="Obvazový materiál"/>
    <n v="12"/>
    <n v="28"/>
    <n v="39.200000000000003"/>
    <n v="180"/>
    <n v="6943.98"/>
    <n v="38.577666666666666"/>
    <n v="3.2148055555555555"/>
    <n v="35.362861111111108"/>
    <n v="12"/>
    <n v="38.1"/>
    <n v="6858"/>
  </r>
  <r>
    <s v="ZL667"/>
    <s v="Krytí tegaderm i.v. advanced 6,5 cm x 7,0 cm bal. á 100 ks 1683 "/>
    <x v="29"/>
    <s v="Z 502_OBVAZ"/>
    <s v="Obvazový materiál"/>
    <n v="12"/>
    <n v="19.53"/>
    <n v="19.53"/>
    <n v="5200"/>
    <n v="101540.53"/>
    <n v="19.527024999999998"/>
    <n v="1.6272520833333333"/>
    <n v="17.899772916666667"/>
    <n v="12"/>
    <n v="19.017600000000002"/>
    <n v="98891.520000000004"/>
  </r>
  <r>
    <s v="ZL668"/>
    <s v="Náplast silikon tape 2,5 cm x 5 m bal. á 12 ks 2770-1"/>
    <x v="29"/>
    <s v="Z 502_OBVAZ"/>
    <s v="Obvazový materiál"/>
    <n v="12"/>
    <n v="151.08000000000001"/>
    <n v="151.09"/>
    <n v="960"/>
    <n v="145047.58000000005"/>
    <n v="151.09122916666672"/>
    <n v="12.590935763888893"/>
    <n v="138.50029340277783"/>
    <n v="12"/>
    <n v="147.15"/>
    <n v="141264"/>
  </r>
  <r>
    <s v="ZL669"/>
    <s v="Krytí tegaderm diamond 10,0 cm x 12,0 cm bal. á 50 ks 1686"/>
    <x v="29"/>
    <s v="Z 502_OBVAZ"/>
    <s v="Obvazový materiál"/>
    <n v="12"/>
    <n v="17.440000000000001"/>
    <n v="17.45"/>
    <n v="7100"/>
    <n v="123882.3899999999"/>
    <n v="17.448223943661958"/>
    <n v="1.4540186619718298"/>
    <n v="15.994205281690128"/>
    <n v="12"/>
    <n v="16.993199999999998"/>
    <n v="120651.71999999999"/>
  </r>
  <r>
    <s v="ZL670"/>
    <s v="Set na míchání cementu - sterilní + plastová miska a špachte bal. á 20 ks 07.082.11.000"/>
    <x v="0"/>
    <s v="Z 503_OSTAT"/>
    <s v="Ostatní - všeobecný materiál"/>
    <n v="12"/>
    <n v="101.64"/>
    <n v="101.64"/>
    <n v="60"/>
    <n v="6098.4"/>
    <n v="101.64"/>
    <n v="8.4700000000000006"/>
    <n v="93.17"/>
    <n v="12"/>
    <n v="94.08"/>
    <n v="5644.8"/>
  </r>
  <r>
    <s v="ZL674"/>
    <s v="Set pro operaci zadního segmentu oka Irigace/aspirace Hadice PAK, I/A Line, NGVS Constellation bal. á 12 ks 8065750918 "/>
    <x v="37"/>
    <s v="Z 542 INTENZ_PECE"/>
    <s v="Intenzívní péče, operační sály"/>
    <n v="21"/>
    <n v="145.19999999999999"/>
    <n v="145.19999999999999"/>
    <n v="312"/>
    <n v="45302.400000000001"/>
    <n v="145.20000000000002"/>
    <n v="6.9142857142857155"/>
    <n v="138.28571428571431"/>
    <m/>
    <m/>
    <n v="0"/>
  </r>
  <r>
    <s v="ZL675"/>
    <s v="Anterior vitrektom bal. á 6 ks 8065751020"/>
    <x v="0"/>
    <s v="Z 503_OSTAT"/>
    <s v="Ostatní - všeobecný materiál"/>
    <n v="21"/>
    <n v="4525.5200000000004"/>
    <n v="4525.5200000000004"/>
    <n v="12"/>
    <n v="54306.26"/>
    <n v="4525.5216666666665"/>
    <n v="215.50103174603174"/>
    <n v="4310.0206349206346"/>
    <m/>
    <m/>
    <n v="0"/>
  </r>
  <r>
    <s v="ZL678"/>
    <s v="Kazeta super mega bílá DE bal. á 100 ks vel. 74 x 52 x 18 mm (38VSP59060E) 070750EN"/>
    <x v="0"/>
    <s v="Z 503_OSTAT"/>
    <s v="Ostatní - všeobecný materiál"/>
    <n v="21"/>
    <n v="37.11"/>
    <n v="37.11"/>
    <n v="100"/>
    <n v="3710.56"/>
    <n v="37.105600000000003"/>
    <n v="1.7669333333333335"/>
    <n v="35.338666666666668"/>
    <m/>
    <m/>
    <n v="0"/>
  </r>
  <r>
    <s v="ZL685"/>
    <s v="Pás břišní - Verba č. 2 - 75 - 85 cm 932532"/>
    <x v="29"/>
    <s v="Z 502_OBVAZ"/>
    <s v="Obvazový materiál"/>
    <n v="12"/>
    <n v="339.98"/>
    <n v="339.99"/>
    <n v="7"/>
    <n v="2379.9"/>
    <n v="339.98571428571432"/>
    <n v="28.332142857142859"/>
    <n v="311.65357142857147"/>
    <m/>
    <m/>
    <n v="0"/>
  </r>
  <r>
    <s v="ZL688"/>
    <s v="Proužky diagnostické AccuCheck Inform II Strip 50 EU1 á 50 ks 05942861041"/>
    <x v="0"/>
    <s v="Z 503_OSTAT"/>
    <s v="Diabetologické proužky a roztoky"/>
    <n v="12"/>
    <n v="9.1999999999999993"/>
    <n v="9.1999999999999993"/>
    <n v="168250"/>
    <n v="1535480"/>
    <n v="9.1261812778603275"/>
    <n v="0.76051510648836063"/>
    <n v="8.3656661713719664"/>
    <n v="12"/>
    <n v="8.9600000000000009"/>
    <n v="1507520.0000000002"/>
  </r>
  <r>
    <s v="ZL689"/>
    <s v="Roztok Accu-Check Performa Int´l Controls 1+2 level 04861736001"/>
    <x v="0"/>
    <s v="Z 503_OSTAT"/>
    <s v="Diabetologické proužky a roztoky"/>
    <n v="21"/>
    <n v="181.5"/>
    <n v="181.5"/>
    <n v="242"/>
    <n v="43378.5"/>
    <n v="179.25"/>
    <n v="8.5357142857142865"/>
    <n v="170.71428571428572"/>
    <n v="21"/>
    <n v="181.5"/>
    <n v="43923"/>
  </r>
  <r>
    <s v="ZL695"/>
    <s v="Brousek diamantový 848H016314CC"/>
    <x v="34"/>
    <s v="Z 509_ZUBOL"/>
    <s v="Zubolékařský materiál"/>
    <n v="21"/>
    <n v="118.58"/>
    <n v="118.58"/>
    <n v="50"/>
    <n v="5929"/>
    <n v="118.58"/>
    <n v="5.6466666666666665"/>
    <n v="112.93333333333334"/>
    <m/>
    <m/>
    <n v="0"/>
  </r>
  <r>
    <s v="ZL696"/>
    <s v="Brousek diamantový 848H018314CC"/>
    <x v="34"/>
    <s v="Z 509_ZUBOL"/>
    <s v="Zubolékařský materiál"/>
    <n v="21"/>
    <n v="118.58"/>
    <n v="118.58"/>
    <n v="50"/>
    <n v="5929"/>
    <n v="118.58"/>
    <n v="5.6466666666666665"/>
    <n v="112.93333333333334"/>
    <m/>
    <m/>
    <n v="0"/>
  </r>
  <r>
    <s v="ZL716"/>
    <s v="Kanyla periferní venózní introcan 3 žlutá 24G safety bal. á 50 ks 4251127-01"/>
    <x v="0"/>
    <s v="Z 503_OSTAT"/>
    <s v="Kanyly mimo chirurgické nástroje"/>
    <n v="12"/>
    <n v="23.6"/>
    <n v="23.6"/>
    <n v="1400"/>
    <n v="33033"/>
    <n v="23.594999999999999"/>
    <n v="1.9662499999999998"/>
    <n v="21.62875"/>
    <n v="12"/>
    <n v="23.598400000000002"/>
    <n v="33037.760000000002"/>
  </r>
  <r>
    <s v="ZL717"/>
    <s v="Kanyla periferní venózní introcan 3 modrá 22G safety bal. á 50 ks 4251128-01"/>
    <x v="0"/>
    <s v="Z 503_OSTAT"/>
    <s v="Kanyly mimo chirurgické nástroje"/>
    <n v="12"/>
    <n v="23.6"/>
    <n v="23.6"/>
    <n v="3450"/>
    <n v="81402.75"/>
    <n v="23.594999999999999"/>
    <n v="1.9662499999999998"/>
    <n v="21.62875"/>
    <n v="12"/>
    <n v="23.598400000000002"/>
    <n v="81414.48000000001"/>
  </r>
  <r>
    <s v="ZL718"/>
    <s v="Kanyla periferní venózní introcan 3 růžová 20G safety bal. á 50 ks 4251130-01"/>
    <x v="0"/>
    <s v="Z 503_OSTAT"/>
    <s v="Kanyly mimo chirurgické nástroje"/>
    <n v="12"/>
    <n v="23.6"/>
    <n v="23.6"/>
    <n v="6250"/>
    <n v="147468.75"/>
    <n v="23.594999999999999"/>
    <n v="1.9662499999999998"/>
    <n v="21.62875"/>
    <n v="12"/>
    <n v="23.598400000000002"/>
    <n v="147490"/>
  </r>
  <r>
    <s v="ZL732"/>
    <s v="Pinzeta na řasy zkosená 87 mm 397114381170"/>
    <x v="0"/>
    <s v="Z 503_OSTAT"/>
    <s v="Nástroje chirurgické do 1 roku"/>
    <n v="21"/>
    <n v="302.5"/>
    <n v="302.5"/>
    <n v="8"/>
    <n v="2420"/>
    <n v="302.5"/>
    <n v="14.404761904761905"/>
    <n v="288.09523809523807"/>
    <m/>
    <m/>
    <n v="0"/>
  </r>
  <r>
    <s v="ZL743"/>
    <s v="Šroub extrakční pro šrouby kónický pr. 2.7, 3.5 a 4.0 mm 309.520 "/>
    <x v="0"/>
    <s v="Z 503_OSTAT"/>
    <s v="Nástroje chirurgické do 1 roku"/>
    <n v="21"/>
    <n v="1422.96"/>
    <n v="1422.96"/>
    <n v="1"/>
    <n v="1422.96"/>
    <n v="1422.96"/>
    <n v="67.760000000000005"/>
    <n v="1355.2"/>
    <m/>
    <m/>
    <n v="0"/>
  </r>
  <r>
    <s v="ZL754"/>
    <s v="Vrták karbidový na kov 6.0 mm pro ocelové a titanové šrouby sterilní 309.006S"/>
    <x v="0"/>
    <s v="Z 503_OSTAT"/>
    <s v="Fréza, vrták"/>
    <n v="21"/>
    <n v="9341.2000000000007"/>
    <n v="9341.2000000000007"/>
    <n v="1"/>
    <n v="9341.2000000000007"/>
    <n v="9341.2000000000007"/>
    <n v="444.81904761904764"/>
    <n v="8896.3809523809523"/>
    <m/>
    <m/>
    <n v="0"/>
  </r>
  <r>
    <s v="ZL763"/>
    <s v="Klobouček kojící kontaktní vel. S 16 mm K200.1628"/>
    <x v="46"/>
    <s v="Z 533 SAMOPL_NOVOR"/>
    <s v="Samoplátci novorozenecké odd. (132 03 005)"/>
    <n v="21"/>
    <n v="314.05"/>
    <n v="314.05"/>
    <n v="120"/>
    <n v="37686"/>
    <n v="314.05"/>
    <n v="14.954761904761906"/>
    <n v="299.09523809523813"/>
    <m/>
    <m/>
    <n v="0"/>
  </r>
  <r>
    <s v="ZL765"/>
    <s v="Klobouček kojící kontaktní vel. L 24 mm  K200.1633"/>
    <x v="46"/>
    <s v="Z 533 SAMOPL_NOVOR"/>
    <s v="Samoplátci novorozenecké odd. (132 03 005)"/>
    <n v="21"/>
    <n v="314.05"/>
    <n v="314.05"/>
    <n v="5"/>
    <n v="1570.25"/>
    <n v="314.05"/>
    <n v="14.954761904761906"/>
    <n v="299.09523809523813"/>
    <m/>
    <m/>
    <n v="0"/>
  </r>
  <r>
    <s v="ZL767"/>
    <s v="Purelan 100 tuba 37 g K101041340"/>
    <x v="46"/>
    <s v="Z 533 SAMOPL_NOVOR"/>
    <s v="Samoplátci novorozenecké odd. (132 03 005)"/>
    <n v="21"/>
    <n v="326.45"/>
    <n v="326.45"/>
    <n v="4"/>
    <n v="1305.8"/>
    <n v="326.45"/>
    <n v="15.545238095238094"/>
    <n v="310.90476190476187"/>
    <m/>
    <m/>
    <n v="0"/>
  </r>
  <r>
    <s v="ZL783"/>
    <s v="Láhev k odsávačce flovac 3 l jednorázová bal. á 30 ks 000-036-002"/>
    <x v="0"/>
    <s v="Z 503_OSTAT"/>
    <s v="Ostatní - všeobecný materiál"/>
    <n v="21"/>
    <n v="90.75"/>
    <n v="90.75"/>
    <n v="30"/>
    <n v="2722.5"/>
    <n v="90.75"/>
    <n v="4.3214285714285712"/>
    <n v="86.428571428571431"/>
    <m/>
    <m/>
    <n v="0"/>
  </r>
  <r>
    <s v="ZL786"/>
    <s v="Balíček náhlý porod Rescue A14004"/>
    <x v="29"/>
    <s v="Z 502_OBVAZ"/>
    <s v="Obvazový materiál"/>
    <n v="21"/>
    <n v="1184.3699999999999"/>
    <n v="1184.3699999999999"/>
    <n v="5"/>
    <n v="5921.86"/>
    <n v="1184.3719999999998"/>
    <n v="56.398666666666657"/>
    <n v="1127.9733333333331"/>
    <m/>
    <m/>
    <n v="0"/>
  </r>
  <r>
    <s v="ZL787"/>
    <s v="Balíček zlomeniny a krvácení Rescue 14006"/>
    <x v="29"/>
    <s v="Z 502_OBVAZ"/>
    <s v="Obvazový materiál"/>
    <n v="12"/>
    <n v="1125.6400000000001"/>
    <n v="1125.6400000000001"/>
    <n v="16"/>
    <n v="18010.29"/>
    <n v="1125.6431250000001"/>
    <n v="93.803593750000005"/>
    <n v="1031.8395312500002"/>
    <m/>
    <m/>
    <n v="0"/>
  </r>
  <r>
    <s v="ZL789"/>
    <s v="Obvaz sterilní hotový č. 2 A4091360"/>
    <x v="29"/>
    <s v="Z 502_OBVAZ"/>
    <s v="Obvazový materiál"/>
    <n v="12"/>
    <n v="22.01"/>
    <n v="26.2"/>
    <n v="61"/>
    <n v="1575.2300000000005"/>
    <n v="25.823442622950829"/>
    <n v="2.1519535519125692"/>
    <n v="23.671489071038259"/>
    <n v="12"/>
    <n v="25.513333333333335"/>
    <n v="1556.3133333333335"/>
  </r>
  <r>
    <s v="ZL790"/>
    <s v="Obvaz sterilní hotový č. 3 A4101144"/>
    <x v="29"/>
    <s v="Z 502_OBVAZ"/>
    <s v="Obvazový materiál"/>
    <n v="12"/>
    <n v="33.65"/>
    <n v="33.81"/>
    <n v="61"/>
    <n v="2059.1899999999996"/>
    <n v="33.757213114754094"/>
    <n v="2.8131010928961744"/>
    <n v="30.944112021857919"/>
    <n v="12"/>
    <n v="32.93"/>
    <n v="2008.73"/>
  </r>
  <r>
    <s v="ZL791"/>
    <s v="Obvaz sterilní hotový č. 4 002370873"/>
    <x v="29"/>
    <s v="Z 502_OBVAZ"/>
    <s v="Obvazový materiál"/>
    <n v="12"/>
    <n v="14.24"/>
    <n v="15.73"/>
    <n v="13"/>
    <n v="194.19"/>
    <n v="14.937692307692307"/>
    <n v="1.2448076923076923"/>
    <n v="13.692884615384616"/>
    <n v="12"/>
    <n v="15.32"/>
    <n v="199.16"/>
  </r>
  <r>
    <s v="ZL794"/>
    <s v="Souprava Microstream CO2 - ADT/PAED FILTERLINE H SET X100 bal. á 100 ks 010580"/>
    <x v="37"/>
    <s v="Z 542 INTENZ_PECE"/>
    <s v="Intenzívní péče, operační sály"/>
    <n v="21"/>
    <n v="274.23"/>
    <n v="274.23"/>
    <n v="200"/>
    <n v="54845.08"/>
    <n v="274.22540000000004"/>
    <n v="13.058352380952382"/>
    <n v="261.16704761904765"/>
    <m/>
    <m/>
    <n v="0"/>
  </r>
  <r>
    <s v="ZL800"/>
    <s v="Stříkačka injekční 3-dílná 3 ml L Omnifix Solo bal. á 100 ks 4616025V - nahrazuje ZV420 - povoleno pouze pro LÉKÁRNU"/>
    <x v="0"/>
    <s v="Z 503_OSTAT"/>
    <s v="Stříkačky"/>
    <n v="21"/>
    <n v="2.13"/>
    <n v="2.13"/>
    <n v="300"/>
    <n v="639.79"/>
    <n v="2.1326333333333332"/>
    <n v="0.10155396825396824"/>
    <n v="2.031079365079365"/>
    <m/>
    <m/>
    <n v="0"/>
  </r>
  <r>
    <s v="ZL802"/>
    <s v="Kazeta V.A.C. Veralink Cassette pro podtlakovou terapii bal. á 5 ks ULTLNK0500"/>
    <x v="29"/>
    <s v="Z 502_OBVAZ"/>
    <s v="hojení ran - obvazový materiál"/>
    <n v="12"/>
    <n v="1766.4"/>
    <n v="1766.4"/>
    <n v="25"/>
    <n v="44160"/>
    <n v="1766.4"/>
    <n v="147.20000000000002"/>
    <n v="1619.2"/>
    <n v="12"/>
    <n v="1720.3200000000002"/>
    <n v="43008.000000000007"/>
  </r>
  <r>
    <s v="ZL804"/>
    <s v="Katetr močový foley 10CH s balonkem 3 ml délka 28 cm latex potažený silikonem dětský max. 14 dní bal. á 10 ks 23.100.14.210"/>
    <x v="0"/>
    <s v="Z 503_OSTAT"/>
    <s v="Ostatní - všeobecný materiál"/>
    <n v="12"/>
    <n v="24.15"/>
    <n v="24.15"/>
    <n v="100"/>
    <n v="2415"/>
    <n v="24.15"/>
    <n v="2.0124999999999997"/>
    <n v="22.137499999999999"/>
    <n v="12"/>
    <n v="23.52"/>
    <n v="2352"/>
  </r>
  <r>
    <s v="ZL805"/>
    <s v="Katetr močový foley 8CH s balonkem 3 ml délka 28 cm latex potažený silikonem dětský max. 14 dní bal. á 10 ks 23.100.14.208"/>
    <x v="0"/>
    <s v="Z 503_OSTAT"/>
    <s v="Ostatní - všeobecný materiál"/>
    <n v="12"/>
    <n v="24.15"/>
    <n v="24.15"/>
    <n v="120"/>
    <n v="2898"/>
    <n v="24.15"/>
    <n v="2.0124999999999997"/>
    <n v="22.137499999999999"/>
    <n v="12"/>
    <n v="23.52"/>
    <n v="2822.4"/>
  </r>
  <r>
    <s v="ZL809"/>
    <s v="Šroub zajišťovací sponginózní Stardrive 5.0 mm s duálním jádrem, samořezný, titan  04.015.565"/>
    <x v="2"/>
    <s v="Z 506_NAHRAD_KOV"/>
    <s v="Umělé tělní náhrady - kovové"/>
    <n v="12"/>
    <n v="732.55"/>
    <n v="732.55"/>
    <n v="3"/>
    <n v="2197.6499999999996"/>
    <n v="732.54999999999984"/>
    <n v="61.04583333333332"/>
    <n v="671.50416666666649"/>
    <m/>
    <m/>
    <n v="0"/>
  </r>
  <r>
    <s v="ZL818"/>
    <s v="Katetr pupeční dvoucestný 1272.14"/>
    <x v="6"/>
    <s v="Z 513_KATETR"/>
    <s v="Katetry pro dialýzu"/>
    <n v="21"/>
    <n v="1161.5999999999999"/>
    <n v="1161.5999999999999"/>
    <n v="51"/>
    <n v="59241.599999999999"/>
    <n v="1161.5999999999999"/>
    <n v="55.31428571428571"/>
    <n v="1106.2857142857142"/>
    <m/>
    <m/>
    <n v="0"/>
  </r>
  <r>
    <s v="ZL828"/>
    <s v="Spojka brochno Vygon Luer hadice 6 - 9 mm bal. á 30 ks 816.00 - ukončená výroba"/>
    <x v="0"/>
    <s v="Z 503_OSTAT"/>
    <s v="Ostatní - všeobecný materiál"/>
    <n v="21"/>
    <n v="40.049999999999997"/>
    <n v="40.049999999999997"/>
    <n v="480"/>
    <n v="19224.480000000003"/>
    <n v="40.051000000000009"/>
    <n v="1.9071904761904765"/>
    <n v="38.14380952380953"/>
    <m/>
    <m/>
    <n v="0"/>
  </r>
  <r>
    <s v="ZL853"/>
    <s v="Krytí mastný tyl jelonet 10 x 40 cm á 10 ks 7459"/>
    <x v="29"/>
    <s v="Z 502_OBVAZ"/>
    <s v="hojení ran - obvazový materiál"/>
    <n v="12"/>
    <n v="16.329999999999998"/>
    <n v="20.41"/>
    <n v="660"/>
    <n v="12900.73"/>
    <n v="19.546560606060606"/>
    <n v="1.6288800505050505"/>
    <n v="17.917680555555556"/>
    <n v="12"/>
    <n v="19.880000000000003"/>
    <n v="13120.800000000001"/>
  </r>
  <r>
    <s v="ZL854"/>
    <s v="Krytí mastný tyl jelonet 10 x 10 cm á 36 ks 66007478 - ZF042"/>
    <x v="29"/>
    <s v="Z 502_OBVAZ"/>
    <s v="hojení ran - obvazový materiál"/>
    <n v="15"/>
    <n v="4.79"/>
    <n v="4.79"/>
    <n v="396"/>
    <n v="1897.5"/>
    <n v="4.791666666666667"/>
    <n v="0.31944444444444448"/>
    <n v="4.4722222222222223"/>
    <m/>
    <m/>
    <n v="0"/>
  </r>
  <r>
    <s v="ZL861"/>
    <s v="Drén silikonový BLAKE plochý 7 mm bal á 10 ks 2211 "/>
    <x v="0"/>
    <s v="Z 503_OSTAT"/>
    <s v="Ostatní - všeobecný materiál"/>
    <n v="21"/>
    <n v="873.5"/>
    <n v="943.32"/>
    <n v="200"/>
    <n v="178190.65"/>
    <n v="890.95325000000003"/>
    <n v="42.426345238095237"/>
    <n v="848.5269047619048"/>
    <m/>
    <m/>
    <n v="0"/>
  </r>
  <r>
    <s v="ZL862"/>
    <s v="Rezervoár balonkový sací J-VAC 100ml bal á 10 ks 2160 "/>
    <x v="0"/>
    <s v="Z 503_OSTAT"/>
    <s v="Ostatní - všeobecný materiál"/>
    <n v="21"/>
    <n v="516.19000000000005"/>
    <n v="557.45000000000005"/>
    <n v="200"/>
    <n v="105300.25"/>
    <n v="526.50125000000003"/>
    <n v="25.071488095238095"/>
    <n v="501.4297619047619"/>
    <m/>
    <m/>
    <n v="0"/>
  </r>
  <r>
    <s v="ZL866"/>
    <s v="Kleště jednorázové bioptické kolonoskopické 2300 mm, 2,8 mm pr. bal. á 20 ks FB-220U N5355430"/>
    <x v="0"/>
    <s v="Z 503_OSTAT"/>
    <s v="Ostatní - všeobecný materiál"/>
    <n v="21"/>
    <n v="135.22"/>
    <n v="135.22"/>
    <n v="300"/>
    <n v="40567.07"/>
    <n v="135.22356666666667"/>
    <n v="6.4392174603174608"/>
    <n v="128.78434920634922"/>
    <n v="12"/>
    <n v="125.1656"/>
    <n v="37549.68"/>
  </r>
  <r>
    <s v="ZL867"/>
    <s v="Lopatka-pár pro fb808 50 x 50 mm FB812R"/>
    <x v="38"/>
    <s v="Z 510_DDHM NAS"/>
    <s v="DHM zdravotnický materiál a nástroje (od 3000 Kč)"/>
    <n v="21"/>
    <n v="7018.08"/>
    <n v="7018.08"/>
    <n v="1"/>
    <n v="7018.08"/>
    <n v="7018.08"/>
    <n v="334.19428571428568"/>
    <n v="6683.8857142857141"/>
    <m/>
    <m/>
    <n v="0"/>
  </r>
  <r>
    <s v="ZL871"/>
    <s v="Kleště allis 8,4 mm 255 mm - ALLIS ATRAUMATA Grasping Forceps, straight, 255 mm, toothing DE BAKEY EA097R"/>
    <x v="38"/>
    <s v="Z 510_DDHM NAS"/>
    <s v="DHM zdravotnický materiál a nástroje (od 3000 Kč)"/>
    <n v="21"/>
    <n v="8417.43"/>
    <n v="8417.43"/>
    <n v="2"/>
    <n v="16834.849999999999"/>
    <n v="8417.4249999999993"/>
    <n v="400.82976190476188"/>
    <n v="8016.5952380952376"/>
    <m/>
    <m/>
    <n v="0"/>
  </r>
  <r>
    <s v="ZL872"/>
    <s v="Svorka overholt-geissendoerfer 270 mm BJ032R"/>
    <x v="0"/>
    <s v="Z 503_OSTAT"/>
    <s v="Nástroje chirurgické do 1 roku"/>
    <n v="21"/>
    <n v="4361.8"/>
    <n v="4361.8"/>
    <n v="1"/>
    <n v="4361.8"/>
    <n v="4361.8"/>
    <n v="207.70476190476191"/>
    <n v="4154.0952380952385"/>
    <m/>
    <m/>
    <n v="0"/>
  </r>
  <r>
    <s v="ZL873"/>
    <s v="Nůžky zahnuté na arteriotomii de bakey 190 mm BC659R"/>
    <x v="38"/>
    <s v="Z 510_DDHM NAS"/>
    <s v="DHM zdravotnický materiál a nástroje (od 3000 Kč)"/>
    <n v="21"/>
    <n v="6153.9"/>
    <n v="6153.9"/>
    <n v="1"/>
    <n v="6153.9"/>
    <n v="6153.9"/>
    <n v="293.04285714285714"/>
    <n v="5860.8571428571422"/>
    <m/>
    <m/>
    <n v="0"/>
  </r>
  <r>
    <s v="ZL874"/>
    <s v="Proužky diagnostické CoaguChek XS 24 bal. á 24 ks 04625358"/>
    <x v="0"/>
    <s v="Z 503_OSTAT"/>
    <s v="Diabetologické proužky a roztoky"/>
    <n v="21"/>
    <n v="139.15"/>
    <n v="139.15"/>
    <n v="120"/>
    <n v="16698"/>
    <n v="139.15"/>
    <n v="6.6261904761904766"/>
    <n v="132.52380952380952"/>
    <n v="21"/>
    <n v="139.15"/>
    <n v="16698"/>
  </r>
  <r>
    <s v="ZL875"/>
    <s v="Lanceta CoaguChek SoftClix Lancets bal. á 50 ks 03506509001"/>
    <x v="0"/>
    <s v="Z 503_OSTAT"/>
    <s v="Diabetologické proužky a roztoky"/>
    <n v="12"/>
    <n v="1.82"/>
    <n v="2"/>
    <n v="150"/>
    <n v="281.75"/>
    <n v="1.8783333333333334"/>
    <n v="0.15652777777777779"/>
    <n v="1.7218055555555556"/>
    <n v="12"/>
    <n v="1.9487999999999999"/>
    <n v="292.32"/>
  </r>
  <r>
    <s v="ZL878"/>
    <s v="Optika rigidní rhinoskopická KARL STORZ HOPKINS II  s úhlem pohledu 70° rozšířený pohled průměr 4 mm délka 18 cm autoklavovatelná 7230CA"/>
    <x v="4"/>
    <s v="Z 523_STAPLE"/>
    <s v="Optika"/>
    <n v="21"/>
    <n v="24623.5"/>
    <n v="24623.5"/>
    <n v="2"/>
    <n v="49247"/>
    <n v="24623.5"/>
    <n v="1172.547619047619"/>
    <n v="23450.952380952382"/>
    <m/>
    <m/>
    <n v="0"/>
  </r>
  <r>
    <s v="ZL879"/>
    <s v="Optika KARL STORZ HOPKINS II  s úhlem pohledu 30° rozšířený pohled průměr 4mm délka 18cm autoklavovatelná 7230BA"/>
    <x v="4"/>
    <s v="Z 523_STAPLE"/>
    <s v="Optika"/>
    <n v="21"/>
    <n v="24623.5"/>
    <n v="24623.5"/>
    <n v="2"/>
    <n v="49247"/>
    <n v="24623.5"/>
    <n v="1172.547619047619"/>
    <n v="23450.952380952382"/>
    <m/>
    <m/>
    <n v="0"/>
  </r>
  <r>
    <s v="ZL886"/>
    <s v="Rukojeť aktivní resterizovatelná elektrokoagulace Valleylab kabel 3 m MBR-600"/>
    <x v="0"/>
    <s v="Z 503_OSTAT"/>
    <s v="Ostatní - všeobecný materiál"/>
    <n v="21"/>
    <n v="641.29999999999995"/>
    <n v="641.29999999999995"/>
    <n v="27"/>
    <n v="17315.099999999999"/>
    <n v="641.29999999999995"/>
    <n v="30.538095238095234"/>
    <n v="610.7619047619047"/>
    <m/>
    <m/>
    <n v="0"/>
  </r>
  <r>
    <s v="ZL893"/>
    <s v="Aplikátor M+W MicroTips žluté 0500508"/>
    <x v="34"/>
    <s v="Z 509_ZUBOL"/>
    <s v="Zubolékařský materiál"/>
    <n v="21"/>
    <n v="175.19"/>
    <n v="186.15"/>
    <n v="33"/>
    <n v="5934.78"/>
    <n v="179.84181818181818"/>
    <n v="8.5638961038961039"/>
    <n v="171.27792207792209"/>
    <m/>
    <m/>
    <n v="0"/>
  </r>
  <r>
    <s v="ZL894"/>
    <s v="Aplikátor M+W MicroTips modrý 0500507"/>
    <x v="34"/>
    <s v="Z 509_ZUBOL"/>
    <s v="Zubolékařský materiál"/>
    <n v="21"/>
    <n v="175.2"/>
    <n v="186.15"/>
    <n v="38"/>
    <n v="6821.7300000000014"/>
    <n v="179.51921052631582"/>
    <n v="8.5485338345864683"/>
    <n v="170.97067669172935"/>
    <m/>
    <m/>
    <n v="0"/>
  </r>
  <r>
    <s v="ZL895"/>
    <s v="Kádinka nízká s uchem sklo 1000 ml VTRB632417011940"/>
    <x v="35"/>
    <s v="Z 505_SKLO_LAB MAT"/>
    <s v="Laboratorní sklo"/>
    <n v="21"/>
    <n v="162.13999999999999"/>
    <n v="162.13999999999999"/>
    <n v="3"/>
    <n v="486.42"/>
    <n v="162.14000000000001"/>
    <n v="7.7209523809523812"/>
    <n v="154.41904761904763"/>
    <m/>
    <m/>
    <n v="0"/>
  </r>
  <r>
    <s v="ZL897"/>
    <s v="Šití vicryl vi 8-0 bal. á 12 ks W9558"/>
    <x v="33"/>
    <s v="Z 529 SITI"/>
    <s v="Šití"/>
    <n v="12"/>
    <n v="357.27"/>
    <n v="357.27"/>
    <n v="120"/>
    <n v="42871.999999999993"/>
    <n v="357.26666666666659"/>
    <n v="29.772222222222215"/>
    <n v="327.49444444444435"/>
    <n v="12"/>
    <n v="375.76"/>
    <n v="45091.199999999997"/>
  </r>
  <r>
    <s v="ZL913"/>
    <s v="Šití novosyn fialový 2 (5) bal. á 36 ks C0068063"/>
    <x v="33"/>
    <s v="Z 529 SITI"/>
    <s v="Šití"/>
    <n v="12"/>
    <n v="53.64"/>
    <n v="53.64"/>
    <n v="1548"/>
    <n v="83040.399999999994"/>
    <n v="53.643669250645992"/>
    <n v="4.4703057708871663"/>
    <n v="49.173363479758827"/>
    <m/>
    <m/>
    <n v="0"/>
  </r>
  <r>
    <s v="ZL916"/>
    <s v="Šití novosyn fialový 0 (3,5) bal. á 36 ks C0068061N1"/>
    <x v="33"/>
    <s v="Z 529 SITI"/>
    <s v="Šití"/>
    <n v="12"/>
    <n v="65.53"/>
    <n v="65.53"/>
    <n v="180"/>
    <n v="11796.07"/>
    <n v="65.533722222222224"/>
    <n v="5.4611435185185186"/>
    <n v="60.072578703703705"/>
    <m/>
    <m/>
    <n v="0"/>
  </r>
  <r>
    <s v="ZL917"/>
    <s v="Šití novosyn fialový 0 (3,5) bal. á 12 ks G0058717"/>
    <x v="33"/>
    <s v="Z 529 SITI"/>
    <s v="Šití"/>
    <n v="12"/>
    <n v="51.3"/>
    <n v="51.3"/>
    <n v="2040"/>
    <n v="104656.99999999999"/>
    <n v="51.302450980392152"/>
    <n v="4.2752042483660126"/>
    <n v="47.027246732026143"/>
    <n v="12"/>
    <n v="51.302500000000002"/>
    <n v="104657.1"/>
  </r>
  <r>
    <s v="ZL918"/>
    <s v="Šití novosyn fialový 1 (4) bal. á 12 ks G0058719"/>
    <x v="33"/>
    <s v="Z 529 SITI"/>
    <s v="Šití"/>
    <n v="12"/>
    <n v="74.400000000000006"/>
    <n v="74.400000000000006"/>
    <n v="396"/>
    <n v="29462.48"/>
    <n v="74.400202020202016"/>
    <n v="6.200016835016835"/>
    <n v="68.200185185185177"/>
    <m/>
    <m/>
    <n v="0"/>
  </r>
  <r>
    <s v="ZL926"/>
    <s v="Hřeb expert femorální laterální 9.0 mm (420) kanylovaný, levý, titan 04.003.265"/>
    <x v="2"/>
    <s v="Z 506_NAHRAD_KOV"/>
    <s v="Umělé tělní náhrady - kovové"/>
    <n v="12"/>
    <n v="9504.75"/>
    <n v="9504.75"/>
    <n v="1"/>
    <n v="9504.75"/>
    <n v="9504.75"/>
    <n v="792.0625"/>
    <n v="8712.6875"/>
    <m/>
    <m/>
    <n v="0"/>
  </r>
  <r>
    <s v="ZL937"/>
    <s v="Pinzeta bipolární ALCON, na duhovku, délka 9 cm, lomený hrot prům. 0,5 mm, ke koagulaci Constellation 8065128001"/>
    <x v="0"/>
    <s v="Z 503_OSTAT"/>
    <s v="Nástroje chirurgické do 1 roku"/>
    <n v="21"/>
    <n v="14274.43"/>
    <n v="14274.43"/>
    <n v="2"/>
    <n v="28548.86"/>
    <n v="14274.43"/>
    <n v="679.73476190476197"/>
    <n v="13594.695238095239"/>
    <m/>
    <m/>
    <n v="0"/>
  </r>
  <r>
    <s v="ZL943"/>
    <s v="Vlákno zubní super floss 0098890"/>
    <x v="34"/>
    <s v="Z 509_ZUBOL"/>
    <s v="Zubolékařský materiál"/>
    <n v="21"/>
    <n v="149.4"/>
    <n v="149.4"/>
    <n v="4"/>
    <n v="597.59"/>
    <n v="149.39750000000001"/>
    <n v="7.1141666666666667"/>
    <n v="142.28333333333333"/>
    <m/>
    <m/>
    <n v="0"/>
  </r>
  <r>
    <s v="ZL951"/>
    <s v="Hadička spojovací stíněná 1,5/2,7 mm x 15000 mm, pro světlocitlivé léky, transparentní žlutá, sterilní, bal. 20 ks V686423-ND - nahrazuje ZW843"/>
    <x v="0"/>
    <s v="Z 503_OSTAT"/>
    <s v="Hadičky spojovací"/>
    <n v="21"/>
    <n v="18.82"/>
    <n v="18.82"/>
    <n v="800"/>
    <n v="15052.4"/>
    <n v="18.8155"/>
    <n v="0.89597619047619048"/>
    <n v="17.91952380952381"/>
    <m/>
    <m/>
    <n v="0"/>
  </r>
  <r>
    <s v="ZL952"/>
    <s v="Stříkačka injekční 3-dílná 50 ml LL light protected bal.á 60 ks 2022920A"/>
    <x v="0"/>
    <s v="Z 503_OSTAT"/>
    <s v="Stříkačky"/>
    <n v="12"/>
    <n v="16.36"/>
    <n v="16.36"/>
    <n v="1440"/>
    <n v="23557.239999999998"/>
    <n v="16.359194444444444"/>
    <n v="1.3632662037037038"/>
    <n v="14.99592824074074"/>
    <n v="12"/>
    <n v="15.142416666666666"/>
    <n v="21805.079999999998"/>
  </r>
  <r>
    <s v="ZL955"/>
    <s v="Deep dentin A3,0 á 20 g IV593212"/>
    <x v="34"/>
    <s v="Z 509_ZUBOL"/>
    <s v="Zubolékařský materiál"/>
    <n v="21"/>
    <n v="1151"/>
    <n v="1151"/>
    <n v="2"/>
    <n v="2302"/>
    <n v="1151"/>
    <n v="54.80952380952381"/>
    <n v="1096.1904761904761"/>
    <m/>
    <m/>
    <n v="0"/>
  </r>
  <r>
    <s v="ZL957"/>
    <s v="Deep dentin A4,0 á 20 g IV593214"/>
    <x v="34"/>
    <s v="Z 509_ZUBOL"/>
    <s v="Zubolékařský materiál"/>
    <n v="21"/>
    <n v="1151"/>
    <n v="1151"/>
    <n v="1"/>
    <n v="1151"/>
    <n v="1151"/>
    <n v="54.80952380952381"/>
    <n v="1096.1904761904761"/>
    <m/>
    <m/>
    <n v="0"/>
  </r>
  <r>
    <s v="ZL959"/>
    <s v="Dentin A 3 á 20 g IV593228"/>
    <x v="34"/>
    <s v="Z 509_ZUBOL"/>
    <s v="Zubolékařský materiál"/>
    <n v="21"/>
    <n v="1071.29"/>
    <n v="1071.29"/>
    <n v="2"/>
    <n v="2142.5700000000002"/>
    <n v="1071.2850000000001"/>
    <n v="51.013571428571431"/>
    <n v="1020.2714285714286"/>
    <m/>
    <m/>
    <n v="0"/>
  </r>
  <r>
    <s v="ZL967"/>
    <s v="Transpa incizal TI 3 á 20 g IV593264"/>
    <x v="34"/>
    <s v="Z 509_ZUBOL"/>
    <s v="Zubolékařský materiál"/>
    <n v="21"/>
    <n v="1093.99"/>
    <n v="1094"/>
    <n v="2"/>
    <n v="2187.9899999999998"/>
    <n v="1093.9949999999999"/>
    <n v="52.094999999999992"/>
    <n v="1041.8999999999999"/>
    <m/>
    <m/>
    <n v="0"/>
  </r>
  <r>
    <s v="ZL968"/>
    <s v="Špička Insert 0,1 ml 31 x 6 mm 15 mm bal. á 100 ks 2541.0105"/>
    <x v="35"/>
    <s v="Z 505_SKLO_LAB MAT"/>
    <s v="Laboratorní materiál"/>
    <n v="21"/>
    <n v="6.79"/>
    <n v="6.79"/>
    <n v="13500"/>
    <n v="91639.349999999991"/>
    <n v="6.7880999999999991"/>
    <n v="0.32324285714285711"/>
    <n v="6.4648571428571424"/>
    <m/>
    <m/>
    <n v="0"/>
  </r>
  <r>
    <s v="ZL971"/>
    <s v="Vialka ND 9, HPLC/GC certifikovaný kit,1,5 ml čiré sklo+ultraclean uzávěr, septa silikon/červ.PTFE, bal.á 100 ks, 2540.0130 "/>
    <x v="35"/>
    <s v="Z 505_SKLO_LAB MAT"/>
    <s v="Laboratorní materiál"/>
    <n v="21"/>
    <n v="16.47"/>
    <n v="16.47"/>
    <n v="1000"/>
    <n v="16468.099999999999"/>
    <n v="16.4681"/>
    <n v="0.78419523809523806"/>
    <n v="15.683904761904762"/>
    <m/>
    <m/>
    <n v="0"/>
  </r>
  <r>
    <s v="ZL972"/>
    <s v="Mikrozkumavka PCR 0,2 ml s plochým víčkem single tubes bal. á 1000 ks quagen FG-021F "/>
    <x v="35"/>
    <s v="Z 505_SKLO_LAB MAT"/>
    <s v="Laboratorní materiál"/>
    <n v="21"/>
    <n v="1.35"/>
    <n v="1.51"/>
    <n v="9000"/>
    <n v="12644.47"/>
    <n v="1.404941111111111"/>
    <n v="6.6901957671957668E-2"/>
    <n v="1.3380391534391534"/>
    <n v="21"/>
    <n v="1.2705"/>
    <n v="11434.5"/>
  </r>
  <r>
    <s v="ZL973"/>
    <s v="Pěna renasys-F střední set (M) pro podtlakovou terapii 66800795"/>
    <x v="29"/>
    <s v="Z 502_OBVAZ"/>
    <s v="hojení ran - obvazový materiál"/>
    <n v="12"/>
    <n v="1088.81"/>
    <n v="1088.81"/>
    <n v="151"/>
    <n v="164409.76"/>
    <n v="1088.8063576158941"/>
    <n v="90.733863134657838"/>
    <n v="998.07249448123616"/>
    <n v="12"/>
    <n v="1007.8209999999999"/>
    <n v="152180.97099999999"/>
  </r>
  <r>
    <s v="ZL974"/>
    <s v="Pěna renasys-F velký set (L) pro podtlakovou terapii 66800796"/>
    <x v="29"/>
    <s v="Z 502_OBVAZ"/>
    <s v="hojení ran - obvazový materiál"/>
    <n v="21"/>
    <n v="1311.49"/>
    <n v="1311.5"/>
    <n v="49"/>
    <n v="64263.240000000013"/>
    <n v="1311.4946938775513"/>
    <n v="62.452128279883397"/>
    <n v="1249.0425655976678"/>
    <m/>
    <m/>
    <n v="0"/>
  </r>
  <r>
    <s v="ZL975"/>
    <s v="Pěna renasys-F malý set (S) pro podtlakovou terapii 66800794"/>
    <x v="29"/>
    <s v="Z 502_OBVAZ"/>
    <s v="hojení ran - obvazový materiál"/>
    <n v="12"/>
    <n v="828.91"/>
    <n v="828.91"/>
    <n v="232"/>
    <n v="192307.25000000009"/>
    <n v="828.91056034482801"/>
    <n v="69.075880028735668"/>
    <n v="759.83468031609232"/>
    <n v="12"/>
    <n v="767.25599999999997"/>
    <n v="178003.39199999999"/>
  </r>
  <r>
    <s v="ZL976"/>
    <s v="Kanystr renasys EZ 800 ml pro podtlakovou terapii 66800912"/>
    <x v="29"/>
    <s v="Z 502_OBVAZ"/>
    <s v="hojení ran - obvazový materiál"/>
    <n v="12"/>
    <n v="809.95"/>
    <n v="809.95"/>
    <n v="18"/>
    <n v="14579.099999999999"/>
    <n v="809.94999999999993"/>
    <n v="67.495833333333323"/>
    <n v="742.45416666666665"/>
    <n v="12"/>
    <n v="749.70600000000002"/>
    <n v="13494.708000000001"/>
  </r>
  <r>
    <s v="ZL977"/>
    <s v="Kanystr renasys GO 750 ml pro podtlakovou terapii 66800916"/>
    <x v="29"/>
    <s v="Z 502_OBVAZ"/>
    <s v="hojení ran - obvazový materiál"/>
    <n v="12"/>
    <n v="749.27"/>
    <n v="777.55"/>
    <n v="148"/>
    <n v="113917.43999999996"/>
    <n v="769.71243243243214"/>
    <n v="64.142702702702678"/>
    <n v="705.56972972972949"/>
    <n v="12"/>
    <n v="719.71199999999999"/>
    <n v="106517.376"/>
  </r>
  <r>
    <s v="ZL978"/>
    <s v="Kanystr renasys GO 300 ml pro podtlakovou terapii 66800914"/>
    <x v="29"/>
    <s v="Z 502_OBVAZ"/>
    <s v="hojení ran - obvazový materiál"/>
    <n v="12"/>
    <n v="713.56"/>
    <n v="745.16"/>
    <n v="176"/>
    <n v="130483.70999999999"/>
    <n v="741.38471590909091"/>
    <n v="61.782059659090912"/>
    <n v="679.60265625"/>
    <n v="12"/>
    <n v="689.73"/>
    <n v="121392.48000000001"/>
  </r>
  <r>
    <s v="ZL985"/>
    <s v="Krytí transparentní filmové 20 x 30 cm bal. á 10 ks pro podtlakovou terapii 66800394"/>
    <x v="29"/>
    <s v="Z 502_OBVAZ"/>
    <s v="hojení ran - obvazový materiál"/>
    <n v="12"/>
    <n v="161.66999999999999"/>
    <n v="161.66999999999999"/>
    <n v="30"/>
    <n v="4850.17"/>
    <n v="161.67233333333334"/>
    <n v="13.472694444444445"/>
    <n v="148.1996388888889"/>
    <m/>
    <m/>
    <n v="0"/>
  </r>
  <r>
    <s v="ZL987"/>
    <s v="Soft port 69 cm s koncovkou 15 x 10 cm pro podtlakovou terapii  66800799"/>
    <x v="29"/>
    <s v="Z 502_OBVAZ"/>
    <s v="hojení ran - obvazový materiál"/>
    <n v="21"/>
    <n v="591.69000000000005"/>
    <n v="591.69000000000005"/>
    <n v="51"/>
    <n v="30176.189999999995"/>
    <n v="591.68999999999994"/>
    <n v="28.175714285714282"/>
    <n v="563.51428571428562"/>
    <n v="12"/>
    <n v="547.68000000000006"/>
    <n v="27931.680000000004"/>
  </r>
  <r>
    <s v="ZL988"/>
    <s v="Spojka renasys Y pro soft port pro podtlakovou terapii 66800971"/>
    <x v="29"/>
    <s v="Z 502_OBVAZ"/>
    <s v="hojení ran - obvazový materiál"/>
    <n v="21"/>
    <n v="210.16"/>
    <n v="210.17"/>
    <n v="23"/>
    <n v="4833.79"/>
    <n v="210.16478260869565"/>
    <n v="10.00784679089027"/>
    <n v="200.15693581780539"/>
    <m/>
    <m/>
    <n v="0"/>
  </r>
  <r>
    <s v="ZL991"/>
    <s v="Drát s ouškem 2,4 x 15 254728"/>
    <x v="0"/>
    <s v="Z 503_OSTAT"/>
    <s v="Ostatní - všeobecný materiál"/>
    <n v="21"/>
    <n v="1258.4000000000001"/>
    <n v="1258.4000000000001"/>
    <n v="61"/>
    <n v="76762.400000000009"/>
    <n v="1258.4000000000001"/>
    <n v="59.923809523809531"/>
    <n v="1198.4761904761906"/>
    <n v="21"/>
    <n v="1358.83"/>
    <n v="82888.62999999999"/>
  </r>
  <r>
    <s v="ZL995"/>
    <s v="Obinadlo hyrofilní sterilní  6 cm x 5 m  004310190"/>
    <x v="29"/>
    <s v="Z 502_OBVAZ"/>
    <s v="obinadla, obvazy, gáza, vata, vložky"/>
    <n v="12"/>
    <n v="9"/>
    <n v="9.06"/>
    <n v="77"/>
    <n v="696.05000000000018"/>
    <n v="9.0396103896103916"/>
    <n v="0.75330086580086597"/>
    <n v="8.2863095238095248"/>
    <n v="12"/>
    <n v="8.81"/>
    <n v="678.37"/>
  </r>
  <r>
    <s v="ZL996"/>
    <s v="Obinadlo hyrofilní sterilní  8 cm x 5 m  004310182"/>
    <x v="29"/>
    <s v="Z 502_OBVAZ"/>
    <s v="obinadla, obvazy, gáza, vata, vložky"/>
    <n v="12"/>
    <n v="10.33"/>
    <n v="10.38"/>
    <n v="75"/>
    <n v="777.80000000000007"/>
    <n v="10.370666666666667"/>
    <n v="0.86422222222222222"/>
    <n v="9.506444444444444"/>
    <n v="12"/>
    <n v="10.1"/>
    <n v="757.5"/>
  </r>
  <r>
    <s v="ZL997"/>
    <s v="Obinadlo hyrofilní sterilní 10 cm x 5 m  004310174"/>
    <x v="29"/>
    <s v="Z 502_OBVAZ"/>
    <s v="obinadla, obvazy, gáza, vata, vložky"/>
    <n v="12"/>
    <n v="12.25"/>
    <n v="12.31"/>
    <n v="90"/>
    <n v="1106.75"/>
    <n v="12.297222222222222"/>
    <n v="1.0247685185185185"/>
    <n v="11.272453703703704"/>
    <n v="12"/>
    <n v="11.984999999999999"/>
    <n v="1078.6499999999999"/>
  </r>
  <r>
    <s v="ZM000"/>
    <s v="Vata obvazová skládaná 50 g 1102323"/>
    <x v="29"/>
    <s v="Z 502_OBVAZ"/>
    <s v="obinadla, obvazy, gáza, vata, vložky"/>
    <n v="21"/>
    <n v="11.51"/>
    <n v="19.100000000000001"/>
    <n v="105"/>
    <n v="1631.54"/>
    <n v="15.538476190476191"/>
    <n v="0.73992743764172331"/>
    <n v="14.798548752834467"/>
    <m/>
    <m/>
    <n v="0"/>
  </r>
  <r>
    <s v="ZM010"/>
    <s v="Kanyla ET 3,5 s manžetou bal. á 10 ks S107-35"/>
    <x v="0"/>
    <s v="Z 503_OSTAT"/>
    <s v="Kanyly mimo chirurgické nástroje"/>
    <n v="21"/>
    <n v="77.44"/>
    <n v="77.44"/>
    <n v="10"/>
    <n v="774.4"/>
    <n v="77.44"/>
    <n v="3.6876190476190476"/>
    <n v="73.752380952380946"/>
    <m/>
    <m/>
    <n v="0"/>
  </r>
  <r>
    <s v="ZM042"/>
    <s v="Mikrozkumavka s víčkem 500 ul Qubit Assay Tubes bal. á 500 ks Q32856"/>
    <x v="0"/>
    <s v="Z 503_OSTAT"/>
    <s v="Ostatní - všeobecný materiál"/>
    <n v="21"/>
    <n v="5.17"/>
    <n v="5.17"/>
    <n v="5500"/>
    <n v="28416.849999999995"/>
    <n v="5.1666999999999987"/>
    <n v="0.24603333333333327"/>
    <n v="4.9206666666666656"/>
    <m/>
    <m/>
    <n v="0"/>
  </r>
  <r>
    <s v="ZM044"/>
    <s v="Šití PDSII vi 4-0 bal. á 36 ks W9115H"/>
    <x v="33"/>
    <s v="Z 529 SITI"/>
    <s v="Šití"/>
    <n v="12"/>
    <n v="108.87"/>
    <n v="108.87"/>
    <n v="1368"/>
    <n v="148929.59999999998"/>
    <n v="108.86666666666665"/>
    <n v="9.0722222222222211"/>
    <n v="99.794444444444423"/>
    <n v="12"/>
    <n v="114.48888888888889"/>
    <n v="156620.80000000002"/>
  </r>
  <r>
    <s v="ZM046"/>
    <s v="Baňka odměrná se zábrusem a PE zátkou objem 1000 ml přesnost +/- 0,4 ml GLAS130.202.09"/>
    <x v="35"/>
    <s v="Z 505_SKLO_LAB MAT"/>
    <s v="Laboratorní sklo"/>
    <n v="21"/>
    <n v="415.03"/>
    <n v="419.63"/>
    <n v="5"/>
    <n v="2084.35"/>
    <n v="416.87"/>
    <n v="19.850952380952382"/>
    <n v="397.01904761904763"/>
    <n v="21"/>
    <n v="419.63"/>
    <n v="2098.15"/>
  </r>
  <r>
    <s v="ZM057"/>
    <s v="Pinzeta oční rovná velmi jemná graefe 1 x 2 zuby 105 mm 397114380160"/>
    <x v="0"/>
    <s v="Z 503_OSTAT"/>
    <s v="Nástroje chirurgické do 1 roku"/>
    <n v="21"/>
    <n v="1422.23"/>
    <n v="1580.26"/>
    <n v="24"/>
    <n v="35397.82"/>
    <n v="1474.9091666666666"/>
    <n v="70.233769841269833"/>
    <n v="1404.6753968253968"/>
    <m/>
    <m/>
    <n v="0"/>
  </r>
  <r>
    <s v="ZM085"/>
    <s v="Trn aspirační s bezjehlovým vstupem SPIKE bal. á 100 ks (EMC3482) EMC1402  "/>
    <x v="0"/>
    <s v="Z 503_OSTAT"/>
    <s v="Konektory"/>
    <n v="12"/>
    <n v="12.1"/>
    <n v="12.71"/>
    <n v="10400"/>
    <n v="129651.5"/>
    <n v="12.466490384615385"/>
    <n v="1.0388741987179488"/>
    <n v="11.427616185897437"/>
    <n v="12"/>
    <n v="11.76"/>
    <n v="122304"/>
  </r>
  <r>
    <s v="ZM089"/>
    <s v="Pipeta serologická 25 ml á 200 ks 91025"/>
    <x v="0"/>
    <s v="Z 503_OSTAT"/>
    <s v="Ostatní - všeobecný materiál"/>
    <n v="21"/>
    <n v="12.1"/>
    <n v="12.1"/>
    <n v="1200"/>
    <n v="14520"/>
    <n v="12.1"/>
    <n v="0.57619047619047614"/>
    <n v="11.523809523809524"/>
    <m/>
    <m/>
    <n v="0"/>
  </r>
  <r>
    <s v="ZM096"/>
    <s v="Poduška adhezivní samolepící na čištění koncovek nástrojů bal. á 100 ks sterilní AL-40"/>
    <x v="0"/>
    <s v="Z 503_OSTAT"/>
    <s v="Ostatní - všeobecný materiál"/>
    <n v="21"/>
    <n v="11.75"/>
    <n v="11.75"/>
    <n v="1500"/>
    <n v="17623.650000000001"/>
    <n v="11.7491"/>
    <n v="0.55948095238095241"/>
    <n v="11.189619047619049"/>
    <m/>
    <m/>
    <n v="0"/>
  </r>
  <r>
    <s v="ZM100"/>
    <s v="Čidlo saturační Nellcor ušní 1,1 m k oxymetru PM 60 U903-01"/>
    <x v="0"/>
    <s v="Z 503_OSTAT"/>
    <s v="Senzory, čidla "/>
    <n v="21"/>
    <n v="2165.9"/>
    <n v="2165.9"/>
    <n v="1"/>
    <n v="2165.9"/>
    <n v="2165.9"/>
    <n v="103.13809523809525"/>
    <n v="2062.761904761905"/>
    <m/>
    <m/>
    <n v="0"/>
  </r>
  <r>
    <s v="ZM114"/>
    <s v="Šroub kortikální stardrive 2.7 mm 202.876"/>
    <x v="2"/>
    <s v="Z 506_NAHRAD_KOV"/>
    <s v="Umělé tělní náhrady - kovové"/>
    <n v="12"/>
    <n v="330.05"/>
    <n v="330.05"/>
    <n v="10"/>
    <n v="3300.5000000000005"/>
    <n v="330.05000000000007"/>
    <n v="27.504166666666674"/>
    <n v="302.54583333333341"/>
    <m/>
    <m/>
    <n v="0"/>
  </r>
  <r>
    <s v="ZM115"/>
    <s v="Implantát maxillofaciální La Forté systém šroub mini 2,0 x 4 mm (20-MN-004) 241.012004"/>
    <x v="34"/>
    <s v="Z 509_ZUBOL"/>
    <s v="Zubolékařský materiál"/>
    <n v="12"/>
    <n v="285.14"/>
    <n v="307.95999999999998"/>
    <n v="53"/>
    <n v="16207.300000000001"/>
    <n v="305.7981132075472"/>
    <n v="25.483176100628935"/>
    <n v="280.31493710691825"/>
    <n v="12"/>
    <n v="299.93"/>
    <n v="15896.29"/>
  </r>
  <r>
    <s v="ZM119"/>
    <s v="Sáček drenážní extra large s přístupovým okénkem pro horizontální rány 245 x 160 mm bal. á 5 sáčků 839264"/>
    <x v="0"/>
    <s v="Z 503_OSTAT"/>
    <s v="Ostatní - všeobecný materiál"/>
    <n v="12"/>
    <n v="1113.8900000000001"/>
    <n v="1113.8900000000001"/>
    <n v="5"/>
    <n v="5569.43"/>
    <n v="1113.886"/>
    <n v="92.823833333333326"/>
    <n v="1021.0621666666666"/>
    <m/>
    <m/>
    <n v="0"/>
  </r>
  <r>
    <s v="ZM121"/>
    <s v="Sáček drenážní large na horizontální rány 245 x 160 mm bal. á 5 ks 839263"/>
    <x v="0"/>
    <s v="Z 503_OSTAT"/>
    <s v="Ostatní - všeobecný materiál"/>
    <n v="12"/>
    <n v="996.67"/>
    <n v="996.67"/>
    <n v="5"/>
    <n v="4983.33"/>
    <n v="996.66599999999994"/>
    <n v="83.055499999999995"/>
    <n v="913.6105"/>
    <m/>
    <m/>
    <n v="0"/>
  </r>
  <r>
    <s v="ZM131"/>
    <s v="Nůžky rovné chirurgické tvrdokovové O/T 145 mm 03.06.64"/>
    <x v="0"/>
    <s v="Z 503_OSTAT"/>
    <s v="Nástroje chirurgické do 1 roku"/>
    <n v="21"/>
    <n v="3585.29"/>
    <n v="3585.29"/>
    <n v="10"/>
    <n v="35852.9"/>
    <n v="3585.29"/>
    <n v="170.72809523809525"/>
    <n v="3414.5619047619048"/>
    <m/>
    <m/>
    <n v="0"/>
  </r>
  <r>
    <s v="ZM172"/>
    <s v="Dlaha extra artikulární levá A-4750.71"/>
    <x v="2"/>
    <s v="Z 506_NAHRAD_KOV"/>
    <s v="Umělé tělní náhrady - kovové"/>
    <n v="12"/>
    <n v="5195.7"/>
    <n v="5195.7"/>
    <n v="3"/>
    <n v="15587.099999999999"/>
    <n v="5195.7"/>
    <n v="432.97499999999997"/>
    <n v="4762.7249999999995"/>
    <m/>
    <m/>
    <n v="0"/>
  </r>
  <r>
    <s v="ZM181"/>
    <s v="Ventil drenážní - chlopeň Heimlichova odsávací drenážní dvoukomorová 668.00 - dodání 5,6/2024"/>
    <x v="0"/>
    <s v="Z 503_OSTAT"/>
    <s v="Ostatní - všeobecný materiál"/>
    <n v="21"/>
    <n v="537.24"/>
    <n v="537.24"/>
    <n v="1"/>
    <n v="537.24"/>
    <n v="537.24"/>
    <n v="25.582857142857144"/>
    <n v="511.65714285714284"/>
    <m/>
    <m/>
    <n v="0"/>
  </r>
  <r>
    <s v="ZM183"/>
    <s v="Elektroda kožní bal. á 30 ks NEV:CNS000003/30 "/>
    <x v="0"/>
    <s v="Z 503_OSTAT"/>
    <s v="Elektrody"/>
    <n v="21"/>
    <n v="47.39"/>
    <n v="47.39"/>
    <n v="30"/>
    <n v="1421.75"/>
    <n v="47.391666666666666"/>
    <n v="2.2567460317460317"/>
    <n v="45.134920634920633"/>
    <m/>
    <m/>
    <n v="0"/>
  </r>
  <r>
    <s v="ZM184"/>
    <s v="Elektroda skalpová k ST analyzátoru (NEV:FSE-8000G) bal. á 75 ks CNS000004"/>
    <x v="0"/>
    <s v="Z 503_OSTAT"/>
    <s v="Elektrody"/>
    <n v="21"/>
    <n v="337.59"/>
    <n v="337.59"/>
    <n v="75"/>
    <n v="25319.25"/>
    <n v="337.59"/>
    <n v="16.075714285714284"/>
    <n v="321.51428571428568"/>
    <m/>
    <m/>
    <n v="0"/>
  </r>
  <r>
    <s v="ZM188"/>
    <s v="Kleště ušní HARTMANN, zoubkované, pracovní délka 80 mm 161000"/>
    <x v="38"/>
    <s v="Z 510_DDHM NAS"/>
    <s v="DHM zdravotnický materiál a nástroje (od 3000 Kč)"/>
    <n v="21"/>
    <n v="7497.16"/>
    <n v="7497.16"/>
    <n v="1"/>
    <n v="7497.16"/>
    <n v="7497.16"/>
    <n v="357.00761904761902"/>
    <n v="7140.1523809523806"/>
    <m/>
    <m/>
    <n v="0"/>
  </r>
  <r>
    <s v="ZM189"/>
    <s v="Pinzeta bipolární KARL STORZ se sáním zahnutá 90° délka 210 mm 845721"/>
    <x v="0"/>
    <s v="Z 503_OSTAT"/>
    <s v="Nástroje chirurgické do 1 roku"/>
    <n v="21"/>
    <n v="20136.82"/>
    <n v="20136.82"/>
    <n v="4"/>
    <n v="80547.28"/>
    <n v="20136.82"/>
    <n v="958.89619047619044"/>
    <n v="19177.923809523811"/>
    <m/>
    <m/>
    <n v="0"/>
  </r>
  <r>
    <s v="ZM204"/>
    <s v="Pinzeta maršíkova na mandle 230 mm 397114320010"/>
    <x v="0"/>
    <s v="Z 503_OSTAT"/>
    <s v="Nástroje chirurgické do 1 roku"/>
    <n v="21"/>
    <n v="2186.4699999999998"/>
    <n v="2186.4699999999998"/>
    <n v="10"/>
    <n v="21864.7"/>
    <n v="2186.4700000000003"/>
    <n v="104.11761904761906"/>
    <n v="2082.3523809523813"/>
    <m/>
    <m/>
    <n v="0"/>
  </r>
  <r>
    <s v="ZM220"/>
    <s v="Náušnice modrá/sv. modrá bal. á 6 párů 7512-6399"/>
    <x v="46"/>
    <s v="Z 527 SAMOPL_ORL_DK"/>
    <s v="Samoplátci ORL a DK klinika naušnice"/>
    <n v="21"/>
    <n v="278.60000000000002"/>
    <n v="278.60000000000002"/>
    <n v="6"/>
    <n v="1671.59"/>
    <n v="278.5983333333333"/>
    <n v="13.2665873015873"/>
    <n v="265.33174603174598"/>
    <m/>
    <m/>
    <n v="0"/>
  </r>
  <r>
    <s v="ZM221"/>
    <s v="Klobouček kojící kontaktní Tulips M bal. á 10 párů 63.00.15"/>
    <x v="0"/>
    <s v="Z 503_OSTAT"/>
    <s v="Ostatní - všeobecný materiál"/>
    <n v="21"/>
    <n v="99.22"/>
    <n v="99.22"/>
    <n v="10"/>
    <n v="992.2"/>
    <n v="99.22"/>
    <n v="4.7247619047619045"/>
    <n v="94.495238095238093"/>
    <m/>
    <m/>
    <n v="0"/>
  </r>
  <r>
    <s v="ZM222"/>
    <s v="Šroub kostní spongiózní HB 7/1,8 x 40/16 mm 397129798020"/>
    <x v="2"/>
    <s v="Z 506_NAHRAD_KOV"/>
    <s v="Umělé tělní náhrady - kovové"/>
    <n v="12"/>
    <n v="915.03"/>
    <n v="915.03"/>
    <n v="8"/>
    <n v="7320.26"/>
    <n v="915.03250000000003"/>
    <n v="76.252708333333331"/>
    <n v="838.77979166666671"/>
    <m/>
    <m/>
    <n v="0"/>
  </r>
  <r>
    <s v="ZM226"/>
    <s v="Šroub kanylovaný kostní spongiózní HB 7/1,8 x 65/32 mm 397129798260"/>
    <x v="2"/>
    <s v="Z 506_NAHRAD_KOV"/>
    <s v="Umělé tělní náhrady - kovové"/>
    <n v="12"/>
    <n v="988.22"/>
    <n v="988.22"/>
    <n v="5"/>
    <n v="4941.09"/>
    <n v="988.21800000000007"/>
    <n v="82.351500000000001"/>
    <n v="905.86650000000009"/>
    <m/>
    <m/>
    <n v="0"/>
  </r>
  <r>
    <s v="ZM227"/>
    <s v="Šroub kanylovaný kostní spongiózní HB 7/1,8 x 70/32 mm 397129798270"/>
    <x v="2"/>
    <s v="Z 506_NAHRAD_KOV"/>
    <s v="Umělé tělní náhrady - kovové"/>
    <n v="12"/>
    <n v="988.22"/>
    <n v="988.22"/>
    <n v="5"/>
    <n v="4941.09"/>
    <n v="988.21800000000007"/>
    <n v="82.351500000000001"/>
    <n v="905.86650000000009"/>
    <m/>
    <m/>
    <n v="0"/>
  </r>
  <r>
    <s v="ZM229"/>
    <s v="Šroub kanylovaný kostní spongiózní HB 7/1,8 x 90/32 mm 397129798310"/>
    <x v="2"/>
    <s v="Z 506_NAHRAD_KOV"/>
    <s v="Umělé tělní náhrady - kovové"/>
    <n v="12"/>
    <n v="988.22"/>
    <n v="988.22"/>
    <n v="5"/>
    <n v="4941.09"/>
    <n v="988.21800000000007"/>
    <n v="82.351500000000001"/>
    <n v="905.86650000000009"/>
    <m/>
    <m/>
    <n v="0"/>
  </r>
  <r>
    <s v="ZM230"/>
    <s v="Šroub kanylovaný kostní spongiózní HB 7/1,8 x 95/32 mm 397129798320"/>
    <x v="2"/>
    <s v="Z 506_NAHRAD_KOV"/>
    <s v="Umělé tělní náhrady - kovové"/>
    <n v="12"/>
    <n v="988.22"/>
    <n v="988.22"/>
    <n v="5"/>
    <n v="4941.09"/>
    <n v="988.21800000000007"/>
    <n v="82.351500000000001"/>
    <n v="905.86650000000009"/>
    <m/>
    <m/>
    <n v="0"/>
  </r>
  <r>
    <s v="ZM232"/>
    <s v="Kanyla ECMO femorální arteriální 15 Fr BE-PAS1515 JH104.7280                 "/>
    <x v="0"/>
    <s v="Z 503_OSTAT"/>
    <s v="Kanyly mimo chirurgické nástroje"/>
    <n v="12"/>
    <n v="11380.98"/>
    <n v="11381"/>
    <n v="3"/>
    <n v="34142.97"/>
    <n v="11380.99"/>
    <n v="948.41583333333335"/>
    <n v="10432.574166666667"/>
    <n v="12"/>
    <n v="10534.47"/>
    <n v="31603.409999999996"/>
  </r>
  <r>
    <s v="ZM233"/>
    <s v="Kanyla ECMO femorální arteriální 17 Fr BE-PAS1715 JH10.47281                  "/>
    <x v="0"/>
    <s v="Z 503_OSTAT"/>
    <s v="Kanyly mimo chirurgické nástroje"/>
    <n v="12"/>
    <n v="11380.99"/>
    <n v="11381"/>
    <n v="6"/>
    <n v="68285.959999999992"/>
    <n v="11380.993333333332"/>
    <n v="948.41611111111104"/>
    <n v="10432.57722222222"/>
    <n v="12"/>
    <n v="10534.47"/>
    <n v="63206.819999999992"/>
  </r>
  <r>
    <s v="ZM234"/>
    <s v="Kanyla ECMO femorální arteriální 19 Fr BE-PAS1915 JH104.7282                 "/>
    <x v="0"/>
    <s v="Z 503_OSTAT"/>
    <s v="Kanyly mimo chirurgické nástroje"/>
    <n v="12"/>
    <n v="11380.99"/>
    <n v="11836.24"/>
    <n v="12"/>
    <n v="137027.19000000003"/>
    <n v="11418.932500000003"/>
    <n v="951.57770833333359"/>
    <n v="10467.354791666668"/>
    <n v="12"/>
    <n v="10534.47"/>
    <n v="126413.63999999998"/>
  </r>
  <r>
    <s v="ZM235"/>
    <s v="Kanyla ECMO femorální venózní 21 Fr BE-PVL2155 JH104.7294                 "/>
    <x v="0"/>
    <s v="Z 503_OSTAT"/>
    <s v="Kanyly mimo chirurgické nástroje"/>
    <n v="12"/>
    <n v="13850.99"/>
    <n v="13850.99"/>
    <n v="3"/>
    <n v="41552.97"/>
    <n v="13850.99"/>
    <n v="1154.2491666666667"/>
    <n v="12696.740833333333"/>
    <n v="12"/>
    <n v="12820.75"/>
    <n v="38462.25"/>
  </r>
  <r>
    <s v="ZM236"/>
    <s v="Kanyla ECMO femorální venózní 23 Fr BE-PVL2355 JH10.47295             "/>
    <x v="0"/>
    <s v="Z 503_OSTAT"/>
    <s v="Kanyly mimo chirurgické nástroje"/>
    <n v="12"/>
    <n v="13850.99"/>
    <n v="13850.99"/>
    <n v="5"/>
    <n v="69254.95"/>
    <n v="13850.99"/>
    <n v="1154.2491666666667"/>
    <n v="12696.740833333333"/>
    <n v="12"/>
    <n v="12820.75"/>
    <n v="64103.75"/>
  </r>
  <r>
    <s v="ZM237"/>
    <s v="Kanyla ECMO femorální venózní 25 Fr BE-PVL2555 JH104.7296                "/>
    <x v="0"/>
    <s v="Z 503_OSTAT"/>
    <s v="Kanyly mimo chirurgické nástroje"/>
    <n v="21"/>
    <n v="13850.99"/>
    <n v="13850.99"/>
    <n v="18"/>
    <n v="249317.81999999998"/>
    <n v="13850.989999999998"/>
    <n v="659.57095238095224"/>
    <n v="13191.419047619045"/>
    <n v="12"/>
    <n v="12820.75"/>
    <n v="230773.5"/>
  </r>
  <r>
    <s v="ZM239"/>
    <s v="Set ECMO zaváděcí perkutánní arteriální PIK150 JH104.7385"/>
    <x v="24"/>
    <s v="Z 528 SETY"/>
    <s v="Sety"/>
    <n v="12"/>
    <n v="1954.99"/>
    <n v="1955"/>
    <n v="23"/>
    <n v="44964.939999999995"/>
    <n v="1954.9973913043475"/>
    <n v="162.91644927536228"/>
    <n v="1792.0809420289852"/>
    <n v="12"/>
    <n v="1809.585"/>
    <n v="41620.455000000002"/>
  </r>
  <r>
    <s v="ZM255"/>
    <s v="Obinadlo mollelast 4 cm x 4 m bal. á 20 ks 19410"/>
    <x v="29"/>
    <s v="Z 502_OBVAZ"/>
    <s v="obinadla, obvazy, gáza, vata, vložky"/>
    <n v="12"/>
    <n v="4.25"/>
    <n v="4.25"/>
    <n v="120"/>
    <n v="509.64"/>
    <n v="4.2469999999999999"/>
    <n v="0.35391666666666666"/>
    <n v="3.8930833333333332"/>
    <n v="12"/>
    <n v="4.3119999999999994"/>
    <n v="517.43999999999994"/>
  </r>
  <r>
    <s v="ZM267"/>
    <s v="Elektroda jehlová EEG subdermal jednorázová 1 bal. á 20 ks S44-637"/>
    <x v="0"/>
    <s v="Z 503_OSTAT"/>
    <s v="Elektrody"/>
    <n v="21"/>
    <n v="303.35000000000002"/>
    <n v="316.05"/>
    <n v="780"/>
    <n v="237627.06000000006"/>
    <n v="304.65007692307699"/>
    <n v="14.507146520146524"/>
    <n v="290.14293040293046"/>
    <n v="12"/>
    <n v="280.78399999999999"/>
    <n v="219011.52"/>
  </r>
  <r>
    <s v="ZM269"/>
    <s v="Elektroda EEG subdermal Technomed, k monitoru CASCADE ELITE, jehlová, 13x0,40mm, kabel 150cm, jednorázová, barvy 4x6, bal. á 24 ks S50716-002"/>
    <x v="0"/>
    <s v="Z 503_OSTAT"/>
    <s v="Elektrody"/>
    <n v="12"/>
    <n v="158.56"/>
    <n v="158.56"/>
    <n v="336"/>
    <n v="53276.299999999996"/>
    <n v="158.56041666666664"/>
    <n v="13.213368055555554"/>
    <n v="145.34704861111109"/>
    <n v="12"/>
    <n v="146.76666666666668"/>
    <n v="49313.600000000006"/>
  </r>
  <r>
    <s v="ZM288"/>
    <s v="Svorka na cévy Rochester pean zahnutá 240 mm 1151331124"/>
    <x v="0"/>
    <s v="Z 503_OSTAT"/>
    <s v="Nástroje chirurgické do 1 roku"/>
    <n v="21"/>
    <n v="745.97"/>
    <n v="745.97"/>
    <n v="2"/>
    <n v="1491.93"/>
    <n v="745.96500000000003"/>
    <n v="35.52214285714286"/>
    <n v="710.44285714285718"/>
    <m/>
    <m/>
    <n v="0"/>
  </r>
  <r>
    <s v="ZM289"/>
    <s v="Svorka na cévy Rochester pean rovná 240 mm 1151331024"/>
    <x v="0"/>
    <s v="Z 503_OSTAT"/>
    <s v="Nástroje chirurgické do 1 roku"/>
    <n v="21"/>
    <n v="745.97"/>
    <n v="745.97"/>
    <n v="1"/>
    <n v="745.97"/>
    <n v="745.97"/>
    <n v="35.522380952380956"/>
    <n v="710.44761904761913"/>
    <m/>
    <m/>
    <n v="0"/>
  </r>
  <r>
    <s v="ZM294"/>
    <s v="Rukavice vyšetřovací nitril nesterilní bez pudru sempercare vel. XL bal. á 180 ks 30818"/>
    <x v="32"/>
    <s v="Z 532 RUK"/>
    <s v="Rukavice nesterilní"/>
    <n v="21"/>
    <n v="1.39"/>
    <n v="1.39"/>
    <n v="57120"/>
    <n v="79546.599999999977"/>
    <n v="1.3926225490196074"/>
    <n v="6.6315359477124164E-2"/>
    <n v="1.3263071895424832"/>
    <m/>
    <m/>
    <n v="0"/>
  </r>
  <r>
    <s v="ZM303"/>
    <s v="Šroub kompresní HBS2 mini 18 mm 26-820-18-09   "/>
    <x v="2"/>
    <s v="Z 506_NAHRAD_KOV"/>
    <s v="Umělé tělní náhrady - kovové"/>
    <n v="12"/>
    <n v="3510.26"/>
    <n v="3510.26"/>
    <n v="3"/>
    <n v="10530.78"/>
    <n v="3510.26"/>
    <n v="292.5216666666667"/>
    <n v="3217.7383333333337"/>
    <n v="12"/>
    <n v="3418.69"/>
    <n v="10256.07"/>
  </r>
  <r>
    <s v="ZM305"/>
    <s v="Punch aortální jednorázový 15 cm délka 3,6 mm bal. á 6 ks DP- 36K"/>
    <x v="0"/>
    <s v="Z 503_OSTAT"/>
    <s v="Nástroje chirurgické do 1 roku"/>
    <n v="21"/>
    <n v="621.14"/>
    <n v="621.14"/>
    <n v="12"/>
    <n v="7453.7"/>
    <n v="621.14166666666665"/>
    <n v="29.578174603174602"/>
    <n v="591.56349206349205"/>
    <m/>
    <m/>
    <n v="0"/>
  </r>
  <r>
    <s v="ZM307"/>
    <s v="Náušnice krystal v bílé fazetě 2 mm bal. á 6 párů ST7532-0204 (perla ve zlatě ST7511-1301)"/>
    <x v="46"/>
    <s v="Z 527 SAMOPL_ORL_DK"/>
    <s v="Samoplátci ORL a DK klinika naušnice"/>
    <n v="21"/>
    <n v="180.6"/>
    <n v="180.6"/>
    <n v="6"/>
    <n v="1083.5899999999999"/>
    <n v="180.59833333333333"/>
    <n v="8.5999206349206343"/>
    <n v="171.99841269841269"/>
    <m/>
    <m/>
    <n v="0"/>
  </r>
  <r>
    <s v="ZM308"/>
    <s v="Náušnice kytička růžová/sv. růžová bal. á 6 párů ST7512-6023"/>
    <x v="46"/>
    <s v="Z 527 SAMOPL_ORL_DK"/>
    <s v="Samoplátci ORL a DK klinika naušnice"/>
    <n v="21"/>
    <n v="278.60000000000002"/>
    <n v="278.60000000000002"/>
    <n v="6"/>
    <n v="1671.61"/>
    <n v="278.60166666666663"/>
    <n v="13.266746031746029"/>
    <n v="265.33492063492059"/>
    <m/>
    <m/>
    <n v="0"/>
  </r>
  <r>
    <s v="ZM311"/>
    <s v="Dlaha LCP na diafízu klíční kosti 3,5 mm 8 otvorů, titan 04.112.031"/>
    <x v="2"/>
    <s v="Z 506_NAHRAD_KOV"/>
    <s v="Umělé tělní náhrady - kovové"/>
    <n v="12"/>
    <n v="5738.5"/>
    <n v="5738.5"/>
    <n v="3"/>
    <n v="17215.5"/>
    <n v="5738.5"/>
    <n v="478.20833333333331"/>
    <n v="5260.291666666667"/>
    <m/>
    <m/>
    <n v="0"/>
  </r>
  <r>
    <s v="ZM316"/>
    <s v="Kanyla k oxygenátoru femorální arteriální 16 FR se zavaděčem OPTI16"/>
    <x v="0"/>
    <s v="Z 503_OSTAT"/>
    <s v="Kanyly mimo chirurgické nástroje"/>
    <n v="21"/>
    <n v="4356"/>
    <n v="4356"/>
    <n v="1"/>
    <n v="4356"/>
    <n v="4356"/>
    <n v="207.42857142857142"/>
    <n v="4148.5714285714284"/>
    <m/>
    <m/>
    <n v="0"/>
  </r>
  <r>
    <s v="ZM317"/>
    <s v="Kanyla k oxygenátoru femorální arteriální 18 FR se zavaděčem OPTI18"/>
    <x v="0"/>
    <s v="Z 503_OSTAT"/>
    <s v="Kanyly mimo chirurgické nástroje"/>
    <n v="12"/>
    <n v="4356"/>
    <n v="4356"/>
    <n v="1"/>
    <n v="4356"/>
    <n v="4356"/>
    <n v="363"/>
    <n v="3993"/>
    <n v="12"/>
    <n v="4032"/>
    <n v="4032"/>
  </r>
  <r>
    <s v="ZM320"/>
    <s v="Membrána BSA k plicnímu ventilátoru Hamilton  bal. á 5 ks 151233"/>
    <x v="0"/>
    <s v="Z 503_OSTAT"/>
    <s v="Ostatní - všeobecný materiál"/>
    <n v="21"/>
    <n v="959.01"/>
    <n v="959.01"/>
    <n v="40"/>
    <n v="38360.400000000001"/>
    <n v="959.01"/>
    <n v="45.667142857142856"/>
    <n v="913.34285714285716"/>
    <m/>
    <m/>
    <n v="0"/>
  </r>
  <r>
    <s v="ZM325"/>
    <s v="Krytí Hyiodine gel na chronické rány s kys. hyaluronovou a jodem bal. á 22 g  HYIODINE22"/>
    <x v="29"/>
    <s v="Z 502_OBVAZ"/>
    <s v="hojení ran - obvazový materiál"/>
    <n v="12"/>
    <n v="459.54"/>
    <n v="459.54"/>
    <n v="3"/>
    <n v="1378.6200000000001"/>
    <n v="459.54"/>
    <n v="38.295000000000002"/>
    <n v="421.245"/>
    <m/>
    <m/>
    <n v="0"/>
  </r>
  <r>
    <s v="ZM326"/>
    <s v="Krytí hemostatické nevstřebatelné textilní hemopatch kit. box medium 4,5 x 4,5 cm bal. á 3 ks 1506256"/>
    <x v="29"/>
    <s v="Z 502_OBVAZ"/>
    <s v="Hemostatikum"/>
    <n v="12"/>
    <n v="5068.99"/>
    <n v="5068.99"/>
    <n v="45"/>
    <n v="228104.69"/>
    <n v="5068.9931111111109"/>
    <n v="422.41609259259258"/>
    <n v="4646.5770185185183"/>
    <m/>
    <m/>
    <n v="0"/>
  </r>
  <r>
    <s v="ZM327"/>
    <s v="Krytí hemostatické nevstřebatelné textilní hemopatch kit. box small 2,7 x 2,7 cm bal. á 5 ks  1506257"/>
    <x v="29"/>
    <s v="Z 502_OBVAZ"/>
    <s v="Hemostatikum"/>
    <n v="12"/>
    <n v="1422.58"/>
    <n v="1422.59"/>
    <n v="20"/>
    <n v="28451.690000000002"/>
    <n v="1422.5845000000002"/>
    <n v="118.54870833333335"/>
    <n v="1304.0357916666669"/>
    <m/>
    <m/>
    <n v="0"/>
  </r>
  <r>
    <s v="ZM329"/>
    <s v="Nástroj – vnitřní část grasperu Johann 330 x 5 mm délka branží 24 mm A64120A"/>
    <x v="4"/>
    <s v="Z 523_STAPLE"/>
    <s v="Staplery, endosk., extraktory"/>
    <n v="21"/>
    <n v="13773.43"/>
    <n v="13773.43"/>
    <n v="2"/>
    <n v="27546.86"/>
    <n v="13773.43"/>
    <n v="655.87761904761908"/>
    <n v="13117.552380952382"/>
    <m/>
    <m/>
    <n v="0"/>
  </r>
  <r>
    <s v="ZM332"/>
    <s v="Krytí hemostatické nevstřebatelné textilní hemopatch kit. box medium 4,5 x 9 cm bal. á 3 ks 1506253"/>
    <x v="29"/>
    <s v="Z 502_OBVAZ"/>
    <s v="Hemostatikum"/>
    <n v="12"/>
    <n v="6087.41"/>
    <n v="6087.41"/>
    <n v="3"/>
    <n v="18262.23"/>
    <n v="6087.41"/>
    <n v="507.28416666666664"/>
    <n v="5580.1258333333335"/>
    <m/>
    <m/>
    <n v="0"/>
  </r>
  <r>
    <s v="ZM333"/>
    <s v="Lepidlo tkáňové 4 ml coseal premix 934074"/>
    <x v="0"/>
    <s v="Z 503_OSTAT"/>
    <s v="Ostatní - všeobecný materiál"/>
    <n v="12"/>
    <n v="5166.72"/>
    <n v="5166.72"/>
    <n v="66"/>
    <n v="341003.5199999999"/>
    <n v="5166.7199999999984"/>
    <n v="430.55999999999989"/>
    <n v="4736.1599999999989"/>
    <n v="12"/>
    <n v="5031.9366666666665"/>
    <n v="332107.82"/>
  </r>
  <r>
    <s v="ZM334"/>
    <s v="Krytí pooperační a fixační s absorpční pěnou OPSITE Post-Op Visible omyvatelné průhledné vel. 20 x 10 cm bal. á 20 ks 66800138"/>
    <x v="29"/>
    <s v="Z 502_OBVAZ"/>
    <s v="hojení ran - obvazový materiál"/>
    <n v="12"/>
    <n v="33.799999999999997"/>
    <n v="33.799999999999997"/>
    <n v="2760"/>
    <n v="93283.850000000079"/>
    <n v="33.79849637681162"/>
    <n v="2.8165413647343018"/>
    <n v="30.981955012077318"/>
    <n v="12"/>
    <n v="32.91675"/>
    <n v="90850.23"/>
  </r>
  <r>
    <s v="ZM335"/>
    <s v="Krytí pooperační a fixační s absorpční pěnou OPSITE Post-Op Visible omyvatelné průhledné vel. 25 x 10 cm bal. á 20 ks 66800139"/>
    <x v="29"/>
    <s v="Z 502_OBVAZ"/>
    <s v="hojení ran - obvazový materiál"/>
    <n v="12"/>
    <n v="38.090000000000003"/>
    <n v="38.1"/>
    <n v="2600"/>
    <n v="99053.300000000017"/>
    <n v="38.097423076923086"/>
    <n v="3.174785256410257"/>
    <n v="34.922637820512826"/>
    <n v="12"/>
    <n v="37.105611111111109"/>
    <n v="96474.588888888888"/>
  </r>
  <r>
    <s v="ZM336"/>
    <s v="Krytí pooperační a fixační s absorpční pěnou OPSITE Post-Op Visible omyvatelné průhledné vel. 30 x 10 cm bal. á 20 ks 66800140"/>
    <x v="29"/>
    <s v="Z 502_OBVAZ"/>
    <s v="hojení ran - obvazový materiál"/>
    <n v="12"/>
    <n v="79.209999999999994"/>
    <n v="79.209999999999994"/>
    <n v="160"/>
    <n v="12673.92"/>
    <n v="79.212000000000003"/>
    <n v="6.601"/>
    <n v="72.611000000000004"/>
    <m/>
    <m/>
    <n v="0"/>
  </r>
  <r>
    <s v="ZM353"/>
    <s v="Šití PDO Resorba -fialový, 2xGR65 0,70m 4EP 1USP(bal=2tc) PN2093"/>
    <x v="33"/>
    <s v="Z 529 SITI"/>
    <s v="Šití"/>
    <n v="12"/>
    <n v="169.15"/>
    <n v="169.15"/>
    <n v="48"/>
    <n v="8119"/>
    <n v="169.14583333333334"/>
    <n v="14.095486111111112"/>
    <n v="155.05034722222223"/>
    <n v="12"/>
    <n v="164.73333333333332"/>
    <n v="7907.1999999999989"/>
  </r>
  <r>
    <s v="ZM354"/>
    <s v="Šití PDSII vi 5-0 bal. á 36 ks W9108H"/>
    <x v="33"/>
    <s v="Z 529 SITI"/>
    <s v="Šití"/>
    <n v="12"/>
    <n v="154.36000000000001"/>
    <n v="154.36000000000001"/>
    <n v="36"/>
    <n v="5556.8"/>
    <n v="154.35555555555555"/>
    <n v="12.862962962962962"/>
    <n v="141.49259259259259"/>
    <m/>
    <m/>
    <n v="0"/>
  </r>
  <r>
    <s v="ZM357"/>
    <s v="Hadice insuflační s předhříváním 3D Einstein PG082"/>
    <x v="0"/>
    <s v="Z 503_OSTAT"/>
    <s v="Ostatní - všeobecný materiál"/>
    <n v="21"/>
    <n v="23173.919999999998"/>
    <n v="23365.360000000001"/>
    <n v="4"/>
    <n v="93078.549999999988"/>
    <n v="23269.637499999997"/>
    <n v="1108.077976190476"/>
    <n v="22161.559523809519"/>
    <n v="21"/>
    <n v="26035.896666666667"/>
    <n v="104143.58666666667"/>
  </r>
  <r>
    <s v="ZM383"/>
    <s v="Pinzeta chirurgická jemná 1 x 2 zuby 160 mm 397114080430"/>
    <x v="0"/>
    <s v="Z 503_OSTAT"/>
    <s v="Nástroje chirurgické do 1 roku"/>
    <n v="21"/>
    <n v="465"/>
    <n v="465"/>
    <n v="12"/>
    <n v="5580.04"/>
    <n v="465.00333333333333"/>
    <n v="22.143015873015873"/>
    <n v="442.86031746031745"/>
    <m/>
    <m/>
    <n v="0"/>
  </r>
  <r>
    <s v="ZM390"/>
    <s v="Svorka na cévy mosquito - halsted zahnutá jemná 120 mm 397115081020"/>
    <x v="0"/>
    <s v="Z 503_OSTAT"/>
    <s v="Nástroje chirurgické do 1 roku"/>
    <n v="21"/>
    <n v="865.76"/>
    <n v="865.76"/>
    <n v="58"/>
    <n v="50213.79"/>
    <n v="865.755"/>
    <n v="41.226428571428571"/>
    <n v="824.52857142857147"/>
    <m/>
    <m/>
    <n v="0"/>
  </r>
  <r>
    <s v="ZM391"/>
    <s v="Svorka na roušky Backhaus s kuličkou 120 mm 397115080780"/>
    <x v="0"/>
    <s v="Z 503_OSTAT"/>
    <s v="Nástroje chirurgické do 1 roku"/>
    <n v="21"/>
    <n v="1082.47"/>
    <n v="1202.74"/>
    <n v="8"/>
    <n v="9140.82"/>
    <n v="1142.6025"/>
    <n v="54.409642857142856"/>
    <n v="1088.1928571428571"/>
    <m/>
    <m/>
    <n v="0"/>
  </r>
  <r>
    <s v="ZM405"/>
    <s v="Kontejner ze styrofoamu na přepravu zkumavek kompletní bal. á 6 ks 95.1123"/>
    <x v="0"/>
    <s v="Z 503_OSTAT"/>
    <s v="Ostatní - všeobecný materiál"/>
    <n v="21"/>
    <n v="205.7"/>
    <n v="205.7"/>
    <n v="30"/>
    <n v="6171.0000000000009"/>
    <n v="205.70000000000002"/>
    <n v="9.795238095238096"/>
    <n v="195.90476190476193"/>
    <m/>
    <m/>
    <n v="0"/>
  </r>
  <r>
    <s v="ZM417"/>
    <s v="Klip polymerový Hem-o-lok, vel. ML – ligace cév a tkání 3-10 mm, zelený zásobník, 6 ks v zásobníku (cartridge), bal. á 14 zásobníků   14 x 6 bal. á 84 ks WK 544230 - dlouhodobě nedostupný"/>
    <x v="0"/>
    <s v="Z 503_OSTAT"/>
    <s v="Klipovače, klipy"/>
    <n v="12"/>
    <n v="402.39"/>
    <n v="402.39"/>
    <n v="28"/>
    <n v="11266.78"/>
    <n v="402.38500000000005"/>
    <n v="33.53208333333334"/>
    <n v="368.85291666666672"/>
    <m/>
    <m/>
    <n v="0"/>
  </r>
  <r>
    <s v="ZM431"/>
    <s v="Implantát zubní BioniQ S4,0/L12 2009.12"/>
    <x v="34"/>
    <s v="Z 509_ZUBOL"/>
    <s v="Zubolékařský materiál"/>
    <n v="12"/>
    <n v="3900.8"/>
    <n v="3900.8"/>
    <n v="-2"/>
    <n v="-7801.6"/>
    <n v="3900.8"/>
    <n v="325.06666666666666"/>
    <n v="3575.7333333333336"/>
    <m/>
    <m/>
    <n v="0"/>
  </r>
  <r>
    <s v="ZM435"/>
    <s v="Čočka kilpová jednorázová bal. á 6 ks 618.60 - posílat správné množství"/>
    <x v="0"/>
    <s v="Z 503_OSTAT"/>
    <s v="Ostatní - všeobecný materiál"/>
    <n v="21"/>
    <n v="635.25"/>
    <n v="1270.5"/>
    <n v="96"/>
    <n v="99099"/>
    <n v="1032.28125"/>
    <n v="49.15625"/>
    <n v="983.125"/>
    <n v="21"/>
    <n v="1270.5"/>
    <n v="121968"/>
  </r>
  <r>
    <s v="ZM442"/>
    <s v="Jehla artroskopická IDEAL 90° nahoru, bílá 251005"/>
    <x v="30"/>
    <s v="Z 530 JEHLY"/>
    <s v="Jehly"/>
    <n v="21"/>
    <n v="4404.3999999999996"/>
    <n v="4404.3999999999996"/>
    <n v="2"/>
    <n v="8808.7999999999993"/>
    <n v="4404.3999999999996"/>
    <n v="209.73333333333332"/>
    <n v="4194.6666666666661"/>
    <m/>
    <m/>
    <n v="0"/>
  </r>
  <r>
    <s v="ZM448"/>
    <s v="Elektroda vapr short 2,3 mm 227213"/>
    <x v="0"/>
    <s v="Z 503_OSTAT"/>
    <s v="Elektrody"/>
    <n v="21"/>
    <n v="4840"/>
    <n v="4840"/>
    <n v="2"/>
    <n v="9680"/>
    <n v="4840"/>
    <n v="230.47619047619048"/>
    <n v="4609.5238095238092"/>
    <m/>
    <m/>
    <n v="0"/>
  </r>
  <r>
    <s v="ZM460"/>
    <s v="Elektroda vapr 2,3 mm 227252"/>
    <x v="0"/>
    <s v="Z 503_OSTAT"/>
    <s v="Elektrody"/>
    <n v="21"/>
    <n v="4840"/>
    <n v="4840"/>
    <n v="2"/>
    <n v="9680"/>
    <n v="4840"/>
    <n v="230.47619047619048"/>
    <n v="4609.5238095238092"/>
    <m/>
    <m/>
    <n v="0"/>
  </r>
  <r>
    <s v="ZM464"/>
    <s v="Šití monofil nylon 10/0 bal. á 24 ks 5076 "/>
    <x v="33"/>
    <s v="Z 529 SITI"/>
    <s v="Šití"/>
    <n v="12"/>
    <n v="158.13"/>
    <n v="158.13"/>
    <n v="24"/>
    <n v="3795"/>
    <n v="158.125"/>
    <n v="13.177083333333334"/>
    <n v="144.94791666666666"/>
    <m/>
    <m/>
    <n v="0"/>
  </r>
  <r>
    <s v="ZM466"/>
    <s v="Soft port kit renasys-F/AB abdominal foam pro podtlakovou terapii 66800980"/>
    <x v="29"/>
    <s v="Z 502_OBVAZ"/>
    <s v="hojení ran - obvazový materiál"/>
    <n v="12"/>
    <n v="4714.34"/>
    <n v="4714.34"/>
    <n v="70"/>
    <n v="330003.92"/>
    <n v="4714.3417142857143"/>
    <n v="392.86180952380954"/>
    <n v="4321.4799047619044"/>
    <n v="12"/>
    <n v="4363.6859999999997"/>
    <n v="305458.01999999996"/>
  </r>
  <r>
    <s v="ZM470"/>
    <s v="Klobouček kojící kontaktní Tulips M bal. á 10 párů 63.00.15"/>
    <x v="46"/>
    <s v="Z 533 SAMOPL_NOVOR"/>
    <s v="Samoplátci novorozenecké odd. (132 03 005)"/>
    <n v="21"/>
    <n v="85.65"/>
    <n v="86.05"/>
    <n v="60"/>
    <n v="5146.66"/>
    <n v="85.777666666666661"/>
    <n v="4.084650793650793"/>
    <n v="81.693015873015867"/>
    <m/>
    <m/>
    <n v="0"/>
  </r>
  <r>
    <s v="ZM476"/>
    <s v="Polštářek hydrogelový hojící 10 x 10 cm bal. á 30 ks P-BP-1010HP "/>
    <x v="46"/>
    <s v="Z 533 SAMOPL_NOVOR"/>
    <s v="Samoplátci novorozenecké odd. (132 03 005)"/>
    <n v="12"/>
    <n v="49.64"/>
    <n v="50"/>
    <n v="1530"/>
    <n v="76273.34"/>
    <n v="49.851856209150327"/>
    <n v="4.154321350762527"/>
    <n v="45.697534858387797"/>
    <m/>
    <m/>
    <n v="0"/>
  </r>
  <r>
    <s v="ZM487"/>
    <s v="Pinzeta oční rovná jemná graefe 105 mm 397114380020"/>
    <x v="0"/>
    <s v="Z 503_OSTAT"/>
    <s v="Nástroje chirurgické do 1 roku"/>
    <n v="21"/>
    <n v="676.27"/>
    <n v="751.41"/>
    <n v="24"/>
    <n v="16831.579999999998"/>
    <n v="701.31583333333322"/>
    <n v="33.395992063492059"/>
    <n v="667.91984126984119"/>
    <m/>
    <m/>
    <n v="0"/>
  </r>
  <r>
    <s v="ZM502"/>
    <s v="Implantát mandibulární šroub MatrixMANDIBLE LOCK  MatrixMANDIBLE LOCK pr. 2.4 x 12 mm 04.503.642.01C"/>
    <x v="34"/>
    <s v="Z 509_ZUBOL"/>
    <s v="Zubolékařský materiál"/>
    <n v="12"/>
    <n v="1485.19"/>
    <n v="1485.19"/>
    <n v="7"/>
    <n v="10396.330000000002"/>
    <n v="1485.1900000000003"/>
    <n v="123.76583333333336"/>
    <n v="1361.4241666666669"/>
    <n v="12"/>
    <n v="1562.16"/>
    <n v="10935.12"/>
  </r>
  <r>
    <s v="ZM513"/>
    <s v="Konektor ventil jednocestný back check valve bal. á 100 ks 8502802"/>
    <x v="0"/>
    <s v="Z 503_OSTAT"/>
    <s v="Konektory"/>
    <n v="12"/>
    <n v="4.26"/>
    <n v="4.4800000000000004"/>
    <n v="3300"/>
    <n v="14447.400000000001"/>
    <n v="4.3780000000000001"/>
    <n v="0.36483333333333334"/>
    <n v="4.0131666666666668"/>
    <m/>
    <m/>
    <n v="0"/>
  </r>
  <r>
    <s v="ZM516"/>
    <s v="Maska tracheostomická pro dospělé konektor 22 mm, jednorázová, bal. á 50 ks 01.000.01.119"/>
    <x v="37"/>
    <s v="Z 542 INTENZ_PECE"/>
    <s v="Intenzívní péče, operační sály"/>
    <n v="12"/>
    <n v="31.05"/>
    <n v="31.05"/>
    <n v="100"/>
    <n v="3105"/>
    <n v="31.05"/>
    <n v="2.5874999999999999"/>
    <n v="28.462500000000002"/>
    <n v="12"/>
    <n v="30.24"/>
    <n v="3024"/>
  </r>
  <r>
    <s v="ZM517"/>
    <s v="Ventil včetně 6 bílých membrán K800.0727"/>
    <x v="0"/>
    <s v="Z 503_OSTAT"/>
    <s v="Ostatní - všeobecný materiál"/>
    <n v="21"/>
    <n v="271"/>
    <n v="271"/>
    <n v="10"/>
    <n v="2710.04"/>
    <n v="271.00400000000002"/>
    <n v="12.904952380952382"/>
    <n v="258.09904761904761"/>
    <n v="21"/>
    <n v="271.00400000000002"/>
    <n v="2710.04"/>
  </r>
  <r>
    <s v="ZM528"/>
    <s v="Váleček vhojovací QR/d4.2/L4 úzký 2109.04"/>
    <x v="34"/>
    <s v="Z 509_ZUBOL"/>
    <s v="Zubolékařský materiál"/>
    <n v="12"/>
    <n v="683"/>
    <n v="683"/>
    <n v="1"/>
    <n v="683"/>
    <n v="683"/>
    <n v="56.916666666666664"/>
    <n v="626.08333333333337"/>
    <m/>
    <m/>
    <n v="0"/>
  </r>
  <r>
    <s v="ZM531"/>
    <s v="Váleček vhojovací QR/d5.2/L4 široký 2110.04"/>
    <x v="34"/>
    <s v="Z 509_ZUBOL"/>
    <s v="Zubolékařský materiál"/>
    <n v="12"/>
    <n v="603.70000000000005"/>
    <n v="609.39"/>
    <n v="4"/>
    <n v="2420.4700000000003"/>
    <n v="605.11750000000006"/>
    <n v="50.426458333333336"/>
    <n v="554.69104166666671"/>
    <m/>
    <m/>
    <n v="0"/>
  </r>
  <r>
    <s v="ZM532"/>
    <s v="Váleček vhojovací QR/d5.2/L6 široký 2110.06"/>
    <x v="34"/>
    <s v="Z 509_ZUBOL"/>
    <s v="Zubolékařský materiál"/>
    <n v="12"/>
    <n v="598"/>
    <n v="609.39"/>
    <n v="18"/>
    <n v="10803.859999999997"/>
    <n v="600.21444444444433"/>
    <n v="50.01787037037036"/>
    <n v="550.19657407407396"/>
    <m/>
    <m/>
    <n v="0"/>
  </r>
  <r>
    <s v="ZM556"/>
    <s v="Sáček laparoskopický MemoBag 200 ml pro 10 mm trocar bal. á 5 ks 332800-000010 "/>
    <x v="41"/>
    <s v="Z 512_ROBOT"/>
    <s v="Robotické centrum"/>
    <n v="12"/>
    <n v="658.85"/>
    <n v="724.73"/>
    <n v="285"/>
    <n v="202594.83000000002"/>
    <n v="710.85905263157906"/>
    <n v="59.238254385964922"/>
    <n v="651.6207982456142"/>
    <m/>
    <m/>
    <n v="0"/>
  </r>
  <r>
    <s v="ZM565"/>
    <s v="Lepidlo tkáňové 5 ml floseal 1503353"/>
    <x v="0"/>
    <s v="Z 503_OSTAT"/>
    <s v="Ostatní - všeobecný materiál"/>
    <n v="12"/>
    <n v="6519.99"/>
    <n v="6519.99"/>
    <n v="8"/>
    <n v="52159.929999999993"/>
    <n v="6519.9912499999991"/>
    <n v="543.33260416666656"/>
    <n v="5976.6586458333322"/>
    <n v="12"/>
    <n v="6349.9049999999997"/>
    <n v="50799.24"/>
  </r>
  <r>
    <s v="ZM569"/>
    <s v="Keramika IPS InLine Transpa - clear á 20 g IV593283"/>
    <x v="34"/>
    <s v="Z 509_ZUBOL"/>
    <s v="Zubolékařský materiál"/>
    <n v="21"/>
    <n v="1094"/>
    <n v="1094"/>
    <n v="1"/>
    <n v="1094"/>
    <n v="1094"/>
    <n v="52.095238095238095"/>
    <n v="1041.9047619047619"/>
    <m/>
    <m/>
    <n v="0"/>
  </r>
  <r>
    <s v="ZM582"/>
    <s v="Obinadlo elastické lenkideal krátkotažné 15 cm x 5 m bal. á 10 ks 19585"/>
    <x v="29"/>
    <s v="Z 502_OBVAZ"/>
    <s v="obinadla, obvazy, gáza, vata, vložky"/>
    <n v="12"/>
    <n v="20.75"/>
    <n v="23.58"/>
    <n v="3820"/>
    <n v="87284.08"/>
    <n v="22.84923560209424"/>
    <n v="1.9041029668411866"/>
    <n v="20.945132635253053"/>
    <n v="12"/>
    <n v="22.96"/>
    <n v="87707.199999999997"/>
  </r>
  <r>
    <s v="ZM584"/>
    <s v="Šroub zamykatelný aptus hand HD4 1,5 mm/10 mm A-5250.10/1 "/>
    <x v="2"/>
    <s v="Z 506_NAHRAD_KOV"/>
    <s v="Umělé tělní náhrady - kovové"/>
    <n v="12"/>
    <n v="723.35"/>
    <n v="723.35"/>
    <n v="10"/>
    <n v="7233.5"/>
    <n v="723.35"/>
    <n v="60.279166666666669"/>
    <n v="663.07083333333333"/>
    <m/>
    <m/>
    <n v="0"/>
  </r>
  <r>
    <s v="ZM585"/>
    <s v="Šroub zamykatelný aptus hand HD4 1,5 mm/11 mm A-5250.11/1"/>
    <x v="2"/>
    <s v="Z 506_NAHRAD_KOV"/>
    <s v="Umělé tělní náhrady - kovové"/>
    <n v="12"/>
    <n v="723.35"/>
    <n v="723.35"/>
    <n v="1"/>
    <n v="723.35"/>
    <n v="723.35"/>
    <n v="60.279166666666669"/>
    <n v="663.07083333333333"/>
    <m/>
    <m/>
    <n v="0"/>
  </r>
  <r>
    <s v="ZM586"/>
    <s v="Šroub zamykatelný aptus hand HD4 1,5 mm/12 mm A-5250.12/1"/>
    <x v="2"/>
    <s v="Z 506_NAHRAD_KOV"/>
    <s v="Umělé tělní náhrady - kovové"/>
    <n v="12"/>
    <n v="777.4"/>
    <n v="777.4"/>
    <n v="1"/>
    <n v="777.4"/>
    <n v="777.4"/>
    <n v="64.783333333333331"/>
    <n v="712.61666666666667"/>
    <m/>
    <m/>
    <n v="0"/>
  </r>
  <r>
    <s v="ZM587"/>
    <s v="Dlaha zamykatelná aptus hand pro scaphoid 1,2/1,5 mm A-4350.80 "/>
    <x v="2"/>
    <s v="Z 506_NAHRAD_KOV"/>
    <s v="Umělé tělní náhrady - kovové"/>
    <n v="12"/>
    <n v="6668.85"/>
    <n v="6668.85"/>
    <n v="3"/>
    <n v="20006.550000000003"/>
    <n v="6668.8500000000013"/>
    <n v="555.73750000000007"/>
    <n v="6113.1125000000011"/>
    <m/>
    <m/>
    <n v="0"/>
  </r>
  <r>
    <s v="ZM600"/>
    <s v="Spojka flovac žlutá bal. á 25 ks 000-036-102"/>
    <x v="0"/>
    <s v="Z 503_OSTAT"/>
    <s v="Ostatní - všeobecný materiál"/>
    <n v="21"/>
    <n v="6.05"/>
    <n v="6.05"/>
    <n v="800"/>
    <n v="4840"/>
    <n v="6.05"/>
    <n v="0.28809523809523807"/>
    <n v="5.7619047619047619"/>
    <n v="21"/>
    <n v="6.05"/>
    <n v="4840"/>
  </r>
  <r>
    <s v="ZM612"/>
    <s v="Klička resekční, plasma, koagulační 0,9% NaCl pro 30° optiku, medium,  24 Fr, 0,2 mm, jednorázová,  bal. á 12 ks WA22306D"/>
    <x v="4"/>
    <s v="Z 523_STAPLE"/>
    <s v="Staplery, endosk., extraktory"/>
    <n v="12"/>
    <n v="3801.42"/>
    <n v="4033.33"/>
    <n v="24"/>
    <n v="94017"/>
    <n v="3917.375"/>
    <n v="326.44791666666669"/>
    <n v="3590.9270833333335"/>
    <m/>
    <m/>
    <n v="0"/>
  </r>
  <r>
    <s v="ZM619"/>
    <s v="Náhrada loketního kloubu Explor hlavička radia 10 x 20 mm 11-210022"/>
    <x v="2"/>
    <s v="Z 506_NAHRAD_KOV"/>
    <s v="Umělé tělní náhrady - kovové"/>
    <n v="12"/>
    <n v="18095.04"/>
    <n v="18095.04"/>
    <n v="1"/>
    <n v="18095.04"/>
    <n v="18095.04"/>
    <n v="1507.92"/>
    <n v="16587.120000000003"/>
    <m/>
    <m/>
    <n v="0"/>
  </r>
  <r>
    <s v="ZM626"/>
    <s v="Implantát kostní umělá náhrada tkáně Actifuse ABX Putty 1,5 ml s aplikátorem 506005078059"/>
    <x v="1"/>
    <s v="Z 515_NAHRAD_OST"/>
    <s v="Umělé tělní náhrady - ostatní"/>
    <n v="12"/>
    <n v="9592.15"/>
    <n v="9592.15"/>
    <n v="28"/>
    <n v="268580.2"/>
    <n v="9592.15"/>
    <n v="799.3458333333333"/>
    <n v="8792.8041666666668"/>
    <n v="12"/>
    <n v="9341.92"/>
    <n v="261573.76000000001"/>
  </r>
  <r>
    <s v="ZM627"/>
    <s v="Implantát kostní umělá náhrada tkáně Actifuse ABX Putty 2,5 ml s aplikátorem 506005078047"/>
    <x v="1"/>
    <s v="Z 515_NAHRAD_OST"/>
    <s v="Umělé tělní náhrady - ostatní"/>
    <n v="12"/>
    <n v="13317"/>
    <n v="13317"/>
    <n v="39"/>
    <n v="519363"/>
    <n v="13317"/>
    <n v="1109.75"/>
    <n v="12207.25"/>
    <n v="12"/>
    <n v="12969.6"/>
    <n v="505814.4"/>
  </r>
  <r>
    <s v="ZM656"/>
    <s v="Krytí - roztok Microdacyn 250 ml s rozprašovačem MI44106-00"/>
    <x v="0"/>
    <s v="Z 503_OSTAT"/>
    <s v="Ostatní - všeobecný materiál"/>
    <n v="12"/>
    <n v="142.38"/>
    <n v="142.38"/>
    <n v="10"/>
    <n v="1423.8"/>
    <n v="142.38"/>
    <n v="11.865"/>
    <n v="130.51499999999999"/>
    <m/>
    <m/>
    <n v="0"/>
  </r>
  <r>
    <s v="ZM658"/>
    <s v="Špička pipetovací 0,1-20µl DL10ST sterilní bal. á 10 x 96 F171201"/>
    <x v="35"/>
    <s v="Z 505_SKLO_LAB MAT"/>
    <s v="Laboratorní materiál"/>
    <n v="21"/>
    <n v="2.08"/>
    <n v="2.13"/>
    <n v="5760"/>
    <n v="12124.2"/>
    <n v="2.1048958333333334"/>
    <n v="0.10023313492063493"/>
    <n v="2.0046626984126985"/>
    <m/>
    <m/>
    <n v="0"/>
  </r>
  <r>
    <s v="ZM659"/>
    <s v="Špička pipetovací 1000µl D1000ST sterilní bal. á 10 x 96 F171501"/>
    <x v="35"/>
    <s v="Z 505_SKLO_LAB MAT"/>
    <s v="Laboratorní materiál"/>
    <n v="21"/>
    <n v="1.79"/>
    <n v="1.79"/>
    <n v="960"/>
    <n v="1718.2"/>
    <n v="1.7897916666666667"/>
    <n v="8.5228174603174597E-2"/>
    <n v="1.704563492063492"/>
    <m/>
    <m/>
    <n v="0"/>
  </r>
  <r>
    <s v="ZM660"/>
    <s v="Špička pipetovací 2-200µl D200ST sterilní bal. á 10 x 96 F171301"/>
    <x v="35"/>
    <s v="Z 505_SKLO_LAB MAT"/>
    <s v="Laboratorní materiál"/>
    <n v="21"/>
    <n v="1.82"/>
    <n v="1.82"/>
    <n v="2880"/>
    <n v="5227.2"/>
    <n v="1.8149999999999999"/>
    <n v="8.6428571428571424E-2"/>
    <n v="1.7285714285714284"/>
    <m/>
    <m/>
    <n v="0"/>
  </r>
  <r>
    <s v="ZM664"/>
    <s v="Implantát mandibulární šroub MatrixMANDIBLE LOCK  MatrixMANDIBLE LOCK pr. 2.9 x 12 mm 04.503.672.01C"/>
    <x v="34"/>
    <s v="Z 509_ZUBOL"/>
    <s v="Zubolékařský materiál"/>
    <n v="12"/>
    <n v="1896.86"/>
    <n v="1896.86"/>
    <n v="2"/>
    <n v="3793.71"/>
    <n v="1896.855"/>
    <n v="158.07124999999999"/>
    <n v="1738.7837500000001"/>
    <m/>
    <m/>
    <n v="0"/>
  </r>
  <r>
    <s v="ZM684"/>
    <s v="Konektor 22F/22 m bal. á 40 ks 1960000"/>
    <x v="0"/>
    <s v="Z 503_OSTAT"/>
    <s v="Konektory"/>
    <n v="21"/>
    <n v="15.43"/>
    <n v="15.43"/>
    <n v="80"/>
    <n v="1234.2"/>
    <n v="15.4275"/>
    <n v="0.73464285714285715"/>
    <n v="14.692857142857143"/>
    <m/>
    <m/>
    <n v="0"/>
  </r>
  <r>
    <s v="ZM685"/>
    <s v="Konektor 15F/15 m bal. á 25 ks 1949000"/>
    <x v="0"/>
    <s v="Z 503_OSTAT"/>
    <s v="Fréza, vrták"/>
    <n v="21"/>
    <n v="29.96"/>
    <n v="29.96"/>
    <n v="25"/>
    <n v="748.99"/>
    <n v="29.959600000000002"/>
    <n v="1.4266476190476192"/>
    <n v="28.532952380952384"/>
    <m/>
    <m/>
    <n v="0"/>
  </r>
  <r>
    <s v="ZM688"/>
    <s v="Špička pipetovací s filtrem EXTRA Long (10µl/96ks/box/sterilní 4800 ks (50x96) ML-800308"/>
    <x v="35"/>
    <s v="Z 505_SKLO_LAB MAT"/>
    <s v="Laboratorní materiál"/>
    <n v="21"/>
    <n v="3.3"/>
    <n v="3.3"/>
    <n v="33600"/>
    <n v="110914.65"/>
    <n v="3.3010312499999999"/>
    <n v="0.15719196428571428"/>
    <n v="3.1438392857142854"/>
    <m/>
    <m/>
    <n v="0"/>
  </r>
  <r>
    <s v="ZM689"/>
    <s v="Špička pipetovací s filtrem 200µl/96ks/box/sterilní 4800ks (50x96) ML-800208 (HQ-TX0200-H-ST)"/>
    <x v="35"/>
    <s v="Z 505_SKLO_LAB MAT"/>
    <s v="Laboratorní materiál"/>
    <n v="21"/>
    <n v="1.48"/>
    <n v="1.48"/>
    <n v="9600"/>
    <n v="14235.65"/>
    <n v="1.4828802083333332"/>
    <n v="7.0613343253968244E-2"/>
    <n v="1.4122668650793651"/>
    <m/>
    <m/>
    <n v="0"/>
  </r>
  <r>
    <s v="ZM690"/>
    <s v="Špička pipetovací s filtrem 100µl (96ks/box/sterilní 4800ks (50x96) HQ-TX0100-H-STX"/>
    <x v="35"/>
    <s v="Z 505_SKLO_LAB MAT"/>
    <s v="Laboratorní materiál"/>
    <n v="21"/>
    <n v="3.19"/>
    <n v="3.19"/>
    <n v="4800"/>
    <n v="15294.4"/>
    <n v="3.1863333333333332"/>
    <n v="0.15173015873015872"/>
    <n v="3.0346031746031743"/>
    <m/>
    <m/>
    <n v="0"/>
  </r>
  <r>
    <s v="ZM694"/>
    <s v="Jehla chirurgická s pérovými oušky s kulatou špicí 4/8 kruhu typ E velikost 1,0 x 45 E1"/>
    <x v="30"/>
    <s v="Z 530 JEHLY"/>
    <s v="Jehly"/>
    <n v="21"/>
    <n v="18.149999999999999"/>
    <n v="18.149999999999999"/>
    <n v="50"/>
    <n v="907.5"/>
    <n v="18.149999999999999"/>
    <n v="0.86428571428571421"/>
    <n v="17.285714285714285"/>
    <m/>
    <m/>
    <n v="0"/>
  </r>
  <r>
    <s v="ZM695"/>
    <s v="Jehla chirurgická s pérovými oušky s kulatou špicí 4/8 kruhu typ E velikost 0,9 x 40 E2"/>
    <x v="30"/>
    <s v="Z 530 JEHLY"/>
    <s v="Jehly"/>
    <n v="21"/>
    <n v="18.149999999999999"/>
    <n v="18.149999999999999"/>
    <n v="20"/>
    <n v="363"/>
    <n v="18.149999999999999"/>
    <n v="0.86428571428571421"/>
    <n v="17.285714285714285"/>
    <m/>
    <m/>
    <n v="0"/>
  </r>
  <r>
    <s v="ZM697"/>
    <s v="Kanyla k oxygenátoru perfuzní cvent - standart aortic root 7 Fr/14 cm  bal. á 20 ks 20014"/>
    <x v="0"/>
    <s v="Z 503_OSTAT"/>
    <s v="Senzory, čidla "/>
    <n v="12"/>
    <n v="295.24"/>
    <n v="295.24"/>
    <n v="600"/>
    <n v="177144.00000000003"/>
    <n v="295.24000000000007"/>
    <n v="24.603333333333339"/>
    <n v="270.63666666666671"/>
    <n v="12"/>
    <n v="273.28000000000003"/>
    <n v="163968.00000000003"/>
  </r>
  <r>
    <s v="ZM698"/>
    <s v="Šroub kortikální HD6 2,0 mm A-5400.12/1"/>
    <x v="2"/>
    <s v="Z 506_NAHRAD_KOV"/>
    <s v="Umělé tělní náhrady - kovové"/>
    <n v="12"/>
    <n v="563.5"/>
    <n v="563.5"/>
    <n v="4"/>
    <n v="2254"/>
    <n v="563.5"/>
    <n v="46.958333333333336"/>
    <n v="516.54166666666663"/>
    <m/>
    <m/>
    <n v="0"/>
  </r>
  <r>
    <s v="ZM703"/>
    <s v="Jehelec mayo-hegar 160 mm B397132910031"/>
    <x v="0"/>
    <s v="Z 503_OSTAT"/>
    <s v="Nástroje chirurgické do 1 roku"/>
    <n v="21"/>
    <n v="598.95000000000005"/>
    <n v="598.95000000000005"/>
    <n v="10"/>
    <n v="5989.5"/>
    <n v="598.95000000000005"/>
    <n v="28.521428571428572"/>
    <n v="570.42857142857144"/>
    <m/>
    <m/>
    <n v="0"/>
  </r>
  <r>
    <s v="ZM705"/>
    <s v="Pinzeta zubní s rýhovanou čelistí lomená 155 mm 397114500021"/>
    <x v="0"/>
    <s v="Z 503_OSTAT"/>
    <s v="Nástroje chirurgické do 1 roku"/>
    <n v="21"/>
    <n v="307.10000000000002"/>
    <n v="307.10000000000002"/>
    <n v="10"/>
    <n v="3070.98"/>
    <n v="307.09800000000001"/>
    <n v="14.623714285714286"/>
    <n v="292.47428571428571"/>
    <m/>
    <m/>
    <n v="0"/>
  </r>
  <r>
    <s v="ZM706"/>
    <s v="Svorka na cévy zahnutá Halsted - Mosquito 1 x 2 zuby 120 mm 397115080020"/>
    <x v="0"/>
    <s v="Z 503_OSTAT"/>
    <s v="Nástroje chirurgické do 1 roku"/>
    <n v="21"/>
    <n v="865.76"/>
    <n v="865.76"/>
    <n v="5"/>
    <n v="4328.78"/>
    <n v="865.75599999999997"/>
    <n v="41.226476190476191"/>
    <n v="824.52952380952377"/>
    <m/>
    <m/>
    <n v="0"/>
  </r>
  <r>
    <s v="ZM716"/>
    <s v="Šití prolene bl 4-0 s 20j VISI Black bal. á 12 ks W8340"/>
    <x v="33"/>
    <s v="Z 529 SITI"/>
    <s v="Šití"/>
    <n v="12"/>
    <n v="177.58"/>
    <n v="177.58"/>
    <n v="252"/>
    <n v="44749.950000000004"/>
    <n v="177.57916666666668"/>
    <n v="14.79826388888889"/>
    <n v="162.78090277777778"/>
    <n v="12"/>
    <n v="186.76"/>
    <n v="47063.519999999997"/>
  </r>
  <r>
    <s v="ZM717"/>
    <s v="Šití prolene bl 4-0 s 26j VISI Black bal. á 12 ks W8355"/>
    <x v="33"/>
    <s v="Z 529 SITI"/>
    <s v="Šití"/>
    <n v="12"/>
    <n v="170.09"/>
    <n v="170.2"/>
    <n v="132"/>
    <n v="22453.98"/>
    <n v="170.10590909090908"/>
    <n v="14.175492424242423"/>
    <n v="155.93041666666664"/>
    <m/>
    <m/>
    <n v="0"/>
  </r>
  <r>
    <s v="ZM729"/>
    <s v="Roztok na otiskovací hmotu VPS Tray Adhezivum ES7307"/>
    <x v="34"/>
    <s v="Z 509_ZUBOL"/>
    <s v="Zubolékařský materiál"/>
    <n v="21"/>
    <n v="892"/>
    <n v="892.8"/>
    <n v="9"/>
    <n v="8033.6"/>
    <n v="892.62222222222226"/>
    <n v="42.505820105820106"/>
    <n v="850.11640211640213"/>
    <m/>
    <m/>
    <n v="0"/>
  </r>
  <r>
    <s v="ZM733"/>
    <s v="Jehla surecan G20 safety II portová bezpečnostní 20 mm bal. á 20 ks 4447006 - omezené dodávky"/>
    <x v="30"/>
    <s v="Z 530 JEHLY"/>
    <s v="Jehly"/>
    <n v="21"/>
    <n v="187.2"/>
    <n v="202.18"/>
    <n v="160"/>
    <n v="31449.89"/>
    <n v="196.5618125"/>
    <n v="9.36008630952381"/>
    <n v="187.20172619047619"/>
    <m/>
    <m/>
    <n v="0"/>
  </r>
  <r>
    <s v="ZM734"/>
    <s v="Hadička spojovací k injektoru Ulrich pacientská bal. á 100 ks XD2040"/>
    <x v="0"/>
    <s v="Z 503_OSTAT"/>
    <s v="Hadičky spojovací"/>
    <n v="21"/>
    <n v="123.42"/>
    <n v="123.42"/>
    <n v="1500"/>
    <n v="185130"/>
    <n v="123.42"/>
    <n v="5.8771428571428572"/>
    <n v="117.54285714285714"/>
    <m/>
    <m/>
    <n v="0"/>
  </r>
  <r>
    <s v="ZM735"/>
    <s v="Hadička spojovací k injektoru Ulrich vnitřní bal. á 10 ks XD8003 - nahrazuje ZW337"/>
    <x v="0"/>
    <s v="Z 503_OSTAT"/>
    <s v="Hadičky spojovací"/>
    <n v="21"/>
    <n v="907.5"/>
    <n v="907.5"/>
    <n v="320"/>
    <n v="290400"/>
    <n v="907.5"/>
    <n v="43.214285714285715"/>
    <n v="864.28571428571433"/>
    <m/>
    <m/>
    <n v="0"/>
  </r>
  <r>
    <s v="ZM736"/>
    <s v="Fólie erkoflex 1,0 mm/120 mm ER581210 "/>
    <x v="34"/>
    <s v="Z 509_ZUBOL"/>
    <s v="Zubolékařský materiál"/>
    <n v="21"/>
    <n v="47.6"/>
    <n v="47.6"/>
    <n v="20"/>
    <n v="952"/>
    <n v="47.6"/>
    <n v="2.2666666666666666"/>
    <n v="45.333333333333336"/>
    <m/>
    <m/>
    <n v="0"/>
  </r>
  <r>
    <s v="ZM765"/>
    <s v="Páska pro fixaci hlavy při CT vyšetření 505066"/>
    <x v="0"/>
    <s v="Z 503_OSTAT"/>
    <s v="Ostatní - všeobecný materiál"/>
    <n v="21"/>
    <n v="60.69"/>
    <n v="60.69"/>
    <n v="100"/>
    <n v="6069"/>
    <n v="60.69"/>
    <n v="2.8899999999999997"/>
    <n v="57.8"/>
    <m/>
    <m/>
    <n v="0"/>
  </r>
  <r>
    <s v="ZM768"/>
    <s v="Implantát umělá náhrada pro obnovu chrupavky Hyalofast 2 x 2 cm 144714F "/>
    <x v="1"/>
    <s v="Z 515_NAHRAD_OST"/>
    <s v="Umělé tělní náhrady - ostatní"/>
    <n v="12"/>
    <n v="30233"/>
    <n v="36570.699999999997"/>
    <n v="5"/>
    <n v="169595.90000000002"/>
    <n v="33919.180000000008"/>
    <n v="2826.5983333333338"/>
    <n v="31092.581666666672"/>
    <n v="12"/>
    <n v="35488.53"/>
    <n v="177442.65"/>
  </r>
  <r>
    <s v="ZM769"/>
    <s v="Krytí cavilon ubrousky ochranný barierový nedráždivý film pro péči při inkontinenci 8 ubrousků 20 x 30 cm bal. á 96 ks 9274 DH888843488  - nahrazuje ZV190"/>
    <x v="29"/>
    <s v="Z 502_OBVAZ"/>
    <s v="hojení ran - obvazový materiál"/>
    <n v="15"/>
    <n v="8.6300000000000008"/>
    <n v="9.17"/>
    <n v="8160"/>
    <n v="74395.06"/>
    <n v="9.1170416666666672"/>
    <n v="0.6078027777777778"/>
    <n v="8.5092388888888895"/>
    <m/>
    <m/>
    <n v="0"/>
  </r>
  <r>
    <s v="ZM780"/>
    <s v="Souprava odsávací zahnutá Yankauer s rukojetí prům. koncovky 4 mm hadice CH 25 délka 2 m bal. 100 ks 34101"/>
    <x v="0"/>
    <s v="Z 503_OSTAT"/>
    <s v="Souprava"/>
    <n v="21"/>
    <n v="73.81"/>
    <n v="73.81"/>
    <n v="1200"/>
    <n v="88572"/>
    <n v="73.81"/>
    <n v="3.514761904761905"/>
    <n v="70.295238095238091"/>
    <m/>
    <m/>
    <n v="0"/>
  </r>
  <r>
    <s v="ZM781"/>
    <s v="Implantát kostní umělá náhrada tkáně BonAlive granule aplikátor 1,0-2,0 mm bal. á 10cc 13340"/>
    <x v="1"/>
    <s v="Z 515_NAHRAD_OST"/>
    <s v="Umělé tělní náhrady - ostatní"/>
    <n v="12"/>
    <n v="8800"/>
    <n v="13985.81"/>
    <n v="17"/>
    <n v="232572.93"/>
    <n v="13680.760588235295"/>
    <n v="1140.0633823529413"/>
    <n v="12540.697205882354"/>
    <m/>
    <m/>
    <n v="0"/>
  </r>
  <r>
    <s v="ZM782"/>
    <s v="Implantát kostní umělá náhrada tkáně BonAlive granule aplikátor 1,0-2,0 mm bal. á 5cc 13330"/>
    <x v="1"/>
    <s v="Z 515_NAHRAD_OST"/>
    <s v="Umělé tělní náhrady - ostatní"/>
    <n v="12"/>
    <n v="7792.02"/>
    <n v="7792.02"/>
    <n v="12"/>
    <n v="93504.240000000034"/>
    <n v="7792.0200000000032"/>
    <n v="649.33500000000026"/>
    <n v="7142.6850000000031"/>
    <m/>
    <m/>
    <n v="0"/>
  </r>
  <r>
    <s v="ZM814"/>
    <s v="Optika cystoskopická R. WOLF  Panoview, úhel pohledu 0°, průměr 1,9 mm, délka 178 mm k pediatrickému cystoskopu 2,4 mm  8,5-9,5CH výměnou 8686.414 - stejná karta ZQ722 "/>
    <x v="4"/>
    <s v="Z 523_STAPLE"/>
    <s v="Optika"/>
    <n v="21"/>
    <n v="83114.899999999994"/>
    <n v="83114.899999999994"/>
    <n v="1"/>
    <n v="83114.899999999994"/>
    <n v="83114.899999999994"/>
    <n v="3957.8523809523808"/>
    <n v="79157.047619047618"/>
    <m/>
    <m/>
    <n v="0"/>
  </r>
  <r>
    <s v="ZM819"/>
    <s v="Krytí hemostatické PERCLOT Standard Laparoscopic 3g, polysacharidový hemostatický systém s aplikátorem 380 mm LAP3803"/>
    <x v="29"/>
    <s v="Z 502_OBVAZ"/>
    <s v="Hemostatikum"/>
    <n v="12"/>
    <n v="2760"/>
    <n v="2760"/>
    <n v="3"/>
    <n v="8280"/>
    <n v="2760"/>
    <n v="230"/>
    <n v="2530"/>
    <m/>
    <m/>
    <n v="0"/>
  </r>
  <r>
    <s v="ZM820"/>
    <s v="Implantát kraniofaciální La Forté systém dlaha orbitální stříbrná 16-OR-F10-002"/>
    <x v="34"/>
    <s v="Z 509_ZUBOL"/>
    <s v="Zubolékařský materiál"/>
    <n v="12"/>
    <n v="2597.61"/>
    <n v="2805.45"/>
    <n v="5"/>
    <n v="13819.35"/>
    <n v="2763.87"/>
    <n v="230.32249999999999"/>
    <n v="2533.5474999999997"/>
    <m/>
    <m/>
    <n v="0"/>
  </r>
  <r>
    <s v="ZM821"/>
    <s v="Implantát kraniofaciální La Forté systém dlaha orbitální modrá 16-OR-F10-003"/>
    <x v="34"/>
    <s v="Z 509_ZUBOL"/>
    <s v="Zubolékařský materiál"/>
    <n v="12"/>
    <n v="2597.62"/>
    <n v="2805.43"/>
    <n v="2"/>
    <n v="5403.0499999999993"/>
    <n v="2701.5249999999996"/>
    <n v="225.1270833333333"/>
    <n v="2476.3979166666663"/>
    <n v="12"/>
    <n v="2732.24"/>
    <n v="5464.48"/>
  </r>
  <r>
    <s v="ZM822"/>
    <s v="Nástavec k vrtačce MIDAS rovný krátký spinální 9 cm AS09"/>
    <x v="0"/>
    <s v="Z 503_OSTAT"/>
    <s v="Ostatní - všeobecný materiál"/>
    <n v="21"/>
    <n v="21822.35"/>
    <n v="21822.35"/>
    <n v="8"/>
    <n v="174578.80000000002"/>
    <n v="21822.350000000002"/>
    <n v="1039.159523809524"/>
    <n v="20783.190476190477"/>
    <m/>
    <m/>
    <n v="0"/>
  </r>
  <r>
    <s v="ZM830"/>
    <s v="Držák sací a proplachovací Wolf 8385.901"/>
    <x v="41"/>
    <s v="Z 512_ROBOT"/>
    <s v="Robotické centrum"/>
    <n v="21"/>
    <n v="76481.679999999993"/>
    <n v="76481.679999999993"/>
    <n v="1"/>
    <n v="76481.679999999993"/>
    <n v="76481.679999999993"/>
    <n v="3641.9847619047614"/>
    <n v="72839.695238095228"/>
    <m/>
    <m/>
    <n v="0"/>
  </r>
  <r>
    <s v="ZM838"/>
    <s v="Lžička ostrá kombinovaná  nach Willinger, 165 mm, nerez ocel, jednorázová, sterilní, bal. á 25 ks 991010"/>
    <x v="0"/>
    <s v="Z 503_OSTAT"/>
    <s v="Nástroje chirurgické do 1 roku"/>
    <n v="21"/>
    <n v="91.77"/>
    <n v="91.77"/>
    <n v="25"/>
    <n v="2294.16"/>
    <n v="91.76639999999999"/>
    <n v="4.3698285714285712"/>
    <n v="87.39657142857142"/>
    <m/>
    <m/>
    <n v="0"/>
  </r>
  <r>
    <s v="ZM839"/>
    <s v="Kanyla k oxygenátoru do safény Free flow bal. á 20 ks 30022"/>
    <x v="0"/>
    <s v="Z 503_OSTAT"/>
    <s v="Kanyly mimo chirurgické nástroje"/>
    <n v="12"/>
    <n v="56.87"/>
    <n v="56.87"/>
    <n v="540"/>
    <n v="30709.8"/>
    <n v="56.87"/>
    <n v="4.7391666666666667"/>
    <n v="52.130833333333328"/>
    <n v="12"/>
    <n v="52.64"/>
    <n v="28425.599999999999"/>
  </r>
  <r>
    <s v="ZM841"/>
    <s v="Katetr hrudní bez trokaru 20/6,6 bal. á 25 ks 21020"/>
    <x v="6"/>
    <s v="Z 513_KATETR"/>
    <s v="Katetry"/>
    <n v="21"/>
    <n v="110.72"/>
    <n v="110.72"/>
    <n v="25"/>
    <n v="2767.88"/>
    <n v="110.71520000000001"/>
    <n v="5.2721523809523818"/>
    <n v="105.44304761904763"/>
    <m/>
    <m/>
    <n v="0"/>
  </r>
  <r>
    <s v="ZM842"/>
    <s v="Katetr hrudní bez trokaru 24/8,0 bal. á 25 ks 21024"/>
    <x v="6"/>
    <s v="Z 513_KATETR"/>
    <s v="Katetry"/>
    <n v="21"/>
    <n v="110.71"/>
    <n v="110.71"/>
    <n v="25"/>
    <n v="2767.87"/>
    <n v="110.7148"/>
    <n v="5.2721333333333336"/>
    <n v="105.44266666666667"/>
    <m/>
    <m/>
    <n v="0"/>
  </r>
  <r>
    <s v="ZM843"/>
    <s v="Katetr hrudní bez trokaru 28/9,3 bal. á 25 ks 21028"/>
    <x v="6"/>
    <s v="Z 513_KATETR"/>
    <s v="Katetry"/>
    <n v="21"/>
    <n v="110.72"/>
    <n v="110.72"/>
    <n v="25"/>
    <n v="2767.88"/>
    <n v="110.71520000000001"/>
    <n v="5.2721523809523818"/>
    <n v="105.44304761904763"/>
    <m/>
    <m/>
    <n v="0"/>
  </r>
  <r>
    <s v="ZM846"/>
    <s v="Dlaha radiální korekční Recos TI uhl.stabilní 26-166-42-09"/>
    <x v="2"/>
    <s v="Z 506_NAHRAD_KOV"/>
    <s v="Umělé tělní náhrady - kovové"/>
    <n v="12"/>
    <n v="6977.17"/>
    <n v="6977.17"/>
    <n v="1"/>
    <n v="6977.17"/>
    <n v="6977.17"/>
    <n v="581.43083333333334"/>
    <n v="6395.7391666666663"/>
    <m/>
    <m/>
    <n v="0"/>
  </r>
  <r>
    <s v="ZM847"/>
    <s v="Dlaha radiální korekční Recos TI uhl.stabilní 26-166-43-09"/>
    <x v="2"/>
    <s v="Z 506_NAHRAD_KOV"/>
    <s v="Umělé tělní náhrady - kovové"/>
    <n v="12"/>
    <n v="6977.17"/>
    <n v="6977.17"/>
    <n v="2"/>
    <n v="13954.34"/>
    <n v="6977.17"/>
    <n v="581.43083333333334"/>
    <n v="6395.7391666666663"/>
    <m/>
    <m/>
    <n v="0"/>
  </r>
  <r>
    <s v="ZM852"/>
    <s v="Drát K Medin 1,2 x 160 mm bal. á 10 ks 397129092470"/>
    <x v="2"/>
    <s v="Z 506_NAHRAD_KOV"/>
    <s v="Umělé tělní náhrady - kovové"/>
    <n v="12"/>
    <n v="123.53"/>
    <n v="123.53"/>
    <n v="20"/>
    <n v="2470.66"/>
    <n v="123.53299999999999"/>
    <n v="10.294416666666665"/>
    <n v="113.23858333333332"/>
    <m/>
    <m/>
    <n v="0"/>
  </r>
  <r>
    <s v="ZM853"/>
    <s v="Drát K Medin 1,5 x 160 mm bal. á 10 ks 397129092480"/>
    <x v="2"/>
    <s v="Z 506_NAHRAD_KOV"/>
    <s v="Umělé tělní náhrady - kovové"/>
    <n v="12"/>
    <n v="123.53"/>
    <n v="123.53"/>
    <n v="120"/>
    <n v="14823.96"/>
    <n v="123.53299999999999"/>
    <n v="10.294416666666665"/>
    <n v="113.23858333333332"/>
    <m/>
    <m/>
    <n v="0"/>
  </r>
  <r>
    <s v="ZM854"/>
    <s v="Drát K Medin 1,8 x 160 mm á 10 ks 397129092490"/>
    <x v="2"/>
    <s v="Z 506_NAHRAD_KOV"/>
    <s v="Umělé tělní náhrady - kovové"/>
    <n v="12"/>
    <n v="123.53"/>
    <n v="123.53"/>
    <n v="20"/>
    <n v="2470.66"/>
    <n v="123.53299999999999"/>
    <n v="10.294416666666665"/>
    <n v="113.23858333333332"/>
    <m/>
    <m/>
    <n v="0"/>
  </r>
  <r>
    <s v="ZM855"/>
    <s v="Drát K Medin 2,0 x 160 mm bal. á 10 ks 397129092500"/>
    <x v="2"/>
    <s v="Z 506_NAHRAD_KOV"/>
    <s v="Umělé tělní náhrady - kovové"/>
    <n v="12"/>
    <n v="123.53"/>
    <n v="123.53"/>
    <n v="50"/>
    <n v="6176.65"/>
    <n v="123.53299999999999"/>
    <n v="10.294416666666665"/>
    <n v="113.23858333333332"/>
    <m/>
    <m/>
    <n v="0"/>
  </r>
  <r>
    <s v="ZM861"/>
    <s v="Pinzeta bipolární SANO s proplachem 165 mm špička 0,7 mm GK838R"/>
    <x v="0"/>
    <s v="Z 503_OSTAT"/>
    <s v="Nástroje chirurgické do 1 roku"/>
    <n v="21"/>
    <n v="18770.650000000001"/>
    <n v="18770.650000000001"/>
    <n v="2"/>
    <n v="37541.29"/>
    <n v="18770.645"/>
    <n v="893.84023809523808"/>
    <n v="17876.804761904761"/>
    <m/>
    <m/>
    <n v="0"/>
  </r>
  <r>
    <s v="ZM862"/>
    <s v="Pinzeta bipolární SANO idol. AAG-FL 205 mm špička 0,7 mm GK844R"/>
    <x v="0"/>
    <s v="Z 503_OSTAT"/>
    <s v="Nástroje chirurgické do 1 roku"/>
    <n v="21"/>
    <n v="19592.72"/>
    <n v="19592.72"/>
    <n v="5"/>
    <n v="97963.6"/>
    <n v="19592.72"/>
    <n v="932.98666666666668"/>
    <n v="18659.733333333334"/>
    <m/>
    <m/>
    <n v="0"/>
  </r>
  <r>
    <s v="ZM863"/>
    <s v="Pinzeta bipolární koagulační ERBE lomená 45°, celková délka 105 mm, hrot 0,2 mm, délka hrotu 6 mm 20195-023"/>
    <x v="0"/>
    <s v="Z 503_OSTAT"/>
    <s v="Nástroje chirurgické do 1 roku"/>
    <n v="21"/>
    <n v="7631.42"/>
    <n v="7631.42"/>
    <n v="4"/>
    <n v="30525.68"/>
    <n v="7631.42"/>
    <n v="363.40095238095239"/>
    <n v="7268.0190476190473"/>
    <m/>
    <m/>
    <n v="0"/>
  </r>
  <r>
    <s v="ZM865"/>
    <s v="Šroub kortikální HD7 2,5 x 26 mm A-5700.26/1"/>
    <x v="2"/>
    <s v="Z 506_NAHRAD_KOV"/>
    <s v="Umělé tělní náhrady - kovové"/>
    <n v="12"/>
    <n v="657.85"/>
    <n v="657.85"/>
    <n v="1"/>
    <n v="657.85"/>
    <n v="657.85"/>
    <n v="54.820833333333333"/>
    <n v="603.0291666666667"/>
    <n v="12"/>
    <n v="640.64"/>
    <n v="640.64"/>
  </r>
  <r>
    <s v="ZM866"/>
    <s v="Hřeb expert femorální laterální 9.0 mm (360) kanylovaný, levý, titan 04.003.252"/>
    <x v="2"/>
    <s v="Z 506_NAHRAD_KOV"/>
    <s v="Umělé tělní náhrady - kovové"/>
    <n v="12"/>
    <n v="9139.6299999999992"/>
    <n v="9139.6299999999992"/>
    <n v="1"/>
    <n v="9139.6299999999992"/>
    <n v="9139.6299999999992"/>
    <n v="761.63583333333327"/>
    <n v="8377.9941666666655"/>
    <m/>
    <m/>
    <n v="0"/>
  </r>
  <r>
    <s v="ZM867"/>
    <s v="Pipeta serologická 5 ml bal. á 500 ks 86.1253.001"/>
    <x v="0"/>
    <s v="Z 503_OSTAT"/>
    <s v="Odběrové systémy"/>
    <n v="21"/>
    <n v="3.88"/>
    <n v="3.88"/>
    <n v="2000"/>
    <n v="7756.1"/>
    <n v="3.87805"/>
    <n v="0.18466904761904762"/>
    <n v="3.6933809523809522"/>
    <m/>
    <m/>
    <n v="0"/>
  </r>
  <r>
    <s v="ZM869"/>
    <s v="Jehla jednorázová septoject zelená G 30 0,3 x 16 mm bal. á 100 ks 9009059"/>
    <x v="34"/>
    <s v="Z 509_ZUBOL"/>
    <s v="Zubolékařský materiál"/>
    <n v="21"/>
    <n v="3.29"/>
    <n v="3.29"/>
    <n v="200"/>
    <n v="658"/>
    <n v="3.29"/>
    <n v="0.15666666666666668"/>
    <n v="3.1333333333333333"/>
    <m/>
    <m/>
    <n v="0"/>
  </r>
  <r>
    <s v="ZM871"/>
    <s v="Čep gutaperčový 06 vel. 20 dentaclean bal. á 60 ks 9003555"/>
    <x v="34"/>
    <s v="Z 509_ZUBOL"/>
    <s v="Zubolékařský materiál"/>
    <n v="12"/>
    <n v="2.62"/>
    <n v="2.62"/>
    <n v="120"/>
    <n v="314.01"/>
    <n v="2.6167500000000001"/>
    <n v="0.21806250000000002"/>
    <n v="2.3986875000000003"/>
    <m/>
    <m/>
    <n v="0"/>
  </r>
  <r>
    <s v="ZM877"/>
    <s v="Set pro potní test Macroduct supply Kit bal. á 6 ks SS-032"/>
    <x v="0"/>
    <s v="Z 503_OSTAT"/>
    <s v="Ostatní - všeobecný materiál"/>
    <n v="21"/>
    <n v="1189.83"/>
    <n v="1189.83"/>
    <n v="78"/>
    <n v="92807"/>
    <n v="1189.8333333333333"/>
    <n v="56.658730158730158"/>
    <n v="1133.1746031746031"/>
    <m/>
    <m/>
    <n v="0"/>
  </r>
  <r>
    <s v="ZM878"/>
    <s v="Šroub kostní spongiózní HB 7/1,8 x 45/16 mm 397129798030"/>
    <x v="2"/>
    <s v="Z 506_NAHRAD_KOV"/>
    <s v="Umělé tělní náhrady - kovové"/>
    <n v="12"/>
    <n v="915.03"/>
    <n v="988.22"/>
    <n v="23"/>
    <n v="22143.53"/>
    <n v="962.7621739130434"/>
    <n v="80.230181159420283"/>
    <n v="882.53199275362317"/>
    <m/>
    <m/>
    <n v="0"/>
  </r>
  <r>
    <s v="ZM898"/>
    <s v="Sprej pro skenování 3D bal. á 400 ml Laserscanning Anti-clare-spray 119990001"/>
    <x v="34"/>
    <s v="Z 509_ZUBOL"/>
    <s v="Zubolékařský materiál"/>
    <n v="21"/>
    <n v="1007.33"/>
    <n v="1007.33"/>
    <n v="2"/>
    <n v="2014.66"/>
    <n v="1007.33"/>
    <n v="47.968095238095238"/>
    <n v="959.36190476190484"/>
    <m/>
    <m/>
    <n v="0"/>
  </r>
  <r>
    <s v="ZM906"/>
    <s v="Sada 8 elektrod  pro TFM (4 ks impedanční samolepící elektroda a 4 ks elektroda pro snímání EKG)149FVEL1616"/>
    <x v="0"/>
    <s v="Z 503_OSTAT"/>
    <s v="Ostatní - všeobecný materiál"/>
    <n v="21"/>
    <n v="130.83000000000001"/>
    <n v="130.83000000000001"/>
    <n v="160"/>
    <n v="20932.98"/>
    <n v="130.83112499999999"/>
    <n v="6.230053571428571"/>
    <n v="124.60107142857142"/>
    <m/>
    <m/>
    <n v="0"/>
  </r>
  <r>
    <s v="ZM907"/>
    <s v="Dlaha háčková LCP 3,5 mm na klíční kost 5 otvorů levá, hloubka háku 15 mm, titan 441.085"/>
    <x v="2"/>
    <s v="Z 506_NAHRAD_KOV"/>
    <s v="Umělé tělní náhrady - kovové"/>
    <n v="12"/>
    <n v="5989.2"/>
    <n v="5989.2"/>
    <n v="3"/>
    <n v="17967.599999999999"/>
    <n v="5989.2"/>
    <n v="499.09999999999997"/>
    <n v="5490.0999999999995"/>
    <m/>
    <m/>
    <n v="0"/>
  </r>
  <r>
    <s v="ZM910"/>
    <s v="Pohár na odběr moče PS 200 ml 88 x 62 mm bal. á 660 ks GOSSPC200A-11"/>
    <x v="0"/>
    <s v="Z 503_OSTAT"/>
    <s v="Ostatní - všeobecný materiál"/>
    <n v="21"/>
    <n v="3.72"/>
    <n v="3.72"/>
    <n v="660"/>
    <n v="2456.3000000000002"/>
    <n v="3.7216666666666671"/>
    <n v="0.17722222222222225"/>
    <n v="3.5444444444444447"/>
    <n v="21"/>
    <n v="6.4111666666666665"/>
    <n v="4231.37"/>
  </r>
  <r>
    <s v="ZM912"/>
    <s v="Implantát zubní BioniQ S4,0/L8 2009.08"/>
    <x v="34"/>
    <s v="Z 509_ZUBOL"/>
    <s v="Zubolékařský materiál"/>
    <n v="12"/>
    <n v="3864"/>
    <n v="3882.4"/>
    <n v="9"/>
    <n v="34849.61"/>
    <n v="3872.1788888888891"/>
    <n v="322.68157407407409"/>
    <n v="3549.4973148148151"/>
    <m/>
    <m/>
    <n v="0"/>
  </r>
  <r>
    <s v="ZM913"/>
    <s v="Sada aplikační pro insuflaci při CT kolonografii k insuflátoru VMX 1010A bal. á 24 ks AS-3W-Y-R35A"/>
    <x v="0"/>
    <s v="Z 503_OSTAT"/>
    <s v="Ostatní - všeobecný materiál"/>
    <n v="21"/>
    <n v="529.64"/>
    <n v="689.7"/>
    <n v="264"/>
    <n v="163269.32999999999"/>
    <n v="618.44443181818178"/>
    <n v="29.449734848484848"/>
    <n v="588.99469696969697"/>
    <m/>
    <m/>
    <n v="0"/>
  </r>
  <r>
    <s v="ZM919"/>
    <s v="Vývrtka na extrakci hlavice 301500"/>
    <x v="38"/>
    <s v="Z 510_DDHM NAS"/>
    <s v="DHM zdravotnický materiál a nástroje (od 3000 Kč)"/>
    <n v="21"/>
    <n v="7522.17"/>
    <n v="7522.17"/>
    <n v="3"/>
    <n v="22566.5"/>
    <n v="7522.166666666667"/>
    <n v="358.19841269841271"/>
    <n v="7163.9682539682544"/>
    <m/>
    <m/>
    <n v="0"/>
  </r>
  <r>
    <s v="ZM940"/>
    <s v="Víčko bílé na šroubovací eppendorfky bal. 500 ks U201100.B"/>
    <x v="35"/>
    <s v="Z 505_SKLO_LAB MAT"/>
    <s v="Laboratorní materiál"/>
    <n v="21"/>
    <n v="3.09"/>
    <n v="3.09"/>
    <n v="2000"/>
    <n v="6171"/>
    <n v="3.0855000000000001"/>
    <n v="0.14692857142857144"/>
    <n v="2.9385714285714286"/>
    <m/>
    <m/>
    <n v="0"/>
  </r>
  <r>
    <s v="ZM944"/>
    <s v="Hřeb expert femorální laterální 9.0 mm (380) kanylovaný, pravý, titan 04.003.256"/>
    <x v="2"/>
    <s v="Z 506_NAHRAD_KOV"/>
    <s v="Umělé tělní náhrady - kovové"/>
    <n v="12"/>
    <n v="9139.6299999999992"/>
    <n v="9139.6299999999992"/>
    <n v="2"/>
    <n v="18279.259999999998"/>
    <n v="9139.6299999999992"/>
    <n v="761.63583333333327"/>
    <n v="8377.9941666666655"/>
    <m/>
    <m/>
    <n v="0"/>
  </r>
  <r>
    <s v="ZM950"/>
    <s v="Dlaha na ulnu rovná 131217102"/>
    <x v="2"/>
    <s v="Z 506_NAHRAD_KOV"/>
    <s v="Umělé tělní náhrady - kovové"/>
    <n v="12"/>
    <n v="3185.99"/>
    <n v="3185.99"/>
    <n v="1"/>
    <n v="3185.99"/>
    <n v="3185.99"/>
    <n v="265.49916666666667"/>
    <n v="2920.4908333333333"/>
    <m/>
    <m/>
    <n v="0"/>
  </r>
  <r>
    <s v="ZM951"/>
    <s v="Krytí silikonové pěnové mepilex border post-op sterilní 6 x 8 cm bal. á 10 ks 496100"/>
    <x v="29"/>
    <s v="Z 502_OBVAZ"/>
    <s v="hojení ran - obvazový materiál"/>
    <n v="12"/>
    <n v="73.510000000000005"/>
    <n v="79.39"/>
    <n v="790"/>
    <n v="60658.770000000004"/>
    <n v="76.783253164556967"/>
    <n v="6.3986044303797476"/>
    <n v="70.384648734177219"/>
    <n v="12"/>
    <n v="77.317499999999995"/>
    <n v="61080.824999999997"/>
  </r>
  <r>
    <s v="ZM952"/>
    <s v="Krytí silikonové pěnové mepilex border post-op sterilní 10 x 15 cm bal. á 10 ks 496300"/>
    <x v="29"/>
    <s v="Z 502_OBVAZ"/>
    <s v="hojení ran - obvazový materiál"/>
    <n v="12"/>
    <n v="120.96"/>
    <n v="130.59"/>
    <n v="210"/>
    <n v="26364.510000000002"/>
    <n v="125.54528571428573"/>
    <n v="10.462107142857144"/>
    <n v="115.08317857142858"/>
    <m/>
    <m/>
    <n v="0"/>
  </r>
  <r>
    <s v="ZM983"/>
    <s v="Set Pro-PICC CT vysokotlaký, kompletní SGR (katetr Pro -PICC CT vysokotlak. se zaváď. sadou 1lumen 4F, Securacath, tkáňové lepidlo a rouškovací set) MRCTP41024 "/>
    <x v="36"/>
    <s v="Z 554 KATETR PICC_MI"/>
    <s v="Katetry PICC + MIDLINE + náplasti+ set"/>
    <n v="12"/>
    <n v="4882.92"/>
    <n v="4882.9399999999996"/>
    <n v="60"/>
    <n v="292976.02999999997"/>
    <n v="4882.9338333333326"/>
    <n v="406.91115277777772"/>
    <n v="4476.0226805555549"/>
    <m/>
    <m/>
    <n v="0"/>
  </r>
  <r>
    <s v="ZM984"/>
    <s v="Fixace k CVC a PICC atraumatická GRIP-LOK bez šití bal. á 50 ks  (3302MCS-MC) MCGPLPICC"/>
    <x v="29"/>
    <s v="Z 502_OBVAZ"/>
    <s v="náplasti - obvazový materiál"/>
    <n v="12"/>
    <n v="109.25"/>
    <n v="109.25"/>
    <n v="20"/>
    <n v="2185"/>
    <n v="109.25"/>
    <n v="9.1041666666666661"/>
    <n v="100.14583333333333"/>
    <m/>
    <m/>
    <n v="0"/>
  </r>
  <r>
    <s v="ZM985"/>
    <s v="Fixace k CVC a PICC atraumatická GRIP-LOK bal. á 100 ks 3601CVC "/>
    <x v="36"/>
    <s v="Z 554 KATETR PICC_MI"/>
    <s v="Katetry PICC + MIDLINE + náplasti+ set"/>
    <n v="12"/>
    <n v="94.37"/>
    <n v="94.37"/>
    <n v="71"/>
    <n v="6700.38"/>
    <n v="94.371549295774656"/>
    <n v="7.8642957746478883"/>
    <n v="86.507253521126771"/>
    <m/>
    <m/>
    <n v="0"/>
  </r>
  <r>
    <s v="ZM992"/>
    <s v="Špička pipetovací s filtrem 100ul bal. á 960 ks (732-0523) 732-1433"/>
    <x v="35"/>
    <s v="Z 505_SKLO_LAB MAT"/>
    <s v="Laboratorní materiál"/>
    <n v="21"/>
    <n v="1.63"/>
    <n v="2"/>
    <n v="11520"/>
    <n v="21694.82"/>
    <n v="1.8832309027777778"/>
    <n v="8.9677662037037045E-2"/>
    <n v="1.7935532407407409"/>
    <m/>
    <m/>
    <n v="0"/>
  </r>
  <r>
    <s v="ZN002"/>
    <s v="Kanyla TS 7,0 bez manžety - sada 101/811/070"/>
    <x v="0"/>
    <s v="Z 503_OSTAT"/>
    <s v="Kanyly mimo chirurgické nástroje"/>
    <n v="12"/>
    <n v="451.84"/>
    <n v="506"/>
    <n v="13"/>
    <n v="6307.18"/>
    <n v="485.16769230769233"/>
    <n v="40.43064102564103"/>
    <n v="444.73705128205131"/>
    <n v="12"/>
    <n v="492.8"/>
    <n v="6406.4000000000005"/>
  </r>
  <r>
    <s v="ZN003"/>
    <s v="Kanyla TS 7,5 bez manžety 101/811/075"/>
    <x v="0"/>
    <s v="Z 503_OSTAT"/>
    <s v="Kanyly mimo chirurgické nástroje"/>
    <n v="12"/>
    <n v="506"/>
    <n v="506"/>
    <n v="12"/>
    <n v="6072"/>
    <n v="506"/>
    <n v="42.166666666666664"/>
    <n v="463.83333333333331"/>
    <n v="12"/>
    <n v="492.8"/>
    <n v="5913.6"/>
  </r>
  <r>
    <s v="ZN007"/>
    <s v="Šroub kanylovaný kostní spongiózní HB 7/1,8 x 45/32 mm 397129798220"/>
    <x v="2"/>
    <s v="Z 506_NAHRAD_KOV"/>
    <s v="Umělé tělní náhrady - kovové"/>
    <n v="12"/>
    <n v="988.22"/>
    <n v="988.22"/>
    <n v="5"/>
    <n v="4941.09"/>
    <n v="988.21800000000007"/>
    <n v="82.351500000000001"/>
    <n v="905.86650000000009"/>
    <m/>
    <m/>
    <n v="0"/>
  </r>
  <r>
    <s v="ZN008"/>
    <s v="Šroub kanylovaný kostní spongiózní HB 7/1,8 x 55/32 mm 397129798240"/>
    <x v="2"/>
    <s v="Z 506_NAHRAD_KOV"/>
    <s v="Umělé tělní náhrady - kovové"/>
    <n v="12"/>
    <n v="988.22"/>
    <n v="988.22"/>
    <n v="15"/>
    <n v="14823.27"/>
    <n v="988.21800000000007"/>
    <n v="82.351500000000001"/>
    <n v="905.86650000000009"/>
    <m/>
    <m/>
    <n v="0"/>
  </r>
  <r>
    <s v="ZN009"/>
    <s v="Šroub kanylovaný kostní spongiózní HB 7/1,8 x 80/32 mm 397129798290"/>
    <x v="2"/>
    <s v="Z 506_NAHRAD_KOV"/>
    <s v="Umělé tělní náhrady - kovové"/>
    <n v="12"/>
    <n v="988.22"/>
    <n v="988.22"/>
    <n v="5"/>
    <n v="4941.09"/>
    <n v="988.21800000000007"/>
    <n v="82.351500000000001"/>
    <n v="905.86650000000009"/>
    <m/>
    <m/>
    <n v="0"/>
  </r>
  <r>
    <s v="ZN010"/>
    <s v="Šroub kanylovaný kostní spongiózní HB 7/1,8 x 85/32 mm 397129798300"/>
    <x v="2"/>
    <s v="Z 506_NAHRAD_KOV"/>
    <s v="Umělé tělní náhrady - kovové"/>
    <n v="12"/>
    <n v="988.22"/>
    <n v="988.22"/>
    <n v="10"/>
    <n v="9882.18"/>
    <n v="988.21800000000007"/>
    <n v="82.351500000000001"/>
    <n v="905.86650000000009"/>
    <m/>
    <m/>
    <n v="0"/>
  </r>
  <r>
    <s v="ZN016"/>
    <s v="Zátka pro čepy BiPin bal. á 500 ks RE322000"/>
    <x v="34"/>
    <s v="Z 509_ZUBOL"/>
    <s v="Zubolékařský materiál"/>
    <n v="21"/>
    <n v="1.03"/>
    <n v="1.03"/>
    <n v="500"/>
    <n v="514"/>
    <n v="1.028"/>
    <n v="4.8952380952380956E-2"/>
    <n v="0.97904761904761906"/>
    <m/>
    <m/>
    <n v="0"/>
  </r>
  <r>
    <s v="ZN027"/>
    <s v="Sklo podložní čiré 50 x 76 mm, á 1000 ks VY11100050076"/>
    <x v="35"/>
    <s v="Z 505_SKLO_LAB MAT"/>
    <s v="Laboratorní sklo"/>
    <n v="21"/>
    <n v="8.9"/>
    <n v="8.98"/>
    <n v="2000"/>
    <n v="17880.739999999998"/>
    <n v="8.9403699999999997"/>
    <n v="0.42573190476190476"/>
    <n v="8.5146380952380945"/>
    <m/>
    <m/>
    <n v="0"/>
  </r>
  <r>
    <s v="ZN033"/>
    <s v="Krytí oční elastické s průhledným vyklenutým diskem bal. á 50 ks 34230"/>
    <x v="29"/>
    <s v="Z 502_OBVAZ"/>
    <s v="hojení ran - obvazový materiál"/>
    <n v="12"/>
    <n v="25.41"/>
    <n v="25.41"/>
    <n v="50"/>
    <n v="1270.5"/>
    <n v="25.41"/>
    <n v="2.1175000000000002"/>
    <n v="23.2925"/>
    <m/>
    <m/>
    <n v="0"/>
  </r>
  <r>
    <s v="ZN040"/>
    <s v="Rukavice operační latex bez pudru sterilní  PF ansell gammex vel. 8,5 330048085"/>
    <x v="32"/>
    <s v="Z 532 RUK"/>
    <s v="Rukavice sterilní"/>
    <n v="21"/>
    <n v="16.82"/>
    <n v="17.649999999999999"/>
    <n v="4002"/>
    <n v="69620.789999999994"/>
    <n v="17.396499250374809"/>
    <n v="0.82840472620832428"/>
    <n v="16.568094524166487"/>
    <m/>
    <m/>
    <n v="0"/>
  </r>
  <r>
    <s v="ZN041"/>
    <s v="Rukavice operační latex bez pudru sterilní  PF ansell gammex vel. 6,5 330048065"/>
    <x v="32"/>
    <s v="Z 532 RUK"/>
    <s v="Rukavice sterilní"/>
    <n v="12"/>
    <n v="16.82"/>
    <n v="17.670000000000002"/>
    <n v="42720"/>
    <n v="747741.28000000014"/>
    <n v="17.503307116104871"/>
    <n v="1.4586089263420725"/>
    <n v="16.044698189762798"/>
    <m/>
    <m/>
    <n v="0"/>
  </r>
  <r>
    <s v="ZN058"/>
    <s v="Šroub kortikální 3.5 mm 404.812"/>
    <x v="2"/>
    <s v="Z 506_NAHRAD_KOV"/>
    <s v="Umělé tělní náhrady - kovové"/>
    <n v="12"/>
    <n v="305.89999999999998"/>
    <n v="305.89999999999998"/>
    <n v="2"/>
    <n v="611.79999999999995"/>
    <n v="305.89999999999998"/>
    <n v="25.491666666666664"/>
    <n v="280.4083333333333"/>
    <m/>
    <m/>
    <n v="0"/>
  </r>
  <r>
    <s v="ZN068"/>
    <s v="Nůžky oční rovné hrotnaté 115 mm 397113380071"/>
    <x v="0"/>
    <s v="Z 503_OSTAT"/>
    <s v="Nástroje chirurgické do 1 roku"/>
    <n v="21"/>
    <n v="461.74"/>
    <n v="513.04"/>
    <n v="16"/>
    <n v="7490.38"/>
    <n v="468.14875000000001"/>
    <n v="22.292797619047619"/>
    <n v="445.85595238095237"/>
    <m/>
    <m/>
    <n v="0"/>
  </r>
  <r>
    <s v="ZN090"/>
    <s v="Obvaz elastický síťový CareFix Tube k zajištění a ochraně fixace IV kanyl vel. S bal. á 15 ks 0151 S"/>
    <x v="29"/>
    <s v="Z 502_OBVAZ"/>
    <s v="obinadla, obvazy, gáza, vata, vložky"/>
    <n v="12"/>
    <n v="13.26"/>
    <n v="13.26"/>
    <n v="495"/>
    <n v="6564.25"/>
    <n v="13.261111111111111"/>
    <n v="1.1050925925925925"/>
    <n v="12.156018518518518"/>
    <m/>
    <m/>
    <n v="0"/>
  </r>
  <r>
    <s v="ZN091"/>
    <s v="Obvaz elastický síťový CareFix Tube k zajištění a ochraně fixace IV kanyl vel. M bal. á 15 ks 0151 M"/>
    <x v="29"/>
    <s v="Z 502_OBVAZ"/>
    <s v="obinadla, obvazy, gáza, vata, vložky"/>
    <n v="12"/>
    <n v="14.67"/>
    <n v="14.95"/>
    <n v="7485"/>
    <n v="111142.28999999991"/>
    <n v="14.848669338677341"/>
    <n v="1.237389111556445"/>
    <n v="13.611280227120897"/>
    <n v="12"/>
    <n v="14.56"/>
    <n v="108981.6"/>
  </r>
  <r>
    <s v="ZN095"/>
    <s v="Implantát zubní BioniQ S4,0/L10 2009.10"/>
    <x v="34"/>
    <s v="Z 509_ZUBOL"/>
    <s v="Zubolékařský materiál"/>
    <n v="12"/>
    <n v="3900.81"/>
    <n v="3937.61"/>
    <n v="3"/>
    <n v="11776.03"/>
    <n v="3925.3433333333337"/>
    <n v="327.11194444444448"/>
    <n v="3598.2313888888893"/>
    <m/>
    <m/>
    <n v="0"/>
  </r>
  <r>
    <s v="ZN100"/>
    <s v="Náplast reflexní k měření teploty v inkubátoru GIRAFFE á 50 ks 0203-1980-300"/>
    <x v="29"/>
    <s v="Z 502_OBVAZ"/>
    <s v="náplasti - obvazový materiál"/>
    <n v="21"/>
    <n v="36.700000000000003"/>
    <n v="36.700000000000003"/>
    <n v="150"/>
    <n v="5504.9"/>
    <n v="36.699333333333328"/>
    <n v="1.7475873015873014"/>
    <n v="34.951746031746026"/>
    <m/>
    <m/>
    <n v="0"/>
  </r>
  <r>
    <s v="ZN101"/>
    <s v="Náplast Neo Smile k měření teploty v inkubátoru GIRAFFE bal. á 150 ks N731"/>
    <x v="29"/>
    <s v="Z 502_OBVAZ"/>
    <s v="náplasti - obvazový materiál"/>
    <n v="21"/>
    <n v="36.700000000000003"/>
    <n v="42.11"/>
    <n v="2250"/>
    <n v="92309.099999999977"/>
    <n v="41.026266666666658"/>
    <n v="1.9536317460317456"/>
    <n v="39.072634920634911"/>
    <n v="21"/>
    <n v="42.107999999999997"/>
    <n v="94743"/>
  </r>
  <r>
    <s v="ZN102"/>
    <s v="Háček k implantaci předkomorové čočky jednorázový bal. á 5 ks ARTICAN Enclav. Needle "/>
    <x v="0"/>
    <s v="Z 503_OSTAT"/>
    <s v="Nástroje chirurgické do 1 roku"/>
    <n v="21"/>
    <n v="592.9"/>
    <n v="592.9"/>
    <n v="5"/>
    <n v="2964.5"/>
    <n v="592.9"/>
    <n v="28.233333333333331"/>
    <n v="564.66666666666663"/>
    <m/>
    <m/>
    <n v="0"/>
  </r>
  <r>
    <s v="ZN103"/>
    <s v="Kompresa NT standard s RTG vláknem sterilní 10 x 10 cm 70g/m2 bal. á 10 ks / 90 185310-08"/>
    <x v="29"/>
    <s v="Z 502_OBVAZ"/>
    <s v="Obvazový materiál"/>
    <n v="12"/>
    <n v="8.98"/>
    <n v="9.57"/>
    <n v="20610"/>
    <n v="194752.43999999997"/>
    <n v="9.4494148471615702"/>
    <n v="0.78745123726346422"/>
    <n v="8.6619636098981054"/>
    <n v="12"/>
    <n v="8.8592037037037041"/>
    <n v="182588.18833333335"/>
  </r>
  <r>
    <s v="ZN104"/>
    <s v="Rouška břišní NT Special s RTG vláknem sterilní 40 x 40 cm 130g/m2 zelená bal. á 24 ks 187822"/>
    <x v="29"/>
    <s v="Z 502_OBVAZ"/>
    <s v="Obvazový materiál"/>
    <n v="12"/>
    <n v="31.46"/>
    <n v="31.46"/>
    <n v="6840"/>
    <n v="215186.39999999997"/>
    <n v="31.459999999999994"/>
    <n v="2.6216666666666661"/>
    <n v="28.838333333333328"/>
    <n v="12"/>
    <n v="29.12"/>
    <n v="199180.80000000002"/>
  </r>
  <r>
    <s v="ZN105"/>
    <s v="Rouška břišní NT Special s RTG vláknem sterilní 30 x 30 cm 130g/m2/5ks  bal. á 30 ks 187705"/>
    <x v="29"/>
    <s v="Z 502_OBVAZ"/>
    <s v="Obvazový materiál"/>
    <n v="21"/>
    <n v="21.18"/>
    <n v="21.18"/>
    <n v="79500"/>
    <n v="1683412.52"/>
    <n v="21.175000251572328"/>
    <n v="1.0083333453129679"/>
    <n v="20.166666906259358"/>
    <m/>
    <m/>
    <n v="0"/>
  </r>
  <r>
    <s v="ZN108"/>
    <s v="Rukavice operační latex bez pudru sterilní  PF ansell gammex vel. 8,0 330048080"/>
    <x v="32"/>
    <s v="Z 532 RUK"/>
    <s v="Rukavice sterilní"/>
    <n v="21"/>
    <n v="16.82"/>
    <n v="17.670000000000002"/>
    <n v="18965"/>
    <n v="332453.77"/>
    <n v="17.529858687055103"/>
    <n v="0.83475517557405254"/>
    <n v="16.695103511481051"/>
    <m/>
    <m/>
    <n v="0"/>
  </r>
  <r>
    <s v="ZN109"/>
    <s v="Rouška břišní NT Special s RTG vláknem sterilní 40 x 60 cm 130g/m2 , bal. 2x16 ks, 187912"/>
    <x v="29"/>
    <s v="Z 502_OBVAZ"/>
    <s v="Obvazový materiál"/>
    <n v="21"/>
    <n v="50.82"/>
    <n v="50.82"/>
    <n v="144"/>
    <n v="7318.08"/>
    <n v="50.82"/>
    <n v="2.42"/>
    <n v="48.4"/>
    <m/>
    <m/>
    <n v="0"/>
  </r>
  <r>
    <s v="ZN112"/>
    <s v="Systém endoluminální vakuumterapeutický Eso-sponge 5526540"/>
    <x v="29"/>
    <s v="Z 502_OBVAZ"/>
    <s v="hojení ran - obvazový materiál"/>
    <n v="21"/>
    <n v="10952.85"/>
    <n v="10952.85"/>
    <n v="6"/>
    <n v="65717.08"/>
    <n v="10952.846666666666"/>
    <n v="521.56412698412691"/>
    <n v="10431.282539682539"/>
    <m/>
    <m/>
    <n v="0"/>
  </r>
  <r>
    <s v="ZN113"/>
    <s v="Drát extenční 1,0 x 300 mm 397129092970"/>
    <x v="2"/>
    <s v="Z 506_NAHRAD_KOV"/>
    <s v="Umělé tělní náhrady - kovové"/>
    <n v="12"/>
    <n v="117"/>
    <n v="126.34"/>
    <n v="80"/>
    <n v="9920.36"/>
    <n v="124.00450000000001"/>
    <n v="10.333708333333334"/>
    <n v="113.67079166666667"/>
    <m/>
    <m/>
    <n v="0"/>
  </r>
  <r>
    <s v="ZN114"/>
    <s v="Vrták kostní NCB mm 4,3  L 195 02.00024.002"/>
    <x v="0"/>
    <s v="Z 503_OSTAT"/>
    <s v="Nástroje chirurgické do 1 roku"/>
    <n v="21"/>
    <n v="1494.35"/>
    <n v="1494.35"/>
    <n v="10"/>
    <n v="14943.5"/>
    <n v="1494.35"/>
    <n v="71.159523809523805"/>
    <n v="1423.1904761904761"/>
    <m/>
    <m/>
    <n v="0"/>
  </r>
  <r>
    <s v="ZN115"/>
    <s v="Destička ředící Brahms kryptor react bal. á 60 ks 89986"/>
    <x v="0"/>
    <s v="Z 503_OSTAT"/>
    <s v="Ostatní - všeobecný materiál"/>
    <n v="21"/>
    <n v="200.03"/>
    <n v="200.03"/>
    <n v="60"/>
    <n v="12001.99"/>
    <n v="200.03316666666666"/>
    <n v="9.5253888888888891"/>
    <n v="190.50777777777776"/>
    <n v="21"/>
    <n v="200.03316666666666"/>
    <n v="12001.99"/>
  </r>
  <r>
    <s v="ZN118"/>
    <s v="Šroub kortikální HA 3,5 x 18 mm 397129795250"/>
    <x v="2"/>
    <s v="Z 506_NAHRAD_KOV"/>
    <s v="Umělé tělní náhrady - kovové"/>
    <n v="12"/>
    <n v="183.47"/>
    <n v="183.47"/>
    <n v="5"/>
    <n v="917.36"/>
    <n v="183.47200000000001"/>
    <n v="15.289333333333333"/>
    <n v="168.18266666666668"/>
    <m/>
    <m/>
    <n v="0"/>
  </r>
  <r>
    <s v="ZN119"/>
    <s v="Šroub spongiózní HB 4,0 x 30/14 mm 397129796300"/>
    <x v="2"/>
    <s v="Z 506_NAHRAD_KOV"/>
    <s v="Umělé tělní náhrady - kovové"/>
    <n v="12"/>
    <n v="217.3"/>
    <n v="217.3"/>
    <n v="5"/>
    <n v="1086.52"/>
    <n v="217.304"/>
    <n v="18.108666666666668"/>
    <n v="199.19533333333334"/>
    <m/>
    <m/>
    <n v="0"/>
  </r>
  <r>
    <s v="ZN122"/>
    <s v="Šroub kortikální samořezný HA 4,5 x 70 mm 397129795641"/>
    <x v="2"/>
    <s v="Z 506_NAHRAD_KOV"/>
    <s v="Umělé tělní náhrady - kovové"/>
    <n v="12"/>
    <n v="141.16999999999999"/>
    <n v="141.16999999999999"/>
    <n v="5"/>
    <n v="705.87"/>
    <n v="141.17400000000001"/>
    <n v="11.7645"/>
    <n v="129.40950000000001"/>
    <m/>
    <m/>
    <n v="0"/>
  </r>
  <r>
    <s v="ZN125"/>
    <s v="Rukavice operační latex bez pudru sterilní  PF ansell gammex vel.7,5 330048075"/>
    <x v="32"/>
    <s v="Z 532 RUK"/>
    <s v="Rukavice sterilní"/>
    <n v="12"/>
    <n v="16.82"/>
    <n v="17.670000000000002"/>
    <n v="41641"/>
    <n v="730991.28999999876"/>
    <n v="17.554604596431371"/>
    <n v="1.4628837163692809"/>
    <n v="16.091720880062091"/>
    <n v="12"/>
    <n v="16.352"/>
    <n v="680913.63199999998"/>
  </r>
  <r>
    <s v="ZN126"/>
    <s v="Rukavice operační latex bez pudru sterilní  PF ansell gammex vel. 7,0 330048070"/>
    <x v="32"/>
    <s v="Z 532 RUK"/>
    <s v="Rukavice sterilní"/>
    <n v="12"/>
    <n v="16.82"/>
    <n v="17.670000000000002"/>
    <n v="46602"/>
    <n v="816539.30999999947"/>
    <n v="17.521550791811499"/>
    <n v="1.4601292326509583"/>
    <n v="16.061421559160543"/>
    <m/>
    <m/>
    <n v="0"/>
  </r>
  <r>
    <s v="ZN128"/>
    <s v="Zavaděč vzdušný S – GUIDE 15CH délka 65 cm pro oxygenii s lumenem a tvarovou pamětí bal. á 5 ks 33-90-650-1"/>
    <x v="0"/>
    <s v="Z 503_OSTAT"/>
    <s v="Ostatní - všeobecný materiál"/>
    <n v="21"/>
    <n v="605"/>
    <n v="605"/>
    <n v="15"/>
    <n v="9075"/>
    <n v="605"/>
    <n v="28.80952380952381"/>
    <n v="576.19047619047615"/>
    <n v="12"/>
    <n v="537.6"/>
    <n v="8064"/>
  </r>
  <r>
    <s v="ZN129"/>
    <s v="Láhev reagenční objem 50 ml s uzávěrem bal á 10 ks (OT20B2070/M/50) 215-3261"/>
    <x v="35"/>
    <s v="Z 505_SKLO_LAB MAT"/>
    <s v="Laboratorní sklo"/>
    <n v="21"/>
    <n v="71.87"/>
    <n v="71.87"/>
    <n v="10"/>
    <n v="718.74"/>
    <n v="71.873999999999995"/>
    <n v="3.4225714285714282"/>
    <n v="68.451428571428565"/>
    <m/>
    <m/>
    <n v="0"/>
  </r>
  <r>
    <s v="ZN130"/>
    <s v="Rukavice operační latex bez pudru sterilní  PF ansell gammex vel. 6,0 330048060"/>
    <x v="32"/>
    <s v="Z 532 RUK"/>
    <s v="Rukavice sterilní"/>
    <n v="12"/>
    <n v="16.82"/>
    <n v="17.670000000000002"/>
    <n v="17385"/>
    <n v="303377.97000000044"/>
    <n v="17.450559102674745"/>
    <n v="1.4542132585562288"/>
    <n v="15.996345844118517"/>
    <m/>
    <m/>
    <n v="0"/>
  </r>
  <r>
    <s v="ZN135"/>
    <s v="Okruh dýchací jednorázový pro Oxylog 3000 bal. á 10 ks 2072000"/>
    <x v="37"/>
    <s v="Z 542 INTENZ_PECE"/>
    <s v="Intenzívní péče, operační sály"/>
    <n v="21"/>
    <n v="950"/>
    <n v="950"/>
    <n v="10"/>
    <n v="9499.9500000000007"/>
    <n v="949.99500000000012"/>
    <n v="45.237857142857152"/>
    <n v="904.75714285714298"/>
    <m/>
    <m/>
    <n v="0"/>
  </r>
  <r>
    <s v="ZN141"/>
    <s v="Okruh dýchací vyhřívaný s přívodní hadicí komorou nízkoprůtokovou zvlhčovací patronou Vapotherm pro rozsah průtoku 2-8 l/min. bal. á 5 ks PF-DPC-Low"/>
    <x v="37"/>
    <s v="Z 542 INTENZ_PECE"/>
    <s v="Intenzívní péče, operační sály"/>
    <n v="21"/>
    <n v="3569.26"/>
    <n v="3854.82"/>
    <n v="50"/>
    <n v="191313.09999999998"/>
    <n v="3826.2619999999997"/>
    <n v="182.20295238095235"/>
    <n v="3644.0590476190473"/>
    <m/>
    <m/>
    <n v="0"/>
  </r>
  <r>
    <s v="ZN156"/>
    <s v="Kanyla ET 2,0 bez manžety bal. á 10 ks 100/111/020"/>
    <x v="0"/>
    <s v="Z 503_OSTAT"/>
    <s v="Kanyly mimo chirurgické nástroje"/>
    <n v="21"/>
    <n v="64.13"/>
    <n v="64.13"/>
    <n v="10"/>
    <n v="641.29999999999995"/>
    <n v="64.13"/>
    <n v="3.0538095238095235"/>
    <n v="61.076190476190469"/>
    <m/>
    <m/>
    <n v="0"/>
  </r>
  <r>
    <s v="ZN172"/>
    <s v="Drén redon CH12 PVC, perforace 15 cm bal. á 100 ks 05.000.22.507"/>
    <x v="0"/>
    <s v="Z 503_OSTAT"/>
    <s v="Ostatní - všeobecný materiál"/>
    <n v="12"/>
    <n v="7.87"/>
    <n v="7.87"/>
    <n v="840"/>
    <n v="6606.5999999999995"/>
    <n v="7.8649999999999993"/>
    <n v="0.65541666666666665"/>
    <n v="7.2095833333333328"/>
    <n v="12"/>
    <n v="7.28"/>
    <n v="6115.2"/>
  </r>
  <r>
    <s v="ZN179"/>
    <s v="Film ochranný convacare bal. á 100 ks 0011280 37444"/>
    <x v="29"/>
    <s v="Z 502_OBVAZ"/>
    <s v="hojení ran - obvazový materiál"/>
    <n v="12"/>
    <n v="4"/>
    <n v="4"/>
    <n v="700"/>
    <n v="2799.94"/>
    <n v="3.999914285714286"/>
    <n v="0.3333261904761905"/>
    <n v="3.6665880952380956"/>
    <n v="12"/>
    <n v="3.8954500000000003"/>
    <n v="2726.8150000000001"/>
  </r>
  <r>
    <s v="ZN187"/>
    <s v="Set Surgicric II 30-08-117-1"/>
    <x v="24"/>
    <s v="Z 528 SETY"/>
    <s v="Sety"/>
    <n v="21"/>
    <n v="3609.83"/>
    <n v="3609.84"/>
    <n v="3"/>
    <n v="10829.5"/>
    <n v="3609.8333333333335"/>
    <n v="171.89682539682539"/>
    <n v="3437.936507936508"/>
    <m/>
    <m/>
    <n v="0"/>
  </r>
  <r>
    <s v="ZN200"/>
    <s v="Krytí hemostatické traumacel new dent kostky 11,5 x 6 x 14  bal. á 50 ks 10115"/>
    <x v="29"/>
    <s v="Z 502_OBVAZ"/>
    <s v="Hemostatikum"/>
    <n v="21"/>
    <n v="0"/>
    <n v="30.25"/>
    <n v="7000"/>
    <n v="210950.91999999998"/>
    <n v="30.135845714285711"/>
    <n v="1.4350402721088433"/>
    <n v="28.700805442176868"/>
    <n v="21"/>
    <n v="30.25"/>
    <n v="211750"/>
  </r>
  <r>
    <s v="ZN206"/>
    <s v="Lopatka ústní dřevěná lékařská sterilní 150 x 17 mm bal. á 5 x 100 ks 4002/SG/CS/L"/>
    <x v="0"/>
    <s v="Z 503_OSTAT"/>
    <s v="Ostatní - všeobecný materiál"/>
    <n v="21"/>
    <n v="1.1499999999999999"/>
    <n v="1.1499999999999999"/>
    <n v="14100"/>
    <n v="16207.950000000012"/>
    <n v="1.1495000000000009"/>
    <n v="5.473809523809528E-2"/>
    <n v="1.0947619047619055"/>
    <n v="21"/>
    <n v="1.1495"/>
    <n v="16207.949999999999"/>
  </r>
  <r>
    <s v="ZN208"/>
    <s v="Lžička laboratorní nerezová, miska lžíce oválná, délka 150 mm 231-1387"/>
    <x v="35"/>
    <s v="Z 505_SKLO_LAB MAT"/>
    <s v="Laboratorní materiál"/>
    <n v="21"/>
    <n v="45.13"/>
    <n v="45.13"/>
    <n v="4"/>
    <n v="180.53"/>
    <n v="45.1325"/>
    <n v="2.1491666666666669"/>
    <n v="42.983333333333334"/>
    <m/>
    <m/>
    <n v="0"/>
  </r>
  <r>
    <s v="ZN214"/>
    <s v="Krytí vícevrstvé pěnové Allevyn Life 15,4 x 15,4 cm bal. á 10 ks 66801069"/>
    <x v="29"/>
    <s v="Z 502_OBVAZ"/>
    <s v="hojení ran - obvazový materiál"/>
    <n v="12"/>
    <n v="138"/>
    <n v="138"/>
    <n v="60"/>
    <n v="8280"/>
    <n v="138"/>
    <n v="11.5"/>
    <n v="126.5"/>
    <m/>
    <m/>
    <n v="0"/>
  </r>
  <r>
    <s v="ZN215"/>
    <s v="Krytí vícevrstvé pěnové Allevyn Life 12,9 x 12,9 cm bal. á 10 ks 66801068"/>
    <x v="29"/>
    <s v="Z 502_OBVAZ"/>
    <s v="hojení ran - obvazový materiál"/>
    <n v="12"/>
    <n v="111.95"/>
    <n v="111.95"/>
    <n v="100"/>
    <n v="11195.270000000002"/>
    <n v="111.95270000000002"/>
    <n v="9.3293916666666679"/>
    <n v="102.62330833333336"/>
    <m/>
    <m/>
    <n v="0"/>
  </r>
  <r>
    <s v="ZN228"/>
    <s v="Drén redon CH10 PVC, perforace 15 cm bal. á 100 ks 05.000.22.506"/>
    <x v="0"/>
    <s v="Z 503_OSTAT"/>
    <s v="Ostatní - všeobecný materiál"/>
    <n v="12"/>
    <n v="7.87"/>
    <n v="7.87"/>
    <n v="1600"/>
    <n v="12584"/>
    <n v="7.8650000000000002"/>
    <n v="0.65541666666666665"/>
    <n v="7.2095833333333337"/>
    <n v="12"/>
    <n v="7.28"/>
    <n v="11648"/>
  </r>
  <r>
    <s v="ZN239"/>
    <s v="Náhrada kolenního kloubu OXFORD unikompartmentální tibiální komponenta levá 54722"/>
    <x v="3"/>
    <s v="Z 518_TEP"/>
    <s v="TEP ortopedie, traumatologie"/>
    <n v="12"/>
    <n v="11500"/>
    <n v="11500"/>
    <n v="4"/>
    <n v="46000"/>
    <n v="11500"/>
    <n v="958.33333333333337"/>
    <n v="10541.666666666666"/>
    <n v="12"/>
    <n v="11200"/>
    <n v="44800"/>
  </r>
  <r>
    <s v="ZN240"/>
    <s v="Náhrada kolenního kloubu OXFORD unikompartmentální vložka meniskeální anatomická levá mediální RM 5,0 mm 159547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N245"/>
    <s v="Obvaz elastický síťový CareFix Tube StomaSafe Classic S bal. á 3 ks 5000 S"/>
    <x v="29"/>
    <s v="Z 502_OBVAZ"/>
    <s v="obinadla, obvazy, gáza, vata, vložky"/>
    <n v="12"/>
    <n v="139.15"/>
    <n v="139.15"/>
    <n v="6"/>
    <n v="834.9"/>
    <n v="139.15"/>
    <n v="11.595833333333333"/>
    <n v="127.55416666666667"/>
    <m/>
    <m/>
    <n v="0"/>
  </r>
  <r>
    <s v="ZN246"/>
    <s v="Obvaz elastický síťový CareFix Tube StomaSafe Classic M bal. á 3 ks 5000 M"/>
    <x v="29"/>
    <s v="Z 502_OBVAZ"/>
    <s v="obinadla, obvazy, gáza, vata, vložky"/>
    <n v="12"/>
    <n v="139.15"/>
    <n v="139.15"/>
    <n v="21"/>
    <n v="2922.15"/>
    <n v="139.15"/>
    <n v="11.595833333333333"/>
    <n v="127.55416666666667"/>
    <m/>
    <m/>
    <n v="0"/>
  </r>
  <r>
    <s v="ZN247"/>
    <s v="Obvaz elastický síťový CareFix Tube StomaSafe Classic L bal. á 3 ks 5000 L"/>
    <x v="29"/>
    <s v="Z 502_OBVAZ"/>
    <s v="obinadla, obvazy, gáza, vata, vložky"/>
    <n v="12"/>
    <n v="139.15"/>
    <n v="139.15"/>
    <n v="27"/>
    <n v="3757.0499999999997"/>
    <n v="139.14999999999998"/>
    <n v="11.595833333333331"/>
    <n v="127.55416666666665"/>
    <m/>
    <m/>
    <n v="0"/>
  </r>
  <r>
    <s v="ZN248"/>
    <s v="Obvaz elastický síťový CareFix StomaSafe Classic XL bal. á 3 ks 5000 XL"/>
    <x v="29"/>
    <s v="Z 502_OBVAZ"/>
    <s v="obinadla, obvazy, gáza, vata, vložky"/>
    <n v="12"/>
    <n v="139.15"/>
    <n v="139.15"/>
    <n v="39"/>
    <n v="5426.8499999999995"/>
    <n v="139.14999999999998"/>
    <n v="11.595833333333331"/>
    <n v="127.55416666666665"/>
    <m/>
    <m/>
    <n v="0"/>
  </r>
  <r>
    <s v="ZN250"/>
    <s v="Držák skalpelových čepelek č. 4 PL87-104 - nahrazuje ZU933"/>
    <x v="0"/>
    <s v="Z 503_OSTAT"/>
    <s v="Nástroje chirurgické do 1 roku"/>
    <n v="21"/>
    <n v="121"/>
    <n v="121"/>
    <n v="6"/>
    <n v="726"/>
    <n v="121"/>
    <n v="5.7619047619047619"/>
    <n v="115.23809523809524"/>
    <m/>
    <m/>
    <n v="0"/>
  </r>
  <r>
    <s v="ZN254"/>
    <s v="Svorka na prádlo Backhaus tupá 120 mm 397115080790"/>
    <x v="0"/>
    <s v="Z 503_OSTAT"/>
    <s v="Nástroje chirurgické do 1 roku"/>
    <n v="21"/>
    <n v="834.9"/>
    <n v="834.9"/>
    <n v="1"/>
    <n v="834.9"/>
    <n v="834.9"/>
    <n v="39.757142857142853"/>
    <n v="795.14285714285711"/>
    <m/>
    <m/>
    <n v="0"/>
  </r>
  <r>
    <s v="ZN270"/>
    <s v="Vak pro parenterální výživu TPN EVA 250 ml bal á 50 ks E1302OD"/>
    <x v="0"/>
    <s v="Z 503_OSTAT"/>
    <s v="Lékárna - oddělení přípravy sterilních léčiv"/>
    <n v="21"/>
    <n v="75.930000000000007"/>
    <n v="75.930000000000007"/>
    <n v="200"/>
    <n v="15185.509999999998"/>
    <n v="75.927549999999997"/>
    <n v="3.6155976190476187"/>
    <n v="72.311952380952377"/>
    <m/>
    <m/>
    <n v="0"/>
  </r>
  <r>
    <s v="ZN271"/>
    <s v="Vak pro parenterální výživu TPN EVA 125 ml bal á 50 ks (E1301OD) E3001OD"/>
    <x v="0"/>
    <s v="Z 503_OSTAT"/>
    <s v="Lékárna - oddělení přípravy sterilních léčiv"/>
    <n v="21"/>
    <n v="78.650000000000006"/>
    <n v="78.650000000000006"/>
    <n v="200"/>
    <n v="15730"/>
    <n v="78.650000000000006"/>
    <n v="3.7452380952380957"/>
    <n v="74.904761904761912"/>
    <m/>
    <m/>
    <n v="0"/>
  </r>
  <r>
    <s v="ZN272"/>
    <s v="Vak pro parenterální výživu TPN EVA 500 ml bal á 50 ks E1305OD"/>
    <x v="0"/>
    <s v="Z 503_OSTAT"/>
    <s v="Lékárna - oddělení přípravy sterilních léčiv"/>
    <n v="21"/>
    <n v="77.739999999999995"/>
    <n v="77.739999999999995"/>
    <n v="100"/>
    <n v="7774.25"/>
    <n v="77.742500000000007"/>
    <n v="3.7020238095238098"/>
    <n v="74.040476190476198"/>
    <m/>
    <m/>
    <n v="0"/>
  </r>
  <r>
    <s v="ZN273"/>
    <s v="Vak pro parenterální výživu TPN EVA 2000 ml bal á 30 ks (E1320OD) E3020OD"/>
    <x v="0"/>
    <s v="Z 503_OSTAT"/>
    <s v="Lékárna - oddělení přípravy sterilních léčiv"/>
    <n v="21"/>
    <n v="95.59"/>
    <n v="95.59"/>
    <n v="280"/>
    <n v="26765.199999999997"/>
    <n v="95.589999999999989"/>
    <n v="4.551904761904761"/>
    <n v="91.038095238095224"/>
    <m/>
    <m/>
    <n v="0"/>
  </r>
  <r>
    <s v="ZN276"/>
    <s v="Set hadicový EXACTA vysokoobjemový s ovzdušněním bal. á 25 ks H938174"/>
    <x v="0"/>
    <s v="Z 503_OSTAT"/>
    <s v="Lékárna - oddělení přípravy sterilních léčiv"/>
    <n v="12"/>
    <n v="156.09"/>
    <n v="159.72"/>
    <n v="250"/>
    <n v="39385.5"/>
    <n v="157.542"/>
    <n v="13.128500000000001"/>
    <n v="144.4135"/>
    <m/>
    <m/>
    <n v="0"/>
  </r>
  <r>
    <s v="ZN277"/>
    <s v="Set hadicový EXACTA mikroobjemový s ovzdušněním bal. á 25 ks H938175"/>
    <x v="0"/>
    <s v="Z 503_OSTAT"/>
    <s v="Lékárna - oddělení přípravy sterilních léčiv"/>
    <n v="21"/>
    <n v="156.09"/>
    <n v="157"/>
    <n v="125"/>
    <n v="19602.009999999998"/>
    <n v="156.81608"/>
    <n v="7.4674323809523813"/>
    <n v="149.34864761904763"/>
    <m/>
    <m/>
    <n v="0"/>
  </r>
  <r>
    <s v="ZN278"/>
    <s v="Set hadicový EXACTA pro stříkačku bal. á 25 ks H938176"/>
    <x v="0"/>
    <s v="Z 503_OSTAT"/>
    <s v="Lékárna - oddělení přípravy sterilních léčiv"/>
    <n v="21"/>
    <n v="165.77"/>
    <n v="165.77"/>
    <n v="175"/>
    <n v="29009.75"/>
    <n v="165.77"/>
    <n v="7.8938095238095247"/>
    <n v="157.87619047619049"/>
    <m/>
    <m/>
    <n v="0"/>
  </r>
  <r>
    <s v="ZN279"/>
    <s v="Set hadicový EXACTA valve EM2400 základní s ventily bal. á 10 ks H938724E"/>
    <x v="0"/>
    <s v="Z 503_OSTAT"/>
    <s v="Lékárna - oddělení přípravy sterilních léčiv"/>
    <n v="21"/>
    <n v="2374.02"/>
    <n v="2378.86"/>
    <n v="50"/>
    <n v="118894.59999999999"/>
    <n v="2377.8919999999998"/>
    <n v="113.23295238095237"/>
    <n v="2264.6590476190477"/>
    <m/>
    <m/>
    <n v="0"/>
  </r>
  <r>
    <s v="ZN283"/>
    <s v="Šití ethilon bk 8-0 bal. á 12 ks W2808"/>
    <x v="33"/>
    <s v="Z 529 SITI"/>
    <s v="Šití"/>
    <n v="12"/>
    <n v="473.61"/>
    <n v="473.61"/>
    <n v="12"/>
    <n v="5683.3"/>
    <n v="473.60833333333335"/>
    <n v="39.46736111111111"/>
    <n v="434.14097222222222"/>
    <m/>
    <m/>
    <n v="0"/>
  </r>
  <r>
    <s v="ZN286"/>
    <s v="Šroub kompresní Charlotte 7,0 mm 50 mm x 16 mm 44175016"/>
    <x v="2"/>
    <s v="Z 506_NAHRAD_KOV"/>
    <s v="Umělé tělní náhrady - kovové"/>
    <n v="12"/>
    <n v="5462.97"/>
    <n v="5462.97"/>
    <n v="3"/>
    <n v="16388.91"/>
    <n v="5462.97"/>
    <n v="455.2475"/>
    <n v="5007.7224999999999"/>
    <m/>
    <m/>
    <n v="0"/>
  </r>
  <r>
    <s v="ZN287"/>
    <s v="Šroub kompresní Charlotte 7,0 mm 55 mm x 16 mm 44175516"/>
    <x v="2"/>
    <s v="Z 506_NAHRAD_KOV"/>
    <s v="Umělé tělní náhrady - kovové"/>
    <n v="12"/>
    <n v="5462.97"/>
    <n v="5462.97"/>
    <n v="5"/>
    <n v="27314.850000000002"/>
    <n v="5462.97"/>
    <n v="455.2475"/>
    <n v="5007.7224999999999"/>
    <m/>
    <m/>
    <n v="0"/>
  </r>
  <r>
    <s v="ZN296"/>
    <s v="Hadička spojovací 1,9/2,9 mm x 450 UNIV (Female Luer Lock/Male Luer), GAMAPLUS, transparentní, sterilní, , bal. 40 ks V606306-ND - nahrazuje ZW839"/>
    <x v="0"/>
    <s v="Z 503_OSTAT"/>
    <s v="Hadičky spojovací"/>
    <n v="21"/>
    <n v="8.77"/>
    <n v="11.1"/>
    <n v="4800"/>
    <n v="45495.999999999993"/>
    <n v="9.4783333333333317"/>
    <n v="0.45134920634920628"/>
    <n v="9.0269841269841251"/>
    <m/>
    <m/>
    <n v="0"/>
  </r>
  <r>
    <s v="ZN297"/>
    <s v="Hadička spojovací 1,9/2,9 mm x 450, LL, GAMAPLUS, transparentní, sterilní, bal. 40 ks V606301-ND -povoleno pouze pro KCH- nahrazuje ZX837"/>
    <x v="0"/>
    <s v="Z 503_OSTAT"/>
    <s v="Hadičky spojovací"/>
    <n v="21"/>
    <n v="4.79"/>
    <n v="4.79"/>
    <n v="116240"/>
    <n v="555825.59999999951"/>
    <n v="4.7817068134893281"/>
    <n v="0.22770032445187277"/>
    <n v="4.5540064890374552"/>
    <m/>
    <m/>
    <n v="0"/>
  </r>
  <r>
    <s v="ZN298"/>
    <s v="Hadička spojovací 1,9/2,9 mm x 1800, LL, GAMAPLUS, transparentní, sterilní, bal. 20 ks V606304-ND - povoleno pouze pro KARIM, KCH, TRAUMA"/>
    <x v="0"/>
    <s v="Z 503_OSTAT"/>
    <s v="Hadičky spojovací"/>
    <n v="21"/>
    <n v="7.8"/>
    <n v="9.25"/>
    <n v="70740"/>
    <n v="554601.67000000039"/>
    <n v="7.8400009895391634"/>
    <n v="0.37333338045424586"/>
    <n v="7.4666676090849178"/>
    <m/>
    <m/>
    <n v="0"/>
  </r>
  <r>
    <s v="ZN299"/>
    <s v="Hadička spojovací 1,9/2,9 mm x 1800 UNIV (Female Luer Lock/Male Luer), GAMAPLUS, transparentní, sterilní, bal. 20 ks V606307-ND- nahrazuje ZW840"/>
    <x v="0"/>
    <s v="Z 503_OSTAT"/>
    <s v="Hadičky spojovací"/>
    <n v="21"/>
    <n v="13.73"/>
    <n v="13.73"/>
    <n v="2800"/>
    <n v="38453.799999999996"/>
    <n v="13.733499999999998"/>
    <n v="0.65397619047619038"/>
    <n v="13.079523809523808"/>
    <m/>
    <m/>
    <n v="0"/>
  </r>
  <r>
    <s v="ZN311"/>
    <s v="Maska laryngeální LMA Supreme zahnutá vel. č 2,5 bal. á 10 ks 175025"/>
    <x v="37"/>
    <s v="Z 542 INTENZ_PECE"/>
    <s v="Intenzívní péče, operační sály"/>
    <n v="21"/>
    <n v="227.66"/>
    <n v="227.66"/>
    <n v="140"/>
    <n v="31872.619999999995"/>
    <n v="227.66157142857139"/>
    <n v="10.841027210884352"/>
    <n v="216.82054421768703"/>
    <m/>
    <m/>
    <n v="0"/>
  </r>
  <r>
    <s v="ZN312"/>
    <s v="Maska laryngeální LMA Supreme zahnutá vel. č 3,0 bal. á 10 ks 175030"/>
    <x v="37"/>
    <s v="Z 542 INTENZ_PECE"/>
    <s v="Intenzívní péče, operační sály"/>
    <n v="21"/>
    <n v="227.66"/>
    <n v="227.66"/>
    <n v="60"/>
    <n v="13659.71"/>
    <n v="227.66183333333331"/>
    <n v="10.841039682539682"/>
    <n v="216.82079365079363"/>
    <m/>
    <m/>
    <n v="0"/>
  </r>
  <r>
    <s v="ZN313"/>
    <s v="Maska laryngeální LMA Supreme zahnutá vel. č 4,0 bal. á 10 ks 175040"/>
    <x v="37"/>
    <s v="Z 542 INTENZ_PECE"/>
    <s v="Intenzívní péče, operační sály"/>
    <n v="21"/>
    <n v="227.66"/>
    <n v="227.66"/>
    <n v="20"/>
    <n v="4553.24"/>
    <n v="227.66199999999998"/>
    <n v="10.841047619047618"/>
    <n v="216.82095238095235"/>
    <n v="12"/>
    <n v="223.37299999999999"/>
    <n v="4467.46"/>
  </r>
  <r>
    <s v="ZN314"/>
    <s v="Maska laryngeální LMA Supreme zahnutá vel. č 5,0 bal. á 10 ks 175050"/>
    <x v="37"/>
    <s v="Z 542 INTENZ_PECE"/>
    <s v="Intenzívní péče, operační sály"/>
    <n v="21"/>
    <n v="227.66"/>
    <n v="227.66"/>
    <n v="10"/>
    <n v="2276.62"/>
    <n v="227.66199999999998"/>
    <n v="10.841047619047618"/>
    <n v="216.82095238095235"/>
    <m/>
    <m/>
    <n v="0"/>
  </r>
  <r>
    <s v="ZN317"/>
    <s v="Proužky diagnostické lakrimální SCHIRMER PLUS bal. á 200 proužků  "/>
    <x v="0"/>
    <s v="Z 503_OSTAT"/>
    <s v="Ostatní - všeobecný materiál"/>
    <n v="21"/>
    <n v="8.19"/>
    <n v="8.19"/>
    <n v="400"/>
    <n v="3274"/>
    <n v="8.1850000000000005"/>
    <n v="0.38976190476190481"/>
    <n v="7.795238095238096"/>
    <m/>
    <m/>
    <n v="0"/>
  </r>
  <r>
    <s v="ZN318"/>
    <s v="Dlaha háčková LCP 3,5 mm na klíční kost 5 otvorů pravá, hloubka háku 18 mm, titan 441.086"/>
    <x v="2"/>
    <s v="Z 506_NAHRAD_KOV"/>
    <s v="Umělé tělní náhrady - kovové"/>
    <n v="12"/>
    <n v="5989.2"/>
    <n v="5989.2"/>
    <n v="1"/>
    <n v="5989.2"/>
    <n v="5989.2"/>
    <n v="499.09999999999997"/>
    <n v="5490.0999999999995"/>
    <m/>
    <m/>
    <n v="0"/>
  </r>
  <r>
    <s v="ZN320"/>
    <s v="Sklo krycí 50 x 70 mm Knittel bal. á 1000 ks VE105000700YA"/>
    <x v="35"/>
    <s v="Z 505_SKLO_LAB MAT"/>
    <s v="Laboratorní sklo"/>
    <n v="21"/>
    <n v="9.11"/>
    <n v="9.1999999999999993"/>
    <n v="3000"/>
    <n v="27500.13"/>
    <n v="9.1667100000000001"/>
    <n v="0.43651000000000001"/>
    <n v="8.7302"/>
    <m/>
    <m/>
    <n v="0"/>
  </r>
  <r>
    <s v="ZN321"/>
    <s v="Obvaz elastický síťový CareFix Head velikost L bal. á 10 ks 0170 L"/>
    <x v="29"/>
    <s v="Z 502_OBVAZ"/>
    <s v="obinadla, obvazy, gáza, vata, vložky"/>
    <n v="12"/>
    <n v="18.399999999999999"/>
    <n v="18.399999999999999"/>
    <n v="2650"/>
    <n v="48760"/>
    <n v="18.399999999999999"/>
    <n v="1.5333333333333332"/>
    <n v="16.866666666666667"/>
    <m/>
    <m/>
    <n v="0"/>
  </r>
  <r>
    <s v="ZN322"/>
    <s v="Obvaz elastický síťový CareFix Head velikost XL bal. á 10 ks 0170 XL"/>
    <x v="29"/>
    <s v="Z 502_OBVAZ"/>
    <s v="obinadla, obvazy, gáza, vata, vložky"/>
    <n v="12"/>
    <n v="19.55"/>
    <n v="19.55"/>
    <n v="820"/>
    <n v="16031"/>
    <n v="19.55"/>
    <n v="1.6291666666666667"/>
    <n v="17.920833333333334"/>
    <m/>
    <m/>
    <n v="0"/>
  </r>
  <r>
    <s v="ZN334"/>
    <s v="Náhrada kolenního kloubu ProSpon komponenta femorální vektor 3L Z01180-0300-65044"/>
    <x v="3"/>
    <s v="Z 518_TEP"/>
    <s v="TEP ortopedie, traumatologie"/>
    <n v="12"/>
    <n v="11500"/>
    <n v="11500"/>
    <n v="1"/>
    <n v="11500"/>
    <n v="11500"/>
    <n v="958.33333333333337"/>
    <n v="10541.666666666666"/>
    <m/>
    <m/>
    <n v="0"/>
  </r>
  <r>
    <s v="ZN336"/>
    <s v="Náhrada kolenního kloubu ProSpon plato tibiální vektor 3+ Z01240-0300-69046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N341"/>
    <s v="Náhrada kolenního kloubu ProSpon komponenta femorální vektor 4L Z01180-0400-67046"/>
    <x v="3"/>
    <s v="Z 518_TEP"/>
    <s v="TEP ortopedie, traumatologie"/>
    <n v="12"/>
    <n v="11500"/>
    <n v="11500"/>
    <n v="2"/>
    <n v="23000"/>
    <n v="11500"/>
    <n v="958.33333333333337"/>
    <n v="10541.666666666666"/>
    <m/>
    <m/>
    <n v="0"/>
  </r>
  <r>
    <s v="ZN342"/>
    <s v="Náhrada kolenního kloubu ProSpon plato tibiální vektor 4+ Z01240-0400-72048"/>
    <x v="3"/>
    <s v="Z 518_TEP"/>
    <s v="TEP ortopedie, traumatologie"/>
    <n v="12"/>
    <n v="5750"/>
    <n v="5750"/>
    <n v="3"/>
    <n v="17250"/>
    <n v="5750"/>
    <n v="479.16666666666669"/>
    <n v="5270.833333333333"/>
    <m/>
    <m/>
    <n v="0"/>
  </r>
  <r>
    <s v="ZN352"/>
    <s v="Kabel k jednorázové neutrální elektrodě k přístroji Aesculap délka 5 m GN245"/>
    <x v="0"/>
    <s v="Z 503_OSTAT"/>
    <s v="Kabely propojovací"/>
    <n v="21"/>
    <n v="6201.3"/>
    <n v="6201.3"/>
    <n v="2"/>
    <n v="12402.6"/>
    <n v="6201.3"/>
    <n v="295.3"/>
    <n v="5906"/>
    <m/>
    <m/>
    <n v="0"/>
  </r>
  <r>
    <s v="ZN356"/>
    <s v="Implantát maxillofaciální šroub Matrix Ø 1.85 mm samořezný délka 10 mm slitina titanu (TAN) bal. po 1 kusu v klipu 04.511.210.01C"/>
    <x v="34"/>
    <s v="Z 509_ZUBOL"/>
    <s v="Zubolékařský materiál"/>
    <n v="12"/>
    <n v="577.66999999999996"/>
    <n v="577.66999999999996"/>
    <n v="3"/>
    <n v="1733.0099999999998"/>
    <n v="577.66999999999996"/>
    <n v="48.139166666666661"/>
    <n v="529.53083333333325"/>
    <m/>
    <m/>
    <n v="0"/>
  </r>
  <r>
    <s v="ZN357"/>
    <s v="Implantát maxillofaciální šroub Matrix Ø 1.85 mm samořezný délka 12 mm slitina titanu (TAN) bal. po 1 kusu v klipu 04.511.212.01C"/>
    <x v="34"/>
    <s v="Z 509_ZUBOL"/>
    <s v="Zubolékařský materiál"/>
    <n v="12"/>
    <n v="577.66999999999996"/>
    <n v="577.66999999999996"/>
    <n v="15"/>
    <n v="8665.02"/>
    <n v="577.66800000000001"/>
    <n v="48.139000000000003"/>
    <n v="529.529"/>
    <m/>
    <m/>
    <n v="0"/>
  </r>
  <r>
    <s v="ZN358"/>
    <s v="Implantát maxillofaciální šroub Matrix Ø 1.85 mm samořezný délka 14 mm slitina titanu (TAN) bal. po 1 kusu v klipu 04.511.214.01C"/>
    <x v="34"/>
    <s v="Z 509_ZUBOL"/>
    <s v="Zubolékařský materiál"/>
    <n v="12"/>
    <n v="577.66999999999996"/>
    <n v="577.66999999999996"/>
    <n v="21"/>
    <n v="12131.03"/>
    <n v="577.66809523809525"/>
    <n v="48.139007936507937"/>
    <n v="529.52908730158731"/>
    <m/>
    <m/>
    <n v="0"/>
  </r>
  <r>
    <s v="ZN359"/>
    <s v="Implantát maxillofaciální šroub Matrix Ø 2.10 mm samořezný délka 6 mm slitina titanu (TAN) balení po 1 kusu v klipu 04.511.236.01C"/>
    <x v="34"/>
    <s v="Z 509_ZUBOL"/>
    <s v="Zubolékařský materiál"/>
    <n v="12"/>
    <n v="636.99"/>
    <n v="636.99"/>
    <n v="29"/>
    <n v="18472.62"/>
    <n v="636.98689655172416"/>
    <n v="53.082241379310346"/>
    <n v="583.90465517241387"/>
    <m/>
    <m/>
    <n v="0"/>
  </r>
  <r>
    <s v="ZN360"/>
    <s v="Implantát maxillofaciální dlaha L Matrix střední 3+3 otvory oboustranná tloušťka 0.7 mm titan 04.511.325"/>
    <x v="34"/>
    <s v="Z 509_ZUBOL"/>
    <s v="Zubolékařský materiál"/>
    <n v="12"/>
    <n v="2110.34"/>
    <n v="2110.34"/>
    <n v="2"/>
    <n v="4220.68"/>
    <n v="2110.34"/>
    <n v="175.86166666666668"/>
    <n v="1934.4783333333335"/>
    <m/>
    <m/>
    <n v="0"/>
  </r>
  <r>
    <s v="ZN361"/>
    <s v="Implantát maxillofaciální dlaha L Matrix krátká 3+3 otvory oboustranná tloušťka 0.7 mm titan 04.511.344"/>
    <x v="34"/>
    <s v="Z 509_ZUBOL"/>
    <s v="Zubolékařský materiál"/>
    <n v="12"/>
    <n v="2228.86"/>
    <n v="2228.86"/>
    <n v="31"/>
    <n v="69094.66"/>
    <n v="2228.86"/>
    <n v="185.73833333333334"/>
    <n v="2043.1216666666669"/>
    <m/>
    <m/>
    <n v="0"/>
  </r>
  <r>
    <s v="ZN362"/>
    <s v="Implantát maxillofaciální dlaha L Matrix střední 3+3 otvory oboustranná tloušťka 0.7 mm titan 04.511.345"/>
    <x v="34"/>
    <s v="Z 509_ZUBOL"/>
    <s v="Zubolékařský materiál"/>
    <n v="12"/>
    <n v="2228.86"/>
    <n v="2228.86"/>
    <n v="9"/>
    <n v="20059.740000000002"/>
    <n v="2228.86"/>
    <n v="185.73833333333334"/>
    <n v="2043.1216666666669"/>
    <m/>
    <m/>
    <n v="0"/>
  </r>
  <r>
    <s v="ZN363"/>
    <s v="Implantát mandibulární dlaha Matrix pro sagitální rozdělení rovná s můstkem 8 mm 4 otvory tloušťka 1.0 mm 04.511.422"/>
    <x v="34"/>
    <s v="Z 509_ZUBOL"/>
    <s v="Zubolékařský materiál"/>
    <n v="12"/>
    <n v="1478.74"/>
    <n v="1478.74"/>
    <n v="11"/>
    <n v="16266.14"/>
    <n v="1478.74"/>
    <n v="123.22833333333334"/>
    <n v="1355.5116666666668"/>
    <m/>
    <m/>
    <n v="0"/>
  </r>
  <r>
    <s v="ZN366"/>
    <s v="Náplast poinjekční elastická tkaná jednotl. baleno 19 mm x 72 mm P-CURE1972"/>
    <x v="29"/>
    <s v="Z 502_OBVAZ"/>
    <s v="náplasti - obvazový materiál"/>
    <n v="12"/>
    <n v="0.64"/>
    <n v="0.76"/>
    <n v="23374"/>
    <n v="16423.13"/>
    <n v="0.70262385556601359"/>
    <n v="5.8551987963834463E-2"/>
    <n v="0.64407186760217916"/>
    <n v="12"/>
    <n v="0.61"/>
    <n v="14258.14"/>
  </r>
  <r>
    <s v="ZN370"/>
    <s v="Manžeta TK k holteru Spacelab malá 24 – 32 cm 015-0068-05Q"/>
    <x v="0"/>
    <s v="Z 503_OSTAT"/>
    <s v="Ostatní - všeobecný materiál"/>
    <n v="21"/>
    <n v="2901.58"/>
    <n v="2901.58"/>
    <n v="4"/>
    <n v="11606.32"/>
    <n v="2901.58"/>
    <n v="138.17047619047619"/>
    <n v="2763.4095238095238"/>
    <m/>
    <m/>
    <n v="0"/>
  </r>
  <r>
    <s v="ZN371"/>
    <s v="Drén silikonový CH20 laparotomický s RTG značením sterilní d = 50 cm bal. á 10 ks WLM60702000 "/>
    <x v="0"/>
    <s v="Z 503_OSTAT"/>
    <s v="Ostatní - všeobecný materiál"/>
    <n v="21"/>
    <n v="53.11"/>
    <n v="53.12"/>
    <n v="1580"/>
    <n v="83927.92"/>
    <n v="53.118936708860758"/>
    <n v="2.529473176612417"/>
    <n v="50.589463532248338"/>
    <n v="12"/>
    <n v="49.167999999999999"/>
    <n v="77685.440000000002"/>
  </r>
  <r>
    <s v="ZN372"/>
    <s v="Drén silikonový CH26 laparotomický s RTG značením sterilní d = 50 cm bal. á 10 ks WLM60702600"/>
    <x v="0"/>
    <s v="Z 503_OSTAT"/>
    <s v="Ostatní - všeobecný materiál"/>
    <n v="21"/>
    <n v="53.12"/>
    <n v="53.12"/>
    <n v="480"/>
    <n v="25497.119999999999"/>
    <n v="53.119"/>
    <n v="2.5294761904761907"/>
    <n v="50.589523809523811"/>
    <n v="12"/>
    <n v="49.167999999999999"/>
    <n v="23600.639999999999"/>
  </r>
  <r>
    <s v="ZN373"/>
    <s v="Drén silikonový CH33 laparotomický s RTG značením sterilní d = 50 cm bal. á 10 ks WLM60703300"/>
    <x v="0"/>
    <s v="Z 503_OSTAT"/>
    <s v="Ostatní - všeobecný materiál"/>
    <n v="21"/>
    <n v="55.54"/>
    <n v="55.54"/>
    <n v="160"/>
    <n v="8886.239999999998"/>
    <n v="55.538999999999987"/>
    <n v="2.6447142857142851"/>
    <n v="52.894285714285701"/>
    <m/>
    <m/>
    <n v="0"/>
  </r>
  <r>
    <s v="ZN377"/>
    <s v="Elektroda defibrilační pro dospělé AED Powerheat k defibrilátoru Responder Pro bal. á 2 ks 9131"/>
    <x v="0"/>
    <s v="Z 503_OSTAT"/>
    <s v="Elektrody"/>
    <n v="21"/>
    <n v="1487.09"/>
    <n v="1487.09"/>
    <n v="0"/>
    <n v="0"/>
    <m/>
    <m/>
    <m/>
    <m/>
    <m/>
    <n v="0"/>
  </r>
  <r>
    <s v="ZN381"/>
    <s v="Dlaha na symfýzu 3,5 s koaxiálními kombi otvory a 2 DCP 02.100.016"/>
    <x v="2"/>
    <s v="Z 506_NAHRAD_KOV"/>
    <s v="Umělé tělní náhrady - kovové"/>
    <n v="12"/>
    <n v="3147.55"/>
    <n v="3147.55"/>
    <n v="2"/>
    <n v="6295.1"/>
    <n v="3147.55"/>
    <n v="262.29583333333335"/>
    <n v="2885.2541666666666"/>
    <m/>
    <m/>
    <n v="0"/>
  </r>
  <r>
    <s v="ZN385"/>
    <s v="Kanyla k oxygenátoru koronární přímá průměr 2,1 mm balon velikost 4 mm CP-21004"/>
    <x v="0"/>
    <s v="Z 503_OSTAT"/>
    <s v="Kanyly mimo chirurgické nástroje"/>
    <n v="21"/>
    <n v="1006.96"/>
    <n v="1006.96"/>
    <n v="20"/>
    <n v="20139.240000000002"/>
    <n v="1006.9620000000001"/>
    <n v="47.950571428571436"/>
    <n v="959.01142857142872"/>
    <m/>
    <m/>
    <n v="0"/>
  </r>
  <r>
    <s v="ZN386"/>
    <s v="Kanyla k oxygenátoru koronární přímá průměr 2,1 mm balon velikost 5 mm CP-21005"/>
    <x v="0"/>
    <s v="Z 503_OSTAT"/>
    <s v="Kanyly mimo chirurgické nástroje"/>
    <n v="21"/>
    <n v="1006.96"/>
    <n v="1006.96"/>
    <n v="10"/>
    <n v="10069.620000000001"/>
    <n v="1006.9620000000001"/>
    <n v="47.950571428571436"/>
    <n v="959.01142857142872"/>
    <m/>
    <m/>
    <n v="0"/>
  </r>
  <r>
    <s v="ZN387"/>
    <s v="Kanyla k oxygenátoru koronární přímá průměr 3,0 mm balon velikost 6 mm CP-21006"/>
    <x v="0"/>
    <s v="Z 503_OSTAT"/>
    <s v="Kanyly mimo chirurgické nástroje"/>
    <n v="21"/>
    <n v="1006.96"/>
    <n v="1006.96"/>
    <n v="20"/>
    <n v="20139.240000000002"/>
    <n v="1006.9620000000001"/>
    <n v="47.950571428571436"/>
    <n v="959.01142857142872"/>
    <m/>
    <m/>
    <n v="0"/>
  </r>
  <r>
    <s v="ZN389"/>
    <s v="Kanyla k oxygenátoru koronární pravoúhlá průměr 2,1 mm balon velikost 5 mm CP-22005"/>
    <x v="0"/>
    <s v="Z 503_OSTAT"/>
    <s v="Kanyly mimo chirurgické nástroje"/>
    <n v="21"/>
    <n v="1006.96"/>
    <n v="1006.96"/>
    <n v="20"/>
    <n v="20139.240000000002"/>
    <n v="1006.9620000000001"/>
    <n v="47.950571428571436"/>
    <n v="959.01142857142872"/>
    <m/>
    <m/>
    <n v="0"/>
  </r>
  <r>
    <s v="ZN394"/>
    <s v="Maska k ambuvaku Ambu pro dospělé vel. 5 silikonová, bez manžety, transparentní, autoklávovatelná 100 000-317-000"/>
    <x v="37"/>
    <s v="Z 542 INTENZ_PECE"/>
    <s v="Intenzívní péče, operační sály"/>
    <n v="21"/>
    <n v="863.94"/>
    <n v="863.94"/>
    <n v="6"/>
    <n v="5183.6399999999994"/>
    <n v="863.93999999999994"/>
    <n v="41.14"/>
    <n v="822.8"/>
    <m/>
    <m/>
    <n v="0"/>
  </r>
  <r>
    <s v="ZN395"/>
    <s v="Maska k ambuvaku Ambu pro dospělé/děti vel. 3/4 silikonová, bez manžety, transparentní, autoklávovatelná 100 000-312-000"/>
    <x v="37"/>
    <s v="Z 542 INTENZ_PECE"/>
    <s v="Intenzívní péče, operační sály"/>
    <n v="21"/>
    <n v="863.94"/>
    <n v="863.94"/>
    <n v="1"/>
    <n v="863.94"/>
    <n v="863.94"/>
    <n v="41.14"/>
    <n v="822.80000000000007"/>
    <m/>
    <m/>
    <n v="0"/>
  </r>
  <r>
    <s v="ZN398"/>
    <s v="Implantát mammární anatomický 350cc 20736-350"/>
    <x v="1"/>
    <s v="Z 515_NAHRAD_OST"/>
    <s v="Umělé tělní náhrady - ostatní"/>
    <n v="12"/>
    <n v="9880"/>
    <n v="9880"/>
    <n v="8"/>
    <n v="79040"/>
    <n v="9880"/>
    <n v="823.33333333333337"/>
    <n v="9056.6666666666661"/>
    <m/>
    <m/>
    <n v="0"/>
  </r>
  <r>
    <s v="ZN400"/>
    <s v="Set infuzní Spike (DEHP free) s filtrem 1,2 um k mobilní pumpě Mini Rythmic PN+ bal. á 20 ks KM1EE148X"/>
    <x v="24"/>
    <s v="Z 528 SETY"/>
    <s v="Sety"/>
    <n v="21"/>
    <n v="429.97"/>
    <n v="429.97"/>
    <n v="520"/>
    <n v="223586.22"/>
    <n v="429.9735"/>
    <n v="20.47492857142857"/>
    <n v="409.49857142857144"/>
    <m/>
    <m/>
    <n v="0"/>
  </r>
  <r>
    <s v="ZN401"/>
    <s v="Punch aortální jednorázový 15 cm délka 4,0 mm bal. á 6 ks DP- 40K"/>
    <x v="0"/>
    <s v="Z 503_OSTAT"/>
    <s v="Nástroje chirurgické do 1 roku"/>
    <n v="21"/>
    <n v="621.14"/>
    <n v="621.14"/>
    <n v="12"/>
    <n v="7453.7"/>
    <n v="621.14166666666665"/>
    <n v="29.578174603174602"/>
    <n v="591.56349206349205"/>
    <m/>
    <m/>
    <n v="0"/>
  </r>
  <r>
    <s v="ZN402"/>
    <s v="Punch aortální jednorázový 15 cm délka 4,4 mm bal. á 6 ks DP- 44K"/>
    <x v="0"/>
    <s v="Z 503_OSTAT"/>
    <s v="Nástroje chirurgické do 1 roku"/>
    <n v="21"/>
    <n v="621.14"/>
    <n v="621.14"/>
    <n v="6"/>
    <n v="3726.85"/>
    <n v="621.14166666666665"/>
    <n v="29.578174603174602"/>
    <n v="591.56349206349205"/>
    <m/>
    <m/>
    <n v="0"/>
  </r>
  <r>
    <s v="ZN409"/>
    <s v="Katetr močový nelaton 14CH s balonkem 5/10 ml délka katetru 40 cm latex potažený silikonem Silasil max. 28 dní bal. á 10 ks 186005-000140"/>
    <x v="0"/>
    <s v="Z 503_OSTAT"/>
    <s v="Ostatní - všeobecný materiál"/>
    <n v="12"/>
    <n v="25.29"/>
    <n v="27.82"/>
    <n v="850"/>
    <n v="23088.870000000003"/>
    <n v="27.16337647058824"/>
    <n v="2.2636147058823535"/>
    <n v="24.899761764705886"/>
    <n v="12"/>
    <n v="27.294499999999999"/>
    <n v="23200.325000000001"/>
  </r>
  <r>
    <s v="ZN410"/>
    <s v="Katetr močový nelaton 16CH s balonkem 5/10 ml délka katetru 40 cm latex potažený silikonem Silasil max. 28 dní bal. á 10 ks 186005-000160"/>
    <x v="0"/>
    <s v="Z 503_OSTAT"/>
    <s v="Ostatní - všeobecný materiál"/>
    <n v="12"/>
    <n v="25.29"/>
    <n v="27.82"/>
    <n v="1630"/>
    <n v="44483.369999999995"/>
    <n v="27.290411042944783"/>
    <n v="2.2742009202453985"/>
    <n v="25.016210122699384"/>
    <n v="12"/>
    <n v="27.294499999999999"/>
    <n v="44490.034999999996"/>
  </r>
  <r>
    <s v="ZN411"/>
    <s v="Katetr močový nelaton 18CH s balonkem 5/10 ml délka katetru 40 cm latex potažený silikonem Silasil max. 28 dní bal. á 10 ks 186005-000180"/>
    <x v="0"/>
    <s v="Z 503_OSTAT"/>
    <s v="Ostatní - všeobecný materiál"/>
    <n v="21"/>
    <n v="25.29"/>
    <n v="27.82"/>
    <n v="790"/>
    <n v="21571.570000000003"/>
    <n v="27.305784810126585"/>
    <n v="1.300275467148885"/>
    <n v="26.0055093429777"/>
    <m/>
    <m/>
    <n v="0"/>
  </r>
  <r>
    <s v="ZN412"/>
    <s v="Katetr močový nelaton 20CH s balonkem 5/10 ml délka katetru 40 cm latex potažený silikonem Silasil max. 28 dní bal. á 10 ks 186005-000200"/>
    <x v="0"/>
    <s v="Z 503_OSTAT"/>
    <s v="Ostatní - všeobecný materiál"/>
    <n v="21"/>
    <n v="25.29"/>
    <n v="27.82"/>
    <n v="180"/>
    <n v="4981.9100000000008"/>
    <n v="27.677277777777782"/>
    <n v="1.3179656084656086"/>
    <n v="26.359312169312172"/>
    <m/>
    <m/>
    <n v="0"/>
  </r>
  <r>
    <s v="ZN415"/>
    <s v="Nůžky HOUSE-BELLUCCI, rozebíratelné, extra jemné, pracovní délka 80 mm 222602"/>
    <x v="38"/>
    <s v="Z 510_DDHM NAS"/>
    <s v="DHM zdravotnický materiál a nástroje (od 3000 Kč)"/>
    <n v="21"/>
    <n v="13023.23"/>
    <n v="13023.23"/>
    <n v="1"/>
    <n v="13023.23"/>
    <n v="13023.23"/>
    <n v="620.15380952380951"/>
    <n v="12403.076190476189"/>
    <m/>
    <m/>
    <n v="0"/>
  </r>
  <r>
    <s v="ZN416"/>
    <s v="Kleště úchopové Heuwieser antrum, branže zahnutá dolů, fixní část banže zahnutá 90°, zpětné otevírání branží v rozsahu 120°, s čistícím konektorem, délka 100 mm 653000"/>
    <x v="38"/>
    <s v="Z 510_DDHM NAS"/>
    <s v="DHM zdravotnický materiál a nástroje (od 3000 Kč)"/>
    <n v="21"/>
    <n v="17616.39"/>
    <n v="17616.39"/>
    <n v="2"/>
    <n v="35232.78"/>
    <n v="17616.39"/>
    <n v="838.87571428571425"/>
    <n v="16777.514285714286"/>
    <m/>
    <m/>
    <n v="0"/>
  </r>
  <r>
    <s v="ZN417"/>
    <s v="Nůžky nosní, přímé, s čistícím konektorem, délka 130 mm 449201"/>
    <x v="38"/>
    <s v="Z 510_DDHM NAS"/>
    <s v="DHM zdravotnický materiál a nástroje (od 3000 Kč)"/>
    <n v="21"/>
    <n v="18855.43"/>
    <n v="18855.43"/>
    <n v="2"/>
    <n v="37710.86"/>
    <n v="18855.43"/>
    <n v="897.87761904761908"/>
    <n v="17957.55238095238"/>
    <m/>
    <m/>
    <n v="0"/>
  </r>
  <r>
    <s v="ZN418"/>
    <s v="Šroub kompresní HBS2 mini 16 mm 26-820-16-09"/>
    <x v="2"/>
    <s v="Z 506_NAHRAD_KOV"/>
    <s v="Umělé tělní náhrady - kovové"/>
    <n v="12"/>
    <n v="3510.26"/>
    <n v="3510.26"/>
    <n v="1"/>
    <n v="3510.26"/>
    <n v="3510.26"/>
    <n v="292.5216666666667"/>
    <n v="3217.7383333333337"/>
    <n v="12"/>
    <n v="3418.68"/>
    <n v="3418.68"/>
  </r>
  <r>
    <s v="ZN419"/>
    <s v="Elektroda kožní k přístroji BCM Skin bal. 40 ks M351431"/>
    <x v="39"/>
    <s v="Z 525_HEMO"/>
    <s v="Dialyzační roztoky, materiál pro dialýzu"/>
    <n v="21"/>
    <n v="19.97"/>
    <n v="19.97"/>
    <n v="1600"/>
    <n v="31944"/>
    <n v="19.965"/>
    <n v="0.95071428571428573"/>
    <n v="19.014285714285712"/>
    <n v="21"/>
    <n v="19.965"/>
    <n v="31944"/>
  </r>
  <r>
    <s v="ZN420"/>
    <s v="Dlaha H dorzální pravá A-4750.14"/>
    <x v="2"/>
    <s v="Z 506_NAHRAD_KOV"/>
    <s v="Umělé tělní náhrady - kovové"/>
    <n v="12"/>
    <n v="9028.65"/>
    <n v="9028.65"/>
    <n v="1"/>
    <n v="9028.65"/>
    <n v="9028.65"/>
    <n v="752.38749999999993"/>
    <n v="8276.2624999999989"/>
    <m/>
    <m/>
    <n v="0"/>
  </r>
  <r>
    <s v="ZN422"/>
    <s v="Jehelec jemný rovný tvrdokovový 130 mm 397132060590"/>
    <x v="0"/>
    <s v="Z 503_OSTAT"/>
    <s v="Nástroje chirurgické do 1 roku"/>
    <n v="21"/>
    <n v="1601.92"/>
    <n v="1601.92"/>
    <n v="6"/>
    <n v="9611.51"/>
    <n v="1601.9183333333333"/>
    <n v="76.281825396825397"/>
    <n v="1525.636507936508"/>
    <m/>
    <m/>
    <n v="0"/>
  </r>
  <r>
    <s v="ZN427"/>
    <s v="Set na plazmu 620 Plasma Collection Donor Harness bal. á 100 ks 00620-00"/>
    <x v="24"/>
    <s v="Z 528 SETY"/>
    <s v="Odběrové systémy transfúzní odd."/>
    <n v="21"/>
    <n v="102.85"/>
    <n v="102.85"/>
    <n v="12200"/>
    <n v="1254770"/>
    <n v="102.85"/>
    <n v="4.8976190476190471"/>
    <n v="97.952380952380949"/>
    <n v="12"/>
    <n v="95.2"/>
    <n v="1161440"/>
  </r>
  <r>
    <s v="ZN438"/>
    <s v="Náplast fixační s ochranou kapsou pro dialyzační katétry B – pore 16 x 6 cm bal. á 60 ks (1230115302) 1230115303"/>
    <x v="29"/>
    <s v="Z 502_OBVAZ"/>
    <s v="Obvazový materiál"/>
    <n v="12"/>
    <n v="18.48"/>
    <n v="18.48"/>
    <n v="2460"/>
    <n v="45462.369999999988"/>
    <n v="18.480638211382107"/>
    <n v="1.5400531842818423"/>
    <n v="16.940585027100266"/>
    <n v="12"/>
    <n v="17.99838888888889"/>
    <n v="44276.036666666667"/>
  </r>
  <r>
    <s v="ZN439"/>
    <s v="Zkumavka mikrocentrifugační 1,5 ml bez víčka superClear biol-proof bal. á 1000 ks 211-2511"/>
    <x v="35"/>
    <s v="Z 505_SKLO_LAB MAT"/>
    <s v="Laboratorní materiál"/>
    <n v="21"/>
    <n v="0.5"/>
    <n v="0.5"/>
    <n v="6000"/>
    <n v="3012.9"/>
    <n v="0.50214999999999999"/>
    <n v="2.3911904761904763E-2"/>
    <n v="0.47823809523809524"/>
    <n v="21"/>
    <n v="0.50214999999999999"/>
    <n v="3012.9"/>
  </r>
  <r>
    <s v="ZN453"/>
    <s v="Sonda k přístroji Celon ProBreath jednorázová bal. á 5 ks WB990004"/>
    <x v="0"/>
    <s v="Z 503_OSTAT"/>
    <s v="Ostatní - všeobecný materiál"/>
    <n v="21"/>
    <n v="3993"/>
    <n v="3993"/>
    <n v="5"/>
    <n v="19965"/>
    <n v="3993"/>
    <n v="190.14285714285714"/>
    <n v="3802.8571428571427"/>
    <m/>
    <m/>
    <n v="0"/>
  </r>
  <r>
    <s v="ZN454"/>
    <s v="Sonda k přístroji Celon ProSleep Plus jednorázová bal. á 5 ks WB990095"/>
    <x v="0"/>
    <s v="Z 503_OSTAT"/>
    <s v="Ostatní - všeobecný materiál"/>
    <n v="21"/>
    <n v="4477"/>
    <n v="4477"/>
    <n v="5"/>
    <n v="22385"/>
    <n v="4477"/>
    <n v="213.1904761904762"/>
    <n v="4263.8095238095239"/>
    <m/>
    <m/>
    <n v="0"/>
  </r>
  <r>
    <s v="ZN455"/>
    <s v="Sonda k přístroji Celon ProCut bal. á 5 ks WB990177 (WB992002)"/>
    <x v="0"/>
    <s v="Z 503_OSTAT"/>
    <s v="Ostatní - všeobecný materiál"/>
    <n v="12"/>
    <n v="968"/>
    <n v="968"/>
    <n v="5"/>
    <n v="4840"/>
    <n v="968"/>
    <n v="80.666666666666671"/>
    <n v="887.33333333333337"/>
    <m/>
    <m/>
    <n v="0"/>
  </r>
  <r>
    <s v="ZN460"/>
    <s v="Drát K 1,5 mm L230 mm originální ke KIT ULTIMA EVO 4,5 BR150"/>
    <x v="2"/>
    <s v="Z 506_NAHRAD_KOV"/>
    <s v="Umělé tělní náhrady - kovové"/>
    <n v="12"/>
    <n v="322"/>
    <n v="322"/>
    <n v="5"/>
    <n v="1610"/>
    <n v="322"/>
    <n v="26.833333333333332"/>
    <n v="295.16666666666669"/>
    <m/>
    <m/>
    <n v="0"/>
  </r>
  <r>
    <s v="ZN465"/>
    <s v="Krytí rudafilm transparent (náhrada za hypaifix ) 10 cm x 10 m ZAR-NOB074110"/>
    <x v="29"/>
    <s v="Z 502_OBVAZ"/>
    <s v="náplasti - obvazový materiál"/>
    <n v="12"/>
    <n v="408.25"/>
    <n v="429.55"/>
    <n v="22"/>
    <n v="9194.5"/>
    <n v="417.93181818181819"/>
    <n v="34.827651515151516"/>
    <n v="383.10416666666669"/>
    <m/>
    <m/>
    <n v="0"/>
  </r>
  <r>
    <s v="ZN472"/>
    <s v="Vata obvazová 1000 g vinutá nest. 100% ba. 1321901305"/>
    <x v="29"/>
    <s v="Z 502_OBVAZ"/>
    <s v="obinadla, obvazy, gáza, vata, vložky"/>
    <n v="21"/>
    <n v="156.29"/>
    <n v="156.30000000000001"/>
    <n v="24"/>
    <n v="3751.0200000000004"/>
    <n v="156.29250000000002"/>
    <n v="7.4425000000000008"/>
    <n v="148.85000000000002"/>
    <m/>
    <m/>
    <n v="0"/>
  </r>
  <r>
    <s v="ZN473"/>
    <s v="Vata obvazová 200 g nesterilní skládaná 1321900103"/>
    <x v="29"/>
    <s v="Z 502_OBVAZ"/>
    <s v="obinadla, obvazy, gáza, vata, vložky"/>
    <n v="21"/>
    <n v="26.98"/>
    <n v="27.04"/>
    <n v="26"/>
    <n v="702.54999999999984"/>
    <n v="27.02115384615384"/>
    <n v="1.2867216117216114"/>
    <n v="25.73443223443223"/>
    <m/>
    <m/>
    <n v="0"/>
  </r>
  <r>
    <s v="ZN474"/>
    <s v="Vložky porodnické maxi 7 x 25 1322300001"/>
    <x v="29"/>
    <s v="Z 502_OBVAZ"/>
    <s v="obinadla, obvazy, gáza, vata, vložky"/>
    <n v="21"/>
    <n v="1.68"/>
    <n v="1.75"/>
    <n v="34050"/>
    <n v="58621.27"/>
    <n v="1.721623201174743"/>
    <n v="8.1982057198797281E-2"/>
    <n v="1.6396411439759457"/>
    <n v="21"/>
    <n v="1.7060999999999999"/>
    <n v="58092.705000000002"/>
  </r>
  <r>
    <s v="ZN475"/>
    <s v="Obinadlo elastické universal   8 cm x 5 m 1323100312"/>
    <x v="29"/>
    <s v="Z 502_OBVAZ"/>
    <s v="obinadla, obvazy, gáza, vata, vložky"/>
    <n v="12"/>
    <n v="9.34"/>
    <n v="10.58"/>
    <n v="655"/>
    <n v="6664.4200000000019"/>
    <n v="10.174687022900766"/>
    <n v="0.84789058524173055"/>
    <n v="9.326796437659036"/>
    <n v="12"/>
    <n v="10.371208333333334"/>
    <n v="6793.1414583333335"/>
  </r>
  <r>
    <s v="ZN476"/>
    <s v="Obinadlo elastické universal 15 cm x 5 m 1323100315"/>
    <x v="29"/>
    <s v="Z 502_OBVAZ"/>
    <s v="obinadla, obvazy, gáza, vata, vložky"/>
    <n v="12"/>
    <n v="16.350000000000001"/>
    <n v="16.350000000000001"/>
    <n v="3227"/>
    <n v="52770.969999999994"/>
    <n v="16.352950108459869"/>
    <n v="1.3627458423716556"/>
    <n v="14.990204266088213"/>
    <n v="12"/>
    <n v="15.926402777777778"/>
    <n v="51394.501763888889"/>
  </r>
  <r>
    <s v="ZN477"/>
    <s v="Obinadlo elastické universal 12 cm x 5 m 1323100314"/>
    <x v="29"/>
    <s v="Z 502_OBVAZ"/>
    <s v="obinadla, obvazy, gáza, vata, vložky"/>
    <n v="12"/>
    <n v="11.5"/>
    <n v="13"/>
    <n v="10115"/>
    <n v="128989.98999999992"/>
    <n v="12.752347009391984"/>
    <n v="1.0626955841159986"/>
    <n v="11.689651425275986"/>
    <m/>
    <m/>
    <n v="0"/>
  </r>
  <r>
    <s v="ZN478"/>
    <s v="Obinadlo elastické universal 10 cm x 5 m 1323100313"/>
    <x v="29"/>
    <s v="Z 502_OBVAZ"/>
    <s v="obinadla, obvazy, gáza, vata, vložky"/>
    <n v="12"/>
    <n v="12.39"/>
    <n v="12.89"/>
    <n v="2516"/>
    <n v="32177.250000000004"/>
    <n v="12.789050079491258"/>
    <n v="1.0657541732909381"/>
    <n v="11.72329590620032"/>
    <m/>
    <m/>
    <n v="0"/>
  </r>
  <r>
    <s v="ZN479"/>
    <s v="Zrcátko ušní pr. Toynbee vel. 1, pr. 3,0 mm KM 045/01"/>
    <x v="0"/>
    <s v="Z 503_OSTAT"/>
    <s v="Nástroje chirurgické do 1 roku"/>
    <n v="21"/>
    <n v="320.64999999999998"/>
    <n v="320.64999999999998"/>
    <n v="5"/>
    <n v="1603.25"/>
    <n v="320.64999999999998"/>
    <n v="15.269047619047617"/>
    <n v="305.38095238095235"/>
    <m/>
    <m/>
    <n v="0"/>
  </r>
  <r>
    <s v="ZN502"/>
    <s v="Fréza k shaveru 4,0 mm bal. á 5 ks 283479 (283475)"/>
    <x v="0"/>
    <s v="Z 503_OSTAT"/>
    <s v="Fréza, vrták"/>
    <n v="21"/>
    <n v="2904"/>
    <n v="15100.8"/>
    <n v="11"/>
    <n v="44140.800000000003"/>
    <n v="4012.8"/>
    <n v="191.08571428571429"/>
    <n v="3821.7142857142858"/>
    <m/>
    <m/>
    <n v="0"/>
  </r>
  <r>
    <s v="ZN510"/>
    <s v="Šroub spongiózní 6,5 mm 217.065"/>
    <x v="2"/>
    <s v="Z 506_NAHRAD_KOV"/>
    <s v="Umělé tělní náhrady - kovové"/>
    <n v="12"/>
    <n v="347.3"/>
    <n v="347.3"/>
    <n v="1"/>
    <n v="347.3"/>
    <n v="347.3"/>
    <n v="28.941666666666666"/>
    <n v="318.35833333333335"/>
    <m/>
    <m/>
    <n v="0"/>
  </r>
  <r>
    <s v="ZN511"/>
    <s v="Šroub spongiózní 6.5 mm 217.070"/>
    <x v="2"/>
    <s v="Z 506_NAHRAD_KOV"/>
    <s v="Umělé tělní náhrady - kovové"/>
    <n v="12"/>
    <n v="407.1"/>
    <n v="407.1"/>
    <n v="1"/>
    <n v="407.1"/>
    <n v="407.1"/>
    <n v="33.925000000000004"/>
    <n v="373.17500000000001"/>
    <m/>
    <m/>
    <n v="0"/>
  </r>
  <r>
    <s v="ZN513"/>
    <s v="Klička polypektomická oval SD-210U-25, jednorázová, sterilní, prům. prac. kanálu 2,8 mm, prac. délka 2300 mm, prům. drátu 0,47 mm, průměr smyčky 25 mm, bal. á 10 ks (026136) N3642630 "/>
    <x v="0"/>
    <s v="Z 503_OSTAT"/>
    <s v="Ostatní - všeobecný materiál"/>
    <n v="21"/>
    <n v="625.09"/>
    <n v="625.09"/>
    <n v="10"/>
    <n v="6250.86"/>
    <n v="625.08600000000001"/>
    <n v="29.766000000000002"/>
    <n v="595.32000000000005"/>
    <m/>
    <m/>
    <n v="0"/>
  </r>
  <r>
    <s v="ZN515"/>
    <s v="Šroub zamykatelný aptus hand HD4 1,5 mm/08 mm A-5250.08/1"/>
    <x v="2"/>
    <s v="Z 506_NAHRAD_KOV"/>
    <s v="Umělé tělní náhrady - kovové"/>
    <n v="12"/>
    <n v="723.35"/>
    <n v="723.35"/>
    <n v="6"/>
    <n v="4340.1000000000004"/>
    <n v="723.35"/>
    <n v="60.279166666666669"/>
    <n v="663.07083333333333"/>
    <m/>
    <m/>
    <n v="0"/>
  </r>
  <r>
    <s v="ZN522"/>
    <s v="Set rouškovací kardio ICHS 97069730 - nahrazuje ZW133"/>
    <x v="24"/>
    <s v="Z 528 SETY"/>
    <s v="Sety"/>
    <n v="21"/>
    <n v="2578.15"/>
    <n v="2578.15"/>
    <n v="100"/>
    <n v="257814.7"/>
    <n v="2578.1469999999999"/>
    <n v="122.76890476190476"/>
    <n v="2455.3780952380953"/>
    <m/>
    <m/>
    <n v="0"/>
  </r>
  <r>
    <s v="ZN523"/>
    <s v="Set rouškovací revize + chlopeň 97069729 - nahrazuje ZW134"/>
    <x v="24"/>
    <s v="Z 528 SETY"/>
    <s v="Sety"/>
    <n v="21"/>
    <n v="2066.6799999999998"/>
    <n v="2066.6799999999998"/>
    <n v="61"/>
    <n v="126067.48000000001"/>
    <n v="2066.6800000000003"/>
    <n v="98.413333333333341"/>
    <n v="1968.2666666666669"/>
    <m/>
    <m/>
    <n v="0"/>
  </r>
  <r>
    <s v="ZN537"/>
    <s v="Pinzeta bipolární zalomená 200 mm hrot 2 mm 663101422"/>
    <x v="0"/>
    <s v="Z 503_OSTAT"/>
    <s v="Nástroje chirurgické do 1 roku"/>
    <n v="21"/>
    <n v="3617.9"/>
    <n v="3617.9"/>
    <n v="5"/>
    <n v="18089.5"/>
    <n v="3617.9"/>
    <n v="172.28095238095239"/>
    <n v="3445.6190476190477"/>
    <m/>
    <m/>
    <n v="0"/>
  </r>
  <r>
    <s v="ZN548"/>
    <s v="Sada flexistone Plus DC005115 "/>
    <x v="34"/>
    <s v="Z 509_ZUBOL"/>
    <s v="Zubolékařský materiál"/>
    <n v="21"/>
    <n v="3508.81"/>
    <n v="4527.7"/>
    <n v="5"/>
    <n v="19581.82"/>
    <n v="3916.364"/>
    <n v="186.49352380952382"/>
    <n v="3729.8704761904764"/>
    <m/>
    <m/>
    <n v="0"/>
  </r>
  <r>
    <s v="ZN550"/>
    <s v="Páska retrakční silikonová modrá (surgical loop) 750 mm x 2,5 mm bal. á 24 ks B1095528"/>
    <x v="0"/>
    <s v="Z 503_OSTAT"/>
    <s v="Ostatní - všeobecný materiál"/>
    <n v="12"/>
    <n v="85.43"/>
    <n v="85.43"/>
    <n v="336"/>
    <n v="28705.190000000002"/>
    <n v="85.432113095238108"/>
    <n v="7.1193427579365087"/>
    <n v="78.3127703373016"/>
    <m/>
    <m/>
    <n v="0"/>
  </r>
  <r>
    <s v="ZN553"/>
    <s v="Obvaz elastický síťový CareFix Finger/toe vel. S bal. á 20 ks 0161 S"/>
    <x v="29"/>
    <s v="Z 502_OBVAZ"/>
    <s v="obinadla, obvazy, gáza, vata, vložky"/>
    <n v="12"/>
    <n v="11.5"/>
    <n v="11.5"/>
    <n v="20"/>
    <n v="230"/>
    <n v="11.5"/>
    <n v="0.95833333333333337"/>
    <n v="10.541666666666666"/>
    <m/>
    <m/>
    <n v="0"/>
  </r>
  <r>
    <s v="ZN554"/>
    <s v="Obvaz elastický síťový CareFix Finger/toe vel. M bal. á 20 ks 0161 M"/>
    <x v="29"/>
    <s v="Z 502_OBVAZ"/>
    <s v="obinadla, obvazy, gáza, vata, vložky"/>
    <n v="12"/>
    <n v="11.5"/>
    <n v="11.5"/>
    <n v="180"/>
    <n v="2070"/>
    <n v="11.5"/>
    <n v="0.95833333333333337"/>
    <n v="10.541666666666666"/>
    <m/>
    <m/>
    <n v="0"/>
  </r>
  <r>
    <s v="ZN555"/>
    <s v="Obvaz elastický síťový CareFix Finger/toe vel. L bal. á 20 ks 0161 L"/>
    <x v="29"/>
    <s v="Z 502_OBVAZ"/>
    <s v="obinadla, obvazy, gáza, vata, vložky"/>
    <n v="12"/>
    <n v="12.65"/>
    <n v="12.65"/>
    <n v="60"/>
    <n v="759"/>
    <n v="12.65"/>
    <n v="1.0541666666666667"/>
    <n v="11.595833333333333"/>
    <m/>
    <m/>
    <n v="0"/>
  </r>
  <r>
    <s v="ZN558"/>
    <s v="Stříkačka mikrolitr 5 ul 5BR-7 5UL SYRINGE SGE*000802"/>
    <x v="0"/>
    <s v="Z 503_OSTAT"/>
    <s v="Stříkačky"/>
    <n v="21"/>
    <n v="3255.56"/>
    <n v="3389.21"/>
    <n v="7"/>
    <n v="23128.04"/>
    <n v="3304.0057142857145"/>
    <n v="157.33360544217689"/>
    <n v="3146.6721088435374"/>
    <m/>
    <m/>
    <n v="0"/>
  </r>
  <r>
    <s v="ZN573"/>
    <s v="Dudlík růžový 3-rychlostní s ochranným krytem předčasně narozené děti bal. á 180 ks 37585"/>
    <x v="0"/>
    <s v="Z 503_OSTAT"/>
    <s v="Kojenecké láhve jednorázové sterilní"/>
    <n v="21"/>
    <n v="13.07"/>
    <n v="13.07"/>
    <n v="3060"/>
    <n v="39988.080000000002"/>
    <n v="13.068000000000001"/>
    <n v="0.62228571428571433"/>
    <n v="12.445714285714287"/>
    <m/>
    <m/>
    <n v="0"/>
  </r>
  <r>
    <s v="ZN574"/>
    <s v="Dudlík modrý 3-rychlostní s ochranným krytem novorozenci a starší bal. á 180 ks 37587"/>
    <x v="0"/>
    <s v="Z 503_OSTAT"/>
    <s v="Kojenecké láhve jednorázové sterilní"/>
    <n v="21"/>
    <n v="11.86"/>
    <n v="11.86"/>
    <n v="3600"/>
    <n v="42688.800000000003"/>
    <n v="11.858000000000001"/>
    <n v="0.56466666666666665"/>
    <n v="11.293333333333333"/>
    <m/>
    <m/>
    <n v="0"/>
  </r>
  <r>
    <s v="ZN575"/>
    <s v="Dudlík červený 1-rychlostní s ochranným krytem novorozenci bal. á 180 ks 37589"/>
    <x v="0"/>
    <s v="Z 503_OSTAT"/>
    <s v="Kojenecké láhve jednorázové sterilní"/>
    <n v="12"/>
    <n v="13.07"/>
    <n v="13.07"/>
    <n v="5760"/>
    <n v="75271.679999999993"/>
    <n v="13.068"/>
    <n v="1.089"/>
    <n v="11.978999999999999"/>
    <m/>
    <m/>
    <n v="0"/>
  </r>
  <r>
    <s v="ZN586"/>
    <s v="Kyveta do koagulačního analyzátoru Ceveron 50 x 12 mm (Ceveron Cuvette segments) 9820500"/>
    <x v="24"/>
    <s v="Z 528 SETY"/>
    <s v="Odběrové systémy transfúzní odd."/>
    <n v="21"/>
    <n v="2578.5100000000002"/>
    <n v="2578.5100000000002"/>
    <n v="3"/>
    <n v="7735.53"/>
    <n v="2578.5099999999998"/>
    <n v="122.78619047619047"/>
    <n v="2455.7238095238095"/>
    <m/>
    <m/>
    <n v="0"/>
  </r>
  <r>
    <s v="ZN587"/>
    <s v="Krytí pěnové neadhesivní Polymem 80 x 80 mm bal. á 15 ks 5033"/>
    <x v="29"/>
    <s v="Z 502_OBVAZ"/>
    <s v="hojení ran - obvazový materiál"/>
    <n v="12"/>
    <n v="123.4"/>
    <n v="123.4"/>
    <n v="15"/>
    <n v="1851.04"/>
    <n v="123.40266666666666"/>
    <n v="10.283555555555555"/>
    <n v="113.11911111111111"/>
    <m/>
    <m/>
    <n v="0"/>
  </r>
  <r>
    <s v="ZN592"/>
    <s v="Sada pro rozplňování do inj. stříkaček ke KARl100 jednorázový denní bal. á 10 ks AF-D060  KA-DAY KARl"/>
    <x v="0"/>
    <s v="Z 503_OSTAT"/>
    <s v="Ostatní - všeobecný materiál"/>
    <n v="12"/>
    <n v="4513.3"/>
    <n v="5311.9"/>
    <n v="350"/>
    <n v="1673692.62"/>
    <n v="4781.9789142857144"/>
    <n v="398.49824285714288"/>
    <n v="4383.4806714285714"/>
    <n v="12"/>
    <n v="4592"/>
    <n v="1607200"/>
  </r>
  <r>
    <s v="ZN593"/>
    <s v="Sada injekční stříkačky 10 ml s prodlužovací hadičkou ke KARl100 jednorázová bal. á 50 ks AF-D062  KA-SYK  KARl100"/>
    <x v="0"/>
    <s v="Z 503_OSTAT"/>
    <s v="Ostatní - všeobecný materiál"/>
    <n v="12"/>
    <n v="205.7"/>
    <n v="242"/>
    <n v="4900"/>
    <n v="1070278.83"/>
    <n v="218.42425102040818"/>
    <n v="18.202020918367349"/>
    <n v="200.22223010204084"/>
    <n v="12"/>
    <n v="209.328"/>
    <n v="1025707.2000000001"/>
  </r>
  <r>
    <s v="ZN594"/>
    <s v="Sada pro infuzi pacientovi ke KARl100 jednorázová bal. á 50 ks AF-D056  KA-INK  RAD-INJECT"/>
    <x v="0"/>
    <s v="Z 503_OSTAT"/>
    <s v="Ostatní - všeobecný materiál"/>
    <n v="12"/>
    <n v="157.30000000000001"/>
    <n v="172.91"/>
    <n v="850"/>
    <n v="146192.20000000001"/>
    <n v="171.99082352941178"/>
    <n v="14.332568627450982"/>
    <n v="157.65825490196079"/>
    <n v="12"/>
    <n v="160.048"/>
    <n v="136040.79999999999"/>
  </r>
  <r>
    <s v="ZN599"/>
    <s v="Špička pipetovací 200 ul á 1000 ks LW6361"/>
    <x v="35"/>
    <s v="Z 505_SKLO_LAB MAT"/>
    <s v="Laboratorní materiál"/>
    <n v="21"/>
    <n v="0.63"/>
    <n v="0.63"/>
    <n v="21000"/>
    <n v="13238.61"/>
    <n v="0.63041000000000003"/>
    <n v="3.0019523809523812E-2"/>
    <n v="0.60039047619047625"/>
    <m/>
    <m/>
    <n v="0"/>
  </r>
  <r>
    <s v="ZN608"/>
    <s v="Klobouček intranasální bez stříkačky bal. á 25 ks MAD 300"/>
    <x v="37"/>
    <s v="Z 542 INTENZ_PECE"/>
    <s v="Intenzívní péče, operační sály"/>
    <n v="21"/>
    <n v="102.85"/>
    <n v="102.85"/>
    <n v="25"/>
    <n v="2571.25"/>
    <n v="102.85"/>
    <n v="4.8976190476190471"/>
    <n v="97.952380952380949"/>
    <m/>
    <m/>
    <n v="0"/>
  </r>
  <r>
    <s v="ZN618"/>
    <s v="Brýle kyslíkové pro dospělé 210 cm A0100"/>
    <x v="0"/>
    <s v="Z 503_OSTAT"/>
    <s v="Ostatní - všeobecný materiál"/>
    <n v="12"/>
    <n v="7.55"/>
    <n v="7.55"/>
    <n v="12077"/>
    <n v="91186.189999999857"/>
    <n v="7.5504007617785751"/>
    <n v="0.62920006348154789"/>
    <n v="6.9212006982970271"/>
    <n v="12"/>
    <n v="6.9888000000000003"/>
    <n v="84403.737600000008"/>
  </r>
  <r>
    <s v="ZN619"/>
    <s v="Maska kyslíková dospělá s hadičkou 2 m bal. á 100 ks A0200"/>
    <x v="37"/>
    <s v="Z 542 INTENZ_PECE"/>
    <s v="Intenzívní péče, operační sály"/>
    <n v="21"/>
    <n v="14.16"/>
    <n v="14.16"/>
    <n v="600"/>
    <n v="8494.32"/>
    <n v="14.1572"/>
    <n v="0.67415238095238095"/>
    <n v="13.483047619047619"/>
    <m/>
    <m/>
    <n v="0"/>
  </r>
  <r>
    <s v="ZN620"/>
    <s v="Maska kyslíková dospělá s nebulizací a hadičkou 2 m bal. á 100 ks A0400"/>
    <x v="37"/>
    <s v="Z 542 INTENZ_PECE"/>
    <s v="Intenzívní péče, operační sály"/>
    <n v="12"/>
    <n v="22.41"/>
    <n v="22.42"/>
    <n v="7790"/>
    <n v="174646.1"/>
    <n v="22.419268292682929"/>
    <n v="1.8682723577235774"/>
    <n v="20.550995934959353"/>
    <m/>
    <m/>
    <n v="0"/>
  </r>
  <r>
    <s v="ZN621"/>
    <s v="Nos umělý s portem pro odsávání bal. á 30 ks B0300(6000) - nahrazuje ZE559"/>
    <x v="37"/>
    <s v="Z 542 INTENZ_PECE"/>
    <s v="Intenzívní péče, operační sály"/>
    <n v="15"/>
    <n v="15.24"/>
    <n v="15.24"/>
    <n v="2580"/>
    <n v="39311.12999999999"/>
    <n v="15.236872093023251"/>
    <n v="1.0157914728682167"/>
    <n v="14.221080620155035"/>
    <m/>
    <m/>
    <n v="0"/>
  </r>
  <r>
    <s v="ZN623"/>
    <s v="Uzávěr do katetrů spigot, modrý, pro hadice od CH 6 do CH 35, bal. á 200 ks D0600"/>
    <x v="0"/>
    <s v="Z 503_OSTAT"/>
    <s v="Ostatní - všeobecný materiál"/>
    <n v="21"/>
    <n v="2.1800000000000002"/>
    <n v="2.75"/>
    <n v="19540"/>
    <n v="48814.989999999983"/>
    <n v="2.4982082906857719"/>
    <n v="0.11896229955646533"/>
    <n v="2.3792459911293067"/>
    <m/>
    <m/>
    <n v="0"/>
  </r>
  <r>
    <s v="ZN624"/>
    <s v="Kohout trojcestný modrý bal. á 50 ks E0502(773475M)"/>
    <x v="37"/>
    <s v="Z 542 INTENZ_PECE"/>
    <s v="Intenzívní péče, operační sály"/>
    <n v="21"/>
    <n v="3.93"/>
    <n v="3.93"/>
    <n v="1150"/>
    <n v="4522.579999999999"/>
    <n v="3.9326782608695643"/>
    <n v="0.18727039337474116"/>
    <n v="3.7454078674948232"/>
    <n v="12"/>
    <n v="3.640133333333333"/>
    <n v="4186.1533333333327"/>
  </r>
  <r>
    <s v="ZN640"/>
    <s v="Šití  PGA-RESORBA vstřebatelné 3/0 fialová HS 18 70 cm bal. á 24 ks PAN1113"/>
    <x v="33"/>
    <s v="Z 529 SITI"/>
    <s v="Šití"/>
    <n v="12"/>
    <n v="69.650000000000006"/>
    <n v="69.650000000000006"/>
    <n v="48"/>
    <n v="3343.06"/>
    <n v="69.647083333333327"/>
    <n v="5.8039236111111103"/>
    <n v="63.843159722222218"/>
    <m/>
    <m/>
    <n v="0"/>
  </r>
  <r>
    <s v="ZN641"/>
    <s v="Šití  PGA-RESORBA vstřebatelné 3/0 fialová HS 22 70 cm bal. á 24 ks PAN1117"/>
    <x v="33"/>
    <s v="Z 529 SITI"/>
    <s v="Šití"/>
    <n v="12"/>
    <n v="69.650000000000006"/>
    <n v="81.94"/>
    <n v="600"/>
    <n v="43263.03"/>
    <n v="72.105049999999991"/>
    <n v="6.008754166666666"/>
    <n v="66.096295833333329"/>
    <n v="12"/>
    <n v="67.83"/>
    <n v="40698"/>
  </r>
  <r>
    <s v="ZN643"/>
    <s v="Šití  PGA-RESORBA vstřebatelné  4/0 fialová HS 22 70 cm bal. á 24 ks PAN11119"/>
    <x v="33"/>
    <s v="Z 529 SITI"/>
    <s v="Šití"/>
    <n v="12"/>
    <n v="69.650000000000006"/>
    <n v="81.94"/>
    <n v="1272"/>
    <n v="90138.15"/>
    <n v="70.863325471698104"/>
    <n v="5.9052771226415084"/>
    <n v="64.958048349056597"/>
    <n v="12"/>
    <n v="67.83"/>
    <n v="86279.76"/>
  </r>
  <r>
    <s v="ZN645"/>
    <s v="Sáček močový 14 denní Uroflex 2000 s bezjehlovým portem objem 2000 ml délka hadice 120 cm bal. á 25 ks (690212-N) 600120"/>
    <x v="0"/>
    <s v="Z 503_OSTAT"/>
    <s v="Ostatní - všeobecný materiál"/>
    <n v="12"/>
    <n v="67.849999999999994"/>
    <n v="70.73"/>
    <n v="3346"/>
    <n v="228249.02"/>
    <n v="68.215487148834427"/>
    <n v="5.6846239290695353"/>
    <n v="62.530863219764889"/>
    <m/>
    <m/>
    <n v="0"/>
  </r>
  <r>
    <s v="ZN651"/>
    <s v="Implantát maxillofaciální šroub Matrix Ø 1.85 mm samořezný délka 6 mm modrý slitina titanu (TAN) bal. po 1 kusu v klipu 04.511.206.01C"/>
    <x v="34"/>
    <s v="Z 509_ZUBOL"/>
    <s v="Zubolékařský materiál"/>
    <n v="12"/>
    <n v="577.66999999999996"/>
    <n v="623.89"/>
    <n v="249"/>
    <n v="143931.76000000004"/>
    <n v="578.03919678714874"/>
    <n v="48.169933065595728"/>
    <n v="529.86926372155301"/>
    <m/>
    <m/>
    <n v="0"/>
  </r>
  <r>
    <s v="ZN652"/>
    <s v="Implantát maxillofaciální šroub Matrix Ø 1.85 mm samořezný délka 8 mm modrý slitina titanu (TAN) bal. po 1 kusu v klipu 04.511.208.01C"/>
    <x v="34"/>
    <s v="Z 509_ZUBOL"/>
    <s v="Zubolékařský materiál"/>
    <n v="12"/>
    <n v="577.66999999999996"/>
    <n v="577.66999999999996"/>
    <n v="1"/>
    <n v="577.66999999999996"/>
    <n v="577.66999999999996"/>
    <n v="48.139166666666661"/>
    <n v="529.53083333333325"/>
    <m/>
    <m/>
    <n v="0"/>
  </r>
  <r>
    <s v="ZN656"/>
    <s v="Set pro aplikaci infuzních roztoků High Flow Ranger Fluid Warming bal. á 10 ks 24355"/>
    <x v="24"/>
    <s v="Z 528 SETY"/>
    <s v="Sety"/>
    <n v="21"/>
    <n v="1318.9"/>
    <n v="1318.9"/>
    <n v="50"/>
    <n v="65945"/>
    <n v="1318.9"/>
    <n v="62.804761904761911"/>
    <n v="1256.0952380952381"/>
    <m/>
    <m/>
    <n v="0"/>
  </r>
  <r>
    <s v="ZN663"/>
    <s v="Šroub spongiózní HB 4,0 x 32/14 mm 397129796310"/>
    <x v="2"/>
    <s v="Z 506_NAHRAD_KOV"/>
    <s v="Umělé tělní náhrady - kovové"/>
    <n v="12"/>
    <n v="217.3"/>
    <n v="217.3"/>
    <n v="5"/>
    <n v="1086.52"/>
    <n v="217.304"/>
    <n v="18.108666666666668"/>
    <n v="199.19533333333334"/>
    <m/>
    <m/>
    <n v="0"/>
  </r>
  <r>
    <s v="ZN672"/>
    <s v="List pilový pro vrtačku ACCULAN 3Ti (Aesculap)GE236SU"/>
    <x v="0"/>
    <s v="Z 503_OSTAT"/>
    <s v="Ostatní - všeobecný materiál"/>
    <n v="21"/>
    <n v="1533.72"/>
    <n v="1533.72"/>
    <n v="15"/>
    <n v="23005.850000000002"/>
    <n v="1533.7233333333336"/>
    <n v="73.03444444444446"/>
    <n v="1460.6888888888891"/>
    <m/>
    <m/>
    <n v="0"/>
  </r>
  <r>
    <s v="ZN673"/>
    <s v="Implantát maxillofaciální dlaha L Matrix krátká 3+3 otvory oboustranná tloušťka 0.7 mm titan 04.511.324"/>
    <x v="34"/>
    <s v="Z 509_ZUBOL"/>
    <s v="Zubolékařský materiál"/>
    <n v="12"/>
    <n v="2110.34"/>
    <n v="2110.34"/>
    <n v="26"/>
    <n v="54868.88"/>
    <n v="2110.3415384615382"/>
    <n v="175.86179487179484"/>
    <n v="1934.4797435897433"/>
    <m/>
    <m/>
    <n v="0"/>
  </r>
  <r>
    <s v="ZN674"/>
    <s v="Dlaha Matrix pro sagitální rozdělení rovná s můstkem tloušťka 1.0 mm 04.511.423"/>
    <x v="34"/>
    <s v="Z 509_ZUBOL"/>
    <s v="Zubolékařský materiál"/>
    <n v="12"/>
    <n v="1478.74"/>
    <n v="1478.74"/>
    <n v="5"/>
    <n v="7393.7000000000007"/>
    <n v="1478.7400000000002"/>
    <n v="123.22833333333335"/>
    <n v="1355.5116666666668"/>
    <m/>
    <m/>
    <n v="0"/>
  </r>
  <r>
    <s v="ZN675"/>
    <s v="Test těhotenský CheckTop pro farmakologické ukončení těhotenství 12105 (3066-1000AI)"/>
    <x v="0"/>
    <s v="Z 503_OSTAT"/>
    <s v="Ostatní - všeobecný materiál"/>
    <n v="21"/>
    <n v="156.65"/>
    <n v="157.54"/>
    <n v="190"/>
    <n v="29184.15"/>
    <n v="153.60078947368422"/>
    <n v="7.3143233082706773"/>
    <n v="146.28646616541354"/>
    <n v="21"/>
    <n v="157.39680000000001"/>
    <n v="29905.392000000003"/>
  </r>
  <r>
    <s v="ZN676"/>
    <s v="Krytí silikonové pěnové mepilex border post-op sterilní 10 x 35 cm bal. á 10 ks 496650"/>
    <x v="29"/>
    <s v="Z 502_OBVAZ"/>
    <s v="hojení ran - obvazový materiál"/>
    <n v="12"/>
    <n v="277.91000000000003"/>
    <n v="299.44"/>
    <n v="80"/>
    <n v="22448.38"/>
    <n v="280.60475000000002"/>
    <n v="23.383729166666669"/>
    <n v="257.22102083333334"/>
    <m/>
    <m/>
    <n v="0"/>
  </r>
  <r>
    <s v="ZN691"/>
    <s v="Lanceta bezpečnostní Solace zelená  21G/2,2 mm bal. á 100 ks NT-PA21-100 - nahrazuje ZR947"/>
    <x v="0"/>
    <s v="Z 503_OSTAT"/>
    <s v="Ostatní - všeobecný materiál"/>
    <n v="21"/>
    <n v="2.36"/>
    <n v="2.36"/>
    <n v="100"/>
    <n v="236"/>
    <n v="2.36"/>
    <n v="0.11238095238095237"/>
    <n v="2.2476190476190476"/>
    <m/>
    <m/>
    <n v="0"/>
  </r>
  <r>
    <s v="ZN704"/>
    <s v="Kanyla TS 8,0 s manžetou TTS Portex Bivona silikonová armovaná HYPEREFLEX  67HA80"/>
    <x v="0"/>
    <s v="Z 503_OSTAT"/>
    <s v="Kanyly mimo chirurgické nástroje"/>
    <n v="12"/>
    <n v="4712.7"/>
    <n v="5336"/>
    <n v="5"/>
    <n v="24186.799999999999"/>
    <n v="4837.3599999999997"/>
    <n v="403.11333333333329"/>
    <n v="4434.246666666666"/>
    <m/>
    <m/>
    <n v="0"/>
  </r>
  <r>
    <s v="ZN706"/>
    <s v="Box na mikrozkumavky na zamrazování vzorků PP 96 (8 x 12) bal. á 5 ks 211-0218"/>
    <x v="0"/>
    <s v="Z 503_OSTAT"/>
    <s v="Ostatní - všeobecný materiál"/>
    <n v="21"/>
    <n v="163.59"/>
    <n v="163.59"/>
    <n v="5"/>
    <n v="817.96"/>
    <n v="163.59200000000001"/>
    <n v="7.7900952380952386"/>
    <n v="155.80190476190478"/>
    <m/>
    <m/>
    <n v="0"/>
  </r>
  <r>
    <s v="ZN709"/>
    <s v="Maska anesteziologická č.1 EcoMask ( s proužky ) bal. á 30 ks 7291000"/>
    <x v="37"/>
    <s v="Z 542 INTENZ_PECE"/>
    <s v="Intenzívní péče, operační sály"/>
    <n v="12"/>
    <n v="33"/>
    <n v="33"/>
    <n v="30"/>
    <n v="989.9"/>
    <n v="32.996666666666663"/>
    <n v="2.7497222222222217"/>
    <n v="30.246944444444441"/>
    <n v="12"/>
    <n v="30.542333333333332"/>
    <n v="916.27"/>
  </r>
  <r>
    <s v="ZN710"/>
    <s v="Maska anesteziologická č.2 EcoMask ( s proužky ) bal. á 25 ks 7292000"/>
    <x v="37"/>
    <s v="Z 542 INTENZ_PECE"/>
    <s v="Intenzívní péče, operační sály"/>
    <n v="12"/>
    <n v="35.090000000000003"/>
    <n v="35.090000000000003"/>
    <n v="50"/>
    <n v="1754.5"/>
    <n v="35.090000000000003"/>
    <n v="2.9241666666666668"/>
    <n v="32.165833333333339"/>
    <m/>
    <m/>
    <n v="0"/>
  </r>
  <r>
    <s v="ZN711"/>
    <s v="Maska anesteziologická č.3 EcoMask ( s proužky ) bal. á 35 ks 7293000"/>
    <x v="37"/>
    <s v="Z 542 INTENZ_PECE"/>
    <s v="Intenzívní péče, operační sály"/>
    <n v="12"/>
    <n v="35.090000000000003"/>
    <n v="35.090000000000003"/>
    <n v="1645"/>
    <n v="57723.050000000047"/>
    <n v="35.090000000000032"/>
    <n v="2.9241666666666695"/>
    <n v="32.16583333333336"/>
    <n v="12"/>
    <n v="32.479999999999997"/>
    <n v="53429.599999999991"/>
  </r>
  <r>
    <s v="ZN729"/>
    <s v="Šroub kanylovaný kostní spongiózní HB 7/1,8 x 35 x 16 mm 397129798010"/>
    <x v="2"/>
    <s v="Z 506_NAHRAD_KOV"/>
    <s v="Umělé tělní náhrady - kovové"/>
    <n v="12"/>
    <n v="988.22"/>
    <n v="988.22"/>
    <n v="5"/>
    <n v="4941.09"/>
    <n v="988.21800000000007"/>
    <n v="82.351500000000001"/>
    <n v="905.86650000000009"/>
    <m/>
    <m/>
    <n v="0"/>
  </r>
  <r>
    <s v="ZN730"/>
    <s v="Šroub kortikální samořezný HA 4,5 x 24 mm 397129799461"/>
    <x v="2"/>
    <s v="Z 506_NAHRAD_KOV"/>
    <s v="Umělé tělní náhrady - kovové"/>
    <n v="12"/>
    <n v="141.16999999999999"/>
    <n v="141.16999999999999"/>
    <n v="5"/>
    <n v="705.87"/>
    <n v="141.17400000000001"/>
    <n v="11.7645"/>
    <n v="129.40950000000001"/>
    <m/>
    <m/>
    <n v="0"/>
  </r>
  <r>
    <s v="ZN731"/>
    <s v="Šroub kortikální samořezný HA 4,5 x 28 mm 397129799471"/>
    <x v="2"/>
    <s v="Z 506_NAHRAD_KOV"/>
    <s v="Umělé tělní náhrady - kovové"/>
    <n v="12"/>
    <n v="141.16999999999999"/>
    <n v="141.16999999999999"/>
    <n v="16"/>
    <n v="2258.7799999999997"/>
    <n v="141.17374999999998"/>
    <n v="11.764479166666666"/>
    <n v="129.40927083333332"/>
    <m/>
    <m/>
    <n v="0"/>
  </r>
  <r>
    <s v="ZN733"/>
    <s v="Pinzeta atraumatická Durogrip rovná 180 mm BD156R"/>
    <x v="0"/>
    <s v="Z 503_OSTAT"/>
    <s v="Nástroje chirurgické do 1 roku"/>
    <n v="21"/>
    <n v="3126.91"/>
    <n v="3126.91"/>
    <n v="1"/>
    <n v="3126.91"/>
    <n v="3126.91"/>
    <n v="148.90047619047618"/>
    <n v="2978.0095238095237"/>
    <m/>
    <m/>
    <n v="0"/>
  </r>
  <r>
    <s v="ZN747"/>
    <s v="Nástroj pro měření stomy MIC-KEY* k výživovým knoflíkům bal. á 10 ks 98460"/>
    <x v="0"/>
    <s v="Z 503_OSTAT"/>
    <s v="Ostatní - všeobecný materiál"/>
    <n v="21"/>
    <n v="479.16"/>
    <n v="479.16"/>
    <n v="10"/>
    <n v="4791.6000000000004"/>
    <n v="479.16"/>
    <n v="22.817142857142859"/>
    <n v="456.34285714285716"/>
    <m/>
    <m/>
    <n v="0"/>
  </r>
  <r>
    <s v="ZN771"/>
    <s v="Sada k přístroji NO-A pro pediatrické použití 10002076"/>
    <x v="0"/>
    <s v="Z 503_OSTAT"/>
    <s v="Ostatní - všeobecný materiál"/>
    <n v="21"/>
    <n v="3080.66"/>
    <n v="3171.41"/>
    <n v="3"/>
    <n v="9332.73"/>
    <n v="3110.91"/>
    <n v="148.13857142857142"/>
    <n v="2962.7714285714283"/>
    <m/>
    <m/>
    <n v="0"/>
  </r>
  <r>
    <s v="ZN772"/>
    <s v="Set pro ohřev krve a infuzních roztoků 10/CS High Flow Ranger Fluid Warming bal. á 10 ks 24200"/>
    <x v="24"/>
    <s v="Z 528 SETY"/>
    <s v="Sety"/>
    <n v="12"/>
    <n v="429.08"/>
    <n v="429.11"/>
    <n v="50"/>
    <n v="21455.13"/>
    <n v="429.1026"/>
    <n v="35.75855"/>
    <n v="393.34404999999998"/>
    <m/>
    <m/>
    <n v="0"/>
  </r>
  <r>
    <s v="ZN774"/>
    <s v="Materiál fotokompozitní pro bezkovové náhrady Signum ceramis dentin A3 bal. 4g Her66022943"/>
    <x v="34"/>
    <s v="Z 509_ZUBOL"/>
    <s v="Zubolékařský materiál"/>
    <n v="21"/>
    <n v="950"/>
    <n v="950"/>
    <n v="1"/>
    <n v="950"/>
    <n v="950"/>
    <n v="45.238095238095241"/>
    <n v="904.76190476190482"/>
    <m/>
    <m/>
    <n v="0"/>
  </r>
  <r>
    <s v="ZN775"/>
    <s v="Materiál fotokompozitní pro bezkovové náhrady Signum ceramis dentin A3,5 bal. 4g Her66022944"/>
    <x v="34"/>
    <s v="Z 509_ZUBOL"/>
    <s v="Zubolékařský materiál"/>
    <n v="21"/>
    <n v="765"/>
    <n v="765"/>
    <n v="1"/>
    <n v="765"/>
    <n v="765"/>
    <n v="36.428571428571431"/>
    <n v="728.57142857142856"/>
    <m/>
    <m/>
    <n v="0"/>
  </r>
  <r>
    <s v="ZN778"/>
    <s v="Materiál fotokompozitní pro bezkovové náhrady Signum ceramis dentin C2 bal. 4g Her66022951"/>
    <x v="34"/>
    <s v="Z 509_ZUBOL"/>
    <s v="Zubolékařský materiál"/>
    <n v="21"/>
    <n v="970"/>
    <n v="970"/>
    <n v="1"/>
    <n v="970"/>
    <n v="970"/>
    <n v="46.19047619047619"/>
    <n v="923.80952380952385"/>
    <m/>
    <m/>
    <n v="0"/>
  </r>
  <r>
    <s v="ZN781"/>
    <s v="Materiál fotokompozitní pro kovové i bezkovové náhrady Signum Matrix Opal Schneide OS1 bal. 4 g Her66019694"/>
    <x v="34"/>
    <s v="Z 509_ZUBOL"/>
    <s v="Zubolékařský materiál"/>
    <n v="21"/>
    <n v="839.99"/>
    <n v="839.99"/>
    <n v="1"/>
    <n v="839.99"/>
    <n v="839.99"/>
    <n v="39.999523809523808"/>
    <n v="799.99047619047622"/>
    <m/>
    <m/>
    <n v="0"/>
  </r>
  <r>
    <s v="ZN803"/>
    <s v="Dlaha žeberní klipovací titanová rovná 014-01000"/>
    <x v="2"/>
    <s v="Z 506_NAHRAD_KOV"/>
    <s v="Umělé tělní náhrady - kovové"/>
    <n v="12"/>
    <n v="13455"/>
    <n v="13455"/>
    <n v="1"/>
    <n v="13455"/>
    <n v="13455"/>
    <n v="1121.25"/>
    <n v="12333.75"/>
    <m/>
    <m/>
    <n v="0"/>
  </r>
  <r>
    <s v="ZN804"/>
    <s v="Dlaha žeberní spojovací plně vroubkovaná 190 mm titanová 014-10190"/>
    <x v="2"/>
    <s v="Z 506_NAHRAD_KOV"/>
    <s v="Umělé tělní náhrady - kovové"/>
    <n v="12"/>
    <n v="8820.5"/>
    <n v="8820.5"/>
    <n v="2"/>
    <n v="17641"/>
    <n v="8820.5"/>
    <n v="735.04166666666663"/>
    <n v="8085.458333333333"/>
    <m/>
    <m/>
    <n v="0"/>
  </r>
  <r>
    <s v="ZN812"/>
    <s v="Roztok k výplachům dutiny ústní CAPHOSOL 15 ml bal. á 60 ks V0140409 - již fi nevyrábí"/>
    <x v="29"/>
    <s v="Z 502_OBVAZ"/>
    <s v="hojení ran - obvazový materiál"/>
    <n v="15"/>
    <n v="23.51"/>
    <n v="23.62"/>
    <n v="1440"/>
    <n v="34012.460000000006"/>
    <n v="23.619763888888894"/>
    <n v="1.5746509259259263"/>
    <n v="22.045112962962968"/>
    <m/>
    <m/>
    <n v="0"/>
  </r>
  <r>
    <s v="ZN814"/>
    <s v="Krytí gelové na rány ActiMaris bal. á 20g 3097749"/>
    <x v="29"/>
    <s v="Z 502_OBVAZ"/>
    <s v="hojení ran - obvazový materiál"/>
    <n v="12"/>
    <n v="355.35"/>
    <n v="366.85"/>
    <n v="730"/>
    <n v="265086.50000000029"/>
    <n v="363.13219178082232"/>
    <n v="30.261015981735195"/>
    <n v="332.87117579908715"/>
    <n v="12"/>
    <n v="367.36"/>
    <n v="268172.79999999999"/>
  </r>
  <r>
    <s v="ZN815"/>
    <s v="Krytí roztok k čištění a hojenní ran ActiMaris Forte 300 ml 3098077"/>
    <x v="29"/>
    <s v="Z 502_OBVAZ"/>
    <s v="hojení ran - obvazový materiál"/>
    <n v="12"/>
    <n v="573.85"/>
    <n v="573.85"/>
    <n v="120"/>
    <n v="68861.999999999985"/>
    <n v="573.84999999999991"/>
    <n v="47.820833333333326"/>
    <n v="526.02916666666658"/>
    <n v="12"/>
    <n v="574.55999999999995"/>
    <n v="68947.199999999997"/>
  </r>
  <r>
    <s v="ZN816"/>
    <s v="Krytí roztok k výplachu a čištění ran ActiMaris Sensitiv 300 ml 3098093"/>
    <x v="29"/>
    <s v="Z 502_OBVAZ"/>
    <s v="hojení ran - obvazový materiál"/>
    <n v="12"/>
    <n v="309.35000000000002"/>
    <n v="309.35000000000002"/>
    <n v="200"/>
    <n v="61560.649999999907"/>
    <n v="307.80324999999954"/>
    <n v="25.650270833333295"/>
    <n v="282.15297916666623"/>
    <n v="12"/>
    <n v="309.12"/>
    <n v="61824"/>
  </r>
  <r>
    <s v="ZN818"/>
    <s v="Implantát mammární anatomický 395cc 20736-395"/>
    <x v="1"/>
    <s v="Z 515_NAHRAD_OST"/>
    <s v="Umělé tělní náhrady - ostatní"/>
    <n v="12"/>
    <n v="9880"/>
    <n v="9880"/>
    <n v="12"/>
    <n v="118560.01000000001"/>
    <n v="9880.0008333333335"/>
    <n v="823.33340277777779"/>
    <n v="9056.6674305555553"/>
    <m/>
    <m/>
    <n v="0"/>
  </r>
  <r>
    <s v="ZN820"/>
    <s v="Kotouč pilový průměr 64 mm k pilkám SwordFisch 4005"/>
    <x v="0"/>
    <s v="Z 503_OSTAT"/>
    <s v="Ostatní - všeobecný materiál"/>
    <n v="21"/>
    <n v="651.51"/>
    <n v="675.63"/>
    <n v="13"/>
    <n v="8603.64"/>
    <n v="661.81846153846152"/>
    <n v="31.515164835164835"/>
    <n v="630.30329670329672"/>
    <m/>
    <m/>
    <n v="0"/>
  </r>
  <r>
    <s v="ZN821"/>
    <s v="Kotouč pilový průměr 76 mm k pilkám SwordFisch 4006"/>
    <x v="0"/>
    <s v="Z 503_OSTAT"/>
    <s v="Ostatní - všeobecný materiál"/>
    <n v="21"/>
    <n v="651.51"/>
    <n v="675.62"/>
    <n v="11"/>
    <n v="7271.0199999999995"/>
    <n v="661.00181818181818"/>
    <n v="31.476277056277056"/>
    <n v="629.52554112554117"/>
    <m/>
    <m/>
    <n v="0"/>
  </r>
  <r>
    <s v="ZN823"/>
    <s v="Šroub IMF průměr 2.0 mm 201.928"/>
    <x v="34"/>
    <s v="Z 509_ZUBOL"/>
    <s v="Zubolékařský materiál"/>
    <n v="12"/>
    <n v="585.20000000000005"/>
    <n v="585.20000000000005"/>
    <n v="160"/>
    <n v="93632.030000000013"/>
    <n v="585.20018750000008"/>
    <n v="48.766682291666676"/>
    <n v="536.43350520833337"/>
    <n v="12"/>
    <n v="614.4325"/>
    <n v="98309.2"/>
  </r>
  <r>
    <s v="ZN826"/>
    <s v="Materiál kompozitní Filtek ultimate XT flowable – barva A3 výr. 3M ESPE 3930A3"/>
    <x v="34"/>
    <s v="Z 509_ZUBOL"/>
    <s v="Zubolékařský materiál"/>
    <n v="12"/>
    <n v="1360.5"/>
    <n v="1360.5"/>
    <n v="1"/>
    <n v="1360.5"/>
    <n v="1360.5"/>
    <n v="113.375"/>
    <n v="1247.125"/>
    <m/>
    <m/>
    <n v="0"/>
  </r>
  <r>
    <s v="ZN831"/>
    <s v="Gáza kompresa 10 x 10 cm/5 ks sterilní KOMPRI lux S - gázová komprese, 17N, 8W, 10 cm x 10 cm, (á5ks), (kart.á50bal), sterilní VP ZARYS-GS1710085-SS "/>
    <x v="29"/>
    <s v="Z 502_OBVAZ"/>
    <s v="Obvazový materiál"/>
    <n v="12"/>
    <n v="0.92"/>
    <n v="0.92"/>
    <n v="79180"/>
    <n v="72481.369999999966"/>
    <n v="0.9153999747410958"/>
    <n v="7.628333122842465E-2"/>
    <n v="0.83911664351267112"/>
    <m/>
    <m/>
    <n v="0"/>
  </r>
  <r>
    <s v="ZN837"/>
    <s v="Hřeb expert TN femorální laterální 12.0 mm 04.003.573"/>
    <x v="2"/>
    <s v="Z 506_NAHRAD_KOV"/>
    <s v="Umělé tělní náhrady - kovové"/>
    <n v="12"/>
    <n v="9139.6299999999992"/>
    <n v="9139.6299999999992"/>
    <n v="1"/>
    <n v="9139.6299999999992"/>
    <n v="9139.6299999999992"/>
    <n v="761.63583333333327"/>
    <n v="8377.9941666666655"/>
    <m/>
    <m/>
    <n v="0"/>
  </r>
  <r>
    <s v="ZN838"/>
    <s v="Dlaha LCP tvaru třetiny válce 3.5 mm (100) 8 otvorů, ocel 241.381"/>
    <x v="2"/>
    <s v="Z 506_NAHRAD_KOV"/>
    <s v="Umělé tělní náhrady - kovové"/>
    <n v="12"/>
    <n v="494.5"/>
    <n v="726.8"/>
    <n v="39"/>
    <n v="19285.5"/>
    <n v="494.5"/>
    <n v="41.208333333333336"/>
    <n v="453.29166666666669"/>
    <n v="12"/>
    <n v="481.6"/>
    <n v="18782.400000000001"/>
  </r>
  <r>
    <s v="ZN842"/>
    <s v="Kanyla TS s manžetou TTS Portex Bivona silikonová armovaná HYPEREFLEX vel. 7 mm 67HA70"/>
    <x v="0"/>
    <s v="Z 503_OSTAT"/>
    <s v="Kanyly mimo chirurgické nástroje"/>
    <n v="12"/>
    <n v="5336"/>
    <n v="5336"/>
    <n v="1"/>
    <n v="5336"/>
    <n v="5336"/>
    <n v="444.66666666666669"/>
    <n v="4891.333333333333"/>
    <m/>
    <m/>
    <n v="0"/>
  </r>
  <r>
    <s v="ZN844"/>
    <s v="Víčko čiré na šroubovací eppendorfky bal. 500 ks U201100.N"/>
    <x v="35"/>
    <s v="Z 505_SKLO_LAB MAT"/>
    <s v="Laboratorní materiál"/>
    <n v="21"/>
    <n v="2.97"/>
    <n v="3.12"/>
    <n v="4000"/>
    <n v="12260.93"/>
    <n v="3.0652325"/>
    <n v="0.14596345238095237"/>
    <n v="2.9192690476190477"/>
    <m/>
    <m/>
    <n v="0"/>
  </r>
  <r>
    <s v="ZN845"/>
    <s v="Kanyla endobronchiální Bronchopart dvoulumenová vel. 41 pravostranná set. 116200-0000410"/>
    <x v="0"/>
    <s v="Z 503_OSTAT"/>
    <s v="Kanyly mimo chirurgické nástroje"/>
    <n v="21"/>
    <n v="771.98"/>
    <n v="771.98"/>
    <n v="1"/>
    <n v="771.98"/>
    <n v="771.98"/>
    <n v="36.760952380952382"/>
    <n v="735.21904761904761"/>
    <m/>
    <m/>
    <n v="0"/>
  </r>
  <r>
    <s v="ZN853"/>
    <s v="Membrána amniová 20 x 30 mm"/>
    <x v="9"/>
    <s v="Z 507_IMLAN"/>
    <s v="Implantáty biologické"/>
    <n v="12"/>
    <n v="5393.99"/>
    <n v="5499.99"/>
    <n v="5"/>
    <n v="27287.949999999997"/>
    <n v="5457.5899999999992"/>
    <n v="454.79916666666662"/>
    <n v="5002.7908333333326"/>
    <n v="12"/>
    <n v="5253.2849999999999"/>
    <n v="26266.424999999999"/>
  </r>
  <r>
    <s v="ZN854"/>
    <s v="Stříkačka injekční arteriální 1,5 ml bez jehly s heparinem na stanovení krevních plynů Astrup (analyzátor Radiometer) bal. á 100 ks safe PICO Aspirator 956-622"/>
    <x v="0"/>
    <s v="Z 503_OSTAT"/>
    <s v="Stříkačky"/>
    <n v="12"/>
    <n v="8.83"/>
    <n v="11.92"/>
    <n v="61700"/>
    <n v="614462.20000000019"/>
    <n v="9.9588687196110239"/>
    <n v="0.82990572663425199"/>
    <n v="9.1289629929767724"/>
    <n v="12"/>
    <n v="11.032"/>
    <n v="680674.4"/>
  </r>
  <r>
    <s v="ZN856"/>
    <s v="Miska kultivační Micro Droplet Culture Dish bal. á 400 ks 16003"/>
    <x v="35"/>
    <s v="Z 505_SKLO_LAB MAT"/>
    <s v="Laboratorní materiál"/>
    <n v="21"/>
    <n v="65.489999999999995"/>
    <n v="65.489999999999995"/>
    <n v="400"/>
    <n v="26197.78"/>
    <n v="65.494450000000001"/>
    <n v="3.1187833333333335"/>
    <n v="62.375666666666667"/>
    <m/>
    <m/>
    <n v="0"/>
  </r>
  <r>
    <s v="ZN859"/>
    <s v="Implantát mandibulární dlaha Matrix pro sagitální rozdělení rovná s můstkem 6 mm 4 otvory tloušťka 1.0 mm 04.511.421"/>
    <x v="34"/>
    <s v="Z 509_ZUBOL"/>
    <s v="Zubolékařský materiál"/>
    <n v="12"/>
    <n v="1478.74"/>
    <n v="1478.74"/>
    <n v="21"/>
    <n v="31053.539999999997"/>
    <n v="1478.7399999999998"/>
    <n v="123.22833333333331"/>
    <n v="1355.5116666666665"/>
    <m/>
    <m/>
    <n v="0"/>
  </r>
  <r>
    <s v="ZN869"/>
    <s v="Fréza elastická k předvrtávání dřeňové dutiny 14,0 x 483 mm 397129793800"/>
    <x v="0"/>
    <s v="Z 503_OSTAT"/>
    <s v="Fréza, vrták"/>
    <n v="21"/>
    <n v="10043"/>
    <n v="10043"/>
    <n v="2"/>
    <n v="20086"/>
    <n v="10043"/>
    <n v="478.23809523809524"/>
    <n v="9564.7619047619046"/>
    <m/>
    <m/>
    <n v="0"/>
  </r>
  <r>
    <s v="ZN880"/>
    <s v="Jehla tupá speciální k aplikaci EEG gelu jednorázová bal. á 50 ks 91-055"/>
    <x v="30"/>
    <s v="Z 530 JEHLY"/>
    <s v="Jehly"/>
    <n v="21"/>
    <n v="28.55"/>
    <n v="28.55"/>
    <n v="50"/>
    <n v="1427.37"/>
    <n v="28.547399999999996"/>
    <n v="1.3593999999999997"/>
    <n v="27.187999999999995"/>
    <n v="21"/>
    <n v="27.83"/>
    <n v="1391.5"/>
  </r>
  <r>
    <s v="ZN885"/>
    <s v="Materiál fotokompozitní pro bezkovové náhrady Signum ceramis dentin EM bal. 4g Her66022958"/>
    <x v="34"/>
    <s v="Z 509_ZUBOL"/>
    <s v="Zubolékařský materiál"/>
    <n v="21"/>
    <n v="950"/>
    <n v="950"/>
    <n v="1"/>
    <n v="950"/>
    <n v="950"/>
    <n v="45.238095238095241"/>
    <n v="904.76190476190482"/>
    <m/>
    <m/>
    <n v="0"/>
  </r>
  <r>
    <s v="ZN890"/>
    <s v="Sonda pro enterální výživu graduovaná 4F /40 cm PVC bal. á 50 KS 310.04"/>
    <x v="0"/>
    <s v="Z 503_OSTAT"/>
    <s v="Ostatní - všeobecný materiál"/>
    <n v="12"/>
    <n v="31.05"/>
    <n v="31.05"/>
    <n v="150"/>
    <n v="4657.5"/>
    <n v="31.05"/>
    <n v="2.5874999999999999"/>
    <n v="28.462500000000002"/>
    <m/>
    <m/>
    <n v="0"/>
  </r>
  <r>
    <s v="ZN891"/>
    <s v="Sonda pro enterální výživu graduovaná 5F /40 cm PVC bal. á 50 ks 310.05"/>
    <x v="0"/>
    <s v="Z 503_OSTAT"/>
    <s v="Ostatní - všeobecný materiál"/>
    <n v="12"/>
    <n v="31.05"/>
    <n v="31.05"/>
    <n v="1000"/>
    <n v="31050"/>
    <n v="31.05"/>
    <n v="2.5874999999999999"/>
    <n v="28.462500000000002"/>
    <m/>
    <m/>
    <n v="0"/>
  </r>
  <r>
    <s v="ZN892"/>
    <s v="Sonda pro enterální výživu graduovaná 6F /40 cm bal. á 50 ks PVC 310.06"/>
    <x v="0"/>
    <s v="Z 503_OSTAT"/>
    <s v="Ostatní - všeobecný materiál"/>
    <n v="12"/>
    <n v="31.05"/>
    <n v="31.05"/>
    <n v="400"/>
    <n v="12420"/>
    <n v="31.05"/>
    <n v="2.5874999999999999"/>
    <n v="28.462500000000002"/>
    <m/>
    <m/>
    <n v="0"/>
  </r>
  <r>
    <s v="ZN895"/>
    <s v="Krytí reston nesterilní 10,0 cm x 5,0 cm x 5 m role 1563L - výpadek bez termínu dodání, snad podzim"/>
    <x v="29"/>
    <s v="Z 502_OBVAZ"/>
    <s v="hojení ran - obvazový materiál"/>
    <n v="12"/>
    <n v="1013.73"/>
    <n v="1013.75"/>
    <n v="11"/>
    <n v="11151.15"/>
    <n v="1013.7409090909091"/>
    <n v="84.478409090909096"/>
    <n v="929.26250000000005"/>
    <n v="12"/>
    <n v="987.28"/>
    <n v="10860.08"/>
  </r>
  <r>
    <s v="ZN903"/>
    <s v="Šroub s drážkou na drát 1,4 x 8 mm ortodontický mini 16-JB-010"/>
    <x v="34"/>
    <s v="Z 509_ZUBOL"/>
    <s v="Zubolékařský materiál"/>
    <n v="12"/>
    <n v="801.9"/>
    <n v="801.9"/>
    <n v="8"/>
    <n v="6415.2"/>
    <n v="801.9"/>
    <n v="66.825000000000003"/>
    <n v="735.07499999999993"/>
    <m/>
    <m/>
    <n v="0"/>
  </r>
  <r>
    <s v="ZN906"/>
    <s v="Set pro enterální výživu flocare Infinity Pack s konektory ENFit, kompatibilní s vaky Nutrison, pro pumpy Flocare 586514"/>
    <x v="0"/>
    <s v="Z 503_OSTAT"/>
    <s v="Ostatní - všeobecný materiál"/>
    <n v="12"/>
    <n v="90.02"/>
    <n v="90.03"/>
    <n v="1960"/>
    <n v="176456.90999999997"/>
    <n v="90.029035714285698"/>
    <n v="7.5024196428571415"/>
    <n v="82.526616071428549"/>
    <n v="12"/>
    <n v="83.334333333333333"/>
    <n v="163335.29333333333"/>
  </r>
  <r>
    <s v="ZN908"/>
    <s v="Kabel bipolární k přístroji Aesculap GN160 délka 4 m GK194"/>
    <x v="0"/>
    <s v="Z 503_OSTAT"/>
    <s v="Kabely propojovací"/>
    <n v="21"/>
    <n v="3941.5"/>
    <n v="3941.5"/>
    <n v="4"/>
    <n v="15766.01"/>
    <n v="3941.5025000000001"/>
    <n v="187.69059523809523"/>
    <n v="3753.8119047619048"/>
    <m/>
    <m/>
    <n v="0"/>
  </r>
  <r>
    <s v="ZN945"/>
    <s v="Kanyla ET 5PK 8 mm EMG FLEX k přístroji Cascade Elite bal. á 5 ks 8229980"/>
    <x v="0"/>
    <s v="Z 503_OSTAT"/>
    <s v="Kanyly mimo chirurgické nástroje"/>
    <n v="21"/>
    <n v="2663.27"/>
    <n v="2663.27"/>
    <n v="5"/>
    <n v="13316.35"/>
    <n v="2663.27"/>
    <n v="126.82238095238095"/>
    <n v="2536.4476190476189"/>
    <m/>
    <m/>
    <n v="0"/>
  </r>
  <r>
    <s v="ZN950"/>
    <s v="Nádoba na histologický mat. s pufrovaným formalínem HISTOFOR 180 ml bal. á 35 ks BFS-180"/>
    <x v="0"/>
    <s v="Z 503_OSTAT"/>
    <s v="Nádoby"/>
    <n v="21"/>
    <n v="23.06"/>
    <n v="23.07"/>
    <n v="3080"/>
    <n v="70255.339999999982"/>
    <n v="22.81017532467532"/>
    <n v="1.0861988249845391"/>
    <n v="21.723976499690782"/>
    <n v="12"/>
    <n v="21.356285714285715"/>
    <n v="65777.36"/>
  </r>
  <r>
    <s v="ZN951"/>
    <s v="Nádoba na histologický mat. s pufrovaným formalínem HISTOFOR 500 ml bal. á 16 ks BFS-500"/>
    <x v="0"/>
    <s v="Z 503_OSTAT"/>
    <s v="Nádoby"/>
    <n v="12"/>
    <n v="90.05"/>
    <n v="90.05"/>
    <n v="1344"/>
    <n v="121030.86"/>
    <n v="90.05272321428572"/>
    <n v="7.5043936011904764"/>
    <n v="82.548329613095248"/>
    <n v="12"/>
    <n v="83.355000000000004"/>
    <n v="112029.12000000001"/>
  </r>
  <r>
    <s v="ZN956"/>
    <s v="Roztok BSS 500 ml 0017950061"/>
    <x v="0"/>
    <s v="Z 503_OSTAT"/>
    <s v="Ostatní - všeobecný materiál"/>
    <n v="21"/>
    <n v="194.39"/>
    <n v="194.39"/>
    <n v="618"/>
    <n v="120130.83999999998"/>
    <n v="194.38647249190936"/>
    <n v="9.2564986900909219"/>
    <n v="185.12997380181844"/>
    <n v="21"/>
    <n v="194.38666666666668"/>
    <n v="120130.96"/>
  </r>
  <r>
    <s v="ZN957"/>
    <s v="Vitrektom anterior 23Ga 4000 CPM 8065752134"/>
    <x v="0"/>
    <s v="Z 503_OSTAT"/>
    <s v="Ostatní - všeobecný materiál"/>
    <n v="21"/>
    <n v="1307.3499999999999"/>
    <n v="1524.6"/>
    <n v="12"/>
    <n v="16991.669999999998"/>
    <n v="1415.9724999999999"/>
    <n v="67.427261904761892"/>
    <n v="1348.5452380952379"/>
    <n v="21"/>
    <n v="1524.6000000000001"/>
    <n v="18295.2"/>
  </r>
  <r>
    <s v="ZN958"/>
    <s v="Hřeb humerální 8 mm KE318T"/>
    <x v="2"/>
    <s v="Z 506_NAHRAD_KOV"/>
    <s v="Umělé tělní náhrady - kovové"/>
    <n v="12"/>
    <n v="9477.25"/>
    <n v="9477.25"/>
    <n v="1"/>
    <n v="9477.25"/>
    <n v="9477.25"/>
    <n v="789.77083333333337"/>
    <n v="8687.4791666666661"/>
    <m/>
    <m/>
    <n v="0"/>
  </r>
  <r>
    <s v="ZN968"/>
    <s v="Systém kotvící pro koleno ACL TIGHTROPE RT AR-1588RT"/>
    <x v="2"/>
    <s v="Z 506_NAHRAD_KOV"/>
    <s v="Umělé tělní náhrady - kovové"/>
    <n v="12"/>
    <n v="5750"/>
    <n v="5750"/>
    <n v="4"/>
    <n v="23000"/>
    <n v="5750"/>
    <n v="479.16666666666669"/>
    <n v="5270.833333333333"/>
    <n v="12"/>
    <n v="5600"/>
    <n v="22400"/>
  </r>
  <r>
    <s v="ZN969"/>
    <s v="Dlaha na dézu zápěstí 2,5 mm krátké prohnutí A-4760.02"/>
    <x v="2"/>
    <s v="Z 506_NAHRAD_KOV"/>
    <s v="Umělé tělní náhrady - kovové"/>
    <n v="12"/>
    <n v="16246.97"/>
    <n v="16246.97"/>
    <n v="1"/>
    <n v="16246.97"/>
    <n v="16246.97"/>
    <n v="1353.9141666666667"/>
    <n v="14893.055833333332"/>
    <m/>
    <m/>
    <n v="0"/>
  </r>
  <r>
    <s v="ZN974"/>
    <s v="Implantát maxillofaciální šroub Matrix Ø 1.85 mm samovrtný 04.511.226.01C "/>
    <x v="34"/>
    <s v="Z 509_ZUBOL"/>
    <s v="Zubolékařský materiál"/>
    <n v="12"/>
    <n v="613.19000000000005"/>
    <n v="613.19000000000005"/>
    <n v="15"/>
    <n v="9197.86"/>
    <n v="613.19066666666674"/>
    <n v="51.099222222222231"/>
    <n v="562.09144444444451"/>
    <m/>
    <m/>
    <n v="0"/>
  </r>
  <r>
    <s v="ZN982"/>
    <s v="Mikrokatetr dvoucestný Nutriline 2F 24G/ 30 cm se zaváděcím drátem (neonatál. k parent. výživě PUR) 1252.230"/>
    <x v="6"/>
    <s v="Z 513_KATETR"/>
    <s v="Katetry"/>
    <n v="21"/>
    <n v="2613.6"/>
    <n v="2613.6"/>
    <n v="20"/>
    <n v="52272"/>
    <n v="2613.6"/>
    <n v="124.45714285714286"/>
    <n v="2489.1428571428569"/>
    <m/>
    <m/>
    <n v="0"/>
  </r>
  <r>
    <s v="ZN984"/>
    <s v="Krytí tegaderm advanced na epidurální katétr bal. á 50 ks 10 x 12 cm 1688 "/>
    <x v="29"/>
    <s v="Z 502_OBVAZ"/>
    <s v="náplasti - obvazový materiál"/>
    <n v="12"/>
    <n v="47.56"/>
    <n v="47.57"/>
    <n v="1300"/>
    <n v="61834.860000000022"/>
    <n v="47.565276923076944"/>
    <n v="3.9637730769230788"/>
    <n v="43.601503846153868"/>
    <n v="12"/>
    <n v="46.326599999999999"/>
    <n v="60224.58"/>
  </r>
  <r>
    <s v="ZN990"/>
    <s v="Zkumavka skleněná průměr 18 mm délka 180 mm bal. á 100 ks SCERA418018000811"/>
    <x v="35"/>
    <s v="Z 505_SKLO_LAB MAT"/>
    <s v="Laboratorní sklo"/>
    <n v="21"/>
    <n v="7.21"/>
    <n v="7.21"/>
    <n v="400"/>
    <n v="2883.67"/>
    <n v="7.2091750000000001"/>
    <n v="0.34329404761904764"/>
    <n v="6.8658809523809525"/>
    <m/>
    <m/>
    <n v="0"/>
  </r>
  <r>
    <s v="ZN991"/>
    <s v="Katetr CVC 3 lumen 4 Fr x 13 cm, set, pediatrický bal. á 5 ks CS -14403"/>
    <x v="6"/>
    <s v="Z 513_KATETR"/>
    <s v="Katetry"/>
    <n v="21"/>
    <n v="1358.06"/>
    <n v="1358.06"/>
    <n v="5"/>
    <n v="6790.28"/>
    <n v="1358.056"/>
    <n v="64.669333333333341"/>
    <n v="1293.3866666666668"/>
    <m/>
    <m/>
    <n v="0"/>
  </r>
  <r>
    <s v="ZN992"/>
    <s v="Katetr CVC 3 lumen 5,5 Fr x 13 cm, set, pediatrický CS -16553E"/>
    <x v="6"/>
    <s v="Z 513_KATETR"/>
    <s v="Katetry"/>
    <n v="21"/>
    <n v="1054.8599999999999"/>
    <n v="1054.8699999999999"/>
    <n v="10"/>
    <n v="10548.65"/>
    <n v="1054.865"/>
    <n v="50.231666666666669"/>
    <n v="1004.6333333333333"/>
    <m/>
    <m/>
    <n v="0"/>
  </r>
  <r>
    <s v="ZN993"/>
    <s v="Katetr CVC 2 lumen 5 Fr x 13 cm, set, pediatrický CS -14502"/>
    <x v="6"/>
    <s v="Z 513_KATETR"/>
    <s v="Katetry"/>
    <n v="21"/>
    <n v="1143.1099999999999"/>
    <n v="1188.83"/>
    <n v="15"/>
    <n v="17603.79"/>
    <n v="1173.586"/>
    <n v="55.885047619047619"/>
    <n v="1117.7009523809525"/>
    <m/>
    <m/>
    <n v="0"/>
  </r>
  <r>
    <s v="ZO001"/>
    <s v="Keramika IPS e.max Ceram dentin A2 20 g 596959"/>
    <x v="34"/>
    <s v="Z 509_ZUBOL"/>
    <s v="Zubolékařský materiál"/>
    <n v="21"/>
    <n v="1553.4"/>
    <n v="1553.4"/>
    <n v="1"/>
    <n v="1553.4"/>
    <n v="1553.4"/>
    <n v="73.971428571428575"/>
    <n v="1479.4285714285716"/>
    <m/>
    <m/>
    <n v="0"/>
  </r>
  <r>
    <s v="ZO009"/>
    <s v="Keramika IPS e.max Ceram Build Up Liq. 60 ml 597055 "/>
    <x v="34"/>
    <s v="Z 509_ZUBOL"/>
    <s v="Zubolékařský materiál"/>
    <n v="21"/>
    <n v="765.91"/>
    <n v="765.91"/>
    <n v="1"/>
    <n v="765.91"/>
    <n v="765.91"/>
    <n v="36.47190476190476"/>
    <n v="729.43809523809523"/>
    <m/>
    <m/>
    <n v="0"/>
  </r>
  <r>
    <s v="ZO015"/>
    <s v="Implantát bradový dlaha Matrix dvojitě zakřivená odsazení 4 mm 04.511.461"/>
    <x v="34"/>
    <s v="Z 509_ZUBOL"/>
    <s v="Zubolékařský materiál"/>
    <n v="12"/>
    <n v="2566.2600000000002"/>
    <n v="2566.2600000000002"/>
    <n v="11"/>
    <n v="28228.860000000008"/>
    <n v="2566.2600000000007"/>
    <n v="213.85500000000005"/>
    <n v="2352.4050000000007"/>
    <m/>
    <m/>
    <n v="0"/>
  </r>
  <r>
    <s v="ZO016"/>
    <s v="Cement kostní refobacin s ATB Gentamicin 2 x 40 g 4003940002"/>
    <x v="0"/>
    <s v="Z 503_OSTAT"/>
    <s v="Cement kostní"/>
    <n v="12"/>
    <n v="3573.43"/>
    <n v="3573.43"/>
    <n v="45"/>
    <n v="160804.32"/>
    <n v="3573.4293333333335"/>
    <n v="297.78577777777781"/>
    <n v="3275.6435555555558"/>
    <m/>
    <m/>
    <n v="0"/>
  </r>
  <r>
    <s v="ZO017"/>
    <s v="Jehla chirurgická s pérovými oušky s trojhrannou špicí 4/8 kruhu typ Ga velikost 1,3 x 40 Ga5"/>
    <x v="30"/>
    <s v="Z 530 JEHLY"/>
    <s v="Jehly"/>
    <n v="21"/>
    <n v="24.68"/>
    <n v="24.86"/>
    <n v="70"/>
    <n v="1733.3000000000002"/>
    <n v="24.761428571428574"/>
    <n v="1.1791156462585035"/>
    <n v="23.582312925170072"/>
    <m/>
    <m/>
    <n v="0"/>
  </r>
  <r>
    <s v="ZO019"/>
    <s v="Šroub zajišťovací VA stardrive 3.5 mm 212.117"/>
    <x v="2"/>
    <s v="Z 506_NAHRAD_KOV"/>
    <s v="Umělé tělní náhrady - kovové"/>
    <n v="12"/>
    <n v="1048.8"/>
    <n v="1048.8"/>
    <n v="3"/>
    <n v="3146.3999999999996"/>
    <n v="1048.8"/>
    <n v="87.399999999999991"/>
    <n v="961.4"/>
    <m/>
    <m/>
    <n v="0"/>
  </r>
  <r>
    <s v="ZO021"/>
    <s v="Šroub zajišťovací VA stardrive 3.5 mm 212.124"/>
    <x v="2"/>
    <s v="Z 506_NAHRAD_KOV"/>
    <s v="Umělé tělní náhrady - kovové"/>
    <n v="12"/>
    <n v="1222.45"/>
    <n v="1222.45"/>
    <n v="2"/>
    <n v="2444.9"/>
    <n v="1222.45"/>
    <n v="101.87083333333334"/>
    <n v="1120.5791666666667"/>
    <m/>
    <m/>
    <n v="0"/>
  </r>
  <r>
    <s v="ZO024"/>
    <s v="Skalpel kovový pro výměn.nože typ 10-17 R360751"/>
    <x v="0"/>
    <s v="Z 503_OSTAT"/>
    <s v="Ostatní - všeobecný materiál"/>
    <n v="21"/>
    <n v="767.98"/>
    <n v="767.98"/>
    <n v="1"/>
    <n v="767.98"/>
    <n v="767.98"/>
    <n v="36.570476190476192"/>
    <n v="731.40952380952388"/>
    <m/>
    <m/>
    <n v="0"/>
  </r>
  <r>
    <s v="ZO025"/>
    <s v="Set k ventilátorům Hamilton startovací HAM-OLN"/>
    <x v="37"/>
    <s v="Z 542 INTENZ_PECE"/>
    <s v="Intenzívní péče, operační sály"/>
    <n v="21"/>
    <n v="1150.71"/>
    <n v="1150.71"/>
    <n v="419"/>
    <n v="482147.48999999987"/>
    <n v="1150.7099999999998"/>
    <n v="54.795714285714276"/>
    <n v="1095.9142857142856"/>
    <n v="21"/>
    <n v="1150.71"/>
    <n v="482147.49"/>
  </r>
  <r>
    <s v="ZO030"/>
    <s v="Jehla k lumbální punkci  DURAJECT se zavaděčem 20G x 110 mm DRJ 2011 I"/>
    <x v="30"/>
    <s v="Z 530 JEHLY"/>
    <s v="Jehly"/>
    <n v="21"/>
    <n v="212.96"/>
    <n v="225.06"/>
    <n v="71"/>
    <n v="15906.66"/>
    <n v="224.03746478873239"/>
    <n v="10.668450704225352"/>
    <n v="213.36901408450703"/>
    <m/>
    <m/>
    <n v="0"/>
  </r>
  <r>
    <s v="ZO035"/>
    <s v="Dlaha LCP tibie proximální dorzální mediální 3,5 mm (79) 2 otvor. ocel 02.120.702"/>
    <x v="2"/>
    <s v="Z 506_NAHRAD_KOV"/>
    <s v="Umělé tělní náhrady - kovové"/>
    <n v="12"/>
    <n v="7190.95"/>
    <n v="7190.95"/>
    <n v="7"/>
    <n v="50336.649999999994"/>
    <n v="7190.9499999999989"/>
    <n v="599.24583333333328"/>
    <n v="6591.7041666666655"/>
    <m/>
    <m/>
    <n v="0"/>
  </r>
  <r>
    <s v="ZO048"/>
    <s v="Set pro operaci zadního segmentu oka Phaco Pak Constellation Anterior C23993-01"/>
    <x v="0"/>
    <s v="Z 503_OSTAT"/>
    <s v="Ostatní - všeobecný materiál"/>
    <n v="21"/>
    <n v="1524.6"/>
    <n v="1524.6"/>
    <n v="112"/>
    <n v="170755.20000000001"/>
    <n v="1524.6000000000001"/>
    <n v="72.600000000000009"/>
    <n v="1452.0000000000002"/>
    <m/>
    <m/>
    <n v="0"/>
  </r>
  <r>
    <s v="ZO049"/>
    <s v="Set plnící Refill Kit k vyprázdnění a opětovnému naplnění implantované infuzní pumpy Medtronic 8551"/>
    <x v="0"/>
    <s v="Z 503_OSTAT"/>
    <s v="Ostatní - všeobecný materiál"/>
    <n v="21"/>
    <n v="2081.1999999999998"/>
    <n v="3136.32"/>
    <n v="25"/>
    <n v="73132.399999999994"/>
    <n v="2925.2959999999998"/>
    <n v="139.29980952380953"/>
    <n v="2785.9961904761903"/>
    <m/>
    <m/>
    <n v="0"/>
  </r>
  <r>
    <s v="ZO050"/>
    <s v="Systém odsávací uzavřený pro endotracheální odsávání 72 hod 14F x 54 cm bal. á 15 ks 3720001-F14"/>
    <x v="0"/>
    <s v="Z 503_OSTAT"/>
    <s v="Systémy odsávací"/>
    <n v="12"/>
    <n v="299"/>
    <n v="299"/>
    <n v="300"/>
    <n v="89700.99"/>
    <n v="299.00330000000002"/>
    <n v="24.91694166666667"/>
    <n v="274.08635833333335"/>
    <n v="12"/>
    <n v="276.76333333333332"/>
    <n v="83029"/>
  </r>
  <r>
    <s v="ZO051"/>
    <s v="Systém odsávací uzavřený TS odsávání 72 hod 14F x 30,5 cm bal. á 15 ks 3720006-F14"/>
    <x v="0"/>
    <s v="Z 503_OSTAT"/>
    <s v="Systémy odsávací"/>
    <n v="12"/>
    <n v="299"/>
    <n v="299"/>
    <n v="120"/>
    <n v="35880.36"/>
    <n v="299.00299999999999"/>
    <n v="24.916916666666665"/>
    <n v="274.08608333333331"/>
    <n v="12"/>
    <n v="276.76333333333332"/>
    <n v="33211.599999999999"/>
  </r>
  <r>
    <s v="ZO054"/>
    <s v="Filtr bakteriální a virový jednorázový PULMOSAFE V3/2 včetně náústku a nosní svorky bal. á 100 ks LM2022"/>
    <x v="0"/>
    <s v="Z 503_OSTAT"/>
    <s v="Filtry"/>
    <n v="12"/>
    <n v="21.97"/>
    <n v="21.97"/>
    <n v="26000"/>
    <n v="571313.59999999951"/>
    <n v="21.97359999999998"/>
    <n v="1.8311333333333317"/>
    <n v="20.14246666666665"/>
    <n v="12"/>
    <n v="20.339199999999998"/>
    <n v="528819.19999999995"/>
  </r>
  <r>
    <s v="ZO060"/>
    <s v="Set zaváděcí perkutánní pro itraaortální kontrapulzační balonky IAK-06845"/>
    <x v="24"/>
    <s v="Z 528 SETY"/>
    <s v="Sety"/>
    <n v="21"/>
    <n v="9576"/>
    <n v="9576"/>
    <n v="1"/>
    <n v="9576"/>
    <n v="9576"/>
    <n v="456"/>
    <n v="9120"/>
    <m/>
    <m/>
    <n v="0"/>
  </r>
  <r>
    <s v="ZO067"/>
    <s v="Rámeček pro zalévací linku tkáň. automatu - Paraform® Frames White, bal. á 500 ks 7040"/>
    <x v="35"/>
    <s v="Z 505_SKLO_LAB MAT"/>
    <s v="Laboratorní materiál"/>
    <n v="21"/>
    <n v="3.09"/>
    <n v="3.09"/>
    <n v="1000"/>
    <n v="3085.5"/>
    <n v="3.0855000000000001"/>
    <n v="0.14692857142857144"/>
    <n v="2.9385714285714286"/>
    <m/>
    <m/>
    <n v="0"/>
  </r>
  <r>
    <s v="ZO068"/>
    <s v="Vzorek bioptický mikroexcize pro zalévací linku tkáň. automatu - Paraform® Biopsy 13x13 Cassette, bal. á 500 ks 7019"/>
    <x v="35"/>
    <s v="Z 505_SKLO_LAB MAT"/>
    <s v="Laboratorní materiál"/>
    <n v="21"/>
    <n v="20.99"/>
    <n v="20.99"/>
    <n v="500"/>
    <n v="10496.75"/>
    <n v="20.993500000000001"/>
    <n v="0.99969047619047624"/>
    <n v="19.993809523809524"/>
    <m/>
    <m/>
    <n v="0"/>
  </r>
  <r>
    <s v="ZO074"/>
    <s v="Vrták kostní kanulovaný 2 v 1 2,2/3,0 mm délka 32 mm NWD119023"/>
    <x v="0"/>
    <s v="Z 503_OSTAT"/>
    <s v="Fréza, vrták"/>
    <n v="21"/>
    <n v="2974.62"/>
    <n v="3993"/>
    <n v="5"/>
    <n v="15891.46"/>
    <n v="3178.2919999999999"/>
    <n v="151.34723809523808"/>
    <n v="3026.9447619047619"/>
    <m/>
    <m/>
    <n v="0"/>
  </r>
  <r>
    <s v="ZO086"/>
    <s v="Konektor flocare na sondu Luer EAN 8716900563928 NOVÝ 30 ks 589733"/>
    <x v="0"/>
    <s v="Z 503_OSTAT"/>
    <s v="Ostatní - všeobecný materiál"/>
    <n v="21"/>
    <n v="10.28"/>
    <n v="10.55"/>
    <n v="300"/>
    <n v="3117.9900000000007"/>
    <n v="10.393300000000002"/>
    <n v="0.4949190476190477"/>
    <n v="9.8983809523809541"/>
    <m/>
    <m/>
    <n v="0"/>
  </r>
  <r>
    <s v="ZO087"/>
    <s v="Konektor flocare na aplikační set s konektorem Luer EAN 8716900563966 NOVÝ 30 ks 589735"/>
    <x v="0"/>
    <s v="Z 503_OSTAT"/>
    <s v="Ostatní - všeobecný materiál"/>
    <n v="21"/>
    <n v="10.35"/>
    <n v="10.69"/>
    <n v="630"/>
    <n v="6637.0799999999981"/>
    <n v="10.535047619047615"/>
    <n v="0.50166893424036263"/>
    <n v="10.033378684807253"/>
    <m/>
    <m/>
    <n v="0"/>
  </r>
  <r>
    <s v="ZO090"/>
    <s v="Obvaz elastický síťový CareFix Head velikost S bal. á 10 ks 0170S"/>
    <x v="29"/>
    <s v="Z 502_OBVAZ"/>
    <s v="obinadla, obvazy, gáza, vata, vložky"/>
    <n v="12"/>
    <n v="16.100000000000001"/>
    <n v="16.100000000000001"/>
    <n v="380"/>
    <n v="6118"/>
    <n v="16.100000000000001"/>
    <n v="1.3416666666666668"/>
    <n v="14.758333333333335"/>
    <m/>
    <m/>
    <n v="0"/>
  </r>
  <r>
    <s v="ZO101"/>
    <s v="Krytí filmové transparentní INTEGUSEAL 100 bal. á 10 ks 33736"/>
    <x v="29"/>
    <s v="Z 502_OBVAZ"/>
    <s v="hojení ran - obvazový materiál"/>
    <n v="21"/>
    <n v="361.79"/>
    <n v="361.79"/>
    <n v="1310"/>
    <n v="473944.9"/>
    <n v="361.79"/>
    <n v="17.228095238095239"/>
    <n v="344.56190476190477"/>
    <n v="12"/>
    <n v="334.88"/>
    <n v="438692.8"/>
  </r>
  <r>
    <s v="ZO106"/>
    <s v="Náhrada kolenního kloubu ProSpon vložka tibiální vektor 3/10L Z01240-0333-64010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O110"/>
    <s v="Sklo podložní mikroskopické TOMO IHC Adhesive 25 x 75 x 1 mm bal. á 1.000 ks (07098928) 08082286001"/>
    <x v="35"/>
    <s v="Z 505_SKLO_LAB MAT"/>
    <s v="Laboratorní sklo"/>
    <n v="21"/>
    <n v="4.0199999999999996"/>
    <n v="6.05"/>
    <n v="77000"/>
    <n v="335812.76000000007"/>
    <n v="4.361204675324676"/>
    <n v="0.20767641311069887"/>
    <n v="4.1535282622139773"/>
    <n v="21"/>
    <n v="4.0181680000000002"/>
    <n v="309398.93599999999"/>
  </r>
  <r>
    <s v="ZO115"/>
    <s v="Kabel VF Olympus UES-30/-40Erbe InternationalNew generation ValleylabBowie, Bowa A0335.1"/>
    <x v="4"/>
    <s v="Z 523_STAPLE"/>
    <s v="Optika"/>
    <n v="21"/>
    <n v="1966.25"/>
    <n v="1966.25"/>
    <n v="1"/>
    <n v="1966.25"/>
    <n v="1966.25"/>
    <n v="93.63095238095238"/>
    <n v="1872.6190476190477"/>
    <m/>
    <m/>
    <n v="0"/>
  </r>
  <r>
    <s v="ZO117"/>
    <s v="Maska laryngeální LMA Supreme zahnutá vel. č 1,0 bal. á 10 ks 175010"/>
    <x v="37"/>
    <s v="Z 542 INTENZ_PECE"/>
    <s v="Intenzívní péče, operační sály"/>
    <n v="12"/>
    <n v="227.66"/>
    <n v="227.66"/>
    <n v="20"/>
    <n v="4553.24"/>
    <n v="227.66199999999998"/>
    <n v="18.971833333333333"/>
    <n v="208.69016666666664"/>
    <n v="12"/>
    <n v="223.37299999999999"/>
    <n v="4467.46"/>
  </r>
  <r>
    <s v="ZO118"/>
    <s v="Maska laryngeální LMA Supreme zahnutá vel. č 1,5 bal. á 10 ks 175015"/>
    <x v="37"/>
    <s v="Z 542 INTENZ_PECE"/>
    <s v="Intenzívní péče, operační sály"/>
    <n v="21"/>
    <n v="227.66"/>
    <n v="227.66"/>
    <n v="30"/>
    <n v="6829.86"/>
    <n v="227.66199999999998"/>
    <n v="10.841047619047618"/>
    <n v="216.82095238095235"/>
    <m/>
    <m/>
    <n v="0"/>
  </r>
  <r>
    <s v="ZO119"/>
    <s v="Maska laryngeální LMA Supreme zahnutá vel. č 2,0 bal. á 10 ks 175020"/>
    <x v="37"/>
    <s v="Z 542 INTENZ_PECE"/>
    <s v="Intenzívní péče, operační sály"/>
    <n v="21"/>
    <n v="227.66"/>
    <n v="227.66"/>
    <n v="130"/>
    <n v="29595.999999999996"/>
    <n v="227.66153846153844"/>
    <n v="10.84102564102564"/>
    <n v="216.82051282051279"/>
    <m/>
    <m/>
    <n v="0"/>
  </r>
  <r>
    <s v="ZO121"/>
    <s v="Implantát mandibulární dlaha Matrix pro sagitální rozdělení rovná s můstkem tloušťka 12 mm 04.511.424"/>
    <x v="34"/>
    <s v="Z 509_ZUBOL"/>
    <s v="Zubolékařský materiál"/>
    <n v="12"/>
    <n v="1478.74"/>
    <n v="1478.74"/>
    <n v="1"/>
    <n v="1478.74"/>
    <n v="1478.74"/>
    <n v="123.22833333333334"/>
    <n v="1355.5116666666668"/>
    <m/>
    <m/>
    <n v="0"/>
  </r>
  <r>
    <s v="ZO123"/>
    <s v="Fixace nosních katetrů nasofix niko M – I dětský bal. á 100 ks 49-625M-I "/>
    <x v="29"/>
    <s v="Z 502_OBVAZ"/>
    <s v="Obvazový materiál"/>
    <n v="12"/>
    <n v="9.7799999999999994"/>
    <n v="9.7799999999999994"/>
    <n v="600"/>
    <n v="5865"/>
    <n v="9.7750000000000004"/>
    <n v="0.81458333333333333"/>
    <n v="8.9604166666666671"/>
    <m/>
    <m/>
    <n v="0"/>
  </r>
  <r>
    <s v="ZO128"/>
    <s v="Krytí roztok k výplachu a čištění ran ActiMaris Sensitiv 1000 ml 3098119"/>
    <x v="29"/>
    <s v="Z 502_OBVAZ"/>
    <s v="hojení ran - obvazový materiál"/>
    <n v="12"/>
    <n v="599.15"/>
    <n v="599.15"/>
    <n v="291"/>
    <n v="174352.64999999994"/>
    <n v="599.14999999999975"/>
    <n v="49.929166666666646"/>
    <n v="549.22083333333308"/>
    <n v="12"/>
    <n v="599.20000000000005"/>
    <n v="174367.2"/>
  </r>
  <r>
    <s v="ZO129"/>
    <s v="Vlákno světlovodné jednorázové LG-E Holmium typ S02-3050-BF-0 270 mikrometrů 3 m 30W bal. á 3 ks K2013062"/>
    <x v="4"/>
    <s v="Z 523_STAPLE"/>
    <s v="Staplery, endosk., extraktory"/>
    <n v="21"/>
    <n v="14148.53"/>
    <n v="14148.53"/>
    <n v="3"/>
    <n v="42445.59"/>
    <n v="14148.529999999999"/>
    <n v="673.7395238095238"/>
    <n v="13474.790476190476"/>
    <m/>
    <m/>
    <n v="0"/>
  </r>
  <r>
    <s v="ZO143"/>
    <s v="Lokalizátor prsních lézí HydroMARK, spirála, Ti, 15G, bal. á 10 ks 4010-02-15-T3 "/>
    <x v="0"/>
    <s v="Z 503_OSTAT"/>
    <s v="Ostatní - všeobecný materiál"/>
    <n v="21"/>
    <n v="2093"/>
    <n v="2260.1999999999998"/>
    <n v="80"/>
    <n v="175800"/>
    <n v="2197.5"/>
    <n v="104.64285714285714"/>
    <n v="2092.8571428571427"/>
    <m/>
    <m/>
    <n v="0"/>
  </r>
  <r>
    <s v="ZO147"/>
    <s v="Pesar flexibilní vinyl vel. 59 mm 700300059 "/>
    <x v="0"/>
    <s v="Z 503_OSTAT"/>
    <s v="Ostatní - všeobecný materiál"/>
    <n v="12"/>
    <n v="145.59"/>
    <n v="145.59"/>
    <n v="6"/>
    <n v="873.54"/>
    <n v="145.59"/>
    <n v="12.1325"/>
    <n v="133.45750000000001"/>
    <m/>
    <m/>
    <n v="0"/>
  </r>
  <r>
    <s v="ZO148"/>
    <s v="Pesar flexibilní vinyl vel. 65 mm 700300065"/>
    <x v="0"/>
    <s v="Z 503_OSTAT"/>
    <s v="Ostatní - všeobecný materiál"/>
    <n v="12"/>
    <n v="145.59"/>
    <n v="145.59"/>
    <n v="4"/>
    <n v="582.36"/>
    <n v="145.59"/>
    <n v="12.1325"/>
    <n v="133.45750000000001"/>
    <m/>
    <m/>
    <n v="0"/>
  </r>
  <r>
    <s v="ZO149"/>
    <s v="Pesar flexibilní vinyl vel. 71 mm 700300071"/>
    <x v="0"/>
    <s v="Z 503_OSTAT"/>
    <s v="Ostatní - všeobecný materiál"/>
    <n v="12"/>
    <n v="145.59"/>
    <n v="145.59"/>
    <n v="6"/>
    <n v="873.54"/>
    <n v="145.59"/>
    <n v="12.1325"/>
    <n v="133.45750000000001"/>
    <m/>
    <m/>
    <n v="0"/>
  </r>
  <r>
    <s v="ZO150"/>
    <s v="Pesar flexibilní vinyl vel. 77 mm 700300077"/>
    <x v="0"/>
    <s v="Z 503_OSTAT"/>
    <s v="Ostatní - všeobecný materiál"/>
    <n v="12"/>
    <n v="145.59"/>
    <n v="145.59"/>
    <n v="5"/>
    <n v="727.95"/>
    <n v="145.59"/>
    <n v="12.1325"/>
    <n v="133.45750000000001"/>
    <m/>
    <m/>
    <n v="0"/>
  </r>
  <r>
    <s v="ZO151"/>
    <s v="Pesar flexibilní vinyl vel. 80 mm 700300080"/>
    <x v="0"/>
    <s v="Z 503_OSTAT"/>
    <s v="Ostatní - všeobecný materiál"/>
    <n v="12"/>
    <n v="145.59"/>
    <n v="145.59"/>
    <n v="2"/>
    <n v="291.18"/>
    <n v="145.59"/>
    <n v="12.1325"/>
    <n v="133.45750000000001"/>
    <m/>
    <m/>
    <n v="0"/>
  </r>
  <r>
    <s v="ZO157"/>
    <s v="Kotva ramenní FASTak s držadlem Suture Anchor 2,8 a 11,7 mm AR-1324HF "/>
    <x v="2"/>
    <s v="Z 506_NAHRAD_KOV"/>
    <s v="Umělé tělní náhrady - kovové"/>
    <n v="12"/>
    <n v="3784.65"/>
    <n v="3936.2"/>
    <n v="5"/>
    <n v="19680.990000000002"/>
    <n v="3936.1980000000003"/>
    <n v="328.01650000000001"/>
    <n v="3608.1815000000001"/>
    <n v="12"/>
    <n v="3905.82"/>
    <n v="19529.100000000002"/>
  </r>
  <r>
    <s v="ZO171"/>
    <s v="Manžeta TK k tonometru Omron CC šedá dospělá obvod paže 22 cm - 42 cm k tonometru Omron Comfort HEM7000-E,7221,7223,7080,780(koncovky součástí) 101 00015"/>
    <x v="0"/>
    <s v="Z 503_OSTAT"/>
    <s v="Ostatní - všeobecný materiál"/>
    <n v="21"/>
    <n v="624.36"/>
    <n v="658.7"/>
    <n v="6"/>
    <n v="3780.5"/>
    <n v="630.08333333333337"/>
    <n v="30.003968253968257"/>
    <n v="600.07936507936506"/>
    <m/>
    <m/>
    <n v="0"/>
  </r>
  <r>
    <s v="ZO181"/>
    <s v="Katetr močový foley pro měření teploty 16 Fr 2- cestný silikonový MN-0116 "/>
    <x v="0"/>
    <s v="Z 503_OSTAT"/>
    <s v="Ostatní - všeobecný materiál"/>
    <n v="12"/>
    <n v="407.83"/>
    <n v="407.83"/>
    <n v="105"/>
    <n v="42822.189999999995"/>
    <n v="407.83038095238089"/>
    <n v="33.985865079365077"/>
    <n v="373.84451587301584"/>
    <n v="12"/>
    <n v="377.49599999999998"/>
    <n v="39637.079999999994"/>
  </r>
  <r>
    <s v="ZO182"/>
    <s v="Katetr močový foley pro měření teploty 14 Fr 2- cestný silikonový bal. á 5 ks MN-0114 "/>
    <x v="0"/>
    <s v="Z 503_OSTAT"/>
    <s v="Ostatní - všeobecný materiál"/>
    <n v="12"/>
    <n v="407.83"/>
    <n v="407.83"/>
    <n v="25"/>
    <n v="10195.780000000001"/>
    <n v="407.83120000000002"/>
    <n v="33.985933333333335"/>
    <n v="373.8452666666667"/>
    <n v="12"/>
    <n v="377.49599999999998"/>
    <n v="9437.4"/>
  </r>
  <r>
    <s v="ZO193"/>
    <s v="Náhrada kolenního kloubu OXFORD unikompertmentální tibiální komponenta laterální pravá vel. D 154725"/>
    <x v="3"/>
    <s v="Z 518_TEP"/>
    <s v="TEP ortopedie, traumatologie"/>
    <n v="12"/>
    <n v="11500"/>
    <n v="11500"/>
    <n v="3"/>
    <n v="34500"/>
    <n v="11500"/>
    <n v="958.33333333333337"/>
    <n v="10541.666666666666"/>
    <n v="12"/>
    <n v="11200"/>
    <n v="33600"/>
  </r>
  <r>
    <s v="ZO194"/>
    <s v="Náhrada kolenního kloubu OXFORD unikompartmentální komponenta femorální vel. Large 166943"/>
    <x v="3"/>
    <s v="Z 518_TEP"/>
    <s v="TEP ortopedie, traumatologie"/>
    <n v="12"/>
    <n v="17250"/>
    <n v="17250"/>
    <n v="11"/>
    <n v="189750"/>
    <n v="17250"/>
    <n v="1437.5"/>
    <n v="15812.5"/>
    <n v="12"/>
    <n v="16800"/>
    <n v="184800"/>
  </r>
  <r>
    <s v="ZO196"/>
    <s v="Sušení oční Weck-cel celulose eye spears bal. á 180 ks (0008661 se již nevyrábí) 0008685"/>
    <x v="29"/>
    <s v="Z 502_OBVAZ"/>
    <s v="Obvazový materiál"/>
    <n v="12"/>
    <n v="6.78"/>
    <n v="6.95"/>
    <n v="864"/>
    <n v="5881.97"/>
    <n v="6.8078356481481483"/>
    <n v="0.56731963734567903"/>
    <n v="6.2405160108024695"/>
    <n v="12"/>
    <n v="6.6017777777777775"/>
    <n v="5703.9359999999997"/>
  </r>
  <r>
    <s v="ZO199"/>
    <s v="Kabel světlovodný HP 3,5 x 3000 mm HTT červený B00-22330-50CE "/>
    <x v="38"/>
    <s v="Z 510_DDHM NAS"/>
    <s v="DHM zdravotnický materiál a nástroje (od 3000 Kč)"/>
    <n v="21"/>
    <n v="8921.09"/>
    <n v="8921.09"/>
    <n v="2"/>
    <n v="17842.18"/>
    <n v="8921.09"/>
    <n v="424.81380952380954"/>
    <n v="8496.2761904761901"/>
    <m/>
    <m/>
    <n v="0"/>
  </r>
  <r>
    <s v="ZO200"/>
    <s v="Adaptér ke světelnému zdroji RFQ/Storz/Wisap/Aesculap B00-21110-70"/>
    <x v="0"/>
    <s v="Z 503_OSTAT"/>
    <s v="Ostatní - všeobecný materiál"/>
    <n v="21"/>
    <n v="333.36"/>
    <n v="333.36"/>
    <n v="2"/>
    <n v="666.71"/>
    <n v="333.35500000000002"/>
    <n v="15.874047619047619"/>
    <n v="317.48095238095237"/>
    <m/>
    <m/>
    <n v="0"/>
  </r>
  <r>
    <s v="ZO201"/>
    <s v="Adaptér k optice Olympus RTQ/Storz/Wisap/Aesculap B00-21010-71"/>
    <x v="0"/>
    <s v="Z 503_OSTAT"/>
    <s v="Ostatní - všeobecný materiál"/>
    <n v="21"/>
    <n v="333.36"/>
    <n v="333.36"/>
    <n v="2"/>
    <n v="666.71"/>
    <n v="333.35500000000002"/>
    <n v="15.874047619047619"/>
    <n v="317.48095238095237"/>
    <m/>
    <m/>
    <n v="0"/>
  </r>
  <r>
    <s v="ZO204"/>
    <s v="Kabel bipolární HF, koncovka čtvercová ke koagulaci ERBE ICC 2 banánky s propojením-proměnná rozteč pro nástroje OLYMPUS JOHAN, délka 4 m 80100262"/>
    <x v="0"/>
    <s v="Z 503_OSTAT"/>
    <s v="Kabely propojovací"/>
    <n v="21"/>
    <n v="2178"/>
    <n v="2286.9"/>
    <n v="7"/>
    <n v="15463.8"/>
    <n v="2209.1142857142854"/>
    <n v="105.19591836734692"/>
    <n v="2103.9183673469383"/>
    <m/>
    <m/>
    <n v="0"/>
  </r>
  <r>
    <s v="ZO207"/>
    <s v="Plyn kalibrační GAS 1 k přístroji TCM4 bal. á 180 ml 9,7 bar 962-187"/>
    <x v="0"/>
    <s v="Z 503_OSTAT"/>
    <s v="Ostatní - všeobecný materiál"/>
    <n v="21"/>
    <n v="2114.87"/>
    <n v="2114.87"/>
    <n v="1"/>
    <n v="2114.87"/>
    <n v="2114.87"/>
    <n v="100.70809523809524"/>
    <n v="2014.1619047619047"/>
    <m/>
    <m/>
    <n v="0"/>
  </r>
  <r>
    <s v="ZO215"/>
    <s v="Kompresa NT 7,5 x 7,5 cm / 5 ks sterilní karton á 2500 ks 1325020265"/>
    <x v="29"/>
    <s v="Z 502_OBVAZ"/>
    <s v="Obvazový materiál"/>
    <n v="12"/>
    <n v="0.34"/>
    <n v="0.34"/>
    <n v="76500"/>
    <n v="26216.55"/>
    <n v="0.3427"/>
    <n v="2.8558333333333335E-2"/>
    <n v="0.31414166666666665"/>
    <n v="12"/>
    <n v="0.33376"/>
    <n v="25532.639999999999"/>
  </r>
  <r>
    <s v="ZO217"/>
    <s v="Kotvička nevstřebatelná Healix Advance (PEEK) 5,5 mm pro suturu RC na manžetu uzlící 222307"/>
    <x v="1"/>
    <s v="Z 515_NAHRAD_OST"/>
    <s v="Umělé tělní náhrady - ostatní"/>
    <n v="12"/>
    <n v="4600"/>
    <n v="6599.85"/>
    <n v="5"/>
    <n v="26999.7"/>
    <n v="5399.9400000000005"/>
    <n v="449.99500000000006"/>
    <n v="4949.9450000000006"/>
    <m/>
    <m/>
    <n v="0"/>
  </r>
  <r>
    <s v="ZO238"/>
    <s v="Adaptér touhy borst k fixaci laserového vlákna bal. á 25 ks (101503125) K12-09982"/>
    <x v="0"/>
    <s v="Z 503_OSTAT"/>
    <s v="Ostatní - všeobecný materiál"/>
    <n v="21"/>
    <n v="629.20000000000005"/>
    <n v="629.20000000000005"/>
    <n v="43"/>
    <n v="27055.599999999999"/>
    <n v="629.19999999999993"/>
    <n v="29.961904761904758"/>
    <n v="599.23809523809518"/>
    <m/>
    <m/>
    <n v="0"/>
  </r>
  <r>
    <s v="ZO245"/>
    <s v="Implantát mammární anatomický 445cc 20736-445"/>
    <x v="1"/>
    <s v="Z 515_NAHRAD_OST"/>
    <s v="Umělé tělní náhrady - ostatní"/>
    <n v="12"/>
    <n v="9880"/>
    <n v="9880"/>
    <n v="2"/>
    <n v="19760"/>
    <n v="9880"/>
    <n v="823.33333333333337"/>
    <n v="9056.6666666666661"/>
    <m/>
    <m/>
    <n v="0"/>
  </r>
  <r>
    <s v="ZO250"/>
    <s v="Stojan na zkumavky PP průměr 17 mm 50 otvorů šedý sterilizovatelný S Monovette – Rack  D17 93.852"/>
    <x v="0"/>
    <s v="Z 503_OSTAT"/>
    <s v="Ostatní - všeobecný materiál"/>
    <n v="21"/>
    <n v="302.5"/>
    <n v="302.5"/>
    <n v="3"/>
    <n v="907.5"/>
    <n v="302.5"/>
    <n v="14.404761904761905"/>
    <n v="288.09523809523807"/>
    <m/>
    <m/>
    <n v="0"/>
  </r>
  <r>
    <s v="ZO251"/>
    <s v="Kanyla ET 4,5 s manžetou s Murphyho otvorem bal. á 10 ks 112482-000045"/>
    <x v="0"/>
    <s v="Z 503_OSTAT"/>
    <s v="Kanyly mimo chirurgické nástroje"/>
    <n v="21"/>
    <n v="58.61"/>
    <n v="58.61"/>
    <n v="110"/>
    <n v="6447.3099999999995"/>
    <n v="58.611909090909087"/>
    <n v="2.79104329004329"/>
    <n v="55.820865800865796"/>
    <m/>
    <m/>
    <n v="0"/>
  </r>
  <r>
    <s v="ZO252"/>
    <s v="Drát K se závitovou špičkou 1,6 mm délka 150 mm 292.720"/>
    <x v="2"/>
    <s v="Z 506_NAHRAD_KOV"/>
    <s v="Umělé tělní náhrady - kovové"/>
    <n v="12"/>
    <n v="529"/>
    <n v="529"/>
    <n v="12"/>
    <n v="6348"/>
    <n v="529"/>
    <n v="44.083333333333336"/>
    <n v="484.91666666666669"/>
    <n v="12"/>
    <n v="515.20000000000005"/>
    <n v="6182.4000000000005"/>
  </r>
  <r>
    <s v="ZO260"/>
    <s v="Implantát kraniofaciální La Forté systém dlaha midi L 100° 4 otvory (16-LR-204) 242.22LR04"/>
    <x v="34"/>
    <s v="Z 509_ZUBOL"/>
    <s v="Zubolékařský materiál"/>
    <n v="12"/>
    <n v="513.26"/>
    <n v="513.26"/>
    <n v="1"/>
    <n v="513.26"/>
    <n v="513.26"/>
    <n v="42.771666666666668"/>
    <n v="470.48833333333334"/>
    <m/>
    <m/>
    <n v="0"/>
  </r>
  <r>
    <s v="ZO261"/>
    <s v="Šití Glycolon violet , síla vlákna 4-0, délka vlákna 70 cm, jehla HRT 18, bal. á 24 ks PB40605"/>
    <x v="33"/>
    <s v="Z 529 SITI"/>
    <s v="Šití"/>
    <n v="12"/>
    <n v="142.31"/>
    <n v="142.31"/>
    <n v="24"/>
    <n v="3415.5"/>
    <n v="142.3125"/>
    <n v="11.859375"/>
    <n v="130.453125"/>
    <m/>
    <m/>
    <n v="0"/>
  </r>
  <r>
    <s v="ZO293"/>
    <s v="Hřeb humerální 7 mm délka 260 mm KE214T"/>
    <x v="2"/>
    <s v="Z 506_NAHRAD_KOV"/>
    <s v="Umělé tělní náhrady - kovové"/>
    <n v="12"/>
    <n v="9477.26"/>
    <n v="10235"/>
    <n v="2"/>
    <n v="19712.260000000002"/>
    <n v="9856.130000000001"/>
    <n v="821.34416666666675"/>
    <n v="9034.7858333333352"/>
    <m/>
    <m/>
    <n v="0"/>
  </r>
  <r>
    <s v="ZO294"/>
    <s v="Bolus eXaskin -  kelímek s tvarovavatelnou hmotou 6 x 150 g bez šablony"/>
    <x v="0"/>
    <s v="Z 503_OSTAT"/>
    <s v="Ostatní - všeobecný materiál"/>
    <n v="21"/>
    <n v="7072.45"/>
    <n v="8669.65"/>
    <n v="26"/>
    <n v="188675.3"/>
    <n v="7256.7423076923069"/>
    <n v="345.55915750915744"/>
    <n v="6911.1831501831493"/>
    <m/>
    <m/>
    <n v="0"/>
  </r>
  <r>
    <s v="ZO299"/>
    <s v="Punčochy antitrombotické pro imobilní pacienty mediven thrombexin 18 stehenní velké 84218 8060104"/>
    <x v="29"/>
    <s v="Z 502_OBVAZ"/>
    <s v="Obvazový materiál"/>
    <n v="21"/>
    <n v="326.08999999999997"/>
    <n v="326.10000000000002"/>
    <n v="97"/>
    <n v="31631.259999999995"/>
    <n v="326.09546391752571"/>
    <n v="15.528355424644081"/>
    <n v="310.56710849288163"/>
    <n v="21"/>
    <n v="326.09500000000003"/>
    <n v="31631.215000000004"/>
  </r>
  <r>
    <s v="ZO300"/>
    <s v="Punčochy antitrombotické pro imobilní pacienty mediven thrombexin 18 stehenní velké extra 84223,art.8060114"/>
    <x v="29"/>
    <s v="Z 502_OBVAZ"/>
    <s v="Obvazový materiál"/>
    <n v="21"/>
    <n v="326.08999999999997"/>
    <n v="326.10000000000002"/>
    <n v="25"/>
    <n v="8152.4000000000005"/>
    <n v="326.096"/>
    <n v="15.528380952380953"/>
    <n v="310.56761904761908"/>
    <m/>
    <m/>
    <n v="0"/>
  </r>
  <r>
    <s v="ZO303"/>
    <s v="Šroub kompresní DartFire 2,5 mm x 26 mm D2N250-26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O304"/>
    <s v="Dlaha radiální extra artikulární pravá A-4750.72"/>
    <x v="2"/>
    <s v="Z 506_NAHRAD_KOV"/>
    <s v="Umělé tělní náhrady - kovové"/>
    <n v="12"/>
    <n v="5195.7"/>
    <n v="5195.7"/>
    <n v="1"/>
    <n v="5195.7"/>
    <n v="5195.7"/>
    <n v="432.97499999999997"/>
    <n v="4762.7249999999995"/>
    <n v="12"/>
    <n v="5060.16"/>
    <n v="5060.16"/>
  </r>
  <r>
    <s v="ZO320"/>
    <s v="Expander tkáňový anatomický mentor 350cc 354-9322"/>
    <x v="1"/>
    <s v="Z 515_NAHRAD_OST"/>
    <s v="Umělé tělní náhrady - ostatní"/>
    <n v="12"/>
    <n v="8498.5"/>
    <n v="8498.5"/>
    <n v="5"/>
    <n v="42492.5"/>
    <n v="8498.5"/>
    <n v="708.20833333333337"/>
    <n v="7790.291666666667"/>
    <m/>
    <m/>
    <n v="0"/>
  </r>
  <r>
    <s v="ZO322"/>
    <s v="Šroub Unima Evo 4,5 mm L44 mm krátký závit AA45AG044"/>
    <x v="2"/>
    <s v="Z 506_NAHRAD_KOV"/>
    <s v="Umělé tělní náhrady - kovové"/>
    <n v="12"/>
    <n v="5264.7"/>
    <n v="5264.7"/>
    <n v="1"/>
    <n v="5264.7"/>
    <n v="5264.7"/>
    <n v="438.72499999999997"/>
    <n v="4825.9749999999995"/>
    <m/>
    <m/>
    <n v="0"/>
  </r>
  <r>
    <s v="ZO327"/>
    <s v="Keramika IPS e.max Ceram transpa incisal TI1 20 g 596979"/>
    <x v="34"/>
    <s v="Z 509_ZUBOL"/>
    <s v="Zubolékařský materiál"/>
    <n v="21"/>
    <n v="1553.4"/>
    <n v="1553.4"/>
    <n v="1"/>
    <n v="1553.4"/>
    <n v="1553.4"/>
    <n v="73.971428571428575"/>
    <n v="1479.4285714285716"/>
    <m/>
    <m/>
    <n v="0"/>
  </r>
  <r>
    <s v="ZO330"/>
    <s v="Šroub kompresní DartFire 2,5 mm x 22 mm D2N250-22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O339"/>
    <s v="Hadička spojovací MIC-KEY délka 30 cm k výživovému knoflíku Halyard bal. á 5 ks bezpečnostní závit ENFIT 0143-12"/>
    <x v="0"/>
    <s v="Z 503_OSTAT"/>
    <s v="Ostatní - všeobecný materiál"/>
    <n v="21"/>
    <n v="399.3"/>
    <n v="399.3"/>
    <n v="30"/>
    <n v="11979"/>
    <n v="399.3"/>
    <n v="19.014285714285716"/>
    <n v="380.28571428571428"/>
    <m/>
    <m/>
    <n v="0"/>
  </r>
  <r>
    <s v="ZO340"/>
    <s v="Jehla stimulační stimuplex - ultra 360 G20/0,9 x 100 mm á 25 ks 4892510-01"/>
    <x v="30"/>
    <s v="Z 530 JEHLY"/>
    <s v="Jehly"/>
    <n v="21"/>
    <n v="202.14"/>
    <n v="202.14"/>
    <n v="75"/>
    <n v="15160.71"/>
    <n v="202.14279999999999"/>
    <n v="9.6258476190476188"/>
    <n v="192.51695238095238"/>
    <n v="12"/>
    <n v="196.45919999999998"/>
    <n v="14734.439999999999"/>
  </r>
  <r>
    <s v="ZO345"/>
    <s v="Šití PGA-RESORBA pletené potahované syntetické vstřebatelné vlákno jehla DS 30 nebarvená 2/0 70 cm  bal. á 24 ks PAN1149"/>
    <x v="33"/>
    <s v="Z 529 SITI"/>
    <s v="Šití"/>
    <n v="12"/>
    <n v="80.5"/>
    <n v="80.5"/>
    <n v="72"/>
    <n v="5796"/>
    <n v="80.5"/>
    <n v="6.708333333333333"/>
    <n v="73.791666666666671"/>
    <m/>
    <m/>
    <n v="0"/>
  </r>
  <r>
    <s v="ZO351"/>
    <s v="Šití PGA-RESORBA pletené potahované syntetické vstřebatelné vlákno jehla DS 18 nebarvená 5/0 45 cm bal. á 24 ks PAN11417"/>
    <x v="33"/>
    <s v="Z 529 SITI"/>
    <s v="Šití"/>
    <n v="12"/>
    <n v="63.39"/>
    <n v="63.39"/>
    <n v="24"/>
    <n v="1521.45"/>
    <n v="63.393750000000004"/>
    <n v="5.2828125000000004"/>
    <n v="58.110937500000006"/>
    <m/>
    <m/>
    <n v="0"/>
  </r>
  <r>
    <s v="ZO353"/>
    <s v="Šití PGA-RESORBA pletené potahované syntetické vstřebatelné vlákno jehla HR 22 fialová 3/0 70cm bal.á 24 ks PAN10211"/>
    <x v="33"/>
    <s v="Z 529 SITI"/>
    <s v="Šití"/>
    <n v="12"/>
    <n v="66.41"/>
    <n v="66.41"/>
    <n v="1464"/>
    <n v="97227.900000000009"/>
    <n v="66.412500000000009"/>
    <n v="5.5343750000000007"/>
    <n v="60.878125000000011"/>
    <n v="12"/>
    <n v="64.679999999999993"/>
    <n v="94691.51999999999"/>
  </r>
  <r>
    <s v="ZO354"/>
    <s v="Šití PGA-RESORBA pletené potahované syntetické vstřebatelné vlákno jehla HR 22 fialová 4/0 70 cm bal. á 24 ks PAN10210"/>
    <x v="33"/>
    <s v="Z 529 SITI"/>
    <s v="Šití"/>
    <n v="12"/>
    <n v="66.41"/>
    <n v="66.41"/>
    <n v="3264"/>
    <n v="216770.4"/>
    <n v="66.412499999999994"/>
    <n v="5.5343749999999998"/>
    <n v="60.878124999999997"/>
    <m/>
    <m/>
    <n v="0"/>
  </r>
  <r>
    <s v="ZO355"/>
    <s v="Šití PGA-RESORBA pletené potahované syntetické vstřebatelné vlákno jehla HR 12 fialová 5/0 45cm bal. á 24 ks PAN10274"/>
    <x v="33"/>
    <s v="Z 529 SITI"/>
    <s v="Šití"/>
    <n v="12"/>
    <n v="69.650000000000006"/>
    <n v="71.16"/>
    <n v="168"/>
    <n v="11881.8"/>
    <n v="70.724999999999994"/>
    <n v="5.8937499999999998"/>
    <n v="64.831249999999997"/>
    <m/>
    <m/>
    <n v="0"/>
  </r>
  <r>
    <s v="ZO362"/>
    <s v="Šití Monocryl fialový 6/0 45cm jehla 13 mm RB-2 bal. á 12 ks W3224"/>
    <x v="33"/>
    <s v="Z 529 SITI"/>
    <s v="Šití"/>
    <n v="12"/>
    <n v="98.33"/>
    <n v="98.33"/>
    <n v="12"/>
    <n v="1179.9000000000001"/>
    <n v="98.325000000000003"/>
    <n v="8.1937499999999996"/>
    <n v="90.131250000000009"/>
    <m/>
    <m/>
    <n v="0"/>
  </r>
  <r>
    <s v="ZO373"/>
    <s v="Kolonka separační  SPE Strata X-CW 33 um Polymeric Weak Cation 30mg/1 ml bal á 100 ks 8B-S035-TAK"/>
    <x v="0"/>
    <s v="Z 503_OSTAT"/>
    <s v="Ostatní - všeobecný materiál"/>
    <n v="21"/>
    <n v="86.37"/>
    <n v="86.37"/>
    <n v="100"/>
    <n v="8636.68"/>
    <n v="86.366799999999998"/>
    <n v="4.1127047619047614"/>
    <n v="82.254095238095232"/>
    <m/>
    <m/>
    <n v="0"/>
  </r>
  <r>
    <s v="ZO376"/>
    <s v="Fréza pro šrouby 4,5 a 5,0 mm 120 mm 397129794580"/>
    <x v="0"/>
    <s v="Z 503_OSTAT"/>
    <s v="Fréza, vrták"/>
    <n v="21"/>
    <n v="8772.5"/>
    <n v="8772.5"/>
    <n v="4"/>
    <n v="35090"/>
    <n v="8772.5"/>
    <n v="417.73809523809524"/>
    <n v="8354.7619047619046"/>
    <m/>
    <m/>
    <n v="0"/>
  </r>
  <r>
    <s v="ZO377"/>
    <s v="Sonda pro enterální výživu MIC G Tube  ENFit 14 Fr balonek 3-5 ml 8100-14LV"/>
    <x v="0"/>
    <s v="Z 503_OSTAT"/>
    <s v="Ostatní - všeobecný materiál"/>
    <n v="21"/>
    <n v="1248.72"/>
    <n v="1248.72"/>
    <n v="3"/>
    <n v="3746.16"/>
    <n v="1248.72"/>
    <n v="59.462857142857146"/>
    <n v="1189.257142857143"/>
    <m/>
    <m/>
    <n v="0"/>
  </r>
  <r>
    <s v="ZO381"/>
    <s v="Adaptér ke světelnému zdroji Olymp./ACMI B00-21116-63"/>
    <x v="0"/>
    <s v="Z 503_OSTAT"/>
    <s v="Ostatní - všeobecný materiál"/>
    <n v="21"/>
    <n v="66.67"/>
    <n v="66.67"/>
    <n v="8"/>
    <n v="533.36"/>
    <n v="66.67"/>
    <n v="3.1747619047619047"/>
    <n v="63.495238095238093"/>
    <m/>
    <m/>
    <n v="0"/>
  </r>
  <r>
    <s v="ZO387"/>
    <s v="Stojan na zkumavky průměr 17 mm 20 míst průhledný 55 x 257 x 62 mm 93.844.100"/>
    <x v="0"/>
    <s v="Z 503_OSTAT"/>
    <s v="Ostatní - všeobecný materiál"/>
    <n v="21"/>
    <n v="223.85"/>
    <n v="223.85"/>
    <n v="7"/>
    <n v="1566.9499999999998"/>
    <n v="223.84999999999997"/>
    <n v="10.659523809523808"/>
    <n v="213.19047619047615"/>
    <m/>
    <m/>
    <n v="0"/>
  </r>
  <r>
    <s v="ZO392"/>
    <s v="Nosič na vitrifikaci Rapid-i™ Kit Vitrification device RED bal. á 20 ks 14419"/>
    <x v="35"/>
    <s v="Z 505_SKLO_LAB MAT"/>
    <s v="Laboratorní materiál"/>
    <n v="21"/>
    <n v="538.13"/>
    <n v="540.23"/>
    <n v="80"/>
    <n v="43130.03"/>
    <n v="539.12537499999996"/>
    <n v="25.672636904761902"/>
    <n v="513.45273809523803"/>
    <m/>
    <m/>
    <n v="0"/>
  </r>
  <r>
    <s v="ZO393"/>
    <s v="Nosič na vitrifikaci Rapid-i™ Kit Vitrification device BLUE bal. á 20 ks 14421"/>
    <x v="35"/>
    <s v="Z 505_SKLO_LAB MAT"/>
    <s v="Laboratorní materiál"/>
    <n v="21"/>
    <n v="540.02"/>
    <n v="548.49"/>
    <n v="80"/>
    <n v="43582.99"/>
    <n v="544.787375"/>
    <n v="25.942255952380954"/>
    <n v="518.84511904761905"/>
    <m/>
    <m/>
    <n v="0"/>
  </r>
  <r>
    <s v="ZO394"/>
    <s v="Fixátor zevní cylindr sférický pro Pennig R37005"/>
    <x v="0"/>
    <s v="Z 503_OSTAT"/>
    <s v="Ostatní - všeobecný materiál"/>
    <n v="12"/>
    <n v="1463.31"/>
    <n v="1463.31"/>
    <n v="14"/>
    <n v="20486.27"/>
    <n v="1463.3050000000001"/>
    <n v="121.94208333333334"/>
    <n v="1341.3629166666667"/>
    <n v="12"/>
    <n v="1425.135"/>
    <n v="19951.89"/>
  </r>
  <r>
    <s v="ZO395"/>
    <s v="Fixátor zevní válec excentrický pro Pennig R37004"/>
    <x v="0"/>
    <s v="Z 503_OSTAT"/>
    <s v="Ostatní - všeobecný materiál"/>
    <n v="12"/>
    <n v="1463.31"/>
    <n v="1463.31"/>
    <n v="14"/>
    <n v="20486.27"/>
    <n v="1463.3050000000001"/>
    <n v="121.94208333333334"/>
    <n v="1341.3629166666667"/>
    <n v="12"/>
    <n v="1425.135"/>
    <n v="19951.89"/>
  </r>
  <r>
    <s v="ZO402"/>
    <s v="Šití stratafix spiral PGA-PCL 2-0 jehla 2 x 26 mm kulatá bal. á 12 ks SXPD2B414"/>
    <x v="33"/>
    <s v="Z 529 SITI"/>
    <s v="Šití"/>
    <n v="12"/>
    <n v="660.77"/>
    <n v="660.77"/>
    <n v="12"/>
    <n v="7929.25"/>
    <n v="660.77083333333337"/>
    <n v="55.064236111111114"/>
    <n v="605.70659722222229"/>
    <n v="12"/>
    <n v="643.5333333333333"/>
    <n v="7722.4"/>
  </r>
  <r>
    <s v="ZO403"/>
    <s v="Katétr balonkový  pro zrání děložního hrdla 40cm 18 Fr 80 ml bal. á 10 ks J-CRBS-184000"/>
    <x v="6"/>
    <s v="Z 513_KATETR"/>
    <s v="Katetry"/>
    <n v="12"/>
    <n v="1384.91"/>
    <n v="1384.91"/>
    <n v="170"/>
    <n v="235433.99"/>
    <n v="1384.9058235294117"/>
    <n v="115.40881862745097"/>
    <n v="1269.4970049019607"/>
    <n v="12"/>
    <n v="1281.896"/>
    <n v="217922.32"/>
  </r>
  <r>
    <s v="ZO406"/>
    <s v="Implantát prsní síťkový SERAGYN BR  22,5 x 14,5 cm SN40650"/>
    <x v="0"/>
    <s v="Z 503_OSTAT"/>
    <s v="Ostatní - všeobecný materiál"/>
    <n v="12"/>
    <n v="7279.5"/>
    <n v="7279.5"/>
    <n v="4"/>
    <n v="29118"/>
    <n v="7279.5"/>
    <n v="606.625"/>
    <n v="6672.875"/>
    <m/>
    <m/>
    <n v="0"/>
  </r>
  <r>
    <s v="ZO409"/>
    <s v="Implantát mammární anatomický 670cc 20736-670"/>
    <x v="1"/>
    <s v="Z 515_NAHRAD_OST"/>
    <s v="Umělé tělní náhrady - ostatní"/>
    <n v="12"/>
    <n v="9880"/>
    <n v="9880"/>
    <n v="2"/>
    <n v="19760"/>
    <n v="9880"/>
    <n v="823.33333333333337"/>
    <n v="9056.6666666666661"/>
    <m/>
    <m/>
    <n v="0"/>
  </r>
  <r>
    <s v="ZO416"/>
    <s v="Dlaha na dézu zápěstí 2,5 mm rovná A-4760.12"/>
    <x v="2"/>
    <s v="Z 506_NAHRAD_KOV"/>
    <s v="Umělé tělní náhrady - kovové"/>
    <n v="12"/>
    <n v="14092.1"/>
    <n v="14092.1"/>
    <n v="1"/>
    <n v="14092.1"/>
    <n v="14092.1"/>
    <n v="1174.3416666666667"/>
    <n v="12917.758333333333"/>
    <m/>
    <m/>
    <n v="0"/>
  </r>
  <r>
    <s v="ZO417"/>
    <s v="Náhrada kolenního kloubu ProSpon vložka tibiální vektor 4/10L Z01240-0433-66010"/>
    <x v="3"/>
    <s v="Z 518_TEP"/>
    <s v="TEP ortopedie, traumatologie"/>
    <n v="12"/>
    <n v="5750"/>
    <n v="5750"/>
    <n v="2"/>
    <n v="11500"/>
    <n v="5750"/>
    <n v="479.16666666666669"/>
    <n v="5270.833333333333"/>
    <m/>
    <m/>
    <n v="0"/>
  </r>
  <r>
    <s v="ZO418"/>
    <s v="Hřeb humerální H 8 mm 240 mm KE312T"/>
    <x v="2"/>
    <s v="Z 506_NAHRAD_KOV"/>
    <s v="Umělé tělní náhrady - kovové"/>
    <n v="12"/>
    <n v="9477.26"/>
    <n v="10235"/>
    <n v="3"/>
    <n v="29189.520000000004"/>
    <n v="9729.840000000002"/>
    <n v="810.82000000000016"/>
    <n v="8919.0200000000023"/>
    <n v="12"/>
    <n v="9968"/>
    <n v="29904"/>
  </r>
  <r>
    <s v="ZO419"/>
    <s v="Šroub zajišťovací 3,5 mm 39 mm KB539T"/>
    <x v="2"/>
    <s v="Z 506_NAHRAD_KOV"/>
    <s v="Umělé tělní náhrady - kovové"/>
    <n v="12"/>
    <n v="1195.47"/>
    <n v="1290.99"/>
    <n v="3"/>
    <n v="3681.9300000000003"/>
    <n v="1227.3100000000002"/>
    <n v="102.27583333333335"/>
    <n v="1125.0341666666668"/>
    <m/>
    <m/>
    <n v="0"/>
  </r>
  <r>
    <s v="ZO420"/>
    <s v="Krytí tegaderm CHG 7,0 cm x 8,5 cm na CŽK-antibakt. bal. á 25 ks 1660R"/>
    <x v="29"/>
    <s v="Z 502_OBVAZ"/>
    <s v="Obvazový materiál"/>
    <n v="12"/>
    <n v="274.87"/>
    <n v="274.88"/>
    <n v="2500"/>
    <n v="687183.14999999979"/>
    <n v="274.8732599999999"/>
    <n v="22.906104999999993"/>
    <n v="251.96715499999991"/>
    <n v="12"/>
    <n v="267.70213333333334"/>
    <n v="669255.33333333337"/>
  </r>
  <r>
    <s v="ZO429"/>
    <s v="Krytí Lavanid 1 roztok 0,02% Polyhexanid 1000 ml bal. á 6 ks 014127"/>
    <x v="29"/>
    <s v="Z 502_OBVAZ"/>
    <s v="hojení ran - obvazový materiál"/>
    <n v="12"/>
    <n v="312.8"/>
    <n v="312.8"/>
    <n v="78"/>
    <n v="24398.400000000001"/>
    <n v="312.8"/>
    <n v="26.066666666666666"/>
    <n v="286.73333333333335"/>
    <m/>
    <m/>
    <n v="0"/>
  </r>
  <r>
    <s v="ZO430"/>
    <s v="Krytí Lavanid 2 roztok 0,04% Polyhexanid 1000 ml bal. á 6 ks 014227"/>
    <x v="29"/>
    <s v="Z 502_OBVAZ"/>
    <s v="hojení ran - obvazový materiál"/>
    <n v="12"/>
    <n v="477.63"/>
    <n v="477.63"/>
    <n v="12"/>
    <n v="5731.6"/>
    <n v="477.63333333333338"/>
    <n v="39.802777777777784"/>
    <n v="437.83055555555558"/>
    <m/>
    <m/>
    <n v="0"/>
  </r>
  <r>
    <s v="ZO431"/>
    <s v="Krytí Lavanid gel na rány stříkačka á 10 g bal. á 12 ks 015271"/>
    <x v="29"/>
    <s v="Z 502_OBVAZ"/>
    <s v="hojení ran - obvazový materiál"/>
    <n v="12"/>
    <n v="127.09"/>
    <n v="127.09"/>
    <n v="60"/>
    <n v="7625.6500000000005"/>
    <n v="127.09416666666668"/>
    <n v="10.591180555555557"/>
    <n v="116.50298611111113"/>
    <m/>
    <m/>
    <n v="0"/>
  </r>
  <r>
    <s v="ZO432"/>
    <s v="Krytí Lavanid gel na rány tuba á 100 g 015274"/>
    <x v="29"/>
    <s v="Z 502_OBVAZ"/>
    <s v="hojení ran - obvazový materiál"/>
    <n v="12"/>
    <n v="806.73"/>
    <n v="806.73"/>
    <n v="1"/>
    <n v="806.73"/>
    <n v="806.73"/>
    <n v="67.227500000000006"/>
    <n v="739.50250000000005"/>
    <m/>
    <m/>
    <n v="0"/>
  </r>
  <r>
    <s v="ZO433"/>
    <s v="Návlek na končetiny pro podtlakovou terapii Suprasorb CNP EasyDress vel. S 50 x 30 x 70 cm bal. á 5 ks 31690(34901)"/>
    <x v="29"/>
    <s v="Z 502_OBVAZ"/>
    <s v="Obvazový materiál"/>
    <n v="12"/>
    <n v="575"/>
    <n v="575"/>
    <n v="5"/>
    <n v="2875"/>
    <n v="575"/>
    <n v="47.916666666666664"/>
    <n v="527.08333333333337"/>
    <m/>
    <m/>
    <n v="0"/>
  </r>
  <r>
    <s v="ZO434"/>
    <s v="Návlek na končetiny pro podtlakovou terapii Suprasorb CNP EasyDress vel. M 65 x 40 x 85 cm bal. á 5 párů (31691) 34902"/>
    <x v="29"/>
    <s v="Z 502_OBVAZ"/>
    <s v="Obvazový materiál"/>
    <n v="12"/>
    <n v="747.5"/>
    <n v="747.5"/>
    <n v="10"/>
    <n v="7475"/>
    <n v="747.5"/>
    <n v="62.291666666666664"/>
    <n v="685.20833333333337"/>
    <m/>
    <m/>
    <n v="0"/>
  </r>
  <r>
    <s v="ZO441"/>
    <s v="Implantát zubní Astra Tech Dentsply OsseoSpeed EV S pr.4,8 délka 8 mm (25242) 26341"/>
    <x v="34"/>
    <s v="Z 509_ZUBOL"/>
    <s v="Zubolékařský materiál"/>
    <n v="12"/>
    <n v="7471.55"/>
    <n v="7864.84"/>
    <n v="19"/>
    <n v="149038.64000000001"/>
    <n v="7844.1389473684221"/>
    <n v="653.67824561403518"/>
    <n v="7190.4607017543867"/>
    <m/>
    <m/>
    <n v="0"/>
  </r>
  <r>
    <s v="ZO442"/>
    <s v="Implantát zubní Astra Tech Dentsply OsseoSpeed EV S pr.4,2 délka 11 mm 26323"/>
    <x v="34"/>
    <s v="Z 509_ZUBOL"/>
    <s v="Zubolékařský materiál"/>
    <n v="12"/>
    <n v="7560"/>
    <n v="7864.84"/>
    <n v="21"/>
    <n v="164247.10999999999"/>
    <n v="7821.2909523809521"/>
    <n v="651.77424603174597"/>
    <n v="7169.5167063492063"/>
    <n v="12"/>
    <n v="7659.6679999999997"/>
    <n v="160853.02799999999"/>
  </r>
  <r>
    <s v="ZO443"/>
    <s v="Implantát zubní Astra Tech Dentsply OsseoSpeed EV S pr.4,2 délka 9 mm 26322"/>
    <x v="34"/>
    <s v="Z 509_ZUBOL"/>
    <s v="Zubolékařský materiál"/>
    <n v="12"/>
    <n v="7471.6"/>
    <n v="7864.85"/>
    <n v="41"/>
    <n v="321062.21999999997"/>
    <n v="7830.7858536585363"/>
    <n v="652.56548780487799"/>
    <n v="7178.2203658536582"/>
    <m/>
    <m/>
    <n v="0"/>
  </r>
  <r>
    <s v="ZO445"/>
    <s v="Implantát zubní Astra Tech Dentsply OsseoSpeed EV S pr.3,6 délka 9 mm (25223) 26312"/>
    <x v="34"/>
    <s v="Z 509_ZUBOL"/>
    <s v="Zubolékařský materiál"/>
    <n v="12"/>
    <n v="7864.83"/>
    <n v="7864.84"/>
    <n v="7"/>
    <n v="55053.84"/>
    <n v="7864.8342857142852"/>
    <n v="655.4028571428571"/>
    <n v="7209.4314285714281"/>
    <m/>
    <m/>
    <n v="0"/>
  </r>
  <r>
    <s v="ZO446"/>
    <s v="Šroub krycí EV 3,6 25281"/>
    <x v="34"/>
    <s v="Z 509_ZUBOL"/>
    <s v="Zubolékařský materiál"/>
    <n v="12"/>
    <n v="1100"/>
    <n v="1100"/>
    <n v="6"/>
    <n v="6600"/>
    <n v="1100"/>
    <n v="91.666666666666671"/>
    <n v="1008.3333333333334"/>
    <m/>
    <m/>
    <n v="0"/>
  </r>
  <r>
    <s v="ZO447"/>
    <s v="Šroub krycí EV 4,2 25282"/>
    <x v="34"/>
    <s v="Z 509_ZUBOL"/>
    <s v="Zubolékařský materiál"/>
    <n v="12"/>
    <n v="990"/>
    <n v="1100"/>
    <n v="30"/>
    <n v="32175.769999999997"/>
    <n v="1072.5256666666667"/>
    <n v="89.377138888888894"/>
    <n v="983.14852777777776"/>
    <m/>
    <m/>
    <n v="0"/>
  </r>
  <r>
    <s v="ZO448"/>
    <s v="Šroub krycí EV 4,8 I68010006"/>
    <x v="34"/>
    <s v="Z 509_ZUBOL"/>
    <s v="Zubolékařský materiál"/>
    <n v="12"/>
    <n v="990"/>
    <n v="1100"/>
    <n v="21"/>
    <n v="22770"/>
    <n v="1084.2857142857142"/>
    <n v="90.357142857142847"/>
    <n v="993.92857142857133"/>
    <m/>
    <m/>
    <n v="0"/>
  </r>
  <r>
    <s v="ZO458"/>
    <s v="Krytí mepilex transfer Ag 10 x 12,5 cm bal. á 5 ks 394100-00"/>
    <x v="29"/>
    <s v="Z 502_OBVAZ"/>
    <s v="hojení ran - obvazový materiál"/>
    <n v="12"/>
    <n v="281.06"/>
    <n v="281.06"/>
    <n v="50"/>
    <n v="14052.999999999998"/>
    <n v="281.05999999999995"/>
    <n v="23.421666666666663"/>
    <n v="257.63833333333326"/>
    <n v="12"/>
    <n v="273.72800000000001"/>
    <n v="13686.4"/>
  </r>
  <r>
    <s v="ZO459"/>
    <s v="Cement kostní refobacin Bone Cement R s ATB Gentamicin bal. 1 x 40 g 3003940001"/>
    <x v="0"/>
    <s v="Z 503_OSTAT"/>
    <s v="Cement kostní"/>
    <n v="12"/>
    <n v="2166"/>
    <n v="2166"/>
    <n v="120"/>
    <n v="259920.24999999997"/>
    <n v="2166.0020833333333"/>
    <n v="180.50017361111111"/>
    <n v="1985.5019097222221"/>
    <m/>
    <m/>
    <n v="0"/>
  </r>
  <r>
    <s v="ZO462"/>
    <s v="Systém kotvící pro koleno ACL šití Fiber Wire 0 (3,5 metric) bal. á 12 ks AR-7250"/>
    <x v="33"/>
    <s v="Z 529 SITI"/>
    <s v="Šití"/>
    <n v="12"/>
    <n v="678.5"/>
    <n v="678.5"/>
    <n v="12"/>
    <n v="8142"/>
    <n v="678.5"/>
    <n v="56.541666666666664"/>
    <n v="621.95833333333337"/>
    <m/>
    <m/>
    <n v="0"/>
  </r>
  <r>
    <s v="ZO492"/>
    <s v="Čidlo saturační masimo jednorázové pro novorozence bal. á 20 ks RD SET Neo 4003 -  n. 15-8-0000057"/>
    <x v="0"/>
    <s v="Z 503_OSTAT"/>
    <s v="Senzory, čidla "/>
    <n v="21"/>
    <n v="484"/>
    <n v="484"/>
    <n v="920"/>
    <n v="445280"/>
    <n v="484"/>
    <n v="23.047619047619047"/>
    <n v="460.95238095238096"/>
    <n v="12"/>
    <n v="448"/>
    <n v="412160"/>
  </r>
  <r>
    <s v="ZO497"/>
    <s v="Miska třecí melaminová 300 ml pr. 125 mm výška 75 mm s výlevkou a tloučkem BRAND P110705"/>
    <x v="35"/>
    <s v="Z 505_SKLO_LAB MAT"/>
    <s v="Laboratorní materiál"/>
    <n v="21"/>
    <n v="1159.18"/>
    <n v="1401.18"/>
    <n v="2"/>
    <n v="2560.36"/>
    <n v="1280.18"/>
    <n v="60.960952380952385"/>
    <n v="1219.2190476190476"/>
    <m/>
    <m/>
    <n v="0"/>
  </r>
  <r>
    <s v="ZO506"/>
    <s v="Senzor k měření cerebrální oxymetrie fore-sight ELITE dual velký CS 01-07-2103 "/>
    <x v="0"/>
    <s v="Z 503_OSTAT"/>
    <s v="Senzory, čidla "/>
    <n v="21"/>
    <n v="3862.32"/>
    <n v="3862.32"/>
    <n v="12"/>
    <n v="46347.839999999997"/>
    <n v="3862.3199999999997"/>
    <n v="183.92"/>
    <n v="3678.3999999999996"/>
    <m/>
    <m/>
    <n v="0"/>
  </r>
  <r>
    <s v="ZO507"/>
    <s v="Katetr CVC 2 lumen 4 Fr x 8 cm AGB se stříbrem bal. á 5 ks CS-25402"/>
    <x v="6"/>
    <s v="Z 513_KATETR"/>
    <s v="Katetry"/>
    <n v="21"/>
    <n v="1143.1099999999999"/>
    <n v="1143.1099999999999"/>
    <n v="5"/>
    <n v="5715.56"/>
    <n v="1143.1120000000001"/>
    <n v="54.433904761904763"/>
    <n v="1088.6780952380952"/>
    <m/>
    <m/>
    <n v="0"/>
  </r>
  <r>
    <s v="ZO524"/>
    <s v="Implantát ramenní náhrada rotátorové manžety šití Tiger Tape 2 mm white black délka 76,2 cm bal. á 6 ks AR-7237-7T"/>
    <x v="33"/>
    <s v="Z 529 SITI"/>
    <s v="Šití"/>
    <n v="12"/>
    <n v="2212.6"/>
    <n v="2212.6"/>
    <n v="54"/>
    <n v="119480.40000000001"/>
    <n v="2212.6000000000004"/>
    <n v="184.38333333333335"/>
    <n v="2028.2166666666669"/>
    <m/>
    <m/>
    <n v="0"/>
  </r>
  <r>
    <s v="ZO538"/>
    <s v="Kohout trojcestný bílý bal. á 50 ks E0500"/>
    <x v="37"/>
    <s v="Z 542 INTENZ_PECE"/>
    <s v="Intenzívní péče, operační sály"/>
    <n v="21"/>
    <n v="3.93"/>
    <n v="3.93"/>
    <n v="450"/>
    <n v="1769.6699999999998"/>
    <n v="3.9325999999999999"/>
    <n v="0.18726666666666666"/>
    <n v="3.7453333333333334"/>
    <n v="12"/>
    <n v="3.6400999999999999"/>
    <n v="1638.0449999999998"/>
  </r>
  <r>
    <s v="ZO539"/>
    <s v="Kohout trojcestný červený bal. á 50 ks E0501"/>
    <x v="37"/>
    <s v="Z 542 INTENZ_PECE"/>
    <s v="Intenzívní péče, operační sály"/>
    <n v="21"/>
    <n v="3.93"/>
    <n v="3.93"/>
    <n v="2900"/>
    <n v="11404.759999999998"/>
    <n v="3.9326758620689648"/>
    <n v="0.18727027914614119"/>
    <n v="3.7454055829228237"/>
    <m/>
    <m/>
    <n v="0"/>
  </r>
  <r>
    <s v="ZO543"/>
    <s v="Stříkačka injekční předplněná 0,9% NaCl 10 ml BD PosiFlush SP EMA bal. á 30 ks 306585"/>
    <x v="0"/>
    <s v="Z 503_OSTAT"/>
    <s v="Stříkačky předplněné"/>
    <n v="21"/>
    <n v="6.52"/>
    <n v="6.95"/>
    <n v="575640"/>
    <n v="3941111.690000006"/>
    <n v="6.8464868494197866"/>
    <n v="0.32602318330570412"/>
    <n v="6.5204636661140825"/>
    <n v="12"/>
    <n v="6.0143999999999993"/>
    <n v="3462129.2159999995"/>
  </r>
  <r>
    <s v="ZO553"/>
    <s v="Dlaha metakarpální a falangeální linos ti, anatomická, variabilní úhel, 2/4 otv. T-tvar, tl. 0,8 mm, d. 26,5 mm 26-108-07-09"/>
    <x v="2"/>
    <s v="Z 506_NAHRAD_KOV"/>
    <s v="Umělé tělní náhrady - kovové"/>
    <n v="12"/>
    <n v="5704.44"/>
    <n v="5704.44"/>
    <n v="1"/>
    <n v="5704.44"/>
    <n v="5704.44"/>
    <n v="475.36999999999995"/>
    <n v="5229.07"/>
    <m/>
    <m/>
    <n v="0"/>
  </r>
  <r>
    <s v="ZO554"/>
    <s v="Dlaha metakarpální a falangeální linos ti, anatomická, variabilní úhel, 2/5 otv. T-tvar, tl. 0,8 mm, d. 31,5 mm 26-108-08-09"/>
    <x v="2"/>
    <s v="Z 506_NAHRAD_KOV"/>
    <s v="Umělé tělní náhrady - kovové"/>
    <n v="12"/>
    <n v="5704.46"/>
    <n v="5704.46"/>
    <n v="1"/>
    <n v="5704.46"/>
    <n v="5704.46"/>
    <n v="475.37166666666667"/>
    <n v="5229.0883333333331"/>
    <m/>
    <m/>
    <n v="0"/>
  </r>
  <r>
    <s v="ZO574"/>
    <s v="Dlaha metakarpální a falangeální linos ti, anatomická, variabilní úhel, 2/5 otv., Y-tvar, tl. 1,2 mm, d. 36,5 mm 26-112-05-09"/>
    <x v="2"/>
    <s v="Z 506_NAHRAD_KOV"/>
    <s v="Umělé tělní náhrady - kovové"/>
    <n v="12"/>
    <n v="5704.49"/>
    <n v="5704.49"/>
    <n v="1"/>
    <n v="5704.49"/>
    <n v="5704.49"/>
    <n v="475.37416666666667"/>
    <n v="5229.1158333333333"/>
    <m/>
    <m/>
    <n v="0"/>
  </r>
  <r>
    <s v="ZO607"/>
    <s v="Šroub kortikální ti smart - drive dvouzávitový 1,5 x 8 mm standard, samořezný 26-015-08-91"/>
    <x v="2"/>
    <s v="Z 506_NAHRAD_KOV"/>
    <s v="Umělé tělní náhrady - kovové"/>
    <n v="12"/>
    <n v="591.91"/>
    <n v="591.91"/>
    <n v="2"/>
    <n v="1183.82"/>
    <n v="591.91"/>
    <n v="49.325833333333328"/>
    <n v="542.58416666666665"/>
    <m/>
    <m/>
    <n v="0"/>
  </r>
  <r>
    <s v="ZO608"/>
    <s v="Šroub kortikální ti smart - drive dvouzávitový 1,5 x 9 mm standard, samořezný 26-015-09-91"/>
    <x v="2"/>
    <s v="Z 506_NAHRAD_KOV"/>
    <s v="Umělé tělní náhrady - kovové"/>
    <n v="12"/>
    <n v="591.91"/>
    <n v="591.91"/>
    <n v="3"/>
    <n v="1775.7199999999998"/>
    <n v="591.90666666666664"/>
    <n v="49.325555555555553"/>
    <n v="542.58111111111111"/>
    <m/>
    <m/>
    <n v="0"/>
  </r>
  <r>
    <s v="ZO609"/>
    <s v="Šroub kortikální ti smart - drive dvouzávitový 1,5 x 10 mm standard, samořezný 26-015-10-91"/>
    <x v="2"/>
    <s v="Z 506_NAHRAD_KOV"/>
    <s v="Umělé tělní náhrady - kovové"/>
    <n v="12"/>
    <n v="591.91"/>
    <n v="591.91"/>
    <n v="3"/>
    <n v="1775.7199999999998"/>
    <n v="591.90666666666664"/>
    <n v="49.325555555555553"/>
    <n v="542.58111111111111"/>
    <n v="12"/>
    <n v="576.48"/>
    <n v="1729.44"/>
  </r>
  <r>
    <s v="ZO610"/>
    <s v="Šroub kortikální ti smart - drive dvouzávitový 1,5 x 11 mm standard, samořezný 26-015-11-91"/>
    <x v="2"/>
    <s v="Z 506_NAHRAD_KOV"/>
    <s v="Umělé tělní náhrady - kovové"/>
    <n v="12"/>
    <n v="591.91"/>
    <n v="591.91"/>
    <n v="2"/>
    <n v="1183.82"/>
    <n v="591.91"/>
    <n v="49.325833333333328"/>
    <n v="542.58416666666665"/>
    <m/>
    <m/>
    <n v="0"/>
  </r>
  <r>
    <s v="ZO611"/>
    <s v="Šroub kortikální ti smart - drive dvouzávitový 1,5 x 12 mm standard, samořezný 26-015-12-91"/>
    <x v="2"/>
    <s v="Z 506_NAHRAD_KOV"/>
    <s v="Umělé tělní náhrady - kovové"/>
    <n v="12"/>
    <n v="591.91"/>
    <n v="591.91"/>
    <n v="1"/>
    <n v="591.91"/>
    <n v="591.91"/>
    <n v="49.325833333333328"/>
    <n v="542.58416666666665"/>
    <m/>
    <m/>
    <n v="0"/>
  </r>
  <r>
    <s v="ZO622"/>
    <s v="Šroub kortikální uzamykatelný ti smart - drive dvouzávitový 1,5 x 8 mm multisměrový do 15°, samořezný 26-014-08-91"/>
    <x v="2"/>
    <s v="Z 506_NAHRAD_KOV"/>
    <s v="Umělé tělní náhrady - kovové"/>
    <n v="12"/>
    <n v="1135.17"/>
    <n v="1135.17"/>
    <n v="1"/>
    <n v="1135.17"/>
    <n v="1135.17"/>
    <n v="94.597500000000011"/>
    <n v="1040.5725"/>
    <m/>
    <m/>
    <n v="0"/>
  </r>
  <r>
    <s v="ZO625"/>
    <s v="Šroub kortikální uzamykatelný ti smart - drive dvouzávitový 1,5 x 11 mm multisměrový do 15°, samořezný 26-014-11-91"/>
    <x v="2"/>
    <s v="Z 506_NAHRAD_KOV"/>
    <s v="Umělé tělní náhrady - kovové"/>
    <n v="12"/>
    <n v="1135.17"/>
    <n v="1135.17"/>
    <n v="1"/>
    <n v="1135.17"/>
    <n v="1135.17"/>
    <n v="94.597500000000011"/>
    <n v="1040.5725"/>
    <m/>
    <m/>
    <n v="0"/>
  </r>
  <r>
    <s v="ZO626"/>
    <s v="Šroub kortikální uzamykatelný ti smart - drive dvouzávitový 1,5 x 12 mm multisměrový do 15°, samořezný 26-014-12-91"/>
    <x v="2"/>
    <s v="Z 506_NAHRAD_KOV"/>
    <s v="Umělé tělní náhrady - kovové"/>
    <n v="12"/>
    <n v="1135.1500000000001"/>
    <n v="1135.17"/>
    <n v="4"/>
    <n v="4540.6499999999996"/>
    <n v="1135.1624999999999"/>
    <n v="94.596874999999997"/>
    <n v="1040.565625"/>
    <m/>
    <m/>
    <n v="0"/>
  </r>
  <r>
    <s v="ZO627"/>
    <s v="Šroub kortikální uzamykatelný ti smart - drive dvouzávitový 1,5 x 13 mm multisměrový do 15°, samořezný 26-014-13-91"/>
    <x v="2"/>
    <s v="Z 506_NAHRAD_KOV"/>
    <s v="Umělé tělní náhrady - kovové"/>
    <n v="12"/>
    <n v="1135.17"/>
    <n v="1135.17"/>
    <n v="1"/>
    <n v="1135.17"/>
    <n v="1135.17"/>
    <n v="94.597500000000011"/>
    <n v="1040.5725"/>
    <m/>
    <m/>
    <n v="0"/>
  </r>
  <r>
    <s v="ZO629"/>
    <s v="Šroub kortikální uzamykatelný ti smart - drive dvouzávitový 1,5 x 15 mm multisměrový do 15°, samořezný 26-014-15-91"/>
    <x v="2"/>
    <s v="Z 506_NAHRAD_KOV"/>
    <s v="Umělé tělní náhrady - kovové"/>
    <n v="12"/>
    <n v="1135.17"/>
    <n v="1135.17"/>
    <n v="1"/>
    <n v="1135.17"/>
    <n v="1135.17"/>
    <n v="94.597500000000011"/>
    <n v="1040.5725"/>
    <m/>
    <m/>
    <n v="0"/>
  </r>
  <r>
    <s v="ZO653"/>
    <s v="List pilový RAPID pro vrtačku ACCULAN (Aesculap), 25/5/0,5/0,5 mm, sterilní GC207R"/>
    <x v="0"/>
    <s v="Z 503_OSTAT"/>
    <s v="Ostatní - všeobecný materiál"/>
    <n v="21"/>
    <n v="995.94"/>
    <n v="995.94"/>
    <n v="6"/>
    <n v="5975.63"/>
    <n v="995.93833333333339"/>
    <n v="47.42563492063492"/>
    <n v="948.51269841269846"/>
    <m/>
    <m/>
    <n v="0"/>
  </r>
  <r>
    <s v="ZO716"/>
    <s v="Vrták linos hlavního otvoru zelený 26-153-11-07"/>
    <x v="0"/>
    <s v="Z 503_OSTAT"/>
    <s v="Fréza, vrták"/>
    <n v="21"/>
    <n v="3878.85"/>
    <n v="3878.85"/>
    <n v="1"/>
    <n v="3878.85"/>
    <n v="3878.85"/>
    <n v="184.70714285714286"/>
    <n v="3694.1428571428569"/>
    <m/>
    <m/>
    <n v="0"/>
  </r>
  <r>
    <s v="ZO758"/>
    <s v="Implantát oční drenážní express kovový P200 24203"/>
    <x v="2"/>
    <s v="Z 506_NAHRAD_KOV"/>
    <s v="Umělé tělní náhrady - kovové"/>
    <n v="12"/>
    <n v="12777.65"/>
    <n v="12777.65"/>
    <n v="8"/>
    <n v="102221.19999999998"/>
    <n v="12777.649999999998"/>
    <n v="1064.8041666666666"/>
    <n v="11712.845833333331"/>
    <n v="12"/>
    <n v="12444.32"/>
    <n v="99554.559999999998"/>
  </r>
  <r>
    <s v="ZO760"/>
    <s v="Implantát mandibulární dlaha rekonstrukční MatrixMANDIBLE rovná zlatá 20otvorů tloušťka 2,8 mm 04.503.771"/>
    <x v="34"/>
    <s v="Z 509_ZUBOL"/>
    <s v="Zubolékařský materiál"/>
    <n v="12"/>
    <n v="11258.79"/>
    <n v="11258.79"/>
    <n v="1"/>
    <n v="11258.79"/>
    <n v="11258.79"/>
    <n v="938.23250000000007"/>
    <n v="10320.557500000001"/>
    <m/>
    <m/>
    <n v="0"/>
  </r>
  <r>
    <s v="ZO768"/>
    <s v="Hlava zaslepovací pro Targon PH a H KB615T"/>
    <x v="2"/>
    <s v="Z 506_NAHRAD_KOV"/>
    <s v="Umělé tělní náhrady - kovové"/>
    <n v="12"/>
    <n v="2027.07"/>
    <n v="2188.9899999999998"/>
    <n v="5"/>
    <n v="10297.289999999999"/>
    <n v="2059.4579999999996"/>
    <n v="171.62149999999997"/>
    <n v="1887.8364999999997"/>
    <m/>
    <m/>
    <n v="0"/>
  </r>
  <r>
    <s v="ZO771"/>
    <s v="Implantát zubní Astra Tech Dentsply OsseoSpeed EV S pr.4,8 délka 9 mm 26342"/>
    <x v="34"/>
    <s v="Z 509_ZUBOL"/>
    <s v="Zubolékařský materiál"/>
    <n v="12"/>
    <n v="7471.6"/>
    <n v="7864.84"/>
    <n v="29"/>
    <n v="226379.31999999995"/>
    <n v="7806.1834482758604"/>
    <n v="650.51528735632166"/>
    <n v="7155.6681609195384"/>
    <n v="12"/>
    <n v="7659.67"/>
    <n v="222130.43"/>
  </r>
  <r>
    <s v="ZO773"/>
    <s v="Šroub kompresní DartFire 3,0 mm x 24 mm D2N300-24"/>
    <x v="2"/>
    <s v="Z 506_NAHRAD_KOV"/>
    <s v="Umělé tělní náhrady - kovové"/>
    <n v="12"/>
    <n v="3887"/>
    <n v="3887"/>
    <n v="3"/>
    <n v="11661"/>
    <n v="3887"/>
    <n v="323.91666666666669"/>
    <n v="3563.0833333333335"/>
    <m/>
    <m/>
    <n v="0"/>
  </r>
  <r>
    <s v="ZO775"/>
    <s v="Destička 96 jamek pro stanovení biotinidázy černá Microplate 96W F-Bottom black N-ST bal. á 100 ks 738-0026"/>
    <x v="0"/>
    <s v="Z 503_OSTAT"/>
    <s v="Ostatní - všeobecný materiál"/>
    <n v="21"/>
    <n v="65.64"/>
    <n v="65.64"/>
    <n v="200"/>
    <n v="13128.5"/>
    <n v="65.642499999999998"/>
    <n v="3.1258333333333335"/>
    <n v="62.516666666666666"/>
    <m/>
    <m/>
    <n v="0"/>
  </r>
  <r>
    <s v="ZO784"/>
    <s v="Váleček vhojovací Dentium průměr 4,0mm výška 2,0 mm délka 3,5 mm HAB402035L"/>
    <x v="34"/>
    <s v="Z 509_ZUBOL"/>
    <s v="Zubolékařský materiál"/>
    <n v="21"/>
    <n v="796.8"/>
    <n v="796.8"/>
    <n v="1"/>
    <n v="796.8"/>
    <n v="796.8"/>
    <n v="37.942857142857143"/>
    <n v="758.85714285714278"/>
    <m/>
    <m/>
    <n v="0"/>
  </r>
  <r>
    <s v="ZO786"/>
    <s v="Váleček vhojovací Dentium průměr 5,5mm výška 2,0 mm délka 3,5 mm HAB552035L"/>
    <x v="34"/>
    <s v="Z 509_ZUBOL"/>
    <s v="Zubolékařský materiál"/>
    <n v="21"/>
    <n v="796.8"/>
    <n v="796.8"/>
    <n v="2"/>
    <n v="1593.59"/>
    <n v="796.79499999999996"/>
    <n v="37.942619047619047"/>
    <n v="758.85238095238094"/>
    <m/>
    <m/>
    <n v="0"/>
  </r>
  <r>
    <s v="ZO789"/>
    <s v="Implantát mammární anatomický 550cc 20736-550"/>
    <x v="1"/>
    <s v="Z 515_NAHRAD_OST"/>
    <s v="Umělé tělní náhrady - ostatní"/>
    <n v="12"/>
    <n v="9880"/>
    <n v="9880"/>
    <n v="1"/>
    <n v="9880"/>
    <n v="9880"/>
    <n v="823.33333333333337"/>
    <n v="9056.6666666666661"/>
    <m/>
    <m/>
    <n v="0"/>
  </r>
  <r>
    <s v="ZO805"/>
    <s v="Šroub kanylovaný 6.5 mm L90 (90) samovrtný, titan 408.474"/>
    <x v="2"/>
    <s v="Z 506_NAHRAD_KOV"/>
    <s v="Umělé tělní náhrady - kovové"/>
    <n v="12"/>
    <n v="1505.35"/>
    <n v="1505.35"/>
    <n v="1"/>
    <n v="1505.35"/>
    <n v="1505.35"/>
    <n v="125.44583333333333"/>
    <n v="1379.9041666666667"/>
    <m/>
    <m/>
    <n v="0"/>
  </r>
  <r>
    <s v="ZO806"/>
    <s v="Stříkačka injekční předplněná hydroxypropylmetylceluloza 20 mg/ml OcuCoat 1 x 2 ml  sterilní CC100SL"/>
    <x v="0"/>
    <s v="Z 503_OSTAT"/>
    <s v="Oční klinika - viscoelastický roztok, stříkačky"/>
    <n v="12"/>
    <n v="332.75"/>
    <n v="332.75"/>
    <n v="1140"/>
    <n v="379335"/>
    <n v="332.75"/>
    <n v="27.729166666666668"/>
    <n v="305.02083333333331"/>
    <n v="12"/>
    <n v="308"/>
    <n v="351120"/>
  </r>
  <r>
    <s v="ZO807"/>
    <s v="Stříkačka injekční předplněná hydroxylpropylmetylceluloza 24 mg/ml Pe-Ha-Visco 1 x 2 ml sterilní 40110024"/>
    <x v="0"/>
    <s v="Z 503_OSTAT"/>
    <s v="Oční klinika - viscoelastický roztok, stříkačky"/>
    <n v="12"/>
    <n v="437"/>
    <n v="437"/>
    <n v="120"/>
    <n v="52440"/>
    <n v="437"/>
    <n v="36.416666666666664"/>
    <n v="400.58333333333331"/>
    <n v="12"/>
    <n v="425.6"/>
    <n v="51072"/>
  </r>
  <r>
    <s v="ZO808"/>
    <s v="Stříkačka injekční předplněná kys. hyaluronová sodná sůl 10 mg/1ml  PROVISC Intraocular Viscoelastic Injection sterilní 1 x  0,85 ml 0005690028"/>
    <x v="0"/>
    <s v="Z 503_OSTAT"/>
    <s v="Oční klinika - viscoelastický roztok, stříkačky"/>
    <n v="21"/>
    <n v="362.09"/>
    <n v="362.09"/>
    <n v="30"/>
    <n v="10862.78"/>
    <n v="362.09266666666667"/>
    <n v="17.242507936507938"/>
    <n v="344.85015873015874"/>
    <m/>
    <m/>
    <n v="0"/>
  </r>
  <r>
    <s v="ZO809"/>
    <s v="Stříkačka injekční předplněná modř trypanová 0,15 mg/1ml  MONOBLUE Naf X sterilní 5 x  0,75 ml NafX"/>
    <x v="0"/>
    <s v="Z 503_OSTAT"/>
    <s v="Oční klinika - viscoelastický roztok, stříkačky"/>
    <n v="12"/>
    <n v="1028.5"/>
    <n v="1028.5"/>
    <n v="80"/>
    <n v="82280"/>
    <n v="1028.5"/>
    <n v="85.708333333333329"/>
    <n v="942.79166666666663"/>
    <n v="12"/>
    <n v="952"/>
    <n v="76160"/>
  </r>
  <r>
    <s v="ZO811"/>
    <s v="Proužky diagnostické cholesterol Accutrend bal. á 25 ks 11418262370"/>
    <x v="35"/>
    <s v="Z 505_SKLO_LAB MAT"/>
    <s v="Laboratorní materiál"/>
    <n v="21"/>
    <n v="57.6"/>
    <n v="57.6"/>
    <n v="100"/>
    <n v="5759.6"/>
    <n v="57.596000000000004"/>
    <n v="2.742666666666667"/>
    <n v="54.853333333333339"/>
    <m/>
    <m/>
    <n v="0"/>
  </r>
  <r>
    <s v="ZO819"/>
    <s v="Implantát zubní Astra Tech Dentsply OsseoSpeed EV pr. 4,2 mm délka 8 mm 26321 (25232)"/>
    <x v="34"/>
    <s v="Z 509_ZUBOL"/>
    <s v="Zubolékařský materiál"/>
    <n v="12"/>
    <n v="7864.83"/>
    <n v="7864.84"/>
    <n v="14"/>
    <n v="110107.74999999997"/>
    <n v="7864.8392857142835"/>
    <n v="655.40327380952363"/>
    <n v="7209.4360119047597"/>
    <n v="12"/>
    <n v="7659.67"/>
    <n v="107235.38"/>
  </r>
  <r>
    <s v="ZO825"/>
    <s v="Váleček vhojovací Dentsply EV 4,8 průměr 6,5 mm výška 4,5 mm (25306) I68013029"/>
    <x v="34"/>
    <s v="Z 509_ZUBOL"/>
    <s v="Zubolékařský materiál"/>
    <n v="12"/>
    <n v="1755.01"/>
    <n v="1950"/>
    <n v="11"/>
    <n v="20670.02"/>
    <n v="1879.0927272727274"/>
    <n v="156.59106060606061"/>
    <n v="1722.5016666666668"/>
    <m/>
    <m/>
    <n v="0"/>
  </r>
  <r>
    <s v="ZO833"/>
    <s v="Špička pipetovací Capp Expellplus 1000ul bez filtru FT bal. á 768 ks 5130140"/>
    <x v="35"/>
    <s v="Z 505_SKLO_LAB MAT"/>
    <s v="Laboratorní materiál"/>
    <n v="21"/>
    <n v="2.14"/>
    <n v="2.14"/>
    <n v="3072"/>
    <n v="6582.4"/>
    <n v="2.1427083333333332"/>
    <n v="0.10203373015873016"/>
    <n v="2.0406746031746033"/>
    <m/>
    <m/>
    <n v="0"/>
  </r>
  <r>
    <s v="ZO836"/>
    <s v="Dlaha klínová na glenoid - Wedged Profile Plate AR-8111"/>
    <x v="2"/>
    <s v="Z 506_NAHRAD_KOV"/>
    <s v="Umělé tělní náhrady - kovové"/>
    <n v="12"/>
    <n v="5198.8500000000004"/>
    <n v="5198.8500000000004"/>
    <n v="1"/>
    <n v="5198.8500000000004"/>
    <n v="5198.8500000000004"/>
    <n v="433.23750000000001"/>
    <n v="4765.6125000000002"/>
    <m/>
    <m/>
    <n v="0"/>
  </r>
  <r>
    <s v="ZO845"/>
    <s v="Držák elektrod s dvojitým spínačem - ECH tužka, včetně  jehlové elektrody, prům. 2,38 mm, délka elektrody 70 mm  (F4048), celková délka 3,2 m, kompatibilní s koagulací Erbe, jednorázový, bal. á 50 ks 66F4797AE/ERBE"/>
    <x v="0"/>
    <s v="Z 503_OSTAT"/>
    <s v="Ostatní - všeobecný materiál"/>
    <n v="21"/>
    <n v="90.51"/>
    <n v="90.51"/>
    <n v="50"/>
    <n v="4525.3999999999996"/>
    <n v="90.507999999999996"/>
    <n v="4.3099047619047619"/>
    <n v="86.198095238095235"/>
    <m/>
    <m/>
    <n v="0"/>
  </r>
  <r>
    <s v="ZO852"/>
    <s v="Náhrada kolenního kloubu OXFORD unikompartmentální komponenta femorální vel. Small 166941"/>
    <x v="3"/>
    <s v="Z 518_TEP"/>
    <s v="TEP ortopedie, traumatologie"/>
    <n v="12"/>
    <n v="17250"/>
    <n v="17250"/>
    <n v="3"/>
    <n v="51750"/>
    <n v="17250"/>
    <n v="1437.5"/>
    <n v="15812.5"/>
    <n v="12"/>
    <n v="16800"/>
    <n v="50400"/>
  </r>
  <r>
    <s v="ZO856"/>
    <s v="List pilový 3Ti 90 x 22 / 1,00 mm k systému Acculan 3TI sterilní EZ2210.M81"/>
    <x v="0"/>
    <s v="Z 503_OSTAT"/>
    <s v="Ostatní - všeobecný materiál"/>
    <n v="21"/>
    <n v="1777.49"/>
    <n v="1777.49"/>
    <n v="10"/>
    <n v="17774.900000000001"/>
    <n v="1777.4900000000002"/>
    <n v="84.642380952380961"/>
    <n v="1692.8476190476192"/>
    <m/>
    <m/>
    <n v="0"/>
  </r>
  <r>
    <s v="ZO860"/>
    <s v="Šroub kanylovaný 6.5 mm L95 (95) samovrtný, titan 408.475"/>
    <x v="2"/>
    <s v="Z 506_NAHRAD_KOV"/>
    <s v="Umělé tělní náhrady - kovové"/>
    <n v="12"/>
    <n v="1505.35"/>
    <n v="1505.35"/>
    <n v="2"/>
    <n v="3010.7"/>
    <n v="1505.35"/>
    <n v="125.44583333333333"/>
    <n v="1379.9041666666667"/>
    <m/>
    <m/>
    <n v="0"/>
  </r>
  <r>
    <s v="ZO864"/>
    <s v="Krytí silikonové pěnové mepilex border flex ovál 15 x 19 cm bal. á 5 ks 583400"/>
    <x v="29"/>
    <s v="Z 502_OBVAZ"/>
    <s v="hojení ran - obvazový materiál"/>
    <n v="12"/>
    <n v="280.52999999999997"/>
    <n v="374.02"/>
    <n v="840"/>
    <n v="299937.01999999996"/>
    <n v="357.0678809523809"/>
    <n v="29.755656746031743"/>
    <n v="327.31222420634919"/>
    <n v="12"/>
    <n v="364.20600000000002"/>
    <n v="305933.04000000004"/>
  </r>
  <r>
    <s v="ZO865"/>
    <s v="Krytí silikonové pěnové mepilex border flex 7,8 x 10 cm bal. á 5 ks 583500-00"/>
    <x v="29"/>
    <s v="Z 502_OBVAZ"/>
    <s v="hojení ran - obvazový materiál"/>
    <n v="12"/>
    <n v="97.72"/>
    <n v="105.54"/>
    <n v="720"/>
    <n v="73369.180000000008"/>
    <n v="101.9016388888889"/>
    <n v="8.491803240740742"/>
    <n v="93.40983564814816"/>
    <n v="12"/>
    <n v="102.78450000000001"/>
    <n v="74004.840000000011"/>
  </r>
  <r>
    <s v="ZO869"/>
    <s v="Hadička spojovací irigační 2,0 mm x 410 cm 2 úrovně průtoku k systémům Bie-Air Osseo bal. á 10 ks 1100037-010"/>
    <x v="0"/>
    <s v="Z 503_OSTAT"/>
    <s v="Hadičky spojovací"/>
    <n v="21"/>
    <n v="354.53"/>
    <n v="364.21"/>
    <n v="70"/>
    <n v="25107.499999999996"/>
    <n v="358.67857142857139"/>
    <n v="17.079931972789115"/>
    <n v="341.59863945578229"/>
    <m/>
    <m/>
    <n v="0"/>
  </r>
  <r>
    <s v="ZO873"/>
    <s v="Implantát ramenní náhrada rotátorové manžety šití Fiber Tape 2 mm white blue délka 76,2 cm bal. á 6 ks AR-7237-7"/>
    <x v="33"/>
    <s v="Z 529 SITI"/>
    <s v="Šití"/>
    <n v="12"/>
    <n v="2212.6"/>
    <n v="2212.6"/>
    <n v="42"/>
    <n v="92929.200000000012"/>
    <n v="2212.6000000000004"/>
    <n v="184.38333333333335"/>
    <n v="2028.2166666666669"/>
    <m/>
    <m/>
    <n v="0"/>
  </r>
  <r>
    <s v="ZO876"/>
    <s v="Náhrada kolenního kloubu OXFORD unikompartmentální vložka meniskeální anatomická levá 3 mm 159540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O878"/>
    <s v="Optika KARL STORZ HOPKINS s úhlem pohledu 0° průměr 4 mm délka 18 cm autoklavovatelná 7230 AA"/>
    <x v="4"/>
    <s v="Z 523_STAPLE"/>
    <s v="Optika"/>
    <n v="21"/>
    <n v="24623.5"/>
    <n v="24623.5"/>
    <n v="1"/>
    <n v="24623.5"/>
    <n v="24623.5"/>
    <n v="1172.547619047619"/>
    <n v="23450.952380952382"/>
    <m/>
    <m/>
    <n v="0"/>
  </r>
  <r>
    <s v="ZO890"/>
    <s v="Náhrada kolenního kloubu OXFORD unikompartmentální komponenta femorální vel.medium 166942"/>
    <x v="3"/>
    <s v="Z 518_TEP"/>
    <s v="TEP ortopedie, traumatologie"/>
    <n v="12"/>
    <n v="17250"/>
    <n v="17250"/>
    <n v="14"/>
    <n v="241500"/>
    <n v="17250"/>
    <n v="1437.5"/>
    <n v="15812.5"/>
    <n v="12"/>
    <n v="16800"/>
    <n v="235200"/>
  </r>
  <r>
    <s v="ZO899"/>
    <s v="Fixace k PICC katétru Securacath 5 Fr bal. á 10 ks 400110"/>
    <x v="29"/>
    <s v="Z 502_OBVAZ"/>
    <s v="náplasti - obvazový materiál"/>
    <n v="12"/>
    <n v="934.09"/>
    <n v="934.09"/>
    <n v="40"/>
    <n v="37363.519999999997"/>
    <n v="934.08799999999997"/>
    <n v="77.840666666666664"/>
    <n v="856.24733333333324"/>
    <m/>
    <m/>
    <n v="0"/>
  </r>
  <r>
    <s v="ZO901"/>
    <s v="Šroub Unima Evo 4,5 mm L46 mm krátký závit AA45AG046"/>
    <x v="2"/>
    <s v="Z 506_NAHRAD_KOV"/>
    <s v="Umělé tělní náhrady - kovové"/>
    <n v="12"/>
    <n v="5264.7"/>
    <n v="5264.7"/>
    <n v="2"/>
    <n v="10529.4"/>
    <n v="5264.7"/>
    <n v="438.72499999999997"/>
    <n v="4825.9749999999995"/>
    <m/>
    <m/>
    <n v="0"/>
  </r>
  <r>
    <s v="ZO907"/>
    <s v="Pomůcka k odtažení rtů Optragate Regular bezlatexová bal. á 80 ks 0091611"/>
    <x v="34"/>
    <s v="Z 509_ZUBOL"/>
    <s v="Zubolékařský materiál"/>
    <n v="21"/>
    <n v="32.44"/>
    <n v="38.75"/>
    <n v="640"/>
    <n v="23790.07"/>
    <n v="37.171984375000001"/>
    <n v="1.7700944940476191"/>
    <n v="35.401889880952382"/>
    <m/>
    <m/>
    <n v="0"/>
  </r>
  <r>
    <s v="ZO916"/>
    <s v="Implantát zubní Astra Tech Dentsply OsseoSpeed EV S, pr. 3,6 délka 11mm 26313"/>
    <x v="34"/>
    <s v="Z 509_ZUBOL"/>
    <s v="Zubolékařský materiál"/>
    <n v="12"/>
    <n v="7864.83"/>
    <n v="7864.84"/>
    <n v="8"/>
    <n v="62918.689999999988"/>
    <n v="7864.8362499999985"/>
    <n v="655.40302083333324"/>
    <n v="7209.4332291666651"/>
    <n v="12"/>
    <n v="7659.67"/>
    <n v="61277.36"/>
  </r>
  <r>
    <s v="ZO924"/>
    <s v="Manžeta přetlaková 1000 ml látková komplet P02086"/>
    <x v="0"/>
    <s v="Z 503_OSTAT"/>
    <s v="Ostatní - všeobecný materiál"/>
    <n v="21"/>
    <n v="1161.5999999999999"/>
    <n v="1161.5999999999999"/>
    <n v="4"/>
    <n v="4646.3999999999996"/>
    <n v="1161.5999999999999"/>
    <n v="55.31428571428571"/>
    <n v="1106.2857142857142"/>
    <m/>
    <m/>
    <n v="0"/>
  </r>
  <r>
    <s v="ZO927"/>
    <s v="Rukavice operační latex bez pudru sterilní chemo Sempermed Supreme Plus  vel. 6,5 34652"/>
    <x v="32"/>
    <s v="Z 532 RUK"/>
    <s v="Rukavice sterilní"/>
    <n v="21"/>
    <n v="14.24"/>
    <n v="14.24"/>
    <n v="550"/>
    <n v="7832.9500000000007"/>
    <n v="14.241727272727275"/>
    <n v="0.67817748917748921"/>
    <n v="13.563549783549785"/>
    <m/>
    <m/>
    <n v="0"/>
  </r>
  <r>
    <s v="ZO928"/>
    <s v="Rukavice operační latex bez pudru sterilní chemo Sempermed Supreme Plus  vel. 7,0 34653"/>
    <x v="32"/>
    <s v="Z 532 RUK"/>
    <s v="Rukavice sterilní"/>
    <n v="21"/>
    <n v="14.24"/>
    <n v="14.24"/>
    <n v="400"/>
    <n v="5696.6900000000005"/>
    <n v="14.241725000000001"/>
    <n v="0.678177380952381"/>
    <n v="13.56354761904762"/>
    <m/>
    <m/>
    <n v="0"/>
  </r>
  <r>
    <s v="ZO929"/>
    <s v="Rukavice operační latex bez pudru sterilní chemo Sempermed Supreme Plus vel. 7,5 bal. á 50 ks 34654"/>
    <x v="32"/>
    <s v="Z 532 RUK"/>
    <s v="Rukavice sterilní"/>
    <n v="12"/>
    <n v="14.24"/>
    <n v="14.24"/>
    <n v="700"/>
    <n v="9969.2100000000009"/>
    <n v="14.241728571428572"/>
    <n v="1.1868107142857143"/>
    <n v="13.054917857142858"/>
    <n v="12"/>
    <n v="13.182399999999999"/>
    <n v="9227.68"/>
  </r>
  <r>
    <s v="ZO930"/>
    <s v="Nádoba 100 ml PP 72/62 mm s přiloženým uzávěrem bílé víčko sterilní na tekutý materiál 75.562.105"/>
    <x v="0"/>
    <s v="Z 503_OSTAT"/>
    <s v="Odběrové systémy"/>
    <n v="12"/>
    <n v="5.2"/>
    <n v="5.26"/>
    <n v="20125"/>
    <n v="105790.59999999993"/>
    <n v="5.256675776397512"/>
    <n v="0.43805631469979267"/>
    <n v="4.8186194616977192"/>
    <n v="12"/>
    <n v="4.8719999999999999"/>
    <n v="98049"/>
  </r>
  <r>
    <s v="ZO932"/>
    <s v="Zkumavka 13 ml PP 101/16,5 mm bílý uzávěr sterilní uvnitř bal. á 100 ks 60.540.012"/>
    <x v="0"/>
    <s v="Z 503_OSTAT"/>
    <s v="Odběrové systémy"/>
    <n v="21"/>
    <n v="2.12"/>
    <n v="2.62"/>
    <n v="3300"/>
    <n v="7795.9599999999991"/>
    <n v="2.3624121212121207"/>
    <n v="0.11249581529581527"/>
    <n v="2.2499163059163054"/>
    <n v="21"/>
    <n v="2.3594999999999997"/>
    <n v="7786.3499999999995"/>
  </r>
  <r>
    <s v="ZO933"/>
    <s v="Rukavice operační latex bez pudru sterilní sempermed derma PF vel. 6,0 39471"/>
    <x v="32"/>
    <s v="Z 532 RUK"/>
    <s v="Rukavice sterilní"/>
    <n v="21"/>
    <n v="12.86"/>
    <n v="12.86"/>
    <n v="250"/>
    <n v="3214.3599999999997"/>
    <n v="12.857439999999999"/>
    <n v="0.61225904761904759"/>
    <n v="12.245180952380951"/>
    <m/>
    <m/>
    <n v="0"/>
  </r>
  <r>
    <s v="ZO934"/>
    <s v="Rukavice operační latex bez pudru sterilní sempermed derma PF vel. 6,5 39472"/>
    <x v="32"/>
    <s v="Z 532 RUK"/>
    <s v="Rukavice sterilní"/>
    <n v="21"/>
    <n v="12.86"/>
    <n v="12.86"/>
    <n v="1000"/>
    <n v="12857.420000000002"/>
    <n v="12.857420000000001"/>
    <n v="0.61225809523809527"/>
    <n v="12.245161904761906"/>
    <m/>
    <m/>
    <n v="0"/>
  </r>
  <r>
    <s v="ZO935"/>
    <s v="Rukavice operační latex bez pudru sterilní sempermed derma PF vel. 7,0 39473"/>
    <x v="32"/>
    <s v="Z 532 RUK"/>
    <s v="Rukavice sterilní"/>
    <n v="21"/>
    <n v="12.86"/>
    <n v="12.86"/>
    <n v="1900"/>
    <n v="24429.16"/>
    <n v="12.857452631578948"/>
    <n v="0.61225964912280706"/>
    <n v="12.245192982456141"/>
    <m/>
    <m/>
    <n v="0"/>
  </r>
  <r>
    <s v="ZO936"/>
    <s v="Lahvička BIO-BLUE PLUS 0,15w/v sterilní 1 x 1 ml Blue Plus VIAL"/>
    <x v="0"/>
    <s v="Z 503_OSTAT"/>
    <s v="Stříkačky předplněné"/>
    <n v="21"/>
    <n v="1185.8"/>
    <n v="1185.8"/>
    <n v="35"/>
    <n v="41503"/>
    <n v="1185.8"/>
    <n v="56.466666666666661"/>
    <n v="1129.3333333333333"/>
    <m/>
    <m/>
    <n v="0"/>
  </r>
  <r>
    <s v="ZO937"/>
    <s v="Roztok trypanové modři Contrast Blue 1 x 0,5 ml + kanyla sterilní 1518373"/>
    <x v="0"/>
    <s v="Z 503_OSTAT"/>
    <s v="Ostatní - všeobecný materiál"/>
    <n v="12"/>
    <n v="422.22"/>
    <n v="422.22"/>
    <n v="40"/>
    <n v="16888.89"/>
    <n v="422.22224999999997"/>
    <n v="35.185187499999998"/>
    <n v="387.03706249999999"/>
    <m/>
    <m/>
    <n v="0"/>
  </r>
  <r>
    <s v="ZO939"/>
    <s v="Zkumavka liquor PP 10 ml 15,3 x 92 ml šroubovací víčko sterilní s popisem bal.á 100 ks 62.610.018"/>
    <x v="0"/>
    <s v="Z 503_OSTAT"/>
    <s v="Odběrové systémy"/>
    <n v="12"/>
    <n v="4.78"/>
    <n v="4.96"/>
    <n v="9304"/>
    <n v="45837.250000000015"/>
    <n v="4.9266175838349113"/>
    <n v="0.41055146531957593"/>
    <n v="4.5160661185153357"/>
    <n v="12"/>
    <n v="4.5919999999999996"/>
    <n v="42723.967999999993"/>
  </r>
  <r>
    <s v="ZO948"/>
    <s v="Náústek pro endoskopii jednorázový průměr 16 mm bal. á 10 ks WS-YO-01"/>
    <x v="0"/>
    <s v="Z 503_OSTAT"/>
    <s v="Ostatní - všeobecný materiál"/>
    <n v="21"/>
    <n v="33.76"/>
    <n v="33.76"/>
    <n v="50"/>
    <n v="1687.95"/>
    <n v="33.759"/>
    <n v="1.6075714285714287"/>
    <n v="32.151428571428575"/>
    <m/>
    <m/>
    <n v="0"/>
  </r>
  <r>
    <s v="ZO950"/>
    <s v="Náhrada kolenního kloubu OXFORD unikompartmentální tibiální komponenta pravá mediální 154723"/>
    <x v="3"/>
    <s v="Z 518_TEP"/>
    <s v="TEP ortopedie, traumatologie"/>
    <n v="12"/>
    <n v="11500"/>
    <n v="11500"/>
    <n v="5"/>
    <n v="57500"/>
    <n v="11500"/>
    <n v="958.33333333333337"/>
    <n v="10541.666666666666"/>
    <n v="12"/>
    <n v="11200"/>
    <n v="56000"/>
  </r>
  <r>
    <s v="ZO951"/>
    <s v="Náhrada kolenního kloubu OXFORD unikompartmentální vložka meniskeální anatomická pravá mediální 159575"/>
    <x v="3"/>
    <s v="Z 518_TEP"/>
    <s v="TEP ortopedie, traumatologie"/>
    <n v="12"/>
    <n v="5750"/>
    <n v="5750"/>
    <n v="6"/>
    <n v="34500"/>
    <n v="5750"/>
    <n v="479.16666666666669"/>
    <n v="5270.833333333333"/>
    <m/>
    <m/>
    <n v="0"/>
  </r>
  <r>
    <s v="ZO953"/>
    <s v="Manžeta TK k tonometru rtuťový dětská 2-hadičková 85 a 25 cm zavinovací s balonkem pryžová vložka 9,0 x 15,0 cm textilní obal 10,0 x 45,0 cm KVS M2K 40"/>
    <x v="0"/>
    <s v="Z 503_OSTAT"/>
    <s v="Ostatní - všeobecný materiál"/>
    <n v="21"/>
    <n v="417.45"/>
    <n v="417.45"/>
    <n v="1"/>
    <n v="417.45"/>
    <n v="417.45"/>
    <n v="19.878571428571426"/>
    <n v="397.57142857142856"/>
    <m/>
    <m/>
    <n v="0"/>
  </r>
  <r>
    <s v="ZO986"/>
    <s v="Elektroda pro stimulaci resp. registraci s vývrtkovou jehlou použití hlava 1,2 m /24ks/bal./ DME1001"/>
    <x v="0"/>
    <s v="Z 503_OSTAT"/>
    <s v="Elektrody"/>
    <n v="12"/>
    <n v="109.1"/>
    <n v="109.1"/>
    <n v="168"/>
    <n v="18329.16"/>
    <n v="109.10214285714285"/>
    <n v="9.091845238095237"/>
    <n v="100.01029761904762"/>
    <n v="12"/>
    <n v="100.98729166666668"/>
    <n v="16965.865000000002"/>
  </r>
  <r>
    <s v="ZO994"/>
    <s v="Váleček vhojovací Dentsply EV 3.6 pr. 4.0 mm výška 4.5 mm (25299) 68013007"/>
    <x v="34"/>
    <s v="Z 509_ZUBOL"/>
    <s v="Zubolékařský materiál"/>
    <n v="12"/>
    <n v="1950"/>
    <n v="1950"/>
    <n v="2"/>
    <n v="3900"/>
    <n v="1950"/>
    <n v="162.5"/>
    <n v="1787.5"/>
    <m/>
    <m/>
    <n v="0"/>
  </r>
  <r>
    <s v="ZO995"/>
    <s v="Váleček vhojovací Dentsply EV 4.2 pr. 5.0 mm výška 3.5 mm (25501) I68013016"/>
    <x v="34"/>
    <s v="Z 509_ZUBOL"/>
    <s v="Zubolékařský materiál"/>
    <n v="12"/>
    <n v="1755.01"/>
    <n v="1950"/>
    <n v="7"/>
    <n v="13260.01"/>
    <n v="1894.287142857143"/>
    <n v="157.85726190476191"/>
    <n v="1736.4298809523812"/>
    <n v="12"/>
    <n v="1899.1266666666668"/>
    <n v="13293.886666666667"/>
  </r>
  <r>
    <s v="ZO996"/>
    <s v="Váleček vhojovací Dentsply EV 4.2 pr. 5.0 mm výška 4.5 mm (25302) 68013017"/>
    <x v="34"/>
    <s v="Z 509_ZUBOL"/>
    <s v="Zubolékařský materiál"/>
    <n v="12"/>
    <n v="1755"/>
    <n v="1950"/>
    <n v="39"/>
    <n v="74413.16"/>
    <n v="1908.0297435897437"/>
    <n v="159.00247863247864"/>
    <n v="1749.0272649572651"/>
    <n v="12"/>
    <n v="1899.1279999999999"/>
    <n v="74065.991999999998"/>
  </r>
  <r>
    <s v="ZO997"/>
    <s v="Váleček vhojovací Dentsply EV 4.8 pr. 6.5 mm výška 6.5 mm 25798"/>
    <x v="34"/>
    <s v="Z 509_ZUBOL"/>
    <s v="Zubolékařský materiál"/>
    <n v="12"/>
    <n v="1755.01"/>
    <n v="1950"/>
    <n v="3"/>
    <n v="5460.01"/>
    <n v="1820.0033333333333"/>
    <n v="151.66694444444445"/>
    <n v="1668.3363888888889"/>
    <m/>
    <m/>
    <n v="0"/>
  </r>
  <r>
    <s v="ZP001"/>
    <s v="Kapna otiskovací krátká EV 4.2 pr. 4.6 mm výška 16.5 mm 25518"/>
    <x v="34"/>
    <s v="Z 509_ZUBOL"/>
    <s v="Zubolékařský materiál"/>
    <n v="12"/>
    <n v="1450"/>
    <n v="1450"/>
    <n v="5"/>
    <n v="7250"/>
    <n v="1450"/>
    <n v="120.83333333333333"/>
    <n v="1329.1666666666667"/>
    <m/>
    <m/>
    <n v="0"/>
  </r>
  <r>
    <s v="ZP002"/>
    <s v="Kapna otiskovací krátká EV 4.8 pr. 4.6 mm výška 16.5 mm 25520"/>
    <x v="34"/>
    <s v="Z 509_ZUBOL"/>
    <s v="Zubolékařský materiál"/>
    <n v="12"/>
    <n v="1450"/>
    <n v="1450"/>
    <n v="5"/>
    <n v="7250"/>
    <n v="1450"/>
    <n v="120.83333333333333"/>
    <n v="1329.1666666666667"/>
    <m/>
    <m/>
    <n v="0"/>
  </r>
  <r>
    <s v="ZP006"/>
    <s v="Kapna otiskovací dlouhá EV 4.2 pr. 4.6 mm výška 22 mm 25517"/>
    <x v="34"/>
    <s v="Z 509_ZUBOL"/>
    <s v="Zubolékařský materiál"/>
    <n v="12"/>
    <n v="1450"/>
    <n v="1450"/>
    <n v="5"/>
    <n v="7250"/>
    <n v="1450"/>
    <n v="120.83333333333333"/>
    <n v="1329.1666666666667"/>
    <m/>
    <m/>
    <n v="0"/>
  </r>
  <r>
    <s v="ZP007"/>
    <s v="Kapna otiskovací dlouhá EV 4.8 pr. 4.6 mm výška 22 mm 25519"/>
    <x v="34"/>
    <s v="Z 509_ZUBOL"/>
    <s v="Zubolékařský materiál"/>
    <n v="12"/>
    <n v="1450"/>
    <n v="1450"/>
    <n v="5"/>
    <n v="7250"/>
    <n v="1450"/>
    <n v="120.83333333333333"/>
    <n v="1329.1666666666667"/>
    <m/>
    <m/>
    <n v="0"/>
  </r>
  <r>
    <s v="ZP016"/>
    <s v="Dlaha LCP tibie proximální posteromediální tibiální 3,5 mm 4 otvor. ocel 02.120.704"/>
    <x v="2"/>
    <s v="Z 506_NAHRAD_KOV"/>
    <s v="Umělé tělní náhrady - kovové"/>
    <n v="12"/>
    <n v="7190.95"/>
    <n v="7190.95"/>
    <n v="3"/>
    <n v="21572.85"/>
    <n v="7190.95"/>
    <n v="599.24583333333328"/>
    <n v="6591.7041666666664"/>
    <m/>
    <m/>
    <n v="0"/>
  </r>
  <r>
    <s v="ZP018"/>
    <s v="Krytí hemostatické 4DryField s antiadhezivním účinkem chirurgická jednotka á 5 g včetně aplikačního katetru, bal.á 3 ks, 21.000.05.000,SK0005-EU"/>
    <x v="0"/>
    <s v="Z 503_OSTAT"/>
    <s v="Ostatní - všeobecný materiál"/>
    <n v="12"/>
    <n v="2341.0700000000002"/>
    <n v="3277.5"/>
    <n v="24"/>
    <n v="58995"/>
    <n v="2458.125"/>
    <n v="204.84375"/>
    <n v="2253.28125"/>
    <m/>
    <m/>
    <n v="0"/>
  </r>
  <r>
    <s v="ZP019"/>
    <s v="Rukavice operační latex bez pudru sterilní sempermed derma PF vel. 7,5 39474"/>
    <x v="32"/>
    <s v="Z 532 RUK"/>
    <s v="Rukavice sterilní"/>
    <n v="21"/>
    <n v="12.86"/>
    <n v="12.86"/>
    <n v="500"/>
    <n v="6428.7199999999993"/>
    <n v="12.857439999999999"/>
    <n v="0.61225904761904759"/>
    <n v="12.245180952380951"/>
    <m/>
    <m/>
    <n v="0"/>
  </r>
  <r>
    <s v="ZP020"/>
    <s v="Rukavice operační latex bez pudru sempermed derma PF vel. 8,0 39475"/>
    <x v="32"/>
    <s v="Z 532 RUK"/>
    <s v="Rukavice sterilní"/>
    <n v="21"/>
    <n v="12.86"/>
    <n v="12.86"/>
    <n v="400"/>
    <n v="5142.97"/>
    <n v="12.857425000000001"/>
    <n v="0.61225833333333335"/>
    <n v="12.245166666666668"/>
    <m/>
    <m/>
    <n v="0"/>
  </r>
  <r>
    <s v="ZP024"/>
    <s v="Síťka kýlní extraperitoneální vstřebatelná Vicryl mesh 30 x 30 cm bal. á 3 ks VKMLC"/>
    <x v="1"/>
    <s v="Z 515_NAHRAD_OST"/>
    <s v="Umělé tělní náhrady - ostatní"/>
    <n v="12"/>
    <n v="734.64"/>
    <n v="734.64"/>
    <n v="6"/>
    <n v="4407.8599999999997"/>
    <n v="734.64333333333332"/>
    <n v="61.220277777777774"/>
    <n v="673.42305555555549"/>
    <m/>
    <m/>
    <n v="0"/>
  </r>
  <r>
    <s v="ZP027"/>
    <s v="Šroub kortikální stardrive 2.7 mm 202.884"/>
    <x v="2"/>
    <s v="Z 506_NAHRAD_KOV"/>
    <s v="Umělé tělní náhrady - kovové"/>
    <n v="12"/>
    <n v="414"/>
    <n v="414"/>
    <n v="5"/>
    <n v="2070"/>
    <n v="414"/>
    <n v="34.5"/>
    <n v="379.5"/>
    <m/>
    <m/>
    <n v="0"/>
  </r>
  <r>
    <s v="ZP037"/>
    <s v="Elektroda vakuová - filtr pro EKG vakuový systém Qickels Decapus bal. á 128 ks 675-ACGVACFIL100"/>
    <x v="0"/>
    <s v="Z 503_OSTAT"/>
    <s v="Filtry"/>
    <n v="21"/>
    <n v="17.23"/>
    <n v="17.23"/>
    <n v="128"/>
    <n v="2206"/>
    <n v="17.234375"/>
    <n v="0.82068452380952384"/>
    <n v="16.413690476190474"/>
    <m/>
    <m/>
    <n v="0"/>
  </r>
  <r>
    <s v="ZP038"/>
    <s v="Implantát mandibulární šroub MatrixMANDIBLE LOCK  MatrixMANDIBLE pr. 2.4 x 8 mm 04.503.438.01C"/>
    <x v="34"/>
    <s v="Z 509_ZUBOL"/>
    <s v="Zubolékařský materiál"/>
    <n v="12"/>
    <n v="467.75"/>
    <n v="467.75"/>
    <n v="46"/>
    <n v="21516.550000000003"/>
    <n v="467.75108695652182"/>
    <n v="38.979257246376818"/>
    <n v="428.77182971014497"/>
    <m/>
    <m/>
    <n v="0"/>
  </r>
  <r>
    <s v="ZP039"/>
    <s v="Šroub kortikální samořezný HA 3,5 x 14 mm 397129795231"/>
    <x v="2"/>
    <s v="Z 506_NAHRAD_KOV"/>
    <s v="Umělé tělní náhrady - kovové"/>
    <n v="12"/>
    <n v="183.47"/>
    <n v="183.47"/>
    <n v="10"/>
    <n v="1834.6799999999998"/>
    <n v="183.46799999999999"/>
    <n v="15.289"/>
    <n v="168.179"/>
    <m/>
    <m/>
    <n v="0"/>
  </r>
  <r>
    <s v="ZP040"/>
    <s v="Šroub kortikální samořezný HA 3,5 x 16 mm 397129795241"/>
    <x v="2"/>
    <s v="Z 506_NAHRAD_KOV"/>
    <s v="Umělé tělní náhrady - kovové"/>
    <n v="12"/>
    <n v="183.47"/>
    <n v="183.47"/>
    <n v="3"/>
    <n v="550.41"/>
    <n v="183.47"/>
    <n v="15.289166666666667"/>
    <n v="168.18083333333334"/>
    <m/>
    <m/>
    <n v="0"/>
  </r>
  <r>
    <s v="ZP041"/>
    <s v="Šroub kortikální samořezný HA 3,5 x 46 mm 397129795451"/>
    <x v="2"/>
    <s v="Z 506_NAHRAD_KOV"/>
    <s v="Umělé tělní náhrady - kovové"/>
    <n v="12"/>
    <n v="183.47"/>
    <n v="183.47"/>
    <n v="17"/>
    <n v="3119.0099999999998"/>
    <n v="183.47117647058823"/>
    <n v="15.289264705882353"/>
    <n v="168.18191176470589"/>
    <m/>
    <m/>
    <n v="0"/>
  </r>
  <r>
    <s v="ZP045"/>
    <s v="Šroub kortikální samořezný HA 3,5 x 48 mm 397129795461"/>
    <x v="2"/>
    <s v="Z 506_NAHRAD_KOV"/>
    <s v="Umělé tělní náhrady - kovové"/>
    <n v="12"/>
    <n v="183.47"/>
    <n v="183.47"/>
    <n v="15"/>
    <n v="2752.07"/>
    <n v="183.47133333333335"/>
    <n v="15.289277777777778"/>
    <n v="168.18205555555556"/>
    <m/>
    <m/>
    <n v="0"/>
  </r>
  <r>
    <s v="ZP047"/>
    <s v="Šroub kortikální samořezný HA 3,5 x 60 mm 397129795411"/>
    <x v="2"/>
    <s v="Z 506_NAHRAD_KOV"/>
    <s v="Umělé tělní náhrady - kovové"/>
    <n v="12"/>
    <n v="183.47"/>
    <n v="183.47"/>
    <n v="2"/>
    <n v="366.94"/>
    <n v="183.47"/>
    <n v="15.289166666666667"/>
    <n v="168.18083333333334"/>
    <m/>
    <m/>
    <n v="0"/>
  </r>
  <r>
    <s v="ZP050"/>
    <s v="Rozvěrač rtů pro dospělé bal. á 2 ks HA605450"/>
    <x v="0"/>
    <s v="Z 503_OSTAT"/>
    <s v="Nástroje chirurgické do 1 roku"/>
    <n v="21"/>
    <n v="189.5"/>
    <n v="189.5"/>
    <n v="2"/>
    <n v="379"/>
    <n v="189.5"/>
    <n v="9.0238095238095237"/>
    <n v="180.47619047619048"/>
    <m/>
    <m/>
    <n v="0"/>
  </r>
  <r>
    <s v="ZP051"/>
    <s v="Rozvěrač rtů pro děti bal. á 2 ks 605451"/>
    <x v="0"/>
    <s v="Z 503_OSTAT"/>
    <s v="Nástroje chirurgické do 1 roku"/>
    <n v="21"/>
    <n v="174.5"/>
    <n v="184.5"/>
    <n v="4"/>
    <n v="718"/>
    <n v="179.5"/>
    <n v="8.5476190476190474"/>
    <n v="170.95238095238096"/>
    <m/>
    <m/>
    <n v="0"/>
  </r>
  <r>
    <s v="ZP053"/>
    <s v="Jehla bioptická aspirační pro bronchoskopii 100 x 1,9 mm jehla 12 x 0,8 mm 12 bal. á 10 ks GAN-01-19-100"/>
    <x v="30"/>
    <s v="Z 530 JEHLY"/>
    <s v="Jehly"/>
    <n v="21"/>
    <n v="4520.5200000000004"/>
    <n v="4520.5200000000004"/>
    <n v="10"/>
    <n v="45205.24"/>
    <n v="4520.5239999999994"/>
    <n v="215.2630476190476"/>
    <n v="4305.2609523809515"/>
    <m/>
    <m/>
    <n v="0"/>
  </r>
  <r>
    <s v="ZP065"/>
    <s v="Vrtulka jistící femur spirální čepel pro Expert hřeb femorální retrográdní, délka 80 mm, slitina titanu (TAN), zlatá 04.013.048"/>
    <x v="2"/>
    <s v="Z 506_NAHRAD_KOV"/>
    <s v="Umělé tělní náhrady - kovové"/>
    <n v="12"/>
    <n v="3989.35"/>
    <n v="3989.35"/>
    <n v="1"/>
    <n v="3989.35"/>
    <n v="3989.35"/>
    <n v="332.44583333333333"/>
    <n v="3656.9041666666667"/>
    <m/>
    <m/>
    <n v="0"/>
  </r>
  <r>
    <s v="ZP070"/>
    <s v="Náhrada kolenního kloubu ProSpon komponenta femorální vektor 4+ L Z01180-0400-73046"/>
    <x v="3"/>
    <s v="Z 518_TEP"/>
    <s v="TEP ortopedie, traumatologie"/>
    <n v="12"/>
    <n v="11500"/>
    <n v="11500"/>
    <n v="1"/>
    <n v="11500"/>
    <n v="11500"/>
    <n v="958.33333333333337"/>
    <n v="10541.666666666666"/>
    <m/>
    <m/>
    <n v="0"/>
  </r>
  <r>
    <s v="ZP071"/>
    <s v="Náhrada kolenního kloubu ProSpon vložka tibiální 4+/10L Z01240-0433-72010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P077"/>
    <s v="Zkumavka 15 ml PP 101/16,5 mm bílý šroubový uzávěr sterilní jednotlivě balená, tekutý materiál na bakteriolog. vyšetření 10362/MO/SG/CS "/>
    <x v="0"/>
    <s v="Z 503_OSTAT"/>
    <s v="Odběrové systémy"/>
    <n v="12"/>
    <n v="4.1100000000000003"/>
    <n v="4.1100000000000003"/>
    <n v="6547"/>
    <n v="26852.070000000011"/>
    <n v="4.1014311898579514"/>
    <n v="0.34178593248816264"/>
    <n v="3.7596452573697889"/>
    <m/>
    <m/>
    <n v="0"/>
  </r>
  <r>
    <s v="ZP078"/>
    <s v="Kontejner 25 ml PP šroubový sterilní uzávěr 2680/EST/SG"/>
    <x v="0"/>
    <s v="Z 503_OSTAT"/>
    <s v="Odběrové systémy"/>
    <n v="12"/>
    <n v="3.45"/>
    <n v="3.45"/>
    <n v="15799"/>
    <n v="54476.499999999971"/>
    <n v="3.4480979808848642"/>
    <n v="0.28734149840707202"/>
    <n v="3.1607564824777921"/>
    <m/>
    <m/>
    <n v="0"/>
  </r>
  <r>
    <s v="ZP079"/>
    <s v="Jehla labrální do prošívacího nástroje SureFire Scorpion  AR-13991N-1/5"/>
    <x v="30"/>
    <s v="Z 530 JEHLY"/>
    <s v="Jehly"/>
    <n v="21"/>
    <n v="4450.38"/>
    <n v="4450.38"/>
    <n v="35"/>
    <n v="155763.29999999999"/>
    <n v="4450.38"/>
    <n v="211.92285714285714"/>
    <n v="4238.4571428571426"/>
    <m/>
    <m/>
    <n v="0"/>
  </r>
  <r>
    <s v="ZP081"/>
    <s v="Systém kotvící pro koleno ACL šití Fiber Link Braided Polyblend suture blue  bal. á 12 ks AR-7235_1/12"/>
    <x v="33"/>
    <s v="Z 529 SITI"/>
    <s v="Šití"/>
    <n v="12"/>
    <n v="1901.81"/>
    <n v="1901.81"/>
    <n v="12"/>
    <n v="22821.75"/>
    <n v="1901.8125"/>
    <n v="158.484375"/>
    <n v="1743.328125"/>
    <m/>
    <m/>
    <n v="0"/>
  </r>
  <r>
    <s v="ZP084"/>
    <s v="Katetr pupeční jednocestný 3,5 Fr x 40 cm bal. á 8 ks 1270.03"/>
    <x v="6"/>
    <s v="Z 513_KATETR"/>
    <s v="Katetry"/>
    <n v="21"/>
    <n v="724.79"/>
    <n v="724.79"/>
    <n v="40"/>
    <n v="28991.599999999999"/>
    <n v="724.79"/>
    <n v="34.51380952380952"/>
    <n v="690.27619047619044"/>
    <m/>
    <m/>
    <n v="0"/>
  </r>
  <r>
    <s v="ZP085"/>
    <s v="Katetr pupeční jednocestný 4,0 Fr x 40 cm 1270.04"/>
    <x v="6"/>
    <s v="Z 513_KATETR"/>
    <s v="Katetry"/>
    <n v="21"/>
    <n v="724.79"/>
    <n v="724.79"/>
    <n v="10"/>
    <n v="7247.9"/>
    <n v="724.79"/>
    <n v="34.51380952380952"/>
    <n v="690.27619047619044"/>
    <m/>
    <m/>
    <n v="0"/>
  </r>
  <r>
    <s v="ZP086"/>
    <s v="Katetr pupeční jednocestný 5,0 Fr x 40 cm 1270.05"/>
    <x v="6"/>
    <s v="Z 513_KATETR"/>
    <s v="Katetry"/>
    <n v="21"/>
    <n v="724.79"/>
    <n v="724.79"/>
    <n v="5"/>
    <n v="3623.95"/>
    <n v="724.79"/>
    <n v="34.51380952380952"/>
    <n v="690.27619047619044"/>
    <m/>
    <m/>
    <n v="0"/>
  </r>
  <r>
    <s v="ZP096"/>
    <s v="Drát vodící Charlotte 2,5 mm x 230 mm 44182523"/>
    <x v="2"/>
    <s v="Z 506_NAHRAD_KOV"/>
    <s v="Umělé tělní náhrady - kovové"/>
    <n v="12"/>
    <n v="2936.94"/>
    <n v="2936.94"/>
    <n v="2"/>
    <n v="5873.88"/>
    <n v="2936.94"/>
    <n v="244.745"/>
    <n v="2692.1950000000002"/>
    <m/>
    <m/>
    <n v="0"/>
  </r>
  <r>
    <s v="ZP097"/>
    <s v="Implantát zubní Astra Tech Dentsply OsseoSpeed EV S pr. 4,8 mm délka 11 mm 26343"/>
    <x v="34"/>
    <s v="Z 509_ZUBOL"/>
    <s v="Zubolékařský materiál"/>
    <n v="12"/>
    <n v="7864.83"/>
    <n v="7864.84"/>
    <n v="14"/>
    <n v="110107.73"/>
    <n v="7864.8378571428566"/>
    <n v="655.40315476190472"/>
    <n v="7209.4347023809514"/>
    <m/>
    <m/>
    <n v="0"/>
  </r>
  <r>
    <s v="ZP098"/>
    <s v="Implantát mammární anatomický 275cc 20736-275"/>
    <x v="1"/>
    <s v="Z 515_NAHRAD_OST"/>
    <s v="Umělé tělní náhrady - ostatní"/>
    <n v="12"/>
    <n v="9880"/>
    <n v="9880"/>
    <n v="1"/>
    <n v="9880"/>
    <n v="9880"/>
    <n v="823.33333333333337"/>
    <n v="9056.6666666666661"/>
    <m/>
    <m/>
    <n v="0"/>
  </r>
  <r>
    <s v="ZP101"/>
    <s v="Šroub kortikální samořezný HA 3,5 x 50 mm 397129795391"/>
    <x v="2"/>
    <s v="Z 506_NAHRAD_KOV"/>
    <s v="Umělé tělní náhrady - kovové"/>
    <n v="12"/>
    <n v="183.47"/>
    <n v="183.47"/>
    <n v="24"/>
    <n v="4403.3"/>
    <n v="183.47083333333333"/>
    <n v="15.28923611111111"/>
    <n v="168.18159722222222"/>
    <n v="12"/>
    <n v="178.685"/>
    <n v="4288.4400000000005"/>
  </r>
  <r>
    <s v="ZP104"/>
    <s v="Náhrada kolenního kloubu OXFORD unikompartmentální tibiální komponenta pravá mediální B 154721"/>
    <x v="3"/>
    <s v="Z 518_TEP"/>
    <s v="TEP ortopedie, traumatologie"/>
    <n v="12"/>
    <n v="11500"/>
    <n v="11500"/>
    <n v="2"/>
    <n v="23000"/>
    <n v="11500"/>
    <n v="958.33333333333337"/>
    <n v="10541.666666666666"/>
    <m/>
    <m/>
    <n v="0"/>
  </r>
  <r>
    <s v="ZP110"/>
    <s v="Materiál kostní výplňový membrána Cytoplast Ti-250 25 x 30 mm výztužná neresorbovatelná TI250PL-1"/>
    <x v="34"/>
    <s v="Z 509_ZUBOL"/>
    <s v="Zubolékařský materiál"/>
    <n v="12"/>
    <n v="5933.33"/>
    <n v="5947.5"/>
    <n v="5"/>
    <n v="29695"/>
    <n v="5939"/>
    <n v="494.91666666666669"/>
    <n v="5444.083333333333"/>
    <m/>
    <m/>
    <n v="0"/>
  </r>
  <r>
    <s v="ZP112"/>
    <s v="Materiál fotokompozitní pro bezkovové náhrady Signum ceramis dentin B4 bal. 4g HK66022949"/>
    <x v="34"/>
    <s v="Z 509_ZUBOL"/>
    <s v="Zubolékařský materiál"/>
    <n v="21"/>
    <n v="855"/>
    <n v="855"/>
    <n v="1"/>
    <n v="855"/>
    <n v="855"/>
    <n v="40.714285714285715"/>
    <n v="814.28571428571433"/>
    <m/>
    <m/>
    <n v="0"/>
  </r>
  <r>
    <s v="ZP113"/>
    <s v="Materiál fotokompozitní pro bezkovové náhrady Signum ceramis dentin D4 bal. 4g HK66022956"/>
    <x v="34"/>
    <s v="Z 509_ZUBOL"/>
    <s v="Zubolékařský materiál"/>
    <n v="21"/>
    <n v="855"/>
    <n v="855"/>
    <n v="1"/>
    <n v="855"/>
    <n v="855"/>
    <n v="40.714285714285715"/>
    <n v="814.28571428571433"/>
    <m/>
    <m/>
    <n v="0"/>
  </r>
  <r>
    <s v="ZP114"/>
    <s v="Materiál fotokompozitní pro ušlechtilé i náhradní slitiny náhrad Signum enamel ED bal. 4 g HK66020036"/>
    <x v="34"/>
    <s v="Z 509_ZUBOL"/>
    <s v="Zubolékařský materiál"/>
    <n v="21"/>
    <n v="524"/>
    <n v="524"/>
    <n v="1"/>
    <n v="524"/>
    <n v="524"/>
    <n v="24.952380952380953"/>
    <n v="499.04761904761904"/>
    <m/>
    <m/>
    <n v="0"/>
  </r>
  <r>
    <s v="ZP117"/>
    <s v="Materiál fotokompozitní pro simulaci speciálních detailů Signum creactive maroon bal. 3 g HK66020057"/>
    <x v="34"/>
    <s v="Z 509_ZUBOL"/>
    <s v="Zubolékařský materiál"/>
    <n v="21"/>
    <n v="509.17"/>
    <n v="509.17"/>
    <n v="1"/>
    <n v="509.17"/>
    <n v="509.17"/>
    <n v="24.246190476190478"/>
    <n v="484.92380952380955"/>
    <m/>
    <m/>
    <n v="0"/>
  </r>
  <r>
    <s v="ZP118"/>
    <s v="Materiál fotokompozitní materiál pro simulaci speciálních detailů Signum creactive mango bal. 3 g HK66020053"/>
    <x v="34"/>
    <s v="Z 509_ZUBOL"/>
    <s v="Zubolékařský materiál"/>
    <n v="21"/>
    <n v="509.14"/>
    <n v="509.14"/>
    <n v="1"/>
    <n v="509.14"/>
    <n v="509.14"/>
    <n v="24.244761904761905"/>
    <n v="484.89523809523808"/>
    <m/>
    <m/>
    <n v="0"/>
  </r>
  <r>
    <s v="ZP125"/>
    <s v="Implantát zubní Astra Tech Dentsply OsseoSpeed EV S pr. 3,0mm délka 11 mm (25214) 26303"/>
    <x v="34"/>
    <s v="Z 509_ZUBOL"/>
    <s v="Zubolékařský materiál"/>
    <n v="12"/>
    <n v="7864.84"/>
    <n v="7864.85"/>
    <n v="3"/>
    <n v="23594.53"/>
    <n v="7864.8433333333332"/>
    <n v="655.4036111111111"/>
    <n v="7209.4397222222224"/>
    <m/>
    <m/>
    <n v="0"/>
  </r>
  <r>
    <s v="ZP126"/>
    <s v="Šroub krycí EV 3,0 25280"/>
    <x v="34"/>
    <s v="Z 509_ZUBOL"/>
    <s v="Zubolékařský materiál"/>
    <n v="12"/>
    <n v="1100"/>
    <n v="1100"/>
    <n v="2"/>
    <n v="2200"/>
    <n v="1100"/>
    <n v="91.666666666666671"/>
    <n v="1008.3333333333334"/>
    <m/>
    <m/>
    <n v="0"/>
  </r>
  <r>
    <s v="ZP131"/>
    <s v="Krytí tegaderm i.v. advanced 3,8 cm x 4,5 cm bal. á 100 ks 1680 (náhrada ZG829) - povoleno pouze pro NOVO"/>
    <x v="29"/>
    <s v="Z 502_OBVAZ"/>
    <s v="Obvazový materiál"/>
    <n v="12"/>
    <n v="31.61"/>
    <n v="35.6"/>
    <n v="400"/>
    <n v="13841.3"/>
    <n v="34.603249999999996"/>
    <n v="2.8836041666666663"/>
    <n v="31.719645833333331"/>
    <n v="12"/>
    <n v="34.671799999999998"/>
    <n v="13868.72"/>
  </r>
  <r>
    <s v="ZP133"/>
    <s v="Krytí hemostatické 4DryField s antiadhezivním účinkem chirurgická jednotka á 3 g včetně aplikačního katetru, bal.á 3 ks, SK0003-EU"/>
    <x v="29"/>
    <s v="Z 502_OBVAZ"/>
    <s v="Hemostatikum"/>
    <n v="12"/>
    <n v="2377.0500000000002"/>
    <n v="2377.0500000000002"/>
    <n v="3"/>
    <n v="7131.15"/>
    <n v="2377.0499999999997"/>
    <n v="198.08749999999998"/>
    <n v="2178.9624999999996"/>
    <m/>
    <m/>
    <n v="0"/>
  </r>
  <r>
    <s v="ZP146"/>
    <s v="Náhrada kolenního kloubu OXFORD unikompartmentální vložka meniskeální anatomická pravá mediální Large 159582"/>
    <x v="3"/>
    <s v="Z 518_TEP"/>
    <s v="TEP ortopedie, traumatologie"/>
    <n v="12"/>
    <n v="5750"/>
    <n v="5750"/>
    <n v="4"/>
    <n v="23000"/>
    <n v="5750"/>
    <n v="479.16666666666669"/>
    <n v="5270.833333333333"/>
    <m/>
    <m/>
    <n v="0"/>
  </r>
  <r>
    <s v="ZP147"/>
    <s v="Roztok Citra-Lock 4%, ampule 5 ml bal. á 20 ks ZZ-24060201"/>
    <x v="39"/>
    <s v="Z 525_HEMO"/>
    <s v="Dialyzační roztoky, materiál pro dialýzu"/>
    <n v="12"/>
    <n v="36.909999999999997"/>
    <n v="36.909999999999997"/>
    <n v="500"/>
    <n v="18452.5"/>
    <n v="36.905000000000001"/>
    <n v="3.0754166666666669"/>
    <n v="33.829583333333332"/>
    <n v="12"/>
    <n v="34.160000000000004"/>
    <n v="17080.000000000004"/>
  </r>
  <r>
    <s v="ZP159"/>
    <s v="Sérum proti vypadávání vlasů Dermaheal Stem Crum HL ampulky 5 x 5 ml "/>
    <x v="47"/>
    <s v="Z 547 SAMOPL_KOZNI"/>
    <s v="Samoplátci kožní klinika"/>
    <n v="21"/>
    <n v="3867.77"/>
    <n v="4680"/>
    <n v="5"/>
    <n v="21775.54"/>
    <n v="4355.1080000000002"/>
    <n v="207.38609523809524"/>
    <n v="4147.7219047619046"/>
    <n v="21"/>
    <n v="4680"/>
    <n v="23400"/>
  </r>
  <r>
    <s v="ZP160"/>
    <s v="Kabel světlovodný HP 3,5 x 3000 mm HTT modrý B00-22330-50MO"/>
    <x v="38"/>
    <s v="Z 510_DDHM NAS"/>
    <s v="DHM zdravotnický materiál a nástroje (od 3000 Kč)"/>
    <n v="21"/>
    <n v="8425.4699999999993"/>
    <n v="8425.4699999999993"/>
    <n v="6"/>
    <n v="50552.83"/>
    <n v="8425.4716666666664"/>
    <n v="401.21293650793649"/>
    <n v="8024.25873015873"/>
    <m/>
    <m/>
    <n v="0"/>
  </r>
  <r>
    <s v="ZP163"/>
    <s v="Konektor flocare stupňový pro sondu typu ENLock/sondu s kónusovým konektorem EAN 8716900563904 bal. á 30 ks 589828"/>
    <x v="0"/>
    <s v="Z 503_OSTAT"/>
    <s v="Ostatní - všeobecný materiál"/>
    <n v="12"/>
    <n v="10.38"/>
    <n v="10.69"/>
    <n v="2910"/>
    <n v="30562.639999999992"/>
    <n v="10.502625429553262"/>
    <n v="0.87521878579610524"/>
    <n v="9.6274066437571566"/>
    <n v="12"/>
    <n v="9.8937111111111111"/>
    <n v="28790.699333333334"/>
  </r>
  <r>
    <s v="ZP165"/>
    <s v="Set transfuzní VL TR 00 PVC silikon 285 cm bal. á 30 ks k Agilii M46442800S"/>
    <x v="24"/>
    <s v="Z 528 SETY"/>
    <s v="Sety"/>
    <n v="21"/>
    <n v="48.4"/>
    <n v="48.4"/>
    <n v="270"/>
    <n v="13068"/>
    <n v="48.4"/>
    <n v="2.3047619047619046"/>
    <n v="46.095238095238095"/>
    <m/>
    <m/>
    <n v="0"/>
  </r>
  <r>
    <s v="ZP166"/>
    <s v="Set infuzní VL ON 90 stíněný PUR PP silikon 285 cm bal. á 30 ks k Agilii M46444900S"/>
    <x v="24"/>
    <s v="Z 528 SETY"/>
    <s v="Sety"/>
    <n v="21"/>
    <n v="93.47"/>
    <n v="93.48"/>
    <n v="212"/>
    <n v="19816.2"/>
    <n v="93.47264150943397"/>
    <n v="4.4510781671159032"/>
    <n v="89.021563342318061"/>
    <m/>
    <m/>
    <n v="0"/>
  </r>
  <r>
    <s v="ZP168"/>
    <s v="Adaptér CO2 IRMA jednorázový k plicnímu ventilátoru MONNAL T75 bal. á 5 ks KB020300-5"/>
    <x v="0"/>
    <s v="Z 503_OSTAT"/>
    <s v="Ostatní - všeobecný materiál"/>
    <n v="21"/>
    <n v="692.6"/>
    <n v="692.6"/>
    <n v="35"/>
    <n v="24241.14"/>
    <n v="692.60399999999993"/>
    <n v="32.981142857142856"/>
    <n v="659.62285714285713"/>
    <m/>
    <m/>
    <n v="0"/>
  </r>
  <r>
    <s v="ZP169"/>
    <s v="Ventil výdechový jednorázový k plicnímu ventilátoru MONNAL T75, bal. á 5 ks (pro obj. 1 kus KY694600, bal. 20 ks KY694900) KY694800"/>
    <x v="0"/>
    <s v="Z 503_OSTAT"/>
    <s v="Ostatní - všeobecný materiál"/>
    <n v="21"/>
    <n v="584.42999999999995"/>
    <n v="584.42999999999995"/>
    <n v="10"/>
    <n v="5844.3"/>
    <n v="584.43000000000006"/>
    <n v="27.830000000000002"/>
    <n v="556.6"/>
    <m/>
    <m/>
    <n v="0"/>
  </r>
  <r>
    <s v="ZP170"/>
    <s v="Čidlo výdechové jednorázové k plicnímu ventilátoru MONNAL T7560 bal. á 5 ks (pro obj. 1 kus KY632500, bal. 20 ks KY694500) KY664500"/>
    <x v="0"/>
    <s v="Z 503_OSTAT"/>
    <s v="Senzory, čidla "/>
    <n v="21"/>
    <n v="948.64"/>
    <n v="948.64"/>
    <n v="15"/>
    <n v="14229.599999999999"/>
    <n v="948.63999999999987"/>
    <n v="45.173333333333325"/>
    <n v="903.46666666666658"/>
    <m/>
    <m/>
    <n v="0"/>
  </r>
  <r>
    <s v="ZP173"/>
    <s v="Implantát maxillofaciální dlaha Matrix midface adaptační rovná 20 otv. tloušťka 0,7 mm titan 04.503.376"/>
    <x v="34"/>
    <s v="Z 509_ZUBOL"/>
    <s v="Zubolékařský materiál"/>
    <n v="12"/>
    <n v="3195.71"/>
    <n v="3195.71"/>
    <n v="5"/>
    <n v="15978.55"/>
    <n v="3195.71"/>
    <n v="266.30916666666667"/>
    <n v="2929.4008333333331"/>
    <m/>
    <m/>
    <n v="0"/>
  </r>
  <r>
    <s v="ZP174"/>
    <s v="Držák elektrod s dvojitým spínačem jednorázový  3,2 m přípojný kabel včetně skalpelové elektrody ke koagulaci Valleylab 6600F4797"/>
    <x v="0"/>
    <s v="Z 503_OSTAT"/>
    <s v="Ostatní - všeobecný materiál"/>
    <n v="21"/>
    <n v="60.5"/>
    <n v="66.55"/>
    <n v="2050"/>
    <n v="134915"/>
    <n v="65.81219512195122"/>
    <n v="3.1339140534262486"/>
    <n v="62.678281068524974"/>
    <n v="21"/>
    <n v="66.55"/>
    <n v="136427.5"/>
  </r>
  <r>
    <s v="ZP176"/>
    <s v="Rukavice operační latex bez pudru sterilní nuzone X2 cytostatické vel. 7,5  odolné vůči cytostatikům 9028"/>
    <x v="32"/>
    <s v="Z 532 RUK"/>
    <s v="Rukavice sterilní"/>
    <n v="21"/>
    <n v="32.67"/>
    <n v="32.67"/>
    <n v="50"/>
    <n v="1633.5"/>
    <n v="32.67"/>
    <n v="1.5557142857142858"/>
    <n v="31.114285714285717"/>
    <m/>
    <m/>
    <n v="0"/>
  </r>
  <r>
    <s v="ZP177"/>
    <s v="Páska na léčbu pánevního dna A.M.I.Multi Purpose Sling nevstřebatelná PFR5021"/>
    <x v="1"/>
    <s v="Z 515_NAHRAD_OST"/>
    <s v="Umělé tělní náhrady - ostatní"/>
    <n v="21"/>
    <n v="9196"/>
    <n v="9196"/>
    <n v="2"/>
    <n v="18392"/>
    <n v="9196"/>
    <n v="437.90476190476193"/>
    <n v="8758.0952380952385"/>
    <m/>
    <m/>
    <n v="0"/>
  </r>
  <r>
    <s v="ZP178"/>
    <s v="Kanystr s gelem V.A.C. Ulta INFO 1000 ml bal. á 5 ks pro podtlakovou terapii M8275093/5"/>
    <x v="29"/>
    <s v="Z 502_OBVAZ"/>
    <s v="hojení ran - obvazový materiál"/>
    <n v="12"/>
    <n v="1448.31"/>
    <n v="1448.31"/>
    <n v="15"/>
    <n v="21724.65"/>
    <n v="1448.3100000000002"/>
    <n v="120.69250000000001"/>
    <n v="1327.6175000000001"/>
    <n v="12"/>
    <n v="1410.528"/>
    <n v="21157.920000000002"/>
  </r>
  <r>
    <s v="ZP179"/>
    <s v="Krytí tubifast 25 cm x 10 m 2444"/>
    <x v="29"/>
    <s v="Z 502_OBVAZ"/>
    <s v="hojení ran - obvazový materiál"/>
    <n v="12"/>
    <n v="710.97"/>
    <n v="767.84"/>
    <n v="21"/>
    <n v="15441.05"/>
    <n v="735.28809523809525"/>
    <n v="61.274007936507935"/>
    <n v="674.01408730158732"/>
    <n v="12"/>
    <n v="747.8"/>
    <n v="15703.8"/>
  </r>
  <r>
    <s v="ZP184"/>
    <s v="Dlaha rekonstrukční 3,5 s nízkým profilem 245.910"/>
    <x v="2"/>
    <s v="Z 506_NAHRAD_KOV"/>
    <s v="Umělé tělní náhrady - kovové"/>
    <n v="12"/>
    <n v="7246.15"/>
    <n v="7246.15"/>
    <n v="2"/>
    <n v="14492.3"/>
    <n v="7246.15"/>
    <n v="603.8458333333333"/>
    <n v="6642.3041666666668"/>
    <m/>
    <m/>
    <n v="0"/>
  </r>
  <r>
    <s v="ZP187"/>
    <s v="Lžíce laryngoskopická č. 4 jednorázová kovová McIntosh vláknová optika bal. á 10 ks 810-401-04"/>
    <x v="0"/>
    <s v="Z 503_OSTAT"/>
    <s v="Ostatní - všeobecný materiál"/>
    <n v="21"/>
    <n v="90.75"/>
    <n v="90.75"/>
    <n v="20"/>
    <n v="1815"/>
    <n v="90.75"/>
    <n v="4.3214285714285712"/>
    <n v="86.428571428571431"/>
    <m/>
    <m/>
    <n v="0"/>
  </r>
  <r>
    <s v="ZP199"/>
    <s v="Nádoba na kontaminovaný odpad 30 l PP s víkem 33,5 x 40,0 x 31,8 cm 4430"/>
    <x v="0"/>
    <s v="Z 503_OSTAT"/>
    <s v="Nádoby"/>
    <n v="21"/>
    <n v="268.79000000000002"/>
    <n v="284.35000000000002"/>
    <n v="11"/>
    <n v="3018.9500000000003"/>
    <n v="274.45000000000005"/>
    <n v="13.069047619047621"/>
    <n v="261.38095238095241"/>
    <m/>
    <m/>
    <n v="0"/>
  </r>
  <r>
    <s v="ZP200"/>
    <s v="Krytí-roztok na ošetření ran Aqvitox D s rozprašovačem 500 ml 002745710"/>
    <x v="29"/>
    <s v="Z 502_OBVAZ"/>
    <s v="hojení ran - obvazový materiál"/>
    <n v="12"/>
    <n v="161.01"/>
    <n v="173.94"/>
    <n v="84"/>
    <n v="14122.560000000003"/>
    <n v="168.12571428571431"/>
    <n v="14.010476190476192"/>
    <n v="154.11523809523811"/>
    <n v="12"/>
    <n v="169.4"/>
    <n v="14229.6"/>
  </r>
  <r>
    <s v="ZP203"/>
    <s v="Odsávačka ušní Metal suction tip, oranžová 2,50 mm x 80,00 mm bal. á 30 ks 6066500250"/>
    <x v="0"/>
    <s v="Z 503_OSTAT"/>
    <s v="Ostatní - všeobecný materiál"/>
    <n v="12"/>
    <n v="72.599999999999994"/>
    <n v="72.599999999999994"/>
    <n v="870"/>
    <n v="63162"/>
    <n v="72.599999999999994"/>
    <n v="6.05"/>
    <n v="66.55"/>
    <n v="12"/>
    <n v="67.2"/>
    <n v="58464"/>
  </r>
  <r>
    <s v="ZP208"/>
    <s v="Stříkačka injekční předplněná kys. hyaluronová zasíťovaná PROFHILO 3,2% - 32 mg (H-HA) + 32 mg (L-HA) /2 ml  sterilní 1 x 2 ml"/>
    <x v="47"/>
    <s v="Z 547 SAMOPL_KOZNI"/>
    <s v="Samoplátci kožní klinika"/>
    <n v="21"/>
    <n v="1944"/>
    <n v="2235.6"/>
    <n v="75"/>
    <n v="147258"/>
    <n v="1963.44"/>
    <n v="93.497142857142862"/>
    <n v="1869.9428571428573"/>
    <n v="21"/>
    <n v="2352.2400000000002"/>
    <n v="176418.00000000003"/>
  </r>
  <r>
    <s v="ZP209"/>
    <s v="Nádoba na kontaminovaný ostrý odpad YANNICK BOX MINOR tvar kónický čevené víko 195/98/69 mm 0,8 l, bal. á 120 ks 890.100.108.120"/>
    <x v="0"/>
    <s v="Z 503_OSTAT"/>
    <s v="Nádoby"/>
    <n v="21"/>
    <n v="18.489999999999998"/>
    <n v="18.489999999999998"/>
    <n v="2040"/>
    <n v="37713.03"/>
    <n v="18.486779411764704"/>
    <n v="0.88032282913165261"/>
    <n v="17.606456582633051"/>
    <n v="21"/>
    <n v="17.125499999999999"/>
    <n v="34936.019999999997"/>
  </r>
  <r>
    <s v="ZP210"/>
    <s v="Náhrada kolenního kloubu OXFORD unikompartmentální vložka meniskeální anatomická pravá mediální Large 159584"/>
    <x v="3"/>
    <s v="Z 518_TEP"/>
    <s v="TEP ortopedie, traumatologie"/>
    <n v="12"/>
    <n v="5750"/>
    <n v="5750"/>
    <n v="2"/>
    <n v="11500"/>
    <n v="5750"/>
    <n v="479.16666666666669"/>
    <n v="5270.833333333333"/>
    <m/>
    <m/>
    <n v="0"/>
  </r>
  <r>
    <s v="ZP212"/>
    <s v="Obvaz elastický síťový pruban Tg-fix vel. C paže, noha, loket 25 m 24252"/>
    <x v="29"/>
    <s v="Z 502_OBVAZ"/>
    <s v="obinadla, obvazy, gáza, vata, vložky"/>
    <n v="12"/>
    <n v="79.44"/>
    <n v="92.12"/>
    <n v="970"/>
    <n v="86943.700000000084"/>
    <n v="89.632680412371215"/>
    <n v="7.4693900343642676"/>
    <n v="82.163290378006948"/>
    <m/>
    <m/>
    <n v="0"/>
  </r>
  <r>
    <s v="ZP221"/>
    <s v="Obvaz elastický síťový pruban Tg-fix vel. D větší hlava, slabší trup 25 m 24253"/>
    <x v="29"/>
    <s v="Z 502_OBVAZ"/>
    <s v="obinadla, obvazy, gáza, vata, vložky"/>
    <n v="12"/>
    <n v="115.73"/>
    <n v="144.76"/>
    <n v="202"/>
    <n v="26353.240000000005"/>
    <n v="130.46158415841586"/>
    <n v="10.871798679867988"/>
    <n v="119.58978547854787"/>
    <m/>
    <m/>
    <n v="0"/>
  </r>
  <r>
    <s v="ZP227"/>
    <s v="Šroub kompresní Charlotte 7,0 mm 80 mm x 32 mm závit 44178032"/>
    <x v="2"/>
    <s v="Z 506_NAHRAD_KOV"/>
    <s v="Umělé tělní náhrady - kovové"/>
    <n v="12"/>
    <n v="5462.97"/>
    <n v="5462.97"/>
    <n v="1"/>
    <n v="5462.97"/>
    <n v="5462.97"/>
    <n v="455.2475"/>
    <n v="5007.7224999999999"/>
    <m/>
    <m/>
    <n v="0"/>
  </r>
  <r>
    <s v="ZP230"/>
    <s v="Jehla akupunkturní 0,30 x 40 mm pro MOXSAFE (s-ms) bal. á 100 ks ND-M23"/>
    <x v="30"/>
    <s v="Z 530 JEHLY"/>
    <s v="Jehly"/>
    <n v="21"/>
    <n v="1.3"/>
    <n v="1.3"/>
    <n v="100"/>
    <n v="130"/>
    <n v="1.3"/>
    <n v="6.1904761904761907E-2"/>
    <n v="1.2380952380952381"/>
    <m/>
    <m/>
    <n v="0"/>
  </r>
  <r>
    <s v="ZP231"/>
    <s v="Jehla akupunkturní 0,20 x 15 mm velmi ostré jehličky 5 jehel v 1 plast.trubičce bal. á 500 ks CD5-C31"/>
    <x v="30"/>
    <s v="Z 530 JEHLY"/>
    <s v="Jehly"/>
    <n v="21"/>
    <n v="0.3"/>
    <n v="1.4"/>
    <n v="4000"/>
    <n v="4499.99"/>
    <n v="1.1249974999999999"/>
    <n v="5.3571309523809521E-2"/>
    <n v="1.0714261904761904"/>
    <m/>
    <m/>
    <n v="0"/>
  </r>
  <r>
    <s v="ZP232"/>
    <s v="Jehla akupunkturní 0,25 x 25 mm 5 ks v 1 PP-trubičce bal. á 500 ks CD5-C32   "/>
    <x v="30"/>
    <s v="Z 530 JEHLY"/>
    <s v="Jehly"/>
    <n v="21"/>
    <n v="1.4"/>
    <n v="1.4"/>
    <n v="3000"/>
    <n v="4200.01"/>
    <n v="1.4000033333333335"/>
    <n v="6.6666825396825405E-2"/>
    <n v="1.333336507936508"/>
    <m/>
    <m/>
    <n v="0"/>
  </r>
  <r>
    <s v="ZP234"/>
    <s v="Jehla akupunkturní 0,30 x 60 mm ostré jehly s měděným držátkem a se zaváděcí trubičkou bal. á 100 ks CD-CT35"/>
    <x v="30"/>
    <s v="Z 530 JEHLY"/>
    <s v="Jehly"/>
    <n v="21"/>
    <n v="1.6"/>
    <n v="1.6"/>
    <n v="100"/>
    <n v="160"/>
    <n v="1.6"/>
    <n v="7.6190476190476197E-2"/>
    <n v="1.5238095238095239"/>
    <m/>
    <m/>
    <n v="0"/>
  </r>
  <r>
    <s v="ZP235"/>
    <s v="Jehla akupunkturní 0,20 x 13 mm 5 ks v 1 trubičce bal. á 500 ks PX5-A11"/>
    <x v="30"/>
    <s v="Z 530 JEHLY"/>
    <s v="Jehly"/>
    <n v="21"/>
    <n v="1.6"/>
    <n v="1.6"/>
    <n v="500"/>
    <n v="800"/>
    <n v="1.6"/>
    <n v="7.6190476190476197E-2"/>
    <n v="1.5238095238095239"/>
    <m/>
    <m/>
    <n v="0"/>
  </r>
  <r>
    <s v="ZP236"/>
    <s v="Jehla akupunkturní 0,25 x 25 mm velmi ostré jehly s držátkem z lehkého kovu 5 ks v 1 aplikační trubičce bal. á 500 ks PX5-A12"/>
    <x v="30"/>
    <s v="Z 530 JEHLY"/>
    <s v="Jehly"/>
    <n v="21"/>
    <n v="1.6"/>
    <n v="1.6"/>
    <n v="4500"/>
    <n v="7200.01"/>
    <n v="1.6000022222222223"/>
    <n v="7.6190582010582014E-2"/>
    <n v="1.5238116402116404"/>
    <m/>
    <m/>
    <n v="0"/>
  </r>
  <r>
    <s v="ZP237"/>
    <s v="Jehla akupunkturní 0,22 x 1,5 mm - pozlacené jehličky s oboustranně lepící matnou čtvercovou náplastí bal. á 100 ks ND-GP"/>
    <x v="30"/>
    <s v="Z 530 JEHLY"/>
    <s v="Jehly"/>
    <n v="21"/>
    <n v="2"/>
    <n v="2.5"/>
    <n v="900"/>
    <n v="1900"/>
    <n v="2.1111111111111112"/>
    <n v="0.10052910052910054"/>
    <n v="2.0105820105820107"/>
    <m/>
    <m/>
    <n v="0"/>
  </r>
  <r>
    <s v="ZP239"/>
    <s v="Jehla akupunkturní ušní 0,17 x 7 mm typ &quot;Spinex&quot; bal. á 200 ks (0,16 x 7 mm N-AN7) CD27-0,14 x7"/>
    <x v="30"/>
    <s v="Z 530 JEHLY"/>
    <s v="Jehly"/>
    <n v="21"/>
    <n v="1.3"/>
    <n v="1.3"/>
    <n v="200"/>
    <n v="260"/>
    <n v="1.3"/>
    <n v="6.1904761904761907E-2"/>
    <n v="1.2380952380952381"/>
    <m/>
    <m/>
    <n v="0"/>
  </r>
  <r>
    <s v="ZP242"/>
    <s v="Jehla akupunkturní Semínka VACARIA pro aurikulo-akupresuru na plastikových platíčkách bal. á 100 ks CD-VAC"/>
    <x v="0"/>
    <s v="Z 503_OSTAT"/>
    <s v="Ostatní - všeobecný materiál"/>
    <n v="21"/>
    <n v="1.5"/>
    <n v="1.5"/>
    <n v="300"/>
    <n v="449.99"/>
    <n v="1.4999666666666667"/>
    <n v="7.142698412698413E-2"/>
    <n v="1.4285396825396826"/>
    <m/>
    <m/>
    <n v="0"/>
  </r>
  <r>
    <s v="ZP245"/>
    <s v="Šití GLYCOLON violet HR 12 6/0 USP 45 cm bal. á 24 ks PB40204"/>
    <x v="33"/>
    <s v="Z 529 SITI"/>
    <s v="Šití"/>
    <n v="12"/>
    <n v="105.9"/>
    <n v="105.9"/>
    <n v="24"/>
    <n v="2541.5"/>
    <n v="105.89583333333333"/>
    <n v="8.8246527777777768"/>
    <n v="97.071180555555557"/>
    <m/>
    <m/>
    <n v="0"/>
  </r>
  <r>
    <s v="ZP246"/>
    <s v="Pronikač K-Reamers 025 015 délka 25 mm ISO 015 bal. á 6 ks 002346"/>
    <x v="34"/>
    <s v="Z 509_ZUBOL"/>
    <s v="Zubolékařský materiál"/>
    <n v="21"/>
    <n v="42.35"/>
    <n v="42.35"/>
    <n v="180"/>
    <n v="7623"/>
    <n v="42.35"/>
    <n v="2.0166666666666666"/>
    <n v="40.333333333333336"/>
    <m/>
    <m/>
    <n v="0"/>
  </r>
  <r>
    <s v="ZP248"/>
    <s v="Pilník Files 025 015 délka 25 mm ISO 015, bal. á 6 ks 006996"/>
    <x v="34"/>
    <s v="Z 509_ZUBOL"/>
    <s v="Zubolékařský materiál"/>
    <n v="21"/>
    <n v="42.35"/>
    <n v="42.35"/>
    <n v="240"/>
    <n v="10164"/>
    <n v="42.35"/>
    <n v="2.0166666666666666"/>
    <n v="40.333333333333336"/>
    <m/>
    <m/>
    <n v="0"/>
  </r>
  <r>
    <s v="ZP252"/>
    <s v="Šroub Unima Evo 4,5 mm L50 mm dlouhý závit AA45AH050"/>
    <x v="2"/>
    <s v="Z 506_NAHRAD_KOV"/>
    <s v="Umělé tělní náhrady - kovové"/>
    <n v="12"/>
    <n v="5264.7"/>
    <n v="5264.7"/>
    <n v="2"/>
    <n v="10529.4"/>
    <n v="5264.7"/>
    <n v="438.72499999999997"/>
    <n v="4825.9749999999995"/>
    <m/>
    <m/>
    <n v="0"/>
  </r>
  <r>
    <s v="ZP253"/>
    <s v="Šroub kompresní Charlotte 7,0 mm 80 mm x 16 mm závit 44178016"/>
    <x v="2"/>
    <s v="Z 506_NAHRAD_KOV"/>
    <s v="Umělé tělní náhrady - kovové"/>
    <n v="12"/>
    <n v="5462.97"/>
    <n v="5462.97"/>
    <n v="1"/>
    <n v="5462.97"/>
    <n v="5462.97"/>
    <n v="455.2475"/>
    <n v="5007.7224999999999"/>
    <m/>
    <m/>
    <n v="0"/>
  </r>
  <r>
    <s v="ZP255"/>
    <s v="Katetr k epistaxi SPIGGLE&amp;THEIS se dvěma nezávislými balónky (10 ml, 30 ml) sterilní 3103-0930 (2040200) - nahrazuje ZV871"/>
    <x v="6"/>
    <s v="Z 513_KATETR"/>
    <s v="Katetry"/>
    <n v="21"/>
    <n v="989.18"/>
    <n v="1597.2"/>
    <n v="17"/>
    <n v="21589.670000000002"/>
    <n v="1269.9805882352941"/>
    <n v="60.475266106442575"/>
    <n v="1209.5053221288515"/>
    <m/>
    <m/>
    <n v="0"/>
  </r>
  <r>
    <s v="ZP256"/>
    <s v="Implantát mammární anatomický 495cc 20736-495"/>
    <x v="1"/>
    <s v="Z 515_NAHRAD_OST"/>
    <s v="Umělé tělní náhrady - ostatní"/>
    <n v="12"/>
    <n v="9880"/>
    <n v="9880"/>
    <n v="3"/>
    <n v="29639.99"/>
    <n v="9879.9966666666678"/>
    <n v="823.33305555555569"/>
    <n v="9056.6636111111129"/>
    <m/>
    <m/>
    <n v="0"/>
  </r>
  <r>
    <s v="ZP257"/>
    <s v="Drát vodící Lunderquist  EXTRA STIFF extended zahnutý TSCMG-35-300-E-LESDC"/>
    <x v="12"/>
    <s v="Z 535 KATETR_DIAG"/>
    <s v="Katetry diagnostické"/>
    <n v="12"/>
    <n v="1996.5"/>
    <n v="1996.5"/>
    <n v="5"/>
    <n v="9982.5"/>
    <n v="1996.5"/>
    <n v="166.375"/>
    <n v="1830.125"/>
    <n v="12"/>
    <n v="1848"/>
    <n v="9240"/>
  </r>
  <r>
    <s v="ZP258"/>
    <s v="Sonda flocare pro enterální výživu nasojejunální Bengmark NI TUBE 8 CH/145 cm 003.404.002"/>
    <x v="0"/>
    <s v="Z 503_OSTAT"/>
    <s v="Ostatní - všeobecný materiál"/>
    <n v="12"/>
    <n v="922.76"/>
    <n v="996.58"/>
    <n v="12"/>
    <n v="11663.67"/>
    <n v="971.97249999999997"/>
    <n v="80.997708333333335"/>
    <n v="890.97479166666665"/>
    <n v="12"/>
    <n v="922.45"/>
    <n v="11069.400000000001"/>
  </r>
  <r>
    <s v="ZP259"/>
    <s v="Sonda flocare pro enterální výživu nasojejunální Bengmark NI TUBE 10 CH/145 cm 003.403.947"/>
    <x v="0"/>
    <s v="Z 503_OSTAT"/>
    <s v="Ostatní - všeobecný materiál"/>
    <n v="12"/>
    <n v="791.53"/>
    <n v="854.85"/>
    <n v="98"/>
    <n v="80904.269999999975"/>
    <n v="825.55377551020388"/>
    <n v="68.796147959183656"/>
    <n v="756.75762755102028"/>
    <n v="12"/>
    <n v="791.27"/>
    <n v="77544.459999999992"/>
  </r>
  <r>
    <s v="ZP263"/>
    <s v="Kotvička nevstřebatelná Healix Advance kNOTLESS  (PEEK) pro suturu RC 222334"/>
    <x v="2"/>
    <s v="Z 506_NAHRAD_KOV"/>
    <s v="Umělé tělní náhrady - kovové"/>
    <n v="12"/>
    <n v="4370"/>
    <n v="6599.85"/>
    <n v="2"/>
    <n v="10969.85"/>
    <n v="5484.9250000000002"/>
    <n v="457.07708333333335"/>
    <n v="5027.8479166666666"/>
    <n v="15"/>
    <n v="4600"/>
    <n v="9200"/>
  </r>
  <r>
    <s v="ZP275"/>
    <s v="Implantát zubní BioniQ S5,0/L10 2017.10"/>
    <x v="34"/>
    <s v="Z 509_ZUBOL"/>
    <s v="Zubolékařský materiál"/>
    <n v="12"/>
    <n v="3900.8"/>
    <n v="3900.8"/>
    <n v="1"/>
    <n v="3900.8"/>
    <n v="3900.8"/>
    <n v="325.06666666666666"/>
    <n v="3575.7333333333336"/>
    <m/>
    <m/>
    <n v="0"/>
  </r>
  <r>
    <s v="ZP277"/>
    <s v="Šití safil fialový 0 (3,5) bal. á 36 ks C1048048"/>
    <x v="33"/>
    <s v="Z 529 SITI"/>
    <s v="Šití"/>
    <n v="12"/>
    <n v="81.05"/>
    <n v="81.05"/>
    <n v="252"/>
    <n v="20424.22"/>
    <n v="81.048492063492063"/>
    <n v="6.7540410052910049"/>
    <n v="74.294451058201062"/>
    <m/>
    <m/>
    <n v="0"/>
  </r>
  <r>
    <s v="ZP278"/>
    <s v="Maska resuscitační neonatální ClearFlex economy vel. 00 resterilizovatelná bal. á 1 ks 8848006"/>
    <x v="0"/>
    <s v="Z 503_OSTAT"/>
    <s v="Ostatní - všeobecný materiál"/>
    <n v="21"/>
    <n v="449.41"/>
    <n v="449.41"/>
    <n v="12"/>
    <n v="5392.87"/>
    <n v="449.40583333333331"/>
    <n v="21.400277777777777"/>
    <n v="428.00555555555553"/>
    <m/>
    <m/>
    <n v="0"/>
  </r>
  <r>
    <s v="ZP287"/>
    <s v="Převodník tlakový - držák pro tlakové převodníky TCLIP05 + AD:D13 bal. á 5 ks TCLIP05"/>
    <x v="0"/>
    <s v="Z 503_OSTAT"/>
    <s v="Ostatní - všeobecný materiál"/>
    <n v="21"/>
    <n v="1815"/>
    <n v="1815"/>
    <n v="15"/>
    <n v="27225"/>
    <n v="1815"/>
    <n v="86.428571428571431"/>
    <n v="1728.5714285714287"/>
    <m/>
    <m/>
    <n v="0"/>
  </r>
  <r>
    <s v="ZP288"/>
    <s v="Kanyla ET 5PK 7 mm EMG FLEX k přístroji Cascade Elite bal. á 5 ks 8229970"/>
    <x v="0"/>
    <s v="Z 503_OSTAT"/>
    <s v="Kanyly mimo chirurgické nástroje"/>
    <n v="21"/>
    <n v="2663.27"/>
    <n v="2663.27"/>
    <n v="10"/>
    <n v="26632.720000000001"/>
    <n v="2663.2719999999999"/>
    <n v="126.82247619047618"/>
    <n v="2536.4495238095237"/>
    <m/>
    <m/>
    <n v="0"/>
  </r>
  <r>
    <s v="ZP291"/>
    <s v="Katetr CVC 1 lumen 4 Fr x 20 cm midline Arrow set bal. á 5 ks EU-02041-ML"/>
    <x v="36"/>
    <s v="Z 554 KATETR PICC_MI"/>
    <s v="Katetry PICC + MIDLINE + náplasti+ set"/>
    <n v="21"/>
    <n v="1550"/>
    <n v="1611.99"/>
    <n v="25"/>
    <n v="39059.89"/>
    <n v="1562.3956000000001"/>
    <n v="74.399790476190475"/>
    <n v="1487.9958095238096"/>
    <m/>
    <m/>
    <n v="0"/>
  </r>
  <r>
    <s v="ZP292"/>
    <s v="Katetr CVC 1 lumen 4 Fr x 50 cm PICC POWERPICC SOLO možnost vysokotlakého CT základní set (mikro zaváděcí příslušenství) 6194118"/>
    <x v="36"/>
    <s v="Z 554 KATETR PICC_MI"/>
    <s v="Katetry PICC + MIDLINE + náplasti+ set"/>
    <n v="12"/>
    <n v="2587.5"/>
    <n v="3782.89"/>
    <n v="45"/>
    <n v="122414.45"/>
    <n v="2720.3211111111109"/>
    <n v="226.69342592592591"/>
    <n v="2493.6276851851849"/>
    <m/>
    <m/>
    <n v="0"/>
  </r>
  <r>
    <s v="ZP299"/>
    <s v="Jehla labrální do prošívacího nástroje MultiFire Scorpion při rupturách rotátorové manžety v rameni AR-13995N-1"/>
    <x v="30"/>
    <s v="Z 530 JEHLY"/>
    <s v="Jehly"/>
    <n v="12"/>
    <n v="4450.38"/>
    <n v="4450.38"/>
    <n v="112"/>
    <n v="498442.55999999994"/>
    <n v="4450.3799999999992"/>
    <n v="370.86499999999995"/>
    <n v="4079.5149999999994"/>
    <n v="12"/>
    <n v="4119.3599999999997"/>
    <n v="461368.31999999995"/>
  </r>
  <r>
    <s v="ZP300"/>
    <s v="Škrtidlo se sponou pro dospělé bez latexu modré délka 400 mm 09820-B"/>
    <x v="0"/>
    <s v="Z 503_OSTAT"/>
    <s v="Ostatní - všeobecný materiál"/>
    <n v="21"/>
    <n v="37.51"/>
    <n v="37.51"/>
    <n v="895"/>
    <n v="33571.449999999968"/>
    <n v="37.509999999999962"/>
    <n v="1.7861904761904743"/>
    <n v="35.723809523809486"/>
    <n v="21"/>
    <n v="37.51"/>
    <n v="33571.449999999997"/>
  </r>
  <r>
    <s v="ZP301"/>
    <s v="Obvaz elastický síťový pruban Tg-fix vel. E silnější trup, kyčel, podpaždí 25 m 24254"/>
    <x v="29"/>
    <s v="Z 502_OBVAZ"/>
    <s v="obinadla, obvazy, gáza, vata, vložky"/>
    <n v="12"/>
    <n v="151.12"/>
    <n v="163.16999999999999"/>
    <n v="41"/>
    <n v="6316.4099999999989"/>
    <n v="154.05878048780485"/>
    <n v="12.838231707317071"/>
    <n v="141.22054878048777"/>
    <m/>
    <m/>
    <n v="0"/>
  </r>
  <r>
    <s v="ZP306"/>
    <s v="Krytí-gel na rány DebriEcaSan aquagel 500 ml 2510197"/>
    <x v="29"/>
    <s v="Z 502_OBVAZ"/>
    <s v="hojení ran - obvazový materiál"/>
    <n v="12"/>
    <n v="279.72000000000003"/>
    <n v="305.58999999999997"/>
    <n v="77"/>
    <n v="21937.65"/>
    <n v="284.90454545454548"/>
    <n v="23.742045454545458"/>
    <n v="261.16250000000002"/>
    <n v="12"/>
    <n v="272.428"/>
    <n v="20976.955999999998"/>
  </r>
  <r>
    <s v="ZP307"/>
    <s v="Dlaha LCP tvaru třetiny válce 3.5 mm 4 otvorů, ocel 241.341"/>
    <x v="2"/>
    <s v="Z 506_NAHRAD_KOV"/>
    <s v="Umělé tělní náhrady - kovové"/>
    <n v="12"/>
    <n v="494.5"/>
    <n v="494.5"/>
    <n v="5"/>
    <n v="2472.5"/>
    <n v="494.5"/>
    <n v="41.208333333333336"/>
    <n v="453.29166666666669"/>
    <m/>
    <m/>
    <n v="0"/>
  </r>
  <r>
    <s v="ZP309"/>
    <s v="Těsnění do trokaru Aeskulap silikonové prům. 5,0 mm bal. á 20 ks EK080P"/>
    <x v="0"/>
    <s v="Z 503_OSTAT"/>
    <s v="Ostatní - všeobecný materiál"/>
    <n v="21"/>
    <n v="528.07000000000005"/>
    <n v="528.07000000000005"/>
    <n v="40"/>
    <n v="21122.769999999997"/>
    <n v="528.0692499999999"/>
    <n v="25.146154761904757"/>
    <n v="502.92309523809513"/>
    <m/>
    <m/>
    <n v="0"/>
  </r>
  <r>
    <s v="ZP313"/>
    <s v="Optika INNOVIEW s úhlem pohledu 70° průměr 4 mm délka 175 mm autoklávovatelná B30-0040-00"/>
    <x v="4"/>
    <s v="Z 523_STAPLE"/>
    <s v="Optika"/>
    <n v="21"/>
    <n v="35344.400000000001"/>
    <n v="35344.400000000001"/>
    <n v="5"/>
    <n v="176722.00999999998"/>
    <n v="35344.401999999995"/>
    <n v="1683.0667619047617"/>
    <n v="33661.335238095235"/>
    <m/>
    <m/>
    <n v="0"/>
  </r>
  <r>
    <s v="ZP326"/>
    <s v="Sprej chladivý Cryos (KELEN) - syntetický led 200 ml 735477"/>
    <x v="29"/>
    <s v="Z 502_OBVAZ"/>
    <s v="hojení ran - obvazový materiál"/>
    <n v="21"/>
    <n v="111.33"/>
    <n v="120.4"/>
    <n v="4"/>
    <n v="472.52"/>
    <n v="118.13"/>
    <n v="5.6252380952380951"/>
    <n v="112.50476190476191"/>
    <m/>
    <m/>
    <n v="0"/>
  </r>
  <r>
    <s v="ZP327"/>
    <s v="Tyčinka na bradavice Lapis – Čertův Kamínek,Stilus Argenti Nitrici (tyčinka dusičnanu stříbrného) balení 1 tyčinka 709959"/>
    <x v="29"/>
    <s v="Z 502_OBVAZ"/>
    <s v="hojení ran - obvazový materiál"/>
    <n v="21"/>
    <n v="131.01"/>
    <n v="131.01"/>
    <n v="5"/>
    <n v="655.03"/>
    <n v="131.006"/>
    <n v="6.2383809523809521"/>
    <n v="124.76761904761905"/>
    <m/>
    <m/>
    <n v="0"/>
  </r>
  <r>
    <s v="ZP328"/>
    <s v="Krytí hemostatické traumacel FAM trium 2,5 x 5 cm bal. á 10 ks 10131"/>
    <x v="29"/>
    <s v="Z 502_OBVAZ"/>
    <s v="Hemostatikum"/>
    <n v="21"/>
    <n v="0"/>
    <n v="859.68"/>
    <n v="130"/>
    <n v="73072.86"/>
    <n v="562.09892307692303"/>
    <n v="26.766615384615381"/>
    <n v="535.33230769230761"/>
    <m/>
    <m/>
    <n v="0"/>
  </r>
  <r>
    <s v="ZP333"/>
    <s v="Šroub kompresní Charlotte 7,0 mm 60 mm x 16 mm 44176016"/>
    <x v="2"/>
    <s v="Z 506_NAHRAD_KOV"/>
    <s v="Umělé tělní náhrady - kovové"/>
    <n v="12"/>
    <n v="5462.97"/>
    <n v="5462.97"/>
    <n v="1"/>
    <n v="5462.97"/>
    <n v="5462.97"/>
    <n v="455.2475"/>
    <n v="5007.7224999999999"/>
    <m/>
    <m/>
    <n v="0"/>
  </r>
  <r>
    <s v="ZP340"/>
    <s v="Zátka hřebu Phoenix pro artrodézu hlezna 14-444180"/>
    <x v="2"/>
    <s v="Z 506_NAHRAD_KOV"/>
    <s v="Umělé tělní náhrady - kovové"/>
    <n v="12"/>
    <n v="1399.99"/>
    <n v="1512"/>
    <n v="5"/>
    <n v="7223.98"/>
    <n v="1444.7959999999998"/>
    <n v="120.39966666666665"/>
    <n v="1324.3963333333331"/>
    <n v="12"/>
    <n v="1472.55"/>
    <n v="7362.75"/>
  </r>
  <r>
    <s v="ZP341"/>
    <s v="Šroub kortikální zajišťovací pro Phoenix 5,0 mm x 26 mm 14-405026"/>
    <x v="2"/>
    <s v="Z 506_NAHRAD_KOV"/>
    <s v="Umělé tělní náhrady - kovové"/>
    <n v="12"/>
    <n v="1026"/>
    <n v="1026"/>
    <n v="2"/>
    <n v="2051.9899999999998"/>
    <n v="1025.9949999999999"/>
    <n v="85.49958333333332"/>
    <n v="940.49541666666653"/>
    <m/>
    <m/>
    <n v="0"/>
  </r>
  <r>
    <s v="ZP342"/>
    <s v="Šroub kortikální zajišťovací pro Phoenix 5,0 mm x 40 mm 14-405040"/>
    <x v="2"/>
    <s v="Z 506_NAHRAD_KOV"/>
    <s v="Umělé tělní náhrady - kovové"/>
    <n v="12"/>
    <n v="950.01"/>
    <n v="1026"/>
    <n v="3"/>
    <n v="2926.01"/>
    <n v="975.3366666666667"/>
    <n v="81.278055555555554"/>
    <n v="894.05861111111119"/>
    <m/>
    <m/>
    <n v="0"/>
  </r>
  <r>
    <s v="ZP343"/>
    <s v="Šroub kortikální zajišťovací pro Phoenix 5,0 mm x 85 mm 14-405085"/>
    <x v="2"/>
    <s v="Z 506_NAHRAD_KOV"/>
    <s v="Umělé tělní náhrady - kovové"/>
    <n v="12"/>
    <n v="950"/>
    <n v="950"/>
    <n v="1"/>
    <n v="950"/>
    <n v="950"/>
    <n v="79.166666666666671"/>
    <n v="870.83333333333337"/>
    <m/>
    <m/>
    <n v="0"/>
  </r>
  <r>
    <s v="ZP355"/>
    <s v="Šroub spongiózní 6.5 mm 216.070"/>
    <x v="2"/>
    <s v="Z 506_NAHRAD_KOV"/>
    <s v="Umělé tělní náhrady - kovové"/>
    <n v="12"/>
    <n v="347.3"/>
    <n v="347.3"/>
    <n v="1"/>
    <n v="347.3"/>
    <n v="347.3"/>
    <n v="28.941666666666666"/>
    <n v="318.35833333333335"/>
    <m/>
    <m/>
    <n v="0"/>
  </r>
  <r>
    <s v="ZP366"/>
    <s v="Vak odběrový na plnou krev 4 komorový 450 ml s filtrem QUADRUPLE BAGS LEUKOFLEX 450 ml LCRD bal. á 12 ks LQT6280LU"/>
    <x v="24"/>
    <s v="Z 528 SETY"/>
    <s v="Odběrové systémy transfúzní odd."/>
    <n v="12"/>
    <n v="598.95000000000005"/>
    <n v="598.95000000000005"/>
    <n v="3420"/>
    <n v="2048409"/>
    <n v="598.95000000000005"/>
    <n v="49.912500000000001"/>
    <n v="549.03750000000002"/>
    <n v="12"/>
    <n v="554.4"/>
    <n v="1896048"/>
  </r>
  <r>
    <s v="ZP378"/>
    <s v="Jehelec peánový tvrdokovový mayo-hegar 160 mm b397132910097"/>
    <x v="0"/>
    <s v="Z 503_OSTAT"/>
    <s v="Nástroje chirurgické do 1 roku"/>
    <n v="21"/>
    <n v="1470.15"/>
    <n v="1470.15"/>
    <n v="5"/>
    <n v="7350.75"/>
    <n v="1470.15"/>
    <n v="70.007142857142867"/>
    <n v="1400.1428571428573"/>
    <m/>
    <m/>
    <n v="0"/>
  </r>
  <r>
    <s v="ZP379"/>
    <s v="Nůž na kataraktu Crescent 2,3 mm jednorázový bal. á 6 ks 8065990002"/>
    <x v="0"/>
    <s v="Z 503_OSTAT"/>
    <s v="Nástroje chirurgické do 1 roku"/>
    <n v="21"/>
    <n v="254.1"/>
    <n v="254.1"/>
    <n v="12"/>
    <n v="3049.2"/>
    <n v="254.1"/>
    <n v="12.1"/>
    <n v="242"/>
    <m/>
    <m/>
    <n v="0"/>
  </r>
  <r>
    <s v="ZP382"/>
    <s v="Váleček vhojovací Dentsply EV 4,8 pr. 5.0, 3,5 mm 25502"/>
    <x v="34"/>
    <s v="Z 509_ZUBOL"/>
    <s v="Zubolékařský materiál"/>
    <n v="12"/>
    <n v="1755.01"/>
    <n v="1950"/>
    <n v="5"/>
    <n v="9360.01"/>
    <n v="1872.002"/>
    <n v="156.00016666666667"/>
    <n v="1716.0018333333333"/>
    <m/>
    <m/>
    <n v="0"/>
  </r>
  <r>
    <s v="ZP385"/>
    <s v="Svorka na roušky backhaus s kuličkou, 140 mm, zahnutá, neperforující, tupý BF464R"/>
    <x v="0"/>
    <s v="Z 503_OSTAT"/>
    <s v="Nástroje chirurgické do 1 roku"/>
    <n v="21"/>
    <n v="1121.77"/>
    <n v="1121.77"/>
    <n v="5"/>
    <n v="5608.83"/>
    <n v="1121.7660000000001"/>
    <n v="53.417428571428573"/>
    <n v="1068.3485714285714"/>
    <m/>
    <m/>
    <n v="0"/>
  </r>
  <r>
    <s v="ZP387"/>
    <s v="Manžeta přetlaková 1000 ml látková PINK komplet. P00749"/>
    <x v="0"/>
    <s v="Z 503_OSTAT"/>
    <s v="Ostatní - všeobecný materiál"/>
    <n v="21"/>
    <n v="1161.5999999999999"/>
    <n v="1161.5999999999999"/>
    <n v="9"/>
    <n v="10454.399999999998"/>
    <n v="1161.5999999999997"/>
    <n v="55.314285714285703"/>
    <n v="1106.285714285714"/>
    <m/>
    <m/>
    <n v="0"/>
  </r>
  <r>
    <s v="ZP391"/>
    <s v="Dlaha na KO Recos úhlově stabilní levá 26-166-41-09"/>
    <x v="2"/>
    <s v="Z 506_NAHRAD_KOV"/>
    <s v="Umělé tělní náhrady - kovové"/>
    <n v="12"/>
    <n v="6977.12"/>
    <n v="6977.17"/>
    <n v="2"/>
    <n v="13954.29"/>
    <n v="6977.1450000000004"/>
    <n v="581.42875000000004"/>
    <n v="6395.7162500000004"/>
    <m/>
    <m/>
    <n v="0"/>
  </r>
  <r>
    <s v="ZP393"/>
    <s v="Set pro enterální výživu flocare gravity pack set ENFit (APA 3386399) 586460"/>
    <x v="24"/>
    <s v="Z 528 SETY"/>
    <s v="Sety"/>
    <n v="21"/>
    <n v="163.97"/>
    <n v="170.53"/>
    <n v="90"/>
    <n v="15150.61"/>
    <n v="168.34011111111113"/>
    <n v="8.016195767195768"/>
    <n v="160.32391534391536"/>
    <m/>
    <m/>
    <n v="0"/>
  </r>
  <r>
    <s v="ZP394"/>
    <s v="Kleště bioptické 2,3 mm x 120 cm bal. á 10 ks  (NBF13-11023120) EBF43-11023120"/>
    <x v="4"/>
    <s v="Z 523_STAPLE"/>
    <s v="Staplery, endosk., extraktory"/>
    <n v="12"/>
    <n v="240.79"/>
    <n v="240.79"/>
    <n v="320"/>
    <n v="77052.800000000003"/>
    <n v="240.79000000000002"/>
    <n v="20.065833333333334"/>
    <n v="220.72416666666669"/>
    <n v="12"/>
    <n v="222.88"/>
    <n v="71321.600000000006"/>
  </r>
  <r>
    <s v="ZP417"/>
    <s v="Dlaha LCP tvaru třetiny válce 5 otvorů 241.351"/>
    <x v="2"/>
    <s v="Z 506_NAHRAD_KOV"/>
    <s v="Umělé tělní náhrady - kovové"/>
    <n v="12"/>
    <n v="494.5"/>
    <n v="494.5"/>
    <n v="1"/>
    <n v="494.5"/>
    <n v="494.5"/>
    <n v="41.208333333333336"/>
    <n v="453.29166666666669"/>
    <m/>
    <m/>
    <n v="0"/>
  </r>
  <r>
    <s v="ZP418"/>
    <s v="Šroub schanzův samovrtný pr. 5,0mm 250 / 80 mm 294.788"/>
    <x v="2"/>
    <s v="Z 506_NAHRAD_KOV"/>
    <s v="Umělé tělní náhrady - kovové"/>
    <n v="12"/>
    <n v="1306.4000000000001"/>
    <n v="1306.4000000000001"/>
    <n v="20"/>
    <n v="26128"/>
    <n v="1306.4000000000001"/>
    <n v="108.86666666666667"/>
    <n v="1197.5333333333333"/>
    <m/>
    <m/>
    <n v="0"/>
  </r>
  <r>
    <s v="ZP420"/>
    <s v="Náhrada kolenního kloubu OXFORD unikompartmentální vložka meniskeální anatomická small left 5 mm 159542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P421"/>
    <s v="Náhrada kolenního kloubu OXFORD unikompartmentální vložka meniskeální anatomická levá mediální 154720"/>
    <x v="3"/>
    <s v="Z 518_TEP"/>
    <s v="TEP ortopedie, traumatologie"/>
    <n v="12"/>
    <n v="11500"/>
    <n v="11500"/>
    <n v="1"/>
    <n v="11500"/>
    <n v="11500"/>
    <n v="958.33333333333337"/>
    <n v="10541.666666666666"/>
    <m/>
    <m/>
    <n v="0"/>
  </r>
  <r>
    <s v="ZP435"/>
    <s v="Nůžky chirurgické hrotnaté, 130 mm, nerez ocel, jednorázové, sterilní, bal. á 25 ks 991083  "/>
    <x v="0"/>
    <s v="Z 503_OSTAT"/>
    <s v="Nástroje chirurgické do 1 roku"/>
    <n v="21"/>
    <n v="49"/>
    <n v="49.01"/>
    <n v="225"/>
    <n v="11026.140000000003"/>
    <n v="49.005066666666679"/>
    <n v="2.3335746031746036"/>
    <n v="46.671492063492074"/>
    <m/>
    <m/>
    <n v="0"/>
  </r>
  <r>
    <s v="ZP441"/>
    <s v="Víko kontejneru premilline 1/1 s integrovaným filtrem zelené 593 x 294 x 37 mm JP103"/>
    <x v="38"/>
    <s v="Z 510_DDHM NAS"/>
    <s v="DHM zdravotnický materiál a nástroje (od 3000 Kč)"/>
    <n v="21"/>
    <n v="16715.54"/>
    <n v="16715.55"/>
    <n v="2"/>
    <n v="33431.089999999997"/>
    <n v="16715.544999999998"/>
    <n v="795.97833333333324"/>
    <n v="15919.566666666666"/>
    <m/>
    <m/>
    <n v="0"/>
  </r>
  <r>
    <s v="ZP454"/>
    <s v="Nůžky chirurgické rovné hrotnaté 130 mm 397113080010"/>
    <x v="0"/>
    <s v="Z 503_OSTAT"/>
    <s v="Nástroje chirurgické do 1 roku"/>
    <n v="21"/>
    <n v="408.38"/>
    <n v="408.38"/>
    <n v="33"/>
    <n v="13476.380000000001"/>
    <n v="408.37515151515157"/>
    <n v="19.446435786435789"/>
    <n v="388.92871572871576"/>
    <m/>
    <m/>
    <n v="0"/>
  </r>
  <r>
    <s v="ZP458"/>
    <s v="Krytí COM 30 textilie obvazová kombinovaná 10 x 7,5 cm bal á 10 ks 140-1075 COM 30"/>
    <x v="29"/>
    <s v="Z 502_OBVAZ"/>
    <s v="obinadla, obvazy, gáza, vata, vložky"/>
    <n v="12"/>
    <n v="57.93"/>
    <n v="64.099999999999994"/>
    <n v="20"/>
    <n v="1220.32"/>
    <n v="61.015999999999998"/>
    <n v="5.0846666666666662"/>
    <n v="55.931333333333335"/>
    <m/>
    <m/>
    <n v="0"/>
  </r>
  <r>
    <s v="ZP464"/>
    <s v="Kleště střevní JUDD-ALLIS  3 x 4 zuby 200 mm EA026R"/>
    <x v="0"/>
    <s v="Z 503_OSTAT"/>
    <s v="Nástroje chirurgické do 1 roku"/>
    <n v="21"/>
    <n v="3629.06"/>
    <n v="3629.06"/>
    <n v="2"/>
    <n v="7258.12"/>
    <n v="3629.06"/>
    <n v="172.81238095238095"/>
    <n v="3456.2476190476191"/>
    <m/>
    <m/>
    <n v="0"/>
  </r>
  <r>
    <s v="ZP486"/>
    <s v="Lžička ostrá trepanační vel.1 3 mm 165 mm 397125080160"/>
    <x v="0"/>
    <s v="Z 503_OSTAT"/>
    <s v="Nástroje chirurgické do 1 roku"/>
    <n v="21"/>
    <n v="458.47"/>
    <n v="458.47"/>
    <n v="3"/>
    <n v="1375.41"/>
    <n v="458.47"/>
    <n v="21.831904761904763"/>
    <n v="436.63809523809527"/>
    <m/>
    <m/>
    <n v="0"/>
  </r>
  <r>
    <s v="ZP492"/>
    <s v="Pinzeta anatomická 200 mm 397114080040"/>
    <x v="0"/>
    <s v="Z 503_OSTAT"/>
    <s v="Nástroje chirurgické do 1 roku"/>
    <n v="21"/>
    <n v="274.73"/>
    <n v="408.38"/>
    <n v="4"/>
    <n v="1366.21"/>
    <n v="341.55250000000001"/>
    <n v="16.264404761904764"/>
    <n v="325.28809523809525"/>
    <m/>
    <m/>
    <n v="0"/>
  </r>
  <r>
    <s v="ZP509"/>
    <s v="Pinzeta UH sterilní I0600"/>
    <x v="0"/>
    <s v="Z 503_OSTAT"/>
    <s v="Ostatní - všeobecný materiál"/>
    <n v="12"/>
    <n v="1.8"/>
    <n v="1.83"/>
    <n v="14879"/>
    <n v="27042.86"/>
    <n v="1.8175186504469387"/>
    <n v="0.1514598875372449"/>
    <n v="1.6660587629096939"/>
    <n v="21"/>
    <n v="1.8270999999999999"/>
    <n v="27185.420900000001"/>
  </r>
  <r>
    <s v="ZP511"/>
    <s v="Elektroda k EMG nalepovací jednorázová  Deymed s konektorem TouchProof 1,5 x 0,7mm délka kabelu 8 cm bal. á 12 ks 97-153"/>
    <x v="0"/>
    <s v="Z 503_OSTAT"/>
    <s v="Elektrody"/>
    <n v="21"/>
    <n v="37.61"/>
    <n v="40.72"/>
    <n v="96"/>
    <n v="3801.26"/>
    <n v="39.596458333333338"/>
    <n v="1.8855456349206352"/>
    <n v="37.710912698412706"/>
    <m/>
    <m/>
    <n v="0"/>
  </r>
  <r>
    <s v="ZP515"/>
    <s v="Fréza k miniinvazivním operacím hlezna MICA Shannon RECTA 2,0 x 20 mm WGSMI0011(57SR0220)"/>
    <x v="0"/>
    <s v="Z 503_OSTAT"/>
    <s v="Fréza, vrták"/>
    <n v="21"/>
    <n v="8228"/>
    <n v="8228"/>
    <n v="2"/>
    <n v="16456"/>
    <n v="8228"/>
    <n v="391.8095238095238"/>
    <n v="7836.1904761904761"/>
    <m/>
    <m/>
    <n v="0"/>
  </r>
  <r>
    <s v="ZP517"/>
    <s v="Šroub k miniinvazivním operacím hlezna MICA 4,0 x 52 mm sterilní 57S34052"/>
    <x v="2"/>
    <s v="Z 506_NAHRAD_KOV"/>
    <s v="Umělé tělní náhrady - kovové"/>
    <n v="12"/>
    <n v="5638.45"/>
    <n v="5638.45"/>
    <n v="1"/>
    <n v="5638.45"/>
    <n v="5638.45"/>
    <n v="469.87083333333334"/>
    <n v="5168.5791666666664"/>
    <m/>
    <m/>
    <n v="0"/>
  </r>
  <r>
    <s v="ZP519"/>
    <s v="Drát K k miniinvazivním operacím hlezna MICA 0,9 x 150 mm DSDS1009 (22.28.009)"/>
    <x v="2"/>
    <s v="Z 506_NAHRAD_KOV"/>
    <s v="Umělé tělní náhrady - kovové"/>
    <n v="12"/>
    <n v="471.5"/>
    <n v="471.5"/>
    <n v="44"/>
    <n v="20746"/>
    <n v="471.5"/>
    <n v="39.291666666666664"/>
    <n v="432.20833333333331"/>
    <m/>
    <m/>
    <n v="0"/>
  </r>
  <r>
    <s v="ZP545"/>
    <s v="Čepelka skalpelová č. 10 - Swann Morton bal. á 100 ks G0100"/>
    <x v="0"/>
    <s v="Z 503_OSTAT"/>
    <s v="Ostatní - všeobecný materiál"/>
    <n v="12"/>
    <n v="2.98"/>
    <n v="2.98"/>
    <n v="2400"/>
    <n v="7143.8399999999983"/>
    <n v="2.9765999999999995"/>
    <n v="0.24804999999999996"/>
    <n v="2.7285499999999994"/>
    <n v="12"/>
    <n v="2.7551999999999999"/>
    <n v="6612.48"/>
  </r>
  <r>
    <s v="ZP546"/>
    <s v="Čepelka skalpelová č. 11 - Swann Morton bal. á 100 ks G0101"/>
    <x v="0"/>
    <s v="Z 503_OSTAT"/>
    <s v="Ostatní - všeobecný materiál"/>
    <n v="12"/>
    <n v="2.98"/>
    <n v="2.98"/>
    <n v="4900"/>
    <n v="14585.349999999995"/>
    <n v="2.9766020408163256"/>
    <n v="0.24805017006802713"/>
    <n v="2.7285518707482983"/>
    <n v="12"/>
    <n v="2.7551999999999999"/>
    <n v="13500.48"/>
  </r>
  <r>
    <s v="ZP547"/>
    <s v="Čepelka skalpelová č. 15 - Swann Morton bal. á 100 ks G0103"/>
    <x v="0"/>
    <s v="Z 503_OSTAT"/>
    <s v="Ostatní - všeobecný materiál"/>
    <n v="12"/>
    <n v="2.98"/>
    <n v="2.98"/>
    <n v="5000"/>
    <n v="14882.999999999996"/>
    <n v="2.9765999999999995"/>
    <n v="0.24804999999999996"/>
    <n v="2.7285499999999994"/>
    <n v="12"/>
    <n v="2.7551999999999999"/>
    <n v="13776"/>
  </r>
  <r>
    <s v="ZP550"/>
    <s v="Páska retrakční silikonová žlutá (surgical loop) 750 mm x 2,5 mm bal. á 24 ks B1095536"/>
    <x v="0"/>
    <s v="Z 503_OSTAT"/>
    <s v="Ostatní - všeobecný materiál"/>
    <n v="12"/>
    <n v="91.41"/>
    <n v="91.41"/>
    <n v="168"/>
    <n v="15357.3"/>
    <n v="91.412499999999994"/>
    <n v="7.6177083333333329"/>
    <n v="83.794791666666669"/>
    <n v="12"/>
    <n v="91.412499999999994"/>
    <n v="15357.3"/>
  </r>
  <r>
    <s v="ZP551"/>
    <s v="Páska retrakční silikonová červená (surgical loop) 750 mm x 2,5 mm bal. á 24 ks B1095510"/>
    <x v="0"/>
    <s v="Z 503_OSTAT"/>
    <s v="Ostatní - všeobecný materiál"/>
    <n v="12"/>
    <n v="85.43"/>
    <n v="85.43"/>
    <n v="96"/>
    <n v="8201.48"/>
    <n v="85.432083333333324"/>
    <n v="7.119340277777777"/>
    <n v="78.312743055555543"/>
    <n v="12"/>
    <n v="85.432083333333324"/>
    <n v="8201.48"/>
  </r>
  <r>
    <s v="ZP553"/>
    <s v="Pinzeta COLIBRI 5 mm tying platform celková délka 75 mm 63031"/>
    <x v="38"/>
    <s v="Z 510_DDHM NAS"/>
    <s v="DHM zdravotnický materiál a nástroje (od 3000 Kč)"/>
    <n v="21"/>
    <n v="9941.73"/>
    <n v="9941.73"/>
    <n v="2"/>
    <n v="19883.45"/>
    <n v="9941.7250000000004"/>
    <n v="473.41547619047623"/>
    <n v="9468.3095238095248"/>
    <m/>
    <m/>
    <n v="0"/>
  </r>
  <r>
    <s v="ZP554"/>
    <s v="Jehelec jemný BARRAQUER zahnutý 9 mm bez zámku délka 134 mm 73021"/>
    <x v="38"/>
    <s v="Z 510_DDHM NAS"/>
    <s v="DHM zdravotnický materiál a nástroje (od 3000 Kč)"/>
    <n v="21"/>
    <n v="5139.72"/>
    <n v="5139.72"/>
    <n v="4"/>
    <n v="20558.87"/>
    <n v="5139.7174999999997"/>
    <n v="244.74845238095236"/>
    <n v="4894.9690476190472"/>
    <m/>
    <m/>
    <n v="0"/>
  </r>
  <r>
    <s v="ZP556"/>
    <s v="Pinzeta vazací  McPherson Tying rovná platforma 4 mm celková délka 83 mm E1815 S"/>
    <x v="38"/>
    <s v="Z 510_DDHM NAS"/>
    <s v="DHM zdravotnický materiál a nástroje (od 3000 Kč)"/>
    <n v="21"/>
    <n v="4164.09"/>
    <n v="4164.09"/>
    <n v="15"/>
    <n v="62461.41"/>
    <n v="4164.0940000000001"/>
    <n v="198.29019047619047"/>
    <n v="3965.8038095238094"/>
    <m/>
    <m/>
    <n v="0"/>
  </r>
  <r>
    <s v="ZP560"/>
    <s v="Baňka Erlenmeyerova kuželová úzká 3 000 ml VTRB632411119952"/>
    <x v="35"/>
    <s v="Z 505_SKLO_LAB MAT"/>
    <s v="Laboratorní sklo"/>
    <n v="21"/>
    <n v="792.55"/>
    <n v="792.55"/>
    <n v="5"/>
    <n v="3962.75"/>
    <n v="792.55"/>
    <n v="37.740476190476187"/>
    <n v="754.80952380952374"/>
    <m/>
    <m/>
    <n v="0"/>
  </r>
  <r>
    <s v="ZP567"/>
    <s v="Aplikátor klipů HORIZON open S žlutý zahnutý 150 mm 137061"/>
    <x v="0"/>
    <s v="Z 503_OSTAT"/>
    <s v="Klipovače, klipy"/>
    <n v="21"/>
    <n v="2293.5"/>
    <n v="2293.5"/>
    <n v="2"/>
    <n v="4586.99"/>
    <n v="2293.4949999999999"/>
    <n v="109.21404761904762"/>
    <n v="2184.2809523809524"/>
    <n v="21"/>
    <n v="2293.4899999999998"/>
    <n v="4586.9799999999996"/>
  </r>
  <r>
    <s v="ZP569"/>
    <s v="Klip HORIZON S žlutý 30 x 6 klipů bal. á 180 ks 1200"/>
    <x v="0"/>
    <s v="Z 503_OSTAT"/>
    <s v="Klipovače, klipy"/>
    <n v="12"/>
    <n v="143.63999999999999"/>
    <n v="143.63999999999999"/>
    <n v="180"/>
    <n v="25854.3"/>
    <n v="143.63499999999999"/>
    <n v="11.969583333333333"/>
    <n v="131.66541666666666"/>
    <m/>
    <m/>
    <n v="0"/>
  </r>
  <r>
    <s v="ZP570"/>
    <s v="Šroub kortikální 2,5 x 24 mm A-5700.24/1"/>
    <x v="2"/>
    <s v="Z 506_NAHRAD_KOV"/>
    <s v="Umělé tělní náhrady - kovové"/>
    <n v="12"/>
    <n v="657.8"/>
    <n v="657.8"/>
    <n v="1"/>
    <n v="657.8"/>
    <n v="657.8"/>
    <n v="54.816666666666663"/>
    <n v="602.98333333333335"/>
    <n v="12"/>
    <n v="640.64"/>
    <n v="640.64"/>
  </r>
  <r>
    <s v="ZP592"/>
    <s v="Vak pro parenterální výživu TPN EVA 1000 ml bal á 50 ks (E1310OD) E3010OD"/>
    <x v="0"/>
    <s v="Z 503_OSTAT"/>
    <s v="Lékárna - oddělení přípravy sterilních léčiv"/>
    <n v="21"/>
    <n v="0"/>
    <n v="92.542599999999993"/>
    <n v="200"/>
    <n v="18351.669999999998"/>
    <n v="91.758349999999993"/>
    <n v="4.3694452380952375"/>
    <n v="87.388904761904755"/>
    <m/>
    <m/>
    <n v="0"/>
  </r>
  <r>
    <s v="ZP593"/>
    <s v="Míchadlo magnetické PTFE tyčinkové hladké 25 x 6 mm Z1331850019757"/>
    <x v="35"/>
    <s v="Z 505_SKLO_LAB MAT"/>
    <s v="Laboratorní materiál"/>
    <n v="21"/>
    <n v="85.91"/>
    <n v="85.91"/>
    <n v="2"/>
    <n v="171.82"/>
    <n v="85.91"/>
    <n v="4.0909523809523805"/>
    <n v="81.819047619047609"/>
    <m/>
    <m/>
    <n v="0"/>
  </r>
  <r>
    <s v="ZP597"/>
    <s v="Šroub kortikální smart-drive 2.5 x 13 mm 26-906-13-09"/>
    <x v="2"/>
    <s v="Z 506_NAHRAD_KOV"/>
    <s v="Umělé tělní náhrady - kovové"/>
    <n v="12"/>
    <n v="680.69"/>
    <n v="680.7"/>
    <n v="9"/>
    <n v="6126.2"/>
    <n v="680.68888888888887"/>
    <n v="56.724074074074075"/>
    <n v="623.96481481481476"/>
    <m/>
    <m/>
    <n v="0"/>
  </r>
  <r>
    <s v="ZP599"/>
    <s v="Kanyla k oxygenátoru venózní perfuzní jednostupňová ohebná DLP 22Fr bal. á 10 ks 68122"/>
    <x v="0"/>
    <s v="Z 503_OSTAT"/>
    <s v="Kanyly mimo chirurgické nástroje"/>
    <n v="21"/>
    <n v="834.9"/>
    <n v="834.9"/>
    <n v="10"/>
    <n v="8349"/>
    <n v="834.9"/>
    <n v="39.757142857142853"/>
    <n v="795.14285714285711"/>
    <m/>
    <m/>
    <n v="0"/>
  </r>
  <r>
    <s v="ZP600"/>
    <s v="Kanyla k oxygenátoru venózní perfuzní jednostupňová ohebná DLP 24Fr bal. á 10 ks 68124"/>
    <x v="0"/>
    <s v="Z 503_OSTAT"/>
    <s v="Kanyly mimo chirurgické nástroje"/>
    <n v="21"/>
    <n v="834.9"/>
    <n v="834.9"/>
    <n v="20"/>
    <n v="16698"/>
    <n v="834.9"/>
    <n v="39.757142857142853"/>
    <n v="795.14285714285711"/>
    <m/>
    <m/>
    <n v="0"/>
  </r>
  <r>
    <s v="ZP601"/>
    <s v="Kanyla k oxygenátoru venózní perfuzní jednostupňová ohebná DLP 26Fr bal. á 10 ks 68126"/>
    <x v="0"/>
    <s v="Z 503_OSTAT"/>
    <s v="Kanyly mimo chirurgické nástroje"/>
    <n v="12"/>
    <n v="834.9"/>
    <n v="834.9"/>
    <n v="30"/>
    <n v="25047"/>
    <n v="834.9"/>
    <n v="69.575000000000003"/>
    <n v="765.32499999999993"/>
    <m/>
    <m/>
    <n v="0"/>
  </r>
  <r>
    <s v="ZP602"/>
    <s v="Kanyla k oxygenátoru venózní perfuzní jednostupňová ohebná DLP 28Fr bal. á 10 ks 68128"/>
    <x v="0"/>
    <s v="Z 503_OSTAT"/>
    <s v="Kanyly mimo chirurgické nástroje"/>
    <n v="21"/>
    <n v="834.9"/>
    <n v="834.9"/>
    <n v="50"/>
    <n v="41745"/>
    <n v="834.9"/>
    <n v="39.757142857142853"/>
    <n v="795.14285714285711"/>
    <m/>
    <m/>
    <n v="0"/>
  </r>
  <r>
    <s v="ZP603"/>
    <s v="Kanyla k oxygenátoru venózní perfuzní jednostupňová ohebná DLP 30Fr bal. á 10 ks 68130"/>
    <x v="0"/>
    <s v="Z 503_OSTAT"/>
    <s v="Kanyly mimo chirurgické nástroje"/>
    <n v="21"/>
    <n v="834.9"/>
    <n v="834.9"/>
    <n v="40"/>
    <n v="33396"/>
    <n v="834.9"/>
    <n v="39.757142857142853"/>
    <n v="795.14285714285711"/>
    <m/>
    <m/>
    <n v="0"/>
  </r>
  <r>
    <s v="ZP604"/>
    <s v="Kanyla k oxygenátoru venózní perfuzní jednostupňová ohebná DLP 32Fr bal. á 10 ks 68132"/>
    <x v="0"/>
    <s v="Z 503_OSTAT"/>
    <s v="Kanyly mimo chirurgické nástroje"/>
    <n v="12"/>
    <n v="834.9"/>
    <n v="834.9"/>
    <n v="20"/>
    <n v="16698"/>
    <n v="834.9"/>
    <n v="69.575000000000003"/>
    <n v="765.32499999999993"/>
    <m/>
    <m/>
    <n v="0"/>
  </r>
  <r>
    <s v="ZP605"/>
    <s v="Kanyla k oxygenátoru venózní perfuzní jednostupňová ohebná DLP 34Fr bal. á 10 ks 68134"/>
    <x v="0"/>
    <s v="Z 503_OSTAT"/>
    <s v="Kanyly mimo chirurgické nástroje"/>
    <n v="21"/>
    <n v="834.9"/>
    <n v="834.9"/>
    <n v="10"/>
    <n v="8349"/>
    <n v="834.9"/>
    <n v="39.757142857142853"/>
    <n v="795.14285714285711"/>
    <m/>
    <m/>
    <n v="0"/>
  </r>
  <r>
    <s v="ZP607"/>
    <s v="Katetr ablační RFA BARRX 360 EXPRESS k léčbě Barretova jícnu balonkový (Barrx™ RFA Self Sizing Balloon Catheter) 64082"/>
    <x v="6"/>
    <s v="Z 513_KATETR"/>
    <s v="Katetry"/>
    <n v="21"/>
    <n v="71995"/>
    <n v="71995"/>
    <n v="10"/>
    <n v="719950"/>
    <n v="71995"/>
    <n v="3428.3333333333335"/>
    <n v="68566.666666666672"/>
    <m/>
    <m/>
    <n v="0"/>
  </r>
  <r>
    <s v="ZP611"/>
    <s v="Špička pipetovací UTIP 200 ul BULK LOW-RETENTION bal. á 1000 ks 613-5624"/>
    <x v="35"/>
    <s v="Z 505_SKLO_LAB MAT"/>
    <s v="Laboratorní materiál"/>
    <n v="21"/>
    <n v="0.35"/>
    <n v="0.36"/>
    <n v="20000"/>
    <n v="7084.7900000000009"/>
    <n v="0.35423950000000004"/>
    <n v="1.686854761904762E-2"/>
    <n v="0.33737095238095244"/>
    <m/>
    <m/>
    <n v="0"/>
  </r>
  <r>
    <s v="ZP613"/>
    <s v="Šroub kompresní DartFire 3,0 mm x 22 mm D2N300-22"/>
    <x v="2"/>
    <s v="Z 506_NAHRAD_KOV"/>
    <s v="Umělé tělní náhrady - kovové"/>
    <n v="12"/>
    <n v="3887"/>
    <n v="3887"/>
    <n v="6"/>
    <n v="23322"/>
    <n v="3887"/>
    <n v="323.91666666666669"/>
    <n v="3563.0833333333335"/>
    <m/>
    <m/>
    <n v="0"/>
  </r>
  <r>
    <s v="ZP621"/>
    <s v="Manžeta TK k tonometru DURASHOCK DS54 FlexiPort® bez hadičky a konektoru velikost 11 dospělá 25 - 34 cm 805011000"/>
    <x v="0"/>
    <s v="Z 503_OSTAT"/>
    <s v="Ostatní - všeobecný materiál"/>
    <n v="21"/>
    <n v="847"/>
    <n v="847"/>
    <n v="2"/>
    <n v="1694"/>
    <n v="847"/>
    <n v="40.333333333333336"/>
    <n v="806.66666666666663"/>
    <m/>
    <m/>
    <n v="0"/>
  </r>
  <r>
    <s v="ZP623"/>
    <s v="Tampon sterilní odběrový Flogswab nylon v plastové tubě bal. á 100 ks 552C"/>
    <x v="35"/>
    <s v="Z 505_SKLO_LAB MAT"/>
    <s v="Laboratorní materiál"/>
    <n v="21"/>
    <n v="26.17"/>
    <n v="26.17"/>
    <n v="100"/>
    <n v="2617.23"/>
    <n v="26.1723"/>
    <n v="1.2463"/>
    <n v="24.925999999999998"/>
    <m/>
    <m/>
    <n v="0"/>
  </r>
  <r>
    <s v="ZP625"/>
    <s v="Klička Brucker/Messroghli Supra Loop  120 x 85 mm jednorázová 26183MC"/>
    <x v="4"/>
    <s v="Z 523_STAPLE"/>
    <s v="Staplery, endosk., extraktory"/>
    <n v="21"/>
    <n v="3192.83"/>
    <n v="3257.36"/>
    <n v="16"/>
    <n v="51472.43"/>
    <n v="3217.026875"/>
    <n v="153.19175595238096"/>
    <n v="3063.8351190476192"/>
    <m/>
    <m/>
    <n v="0"/>
  </r>
  <r>
    <s v="ZP628"/>
    <s v="Kanyla TS PORTEX Bivona silikonová s nafukovací manžetou Tight to Shaft vel. 8 vniř. prům. 8,0 mm vnější prům. 11 mm délka 88 mm resterilizovatelná 670180"/>
    <x v="0"/>
    <s v="Z 503_OSTAT"/>
    <s v="Kanyly mimo chirurgické nástroje"/>
    <n v="12"/>
    <n v="1521.45"/>
    <n v="1521.45"/>
    <n v="3"/>
    <n v="4564.3500000000004"/>
    <n v="1521.45"/>
    <n v="126.78750000000001"/>
    <n v="1394.6625000000001"/>
    <m/>
    <m/>
    <n v="0"/>
  </r>
  <r>
    <s v="ZP629"/>
    <s v="Kanyla TS PORTEX Bivona silikonová s nafukovací manžetou Tight to Shaft vel. 7 vniř. prům. 7,0 mm vnější prům. 10 mm délka 80 mm resterilizovatelná 670170"/>
    <x v="0"/>
    <s v="Z 503_OSTAT"/>
    <s v="Kanyly mimo chirurgické nástroje"/>
    <n v="12"/>
    <n v="1521.45"/>
    <n v="1521.45"/>
    <n v="2"/>
    <n v="3042.9"/>
    <n v="1521.45"/>
    <n v="126.78750000000001"/>
    <n v="1394.6625000000001"/>
    <m/>
    <m/>
    <n v="0"/>
  </r>
  <r>
    <s v="ZP630"/>
    <s v="Kanyla TS PORTEX Blue Line Ultra sada - nízkotlaká manžeta 2 vnitřní kanyly čistící kartáček vel. 7 vniř. prům. 7,0 mm vnější prům. 10,5 mm délka 70 mm jednorázová 101/810/070"/>
    <x v="0"/>
    <s v="Z 503_OSTAT"/>
    <s v="Kanyly mimo chirurgické nástroje"/>
    <n v="12"/>
    <n v="741.52"/>
    <n v="1081"/>
    <n v="8"/>
    <n v="6950.5999999999995"/>
    <n v="868.82499999999993"/>
    <n v="72.402083333333323"/>
    <n v="796.42291666666665"/>
    <m/>
    <m/>
    <n v="0"/>
  </r>
  <r>
    <s v="ZP636"/>
    <s v="Dlaha pro zkrácení ulny a radia TI 7 otvorů dlouhá L 90 mm 26-166-70-09"/>
    <x v="2"/>
    <s v="Z 506_NAHRAD_KOV"/>
    <s v="Umělé tělní náhrady - kovové"/>
    <n v="12"/>
    <n v="7728"/>
    <n v="7728"/>
    <n v="2"/>
    <n v="15456"/>
    <n v="7728"/>
    <n v="644"/>
    <n v="7084"/>
    <m/>
    <m/>
    <n v="0"/>
  </r>
  <r>
    <s v="ZP637"/>
    <s v="Cement kostní palacos  LV - 40 dlouhotuhnoucí bal. 1 x 40 g 66017788"/>
    <x v="0"/>
    <s v="Z 503_OSTAT"/>
    <s v="Cement kostní"/>
    <n v="12"/>
    <n v="1610"/>
    <n v="1610"/>
    <n v="6"/>
    <n v="9660"/>
    <n v="1610"/>
    <n v="134.16666666666666"/>
    <n v="1475.8333333333333"/>
    <m/>
    <m/>
    <n v="0"/>
  </r>
  <r>
    <s v="ZP643"/>
    <s v="Katetr CVC 2 lumen 5,5 Fr x 50 cm PICC Arrow with Chlorag+ard Technology set bal. á 5 ks CDA-45052-HPK1A"/>
    <x v="36"/>
    <s v="Z 554 KATETR PICC_MI"/>
    <s v="Katetry PICC + MIDLINE + náplasti+ set"/>
    <n v="21"/>
    <n v="4368.43"/>
    <n v="4368.43"/>
    <n v="5"/>
    <n v="21842.13"/>
    <n v="4368.4260000000004"/>
    <n v="208.02028571428573"/>
    <n v="4160.4057142857146"/>
    <m/>
    <m/>
    <n v="0"/>
  </r>
  <r>
    <s v="ZP657"/>
    <s v="Elektroda k EMG prstýnková - pár 97-200"/>
    <x v="0"/>
    <s v="Z 503_OSTAT"/>
    <s v="Elektrody"/>
    <n v="21"/>
    <n v="2783"/>
    <n v="2783"/>
    <n v="2"/>
    <n v="5566"/>
    <n v="2783"/>
    <n v="132.52380952380952"/>
    <n v="2650.4761904761904"/>
    <m/>
    <m/>
    <n v="0"/>
  </r>
  <r>
    <s v="ZP659"/>
    <s v="Elektroda k EMG nalepovací, klips jednorázová bal. á 100 ks (97-504; TABSM0000025) 97-460"/>
    <x v="0"/>
    <s v="Z 503_OSTAT"/>
    <s v="Elektrody"/>
    <n v="21"/>
    <n v="3.53"/>
    <n v="3.58"/>
    <n v="7800"/>
    <n v="27760.949999999997"/>
    <n v="3.5590961538461534"/>
    <n v="0.16948076923076921"/>
    <n v="3.389615384615384"/>
    <n v="21"/>
    <n v="3.4363999999999999"/>
    <n v="26803.919999999998"/>
  </r>
  <r>
    <s v="ZP660"/>
    <s v="Kabel propojovací k nalepovací elektrodě k EMG 1,00 m 67-400"/>
    <x v="0"/>
    <s v="Z 503_OSTAT"/>
    <s v="Kabely propojovací"/>
    <n v="21"/>
    <n v="2710.4"/>
    <n v="2710.4"/>
    <n v="3"/>
    <n v="8131.2"/>
    <n v="2710.4"/>
    <n v="129.06666666666666"/>
    <n v="2581.3333333333335"/>
    <n v="21"/>
    <n v="2710.4"/>
    <n v="8131.2000000000007"/>
  </r>
  <r>
    <s v="ZP663"/>
    <s v="Hřeb humerální H 8 mm délka 280 mm KE316T"/>
    <x v="2"/>
    <s v="Z 506_NAHRAD_KOV"/>
    <s v="Umělé tělní náhrady - kovové"/>
    <n v="12"/>
    <n v="9477.25"/>
    <n v="9477.26"/>
    <n v="2"/>
    <n v="18954.510000000002"/>
    <n v="9477.255000000001"/>
    <n v="789.77125000000012"/>
    <n v="8687.4837500000012"/>
    <m/>
    <m/>
    <n v="0"/>
  </r>
  <r>
    <s v="ZP664"/>
    <s v="Šroub zajišťovací 3,5 mm délka 36 mm KB536T"/>
    <x v="2"/>
    <s v="Z 506_NAHRAD_KOV"/>
    <s v="Umělé tělní náhrady - kovové"/>
    <n v="12"/>
    <n v="1195.47"/>
    <n v="1195.47"/>
    <n v="1"/>
    <n v="1195.47"/>
    <n v="1195.47"/>
    <n v="99.622500000000002"/>
    <n v="1095.8475000000001"/>
    <m/>
    <m/>
    <n v="0"/>
  </r>
  <r>
    <s v="ZP665"/>
    <s v="Mikropipeta pro odběr biologického materiálu pro PGD bal. á 20 ks 004-25-30A"/>
    <x v="35"/>
    <s v="Z 505_SKLO_LAB MAT"/>
    <s v="Laboratorní materiál"/>
    <n v="21"/>
    <n v="484"/>
    <n v="484"/>
    <n v="40"/>
    <n v="19360"/>
    <n v="484"/>
    <n v="23.047619047619047"/>
    <n v="460.95238095238096"/>
    <m/>
    <m/>
    <n v="0"/>
  </r>
  <r>
    <s v="ZP673"/>
    <s v="Katetr Headhunter 1 hydrofilní MEM:512538HH1-H"/>
    <x v="6"/>
    <s v="Z 513_KATETR"/>
    <s v="Katetry"/>
    <n v="12"/>
    <n v="1356.53"/>
    <n v="1356.53"/>
    <n v="60"/>
    <n v="81391.86"/>
    <n v="1356.5309999999999"/>
    <n v="113.04424999999999"/>
    <n v="1243.48675"/>
    <m/>
    <m/>
    <n v="0"/>
  </r>
  <r>
    <s v="ZP675"/>
    <s v="Stříkačka injekční pro enterální výživu 25 ml NUTRICAIR ENFIT excentrická bal.á 50 ks NCE20SE"/>
    <x v="0"/>
    <s v="Z 503_OSTAT"/>
    <s v="Stříkačky"/>
    <n v="21"/>
    <n v="18.149999999999999"/>
    <n v="18.149999999999999"/>
    <n v="200"/>
    <n v="3630"/>
    <n v="18.149999999999999"/>
    <n v="0.86428571428571421"/>
    <n v="17.285714285714285"/>
    <m/>
    <m/>
    <n v="0"/>
  </r>
  <r>
    <s v="ZP676"/>
    <s v="Krytka šroubovací na stříkačku injekční pro enterální výživu NUTRICAIR ENFIT bal. á 8 ks NCE208C"/>
    <x v="0"/>
    <s v="Z 503_OSTAT"/>
    <s v="Stříkačky"/>
    <n v="21"/>
    <n v="2.66"/>
    <n v="2.66"/>
    <n v="40"/>
    <n v="106.48"/>
    <n v="2.6619999999999999"/>
    <n v="0.12676190476190477"/>
    <n v="2.5352380952380953"/>
    <m/>
    <m/>
    <n v="0"/>
  </r>
  <r>
    <s v="ZP678"/>
    <s v="Čočka nitr. artisan aphakia 11,0 dpt 205001Y "/>
    <x v="1"/>
    <s v="Z 515_NAHRAD_OST"/>
    <s v="Umělé tělní náhrady - ostatní"/>
    <n v="12"/>
    <n v="8625"/>
    <n v="8625"/>
    <n v="1"/>
    <n v="8625"/>
    <n v="8625"/>
    <n v="718.75"/>
    <n v="7906.25"/>
    <m/>
    <m/>
    <n v="0"/>
  </r>
  <r>
    <s v="ZP684"/>
    <s v="Set infuzní Cleo 90  s aplikátorem k pumpě CADD MS3, rozměr 9,0 mm/80 cm bal. á 10 ks 21-7231-24"/>
    <x v="24"/>
    <s v="Z 528 SETY"/>
    <s v="Sety"/>
    <n v="12"/>
    <n v="260.82"/>
    <n v="260.82"/>
    <n v="500"/>
    <n v="130410"/>
    <n v="260.82"/>
    <n v="21.734999999999999"/>
    <n v="239.08499999999998"/>
    <m/>
    <m/>
    <n v="0"/>
  </r>
  <r>
    <s v="ZP685"/>
    <s v="Set Refill DUO k plnění implantabilní infuzní pumpy 292 V 000 001 0WA  L52786 - již se nevyrábí"/>
    <x v="24"/>
    <s v="Z 528 SETY"/>
    <s v="Sety"/>
    <n v="21"/>
    <n v="1452"/>
    <n v="1965.04"/>
    <n v="50"/>
    <n v="77730.399999999994"/>
    <n v="1554.6079999999999"/>
    <n v="74.028952380952376"/>
    <n v="1480.5790476190475"/>
    <m/>
    <m/>
    <n v="0"/>
  </r>
  <r>
    <s v="ZP699"/>
    <s v="Šroub Unima Evo 4,5 mm L55 mm dlouhý závit AA45AH055"/>
    <x v="2"/>
    <s v="Z 506_NAHRAD_KOV"/>
    <s v="Umělé tělní náhrady - kovové"/>
    <n v="12"/>
    <n v="5264.7"/>
    <n v="5264.7"/>
    <n v="1"/>
    <n v="5264.7"/>
    <n v="5264.7"/>
    <n v="438.72499999999997"/>
    <n v="4825.9749999999995"/>
    <m/>
    <m/>
    <n v="0"/>
  </r>
  <r>
    <s v="ZP705"/>
    <s v="Drát sternální ocelový s titanovým povrchem SERANOX TI průměr 0,9 mm délka 0,45 m s jehlou HRK-48 bal. 4 x 0,45 bal. á 12  MB090146B"/>
    <x v="2"/>
    <s v="Z 506_NAHRAD_KOV"/>
    <s v="Umělé tělní náhrady - kovové"/>
    <n v="12"/>
    <n v="1039.8900000000001"/>
    <n v="1039.8900000000001"/>
    <n v="384"/>
    <n v="399316.8"/>
    <n v="1039.8875"/>
    <n v="86.657291666666666"/>
    <n v="953.23020833333339"/>
    <n v="12"/>
    <n v="1012.76"/>
    <n v="388899.83999999997"/>
  </r>
  <r>
    <s v="ZP706"/>
    <s v="Set rouškovací sterilní pro robotické operace Da Vinci bal. á 4 ks 97077964"/>
    <x v="41"/>
    <s v="Z 512_ROBOT"/>
    <s v="Robotické centrum"/>
    <n v="21"/>
    <n v="1397.55"/>
    <n v="1698.84"/>
    <n v="124"/>
    <n v="202220.03999999998"/>
    <n v="1630.8067741935481"/>
    <n v="77.657465437788005"/>
    <n v="1553.1493087557601"/>
    <n v="12"/>
    <n v="1572.48"/>
    <n v="194987.51999999999"/>
  </r>
  <r>
    <s v="ZP707"/>
    <s v="Set rouškovací sterilní pro laparoskopické vaginální hysterektomie bal. á 2 ks 97079127"/>
    <x v="29"/>
    <s v="Z 502_OBVAZ"/>
    <s v="Obvazový materiál"/>
    <n v="21"/>
    <n v="1437.48"/>
    <n v="4051.08"/>
    <n v="160"/>
    <n v="580219.19999999995"/>
    <n v="3626.37"/>
    <n v="172.68428571428572"/>
    <n v="3453.6857142857143"/>
    <n v="12"/>
    <n v="3749.7599999999998"/>
    <n v="599961.59999999998"/>
  </r>
  <r>
    <s v="ZP718"/>
    <s v="Šroub k miniinvazivním operacím hlezna MICA 4,0 x 48 mm sterilní 57S34048"/>
    <x v="2"/>
    <s v="Z 506_NAHRAD_KOV"/>
    <s v="Umělé tělní náhrady - kovové"/>
    <n v="12"/>
    <n v="5638.45"/>
    <n v="5638.45"/>
    <n v="5"/>
    <n v="28192.25"/>
    <n v="5638.45"/>
    <n v="469.87083333333334"/>
    <n v="5168.5791666666664"/>
    <m/>
    <m/>
    <n v="0"/>
  </r>
  <r>
    <s v="ZP721"/>
    <s v="Katetr fogarty arteriální embolektomický 1 lumen 3 Fr x 80 cm  prům. balónku 6 mm 0,9 % NaCl 0,2 ml bal. á 5 ks EM380"/>
    <x v="6"/>
    <s v="Z 513_KATETR"/>
    <s v="Katetry"/>
    <n v="21"/>
    <n v="543.29"/>
    <n v="543.29"/>
    <n v="5"/>
    <n v="2716.45"/>
    <n v="543.29"/>
    <n v="25.870952380952378"/>
    <n v="517.41904761904755"/>
    <m/>
    <m/>
    <n v="0"/>
  </r>
  <r>
    <s v="ZP722"/>
    <s v="Katetr fogarty arteriální embolektomický 1 lumen 4 Fr x 80 cm  prům. balónku 8 mm 0,9 % NaCl 0,7 ml bal. á 5 ks EM480"/>
    <x v="6"/>
    <s v="Z 513_KATETR"/>
    <s v="Katetry"/>
    <n v="21"/>
    <n v="543.29"/>
    <n v="543.29"/>
    <n v="120"/>
    <n v="65194.8"/>
    <n v="543.29000000000008"/>
    <n v="25.870952380952385"/>
    <n v="517.41904761904766"/>
    <m/>
    <m/>
    <n v="0"/>
  </r>
  <r>
    <s v="ZP723"/>
    <s v="Katetr fogarty arteriální embolektomický 1 lumen 5 Fr x 80 cm  prům. balónku 10 mm 0,9 % NaCl 1,5 ml bal. á 5 ks EM580"/>
    <x v="6"/>
    <s v="Z 513_KATETR"/>
    <s v="Katetry"/>
    <n v="21"/>
    <n v="543.29"/>
    <n v="543.29"/>
    <n v="110"/>
    <n v="59761.899999999994"/>
    <n v="543.29"/>
    <n v="25.870952380952378"/>
    <n v="517.41904761904755"/>
    <m/>
    <m/>
    <n v="0"/>
  </r>
  <r>
    <s v="ZP724"/>
    <s v="Katetr fogarty arteriální embolektomický 1 lumen 6 Fr x 80 cm  prům. balónku 12 mm 0,9 % NaCl 2,0 ml bal. á 5 ks EM680"/>
    <x v="6"/>
    <s v="Z 513_KATETR"/>
    <s v="Katetry"/>
    <n v="21"/>
    <n v="543.29"/>
    <n v="543.29"/>
    <n v="5"/>
    <n v="2716.45"/>
    <n v="543.29"/>
    <n v="25.870952380952378"/>
    <n v="517.41904761904755"/>
    <m/>
    <m/>
    <n v="0"/>
  </r>
  <r>
    <s v="ZP725"/>
    <s v="Katetr fogarty arteriální embolektomický 1 lumen 7 Fr x 80 cm  prům. balónku 12 mm 0,9 % NaCl 2,5 ml bal. á 5 ks EM780"/>
    <x v="6"/>
    <s v="Z 513_KATETR"/>
    <s v="Katetry"/>
    <n v="21"/>
    <n v="543.29"/>
    <n v="543.29"/>
    <n v="5"/>
    <n v="2716.45"/>
    <n v="543.29"/>
    <n v="25.870952380952378"/>
    <n v="517.41904761904755"/>
    <m/>
    <m/>
    <n v="0"/>
  </r>
  <r>
    <s v="ZP779"/>
    <s v="Zásobník k infuzní pumpě CADD Legacy 50 ml bal. 12 ks 21-7001-24"/>
    <x v="0"/>
    <s v="Z 503_OSTAT"/>
    <s v="Ostatní - všeobecný materiál"/>
    <n v="12"/>
    <n v="176.53"/>
    <n v="176.53"/>
    <n v="336"/>
    <n v="59312.4"/>
    <n v="176.52500000000001"/>
    <n v="14.710416666666667"/>
    <n v="161.81458333333333"/>
    <m/>
    <m/>
    <n v="0"/>
  </r>
  <r>
    <s v="ZP780"/>
    <s v="Set infuzní k infuzní pumpě CADD Legacy s intergrovanou nesavou chlopní 152 cm bal. á 50  -7047-24"/>
    <x v="24"/>
    <s v="Z 528 SETY"/>
    <s v="Sety"/>
    <n v="12"/>
    <n v="65.319999999999993"/>
    <n v="65.319999999999993"/>
    <n v="150"/>
    <n v="9798"/>
    <n v="65.319999999999993"/>
    <n v="5.4433333333333325"/>
    <n v="59.876666666666658"/>
    <m/>
    <m/>
    <n v="0"/>
  </r>
  <r>
    <s v="ZP783"/>
    <s v="Převodník tlakový arteriální 158 cm jednokomorový 2 ml 1 linka pediatrický uzavřený systém Argon Safedraw P set bal. á 5 ks ARG:688600"/>
    <x v="37"/>
    <s v="Z 542 INTENZ_PECE"/>
    <s v="Převodník tlakový"/>
    <n v="12"/>
    <n v="663.05"/>
    <n v="663.08"/>
    <n v="50"/>
    <n v="33153.86"/>
    <n v="663.07720000000006"/>
    <n v="55.256433333333341"/>
    <n v="607.82076666666671"/>
    <n v="12"/>
    <n v="613.76"/>
    <n v="30688"/>
  </r>
  <r>
    <s v="ZP788"/>
    <s v="Rukavice operační latex s pudrem sterilní ansell gammex vel. 8,0 bal. á 50 párů 330047080 - fi již nedodává"/>
    <x v="32"/>
    <s v="Z 532 RUK"/>
    <s v="Rukavice sterilní"/>
    <n v="21"/>
    <n v="14.51"/>
    <n v="14.51"/>
    <n v="1600"/>
    <n v="23212.649999999998"/>
    <n v="14.507906249999998"/>
    <n v="0.69085267857142851"/>
    <n v="13.81705357142857"/>
    <m/>
    <m/>
    <n v="0"/>
  </r>
  <r>
    <s v="ZP790"/>
    <s v="Šroub zajišťovací 48 mm Targon KB548T"/>
    <x v="2"/>
    <s v="Z 506_NAHRAD_KOV"/>
    <s v="Umělé tělní náhrady - kovové"/>
    <n v="12"/>
    <n v="1290.99"/>
    <n v="1290.99"/>
    <n v="1"/>
    <n v="1290.99"/>
    <n v="1290.99"/>
    <n v="107.5825"/>
    <n v="1183.4075"/>
    <m/>
    <m/>
    <n v="0"/>
  </r>
  <r>
    <s v="ZP796"/>
    <s v="Matrice pro OT Equator, sada - retenční matrice (fialová- pevná),  2,7 kg, bal. á 4 ks 993140CEV"/>
    <x v="34"/>
    <s v="Z 509_ZUBOL"/>
    <s v="Zubolékařský materiál"/>
    <n v="21"/>
    <n v="257.25"/>
    <n v="257.25"/>
    <n v="4"/>
    <n v="1029"/>
    <n v="257.25"/>
    <n v="12.25"/>
    <n v="245"/>
    <m/>
    <m/>
    <n v="0"/>
  </r>
  <r>
    <s v="ZP797"/>
    <s v="Matrice pro OT Equator, sada - retenční matrice (bílá - standardní),  1,8 kg, bal. á 4 ks 993140CET"/>
    <x v="34"/>
    <s v="Z 509_ZUBOL"/>
    <s v="Zubolékařský materiál"/>
    <n v="21"/>
    <n v="257.25"/>
    <n v="257.25"/>
    <n v="4"/>
    <n v="1029"/>
    <n v="257.25"/>
    <n v="12.25"/>
    <n v="245"/>
    <m/>
    <m/>
    <n v="0"/>
  </r>
  <r>
    <s v="ZP798"/>
    <s v="Matrice pro OT Equator, sada - retenční matrice (růžová -měkká ), 1,2 kg, bal. á 4 ks 993140CER"/>
    <x v="34"/>
    <s v="Z 509_ZUBOL"/>
    <s v="Zubolékařský materiál"/>
    <n v="21"/>
    <n v="257.25"/>
    <n v="257.25"/>
    <n v="4"/>
    <n v="1029"/>
    <n v="257.25"/>
    <n v="12.25"/>
    <n v="245"/>
    <m/>
    <m/>
    <n v="0"/>
  </r>
  <r>
    <s v="ZP799"/>
    <s v="Matrice pro OT Equator, sada - retenční matrice (žlutá - extra měkká), 0,6 kg, bal. á 4 ks 993140CEG"/>
    <x v="34"/>
    <s v="Z 509_ZUBOL"/>
    <s v="Zubolékařský materiál"/>
    <n v="21"/>
    <n v="257.25"/>
    <n v="257.25"/>
    <n v="4"/>
    <n v="1029"/>
    <n v="257.25"/>
    <n v="12.25"/>
    <n v="245"/>
    <m/>
    <m/>
    <n v="0"/>
  </r>
  <r>
    <s v="ZP800"/>
    <s v="Matrice pro OT Equator, sada - laboratorní matrice (černá), bal. á 4 ks 993140CEN"/>
    <x v="34"/>
    <s v="Z 509_ZUBOL"/>
    <s v="Zubolékařský materiál"/>
    <n v="21"/>
    <n v="129.85"/>
    <n v="129.85"/>
    <n v="16"/>
    <n v="2077.61"/>
    <n v="129.85062500000001"/>
    <n v="6.1833630952380956"/>
    <n v="123.66726190476192"/>
    <m/>
    <m/>
    <n v="0"/>
  </r>
  <r>
    <s v="ZP801"/>
    <s v="Pouzdro nerez pro matrice 993140, bal. á 2 kusy 993141CAE"/>
    <x v="34"/>
    <s v="Z 509_ZUBOL"/>
    <s v="Zubolékařský materiál"/>
    <n v="21"/>
    <n v="367.5"/>
    <n v="367.5"/>
    <n v="4"/>
    <n v="1469.99"/>
    <n v="367.4975"/>
    <n v="17.499880952380952"/>
    <n v="349.99761904761903"/>
    <m/>
    <m/>
    <n v="0"/>
  </r>
  <r>
    <s v="ZP802"/>
    <s v="Krytí tegaderm i.v. advaced pro katetry Aiic.v.Cs P.I.C.C 8,5 cm x 11,5 cm bal. á 50 ks 1685"/>
    <x v="29"/>
    <s v="Z 502_OBVAZ"/>
    <s v="Obvazový materiál"/>
    <n v="12"/>
    <n v="53.39"/>
    <n v="53.4"/>
    <n v="8250"/>
    <n v="440477.18999999977"/>
    <n v="53.391174545454518"/>
    <n v="4.4492645454545432"/>
    <n v="48.941909999999979"/>
    <n v="12"/>
    <n v="51.998823529411766"/>
    <n v="428990.29411764705"/>
  </r>
  <r>
    <s v="ZP804"/>
    <s v="Katetr močový foley 10Ch s balonkem 3 ml délka katetru 30 cm silikon Cysto-Care  pediatrický rovný statndard TIP 2-Way 30dní bal á 5 ks AA6110"/>
    <x v="0"/>
    <s v="Z 503_OSTAT"/>
    <s v="Ostatní - všeobecný materiál"/>
    <n v="21"/>
    <n v="215.62"/>
    <n v="215.62"/>
    <n v="35"/>
    <n v="7546.7699999999995"/>
    <n v="215.62199999999999"/>
    <n v="10.267714285714286"/>
    <n v="205.35428571428571"/>
    <m/>
    <m/>
    <n v="0"/>
  </r>
  <r>
    <s v="ZP805"/>
    <s v="Kleště úchopové flexibilní FG-53SX-1 prům. 2 mm prac. délka 700 mm šířka rozevření 8,0 mm pro opakované použití A02902A"/>
    <x v="0"/>
    <s v="Z 503_OSTAT"/>
    <s v="Nástroje chirurgické do 1 roku"/>
    <n v="21"/>
    <n v="18410.150000000001"/>
    <n v="21659"/>
    <n v="7"/>
    <n v="135368.75"/>
    <n v="19338.392857142859"/>
    <n v="920.87585034013614"/>
    <n v="18417.517006802722"/>
    <m/>
    <m/>
    <n v="0"/>
  </r>
  <r>
    <s v="ZP809"/>
    <s v="Hřeb humerální H 8 mm délka 260 mm KE314T"/>
    <x v="2"/>
    <s v="Z 506_NAHRAD_KOV"/>
    <s v="Umělé tělní náhrady - kovové"/>
    <n v="12"/>
    <n v="9477.25"/>
    <n v="9477.25"/>
    <n v="1"/>
    <n v="9477.25"/>
    <n v="9477.25"/>
    <n v="789.77083333333337"/>
    <n v="8687.4791666666661"/>
    <m/>
    <m/>
    <n v="0"/>
  </r>
  <r>
    <s v="ZP814"/>
    <s v="Šidítko pro nezralé novorozence do 30.týdne čiré Wee Thumbie – Aqua 1046741"/>
    <x v="0"/>
    <s v="Z 503_OSTAT"/>
    <s v="Ostatní - všeobecný materiál"/>
    <n v="21"/>
    <n v="130.19999999999999"/>
    <n v="130.19999999999999"/>
    <n v="10"/>
    <n v="1301.96"/>
    <n v="130.196"/>
    <n v="6.1998095238095239"/>
    <n v="123.99619047619048"/>
    <m/>
    <m/>
    <n v="0"/>
  </r>
  <r>
    <s v="ZP817"/>
    <s v="Čepelka k miniinvazivním operacím hleza Beaver SM64 sterilní WG59041 - firma již nedodává"/>
    <x v="0"/>
    <s v="Z 503_OSTAT"/>
    <s v="Ostatní - všeobecný materiál"/>
    <n v="21"/>
    <n v="179.69"/>
    <n v="179.69"/>
    <n v="10"/>
    <n v="1796.87"/>
    <n v="179.68699999999998"/>
    <n v="8.5565238095238083"/>
    <n v="171.13047619047617"/>
    <m/>
    <m/>
    <n v="0"/>
  </r>
  <r>
    <s v="ZP820"/>
    <s v="Membrána kolagenová Parasorb Resodont forte 32 x 25mm RDF3503"/>
    <x v="34"/>
    <s v="Z 509_ZUBOL"/>
    <s v="Zubolékařský materiál"/>
    <n v="12"/>
    <n v="2783"/>
    <n v="2783"/>
    <n v="8"/>
    <n v="22264"/>
    <n v="2783"/>
    <n v="231.91666666666666"/>
    <n v="2551.0833333333335"/>
    <n v="12"/>
    <n v="2710.4"/>
    <n v="21683.200000000001"/>
  </r>
  <r>
    <s v="ZP821"/>
    <s v="Váleček vhojovací Dentsply EV 4,2 pr. 5,0, výška 6,5 mm (25797) 68013018"/>
    <x v="34"/>
    <s v="Z 509_ZUBOL"/>
    <s v="Zubolékařský materiál"/>
    <n v="12"/>
    <n v="1873.2"/>
    <n v="1950"/>
    <n v="10"/>
    <n v="19423.189999999999"/>
    <n v="1942.319"/>
    <n v="161.85991666666666"/>
    <n v="1780.4590833333332"/>
    <m/>
    <m/>
    <n v="0"/>
  </r>
  <r>
    <s v="ZP824"/>
    <s v="Zátka katetrová TAUROSEPT 2% roztok taurolidinu bal. 5 x 6 ml 500151"/>
    <x v="0"/>
    <s v="Z 503_OSTAT"/>
    <s v="Stříkačky předplněné"/>
    <n v="12"/>
    <n v="357.95"/>
    <n v="397.73"/>
    <n v="545"/>
    <n v="199460.15999999995"/>
    <n v="365.98194495412832"/>
    <n v="30.498495412844026"/>
    <n v="335.4834495412843"/>
    <n v="12"/>
    <n v="368.14400000000001"/>
    <n v="200638.48"/>
  </r>
  <r>
    <s v="ZP830"/>
    <s v="Set gastrostomický dvoucestný  PEG 20 Fr 15 ml  Silicone Gastrostomy Tube 2 way 15 ml RE-0220"/>
    <x v="0"/>
    <s v="Z 503_OSTAT"/>
    <s v="Ostatní - všeobecný materiál"/>
    <n v="12"/>
    <n v="1191.8499999999999"/>
    <n v="1191.8499999999999"/>
    <n v="11"/>
    <n v="13110.35"/>
    <n v="1191.8500000000001"/>
    <n v="99.32083333333334"/>
    <n v="1092.5291666666667"/>
    <n v="12"/>
    <n v="1103.2"/>
    <n v="12135.2"/>
  </r>
  <r>
    <s v="ZP831"/>
    <s v="Set gastrostomický dvoucestný  PEG 24 Fr 15 ml  Silicone Gastrostomy Tube 2 way 15 ml RE-0224"/>
    <x v="0"/>
    <s v="Z 503_OSTAT"/>
    <s v="Ostatní - všeobecný materiál"/>
    <n v="21"/>
    <n v="1191.8499999999999"/>
    <n v="1191.8499999999999"/>
    <n v="4"/>
    <n v="4767.3999999999996"/>
    <n v="1191.8499999999999"/>
    <n v="56.754761904761899"/>
    <n v="1135.0952380952381"/>
    <m/>
    <m/>
    <n v="0"/>
  </r>
  <r>
    <s v="ZP836"/>
    <s v="Expander tkáňový CPX mentor 9200 450cc 354-9223"/>
    <x v="1"/>
    <s v="Z 515_NAHRAD_OST"/>
    <s v="Umělé tělní náhrady - ostatní"/>
    <n v="12"/>
    <n v="7869"/>
    <n v="8498.5"/>
    <n v="8"/>
    <n v="66099.5"/>
    <n v="8262.4375"/>
    <n v="688.53645833333337"/>
    <n v="7573.901041666667"/>
    <m/>
    <m/>
    <n v="0"/>
  </r>
  <r>
    <s v="ZP842"/>
    <s v="Zkumavka pro tekuté biopsie Cell-Free DNA BCT® Blood Collection Tube:6-Tube Pack (9 mL) Hybrid Plastic CE bal. á 6 ks 218996"/>
    <x v="0"/>
    <s v="Z 503_OSTAT"/>
    <s v="Odběrové systémy"/>
    <n v="21"/>
    <n v="305.87"/>
    <n v="312.18"/>
    <n v="60"/>
    <n v="18654.930000000004"/>
    <n v="310.91550000000007"/>
    <n v="14.805500000000004"/>
    <n v="296.11000000000007"/>
    <m/>
    <m/>
    <n v="0"/>
  </r>
  <r>
    <s v="ZP852"/>
    <s v="Šroub kompresní DartFire 3,0 mm x 20 mm D2N300-20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P853"/>
    <s v="Fréza k miniinvazivním operacím hlezna MICA Shannon RECTA 3,0 x 20 mm 57SC0320 (WGSMI0071)"/>
    <x v="0"/>
    <s v="Z 503_OSTAT"/>
    <s v="Fréza, vrták"/>
    <n v="21"/>
    <n v="8228"/>
    <n v="8228"/>
    <n v="2"/>
    <n v="16456"/>
    <n v="8228"/>
    <n v="391.8095238095238"/>
    <n v="7836.1904761904761"/>
    <m/>
    <m/>
    <n v="0"/>
  </r>
  <r>
    <s v="ZP855"/>
    <s v="Jehla bioptická evocore (T) 18G x 200 mm  bal. á 10 ks EC18200(T)"/>
    <x v="30"/>
    <s v="Z 530 JEHLY"/>
    <s v="Jehly"/>
    <n v="21"/>
    <n v="346.01"/>
    <n v="346.01"/>
    <n v="440"/>
    <n v="152245.07999999996"/>
    <n v="346.01154545454534"/>
    <n v="16.476740259740254"/>
    <n v="329.53480519480507"/>
    <m/>
    <m/>
    <n v="0"/>
  </r>
  <r>
    <s v="ZP860"/>
    <s v="Páska tracheostomická fixační 52 cm bal. á 10 ks 40-0005-044"/>
    <x v="0"/>
    <s v="Z 503_OSTAT"/>
    <s v="Ostatní - všeobecný materiál"/>
    <n v="12"/>
    <n v="38.72"/>
    <n v="38.72"/>
    <n v="1080"/>
    <n v="41817.600000000006"/>
    <n v="38.720000000000006"/>
    <n v="3.226666666666667"/>
    <n v="35.493333333333339"/>
    <n v="12"/>
    <n v="35.840000000000003"/>
    <n v="38707.200000000004"/>
  </r>
  <r>
    <s v="ZP861"/>
    <s v="Lžíce laryngoskopická  Truphatek Green lite MAC 3 jednorázová bal. á 20 ks 4551003"/>
    <x v="0"/>
    <s v="Z 503_OSTAT"/>
    <s v="Ostatní - všeobecný materiál"/>
    <n v="21"/>
    <n v="79.19"/>
    <n v="79.19"/>
    <n v="40"/>
    <n v="3167.78"/>
    <n v="79.194500000000005"/>
    <n v="3.7711666666666668"/>
    <n v="75.423333333333332"/>
    <m/>
    <m/>
    <n v="0"/>
  </r>
  <r>
    <s v="ZP862"/>
    <s v="Lžíce laryngoskopická  Truphatek Green lite MAC 4 jednorázová bal. á 20 ks 4551004"/>
    <x v="0"/>
    <s v="Z 503_OSTAT"/>
    <s v="Ostatní - všeobecný materiál"/>
    <n v="21"/>
    <n v="79.19"/>
    <n v="79.19"/>
    <n v="40"/>
    <n v="3167.78"/>
    <n v="79.194500000000005"/>
    <n v="3.7711666666666668"/>
    <n v="75.423333333333332"/>
    <m/>
    <m/>
    <n v="0"/>
  </r>
  <r>
    <s v="ZP870"/>
    <s v="Hadička spojovací silikonová k peristaltické pumpě GENE CHIP Fluid Station 450 AF-400110"/>
    <x v="0"/>
    <s v="Z 503_OSTAT"/>
    <s v="Hadičky spojovací"/>
    <n v="21"/>
    <n v="407.33"/>
    <n v="407.33"/>
    <n v="12"/>
    <n v="4887.92"/>
    <n v="407.32666666666665"/>
    <n v="19.396507936507938"/>
    <n v="387.93015873015872"/>
    <m/>
    <m/>
    <n v="0"/>
  </r>
  <r>
    <s v="ZP872"/>
    <s v="Krytí mepitac pro velmi jemnou pokožku se silikon. vrstvou voděodolné prodyšné 2 cm x 3 m 298300"/>
    <x v="29"/>
    <s v="Z 502_OBVAZ"/>
    <s v="hojení ran - obvazový materiál"/>
    <n v="12"/>
    <n v="454.02"/>
    <n v="454.02"/>
    <n v="12"/>
    <n v="5448.24"/>
    <n v="454.02"/>
    <n v="37.835000000000001"/>
    <n v="416.185"/>
    <n v="12"/>
    <n v="442.17500000000001"/>
    <n v="5306.1"/>
  </r>
  <r>
    <s v="ZP873"/>
    <s v="Krytí mepitac role pro velmi jemnou pokožku se silikon. vrstvou voděodolné prodyšné 4 cm x 1,5 m 298400"/>
    <x v="29"/>
    <s v="Z 502_OBVAZ"/>
    <s v="hojení ran - obvazový materiál"/>
    <n v="12"/>
    <n v="464.83"/>
    <n v="464.83"/>
    <n v="10"/>
    <n v="4648.3"/>
    <n v="464.83000000000004"/>
    <n v="38.735833333333339"/>
    <n v="426.09416666666669"/>
    <m/>
    <m/>
    <n v="0"/>
  </r>
  <r>
    <s v="ZP881"/>
    <s v="Šroub Unima Evo 4,5 mm L42 mm krátký závit AA45AG042"/>
    <x v="2"/>
    <s v="Z 506_NAHRAD_KOV"/>
    <s v="Umělé tělní náhrady - kovové"/>
    <n v="12"/>
    <n v="5264.7"/>
    <n v="5264.7"/>
    <n v="1"/>
    <n v="5264.7"/>
    <n v="5264.7"/>
    <n v="438.72499999999997"/>
    <n v="4825.9749999999995"/>
    <m/>
    <m/>
    <n v="0"/>
  </r>
  <r>
    <s v="ZP886"/>
    <s v="Šroub kotevní Dia Jeil 1,4 x 8 mm 14-G1-008"/>
    <x v="34"/>
    <s v="Z 509_ZUBOL"/>
    <s v="Zubolékařský materiál"/>
    <n v="12"/>
    <n v="801.9"/>
    <n v="801.9"/>
    <n v="2"/>
    <n v="1603.8"/>
    <n v="801.9"/>
    <n v="66.825000000000003"/>
    <n v="735.07499999999993"/>
    <m/>
    <m/>
    <n v="0"/>
  </r>
  <r>
    <s v="ZP887"/>
    <s v="Šroub kotevní Dia Jeil 1,6 x 8 mm 16-G1-008"/>
    <x v="34"/>
    <s v="Z 509_ZUBOL"/>
    <s v="Zubolékařský materiál"/>
    <n v="12"/>
    <n v="801.9"/>
    <n v="801.9"/>
    <n v="2"/>
    <n v="1603.8"/>
    <n v="801.9"/>
    <n v="66.825000000000003"/>
    <n v="735.07499999999993"/>
    <m/>
    <m/>
    <n v="0"/>
  </r>
  <r>
    <s v="ZP891"/>
    <s v="Kleště ušní mikro Spiggle&amp;Theis, oválné branže, zahnuté nahoru, jemné, 0.8x1.3 mm, 80 mm 10-703-03"/>
    <x v="38"/>
    <s v="Z 510_DDHM NAS"/>
    <s v="DHM zdravotnický materiál a nástroje (od 3000 Kč)"/>
    <n v="21"/>
    <n v="9745.34"/>
    <n v="9745.34"/>
    <n v="1"/>
    <n v="9745.34"/>
    <n v="9745.34"/>
    <n v="464.06380952380954"/>
    <n v="9281.2761904761901"/>
    <m/>
    <m/>
    <n v="0"/>
  </r>
  <r>
    <s v="ZP892"/>
    <s v="Klička resekční, plasma, koagulační 0,9% NaCl pro 12° optiku, medium,  24 Fr, 0,2 mm, jednorázová,  bal. á 12 ks WA22302D"/>
    <x v="4"/>
    <s v="Z 523_STAPLE"/>
    <s v="Staplery, endosk., extraktory"/>
    <n v="12"/>
    <n v="3801.42"/>
    <n v="4033.33"/>
    <n v="24"/>
    <n v="94017"/>
    <n v="3917.375"/>
    <n v="326.44791666666669"/>
    <n v="3590.9270833333335"/>
    <m/>
    <m/>
    <n v="0"/>
  </r>
  <r>
    <s v="ZP893"/>
    <s v="Šroub k miniinvazivním operacím hlezna MICA 4,0 x 44 mm sterilní 57S34044"/>
    <x v="2"/>
    <s v="Z 506_NAHRAD_KOV"/>
    <s v="Umělé tělní náhrady - kovové"/>
    <n v="12"/>
    <n v="5638.45"/>
    <n v="5638.45"/>
    <n v="7"/>
    <n v="39469.15"/>
    <n v="5638.45"/>
    <n v="469.87083333333334"/>
    <n v="5168.5791666666664"/>
    <m/>
    <m/>
    <n v="0"/>
  </r>
  <r>
    <s v="ZP900"/>
    <s v="Válec odměrný vysoký sklo, A modrá graduace objem 25 ml VTRB632432110923"/>
    <x v="35"/>
    <s v="Z 505_SKLO_LAB MAT"/>
    <s v="Laboratorní sklo"/>
    <n v="21"/>
    <n v="140.36000000000001"/>
    <n v="140.36000000000001"/>
    <n v="10"/>
    <n v="1403.6000000000001"/>
    <n v="140.36000000000001"/>
    <n v="6.6838095238095248"/>
    <n v="133.6761904761905"/>
    <m/>
    <m/>
    <n v="0"/>
  </r>
  <r>
    <s v="ZP902"/>
    <s v="Expander tkáňový CPX mentor 350 cc 354-9222-350"/>
    <x v="1"/>
    <s v="Z 515_NAHRAD_OST"/>
    <s v="Umělé tělní náhrady - ostatní"/>
    <n v="12"/>
    <n v="7869"/>
    <n v="8498.5"/>
    <n v="23"/>
    <n v="190429.5"/>
    <n v="8279.54347826087"/>
    <n v="689.96195652173913"/>
    <n v="7589.5815217391309"/>
    <m/>
    <m/>
    <n v="0"/>
  </r>
  <r>
    <s v="ZP904"/>
    <s v="Šroub kortikální zajišťovací pro Phoenix 5,0 mm x 28 mm 14-405028"/>
    <x v="2"/>
    <s v="Z 506_NAHRAD_KOV"/>
    <s v="Umělé tělní náhrady - kovové"/>
    <n v="12"/>
    <n v="950"/>
    <n v="1025.99"/>
    <n v="5"/>
    <n v="4901.9799999999996"/>
    <n v="980.39599999999996"/>
    <n v="81.699666666666658"/>
    <n v="898.69633333333331"/>
    <n v="12"/>
    <n v="999.23"/>
    <n v="4996.1499999999996"/>
  </r>
  <r>
    <s v="ZP905"/>
    <s v="Šroub kortikální zajišťovací pro Phoenix  5,0 mm x 38 mm 14-405038"/>
    <x v="2"/>
    <s v="Z 506_NAHRAD_KOV"/>
    <s v="Umělé tělní náhrady - kovové"/>
    <n v="12"/>
    <n v="1026"/>
    <n v="1026"/>
    <n v="1"/>
    <n v="1026"/>
    <n v="1026"/>
    <n v="85.5"/>
    <n v="940.5"/>
    <m/>
    <m/>
    <n v="0"/>
  </r>
  <r>
    <s v="ZP911"/>
    <s v="Kabel bipolární HF ke kleštím Johan OLYMPUS pro HF-300 Erbe T series a Erbe ACC/ICC/VIO  HF jednotky délka 3,5 m A60000C"/>
    <x v="0"/>
    <s v="Z 503_OSTAT"/>
    <s v="Kabely propojovací"/>
    <n v="21"/>
    <n v="4682.7"/>
    <n v="4682.7"/>
    <n v="3"/>
    <n v="14048.099999999999"/>
    <n v="4682.7"/>
    <n v="222.98571428571427"/>
    <n v="4459.7142857142853"/>
    <m/>
    <m/>
    <n v="0"/>
  </r>
  <r>
    <s v="ZP918"/>
    <s v="Extraktor jícnových SX- Ella stentů (overtuba délka 100 cm, prům. 9,4 mms RTG značkou, bowden délka 150 cm, prům. 2,6 mm 015-01-28-1000"/>
    <x v="7"/>
    <s v="Z 538 STENTY"/>
    <s v="Stenty"/>
    <n v="21"/>
    <n v="7060.35"/>
    <n v="7060.35"/>
    <n v="2"/>
    <n v="14120.7"/>
    <n v="7060.35"/>
    <n v="336.20714285714286"/>
    <n v="6724.1428571428578"/>
    <m/>
    <m/>
    <n v="0"/>
  </r>
  <r>
    <s v="ZP919"/>
    <s v="Stent jícnový SX ELLA DANIS - Basic (doruč. systém 6,6 mm, délka 60 cm, stent, průměr rozšíř. konců 30 mm, průměr těla 25 mm délka 135 mm plast. stříkačka 50 ml) 019-08S-25-135-B "/>
    <x v="7"/>
    <s v="Z 538 STENTY"/>
    <s v="Stenty"/>
    <n v="12"/>
    <n v="22897.65"/>
    <n v="22897.65"/>
    <n v="5"/>
    <n v="114488.25"/>
    <n v="22897.65"/>
    <n v="1908.1375"/>
    <n v="20989.512500000001"/>
    <m/>
    <m/>
    <n v="0"/>
  </r>
  <r>
    <s v="ZP921"/>
    <s v="Šroub kortikální samořezný HA 3,5 x 26 mm 397129795291"/>
    <x v="2"/>
    <s v="Z 506_NAHRAD_KOV"/>
    <s v="Umělé tělní náhrady - kovové"/>
    <n v="12"/>
    <n v="183.47"/>
    <n v="183.47"/>
    <n v="3"/>
    <n v="550.41"/>
    <n v="183.47"/>
    <n v="15.289166666666667"/>
    <n v="168.18083333333334"/>
    <m/>
    <m/>
    <n v="0"/>
  </r>
  <r>
    <s v="ZP928"/>
    <s v="Sklo podložní řezané myté Hanson 76 x 26 mm bal. á 50 ks (CN2602057427) 631-1550"/>
    <x v="35"/>
    <s v="Z 505_SKLO_LAB MAT"/>
    <s v="Laboratorní sklo"/>
    <n v="21"/>
    <n v="0.8"/>
    <n v="0.8"/>
    <n v="1600"/>
    <n v="1277.76"/>
    <n v="0.79859999999999998"/>
    <n v="3.8028571428571425E-2"/>
    <n v="0.76057142857142856"/>
    <m/>
    <m/>
    <n v="0"/>
  </r>
  <r>
    <s v="ZP931"/>
    <s v="Filtr hygienický k insuflátoru CO₂ hydrofob.bakteriální konektor 22 mm ISO pro PG060 PG 080 PG0811 sterilní bal. á 25 ks PG019"/>
    <x v="0"/>
    <s v="Z 503_OSTAT"/>
    <s v="Filtry"/>
    <n v="21"/>
    <n v="327.19"/>
    <n v="327.19"/>
    <n v="75"/>
    <n v="24539.61"/>
    <n v="327.19479999999999"/>
    <n v="15.580704761904761"/>
    <n v="311.61409523809522"/>
    <m/>
    <m/>
    <n v="0"/>
  </r>
  <r>
    <s v="ZP938"/>
    <s v="Šití seracor 2/0 2x HR-17, 8 x 75 cm bal. á 6 ks HN1A"/>
    <x v="33"/>
    <s v="Z 529 SITI"/>
    <s v="Šití"/>
    <n v="12"/>
    <n v="1399.9"/>
    <n v="1399.9"/>
    <n v="36"/>
    <n v="50396.220000000008"/>
    <n v="1399.8950000000002"/>
    <n v="116.65791666666668"/>
    <n v="1283.2370833333334"/>
    <n v="12"/>
    <n v="1363.3766666666668"/>
    <n v="49081.560000000005"/>
  </r>
  <r>
    <s v="ZP939"/>
    <s v="Šití seracor 2/0 2x HR-17, 8 x 90 cm bal. á 6 ks HN1Q"/>
    <x v="33"/>
    <s v="Z 529 SITI"/>
    <s v="Šití"/>
    <n v="12"/>
    <n v="1399.9"/>
    <n v="1399.9"/>
    <n v="78"/>
    <n v="109191.81"/>
    <n v="1399.895"/>
    <n v="116.65791666666667"/>
    <n v="1283.2370833333334"/>
    <n v="12"/>
    <n v="1363.3766666666668"/>
    <n v="106343.38"/>
  </r>
  <r>
    <s v="ZP940"/>
    <s v="Šití Prolene Hemo Blu 4-0 90 cm 2 x SH-1 HS bal. á 36 ks HS6855H"/>
    <x v="33"/>
    <s v="Z 529 SITI"/>
    <s v="Šití"/>
    <n v="12"/>
    <n v="261.11"/>
    <n v="271.18"/>
    <n v="216"/>
    <n v="56400.6"/>
    <n v="261.11388888888888"/>
    <n v="21.759490740740741"/>
    <n v="239.35439814814814"/>
    <n v="12"/>
    <n v="254.30222222222221"/>
    <n v="54929.279999999999"/>
  </r>
  <r>
    <s v="ZP941"/>
    <s v="Šití Prolene Hemo Blu 5-0 75 cm RB-1 HS bal. á 36 ks HS6856H"/>
    <x v="33"/>
    <s v="Z 529 SITI"/>
    <s v="Šití"/>
    <n v="12"/>
    <n v="299.19"/>
    <n v="299.19"/>
    <n v="288"/>
    <n v="86167.2"/>
    <n v="299.19166666666666"/>
    <n v="24.932638888888889"/>
    <n v="274.25902777777776"/>
    <n v="12"/>
    <n v="314.68888888888887"/>
    <n v="90630.399999999994"/>
  </r>
  <r>
    <s v="ZP942"/>
    <s v="Šití PROLENE, blue, 4-0, jehla 2 x SH-1, délka vlákna 90 cm, nevstřebatelné, bal. á 36 ks PEE5693SH"/>
    <x v="33"/>
    <s v="Z 529 SITI"/>
    <s v="Šití"/>
    <n v="12"/>
    <n v="791.78"/>
    <n v="791.78"/>
    <n v="72"/>
    <n v="57007.8"/>
    <n v="791.77500000000009"/>
    <n v="65.981250000000003"/>
    <n v="725.79375000000005"/>
    <m/>
    <m/>
    <n v="0"/>
  </r>
  <r>
    <s v="ZP945"/>
    <s v="Stříkačka injekční předplněná 0,5 ml VISCOAT OVD Viscoelastic, Ophthalmic Surgical Aid Sodium Chondroitin Sulfate / Sodium Hyaluronate 40 mg - 30 mg / ml 0004520088"/>
    <x v="0"/>
    <s v="Z 503_OSTAT"/>
    <s v="Oční klinika - viscoelastický roztok, stříkačky"/>
    <n v="21"/>
    <n v="1524.6"/>
    <n v="1524.6"/>
    <n v="30"/>
    <n v="45738"/>
    <n v="1524.6"/>
    <n v="72.599999999999994"/>
    <n v="1452"/>
    <m/>
    <m/>
    <n v="0"/>
  </r>
  <r>
    <s v="ZP954"/>
    <s v="Pinzeta bipolární SuperGliss NON-STICK rovná délka 185 mm hrot 0,7 mm x 8,0 mm 780152SG"/>
    <x v="0"/>
    <s v="Z 503_OSTAT"/>
    <s v="Nástroje chirurgické do 1 roku"/>
    <n v="21"/>
    <n v="12711.23"/>
    <n v="12711.23"/>
    <n v="1"/>
    <n v="12711.23"/>
    <n v="12711.23"/>
    <n v="605.29666666666662"/>
    <n v="12105.933333333332"/>
    <m/>
    <m/>
    <n v="0"/>
  </r>
  <r>
    <s v="ZP962"/>
    <s v="Tamponáda SOS BAKRI EBB dvojitý balon  Complete Tamponade Systém CTS-1000"/>
    <x v="29"/>
    <s v="Z 502_OBVAZ"/>
    <s v="Obvazový materiál"/>
    <n v="21"/>
    <n v="4477"/>
    <n v="14398.19"/>
    <n v="3"/>
    <n v="23352.190000000002"/>
    <n v="7784.0633333333344"/>
    <n v="370.66968253968258"/>
    <n v="7413.3936507936514"/>
    <m/>
    <m/>
    <n v="0"/>
  </r>
  <r>
    <s v="ZP965"/>
    <s v="Šroub k miniinvazivním operacím hlezna MICA 4,0 x 38 mm sterilní 57S34038"/>
    <x v="2"/>
    <s v="Z 506_NAHRAD_KOV"/>
    <s v="Umělé tělní náhrady - kovové"/>
    <n v="12"/>
    <n v="5638.45"/>
    <n v="5638.45"/>
    <n v="1"/>
    <n v="5638.45"/>
    <n v="5638.45"/>
    <n v="469.87083333333334"/>
    <n v="5168.5791666666664"/>
    <m/>
    <m/>
    <n v="0"/>
  </r>
  <r>
    <s v="ZP969"/>
    <s v="Katetr CVC 2 lumen 5 FR x 55 cm PICC MEDCOMP možnost vysokotlakého CT 5 ml/s s tkáňovým lepidlem fixací SECURACATH a katerizačním setem MRCTP52024SGR"/>
    <x v="36"/>
    <s v="Z 554 KATETR PICC_MI"/>
    <s v="Katetry PICC + MIDLINE + náplasti+ set"/>
    <n v="12"/>
    <n v="4999.08"/>
    <n v="4999.09"/>
    <n v="140"/>
    <n v="699871.97000000009"/>
    <n v="4999.085500000001"/>
    <n v="416.5904583333334"/>
    <n v="4582.4950416666679"/>
    <m/>
    <m/>
    <n v="0"/>
  </r>
  <r>
    <s v="ZP970"/>
    <s v="Krytí tegaderm CHG PICC/CVC fixační prostředek+ tegaderm s chlorhexidin glukonátem 1877R-2100"/>
    <x v="36"/>
    <s v="Z 554 KATETR PICC_MI"/>
    <s v="Katetry PICC + MIDLINE + náplasti+ set"/>
    <n v="12"/>
    <n v="332.41"/>
    <n v="346.12"/>
    <n v="157"/>
    <n v="54272.17"/>
    <n v="345.68261146496815"/>
    <n v="28.806884288747344"/>
    <n v="316.87572717622078"/>
    <m/>
    <m/>
    <n v="0"/>
  </r>
  <r>
    <s v="ZP973"/>
    <s v="Krytí sorelex 10 x 10 cm s kys. hyaluronovou a octenidinem bal. á 10 ks (150011) 3901"/>
    <x v="29"/>
    <s v="Z 502_OBVAZ"/>
    <s v="hojení ran - obvazový materiál"/>
    <n v="12"/>
    <n v="132.01"/>
    <n v="137.19"/>
    <n v="50"/>
    <n v="6755.8600000000006"/>
    <n v="135.11720000000003"/>
    <n v="11.259766666666669"/>
    <n v="123.85743333333336"/>
    <m/>
    <m/>
    <n v="0"/>
  </r>
  <r>
    <s v="ZP974"/>
    <s v="Kanyla perfuzní koronární kardioplegická 20Fr se zavaděčem Left vent cateter bal. á 20 ks 12002"/>
    <x v="0"/>
    <s v="Z 503_OSTAT"/>
    <s v="Ostatní - všeobecný materiál"/>
    <n v="12"/>
    <n v="511.23"/>
    <n v="511.23"/>
    <n v="120"/>
    <n v="61347"/>
    <n v="511.22500000000002"/>
    <n v="42.602083333333333"/>
    <n v="468.6229166666667"/>
    <m/>
    <m/>
    <n v="0"/>
  </r>
  <r>
    <s v="ZP983"/>
    <s v="Kanyla ET  4,5 mm LASER-FLEX s dvojitou manžetou nerez ocelová flexibilní sterilní jednorázová 160-45"/>
    <x v="0"/>
    <s v="Z 503_OSTAT"/>
    <s v="Kanyly mimo chirurgické nástroje"/>
    <n v="21"/>
    <n v="2057"/>
    <n v="2057"/>
    <n v="2"/>
    <n v="4114"/>
    <n v="2057"/>
    <n v="97.952380952380949"/>
    <n v="1959.047619047619"/>
    <m/>
    <m/>
    <n v="0"/>
  </r>
  <r>
    <s v="ZP984"/>
    <s v="Kanyla ET LASER-FLEX s dvojitou manžetou nerez ocelová flexibilní vel. 5 mm sterilní jednorázová 160-50"/>
    <x v="0"/>
    <s v="Z 503_OSTAT"/>
    <s v="Kanyly mimo chirurgické nástroje"/>
    <n v="21"/>
    <n v="2057"/>
    <n v="2057"/>
    <n v="2"/>
    <n v="4114"/>
    <n v="2057"/>
    <n v="97.952380952380949"/>
    <n v="1959.047619047619"/>
    <m/>
    <m/>
    <n v="0"/>
  </r>
  <r>
    <s v="ZP992"/>
    <s v="Nůž amputační Collin hrotnatý čepel 160 mm celk. délka 290 mm 397112080740"/>
    <x v="0"/>
    <s v="Z 503_OSTAT"/>
    <s v="Nástroje chirurgické do 1 roku"/>
    <n v="21"/>
    <n v="870.11"/>
    <n v="870.11"/>
    <n v="5"/>
    <n v="4350.5600000000004"/>
    <n v="870.11200000000008"/>
    <n v="41.433904761904763"/>
    <n v="828.67809523809535"/>
    <m/>
    <m/>
    <n v="0"/>
  </r>
  <r>
    <s v="ZP993"/>
    <s v="Nůžky chirugické hrotnatotupé rovné 155 mm B397113910023"/>
    <x v="0"/>
    <s v="Z 503_OSTAT"/>
    <s v="Nástroje chirurgické do 1 roku"/>
    <n v="21"/>
    <n v="629.20000000000005"/>
    <n v="629.20000000000005"/>
    <n v="3"/>
    <n v="1887.6"/>
    <n v="629.19999999999993"/>
    <n v="29.961904761904758"/>
    <n v="599.23809523809518"/>
    <m/>
    <m/>
    <n v="0"/>
  </r>
  <r>
    <s v="ZQ003"/>
    <s v="Konektor VacValve pro optimál. proudění odsávaného vzduchu v systémech QIAvac 24 a QIAvac 24 Plus bal. á 24 ks 19408"/>
    <x v="35"/>
    <s v="Z 505_SKLO_LAB MAT"/>
    <s v="Laboratorní materiál"/>
    <n v="21"/>
    <n v="148.22999999999999"/>
    <n v="148.22999999999999"/>
    <n v="24"/>
    <n v="3557.4"/>
    <n v="148.22499999999999"/>
    <n v="7.0583333333333327"/>
    <n v="141.16666666666666"/>
    <m/>
    <m/>
    <n v="0"/>
  </r>
  <r>
    <s v="ZQ016"/>
    <s v="Ochrana ultrazvukových sond vaginálních - suchá latex bal. á 200 ks I1002"/>
    <x v="0"/>
    <s v="Z 503_OSTAT"/>
    <s v="Ostatní - všeobecný materiál"/>
    <n v="12"/>
    <n v="1.44"/>
    <n v="1.44"/>
    <n v="16200"/>
    <n v="23326.92"/>
    <n v="1.4399333333333333"/>
    <n v="0.11999444444444445"/>
    <n v="1.3199388888888888"/>
    <m/>
    <m/>
    <n v="0"/>
  </r>
  <r>
    <s v="ZQ017"/>
    <s v="Ochrana ultrazvukových sond vaginálních - jemně pudrovaná latex bal. á 144 ks I1000 (PSM6000)"/>
    <x v="0"/>
    <s v="Z 503_OSTAT"/>
    <s v="Ostatní - všeobecný materiál"/>
    <n v="21"/>
    <n v="2.06"/>
    <n v="2.06"/>
    <n v="1296"/>
    <n v="2665.89"/>
    <n v="2.0570138888888887"/>
    <n v="9.795304232804232E-2"/>
    <n v="1.9590608465608463"/>
    <m/>
    <m/>
    <n v="0"/>
  </r>
  <r>
    <s v="ZQ025"/>
    <s v="Port venózní vysokotlaký Babyport Celsite Titanium/Epoxy 4,5 F vnější prům 1,5 mm vnitřní prům. 0,8 mm délka 800 mm very low profile 4433742"/>
    <x v="31"/>
    <s v="Z 534 PORTY"/>
    <s v="Porty"/>
    <n v="12"/>
    <n v="19671.59"/>
    <n v="19671.59"/>
    <n v="3"/>
    <n v="59014.77"/>
    <n v="19671.59"/>
    <n v="1639.2991666666667"/>
    <n v="18032.290833333333"/>
    <m/>
    <m/>
    <n v="0"/>
  </r>
  <r>
    <s v="ZQ027"/>
    <s v="Šroubovák šestihran 2,5 × 214 mm 397129794340"/>
    <x v="0"/>
    <s v="Z 503_OSTAT"/>
    <s v="Nástroje chirurgické do 1 roku"/>
    <n v="21"/>
    <n v="6897"/>
    <n v="6897"/>
    <n v="2"/>
    <n v="13794"/>
    <n v="6897"/>
    <n v="328.42857142857144"/>
    <n v="6568.5714285714284"/>
    <m/>
    <m/>
    <n v="0"/>
  </r>
  <r>
    <s v="ZQ038"/>
    <s v="Šroub kompresní DartFire 3,0 mm x 22 mm D2N30022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Q040"/>
    <s v="Stříkačka inzulínová 1 ml s jehlou 29 G bal. á 100 ks IS1029G"/>
    <x v="0"/>
    <s v="Z 503_OSTAT"/>
    <s v="Stříkačky"/>
    <n v="12"/>
    <n v="1.78"/>
    <n v="1.78"/>
    <n v="1700"/>
    <n v="3030.25"/>
    <n v="1.7825"/>
    <n v="0.14854166666666666"/>
    <n v="1.6339583333333334"/>
    <m/>
    <m/>
    <n v="0"/>
  </r>
  <r>
    <s v="ZQ042"/>
    <s v="Laváž pulsní s nádstavcem Pulsavac Plus Hit Kit (á1ks) 00-5150-482-01"/>
    <x v="0"/>
    <s v="Z 503_OSTAT"/>
    <s v="Ostatní - všeobecný materiál"/>
    <n v="21"/>
    <n v="1512.5"/>
    <n v="1512.5"/>
    <n v="50"/>
    <n v="75625"/>
    <n v="1512.5"/>
    <n v="72.023809523809518"/>
    <n v="1440.4761904761904"/>
    <m/>
    <m/>
    <n v="0"/>
  </r>
  <r>
    <s v="ZQ043"/>
    <s v="Okruh dýchací jednorázový BTS1181A vyhř. okruh 120 cm AIRcon, HFO k ventilátoru Fabian bal. á 10 ks 270.754"/>
    <x v="37"/>
    <s v="Z 542 INTENZ_PECE"/>
    <s v="Intenzívní péče, operační sály"/>
    <n v="21"/>
    <n v="1086.94"/>
    <n v="1146.72"/>
    <n v="120"/>
    <n v="136410.56"/>
    <n v="1136.7546666666667"/>
    <n v="54.131174603174607"/>
    <n v="1082.623492063492"/>
    <m/>
    <m/>
    <n v="0"/>
  </r>
  <r>
    <s v="ZQ044"/>
    <s v="Okruh dýchací s výdechovým ventilem včetně antibakteriálního filtru k neinvazivní ventilaci k ventilátoru Philips Respironics 1065832"/>
    <x v="37"/>
    <s v="Z 542 INTENZ_PECE"/>
    <s v="Intenzívní péče, operační sály"/>
    <n v="12"/>
    <n v="283.43"/>
    <n v="464.59"/>
    <n v="70"/>
    <n v="27260.34"/>
    <n v="389.43342857142858"/>
    <n v="32.452785714285717"/>
    <n v="356.98064285714287"/>
    <n v="12"/>
    <n v="260.95999999999998"/>
    <n v="18267.199999999997"/>
  </r>
  <r>
    <s v="ZQ045"/>
    <s v="Maska AF531 pro neinvazivní ventilaci vel. M, únik I s hlavovým popruhem jednorázová k ventilátoru Philips Respironics bal. á 10 ks (1061719) 1072622"/>
    <x v="37"/>
    <s v="Z 542 INTENZ_PECE"/>
    <s v="Intenzívní péče, operační sály"/>
    <n v="21"/>
    <n v="1315.27"/>
    <n v="1389.28"/>
    <n v="30"/>
    <n v="40247.979999999996"/>
    <n v="1341.5993333333331"/>
    <n v="63.885682539682527"/>
    <n v="1277.7136507936507"/>
    <m/>
    <m/>
    <n v="0"/>
  </r>
  <r>
    <s v="ZQ046"/>
    <s v="Maska AF531 pro neinvazivní ventilaci vel. L, únik I s hlavovým popruhem jednorázová k ventilátoru Philips Respironics bal. á 10 ks (1061720) 1072623"/>
    <x v="37"/>
    <s v="Z 542 INTENZ_PECE"/>
    <s v="Intenzívní péče, operační sály"/>
    <n v="21"/>
    <n v="1315.27"/>
    <n v="1389.28"/>
    <n v="30"/>
    <n v="40247.97"/>
    <n v="1341.5989999999999"/>
    <n v="63.885666666666665"/>
    <n v="1277.7133333333334"/>
    <m/>
    <m/>
    <n v="0"/>
  </r>
  <r>
    <s v="ZQ056"/>
    <s v="Filtr pro separaci buněk CD138+ MACS Smart Strainers 100 um baleno sterilně po 1 ks bal. á 50 ks 130-098-463"/>
    <x v="0"/>
    <s v="Z 503_OSTAT"/>
    <s v="Ostatní - všeobecný materiál"/>
    <n v="0"/>
    <n v="59.48"/>
    <n v="59.48"/>
    <n v="100"/>
    <n v="5948.36"/>
    <n v="59.483599999999996"/>
    <m/>
    <m/>
    <m/>
    <m/>
    <n v="0"/>
  </r>
  <r>
    <s v="ZQ059"/>
    <s v="Roztok k ochraně gigivy Rubber Dam Liquid - tekutý kofferdam, bal. 1 x 1,2 ml 9033141"/>
    <x v="34"/>
    <s v="Z 509_ZUBOL"/>
    <s v="Zubolékařský materiál"/>
    <n v="21"/>
    <n v="130"/>
    <n v="199"/>
    <n v="16"/>
    <n v="2769.98"/>
    <n v="173.12375"/>
    <n v="8.2439880952380946"/>
    <n v="164.87976190476189"/>
    <m/>
    <m/>
    <n v="0"/>
  </r>
  <r>
    <s v="ZQ064"/>
    <s v="Implantát maxillofaciální šroub Matrix Ø 1.85 mm samořezný délka 16 mm slitina titanu (TAN) bal. po 1 kusu v klipu 04.511.216.01C"/>
    <x v="34"/>
    <s v="Z 509_ZUBOL"/>
    <s v="Zubolékařský materiál"/>
    <n v="12"/>
    <n v="577.66999999999996"/>
    <n v="577.66999999999996"/>
    <n v="4"/>
    <n v="2310.67"/>
    <n v="577.66750000000002"/>
    <n v="48.138958333333335"/>
    <n v="529.52854166666668"/>
    <m/>
    <m/>
    <n v="0"/>
  </r>
  <r>
    <s v="ZQ065"/>
    <s v="Set - náústek pro Smokerlyzer Piko a Mikro jednorázový trubičkový bal. á 200 ks 4204.D2SB250W50"/>
    <x v="0"/>
    <s v="Z 503_OSTAT"/>
    <s v="Ostatní - všeobecný materiál"/>
    <n v="21"/>
    <n v="17.579999999999998"/>
    <n v="17.579999999999998"/>
    <n v="200"/>
    <n v="3515.05"/>
    <n v="17.57525"/>
    <n v="0.83691666666666664"/>
    <n v="16.738333333333333"/>
    <m/>
    <m/>
    <n v="0"/>
  </r>
  <r>
    <s v="ZQ068"/>
    <s v="Papír bílý filtrační univerzální dvouděrový 0,180g / 200 ks 387"/>
    <x v="0"/>
    <s v="Z 503_OSTAT"/>
    <s v="Ostatní - všeobecný materiál"/>
    <n v="21"/>
    <n v="6.92"/>
    <n v="7.83"/>
    <n v="2200"/>
    <n v="14091.39"/>
    <n v="6.4051772727272729"/>
    <n v="0.30500844155844159"/>
    <n v="6.1001688311688316"/>
    <m/>
    <m/>
    <n v="0"/>
  </r>
  <r>
    <s v="ZQ077"/>
    <s v="Háček oční dvouzubý ostrý 2,5 mm 135 mm 397118380210"/>
    <x v="0"/>
    <s v="Z 503_OSTAT"/>
    <s v="Nástroje chirurgické do 1 roku"/>
    <n v="21"/>
    <n v="1075.93"/>
    <n v="1075.93"/>
    <n v="14"/>
    <n v="15063.05"/>
    <n v="1075.9321428571427"/>
    <n v="51.234863945578226"/>
    <n v="1024.6972789115646"/>
    <m/>
    <m/>
    <n v="0"/>
  </r>
  <r>
    <s v="ZQ078"/>
    <s v="Háček oční čtyřzubý ostrý 5,0 mm 145 mm 397118380360"/>
    <x v="0"/>
    <s v="Z 503_OSTAT"/>
    <s v="Nástroje chirurgické do 1 roku"/>
    <n v="21"/>
    <n v="1391.5"/>
    <n v="1391.5"/>
    <n v="4"/>
    <n v="5566"/>
    <n v="1391.5"/>
    <n v="66.261904761904759"/>
    <n v="1325.2380952380952"/>
    <m/>
    <m/>
    <n v="0"/>
  </r>
  <r>
    <s v="ZQ079"/>
    <s v="Rozvěrač oční Desmarres 12,0 mm 130 mm 397118380020"/>
    <x v="0"/>
    <s v="Z 503_OSTAT"/>
    <s v="Nástroje chirurgické do 1 roku"/>
    <n v="21"/>
    <n v="473.72"/>
    <n v="473.72"/>
    <n v="15"/>
    <n v="7105.73"/>
    <n v="473.71533333333332"/>
    <n v="22.557873015873014"/>
    <n v="451.15746031746028"/>
    <m/>
    <m/>
    <n v="0"/>
  </r>
  <r>
    <s v="ZQ081"/>
    <s v="Láhev kojenecká jednorázová se šroub.víčkem 250 ml multipack bal. á 50 ks 14002 (objednávat 2 bal. - 100 ks)"/>
    <x v="0"/>
    <s v="Z 503_OSTAT"/>
    <s v="Kojenecké láhve jednorázové sterilní"/>
    <n v="21"/>
    <n v="8.74"/>
    <n v="8.74"/>
    <n v="12900"/>
    <n v="112697.12999999999"/>
    <n v="8.7362116279069753"/>
    <n v="0.4160100775193798"/>
    <n v="8.3202015503875959"/>
    <n v="21"/>
    <n v="8.7362000000000002"/>
    <n v="112696.98"/>
  </r>
  <r>
    <s v="ZQ082"/>
    <s v="Láhev kojenecká jednorázová se šroub.víčkem 130 ml multipack bal. á 50 ks 14001"/>
    <x v="0"/>
    <s v="Z 503_OSTAT"/>
    <s v="Kojenecké láhve jednorázové sterilní"/>
    <n v="21"/>
    <n v="0"/>
    <n v="7.67"/>
    <n v="21850"/>
    <n v="167620.09999999995"/>
    <n v="7.6714004576659018"/>
    <n v="0.36530478369837627"/>
    <n v="7.3060956739675254"/>
    <n v="21"/>
    <n v="7.6714000000000002"/>
    <n v="167620.09"/>
  </r>
  <r>
    <s v="ZQ083"/>
    <s v="Láhev kojenecká jednorázová se šroub.víčkem 50 ml multipack bal. á 50 ks 14000"/>
    <x v="0"/>
    <s v="Z 503_OSTAT"/>
    <s v="Kojenecké láhve jednorázové sterilní"/>
    <n v="21"/>
    <n v="5.46"/>
    <n v="5.46"/>
    <n v="38200"/>
    <n v="208464.88"/>
    <n v="5.457195811518325"/>
    <n v="0.25986646721515833"/>
    <n v="5.1973293443031663"/>
    <m/>
    <m/>
    <n v="0"/>
  </r>
  <r>
    <s v="ZQ088"/>
    <s v="Set Centurion 30° CMPK s PROVISCEM C26001-03"/>
    <x v="0"/>
    <s v="Z 503_OSTAT"/>
    <s v="Oční klinika - viscoelastický roztok, stříkačky"/>
    <n v="21"/>
    <n v="2032.8"/>
    <n v="2032.8"/>
    <n v="185"/>
    <n v="376068"/>
    <n v="2032.8"/>
    <n v="96.8"/>
    <n v="1936"/>
    <n v="21"/>
    <n v="2032.8"/>
    <n v="376068"/>
  </r>
  <r>
    <s v="ZQ089"/>
    <s v="Set Centurion 45° CMPK s VISCOATEM C26582-03"/>
    <x v="0"/>
    <s v="Z 503_OSTAT"/>
    <s v="Oční klinika - viscoelastický roztok, stříkačky"/>
    <n v="21"/>
    <n v="3049.2"/>
    <n v="3049.2"/>
    <n v="40"/>
    <n v="121968"/>
    <n v="3049.2"/>
    <n v="145.19999999999999"/>
    <n v="2904"/>
    <m/>
    <m/>
    <n v="0"/>
  </r>
  <r>
    <s v="ZQ093"/>
    <s v="Set rouškovací biventrikulární (PANEP) bal. á 5 ks 44001006"/>
    <x v="24"/>
    <s v="Z 528 SETY"/>
    <s v="Sety"/>
    <n v="12"/>
    <n v="232.21"/>
    <n v="1161.06"/>
    <n v="1485"/>
    <n v="1486994.2499999995"/>
    <n v="1001.3429292929289"/>
    <n v="83.445244107744074"/>
    <n v="917.89768518518486"/>
    <n v="12"/>
    <n v="793.52"/>
    <n v="1178377.2"/>
  </r>
  <r>
    <s v="ZQ094"/>
    <s v="Set rouškovací elektrofyziologický (PANEP) bal. á 4 ks 44001005"/>
    <x v="24"/>
    <s v="Z 528 SETY"/>
    <s v="Sety"/>
    <n v="12"/>
    <n v="1014.95"/>
    <n v="1095.32"/>
    <n v="924"/>
    <n v="979926.77"/>
    <n v="1060.5268073593074"/>
    <n v="88.377233946608953"/>
    <n v="972.14957341269849"/>
    <n v="12"/>
    <n v="939.45600000000002"/>
    <n v="868057.34400000004"/>
  </r>
  <r>
    <s v="ZQ103"/>
    <s v="Katetr urodynamický UPP 3 kanálový 9102-2 Air charged k přístroji Uromic bal. á 10 ks (T-DOC FD) UD-062BUAC"/>
    <x v="0"/>
    <s v="Z 503_OSTAT"/>
    <s v="Ostatní - všeobecný materiál"/>
    <n v="12"/>
    <n v="794.65"/>
    <n v="805.26"/>
    <n v="40"/>
    <n v="31892.11"/>
    <n v="797.30275000000006"/>
    <n v="66.441895833333334"/>
    <n v="730.86085416666674"/>
    <n v="12"/>
    <n v="720.72"/>
    <n v="28828.800000000003"/>
  </r>
  <r>
    <s v="ZQ104"/>
    <s v="Katetr rektální balónkový 2 kanálový 9102-3 Air charged k přístroji Uromic bal. á 10 ks (T-DOC FA) UD-061AAC"/>
    <x v="0"/>
    <s v="Z 503_OSTAT"/>
    <s v="Ostatní - všeobecný materiál"/>
    <n v="12"/>
    <n v="526.05999999999995"/>
    <n v="526.05999999999995"/>
    <n v="30"/>
    <n v="15781.89"/>
    <n v="526.06299999999999"/>
    <n v="43.838583333333332"/>
    <n v="482.22441666666668"/>
    <n v="12"/>
    <n v="477.12"/>
    <n v="14313.6"/>
  </r>
  <r>
    <s v="ZQ107"/>
    <s v="Systém kotvící pro koleno ACL TIGHTROPE ABS Button Round Concave pr. 11 mm AR-1588TB-3"/>
    <x v="2"/>
    <s v="Z 506_NAHRAD_KOV"/>
    <s v="Umělé tělní náhrady - kovové"/>
    <n v="12"/>
    <n v="3973.69"/>
    <n v="4164.6899999999996"/>
    <n v="6"/>
    <n v="24033.18"/>
    <n v="4005.53"/>
    <n v="333.79416666666668"/>
    <n v="3671.7358333333336"/>
    <n v="12"/>
    <n v="4056.05"/>
    <n v="24336.300000000003"/>
  </r>
  <r>
    <s v="ZQ109"/>
    <s v="Hák břišní MIKULICZ BT621R"/>
    <x v="0"/>
    <s v="Z 503_OSTAT"/>
    <s v="Nástroje chirurgické do 1 roku"/>
    <n v="21"/>
    <n v="3917.98"/>
    <n v="3917.98"/>
    <n v="2"/>
    <n v="7835.96"/>
    <n v="3917.98"/>
    <n v="186.5704761904762"/>
    <n v="3731.4095238095238"/>
    <m/>
    <m/>
    <n v="0"/>
  </r>
  <r>
    <s v="ZQ112"/>
    <s v="Obinadlo elastické samofixační Vendapress 2,5 cm x 4,5 m (náhrada za Coban) Vend2545"/>
    <x v="29"/>
    <s v="Z 502_OBVAZ"/>
    <s v="Obvazový materiál"/>
    <n v="12"/>
    <n v="33.35"/>
    <n v="33.35"/>
    <n v="10"/>
    <n v="333.5"/>
    <n v="33.35"/>
    <n v="2.7791666666666668"/>
    <n v="30.570833333333333"/>
    <m/>
    <m/>
    <n v="0"/>
  </r>
  <r>
    <s v="ZQ114"/>
    <s v="Steh náplasťový pevný Pharmastrip 4 mm x 76mm 1 obálka á 8 stehů bal. á 100 obálek (náhrada za steri-strip) P-PHST476 - již nevyrábí"/>
    <x v="29"/>
    <s v="Z 502_OBVAZ"/>
    <s v="náplasti - obvazový materiál"/>
    <n v="12"/>
    <n v="13.8"/>
    <n v="13.8"/>
    <n v="200"/>
    <n v="2760"/>
    <n v="13.8"/>
    <n v="1.1500000000000001"/>
    <n v="12.65"/>
    <m/>
    <m/>
    <n v="0"/>
  </r>
  <r>
    <s v="ZQ115"/>
    <s v="Krytí transparentní Protectfilm 4,4 cm x 4,4 cm (náhrada za tegaderm) P4545PRFS"/>
    <x v="29"/>
    <s v="Z 502_OBVAZ"/>
    <s v="náplasti - obvazový materiál"/>
    <n v="12"/>
    <n v="4.5"/>
    <n v="4.95"/>
    <n v="400"/>
    <n v="1890"/>
    <n v="4.7249999999999996"/>
    <n v="0.39374999999999999"/>
    <n v="4.3312499999999998"/>
    <m/>
    <m/>
    <n v="0"/>
  </r>
  <r>
    <s v="ZQ116"/>
    <s v="Náplast transparentní Airoplast cívka 1,25 cm x 9,14 m (náhrada za transpore) P-AIRO1291- nahrazuje ZA318"/>
    <x v="29"/>
    <s v="Z 502_OBVAZ"/>
    <s v="Obvazový materiál"/>
    <n v="15"/>
    <n v="6.33"/>
    <n v="6.33"/>
    <n v="352"/>
    <n v="2229.13"/>
    <n v="6.332755681818182"/>
    <n v="0.42218371212121214"/>
    <n v="5.9105719696969699"/>
    <m/>
    <m/>
    <n v="0"/>
  </r>
  <r>
    <s v="ZQ117"/>
    <s v="Náplast transparentní Airoplast cívka 2,5 cm x 9,14 m (náhrada za transpore) P-AIRO2591 - nahrazuje ZB084"/>
    <x v="29"/>
    <s v="Z 502_OBVAZ"/>
    <s v="Obvazový materiál"/>
    <n v="15"/>
    <n v="14.75"/>
    <n v="14.82"/>
    <n v="2518"/>
    <n v="37257.039999999986"/>
    <n v="14.796282764098486"/>
    <n v="0.98641885093989901"/>
    <n v="13.809863913158587"/>
    <m/>
    <m/>
    <n v="0"/>
  </r>
  <r>
    <s v="ZQ118"/>
    <s v="Náplast transparentní Airoplast cívka 5 cm x 9,14 m (náhrada za transpore) P-AIRO5091"/>
    <x v="29"/>
    <s v="Z 502_OBVAZ"/>
    <s v="Obvazový materiál"/>
    <n v="15"/>
    <n v="15.87"/>
    <n v="15.87"/>
    <n v="24"/>
    <n v="380.88"/>
    <n v="15.87"/>
    <n v="1.0580000000000001"/>
    <n v="14.811999999999999"/>
    <m/>
    <m/>
    <n v="0"/>
  </r>
  <r>
    <s v="ZQ119"/>
    <s v="Implantát maxillofaciální šroub Matrix Ø 1.85 mm samořezný délka 4 mm modrý slitina titanu (TAN) bal. po 1 kusu v klipu 04.511.204.01C"/>
    <x v="34"/>
    <s v="Z 509_ZUBOL"/>
    <s v="Zubolékařský materiál"/>
    <n v="12"/>
    <n v="577.66999999999996"/>
    <n v="623.89"/>
    <n v="211"/>
    <n v="122026.59999999998"/>
    <n v="578.32511848341221"/>
    <n v="48.193759873617687"/>
    <n v="530.13135860979457"/>
    <m/>
    <m/>
    <n v="0"/>
  </r>
  <r>
    <s v="ZQ120"/>
    <s v="Optika INNOVIEW s úhlem pohledu 30° průměr 4 mm délka 175 mm autoklávovatelná B30-0011-00"/>
    <x v="4"/>
    <s v="Z 523_STAPLE"/>
    <s v="Optika"/>
    <n v="21"/>
    <n v="34166.769999999997"/>
    <n v="34166.769999999997"/>
    <n v="1"/>
    <n v="34166.769999999997"/>
    <n v="34166.769999999997"/>
    <n v="1626.9890476190474"/>
    <n v="32539.780952380948"/>
    <m/>
    <m/>
    <n v="0"/>
  </r>
  <r>
    <s v="ZQ126"/>
    <s v="Implantát maxillofaciální La Forté systém dlaha midi L levá 100° 4 otvory (16-LL-204) 242.22LL04"/>
    <x v="34"/>
    <s v="Z 509_ZUBOL"/>
    <s v="Zubolékařský materiál"/>
    <n v="12"/>
    <n v="475.24"/>
    <n v="513.26"/>
    <n v="2"/>
    <n v="988.5"/>
    <n v="494.25"/>
    <n v="41.1875"/>
    <n v="453.0625"/>
    <m/>
    <m/>
    <n v="0"/>
  </r>
  <r>
    <s v="ZQ129"/>
    <s v="Dlaha žeberní klipovací ocel 95 mm 397129707340"/>
    <x v="2"/>
    <s v="Z 506_NAHRAD_KOV"/>
    <s v="Umělé tělní náhrady - kovové"/>
    <n v="12"/>
    <n v="10591.73"/>
    <n v="10591.73"/>
    <n v="2"/>
    <n v="21183.46"/>
    <n v="10591.73"/>
    <n v="882.64416666666659"/>
    <n v="9709.0858333333326"/>
    <m/>
    <m/>
    <n v="0"/>
  </r>
  <r>
    <s v="ZQ130"/>
    <s v="Šroub uzamykatelný kortikální pro dlahu žeberní ocel 3,5 x 11,0 mm 397129707440"/>
    <x v="2"/>
    <s v="Z 506_NAHRAD_KOV"/>
    <s v="Umělé tělní náhrady - kovové"/>
    <n v="12"/>
    <n v="658.72"/>
    <n v="658.72"/>
    <n v="4"/>
    <n v="2634.88"/>
    <n v="658.72"/>
    <n v="54.893333333333338"/>
    <n v="603.82666666666671"/>
    <m/>
    <m/>
    <n v="0"/>
  </r>
  <r>
    <s v="ZQ131"/>
    <s v="Šroub kortikální uzamykatelný pro dlahu žeberní ocel 3,5 x 12,0 mm 397129707450"/>
    <x v="2"/>
    <s v="Z 506_NAHRAD_KOV"/>
    <s v="Umělé tělní náhrady - kovové"/>
    <n v="12"/>
    <n v="658.72"/>
    <n v="658.72"/>
    <n v="2"/>
    <n v="1317.44"/>
    <n v="658.72"/>
    <n v="54.893333333333338"/>
    <n v="603.82666666666671"/>
    <m/>
    <m/>
    <n v="0"/>
  </r>
  <r>
    <s v="ZQ135"/>
    <s v="Šroub kompresní Charlotte 7,0 mm 75 mm x 16 mm závit 44177516"/>
    <x v="2"/>
    <s v="Z 506_NAHRAD_KOV"/>
    <s v="Umělé tělní náhrady - kovové"/>
    <n v="12"/>
    <n v="5462.97"/>
    <n v="5462.97"/>
    <n v="2"/>
    <n v="10925.94"/>
    <n v="5462.97"/>
    <n v="455.2475"/>
    <n v="5007.7224999999999"/>
    <m/>
    <m/>
    <n v="0"/>
  </r>
  <r>
    <s v="ZQ145"/>
    <s v="Nůžky chirurgické zahnuté hrotnatotupé 150 mm TK-AJ 034-15"/>
    <x v="0"/>
    <s v="Z 503_OSTAT"/>
    <s v="Nástroje chirurgické do 1 roku"/>
    <n v="21"/>
    <n v="329.01"/>
    <n v="329.01"/>
    <n v="4"/>
    <n v="1316.05"/>
    <n v="329.01249999999999"/>
    <n v="15.667261904761904"/>
    <n v="313.34523809523807"/>
    <m/>
    <m/>
    <n v="0"/>
  </r>
  <r>
    <s v="ZQ167"/>
    <s v="Ligatura prefabrikovaná krátká Kobayashi Twists 100.014 bal. á 100 ks SHK014 "/>
    <x v="34"/>
    <s v="Z 509_ZUBOL"/>
    <s v="Zubolékařský materiál"/>
    <n v="12"/>
    <n v="12"/>
    <n v="12"/>
    <n v="100"/>
    <n v="1200.03"/>
    <n v="12.000299999999999"/>
    <n v="1.0000249999999999"/>
    <n v="11.000274999999998"/>
    <m/>
    <m/>
    <n v="0"/>
  </r>
  <r>
    <s v="ZQ170"/>
    <s v="Kit denní DDK-N/ TUBING pro automatický dávkovací systém microDDS-A sterilní jednorázový bal. á 10 ks AF-D001"/>
    <x v="0"/>
    <s v="Z 503_OSTAT"/>
    <s v="Ostatní - všeobecný materiál"/>
    <n v="21"/>
    <n v="2819.3"/>
    <n v="3098.81"/>
    <n v="260"/>
    <n v="796555.10000000009"/>
    <n v="3063.6734615384621"/>
    <n v="145.88921245421247"/>
    <n v="2917.7842490842495"/>
    <m/>
    <m/>
    <n v="0"/>
  </r>
  <r>
    <s v="ZQ171"/>
    <s v="Kit denní DDK-N/ LU pro automatický dávkovací systém microDDS-A sterilní jednorázový bal. á 10 ks AF-D005"/>
    <x v="0"/>
    <s v="Z 503_OSTAT"/>
    <s v="Ostatní - všeobecný materiál"/>
    <n v="21"/>
    <n v="1769.02"/>
    <n v="1862.19"/>
    <n v="230"/>
    <n v="426440.30000000005"/>
    <n v="1854.0882608695654"/>
    <n v="88.289917184265022"/>
    <n v="1765.7983436853003"/>
    <m/>
    <m/>
    <n v="0"/>
  </r>
  <r>
    <s v="ZQ174"/>
    <s v="Dlaha žeberní klipovací ocel 55 mm 397129707320"/>
    <x v="2"/>
    <s v="Z 506_NAHRAD_KOV"/>
    <s v="Umělé tělní náhrady - kovové"/>
    <n v="12"/>
    <n v="10591.73"/>
    <n v="10591.73"/>
    <n v="11"/>
    <n v="116509.03"/>
    <n v="10591.73"/>
    <n v="882.64416666666659"/>
    <n v="9709.0858333333326"/>
    <n v="12"/>
    <n v="10315.424999999999"/>
    <n v="113469.67499999999"/>
  </r>
  <r>
    <s v="ZQ175"/>
    <s v="Dlaha žeberní klipovací ocel 75 mm 397129707330"/>
    <x v="2"/>
    <s v="Z 506_NAHRAD_KOV"/>
    <s v="Umělé tělní náhrady - kovové"/>
    <n v="12"/>
    <n v="10591.73"/>
    <n v="10591.73"/>
    <n v="14"/>
    <n v="148284.22"/>
    <n v="10591.73"/>
    <n v="882.64416666666659"/>
    <n v="9709.0858333333326"/>
    <n v="12"/>
    <n v="10315.424999999999"/>
    <n v="144415.94999999998"/>
  </r>
  <r>
    <s v="ZQ177"/>
    <s v="Set na vakuové míchání cementu Optivac Hip 4150"/>
    <x v="0"/>
    <s v="Z 503_OSTAT"/>
    <s v="Cement kostní"/>
    <n v="21"/>
    <n v="1.21"/>
    <n v="1.21"/>
    <n v="319"/>
    <n v="385.9899999999999"/>
    <n v="1.2099999999999997"/>
    <n v="5.7619047619047604E-2"/>
    <n v="1.1523809523809521"/>
    <m/>
    <m/>
    <n v="0"/>
  </r>
  <r>
    <s v="ZQ179"/>
    <s v="Katetr CVC 1 lumen 4 Fr x 50 cm PICC ARROW Interventional Radiology set tlakový EU-25041-IR"/>
    <x v="36"/>
    <s v="Z 554 KATETR PICC_MI"/>
    <s v="Katetry PICC + MIDLINE + náplasti+ set"/>
    <n v="21"/>
    <n v="2250.4499999999998"/>
    <n v="2250.4499999999998"/>
    <n v="10"/>
    <n v="22504.55"/>
    <n v="2250.4549999999999"/>
    <n v="107.1645238095238"/>
    <n v="2143.2904761904761"/>
    <m/>
    <m/>
    <n v="0"/>
  </r>
  <r>
    <s v="ZQ184"/>
    <s v="Implantát mandibulární šroub MatrixMANDIBLE LOCK  MatrixMandible Ø 2,4 mm samořezný délka 10 mm 04.503.440.01C"/>
    <x v="34"/>
    <s v="Z 509_ZUBOL"/>
    <s v="Zubolékařský materiál"/>
    <n v="12"/>
    <n v="467.75"/>
    <n v="467.75"/>
    <n v="38"/>
    <n v="17774.54"/>
    <n v="467.75105263157894"/>
    <n v="38.979254385964914"/>
    <n v="428.77179824561404"/>
    <m/>
    <m/>
    <n v="0"/>
  </r>
  <r>
    <s v="ZQ185"/>
    <s v="Elektroda konizační na cervix monopolární 25 x 15 mm délka 115 mm  prům. 4 mm autoklávovatelná B262-0"/>
    <x v="0"/>
    <s v="Z 503_OSTAT"/>
    <s v="Elektrody"/>
    <n v="21"/>
    <n v="2522.85"/>
    <n v="2522.85"/>
    <n v="5"/>
    <n v="12614.25"/>
    <n v="2522.85"/>
    <n v="120.13571428571429"/>
    <n v="2402.7142857142858"/>
    <m/>
    <m/>
    <n v="0"/>
  </r>
  <r>
    <s v="ZQ186"/>
    <s v="Náhrada kolenního kloubu OXFORD unikompartmentální tibiální komponenta anatomická pravá mediální velikost E 154727"/>
    <x v="3"/>
    <s v="Z 518_TEP"/>
    <s v="TEP ortopedie, traumatologie"/>
    <n v="12"/>
    <n v="11500"/>
    <n v="11500"/>
    <n v="5"/>
    <n v="57500"/>
    <n v="11500"/>
    <n v="958.33333333333337"/>
    <n v="10541.666666666666"/>
    <m/>
    <m/>
    <n v="0"/>
  </r>
  <r>
    <s v="ZQ194"/>
    <s v="Šití premicron zelený/ bílý 2/0  8 x 90 cm 2 x HR26 bal. á 6 ks M0027713"/>
    <x v="33"/>
    <s v="Z 529 SITI"/>
    <s v="Šití"/>
    <n v="12"/>
    <n v="885.6"/>
    <n v="885.6"/>
    <n v="126"/>
    <n v="111585.81999999999"/>
    <n v="885.60174603174596"/>
    <n v="73.800145502645492"/>
    <n v="811.80160052910048"/>
    <m/>
    <m/>
    <n v="0"/>
  </r>
  <r>
    <s v="ZQ197"/>
    <s v="Kanyla odsávací House, délka 70 mm, Luer-Lock, prům. 0,8 mm, bal. á 5 ks 10-308-08-05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Q210"/>
    <s v="Set epidurální Perifix® ONE 418 (jehla Perican 18G 120 mm katetr Perifix 20G, stříkačka Perifix bezodporová, stříkačka Omnifix LL filtr antibakter. Perifix fixace filtru Perofox PinPad konektor Perifix) 4514183C"/>
    <x v="0"/>
    <s v="Z 503_OSTAT"/>
    <s v="Souprava"/>
    <n v="21"/>
    <n v="516.27"/>
    <n v="516.27"/>
    <n v="20"/>
    <n v="10325.42"/>
    <n v="516.27099999999996"/>
    <n v="24.58433333333333"/>
    <n v="491.68666666666661"/>
    <m/>
    <m/>
    <n v="0"/>
  </r>
  <r>
    <s v="ZQ211"/>
    <s v="Kanyla k oxygenátoru perfuzní DLP arteriální 22 Fr bal á 20 ks 70422"/>
    <x v="0"/>
    <s v="Z 503_OSTAT"/>
    <s v="Ostatní - všeobecný materiál"/>
    <n v="21"/>
    <n v="726"/>
    <n v="726"/>
    <n v="20"/>
    <n v="14520"/>
    <n v="726"/>
    <n v="34.571428571428569"/>
    <n v="691.42857142857144"/>
    <m/>
    <m/>
    <n v="0"/>
  </r>
  <r>
    <s v="ZQ213"/>
    <s v="Sklo podložní nátěrové Sysmex Microscope Slides bal. á 50 ks (37001300T) ZE 001906"/>
    <x v="35"/>
    <s v="Z 505_SKLO_LAB MAT"/>
    <s v="Laboratorní sklo"/>
    <n v="21"/>
    <n v="3.05"/>
    <n v="3.05"/>
    <n v="25700"/>
    <n v="78364.44"/>
    <n v="3.0491999999999999"/>
    <n v="0.1452"/>
    <n v="2.9039999999999999"/>
    <n v="21"/>
    <n v="3.0491999999999999"/>
    <n v="78364.44"/>
  </r>
  <r>
    <s v="ZQ214"/>
    <s v="Souprava pro rektální inkontinenci uzavřená SECCO (katétr 165 cm s nízkotlakovou manžetou 3 x 1,5 l sběrný sáček se superadsorbentem, stříkačka 45 ml, bezpečnostní ventil tlaku, zaváděcí prst) (52.000.00.100) 52.000.00.150"/>
    <x v="0"/>
    <s v="Z 503_OSTAT"/>
    <s v="Souprava"/>
    <n v="12"/>
    <n v="2702.5"/>
    <n v="2702.5"/>
    <n v="17"/>
    <n v="45942.5"/>
    <n v="2702.5"/>
    <n v="225.20833333333334"/>
    <n v="2477.2916666666665"/>
    <n v="12"/>
    <n v="2632"/>
    <n v="44744"/>
  </r>
  <r>
    <s v="ZQ215"/>
    <s v="Sáček sběrný SECCO 1,5 l bal. á 10 ks 52.000.00.200"/>
    <x v="0"/>
    <s v="Z 503_OSTAT"/>
    <s v="Ostatní - všeobecný materiál"/>
    <n v="12"/>
    <n v="120.75"/>
    <n v="120.75"/>
    <n v="10"/>
    <n v="1207.5"/>
    <n v="120.75"/>
    <n v="10.0625"/>
    <n v="110.6875"/>
    <m/>
    <m/>
    <n v="0"/>
  </r>
  <r>
    <s v="ZQ222"/>
    <s v="Hřeb targon PF nagel 12 x 180 mm 130° KD023T"/>
    <x v="2"/>
    <s v="Z 506_NAHRAD_KOV"/>
    <s v="Umělé tělní náhrady - kovové"/>
    <n v="12"/>
    <n v="8831.11"/>
    <n v="9537"/>
    <n v="2"/>
    <n v="18368.11"/>
    <n v="9184.0550000000003"/>
    <n v="765.33791666666673"/>
    <n v="8418.717083333333"/>
    <m/>
    <m/>
    <n v="0"/>
  </r>
  <r>
    <s v="ZQ223"/>
    <s v="Houba V.A.C. Veraflo Dressing Kit vel. S pro podtlakovou terapii 17 x 15 x 1,8 cm (4007764) bal. á 5 ks ULTVFL05SM"/>
    <x v="29"/>
    <s v="Z 502_OBVAZ"/>
    <s v="hojení ran - obvazový materiál"/>
    <n v="12"/>
    <n v="1868.29"/>
    <n v="1868.29"/>
    <n v="10"/>
    <n v="18682.900000000001"/>
    <n v="1868.2900000000002"/>
    <n v="155.69083333333336"/>
    <n v="1712.5991666666669"/>
    <m/>
    <m/>
    <n v="0"/>
  </r>
  <r>
    <s v="ZQ225"/>
    <s v="Set pro flexibilní endoskopii OTSC Systém Set 11/6t-165 cm vel. klipu 9mm pro 8,5 - 11mm skop 100.10 (c.n. 29/2018)"/>
    <x v="0"/>
    <s v="Z 503_OSTAT"/>
    <s v="Ostatní - všeobecný materiál"/>
    <n v="21"/>
    <n v="7500"/>
    <n v="7500"/>
    <n v="12"/>
    <n v="90000"/>
    <n v="7500"/>
    <n v="357.14285714285717"/>
    <n v="7142.8571428571431"/>
    <m/>
    <m/>
    <n v="0"/>
  </r>
  <r>
    <s v="ZQ226"/>
    <s v="Set pro flexibilní endoskopii OTSC Systém Set 14/6a-220 cm vel. klipu 11mm pro 11,5 - 14 mm skop 100.13 (c.n. 29/2018)"/>
    <x v="0"/>
    <s v="Z 503_OSTAT"/>
    <s v="Ostatní - všeobecný materiál"/>
    <n v="21"/>
    <n v="11500"/>
    <n v="11500"/>
    <n v="4"/>
    <n v="46000"/>
    <n v="11500"/>
    <n v="547.61904761904759"/>
    <n v="10952.380952380952"/>
    <m/>
    <m/>
    <n v="0"/>
  </r>
  <r>
    <s v="ZQ227"/>
    <s v="Set pro flexibilní endoskopii FTRD Systém Set vel. klipu 11 mm pro 11,5 - 13,2 mm skop 200.70 "/>
    <x v="0"/>
    <s v="Z 503_OSTAT"/>
    <s v="Ostatní - všeobecný materiál"/>
    <n v="21"/>
    <n v="28518"/>
    <n v="28518.01"/>
    <n v="30"/>
    <n v="855540.07000000007"/>
    <n v="28518.002333333334"/>
    <n v="1358.0001111111112"/>
    <n v="27160.002222222221"/>
    <n v="21"/>
    <n v="28518.006000000001"/>
    <n v="855540.18"/>
  </r>
  <r>
    <s v="ZQ228"/>
    <s v="Kleště endoskopické OTSC Twin Grasper 2,6 mm x 2 200 mm jednorázové 200.45"/>
    <x v="0"/>
    <s v="Z 503_OSTAT"/>
    <s v="Ostatní - všeobecný materiál"/>
    <n v="21"/>
    <n v="15478.32"/>
    <n v="15478.32"/>
    <n v="3"/>
    <n v="46434.96"/>
    <n v="15478.32"/>
    <n v="737.06285714285718"/>
    <n v="14741.257142857143"/>
    <m/>
    <m/>
    <n v="0"/>
  </r>
  <r>
    <s v="ZQ236"/>
    <s v="Šroub kortikální samořezný HA 3,5 x 44 mm 397129795441"/>
    <x v="2"/>
    <s v="Z 506_NAHRAD_KOV"/>
    <s v="Umělé tělní náhrady - kovové"/>
    <n v="12"/>
    <n v="183.47"/>
    <n v="183.47"/>
    <n v="15"/>
    <n v="2752.07"/>
    <n v="183.47133333333335"/>
    <n v="15.289277777777778"/>
    <n v="168.18205555555556"/>
    <m/>
    <m/>
    <n v="0"/>
  </r>
  <r>
    <s v="ZQ242"/>
    <s v="Pátradlo paličkové oboustranné 25 cm 397133080060"/>
    <x v="0"/>
    <s v="Z 503_OSTAT"/>
    <s v="Nástroje chirurgické do 1 roku"/>
    <n v="21"/>
    <n v="128.5"/>
    <n v="157.30000000000001"/>
    <n v="10"/>
    <n v="1371.17"/>
    <n v="137.11700000000002"/>
    <n v="6.5293809523809534"/>
    <n v="130.58761904761906"/>
    <m/>
    <m/>
    <n v="0"/>
  </r>
  <r>
    <s v="ZQ243"/>
    <s v="Pinzeta chirururgická 1 x 2 zuby 20 cm 397114080340"/>
    <x v="0"/>
    <s v="Z 503_OSTAT"/>
    <s v="Nástroje chirurgické do 1 roku"/>
    <n v="21"/>
    <n v="560.23"/>
    <n v="560.23"/>
    <n v="3"/>
    <n v="1680.69"/>
    <n v="560.23"/>
    <n v="26.67761904761905"/>
    <n v="533.55238095238099"/>
    <m/>
    <m/>
    <n v="0"/>
  </r>
  <r>
    <s v="ZQ247"/>
    <s v="Hřeb PF 10 x 180 mm 130° KD003T"/>
    <x v="2"/>
    <s v="Z 506_NAHRAD_KOV"/>
    <s v="Umělé tělní náhrady - kovové"/>
    <n v="12"/>
    <n v="8831.11"/>
    <n v="8831.11"/>
    <n v="1"/>
    <n v="8831.11"/>
    <n v="8831.11"/>
    <n v="735.92583333333334"/>
    <n v="8095.1841666666669"/>
    <n v="12"/>
    <n v="9288.2000000000007"/>
    <n v="9288.2000000000007"/>
  </r>
  <r>
    <s v="ZQ248"/>
    <s v="Hadička spojovací HS 1,8 x 450 mm LL DEPH free 2200 045 ND - nahrazuje ZN297"/>
    <x v="0"/>
    <s v="Z 503_OSTAT"/>
    <s v="Hadičky spojovací"/>
    <n v="21"/>
    <n v="3.81"/>
    <n v="3.81"/>
    <n v="15350"/>
    <n v="58506.000000000015"/>
    <n v="3.8114657980456035"/>
    <n v="0.18149837133550492"/>
    <n v="3.6299674267100985"/>
    <m/>
    <m/>
    <n v="0"/>
  </r>
  <r>
    <s v="ZQ249"/>
    <s v="Hadička spojovací HS 1,8 x 1800 mm LL DEPH free 2200 180 ND - nahrazuje ZN298"/>
    <x v="0"/>
    <s v="Z 503_OSTAT"/>
    <s v="Hadičky spojovací"/>
    <n v="21"/>
    <n v="5.16"/>
    <n v="5.16"/>
    <n v="1640"/>
    <n v="8469.94"/>
    <n v="5.1645975609756096"/>
    <n v="0.24593321718931474"/>
    <n v="4.9186643437862951"/>
    <m/>
    <m/>
    <n v="0"/>
  </r>
  <r>
    <s v="ZQ250"/>
    <s v="Hadička spojovací HS 1,8 x 450 mm UNIV DEPH free 2201 045ND - nahrazuje ZN296"/>
    <x v="0"/>
    <s v="Z 503_OSTAT"/>
    <s v="Hadičky spojovací"/>
    <n v="21"/>
    <n v="4.24"/>
    <n v="4.24"/>
    <n v="250"/>
    <n v="1058.75"/>
    <n v="4.2350000000000003"/>
    <n v="0.20166666666666669"/>
    <n v="4.0333333333333332"/>
    <m/>
    <m/>
    <n v="0"/>
  </r>
  <r>
    <s v="ZQ251"/>
    <s v="Hadička spojovací HS 1,8 x 1800 mm UNIV DEPH free 2201 180ND - nahrazuje ZN299"/>
    <x v="0"/>
    <s v="Z 503_OSTAT"/>
    <s v="Hadičky spojovací"/>
    <n v="21"/>
    <n v="7.26"/>
    <n v="7.26"/>
    <n v="840"/>
    <n v="6098.4"/>
    <n v="7.26"/>
    <n v="0.3457142857142857"/>
    <n v="6.9142857142857137"/>
    <m/>
    <m/>
    <n v="0"/>
  </r>
  <r>
    <s v="ZQ252"/>
    <s v="Sáček močový s hodinovou diurézou urine meter 500 ml, 2000 ml, hadička 150 cm V2 bal. á 20 ks S-1227"/>
    <x v="0"/>
    <s v="Z 503_OSTAT"/>
    <s v="Ostatní - všeobecný materiál"/>
    <n v="21"/>
    <n v="143.99"/>
    <n v="143.99"/>
    <n v="660"/>
    <n v="95033.400000000009"/>
    <n v="143.99"/>
    <n v="6.8566666666666674"/>
    <n v="137.13333333333335"/>
    <m/>
    <m/>
    <n v="0"/>
  </r>
  <r>
    <s v="ZQ254"/>
    <s v="Fixace k PICC katetru Securacath 4 Fr bal. á 10 ks 400140"/>
    <x v="29"/>
    <s v="Z 502_OBVAZ"/>
    <s v="náplasti - obvazový materiál"/>
    <n v="12"/>
    <n v="934.09"/>
    <n v="934.09"/>
    <n v="300"/>
    <n v="280226.28000000003"/>
    <n v="934.08760000000007"/>
    <n v="77.840633333333344"/>
    <n v="856.24696666666671"/>
    <m/>
    <m/>
    <n v="0"/>
  </r>
  <r>
    <s v="ZQ255"/>
    <s v="Pomůcka k odtažení rtů Optragate small bezlatexová bal. á 80 ks 0091612"/>
    <x v="34"/>
    <s v="Z 509_ZUBOL"/>
    <s v="Zubolékařský materiál"/>
    <n v="21"/>
    <n v="32.44"/>
    <n v="38.75"/>
    <n v="640"/>
    <n v="23790.06"/>
    <n v="37.171968750000005"/>
    <n v="1.7700937500000002"/>
    <n v="35.401875000000004"/>
    <m/>
    <m/>
    <n v="0"/>
  </r>
  <r>
    <s v="ZQ256"/>
    <s v="Pasta Alveogyl pro ošetření extrakční rány 10g 9028472 "/>
    <x v="34"/>
    <s v="Z 509_ZUBOL"/>
    <s v="Zubolékařský materiál"/>
    <n v="12"/>
    <n v="852.52"/>
    <n v="852.52"/>
    <n v="2"/>
    <n v="1705.04"/>
    <n v="852.52"/>
    <n v="71.043333333333337"/>
    <n v="781.47666666666669"/>
    <m/>
    <m/>
    <n v="0"/>
  </r>
  <r>
    <s v="ZQ257"/>
    <s v="Nástroj robotický obturátor optický Bladeless pro da Vinci Xi 8 mm jednorázový sterilní bal.á 6 ks 470359"/>
    <x v="41"/>
    <s v="Z 512_ROBOT"/>
    <s v="Robotické centrum"/>
    <n v="12"/>
    <n v="0"/>
    <n v="895.52"/>
    <n v="504"/>
    <n v="438143.13"/>
    <n v="869.33160714285714"/>
    <n v="72.44430059523809"/>
    <n v="796.887306547619"/>
    <n v="12"/>
    <n v="825.2161111111111"/>
    <n v="415908.92"/>
  </r>
  <r>
    <s v="ZQ258"/>
    <s v="Nástroj robotický těsnění na trokar Cannula Seal pro da Vinci Xi 5-8 mm jednorázové sterilní bal. á 10 ks 470361"/>
    <x v="41"/>
    <s v="Z 512_ROBOT"/>
    <s v="Robotické centrum"/>
    <n v="12"/>
    <n v="0"/>
    <n v="644.78"/>
    <n v="2080"/>
    <n v="1304261.9288000001"/>
    <n v="627.04900423076924"/>
    <n v="52.254083685897434"/>
    <n v="574.79492054487184"/>
    <n v="12"/>
    <n v="594.15558333333331"/>
    <n v="1235843.6133333333"/>
  </r>
  <r>
    <s v="ZQ260"/>
    <s v="Nástroj robotický kabel monopolární pro da Vinci Xi délka 4 m nesterilní pro 20 použití zelený 470383"/>
    <x v="41"/>
    <s v="Z 512_ROBOT"/>
    <s v="Robotické centrum"/>
    <n v="21"/>
    <n v="9209.02"/>
    <n v="9407"/>
    <n v="5"/>
    <n v="46541.03"/>
    <n v="9308.2060000000001"/>
    <n v="443.24790476190475"/>
    <n v="8864.9580952380948"/>
    <m/>
    <m/>
    <n v="0"/>
  </r>
  <r>
    <s v="ZQ261"/>
    <s v="Nástroj robotický kabel bipolární pro da Vinci Xi délka 5 m nesterilní pro 20 použití modrý 470384"/>
    <x v="41"/>
    <s v="Z 512_ROBOT"/>
    <s v="Robotické centrum"/>
    <n v="21"/>
    <n v="9308.99"/>
    <n v="9450.1200000000008"/>
    <n v="3"/>
    <n v="28166.120000000003"/>
    <n v="9388.7066666666669"/>
    <n v="447.08126984126983"/>
    <n v="8941.6253968253968"/>
    <m/>
    <m/>
    <n v="0"/>
  </r>
  <r>
    <s v="ZQ262"/>
    <s v="Nástroj robotický obal Arm Drape na ramena daVinci Xi sterilní jednorázový bal. á 20 ks 470015"/>
    <x v="41"/>
    <s v="Z 512_ROBOT"/>
    <s v="Robotické centrum"/>
    <n v="12"/>
    <n v="0"/>
    <n v="1862.68"/>
    <n v="2240"/>
    <n v="4054828.7332000006"/>
    <n v="1810.1913987500002"/>
    <n v="150.84928322916667"/>
    <n v="1659.3421155208334"/>
    <n v="12"/>
    <n v="1716.4492500000001"/>
    <n v="3844846.3200000003"/>
  </r>
  <r>
    <s v="ZQ263"/>
    <s v="Nástroj robotický obal Column Drape na středový sloupek daVinci Xi sterilní jednorázový bal. á 20 ks 470341 "/>
    <x v="41"/>
    <s v="Z 512_ROBOT"/>
    <s v="Robotické centrum"/>
    <n v="12"/>
    <n v="0"/>
    <n v="644.78"/>
    <n v="500"/>
    <n v="312894.95520000003"/>
    <n v="625.78991040000005"/>
    <n v="52.149159200000007"/>
    <n v="573.64075120000007"/>
    <n v="12"/>
    <n v="594.15550000000007"/>
    <n v="297077.75000000006"/>
  </r>
  <r>
    <s v="ZQ265"/>
    <s v="Nástroj robotický nůžky nonopolární Hot Shears k daVinci Xi zahnuté pro 10 použití 470179"/>
    <x v="41"/>
    <s v="Z 512_ROBOT"/>
    <s v="Robotické centrum"/>
    <n v="21"/>
    <n v="0"/>
    <n v="103164.02"/>
    <n v="51"/>
    <n v="5106347.1287999991"/>
    <n v="100124.45350588234"/>
    <n v="4767.8311193277304"/>
    <n v="95356.622386554605"/>
    <n v="21"/>
    <n v="102704.02499999999"/>
    <n v="5237905.2749999994"/>
  </r>
  <r>
    <s v="ZQ266"/>
    <s v="Nástroj robotický háček monopolární Permanent Cautery Hook k daVinci Xi, pro 10 použití 470183"/>
    <x v="41"/>
    <s v="Z 512_ROBOT"/>
    <s v="Robotické centrum"/>
    <n v="21"/>
    <n v="62595.72"/>
    <n v="63732.639999999999"/>
    <n v="3"/>
    <n v="189041.69"/>
    <n v="63013.896666666667"/>
    <n v="3000.6617460317461"/>
    <n v="60013.234920634924"/>
    <m/>
    <m/>
    <n v="0"/>
  </r>
  <r>
    <s v="ZQ269"/>
    <s v="Nástroj robotický Sealer Vessel  rozšířený k daVinci Xi,jednorázový bal. á 6 ks 480422"/>
    <x v="41"/>
    <s v="Z 512_ROBOT"/>
    <s v="Robotické centrum"/>
    <n v="12"/>
    <n v="0"/>
    <n v="21775.46"/>
    <n v="42"/>
    <n v="859655.6100000001"/>
    <n v="20467.990714285716"/>
    <n v="1705.665892857143"/>
    <n v="18762.324821428574"/>
    <n v="12"/>
    <n v="16591.686666666665"/>
    <n v="696850.84"/>
  </r>
  <r>
    <s v="ZQ271"/>
    <s v="Nástroj robotický jehelec velký k daVinci Xi pro 10 použití 470194"/>
    <x v="41"/>
    <s v="Z 512_ROBOT"/>
    <s v="Robotické centrum"/>
    <n v="21"/>
    <n v="0"/>
    <n v="77847.53"/>
    <n v="7"/>
    <n v="535077.978"/>
    <n v="76439.711142857137"/>
    <n v="3639.9862448979588"/>
    <n v="72799.724897959182"/>
    <m/>
    <m/>
    <n v="0"/>
  </r>
  <r>
    <s v="ZQ273"/>
    <s v="Kanyla periferní venózní MEDICAN s fixačními křidélky G24, žlutá, vněší prům. 0,7 mm, délka 19 mm, bal á 100 ks 0224061011 (4 030 242)"/>
    <x v="0"/>
    <s v="Z 503_OSTAT"/>
    <s v="Kanyly mimo chirurgické nástroje"/>
    <n v="12"/>
    <n v="19.36"/>
    <n v="19.36"/>
    <n v="3100"/>
    <n v="60016"/>
    <n v="19.36"/>
    <n v="1.6133333333333333"/>
    <n v="17.746666666666666"/>
    <n v="12"/>
    <n v="17.920000000000002"/>
    <n v="55552.000000000007"/>
  </r>
  <r>
    <s v="ZQ281"/>
    <s v="Kotva ramenní vstřebatelná PushLock 2,9 x 15,5 mm AR-1923BC"/>
    <x v="1"/>
    <s v="Z 515_NAHRAD_OST"/>
    <s v="Umělé tělní náhrady - ostatní"/>
    <n v="12"/>
    <n v="8619.31"/>
    <n v="9841.01"/>
    <n v="110"/>
    <n v="959219.89000000036"/>
    <n v="8720.1808181818215"/>
    <n v="726.68173484848512"/>
    <n v="7993.4990833333359"/>
    <n v="12"/>
    <n v="8562.76"/>
    <n v="941903.6"/>
  </r>
  <r>
    <s v="ZQ291"/>
    <s v="Popruh větší Hans-Rudolph facial mask headgear vel.  M, k EKG BTL -08 SD3, 597-PIST-PFMHGSM100 – CPET"/>
    <x v="0"/>
    <s v="Z 503_OSTAT"/>
    <s v="Ostatní - všeobecný materiál"/>
    <n v="21"/>
    <n v="3416.58"/>
    <n v="3416.58"/>
    <n v="2"/>
    <n v="6833.15"/>
    <n v="3416.5749999999998"/>
    <n v="162.69404761904761"/>
    <n v="3253.8809523809523"/>
    <m/>
    <m/>
    <n v="0"/>
  </r>
  <r>
    <s v="ZQ292"/>
    <s v="Popruh menší Headgear for face mask 7450, vel. ES/P, k EKG BTL -08 SD3, 597-PIST-PFMHGESP100 - V2"/>
    <x v="0"/>
    <s v="Z 503_OSTAT"/>
    <s v="Ostatní - všeobecný materiál"/>
    <n v="21"/>
    <n v="3660.62"/>
    <n v="3660.62"/>
    <n v="3"/>
    <n v="10981.85"/>
    <n v="3660.6166666666668"/>
    <n v="174.31507936507938"/>
    <n v="3486.3015873015875"/>
    <m/>
    <m/>
    <n v="0"/>
  </r>
  <r>
    <s v="ZQ311"/>
    <s v="Jehla bioptická evocore (T) 18G x 300 mm EC18300(T)"/>
    <x v="30"/>
    <s v="Z 530 JEHLY"/>
    <s v="Jehly"/>
    <n v="21"/>
    <n v="346.01"/>
    <n v="346.01"/>
    <n v="10"/>
    <n v="3460.12"/>
    <n v="346.012"/>
    <n v="16.476761904761904"/>
    <n v="329.53523809523807"/>
    <m/>
    <m/>
    <n v="0"/>
  </r>
  <r>
    <s v="ZQ319"/>
    <s v="Stříkačka mikro Hamilton Syringe chromatography Microliter HPLC/GC 85 N objem 5µl dělení 0,05 µl špička s ostrým hrotem pst2 rozchod 26s délka 51 mm prům. vnějš. 0,47 mm 549-1202"/>
    <x v="35"/>
    <s v="Z 505_SKLO_LAB MAT"/>
    <s v="Laboratorní sklo"/>
    <n v="21"/>
    <n v="3415.47"/>
    <n v="3605.8"/>
    <n v="3"/>
    <n v="10436.74"/>
    <n v="3478.9133333333334"/>
    <n v="165.66253968253969"/>
    <n v="3313.2507936507936"/>
    <m/>
    <m/>
    <n v="0"/>
  </r>
  <r>
    <s v="ZQ322"/>
    <s v="Rukavice operační latex bez pudru sterilní chemo Sempermed Supreme Plus vel. 6 34 651 "/>
    <x v="32"/>
    <s v="Z 532 RUK"/>
    <s v="Rukavice sterilní"/>
    <n v="21"/>
    <n v="14.24"/>
    <n v="14.24"/>
    <n v="300"/>
    <n v="4272.54"/>
    <n v="14.2418"/>
    <n v="0.67818095238095233"/>
    <n v="13.563619047619047"/>
    <m/>
    <m/>
    <n v="0"/>
  </r>
  <r>
    <s v="ZQ323"/>
    <s v="Rukavice operační latex bez pudru sterilní chemo Sempermed Supreme Plus vel. 8,0 34655 "/>
    <x v="32"/>
    <s v="Z 532 RUK"/>
    <s v="Rukavice sterilní"/>
    <n v="21"/>
    <n v="14.24"/>
    <n v="14.24"/>
    <n v="350"/>
    <n v="4984.6100000000006"/>
    <n v="14.241742857142858"/>
    <n v="0.67817823129251709"/>
    <n v="13.563564625850342"/>
    <m/>
    <m/>
    <n v="0"/>
  </r>
  <r>
    <s v="ZQ324"/>
    <s v="Rukavice operační latex bez pudru sterilní chemo Sempermed Supreme Plus vel. 8,5 34656 "/>
    <x v="32"/>
    <s v="Z 532 RUK"/>
    <s v="Rukavice sterilní"/>
    <n v="21"/>
    <n v="14.24"/>
    <n v="14.24"/>
    <n v="150"/>
    <n v="2136.27"/>
    <n v="14.2418"/>
    <n v="0.67818095238095233"/>
    <n v="13.563619047619047"/>
    <m/>
    <m/>
    <n v="0"/>
  </r>
  <r>
    <s v="ZQ325"/>
    <s v="Kanyla k oxygenátoru femorální arteriální 20 FR se zavaděčem OPTI20"/>
    <x v="0"/>
    <s v="Z 503_OSTAT"/>
    <s v="Kanyly mimo chirurgické nástroje"/>
    <n v="12"/>
    <n v="4356"/>
    <n v="4530.24"/>
    <n v="6"/>
    <n v="26484.48"/>
    <n v="4414.08"/>
    <n v="367.84"/>
    <n v="4046.24"/>
    <n v="12"/>
    <n v="4032"/>
    <n v="24192"/>
  </r>
  <r>
    <s v="ZQ326"/>
    <s v="Kanyla k oxygenátoru femorální arteriální 22 FR se zavaděčem OPTI22"/>
    <x v="0"/>
    <s v="Z 503_OSTAT"/>
    <s v="Kanyly mimo chirurgické nástroje"/>
    <n v="12"/>
    <n v="4356"/>
    <n v="4530.24"/>
    <n v="15"/>
    <n v="66733.919999999998"/>
    <n v="4448.9279999999999"/>
    <n v="370.74399999999997"/>
    <n v="4078.1839999999997"/>
    <m/>
    <m/>
    <n v="0"/>
  </r>
  <r>
    <s v="ZQ334"/>
    <s v="Šroub kortikální stardrive 2.7 mm 202.878"/>
    <x v="2"/>
    <s v="Z 506_NAHRAD_KOV"/>
    <s v="Umělé tělní náhrady - kovové"/>
    <n v="12"/>
    <n v="330.05"/>
    <n v="330.05"/>
    <n v="8"/>
    <n v="2640.4"/>
    <n v="330.05"/>
    <n v="27.504166666666666"/>
    <n v="302.54583333333335"/>
    <m/>
    <m/>
    <n v="0"/>
  </r>
  <r>
    <s v="ZQ341"/>
    <s v="Náhrada kostní tkáně biosyntetická, nosič ATB Stimulan Rapid Cure 10 ml (pasta  a set k přípravě granulí) 620-010"/>
    <x v="1"/>
    <s v="Z 515_NAHRAD_OST"/>
    <s v="Umělé tělní náhrady - ostatní"/>
    <n v="12"/>
    <n v="15984"/>
    <n v="15984"/>
    <n v="6"/>
    <n v="95904"/>
    <n v="15984"/>
    <n v="1332"/>
    <n v="14652"/>
    <n v="12"/>
    <n v="15567.025"/>
    <n v="93402.15"/>
  </r>
  <r>
    <s v="ZQ362"/>
    <s v="Jehla cytocan žlutá s fix.ploténkou pro inf.20G/25 mm bal. á 25 ks 4439775"/>
    <x v="30"/>
    <s v="Z 530 JEHLY"/>
    <s v="Jehly"/>
    <n v="21"/>
    <n v="138.91"/>
    <n v="181.23"/>
    <n v="75"/>
    <n v="12198.63"/>
    <n v="162.64839999999998"/>
    <n v="7.745161904761904"/>
    <n v="154.90323809523807"/>
    <m/>
    <m/>
    <n v="0"/>
  </r>
  <r>
    <s v="ZQ363"/>
    <s v="Injektor pro aplikaci očních distančních kroužků Capsular Tension Ring Injector, průměr 1,2 mm, prac. délka 18 mm, mater. titan/nerez ocel, pro opak. použití TMJ104"/>
    <x v="38"/>
    <s v="Z 510_DDHM NAS"/>
    <s v="DHM zdravotnický materiál a nástroje (od 3000 Kč)"/>
    <n v="21"/>
    <n v="17278.8"/>
    <n v="17278.8"/>
    <n v="1"/>
    <n v="17278.8"/>
    <n v="17278.8"/>
    <n v="822.8"/>
    <n v="16456"/>
    <m/>
    <m/>
    <n v="0"/>
  </r>
  <r>
    <s v="ZQ367"/>
    <s v="Set rouškovací PICC Combiset CŽK s celotělovou rouškou Mediset (HARTMANN) bal. á 7 ks (2375031) 2356761"/>
    <x v="36"/>
    <s v="Z 554 KATETR PICC_MI"/>
    <s v="Katetry PICC + MIDLINE + náplasti+ set"/>
    <n v="21"/>
    <n v="504.73"/>
    <n v="615.89"/>
    <n v="901"/>
    <n v="493666.2300000001"/>
    <n v="547.909245283019"/>
    <n v="26.090916442048524"/>
    <n v="521.81832884097048"/>
    <m/>
    <m/>
    <n v="0"/>
  </r>
  <r>
    <s v="ZQ377"/>
    <s v="Hřeb expert femorální laterální 10.0 mm (360) kanylovaný,levý,titan 04.003.573"/>
    <x v="2"/>
    <s v="Z 506_NAHRAD_KOV"/>
    <s v="Umělé tělní náhrady - kovové"/>
    <n v="12"/>
    <n v="9139.6299999999992"/>
    <n v="9139.6299999999992"/>
    <n v="1"/>
    <n v="9139.6299999999992"/>
    <n v="9139.6299999999992"/>
    <n v="761.63583333333327"/>
    <n v="8377.9941666666655"/>
    <m/>
    <m/>
    <n v="0"/>
  </r>
  <r>
    <s v="ZQ387"/>
    <s v="Implantát k léčbě prolapsu pánevního dna Pectopexe DynaMesh PRP Soft 3 x 15 cm PVDF PV540315F1"/>
    <x v="1"/>
    <s v="Z 515_NAHRAD_OST"/>
    <s v="Umělé tělní náhrady - ostatní"/>
    <n v="12"/>
    <n v="11900"/>
    <n v="11900.01"/>
    <n v="0"/>
    <n v="3.637978807091713E-12"/>
    <m/>
    <m/>
    <m/>
    <m/>
    <m/>
    <n v="0"/>
  </r>
  <r>
    <s v="ZQ392"/>
    <s v="Nůžky laparoskopické metzenbaum HiQ+ Insert  330/5mm A64810A"/>
    <x v="4"/>
    <s v="Z 523_STAPLE"/>
    <s v="Staplery, endosk., extraktory"/>
    <n v="21"/>
    <n v="13773.43"/>
    <n v="13773.43"/>
    <n v="1"/>
    <n v="13773.43"/>
    <n v="13773.43"/>
    <n v="655.87761904761908"/>
    <n v="13117.552380952382"/>
    <m/>
    <m/>
    <n v="0"/>
  </r>
  <r>
    <s v="ZQ393"/>
    <s v="Čelisti OLYMPUS ke Graspru okénkovému atrauma - vnitřní pracovní část, 5 x 330 mm, délka branží 19 mm A64030A"/>
    <x v="4"/>
    <s v="Z 523_STAPLE"/>
    <s v="Staplery, endosk., extraktory"/>
    <n v="21"/>
    <n v="13151.49"/>
    <n v="13151.49"/>
    <n v="5"/>
    <n v="65757.45"/>
    <n v="13151.49"/>
    <n v="626.26142857142861"/>
    <n v="12525.228571428572"/>
    <m/>
    <m/>
    <n v="0"/>
  </r>
  <r>
    <s v="ZQ401"/>
    <s v="Gel lubrikační OptiLube sáček á 5 g bal. á 150 ks OMS:1120"/>
    <x v="0"/>
    <s v="Z 503_OSTAT"/>
    <s v="Ostatní - všeobecný materiál"/>
    <n v="12"/>
    <n v="5.29"/>
    <n v="5.64"/>
    <n v="2250"/>
    <n v="12575.48"/>
    <n v="5.5891022222222224"/>
    <n v="0.46575851851851852"/>
    <n v="5.1233437037037035"/>
    <n v="12"/>
    <n v="5.4880000000000004"/>
    <n v="12348.000000000002"/>
  </r>
  <r>
    <s v="ZQ403"/>
    <s v="Katetr močový foley pro měření teploty 16 Fr 2- cestný silikonový bal. 50 ks M1024242"/>
    <x v="0"/>
    <s v="Z 503_OSTAT"/>
    <s v="Ostatní - všeobecný materiál"/>
    <n v="21"/>
    <n v="264.02"/>
    <n v="264.02"/>
    <n v="50"/>
    <n v="13201.1"/>
    <n v="264.02199999999999"/>
    <n v="12.572476190476189"/>
    <n v="251.44952380952381"/>
    <m/>
    <m/>
    <n v="0"/>
  </r>
  <r>
    <s v="ZQ412"/>
    <s v="Špička pipetovací Capp ExpellPlus 10 µl XL délka 45,75 mm čirá sterilní v sáčku bal. á 1000 ks 5030040"/>
    <x v="35"/>
    <s v="Z 505_SKLO_LAB MAT"/>
    <s v="Laboratorní materiál"/>
    <n v="21"/>
    <n v="0.69"/>
    <n v="0.69"/>
    <n v="9000"/>
    <n v="6207.2999999999993"/>
    <n v="0.68969999999999987"/>
    <n v="3.2842857142857139E-2"/>
    <n v="0.6568571428571427"/>
    <n v="21"/>
    <n v="0.68970000000000009"/>
    <n v="6207.3000000000011"/>
  </r>
  <r>
    <s v="ZQ420"/>
    <s v="Roztok k výplachům chirurgickým LavaSurge sterilní  s polyhexanidem bal. á 1000 ml 19902"/>
    <x v="29"/>
    <s v="Z 502_OBVAZ"/>
    <s v="hojení ran - obvazový materiál"/>
    <n v="12"/>
    <n v="325.11"/>
    <n v="325.11"/>
    <n v="10"/>
    <n v="3251.05"/>
    <n v="325.10500000000002"/>
    <n v="27.092083333333335"/>
    <n v="298.01291666666668"/>
    <m/>
    <m/>
    <n v="0"/>
  </r>
  <r>
    <s v="ZQ421"/>
    <s v="Houba V.A.C. Veraflo Dressing Kit vel. M pro podtlakovou terapii bal. á 5 ks ULTVFL05MD"/>
    <x v="29"/>
    <s v="Z 502_OBVAZ"/>
    <s v="hojení ran - obvazový materiál"/>
    <n v="12"/>
    <n v="2597"/>
    <n v="2597"/>
    <n v="40"/>
    <n v="103880"/>
    <n v="2597"/>
    <n v="216.41666666666666"/>
    <n v="2380.5833333333335"/>
    <n v="12"/>
    <n v="2529.252"/>
    <n v="101170.08"/>
  </r>
  <r>
    <s v="ZQ429"/>
    <s v="Vrták koncovka s ploškou prům.2,7 x celk. délka 80 mm, unašeč AO 397129798611"/>
    <x v="0"/>
    <s v="Z 503_OSTAT"/>
    <s v="Fréza, vrták"/>
    <n v="21"/>
    <n v="1573"/>
    <n v="1573"/>
    <n v="22"/>
    <n v="34606"/>
    <n v="1573"/>
    <n v="74.904761904761898"/>
    <n v="1498.0952380952381"/>
    <n v="21"/>
    <n v="1573"/>
    <n v="34606"/>
  </r>
  <r>
    <s v="ZQ430"/>
    <s v="Sáček laparoskopický MemoBag 800 ml pro 10 mm trocar bal. á 5 ks 332801-000020"/>
    <x v="0"/>
    <s v="Z 503_OSTAT"/>
    <s v="Ostatní - všeobecný materiál"/>
    <n v="21"/>
    <n v="692.12"/>
    <n v="761.33"/>
    <n v="55"/>
    <n v="41181.14"/>
    <n v="748.74799999999993"/>
    <n v="35.654666666666664"/>
    <n v="713.09333333333325"/>
    <m/>
    <m/>
    <n v="0"/>
  </r>
  <r>
    <s v="ZQ431"/>
    <s v="Kanyla TS PORTEX Blue Line Ultra, sada - nízkotlaká manžeta, 2 vnitřní kanyly, čistící kartáček, vel. 7,5 , vniř. prům. 7,5 mm, vnější prům. 11,3 mm, délka 73 mm, jednorázová 101/810075"/>
    <x v="0"/>
    <s v="Z 503_OSTAT"/>
    <s v="Kanyly mimo chirurgické nástroje"/>
    <n v="12"/>
    <n v="741.52"/>
    <n v="1081"/>
    <n v="7"/>
    <n v="5985.76"/>
    <n v="855.10857142857151"/>
    <n v="71.259047619047621"/>
    <n v="783.84952380952393"/>
    <n v="12"/>
    <n v="996.8"/>
    <n v="6977.5999999999995"/>
  </r>
  <r>
    <s v="ZQ439"/>
    <s v="Sáček ileostomický 1D STOMOCUR ILEO MINI IM 3610 C, výpustný, 10-40 mm, filtr, transparentní bal. á 30 ks IM3610C"/>
    <x v="0"/>
    <s v="Z 503_OSTAT"/>
    <s v="Ostatní - všeobecný materiál"/>
    <n v="12"/>
    <n v="59.04"/>
    <n v="144.44"/>
    <n v="110"/>
    <n v="9056.39"/>
    <n v="82.330818181818174"/>
    <n v="6.8609015151515145"/>
    <n v="75.469916666666663"/>
    <n v="12"/>
    <n v="140.672"/>
    <n v="15473.92"/>
  </r>
  <r>
    <s v="ZQ443"/>
    <s v="Katetr CVC Broviac opravná sada pro externí segment (bílý konektor) pro jednolumenový katetr 4,2 Fr 0601610CE"/>
    <x v="6"/>
    <s v="Z 513_KATETR"/>
    <s v="Katetry"/>
    <n v="21"/>
    <n v="2750"/>
    <n v="2750"/>
    <n v="1"/>
    <n v="2750"/>
    <n v="2750"/>
    <n v="130.95238095238096"/>
    <n v="2619.0476190476193"/>
    <m/>
    <m/>
    <n v="0"/>
  </r>
  <r>
    <s v="ZQ444"/>
    <s v="Šroub kortikální samořezný HA 3,5 x 65 mm 397129795421"/>
    <x v="2"/>
    <s v="Z 506_NAHRAD_KOV"/>
    <s v="Umělé tělní náhrady - kovové"/>
    <n v="12"/>
    <n v="183.47"/>
    <n v="183.47"/>
    <n v="4"/>
    <n v="733.88"/>
    <n v="183.47"/>
    <n v="15.289166666666667"/>
    <n v="168.18083333333334"/>
    <m/>
    <m/>
    <n v="0"/>
  </r>
  <r>
    <s v="ZQ445"/>
    <s v="Šroub kortikální samořezný HA 3,5 x 70 mm 397129795431"/>
    <x v="2"/>
    <s v="Z 506_NAHRAD_KOV"/>
    <s v="Umělé tělní náhrady - kovové"/>
    <n v="12"/>
    <n v="183.47"/>
    <n v="183.47"/>
    <n v="2"/>
    <n v="366.94"/>
    <n v="183.47"/>
    <n v="15.289166666666667"/>
    <n v="168.18083333333334"/>
    <m/>
    <m/>
    <n v="0"/>
  </r>
  <r>
    <s v="ZQ457"/>
    <s v="Film PCR průhledný samolepící adhesivní snímatelný bal. á  100 ks 0030127781 "/>
    <x v="0"/>
    <s v="Z 503_OSTAT"/>
    <s v="Ostatní - všeobecný materiál"/>
    <n v="21"/>
    <n v="41.48"/>
    <n v="41.48"/>
    <n v="100"/>
    <n v="4147.76"/>
    <n v="41.477600000000002"/>
    <n v="1.9751238095238097"/>
    <n v="39.502476190476195"/>
    <m/>
    <m/>
    <n v="0"/>
  </r>
  <r>
    <s v="ZQ459"/>
    <s v="Zkumavka Eppendorf Safe-Lock PCR, 1.5 ml čirá s víčkem se zámkem bal. á 1000 ks 0030123328"/>
    <x v="0"/>
    <s v="Z 503_OSTAT"/>
    <s v="Ostatní - všeobecný materiál"/>
    <n v="21"/>
    <n v="1.39"/>
    <n v="1.39"/>
    <n v="18000"/>
    <n v="24946.52"/>
    <n v="1.3859177777777778"/>
    <n v="6.5996084656084655E-2"/>
    <n v="1.3199216931216931"/>
    <m/>
    <m/>
    <n v="0"/>
  </r>
  <r>
    <s v="ZQ463"/>
    <s v="Krytí CUTICERIN na popáleniny, odřeniny, neadherentní neabsorbující  20 cm x 40 cm, bal. á 25 kusů 66045502"/>
    <x v="29"/>
    <s v="Z 502_OBVAZ"/>
    <s v="hojení ran - obvazový materiál"/>
    <n v="12"/>
    <n v="25.66"/>
    <n v="25.66"/>
    <n v="75"/>
    <n v="1924.23"/>
    <n v="25.656400000000001"/>
    <n v="2.1380333333333335"/>
    <n v="23.518366666666669"/>
    <m/>
    <m/>
    <n v="0"/>
  </r>
  <r>
    <s v="ZQ464"/>
    <s v="Krytí CUTICERIN na popáleniny, odřeniny, neadherentní neabsorbující  7,5 cm x 7,5 cm, bal. á 10 kusů 66045562"/>
    <x v="29"/>
    <s v="Z 502_OBVAZ"/>
    <s v="hojení ran - obvazový materiál"/>
    <n v="12"/>
    <n v="18.77"/>
    <n v="18.77"/>
    <n v="130"/>
    <n v="2439.8399999999997"/>
    <n v="18.767999999999997"/>
    <n v="1.5639999999999998"/>
    <n v="17.203999999999997"/>
    <n v="12"/>
    <n v="18.278500000000001"/>
    <n v="2376.2049999999999"/>
  </r>
  <r>
    <s v="ZQ466"/>
    <s v="Implantát maxillofaciální CMF šroub samořezný 1,5 mm x 4,0 mm bal. á 5 ks 95-6104"/>
    <x v="2"/>
    <s v="Z 506_NAHRAD_KOV"/>
    <s v="Umělé tělní náhrady - kovové"/>
    <n v="12"/>
    <n v="750"/>
    <n v="750"/>
    <n v="50"/>
    <n v="37500"/>
    <n v="750"/>
    <n v="62.5"/>
    <n v="687.5"/>
    <m/>
    <m/>
    <n v="0"/>
  </r>
  <r>
    <s v="ZQ476"/>
    <s v="Nástroje leštící zubní set Kenda CGI Polishing bal. á 12 ks 9014028"/>
    <x v="34"/>
    <s v="Z 509_ZUBOL"/>
    <s v="Zubolékařský materiál"/>
    <n v="21"/>
    <n v="389"/>
    <n v="389"/>
    <n v="1"/>
    <n v="389"/>
    <n v="389"/>
    <n v="18.523809523809526"/>
    <n v="370.47619047619048"/>
    <m/>
    <m/>
    <n v="0"/>
  </r>
  <r>
    <s v="ZQ481"/>
    <s v="Rukavice operační latex bez pudru Vasco sensitive 7,0 bal. á 40 ks 6081029"/>
    <x v="32"/>
    <s v="Z 532 RUK"/>
    <s v="Rukavice sterilní"/>
    <n v="12"/>
    <n v="25.89"/>
    <n v="25.89"/>
    <n v="1160"/>
    <n v="30033.170000000006"/>
    <n v="25.890663793103453"/>
    <n v="2.1575553160919543"/>
    <n v="23.733108477011498"/>
    <n v="12"/>
    <n v="24.684000000000001"/>
    <n v="28633.440000000002"/>
  </r>
  <r>
    <s v="ZQ487"/>
    <s v="Filtr antibakteriální hydrofobní k odsávačce HOSPIVAC350 a NEW ASKIR C30, prům. 64 mm, konektor 8 mm SP 0121"/>
    <x v="0"/>
    <s v="Z 503_OSTAT"/>
    <s v="Filtry"/>
    <n v="21"/>
    <n v="369.05"/>
    <n v="369.05"/>
    <n v="2"/>
    <n v="738.1"/>
    <n v="369.05"/>
    <n v="17.573809523809523"/>
    <n v="351.47619047619048"/>
    <m/>
    <m/>
    <n v="0"/>
  </r>
  <r>
    <s v="ZQ488"/>
    <s v="Podložka antidekubitní Z-Flo silikonová bez povlaku 27 x 55 cm  bal. á 1 ks 1401001"/>
    <x v="0"/>
    <s v="Z 503_OSTAT"/>
    <s v="Ostatní - všeobecný materiál"/>
    <n v="12"/>
    <n v="2593.3200000000002"/>
    <n v="2593.3200000000002"/>
    <n v="5"/>
    <n v="12966.6"/>
    <n v="2593.3200000000002"/>
    <n v="216.11"/>
    <n v="2377.21"/>
    <m/>
    <m/>
    <n v="0"/>
  </r>
  <r>
    <s v="ZQ489"/>
    <s v="Podložka antidekubitní Z-Flo silikonová bez povlaku 64 x 91 cm  bal. á 1 ks 1401005"/>
    <x v="0"/>
    <s v="Z 503_OSTAT"/>
    <s v="Ostatní - všeobecný materiál"/>
    <n v="12"/>
    <n v="5944.42"/>
    <n v="5944.42"/>
    <n v="3"/>
    <n v="17833.260000000002"/>
    <n v="5944.420000000001"/>
    <n v="495.3683333333334"/>
    <n v="5449.0516666666672"/>
    <m/>
    <m/>
    <n v="0"/>
  </r>
  <r>
    <s v="ZQ490"/>
    <s v="Elektroda EKG pěnová pr. 48 mm pro dospělé pro dlouhodobé použití (ES GS48) H-108003 - nahrazuje ZA696"/>
    <x v="0"/>
    <s v="Z 503_OSTAT"/>
    <s v="Elektrody"/>
    <n v="21"/>
    <n v="1.92"/>
    <n v="1.92"/>
    <n v="110850"/>
    <n v="213273.98000000007"/>
    <n v="1.9239871898962568"/>
    <n v="9.161843761410747E-2"/>
    <n v="1.8323687522821495"/>
    <m/>
    <m/>
    <n v="0"/>
  </r>
  <r>
    <s v="ZQ491"/>
    <s v="Krytí ZETUVIT Plus vysoce savé, sterilní 20 x 25 cm bal. á 10 ks  4137138"/>
    <x v="29"/>
    <s v="Z 502_OBVAZ"/>
    <s v="Obvazový materiál"/>
    <n v="12"/>
    <n v="90.05"/>
    <n v="90.05"/>
    <n v="400"/>
    <n v="36018"/>
    <n v="90.045000000000002"/>
    <n v="7.5037500000000001"/>
    <n v="82.541250000000005"/>
    <n v="12"/>
    <n v="87.695999999999998"/>
    <n v="35078.400000000001"/>
  </r>
  <r>
    <s v="ZQ496"/>
    <s v="Kanyla ET 4,5 mm ORAL/NASAL  KimVent Microcuff pediatrická, pro věk 4-&lt;6 let, sterilní, bal. á 10 ks 35114"/>
    <x v="0"/>
    <s v="Z 503_OSTAT"/>
    <s v="Kanyly mimo chirurgické nástroje"/>
    <n v="21"/>
    <n v="321.20999999999998"/>
    <n v="321.20999999999998"/>
    <n v="100"/>
    <n v="32120.600000000002"/>
    <n v="321.20600000000002"/>
    <n v="15.295523809523811"/>
    <n v="305.91047619047623"/>
    <m/>
    <m/>
    <n v="0"/>
  </r>
  <r>
    <s v="ZQ498"/>
    <s v="Katetr CVC 4 lumen 8 Fr x 30 cm Certofix Quatro Protect V830 s antimikr. úpravou bal. á 10 ks 4167783P "/>
    <x v="6"/>
    <s v="Z 513_KATETR"/>
    <s v="Katetry"/>
    <n v="12"/>
    <n v="1452.35"/>
    <n v="1452.35"/>
    <n v="110"/>
    <n v="159758.61000000002"/>
    <n v="1452.3510000000001"/>
    <n v="121.02925"/>
    <n v="1331.3217500000001"/>
    <n v="12"/>
    <n v="1344.325"/>
    <n v="147875.75"/>
  </r>
  <r>
    <s v="ZQ499"/>
    <s v="Set rouškovací na malé zákroky sterilní pro šití ran Mediset (1 x rouška s otvorem 48 x 48 cm, 4 x tampon netkaný vel. 3 švestka, 1 x nůžky hrotnaté, kov, 1 x pinzeta Adson chir. rovná, kov, 1 x jehelec Mayo-Hegar 14 cm, kov) 4756331"/>
    <x v="24"/>
    <s v="Z 528 SETY"/>
    <s v="Sety"/>
    <n v="21"/>
    <n v="66.55"/>
    <n v="67.66"/>
    <n v="1248"/>
    <n v="83483.669999999984"/>
    <n v="66.893966346153832"/>
    <n v="3.1854269688644683"/>
    <n v="63.708539377289362"/>
    <m/>
    <m/>
    <n v="0"/>
  </r>
  <r>
    <s v="ZQ504"/>
    <s v="Pinzeta oční rovná velmi jemná GRAEFE 1 x 2 zuby, 105 mm rovná 11730-10"/>
    <x v="0"/>
    <s v="Z 503_OSTAT"/>
    <s v="Nástroje chirurgické do 1 roku"/>
    <n v="21"/>
    <n v="217.8"/>
    <n v="217.8"/>
    <n v="10"/>
    <n v="2178"/>
    <n v="217.8"/>
    <n v="10.371428571428572"/>
    <n v="207.42857142857144"/>
    <m/>
    <m/>
    <n v="0"/>
  </r>
  <r>
    <s v="ZQ508"/>
    <s v="Kanyla nosní Fisher &amp; Paykel Healthcare OptiFlow Plus k přístroji AIRVO2, velikost M P06105      "/>
    <x v="0"/>
    <s v="Z 503_OSTAT"/>
    <s v="Kanyly mimo chirurgické nástroje"/>
    <n v="12"/>
    <n v="750.2"/>
    <n v="798.6"/>
    <n v="121"/>
    <n v="90871"/>
    <n v="751"/>
    <n v="62.583333333333336"/>
    <n v="688.41666666666663"/>
    <n v="12"/>
    <n v="694.4"/>
    <n v="84022.399999999994"/>
  </r>
  <r>
    <s v="ZQ509"/>
    <s v="Rozhraní tracheostomické OptiFlow Plus k přístroji AIRVO2 P07110"/>
    <x v="37"/>
    <s v="Z 542 INTENZ_PECE"/>
    <s v="Intenzívní péče, operační sály"/>
    <n v="12"/>
    <n v="701.8"/>
    <n v="701.8"/>
    <n v="48"/>
    <n v="33686.399999999994"/>
    <n v="701.79999999999984"/>
    <n v="58.48333333333332"/>
    <n v="643.31666666666649"/>
    <n v="12"/>
    <n v="649.6"/>
    <n v="31180.800000000003"/>
  </r>
  <r>
    <s v="ZQ510"/>
    <s v="Okruh dýchací k přístroji AIRVO2 včetně komory Plus (900PT561) P06859"/>
    <x v="37"/>
    <s v="Z 542 INTENZ_PECE"/>
    <s v="Intenzívní péče, operační sály"/>
    <n v="12"/>
    <n v="2395.8000000000002"/>
    <n v="2395.8000000000002"/>
    <n v="193"/>
    <n v="462389.4"/>
    <n v="2395.8000000000002"/>
    <n v="199.65"/>
    <n v="2196.15"/>
    <n v="12"/>
    <n v="2217.6"/>
    <n v="427996.8"/>
  </r>
  <r>
    <s v="ZQ511"/>
    <s v="Krytí silikonové pěnové mepilex border sacrum 22 x 25 cm bal. á 5 ks 282450 "/>
    <x v="29"/>
    <s v="Z 502_OBVAZ"/>
    <s v="hojení ran - obvazový materiál"/>
    <n v="12"/>
    <n v="447.97"/>
    <n v="483.8"/>
    <n v="560"/>
    <n v="262507.54000000004"/>
    <n v="468.76346428571435"/>
    <n v="39.063622023809529"/>
    <n v="429.69984226190479"/>
    <n v="12"/>
    <n v="471.18"/>
    <n v="263860.8"/>
  </r>
  <r>
    <s v="ZQ512"/>
    <s v="Krytí silikonové pěnové mepilex border sacrum 16 x 20 cm bal. á 5 ks 282050 "/>
    <x v="29"/>
    <s v="Z 502_OBVAZ"/>
    <s v="hojení ran - obvazový materiál"/>
    <n v="12"/>
    <n v="330.53"/>
    <n v="356.95"/>
    <n v="725"/>
    <n v="249671.07000000009"/>
    <n v="344.37388965517255"/>
    <n v="28.697824137931047"/>
    <n v="315.67606551724151"/>
    <n v="12"/>
    <n v="347.6345"/>
    <n v="252035.01250000001"/>
  </r>
  <r>
    <s v="ZQ513"/>
    <s v="Krytí silikonové pěnové mepilex border heel 22 x 23 cm bal. á 6 ks 282750"/>
    <x v="29"/>
    <s v="Z 502_OBVAZ"/>
    <s v="hojení ran - obvazový materiál"/>
    <n v="12"/>
    <n v="342.23"/>
    <n v="369.6"/>
    <n v="372"/>
    <n v="131579.18"/>
    <n v="353.70747311827955"/>
    <n v="29.47562275985663"/>
    <n v="324.23185035842295"/>
    <n v="12"/>
    <n v="359.95208333333335"/>
    <n v="133902.17500000002"/>
  </r>
  <r>
    <s v="ZQ515"/>
    <s v="Sáček laparoskopický MemoBag 200 ml pro 10 mm trocar bal. á 5 ks 332800-000010 "/>
    <x v="0"/>
    <s v="Z 503_OSTAT"/>
    <s v="Ostatní - všeobecný materiál"/>
    <n v="12"/>
    <n v="658.85"/>
    <n v="724.73"/>
    <n v="180"/>
    <n v="125180.57"/>
    <n v="695.4476111111112"/>
    <n v="57.953967592592598"/>
    <n v="637.49364351851864"/>
    <n v="12"/>
    <n v="711.077"/>
    <n v="127993.86"/>
  </r>
  <r>
    <s v="ZQ518"/>
    <s v="Punch STAMMBERGER /sfenoid/, circular cutting, průměr 3,5 mm, s proplach. konektorem, pracovní délka 180 mm 651055  "/>
    <x v="38"/>
    <s v="Z 510_DDHM NAS"/>
    <s v="DHM zdravotnický materiál a nástroje (od 3000 Kč)"/>
    <n v="21"/>
    <n v="25750.01"/>
    <n v="25750.01"/>
    <n v="2"/>
    <n v="51500.02"/>
    <n v="25750.01"/>
    <n v="1226.1909523809522"/>
    <n v="24523.819047619047"/>
    <m/>
    <m/>
    <n v="0"/>
  </r>
  <r>
    <s v="ZQ524"/>
    <s v="Cement kostní revizní Refobacin s ATB Gentamicin a Clindamicin 1 x 40 g 3011630001"/>
    <x v="0"/>
    <s v="Z 503_OSTAT"/>
    <s v="Cement kostní"/>
    <n v="12"/>
    <n v="3638.42"/>
    <n v="3638.42"/>
    <n v="16"/>
    <n v="58214.66"/>
    <n v="3638.4162500000002"/>
    <n v="303.2013541666667"/>
    <n v="3335.2148958333337"/>
    <n v="12"/>
    <n v="3543.5010000000002"/>
    <n v="56696.016000000003"/>
  </r>
  <r>
    <s v="ZQ534"/>
    <s v="Kryobox pro 100 ks mikrovialek 1,2 - 2,0ml, 10 x 10 pozic, rozměr 132 x 132 x 53 mm, -196°C, modrý, bal. á 5 ks  93.874.610"/>
    <x v="35"/>
    <s v="Z 505_SKLO_LAB MAT"/>
    <s v="Laboratorní materiál"/>
    <n v="21"/>
    <n v="250.47"/>
    <n v="250.47"/>
    <n v="15"/>
    <n v="3757.05"/>
    <n v="250.47"/>
    <n v="11.927142857142858"/>
    <n v="238.54285714285714"/>
    <n v="21"/>
    <n v="250.47"/>
    <n v="3757.05"/>
  </r>
  <r>
    <s v="ZQ547"/>
    <s v="Kabel světlovodný  HP 2,5 x 3000 mm HTT červený B00-22430-50"/>
    <x v="38"/>
    <s v="Z 510_DDHM NAS"/>
    <s v="DHM zdravotnický materiál a nástroje (od 3000 Kč)"/>
    <n v="21"/>
    <n v="8425.4699999999993"/>
    <n v="8425.4699999999993"/>
    <n v="9"/>
    <n v="75829.259999999995"/>
    <n v="8425.4733333333334"/>
    <n v="401.21301587301588"/>
    <n v="8024.2603174603173"/>
    <m/>
    <m/>
    <n v="0"/>
  </r>
  <r>
    <s v="ZQ554"/>
    <s v="Jehla stimulační Ultraplex 360, 22G, 0,70 x 50 mm bal. á 25 ks 4892605-01"/>
    <x v="30"/>
    <s v="Z 530 JEHLY"/>
    <s v="Jehly"/>
    <n v="12"/>
    <n v="201.65"/>
    <n v="201.65"/>
    <n v="750"/>
    <n v="151234.85000000006"/>
    <n v="201.64646666666675"/>
    <n v="16.803872222222228"/>
    <n v="184.84259444444453"/>
    <n v="12"/>
    <n v="195.9776"/>
    <n v="146983.19999999998"/>
  </r>
  <r>
    <s v="ZQ555"/>
    <s v="Jehla stimulační Ultraplex 360, 22G, 0,70 x 80 mm bal. á 25 ks 4892608-01"/>
    <x v="30"/>
    <s v="Z 530 JEHLY"/>
    <s v="Jehly"/>
    <n v="12"/>
    <n v="201.65"/>
    <n v="201.65"/>
    <n v="600"/>
    <n v="120987.87000000002"/>
    <n v="201.64645000000004"/>
    <n v="16.803870833333338"/>
    <n v="184.8425791666667"/>
    <n v="12"/>
    <n v="195.9776"/>
    <n v="117586.56"/>
  </r>
  <r>
    <s v="ZQ556"/>
    <s v="Šroub k miniinvazivním operacím hlezna MICA kanylovaný fixační 3,0 x 32 mm sterilní 57S13032"/>
    <x v="2"/>
    <s v="Z 506_NAHRAD_KOV"/>
    <s v="Umělé tělní náhrady - kovové"/>
    <n v="12"/>
    <n v="5638.45"/>
    <n v="5638.45"/>
    <n v="5"/>
    <n v="28192.25"/>
    <n v="5638.45"/>
    <n v="469.87083333333334"/>
    <n v="5168.5791666666664"/>
    <m/>
    <m/>
    <n v="0"/>
  </r>
  <r>
    <s v="ZQ569"/>
    <s v="Vata buničitá CELLIN dělená 2 role / 500 ks 40 x 50 mm 1230206310"/>
    <x v="29"/>
    <s v="Z 502_OBVAZ"/>
    <s v="obinadla, obvazy, gáza, vata, vložky"/>
    <n v="21"/>
    <n v="30.67"/>
    <n v="33.72"/>
    <n v="4454"/>
    <n v="143200.57999999996"/>
    <n v="32.151005837449475"/>
    <n v="1.5310002779737846"/>
    <n v="30.62000555947569"/>
    <m/>
    <m/>
    <n v="0"/>
  </r>
  <r>
    <s v="ZQ570"/>
    <s v="Elektroda EKG dětská 32 x 36 mm á 50 ks pro dlouhodobé použití (ES GS2245) H-108004"/>
    <x v="0"/>
    <s v="Z 503_OSTAT"/>
    <s v="Elektrody"/>
    <n v="21"/>
    <n v="1.92"/>
    <n v="1.92"/>
    <n v="8850"/>
    <n v="17026.38"/>
    <n v="1.923884745762712"/>
    <n v="9.1613559322033897E-2"/>
    <n v="1.832271186440678"/>
    <m/>
    <m/>
    <n v="0"/>
  </r>
  <r>
    <s v="ZQ571"/>
    <s v="Set OMNI set TPE plasmaferéza včetně plasmafiltru L 0,7 m2  bal. á 4 ks 7211154"/>
    <x v="39"/>
    <s v="Z 525_HEMO"/>
    <s v="Dialyzační roztoky, materiál pro dialýzu"/>
    <n v="21"/>
    <n v="7585.49"/>
    <n v="7586"/>
    <n v="232"/>
    <n v="1759851.9700000002"/>
    <n v="7585.5688362068977"/>
    <n v="361.21756362889988"/>
    <n v="7224.3512725779974"/>
    <m/>
    <m/>
    <n v="0"/>
  </r>
  <r>
    <s v="ZQ574"/>
    <s v="Obvaz elastický síťový CareFix Tube k zajištění a ochraně fixace IV kanyl vel. L bal. á 15 ks 0151 L"/>
    <x v="29"/>
    <s v="Z 502_OBVAZ"/>
    <s v="obinadla, obvazy, gáza, vata, vložky"/>
    <n v="12"/>
    <n v="19.399999999999999"/>
    <n v="19.55"/>
    <n v="1665"/>
    <n v="32365.670000000031"/>
    <n v="19.438840840840861"/>
    <n v="1.619903403403405"/>
    <n v="17.818937437437455"/>
    <n v="12"/>
    <n v="19.040000000000003"/>
    <n v="31701.600000000006"/>
  </r>
  <r>
    <s v="ZQ575"/>
    <s v="Obvaz elastický síťový CareFix Tube k zajištění a ochraně fixace IV kanyl vel.XL bal. á 15 ks 0151 XL"/>
    <x v="29"/>
    <s v="Z 502_OBVAZ"/>
    <s v="obinadla, obvazy, gáza, vata, vložky"/>
    <n v="12"/>
    <n v="20.7"/>
    <n v="20.7"/>
    <n v="225"/>
    <n v="4657.5"/>
    <n v="20.7"/>
    <n v="1.7249999999999999"/>
    <n v="18.974999999999998"/>
    <m/>
    <m/>
    <n v="0"/>
  </r>
  <r>
    <s v="ZQ576"/>
    <s v="Pero elektrochirurgické SKALA HORNET s odvodem kouře k přístroji CIMPAX,C-PURE 750 jednorázové bal. á 20 ks PS09-K50GY-E"/>
    <x v="0"/>
    <s v="Z 503_OSTAT"/>
    <s v="Ostatní - všeobecný materiál"/>
    <n v="21"/>
    <n v="532.4"/>
    <n v="532.4"/>
    <n v="580"/>
    <n v="308792"/>
    <n v="532.4"/>
    <n v="25.352380952380951"/>
    <n v="507.04761904761904"/>
    <n v="21"/>
    <n v="532.4"/>
    <n v="308792"/>
  </r>
  <r>
    <s v="ZQ590"/>
    <s v="Čepel spirální pro Expert femorální retrográdní, délka 70 mm  04.013046"/>
    <x v="2"/>
    <s v="Z 506_NAHRAD_KOV"/>
    <s v="Umělé tělní náhrady - kovové"/>
    <n v="12"/>
    <n v="3989.35"/>
    <n v="3989.35"/>
    <n v="2"/>
    <n v="7978.7"/>
    <n v="3989.35"/>
    <n v="332.44583333333333"/>
    <n v="3656.9041666666667"/>
    <m/>
    <m/>
    <n v="0"/>
  </r>
  <r>
    <s v="ZQ593"/>
    <s v="Dlaha žeberní klipovací úhlová, pevná TI, XL Levá 22,5° 012-03225"/>
    <x v="2"/>
    <s v="Z 506_NAHRAD_KOV"/>
    <s v="Umělé tělní náhrady - kovové"/>
    <n v="12"/>
    <n v="13110"/>
    <n v="13110"/>
    <n v="1"/>
    <n v="13110"/>
    <n v="13110"/>
    <n v="1092.5"/>
    <n v="12017.5"/>
    <m/>
    <m/>
    <n v="0"/>
  </r>
  <r>
    <s v="ZQ605"/>
    <s v="Implantát mandibulární dlaha rekonstrukční Matrix MANDIBLE zalomená levá 7+23 otvorů tloušťka 2.0 mm titan modrá 04.503.732"/>
    <x v="34"/>
    <s v="Z 509_ZUBOL"/>
    <s v="Zubolékařský materiál"/>
    <n v="12"/>
    <n v="11624.17"/>
    <n v="11624.17"/>
    <n v="1"/>
    <n v="11624.17"/>
    <n v="11624.17"/>
    <n v="968.68083333333334"/>
    <n v="10655.489166666666"/>
    <m/>
    <m/>
    <n v="0"/>
  </r>
  <r>
    <s v="ZQ610"/>
    <s v="Okruh dýchací  dětský EVAQUA 2 RT265, průtok 4L/min, délka 1,5 m, kompatibilní se zvlhčovačem MR850, bal. á 10 ks P04651"/>
    <x v="37"/>
    <s v="Z 542 INTENZ_PECE"/>
    <s v="Intenzívní péče, operační sály"/>
    <n v="21"/>
    <n v="1718.2"/>
    <n v="1718.2"/>
    <n v="10"/>
    <n v="17182"/>
    <n v="1718.2"/>
    <n v="81.819047619047623"/>
    <n v="1636.3809523809525"/>
    <m/>
    <m/>
    <n v="0"/>
  </r>
  <r>
    <s v="ZQ614"/>
    <s v="Vak míchací EVA MiXi4000.P3TS pro TPV (plazmaferézu), 4000 ml, EO, P, 3TS, sterilní, manuální plnění, Luer-Lock konektor, bal. á 30 ks 1021761E"/>
    <x v="39"/>
    <s v="Z 525_HEMO"/>
    <s v="Dialyzační roztoky, materiál pro dialýzu"/>
    <n v="21"/>
    <n v="299.35000000000002"/>
    <n v="299.35000000000002"/>
    <n v="210"/>
    <n v="62864.340000000011"/>
    <n v="299.35400000000004"/>
    <n v="14.254952380952384"/>
    <n v="285.09904761904767"/>
    <m/>
    <m/>
    <n v="0"/>
  </r>
  <r>
    <s v="ZQ616"/>
    <s v="Roztok aditivní pro skladování trombocytů SSP+ 250 ml bal. á 30 ks SSP2025UVZ"/>
    <x v="24"/>
    <s v="Z 528 SETY"/>
    <s v="Odběrové systémy transfúzní odd."/>
    <n v="12"/>
    <n v="226.27"/>
    <n v="240.79"/>
    <n v="840"/>
    <n v="191809.2"/>
    <n v="228.34428571428572"/>
    <n v="19.028690476190476"/>
    <n v="209.31559523809523"/>
    <n v="12"/>
    <n v="222.88"/>
    <n v="187219.19999999998"/>
  </r>
  <r>
    <s v="ZQ623"/>
    <s v="Svorka na cévy rovná Halsted-Mosquit 125 mm B397115910080"/>
    <x v="0"/>
    <s v="Z 503_OSTAT"/>
    <s v="Nástroje chirurgické do 1 roku"/>
    <n v="21"/>
    <n v="582.01"/>
    <n v="582.01"/>
    <n v="2"/>
    <n v="1164.02"/>
    <n v="582.01"/>
    <n v="27.714761904761904"/>
    <n v="554.29523809523812"/>
    <m/>
    <m/>
    <n v="0"/>
  </r>
  <r>
    <s v="ZQ626"/>
    <s v="Háček oční čtyřzubý ostrý; 10,0 mm 150 mm 397118380370 "/>
    <x v="0"/>
    <s v="Z 503_OSTAT"/>
    <s v="Nástroje chirurgické do 1 roku"/>
    <n v="21"/>
    <n v="1201.17"/>
    <n v="1201.17"/>
    <n v="14"/>
    <n v="16816.34"/>
    <n v="1201.1671428571428"/>
    <n v="57.198435374149661"/>
    <n v="1143.9687074829931"/>
    <m/>
    <m/>
    <n v="0"/>
  </r>
  <r>
    <s v="ZQ628"/>
    <s v="Podložka lepící  k fixaci  epidurálnímu katetru PERIFIX PINPAD nesterilní bal. á 25 ks 4515510"/>
    <x v="0"/>
    <s v="Z 503_OSTAT"/>
    <s v="Ostatní - všeobecný materiál"/>
    <n v="21"/>
    <n v="27.18"/>
    <n v="27.18"/>
    <n v="75"/>
    <n v="2038.25"/>
    <n v="27.176666666666666"/>
    <n v="1.294126984126984"/>
    <n v="25.882539682539683"/>
    <m/>
    <m/>
    <n v="0"/>
  </r>
  <r>
    <s v="ZQ629"/>
    <s v="Elektroda VF vaporizační oval-button, pro 12° a 30° optiku, jednorázová, bal. á 5 ks WA22566S"/>
    <x v="0"/>
    <s v="Z 503_OSTAT"/>
    <s v="Elektrody"/>
    <n v="21"/>
    <n v="6751.8"/>
    <n v="6751.8"/>
    <n v="5"/>
    <n v="33759"/>
    <n v="6751.8"/>
    <n v="321.51428571428573"/>
    <n v="6430.2857142857147"/>
    <m/>
    <m/>
    <n v="0"/>
  </r>
  <r>
    <s v="ZQ630"/>
    <s v="Šroub kortikální samořezný HA 3,5 x 30 mm 397129795311"/>
    <x v="2"/>
    <s v="Z 506_NAHRAD_KOV"/>
    <s v="Umělé tělní náhrady - kovové"/>
    <n v="12"/>
    <n v="183.47"/>
    <n v="183.47"/>
    <n v="8"/>
    <n v="1467.77"/>
    <n v="183.47125"/>
    <n v="15.289270833333333"/>
    <n v="168.18197916666668"/>
    <m/>
    <m/>
    <n v="0"/>
  </r>
  <r>
    <s v="ZQ633"/>
    <s v="Kanyla TS PORTEX Blue Line Ultrafenestrovaná vel. 7, délka 70 mm (vnitřní kanyla s mluvícím ventilen, odpojovací klín, držák tracheostom. kanyly, čistící kartáček, pacientský štítek) 100/832/070 - ukončená výroba"/>
    <x v="0"/>
    <s v="Z 503_OSTAT"/>
    <s v="Kanyly mimo chirurgické nástroje"/>
    <n v="15"/>
    <n v="820.41"/>
    <n v="820.41"/>
    <n v="7"/>
    <n v="5742.87"/>
    <n v="820.41"/>
    <n v="54.693999999999996"/>
    <n v="765.71600000000001"/>
    <m/>
    <m/>
    <n v="0"/>
  </r>
  <r>
    <s v="ZQ634"/>
    <s v="Kanyla TS PORTEX Blue Line Ultrafenestrovaná vel. 8, délka 75,5 mm (vnitřní kanyla s mluvícím ventilen, odpojovací klín, držák tracheostom. kanyly, čistící kartáček, pacientský štítek) 100/832/080"/>
    <x v="0"/>
    <s v="Z 503_OSTAT"/>
    <s v="Kanyly mimo chirurgické nástroje"/>
    <n v="12"/>
    <n v="820.41"/>
    <n v="820.41"/>
    <n v="21"/>
    <n v="17228.61"/>
    <n v="820.41000000000008"/>
    <n v="68.367500000000007"/>
    <n v="752.04250000000002"/>
    <m/>
    <m/>
    <n v="0"/>
  </r>
  <r>
    <s v="ZQ635"/>
    <s v="Kanyla TS PORTEX Blue Line Ultrafenestrovaná vel. 9, délka 81,0 mm (vnitřní kanyla s mluvícím ventilen, odpojovací klín, držák tracheostom. kanyly, čistící kartáček, pacientský štítek) 100/832/080 - již se nevyrábí"/>
    <x v="0"/>
    <s v="Z 503_OSTAT"/>
    <s v="Kanyly mimo chirurgické nástroje"/>
    <n v="15"/>
    <n v="820.41"/>
    <n v="820.41"/>
    <n v="11"/>
    <n v="9024.51"/>
    <n v="820.41"/>
    <n v="54.693999999999996"/>
    <n v="765.71600000000001"/>
    <m/>
    <m/>
    <n v="0"/>
  </r>
  <r>
    <s v="ZQ639"/>
    <s v="Váleček vhojovací Profile EV 4,8 pr. 5,0, výška 4,5 mm I68013025"/>
    <x v="34"/>
    <s v="Z 509_ZUBOL"/>
    <s v="Zubolékařský materiál"/>
    <n v="12"/>
    <n v="1754.99"/>
    <n v="1950"/>
    <n v="11"/>
    <n v="20864.989999999998"/>
    <n v="1896.8172727272724"/>
    <n v="158.06810606060603"/>
    <n v="1738.7491666666665"/>
    <n v="12"/>
    <n v="1899.13"/>
    <n v="20890.43"/>
  </r>
  <r>
    <s v="ZQ640"/>
    <s v="Adaptér Freka Medi pro podávání léků či kontrastních látek do ENFit sondy/PEGu (LL), bal. á 15 ks 7981377"/>
    <x v="0"/>
    <s v="Z 503_OSTAT"/>
    <s v="Ostatní - všeobecný materiál"/>
    <n v="21"/>
    <n v="92.88"/>
    <n v="92.88"/>
    <n v="15"/>
    <n v="1393.18"/>
    <n v="92.878666666666675"/>
    <n v="4.4227936507936514"/>
    <n v="88.455873015873024"/>
    <m/>
    <m/>
    <n v="0"/>
  </r>
  <r>
    <s v="ZQ641"/>
    <s v="Náhrada kolenního kloubu OXFORD unikompartmentální tibiální komponenta levá velikost  E 154726"/>
    <x v="3"/>
    <s v="Z 518_TEP"/>
    <s v="TEP ortopedie, traumatologie"/>
    <n v="12"/>
    <n v="11500"/>
    <n v="11500"/>
    <n v="3"/>
    <n v="34500"/>
    <n v="11500"/>
    <n v="958.33333333333337"/>
    <n v="10541.666666666666"/>
    <m/>
    <m/>
    <n v="0"/>
  </r>
  <r>
    <s v="ZQ649"/>
    <s v="Set infuzní Spike (DEHP free) s filtrem 0,2 um, délka 2,2 m k mobilní pumpě Mini Rythmic PN+ bal. á 20 ks KE1EE192X"/>
    <x v="24"/>
    <s v="Z 528 SETY"/>
    <s v="Sety"/>
    <n v="21"/>
    <n v="685.47"/>
    <n v="685.47"/>
    <n v="40"/>
    <n v="27418.6"/>
    <n v="685.46499999999992"/>
    <n v="32.641190476190474"/>
    <n v="652.82380952380947"/>
    <m/>
    <m/>
    <n v="0"/>
  </r>
  <r>
    <s v="ZQ656"/>
    <s v="Nádoba na implantát PP, bílá JET23, objem 2300 ml, D1: 175,0 mm, D2: 163,0 mm, D3: 149,0 mm, H: 132,0 mm 20002101"/>
    <x v="0"/>
    <s v="Z 503_OSTAT"/>
    <s v="Nádoby"/>
    <n v="21"/>
    <n v="45.62"/>
    <n v="45.62"/>
    <n v="50"/>
    <n v="2280.85"/>
    <n v="45.616999999999997"/>
    <n v="2.1722380952380953"/>
    <n v="43.444761904761904"/>
    <m/>
    <m/>
    <n v="0"/>
  </r>
  <r>
    <s v="ZQ657"/>
    <s v="Víko k nádobě na implantát JET23 PP, bílé, prům.172 mm 20002105"/>
    <x v="0"/>
    <s v="Z 503_OSTAT"/>
    <s v="Nádoby"/>
    <n v="21"/>
    <n v="8.6"/>
    <n v="8.6"/>
    <n v="50"/>
    <n v="430.16"/>
    <n v="8.6032000000000011"/>
    <n v="0.40967619047619053"/>
    <n v="8.1935238095238105"/>
    <m/>
    <m/>
    <n v="0"/>
  </r>
  <r>
    <s v="ZQ660"/>
    <s v="Systém na uzavírání pooperačních ran Prevena pro podtlakovou terapii V.A.C., vel. 20 cm,  bal.á 5 ks, PRE1055/1"/>
    <x v="29"/>
    <s v="Z 502_OBVAZ"/>
    <s v="hojení ran - obvazový materiál"/>
    <n v="12"/>
    <n v="4347"/>
    <n v="4347"/>
    <n v="60"/>
    <n v="260820"/>
    <n v="4347"/>
    <n v="362.25"/>
    <n v="3984.75"/>
    <n v="12"/>
    <n v="4233.6000000000004"/>
    <n v="254016.00000000003"/>
  </r>
  <r>
    <s v="ZQ670"/>
    <s v="Náhrada kolenního kloubu OXFORD unikompartmentální tibiální komponenta levá mediální D 154724"/>
    <x v="3"/>
    <s v="Z 518_TEP"/>
    <s v="TEP ortopedie, traumatologie"/>
    <n v="12"/>
    <n v="11500"/>
    <n v="11500"/>
    <n v="2"/>
    <n v="23000"/>
    <n v="11500"/>
    <n v="958.33333333333337"/>
    <n v="10541.666666666666"/>
    <n v="12"/>
    <n v="11200"/>
    <n v="22400"/>
  </r>
  <r>
    <s v="ZQ676"/>
    <s v="Rukavice operační latex bez pudru sterilní ansel GAMMEX Latex Ortho, vel. 7,5 bal. á 50 párů 330065075"/>
    <x v="32"/>
    <s v="Z 532 RUK"/>
    <s v="Rukavice sterilní"/>
    <n v="12"/>
    <n v="23.07"/>
    <n v="24.22"/>
    <n v="4351"/>
    <n v="104538.13000000002"/>
    <n v="24.02623075155137"/>
    <n v="2.0021858959626142"/>
    <n v="22.024044855588755"/>
    <n v="12"/>
    <n v="22.422400000000003"/>
    <n v="97559.862400000013"/>
  </r>
  <r>
    <s v="ZQ678"/>
    <s v="Savka Hygovac V 1000G zelené, PP, délka 140 mm konce 45° a S autoklávovatelné bal. á 100 ks V1000G"/>
    <x v="34"/>
    <s v="Z 509_ZUBOL"/>
    <s v="Zubolékařský materiál"/>
    <n v="21"/>
    <n v="0"/>
    <n v="2.11"/>
    <n v="800"/>
    <n v="1689.22"/>
    <n v="2.1115249999999999"/>
    <n v="0.10054880952380951"/>
    <n v="2.0109761904761903"/>
    <m/>
    <m/>
    <n v="0"/>
  </r>
  <r>
    <s v="ZQ682"/>
    <s v="Rukavice operační latex bez pudru sterilní ansel GAMMEX Latex Ortho, vel. 8,0 bal. á 50 párů 330065080"/>
    <x v="32"/>
    <s v="Z 532 RUK"/>
    <s v="Rukavice sterilní"/>
    <n v="12"/>
    <n v="23.07"/>
    <n v="24.22"/>
    <n v="3600"/>
    <n v="86115.090000000026"/>
    <n v="23.920858333333342"/>
    <n v="1.9934048611111119"/>
    <n v="21.927453472222229"/>
    <n v="12"/>
    <n v="22.4224"/>
    <n v="80720.639999999999"/>
  </r>
  <r>
    <s v="ZQ683"/>
    <s v="Rukavice operační latex bez pudru sterilní ansel GAMMEX Latex Ortho, vel. 8,5 bal. á 50 párů 330065085"/>
    <x v="32"/>
    <s v="Z 532 RUK"/>
    <s v="Rukavice sterilní"/>
    <n v="21"/>
    <n v="24.22"/>
    <n v="24.2242"/>
    <n v="750"/>
    <n v="18168.149999999994"/>
    <n v="24.224199999999993"/>
    <n v="1.1535333333333331"/>
    <n v="23.070666666666661"/>
    <m/>
    <m/>
    <n v="0"/>
  </r>
  <r>
    <s v="ZQ684"/>
    <s v="Rukavice operační latex bez pudru sterilní ansel GAMMEX Latex Ortho, vel. 7,0 bal. á 50 párů 330065070"/>
    <x v="32"/>
    <s v="Z 532 RUK"/>
    <s v="Rukavice sterilní"/>
    <n v="21"/>
    <n v="24.22"/>
    <n v="24.22"/>
    <n v="1650"/>
    <n v="39969.929999999993"/>
    <n v="24.224199999999996"/>
    <n v="1.1535333333333331"/>
    <n v="23.070666666666664"/>
    <m/>
    <m/>
    <n v="0"/>
  </r>
  <r>
    <s v="ZQ685"/>
    <s v="Rukavice operační latex bez pudru sterilní ansel GAMMEX Latex Ortho, vel. 6,0 bal. á 50 párů 330065060"/>
    <x v="32"/>
    <s v="Z 532 RUK"/>
    <s v="Rukavice sterilní"/>
    <n v="21"/>
    <n v="24.22"/>
    <n v="24.22"/>
    <n v="50"/>
    <n v="1211.21"/>
    <n v="24.2242"/>
    <n v="1.1535333333333333"/>
    <n v="23.070666666666668"/>
    <m/>
    <m/>
    <n v="0"/>
  </r>
  <r>
    <s v="ZQ686"/>
    <s v="Šití mopylen 2 x HRT 18, síla 5-0, délka 0,90 m, PP, nevstřebatelné, barva modrá, bal. á 36 ks 70612 "/>
    <x v="33"/>
    <s v="Z 529 SITI"/>
    <s v="Šití"/>
    <n v="12"/>
    <n v="124.26"/>
    <n v="124.26"/>
    <n v="36"/>
    <n v="4473.5"/>
    <n v="124.26388888888889"/>
    <n v="10.355324074074074"/>
    <n v="113.90856481481481"/>
    <m/>
    <m/>
    <n v="0"/>
  </r>
  <r>
    <s v="ZQ687"/>
    <s v="Membrána Bio-Gide Compressed 20 x 30mm AT500372 (500620)"/>
    <x v="34"/>
    <s v="Z 509_ZUBOL"/>
    <s v="Zubolékařský materiál"/>
    <n v="12"/>
    <n v="5274.88"/>
    <n v="5274.88"/>
    <n v="5"/>
    <n v="26374.400000000001"/>
    <n v="5274.88"/>
    <n v="439.57333333333332"/>
    <n v="4835.3066666666664"/>
    <m/>
    <m/>
    <n v="0"/>
  </r>
  <r>
    <s v="ZQ689"/>
    <s v="Šroub kortikální zajišťovací pro Phoenix 5,0 mm x 75 mm 14-405075"/>
    <x v="2"/>
    <s v="Z 506_NAHRAD_KOV"/>
    <s v="Umělé tělní náhrady - kovové"/>
    <n v="12"/>
    <n v="950"/>
    <n v="1026"/>
    <n v="3"/>
    <n v="3002"/>
    <n v="1000.6666666666666"/>
    <n v="83.388888888888886"/>
    <n v="917.27777777777771"/>
    <m/>
    <m/>
    <n v="0"/>
  </r>
  <r>
    <s v="ZQ691"/>
    <s v="Drát vodící k hřebu Phoenix 14-410002"/>
    <x v="2"/>
    <s v="Z 506_NAHRAD_KOV"/>
    <s v="Umělé tělní náhrady - kovové"/>
    <n v="21"/>
    <n v="2057"/>
    <n v="2057"/>
    <n v="2"/>
    <n v="4114"/>
    <n v="2057"/>
    <n v="97.952380952380949"/>
    <n v="1959.047619047619"/>
    <m/>
    <m/>
    <n v="0"/>
  </r>
  <r>
    <s v="ZQ697"/>
    <s v="Expander tkáňový mammární 250cc 354-9321"/>
    <x v="1"/>
    <s v="Z 515_NAHRAD_OST"/>
    <s v="Umělé tělní náhrady - ostatní"/>
    <n v="12"/>
    <n v="8498.5"/>
    <n v="8498.5"/>
    <n v="3"/>
    <n v="25495.5"/>
    <n v="8498.5"/>
    <n v="708.20833333333337"/>
    <n v="7790.291666666667"/>
    <m/>
    <m/>
    <n v="0"/>
  </r>
  <r>
    <s v="ZQ714"/>
    <s v="Náhrada kolenního kloubu OXFORD unikompartmentální tibiální komponenta levá mediální F154775"/>
    <x v="3"/>
    <s v="Z 518_TEP"/>
    <s v="TEP ortopedie, traumatologie"/>
    <n v="12"/>
    <n v="11500"/>
    <n v="11500"/>
    <n v="3"/>
    <n v="34500"/>
    <n v="11500"/>
    <n v="958.33333333333337"/>
    <n v="10541.666666666666"/>
    <m/>
    <m/>
    <n v="0"/>
  </r>
  <r>
    <s v="ZQ716"/>
    <s v="Set urodynamický malý k urodynamickému přístroji UROMIC Samba jednorázový bal. á 25 ks MU9109"/>
    <x v="24"/>
    <s v="Z 528 SETY"/>
    <s v="Sety"/>
    <n v="21"/>
    <n v="139.35"/>
    <n v="139.35"/>
    <n v="25"/>
    <n v="3483.71"/>
    <n v="139.3484"/>
    <n v="6.6356380952380949"/>
    <n v="132.71276190476189"/>
    <m/>
    <m/>
    <n v="0"/>
  </r>
  <r>
    <s v="ZQ717"/>
    <s v="Snímač tlaku MMT k urodynamickému přístroji UROMIC Samba jednorázový bal. á 50 ks (MA9201-1) BP-S00044"/>
    <x v="0"/>
    <s v="Z 503_OSTAT"/>
    <s v="Senzory, čidla "/>
    <n v="21"/>
    <n v="441.5"/>
    <n v="441.5"/>
    <n v="50"/>
    <n v="22075.16"/>
    <n v="441.50319999999999"/>
    <n v="21.023961904761904"/>
    <n v="420.47923809523809"/>
    <n v="21"/>
    <n v="437.77800000000002"/>
    <n v="21888.9"/>
  </r>
  <r>
    <s v="ZQ719"/>
    <s v="Set pro enterální výživu FREEGO ENTERAL FEEDING SET k enterální pumpě Abbot Freego, hadička 245 cm (S0351-00) 3238301"/>
    <x v="24"/>
    <s v="Z 528 SETY"/>
    <s v="Sety"/>
    <n v="12"/>
    <n v="57.12"/>
    <n v="57.12"/>
    <n v="1608"/>
    <n v="91978.510000000009"/>
    <n v="57.200565920398013"/>
    <n v="4.7667138266998341"/>
    <n v="52.433852093698178"/>
    <n v="12"/>
    <n v="52.875200000000007"/>
    <n v="85023.32160000001"/>
  </r>
  <r>
    <s v="ZQ720"/>
    <s v="Jehla pro inzulínová pera Wellion MedFine plus, délka 6 mm (31G x 0,25 mm), bal. á 100 ks WELL106"/>
    <x v="30"/>
    <s v="Z 530 JEHLY"/>
    <s v="Jehly"/>
    <n v="12"/>
    <n v="1.66"/>
    <n v="1.66"/>
    <n v="1200"/>
    <n v="1994.1100000000001"/>
    <n v="1.6617583333333334"/>
    <n v="0.13847986111111113"/>
    <n v="1.5232784722222223"/>
    <m/>
    <m/>
    <n v="0"/>
  </r>
  <r>
    <s v="ZQ721"/>
    <s v="Jehla pro inzulínová pera Wellion MedFine plus, délka 8 mm (30G x 0,30mm), bal. á 100 ks WELL108 30G"/>
    <x v="30"/>
    <s v="Z 530 JEHLY"/>
    <s v="Jehly"/>
    <n v="12"/>
    <n v="1.66"/>
    <n v="1.66"/>
    <n v="100"/>
    <n v="166.18"/>
    <n v="1.6618000000000002"/>
    <n v="0.13848333333333335"/>
    <n v="1.5233166666666669"/>
    <m/>
    <m/>
    <n v="0"/>
  </r>
  <r>
    <s v="ZQ723"/>
    <s v="Značkovač endoskopický SPOT EX bal. á 10 ks GIS-46"/>
    <x v="0"/>
    <s v="Z 503_OSTAT"/>
    <s v="Ostatní - všeobecný materiál"/>
    <n v="21"/>
    <n v="592.9"/>
    <n v="592.9"/>
    <n v="80"/>
    <n v="47432"/>
    <n v="592.9"/>
    <n v="28.233333333333331"/>
    <n v="564.66666666666663"/>
    <n v="21"/>
    <n v="592.9"/>
    <n v="47432"/>
  </r>
  <r>
    <s v="ZQ725"/>
    <s v="Set pro uzavřenou cytostatickou laváž SKALA OK3-V1 606501-01"/>
    <x v="24"/>
    <s v="Z 528 SETY"/>
    <s v="Sety"/>
    <n v="21"/>
    <n v="18029"/>
    <n v="18029"/>
    <n v="5"/>
    <n v="90145"/>
    <n v="18029"/>
    <n v="858.52380952380952"/>
    <n v="17170.476190476191"/>
    <m/>
    <m/>
    <n v="0"/>
  </r>
  <r>
    <s v="ZQ728"/>
    <s v="Nástavec Aerotrach plus 10150591010 pro aplikaci inhalačních  léků pacientům s tracheostomií 500,00/600,00, antisatická úprava, autoklávovatelný 130155"/>
    <x v="0"/>
    <s v="Z 503_OSTAT"/>
    <s v="Ostatní - všeobecný materiál"/>
    <n v="12"/>
    <n v="499.91"/>
    <n v="499.91"/>
    <n v="3"/>
    <n v="1499.72"/>
    <n v="499.90666666666669"/>
    <n v="41.658888888888889"/>
    <n v="458.2477777777778"/>
    <m/>
    <m/>
    <n v="0"/>
  </r>
  <r>
    <s v="ZQ730"/>
    <s v="Šroub kortikální samořezný HA 3,5 x 20 mm 397129795261"/>
    <x v="2"/>
    <s v="Z 506_NAHRAD_KOV"/>
    <s v="Umělé tělní náhrady - kovové"/>
    <n v="12"/>
    <n v="183.47"/>
    <n v="183.47"/>
    <n v="5"/>
    <n v="917.34999999999991"/>
    <n v="183.46999999999997"/>
    <n v="15.289166666666665"/>
    <n v="168.18083333333331"/>
    <m/>
    <m/>
    <n v="0"/>
  </r>
  <r>
    <s v="ZQ731"/>
    <s v="Filtr antibakteriální k myčce endoskopů Wassenburg ENDOCAP II Sterile Grade RFID 951756"/>
    <x v="0"/>
    <s v="Z 503_OSTAT"/>
    <s v="Filtry"/>
    <n v="21"/>
    <n v="9268.6"/>
    <n v="9268.6"/>
    <n v="15"/>
    <n v="139029"/>
    <n v="9268.6"/>
    <n v="441.36190476190478"/>
    <n v="8827.2380952380954"/>
    <m/>
    <m/>
    <n v="0"/>
  </r>
  <r>
    <s v="ZQ733"/>
    <s v="Drén kapilární plochý páskový šířka 35 mm délka 400 mm bal. á 10 ks 2011-0035"/>
    <x v="0"/>
    <s v="Z 503_OSTAT"/>
    <s v="Ostatní - všeobecný materiál"/>
    <n v="21"/>
    <n v="141.57"/>
    <n v="141.57"/>
    <n v="10"/>
    <n v="1415.7"/>
    <n v="141.57"/>
    <n v="6.7414285714285711"/>
    <n v="134.82857142857142"/>
    <m/>
    <m/>
    <n v="0"/>
  </r>
  <r>
    <s v="ZQ734"/>
    <s v="Drát ortodontický Leowire, pružný, prům. 0,7 mm, délka 25 m LEC0400-07"/>
    <x v="34"/>
    <s v="Z 509_ZUBOL"/>
    <s v="Zubolékařský materiál"/>
    <n v="21"/>
    <n v="410.4"/>
    <n v="461"/>
    <n v="10"/>
    <n v="4357.0200000000004"/>
    <n v="435.70200000000006"/>
    <n v="20.747714285714288"/>
    <n v="414.95428571428579"/>
    <m/>
    <m/>
    <n v="0"/>
  </r>
  <r>
    <s v="ZQ746"/>
    <s v="Kyveta k analyzátoru ISYS jednorázová bal. á 960 ks IS-CC100"/>
    <x v="0"/>
    <s v="Z 503_OSTAT"/>
    <s v="Ostatní - všeobecný materiál"/>
    <n v="21"/>
    <n v="3.78"/>
    <n v="3.78"/>
    <n v="28800"/>
    <n v="108900"/>
    <n v="3.78125"/>
    <n v="0.18005952380952381"/>
    <n v="3.6011904761904763"/>
    <m/>
    <m/>
    <n v="0"/>
  </r>
  <r>
    <s v="ZQ747"/>
    <s v="Koncovka pracovní US2 (OT7), US2 (bone) kompatibilní s přístroji Ultrasurgery/Mectron Piezosurgery/NSK US2"/>
    <x v="0"/>
    <s v="Z 503_OSTAT"/>
    <s v="Ostatní - všeobecný materiál"/>
    <n v="21"/>
    <n v="2178"/>
    <n v="2178"/>
    <n v="12"/>
    <n v="26136"/>
    <n v="2178"/>
    <n v="103.71428571428571"/>
    <n v="2074.2857142857142"/>
    <m/>
    <m/>
    <n v="0"/>
  </r>
  <r>
    <s v="ZQ751"/>
    <s v="Set TUB10 k přístroji SIMEOX, bal. 10 setů pro 10 pacientů po 10 terapiích TUB10"/>
    <x v="0"/>
    <s v="Z 503_OSTAT"/>
    <s v="Ostatní - všeobecný materiál"/>
    <n v="21"/>
    <n v="1001.69"/>
    <n v="1001.69"/>
    <n v="10"/>
    <n v="10016.86"/>
    <n v="1001.686"/>
    <n v="47.699333333333335"/>
    <n v="953.98666666666668"/>
    <m/>
    <m/>
    <n v="0"/>
  </r>
  <r>
    <s v="ZQ752"/>
    <s v="Krytí filmové transparentní Akutol spray 60 ml "/>
    <x v="29"/>
    <s v="Z 502_OBVAZ"/>
    <s v="hojení ran - obvazový materiál"/>
    <n v="21"/>
    <n v="131.25"/>
    <n v="147.71"/>
    <n v="9"/>
    <n v="1296.44"/>
    <n v="144.04888888888888"/>
    <n v="6.8594708994708995"/>
    <n v="137.18941798941799"/>
    <n v="21"/>
    <n v="147.70500000000001"/>
    <n v="1329.345"/>
  </r>
  <r>
    <s v="ZQ767"/>
    <s v="Drát Kirschnerův pr. 3,0 mm se závitovou špičkou, délky 150/15 mm 292.820.10"/>
    <x v="2"/>
    <s v="Z 506_NAHRAD_KOV"/>
    <s v="Umělé tělní náhrady - kovové"/>
    <n v="12"/>
    <n v="271.52"/>
    <n v="271.52"/>
    <n v="1"/>
    <n v="271.52"/>
    <n v="271.52"/>
    <n v="22.626666666666665"/>
    <n v="248.89333333333332"/>
    <m/>
    <m/>
    <n v="0"/>
  </r>
  <r>
    <s v="ZQ771"/>
    <s v="Hřeb femorální laterální 11 mm x 400 mm 04.003.461"/>
    <x v="2"/>
    <s v="Z 506_NAHRAD_KOV"/>
    <s v="Umělé tělní náhrady - kovové"/>
    <n v="12"/>
    <n v="9139.6299999999992"/>
    <n v="9139.6299999999992"/>
    <n v="3"/>
    <n v="27418.89"/>
    <n v="9139.6299999999992"/>
    <n v="761.63583333333327"/>
    <n v="8377.9941666666655"/>
    <m/>
    <m/>
    <n v="0"/>
  </r>
  <r>
    <s v="ZQ773"/>
    <s v="Špička pipetovací Socorex 200 ul, bal á 1000 ks 391111"/>
    <x v="35"/>
    <s v="Z 505_SKLO_LAB MAT"/>
    <s v="Laboratorní materiál"/>
    <n v="21"/>
    <n v="0.12"/>
    <n v="0.12"/>
    <n v="9000"/>
    <n v="1067.22"/>
    <n v="0.11858"/>
    <n v="5.646666666666667E-3"/>
    <n v="0.11293333333333334"/>
    <m/>
    <m/>
    <n v="0"/>
  </r>
  <r>
    <s v="ZQ787"/>
    <s v="Knoflík titanový s pozlaceným řetízkem GOLD EXTRUSION HOOK WITH CHAIN (14 KARAT), pro urychlení prořezání -  vytažení, neprořezeného zoubku, kulatá báze bal. á 2 ks 4250-00"/>
    <x v="34"/>
    <s v="Z 509_ZUBOL"/>
    <s v="Zubolékařský materiál"/>
    <n v="12"/>
    <n v="245"/>
    <n v="260"/>
    <n v="74"/>
    <n v="18819.989999999998"/>
    <n v="254.32418918918916"/>
    <n v="21.193682432432428"/>
    <n v="233.13050675675672"/>
    <n v="12"/>
    <n v="260"/>
    <n v="19240"/>
  </r>
  <r>
    <s v="ZQ790"/>
    <s v="Jehla injekční KLAISASSER, pro injektáž tuku, LUER-Lock, přímá, prac. délka 23 cm 8598B"/>
    <x v="30"/>
    <s v="Z 530 JEHLY"/>
    <s v="Jehly"/>
    <n v="21"/>
    <n v="1840.41"/>
    <n v="1840.41"/>
    <n v="2"/>
    <n v="3680.82"/>
    <n v="1840.41"/>
    <n v="87.638571428571439"/>
    <n v="1752.7714285714287"/>
    <m/>
    <m/>
    <n v="0"/>
  </r>
  <r>
    <s v="ZQ799"/>
    <s v="Páska tejpovací Temtex 5 cm x 5 m, růžová barva (TA172) 34750"/>
    <x v="0"/>
    <s v="Z 503_OSTAT"/>
    <s v="Ostatní - všeobecný materiál"/>
    <n v="12"/>
    <n v="190"/>
    <n v="240"/>
    <n v="3"/>
    <n v="670"/>
    <n v="223.33333333333334"/>
    <n v="18.611111111111111"/>
    <n v="204.72222222222223"/>
    <m/>
    <m/>
    <n v="0"/>
  </r>
  <r>
    <s v="ZQ800"/>
    <s v="Páska tejpovací Temtex 5 cm x 5 m, modrá barva 34746 (TA173) "/>
    <x v="0"/>
    <s v="Z 503_OSTAT"/>
    <s v="Ostatní - všeobecný materiál"/>
    <n v="12"/>
    <n v="190"/>
    <n v="190"/>
    <n v="8"/>
    <n v="1519.96"/>
    <n v="189.995"/>
    <n v="15.832916666666668"/>
    <n v="174.16208333333333"/>
    <m/>
    <m/>
    <n v="0"/>
  </r>
  <r>
    <s v="ZQ802"/>
    <s v="Kleště nosní BLAKESLEY, přímé, vel. 0, prac. délka 110 mm 456000"/>
    <x v="38"/>
    <s v="Z 510_DDHM NAS"/>
    <s v="DHM zdravotnický materiál a nástroje (od 3000 Kč)"/>
    <n v="21"/>
    <n v="11797.5"/>
    <n v="11797.5"/>
    <n v="2"/>
    <n v="23595"/>
    <n v="11797.5"/>
    <n v="561.78571428571433"/>
    <n v="11235.714285714286"/>
    <m/>
    <m/>
    <n v="0"/>
  </r>
  <r>
    <s v="ZQ803"/>
    <s v="Kleště nosní Blakesley, velikost 2, rovné, prac. délka  110 mm 456002"/>
    <x v="38"/>
    <s v="Z 510_DDHM NAS"/>
    <s v="DHM zdravotnický materiál a nástroje (od 3000 Kč)"/>
    <n v="21"/>
    <n v="11797.5"/>
    <n v="11797.5"/>
    <n v="2"/>
    <n v="23595"/>
    <n v="11797.5"/>
    <n v="561.78571428571433"/>
    <n v="11235.714285714286"/>
    <m/>
    <m/>
    <n v="0"/>
  </r>
  <r>
    <s v="ZQ804"/>
    <s v="Kleště nosní BLAKESLEY-WILDE, zahnuté nahoru  45°, velikost 0, prac. délka  110 mm, rozebíratelné 456500    "/>
    <x v="38"/>
    <s v="Z 510_DDHM NAS"/>
    <s v="DHM zdravotnický materiál a nástroje (od 3000 Kč)"/>
    <n v="21"/>
    <n v="13737.13"/>
    <n v="13737.13"/>
    <n v="2"/>
    <n v="27474.26"/>
    <n v="13737.13"/>
    <n v="654.14904761904756"/>
    <n v="13082.980952380951"/>
    <m/>
    <m/>
    <n v="0"/>
  </r>
  <r>
    <s v="ZQ805"/>
    <s v="Kleště nosní BLAKESLEY-WILDE, zahnuté nahoru  45°, velikost 2, prac. délka  110 mm, rozebíratelné 456502"/>
    <x v="38"/>
    <s v="Z 510_DDHM NAS"/>
    <s v="DHM zdravotnický materiál a nástroje (od 3000 Kč)"/>
    <n v="21"/>
    <n v="13737.13"/>
    <n v="13737.13"/>
    <n v="2"/>
    <n v="27474.26"/>
    <n v="13737.13"/>
    <n v="654.14904761904756"/>
    <n v="13082.980952380951"/>
    <m/>
    <m/>
    <n v="0"/>
  </r>
  <r>
    <s v="ZQ806"/>
    <s v="Kleště nosní BLAKESLEY-WILDE, zahnuté nahoru  90°, velikost 2, prac. délka  110 mm, rozebíratelné 456802"/>
    <x v="38"/>
    <s v="Z 510_DDHM NAS"/>
    <s v="DHM zdravotnický materiál a nástroje (od 3000 Kč)"/>
    <n v="21"/>
    <n v="17076.73"/>
    <n v="17076.73"/>
    <n v="2"/>
    <n v="34153.46"/>
    <n v="17076.73"/>
    <n v="813.17761904761903"/>
    <n v="16263.55238095238"/>
    <m/>
    <m/>
    <n v="0"/>
  </r>
  <r>
    <s v="ZQ807"/>
    <s v="Elevator Freer oboustranný, poloostrý a tupý, délka 200 mm 20-306-20"/>
    <x v="0"/>
    <s v="Z 503_OSTAT"/>
    <s v="Nástroje chirurgické do 1 roku"/>
    <n v="21"/>
    <n v="1777.49"/>
    <n v="1777.49"/>
    <n v="2"/>
    <n v="3554.98"/>
    <n v="1777.49"/>
    <n v="84.642380952380947"/>
    <n v="1692.847619047619"/>
    <m/>
    <m/>
    <n v="0"/>
  </r>
  <r>
    <s v="ZQ809"/>
    <s v="Nůž srpkovitý Sickle knife, délka 109 mm, ostrý 628001"/>
    <x v="0"/>
    <s v="Z 503_OSTAT"/>
    <s v="Nástroje chirurgické do 1 roku"/>
    <n v="21"/>
    <n v="3178.67"/>
    <n v="3178.67"/>
    <n v="2"/>
    <n v="6357.34"/>
    <n v="3178.67"/>
    <n v="151.36523809523811"/>
    <n v="3027.304761904762"/>
    <m/>
    <m/>
    <n v="0"/>
  </r>
  <r>
    <s v="ZQ810"/>
    <s v="Kanyla sací úhlová (lomená), s řeznou hranou, LUER-LOCK, vnější průměr 3 mm, prac. délka 140 mm 722830"/>
    <x v="0"/>
    <s v="Z 503_OSTAT"/>
    <s v="Nástroje chirurgické do 1 roku"/>
    <n v="21"/>
    <n v="2262.6999999999998"/>
    <n v="2297.79"/>
    <n v="3"/>
    <n v="6823.19"/>
    <n v="2274.3966666666665"/>
    <n v="108.30460317460317"/>
    <n v="2166.0920634920635"/>
    <m/>
    <m/>
    <n v="0"/>
  </r>
  <r>
    <s v="ZQ811"/>
    <s v="Punch Stammberger antrum pravý boční zpětný střih, s čistícím konektorem, délka 100 mm459011"/>
    <x v="38"/>
    <s v="Z 510_DDHM NAS"/>
    <s v="DHM zdravotnický materiál a nástroje (od 3000 Kč)"/>
    <n v="21"/>
    <n v="21979.65"/>
    <n v="21979.65"/>
    <n v="2"/>
    <n v="43959.3"/>
    <n v="21979.65"/>
    <n v="1046.6500000000001"/>
    <n v="20933"/>
    <m/>
    <m/>
    <n v="0"/>
  </r>
  <r>
    <s v="ZQ812"/>
    <s v="Punch Stammberger antrum levý boční zpětný střih, s čistícím konektorem, délka 100 mm 459012"/>
    <x v="38"/>
    <s v="Z 510_DDHM NAS"/>
    <s v="DHM zdravotnický materiál a nástroje (od 3000 Kč)"/>
    <n v="21"/>
    <n v="21979.65"/>
    <n v="21979.65"/>
    <n v="2"/>
    <n v="43959.3"/>
    <n v="21979.65"/>
    <n v="1046.6500000000001"/>
    <n v="20933"/>
    <m/>
    <m/>
    <n v="0"/>
  </r>
  <r>
    <s v="ZQ813"/>
    <s v="Pinzeta nosní TRÖLTSCH lomená, pracovní délka 100 mm 426900"/>
    <x v="0"/>
    <s v="Z 503_OSTAT"/>
    <s v="Nástroje chirurgické do 1 roku"/>
    <n v="21"/>
    <n v="2155.0100000000002"/>
    <n v="2188.89"/>
    <n v="5"/>
    <n v="10808.93"/>
    <n v="2161.7860000000001"/>
    <n v="102.94219047619048"/>
    <n v="2058.8438095238098"/>
    <m/>
    <m/>
    <n v="0"/>
  </r>
  <r>
    <s v="ZQ832"/>
    <s v="Šroub MAGNEZIX CS kompresní kanylovaný pro osteosyntézu vstřebatelný 2,7 x 18 mm 1027.018"/>
    <x v="2"/>
    <s v="Z 506_NAHRAD_KOV"/>
    <s v="Umělé tělní náhrady - kovové"/>
    <n v="0"/>
    <n v="5875.01"/>
    <n v="5875.01"/>
    <n v="5"/>
    <n v="29375.050000000003"/>
    <n v="5875.01"/>
    <m/>
    <m/>
    <n v="0"/>
    <n v="5108.7"/>
    <n v="25543.5"/>
  </r>
  <r>
    <s v="ZQ833"/>
    <s v="Šroub MAGNEZIX CS kompresní kanylovaný pro osteosyntézu vstřebatelný 2,7 x 20 mm 1027.020"/>
    <x v="2"/>
    <s v="Z 506_NAHRAD_KOV"/>
    <s v="Umělé tělní náhrady - kovové"/>
    <n v="0"/>
    <n v="5875"/>
    <n v="5875.01"/>
    <n v="8"/>
    <n v="47000.04"/>
    <n v="5875.0050000000001"/>
    <m/>
    <m/>
    <n v="0"/>
    <n v="5108.7"/>
    <n v="40869.599999999999"/>
  </r>
  <r>
    <s v="ZQ834"/>
    <s v="Zásobník Easy set k infuzní pumpě Micro SC sterilní jednorázový bal. á 10 ks HK101"/>
    <x v="0"/>
    <s v="Z 503_OSTAT"/>
    <s v="Ostatní - všeobecný materiál"/>
    <n v="21"/>
    <n v="90.02"/>
    <n v="90.02"/>
    <n v="2900"/>
    <n v="261069.59999999998"/>
    <n v="90.023999999999987"/>
    <n v="4.2868571428571425"/>
    <n v="85.737142857142842"/>
    <m/>
    <m/>
    <n v="0"/>
  </r>
  <r>
    <s v="ZQ835"/>
    <s v="Váleček vhojovací Dentium pr. 4,5 mm, výška 3,0/ 5,0 mm HAB453050L"/>
    <x v="34"/>
    <s v="Z 509_ZUBOL"/>
    <s v="Zubolékařský materiál"/>
    <n v="21"/>
    <n v="313.58999999999997"/>
    <n v="796.8"/>
    <n v="2"/>
    <n v="1110.3899999999999"/>
    <n v="555.19499999999994"/>
    <n v="26.437857142857141"/>
    <n v="528.75714285714275"/>
    <m/>
    <m/>
    <n v="0"/>
  </r>
  <r>
    <s v="ZQ843"/>
    <s v="Sada pro zavedení permanentního pleurálního katetru IPC Rocket Mini R54400-Mini"/>
    <x v="0"/>
    <s v="Z 503_OSTAT"/>
    <s v="Ostatní - všeobecný materiál"/>
    <n v="21"/>
    <n v="7986"/>
    <n v="7986"/>
    <n v="8"/>
    <n v="63888"/>
    <n v="7986"/>
    <n v="380.28571428571428"/>
    <n v="7605.7142857142853"/>
    <m/>
    <m/>
    <n v="0"/>
  </r>
  <r>
    <s v="ZQ851"/>
    <s v="Set gastrostomický dvoucestný  PEG 22 Fr 15 ml  Silicone Gastrostomy Tube 2 way 15 ml RE-0222"/>
    <x v="0"/>
    <s v="Z 503_OSTAT"/>
    <s v="Ostatní - všeobecný materiál"/>
    <n v="21"/>
    <n v="1191.8499999999999"/>
    <n v="1191.8499999999999"/>
    <n v="10"/>
    <n v="11918.5"/>
    <n v="1191.8499999999999"/>
    <n v="56.754761904761899"/>
    <n v="1135.0952380952381"/>
    <n v="12"/>
    <n v="1103.2"/>
    <n v="11032"/>
  </r>
  <r>
    <s v="ZQ854"/>
    <s v="Stentgraft periferní vaskulární samoexpandabilní s bioakt. heparin, povrchem Gore Viabahn 10 mm x 5 cm D-120 cm PAH100502E"/>
    <x v="1"/>
    <s v="Z 515_NAHRAD_OST"/>
    <s v="Umělé tělní náhrady - ostatní"/>
    <n v="12"/>
    <n v="68789.7"/>
    <n v="68789.7"/>
    <n v="1"/>
    <n v="68789.7"/>
    <n v="68789.7"/>
    <n v="5732.4749999999995"/>
    <n v="63057.224999999999"/>
    <m/>
    <m/>
    <n v="0"/>
  </r>
  <r>
    <s v="ZQ857"/>
    <s v="Krytka oční plastová Hurricane Medical nesterilní bal. á 50 ks 9401"/>
    <x v="0"/>
    <s v="Z 503_OSTAT"/>
    <s v="Ostatní - všeobecný materiál"/>
    <n v="21"/>
    <n v="47.19"/>
    <n v="47.19"/>
    <n v="150"/>
    <n v="7078.5"/>
    <n v="47.19"/>
    <n v="2.2471428571428569"/>
    <n v="44.942857142857143"/>
    <m/>
    <m/>
    <n v="0"/>
  </r>
  <r>
    <s v="ZQ861"/>
    <s v="Adaptér bolusový ke stříkačce injekční pro enterální výživu NUTRICIA ENFIT (na kusy) 589740"/>
    <x v="0"/>
    <s v="Z 503_OSTAT"/>
    <s v="Ostatní - všeobecný materiál"/>
    <n v="21"/>
    <n v="34.82"/>
    <n v="37.61"/>
    <n v="438"/>
    <n v="16110"/>
    <n v="36.780821917808218"/>
    <n v="1.7514677103718199"/>
    <n v="35.029354207436398"/>
    <m/>
    <m/>
    <n v="0"/>
  </r>
  <r>
    <s v="ZQ863"/>
    <s v="Katetr CVC 1 lumen 4 Fr x 50 cm PICC  Plan1Health vysokotlaký set 201.60.10.14"/>
    <x v="36"/>
    <s v="Z 554 KATETR PICC_MI"/>
    <s v="Katetry PICC + MIDLINE + náplasti+ set"/>
    <n v="12"/>
    <n v="2456.3000000000002"/>
    <n v="2545.84"/>
    <n v="550"/>
    <n v="1376931.5999999999"/>
    <n v="2503.5119999999997"/>
    <n v="208.62599999999998"/>
    <n v="2294.8859999999995"/>
    <n v="12"/>
    <n v="2273.6"/>
    <n v="1250480"/>
  </r>
  <r>
    <s v="ZQ864"/>
    <s v="Katetr CVC 2 lumen 5 Fr x 50 cm PICC  Plan1Health vysokotlaký set 201.60.10.25"/>
    <x v="36"/>
    <s v="Z 554 KATETR PICC_MI"/>
    <s v="Katetry PICC + MIDLINE + náplasti+ set"/>
    <n v="12"/>
    <n v="2456.3000000000002"/>
    <n v="2545.84"/>
    <n v="197"/>
    <n v="489442.57999999996"/>
    <n v="2484.4801015228422"/>
    <n v="207.04000846023686"/>
    <n v="2277.4400930626052"/>
    <n v="12"/>
    <n v="2273.6"/>
    <n v="447899.19999999995"/>
  </r>
  <r>
    <s v="ZQ865"/>
    <s v="Stříkačka injekční předplněná Medio Cross, Riboflavin s dextranem 6 x 3 ml 01-UV-X-RIB"/>
    <x v="0"/>
    <s v="Z 503_OSTAT"/>
    <s v="Oční klinika - viscoelastický roztok, stříkačky"/>
    <n v="21"/>
    <n v="2286.9"/>
    <n v="2803.57"/>
    <n v="42"/>
    <n v="111549.89999999998"/>
    <n v="2655.9499999999994"/>
    <n v="126.47380952380949"/>
    <n v="2529.4761904761899"/>
    <m/>
    <m/>
    <n v="0"/>
  </r>
  <r>
    <s v="ZQ866"/>
    <s v="Šipka pro fixaci defektu chrupavek vstřebatelná Chondral Draft prům. 1,3 mm délka 18 mm AR-4005B-18"/>
    <x v="2"/>
    <s v="Z 506_NAHRAD_KOV"/>
    <s v="Umělé tělní náhrady - kovové"/>
    <n v="12"/>
    <n v="2881"/>
    <n v="2881"/>
    <n v="3"/>
    <n v="8643.01"/>
    <n v="2881.0033333333336"/>
    <n v="240.08361111111114"/>
    <n v="2640.9197222222224"/>
    <m/>
    <m/>
    <n v="0"/>
  </r>
  <r>
    <s v="ZQ873"/>
    <s v="Destička PCR Hard-Shell Low Profile Thin- Wall, 96 jamek, do cycléru Bio-Rad, 127,76 x 85,48 mm, bal. á 50 ks HSP9601"/>
    <x v="35"/>
    <s v="Z 505_SKLO_LAB MAT"/>
    <s v="Laboratorní materiál"/>
    <n v="21"/>
    <n v="172.29"/>
    <n v="193.43"/>
    <n v="150"/>
    <n v="27957.53"/>
    <n v="186.38353333333333"/>
    <n v="8.8754063492063491"/>
    <n v="177.50812698412699"/>
    <m/>
    <m/>
    <n v="0"/>
  </r>
  <r>
    <s v="ZQ874"/>
    <s v="Šití Prolene Hemo Blu 4-0 90 cm 2 x SH-2 HS bal. á 36 ks HS6861H"/>
    <x v="33"/>
    <s v="Z 529 SITI"/>
    <s v="Šití"/>
    <n v="12"/>
    <n v="271.18"/>
    <n v="271.18"/>
    <n v="396"/>
    <n v="107385.85"/>
    <n v="271.17638888888888"/>
    <n v="22.598032407407405"/>
    <n v="248.57835648148148"/>
    <m/>
    <m/>
    <n v="0"/>
  </r>
  <r>
    <s v="ZQ875"/>
    <s v="Kanyla nosní s adaptérem k přístroji Somnocheck micro Cardio, délka 90 cm bal. á 100 ks WM 94522"/>
    <x v="0"/>
    <s v="Z 503_OSTAT"/>
    <s v="Kanyly mimo chirurgické nástroje"/>
    <n v="21"/>
    <n v="57.37"/>
    <n v="57.37"/>
    <n v="100"/>
    <n v="5736.61"/>
    <n v="57.366099999999996"/>
    <n v="2.7317190476190474"/>
    <n v="54.634380952380951"/>
    <m/>
    <m/>
    <n v="0"/>
  </r>
  <r>
    <s v="ZQ879"/>
    <s v="Set pro regionální anestezii Perifix Proset  1, bal. á 10 setů 4453751"/>
    <x v="0"/>
    <s v="Z 503_OSTAT"/>
    <s v="Ostatní - všeobecný materiál"/>
    <n v="12"/>
    <n v="614.44000000000005"/>
    <n v="657.45"/>
    <n v="430"/>
    <n v="279693.96000000002"/>
    <n v="650.45106976744194"/>
    <n v="54.204255813953495"/>
    <n v="596.24681395348841"/>
    <n v="12"/>
    <n v="638.98233333333337"/>
    <n v="274762.40333333332"/>
  </r>
  <r>
    <s v="ZQ880"/>
    <s v="Set pro regionální anestezii Perifix Proset  2, bal. á 10 setů 4476263"/>
    <x v="0"/>
    <s v="Z 503_OSTAT"/>
    <s v="Ostatní - všeobecný materiál"/>
    <n v="12"/>
    <n v="650.66999999999996"/>
    <n v="650.66999999999996"/>
    <n v="630"/>
    <n v="409919.2"/>
    <n v="650.6653968253969"/>
    <n v="54.222116402116406"/>
    <n v="596.4432804232805"/>
    <n v="12"/>
    <n v="632.38599999999997"/>
    <n v="398403.18"/>
  </r>
  <r>
    <s v="ZQ894"/>
    <s v="Šroub kompresní Charlotte 7,0 mm 90 mm x 32 mm 4417016"/>
    <x v="2"/>
    <s v="Z 506_NAHRAD_KOV"/>
    <s v="Umělé tělní náhrady - kovové"/>
    <n v="12"/>
    <n v="5462.97"/>
    <n v="5462.97"/>
    <n v="1"/>
    <n v="5462.97"/>
    <n v="5462.97"/>
    <n v="455.2475"/>
    <n v="5007.7224999999999"/>
    <m/>
    <m/>
    <n v="0"/>
  </r>
  <r>
    <s v="ZQ895"/>
    <s v="Kyveta CO2 k plicnímu ventilátoru Hamilton G5, pro dospělé/děti, jednorázová bal. á 10 ks 6063-00, 281719"/>
    <x v="0"/>
    <s v="Z 503_OSTAT"/>
    <s v="Ostatní - všeobecný materiál"/>
    <n v="21"/>
    <n v="756.48"/>
    <n v="756.48"/>
    <n v="70"/>
    <n v="52953.95"/>
    <n v="756.48500000000001"/>
    <n v="36.023095238095237"/>
    <n v="720.46190476190475"/>
    <m/>
    <m/>
    <n v="0"/>
  </r>
  <r>
    <s v="ZQ902"/>
    <s v="Kužel Hasson k systému da Vunci Xi k ukotvení portu pr. 8 mm pro opakované použití 470398"/>
    <x v="41"/>
    <s v="Z 512_ROBOT"/>
    <s v="Robotické centrum"/>
    <n v="21"/>
    <n v="29483.73"/>
    <n v="30212.49"/>
    <n v="2"/>
    <n v="59696.22"/>
    <n v="29848.11"/>
    <n v="1421.3385714285714"/>
    <n v="28426.771428571428"/>
    <m/>
    <m/>
    <n v="0"/>
  </r>
  <r>
    <s v="ZQ904"/>
    <s v="Podložka antidekubitní Z-Flo silikonová s povlakem 23 x 38 cm bal. á 6 ks 1400239"/>
    <x v="0"/>
    <s v="Z 503_OSTAT"/>
    <s v="Ostatní - všeobecný materiál"/>
    <n v="12"/>
    <n v="1620.42"/>
    <n v="1620.42"/>
    <n v="12"/>
    <n v="19445.03"/>
    <n v="1620.4191666666666"/>
    <n v="135.03493055555555"/>
    <n v="1485.384236111111"/>
    <m/>
    <m/>
    <n v="0"/>
  </r>
  <r>
    <s v="ZQ910"/>
    <s v="Válec do tlakové stříkačky Medrad Spectris Solaris EP – set bal. á 50 ks SSQK 65/115vs"/>
    <x v="0"/>
    <s v="Z 503_OSTAT"/>
    <s v="Válec tlakové stříkačky"/>
    <n v="21"/>
    <n v="722.37"/>
    <n v="722.37"/>
    <n v="50"/>
    <n v="36118.5"/>
    <n v="722.37"/>
    <n v="34.398571428571429"/>
    <n v="687.97142857142853"/>
    <m/>
    <m/>
    <n v="0"/>
  </r>
  <r>
    <s v="ZQ917"/>
    <s v="Manžeta přetlaková 500 ml pro podávání infuzních roztoků bal. á 5 ks INFU-SURG 4005"/>
    <x v="0"/>
    <s v="Z 503_OSTAT"/>
    <s v="Ostatní - všeobecný materiál"/>
    <n v="12"/>
    <n v="603.79"/>
    <n v="603.79"/>
    <n v="50"/>
    <n v="30189.500000000004"/>
    <n v="603.79000000000008"/>
    <n v="50.315833333333337"/>
    <n v="553.47416666666675"/>
    <n v="12"/>
    <n v="558.88"/>
    <n v="27944"/>
  </r>
  <r>
    <s v="ZQ918"/>
    <s v="Manžeta přetlaková 1000 ml pro podávání infuzních roztoků bal. á 5 ks INFU-SURG 4010"/>
    <x v="0"/>
    <s v="Z 503_OSTAT"/>
    <s v="Ostatní - všeobecný materiál"/>
    <n v="12"/>
    <n v="603.79"/>
    <n v="603.79"/>
    <n v="40"/>
    <n v="24151.600000000002"/>
    <n v="603.79000000000008"/>
    <n v="50.315833333333337"/>
    <n v="553.47416666666675"/>
    <n v="12"/>
    <n v="558.88"/>
    <n v="22355.200000000001"/>
  </r>
  <r>
    <s v="ZQ925"/>
    <s v="Trokar s chráněným ostřím a fixačním balonkem 5 x 100 mm jednorázový bal. á 6 ks CFB03"/>
    <x v="4"/>
    <s v="Z 523_STAPLE"/>
    <s v="Staplery, endosk., extraktory"/>
    <n v="21"/>
    <n v="954.09"/>
    <n v="954.09"/>
    <n v="42"/>
    <n v="40071.57"/>
    <n v="954.08500000000004"/>
    <n v="45.432619047619049"/>
    <n v="908.65238095238101"/>
    <m/>
    <m/>
    <n v="0"/>
  </r>
  <r>
    <s v="ZQ926"/>
    <s v="Šití Stratafix Symmetric PDS Plus 1 jehla 48 mm 1/2 délka 45cm bal. á 12 ks SXPP1A400"/>
    <x v="33"/>
    <s v="Z 529 SITI"/>
    <s v="Šití"/>
    <n v="12"/>
    <n v="792.93"/>
    <n v="792.93"/>
    <n v="24"/>
    <n v="19030.2"/>
    <n v="792.92500000000007"/>
    <n v="66.077083333333334"/>
    <n v="726.84791666666672"/>
    <m/>
    <m/>
    <n v="0"/>
  </r>
  <r>
    <s v="ZQ930"/>
    <s v="Klička inokulační 1µl 198 x 198 mm bílá PS sterilní bal. á 10 kusů box á 1000 ks 86.1567.010"/>
    <x v="0"/>
    <s v="Z 503_OSTAT"/>
    <s v="Odběrové systémy"/>
    <n v="21"/>
    <n v="0.82"/>
    <n v="0.91"/>
    <n v="8500"/>
    <n v="7134.16"/>
    <n v="0.83931294117647059"/>
    <n v="3.9967282913165265E-2"/>
    <n v="0.79934565826330528"/>
    <n v="21"/>
    <n v="0.81796000000000002"/>
    <n v="6952.66"/>
  </r>
  <r>
    <s v="ZQ945"/>
    <s v="Kanyla k oxygenátoru arteriální perfuzní DLP Flexible Arch Arterial cannula 24Fr délka 27.9 cm sterilní jednorázová bal. á 20 ks 71424"/>
    <x v="0"/>
    <s v="Z 503_OSTAT"/>
    <s v="Kanyly mimo chirurgické nástroje"/>
    <n v="21"/>
    <n v="544.5"/>
    <n v="544.5"/>
    <n v="20"/>
    <n v="10890"/>
    <n v="544.5"/>
    <n v="25.928571428571427"/>
    <n v="518.57142857142856"/>
    <m/>
    <m/>
    <n v="0"/>
  </r>
  <r>
    <s v="ZQ947"/>
    <s v="Těsnění k Morcellatoru Protocut G1 jednorázové bal. á 10 ks 26713037"/>
    <x v="0"/>
    <s v="Z 503_OSTAT"/>
    <s v="Ostatní - všeobecný materiál"/>
    <n v="21"/>
    <n v="1342.01"/>
    <n v="1342.01"/>
    <n v="5"/>
    <n v="6710.06"/>
    <n v="1342.0120000000002"/>
    <n v="63.905333333333338"/>
    <n v="1278.1066666666668"/>
    <m/>
    <m/>
    <n v="0"/>
  </r>
  <r>
    <s v="ZQ950"/>
    <s v="Katetr dialyzační 3 lumen 13,0 Fr x 20 cm POWER-TRIALYSIS akutní rovný ( katetrizační set ) bal. á 5 ks 5608200"/>
    <x v="6"/>
    <s v="Z 513_KATETR"/>
    <s v="Katetry pro dialýzu"/>
    <n v="12"/>
    <n v="1887"/>
    <n v="1887"/>
    <n v="65"/>
    <n v="122654.95"/>
    <n v="1886.9992307692307"/>
    <n v="157.2499358974359"/>
    <n v="1729.7492948717947"/>
    <n v="12"/>
    <n v="1746.64"/>
    <n v="113531.6"/>
  </r>
  <r>
    <s v="ZQ955"/>
    <s v="Jehla injekční 16G 1,65 x 40 mm, bílá BD Microlance bal. á 100 ks 300637"/>
    <x v="30"/>
    <s v="Z 530 JEHLY"/>
    <s v="Jehly"/>
    <n v="21"/>
    <n v="1.08"/>
    <n v="1.08"/>
    <n v="8000"/>
    <n v="8615.2000000000007"/>
    <n v="1.0769000000000002"/>
    <n v="5.1280952380952392E-2"/>
    <n v="1.0256190476190479"/>
    <m/>
    <m/>
    <n v="0"/>
  </r>
  <r>
    <s v="ZQ965"/>
    <s v="Krytí octenilin gel na rány 20 ml 121602"/>
    <x v="29"/>
    <s v="Z 502_OBVAZ"/>
    <s v="hojení ran - obvazový materiál"/>
    <n v="12"/>
    <n v="131.1"/>
    <n v="131.1"/>
    <n v="8"/>
    <n v="1048.8"/>
    <n v="131.1"/>
    <n v="10.924999999999999"/>
    <n v="120.175"/>
    <n v="12"/>
    <n v="127.68"/>
    <n v="1021.44"/>
  </r>
  <r>
    <s v="ZQ966"/>
    <s v="Krytí octenilin roztok oplachový na rány 350 ml 121701"/>
    <x v="29"/>
    <s v="Z 502_OBVAZ"/>
    <s v="hojení ran - obvazový materiál"/>
    <n v="12"/>
    <n v="190.9"/>
    <n v="190.9"/>
    <n v="73"/>
    <n v="13935.699999999999"/>
    <n v="190.89999999999998"/>
    <n v="15.908333333333331"/>
    <n v="174.99166666666665"/>
    <n v="12"/>
    <n v="185.92000000000002"/>
    <n v="13572.160000000002"/>
  </r>
  <r>
    <s v="ZQ967"/>
    <s v="Stříkačka inzulínová 0,5 ml s jehlou 29 G sterilní bal. á 100 ks IS0529G"/>
    <x v="0"/>
    <s v="Z 503_OSTAT"/>
    <s v="Stříkačky"/>
    <n v="12"/>
    <n v="1.78"/>
    <n v="1.78"/>
    <n v="32700"/>
    <n v="58287.75"/>
    <n v="1.7825"/>
    <n v="0.14854166666666666"/>
    <n v="1.6339583333333334"/>
    <m/>
    <m/>
    <n v="0"/>
  </r>
  <r>
    <s v="ZQ968"/>
    <s v="Sáček močový s křížovou výpustí 2000 ml s hadičkou 150 cm bal. á 10 ks ZARWMD2000-150"/>
    <x v="0"/>
    <s v="Z 503_OSTAT"/>
    <s v="Ostatní - všeobecný materiál"/>
    <n v="12"/>
    <n v="12.22"/>
    <n v="12.22"/>
    <n v="11580"/>
    <n v="141518.92000000007"/>
    <n v="12.220977547495689"/>
    <n v="1.0184147956246408"/>
    <n v="11.202562751871049"/>
    <n v="12"/>
    <n v="11.311999999999999"/>
    <n v="130992.95999999999"/>
  </r>
  <r>
    <s v="ZQ976"/>
    <s v="Rukavice operační chloroprene Vasco surgical bez latexu bez pudru prodloužené sterilní vel. 7  bal. á 50 párů 6035736"/>
    <x v="32"/>
    <s v="Z 532 RUK"/>
    <s v="Rukavice sterilní"/>
    <n v="21"/>
    <n v="47.85"/>
    <n v="47.85"/>
    <n v="50"/>
    <n v="2392.67"/>
    <n v="47.853400000000001"/>
    <n v="2.2787333333333333"/>
    <n v="45.574666666666666"/>
    <m/>
    <m/>
    <n v="0"/>
  </r>
  <r>
    <s v="ZQ985"/>
    <s v="Šroub a vrták lebeční Bolt Drill Kit CH5 (pro čidlo ICP neurovent pro měření nitrolebního tlaku) 091888"/>
    <x v="40"/>
    <s v="Z 522_CIDLA"/>
    <s v="Čidla"/>
    <n v="21"/>
    <n v="5251.4"/>
    <n v="5251.4"/>
    <n v="16"/>
    <n v="84022.399999999994"/>
    <n v="5251.4"/>
    <n v="250.06666666666666"/>
    <n v="5001.333333333333"/>
    <n v="12"/>
    <n v="5060.16"/>
    <n v="80962.559999999998"/>
  </r>
  <r>
    <s v="ZQ989"/>
    <s v="Krytí cavilon Advanced 3M™ aplikátor 2,7 ml ochranný barierový nedráždivý film bal. á 20 ks  5050G - výpadek "/>
    <x v="29"/>
    <s v="Z 502_OBVAZ"/>
    <s v="hojení ran - obvazový materiál"/>
    <n v="12"/>
    <n v="445.6"/>
    <n v="445.6"/>
    <n v="100"/>
    <n v="44560.299999999996"/>
    <n v="445.60299999999995"/>
    <n v="37.133583333333327"/>
    <n v="408.46941666666663"/>
    <m/>
    <m/>
    <n v="0"/>
  </r>
  <r>
    <s v="ZQ990"/>
    <s v="Fixace k CVC a PICC kateru Main Lock 2 4 x 9 cm NKS:90-60-82"/>
    <x v="29"/>
    <s v="Z 502_OBVAZ"/>
    <s v="hojení ran - obvazový materiál"/>
    <n v="21"/>
    <n v="50.76"/>
    <n v="78.650000000000006"/>
    <n v="643"/>
    <n v="46639.45"/>
    <n v="72.53413685847589"/>
    <n v="3.4540065170702805"/>
    <n v="69.080130341405606"/>
    <m/>
    <m/>
    <n v="0"/>
  </r>
  <r>
    <s v="ZQ991"/>
    <s v="Sada - Stříkačka tlaková na kontrastní látku (ACIST CVi – A2000 MULTI-USE SYRINGE KIT), bal. á 10 ks C14612"/>
    <x v="0"/>
    <s v="Z 503_OSTAT"/>
    <s v="Stříkačky"/>
    <n v="21"/>
    <n v="887.86"/>
    <n v="887.8605"/>
    <n v="370"/>
    <n v="328508.36"/>
    <n v="887.86043243243239"/>
    <n v="42.279068211068207"/>
    <n v="845.5813642213642"/>
    <n v="21"/>
    <n v="887.8605"/>
    <n v="328508.38500000001"/>
  </r>
  <r>
    <s v="ZQ992"/>
    <s v="Sada - Ventil rozdělovací s tlakovým Manifold (ACIST CVi – BT2000 AUTOMATED MANIFOLD KIT) bal. á 10 ks C14613"/>
    <x v="0"/>
    <s v="Z 503_OSTAT"/>
    <s v="Ostatní - všeobecný materiál"/>
    <n v="21"/>
    <n v="865.96"/>
    <n v="865.96"/>
    <n v="370"/>
    <n v="320405.01"/>
    <n v="865.95948648648653"/>
    <n v="41.236166023166028"/>
    <n v="824.72332046332053"/>
    <n v="21"/>
    <n v="865.95949999999993"/>
    <n v="320405.01499999996"/>
  </r>
  <r>
    <s v="ZQ995"/>
    <s v="Šroub kompresiní vstřebatelný kanylovaný 3,5 x 26 mm pro techniku Bony Bankart; kat.č. AR-5025B-26"/>
    <x v="2"/>
    <s v="Z 506_NAHRAD_KOV"/>
    <s v="Umělé tělní náhrady - kovové"/>
    <n v="12"/>
    <n v="10560.6"/>
    <n v="10560.6"/>
    <n v="1"/>
    <n v="10560.6"/>
    <n v="10560.6"/>
    <n v="880.05000000000007"/>
    <n v="9680.5500000000011"/>
    <m/>
    <m/>
    <n v="0"/>
  </r>
  <r>
    <s v="ZQ996"/>
    <s v="Kanyla Twist-in ramenní pr. 8,25 mm, jednorázová, sterilní, bal. á 5 ks AR-6540-1"/>
    <x v="2"/>
    <s v="Z 506_NAHRAD_KOV"/>
    <s v="Umělé tělní náhrady - kovové"/>
    <n v="21"/>
    <n v="841.92"/>
    <n v="841.92"/>
    <n v="1"/>
    <n v="841.92"/>
    <n v="841.92"/>
    <n v="40.091428571428573"/>
    <n v="801.82857142857142"/>
    <m/>
    <m/>
    <n v="0"/>
  </r>
  <r>
    <s v="ZR000"/>
    <s v="Set pro měření srdečního výdeje CO-Set pro roztok pokojové teploty model 93610, bal. á 10 ks 93610"/>
    <x v="0"/>
    <s v="Z 503_OSTAT"/>
    <s v="Ostatní - všeobecný materiál"/>
    <n v="12"/>
    <n v="871.2"/>
    <n v="871.2"/>
    <n v="40"/>
    <n v="34848"/>
    <n v="871.2"/>
    <n v="72.600000000000009"/>
    <n v="798.6"/>
    <n v="12"/>
    <n v="806.4"/>
    <n v="32256"/>
  </r>
  <r>
    <s v="ZR004"/>
    <s v="Sklo krycí 18 x 18 mm tloušťka 1 bal. á 1000 ks 631-1567"/>
    <x v="35"/>
    <s v="Z 505_SKLO_LAB MAT"/>
    <s v="Laboratorní sklo"/>
    <n v="21"/>
    <n v="0.33"/>
    <n v="0.33"/>
    <n v="1000"/>
    <n v="331.54"/>
    <n v="0.33154"/>
    <n v="1.5787619047619047E-2"/>
    <n v="0.31575238095238095"/>
    <m/>
    <m/>
    <n v="0"/>
  </r>
  <r>
    <s v="ZR005"/>
    <s v="Filtr antibakteriální pro chronickou dalýzu ultrafilter U8000S k dialyzačním monitorům AK200 SAK200 S 101902"/>
    <x v="39"/>
    <s v="Z 525_HEMO"/>
    <s v="Dialyzační roztoky, materiál pro dialýzu"/>
    <n v="21"/>
    <n v="1560.9"/>
    <n v="1560.9"/>
    <n v="4"/>
    <n v="6243.6"/>
    <n v="1560.9"/>
    <n v="74.328571428571436"/>
    <n v="1486.5714285714287"/>
    <m/>
    <m/>
    <n v="0"/>
  </r>
  <r>
    <s v="ZR008"/>
    <s v="Set sací a irigační pro laparopumpu bal. á 10 ks 4170225"/>
    <x v="41"/>
    <s v="Z 512_ROBOT"/>
    <s v="Robotické centrum"/>
    <n v="21"/>
    <n v="2939.09"/>
    <n v="2939.09"/>
    <n v="170"/>
    <n v="499645.30000000005"/>
    <n v="2939.09"/>
    <n v="139.95666666666668"/>
    <n v="2799.1333333333337"/>
    <n v="21"/>
    <n v="2351.2719999999999"/>
    <n v="399716.24"/>
  </r>
  <r>
    <s v="ZR011"/>
    <s v="Dlaha volární korekční dlouhá XL levá A-4750.75"/>
    <x v="2"/>
    <s v="Z 506_NAHRAD_KOV"/>
    <s v="Umělé tělní náhrady - kovové"/>
    <n v="12"/>
    <n v="16764"/>
    <n v="16764"/>
    <n v="1"/>
    <n v="16764"/>
    <n v="16764"/>
    <n v="1397"/>
    <n v="15367"/>
    <m/>
    <m/>
    <n v="0"/>
  </r>
  <r>
    <s v="ZR014"/>
    <s v="Šroub kortikální stardrive 2.7 mm 202.874"/>
    <x v="2"/>
    <s v="Z 506_NAHRAD_KOV"/>
    <s v="Umělé tělní náhrady - kovové"/>
    <n v="12"/>
    <n v="330.05"/>
    <n v="330.05"/>
    <n v="5"/>
    <n v="1650.25"/>
    <n v="330.05"/>
    <n v="27.504166666666666"/>
    <n v="302.54583333333335"/>
    <m/>
    <m/>
    <n v="0"/>
  </r>
  <r>
    <s v="ZR017"/>
    <s v="Šroub MAGNEZIX CS kompresní kanylovaný pro osteosyntézu vstřebatelný 2,7 x 26 mm 1027.026"/>
    <x v="2"/>
    <s v="Z 506_NAHRAD_KOV"/>
    <s v="Umělé tělní náhrady - kovové"/>
    <n v="0"/>
    <n v="5875.01"/>
    <n v="5875.01"/>
    <n v="3"/>
    <n v="17625.02"/>
    <n v="5875.0066666666671"/>
    <m/>
    <m/>
    <m/>
    <m/>
    <n v="0"/>
  </r>
  <r>
    <s v="ZR018"/>
    <s v="Šroub MAGNEZIX CS kompresní kanylovaný pro osteosyntézu vstřebatelný 2,7 x 24 mm 1027.024"/>
    <x v="2"/>
    <s v="Z 506_NAHRAD_KOV"/>
    <s v="Umělé tělní náhrady - kovové"/>
    <n v="0"/>
    <n v="5875"/>
    <n v="5875.01"/>
    <n v="4"/>
    <n v="23500.03"/>
    <n v="5875.0074999999997"/>
    <m/>
    <m/>
    <m/>
    <m/>
    <n v="0"/>
  </r>
  <r>
    <s v="ZR019"/>
    <s v="Šroub MAGNEZIX CS kompresní kanylovaný pro osteosyntézu vstřebatelný 2,7 x 30 mm 1027.030"/>
    <x v="2"/>
    <s v="Z 506_NAHRAD_KOV"/>
    <s v="Umělé tělní náhrady - kovové"/>
    <n v="0"/>
    <n v="5491.85"/>
    <n v="6258.16"/>
    <n v="6"/>
    <n v="35250.04"/>
    <n v="5875.0066666666671"/>
    <m/>
    <m/>
    <m/>
    <m/>
    <n v="0"/>
  </r>
  <r>
    <s v="ZR020"/>
    <s v="Šroub MAGNEZIX CS kompresní kanylovaný pro osteosyntézu vstřebatelný 2,7 x 28 mm 1027.028"/>
    <x v="2"/>
    <s v="Z 506_NAHRAD_KOV"/>
    <s v="Umělé tělní náhrady - kovové"/>
    <n v="0"/>
    <n v="5875.01"/>
    <n v="5875.01"/>
    <n v="1"/>
    <n v="5875.01"/>
    <n v="5875.01"/>
    <m/>
    <m/>
    <m/>
    <m/>
    <n v="0"/>
  </r>
  <r>
    <s v="ZR021"/>
    <s v="Šroub MAGNEZIX CS kompresní kanylovaný pro osteosyntézu vstřebatelný 2,7 x 22 mm 1027.022"/>
    <x v="2"/>
    <s v="Z 506_NAHRAD_KOV"/>
    <s v="Umělé tělní náhrady - kovové"/>
    <n v="0"/>
    <n v="5875.01"/>
    <n v="5875.01"/>
    <n v="4"/>
    <n v="23500.04"/>
    <n v="5875.01"/>
    <m/>
    <m/>
    <m/>
    <m/>
    <n v="0"/>
  </r>
  <r>
    <s v="ZR022"/>
    <s v="Šroub k miniinvazivním operacím hlezna MICA 3,0 x 34 mm sterilní 57S13034 (WGSMI5341)"/>
    <x v="2"/>
    <s v="Z 506_NAHRAD_KOV"/>
    <s v="Umělé tělní náhrady - kovové"/>
    <n v="12"/>
    <n v="5638.45"/>
    <n v="5638.45"/>
    <n v="4"/>
    <n v="22553.8"/>
    <n v="5638.45"/>
    <n v="469.87083333333334"/>
    <n v="5168.5791666666664"/>
    <m/>
    <m/>
    <n v="0"/>
  </r>
  <r>
    <s v="ZR031"/>
    <s v="Pinzeta chirurgická standard rovná 1 x 2 zuby 180 mm TK11000-18"/>
    <x v="0"/>
    <s v="Z 503_OSTAT"/>
    <s v="Nástroje chirurgické do 1 roku"/>
    <n v="21"/>
    <n v="180.29"/>
    <n v="180.29"/>
    <n v="11"/>
    <n v="1983.19"/>
    <n v="180.29"/>
    <n v="8.5852380952380951"/>
    <n v="171.70476190476191"/>
    <m/>
    <m/>
    <n v="0"/>
  </r>
  <r>
    <s v="ZR036"/>
    <s v="Hák middeldorpf 235 mm 26 x 30 mm TK17087-23"/>
    <x v="0"/>
    <s v="Z 503_OSTAT"/>
    <s v="Nástroje chirurgické do 1 roku"/>
    <n v="21"/>
    <n v="1372.14"/>
    <n v="1372.14"/>
    <n v="11"/>
    <n v="15093.54"/>
    <n v="1372.14"/>
    <n v="65.34"/>
    <n v="1306.8000000000002"/>
    <m/>
    <m/>
    <n v="0"/>
  </r>
  <r>
    <s v="ZR037"/>
    <s v="Rozvěrač ran Weitlaner 3 x 4 zuby 165 mm TK17403-16"/>
    <x v="0"/>
    <s v="Z 503_OSTAT"/>
    <s v="Nástroje chirurgické do 1 roku"/>
    <n v="21"/>
    <n v="1471.36"/>
    <n v="1471.36"/>
    <n v="11"/>
    <n v="16184.96"/>
    <n v="1471.36"/>
    <n v="70.064761904761895"/>
    <n v="1401.2952380952379"/>
    <m/>
    <m/>
    <n v="0"/>
  </r>
  <r>
    <s v="ZR044"/>
    <s v="Manžeta TK k monitoru Corpuls 3 jednohadičková NIBP kojenecká s vložkou 10 - 19 cm NIBPHPF-COR"/>
    <x v="0"/>
    <s v="Z 503_OSTAT"/>
    <s v="Ostatní - všeobecný materiál"/>
    <n v="21"/>
    <n v="302.5"/>
    <n v="302.5"/>
    <n v="1"/>
    <n v="302.5"/>
    <n v="302.5"/>
    <n v="14.404761904761905"/>
    <n v="288.09523809523807"/>
    <m/>
    <m/>
    <n v="0"/>
  </r>
  <r>
    <s v="ZR046"/>
    <s v="Elektroda defibrilační a stimulační CorPatch easy pre-connected k defibrilátoru Corpuls 3, dětská bal. á 10 ks 05120.2"/>
    <x v="0"/>
    <s v="Z 503_OSTAT"/>
    <s v="Elektrody"/>
    <n v="21"/>
    <n v="1439.9"/>
    <n v="1439.9"/>
    <n v="3"/>
    <n v="4319.7"/>
    <n v="1439.8999999999999"/>
    <n v="68.566666666666663"/>
    <n v="1371.3333333333333"/>
    <m/>
    <m/>
    <n v="0"/>
  </r>
  <r>
    <s v="ZR048"/>
    <s v="Zkumavka pro tekuté biopsie Cell-Free DNA BCT® Blood Collection Tube:100 -Tube Pack (9 mL) bal. á 100 ks ST-218997"/>
    <x v="0"/>
    <s v="Z 503_OSTAT"/>
    <s v="Odběrové systémy"/>
    <n v="0"/>
    <n v="237.85"/>
    <n v="287.98"/>
    <n v="1100"/>
    <n v="307378.58999999997"/>
    <n v="279.4350818181818"/>
    <m/>
    <m/>
    <n v="0"/>
    <n v="236.16"/>
    <n v="259776"/>
  </r>
  <r>
    <s v="ZR055"/>
    <s v="Krytí sterilní se stříbrem StopBac Sterile Compress 10 x 10 cm bal. á 5 ks SBSC-01 "/>
    <x v="29"/>
    <s v="Z 502_OBVAZ"/>
    <s v="hojení ran - obvazový materiál"/>
    <n v="12"/>
    <n v="83.03"/>
    <n v="87.41"/>
    <n v="10"/>
    <n v="852.2"/>
    <n v="85.22"/>
    <n v="7.1016666666666666"/>
    <n v="78.118333333333339"/>
    <m/>
    <m/>
    <n v="0"/>
  </r>
  <r>
    <s v="ZR056"/>
    <s v="Krytí sterilní se stříbrem StopBac Sterile Compress 12 x 12 cm bal. á 5ks SBSC-02"/>
    <x v="29"/>
    <s v="Z 502_OBVAZ"/>
    <s v="hojení ran - obvazový materiál"/>
    <n v="12"/>
    <n v="107.64"/>
    <n v="107.64"/>
    <n v="25"/>
    <n v="2691"/>
    <n v="107.64"/>
    <n v="8.9700000000000006"/>
    <n v="98.67"/>
    <m/>
    <m/>
    <n v="0"/>
  </r>
  <r>
    <s v="ZR057"/>
    <s v="Krytí sterilní se stříbrem StopBac Sterile Compress 10 x 15 cm bal. á 5 ks SBSC-03"/>
    <x v="29"/>
    <s v="Z 502_OBVAZ"/>
    <s v="hojení ran - obvazový materiál"/>
    <n v="12"/>
    <n v="125.35"/>
    <n v="125.35"/>
    <n v="5"/>
    <n v="626.75"/>
    <n v="125.35"/>
    <n v="10.445833333333333"/>
    <n v="114.90416666666667"/>
    <m/>
    <m/>
    <n v="0"/>
  </r>
  <r>
    <s v="ZR058"/>
    <s v="Krytí sterilní se stříbrem StopBac Sterile Standard 7,5 x 5 cm bal. á 50 ks SBSN-03 "/>
    <x v="29"/>
    <s v="Z 502_OBVAZ"/>
    <s v="hojení ran - obvazový materiál"/>
    <n v="12"/>
    <n v="9.73"/>
    <n v="9.73"/>
    <n v="50"/>
    <n v="486.71"/>
    <n v="9.7341999999999995"/>
    <n v="0.81118333333333326"/>
    <n v="8.9230166666666655"/>
    <m/>
    <m/>
    <n v="0"/>
  </r>
  <r>
    <s v="ZR059"/>
    <s v="Krytí sterilní se stříbrem StopBac Sterile Standard 10 x 10 cm bal. á 50 ks SBSN-04 "/>
    <x v="29"/>
    <s v="Z 502_OBVAZ"/>
    <s v="hojení ran - obvazový materiál"/>
    <n v="12"/>
    <n v="19.37"/>
    <n v="19.37"/>
    <n v="200"/>
    <n v="3873.2"/>
    <n v="19.366"/>
    <n v="1.6138333333333332"/>
    <n v="17.752166666666668"/>
    <m/>
    <m/>
    <n v="0"/>
  </r>
  <r>
    <s v="ZR060"/>
    <s v="Krytí sterilní se stříbrem StopBac Sterile Standard 10 x 20 cm bal. á 50 ks SBSN-06 "/>
    <x v="29"/>
    <s v="Z 502_OBVAZ"/>
    <s v="hojení ran - obvazový materiál"/>
    <n v="12"/>
    <n v="34.659999999999997"/>
    <n v="34.659999999999997"/>
    <n v="350"/>
    <n v="12131.349999999999"/>
    <n v="34.660999999999994"/>
    <n v="2.8884166666666662"/>
    <n v="31.77258333333333"/>
    <m/>
    <m/>
    <n v="0"/>
  </r>
  <r>
    <s v="ZR061"/>
    <s v="Krytí sterilní se stříbrem StopBac Sterile Standard 10 x 30 cm bal. á 20 ks SBSN-08 "/>
    <x v="29"/>
    <s v="Z 502_OBVAZ"/>
    <s v="hojení ran - obvazový materiál"/>
    <n v="12"/>
    <n v="49.97"/>
    <n v="53"/>
    <n v="40"/>
    <n v="2059.39"/>
    <n v="51.484749999999998"/>
    <n v="4.2903958333333332"/>
    <n v="47.194354166666663"/>
    <m/>
    <m/>
    <n v="0"/>
  </r>
  <r>
    <s v="ZR062"/>
    <s v="Krytí sterilní se stříbrem StopBac Sterile Aquastop 7,5 x 5 cm bal. á 50 ks SBSA-03 "/>
    <x v="29"/>
    <s v="Z 502_OBVAZ"/>
    <s v="hojení ran - obvazový materiál"/>
    <n v="12"/>
    <n v="12.24"/>
    <n v="12.24"/>
    <n v="700"/>
    <n v="8565.2000000000007"/>
    <n v="12.236000000000001"/>
    <n v="1.0196666666666667"/>
    <n v="11.216333333333335"/>
    <m/>
    <m/>
    <n v="0"/>
  </r>
  <r>
    <s v="ZR063"/>
    <s v="Krytí sterilní se stříbrem StopBac Sterile Aquastop 10 x 10 cm bal. á 50 ks SBSA-04 "/>
    <x v="29"/>
    <s v="Z 502_OBVAZ"/>
    <s v="hojení ran - obvazový materiál"/>
    <n v="12"/>
    <n v="24.45"/>
    <n v="24.45"/>
    <n v="1000"/>
    <n v="24449"/>
    <n v="24.449000000000002"/>
    <n v="2.0374166666666667"/>
    <n v="22.411583333333336"/>
    <m/>
    <m/>
    <n v="0"/>
  </r>
  <r>
    <s v="ZR064"/>
    <s v="Krytí sterilní se stříbrem StopBac Sterile Aquastop 10 x 20 cm bal. á 50 ks SBSA-06"/>
    <x v="29"/>
    <s v="Z 502_OBVAZ"/>
    <s v="hojení ran - obvazový materiál"/>
    <n v="12"/>
    <n v="44.87"/>
    <n v="44.87"/>
    <n v="1000"/>
    <n v="44873"/>
    <n v="44.872999999999998"/>
    <n v="3.7394166666666666"/>
    <n v="41.133583333333334"/>
    <m/>
    <m/>
    <n v="0"/>
  </r>
  <r>
    <s v="ZR065"/>
    <s v="Krytí sterilní se stříbrem StopBac Sterile Aquastop 10 x 30 cm bal. á 20 ks SBSA-08 "/>
    <x v="29"/>
    <s v="Z 502_OBVAZ"/>
    <s v="hojení ran - obvazový materiál"/>
    <n v="12"/>
    <n v="63.19"/>
    <n v="66.53"/>
    <n v="780"/>
    <n v="49356.800000000003"/>
    <n v="63.277948717948725"/>
    <n v="5.2731623931623934"/>
    <n v="58.00478632478633"/>
    <m/>
    <m/>
    <n v="0"/>
  </r>
  <r>
    <s v="ZR066"/>
    <s v="Implantát mandibulární dlaha rekonstrukční Matrix MANDIBLE rovná zlatá 20 otvorů tloušťka 2.5 mm titan 04.503.738"/>
    <x v="34"/>
    <s v="Z 509_ZUBOL"/>
    <s v="Zubolékařský materiál"/>
    <n v="12"/>
    <n v="9756.3700000000008"/>
    <n v="9756.3700000000008"/>
    <n v="1"/>
    <n v="9756.3700000000008"/>
    <n v="9756.3700000000008"/>
    <n v="813.03083333333336"/>
    <n v="8943.3391666666666"/>
    <m/>
    <m/>
    <n v="0"/>
  </r>
  <r>
    <s v="ZR067"/>
    <s v="Náhrada kolenního kloubu OXFORD unikompartmentální vložka meniskeální anatomická levá mediální RM 5,0 mm 159549"/>
    <x v="3"/>
    <s v="Z 518_TEP"/>
    <s v="TEP ortopedie, traumatologie"/>
    <n v="12"/>
    <n v="5750"/>
    <n v="5750"/>
    <n v="2"/>
    <n v="11500"/>
    <n v="5750"/>
    <n v="479.16666666666669"/>
    <n v="5270.833333333333"/>
    <m/>
    <m/>
    <n v="0"/>
  </r>
  <r>
    <s v="ZR069"/>
    <s v="Kladívko neurologické BUCK PERCUSSION HAMMER 180 mm (B397111910072) BAR 200/18"/>
    <x v="0"/>
    <s v="Z 503_OSTAT"/>
    <s v="Nástroje chirurgické do 1 roku"/>
    <n v="21"/>
    <n v="441.54"/>
    <n v="441.54"/>
    <n v="4"/>
    <n v="1766.1599999999999"/>
    <n v="441.53999999999996"/>
    <n v="21.025714285714283"/>
    <n v="420.51428571428568"/>
    <m/>
    <m/>
    <n v="0"/>
  </r>
  <r>
    <s v="ZR071"/>
    <s v="Olej na údržbu chirurgických nástrojů Lubrinol sprej 400 ml 253 380 002 004 - nahrazuje VC371"/>
    <x v="0"/>
    <s v="Z 503_OSTAT"/>
    <s v="Ostatní - všeobecný materiál"/>
    <n v="21"/>
    <n v="261.01"/>
    <n v="261.01"/>
    <n v="21"/>
    <n v="5481.1900000000005"/>
    <n v="261.00904761904764"/>
    <n v="12.429002267573697"/>
    <n v="248.58004535147393"/>
    <m/>
    <m/>
    <n v="0"/>
  </r>
  <r>
    <s v="ZR078"/>
    <s v="Keramika IPS e.max Ceram Deep Dentin A2, 20 g 0741943"/>
    <x v="34"/>
    <s v="Z 509_ZUBOL"/>
    <s v="Zubolékařský materiál"/>
    <n v="21"/>
    <n v="1096"/>
    <n v="1096"/>
    <n v="1"/>
    <n v="1096"/>
    <n v="1096"/>
    <n v="52.19047619047619"/>
    <n v="1043.8095238095239"/>
    <m/>
    <m/>
    <n v="0"/>
  </r>
  <r>
    <s v="ZR093"/>
    <s v="Šroub kompresní Charlotte SALVATION  beam 7,0 mm x 50 mm SB007050"/>
    <x v="2"/>
    <s v="Z 506_NAHRAD_KOV"/>
    <s v="Umělé tělní náhrady - kovové"/>
    <n v="12"/>
    <n v="5388.9"/>
    <n v="5388.9"/>
    <n v="1"/>
    <n v="5388.9"/>
    <n v="5388.9"/>
    <n v="449.07499999999999"/>
    <n v="4939.8249999999998"/>
    <m/>
    <m/>
    <n v="0"/>
  </r>
  <r>
    <s v="ZR097"/>
    <s v="Implantát oční  ASSI ANCHOR - HANITA 2 mm x 2,48 mm "/>
    <x v="1"/>
    <s v="Z 515_NAHRAD_OST"/>
    <s v="Umělé tělní náhrady - ostatní"/>
    <n v="21"/>
    <n v="6171"/>
    <n v="6171"/>
    <n v="1"/>
    <n v="6171"/>
    <n v="6171"/>
    <n v="293.85714285714283"/>
    <n v="5877.1428571428569"/>
    <m/>
    <m/>
    <n v="0"/>
  </r>
  <r>
    <s v="ZR100"/>
    <s v="Čepel spirální pro Expert hřeb RAFN 75 mm 04.013.047"/>
    <x v="2"/>
    <s v="Z 506_NAHRAD_KOV"/>
    <s v="Umělé tělní náhrady - kovové"/>
    <n v="12"/>
    <n v="3989.35"/>
    <n v="3989.35"/>
    <n v="1"/>
    <n v="3989.35"/>
    <n v="3989.35"/>
    <n v="332.44583333333333"/>
    <n v="3656.9041666666667"/>
    <m/>
    <m/>
    <n v="0"/>
  </r>
  <r>
    <s v="ZR101"/>
    <s v="Hlava zaslepovací Expert pro spirální čepel 0 mm 04.013.000"/>
    <x v="2"/>
    <s v="Z 506_NAHRAD_KOV"/>
    <s v="Umělé tělní náhrady - kovové"/>
    <n v="12"/>
    <n v="979.8"/>
    <n v="979.8"/>
    <n v="5"/>
    <n v="4899"/>
    <n v="979.8"/>
    <n v="81.649999999999991"/>
    <n v="898.15"/>
    <n v="12"/>
    <n v="954.24"/>
    <n v="4771.2"/>
  </r>
  <r>
    <s v="ZR104"/>
    <s v="Pás fixační břicho, 60 x 25, délka popruhů 230, zapínání- přezka 261597"/>
    <x v="0"/>
    <s v="Z 503_OSTAT"/>
    <s v="Ostatní - všeobecný materiál"/>
    <n v="21"/>
    <n v="1328.58"/>
    <n v="1328.58"/>
    <n v="2"/>
    <n v="2657.16"/>
    <n v="1328.58"/>
    <n v="63.265714285714282"/>
    <n v="1265.3142857142857"/>
    <m/>
    <m/>
    <n v="0"/>
  </r>
  <r>
    <s v="ZR148"/>
    <s v="Škrabka kostní zahnutá Safescraper s kolektorem 3987"/>
    <x v="34"/>
    <s v="Z 509_ZUBOL"/>
    <s v="Zubolékařský materiál"/>
    <n v="21"/>
    <n v="1278.75"/>
    <n v="1749.01"/>
    <n v="68"/>
    <n v="90772.41"/>
    <n v="1334.8883823529413"/>
    <n v="63.566113445378157"/>
    <n v="1271.3222689075633"/>
    <m/>
    <m/>
    <n v="0"/>
  </r>
  <r>
    <s v="ZR149"/>
    <s v="Podložka antidekubitní opěradlo Sláva vertikalizační klín 50 x 60 x 40 cm 210-VK-V"/>
    <x v="0"/>
    <s v="Z 503_OSTAT"/>
    <s v="Ostatní - všeobecný materiál"/>
    <n v="21"/>
    <n v="4440.7"/>
    <n v="4440.7"/>
    <n v="3"/>
    <n v="13322.099999999999"/>
    <n v="4440.7"/>
    <n v="211.46190476190475"/>
    <n v="4229.2380952380954"/>
    <m/>
    <m/>
    <n v="0"/>
  </r>
  <r>
    <s v="ZR152"/>
    <s v="Podložka antidekubitní polštář anatomický 60 x 32 x 9 cm Sláva 20C 210-S20B-V"/>
    <x v="0"/>
    <s v="Z 503_OSTAT"/>
    <s v="Ostatní - všeobecný materiál"/>
    <n v="21"/>
    <n v="1101.8900000000001"/>
    <n v="1101.8900000000001"/>
    <n v="1"/>
    <n v="1101.8900000000001"/>
    <n v="1101.8900000000001"/>
    <n v="52.470952380952383"/>
    <n v="1049.4190476190477"/>
    <m/>
    <m/>
    <n v="0"/>
  </r>
  <r>
    <s v="ZR162"/>
    <s v="Kompresa Sunmed TR Closure Band stříkačka s aretací, hemostatickým nastavitelným pásem, kompr. balonkem a chlopničkou. large size, 26 cm,  BAL. Á 20 KS SM-TB-LS-TP"/>
    <x v="0"/>
    <s v="Z 503_OSTAT"/>
    <s v="Ostatní - všeobecný materiál"/>
    <n v="12"/>
    <n v="204.49"/>
    <n v="204.49"/>
    <n v="1300"/>
    <n v="265837"/>
    <n v="204.49"/>
    <n v="17.040833333333335"/>
    <n v="187.44916666666668"/>
    <n v="12"/>
    <n v="189.28"/>
    <n v="246064"/>
  </r>
  <r>
    <s v="ZR165"/>
    <s v="Lokalizátor prsních lézí - UltraClip 17G viditelný ultrazvukem (USG), titanium, s hydrogelem, jehla 10 cm, bal. á 5 ks 863017"/>
    <x v="0"/>
    <s v="Z 503_OSTAT"/>
    <s v="Ostatní - všeobecný materiál"/>
    <n v="21"/>
    <n v="1815"/>
    <n v="1815"/>
    <n v="30"/>
    <n v="54450"/>
    <n v="1815"/>
    <n v="86.428571428571431"/>
    <n v="1728.5714285714287"/>
    <m/>
    <m/>
    <n v="0"/>
  </r>
  <r>
    <s v="ZR168"/>
    <s v="Hadička spojovací 3,0 x 150 mm LL bal. á 200 ks 2201 3015ND"/>
    <x v="0"/>
    <s v="Z 503_OSTAT"/>
    <s v="Hadičky spojovací"/>
    <n v="12"/>
    <n v="9.44"/>
    <n v="9.44"/>
    <n v="400"/>
    <n v="3775.2"/>
    <n v="9.4379999999999988"/>
    <n v="0.78649999999999987"/>
    <n v="8.6514999999999986"/>
    <n v="12"/>
    <n v="8.7360000000000007"/>
    <n v="3494.4"/>
  </r>
  <r>
    <s v="ZR170"/>
    <s v="Dlaha uzamykatelná T 1.5, dřík 8 otvorů,hlava 3 otvory, nerezová ocel 02.114.006"/>
    <x v="2"/>
    <s v="Z 506_NAHRAD_KOV"/>
    <s v="Umělé tělní náhrady - kovové"/>
    <n v="12"/>
    <n v="4209"/>
    <n v="4209"/>
    <n v="4"/>
    <n v="16836"/>
    <n v="4209"/>
    <n v="350.75"/>
    <n v="3858.25"/>
    <m/>
    <m/>
    <n v="0"/>
  </r>
  <r>
    <s v="ZR173"/>
    <s v="Stentgraft periferní vaskulární samoexpandabilní s bioakt. heparin, povrchem Gore Viabahn 7 mm x 5 cm D-120cm PAHR070502E"/>
    <x v="1"/>
    <s v="Z 515_NAHRAD_OST"/>
    <s v="Umělé tělní náhrady - ostatní"/>
    <n v="12"/>
    <n v="68789.7"/>
    <n v="68789.7"/>
    <n v="1"/>
    <n v="68789.7"/>
    <n v="68789.7"/>
    <n v="5732.4749999999995"/>
    <n v="63057.224999999999"/>
    <m/>
    <m/>
    <n v="0"/>
  </r>
  <r>
    <s v="ZR176"/>
    <s v="Katetr dialyzační 3 lumen 13,0 Fr x 24,0 cm POWER-TRIALYSIS akutní zahnutý ( katetrizační set ) bal. á 5 ks 5618240"/>
    <x v="6"/>
    <s v="Z 513_KATETR"/>
    <s v="Katetry pro dialýzu"/>
    <n v="12"/>
    <n v="1815"/>
    <n v="1887"/>
    <n v="55"/>
    <n v="103785"/>
    <n v="1887"/>
    <n v="157.25"/>
    <n v="1729.75"/>
    <n v="12"/>
    <n v="1746.64"/>
    <n v="96065.200000000012"/>
  </r>
  <r>
    <s v="ZR178"/>
    <s v="Set pro jednorázovou hrudní punkci UNICO standard, obsahuje: katetr CH12 vč. konektoru, skalpel, Veressova jehla, stříkačka 60 ml, sběrný váček 2 000 ml bal á 6 ks 10801"/>
    <x v="0"/>
    <s v="Z 503_OSTAT"/>
    <s v="Ostatní - všeobecný materiál"/>
    <n v="21"/>
    <n v="1268.08"/>
    <n v="1268.08"/>
    <n v="30"/>
    <n v="38042.400000000001"/>
    <n v="1268.0800000000002"/>
    <n v="60.384761904761909"/>
    <n v="1207.6952380952382"/>
    <n v="12"/>
    <n v="1173.76"/>
    <n v="35212.800000000003"/>
  </r>
  <r>
    <s v="ZR183"/>
    <s v="Kompresa Sunmed TR Closure Band stříkačka s aretací, hemostatickým nastavitelným pásem, kompr. balonkem a chlopničkou, small size, 23,5 cm, BAL. Á 20 KS SM-TB-SS-TP"/>
    <x v="0"/>
    <s v="Z 503_OSTAT"/>
    <s v="Ostatní - všeobecný materiál"/>
    <n v="12"/>
    <n v="204.49"/>
    <n v="204.49"/>
    <n v="3100"/>
    <n v="633919"/>
    <n v="204.49"/>
    <n v="17.040833333333335"/>
    <n v="187.44916666666668"/>
    <n v="12"/>
    <n v="189.28"/>
    <n v="586768"/>
  </r>
  <r>
    <s v="ZR194"/>
    <s v="Sonda k litotriptoru ShockPulse opakovatelně použitelná URS 1,50 mm / 4,5 Fr., délka 564 mm – zelená EGSPL-PR150"/>
    <x v="0"/>
    <s v="Z 503_OSTAT"/>
    <s v="Ostatní - všeobecný materiál"/>
    <n v="21"/>
    <n v="42955"/>
    <n v="42955"/>
    <n v="2"/>
    <n v="85910"/>
    <n v="42955"/>
    <n v="2045.4761904761904"/>
    <n v="40909.523809523809"/>
    <m/>
    <m/>
    <n v="0"/>
  </r>
  <r>
    <s v="ZR195"/>
    <s v="Fréza pro trocheoplastiku kolenního kloubu 2,9 mm s obalem, sterilní AR-300-B301S"/>
    <x v="0"/>
    <s v="Z 503_OSTAT"/>
    <s v="Fréza, vrták"/>
    <n v="21"/>
    <n v="9849.4"/>
    <n v="9849.4"/>
    <n v="1"/>
    <n v="9849.4"/>
    <n v="9849.4"/>
    <n v="469.01904761904763"/>
    <n v="9380.3809523809523"/>
    <m/>
    <m/>
    <n v="0"/>
  </r>
  <r>
    <s v="ZR198"/>
    <s v=" Podložka antidekubitní  - Klín KOMBI 35 x 26 x 80 261527 "/>
    <x v="0"/>
    <s v="Z 503_OSTAT"/>
    <s v="Ostatní - všeobecný materiál"/>
    <n v="21"/>
    <n v="2919.73"/>
    <n v="2919.73"/>
    <n v="2"/>
    <n v="5839.46"/>
    <n v="2919.73"/>
    <n v="139.03476190476189"/>
    <n v="2780.695238095238"/>
    <m/>
    <m/>
    <n v="0"/>
  </r>
  <r>
    <s v="ZR201"/>
    <s v="Podložka antidekubitní - Polštář duté vlákno 45 x 40 260803"/>
    <x v="0"/>
    <s v="Z 503_OSTAT"/>
    <s v="Ostatní - všeobecný materiál"/>
    <n v="21"/>
    <n v="1084.1600000000001"/>
    <n v="1252.3499999999999"/>
    <n v="8"/>
    <n v="9314.58"/>
    <n v="1164.3225"/>
    <n v="55.443928571428572"/>
    <n v="1108.8785714285714"/>
    <m/>
    <m/>
    <n v="0"/>
  </r>
  <r>
    <s v="ZR205"/>
    <s v="Stentgraft periferní vaskulární samoexpandabilní s bioakt. heparin, povrchem Gore Viabahn 8 mm x 5 cm D - 120 cm  PAHR080502E"/>
    <x v="1"/>
    <s v="Z 515_NAHRAD_OST"/>
    <s v="Umělé tělní náhrady - ostatní"/>
    <n v="12"/>
    <n v="68789.7"/>
    <n v="68789.7"/>
    <n v="3"/>
    <n v="206369.09999999998"/>
    <n v="68789.7"/>
    <n v="5732.4749999999995"/>
    <n v="63057.224999999999"/>
    <m/>
    <m/>
    <n v="0"/>
  </r>
  <r>
    <s v="ZR207"/>
    <s v="Filtr antibakteriální k přístroji Quark Cpet, balení á 50 ks A-182-300-004 "/>
    <x v="0"/>
    <s v="Z 503_OSTAT"/>
    <s v="Filtry"/>
    <n v="21"/>
    <n v="36.299999999999997"/>
    <n v="36.299999999999997"/>
    <n v="50"/>
    <n v="1815"/>
    <n v="36.299999999999997"/>
    <n v="1.7285714285714284"/>
    <n v="34.571428571428569"/>
    <m/>
    <m/>
    <n v="0"/>
  </r>
  <r>
    <s v="ZR209"/>
    <s v="Svorka na cévy CRILE rovná 140 mm B397115910111"/>
    <x v="0"/>
    <s v="Z 503_OSTAT"/>
    <s v="Nástroje chirurgické do 1 roku"/>
    <n v="21"/>
    <n v="359.98"/>
    <n v="359.98"/>
    <n v="10"/>
    <n v="3599.75"/>
    <n v="359.97500000000002"/>
    <n v="17.141666666666669"/>
    <n v="342.83333333333337"/>
    <m/>
    <m/>
    <n v="0"/>
  </r>
  <r>
    <s v="ZR216"/>
    <s v="Popisovač sterilní permanentní černý 2.0 mm, bal. á 50 ks POPISOVAC"/>
    <x v="0"/>
    <s v="Z 503_OSTAT"/>
    <s v="Ostatní - všeobecný materiál"/>
    <n v="21"/>
    <n v="32.21"/>
    <n v="32.21"/>
    <n v="300"/>
    <n v="9663.06"/>
    <n v="32.2102"/>
    <n v="1.5338190476190476"/>
    <n v="30.676380952380953"/>
    <m/>
    <m/>
    <n v="0"/>
  </r>
  <r>
    <s v="ZR217"/>
    <s v="Drát extenční Kirschner 1,5 x 300 mm 397129093000"/>
    <x v="2"/>
    <s v="Z 506_NAHRAD_KOV"/>
    <s v="Umělé tělní náhrady - kovové"/>
    <n v="12"/>
    <n v="126.34"/>
    <n v="126.34"/>
    <n v="120"/>
    <n v="15160.68"/>
    <n v="126.339"/>
    <n v="10.52825"/>
    <n v="115.81075"/>
    <m/>
    <m/>
    <n v="0"/>
  </r>
  <r>
    <s v="ZR221"/>
    <s v="Implantát středoušní TORP TITAN Precise, centrovaná Total, prům. shaftu 0,2 mm, prům. distal. konce 0,8 mm, délka 3,25 mm 705-35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R222"/>
    <s v="Protéza středoušní PORP typ FRISBEE 1,0 mm 750-100"/>
    <x v="1"/>
    <s v="Z 515_NAHRAD_OST"/>
    <s v="Umělé tělní náhrady - ostatní"/>
    <n v="12"/>
    <n v="4600"/>
    <n v="4600"/>
    <n v="1"/>
    <n v="4600"/>
    <n v="4600"/>
    <n v="383.33333333333331"/>
    <n v="4216.666666666667"/>
    <n v="12"/>
    <n v="4480"/>
    <n v="4480"/>
  </r>
  <r>
    <s v="ZR224"/>
    <s v="Implantát středoušní TORP TITAN Precise, centrovaná Partial, prům. shaftu 0,2 mm, prům. distal. konce 1,45 mm cup, délka 1,00 mm 765-10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R225"/>
    <s v="Gáza kompresa 5 x 5 cm/100 ks nesterilní 13492"/>
    <x v="29"/>
    <s v="Z 502_OBVAZ"/>
    <s v="Obvazový materiál"/>
    <n v="12"/>
    <n v="0.09"/>
    <n v="0.15"/>
    <n v="3800"/>
    <n v="429.9"/>
    <n v="0.11313157894736842"/>
    <n v="9.427631578947368E-3"/>
    <n v="0.10370394736842105"/>
    <m/>
    <m/>
    <n v="0"/>
  </r>
  <r>
    <s v="ZR226"/>
    <s v="Gáza kompresa 7,5 x 7,5 cm/100 ks nesterilní 13493- bez náhradního plnění"/>
    <x v="29"/>
    <s v="Z 502_OBVAZ"/>
    <s v="Obvazový materiál"/>
    <n v="12"/>
    <n v="0.27"/>
    <n v="0.28000000000000003"/>
    <n v="149300"/>
    <n v="41259.379999999997"/>
    <n v="0.27635217682518415"/>
    <n v="2.3029348068765346E-2"/>
    <n v="0.25332282875641882"/>
    <m/>
    <m/>
    <n v="0"/>
  </r>
  <r>
    <s v="ZR227"/>
    <s v="Gáza kompresa 10 x 10 cm/100 ks nesterilní 13494 - bez náhradního plnění"/>
    <x v="29"/>
    <s v="Z 502_OBVAZ"/>
    <s v="Obvazový materiál"/>
    <n v="12"/>
    <n v="0.44"/>
    <n v="0.44"/>
    <n v="278700"/>
    <n v="123393.96999999999"/>
    <n v="0.44274836742016499"/>
    <n v="3.6895697285013747E-2"/>
    <n v="0.40585267013515125"/>
    <m/>
    <m/>
    <n v="0"/>
  </r>
  <r>
    <s v="ZR229"/>
    <s v="Kanyla periferní venózní introcan 3 růžová 20G SAFETY, PUR délka 64 mm, prům. katetru 1,1 mm, průtok 51 ml/min, sterilní, bal. á 50 ks 4251621-01"/>
    <x v="0"/>
    <s v="Z 503_OSTAT"/>
    <s v="Kanyly mimo chirurgické nástroje"/>
    <n v="21"/>
    <n v="104.71"/>
    <n v="104.71"/>
    <n v="100"/>
    <n v="10471.34"/>
    <n v="104.71340000000001"/>
    <n v="4.9863523809523809"/>
    <n v="99.727047619047624"/>
    <m/>
    <m/>
    <n v="0"/>
  </r>
  <r>
    <s v="ZR234"/>
    <s v="Kanystr s gelem V.A.C. Ulta ACTI 300 ml bal. á 5 ks pro podtlakovou terapii M8275058/5"/>
    <x v="29"/>
    <s v="Z 502_OBVAZ"/>
    <s v="hojení ran - obvazový materiál"/>
    <n v="12"/>
    <n v="1150"/>
    <n v="1150"/>
    <n v="65"/>
    <n v="74750"/>
    <n v="1150"/>
    <n v="95.833333333333329"/>
    <n v="1054.1666666666667"/>
    <m/>
    <m/>
    <n v="0"/>
  </r>
  <r>
    <s v="ZR235"/>
    <s v="Manžeta TK k tonometru DURASHOCK DS54 FlexiPort bez hadičky a konektoru vel. 12 (pro obézní pacienty) 805012000"/>
    <x v="0"/>
    <s v="Z 503_OSTAT"/>
    <s v="Ostatní - všeobecný materiál"/>
    <n v="21"/>
    <n v="847"/>
    <n v="847"/>
    <n v="1"/>
    <n v="847"/>
    <n v="847"/>
    <n v="40.333333333333336"/>
    <n v="806.66666666666663"/>
    <m/>
    <m/>
    <n v="0"/>
  </r>
  <r>
    <s v="ZR240"/>
    <s v="Hadice ventilační VentStar Helix Dual Heated (N) vč komory pro Babylog VN 500 MP02650"/>
    <x v="0"/>
    <s v="Z 503_OSTAT"/>
    <s v="Ostatní - všeobecný materiál"/>
    <n v="21"/>
    <n v="1353.59"/>
    <n v="1400.45"/>
    <n v="180"/>
    <n v="251081.59000000005"/>
    <n v="1394.8977222222225"/>
    <n v="66.423701058201075"/>
    <n v="1328.4740211640215"/>
    <m/>
    <m/>
    <n v="0"/>
  </r>
  <r>
    <s v="ZR241"/>
    <s v="Krytí tegaderm i.v. advanced 5,0 cm x 5,7 cm bal. á 100 ks 1682  - povoleno pouze pro NOVO"/>
    <x v="29"/>
    <s v="Z 502_OBVAZ"/>
    <s v="Obvazový materiál"/>
    <n v="12"/>
    <n v="35.6"/>
    <n v="35.6"/>
    <n v="200"/>
    <n v="7120.12"/>
    <n v="35.6006"/>
    <n v="2.9667166666666667"/>
    <n v="32.63388333333333"/>
    <n v="12"/>
    <n v="34.671799999999998"/>
    <n v="6934.36"/>
  </r>
  <r>
    <s v="ZR242"/>
    <s v="Krytí tegaderm diamond i.v. 4,4 cm × 4,4 cm bal. á 100 ks 1674 (obj. pouze 400 ks karton)- povoleno pouze pro NOVO, DK"/>
    <x v="29"/>
    <s v="Z 502_OBVAZ"/>
    <s v="Obvazový materiál"/>
    <n v="12"/>
    <n v="7.75"/>
    <n v="8.73"/>
    <n v="2000"/>
    <n v="16279.529999999999"/>
    <n v="8.1397649999999988"/>
    <n v="0.67831374999999994"/>
    <n v="7.4614512499999988"/>
    <n v="12"/>
    <n v="8.5"/>
    <n v="17000"/>
  </r>
  <r>
    <s v="ZR243"/>
    <s v="Šroub MAGNEZIX CS kompresní kanylovaný pro osteosyntézu vstřebatelný 2,7 x 16 mm 1027.016"/>
    <x v="2"/>
    <s v="Z 506_NAHRAD_KOV"/>
    <s v="Umělé tělní náhrady - kovové"/>
    <n v="0"/>
    <n v="5875"/>
    <n v="5875.01"/>
    <n v="4"/>
    <n v="23500.010000000002"/>
    <n v="5875.0025000000005"/>
    <m/>
    <m/>
    <m/>
    <m/>
    <n v="0"/>
  </r>
  <r>
    <s v="ZR246"/>
    <s v="Šroub kanylovaný 4.5 mm 214.442"/>
    <x v="2"/>
    <s v="Z 506_NAHRAD_KOV"/>
    <s v="Umělé tělní náhrady - kovové"/>
    <n v="12"/>
    <n v="618.70000000000005"/>
    <n v="618.70000000000005"/>
    <n v="2"/>
    <n v="1237.4000000000001"/>
    <n v="618.70000000000005"/>
    <n v="51.558333333333337"/>
    <n v="567.14166666666665"/>
    <m/>
    <m/>
    <n v="0"/>
  </r>
  <r>
    <s v="ZR247"/>
    <s v="Šroub kanylovaný 4.5 mm 214.440"/>
    <x v="2"/>
    <s v="Z 506_NAHRAD_KOV"/>
    <s v="Umělé tělní náhrady - kovové"/>
    <n v="12"/>
    <n v="618.70000000000005"/>
    <n v="618.70000000000005"/>
    <n v="3"/>
    <n v="1856.1000000000001"/>
    <n v="618.70000000000005"/>
    <n v="51.558333333333337"/>
    <n v="567.14166666666665"/>
    <m/>
    <m/>
    <n v="0"/>
  </r>
  <r>
    <s v="ZR250"/>
    <s v="Šroub kanylovaný 4.5 mm 214.434"/>
    <x v="2"/>
    <s v="Z 506_NAHRAD_KOV"/>
    <s v="Umělé tělní náhrady - kovové"/>
    <n v="12"/>
    <n v="618.70000000000005"/>
    <n v="618.70000000000005"/>
    <n v="1"/>
    <n v="618.70000000000005"/>
    <n v="618.70000000000005"/>
    <n v="51.558333333333337"/>
    <n v="567.14166666666665"/>
    <m/>
    <m/>
    <n v="0"/>
  </r>
  <r>
    <s v="ZR253"/>
    <s v="Šroub kanylovaný 4.5 mm 214.428"/>
    <x v="2"/>
    <s v="Z 506_NAHRAD_KOV"/>
    <s v="Umělé tělní náhrady - kovové"/>
    <n v="12"/>
    <n v="618.70000000000005"/>
    <n v="618.70000000000005"/>
    <n v="1"/>
    <n v="618.70000000000005"/>
    <n v="618.70000000000005"/>
    <n v="51.558333333333337"/>
    <n v="567.14166666666665"/>
    <m/>
    <m/>
    <n v="0"/>
  </r>
  <r>
    <s v="ZR258"/>
    <s v="Vzduchovod nosní 6,0 mm sterilní 43.008.03.060"/>
    <x v="0"/>
    <s v="Z 503_OSTAT"/>
    <s v="Ostatní - všeobecný materiál"/>
    <n v="12"/>
    <n v="30.25"/>
    <n v="30.25"/>
    <n v="22"/>
    <n v="665.5"/>
    <n v="30.25"/>
    <n v="2.5208333333333335"/>
    <n v="27.729166666666668"/>
    <n v="12"/>
    <n v="28"/>
    <n v="616"/>
  </r>
  <r>
    <s v="ZR259"/>
    <s v="Vzduchovod nosní 6,5 mm sterilní 43.008.03.065"/>
    <x v="0"/>
    <s v="Z 503_OSTAT"/>
    <s v="Ostatní - všeobecný materiál"/>
    <n v="21"/>
    <n v="30.25"/>
    <n v="30.25"/>
    <n v="39"/>
    <n v="1179.75"/>
    <n v="30.25"/>
    <n v="1.4404761904761905"/>
    <n v="28.80952380952381"/>
    <m/>
    <m/>
    <n v="0"/>
  </r>
  <r>
    <s v="ZR260"/>
    <s v="Vzduchovod nosní 7,0 mm sterilní  43.008.03.070"/>
    <x v="0"/>
    <s v="Z 503_OSTAT"/>
    <s v="Ostatní - všeobecný materiál"/>
    <n v="12"/>
    <n v="30.25"/>
    <n v="30.25"/>
    <n v="63"/>
    <n v="1905.75"/>
    <n v="30.25"/>
    <n v="2.5208333333333335"/>
    <n v="27.729166666666668"/>
    <n v="12"/>
    <n v="28"/>
    <n v="1764"/>
  </r>
  <r>
    <s v="ZR261"/>
    <s v="Vzduchovod nosní 7,5 mm sterilní 43.008.03.075"/>
    <x v="0"/>
    <s v="Z 503_OSTAT"/>
    <s v="Ostatní - všeobecný materiál"/>
    <n v="21"/>
    <n v="30.25"/>
    <n v="30.25"/>
    <n v="45"/>
    <n v="1361.25"/>
    <n v="30.25"/>
    <n v="1.4404761904761905"/>
    <n v="28.80952380952381"/>
    <n v="12"/>
    <n v="28"/>
    <n v="1260"/>
  </r>
  <r>
    <s v="ZR262"/>
    <s v="Vzduchovod nosní 8,0 mm sterilní 43.008.03.080"/>
    <x v="0"/>
    <s v="Z 503_OSTAT"/>
    <s v="Ostatní - všeobecný materiál"/>
    <n v="12"/>
    <n v="30.25"/>
    <n v="30.25"/>
    <n v="56"/>
    <n v="1694"/>
    <n v="30.25"/>
    <n v="2.5208333333333335"/>
    <n v="27.729166666666668"/>
    <n v="12"/>
    <n v="28"/>
    <n v="1568"/>
  </r>
  <r>
    <s v="ZR263"/>
    <s v="Vzduchovod nosní 8,5 mm sterilní 43.008.03.085"/>
    <x v="0"/>
    <s v="Z 503_OSTAT"/>
    <s v="Ostatní - všeobecný materiál"/>
    <n v="12"/>
    <n v="30.25"/>
    <n v="30.25"/>
    <n v="49"/>
    <n v="1482.25"/>
    <n v="30.25"/>
    <n v="2.5208333333333335"/>
    <n v="27.729166666666668"/>
    <n v="12"/>
    <n v="28"/>
    <n v="1372"/>
  </r>
  <r>
    <s v="ZR264"/>
    <s v="Rozvěrač ran Weitlaner 4 × 3 zuby tupý 16,5 cm 397119080690"/>
    <x v="0"/>
    <s v="Z 503_OSTAT"/>
    <s v="Nástroje chirurgické do 1 roku"/>
    <n v="21"/>
    <n v="2897.59"/>
    <n v="2897.59"/>
    <n v="3"/>
    <n v="8692.76"/>
    <n v="2897.5866666666666"/>
    <n v="137.98031746031745"/>
    <n v="2759.606349206349"/>
    <m/>
    <m/>
    <n v="0"/>
  </r>
  <r>
    <s v="ZR265"/>
    <s v="Rozvěrač automatický ANDERSON-ADSON tupý, 4 x 4 cm, 20,0 cm 397119910055"/>
    <x v="0"/>
    <s v="Z 503_OSTAT"/>
    <s v="Nástroje chirurgické do 1 roku"/>
    <n v="21"/>
    <n v="2491.5100000000002"/>
    <n v="2491.5100000000002"/>
    <n v="4"/>
    <n v="9966.0400000000009"/>
    <n v="2491.5100000000002"/>
    <n v="118.64333333333335"/>
    <n v="2372.8666666666668"/>
    <m/>
    <m/>
    <n v="0"/>
  </r>
  <r>
    <s v="ZR267"/>
    <s v="Páčidlo Freer na nosní přepážku ostro - tupé dvojité 19,5 cm 397123300030"/>
    <x v="0"/>
    <s v="Z 503_OSTAT"/>
    <s v="Nástroje chirurgické do 1 roku"/>
    <n v="21"/>
    <n v="532.52"/>
    <n v="532.52"/>
    <n v="20"/>
    <n v="10650.42"/>
    <n v="532.52099999999996"/>
    <n v="25.358142857142855"/>
    <n v="507.16285714285709"/>
    <m/>
    <m/>
    <n v="0"/>
  </r>
  <r>
    <s v="ZR274"/>
    <s v="Svorka  na cévy Halsted - Mosquito zahnutá 12,5 cm 397115910082"/>
    <x v="0"/>
    <s v="Z 503_OSTAT"/>
    <s v="Nástroje chirurgické do 1 roku"/>
    <n v="21"/>
    <n v="534.70000000000005"/>
    <n v="534.70000000000005"/>
    <n v="10"/>
    <n v="5346.99"/>
    <n v="534.69899999999996"/>
    <n v="25.461857142857141"/>
    <n v="509.23714285714283"/>
    <m/>
    <m/>
    <n v="0"/>
  </r>
  <r>
    <s v="ZR276"/>
    <s v="Hák na rány Langenbeck  30 × 16 mm 21 cm 397118080800"/>
    <x v="0"/>
    <s v="Z 503_OSTAT"/>
    <s v="Nástroje chirurgické do 1 roku"/>
    <n v="21"/>
    <n v="1352.54"/>
    <n v="1352.54"/>
    <n v="30"/>
    <n v="40576.14"/>
    <n v="1352.538"/>
    <n v="64.406571428571425"/>
    <n v="1288.1314285714286"/>
    <m/>
    <m/>
    <n v="0"/>
  </r>
  <r>
    <s v="ZR278"/>
    <s v="Rozvěrač ran Weitlaner 4 × 3 zuby ostrý 16,5 cm 397119080680"/>
    <x v="0"/>
    <s v="Z 503_OSTAT"/>
    <s v="Nástroje chirurgické do 1 roku"/>
    <n v="21"/>
    <n v="2897.59"/>
    <n v="2897.59"/>
    <n v="3"/>
    <n v="8692.76"/>
    <n v="2897.5866666666666"/>
    <n v="137.98031746031745"/>
    <n v="2759.606349206349"/>
    <m/>
    <m/>
    <n v="0"/>
  </r>
  <r>
    <s v="ZR279"/>
    <s v="Lopatka na jazyk Buchwald 16×23 mm, 17,5 cm 397121310010"/>
    <x v="0"/>
    <s v="Z 503_OSTAT"/>
    <s v="Nástroje chirurgické do 1 roku"/>
    <n v="21"/>
    <n v="301.29000000000002"/>
    <n v="301.29000000000002"/>
    <n v="2"/>
    <n v="602.58000000000004"/>
    <n v="301.29000000000002"/>
    <n v="14.347142857142858"/>
    <n v="286.94285714285718"/>
    <m/>
    <m/>
    <n v="0"/>
  </r>
  <r>
    <s v="ZR282"/>
    <s v="Hák na rány Semb  třízubý 23,8 cm 397118080710"/>
    <x v="38"/>
    <s v="Z 510_DDHM NAS"/>
    <s v="DHM zdravotnický materiál a nástroje (od 3000 Kč)"/>
    <n v="21"/>
    <n v="5602.91"/>
    <n v="5602.91"/>
    <n v="2"/>
    <n v="11205.81"/>
    <n v="5602.9049999999997"/>
    <n v="266.80500000000001"/>
    <n v="5336.0999999999995"/>
    <m/>
    <m/>
    <n v="0"/>
  </r>
  <r>
    <s v="ZR283"/>
    <s v="Hák na rány Semb čtyřzubý 397118080720"/>
    <x v="38"/>
    <s v="Z 510_DDHM NAS"/>
    <s v="DHM zdravotnický materiál a nástroje (od 3000 Kč)"/>
    <n v="21"/>
    <n v="4414.8100000000004"/>
    <n v="4414.8100000000004"/>
    <n v="6"/>
    <n v="26488.84"/>
    <n v="4414.8066666666664"/>
    <n v="210.22888888888889"/>
    <n v="4204.5777777777776"/>
    <m/>
    <m/>
    <n v="0"/>
  </r>
  <r>
    <s v="ZR287"/>
    <s v="Dlaha uzamykatelná Y 1.5, dřík 8 otvorů,hlava 3 otvory, nerezová ocel 02.114.013"/>
    <x v="2"/>
    <s v="Z 506_NAHRAD_KOV"/>
    <s v="Umělé tělní náhrady - kovové"/>
    <n v="12"/>
    <n v="3824.9"/>
    <n v="3824.9"/>
    <n v="2"/>
    <n v="7649.8"/>
    <n v="3824.9"/>
    <n v="318.74166666666667"/>
    <n v="3506.1583333333333"/>
    <m/>
    <m/>
    <n v="0"/>
  </r>
  <r>
    <s v="ZR290"/>
    <s v="Tyčinka vatová zvlhčující na hygienu dutiny ústní 10 cm dlouhá bal. á 75 ks 32.000.00.020 - firma již nedodává - nahrazuje ZH845 "/>
    <x v="0"/>
    <s v="Z 503_OSTAT"/>
    <s v="Ostatní - všeobecný materiál"/>
    <n v="21"/>
    <n v="1.21"/>
    <n v="1.21"/>
    <n v="2676"/>
    <n v="3237.96"/>
    <n v="1.21"/>
    <n v="5.7619047619047618E-2"/>
    <n v="1.1523809523809523"/>
    <m/>
    <m/>
    <n v="0"/>
  </r>
  <r>
    <s v="ZR298"/>
    <s v="Jehelec mikro DIADUST MICRO NEEDLE HOLDER, plochá rukojeť, pro šicí materiály 7/0 a menší, 170 mm FM540R"/>
    <x v="38"/>
    <s v="Z 510_DDHM NAS"/>
    <s v="DHM zdravotnický materiál a nástroje (od 3000 Kč)"/>
    <n v="21"/>
    <n v="18166.2"/>
    <n v="18166.2"/>
    <n v="1"/>
    <n v="18166.2"/>
    <n v="18166.2"/>
    <n v="865.05714285714294"/>
    <n v="17301.142857142859"/>
    <m/>
    <m/>
    <n v="0"/>
  </r>
  <r>
    <s v="ZR299"/>
    <s v="Nádoba na moč 70 ml PP 55/44 mm šroubový žlutý uzávěr s etiketou bal á 250 ks 75.9922.745"/>
    <x v="0"/>
    <s v="Z 503_OSTAT"/>
    <s v="Odběrové systémy"/>
    <n v="21"/>
    <n v="4.78"/>
    <n v="4.78"/>
    <n v="1500"/>
    <n v="7169.2800000000007"/>
    <n v="4.7795200000000007"/>
    <n v="0.22759619047619051"/>
    <n v="4.5519238095238101"/>
    <n v="12"/>
    <n v="4.4240000000000004"/>
    <n v="6636.0000000000009"/>
  </r>
  <r>
    <s v="ZR301"/>
    <s v="Krytí silikonové pěnové mepilex border flex 7,5  cm sterilní bal.á 5 ks 595200"/>
    <x v="29"/>
    <s v="Z 502_OBVAZ"/>
    <s v="hojení ran - obvazový materiál"/>
    <n v="12"/>
    <n v="116.75"/>
    <n v="116.75"/>
    <n v="895"/>
    <n v="104489.46000000002"/>
    <n v="116.74800000000002"/>
    <n v="9.729000000000001"/>
    <n v="107.01900000000002"/>
    <n v="12"/>
    <n v="113.7024"/>
    <n v="101763.648"/>
  </r>
  <r>
    <s v="ZR302"/>
    <s v="Krytí silikonové pěnové mepilex border flex 10 x 10 cm sterilní bal.á 5 ks 595300"/>
    <x v="29"/>
    <s v="Z 502_OBVAZ"/>
    <s v="hojení ran - obvazový materiál"/>
    <n v="12"/>
    <n v="136.46"/>
    <n v="147.36000000000001"/>
    <n v="770"/>
    <n v="110199.7"/>
    <n v="143.1164935064935"/>
    <n v="11.926374458874458"/>
    <n v="131.19011904761905"/>
    <n v="12"/>
    <n v="143.517"/>
    <n v="110508.09"/>
  </r>
  <r>
    <s v="ZR303"/>
    <s v="Set koniotomický Scalpelcric, sterilní, jednorázový (skalpel 10, bužije 14 Fr, 40 cm, tubus tracheální s mažetou 6,0 mm, hadička spojovací, stříkačka 10 ml, páska fixační) 30-08-447-1"/>
    <x v="24"/>
    <s v="Z 528 SETY"/>
    <s v="Sety"/>
    <n v="21"/>
    <n v="2641.83"/>
    <n v="2722.5"/>
    <n v="4"/>
    <n v="10648"/>
    <n v="2662"/>
    <n v="126.76190476190476"/>
    <n v="2535.2380952380954"/>
    <m/>
    <m/>
    <n v="0"/>
  </r>
  <r>
    <s v="ZR304"/>
    <s v="Páska tejpovací  KIRA - Sports Tape pro novorozence hypoalergenní 100% bavlna 5 cm x 5 m barva bílá 8099456705010"/>
    <x v="0"/>
    <s v="Z 503_OSTAT"/>
    <s v="Ostatní - všeobecný materiál"/>
    <n v="12"/>
    <n v="489"/>
    <n v="489"/>
    <n v="1"/>
    <n v="489"/>
    <n v="489"/>
    <n v="40.75"/>
    <n v="448.25"/>
    <m/>
    <m/>
    <n v="0"/>
  </r>
  <r>
    <s v="ZR307"/>
    <s v="Dlaha uzamykatelná T 1,5, dřík 8 otv, hlava 4 otv. 02.114.007"/>
    <x v="2"/>
    <s v="Z 506_NAHRAD_KOV"/>
    <s v="Umělé tělní náhrady - kovové"/>
    <n v="12"/>
    <n v="4490.75"/>
    <n v="4490.75"/>
    <n v="1"/>
    <n v="4490.75"/>
    <n v="4490.75"/>
    <n v="374.22916666666669"/>
    <n v="4116.520833333333"/>
    <m/>
    <m/>
    <n v="0"/>
  </r>
  <r>
    <s v="ZR308"/>
    <s v="Šroub kortikální samořezný HA 3,5 x 18 mm 397129795251"/>
    <x v="2"/>
    <s v="Z 506_NAHRAD_KOV"/>
    <s v="Umělé tělní náhrady - kovové"/>
    <n v="12"/>
    <n v="183.47"/>
    <n v="183.47"/>
    <n v="3"/>
    <n v="550.41"/>
    <n v="183.47"/>
    <n v="15.289166666666667"/>
    <n v="168.18083333333334"/>
    <m/>
    <m/>
    <n v="0"/>
  </r>
  <r>
    <s v="ZR309"/>
    <s v="Retraktor tváří a rtů Spandex normal, pro ošetření předních zubů a fotografování, transparentní autoklávovatelný, plast (do 121 °C), velikost standard (pro dospělé), bal. á 2 ks 0022620"/>
    <x v="0"/>
    <s v="Z 503_OSTAT"/>
    <s v="Ostatní - všeobecný materiál"/>
    <n v="21"/>
    <n v="329"/>
    <n v="329"/>
    <n v="2"/>
    <n v="658"/>
    <n v="329"/>
    <n v="15.666666666666666"/>
    <n v="313.33333333333331"/>
    <m/>
    <m/>
    <n v="0"/>
  </r>
  <r>
    <s v="ZR312"/>
    <s v="Čepička neonatální k plicním ventilátorům Dräger Babylog VN 500, vel. XS s čelní podložkou a 2 fixačními pásky růžová 170161019"/>
    <x v="0"/>
    <s v="Z 503_OSTAT"/>
    <s v="Ostatní - všeobecný materiál"/>
    <n v="21"/>
    <n v="696.96"/>
    <n v="696.96"/>
    <n v="15"/>
    <n v="10454.400000000001"/>
    <n v="696.96000000000015"/>
    <n v="33.188571428571436"/>
    <n v="663.77142857142871"/>
    <m/>
    <m/>
    <n v="0"/>
  </r>
  <r>
    <s v="ZR313"/>
    <s v="Čepička neonatální k plicním ventilátorům Dräger Babylog VN 500, vel. S s čelní podložkou a 2 fixačními pásky žlutá 170161020"/>
    <x v="0"/>
    <s v="Z 503_OSTAT"/>
    <s v="Ostatní - všeobecný materiál"/>
    <n v="21"/>
    <n v="696.96"/>
    <n v="696.96"/>
    <n v="10"/>
    <n v="6969.6"/>
    <n v="696.96"/>
    <n v="33.188571428571429"/>
    <n v="663.7714285714286"/>
    <m/>
    <m/>
    <n v="0"/>
  </r>
  <r>
    <s v="ZR314"/>
    <s v="Čepička neonatální k plicním ventilátorům Dräger Babylog VN 500, vel. M s čelní podložkou a 2 fixačními pásky červená 170161021"/>
    <x v="0"/>
    <s v="Z 503_OSTAT"/>
    <s v="Ostatní - všeobecný materiál"/>
    <n v="21"/>
    <n v="696.96"/>
    <n v="696.96"/>
    <n v="10"/>
    <n v="6969.6"/>
    <n v="696.96"/>
    <n v="33.188571428571429"/>
    <n v="663.7714285714286"/>
    <m/>
    <m/>
    <n v="0"/>
  </r>
  <r>
    <s v="ZR315"/>
    <s v="Čepička neonatální k plicním ventilátorům Dräger Babylog VN 500, vel. L s čelní podložkou a 2 fixačními pásky zelená 170161022"/>
    <x v="0"/>
    <s v="Z 503_OSTAT"/>
    <s v="Ostatní - všeobecný materiál"/>
    <n v="21"/>
    <n v="765.93"/>
    <n v="765.93"/>
    <n v="15"/>
    <n v="11488.95"/>
    <n v="765.93000000000006"/>
    <n v="36.472857142857144"/>
    <n v="729.45714285714291"/>
    <m/>
    <m/>
    <n v="0"/>
  </r>
  <r>
    <s v="ZR316"/>
    <s v="Čepička neonatální k plicním ventilátorům Dräger Babylog VN 500, vel. XL s čelní podložkou a 2 fixačními pásky sv.modrá 170161023"/>
    <x v="0"/>
    <s v="Z 503_OSTAT"/>
    <s v="Ostatní - všeobecný materiál"/>
    <n v="21"/>
    <n v="696.96"/>
    <n v="696.96"/>
    <n v="10"/>
    <n v="6969.6"/>
    <n v="696.96"/>
    <n v="33.188571428571429"/>
    <n v="663.7714285714286"/>
    <m/>
    <m/>
    <n v="0"/>
  </r>
  <r>
    <s v="ZR317"/>
    <s v="Hlavový pás neonatální k plicním ventilátorům Dräger Babylog VN 500, mikro s čelní opěrou a 2 fix pásky 20-28 cm 170161040"/>
    <x v="0"/>
    <s v="Z 503_OSTAT"/>
    <s v="Ostatní - všeobecný materiál"/>
    <n v="21"/>
    <n v="559.02"/>
    <n v="559.02"/>
    <n v="18"/>
    <n v="10062.36"/>
    <n v="559.02"/>
    <n v="26.619999999999997"/>
    <n v="532.4"/>
    <m/>
    <m/>
    <n v="0"/>
  </r>
  <r>
    <s v="ZR319"/>
    <s v="Hlavový pás neonatální k plicním ventilátorům Dräger Babylog VN 500, maxi, s čelní opěrou a 2 fix pásky 36-48 cm 170161042"/>
    <x v="0"/>
    <s v="Z 503_OSTAT"/>
    <s v="Ostatní - všeobecný materiál"/>
    <n v="21"/>
    <n v="687.28"/>
    <n v="687.28"/>
    <n v="3"/>
    <n v="2061.84"/>
    <n v="687.28000000000009"/>
    <n v="32.727619047619051"/>
    <n v="654.55238095238099"/>
    <m/>
    <m/>
    <n v="0"/>
  </r>
  <r>
    <s v="ZR320"/>
    <s v="Nostrila neonatální k plicním ventilátorům Dräger Babylog VN 500, vel. XS, sterilní, bal. á 5 ks 170161006"/>
    <x v="0"/>
    <s v="Z 503_OSTAT"/>
    <s v="Ostatní - všeobecný materiál"/>
    <n v="21"/>
    <n v="677.6"/>
    <n v="677.6"/>
    <n v="15"/>
    <n v="10164"/>
    <n v="677.6"/>
    <n v="32.266666666666666"/>
    <n v="645.33333333333337"/>
    <m/>
    <m/>
    <n v="0"/>
  </r>
  <r>
    <s v="ZR321"/>
    <s v="Nostrila neonatální k plicním ventilátorům Dräger Babylog VN 500, vel. S, sterilní, bal. á 5 ks 170161001"/>
    <x v="0"/>
    <s v="Z 503_OSTAT"/>
    <s v="Ostatní - všeobecný materiál"/>
    <n v="21"/>
    <n v="677.6"/>
    <n v="677.6"/>
    <n v="5"/>
    <n v="3388"/>
    <n v="677.6"/>
    <n v="32.266666666666666"/>
    <n v="645.33333333333337"/>
    <m/>
    <m/>
    <n v="0"/>
  </r>
  <r>
    <s v="ZR322"/>
    <s v="Nostrila neonatální k plicním ventilátorům Dräger Babylog VN 500, vel. M, sterilní, bal. á 5 ks 170161002"/>
    <x v="0"/>
    <s v="Z 503_OSTAT"/>
    <s v="Ostatní - všeobecný materiál"/>
    <n v="21"/>
    <n v="677.6"/>
    <n v="677.6"/>
    <n v="15"/>
    <n v="10164"/>
    <n v="677.6"/>
    <n v="32.266666666666666"/>
    <n v="645.33333333333337"/>
    <m/>
    <m/>
    <n v="0"/>
  </r>
  <r>
    <s v="ZR323"/>
    <s v="Nostrila neonatální k plicním ventilátorům Dräger Babylog VN 500, vel. L, sterilní, bal. á 5 ks 170161003"/>
    <x v="0"/>
    <s v="Z 503_OSTAT"/>
    <s v="Ostatní - všeobecný materiál"/>
    <n v="21"/>
    <n v="135.52000000000001"/>
    <n v="135.52000000000001"/>
    <n v="15"/>
    <n v="2032.8000000000002"/>
    <n v="135.52000000000001"/>
    <n v="6.453333333333334"/>
    <n v="129.06666666666666"/>
    <m/>
    <m/>
    <n v="0"/>
  </r>
  <r>
    <s v="ZR324"/>
    <s v="Maska neonatální nosní nCPAP, k plicním ventilátorům Dräger Babylog VN 500, vel. M, sterilní, bal. á 5 ks 170161013"/>
    <x v="0"/>
    <s v="Z 503_OSTAT"/>
    <s v="Ostatní - všeobecný materiál"/>
    <n v="21"/>
    <n v="712.69"/>
    <n v="712.69"/>
    <n v="40"/>
    <n v="28507.600000000002"/>
    <n v="712.69"/>
    <n v="33.937619047619052"/>
    <n v="678.75238095238103"/>
    <m/>
    <m/>
    <n v="0"/>
  </r>
  <r>
    <s v="ZR325"/>
    <s v="Maska neonatální nosní nCPAP, k plicním ventilátorům Dräger Babylog VN 500, vel. L, sterilní, bal. á 5 ks 17016104"/>
    <x v="0"/>
    <s v="Z 503_OSTAT"/>
    <s v="Ostatní - všeobecný materiál"/>
    <n v="21"/>
    <n v="712.69"/>
    <n v="712.69"/>
    <n v="30"/>
    <n v="21380.699999999997"/>
    <n v="712.68999999999994"/>
    <n v="33.937619047619044"/>
    <n v="678.75238095238092"/>
    <m/>
    <m/>
    <n v="0"/>
  </r>
  <r>
    <s v="ZR326"/>
    <s v="Hadička propojovací vrapovaná k propojení okruhu plicních ventilátorů Dräger Babylog VN 500 s maskami a nostrilkami, prům. 10 mm,  sterilní,  bal. á 5 ks 170163408"/>
    <x v="0"/>
    <s v="Z 503_OSTAT"/>
    <s v="Ostatní - všeobecný materiál"/>
    <n v="21"/>
    <n v="0.24"/>
    <n v="367.84"/>
    <n v="105"/>
    <n v="36785.210000000006"/>
    <n v="350.33533333333338"/>
    <n v="16.682634920634921"/>
    <n v="333.65269841269844"/>
    <m/>
    <m/>
    <n v="0"/>
  </r>
  <r>
    <s v="ZR330"/>
    <s v="Stentgraft periferní vaskulární samoexpandabilní s bioakt. heparin, povrchem Gore Viabahn 8 mm x 10 cm D - 75 cm PAHR081001E"/>
    <x v="1"/>
    <s v="Z 515_NAHRAD_OST"/>
    <s v="Umělé tělní náhrady - ostatní"/>
    <n v="12"/>
    <n v="83615.39"/>
    <n v="83615.39"/>
    <n v="1"/>
    <n v="83615.39"/>
    <n v="83615.39"/>
    <n v="6967.9491666666663"/>
    <n v="76647.440833333327"/>
    <m/>
    <m/>
    <n v="0"/>
  </r>
  <r>
    <s v="ZR331"/>
    <s v="Kanyla TS PORTEX Blue Line Ultra, sada - nízkotlaká manžeta 2 vnitřní kanyly čistící kartáček vel. 8,5 vniř. prům. 8,5 mm jednorázová 101/810/085"/>
    <x v="0"/>
    <s v="Z 503_OSTAT"/>
    <s v="Kanyly mimo chirurgické nástroje"/>
    <n v="12"/>
    <n v="741.52"/>
    <n v="1081"/>
    <n v="28"/>
    <n v="25515.27"/>
    <n v="911.25964285714292"/>
    <n v="75.938303571428577"/>
    <n v="835.32133928571432"/>
    <n v="12"/>
    <n v="1052.8"/>
    <n v="29478.399999999998"/>
  </r>
  <r>
    <s v="ZR335"/>
    <s v="Sonda bipolární Apollo RF MP90, 90°, k artroskopické věži Arthrex AR-9811 "/>
    <x v="0"/>
    <s v="Z 503_OSTAT"/>
    <s v="Ostatní - všeobecný materiál"/>
    <n v="12"/>
    <n v="4840"/>
    <n v="4840"/>
    <n v="114"/>
    <n v="551760"/>
    <n v="4840"/>
    <n v="403.33333333333331"/>
    <n v="4436.666666666667"/>
    <n v="12"/>
    <n v="4480"/>
    <n v="510720"/>
  </r>
  <r>
    <s v="ZR337"/>
    <s v="Set dialyzační k přístroji Fresenius 6008 CAREset BVM-R bal. á 26 ks F00007727"/>
    <x v="39"/>
    <s v="Z 525_HEMO"/>
    <s v="Dialyzační roztoky, materiál pro dialýzu"/>
    <n v="12"/>
    <n v="264.99"/>
    <n v="264.99"/>
    <n v="286"/>
    <n v="75787.14"/>
    <n v="264.99"/>
    <n v="22.0825"/>
    <n v="242.9075"/>
    <m/>
    <m/>
    <n v="0"/>
  </r>
  <r>
    <s v="ZR338"/>
    <s v="Set dialyzační k přístroji Fresenius 6008 CAREset -R bal. á 26 ks F00006808"/>
    <x v="39"/>
    <s v="Z 525_HEMO"/>
    <s v="Dialyzační roztoky, materiál pro dialýzu"/>
    <n v="12"/>
    <n v="225.06"/>
    <n v="225.06"/>
    <n v="3770"/>
    <n v="848476.2"/>
    <n v="225.05999999999997"/>
    <n v="18.754999999999999"/>
    <n v="206.30499999999998"/>
    <n v="12"/>
    <n v="208.32"/>
    <n v="785366.4"/>
  </r>
  <r>
    <s v="ZR340"/>
    <s v="Páska tejpovací BB Tape Jumbo 5 cm x 32 m barva béžová 285/B  "/>
    <x v="0"/>
    <s v="Z 503_OSTAT"/>
    <s v="Ostatní - všeobecný materiál"/>
    <n v="12"/>
    <n v="1099"/>
    <n v="1299.01"/>
    <n v="37"/>
    <n v="41930.479999999996"/>
    <n v="1133.2562162162162"/>
    <n v="94.438018018018013"/>
    <n v="1038.8181981981982"/>
    <n v="12"/>
    <n v="1099"/>
    <n v="40663"/>
  </r>
  <r>
    <s v="ZR341"/>
    <s v="Páska tejpovací BB Tape Jumbo 5 cm x 32 m barva růžová 285/RUZ"/>
    <x v="0"/>
    <s v="Z 503_OSTAT"/>
    <s v="Ostatní - všeobecný materiál"/>
    <n v="12"/>
    <n v="1099"/>
    <n v="1299.01"/>
    <n v="15"/>
    <n v="16884.98"/>
    <n v="1125.6653333333334"/>
    <n v="93.805444444444447"/>
    <n v="1031.8598888888889"/>
    <n v="12"/>
    <n v="1099"/>
    <n v="16485"/>
  </r>
  <r>
    <s v="ZR342"/>
    <s v="Páska tejpovací BB Tape Jumbo 5 cm x 32 m barva modrá 285/MOD"/>
    <x v="0"/>
    <s v="Z 503_OSTAT"/>
    <s v="Ostatní - všeobecný materiál"/>
    <n v="12"/>
    <n v="1099"/>
    <n v="1299.01"/>
    <n v="16"/>
    <n v="17984.02"/>
    <n v="1124.00125"/>
    <n v="93.666770833333331"/>
    <n v="1030.3344791666666"/>
    <n v="12"/>
    <n v="1099"/>
    <n v="17584"/>
  </r>
  <r>
    <s v="ZR343"/>
    <s v="Manžeta TK k tonometru Omron I IntelliC černá šířka 15 cm dospělá obvod paže 22 cm - 42 cm M6c, pro tonometry OMRON HEM 7321-E, HEM  7322T-E(koncovky součástí) 101 00015"/>
    <x v="0"/>
    <s v="Z 503_OSTAT"/>
    <s v="Ostatní - všeobecný materiál"/>
    <n v="21"/>
    <n v="658.7"/>
    <n v="696.38"/>
    <n v="5"/>
    <n v="3405.17"/>
    <n v="681.03399999999999"/>
    <n v="32.430190476190475"/>
    <n v="648.60380952380956"/>
    <m/>
    <m/>
    <n v="0"/>
  </r>
  <r>
    <s v="ZR348"/>
    <s v="Aplikátor hlavový k maskám a nostrilkám s magnetem a tlakovým těsným krytem k plicním ventilátorům Dräger Babylog VN 500  sterilní, jednorázový, bal. á 5 ks 170161161"/>
    <x v="0"/>
    <s v="Z 503_OSTAT"/>
    <s v="Ostatní - všeobecný materiál"/>
    <n v="21"/>
    <n v="0.24"/>
    <n v="1113.2"/>
    <n v="110"/>
    <n v="116887.21"/>
    <n v="1062.6110000000001"/>
    <n v="50.600523809523814"/>
    <n v="1012.0104761904763"/>
    <m/>
    <m/>
    <n v="0"/>
  </r>
  <r>
    <s v="ZR349"/>
    <s v="Podložka čelní polstrovaná se silikonovým gelem k plicním ventilátorům Dräger Babylog VN 500, bal. á 5 ks 170161018"/>
    <x v="0"/>
    <s v="Z 503_OSTAT"/>
    <s v="Ostatní - všeobecný materiál"/>
    <n v="21"/>
    <n v="411.4"/>
    <n v="411.4"/>
    <n v="25"/>
    <n v="10285"/>
    <n v="411.4"/>
    <n v="19.590476190476188"/>
    <n v="391.8095238095238"/>
    <m/>
    <m/>
    <n v="0"/>
  </r>
  <r>
    <s v="ZR350"/>
    <s v="Kroužek ortodontický MR2 1 st MOLAR  UR6, trojkanyla, nekonvertibilní, TPA velikost 16-24 540-000(UR6)"/>
    <x v="34"/>
    <s v="Z 509_ZUBOL"/>
    <s v="Zubolékařský materiál"/>
    <n v="12"/>
    <n v="90"/>
    <n v="90"/>
    <n v="560"/>
    <n v="50400.079999999994"/>
    <n v="90.000142857142848"/>
    <n v="7.5000119047619043"/>
    <n v="82.500130952380943"/>
    <m/>
    <m/>
    <n v="0"/>
  </r>
  <r>
    <s v="ZR351"/>
    <s v="Kroužek ortodontický MR2 1 st MOLAR  UL6, trojkanyla, nekonvertibiln,í TPA velikost 16-24 540-000(UL6)"/>
    <x v="34"/>
    <s v="Z 509_ZUBOL"/>
    <s v="Zubolékařský materiál"/>
    <n v="12"/>
    <n v="90"/>
    <n v="90"/>
    <n v="560"/>
    <n v="50399.929999999993"/>
    <n v="89.999874999999989"/>
    <n v="7.4999895833333321"/>
    <n v="82.499885416666658"/>
    <m/>
    <m/>
    <n v="0"/>
  </r>
  <r>
    <s v="ZR352"/>
    <s v="Kroužek ortodontický MR2 1 st MOLAR LR6, dvojkanyla, nekonvertibilní, dvojháček,velikost 13-24 550-000(LR6)"/>
    <x v="34"/>
    <s v="Z 509_ZUBOL"/>
    <s v="Zubolékařský materiál"/>
    <n v="12"/>
    <n v="90"/>
    <n v="90"/>
    <n v="560"/>
    <n v="50399.95"/>
    <n v="89.999910714285704"/>
    <n v="7.4999925595238084"/>
    <n v="82.4999181547619"/>
    <m/>
    <m/>
    <n v="0"/>
  </r>
  <r>
    <s v="ZR353"/>
    <s v="Kroužek ortodontický MR2 1 st MOLAR LL6, dvojkanyla, nekonvertibilní, dvojháček,velikost 13-24 550-000(LL6)"/>
    <x v="34"/>
    <s v="Z 509_ZUBOL"/>
    <s v="Zubolékařský materiál"/>
    <n v="12"/>
    <n v="90"/>
    <n v="90"/>
    <n v="560"/>
    <n v="50399.95"/>
    <n v="89.999910714285704"/>
    <n v="7.4999925595238084"/>
    <n v="82.4999181547619"/>
    <m/>
    <m/>
    <n v="0"/>
  </r>
  <r>
    <s v="ZR354"/>
    <s v="Kroužek ortodontický MR2 2 nd MOLAR UR7, jednokanyla, nekonvertibilní, dvojháček,velikost 13-24 600-000(UR7)"/>
    <x v="34"/>
    <s v="Z 509_ZUBOL"/>
    <s v="Zubolékařský materiál"/>
    <n v="12"/>
    <n v="90"/>
    <n v="90"/>
    <n v="296"/>
    <n v="26639.800000000003"/>
    <n v="89.999324324324334"/>
    <n v="7.4999436936936945"/>
    <n v="82.49938063063064"/>
    <m/>
    <m/>
    <n v="0"/>
  </r>
  <r>
    <s v="ZR355"/>
    <s v="Kroužek ortodontický MR2 2 nd MOLAR UL7, jednokanyla, nekonvertibilní, dvojháček,velikost 13-24 600-000(UL7)"/>
    <x v="34"/>
    <s v="Z 509_ZUBOL"/>
    <s v="Zubolékařský materiál"/>
    <n v="12"/>
    <n v="90"/>
    <n v="90"/>
    <n v="296"/>
    <n v="26639.800000000003"/>
    <n v="89.999324324324334"/>
    <n v="7.4999436936936945"/>
    <n v="82.49938063063064"/>
    <m/>
    <m/>
    <n v="0"/>
  </r>
  <r>
    <s v="ZR356"/>
    <s v="Kroužek ortodontický MR2 2 nd MOLAR  LR7, jednokanyla, nekonvertibilní, dvojháček,velikost 14-24 610-000(LR7)"/>
    <x v="34"/>
    <s v="Z 509_ZUBOL"/>
    <s v="Zubolékařský materiál"/>
    <n v="12"/>
    <n v="90"/>
    <n v="90"/>
    <n v="328"/>
    <n v="29519.770000000004"/>
    <n v="89.99929878048782"/>
    <n v="7.4999415650406513"/>
    <n v="82.499357215447162"/>
    <m/>
    <m/>
    <n v="0"/>
  </r>
  <r>
    <s v="ZR357"/>
    <s v="Kroužek ortodontický MR2 2 nd MOLAR  LL7, jednokanyla, nekonvertibilní, dvojháček,velikost 14-24 610-000(LL7)"/>
    <x v="34"/>
    <s v="Z 509_ZUBOL"/>
    <s v="Zubolékařský materiál"/>
    <n v="12"/>
    <n v="90"/>
    <n v="90"/>
    <n v="328"/>
    <n v="29519.770000000004"/>
    <n v="89.99929878048782"/>
    <n v="7.4999415650406513"/>
    <n v="82.499357215447162"/>
    <m/>
    <m/>
    <n v="0"/>
  </r>
  <r>
    <s v="ZR363"/>
    <s v="Krytí hemostatické Surgiflo NG Plus Thrombin, Sterile mix, 8 ml MS0012"/>
    <x v="29"/>
    <s v="Z 502_OBVAZ"/>
    <s v="Hemostatikum"/>
    <n v="12"/>
    <n v="6779.25"/>
    <n v="7320.9"/>
    <n v="7"/>
    <n v="47996.4"/>
    <n v="6856.6285714285714"/>
    <n v="571.38571428571424"/>
    <n v="6285.2428571428572"/>
    <n v="12"/>
    <n v="7129.92"/>
    <n v="49909.440000000002"/>
  </r>
  <r>
    <s v="ZR365"/>
    <s v="Pumpa FMS – jednodenní set pro artroskopii k ASK věži Johnson XION, bal. á 24 ks 284508"/>
    <x v="0"/>
    <s v="Z 503_OSTAT"/>
    <s v="Ostatní - všeobecný materiál"/>
    <n v="21"/>
    <n v="1200.93"/>
    <n v="1200.93"/>
    <n v="240"/>
    <n v="288222"/>
    <n v="1200.925"/>
    <n v="57.186904761904756"/>
    <n v="1143.7380952380952"/>
    <m/>
    <m/>
    <n v="0"/>
  </r>
  <r>
    <s v="ZR371"/>
    <s v="Pásky stripovací perforované KOMET WS 37 A, diamant. abrazivum, autoklávovatelné, bal.á 15 ks WS37A"/>
    <x v="34"/>
    <s v="Z 509_ZUBOL"/>
    <s v="Zubolékařský materiál"/>
    <n v="21"/>
    <n v="3390"/>
    <n v="3390"/>
    <n v="3"/>
    <n v="10170"/>
    <n v="3390"/>
    <n v="161.42857142857142"/>
    <n v="3228.5714285714284"/>
    <m/>
    <m/>
    <n v="0"/>
  </r>
  <r>
    <s v="ZR372"/>
    <s v="Maska neonatální nosní nCPAP, k plicním ventilátorům Dräger Babylog VN 500, vel. S , sterilní, bal. á 5 ks 170161012"/>
    <x v="0"/>
    <s v="Z 503_OSTAT"/>
    <s v="Ostatní - všeobecný materiál"/>
    <n v="21"/>
    <n v="712.69"/>
    <n v="712.69"/>
    <n v="35"/>
    <n v="24944.15"/>
    <n v="712.69"/>
    <n v="33.937619047619052"/>
    <n v="678.75238095238103"/>
    <m/>
    <m/>
    <n v="0"/>
  </r>
  <r>
    <s v="ZR373"/>
    <s v="Dlaha tibiální proximální mediální LCP 4,5 délka 4 otv. pravá 239.984"/>
    <x v="2"/>
    <s v="Z 506_NAHRAD_KOV"/>
    <s v="Umělé tělní náhrady - kovové"/>
    <n v="12"/>
    <n v="7132.3"/>
    <n v="7132.3"/>
    <n v="1"/>
    <n v="7132.3"/>
    <n v="7132.3"/>
    <n v="594.35833333333335"/>
    <n v="6537.9416666666666"/>
    <m/>
    <m/>
    <n v="0"/>
  </r>
  <r>
    <s v="ZR374"/>
    <s v="Dlaha tibiální proximální mediální LCP 4,5 délka 4 otv. levá 239.985"/>
    <x v="2"/>
    <s v="Z 506_NAHRAD_KOV"/>
    <s v="Umělé tělní náhrady - kovové"/>
    <n v="12"/>
    <n v="7132.3"/>
    <n v="10490.3"/>
    <n v="3"/>
    <n v="21396.899999999998"/>
    <n v="7132.2999999999993"/>
    <n v="594.35833333333323"/>
    <n v="6537.9416666666657"/>
    <m/>
    <m/>
    <n v="0"/>
  </r>
  <r>
    <s v="ZR376"/>
    <s v="Dlaha tibiální proximální mediální LCP 4,5 délka 6 otv. levá 239.987"/>
    <x v="2"/>
    <s v="Z 506_NAHRAD_KOV"/>
    <s v="Umělé tělní náhrady - kovové"/>
    <n v="12"/>
    <n v="7132.3"/>
    <n v="7132.3"/>
    <n v="1"/>
    <n v="7132.3"/>
    <n v="7132.3"/>
    <n v="594.35833333333335"/>
    <n v="6537.9416666666666"/>
    <m/>
    <m/>
    <n v="0"/>
  </r>
  <r>
    <s v="ZR378"/>
    <s v="Dlaha tibiální proximální mediální LCP 4,5 délka 8 otv. levá 239.989"/>
    <x v="2"/>
    <s v="Z 506_NAHRAD_KOV"/>
    <s v="Umělé tělní náhrady - kovové"/>
    <n v="12"/>
    <n v="7132.3"/>
    <n v="7132.3"/>
    <n v="2"/>
    <n v="14264.6"/>
    <n v="7132.3"/>
    <n v="594.35833333333335"/>
    <n v="6537.9416666666666"/>
    <m/>
    <m/>
    <n v="0"/>
  </r>
  <r>
    <s v="ZR380"/>
    <s v="Dlaha tibiální proximální mediální LCP 4,5 délka 10 otv. levá 239.991"/>
    <x v="2"/>
    <s v="Z 506_NAHRAD_KOV"/>
    <s v="Umělé tělní náhrady - kovové"/>
    <n v="12"/>
    <n v="7302.5"/>
    <n v="7302.5"/>
    <n v="2"/>
    <n v="14605"/>
    <n v="7302.5"/>
    <n v="608.54166666666663"/>
    <n v="6693.958333333333"/>
    <m/>
    <m/>
    <n v="0"/>
  </r>
  <r>
    <s v="ZR384"/>
    <s v="Dlaha tibiální proximální mediální LCP 4,5 délka 14 otv. levá 239.995"/>
    <x v="2"/>
    <s v="Z 506_NAHRAD_KOV"/>
    <s v="Umělé tělní náhrady - kovové"/>
    <n v="12"/>
    <n v="7302.5"/>
    <n v="7302.5"/>
    <n v="1"/>
    <n v="7302.5"/>
    <n v="7302.5"/>
    <n v="608.54166666666663"/>
    <n v="6693.958333333333"/>
    <m/>
    <m/>
    <n v="0"/>
  </r>
  <r>
    <s v="ZR392"/>
    <s v="Kanyla TS PORTEX Blue Line Ultra fenestrovaná  bez manžety, vel. 7, délka 7,0 mm (2 vnitřní kanyly, tracheostom. kanyla s dutým obturátorem, velkro pásek, čistící kartáček, pacientský štítek) 100/813/070"/>
    <x v="0"/>
    <s v="Z 503_OSTAT"/>
    <s v="Kanyly mimo chirurgické nástroje"/>
    <n v="12"/>
    <n v="380.77"/>
    <n v="380.77"/>
    <n v="1"/>
    <n v="380.77"/>
    <n v="380.77"/>
    <n v="31.730833333333333"/>
    <n v="349.03916666666663"/>
    <n v="12"/>
    <n v="403.2"/>
    <n v="403.2"/>
  </r>
  <r>
    <s v="ZR394"/>
    <s v="Kanyla TS PORTEX Blue Line Ultra fenestrovaná  bez manžety, vel. 9, délka 9,0 mm (2 vnitřní kanyly, tracheostom. kanyla s dutým obturátorem, velkro pásek, čistící kartáček, pacientský štítek) 100/813/090"/>
    <x v="0"/>
    <s v="Z 503_OSTAT"/>
    <s v="Kanyly mimo chirurgické nástroje"/>
    <n v="12"/>
    <n v="414"/>
    <n v="414"/>
    <n v="1"/>
    <n v="414"/>
    <n v="414"/>
    <n v="34.5"/>
    <n v="379.5"/>
    <n v="12"/>
    <n v="403.2"/>
    <n v="403.2"/>
  </r>
  <r>
    <s v="ZR399"/>
    <s v="Náplast CURE AID - Cure 25, s polštářkem, kruh, průměr 25 mm, baleno jednotlivě, bal. á  100 ks CURE25 "/>
    <x v="29"/>
    <s v="Z 502_OBVAZ"/>
    <s v="náplasti - obvazový materiál"/>
    <n v="12"/>
    <n v="0.78"/>
    <n v="0.78"/>
    <n v="1600"/>
    <n v="1248.02"/>
    <n v="0.7800125"/>
    <n v="6.5001041666666662E-2"/>
    <n v="0.71501145833333335"/>
    <m/>
    <m/>
    <n v="0"/>
  </r>
  <r>
    <s v="ZR400"/>
    <s v="Náplast CURE AID - P-CURE1657, s polštářkem, obdélník, 1,6 cm x 5,7 cm, dětský motiv, baleno jednotlivě, bal. á  100 ks P-CURE1657 - již firma nedodává"/>
    <x v="29"/>
    <s v="Z 502_OBVAZ"/>
    <s v="náplasti - obvazový materiál"/>
    <n v="15"/>
    <n v="0.69"/>
    <n v="0.69"/>
    <n v="900"/>
    <n v="621"/>
    <n v="0.69"/>
    <n v="4.5999999999999999E-2"/>
    <n v="0.64399999999999991"/>
    <m/>
    <m/>
    <n v="0"/>
  </r>
  <r>
    <s v="ZR402"/>
    <s v="Maska neonatální nosní nCPAP, k plicním ventilátorům Dräger Babylog VN 500, vel. XS , sterilní, bal. á 5 ks 170161005"/>
    <x v="0"/>
    <s v="Z 503_OSTAT"/>
    <s v="Ostatní - všeobecný materiál"/>
    <n v="21"/>
    <n v="712.69"/>
    <n v="712.69"/>
    <n v="20"/>
    <n v="14253.8"/>
    <n v="712.68999999999994"/>
    <n v="33.937619047619044"/>
    <n v="678.75238095238092"/>
    <m/>
    <m/>
    <n v="0"/>
  </r>
  <r>
    <s v="ZR409"/>
    <s v="Hadice etCO2 s adaptérem samplovací pro tryskový ventilátor Acutronic Monsoon, bal. á 10 ks 252500"/>
    <x v="0"/>
    <s v="Z 503_OSTAT"/>
    <s v="Ostatní - všeobecný materiál"/>
    <n v="21"/>
    <n v="531.19000000000005"/>
    <n v="531.19000000000005"/>
    <n v="10"/>
    <n v="5311.9"/>
    <n v="531.18999999999994"/>
    <n v="25.294761904761902"/>
    <n v="505.89523809523803"/>
    <m/>
    <m/>
    <n v="0"/>
  </r>
  <r>
    <s v="ZR411"/>
    <s v="Katetr Jet pro tryskový ventilátor Acutronic Monsoon, 2 lumenový, 40cm , laseru odolný, bal. á 5 ks 253105"/>
    <x v="0"/>
    <s v="Z 503_OSTAT"/>
    <s v="Ostatní - všeobecný materiál"/>
    <n v="21"/>
    <n v="1406.5"/>
    <n v="1406.5"/>
    <n v="5"/>
    <n v="7032.52"/>
    <n v="1406.5040000000001"/>
    <n v="66.976380952380964"/>
    <n v="1339.5276190476193"/>
    <m/>
    <m/>
    <n v="0"/>
  </r>
  <r>
    <s v="ZR412"/>
    <s v="Elektroda patentková snap k otodynamickému analyzátoru Interacoustics, textilní, s hydrogelem, pro ABR test. kojenců, vel. 2,2 x 3 cm jednorázová, bal. á 60 ks 8107137"/>
    <x v="0"/>
    <s v="Z 503_OSTAT"/>
    <s v="Elektrody"/>
    <n v="21"/>
    <n v="30.25"/>
    <n v="32.270000000000003"/>
    <n v="900"/>
    <n v="28556"/>
    <n v="31.728888888888889"/>
    <n v="1.510899470899471"/>
    <n v="30.217989417989418"/>
    <n v="21"/>
    <n v="32.266666666666666"/>
    <n v="29040"/>
  </r>
  <r>
    <s v="ZR419"/>
    <s v="Okruh dýchací k ventilátoru HAMILTON (7x HME filtr1x MaxiNeb mikronebulizace, T-spojka, O2 hadička,1xPacientský okruh 1,6m,1x Filtr mechanický,7x Vrapová spojka) pokračující HAM-UNI-7V "/>
    <x v="37"/>
    <s v="Z 542 INTENZ_PECE"/>
    <s v="Intenzívní péče, operační sály"/>
    <n v="21"/>
    <n v="570.22"/>
    <n v="570.22"/>
    <n v="222"/>
    <n v="126587.96000000002"/>
    <n v="570.21603603603614"/>
    <n v="27.15314457314458"/>
    <n v="543.06289146289157"/>
    <m/>
    <m/>
    <n v="0"/>
  </r>
  <r>
    <s v="ZR422"/>
    <s v="Set celodenní k artroskopické duální pumpě Arthrex, bal. á 10 ks AR-6420 "/>
    <x v="0"/>
    <s v="Z 503_OSTAT"/>
    <s v="Ostatní - všeobecný materiál"/>
    <n v="12"/>
    <n v="1089"/>
    <n v="1089"/>
    <n v="270"/>
    <n v="294030"/>
    <n v="1089"/>
    <n v="90.75"/>
    <n v="998.25"/>
    <n v="12"/>
    <n v="1008"/>
    <n v="272160"/>
  </r>
  <r>
    <s v="ZR423"/>
    <s v="Set pacientský hadicový Luer Lock, k artroskopické věži Arthrex, dvoudílný,  sterilní, bal. á 20 ks AR-6425 "/>
    <x v="0"/>
    <s v="Z 503_OSTAT"/>
    <s v="Ostatní - všeobecný materiál"/>
    <n v="12"/>
    <n v="302.5"/>
    <n v="302.5"/>
    <n v="620"/>
    <n v="187550"/>
    <n v="302.5"/>
    <n v="25.208333333333332"/>
    <n v="277.29166666666669"/>
    <n v="12"/>
    <n v="280"/>
    <n v="173600"/>
  </r>
  <r>
    <s v="ZR426"/>
    <s v="Katetr močový Tiemann 16Ch s balonkem 5/15 ml, muži, bal. á 10 ks 2FC16TM - nahrazuje ZD412"/>
    <x v="0"/>
    <s v="Z 503_OSTAT"/>
    <s v="Ostatní - všeobecný materiál"/>
    <n v="21"/>
    <n v="15"/>
    <n v="15"/>
    <n v="700"/>
    <n v="10502.800000000001"/>
    <n v="15.004000000000001"/>
    <n v="0.71447619047619049"/>
    <n v="14.289523809523811"/>
    <m/>
    <m/>
    <n v="0"/>
  </r>
  <r>
    <s v="ZR427"/>
    <s v="Sonda k litotriptoru ShockPulse PEK, opakovatelně použitelná, 3,4 mm / 10,2 Fr, délka 396 mm - modrá EGSPL-PR340"/>
    <x v="0"/>
    <s v="Z 503_OSTAT"/>
    <s v="Ostatní - všeobecný materiál"/>
    <n v="21"/>
    <n v="40414"/>
    <n v="42955"/>
    <n v="8"/>
    <n v="341099"/>
    <n v="42637.375"/>
    <n v="2030.3511904761904"/>
    <n v="40607.023809523809"/>
    <m/>
    <m/>
    <n v="0"/>
  </r>
  <r>
    <s v="ZR436"/>
    <s v="Pouzdro ochranné zevní 8,0 -11,0 mm, rovné pro hřeb tibiální EXPERT, pro suprapatellární přístup 03.010.437S"/>
    <x v="0"/>
    <s v="Z 503_OSTAT"/>
    <s v="Ostatní - všeobecný materiál"/>
    <n v="12"/>
    <n v="1024.8699999999999"/>
    <n v="1024.8699999999999"/>
    <n v="7"/>
    <n v="7174.0899999999992"/>
    <n v="1024.8699999999999"/>
    <n v="85.40583333333332"/>
    <n v="939.46416666666653"/>
    <n v="12"/>
    <n v="948.64"/>
    <n v="6640.48"/>
  </r>
  <r>
    <s v="ZR451"/>
    <s v="Buldoček laparoskopický, uzavírací síla 350 g, délka čelistí 25 mm, tvar čelistí krátký/rovný PL544S"/>
    <x v="38"/>
    <s v="Z 510_DDHM NAS"/>
    <s v="DHM zdravotnický materiál a nástroje (od 3000 Kč)"/>
    <n v="21"/>
    <n v="11167.62"/>
    <n v="11167.62"/>
    <n v="1"/>
    <n v="11167.62"/>
    <n v="11167.62"/>
    <n v="531.79142857142858"/>
    <n v="10635.828571428572"/>
    <m/>
    <m/>
    <n v="0"/>
  </r>
  <r>
    <s v="ZR452"/>
    <s v="Buldoček laparoskopický, uzavírací síla 350 g, délka čelistí 25 mm, tvar čelistí krátký/zahnutý PL548S"/>
    <x v="38"/>
    <s v="Z 510_DDHM NAS"/>
    <s v="DHM zdravotnický materiál a nástroje (od 3000 Kč)"/>
    <n v="21"/>
    <n v="12408.43"/>
    <n v="12408.43"/>
    <n v="1"/>
    <n v="12408.43"/>
    <n v="12408.43"/>
    <n v="590.87761904761908"/>
    <n v="11817.552380952382"/>
    <m/>
    <m/>
    <n v="0"/>
  </r>
  <r>
    <s v="ZR460"/>
    <s v="Šroub Unima Evo 4,5 mm L45 mm dlouhý závit AA45AH045"/>
    <x v="2"/>
    <s v="Z 506_NAHRAD_KOV"/>
    <s v="Umělé tělní náhrady - kovové"/>
    <n v="12"/>
    <n v="5264.7"/>
    <n v="5264.7"/>
    <n v="2"/>
    <n v="10529.4"/>
    <n v="5264.7"/>
    <n v="438.72499999999997"/>
    <n v="4825.9749999999995"/>
    <m/>
    <m/>
    <n v="0"/>
  </r>
  <r>
    <s v="ZR461"/>
    <s v="Šroub kortikální samořezný HA 3,5 x 55 mm 397129795401"/>
    <x v="2"/>
    <s v="Z 506_NAHRAD_KOV"/>
    <s v="Umělé tělní náhrady - kovové"/>
    <n v="12"/>
    <n v="183.47"/>
    <n v="183.47"/>
    <n v="18"/>
    <n v="3302.48"/>
    <n v="183.4711111111111"/>
    <n v="15.289259259259259"/>
    <n v="168.18185185185183"/>
    <m/>
    <m/>
    <n v="0"/>
  </r>
  <r>
    <s v="ZR462"/>
    <s v="Okruh dýchací ventilační pro děti bez  koncovky Luer Lock na kolínku, uzávěr na kolínku,  délka hadic 1.5 m/1.1 m, vak 1L bal. á 25 ks MP00331 "/>
    <x v="37"/>
    <s v="Z 542 INTENZ_PECE"/>
    <s v="Intenzívní péče, operační sály"/>
    <n v="21"/>
    <n v="156.09"/>
    <n v="156.09"/>
    <n v="25"/>
    <n v="3902.25"/>
    <n v="156.09"/>
    <n v="7.4328571428571433"/>
    <n v="148.65714285714287"/>
    <m/>
    <m/>
    <n v="0"/>
  </r>
  <r>
    <s v="ZR471"/>
    <s v="Skalpel jednorázový prazisa sterilní vel. čepelky 11 bal. á 10 ks 11.000.00.511"/>
    <x v="0"/>
    <s v="Z 503_OSTAT"/>
    <s v="Ostatní - všeobecný materiál"/>
    <n v="12"/>
    <n v="14.16"/>
    <n v="14.16"/>
    <n v="830"/>
    <n v="11750.309999999994"/>
    <n v="14.156999999999993"/>
    <n v="1.1797499999999994"/>
    <n v="12.977249999999994"/>
    <n v="12"/>
    <n v="13.103999999999999"/>
    <n v="10876.32"/>
  </r>
  <r>
    <s v="ZR472"/>
    <s v="Okluder uzávěr ouška Lambre LAA včetně zavaděče, distál. prům. 22 mm, proximál. prům. 28 mm, zavaděč 10 F x 900 mm LT-LAA-2228 "/>
    <x v="1"/>
    <s v="Z 515_NAHRAD_OST"/>
    <s v="Umělé tělní náhrady - ostatní"/>
    <n v="12"/>
    <n v="124982.01"/>
    <n v="124982.01"/>
    <n v="1"/>
    <n v="124982.01"/>
    <n v="124982.01"/>
    <n v="10415.1675"/>
    <n v="114566.8425"/>
    <m/>
    <m/>
    <n v="0"/>
  </r>
  <r>
    <s v="ZR475"/>
    <s v="Váleček vhojovací  EV Dentsply 3,0 pr. 4 výška 6,5 mm bez antirotačního prvku 25796"/>
    <x v="34"/>
    <s v="Z 509_ZUBOL"/>
    <s v="Zubolékařský materiál"/>
    <n v="12"/>
    <n v="1950"/>
    <n v="1950"/>
    <n v="1"/>
    <n v="1950"/>
    <n v="1950"/>
    <n v="162.5"/>
    <n v="1787.5"/>
    <m/>
    <m/>
    <n v="0"/>
  </r>
  <r>
    <s v="ZR476"/>
    <s v="Cytosorb adsorbér 300 kit Cyto CVVHD (adsorber 150ml/24 hod, plnící set s odpadním vakem, adapter) F00007129"/>
    <x v="0"/>
    <s v="Z 503_OSTAT"/>
    <s v="Ostatní - všeobecný materiál"/>
    <n v="21"/>
    <n v="41091.599999999999"/>
    <n v="41091.599999999999"/>
    <n v="9"/>
    <n v="369824.4"/>
    <n v="41091.600000000006"/>
    <n v="1956.7428571428575"/>
    <n v="39134.857142857145"/>
    <n v="12"/>
    <n v="38035.199999999997"/>
    <n v="342316.79999999999"/>
  </r>
  <r>
    <s v="ZR477"/>
    <s v="Cytosorb adsorbér 300 TMD000171"/>
    <x v="0"/>
    <s v="Z 503_OSTAT"/>
    <s v="Ostatní - všeobecný materiál"/>
    <n v="12"/>
    <n v="39930"/>
    <n v="39930"/>
    <n v="7"/>
    <n v="279510"/>
    <n v="39930"/>
    <n v="3327.5"/>
    <n v="36602.5"/>
    <n v="12"/>
    <n v="36960"/>
    <n v="258720"/>
  </r>
  <r>
    <s v="ZR478"/>
    <s v="Cytosorb CPB/ECMO Priming set (plnící set pro CPB/ECMO) bal.á 6 ks (P8576) CS00000051"/>
    <x v="0"/>
    <s v="Z 503_OSTAT"/>
    <s v="Ostatní - všeobecný materiál"/>
    <n v="12"/>
    <n v="1488.3"/>
    <n v="1488.3"/>
    <n v="6"/>
    <n v="8929.7999999999993"/>
    <n v="1488.3"/>
    <n v="124.02499999999999"/>
    <n v="1364.2749999999999"/>
    <n v="12"/>
    <n v="1448.1599999999999"/>
    <n v="8688.9599999999991"/>
  </r>
  <r>
    <s v="ZR480"/>
    <s v="Stentgraft periferní vaskulární samoexpandabilní s bioakt. heparin, povrchem Gore Viabahn 8 mm x 10 cm D - 120 cm PAHR081001E"/>
    <x v="1"/>
    <s v="Z 515_NAHRAD_OST"/>
    <s v="Umělé tělní náhrady - ostatní"/>
    <n v="12"/>
    <n v="83615.399999999994"/>
    <n v="83615.399999999994"/>
    <n v="4"/>
    <n v="334461.58999999997"/>
    <n v="83615.397499999992"/>
    <n v="6967.949791666666"/>
    <n v="76647.447708333319"/>
    <m/>
    <m/>
    <n v="0"/>
  </r>
  <r>
    <s v="ZR481"/>
    <s v="Pomůcka rehabilitační  dechová PARI O- PEP 018G5003"/>
    <x v="0"/>
    <s v="Z 503_OSTAT"/>
    <s v="Ostatní - všeobecný materiál"/>
    <n v="12"/>
    <n v="1259.0899999999999"/>
    <n v="1398.99"/>
    <n v="10"/>
    <n v="13150.5"/>
    <n v="1315.05"/>
    <n v="109.58749999999999"/>
    <n v="1205.4624999999999"/>
    <n v="21"/>
    <n v="1471.98"/>
    <n v="14719.8"/>
  </r>
  <r>
    <s v="ZR489"/>
    <s v="Nůžky chirurgické rovné hrotnatotupé 150 mm 397113080120"/>
    <x v="0"/>
    <s v="Z 503_OSTAT"/>
    <s v="Nástroje chirurgické do 1 roku"/>
    <n v="21"/>
    <n v="438.87"/>
    <n v="438.87"/>
    <n v="15"/>
    <n v="6583.01"/>
    <n v="438.86733333333336"/>
    <n v="20.898444444444447"/>
    <n v="417.9688888888889"/>
    <m/>
    <m/>
    <n v="0"/>
  </r>
  <r>
    <s v="ZR492"/>
    <s v="Jehla labrální do prošívacího nástroje SureFire Scorpion AR-12990N-1"/>
    <x v="30"/>
    <s v="Z 530 JEHLY"/>
    <s v="Jehly"/>
    <n v="21"/>
    <n v="4658.5"/>
    <n v="4658.5"/>
    <n v="5"/>
    <n v="23292.5"/>
    <n v="4658.5"/>
    <n v="221.83333333333334"/>
    <n v="4436.666666666667"/>
    <m/>
    <m/>
    <n v="0"/>
  </r>
  <r>
    <s v="ZR501"/>
    <s v="Drát K Jones k miniinvazivním operacím hlezna MICA 228 mm 56010228"/>
    <x v="2"/>
    <s v="Z 506_NAHRAD_KOV"/>
    <s v="Umělé tělní náhrady - kovové"/>
    <n v="12"/>
    <n v="1642.2"/>
    <n v="1642.2"/>
    <n v="3"/>
    <n v="4926.6000000000004"/>
    <n v="1642.2"/>
    <n v="136.85"/>
    <n v="1505.3500000000001"/>
    <m/>
    <m/>
    <n v="0"/>
  </r>
  <r>
    <s v="ZR503"/>
    <s v="Šití ethibond  gr, síla vlákna 1, vel. jehly 36, délka návleku 75 cm, MH, kulatá jehla, bal. á 36 ks EH7492H"/>
    <x v="33"/>
    <s v="Z 529 SITI"/>
    <s v="Šití"/>
    <n v="12"/>
    <n v="82.45"/>
    <n v="82.45"/>
    <n v="864"/>
    <n v="71235.599999999991"/>
    <n v="82.448611111111106"/>
    <n v="6.8707175925925918"/>
    <n v="75.577893518518508"/>
    <n v="12"/>
    <n v="86.706666666666663"/>
    <n v="74914.559999999998"/>
  </r>
  <r>
    <s v="ZR504"/>
    <s v="Insert - pracovní část- Wave grasper 5,0 mm x 330 mm, branže 30 mm A64080A"/>
    <x v="4"/>
    <s v="Z 523_STAPLE"/>
    <s v="Staplery, endosk., extraktory"/>
    <n v="21"/>
    <n v="11836.22"/>
    <n v="13151.49"/>
    <n v="10"/>
    <n v="124938.54999999999"/>
    <n v="12493.855"/>
    <n v="594.94547619047614"/>
    <n v="11898.909523809523"/>
    <m/>
    <m/>
    <n v="0"/>
  </r>
  <r>
    <s v="ZR506"/>
    <s v="Nástavec OZil fakoemulzifikační  k přístroji Constellation 8065750469"/>
    <x v="0"/>
    <s v="Z 503_OSTAT"/>
    <s v="Ostatní - všeobecný materiál"/>
    <n v="21"/>
    <n v="128828.7"/>
    <n v="128828.7"/>
    <n v="4"/>
    <n v="515314.8"/>
    <n v="128828.7"/>
    <n v="6134.7"/>
    <n v="122694"/>
    <m/>
    <m/>
    <n v="0"/>
  </r>
  <r>
    <s v="ZR508"/>
    <s v="Šití stratafix spiral, síla vlákna 2-0, délka vlákna 30 cm, typ jehly SH, délka jehly 26 mm, zakřivení ½ C, bal. á. 12 ks SXPP1B416"/>
    <x v="33"/>
    <s v="Z 529 SITI"/>
    <s v="Šití"/>
    <n v="12"/>
    <n v="687.22"/>
    <n v="687.22"/>
    <n v="144"/>
    <n v="98959.799999999974"/>
    <n v="687.22083333333319"/>
    <n v="57.268402777777766"/>
    <n v="629.95243055555545"/>
    <n v="12"/>
    <n v="722.77333333333343"/>
    <n v="104079.36000000002"/>
  </r>
  <r>
    <s v="ZR509"/>
    <s v="Rampa 2 kohouty  infuzní Vygon bal. á 25 ks 5827.92"/>
    <x v="0"/>
    <s v="Z 503_OSTAT"/>
    <s v="Ostatní - všeobecný materiál"/>
    <n v="21"/>
    <n v="72.599999999999994"/>
    <n v="72.599999999999994"/>
    <n v="75"/>
    <n v="5445"/>
    <n v="72.599999999999994"/>
    <n v="3.4571428571428569"/>
    <n v="69.142857142857139"/>
    <m/>
    <m/>
    <n v="0"/>
  </r>
  <r>
    <s v="ZR516"/>
    <s v="Hák břišní Kelly 155 x 57 mm, 260 mm BT633R"/>
    <x v="38"/>
    <s v="Z 510_DDHM NAS"/>
    <s v="DHM zdravotnický materiál a nástroje (od 3000 Kč)"/>
    <n v="21"/>
    <n v="5937.27"/>
    <n v="5937.42"/>
    <n v="7"/>
    <n v="41561.47"/>
    <n v="5937.3528571428569"/>
    <n v="282.73108843537415"/>
    <n v="5654.6217687074832"/>
    <m/>
    <m/>
    <n v="0"/>
  </r>
  <r>
    <s v="ZR526"/>
    <s v="Pinzeta anatomická stř. 130 mm BD025R"/>
    <x v="0"/>
    <s v="Z 503_OSTAT"/>
    <s v="Nástroje chirurgické do 1 roku"/>
    <n v="21"/>
    <n v="290.39999999999998"/>
    <n v="290.39999999999998"/>
    <n v="1"/>
    <n v="290.39999999999998"/>
    <n v="290.39999999999998"/>
    <n v="13.828571428571427"/>
    <n v="276.57142857142856"/>
    <m/>
    <m/>
    <n v="0"/>
  </r>
  <r>
    <s v="ZR544"/>
    <s v="Můstek pooperační smyčkový pod dvouhlavňovou stomii délka 65 mm sterilní bal. á 10 ks 022355 "/>
    <x v="0"/>
    <s v="Z 503_OSTAT"/>
    <s v="Nástroje chirurgické do 1 roku"/>
    <n v="12"/>
    <n v="97.74"/>
    <n v="97.74"/>
    <n v="50"/>
    <n v="4887.04"/>
    <n v="97.740799999999993"/>
    <n v="8.1450666666666667"/>
    <n v="89.595733333333328"/>
    <m/>
    <m/>
    <n v="0"/>
  </r>
  <r>
    <s v="ZR548"/>
    <s v="Svorka peán RANKIN zahnutá 160 mm BH165R"/>
    <x v="0"/>
    <s v="Z 503_OSTAT"/>
    <s v="Nástroje chirurgické do 1 roku"/>
    <n v="21"/>
    <n v="978.2"/>
    <n v="978.7"/>
    <n v="18"/>
    <n v="17613.439999999999"/>
    <n v="978.52444444444438"/>
    <n v="46.59640211640211"/>
    <n v="931.92804232804224"/>
    <m/>
    <m/>
    <n v="0"/>
  </r>
  <r>
    <s v="ZR550"/>
    <s v="Svorka arteriální KOCHER-OCHSNER zahnutá 160 mm BH643R"/>
    <x v="0"/>
    <s v="Z 503_OSTAT"/>
    <s v="Nástroje chirurgické do 1 roku"/>
    <n v="21"/>
    <n v="1068.3499999999999"/>
    <n v="1068.3499999999999"/>
    <n v="8"/>
    <n v="8546.82"/>
    <n v="1068.3525"/>
    <n v="50.873928571428571"/>
    <n v="1017.4785714285714"/>
    <m/>
    <m/>
    <n v="0"/>
  </r>
  <r>
    <s v="ZR561"/>
    <s v="Nůžky POTTS-DE MARTEL lomené 25° BC647R"/>
    <x v="0"/>
    <s v="Z 503_OSTAT"/>
    <s v="Nástroje chirurgické do 1 roku"/>
    <n v="21"/>
    <n v="3296.04"/>
    <n v="3296.04"/>
    <n v="1"/>
    <n v="3296.04"/>
    <n v="3296.04"/>
    <n v="156.9542857142857"/>
    <n v="3139.0857142857144"/>
    <m/>
    <m/>
    <n v="0"/>
  </r>
  <r>
    <s v="ZR563"/>
    <s v="Pinzeta chirurgická - TISSUE FORCEPS 1 x 2 TEETH, STANDARD PATTERN 145 mm, 5 3/4 BD537R"/>
    <x v="0"/>
    <s v="Z 503_OSTAT"/>
    <s v="Nástroje chirurgické do 1 roku"/>
    <n v="21"/>
    <n v="367.84"/>
    <n v="367.84"/>
    <n v="2"/>
    <n v="735.68"/>
    <n v="367.84"/>
    <n v="17.516190476190474"/>
    <n v="350.32380952380947"/>
    <n v="21"/>
    <n v="369.05"/>
    <n v="738.1"/>
  </r>
  <r>
    <s v="ZR567"/>
    <s v="Svorka hemost. CRAFORD 245 mm BH225R"/>
    <x v="38"/>
    <s v="Z 510_DDHM NAS"/>
    <s v="DHM zdravotnický materiál a nástroje (od 3000 Kč)"/>
    <n v="21"/>
    <n v="4565.5200000000004"/>
    <n v="4565.5200000000004"/>
    <n v="1"/>
    <n v="4565.5200000000004"/>
    <n v="4565.5200000000004"/>
    <n v="217.40571428571431"/>
    <n v="4348.1142857142859"/>
    <m/>
    <m/>
    <n v="0"/>
  </r>
  <r>
    <s v="ZR574"/>
    <s v="Šroub MAGNEZIX CS kompresní kanylovaný pro osteosyntézu vstřebatelný 2,0 x 16 mm 1020.016"/>
    <x v="2"/>
    <s v="Z 506_NAHRAD_KOV"/>
    <s v="Umělé tělní náhrady - kovové"/>
    <n v="0"/>
    <n v="4995"/>
    <n v="4995"/>
    <n v="1"/>
    <n v="4995"/>
    <n v="4995"/>
    <m/>
    <m/>
    <m/>
    <m/>
    <n v="0"/>
  </r>
  <r>
    <s v="ZR596"/>
    <s v="Pinzeta anatomická střední 115 mm BD023R"/>
    <x v="0"/>
    <s v="Z 503_OSTAT"/>
    <s v="Nástroje chirurgické do 1 roku"/>
    <n v="21"/>
    <n v="276.69"/>
    <n v="276.69"/>
    <n v="1"/>
    <n v="276.69"/>
    <n v="276.69"/>
    <n v="13.175714285714285"/>
    <n v="263.51428571428573"/>
    <m/>
    <m/>
    <n v="0"/>
  </r>
  <r>
    <s v="ZR610"/>
    <s v="Nůžky POTTS-DE MARTEL lomené 45° BC648R"/>
    <x v="0"/>
    <s v="Z 503_OSTAT"/>
    <s v="Nástroje chirurgické do 1 roku"/>
    <n v="21"/>
    <n v="3298.57"/>
    <n v="3298.57"/>
    <n v="1"/>
    <n v="3298.57"/>
    <n v="3298.57"/>
    <n v="157.07476190476191"/>
    <n v="3141.4952380952382"/>
    <m/>
    <m/>
    <n v="0"/>
  </r>
  <r>
    <s v="ZR611"/>
    <s v="Svorka na cévy CRILE (pean) 140 mm zahnutá BH145R"/>
    <x v="0"/>
    <s v="Z 503_OSTAT"/>
    <s v="Nástroje chirurgické do 1 roku"/>
    <n v="21"/>
    <n v="922.32"/>
    <n v="922.32"/>
    <n v="14"/>
    <n v="12912.45"/>
    <n v="922.31785714285718"/>
    <n v="43.919897959183672"/>
    <n v="878.39795918367349"/>
    <m/>
    <m/>
    <n v="0"/>
  </r>
  <r>
    <s v="ZR614"/>
    <s v="Svorka arteriální KOCHER-OCHSNER 160 mm BH642R"/>
    <x v="0"/>
    <s v="Z 503_OSTAT"/>
    <s v="Nástroje chirurgické do 1 roku"/>
    <n v="21"/>
    <n v="1003.09"/>
    <n v="1003.09"/>
    <n v="2"/>
    <n v="2006.18"/>
    <n v="1003.09"/>
    <n v="47.766190476190481"/>
    <n v="955.32380952380959"/>
    <m/>
    <m/>
    <n v="0"/>
  </r>
  <r>
    <s v="ZR617"/>
    <s v="Implantát kraniofaciální La Fórte šroub micro corticální 1,3 x 10 mm (12-MC-010) 241.011310"/>
    <x v="34"/>
    <s v="Z 509_ZUBOL"/>
    <s v="Zubolékařský materiál"/>
    <n v="12"/>
    <n v="329.98"/>
    <n v="356.39"/>
    <n v="8"/>
    <n v="2692.6600000000003"/>
    <n v="336.58250000000004"/>
    <n v="28.048541666666669"/>
    <n v="308.53395833333337"/>
    <m/>
    <m/>
    <n v="0"/>
  </r>
  <r>
    <s v="ZR627"/>
    <s v="Kleště na ledvinové kameny RANDALL - randal Kidney Stone Forceps, curved, 225 mm EF051R"/>
    <x v="38"/>
    <s v="Z 510_DDHM NAS"/>
    <s v="DHM zdravotnický materiál a nástroje (od 3000 Kč)"/>
    <n v="21"/>
    <n v="5778.57"/>
    <n v="5778.58"/>
    <n v="2"/>
    <n v="11557.15"/>
    <n v="5778.5749999999998"/>
    <n v="275.17023809523806"/>
    <n v="5503.4047619047615"/>
    <m/>
    <m/>
    <n v="0"/>
  </r>
  <r>
    <s v="ZR628"/>
    <s v="Kleště na ledvinové kameny RANDALL EF053R"/>
    <x v="38"/>
    <s v="Z 510_DDHM NAS"/>
    <s v="DHM zdravotnický materiál a nástroje (od 3000 Kč)"/>
    <n v="21"/>
    <n v="6121.87"/>
    <n v="6121.87"/>
    <n v="1"/>
    <n v="6121.87"/>
    <n v="6121.87"/>
    <n v="291.51761904761906"/>
    <n v="5830.3523809523813"/>
    <m/>
    <m/>
    <n v="0"/>
  </r>
  <r>
    <s v="ZR672"/>
    <s v="Aplikátor klipů Aesculap (Applier / Remover CLIP), prům. 12,5mm, délka 350 mm  PL531R "/>
    <x v="38"/>
    <s v="Z 510_DDHM NAS"/>
    <s v="DHM zdravotnický materiál a nástroje (od 3000 Kč)"/>
    <n v="21"/>
    <n v="39879.519999999997"/>
    <n v="39879.519999999997"/>
    <n v="1"/>
    <n v="39879.519999999997"/>
    <n v="39879.519999999997"/>
    <n v="1899.0247619047618"/>
    <n v="37980.495238095238"/>
    <m/>
    <m/>
    <n v="0"/>
  </r>
  <r>
    <s v="ZR674"/>
    <s v="Mikronebulizátor Aerogen Solo k přístroji AIRVO 2, pro podávání léků formou aerosolu, vibrační,  jednorázový  P07070"/>
    <x v="37"/>
    <s v="Z 542 INTENZ_PECE"/>
    <s v="Intenzívní péče, operační sály"/>
    <n v="12"/>
    <n v="1510.08"/>
    <n v="1510.08"/>
    <n v="78"/>
    <n v="117786.24000000001"/>
    <n v="1510.0800000000002"/>
    <n v="125.84000000000002"/>
    <n v="1384.2400000000002"/>
    <n v="12"/>
    <n v="1397.76"/>
    <n v="109025.28"/>
  </r>
  <r>
    <s v="ZR679"/>
    <s v="Hadice insuflační 7642HS k lapar. věži  OLYMPUS 4K, s předehřevem WA58671A (autoklávovatelná insuflační hadice s ohřevem plynu, bez čipu čítače počtu použití) WA58671A"/>
    <x v="4"/>
    <s v="Z 523_STAPLE"/>
    <s v="Staplery, endosk., extraktory"/>
    <n v="21"/>
    <n v="51220.75"/>
    <n v="51220.75"/>
    <n v="2"/>
    <n v="102441.5"/>
    <n v="51220.75"/>
    <n v="2439.0833333333335"/>
    <n v="48781.666666666664"/>
    <m/>
    <m/>
    <n v="0"/>
  </r>
  <r>
    <s v="ZR684"/>
    <s v="Rouška ke kanopy ke spirometru QUARK, bal. á 50 ks C04690-01-10"/>
    <x v="0"/>
    <s v="Z 503_OSTAT"/>
    <s v="Ostatní - všeobecný materiál"/>
    <n v="21"/>
    <n v="186.34"/>
    <n v="186.34"/>
    <n v="50"/>
    <n v="9317"/>
    <n v="186.34"/>
    <n v="8.8733333333333331"/>
    <n v="177.46666666666667"/>
    <m/>
    <m/>
    <n v="0"/>
  </r>
  <r>
    <s v="ZR689"/>
    <s v="Fréza k shaveru ARTHREX kostní oválná 4 mm bal. á 5 ks AR-8400OBE"/>
    <x v="2"/>
    <s v="Z 506_NAHRAD_KOV"/>
    <s v="Umělé tělní náhrady - kovové"/>
    <n v="21"/>
    <n v="3146"/>
    <n v="3146"/>
    <n v="35"/>
    <n v="110110"/>
    <n v="3146"/>
    <n v="149.8095238095238"/>
    <n v="2996.1904761904761"/>
    <m/>
    <m/>
    <n v="0"/>
  </r>
  <r>
    <s v="ZR690"/>
    <s v="Katetr CVC 2 lumen 7 Fr x 20 cm Safecath 14/18G bal. á 10 MMCVCBJ2-70-20"/>
    <x v="6"/>
    <s v="Z 513_KATETR"/>
    <s v="Katetry"/>
    <n v="21"/>
    <n v="435.6"/>
    <n v="435.6"/>
    <n v="40"/>
    <n v="17424"/>
    <n v="435.6"/>
    <n v="20.742857142857144"/>
    <n v="414.85714285714289"/>
    <m/>
    <m/>
    <n v="0"/>
  </r>
  <r>
    <s v="ZR691"/>
    <s v="Špička pipetovací  EXTRA NARROW s filtrem 10 ul XL,  EXPELL PLUS tip, kompatibilní s pipetami Capp, Gilson, Biohit, Eppendorf, Finnpipette, Brand, Hamilton, Labnet, sterilní,  bal. 10 x 96 ks 5030061"/>
    <x v="35"/>
    <s v="Z 505_SKLO_LAB MAT"/>
    <s v="Laboratorní materiál"/>
    <n v="21"/>
    <n v="2.81"/>
    <n v="2.81"/>
    <n v="3840"/>
    <n v="10793.2"/>
    <n v="2.8107291666666669"/>
    <n v="0.13384424603174605"/>
    <n v="2.676884920634921"/>
    <m/>
    <m/>
    <n v="0"/>
  </r>
  <r>
    <s v="ZR697"/>
    <s v="Okluder uzávěr ouška Lambre LAA včetně zavaděče; distál. prům. 30 mm, proximál. prům. 36 mm; zavaděč 10 F x 900 mm; LT-LAA-3036 + SL10F45x30-900 LT-LAA-3036"/>
    <x v="1"/>
    <s v="Z 515_NAHRAD_OST"/>
    <s v="Umělé tělní náhrady - ostatní"/>
    <n v="12"/>
    <n v="124982.01"/>
    <n v="124982.01"/>
    <n v="5"/>
    <n v="499928.04"/>
    <n v="99985.607999999993"/>
    <n v="8332.134"/>
    <n v="91653.473999999987"/>
    <m/>
    <m/>
    <n v="0"/>
  </r>
  <r>
    <s v="ZR699"/>
    <s v="Stentgraft periferní vaskulární samoexpandabilní s bioakt. heparin, povrchem Gore Viabahn 7 mm x 15 cm D-120 cm PAHR071502E"/>
    <x v="1"/>
    <s v="Z 515_NAHRAD_OST"/>
    <s v="Umělé tělní náhrady - ostatní"/>
    <n v="12"/>
    <n v="93400.21"/>
    <n v="93400.21"/>
    <n v="1"/>
    <n v="93400.21"/>
    <n v="93400.21"/>
    <n v="7783.3508333333339"/>
    <n v="85616.859166666676"/>
    <m/>
    <m/>
    <n v="0"/>
  </r>
  <r>
    <s v="ZR703"/>
    <s v="Fréza k shaveru ARTHREX měkkotkáňová čepel Excalibur 4 mm x 13 cm, bal. á 5 ks AR-8400EX"/>
    <x v="2"/>
    <s v="Z 506_NAHRAD_KOV"/>
    <s v="Umělé tělní náhrady - kovové"/>
    <n v="21"/>
    <n v="3340.21"/>
    <n v="3340.21"/>
    <n v="115"/>
    <n v="384123.6"/>
    <n v="3340.2052173913044"/>
    <n v="159.05739130434782"/>
    <n v="3181.1478260869567"/>
    <m/>
    <m/>
    <n v="0"/>
  </r>
  <r>
    <s v="ZR704"/>
    <s v="Fréza k shaveru ARTHREX kostní měkkotkáňová Torpedo, chrupavka, meniskus, 4 mm x 13 cm, bal. á 5 ks AR-8400TD"/>
    <x v="2"/>
    <s v="Z 506_NAHRAD_KOV"/>
    <s v="Umělé tělní náhrady - kovové"/>
    <n v="21"/>
    <n v="3146"/>
    <n v="3146"/>
    <n v="5"/>
    <n v="15730"/>
    <n v="3146"/>
    <n v="149.8095238095238"/>
    <n v="2996.1904761904761"/>
    <m/>
    <m/>
    <n v="0"/>
  </r>
  <r>
    <s v="ZR706"/>
    <s v="Set infuzní  Activ ambulatory s filtrem  k mobilní pumpě Ambix Activ bal. á 15 ks 2892100"/>
    <x v="24"/>
    <s v="Z 528 SETY"/>
    <s v="Sety"/>
    <n v="12"/>
    <n v="199.82"/>
    <n v="199.82"/>
    <n v="885"/>
    <n v="176837.28999999998"/>
    <n v="199.81614689265535"/>
    <n v="16.651345574387946"/>
    <n v="183.16480131826739"/>
    <n v="12"/>
    <n v="184.95366666666666"/>
    <n v="163683.995"/>
  </r>
  <r>
    <s v="ZR707"/>
    <s v="Filtr bakteriální pro standardní odsávací pumpy s trubic. připojením tj. KARL STORZ VETPUMP 2  - ENDOMAT SCB, ENDOMAT LD SCB, DUOMAT, nesterilní, jednorázový, bal. á 10 ks 031124-10"/>
    <x v="0"/>
    <s v="Z 503_OSTAT"/>
    <s v="Filtry"/>
    <n v="21"/>
    <n v="282.17"/>
    <n v="301.52999999999997"/>
    <n v="50"/>
    <n v="14689.46"/>
    <n v="293.78919999999999"/>
    <n v="13.989961904761904"/>
    <n v="279.79923809523808"/>
    <m/>
    <m/>
    <n v="0"/>
  </r>
  <r>
    <s v="ZR710"/>
    <s v="Šroub Schanzův pr. 4,5 / délka 175 mm 293.680"/>
    <x v="2"/>
    <s v="Z 506_NAHRAD_KOV"/>
    <s v="Umělé tělní náhrady - kovové"/>
    <n v="12"/>
    <n v="364.55"/>
    <n v="535.9"/>
    <n v="47"/>
    <n v="17133.849999999991"/>
    <n v="364.54999999999984"/>
    <n v="30.379166666666652"/>
    <n v="334.17083333333318"/>
    <m/>
    <m/>
    <n v="0"/>
  </r>
  <r>
    <s v="ZR722"/>
    <s v="Knoflík pro fixaci vláken sutury menisku Arthrex (Suture Button, 3.5 mm) AR-8920"/>
    <x v="2"/>
    <s v="Z 506_NAHRAD_KOV"/>
    <s v="Umělé tělní náhrady - kovové"/>
    <n v="12"/>
    <n v="3201.12"/>
    <n v="3201.12"/>
    <n v="1"/>
    <n v="3201.12"/>
    <n v="3201.12"/>
    <n v="266.76"/>
    <n v="2934.3599999999997"/>
    <m/>
    <m/>
    <n v="0"/>
  </r>
  <r>
    <s v="ZR724"/>
    <s v="Pipeta Pasteurova NEST 3 ml,  v sáčku, bal. á 500 ks 318231"/>
    <x v="35"/>
    <s v="Z 505_SKLO_LAB MAT"/>
    <s v="Laboratorní sklo"/>
    <n v="21"/>
    <n v="0.39"/>
    <n v="0.63"/>
    <n v="17000"/>
    <n v="8276.4000000000015"/>
    <n v="0.48684705882352952"/>
    <n v="2.3183193277310929E-2"/>
    <n v="0.46366386554621858"/>
    <m/>
    <m/>
    <n v="0"/>
  </r>
  <r>
    <s v="ZR734"/>
    <s v="Konektor přechodný Nutricia Flocare Transition k propojení Luér katétru a ENFIT sondy na stříkačku ORAL Luer, bal. á 30 ks 589738"/>
    <x v="0"/>
    <s v="Z 503_OSTAT"/>
    <s v="Konektory"/>
    <n v="21"/>
    <n v="10.38"/>
    <n v="10.38"/>
    <n v="60"/>
    <n v="622.66"/>
    <n v="10.377666666666666"/>
    <n v="0.49417460317460316"/>
    <n v="9.8834920634920636"/>
    <n v="12"/>
    <n v="9.8936666666666664"/>
    <n v="593.62"/>
  </r>
  <r>
    <s v="ZR735"/>
    <s v="Set infuzní Cyto-set Infusomat Plus, základní, s airstop funkcí, 3 bezjehlové vstupy, délka 210 cm/155 cm bal. á 20 ks 8700420"/>
    <x v="24"/>
    <s v="Z 528 SETY"/>
    <s v="Sety"/>
    <n v="21"/>
    <n v="170.29"/>
    <n v="170.7"/>
    <n v="4510.99"/>
    <n v="768666.02"/>
    <n v="170.39852005878976"/>
    <n v="8.114215240894751"/>
    <n v="162.28430481789502"/>
    <n v="12"/>
    <n v="157.60999999999999"/>
    <n v="710977.1338999999"/>
  </r>
  <r>
    <s v="ZR736"/>
    <s v="Set infuzní Cyto-set Infusomat Plus, základní, s airstop funkcí, 5 bezjehlových vstupů, délka 210 cm 8700430 - neobjednávat"/>
    <x v="24"/>
    <s v="Z 528 SETY"/>
    <s v="Sety"/>
    <n v="21"/>
    <n v="198.06"/>
    <n v="198.06"/>
    <n v="2160"/>
    <n v="427809.60000000003"/>
    <n v="198.06"/>
    <n v="9.4314285714285724"/>
    <n v="188.62857142857143"/>
    <m/>
    <m/>
    <n v="0"/>
  </r>
  <r>
    <s v="ZR737"/>
    <s v="Set infuzní Cyto-set Infusomat Plus, základní, s airstop funkcí, 5 bezjehlových vstupů, stíněný, délka 210 cm bal. á 20 ks 8700450"/>
    <x v="24"/>
    <s v="Z 528 SETY"/>
    <s v="Sety"/>
    <n v="21"/>
    <n v="198.05"/>
    <n v="198.07"/>
    <n v="12913"/>
    <n v="2557438.5300000003"/>
    <n v="198.05146209246499"/>
    <n v="9.4310220044030952"/>
    <n v="188.62044008806188"/>
    <m/>
    <m/>
    <n v="0"/>
  </r>
  <r>
    <s v="ZR739"/>
    <s v="Set infuzní Cyto-set Mix, sekundární, pro bezjehlovou přípravu cytostatik a napojení na centrální infuzní linku, stíněný, délka 32 cm A2906N"/>
    <x v="24"/>
    <s v="Z 528 SETY"/>
    <s v="Sety"/>
    <n v="21"/>
    <n v="89.94"/>
    <n v="89.94"/>
    <n v="4500"/>
    <n v="404730"/>
    <n v="89.94"/>
    <n v="4.2828571428571429"/>
    <n v="85.657142857142858"/>
    <m/>
    <m/>
    <n v="0"/>
  </r>
  <r>
    <s v="ZR740"/>
    <s v="Set infuzní Cyto-set Mix, sekundární pro bezjehlovou přípravu cytostatik a napojení na centrální infuzní linku, s integrovaným  0,2 μm filtrem, délka 32 cm A2903N"/>
    <x v="24"/>
    <s v="Z 528 SETY"/>
    <s v="Sety"/>
    <n v="21"/>
    <n v="127.37"/>
    <n v="136.22"/>
    <n v="9240"/>
    <n v="1254247.7900000003"/>
    <n v="135.74110281385285"/>
    <n v="6.4638620387548977"/>
    <n v="129.27724077509794"/>
    <n v="12"/>
    <n v="126.09"/>
    <n v="1165071.6000000001"/>
  </r>
  <r>
    <s v="ZR741"/>
    <s v="Set infuzní Cyto-set Intrafix Primeline, flush, sekundární, pro podání doprovodných infuzí (premedikace, hydratace), bal. á 100 ks délka 35 cm 4110001 "/>
    <x v="24"/>
    <s v="Z 528 SETY"/>
    <s v="Sety"/>
    <n v="12"/>
    <n v="10.66"/>
    <n v="10.66"/>
    <n v="11400"/>
    <n v="121524"/>
    <n v="10.66"/>
    <n v="0.88833333333333331"/>
    <n v="9.7716666666666665"/>
    <n v="12"/>
    <n v="9.8699999999999992"/>
    <n v="112517.99999999999"/>
  </r>
  <r>
    <s v="ZR742"/>
    <s v="Hřeb expert retrográdní antegrádní pr.10, kanylovaný,délka 360mm 04.013.452"/>
    <x v="2"/>
    <s v="Z 506_NAHRAD_KOV"/>
    <s v="Umělé tělní náhrady - kovové"/>
    <n v="12"/>
    <n v="9888.9699999999993"/>
    <n v="9888.9699999999993"/>
    <n v="1"/>
    <n v="9888.9699999999993"/>
    <n v="9888.9699999999993"/>
    <n v="824.08083333333332"/>
    <n v="9064.8891666666659"/>
    <m/>
    <m/>
    <n v="0"/>
  </r>
  <r>
    <s v="ZR748"/>
    <s v="Katetr inseminační IUI Memo  s tvarovou pamětí, délka  206 mm, průměr 1.85 mm, sterilní bal. á 25 ks 36-4220 memo"/>
    <x v="6"/>
    <s v="Z 513_KATETR"/>
    <s v="Katetry"/>
    <n v="21"/>
    <n v="181.5"/>
    <n v="181.5"/>
    <n v="300"/>
    <n v="54450"/>
    <n v="181.5"/>
    <n v="8.6428571428571423"/>
    <n v="172.85714285714286"/>
    <m/>
    <m/>
    <n v="0"/>
  </r>
  <r>
    <s v="ZR756"/>
    <s v="Zařízení ultrafiltrační Vivaspin Turbo 4 s PES membránou 10 kDa, bal. á 100 ks VS04T02"/>
    <x v="35"/>
    <s v="Z 505_SKLO_LAB MAT"/>
    <s v="Laboratorní materiál"/>
    <n v="21"/>
    <n v="172.3"/>
    <n v="172.3"/>
    <n v="300"/>
    <n v="51691.200000000004"/>
    <n v="172.304"/>
    <n v="8.2049523809523812"/>
    <n v="164.09904761904761"/>
    <m/>
    <m/>
    <n v="0"/>
  </r>
  <r>
    <s v="ZR758"/>
    <s v="Popisovač na plastové zkumavky černý bal. á 10 ks 95.954"/>
    <x v="0"/>
    <s v="Z 503_OSTAT"/>
    <s v="Ostatní - všeobecný materiál"/>
    <n v="21"/>
    <n v="25.41"/>
    <n v="25.41"/>
    <n v="30"/>
    <n v="762.3"/>
    <n v="25.41"/>
    <n v="1.21"/>
    <n v="24.2"/>
    <m/>
    <m/>
    <n v="0"/>
  </r>
  <r>
    <s v="ZR761"/>
    <s v="Popisovač na plastové zkumavky modrý bal. á 10 ks 95.953"/>
    <x v="0"/>
    <s v="Z 503_OSTAT"/>
    <s v="Ostatní - všeobecný materiál"/>
    <n v="21"/>
    <n v="24.81"/>
    <n v="24.81"/>
    <n v="10"/>
    <n v="248.05"/>
    <n v="24.805"/>
    <n v="1.1811904761904761"/>
    <n v="23.623809523809523"/>
    <m/>
    <m/>
    <n v="0"/>
  </r>
  <r>
    <s v="ZR764"/>
    <s v="Zavaděč ETK  Intersurgical vel. 10 Fr vnější průměr 3,3 mm délka 340 mm bal. á 10 ks 8080010"/>
    <x v="0"/>
    <s v="Z 503_OSTAT"/>
    <s v="Ostatní - všeobecný materiál"/>
    <n v="12"/>
    <n v="85"/>
    <n v="85"/>
    <n v="380"/>
    <n v="32301.049999999981"/>
    <n v="85.002763157894691"/>
    <n v="7.0835635964912242"/>
    <n v="77.919199561403474"/>
    <n v="12"/>
    <n v="78.679999999999993"/>
    <n v="29898.399999999998"/>
  </r>
  <r>
    <s v="ZR765"/>
    <s v="Dávkovač injekční EVER Pharma D-mine Pump pro léčbu Parkinsonovy choroby přípravkem Dacepton 64004CZ-03 kód APA 3842490 - povoleno pouze pro  NEUROL"/>
    <x v="0"/>
    <s v="Z 503_OSTAT"/>
    <s v="Ostatní - všeobecný materiál"/>
    <n v="12"/>
    <n v="1.2"/>
    <n v="1.21"/>
    <n v="20"/>
    <n v="24.080000000000002"/>
    <n v="1.2040000000000002"/>
    <n v="0.10033333333333334"/>
    <n v="1.1036666666666668"/>
    <m/>
    <m/>
    <n v="0"/>
  </r>
  <r>
    <s v="ZR766"/>
    <s v="Nádržka k dávkovači injekčnímu EVER Pharma D-mine Pump pro léčbu Parkinsonovy choroby přípravkem Dacepton bal. á 10 ks 64600-01 kód APA 3844991 - povoleno pouze pro  NEUROL"/>
    <x v="0"/>
    <s v="Z 503_OSTAT"/>
    <s v="Ostatní - všeobecný materiál"/>
    <n v="12"/>
    <n v="0.12"/>
    <n v="0.12"/>
    <n v="4690"/>
    <n v="565.79"/>
    <n v="0.12063752665245202"/>
    <n v="1.0053127221037668E-2"/>
    <n v="0.11058439943141435"/>
    <n v="12"/>
    <n v="0.11760869565217391"/>
    <n v="551.5847826086956"/>
  </r>
  <r>
    <s v="ZR767"/>
    <s v="Katetr podkožní Therastick k dávkovači injekčnímu EVER Pharma D-mine Pump pro léčbu Parkinsonovy choroby přípravkem Dacepton bal. á 25 ks 8088071 kód APA 4867132 - povoleno pouze pro  NEUROL"/>
    <x v="0"/>
    <s v="Z 503_OSTAT"/>
    <s v="Ostatní - všeobecný materiál"/>
    <n v="12"/>
    <n v="0.05"/>
    <n v="1.21"/>
    <n v="8000"/>
    <n v="6930.3700000000008"/>
    <n v="0.8662962500000001"/>
    <n v="7.219135416666668E-2"/>
    <n v="0.79410489583333344"/>
    <n v="12"/>
    <n v="1.1750999999999998"/>
    <n v="9400.7999999999993"/>
  </r>
  <r>
    <s v="ZR768"/>
    <s v="Šití V-LOC, síla vlákna 4-0, délka vlákna 15 cm, typ jehly kulatá (Surgalloy) délka jehly 26 mm, zakřivení 1/2, bal. á. 12 ks VLOCM0603"/>
    <x v="43"/>
    <s v="Z 531 SITI_ROBOT"/>
    <s v="Šití - robotické centrum"/>
    <n v="12"/>
    <n v="631.35"/>
    <n v="631.35"/>
    <n v="48"/>
    <n v="30304.799999999999"/>
    <n v="631.35"/>
    <n v="52.612500000000004"/>
    <n v="578.73750000000007"/>
    <n v="12"/>
    <n v="614.88"/>
    <n v="29514.239999999998"/>
  </r>
  <r>
    <s v="ZR777"/>
    <s v="Šroub kompresní zavírací titanový TARGON TX 5 mm KB207T"/>
    <x v="2"/>
    <s v="Z 506_NAHRAD_KOV"/>
    <s v="Umělé tělní náhrady - kovové"/>
    <n v="12"/>
    <n v="4937.37"/>
    <n v="4937.37"/>
    <n v="1"/>
    <n v="4937.37"/>
    <n v="4937.37"/>
    <n v="411.44749999999999"/>
    <n v="4525.9224999999997"/>
    <m/>
    <m/>
    <n v="0"/>
  </r>
  <r>
    <s v="ZR782"/>
    <s v="Okluder uzávěr ouška Lambre LAA včetně zavaděče, distál. prům. 22 mm, proximál. prům. 34 mm, zavaděč 10 F x 900 mm LT-LAA-2234"/>
    <x v="1"/>
    <s v="Z 515_NAHRAD_OST"/>
    <s v="Umělé tělní náhrady - ostatní"/>
    <n v="12"/>
    <n v="124982.01"/>
    <n v="124982.01"/>
    <n v="2"/>
    <n v="249964.02"/>
    <n v="124982.01"/>
    <n v="10415.1675"/>
    <n v="114566.8425"/>
    <m/>
    <m/>
    <n v="0"/>
  </r>
  <r>
    <s v="ZR783"/>
    <s v="Dlaha na ulnu rovná 131217002"/>
    <x v="2"/>
    <s v="Z 506_NAHRAD_KOV"/>
    <s v="Umělé tělní náhrady - kovové"/>
    <n v="12"/>
    <n v="3186"/>
    <n v="3186"/>
    <n v="1"/>
    <n v="3186"/>
    <n v="3186"/>
    <n v="265.5"/>
    <n v="2920.5"/>
    <m/>
    <m/>
    <n v="0"/>
  </r>
  <r>
    <s v="ZR784"/>
    <s v="Fréza elastická k předvrtávání dřeňové dutiny 10,0 mm resterilizovatelná 397129793720"/>
    <x v="0"/>
    <s v="Z 503_OSTAT"/>
    <s v="Fréza, vrták"/>
    <n v="21"/>
    <n v="10043"/>
    <n v="10043"/>
    <n v="1"/>
    <n v="10043"/>
    <n v="10043"/>
    <n v="478.23809523809524"/>
    <n v="9564.7619047619046"/>
    <m/>
    <m/>
    <n v="0"/>
  </r>
  <r>
    <s v="ZR787"/>
    <s v="Set gastrostomický dvoucestný  PEG 18 Fr 15 ml  Silicone Gastrostomy Tube 2 way 15 ml RE-0218"/>
    <x v="0"/>
    <s v="Z 503_OSTAT"/>
    <s v="Ostatní - všeobecný materiál"/>
    <n v="21"/>
    <n v="1191.8499999999999"/>
    <n v="1191.8499999999999"/>
    <n v="8"/>
    <n v="9534.7999999999993"/>
    <n v="1191.8499999999999"/>
    <n v="56.754761904761899"/>
    <n v="1135.0952380952381"/>
    <m/>
    <m/>
    <n v="0"/>
  </r>
  <r>
    <s v="ZR792"/>
    <s v="Značka kontrastní k CT, CT-SPOTS line Beekley Medical, prům. 2 mm, bal. á 320 ks CTMR118"/>
    <x v="0"/>
    <s v="Z 503_OSTAT"/>
    <s v="Ostatní - všeobecný materiál"/>
    <n v="21"/>
    <n v="9.5399999999999991"/>
    <n v="9.65"/>
    <n v="4160"/>
    <n v="39866.179999999993"/>
    <n v="9.5832163461538453"/>
    <n v="0.45634363553113549"/>
    <n v="9.1268727106227097"/>
    <n v="21"/>
    <n v="9.453156250000001"/>
    <n v="39325.130000000005"/>
  </r>
  <r>
    <s v="ZR793"/>
    <s v="Materiál fotokompozitní pro ušlechtilé i náhradní slitiny náhrad Signum ceramis enamel ED bal. á 4g HK66022959"/>
    <x v="34"/>
    <s v="Z 509_ZUBOL"/>
    <s v="Zubolékařský materiál"/>
    <n v="21"/>
    <n v="651.4"/>
    <n v="651.4"/>
    <n v="1"/>
    <n v="651.4"/>
    <n v="651.4"/>
    <n v="31.019047619047619"/>
    <n v="620.38095238095241"/>
    <m/>
    <m/>
    <n v="0"/>
  </r>
  <r>
    <s v="ZR795"/>
    <s v="Klip titanový pro laparoskopické operace L se zámkem bal. 12 zásobníků á 6 ks PL471SU"/>
    <x v="0"/>
    <s v="Z 503_OSTAT"/>
    <s v="Klipovače, klipy"/>
    <n v="12"/>
    <n v="710.57"/>
    <n v="710.57"/>
    <n v="36"/>
    <n v="25580.51"/>
    <n v="710.56972222222214"/>
    <n v="59.214143518518512"/>
    <n v="651.3555787037036"/>
    <m/>
    <m/>
    <n v="0"/>
  </r>
  <r>
    <s v="ZR800"/>
    <s v="Membrána kolagenová Parasorb  Fleece 18 x 36 mm bal. á 12 ks DK1836"/>
    <x v="29"/>
    <s v="Z 502_OBVAZ"/>
    <s v="Hemostatikum"/>
    <n v="12"/>
    <n v="88.17"/>
    <n v="88.17"/>
    <n v="36"/>
    <n v="3174"/>
    <n v="88.166666666666671"/>
    <n v="7.3472222222222223"/>
    <n v="80.819444444444443"/>
    <m/>
    <m/>
    <n v="0"/>
  </r>
  <r>
    <s v="ZR801"/>
    <s v="Gáza skládaná 12 cm x 120 cm, 100%  bělená bavlna, hustota 17 nití/cm², 8 vrstev, sterilní/ 2 ks karton á 200 ks 37402"/>
    <x v="29"/>
    <s v="Z 502_OBVAZ"/>
    <s v="Obvazový materiál"/>
    <n v="12"/>
    <n v="27.79"/>
    <n v="27.79"/>
    <n v="600"/>
    <n v="16671.449999999997"/>
    <n v="27.785749999999997"/>
    <n v="2.3154791666666665"/>
    <n v="25.470270833333331"/>
    <m/>
    <m/>
    <n v="0"/>
  </r>
  <r>
    <s v="ZR819"/>
    <s v="Set výživového knoflíku Halyard MIC-KEY G tube Ext Sets ENFIT vnějš. prům. 20 Fr hloubka 30 mm 8140-20-3.0"/>
    <x v="0"/>
    <s v="Z 503_OSTAT"/>
    <s v="Ostatní - všeobecný materiál"/>
    <n v="21"/>
    <n v="4185.3900000000003"/>
    <n v="4185.3900000000003"/>
    <n v="13"/>
    <n v="54410.07"/>
    <n v="4185.3900000000003"/>
    <n v="199.30428571428573"/>
    <n v="3986.0857142857144"/>
    <m/>
    <m/>
    <n v="0"/>
  </r>
  <r>
    <s v="ZR821"/>
    <s v="Mikrozkumavka 2,0 ml  se šroubovacím víčkem (Free Standing, Ribber Screw Tubes), stojící, rýhovaná, bal. á 500 ks U232000"/>
    <x v="35"/>
    <s v="Z 505_SKLO_LAB MAT"/>
    <s v="Laboratorní materiál"/>
    <n v="21"/>
    <n v="1.7"/>
    <n v="1.79"/>
    <n v="2000"/>
    <n v="3530.78"/>
    <n v="1.76539"/>
    <n v="8.4066190476190475E-2"/>
    <n v="1.6813238095238094"/>
    <m/>
    <m/>
    <n v="0"/>
  </r>
  <r>
    <s v="ZR829"/>
    <s v="Katetr dialyzační 2 lumen 14,0 Fr x 20 cm AGB antibakterální ( katetrizační set ) bal.á 5 ks CS-25142-F"/>
    <x v="6"/>
    <s v="Z 513_KATETR"/>
    <s v="Katetry pro dialýzu"/>
    <n v="21"/>
    <n v="1849.91"/>
    <n v="1923.91"/>
    <n v="10"/>
    <n v="18869.099999999999"/>
    <n v="1886.9099999999999"/>
    <n v="89.852857142857133"/>
    <n v="1797.0571428571427"/>
    <m/>
    <m/>
    <n v="0"/>
  </r>
  <r>
    <s v="ZR830"/>
    <s v="Katetr dialyzační 2 lumen 14,0 Fr x 25 cm AGB antibakterální ( katetrizační set ) bal.á 5 ks CS-26142-F"/>
    <x v="6"/>
    <s v="Z 513_KATETR"/>
    <s v="Katetry pro dialýzu"/>
    <n v="21"/>
    <n v="1923.91"/>
    <n v="1923.91"/>
    <n v="5"/>
    <n v="9619.56"/>
    <n v="1923.9119999999998"/>
    <n v="91.614857142857133"/>
    <n v="1832.2971428571427"/>
    <m/>
    <m/>
    <n v="0"/>
  </r>
  <r>
    <s v="ZR832"/>
    <s v="Krytí tegaderm silikonové pěnové na patu bal. á 40 ks 90646"/>
    <x v="29"/>
    <s v="Z 502_OBVAZ"/>
    <s v="hojení ran - obvazový materiál"/>
    <n v="12"/>
    <n v="220.43"/>
    <n v="220.44"/>
    <n v="160"/>
    <n v="35269.360000000001"/>
    <n v="220.43350000000001"/>
    <n v="18.369458333333334"/>
    <n v="202.06404166666667"/>
    <m/>
    <m/>
    <n v="0"/>
  </r>
  <r>
    <s v="ZR833"/>
    <s v="Krytí tegaderm silikonové pěnové na sakrální část vel. S bal. á 10 ks 90647"/>
    <x v="29"/>
    <s v="Z 502_OBVAZ"/>
    <s v="hojení ran - obvazový materiál"/>
    <n v="12"/>
    <n v="205.63"/>
    <n v="230.31"/>
    <n v="1070"/>
    <n v="243469.90000000002"/>
    <n v="227.54196261682245"/>
    <n v="18.961830218068538"/>
    <n v="208.5801323987539"/>
    <n v="12"/>
    <n v="224.30233333333334"/>
    <n v="240003.49666666667"/>
  </r>
  <r>
    <s v="ZR834"/>
    <s v="Krytí tegaderm silikonové pěnové na sakrální část vel. L bal. á 5 ks 90648"/>
    <x v="29"/>
    <s v="Z 502_OBVAZ"/>
    <s v="hojení ran - obvazový materiál"/>
    <n v="12"/>
    <n v="258.43"/>
    <n v="258.44"/>
    <n v="710"/>
    <n v="183485.13"/>
    <n v="258.42976056338028"/>
    <n v="21.535813380281692"/>
    <n v="236.89394718309859"/>
    <n v="12"/>
    <n v="251.70999999999998"/>
    <n v="178714.09999999998"/>
  </r>
  <r>
    <s v="ZR835"/>
    <s v="Implantát kraniofaciální La Fórte šroub micro corticální 1,3 x 12 mm (12-MC-012) 241.011312"/>
    <x v="34"/>
    <s v="Z 509_ZUBOL"/>
    <s v="Zubolékařský materiál"/>
    <n v="12"/>
    <n v="400.52"/>
    <n v="432.55"/>
    <n v="3"/>
    <n v="1233.5899999999999"/>
    <n v="411.19666666666666"/>
    <n v="34.266388888888891"/>
    <n v="376.93027777777775"/>
    <m/>
    <m/>
    <n v="0"/>
  </r>
  <r>
    <s v="ZR847"/>
    <s v="Špička pipetovací  Biosphere SARSTEDT 20 μl; čirá; s filtrem; sterilní, v boxu; bal. á 480 ks 70.1116.210"/>
    <x v="35"/>
    <s v="Z 505_SKLO_LAB MAT"/>
    <s v="Laboratorní materiál"/>
    <n v="21"/>
    <n v="2.6"/>
    <n v="2.6"/>
    <n v="2880"/>
    <n v="7492.3200000000006"/>
    <n v="2.6015000000000001"/>
    <n v="0.12388095238095238"/>
    <n v="2.4776190476190476"/>
    <m/>
    <m/>
    <n v="0"/>
  </r>
  <r>
    <s v="ZR854"/>
    <s v="Dlaha žeberní klipovací ocel 40 mm 397129707310"/>
    <x v="2"/>
    <s v="Z 506_NAHRAD_KOV"/>
    <s v="Umělé tělní náhrady - kovové"/>
    <n v="12"/>
    <n v="10591.73"/>
    <n v="10591.73"/>
    <n v="3"/>
    <n v="31775.19"/>
    <n v="10591.73"/>
    <n v="882.64416666666659"/>
    <n v="9709.0858333333326"/>
    <n v="12"/>
    <n v="10315.424999999999"/>
    <n v="30946.274999999998"/>
  </r>
  <r>
    <s v="ZR860"/>
    <s v="Set infuzní Cyto-set Line bez bezjehlového ventilu s uzávěrem PrimeStop délka 30 cm A2581NF"/>
    <x v="24"/>
    <s v="Z 528 SETY"/>
    <s v="Sety"/>
    <n v="12"/>
    <n v="59.51"/>
    <n v="59.51"/>
    <n v="20500"/>
    <n v="1219955"/>
    <n v="59.51"/>
    <n v="4.9591666666666665"/>
    <n v="54.55083333333333"/>
    <n v="12"/>
    <n v="55.08"/>
    <n v="1129140"/>
  </r>
  <r>
    <s v="ZR862"/>
    <s v="Regulátor průtoku infuze  GAMA GROUP, průtok 10-300 ml/hod, včetně spojovací hadičky, celková délka 50 cm, sterilní, jednorázový 606145-ND"/>
    <x v="0"/>
    <s v="Z 503_OSTAT"/>
    <s v="Ostatní - všeobecný materiál"/>
    <n v="12"/>
    <n v="42.11"/>
    <n v="44.21"/>
    <n v="1700"/>
    <n v="74152.340000000011"/>
    <n v="43.61902352941177"/>
    <n v="3.6349186274509808"/>
    <n v="39.984104901960791"/>
    <n v="12"/>
    <n v="40.924799999999998"/>
    <n v="69572.159999999989"/>
  </r>
  <r>
    <s v="ZR864"/>
    <s v="Destička PCR BioPointe 96 well plates, full-skirt, low-profile, natural, bal. á 10 ks SPCP096-FS-LP"/>
    <x v="35"/>
    <s v="Z 505_SKLO_LAB MAT"/>
    <s v="Laboratorní sklo"/>
    <n v="21"/>
    <n v="78.650000000000006"/>
    <n v="78.650000000000006"/>
    <n v="40"/>
    <n v="3146"/>
    <n v="78.650000000000006"/>
    <n v="3.7452380952380957"/>
    <n v="74.904761904761912"/>
    <m/>
    <m/>
    <n v="0"/>
  </r>
  <r>
    <s v="ZR867"/>
    <s v="Průbojník - Kruhový skalpel KAI, prům. 4 mm, sterilní, bal. á 20 ks BP-40F"/>
    <x v="0"/>
    <s v="Z 503_OSTAT"/>
    <s v="Ostatní - všeobecný materiál"/>
    <n v="21"/>
    <n v="98.01"/>
    <n v="98.01"/>
    <n v="120"/>
    <n v="11761.2"/>
    <n v="98.01"/>
    <n v="4.6671428571428573"/>
    <n v="93.342857142857142"/>
    <m/>
    <m/>
    <n v="0"/>
  </r>
  <r>
    <s v="ZR868"/>
    <s v="Průbojník - Kruhový skalpel KAI, prům. 5 mm, sterilní, bal. á 20 ks BP-50F"/>
    <x v="0"/>
    <s v="Z 503_OSTAT"/>
    <s v="Ostatní - všeobecný materiál"/>
    <n v="12"/>
    <n v="98.01"/>
    <n v="98.01"/>
    <n v="400"/>
    <n v="39204.000000000007"/>
    <n v="98.010000000000019"/>
    <n v="8.1675000000000022"/>
    <n v="89.842500000000015"/>
    <n v="12"/>
    <n v="95.2"/>
    <n v="38080"/>
  </r>
  <r>
    <s v="ZR869"/>
    <s v="Průbojník - Kruhový skalpel KAI, prům. 6 mm, sterilní, bal. á 20 ks BP-60F"/>
    <x v="0"/>
    <s v="Z 503_OSTAT"/>
    <s v="Ostatní - všeobecný materiál"/>
    <n v="21"/>
    <n v="98.01"/>
    <n v="98.01"/>
    <n v="60"/>
    <n v="5880.6"/>
    <n v="98.01"/>
    <n v="4.6671428571428573"/>
    <n v="93.342857142857142"/>
    <m/>
    <m/>
    <n v="0"/>
  </r>
  <r>
    <s v="ZR870"/>
    <s v="Průbojník - Kruhový skalpel KAI, prům. 8 mm, sterilní, bal. á 20 ks BP-80F"/>
    <x v="0"/>
    <s v="Z 503_OSTAT"/>
    <s v="Ostatní - všeobecný materiál"/>
    <n v="21"/>
    <n v="98.01"/>
    <n v="98.01"/>
    <n v="80"/>
    <n v="7840.8"/>
    <n v="98.01"/>
    <n v="4.6671428571428573"/>
    <n v="93.342857142857142"/>
    <m/>
    <m/>
    <n v="0"/>
  </r>
  <r>
    <s v="ZR874"/>
    <s v="Čip na selekci spermií mikrofluidní ZyMot Koek Biotechnology bal. á 10 ks ZMH0850"/>
    <x v="35"/>
    <s v="Z 505_SKLO_LAB MAT"/>
    <s v="Laboratorní materiál"/>
    <n v="21"/>
    <n v="2090.88"/>
    <n v="2529.9699999999998"/>
    <n v="140"/>
    <n v="292723.19999999995"/>
    <n v="2090.8799999999997"/>
    <n v="99.565714285714265"/>
    <n v="1991.3142857142855"/>
    <m/>
    <m/>
    <n v="0"/>
  </r>
  <r>
    <s v="ZR879"/>
    <s v="Materiál glazovací pro keramiku IPS, IPS Ivocolor mixing liquid Allround á 15 ml IVV667694"/>
    <x v="34"/>
    <s v="Z 509_ZUBOL"/>
    <s v="Zubolékařský materiál"/>
    <n v="21"/>
    <n v="978.35"/>
    <n v="1151"/>
    <n v="3"/>
    <n v="3107.69"/>
    <n v="1035.8966666666668"/>
    <n v="49.328412698412706"/>
    <n v="986.56825396825411"/>
    <m/>
    <m/>
    <n v="0"/>
  </r>
  <r>
    <s v="ZR882"/>
    <s v="Šití Monocryl Plus fialový antibacterial 4/0, 70 cm, jehla (druh SH-1 plus, velikost 22 mm, zakřivení 1/2C, hrot TP) bal. á 36 ks MCP218H"/>
    <x v="33"/>
    <s v="Z 529 SITI"/>
    <s v="Šití"/>
    <n v="12"/>
    <n v="120.53"/>
    <n v="120.53"/>
    <n v="36"/>
    <n v="4338.95"/>
    <n v="120.52638888888889"/>
    <n v="10.04386574074074"/>
    <n v="110.48252314814815"/>
    <m/>
    <m/>
    <n v="0"/>
  </r>
  <r>
    <s v="ZR883"/>
    <s v="Šití Monocryl Plus fialový  antibacterial 5/0, 70 cm, jehla (druh RB-1 plus, velikost  17 mm, zakřivení 1/2C, hrot TP) bal. á 36 ks HMCP2131H"/>
    <x v="33"/>
    <s v="Z 529 SITI"/>
    <s v="Šití"/>
    <n v="12"/>
    <n v="127.91"/>
    <n v="127.91"/>
    <n v="36"/>
    <n v="4604.6000000000004"/>
    <n v="127.90555555555557"/>
    <n v="10.658796296296297"/>
    <n v="117.24675925925926"/>
    <n v="12"/>
    <n v="134.52444444444444"/>
    <n v="4842.88"/>
  </r>
  <r>
    <s v="ZR897"/>
    <s v="Hřeb rekonstrukční krátký plný Ti; 11×135° 397129772933"/>
    <x v="2"/>
    <s v="Z 506_NAHRAD_KOV"/>
    <s v="Umělé tělní náhrady - kovové"/>
    <n v="12"/>
    <n v="6342.07"/>
    <n v="6342.07"/>
    <n v="1"/>
    <n v="6342.07"/>
    <n v="6342.07"/>
    <n v="528.50583333333327"/>
    <n v="5813.5641666666661"/>
    <m/>
    <m/>
    <n v="0"/>
  </r>
  <r>
    <s v="ZR914"/>
    <s v="Tyč carbon Ø 8/150 F0025500"/>
    <x v="2"/>
    <s v="Z 506_NAHRAD_KOV"/>
    <s v="Umělé tělní náhrady - kovové"/>
    <n v="12"/>
    <n v="1461.19"/>
    <n v="1461.19"/>
    <n v="2"/>
    <n v="2922.38"/>
    <n v="1461.19"/>
    <n v="121.76583333333333"/>
    <n v="1339.4241666666667"/>
    <m/>
    <m/>
    <n v="0"/>
  </r>
  <r>
    <s v="ZR915"/>
    <s v="Tyč carbon Ø 8/200 F0026000"/>
    <x v="2"/>
    <s v="Z 506_NAHRAD_KOV"/>
    <s v="Umělé tělní náhrady - kovové"/>
    <n v="12"/>
    <n v="1461.19"/>
    <n v="1461.19"/>
    <n v="7"/>
    <n v="10228.33"/>
    <n v="1461.19"/>
    <n v="121.76583333333333"/>
    <n v="1339.4241666666667"/>
    <m/>
    <m/>
    <n v="0"/>
  </r>
  <r>
    <s v="ZR916"/>
    <s v="Tyč carbon Ø 8/250 F0025600"/>
    <x v="2"/>
    <s v="Z 506_NAHRAD_KOV"/>
    <s v="Umělé tělní náhrady - kovové"/>
    <n v="12"/>
    <n v="2578.2399999999998"/>
    <n v="2578.25"/>
    <n v="7"/>
    <n v="18047.699999999997"/>
    <n v="2578.2428571428568"/>
    <n v="214.8535714285714"/>
    <n v="2363.3892857142855"/>
    <m/>
    <m/>
    <n v="0"/>
  </r>
  <r>
    <s v="ZR917"/>
    <s v="Tyč carbon Ø 8/400 F0025800"/>
    <x v="2"/>
    <s v="Z 506_NAHRAD_KOV"/>
    <s v="Umělé tělní náhrady - kovové"/>
    <n v="12"/>
    <n v="2921.89"/>
    <n v="2921.9"/>
    <n v="5"/>
    <n v="14609.470000000001"/>
    <n v="2921.8940000000002"/>
    <n v="243.49116666666669"/>
    <n v="2678.4028333333335"/>
    <m/>
    <m/>
    <n v="0"/>
  </r>
  <r>
    <s v="ZR923"/>
    <s v="Šroub kuželový Ø 6mm, závit 6/5mm, L 160/40 mm S0010008"/>
    <x v="2"/>
    <s v="Z 506_NAHRAD_KOV"/>
    <s v="Umělé tělní náhrady - kovové"/>
    <n v="12"/>
    <n v="889.64"/>
    <n v="889.64"/>
    <n v="14"/>
    <n v="12454.96"/>
    <n v="889.64"/>
    <n v="74.13666666666667"/>
    <n v="815.50333333333333"/>
    <m/>
    <m/>
    <n v="0"/>
  </r>
  <r>
    <s v="ZR924"/>
    <s v="Šroub kuželový Ø 6mm, závit 6/5mm, L 160/50 mm S0010009"/>
    <x v="2"/>
    <s v="Z 506_NAHRAD_KOV"/>
    <s v="Umělé tělní náhrady - kovové"/>
    <n v="12"/>
    <n v="979.37"/>
    <n v="979.37"/>
    <n v="2"/>
    <n v="1958.73"/>
    <n v="979.36500000000001"/>
    <n v="81.613749999999996"/>
    <n v="897.75125000000003"/>
    <m/>
    <m/>
    <n v="0"/>
  </r>
  <r>
    <s v="ZR925"/>
    <s v="Šroub kuželový Ø 6mm, závit 6/5mm, L 180/50 mm S0010010"/>
    <x v="2"/>
    <s v="Z 506_NAHRAD_KOV"/>
    <s v="Umělé tělní náhrady - kovové"/>
    <n v="12"/>
    <n v="987.19"/>
    <n v="987.2"/>
    <n v="9"/>
    <n v="8884.75"/>
    <n v="987.19444444444446"/>
    <n v="82.266203703703709"/>
    <n v="904.92824074074076"/>
    <m/>
    <m/>
    <n v="0"/>
  </r>
  <r>
    <s v="ZR926"/>
    <s v="Jezdec Ti 8/6 F0023180"/>
    <x v="2"/>
    <s v="Z 506_NAHRAD_KOV"/>
    <s v="Umělé tělní náhrady - kovové"/>
    <n v="12"/>
    <n v="2535.14"/>
    <n v="2535.14"/>
    <n v="25"/>
    <n v="63378.509999999995"/>
    <n v="2535.1403999999998"/>
    <n v="211.26169999999999"/>
    <n v="2323.8786999999998"/>
    <m/>
    <m/>
    <n v="0"/>
  </r>
  <r>
    <s v="ZR927"/>
    <s v="Jezdec Ti 8/8 F0023190"/>
    <x v="2"/>
    <s v="Z 506_NAHRAD_KOV"/>
    <s v="Umělé tělní náhrady - kovové"/>
    <n v="12"/>
    <n v="2535.14"/>
    <n v="2535.14"/>
    <n v="18"/>
    <n v="45632.53"/>
    <n v="2535.1405555555557"/>
    <n v="211.26171296296297"/>
    <n v="2323.8788425925927"/>
    <m/>
    <m/>
    <n v="0"/>
  </r>
  <r>
    <s v="ZR928"/>
    <s v="Kirschner drát extenční; 1,8×300 mm 397129093010"/>
    <x v="2"/>
    <s v="Z 506_NAHRAD_KOV"/>
    <s v="Umělé tělní náhrady - kovové"/>
    <n v="12"/>
    <n v="117"/>
    <n v="117"/>
    <n v="30"/>
    <n v="3510.03"/>
    <n v="117.001"/>
    <n v="9.7500833333333343"/>
    <n v="107.25091666666667"/>
    <m/>
    <m/>
    <n v="0"/>
  </r>
  <r>
    <s v="ZR929"/>
    <s v="Katetr CVC 3 lumen 6 Fr x 60 cm Pro-PICC CT, NURSING KIT, vysokotlaký MR1706305"/>
    <x v="36"/>
    <s v="Z 554 KATETR PICC_MI"/>
    <s v="Katetry PICC + MIDLINE + náplasti+ set"/>
    <n v="12"/>
    <n v="4013.5"/>
    <n v="4013.5"/>
    <n v="5"/>
    <n v="20067.5"/>
    <n v="4013.5"/>
    <n v="334.45833333333331"/>
    <n v="3679.0416666666665"/>
    <n v="12"/>
    <n v="4755.5559999999996"/>
    <n v="23777.78"/>
  </r>
  <r>
    <s v="ZR935"/>
    <s v="Šití novosyn fialový 2/0 (3) bal. á 12 ks G0058716"/>
    <x v="33"/>
    <s v="Z 529 SITI"/>
    <s v="Šití"/>
    <n v="12"/>
    <n v="81.56"/>
    <n v="81.56"/>
    <n v="3420"/>
    <n v="278951.30999999994"/>
    <n v="81.564710526315778"/>
    <n v="6.7970592105263146"/>
    <n v="74.767651315789465"/>
    <m/>
    <m/>
    <n v="0"/>
  </r>
  <r>
    <s v="ZR939"/>
    <s v="Náhrada loketního kloubu Explor dřík pro náhradu hlavičky rádia 8 mm x 28 mm 11-210063"/>
    <x v="3"/>
    <s v="Z 518_TEP"/>
    <s v="TEP ortopedie, traumatologie"/>
    <n v="12"/>
    <n v="16754.669999999998"/>
    <n v="18095.04"/>
    <n v="3"/>
    <n v="52944.75"/>
    <n v="17648.25"/>
    <n v="1470.6875"/>
    <n v="16177.5625"/>
    <m/>
    <m/>
    <n v="0"/>
  </r>
  <r>
    <s v="ZR941"/>
    <s v="Šití novosyn fialový 2 (3) bal. á 36 ks C0068251N1"/>
    <x v="33"/>
    <s v="Z 529 SITI"/>
    <s v="Šití"/>
    <n v="12"/>
    <n v="52.85"/>
    <n v="52.85"/>
    <n v="1152"/>
    <n v="60880.46"/>
    <n v="52.847621527777775"/>
    <n v="4.403968460648148"/>
    <n v="48.443653067129631"/>
    <n v="12"/>
    <n v="52.847499999999997"/>
    <n v="60880.319999999992"/>
  </r>
  <r>
    <s v="ZR943"/>
    <s v="Okluder uzávěr ouška Lambre LAA včetně zavaděče, distál. prům. 28 mm, proximál. prům. 34 mm, zavaděč 10 F x 900 mm LT-LAA-2834"/>
    <x v="1"/>
    <s v="Z 515_NAHRAD_OST"/>
    <s v="Umělé tělní náhrady - ostatní"/>
    <n v="12"/>
    <n v="124982.01"/>
    <n v="124982.01"/>
    <n v="1"/>
    <n v="124982.01"/>
    <n v="124982.01"/>
    <n v="10415.1675"/>
    <n v="114566.8425"/>
    <m/>
    <m/>
    <n v="0"/>
  </r>
  <r>
    <s v="ZR945"/>
    <s v="Drát s olivkou pro PF Targon KH420R "/>
    <x v="2"/>
    <s v="Z 506_NAHRAD_KOV"/>
    <s v="Umělé tělní náhrady - kovové"/>
    <n v="21"/>
    <n v="3236.75"/>
    <n v="3236.75"/>
    <n v="1"/>
    <n v="3236.75"/>
    <n v="3236.75"/>
    <n v="154.13095238095238"/>
    <n v="3082.6190476190477"/>
    <m/>
    <m/>
    <n v="0"/>
  </r>
  <r>
    <s v="ZR946"/>
    <s v="Lanceta bezpečnostní Sarstedt MINI vel. 28G/hloubka vpichu 1,6 mm, bal. á 200 ks modrá 85.1015"/>
    <x v="0"/>
    <s v="Z 503_OSTAT"/>
    <s v="Odběrové systémy"/>
    <n v="12"/>
    <n v="1.96"/>
    <n v="2.12"/>
    <n v="120200"/>
    <n v="250304.40000000014"/>
    <n v="2.0823993344425968"/>
    <n v="0.17353327787021641"/>
    <n v="1.9088660565723805"/>
    <n v="12"/>
    <n v="1.96"/>
    <n v="235592"/>
  </r>
  <r>
    <s v="ZR947"/>
    <s v="Lanceta bezpečnostní Sarstedt NORMAL vel. 21G/ hloubka vpichu 1,8 mm, bal. á 200 ks zelená 85.1016"/>
    <x v="0"/>
    <s v="Z 503_OSTAT"/>
    <s v="Odběrové systémy"/>
    <n v="12"/>
    <n v="2.12"/>
    <n v="2.36"/>
    <n v="7400"/>
    <n v="15821.550000000001"/>
    <n v="2.1380472972972973"/>
    <n v="0.17817060810810811"/>
    <n v="1.9598766891891892"/>
    <n v="12"/>
    <n v="1.96"/>
    <n v="14504"/>
  </r>
  <r>
    <s v="ZR950"/>
    <s v="Dlaha radiální distální úzká krátká pravá DVRANSR"/>
    <x v="2"/>
    <s v="Z 506_NAHRAD_KOV"/>
    <s v="Umělé tělní náhrady - kovové"/>
    <n v="12"/>
    <n v="3960"/>
    <n v="3960"/>
    <n v="1"/>
    <n v="3960"/>
    <n v="3960"/>
    <n v="330"/>
    <n v="3630"/>
    <n v="12"/>
    <n v="3856.7"/>
    <n v="3856.7"/>
  </r>
  <r>
    <s v="ZR952"/>
    <s v="Test na přítomnost drogových látek z moči kombinovaný 10 druhů  - One Step Multi 10 (AMP, BAR, BZO, COC, MAMP, MTD, THC, MDMA, TCA, OPI) -  proužkový test 7112"/>
    <x v="0"/>
    <s v="Z 503_OSTAT"/>
    <s v="Ostatní - všeobecný materiál"/>
    <n v="21"/>
    <n v="179.08"/>
    <n v="179.08"/>
    <n v="180"/>
    <n v="32234.399999999998"/>
    <n v="179.07999999999998"/>
    <n v="8.5276190476190461"/>
    <n v="170.55238095238093"/>
    <m/>
    <m/>
    <n v="0"/>
  </r>
  <r>
    <s v="ZR953"/>
    <s v="Šroub Charlotte k miniinvazivním operacím hlezna MICA kanylovaný fixační 3,0 x 40 mm sterilní 57S13040"/>
    <x v="2"/>
    <s v="Z 506_NAHRAD_KOV"/>
    <s v="Umělé tělní náhrady - kovové"/>
    <n v="12"/>
    <n v="5638.45"/>
    <n v="5638.45"/>
    <n v="2"/>
    <n v="11276.9"/>
    <n v="5638.45"/>
    <n v="469.87083333333334"/>
    <n v="5168.5791666666664"/>
    <m/>
    <m/>
    <n v="0"/>
  </r>
  <r>
    <s v="ZR955"/>
    <s v="Set výživového knoflíku Halyard MIC-KEY G tube Ext Sets ENFIT vnějš. prům. 16 Fr hloubka 25 mm 8140-16-2.5 "/>
    <x v="0"/>
    <s v="Z 503_OSTAT"/>
    <s v="Ostatní - všeobecný materiál"/>
    <n v="21"/>
    <n v="4185.3900000000003"/>
    <n v="4185.3900000000003"/>
    <n v="7"/>
    <n v="29297.73"/>
    <n v="4185.3900000000003"/>
    <n v="199.30428571428573"/>
    <n v="3986.0857142857144"/>
    <m/>
    <m/>
    <n v="0"/>
  </r>
  <r>
    <s v="ZR956"/>
    <s v="Katetr embryotransferový Semtrac Set 5 TIS (5ks katetrů + 1 ks mandrel - stylet) sterilní bal. á 25 ks 36-2000 Set 5 TIS"/>
    <x v="6"/>
    <s v="Z 513_KATETR"/>
    <s v="Katetry"/>
    <n v="21"/>
    <n v="713.9"/>
    <n v="713.9"/>
    <n v="137"/>
    <n v="97804.3"/>
    <n v="713.9"/>
    <n v="33.995238095238093"/>
    <n v="679.90476190476193"/>
    <m/>
    <m/>
    <n v="0"/>
  </r>
  <r>
    <s v="ZR958"/>
    <s v="Katetr pro dočasnou stimulaci Pacel FD 110 cm  5Fr, rovná s balonkem 401761"/>
    <x v="6"/>
    <s v="Z 513_KATETR"/>
    <s v="Katetry"/>
    <n v="21"/>
    <n v="3327.5"/>
    <n v="3327.5"/>
    <n v="4"/>
    <n v="13310"/>
    <n v="3327.5"/>
    <n v="158.45238095238096"/>
    <n v="3169.0476190476193"/>
    <m/>
    <m/>
    <n v="0"/>
  </r>
  <r>
    <s v="ZR959"/>
    <s v="Zavaděč elektrofyziolog. katetrů perkutánní FastCath  6Fr 12 cm bal. á 5 ks 406103"/>
    <x v="0"/>
    <s v="Z 503_OSTAT"/>
    <s v="Ostatní - všeobecný materiál"/>
    <n v="12"/>
    <n v="700"/>
    <n v="700"/>
    <n v="15"/>
    <n v="10500"/>
    <n v="700"/>
    <n v="58.333333333333336"/>
    <n v="641.66666666666663"/>
    <n v="12"/>
    <n v="647.93000000000006"/>
    <n v="9718.9500000000007"/>
  </r>
  <r>
    <s v="ZR960"/>
    <s v="Šití novosyn fialový 3/0 (2) 250 cm bal. á 12 ks G0058715 "/>
    <x v="33"/>
    <s v="Z 529 SITI"/>
    <s v="Šití"/>
    <n v="12"/>
    <n v="79.209999999999994"/>
    <n v="79.209999999999994"/>
    <n v="3180"/>
    <n v="251875.91999999998"/>
    <n v="79.206264150943397"/>
    <n v="6.6005220125786161"/>
    <n v="72.605742138364775"/>
    <n v="12"/>
    <n v="77.14"/>
    <n v="245305.2"/>
  </r>
  <r>
    <s v="ZR961"/>
    <s v="Šití novosyn fialový 2/0 (3) 70 cm bal. á 36 ks C0068047"/>
    <x v="33"/>
    <s v="Z 529 SITI"/>
    <s v="Šití"/>
    <n v="12"/>
    <n v="47.14"/>
    <n v="47.14"/>
    <n v="396"/>
    <n v="18668.260000000002"/>
    <n v="47.142070707070715"/>
    <n v="3.9285058922558931"/>
    <n v="43.213564814814823"/>
    <m/>
    <m/>
    <n v="0"/>
  </r>
  <r>
    <s v="ZR962"/>
    <s v="Šroub kortikální samořezný HA 3,5×42 mm 397129795371"/>
    <x v="2"/>
    <s v="Z 506_NAHRAD_KOV"/>
    <s v="Umělé tělní náhrady - kovové"/>
    <n v="12"/>
    <n v="183.47"/>
    <n v="183.47"/>
    <n v="17"/>
    <n v="3119.0099999999998"/>
    <n v="183.47117647058823"/>
    <n v="15.289264705882353"/>
    <n v="168.18191176470589"/>
    <m/>
    <m/>
    <n v="0"/>
  </r>
  <r>
    <s v="ZR963"/>
    <s v="Čepelka k řezačce hadic Geister - Spare Blades extra wide 25-0036.EK"/>
    <x v="0"/>
    <s v="Z 503_OSTAT"/>
    <s v="Nástroje chirurgické do 1 roku"/>
    <n v="21"/>
    <n v="1006"/>
    <n v="1006"/>
    <n v="6"/>
    <n v="6036"/>
    <n v="1006"/>
    <n v="47.904761904761905"/>
    <n v="958.09523809523807"/>
    <m/>
    <m/>
    <n v="0"/>
  </r>
  <r>
    <s v="ZR966"/>
    <s v="Tunelizátor pro 5Fr Pro-Line MRACC5STUNSL"/>
    <x v="0"/>
    <s v="Z 503_OSTAT"/>
    <s v="Ostatní - všeobecný materiál"/>
    <n v="12"/>
    <n v="724.79"/>
    <n v="724.8"/>
    <n v="20"/>
    <n v="14495.849999999999"/>
    <n v="724.7924999999999"/>
    <n v="60.399374999999992"/>
    <n v="664.39312499999994"/>
    <n v="12"/>
    <n v="670.88"/>
    <n v="13417.6"/>
  </r>
  <r>
    <s v="ZR976"/>
    <s v="Šití novosyn fialový 3/0 (2) bal. á 36 ks C0068046N1"/>
    <x v="33"/>
    <s v="Z 529 SITI"/>
    <s v="Šití"/>
    <n v="12"/>
    <n v="44.08"/>
    <n v="44.08"/>
    <n v="2376"/>
    <n v="104741.99"/>
    <n v="44.08332912457913"/>
    <n v="3.6736107603815942"/>
    <n v="40.409718364197538"/>
    <n v="12"/>
    <n v="44.083194444444445"/>
    <n v="104741.67"/>
  </r>
  <r>
    <s v="ZR977"/>
    <s v="Šití novosyn fialový 2/0 (3) bal. á 36 ks C0068031"/>
    <x v="33"/>
    <s v="Z 529 SITI"/>
    <s v="Šití"/>
    <n v="12"/>
    <n v="47.14"/>
    <n v="47.14"/>
    <n v="324"/>
    <n v="15274.02"/>
    <n v="47.142037037037035"/>
    <n v="3.9285030864197528"/>
    <n v="43.213533950617283"/>
    <m/>
    <m/>
    <n v="0"/>
  </r>
  <r>
    <s v="ZR978"/>
    <s v="Hřeb Expert retrográdní/antegrádní pr.10, délka 200 mm 04.013.420"/>
    <x v="2"/>
    <s v="Z 506_NAHRAD_KOV"/>
    <s v="Umělé tělní náhrady - kovové"/>
    <n v="12"/>
    <n v="8520.93"/>
    <n v="8520.93"/>
    <n v="1"/>
    <n v="8520.93"/>
    <n v="8520.93"/>
    <n v="710.07749999999999"/>
    <n v="7810.8525"/>
    <m/>
    <m/>
    <n v="0"/>
  </r>
  <r>
    <s v="ZR981"/>
    <s v="Náhrada kloubu palce ruky TMC silikonová vel. 3 Z06120-0000-14031"/>
    <x v="3"/>
    <s v="Z 518_TEP"/>
    <s v="TEP ortopedie, traumatologie"/>
    <n v="12"/>
    <n v="4325.8900000000003"/>
    <n v="4325.8900000000003"/>
    <n v="3"/>
    <n v="12977.670000000002"/>
    <n v="4325.8900000000003"/>
    <n v="360.49083333333334"/>
    <n v="3965.399166666667"/>
    <m/>
    <m/>
    <n v="0"/>
  </r>
  <r>
    <s v="ZR982"/>
    <s v="Nástroj na šití fascie dle BERCI  Facial Closure Instrument for subcutaneous ligature of trocar incisions, for closure of trocar incision wounds - vel. 2,8 mm, délka 170 mm 26173AM"/>
    <x v="38"/>
    <s v="Z 510_DDHM NAS"/>
    <s v="DHM zdravotnický materiál a nástroje (od 3000 Kč)"/>
    <n v="21"/>
    <n v="26289.67"/>
    <n v="27618"/>
    <n v="3"/>
    <n v="80197.34"/>
    <n v="26732.446666666667"/>
    <n v="1272.9736507936509"/>
    <n v="25459.473015873016"/>
    <m/>
    <m/>
    <n v="0"/>
  </r>
  <r>
    <s v="ZR983"/>
    <s v="Tyčinka Debrisoft® Lolly, k mechanickému čištění rány, 16 cm, sterilní, každý kus zabalen zvlášť, bal. á 5 ks 33 224"/>
    <x v="29"/>
    <s v="Z 502_OBVAZ"/>
    <s v="hojení ran - obvazový materiál"/>
    <n v="12"/>
    <n v="140.16"/>
    <n v="140.16999999999999"/>
    <n v="70"/>
    <n v="9811.4599999999991"/>
    <n v="140.16371428571426"/>
    <n v="11.680309523809521"/>
    <n v="128.48340476190475"/>
    <m/>
    <m/>
    <n v="0"/>
  </r>
  <r>
    <s v="ZR988"/>
    <s v="Koncovka pracovní k přístroji Piezosurgery US25"/>
    <x v="0"/>
    <s v="Z 503_OSTAT"/>
    <s v="Ostatní - všeobecný materiál"/>
    <n v="21"/>
    <n v="2233"/>
    <n v="2233"/>
    <n v="2"/>
    <n v="4466"/>
    <n v="2233"/>
    <n v="106.33333333333333"/>
    <n v="2126.6666666666665"/>
    <m/>
    <m/>
    <n v="0"/>
  </r>
  <r>
    <s v="ZR991"/>
    <s v="Jehla RF radiofrekvenční, k radiofrekvenčnímu generátoru  NEUROTHERM NT 1100, 20G/100mm, zakřivená, jednorázová, bal. á 10 ks SMK-C1010-20"/>
    <x v="30"/>
    <s v="Z 530 JEHLY"/>
    <s v="Jehly"/>
    <n v="21"/>
    <n v="449"/>
    <n v="449"/>
    <n v="80"/>
    <n v="35919.949999999997"/>
    <n v="448.99937499999999"/>
    <n v="21.380922619047617"/>
    <n v="427.61845238095236"/>
    <n v="12"/>
    <n v="415.59799999999996"/>
    <n v="33247.839999999997"/>
  </r>
  <r>
    <s v="ZR993"/>
    <s v="Šití novosyn fialový (violet) 4/0 (1,5) bal. á 36 ks C0068029N1"/>
    <x v="33"/>
    <s v="Z 529 SITI"/>
    <s v="Šití"/>
    <n v="12"/>
    <n v="42.55"/>
    <n v="42.55"/>
    <n v="2880"/>
    <n v="122533.88"/>
    <n v="42.546486111111115"/>
    <n v="3.5455405092592596"/>
    <n v="39.000945601851853"/>
    <n v="12"/>
    <n v="42.546611111111112"/>
    <n v="122534.24"/>
  </r>
  <r>
    <s v="ZR994"/>
    <s v="Šití novosyn fialový 2/0 (3) bal. á 36 ks C0068055"/>
    <x v="33"/>
    <s v="Z 529 SITI"/>
    <s v="Šití"/>
    <n v="12"/>
    <n v="47.92"/>
    <n v="47.92"/>
    <n v="360"/>
    <n v="17250"/>
    <n v="47.916666666666664"/>
    <n v="3.9930555555555554"/>
    <n v="43.923611111111107"/>
    <m/>
    <m/>
    <n v="0"/>
  </r>
  <r>
    <s v="ZR995"/>
    <s v="Šití novosyn fialový 1 (4) bal. á 36 ks C0068553N1"/>
    <x v="33"/>
    <s v="Z 529 SITI"/>
    <s v="Šití"/>
    <n v="12"/>
    <n v="56.85"/>
    <n v="56.85"/>
    <n v="972"/>
    <n v="55256.27"/>
    <n v="56.848014403292176"/>
    <n v="4.7373345336076813"/>
    <n v="52.110679869684496"/>
    <m/>
    <m/>
    <n v="0"/>
  </r>
  <r>
    <s v="ZR996"/>
    <s v="Šití novosyn fialový 4/0 (1,5) bal. á 36 ks C0068220N1"/>
    <x v="33"/>
    <s v="Z 529 SITI"/>
    <s v="Šití"/>
    <n v="12"/>
    <n v="44.08"/>
    <n v="44.08"/>
    <n v="720"/>
    <n v="31740"/>
    <n v="44.083333333333336"/>
    <n v="3.6736111111111112"/>
    <n v="40.409722222222221"/>
    <n v="12"/>
    <n v="44.083240740740742"/>
    <n v="31739.933333333334"/>
  </r>
  <r>
    <s v="ZR997"/>
    <s v="Šití novosyn fialový 2 (5) bal. á 36 ks C0058210"/>
    <x v="33"/>
    <s v="Z 529 SITI"/>
    <s v="Šití"/>
    <n v="12"/>
    <n v="59.79"/>
    <n v="59.79"/>
    <n v="180"/>
    <n v="10762.400000000001"/>
    <n v="59.791111111111121"/>
    <n v="4.9825925925925931"/>
    <n v="54.808518518518525"/>
    <m/>
    <m/>
    <n v="0"/>
  </r>
  <r>
    <s v="ZS003"/>
    <s v="Implantát maxillofaciální La Forté systém šroub Mini Cortical, Self Tapping, Blue, OD=2.0, L=5 k fixaci kostní záklopky po kraniotomiích 241.012005"/>
    <x v="2"/>
    <s v="Z 506_NAHRAD_KOV"/>
    <s v="Umělé tělní náhrady - kovové"/>
    <n v="12"/>
    <n v="285.14"/>
    <n v="285.14999999999998"/>
    <n v="300"/>
    <n v="85543.88"/>
    <n v="285.14626666666669"/>
    <n v="23.76218888888889"/>
    <n v="261.3840777777778"/>
    <n v="12"/>
    <n v="299.93"/>
    <n v="89979"/>
  </r>
  <r>
    <s v="ZS007"/>
    <s v="Nůž na meniskus fig.1 397112090010"/>
    <x v="0"/>
    <s v="Z 503_OSTAT"/>
    <s v="Nástroje chirurgické do 1 roku"/>
    <n v="21"/>
    <n v="543.41"/>
    <n v="543.41"/>
    <n v="5"/>
    <n v="2717.06"/>
    <n v="543.41200000000003"/>
    <n v="25.876761904761906"/>
    <n v="517.53523809523813"/>
    <m/>
    <m/>
    <n v="0"/>
  </r>
  <r>
    <s v="ZS009"/>
    <s v="Sonda parodontolog. 1; 2; 3; 5; 7; 9; 11; 13 mm; 152 mm 397133500116"/>
    <x v="0"/>
    <s v="Z 503_OSTAT"/>
    <s v="Nástroje chirurgické do 1 roku"/>
    <n v="21"/>
    <n v="423.62"/>
    <n v="423.62"/>
    <n v="35"/>
    <n v="14826.74"/>
    <n v="423.62114285714284"/>
    <n v="20.172435374149661"/>
    <n v="403.4487074829932"/>
    <m/>
    <m/>
    <n v="0"/>
  </r>
  <r>
    <s v="ZS010"/>
    <s v="Pinzeta De Bakey atraumatická rovná; 1,5 mm; 160 mm 397114910451"/>
    <x v="0"/>
    <s v="Z 503_OSTAT"/>
    <s v="Nástroje chirurgické do 1 roku"/>
    <n v="21"/>
    <n v="703.01"/>
    <n v="703.01"/>
    <n v="2"/>
    <n v="1406.02"/>
    <n v="703.01"/>
    <n v="33.476666666666667"/>
    <n v="669.5333333333333"/>
    <m/>
    <m/>
    <n v="0"/>
  </r>
  <r>
    <s v="ZS013"/>
    <s v="Set rouškovací sterilní pro hrudní punkci Mediset (složení setu viz záložka popis) 4785511"/>
    <x v="24"/>
    <s v="Z 528 SETY"/>
    <s v="Sety"/>
    <n v="21"/>
    <n v="127.07"/>
    <n v="144.4"/>
    <n v="205"/>
    <n v="28683.979999999992"/>
    <n v="139.92185365853655"/>
    <n v="6.6629454123112639"/>
    <n v="133.25890824622527"/>
    <m/>
    <m/>
    <n v="0"/>
  </r>
  <r>
    <s v="ZS016"/>
    <s v="Stříkačka injekční 3-dílná 1 ml L tuberculin bez jehly, centrická špička, bezzbytková, bal. á 100 ks KD1301B"/>
    <x v="0"/>
    <s v="Z 503_OSTAT"/>
    <s v="Stříkačky"/>
    <n v="21"/>
    <n v="2.12"/>
    <n v="2.12"/>
    <n v="12350"/>
    <n v="26149.139999999989"/>
    <n v="2.1173392712550596"/>
    <n v="0.10082567958357427"/>
    <n v="2.0165135916714854"/>
    <m/>
    <m/>
    <n v="0"/>
  </r>
  <r>
    <s v="ZS019"/>
    <s v="Náhrada kloubu palce ruky TMC silikonová vel. 2 Z06120-0000-13028  "/>
    <x v="1"/>
    <s v="Z 515_NAHRAD_OST"/>
    <s v="Umělé tělní náhrady - ostatní"/>
    <n v="12"/>
    <n v="4005.45"/>
    <n v="4325.8900000000003"/>
    <n v="9"/>
    <n v="37971.69"/>
    <n v="4219.0766666666668"/>
    <n v="351.58972222222224"/>
    <n v="3867.4869444444448"/>
    <n v="12"/>
    <n v="4213.04"/>
    <n v="37917.360000000001"/>
  </r>
  <r>
    <s v="ZS035"/>
    <s v="Kotvička mitek easy titanová pro stabilizaci ramene s návlekem Quickanchor GII plus 222983"/>
    <x v="2"/>
    <s v="Z 506_NAHRAD_KOV"/>
    <s v="Umělé tělní náhrady - kovové"/>
    <n v="12"/>
    <n v="3220"/>
    <n v="5225.6000000000004"/>
    <n v="47"/>
    <n v="166800.6"/>
    <n v="3548.9489361702131"/>
    <n v="295.74574468085109"/>
    <n v="3253.2031914893619"/>
    <n v="12"/>
    <n v="3640"/>
    <n v="171080"/>
  </r>
  <r>
    <s v="ZS038"/>
    <s v="Kanyla nosní NAC-1S VeoFlo High Flow pro High Flow Humid BH, 5 mm, střední, bal. á 20 ks (032-10-161) 303030031"/>
    <x v="0"/>
    <s v="Z 503_OSTAT"/>
    <s v="Kanyly mimo chirurgické nástroje"/>
    <n v="21"/>
    <n v="696"/>
    <n v="696"/>
    <n v="25"/>
    <n v="17400.099999999999"/>
    <n v="696.00399999999991"/>
    <n v="33.143047619047614"/>
    <n v="662.86095238095231"/>
    <m/>
    <m/>
    <n v="0"/>
  </r>
  <r>
    <s v="ZS039"/>
    <s v="Kanyla nosní NAC-1L VeoFlo High Flow pro High Flow Humid BH, 6 mm, velká, bílá bal. á 20 ks (032-10-162) 303030029"/>
    <x v="0"/>
    <s v="Z 503_OSTAT"/>
    <s v="Kanyly mimo chirurgické nástroje"/>
    <n v="21"/>
    <n v="696"/>
    <n v="696"/>
    <n v="20"/>
    <n v="13920.08"/>
    <n v="696.00400000000002"/>
    <n v="33.143047619047621"/>
    <n v="662.86095238095243"/>
    <m/>
    <m/>
    <n v="0"/>
  </r>
  <r>
    <s v="ZS043"/>
    <s v="Víko ke sterilizačnímu kontejneru premilline vel 1/2 s integrovaným filtrem, okrová vn. roz. 298 x 281 x 36 mm, vnější 303 x 294 x 37 JP124"/>
    <x v="38"/>
    <s v="Z 510_DDHM NAS"/>
    <s v="DHM zdravotnický materiál a nástroje (od 3000 Kč)"/>
    <n v="21"/>
    <n v="11314.33"/>
    <n v="11314.33"/>
    <n v="1"/>
    <n v="11314.33"/>
    <n v="11314.33"/>
    <n v="538.77761904761905"/>
    <n v="10775.55238095238"/>
    <m/>
    <m/>
    <n v="0"/>
  </r>
  <r>
    <s v="ZS045"/>
    <s v="Šití novosyn fialový 2/0 (3) bal. á 36 ks C0068042N1"/>
    <x v="33"/>
    <s v="Z 529 SITI"/>
    <s v="Šití"/>
    <n v="12"/>
    <n v="47.14"/>
    <n v="47.14"/>
    <n v="1008"/>
    <n v="47519.149999999994"/>
    <n v="47.142013888888883"/>
    <n v="3.9285011574074069"/>
    <n v="43.213512731481472"/>
    <n v="12"/>
    <n v="47.142055555555551"/>
    <n v="47519.191999999995"/>
  </r>
  <r>
    <s v="ZS047"/>
    <s v="Šití novosyn fialový 6/0 (0.7) bal. á 36 ks C0068006"/>
    <x v="33"/>
    <s v="Z 529 SITI"/>
    <s v="Šití"/>
    <n v="12"/>
    <n v="87.27"/>
    <n v="87.27"/>
    <n v="144"/>
    <n v="12567.289999999999"/>
    <n v="87.272847222222211"/>
    <n v="7.2727372685185179"/>
    <n v="80.000109953703699"/>
    <m/>
    <m/>
    <n v="0"/>
  </r>
  <r>
    <s v="ZS049"/>
    <s v="Šití novosyn fialový 8/0 (0.4) bal. á 12 ks G0068620"/>
    <x v="33"/>
    <s v="Z 529 SITI"/>
    <s v="Šití"/>
    <n v="12"/>
    <n v="203.87"/>
    <n v="203.87"/>
    <n v="96"/>
    <n v="19571.060000000001"/>
    <n v="203.86520833333336"/>
    <n v="16.988767361111112"/>
    <n v="186.87644097222224"/>
    <n v="12"/>
    <n v="203.86500000000001"/>
    <n v="19571.04"/>
  </r>
  <r>
    <s v="ZS053"/>
    <s v="Páska k tenodéze bicepsu FibreLink 1,3 mm sutura tape sutura White/Blue, Looped with Cloosed Loop bal. á 12 ks AR-7535"/>
    <x v="33"/>
    <s v="Z 529 SITI"/>
    <s v="Šití"/>
    <n v="12"/>
    <n v="2334.5"/>
    <n v="2334.5"/>
    <n v="24"/>
    <n v="56028"/>
    <n v="2334.5"/>
    <n v="194.54166666666666"/>
    <n v="2139.9583333333335"/>
    <m/>
    <m/>
    <n v="0"/>
  </r>
  <r>
    <s v="ZS054"/>
    <s v="Pouzdro zaváděcí femorální SuperSheat  14 F, 25 cm, na drát 0.038 in, bal. á 10 ks M00115739B1"/>
    <x v="0"/>
    <s v="Z 503_OSTAT"/>
    <s v="Zaváděcí pouzdra"/>
    <n v="21"/>
    <n v="484"/>
    <n v="484"/>
    <n v="160"/>
    <n v="77440"/>
    <n v="484"/>
    <n v="23.047619047619047"/>
    <n v="460.95238095238096"/>
    <m/>
    <m/>
    <n v="0"/>
  </r>
  <r>
    <s v="ZS056"/>
    <s v="Kanyla nosní Fisher &amp; Paykel Healthcare OptiFlow Plus k přístroji AIRVO2, velikost S P06104          "/>
    <x v="0"/>
    <s v="Z 503_OSTAT"/>
    <s v="Kanyly mimo chirurgické nástroje"/>
    <n v="12"/>
    <n v="750.2"/>
    <n v="750.2"/>
    <n v="81"/>
    <n v="60766.200000000004"/>
    <n v="750.2"/>
    <n v="62.516666666666673"/>
    <n v="687.68333333333339"/>
    <n v="12"/>
    <n v="694.4"/>
    <n v="56246.400000000001"/>
  </r>
  <r>
    <s v="ZS066"/>
    <s v="Dlaha LCP kyčelní pediatrická 3,5 110°, šířka 19 mm délka 73 mm, ocel 02.108.311"/>
    <x v="2"/>
    <s v="Z 506_NAHRAD_KOV"/>
    <s v="Umělé tělní náhrady - kovové"/>
    <n v="12"/>
    <n v="6490.6"/>
    <n v="6490.6"/>
    <n v="3"/>
    <n v="19471.800000000003"/>
    <n v="6490.6000000000013"/>
    <n v="540.88333333333344"/>
    <n v="5949.7166666666681"/>
    <m/>
    <m/>
    <n v="0"/>
  </r>
  <r>
    <s v="ZS068"/>
    <s v="Dlaha uzamykatelná VA 2,0 6 otv, rovná 04.130.350"/>
    <x v="2"/>
    <s v="Z 506_NAHRAD_KOV"/>
    <s v="Umělé tělní náhrady - kovové"/>
    <n v="12"/>
    <n v="4251.55"/>
    <n v="4251.55"/>
    <n v="2"/>
    <n v="8503.1"/>
    <n v="4251.55"/>
    <n v="354.29583333333335"/>
    <n v="3897.2541666666666"/>
    <m/>
    <m/>
    <n v="0"/>
  </r>
  <r>
    <s v="ZS069"/>
    <s v="Šroub kortikální stardrive 2,0 mm (10) samořezný, slitina titan 401.360"/>
    <x v="2"/>
    <s v="Z 506_NAHRAD_KOV"/>
    <s v="Umělé tělní náhrady - kovové"/>
    <n v="12"/>
    <n v="282.89999999999998"/>
    <n v="282.89999999999998"/>
    <n v="8"/>
    <n v="2263.1999999999998"/>
    <n v="282.89999999999998"/>
    <n v="23.574999999999999"/>
    <n v="259.32499999999999"/>
    <m/>
    <m/>
    <n v="0"/>
  </r>
  <r>
    <s v="ZS070"/>
    <s v="Šroub zajiš´tovací  VA 2,0  10 mm 04.130.310"/>
    <x v="2"/>
    <s v="Z 506_NAHRAD_KOV"/>
    <s v="Umělé tělní náhrady - kovové"/>
    <n v="12"/>
    <n v="892.4"/>
    <n v="892.4"/>
    <n v="3"/>
    <n v="2677.2"/>
    <n v="892.4"/>
    <n v="74.36666666666666"/>
    <n v="818.0333333333333"/>
    <m/>
    <m/>
    <n v="0"/>
  </r>
  <r>
    <s v="ZS076"/>
    <s v="Rezervoár k AMBU vakům, 600 ml P05368"/>
    <x v="0"/>
    <s v="Z 503_OSTAT"/>
    <s v="Kanyly mimo chirurgické nástroje"/>
    <n v="21"/>
    <n v="145.19999999999999"/>
    <n v="145.19999999999999"/>
    <n v="10"/>
    <n v="1452"/>
    <n v="145.19999999999999"/>
    <n v="6.9142857142857137"/>
    <n v="138.28571428571428"/>
    <m/>
    <m/>
    <n v="0"/>
  </r>
  <r>
    <s v="ZS079"/>
    <s v="Rukavice operační latex bez pudru sterilní ansel GAMMEX Latex Ortho, vel. 9,0 bal. á 50 párů 330065090"/>
    <x v="32"/>
    <s v="Z 532 RUK"/>
    <s v="Rukavice sterilní"/>
    <n v="21"/>
    <n v="24.22"/>
    <n v="24.22"/>
    <n v="500"/>
    <n v="12112.1"/>
    <n v="24.2242"/>
    <n v="1.1535333333333333"/>
    <n v="23.070666666666668"/>
    <m/>
    <m/>
    <n v="0"/>
  </r>
  <r>
    <s v="ZS088"/>
    <s v="Šití novosyn fialový 3/0 (2) bal. á 36 ks C0068326"/>
    <x v="33"/>
    <s v="Z 529 SITI"/>
    <s v="Šití"/>
    <n v="12"/>
    <n v="59.46"/>
    <n v="59.46"/>
    <n v="756"/>
    <n v="44951.83"/>
    <n v="59.460092592592595"/>
    <n v="4.9550077160493826"/>
    <n v="54.505084876543215"/>
    <m/>
    <m/>
    <n v="0"/>
  </r>
  <r>
    <s v="ZS090"/>
    <s v="Šití novosyn fialový 6/0 (0.7) bal. á 12 ks G0068718"/>
    <x v="33"/>
    <s v="Z 529 SITI"/>
    <s v="Šití"/>
    <n v="12"/>
    <n v="129.82"/>
    <n v="129.82"/>
    <n v="156"/>
    <n v="20251.41"/>
    <n v="129.81673076923076"/>
    <n v="10.818060897435897"/>
    <n v="118.99866987179486"/>
    <m/>
    <m/>
    <n v="0"/>
  </r>
  <r>
    <s v="ZS109"/>
    <s v="Dlaha adaptační Matrix MIDFACE 20 otv., TL. 0,8 mm, titan 04.503.396"/>
    <x v="34"/>
    <s v="Z 509_ZUBOL"/>
    <s v="Zubolékařský materiál"/>
    <n v="12"/>
    <n v="3195.71"/>
    <n v="3195.71"/>
    <n v="2"/>
    <n v="6391.42"/>
    <n v="3195.71"/>
    <n v="266.30916666666667"/>
    <n v="2929.4008333333331"/>
    <m/>
    <m/>
    <n v="0"/>
  </r>
  <r>
    <s v="ZS110"/>
    <s v="Implantát maxillofaciální La Forté systém dlaha Mini přímá 16 otvorů, k fixaci kostní záklopky po kraniotomiích, šířka 1,0 mm, se zámkem 242.50ST16.01"/>
    <x v="2"/>
    <s v="Z 506_NAHRAD_KOV"/>
    <s v="Umělé tělní náhrady - kovové"/>
    <n v="12"/>
    <n v="1349.66"/>
    <n v="1457.64"/>
    <n v="141"/>
    <n v="200020.53999999998"/>
    <n v="1418.5853900709219"/>
    <n v="118.21544917257683"/>
    <n v="1300.369940898345"/>
    <n v="12"/>
    <n v="1419.6100000000001"/>
    <n v="200165.01"/>
  </r>
  <r>
    <s v="ZS111"/>
    <s v="Stentgraft periferní vaskulární samoexpandabilní s bioakt. heparin, povrchem Gore Viabahn 6 mm x 15 cm D - 120 cm PAHR061502E"/>
    <x v="1"/>
    <s v="Z 515_NAHRAD_OST"/>
    <s v="Umělé tělní náhrady - ostatní"/>
    <n v="12"/>
    <n v="93400.21"/>
    <n v="93400.21"/>
    <n v="1"/>
    <n v="93400.21"/>
    <n v="93400.21"/>
    <n v="7783.3508333333339"/>
    <n v="85616.859166666676"/>
    <m/>
    <m/>
    <n v="0"/>
  </r>
  <r>
    <s v="ZS112"/>
    <s v="Náplast micropore 2,50 cm x 9,10 m bal. á 12 ks 1530-1  - nahrazuje ZF352"/>
    <x v="29"/>
    <s v="Z 502_OBVAZ"/>
    <s v="náplasti - obvazový materiál"/>
    <n v="15"/>
    <n v="20.45"/>
    <n v="20.51"/>
    <n v="1945"/>
    <n v="39866.31"/>
    <n v="20.496817480719795"/>
    <n v="1.366454498714653"/>
    <n v="19.130362982005142"/>
    <m/>
    <m/>
    <n v="0"/>
  </r>
  <r>
    <s v="ZS113"/>
    <s v="Náhrada kloubu palce ruky TMCI vložka T/III pro hlavičku D5 413175"/>
    <x v="3"/>
    <s v="Z 518_TEP"/>
    <s v="TEP ortopedie, traumatologie"/>
    <n v="12"/>
    <n v="1498.45"/>
    <n v="1498.45"/>
    <n v="1"/>
    <n v="1498.45"/>
    <n v="1498.45"/>
    <n v="124.87083333333334"/>
    <n v="1373.5791666666667"/>
    <m/>
    <m/>
    <n v="0"/>
  </r>
  <r>
    <s v="ZS114"/>
    <s v="Náhrada kloubu palce ruky TMCI plášť jamky necementovaný T/III D9 413171"/>
    <x v="3"/>
    <s v="Z 518_TEP"/>
    <s v="TEP ortopedie, traumatologie"/>
    <n v="12"/>
    <n v="8698.6"/>
    <n v="8698.6"/>
    <n v="1"/>
    <n v="8698.6"/>
    <n v="8698.6"/>
    <n v="724.88333333333333"/>
    <n v="7973.7166666666672"/>
    <m/>
    <m/>
    <n v="0"/>
  </r>
  <r>
    <s v="ZS120"/>
    <s v="Nástroj robotický obturátor optický Bladeless long pro da Vinci Xi 8 mm jednorázový, sterilní bal.á 6 ks 470360"/>
    <x v="41"/>
    <s v="Z 512_ROBOT"/>
    <s v="Robotické centrum"/>
    <n v="21"/>
    <n v="853.78"/>
    <n v="853.78"/>
    <n v="6"/>
    <n v="5122.66"/>
    <n v="853.77666666666664"/>
    <n v="40.656031746031744"/>
    <n v="813.12063492063487"/>
    <m/>
    <m/>
    <n v="0"/>
  </r>
  <r>
    <s v="ZS125"/>
    <s v="Nůž k elektrodermatomu Zimmer sterilní bal. á 10 ks 00-8800-000-10"/>
    <x v="0"/>
    <s v="Z 503_OSTAT"/>
    <s v="Ostatní - všeobecný materiál"/>
    <n v="21"/>
    <n v="154.9"/>
    <n v="154.9"/>
    <n v="10"/>
    <n v="1549.04"/>
    <n v="154.904"/>
    <n v="7.376380952380952"/>
    <n v="147.52761904761905"/>
    <m/>
    <m/>
    <n v="0"/>
  </r>
  <r>
    <s v="ZS126"/>
    <s v="Šití novosyn fialový 4/0 (1.5) bal. á 36 ks C0068013"/>
    <x v="33"/>
    <s v="Z 529 SITI"/>
    <s v="Šití"/>
    <n v="12"/>
    <n v="87.27"/>
    <n v="87.27"/>
    <n v="72"/>
    <n v="6283.64"/>
    <n v="87.272777777777776"/>
    <n v="7.2727314814814816"/>
    <n v="80.00004629629629"/>
    <m/>
    <m/>
    <n v="0"/>
  </r>
  <r>
    <s v="ZS130"/>
    <s v="Špička pipetovací s filtrem MagNA Pure Filter Tips  1000 µl černá, bal. á 40 x 96 ks 06241620001       "/>
    <x v="35"/>
    <s v="Z 505_SKLO_LAB MAT"/>
    <s v="Laboratorní sklo"/>
    <n v="21"/>
    <n v="5.39"/>
    <n v="5.39"/>
    <n v="3840"/>
    <n v="20684.95"/>
    <n v="5.3867057291666667"/>
    <n v="0.25650979662698414"/>
    <n v="5.1301959325396824"/>
    <m/>
    <m/>
    <n v="0"/>
  </r>
  <r>
    <s v="ZS134"/>
    <s v="Šití novosyn fialový 5/0 (1) bal. á 36 ks C0068012"/>
    <x v="33"/>
    <s v="Z 529 SITI"/>
    <s v="Šití"/>
    <n v="12"/>
    <n v="88.65"/>
    <n v="88.65"/>
    <n v="252"/>
    <n v="22340.43"/>
    <n v="88.652500000000003"/>
    <n v="7.3877083333333333"/>
    <n v="81.264791666666667"/>
    <m/>
    <m/>
    <n v="0"/>
  </r>
  <r>
    <s v="ZS135"/>
    <s v="Šití novosyn fialový 2/0 (3) bal. á 36 ks C0068060N1 "/>
    <x v="33"/>
    <s v="Z 529 SITI"/>
    <s v="Šití"/>
    <n v="12"/>
    <n v="63.51"/>
    <n v="63.51"/>
    <n v="432"/>
    <n v="27437.850000000002"/>
    <n v="63.513541666666669"/>
    <n v="5.2927951388888888"/>
    <n v="58.220746527777777"/>
    <m/>
    <m/>
    <n v="0"/>
  </r>
  <r>
    <s v="ZS136"/>
    <s v="Rychlotest INNOVITA - One Step Radip bal. á 20 ks 2019-nCOV Ab - COVID 19"/>
    <x v="48"/>
    <s v="Z 556_TEST_COVID19"/>
    <s v="Ostatní odběrové systémy COVID19 - testy"/>
    <n v="21"/>
    <n v="121"/>
    <n v="121"/>
    <n v="700"/>
    <n v="84700"/>
    <n v="121"/>
    <n v="5.7619047619047619"/>
    <n v="115.23809523809524"/>
    <m/>
    <m/>
    <n v="0"/>
  </r>
  <r>
    <s v="ZS152"/>
    <s v="Stojan na mikrozkumavky  &quot;&quot;2 v 1&quot;&quot; oboustranný pro 96 (8 × 12) mikrozkumavek,   0,5ml a 1,5/2ml,  s alfanumeric. popisem pozic, průhlené víčko, stojan modrý R021671.M"/>
    <x v="35"/>
    <s v="Z 505_SKLO_LAB MAT"/>
    <s v="Laboratorní materiál"/>
    <n v="21"/>
    <n v="466.7"/>
    <n v="466.7"/>
    <n v="10"/>
    <n v="4666.9699999999993"/>
    <n v="466.69699999999995"/>
    <n v="22.223666666666663"/>
    <n v="444.4733333333333"/>
    <m/>
    <m/>
    <n v="0"/>
  </r>
  <r>
    <s v="ZS153"/>
    <s v="Popisovač laboratorní Edding kulatý, jemný, voděodolný, stabilní (−183°C až +500°C), hrot 1 mm, barva černá, bal. á 10 ks R.HPE1.1"/>
    <x v="35"/>
    <s v="Z 505_SKLO_LAB MAT"/>
    <s v="Laboratorní materiál"/>
    <n v="21"/>
    <n v="99.22"/>
    <n v="102.61"/>
    <n v="80"/>
    <n v="8005.3600000000006"/>
    <n v="100.06700000000001"/>
    <n v="4.7650952380952383"/>
    <n v="95.301904761904765"/>
    <m/>
    <m/>
    <n v="0"/>
  </r>
  <r>
    <s v="ZS154"/>
    <s v="Popisovač laboratorní Edding kulatý, extra jemný, voděodolný, stabilní (−183°C až +500°C), hrot 0,75 mm, barva černá, bal. á 10 ks R.HPE2.1"/>
    <x v="35"/>
    <s v="Z 505_SKLO_LAB MAT"/>
    <s v="Laboratorní materiál"/>
    <n v="21"/>
    <n v="94.26"/>
    <n v="99.22"/>
    <n v="380"/>
    <n v="36215.300000000003"/>
    <n v="95.303421052631592"/>
    <n v="4.5382581453634092"/>
    <n v="90.765162907268177"/>
    <m/>
    <m/>
    <n v="0"/>
  </r>
  <r>
    <s v="ZS156"/>
    <s v="Set rouškovací III. vaskulární NEURO bal. á 4 ks 44001337"/>
    <x v="0"/>
    <s v="Z 503_OSTAT"/>
    <s v="Sety k výkonům"/>
    <n v="21"/>
    <n v="1019.67"/>
    <n v="1019.67"/>
    <n v="196"/>
    <n v="199854.74999999997"/>
    <n v="1019.6670918367346"/>
    <n v="48.555575801749264"/>
    <n v="971.11151603498536"/>
    <m/>
    <m/>
    <n v="0"/>
  </r>
  <r>
    <s v="ZS162"/>
    <s v="Krytí silikonové pěnové mepilex border flex 13 x 16 cm oval bal. á 5 ks 583300"/>
    <x v="29"/>
    <s v="Z 502_OBVAZ"/>
    <s v="hojení ran - obvazový materiál"/>
    <n v="12"/>
    <n v="196.9"/>
    <n v="255.91"/>
    <n v="410"/>
    <n v="97580.19"/>
    <n v="238.00046341463414"/>
    <n v="19.833371951219512"/>
    <n v="218.16709146341464"/>
    <n v="12"/>
    <n v="249.22933333333333"/>
    <n v="102184.02666666667"/>
  </r>
  <r>
    <s v="ZS164"/>
    <s v="Špička pipetovací bez filtru 100-1000 µl, Gilson, PP, bezbarvá, bal. á 1000ks Z1331850200082"/>
    <x v="35"/>
    <s v="Z 505_SKLO_LAB MAT"/>
    <s v="Laboratorní materiál"/>
    <n v="21"/>
    <n v="0.26"/>
    <n v="0.34"/>
    <n v="7000"/>
    <n v="2047.9300000000003"/>
    <n v="0.29256142857142864"/>
    <n v="1.3931496598639459E-2"/>
    <n v="0.27862993197278918"/>
    <m/>
    <m/>
    <n v="0"/>
  </r>
  <r>
    <s v="ZS167"/>
    <s v="Špička pipetovací s filtrem TECAN MCA 96 DITI robotic, 150 µl, SBS formát, sterilní, bal. á 40 x 96 ks 30038618"/>
    <x v="35"/>
    <s v="Z 505_SKLO_LAB MAT"/>
    <s v="Laboratorní materiál"/>
    <n v="21"/>
    <n v="5.37"/>
    <n v="5.37"/>
    <n v="7680"/>
    <n v="41267.760000000002"/>
    <n v="5.3734062500000004"/>
    <n v="0.25587648809523811"/>
    <n v="5.1175297619047626"/>
    <m/>
    <m/>
    <n v="0"/>
  </r>
  <r>
    <s v="ZS170"/>
    <s v="Fixace k CVC a PICC, TIDI GRIP-LOK, vhodné pro PU a silikon, univerzální, užší, délka 25,4 mm, sterilní 3300MWA"/>
    <x v="29"/>
    <s v="Z 502_OBVAZ"/>
    <s v="hojení ran - obvazový materiál"/>
    <n v="12"/>
    <n v="74.75"/>
    <n v="79.349999999999994"/>
    <n v="2103"/>
    <n v="160879.25"/>
    <n v="76.499881122206375"/>
    <n v="6.3749900935171979"/>
    <n v="70.124891028689177"/>
    <m/>
    <m/>
    <n v="0"/>
  </r>
  <r>
    <s v="ZS174"/>
    <s v="Hadice pacientská CoughAssist E70, 1,8 m 1116178"/>
    <x v="37"/>
    <s v="Z 542 INTENZ_PECE"/>
    <s v="Intenzívní péče, operační sály"/>
    <n v="21"/>
    <n v="179.08"/>
    <n v="361.3"/>
    <n v="21"/>
    <n v="4792.8900000000003"/>
    <n v="228.23285714285717"/>
    <n v="10.868231292517008"/>
    <n v="217.36462585034016"/>
    <m/>
    <m/>
    <n v="0"/>
  </r>
  <r>
    <s v="ZS175"/>
    <s v="Filtr antibakteriální k dýchacímu okruhu AIRcon, průměr 22 mm (342077) 1690000"/>
    <x v="37"/>
    <s v="Z 542 INTENZ_PECE"/>
    <s v="Intenzívní péče, operační sály"/>
    <n v="21"/>
    <n v="45.98"/>
    <n v="109.44"/>
    <n v="19"/>
    <n v="1265.53"/>
    <n v="66.606842105263155"/>
    <n v="3.171754385964912"/>
    <n v="63.435087719298245"/>
    <m/>
    <m/>
    <n v="0"/>
  </r>
  <r>
    <s v="ZS176"/>
    <s v="Kohout trojcestný vysokotlaký  MERIT Medical, 1200 PSI (83 bar), rotační adaptér  Right Male Luer, bal. á 50 ks MEM:U3RRC"/>
    <x v="0"/>
    <s v="Z 503_OSTAT"/>
    <s v="Ostatní - všeobecný materiál"/>
    <n v="21"/>
    <n v="106.48"/>
    <n v="106.48"/>
    <n v="50"/>
    <n v="5324"/>
    <n v="106.48"/>
    <n v="5.0704761904761906"/>
    <n v="101.40952380952382"/>
    <n v="12"/>
    <n v="98.56"/>
    <n v="4928"/>
  </r>
  <r>
    <s v="ZS178"/>
    <s v="Rukavice operační chloroprene Vasco surgical, bez latexu, bez pudru, prodloužené, sterilní, vel. 7,5 bal. á 50 párů 6035748"/>
    <x v="32"/>
    <s v="Z 532 RUK"/>
    <s v="Rukavice sterilní"/>
    <n v="21"/>
    <n v="47.85"/>
    <n v="47.85"/>
    <n v="200"/>
    <n v="9570.67"/>
    <n v="47.853349999999999"/>
    <n v="2.2787309523809522"/>
    <n v="45.574619047619045"/>
    <n v="12"/>
    <n v="45.622799999999998"/>
    <n v="9124.56"/>
  </r>
  <r>
    <s v="ZS184"/>
    <s v="Obal ochranný na transluminační světlo Venoscope, 120 x 225 mm, včetně ubrousku, jednorázový, bal. á 200 ks (obal+ubrousek) N15200"/>
    <x v="0"/>
    <s v="Z 503_OSTAT"/>
    <s v="Ostatní - všeobecný materiál"/>
    <n v="21"/>
    <n v="13.31"/>
    <n v="13.31"/>
    <n v="600"/>
    <n v="7986"/>
    <n v="13.31"/>
    <n v="0.63380952380952382"/>
    <n v="12.676190476190477"/>
    <m/>
    <m/>
    <n v="0"/>
  </r>
  <r>
    <s v="ZS188"/>
    <s v="Náplast Medipore H, 2,5 cm x 9,14 m, bílá, hypoalergenní, voděodolná, bal. á 24 ks 2861"/>
    <x v="29"/>
    <s v="Z 502_OBVAZ"/>
    <s v="náplasti - obvazový materiál"/>
    <n v="12"/>
    <n v="39.28"/>
    <n v="39.28"/>
    <n v="48"/>
    <n v="1885.24"/>
    <n v="39.275833333333331"/>
    <n v="3.2729861111111109"/>
    <n v="36.002847222222222"/>
    <m/>
    <m/>
    <n v="0"/>
  </r>
  <r>
    <s v="ZS191"/>
    <s v="Trubička sondy ušní k analyzátoru otoakustických emisí Interacoustics OtoRead Screaning, 3 x 10 mm, jednorázová, bal. á 100 ks 8104159"/>
    <x v="0"/>
    <s v="Z 503_OSTAT"/>
    <s v="Ostatní - všeobecný materiál"/>
    <n v="21"/>
    <n v="12.1"/>
    <n v="12.1"/>
    <n v="600"/>
    <n v="7260"/>
    <n v="12.1"/>
    <n v="0.57619047619047614"/>
    <n v="11.523809523809524"/>
    <n v="21"/>
    <n v="12.1"/>
    <n v="7260"/>
  </r>
  <r>
    <s v="ZS198"/>
    <s v="Set pro uzavřenou cytostatickou laváž SKALA OK3/2"/>
    <x v="24"/>
    <s v="Z 528 SETY"/>
    <s v="Sety"/>
    <n v="21"/>
    <n v="18029"/>
    <n v="18029"/>
    <n v="20"/>
    <n v="360580"/>
    <n v="18029"/>
    <n v="858.52380952380952"/>
    <n v="17170.476190476191"/>
    <m/>
    <m/>
    <n v="0"/>
  </r>
  <r>
    <s v="ZS199"/>
    <s v="Škrtidlo jednorázové bal. á 200 ks 95.1006 "/>
    <x v="0"/>
    <s v="Z 503_OSTAT"/>
    <s v="Ostatní - všeobecný materiál"/>
    <n v="12"/>
    <n v="8.35"/>
    <n v="8.4700000000000006"/>
    <n v="2200"/>
    <n v="18791.3"/>
    <n v="8.5414999999999992"/>
    <n v="0.7117916666666666"/>
    <n v="7.8297083333333326"/>
    <n v="12"/>
    <n v="7.84"/>
    <n v="17248"/>
  </r>
  <r>
    <s v="ZS202"/>
    <s v="Klip ušní pro připojení senzorů SenTec TC k ušnímu lalůčku pacienta, pro dospělé, děti a novorozence, bal. á 24 ks EC-MI"/>
    <x v="0"/>
    <s v="Z 503_OSTAT"/>
    <s v="Ostatní - všeobecný materiál"/>
    <n v="21"/>
    <n v="525.49"/>
    <n v="525.49"/>
    <n v="144"/>
    <n v="75670.98"/>
    <n v="525.49291666666659"/>
    <n v="25.023472222222217"/>
    <n v="500.46944444444438"/>
    <m/>
    <m/>
    <n v="0"/>
  </r>
  <r>
    <s v="ZS203"/>
    <s v="Gel kontaktní pod sensor SenTec TC, bal. á 5ml GEL-04 "/>
    <x v="0"/>
    <s v="Z 503_OSTAT"/>
    <s v="Ostatní - všeobecný materiál"/>
    <n v="21"/>
    <n v="2255.44"/>
    <n v="2255.44"/>
    <n v="5"/>
    <n v="11277.2"/>
    <n v="2255.44"/>
    <n v="107.40190476190476"/>
    <n v="2148.0380952380951"/>
    <m/>
    <m/>
    <n v="0"/>
  </r>
  <r>
    <s v="ZS204"/>
    <s v="Plyn servisní  pro kalibraci snímačů SenTec TC,  0,56 l, 9,5 BAR (5,7 1 AT 1 BAR, 21 ° C / 69,8 ° F), komponenty:CO2, O2, N2, bal. á 6 lahví GAS-0812"/>
    <x v="0"/>
    <s v="Z 503_OSTAT"/>
    <s v="Ostatní - všeobecný materiál"/>
    <n v="21"/>
    <n v="2795.1"/>
    <n v="2795.1"/>
    <n v="24"/>
    <n v="67082.399999999994"/>
    <n v="2795.1"/>
    <n v="133.1"/>
    <n v="2662"/>
    <m/>
    <m/>
    <n v="0"/>
  </r>
  <r>
    <s v="ZS210"/>
    <s v="Vodič prodlužovací Cadwell, k monitoru CASCADE ELITE,flexibilní, 122 cm, nesterilní, barva červená 302129-200"/>
    <x v="0"/>
    <s v="Z 503_OSTAT"/>
    <s v="Ostatní - všeobecný materiál"/>
    <n v="21"/>
    <n v="794.97"/>
    <n v="794.97"/>
    <n v="5"/>
    <n v="3974.85"/>
    <n v="794.97"/>
    <n v="37.855714285714285"/>
    <n v="757.11428571428576"/>
    <m/>
    <m/>
    <n v="0"/>
  </r>
  <r>
    <s v="ZS213"/>
    <s v="Pasta ApexCal pro přípravu vložky dezinfekční provizorní, na bázi hydroxidu vápenatého, balení 2 x 2,5g stříkačka, 15 x aplikační kanyla 0091330"/>
    <x v="34"/>
    <s v="Z 509_ZUBOL"/>
    <s v="Zubolékařský materiál"/>
    <n v="21"/>
    <n v="91"/>
    <n v="91"/>
    <n v="45"/>
    <n v="4095"/>
    <n v="91"/>
    <n v="4.333333333333333"/>
    <n v="86.666666666666671"/>
    <m/>
    <m/>
    <n v="0"/>
  </r>
  <r>
    <s v="ZS220"/>
    <s v="Šroub kompresní Charlotte 7,0 mm 45 mm x 16 mm 44174516"/>
    <x v="2"/>
    <s v="Z 506_NAHRAD_KOV"/>
    <s v="Umělé tělní náhrady - kovové"/>
    <n v="12"/>
    <n v="5462.97"/>
    <n v="5462.97"/>
    <n v="2"/>
    <n v="10925.94"/>
    <n v="5462.97"/>
    <n v="455.2475"/>
    <n v="5007.7224999999999"/>
    <m/>
    <m/>
    <n v="0"/>
  </r>
  <r>
    <s v="ZS223"/>
    <s v="Set HLS ECMO CARDIOHELP BE-HLS 7050  Advanced 7.0, pro krátkodobou srdeční podporu 70104.7753"/>
    <x v="0"/>
    <s v="Z 503_OSTAT"/>
    <s v="Kanyly mimo chirurgické nástroje"/>
    <n v="12"/>
    <n v="122562.44"/>
    <n v="127464.95"/>
    <n v="8"/>
    <n v="980499.50999999978"/>
    <n v="122562.43874999997"/>
    <n v="10213.536562499998"/>
    <n v="112348.90218749997"/>
    <m/>
    <m/>
    <n v="0"/>
  </r>
  <r>
    <s v="ZS224"/>
    <s v="Klip titanový pro TEM (Transanal Endoscopic Microsurgery) sterilní 10 bal. á 6 ks 4840764"/>
    <x v="0"/>
    <s v="Z 503_OSTAT"/>
    <s v="Klipovače, klipy"/>
    <n v="21"/>
    <n v="860.63"/>
    <n v="860.63"/>
    <n v="60"/>
    <n v="51637.96"/>
    <n v="860.63266666666664"/>
    <n v="40.982507936507936"/>
    <n v="819.65015873015875"/>
    <m/>
    <m/>
    <n v="0"/>
  </r>
  <r>
    <s v="ZS230"/>
    <s v="Destička PCR 96 jamek, Eppendorf twin.tec, PP, polokrohovitá, čirá, 250 µl, bal. á 25 ks 0030128575"/>
    <x v="35"/>
    <s v="Z 505_SKLO_LAB MAT"/>
    <s v="Laboratorní materiál"/>
    <n v="21"/>
    <n v="148.22999999999999"/>
    <n v="148.22999999999999"/>
    <n v="125"/>
    <n v="18529.34"/>
    <n v="148.23472000000001"/>
    <n v="7.0587961904761913"/>
    <n v="141.17592380952382"/>
    <m/>
    <m/>
    <n v="0"/>
  </r>
  <r>
    <s v="ZS238"/>
    <s v="Špičky k pipetám Thermo Scientific Standard 100-1000 µl, délka 87 mm, sterilní, s filtrem, balení 10x96 ks 613-0824"/>
    <x v="35"/>
    <s v="Z 505_SKLO_LAB MAT"/>
    <s v="Laboratorní materiál"/>
    <n v="21"/>
    <n v="5.49"/>
    <n v="5.49"/>
    <n v="960"/>
    <n v="5265.56"/>
    <n v="5.484958333333334"/>
    <n v="0.26118849206349209"/>
    <n v="5.2237698412698421"/>
    <m/>
    <m/>
    <n v="0"/>
  </r>
  <r>
    <s v="ZS240"/>
    <s v="Katetr močový cystometrický tiemann 10Ch délka katetru 40 cm 2 lumen vzdálenost mezi otvory 60 mm bal. á 10 ks MMT5501"/>
    <x v="0"/>
    <s v="Z 503_OSTAT"/>
    <s v="Ostatní - všeobecný materiál"/>
    <n v="21"/>
    <n v="303.58999999999997"/>
    <n v="311.94"/>
    <n v="50"/>
    <n v="15314.57"/>
    <n v="306.29140000000001"/>
    <n v="14.585304761904762"/>
    <n v="291.70609523809526"/>
    <m/>
    <m/>
    <n v="0"/>
  </r>
  <r>
    <s v="ZS241"/>
    <s v="Katetr močový cystometrický nelaton 9Ch délka katetru 40 cm 3 lumen vzdálenost mezi otvory 10/60 mm, bal. á 10 ks MMMT5891"/>
    <x v="0"/>
    <s v="Z 503_OSTAT"/>
    <s v="Ostatní - všeobecný materiál"/>
    <n v="21"/>
    <n v="335.22"/>
    <n v="345.7"/>
    <n v="50"/>
    <n v="17096.57"/>
    <n v="341.9314"/>
    <n v="16.28244761904762"/>
    <n v="325.64895238095238"/>
    <m/>
    <m/>
    <n v="0"/>
  </r>
  <r>
    <s v="ZS242"/>
    <s v="Špička pipetovací EPPENDORF Dualfilter T.I.P.S. SealMax, s filtrem, 20 – 300 µl, délka 55 mm, barevné označení -  oranžová, barva špičky čirá,PCR clean, sterilní, bal. á 960 ks (10 stojánků × 96 ks špiček) 0030077849 "/>
    <x v="35"/>
    <s v="Z 505_SKLO_LAB MAT"/>
    <s v="Laboratorní materiál"/>
    <n v="21"/>
    <n v="5.0599999999999996"/>
    <n v="5.0599999999999996"/>
    <n v="960"/>
    <n v="4860.8100000000004"/>
    <n v="5.0633437500000005"/>
    <n v="0.24111160714285718"/>
    <n v="4.8222321428571435"/>
    <m/>
    <m/>
    <n v="0"/>
  </r>
  <r>
    <s v="ZS243"/>
    <s v="Špička pipetovací EPPENDORF T.I.P.S. Standard, PP, bez filtru, 0,5 – 10 ml, délka 165 mm, označení - tyrkysová, špička čirá, nesterilní, bal. á 200 ks (2 × 100 ks) 0030000765"/>
    <x v="35"/>
    <s v="Z 505_SKLO_LAB MAT"/>
    <s v="Laboratorní materiál"/>
    <n v="21"/>
    <n v="7.58"/>
    <n v="7.58"/>
    <n v="200"/>
    <n v="1516.49"/>
    <n v="7.5824499999999997"/>
    <n v="0.36106904761904762"/>
    <n v="7.2213809523809518"/>
    <m/>
    <m/>
    <n v="0"/>
  </r>
  <r>
    <s v="ZS244"/>
    <s v="Krytí exufiber Ag+ 10 x 10 cm absorpční hydrovláknové antimikrobiální, bal. á 10 ks 603402 "/>
    <x v="29"/>
    <s v="Z 502_OBVAZ"/>
    <s v="hojení ran - obvazový materiál"/>
    <n v="12"/>
    <n v="140.53"/>
    <n v="151.77000000000001"/>
    <n v="770"/>
    <n v="113042.31"/>
    <n v="146.8081948051948"/>
    <n v="12.234016233766233"/>
    <n v="134.57417857142858"/>
    <n v="12"/>
    <n v="147.81300000000002"/>
    <n v="113816.01000000001"/>
  </r>
  <r>
    <s v="ZS245"/>
    <s v="Filtr antibakteriální k ventilátoru Twin stream CARL REINER, jednorázový, bal. á 100 ks CTFI-220-210"/>
    <x v="0"/>
    <s v="Z 503_OSTAT"/>
    <s v="Filtry"/>
    <n v="21"/>
    <n v="169.4"/>
    <n v="169.4"/>
    <n v="100"/>
    <n v="16940"/>
    <n v="169.4"/>
    <n v="8.0666666666666664"/>
    <n v="161.33333333333334"/>
    <m/>
    <m/>
    <n v="0"/>
  </r>
  <r>
    <s v="ZS249"/>
    <s v="Dlaha uzamykatelná tvaru T VA 2,0 hlava 3 otvory, dřík 7 otvorů, délka 50 mm 04.130.352"/>
    <x v="2"/>
    <s v="Z 506_NAHRAD_KOV"/>
    <s v="Umělé tělní náhrady - kovové"/>
    <n v="12"/>
    <n v="4817.3500000000004"/>
    <n v="4817.3500000000004"/>
    <n v="1"/>
    <n v="4817.3500000000004"/>
    <n v="4817.3500000000004"/>
    <n v="401.44583333333338"/>
    <n v="4415.9041666666672"/>
    <m/>
    <m/>
    <n v="0"/>
  </r>
  <r>
    <s v="ZS250"/>
    <s v="Šroub kortikální stardrive pr. 2,0, samořezný, délka 20mm TAN 401.370"/>
    <x v="2"/>
    <s v="Z 506_NAHRAD_KOV"/>
    <s v="Umělé tělní náhrady - kovové"/>
    <n v="12"/>
    <n v="356.5"/>
    <n v="523.25"/>
    <n v="4"/>
    <n v="1426"/>
    <n v="356.5"/>
    <n v="29.708333333333332"/>
    <n v="326.79166666666669"/>
    <m/>
    <m/>
    <n v="0"/>
  </r>
  <r>
    <s v="ZS251"/>
    <s v="Šroub zajišťovací VA, stardrive pr. 2,0 délka 16mm, TAN 04.130.316  "/>
    <x v="2"/>
    <s v="Z 506_NAHRAD_KOV"/>
    <s v="Umělé tělní náhrady - kovové"/>
    <n v="12"/>
    <n v="892.4"/>
    <n v="892.4"/>
    <n v="1"/>
    <n v="892.4"/>
    <n v="892.4"/>
    <n v="74.36666666666666"/>
    <n v="818.0333333333333"/>
    <m/>
    <m/>
    <n v="0"/>
  </r>
  <r>
    <s v="ZS253"/>
    <s v="Šroub zajišťovací VA, stardrive pr. 2,0 délka 20 mm, TAN 04.130.320"/>
    <x v="2"/>
    <s v="Z 506_NAHRAD_KOV"/>
    <s v="Umělé tělní náhrady - kovové"/>
    <n v="12"/>
    <n v="892.4"/>
    <n v="892.4"/>
    <n v="2"/>
    <n v="1784.8"/>
    <n v="892.4"/>
    <n v="74.36666666666666"/>
    <n v="818.0333333333333"/>
    <m/>
    <m/>
    <n v="0"/>
  </r>
  <r>
    <s v="ZS254"/>
    <s v="Uzávěr hliníkový Aluminium Caps sterilized, k Toxinometru MT 6500 WAKO, prům. 14,7 x 18 mm; bal. á 10 x 10 ks 995-04901"/>
    <x v="35"/>
    <s v="Z 505_SKLO_LAB MAT"/>
    <s v="Laboratorní materiál"/>
    <n v="21"/>
    <n v="39.909999999999997"/>
    <n v="39.92"/>
    <n v="300"/>
    <n v="11974.98"/>
    <n v="39.916599999999995"/>
    <n v="1.9007904761904759"/>
    <n v="38.015809523809523"/>
    <m/>
    <m/>
    <n v="0"/>
  </r>
  <r>
    <s v="ZS255"/>
    <s v="Špička pipetovací  BC Tip Wako EXT, bez filtru, 200 µl,  pro vyšetřování beta-D-glukanu, k přístroji Toxinometer MT – 6500, Glucan Free, sterilní, jednotlivě balené, bal. á 100 ks 995- 05001  "/>
    <x v="35"/>
    <s v="Z 505_SKLO_LAB MAT"/>
    <s v="Laboratorní materiál"/>
    <n v="21"/>
    <n v="28.8"/>
    <n v="28.8"/>
    <n v="700"/>
    <n v="20158.800000000003"/>
    <n v="28.798285714285718"/>
    <n v="1.3713469387755104"/>
    <n v="27.426938775510209"/>
    <n v="12"/>
    <n v="26.66"/>
    <n v="18662"/>
  </r>
  <r>
    <s v="ZS265"/>
    <s v="Špička pipetovací EPPENDORF Dualfilter T.I.P.S. SealMax,  0,1 – 10 µl, velikost S (malá), délka 34 mm, barevné označení -tmavě šedá, barva špičky čirá, PCR clean, sterilní, bal. á 960 ks (10 ks stojánků × 96 ks špiček) 0030077806"/>
    <x v="35"/>
    <s v="Z 505_SKLO_LAB MAT"/>
    <s v="Laboratorní materiál"/>
    <n v="21"/>
    <n v="5.3"/>
    <n v="5.3"/>
    <n v="5760"/>
    <n v="30550.799999999999"/>
    <n v="5.3039583333333331"/>
    <n v="0.25256944444444446"/>
    <n v="5.0513888888888889"/>
    <m/>
    <m/>
    <n v="0"/>
  </r>
  <r>
    <s v="ZS266"/>
    <s v="Krytí Granudacyn oplachový roztok 1000 ml  bal. á 6 ks 360102-01"/>
    <x v="29"/>
    <s v="Z 502_OBVAZ"/>
    <s v="hojení ran - obvazový materiál"/>
    <n v="12"/>
    <n v="548.91999999999996"/>
    <n v="592.82000000000005"/>
    <n v="360"/>
    <n v="207093.93000000002"/>
    <n v="575.26091666666673"/>
    <n v="47.938409722222225"/>
    <n v="527.32250694444451"/>
    <n v="12"/>
    <n v="577.35666666666668"/>
    <n v="207848.4"/>
  </r>
  <r>
    <s v="ZS268"/>
    <s v="Implantát zubní Astra Tech Dentsply OsseoSpeed EV pr. 4,8mm S, délka 6mm 26340"/>
    <x v="34"/>
    <s v="Z 509_ZUBOL"/>
    <s v="Zubolékařský materiál"/>
    <n v="12"/>
    <n v="7200"/>
    <n v="7864.85"/>
    <n v="9"/>
    <n v="68395.81"/>
    <n v="7599.5344444444445"/>
    <n v="633.294537037037"/>
    <n v="6966.2399074074074"/>
    <m/>
    <m/>
    <n v="0"/>
  </r>
  <r>
    <s v="ZS269"/>
    <s v="Implantát zubní Astra Tech Dentsply OsseoSpeed EV pr. 4,2mm S, délka 6mm 25231+26320"/>
    <x v="34"/>
    <s v="Z 509_ZUBOL"/>
    <s v="Zubolékařský materiál"/>
    <n v="12"/>
    <n v="7200"/>
    <n v="7465"/>
    <n v="4"/>
    <n v="29065.02"/>
    <n v="7266.2550000000001"/>
    <n v="605.52125000000001"/>
    <n v="6660.7337500000003"/>
    <n v="12"/>
    <n v="7659.67"/>
    <n v="30638.68"/>
  </r>
  <r>
    <s v="ZS270"/>
    <s v="Kontejner na moč Vacuette - NESMÍ do potr.pošty, PE, včetně odběrového adaptéru a víčka, víčko žluté, nádoba čirá,  matná plocha na popis, objem 100 ml, sterilní, jednorázový, bal. á 300 ks 724321"/>
    <x v="0"/>
    <s v="Z 503_OSTAT"/>
    <s v="Odběrové systémy"/>
    <n v="12"/>
    <n v="10.87"/>
    <n v="10.87"/>
    <n v="16100"/>
    <n v="174939.37999999998"/>
    <n v="10.865799999999998"/>
    <n v="0.9054833333333332"/>
    <n v="9.9603166666666656"/>
    <n v="12"/>
    <n v="10.057600000000001"/>
    <n v="161927.36000000002"/>
  </r>
  <r>
    <s v="ZS274"/>
    <s v="Okluder uzávěr ouška Lambre LAA včetně zavaděče, distál. prům. 34 mm, proximál. prům. 38 mm, zavaděč 10 F x 900 mm LT-LAA-3438"/>
    <x v="1"/>
    <s v="Z 515_NAHRAD_OST"/>
    <s v="Umělé tělní náhrady - ostatní"/>
    <n v="12"/>
    <n v="124982.01"/>
    <n v="124982.01"/>
    <n v="3"/>
    <n v="374946.02999999997"/>
    <n v="124982.01"/>
    <n v="10415.1675"/>
    <n v="114566.8425"/>
    <m/>
    <m/>
    <n v="0"/>
  </r>
  <r>
    <s v="ZS279"/>
    <s v="Popisovač na kůži sterilní, chirurgický DeRoyal, hrot standard, barva fialová, včetně pravítka 15 cm 26-001"/>
    <x v="0"/>
    <s v="Z 503_OSTAT"/>
    <s v="Ostatní - všeobecný materiál"/>
    <n v="12"/>
    <n v="32.67"/>
    <n v="32.67"/>
    <n v="930"/>
    <n v="30383.150000000005"/>
    <n v="32.670053763440869"/>
    <n v="2.7225044802867391"/>
    <n v="29.947549283154132"/>
    <n v="12"/>
    <n v="30.2408"/>
    <n v="28123.944"/>
  </r>
  <r>
    <s v="ZS281"/>
    <s v="Šití PDS Plus vi, síla vlákna 5-0, délka vlákna 70 cm, jehla JRB-1, VB, bal. á 36 ks PDP3030H"/>
    <x v="33"/>
    <s v="Z 529 SITI"/>
    <s v="Šití"/>
    <n v="12"/>
    <n v="159.63"/>
    <n v="159.63"/>
    <n v="1584"/>
    <n v="252848.19999999998"/>
    <n v="159.62638888888887"/>
    <n v="13.302199074074073"/>
    <n v="146.32418981481479"/>
    <m/>
    <m/>
    <n v="0"/>
  </r>
  <r>
    <s v="ZS282"/>
    <s v="Dlaha radiální distální úzká krátká levá DVRANSL"/>
    <x v="2"/>
    <s v="Z 506_NAHRAD_KOV"/>
    <s v="Umělé tělní náhrady - kovové"/>
    <n v="12"/>
    <n v="3960"/>
    <n v="3960"/>
    <n v="1"/>
    <n v="3960"/>
    <n v="3960"/>
    <n v="330"/>
    <n v="3630"/>
    <m/>
    <m/>
    <n v="0"/>
  </r>
  <r>
    <s v="ZS286"/>
    <s v="Šití prolene bl, PP, síla vlákna 5-0, délka vlákna 60 cm, jehla 2xCC-5, bal. á 12 ks W8803"/>
    <x v="33"/>
    <s v="Z 529 SITI"/>
    <s v="Šití"/>
    <n v="12"/>
    <n v="223"/>
    <n v="223"/>
    <n v="156"/>
    <n v="34788.649999999994"/>
    <n v="223.00416666666663"/>
    <n v="18.583680555555553"/>
    <n v="204.42048611111107"/>
    <m/>
    <m/>
    <n v="0"/>
  </r>
  <r>
    <s v="ZS287"/>
    <s v="Krytí hemostatické Surgicel Powder, 3g, bal. á 5 ks 3023SP"/>
    <x v="29"/>
    <s v="Z 502_OBVAZ"/>
    <s v="Hemostatikum"/>
    <n v="12"/>
    <n v="0.42"/>
    <n v="4166.45"/>
    <n v="25"/>
    <n v="83331.08"/>
    <n v="3333.2431999999999"/>
    <n v="277.77026666666666"/>
    <n v="3055.4729333333335"/>
    <m/>
    <m/>
    <n v="0"/>
  </r>
  <r>
    <s v="ZS288"/>
    <s v="Šití novosyn fialový 2/0 (3) bal. á 36 ks C0068051"/>
    <x v="33"/>
    <s v="Z 529 SITI"/>
    <s v="Šití"/>
    <n v="12"/>
    <n v="56.89"/>
    <n v="56.89"/>
    <n v="324"/>
    <n v="18432"/>
    <n v="56.888888888888886"/>
    <n v="4.7407407407407405"/>
    <n v="52.148148148148145"/>
    <m/>
    <m/>
    <n v="0"/>
  </r>
  <r>
    <s v="ZS291"/>
    <s v="Šití novosyn fialový, síla vlákna 2/0 (3), délka vlákna 90 cm, jehla HRC37SS (M) DDP, bal. á 36 ks C0068342"/>
    <x v="33"/>
    <s v="Z 529 SITI"/>
    <s v="Šití"/>
    <n v="12"/>
    <n v="102.13"/>
    <n v="102.13"/>
    <n v="108"/>
    <n v="11030.13"/>
    <n v="102.13083333333333"/>
    <n v="8.5109027777777779"/>
    <n v="93.619930555555555"/>
    <m/>
    <m/>
    <n v="0"/>
  </r>
  <r>
    <s v="ZS292"/>
    <s v="Šití V-LOC délka stehu 30 cm bal. á 12 ks VLOCL0615  "/>
    <x v="33"/>
    <s v="Z 529 SITI"/>
    <s v="Šití"/>
    <n v="12"/>
    <n v="631.35"/>
    <n v="631.35"/>
    <n v="48"/>
    <n v="30304.799999999999"/>
    <n v="631.35"/>
    <n v="52.612500000000004"/>
    <n v="578.73750000000007"/>
    <m/>
    <m/>
    <n v="0"/>
  </r>
  <r>
    <s v="ZS295"/>
    <s v="Fólie ochranná AquaGuard Glove®, ke sprchování horních končetin pacientů, určeno pro krytí PICC katétů , bal. á 3 ks rukavic  + 1 ks těsnící pásek Water-Seal Band 6700002"/>
    <x v="29"/>
    <s v="Z 502_OBVAZ"/>
    <s v="Obvazový materiál"/>
    <n v="12"/>
    <n v="100.49"/>
    <n v="106.49"/>
    <n v="66"/>
    <n v="6751.68"/>
    <n v="102.29818181818182"/>
    <n v="8.5248484848484853"/>
    <n v="93.773333333333326"/>
    <m/>
    <m/>
    <n v="0"/>
  </r>
  <r>
    <s v="ZS296"/>
    <s v="Fólie ochranná AquaGuard® Sheet, ke sprchování pacientů, určeno pro krytí centrálních žilních katétrů (IJ katetry, IV vstupy, porty, stomie),rozměr  22,9 x 22,9 cm, bal. á 7 ks 6702222"/>
    <x v="29"/>
    <s v="Z 502_OBVAZ"/>
    <s v="Obvazový materiál"/>
    <n v="12"/>
    <n v="48.69"/>
    <n v="69.11"/>
    <n v="49"/>
    <n v="2644.75"/>
    <n v="53.974489795918366"/>
    <n v="4.4978741496598635"/>
    <n v="49.476615646258502"/>
    <n v="12"/>
    <n v="59.26428571428572"/>
    <n v="2903.9500000000003"/>
  </r>
  <r>
    <s v="ZS297"/>
    <s v="Fólie ochranná AquaGuard® Sheet , ke sprchování pacientů,  určeno pro krytí chirurg. rány, velká krytí, stomie,  rozměr 25,4 x 30,5 cm, bal. á 7 ks 6702530"/>
    <x v="29"/>
    <s v="Z 502_OBVAZ"/>
    <s v="Obvazový materiál"/>
    <n v="12"/>
    <n v="52.37"/>
    <n v="74.349999999999994"/>
    <n v="42"/>
    <n v="2361.6899999999996"/>
    <n v="56.230714285714278"/>
    <n v="4.6858928571428562"/>
    <n v="51.544821428571424"/>
    <n v="12"/>
    <n v="63.76"/>
    <n v="2677.92"/>
  </r>
  <r>
    <s v="ZS298"/>
    <s v="Katetr CVC 3 lumen 8,5 Fr x 16 cm antimikrobiální úprava AGB bal. á 5 ks 8,5 Fr/16 cm CS-22853-E"/>
    <x v="6"/>
    <s v="Z 513_KATETR"/>
    <s v="Katetry pro dialýzu"/>
    <n v="12"/>
    <n v="1360.75"/>
    <n v="1415.18"/>
    <n v="210"/>
    <n v="295554.94000000006"/>
    <n v="1407.4044761904765"/>
    <n v="117.28370634920638"/>
    <n v="1290.1207698412702"/>
    <n v="12"/>
    <n v="1414.7059999999999"/>
    <n v="297088.25999999995"/>
  </r>
  <r>
    <s v="ZS303"/>
    <s v="Šroub kortikální VA compact hand 1,5, délka 10 mm 04.214.110"/>
    <x v="2"/>
    <s v="Z 506_NAHRAD_KOV"/>
    <s v="Umělé tělní náhrady - kovové"/>
    <n v="12"/>
    <n v="332.35"/>
    <n v="332.35"/>
    <n v="1"/>
    <n v="332.35"/>
    <n v="332.35"/>
    <n v="27.695833333333336"/>
    <n v="304.6541666666667"/>
    <n v="12"/>
    <n v="323.68"/>
    <n v="323.68"/>
  </r>
  <r>
    <s v="ZS304"/>
    <s v="Šroub kortikální VA compact hand 1,5,délka 11mm 04.214.111"/>
    <x v="2"/>
    <s v="Z 506_NAHRAD_KOV"/>
    <s v="Umělé tělní náhrady - kovové"/>
    <n v="12"/>
    <n v="332.35"/>
    <n v="332.35"/>
    <n v="3"/>
    <n v="997.05"/>
    <n v="332.34999999999997"/>
    <n v="27.695833333333329"/>
    <n v="304.65416666666664"/>
    <n v="12"/>
    <n v="323.68"/>
    <n v="971.04"/>
  </r>
  <r>
    <s v="ZS308"/>
    <s v="Nádoba na vzorky Sample cups, PS, objem 2 ml, bal. á 1000 ks 00005575100"/>
    <x v="0"/>
    <s v="Z 503_OSTAT"/>
    <s v="Nádoby"/>
    <n v="21"/>
    <n v="3.63"/>
    <n v="3.63"/>
    <n v="3000"/>
    <n v="10879.11"/>
    <n v="3.6263700000000001"/>
    <n v="0.17268428571428571"/>
    <n v="3.4536857142857142"/>
    <n v="21"/>
    <n v="3.6263700000000001"/>
    <n v="10879.11"/>
  </r>
  <r>
    <s v="ZS311"/>
    <s v="Filtr k ambuvakům Clear - Guard Midi, low volume, s LUER portem, bal. á 100 ks 1644000 "/>
    <x v="0"/>
    <s v="Z 503_OSTAT"/>
    <s v="Filtry"/>
    <n v="21"/>
    <n v="12.71"/>
    <n v="12.71"/>
    <n v="300"/>
    <n v="3811.5"/>
    <n v="12.705"/>
    <n v="0.60499999999999998"/>
    <n v="12.1"/>
    <m/>
    <m/>
    <n v="0"/>
  </r>
  <r>
    <s v="ZS320"/>
    <s v="Pouzdro na neurostimulátor vstřebatelné TYRX pro použití k neuromodulačním terapiím, vel.  7.4 cm x 8.5 cm, antibakteriální NMRM6133"/>
    <x v="0"/>
    <s v="Z 503_OSTAT"/>
    <s v="Ostatní - všeobecný materiál"/>
    <n v="12"/>
    <n v="37260"/>
    <n v="37260"/>
    <n v="2"/>
    <n v="74520"/>
    <n v="37260"/>
    <n v="3105"/>
    <n v="34155"/>
    <m/>
    <m/>
    <n v="0"/>
  </r>
  <r>
    <s v="ZS321"/>
    <s v="Zkumavka centrifugační TPP, 50 ml, PP, kónická s lemem, sterilní, PP, 9 500 g bal. á 320 ks 91051"/>
    <x v="35"/>
    <s v="Z 505_SKLO_LAB MAT"/>
    <s v="Laboratorní materiál"/>
    <n v="21"/>
    <n v="12.55"/>
    <n v="12.55"/>
    <n v="320"/>
    <n v="4017.2"/>
    <n v="12.553749999999999"/>
    <n v="0.59779761904761897"/>
    <n v="11.955952380952381"/>
    <m/>
    <m/>
    <n v="0"/>
  </r>
  <r>
    <s v="ZS329"/>
    <s v="Šití speciální páska Arthrex LabralTape UHMWPE, PE, pletená, bílá, šířka 1,5 mm, délka 91,4 cm, sterilní, bal. á 12 ks AR-7276"/>
    <x v="33"/>
    <s v="Z 529 SITI"/>
    <s v="Šití"/>
    <n v="12"/>
    <n v="2340.25"/>
    <n v="2340.25"/>
    <n v="12"/>
    <n v="28083"/>
    <n v="2340.25"/>
    <n v="195.02083333333334"/>
    <n v="2145.2291666666665"/>
    <m/>
    <m/>
    <n v="0"/>
  </r>
  <r>
    <s v="ZS334"/>
    <s v="Strip 8 - zkumavkový PCR EU, 0,2 ml, s připojeným vypouklým víčkem, kónické dno, Regular Profile, barva čirá, ultra clear, balení á 120 stripů C78201"/>
    <x v="35"/>
    <s v="Z 505_SKLO_LAB MAT"/>
    <s v="Laboratorní materiál"/>
    <n v="21"/>
    <n v="16.86"/>
    <n v="16.86"/>
    <n v="240"/>
    <n v="4046.24"/>
    <n v="16.859333333333332"/>
    <n v="0.80282539682539678"/>
    <n v="16.056507936507934"/>
    <m/>
    <m/>
    <n v="0"/>
  </r>
  <r>
    <s v="ZS335"/>
    <s v="Strip 8 - zkumavkový PCR EU, 0,2 ml, připojeným plochým optickým víčkem, kónické dno, Regular Profile, barva čirá, tenkostěnný, ultra clear, balení á 300 stripů K72910B"/>
    <x v="35"/>
    <s v="Z 505_SKLO_LAB MAT"/>
    <s v="Laboratorní materiál"/>
    <n v="21"/>
    <n v="13.97"/>
    <n v="13.97"/>
    <n v="300"/>
    <n v="4191.4399999999996"/>
    <n v="13.971466666666664"/>
    <n v="0.6653079365079364"/>
    <n v="13.306158730158728"/>
    <m/>
    <m/>
    <n v="0"/>
  </r>
  <r>
    <s v="ZS338"/>
    <s v="Klip polymerový GRENA se zoubky, velikost L, rozsah 5-13 mm, fialový, 20 zásobníků á 6 ks klipů 0301-10L"/>
    <x v="0"/>
    <s v="Z 503_OSTAT"/>
    <s v="Klipovače, klipy"/>
    <n v="12"/>
    <n v="74.75"/>
    <n v="74.75"/>
    <n v="720"/>
    <n v="53820"/>
    <n v="74.75"/>
    <n v="6.229166666666667"/>
    <n v="68.520833333333329"/>
    <m/>
    <m/>
    <n v="0"/>
  </r>
  <r>
    <s v="ZS340"/>
    <s v="Set rouškovací PICC STERISET PLUS, bal. á 10 ks 44001376"/>
    <x v="36"/>
    <s v="Z 554 KATETR PICC_MI"/>
    <s v="Katetry PICC + MIDLINE + náplasti+ set"/>
    <n v="21"/>
    <n v="467.85"/>
    <n v="467.85"/>
    <n v="20"/>
    <n v="9356.94"/>
    <n v="467.84700000000004"/>
    <n v="22.278428571428574"/>
    <n v="445.56857142857149"/>
    <m/>
    <m/>
    <n v="0"/>
  </r>
  <r>
    <s v="ZS344"/>
    <s v="Set instrumentační MIS Wright medical pro operaci nohy (2x elevator (páčidla), 1x rasp (rašple),1x blade handle (rukojeť na čepelku), sterilní 57S0MI06"/>
    <x v="0"/>
    <s v="Z 503_OSTAT"/>
    <s v="Nástroje chirurgické do 1 roku"/>
    <n v="21"/>
    <n v="8228"/>
    <n v="8228"/>
    <n v="1"/>
    <n v="8228"/>
    <n v="8228"/>
    <n v="391.8095238095238"/>
    <n v="7836.1904761904761"/>
    <m/>
    <m/>
    <n v="0"/>
  </r>
  <r>
    <s v="ZS348"/>
    <s v="Materiál glazovací pro keramiku IPS Ivocolor Glaze Paste, bal. á 9 g 9034068"/>
    <x v="34"/>
    <s v="Z 509_ZUBOL"/>
    <s v="Zubolékařský materiál"/>
    <n v="21"/>
    <n v="3430"/>
    <n v="3430"/>
    <n v="3"/>
    <n v="10290"/>
    <n v="3430"/>
    <n v="163.33333333333334"/>
    <n v="3266.6666666666665"/>
    <m/>
    <m/>
    <n v="0"/>
  </r>
  <r>
    <s v="ZS361"/>
    <s v="Kanyla odsávací FUKUSHIMA fujita celková délka 180 mm, pracovní délka 115 mm, vnější průměr 2,30 mm, zúžená, slza, střední, 7FR GF395R"/>
    <x v="0"/>
    <s v="Z 503_OSTAT"/>
    <s v="Nástroje chirurgické do 1 roku"/>
    <n v="21"/>
    <n v="3156.14"/>
    <n v="3156.14"/>
    <n v="3"/>
    <n v="9468.42"/>
    <n v="3156.14"/>
    <n v="150.29238095238094"/>
    <n v="3005.847619047619"/>
    <m/>
    <m/>
    <n v="0"/>
  </r>
  <r>
    <s v="ZS363"/>
    <s v="Vysílač DEXCOM G6, pro přijímač G6/T:SLIM X2, APP, doba užití 3 měsíce STT-GS-003"/>
    <x v="0"/>
    <s v="Z 503_OSTAT"/>
    <s v="Senzory, čidla "/>
    <n v="12"/>
    <n v="1310"/>
    <n v="1310"/>
    <n v="8"/>
    <n v="10480"/>
    <n v="1310"/>
    <n v="109.16666666666667"/>
    <n v="1200.8333333333333"/>
    <n v="12"/>
    <n v="1275.8266666666666"/>
    <n v="10206.613333333333"/>
  </r>
  <r>
    <s v="ZS364"/>
    <s v="Senzor pro kontinuální monitoraci glykémie DEXCOM G6, 10-ti denní, bal. á 3 ks STS-GS-003"/>
    <x v="0"/>
    <s v="Z 503_OSTAT"/>
    <s v="Senzory, čidla "/>
    <n v="12"/>
    <n v="1505"/>
    <n v="1520"/>
    <n v="68"/>
    <n v="102385.34000000001"/>
    <n v="1505.6667647058825"/>
    <n v="125.47223039215687"/>
    <n v="1380.1945343137256"/>
    <n v="12"/>
    <n v="1465.7433333333331"/>
    <n v="99670.546666666647"/>
  </r>
  <r>
    <s v="ZS639"/>
    <s v="Implantát mandibulární šroub MatrixMANDIBLE LOCK  MatrixMandible Ø 2,4 mm samořezný délka 16 mm, slitina titanu (TAN) 04.503.446.01C"/>
    <x v="34"/>
    <s v="Z 509_ZUBOL"/>
    <s v="Zubolékařský materiál"/>
    <n v="12"/>
    <n v="467.75"/>
    <n v="467.75"/>
    <n v="5"/>
    <n v="2338.75"/>
    <n v="467.75"/>
    <n v="38.979166666666664"/>
    <n v="428.77083333333331"/>
    <m/>
    <m/>
    <n v="0"/>
  </r>
  <r>
    <s v="ZS640"/>
    <s v="Šití PGA-RESORBA, pletené, potahované, syntetické, vstřebatelné vlákno, jehla HRTX 50, barva fialová, síla vlákna 4, 1, délka 90 cm, bal. á 24 ks PAN10617"/>
    <x v="33"/>
    <s v="Z 529 SITI"/>
    <s v="Šití"/>
    <n v="12"/>
    <n v="127.94"/>
    <n v="127.94"/>
    <n v="72"/>
    <n v="9211.5"/>
    <n v="127.9375"/>
    <n v="10.661458333333334"/>
    <n v="117.27604166666667"/>
    <n v="12"/>
    <n v="124.60000000000001"/>
    <n v="8971.2000000000007"/>
  </r>
  <r>
    <s v="ZS642"/>
    <s v="Folie kolagenová RESORBA Genta-Foill, 2,5 x 5 cm, s Gentamicinem GF255"/>
    <x v="33"/>
    <s v="Z 529 SITI"/>
    <s v="Šití"/>
    <n v="12"/>
    <n v="3795"/>
    <n v="3795"/>
    <n v="2"/>
    <n v="7590"/>
    <n v="3795"/>
    <n v="316.25"/>
    <n v="3478.75"/>
    <m/>
    <m/>
    <n v="0"/>
  </r>
  <r>
    <s v="ZS644"/>
    <s v="Šroub kompresní DartFire 3,0 mm x 18 mm D2N300-18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S647"/>
    <s v="Dlaha metakarpální a falangeální mini LCP polyaxiální úhlově stabilní, uzamykatelná VA 2.0,12 otv. rovná, tl. 1,3 mm, d. 71 mm, titan 04.130.351"/>
    <x v="2"/>
    <s v="Z 506_NAHRAD_KOV"/>
    <s v="Umělé tělní náhrady - kovové"/>
    <n v="12"/>
    <n v="4817.3500000000004"/>
    <n v="4817.3500000000004"/>
    <n v="1"/>
    <n v="4817.3500000000004"/>
    <n v="4817.3500000000004"/>
    <n v="401.44583333333338"/>
    <n v="4415.9041666666672"/>
    <m/>
    <m/>
    <n v="0"/>
  </r>
  <r>
    <s v="ZS650"/>
    <s v="Šroub zajišťovací Stardrive průměr 1,5 mm, délka 10,0 mm samořezný 04.130.210"/>
    <x v="2"/>
    <s v="Z 506_NAHRAD_KOV"/>
    <s v="Umělé tělní náhrady - kovové"/>
    <n v="12"/>
    <n v="813.05"/>
    <n v="813.05"/>
    <n v="1"/>
    <n v="813.05"/>
    <n v="813.05"/>
    <n v="67.754166666666663"/>
    <n v="745.29583333333335"/>
    <m/>
    <m/>
    <n v="0"/>
  </r>
  <r>
    <s v="ZS651"/>
    <s v="Šroub zajišťovací Stardrive průměr 2,0 mm, délka 12,0 mm samořezný 04.130.312"/>
    <x v="2"/>
    <s v="Z 506_NAHRAD_KOV"/>
    <s v="Umělé tělní náhrady - kovové"/>
    <n v="12"/>
    <n v="1090.2"/>
    <n v="1090.2"/>
    <n v="1"/>
    <n v="892.40000000000009"/>
    <n v="892.40000000000009"/>
    <n v="74.366666666666674"/>
    <n v="818.03333333333342"/>
    <m/>
    <m/>
    <n v="0"/>
  </r>
  <r>
    <s v="ZS655"/>
    <s v="Šroub kortikální Stardrive pr. 1,5 mm, samořezný, délka 16 mm, slitina 04.214.116"/>
    <x v="2"/>
    <s v="Z 506_NAHRAD_KOV"/>
    <s v="Umělé tělní náhrady - kovové"/>
    <n v="12"/>
    <n v="332.35"/>
    <n v="332.35"/>
    <n v="1"/>
    <n v="332.35"/>
    <n v="332.35"/>
    <n v="27.695833333333336"/>
    <n v="304.6541666666667"/>
    <m/>
    <m/>
    <n v="0"/>
  </r>
  <r>
    <s v="ZS657"/>
    <s v="Šroub zajišťovací Stardrive průměr 1,5 mm, délka 11,0 mm samořezný 04.130.211"/>
    <x v="2"/>
    <s v="Z 506_NAHRAD_KOV"/>
    <s v="Umělé tělní náhrady - kovové"/>
    <n v="12"/>
    <n v="813.05"/>
    <n v="813.05"/>
    <n v="1"/>
    <n v="813.05"/>
    <n v="813.05"/>
    <n v="67.754166666666663"/>
    <n v="745.29583333333335"/>
    <m/>
    <m/>
    <n v="0"/>
  </r>
  <r>
    <s v="ZS662"/>
    <s v="Okluder uzávěr ouška Lambre LAA včetně zavaděče, distál. prům. 24 mm, proximál. prům. 30 mm, zavaděč 10 F x 900 mm LT-LAA-2430"/>
    <x v="1"/>
    <s v="Z 515_NAHRAD_OST"/>
    <s v="Umělé tělní náhrady - ostatní"/>
    <n v="12"/>
    <n v="124982.01"/>
    <n v="124982.01"/>
    <n v="2"/>
    <n v="249964.02"/>
    <n v="124982.01"/>
    <n v="10415.1675"/>
    <n v="114566.8425"/>
    <m/>
    <m/>
    <n v="0"/>
  </r>
  <r>
    <s v="ZS663"/>
    <s v="Okluder uzávěr ouška Lambre LAA včetně zavaděče, distál. prům. 32 mm, proximál. prům. 36 mm, zavaděč 10 F x 900 mm LT-LAA-3236"/>
    <x v="1"/>
    <s v="Z 515_NAHRAD_OST"/>
    <s v="Umělé tělní náhrady - ostatní"/>
    <n v="12"/>
    <n v="124982.01"/>
    <n v="124982.01"/>
    <n v="1"/>
    <n v="124982.01"/>
    <n v="124982.01"/>
    <n v="10415.1675"/>
    <n v="114566.8425"/>
    <m/>
    <m/>
    <n v="0"/>
  </r>
  <r>
    <s v="ZS669"/>
    <s v="Dlaha LCP kyčelní pediatrická 5,0 110°, šířka 23 mm délka 90 mm, ocel 02.108.321"/>
    <x v="2"/>
    <s v="Z 506_NAHRAD_KOV"/>
    <s v="Umělé tělní náhrady - kovové"/>
    <n v="12"/>
    <n v="6905.75"/>
    <n v="6905.75"/>
    <n v="2"/>
    <n v="13811.5"/>
    <n v="6905.75"/>
    <n v="575.47916666666663"/>
    <n v="6330.270833333333"/>
    <m/>
    <m/>
    <n v="0"/>
  </r>
  <r>
    <s v="ZS678"/>
    <s v="Čepel spirální pro Expert hřeb femorální, retrográdní, délka 90mm, slitina titanu zlatý 04.013.050"/>
    <x v="2"/>
    <s v="Z 506_NAHRAD_KOV"/>
    <s v="Umělé tělní náhrady - kovové"/>
    <n v="12"/>
    <n v="3989.35"/>
    <n v="3989.35"/>
    <n v="1"/>
    <n v="3989.35"/>
    <n v="3989.35"/>
    <n v="332.44583333333333"/>
    <n v="3656.9041666666667"/>
    <n v="12"/>
    <n v="3885.28"/>
    <n v="3885.28"/>
  </r>
  <r>
    <s v="ZS680"/>
    <s v="Papír filtrační kruhový Whatman Grade 1, pro systém Idylla, prům. 10 mm, bal. á 500 ks 512-0573"/>
    <x v="0"/>
    <s v="Z 503_OSTAT"/>
    <s v="Ostatní - všeobecný materiál"/>
    <n v="21"/>
    <n v="2.15"/>
    <n v="2.15"/>
    <n v="500"/>
    <n v="1073.75"/>
    <n v="2.1475"/>
    <n v="0.10226190476190476"/>
    <n v="2.0452380952380951"/>
    <m/>
    <m/>
    <n v="0"/>
  </r>
  <r>
    <s v="ZS681"/>
    <s v="Katetr CVC 1 lumen 4 Fr x 55 cm,  PICC Maxflo Expert ,  možnost vysokotlakého CT,  ext. prům, 1,35 mm, max. průtok 5 ml/s, max. tlak  325psi (22.4 bar), s antibakteriální úpravou, bal. á 10 ks 8394.14 (+ kabel za 1 Kč 2+8 za 300Kč)"/>
    <x v="36"/>
    <s v="Z 554 KATETR PICC_MI"/>
    <s v="Katetry PICC + MIDLINE + náplasti+ set"/>
    <n v="12"/>
    <n v="3519"/>
    <n v="3519"/>
    <n v="20"/>
    <n v="70380"/>
    <n v="3519"/>
    <n v="293.25"/>
    <n v="3225.75"/>
    <m/>
    <m/>
    <n v="0"/>
  </r>
  <r>
    <s v="ZS682"/>
    <s v="Katetr CVC 1 lumen 3 Fr x 19 cm PICC SELDIPUR SMARTMIDLINE, délka vodícího drátu 26 cm, max. průtok 1.5 ml/s (Viscosity 11.8 cP), bal. á 20 ks 128.1310"/>
    <x v="36"/>
    <s v="Z 554 KATETR PICC_MI"/>
    <s v="Katetry PICC + MIDLINE + náplasti+ set"/>
    <n v="21"/>
    <n v="1219.68"/>
    <n v="1800"/>
    <n v="60"/>
    <n v="84787.12"/>
    <n v="1413.1186666666665"/>
    <n v="67.291365079365079"/>
    <n v="1345.8273015873015"/>
    <m/>
    <m/>
    <n v="0"/>
  </r>
  <r>
    <s v="ZS683"/>
    <s v="Set výživového knoflíku Halyard MIC-KEY G tube Ext Sets ENFIT vnějš. prům. 20 Fr hloubka 20 mm 8140-20-2.0"/>
    <x v="0"/>
    <s v="Z 503_OSTAT"/>
    <s v="Ostatní - všeobecný materiál"/>
    <n v="12"/>
    <n v="4185.3900000000003"/>
    <n v="4185.3900000000003"/>
    <n v="3"/>
    <n v="12556.170000000002"/>
    <n v="4185.3900000000003"/>
    <n v="348.78250000000003"/>
    <n v="3836.6075000000001"/>
    <n v="12"/>
    <n v="4184.32"/>
    <n v="12552.96"/>
  </r>
  <r>
    <s v="ZS684"/>
    <s v="Set výživového knoflíku Halyard MIC-KEY G tube Ext Sets ENFIT vnějš. prům. 16 Fr hloubka 30 mm 8140-16-3.0"/>
    <x v="0"/>
    <s v="Z 503_OSTAT"/>
    <s v="Ostatní - všeobecný materiál"/>
    <n v="21"/>
    <n v="4185.3900000000003"/>
    <n v="4185.3900000000003"/>
    <n v="2"/>
    <n v="8370.7800000000007"/>
    <n v="4185.3900000000003"/>
    <n v="199.30428571428573"/>
    <n v="3986.0857142857144"/>
    <m/>
    <m/>
    <n v="0"/>
  </r>
  <r>
    <s v="ZS685"/>
    <s v="Dlaha uzamykatelná VA 1,5 kondylární, hlava 2 otvory, dřík 6 otvorů, délka 36 mm, titan 04.130.255"/>
    <x v="2"/>
    <s v="Z 506_NAHRAD_KOV"/>
    <s v="Umělé tělní náhrady - kovové"/>
    <n v="12"/>
    <n v="4697.75"/>
    <n v="4697.75"/>
    <n v="1"/>
    <n v="4697.75"/>
    <n v="4697.75"/>
    <n v="391.47916666666669"/>
    <n v="4306.270833333333"/>
    <m/>
    <m/>
    <n v="0"/>
  </r>
  <r>
    <s v="ZS686"/>
    <s v="Šroub kortikální Stardrive pr. 1,5 mm, samořezný, délka 12 mm, slitina titan 04.214.112  "/>
    <x v="2"/>
    <s v="Z 506_NAHRAD_KOV"/>
    <s v="Umělé tělní náhrady - kovové"/>
    <n v="12"/>
    <n v="332.35"/>
    <n v="332.35"/>
    <n v="1"/>
    <n v="332.35"/>
    <n v="332.35"/>
    <n v="27.695833333333336"/>
    <n v="304.6541666666667"/>
    <n v="12"/>
    <n v="323.68"/>
    <n v="323.68"/>
  </r>
  <r>
    <s v="ZS687"/>
    <s v="Šroub zajišťovací Stardrive průměr 1,5 mm, délka 12,0 mm samořezný 04.130.212"/>
    <x v="2"/>
    <s v="Z 506_NAHRAD_KOV"/>
    <s v="Umělé tělní náhrady - kovové"/>
    <n v="12"/>
    <n v="813.05"/>
    <n v="813.05"/>
    <n v="1"/>
    <n v="813.05"/>
    <n v="813.05"/>
    <n v="67.754166666666663"/>
    <n v="745.29583333333335"/>
    <m/>
    <m/>
    <n v="0"/>
  </r>
  <r>
    <s v="ZS690"/>
    <s v="Aero Chamber Plus Flow-Vu inhalační nástavec 10151958050"/>
    <x v="0"/>
    <s v="Z 503_OSTAT"/>
    <s v="Ostatní - všeobecný materiál"/>
    <n v="12"/>
    <n v="499.91"/>
    <n v="499.91"/>
    <n v="1"/>
    <n v="499.91"/>
    <n v="499.91"/>
    <n v="41.659166666666671"/>
    <n v="458.25083333333333"/>
    <m/>
    <m/>
    <n v="0"/>
  </r>
  <r>
    <s v="ZS691"/>
    <s v="Podpěra předloktí k operačnímu stolu TRIMANO 3D a TRIMANO FORTIS, sterilní kryt, jednorázová, bal. á 6 ks AR-1644"/>
    <x v="0"/>
    <s v="Z 503_OSTAT"/>
    <s v="Ostatní - všeobecný materiál"/>
    <n v="21"/>
    <n v="2772.92"/>
    <n v="2772.92"/>
    <n v="42"/>
    <n v="116462.65000000001"/>
    <n v="2772.9202380952383"/>
    <n v="132.04382086167803"/>
    <n v="2640.8764172335605"/>
    <m/>
    <m/>
    <n v="0"/>
  </r>
  <r>
    <s v="ZS692"/>
    <s v="Systém bioptický BIP-HistoCore 18G/100mm, jednorázový plně automatický nebo poloautomatický, bal. á 5 ks HC18100T"/>
    <x v="0"/>
    <s v="Z 503_OSTAT"/>
    <s v="Ostatní - všeobecný materiál"/>
    <n v="12"/>
    <n v="1622.01"/>
    <n v="1622.01"/>
    <n v="65"/>
    <n v="105430.37"/>
    <n v="1622.0056923076922"/>
    <n v="135.16714102564103"/>
    <n v="1486.8385512820512"/>
    <n v="12"/>
    <n v="1501.3600000000001"/>
    <n v="97588.400000000009"/>
  </r>
  <r>
    <s v="ZS704"/>
    <s v="Zásobník k infuzní pumpě CADD Legacy 100 ml bal. 12 ks 21-7002-24"/>
    <x v="0"/>
    <s v="Z 503_OSTAT"/>
    <s v="Ostatní - všeobecný materiál"/>
    <n v="12"/>
    <n v="176.53"/>
    <n v="194.7"/>
    <n v="264"/>
    <n v="48128.880000000005"/>
    <n v="182.30636363636364"/>
    <n v="15.192196969696971"/>
    <n v="167.11416666666668"/>
    <m/>
    <m/>
    <n v="0"/>
  </r>
  <r>
    <s v="ZS722"/>
    <s v="Jehelec mathieu 215 mm TC GOLD T-24-060510"/>
    <x v="0"/>
    <s v="Z 503_OSTAT"/>
    <s v="Nástroje chirurgické do 1 roku"/>
    <n v="21"/>
    <n v="1682.63"/>
    <n v="1682.63"/>
    <n v="25"/>
    <n v="42065.649999999994"/>
    <n v="1682.6259999999997"/>
    <n v="80.125047619047606"/>
    <n v="1602.5009523809522"/>
    <n v="21"/>
    <n v="1682.625"/>
    <n v="42065.625"/>
  </r>
  <r>
    <s v="ZS744"/>
    <s v="Lžička ostrá trepanační - chirurgická kyreta Willinger fig. 3 - délka 17,5 cm, šířka 4 mm var. 2 21-328"/>
    <x v="0"/>
    <s v="Z 503_OSTAT"/>
    <s v="Nástroje chirurgické do 1 roku"/>
    <n v="21"/>
    <n v="604.88"/>
    <n v="604.88"/>
    <n v="10"/>
    <n v="6048.79"/>
    <n v="604.87900000000002"/>
    <n v="28.803761904761906"/>
    <n v="576.07523809523809"/>
    <m/>
    <m/>
    <n v="0"/>
  </r>
  <r>
    <s v="ZS749"/>
    <s v="Konektor Y -  1/2-3/8-3/8, bal. á 25 ks FLSKY05440   "/>
    <x v="0"/>
    <s v="Z 503_OSTAT"/>
    <s v="Ostatní - všeobecný materiál"/>
    <n v="21"/>
    <n v="153.66999999999999"/>
    <n v="153.66999999999999"/>
    <n v="75"/>
    <n v="11525.25"/>
    <n v="153.66999999999999"/>
    <n v="7.317619047619047"/>
    <n v="146.35238095238094"/>
    <m/>
    <m/>
    <n v="0"/>
  </r>
  <r>
    <s v="ZS750"/>
    <s v="Konektor Y - 3/8-3/8-3/8, bal. á 25 ks FLSKY04440"/>
    <x v="0"/>
    <s v="Z 503_OSTAT"/>
    <s v="Ostatní - všeobecný materiál"/>
    <n v="21"/>
    <n v="153.66999999999999"/>
    <n v="153.66999999999999"/>
    <n v="50"/>
    <n v="7683.5"/>
    <n v="153.66999999999999"/>
    <n v="7.317619047619047"/>
    <n v="146.35238095238094"/>
    <m/>
    <m/>
    <n v="0"/>
  </r>
  <r>
    <s v="ZS751"/>
    <s v="Konektor rovný 3/8-3/8 s Luerem, bal. á 50 ks FLSKG14400"/>
    <x v="0"/>
    <s v="Z 503_OSTAT"/>
    <s v="Ostatní - všeobecný materiál"/>
    <n v="21"/>
    <n v="133.1"/>
    <n v="133.1"/>
    <n v="100"/>
    <n v="13310"/>
    <n v="133.1"/>
    <n v="6.3380952380952378"/>
    <n v="126.76190476190476"/>
    <m/>
    <m/>
    <n v="0"/>
  </r>
  <r>
    <s v="ZS753"/>
    <s v="Konektor rovný 1/4-1/4 s Luerem, bal. á 50 ks FLSKG13300"/>
    <x v="0"/>
    <s v="Z 503_OSTAT"/>
    <s v="Ostatní - všeobecný materiál"/>
    <n v="21"/>
    <n v="133.1"/>
    <n v="133.1"/>
    <n v="50"/>
    <n v="6655"/>
    <n v="133.1"/>
    <n v="6.3380952380952378"/>
    <n v="126.76190476190476"/>
    <m/>
    <m/>
    <n v="0"/>
  </r>
  <r>
    <s v="ZS784"/>
    <s v="Kleště na drát - délka 17 cm, s plochou špičkou 21-984"/>
    <x v="0"/>
    <s v="Z 503_OSTAT"/>
    <s v="Nástroje chirurgické do 1 roku"/>
    <n v="21"/>
    <n v="1710.57"/>
    <n v="1710.57"/>
    <n v="2"/>
    <n v="3421.14"/>
    <n v="1710.57"/>
    <n v="81.455714285714279"/>
    <n v="1629.1142857142856"/>
    <m/>
    <m/>
    <n v="0"/>
  </r>
  <r>
    <s v="ZS791"/>
    <s v="Rukavice vyšetřovací nitril nesterilní bez pudru MED-COMFORT CHEMO prodloužené 300 mm modré vel. L bal. 100 ks 01191-L "/>
    <x v="32"/>
    <s v="Z 532 RUK"/>
    <s v="Rukavice nesterilní"/>
    <n v="21"/>
    <n v="1.28"/>
    <n v="2.42"/>
    <n v="149000"/>
    <n v="237203.73"/>
    <n v="1.5919713422818793"/>
    <n v="7.5808159156279961E-2"/>
    <n v="1.5161631831255993"/>
    <m/>
    <m/>
    <n v="0"/>
  </r>
  <r>
    <s v="ZS792"/>
    <s v="Rukavice vyšetřovací nitril nesterilní bez pudru MED-COMFORT CHEMO prodloužené 300 mm modré vel. M bal. 100 ks 01191-M "/>
    <x v="32"/>
    <s v="Z 532 RUK"/>
    <s v="Rukavice nesterilní"/>
    <n v="21"/>
    <n v="1.27"/>
    <n v="2.42"/>
    <n v="384200"/>
    <n v="586408.34999999986"/>
    <n v="1.5263101249349293"/>
    <n v="7.2681434520710922E-2"/>
    <n v="1.4536286904142184"/>
    <n v="12"/>
    <n v="1.1759999999999999"/>
    <n v="451819.19999999995"/>
  </r>
  <r>
    <s v="ZS793"/>
    <s v="Rukavice vyšetřovací nitril nesterilní bez pudru MED-COMFORT CHEMO prodloužené 300 mm modré vel. S bal. 100 ks 01191-S"/>
    <x v="32"/>
    <s v="Z 532 RUK"/>
    <s v="Rukavice nesterilní"/>
    <n v="21"/>
    <n v="1.27"/>
    <n v="2.42"/>
    <n v="110900"/>
    <n v="182362.75"/>
    <n v="1.6443890892696122"/>
    <n v="7.8304242346172018E-2"/>
    <n v="1.5660848469234403"/>
    <n v="12"/>
    <n v="1.1759999999999999"/>
    <n v="130418.4"/>
  </r>
  <r>
    <s v="ZS794"/>
    <s v="Rukavice vyšetřovací nitril nesterilní bez pudru MED-COMFORT CHEMO prodloužené 300 mm modré vel. XL bal. 100 ks 01191-XL "/>
    <x v="32"/>
    <s v="Z 532 RUK"/>
    <s v="Rukavice nesterilní"/>
    <n v="21"/>
    <n v="1.64"/>
    <n v="2.65"/>
    <n v="23200"/>
    <n v="45954.9"/>
    <n v="1.980814655172414"/>
    <n v="9.4324507389162565E-2"/>
    <n v="1.8864901477832514"/>
    <m/>
    <m/>
    <n v="0"/>
  </r>
  <r>
    <s v="ZS801"/>
    <s v="Šití FiberWire nevstřebatelné vlákno síla 2, obsahuje 1x modré a 1x bílé vlákno, bal á 12 ks AR-7201"/>
    <x v="33"/>
    <s v="Z 529 SITI"/>
    <s v="Šití"/>
    <n v="12"/>
    <n v="747.5"/>
    <n v="747.5"/>
    <n v="132"/>
    <n v="98670"/>
    <n v="747.5"/>
    <n v="62.291666666666664"/>
    <n v="685.20833333333337"/>
    <n v="12"/>
    <n v="728"/>
    <n v="96096"/>
  </r>
  <r>
    <s v="ZS808"/>
    <s v="Spirální čepel pro Expetr hřeb femorální retrográdní, délka 85 mm 04.013.049 "/>
    <x v="2"/>
    <s v="Z 506_NAHRAD_KOV"/>
    <s v="Umělé tělní náhrady - kovové"/>
    <n v="12"/>
    <n v="3989.35"/>
    <n v="3989.35"/>
    <n v="1"/>
    <n v="3989.35"/>
    <n v="3989.35"/>
    <n v="332.44583333333333"/>
    <n v="3656.9041666666667"/>
    <m/>
    <m/>
    <n v="0"/>
  </r>
  <r>
    <s v="ZS815"/>
    <s v="Guma leštící Becht pro opracování kompozitů, špička silikonová, 5 000-10 000 ot./min, síla 15,0 mm BT240.0"/>
    <x v="34"/>
    <s v="Z 509_ZUBOL"/>
    <s v="Zubolékařský materiál"/>
    <n v="21"/>
    <n v="30.3"/>
    <n v="30.3"/>
    <n v="20"/>
    <n v="605.97"/>
    <n v="30.298500000000001"/>
    <n v="1.4427857142857143"/>
    <n v="28.855714285714285"/>
    <m/>
    <m/>
    <n v="0"/>
  </r>
  <r>
    <s v="ZS817"/>
    <s v="Pouzdro na K- dráty pr. 1.0 mm resterilizovatelné 308.203"/>
    <x v="0"/>
    <s v="Z 503_OSTAT"/>
    <s v="Ostatní - všeobecný materiál"/>
    <n v="21"/>
    <n v="1142.24"/>
    <n v="1142.24"/>
    <n v="5"/>
    <n v="5711.2"/>
    <n v="1142.24"/>
    <n v="54.392380952380954"/>
    <n v="1087.847619047619"/>
    <n v="21"/>
    <n v="2783"/>
    <n v="13915"/>
  </r>
  <r>
    <s v="ZS819"/>
    <s v="Filtr předseparační, 70 μm, purple, kompatibilní se zkumavkami  15 a 5 ml, sterilní,  bal. á 50 ks 130-095-823"/>
    <x v="0"/>
    <s v="Z 503_OSTAT"/>
    <s v="Ostatní - všeobecný materiál"/>
    <n v="0"/>
    <n v="116.77"/>
    <n v="117.42"/>
    <n v="500"/>
    <n v="58676.53"/>
    <n v="117.35306"/>
    <m/>
    <m/>
    <m/>
    <m/>
    <n v="0"/>
  </r>
  <r>
    <s v="ZS820"/>
    <s v="Elektroda neutrální NESSY Omega ke koagulaci Erbe VIO3 (VIO, ICC,ACC), 85 cm²,  jednorázová, bal. á 50 ks 20193-082"/>
    <x v="0"/>
    <s v="Z 503_OSTAT"/>
    <s v="Elektrody"/>
    <n v="21"/>
    <n v="48.27"/>
    <n v="52.47"/>
    <n v="7900"/>
    <n v="383435.94000000006"/>
    <n v="48.536194936708867"/>
    <n v="2.3112473779385176"/>
    <n v="46.224947558770353"/>
    <m/>
    <m/>
    <n v="0"/>
  </r>
  <r>
    <s v="ZS823"/>
    <s v="Kabel EKG kompatibilní s navigací C3wave, bal. á 10 ks F7835J35S"/>
    <x v="0"/>
    <s v="Z 503_OSTAT"/>
    <s v="Kabely propojovací"/>
    <n v="21"/>
    <n v="350.9"/>
    <n v="350.9"/>
    <n v="110"/>
    <n v="38599"/>
    <n v="350.9"/>
    <n v="16.709523809523809"/>
    <n v="334.19047619047615"/>
    <m/>
    <m/>
    <n v="0"/>
  </r>
  <r>
    <s v="ZS824"/>
    <s v="Nádoba na histologický materiál šroubovací, objem 500 ml, bal. á 132 ks 28700"/>
    <x v="0"/>
    <s v="Z 503_OSTAT"/>
    <s v="Nádoby"/>
    <n v="21"/>
    <n v="21.78"/>
    <n v="21.78"/>
    <n v="660"/>
    <n v="14374.8"/>
    <n v="21.779999999999998"/>
    <n v="1.0371428571428569"/>
    <n v="20.74285714285714"/>
    <m/>
    <m/>
    <n v="0"/>
  </r>
  <r>
    <s v="ZS825"/>
    <s v="Nádoba na histologický materiál šroubovací, objem 1000 ml, bal. á 64 ks 28800"/>
    <x v="0"/>
    <s v="Z 503_OSTAT"/>
    <s v="Nádoby"/>
    <n v="21"/>
    <n v="33.880000000000003"/>
    <n v="33.880000000000003"/>
    <n v="128"/>
    <n v="4336.6400000000003"/>
    <n v="33.880000000000003"/>
    <n v="1.6133333333333335"/>
    <n v="32.266666666666666"/>
    <m/>
    <m/>
    <n v="0"/>
  </r>
  <r>
    <s v="ZS831"/>
    <s v="Pinzeta atraumatická - ADSON DUROGRIP TC, rovná, 120 mm BD151R "/>
    <x v="0"/>
    <s v="Z 503_OSTAT"/>
    <s v="Nástroje chirurgické do 1 roku"/>
    <n v="21"/>
    <n v="2718.55"/>
    <n v="2718.55"/>
    <n v="2"/>
    <n v="5437.1"/>
    <n v="2718.55"/>
    <n v="129.45476190476191"/>
    <n v="2589.0952380952381"/>
    <m/>
    <m/>
    <n v="0"/>
  </r>
  <r>
    <s v="ZS832"/>
    <s v="Šroub kortikální Stardrive pr. 1,5 mm, samořezný, délka 14 mm, slitina titan 04.214.114"/>
    <x v="2"/>
    <s v="Z 506_NAHRAD_KOV"/>
    <s v="Umělé tělní náhrady - kovové"/>
    <n v="12"/>
    <n v="332.35"/>
    <n v="332.35"/>
    <n v="2"/>
    <n v="664.7"/>
    <n v="332.35"/>
    <n v="27.695833333333336"/>
    <n v="304.6541666666667"/>
    <m/>
    <m/>
    <n v="0"/>
  </r>
  <r>
    <s v="ZS835"/>
    <s v="Implantát zubní BioniQ S4,0/L6.5 2009.06"/>
    <x v="34"/>
    <s v="Z 509_ZUBOL"/>
    <s v="Zubolékařský materiál"/>
    <n v="12"/>
    <n v="3937.61"/>
    <n v="3937.61"/>
    <n v="1"/>
    <n v="3937.61"/>
    <n v="3937.61"/>
    <n v="328.13416666666666"/>
    <n v="3609.4758333333334"/>
    <m/>
    <m/>
    <n v="0"/>
  </r>
  <r>
    <s v="ZS838"/>
    <s v="Vrták kraniotomový k vrtačce Midas Legend Taper, délka 90 mm, průměr 3 mm  F3/9TA30"/>
    <x v="0"/>
    <s v="Z 503_OSTAT"/>
    <s v="Fréza, vrták"/>
    <n v="21"/>
    <n v="2645.02"/>
    <n v="2645.03"/>
    <n v="3"/>
    <n v="7935.07"/>
    <n v="2645.0233333333331"/>
    <n v="125.95349206349205"/>
    <n v="2519.0698412698412"/>
    <m/>
    <m/>
    <n v="0"/>
  </r>
  <r>
    <s v="ZS842"/>
    <s v="Fréza k shaveru ARTHREX Excalibur, měkkotkáňová, kyčelní, rovná, 4,2 mm x 19 cm, bal. á 5 ks AR-6420EX"/>
    <x v="0"/>
    <s v="Z 503_OSTAT"/>
    <s v="Fréza, vrták"/>
    <n v="21"/>
    <n v="3340.2"/>
    <n v="3340.2"/>
    <n v="5"/>
    <n v="16701.02"/>
    <n v="3340.2040000000002"/>
    <n v="159.05733333333333"/>
    <n v="3181.146666666667"/>
    <m/>
    <m/>
    <n v="0"/>
  </r>
  <r>
    <s v="ZS845"/>
    <s v="Fréza k shaveru ARTHREX kulička, kostní, kyčelní, zahnutá, konkávní, 5,0 mm x 19 cm, bal. á 5 ks AR-6500VBE"/>
    <x v="0"/>
    <s v="Z 503_OSTAT"/>
    <s v="Fréza, vrták"/>
    <n v="21"/>
    <n v="3826.63"/>
    <n v="3826.63"/>
    <n v="5"/>
    <n v="19133.13"/>
    <n v="3826.6260000000002"/>
    <n v="182.22028571428572"/>
    <n v="3644.4057142857146"/>
    <m/>
    <m/>
    <n v="0"/>
  </r>
  <r>
    <s v="ZS854"/>
    <s v="Vložka protiskusová, samodržná, pro děti, bal. á 5 ks 600006"/>
    <x v="4"/>
    <s v="Z 523_STAPLE"/>
    <s v="Staplery, endosk., extraktory"/>
    <n v="21"/>
    <n v="242"/>
    <n v="242"/>
    <n v="10"/>
    <n v="2420"/>
    <n v="242"/>
    <n v="11.523809523809524"/>
    <n v="230.47619047619048"/>
    <m/>
    <m/>
    <n v="0"/>
  </r>
  <r>
    <s v="ZS863"/>
    <s v="Sada připojovacích hadic k mimotělnímu oběhu - set HMT vavd bal. á 50 ks CME14023"/>
    <x v="0"/>
    <s v="Z 503_OSTAT"/>
    <s v="Ostatní - všeobecný materiál"/>
    <n v="12"/>
    <n v="568.70000000000005"/>
    <n v="568.70000000000005"/>
    <n v="400"/>
    <n v="227480"/>
    <n v="568.70000000000005"/>
    <n v="47.391666666666673"/>
    <n v="521.30833333333339"/>
    <n v="12"/>
    <n v="526.4"/>
    <n v="210560"/>
  </r>
  <r>
    <s v="ZS864"/>
    <s v="Set pro odstranění leukocytů ze směsi jednotek trombocytů z Buffy Coatu &quot;chobotnice&quot; CompStop Flex 3F T&amp;B-7-PLT pool FT52600"/>
    <x v="24"/>
    <s v="Z 528 SETY"/>
    <s v="Odběrové systémy transfúzní odd."/>
    <n v="21"/>
    <n v="555.39"/>
    <n v="555.39"/>
    <n v="600"/>
    <n v="333234"/>
    <n v="555.39"/>
    <n v="26.447142857142858"/>
    <n v="528.94285714285718"/>
    <m/>
    <m/>
    <n v="0"/>
  </r>
  <r>
    <s v="ZS872"/>
    <s v="Vana dezinfekční S&amp;M 3 l, trojdíná, bílé víko, odolná do 55°C 0068791"/>
    <x v="0"/>
    <s v="Z 503_OSTAT"/>
    <s v="Ostatní - všeobecný materiál"/>
    <n v="21"/>
    <n v="2100"/>
    <n v="2100"/>
    <n v="2"/>
    <n v="4200"/>
    <n v="2100"/>
    <n v="100"/>
    <n v="2000"/>
    <m/>
    <m/>
    <n v="0"/>
  </r>
  <r>
    <s v="ZS879"/>
    <s v="Fréza k shaveru ARTHREX kulička, kostní, hlezno, rovná, 4,0 mm x 13 cm, bal. á 5 ks AR-8400RBE"/>
    <x v="0"/>
    <s v="Z 503_OSTAT"/>
    <s v="Fréza, vrták"/>
    <n v="21"/>
    <n v="3146"/>
    <n v="3146"/>
    <n v="20"/>
    <n v="62920"/>
    <n v="3146"/>
    <n v="149.8095238095238"/>
    <n v="2996.1904761904761"/>
    <m/>
    <m/>
    <n v="0"/>
  </r>
  <r>
    <s v="ZS880"/>
    <s v="Kotva Truespan na meniscus 12° souprava steh, měrka, 2 kotvy a aplikátor"/>
    <x v="1"/>
    <s v="Z 515_NAHRAD_OST"/>
    <s v="Umělé tělní náhrady - ostatní"/>
    <n v="12"/>
    <n v="6808"/>
    <n v="6808"/>
    <n v="3"/>
    <n v="20424"/>
    <n v="6808"/>
    <n v="567.33333333333337"/>
    <n v="6240.666666666667"/>
    <n v="12"/>
    <n v="6630.4000000000005"/>
    <n v="19891.2"/>
  </r>
  <r>
    <s v="ZS881"/>
    <s v="Kotva Truespan na meniscus 0° souprava steh, měrka, 2 kotvy a aplikátor, vzorek 228150VZ"/>
    <x v="1"/>
    <s v="Z 515_NAHRAD_OST"/>
    <s v="Umělé tělní náhrady - ostatní"/>
    <n v="12"/>
    <n v="6808"/>
    <n v="6808"/>
    <n v="4"/>
    <n v="27232"/>
    <n v="6808"/>
    <n v="567.33333333333337"/>
    <n v="6240.666666666667"/>
    <m/>
    <m/>
    <n v="0"/>
  </r>
  <r>
    <s v="ZS883"/>
    <s v="Kanyla pro léčbu instability ramene latarjet vzorek 288238VZ"/>
    <x v="1"/>
    <s v="Z 515_NAHRAD_OST"/>
    <s v="Umělé tělní náhrady - ostatní"/>
    <n v="21"/>
    <n v="22651.200000000001"/>
    <n v="22651.200000000001"/>
    <n v="2"/>
    <n v="45302.400000000001"/>
    <n v="22651.200000000001"/>
    <n v="1078.6285714285714"/>
    <n v="21572.571428571428"/>
    <m/>
    <m/>
    <n v="0"/>
  </r>
  <r>
    <s v="ZS884"/>
    <s v="Set infuzní pro podávání parenterální výživy Infudrop AIR Nitro P, stíněný, délka 175 cm, bal. á 50 ks 2886432 - již firma nedodává"/>
    <x v="24"/>
    <s v="Z 528 SETY"/>
    <s v="Sety"/>
    <n v="21"/>
    <n v="41.26"/>
    <n v="41.26"/>
    <n v="50"/>
    <n v="2063.0500000000002"/>
    <n v="41.261000000000003"/>
    <n v="1.964809523809524"/>
    <n v="39.296190476190482"/>
    <m/>
    <m/>
    <n v="0"/>
  </r>
  <r>
    <s v="ZS886"/>
    <s v="Obal ochranný EP láhve pro podávání parenterální výživy novorozencům, stíněný, 100 - 250 ml bal. á 200 ks 16111916"/>
    <x v="0"/>
    <s v="Z 503_OSTAT"/>
    <s v="Ostatní - všeobecný materiál"/>
    <n v="21"/>
    <n v="3.87"/>
    <n v="3.87"/>
    <n v="200"/>
    <n v="774.4"/>
    <n v="3.8719999999999999"/>
    <n v="0.18438095238095237"/>
    <n v="3.6876190476190476"/>
    <m/>
    <m/>
    <n v="0"/>
  </r>
  <r>
    <s v="ZS887"/>
    <s v="Obal ochranný EP láhve pro podávání parenterální výživy novorozencům, stíněný, 500 - 1000 ml bal. á 200 ks 16111917"/>
    <x v="0"/>
    <s v="Z 503_OSTAT"/>
    <s v="Ostatní - všeobecný materiál"/>
    <n v="21"/>
    <n v="6.05"/>
    <n v="6.05"/>
    <n v="600"/>
    <n v="3630"/>
    <n v="6.05"/>
    <n v="0.28809523809523807"/>
    <n v="5.7619047619047619"/>
    <m/>
    <m/>
    <n v="0"/>
  </r>
  <r>
    <s v="ZS890"/>
    <s v="Svorkovnice pro tabákový steh, kovová, pro opakované použití, délka čelisti 55 mm, celková délka 270 mm EH40"/>
    <x v="38"/>
    <s v="Z 510_DDHM NAS"/>
    <s v="DHM zdravotnický materiál a nástroje (od 3000 Kč)"/>
    <n v="21"/>
    <n v="31758.51"/>
    <n v="31758.51"/>
    <n v="3"/>
    <n v="95275.520000000004"/>
    <n v="31758.506666666668"/>
    <n v="1512.3098412698414"/>
    <n v="30246.196825396826"/>
    <m/>
    <m/>
    <n v="0"/>
  </r>
  <r>
    <s v="ZS891"/>
    <s v="Šití novosyn fialový 2/0 (3) bal. á 36 ks C0068485"/>
    <x v="33"/>
    <s v="Z 529 SITI"/>
    <s v="Šití"/>
    <n v="12"/>
    <n v="57.45"/>
    <n v="57.45"/>
    <n v="540"/>
    <n v="31021.21"/>
    <n v="57.446685185185181"/>
    <n v="4.7872237654320982"/>
    <n v="52.659461419753086"/>
    <m/>
    <m/>
    <n v="0"/>
  </r>
  <r>
    <s v="ZS894"/>
    <s v="Svorka AtriClip PRO 40 mm, pro uzávěr ouška levé síně LAA040"/>
    <x v="0"/>
    <s v="Z 503_OSTAT"/>
    <s v="Ostatní - všeobecný materiál"/>
    <n v="12"/>
    <n v="39997"/>
    <n v="39997"/>
    <n v="1"/>
    <n v="39997"/>
    <n v="39997"/>
    <n v="3333.0833333333335"/>
    <n v="36663.916666666664"/>
    <m/>
    <m/>
    <n v="0"/>
  </r>
  <r>
    <s v="ZS895"/>
    <s v="Svorka AtriClip PRO 45 mm, pro uzávěr ouška levé síně LAA045"/>
    <x v="0"/>
    <s v="Z 503_OSTAT"/>
    <s v="Ostatní - všeobecný materiál"/>
    <n v="12"/>
    <n v="39997"/>
    <n v="39997"/>
    <n v="1"/>
    <n v="39997"/>
    <n v="39997"/>
    <n v="3333.0833333333335"/>
    <n v="36663.916666666664"/>
    <m/>
    <m/>
    <n v="0"/>
  </r>
  <r>
    <s v="ZS896"/>
    <s v="Implantát kostní umělá náhrada defektu kosti NANOBONE vstřebatelný sterilní QD.10,0 CC(ML) pevnost spongiózní kosti s aplikátorem 200073"/>
    <x v="1"/>
    <s v="Z 515_NAHRAD_OST"/>
    <s v="Umělé tělní náhrady - ostatní"/>
    <n v="12"/>
    <n v="21726"/>
    <n v="21726.05"/>
    <n v="10"/>
    <n v="217260.30000000002"/>
    <n v="21726.030000000002"/>
    <n v="1810.5025000000003"/>
    <n v="19915.527500000004"/>
    <m/>
    <m/>
    <n v="0"/>
  </r>
  <r>
    <s v="ZS913"/>
    <s v="Šroub Unima Evo 4,5 mm L60 mm dlouhý závit AA45AH060"/>
    <x v="2"/>
    <s v="Z 506_NAHRAD_KOV"/>
    <s v="Umělé tělní náhrady - kovové"/>
    <n v="12"/>
    <n v="5264.7"/>
    <n v="5264.7"/>
    <n v="1"/>
    <n v="5264.7"/>
    <n v="5264.7"/>
    <n v="438.72499999999997"/>
    <n v="4825.9749999999995"/>
    <m/>
    <m/>
    <n v="0"/>
  </r>
  <r>
    <s v="ZS918"/>
    <s v="Váleček vhojovací Dentium průměr 4,0 mm, výška 3,0 mm, délka 5,0 mm HAB403050L"/>
    <x v="34"/>
    <s v="Z 509_ZUBOL"/>
    <s v="Zubolékařský materiál"/>
    <n v="21"/>
    <n v="784"/>
    <n v="830"/>
    <n v="6"/>
    <n v="4801.18"/>
    <n v="800.19666666666672"/>
    <n v="38.104603174603177"/>
    <n v="762.09206349206352"/>
    <m/>
    <m/>
    <n v="0"/>
  </r>
  <r>
    <s v="ZS920"/>
    <s v="Klip titanový pro otevřené operace, Péters SURGICAL, mikro, bílý, výška zavřeného klipu 2,6 mm, bal. á 20 zásobníků po 9 ks klipů W9060 "/>
    <x v="4"/>
    <s v="Z 523_STAPLE"/>
    <s v="Staplery, endosk., extraktory"/>
    <n v="12"/>
    <n v="184.02"/>
    <n v="184.02"/>
    <n v="20"/>
    <n v="3680.46"/>
    <n v="184.023"/>
    <n v="15.33525"/>
    <n v="168.68774999999999"/>
    <m/>
    <m/>
    <n v="0"/>
  </r>
  <r>
    <s v="ZS921"/>
    <s v="Set na přípravu plné krve  - čtyřvak na plnou krev s deleukotizačním filtrem šetřícím trombocyty Blood Bag IMUFLEX WBSP filter CPD/SAGM 450,SA,NIP,PDSB,H, bal. á 12 ksčtyřvak na plnou krev s deleukotizačním filtrem šetřícím trombocyty 1BB-LGQ456E6"/>
    <x v="24"/>
    <s v="Z 528 SETY"/>
    <s v="Odběrové systémy transfúzní odd."/>
    <n v="21"/>
    <n v="1272.92"/>
    <n v="1272.92"/>
    <n v="60"/>
    <n v="76375.200000000012"/>
    <n v="1272.9200000000003"/>
    <n v="60.615238095238112"/>
    <n v="1212.3047619047622"/>
    <m/>
    <m/>
    <n v="0"/>
  </r>
  <r>
    <s v="ZS925"/>
    <s v="Savka chirurgická Surgitip ORBIS, průměr 2,8mm,  sterilní, jednorázová MD131440"/>
    <x v="34"/>
    <s v="Z 509_ZUBOL"/>
    <s v="Zubolékařský materiál"/>
    <n v="21"/>
    <n v="35"/>
    <n v="35"/>
    <n v="1700"/>
    <n v="59500"/>
    <n v="35"/>
    <n v="1.6666666666666667"/>
    <n v="33.333333333333336"/>
    <m/>
    <m/>
    <n v="0"/>
  </r>
  <r>
    <s v="ZS927"/>
    <s v="Manžeta pro bezkrevnost k turniketu, jednokomorová, Dispo, dospělá, HK,  rozměr 46x10cm, na jedno použití, sterilní, balení á 10 ks na jedno použití 20-34-712SLZ-1"/>
    <x v="0"/>
    <s v="Z 503_OSTAT"/>
    <s v="Ostatní - všeobecný materiál"/>
    <n v="21"/>
    <n v="332.75"/>
    <n v="372.85"/>
    <n v="60"/>
    <n v="21541.37"/>
    <n v="359.02283333333332"/>
    <n v="17.096325396825396"/>
    <n v="341.9265079365079"/>
    <m/>
    <m/>
    <n v="0"/>
  </r>
  <r>
    <s v="ZS929"/>
    <s v="Podložka antidekubitní Z-Flo silikonová bez povlaku 30 x 51 cm bal. á 8 ks 1401007"/>
    <x v="0"/>
    <s v="Z 503_OSTAT"/>
    <s v="Ostatní - všeobecný materiál"/>
    <n v="12"/>
    <n v="2377.12"/>
    <n v="2377.12"/>
    <n v="40"/>
    <n v="95084.75"/>
    <n v="2377.1187500000001"/>
    <n v="198.09322916666667"/>
    <n v="2179.0255208333333"/>
    <m/>
    <m/>
    <n v="0"/>
  </r>
  <r>
    <s v="ZS930"/>
    <s v="Podložka antidekubitní Z-Flo silikonová bez povlaku 41 x 76 cm  bal. á 1 ks 1401011"/>
    <x v="0"/>
    <s v="Z 503_OSTAT"/>
    <s v="Ostatní - všeobecný materiál"/>
    <n v="12"/>
    <n v="3998.62"/>
    <n v="5944.42"/>
    <n v="5"/>
    <n v="19993.099999999999"/>
    <n v="3998.62"/>
    <n v="333.21833333333331"/>
    <n v="3665.4016666666666"/>
    <m/>
    <m/>
    <n v="0"/>
  </r>
  <r>
    <s v="ZS993"/>
    <s v="Krytí pěnové Biopatch  disk ochranný k CVC a PICC s CHG, prům. 2,5 mm, otvor prům. 4,0 mm dospělé bal. á 10 ks 44150"/>
    <x v="29"/>
    <s v="Z 502_OBVAZ"/>
    <s v="hojení ran - obvazový materiál"/>
    <n v="12"/>
    <n v="171.35"/>
    <n v="171.35"/>
    <n v="10"/>
    <n v="1713.5"/>
    <n v="171.35"/>
    <n v="14.279166666666667"/>
    <n v="157.07083333333333"/>
    <m/>
    <m/>
    <n v="0"/>
  </r>
  <r>
    <s v="ZS998"/>
    <s v="Špička pipetovací s filtrem MagNA Pure Filter Tips  1000 µl černá, bal. á 40 x 96 ks 06241620001       "/>
    <x v="35"/>
    <s v="Z 505_SKLO_LAB MAT"/>
    <s v="Laboratorní sklo"/>
    <n v="21"/>
    <n v="5.39"/>
    <n v="5.39"/>
    <n v="7680"/>
    <n v="41370.14"/>
    <n v="5.3867369791666668"/>
    <n v="0.25651128472222223"/>
    <n v="5.1302256944444444"/>
    <m/>
    <m/>
    <n v="0"/>
  </r>
  <r>
    <s v="ZT001"/>
    <s v="Folie těsnící MagNA Pure Sealing Foil, bal. á 100 ks  06241638001"/>
    <x v="35"/>
    <s v="Z 505_SKLO_LAB MAT"/>
    <s v="Laboratorní sklo"/>
    <n v="21"/>
    <n v="45.38"/>
    <n v="45.38"/>
    <n v="1000"/>
    <n v="45384.67"/>
    <n v="45.38467"/>
    <n v="2.1611747619047619"/>
    <n v="43.223495238095239"/>
    <m/>
    <m/>
    <n v="0"/>
  </r>
  <r>
    <s v="ZT015"/>
    <s v="Destička PCR Hard-Shell Low Profile Thin- Wall, 96 jamek, do cycléru Bio-Rad, 127,76 x 85,48 mm, bal. á 50 ks HSP9601"/>
    <x v="35"/>
    <s v="Z 505_SKLO_LAB MAT"/>
    <s v="Laboratorní materiál"/>
    <n v="21"/>
    <n v="153.66999999999999"/>
    <n v="153.66999999999999"/>
    <n v="350"/>
    <n v="53784.5"/>
    <n v="153.66999999999999"/>
    <n v="7.317619047619047"/>
    <n v="146.35238095238094"/>
    <m/>
    <m/>
    <n v="0"/>
  </r>
  <r>
    <s v="ZT016"/>
    <s v="Fólie adhezivní pro PCR Microseal 'B' pro skladování a přepravu destiček  - 96 jamek 10µl nebo 384 jamek 5 µl, do -40°C,  adhesivní, čirá, bez DNase, RNase, a lidské DNA, cca 127 x 85 mm, bal. á 100 ks MSB1001"/>
    <x v="35"/>
    <s v="Z 505_SKLO_LAB MAT"/>
    <s v="Laboratorní materiál"/>
    <n v="21"/>
    <n v="56.87"/>
    <n v="56.87"/>
    <n v="2100"/>
    <n v="119427"/>
    <n v="56.87"/>
    <n v="2.7080952380952379"/>
    <n v="54.161904761904758"/>
    <m/>
    <m/>
    <n v="0"/>
  </r>
  <r>
    <s v="ZT020"/>
    <s v="Sada pro klinický zvlhčovač k TNI SoftFlow 50 - použití pro 1 pacienta 40620040LHL - vyřazeno komisí zásoba COVID19"/>
    <x v="0"/>
    <s v="Z 503_OSTAT"/>
    <s v="Senzory, čidla "/>
    <n v="21"/>
    <n v="859.1"/>
    <n v="859.1"/>
    <n v="200"/>
    <n v="171820"/>
    <n v="859.1"/>
    <n v="40.909523809523812"/>
    <n v="818.19047619047626"/>
    <m/>
    <m/>
    <n v="0"/>
  </r>
  <r>
    <s v="ZT021"/>
    <s v="Aplikátor klinický pro TNI SoftFlow 50 Large, max. průtok 50l/min. - použití pro 1 pacienta 40630013LHL - vyřazeno komisí zásoba COVID19"/>
    <x v="0"/>
    <s v="Z 503_OSTAT"/>
    <s v="Senzory, čidla "/>
    <n v="21"/>
    <n v="1936"/>
    <n v="1936"/>
    <n v="200"/>
    <n v="387200"/>
    <n v="1936"/>
    <n v="92.19047619047619"/>
    <n v="1843.8095238095239"/>
    <m/>
    <m/>
    <n v="0"/>
  </r>
  <r>
    <s v="ZT022"/>
    <s v="Filtr bakteriální vzduchový Clear-Guard -  použití pro 1 pacienta 40641111LHL"/>
    <x v="0"/>
    <s v="Z 503_OSTAT"/>
    <s v="Senzory, čidla "/>
    <n v="21"/>
    <n v="102.85"/>
    <n v="102.85"/>
    <n v="87"/>
    <n v="8947.9500000000025"/>
    <n v="102.85000000000002"/>
    <n v="4.8976190476190489"/>
    <n v="97.952380952380977"/>
    <m/>
    <m/>
    <n v="0"/>
  </r>
  <r>
    <s v="ZT024"/>
    <s v="Okruh vyhřívaný HighFlow 100 51048400"/>
    <x v="0"/>
    <s v="Z 503_OSTAT"/>
    <s v="Ostatní - všeobecný materiál"/>
    <n v="21"/>
    <n v="361.79"/>
    <n v="361.79"/>
    <n v="20"/>
    <n v="7235.8"/>
    <n v="361.79"/>
    <n v="17.228095238095239"/>
    <n v="344.56190476190477"/>
    <m/>
    <m/>
    <n v="0"/>
  </r>
  <r>
    <s v="ZT025"/>
    <s v="Kanyla nosní HighFlow M pro dospělé 100 51006178"/>
    <x v="0"/>
    <s v="Z 503_OSTAT"/>
    <s v="Ostatní - všeobecný materiál"/>
    <n v="21"/>
    <n v="713.9"/>
    <n v="713.9"/>
    <n v="20"/>
    <n v="14278"/>
    <n v="713.9"/>
    <n v="33.995238095238093"/>
    <n v="679.90476190476193"/>
    <m/>
    <m/>
    <n v="0"/>
  </r>
  <r>
    <s v="ZT026"/>
    <s v="Kanyla nosní HighFlow L pro dospělé 100 51006179"/>
    <x v="0"/>
    <s v="Z 503_OSTAT"/>
    <s v="Ostatní - všeobecný materiál"/>
    <n v="21"/>
    <n v="713.9"/>
    <n v="713.9"/>
    <n v="20"/>
    <n v="14278"/>
    <n v="713.9"/>
    <n v="33.995238095238093"/>
    <n v="679.90476190476193"/>
    <m/>
    <m/>
    <n v="0"/>
  </r>
  <r>
    <s v="ZT027"/>
    <s v="Kanyla nosní HighFlow S pro dospělé 100 51006177"/>
    <x v="0"/>
    <s v="Z 503_OSTAT"/>
    <s v="Ostatní - všeobecný materiál"/>
    <n v="21"/>
    <n v="713.9"/>
    <n v="713.9"/>
    <n v="20"/>
    <n v="14278"/>
    <n v="713.9"/>
    <n v="33.995238095238093"/>
    <n v="679.90476190476193"/>
    <m/>
    <m/>
    <n v="0"/>
  </r>
  <r>
    <s v="ZT031"/>
    <s v="Špička pipetovací AHN myTip LFT, s filtrem, 1-300 μl, čirá, sterilní, bal. á  10 x 96 ks 5-135-P5-0"/>
    <x v="35"/>
    <s v="Z 505_SKLO_LAB MAT"/>
    <s v="Laboratorní materiál"/>
    <n v="21"/>
    <n v="3.58"/>
    <n v="3.58"/>
    <n v="6720"/>
    <n v="24054.800000000003"/>
    <n v="3.5795833333333338"/>
    <n v="0.17045634920634922"/>
    <n v="3.4091269841269844"/>
    <m/>
    <m/>
    <n v="0"/>
  </r>
  <r>
    <s v="ZT041"/>
    <s v="Špička pipetovací AHN myTip FT 1-100 µl, clear, sterile, 10 x  96 tips bal. á 960 ks 2-120-P5-0"/>
    <x v="35"/>
    <s v="Z 505_SKLO_LAB MAT"/>
    <s v="Laboratorní materiál"/>
    <n v="21"/>
    <n v="2.65"/>
    <n v="2.65"/>
    <n v="960"/>
    <n v="2541"/>
    <n v="2.6468750000000001"/>
    <n v="0.12604166666666666"/>
    <n v="2.5208333333333335"/>
    <m/>
    <m/>
    <n v="0"/>
  </r>
  <r>
    <s v="ZT042"/>
    <s v="Špička pipetovací AHN myTip FT 0,1-10 µl, clear, sterile, 10 x  96 tips bal. á 960 ks 2-003-P5-0"/>
    <x v="35"/>
    <s v="Z 505_SKLO_LAB MAT"/>
    <s v="Laboratorní materiál"/>
    <n v="21"/>
    <n v="2.0299999999999998"/>
    <n v="2.0299999999999998"/>
    <n v="3840"/>
    <n v="7790.1"/>
    <n v="2.0286718750000001"/>
    <n v="9.6603422619047627E-2"/>
    <n v="1.9320684523809526"/>
    <m/>
    <m/>
    <n v="0"/>
  </r>
  <r>
    <s v="ZT044"/>
    <s v="Špička pipetovací AHN myTip FT 100-1000 µl, clear, sterile, 8 x  96 tips bal. á 768 ks 2-203-P4-0"/>
    <x v="35"/>
    <s v="Z 505_SKLO_LAB MAT"/>
    <s v="Laboratorní materiál"/>
    <n v="21"/>
    <n v="3.14"/>
    <n v="3.31"/>
    <n v="25344"/>
    <n v="80870.349999999991"/>
    <n v="3.1909071180555553"/>
    <n v="0.15194795800264549"/>
    <n v="3.0389591600529098"/>
    <n v="21"/>
    <n v="2.4578124999999997"/>
    <n v="62290.799999999996"/>
  </r>
  <r>
    <s v="ZT047"/>
    <s v="Systém odsávací uzavřený TS Comfortsoft s aerosolovým portem CH 14 55 cm 72 hod. 02-011-23"/>
    <x v="0"/>
    <s v="Z 503_OSTAT"/>
    <s v="Systémy odsávací"/>
    <n v="21"/>
    <n v="205.7"/>
    <n v="205.7"/>
    <n v="52"/>
    <n v="10696.4"/>
    <n v="205.7"/>
    <n v="9.7952380952380942"/>
    <n v="195.9047619047619"/>
    <m/>
    <m/>
    <n v="0"/>
  </r>
  <r>
    <s v="ZT048"/>
    <s v="Systém odsávací uzavřený TS Comfortsoft s aerosolovým portem CH 16 55 cm 72 hod. 02-011-24"/>
    <x v="0"/>
    <s v="Z 503_OSTAT"/>
    <s v="Systémy odsávací"/>
    <n v="21"/>
    <n v="205.7"/>
    <n v="205.7"/>
    <n v="50"/>
    <n v="10285"/>
    <n v="205.7"/>
    <n v="9.7952380952380942"/>
    <n v="195.9047619047619"/>
    <m/>
    <m/>
    <n v="0"/>
  </r>
  <r>
    <s v="ZT060"/>
    <s v="Fréza k miniinvazivním operacím hlezna MICA Shannon RECTA BURR 2,0 mm x 20 mm 57SR0220"/>
    <x v="0"/>
    <s v="Z 503_OSTAT"/>
    <s v="Fréza, vrták"/>
    <n v="21"/>
    <n v="6824.4"/>
    <n v="8228"/>
    <n v="2"/>
    <n v="15052.4"/>
    <n v="7526.2"/>
    <n v="358.39047619047619"/>
    <n v="7167.8095238095239"/>
    <m/>
    <m/>
    <n v="0"/>
  </r>
  <r>
    <s v="ZT064"/>
    <s v="Olej silikonový 2000 CSTS, ve stříkačce, objem 10 ml SIL2000.S"/>
    <x v="0"/>
    <s v="Z 503_OSTAT"/>
    <s v="Ostatní - všeobecný materiál"/>
    <n v="12"/>
    <n v="2916.1"/>
    <n v="2916.1"/>
    <n v="16"/>
    <n v="46657.599999999999"/>
    <n v="2916.1"/>
    <n v="243.00833333333333"/>
    <n v="2673.0916666666667"/>
    <n v="12"/>
    <n v="2699.2"/>
    <n v="43187.199999999997"/>
  </r>
  <r>
    <s v="ZT073"/>
    <s v="Jehla gripper plus portacath bez Y portu 20G x 19 mm, sterilní, bal. á 12 ks 21-2767-24"/>
    <x v="30"/>
    <s v="Z 530 JEHLY"/>
    <s v="Jehly"/>
    <n v="21"/>
    <n v="171.09"/>
    <n v="230.99"/>
    <n v="84"/>
    <n v="15809.390000000001"/>
    <n v="188.20702380952383"/>
    <n v="8.9622392290249451"/>
    <n v="179.2447845804989"/>
    <m/>
    <m/>
    <n v="0"/>
  </r>
  <r>
    <s v="ZT086"/>
    <s v="Kyveta k měření ACT kaolin (do 400s) k přístroji i-STAT bal. á 25 ks 03P87-25"/>
    <x v="0"/>
    <s v="Z 503_OSTAT"/>
    <s v="Ostatní - všeobecný materiál"/>
    <n v="21"/>
    <n v="187.55"/>
    <n v="187.55"/>
    <n v="650"/>
    <n v="121907.5"/>
    <n v="187.55"/>
    <n v="8.9309523809523821"/>
    <n v="178.61904761904762"/>
    <m/>
    <m/>
    <n v="0"/>
  </r>
  <r>
    <s v="ZT095"/>
    <s v="Návlek k nástroji  A.M.I. i-Stich, Loading Unit PP0, jednorázový, bal. á 5 ks IST1011"/>
    <x v="0"/>
    <s v="Z 503_OSTAT"/>
    <s v="Ostatní - všeobecný materiál"/>
    <n v="12"/>
    <n v="2178"/>
    <n v="2178"/>
    <n v="20"/>
    <n v="43560"/>
    <n v="2178"/>
    <n v="181.5"/>
    <n v="1996.5"/>
    <n v="12"/>
    <n v="2016"/>
    <n v="40320"/>
  </r>
  <r>
    <s v="ZT100"/>
    <s v="Šroub kortikální Stardrive pr. 1,5 mm, samořezný, délka 18 mm, slitina titan 04.214.118"/>
    <x v="2"/>
    <s v="Z 506_NAHRAD_KOV"/>
    <s v="Umělé tělní náhrady - kovové"/>
    <n v="12"/>
    <n v="332.35"/>
    <n v="332.35"/>
    <n v="2"/>
    <n v="664.7"/>
    <n v="332.35"/>
    <n v="27.695833333333336"/>
    <n v="304.6541666666667"/>
    <m/>
    <m/>
    <n v="0"/>
  </r>
  <r>
    <s v="ZT103"/>
    <s v="Karta k monitoru BCM, bal. á 10 ks M348601"/>
    <x v="0"/>
    <s v="Z 503_OSTAT"/>
    <s v="Ostatní - všeobecný materiál"/>
    <n v="21"/>
    <n v="127.05"/>
    <n v="127.05"/>
    <n v="10"/>
    <n v="1270.5"/>
    <n v="127.05"/>
    <n v="6.05"/>
    <n v="121"/>
    <m/>
    <m/>
    <n v="0"/>
  </r>
  <r>
    <s v="ZT104"/>
    <s v="Krytí pěnové Biopatch  disk ochranný k CVC a PICC s CHG, prům. 1,9 mm, otvor prům. 1,5 mm dětské bal. á 10 ks 44151"/>
    <x v="29"/>
    <s v="Z 502_OBVAZ"/>
    <s v="hojení ran - obvazový materiál"/>
    <n v="12"/>
    <n v="171.35"/>
    <n v="171.35"/>
    <n v="20"/>
    <n v="3427"/>
    <n v="171.35"/>
    <n v="14.279166666666667"/>
    <n v="157.07083333333333"/>
    <m/>
    <m/>
    <n v="0"/>
  </r>
  <r>
    <s v="ZT105"/>
    <s v="Past kapalinová FT-1 s HEPA filtrem k přístroji CIMPAX,C-PURE 750 , bal. á 20 ks 061926694085"/>
    <x v="0"/>
    <s v="Z 503_OSTAT"/>
    <s v="Ostatní - všeobecný materiál"/>
    <n v="21"/>
    <n v="145.19999999999999"/>
    <n v="169.4"/>
    <n v="180"/>
    <n v="29524"/>
    <n v="164.02222222222221"/>
    <n v="7.8105820105820101"/>
    <n v="156.2116402116402"/>
    <m/>
    <m/>
    <n v="0"/>
  </r>
  <r>
    <s v="ZT106"/>
    <s v="Šroub kortikální samořezný HA 3,5 x 28 mm 397129795301"/>
    <x v="2"/>
    <s v="Z 506_NAHRAD_KOV"/>
    <s v="Umělé tělní náhrady - kovové"/>
    <n v="12"/>
    <n v="183.47"/>
    <n v="183.47"/>
    <n v="3"/>
    <n v="550.41"/>
    <n v="183.47"/>
    <n v="15.289166666666667"/>
    <n v="168.18083333333334"/>
    <m/>
    <m/>
    <n v="0"/>
  </r>
  <r>
    <s v="ZT119"/>
    <s v="Okruh dýchací k přístroji AIRVO2 AG včetně komory Plus se vstupem pro mikronebulizátor(900PT562) P07079"/>
    <x v="37"/>
    <s v="Z 542 INTENZ_PECE"/>
    <s v="Intenzívní péče, operační sály"/>
    <n v="12"/>
    <n v="2637.8"/>
    <n v="2637.8"/>
    <n v="71"/>
    <n v="187283.80000000002"/>
    <n v="2637.8"/>
    <n v="219.81666666666669"/>
    <n v="2417.9833333333336"/>
    <n v="12"/>
    <n v="2441.6"/>
    <n v="173353.60000000001"/>
  </r>
  <r>
    <s v="ZT120"/>
    <s v="Implantát mandibulární fixační MatrixMANDIBLE - šroub bezpečnostní, Ø 2.7 mm, samořezný, délka 10 mm, slitina titanu (TAN) 04.503.470.01C"/>
    <x v="34"/>
    <s v="Z 509_ZUBOL"/>
    <s v="Zubolékařský materiál"/>
    <n v="12"/>
    <n v="481.75"/>
    <n v="481.75"/>
    <n v="1"/>
    <n v="481.75"/>
    <n v="481.75"/>
    <n v="40.145833333333336"/>
    <n v="441.60416666666669"/>
    <m/>
    <m/>
    <n v="0"/>
  </r>
  <r>
    <s v="ZT124"/>
    <s v="Fixace k CVC a PICC, TIDI GRIP-LOK, univerzální,neonatálníí, délka 25,4 mm, sterilní bal. á 50 ks 2200NUZA"/>
    <x v="29"/>
    <s v="Z 502_OBVAZ"/>
    <s v="hojení ran - obvazový materiál"/>
    <n v="12"/>
    <n v="90.75"/>
    <n v="90.75"/>
    <n v="5285"/>
    <n v="479613.75"/>
    <n v="90.75"/>
    <n v="7.5625"/>
    <n v="83.1875"/>
    <n v="12"/>
    <n v="84"/>
    <n v="443940"/>
  </r>
  <r>
    <s v="ZT144"/>
    <s v="Převodník tlakový odběrový set na paži bal. á 20 ks 48VMP184"/>
    <x v="37"/>
    <s v="Z 542 INTENZ_PECE"/>
    <s v="Převodník tlakový"/>
    <n v="21"/>
    <n v="453.75"/>
    <n v="459.8"/>
    <n v="80"/>
    <n v="36663"/>
    <n v="458.28750000000002"/>
    <n v="21.823214285714286"/>
    <n v="436.46428571428572"/>
    <n v="12"/>
    <n v="425.6"/>
    <n v="34048"/>
  </r>
  <r>
    <s v="ZT145"/>
    <s v="Náhrada tvrdé pleny mozkové Dura-Guard 4 x 4 cm DG0404SN"/>
    <x v="1"/>
    <s v="Z 515_NAHRAD_OST"/>
    <s v="Umělé tělní náhrady - ostatní"/>
    <n v="12"/>
    <n v="4809.32"/>
    <n v="4809.33"/>
    <n v="19"/>
    <n v="91377.15"/>
    <n v="4809.3236842105262"/>
    <n v="400.77697368421053"/>
    <n v="4408.546710526316"/>
    <n v="12"/>
    <n v="4683.8620000000001"/>
    <n v="88993.377999999997"/>
  </r>
  <r>
    <s v="ZT146"/>
    <s v="Náhrada tvrdé pleny mozkové Dura-Guard 6 x 8 cm DG0608SN"/>
    <x v="1"/>
    <s v="Z 515_NAHRAD_OST"/>
    <s v="Umělé tělní náhrady - ostatní"/>
    <n v="12"/>
    <n v="8559.01"/>
    <n v="8559.02"/>
    <n v="37"/>
    <n v="316683.49"/>
    <n v="8559.0132432432438"/>
    <n v="713.25110360360361"/>
    <n v="7845.7621396396398"/>
    <m/>
    <m/>
    <n v="0"/>
  </r>
  <r>
    <s v="ZT148"/>
    <s v="Implantát mandibulární La Forté - Šroub - Systém Mini, IMF Screw, BH, Type Self-Drilling, průměr hlavičky 3,0 mm, výška hlavičky 2,65 mm, vnější průměr 1,95 mm, délka 8 mm, stříbrný 20-BH-008"/>
    <x v="34"/>
    <s v="Z 509_ZUBOL"/>
    <s v="Zubolékařský materiál"/>
    <n v="12"/>
    <n v="418.45"/>
    <n v="451.93"/>
    <n v="153"/>
    <n v="66065.159999999989"/>
    <n v="431.79843137254898"/>
    <n v="35.983202614379081"/>
    <n v="395.81522875816989"/>
    <n v="12"/>
    <n v="440.14000000000004"/>
    <n v="67341.420000000013"/>
  </r>
  <r>
    <s v="ZT149"/>
    <s v="Implantát Kraniofaciální La Forté - Dlaha na orbitální základnu Midi stříbrná, 0,2 mm 16-OR-C10-02"/>
    <x v="34"/>
    <s v="Z 509_ZUBOL"/>
    <s v="Zubolékařský materiál"/>
    <n v="12"/>
    <n v="2231.37"/>
    <n v="2409.88"/>
    <n v="4"/>
    <n v="9282.5"/>
    <n v="2320.625"/>
    <n v="193.38541666666666"/>
    <n v="2127.2395833333335"/>
    <m/>
    <m/>
    <n v="0"/>
  </r>
  <r>
    <s v="ZT151"/>
    <s v="Implantát mandibulární La Forté - Dlaha na condyl Lambda, pravá, 7 otvorů, zlatá 20-YR-007"/>
    <x v="34"/>
    <s v="Z 509_ZUBOL"/>
    <s v="Zubolékařský materiál"/>
    <n v="12"/>
    <n v="893.34"/>
    <n v="893.34"/>
    <n v="1"/>
    <n v="893.34"/>
    <n v="893.34"/>
    <n v="74.445000000000007"/>
    <n v="818.89499999999998"/>
    <m/>
    <m/>
    <n v="0"/>
  </r>
  <r>
    <s v="ZT164"/>
    <s v="Adaptér Flocare univerzální, na lahve pro enterální výživu s prům. hrdla 40 mm a 26 mm, kompatibilní s lahvemi Infatrini a Infatrini Peptisorb 570063(3165884)"/>
    <x v="0"/>
    <s v="Z 503_OSTAT"/>
    <s v="Konektory"/>
    <n v="12"/>
    <n v="73.010000000000005"/>
    <n v="78.84"/>
    <n v="190"/>
    <n v="14575.23"/>
    <n v="76.711736842105267"/>
    <n v="6.3926447368421053"/>
    <n v="70.319092105263167"/>
    <n v="12"/>
    <n v="72.979333333333344"/>
    <n v="13866.073333333336"/>
  </r>
  <r>
    <s v="ZT166"/>
    <s v="Materiál fotokompozitní pro simulaci detailů na zubní sklovině Signum  cre –active T2, bal.á 3 g HK66020060"/>
    <x v="34"/>
    <s v="Z 509_ZUBOL"/>
    <s v="Zubolékařský materiál"/>
    <n v="21"/>
    <n v="595.01"/>
    <n v="595.01"/>
    <n v="1"/>
    <n v="595.01"/>
    <n v="595.01"/>
    <n v="28.333809523809524"/>
    <n v="566.67619047619041"/>
    <m/>
    <m/>
    <n v="0"/>
  </r>
  <r>
    <s v="ZT167"/>
    <s v="Implantát zubní Astra Tech Dentsply Locator Abutment EV 3.6, 4 mm 25660"/>
    <x v="34"/>
    <s v="Z 509_ZUBOL"/>
    <s v="Zubolékařský materiál"/>
    <n v="12"/>
    <n v="3750"/>
    <n v="3750"/>
    <n v="1"/>
    <n v="3750"/>
    <n v="3750"/>
    <n v="312.5"/>
    <n v="3437.5"/>
    <m/>
    <m/>
    <n v="0"/>
  </r>
  <r>
    <s v="ZT168"/>
    <s v="Implantát zubní Astra Tech Dentsply Locator Abutment EV 3.6, 5 mm 25661"/>
    <x v="34"/>
    <s v="Z 509_ZUBOL"/>
    <s v="Zubolékařský materiál"/>
    <n v="12"/>
    <n v="3750"/>
    <n v="3750"/>
    <n v="1"/>
    <n v="3750"/>
    <n v="3750"/>
    <n v="312.5"/>
    <n v="3437.5"/>
    <m/>
    <m/>
    <n v="0"/>
  </r>
  <r>
    <s v="ZT169"/>
    <s v="Implantát zubní Astra Tech Dentsply Locator Abutment EV 4.2, 4 mm 25665"/>
    <x v="34"/>
    <s v="Z 509_ZUBOL"/>
    <s v="Zubolékařský materiál"/>
    <n v="12"/>
    <n v="3750"/>
    <n v="3750"/>
    <n v="3"/>
    <n v="11250"/>
    <n v="3750"/>
    <n v="312.5"/>
    <n v="3437.5"/>
    <m/>
    <m/>
    <n v="0"/>
  </r>
  <r>
    <s v="ZT170"/>
    <s v="Implantát zubní Astra Tech Dentsply Locator Abutment EV 4.2, 5 mm 25666"/>
    <x v="34"/>
    <s v="Z 509_ZUBOL"/>
    <s v="Zubolékařský materiál"/>
    <n v="12"/>
    <n v="3750"/>
    <n v="3750"/>
    <n v="2"/>
    <n v="7500"/>
    <n v="3750"/>
    <n v="312.5"/>
    <n v="3437.5"/>
    <m/>
    <m/>
    <n v="0"/>
  </r>
  <r>
    <s v="ZT172"/>
    <s v="Set odsávací k ultrazvukovému aspirátoru Integra CUSA Clarity, jednorázový, bal. á 5 ks C7300"/>
    <x v="0"/>
    <s v="Z 503_OSTAT"/>
    <s v="Ostatní - všeobecný materiál"/>
    <n v="12"/>
    <n v="4779.3999999999996"/>
    <n v="4779.3999999999996"/>
    <n v="115"/>
    <n v="549631"/>
    <n v="4779.3999999999996"/>
    <n v="398.2833333333333"/>
    <n v="4381.1166666666668"/>
    <n v="12"/>
    <n v="4423.9080000000004"/>
    <n v="508749.42000000004"/>
  </r>
  <r>
    <s v="ZT176"/>
    <s v="Olej (lubrikant) k ošetření závitů hlavové svorky a retraktorů DORO  HP500 , bal. á 6 ks 1001.998"/>
    <x v="0"/>
    <s v="Z 503_OSTAT"/>
    <s v="Ostatní - všeobecný materiál"/>
    <n v="21"/>
    <n v="506.99"/>
    <n v="506.99"/>
    <n v="12"/>
    <n v="6083.88"/>
    <n v="506.99"/>
    <n v="24.142380952380954"/>
    <n v="482.84761904761905"/>
    <m/>
    <m/>
    <n v="0"/>
  </r>
  <r>
    <s v="ZT177"/>
    <s v="Kanyla ECMO femorální venózní 29 Fr x 55 cm BE-PVL2955"/>
    <x v="0"/>
    <s v="Z 503_OSTAT"/>
    <s v="Kanyly mimo chirurgické nástroje"/>
    <n v="21"/>
    <n v="14405.04"/>
    <n v="14405.04"/>
    <n v="1"/>
    <n v="14405.04"/>
    <n v="14405.04"/>
    <n v="685.95428571428579"/>
    <n v="13719.085714285715"/>
    <m/>
    <m/>
    <n v="0"/>
  </r>
  <r>
    <s v="ZT178"/>
    <s v="Set trima accel  pro odběr plazmy MultiPlasma bal. á 6 ks s připojením ACD-A Correct Connect 82700"/>
    <x v="24"/>
    <s v="Z 528 SETY"/>
    <s v="Odběrové systémy transfúzní odd."/>
    <n v="0"/>
    <n v="1089"/>
    <n v="1089"/>
    <n v="42"/>
    <n v="45738"/>
    <n v="1089"/>
    <m/>
    <m/>
    <m/>
    <m/>
    <n v="0"/>
  </r>
  <r>
    <s v="ZT180"/>
    <s v="Ochrana ultrazvukových sond Probe Cover, PE, gel, kroužky elastické a pásky k uchycení, UZ gel, sterilní, 13 cm x 150 cm, bal. á 20 ks 13 cm x 150 cm E6417"/>
    <x v="0"/>
    <s v="Z 503_OSTAT"/>
    <s v="Ostatní - všeobecný materiál"/>
    <n v="21"/>
    <n v="230"/>
    <n v="230"/>
    <n v="1200"/>
    <n v="276000.01"/>
    <n v="230.00000833333334"/>
    <n v="10.95238134920635"/>
    <n v="219.04762698412699"/>
    <n v="21"/>
    <n v="229.99990000000003"/>
    <n v="275999.88"/>
  </r>
  <r>
    <s v="ZT181"/>
    <s v="Lžíce laryngoskopická Spectrum LOPro S4 vel. 4 GG0574-0195"/>
    <x v="0"/>
    <s v="Z 503_OSTAT"/>
    <s v="Ostatní - všeobecný materiál"/>
    <n v="12"/>
    <n v="1113"/>
    <n v="1113.2"/>
    <n v="20"/>
    <n v="22263.599999999999"/>
    <n v="1113.1799999999998"/>
    <n v="92.764999999999986"/>
    <n v="1020.4149999999998"/>
    <m/>
    <m/>
    <n v="0"/>
  </r>
  <r>
    <s v="ZT182"/>
    <s v="Pinzeta GERALD, jemná vroubkovaná 230 mm BD230R "/>
    <x v="0"/>
    <s v="Z 503_OSTAT"/>
    <s v="Nástroje chirurgické do 1 roku"/>
    <n v="21"/>
    <n v="1543.55"/>
    <n v="1543.55"/>
    <n v="2"/>
    <n v="3087.1"/>
    <n v="1543.55"/>
    <n v="73.502380952380946"/>
    <n v="1470.047619047619"/>
    <m/>
    <m/>
    <n v="0"/>
  </r>
  <r>
    <s v="ZT196"/>
    <s v="Fixátor zevní rámový GALAXY dlouhé kosti DK a HK - Svorka velká, pr. 12 mm, mod. R93010"/>
    <x v="0"/>
    <s v="Z 503_OSTAT"/>
    <s v="Fréza, vrták"/>
    <n v="21"/>
    <n v="7550.4"/>
    <n v="7550.4"/>
    <n v="8"/>
    <n v="60403.199999999997"/>
    <n v="7550.4"/>
    <n v="359.54285714285714"/>
    <n v="7190.8571428571422"/>
    <m/>
    <m/>
    <n v="0"/>
  </r>
  <r>
    <s v="ZT201"/>
    <s v="Fixátor zevní rámový GALAXY dlouhé kosti DK a HK - Tyč karbonová semi circular 12 small R932010"/>
    <x v="0"/>
    <s v="Z 503_OSTAT"/>
    <s v="Fréza, vrták"/>
    <n v="12"/>
    <n v="5232.5"/>
    <n v="5232.5"/>
    <n v="1"/>
    <n v="5232.5"/>
    <n v="5232.5"/>
    <n v="436.04166666666669"/>
    <n v="4796.458333333333"/>
    <m/>
    <m/>
    <n v="0"/>
  </r>
  <r>
    <s v="ZT205"/>
    <s v="Fixátor zevní rámový GALAXY dlouhé kosti DK a HK - Tyč karbonová  12/150 mm R932150"/>
    <x v="0"/>
    <s v="Z 503_OSTAT"/>
    <s v="Fréza, vrták"/>
    <n v="12"/>
    <n v="3377.55"/>
    <n v="3377.55"/>
    <n v="1"/>
    <n v="3377.55"/>
    <n v="3377.55"/>
    <n v="281.46250000000003"/>
    <n v="3096.0875000000001"/>
    <m/>
    <m/>
    <n v="0"/>
  </r>
  <r>
    <s v="ZT206"/>
    <s v="Fixátor zevní rámový GALAXY dlouhé kosti DK a HK - Tyč karbonová  12/200 mm R932200"/>
    <x v="0"/>
    <s v="Z 503_OSTAT"/>
    <s v="Fréza, vrták"/>
    <n v="12"/>
    <n v="3378.24"/>
    <n v="3378.24"/>
    <n v="3"/>
    <n v="10134.719999999999"/>
    <n v="3378.24"/>
    <n v="281.52"/>
    <n v="3096.72"/>
    <m/>
    <m/>
    <n v="0"/>
  </r>
  <r>
    <s v="ZT207"/>
    <s v="Fixátor zevní rámový GALAXY dlouhé kosti DK a HK - Tyč karbonová  12/250 mm R932250"/>
    <x v="0"/>
    <s v="Z 503_OSTAT"/>
    <s v="Fréza, vrták"/>
    <n v="12"/>
    <n v="3377.55"/>
    <n v="3377.55"/>
    <n v="2"/>
    <n v="6755.1"/>
    <n v="3377.55"/>
    <n v="281.46250000000003"/>
    <n v="3096.0875000000001"/>
    <m/>
    <m/>
    <n v="0"/>
  </r>
  <r>
    <s v="ZT208"/>
    <s v="Fixátor zevní rámový GALAXY dlouhé kosti DK a HK - Tyč karbonová  12/300 mm R932300"/>
    <x v="0"/>
    <s v="Z 503_OSTAT"/>
    <s v="Fréza, vrták"/>
    <n v="12"/>
    <n v="3378.24"/>
    <n v="3378.24"/>
    <n v="9"/>
    <n v="16891.199999999997"/>
    <n v="1876.7999999999997"/>
    <n v="156.39999999999998"/>
    <n v="1720.3999999999996"/>
    <m/>
    <m/>
    <n v="0"/>
  </r>
  <r>
    <s v="ZT209"/>
    <s v="Fixátor zevní rámový GALAXY dlouhé kosti DK a HK - Tyč karbonová  12/350 mm R932350"/>
    <x v="0"/>
    <s v="Z 503_OSTAT"/>
    <s v="Fréza, vrták"/>
    <n v="12"/>
    <n v="3377.55"/>
    <n v="3377.55"/>
    <n v="3"/>
    <n v="10132.65"/>
    <n v="3377.5499999999997"/>
    <n v="281.46249999999998"/>
    <n v="3096.0874999999996"/>
    <m/>
    <m/>
    <n v="0"/>
  </r>
  <r>
    <s v="ZT223"/>
    <s v="Manžeta TK k monitoru DASH 4000, DURA-CUF, standard dosp., obvod paže 23-33 cm,  2T koncovka dinaclick,  pro opakované použití, tmavě modrá tmavě modráopakované použití bal. á 5 ks DUR-A2-2A-5S "/>
    <x v="0"/>
    <s v="Z 503_OSTAT"/>
    <s v="Ostatní - všeobecný materiál"/>
    <n v="21"/>
    <n v="767.26"/>
    <n v="767.26"/>
    <n v="5"/>
    <n v="3836.3100000000004"/>
    <n v="767.26200000000006"/>
    <n v="36.536285714285718"/>
    <n v="730.72571428571439"/>
    <m/>
    <m/>
    <n v="0"/>
  </r>
  <r>
    <s v="ZT227"/>
    <s v="Okruh dýchací pro dospělé k přístroji RT204 P06372"/>
    <x v="37"/>
    <s v="Z 542 INTENZ_PECE"/>
    <s v="Intenzívní péče, operační sály"/>
    <n v="21"/>
    <n v="1331"/>
    <n v="1331"/>
    <n v="50"/>
    <n v="66550"/>
    <n v="1331"/>
    <n v="63.38095238095238"/>
    <n v="1267.6190476190477"/>
    <m/>
    <m/>
    <n v="0"/>
  </r>
  <r>
    <s v="ZT240"/>
    <s v="Lžíce laryngoskopická Spectrum LOPro S3 vel. 3 GG0574-0194"/>
    <x v="0"/>
    <s v="Z 503_OSTAT"/>
    <s v="Ostatní - všeobecný materiál"/>
    <n v="21"/>
    <n v="1113.2"/>
    <n v="1113.2"/>
    <n v="20"/>
    <n v="22264"/>
    <n v="1113.2"/>
    <n v="53.009523809523813"/>
    <n v="1060.1904761904761"/>
    <m/>
    <m/>
    <n v="0"/>
  </r>
  <r>
    <s v="ZT244"/>
    <s v="Zkumavka s víčkem k analyzátoru Atellica, 1ml, k analyzátorům Atellica, bal. á 1000 ks 11069061"/>
    <x v="35"/>
    <s v="Z 505_SKLO_LAB MAT"/>
    <s v="Laboratorní materiál"/>
    <n v="21"/>
    <n v="2.21"/>
    <n v="2.21"/>
    <n v="17000"/>
    <n v="37544.239999999998"/>
    <n v="2.2084847058823529"/>
    <n v="0.10516593837535014"/>
    <n v="2.1033187675070026"/>
    <n v="21"/>
    <n v="2.2085149999999998"/>
    <n v="37544.754999999997"/>
  </r>
  <r>
    <s v="ZT245"/>
    <s v="Zkumavka s víčkem k analyzátoru Atellica, 2ml, bal. á 1000 ks 11069062"/>
    <x v="35"/>
    <s v="Z 505_SKLO_LAB MAT"/>
    <s v="Laboratorní materiál"/>
    <n v="21"/>
    <n v="2.42"/>
    <n v="2.42"/>
    <n v="3000"/>
    <n v="7260"/>
    <n v="2.42"/>
    <n v="0.11523809523809524"/>
    <n v="2.3047619047619046"/>
    <m/>
    <m/>
    <n v="0"/>
  </r>
  <r>
    <s v="ZT246"/>
    <s v="Kyveta reakční k analyzátoru Atellica, bal. á 3000 ks 10309546"/>
    <x v="35"/>
    <s v="Z 505_SKLO_LAB MAT"/>
    <s v="Laboratorní materiál"/>
    <n v="21"/>
    <n v="0.52"/>
    <n v="0.52"/>
    <n v="354000"/>
    <n v="184992.52000000002"/>
    <n v="0.5225777401129944"/>
    <n v="2.488465429109497E-2"/>
    <n v="0.49769308582189942"/>
    <m/>
    <m/>
    <n v="0"/>
  </r>
  <r>
    <s v="ZT247"/>
    <s v="Špička pipetovací k analyzátoru Atellica, bez filtru, 5 - 150 ul bal. á 6480 ks 10309547"/>
    <x v="35"/>
    <s v="Z 505_SKLO_LAB MAT"/>
    <s v="Laboratorní materiál"/>
    <n v="21"/>
    <n v="0.4"/>
    <n v="0.4"/>
    <n v="291600"/>
    <n v="115301.20999999999"/>
    <n v="0.39540881344307266"/>
    <n v="1.8828991116336794E-2"/>
    <n v="0.37657982232673587"/>
    <n v="21"/>
    <n v="0.3951527777777778"/>
    <n v="115226.55"/>
  </r>
  <r>
    <s v="ZT265"/>
    <s v="Šroub kuželový pr.6 mm, závit 6/5 mm, L180/60 mm S0010011"/>
    <x v="2"/>
    <s v="Z 506_NAHRAD_KOV"/>
    <s v="Umělé tělní náhrady - kovové"/>
    <n v="12"/>
    <n v="996.14"/>
    <n v="996.14"/>
    <n v="8"/>
    <n v="7969.13"/>
    <n v="996.14125000000001"/>
    <n v="83.01177083333333"/>
    <n v="913.12947916666667"/>
    <m/>
    <m/>
    <n v="0"/>
  </r>
  <r>
    <s v="ZT275"/>
    <s v="Sonda gastrojejunální Freka Trelumina ENFit, vel. 16/9Fr, trojcestná, délka 150 cm, konektor ENFIt 7981834"/>
    <x v="0"/>
    <s v="Z 503_OSTAT"/>
    <s v="Ostatní - všeobecný materiál"/>
    <n v="12"/>
    <n v="3034.68"/>
    <n v="3034.68"/>
    <n v="23"/>
    <n v="69797.64"/>
    <n v="3034.68"/>
    <n v="252.89"/>
    <n v="2781.79"/>
    <n v="12"/>
    <n v="2808.96"/>
    <n v="64606.080000000002"/>
  </r>
  <r>
    <s v="ZT279"/>
    <s v="Sání jednorázové ušní, délka 70 mm, průměr 2 mm, zelená, bal. á 50 ks 302020"/>
    <x v="0"/>
    <s v="Z 503_OSTAT"/>
    <s v="Stříkačky"/>
    <n v="21"/>
    <n v="27.44"/>
    <n v="42.11"/>
    <n v="2150"/>
    <n v="80985.91"/>
    <n v="37.667865116279074"/>
    <n v="1.7937078626799559"/>
    <n v="35.874157253599115"/>
    <m/>
    <m/>
    <n v="0"/>
  </r>
  <r>
    <s v="ZT285"/>
    <s v="Zkumavka odběrová Vacuette koagulace modrá Quick 3,5 ml 3,2% Citrát sodný modrá 13 x 75 mm 454327"/>
    <x v="0"/>
    <s v="Z 503_OSTAT"/>
    <s v="Odběrové systémy"/>
    <n v="12"/>
    <n v="2.77"/>
    <n v="2.77"/>
    <n v="99486"/>
    <n v="275102.06999999919"/>
    <n v="2.7652340027742515"/>
    <n v="0.23043616689785429"/>
    <n v="2.5347978358763972"/>
    <n v="12"/>
    <n v="2.5647500000000001"/>
    <n v="255156.71850000002"/>
  </r>
  <r>
    <s v="ZT287"/>
    <s v="Stříkačka injekční 3-dílná 100U/1 ml L inzulin  s odnímatelnou jehlou G29 , centrická špička, bezzbytková F0300"/>
    <x v="0"/>
    <s v="Z 503_OSTAT"/>
    <s v="Stříkačky"/>
    <n v="12"/>
    <n v="1.84"/>
    <n v="1.84"/>
    <n v="100"/>
    <n v="184"/>
    <n v="1.84"/>
    <n v="0.15333333333333335"/>
    <n v="1.6866666666666668"/>
    <m/>
    <m/>
    <n v="0"/>
  </r>
  <r>
    <s v="ZT288"/>
    <s v="Filtr k přístroji CIMPAX,C-PURE 750 - Ulpa/Carbon Filter, s přípojkou 22/9,5/6,4mm, max. životnost 35h C32-25-001"/>
    <x v="0"/>
    <s v="Z 503_OSTAT"/>
    <s v="Filtry"/>
    <n v="21"/>
    <n v="9075"/>
    <n v="9075"/>
    <n v="5"/>
    <n v="45375"/>
    <n v="9075"/>
    <n v="432.14285714285717"/>
    <n v="8642.8571428571431"/>
    <m/>
    <m/>
    <n v="0"/>
  </r>
  <r>
    <s v="ZT289"/>
    <s v="Sání jednorázové ušní, délka 70 mm, průměr 1 mm, bílá, bal. á 50 ks 302010"/>
    <x v="0"/>
    <s v="Z 503_OSTAT"/>
    <s v="Stříkačky"/>
    <n v="21"/>
    <n v="27.44"/>
    <n v="27.44"/>
    <n v="100"/>
    <n v="2744.28"/>
    <n v="27.442800000000002"/>
    <n v="1.3068000000000002"/>
    <n v="26.136000000000003"/>
    <m/>
    <m/>
    <n v="0"/>
  </r>
  <r>
    <s v="ZT290"/>
    <s v="Sání jednorázové ušní, délka 70 mm, průměr 1,4 mm, červená, bal. á 50 ks 302014"/>
    <x v="0"/>
    <s v="Z 503_OSTAT"/>
    <s v="Stříkačky"/>
    <n v="12"/>
    <n v="27.44"/>
    <n v="31.31"/>
    <n v="300"/>
    <n v="8619.9600000000009"/>
    <n v="28.733200000000004"/>
    <n v="2.3944333333333336"/>
    <n v="26.338766666666672"/>
    <n v="12"/>
    <n v="25.401599999999998"/>
    <n v="7620.48"/>
  </r>
  <r>
    <s v="ZT292"/>
    <s v="Nástroj robotický kleště bipolární Maryland k daVinci Xi pro 14 použití 471172"/>
    <x v="41"/>
    <s v="Z 512_ROBOT"/>
    <s v="Robotické centrum"/>
    <n v="21"/>
    <n v="81244.92"/>
    <n v="85253.6"/>
    <n v="19"/>
    <n v="1573822.18"/>
    <n v="82832.746315789467"/>
    <n v="3944.4164912280698"/>
    <n v="78888.329824561399"/>
    <m/>
    <m/>
    <n v="0"/>
  </r>
  <r>
    <s v="ZT293"/>
    <s v="Nástroj robotický kleště ProGrasp k daVinci okénkové pro 18 použití 471093 "/>
    <x v="41"/>
    <s v="Z 512_ROBOT"/>
    <s v="Robotické centrum"/>
    <n v="21"/>
    <n v="0"/>
    <n v="70925.259999999995"/>
    <n v="26"/>
    <n v="1792307.5624000002"/>
    <n v="68934.906246153856"/>
    <n v="3282.6145831501835"/>
    <n v="65652.291663003678"/>
    <n v="21"/>
    <n v="70609.02"/>
    <n v="1835834.52"/>
  </r>
  <r>
    <s v="ZT294"/>
    <s v="Nástroj robotický jehelec velký k daVinci Xi pro 15 použití 471006"/>
    <x v="41"/>
    <s v="Z 512_ROBOT"/>
    <s v="Robotické centrum"/>
    <n v="21"/>
    <n v="0"/>
    <n v="69850.64"/>
    <n v="26"/>
    <n v="1764386.9389999998"/>
    <n v="67861.036115384602"/>
    <n v="3231.4779102564098"/>
    <n v="64629.558205128196"/>
    <n v="21"/>
    <n v="69539.184999999998"/>
    <n v="1808018.81"/>
  </r>
  <r>
    <s v="ZT295"/>
    <s v="Nástroj robotický kleště bipolární Fenestrated, k daVinci Xi okénkové pro 14 použití 471205"/>
    <x v="41"/>
    <s v="Z 512_ROBOT"/>
    <s v="Robotické centrum"/>
    <n v="21"/>
    <n v="0"/>
    <n v="85253.6"/>
    <n v="26"/>
    <n v="2152437.3816"/>
    <n v="82786.053138461531"/>
    <n v="3942.1930065934062"/>
    <n v="78843.860131868132"/>
    <n v="21"/>
    <n v="84873.464999999997"/>
    <n v="2206710.09"/>
  </r>
  <r>
    <s v="ZT296"/>
    <s v="Nástroj robotický kleště X/XI 8MM CADIERE FORCEPS 8 mm pro da Vinci Xi, pro 18 použití 471049"/>
    <x v="41"/>
    <s v="Z 512_ROBOT"/>
    <s v="Robotické centrum"/>
    <n v="21"/>
    <n v="54748.39"/>
    <n v="58006.239999999998"/>
    <n v="4"/>
    <n v="223215.81"/>
    <n v="55803.952499999999"/>
    <n v="2657.3310714285712"/>
    <n v="53146.62142857143"/>
    <m/>
    <m/>
    <n v="0"/>
  </r>
  <r>
    <s v="ZT297"/>
    <s v="Lokalizátor prsních lézí - diagnostické radioaktivní jódové zrno Advantage I-125, zaváděcí jehla 18G/12 cm, jednorázový, sterilní, bal. á 25 ks RSLN-12-LL"/>
    <x v="0"/>
    <s v="Z 503_OSTAT"/>
    <s v="Ostatní - všeobecný materiál"/>
    <n v="12"/>
    <n v="6990"/>
    <n v="6990"/>
    <n v="92"/>
    <n v="643079.93000000005"/>
    <n v="6989.9992391304349"/>
    <n v="582.49993659420295"/>
    <n v="6407.4993025362319"/>
    <n v="15"/>
    <n v="6989.9985714285713"/>
    <n v="643079.86857142858"/>
  </r>
  <r>
    <s v="ZT301"/>
    <s v="Kotouč leštící na předleštění zubní náhrady z pryskyřice, prům. 80 mm, 24 vrstev Ø 80mm (24 vrstev) 350 0099 1"/>
    <x v="34"/>
    <s v="Z 509_ZUBOL"/>
    <s v="Zubolékařský materiál"/>
    <n v="21"/>
    <n v="921.78"/>
    <n v="921.78"/>
    <n v="2"/>
    <n v="1843.56"/>
    <n v="921.78"/>
    <n v="43.894285714285715"/>
    <n v="877.88571428571424"/>
    <m/>
    <m/>
    <n v="0"/>
  </r>
  <r>
    <s v="ZT302"/>
    <s v="Kotouč leštící na předleštění zubní náhrady z pryskyřice, prům. 60 mm, 24 vrstev Ø 60mm (24 vrstev) 350 0098 0"/>
    <x v="34"/>
    <s v="Z 509_ZUBOL"/>
    <s v="Zubolékařský materiál"/>
    <n v="21"/>
    <n v="853.05"/>
    <n v="853.05"/>
    <n v="2"/>
    <n v="1706.1"/>
    <n v="853.05"/>
    <n v="40.621428571428567"/>
    <n v="812.42857142857133"/>
    <m/>
    <m/>
    <n v="0"/>
  </r>
  <r>
    <s v="ZT303"/>
    <s v="Kotouč leštící pro vysoký lesk pryskyřice prům. 60 mm, 40 vrstev Ø 60mm (40 vrstev) 350 0094 0"/>
    <x v="34"/>
    <s v="Z 509_ZUBOL"/>
    <s v="Zubolékařský materiál"/>
    <n v="21"/>
    <n v="431.49"/>
    <n v="431.49"/>
    <n v="2"/>
    <n v="862.97"/>
    <n v="431.48500000000001"/>
    <n v="20.546904761904763"/>
    <n v="410.93809523809523"/>
    <m/>
    <m/>
    <n v="0"/>
  </r>
  <r>
    <s v="ZT304"/>
    <s v="Kotouč leštící na leštění pro vysoký lesk pryskyřice, prům. 100 mm, 35 vrstev Ø 100mm (35 vrstev) 350 0082 0 "/>
    <x v="34"/>
    <s v="Z 509_ZUBOL"/>
    <s v="Zubolékařský materiál"/>
    <n v="21"/>
    <n v="500.1"/>
    <n v="500.1"/>
    <n v="2"/>
    <n v="1000.19"/>
    <n v="500.09500000000003"/>
    <n v="23.814047619047621"/>
    <n v="476.28095238095239"/>
    <m/>
    <m/>
    <n v="0"/>
  </r>
  <r>
    <s v="ZT305"/>
    <s v="Kotouč leštící na leštění detailů, prům. 80 mm, 5 vrstev Ø 80mm (5 vrstev) 350 0036 0"/>
    <x v="34"/>
    <s v="Z 509_ZUBOL"/>
    <s v="Zubolékařský materiál"/>
    <n v="21"/>
    <n v="706.04"/>
    <n v="706.04"/>
    <n v="2"/>
    <n v="1412.07"/>
    <n v="706.03499999999997"/>
    <n v="33.620714285714286"/>
    <n v="672.41428571428571"/>
    <m/>
    <m/>
    <n v="0"/>
  </r>
  <r>
    <s v="ZT306"/>
    <s v="Kotouč leštící na leštění detailůprům. 100 mm, 5 vrstev Ø 100mm (5 vrstev) 350 0035 0 "/>
    <x v="34"/>
    <s v="Z 509_ZUBOL"/>
    <s v="Zubolékařský materiál"/>
    <n v="21"/>
    <n v="853.05"/>
    <n v="853.05"/>
    <n v="2"/>
    <n v="1706.1"/>
    <n v="853.05"/>
    <n v="40.621428571428567"/>
    <n v="812.42857142857133"/>
    <m/>
    <m/>
    <n v="0"/>
  </r>
  <r>
    <s v="ZT307"/>
    <s v="Koncovka CUSA Clarity 36kHz Curved Extended MicroTip, délka 121,5 mm, průměr 1,6/2 mm, bal. á 5 ksdélka 121,5 mm, průměr 1,6/2 mm C7411S"/>
    <x v="0"/>
    <s v="Z 503_OSTAT"/>
    <s v="Ostatní - všeobecný materiál"/>
    <n v="21"/>
    <n v="13310"/>
    <n v="13310"/>
    <n v="5"/>
    <n v="66550"/>
    <n v="13310"/>
    <n v="633.80952380952385"/>
    <n v="12676.190476190477"/>
    <m/>
    <m/>
    <n v="0"/>
  </r>
  <r>
    <s v="ZT308"/>
    <s v="Koncovka CUSA Clarity 36kHz Standard Tip, délka 45,7 mm, průměr 2/2,6 mm, bal. á 5 ks délka 45,7 mm, průměr 2/2,6 mm C7412S"/>
    <x v="0"/>
    <s v="Z 503_OSTAT"/>
    <s v="Ostatní - všeobecný materiál"/>
    <n v="21"/>
    <n v="8954"/>
    <n v="8954"/>
    <n v="5"/>
    <n v="44770"/>
    <n v="8954"/>
    <n v="426.38095238095241"/>
    <n v="8527.6190476190477"/>
    <m/>
    <m/>
    <n v="0"/>
  </r>
  <r>
    <s v="ZT312"/>
    <s v="Špička pipetovací pro TapeStation 4150, 4200, bez filtru, 1-10 µl, bal. 10 boxů po 112 ks špiček 5067-5599"/>
    <x v="35"/>
    <s v="Z 505_SKLO_LAB MAT"/>
    <s v="Laboratorní materiál"/>
    <n v="21"/>
    <n v="15.35"/>
    <n v="15.35"/>
    <n v="1120"/>
    <n v="17188.05"/>
    <n v="15.346473214285714"/>
    <n v="0.73078443877551025"/>
    <n v="14.615688775510204"/>
    <m/>
    <m/>
    <n v="0"/>
  </r>
  <r>
    <s v="ZT313"/>
    <s v="Strip 8-zkumavkový pro TapeStation 4150, 4200, objem zkumavky 200 µl, bal. á 120 ks 401428"/>
    <x v="35"/>
    <s v="Z 505_SKLO_LAB MAT"/>
    <s v="Laboratorní materiál"/>
    <n v="21"/>
    <n v="21.25"/>
    <n v="21.25"/>
    <n v="120"/>
    <n v="2550.0500000000002"/>
    <n v="21.25041666666667"/>
    <n v="1.0119246031746034"/>
    <n v="20.238492063492068"/>
    <m/>
    <m/>
    <n v="0"/>
  </r>
  <r>
    <s v="ZT316"/>
    <s v="Souprava odsávací  zahnutá Yankauer bez rukojeti prům. koncovky 10 mm, hadice CH 30, délka 2 m, centrální otvor + 4 boční otvory, bal. á 30 ksCH 30/ 2m 35104 - nahrazuje ZE137"/>
    <x v="0"/>
    <s v="Z 503_OSTAT"/>
    <s v="Souprava"/>
    <n v="12"/>
    <n v="78.650000000000006"/>
    <n v="78.650000000000006"/>
    <n v="150"/>
    <n v="11797.5"/>
    <n v="78.650000000000006"/>
    <n v="6.5541666666666671"/>
    <n v="72.095833333333331"/>
    <n v="12"/>
    <n v="72.8"/>
    <n v="10920"/>
  </r>
  <r>
    <s v="ZT319"/>
    <s v="Sklo podložní mikroskopické LEICA Snowcoat Clipped Corner Microscope Slides, bílý konec, bal. á 1000 ks 3808100GEIP - dlouhá dodací lhůta"/>
    <x v="35"/>
    <s v="Z 505_SKLO_LAB MAT"/>
    <s v="Laboratorní sklo"/>
    <n v="21"/>
    <n v="4.13"/>
    <n v="4.99"/>
    <n v="148000"/>
    <n v="702127.07999999984"/>
    <n v="4.7441018918918907"/>
    <n v="0.22590961389961384"/>
    <n v="4.5181922779922772"/>
    <n v="21"/>
    <n v="4.9626099999999997"/>
    <n v="734466.27999999991"/>
  </r>
  <r>
    <s v="ZT320"/>
    <s v="Filtr 500/CTS do analyzátoru ACL TOP, bal. á 12 ks 00029403501"/>
    <x v="0"/>
    <s v="Z 503_OSTAT"/>
    <s v="Ostatní - všeobecný materiál"/>
    <n v="21"/>
    <n v="58.99"/>
    <n v="58.99"/>
    <n v="36"/>
    <n v="2123.5500000000002"/>
    <n v="58.987500000000004"/>
    <n v="2.8089285714285714"/>
    <n v="56.178571428571431"/>
    <n v="21"/>
    <n v="58.987500000000004"/>
    <n v="2123.5500000000002"/>
  </r>
  <r>
    <s v="ZT324"/>
    <s v="Konektor bezjehlový SAFSITE k dávkovači LYNAX,  bez DEHP, PVC a latexu, bal. á 100 ks (4091000) 415068"/>
    <x v="0"/>
    <s v="Z 503_OSTAT"/>
    <s v="Konektory"/>
    <n v="21"/>
    <n v="28.63"/>
    <n v="28.63"/>
    <n v="155"/>
    <n v="4437.43"/>
    <n v="28.628580645161293"/>
    <n v="1.3632657450076806"/>
    <n v="27.265314900153612"/>
    <n v="21"/>
    <n v="30.927600000000002"/>
    <n v="4793.7780000000002"/>
  </r>
  <r>
    <s v="ZT325"/>
    <s v="Hadička spojovací (IN-LINE SPOJOVACÍ KUS) s bezjehlovým  vstřikovacím ventilen Safeflow (T-port), celk. délka včetně nástavců, 18 cm, PVC (bez DEHP), LL, vnitřní průměr 3 mm, plnící objem 1,12 ml, bal. á 100 ks 4247116"/>
    <x v="0"/>
    <s v="Z 503_OSTAT"/>
    <s v="Konektory"/>
    <n v="21"/>
    <n v="52.86"/>
    <n v="52.86"/>
    <n v="500"/>
    <n v="26432.449999999997"/>
    <n v="52.864899999999992"/>
    <n v="2.51737619047619"/>
    <n v="50.3475238095238"/>
    <m/>
    <m/>
    <n v="0"/>
  </r>
  <r>
    <s v="ZT342"/>
    <s v="Rukavice operační latex sterilní ansell gammex vel. 6,0 bal. á 50 párů 330047060"/>
    <x v="32"/>
    <s v="Z 532 RUK"/>
    <s v="Rukavice sterilní"/>
    <n v="21"/>
    <n v="14.51"/>
    <n v="14.51"/>
    <n v="650"/>
    <n v="9430.16"/>
    <n v="14.507938461538462"/>
    <n v="0.69085421245421252"/>
    <n v="13.81708424908425"/>
    <m/>
    <m/>
    <n v="0"/>
  </r>
  <r>
    <s v="ZT343"/>
    <s v="Rukavice operační latex sterilní ansell gammex vel. 6,5 bal. á 50 párů 330047065"/>
    <x v="32"/>
    <s v="Z 532 RUK"/>
    <s v="Rukavice sterilní"/>
    <n v="21"/>
    <n v="14.51"/>
    <n v="14.51"/>
    <n v="250"/>
    <n v="3626.98"/>
    <n v="14.50792"/>
    <n v="0.69085333333333332"/>
    <n v="13.817066666666667"/>
    <m/>
    <m/>
    <n v="0"/>
  </r>
  <r>
    <s v="ZT344"/>
    <s v="Gáza kompresa 10 x 10 cm /5 ks 100% bělená bavlna 8 vrstev hydrofilní sterilní bal. á 2400 ks 26010"/>
    <x v="29"/>
    <s v="Z 502_OBVAZ"/>
    <s v="Obvazový materiál"/>
    <n v="12"/>
    <n v="0.77"/>
    <n v="0.77"/>
    <n v="7200"/>
    <n v="5555.88"/>
    <n v="0.77165000000000006"/>
    <n v="6.4304166666666676E-2"/>
    <n v="0.70734583333333334"/>
    <m/>
    <m/>
    <n v="0"/>
  </r>
  <r>
    <s v="ZT345"/>
    <s v="Gáza kompresa 10 x 10 cm/10 ks 100% bělená bavlna 8 vrstev hydrofilní sterilní bal. 10 ks 26011 -nahrazuje ZN831"/>
    <x v="29"/>
    <s v="Z 502_OBVAZ"/>
    <s v="Obvazový materiál"/>
    <n v="15"/>
    <n v="0.7"/>
    <n v="0.7"/>
    <n v="1800"/>
    <n v="1266.01"/>
    <n v="0.70333888888888885"/>
    <n v="4.6889259259259256E-2"/>
    <n v="0.65644962962962961"/>
    <m/>
    <m/>
    <n v="0"/>
  </r>
  <r>
    <s v="ZT348"/>
    <s v="Špička pipetovací Euroimmun Analyzer I. conductive k  analyzátoru DYNEX ELISA, bez filtru, 1100 μl, 10 x 96 ks ZG 0202-0110-1   "/>
    <x v="35"/>
    <s v="Z 505_SKLO_LAB MAT"/>
    <s v="Laboratorní materiál"/>
    <n v="21"/>
    <n v="2.46"/>
    <n v="2.46"/>
    <n v="36480"/>
    <n v="89752.959999999992"/>
    <n v="2.4603333333333333"/>
    <n v="0.11715873015873016"/>
    <n v="2.343174603174603"/>
    <m/>
    <m/>
    <n v="0"/>
  </r>
  <r>
    <s v="ZT349"/>
    <s v="Špička pipetovací Euroimmun Analyzer I. conductive, k  analyzátoru DYNEX ELISA, bez filtru, 300 μl, 10 x 96 ks ZG 0201-0118-1 "/>
    <x v="35"/>
    <s v="Z 505_SKLO_LAB MAT"/>
    <s v="Laboratorní materiál"/>
    <n v="12"/>
    <n v="2.39"/>
    <n v="2.39"/>
    <n v="57600"/>
    <n v="137940"/>
    <n v="2.3947916666666669"/>
    <n v="0.19956597222222225"/>
    <n v="2.1952256944444448"/>
    <n v="12"/>
    <n v="2.2166666666666668"/>
    <n v="127680"/>
  </r>
  <r>
    <s v="ZT351"/>
    <s v="Šroub samořezný zajišťovací VA LCP Stardrive malý fragment, ocel 3.5 mm x 35 mm 212.114"/>
    <x v="2"/>
    <s v="Z 506_NAHRAD_KOV"/>
    <s v="Umělé tělní náhrady - kovové"/>
    <n v="12"/>
    <n v="1048.8"/>
    <n v="1048.8"/>
    <n v="2"/>
    <n v="2097.6"/>
    <n v="1048.8"/>
    <n v="87.399999999999991"/>
    <n v="961.4"/>
    <m/>
    <m/>
    <n v="0"/>
  </r>
  <r>
    <s v="ZT352"/>
    <s v="Šroub samořezný zajišťovací VA LCP Stardrive malý fragment, ocel 3.5 mm x 22 mm 212.107"/>
    <x v="2"/>
    <s v="Z 506_NAHRAD_KOV"/>
    <s v="Umělé tělní náhrady - kovové"/>
    <n v="12"/>
    <n v="976.35"/>
    <n v="976.35"/>
    <n v="2"/>
    <n v="1952.7"/>
    <n v="976.35"/>
    <n v="81.362499999999997"/>
    <n v="894.98750000000007"/>
    <m/>
    <m/>
    <n v="0"/>
  </r>
  <r>
    <s v="ZT353"/>
    <s v="Šroub samořezný zajišťovací VA LCP Stardrive malý fragment, ocel 3.5 mm x 18 mm 212.105"/>
    <x v="2"/>
    <s v="Z 506_NAHRAD_KOV"/>
    <s v="Umělé tělní náhrady - kovové"/>
    <n v="12"/>
    <n v="918.85"/>
    <n v="918.85"/>
    <n v="4"/>
    <n v="3675.4"/>
    <n v="918.85"/>
    <n v="76.57083333333334"/>
    <n v="842.2791666666667"/>
    <m/>
    <m/>
    <n v="0"/>
  </r>
  <r>
    <s v="ZT356"/>
    <s v="Chlopeň jednocestná - linka s jednocestní chlopní s čepičkami bal. á 20 ks CX-CZ160"/>
    <x v="0"/>
    <s v="Z 503_OSTAT"/>
    <s v="Ostatní - všeobecný materiál"/>
    <n v="21"/>
    <n v="1275"/>
    <n v="1275"/>
    <n v="40"/>
    <n v="51000.020000000004"/>
    <n v="1275.0005000000001"/>
    <n v="60.714309523809526"/>
    <n v="1214.2861904761905"/>
    <m/>
    <m/>
    <n v="0"/>
  </r>
  <r>
    <s v="ZT362"/>
    <s v="Kanyla venózní femorální se zavaděčem BIO-MEDICUS NextGen, 23 Fr, celková délka 76,2 cm,  délka špičky 60,0 cm 96670-123"/>
    <x v="0"/>
    <s v="Z 503_OSTAT"/>
    <s v="Kanyly mimo chirurgické nástroje"/>
    <n v="21"/>
    <n v="6849"/>
    <n v="6849"/>
    <n v="2"/>
    <n v="13698"/>
    <n v="6849"/>
    <n v="326.14285714285717"/>
    <n v="6522.8571428571431"/>
    <m/>
    <m/>
    <n v="0"/>
  </r>
  <r>
    <s v="ZT363"/>
    <s v="Set zaváděcí - BIO-MEDICUS NextGen bal. á 5 setů 96551"/>
    <x v="0"/>
    <s v="Z 503_OSTAT"/>
    <s v="Kanyly mimo chirurgické nástroje"/>
    <n v="12"/>
    <n v="1452"/>
    <n v="1452"/>
    <n v="30"/>
    <n v="43560"/>
    <n v="1452"/>
    <n v="121"/>
    <n v="1331"/>
    <n v="12"/>
    <n v="1344"/>
    <n v="40320"/>
  </r>
  <r>
    <s v="ZT367"/>
    <s v="Stříkačka injekční 3-dílná 1 ml L tuberculin s jehlou KD-JECT III graduování á 0,1 ml 25G x 1/2&quot; 0,5 x 16 mm KDM831793"/>
    <x v="0"/>
    <s v="Z 503_OSTAT"/>
    <s v="Stříkačky"/>
    <n v="21"/>
    <n v="2.36"/>
    <n v="2.36"/>
    <n v="1630"/>
    <n v="3845.9899999999993"/>
    <n v="2.359503067484662"/>
    <n v="0.11235728892784105"/>
    <n v="2.247145778556821"/>
    <m/>
    <m/>
    <n v="0"/>
  </r>
  <r>
    <s v="ZT380"/>
    <s v="Jehla injekční 0,6 x 25 mm modrá, sterilní, bal. á 100 ks F0208"/>
    <x v="30"/>
    <s v="Z 530 JEHLY"/>
    <s v="Jehly"/>
    <n v="21"/>
    <n v="0.47"/>
    <n v="0.47"/>
    <n v="300"/>
    <n v="141.63"/>
    <n v="0.47209999999999996"/>
    <n v="2.2480952380952379E-2"/>
    <n v="0.44961904761904758"/>
    <m/>
    <m/>
    <n v="0"/>
  </r>
  <r>
    <s v="ZT381"/>
    <s v="Jehla injekční 0,5 x 25 mm oranžová sterilní bal. á 100 ks F0212"/>
    <x v="30"/>
    <s v="Z 530 JEHLY"/>
    <s v="Jehly"/>
    <n v="21"/>
    <n v="0.47"/>
    <n v="0.47"/>
    <n v="23600"/>
    <n v="11172.240000000002"/>
    <n v="0.47340000000000004"/>
    <n v="2.2542857142857146E-2"/>
    <n v="0.4508571428571429"/>
    <m/>
    <m/>
    <n v="0"/>
  </r>
  <r>
    <s v="ZT392"/>
    <s v="Port venózní vysokotlaký MINIMAX implantabilní titanový Minimax, pediatrický, včetně zaváděcího setu 5Fr/22G polyuretan 201.16.12.55"/>
    <x v="36"/>
    <s v="Z 554 KATETR PICC_MI"/>
    <s v="Katetry PICC + MIDLINE + náplasti+ set"/>
    <n v="21"/>
    <n v="8646.66"/>
    <n v="8646.66"/>
    <n v="19"/>
    <n v="164286.54"/>
    <n v="8646.66"/>
    <n v="411.74571428571426"/>
    <n v="8234.9142857142851"/>
    <m/>
    <m/>
    <n v="0"/>
  </r>
  <r>
    <s v="ZT394"/>
    <s v="Vzduchovod ústní č. 00 modrý vel. 5 jednorázový sterilní 73.900.00.000 "/>
    <x v="0"/>
    <s v="Z 503_OSTAT"/>
    <s v="Ostatní - všeobecný materiál"/>
    <n v="21"/>
    <n v="10.89"/>
    <n v="10.89"/>
    <n v="15"/>
    <n v="163.35000000000002"/>
    <n v="10.890000000000002"/>
    <n v="0.51857142857142868"/>
    <n v="10.371428571428574"/>
    <m/>
    <m/>
    <n v="0"/>
  </r>
  <r>
    <s v="ZT400"/>
    <s v="Nádoba kondenzační D-fend Pro+, k plicnímu ventilátoru Carescape - moduly E-sCO + E-sCOV, zelený, intensivní péče, Bal. á 10 ks M1200227 "/>
    <x v="37"/>
    <s v="Z 542 INTENZ_PECE"/>
    <s v="Intenzívní péče, operační sály"/>
    <n v="21"/>
    <n v="580.79999999999995"/>
    <n v="580.79999999999995"/>
    <n v="90"/>
    <n v="52272"/>
    <n v="580.79999999999995"/>
    <n v="27.657142857142855"/>
    <n v="553.14285714285711"/>
    <m/>
    <m/>
    <n v="0"/>
  </r>
  <r>
    <s v="ZT401"/>
    <s v="Hadička vzorkovací k měření CO₂, k plicnímu ventilátoru Carescape, 2 m, bílá, M/M Luer, PVC/PE, jednorázová, Bal. á 10 ks 73318-HEL                     "/>
    <x v="37"/>
    <s v="Z 542 INTENZ_PECE"/>
    <s v="Intenzívní péče, operační sály"/>
    <n v="21"/>
    <n v="65.34"/>
    <n v="68.97"/>
    <n v="60"/>
    <n v="4065.6000000000004"/>
    <n v="67.760000000000005"/>
    <n v="3.226666666666667"/>
    <n v="64.533333333333331"/>
    <m/>
    <m/>
    <n v="0"/>
  </r>
  <r>
    <s v="ZT404"/>
    <s v="Vosk vykrývací bílý, bal. á 50g 0219905"/>
    <x v="34"/>
    <s v="Z 509_ZUBOL"/>
    <s v="Zubolékařský materiál"/>
    <n v="21"/>
    <n v="320"/>
    <n v="320"/>
    <n v="5"/>
    <n v="1599.99"/>
    <n v="319.99799999999999"/>
    <n v="15.238"/>
    <n v="304.76"/>
    <m/>
    <m/>
    <n v="0"/>
  </r>
  <r>
    <s v="ZT411"/>
    <s v="Bypass salivární Montgomery, RTG kontrastní, vel. 10 (35  x 191 x 10 mm), sterilní 322100R"/>
    <x v="1"/>
    <s v="Z 515_NAHRAD_OST"/>
    <s v="Umělé tělní náhrady - ostatní"/>
    <n v="21"/>
    <n v="6292"/>
    <n v="6292"/>
    <n v="1"/>
    <n v="6292"/>
    <n v="6292"/>
    <n v="299.61904761904759"/>
    <n v="5992.3809523809523"/>
    <m/>
    <m/>
    <n v="0"/>
  </r>
  <r>
    <s v="ZT416"/>
    <s v="Manžeta TK k monitoru GE Carescape, GE SOFT-CUF Neo 2  2T Snap, obvod paže 4-8 cm, sv.modrá, pro opakované použití /1 pacient, bal. á 20 ks SFT-N2-2B"/>
    <x v="0"/>
    <s v="Z 503_OSTAT"/>
    <s v="Ostatní - všeobecný materiál"/>
    <n v="21"/>
    <n v="95.83"/>
    <n v="95.83"/>
    <n v="20"/>
    <n v="1916.64"/>
    <n v="95.832000000000008"/>
    <n v="4.5634285714285721"/>
    <n v="91.268571428571434"/>
    <m/>
    <m/>
    <n v="0"/>
  </r>
  <r>
    <s v="ZT422"/>
    <s v="Čidlo saturační Masimo (RD SET TC-I), k oxymetru Rad-97,  pro měření SpO2, ušní klip (Tip-Clip),  &gt; 30 kg,  pro opakované použití 4053LHL"/>
    <x v="0"/>
    <s v="Z 503_OSTAT"/>
    <s v="Senzory, čidla "/>
    <n v="21"/>
    <n v="6776.24"/>
    <n v="6776.24"/>
    <n v="1"/>
    <n v="6776.24"/>
    <n v="6776.24"/>
    <n v="322.67809523809524"/>
    <n v="6453.5619047619048"/>
    <m/>
    <m/>
    <n v="0"/>
  </r>
  <r>
    <s v="ZT425"/>
    <s v="Pin spongiózní vstřebatelný SMARTNAIL  BONE FIXATION KIT (prům.1,5 mm, délka 18 mm) bal. á 2 ks BXS6218"/>
    <x v="2"/>
    <s v="Z 506_NAHRAD_KOV"/>
    <s v="Umělé tělní náhrady - kovové"/>
    <n v="12"/>
    <n v="2095"/>
    <n v="2095"/>
    <n v="4"/>
    <n v="8380"/>
    <n v="2095"/>
    <n v="174.58333333333334"/>
    <n v="1920.4166666666667"/>
    <m/>
    <m/>
    <n v="0"/>
  </r>
  <r>
    <s v="ZT444"/>
    <s v="Destička PCR 96 jamek MULTIPLY SARSTEDT, PP, prac. objem vzorku 0,2 ml, max. objem 200 µl, barva transparentní, high-profile, sterilní, bal. á 50 ks 72.1978.202"/>
    <x v="35"/>
    <s v="Z 505_SKLO_LAB MAT"/>
    <s v="Laboratorní materiál"/>
    <n v="21"/>
    <n v="89.54"/>
    <n v="89.54"/>
    <n v="150"/>
    <n v="13431"/>
    <n v="89.54"/>
    <n v="4.2638095238095239"/>
    <n v="85.276190476190479"/>
    <n v="21"/>
    <n v="89.54"/>
    <n v="13431.000000000002"/>
  </r>
  <r>
    <s v="ZT445"/>
    <s v="Valvulotom hydro LeMaitre s LeMills, pro v. Saphena, celk. délka 110 cm, pracovní délka 98 cm, vnější prům. 1,5 mm 1009-00"/>
    <x v="0"/>
    <s v="Z 503_OSTAT"/>
    <s v="Nástroje chirurgické do 1 roku"/>
    <n v="21"/>
    <n v="20243.3"/>
    <n v="20243.3"/>
    <n v="1"/>
    <n v="20243.3"/>
    <n v="20243.3"/>
    <n v="963.96666666666658"/>
    <n v="19279.333333333332"/>
    <m/>
    <m/>
    <n v="0"/>
  </r>
  <r>
    <s v="ZT449"/>
    <s v="Katetr CVC 2 lumen 5 F x 55 cm, PICC Maxflo Expert,možnost vysokotlakého CT,  ext. prům, 1,75 mm, max. průtok 5 ml/s, max. tlak  325psi (22.4 bar), s antibakteriální úpravou, bal. á 10 ks 8394.25"/>
    <x v="36"/>
    <s v="Z 554 KATETR PICC_MI"/>
    <s v="Katetry PICC + MIDLINE + náplasti+ set"/>
    <n v="12"/>
    <n v="3933"/>
    <n v="3933"/>
    <n v="20"/>
    <n v="78660"/>
    <n v="3933"/>
    <n v="327.75"/>
    <n v="3605.25"/>
    <m/>
    <m/>
    <n v="0"/>
  </r>
  <r>
    <s v="ZT450"/>
    <s v="Set pro zpracování tkáňových štěpů, stříkačka 60 ml, female LUER, utešněná hadička SCD 15 cm, bal. á 25 ks 15-R60F-T"/>
    <x v="0"/>
    <s v="Z 503_OSTAT"/>
    <s v="Ostatní - tkáňová banka"/>
    <n v="21"/>
    <n v="228.25"/>
    <n v="242.19"/>
    <n v="150"/>
    <n v="35980.559999999998"/>
    <n v="239.87039999999999"/>
    <n v="11.4224"/>
    <n v="228.44799999999998"/>
    <m/>
    <m/>
    <n v="0"/>
  </r>
  <r>
    <s v="ZT451"/>
    <s v="Set pro zpracování tkáňových štěpů, stříkačka 15 ml, female LUER, utešněná hadička SCD 15 cm, bal. á 25 ks 15-RF12-T "/>
    <x v="0"/>
    <s v="Z 503_OSTAT"/>
    <s v="Ostatní - tkáňová banka"/>
    <n v="21"/>
    <n v="233.48"/>
    <n v="233.48"/>
    <n v="75"/>
    <n v="17511.12"/>
    <n v="233.48159999999999"/>
    <n v="11.118171428571427"/>
    <n v="222.36342857142856"/>
    <n v="21"/>
    <n v="233.48159999999999"/>
    <n v="17511.12"/>
  </r>
  <r>
    <s v="ZT452"/>
    <s v="Set pro zpracování tkáňových štěpů, spike adaptér, dva hroty, hadička SCD 20 cm,  svorky, bal. á 20 ks 2S-P20"/>
    <x v="0"/>
    <s v="Z 503_OSTAT"/>
    <s v="Ostatní - tkáňová banka"/>
    <n v="21"/>
    <n v="583.70000000000005"/>
    <n v="618.54999999999995"/>
    <n v="120"/>
    <n v="73529.279999999999"/>
    <n v="612.74400000000003"/>
    <n v="29.178285714285714"/>
    <n v="583.56571428571431"/>
    <m/>
    <m/>
    <n v="0"/>
  </r>
  <r>
    <s v="ZT454"/>
    <s v="Váleček vhojovací HealDesign  EV 4.2, prům. 6,5 mm, výška 6,5 mm, bez antirotačního prvku, titan, sterilní (25912) 68013022"/>
    <x v="34"/>
    <s v="Z 509_ZUBOL"/>
    <s v="Zubolékařský materiál"/>
    <n v="12"/>
    <n v="1950"/>
    <n v="1950"/>
    <n v="9"/>
    <n v="17550"/>
    <n v="1950"/>
    <n v="162.5"/>
    <n v="1787.5"/>
    <m/>
    <m/>
    <n v="0"/>
  </r>
  <r>
    <s v="ZT457"/>
    <s v="Stojan na zkumavky PCR 0,2 ml, HEATHROW SC, PP, blokový, s odnímatelným závěsným průhled. víčkem, 96 otvorů (8 × 12), průměr otvoru 5,2 mm, rozměry 98 × 130 × 33 mm, autoklávovatelný, sada 5 ks  (1 x M, 1 x Z, 1 x R, 1 x Ž, 1 x O) 9995-0634"/>
    <x v="35"/>
    <s v="Z 505_SKLO_LAB MAT"/>
    <s v="Laboratorní materiál"/>
    <n v="21"/>
    <n v="1825.89"/>
    <n v="1825.89"/>
    <n v="1"/>
    <n v="1825.89"/>
    <n v="1825.89"/>
    <n v="86.947142857142865"/>
    <n v="1738.9428571428573"/>
    <n v="21"/>
    <n v="1825.89"/>
    <n v="1825.89"/>
  </r>
  <r>
    <s v="ZT458"/>
    <s v="Stojan na zkumavky PCR 1,5 -2,0 ml, Fisherbrand, PP, blokový (5 × 16), autoklávovatelný, sada 5 ks (1 x modrá, 1 x zelená, 1 x růžová, 1 x žlutá, 1 x oranžová) 2103-3945"/>
    <x v="35"/>
    <s v="Z 505_SKLO_LAB MAT"/>
    <s v="Laboratorní materiál"/>
    <n v="21"/>
    <n v="580.44000000000005"/>
    <n v="644.92999999999995"/>
    <n v="5"/>
    <n v="3095.66"/>
    <n v="619.13199999999995"/>
    <n v="29.482476190476188"/>
    <n v="589.64952380952377"/>
    <m/>
    <m/>
    <n v="0"/>
  </r>
  <r>
    <s v="ZT459"/>
    <s v="Krytí Granudacyn oplachový roztok 500 ml bal. á 12 ks 360101"/>
    <x v="29"/>
    <s v="Z 502_OBVAZ"/>
    <s v="hojení ran - obvazový materiál"/>
    <n v="12"/>
    <n v="275.87"/>
    <n v="297.93"/>
    <n v="300"/>
    <n v="85936.98"/>
    <n v="286.45659999999998"/>
    <n v="23.871383333333331"/>
    <n v="262.58521666666667"/>
    <n v="12"/>
    <n v="290.1516666666667"/>
    <n v="87045.500000000015"/>
  </r>
  <r>
    <s v="ZT461"/>
    <s v="Těsnění do trokaru OLYMPUS, chlopeň, barva transparentní bal. á 10 ks A4559"/>
    <x v="0"/>
    <s v="Z 503_OSTAT"/>
    <s v="Ostatní - všeobecný materiál"/>
    <n v="21"/>
    <n v="71.510000000000005"/>
    <n v="71.510000000000005"/>
    <n v="10"/>
    <n v="715.11"/>
    <n v="71.510999999999996"/>
    <n v="3.4052857142857142"/>
    <n v="68.105714285714285"/>
    <m/>
    <m/>
    <n v="0"/>
  </r>
  <r>
    <s v="ZT463"/>
    <s v="Náhrada kloubu palce ruky TMCI krček přímý, T/II,5/12, S 413072"/>
    <x v="3"/>
    <s v="Z 518_TEP"/>
    <s v="TEP ortopedie, traumatologie"/>
    <n v="12"/>
    <n v="4321.7"/>
    <n v="4321.7"/>
    <n v="1"/>
    <n v="4321.7"/>
    <n v="4321.7"/>
    <n v="360.14166666666665"/>
    <n v="3961.5583333333334"/>
    <m/>
    <m/>
    <n v="0"/>
  </r>
  <r>
    <s v="ZT467"/>
    <s v="Spojka k systému AQUAPAK redukce k připojení nosních brýlí prům. 22 mm/ 5 – 7 mm bal. á 50 ks I423"/>
    <x v="0"/>
    <s v="Z 503_OSTAT"/>
    <s v="Ostatní - všeobecný materiál"/>
    <n v="21"/>
    <n v="11.39"/>
    <n v="13.33"/>
    <n v="100"/>
    <n v="1235.7"/>
    <n v="12.357000000000001"/>
    <n v="0.58842857142857152"/>
    <n v="11.76857142857143"/>
    <m/>
    <m/>
    <n v="0"/>
  </r>
  <r>
    <s v="ZT469"/>
    <s v="Náplast durapore 1,25 cm x 9,14 m bal. á 24 ks (lze nahradit za wet pruf) 1538-0"/>
    <x v="29"/>
    <s v="Z 502_OBVAZ"/>
    <s v="náplasti - obvazový materiál"/>
    <n v="12"/>
    <n v="18.100000000000001"/>
    <n v="18.11"/>
    <n v="2016"/>
    <n v="36496.239999999998"/>
    <n v="18.103293650793649"/>
    <n v="1.5086078042328042"/>
    <n v="16.594685846560846"/>
    <n v="12"/>
    <n v="17.630694444444444"/>
    <n v="35543.479999999996"/>
  </r>
  <r>
    <s v="ZT470"/>
    <s v="Tyčinka vatová nesterilní 15 cm SELEFA bal. á 100 ks 1327100651"/>
    <x v="29"/>
    <s v="Z 502_OBVAZ"/>
    <s v="Obvazový materiál"/>
    <n v="12"/>
    <n v="0.24"/>
    <n v="0.24"/>
    <n v="27800"/>
    <n v="6764.8199999999979"/>
    <n v="0.24333884892086324"/>
    <n v="2.0278237410071936E-2"/>
    <n v="0.22306061151079132"/>
    <n v="12"/>
    <n v="0.22522916666666665"/>
    <n v="6261.3708333333325"/>
  </r>
  <r>
    <s v="ZT471"/>
    <s v="Set gastrostomický - výměnná sonda PEG - MIC G Tube  ENFit, vnější prům. 24 Fr, objem balónku 7-10 ml 8100-24"/>
    <x v="0"/>
    <s v="Z 503_OSTAT"/>
    <s v="Ostatní - všeobecný materiál"/>
    <n v="21"/>
    <n v="1178.54"/>
    <n v="1248.72"/>
    <n v="47"/>
    <n v="57216.06"/>
    <n v="1217.3629787234042"/>
    <n v="57.96966565349544"/>
    <n v="1159.3933130699088"/>
    <m/>
    <m/>
    <n v="0"/>
  </r>
  <r>
    <s v="ZT476"/>
    <s v="Jehla punkční Chiba pro cytologickou aspiraci, k zobrazení pod US, s trokarovým hrotem,  velikost 16 G x 300 mm, jednorázová, bal. á 20 ks OME1630"/>
    <x v="30"/>
    <s v="Z 530 JEHLY"/>
    <s v="Jehly"/>
    <n v="21"/>
    <n v="420"/>
    <n v="420"/>
    <n v="20"/>
    <n v="8400.06"/>
    <n v="420.00299999999999"/>
    <n v="20.000142857142855"/>
    <n v="400.00285714285712"/>
    <m/>
    <m/>
    <n v="0"/>
  </r>
  <r>
    <s v="ZT480"/>
    <s v="Senzor k měření cerebrální oxymetrie fore-sight ELITE dual velký bal. á 20 ks FSESL"/>
    <x v="0"/>
    <s v="Z 503_OSTAT"/>
    <s v="Senzory, čidla "/>
    <n v="21"/>
    <n v="3218.6"/>
    <n v="3218.6"/>
    <n v="40"/>
    <n v="128744"/>
    <n v="3218.6"/>
    <n v="153.26666666666665"/>
    <n v="3065.333333333333"/>
    <m/>
    <m/>
    <n v="0"/>
  </r>
  <r>
    <s v="ZT482"/>
    <s v="Šroub kortikální 1,3 mm délka 11 mm  02.130.011"/>
    <x v="2"/>
    <s v="Z 506_NAHRAD_KOV"/>
    <s v="Umělé tělní náhrady - kovové"/>
    <n v="12"/>
    <n v="332.35"/>
    <n v="332.35"/>
    <n v="2"/>
    <n v="664.7"/>
    <n v="332.35"/>
    <n v="27.695833333333336"/>
    <n v="304.6541666666667"/>
    <n v="12"/>
    <n v="323.68"/>
    <n v="647.36"/>
  </r>
  <r>
    <s v="ZT484"/>
    <s v="Odstraňovač lékařského lepidla náplastí - WELLAND Remover spray, 50 ml WAB050"/>
    <x v="0"/>
    <s v="Z 503_OSTAT"/>
    <s v="Ostatní - všeobecný materiál"/>
    <n v="12"/>
    <n v="279.31"/>
    <n v="287.89"/>
    <n v="11"/>
    <n v="3098.1499999999996"/>
    <n v="281.64999999999998"/>
    <n v="23.470833333333331"/>
    <n v="258.17916666666667"/>
    <m/>
    <m/>
    <n v="0"/>
  </r>
  <r>
    <s v="ZT485"/>
    <s v="Odstraňovač lékařského lepidla náplastí - WELLAND ubrousky čistící, bal. á 50 ks WAD050"/>
    <x v="0"/>
    <s v="Z 503_OSTAT"/>
    <s v="Ostatní - všeobecný materiál"/>
    <n v="12"/>
    <n v="5.42"/>
    <n v="5.42"/>
    <n v="12850"/>
    <n v="69672.699999999968"/>
    <n v="5.4219999999999979"/>
    <n v="0.45183333333333314"/>
    <n v="4.9701666666666648"/>
    <n v="12"/>
    <n v="5.2806000000000006"/>
    <n v="67855.710000000006"/>
  </r>
  <r>
    <s v="ZT487"/>
    <s v="Set dialyzační multifiltrate SecuKit Ci-Ca HD 1000 F00008260"/>
    <x v="0"/>
    <s v="Z 503_OSTAT"/>
    <s v="Ostatní - všeobecný materiál"/>
    <n v="21"/>
    <n v="4660.92"/>
    <n v="4660.92"/>
    <n v="19"/>
    <n v="88557.48000000001"/>
    <n v="4660.920000000001"/>
    <n v="221.94857142857148"/>
    <n v="4438.9714285714299"/>
    <m/>
    <m/>
    <n v="0"/>
  </r>
  <r>
    <s v="ZT488"/>
    <s v="Set dialyzační multiFiltrate PRO SecuKit Ci-Ca HD 1000 F00008264 "/>
    <x v="0"/>
    <s v="Z 503_OSTAT"/>
    <s v="Ostatní - všeobecný materiál"/>
    <n v="12"/>
    <n v="4660.92"/>
    <n v="4660.92"/>
    <n v="209"/>
    <n v="974132.28000000014"/>
    <n v="4660.920000000001"/>
    <n v="388.41000000000008"/>
    <n v="4272.5100000000011"/>
    <n v="12"/>
    <n v="4314.24"/>
    <n v="901676.15999999992"/>
  </r>
  <r>
    <s v="ZT491"/>
    <s v="Hmota kondenzační silikonová Interlabosil - báze, tvrdost Shore A 85- extra pevná, bal.  1,5 kg IN0925"/>
    <x v="34"/>
    <s v="Z 509_ZUBOL"/>
    <s v="Zubolékařský materiál"/>
    <n v="21"/>
    <n v="598"/>
    <n v="598"/>
    <n v="2"/>
    <n v="1195.99"/>
    <n v="597.995"/>
    <n v="28.475952380952382"/>
    <n v="569.51904761904757"/>
    <m/>
    <m/>
    <n v="0"/>
  </r>
  <r>
    <s v="ZT492"/>
    <s v="Katalyzátor pastový Interlabosil, bal. 40 g IN0927"/>
    <x v="34"/>
    <s v="Z 509_ZUBOL"/>
    <s v="Zubolékařský materiál"/>
    <n v="21"/>
    <n v="246.01"/>
    <n v="246.01"/>
    <n v="2"/>
    <n v="492.01"/>
    <n v="246.005"/>
    <n v="11.71452380952381"/>
    <n v="234.2904761904762"/>
    <m/>
    <m/>
    <n v="0"/>
  </r>
  <r>
    <s v="ZT493"/>
    <s v="Dlaha LCP kyčelní pediatrická 2,7, šířka 12 mm délka 46 mm 100° ocel 02.108.300"/>
    <x v="2"/>
    <s v="Z 506_NAHRAD_KOV"/>
    <s v="Umělé tělní náhrady - kovové"/>
    <n v="12"/>
    <n v="8438.7000000000007"/>
    <n v="8438.7000000000007"/>
    <n v="5"/>
    <n v="42193.5"/>
    <n v="8438.7000000000007"/>
    <n v="703.22500000000002"/>
    <n v="7735.4750000000004"/>
    <n v="12"/>
    <n v="8218.56"/>
    <n v="41092.799999999996"/>
  </r>
  <r>
    <s v="ZT496"/>
    <s v="Šroub samořezný zajišťovací LCP Stardrive malý fragment, ocel 2,7 mm x 16 mm 202.216"/>
    <x v="2"/>
    <s v="Z 506_NAHRAD_KOV"/>
    <s v="Umělé tělní náhrady - kovové"/>
    <n v="12"/>
    <n v="1144.25"/>
    <n v="1144.25"/>
    <n v="8"/>
    <n v="9154"/>
    <n v="1144.25"/>
    <n v="95.354166666666671"/>
    <n v="1048.8958333333333"/>
    <m/>
    <m/>
    <n v="0"/>
  </r>
  <r>
    <s v="ZT497"/>
    <s v="Šroub kortikální XC L150 / 40 mm R99-611540"/>
    <x v="2"/>
    <s v="Z 506_NAHRAD_KOV"/>
    <s v="Umělé tělní náhrady - kovové"/>
    <n v="12"/>
    <n v="3109.6"/>
    <n v="3109.6"/>
    <n v="3"/>
    <n v="9328.7999999999993"/>
    <n v="3109.6"/>
    <n v="259.13333333333333"/>
    <n v="2850.4666666666667"/>
    <m/>
    <m/>
    <n v="0"/>
  </r>
  <r>
    <s v="ZT500"/>
    <s v="Šroub kortikální 100 / 30 4,5 - 3,5 mm R10136"/>
    <x v="2"/>
    <s v="Z 506_NAHRAD_KOV"/>
    <s v="Umělé tělní náhrady - kovové"/>
    <n v="12"/>
    <n v="2012.5"/>
    <n v="2012.5"/>
    <n v="2"/>
    <n v="4025"/>
    <n v="2012.5"/>
    <n v="167.70833333333334"/>
    <n v="1844.7916666666667"/>
    <m/>
    <m/>
    <n v="0"/>
  </r>
  <r>
    <s v="ZT505"/>
    <s v="Katetr CVC 1 lumen 4 Fr x 55 cm POWERPICC možnost vysokotlakého CT základní set (mikro zaváděcí příslušenství) 6174118"/>
    <x v="36"/>
    <s v="Z 554 KATETR PICC_MI"/>
    <s v="Katetry PICC + MIDLINE + náplasti+ set"/>
    <n v="12"/>
    <n v="2587.5"/>
    <n v="2587.5"/>
    <n v="5"/>
    <n v="12937.5"/>
    <n v="2587.5"/>
    <n v="215.625"/>
    <n v="2371.875"/>
    <n v="12"/>
    <n v="2520"/>
    <n v="12600"/>
  </r>
  <r>
    <s v="ZT506"/>
    <s v="Šití Supolene, zelený, PE potažený teflonem, síla vlákna 2/0, 3 EP, jehla HRT  (1/2 kruhu) 25, hrot kuželový, délka vlákna 75 cm, nevstřebatelné bal. á 36 ks 90617"/>
    <x v="33"/>
    <s v="Z 529 SITI"/>
    <s v="Šití"/>
    <n v="12"/>
    <n v="81.14"/>
    <n v="81.14"/>
    <n v="1224"/>
    <n v="99314"/>
    <n v="81.138888888888886"/>
    <n v="6.7615740740740735"/>
    <n v="74.37731481481481"/>
    <n v="12"/>
    <n v="79.022222222222226"/>
    <n v="96723.199999999997"/>
  </r>
  <r>
    <s v="ZT507"/>
    <s v="Náhrada kostní tkáně Resorba Synthetic Bone  Granulát, lahvička 5 cm³ SB0503G05"/>
    <x v="1"/>
    <s v="Z 515_NAHRAD_OST"/>
    <s v="Umělé tělní náhrady - ostatní"/>
    <n v="12"/>
    <n v="2763.45"/>
    <n v="3070.5"/>
    <n v="2"/>
    <n v="5833.95"/>
    <n v="2916.9749999999999"/>
    <n v="243.08124999999998"/>
    <n v="2673.8937499999997"/>
    <m/>
    <m/>
    <n v="0"/>
  </r>
  <r>
    <s v="ZT508"/>
    <s v="Náhrada kostní tkáně Resorba Synthetic Bone Granulát, lahvička 10 cm³ SB9903G10"/>
    <x v="1"/>
    <s v="Z 515_NAHRAD_OST"/>
    <s v="Umělé tělní náhrady - ostatní"/>
    <n v="12"/>
    <n v="4094"/>
    <n v="4094"/>
    <n v="1"/>
    <n v="4094"/>
    <n v="4094"/>
    <n v="341.16666666666669"/>
    <n v="3752.8333333333335"/>
    <m/>
    <m/>
    <n v="0"/>
  </r>
  <r>
    <s v="ZT511"/>
    <s v="Systém zevní drenážní a monitorovací likvorový - katetr pro drenáž a ICP monitoraci, 1-lumen, délka katétru 30 cm, prům. 9F, jednorázový, bal. á 10 ks 870772"/>
    <x v="6"/>
    <s v="Z 513_KATETR"/>
    <s v="Katetry"/>
    <n v="21"/>
    <n v="1427.8"/>
    <n v="1427.8"/>
    <n v="20"/>
    <n v="28556"/>
    <n v="1427.8"/>
    <n v="67.990476190476187"/>
    <n v="1359.8095238095239"/>
    <m/>
    <m/>
    <n v="0"/>
  </r>
  <r>
    <s v="ZT512"/>
    <s v="Systém zevní drenážní a monitorovací likvorový - set  drenážní komorový CSF (sběrný vak, bakteriální filtr), bal. á 3 ks 95377"/>
    <x v="0"/>
    <s v="Z 503_OSTAT"/>
    <s v="Ostatní - všeobecný materiál"/>
    <n v="21"/>
    <n v="2032.8"/>
    <n v="2032.8"/>
    <n v="21"/>
    <n v="42688.799999999996"/>
    <n v="2032.7999999999997"/>
    <n v="96.799999999999983"/>
    <n v="1935.9999999999998"/>
    <m/>
    <m/>
    <n v="0"/>
  </r>
  <r>
    <s v="ZT514"/>
    <s v="Držák elektrod s dvojitým spínačem- ECH tužka, včetně  jehlové elektrody, prům. 2,38 mm, délka elektrody 70 mm (F4048), celková délka 3,2 m, kompatibilní s koagulací Valleylab (3-kolík), jednorázový, bal. á 50 ks 6600F4797/A"/>
    <x v="0"/>
    <s v="Z 503_OSTAT"/>
    <s v="Ostatní - všeobecný materiál"/>
    <n v="21"/>
    <n v="56.87"/>
    <n v="59.9"/>
    <n v="295"/>
    <n v="17531.669999999998"/>
    <n v="59.42938983050847"/>
    <n v="2.829970944309927"/>
    <n v="56.599418886198542"/>
    <n v="21"/>
    <n v="59.895000000000003"/>
    <n v="17669.025000000001"/>
  </r>
  <r>
    <s v="ZT515"/>
    <s v="Set infuzní Cyto-set Infusomat Plus, základní, s airstop funkcí, 3 bezjehlové vstupy, stíněný, délka 210 cm/155 cm bal. á 20 ks 8700440"/>
    <x v="24"/>
    <s v="Z 528 SETY"/>
    <s v="Sety"/>
    <n v="21"/>
    <n v="170.28"/>
    <n v="170.28"/>
    <n v="80"/>
    <n v="13622.41"/>
    <n v="170.280125"/>
    <n v="8.1085773809523811"/>
    <n v="162.17154761904763"/>
    <m/>
    <m/>
    <n v="0"/>
  </r>
  <r>
    <s v="ZT545"/>
    <s v="Set na odběr mononukleárních buněk granulocytů depleci leukocytů a trombocytů Spectra Optia IDL bal. á 6 ks s připojením ACD-A Correct Connect 12320"/>
    <x v="24"/>
    <s v="Z 528 SETY"/>
    <s v="Odběrové systémy transfúzní odd."/>
    <n v="0"/>
    <n v="6413"/>
    <n v="6413"/>
    <n v="48"/>
    <n v="307824"/>
    <n v="6413"/>
    <m/>
    <m/>
    <n v="0"/>
    <n v="5300"/>
    <n v="254400"/>
  </r>
  <r>
    <s v="ZT546"/>
    <s v="Set na odběr trombocytů Spectra Optia bal. á 6 ks s připojením ACD-A Correct Connect 12400"/>
    <x v="24"/>
    <s v="Z 528 SETY"/>
    <s v="Odběrové systémy transfúzní odd."/>
    <n v="0"/>
    <n v="5203"/>
    <n v="5203"/>
    <n v="6"/>
    <n v="31218"/>
    <n v="5203"/>
    <m/>
    <m/>
    <m/>
    <m/>
    <n v="0"/>
  </r>
  <r>
    <s v="ZT547"/>
    <s v="Roztok ACD-A antikoagulační pro aferetické procedury 500 ml bal. á 18 ks Non-DEHP Correct Connect 40814"/>
    <x v="24"/>
    <s v="Z 528 SETY"/>
    <s v="Odběrové systémy transfúzní odd."/>
    <n v="0"/>
    <n v="108.9"/>
    <n v="108.9"/>
    <n v="18"/>
    <n v="1960.2"/>
    <n v="108.9"/>
    <m/>
    <m/>
    <m/>
    <m/>
    <n v="0"/>
  </r>
  <r>
    <s v="ZT548"/>
    <s v="Roztok ACD-A antikoagulační pro aferetické procedury (trima accel) 750 ml bal. á 12 ks Non-DEHP Correct Connect 40818 "/>
    <x v="24"/>
    <s v="Z 528 SETY"/>
    <s v="Odběrové systémy transfúzní odd."/>
    <n v="0"/>
    <n v="121"/>
    <n v="121"/>
    <n v="624"/>
    <n v="75504"/>
    <n v="121"/>
    <m/>
    <m/>
    <n v="0"/>
    <n v="100"/>
    <n v="62400"/>
  </r>
  <r>
    <s v="ZT550"/>
    <s v="Set trima accel Enhanced Platelet, Plasma,RBC+Auto PAS  bal. á 6 ks s připojením ACD-A Correct Connect 82420"/>
    <x v="24"/>
    <s v="Z 528 SETY"/>
    <s v="Odběrové systémy transfúzní odd."/>
    <n v="0"/>
    <n v="5445"/>
    <n v="5445"/>
    <n v="552"/>
    <n v="3005640"/>
    <n v="5445"/>
    <m/>
    <m/>
    <n v="0"/>
    <n v="4500"/>
    <n v="2484000"/>
  </r>
  <r>
    <s v="ZT554"/>
    <s v="Kanyla TS Bivona  bez manžety, pro dospělé, vel. 8, vnitřní průměr 8 mm, vnější průměr 11 mm, délka 88 mm, silikonová, bílá, sterilní 60A180 "/>
    <x v="0"/>
    <s v="Z 503_OSTAT"/>
    <s v="Kanyly mimo chirurgické nástroje"/>
    <n v="12"/>
    <n v="1275.69"/>
    <n v="1275.7"/>
    <n v="2"/>
    <n v="2551.3900000000003"/>
    <n v="1275.6950000000002"/>
    <n v="106.30791666666669"/>
    <n v="1169.3870833333335"/>
    <m/>
    <m/>
    <n v="0"/>
  </r>
  <r>
    <s v="ZT555"/>
    <s v="Kanyla TS Bivona  bez manžety, pro dospělé, vel. 9, vnitřní průměr 9 mm, vnější průměr 12,3 mm, délka 98 mm, silikonová, bílá, sterilní 60A190 "/>
    <x v="0"/>
    <s v="Z 503_OSTAT"/>
    <s v="Kanyly mimo chirurgické nástroje"/>
    <n v="12"/>
    <n v="1275.7"/>
    <n v="1390.47"/>
    <n v="2"/>
    <n v="2666.17"/>
    <n v="1333.085"/>
    <n v="111.09041666666667"/>
    <n v="1221.9945833333334"/>
    <m/>
    <m/>
    <n v="0"/>
  </r>
  <r>
    <s v="ZT557"/>
    <s v="Kanyla  vnitřní PORTEX  Bivona, vel. 8,0 mm, bal. á 2 ks BRC280"/>
    <x v="0"/>
    <s v="Z 503_OSTAT"/>
    <s v="Kanyly mimo chirurgické nástroje"/>
    <n v="12"/>
    <n v="322.92"/>
    <n v="322.92"/>
    <n v="2"/>
    <n v="645.84"/>
    <n v="322.92"/>
    <n v="26.91"/>
    <n v="296.01"/>
    <m/>
    <m/>
    <n v="0"/>
  </r>
  <r>
    <s v="ZT558"/>
    <s v="Kanyla  vnitřní PORTEX  Bivona, vel. 9,0 mm, bal. á 2 ks BRC290"/>
    <x v="0"/>
    <s v="Z 503_OSTAT"/>
    <s v="Kanyly mimo chirurgické nástroje"/>
    <n v="12"/>
    <n v="422.97"/>
    <n v="422.97"/>
    <n v="4"/>
    <n v="1691.88"/>
    <n v="422.97"/>
    <n v="35.247500000000002"/>
    <n v="387.72250000000003"/>
    <m/>
    <m/>
    <n v="0"/>
  </r>
  <r>
    <s v="ZT559"/>
    <s v="Kanyla TS UniPerc armovaná bez manžety s nastavitelným úchytem a vnitřní kanylou, vnitřní průměr 7 mm, vnější průměr 11,6 mm, délka 70 - 115 mm 100/899/070"/>
    <x v="0"/>
    <s v="Z 503_OSTAT"/>
    <s v="Kanyly mimo chirurgické nástroje"/>
    <n v="12"/>
    <n v="4395.3"/>
    <n v="4395.3"/>
    <n v="1"/>
    <n v="4395.3"/>
    <n v="4395.3"/>
    <n v="366.27500000000003"/>
    <n v="4029.0250000000001"/>
    <m/>
    <m/>
    <n v="0"/>
  </r>
  <r>
    <s v="ZT564"/>
    <s v="Dlaha uzamykatelná VA 2,0 titan 2+6 otv. kondylární 04.130.355"/>
    <x v="2"/>
    <s v="Z 506_NAHRAD_KOV"/>
    <s v="Umělé tělní náhrady - kovové"/>
    <n v="12"/>
    <n v="6093.85"/>
    <n v="6093.85"/>
    <n v="1"/>
    <n v="4817.3500000000004"/>
    <n v="4817.3500000000004"/>
    <n v="401.44583333333338"/>
    <n v="4415.9041666666672"/>
    <m/>
    <m/>
    <n v="0"/>
  </r>
  <r>
    <s v="ZT565"/>
    <s v="Šroub kortikální 2,0 8 mm 401.358"/>
    <x v="2"/>
    <s v="Z 506_NAHRAD_KOV"/>
    <s v="Umělé tělní náhrady - kovové"/>
    <n v="12"/>
    <n v="282.89999999999998"/>
    <n v="282.89999999999998"/>
    <n v="3"/>
    <n v="848.69999999999993"/>
    <n v="282.89999999999998"/>
    <n v="23.574999999999999"/>
    <n v="259.32499999999999"/>
    <m/>
    <m/>
    <n v="0"/>
  </r>
  <r>
    <s v="ZT566"/>
    <s v="Šroub kortikální 2,0 15 mm 401.365"/>
    <x v="2"/>
    <s v="Z 506_NAHRAD_KOV"/>
    <s v="Umělé tělní náhrady - kovové"/>
    <n v="12"/>
    <n v="282.89999999999998"/>
    <n v="282.89999999999998"/>
    <n v="1"/>
    <n v="282.89999999999998"/>
    <n v="282.89999999999998"/>
    <n v="23.574999999999999"/>
    <n v="259.32499999999999"/>
    <m/>
    <m/>
    <n v="0"/>
  </r>
  <r>
    <s v="ZT568"/>
    <s v="Šroub VA LCP 2,0 14 mm 04.130.314"/>
    <x v="2"/>
    <s v="Z 506_NAHRAD_KOV"/>
    <s v="Umělé tělní náhrady - kovové"/>
    <n v="12"/>
    <n v="892.4"/>
    <n v="1090.2"/>
    <n v="3"/>
    <n v="2677.2000000000003"/>
    <n v="892.40000000000009"/>
    <n v="74.366666666666674"/>
    <n v="818.03333333333342"/>
    <m/>
    <m/>
    <n v="0"/>
  </r>
  <r>
    <s v="ZT570"/>
    <s v="Šroub kortikální 1,3 9 mm 02.130.009"/>
    <x v="2"/>
    <s v="Z 506_NAHRAD_KOV"/>
    <s v="Umělé tělní náhrady - kovové"/>
    <n v="12"/>
    <n v="332.35"/>
    <n v="332.35"/>
    <n v="1"/>
    <n v="332.35"/>
    <n v="332.35"/>
    <n v="27.695833333333336"/>
    <n v="304.6541666666667"/>
    <n v="12"/>
    <n v="323.68"/>
    <n v="323.68"/>
  </r>
  <r>
    <s v="ZT571"/>
    <s v="Váleček  vhojovací HealDesign  EV 3.6, prům. 5 mm, výška 6,5  mm, bez antirotačního prvku, titan, sterilní 25905"/>
    <x v="34"/>
    <s v="Z 509_ZUBOL"/>
    <s v="Zubolékařský materiál"/>
    <n v="12"/>
    <n v="1950"/>
    <n v="1950"/>
    <n v="1"/>
    <n v="1950"/>
    <n v="1950"/>
    <n v="162.5"/>
    <n v="1787.5"/>
    <m/>
    <m/>
    <n v="0"/>
  </r>
  <r>
    <s v="ZT573"/>
    <s v="Ureterorenoskop flexibilní EUʷScope, pro použití s video procesorem DOSTM (Model: EOS-B-01), jednorázový, vnější prům. distál. konce 2,57 mm, vnitř. prům. nástroj. kanálu 1,2 mm US31B-12"/>
    <x v="4"/>
    <s v="Z 523_STAPLE"/>
    <s v="Optika"/>
    <n v="12"/>
    <n v="22371.69"/>
    <n v="22371.69"/>
    <n v="2"/>
    <n v="44743.38"/>
    <n v="22371.69"/>
    <n v="1864.3074999999999"/>
    <n v="20507.3825"/>
    <n v="12"/>
    <n v="20438.879999999997"/>
    <n v="40877.759999999995"/>
  </r>
  <r>
    <s v="ZT580"/>
    <s v="Set gastrostomický - výměnná sonda PEG - MIC G Tube  ENFit, vnější prům. 20 Fr, objem balónku 7-10 ml 8100-20"/>
    <x v="0"/>
    <s v="Z 503_OSTAT"/>
    <s v="Ostatní - všeobecný materiál"/>
    <n v="21"/>
    <n v="1248.72"/>
    <n v="1248.72"/>
    <n v="22"/>
    <n v="27471.840000000004"/>
    <n v="1248.7200000000003"/>
    <n v="59.462857142857153"/>
    <n v="1189.2571428571432"/>
    <m/>
    <m/>
    <n v="0"/>
  </r>
  <r>
    <s v="ZT583"/>
    <s v="Kyveta Reaction Ring Segment k analyzátoru Atellica bal. á 5 x 17 11099326"/>
    <x v="35"/>
    <s v="Z 505_SKLO_LAB MAT"/>
    <s v="Laboratorní materiál"/>
    <n v="21"/>
    <n v="105.44"/>
    <n v="105.44"/>
    <n v="765"/>
    <n v="80658.75"/>
    <n v="105.43627450980392"/>
    <n v="5.0207749766573295"/>
    <n v="100.41549953314659"/>
    <m/>
    <m/>
    <n v="0"/>
  </r>
  <r>
    <s v="ZT584"/>
    <s v="Kyveta Dilution Ring Segment k analyzátoru Atellica bal. á 5 x 23 11099327"/>
    <x v="35"/>
    <s v="Z 505_SKLO_LAB MAT"/>
    <s v="Laboratorní materiál"/>
    <n v="21"/>
    <n v="66.8"/>
    <n v="66.8"/>
    <n v="460"/>
    <n v="30727.119999999999"/>
    <n v="66.798086956521743"/>
    <n v="3.1808612836438925"/>
    <n v="63.617225672877851"/>
    <m/>
    <m/>
    <n v="0"/>
  </r>
  <r>
    <s v="ZT585"/>
    <s v="Krytí Granudacyn gel na rány, antiseptický, s  aplikátorem, 100g, bal. á 12 ks 360108"/>
    <x v="29"/>
    <s v="Z 502_OBVAZ"/>
    <s v="hojení ran - obvazový materiál"/>
    <n v="12"/>
    <n v="638.22"/>
    <n v="689.25"/>
    <n v="108"/>
    <n v="72601.710000000006"/>
    <n v="672.23805555555566"/>
    <n v="56.019837962962974"/>
    <n v="616.21821759259274"/>
    <n v="12"/>
    <n v="671.26583333333326"/>
    <n v="72496.709999999992"/>
  </r>
  <r>
    <s v="ZT597"/>
    <s v="Svorka na cévy Rochester Pean délka 16cm, rovná 17-102"/>
    <x v="0"/>
    <s v="Z 503_OSTAT"/>
    <s v="Nástroje chirurgické do 1 roku"/>
    <n v="21"/>
    <n v="429.79"/>
    <n v="429.79"/>
    <n v="8"/>
    <n v="3438.34"/>
    <n v="429.79250000000002"/>
    <n v="20.466309523809525"/>
    <n v="409.3261904761905"/>
    <m/>
    <m/>
    <n v="0"/>
  </r>
  <r>
    <s v="ZT598"/>
    <s v="Nůžky chirurgické - délka 15,5 cm, hrotnaté, rovné 22-021"/>
    <x v="0"/>
    <s v="Z 503_OSTAT"/>
    <s v="Nástroje chirurgické do 1 roku"/>
    <n v="21"/>
    <n v="345.82"/>
    <n v="345.82"/>
    <n v="26"/>
    <n v="8991.26"/>
    <n v="345.81769230769231"/>
    <n v="16.467509157509159"/>
    <n v="329.35018315018317"/>
    <m/>
    <m/>
    <n v="0"/>
  </r>
  <r>
    <s v="ZT599"/>
    <s v="Nůžky chirurgické - Iris - délka 11,5 cm, hrotnaté, placaté, rovné 22-211"/>
    <x v="0"/>
    <s v="Z 503_OSTAT"/>
    <s v="Nástroje chirurgické do 1 roku"/>
    <n v="21"/>
    <n v="278.18"/>
    <n v="278.18"/>
    <n v="10"/>
    <n v="2781.79"/>
    <n v="278.17899999999997"/>
    <n v="13.246619047619046"/>
    <n v="264.93238095238092"/>
    <m/>
    <m/>
    <n v="0"/>
  </r>
  <r>
    <s v="ZT601"/>
    <s v="Nůžky chirurgické - délka 15,5 cm, hrotnaté, zahnuté 22-042"/>
    <x v="0"/>
    <s v="Z 503_OSTAT"/>
    <s v="Nástroje chirurgické do 1 roku"/>
    <n v="21"/>
    <n v="361.79"/>
    <n v="361.79"/>
    <n v="30"/>
    <n v="10853.7"/>
    <n v="361.79"/>
    <n v="17.228095238095239"/>
    <n v="344.56190476190477"/>
    <m/>
    <m/>
    <n v="0"/>
  </r>
  <r>
    <s v="ZT602"/>
    <s v="Nůžky chirurgické - délka 13,0 cm, hrotnaté, rovné 22-019"/>
    <x v="0"/>
    <s v="Z 503_OSTAT"/>
    <s v="Nástroje chirurgické do 1 roku"/>
    <n v="21"/>
    <n v="311.08999999999997"/>
    <n v="311.08999999999997"/>
    <n v="3"/>
    <n v="933.27"/>
    <n v="311.08999999999997"/>
    <n v="14.813809523809523"/>
    <n v="296.27619047619044"/>
    <m/>
    <m/>
    <n v="0"/>
  </r>
  <r>
    <s v="ZT606"/>
    <s v="Nůžky chirurgické Iris - délka 11,5cm, hrotnaté, placaté, zahnuté 22-212"/>
    <x v="0"/>
    <s v="Z 503_OSTAT"/>
    <s v="Nástroje chirurgické do 1 roku"/>
    <n v="21"/>
    <n v="256.88"/>
    <n v="287.74"/>
    <n v="50"/>
    <n v="13769.8"/>
    <n v="275.39599999999996"/>
    <n v="13.114095238095237"/>
    <n v="262.28190476190474"/>
    <m/>
    <m/>
    <n v="0"/>
  </r>
  <r>
    <s v="ZT607"/>
    <s v="Jehla portální Huberova SURECAN, 7 dní, jehla s křidélky velikost G20, délka 15 mm, W 90°, 325 psi (22,4 bar),  bal. á 15 ks 4448332 - omezené dodávky"/>
    <x v="30"/>
    <s v="Z 530 JEHLY"/>
    <s v="Jehly"/>
    <n v="12"/>
    <n v="145.6"/>
    <n v="157.25"/>
    <n v="210"/>
    <n v="32148.679999999993"/>
    <n v="153.08895238095235"/>
    <n v="12.757412698412695"/>
    <n v="140.33153968253964"/>
    <n v="12"/>
    <n v="145.54399999999998"/>
    <n v="30564.239999999998"/>
  </r>
  <r>
    <s v="ZT608"/>
    <s v="Jehla portální Huberova SURECAN, 7 dní, jehla s křidélky velikost G22, délka 12 mm, W 90°, 325 psi (22,4 bar), bal. á 15 ks 4448375"/>
    <x v="30"/>
    <s v="Z 530 JEHLY"/>
    <s v="Jehly"/>
    <n v="12"/>
    <n v="140"/>
    <n v="145.6"/>
    <n v="60"/>
    <n v="8651.9499999999989"/>
    <n v="144.19916666666666"/>
    <n v="12.016597222222222"/>
    <n v="132.18256944444443"/>
    <n v="12"/>
    <n v="145.54399999999998"/>
    <n v="8732.64"/>
  </r>
  <r>
    <s v="ZT609"/>
    <s v="Port venózní vysokotlaký PORT-A-CATH II POWER P.A.C. polysulfon/titanový s PU katétrem, 1 - cestný, nízkoprofilový 25 mm x 11,5 mm, 6 Fr, vnějš. prům. 1,9 mm, vnitř. prům. 1,0 mm, délka 76 cm 21-4483-24"/>
    <x v="31"/>
    <s v="Z 534 PORTY"/>
    <s v="Porty"/>
    <n v="12"/>
    <n v="4903.6000000000004"/>
    <n v="5727"/>
    <n v="379"/>
    <n v="1868345.2000000004"/>
    <n v="4929.6707124010563"/>
    <n v="410.80589270008801"/>
    <n v="4518.8648197009679"/>
    <n v="12"/>
    <n v="5577.5999999999995"/>
    <n v="2113910.4"/>
  </r>
  <r>
    <s v="ZT616"/>
    <s v="Implantát maxillofaciální dlaha L Matrix dlouhá 3+3 otvory oboustranná tloušťka 0.7 mm titan 04.511.346"/>
    <x v="34"/>
    <s v="Z 509_ZUBOL"/>
    <s v="Zubolékařský materiál"/>
    <n v="12"/>
    <n v="2228.86"/>
    <n v="2228.86"/>
    <n v="5"/>
    <n v="11144.3"/>
    <n v="2228.8599999999997"/>
    <n v="185.73833333333332"/>
    <n v="2043.1216666666664"/>
    <m/>
    <m/>
    <n v="0"/>
  </r>
  <r>
    <s v="ZT622"/>
    <s v="Páska bepa clip vario pro TS kanylu dětský 15 cm suchý zip bal.  á 20 ks NKS:200222"/>
    <x v="0"/>
    <s v="Z 503_OSTAT"/>
    <s v="Ostatní - všeobecný materiál"/>
    <n v="21"/>
    <n v="96.8"/>
    <n v="96.8"/>
    <n v="120"/>
    <n v="11616"/>
    <n v="96.8"/>
    <n v="4.6095238095238091"/>
    <n v="92.19047619047619"/>
    <m/>
    <m/>
    <n v="0"/>
  </r>
  <r>
    <s v="ZT665"/>
    <s v="Baňka odměrná Hirschmann, třída A, skleněná zátka, modrá grad., 2000 ml, bal. á 1 ks 1353-6146"/>
    <x v="35"/>
    <s v="Z 505_SKLO_LAB MAT"/>
    <s v="Laboratorní sklo"/>
    <n v="21"/>
    <n v="2002.55"/>
    <n v="2002.55"/>
    <n v="3"/>
    <n v="6007.65"/>
    <n v="2002.55"/>
    <n v="95.359523809523807"/>
    <n v="1907.1904761904761"/>
    <m/>
    <m/>
    <n v="0"/>
  </r>
  <r>
    <s v="ZT666"/>
    <s v="Baňka odměrná Hirschmann, třída A, skleněná zátka, modrá grad., 200 ml, bal. á 2 ks 1353-6137"/>
    <x v="35"/>
    <s v="Z 505_SKLO_LAB MAT"/>
    <s v="Laboratorní sklo"/>
    <n v="21"/>
    <n v="651.59"/>
    <n v="651.59"/>
    <n v="6"/>
    <n v="3909.51"/>
    <n v="651.58500000000004"/>
    <n v="31.027857142857144"/>
    <n v="620.55714285714294"/>
    <m/>
    <m/>
    <n v="0"/>
  </r>
  <r>
    <s v="ZT669"/>
    <s v="Adhezivum dentální Primer Composit Visio.link PMMA 10 ml BRVLPMMA10"/>
    <x v="34"/>
    <s v="Z 509_ZUBOL"/>
    <s v="Zubolékařský materiál"/>
    <n v="21"/>
    <n v="3615"/>
    <n v="3615"/>
    <n v="1"/>
    <n v="3615"/>
    <n v="3615"/>
    <n v="172.14285714285714"/>
    <n v="3442.8571428571427"/>
    <m/>
    <m/>
    <n v="0"/>
  </r>
  <r>
    <s v="ZT670"/>
    <s v="Nástroj robotický SynchroSeal 8 mm k daVinci Xi, jednorázový bal. á 6 ks 480440"/>
    <x v="41"/>
    <s v="Z 512_ROBOT"/>
    <s v="Robotické centrum"/>
    <n v="21"/>
    <n v="17653.3"/>
    <n v="22378.95"/>
    <n v="36"/>
    <n v="734232.96"/>
    <n v="20395.36"/>
    <n v="971.20761904761912"/>
    <n v="19424.152380952382"/>
    <m/>
    <m/>
    <n v="0"/>
  </r>
  <r>
    <s v="ZT671"/>
    <s v="Membrána kolagenová Parasorb Resodont Forte, vstřebatelná  16 x 25 mm RDF1502"/>
    <x v="34"/>
    <s v="Z 509_ZUBOL"/>
    <s v="Zubolékařský materiál"/>
    <n v="12"/>
    <n v="1897.5"/>
    <n v="1897.5"/>
    <n v="4"/>
    <n v="7590"/>
    <n v="1897.5"/>
    <n v="158.125"/>
    <n v="1739.375"/>
    <n v="12"/>
    <n v="1848"/>
    <n v="7392"/>
  </r>
  <r>
    <s v="ZT672"/>
    <s v="Fólie adhezivní pro PCR destičky AB-0626, hliník, −80 to +150 °C, nesterilní, bal. á 100 ks 732-4838 "/>
    <x v="35"/>
    <s v="Z 505_SKLO_LAB MAT"/>
    <s v="Laboratorní materiál"/>
    <n v="21"/>
    <n v="13.56"/>
    <n v="13.88"/>
    <n v="1000"/>
    <n v="13628.04"/>
    <n v="13.62804"/>
    <n v="0.64895428571428571"/>
    <n v="12.979085714285715"/>
    <n v="21"/>
    <n v="13.564100000000002"/>
    <n v="13564.100000000002"/>
  </r>
  <r>
    <s v="ZT673"/>
    <s v="Sklíčko ke kontrole svítivosti do fluorescenčního mikroskopu  - ImmunoGlo Optical Standard Slide 2550OS"/>
    <x v="35"/>
    <s v="Z 505_SKLO_LAB MAT"/>
    <s v="Laboratorní materiál"/>
    <n v="21"/>
    <n v="2770.9"/>
    <n v="2770.9"/>
    <n v="3"/>
    <n v="8312.7000000000007"/>
    <n v="2770.9"/>
    <n v="131.94761904761904"/>
    <n v="2638.9523809523812"/>
    <m/>
    <m/>
    <n v="0"/>
  </r>
  <r>
    <s v="ZT674"/>
    <s v="Páska tejpovací BB CROSS TAPE  křížová , vel. M,  20 mm x 25 mm, béžová, bal. á 180 ks 237/M"/>
    <x v="0"/>
    <s v="Z 503_OSTAT"/>
    <s v="Ostatní - všeobecný materiál"/>
    <n v="12"/>
    <n v="1.53"/>
    <n v="1.58"/>
    <n v="900"/>
    <n v="1413.84"/>
    <n v="1.5709333333333333"/>
    <n v="0.13091111111111112"/>
    <n v="1.4400222222222221"/>
    <n v="12"/>
    <n v="1.4944444444444445"/>
    <n v="1345"/>
  </r>
  <r>
    <s v="ZT675"/>
    <s v="Páska tejpovací BB CROSS TAPE křížová, vel. L, 28 mm x 35 mm, béžová, bal. á 120 ks 237/L"/>
    <x v="0"/>
    <s v="Z 503_OSTAT"/>
    <s v="Ostatní - všeobecný materiál"/>
    <n v="12"/>
    <n v="2.29"/>
    <n v="2.29"/>
    <n v="240"/>
    <n v="549.01"/>
    <n v="2.2875416666666668"/>
    <n v="0.19062847222222223"/>
    <n v="2.0969131944444444"/>
    <n v="12"/>
    <n v="2.2416666666666667"/>
    <n v="538"/>
  </r>
  <r>
    <s v="ZT676"/>
    <s v="Páska tejpovací BB CROSS TAPE křížová, vel. XL, 45 mm x 50 m, béžová, bal. á 40 ks 237/XL"/>
    <x v="0"/>
    <s v="Z 503_OSTAT"/>
    <s v="Ostatní - všeobecný materiál"/>
    <n v="12"/>
    <n v="6.86"/>
    <n v="7.12"/>
    <n v="160"/>
    <n v="1118.6799999999998"/>
    <n v="6.9917499999999988"/>
    <n v="0.5826458333333332"/>
    <n v="6.4091041666666655"/>
    <n v="12"/>
    <n v="6.7249999999999996"/>
    <n v="1076"/>
  </r>
  <r>
    <s v="ZT681"/>
    <s v="Šroub kortikální 1,3 mm délka 10 mm 02.130.010"/>
    <x v="2"/>
    <s v="Z 506_NAHRAD_KOV"/>
    <s v="Umělé tělní náhrady - kovové"/>
    <n v="12"/>
    <n v="332.35"/>
    <n v="332.35"/>
    <n v="1"/>
    <n v="332.35"/>
    <n v="332.35"/>
    <n v="27.695833333333336"/>
    <n v="304.6541666666667"/>
    <n v="12"/>
    <n v="323.68"/>
    <n v="323.68"/>
  </r>
  <r>
    <s v="ZT687"/>
    <s v="Dilatátor slzní cesty - Castroviejo Lacrimal dilatator H-2855"/>
    <x v="0"/>
    <s v="Z 503_OSTAT"/>
    <s v="Nástroje chirurgické do 1 roku"/>
    <n v="21"/>
    <n v="658.72"/>
    <n v="658.72"/>
    <n v="6"/>
    <n v="3952.34"/>
    <n v="658.72333333333336"/>
    <n v="31.367777777777778"/>
    <n v="627.35555555555561"/>
    <m/>
    <m/>
    <n v="0"/>
  </r>
  <r>
    <s v="ZT699"/>
    <s v="Rozvěrač krční Caspar  - Popis: rozvěrač bez lopatek pro  Cervical Retractor (Lamina Spreader) 57.58.94,ocelový s kloubem,rozměry: výška: max. 165 mm, max. rozsah: 75 mm 57.58.95"/>
    <x v="38"/>
    <s v="Z 510_DDHM NAS"/>
    <s v="DHM zdravotnický materiál a nástroje (od 3000 Kč)"/>
    <n v="21"/>
    <n v="20378.34"/>
    <n v="20378.34"/>
    <n v="1"/>
    <n v="20378.34"/>
    <n v="20378.34"/>
    <n v="970.39714285714285"/>
    <n v="19407.942857142858"/>
    <m/>
    <m/>
    <n v="0"/>
  </r>
  <r>
    <s v="ZT700"/>
    <s v="Rozvěrač Caspar, v: 118 mm, š: 120 mm, Popis:rozvěrač bez lopatek pro Cervical Retractor (Lamina Spreader) 57.58.85, ocelový systém s kloubem, rozměry : v: 118 mm, š: 120 mm, maximální rozsah:75 mm 57.58.86"/>
    <x v="38"/>
    <s v="Z 510_DDHM NAS"/>
    <s v="DHM zdravotnický materiál a nástroje (od 3000 Kč)"/>
    <n v="21"/>
    <n v="29134.080000000002"/>
    <n v="29134.080000000002"/>
    <n v="1"/>
    <n v="29134.080000000002"/>
    <n v="29134.080000000002"/>
    <n v="1387.3371428571429"/>
    <n v="27746.742857142857"/>
    <m/>
    <m/>
    <n v="0"/>
  </r>
  <r>
    <s v="ZT701"/>
    <s v="Lopatky do krč. rozvěrače Caspar  65 x 23 mm,lopatka, tupá Caspar s fixačním pinem,rozměry : 65 x 23 mm, ocelová čepel, krční / bederní 57.59.55 "/>
    <x v="38"/>
    <s v="Z 510_DDHM NAS"/>
    <s v="DHM zdravotnický materiál a nástroje (od 3000 Kč)"/>
    <n v="21"/>
    <n v="4842.8500000000004"/>
    <n v="4842.8500000000004"/>
    <n v="2"/>
    <n v="9685.69"/>
    <n v="4842.8450000000003"/>
    <n v="230.61166666666668"/>
    <n v="4612.2333333333336"/>
    <m/>
    <m/>
    <n v="0"/>
  </r>
  <r>
    <s v="ZT702"/>
    <s v="Lopatky do krč. rozvěrače Caspar 60 x 23 mm, lopatka, tupá Caspar s fixačním pinem,rozměry : 60 x 23 mm, ocelová čepel, krční / bederní 57.59.54"/>
    <x v="38"/>
    <s v="Z 510_DDHM NAS"/>
    <s v="DHM zdravotnický materiál a nástroje (od 3000 Kč)"/>
    <n v="21"/>
    <n v="4842.8500000000004"/>
    <n v="4842.8500000000004"/>
    <n v="2"/>
    <n v="9685.69"/>
    <n v="4842.8450000000003"/>
    <n v="230.61166666666668"/>
    <n v="4612.2333333333336"/>
    <m/>
    <m/>
    <n v="0"/>
  </r>
  <r>
    <s v="ZT703"/>
    <s v="Lopatky do krč. rozvěrače Caspar 55 x 23 mm, lopatka, tupá Caspar s fixačním pinem,rozměry : 55 x 23 mm, ocelová čepel, krční / bederní 57.59.53"/>
    <x v="38"/>
    <s v="Z 510_DDHM NAS"/>
    <s v="DHM zdravotnický materiál a nástroje (od 3000 Kč)"/>
    <n v="21"/>
    <n v="4842.8500000000004"/>
    <n v="4842.8500000000004"/>
    <n v="2"/>
    <n v="9685.69"/>
    <n v="4842.8450000000003"/>
    <n v="230.61166666666668"/>
    <n v="4612.2333333333336"/>
    <m/>
    <m/>
    <n v="0"/>
  </r>
  <r>
    <s v="ZT704"/>
    <s v="Lopatky do rozvěrače Caspar 60 x 23 mm, lopatka Caspar s fixačním pinem, rozměry: 60 x 23 mm, Ocelová čepel, 5 zubů, krční / bederní 57.57.92"/>
    <x v="38"/>
    <s v="Z 510_DDHM NAS"/>
    <s v="DHM zdravotnický materiál a nástroje (od 3000 Kč)"/>
    <n v="21"/>
    <n v="5547.49"/>
    <n v="5547.49"/>
    <n v="2"/>
    <n v="11094.97"/>
    <n v="5547.4849999999997"/>
    <n v="264.16595238095238"/>
    <n v="5283.3190476190475"/>
    <m/>
    <m/>
    <n v="0"/>
  </r>
  <r>
    <s v="ZT705"/>
    <s v="Lopatky do rozvěrače Caspar 55 x 23 mm, lopatka Caspar s fixačním pinem, rozměry: 55 x 23 mm, Ocelová čepel, 5 zubů, krční / bederní 57.57.91"/>
    <x v="38"/>
    <s v="Z 510_DDHM NAS"/>
    <s v="DHM zdravotnický materiál a nástroje (od 3000 Kč)"/>
    <n v="21"/>
    <n v="5547.49"/>
    <n v="5547.49"/>
    <n v="2"/>
    <n v="11094.97"/>
    <n v="5547.4849999999997"/>
    <n v="264.16595238095238"/>
    <n v="5283.3190476190475"/>
    <m/>
    <m/>
    <n v="0"/>
  </r>
  <r>
    <s v="ZT706"/>
    <s v="Lopatky do rozvěrače Caspar 60 x 23 mm, lopatka Caspar s fixačním pinem, rozměry: 60 x 23 mm, ocelová čepel, 7 zubů, krční / bederní 57.57.97"/>
    <x v="38"/>
    <s v="Z 510_DDHM NAS"/>
    <s v="DHM zdravotnický materiál a nástroje (od 3000 Kč)"/>
    <n v="21"/>
    <n v="5012.97"/>
    <n v="5012.97"/>
    <n v="2"/>
    <n v="10025.94"/>
    <n v="5012.97"/>
    <n v="238.71285714285716"/>
    <n v="4774.2571428571428"/>
    <m/>
    <m/>
    <n v="0"/>
  </r>
  <r>
    <s v="ZT707"/>
    <s v="Lopatky do rozvěrače Caspar 55 x 23 mm, lopatka Caspar s fixačním pinem, rozměry: 55 x 23 mm, Ocelová čepel, 7 zubů, krční / bederní 57.57.96"/>
    <x v="38"/>
    <s v="Z 510_DDHM NAS"/>
    <s v="DHM zdravotnický materiál a nástroje (od 3000 Kč)"/>
    <n v="21"/>
    <n v="5012.97"/>
    <n v="5012.97"/>
    <n v="2"/>
    <n v="10025.94"/>
    <n v="5012.97"/>
    <n v="238.71285714285716"/>
    <n v="4774.2571428571428"/>
    <m/>
    <m/>
    <n v="0"/>
  </r>
  <r>
    <s v="ZT744"/>
    <s v="Katetr CVC 1 lumen 3F x 45 cm PICC Plan1Health katetr PICC vysokotlaký set, PU, max. tlak. průtok 2ml/s 201.60.10.13"/>
    <x v="36"/>
    <s v="Z 554 KATETR PICC_MI"/>
    <s v="Katetry PICC + MIDLINE + náplasti+ set"/>
    <n v="21"/>
    <n v="2456.3000000000002"/>
    <n v="2456.3000000000002"/>
    <n v="10"/>
    <n v="24563"/>
    <n v="2456.3000000000002"/>
    <n v="116.96666666666667"/>
    <n v="2339.3333333333335"/>
    <m/>
    <m/>
    <n v="0"/>
  </r>
  <r>
    <s v="ZT746"/>
    <s v="Krytí pěnové HydroTac 10 x 10 cm, s PU fólií s hydrogelovou vrstvou, bal. á 10 ks 6858323"/>
    <x v="29"/>
    <s v="Z 502_OBVAZ"/>
    <s v="Obvazový materiál"/>
    <n v="12"/>
    <n v="100.41"/>
    <n v="100.41"/>
    <n v="20"/>
    <n v="2008.2"/>
    <n v="100.41"/>
    <n v="8.3674999999999997"/>
    <n v="92.04249999999999"/>
    <m/>
    <m/>
    <n v="0"/>
  </r>
  <r>
    <s v="ZT753"/>
    <s v="Dlaha LCP 2,7 na osteotomii ulny 6 otvorů titan 04.111.900"/>
    <x v="2"/>
    <s v="Z 506_NAHRAD_KOV"/>
    <s v="Umělé tělní náhrady - kovové"/>
    <n v="12"/>
    <n v="7199"/>
    <n v="7199"/>
    <n v="1"/>
    <n v="7199"/>
    <n v="7199"/>
    <n v="599.91666666666663"/>
    <n v="6599.083333333333"/>
    <m/>
    <m/>
    <n v="0"/>
  </r>
  <r>
    <s v="ZT758"/>
    <s v="Kabel EKG k navigaci VYGOCARD, sterilní, bal. á 20 ks 9164.002"/>
    <x v="0"/>
    <s v="Z 503_OSTAT"/>
    <s v="Kabely propojovací"/>
    <n v="21"/>
    <n v="356.47"/>
    <n v="356.47"/>
    <n v="20"/>
    <n v="7129.32"/>
    <n v="356.46600000000001"/>
    <n v="16.97457142857143"/>
    <n v="339.49142857142857"/>
    <m/>
    <m/>
    <n v="0"/>
  </r>
  <r>
    <s v="ZT764"/>
    <s v="Nůžky cévní, acc. Potts-Smith, obr. B, Super-Cut, délka 190 mm, lomené, uhel zakřivení 45° 26-4122.SC"/>
    <x v="38"/>
    <s v="Z 510_DDHM NAS"/>
    <s v="DHM zdravotnický materiál a nástroje (od 3000 Kč)"/>
    <n v="21"/>
    <n v="5509"/>
    <n v="5509"/>
    <n v="2"/>
    <n v="11017.99"/>
    <n v="5508.9949999999999"/>
    <n v="262.33309523809521"/>
    <n v="5246.6619047619042"/>
    <m/>
    <m/>
    <n v="0"/>
  </r>
  <r>
    <s v="ZT768"/>
    <s v="Krytí Curafix i.v. Control, fixace i.v. kanyl, s okénkem, 6 x 7,5 cm, sterilní, bal. á 50 ks 33697"/>
    <x v="29"/>
    <s v="Z 502_OBVAZ"/>
    <s v="náplasti - obvazový materiál"/>
    <n v="12"/>
    <n v="4.93"/>
    <n v="4.93"/>
    <n v="17400"/>
    <n v="85842.959999999948"/>
    <n v="4.9335034482758591"/>
    <n v="0.41112528735632159"/>
    <n v="4.522378160919537"/>
    <n v="12"/>
    <n v="4.8048000000000002"/>
    <n v="83603.520000000004"/>
  </r>
  <r>
    <s v="ZT770"/>
    <s v="Krytí hemostatické Surgispon Dental Cubes  10 x 10 x 10 mm, bal. á 32 ks SSP-101010 - již se nevyrábí, nahrazuje ZX958"/>
    <x v="29"/>
    <s v="Z 502_OBVAZ"/>
    <s v="Hemostatikum"/>
    <n v="12"/>
    <n v="16.89"/>
    <n v="16.89"/>
    <n v="32"/>
    <n v="540.5"/>
    <n v="16.890625"/>
    <n v="1.4075520833333333"/>
    <n v="15.483072916666666"/>
    <m/>
    <m/>
    <n v="0"/>
  </r>
  <r>
    <s v="ZT772"/>
    <s v="Implantát chrupavkový biologický chondrofiller liquid 2,3 ml - kolagen. implantát v dvoukomorové předplněné stříkačce 2,3 ml, HCFL-23"/>
    <x v="9"/>
    <s v="Z 507_IMLAN"/>
    <s v="Implantáty biologické"/>
    <n v="12"/>
    <n v="35430.050000000003"/>
    <n v="35430.050000000003"/>
    <n v="6"/>
    <n v="212580.3"/>
    <n v="35430.049999999996"/>
    <n v="2952.5041666666662"/>
    <n v="32477.54583333333"/>
    <n v="12"/>
    <n v="34505.79"/>
    <n v="207034.74"/>
  </r>
  <r>
    <s v="ZT776"/>
    <s v="Systém kotvící TIGHTROPE destička titanová klavikulární acluxace AR-2257"/>
    <x v="1"/>
    <s v="Z 515_NAHRAD_OST"/>
    <s v="Umělé tělní náhrady - ostatní"/>
    <n v="12"/>
    <n v="10658.55"/>
    <n v="10658.55"/>
    <n v="1"/>
    <n v="10658.55"/>
    <n v="10658.55"/>
    <n v="888.21249999999998"/>
    <n v="9770.3374999999996"/>
    <m/>
    <m/>
    <n v="0"/>
  </r>
  <r>
    <s v="ZT777"/>
    <s v="Náhrada kyčelního kloubu dřík METHACAP monoblok 12/14 130'/0' velikost 4 necementovaný NC274T "/>
    <x v="3"/>
    <s v="Z 518_TEP"/>
    <s v="TEP ortopedie, traumatologie"/>
    <n v="12"/>
    <n v="25042.2"/>
    <n v="25042.2"/>
    <n v="6"/>
    <n v="150253.20000000001"/>
    <n v="25042.2"/>
    <n v="2086.85"/>
    <n v="22955.350000000002"/>
    <n v="12"/>
    <n v="25852.27"/>
    <n v="155113.62"/>
  </r>
  <r>
    <s v="ZT778"/>
    <s v="Náhrada kyčelního kloubu dřík METHACAP monoblok 12/14 130'/0' velikost 5 necementovaný NC275T "/>
    <x v="3"/>
    <s v="Z 518_TEP"/>
    <s v="TEP ortopedie, traumatologie"/>
    <n v="12"/>
    <n v="25042.2"/>
    <n v="25042.2"/>
    <n v="8"/>
    <n v="200337.60000000003"/>
    <n v="25042.200000000004"/>
    <n v="2086.8500000000004"/>
    <n v="22955.350000000006"/>
    <n v="12"/>
    <n v="25852.27"/>
    <n v="206818.16"/>
  </r>
  <r>
    <s v="ZT779"/>
    <s v="Roztok trypanové modři SIDA-BLUE, oční roztok 0,06%, bal. á  10 x 1 ml 3943983"/>
    <x v="0"/>
    <s v="Z 503_OSTAT"/>
    <s v="Ostatní - všeobecný materiál"/>
    <n v="12"/>
    <n v="134.19999999999999"/>
    <n v="134.84"/>
    <n v="70"/>
    <n v="9432.52"/>
    <n v="134.75028571428572"/>
    <n v="11.229190476190476"/>
    <n v="123.52109523809524"/>
    <n v="12"/>
    <n v="143.33499999999998"/>
    <n v="10033.449999999999"/>
  </r>
  <r>
    <s v="ZT780"/>
    <s v="Kyveta k analyzátoru ACL, BIO-FLASH,  bal. á 1400 ks T3000-8206"/>
    <x v="0"/>
    <s v="Z 503_OSTAT"/>
    <s v="Ostatní - všeobecný materiál"/>
    <n v="21"/>
    <n v="2.59"/>
    <n v="3.66"/>
    <n v="19600"/>
    <n v="65824"/>
    <n v="3.3583673469387754"/>
    <n v="0.15992225461613216"/>
    <n v="3.1984450923226433"/>
    <n v="21"/>
    <n v="3.6645714285714286"/>
    <n v="71825.600000000006"/>
  </r>
  <r>
    <s v="ZT784"/>
    <s v="Set výživového knoflíku Halyard MIC-KEY G tube Ext Sets ENFIT vnějš. prům. 20 Fr hloubka 25 mm 8140-20-2.5"/>
    <x v="0"/>
    <s v="Z 503_OSTAT"/>
    <s v="Ostatní - všeobecný materiál"/>
    <n v="21"/>
    <n v="4185.3900000000003"/>
    <n v="4185.3900000000003"/>
    <n v="2"/>
    <n v="8370.7800000000007"/>
    <n v="4185.3900000000003"/>
    <n v="199.30428571428573"/>
    <n v="3986.0857142857144"/>
    <m/>
    <m/>
    <n v="0"/>
  </r>
  <r>
    <s v="ZT787"/>
    <s v="Rukavice operační latex bez pudru sterilní ansel gammex Ortho, vel. 6,5 bal. á 50 párů 330065065"/>
    <x v="32"/>
    <s v="Z 532 RUK"/>
    <s v="Rukavice sterilní"/>
    <n v="21"/>
    <n v="24.22"/>
    <n v="24.22"/>
    <n v="450"/>
    <n v="10900.89"/>
    <n v="24.2242"/>
    <n v="1.1535333333333333"/>
    <n v="23.070666666666668"/>
    <n v="12"/>
    <n v="22.422399999999996"/>
    <n v="10090.079999999998"/>
  </r>
  <r>
    <s v="ZT789"/>
    <s v="Náhrada kyčelního kloubu dřík METHACAP monoblok 12/14 120'/0' velikost 3 necementovaný NC293T "/>
    <x v="3"/>
    <s v="Z 518_TEP"/>
    <s v="TEP ortopedie, traumatologie"/>
    <n v="12"/>
    <n v="12572.5"/>
    <n v="14458.38"/>
    <n v="4"/>
    <n v="57833.51999999999"/>
    <n v="14458.379999999997"/>
    <n v="1204.8649999999998"/>
    <n v="13253.514999999998"/>
    <m/>
    <m/>
    <n v="0"/>
  </r>
  <r>
    <s v="ZT794"/>
    <s v="Proužek gelový Vivano Med, pro podtlakovou terapii, 10 x 7 cm, bal. á 10 ks 409780"/>
    <x v="29"/>
    <s v="Z 502_OBVAZ"/>
    <s v="hojení ran - obvazový materiál"/>
    <n v="21"/>
    <n v="177.63"/>
    <n v="177.63"/>
    <n v="70"/>
    <n v="12434.220000000001"/>
    <n v="177.63171428571431"/>
    <n v="8.4586530612244903"/>
    <n v="169.17306122448983"/>
    <m/>
    <m/>
    <n v="0"/>
  </r>
  <r>
    <s v="ZT795"/>
    <s v="Krytí pěnové Vivano Med,  pro podtlakovou terapii, bílá, sterilní hydrofilní PVA, 15 × 10 cm,  vel. L,  bal. á 10 ks 409761"/>
    <x v="29"/>
    <s v="Z 502_OBVAZ"/>
    <s v="hojení ran - obvazový materiál"/>
    <n v="21"/>
    <n v="674.15"/>
    <n v="674.15"/>
    <n v="50"/>
    <n v="33707.39"/>
    <n v="674.14779999999996"/>
    <n v="32.102276190476189"/>
    <n v="642.04552380952373"/>
    <m/>
    <m/>
    <n v="0"/>
  </r>
  <r>
    <s v="ZT796"/>
    <s v="Kanystr - nádoba sběrná Vivano Tec,  pro podtlakovou terapii, 300 ml, bal. á 3 k s409523"/>
    <x v="29"/>
    <s v="Z 502_OBVAZ"/>
    <s v="hojení ran - obvazový materiál"/>
    <n v="12"/>
    <n v="763.37"/>
    <n v="763.37"/>
    <n v="81"/>
    <n v="61832.87"/>
    <n v="763.36876543209883"/>
    <n v="63.614063786008238"/>
    <n v="699.75470164609055"/>
    <n v="12"/>
    <n v="706.59"/>
    <n v="57233.79"/>
  </r>
  <r>
    <s v="ZT798"/>
    <s v="Šití premicron zelený 1 (4) bal. á 36 ks C0120095"/>
    <x v="33"/>
    <s v="Z 529 SITI"/>
    <s v="Šití"/>
    <n v="12"/>
    <n v="31.37"/>
    <n v="31.37"/>
    <n v="1080"/>
    <n v="33879.360000000001"/>
    <n v="31.369777777777777"/>
    <n v="2.6141481481481481"/>
    <n v="28.755629629629631"/>
    <m/>
    <m/>
    <n v="0"/>
  </r>
  <r>
    <s v="ZT801"/>
    <s v="Náhrada kyčelního kloubu ProSpon hlavice kovová 12/14 28 mm M ZO2220-2800-12014"/>
    <x v="2"/>
    <s v="Z 506_NAHRAD_KOV"/>
    <s v="Umělé tělní náhrady - kovové"/>
    <n v="12"/>
    <n v="4785.1499999999996"/>
    <n v="4785.1499999999996"/>
    <n v="1"/>
    <n v="4785.1499999999996"/>
    <n v="4785.1499999999996"/>
    <n v="398.76249999999999"/>
    <n v="4386.3874999999998"/>
    <m/>
    <m/>
    <n v="0"/>
  </r>
  <r>
    <s v="ZT813"/>
    <s v="Hřeb Expert retrográdní/antegrádní pr.11, délka 300 mm 04.013.540"/>
    <x v="2"/>
    <s v="Z 506_NAHRAD_KOV"/>
    <s v="Umělé tělní náhrady - kovové"/>
    <n v="12"/>
    <n v="9888.9699999999993"/>
    <n v="9888.9699999999993"/>
    <n v="2"/>
    <n v="19777.939999999999"/>
    <n v="9888.9699999999993"/>
    <n v="824.08083333333332"/>
    <n v="9064.8891666666659"/>
    <m/>
    <m/>
    <n v="0"/>
  </r>
  <r>
    <s v="ZT815"/>
    <s v="Filtr antibakterální do ultrazvukového aspirátoru Integra CUSA Clarity - Contamination Guard, bal. á 2 ks C7005"/>
    <x v="0"/>
    <s v="Z 503_OSTAT"/>
    <s v="Ostatní - všeobecný materiál"/>
    <n v="21"/>
    <n v="3981.92"/>
    <n v="3981.92"/>
    <n v="2"/>
    <n v="7963.83"/>
    <n v="3981.915"/>
    <n v="189.61500000000001"/>
    <n v="3792.3"/>
    <m/>
    <m/>
    <n v="0"/>
  </r>
  <r>
    <s v="ZT816"/>
    <s v="Hadička irigační k chirurgickému systému Surgic Pro autoklávovatelná S900055"/>
    <x v="0"/>
    <s v="Z 503_OSTAT"/>
    <s v="Ostatní - všeobecný materiál"/>
    <n v="21"/>
    <n v="1512.5"/>
    <n v="1512.5"/>
    <n v="100"/>
    <n v="151250"/>
    <n v="1512.5"/>
    <n v="72.023809523809518"/>
    <n v="1440.4761904761904"/>
    <m/>
    <m/>
    <n v="0"/>
  </r>
  <r>
    <s v="ZT817"/>
    <s v="Šroub kortikální VA 1,3 7 mm 02.130.007"/>
    <x v="2"/>
    <s v="Z 506_NAHRAD_KOV"/>
    <s v="Umělé tělní náhrady - kovové"/>
    <n v="12"/>
    <n v="332.35"/>
    <n v="332.35"/>
    <n v="2"/>
    <n v="664.7"/>
    <n v="332.35"/>
    <n v="27.695833333333336"/>
    <n v="304.6541666666667"/>
    <n v="12"/>
    <n v="323.68"/>
    <n v="647.36"/>
  </r>
  <r>
    <s v="ZT829"/>
    <s v="Implantát maxillofaciální La Forté systém dlaha mini střední obličejová etáž rovná, dlouhá, zlatá, 4 otvory 242.52ST04.01"/>
    <x v="34"/>
    <s v="Z 509_ZUBOL"/>
    <s v="Zubolékařský materiál"/>
    <n v="12"/>
    <n v="691.04"/>
    <n v="746.32"/>
    <n v="24"/>
    <n v="17137.7"/>
    <n v="714.07083333333333"/>
    <n v="59.505902777777777"/>
    <n v="654.56493055555552"/>
    <n v="12"/>
    <n v="726.84749999999997"/>
    <n v="17444.34"/>
  </r>
  <r>
    <s v="ZT830"/>
    <s v="Implantát maxillofaciální La Forté systém dlaha mini střední obličejová etáž rovná, dlouhá, 4 otvory 242.53ST04.01"/>
    <x v="34"/>
    <s v="Z 509_ZUBOL"/>
    <s v="Zubolékařský materiál"/>
    <n v="12"/>
    <n v="584.17999999999995"/>
    <n v="630.91"/>
    <n v="6"/>
    <n v="3645.2699999999995"/>
    <n v="607.54499999999996"/>
    <n v="50.628749999999997"/>
    <n v="556.91624999999999"/>
    <n v="12"/>
    <n v="614.45000000000005"/>
    <n v="3686.7000000000003"/>
  </r>
  <r>
    <s v="ZT831"/>
    <s v="Hlavička rádia Explor 24mm 11-210041"/>
    <x v="3"/>
    <s v="Z 518_TEP"/>
    <s v="TEP ortopedie, traumatologie"/>
    <n v="12"/>
    <n v="16754.669999999998"/>
    <n v="16754.669999999998"/>
    <n v="2"/>
    <n v="33509.339999999997"/>
    <n v="16754.669999999998"/>
    <n v="1396.2224999999999"/>
    <n v="15358.447499999998"/>
    <m/>
    <m/>
    <n v="0"/>
  </r>
  <r>
    <s v="ZT833"/>
    <s v="Jehelec CRILE-WOOD BABY DUROGRIP TC rovný,délka 150 mm, s roztečí zubů 0,4 mm, stehem 4/0 - 6/0 BM013R                  "/>
    <x v="0"/>
    <s v="Z 503_OSTAT"/>
    <s v="Nástroje chirurgické do 1 roku"/>
    <n v="21"/>
    <n v="3311.37"/>
    <n v="3311.37"/>
    <n v="1"/>
    <n v="3311.37"/>
    <n v="3311.37"/>
    <n v="157.68428571428572"/>
    <n v="3153.6857142857143"/>
    <m/>
    <m/>
    <n v="0"/>
  </r>
  <r>
    <s v="ZT838"/>
    <s v="Aplikátor APC k argonové koagulaci ERBE VIO3APC3, s integrovaným filtrem, nožová elektr., shaft 100 mm, prům. 5 mm, kabel 3 m, jenorázový, bal. á 5 ks 20132-252       "/>
    <x v="0"/>
    <s v="Z 503_OSTAT"/>
    <s v="Ostatní - všeobecný materiál"/>
    <n v="21"/>
    <n v="5739.27"/>
    <n v="5739.27"/>
    <n v="20"/>
    <n v="114785.44"/>
    <n v="5739.2719999999999"/>
    <n v="273.29866666666669"/>
    <n v="5465.9733333333334"/>
    <m/>
    <m/>
    <n v="0"/>
  </r>
  <r>
    <s v="ZT842"/>
    <s v="Šití novosyn fialový (violet) 3/0 (1,5) bal. á 36 ks C0068030N1"/>
    <x v="33"/>
    <s v="Z 529 SITI"/>
    <s v="Šití"/>
    <n v="12"/>
    <n v="53.24"/>
    <n v="53.24"/>
    <n v="216"/>
    <n v="11499.68"/>
    <n v="53.239259259259264"/>
    <n v="4.4366049382716053"/>
    <n v="48.802654320987656"/>
    <m/>
    <m/>
    <n v="0"/>
  </r>
  <r>
    <s v="ZT844"/>
    <s v="Katetr fogarty arteriální embolektomický 1 lumen 3 Fr x 40 cm prům. balónku 6 mm,  0,9 % NaCl 0,2 ml EM340"/>
    <x v="6"/>
    <s v="Z 513_KATETR"/>
    <s v="Katetry"/>
    <n v="21"/>
    <n v="543.29"/>
    <n v="543.29"/>
    <n v="45"/>
    <n v="24448.050000000003"/>
    <n v="543.29000000000008"/>
    <n v="25.870952380952385"/>
    <n v="517.41904761904766"/>
    <m/>
    <m/>
    <n v="0"/>
  </r>
  <r>
    <s v="ZT845"/>
    <s v="Katetr fogarty arteriální embolektomický 1 lumen 4 Fr x 40 cm  prům. balónku 8 mm,  0,9 % NaCl 0,7 ml EM440"/>
    <x v="6"/>
    <s v="Z 513_KATETR"/>
    <s v="Katetry"/>
    <n v="21"/>
    <n v="543.29"/>
    <n v="543.29"/>
    <n v="40"/>
    <n v="21731.599999999999"/>
    <n v="543.29"/>
    <n v="25.870952380952378"/>
    <n v="517.41904761904755"/>
    <m/>
    <m/>
    <n v="0"/>
  </r>
  <r>
    <s v="ZT846"/>
    <s v="Katetr fogarty arteriální embolektomický 1 lumen 4 Fr x 40 cm prům. balónku 10 mm,  0,9 % NaCl 1,5 ml EM540"/>
    <x v="6"/>
    <s v="Z 513_KATETR"/>
    <s v="Katetry"/>
    <n v="21"/>
    <n v="543.29"/>
    <n v="543.29"/>
    <n v="30"/>
    <n v="16298.7"/>
    <n v="543.29000000000008"/>
    <n v="25.870952380952385"/>
    <n v="517.41904761904766"/>
    <m/>
    <m/>
    <n v="0"/>
  </r>
  <r>
    <s v="ZT852"/>
    <s v="Stříkačka injekční 2-dílná 2 ml  L CHIRANA CH002L"/>
    <x v="0"/>
    <s v="Z 503_OSTAT"/>
    <s v="Stříkačky"/>
    <n v="12"/>
    <n v="0.5"/>
    <n v="0.5"/>
    <n v="244962"/>
    <n v="121128.77000000086"/>
    <n v="0.49447983768911447"/>
    <n v="4.1206653140759539E-2"/>
    <n v="0.45327318454835491"/>
    <n v="12"/>
    <n v="0.4592"/>
    <n v="112486.55039999999"/>
  </r>
  <r>
    <s v="ZT853"/>
    <s v="Stříkačka injekční 2-dílná 5 ml  L CHIRANA CH005L"/>
    <x v="0"/>
    <s v="Z 503_OSTAT"/>
    <s v="Stříkačky"/>
    <n v="12"/>
    <n v="0.56999999999999995"/>
    <n v="0.56999999999999995"/>
    <n v="359420"/>
    <n v="204345.25999999978"/>
    <n v="0.56854170608202037"/>
    <n v="4.7378475506835029E-2"/>
    <n v="0.52116323057518532"/>
    <n v="12"/>
    <n v="0.52639999999999998"/>
    <n v="189198.68799999999"/>
  </r>
  <r>
    <s v="ZT854"/>
    <s v="Stříkačka injekční 2-dílná 10 ml  L CHIRANA CH010L"/>
    <x v="0"/>
    <s v="Z 503_OSTAT"/>
    <s v="Stříkačky"/>
    <n v="21"/>
    <n v="0.8"/>
    <n v="0.8"/>
    <n v="739320"/>
    <n v="589782.06999999448"/>
    <n v="0.79773585186386742"/>
    <n v="3.7987421517327022E-2"/>
    <n v="0.75974843034654038"/>
    <m/>
    <m/>
    <n v="0"/>
  </r>
  <r>
    <s v="ZT855"/>
    <s v="Stříkačka injekční 2-dílná 20 ml  L CHIRANA bal. á 80 ks CH020L"/>
    <x v="0"/>
    <s v="Z 503_OSTAT"/>
    <s v="Stříkačky"/>
    <n v="21"/>
    <n v="1.1499999999999999"/>
    <n v="1.1499999999999999"/>
    <n v="528065"/>
    <n v="604711.39999999991"/>
    <n v="1.1451457680399191"/>
    <n v="5.4530750859043763E-2"/>
    <n v="1.0906150171808753"/>
    <m/>
    <m/>
    <n v="0"/>
  </r>
  <r>
    <s v="ZT858"/>
    <s v="Set pro flexibilní endoskopii FTRD gastroduodenal pro odběr tkáně,sterilní, jednorázový 200.72"/>
    <x v="0"/>
    <s v="Z 503_OSTAT"/>
    <s v="Ostatní - všeobecný materiál"/>
    <n v="21"/>
    <n v="34779.03"/>
    <n v="34779.03"/>
    <n v="1"/>
    <n v="34779.03"/>
    <n v="34779.03"/>
    <n v="1656.1442857142856"/>
    <n v="33122.885714285716"/>
    <m/>
    <m/>
    <n v="0"/>
  </r>
  <r>
    <s v="ZT867"/>
    <s v="Systém bioptický BIP-HistoCore 16G/100mm, jednorázový plně automatický nebo poloautomatický, bal. á 5 ks HC16100T"/>
    <x v="0"/>
    <s v="Z 503_OSTAT"/>
    <s v="Ostatní - všeobecný materiál"/>
    <n v="21"/>
    <n v="1622.01"/>
    <n v="1622.01"/>
    <n v="20"/>
    <n v="32440.12"/>
    <n v="1622.0059999999999"/>
    <n v="77.23838095238095"/>
    <n v="1544.7676190476188"/>
    <m/>
    <m/>
    <n v="0"/>
  </r>
  <r>
    <s v="ZT868"/>
    <s v="Sada Freka extension - podávací set na výživu do Freka Belly Button, ENFit koncovka, délka 30 cm, bal. á 10 ks 7981397"/>
    <x v="0"/>
    <s v="Z 503_OSTAT"/>
    <s v="Ostatní - všeobecný materiál"/>
    <n v="21"/>
    <n v="123.83"/>
    <n v="123.83"/>
    <n v="20"/>
    <n v="2476.62"/>
    <n v="123.83099999999999"/>
    <n v="5.8967142857142854"/>
    <n v="117.93428571428571"/>
    <m/>
    <m/>
    <n v="0"/>
  </r>
  <r>
    <s v="ZT870"/>
    <s v="Elektroda defibrilační pro dospělé, pro AED defibrilátory SAVER ONE, od 8 let, od 25 kg, jednorázová, bal. á 2 ks SAV-C0846"/>
    <x v="0"/>
    <s v="Z 503_OSTAT"/>
    <s v="Elektrody"/>
    <n v="21"/>
    <n v="1125.3"/>
    <n v="1125.3"/>
    <n v="5"/>
    <n v="5626.5"/>
    <n v="1125.3"/>
    <n v="53.585714285714282"/>
    <n v="1071.7142857142858"/>
    <m/>
    <m/>
    <n v="0"/>
  </r>
  <r>
    <s v="ZT871"/>
    <s v="Baterie Li-SOCI2 pro AED defibrilátor SAVER ONE DC 25,2V  3500mAh SAV-C0903"/>
    <x v="0"/>
    <s v="Z 503_OSTAT"/>
    <s v="Elektrody"/>
    <n v="21"/>
    <n v="6413"/>
    <n v="6413"/>
    <n v="5"/>
    <n v="32065"/>
    <n v="6413"/>
    <n v="305.38095238095241"/>
    <n v="6107.6190476190477"/>
    <m/>
    <m/>
    <n v="0"/>
  </r>
  <r>
    <s v="ZT873"/>
    <s v="Jehla chirurgická s pérovými oušky s trojhrannou špicí 4/8 kruhu, typ HS-36, USP 0-2, EP 3,5-5, sterilní, jednorázová, bal. á 48 ks 3155"/>
    <x v="30"/>
    <s v="Z 530 JEHLY"/>
    <s v="Jehly"/>
    <n v="21"/>
    <n v="34.17"/>
    <n v="34.17"/>
    <n v="1104"/>
    <n v="37726.35"/>
    <n v="34.172418478260866"/>
    <n v="1.627258022774327"/>
    <n v="32.545160455486538"/>
    <m/>
    <m/>
    <n v="0"/>
  </r>
  <r>
    <s v="ZT874"/>
    <s v="Jehla chirurgická s pérovými oušky s trojhrannou špicí 4/8 kruhu, typ HSX-38, USP 0-2, EP 3,5-5, sterilní, jednorázová, bal. á 48 ks 3134"/>
    <x v="30"/>
    <s v="Z 530 JEHLY"/>
    <s v="Jehly"/>
    <n v="21"/>
    <n v="34.17"/>
    <n v="34.17"/>
    <n v="2448"/>
    <n v="83654.079999999987"/>
    <n v="34.17241830065359"/>
    <n v="1.6272580143168376"/>
    <n v="32.545160286336753"/>
    <m/>
    <m/>
    <n v="0"/>
  </r>
  <r>
    <s v="ZT877"/>
    <s v="Jehla tupá speciální k aplikaci EEG gelu, plastová, pro opakované použití, bal. á 10 ks 91-060"/>
    <x v="30"/>
    <s v="Z 530 JEHLY"/>
    <s v="Jehly"/>
    <n v="21"/>
    <n v="53.38"/>
    <n v="53.38"/>
    <n v="10"/>
    <n v="533.84"/>
    <n v="53.384"/>
    <n v="2.542095238095238"/>
    <n v="50.841904761904765"/>
    <m/>
    <m/>
    <n v="0"/>
  </r>
  <r>
    <s v="ZT879"/>
    <s v="Systém APTIO folie k zavíčkování zkumavek FOIL CARTRIGE Automation CONS bal. 3 x 19 000 ks 10989255"/>
    <x v="35"/>
    <s v="Z 505_SKLO_LAB MAT"/>
    <s v="Laboratorní materiál"/>
    <n v="21"/>
    <n v="0.59"/>
    <n v="0.59"/>
    <n v="456000"/>
    <n v="268862"/>
    <n v="0.589609649122807"/>
    <n v="2.8076649958228905E-2"/>
    <n v="0.56153299916457811"/>
    <m/>
    <m/>
    <n v="0"/>
  </r>
  <r>
    <s v="ZT880"/>
    <s v="Systém APTIO štítek na zkumavky pro aliquoter Aliquot Tube Labels APTIO Automation CONS bal.á. 1 700 ks 10720493"/>
    <x v="35"/>
    <s v="Z 505_SKLO_LAB MAT"/>
    <s v="Laboratorní materiál"/>
    <n v="21"/>
    <n v="0.6"/>
    <n v="0.6"/>
    <n v="187000"/>
    <n v="112678.35000000002"/>
    <n v="0.6025580213903744"/>
    <n v="2.8693239113827353E-2"/>
    <n v="0.57386478227654703"/>
    <m/>
    <m/>
    <n v="0"/>
  </r>
  <r>
    <s v="ZT884"/>
    <s v="Zkumavka močová urin-monovette s pístem 8,5 ml sterilní bal. á 100 ks (CN700100733) 10.258.020 "/>
    <x v="0"/>
    <s v="Z 503_OSTAT"/>
    <s v="Odběrové systémy"/>
    <n v="12"/>
    <n v="8.23"/>
    <n v="8.23"/>
    <n v="42371"/>
    <n v="348730.86999999965"/>
    <n v="8.230413962379922"/>
    <n v="0.68586783019832687"/>
    <n v="7.544546132181595"/>
    <n v="12"/>
    <n v="7.6182400000000001"/>
    <n v="322792.44704"/>
  </r>
  <r>
    <s v="ZT885"/>
    <s v="Hřeb tibiální teleskopický Fassier- Duval, prům. 5,6 mm, délka 410 mm FD-056/L/-(SS)         "/>
    <x v="2"/>
    <s v="Z 506_NAHRAD_KOV"/>
    <s v="Umělé tělní náhrady - kovové"/>
    <n v="12"/>
    <n v="59800"/>
    <n v="59800"/>
    <n v="1"/>
    <n v="59800"/>
    <n v="59800"/>
    <n v="4983.333333333333"/>
    <n v="54816.666666666664"/>
    <m/>
    <m/>
    <n v="0"/>
  </r>
  <r>
    <s v="ZT895"/>
    <s v="Nůž amputační  pitevní hrotnatý 255 mm 397112010250"/>
    <x v="0"/>
    <s v="Z 503_OSTAT"/>
    <s v="Nástroje chirurgické do 1 roku"/>
    <n v="21"/>
    <n v="977.92"/>
    <n v="977.92"/>
    <n v="3"/>
    <n v="2933.77"/>
    <n v="977.92333333333329"/>
    <n v="46.567777777777778"/>
    <n v="931.3555555555555"/>
    <m/>
    <m/>
    <n v="0"/>
  </r>
  <r>
    <s v="ZT896"/>
    <s v="Nůž amputační  pitevní 240 mm 397112010240"/>
    <x v="0"/>
    <s v="Z 503_OSTAT"/>
    <s v="Nástroje chirurgické do 1 roku"/>
    <n v="21"/>
    <n v="941.99"/>
    <n v="941.99"/>
    <n v="3"/>
    <n v="2825.96"/>
    <n v="941.98666666666668"/>
    <n v="44.856507936507938"/>
    <n v="897.13015873015877"/>
    <m/>
    <m/>
    <n v="0"/>
  </r>
  <r>
    <s v="ZT900"/>
    <s v="Pinzeta epilační 143 mm 397114120100"/>
    <x v="0"/>
    <s v="Z 503_OSTAT"/>
    <s v="Nástroje chirurgické do 1 roku"/>
    <n v="21"/>
    <n v="253.74"/>
    <n v="253.74"/>
    <n v="5"/>
    <n v="1268.69"/>
    <n v="253.738"/>
    <n v="12.082761904761904"/>
    <n v="241.6552380952381"/>
    <m/>
    <m/>
    <n v="0"/>
  </r>
  <r>
    <s v="ZT917"/>
    <s v="Pinzeta anantomická rovná standard 145 mm AB 050/14"/>
    <x v="0"/>
    <s v="Z 503_OSTAT"/>
    <s v="Nástroje chirurgické do 1 roku"/>
    <n v="21"/>
    <n v="188.22"/>
    <n v="188.22"/>
    <n v="3"/>
    <n v="564.65"/>
    <n v="188.21666666666667"/>
    <n v="8.9626984126984119"/>
    <n v="179.25396825396825"/>
    <m/>
    <m/>
    <n v="0"/>
  </r>
  <r>
    <s v="ZT920"/>
    <s v="Zrcátko ušní hartmann fig. 1, pr. 3,5 mm KM 031/01"/>
    <x v="0"/>
    <s v="Z 503_OSTAT"/>
    <s v="Nástroje chirurgické do 1 roku"/>
    <n v="21"/>
    <n v="206.91"/>
    <n v="206.91"/>
    <n v="20"/>
    <n v="4138.2"/>
    <n v="206.91"/>
    <n v="9.8528571428571432"/>
    <n v="197.05714285714285"/>
    <m/>
    <m/>
    <n v="0"/>
  </r>
  <r>
    <s v="ZT927"/>
    <s v="Nůžky oční rovné hrotnatotupé 105 mm AC 020/10"/>
    <x v="0"/>
    <s v="Z 503_OSTAT"/>
    <s v="Nástroje chirurgické do 1 roku"/>
    <n v="21"/>
    <n v="326.25"/>
    <n v="326.25"/>
    <n v="3"/>
    <n v="978.75"/>
    <n v="326.25"/>
    <n v="15.535714285714286"/>
    <n v="310.71428571428572"/>
    <m/>
    <m/>
    <n v="0"/>
  </r>
  <r>
    <s v="ZT929"/>
    <s v="Lžička ostrá trepanační fig.2 3,5 mm 165 mm 397125080170"/>
    <x v="0"/>
    <s v="Z 503_OSTAT"/>
    <s v="Nástroje chirurgické do 1 roku"/>
    <n v="21"/>
    <n v="458.47"/>
    <n v="458.47"/>
    <n v="2"/>
    <n v="916.94"/>
    <n v="458.47"/>
    <n v="21.831904761904763"/>
    <n v="436.63809523809527"/>
    <m/>
    <m/>
    <n v="0"/>
  </r>
  <r>
    <s v="ZT930"/>
    <s v="Lžička ostrá trepanační fig.3 4,0 mm 165 mm 397125080180"/>
    <x v="0"/>
    <s v="Z 503_OSTAT"/>
    <s v="Nástroje chirurgické do 1 roku"/>
    <n v="21"/>
    <n v="475.9"/>
    <n v="475.9"/>
    <n v="2"/>
    <n v="951.79"/>
    <n v="475.89499999999998"/>
    <n v="22.661666666666665"/>
    <n v="453.23333333333329"/>
    <m/>
    <m/>
    <n v="0"/>
  </r>
  <r>
    <s v="ZT932"/>
    <s v="Lžička ostrá trepanační fig.4 5,0 mm 175 mm 397125080190"/>
    <x v="0"/>
    <s v="Z 503_OSTAT"/>
    <s v="Nástroje chirurgické do 1 roku"/>
    <n v="21"/>
    <n v="475.89"/>
    <n v="475.89"/>
    <n v="15"/>
    <n v="7138.4"/>
    <n v="475.89333333333332"/>
    <n v="22.6615873015873"/>
    <n v="453.23174603174601"/>
    <m/>
    <m/>
    <n v="0"/>
  </r>
  <r>
    <s v="ZT947"/>
    <s v="Jehelec Mathieu autofix 200 mm BAE 200/20"/>
    <x v="0"/>
    <s v="Z 503_OSTAT"/>
    <s v="Nástroje chirurgické do 1 roku"/>
    <n v="21"/>
    <n v="1183.2"/>
    <n v="1183.2"/>
    <n v="2"/>
    <n v="2366.4"/>
    <n v="1183.2"/>
    <n v="56.342857142857142"/>
    <n v="1126.8571428571429"/>
    <m/>
    <m/>
    <n v="0"/>
  </r>
  <r>
    <s v="ZT958"/>
    <s v="Lžička ostrá trepanační fig.3 8,5 mm 177 mm 397125080140"/>
    <x v="0"/>
    <s v="Z 503_OSTAT"/>
    <s v="Nástroje chirurgické do 1 roku"/>
    <n v="21"/>
    <n v="607.66"/>
    <n v="607.66"/>
    <n v="6"/>
    <n v="3645.95"/>
    <n v="607.6583333333333"/>
    <n v="28.93611111111111"/>
    <n v="578.72222222222217"/>
    <m/>
    <m/>
    <n v="0"/>
  </r>
  <r>
    <s v="ZT975"/>
    <s v="Adapter kabel Masimo LNCS / Masimo RD SET, délka 30cm, kompatibilní s MASIMO RAD-97 4092LHL"/>
    <x v="0"/>
    <s v="Z 503_OSTAT"/>
    <s v="Ostatní - všeobecný materiál"/>
    <n v="21"/>
    <n v="1089"/>
    <n v="1089"/>
    <n v="3"/>
    <n v="3267"/>
    <n v="1089"/>
    <n v="51.857142857142854"/>
    <n v="1037.1428571428571"/>
    <m/>
    <m/>
    <n v="0"/>
  </r>
  <r>
    <s v="ZT979"/>
    <s v="Manžeta TK k monitoru MASIMO RAD-97 jednohadičková NIBP kojenci 23-33 cm opakované použití bal. á 5 ks 25262LHL"/>
    <x v="0"/>
    <s v="Z 503_OSTAT"/>
    <s v="Ostatní - všeobecný materiál"/>
    <n v="21"/>
    <n v="580.91999999999996"/>
    <n v="580.91999999999996"/>
    <n v="2"/>
    <n v="1161.8399999999999"/>
    <n v="580.91999999999996"/>
    <n v="27.662857142857142"/>
    <n v="553.25714285714287"/>
    <n v="21"/>
    <n v="580.80000000000007"/>
    <n v="1161.6000000000001"/>
  </r>
  <r>
    <s v="ZT987"/>
    <s v="Čidlo saturační Masimo (RD SET Inf), k oxymetru Rad-97, pro měření SpO2, infantní, adhezivní, 3 kg-20 kg, jednorázové bal á 20 ks 4002LHL"/>
    <x v="0"/>
    <s v="Z 503_OSTAT"/>
    <s v="Senzory, čidla "/>
    <n v="21"/>
    <n v="484.24"/>
    <n v="484.24"/>
    <n v="20"/>
    <n v="9684.84"/>
    <n v="484.24200000000002"/>
    <n v="23.059142857142859"/>
    <n v="461.18285714285719"/>
    <n v="12"/>
    <n v="448.22399999999999"/>
    <n v="8964.48"/>
  </r>
  <r>
    <s v="ZU008"/>
    <s v="Kleště ALLIS Intestinal Grasping Forceps, straight 150 mm (6 1/8&quot;) toothed (5 x 6) 027-132-150"/>
    <x v="0"/>
    <s v="Z 503_OSTAT"/>
    <s v="Nástroje chirurgické do 1 roku"/>
    <n v="21"/>
    <n v="1197.9000000000001"/>
    <n v="1197.9000000000001"/>
    <n v="1"/>
    <n v="1197.9000000000001"/>
    <n v="1197.9000000000001"/>
    <n v="57.042857142857144"/>
    <n v="1140.8571428571429"/>
    <m/>
    <m/>
    <n v="0"/>
  </r>
  <r>
    <s v="ZU186"/>
    <s v="Pinzeta anatomická jemná rovná standard 110 mm AB 070/11"/>
    <x v="0"/>
    <s v="Z 503_OSTAT"/>
    <s v="Nástroje chirurgické do 1 roku"/>
    <n v="21"/>
    <n v="196.44"/>
    <n v="196.44"/>
    <n v="3"/>
    <n v="589.33000000000004"/>
    <n v="196.44333333333336"/>
    <n v="9.3544444444444448"/>
    <n v="187.0888888888889"/>
    <m/>
    <m/>
    <n v="0"/>
  </r>
  <r>
    <s v="ZU215"/>
    <s v="Nástavec rotační DPST-1 jednorázový ke spirálnímu enteroskopu Power Spiral N5788700"/>
    <x v="0"/>
    <s v="Z 503_OSTAT"/>
    <s v="Ostatní - všeobecný materiál"/>
    <n v="21"/>
    <n v="10969.86"/>
    <n v="10969.86"/>
    <n v="9"/>
    <n v="98728.74"/>
    <n v="10969.86"/>
    <n v="522.37428571428575"/>
    <n v="10447.485714285714"/>
    <m/>
    <m/>
    <n v="0"/>
  </r>
  <r>
    <s v="ZU218"/>
    <s v="Sáček močový-  systém močový drenážní  uzavřený IMED, hodinová diuréza, 120 cm hadice, bal. á 10 ks 673082-000000"/>
    <x v="0"/>
    <s v="Z 503_OSTAT"/>
    <s v="Ostatní - všeobecný materiál"/>
    <n v="21"/>
    <n v="153.07"/>
    <n v="153.07"/>
    <n v="60"/>
    <n v="9183.9"/>
    <n v="153.065"/>
    <n v="7.2888095238095234"/>
    <n v="145.77619047619046"/>
    <m/>
    <m/>
    <n v="0"/>
  </r>
  <r>
    <s v="ZU219"/>
    <s v="Sáček močový výměnný  k 673082 s výpustí, 2000 ml, bal. á 50 ks 673083-000000"/>
    <x v="0"/>
    <s v="Z 503_OSTAT"/>
    <s v="Ostatní - všeobecný materiál"/>
    <n v="21"/>
    <n v="19.97"/>
    <n v="19.97"/>
    <n v="500"/>
    <n v="9982.5"/>
    <n v="19.965"/>
    <n v="0.95071428571428573"/>
    <n v="19.014285714285712"/>
    <m/>
    <m/>
    <n v="0"/>
  </r>
  <r>
    <s v="ZU221"/>
    <s v="Sáček močový - systém močový drenážní  uzavřený U-Bag, 150 cm hadice, bal. á 10 ks 673065-000000"/>
    <x v="0"/>
    <s v="Z 503_OSTAT"/>
    <s v="Ostatní - všeobecný materiál"/>
    <n v="12"/>
    <n v="151.72999999999999"/>
    <n v="166.91"/>
    <n v="360"/>
    <n v="59328.000000000007"/>
    <n v="164.8"/>
    <n v="13.733333333333334"/>
    <n v="151.06666666666666"/>
    <m/>
    <m/>
    <n v="0"/>
  </r>
  <r>
    <s v="ZU225"/>
    <s v="Gel lubrikační CatheJeil Lidocain C, znecitlivující, antiseptický účinek, 1 x 12,5 g 003002723 - vydat pak zavřít"/>
    <x v="0"/>
    <s v="Z 503_OSTAT"/>
    <s v="Ostatní - všeobecný materiál"/>
    <n v="15"/>
    <n v="51"/>
    <n v="62.31"/>
    <n v="159"/>
    <n v="9624.130000000001"/>
    <n v="60.529119496855351"/>
    <n v="4.0352746331236897"/>
    <n v="56.49384486373166"/>
    <m/>
    <m/>
    <n v="0"/>
  </r>
  <r>
    <s v="ZU227"/>
    <s v="Šití Stratafix spiral MONOCRYL Plus, síla vlákna 4-0, délka vlákna 23 cm, typ jehly SH, délka jehly 26 mm, zakřivení ½ C, vstřebatelné, bal. á 12 ks SXPP1B427"/>
    <x v="43"/>
    <s v="Z 531 SITI_ROBOT"/>
    <s v="Šití - robotické centrum"/>
    <n v="12"/>
    <n v="714.63"/>
    <n v="714.63"/>
    <n v="48"/>
    <n v="34302.199999999997"/>
    <n v="714.62916666666661"/>
    <n v="59.552430555555553"/>
    <n v="655.07673611111102"/>
    <m/>
    <m/>
    <n v="0"/>
  </r>
  <r>
    <s v="ZU229"/>
    <s v="Šití Stratafix spiral MONOCRYL Plus, síla vlákna 3-0, délka vlákna 23 cm, typ jehly SH, délka jehly 26 mm, zakřivení ½ C, vstřebatelné, bal. á 12 ks SXMP1B427"/>
    <x v="43"/>
    <s v="Z 531 SITI_ROBOT"/>
    <s v="Šití - robotické centrum"/>
    <n v="12"/>
    <n v="714.63"/>
    <n v="714.63"/>
    <n v="132"/>
    <n v="94331.05"/>
    <n v="714.62916666666672"/>
    <n v="59.55243055555556"/>
    <n v="655.07673611111113"/>
    <m/>
    <m/>
    <n v="0"/>
  </r>
  <r>
    <s v="ZU233"/>
    <s v="Drát Kirschnerův 1,2 x 300 mm, bal. á 10 ks 397129092980"/>
    <x v="2"/>
    <s v="Z 506_NAHRAD_KOV"/>
    <s v="Umělé tělní náhrady - kovové"/>
    <n v="12"/>
    <n v="126.34"/>
    <n v="126.34"/>
    <n v="60"/>
    <n v="7580.34"/>
    <n v="126.339"/>
    <n v="10.52825"/>
    <n v="115.81075"/>
    <m/>
    <m/>
    <n v="0"/>
  </r>
  <r>
    <s v="ZU234"/>
    <s v="Maska k fixaci hlavy termoplastická Klarity Blue, S-type Head Mask, k lineár. ozařovači VARIAN bal. á 6 ks RB461-3210SHT"/>
    <x v="0"/>
    <s v="Z 503_OSTAT"/>
    <s v="Ostatní - všeobecný materiál"/>
    <n v="21"/>
    <n v="1968.67"/>
    <n v="2059.42"/>
    <n v="42"/>
    <n v="84317.64"/>
    <n v="2007.5628571428572"/>
    <n v="95.598231292517013"/>
    <n v="1911.9646258503401"/>
    <m/>
    <m/>
    <n v="0"/>
  </r>
  <r>
    <s v="ZU235"/>
    <s v="Maska k fixaci hlavy termoplastická Klarity Green, S-type Head Mask, k lineár. ozařovači VARIAN bal. á 6 ks RG461SHT"/>
    <x v="0"/>
    <s v="Z 503_OSTAT"/>
    <s v="Ostatní - všeobecný materiál"/>
    <n v="21"/>
    <n v="1269.82"/>
    <n v="1316.48"/>
    <n v="36"/>
    <n v="46833.39"/>
    <n v="1300.9275"/>
    <n v="61.948928571428574"/>
    <n v="1238.9785714285715"/>
    <m/>
    <m/>
    <n v="0"/>
  </r>
  <r>
    <s v="ZU237"/>
    <s v="Botička šicí - Suture boot, standard, žlutá, sterilní, jednorázová, zásobník obs. 5 párů (tj. 10 ks), bal. á 500 ks (50 x 10) 00-2200 - firma již nedodává"/>
    <x v="0"/>
    <s v="Z 503_OSTAT"/>
    <s v="Ostatní - všeobecný materiál"/>
    <n v="21"/>
    <n v="23.97"/>
    <n v="23.97"/>
    <n v="1500"/>
    <n v="35952.81"/>
    <n v="23.968539999999997"/>
    <n v="1.1413590476190474"/>
    <n v="22.827180952380949"/>
    <m/>
    <m/>
    <n v="0"/>
  </r>
  <r>
    <s v="ZU243"/>
    <s v="Nástroj robotický redukce staplerová k da Vinci Xi 12/8 mm bal.á 6 ks 470381"/>
    <x v="41"/>
    <s v="Z 512_ROBOT"/>
    <s v="Robotické centrum"/>
    <n v="12"/>
    <n v="853.41"/>
    <n v="895.16"/>
    <n v="66"/>
    <n v="57502.5"/>
    <n v="871.25"/>
    <n v="72.604166666666671"/>
    <n v="798.64583333333337"/>
    <n v="12"/>
    <n v="825.21583333333331"/>
    <n v="54464.244999999995"/>
  </r>
  <r>
    <s v="ZU244"/>
    <s v="Nástroj robotický krytka těsnící staplerová k da Vinci Xi bal.á 10 ks 470380"/>
    <x v="41"/>
    <s v="Z 512_ROBOT"/>
    <s v="Robotické centrum"/>
    <n v="21"/>
    <n v="0"/>
    <n v="714.09"/>
    <n v="70"/>
    <n v="48852.548000000003"/>
    <n v="697.89354285714285"/>
    <n v="33.233025850340134"/>
    <n v="664.66051700680271"/>
    <m/>
    <m/>
    <n v="0"/>
  </r>
  <r>
    <s v="ZU248"/>
    <s v="Fixace endotracheálních kanyl a žaludečních sond Transafix, fixační-endotracheální set (2 x podložka, 1 x fixač. páska 16 mm x 40 cm), nesterilní, bal á 50 setů 8700600"/>
    <x v="29"/>
    <s v="Z 502_OBVAZ"/>
    <s v="náplasti - obvazový materiál"/>
    <n v="21"/>
    <n v="107.69"/>
    <n v="107.69"/>
    <n v="50"/>
    <n v="5384.5"/>
    <n v="107.69"/>
    <n v="5.1280952380952378"/>
    <n v="102.56190476190476"/>
    <m/>
    <m/>
    <n v="0"/>
  </r>
  <r>
    <s v="ZU267"/>
    <s v="Implantát zubní Leone Classix s krycím víčkem průměr 4,1 mm/délka 12 mm LE110-4112-02"/>
    <x v="34"/>
    <s v="Z 509_ZUBOL"/>
    <s v="Zubolékařský materiál"/>
    <n v="12"/>
    <n v="6700"/>
    <n v="6700"/>
    <n v="1"/>
    <n v="6700"/>
    <n v="6700"/>
    <n v="558.33333333333337"/>
    <n v="6141.666666666667"/>
    <m/>
    <m/>
    <n v="0"/>
  </r>
  <r>
    <s v="ZU274"/>
    <s v="Jehla injekční 23G 0,6 x 25 mm modrá sterilní bal. á 100 ks 77U-PZ02604"/>
    <x v="49"/>
    <s v="Z 557_JEHLY_COVID 19"/>
    <s v="Jehly SSHR"/>
    <n v="21"/>
    <n v="0.71"/>
    <n v="0.71"/>
    <n v="4100"/>
    <n v="2893.7799999999997"/>
    <n v="0.70579999999999998"/>
    <n v="3.3609523809523811E-2"/>
    <n v="0.67219047619047623"/>
    <m/>
    <m/>
    <n v="0"/>
  </r>
  <r>
    <s v="ZU275"/>
    <s v="Jehla injekční 25G 0,5 x 25 mm oranžová sterilní, bal. á 100 ks 77U-PZ02590"/>
    <x v="49"/>
    <s v="Z 557_JEHLY_COVID 19"/>
    <s v="Jehly SSHR"/>
    <n v="21"/>
    <n v="0.57999999999999996"/>
    <n v="0.57999999999999996"/>
    <n v="3100"/>
    <n v="1800.8600000000004"/>
    <n v="0.58092258064516145"/>
    <n v="2.7662980030721974E-2"/>
    <n v="0.55325960061443946"/>
    <m/>
    <m/>
    <n v="0"/>
  </r>
  <r>
    <s v="ZU279"/>
    <s v="Stříkačka injekční 3-dílná 1 ml L tuberculin bez jehly, centrická špička, bezzbytková, bal. á 100 ks 77U-PZ02573"/>
    <x v="50"/>
    <s v="Z 558_OSTAT_COVID 19"/>
    <s v="Ostatní materiál SSHR "/>
    <n v="21"/>
    <n v="1.6"/>
    <n v="1.6"/>
    <n v="7800"/>
    <n v="12136.830000000002"/>
    <n v="1.5560038461538463"/>
    <n v="7.4095421245421261E-2"/>
    <n v="1.4819084249084251"/>
    <m/>
    <m/>
    <n v="0"/>
  </r>
  <r>
    <s v="ZU286"/>
    <s v="Nástroj robotický stapler SureForm 45 mm, k daVinci Xi, kolorektální program, jednorázový, bal. á 6 ks 480445"/>
    <x v="41"/>
    <s v="Z 512_ROBOT"/>
    <s v="Robotické centrum"/>
    <n v="21"/>
    <n v="10976.62"/>
    <n v="11361.6"/>
    <n v="18"/>
    <n v="201851"/>
    <n v="11213.944444444445"/>
    <n v="533.99735449735454"/>
    <n v="10679.947089947091"/>
    <m/>
    <m/>
    <n v="0"/>
  </r>
  <r>
    <s v="ZU287"/>
    <s v="Nástroj robotický zásobník do stapleru  SureForm 45 mm zelený (4,3 mm 6 řad), k daVinci Xi, kolorektální program,  jednorázový, bal. á 12 ks 48345G"/>
    <x v="41"/>
    <s v="Z 512_ROBOT"/>
    <s v="Robotické centrum"/>
    <n v="21"/>
    <n v="4852.6000000000004"/>
    <n v="4852.6000000000004"/>
    <n v="12"/>
    <n v="58231.25"/>
    <n v="4852.604166666667"/>
    <n v="231.07638888888891"/>
    <n v="4621.5277777777783"/>
    <m/>
    <m/>
    <n v="0"/>
  </r>
  <r>
    <s v="ZU288"/>
    <s v="Nástroj robotický zásobník do stapleru  SureForm,  45 mm černý (4,6 mm 6 řad), k daVinci Xi, kolorektální program, bal. á 12 ks 48345T"/>
    <x v="41"/>
    <s v="Z 512_ROBOT"/>
    <s v="Robotické centrum"/>
    <n v="21"/>
    <n v="4914.71"/>
    <n v="4939.83"/>
    <n v="24"/>
    <n v="118254.47"/>
    <n v="4927.2695833333337"/>
    <n v="234.63188492063495"/>
    <n v="4692.6376984126991"/>
    <m/>
    <m/>
    <n v="0"/>
  </r>
  <r>
    <s v="ZU289"/>
    <s v="Nástroj robotický stapler SureForm 60 mm,  k daVinci Xi, kolorektální program, bal. á 6 ks 480460"/>
    <x v="41"/>
    <s v="Z 512_ROBOT"/>
    <s v="Robotické centrum"/>
    <n v="21"/>
    <n v="12203.86"/>
    <n v="12930.06"/>
    <n v="48"/>
    <n v="604000.54"/>
    <n v="12583.344583333334"/>
    <n v="599.20688492063493"/>
    <n v="11984.137698412698"/>
    <m/>
    <m/>
    <n v="0"/>
  </r>
  <r>
    <s v="ZU290"/>
    <s v="Nástroj robotický zásobník do stapleru  SureForm 60 mm modrý (3,5 mm 6 řad), k daVinci Xi,  kolorektální program, bal. á 12 ks 48360B"/>
    <x v="41"/>
    <s v="Z 512_ROBOT"/>
    <s v="Robotické centrum"/>
    <n v="21"/>
    <n v="5281.85"/>
    <n v="5405.98"/>
    <n v="36"/>
    <n v="192421.5"/>
    <n v="5345.041666666667"/>
    <n v="254.52579365079367"/>
    <n v="5090.5158730158737"/>
    <m/>
    <m/>
    <n v="0"/>
  </r>
  <r>
    <s v="ZU291"/>
    <s v="Krytí netkané s kontrastním páskem -kompresa s RTG vláknem STANDARD,  7,5 x 7,5 cm, 70 g, 6 vrstev, sterilní, bal. 20 x 5 ks 185105"/>
    <x v="29"/>
    <s v="Z 502_OBVAZ"/>
    <s v="Obvazový materiál"/>
    <n v="12"/>
    <n v="8.61"/>
    <n v="8.61"/>
    <n v="600"/>
    <n v="5168.3999999999996"/>
    <n v="8.613999999999999"/>
    <n v="0.71783333333333321"/>
    <n v="7.8961666666666659"/>
    <n v="12"/>
    <n v="7.9733000000000001"/>
    <n v="4783.9800000000005"/>
  </r>
  <r>
    <s v="ZU292"/>
    <s v="Roztok antikoagulační ACD-A pro hemaferézu erytrocytů (pro přístroje MCS+9000 HAEMONETICS), 750 ml, bal. á 10 ks 10247"/>
    <x v="24"/>
    <s v="Z 528 SETY"/>
    <s v="Odběrové systémy transfúzní odd."/>
    <n v="21"/>
    <n v="145.19999999999999"/>
    <n v="164.56"/>
    <n v="130"/>
    <n v="21005.599999999999"/>
    <n v="161.58153846153846"/>
    <n v="7.6943589743589742"/>
    <n v="153.88717948717948"/>
    <m/>
    <m/>
    <n v="0"/>
  </r>
  <r>
    <s v="ZU294"/>
    <s v="Šroub kortikální zajišťovací pro Phoenix 5,0 mm x 34 mm 14-405034"/>
    <x v="2"/>
    <s v="Z 506_NAHRAD_KOV"/>
    <s v="Umělé tělní náhrady - kovové"/>
    <n v="12"/>
    <n v="950"/>
    <n v="1026"/>
    <n v="2"/>
    <n v="1976"/>
    <n v="988"/>
    <n v="82.333333333333329"/>
    <n v="905.66666666666663"/>
    <m/>
    <m/>
    <n v="0"/>
  </r>
  <r>
    <s v="ZU295"/>
    <s v="Šroub kortikální zajišťovací pro Phoenix 5,0 mm x 30 mm 14-405030"/>
    <x v="2"/>
    <s v="Z 506_NAHRAD_KOV"/>
    <s v="Umělé tělní náhrady - kovové"/>
    <n v="12"/>
    <n v="950.01"/>
    <n v="950.01"/>
    <n v="2"/>
    <n v="1900.01"/>
    <n v="950.005"/>
    <n v="79.167083333333338"/>
    <n v="870.83791666666662"/>
    <m/>
    <m/>
    <n v="0"/>
  </r>
  <r>
    <s v="ZU296"/>
    <s v="Šití prolene blu, 6-0, délka vlákna 60 cm, jehla 2xBV, bal. á 36 ks 8610H"/>
    <x v="33"/>
    <s v="Z 529 SITI"/>
    <s v="Šití"/>
    <n v="12"/>
    <n v="218.56"/>
    <n v="218.56"/>
    <n v="180"/>
    <n v="39341.5"/>
    <n v="218.5638888888889"/>
    <n v="18.213657407407407"/>
    <n v="200.3502314814815"/>
    <m/>
    <m/>
    <n v="0"/>
  </r>
  <r>
    <s v="ZU297"/>
    <s v="Rukávec na odstranění resekátu GRENA, 80 x 90 x 150 mm, jednorázový, bal. á 5 ks 0221-080090150"/>
    <x v="0"/>
    <s v="Z 503_OSTAT"/>
    <s v="Ostatní - všeobecný materiál"/>
    <n v="21"/>
    <n v="653.4"/>
    <n v="653.4"/>
    <n v="220"/>
    <n v="143748"/>
    <n v="653.4"/>
    <n v="31.114285714285714"/>
    <n v="622.28571428571422"/>
    <m/>
    <m/>
    <n v="0"/>
  </r>
  <r>
    <s v="ZU298"/>
    <s v="Lanceta incizní  BABYLANCE pro nezralé novorozence, hmotnost méně než 1 000 g, patní, hloubka řezu 0,6 mm, délka řezu 2,2 mm, žlutá, bal. á 50 ks BLM"/>
    <x v="0"/>
    <s v="Z 503_OSTAT"/>
    <s v="Odběrové systémy"/>
    <n v="21"/>
    <n v="33.880000000000003"/>
    <n v="33.880000000000003"/>
    <n v="750"/>
    <n v="25410"/>
    <n v="33.880000000000003"/>
    <n v="1.6133333333333335"/>
    <n v="32.266666666666666"/>
    <m/>
    <m/>
    <n v="0"/>
  </r>
  <r>
    <s v="ZU299"/>
    <s v="Lanceta incizní  BABYLANCE  pro zralé novorozence, hmotnost 1 000 - 2 500 g, patní, hloubka řezu 0,85 mm, délka řezu 3,0 mm, růžová, bal. á 50 ks BLP"/>
    <x v="0"/>
    <s v="Z 503_OSTAT"/>
    <s v="Odběrové systémy"/>
    <n v="21"/>
    <n v="33.880000000000003"/>
    <n v="33.880000000000003"/>
    <n v="2750"/>
    <n v="93170"/>
    <n v="33.880000000000003"/>
    <n v="1.6133333333333335"/>
    <n v="32.266666666666666"/>
    <m/>
    <m/>
    <n v="0"/>
  </r>
  <r>
    <s v="ZU300"/>
    <s v="Zátka archivační Multi-Fit pro zkumavky  Ø 10-16 mm, PE, červená,  bal. á 1000 ks 65.1379.002"/>
    <x v="35"/>
    <s v="Z 505_SKLO_LAB MAT"/>
    <s v="Laboratorní materiál"/>
    <n v="21"/>
    <n v="0.71"/>
    <n v="0.76"/>
    <n v="3000"/>
    <n v="2184.88"/>
    <n v="0.72829333333333335"/>
    <n v="3.4680634920634924E-2"/>
    <n v="0.69361269841269846"/>
    <m/>
    <m/>
    <n v="0"/>
  </r>
  <r>
    <s v="ZU301"/>
    <s v="Krytí hemostatické Surgispon standard 80 x 50 mm x 10 mm bal. á 10 ks (A3137073) SSP-805010"/>
    <x v="29"/>
    <s v="Z 502_OBVAZ"/>
    <s v="Hemostatikum"/>
    <n v="12"/>
    <n v="69"/>
    <n v="69"/>
    <n v="3190"/>
    <n v="220110"/>
    <n v="69"/>
    <n v="5.75"/>
    <n v="63.25"/>
    <m/>
    <m/>
    <n v="0"/>
  </r>
  <r>
    <s v="ZU306"/>
    <s v="Klička polypektomická Hook Nife KD-620LR, délka nože 4,5 mm, délka háčku 1,3 mm otočný, pracovní délka 1 650 mm; kat.č. N1080330"/>
    <x v="4"/>
    <s v="Z 523_STAPLE"/>
    <s v="Staplery, endosk., extraktory"/>
    <n v="21"/>
    <n v="14604.7"/>
    <n v="14604.7"/>
    <n v="1"/>
    <n v="14604.7"/>
    <n v="14604.7"/>
    <n v="695.46190476190475"/>
    <n v="13909.238095238095"/>
    <m/>
    <m/>
    <n v="0"/>
  </r>
  <r>
    <s v="ZU309"/>
    <s v="Náplast chirurgická 3M™ MICROFOAM™ 5 cm x 5,0 m, bal. á 6 ks 1528-2"/>
    <x v="29"/>
    <s v="Z 502_OBVAZ"/>
    <s v="náplasti - obvazový materiál"/>
    <n v="12"/>
    <n v="224.33"/>
    <n v="224.33"/>
    <n v="6"/>
    <n v="1346"/>
    <n v="224.33333333333334"/>
    <n v="18.694444444444446"/>
    <n v="205.63888888888889"/>
    <n v="12"/>
    <n v="218.5"/>
    <n v="1311"/>
  </r>
  <r>
    <s v="ZU310"/>
    <s v="Přířez skládaný 3M™ SCOTCHCAST LONGETA 5,0 cm x 20,0 cm, bal. á 10 ks 82199"/>
    <x v="29"/>
    <s v="Z 502_OBVAZ"/>
    <s v="náplasti - obvazový materiál"/>
    <n v="12"/>
    <n v="127.9"/>
    <n v="128"/>
    <n v="110"/>
    <n v="14072.22"/>
    <n v="127.92927272727272"/>
    <n v="10.660772727272727"/>
    <n v="117.26849999999999"/>
    <n v="12"/>
    <n v="118.41800000000001"/>
    <n v="13025.980000000001"/>
  </r>
  <r>
    <s v="ZU311"/>
    <s v="Přířez skládaný 3M™ SCOTCHCAST LONGETA  7,5 cm x 20,0 cm, bal. á 10 ks 82299"/>
    <x v="29"/>
    <s v="Z 502_OBVAZ"/>
    <s v="náplasti - obvazový materiál"/>
    <n v="21"/>
    <n v="148.05000000000001"/>
    <n v="148.41"/>
    <n v="40"/>
    <n v="5935.82"/>
    <n v="148.3955"/>
    <n v="7.0664523809523807"/>
    <n v="141.32904761904763"/>
    <m/>
    <m/>
    <n v="0"/>
  </r>
  <r>
    <s v="ZU312"/>
    <s v="Přířez skládaný 3M™ SCOTCHCAST LONGETA  7,5 cm x 45,0 cm, bal. á 10 ks 82203"/>
    <x v="29"/>
    <s v="Z 502_OBVAZ"/>
    <s v="náplasti - obvazový materiál"/>
    <n v="21"/>
    <n v="155.44999999999999"/>
    <n v="155.47"/>
    <n v="70"/>
    <n v="10881.96"/>
    <n v="155.45657142857141"/>
    <n v="7.4026938775510196"/>
    <n v="148.05387755102038"/>
    <m/>
    <m/>
    <n v="0"/>
  </r>
  <r>
    <s v="ZU313"/>
    <s v="Přířez skládaný 3M™ SCOTCHCAST LONGETA 10,0 cm x 90,0 cm, bal. á 10 ks 82201"/>
    <x v="29"/>
    <s v="Z 502_OBVAZ"/>
    <s v="náplasti - obvazový materiál"/>
    <n v="21"/>
    <n v="218.77"/>
    <n v="218.8"/>
    <n v="20"/>
    <n v="4375.68"/>
    <n v="218.78400000000002"/>
    <n v="10.418285714285716"/>
    <n v="208.36571428571432"/>
    <m/>
    <m/>
    <n v="0"/>
  </r>
  <r>
    <s v="ZU318"/>
    <s v="Punčocha  podkladová syntetická 3M™ 2,5 cm x 22,8 m, bal. á 1 role MS01"/>
    <x v="29"/>
    <s v="Z 502_OBVAZ"/>
    <s v="náplasti - obvazový materiál"/>
    <n v="21"/>
    <n v="585.94000000000005"/>
    <n v="586"/>
    <n v="4"/>
    <n v="2343.94"/>
    <n v="585.98500000000001"/>
    <n v="27.904047619047621"/>
    <n v="558.08095238095234"/>
    <m/>
    <m/>
    <n v="0"/>
  </r>
  <r>
    <s v="ZU319"/>
    <s v="Punčocha  podkladová syntetická 3M™ 5 cm x 22,8 m, bal. á 1 role MS02"/>
    <x v="29"/>
    <s v="Z 502_OBVAZ"/>
    <s v="náplasti - obvazový materiál"/>
    <n v="21"/>
    <n v="783.9"/>
    <n v="783.91"/>
    <n v="6"/>
    <n v="4703.42"/>
    <n v="783.90333333333331"/>
    <n v="37.32873015873016"/>
    <n v="746.57460317460311"/>
    <m/>
    <m/>
    <n v="0"/>
  </r>
  <r>
    <s v="ZU320"/>
    <s v="Punčocha  podkladová syntetická 3M™ 7,5 cm x 22,8 m, bal. á 1 role MS03"/>
    <x v="29"/>
    <s v="Z 502_OBVAZ"/>
    <s v="náplasti - obvazový materiál"/>
    <n v="12"/>
    <n v="891.05"/>
    <n v="891.06"/>
    <n v="5"/>
    <n v="4455.2700000000004"/>
    <n v="891.05400000000009"/>
    <n v="74.254500000000007"/>
    <n v="816.79950000000008"/>
    <n v="12"/>
    <n v="824.78"/>
    <n v="4123.8999999999996"/>
  </r>
  <r>
    <s v="ZU321"/>
    <s v="Punčocha  podkladová syntetická 3M™ 10 cm x 22,8 m, bal. á 1 role MS04"/>
    <x v="29"/>
    <s v="Z 502_OBVAZ"/>
    <s v="náplasti - obvazový materiál"/>
    <n v="21"/>
    <n v="1004.28"/>
    <n v="1004.28"/>
    <n v="2"/>
    <n v="2008.56"/>
    <n v="1004.28"/>
    <n v="47.822857142857139"/>
    <n v="956.4571428571428"/>
    <m/>
    <m/>
    <n v="0"/>
  </r>
  <r>
    <s v="ZU324"/>
    <s v="Obvaz fixační měkký 3M™  SCOTCHCAST™ Soft Cast,2,5 cm x 1,8 m bílý, bal. á 10 rolí 82101"/>
    <x v="29"/>
    <s v="Z 502_OBVAZ"/>
    <s v="náplasti - obvazový materiál"/>
    <n v="12"/>
    <n v="161.11000000000001"/>
    <n v="161.12"/>
    <n v="40"/>
    <n v="6444.54"/>
    <n v="161.11349999999999"/>
    <n v="13.426124999999999"/>
    <n v="147.68737499999997"/>
    <m/>
    <m/>
    <n v="0"/>
  </r>
  <r>
    <s v="ZU325"/>
    <s v="Obvaz fixační měkký 3M™  SCOTCHCAST™ Soft Cast 2,5 cm x 1,8 m tmavěmodrý, bal. á 10 rolí 82101B"/>
    <x v="29"/>
    <s v="Z 502_OBVAZ"/>
    <s v="náplasti - obvazový materiál"/>
    <n v="12"/>
    <n v="190.3"/>
    <n v="190.3"/>
    <n v="60"/>
    <n v="11418.060000000001"/>
    <n v="190.30100000000002"/>
    <n v="15.858416666666669"/>
    <n v="174.44258333333335"/>
    <m/>
    <m/>
    <n v="0"/>
  </r>
  <r>
    <s v="ZU326"/>
    <s v="Obvaz fixační měkký 3M™  SCOTCHCAST™ Soft Cast 5,0 cm x 3,6 m bílý,  bal. karton  á 10 rolí 82102"/>
    <x v="29"/>
    <s v="Z 502_OBVAZ"/>
    <s v="náplasti - obvazový materiál"/>
    <n v="12"/>
    <n v="177.1"/>
    <n v="177.1"/>
    <n v="80"/>
    <n v="14167.77"/>
    <n v="177.09712500000001"/>
    <n v="14.75809375"/>
    <n v="162.33903125000001"/>
    <m/>
    <m/>
    <n v="0"/>
  </r>
  <r>
    <s v="ZU327"/>
    <s v="Obvaz fixační měkký 3M™  SCOTCHCAST™ Soft Cast 5,0 cm x 3,6 m tmavěmodrý, bal. á 10 rolí 82102B"/>
    <x v="29"/>
    <s v="Z 502_OBVAZ"/>
    <s v="náplasti - obvazový materiál"/>
    <n v="12"/>
    <n v="194.24"/>
    <n v="194.25"/>
    <n v="130"/>
    <n v="25251.250000000004"/>
    <n v="194.24038461538464"/>
    <n v="16.186698717948719"/>
    <n v="178.05368589743591"/>
    <m/>
    <m/>
    <n v="0"/>
  </r>
  <r>
    <s v="ZU328"/>
    <s v="Obvaz fixační měkký 3M™  SCOTCHCAST™ SoftCast 7,5 cm x 3,6 m bílý,  bal. karton  á 10 rolí 82103"/>
    <x v="29"/>
    <s v="Z 502_OBVAZ"/>
    <s v="náplasti - obvazový materiál"/>
    <n v="12"/>
    <n v="212.51"/>
    <n v="212.51"/>
    <n v="80"/>
    <n v="17000.57"/>
    <n v="212.507125"/>
    <n v="17.708927083333332"/>
    <n v="194.79819791666668"/>
    <m/>
    <m/>
    <n v="0"/>
  </r>
  <r>
    <s v="ZU329"/>
    <s v="Obvaz fixační měkký 3M™  SCOTCHCAST™ SoftCast 7,5 cm x 3,6 m tmavěmodrý, bal. á 10 rolí 82103"/>
    <x v="29"/>
    <s v="Z 502_OBVAZ"/>
    <s v="náplasti - obvazový materiál"/>
    <n v="12"/>
    <n v="237.71"/>
    <n v="237.71"/>
    <n v="50"/>
    <n v="11885.310000000001"/>
    <n v="237.70620000000002"/>
    <n v="19.808850000000003"/>
    <n v="217.89735000000002"/>
    <m/>
    <m/>
    <n v="0"/>
  </r>
  <r>
    <s v="ZU330"/>
    <s v="Obvaz fixační měkký 3M™  SCOTCHCAST™ SoftCast 10,0 cm x 3,6 m bílý,  bal. karton  á 10 rolí 82104"/>
    <x v="29"/>
    <s v="Z 502_OBVAZ"/>
    <s v="náplasti - obvazový materiál"/>
    <n v="12"/>
    <n v="235.54"/>
    <n v="235.55"/>
    <n v="70"/>
    <n v="16488.189999999999"/>
    <n v="235.54557142857141"/>
    <n v="19.628797619047617"/>
    <n v="215.91677380952379"/>
    <m/>
    <m/>
    <n v="0"/>
  </r>
  <r>
    <s v="ZU331"/>
    <s v="Obvaz fixační měkký 3M™  SCOTCHCAST™ SoftCast 10,0 cm x 3,6 m tmavěmodrý, bal. á 10 rolí 82104B"/>
    <x v="29"/>
    <s v="Z 502_OBVAZ"/>
    <s v="náplasti - obvazový materiál"/>
    <n v="12"/>
    <n v="262.94"/>
    <n v="262.94"/>
    <n v="60"/>
    <n v="15776.18"/>
    <n v="262.93633333333332"/>
    <n v="21.911361111111109"/>
    <n v="241.0249722222222"/>
    <n v="12"/>
    <n v="256.077"/>
    <n v="15364.619999999999"/>
  </r>
  <r>
    <s v="ZU332"/>
    <s v="Obvaz fixační měkký 3M™  SCOTCHCAST™ SoftCast 12,5 cm x 3,6 m bílý,  bal. karton  á 10 rolí 82105"/>
    <x v="29"/>
    <s v="Z 502_OBVAZ"/>
    <s v="náplasti - obvazový materiál"/>
    <n v="12"/>
    <n v="392.12"/>
    <n v="392.2"/>
    <n v="30"/>
    <n v="11764.14"/>
    <n v="392.13799999999998"/>
    <n v="32.678166666666662"/>
    <n v="359.45983333333334"/>
    <m/>
    <m/>
    <n v="0"/>
  </r>
  <r>
    <s v="ZU334"/>
    <s v="Obvaz fixační 3M™  SCOTCHCAST™ Plus 5,0 cm x 1,8 m, bílý, bal. á 10 rolí 82002"/>
    <x v="29"/>
    <s v="Z 502_OBVAZ"/>
    <s v="náplasti - obvazový materiál"/>
    <n v="12"/>
    <n v="128.4"/>
    <n v="128.4"/>
    <n v="10"/>
    <n v="1283.99"/>
    <n v="128.399"/>
    <n v="10.699916666666667"/>
    <n v="117.69908333333333"/>
    <m/>
    <m/>
    <n v="0"/>
  </r>
  <r>
    <s v="ZU335"/>
    <s v="Obvaz fixační 3M™  SCOTCHCAST™ Plus 5,0 cm x 3,6 m modrý, bal. á 10 rolí 82002B"/>
    <x v="29"/>
    <s v="Z 502_OBVAZ"/>
    <s v="náplasti - obvazový materiál"/>
    <n v="12"/>
    <n v="128.28"/>
    <n v="128.28"/>
    <n v="10"/>
    <n v="1282.78"/>
    <n v="128.27799999999999"/>
    <n v="10.689833333333333"/>
    <n v="117.58816666666667"/>
    <m/>
    <m/>
    <n v="0"/>
  </r>
  <r>
    <s v="ZU351"/>
    <s v="Šroub zajišťovací  stardrive pr. 1,3 samořezný délka 8 mm 02.130.108"/>
    <x v="2"/>
    <s v="Z 506_NAHRAD_KOV"/>
    <s v="Umělé tělní náhrady - kovové"/>
    <n v="12"/>
    <n v="734.85"/>
    <n v="734.85"/>
    <n v="2"/>
    <n v="1469.7"/>
    <n v="734.85"/>
    <n v="61.237500000000004"/>
    <n v="673.61250000000007"/>
    <m/>
    <m/>
    <n v="0"/>
  </r>
  <r>
    <s v="ZU359"/>
    <s v="Šití ethibond EXCEL grn, Polyester, síla vlákna 2-0, 12 x 45 cm, barva vlákna zelená, bez jehly nevstřebatelné bal. á 36 ks EH6374H"/>
    <x v="33"/>
    <s v="Z 529 SITI"/>
    <s v="Šití"/>
    <n v="12"/>
    <n v="171.51"/>
    <n v="171.51"/>
    <n v="72"/>
    <n v="12348.7"/>
    <n v="171.50972222222222"/>
    <n v="14.292476851851852"/>
    <n v="157.21724537037036"/>
    <m/>
    <m/>
    <n v="0"/>
  </r>
  <r>
    <s v="ZU360"/>
    <s v="Aplikátor klipů na otevřené operace Ethicon Ligaclip LX210, pro střední klipy LT 200, délka 27,5 cm LX210"/>
    <x v="0"/>
    <s v="Z 503_OSTAT"/>
    <s v="Ostatní - všeobecný materiál"/>
    <n v="21"/>
    <n v="6544.35"/>
    <n v="6544.35"/>
    <n v="1"/>
    <n v="6544.35"/>
    <n v="6544.35"/>
    <n v="311.6357142857143"/>
    <n v="6232.7142857142862"/>
    <m/>
    <m/>
    <n v="0"/>
  </r>
  <r>
    <s v="ZU366"/>
    <s v="Protéza cévní ADVANTA PTFE Flixene lineární prům. 6 mm, délka 30 cm, GW, rovná 25125"/>
    <x v="1"/>
    <s v="Z 515_NAHRAD_OST"/>
    <s v="Umělé tělní náhrady - ostatní"/>
    <n v="12"/>
    <n v="16776.64"/>
    <n v="16776.64"/>
    <n v="8"/>
    <n v="134213.09"/>
    <n v="16776.63625"/>
    <n v="1398.0530208333332"/>
    <n v="15378.583229166667"/>
    <m/>
    <m/>
    <n v="0"/>
  </r>
  <r>
    <s v="ZU367"/>
    <s v="Protéza cévní ADVANTA PTFE Flixene lineární prům. 6 mm, délka 40 cm, GW, rovná 25061"/>
    <x v="1"/>
    <s v="Z 515_NAHRAD_OST"/>
    <s v="Umělé tělní náhrady - ostatní"/>
    <n v="12"/>
    <n v="22385.24"/>
    <n v="22385.25"/>
    <n v="4"/>
    <n v="89540.97"/>
    <n v="22385.2425"/>
    <n v="1865.4368750000001"/>
    <n v="20519.805625000001"/>
    <m/>
    <m/>
    <n v="0"/>
  </r>
  <r>
    <s v="ZU368"/>
    <s v="Vak k odsávačce sekretů Bacticlear 1L WARD, ADV, s konc. CH 30 jednorázový, bal. á 30 ks P05815"/>
    <x v="0"/>
    <s v="Z 503_OSTAT"/>
    <s v="Ostatní - všeobecný materiál"/>
    <n v="21"/>
    <n v="36.299999999999997"/>
    <n v="36.299999999999997"/>
    <n v="2304"/>
    <n v="83635.200000000012"/>
    <n v="36.300000000000004"/>
    <n v="1.7285714285714289"/>
    <n v="34.571428571428577"/>
    <m/>
    <m/>
    <n v="0"/>
  </r>
  <r>
    <s v="ZU369"/>
    <s v="Vak k odsávačce sekretů Bacticlear 2L WARD, ADV, s konc. CH 30 jednorázový, bal. á 30 ks P05761"/>
    <x v="0"/>
    <s v="Z 503_OSTAT"/>
    <s v="Ostatní - všeobecný materiál"/>
    <n v="21"/>
    <n v="36.299999999999997"/>
    <n v="36.299999999999997"/>
    <n v="10615"/>
    <n v="385324.5"/>
    <n v="36.299999999999997"/>
    <n v="1.7285714285714284"/>
    <n v="34.571428571428569"/>
    <n v="12"/>
    <n v="33.6"/>
    <n v="356664"/>
  </r>
  <r>
    <s v="ZU370"/>
    <s v="Láhev k odsávačce sekretů Bacticlear 1L WARD, pro 1L vak, včetně držáku, pro opakované použití P05816"/>
    <x v="0"/>
    <s v="Z 503_OSTAT"/>
    <s v="Ostatní - všeobecný materiál"/>
    <n v="21"/>
    <n v="12.1"/>
    <n v="12.1"/>
    <n v="30"/>
    <n v="363"/>
    <n v="12.1"/>
    <n v="0.57619047619047614"/>
    <n v="11.523809523809524"/>
    <m/>
    <m/>
    <n v="0"/>
  </r>
  <r>
    <s v="ZU371"/>
    <s v="Láhev k odsávačce sekretů Bacticlear 2L, CC, WARD, pro 2L vak, včetně držáku, pro opakované použití P06414"/>
    <x v="0"/>
    <s v="Z 503_OSTAT"/>
    <s v="Ostatní - všeobecný materiál"/>
    <n v="21"/>
    <n v="12.1"/>
    <n v="12.1"/>
    <n v="36"/>
    <n v="435.59999999999997"/>
    <n v="12.1"/>
    <n v="0.57619047619047614"/>
    <n v="11.523809523809524"/>
    <m/>
    <m/>
    <n v="0"/>
  </r>
  <r>
    <s v="ZU372"/>
    <s v="Hadice pro připojení podtlaku 3L WARD k odsávačce sekretů  Bacticlear P04876"/>
    <x v="0"/>
    <s v="Z 503_OSTAT"/>
    <s v="Ostatní - všeobecný materiál"/>
    <n v="21"/>
    <n v="1.21"/>
    <n v="1.21"/>
    <n v="870"/>
    <n v="1052.7"/>
    <n v="1.21"/>
    <n v="5.7619047619047618E-2"/>
    <n v="1.1523809523809523"/>
    <m/>
    <m/>
    <n v="0"/>
  </r>
  <r>
    <s v="ZU373"/>
    <s v="Držák pro lahev Bacticlear WARD k odsávačce sekretů P06206"/>
    <x v="0"/>
    <s v="Z 503_OSTAT"/>
    <s v="Ostatní - všeobecný materiál"/>
    <n v="21"/>
    <n v="1.21"/>
    <n v="1.21"/>
    <n v="237"/>
    <n v="286.76999999999987"/>
    <n v="1.2099999999999995"/>
    <n v="5.7619047619047598E-2"/>
    <n v="1.1523809523809518"/>
    <n v="21"/>
    <n v="1.21"/>
    <n v="286.77"/>
  </r>
  <r>
    <s v="ZU374"/>
    <s v="Plíce testovací pro Babylog VN rester. MP20050"/>
    <x v="0"/>
    <s v="Z 503_OSTAT"/>
    <s v="Ostatní - všeobecný materiál"/>
    <n v="21"/>
    <n v="3031.84"/>
    <n v="3032.49"/>
    <n v="6"/>
    <n v="18192.98"/>
    <n v="3032.1633333333334"/>
    <n v="144.38873015873017"/>
    <n v="2887.7746031746033"/>
    <m/>
    <m/>
    <n v="0"/>
  </r>
  <r>
    <s v="ZU377"/>
    <s v="Orthocryl tekutina pro výrobu ortodontických aparátů, žlutá neon, 250 ml 161-135-00"/>
    <x v="34"/>
    <s v="Z 509_ZUBOL"/>
    <s v="Zubolékařský materiál"/>
    <n v="21"/>
    <n v="1055.8599999999999"/>
    <n v="1055.8599999999999"/>
    <n v="1"/>
    <n v="1055.8599999999999"/>
    <n v="1055.8599999999999"/>
    <n v="50.279047619047617"/>
    <n v="1005.5809523809523"/>
    <m/>
    <m/>
    <n v="0"/>
  </r>
  <r>
    <s v="ZU386"/>
    <s v="Hadice pro vstup příslušenství s bodcem MAJ-1682 bal. á 10 ks K10026686"/>
    <x v="0"/>
    <s v="Z 503_OSTAT"/>
    <s v="Ostatní - všeobecný materiál"/>
    <n v="21"/>
    <n v="1281.6300000000001"/>
    <n v="1281.6300000000001"/>
    <n v="70"/>
    <n v="89714.239999999991"/>
    <n v="1281.6319999999998"/>
    <n v="61.030095238095228"/>
    <n v="1220.6019047619045"/>
    <n v="21"/>
    <n v="1281.6320000000001"/>
    <n v="89714.240000000005"/>
  </r>
  <r>
    <s v="ZU387"/>
    <s v="Rukavice operační latex vasco s pudrem sterilní vel. 6,0 6031510"/>
    <x v="32"/>
    <s v="Z 532 RUK"/>
    <s v="Rukavice sterilní"/>
    <n v="21"/>
    <n v="19.32"/>
    <n v="22.68"/>
    <n v="1600"/>
    <n v="33437.230000000003"/>
    <n v="20.898268750000003"/>
    <n v="0.99515565476190493"/>
    <n v="19.903113095238098"/>
    <m/>
    <m/>
    <n v="0"/>
  </r>
  <r>
    <s v="ZU388"/>
    <s v="Svorka hadicová 160 mm, bez zářezů, nerez ocel, jednorázová, sterilní, bal. á 15 ks 991047"/>
    <x v="0"/>
    <s v="Z 503_OSTAT"/>
    <s v="Nástroje chirurgické do 1 roku"/>
    <n v="21"/>
    <n v="91.48"/>
    <n v="91.48"/>
    <n v="90"/>
    <n v="8232.84"/>
    <n v="91.475999999999999"/>
    <n v="4.3559999999999999"/>
    <n v="87.12"/>
    <m/>
    <m/>
    <n v="0"/>
  </r>
  <r>
    <s v="ZU389"/>
    <s v="Náhrada kyčelního kloubu dřík METHACAP monoblok 12/14 130'/0' velikost 3 necementovaný NC273T "/>
    <x v="3"/>
    <s v="Z 518_TEP"/>
    <s v="TEP ortopedie, traumatologie"/>
    <n v="12"/>
    <n v="25042.2"/>
    <n v="25042.2"/>
    <n v="12"/>
    <n v="300506.40000000008"/>
    <n v="25042.200000000008"/>
    <n v="2086.8500000000008"/>
    <n v="22955.350000000006"/>
    <n v="12"/>
    <n v="25852.27"/>
    <n v="310227.24"/>
  </r>
  <r>
    <s v="ZU409"/>
    <s v="Kleště ušní Hartmann Spiggle&amp;Theis, velikost 3, kulaté, lžičkové branže 2.5 mm, délka 80 mm 10-278-03"/>
    <x v="0"/>
    <s v="Z 503_OSTAT"/>
    <s v="Nástroje chirurgické do 1 roku"/>
    <n v="21"/>
    <n v="9683.6299999999992"/>
    <n v="9683.6299999999992"/>
    <n v="1"/>
    <n v="9683.6299999999992"/>
    <n v="9683.6299999999992"/>
    <n v="461.12523809523805"/>
    <n v="9222.5047619047618"/>
    <m/>
    <m/>
    <n v="0"/>
  </r>
  <r>
    <s v="ZU410"/>
    <s v="Sání House Spiggle&amp;Theis  - pouze ručka, s  kontrolou sání, 5 cm 10-306-05"/>
    <x v="0"/>
    <s v="Z 503_OSTAT"/>
    <s v="Nástroje chirurgické do 1 roku"/>
    <n v="21"/>
    <n v="1337.05"/>
    <n v="3979.69"/>
    <n v="3"/>
    <n v="6653.79"/>
    <n v="2217.9299999999998"/>
    <n v="105.61571428571428"/>
    <n v="2112.3142857142857"/>
    <m/>
    <m/>
    <n v="0"/>
  </r>
  <r>
    <s v="ZU411"/>
    <s v="Kanyla odsávací House Spiggle&amp;Theis Luer-Lock, prům. 0,6 mm, délka 70 mm, bal. á 5 ks  10-308-06-05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U412"/>
    <s v="Kanyla odsávací House, Spiggle&amp;Theis Luer-Lock, prům. 1,0 mm, délka 70 mm, bal. á 5 ks 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U413"/>
    <s v="Kanyla odsávací House, Spiggle&amp;Theis Luer-Lock, prům. 1,2 mm, délka 70 mm, bal. á 5 ks 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U414"/>
    <s v="Kanyla odsávací House, Spiggle&amp;Theis Luer-Lock, prům. 1,5 mm, délka 70 mm, bal. á 5 ks 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U415"/>
    <s v="Kanyla odsávací House, Spiggle&amp;Theis Luer-Lock, prům. 1,8 mm, délka 70 mm, bal. á 5 ks 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U416"/>
    <s v="Kanyla odsávací House, Spiggle&amp;Theis Luer-Lock, prům. 2,0 mm, délka 70 mm, bal. á 5 ks 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U417"/>
    <s v="Kanyla odsávací House, Spiggle&amp;Theis Luer-Lock, prům. 2,2 mm, délka 70 mm, bal. á 5 ks 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U418"/>
    <s v="Kanyla odsávací House, Spiggle&amp;Theis Luer-Lock, prům. 2,5 mm, délka 70 mm, bal. á 5 ks 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U419"/>
    <s v="Kanyla odsávací House, Spiggle&amp;Theis Luer-Lock, prům. 3,0 mm, délka 70 mm, bal. á 5 ks "/>
    <x v="0"/>
    <s v="Z 503_OSTAT"/>
    <s v="Nástroje chirurgické do 1 roku"/>
    <n v="21"/>
    <n v="795.94"/>
    <n v="798.6"/>
    <n v="10"/>
    <n v="7972.6900000000005"/>
    <n v="797.26900000000001"/>
    <n v="37.965190476190479"/>
    <n v="759.30380952380949"/>
    <m/>
    <m/>
    <n v="0"/>
  </r>
  <r>
    <s v="ZU420"/>
    <s v="Pinzeta anatomická Adson Spiggle&amp;Theis, 12 cm 20-711-12"/>
    <x v="0"/>
    <s v="Z 503_OSTAT"/>
    <s v="Nástroje chirurgické do 1 roku"/>
    <n v="21"/>
    <n v="1006.75"/>
    <n v="1006.75"/>
    <n v="2"/>
    <n v="2013.49"/>
    <n v="1006.745"/>
    <n v="47.940238095238094"/>
    <n v="958.8047619047619"/>
    <m/>
    <m/>
    <n v="0"/>
  </r>
  <r>
    <s v="ZU468"/>
    <s v="Šroub transfixační pro ZF R93050"/>
    <x v="2"/>
    <s v="Z 506_NAHRAD_KOV"/>
    <s v="Umělé tělní náhrady - kovové"/>
    <n v="12"/>
    <n v="3415.5"/>
    <n v="3415.5"/>
    <n v="2"/>
    <n v="6831"/>
    <n v="3415.5"/>
    <n v="284.625"/>
    <n v="3130.875"/>
    <m/>
    <m/>
    <n v="0"/>
  </r>
  <r>
    <s v="ZU471"/>
    <s v="Implantát maxillofaciální dlaha L Matrix střední 3+3 otvory oboustranná tloušťka 0.7 mm titan 04.511.326"/>
    <x v="34"/>
    <s v="Z 509_ZUBOL"/>
    <s v="Zubolékařský materiál"/>
    <n v="12"/>
    <n v="2110.34"/>
    <n v="2110.34"/>
    <n v="1"/>
    <n v="2110.34"/>
    <n v="2110.34"/>
    <n v="175.86166666666668"/>
    <n v="1934.4783333333335"/>
    <m/>
    <m/>
    <n v="0"/>
  </r>
  <r>
    <s v="ZU473"/>
    <s v="Náhrada kloubu palce ruky s duální mobilitou TOCH CMC jamka necementovaná sférická 9 mm CTO09"/>
    <x v="3"/>
    <s v="Z 518_TEP"/>
    <s v="TEP ortopedie, traumatologie"/>
    <n v="12"/>
    <n v="10440"/>
    <n v="10440"/>
    <n v="11"/>
    <n v="114840"/>
    <n v="10440"/>
    <n v="870"/>
    <n v="9570"/>
    <n v="12"/>
    <n v="10167.65"/>
    <n v="111844.15"/>
  </r>
  <r>
    <s v="ZU474"/>
    <s v="Náhrada kloubu palce ruky s duální mobilitou TOCH CMC dřík velikost 1 necementovaná STO1"/>
    <x v="3"/>
    <s v="Z 518_TEP"/>
    <s v="TEP ortopedie, traumatologie"/>
    <n v="12"/>
    <n v="14571.4"/>
    <n v="14571.4"/>
    <n v="3"/>
    <n v="43714.2"/>
    <n v="14571.4"/>
    <n v="1214.2833333333333"/>
    <n v="13357.116666666667"/>
    <n v="12"/>
    <n v="14191.27"/>
    <n v="42573.81"/>
  </r>
  <r>
    <s v="ZU475"/>
    <s v="Náhrada kloubu palce ruky s duální mobilitou TOCH CMC krček 15° valgózní  krátký 6 mm NTO156"/>
    <x v="3"/>
    <s v="Z 518_TEP"/>
    <s v="TEP ortopedie, traumatologie"/>
    <n v="12"/>
    <n v="6651"/>
    <n v="6651"/>
    <n v="12"/>
    <n v="79812"/>
    <n v="6651"/>
    <n v="554.25"/>
    <n v="6096.75"/>
    <n v="12"/>
    <n v="6477.5"/>
    <n v="77730"/>
  </r>
  <r>
    <s v="ZU479"/>
    <s v="Náhrada kloubu palce ruky s duální mobilitou TOCH CMC dřík necementovaný velikost 2 STO2"/>
    <x v="3"/>
    <s v="Z 518_TEP"/>
    <s v="TEP ortopedie, traumatologie"/>
    <n v="12"/>
    <n v="14571.4"/>
    <n v="14571.4"/>
    <n v="10"/>
    <n v="145713.99999999997"/>
    <n v="14571.399999999998"/>
    <n v="1214.2833333333331"/>
    <n v="13357.116666666665"/>
    <n v="12"/>
    <n v="14191.27"/>
    <n v="141912.70000000001"/>
  </r>
  <r>
    <s v="ZU493"/>
    <s v="Kleště ušní mikro, oválné branže, rovné extra jemné, 1.5 mm, 0.5x1.0 mm, 8 cm 10-703-04"/>
    <x v="38"/>
    <s v="Z 510_DDHM NAS"/>
    <s v="DHM zdravotnický materiál a nástroje (od 3000 Kč)"/>
    <n v="21"/>
    <n v="14222.34"/>
    <n v="14222.34"/>
    <n v="1"/>
    <n v="14222.34"/>
    <n v="14222.34"/>
    <n v="677.25428571428574"/>
    <n v="13545.085714285715"/>
    <m/>
    <m/>
    <n v="0"/>
  </r>
  <r>
    <s v="ZU494"/>
    <s v="Vrták Hi line k vrtačce Microspeed (HI-LINE XS JEDNOR.ACTIV C VRTÁK XL-I D1), prům. 1,5 mm GE700SU"/>
    <x v="0"/>
    <s v="Z 503_OSTAT"/>
    <s v="Fréza, vrták"/>
    <n v="21"/>
    <n v="6738.7"/>
    <n v="6738.7"/>
    <n v="1"/>
    <n v="6738.7"/>
    <n v="6738.7"/>
    <n v="320.89047619047619"/>
    <n v="6417.8095238095239"/>
    <m/>
    <m/>
    <n v="0"/>
  </r>
  <r>
    <s v="ZU495"/>
    <s v="Šroub samořezný zajišťovací LCP Stardrive malý fragment, ocel 2,7 mm x 18 mm 202.218"/>
    <x v="2"/>
    <s v="Z 506_NAHRAD_KOV"/>
    <s v="Umělé tělní náhrady - kovové"/>
    <n v="12"/>
    <n v="1144.25"/>
    <n v="1144.25"/>
    <n v="2"/>
    <n v="2288.5"/>
    <n v="1144.25"/>
    <n v="95.354166666666671"/>
    <n v="1048.8958333333333"/>
    <m/>
    <m/>
    <n v="0"/>
  </r>
  <r>
    <s v="ZU496"/>
    <s v="Šroub samořezný zajišťovací LCP Stardrive malý fragment, ocel 2,7 mm x 30 mm 202.230"/>
    <x v="2"/>
    <s v="Z 506_NAHRAD_KOV"/>
    <s v="Umělé tělní náhrady - kovové"/>
    <n v="12"/>
    <n v="1205.2"/>
    <n v="1205.2"/>
    <n v="1"/>
    <n v="1205.2"/>
    <n v="1205.2"/>
    <n v="100.43333333333334"/>
    <n v="1104.7666666666667"/>
    <n v="12"/>
    <n v="1173.76"/>
    <n v="1173.76"/>
  </r>
  <r>
    <s v="ZU497"/>
    <s v="Šroub samořezný zajišťovací LCP Stardrive malý fragment, ocel 2,7 mm x 34 mm 202.234"/>
    <x v="2"/>
    <s v="Z 506_NAHRAD_KOV"/>
    <s v="Umělé tělní náhrady - kovové"/>
    <n v="12"/>
    <n v="1205.2"/>
    <n v="1205.2"/>
    <n v="3"/>
    <n v="3615.6000000000004"/>
    <n v="1205.2"/>
    <n v="100.43333333333334"/>
    <n v="1104.7666666666667"/>
    <m/>
    <m/>
    <n v="0"/>
  </r>
  <r>
    <s v="ZU503"/>
    <s v="Jehla BD ELEVATION Systém pro vakuovou biopsii prsu, trikonkávní hrot UZ, s kanylou vč. kontejneru, sonda 12G, délka 10 cm, bal. á 5 ks EV12"/>
    <x v="30"/>
    <s v="Z 530 JEHLY"/>
    <s v="Jehly"/>
    <n v="21"/>
    <n v="9000"/>
    <n v="9000"/>
    <n v="15"/>
    <n v="135000.01"/>
    <n v="9000.0006666666668"/>
    <n v="428.57146031746032"/>
    <n v="8571.4292063492067"/>
    <m/>
    <m/>
    <n v="0"/>
  </r>
  <r>
    <s v="ZU505"/>
    <s v="Sonda pro tamponádu jícnu Sengstakenova - CH18 blakemoreova trojcestná sonda 8003200180"/>
    <x v="0"/>
    <s v="Z 503_OSTAT"/>
    <s v="Ostatní - všeobecný materiál"/>
    <n v="21"/>
    <n v="3872"/>
    <n v="3872"/>
    <n v="1"/>
    <n v="3872"/>
    <n v="3872"/>
    <n v="184.38095238095238"/>
    <n v="3687.6190476190477"/>
    <m/>
    <m/>
    <n v="0"/>
  </r>
  <r>
    <s v="ZU506"/>
    <s v="Orthocryl  tekutina pro výrobu ortodontických aparátů, transparentní pink, 1000 ml 161-350-00"/>
    <x v="34"/>
    <s v="Z 509_ZUBOL"/>
    <s v="Zubolékařský materiál"/>
    <n v="21"/>
    <n v="1468.52"/>
    <n v="1468.52"/>
    <n v="1"/>
    <n v="1468.52"/>
    <n v="1468.52"/>
    <n v="69.929523809523815"/>
    <n v="1398.5904761904762"/>
    <m/>
    <m/>
    <n v="0"/>
  </r>
  <r>
    <s v="ZU507"/>
    <s v="Sada stříkaček pro injekční systém MEDRAD® MRXperion, obsahuje:  1 x stříkačka 65ml (pro kontrast. média), 1 x stříkačka 115 ml (pro fyziol. roztok), nízkotlaková spojovací hadička, zpětný ventil, malý trn, velký trn, bal. á 20 sad 65/115 VS"/>
    <x v="0"/>
    <s v="Z 503_OSTAT"/>
    <s v="Válec tlakové stříkačky"/>
    <n v="21"/>
    <n v="722.37"/>
    <n v="722.37"/>
    <n v="20"/>
    <n v="14447.4"/>
    <n v="722.37"/>
    <n v="34.398571428571429"/>
    <n v="687.97142857142853"/>
    <m/>
    <m/>
    <n v="0"/>
  </r>
  <r>
    <s v="ZU518"/>
    <s v="Dlaha pánevní OMEGA MAXI, pravá 129704260"/>
    <x v="2"/>
    <s v="Z 506_NAHRAD_KOV"/>
    <s v="Umělé tělní náhrady - kovové"/>
    <n v="12"/>
    <n v="12387.87"/>
    <n v="12387.87"/>
    <n v="2"/>
    <n v="24775.74"/>
    <n v="12387.87"/>
    <n v="1032.3225"/>
    <n v="11355.547500000001"/>
    <m/>
    <m/>
    <n v="0"/>
  </r>
  <r>
    <s v="ZU520"/>
    <s v="Gel lubrikační OptiLube - tuba 113 g bal. á 12 ks OMS: 1127"/>
    <x v="0"/>
    <s v="Z 503_OSTAT"/>
    <s v="Ostatní - všeobecný materiál"/>
    <n v="12"/>
    <n v="64.63"/>
    <n v="69.12"/>
    <n v="1113"/>
    <n v="74476.519999999975"/>
    <n v="66.915112309074544"/>
    <n v="5.5762593590895451"/>
    <n v="61.338852949984997"/>
    <m/>
    <m/>
    <n v="0"/>
  </r>
  <r>
    <s v="ZU527"/>
    <s v="Manžeta TK k tonometru dvouhadičková dospělá zavinovací kompletní s balonkem 14 x 50 cm KVS M2K 5O"/>
    <x v="0"/>
    <s v="Z 503_OSTAT"/>
    <s v="Ostatní - všeobecný materiál"/>
    <n v="21"/>
    <n v="429.55"/>
    <n v="429.55"/>
    <n v="5"/>
    <n v="2147.75"/>
    <n v="429.55"/>
    <n v="20.454761904761906"/>
    <n v="409.09523809523813"/>
    <m/>
    <m/>
    <n v="0"/>
  </r>
  <r>
    <s v="ZU528"/>
    <s v="Šroub kortikální 2,0, VA compact hand délka 9 mm 401.359"/>
    <x v="2"/>
    <s v="Z 506_NAHRAD_KOV"/>
    <s v="Umělé tělní náhrady - kovové"/>
    <n v="12"/>
    <n v="282.89999999999998"/>
    <n v="282.89999999999998"/>
    <n v="5"/>
    <n v="1414.5"/>
    <n v="282.89999999999998"/>
    <n v="23.574999999999999"/>
    <n v="259.32499999999999"/>
    <m/>
    <m/>
    <n v="0"/>
  </r>
  <r>
    <s v="ZU529"/>
    <s v="Systém APTIO špička pipetovací pro aliquoter conductive APTIO ALIQUOT TIPS bal. á. 1 000 ks 11559872"/>
    <x v="35"/>
    <s v="Z 505_SKLO_LAB MAT"/>
    <s v="Laboratorní materiál"/>
    <n v="21"/>
    <n v="6.03"/>
    <n v="6.03"/>
    <n v="144000"/>
    <n v="868117.70999999973"/>
    <n v="6.0285952083333312"/>
    <n v="0.28707596230158722"/>
    <n v="5.7415192460317437"/>
    <m/>
    <m/>
    <n v="0"/>
  </r>
  <r>
    <s v="ZU530"/>
    <s v="Systém APTIO zkumavka pro aliquoter False Bottom Daughter Tubes APTIO Automation CONS bal.á. 2 000 ks 11535215"/>
    <x v="35"/>
    <s v="Z 505_SKLO_LAB MAT"/>
    <s v="Laboratorní materiál"/>
    <n v="21"/>
    <n v="0"/>
    <n v="0"/>
    <n v="120000"/>
    <n v="72.599999999999994"/>
    <n v="6.0499999999999996E-4"/>
    <n v="2.8809523809523806E-5"/>
    <n v="5.7619047619047613E-4"/>
    <n v="21"/>
    <n v="6.0499999999999996E-4"/>
    <n v="72.599999999999994"/>
  </r>
  <r>
    <s v="ZU531"/>
    <s v="Náhrada kyčelního kloubu dřík METHACAP monoblok 12/14 130'/0' velikost 2 necementovaný NC272T "/>
    <x v="3"/>
    <s v="Z 518_TEP"/>
    <s v="TEP ortopedie, traumatologie"/>
    <n v="12"/>
    <n v="25042.2"/>
    <n v="25042.2"/>
    <n v="9"/>
    <n v="225379.80000000005"/>
    <n v="25042.200000000004"/>
    <n v="2086.8500000000004"/>
    <n v="22955.350000000006"/>
    <m/>
    <m/>
    <n v="0"/>
  </r>
  <r>
    <s v="ZU537"/>
    <s v="Gel lubrikační Lubragel znecitlivující, antiseptický účinek, stříkačka 6 ml AS-003-004"/>
    <x v="0"/>
    <s v="Z 503_OSTAT"/>
    <s v="Ostatní - všeobecný materiál"/>
    <n v="12"/>
    <n v="28.32"/>
    <n v="28.32"/>
    <n v="11376"/>
    <n v="322182.86000000051"/>
    <n v="28.321278129395264"/>
    <n v="2.3601065107829386"/>
    <n v="25.961171618612326"/>
    <n v="12"/>
    <n v="27.582466666666665"/>
    <n v="313778.14079999999"/>
  </r>
  <r>
    <s v="ZU539"/>
    <s v="Drát pro Magnezix 9027.040 "/>
    <x v="2"/>
    <s v="Z 506_NAHRAD_KOV"/>
    <s v="Umělé tělní náhrady - kovové"/>
    <n v="0"/>
    <n v="190"/>
    <n v="190.01"/>
    <n v="10"/>
    <n v="1900.03"/>
    <n v="190.00299999999999"/>
    <m/>
    <m/>
    <m/>
    <m/>
    <n v="0"/>
  </r>
  <r>
    <s v="ZU540"/>
    <s v="Kit preparační 2, BenchMark, k automatům Ventana, bal. á 250 ks testů 05276292001 (5786-2852)"/>
    <x v="35"/>
    <s v="Z 505_SKLO_LAB MAT"/>
    <s v="Laboratorní sklo"/>
    <n v="21"/>
    <n v="786.5"/>
    <n v="786.5"/>
    <n v="3"/>
    <n v="2359.5"/>
    <n v="786.5"/>
    <n v="37.452380952380949"/>
    <n v="749.04761904761904"/>
    <m/>
    <m/>
    <n v="0"/>
  </r>
  <r>
    <s v="ZU541"/>
    <s v="Kit preparační 4, BenchMark, k automatům Ventana, bal. á 250 ks testů 05276314001 (5786-2854)"/>
    <x v="35"/>
    <s v="Z 505_SKLO_LAB MAT"/>
    <s v="Laboratorní sklo"/>
    <n v="21"/>
    <n v="786.5"/>
    <n v="786.5"/>
    <n v="2"/>
    <n v="1573"/>
    <n v="786.5"/>
    <n v="37.452380952380949"/>
    <n v="749.04761904761904"/>
    <m/>
    <m/>
    <n v="0"/>
  </r>
  <r>
    <s v="ZU542"/>
    <s v="Kit preparační 5, BenchMark, k automatům Ventana, bal á 250 ks testů 05276322001 (5786-2855)"/>
    <x v="35"/>
    <s v="Z 505_SKLO_LAB MAT"/>
    <s v="Laboratorní sklo"/>
    <n v="21"/>
    <n v="786.5"/>
    <n v="786.5"/>
    <n v="8"/>
    <n v="6292"/>
    <n v="786.5"/>
    <n v="37.452380952380949"/>
    <n v="749.04761904761904"/>
    <m/>
    <m/>
    <n v="0"/>
  </r>
  <r>
    <s v="ZU544"/>
    <s v="Kit preparační 7, BenchMark, k automatům Ventana, bal. á 250 ks testů 05276357001 (5786-287)"/>
    <x v="35"/>
    <s v="Z 505_SKLO_LAB MAT"/>
    <s v="Laboratorní sklo"/>
    <n v="21"/>
    <n v="786.5"/>
    <n v="786.5"/>
    <n v="1"/>
    <n v="786.5"/>
    <n v="786.5"/>
    <n v="37.452380952380949"/>
    <n v="749.04761904761904"/>
    <m/>
    <m/>
    <n v="0"/>
  </r>
  <r>
    <s v="ZU545"/>
    <s v="Kit preparační 8, BenchMark, k automatům Ventana, bal. á 250 ks testů 05276365001 (5786-2858)"/>
    <x v="35"/>
    <s v="Z 505_SKLO_LAB MAT"/>
    <s v="Laboratorní sklo"/>
    <n v="21"/>
    <n v="786.5"/>
    <n v="865.15"/>
    <n v="3"/>
    <n v="2516.8000000000002"/>
    <n v="838.93333333333339"/>
    <n v="39.949206349206349"/>
    <n v="798.98412698412699"/>
    <m/>
    <m/>
    <n v="0"/>
  </r>
  <r>
    <s v="ZU546"/>
    <s v="Kit preparační 9, BenchMark, k automatům Ventana, bal. á 250 ks testů 05276373001 (5786-2859)"/>
    <x v="35"/>
    <s v="Z 505_SKLO_LAB MAT"/>
    <s v="Laboratorní sklo"/>
    <n v="21"/>
    <n v="786.5"/>
    <n v="865.15"/>
    <n v="3"/>
    <n v="2516.8000000000002"/>
    <n v="838.93333333333339"/>
    <n v="39.949206349206349"/>
    <n v="798.98412698412699"/>
    <m/>
    <m/>
    <n v="0"/>
  </r>
  <r>
    <s v="ZU547"/>
    <s v="Set výživového knoflíku Halyard MIC-KEY G tube Ext Sets ENFIT vnějš. prům. 20 Fr, hloubka 4,5 mm, 8140-20-4.5"/>
    <x v="0"/>
    <s v="Z 503_OSTAT"/>
    <s v="Ostatní - všeobecný materiál"/>
    <n v="21"/>
    <n v="4185.3900000000003"/>
    <n v="4185.3900000000003"/>
    <n v="5"/>
    <n v="20926.95"/>
    <n v="4185.3900000000003"/>
    <n v="199.30428571428573"/>
    <n v="3986.0857142857144"/>
    <m/>
    <m/>
    <n v="0"/>
  </r>
  <r>
    <s v="ZU551"/>
    <s v="Lžíce laryngoskopická Rüsch Polaris su metal blade MAC 4 bal. á 10 ks 4150140"/>
    <x v="0"/>
    <s v="Z 503_OSTAT"/>
    <s v="Ostatní - všeobecný materiál"/>
    <n v="21"/>
    <n v="106.48"/>
    <n v="106.48"/>
    <n v="30"/>
    <n v="3194.3999999999996"/>
    <n v="106.47999999999999"/>
    <n v="5.0704761904761897"/>
    <n v="101.4095238095238"/>
    <m/>
    <m/>
    <n v="0"/>
  </r>
  <r>
    <s v="ZU557"/>
    <s v="Koncentrát dialyzační kyselý SW808A míchací poměr 1: 44 bal. á 4,7 l 8019"/>
    <x v="42"/>
    <s v="Z 501_DIAG"/>
    <s v="Diagnostický materiál"/>
    <n v="12"/>
    <n v="28.54"/>
    <n v="28.54"/>
    <n v="14071.8"/>
    <n v="401568.75"/>
    <n v="28.537127446382126"/>
    <n v="2.3780939538651773"/>
    <n v="26.159033492516947"/>
    <m/>
    <m/>
    <n v="0"/>
  </r>
  <r>
    <s v="ZU560"/>
    <s v="Koncentrát dialyzační kyselý SW813A míchací poměr 1: 44 bal. á 4,7 l 8020"/>
    <x v="42"/>
    <s v="Z 501_DIAG"/>
    <s v="Diagnostický materiál"/>
    <n v="12"/>
    <n v="28.54"/>
    <n v="28.54"/>
    <n v="12060.200000000003"/>
    <n v="344163.47"/>
    <n v="28.537127908326553"/>
    <n v="2.378093992360546"/>
    <n v="26.159033915966006"/>
    <m/>
    <m/>
    <n v="0"/>
  </r>
  <r>
    <s v="ZU565"/>
    <s v="Koncentrát dialyzační kyselý SW841A míchací poměr 1: 44 bal. á 4,7 l 8035"/>
    <x v="42"/>
    <s v="Z 501_DIAG"/>
    <s v="Diagnostický materiál"/>
    <n v="12"/>
    <n v="28.54"/>
    <n v="28.54"/>
    <n v="4878.5999999999995"/>
    <n v="139221.25"/>
    <n v="28.537131554134387"/>
    <n v="2.3780942961778657"/>
    <n v="26.15903725795652"/>
    <m/>
    <m/>
    <n v="0"/>
  </r>
  <r>
    <s v="ZU573"/>
    <s v="Šroub zajišťovací VA 2,7 délka 36 mm 02.211.036"/>
    <x v="2"/>
    <s v="Z 506_NAHRAD_KOV"/>
    <s v="Umělé tělní náhrady - kovové"/>
    <n v="12"/>
    <n v="1022.35"/>
    <n v="1022.35"/>
    <n v="2"/>
    <n v="2044.7"/>
    <n v="1022.35"/>
    <n v="85.19583333333334"/>
    <n v="937.1541666666667"/>
    <n v="12"/>
    <n v="995.68"/>
    <n v="1991.36"/>
  </r>
  <r>
    <s v="ZU578"/>
    <s v="Set výživového knoflíku Halyard MIC-KEY G tube Ext Sets ENFIT vnějš. prům. 20 Fr, hloubka 3,5 mm, 8140-20-3.5"/>
    <x v="0"/>
    <s v="Z 503_OSTAT"/>
    <s v="Ostatní - všeobecný materiál"/>
    <n v="21"/>
    <n v="4185.3900000000003"/>
    <n v="4185.3900000000003"/>
    <n v="2"/>
    <n v="8370.7800000000007"/>
    <n v="4185.3900000000003"/>
    <n v="199.30428571428573"/>
    <n v="3986.0857142857144"/>
    <m/>
    <m/>
    <n v="0"/>
  </r>
  <r>
    <s v="ZU579"/>
    <s v="Implantát zubní Astra Tech Denstply OsseoSpeed Profile EV  4,2 , délka 9 mm 26372 "/>
    <x v="34"/>
    <s v="Z 509_ZUBOL"/>
    <s v="Zubolékařský materiál"/>
    <n v="12"/>
    <n v="7490"/>
    <n v="7490"/>
    <n v="1"/>
    <n v="7490"/>
    <n v="7490"/>
    <n v="624.16666666666663"/>
    <n v="6865.833333333333"/>
    <m/>
    <m/>
    <n v="0"/>
  </r>
  <r>
    <s v="ZU588"/>
    <s v="Kopisť nerezová, plochý list špachtle na jedné straně a mikrolžička na straně druhé, micro, délka 180 mm, délka čepele 40 mm, šířka čepele 5 mm, vel. lžíce 9×5 mm 231-0542"/>
    <x v="35"/>
    <s v="Z 505_SKLO_LAB MAT"/>
    <s v="Laboratorní materiál"/>
    <n v="21"/>
    <n v="95.59"/>
    <n v="95.59"/>
    <n v="3"/>
    <n v="286.77"/>
    <n v="95.589999999999989"/>
    <n v="4.551904761904761"/>
    <n v="91.038095238095224"/>
    <m/>
    <m/>
    <n v="0"/>
  </r>
  <r>
    <s v="ZU591"/>
    <s v="Nádoba na kontaminovaný ostrý odpad 0,8 l, kulatá, 10,5cm; Ø 13,5cm/10,2cm, včetně samolepky bal. á 10 ks 15-0001/1"/>
    <x v="0"/>
    <s v="Z 503_OSTAT"/>
    <s v="Nádoby"/>
    <n v="21"/>
    <n v="11.74"/>
    <n v="11.74"/>
    <n v="890"/>
    <n v="10445.93"/>
    <n v="11.737"/>
    <n v="0.5589047619047619"/>
    <n v="11.178095238095239"/>
    <n v="21"/>
    <n v="11.737"/>
    <n v="10445.93"/>
  </r>
  <r>
    <s v="ZU592"/>
    <s v="Nádoba na kontaminovaný ostrý odpad 3,0 l  kulatá, 15,5cm; Ø 24cm/20cm, včetně samolepky, bal á 10 ks,15-0022"/>
    <x v="0"/>
    <s v="Z 503_OSTAT"/>
    <s v="Nádoby"/>
    <n v="21"/>
    <n v="25.53"/>
    <n v="25.530999999999999"/>
    <n v="190"/>
    <n v="4850.8900000000012"/>
    <n v="25.531000000000006"/>
    <n v="1.215761904761905"/>
    <n v="24.315238095238101"/>
    <m/>
    <m/>
    <n v="0"/>
  </r>
  <r>
    <s v="ZU593"/>
    <s v="Nádoba na kontaminovaný ostrý odpad 6,0 l  kulatá, 21cm; Ø 24cm/19,5cm, včetně samolepky 15-0024"/>
    <x v="0"/>
    <s v="Z 503_OSTAT"/>
    <s v="Nádoby"/>
    <n v="21"/>
    <n v="28.92"/>
    <n v="28.92"/>
    <n v="462"/>
    <n v="13360.58"/>
    <n v="28.919004329004331"/>
    <n v="1.3770954442383014"/>
    <n v="27.54190888476603"/>
    <n v="21"/>
    <n v="28.919"/>
    <n v="13360.578"/>
  </r>
  <r>
    <s v="ZU594"/>
    <s v="Nádoba na kontaminovaný ostrý odpad 12,0 l  kulatá, 31,3cm; Ø 24,8cm, včetně samolepky bal. á 10 ks 15-0025"/>
    <x v="0"/>
    <s v="Z 503_OSTAT"/>
    <s v="Nádoby"/>
    <n v="21"/>
    <n v="70.180000000000007"/>
    <n v="70.180000000000007"/>
    <n v="70"/>
    <n v="4912.5999999999995"/>
    <n v="70.179999999999993"/>
    <n v="3.3419047619047615"/>
    <n v="66.838095238095235"/>
    <n v="21"/>
    <n v="70.179999999999993"/>
    <n v="4912.5999999999995"/>
  </r>
  <r>
    <s v="ZU597"/>
    <s v="Zkumavka mikro centrifugační BRAND, objem 1,5 ml, kónické dno, PP, s připojeným šroubovacím víčkem, transparentní,  bez graduace, nesterilní, max. 17 000 x g, bal. á 1000 ks 211-3203"/>
    <x v="35"/>
    <s v="Z 505_SKLO_LAB MAT"/>
    <s v="Laboratorní materiál"/>
    <n v="21"/>
    <n v="4.24"/>
    <n v="4.24"/>
    <n v="5000"/>
    <n v="21175"/>
    <n v="4.2350000000000003"/>
    <n v="0.20166666666666669"/>
    <n v="4.0333333333333332"/>
    <m/>
    <m/>
    <n v="0"/>
  </r>
  <r>
    <s v="ZU599"/>
    <s v="Katetr arteriální set Arteriofix V, katetr 20 G, 160 mm, bal. á 20 ks20 G/ 160 mm 5206362"/>
    <x v="0"/>
    <s v="Z 503_OSTAT"/>
    <s v="Kanyly mimo chirurgické nástroje"/>
    <n v="21"/>
    <n v="518.09"/>
    <n v="518.09"/>
    <n v="20"/>
    <n v="10361.719999999999"/>
    <n v="518.08600000000001"/>
    <n v="24.670761904761907"/>
    <n v="493.41523809523812"/>
    <m/>
    <m/>
    <n v="0"/>
  </r>
  <r>
    <s v="ZU600"/>
    <s v="Katetr arteriální set Arteriofix V, katetr 20 G, 80 mm, bal. á 20 ks 20 G / 80 mm 5206363 - dodání 3/2024"/>
    <x v="0"/>
    <s v="Z 503_OSTAT"/>
    <s v="Kanyly mimo chirurgické nástroje"/>
    <n v="21"/>
    <n v="518.09"/>
    <n v="518.09"/>
    <n v="360"/>
    <n v="186510.82999999996"/>
    <n v="518.08563888888875"/>
    <n v="24.670744708994704"/>
    <n v="493.41489417989408"/>
    <m/>
    <m/>
    <n v="0"/>
  </r>
  <r>
    <s v="ZU602"/>
    <s v="Krytí preventivní CURE Aid FF 5200 5 cm x 2 m, silikonové, nesterilní, role P-CUREFF5200"/>
    <x v="29"/>
    <s v="Z 502_OBVAZ"/>
    <s v="náplasti - obvazový materiál"/>
    <n v="12"/>
    <n v="210"/>
    <n v="210"/>
    <n v="21"/>
    <n v="4409.9799999999996"/>
    <n v="209.99904761904759"/>
    <n v="17.499920634920631"/>
    <n v="192.49912698412695"/>
    <m/>
    <m/>
    <n v="0"/>
  </r>
  <r>
    <s v="ZU603"/>
    <s v="Krytí preventivní CURE Aid FF 10200 10 cm x 2 m,  silikonové, nesterilní, role P-CUREFF10200"/>
    <x v="29"/>
    <s v="Z 502_OBVAZ"/>
    <s v="náplasti - obvazový materiál"/>
    <n v="12"/>
    <n v="440"/>
    <n v="440"/>
    <n v="21"/>
    <n v="9239.98"/>
    <n v="439.99904761904759"/>
    <n v="36.666587301587299"/>
    <n v="403.33246031746029"/>
    <m/>
    <m/>
    <n v="0"/>
  </r>
  <r>
    <s v="ZU605"/>
    <s v="Dlaha pánevní OMEGA LONG evá včetně tvarování 397129704250"/>
    <x v="2"/>
    <s v="Z 506_NAHRAD_KOV"/>
    <s v="Umělé tělní náhrady - kovové"/>
    <n v="12"/>
    <n v="12387.87"/>
    <n v="12387.87"/>
    <n v="1"/>
    <n v="12387.87"/>
    <n v="12387.87"/>
    <n v="1032.3225"/>
    <n v="11355.547500000001"/>
    <m/>
    <m/>
    <n v="0"/>
  </r>
  <r>
    <s v="ZU606"/>
    <s v="Šroub kortikální samořezný HA 3,5 x 32 mm 397129795321"/>
    <x v="2"/>
    <s v="Z 506_NAHRAD_KOV"/>
    <s v="Umělé tělní náhrady - kovové"/>
    <n v="12"/>
    <n v="183.47"/>
    <n v="183.47"/>
    <n v="4"/>
    <n v="733.88"/>
    <n v="183.47"/>
    <n v="15.289166666666667"/>
    <n v="168.18083333333334"/>
    <m/>
    <m/>
    <n v="0"/>
  </r>
  <r>
    <s v="ZU610"/>
    <s v="Šroub  zajišťovací Stardrive, 2,7 mm samořezný délka 24 mm 02.211.024"/>
    <x v="2"/>
    <s v="Z 506_NAHRAD_KOV"/>
    <s v="Umělé tělní náhrady - kovové"/>
    <n v="12"/>
    <n v="1022.35"/>
    <n v="1022.35"/>
    <n v="1"/>
    <n v="1022.35"/>
    <n v="1022.35"/>
    <n v="85.19583333333334"/>
    <n v="937.1541666666667"/>
    <m/>
    <m/>
    <n v="0"/>
  </r>
  <r>
    <s v="ZU611"/>
    <s v="Šroub zajišťovací Stardrive, 2,7 mm, samořezný délka 30 mm 02.211.030"/>
    <x v="2"/>
    <s v="Z 506_NAHRAD_KOV"/>
    <s v="Umělé tělní náhrady - kovové"/>
    <n v="12"/>
    <n v="1022.35"/>
    <n v="1022.35"/>
    <n v="8"/>
    <n v="8178.8000000000011"/>
    <n v="1022.3500000000001"/>
    <n v="85.19583333333334"/>
    <n v="937.15416666666681"/>
    <m/>
    <m/>
    <n v="0"/>
  </r>
  <r>
    <s v="ZU612"/>
    <s v="Šroub zajišťovací Stardrive, 2,7 mm, samořezný délka 34 mm 02.211.034"/>
    <x v="2"/>
    <s v="Z 506_NAHRAD_KOV"/>
    <s v="Umělé tělní náhrady - kovové"/>
    <n v="12"/>
    <n v="1022.35"/>
    <n v="1022.35"/>
    <n v="1"/>
    <n v="1022.35"/>
    <n v="1022.35"/>
    <n v="85.19583333333334"/>
    <n v="937.1541666666667"/>
    <m/>
    <m/>
    <n v="0"/>
  </r>
  <r>
    <s v="ZU618"/>
    <s v="Filtr infuzní RoweFil 48 – 48 hodinový infuzní filtr s 0,2 µm PES membránou k zábraně mikrobiální a částicové kontaminace bal. á 50 ks A-2361"/>
    <x v="0"/>
    <s v="Z 503_OSTAT"/>
    <s v="Filtry"/>
    <n v="21"/>
    <n v="119.79"/>
    <n v="119.79"/>
    <n v="930"/>
    <n v="111404.7"/>
    <n v="119.78999999999999"/>
    <n v="5.7042857142857137"/>
    <n v="114.08571428571427"/>
    <m/>
    <m/>
    <n v="0"/>
  </r>
  <r>
    <s v="ZU619"/>
    <s v="Drén redon CH16 PVC, perforace 15 cm bal. á 100 ks 05.000.22.509"/>
    <x v="0"/>
    <s v="Z 503_OSTAT"/>
    <s v="Ostatní - všeobecný materiál"/>
    <n v="21"/>
    <n v="7.87"/>
    <n v="7.87"/>
    <n v="500"/>
    <n v="3932.5"/>
    <n v="7.8650000000000002"/>
    <n v="0.37452380952380954"/>
    <n v="7.4904761904761905"/>
    <m/>
    <m/>
    <n v="0"/>
  </r>
  <r>
    <s v="ZU625"/>
    <s v="Filtr infuzní Infufil, membána  0,2 µm, pocha filtru 10 cm2, max. 96 hod, max. tlak 3,1 bar, sterilní, jednorázový, bal. á 50 ks 2909602"/>
    <x v="0"/>
    <s v="Z 503_OSTAT"/>
    <s v="Filtry"/>
    <n v="12"/>
    <n v="46.23"/>
    <n v="48.64"/>
    <n v="250"/>
    <n v="11921.710000000001"/>
    <n v="47.686840000000004"/>
    <n v="3.9739033333333338"/>
    <n v="43.712936666666671"/>
    <n v="12"/>
    <n v="45.024102564102563"/>
    <n v="11256.025641025641"/>
  </r>
  <r>
    <s v="ZU640"/>
    <s v="Zkumavka skleněná s rovným okrajem, VWR, kulaté dno, AR-Glas, délka 100 mm, Ø vněj. 14 mm, tloušťka stěny 0,8 - 1,0 mm, bal. á 250 ks 212-0740"/>
    <x v="0"/>
    <s v="Z 503_OSTAT"/>
    <s v="Ostatní - všeobecný materiál"/>
    <n v="21"/>
    <n v="1.36"/>
    <n v="1.36"/>
    <n v="250"/>
    <n v="338.8"/>
    <n v="1.3552"/>
    <n v="6.4533333333333331E-2"/>
    <n v="1.2906666666666666"/>
    <m/>
    <m/>
    <n v="0"/>
  </r>
  <r>
    <s v="ZU650"/>
    <s v="Náustek k plynu SERYNOX s antibakteriálním filtrem Clear-Guard II, jednorázový, bal. á 50 ks 1644137"/>
    <x v="0"/>
    <s v="Z 503_OSTAT"/>
    <s v="Ostatní - všeobecný materiál"/>
    <n v="12"/>
    <n v="54.45"/>
    <n v="54.45"/>
    <n v="1300"/>
    <n v="70785"/>
    <n v="54.45"/>
    <n v="4.5375000000000005"/>
    <n v="49.912500000000001"/>
    <m/>
    <m/>
    <n v="0"/>
  </r>
  <r>
    <s v="ZU653"/>
    <s v="Zkumavka centrifugační, objem 15 ml, PP,zelený šroubovací uzávěr, PP/HDPE, 17x120mm, 13 000 x g, sterilní, RCF 5500, 50/sleeve, bal. á 500 ks SP50015"/>
    <x v="35"/>
    <s v="Z 505_SKLO_LAB MAT"/>
    <s v="Laboratorní materiál"/>
    <n v="21"/>
    <n v="6.63"/>
    <n v="6.63"/>
    <n v="2500"/>
    <n v="16577"/>
    <n v="6.6307999999999998"/>
    <n v="0.31575238095238095"/>
    <n v="6.3150476190476192"/>
    <m/>
    <m/>
    <n v="0"/>
  </r>
  <r>
    <s v="ZU654"/>
    <s v="Zkumavka centrifugační, objem 15 ml, PP, zelený šroubovací uzávěr,  PP/HDPE, 17x120mm, 13 000 x g,  sterilní, 25/rack, bal. á 500 ks SP50115"/>
    <x v="35"/>
    <s v="Z 505_SKLO_LAB MAT"/>
    <s v="Laboratorní materiál"/>
    <n v="21"/>
    <n v="8.11"/>
    <n v="8.11"/>
    <n v="2500"/>
    <n v="20267.5"/>
    <n v="8.1069999999999993"/>
    <n v="0.38604761904761903"/>
    <n v="7.7209523809523803"/>
    <m/>
    <m/>
    <n v="0"/>
  </r>
  <r>
    <s v="ZU669"/>
    <s v="Elektroda EKG plastový skřipec Sn (cín), žlutá 63-451"/>
    <x v="0"/>
    <s v="Z 503_OSTAT"/>
    <s v="Ostatní - všeobecný materiál"/>
    <n v="21"/>
    <n v="590.29999999999995"/>
    <n v="590.29999999999995"/>
    <n v="2"/>
    <n v="1180.5899999999999"/>
    <n v="590.29499999999996"/>
    <n v="28.109285714285711"/>
    <n v="562.1857142857142"/>
    <m/>
    <m/>
    <n v="0"/>
  </r>
  <r>
    <s v="ZU670"/>
    <s v="Box na sklíčka laboratorní, pro 100 ks sklíček 10000100"/>
    <x v="35"/>
    <s v="Z 505_SKLO_LAB MAT"/>
    <s v="Laboratorní materiál"/>
    <n v="21"/>
    <n v="122.31"/>
    <n v="122.31"/>
    <n v="10"/>
    <n v="1223.06"/>
    <n v="122.306"/>
    <n v="5.8240952380952375"/>
    <n v="116.48190476190476"/>
    <m/>
    <m/>
    <n v="0"/>
  </r>
  <r>
    <s v="ZU671"/>
    <s v="Box na sklíčka laboratorní, pro 50 ks sklíček 1000050"/>
    <x v="35"/>
    <s v="Z 505_SKLO_LAB MAT"/>
    <s v="Laboratorní materiál"/>
    <n v="21"/>
    <n v="66.36"/>
    <n v="66.36"/>
    <n v="5"/>
    <n v="331.79"/>
    <n v="66.358000000000004"/>
    <n v="3.159904761904762"/>
    <n v="63.198095238095242"/>
    <m/>
    <m/>
    <n v="0"/>
  </r>
  <r>
    <s v="ZU673"/>
    <s v="Set zaváděcí mikropunkční HEALTHPICC Introducer Set 4F, vel. mikrozavaděče 4,5 FR - L=7cm, jehla TW  21Gx70 mm, nitinolový vodící drát Ø=0,44 mm x L=400 mm, sterilní, jednorázový 201.60.51.14"/>
    <x v="36"/>
    <s v="Z 554 KATETR PICC_MI"/>
    <s v="Katetry PICC + MIDLINE + náplasti+ set"/>
    <n v="21"/>
    <n v="1249.93"/>
    <n v="1249.93"/>
    <n v="6"/>
    <n v="7499.58"/>
    <n v="1249.93"/>
    <n v="59.520476190476195"/>
    <n v="1190.4095238095238"/>
    <m/>
    <m/>
    <n v="0"/>
  </r>
  <r>
    <s v="ZU675"/>
    <s v="Sonda koagulační na argonovou plasmatickou koagulaci PA-211U prac. kanál pr. 2,8 mm délka 2 200 mm axiální jednorázová bal. á 10 ks WA94002A "/>
    <x v="0"/>
    <s v="Z 503_OSTAT"/>
    <s v="Ostatní - všeobecný materiál"/>
    <n v="21"/>
    <n v="4498.8999999999996"/>
    <n v="4498.8999999999996"/>
    <n v="20"/>
    <n v="89978.02"/>
    <n v="4498.9009999999998"/>
    <n v="214.23338095238094"/>
    <n v="4284.6676190476192"/>
    <m/>
    <m/>
    <n v="0"/>
  </r>
  <r>
    <s v="ZU678"/>
    <s v="Souprava Macroduct Advanced k přístroji na diagnostiku cystické fibrózy Macroduct Advanced Model 3710, bal. á 6 ks testů SS-268"/>
    <x v="0"/>
    <s v="Z 503_OSTAT"/>
    <s v="Ostatní - všeobecný materiál"/>
    <n v="12"/>
    <n v="1117.03"/>
    <n v="1117.03"/>
    <n v="18"/>
    <n v="20106.57"/>
    <n v="1117.0316666666668"/>
    <n v="93.085972222222225"/>
    <n v="1023.9456944444445"/>
    <n v="12"/>
    <n v="1033.9466666666667"/>
    <n v="18611.04"/>
  </r>
  <r>
    <s v="ZU681"/>
    <s v="Sonda s kuličkovým hrotem Monopolar Stimulation Probe  Ball-Tip 2,3 mm délka 85 mm jednorázová, TL 195 mm kabel  délka 3 m  k monitoru CASCADE ELITE bal. á 10 ks 525616"/>
    <x v="0"/>
    <s v="Z 503_OSTAT"/>
    <s v="Ostatní - všeobecný materiál"/>
    <n v="21"/>
    <n v="2757.85"/>
    <n v="2757.85"/>
    <n v="20"/>
    <n v="55157.08"/>
    <n v="2757.8540000000003"/>
    <n v="131.32638095238096"/>
    <n v="2626.5276190476193"/>
    <m/>
    <m/>
    <n v="0"/>
  </r>
  <r>
    <s v="ZU682"/>
    <s v="Dlaha LCP 1.5, dřík 6 otvorů,hlava 2 otvory, nerezová ocel 02.114.014"/>
    <x v="2"/>
    <s v="Z 506_NAHRAD_KOV"/>
    <s v="Umělé tělní náhrady - kovové"/>
    <n v="12"/>
    <n v="3824.9"/>
    <n v="3824.9"/>
    <n v="3"/>
    <n v="11474.7"/>
    <n v="3824.9"/>
    <n v="318.74166666666667"/>
    <n v="3506.1583333333333"/>
    <m/>
    <m/>
    <n v="0"/>
  </r>
  <r>
    <s v="ZU683"/>
    <s v="Vrták 1,1 mm pro VA compact 02.130.202"/>
    <x v="2"/>
    <s v="Z 506_NAHRAD_KOV"/>
    <s v="Umělé tělní náhrady - kovové"/>
    <n v="21"/>
    <n v="1367.3"/>
    <n v="1488.3"/>
    <n v="2"/>
    <n v="2855.6"/>
    <n v="1427.8"/>
    <n v="67.990476190476187"/>
    <n v="1359.8095238095239"/>
    <n v="21"/>
    <n v="1488.3"/>
    <n v="2976.6"/>
  </r>
  <r>
    <s v="ZU686"/>
    <s v="Tampon sterilní stáčený kulatý 20 x 20 cm /10 ks s RTG nití karton á 2400 ks TK202010-SSXR"/>
    <x v="29"/>
    <s v="Z 502_OBVAZ"/>
    <s v="Obvazový materiál"/>
    <n v="21"/>
    <n v="0.97"/>
    <n v="0.97"/>
    <n v="2400"/>
    <n v="2320.3000000000002"/>
    <n v="0.96679166666666672"/>
    <n v="4.6037698412698412E-2"/>
    <n v="0.92075396825396827"/>
    <m/>
    <m/>
    <n v="0"/>
  </r>
  <r>
    <s v="ZU687"/>
    <s v="Tampon sterilní stáčený kulatý 30 x 30 cm /10 ks s RTG nití karton á 1200 ks TK303010-SSXR"/>
    <x v="29"/>
    <s v="Z 502_OBVAZ"/>
    <s v="Obvazový materiál"/>
    <n v="12"/>
    <n v="1.5"/>
    <n v="1.5"/>
    <n v="28800"/>
    <n v="43211.520000000004"/>
    <n v="1.5004000000000002"/>
    <n v="0.12503333333333336"/>
    <n v="1.3753666666666668"/>
    <n v="12"/>
    <n v="1.3888"/>
    <n v="39997.440000000002"/>
  </r>
  <r>
    <s v="ZU688"/>
    <s v="Šití stratafix spiral, síla vlákna 2-0, délka vlákna 30 cm, typ jehly SH, délka jehly 26 mm, zakřivení ½ C, bal. á. 12 ks SXPP1B416"/>
    <x v="43"/>
    <s v="Z 531 SITI_ROBOT"/>
    <s v="Šití - robotické centrum"/>
    <n v="12"/>
    <n v="687.22"/>
    <n v="687.22"/>
    <n v="72"/>
    <n v="49479.9"/>
    <n v="687.2208333333333"/>
    <n v="57.268402777777773"/>
    <n v="629.95243055555557"/>
    <m/>
    <m/>
    <n v="0"/>
  </r>
  <r>
    <s v="ZU692"/>
    <s v="Set výživového knoflíku Halyard MIC-KEY G tube Ext Sets ENFIT vnějš. prům. 16 Fr hloubka 35 mm 8140-16-3.5"/>
    <x v="0"/>
    <s v="Z 503_OSTAT"/>
    <s v="Ostatní - všeobecný materiál"/>
    <n v="12"/>
    <n v="4185.3900000000003"/>
    <n v="4185.3900000000003"/>
    <n v="4"/>
    <n v="16741.560000000001"/>
    <n v="4185.3900000000003"/>
    <n v="348.78250000000003"/>
    <n v="3836.6075000000001"/>
    <n v="12"/>
    <n v="4184.32"/>
    <n v="16737.28"/>
  </r>
  <r>
    <s v="ZU696"/>
    <s v="Implantát mammární Memé MESMO s texturovaným povrchem, kulatý, vysoký profil 400 cc 15726 - 400"/>
    <x v="1"/>
    <s v="Z 515_NAHRAD_OST"/>
    <s v="Umělé tělní náhrady - ostatní"/>
    <n v="12"/>
    <n v="9850"/>
    <n v="11912.67"/>
    <n v="4"/>
    <n v="41462.67"/>
    <n v="10365.6675"/>
    <n v="863.80562499999996"/>
    <n v="9501.8618749999987"/>
    <m/>
    <m/>
    <n v="0"/>
  </r>
  <r>
    <s v="ZU697"/>
    <s v="Implantát mammární Memé MESMO s texturovaným povrchem, kulatý, vysoký profil 450 cc 15726 - 450"/>
    <x v="1"/>
    <s v="Z 515_NAHRAD_OST"/>
    <s v="Umělé tělní náhrady - ostatní"/>
    <n v="12"/>
    <n v="9850"/>
    <n v="9850"/>
    <n v="5"/>
    <n v="49250"/>
    <n v="9850"/>
    <n v="820.83333333333337"/>
    <n v="9029.1666666666661"/>
    <m/>
    <m/>
    <n v="0"/>
  </r>
  <r>
    <s v="ZU702"/>
    <s v="Šroub na malé klouby kompresní Low Profile 4,5 x 30 mm AR-8945-30PT"/>
    <x v="2"/>
    <s v="Z 506_NAHRAD_KOV"/>
    <s v="Umělé tělní náhrady - kovové"/>
    <n v="12"/>
    <n v="2098.5100000000002"/>
    <n v="2098.5100000000002"/>
    <n v="1"/>
    <n v="2098.5100000000002"/>
    <n v="2098.5100000000002"/>
    <n v="174.87583333333336"/>
    <n v="1923.6341666666669"/>
    <m/>
    <m/>
    <n v="0"/>
  </r>
  <r>
    <s v="ZU703"/>
    <s v="Šroub na malé klouby kompresní Low Profile 4,5 x 32 mm AR-8945-32PT"/>
    <x v="2"/>
    <s v="Z 506_NAHRAD_KOV"/>
    <s v="Umělé tělní náhrady - kovové"/>
    <n v="12"/>
    <n v="2098.5100000000002"/>
    <n v="2098.5100000000002"/>
    <n v="1"/>
    <n v="2098.5100000000002"/>
    <n v="2098.5100000000002"/>
    <n v="174.87583333333336"/>
    <n v="1923.6341666666669"/>
    <m/>
    <m/>
    <n v="0"/>
  </r>
  <r>
    <s v="ZU704"/>
    <s v="Šroub na malé klouby kompresní Low Profile 4,5 x 34 mm AR-8945-34PT"/>
    <x v="2"/>
    <s v="Z 506_NAHRAD_KOV"/>
    <s v="Umělé tělní náhrady - kovové"/>
    <n v="12"/>
    <n v="2098.5100000000002"/>
    <n v="2098.5100000000002"/>
    <n v="2"/>
    <n v="4197.0200000000004"/>
    <n v="2098.5100000000002"/>
    <n v="174.87583333333336"/>
    <n v="1923.6341666666669"/>
    <m/>
    <m/>
    <n v="0"/>
  </r>
  <r>
    <s v="ZU707"/>
    <s v="Mast Hyalo4 Start 30g,  pro topické použití, obsah. sodnou sůl kyseliny hyaluronové a kolagenázu 10000374"/>
    <x v="29"/>
    <s v="Z 502_OBVAZ"/>
    <s v="náplasti - obvazový materiál"/>
    <n v="12"/>
    <n v="318.35000000000002"/>
    <n v="318.36"/>
    <n v="16"/>
    <n v="5093.7200000000012"/>
    <n v="318.35750000000007"/>
    <n v="26.529791666666672"/>
    <n v="291.82770833333342"/>
    <n v="12"/>
    <n v="310.05500000000001"/>
    <n v="4960.88"/>
  </r>
  <r>
    <s v="ZU708"/>
    <s v="Krém Hyalo4 Plus 100g, topický přípravek pro rány s rizikem infekce, obsah. kyselinu hyaluronovou a stříbrný sulfadiazin, široké spektrum antimikrobiální aktivity 10000376"/>
    <x v="29"/>
    <s v="Z 502_OBVAZ"/>
    <s v="náplasti - obvazový materiál"/>
    <n v="12"/>
    <n v="499.8"/>
    <n v="499.8"/>
    <n v="15"/>
    <n v="7496.9500000000007"/>
    <n v="499.79666666666674"/>
    <n v="41.649722222222231"/>
    <n v="458.1469444444445"/>
    <m/>
    <m/>
    <n v="0"/>
  </r>
  <r>
    <s v="ZU709"/>
    <s v="Spray Hyalo4 Silver 125ml, topický práškový obvaz obsah. sodnou sůl kyseliny hyaluronové a metalické stříbro,  pro rány s rizikem vzniku infekce 12000254"/>
    <x v="29"/>
    <s v="Z 502_OBVAZ"/>
    <s v="náplasti - obvazový materiál"/>
    <n v="12"/>
    <n v="377.99"/>
    <n v="378.01"/>
    <n v="27"/>
    <n v="10205.939999999999"/>
    <n v="377.99777777777774"/>
    <n v="31.499814814814812"/>
    <n v="346.4979629629629"/>
    <n v="12"/>
    <n v="368.13666666666671"/>
    <n v="9939.69"/>
  </r>
  <r>
    <s v="ZU710"/>
    <s v="Krém Hyalo4 Skin 100g, topický přípravek, obsah. sodnou sůl kyseliny hyaluronové, určen k podpoře granulace a epitelizace rány 10000341"/>
    <x v="29"/>
    <s v="Z 502_OBVAZ"/>
    <s v="náplasti - obvazový materiál"/>
    <n v="12"/>
    <n v="499.79"/>
    <n v="499.8"/>
    <n v="18"/>
    <n v="8996.3500000000022"/>
    <n v="499.79722222222233"/>
    <n v="41.649768518518528"/>
    <n v="458.14745370370383"/>
    <n v="12"/>
    <n v="486.76"/>
    <n v="8761.68"/>
  </r>
  <r>
    <s v="ZU711"/>
    <s v="Gel Hyalo4 Skin gel 100g, topický přípravek, obsah. sodnou sůl kyseliny hyaluronové, určen k podpoře granulace a epitelizace rány 10000343"/>
    <x v="29"/>
    <s v="Z 502_OBVAZ"/>
    <s v="náplasti - obvazový materiál"/>
    <n v="12"/>
    <n v="531.21"/>
    <n v="531.21"/>
    <n v="5"/>
    <n v="2656.05"/>
    <n v="531.21"/>
    <n v="44.267500000000005"/>
    <n v="486.94250000000005"/>
    <m/>
    <m/>
    <n v="0"/>
  </r>
  <r>
    <s v="ZU712"/>
    <s v="Krytí Hyalo4 Non Adhesive Foam Heel, měkké, atraumatické neadhesivní, na rány pro bezbolestný převaz, určeno pro oblast paty, bal. á 5 ks 12000236"/>
    <x v="29"/>
    <s v="Z 502_OBVAZ"/>
    <s v="náplasti - obvazový materiál"/>
    <n v="12"/>
    <n v="233.52"/>
    <n v="233.52"/>
    <n v="435"/>
    <n v="101581.57000000002"/>
    <n v="233.52085057471268"/>
    <n v="19.460070881226056"/>
    <n v="214.06077969348664"/>
    <n v="12"/>
    <n v="227.429"/>
    <n v="98931.615000000005"/>
  </r>
  <r>
    <s v="ZU715"/>
    <s v="Set hadicový pro oplach k hysteroskopické pumpě KARL STORZ ENDOMAT SELECT UP 210, sterilní, jednorázový, bal. á 10 setů 031523-10"/>
    <x v="0"/>
    <s v="Z 503_OSTAT"/>
    <s v="Ostatní - všeobecný materiál"/>
    <n v="21"/>
    <n v="1064.8"/>
    <n v="1064.8"/>
    <n v="10"/>
    <n v="10648"/>
    <n v="1064.8"/>
    <n v="50.704761904761902"/>
    <n v="1014.0952380952381"/>
    <m/>
    <m/>
    <n v="0"/>
  </r>
  <r>
    <s v="ZU716"/>
    <s v="Set hadicový pro sání k hysteroskopické pumpě KARL STORZ ENDOMAT SELECT UP 210, sterilní, jednorázový, bal. á 10 setů 030647-10"/>
    <x v="0"/>
    <s v="Z 503_OSTAT"/>
    <s v="Ostatní - všeobecný materiál"/>
    <n v="21"/>
    <n v="927.59"/>
    <n v="927.59"/>
    <n v="10"/>
    <n v="9275.86"/>
    <n v="927.58600000000001"/>
    <n v="44.170761904761903"/>
    <n v="883.41523809523812"/>
    <m/>
    <m/>
    <n v="0"/>
  </r>
  <r>
    <s v="ZU719"/>
    <s v="Kartáček mezizubní M1W, spirálový s drátěným držákem, úzký, průměr 2 mm. bal. á 10 ks 0005858"/>
    <x v="0"/>
    <s v="Z 503_OSTAT"/>
    <s v="Ostatní - všeobecný materiál"/>
    <n v="21"/>
    <n v="10.8"/>
    <n v="10.8"/>
    <n v="50"/>
    <n v="540.02"/>
    <n v="10.8004"/>
    <n v="0.51430476190476193"/>
    <n v="10.286095238095237"/>
    <m/>
    <m/>
    <n v="0"/>
  </r>
  <r>
    <s v="ZU721"/>
    <s v="Šroub kortikální VA 1,3 6 mm 02.130.006"/>
    <x v="2"/>
    <s v="Z 506_NAHRAD_KOV"/>
    <s v="Umělé tělní náhrady - kovové"/>
    <n v="12"/>
    <n v="332.35"/>
    <n v="332.35"/>
    <n v="2"/>
    <n v="664.7"/>
    <n v="332.35"/>
    <n v="27.695833333333336"/>
    <n v="304.6541666666667"/>
    <n v="12"/>
    <n v="323.68"/>
    <n v="647.36"/>
  </r>
  <r>
    <s v="ZU722"/>
    <s v="Šroub zajišťovací stardrive pr. 1,3 samořezný délka 6 mm 02.130.106"/>
    <x v="2"/>
    <s v="Z 506_NAHRAD_KOV"/>
    <s v="Umělé tělní náhrady - kovové"/>
    <n v="12"/>
    <n v="734.85"/>
    <n v="734.85"/>
    <n v="1"/>
    <n v="734.85"/>
    <n v="734.85"/>
    <n v="61.237500000000004"/>
    <n v="673.61250000000007"/>
    <n v="12"/>
    <n v="715.68"/>
    <n v="715.68"/>
  </r>
  <r>
    <s v="ZU723"/>
    <s v="Forma dvoudílná BoneForm k modelaci kraniál. implantátu z kostního cementu BFC"/>
    <x v="2"/>
    <s v="Z 506_NAHRAD_KOV"/>
    <s v="Umělé tělní náhrady - kovové"/>
    <n v="12"/>
    <n v="40250"/>
    <n v="40250"/>
    <n v="3"/>
    <n v="120750"/>
    <n v="40250"/>
    <n v="3354.1666666666665"/>
    <n v="36895.833333333336"/>
    <m/>
    <m/>
    <n v="0"/>
  </r>
  <r>
    <s v="ZU724"/>
    <s v="Sonda vzorková k analyzátoru ACL TOP, S/S CRU SAMPLE PROBE N SEAL, MINITOPACL TOP Series 00028660141"/>
    <x v="0"/>
    <s v="Z 503_OSTAT"/>
    <s v="Ostatní - všeobecný materiál"/>
    <n v="21"/>
    <n v="17200.150000000001"/>
    <n v="17200.150000000001"/>
    <n v="1"/>
    <n v="17200.150000000001"/>
    <n v="17200.150000000001"/>
    <n v="819.05476190476202"/>
    <n v="16381.09523809524"/>
    <m/>
    <m/>
    <n v="0"/>
  </r>
  <r>
    <s v="ZU725"/>
    <s v="Kyveta odpadní k analyzátoru ACL TOP, bal. á 10 ksACL TOP Series 00029401100"/>
    <x v="0"/>
    <s v="Z 503_OSTAT"/>
    <s v="Ostatní - všeobecný materiál"/>
    <n v="21"/>
    <n v="157.30000000000001"/>
    <n v="302.5"/>
    <n v="100"/>
    <n v="30250"/>
    <n v="302.5"/>
    <n v="14.404761904761905"/>
    <n v="288.09523809523807"/>
    <n v="21"/>
    <n v="302.5"/>
    <n v="30250"/>
  </r>
  <r>
    <s v="ZU726"/>
    <s v="List pilový 85/27/0,4/0,6mm k systému Elan 4 Electro, sterilní GP553R"/>
    <x v="34"/>
    <s v="Z 509_ZUBOL"/>
    <s v="Zubolékařský materiál"/>
    <n v="21"/>
    <n v="6231.5"/>
    <n v="6231.5"/>
    <n v="25"/>
    <n v="155787.5"/>
    <n v="6231.5"/>
    <n v="296.73809523809524"/>
    <n v="5934.7619047619046"/>
    <m/>
    <m/>
    <n v="0"/>
  </r>
  <r>
    <s v="ZU727"/>
    <s v="List pilový 73/15/0,4/0,6mm k systému Elan 4 Electro, sterilní GP550R"/>
    <x v="34"/>
    <s v="Z 509_ZUBOL"/>
    <s v="Zubolékařský materiál"/>
    <n v="21"/>
    <n v="6231.5"/>
    <n v="6231.5"/>
    <n v="27"/>
    <n v="168250.5"/>
    <n v="6231.5"/>
    <n v="296.73809523809524"/>
    <n v="5934.7619047619046"/>
    <m/>
    <m/>
    <n v="0"/>
  </r>
  <r>
    <s v="ZU728"/>
    <s v="Šroub zajišťovací Stardrive 2,7 mm samořezný délka 26 mm 02.211.026"/>
    <x v="2"/>
    <s v="Z 506_NAHRAD_KOV"/>
    <s v="Umělé tělní náhrady - kovové"/>
    <n v="12"/>
    <n v="1022.35"/>
    <n v="1022.35"/>
    <n v="4"/>
    <n v="4089.4"/>
    <n v="1022.35"/>
    <n v="85.19583333333334"/>
    <n v="937.1541666666667"/>
    <m/>
    <m/>
    <n v="0"/>
  </r>
  <r>
    <s v="ZU730"/>
    <s v="Set hadicový k systému Elan 4 elektro, sterilní, jednorázový, bal. á 10 ks GA395SU"/>
    <x v="34"/>
    <s v="Z 509_ZUBOL"/>
    <s v="Zubolékařský materiál"/>
    <n v="21"/>
    <n v="741.73"/>
    <n v="741.73"/>
    <n v="10"/>
    <n v="7417.3"/>
    <n v="741.73"/>
    <n v="35.320476190476192"/>
    <n v="706.40952380952388"/>
    <m/>
    <m/>
    <n v="0"/>
  </r>
  <r>
    <s v="ZU731"/>
    <s v="Implantát maxillofaciální La Forté šroub  midi emergency Self Tapping, vnější prům. 1.8 mm, prům. hlavičky 2,5mm, délka 6,0 mm, barva purple (19-MD-006) 241.011806"/>
    <x v="34"/>
    <s v="Z 509_ZUBOL"/>
    <s v="Zubolékařský materiál"/>
    <n v="12"/>
    <n v="261.52"/>
    <n v="282.45"/>
    <n v="8"/>
    <n v="2134.04"/>
    <n v="266.755"/>
    <n v="22.229583333333334"/>
    <n v="244.52541666666667"/>
    <m/>
    <m/>
    <n v="0"/>
  </r>
  <r>
    <s v="ZU745"/>
    <s v="Šroub kortikální samořezný HA 4,5× 38 mm 397129799501"/>
    <x v="2"/>
    <s v="Z 506_NAHRAD_KOV"/>
    <s v="Umělé tělní náhrady - kovové"/>
    <n v="12"/>
    <n v="141.16999999999999"/>
    <n v="141.16999999999999"/>
    <n v="21"/>
    <n v="2964.6499999999996"/>
    <n v="141.1738095238095"/>
    <n v="11.764484126984124"/>
    <n v="129.40932539682538"/>
    <m/>
    <m/>
    <n v="0"/>
  </r>
  <r>
    <s v="ZU750"/>
    <s v="Dlaha autokompresní široká 7 otvorů 86mm 397129771050"/>
    <x v="2"/>
    <s v="Z 506_NAHRAD_KOV"/>
    <s v="Umělé tělní náhrady - kovové"/>
    <n v="12"/>
    <n v="1021.52"/>
    <n v="1021.52"/>
    <n v="2"/>
    <n v="2043.04"/>
    <n v="1021.52"/>
    <n v="85.126666666666665"/>
    <n v="936.39333333333332"/>
    <m/>
    <m/>
    <n v="0"/>
  </r>
  <r>
    <s v="ZU752"/>
    <s v="Dlaha autokompresní úzká 11 otvorů 183mm 397129780840"/>
    <x v="2"/>
    <s v="Z 506_NAHRAD_KOV"/>
    <s v="Umělé tělní náhrady - kovové"/>
    <n v="12"/>
    <n v="1021.52"/>
    <n v="1021.52"/>
    <n v="1"/>
    <n v="1021.52"/>
    <n v="1021.52"/>
    <n v="85.126666666666665"/>
    <n v="936.39333333333332"/>
    <m/>
    <m/>
    <n v="0"/>
  </r>
  <r>
    <s v="ZU753"/>
    <s v="Dlaha rekonstrukční 9 otvorů 106mm 397129773790"/>
    <x v="2"/>
    <s v="Z 506_NAHRAD_KOV"/>
    <s v="Umělé tělní náhrady - kovové"/>
    <n v="12"/>
    <n v="973.96"/>
    <n v="973.96"/>
    <n v="1"/>
    <n v="973.96"/>
    <n v="973.96"/>
    <n v="81.163333333333341"/>
    <n v="892.79666666666674"/>
    <m/>
    <m/>
    <n v="0"/>
  </r>
  <r>
    <s v="ZU754"/>
    <s v="Dlaha rekonstrukční 10 otvorů 118mm 397129773800"/>
    <x v="2"/>
    <s v="Z 506_NAHRAD_KOV"/>
    <s v="Umělé tělní náhrady - kovové"/>
    <n v="12"/>
    <n v="973.96"/>
    <n v="973.96"/>
    <n v="2"/>
    <n v="1947.92"/>
    <n v="973.96"/>
    <n v="81.163333333333341"/>
    <n v="892.79666666666674"/>
    <m/>
    <m/>
    <n v="0"/>
  </r>
  <r>
    <s v="ZU765"/>
    <s v="Šroub kortikální samořezný HA 4,5× 34 mm 397129799491"/>
    <x v="2"/>
    <s v="Z 506_NAHRAD_KOV"/>
    <s v="Umělé tělní náhrady - kovové"/>
    <n v="12"/>
    <n v="141.16999999999999"/>
    <n v="141.16999999999999"/>
    <n v="20"/>
    <n v="2823.48"/>
    <n v="141.17400000000001"/>
    <n v="11.7645"/>
    <n v="129.40950000000001"/>
    <m/>
    <m/>
    <n v="0"/>
  </r>
  <r>
    <s v="ZU767"/>
    <s v="Šroub kortikální samořezný HA 3,5×12mm 397129795221"/>
    <x v="2"/>
    <s v="Z 506_NAHRAD_KOV"/>
    <s v="Umělé tělní náhrady - kovové"/>
    <n v="12"/>
    <n v="183.47"/>
    <n v="183.47"/>
    <n v="3"/>
    <n v="550.41"/>
    <n v="183.47"/>
    <n v="15.289166666666667"/>
    <n v="168.18083333333334"/>
    <m/>
    <m/>
    <n v="0"/>
  </r>
  <r>
    <s v="ZU774"/>
    <s v="Vak k odsávačce sekretů Bacticlear 2L TANDEM P05751"/>
    <x v="0"/>
    <s v="Z 503_OSTAT"/>
    <s v="Ostatní - všeobecný materiál"/>
    <n v="21"/>
    <n v="47.07"/>
    <n v="47.07"/>
    <n v="689"/>
    <n v="32430.539999999994"/>
    <n v="47.068998548621181"/>
    <n v="2.2413808832676754"/>
    <n v="44.827617665353507"/>
    <m/>
    <m/>
    <n v="0"/>
  </r>
  <r>
    <s v="ZU775"/>
    <s v="Implantát kostní umělá náhrada tkáně BonAlive pasta 2,5 ml, s aplikátorem, sterilní 16120"/>
    <x v="1"/>
    <s v="Z 515_NAHRAD_OST"/>
    <s v="Umělé tělní náhrady - ostatní"/>
    <n v="12"/>
    <n v="8800"/>
    <n v="8800"/>
    <n v="19"/>
    <n v="167199.99"/>
    <n v="8799.9994736842109"/>
    <n v="733.3332894736842"/>
    <n v="8066.6661842105268"/>
    <m/>
    <m/>
    <n v="0"/>
  </r>
  <r>
    <s v="ZU777"/>
    <s v="Implantát zubní Astra Tech Dentsply - replika implantátu EV 3.6, fialový, délka 16,5 mm, prům. occlusal 3,65 mm, prům. apical 2,15 mm (25544) I68014035"/>
    <x v="34"/>
    <s v="Z 509_ZUBOL"/>
    <s v="Zubolékařský materiál"/>
    <n v="12"/>
    <n v="1180"/>
    <n v="1180"/>
    <n v="5"/>
    <n v="5900.02"/>
    <n v="1180.0040000000001"/>
    <n v="98.333666666666673"/>
    <n v="1081.6703333333335"/>
    <m/>
    <m/>
    <n v="0"/>
  </r>
  <r>
    <s v="ZU778"/>
    <s v="Implantát zubní Astra Tech Dentsply - replika implantátu EV 4.2, žlutý, délka 16,5 mm, prům. occlusal 4,25 mm, prům. apical 2,8 mm (25545) I68014036"/>
    <x v="34"/>
    <s v="Z 509_ZUBOL"/>
    <s v="Zubolékařský materiál"/>
    <n v="12"/>
    <n v="1180"/>
    <n v="1180"/>
    <n v="10"/>
    <n v="11799.95"/>
    <n v="1179.9950000000001"/>
    <n v="98.332916666666677"/>
    <n v="1081.6620833333334"/>
    <m/>
    <m/>
    <n v="0"/>
  </r>
  <r>
    <s v="ZU779"/>
    <s v="Implantát zubní Astra Tech Dentsply - replika implantátu EV 4,8, modrý, délka 16,5 mm, prům. occlusal 4,85 mm, prům. apical 2,8 mm (25546) I68014037"/>
    <x v="34"/>
    <s v="Z 509_ZUBOL"/>
    <s v="Zubolékařský materiál"/>
    <n v="12"/>
    <n v="1180.01"/>
    <n v="1180.01"/>
    <n v="5"/>
    <n v="5900.03"/>
    <n v="1180.0059999999999"/>
    <n v="98.333833333333317"/>
    <n v="1081.6721666666665"/>
    <m/>
    <m/>
    <n v="0"/>
  </r>
  <r>
    <s v="ZU780"/>
    <s v="Bandáž NOBATON had. obvaz pod sádru 7 cm x 25 m 1321303134"/>
    <x v="29"/>
    <s v="Z 502_OBVAZ"/>
    <s v="Obvazový materiál"/>
    <n v="12"/>
    <n v="329.28"/>
    <n v="329.28"/>
    <n v="77"/>
    <n v="25354.53"/>
    <n v="329.27961038961035"/>
    <n v="27.439967532467531"/>
    <n v="301.83964285714285"/>
    <m/>
    <m/>
    <n v="0"/>
  </r>
  <r>
    <s v="ZU781"/>
    <s v="Bandáž NOBATON had. obvaz pod sádru 10 cm x 25 m 1321303135"/>
    <x v="29"/>
    <s v="Z 502_OBVAZ"/>
    <s v="Obvazový materiál"/>
    <n v="15"/>
    <n v="491.67"/>
    <n v="491.67"/>
    <n v="8"/>
    <n v="1966.69"/>
    <n v="245.83625000000001"/>
    <n v="16.389083333333335"/>
    <n v="229.44716666666667"/>
    <m/>
    <m/>
    <n v="0"/>
  </r>
  <r>
    <s v="ZU791"/>
    <s v="Nástroj laparoskopický k přístroji PlasmaJet - 5 mm Precision Handpiece 28 cm, jednorázový, bal. á 5 ks LS-CP-05-28"/>
    <x v="4"/>
    <s v="Z 523_STAPLE"/>
    <s v="Staplery, endosk., extraktory"/>
    <n v="21"/>
    <n v="18552.93"/>
    <n v="21344.400000000001"/>
    <n v="15"/>
    <n v="292251.3"/>
    <n v="19483.419999999998"/>
    <n v="927.78190476190468"/>
    <n v="18555.638095238093"/>
    <m/>
    <m/>
    <n v="0"/>
  </r>
  <r>
    <s v="ZU794"/>
    <s v="Hadice odsávací s koncovkami CH 30 2 m modrá bal. á 50 ks P06622"/>
    <x v="0"/>
    <s v="Z 503_OSTAT"/>
    <s v="Ostatní - všeobecný materiál"/>
    <n v="21"/>
    <n v="21.78"/>
    <n v="21.78"/>
    <n v="10770"/>
    <n v="234570.59999999992"/>
    <n v="21.779999999999994"/>
    <n v="1.0371428571428569"/>
    <n v="20.742857142857137"/>
    <m/>
    <m/>
    <n v="0"/>
  </r>
  <r>
    <s v="ZU795"/>
    <s v="Návlek na elektrodu pěnový 70 × 50 mm, modrý P006.014v101"/>
    <x v="0"/>
    <s v="Z 503_OSTAT"/>
    <s v="Ostatní - všeobecný materiál"/>
    <n v="21"/>
    <n v="90.91"/>
    <n v="90.91"/>
    <n v="24"/>
    <n v="2181.79"/>
    <n v="90.907916666666665"/>
    <n v="4.3289484126984128"/>
    <n v="86.578968253968256"/>
    <m/>
    <m/>
    <n v="0"/>
  </r>
  <r>
    <s v="ZU802"/>
    <s v="Kit pro vlhké podmínky D-lite+ Spirometrický 3 m bal. á 20 ks 8004382"/>
    <x v="37"/>
    <s v="Z 542 INTENZ_PECE"/>
    <s v="Intenzívní péče, operační sály"/>
    <n v="21"/>
    <n v="606.21"/>
    <n v="606.21"/>
    <n v="200"/>
    <n v="121242"/>
    <n v="606.21"/>
    <n v="28.867142857142859"/>
    <n v="577.34285714285716"/>
    <n v="21"/>
    <n v="606.21"/>
    <n v="121242"/>
  </r>
  <r>
    <s v="ZU803"/>
    <s v="Nádoba kondenzační D-fend Mini bílý anestezie+intensiv péče, E-miniC bal. á 10 ks 8002174"/>
    <x v="37"/>
    <s v="Z 542 INTENZ_PECE"/>
    <s v="Intenzívní péče, operační sály"/>
    <n v="21"/>
    <n v="382.36"/>
    <n v="382.36"/>
    <n v="70"/>
    <n v="26765.200000000001"/>
    <n v="382.36"/>
    <n v="18.207619047619048"/>
    <n v="364.15238095238095"/>
    <n v="21"/>
    <n v="382.36"/>
    <n v="26765.200000000001"/>
  </r>
  <r>
    <s v="ZU804"/>
    <s v="Hadička vzorkovací 3 m, bílá, M/M Luer, PVC/PE, jednoráz bal. á 10 ks 73319-HEL "/>
    <x v="37"/>
    <s v="Z 542 INTENZ_PECE"/>
    <s v="Intenzívní péče, operační sály"/>
    <n v="21"/>
    <n v="73.81"/>
    <n v="76.23"/>
    <n v="90"/>
    <n v="6763.9"/>
    <n v="75.154444444444437"/>
    <n v="3.5787830687830686"/>
    <n v="71.575661375661369"/>
    <n v="21"/>
    <n v="73.81"/>
    <n v="6642.9000000000005"/>
  </r>
  <r>
    <s v="ZU805"/>
    <s v="Válec do tlakové stříkačky Medrad Mark 7 Arterion, jednorázový, bal. á 25 sad ART 700 SYR"/>
    <x v="0"/>
    <s v="Z 503_OSTAT"/>
    <s v="Válec tlakové stříkačky"/>
    <n v="21"/>
    <n v="634.04"/>
    <n v="634.04"/>
    <n v="100"/>
    <n v="63404"/>
    <n v="634.04"/>
    <n v="30.192380952380951"/>
    <n v="603.84761904761899"/>
    <m/>
    <m/>
    <n v="0"/>
  </r>
  <r>
    <s v="ZU808"/>
    <s v="Náhrada kloubu palce ruky s duální mobilitou TOUCH CMC jamka necementovaná kónická 9 mm CTO109"/>
    <x v="3"/>
    <s v="Z 518_TEP"/>
    <s v="TEP ortopedie, traumatologie"/>
    <n v="12"/>
    <n v="10440"/>
    <n v="10440"/>
    <n v="2"/>
    <n v="20880"/>
    <n v="10440"/>
    <n v="870"/>
    <n v="9570"/>
    <n v="12"/>
    <n v="10167.65"/>
    <n v="20335.3"/>
  </r>
  <r>
    <s v="ZU809"/>
    <s v="Náhrada kloubu palce ruky s duální mobilitou TOUCH CMC hlavička + krček dlouhý 15° NTO1510"/>
    <x v="3"/>
    <s v="Z 518_TEP"/>
    <s v="TEP ortopedie, traumatologie"/>
    <n v="12"/>
    <n v="6651"/>
    <n v="6651"/>
    <n v="1"/>
    <n v="6651"/>
    <n v="6651"/>
    <n v="554.25"/>
    <n v="6096.75"/>
    <m/>
    <m/>
    <n v="0"/>
  </r>
  <r>
    <s v="ZU812"/>
    <s v="Gel pro snadné polykání léčiva SEVERO, banán, 1L, bal. á 6 ks MED004B1I"/>
    <x v="29"/>
    <s v="Z 502_OBVAZ"/>
    <s v="náplasti - obvazový materiál"/>
    <n v="12"/>
    <n v="704.33"/>
    <n v="704.37"/>
    <n v="24"/>
    <n v="16904.22"/>
    <n v="704.34250000000009"/>
    <n v="58.695208333333341"/>
    <n v="645.64729166666677"/>
    <m/>
    <m/>
    <n v="0"/>
  </r>
  <r>
    <s v="ZU813"/>
    <s v="Krytí Tegaderm CHG, set, gelový polštářek 6,2cmx4,9cm, IV krytí 12cmx12cm CŽK-antibakt., bal. á 25 setů 1665R"/>
    <x v="36"/>
    <s v="Z 554 KATETR PICC_MI"/>
    <s v="Katetry PICC + MIDLINE + náplasti+ set"/>
    <n v="12"/>
    <n v="347.08"/>
    <n v="367.9"/>
    <n v="50"/>
    <n v="17874.41"/>
    <n v="357.48820000000001"/>
    <n v="29.790683333333334"/>
    <n v="327.69751666666667"/>
    <m/>
    <m/>
    <n v="0"/>
  </r>
  <r>
    <s v="ZU814"/>
    <s v="Snímač pneumatický prstový EndoPat k přístroji EndoPat X,  bal. á 12 ks 79-AC1600005"/>
    <x v="0"/>
    <s v="Z 503_OSTAT"/>
    <s v="Senzory, čidla "/>
    <n v="21"/>
    <n v="499.73"/>
    <n v="499.73"/>
    <n v="396"/>
    <n v="197893.08000000002"/>
    <n v="499.73"/>
    <n v="23.796666666666667"/>
    <n v="475.93333333333334"/>
    <m/>
    <m/>
    <n v="0"/>
  </r>
  <r>
    <s v="ZU815"/>
    <s v="Nádoba na vzorky ProbeAX Axonbiotech GmbH,s míchací jednotkou, 10 kuliček z nerezové oceli,5 ml fyziologického roztoku NaCl, víčko s propíchnutelnou membránou, jednotlivě balenosterilní, bal. á 50 ks AL0505"/>
    <x v="35"/>
    <s v="Z 505_SKLO_LAB MAT"/>
    <s v="Laboratorní materiál"/>
    <n v="21"/>
    <n v="108.9"/>
    <n v="112.53"/>
    <n v="100"/>
    <n v="11071.5"/>
    <n v="110.715"/>
    <n v="5.2721428571428577"/>
    <n v="105.44285714285715"/>
    <m/>
    <m/>
    <n v="0"/>
  </r>
  <r>
    <s v="ZU819"/>
    <s v="Páska fixační k saturačnímu čidlu Masimu NEOPulse 2 x 8 cm, small bal. á 100 ks N781"/>
    <x v="0"/>
    <s v="Z 503_OSTAT"/>
    <s v="Ostatní - všeobecný materiál"/>
    <n v="21"/>
    <n v="53.36"/>
    <n v="53.36"/>
    <n v="100"/>
    <n v="5336.1"/>
    <n v="53.361000000000004"/>
    <n v="2.5410000000000004"/>
    <n v="50.820000000000007"/>
    <m/>
    <m/>
    <n v="0"/>
  </r>
  <r>
    <s v="ZU820"/>
    <s v="Páska fixační k saturačnímu čidlu Masimu NEOPulse 2,5 x 13 cm, large bal. á 100 ks N782"/>
    <x v="0"/>
    <s v="Z 503_OSTAT"/>
    <s v="Ostatní - všeobecný materiál"/>
    <n v="21"/>
    <n v="53.36"/>
    <n v="61.11"/>
    <n v="900"/>
    <n v="53445.7"/>
    <n v="59.38411111111111"/>
    <n v="2.8278148148148148"/>
    <n v="56.556296296296296"/>
    <n v="21"/>
    <n v="61.104999999999997"/>
    <n v="54994.5"/>
  </r>
  <r>
    <s v="ZU822"/>
    <s v="Klička polypektomická endoloop jednorázová HX-400U-30 bal. á 5 ks N5382130"/>
    <x v="4"/>
    <s v="Z 523_STAPLE"/>
    <s v="Staplery, endosk., extraktory"/>
    <n v="21"/>
    <n v="1937.45"/>
    <n v="1937.45"/>
    <n v="15"/>
    <n v="29061.78"/>
    <n v="1937.452"/>
    <n v="92.259619047619054"/>
    <n v="1845.192380952381"/>
    <m/>
    <m/>
    <n v="0"/>
  </r>
  <r>
    <s v="ZU829"/>
    <s v="Kartáček čistící (na endoskop) kombinované čištění jednorázový, prům. prac. kanálu 2,0 - 4,2 mm BW-412T, bal. á 50 ks N3640850(N3640820)"/>
    <x v="4"/>
    <s v="Z 523_STAPLE"/>
    <s v="Staplery, endosk., extraktory"/>
    <n v="12"/>
    <n v="95.74"/>
    <n v="95.74"/>
    <n v="500"/>
    <n v="47867.600000000006"/>
    <n v="95.735200000000006"/>
    <n v="7.9779333333333335"/>
    <n v="87.757266666666666"/>
    <n v="12"/>
    <n v="88.614400000000003"/>
    <n v="44307.200000000004"/>
  </r>
  <r>
    <s v="ZU830"/>
    <s v="Kartáček čistící (na endoskop) jednorázový, prům. prac. kanálu 1,0 – 1,5 mm BW-400L, bal. á 10 ks N3636450"/>
    <x v="4"/>
    <s v="Z 523_STAPLE"/>
    <s v="Staplery, endosk., extraktory"/>
    <n v="21"/>
    <n v="499.85"/>
    <n v="499.85"/>
    <n v="20"/>
    <n v="9997.02"/>
    <n v="499.851"/>
    <n v="23.802428571428571"/>
    <n v="476.04857142857145"/>
    <m/>
    <m/>
    <n v="0"/>
  </r>
  <r>
    <s v="ZU831"/>
    <s v="Kartáček čistící na Albaramův můstek jednorázový,MAJ-1880 bal. á 50 ks N3639300"/>
    <x v="4"/>
    <s v="Z 523_STAPLE"/>
    <s v="Staplery, endosk., extraktory"/>
    <n v="21"/>
    <n v="89.93"/>
    <n v="89.93"/>
    <n v="50"/>
    <n v="4496.3599999999997"/>
    <n v="89.927199999999999"/>
    <n v="4.2822476190476193"/>
    <n v="85.644952380952375"/>
    <m/>
    <m/>
    <n v="0"/>
  </r>
  <r>
    <s v="ZU832"/>
    <s v="Adaptér - kanyla kardioplegiální, čtyři vstupy MALE LL, délka 32 cm, bal. á 20 ks ANDCSY04"/>
    <x v="0"/>
    <s v="Z 503_OSTAT"/>
    <s v="Ostatní - všeobecný materiál"/>
    <n v="21"/>
    <n v="586.85"/>
    <n v="586.85"/>
    <n v="40"/>
    <n v="23474"/>
    <n v="586.85"/>
    <n v="27.945238095238096"/>
    <n v="558.90476190476193"/>
    <m/>
    <m/>
    <n v="0"/>
  </r>
  <r>
    <s v="ZU833"/>
    <s v="Organizér stentů Standard, 8 slotů, délka 21 cm bal. á 3 ks ANDSO16"/>
    <x v="0"/>
    <s v="Z 503_OSTAT"/>
    <s v="Ostatní - všeobecný materiál"/>
    <n v="21"/>
    <n v="399.3"/>
    <n v="399.3"/>
    <n v="51"/>
    <n v="20364.3"/>
    <n v="399.3"/>
    <n v="19.014285714285716"/>
    <n v="380.28571428571428"/>
    <m/>
    <m/>
    <n v="0"/>
  </r>
  <r>
    <s v="ZU834"/>
    <s v="Organizér hadicový, 10 slotů (1 x 3,2 mm, 6 x 6,3 mm, 2 x 9,5 mm, 1 x 12,7 mm), délka 20 cm, bal. á 20 ks ANDTO10"/>
    <x v="0"/>
    <s v="Z 503_OSTAT"/>
    <s v="Ostatní - všeobecný materiál"/>
    <n v="21"/>
    <n v="363.61"/>
    <n v="465.85"/>
    <n v="60"/>
    <n v="23861.200000000001"/>
    <n v="397.68666666666667"/>
    <n v="18.937460317460317"/>
    <n v="378.74920634920636"/>
    <m/>
    <m/>
    <n v="0"/>
  </r>
  <r>
    <s v="ZU835"/>
    <s v="Špička pipetovací 1000 ul, PCR, transparentní (nahrazuje 5130130) bal. á 1000 ks 70.3050"/>
    <x v="35"/>
    <s v="Z 505_SKLO_LAB MAT"/>
    <s v="Laboratorní materiál"/>
    <n v="21"/>
    <n v="0.21"/>
    <n v="0.21"/>
    <n v="29000"/>
    <n v="6140.75"/>
    <n v="0.21174999999999999"/>
    <n v="1.0083333333333333E-2"/>
    <n v="0.20166666666666666"/>
    <m/>
    <m/>
    <n v="0"/>
  </r>
  <r>
    <s v="ZU836"/>
    <s v="Hadice podpůrná MAJ-855 k  OFP-2 oplachovací vodní peristaltické pumpě OLYMPUS, pro opakované použití, nesterilní 28608"/>
    <x v="0"/>
    <s v="Z 503_OSTAT"/>
    <s v="Ostatní - všeobecný materiál"/>
    <n v="21"/>
    <n v="2392.17"/>
    <n v="2392.17"/>
    <n v="10"/>
    <n v="23921.7"/>
    <n v="2392.17"/>
    <n v="113.91285714285715"/>
    <n v="2278.2571428571428"/>
    <m/>
    <m/>
    <n v="0"/>
  </r>
  <r>
    <s v="ZU837"/>
    <s v="Hadice podpůrná MAJ-1608 k  OFP-2 oplachovací vodní peristaltické pumpě OLYMPUS, jednorázová, sterilní, bal. á 50 ks K100001147"/>
    <x v="0"/>
    <s v="Z 503_OSTAT"/>
    <s v="Ostatní - všeobecný materiál"/>
    <n v="21"/>
    <n v="440.32"/>
    <n v="440.32"/>
    <n v="600"/>
    <n v="264191.40000000002"/>
    <n v="440.31900000000002"/>
    <n v="20.967571428571429"/>
    <n v="419.35142857142858"/>
    <m/>
    <m/>
    <n v="0"/>
  </r>
  <r>
    <s v="ZU838"/>
    <s v="Tyčinka vatová velká, plastová, nesterilní, bal. á 50 ks/  karton á 4000 ks 11966"/>
    <x v="29"/>
    <s v="Z 502_OBVAZ"/>
    <s v="Obvazový materiál"/>
    <n v="21"/>
    <n v="1.1299999999999999"/>
    <n v="1.1299999999999999"/>
    <n v="4000"/>
    <n v="4525.3999999999996"/>
    <n v="1.1313499999999999"/>
    <n v="5.3873809523809518E-2"/>
    <n v="1.0774761904761903"/>
    <m/>
    <m/>
    <n v="0"/>
  </r>
  <r>
    <s v="ZU846"/>
    <s v="Set výživového knoflíku Halyard MIC-KEY G tube Ext Sets ENFIT vnějš. prům. 14 Fr hloubka 25 mm 8140-20-2.5 8140-14-2.5"/>
    <x v="0"/>
    <s v="Z 503_OSTAT"/>
    <s v="Ostatní - všeobecný materiál"/>
    <n v="12"/>
    <n v="4185.3900000000003"/>
    <n v="4185.3900000000003"/>
    <n v="16"/>
    <n v="66966.240000000005"/>
    <n v="4185.3900000000003"/>
    <n v="348.78250000000003"/>
    <n v="3836.6075000000001"/>
    <n v="12"/>
    <n v="4184.32"/>
    <n v="66949.119999999995"/>
  </r>
  <r>
    <s v="ZU847"/>
    <s v="Manžeta TK k tonometru Hartmann Veroval Duo, vel. MEDIUM, 22-32 cm, modrá, pro opakované použití 925531"/>
    <x v="0"/>
    <s v="Z 503_OSTAT"/>
    <s v="Ostatní - všeobecný materiál"/>
    <n v="21"/>
    <n v="311.58"/>
    <n v="336.5"/>
    <n v="11"/>
    <n v="3676.59"/>
    <n v="334.23545454545456"/>
    <n v="15.915974025974027"/>
    <n v="318.31948051948052"/>
    <m/>
    <m/>
    <n v="0"/>
  </r>
  <r>
    <s v="ZU849"/>
    <s v="Šití novosyn fialový 2 (5) bal. á 24 ks B0068598"/>
    <x v="33"/>
    <s v="Z 529 SITI"/>
    <s v="Šití"/>
    <n v="12"/>
    <n v="82.54"/>
    <n v="82.54"/>
    <n v="1440"/>
    <n v="118861.47"/>
    <n v="82.5426875"/>
    <n v="6.8785572916666666"/>
    <n v="75.664130208333333"/>
    <n v="12"/>
    <n v="82.542604166666663"/>
    <n v="118861.34999999999"/>
  </r>
  <r>
    <s v="ZU855"/>
    <s v="Šroub samořezný zajišťovací VA LCP Stardrive TAN 2,0 mm x 6,0 mm 04.130.306"/>
    <x v="2"/>
    <s v="Z 506_NAHRAD_KOV"/>
    <s v="Umělé tělní náhrady - kovové"/>
    <n v="12"/>
    <n v="892.4"/>
    <n v="892.4"/>
    <n v="1"/>
    <n v="892.4"/>
    <n v="892.4"/>
    <n v="74.36666666666666"/>
    <n v="818.0333333333333"/>
    <m/>
    <m/>
    <n v="0"/>
  </r>
  <r>
    <s v="ZU856"/>
    <s v="Šroub samořezný zajišťovací VA LCP Stardrive TAN 2,0 mm x 8,0 mm 04.130.308 "/>
    <x v="2"/>
    <s v="Z 506_NAHRAD_KOV"/>
    <s v="Umělé tělní náhrady - kovové"/>
    <n v="12"/>
    <n v="892.4"/>
    <n v="892.4"/>
    <n v="1"/>
    <n v="892.4"/>
    <n v="892.4"/>
    <n v="74.36666666666666"/>
    <n v="818.0333333333333"/>
    <m/>
    <m/>
    <n v="0"/>
  </r>
  <r>
    <s v="ZU857"/>
    <s v="Dialyzátor low-flux Fresenius FX 5, 1,0 m2 bal. á 20 ks 5004831"/>
    <x v="39"/>
    <s v="Z 525_HEMO"/>
    <s v="Dialyzační roztoky, materiál pro dialýzu"/>
    <n v="12"/>
    <n v="261.36"/>
    <n v="261.36"/>
    <n v="140"/>
    <n v="36590.399999999994"/>
    <n v="261.35999999999996"/>
    <n v="21.779999999999998"/>
    <n v="239.57999999999996"/>
    <m/>
    <m/>
    <n v="0"/>
  </r>
  <r>
    <s v="ZU858"/>
    <s v="Dialyzátor low-flux Fresenius FX 8, 1,4 m2 bal. á 20 ks 5004731"/>
    <x v="39"/>
    <s v="Z 525_HEMO"/>
    <s v="Dialyzační roztoky, materiál pro dialýzu"/>
    <n v="12"/>
    <n v="261.36"/>
    <n v="261.36"/>
    <n v="1800"/>
    <n v="470447.99999999994"/>
    <n v="261.35999999999996"/>
    <n v="21.779999999999998"/>
    <n v="239.57999999999996"/>
    <n v="12"/>
    <n v="241.92"/>
    <n v="435456"/>
  </r>
  <r>
    <s v="ZU859"/>
    <s v="Dialyzátor low-flux Fresenius FX 10, 1,8 m2 bal. á 20 ks 5004741"/>
    <x v="39"/>
    <s v="Z 525_HEMO"/>
    <s v="Dialyzační roztoky, materiál pro dialýzu"/>
    <n v="12"/>
    <n v="261.36"/>
    <n v="261.36"/>
    <n v="1440"/>
    <n v="376358.40000000002"/>
    <n v="261.36"/>
    <n v="21.78"/>
    <n v="239.58"/>
    <n v="12"/>
    <n v="241.92000000000002"/>
    <n v="348364.80000000005"/>
  </r>
  <r>
    <s v="ZU860"/>
    <s v="Dialyzátor high-flux  FX CorDiax 60, 1,4 m2 bal. á 24 ks F00001590"/>
    <x v="39"/>
    <s v="Z 525_HEMO"/>
    <s v="Dialyzační roztoky, materiál pro dialýzu"/>
    <n v="12"/>
    <n v="297.66000000000003"/>
    <n v="297.66000000000003"/>
    <n v="744"/>
    <n v="221459.03999999998"/>
    <n v="297.65999999999997"/>
    <n v="24.804999999999996"/>
    <n v="272.85499999999996"/>
    <m/>
    <m/>
    <n v="0"/>
  </r>
  <r>
    <s v="ZU861"/>
    <s v="Dialyzátor high-flux  FX CorDiax 80, 1,8 m2 bal. á 24 ks F00001591"/>
    <x v="39"/>
    <s v="Z 525_HEMO"/>
    <s v="Dialyzační roztoky, materiál pro dialýzu"/>
    <n v="12"/>
    <n v="297.66000000000003"/>
    <n v="297.66000000000003"/>
    <n v="3672"/>
    <n v="1093007.52"/>
    <n v="297.66000000000003"/>
    <n v="24.805000000000003"/>
    <n v="272.85500000000002"/>
    <n v="12"/>
    <n v="275.52"/>
    <n v="1011709.4399999999"/>
  </r>
  <r>
    <s v="ZU862"/>
    <s v="Dialyzátor high-flux FX CorDiax 100, 2,2 m2 bal. á 24 ks F00001592"/>
    <x v="39"/>
    <s v="Z 525_HEMO"/>
    <s v="Dialyzační roztoky, materiál pro dialýzu"/>
    <n v="12"/>
    <n v="297.66000000000003"/>
    <n v="297.66000000000003"/>
    <n v="3192"/>
    <n v="950130.72"/>
    <n v="297.65999999999997"/>
    <n v="24.804999999999996"/>
    <n v="272.85499999999996"/>
    <n v="12"/>
    <n v="275.52"/>
    <n v="879459.83999999997"/>
  </r>
  <r>
    <s v="ZU864"/>
    <s v="Jehla dialyzační arteriální, velikosti 15G A /1,8*25 mm, otočná křidélka, bal. á 50 ks 5088621"/>
    <x v="39"/>
    <s v="Z 525_HEMO"/>
    <s v="Dialyzační roztoky, materiál pro dialýzu"/>
    <n v="12"/>
    <n v="15.73"/>
    <n v="15.73"/>
    <n v="5350"/>
    <n v="84155.5"/>
    <n v="15.73"/>
    <n v="1.3108333333333333"/>
    <n v="14.419166666666667"/>
    <n v="12"/>
    <n v="14.56"/>
    <n v="77896"/>
  </r>
  <r>
    <s v="ZU865"/>
    <s v="Jehla dialyzační arteriální, velikosti 16G A /1,6*25 mm, otočná křidélka, bal. á 50 ks 5088641"/>
    <x v="39"/>
    <s v="Z 525_HEMO"/>
    <s v="Dialyzační roztoky, materiál pro dialýzu"/>
    <n v="21"/>
    <n v="15.73"/>
    <n v="15.73"/>
    <n v="550"/>
    <n v="8651.5"/>
    <n v="15.73"/>
    <n v="0.74904761904761907"/>
    <n v="14.980952380952381"/>
    <m/>
    <m/>
    <n v="0"/>
  </r>
  <r>
    <s v="ZU871"/>
    <s v="Trn aspirační Coro Spike červený s filtrem částic 5 µm a vzduchovým filtrem 0,2 µm pro aspiraci cytostatik bal á 25 ks CPHF-CS10/M1611"/>
    <x v="0"/>
    <s v="Z 503_OSTAT"/>
    <s v="Konektory"/>
    <n v="21"/>
    <n v="14.76"/>
    <n v="14.76"/>
    <n v="375"/>
    <n v="5535.75"/>
    <n v="14.762"/>
    <n v="0.702952380952381"/>
    <n v="14.05904761904762"/>
    <m/>
    <m/>
    <n v="0"/>
  </r>
  <r>
    <s v="ZU872"/>
    <s v="Trn aspirační Coro Spike modrý s filtrem částic 5 µm a vzduchovým filtrem 0,45 µm bal á 25 ks CPHF-CS05/1610"/>
    <x v="0"/>
    <s v="Z 503_OSTAT"/>
    <s v="Konektory"/>
    <n v="21"/>
    <n v="10.77"/>
    <n v="10.77"/>
    <n v="39503"/>
    <n v="424330.93000000075"/>
    <n v="10.741739361567495"/>
    <n v="0.51151139816988067"/>
    <n v="10.230227963397613"/>
    <m/>
    <m/>
    <n v="0"/>
  </r>
  <r>
    <s v="ZU873"/>
    <s v="Trn aspirační Coro Spike zelený se vzduchovým filtrem 0,45 µm bal á 25 ks CPHF-CS01/1609"/>
    <x v="0"/>
    <s v="Z 503_OSTAT"/>
    <s v="Konektory"/>
    <n v="21"/>
    <n v="8.35"/>
    <n v="8.35"/>
    <n v="36771"/>
    <n v="307001.40000000049"/>
    <n v="8.3490087297054885"/>
    <n v="0.3975718442716899"/>
    <n v="7.9514368854337985"/>
    <m/>
    <m/>
    <n v="0"/>
  </r>
  <r>
    <s v="ZU877"/>
    <s v="Manžeta TK k tonometru Microlife, 4G Soft, vel. M-L, 22-42 cm, univerzální velikost i pro pacienty s širší paží, pro opakované použití, černápro opakované použití 4719003631222"/>
    <x v="0"/>
    <s v="Z 503_OSTAT"/>
    <s v="Ostatní - všeobecný materiál"/>
    <n v="21"/>
    <n v="802.63"/>
    <n v="895.4"/>
    <n v="4"/>
    <n v="3303.3"/>
    <n v="825.82500000000005"/>
    <n v="39.325000000000003"/>
    <n v="786.5"/>
    <m/>
    <m/>
    <n v="0"/>
  </r>
  <r>
    <s v="ZU878"/>
    <s v="Špička pipetovací GENERI BIOTECH PCR s filtrem, 10ul, délka špičky 45 mm, transparentní, sterilní, bal. 10 boxů po 96 ks špiček 4900-TFI"/>
    <x v="35"/>
    <s v="Z 505_SKLO_LAB MAT"/>
    <s v="Laboratorní materiál"/>
    <n v="21"/>
    <n v="2.2999999999999998"/>
    <n v="2.33"/>
    <n v="8640"/>
    <n v="20043.650000000001"/>
    <n v="2.3198668981481485"/>
    <n v="0.11046985229276898"/>
    <n v="2.2093970458553795"/>
    <m/>
    <m/>
    <n v="0"/>
  </r>
  <r>
    <s v="ZU879"/>
    <s v="Katetr hemodialyzační dlouhodobý, anterográdní, Smooth/Perm Flow, doucestný, 15,5Fr ANTErograde Long Term 23/40, celková délka 27 cm, bal. á 3 ks PKSF15C23/40"/>
    <x v="6"/>
    <s v="Z 513_KATETR"/>
    <s v="Katetry"/>
    <n v="12"/>
    <n v="5860"/>
    <n v="5860"/>
    <n v="15"/>
    <n v="87899.97"/>
    <n v="5859.9980000000005"/>
    <n v="488.33316666666673"/>
    <n v="5371.6648333333342"/>
    <m/>
    <m/>
    <n v="0"/>
  </r>
  <r>
    <s v="ZU880"/>
    <s v="Katetr hemodialyzační dlouhodobý, anterográdní, Smooth/Perm Flow, doucestný, 15,5Fr ANTErograde Long Term 28/45, celková délka 32 cm, bal. á 3 ks PKSF15C28/45"/>
    <x v="6"/>
    <s v="Z 513_KATETR"/>
    <s v="Katetry"/>
    <n v="12"/>
    <n v="5860"/>
    <n v="5860"/>
    <n v="9"/>
    <n v="52739.98"/>
    <n v="5859.9977777777785"/>
    <n v="488.33314814814821"/>
    <n v="5371.6646296296303"/>
    <m/>
    <m/>
    <n v="0"/>
  </r>
  <r>
    <s v="ZU881"/>
    <s v="Katetr hemodialyzační dlouhodobý, anterográdní, Smooth/Perm Flow, doucestný,  15,5Fr ANTErograde Long Term 19/36, celková délka 23 cm, bal. á 3 ks PKSF15C19/36"/>
    <x v="6"/>
    <s v="Z 513_KATETR"/>
    <s v="Katetry"/>
    <n v="12"/>
    <n v="5860"/>
    <n v="5860"/>
    <n v="8"/>
    <n v="46880"/>
    <n v="5860"/>
    <n v="488.33333333333331"/>
    <n v="5371.666666666667"/>
    <m/>
    <m/>
    <n v="0"/>
  </r>
  <r>
    <s v="ZU883"/>
    <s v="Šití novosyn fialový 1/0 (4) bal. á 36 ks C0068844"/>
    <x v="33"/>
    <s v="Z 529 SITI"/>
    <s v="Šití"/>
    <n v="12"/>
    <n v="80.099999999999994"/>
    <n v="80.099999999999994"/>
    <n v="1908"/>
    <n v="152829.09999999998"/>
    <n v="80.099109014675037"/>
    <n v="6.6749257512229194"/>
    <n v="73.424183263452122"/>
    <n v="12"/>
    <n v="80.09897222222223"/>
    <n v="152828.83900000001"/>
  </r>
  <r>
    <s v="ZU885"/>
    <s v="Odstraňovač kožních svorek SINGLE USE SKIN STAPLEREMOV.C-W, kompatibilní s k. č. 783100, 783106,  bal. á 20 ks 783104"/>
    <x v="0"/>
    <s v="Z 503_OSTAT"/>
    <s v="Ostatní - všeobecný materiál"/>
    <n v="21"/>
    <n v="40.5"/>
    <n v="40.5"/>
    <n v="200"/>
    <n v="8100.5899999999983"/>
    <n v="40.502949999999991"/>
    <n v="1.9287119047619043"/>
    <n v="38.574238095238087"/>
    <m/>
    <m/>
    <n v="0"/>
  </r>
  <r>
    <s v="ZU889"/>
    <s v="Manžeta TK k tonometru Omron 907-CS, jednohadičková, pediatrická, obvod paže 17–22 cm, pro opakované použití, barva tmavě modrá1pro opakované použití 101 00028"/>
    <x v="0"/>
    <s v="Z 503_OSTAT"/>
    <s v="Ostatní - všeobecný materiál"/>
    <n v="21"/>
    <n v="1225"/>
    <n v="1225"/>
    <n v="2"/>
    <n v="2450"/>
    <n v="1225"/>
    <n v="58.333333333333336"/>
    <n v="1166.6666666666667"/>
    <m/>
    <m/>
    <n v="0"/>
  </r>
  <r>
    <s v="ZU891"/>
    <s v="Šití novosyn fialový 2/0 (3) 70 cm bal. á 36 ks C0068047N1"/>
    <x v="33"/>
    <s v="Z 529 SITI"/>
    <s v="Šití"/>
    <n v="12"/>
    <n v="47.14"/>
    <n v="47.14"/>
    <n v="432"/>
    <n v="20365.36"/>
    <n v="47.142037037037035"/>
    <n v="3.9285030864197528"/>
    <n v="43.213533950617283"/>
    <n v="12"/>
    <n v="47.142048611111107"/>
    <n v="20365.364999999998"/>
  </r>
  <r>
    <s v="ZU892"/>
    <s v="Šití novosyn fialový 2/0 (3) bal. á 36 ks C0068095N1"/>
    <x v="33"/>
    <s v="Z 529 SITI"/>
    <s v="Šití"/>
    <n v="12"/>
    <n v="41.81"/>
    <n v="41.81"/>
    <n v="540"/>
    <n v="22574.9"/>
    <n v="41.805370370370376"/>
    <n v="3.4837808641975312"/>
    <n v="38.321589506172842"/>
    <n v="12"/>
    <n v="41.805243055555557"/>
    <n v="22574.831249999999"/>
  </r>
  <r>
    <s v="ZU896"/>
    <s v="Kolona imunoadsorpční IGG,IGM GLOBAFFIN pro opakované použití F00004856"/>
    <x v="51"/>
    <s v="Z 550 AFEREZA_kity"/>
    <s v="Aferéza - léčebné kity pro dialýzu"/>
    <n v="21"/>
    <n v="182274.4"/>
    <n v="182274.4"/>
    <n v="4"/>
    <n v="729097.6"/>
    <n v="182274.4"/>
    <n v="8679.7333333333336"/>
    <n v="173594.66666666666"/>
    <m/>
    <m/>
    <n v="0"/>
  </r>
  <r>
    <s v="ZU897"/>
    <s v="Set separační imunoadsorpční GLOBAFFIN Art-ADAsorb DB01/DB04 k přístroji Art Universal F00010887"/>
    <x v="51"/>
    <s v="Z 550 AFEREZA_kity"/>
    <s v="Aferéza - léčebné kity pro dialýzu"/>
    <n v="21"/>
    <n v="5112.25"/>
    <n v="5112.25"/>
    <n v="42"/>
    <n v="214714.5"/>
    <n v="5112.25"/>
    <n v="243.4404761904762"/>
    <n v="4868.8095238095239"/>
    <m/>
    <m/>
    <n v="0"/>
  </r>
  <r>
    <s v="ZU898"/>
    <s v="Set separační imunoadsorpční GLOBAFFIN ADAsorb k přístroji ADAsorb 97 98 191"/>
    <x v="51"/>
    <s v="Z 550 AFEREZA_kity"/>
    <s v="Aferéza - léčebné kity pro dialýzu"/>
    <n v="21"/>
    <n v="6177.05"/>
    <n v="6177.05"/>
    <n v="42"/>
    <n v="259436.1"/>
    <n v="6177.05"/>
    <n v="294.14523809523808"/>
    <n v="5882.9047619047624"/>
    <m/>
    <m/>
    <n v="0"/>
  </r>
  <r>
    <s v="ZU899"/>
    <s v="Roztok antikoagulační ACD-A 1000 ml (safe Lock) bal. á 8 ks F00010927"/>
    <x v="51"/>
    <s v="Z 550 AFEREZA_kity"/>
    <s v="Aferéza - léčebné kity pro dialýzu"/>
    <n v="21"/>
    <n v="538.45000000000005"/>
    <n v="538.45000000000005"/>
    <n v="32"/>
    <n v="17230.400000000001"/>
    <n v="538.45000000000005"/>
    <n v="25.640476190476193"/>
    <n v="512.80952380952385"/>
    <m/>
    <m/>
    <n v="0"/>
  </r>
  <r>
    <s v="ZU901"/>
    <s v="Roztok regenerační pro regeneraci kolon PBS Phosphate buffered salt 3000 ml bal. á 3 ks 97 98 151"/>
    <x v="51"/>
    <s v="Z 550 AFEREZA_kity"/>
    <s v="Aferéza - léčebné kity pro dialýzu"/>
    <n v="21"/>
    <n v="4011.15"/>
    <n v="4011.15"/>
    <n v="6"/>
    <n v="24066.9"/>
    <n v="4011.15"/>
    <n v="191.00714285714287"/>
    <n v="3820.1428571428573"/>
    <m/>
    <m/>
    <n v="0"/>
  </r>
  <r>
    <s v="ZU902"/>
    <s v="Podložka pro končetiny Klarity Vacuum, 100 x 80 cm, objem 30L, vč. ventilů pro použití s vakuovými pumpami výr. Klarity, Civco100 cm x 80 cm 30 Liter Fill R7505-30C"/>
    <x v="0"/>
    <s v="Z 503_OSTAT"/>
    <s v="Ostatní - všeobecný materiál"/>
    <n v="21"/>
    <n v="11221.54"/>
    <n v="11712.8"/>
    <n v="4"/>
    <n v="45868.68"/>
    <n v="11467.17"/>
    <n v="546.05571428571432"/>
    <n v="10921.114285714286"/>
    <m/>
    <m/>
    <n v="0"/>
  </r>
  <r>
    <s v="ZU903"/>
    <s v="Podložka pro končetiny Klarity Vacuum, 120 x 70 cm, objem 30L, vč. ventilů pro použití s vakuovými pumpami výr. Klarity, Civco120 x 70 cm30 Liter Fill R7536-30C"/>
    <x v="0"/>
    <s v="Z 503_OSTAT"/>
    <s v="Ostatní - všeobecný materiál"/>
    <n v="21"/>
    <n v="11274.78"/>
    <n v="12049.18"/>
    <n v="4"/>
    <n v="46647.92"/>
    <n v="11661.98"/>
    <n v="555.33238095238096"/>
    <n v="11106.647619047619"/>
    <m/>
    <m/>
    <n v="0"/>
  </r>
  <r>
    <s v="ZU906"/>
    <s v="Zkumavka s uzávěrem falkon 50 ml; PP; 114/28 mm; červený šroub. uzávěr, vyznačená stupnice, centrifugace do 20 000 x g, bez DNA, bez DNázy/RNázy, bez PCR inhibitorů, bez pyrogenů/endotoxinů, necytotoxická, sterilní, bal. á 25 ks 62.547.254"/>
    <x v="35"/>
    <s v="Z 505_SKLO_LAB MAT"/>
    <s v="Laboratorní materiál"/>
    <n v="21"/>
    <n v="6.22"/>
    <n v="6.22"/>
    <n v="1600"/>
    <n v="9945.24"/>
    <n v="6.2157749999999998"/>
    <n v="0.29598928571428573"/>
    <n v="5.9197857142857142"/>
    <m/>
    <m/>
    <n v="0"/>
  </r>
  <r>
    <s v="ZU908"/>
    <s v="Destička 96 jamek Whatman UNIPLATE , k metodě Luminex, &quot;V&quot; dno, materiál PS, bílá, objem 250 μl, bal. á 50 ks WHA77013250"/>
    <x v="35"/>
    <s v="Z 505_SKLO_LAB MAT"/>
    <s v="Laboratorní materiál"/>
    <n v="21"/>
    <n v="104.42"/>
    <n v="160.69"/>
    <n v="100"/>
    <n v="13340.25"/>
    <n v="133.4025"/>
    <n v="6.3525"/>
    <n v="127.05"/>
    <m/>
    <m/>
    <n v="0"/>
  </r>
  <r>
    <s v="ZU911"/>
    <s v="Souprava zavaděče bronchskopického Gudie Sheat KIT 2 jednorázová, K403 pr.2,80 mm  N60000830"/>
    <x v="4"/>
    <s v="Z 523_STAPLE"/>
    <s v="Staplery, endosk., extraktory"/>
    <n v="21"/>
    <n v="5129.1899999999996"/>
    <n v="5129.1899999999996"/>
    <n v="2"/>
    <n v="10258.379999999999"/>
    <n v="5129.1899999999996"/>
    <n v="244.24714285714285"/>
    <n v="4884.9428571428571"/>
    <m/>
    <m/>
    <n v="0"/>
  </r>
  <r>
    <s v="ZU914"/>
    <s v="Hadička ke spiroergometru Vyntus CPX na vzorek plynu, dvojitá, délka 240 cm V-707327"/>
    <x v="0"/>
    <s v="Z 503_OSTAT"/>
    <s v="Ostatní - všeobecný materiál"/>
    <n v="21"/>
    <n v="5320.85"/>
    <n v="5320.85"/>
    <n v="1"/>
    <n v="5320.85"/>
    <n v="5320.85"/>
    <n v="253.37380952380954"/>
    <n v="5067.4761904761908"/>
    <m/>
    <m/>
    <n v="0"/>
  </r>
  <r>
    <s v="ZU915"/>
    <s v="Zrcátko ušní k otoskopu MACROVIEW, plastové, dezinfikovatelné č. 2,5 800024302"/>
    <x v="0"/>
    <s v="Z 503_OSTAT"/>
    <s v="Nástroje chirurgické do 1 roku"/>
    <n v="21"/>
    <n v="102.85"/>
    <n v="102.85"/>
    <n v="5"/>
    <n v="514.25"/>
    <n v="102.85"/>
    <n v="4.8976190476190471"/>
    <n v="97.952380952380949"/>
    <m/>
    <m/>
    <n v="0"/>
  </r>
  <r>
    <s v="ZU918"/>
    <s v="Zkumavka odběrová Vacuette K2E K2EDTA Separator 5 ml bal. á 100 ks, karton 1200 ks 456058 "/>
    <x v="0"/>
    <s v="Z 503_OSTAT"/>
    <s v="Odběrové systémy"/>
    <n v="21"/>
    <n v="14.5"/>
    <n v="14.5"/>
    <n v="15600"/>
    <n v="226134.59999999995"/>
    <n v="14.49580769230769"/>
    <n v="0.69027655677655664"/>
    <n v="13.805531135531133"/>
    <n v="12"/>
    <n v="13.4176"/>
    <n v="209314.56"/>
  </r>
  <r>
    <s v="ZU922"/>
    <s v="Sonda bipolární Apollo háčková RF H90 90°,  k artroskopické věži Arthrex AR-9825 "/>
    <x v="0"/>
    <s v="Z 503_OSTAT"/>
    <s v="Ostatní - všeobecný materiál"/>
    <n v="21"/>
    <n v="4840"/>
    <n v="4840"/>
    <n v="2"/>
    <n v="9680"/>
    <n v="4840"/>
    <n v="230.47619047619048"/>
    <n v="4609.5238095238092"/>
    <m/>
    <m/>
    <n v="0"/>
  </r>
  <r>
    <s v="ZU927"/>
    <s v="Pinzeta anatomická rovná úzká 145 mm 10100-14       "/>
    <x v="0"/>
    <s v="Z 503_OSTAT"/>
    <s v="Nástroje chirurgické do 1 roku"/>
    <n v="21"/>
    <n v="158.57"/>
    <n v="158.63"/>
    <n v="136"/>
    <n v="21566.59"/>
    <n v="158.57786764705884"/>
    <n v="7.5513270308123257"/>
    <n v="151.02654061624651"/>
    <n v="21"/>
    <n v="158.56666666666666"/>
    <n v="21565.066666666666"/>
  </r>
  <r>
    <s v="ZU928"/>
    <s v="Nůžky oční rovné IRIS 115 mm TK 9432-11"/>
    <x v="0"/>
    <s v="Z 503_OSTAT"/>
    <s v="Nástroje chirurgické do 1 roku"/>
    <n v="21"/>
    <n v="191.58"/>
    <n v="191.59"/>
    <n v="98"/>
    <n v="18774.899999999998"/>
    <n v="191.58061224489794"/>
    <n v="9.1228862973760929"/>
    <n v="182.45772594752185"/>
    <m/>
    <m/>
    <n v="0"/>
  </r>
  <r>
    <s v="ZU929"/>
    <s v="Držák skalpelových čepelek č. 3 7110-03"/>
    <x v="0"/>
    <s v="Z 503_OSTAT"/>
    <s v="Nástroje chirurgické do 1 roku"/>
    <n v="21"/>
    <n v="87.19"/>
    <n v="87.21"/>
    <n v="22"/>
    <n v="1918.3799999999999"/>
    <n v="87.199090909090899"/>
    <n v="4.1523376623376622"/>
    <n v="83.046753246753241"/>
    <m/>
    <m/>
    <n v="0"/>
  </r>
  <r>
    <s v="ZU930"/>
    <s v="Pinzeta chirurgická rovná standard 1 x 2 zuby 145 mm 11000-14"/>
    <x v="0"/>
    <s v="Z 503_OSTAT"/>
    <s v="Nástroje chirurgické do 1 roku"/>
    <n v="21"/>
    <n v="158.57"/>
    <n v="158.58000000000001"/>
    <n v="25"/>
    <n v="3964.35"/>
    <n v="158.57399999999998"/>
    <n v="7.5511428571428567"/>
    <n v="151.02285714285713"/>
    <m/>
    <m/>
    <n v="0"/>
  </r>
  <r>
    <s v="ZU932"/>
    <s v="Nůžky převazové lister 180 mm lomené 9672-18"/>
    <x v="0"/>
    <s v="Z 503_OSTAT"/>
    <s v="Nástroje chirurgické do 1 roku"/>
    <n v="21"/>
    <n v="437.19"/>
    <n v="437.19"/>
    <n v="22"/>
    <n v="9618.17"/>
    <n v="437.18954545454545"/>
    <n v="20.818549783549784"/>
    <n v="416.37099567099568"/>
    <m/>
    <m/>
    <n v="0"/>
  </r>
  <r>
    <s v="ZU934"/>
    <s v="Nůžky chirurgické rovné hrotnatotupé 145 mm 8024-14"/>
    <x v="0"/>
    <s v="Z 503_OSTAT"/>
    <s v="Nástroje chirurgické do 1 roku"/>
    <n v="21"/>
    <n v="262.11"/>
    <n v="278.37"/>
    <n v="44"/>
    <n v="11695.369999999999"/>
    <n v="265.80386363636359"/>
    <n v="12.657326839826837"/>
    <n v="253.14653679653674"/>
    <m/>
    <m/>
    <n v="0"/>
  </r>
  <r>
    <s v="ZU935"/>
    <s v="Nůžky chirurgické rovné hrotnaté 130 mm 8025-13"/>
    <x v="0"/>
    <s v="Z 503_OSTAT"/>
    <s v="Nástroje chirurgické do 1 roku"/>
    <n v="21"/>
    <n v="262.11"/>
    <n v="262.12"/>
    <n v="49"/>
    <n v="12843.550000000001"/>
    <n v="262.11326530612246"/>
    <n v="12.481584062196308"/>
    <n v="249.63168124392615"/>
    <m/>
    <m/>
    <n v="0"/>
  </r>
  <r>
    <s v="ZU936"/>
    <s v="Nůžky chirurgické rovné hrotnaté 155 mm 8025-15"/>
    <x v="0"/>
    <s v="Z 503_OSTAT"/>
    <s v="Nástroje chirurgické do 1 roku"/>
    <n v="21"/>
    <n v="311.62"/>
    <n v="311.63"/>
    <n v="47"/>
    <n v="14646.519999999999"/>
    <n v="311.62808510638297"/>
    <n v="14.839432624113474"/>
    <n v="296.78865248226947"/>
    <m/>
    <m/>
    <n v="0"/>
  </r>
  <r>
    <s v="ZU939"/>
    <s v="Svorka na cévy Rochester Pean rovná 160 mm 12060-16"/>
    <x v="0"/>
    <s v="Z 503_OSTAT"/>
    <s v="Nástroje chirurgické do 1 roku"/>
    <n v="21"/>
    <n v="311.63"/>
    <n v="311.64"/>
    <n v="33"/>
    <n v="10283.879999999999"/>
    <n v="311.63272727272727"/>
    <n v="14.839653679653679"/>
    <n v="296.79307359307359"/>
    <m/>
    <m/>
    <n v="0"/>
  </r>
  <r>
    <s v="ZU940"/>
    <s v="Svorka na cévy Rochester Pean zahnutá 160 mm 12061-16"/>
    <x v="0"/>
    <s v="Z 503_OSTAT"/>
    <s v="Nástroje chirurgické do 1 roku"/>
    <n v="21"/>
    <n v="319.17"/>
    <n v="319.17"/>
    <n v="5"/>
    <n v="1595.8600000000001"/>
    <n v="319.17200000000003"/>
    <n v="15.198666666666668"/>
    <n v="303.97333333333336"/>
    <m/>
    <m/>
    <n v="0"/>
  </r>
  <r>
    <s v="ZU945"/>
    <s v="Katetr zaváděcí koronární periferní prodlužovací Guideliner 5-in-6 6F (0,056&quot; I.D.) 5571"/>
    <x v="13"/>
    <s v="Z 536 PCI_OSTAT"/>
    <s v="Katetry intervenční - aspirační"/>
    <n v="12"/>
    <n v="13542.53"/>
    <n v="13542.53"/>
    <n v="50"/>
    <n v="677126.29"/>
    <n v="13542.525800000001"/>
    <n v="1128.5438166666668"/>
    <n v="12413.981983333335"/>
    <n v="12"/>
    <n v="12535.23"/>
    <n v="626761.5"/>
  </r>
  <r>
    <s v="ZU946"/>
    <s v="Hřeb tibiální TX Targon 9 x 345 mm KE662T"/>
    <x v="2"/>
    <s v="Z 506_NAHRAD_KOV"/>
    <s v="Umělé tělní náhrady - kovové"/>
    <n v="12"/>
    <n v="20645.810000000001"/>
    <n v="20645.810000000001"/>
    <n v="1"/>
    <n v="20645.810000000001"/>
    <n v="20645.810000000001"/>
    <n v="1720.4841666666669"/>
    <n v="18925.325833333336"/>
    <m/>
    <m/>
    <n v="0"/>
  </r>
  <r>
    <s v="ZU948"/>
    <s v="Materiál otiskovací Hydrorise Light Fast, hyperhydrofilní A-silikonový, bal. 2 x 50 ml + 12 ks míchací kanyla 9023495"/>
    <x v="34"/>
    <s v="Z 509_ZUBOL"/>
    <s v="Zubolékařský materiál"/>
    <n v="21"/>
    <n v="1120"/>
    <n v="1120"/>
    <n v="3"/>
    <n v="3360"/>
    <n v="1120"/>
    <n v="53.333333333333336"/>
    <n v="1066.6666666666667"/>
    <m/>
    <m/>
    <n v="0"/>
  </r>
  <r>
    <s v="ZU949"/>
    <s v="Materiál otiskovací Hydrorise Maxi Putty Fast, hyperhydrofilní A-silikonový, bal. 2x380   ml + 15 ks dynamická míchací kanyla 9037735"/>
    <x v="34"/>
    <s v="Z 509_ZUBOL"/>
    <s v="Zubolékařský materiál"/>
    <n v="21"/>
    <n v="3134.99"/>
    <n v="3135"/>
    <n v="3"/>
    <n v="9404.99"/>
    <n v="3134.9966666666664"/>
    <n v="149.28555555555553"/>
    <n v="2985.7111111111108"/>
    <m/>
    <m/>
    <n v="0"/>
  </r>
  <r>
    <s v="ZU955"/>
    <s v="Koncovky intraorální žluté M+W pro žluté kanyly na otiskovací hmoty, průměr 4,2 mm, 1:1 / 2:1, bal. á 100 ks 0237224"/>
    <x v="34"/>
    <s v="Z 509_ZUBOL"/>
    <s v="Zubolékařský materiál"/>
    <n v="21"/>
    <n v="530"/>
    <n v="530"/>
    <n v="2"/>
    <n v="1060"/>
    <n v="530"/>
    <n v="25.238095238095237"/>
    <n v="504.76190476190476"/>
    <m/>
    <m/>
    <n v="0"/>
  </r>
  <r>
    <s v="ZU958"/>
    <s v="Kanyly  míchací M+W 1:1/2:1, na otiskovací hmoty, žluté, bal. á 50 ks 0000287"/>
    <x v="34"/>
    <s v="Z 509_ZUBOL"/>
    <s v="Zubolékařský materiál"/>
    <n v="21"/>
    <n v="670"/>
    <n v="670"/>
    <n v="5"/>
    <n v="3350"/>
    <n v="670"/>
    <n v="31.904761904761905"/>
    <n v="638.09523809523807"/>
    <m/>
    <m/>
    <n v="0"/>
  </r>
  <r>
    <s v="ZU961"/>
    <s v="Systém kompresní femorální FemoStop II - kompresní oblouk 11168"/>
    <x v="0"/>
    <s v="Z 503_OSTAT"/>
    <s v="Ostatní - všeobecný materiál"/>
    <n v="21"/>
    <n v="2750"/>
    <n v="2750"/>
    <n v="1"/>
    <n v="2750"/>
    <n v="2750"/>
    <n v="130.95238095238096"/>
    <n v="2619.0476190476193"/>
    <m/>
    <m/>
    <n v="0"/>
  </r>
  <r>
    <s v="ZU995"/>
    <s v="Pojistka dlahy k rekonstrukci  propadlého hrudníku s=16 mm  g= 2,5 mm 790572"/>
    <x v="2"/>
    <s v="Z 506_NAHRAD_KOV"/>
    <s v="Umělé tělní náhrady - kovové"/>
    <n v="21"/>
    <n v="2112.46"/>
    <n v="2112.46"/>
    <n v="2"/>
    <n v="4224.91"/>
    <n v="2112.4549999999999"/>
    <n v="100.59309523809523"/>
    <n v="2011.8619047619047"/>
    <m/>
    <m/>
    <n v="0"/>
  </r>
  <r>
    <s v="ZU996"/>
    <s v="Tampon sterilní stáčený 40 x 50 cm /5 ks gázový bez RTG kontrestního vlákna,  MULLTUPFER® - NOBAMED, Ø 5 cm pěst OP-OPA-00141"/>
    <x v="29"/>
    <s v="Z 502_OBVAZ"/>
    <s v="Obvazový materiál"/>
    <n v="12"/>
    <n v="5.4"/>
    <n v="5.4"/>
    <n v="13000"/>
    <n v="70155.8"/>
    <n v="5.3966000000000003"/>
    <n v="0.44971666666666671"/>
    <n v="4.946883333333334"/>
    <n v="12"/>
    <n v="4.9951999999999996"/>
    <n v="64937.599999999999"/>
  </r>
  <r>
    <s v="ZU999"/>
    <s v="Katetr močový nelaton 26CH s balonkem 5/15 ml délka katetru 40 cm latex potažený silikonem max. 7 dní bal. á 10 ks (06001909) 11601322261"/>
    <x v="0"/>
    <s v="Z 503_OSTAT"/>
    <s v="Ostatní - všeobecný materiál"/>
    <n v="21"/>
    <n v="38.43"/>
    <n v="38.43"/>
    <n v="30"/>
    <n v="1152.78"/>
    <n v="38.426000000000002"/>
    <n v="1.829809523809524"/>
    <n v="36.596190476190479"/>
    <m/>
    <m/>
    <n v="0"/>
  </r>
  <r>
    <s v="ZV000"/>
    <s v="Krytí oční ANESTHESIA EYE BLOCK Theia Medical, lepení kolem okrajů, ovál, 4x3 cm, bez latexu, hypoalergenní, nesterilní, bal. á 50 párů ZY - TT55"/>
    <x v="29"/>
    <s v="Z 502_OBVAZ"/>
    <s v="náplasti - obvazový materiál"/>
    <n v="21"/>
    <n v="32.67"/>
    <n v="32.67"/>
    <n v="200"/>
    <n v="6534"/>
    <n v="32.67"/>
    <n v="1.5557142857142858"/>
    <n v="31.114285714285717"/>
    <m/>
    <m/>
    <n v="0"/>
  </r>
  <r>
    <s v="ZV001"/>
    <s v="Krytí oční iPRO elite Fannin Ultra sensitive FHCEP3, tranparentní, lepení celoplošné, velikost ovál 6 x 3,5 cm, bal. á 100 párů P08094"/>
    <x v="29"/>
    <s v="Z 502_OBVAZ"/>
    <s v="náplasti - obvazový materiál"/>
    <n v="12"/>
    <n v="24.08"/>
    <n v="24.08"/>
    <n v="700"/>
    <n v="16855.300000000003"/>
    <n v="24.079000000000004"/>
    <n v="2.0065833333333338"/>
    <n v="22.072416666666669"/>
    <n v="12"/>
    <n v="22.288"/>
    <n v="15601.6"/>
  </r>
  <r>
    <s v="ZV005"/>
    <s v="Kanyla femorální Arteriální Easyflow Duo LivaNova 23 Fr/7,7mm, efektivní délka 28,5 cm, bal. á 5 ks 103-310"/>
    <x v="0"/>
    <s v="Z 503_OSTAT"/>
    <s v="Kanyly mimo chirurgické nástroje"/>
    <n v="21"/>
    <n v="7802.08"/>
    <n v="7802.08"/>
    <n v="10"/>
    <n v="78020.800000000003"/>
    <n v="7802.08"/>
    <n v="371.52761904761905"/>
    <n v="7430.5523809523811"/>
    <m/>
    <m/>
    <n v="0"/>
  </r>
  <r>
    <s v="ZV010"/>
    <s v="Katetr močový nelaton 22CH s balonkem 5/15 ml délka katetru 41 cm latex potažený silikonem max. 7 dní bal. á 10 ks 11601322221"/>
    <x v="0"/>
    <s v="Z 503_OSTAT"/>
    <s v="Ostatní - všeobecný materiál"/>
    <n v="21"/>
    <n v="22.47"/>
    <n v="22.47"/>
    <n v="80"/>
    <n v="1797.3600000000001"/>
    <n v="22.467000000000002"/>
    <n v="1.0698571428571431"/>
    <n v="21.39714285714286"/>
    <m/>
    <m/>
    <n v="0"/>
  </r>
  <r>
    <s v="ZV011"/>
    <s v="Katetr močový tiemann 22Ch s balonkem 5/15 ml délka katetru 40 cm latex potažený silikonem max. 7 dní bal. á 10 ks 11601342221"/>
    <x v="0"/>
    <s v="Z 503_OSTAT"/>
    <s v="Ostatní - všeobecný materiál"/>
    <n v="12"/>
    <n v="24.49"/>
    <n v="24.49"/>
    <n v="290"/>
    <n v="7103.2699999999995"/>
    <n v="24.494034482758618"/>
    <n v="2.0411695402298848"/>
    <n v="22.452864942528734"/>
    <n v="12"/>
    <n v="22.672000000000001"/>
    <n v="6574.88"/>
  </r>
  <r>
    <s v="ZV012"/>
    <s v="Zkumavka močová + aplikátor s chem.stabilizátorem UriFree žlutá 2E127S50.A "/>
    <x v="0"/>
    <s v="Z 503_OSTAT"/>
    <s v="Odběrové systémy mikrobiologie"/>
    <n v="12"/>
    <n v="23.72"/>
    <n v="27.35"/>
    <n v="25220"/>
    <n v="681209.4300000004"/>
    <n v="27.010683187946089"/>
    <n v="2.2508902656621741"/>
    <n v="24.759792922283914"/>
    <n v="12"/>
    <n v="25.312000000000001"/>
    <n v="638368.64"/>
  </r>
  <r>
    <s v="ZV015"/>
    <s v="Náhrada kyčelního kloubu dřík METHACAP monoblok 12/14 120'/0' velikost 2 necementovaný NC292T "/>
    <x v="3"/>
    <s v="Z 518_TEP"/>
    <s v="TEP ortopedie, traumatologie"/>
    <n v="12"/>
    <n v="14458.38"/>
    <n v="14458.38"/>
    <n v="1"/>
    <n v="14458.38"/>
    <n v="14458.38"/>
    <n v="1204.865"/>
    <n v="13253.514999999999"/>
    <m/>
    <m/>
    <n v="0"/>
  </r>
  <r>
    <s v="ZV018"/>
    <s v="Rukavice vyšetřovací nitrilové bez pudru ZHPFN 02-KORAKO Medical, nesterilní, vel. XS, bal. á 100 ks"/>
    <x v="32"/>
    <s v="Z 532 RUK"/>
    <s v="Rukavice nesterilní"/>
    <n v="21"/>
    <n v="0.8"/>
    <n v="0.8"/>
    <n v="11500"/>
    <n v="9183.9"/>
    <n v="0.79859999999999998"/>
    <n v="3.8028571428571425E-2"/>
    <n v="0.76057142857142856"/>
    <m/>
    <m/>
    <n v="0"/>
  </r>
  <r>
    <s v="ZV019"/>
    <s v="Rukavice vyšetřovací nitrilové bez pudru ZHPFN 02-KORAKO Medical, nesterilní, vel. S, bal. á 100 ks - nahrazuje ZW284"/>
    <x v="32"/>
    <s v="Z 532 RUK"/>
    <s v="Rukavice nesterilní"/>
    <n v="21"/>
    <n v="0.7"/>
    <n v="0.8"/>
    <n v="530200"/>
    <n v="423417.71999999922"/>
    <n v="0.79859999999999853"/>
    <n v="3.8028571428571356E-2"/>
    <n v="0.76057142857142712"/>
    <m/>
    <m/>
    <n v="0"/>
  </r>
  <r>
    <s v="ZV020"/>
    <s v="Rukavice vyšetřovací nitrilové bez pudru ZHPFN 02-KORAKO Medical, nesterilní, vel. M, bal. á 100 ks - nahrazuje ZW285"/>
    <x v="32"/>
    <s v="Z 532 RUK"/>
    <s v="Rukavice nesterilní"/>
    <n v="21"/>
    <n v="0.71"/>
    <n v="0.8"/>
    <n v="1721200"/>
    <n v="1361772.7199999983"/>
    <n v="0.79117634208691512"/>
    <n v="3.767506390890072E-2"/>
    <n v="0.75350127817801438"/>
    <m/>
    <m/>
    <n v="0"/>
  </r>
  <r>
    <s v="ZV021"/>
    <s v="Rukavice vyšetřovací nitrilové bez pudru ZHPFN 02-KORAKO Medical, nesterilní, vel. L, bal. á 100 ks - nahrazuje ZW286"/>
    <x v="32"/>
    <s v="Z 532 RUK"/>
    <s v="Rukavice nesterilní"/>
    <n v="21"/>
    <n v="0.72"/>
    <n v="0.8"/>
    <n v="881300"/>
    <n v="703307.01999999967"/>
    <n v="0.79803360944059876"/>
    <n v="3.8001600449552322E-2"/>
    <n v="0.76003200899104639"/>
    <m/>
    <m/>
    <n v="0"/>
  </r>
  <r>
    <s v="ZV022"/>
    <s v="Rukavice vyšetřovací nitrilové bez pudru ZHPFN 02-KORAKO Medical, nesterilní, vel. XL, bal. á 100 ks - nahrazuje ZW287"/>
    <x v="32"/>
    <s v="Z 532 RUK"/>
    <s v="Rukavice nesterilní"/>
    <n v="21"/>
    <n v="0.8"/>
    <n v="0.8"/>
    <n v="90400"/>
    <n v="72033.720000000045"/>
    <n v="0.7968331858407085"/>
    <n v="3.7944437420986118E-2"/>
    <n v="0.75888874841972243"/>
    <m/>
    <m/>
    <n v="0"/>
  </r>
  <r>
    <s v="ZV023"/>
    <s v="Stříkačka injekční předplněná 0,9% NaCl 10 ml BD PosiFlush XS sterilní bal. á 30 ks 306582 "/>
    <x v="0"/>
    <s v="Z 503_OSTAT"/>
    <s v="Stříkačky předplněné"/>
    <n v="21"/>
    <n v="21.9"/>
    <n v="21.9"/>
    <n v="25230"/>
    <n v="552562.22999999986"/>
    <n v="21.900999999999996"/>
    <n v="1.0429047619047618"/>
    <n v="20.858095238095235"/>
    <m/>
    <m/>
    <n v="0"/>
  </r>
  <r>
    <s v="ZV027"/>
    <s v="Implantát mammární Memé MESMO s texturovaným povrchem vysoká projekce 395 cc 15736 - 395"/>
    <x v="1"/>
    <s v="Z 515_NAHRAD_OST"/>
    <s v="Umělé tělní náhrady - ostatní"/>
    <n v="12"/>
    <n v="9880"/>
    <n v="14005.31"/>
    <n v="9"/>
    <n v="97170.62"/>
    <n v="10796.735555555555"/>
    <n v="899.72796296296292"/>
    <n v="9897.0075925925921"/>
    <m/>
    <m/>
    <n v="0"/>
  </r>
  <r>
    <s v="ZV028"/>
    <s v="Šití novosyn fialový 3/0 (2) bal. á 36 ks C0068041N1"/>
    <x v="33"/>
    <s v="Z 529 SITI"/>
    <s v="Šití"/>
    <n v="12"/>
    <n v="41.57"/>
    <n v="41.57"/>
    <n v="3204"/>
    <n v="133205.42000000004"/>
    <n v="41.574725343320864"/>
    <n v="3.4645604452767387"/>
    <n v="38.110164898044125"/>
    <n v="12"/>
    <n v="41.574722222222221"/>
    <n v="133205.41"/>
  </r>
  <r>
    <s v="ZV030"/>
    <s v="Plyn expanzní SF6, objem 75 ml, v tlak. lahvičce, pro opakované použití cca 8 aplikací, včetně 1 aplikační sady (stříkačka s 0,2 µm filtrem, jehla 30G, konektory, pacient. náramek, štítky) ks GOT 007-00"/>
    <x v="0"/>
    <s v="Z 503_OSTAT"/>
    <s v="Ostatní - všeobecný materiál"/>
    <n v="12"/>
    <n v="2242.5"/>
    <n v="2242.5"/>
    <n v="19"/>
    <n v="42607.5"/>
    <n v="2242.5"/>
    <n v="186.875"/>
    <n v="2055.625"/>
    <n v="12"/>
    <n v="2184"/>
    <n v="41496"/>
  </r>
  <r>
    <s v="ZV031"/>
    <s v="Plyn expanzní C3F8 , objem 75 ml, v tlak. lahvičce, pro opakované použití cca 8 aplikací, včetně 1 aplikační sady (stříkačka s 0,2 µm filtrem, jehla 30G, konektory, pacient. náramek, štítky) ks GOT 009-00"/>
    <x v="0"/>
    <s v="Z 503_OSTAT"/>
    <s v="Ostatní - všeobecný materiál"/>
    <n v="12"/>
    <n v="2242.5"/>
    <n v="2242.5"/>
    <n v="18"/>
    <n v="40365"/>
    <n v="2242.5"/>
    <n v="186.875"/>
    <n v="2055.625"/>
    <n v="12"/>
    <n v="2184"/>
    <n v="39312"/>
  </r>
  <r>
    <s v="ZV034"/>
    <s v="Šití novosyn fialový 3 (2) bal. á 36 ks C0068241N1"/>
    <x v="33"/>
    <s v="Z 529 SITI"/>
    <s v="Šití"/>
    <n v="12"/>
    <n v="49.99"/>
    <n v="49.99"/>
    <n v="612"/>
    <n v="30592.840000000004"/>
    <n v="49.988300653594777"/>
    <n v="4.1656917211328981"/>
    <n v="45.822608932461875"/>
    <m/>
    <m/>
    <n v="0"/>
  </r>
  <r>
    <s v="ZV035"/>
    <s v="Návlek na ultrazvukovou sondu bezdrátovou, 14 x 40 cm, sterilní, bal. á 200 ks NKU1440-PER-S"/>
    <x v="0"/>
    <s v="Z 503_OSTAT"/>
    <s v="Ostatní - všeobecný materiál"/>
    <n v="12"/>
    <n v="57.89"/>
    <n v="57.89"/>
    <n v="800"/>
    <n v="46309.120000000003"/>
    <n v="57.886400000000002"/>
    <n v="4.8238666666666665"/>
    <n v="53.062533333333334"/>
    <n v="12"/>
    <n v="53.580799999999996"/>
    <n v="42864.639999999999"/>
  </r>
  <r>
    <s v="ZV036"/>
    <s v="Set transfuzní VLTR12 k infuzním pumpám Agilia, s bezjehlovým vstupem, délka 270 cm, plnící objem cca 25 ml, bal. á 30 setů M46442700S"/>
    <x v="24"/>
    <s v="Z 528 SETY"/>
    <s v="Sety"/>
    <n v="12"/>
    <n v="60.5"/>
    <n v="60.5"/>
    <n v="60"/>
    <n v="3630"/>
    <n v="60.5"/>
    <n v="5.041666666666667"/>
    <n v="55.458333333333336"/>
    <n v="12"/>
    <n v="47.04"/>
    <n v="2822.4"/>
  </r>
  <r>
    <s v="ZV037"/>
    <s v="Trokar s chráněným ostřím a fixačním balonkem 5 x 100 mm jednorázový bal. á 6 ks CFB03"/>
    <x v="41"/>
    <s v="Z 512_ROBOT"/>
    <s v="Robotické centrum"/>
    <n v="21"/>
    <n v="954.09"/>
    <n v="954.09"/>
    <n v="12"/>
    <n v="11449.02"/>
    <n v="954.08500000000004"/>
    <n v="45.432619047619049"/>
    <n v="908.65238095238101"/>
    <m/>
    <m/>
    <n v="0"/>
  </r>
  <r>
    <s v="ZV038"/>
    <s v="Krytím HydroTac transparent 5 x 7,5 cm sterilní bal. á 10 ks 900853"/>
    <x v="29"/>
    <s v="Z 502_OBVAZ"/>
    <s v="Obvazový materiál"/>
    <n v="12"/>
    <n v="103.26"/>
    <n v="103.26"/>
    <n v="10"/>
    <n v="1032.55"/>
    <n v="103.255"/>
    <n v="8.6045833333333324"/>
    <n v="94.650416666666658"/>
    <n v="12"/>
    <n v="100.56100000000001"/>
    <n v="1005.6100000000001"/>
  </r>
  <r>
    <s v="ZV040"/>
    <s v="Implantát mammární Memé MESMO s texturovaným povrchem vysoká projekce 495 cc 15736 - 495"/>
    <x v="1"/>
    <s v="Z 515_NAHRAD_OST"/>
    <s v="Umělé tělní náhrady - ostatní"/>
    <n v="12"/>
    <n v="9880"/>
    <n v="9880"/>
    <n v="2"/>
    <n v="19760"/>
    <n v="9880"/>
    <n v="823.33333333333337"/>
    <n v="9056.6666666666661"/>
    <m/>
    <m/>
    <n v="0"/>
  </r>
  <r>
    <s v="ZV047"/>
    <s v="Jehla rozlomitelná pro 1Fr katetry,  jehla: vnější průměr 0,70 mm, délka 18 mm, 24 G, bal. á 25 ks 7366.510"/>
    <x v="30"/>
    <s v="Z 530 JEHLY"/>
    <s v="Jehly"/>
    <n v="21"/>
    <n v="363"/>
    <n v="363"/>
    <n v="50"/>
    <n v="18150"/>
    <n v="363"/>
    <n v="17.285714285714285"/>
    <n v="345.71428571428572"/>
    <m/>
    <m/>
    <n v="0"/>
  </r>
  <r>
    <s v="ZV048"/>
    <s v="Jehla rozlomitelná pro 2Fr katetry,  jehla: vnější průměr 0,90 mm, délka 25 mm, 20 G, bal. á 25 ks 7366.710"/>
    <x v="30"/>
    <s v="Z 530 JEHLY"/>
    <s v="Jehly"/>
    <n v="21"/>
    <n v="363"/>
    <n v="363"/>
    <n v="25"/>
    <n v="9075"/>
    <n v="363"/>
    <n v="17.285714285714285"/>
    <n v="345.71428571428572"/>
    <m/>
    <m/>
    <n v="0"/>
  </r>
  <r>
    <s v="ZV050"/>
    <s v="Jehla NEO-SAFE, jednokřidélková, 22 G, vnější prům. 0,70 mm, vnitřní prům. 0,50 mm, délka 22 mm, bal. á 50 ks 214.07"/>
    <x v="30"/>
    <s v="Z 530 JEHLY"/>
    <s v="Jehly"/>
    <n v="21"/>
    <n v="37.03"/>
    <n v="37.03"/>
    <n v="50"/>
    <n v="1851.3"/>
    <n v="37.025999999999996"/>
    <n v="1.7631428571428569"/>
    <n v="35.262857142857136"/>
    <m/>
    <m/>
    <n v="0"/>
  </r>
  <r>
    <s v="ZV061"/>
    <s v="Cryosonda jednorázová flexibilní k přístroji ERBECRYO 2, prům. 2,4 mm, délka 1150 mm, sterilní, bal. á 5 ks 20402-411"/>
    <x v="0"/>
    <s v="Z 503_OSTAT"/>
    <s v="Ostatní - všeobecný materiál"/>
    <n v="21"/>
    <n v="10658.65"/>
    <n v="10658.65"/>
    <n v="5"/>
    <n v="53293.24"/>
    <n v="10658.647999999999"/>
    <n v="507.55466666666661"/>
    <n v="10151.093333333332"/>
    <m/>
    <m/>
    <n v="0"/>
  </r>
  <r>
    <s v="ZV062"/>
    <s v="Implantát k léčbě prolapsu pánevního dna DynaMesh PRS visible 3,3 x 24 cm PV750424F1"/>
    <x v="1"/>
    <s v="Z 515_NAHRAD_OST"/>
    <s v="Umělé tělní náhrady - ostatní"/>
    <n v="12"/>
    <n v="12399.99"/>
    <n v="12399.99"/>
    <n v="5"/>
    <n v="61999.95"/>
    <n v="12399.99"/>
    <n v="1033.3325"/>
    <n v="11366.657499999999"/>
    <m/>
    <m/>
    <n v="0"/>
  </r>
  <r>
    <s v="ZV063"/>
    <s v="Kit preparační 1, BenchMark, k automatům Ventana, bal. á 250 ks testů 05276284001 (5786-2851)"/>
    <x v="35"/>
    <s v="Z 505_SKLO_LAB MAT"/>
    <s v="Laboratorní sklo"/>
    <n v="21"/>
    <n v="786.5"/>
    <n v="786.5"/>
    <n v="3"/>
    <n v="2359.5"/>
    <n v="786.5"/>
    <n v="37.452380952380949"/>
    <n v="749.04761904761904"/>
    <m/>
    <m/>
    <n v="0"/>
  </r>
  <r>
    <s v="ZV064"/>
    <s v="Kit preparační 3, BenchMark, k automatům Ventana, bal. á 250 ks testů  05276306001 (5786-2853)   "/>
    <x v="35"/>
    <s v="Z 505_SKLO_LAB MAT"/>
    <s v="Laboratorní sklo"/>
    <n v="21"/>
    <n v="786.5"/>
    <n v="786.5"/>
    <n v="2"/>
    <n v="1573"/>
    <n v="786.5"/>
    <n v="37.452380952380949"/>
    <n v="749.04761904761904"/>
    <m/>
    <m/>
    <n v="0"/>
  </r>
  <r>
    <s v="ZV068"/>
    <s v="Jehla dialyzační venózní, velikosti 15G V /1,8*25 mm, otočná křidélka, bal. á 50 ks 5088631"/>
    <x v="39"/>
    <s v="Z 525_HEMO"/>
    <s v="Dialyzační roztoky, materiál pro dialýzu"/>
    <n v="12"/>
    <n v="15.73"/>
    <n v="15.73"/>
    <n v="5350"/>
    <n v="84155.5"/>
    <n v="15.73"/>
    <n v="1.3108333333333333"/>
    <n v="14.419166666666667"/>
    <n v="12"/>
    <n v="14.56"/>
    <n v="77896"/>
  </r>
  <r>
    <s v="ZV069"/>
    <s v="Jehla dialyzační venózní, velikosti 16G V /1,6*25 mm, otočná křidélka, bal. á 50 ks 5088651"/>
    <x v="39"/>
    <s v="Z 525_HEMO"/>
    <s v="Dialyzační roztoky, materiál pro dialýzu"/>
    <n v="21"/>
    <n v="15.73"/>
    <n v="15.73"/>
    <n v="550"/>
    <n v="8651.5"/>
    <n v="15.73"/>
    <n v="0.74904761904761907"/>
    <n v="14.980952380952381"/>
    <m/>
    <m/>
    <n v="0"/>
  </r>
  <r>
    <s v="ZV071"/>
    <s v="Klička polypektomická asymetrická SD-221L-25 pr. smyčky 25 mm  pracovní délka 1 650 mm pracovní kanál pr. 2,00 mm bal. á 10 ks 025850"/>
    <x v="4"/>
    <s v="Z 523_STAPLE"/>
    <s v="Staplery, endosk., extraktory"/>
    <n v="21"/>
    <n v="1093.72"/>
    <n v="1093.72"/>
    <n v="20"/>
    <n v="21874.38"/>
    <n v="1093.7190000000001"/>
    <n v="52.081857142857146"/>
    <n v="1041.6371428571429"/>
    <m/>
    <m/>
    <n v="0"/>
  </r>
  <r>
    <s v="ZV072"/>
    <s v="Katetr sprejovací jednorázový PW-205v bal. á 6 ks N3644130"/>
    <x v="0"/>
    <s v="Z 503_OSTAT"/>
    <s v="Ostatní - všeobecný materiál"/>
    <n v="12"/>
    <n v="3424.3"/>
    <n v="3424.3"/>
    <n v="12"/>
    <n v="41091.599999999999"/>
    <n v="3424.2999999999997"/>
    <n v="285.35833333333329"/>
    <n v="3138.9416666666666"/>
    <n v="12"/>
    <n v="3169.6"/>
    <n v="38035.199999999997"/>
  </r>
  <r>
    <s v="ZV075"/>
    <s v="Šroub MAGNEZIX CS kompresní kanylovaný pro osteosyntézu vstřebatelný 3,2 x 40 mm 1032.040"/>
    <x v="2"/>
    <s v="Z 506_NAHRAD_KOV"/>
    <s v="Umělé tělní náhrady - kovové"/>
    <n v="0"/>
    <n v="6490"/>
    <n v="6490"/>
    <n v="7"/>
    <n v="45429.990000000005"/>
    <n v="6489.9985714285722"/>
    <m/>
    <m/>
    <m/>
    <m/>
    <n v="0"/>
  </r>
  <r>
    <s v="ZV076"/>
    <s v="Koncovka  plastová ISO Connector female k insuflátoru UI 40 ENDOFLATOR 40 SCB 1815490"/>
    <x v="0"/>
    <s v="Z 503_OSTAT"/>
    <s v="Ostatní - všeobecný materiál"/>
    <n v="21"/>
    <n v="277.08999999999997"/>
    <n v="277.08999999999997"/>
    <n v="2"/>
    <n v="554.17999999999995"/>
    <n v="277.08999999999997"/>
    <n v="13.194761904761904"/>
    <n v="263.89523809523808"/>
    <m/>
    <m/>
    <n v="0"/>
  </r>
  <r>
    <s v="ZV077"/>
    <s v="Set irigační  k pumpě proplachovací SMARTABLE, sterilní, jednorázový SAT001"/>
    <x v="24"/>
    <s v="Z 528 SETY"/>
    <s v="Sety"/>
    <n v="12"/>
    <n v="1210"/>
    <n v="1210"/>
    <n v="55"/>
    <n v="66550"/>
    <n v="1210"/>
    <n v="100.83333333333333"/>
    <n v="1109.1666666666667"/>
    <n v="12"/>
    <n v="1120"/>
    <n v="61600"/>
  </r>
  <r>
    <s v="ZV079"/>
    <s v="Katetr drenážní lumbální Hermetic, Closed Tip, délka 80 cm,  vnitř. prům. 0,7mm, vnější prům. 1,5 mm, 12 otvorů o prům. 0,017-0,027mm, impregnován bariem INS5010"/>
    <x v="6"/>
    <s v="Z 513_KATETR"/>
    <s v="Katetry"/>
    <n v="12"/>
    <n v="3705.99"/>
    <n v="3706"/>
    <n v="108"/>
    <n v="400247.97"/>
    <n v="3705.9997222222219"/>
    <n v="308.83331018518516"/>
    <n v="3397.1664120370369"/>
    <n v="12"/>
    <n v="3430.35"/>
    <n v="370477.8"/>
  </r>
  <r>
    <s v="ZV080"/>
    <s v="Jehla aspirační na odběr oocytů, 1 lumen, hrot jehly reduced  - Sense, jehla 17/20 G, délka jehly 350 mm, délka hadičky 900 mm, bal. á 10 ks 17178"/>
    <x v="30"/>
    <s v="Z 530 JEHLY"/>
    <s v="Jehly"/>
    <n v="21"/>
    <n v="882.09"/>
    <n v="932.1"/>
    <n v="60"/>
    <n v="53425.47"/>
    <n v="890.42449999999997"/>
    <n v="42.401166666666668"/>
    <n v="848.02333333333331"/>
    <n v="21"/>
    <n v="947.43"/>
    <n v="56845.799999999996"/>
  </r>
  <r>
    <s v="ZV088"/>
    <s v="Kyveta reakční 16 x 98 kyvet pro analyzátor Access bal. á 1568 ks 81901"/>
    <x v="35"/>
    <s v="Z 505_SKLO_LAB MAT"/>
    <s v="Laboratorní materiál"/>
    <n v="21"/>
    <n v="1.47"/>
    <n v="1.47"/>
    <n v="25088"/>
    <n v="36784"/>
    <n v="1.4661989795918366"/>
    <n v="6.9818999028182699E-2"/>
    <n v="1.3963799805636539"/>
    <n v="21"/>
    <n v="1.4661989795918366"/>
    <n v="36784"/>
  </r>
  <r>
    <s v="ZV089"/>
    <s v="Sáček na odpad pro analyzátor Access bal. á 20 ks 81904"/>
    <x v="35"/>
    <s v="Z 505_SKLO_LAB MAT"/>
    <s v="Laboratorní materiál"/>
    <n v="21"/>
    <n v="114.95"/>
    <n v="114.95"/>
    <n v="80"/>
    <n v="9196"/>
    <n v="114.95"/>
    <n v="5.4738095238095239"/>
    <n v="109.47619047619048"/>
    <n v="21"/>
    <n v="114.95"/>
    <n v="9196"/>
  </r>
  <r>
    <s v="ZV101"/>
    <s v="Šití prolene bl, PP, síla vlákna 7-0,délka vlákna 60 cm, jehla 2xBV-1, bal. á 36 ks EP8702H"/>
    <x v="33"/>
    <s v="Z 529 SITI"/>
    <s v="Šití"/>
    <n v="12"/>
    <n v="373.41"/>
    <n v="534.69000000000005"/>
    <n v="360"/>
    <n v="169263.9"/>
    <n v="470.17750000000001"/>
    <n v="39.181458333333332"/>
    <n v="430.99604166666666"/>
    <m/>
    <m/>
    <n v="0"/>
  </r>
  <r>
    <s v="ZV102"/>
    <s v="Set gastrostomický - výměnná sonda PEG - MIC G Tube  ENFit, vnější prům. 22 Fr, objem balónku 7-10 ml - výměnná balonková sonda PEG/ENFit/22Fr 8100-22"/>
    <x v="0"/>
    <s v="Z 503_OSTAT"/>
    <s v="Ostatní - všeobecný materiál"/>
    <n v="21"/>
    <n v="1248.72"/>
    <n v="1248.72"/>
    <n v="19"/>
    <n v="23725.680000000004"/>
    <n v="1248.7200000000003"/>
    <n v="59.462857142857153"/>
    <n v="1189.2571428571432"/>
    <m/>
    <m/>
    <n v="0"/>
  </r>
  <r>
    <s v="ZV104"/>
    <s v="Optika  R. Wolf  s úhlem pohledu 0°, průměr 1,9 mm,  délka 178 mm, kompatibilní s pracovním elementem 8693.914 8686414 EXC I"/>
    <x v="4"/>
    <s v="Z 523_STAPLE"/>
    <s v="Optika"/>
    <n v="21"/>
    <n v="67706.759999999995"/>
    <n v="67706.759999999995"/>
    <n v="1"/>
    <n v="67706.759999999995"/>
    <n v="67706.759999999995"/>
    <n v="3224.1314285714284"/>
    <n v="64482.62857142857"/>
    <m/>
    <m/>
    <n v="0"/>
  </r>
  <r>
    <s v="ZV109"/>
    <s v="Šroub kyčelní Stardrive pr. 6,5 mm, délka 80 mm pro Expert LFN 04.003.026"/>
    <x v="2"/>
    <s v="Z 506_NAHRAD_KOV"/>
    <s v="Umělé tělní náhrady - kovové"/>
    <n v="12"/>
    <n v="1976.85"/>
    <n v="1976.85"/>
    <n v="1"/>
    <n v="1976.85"/>
    <n v="1976.85"/>
    <n v="164.73749999999998"/>
    <n v="1812.1125"/>
    <m/>
    <m/>
    <n v="0"/>
  </r>
  <r>
    <s v="ZV110"/>
    <s v="Set odběrový se zkumavkou s inaktivačním médiem a s odběrovým nasofaryngeálním tamponem P042T09101+P043T00701"/>
    <x v="35"/>
    <s v="Z 505_SKLO_LAB MAT"/>
    <s v="Laboratorní materiál"/>
    <n v="0"/>
    <n v="9.48"/>
    <n v="9.48"/>
    <n v="1100"/>
    <n v="10428"/>
    <n v="9.48"/>
    <m/>
    <m/>
    <m/>
    <m/>
    <n v="0"/>
  </r>
  <r>
    <s v="ZV112"/>
    <s v="Rukavice operační non latex, neopren, cytostatický, sterilní Gammex  vel. 8,0 bal. á 50 párů 340006080"/>
    <x v="32"/>
    <s v="Z 532 RUK"/>
    <s v="Rukavice sterilní"/>
    <n v="21"/>
    <n v="47.9"/>
    <n v="47.9"/>
    <n v="550"/>
    <n v="26347.15"/>
    <n v="47.903909090909096"/>
    <n v="2.2811385281385284"/>
    <n v="45.622770562770569"/>
    <m/>
    <m/>
    <n v="0"/>
  </r>
  <r>
    <s v="ZV114"/>
    <s v="Krytí foliové Canopy pro Vyntus CPX, balení á 50 ks V-841182"/>
    <x v="0"/>
    <s v="Z 503_OSTAT"/>
    <s v="Ostatní - všeobecný materiál"/>
    <n v="21"/>
    <n v="136.29"/>
    <n v="136.29"/>
    <n v="50"/>
    <n v="6814.52"/>
    <n v="136.29040000000001"/>
    <n v="6.4900190476190476"/>
    <n v="129.80038095238095"/>
    <m/>
    <m/>
    <n v="0"/>
  </r>
  <r>
    <s v="ZV116"/>
    <s v="Stříkačka injekční předplněná kys. hyaluronová 25 mg/mL a lidokain-hydrochlorid 0.3 % hmotn., TEOSYAL PureSense Deep Lines, 2 x jehla 27G, sterilní, (2x1 ml) TS27L"/>
    <x v="47"/>
    <s v="Z 547 SAMOPL_KOZNI"/>
    <s v="Samoplátci kožní klinika"/>
    <n v="21"/>
    <n v="3843.11"/>
    <n v="4650.17"/>
    <n v="15"/>
    <n v="64794.39"/>
    <n v="4319.6260000000002"/>
    <n v="205.6964761904762"/>
    <n v="4113.9295238095237"/>
    <n v="21"/>
    <n v="6200"/>
    <n v="93000"/>
  </r>
  <r>
    <s v="ZV117"/>
    <s v="Stříkačka injekční předplněná kys. hyaluronová 23 mg/mL a lidokain-hydrochlorid 0.3 % hmotn., TEOSYAL RHA 2, 2 x jehla 30G, sterilní, (2x1 ml) TP30L"/>
    <x v="47"/>
    <s v="Z 547 SAMOPL_KOZNI"/>
    <s v="Samoplátci kožní klinika"/>
    <n v="21"/>
    <n v="3124.24"/>
    <n v="3905.1"/>
    <n v="9"/>
    <n v="32803.31"/>
    <n v="3644.8122222222219"/>
    <n v="173.56248677248675"/>
    <n v="3471.249735449735"/>
    <n v="21"/>
    <n v="6300"/>
    <n v="56700"/>
  </r>
  <r>
    <s v="ZV118"/>
    <s v="Kotvička pro stabilizaci ramene lupine Loop vstřebatelná 210712"/>
    <x v="2"/>
    <s v="Z 506_NAHRAD_KOV"/>
    <s v="Umělé tělní náhrady - kovové"/>
    <n v="12"/>
    <n v="4600"/>
    <n v="4600"/>
    <n v="5"/>
    <n v="23000"/>
    <n v="4600"/>
    <n v="383.33333333333331"/>
    <n v="4216.666666666667"/>
    <n v="12"/>
    <n v="4480"/>
    <n v="22400"/>
  </r>
  <r>
    <s v="ZV119"/>
    <s v="Šití monocryl plus, síla vlákna 3-0, jehla KS, délka 70 cm, bezbarvé, bal. á 12 ks MCP3650G"/>
    <x v="33"/>
    <s v="Z 529 SITI"/>
    <s v="Šití"/>
    <n v="12"/>
    <n v="120.46"/>
    <n v="146.63"/>
    <n v="372"/>
    <n v="48755.540000000008"/>
    <n v="131.0632795698925"/>
    <n v="10.921939964157708"/>
    <n v="120.1413396057348"/>
    <n v="12"/>
    <n v="126.65333333333335"/>
    <n v="47115.040000000008"/>
  </r>
  <r>
    <s v="ZV120"/>
    <s v="Šití vicryl plus, síla vlákna 2-0, jehla MH, délka 90 cm, fialové, bal. á 36 ks VCP101H"/>
    <x v="33"/>
    <s v="Z 529 SITI"/>
    <s v="Šití"/>
    <n v="12"/>
    <n v="104.59"/>
    <n v="104.59"/>
    <n v="108"/>
    <n v="11295.99"/>
    <n v="104.5925"/>
    <n v="8.7160416666666674"/>
    <n v="95.876458333333332"/>
    <m/>
    <m/>
    <n v="0"/>
  </r>
  <r>
    <s v="ZV121"/>
    <s v="Šití vicryl plus, síla vlákna 2-0, jehla SH, délka 90 cm, fialové, bal. á 36 ks VCP243H"/>
    <x v="33"/>
    <s v="Z 529 SITI"/>
    <s v="Šití"/>
    <n v="12"/>
    <n v="104.59"/>
    <n v="104.59"/>
    <n v="108"/>
    <n v="11295.99"/>
    <n v="104.5925"/>
    <n v="8.7160416666666674"/>
    <n v="95.876458333333332"/>
    <m/>
    <m/>
    <n v="0"/>
  </r>
  <r>
    <s v="ZV123"/>
    <s v="Implantát mammární Memé MESMO s texturovaným povrchem, kulatý, vysoký profil 505 cc 15726 - 505"/>
    <x v="1"/>
    <s v="Z 515_NAHRAD_OST"/>
    <s v="Umělé tělní náhrady - ostatní"/>
    <n v="12"/>
    <n v="9850"/>
    <n v="9850"/>
    <n v="1"/>
    <n v="9850"/>
    <n v="9850"/>
    <n v="820.83333333333337"/>
    <n v="9029.1666666666661"/>
    <m/>
    <m/>
    <n v="0"/>
  </r>
  <r>
    <s v="ZV124"/>
    <s v="Manžeta TK k tonometru Hartmann Veroval Duo Control, vel . LARGE, 32-42 cm, modrá, pro opakované použití 925532"/>
    <x v="0"/>
    <s v="Z 503_OSTAT"/>
    <s v="Ostatní - všeobecný materiál"/>
    <n v="21"/>
    <n v="311.57"/>
    <n v="336.5"/>
    <n v="10"/>
    <n v="3190.5200000000004"/>
    <n v="319.05200000000002"/>
    <n v="15.192952380952383"/>
    <n v="303.85904761904766"/>
    <n v="21"/>
    <n v="311.57499999999999"/>
    <n v="3115.75"/>
  </r>
  <r>
    <s v="ZV140"/>
    <s v="Stent jícnový HANARO samoexpandibilní Nitinol, potažený silikonem, antirefluxní HESV-18-120-070 prům.24-18-24mm, délka 120 mm, zavaděč 70 cm E0422177"/>
    <x v="7"/>
    <s v="Z 538 STENTY"/>
    <s v="Stenty"/>
    <n v="12"/>
    <n v="23379.5"/>
    <n v="23379.5"/>
    <n v="1"/>
    <n v="23379.5"/>
    <n v="23379.5"/>
    <n v="1948.2916666666667"/>
    <n v="21431.208333333332"/>
    <m/>
    <m/>
    <n v="0"/>
  </r>
  <r>
    <s v="ZV141"/>
    <s v="Stent jícnový HANARO samoexpandibilní Nitinol,potažený silikonem,antirefluxní HESV-22-120-070 prům.28-22-28mm, délka 120 mm, zavaděč 70 cm E0422181"/>
    <x v="7"/>
    <s v="Z 538 STENTY"/>
    <s v="Stenty"/>
    <n v="12"/>
    <n v="23379.5"/>
    <n v="23379.5"/>
    <n v="1"/>
    <n v="23379.5"/>
    <n v="23379.5"/>
    <n v="1948.2916666666667"/>
    <n v="21431.208333333332"/>
    <m/>
    <m/>
    <n v="0"/>
  </r>
  <r>
    <s v="ZV143"/>
    <s v="Šroub kortikální samořezný HA 4,5× 36 mm 397129795571"/>
    <x v="2"/>
    <s v="Z 506_NAHRAD_KOV"/>
    <s v="Umělé tělní náhrady - kovové"/>
    <n v="12"/>
    <n v="141.16999999999999"/>
    <n v="141.16999999999999"/>
    <n v="5"/>
    <n v="705.87"/>
    <n v="141.17400000000001"/>
    <n v="11.7645"/>
    <n v="129.40950000000001"/>
    <m/>
    <m/>
    <n v="0"/>
  </r>
  <r>
    <s v="ZV147"/>
    <s v="Šroub kuželový pr.6 mm, závit 6/5, L140/50 S0010007"/>
    <x v="2"/>
    <s v="Z 506_NAHRAD_KOV"/>
    <s v="Umělé tělní náhrady - kovové"/>
    <n v="12"/>
    <n v="962.56"/>
    <n v="962.56"/>
    <n v="6"/>
    <n v="5775.37"/>
    <n v="962.56166666666661"/>
    <n v="80.213472222222222"/>
    <n v="882.3481944444444"/>
    <m/>
    <m/>
    <n v="0"/>
  </r>
  <r>
    <s v="ZV148"/>
    <s v="Šroub kuželový pr. 6mm, závit 6/5, L140/0 S0010006"/>
    <x v="2"/>
    <s v="Z 506_NAHRAD_KOV"/>
    <s v="Umělé tělní náhrady - kovové"/>
    <n v="12"/>
    <n v="902.08"/>
    <n v="902.08"/>
    <n v="5"/>
    <n v="4510.42"/>
    <n v="902.08400000000006"/>
    <n v="75.173666666666676"/>
    <n v="826.91033333333337"/>
    <m/>
    <m/>
    <n v="0"/>
  </r>
  <r>
    <s v="ZV149"/>
    <s v="Šroub kuželový dětský pr. 6mm, závit 4,5/3,5, L120/30 S0010106"/>
    <x v="2"/>
    <s v="Z 506_NAHRAD_KOV"/>
    <s v="Umělé tělní náhrady - kovové"/>
    <n v="12"/>
    <n v="920.04"/>
    <n v="920.04"/>
    <n v="4"/>
    <n v="3680.14"/>
    <n v="920.03499999999997"/>
    <n v="76.669583333333335"/>
    <n v="843.36541666666665"/>
    <m/>
    <m/>
    <n v="0"/>
  </r>
  <r>
    <s v="ZV150"/>
    <s v="Šroub kuželový dětský pr. 6mm, závit 4,5/3,5, L100/30 S0010105"/>
    <x v="2"/>
    <s v="Z 506_NAHRAD_KOV"/>
    <s v="Umělé tělní náhrady - kovové"/>
    <n v="12"/>
    <n v="913.32"/>
    <n v="913.32"/>
    <n v="2"/>
    <n v="1826.64"/>
    <n v="913.32"/>
    <n v="76.11"/>
    <n v="837.21"/>
    <m/>
    <m/>
    <n v="0"/>
  </r>
  <r>
    <s v="ZV151"/>
    <s v="Tyč carbon pr. 8/100 F0025900"/>
    <x v="2"/>
    <s v="Z 506_NAHRAD_KOV"/>
    <s v="Umělé tělní náhrady - kovové"/>
    <n v="12"/>
    <n v="1461.19"/>
    <n v="1461.19"/>
    <n v="5"/>
    <n v="7305.95"/>
    <n v="1461.19"/>
    <n v="121.76583333333333"/>
    <n v="1339.4241666666667"/>
    <m/>
    <m/>
    <n v="0"/>
  </r>
  <r>
    <s v="ZV152"/>
    <s v="Tyč carbon pr. 8/300 F0025700"/>
    <x v="2"/>
    <s v="Z 506_NAHRAD_KOV"/>
    <s v="Umělé tělní náhrady - kovové"/>
    <n v="12"/>
    <n v="2578.2399999999998"/>
    <n v="2578.25"/>
    <n v="11"/>
    <n v="28360.67"/>
    <n v="2578.2427272727273"/>
    <n v="214.8535606060606"/>
    <n v="2363.3891666666668"/>
    <m/>
    <m/>
    <n v="0"/>
  </r>
  <r>
    <s v="ZV153"/>
    <s v="Tyč carbon pr. 8/350 F0025750"/>
    <x v="2"/>
    <s v="Z 506_NAHRAD_KOV"/>
    <s v="Umělé tělní náhrady - kovové"/>
    <n v="12"/>
    <n v="2921.89"/>
    <n v="2921.9"/>
    <n v="4"/>
    <n v="11687.57"/>
    <n v="2921.8924999999999"/>
    <n v="243.49104166666666"/>
    <n v="2678.4014583333333"/>
    <m/>
    <m/>
    <n v="0"/>
  </r>
  <r>
    <s v="ZV156"/>
    <s v="Hadička spirometrická, délka 3 m, žlutá, jednorázová, bal. á 5 ks 884101    "/>
    <x v="37"/>
    <s v="Z 542 INTENZ_PECE"/>
    <s v="Intenzívní péče, operační sály"/>
    <n v="21"/>
    <n v="346.06"/>
    <n v="392.04"/>
    <n v="35"/>
    <n v="13491.5"/>
    <n v="385.47142857142859"/>
    <n v="18.355782312925172"/>
    <n v="367.11564625850343"/>
    <m/>
    <m/>
    <n v="0"/>
  </r>
  <r>
    <s v="ZV157"/>
    <s v="Nádoba kondenzační D-fend Pro šedá anestezie moduly E-sCAiO + E-sCAiOV, jednorázová, bal. á 10 ks M1182629"/>
    <x v="37"/>
    <s v="Z 542 INTENZ_PECE"/>
    <s v="Intenzívní péče, operační sály"/>
    <n v="21"/>
    <n v="621.94000000000005"/>
    <n v="621.94000000000005"/>
    <n v="60"/>
    <n v="37316.399999999994"/>
    <n v="621.93999999999994"/>
    <n v="29.616190476190475"/>
    <n v="592.32380952380947"/>
    <n v="21"/>
    <n v="621.93999999999994"/>
    <n v="37316.399999999994"/>
  </r>
  <r>
    <s v="ZV159"/>
    <s v="Nádoba kondenzační WaterLock k anesteziologickým přístrojům Dräger, jednorázová, bal. á 12 ks 6872130"/>
    <x v="37"/>
    <s v="Z 542 INTENZ_PECE"/>
    <s v="Intenzívní péče, operační sály"/>
    <n v="21"/>
    <n v="2141.6999999999998"/>
    <n v="2151.7800000000002"/>
    <n v="180"/>
    <n v="386198.73000000004"/>
    <n v="2145.5485000000003"/>
    <n v="102.1689761904762"/>
    <n v="2043.379523809524"/>
    <n v="21"/>
    <n v="2141.7000000000003"/>
    <n v="385506.00000000006"/>
  </r>
  <r>
    <s v="ZV160"/>
    <s v="Hadička vzorkovací CO2 k anesteziologickým přístrojům Dräger, nesterilní, jednorázová, bal. á 10 ks 8290286"/>
    <x v="37"/>
    <s v="Z 542 INTENZ_PECE"/>
    <s v="Intenzívní péče, operační sály"/>
    <n v="12"/>
    <n v="338.8"/>
    <n v="363"/>
    <n v="70"/>
    <n v="23991.27"/>
    <n v="342.73242857142856"/>
    <n v="28.561035714285712"/>
    <n v="314.17139285714285"/>
    <n v="12"/>
    <n v="313.60000000000002"/>
    <n v="21952"/>
  </r>
  <r>
    <s v="ZV162"/>
    <s v="Hadice spojovací k odsávacím soupravám sterilní, trychtýř- volný konec CH30 délka 3 m  bal. á 30 ks 07.068.30.320"/>
    <x v="37"/>
    <s v="Z 542 INTENZ_PECE"/>
    <s v="Intenzívní péče, operační sály"/>
    <n v="21"/>
    <n v="45.98"/>
    <n v="45.98"/>
    <n v="2070"/>
    <n v="95178.599999999977"/>
    <n v="45.97999999999999"/>
    <n v="2.1895238095238092"/>
    <n v="43.790476190476184"/>
    <m/>
    <m/>
    <n v="0"/>
  </r>
  <r>
    <s v="ZV163"/>
    <s v="Sada - k měření hemodynamického krevního tlaku a odběr vzorků krve (Pressure Monitoring Kit Medex LogiCal) bal. á 10 ks (630765) DPS564963"/>
    <x v="0"/>
    <s v="Z 503_OSTAT"/>
    <s v="Ostatní - všeobecný materiál"/>
    <n v="21"/>
    <n v="496.1"/>
    <n v="496.1"/>
    <n v="10"/>
    <n v="4961"/>
    <n v="496.1"/>
    <n v="23.623809523809523"/>
    <n v="472.47619047619048"/>
    <m/>
    <m/>
    <n v="0"/>
  </r>
  <r>
    <s v="ZV164"/>
    <s v="Sada - Ovladač vstřikování ruční AngioTouch (ACIST CVi – ANGIO TOUCH KIT MODEL AT P54) bal. á 10 k C14644"/>
    <x v="0"/>
    <s v="Z 503_OSTAT"/>
    <s v="Ostatní - všeobecný materiál"/>
    <n v="21"/>
    <n v="1073.0899999999999"/>
    <n v="1073.0899999999999"/>
    <n v="3200"/>
    <n v="3433887.0700000003"/>
    <n v="1073.089709375"/>
    <n v="51.099509970238095"/>
    <n v="1021.9901994047619"/>
    <n v="21"/>
    <n v="1073.0897"/>
    <n v="3433887.04"/>
  </r>
  <r>
    <s v="ZV165"/>
    <s v="Šroub MAGNEZIX CS kompresní kanylovaný pro osteosyntézu vstřebatelný 3,2 x 38 mm 1032.038"/>
    <x v="2"/>
    <s v="Z 506_NAHRAD_KOV"/>
    <s v="Umělé tělní náhrady - kovové"/>
    <n v="0"/>
    <n v="5643.48"/>
    <n v="6490"/>
    <n v="7"/>
    <n v="45430.009999999995"/>
    <n v="6490.0014285714278"/>
    <m/>
    <m/>
    <m/>
    <m/>
    <n v="0"/>
  </r>
  <r>
    <s v="ZV166"/>
    <s v="Drát pro Magnezix 9032.040"/>
    <x v="2"/>
    <s v="Z 506_NAHRAD_KOV"/>
    <s v="Umělé tělní náhrady - kovové"/>
    <n v="0"/>
    <n v="165.22"/>
    <n v="190"/>
    <n v="3"/>
    <n v="570"/>
    <n v="190"/>
    <m/>
    <m/>
    <m/>
    <m/>
    <n v="0"/>
  </r>
  <r>
    <s v="ZV168"/>
    <s v="Klip Cor-Knot Combo MIS sada 2 aplikátorů a 12 klipů k ukotvení stehů chlopenní náhrady 031105"/>
    <x v="0"/>
    <s v="Z 503_OSTAT"/>
    <s v="Klipovače, klipy"/>
    <n v="21"/>
    <n v="16500"/>
    <n v="16500"/>
    <n v="1"/>
    <n v="16500"/>
    <n v="16500"/>
    <n v="785.71428571428567"/>
    <n v="15714.285714285714"/>
    <m/>
    <m/>
    <n v="0"/>
  </r>
  <r>
    <s v="ZV169"/>
    <s v="Klip Cor-Knot Combo MINI sada 2 aplikátorů MINI a 12 klipů k ukotvení stehů chlopenní náhrady 031450"/>
    <x v="0"/>
    <s v="Z 503_OSTAT"/>
    <s v="Klipovače, klipy"/>
    <n v="12"/>
    <n v="16500"/>
    <n v="16500"/>
    <n v="10"/>
    <n v="165000"/>
    <n v="16500"/>
    <n v="1375"/>
    <n v="15125"/>
    <n v="12"/>
    <n v="15272.730000000001"/>
    <n v="152727.30000000002"/>
  </r>
  <r>
    <s v="ZV170"/>
    <s v="Klip Cor-Knot Quick Load bal. á 12 klipů k ukotvení stehů chlopenní náhrady 030950"/>
    <x v="0"/>
    <s v="Z 503_OSTAT"/>
    <s v="Klipovače, klipy"/>
    <n v="21"/>
    <n v="950"/>
    <n v="950"/>
    <n v="24"/>
    <n v="22800"/>
    <n v="950"/>
    <n v="45.238095238095241"/>
    <n v="904.76190476190482"/>
    <m/>
    <m/>
    <n v="0"/>
  </r>
  <r>
    <s v="ZV173"/>
    <s v="Dlaha volární hrana s háčky A-4750.145"/>
    <x v="2"/>
    <s v="Z 506_NAHRAD_KOV"/>
    <s v="Umělé tělní náhrady - kovové"/>
    <n v="12"/>
    <n v="11040"/>
    <n v="11040"/>
    <n v="1"/>
    <n v="11040"/>
    <n v="11040"/>
    <n v="920"/>
    <n v="10120"/>
    <m/>
    <m/>
    <n v="0"/>
  </r>
  <r>
    <s v="ZV176"/>
    <s v="Náhrada loketního kloubu ExplorR dřík pro náhradu hlavičky rádia 11-210045   "/>
    <x v="3"/>
    <s v="Z 518_TEP"/>
    <s v="TEP ortopedie, traumatologie"/>
    <n v="12"/>
    <n v="16754.669999999998"/>
    <n v="16754.669999999998"/>
    <n v="1"/>
    <n v="16754.669999999998"/>
    <n v="16754.669999999998"/>
    <n v="1396.2224999999999"/>
    <n v="15358.447499999998"/>
    <m/>
    <m/>
    <n v="0"/>
  </r>
  <r>
    <s v="ZV177"/>
    <s v="Systém AtriClip pro uzávěr ouška levé síně (LAA)Flex 35 mm ACH235"/>
    <x v="1"/>
    <s v="Z 515_NAHRAD_OST"/>
    <s v="Umělé tělní náhrady - ostatní"/>
    <n v="12"/>
    <n v="39997"/>
    <n v="39997"/>
    <n v="18"/>
    <n v="719946"/>
    <n v="39997"/>
    <n v="3333.0833333333335"/>
    <n v="36663.916666666664"/>
    <n v="12"/>
    <n v="38953.599999999999"/>
    <n v="701164.79999999993"/>
  </r>
  <r>
    <s v="ZV178"/>
    <s v="Systém AtriClip pro uzávěr ouška levé síně (LAA)Flex 40 mm ACH240"/>
    <x v="1"/>
    <s v="Z 515_NAHRAD_OST"/>
    <s v="Umělé tělní náhrady - ostatní"/>
    <n v="12"/>
    <n v="39997"/>
    <n v="39997"/>
    <n v="14"/>
    <n v="559958"/>
    <n v="39997"/>
    <n v="3333.0833333333335"/>
    <n v="36663.916666666664"/>
    <n v="12"/>
    <n v="38953.599999999999"/>
    <n v="545350.40000000002"/>
  </r>
  <r>
    <s v="ZV179"/>
    <s v="Systém AtriClip pro uzávěr ouška levé síně (LAA)Flex 45 mm ACH245"/>
    <x v="1"/>
    <s v="Z 515_NAHRAD_OST"/>
    <s v="Umělé tělní náhrady - ostatní"/>
    <n v="12"/>
    <n v="39997"/>
    <n v="39997"/>
    <n v="12"/>
    <n v="479964"/>
    <n v="39997"/>
    <n v="3333.0833333333335"/>
    <n v="36663.916666666664"/>
    <n v="12"/>
    <n v="38953.599999999999"/>
    <n v="467443.19999999995"/>
  </r>
  <r>
    <s v="ZV181"/>
    <s v="Zkumavka 10 ml se šroubovacím uzávěrem; transparentní, kulaté dno; PP; 92/15,3 mm; sterilní, bal. á 100 ks 60.610.001"/>
    <x v="0"/>
    <s v="Z 503_OSTAT"/>
    <s v="Odběrové systémy"/>
    <n v="21"/>
    <n v="3.33"/>
    <n v="4.24"/>
    <n v="3300"/>
    <n v="11376.48"/>
    <n v="3.4474181818181817"/>
    <n v="0.16416277056277057"/>
    <n v="3.2832554112554111"/>
    <m/>
    <m/>
    <n v="0"/>
  </r>
  <r>
    <s v="ZV188"/>
    <s v="Rukavice vlhčená čistící Swash Gold pro celotělovou očistu s vůní bal.  á 8 ks B04070-8"/>
    <x v="29"/>
    <s v="Z 502_OBVAZ"/>
    <s v="Obvazový materiál"/>
    <n v="12"/>
    <n v="4.87"/>
    <n v="5.38"/>
    <n v="21496"/>
    <n v="115199.96000000004"/>
    <n v="5.3591347227391157"/>
    <n v="0.44659456022825966"/>
    <n v="4.9125401625108562"/>
    <n v="12"/>
    <n v="5.2347656249999996"/>
    <n v="112526.52187499999"/>
  </r>
  <r>
    <s v="ZV189"/>
    <s v="Rukavice vlhčená inkontinence Swash Perieum očista a ochr. po inco-epizodě bez vůně bal. á 8 ks C04070-8"/>
    <x v="29"/>
    <s v="Z 502_OBVAZ"/>
    <s v="Obvazový materiál"/>
    <n v="12"/>
    <n v="7.37"/>
    <n v="8.1248000000000005"/>
    <n v="14112"/>
    <n v="111986.70000000001"/>
    <n v="7.9355654761904768"/>
    <n v="0.66129712301587307"/>
    <n v="7.2742683531746035"/>
    <m/>
    <m/>
    <n v="0"/>
  </r>
  <r>
    <s v="ZV190"/>
    <s v="Ubrousek vlhčený inkontinence Swash Cleansing pro zákl.očistu s vůní bal. á 48 ks M05012-48"/>
    <x v="29"/>
    <s v="Z 502_OBVAZ"/>
    <s v="Obvazový materiál"/>
    <n v="12"/>
    <n v="1.77"/>
    <n v="1.98"/>
    <n v="20736"/>
    <n v="40317.469999999979"/>
    <n v="1.9443224344135792"/>
    <n v="0.16202686953446493"/>
    <n v="1.7822955648791143"/>
    <m/>
    <m/>
    <n v="0"/>
  </r>
  <r>
    <s v="ZV196"/>
    <s v="Jehla trepanobioptická BEST-LISAS,  9 G,  15 cm, bal. á 20 ks BSL 0915"/>
    <x v="30"/>
    <s v="Z 530 JEHLY"/>
    <s v="Jehly"/>
    <n v="12"/>
    <n v="1639.55"/>
    <n v="1639.55"/>
    <n v="20"/>
    <n v="32791"/>
    <n v="1639.55"/>
    <n v="136.62916666666666"/>
    <n v="1502.9208333333333"/>
    <n v="12"/>
    <n v="1517.6"/>
    <n v="30352"/>
  </r>
  <r>
    <s v="ZV197"/>
    <s v="Podložka NovaLife 2 k sáčkům Dansac, velikost  10-35 mm, bal. á 5 ks 8957717"/>
    <x v="0"/>
    <s v="Z 503_OSTAT"/>
    <s v="Ostatní - všeobecný materiál"/>
    <n v="12"/>
    <n v="168.36"/>
    <n v="168.36"/>
    <n v="15"/>
    <n v="2525.4"/>
    <n v="168.36"/>
    <n v="14.030000000000001"/>
    <n v="154.33000000000001"/>
    <m/>
    <m/>
    <n v="0"/>
  </r>
  <r>
    <s v="ZV198"/>
    <s v="Podložka NovaLife 2 k sáčkům Dansac, velikost 10-47 mm, bal. á 5 ks  8957720"/>
    <x v="0"/>
    <s v="Z 503_OSTAT"/>
    <s v="Ostatní - všeobecný materiál"/>
    <n v="12"/>
    <n v="168.36"/>
    <n v="168.36"/>
    <n v="50"/>
    <n v="8418"/>
    <n v="168.36"/>
    <n v="14.030000000000001"/>
    <n v="154.33000000000001"/>
    <m/>
    <m/>
    <n v="0"/>
  </r>
  <r>
    <s v="ZV199"/>
    <s v="Podložka NovaLife 2 k sáčkům Dansac, velikost 10-62 mm, bal. á 5 ks  8957723"/>
    <x v="0"/>
    <s v="Z 503_OSTAT"/>
    <s v="Ostatní - všeobecný materiál"/>
    <n v="12"/>
    <n v="168.36"/>
    <n v="168.36"/>
    <n v="55"/>
    <n v="9259.7999999999993"/>
    <n v="168.35999999999999"/>
    <n v="14.03"/>
    <n v="154.32999999999998"/>
    <m/>
    <m/>
    <n v="0"/>
  </r>
  <r>
    <s v="ZV200"/>
    <s v="Sáček výpustný Nova 2 Fold Up Maxi, objem 820ml, 55 mm, průhledný, bal. á 10 ks 8957037"/>
    <x v="0"/>
    <s v="Z 503_OSTAT"/>
    <s v="Ostatní - všeobecný materiál"/>
    <n v="12"/>
    <n v="160.08000000000001"/>
    <n v="160.08000000000001"/>
    <n v="50"/>
    <n v="8004"/>
    <n v="160.08000000000001"/>
    <n v="13.340000000000002"/>
    <n v="146.74"/>
    <m/>
    <m/>
    <n v="0"/>
  </r>
  <r>
    <s v="ZV201"/>
    <s v="Sáček výpustný Nova 2 Fold Up Maxi, objem 820ml, 70 mm, průhledný, bal. á 10 ks 8957038"/>
    <x v="0"/>
    <s v="Z 503_OSTAT"/>
    <s v="Ostatní - všeobecný materiál"/>
    <n v="12"/>
    <n v="160.08000000000001"/>
    <n v="160.08000000000001"/>
    <n v="50"/>
    <n v="8004"/>
    <n v="160.08000000000001"/>
    <n v="13.340000000000002"/>
    <n v="146.74"/>
    <m/>
    <m/>
    <n v="0"/>
  </r>
  <r>
    <s v="ZV206"/>
    <s v="Šroub MAGNEZIX CS kompresní kanylovaný pro osteosyntézu vstřebatelný 3,5 x 38 mm 1035.038"/>
    <x v="2"/>
    <s v="Z 506_NAHRAD_KOV"/>
    <s v="Umělé tělní náhrady - kovové"/>
    <n v="0"/>
    <n v="4210.1000000000004"/>
    <n v="6490"/>
    <n v="3"/>
    <n v="17190.099999999999"/>
    <n v="5730.0333333333328"/>
    <m/>
    <m/>
    <m/>
    <m/>
    <n v="0"/>
  </r>
  <r>
    <s v="ZV209"/>
    <s v="Kleště bipolární TissueSeal PLUS COMFORT ke koagulaci BOWA, 230 mm, kabel 4,5 m, ligace cév a tkání do průměru 7 mm 760-223"/>
    <x v="38"/>
    <s v="Z 510_DDHM NAS"/>
    <s v="DHM zdravotnický materiál a nástroje (od 3000 Kč)"/>
    <n v="21"/>
    <n v="39990.5"/>
    <n v="39990.5"/>
    <n v="1"/>
    <n v="39990.5"/>
    <n v="39990.5"/>
    <n v="1904.3095238095239"/>
    <n v="38086.190476190473"/>
    <m/>
    <m/>
    <n v="0"/>
  </r>
  <r>
    <s v="ZV210"/>
    <s v="Implantát mammární Memé MESMO s texturovaným povrchem, kulatý, vysoký profil 315 cc 15736 - 315"/>
    <x v="1"/>
    <s v="Z 515_NAHRAD_OST"/>
    <s v="Umělé tělní náhrady - ostatní"/>
    <n v="12"/>
    <n v="9880"/>
    <n v="9880"/>
    <n v="6"/>
    <n v="59280"/>
    <n v="9880"/>
    <n v="823.33333333333337"/>
    <n v="9056.6666666666661"/>
    <m/>
    <m/>
    <n v="0"/>
  </r>
  <r>
    <s v="ZV211"/>
    <s v="Šroub kanylovaný CCS 3,0 délka 24 mm A-5880.24"/>
    <x v="2"/>
    <s v="Z 506_NAHRAD_KOV"/>
    <s v="Umělé tělní náhrady - kovové"/>
    <n v="12"/>
    <n v="3369.5"/>
    <n v="3369.5"/>
    <n v="1"/>
    <n v="3369.5"/>
    <n v="3369.5"/>
    <n v="280.79166666666669"/>
    <n v="3088.7083333333335"/>
    <m/>
    <m/>
    <n v="0"/>
  </r>
  <r>
    <s v="ZV212"/>
    <s v="Drát K 1,1 pro šroub CCS 3,0mm  A-5040.00"/>
    <x v="2"/>
    <s v="Z 506_NAHRAD_KOV"/>
    <s v="Umělé tělní náhrady - kovové"/>
    <n v="12"/>
    <n v="63.25"/>
    <n v="67.599999999999994"/>
    <n v="20"/>
    <n v="1308.5"/>
    <n v="65.424999999999997"/>
    <n v="5.4520833333333334"/>
    <n v="59.972916666666663"/>
    <m/>
    <m/>
    <n v="0"/>
  </r>
  <r>
    <s v="ZV217"/>
    <s v="Hřeb rekonstrukční levý Ti 11 x 380 mm pravý 397129790313"/>
    <x v="2"/>
    <s v="Z 506_NAHRAD_KOV"/>
    <s v="Umělé tělní náhrady - kovové"/>
    <n v="12"/>
    <n v="8449.4"/>
    <n v="8449.4"/>
    <n v="1"/>
    <n v="8449.4"/>
    <n v="8449.4"/>
    <n v="704.11666666666667"/>
    <n v="7745.2833333333328"/>
    <m/>
    <m/>
    <n v="0"/>
  </r>
  <r>
    <s v="ZV220"/>
    <s v="Set perfuzní přídavný k oxygenátorům Affinity Fusion, bal. á 5 ks M422111E"/>
    <x v="0"/>
    <s v="Z 503_OSTAT"/>
    <s v="Ostatní - všeobecný materiál"/>
    <n v="21"/>
    <n v="4477"/>
    <n v="4477"/>
    <n v="30"/>
    <n v="134310"/>
    <n v="4477"/>
    <n v="213.1904761904762"/>
    <n v="4263.8095238095239"/>
    <m/>
    <m/>
    <n v="0"/>
  </r>
  <r>
    <s v="ZV222"/>
    <s v="Šití novosyn CHD fialový 3 (2) 6 x 45 cm bal. á 36 ks C1058645"/>
    <x v="33"/>
    <s v="Z 529 SITI"/>
    <s v="Šití"/>
    <n v="12"/>
    <n v="101.97"/>
    <n v="101.97"/>
    <n v="756"/>
    <n v="77087.75"/>
    <n v="101.96792328042328"/>
    <n v="8.4973269400352738"/>
    <n v="93.470596340387999"/>
    <n v="12"/>
    <n v="101.96791666666667"/>
    <n v="77087.744999999995"/>
  </r>
  <r>
    <s v="ZV223"/>
    <s v="Šití novosyn CHD fialový 0 (3,5) 90 cm HRC37(M) bal. á 24 ks B1068141"/>
    <x v="33"/>
    <s v="Z 529 SITI"/>
    <s v="Šití"/>
    <n v="12"/>
    <n v="98.23"/>
    <n v="98.23"/>
    <n v="24"/>
    <n v="2357.5"/>
    <n v="98.229166666666671"/>
    <n v="8.1857638888888893"/>
    <n v="90.043402777777786"/>
    <m/>
    <m/>
    <n v="0"/>
  </r>
  <r>
    <s v="ZV224"/>
    <s v="Šití novosyn CHD fialový 2/0 (3) 90 cm HRC37(M) bal. á 36 ks C1068140"/>
    <x v="33"/>
    <s v="Z 529 SITI"/>
    <s v="Šití"/>
    <n v="12"/>
    <n v="97.75"/>
    <n v="97.75"/>
    <n v="36"/>
    <n v="3519"/>
    <n v="97.75"/>
    <n v="8.1458333333333339"/>
    <n v="89.604166666666671"/>
    <m/>
    <m/>
    <n v="0"/>
  </r>
  <r>
    <s v="ZV227"/>
    <s v="Šití novosyn CHD fialový 3/0 (2) 70 cm HR22(M) bal. á 36 ks C1068030"/>
    <x v="33"/>
    <s v="Z 529 SITI"/>
    <s v="Šití"/>
    <n v="12"/>
    <n v="62.82"/>
    <n v="62.83"/>
    <n v="648"/>
    <n v="40710.51"/>
    <n v="62.824861111111112"/>
    <n v="5.2354050925925923"/>
    <n v="57.589456018518518"/>
    <n v="12"/>
    <n v="62.824722222222221"/>
    <n v="40710.42"/>
  </r>
  <r>
    <s v="ZV230"/>
    <s v="Jehla injekční  0,8 x 120 mm zelená bal. á 100 ks F0240"/>
    <x v="30"/>
    <s v="Z 530 JEHLY"/>
    <s v="Jehly"/>
    <n v="21"/>
    <n v="5.83"/>
    <n v="8.2799999999999994"/>
    <n v="1100"/>
    <n v="6659.84"/>
    <n v="6.0544000000000002"/>
    <n v="0.2883047619047619"/>
    <n v="5.7660952380952386"/>
    <m/>
    <m/>
    <n v="0"/>
  </r>
  <r>
    <s v="ZV231"/>
    <s v="Katetr termodiluční Swan-Ganz Cardiovascular 7 Fr, 110 cm, 4 Lumen, bal. á 5 ks 131F7P"/>
    <x v="6"/>
    <s v="Z 513_KATETR"/>
    <s v="Katetry"/>
    <n v="21"/>
    <n v="1770.23"/>
    <n v="3920.4"/>
    <n v="40"/>
    <n v="70809.2"/>
    <n v="1770.23"/>
    <n v="84.296666666666667"/>
    <n v="1685.9333333333334"/>
    <m/>
    <m/>
    <n v="0"/>
  </r>
  <r>
    <s v="ZV248"/>
    <s v="Šroub MAGNEZIX CS kompresní kanylovaný pro osteosyntézu vstřebatelný 3,2 x 32 mm 1032.032"/>
    <x v="2"/>
    <s v="Z 506_NAHRAD_KOV"/>
    <s v="Umělé tělní náhrady - kovové"/>
    <n v="0"/>
    <n v="6490"/>
    <n v="6490.01"/>
    <n v="5"/>
    <n v="32450"/>
    <n v="6490"/>
    <m/>
    <m/>
    <m/>
    <m/>
    <n v="0"/>
  </r>
  <r>
    <s v="ZV249"/>
    <s v="Krytí hemostatické absorpční CUTANPLAST ANAL, 80 x 30 mm,  tvar válec, bal. á 20 ks, 0548030-2"/>
    <x v="29"/>
    <s v="Z 502_OBVAZ"/>
    <s v="Hemostatikum"/>
    <n v="12"/>
    <n v="128.80000000000001"/>
    <n v="146.05000000000001"/>
    <n v="440"/>
    <n v="60812"/>
    <n v="138.20909090909092"/>
    <n v="11.517424242424243"/>
    <n v="126.69166666666668"/>
    <m/>
    <m/>
    <n v="0"/>
  </r>
  <r>
    <s v="ZV250"/>
    <s v="Krytí hemostatické CUTANPLAST POWDER, ampule, 1 g,  bal. á 6 ks 0520000-1"/>
    <x v="29"/>
    <s v="Z 502_OBVAZ"/>
    <s v="Hemostatikum"/>
    <n v="12"/>
    <n v="917.7"/>
    <n v="976.35"/>
    <n v="168"/>
    <n v="160859.70000000001"/>
    <n v="957.49821428571431"/>
    <n v="79.791517857142864"/>
    <n v="877.70669642857149"/>
    <m/>
    <m/>
    <n v="0"/>
  </r>
  <r>
    <s v="ZV252"/>
    <s v="Fixátor zevní trubkový Synthes tyč kloubová loket 394.055"/>
    <x v="0"/>
    <s v="Z 503_OSTAT"/>
    <s v="Nástroje chirurgické do 1 roku"/>
    <n v="12"/>
    <n v="9453.61"/>
    <n v="9453.61"/>
    <n v="2"/>
    <n v="18907.22"/>
    <n v="9453.61"/>
    <n v="787.80083333333334"/>
    <n v="8665.8091666666678"/>
    <n v="12"/>
    <n v="8750.4500000000007"/>
    <n v="17500.900000000001"/>
  </r>
  <r>
    <s v="ZV254"/>
    <s v="Sonda na měření nitroočního tlaku Icare Probe TP01 pro intraokulární tonometry iCare bal. á 600 ks 107"/>
    <x v="0"/>
    <s v="Z 503_OSTAT"/>
    <s v="Ostatní - všeobecný materiál"/>
    <n v="21"/>
    <n v="24.71"/>
    <n v="24.71"/>
    <n v="600"/>
    <n v="14823"/>
    <n v="24.704999999999998"/>
    <n v="1.1764285714285714"/>
    <n v="23.528571428571428"/>
    <m/>
    <m/>
    <n v="0"/>
  </r>
  <r>
    <s v="ZV255"/>
    <s v="Šroub samořezný zajišťovací LCP Stardrive malý fragment, ocel 2,7 mm x 14 mm 202.214"/>
    <x v="2"/>
    <s v="Z 506_NAHRAD_KOV"/>
    <s v="Umělé tělní náhrady - kovové"/>
    <n v="12"/>
    <n v="1144.25"/>
    <n v="1144.25"/>
    <n v="1"/>
    <n v="1144.25"/>
    <n v="1144.25"/>
    <n v="95.354166666666671"/>
    <n v="1048.8958333333333"/>
    <n v="12"/>
    <n v="1114.4000000000001"/>
    <n v="1114.4000000000001"/>
  </r>
  <r>
    <s v="ZV256"/>
    <s v="Šroub samořezný zajišťovací LCP Stardrive malý fragment, ocel 2,7 mm x 22 mm 202.222"/>
    <x v="2"/>
    <s v="Z 506_NAHRAD_KOV"/>
    <s v="Umělé tělní náhrady - kovové"/>
    <n v="12"/>
    <n v="1205.2"/>
    <n v="1205.2"/>
    <n v="5"/>
    <n v="6026"/>
    <n v="1205.2"/>
    <n v="100.43333333333334"/>
    <n v="1104.7666666666667"/>
    <n v="12"/>
    <n v="1173.76"/>
    <n v="5868.8"/>
  </r>
  <r>
    <s v="ZV258"/>
    <s v="Náhrada prstního kloubu pyrokarbon necementovaná CMC vel. XS PYRC-13"/>
    <x v="3"/>
    <s v="Z 518_TEP"/>
    <s v="TEP ortopedie, traumatologie"/>
    <n v="12"/>
    <n v="19990"/>
    <n v="19990"/>
    <n v="2"/>
    <n v="39980"/>
    <n v="19990"/>
    <n v="1665.8333333333333"/>
    <n v="18324.166666666668"/>
    <m/>
    <m/>
    <n v="0"/>
  </r>
  <r>
    <s v="ZV268"/>
    <s v="Implantát spinální LEANDER náhrada obratlová šroub koncovky C  krční přední přístup titan 1300010003-S"/>
    <x v="2"/>
    <s v="Z 506_NAHRAD_KOV"/>
    <s v="Umělé tělní náhrady - kovové"/>
    <n v="12"/>
    <n v="1468.65"/>
    <n v="1468.65"/>
    <n v="2"/>
    <n v="2937.3"/>
    <n v="1468.65"/>
    <n v="122.3875"/>
    <n v="1346.2625"/>
    <m/>
    <m/>
    <n v="0"/>
  </r>
  <r>
    <s v="ZV271"/>
    <s v="Set CVC antimikrobiální, 4-lumen, with Blue FlexTip katetr 8.5 Fr x 16 cm, bal. á 5 ks NM-22854-1"/>
    <x v="6"/>
    <s v="Z 513_KATETR"/>
    <s v="Katetry"/>
    <n v="12"/>
    <n v="1600.56"/>
    <n v="1600.56"/>
    <n v="5"/>
    <n v="8002.82"/>
    <n v="1600.5639999999999"/>
    <n v="133.38033333333331"/>
    <n v="1467.1836666666666"/>
    <n v="12"/>
    <n v="1600.0319999999999"/>
    <n v="8000.16"/>
  </r>
  <r>
    <s v="ZV274"/>
    <s v="Implantát testikulární POLYsmooth s vystužením, plněno silikon. elastomerem, 3,3 x 4,8 mm, objem 27 ml, sterilní  10101-027"/>
    <x v="1"/>
    <s v="Z 515_NAHRAD_OST"/>
    <s v="Umělé tělní náhrady - ostatní"/>
    <n v="21"/>
    <n v="7400"/>
    <n v="7400"/>
    <n v="1"/>
    <n v="7400"/>
    <n v="7400"/>
    <n v="352.38095238095241"/>
    <n v="7047.6190476190477"/>
    <m/>
    <m/>
    <n v="0"/>
  </r>
  <r>
    <s v="ZV276"/>
    <s v="Hřeb femorální AFFIXUS krátký 125° 11 mm x 180 mm 814311180"/>
    <x v="2"/>
    <s v="Z 506_NAHRAD_KOV"/>
    <s v="Umělé tělní náhrady - kovové"/>
    <n v="12"/>
    <n v="5405"/>
    <n v="7776.02"/>
    <n v="29"/>
    <n v="216154.04"/>
    <n v="7453.587586206897"/>
    <n v="621.13229885057478"/>
    <n v="6832.4552873563225"/>
    <n v="12"/>
    <n v="7573.15"/>
    <n v="219621.34999999998"/>
  </r>
  <r>
    <s v="ZV277"/>
    <s v="Šroub tahový Affixus pr. 10,5 mm x 105 mm 814510105"/>
    <x v="2"/>
    <s v="Z 506_NAHRAD_KOV"/>
    <s v="Umělé tělní náhrady - kovové"/>
    <n v="12"/>
    <n v="1564"/>
    <n v="2700.01"/>
    <n v="24"/>
    <n v="61264.020000000004"/>
    <n v="2552.6675"/>
    <n v="212.72229166666668"/>
    <n v="2339.9452083333335"/>
    <n v="12"/>
    <n v="2629.57"/>
    <n v="63109.680000000008"/>
  </r>
  <r>
    <s v="ZV278"/>
    <s v="Šroub kortikální distální Affixus pr. 5 x 34 mm 814550034"/>
    <x v="2"/>
    <s v="Z 506_NAHRAD_KOV"/>
    <s v="Umělé tělní náhrady - kovové"/>
    <n v="12"/>
    <n v="977.5"/>
    <n v="1317.61"/>
    <n v="28"/>
    <n v="35041.399999999994"/>
    <n v="1251.4785714285713"/>
    <n v="104.28988095238094"/>
    <n v="1147.1886904761905"/>
    <n v="12"/>
    <n v="1283.23"/>
    <n v="35930.44"/>
  </r>
  <r>
    <s v="ZV279"/>
    <s v="Hřeb femorální krátký AFFIXUS 130° 13 mm x 180 mm 814513180"/>
    <x v="2"/>
    <s v="Z 506_NAHRAD_KOV"/>
    <s v="Umělé tělní náhrady - kovové"/>
    <n v="12"/>
    <n v="5405"/>
    <n v="7776"/>
    <n v="13"/>
    <n v="96989"/>
    <n v="7460.6923076923076"/>
    <n v="621.72435897435901"/>
    <n v="6838.9679487179483"/>
    <n v="12"/>
    <n v="7573.15"/>
    <n v="98450.95"/>
  </r>
  <r>
    <s v="ZV280"/>
    <s v="Šroub kortikální distální pr. 5 mm x 32 mm 814550032"/>
    <x v="2"/>
    <s v="Z 506_NAHRAD_KOV"/>
    <s v="Umělé tělní náhrady - kovové"/>
    <n v="12"/>
    <n v="1219.99"/>
    <n v="1317.62"/>
    <n v="16"/>
    <n v="20203.23"/>
    <n v="1262.701875"/>
    <n v="105.22515625"/>
    <n v="1157.4767187499999"/>
    <n v="12"/>
    <n v="1283.23"/>
    <n v="20531.68"/>
  </r>
  <r>
    <s v="ZV281"/>
    <s v="Šroub tahový AFFIXUS pr. 10,5 mm x 100 mm 814510100"/>
    <x v="2"/>
    <s v="Z 506_NAHRAD_KOV"/>
    <s v="Umělé tělní náhrady - kovové"/>
    <n v="12"/>
    <n v="1564"/>
    <n v="2700.01"/>
    <n v="24"/>
    <n v="59528"/>
    <n v="2480.3333333333335"/>
    <n v="206.69444444444446"/>
    <n v="2273.6388888888891"/>
    <n v="12"/>
    <n v="2629.57"/>
    <n v="63109.680000000008"/>
  </r>
  <r>
    <s v="ZV282"/>
    <s v="Šroub MAGNEZIX CS kompresní kanylovaný pro osteosyntézu vstřebatelný 3,2 x 34 mm 1032.034"/>
    <x v="2"/>
    <s v="Z 506_NAHRAD_KOV"/>
    <s v="Umělé tělní náhrady - kovové"/>
    <n v="0"/>
    <n v="6490"/>
    <n v="6490.01"/>
    <n v="7"/>
    <n v="45430"/>
    <n v="6490"/>
    <m/>
    <m/>
    <m/>
    <m/>
    <n v="0"/>
  </r>
  <r>
    <s v="ZV287"/>
    <s v="Set gastrostomický s dilatátorem 18F (pro použití s MIC G-Tube a MIC-KEY 14 Fr) 98431"/>
    <x v="0"/>
    <s v="Z 503_OSTAT"/>
    <s v="Ostatní - všeobecný materiál"/>
    <n v="21"/>
    <n v="9147.6"/>
    <n v="9147.6"/>
    <n v="3"/>
    <n v="27442.800000000003"/>
    <n v="9147.6"/>
    <n v="435.6"/>
    <n v="8712"/>
    <m/>
    <m/>
    <n v="0"/>
  </r>
  <r>
    <s v="ZV288"/>
    <s v="Katetr endotracheální SURFCATH  pro aplikaci surfaktantu metodou LISA, prům 6Fr, délka 20 cm, objem 0,2 ml, sterilní, bal. á 10 ks 5590.106"/>
    <x v="0"/>
    <s v="Z 503_OSTAT"/>
    <s v="Kanyly mimo chirurgické nástroje"/>
    <n v="21"/>
    <n v="641.29999999999995"/>
    <n v="641.29999999999995"/>
    <n v="20"/>
    <n v="12826"/>
    <n v="641.29999999999995"/>
    <n v="30.538095238095234"/>
    <n v="610.7619047619047"/>
    <m/>
    <m/>
    <n v="0"/>
  </r>
  <r>
    <s v="ZV289"/>
    <s v="Katetr PH metrický impedanční VERSAFLEX LPR ZNID19+8R, jednorázový, bal. á 10 ks FGS-9000-18"/>
    <x v="6"/>
    <s v="Z 513_KATETR"/>
    <s v="Katetry"/>
    <n v="21"/>
    <n v="3611.85"/>
    <n v="3611.85"/>
    <n v="10"/>
    <n v="36118.5"/>
    <n v="3611.85"/>
    <n v="171.99285714285713"/>
    <n v="3439.8571428571427"/>
    <n v="12"/>
    <n v="3343.2"/>
    <n v="33432"/>
  </r>
  <r>
    <s v="ZV290"/>
    <s v="Katetr PH metrický impedanční VERSAFLEX LPR ZNID22+8R, jednorázový, bal. á 10 ks FGS-9000-19"/>
    <x v="6"/>
    <s v="Z 513_KATETR"/>
    <s v="Katetry"/>
    <n v="21"/>
    <n v="3611.85"/>
    <n v="3611.85"/>
    <n v="10"/>
    <n v="36118.5"/>
    <n v="3611.85"/>
    <n v="171.99285714285713"/>
    <n v="3439.8571428571427"/>
    <m/>
    <m/>
    <n v="0"/>
  </r>
  <r>
    <s v="ZV291"/>
    <s v="Set rouškovací na malé zákroky sterilní infuzní univerzální  MediSet (Basis-Set), bal. á 66 setů (4809411) 480018"/>
    <x v="24"/>
    <s v="Z 528 SETY"/>
    <s v="Sety"/>
    <n v="12"/>
    <n v="18.760000000000002"/>
    <n v="21.78"/>
    <n v="7326"/>
    <n v="159124.68000000002"/>
    <n v="21.720540540540544"/>
    <n v="1.8100450450450454"/>
    <n v="19.9104954954955"/>
    <n v="12"/>
    <n v="20.16"/>
    <n v="147692.16"/>
  </r>
  <r>
    <s v="ZV295"/>
    <s v="Špička pipetovací universální bez filtru, 200 μl, žlutá, délka 50 mm, nesterilní, bal. á 1000 ks HQ-T0200-D-ST "/>
    <x v="35"/>
    <s v="Z 505_SKLO_LAB MAT"/>
    <s v="Laboratorní materiál"/>
    <n v="21"/>
    <n v="0.19"/>
    <n v="0.19"/>
    <n v="45000"/>
    <n v="8712"/>
    <n v="0.19359999999999999"/>
    <n v="9.219047619047618E-3"/>
    <n v="0.18438095238095237"/>
    <n v="21"/>
    <n v="0.19359999999999999"/>
    <n v="8712"/>
  </r>
  <r>
    <s v="ZV296"/>
    <s v="Špička pipetovací universální bez filtru, 10 μl, čirá, délka 32 mm, nesterilní, bal. á 1000 ks ML-800101 (HQ-T0010-D-ST)"/>
    <x v="35"/>
    <s v="Z 505_SKLO_LAB MAT"/>
    <s v="Laboratorní materiál"/>
    <n v="21"/>
    <n v="0.19"/>
    <n v="0.19"/>
    <n v="62000"/>
    <n v="11778.14"/>
    <n v="0.18997"/>
    <n v="9.0461904761904768E-3"/>
    <n v="0.18092380952380951"/>
    <n v="21"/>
    <n v="0.18997"/>
    <n v="11778.14"/>
  </r>
  <r>
    <s v="ZV297"/>
    <s v="Špička pipetovací universální bez filtru, 1000 μl, modrá, délka 72 mm, nesterilní, bal. á 500 ks HQ-T1000-D-ST"/>
    <x v="35"/>
    <s v="Z 505_SKLO_LAB MAT"/>
    <s v="Laboratorní materiál"/>
    <n v="21"/>
    <n v="0.22"/>
    <n v="0.44"/>
    <n v="13500"/>
    <n v="3702.6"/>
    <n v="0.27426666666666666"/>
    <n v="1.306031746031746E-2"/>
    <n v="0.26120634920634922"/>
    <n v="21"/>
    <n v="0.43560000000000004"/>
    <n v="5880.6"/>
  </r>
  <r>
    <s v="ZV330"/>
    <s v="Sonda žaludeční CH8 800 mm modrá bal. á 35 ks ZARYS-ZZ-80/CH08"/>
    <x v="0"/>
    <s v="Z 503_OSTAT"/>
    <s v="Ostatní - všeobecný materiál"/>
    <n v="21"/>
    <n v="3.39"/>
    <n v="3.39"/>
    <n v="70"/>
    <n v="237.16"/>
    <n v="3.3879999999999999"/>
    <n v="0.16133333333333333"/>
    <n v="3.2266666666666666"/>
    <m/>
    <m/>
    <n v="0"/>
  </r>
  <r>
    <s v="ZV331"/>
    <s v="Implantát na léčbu prolapsu pánevního DynaMesh PRP visible, PVDF, 17 x 15 cm PV781715F1"/>
    <x v="1"/>
    <s v="Z 515_NAHRAD_OST"/>
    <s v="Umělé tělní náhrady - ostatní"/>
    <n v="12"/>
    <n v="21850"/>
    <n v="21850"/>
    <n v="13"/>
    <n v="284050"/>
    <n v="21850"/>
    <n v="1820.8333333333333"/>
    <n v="20029.166666666668"/>
    <m/>
    <m/>
    <n v="0"/>
  </r>
  <r>
    <s v="ZV334"/>
    <s v="Protéza cévní Intergard Silver bifurkační 16 x 8 mm x 50 cm nevyztužená pletená se stříbrem IGK1608S"/>
    <x v="1"/>
    <s v="Z 515_NAHRAD_OST"/>
    <s v="Umělé tělní náhrady - ostatní"/>
    <n v="12"/>
    <n v="16200.68"/>
    <n v="16200.68"/>
    <n v="2"/>
    <n v="32401.360000000001"/>
    <n v="16200.68"/>
    <n v="1350.0566666666666"/>
    <n v="14850.623333333333"/>
    <m/>
    <m/>
    <n v="0"/>
  </r>
  <r>
    <s v="ZV335"/>
    <s v="Protéza cévní Intergard Synergy 8 mm x 40 cm nevyztužená pletená se stříbrem a triclosanem IGK0008-40SG"/>
    <x v="1"/>
    <s v="Z 515_NAHRAD_OST"/>
    <s v="Umělé tělní náhrady - ostatní"/>
    <n v="12"/>
    <n v="13255.12"/>
    <n v="13255.12"/>
    <n v="8"/>
    <n v="106040.96000000001"/>
    <n v="13255.12"/>
    <n v="1104.5933333333335"/>
    <n v="12150.526666666667"/>
    <m/>
    <m/>
    <n v="0"/>
  </r>
  <r>
    <s v="ZV336"/>
    <s v="Protéza cévní Intergard Synergy bifurkační 16 x 8 mm x 50 cm nevyztužená pletená se stříbrem a triclosanem IGK1608SG"/>
    <x v="1"/>
    <s v="Z 515_NAHRAD_OST"/>
    <s v="Umělé tělní náhrady - ostatní"/>
    <n v="12"/>
    <n v="17263.099999999999"/>
    <n v="17263.099999999999"/>
    <n v="13"/>
    <n v="224420.3"/>
    <n v="17263.099999999999"/>
    <n v="1438.5916666666665"/>
    <n v="15824.508333333331"/>
    <m/>
    <m/>
    <n v="0"/>
  </r>
  <r>
    <s v="ZV337"/>
    <s v="Protéza cévní Intergard Synergy bifurkační 18 x 9 mm x 50 cm nevyztužená pletená se stříbrem a triclosanem IGK1809SG"/>
    <x v="1"/>
    <s v="Z 515_NAHRAD_OST"/>
    <s v="Umělé tělní náhrady - ostatní"/>
    <n v="12"/>
    <n v="17263.099999999999"/>
    <n v="17263.099999999999"/>
    <n v="7"/>
    <n v="120841.7"/>
    <n v="17263.099999999999"/>
    <n v="1438.5916666666665"/>
    <n v="15824.508333333331"/>
    <m/>
    <m/>
    <n v="0"/>
  </r>
  <r>
    <s v="ZV338"/>
    <s v="Šroub CCS 2,2 mm délka 16 mm A-5780.16"/>
    <x v="2"/>
    <s v="Z 506_NAHRAD_KOV"/>
    <s v="Umělé tělní náhrady - kovové"/>
    <n v="12"/>
    <n v="3369.5"/>
    <n v="3369.5"/>
    <n v="1"/>
    <n v="3369.5"/>
    <n v="3369.5"/>
    <n v="280.79166666666669"/>
    <n v="3088.7083333333335"/>
    <m/>
    <m/>
    <n v="0"/>
  </r>
  <r>
    <s v="ZV339"/>
    <s v="Fólie incizní elastoFILM - sterilní vel. 45 cm x 55 cm, ( adhezivní pole - 45 cm x 49 cm ) bal. á 20 ks ZARYS-808065"/>
    <x v="29"/>
    <s v="Z 502_OBVAZ"/>
    <s v="Obvazový materiál"/>
    <n v="21"/>
    <n v="49.13"/>
    <n v="49.13"/>
    <n v="2000"/>
    <n v="98252"/>
    <n v="49.125999999999998"/>
    <n v="2.3393333333333333"/>
    <n v="46.786666666666662"/>
    <n v="12"/>
    <n v="45.472000000000001"/>
    <n v="90944"/>
  </r>
  <r>
    <s v="ZV340"/>
    <s v="Fólie incizní elastoFILM - sterilní vel. 15 cm x 28 cm, ( adhezivní pole - 15 cm x 22 cm ) bal. á 40 ks ZARYS-808062"/>
    <x v="29"/>
    <s v="Z 502_OBVAZ"/>
    <s v="Obvazový materiál"/>
    <n v="21"/>
    <n v="13.19"/>
    <n v="13.19"/>
    <n v="470"/>
    <n v="6198.83"/>
    <n v="13.189"/>
    <n v="0.62804761904761908"/>
    <n v="12.560952380952381"/>
    <m/>
    <m/>
    <n v="0"/>
  </r>
  <r>
    <s v="ZV342"/>
    <s v="Set aplikační CADD SOLIS VIP Luer-Lock s hrotem, vzduchovým filtrem 1,2 um jednocestným ventilem, objem předplnění 14 ml 290 cm bal. á 15 ks 21-7343-24"/>
    <x v="24"/>
    <s v="Z 528 SETY"/>
    <s v="Sety"/>
    <n v="12"/>
    <n v="250.7"/>
    <n v="250.7"/>
    <n v="510"/>
    <n v="127857"/>
    <n v="250.7"/>
    <n v="20.891666666666666"/>
    <n v="229.80833333333334"/>
    <m/>
    <m/>
    <n v="0"/>
  </r>
  <r>
    <s v="ZV343"/>
    <s v="Set aplikační spirálový CADD SOLIS VIP Luer-Lock s hrotem, vzduchovým filtrem 1,2 um jednocestným ventilem, 239 cm, objem předplnění 7 ml, bal. á 15 ks 21-7363-24"/>
    <x v="24"/>
    <s v="Z 528 SETY"/>
    <s v="Sety"/>
    <n v="12"/>
    <n v="250.7"/>
    <n v="250.7"/>
    <n v="120"/>
    <n v="30084"/>
    <n v="250.7"/>
    <n v="20.891666666666666"/>
    <n v="229.80833333333334"/>
    <m/>
    <m/>
    <n v="0"/>
  </r>
  <r>
    <s v="ZV347"/>
    <s v="Set lipoaspirační odsávací, sterilní, jednorázový, bal. á 30 ks PAL-1200"/>
    <x v="0"/>
    <s v="Z 503_OSTAT"/>
    <s v="Ostatní - všeobecný materiál"/>
    <n v="21"/>
    <n v="538.80999999999995"/>
    <n v="538.80999999999995"/>
    <n v="30"/>
    <n v="16164.39"/>
    <n v="538.81299999999999"/>
    <n v="25.657761904761905"/>
    <n v="513.15523809523813"/>
    <m/>
    <m/>
    <n v="0"/>
  </r>
  <r>
    <s v="ZV348"/>
    <s v="Set irigační pro pumpu infiltrační HK Klein, Single Spike, jednorázový, bal. á 20 ks ITS-20"/>
    <x v="0"/>
    <s v="Z 503_OSTAT"/>
    <s v="Ostatní - všeobecný materiál"/>
    <n v="21"/>
    <n v="598.83000000000004"/>
    <n v="598.83000000000004"/>
    <n v="140"/>
    <n v="83836.06"/>
    <n v="598.82899999999995"/>
    <n v="28.515666666666664"/>
    <n v="570.31333333333328"/>
    <m/>
    <m/>
    <n v="0"/>
  </r>
  <r>
    <s v="ZV352"/>
    <s v="Špička pipetovací bez filtru univerzální Servicebio, 10µl, PP, délka 44,7 mm, čirá, nesterilní, bal. á 1000 ks TP-10-P"/>
    <x v="35"/>
    <s v="Z 505_SKLO_LAB MAT"/>
    <s v="Laboratorní materiál"/>
    <n v="21"/>
    <n v="0.21"/>
    <n v="0.21"/>
    <n v="5000"/>
    <n v="1058.75"/>
    <n v="0.21174999999999999"/>
    <n v="1.0083333333333333E-2"/>
    <n v="0.20166666666666666"/>
    <m/>
    <m/>
    <n v="0"/>
  </r>
  <r>
    <s v="ZV353"/>
    <s v="Špička pipetovací s filtrem Servicebio, 10µl, PP, délka 31,8 mm, čirá, sterilní, bal. 10 x 96 ks bal. á 960 ks TP-10-C-F"/>
    <x v="35"/>
    <s v="Z 505_SKLO_LAB MAT"/>
    <s v="Laboratorní materiál"/>
    <n v="21"/>
    <n v="1.26"/>
    <n v="1.26"/>
    <n v="13440"/>
    <n v="16940"/>
    <n v="1.2604166666666667"/>
    <n v="6.0019841269841272E-2"/>
    <n v="1.2003968253968256"/>
    <m/>
    <m/>
    <n v="0"/>
  </r>
  <r>
    <s v="ZV354"/>
    <s v="Šroub MAGNEZIX CS kompresní kanylovaný pro osteosyntézu vstřebatelný 3,2 x 30 mm 1032.030"/>
    <x v="2"/>
    <s v="Z 506_NAHRAD_KOV"/>
    <s v="Umělé tělní náhrady - kovové"/>
    <n v="0"/>
    <n v="6490"/>
    <n v="6490"/>
    <n v="2"/>
    <n v="12980"/>
    <n v="6490"/>
    <m/>
    <m/>
    <m/>
    <m/>
    <n v="0"/>
  </r>
  <r>
    <s v="ZV356"/>
    <s v="Implantát spinální LEANDER náhrada obratlová koncovka C  krční přední přístup 12 x 14 mm  x 2,5° titan 1300021225-S "/>
    <x v="2"/>
    <s v="Z 506_NAHRAD_KOV"/>
    <s v="Umělé tělní náhrady - kovové"/>
    <n v="12"/>
    <n v="5874"/>
    <n v="5874.2"/>
    <n v="2"/>
    <n v="11748.2"/>
    <n v="5874.1"/>
    <n v="489.50833333333338"/>
    <n v="5384.5916666666672"/>
    <m/>
    <m/>
    <n v="0"/>
  </r>
  <r>
    <s v="ZV360"/>
    <s v="Drát vodící NanoFx PleuriStik FURS-2101, bal. á 5 ks FURS- 2101"/>
    <x v="0"/>
    <s v="Z 503_OSTAT"/>
    <s v="Ostatní - všeobecný materiál"/>
    <n v="21"/>
    <n v="4174.5"/>
    <n v="4174.5"/>
    <n v="5"/>
    <n v="20872.5"/>
    <n v="4174.5"/>
    <n v="198.78571428571428"/>
    <n v="3975.7142857142858"/>
    <m/>
    <m/>
    <n v="0"/>
  </r>
  <r>
    <s v="ZV361"/>
    <s v="Sáček laparoskopický 720 ml bal. á 5 ks EJ024SU"/>
    <x v="41"/>
    <s v="Z 512_ROBOT"/>
    <s v="Robotické centrum"/>
    <n v="21"/>
    <n v="2545.27"/>
    <n v="2545.27"/>
    <n v="35"/>
    <n v="89084.41"/>
    <n v="2545.2688571428571"/>
    <n v="121.20327891156462"/>
    <n v="2424.0655782312924"/>
    <m/>
    <m/>
    <n v="0"/>
  </r>
  <r>
    <s v="ZV362"/>
    <s v="Krytí hemostatické Surgispon anal tampon 80 x 30 mm bal. á 6 ks SSP-8030"/>
    <x v="29"/>
    <s v="Z 502_OBVAZ"/>
    <s v="Hemostatikum"/>
    <n v="12"/>
    <n v="134.16999999999999"/>
    <n v="134.16999999999999"/>
    <n v="126"/>
    <n v="16905"/>
    <n v="134.16666666666666"/>
    <n v="11.180555555555555"/>
    <n v="122.9861111111111"/>
    <n v="12"/>
    <n v="130.66666666666666"/>
    <n v="16464"/>
  </r>
  <r>
    <s v="ZV363"/>
    <s v="Hřeb femorální krátký 130° 11 mm x 180 mm 814511180"/>
    <x v="2"/>
    <s v="Z 506_NAHRAD_KOV"/>
    <s v="Umělé tělní náhrady - kovové"/>
    <n v="12"/>
    <n v="5405"/>
    <n v="7776.01"/>
    <n v="25"/>
    <n v="181084.99000000002"/>
    <n v="7243.3996000000006"/>
    <n v="603.61663333333343"/>
    <n v="6639.7829666666676"/>
    <n v="12"/>
    <n v="7573.15"/>
    <n v="189328.75"/>
  </r>
  <r>
    <s v="ZV364"/>
    <s v="Šroub kortikální distální pr.5 mm x 36 mm 814550036"/>
    <x v="2"/>
    <s v="Z 506_NAHRAD_KOV"/>
    <s v="Umělé tělní náhrady - kovové"/>
    <n v="12"/>
    <n v="977.5"/>
    <n v="1317.61"/>
    <n v="36"/>
    <n v="45191.819999999985"/>
    <n v="1255.3283333333329"/>
    <n v="104.61069444444441"/>
    <n v="1150.7176388888886"/>
    <n v="12"/>
    <n v="1283.23"/>
    <n v="46196.28"/>
  </r>
  <r>
    <s v="ZV365"/>
    <s v="Tlouček třecí glazovaný, porcelánový  prům. 36 mm, délka 150 mm JIZE213B/3"/>
    <x v="35"/>
    <s v="Z 505_SKLO_LAB MAT"/>
    <s v="Laboratorní materiál"/>
    <n v="21"/>
    <n v="154.88"/>
    <n v="154.88"/>
    <n v="1"/>
    <n v="154.88"/>
    <n v="154.88"/>
    <n v="7.3752380952380951"/>
    <n v="147.50476190476189"/>
    <m/>
    <m/>
    <n v="0"/>
  </r>
  <r>
    <s v="ZV369"/>
    <s v="Lžička laboratorní nerezová, 1 otevřený konec, délka 200 mm, rozměry misky lžíce 30×16 mm 231-1231"/>
    <x v="35"/>
    <s v="Z 505_SKLO_LAB MAT"/>
    <s v="Laboratorní materiál"/>
    <n v="21"/>
    <n v="123.42"/>
    <n v="127.17"/>
    <n v="8"/>
    <n v="994.86"/>
    <n v="124.3575"/>
    <n v="5.921785714285714"/>
    <n v="118.43571428571428"/>
    <m/>
    <m/>
    <n v="0"/>
  </r>
  <r>
    <s v="ZV370"/>
    <s v="Miska třecí melaminová s výlevkou, hladká bílá, objem 300 ml, průměr 75 mm, výška 125 mm 410-0083"/>
    <x v="35"/>
    <s v="Z 505_SKLO_LAB MAT"/>
    <s v="Laboratorní materiál"/>
    <n v="21"/>
    <n v="532.4"/>
    <n v="532.4"/>
    <n v="2"/>
    <n v="1064.8"/>
    <n v="532.4"/>
    <n v="25.352380952380951"/>
    <n v="507.04761904761904"/>
    <m/>
    <m/>
    <n v="0"/>
  </r>
  <r>
    <s v="ZV371"/>
    <s v="Tlouček třecí melamin - formaldehydový, bílý, průměr 30 mm, délka 125 mm 216-1477"/>
    <x v="35"/>
    <s v="Z 505_SKLO_LAB MAT"/>
    <s v="Laboratorní materiál"/>
    <n v="21"/>
    <n v="617.1"/>
    <n v="617.1"/>
    <n v="2"/>
    <n v="1234.2"/>
    <n v="617.1"/>
    <n v="29.385714285714286"/>
    <n v="587.71428571428578"/>
    <m/>
    <m/>
    <n v="0"/>
  </r>
  <r>
    <s v="ZV377"/>
    <s v="Šroub tahový AFFIXUS pr. 10,5 mm x 95 mm 814510095"/>
    <x v="2"/>
    <s v="Z 506_NAHRAD_KOV"/>
    <s v="Umělé tělní náhrady - kovové"/>
    <n v="12"/>
    <n v="2499.9899999999998"/>
    <n v="2700.01"/>
    <n v="16"/>
    <n v="42200.020000000004"/>
    <n v="2637.5012500000003"/>
    <n v="219.79177083333335"/>
    <n v="2417.7094791666668"/>
    <n v="12"/>
    <n v="2629.57"/>
    <n v="42073.120000000003"/>
  </r>
  <r>
    <s v="ZV378"/>
    <s v="Elektroda neutrální ke koagulaci polyhesive II rem ret el w/cord s kabelem 2,7 m bal. á 50 ks E7507"/>
    <x v="0"/>
    <s v="Z 503_OSTAT"/>
    <s v="Elektrody"/>
    <n v="12"/>
    <n v="200.86"/>
    <n v="200.86"/>
    <n v="1550"/>
    <n v="311333"/>
    <n v="200.86"/>
    <n v="16.738333333333333"/>
    <n v="184.12166666666667"/>
    <n v="12"/>
    <n v="185.92"/>
    <n v="288176"/>
  </r>
  <r>
    <s v="ZV381"/>
    <s v="Tampon sterilní stáčený okrouhlý 30 x 30 cm /5 ks TUPFER lux tampón z gázy, 17N, 4W, 30cm bez RTG OP-OPA-00074 - nahrazuje ZD640"/>
    <x v="29"/>
    <s v="Z 502_OBVAZ"/>
    <s v="Obvazový materiál"/>
    <n v="21"/>
    <n v="3.12"/>
    <n v="3.12"/>
    <n v="11750"/>
    <n v="36681.15"/>
    <n v="3.1217999999999999"/>
    <n v="0.14865714285714285"/>
    <n v="2.9731428571428569"/>
    <m/>
    <m/>
    <n v="0"/>
  </r>
  <r>
    <s v="ZV382"/>
    <s v="Tampon sterilní stáčený okrouhlý 30 x 30 cm /10 ks TUPFER lux tampón z gázy, 17N, 4W, 30cm bez RTG OP-OPA-00167"/>
    <x v="29"/>
    <s v="Z 502_OBVAZ"/>
    <s v="Obvazový materiál"/>
    <n v="21"/>
    <n v="2.23"/>
    <n v="2.23"/>
    <n v="8690"/>
    <n v="19347.420000000002"/>
    <n v="2.2264004602991947"/>
    <n v="0.10601906953805688"/>
    <n v="2.1203813907611377"/>
    <m/>
    <m/>
    <n v="0"/>
  </r>
  <r>
    <s v="ZV383"/>
    <s v="Implantát testikulární POLYsmooth s vodičem jehly, plněno soft silikon. gelem, 3,2 x 4,2 mm, objem 21 ml, sterilní 10100-021"/>
    <x v="1"/>
    <s v="Z 515_NAHRAD_OST"/>
    <s v="Umělé tělní náhrady - ostatní"/>
    <n v="12"/>
    <n v="7400"/>
    <n v="7400"/>
    <n v="4"/>
    <n v="29600"/>
    <n v="7400"/>
    <n v="616.66666666666663"/>
    <n v="6783.333333333333"/>
    <n v="12"/>
    <n v="7206.96"/>
    <n v="28827.84"/>
  </r>
  <r>
    <s v="ZV384"/>
    <s v="Implantát testikulární POLYsmooth s vodičem jehly, plněno soft silikon. gelem, 3,3 x 4,8 mm, objem 27 ml, sterilní 10100-027"/>
    <x v="1"/>
    <s v="Z 515_NAHRAD_OST"/>
    <s v="Umělé tělní náhrady - ostatní"/>
    <n v="21"/>
    <n v="7400"/>
    <n v="7400"/>
    <n v="3"/>
    <n v="22200"/>
    <n v="7400"/>
    <n v="352.38095238095241"/>
    <n v="7047.6190476190477"/>
    <m/>
    <m/>
    <n v="0"/>
  </r>
  <r>
    <s v="ZV385"/>
    <s v="Implantát testikulární POLYsmooth s vystužením, plněno silikon. elastomerem, 3,2 x 4,2 cm, objem 21 ml, sterilní 10101-021"/>
    <x v="1"/>
    <s v="Z 515_NAHRAD_OST"/>
    <s v="Umělé tělní náhrady - ostatní"/>
    <n v="21"/>
    <n v="7400"/>
    <n v="7400"/>
    <n v="2"/>
    <n v="14800"/>
    <n v="7400"/>
    <n v="352.38095238095241"/>
    <n v="7047.6190476190477"/>
    <m/>
    <m/>
    <n v="0"/>
  </r>
  <r>
    <s v="ZV386"/>
    <s v="Jehla injekční STERIFIX s pevným filtrem, tenkostěnná kov. G 19/1, 1x25  mm, partikul. filtr 5 µm, násuvný konec bal. á 50 ks 4550404"/>
    <x v="30"/>
    <s v="Z 530 JEHLY"/>
    <s v="Jehly"/>
    <n v="12"/>
    <n v="25.13"/>
    <n v="25.13"/>
    <n v="350"/>
    <n v="8796.1"/>
    <n v="25.131714285714288"/>
    <n v="2.0943095238095242"/>
    <n v="23.037404761904764"/>
    <m/>
    <m/>
    <n v="0"/>
  </r>
  <r>
    <s v="ZV387"/>
    <s v="Kit preparační 10, BenchMark, k automatům Ventana, bal. á 250 ks testů  05276381001"/>
    <x v="35"/>
    <s v="Z 505_SKLO_LAB MAT"/>
    <s v="Laboratorní sklo"/>
    <n v="21"/>
    <n v="786.5"/>
    <n v="865.15"/>
    <n v="3"/>
    <n v="2438.15"/>
    <n v="812.7166666666667"/>
    <n v="38.700793650793649"/>
    <n v="774.01587301587301"/>
    <m/>
    <m/>
    <n v="0"/>
  </r>
  <r>
    <s v="ZV389"/>
    <s v="Nástroj robotický zásobník do stapleru SureForm 45 mm bílý (2,5 mm 6 řad), k daVinci Xi, kolorektální program,  jednorázový, bal. á 12 ks 48345W"/>
    <x v="41"/>
    <s v="Z 512_ROBOT"/>
    <s v="Robotické centrum"/>
    <n v="21"/>
    <n v="4914.62"/>
    <n v="4966.04"/>
    <n v="24"/>
    <n v="118567.91"/>
    <n v="4940.3295833333332"/>
    <n v="235.25378968253966"/>
    <n v="4705.0757936507935"/>
    <m/>
    <m/>
    <n v="0"/>
  </r>
  <r>
    <s v="ZV391"/>
    <s v="Nástroj robotický zásobník do stapleru SureForm 60 mm zelený (4,3 mm 6 řad), k daVinci Xi,  kolorektální program, bal. á 12 ks 48360G"/>
    <x v="41"/>
    <s v="Z 512_ROBOT"/>
    <s v="Robotické centrum"/>
    <n v="12"/>
    <n v="5163.17"/>
    <n v="5462.65"/>
    <n v="72"/>
    <n v="381571.05"/>
    <n v="5299.5979166666666"/>
    <n v="441.63315972222222"/>
    <n v="4857.9647569444442"/>
    <n v="12"/>
    <n v="5042.9866666666667"/>
    <n v="363095.03999999998"/>
  </r>
  <r>
    <s v="ZV392"/>
    <s v="Adaptér ENFit Freka Universal,Luer Lock vstup do sondy/PEGu a vstup pro kónickou stříkačku, nesterilní, bal. á 15 ks 7755695"/>
    <x v="0"/>
    <s v="Z 503_OSTAT"/>
    <s v="Ostatní - všeobecný materiál"/>
    <n v="21"/>
    <n v="25.92"/>
    <n v="25.92"/>
    <n v="90"/>
    <n v="2333.2200000000003"/>
    <n v="25.924666666666671"/>
    <n v="1.2345079365079368"/>
    <n v="24.690158730158736"/>
    <m/>
    <m/>
    <n v="0"/>
  </r>
  <r>
    <s v="ZV393"/>
    <s v="Adaptér ENFit EasyBag pro bolusové podání enterální výživy, baleno jednotlivě, sterilní, bal. á 15 ks 7755694"/>
    <x v="0"/>
    <s v="Z 503_OSTAT"/>
    <s v="Ostatní - všeobecný materiál"/>
    <n v="21"/>
    <n v="34.51"/>
    <n v="34.51"/>
    <n v="90"/>
    <n v="3105.84"/>
    <n v="34.509333333333338"/>
    <n v="1.6433015873015875"/>
    <n v="32.866031746031751"/>
    <m/>
    <m/>
    <n v="0"/>
  </r>
  <r>
    <s v="ZV397"/>
    <s v="Byreta automatická dle Pelleta typ IV 10/0,05 ml A, skleněná, s teflonovým ventilem a přepouštěcím kohoutem s PTFE kladívkem L194884"/>
    <x v="35"/>
    <s v="Z 505_SKLO_LAB MAT"/>
    <s v="Laboratorní sklo"/>
    <n v="21"/>
    <n v="1951.73"/>
    <n v="1951.73"/>
    <n v="2"/>
    <n v="3903.46"/>
    <n v="1951.73"/>
    <n v="92.939523809523806"/>
    <n v="1858.7904761904763"/>
    <m/>
    <m/>
    <n v="0"/>
  </r>
  <r>
    <s v="ZV398"/>
    <s v="Byreta automatická dle Pelleta typ IV 50/0,1 ml A, skleněná, s teflonovým ventilem a přepouštěcím kohoutem s PTFE kladívkem L194888"/>
    <x v="35"/>
    <s v="Z 505_SKLO_LAB MAT"/>
    <s v="Laboratorní sklo"/>
    <n v="21"/>
    <n v="2133.23"/>
    <n v="2133.23"/>
    <n v="2"/>
    <n v="4266.46"/>
    <n v="2133.23"/>
    <n v="101.58238095238096"/>
    <n v="2031.6476190476192"/>
    <m/>
    <m/>
    <n v="0"/>
  </r>
  <r>
    <s v="ZV399"/>
    <s v="Šroub samořezný kortikální Stardrive malý fragment, ocel 3,5 mm x 22 mm 02.200.022"/>
    <x v="2"/>
    <s v="Z 506_NAHRAD_KOV"/>
    <s v="Umělé tělní náhrady - kovové"/>
    <n v="12"/>
    <n v="292.10000000000002"/>
    <n v="292.10000000000002"/>
    <n v="1"/>
    <n v="292.10000000000002"/>
    <n v="292.10000000000002"/>
    <n v="24.341666666666669"/>
    <n v="267.75833333333333"/>
    <m/>
    <m/>
    <n v="0"/>
  </r>
  <r>
    <s v="ZV400"/>
    <s v="Šroub samořezný zajišťovací VA LCP Stardrive malý fragment, ocel 3,5 mm x 45 mm 212.119"/>
    <x v="2"/>
    <s v="Z 506_NAHRAD_KOV"/>
    <s v="Umělé tělní náhrady - kovové"/>
    <n v="12"/>
    <n v="1108.5999999999999"/>
    <n v="1108.5999999999999"/>
    <n v="3"/>
    <n v="3325.7999999999997"/>
    <n v="1108.5999999999999"/>
    <n v="92.383333333333326"/>
    <n v="1016.2166666666666"/>
    <m/>
    <m/>
    <n v="0"/>
  </r>
  <r>
    <s v="ZV402"/>
    <s v="Šroub samořezný zajišťovací VA LCP Stardrive malý fragment, ocel 3,5 mm x 20 mm 212.106"/>
    <x v="2"/>
    <s v="Z 506_NAHRAD_KOV"/>
    <s v="Umělé tělní náhrady - kovové"/>
    <n v="12"/>
    <n v="918.85"/>
    <n v="918.85"/>
    <n v="1"/>
    <n v="918.85"/>
    <n v="918.85"/>
    <n v="76.57083333333334"/>
    <n v="842.2791666666667"/>
    <m/>
    <m/>
    <n v="0"/>
  </r>
  <r>
    <s v="ZV404"/>
    <s v="Brýle nosní pro dospělé luer konektor 60 cmbílé MiniScreen, Samoa, Scala, Sonata NC-022"/>
    <x v="0"/>
    <s v="Z 503_OSTAT"/>
    <s v="Ostatní - všeobecný materiál"/>
    <n v="21"/>
    <n v="72.12"/>
    <n v="72.12"/>
    <n v="100"/>
    <n v="7211.86"/>
    <n v="72.118600000000001"/>
    <n v="3.4342190476190475"/>
    <n v="68.684380952380948"/>
    <m/>
    <m/>
    <n v="0"/>
  </r>
  <r>
    <s v="ZV407"/>
    <s v="Krytí hemostatické Traumacel PULVIS (harmonika)  2g, bal. á 5 ks (Traumastem 60265) 60181 - zasílány 3g za cenu 2g"/>
    <x v="29"/>
    <s v="Z 502_OBVAZ"/>
    <s v="Hemostatikum"/>
    <n v="12"/>
    <n v="0"/>
    <n v="897"/>
    <n v="125"/>
    <n v="112125"/>
    <n v="897"/>
    <n v="74.75"/>
    <n v="822.25"/>
    <n v="12"/>
    <n v="873.6"/>
    <n v="109200"/>
  </r>
  <r>
    <s v="ZV409"/>
    <s v="Systém pulzní výplachový PulsaClean Osartis, jednorázový LD1000"/>
    <x v="0"/>
    <s v="Z 503_OSTAT"/>
    <s v="Ostatní - všeobecný materiál"/>
    <n v="21"/>
    <n v="1052.7"/>
    <n v="1052.7"/>
    <n v="20"/>
    <n v="21054"/>
    <n v="1052.7"/>
    <n v="50.128571428571433"/>
    <n v="1002.5714285714287"/>
    <m/>
    <m/>
    <n v="0"/>
  </r>
  <r>
    <s v="ZV410"/>
    <s v="Sada pro odsávání a vyplachování s duální koncovkou, 5mm/33cm, bal. á 20 ks 899107"/>
    <x v="0"/>
    <s v="Z 503_OSTAT"/>
    <s v="Ostatní - všeobecný materiál"/>
    <n v="21"/>
    <n v="910.65"/>
    <n v="910.65"/>
    <n v="20"/>
    <n v="18212.919999999998"/>
    <n v="910.64599999999996"/>
    <n v="43.364095238095238"/>
    <n v="867.28190476190468"/>
    <m/>
    <m/>
    <n v="0"/>
  </r>
  <r>
    <s v="ZV412"/>
    <s v="Čepelka skalpelová č. 10 Prazisa plus bal. á 100 ks 11.000.00.610"/>
    <x v="0"/>
    <s v="Z 503_OSTAT"/>
    <s v="Ostatní - všeobecný materiál"/>
    <n v="21"/>
    <n v="2.42"/>
    <n v="2.42"/>
    <n v="3100"/>
    <n v="7502"/>
    <n v="2.42"/>
    <n v="0.11523809523809524"/>
    <n v="2.3047619047619046"/>
    <m/>
    <m/>
    <n v="0"/>
  </r>
  <r>
    <s v="ZV413"/>
    <s v="Čepelka skalpelová č. 15 Prazisa plus bal. á 100 ks 11.000.00.615"/>
    <x v="0"/>
    <s v="Z 503_OSTAT"/>
    <s v="Ostatní - všeobecný materiál"/>
    <n v="21"/>
    <n v="2.42"/>
    <n v="2.42"/>
    <n v="13600"/>
    <n v="32912"/>
    <n v="2.42"/>
    <n v="0.11523809523809524"/>
    <n v="2.3047619047619046"/>
    <m/>
    <m/>
    <n v="0"/>
  </r>
  <r>
    <s v="ZV414"/>
    <s v="Čepelka skalpelová č. 23 Prazisa plus bal. á 100 ks 11.000.00.623"/>
    <x v="0"/>
    <s v="Z 503_OSTAT"/>
    <s v="Ostatní - všeobecný materiál"/>
    <n v="12"/>
    <n v="2.42"/>
    <n v="2.42"/>
    <n v="4941"/>
    <n v="11957.22"/>
    <n v="2.42"/>
    <n v="0.20166666666666666"/>
    <n v="2.2183333333333333"/>
    <n v="12"/>
    <n v="2.2400000000000002"/>
    <n v="11067.84"/>
  </r>
  <r>
    <s v="ZV417"/>
    <s v="Souprava odběrová  jednorázová  Reveos LR Set (4 vaky) na plnou krev s deleukotizačním filtrem na erytrocyty, bal. á 16 souprav 4FG456S0Y"/>
    <x v="24"/>
    <s v="Z 528 SETY"/>
    <s v="Odběrové systémy transfúzní odd."/>
    <n v="0"/>
    <n v="21.48"/>
    <n v="532.12"/>
    <n v="17568"/>
    <n v="7326547.6600000001"/>
    <n v="417.03937044626593"/>
    <m/>
    <m/>
    <n v="0"/>
    <n v="440"/>
    <n v="7729920"/>
  </r>
  <r>
    <s v="ZV418"/>
    <s v="Souprava odběrová  jednorázová  Reveos NLR Set - !!!!zatím neobjednávat SZM1!!!!(4 vaky) na plnou krev bez deleukotizačního filtru na erytrocyty, bal. á 16 souprav (4NG456S0) 5NG456S0Y"/>
    <x v="24"/>
    <s v="Z 528 SETY"/>
    <s v="Odběrové systémy transfúzní odd."/>
    <n v="0"/>
    <n v="61.5"/>
    <n v="192.17"/>
    <n v="1376"/>
    <n v="210065.77"/>
    <n v="152.66407703488372"/>
    <m/>
    <m/>
    <m/>
    <m/>
    <n v="0"/>
  </r>
  <r>
    <s v="ZV419"/>
    <s v="Souprava pro poolování koncentrátů trombocytů Reveos Platelet Pooling Set, bal. á 18 souprav 41940"/>
    <x v="24"/>
    <s v="Z 528 SETY"/>
    <s v="Odběrové systémy transfúzní odd."/>
    <n v="0"/>
    <n v="34.97"/>
    <n v="421.04"/>
    <n v="846"/>
    <n v="191455.37"/>
    <n v="226.30658392434987"/>
    <m/>
    <m/>
    <m/>
    <m/>
    <n v="0"/>
  </r>
  <r>
    <s v="ZV420"/>
    <s v="Stříkačka injekční 3-dílná 3 ml, LL,  BD Plastipak L3 ST 3 L C CE MARK US, bal. á 200 ks 309658"/>
    <x v="0"/>
    <s v="Z 503_OSTAT"/>
    <s v="Stříkačky"/>
    <n v="21"/>
    <n v="2.29"/>
    <n v="2.29"/>
    <n v="6000"/>
    <n v="13721.399999999996"/>
    <n v="2.2868999999999993"/>
    <n v="0.10889999999999997"/>
    <n v="2.1779999999999995"/>
    <m/>
    <m/>
    <n v="0"/>
  </r>
  <r>
    <s v="ZV421"/>
    <s v="Stříkačka injekční 3-dílná  5 ml, LL, BD Plastipak L3 ST 5 L C CE MARK US, bal. á 125 ks 309649"/>
    <x v="0"/>
    <s v="Z 503_OSTAT"/>
    <s v="Stříkačky"/>
    <n v="21"/>
    <n v="3.21"/>
    <n v="3.21"/>
    <n v="11000"/>
    <n v="34870.69"/>
    <n v="3.1700627272727275"/>
    <n v="0.15095536796536799"/>
    <n v="3.0191073593073594"/>
    <m/>
    <m/>
    <n v="0"/>
  </r>
  <r>
    <s v="ZV422"/>
    <s v="Stříkačka injekční 3-dílná 10 ml, LL, BD Plastipak L3 ST 10 L C CE MARK US, bal. á 100 ks 300912"/>
    <x v="0"/>
    <s v="Z 503_OSTAT"/>
    <s v="Stříkačky"/>
    <n v="21"/>
    <n v="0"/>
    <n v="3.56"/>
    <n v="58890"/>
    <n v="209495.28999999998"/>
    <n v="3.5574000679232465"/>
    <n v="0.16940000323444032"/>
    <n v="3.3880000646888062"/>
    <m/>
    <m/>
    <n v="0"/>
  </r>
  <r>
    <s v="ZV423"/>
    <s v="Stříkačka injekční 3-dílná 30 ml, LL, BD Plastipak L3 ST 30 L C EU, bal. á 60 ks 301229"/>
    <x v="0"/>
    <s v="Z 503_OSTAT"/>
    <s v="Stříkačky"/>
    <n v="21"/>
    <n v="9.32"/>
    <n v="9.32"/>
    <n v="7800"/>
    <n v="72672.599999999991"/>
    <n v="9.3169999999999984"/>
    <n v="0.4436666666666666"/>
    <n v="8.8733333333333313"/>
    <m/>
    <m/>
    <n v="0"/>
  </r>
  <r>
    <s v="ZV424"/>
    <s v="Stříkačka injekční 3-dílná 50/60 ml, LL, BD Plastipak L3 ST 50 L C EU, bal. á 60 ks 300865"/>
    <x v="0"/>
    <s v="Z 503_OSTAT"/>
    <s v="Stříkačky"/>
    <n v="21"/>
    <n v="8.89"/>
    <n v="8.8934999999999995"/>
    <n v="74820"/>
    <n v="665411.66999999864"/>
    <n v="8.8934999999999818"/>
    <n v="0.42349999999999915"/>
    <n v="8.4699999999999829"/>
    <n v="21"/>
    <n v="8.8934999999999995"/>
    <n v="665411.66999999993"/>
  </r>
  <r>
    <s v="ZV425"/>
    <s v="Katetr magnetický arteriální a venózní WAVELING ENDO AVF, 4Fr, RX k vytvoření ENDO AV píštěle, délka 42/50 cm ELQ-002 (nový kód WQ4305)"/>
    <x v="6"/>
    <s v="Z 513_KATETR"/>
    <s v="Katetry"/>
    <n v="12"/>
    <n v="112027"/>
    <n v="112027"/>
    <n v="10"/>
    <n v="1120270.02"/>
    <n v="112027.00200000001"/>
    <n v="9335.5835000000006"/>
    <n v="102691.4185"/>
    <n v="12"/>
    <n v="103694.405"/>
    <n v="1036944.05"/>
  </r>
  <r>
    <s v="ZV427"/>
    <s v="Čepelka skalpelová č. 20 Prazisa plus bal. á 100 ks 11.000.00.620"/>
    <x v="0"/>
    <s v="Z 503_OSTAT"/>
    <s v="Ostatní - všeobecný materiál"/>
    <n v="21"/>
    <n v="2.42"/>
    <n v="2.42"/>
    <n v="4200"/>
    <n v="10164"/>
    <n v="2.42"/>
    <n v="0.11523809523809524"/>
    <n v="2.3047619047619046"/>
    <m/>
    <m/>
    <n v="0"/>
  </r>
  <r>
    <s v="ZV428"/>
    <s v="Maska k fixaci hlavy termoplastická Klarity Blue SRS Head Mask Set, 3,2 mm, k lineár. ozařovači VARIAN, bal. á 6 ks  RB461-3210ST"/>
    <x v="0"/>
    <s v="Z 503_OSTAT"/>
    <s v="Ostatní - všeobecný materiál"/>
    <n v="21"/>
    <n v="4006.31"/>
    <n v="4123.68"/>
    <n v="48"/>
    <n v="195119.76"/>
    <n v="4064.9950000000003"/>
    <n v="193.57119047619048"/>
    <n v="3871.4238095238097"/>
    <m/>
    <m/>
    <n v="0"/>
  </r>
  <r>
    <s v="ZV429"/>
    <s v="Maska k fixaci hlavy termoplastická Klarity Blue S-Type OpenFace Extended Head Mask AccuPerf, 3,2 mm, k lineár. ozařovači VARIAN, bal. á 6 ks RB461-6SHTF "/>
    <x v="0"/>
    <s v="Z 503_OSTAT"/>
    <s v="Ostatní - všeobecný materiál"/>
    <n v="21"/>
    <n v="2334.09"/>
    <n v="2334.09"/>
    <n v="96"/>
    <n v="224072.64000000007"/>
    <n v="2334.0900000000006"/>
    <n v="111.14714285714288"/>
    <n v="2222.9428571428575"/>
    <n v="21"/>
    <n v="2334.09"/>
    <n v="224072.64"/>
  </r>
  <r>
    <s v="ZV430"/>
    <s v="Maska k fixaci hlavy termoplastická Klarity Blue S-TypeOpen Face Head &amp; Shoulder Mask AccuPerf, 3,2 mm, k lineár. ozařovači VARIAN, bal. á 6 ks RB461 - 6STF"/>
    <x v="0"/>
    <s v="Z 503_OSTAT"/>
    <s v="Ostatní - všeobecný materiál"/>
    <n v="21"/>
    <n v="4665.76"/>
    <n v="4665.76"/>
    <n v="102"/>
    <n v="475907.52"/>
    <n v="4665.76"/>
    <n v="222.17904761904762"/>
    <n v="4443.580952380953"/>
    <n v="21"/>
    <n v="4665.76"/>
    <n v="475907.52"/>
  </r>
  <r>
    <s v="ZV431"/>
    <s v="Maska k fixaci hlavy termoplastická Klarity Green  S-Type OpenFace Extended Head Mask AccuPerf, 3,2 mm, k lineár. ozařovači VARIAN, bal. á 6 ks RG461-4SHT "/>
    <x v="0"/>
    <s v="Z 503_OSTAT"/>
    <s v="Ostatní - všeobecný materiál"/>
    <n v="21"/>
    <n v="1827.1"/>
    <n v="1827.1"/>
    <n v="12"/>
    <n v="21925.200000000001"/>
    <n v="1827.1000000000001"/>
    <n v="87.004761904761907"/>
    <n v="1740.0952380952383"/>
    <m/>
    <m/>
    <n v="0"/>
  </r>
  <r>
    <s v="ZV436"/>
    <s v="Set lakrimální intubační, rovný, 0,6 mm x 17,5 cm, bal. á 10 ks (TE-8001) MIPL/E5/23R/7,5"/>
    <x v="0"/>
    <s v="Z 503_OSTAT"/>
    <s v="Ostatní - všeobecný materiál"/>
    <n v="21"/>
    <n v="1200"/>
    <n v="1200"/>
    <n v="10"/>
    <n v="12000.01"/>
    <n v="1200.001"/>
    <n v="57.142904761904759"/>
    <n v="1142.8580952380953"/>
    <n v="21"/>
    <n v="1200.001"/>
    <n v="12000.01"/>
  </r>
  <r>
    <s v="ZV439"/>
    <s v="Náhrada kyčelního kloubu dřík METHA μCAP monoblok 12/14 120°/0° velikost 1 necementovaný NC291T"/>
    <x v="3"/>
    <s v="Z 518_TEP"/>
    <s v="TEP ortopedie, traumatologie"/>
    <n v="12"/>
    <n v="14458.38"/>
    <n v="14458.38"/>
    <n v="1"/>
    <n v="14458.38"/>
    <n v="14458.38"/>
    <n v="1204.865"/>
    <n v="13253.514999999999"/>
    <m/>
    <m/>
    <n v="0"/>
  </r>
  <r>
    <s v="ZV441"/>
    <s v="Sada pro tkáňový procesor  tkáň. automatu - Xpress® Pre-Processing Solution, bal. 4 x 3,8 l 7115"/>
    <x v="35"/>
    <s v="Z 505_SKLO_LAB MAT"/>
    <s v="Laboratorní materiál"/>
    <n v="21"/>
    <n v="8010.2"/>
    <n v="8010.2"/>
    <n v="12"/>
    <n v="96122.39999999998"/>
    <n v="8010.199999999998"/>
    <n v="381.43809523809512"/>
    <n v="7628.7619047619028"/>
    <m/>
    <m/>
    <n v="0"/>
  </r>
  <r>
    <s v="ZV442"/>
    <s v="Sada pro tkáňový procesor  tkáň. automatu - Xpress® x120 Reagent Set, bal. 4 x 3,8 l 7730"/>
    <x v="35"/>
    <s v="Z 505_SKLO_LAB MAT"/>
    <s v="Laboratorní materiál"/>
    <n v="21"/>
    <n v="8318.75"/>
    <n v="8318.75"/>
    <n v="19"/>
    <n v="158056.25"/>
    <n v="8318.75"/>
    <n v="396.13095238095241"/>
    <n v="7922.6190476190477"/>
    <n v="21"/>
    <n v="8318.75"/>
    <n v="158056.25"/>
  </r>
  <r>
    <s v="ZV444"/>
    <s v="Parafín pro zalévací linku tkáň. automatu - Paraform Processing/Embeding Medium, bal. 8 x 1 kg 7052"/>
    <x v="35"/>
    <s v="Z 505_SKLO_LAB MAT"/>
    <s v="Laboratorní materiál"/>
    <n v="21"/>
    <n v="2949.98"/>
    <n v="2949.98"/>
    <n v="1"/>
    <n v="2949.98"/>
    <n v="2949.98"/>
    <n v="140.4752380952381"/>
    <n v="2809.5047619047618"/>
    <m/>
    <m/>
    <n v="0"/>
  </r>
  <r>
    <s v="ZV447"/>
    <s v="Šroub tahový AFFIXUS pr. 5 mm x 85 mm 814501085"/>
    <x v="2"/>
    <s v="Z 506_NAHRAD_KOV"/>
    <s v="Umělé tělní náhrady - kovové"/>
    <n v="12"/>
    <n v="1265"/>
    <n v="2700"/>
    <n v="11"/>
    <n v="27465"/>
    <n v="2496.818181818182"/>
    <n v="208.06818181818184"/>
    <n v="2288.75"/>
    <n v="12"/>
    <n v="2629.57"/>
    <n v="28925.27"/>
  </r>
  <r>
    <s v="ZV448"/>
    <s v="Drát vodící 3,2mm  Affixus 903003004"/>
    <x v="2"/>
    <s v="Z 506_NAHRAD_KOV"/>
    <s v="Umělé tělní náhrady - kovové"/>
    <n v="21"/>
    <n v="459.8"/>
    <n v="603.29999999999995"/>
    <n v="12"/>
    <n v="6387.9600000000009"/>
    <n v="532.33000000000004"/>
    <n v="25.349047619047621"/>
    <n v="506.98095238095243"/>
    <n v="12"/>
    <n v="517.04999999999995"/>
    <n v="6204.5999999999995"/>
  </r>
  <r>
    <s v="ZV449"/>
    <s v="Katetr inseminační na IUI INSEMINA Intra Uterine Insemination Catheter (Open Tip), bal. á 25 ks I-IUI-O"/>
    <x v="6"/>
    <s v="Z 513_KATETR"/>
    <s v="Katetry"/>
    <n v="21"/>
    <n v="180.29"/>
    <n v="180.29"/>
    <n v="50"/>
    <n v="9014.5"/>
    <n v="180.29"/>
    <n v="8.5852380952380951"/>
    <n v="171.70476190476191"/>
    <m/>
    <m/>
    <n v="0"/>
  </r>
  <r>
    <s v="ZV450"/>
    <s v="Katetr transferový ECHO TRANS Embryo Transfer Catheter, bal. á 10 ks ET-ETC23"/>
    <x v="6"/>
    <s v="Z 513_KATETR"/>
    <s v="Katetry"/>
    <n v="21"/>
    <n v="665.5"/>
    <n v="665.5"/>
    <n v="204"/>
    <n v="135762"/>
    <n v="665.5"/>
    <n v="31.69047619047619"/>
    <n v="633.80952380952385"/>
    <m/>
    <m/>
    <n v="0"/>
  </r>
  <r>
    <s v="ZV451"/>
    <s v="Stylet pro transferový katetr Stylet for Embryo Trans/Echo Trans/Twinkle Embryo Trans Catheter, bal. á 10 ks STY23"/>
    <x v="6"/>
    <s v="Z 513_KATETR"/>
    <s v="Katetry"/>
    <n v="21"/>
    <n v="306.13"/>
    <n v="306.13"/>
    <n v="30"/>
    <n v="9183.9000000000015"/>
    <n v="306.13000000000005"/>
    <n v="14.57761904761905"/>
    <n v="291.55238095238099"/>
    <m/>
    <m/>
    <n v="0"/>
  </r>
  <r>
    <s v="ZV453"/>
    <s v="Krytí hemostatické PERCLOT Standard 3 g, pro otevřenou chirurgii, polysacharidový hemostatický systém s aplikátorem 90 mm, bal. 1x5 kusů STA0003"/>
    <x v="29"/>
    <s v="Z 502_OBVAZ"/>
    <s v="Hemostatikum"/>
    <n v="12"/>
    <n v="2530"/>
    <n v="2530"/>
    <n v="10"/>
    <n v="25300"/>
    <n v="2530"/>
    <n v="210.83333333333334"/>
    <n v="2319.1666666666665"/>
    <m/>
    <m/>
    <n v="0"/>
  </r>
  <r>
    <s v="ZV456"/>
    <s v="Set intubační do slzných kanálků INFANT BIKA,sonda: délka 55 mm, průměr 0,4 mm, hadička silikon.: délka 190 mm, průměr 0,64 mm, sterilní, bal. á 3 sety S1.1100"/>
    <x v="0"/>
    <s v="Z 503_OSTAT"/>
    <s v="Ostatní - všeobecný materiál"/>
    <n v="21"/>
    <n v="1942.45"/>
    <n v="1942.45"/>
    <n v="15"/>
    <n v="29136.799999999999"/>
    <n v="1942.4533333333334"/>
    <n v="92.497777777777785"/>
    <n v="1849.9555555555555"/>
    <m/>
    <m/>
    <n v="0"/>
  </r>
  <r>
    <s v="ZV457"/>
    <s v="Šroub tahový AFFIXUS pr. 10,5 mm x 110 mm 814510110"/>
    <x v="2"/>
    <s v="Z 506_NAHRAD_KOV"/>
    <s v="Umělé tělní náhrady - kovové"/>
    <n v="12"/>
    <n v="1564"/>
    <n v="2700.01"/>
    <n v="27"/>
    <n v="69564"/>
    <n v="2576.4444444444443"/>
    <n v="214.7037037037037"/>
    <n v="2361.7407407407409"/>
    <n v="12"/>
    <n v="2629.57"/>
    <n v="70998.39"/>
  </r>
  <r>
    <s v="ZV458"/>
    <s v="Šroub tahový AFFIXUS pr. 5 mm x 75 mm 814501075"/>
    <x v="2"/>
    <s v="Z 506_NAHRAD_KOV"/>
    <s v="Umělé tělní náhrady - kovové"/>
    <n v="12"/>
    <n v="2499.9899999999998"/>
    <n v="2700"/>
    <n v="15"/>
    <n v="38899.99"/>
    <n v="2593.3326666666667"/>
    <n v="216.11105555555557"/>
    <n v="2377.2216111111111"/>
    <m/>
    <m/>
    <n v="0"/>
  </r>
  <r>
    <s v="ZV461"/>
    <s v="Tamponáda hemostatická PosiSep X Intranasal splint 1,5 cm x 5,1 cm, sterilní, jednorázová, bal á 8 ks 9215674"/>
    <x v="29"/>
    <s v="Z 502_OBVAZ"/>
    <s v="Hemostatikum"/>
    <n v="21"/>
    <n v="818.57"/>
    <n v="818.57"/>
    <n v="8"/>
    <n v="6548.52"/>
    <n v="818.56500000000005"/>
    <n v="38.979285714285716"/>
    <n v="779.58571428571429"/>
    <m/>
    <m/>
    <n v="0"/>
  </r>
  <r>
    <s v="ZV463"/>
    <s v="Implantát spinální LEANDER náhrada obratlová tělo obratle krční přední přístup VBR-C 20 mm titan 1300010020-S"/>
    <x v="2"/>
    <s v="Z 506_NAHRAD_KOV"/>
    <s v="Umělé tělní náhrady - kovové"/>
    <n v="12"/>
    <n v="35247.5"/>
    <n v="35247.5"/>
    <n v="1"/>
    <n v="35247.5"/>
    <n v="35247.5"/>
    <n v="2937.2916666666665"/>
    <n v="32310.208333333332"/>
    <m/>
    <m/>
    <n v="0"/>
  </r>
  <r>
    <s v="ZV464"/>
    <s v="Háček na rány jemný 1 zubý tupý 160 mm 397118080050"/>
    <x v="0"/>
    <s v="Z 503_OSTAT"/>
    <s v="Nástroje chirurgické do 1 roku"/>
    <n v="21"/>
    <n v="338.68"/>
    <n v="338.68"/>
    <n v="3"/>
    <n v="1016.04"/>
    <n v="338.68"/>
    <n v="16.127619047619049"/>
    <n v="322.55238095238099"/>
    <m/>
    <m/>
    <n v="0"/>
  </r>
  <r>
    <s v="ZV467"/>
    <s v="Krytí PICO 7 pro jednorázovou podtlakovou terapii 10 x 20 cm ( na baterie komplet podtlak ) 66802002"/>
    <x v="29"/>
    <s v="Z 502_OBVAZ"/>
    <s v="hojení ran - obvazový materiál"/>
    <n v="12"/>
    <n v="4255"/>
    <n v="4255"/>
    <n v="26"/>
    <n v="110630"/>
    <n v="4255"/>
    <n v="354.58333333333331"/>
    <n v="3900.4166666666665"/>
    <m/>
    <m/>
    <n v="0"/>
  </r>
  <r>
    <s v="ZV468"/>
    <s v="Bronchoskop jednorázový Ambu aScope 4 Broncho Slim 3.8/1.2, bal. á 5 ks 476001000"/>
    <x v="4"/>
    <s v="Z 523_STAPLE"/>
    <s v="Staplery, endosk., extraktory"/>
    <n v="21"/>
    <n v="5989.5"/>
    <n v="5989.5"/>
    <n v="5"/>
    <n v="29947.5"/>
    <n v="5989.5"/>
    <n v="285.21428571428572"/>
    <n v="5704.2857142857147"/>
    <m/>
    <m/>
    <n v="0"/>
  </r>
  <r>
    <s v="ZV469"/>
    <s v="Bronchoskop jednorázový Ambu aScope 4 Broncho Regular 5.0/2.2, bal. á 5 ks 477001000"/>
    <x v="4"/>
    <s v="Z 523_STAPLE"/>
    <s v="Staplery, endosk., extraktory"/>
    <n v="12"/>
    <n v="5989.5"/>
    <n v="5989.5"/>
    <n v="50"/>
    <n v="299475"/>
    <n v="5989.5"/>
    <n v="499.125"/>
    <n v="5490.375"/>
    <n v="12"/>
    <n v="5544"/>
    <n v="277200"/>
  </r>
  <r>
    <s v="ZV471"/>
    <s v="Šití novosyn CHD fialový, síla vlákna 1 (4), délka vlákna 70 cm, jehla  HRC40S, (M)RCP, vstřebatelné, bal. á 36 ks C0068960N1"/>
    <x v="33"/>
    <s v="Z 529 SITI"/>
    <s v="Šití"/>
    <n v="12"/>
    <n v="90.87"/>
    <n v="90.87"/>
    <n v="36"/>
    <n v="3271.34"/>
    <n v="90.870555555555555"/>
    <n v="7.5725462962962959"/>
    <n v="83.29800925925926"/>
    <m/>
    <m/>
    <n v="0"/>
  </r>
  <r>
    <s v="ZV472"/>
    <s v="Pipeta Pasteurova 1,5 ml, LDPE,  s tenkou špičkou, délka 104 mm, jednorázová, sterilní, 20 ks v sáčku, bal. á 500 ks 612-4466"/>
    <x v="35"/>
    <s v="Z 505_SKLO_LAB MAT"/>
    <s v="Laboratorní sklo"/>
    <n v="21"/>
    <n v="0.81"/>
    <n v="0.81"/>
    <n v="3000"/>
    <n v="2432.1"/>
    <n v="0.81069999999999998"/>
    <n v="3.8604761904761906E-2"/>
    <n v="0.77209523809523806"/>
    <m/>
    <m/>
    <n v="0"/>
  </r>
  <r>
    <s v="ZV473"/>
    <s v="Šití Premicron zelený 0 (3,5), bez jehly, délka vláken 3 x 45 cm, nevstřebatelné, bal. á 36 ks C0120094"/>
    <x v="33"/>
    <s v="Z 529 SITI"/>
    <s v="Šití"/>
    <n v="12"/>
    <n v="37.56"/>
    <n v="37.56"/>
    <n v="1044"/>
    <n v="39213.94"/>
    <n v="37.561245210727975"/>
    <n v="3.1301037675606644"/>
    <n v="34.431141443167313"/>
    <m/>
    <m/>
    <n v="0"/>
  </r>
  <r>
    <s v="ZV475"/>
    <s v="Tekutina izolační ISOACRYL modrý, alginát k izolaci sádry proti pryskyřici,  500 ml IN0390"/>
    <x v="34"/>
    <s v="Z 509_ZUBOL"/>
    <s v="Zubolékařský materiál"/>
    <n v="21"/>
    <n v="243.84"/>
    <n v="243.84"/>
    <n v="2"/>
    <n v="487.68"/>
    <n v="243.84"/>
    <n v="11.611428571428572"/>
    <n v="232.22857142857143"/>
    <m/>
    <m/>
    <n v="0"/>
  </r>
  <r>
    <s v="ZV477"/>
    <s v="Šroub kortikální distální pro AFFIXUS pr.5  x 30 mm 814550030"/>
    <x v="2"/>
    <s v="Z 506_NAHRAD_KOV"/>
    <s v="Umělé tělní náhrady - kovové"/>
    <n v="12"/>
    <n v="1220"/>
    <n v="1220"/>
    <n v="1"/>
    <n v="1220"/>
    <n v="1220"/>
    <n v="101.66666666666667"/>
    <n v="1118.3333333333333"/>
    <n v="12"/>
    <n v="1283.23"/>
    <n v="1283.23"/>
  </r>
  <r>
    <s v="ZV480"/>
    <s v="Šití monosyn bezbarvý 3/0 (2), délka vlákna 70 cm, jehla 3/8 circle DS 30 (M), vstřebatelné, bal. á 36 ks C0023435"/>
    <x v="33"/>
    <s v="Z 529 SITI"/>
    <s v="Šití"/>
    <n v="12"/>
    <n v="126.69"/>
    <n v="126.69"/>
    <n v="324"/>
    <n v="41046.120000000003"/>
    <n v="126.68555555555557"/>
    <n v="10.55712962962963"/>
    <n v="116.12842592592594"/>
    <n v="12"/>
    <n v="126.68527777777778"/>
    <n v="41046.03"/>
  </r>
  <r>
    <s v="ZV481"/>
    <s v="Implantát mammární Memé MESMO s texturovaným povrchem anatom 350 cc 15736 - 350"/>
    <x v="1"/>
    <s v="Z 515_NAHRAD_OST"/>
    <s v="Umělé tělní náhrady - ostatní"/>
    <n v="12"/>
    <n v="9880"/>
    <n v="9880"/>
    <n v="7"/>
    <n v="69160"/>
    <n v="9880"/>
    <n v="823.33333333333337"/>
    <n v="9056.6666666666661"/>
    <m/>
    <m/>
    <n v="0"/>
  </r>
  <r>
    <s v="ZV482"/>
    <s v="Implantát mammární Memé MESMO s texturovaným povrchem anatom 445 cc 15736 - 445"/>
    <x v="1"/>
    <s v="Z 515_NAHRAD_OST"/>
    <s v="Umělé tělní náhrady - ostatní"/>
    <n v="12"/>
    <n v="9880"/>
    <n v="10911.33"/>
    <n v="6"/>
    <n v="63405.320000000007"/>
    <n v="10567.553333333335"/>
    <n v="880.62944444444463"/>
    <n v="9686.9238888888904"/>
    <n v="12"/>
    <n v="9622.26"/>
    <n v="57733.56"/>
  </r>
  <r>
    <s v="ZV483"/>
    <s v="Kanyla nosní Fisher &amp; Paykel Healthcare OptiFlow+ Duet,  k přístroji AIRVO2 vel. M, bal. á 20 ks P08237"/>
    <x v="0"/>
    <s v="Z 503_OSTAT"/>
    <s v="Kanyly mimo chirurgické nástroje"/>
    <n v="21"/>
    <n v="871.2"/>
    <n v="871.2"/>
    <n v="89"/>
    <n v="77536.800000000003"/>
    <n v="871.2"/>
    <n v="41.485714285714288"/>
    <n v="829.71428571428578"/>
    <m/>
    <m/>
    <n v="0"/>
  </r>
  <r>
    <s v="ZV484"/>
    <s v="Kanyla nosní Fisher &amp; Paykel Healthcare OptiFlow+ Duet,  k přístroji AIRVO2 vel.L, bal. á 20 ks P 08238"/>
    <x v="0"/>
    <s v="Z 503_OSTAT"/>
    <s v="Kanyly mimo chirurgické nástroje"/>
    <n v="21"/>
    <n v="871.2"/>
    <n v="871.2"/>
    <n v="49"/>
    <n v="42688.800000000003"/>
    <n v="871.2"/>
    <n v="41.485714285714288"/>
    <n v="829.71428571428578"/>
    <m/>
    <m/>
    <n v="0"/>
  </r>
  <r>
    <s v="ZV485"/>
    <s v="Čepelka skalpelová č. 12 Prazisa plus bal. á 100 ks 11.000.00.612"/>
    <x v="0"/>
    <s v="Z 503_OSTAT"/>
    <s v="Ostatní - všeobecný materiál"/>
    <n v="12"/>
    <n v="2.42"/>
    <n v="2.42"/>
    <n v="300"/>
    <n v="726"/>
    <n v="2.42"/>
    <n v="0.20166666666666666"/>
    <n v="2.2183333333333333"/>
    <n v="12"/>
    <n v="2.2400000000000002"/>
    <n v="672.00000000000011"/>
  </r>
  <r>
    <s v="ZV486"/>
    <s v="Tunelizátor podkoží Codman Hakim Valve Introducer, plast, cylindrický, délka 21,8 cm, sterilní, jednorázový 82-3055"/>
    <x v="0"/>
    <s v="Z 503_OSTAT"/>
    <s v="Ostatní - všeobecný materiál"/>
    <n v="21"/>
    <n v="2069.9"/>
    <n v="2069.9"/>
    <n v="3"/>
    <n v="6209.7000000000007"/>
    <n v="2069.9"/>
    <n v="98.566666666666677"/>
    <n v="1971.3333333333335"/>
    <m/>
    <m/>
    <n v="0"/>
  </r>
  <r>
    <s v="ZV487"/>
    <s v="Těsnění insuflačního ventilu nástrojů Aesculap, Luer-Lock, bal. á 20 ks EJ751251"/>
    <x v="0"/>
    <s v="Z 503_OSTAT"/>
    <s v="Ostatní - všeobecný materiál"/>
    <n v="21"/>
    <n v="145.78"/>
    <n v="145.78"/>
    <n v="20"/>
    <n v="2915.69"/>
    <n v="145.78450000000001"/>
    <n v="6.9421190476190482"/>
    <n v="138.84238095238095"/>
    <m/>
    <m/>
    <n v="0"/>
  </r>
  <r>
    <s v="ZV490"/>
    <s v="Uzávěr dezinfekční k bezjehlovému vstupu POLYSWAB se 70% IPA zelený strip po 10 ks 90309"/>
    <x v="0"/>
    <s v="Z 503_OSTAT"/>
    <s v="Stříkačky"/>
    <n v="12"/>
    <n v="3.87"/>
    <n v="4.21"/>
    <n v="202660"/>
    <n v="828086.4999999993"/>
    <n v="4.0860875357741993"/>
    <n v="0.34050729464784996"/>
    <n v="3.7455802411263495"/>
    <n v="12"/>
    <n v="3.5728"/>
    <n v="724063.64800000004"/>
  </r>
  <r>
    <s v="ZV491"/>
    <s v="Stent kolonický HANARO samoexpandibilní Nitinol, částečně potažený silikonem, HRC-20-060-230,  asymetrický, prům. 40-20-26, délka 60 mm, prac. délka 20 mm, zavaděč 2300 mm E0422050"/>
    <x v="7"/>
    <s v="Z 538 STENTY"/>
    <s v="Stenty"/>
    <n v="12"/>
    <n v="23520.95"/>
    <n v="23520.95"/>
    <n v="1"/>
    <n v="23520.95"/>
    <n v="23520.95"/>
    <n v="1960.0791666666667"/>
    <n v="21560.870833333334"/>
    <m/>
    <m/>
    <n v="0"/>
  </r>
  <r>
    <s v="ZV492"/>
    <s v="Hřeb femorální AFFIXUS 130° 9 mm x 180 mm 814509180"/>
    <x v="2"/>
    <s v="Z 506_NAHRAD_KOV"/>
    <s v="Umělé tělní náhrady - kovové"/>
    <n v="12"/>
    <n v="7200"/>
    <n v="7776.01"/>
    <n v="9"/>
    <n v="67680.02"/>
    <n v="7520.0022222222224"/>
    <n v="626.6668518518519"/>
    <n v="6893.3353703703706"/>
    <m/>
    <m/>
    <n v="0"/>
  </r>
  <r>
    <s v="ZV497"/>
    <s v="Nástroj k zahlubování TEP kyčle - Namba Hip Slide (for 22-40 mm heads) 6890"/>
    <x v="0"/>
    <s v="Z 503_OSTAT"/>
    <s v="Nástroje chirurgické do 1 roku"/>
    <n v="21"/>
    <n v="12499.25"/>
    <n v="13333"/>
    <n v="30"/>
    <n v="384095"/>
    <n v="12803.166666666666"/>
    <n v="609.67460317460313"/>
    <n v="12193.492063492064"/>
    <m/>
    <m/>
    <n v="0"/>
  </r>
  <r>
    <s v="ZV504"/>
    <s v="Implantát pro rekonstrukci mandibuly titanový JRF"/>
    <x v="2"/>
    <s v="Z 506_NAHRAD_KOV"/>
    <s v="Umělé tělní náhrady - kovové"/>
    <n v="12"/>
    <n v="86250"/>
    <n v="86250"/>
    <n v="7"/>
    <n v="603750"/>
    <n v="86250"/>
    <n v="7187.5"/>
    <n v="79062.5"/>
    <n v="12"/>
    <n v="84000"/>
    <n v="588000"/>
  </r>
  <r>
    <s v="ZV505"/>
    <s v="Membrána amniová 10 mm 31240220"/>
    <x v="9"/>
    <s v="Z 507_IMLAN"/>
    <s v="Implantáty biologické"/>
    <n v="12"/>
    <n v="1711.2"/>
    <n v="1711.2"/>
    <n v="4"/>
    <n v="6844.8"/>
    <n v="1711.2"/>
    <n v="142.6"/>
    <n v="1568.6000000000001"/>
    <m/>
    <m/>
    <n v="0"/>
  </r>
  <r>
    <s v="ZV511"/>
    <s v="Morcellator jednorázový laparoskopický bezdrátový Lina Xcise Cordless Laparoscopic MOR-1515-6-I"/>
    <x v="0"/>
    <s v="Z 503_OSTAT"/>
    <s v="Ostatní - všeobecný materiál"/>
    <n v="12"/>
    <n v="10206.61"/>
    <n v="12350"/>
    <n v="49"/>
    <n v="605149.91"/>
    <n v="12349.998163265307"/>
    <n v="1029.1665136054423"/>
    <n v="11320.831649659865"/>
    <n v="12"/>
    <n v="12999.996666666666"/>
    <n v="636999.83666666667"/>
  </r>
  <r>
    <s v="ZV512"/>
    <s v="Čepelka skalpelová č. 21 Prazisa plus bal. á 100 ks 11.000.00.621"/>
    <x v="0"/>
    <s v="Z 503_OSTAT"/>
    <s v="Ostatní - všeobecný materiál"/>
    <n v="21"/>
    <n v="2.42"/>
    <n v="2.42"/>
    <n v="1300"/>
    <n v="3146"/>
    <n v="2.42"/>
    <n v="0.11523809523809524"/>
    <n v="2.3047619047619046"/>
    <m/>
    <m/>
    <n v="0"/>
  </r>
  <r>
    <s v="ZV513"/>
    <s v="Lžička exkochleační oboustranná BONE CURETTES D/E, délka 210 mm BKA 648/21"/>
    <x v="0"/>
    <s v="Z 503_OSTAT"/>
    <s v="Nástroje chirurgické do 1 roku"/>
    <n v="21"/>
    <n v="640.66"/>
    <n v="640.66"/>
    <n v="4"/>
    <n v="2562.64"/>
    <n v="640.66"/>
    <n v="30.507619047619045"/>
    <n v="610.15238095238089"/>
    <m/>
    <m/>
    <n v="0"/>
  </r>
  <r>
    <s v="ZV514"/>
    <s v="Šití novosyn CHD fialový  3/0(2)70cm HR30(M)DDP bal. á 36 ks C1068046 "/>
    <x v="33"/>
    <s v="Z 529 SITI"/>
    <s v="Šití"/>
    <n v="12"/>
    <n v="74.12"/>
    <n v="74.12"/>
    <n v="360"/>
    <n v="26684.600000000002"/>
    <n v="74.123888888888899"/>
    <n v="6.1769907407407416"/>
    <n v="67.946898148148165"/>
    <m/>
    <m/>
    <n v="0"/>
  </r>
  <r>
    <s v="ZV521"/>
    <s v="Podložka antidekubitní - Kvádr &quot;bedýnka&quot; 70 x 30 x 20 cm 290162"/>
    <x v="0"/>
    <s v="Z 503_OSTAT"/>
    <s v="Ostatní - všeobecný materiál"/>
    <n v="21"/>
    <n v="2194.94"/>
    <n v="2194.94"/>
    <n v="3"/>
    <n v="6584.82"/>
    <n v="2194.94"/>
    <n v="104.52095238095238"/>
    <n v="2090.4190476190479"/>
    <m/>
    <m/>
    <n v="0"/>
  </r>
  <r>
    <s v="ZV531"/>
    <s v="Podložka antidekubitní  - Opěradlo 50 x 60 x 50 cm 261574"/>
    <x v="0"/>
    <s v="Z 503_OSTAT"/>
    <s v="Ostatní - všeobecný materiál"/>
    <n v="21"/>
    <n v="4356"/>
    <n v="4356"/>
    <n v="2"/>
    <n v="8712"/>
    <n v="4356"/>
    <n v="207.42857142857142"/>
    <n v="4148.5714285714284"/>
    <m/>
    <m/>
    <n v="0"/>
  </r>
  <r>
    <s v="ZV537"/>
    <s v="Krytí hemostatické PuraStat Set - Gel hemostatický vstřebatelný předplněná stříkačka 3 ml, s aplikačním endoskopickým katétrem PuraStat Nozzle System Type E (pro endoskop o vnějš. prům. 2,8 mm, délka trubice 2200 mm) 621-035, 634142"/>
    <x v="29"/>
    <s v="Z 502_OBVAZ"/>
    <s v="Hemostatikum"/>
    <n v="12"/>
    <n v="8383.5"/>
    <n v="8383.5"/>
    <n v="46"/>
    <n v="385641"/>
    <n v="8383.5"/>
    <n v="698.625"/>
    <n v="7684.875"/>
    <m/>
    <m/>
    <n v="0"/>
  </r>
  <r>
    <s v="ZV538"/>
    <s v="Rukavice vlhčená Swash Bathing Gloves Antiseptic, bez vůně, balení á 8 ks (počet bal. v kartonu 40 tj. mimimální obj.množství) F04070-8"/>
    <x v="29"/>
    <s v="Z 502_OBVAZ"/>
    <s v="Obvazový materiál"/>
    <n v="21"/>
    <n v="15.62"/>
    <n v="17.38"/>
    <n v="1184"/>
    <n v="20377.789999999997"/>
    <n v="17.210971283783781"/>
    <n v="0.81957006113256103"/>
    <n v="16.391401222651218"/>
    <m/>
    <m/>
    <n v="0"/>
  </r>
  <r>
    <s v="ZV539"/>
    <s v="Ubrousek vlhčený Swash Bathing Wipes Antiseptic, bez vůně, balení á 7 ks (počet bal. v kartonu 68 tj. mimimální obj.množství) F04540-7"/>
    <x v="29"/>
    <s v="Z 502_OBVAZ"/>
    <s v="Obvazový materiál"/>
    <n v="21"/>
    <n v="17.86"/>
    <n v="19.86"/>
    <n v="371"/>
    <n v="6709.35"/>
    <n v="18.084501347708898"/>
    <n v="0.86116673084328088"/>
    <n v="17.223334616865618"/>
    <m/>
    <m/>
    <n v="0"/>
  </r>
  <r>
    <s v="ZV540"/>
    <s v="Sání/oplach Elephant s PVC hadicemi k robotu, prům kanyly 5mm, délka kanyly 35cm, vnějš. prům. hadice 9,5 mm, vnitř.prům. hadice 6,4 mm, délka hadice 3 m, jednorázový, bal. á 5 ks ASP165"/>
    <x v="41"/>
    <s v="Z 512_ROBOT"/>
    <s v="Robotické centrum"/>
    <n v="12"/>
    <n v="1098.08"/>
    <n v="1098.08"/>
    <n v="5"/>
    <n v="5490.38"/>
    <n v="1098.076"/>
    <n v="91.50633333333333"/>
    <n v="1006.5696666666666"/>
    <n v="12"/>
    <n v="1016.4"/>
    <n v="5082"/>
  </r>
  <r>
    <s v="ZV541"/>
    <s v="Sání/oplach Elephant s PVC hadicemi k robotu, prům kanyly 5mm, délka kanyly 45cm, vnějš. prům. hadice 9,5 mm, vnitř.prům. hadice 6,4 mm, délka hadice 3 m, jednorázový, bal. á 5 ks ASP185"/>
    <x v="41"/>
    <s v="Z 512_ROBOT"/>
    <s v="Robotické centrum"/>
    <n v="12"/>
    <n v="1098.08"/>
    <n v="1098.08"/>
    <n v="315"/>
    <n v="345893.66000000003"/>
    <n v="1098.0751111111113"/>
    <n v="91.506259259259267"/>
    <n v="1006.5688518518519"/>
    <n v="12"/>
    <n v="1016.4"/>
    <n v="320166"/>
  </r>
  <r>
    <s v="ZV542"/>
    <s v="Fibroureterorenoskop flexibilní URF-P7 OLYMPUS včetně ETO krytky, přípojného adaptéru oplachu a čistících kartáčků, kompatibilní s LED svět. zdrojem EndoLED WA91502A OLYMPUS N5781850"/>
    <x v="4"/>
    <s v="Z 523_STAPLE"/>
    <s v="Optika"/>
    <n v="21"/>
    <n v="192390"/>
    <n v="192390"/>
    <n v="2"/>
    <n v="384780"/>
    <n v="192390"/>
    <n v="9161.4285714285706"/>
    <n v="183228.57142857142"/>
    <m/>
    <m/>
    <n v="0"/>
  </r>
  <r>
    <s v="ZV548"/>
    <s v="Hřeb femorální AFFIXUS 125° 9 mm x 180 mm 814309180"/>
    <x v="2"/>
    <s v="Z 506_NAHRAD_KOV"/>
    <s v="Umělé tělní náhrady - kovové"/>
    <n v="12"/>
    <n v="5405"/>
    <n v="7776"/>
    <n v="8"/>
    <n v="58685"/>
    <n v="7335.625"/>
    <n v="611.30208333333337"/>
    <n v="6724.322916666667"/>
    <n v="12"/>
    <n v="7573.15"/>
    <n v="60585.2"/>
  </r>
  <r>
    <s v="ZV549"/>
    <s v="Hřeb femorální AFFIXUS 125° 13 mm x 180 mm 814313180"/>
    <x v="2"/>
    <s v="Z 506_NAHRAD_KOV"/>
    <s v="Umělé tělní náhrady - kovové"/>
    <n v="12"/>
    <n v="7200"/>
    <n v="7776.01"/>
    <n v="12"/>
    <n v="88704.01"/>
    <n v="7392.0008333333326"/>
    <n v="616.00006944444442"/>
    <n v="6776.0007638888883"/>
    <n v="12"/>
    <n v="7573.15"/>
    <n v="90877.799999999988"/>
  </r>
  <r>
    <s v="ZV550"/>
    <s v="Šroub kortikální  pro AFFIXUS pr. 10,5 mm x 115 mm 814510115"/>
    <x v="2"/>
    <s v="Z 506_NAHRAD_KOV"/>
    <s v="Umělé tělní náhrady - kovové"/>
    <n v="12"/>
    <n v="1564"/>
    <n v="2700.01"/>
    <n v="7"/>
    <n v="17164.010000000002"/>
    <n v="2452.0014285714287"/>
    <n v="204.33345238095239"/>
    <n v="2247.6679761904761"/>
    <n v="12"/>
    <n v="2629.57"/>
    <n v="18406.990000000002"/>
  </r>
  <r>
    <s v="ZV551"/>
    <s v="Šroub kortikální distalní pro AFFIXUS pr. 5 mm x 115 mm 814550038"/>
    <x v="2"/>
    <s v="Z 506_NAHRAD_KOV"/>
    <s v="Umělé tělní náhrady - kovové"/>
    <n v="12"/>
    <n v="977.5"/>
    <n v="1317.63"/>
    <n v="9"/>
    <n v="11225.52"/>
    <n v="1247.28"/>
    <n v="103.94"/>
    <n v="1143.3399999999999"/>
    <n v="12"/>
    <n v="1283.23"/>
    <n v="11549.07"/>
  </r>
  <r>
    <s v="ZV552"/>
    <s v="Miska Petri  VWR, PS, bez větracích otvorů, prům.90 mm, výška 14 mm, aseptic, balení 24 x 20 ks (480 ks) 391-0559 "/>
    <x v="35"/>
    <s v="Z 505_SKLO_LAB MAT"/>
    <s v="Laboratorní sklo"/>
    <n v="21"/>
    <n v="2.97"/>
    <n v="2.97"/>
    <n v="960"/>
    <n v="2855.12"/>
    <n v="2.9740833333333332"/>
    <n v="0.14162301587301587"/>
    <n v="2.8324603174603173"/>
    <m/>
    <m/>
    <n v="0"/>
  </r>
  <r>
    <s v="ZV553"/>
    <s v="Krytí hemostatické traumacel PULVIS harmonika I 2g bal. á 5 ks 60260 - zasílány 3g za cenu 2g"/>
    <x v="29"/>
    <s v="Z 502_OBVAZ"/>
    <s v="Hemostatikum"/>
    <n v="12"/>
    <n v="0"/>
    <n v="425.5"/>
    <n v="255"/>
    <n v="108502.5"/>
    <n v="425.5"/>
    <n v="35.458333333333336"/>
    <n v="390.04166666666669"/>
    <n v="12"/>
    <n v="414.4"/>
    <n v="105672"/>
  </r>
  <r>
    <s v="ZV562"/>
    <s v="Hřeb femorální dlouhý, levý 125° 814411360"/>
    <x v="2"/>
    <s v="Z 506_NAHRAD_KOV"/>
    <s v="Umělé tělní náhrady - kovové"/>
    <n v="12"/>
    <n v="11340"/>
    <n v="11340"/>
    <n v="2"/>
    <n v="22680"/>
    <n v="11340"/>
    <n v="945"/>
    <n v="10395"/>
    <m/>
    <m/>
    <n v="0"/>
  </r>
  <r>
    <s v="ZV563"/>
    <s v="Šroub antirotační pr. 5 mm x 80 mm 814501080"/>
    <x v="2"/>
    <s v="Z 506_NAHRAD_KOV"/>
    <s v="Umělé tělní náhrady - kovové"/>
    <n v="12"/>
    <n v="2700"/>
    <n v="2700"/>
    <n v="3"/>
    <n v="8100"/>
    <n v="2700"/>
    <n v="225"/>
    <n v="2475"/>
    <n v="12"/>
    <n v="2629.57"/>
    <n v="7888.7100000000009"/>
  </r>
  <r>
    <s v="ZV564"/>
    <s v="Šroub kortikální pr.5,0 mm x 42 mm 814550042"/>
    <x v="2"/>
    <s v="Z 506_NAHRAD_KOV"/>
    <s v="Umělé tělní náhrady - kovové"/>
    <n v="12"/>
    <n v="1220"/>
    <n v="1317.61"/>
    <n v="8"/>
    <n v="10150.41"/>
    <n v="1268.80125"/>
    <n v="105.73343749999999"/>
    <n v="1163.0678124999999"/>
    <n v="12"/>
    <n v="1283.23"/>
    <n v="10265.84"/>
  </r>
  <r>
    <s v="ZV565"/>
    <s v="Punch vakuový na rohovku Surgistar 8,00 mm 360800"/>
    <x v="0"/>
    <s v="Z 503_OSTAT"/>
    <s v="Ostatní - všeobecný materiál"/>
    <n v="21"/>
    <n v="2662"/>
    <n v="2662"/>
    <n v="6"/>
    <n v="15972"/>
    <n v="2662"/>
    <n v="126.76190476190476"/>
    <n v="2535.2380952380954"/>
    <m/>
    <m/>
    <n v="0"/>
  </r>
  <r>
    <s v="ZV566"/>
    <s v="Trepan vakuový na rohovku Surgistar 7,50 mm 370750"/>
    <x v="0"/>
    <s v="Z 503_OSTAT"/>
    <s v="Ostatní - všeobecný materiál"/>
    <n v="21"/>
    <n v="3146"/>
    <n v="3146"/>
    <n v="3"/>
    <n v="9438"/>
    <n v="3146"/>
    <n v="149.8095238095238"/>
    <n v="2996.1904761904761"/>
    <m/>
    <m/>
    <n v="0"/>
  </r>
  <r>
    <s v="ZV567"/>
    <s v="Gel orální GELCLAIR 15 ml, bal. á 21 ks sáčků 3618916"/>
    <x v="0"/>
    <s v="Z 503_OSTAT"/>
    <s v="Ostatní - všeobecný materiál"/>
    <n v="12"/>
    <n v="44.45"/>
    <n v="44.45"/>
    <n v="567"/>
    <n v="25203.909999999996"/>
    <n v="44.451340388007047"/>
    <n v="3.7042783656672538"/>
    <n v="40.74706202233979"/>
    <n v="12"/>
    <n v="43.29190476190476"/>
    <n v="24546.51"/>
  </r>
  <r>
    <s v="ZV568"/>
    <s v="Elektroda EKG -  3M RED DOT model 2570,  4×3,5 cm, s pěnovou páskou a lepivým gelem, radiolucentní středový konektor, s abrazivním okrajem (50 ks v pytli; 20 pytlů v balení) bal. á 1000 ks 2570"/>
    <x v="0"/>
    <s v="Z 503_OSTAT"/>
    <s v="Elektrody"/>
    <n v="21"/>
    <n v="7.38"/>
    <n v="9.7799999999999994"/>
    <n v="37000"/>
    <n v="340809.05"/>
    <n v="9.2110554054054052"/>
    <n v="0.43862168597168594"/>
    <n v="8.7724337194337192"/>
    <n v="21"/>
    <n v="9.7767999999999997"/>
    <n v="361741.6"/>
  </r>
  <r>
    <s v="ZV569"/>
    <s v="Pinzeta bipolární s úpravou nonStick,zahnutá, standard hrot tupý 0,7 mm, délka 12 cm 780239SG"/>
    <x v="0"/>
    <s v="Z 503_OSTAT"/>
    <s v="Nástroje chirurgické do 1 roku"/>
    <n v="21"/>
    <n v="12276.18"/>
    <n v="12276.18"/>
    <n v="1"/>
    <n v="12276.18"/>
    <n v="12276.18"/>
    <n v="584.58000000000004"/>
    <n v="11691.6"/>
    <m/>
    <m/>
    <n v="0"/>
  </r>
  <r>
    <s v="ZV570"/>
    <s v="Odstraňovač lékařského lepidla náplastí - ESENTA, silikon. směs, bez alkoholu a parfemace, ubrousky, bal. á 30 ks 423281"/>
    <x v="0"/>
    <s v="Z 503_OSTAT"/>
    <s v="Ostatní - všeobecný materiál"/>
    <n v="12"/>
    <n v="13.33"/>
    <n v="13.33"/>
    <n v="4500"/>
    <n v="60000.71"/>
    <n v="13.33349111111111"/>
    <n v="1.1111242592592592"/>
    <n v="12.22236685185185"/>
    <n v="12"/>
    <n v="12.985000000000001"/>
    <n v="58432.500000000007"/>
  </r>
  <r>
    <s v="ZV571"/>
    <s v="Šití MAXON zelený monofilní vstřebatelný, USP 1, loop, 150 cm, jehla GS-24, bal. á 12 ks GMM-573L"/>
    <x v="33"/>
    <s v="Z 529 SITI"/>
    <s v="Šití"/>
    <n v="12"/>
    <n v="149.5"/>
    <n v="149.5"/>
    <n v="588"/>
    <n v="87906"/>
    <n v="149.5"/>
    <n v="12.458333333333334"/>
    <n v="137.04166666666666"/>
    <n v="12"/>
    <n v="145.6"/>
    <n v="85612.800000000003"/>
  </r>
  <r>
    <s v="ZV574"/>
    <s v="Kanyla TS s manžetou silikonová vel. 3,5 mm bal. á 5 ks SUM:31-3510"/>
    <x v="0"/>
    <s v="Z 503_OSTAT"/>
    <s v="Kanyly mimo chirurgické nástroje"/>
    <n v="12"/>
    <n v="329.94"/>
    <n v="329.94"/>
    <n v="5"/>
    <n v="1649.68"/>
    <n v="329.93600000000004"/>
    <n v="27.494666666666671"/>
    <n v="302.44133333333338"/>
    <m/>
    <m/>
    <n v="0"/>
  </r>
  <r>
    <s v="ZV575"/>
    <s v="Systém AtriClip PRO2 pro uzávěr ouška levé srdeční síně (LAA)  45 mm PRO245"/>
    <x v="1"/>
    <s v="Z 515_NAHRAD_OST"/>
    <s v="Umělé tělní náhrady - ostatní"/>
    <n v="12"/>
    <n v="88693.99"/>
    <n v="88693.99"/>
    <n v="1"/>
    <n v="88693.99"/>
    <n v="88693.99"/>
    <n v="7391.1658333333335"/>
    <n v="81302.824166666673"/>
    <m/>
    <m/>
    <n v="0"/>
  </r>
  <r>
    <s v="ZV576"/>
    <s v="Disk diamantový síťovaný k separaci a konturování keramiky a kompozitních hmot, doporuč. Otáčky 15 000 ot./min., zrnitost jemná 50 µm, tloušťka 0,15 mm ED400.514.220"/>
    <x v="34"/>
    <s v="Z 509_ZUBOL"/>
    <s v="Zubolékařský materiál"/>
    <n v="21"/>
    <n v="662"/>
    <n v="746"/>
    <n v="2"/>
    <n v="1408"/>
    <n v="704"/>
    <n v="33.523809523809526"/>
    <n v="670.47619047619048"/>
    <m/>
    <m/>
    <n v="0"/>
  </r>
  <r>
    <s v="ZV577"/>
    <s v="Štěp rohovkový pro keratoplastiku uchovávaná v hypotermických podmínkách 43118"/>
    <x v="9"/>
    <s v="Z 507_IMLAN"/>
    <s v="Implantáty biologické"/>
    <n v="12"/>
    <n v="23899.99"/>
    <n v="31493.74"/>
    <n v="24"/>
    <n v="588787.25999999989"/>
    <n v="24532.802499999994"/>
    <n v="2044.4002083333328"/>
    <n v="22488.402291666662"/>
    <n v="12"/>
    <n v="30672.16"/>
    <n v="736131.84"/>
  </r>
  <r>
    <s v="ZV578"/>
    <s v="Implantát mammární Memé MESMO s texturovaným povrchem, kulatý, vysoký profil 360 cc 15726 - 360"/>
    <x v="1"/>
    <s v="Z 515_NAHRAD_OST"/>
    <s v="Umělé tělní náhrady - ostatní"/>
    <n v="12"/>
    <n v="9850"/>
    <n v="11912.67"/>
    <n v="2"/>
    <n v="21762.67"/>
    <n v="10881.334999999999"/>
    <n v="906.77791666666656"/>
    <n v="9974.5570833333331"/>
    <m/>
    <m/>
    <n v="0"/>
  </r>
  <r>
    <s v="ZV582"/>
    <s v="Krytí silikonové pěnové mepilex border sacrum 16 x 20 cm bal. á 10 ks 282010"/>
    <x v="29"/>
    <s v="Z 502_OBVAZ"/>
    <s v="hojení ran - obvazový materiál"/>
    <n v="12"/>
    <n v="208.4"/>
    <n v="337.45"/>
    <n v="620"/>
    <n v="184630.77000000005"/>
    <n v="297.79156451612909"/>
    <n v="24.815963709677423"/>
    <n v="272.97560080645167"/>
    <n v="12"/>
    <n v="328.64250000000004"/>
    <n v="203758.35000000003"/>
  </r>
  <r>
    <s v="ZV583"/>
    <s v="Krytí silikonové pěnové mepilex border sacrum 22 x 25 cm bal. á 10 ks 282410"/>
    <x v="29"/>
    <s v="Z 502_OBVAZ"/>
    <s v="hojení ran - obvazový materiál"/>
    <n v="12"/>
    <n v="326.60000000000002"/>
    <n v="470.24"/>
    <n v="400"/>
    <n v="164418.34"/>
    <n v="411.04584999999997"/>
    <n v="34.253820833333329"/>
    <n v="376.79202916666662"/>
    <m/>
    <m/>
    <n v="0"/>
  </r>
  <r>
    <s v="ZV584"/>
    <s v="Krytí silikonové pěnové mepilex border heel 22 x 23 cm bal. á 10 ks 282710"/>
    <x v="29"/>
    <s v="Z 502_OBVAZ"/>
    <s v="hojení ran - obvazový materiál"/>
    <n v="12"/>
    <n v="165.58"/>
    <n v="357.49"/>
    <n v="430"/>
    <n v="123948.49999999999"/>
    <n v="288.25232558139533"/>
    <n v="24.021027131782944"/>
    <n v="264.23129844961238"/>
    <n v="12"/>
    <n v="348.161"/>
    <n v="149709.23000000001"/>
  </r>
  <r>
    <s v="ZV586"/>
    <s v="Šroub tahový AFFIXUS pr. 10,5 mm x 90 mm 814510090"/>
    <x v="2"/>
    <s v="Z 506_NAHRAD_KOV"/>
    <s v="Umělé tělní náhrady - kovové"/>
    <n v="12"/>
    <n v="2500"/>
    <n v="2700.01"/>
    <n v="7"/>
    <n v="18500.03"/>
    <n v="2642.8614285714284"/>
    <n v="220.23845238095237"/>
    <n v="2422.622976190476"/>
    <n v="12"/>
    <n v="2629.57"/>
    <n v="18406.990000000002"/>
  </r>
  <r>
    <s v="ZV590"/>
    <s v="Náhrada kyčelního kloubu dřík METHA μCAP monoblok 12/14 120° velikost 4 necementovaný NC294T"/>
    <x v="3"/>
    <s v="Z 518_TEP"/>
    <s v="TEP ortopedie, traumatologie"/>
    <n v="12"/>
    <n v="14458.38"/>
    <n v="14458.38"/>
    <n v="5"/>
    <n v="72291.899999999994"/>
    <n v="14458.38"/>
    <n v="1204.865"/>
    <n v="13253.514999999999"/>
    <m/>
    <m/>
    <n v="0"/>
  </r>
  <r>
    <s v="ZV591"/>
    <s v="Šroub samořezný zajišťovací LCP Stardrive malý fragment, ocel 2,7 mm x 36 mm 202.236"/>
    <x v="2"/>
    <s v="Z 506_NAHRAD_KOV"/>
    <s v="Umělé tělní náhrady - kovové"/>
    <n v="12"/>
    <n v="1205.2"/>
    <n v="1205.2"/>
    <n v="2"/>
    <n v="2410.4"/>
    <n v="1205.2"/>
    <n v="100.43333333333334"/>
    <n v="1104.7666666666667"/>
    <m/>
    <m/>
    <n v="0"/>
  </r>
  <r>
    <s v="ZV593"/>
    <s v="Šroub samořezný zajišťovací VA LCP Stardrive malý fragment ocel 3,5 mm x 30 mm 212.111"/>
    <x v="2"/>
    <s v="Z 506_NAHRAD_KOV"/>
    <s v="Umělé tělní náhrady - kovové"/>
    <n v="12"/>
    <n v="976.35"/>
    <n v="976.35"/>
    <n v="3"/>
    <n v="2929.05"/>
    <n v="976.35"/>
    <n v="81.362499999999997"/>
    <n v="894.98750000000007"/>
    <m/>
    <m/>
    <n v="0"/>
  </r>
  <r>
    <s v="ZV594"/>
    <s v="Nástroj robotický jehelec stříhací Mega SutureCut needle driver k daVinci, délka 58 cm, 15 použití 471309"/>
    <x v="41"/>
    <s v="Z 512_ROBOT"/>
    <s v="Robotické centrum"/>
    <n v="21"/>
    <n v="74736.44"/>
    <n v="77152.38"/>
    <n v="2"/>
    <n v="151888.82"/>
    <n v="75944.41"/>
    <n v="3616.4004761904762"/>
    <n v="72328.009523809524"/>
    <m/>
    <m/>
    <n v="0"/>
  </r>
  <r>
    <s v="ZV600"/>
    <s v="Špička pipetovací 100-1000µl APEX, PP, bezbarvá, délka špičky 84,3 mm, bez filtru, nesterilní, bal. á 1000 ks AT1000L"/>
    <x v="35"/>
    <s v="Z 505_SKLO_LAB MAT"/>
    <s v="Laboratorní materiál"/>
    <n v="21"/>
    <n v="0.49"/>
    <n v="0.49"/>
    <n v="5000"/>
    <n v="2426.0500000000002"/>
    <n v="0.48521000000000003"/>
    <n v="2.3105238095238095E-2"/>
    <n v="0.46210476190476191"/>
    <m/>
    <m/>
    <n v="0"/>
  </r>
  <r>
    <s v="ZV602"/>
    <s v="Špička pipetovací 0,1-10µl APEX, PP, bezbarvá, délka špičky 31,2 mm, s filtrem, sterilní, 960 (10x96) ks v boxu AT0010RSF"/>
    <x v="35"/>
    <s v="Z 505_SKLO_LAB MAT"/>
    <s v="Laboratorní materiál"/>
    <n v="21"/>
    <n v="2.23"/>
    <n v="2.23"/>
    <n v="3840"/>
    <n v="8566.7999999999993"/>
    <n v="2.2309375"/>
    <n v="0.10623511904761905"/>
    <n v="2.1247023809523808"/>
    <m/>
    <m/>
    <n v="0"/>
  </r>
  <r>
    <s v="ZV603"/>
    <s v="Špička pipetovací 1-200µl APEX, PP, bezbarvá, délka špičky 53,4 mm, s filtrem, sterilní, 960 (10x96) ks v boxu AT0200RSF"/>
    <x v="35"/>
    <s v="Z 505_SKLO_LAB MAT"/>
    <s v="Laboratorní materiál"/>
    <n v="21"/>
    <n v="2.35"/>
    <n v="2.35"/>
    <n v="4800"/>
    <n v="11259.05"/>
    <n v="2.3456354166666666"/>
    <n v="0.1116969246031746"/>
    <n v="2.2339384920634919"/>
    <n v="21"/>
    <n v="2.3456354166666666"/>
    <n v="11259.05"/>
  </r>
  <r>
    <s v="ZV604"/>
    <s v="Špička pipetovací 100-1000µl APEX, PP, bezbarvá, délka špičky 84,3 mm, s filtrem, sterilní, 768 (8x96) ks v boxu AT1000RSF"/>
    <x v="35"/>
    <s v="Z 505_SKLO_LAB MAT"/>
    <s v="Laboratorní materiál"/>
    <n v="21"/>
    <n v="2.54"/>
    <n v="2.54"/>
    <n v="3072"/>
    <n v="7787.56"/>
    <n v="2.5350130208333335"/>
    <n v="0.12071490575396826"/>
    <n v="2.4142981150793652"/>
    <n v="21"/>
    <n v="2.5350130208333335"/>
    <n v="7787.56"/>
  </r>
  <r>
    <s v="ZV605"/>
    <s v="Šití MAXON zelený monofilní vstřebatelný, USP 5-0, délka 45 cm, jehla C-1, 12 mm 3/8, bal. á 36 ks 8886660521"/>
    <x v="33"/>
    <s v="Z 529 SITI"/>
    <s v="Šití"/>
    <n v="12"/>
    <n v="143.75"/>
    <n v="143.75"/>
    <n v="144"/>
    <n v="20700"/>
    <n v="143.75"/>
    <n v="11.979166666666666"/>
    <n v="131.77083333333334"/>
    <m/>
    <m/>
    <n v="0"/>
  </r>
  <r>
    <s v="ZV606"/>
    <s v="Špička pipetovací ClipTip 10-200 μl, bez filtru, PCR, žlutá, délka špičky 56 mm, nesterilní, bal. á 960 ks (10 x 96) nesterilní 613-2213"/>
    <x v="35"/>
    <s v="Z 505_SKLO_LAB MAT"/>
    <s v="Laboratorní materiál"/>
    <n v="21"/>
    <n v="1.31"/>
    <n v="1.31"/>
    <n v="4800"/>
    <n v="6292"/>
    <n v="1.3108333333333333"/>
    <n v="6.2420634920634918E-2"/>
    <n v="1.2484126984126984"/>
    <m/>
    <m/>
    <n v="0"/>
  </r>
  <r>
    <s v="ZV609"/>
    <s v="Destička kultivační s Lumox fólií, 96 jamek, černá, lumox fólie šírky 50μm, propustná pro plyny, adherentní povrch, kultivacní plocha: 0,34 cm2,pracovní objem 25 - 340 μl, sterilní, bez pyrogenu/endotoxinu, necytotoxické, bal. á 1 ks 94.6000.024"/>
    <x v="35"/>
    <s v="Z 505_SKLO_LAB MAT"/>
    <s v="Laboratorní materiál"/>
    <n v="21"/>
    <n v="520.29999999999995"/>
    <n v="520.29999999999995"/>
    <n v="32"/>
    <n v="16649.599999999999"/>
    <n v="520.29999999999995"/>
    <n v="24.776190476190475"/>
    <n v="495.52380952380946"/>
    <m/>
    <m/>
    <n v="0"/>
  </r>
  <r>
    <s v="ZV612"/>
    <s v="Šroub k miniinvazivním operacím hlezna MICA kanylovaný fixační 3,0 x 36 mm sterilní 57S13036"/>
    <x v="2"/>
    <s v="Z 506_NAHRAD_KOV"/>
    <s v="Umělé tělní náhrady - kovové"/>
    <n v="12"/>
    <n v="5638.45"/>
    <n v="5638.45"/>
    <n v="2"/>
    <n v="11276.9"/>
    <n v="5638.45"/>
    <n v="469.87083333333334"/>
    <n v="5168.5791666666664"/>
    <m/>
    <m/>
    <n v="0"/>
  </r>
  <r>
    <s v="ZV613"/>
    <s v="Podprsenka Chabner XRT Radiation Bra, Size 5, (96,5-101,5 cm), F/G, 38&quot;-40&quot; CRTBRA05"/>
    <x v="0"/>
    <s v="Z 503_OSTAT"/>
    <s v="Ostatní - všeobecný materiál"/>
    <n v="21"/>
    <n v="6534"/>
    <n v="6534"/>
    <n v="23"/>
    <n v="150282"/>
    <n v="6534"/>
    <n v="311.14285714285717"/>
    <n v="6222.8571428571431"/>
    <m/>
    <m/>
    <n v="0"/>
  </r>
  <r>
    <s v="ZV614"/>
    <s v="Podprsenka Chabner XRT Radiation Bra, Size 6, (106,5-112 cm), D/DD 42&quot;-44&quot; CRTBRA06"/>
    <x v="0"/>
    <s v="Z 503_OSTAT"/>
    <s v="Ostatní - všeobecný materiál"/>
    <n v="21"/>
    <n v="6534"/>
    <n v="6534"/>
    <n v="10"/>
    <n v="65340"/>
    <n v="6534"/>
    <n v="311.14285714285717"/>
    <n v="6222.8571428571431"/>
    <m/>
    <m/>
    <n v="0"/>
  </r>
  <r>
    <s v="ZV615"/>
    <s v="Podprsenka Chabner XRT Radiation Bra, Size 7, (106,5-112 cm), F/G 42&quot;-44&quot; CRTBRA07"/>
    <x v="0"/>
    <s v="Z 503_OSTAT"/>
    <s v="Ostatní - všeobecný materiál"/>
    <n v="21"/>
    <n v="6534"/>
    <n v="6534"/>
    <n v="9"/>
    <n v="58806"/>
    <n v="6534"/>
    <n v="311.14285714285717"/>
    <n v="6222.8571428571431"/>
    <m/>
    <m/>
    <n v="0"/>
  </r>
  <r>
    <s v="ZV616"/>
    <s v="Podprsenka Chabner XRT Radiation Bra, Size 8, (117-122 cm),  D/DD 46&quot;-48&quot; CRTBRA08"/>
    <x v="0"/>
    <s v="Z 503_OSTAT"/>
    <s v="Ostatní - všeobecný materiál"/>
    <n v="21"/>
    <n v="6534"/>
    <n v="6534"/>
    <n v="10"/>
    <n v="65340"/>
    <n v="6534"/>
    <n v="311.14285714285717"/>
    <n v="6222.8571428571431"/>
    <m/>
    <m/>
    <n v="0"/>
  </r>
  <r>
    <s v="ZV618"/>
    <s v="Pás prodlužovací ramenní Chabner XRT Radiation Bra Shoulder Extenter, jedna velikost/pár, bal. á 5 párů CRTSHLDEXT01"/>
    <x v="0"/>
    <s v="Z 503_OSTAT"/>
    <s v="Ostatní - všeobecný materiál"/>
    <n v="21"/>
    <n v="687.28"/>
    <n v="687.28"/>
    <n v="10"/>
    <n v="6872.8"/>
    <n v="687.28"/>
    <n v="32.727619047619044"/>
    <n v="654.55238095238087"/>
    <m/>
    <m/>
    <n v="0"/>
  </r>
  <r>
    <s v="ZV619"/>
    <s v="Pás prodlužovací zadní Chabner XRT Radiation Back Extender, jedna velikost, bal. á 5 ks CRTEXT01PK5"/>
    <x v="0"/>
    <s v="Z 503_OSTAT"/>
    <s v="Ostatní - všeobecný materiál"/>
    <n v="21"/>
    <n v="1306.8"/>
    <n v="1306.8"/>
    <n v="10"/>
    <n v="13068"/>
    <n v="1306.8"/>
    <n v="62.228571428571428"/>
    <n v="1244.5714285714284"/>
    <m/>
    <m/>
    <n v="0"/>
  </r>
  <r>
    <s v="ZV620"/>
    <s v="Set infuzní pro podávání parenterální výživy s filtrem  bakteriálním neonatologickým 0,2 µm/ 96 hodin, bal. á 50 ks TP-DS0007"/>
    <x v="24"/>
    <s v="Z 528 SETY"/>
    <s v="Sety"/>
    <n v="21"/>
    <n v="332.75"/>
    <n v="332.75"/>
    <n v="250"/>
    <n v="83187.5"/>
    <n v="332.75"/>
    <n v="15.845238095238095"/>
    <n v="316.90476190476193"/>
    <m/>
    <m/>
    <n v="0"/>
  </r>
  <r>
    <s v="ZV622"/>
    <s v="List pilový k přístroji ELAN 4 Electro, Saw blade L sagittal 25/15/ 0,5 /0,7 mm GP516R"/>
    <x v="34"/>
    <s v="Z 509_ZUBOL"/>
    <s v="Zubolékařský materiál"/>
    <n v="21"/>
    <n v="1265.6600000000001"/>
    <n v="1265.6600000000001"/>
    <n v="11"/>
    <n v="13922.26"/>
    <n v="1265.6600000000001"/>
    <n v="60.269523809523811"/>
    <n v="1205.3904761904762"/>
    <m/>
    <m/>
    <n v="0"/>
  </r>
  <r>
    <s v="ZV623"/>
    <s v="Tryska chladící pro pily ELAN 4 (výr. Aesculap), jednorázová, bal. á 1 ks GA258SU"/>
    <x v="34"/>
    <s v="Z 509_ZUBOL"/>
    <s v="Zubolékařský materiál"/>
    <n v="21"/>
    <n v="1467.09"/>
    <n v="1467.09"/>
    <n v="5"/>
    <n v="7335.44"/>
    <n v="1467.088"/>
    <n v="69.861333333333334"/>
    <n v="1397.2266666666667"/>
    <m/>
    <m/>
    <n v="0"/>
  </r>
  <r>
    <s v="ZV624"/>
    <s v="Port venózní implantabilní vysokotlaký POWER PLP All-in-One, katetr polyuretan, 6Fr, vnitř.průměr 1,3 mm, délka 450 mm, objem 0,82 ml, max. průtok 5ml/s, max tlak 300PSI 201.24.12.20"/>
    <x v="31"/>
    <s v="Z 534 PORTY"/>
    <s v="Porty"/>
    <n v="21"/>
    <n v="6772.37"/>
    <n v="6772.37"/>
    <n v="3"/>
    <n v="20317.11"/>
    <n v="6772.37"/>
    <n v="322.49380952380955"/>
    <n v="6449.8761904761905"/>
    <m/>
    <m/>
    <n v="0"/>
  </r>
  <r>
    <s v="ZV625"/>
    <s v="Orthocryl  tekutina pro výrobu ortodontických aparátů, tyrkysová 250 ml 161-131-00"/>
    <x v="34"/>
    <s v="Z 509_ZUBOL"/>
    <s v="Zubolékařský materiál"/>
    <n v="21"/>
    <n v="1055.8599999999999"/>
    <n v="1055.8599999999999"/>
    <n v="1"/>
    <n v="1055.8599999999999"/>
    <n v="1055.8599999999999"/>
    <n v="50.279047619047617"/>
    <n v="1005.5809523809523"/>
    <m/>
    <m/>
    <n v="0"/>
  </r>
  <r>
    <s v="ZV627"/>
    <s v="Čepička koncová 5 mm 814503005"/>
    <x v="2"/>
    <s v="Z 506_NAHRAD_KOV"/>
    <s v="Umělé tělní náhrady - kovové"/>
    <n v="12"/>
    <n v="1950"/>
    <n v="2106.0100000000002"/>
    <n v="3"/>
    <n v="6162.02"/>
    <n v="2054.0066666666667"/>
    <n v="171.16722222222222"/>
    <n v="1882.8394444444443"/>
    <n v="12"/>
    <n v="2051.06"/>
    <n v="6153.18"/>
  </r>
  <r>
    <s v="ZV629"/>
    <s v="Set výživového knoflíku Halyard MIC-KEY G tube Ext Sets ENFIT vnějš. prům. 14 Fr hloubka 30 mm 8140-14-3.0"/>
    <x v="0"/>
    <s v="Z 503_OSTAT"/>
    <s v="Ostatní - všeobecný materiál"/>
    <n v="21"/>
    <n v="4185.3900000000003"/>
    <n v="4185.3900000000003"/>
    <n v="6"/>
    <n v="25112.340000000004"/>
    <n v="4185.3900000000003"/>
    <n v="199.30428571428573"/>
    <n v="3986.0857142857144"/>
    <m/>
    <m/>
    <n v="0"/>
  </r>
  <r>
    <s v="ZV630"/>
    <s v="Katetr pH metrický impedanční VERSAFLEX dvoukananálový  dětský  LPR ZNID12+8R bal. á 10 ks FGS-9000-16"/>
    <x v="6"/>
    <s v="Z 513_KATETR"/>
    <s v="Katetry"/>
    <n v="21"/>
    <n v="3611.85"/>
    <n v="3611.85"/>
    <n v="10"/>
    <n v="36118.5"/>
    <n v="3611.85"/>
    <n v="171.99285714285713"/>
    <n v="3439.8571428571427"/>
    <m/>
    <m/>
    <n v="0"/>
  </r>
  <r>
    <s v="ZV631"/>
    <s v="Kabel světlovodný HP 4,8 x 3000 mm HTT modrý B00-22230-50MO"/>
    <x v="38"/>
    <s v="Z 510_DDHM NAS"/>
    <s v="DHM zdravotnický materiál a nástroje (od 3000 Kč)"/>
    <n v="21"/>
    <n v="13276.91"/>
    <n v="13276.91"/>
    <n v="2"/>
    <n v="26553.82"/>
    <n v="13276.91"/>
    <n v="632.23380952380955"/>
    <n v="12644.67619047619"/>
    <m/>
    <m/>
    <n v="0"/>
  </r>
  <r>
    <s v="ZV632"/>
    <s v="Pouzdro zaváděcí Epsylar 6 F 90 cm 1224-0690"/>
    <x v="0"/>
    <s v="Z 503_OSTAT"/>
    <s v="Ostatní - všeobecný materiál"/>
    <n v="21"/>
    <n v="6059.68"/>
    <n v="6059.68"/>
    <n v="20"/>
    <n v="121193.60000000001"/>
    <n v="6059.68"/>
    <n v="288.55619047619047"/>
    <n v="5771.1238095238095"/>
    <m/>
    <m/>
    <n v="0"/>
  </r>
  <r>
    <s v="ZV633"/>
    <s v="Pouzdro zaváděcí Epsylar 7 F 90 cm 1224-0790"/>
    <x v="0"/>
    <s v="Z 503_OSTAT"/>
    <s v="Ostatní - všeobecný materiál"/>
    <n v="21"/>
    <n v="6059.68"/>
    <n v="6059.68"/>
    <n v="45"/>
    <n v="272685.59999999998"/>
    <n v="6059.6799999999994"/>
    <n v="288.55619047619047"/>
    <n v="5771.1238095238086"/>
    <m/>
    <m/>
    <n v="0"/>
  </r>
  <r>
    <s v="ZV636"/>
    <s v="Set epidurální  pro dospělé souprava 19G/91 cm kaudální (jehla Crawford 17 Ga/9,84 cm, adaptér snap lock, stříkačka 7 CC Luer-slip-plast, 0,2 mikron filtr) bal. á 20 ks JC-05400-B"/>
    <x v="0"/>
    <s v="Z 503_OSTAT"/>
    <s v="Ostatní - všeobecný materiál"/>
    <n v="21"/>
    <n v="399.01"/>
    <n v="399.01"/>
    <n v="40"/>
    <n v="15960.38"/>
    <n v="399.0095"/>
    <n v="19.000452380952382"/>
    <n v="380.00904761904764"/>
    <m/>
    <m/>
    <n v="0"/>
  </r>
  <r>
    <s v="ZV637"/>
    <s v="Láhev kultivační PTT, PS, standard surface, objem 15 ml, víčko ventilované, plocha růstu 25 cm², doporučený pracovní objem 3 - 5 ml, bal. á 360 ks (10 x 36) TPPA90025"/>
    <x v="35"/>
    <s v="Z 505_SKLO_LAB MAT"/>
    <s v="Laboratorní materiál"/>
    <n v="21"/>
    <n v="17.71"/>
    <n v="17.71"/>
    <n v="360"/>
    <n v="6377.18"/>
    <n v="17.714388888888891"/>
    <n v="0.84354232804232809"/>
    <n v="16.870846560846562"/>
    <m/>
    <m/>
    <n v="0"/>
  </r>
  <r>
    <s v="ZV642"/>
    <s v="Filtr pro vakuovou filtraci Filtermax TPP, objem 500 ml, kvadratický filtrační povrch 49 cm², membrána PES 0.22 µm, rozměry 90 x 89 x 111 mm, materiál PS/PES, sterilní, bal. á 21 ks TPPA99505"/>
    <x v="35"/>
    <s v="Z 505_SKLO_LAB MAT"/>
    <s v="Laboratorní materiál"/>
    <n v="21"/>
    <n v="183.8"/>
    <n v="183.8"/>
    <n v="84"/>
    <n v="15439.12"/>
    <n v="183.79904761904763"/>
    <n v="8.7523356009070294"/>
    <n v="175.0467120181406"/>
    <m/>
    <m/>
    <n v="0"/>
  </r>
  <r>
    <s v="ZV646"/>
    <s v="Pomůcka polohovací - kolébka  HAN 05A - vel. 1, malá, 48 x 36 x 10 cm 48 x 36 x 10 cm světle modrá PES úplet s nánosem PUR, PPUR120 8594042764348"/>
    <x v="0"/>
    <s v="Z 503_OSTAT"/>
    <s v="Ostatní - všeobecný materiál"/>
    <n v="21"/>
    <n v="2359.5"/>
    <n v="2359.5"/>
    <n v="3"/>
    <n v="7078.5"/>
    <n v="2359.5"/>
    <n v="112.35714285714286"/>
    <n v="2247.1428571428573"/>
    <m/>
    <m/>
    <n v="0"/>
  </r>
  <r>
    <s v="ZV647"/>
    <s v="Pomůcka polohovací - kolébka HAN 05A - vel. 2, velká, 63 x 40 x 12 cm  63 x 40 x 12 cmsvětle modrá PES úplet s nánosem PUR PPUR120 8594042764447"/>
    <x v="0"/>
    <s v="Z 503_OSTAT"/>
    <s v="Ostatní - všeobecný materiál"/>
    <n v="21"/>
    <n v="2662"/>
    <n v="2662"/>
    <n v="3"/>
    <n v="7986"/>
    <n v="2662"/>
    <n v="126.76190476190476"/>
    <n v="2535.2380952380954"/>
    <m/>
    <m/>
    <n v="0"/>
  </r>
  <r>
    <s v="ZV648"/>
    <s v="Klíč momentový k ulrazvukovému aspirátoru Cusa Clarity - CUSA CLARITY 36kHz TORQUE WRENCH, bal. á 5 ks C7602"/>
    <x v="0"/>
    <s v="Z 503_OSTAT"/>
    <s v="Ostatní - všeobecný materiál"/>
    <n v="21"/>
    <n v="2139.86"/>
    <n v="2139.86"/>
    <n v="20"/>
    <n v="42797.21"/>
    <n v="2139.8604999999998"/>
    <n v="101.89811904761903"/>
    <n v="2037.9623809523807"/>
    <m/>
    <m/>
    <n v="0"/>
  </r>
  <r>
    <s v="ZV654"/>
    <s v="Šroub samořezný zajišťovací LCP Stardrive malý fragment, ocel 2,7 mm x 20 mm 202.220"/>
    <x v="2"/>
    <s v="Z 506_NAHRAD_KOV"/>
    <s v="Umělé tělní náhrady - kovové"/>
    <n v="12"/>
    <n v="1205.2"/>
    <n v="1205.2"/>
    <n v="2"/>
    <n v="2410.4"/>
    <n v="1205.2"/>
    <n v="100.43333333333334"/>
    <n v="1104.7666666666667"/>
    <n v="12"/>
    <n v="1173.76"/>
    <n v="2347.52"/>
  </r>
  <r>
    <s v="ZV655"/>
    <s v="Přístroj k termoablaci endometria LINA LIBRATA, Endometrial ablation device, jednorázový LIB-1"/>
    <x v="0"/>
    <s v="Z 503_OSTAT"/>
    <s v="Nástroje chirurgické do 1 roku"/>
    <n v="0"/>
    <n v="0"/>
    <n v="13000"/>
    <n v="2"/>
    <n v="26000"/>
    <n v="13000"/>
    <m/>
    <m/>
    <m/>
    <m/>
    <n v="0"/>
  </r>
  <r>
    <s v="ZV660"/>
    <s v="Kanyla tracheostomická Crystal Subglottic Suction, s manžetou, vel. 8,0, bal. á 10 ks 20103080"/>
    <x v="0"/>
    <s v="Z 503_OSTAT"/>
    <s v="Kanyly mimo chirurgické nástroje"/>
    <n v="21"/>
    <n v="496.1"/>
    <n v="496.1"/>
    <n v="20"/>
    <n v="9922"/>
    <n v="496.1"/>
    <n v="23.623809523809523"/>
    <n v="472.47619047619048"/>
    <m/>
    <m/>
    <n v="0"/>
  </r>
  <r>
    <s v="ZV661"/>
    <s v="Kanyla tracheostomická Crystal Subglottic Suction, s manžetou, vel. 8,5, bal. á 10 ks 20103085"/>
    <x v="0"/>
    <s v="Z 503_OSTAT"/>
    <s v="Kanyly mimo chirurgické nástroje"/>
    <n v="21"/>
    <n v="496.1"/>
    <n v="496.1"/>
    <n v="10"/>
    <n v="4961"/>
    <n v="496.1"/>
    <n v="23.623809523809523"/>
    <n v="472.47619047619048"/>
    <m/>
    <m/>
    <n v="0"/>
  </r>
  <r>
    <s v="ZV662"/>
    <s v="Nůžky Metzenbaum Super Cut  Black rings, zahnuté, délka 180 mm 214.33.18"/>
    <x v="0"/>
    <s v="Z 503_OSTAT"/>
    <s v="Nástroje chirurgické do 1 roku"/>
    <n v="21"/>
    <n v="2162.27"/>
    <n v="2162.27"/>
    <n v="20"/>
    <n v="43245.4"/>
    <n v="2162.27"/>
    <n v="102.96523809523809"/>
    <n v="2059.304761904762"/>
    <n v="21"/>
    <n v="2994.75"/>
    <n v="59895"/>
  </r>
  <r>
    <s v="ZV665"/>
    <s v="Válec odměrný vysoký A 100 ml, 163/AM, modrý potisk,  sklo SIMAX, prům. 31,3 mm, výška 240 mm, stupnice ±0,5 ml VTRB632432111130"/>
    <x v="35"/>
    <s v="Z 505_SKLO_LAB MAT"/>
    <s v="Laboratorní sklo"/>
    <n v="21"/>
    <n v="228.69"/>
    <n v="228.69"/>
    <n v="4"/>
    <n v="914.76"/>
    <n v="228.69"/>
    <n v="10.89"/>
    <n v="217.8"/>
    <m/>
    <m/>
    <n v="0"/>
  </r>
  <r>
    <s v="ZV672"/>
    <s v="Baňka s kulatým dnem a NZ, jednohrdlá, Borosilikátové sklo 3.3, Objem: 250 ml, Velikost objímky: 29/32 NZ, Výška: 140 mm, prům. vněj.: 85 mm, bal. á 2 ks 201-1357"/>
    <x v="0"/>
    <s v="Z 503_OSTAT"/>
    <s v="Ostatní - všeobecný materiál"/>
    <n v="21"/>
    <n v="105.27"/>
    <n v="105.27"/>
    <n v="10"/>
    <n v="1052.7"/>
    <n v="105.27000000000001"/>
    <n v="5.0128571428571433"/>
    <n v="100.25714285714287"/>
    <m/>
    <m/>
    <n v="0"/>
  </r>
  <r>
    <s v="ZV674"/>
    <s v="Stojánek na zkumavky a mikrozkumavky oboustranný, PP, 25 mikrozkumavek (1,5 a 2,0 ml ) nebo 16 mikrozkumavek (0,2 a 0,5 ml), rozměr cca 67 × 65 × 27 mm, -196 °C až +121 °C, autoklávovatelný, bal á 10 ks SIMPS500-25Y"/>
    <x v="0"/>
    <s v="Z 503_OSTAT"/>
    <s v="Ostatní - všeobecný materiál"/>
    <n v="21"/>
    <n v="81.8"/>
    <n v="81.8"/>
    <n v="10"/>
    <n v="817.96"/>
    <n v="81.796000000000006"/>
    <n v="3.8950476190476193"/>
    <n v="77.90095238095239"/>
    <m/>
    <m/>
    <n v="0"/>
  </r>
  <r>
    <s v="ZV677"/>
    <s v="Drén silikonový CH14 laparotomický s RTG značením sterilní d = 50 cm bal. á 10 ks WLM:60701400"/>
    <x v="0"/>
    <s v="Z 503_OSTAT"/>
    <s v="Ostatní - všeobecný materiál"/>
    <n v="21"/>
    <n v="48.28"/>
    <n v="48.28"/>
    <n v="610"/>
    <n v="29450.19"/>
    <n v="48.278999999999996"/>
    <n v="2.2989999999999999"/>
    <n v="45.98"/>
    <n v="12"/>
    <n v="44.688000000000002"/>
    <n v="27259.68"/>
  </r>
  <r>
    <s v="ZV678"/>
    <s v="Drén silikonový CH16 laparotomický s RTG značením sterilní d = 50 cm bal. á 10 ks WLM:60701600"/>
    <x v="0"/>
    <s v="Z 503_OSTAT"/>
    <s v="Ostatní - všeobecný materiál"/>
    <n v="12"/>
    <n v="48.28"/>
    <n v="48.29"/>
    <n v="340"/>
    <n v="16415.150000000001"/>
    <n v="48.279852941176472"/>
    <n v="4.0233210784313727"/>
    <n v="44.256531862745099"/>
    <n v="12"/>
    <n v="44.688000000000002"/>
    <n v="15193.92"/>
  </r>
  <r>
    <s v="ZV679"/>
    <s v="Olej silikonový tamponáda sítnice RS-OIL ECS, viskozita 5000, 10 ml ve stříkačce RSO 007-00"/>
    <x v="0"/>
    <s v="Z 503_OSTAT"/>
    <s v="Ostatní - všeobecný materiál"/>
    <n v="12"/>
    <n v="2081.5"/>
    <n v="2081.5"/>
    <n v="51"/>
    <n v="106156.5"/>
    <n v="2081.5"/>
    <n v="173.45833333333334"/>
    <n v="1908.0416666666667"/>
    <n v="12"/>
    <n v="2027.2"/>
    <n v="103387.2"/>
  </r>
  <r>
    <s v="ZV680"/>
    <s v="Olej silikonový tamponáda sítnice RS-OIL ECS, viskozita 5700, 10 ml ve stříkačce RSO 011-00"/>
    <x v="0"/>
    <s v="Z 503_OSTAT"/>
    <s v="Ostatní - všeobecný materiál"/>
    <n v="12"/>
    <n v="2323"/>
    <n v="2323"/>
    <n v="4"/>
    <n v="9292"/>
    <n v="2323"/>
    <n v="193.58333333333334"/>
    <n v="2129.4166666666665"/>
    <m/>
    <m/>
    <n v="0"/>
  </r>
  <r>
    <s v="ZV681"/>
    <s v="Čočka nitrooční Carlevale IOL - (různé dioptrie dle potřeby pacienta) 21,0 Dpt ISP60VL"/>
    <x v="1"/>
    <s v="Z 515_NAHRAD_OST"/>
    <s v="Umělé tělní náhrady - ostatní"/>
    <n v="12"/>
    <n v="6177.7"/>
    <n v="6177.7"/>
    <n v="1"/>
    <n v="6177.7"/>
    <n v="6177.7"/>
    <n v="514.80833333333328"/>
    <n v="5662.8916666666664"/>
    <m/>
    <m/>
    <n v="0"/>
  </r>
  <r>
    <s v="ZV684"/>
    <s v="Zkumavka ředící do analyzátoru iPro, 1,1 ml, bal. 960 ks (120  x 8 ks) AC14682"/>
    <x v="35"/>
    <s v="Z 505_SKLO_LAB MAT"/>
    <s v="Laboratorní materiál"/>
    <n v="21"/>
    <n v="2.42"/>
    <n v="2.42"/>
    <n v="15360"/>
    <n v="37229.279999999999"/>
    <n v="2.4237812499999998"/>
    <n v="0.11541815476190476"/>
    <n v="2.3083630952380951"/>
    <n v="21"/>
    <n v="2.6468750000000001"/>
    <n v="40656"/>
  </r>
  <r>
    <s v="ZV686"/>
    <s v="Dlaha přímá úhlově stabilní 10 otvorů, 186 mm 397129785025 "/>
    <x v="2"/>
    <s v="Z 506_NAHRAD_KOV"/>
    <s v="Umělé tělní náhrady - kovové"/>
    <n v="12"/>
    <n v="1799.87"/>
    <n v="1799.87"/>
    <n v="1"/>
    <n v="1799.87"/>
    <n v="1799.87"/>
    <n v="149.98916666666665"/>
    <n v="1649.8808333333332"/>
    <m/>
    <m/>
    <n v="0"/>
  </r>
  <r>
    <s v="ZV692"/>
    <s v="Šroub uzamykatelný samořez. 5 x 32 mm 397129778061"/>
    <x v="2"/>
    <s v="Z 506_NAHRAD_KOV"/>
    <s v="Umělé tělní náhrady - kovové"/>
    <n v="12"/>
    <n v="747.12"/>
    <n v="747.12"/>
    <n v="2"/>
    <n v="1494.24"/>
    <n v="747.12"/>
    <n v="62.26"/>
    <n v="684.86"/>
    <m/>
    <m/>
    <n v="0"/>
  </r>
  <r>
    <s v="ZV693"/>
    <s v="Šroub kortikální samořezný HA 4,5 x 26 mm 397129795541"/>
    <x v="2"/>
    <s v="Z 506_NAHRAD_KOV"/>
    <s v="Umělé tělní náhrady - kovové"/>
    <n v="12"/>
    <n v="141.16999999999999"/>
    <n v="141.16999999999999"/>
    <n v="16"/>
    <n v="2258.7799999999997"/>
    <n v="141.17374999999998"/>
    <n v="11.764479166666666"/>
    <n v="129.40927083333332"/>
    <m/>
    <m/>
    <n v="0"/>
  </r>
  <r>
    <s v="ZV694"/>
    <s v="Šroub kortikální samořezný HA 4,5 x 42 mm 397129799511 "/>
    <x v="2"/>
    <s v="Z 506_NAHRAD_KOV"/>
    <s v="Umělé tělní náhrady - kovové"/>
    <n v="12"/>
    <n v="141.16999999999999"/>
    <n v="141.16999999999999"/>
    <n v="20"/>
    <n v="2823.48"/>
    <n v="141.17400000000001"/>
    <n v="11.7645"/>
    <n v="129.40950000000001"/>
    <m/>
    <m/>
    <n v="0"/>
  </r>
  <r>
    <s v="ZV700"/>
    <s v="Šroub kortikální samořezný HA 3,5 x 10 mm 397129795211 "/>
    <x v="2"/>
    <s v="Z 506_NAHRAD_KOV"/>
    <s v="Umělé tělní náhrady - kovové"/>
    <n v="12"/>
    <n v="183.47"/>
    <n v="183.47"/>
    <n v="1"/>
    <n v="183.47"/>
    <n v="183.47"/>
    <n v="15.289166666666667"/>
    <n v="168.18083333333334"/>
    <m/>
    <m/>
    <n v="0"/>
  </r>
  <r>
    <s v="ZV701"/>
    <s v="Kabel světlovodný HP 4,8 x 3000 mm HTT šedý B00-22230-50SE"/>
    <x v="38"/>
    <s v="Z 510_DDHM NAS"/>
    <s v="DHM zdravotnický materiál a nástroje (od 3000 Kč)"/>
    <n v="21"/>
    <n v="13276.91"/>
    <n v="15619.89"/>
    <n v="3"/>
    <n v="44516.69"/>
    <n v="14838.896666666667"/>
    <n v="706.61412698412698"/>
    <n v="14132.282539682541"/>
    <m/>
    <m/>
    <n v="0"/>
  </r>
  <r>
    <s v="ZV703"/>
    <s v="Nůžky na nehty zahnuté, hrotnaté, 95 mm, nerez ocel, jednorázové, sterilní, bal. á 25 ks 991091"/>
    <x v="0"/>
    <s v="Z 503_OSTAT"/>
    <s v="Nástroje chirurgické do 1 roku"/>
    <n v="21"/>
    <n v="50.19"/>
    <n v="50.19"/>
    <n v="25"/>
    <n v="1254.77"/>
    <n v="50.190799999999996"/>
    <n v="2.3900380952380949"/>
    <n v="47.800761904761899"/>
    <m/>
    <m/>
    <n v="0"/>
  </r>
  <r>
    <s v="ZV704"/>
    <s v="Svorka anatomická Micro Mosquito rovná jemná, jednorázová, nerez ocel, sterilní, 125 mm, bal. á 25 ks 991044 "/>
    <x v="0"/>
    <s v="Z 503_OSTAT"/>
    <s v="Nástroje chirurgické do 1 roku"/>
    <n v="21"/>
    <n v="59.07"/>
    <n v="59.07"/>
    <n v="50"/>
    <n v="2953.62"/>
    <n v="59.072399999999995"/>
    <n v="2.8129714285714282"/>
    <n v="56.259428571428565"/>
    <m/>
    <m/>
    <n v="0"/>
  </r>
  <r>
    <s v="ZV705"/>
    <s v="Peán anatomický rovný, 140 mm, nerez ocel, jednorázový, sterilní, bal. á 25 ks 991040"/>
    <x v="0"/>
    <s v="Z 503_OSTAT"/>
    <s v="Nástroje chirurgické do 1 roku"/>
    <n v="12"/>
    <n v="61.38"/>
    <n v="61.38"/>
    <n v="50"/>
    <n v="3069.16"/>
    <n v="61.383199999999995"/>
    <n v="5.115266666666666"/>
    <n v="56.267933333333332"/>
    <n v="12"/>
    <n v="56.817599999999999"/>
    <n v="2840.88"/>
  </r>
  <r>
    <s v="ZV706"/>
    <s v="Jehelec Mayo-Hegar 160 mm, nerez ocel, jednorázový, sterilní, bal. á 25 ks 991034 "/>
    <x v="0"/>
    <s v="Z 503_OSTAT"/>
    <s v="Nástroje chirurgické do 1 roku"/>
    <n v="21"/>
    <n v="76.5"/>
    <n v="76.5"/>
    <n v="25"/>
    <n v="1912.41"/>
    <n v="76.496400000000008"/>
    <n v="3.6426857142857147"/>
    <n v="72.85371428571429"/>
    <m/>
    <m/>
    <n v="0"/>
  </r>
  <r>
    <s v="ZV707"/>
    <s v="Pinzeta Standartní anatomická rovná 140 mm, nerez ocel, jednorázová, sterilní, bal. á 25 ks 991064  "/>
    <x v="0"/>
    <s v="Z 503_OSTAT"/>
    <s v="Nástroje chirurgické do 1 roku"/>
    <n v="12"/>
    <n v="34.85"/>
    <n v="34.85"/>
    <n v="25"/>
    <n v="871.2"/>
    <n v="34.847999999999999"/>
    <n v="2.9039999999999999"/>
    <n v="31.943999999999999"/>
    <n v="12"/>
    <n v="32.256"/>
    <n v="806.4"/>
  </r>
  <r>
    <s v="ZV708"/>
    <s v="Pinzeta Standartní chirurgická rovná 140 mm, nerez ocel, jednorázová, sterilní, bal. á 25 ks 991063"/>
    <x v="0"/>
    <s v="Z 503_OSTAT"/>
    <s v="Nástroje chirurgické do 1 roku"/>
    <n v="21"/>
    <n v="41.13"/>
    <n v="41.13"/>
    <n v="100"/>
    <n v="4112.79"/>
    <n v="41.127899999999997"/>
    <n v="1.9584714285714284"/>
    <n v="39.169428571428568"/>
    <m/>
    <m/>
    <n v="0"/>
  </r>
  <r>
    <s v="ZV711"/>
    <s v="Jehelec MAYO-HEGAR, rovný, 120 mm, nerez ocel, jednorázový, sterilní, bal. á 25 ks 991031"/>
    <x v="0"/>
    <s v="Z 503_OSTAT"/>
    <s v="Nástroje chirurgické do 1 roku"/>
    <n v="21"/>
    <n v="65.09"/>
    <n v="65.09"/>
    <n v="175"/>
    <n v="11390.04"/>
    <n v="65.085942857142868"/>
    <n v="3.0993306122448985"/>
    <n v="61.98661224489797"/>
    <m/>
    <m/>
    <n v="0"/>
  </r>
  <r>
    <s v="ZV715"/>
    <s v="Hřeb femorální kanylovaný retrográdní/antegrádní 10 mm x 340 mm 04.013.448"/>
    <x v="2"/>
    <s v="Z 506_NAHRAD_KOV"/>
    <s v="Umělé tělní náhrady - kovové"/>
    <n v="12"/>
    <n v="9888.9699999999993"/>
    <n v="9888.9699999999993"/>
    <n v="3"/>
    <n v="29666.909999999996"/>
    <n v="9888.9699999999993"/>
    <n v="824.08083333333332"/>
    <n v="9064.8891666666659"/>
    <m/>
    <m/>
    <n v="0"/>
  </r>
  <r>
    <s v="ZV716"/>
    <s v="Kotva nevstřebatelná pro rameno FiberTak soft Anchor pr. 1,8 mm AR-3638-1"/>
    <x v="1"/>
    <s v="Z 515_NAHRAD_OST"/>
    <s v="Umělé tělní náhrady - ostatní"/>
    <n v="12"/>
    <n v="7540.41"/>
    <n v="7712.4"/>
    <n v="9"/>
    <n v="68551.63"/>
    <n v="7616.847777777778"/>
    <n v="634.73731481481479"/>
    <n v="6982.1104629629635"/>
    <m/>
    <m/>
    <n v="0"/>
  </r>
  <r>
    <s v="ZV717"/>
    <s v="Jehla propichovací SutureLasso SD, 25°Tight Curve Right AR-4068-25TR"/>
    <x v="30"/>
    <s v="Z 530 JEHLY"/>
    <s v="Jehly"/>
    <n v="21"/>
    <n v="5503.08"/>
    <n v="5503.08"/>
    <n v="1"/>
    <n v="5503.08"/>
    <n v="5503.08"/>
    <n v="262.05142857142857"/>
    <n v="5241.028571428571"/>
    <m/>
    <m/>
    <n v="0"/>
  </r>
  <r>
    <s v="ZV727"/>
    <s v="Implantát kostní umělá náhrada tkáně BonAlive granule aplikátor 0,5 - 0,8mm bal. á 2,5 ml 13120"/>
    <x v="1"/>
    <s v="Z 515_NAHRAD_OST"/>
    <s v="Umělé tělní náhrady - ostatní"/>
    <n v="12"/>
    <n v="4994.93"/>
    <n v="4994.93"/>
    <n v="1"/>
    <n v="4994.93"/>
    <n v="4994.93"/>
    <n v="416.24416666666667"/>
    <n v="4578.6858333333339"/>
    <m/>
    <m/>
    <n v="0"/>
  </r>
  <r>
    <s v="ZV728"/>
    <s v="Dlaha Philos na proximální humerus 3,5  5 otv. 241.903"/>
    <x v="2"/>
    <s v="Z 506_NAHRAD_KOV"/>
    <s v="Umělé tělní náhrady - kovové"/>
    <n v="12"/>
    <n v="7512.95"/>
    <n v="7512.95"/>
    <n v="3"/>
    <n v="22538.85"/>
    <n v="7512.95"/>
    <n v="626.07916666666665"/>
    <n v="6886.8708333333334"/>
    <n v="12"/>
    <n v="7316.96"/>
    <n v="21950.880000000001"/>
  </r>
  <r>
    <s v="ZV732"/>
    <s v="Souprava na odběr tracheálního sekretu s fingertip, plast. transp. zkumavka 25 ml, graduace po 1 ml, uzávěr s hroty, délka 37 a 39 cm, přídavný šroubov. uzávěr, sterilní, bal. á 15 ks B0200B - nahrazuje ZE184"/>
    <x v="0"/>
    <s v="Z 503_OSTAT"/>
    <s v="Souprava"/>
    <n v="21"/>
    <n v="-84.17"/>
    <n v="16.03"/>
    <n v="2720"/>
    <n v="41587.599999999991"/>
    <n v="15.289558823529408"/>
    <n v="0.72807422969187652"/>
    <n v="14.56148459383753"/>
    <m/>
    <m/>
    <n v="0"/>
  </r>
  <r>
    <s v="ZV748"/>
    <s v="Systém AtriClip PRO2 pro uzávěr ouška levé srdeční síně (LAA)  40 mm PRO240"/>
    <x v="1"/>
    <s v="Z 515_NAHRAD_OST"/>
    <s v="Umělé tělní náhrady - ostatní"/>
    <n v="12"/>
    <n v="88693.99"/>
    <n v="88693.99"/>
    <n v="2"/>
    <n v="177387.98"/>
    <n v="88693.99"/>
    <n v="7391.1658333333335"/>
    <n v="81302.824166666673"/>
    <m/>
    <m/>
    <n v="0"/>
  </r>
  <r>
    <s v="ZV750"/>
    <s v="Hřeb femorální AFFIXUS dlouhý, levý 125°11 mm x 340 mm 814411340"/>
    <x v="2"/>
    <s v="Z 506_NAHRAD_KOV"/>
    <s v="Umělé tělní náhrady - kovové"/>
    <n v="12"/>
    <n v="10499.99"/>
    <n v="10499.99"/>
    <n v="2"/>
    <n v="20999.98"/>
    <n v="10499.99"/>
    <n v="874.99916666666661"/>
    <n v="9624.9908333333333"/>
    <m/>
    <m/>
    <n v="0"/>
  </r>
  <r>
    <s v="ZV752"/>
    <s v="Šroub kortikální pr.5,0 mm x 46 mm 814550046"/>
    <x v="2"/>
    <s v="Z 506_NAHRAD_KOV"/>
    <s v="Umělé tělní náhrady - kovové"/>
    <n v="12"/>
    <n v="1317.6"/>
    <n v="1317.61"/>
    <n v="2"/>
    <n v="2635.21"/>
    <n v="1317.605"/>
    <n v="109.80041666666666"/>
    <n v="1207.8045833333333"/>
    <m/>
    <m/>
    <n v="0"/>
  </r>
  <r>
    <s v="ZV753"/>
    <s v="Šroub tahový pr. 10,5 mm x 120 mm 814510120"/>
    <x v="2"/>
    <s v="Z 506_NAHRAD_KOV"/>
    <s v="Umělé tělní náhrady - kovové"/>
    <n v="12"/>
    <n v="2499.9899999999998"/>
    <n v="2700"/>
    <n v="7"/>
    <n v="18499.98"/>
    <n v="2642.8542857142857"/>
    <n v="220.23785714285714"/>
    <n v="2422.6164285714285"/>
    <n v="12"/>
    <n v="2629.57"/>
    <n v="18406.990000000002"/>
  </r>
  <r>
    <s v="ZV754"/>
    <s v="Roztok pro perfuzi ledvin PumpProtect 10 x 1000 ml PPRT "/>
    <x v="0"/>
    <s v="Z 503_OSTAT"/>
    <s v="Ostatní - všeobecný materiál"/>
    <n v="12"/>
    <n v="6480.76"/>
    <n v="6480.76"/>
    <n v="10"/>
    <n v="64807.6"/>
    <n v="6480.76"/>
    <n v="540.06333333333339"/>
    <n v="5940.6966666666667"/>
    <n v="12"/>
    <n v="5998.7199999999993"/>
    <n v="59987.199999999997"/>
  </r>
  <r>
    <s v="ZV755"/>
    <s v="Kazeta pro perfuzi a konzervaci ledvin včetně perfuzního okruhu - Kidney Assist, jednorázová, sterilní 21.401"/>
    <x v="0"/>
    <s v="Z 503_OSTAT"/>
    <s v="Ostatní - všeobecný materiál"/>
    <n v="12"/>
    <n v="144407.45000000001"/>
    <n v="144407.46"/>
    <n v="4"/>
    <n v="577629.81000000006"/>
    <n v="144407.45250000001"/>
    <n v="12033.954375000001"/>
    <n v="132373.49812500001"/>
    <n v="12"/>
    <n v="133666.4"/>
    <n v="534665.6"/>
  </r>
  <r>
    <s v="ZV756"/>
    <s v="Šroub kortikální pr.5,0 mm x 44 mm 814550044"/>
    <x v="2"/>
    <s v="Z 506_NAHRAD_KOV"/>
    <s v="Umělé tělní náhrady - kovové"/>
    <n v="12"/>
    <n v="1219.99"/>
    <n v="1317.6"/>
    <n v="9"/>
    <n v="11272.79"/>
    <n v="1252.5322222222223"/>
    <n v="104.3776851851852"/>
    <n v="1148.1545370370372"/>
    <n v="12"/>
    <n v="1283.23"/>
    <n v="11549.07"/>
  </r>
  <r>
    <s v="ZV757"/>
    <s v="Kanyla endobronchiální silikonová, levá, 32Fr (včetně 1 ks zavaděče, 2 ks odsávacího katétru, 1 ks konektoru) DLT0132S"/>
    <x v="0"/>
    <s v="Z 503_OSTAT"/>
    <s v="Kanyly mimo chirurgické nástroje"/>
    <n v="21"/>
    <n v="1851.3"/>
    <n v="1851.3"/>
    <n v="2"/>
    <n v="3702.6"/>
    <n v="1851.3"/>
    <n v="88.157142857142858"/>
    <n v="1763.1428571428571"/>
    <m/>
    <m/>
    <n v="0"/>
  </r>
  <r>
    <s v="ZV758"/>
    <s v="Kanyla endobronchiální silikonová, levá 35Fr (včetně 1 ks zavaděče, 2 ks odsávacího katétru, 1 ks konektoru) DLT0135S"/>
    <x v="0"/>
    <s v="Z 503_OSTAT"/>
    <s v="Kanyly mimo chirurgické nástroje"/>
    <n v="21"/>
    <n v="1851.3"/>
    <n v="1851.3"/>
    <n v="25"/>
    <n v="46282.5"/>
    <n v="1851.3"/>
    <n v="88.157142857142858"/>
    <n v="1763.1428571428571"/>
    <m/>
    <m/>
    <n v="0"/>
  </r>
  <r>
    <s v="ZV759"/>
    <s v="Kanyla endobronchiální silikonová, levá 37Fr (včetně 1 ks zavaděče, 2 ks odsávacího katétru, 1 ks konektoru) DLT0137S E"/>
    <x v="0"/>
    <s v="Z 503_OSTAT"/>
    <s v="Kanyly mimo chirurgické nástroje"/>
    <n v="21"/>
    <n v="1851.3"/>
    <n v="1851.3"/>
    <n v="52"/>
    <n v="96267.6"/>
    <n v="1851.3000000000002"/>
    <n v="88.157142857142873"/>
    <n v="1763.1428571428573"/>
    <m/>
    <m/>
    <n v="0"/>
  </r>
  <r>
    <s v="ZV760"/>
    <s v="Kanyla endobronchiální silikonová, levá 39Fr (včetně 1 ks zavaděče, 2 ks odsávacího katétru, 1 ks konektoru) DLT0139S"/>
    <x v="0"/>
    <s v="Z 503_OSTAT"/>
    <s v="Kanyly mimo chirurgické nástroje"/>
    <n v="21"/>
    <n v="1851.3"/>
    <n v="1851.3"/>
    <n v="86"/>
    <n v="159211.80000000002"/>
    <n v="1851.3000000000002"/>
    <n v="88.157142857142873"/>
    <n v="1763.1428571428573"/>
    <m/>
    <m/>
    <n v="0"/>
  </r>
  <r>
    <s v="ZV761"/>
    <s v="Kanyla endobronchiální, levá (PVC) 41F (včetně 1 ks zavaděče, 2 ks odsávacího katétru, 1 ks konektoru) DLT0141 "/>
    <x v="0"/>
    <s v="Z 503_OSTAT"/>
    <s v="Kanyly mimo chirurgické nástroje"/>
    <n v="21"/>
    <n v="1851.3"/>
    <n v="1851.3"/>
    <n v="16"/>
    <n v="29620.799999999996"/>
    <n v="1851.2999999999997"/>
    <n v="88.157142857142844"/>
    <n v="1763.1428571428569"/>
    <m/>
    <m/>
    <n v="0"/>
  </r>
  <r>
    <s v="ZV762"/>
    <s v="Kanyla endobronchiální silikonová, pravá 32Fr (včetně 1 ks zavaděče, 2 ks odsávacího katétru, 1 ks konektoru) DLT0232S "/>
    <x v="0"/>
    <s v="Z 503_OSTAT"/>
    <s v="Kanyly mimo chirurgické nástroje"/>
    <n v="21"/>
    <n v="1851.3"/>
    <n v="1851.3"/>
    <n v="2"/>
    <n v="3702.6"/>
    <n v="1851.3"/>
    <n v="88.157142857142858"/>
    <n v="1763.1428571428571"/>
    <m/>
    <m/>
    <n v="0"/>
  </r>
  <r>
    <s v="ZV763"/>
    <s v="Kanyla endobronchiální silikonová, pravá 35Fr (včetně 1 ks zavaděče, 2 ks odsávacího katétru, 1 ks konektoru) DLT0235S"/>
    <x v="0"/>
    <s v="Z 503_OSTAT"/>
    <s v="Kanyly mimo chirurgické nástroje"/>
    <n v="12"/>
    <n v="1851.3"/>
    <n v="1851.3"/>
    <n v="2"/>
    <n v="3702.6"/>
    <n v="1851.3"/>
    <n v="154.27500000000001"/>
    <n v="1697.0249999999999"/>
    <n v="12"/>
    <n v="1713.6"/>
    <n v="3427.2"/>
  </r>
  <r>
    <s v="ZV764"/>
    <s v="Kanyla endobronchiální silikonová, pravá 37Fr (včetně 1 ks zavaděče, 2 ks odsávacího katétru, 1 ks konektoru) DLT0237S "/>
    <x v="0"/>
    <s v="Z 503_OSTAT"/>
    <s v="Kanyly mimo chirurgické nástroje"/>
    <n v="12"/>
    <n v="1851.3"/>
    <n v="1851.3"/>
    <n v="20"/>
    <n v="37026"/>
    <n v="1851.3"/>
    <n v="154.27500000000001"/>
    <n v="1697.0249999999999"/>
    <n v="12"/>
    <n v="1713.6000000000001"/>
    <n v="34272"/>
  </r>
  <r>
    <s v="ZV765"/>
    <s v="Kanyla endobronchiální silikonová, pravá 39Fr (včetně 1 ks zavaděče, 2 ks odsávacího katétru, 1 ks konektoru) DLT0239S "/>
    <x v="0"/>
    <s v="Z 503_OSTAT"/>
    <s v="Kanyly mimo chirurgické nástroje"/>
    <n v="21"/>
    <n v="1851.3"/>
    <n v="1851.3"/>
    <n v="22"/>
    <n v="40728.6"/>
    <n v="1851.3"/>
    <n v="88.157142857142858"/>
    <n v="1763.1428571428571"/>
    <m/>
    <m/>
    <n v="0"/>
  </r>
  <r>
    <s v="ZV766"/>
    <s v="Kanyla endobronchiální, pravá (PVC) (včetně 1 ks zavaděče, 2 ks odsávacího katétru, 1 ks konektoru) DLT0241 "/>
    <x v="0"/>
    <s v="Z 503_OSTAT"/>
    <s v="Kanyly mimo chirurgické nástroje"/>
    <n v="21"/>
    <n v="1851.3"/>
    <n v="1851.3"/>
    <n v="8"/>
    <n v="14810.399999999998"/>
    <n v="1851.2999999999997"/>
    <n v="88.157142857142844"/>
    <n v="1763.1428571428569"/>
    <m/>
    <m/>
    <n v="0"/>
  </r>
  <r>
    <s v="ZV767"/>
    <s v="Hadička spojovací heidelberg 3 x 750 mm LL bal. á 100 ks (2200 1075ND) 2200 CPHF51070 - firma nedodá"/>
    <x v="0"/>
    <s v="Z 503_OSTAT"/>
    <s v="Hadičky spojovací"/>
    <n v="21"/>
    <n v="10.77"/>
    <n v="10.77"/>
    <n v="4000"/>
    <n v="43076"/>
    <n v="10.769"/>
    <n v="0.51280952380952383"/>
    <n v="10.256190476190476"/>
    <m/>
    <m/>
    <n v="0"/>
  </r>
  <r>
    <s v="ZV768"/>
    <s v="Sonda kalibrační vel. 1  133220011"/>
    <x v="0"/>
    <s v="Z 503_OSTAT"/>
    <s v="Nástroje chirurgické do 1 roku"/>
    <n v="21"/>
    <n v="1496.77"/>
    <n v="1496.77"/>
    <n v="2"/>
    <n v="2993.54"/>
    <n v="1496.77"/>
    <n v="71.274761904761903"/>
    <n v="1425.4952380952382"/>
    <m/>
    <m/>
    <n v="0"/>
  </r>
  <r>
    <s v="ZV771"/>
    <s v="List pilový 116/95 x 19 x 1.0 mm, pro oscilační pilu 05.002.007"/>
    <x v="0"/>
    <s v="Z 503_OSTAT"/>
    <s v="Ostatní - všeobecný materiál"/>
    <n v="21"/>
    <n v="2093.3000000000002"/>
    <n v="2093.3000000000002"/>
    <n v="5"/>
    <n v="10466.5"/>
    <n v="2093.3000000000002"/>
    <n v="99.680952380952391"/>
    <n v="1993.6190476190477"/>
    <m/>
    <m/>
    <n v="0"/>
  </r>
  <r>
    <s v="ZV772"/>
    <s v="List pilový 90/69 x 18 x 1.0/0.8 mm, pro oscilační pilu se spojkou AO/ASIF 519.106"/>
    <x v="0"/>
    <s v="Z 503_OSTAT"/>
    <s v="Ostatní - všeobecný materiál"/>
    <n v="21"/>
    <n v="1275.3399999999999"/>
    <n v="1275.3399999999999"/>
    <n v="5"/>
    <n v="6376.7"/>
    <n v="1275.3399999999999"/>
    <n v="60.730476190476189"/>
    <n v="1214.6095238095238"/>
    <m/>
    <m/>
    <n v="0"/>
  </r>
  <r>
    <s v="ZV775"/>
    <s v="Implantát mammární Memé MESMO s texturovaným povrchem, kulatý, vysoký profil 560 cc 15726 - 560"/>
    <x v="1"/>
    <s v="Z 515_NAHRAD_OST"/>
    <s v="Umělé tělní náhrady - ostatní"/>
    <n v="12"/>
    <n v="9850"/>
    <n v="9850"/>
    <n v="3"/>
    <n v="29550"/>
    <n v="9850"/>
    <n v="820.83333333333337"/>
    <n v="9029.1666666666661"/>
    <m/>
    <m/>
    <n v="0"/>
  </r>
  <r>
    <s v="ZV776"/>
    <s v="Šroub maleolární samořezný kanylovaný HB 4,5 x 45 mm 397129797140"/>
    <x v="2"/>
    <s v="Z 506_NAHRAD_KOV"/>
    <s v="Umělé tělní náhrady - kovové"/>
    <n v="12"/>
    <n v="162"/>
    <n v="162"/>
    <n v="14"/>
    <n v="2268"/>
    <n v="162"/>
    <n v="13.5"/>
    <n v="148.5"/>
    <m/>
    <m/>
    <n v="0"/>
  </r>
  <r>
    <s v="ZV777"/>
    <s v="Šroub maleolární samořezný kanylovaný HB 4,5 x 50 mm 397129797150"/>
    <x v="2"/>
    <s v="Z 506_NAHRAD_KOV"/>
    <s v="Umělé tělní náhrady - kovové"/>
    <n v="12"/>
    <n v="162"/>
    <n v="162"/>
    <n v="10"/>
    <n v="1620"/>
    <n v="162"/>
    <n v="13.5"/>
    <n v="148.5"/>
    <m/>
    <m/>
    <n v="0"/>
  </r>
  <r>
    <s v="ZV778"/>
    <s v="Šroub kompresní se dvěma závity 4,0 x 40 mm AR-8740-40HS"/>
    <x v="2"/>
    <s v="Z 506_NAHRAD_KOV"/>
    <s v="Umělé tělní náhrady - kovové"/>
    <n v="12"/>
    <n v="2128.62"/>
    <n v="2128.62"/>
    <n v="1"/>
    <n v="2128.62"/>
    <n v="2128.62"/>
    <n v="177.38499999999999"/>
    <n v="1951.2349999999999"/>
    <m/>
    <m/>
    <n v="0"/>
  </r>
  <r>
    <s v="ZV780"/>
    <s v="Náhrada kolenního kloubu OXFORD unikompartmentální vložka meniskeální anatomická pravá mediální 6 mm 159578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V781"/>
    <s v="Vrták 1,5 mm pro VA compact 02.130.302"/>
    <x v="2"/>
    <s v="Z 506_NAHRAD_KOV"/>
    <s v="Umělé tělní náhrady - kovové"/>
    <n v="21"/>
    <n v="1367.3"/>
    <n v="1367.3"/>
    <n v="1"/>
    <n v="1367.3"/>
    <n v="1367.3"/>
    <n v="65.109523809523807"/>
    <n v="1302.1904761904761"/>
    <m/>
    <m/>
    <n v="0"/>
  </r>
  <r>
    <s v="ZV782"/>
    <s v="Katetr CVC 1 lumen 4 Fr x 20 cm PICCSELDIPUR SMARTMIDLINE bal. á 10 ks 128.1420"/>
    <x v="36"/>
    <s v="Z 554 KATETR PICC_MI"/>
    <s v="Katetry PICC + MIDLINE + náplasti+ set"/>
    <n v="21"/>
    <n v="1800"/>
    <n v="1800"/>
    <n v="20"/>
    <n v="35999.919999999998"/>
    <n v="1799.9959999999999"/>
    <n v="85.714095238095226"/>
    <n v="1714.2819047619046"/>
    <m/>
    <m/>
    <n v="0"/>
  </r>
  <r>
    <s v="ZV783"/>
    <s v="Katetr CVC 1 lumen 4 Fr x 12 cm PICCSELDIPUR SMARTMIDLINE bal. á 10 ks 128.1412"/>
    <x v="36"/>
    <s v="Z 554 KATETR PICC_MI"/>
    <s v="Katetry PICC + MIDLINE + náplasti+ set"/>
    <n v="21"/>
    <n v="1800"/>
    <n v="1800"/>
    <n v="10"/>
    <n v="17999.96"/>
    <n v="1799.9959999999999"/>
    <n v="85.714095238095226"/>
    <n v="1714.2819047619046"/>
    <m/>
    <m/>
    <n v="0"/>
  </r>
  <r>
    <s v="ZV784"/>
    <s v="Set výživového knoflíku Halyard MIC-KEY G tube Ext Sets ENFIT vnějš. prům. 16 Fr hloubka 23 mm 8140-16-2.3"/>
    <x v="0"/>
    <s v="Z 503_OSTAT"/>
    <s v="Hadičky spojovací"/>
    <n v="21"/>
    <n v="4185.3900000000003"/>
    <n v="4185.3900000000003"/>
    <n v="1"/>
    <n v="4185.3900000000003"/>
    <n v="4185.3900000000003"/>
    <n v="199.30428571428573"/>
    <n v="3986.0857142857144"/>
    <m/>
    <m/>
    <n v="0"/>
  </r>
  <r>
    <s v="ZV787"/>
    <s v="Podložka anitdekubitní - polštář obdelník 10x50x70 cm10 x 50 x 70 cm 991078"/>
    <x v="0"/>
    <s v="Z 503_OSTAT"/>
    <s v="Ostatní - všeobecný materiál"/>
    <n v="21"/>
    <n v="2299"/>
    <n v="2299"/>
    <n v="2"/>
    <n v="4598"/>
    <n v="2299"/>
    <n v="109.47619047619048"/>
    <n v="2189.5238095238096"/>
    <m/>
    <m/>
    <n v="0"/>
  </r>
  <r>
    <s v="ZV789"/>
    <s v="Sklo podložní mikroskopické  Adhesive 25 x 75 x 1 mm, barva bílá, zaoblené okraje 90° matované, bal. á 72 ks 631-1349"/>
    <x v="35"/>
    <s v="Z 505_SKLO_LAB MAT"/>
    <s v="Laboratorní materiál"/>
    <n v="21"/>
    <n v="4.84"/>
    <n v="4.84"/>
    <n v="2520"/>
    <n v="12196.8"/>
    <n v="4.84"/>
    <n v="0.23047619047619047"/>
    <n v="4.6095238095238091"/>
    <m/>
    <m/>
    <n v="0"/>
  </r>
  <r>
    <s v="ZV791"/>
    <s v="Depresor jazyka MOD.WÜRZBURG TONGUE DEPRESSOR 93 x 37 mm BKL 068/04"/>
    <x v="38"/>
    <s v="Z 510_DDHM NAS"/>
    <s v="DHM zdravotnický materiál a nástroje (od 3000 Kč)"/>
    <n v="21"/>
    <n v="6366.42"/>
    <n v="7489.9"/>
    <n v="6"/>
    <n v="41568.949999999997"/>
    <n v="6928.1583333333328"/>
    <n v="329.91230158730156"/>
    <n v="6598.2460317460309"/>
    <m/>
    <m/>
    <n v="0"/>
  </r>
  <r>
    <s v="ZV792"/>
    <s v="Kabel bipolární propojovací k bipolární pinzetě a koagulaci ERBE  (VIO, ICC ,ACC) T-Series Standard, délka 4 m 20196-045"/>
    <x v="0"/>
    <s v="Z 503_OSTAT"/>
    <s v="Kabely propojovací"/>
    <n v="21"/>
    <n v="2318.6"/>
    <n v="2318.6"/>
    <n v="5"/>
    <n v="11593.01"/>
    <n v="2318.6019999999999"/>
    <n v="110.40961904761905"/>
    <n v="2208.192380952381"/>
    <m/>
    <m/>
    <n v="0"/>
  </r>
  <r>
    <s v="ZV793"/>
    <s v="Kabel bipolární propojovací k bipolární pinzetě a jednotce KLS Martin, zahnutý, koaxiální, délka 4 m 80-291-40-04"/>
    <x v="0"/>
    <s v="Z 503_OSTAT"/>
    <s v="Kabely propojovací"/>
    <n v="21"/>
    <n v="5054.17"/>
    <n v="5054.17"/>
    <n v="5"/>
    <n v="25270.85"/>
    <n v="5054.17"/>
    <n v="240.67476190476191"/>
    <n v="4813.4952380952382"/>
    <m/>
    <m/>
    <n v="0"/>
  </r>
  <r>
    <s v="ZV794"/>
    <s v="Kabel připojovací k jednorázové neutrální elektrodě KLS Martin, délka 4 m 80-294-40-04"/>
    <x v="0"/>
    <s v="Z 503_OSTAT"/>
    <s v="Kabely propojovací"/>
    <n v="21"/>
    <n v="5820.1"/>
    <n v="5820.1"/>
    <n v="2"/>
    <n v="11640.2"/>
    <n v="5820.1"/>
    <n v="277.14761904761906"/>
    <n v="5542.9523809523816"/>
    <m/>
    <m/>
    <n v="0"/>
  </r>
  <r>
    <s v="ZV795"/>
    <s v="List pilový 19.5 x 71 x 0.8 mm, pro oscialační pilu Hall 50 5071-572"/>
    <x v="0"/>
    <s v="Z 503_OSTAT"/>
    <s v="Ostatní - všeobecný materiál"/>
    <n v="21"/>
    <n v="801.02"/>
    <n v="801.02"/>
    <n v="3"/>
    <n v="2403.06"/>
    <n v="801.02"/>
    <n v="38.143809523809523"/>
    <n v="762.87619047619046"/>
    <m/>
    <m/>
    <n v="0"/>
  </r>
  <r>
    <s v="ZV797"/>
    <s v="Bronchoskop jednorázový Vathin SLIM, průměr 3,2 mm, prac. kanál 1,2 mm, bal. á 2 ks BCV1-C1/C2"/>
    <x v="4"/>
    <s v="Z 523_STAPLE"/>
    <s v="Staplery, endosk., extraktory"/>
    <n v="21"/>
    <n v="5808"/>
    <n v="5808"/>
    <n v="13"/>
    <n v="75504"/>
    <n v="5808"/>
    <n v="276.57142857142856"/>
    <n v="5531.4285714285716"/>
    <n v="21"/>
    <n v="5808"/>
    <n v="75504"/>
  </r>
  <r>
    <s v="ZV798"/>
    <s v="Bronchoskop jednorázový Vathin NORMAL, průměr 4,9 mm, prac. kanál 2,2 mm, bal. á 2 ks BCV1-M1/M2"/>
    <x v="4"/>
    <s v="Z 523_STAPLE"/>
    <s v="Staplery, endosk., extraktory"/>
    <n v="21"/>
    <n v="5808"/>
    <n v="5808"/>
    <n v="10"/>
    <n v="58080"/>
    <n v="5808"/>
    <n v="276.57142857142856"/>
    <n v="5531.4285714285716"/>
    <n v="21"/>
    <n v="5808"/>
    <n v="58080"/>
  </r>
  <r>
    <s v="ZV799"/>
    <s v="Bronchoskop jednorázový Vathin LARGE, průměr 5,8 mm, prac. kanál 2,8 mm, bal. á 2 ks BCV1-S1/S2"/>
    <x v="4"/>
    <s v="Z 523_STAPLE"/>
    <s v="Staplery, endosk., extraktory"/>
    <n v="21"/>
    <n v="5808"/>
    <n v="5808"/>
    <n v="17"/>
    <n v="98736"/>
    <n v="5808"/>
    <n v="276.57142857142856"/>
    <n v="5531.4285714285716"/>
    <m/>
    <m/>
    <n v="0"/>
  </r>
  <r>
    <s v="ZV800"/>
    <s v="Bronchoskop jednorázový Vathin EXTRA, průměr 6,2 mm, prac. kanál 3,2 mm, bal. á 2 ks BCV1-W1/W2"/>
    <x v="4"/>
    <s v="Z 523_STAPLE"/>
    <s v="Staplery, endosk., extraktory"/>
    <n v="21"/>
    <n v="5808"/>
    <n v="5808"/>
    <n v="6"/>
    <n v="34848"/>
    <n v="5808"/>
    <n v="276.57142857142856"/>
    <n v="5531.4285714285716"/>
    <m/>
    <m/>
    <n v="0"/>
  </r>
  <r>
    <s v="ZV801"/>
    <s v="Hřeb femorální AFFIXUS dlouhý pravý 125° 11 mm x 400 mm 814311400"/>
    <x v="2"/>
    <s v="Z 506_NAHRAD_KOV"/>
    <s v="Umělé tělní náhrady - kovové"/>
    <n v="12"/>
    <n v="7935"/>
    <n v="10499.99"/>
    <n v="2"/>
    <n v="18434.989999999998"/>
    <n v="9217.494999999999"/>
    <n v="768.12458333333325"/>
    <n v="8449.3704166666648"/>
    <n v="12"/>
    <n v="11044.17"/>
    <n v="22088.34"/>
  </r>
  <r>
    <s v="ZV802"/>
    <s v="Šroub MAGNEZIX CS kompresní kanylovaný pro osteosyntézu vstřebatelný 3,2 x 24 mm 1032.024"/>
    <x v="2"/>
    <s v="Z 506_NAHRAD_KOV"/>
    <s v="Umělé tělní náhrady - kovové"/>
    <n v="0"/>
    <n v="6490"/>
    <n v="6490"/>
    <n v="2"/>
    <n v="12980"/>
    <n v="6490"/>
    <m/>
    <m/>
    <m/>
    <m/>
    <n v="0"/>
  </r>
  <r>
    <s v="ZV804"/>
    <s v="Implantát středoušní TORP TITAN Precise, centrovaná Total, prům. shaftu 0,2 mm, prům. distal. konce 0,8 mm, délka 3,00 mm 705-30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V805"/>
    <s v="Implantát středoušní TORP TITAN Precise, centerovaná Total, prům. shaftu 0,2 mm, prům. distal. konce 0,8 mm, délka 4,00 mm 705-40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V806"/>
    <s v="Implantát středoušní TORP TITAN Precise, centrovaná Total, prům. shaftu 0,2 mm, prům. distal. konce 0,8 mm, délka 4,25 mm 705-45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V807"/>
    <s v="Implantát středoušní TORP TITAN Precise centerovaná Total, prům. shaftu 0,2 mm, prům. distal. konce 0,8 mm, délka 5,00 mm 705-50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V808"/>
    <s v="Implantát středoušní TORP TITAN Precise centrovaná Partial, prům. shaftu 0,2 mm, prům. distal. konce 1,45 mm cup, délka 1,50 mm 765-15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V809"/>
    <s v="Implantát středoušní TORP TITAN Precise centrovaná Partial, prům. shaftu 0,2 mm,prům. distal. konce 1,45 mm cup, délka 2,00 mm 765-20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V810"/>
    <s v="Implantát středoušní TORP TITAN Precise centrovaná Partial, prům. shaftu 0,2 mm, prům. distal. konce 1,45 mm cup, délka 2,50 mm 765-25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V811"/>
    <s v="Implantát středoušní TORP TITAN Precise centrovaná Partial, prům. shaftu 0,2 mm, prům. distal. konce 1,45 mm cup, délka 3,00 mm 765-300"/>
    <x v="1"/>
    <s v="Z 515_NAHRAD_OST"/>
    <s v="Umělé tělní náhrady - ostatní"/>
    <n v="12"/>
    <n v="5520"/>
    <n v="5520"/>
    <n v="1"/>
    <n v="5520"/>
    <n v="5520"/>
    <n v="460"/>
    <n v="5060"/>
    <m/>
    <m/>
    <n v="0"/>
  </r>
  <r>
    <s v="ZV812"/>
    <s v="Implantát středoušní titanový, CLIP PISTON áWENGEN prům. 0,4 mm, délka 4,5 mm1006 807    "/>
    <x v="1"/>
    <s v="Z 515_NAHRAD_OST"/>
    <s v="Umělé tělní náhrady - ostatní"/>
    <n v="12"/>
    <n v="4224.24"/>
    <n v="4224.24"/>
    <n v="1"/>
    <n v="4224.24"/>
    <n v="4224.24"/>
    <n v="352.02"/>
    <n v="3872.22"/>
    <m/>
    <m/>
    <n v="0"/>
  </r>
  <r>
    <s v="ZV813"/>
    <s v="Implantát středoušní titanový, CLIP PISTON áWENGEN prům. 0,6 mm, délka 4,5 mm 1006 857"/>
    <x v="1"/>
    <s v="Z 515_NAHRAD_OST"/>
    <s v="Umělé tělní náhrady - ostatní"/>
    <n v="12"/>
    <n v="4224.24"/>
    <n v="4224.24"/>
    <n v="1"/>
    <n v="4224.24"/>
    <n v="4224.24"/>
    <n v="352.02"/>
    <n v="3872.22"/>
    <m/>
    <m/>
    <n v="0"/>
  </r>
  <r>
    <s v="ZV814"/>
    <s v="Implantát středoušní titanový, CLIP PISTON MVP, prům. 0,4 mm, délka 5,5 mm 1006 710"/>
    <x v="1"/>
    <s v="Z 515_NAHRAD_OST"/>
    <s v="Umělé tělní náhrady - ostatní"/>
    <n v="12"/>
    <n v="6221.82"/>
    <n v="6221.82"/>
    <n v="1"/>
    <n v="6221.82"/>
    <n v="6221.82"/>
    <n v="518.48500000000001"/>
    <n v="5703.335"/>
    <m/>
    <m/>
    <n v="0"/>
  </r>
  <r>
    <s v="ZV815"/>
    <s v="Implantát středoušní titanový, CLIP PISTON MVP, prům. 0,6 mm, délka 5,5 mm 1006 760"/>
    <x v="1"/>
    <s v="Z 515_NAHRAD_OST"/>
    <s v="Umělé tělní náhrady - ostatní"/>
    <n v="12"/>
    <n v="6221.86"/>
    <n v="6221.86"/>
    <n v="1"/>
    <n v="6221.86"/>
    <n v="6221.86"/>
    <n v="518.48833333333334"/>
    <n v="5703.371666666666"/>
    <m/>
    <m/>
    <n v="0"/>
  </r>
  <r>
    <s v="ZV816"/>
    <s v="Implantát středoušní titanový, ANGULAR PISTON, prům. 0,4 mm, délka 4,5 mm 1006 601  "/>
    <x v="1"/>
    <s v="Z 515_NAHRAD_OST"/>
    <s v="Umělé tělní náhrady - ostatní"/>
    <n v="12"/>
    <n v="5880.39"/>
    <n v="6055"/>
    <n v="2"/>
    <n v="11935.39"/>
    <n v="5967.6949999999997"/>
    <n v="497.30791666666664"/>
    <n v="5470.3870833333331"/>
    <m/>
    <m/>
    <n v="0"/>
  </r>
  <r>
    <s v="ZV817"/>
    <s v="Implantát středoušní titanový, ANGULAR PISTON, prům. 0,6 mm, délka 4,5 mm 1006 651"/>
    <x v="1"/>
    <s v="Z 515_NAHRAD_OST"/>
    <s v="Umělé tělní náhrady - ostatní"/>
    <n v="12"/>
    <n v="5880.39"/>
    <n v="5880.39"/>
    <n v="1"/>
    <n v="5880.39"/>
    <n v="5880.39"/>
    <n v="490.03250000000003"/>
    <n v="5390.3575000000001"/>
    <m/>
    <m/>
    <n v="0"/>
  </r>
  <r>
    <s v="ZV818"/>
    <s v="Implantát středoušní titanový K-PISTON, prům. 0,4 mm, délka 4,5 mm 1006 107      "/>
    <x v="1"/>
    <s v="Z 515_NAHRAD_OST"/>
    <s v="Umělé tělní náhrady - ostatní"/>
    <n v="12"/>
    <n v="2614.29"/>
    <n v="2703"/>
    <n v="4"/>
    <n v="10699.75"/>
    <n v="2674.9375"/>
    <n v="222.91145833333334"/>
    <n v="2452.0260416666665"/>
    <m/>
    <m/>
    <n v="0"/>
  </r>
  <r>
    <s v="ZV819"/>
    <s v="Implantát středoušní titanový K-PISTON, prům. 0,6 mm, délka 4,5 mm 1006 157        "/>
    <x v="1"/>
    <s v="Z 515_NAHRAD_OST"/>
    <s v="Umělé tělní náhrady - ostatní"/>
    <n v="12"/>
    <n v="2614.29"/>
    <n v="2614.29"/>
    <n v="1"/>
    <n v="2614.29"/>
    <n v="2614.29"/>
    <n v="217.85749999999999"/>
    <n v="2396.4324999999999"/>
    <m/>
    <m/>
    <n v="0"/>
  </r>
  <r>
    <s v="ZV820"/>
    <s v="Implantát středoušní titanový SOFT CLIP, prům. 0,4 mm, délka 4,5 mm 1006 207      "/>
    <x v="1"/>
    <s v="Z 515_NAHRAD_OST"/>
    <s v="Umělé tělní náhrady - ostatní"/>
    <n v="12"/>
    <n v="4224.24"/>
    <n v="4329.54"/>
    <n v="2"/>
    <n v="8553.7799999999988"/>
    <n v="4276.8899999999994"/>
    <n v="356.40749999999997"/>
    <n v="3920.4824999999996"/>
    <m/>
    <m/>
    <n v="0"/>
  </r>
  <r>
    <s v="ZV821"/>
    <s v="Implantát středoušní titanový SOFT CLIP, prům. 0,6 mm, délka 4,5 mm 1006 257      "/>
    <x v="1"/>
    <s v="Z 515_NAHRAD_OST"/>
    <s v="Umělé tělní náhrady - ostatní"/>
    <n v="12"/>
    <n v="4224.24"/>
    <n v="4224.24"/>
    <n v="1"/>
    <n v="4224.24"/>
    <n v="4224.24"/>
    <n v="352.02"/>
    <n v="3872.22"/>
    <m/>
    <m/>
    <n v="0"/>
  </r>
  <r>
    <s v="ZV822"/>
    <s v="Podložka antidekubitní  - bota Z-Flex Fluidized Heel Protection Boot, Standard Size Black / Gray), pár 1400122"/>
    <x v="0"/>
    <s v="Z 503_OSTAT"/>
    <s v="Ostatní - všeobecný materiál"/>
    <n v="12"/>
    <n v="1837.7"/>
    <n v="1837.7"/>
    <n v="6"/>
    <n v="11026.2"/>
    <n v="1837.7"/>
    <n v="153.14166666666668"/>
    <n v="1684.5583333333334"/>
    <m/>
    <m/>
    <n v="0"/>
  </r>
  <r>
    <s v="ZV823"/>
    <s v="Punch vakuový na rohovku Surgistar 8,50 mm 360850"/>
    <x v="0"/>
    <s v="Z 503_OSTAT"/>
    <s v="Ostatní - všeobecný materiál"/>
    <n v="21"/>
    <n v="2662"/>
    <n v="2662"/>
    <n v="7"/>
    <n v="18634"/>
    <n v="2662"/>
    <n v="126.76190476190476"/>
    <n v="2535.2380952380954"/>
    <m/>
    <m/>
    <n v="0"/>
  </r>
  <r>
    <s v="ZV824"/>
    <s v="Punch vakuový na rohovku Surgistar 7,50 mm 360750"/>
    <x v="0"/>
    <s v="Z 503_OSTAT"/>
    <s v="Ostatní - všeobecný materiál"/>
    <n v="21"/>
    <n v="2662"/>
    <n v="2662"/>
    <n v="8"/>
    <n v="21296"/>
    <n v="2662"/>
    <n v="126.76190476190476"/>
    <n v="2535.2380952380954"/>
    <m/>
    <m/>
    <n v="0"/>
  </r>
  <r>
    <s v="ZV825"/>
    <s v="Trepan vakuový na rohovku Surgistar 8,00 mm 370800"/>
    <x v="0"/>
    <s v="Z 503_OSTAT"/>
    <s v="Ostatní - všeobecný materiál"/>
    <n v="21"/>
    <n v="3146"/>
    <n v="3146"/>
    <n v="8"/>
    <n v="25168"/>
    <n v="3146"/>
    <n v="149.8095238095238"/>
    <n v="2996.1904761904761"/>
    <m/>
    <m/>
    <n v="0"/>
  </r>
  <r>
    <s v="ZV826"/>
    <s v="Trepan vakuový na rohovku Surgistar 7,00 mm 370700"/>
    <x v="0"/>
    <s v="Z 503_OSTAT"/>
    <s v="Ostatní - všeobecný materiál"/>
    <n v="21"/>
    <n v="3146"/>
    <n v="3146"/>
    <n v="6"/>
    <n v="18876"/>
    <n v="3146"/>
    <n v="149.8095238095238"/>
    <n v="2996.1904761904761"/>
    <m/>
    <m/>
    <n v="0"/>
  </r>
  <r>
    <s v="ZV827"/>
    <s v="Síťka pro vyšetření elektronovým mikroskopem, měděná pouhlíkovaná, EMR Carbon support film on Cu 300 square mesh grid, bal. á 50 ks 22-1MC030-50"/>
    <x v="0"/>
    <s v="Z 503_OSTAT"/>
    <s v="Ostatní - všeobecný materiál"/>
    <n v="21"/>
    <n v="97.53"/>
    <n v="97.53"/>
    <n v="200"/>
    <n v="19505.2"/>
    <n v="97.52600000000001"/>
    <n v="4.6440952380952387"/>
    <n v="92.881904761904778"/>
    <n v="21"/>
    <n v="101.97879999999999"/>
    <n v="20395.759999999998"/>
  </r>
  <r>
    <s v="ZV828"/>
    <s v="Elektroda stripová k monitoru fyziologických funkcí CASCADE ELITE, 6 kontaktní, steel, s kabelem, 1,8m, 6 x 1,5 mm TP konektory na straně přístroje 611016"/>
    <x v="0"/>
    <s v="Z 503_OSTAT"/>
    <s v="Elektrody"/>
    <n v="21"/>
    <n v="23834.58"/>
    <n v="23834.58"/>
    <n v="1"/>
    <n v="23834.58"/>
    <n v="23834.58"/>
    <n v="1134.98"/>
    <n v="22699.600000000002"/>
    <m/>
    <m/>
    <n v="0"/>
  </r>
  <r>
    <s v="ZV829"/>
    <s v="Kanyla odsávací FUKUSHIMA vel. M, 180 mm/3Fr GF391R"/>
    <x v="0"/>
    <s v="Z 503_OSTAT"/>
    <s v="Nástroje chirurgické do 1 roku"/>
    <n v="21"/>
    <n v="3277.4"/>
    <n v="3277.4"/>
    <n v="1"/>
    <n v="3277.4"/>
    <n v="3277.4"/>
    <n v="156.06666666666666"/>
    <n v="3121.3333333333335"/>
    <m/>
    <m/>
    <n v="0"/>
  </r>
  <r>
    <s v="ZV830"/>
    <s v="Kanyla odsávací FUKUSHIMA vel. L, 180 mm/3Fr GF411R"/>
    <x v="0"/>
    <s v="Z 503_OSTAT"/>
    <s v="Nástroje chirurgické do 1 roku"/>
    <n v="21"/>
    <n v="3277.41"/>
    <n v="3277.41"/>
    <n v="1"/>
    <n v="3277.41"/>
    <n v="3277.41"/>
    <n v="156.06714285714284"/>
    <n v="3121.3428571428572"/>
    <m/>
    <m/>
    <n v="0"/>
  </r>
  <r>
    <s v="ZV834"/>
    <s v="Přípojka kyslíku k přístroji PSG ALICE 6 LDE, bal. á 10 ks 312010"/>
    <x v="0"/>
    <s v="Z 503_OSTAT"/>
    <s v="Ostatní - všeobecný materiál"/>
    <n v="21"/>
    <n v="165.77"/>
    <n v="165.77"/>
    <n v="10"/>
    <n v="1657.7"/>
    <n v="165.77"/>
    <n v="7.8938095238095247"/>
    <n v="157.87619047619049"/>
    <m/>
    <m/>
    <n v="0"/>
  </r>
  <r>
    <s v="ZV837"/>
    <s v="Nůž do sterilní svářečky hadiček krevních vaků TSCD SC 201 AH a TSCD II-2ME SC 203 AH bal. á 140 ks"/>
    <x v="0"/>
    <s v="Z 503_OSTAT"/>
    <s v="Ostatní - všeobecný materiál"/>
    <n v="21"/>
    <n v="82.28"/>
    <n v="82.28"/>
    <n v="11060"/>
    <n v="910016.79999999993"/>
    <n v="82.279999999999987"/>
    <n v="3.9180952380952374"/>
    <n v="78.361904761904754"/>
    <n v="21"/>
    <n v="82.28"/>
    <n v="910016.8"/>
  </r>
  <r>
    <s v="ZV838"/>
    <s v="Kit pro provádění reoferézy a lipoproteinové aferetické terapie MONET F00010878"/>
    <x v="51"/>
    <s v="Z 550 AFEREZA_kity"/>
    <s v="Aferéza - léčebné kity pro dialýzu"/>
    <n v="21"/>
    <n v="25004.65"/>
    <n v="25004.65"/>
    <n v="31"/>
    <n v="775144.15"/>
    <n v="25004.65"/>
    <n v="1190.6976190476191"/>
    <n v="23813.952380952382"/>
    <m/>
    <m/>
    <n v="0"/>
  </r>
  <r>
    <s v="ZV839"/>
    <s v="Set infuzní pro podkožní infuzi Neria Guard, prům. G23, délka inf. setu 110 cm, délka jehly 6 mm, bezpečnostní systém, bal. á 10 ks (60 cm 510461)5006031"/>
    <x v="24"/>
    <s v="Z 528 SETY"/>
    <s v="Sety"/>
    <n v="12"/>
    <n v="197.8"/>
    <n v="241.5"/>
    <n v="2060"/>
    <n v="417956"/>
    <n v="202.89126213592232"/>
    <n v="16.907605177993528"/>
    <n v="185.98365695792879"/>
    <m/>
    <m/>
    <n v="0"/>
  </r>
  <r>
    <s v="ZV840"/>
    <s v="Kleště bioptické endoskopické FB-231K fenestrované s oválnými branžemi pr. 2,8 mm délka 1550 mm jednorázové á 20 ks N5431630(N1081220)"/>
    <x v="4"/>
    <s v="Z 523_STAPLE"/>
    <s v="Staplery, endosk., extraktory"/>
    <n v="21"/>
    <n v="406.8"/>
    <n v="406.8"/>
    <n v="60"/>
    <n v="24408.12"/>
    <n v="406.80199999999996"/>
    <n v="19.371523809523808"/>
    <n v="387.43047619047616"/>
    <m/>
    <m/>
    <n v="0"/>
  </r>
  <r>
    <s v="ZV841"/>
    <s v="Systém pro uzavírání cév femorální zavaděč VC Perclose ProStyle 5 Fr bal. á 10 ks 12773-02"/>
    <x v="0"/>
    <s v="Z 503_OSTAT"/>
    <s v="Ostatní - všeobecný materiál"/>
    <n v="12"/>
    <n v="3496"/>
    <n v="3496"/>
    <n v="230"/>
    <n v="804080"/>
    <n v="3496"/>
    <n v="291.33333333333331"/>
    <n v="3204.6666666666665"/>
    <m/>
    <m/>
    <n v="0"/>
  </r>
  <r>
    <s v="ZV842"/>
    <s v="Šroub kortikální pr.5,0 mm x 40 mm 814550040"/>
    <x v="2"/>
    <s v="Z 506_NAHRAD_KOV"/>
    <s v="Umělé tělní náhrady - kovové"/>
    <n v="12"/>
    <n v="1220"/>
    <n v="1317.6"/>
    <n v="9"/>
    <n v="11468"/>
    <n v="1274.2222222222222"/>
    <n v="106.18518518518518"/>
    <n v="1168.037037037037"/>
    <n v="12"/>
    <n v="1283.22"/>
    <n v="11548.98"/>
  </r>
  <r>
    <s v="ZV843"/>
    <s v="Šroub tahový AFFIXUS pr. 5 mm x 70 mm 814501070"/>
    <x v="2"/>
    <s v="Z 506_NAHRAD_KOV"/>
    <s v="Umělé tělní náhrady - kovové"/>
    <n v="12"/>
    <n v="2500"/>
    <n v="2700"/>
    <n v="5"/>
    <n v="12700"/>
    <n v="2540"/>
    <n v="211.66666666666666"/>
    <n v="2328.3333333333335"/>
    <m/>
    <m/>
    <n v="0"/>
  </r>
  <r>
    <s v="ZV845"/>
    <s v="Rukojeť k sadě tunelizátoru výr. Bard PVT0200"/>
    <x v="38"/>
    <s v="Z 510_DDHM NAS"/>
    <s v="DHM zdravotnický materiál a nástroje (od 3000 Kč)"/>
    <n v="12"/>
    <n v="11132"/>
    <n v="11132"/>
    <n v="0"/>
    <n v="0"/>
    <m/>
    <m/>
    <m/>
    <m/>
    <m/>
    <n v="0"/>
  </r>
  <r>
    <s v="ZV846"/>
    <s v="Zavaděč  k sadě tunelizátoru výr. Bard PVT0600"/>
    <x v="38"/>
    <s v="Z 510_DDHM NAS"/>
    <s v="DHM zdravotnický materiál a nástroje (od 3000 Kč)"/>
    <n v="12"/>
    <n v="15246"/>
    <n v="15246"/>
    <n v="0"/>
    <n v="0"/>
    <m/>
    <m/>
    <m/>
    <m/>
    <m/>
    <n v="0"/>
  </r>
  <r>
    <s v="ZV847"/>
    <s v="Hadička spojovací heidelbergská 3,0 x 300 mm LL,  transparentní, sterilní, bal. á 100 ks 4097300"/>
    <x v="0"/>
    <s v="Z 503_OSTAT"/>
    <s v="Hadičky spojovací"/>
    <n v="12"/>
    <n v="14.4"/>
    <n v="14.4"/>
    <n v="10100"/>
    <n v="145429.9"/>
    <n v="14.398999999999999"/>
    <n v="1.1999166666666665"/>
    <n v="13.199083333333332"/>
    <n v="12"/>
    <n v="13.328000000000001"/>
    <n v="134612.80000000002"/>
  </r>
  <r>
    <s v="ZV848"/>
    <s v="Tampon gáza sterilní stáčený 9,5 x 9,5 cm / 5 ks TUPFER lux S nití, sterilní bal. á 250 ks ZARYS-TF959505-SSXR - nekvalitní"/>
    <x v="29"/>
    <s v="Z 502_OBVAZ"/>
    <s v="Obvazový materiál"/>
    <n v="21"/>
    <n v="0.87"/>
    <n v="0.87"/>
    <n v="19750"/>
    <n v="17110.61"/>
    <n v="0.86636000000000002"/>
    <n v="4.1255238095238095E-2"/>
    <n v="0.8251047619047619"/>
    <m/>
    <m/>
    <n v="0"/>
  </r>
  <r>
    <s v="ZV849"/>
    <s v="Tampon sterilní stáčený 9,5 x 9,5 cm / 10 ks TUPFER lux S nití, sterilní ZARYS-TF959510-SSXR"/>
    <x v="29"/>
    <s v="Z 502_OBVAZ"/>
    <s v="Obvazový materiál"/>
    <n v="21"/>
    <n v="0.67"/>
    <n v="0.67"/>
    <n v="1250"/>
    <n v="840.94999999999993"/>
    <n v="0.67275999999999991"/>
    <n v="3.2036190476190475E-2"/>
    <n v="0.64072380952380947"/>
    <m/>
    <m/>
    <n v="0"/>
  </r>
  <r>
    <s v="ZV850"/>
    <s v="Tampón z gázy stáčený - 9 x 9 cm, bal á 30 ks, s RTG nití, sterilní - převazový set OP-OPA-00170 - navýšení ceny "/>
    <x v="29"/>
    <s v="Z 502_OBVAZ"/>
    <s v="Obvazový materiál"/>
    <n v="21"/>
    <n v="1.04"/>
    <n v="1.1100000000000001"/>
    <n v="17730"/>
    <n v="18898.210000000003"/>
    <n v="1.0658888888888891"/>
    <n v="5.0756613756613764E-2"/>
    <n v="1.0151322751322753"/>
    <m/>
    <m/>
    <n v="0"/>
  </r>
  <r>
    <s v="ZV851"/>
    <s v="Set výživového knoflíku Halyard MIC-KEYG Tube EXT sets Enfit vnější průměr 14 Fr 8140-14-2.7"/>
    <x v="0"/>
    <s v="Z 503_OSTAT"/>
    <s v="Ostatní - všeobecný materiál"/>
    <n v="21"/>
    <n v="4185.3900000000003"/>
    <n v="4185.3900000000003"/>
    <n v="2"/>
    <n v="8370.7800000000007"/>
    <n v="4185.3900000000003"/>
    <n v="199.30428571428573"/>
    <n v="3986.0857142857144"/>
    <m/>
    <m/>
    <n v="0"/>
  </r>
  <r>
    <s v="ZV852"/>
    <s v="Šroub samořezný zajišťovací LCP Stardrive malý fragment, ocel 2,7 mm x 24 mm 202.224"/>
    <x v="2"/>
    <s v="Z 506_NAHRAD_KOV"/>
    <s v="Umělé tělní náhrady - kovové"/>
    <n v="12"/>
    <n v="1205.2"/>
    <n v="1205.2"/>
    <n v="2"/>
    <n v="2410.4"/>
    <n v="1205.2"/>
    <n v="100.43333333333334"/>
    <n v="1104.7666666666667"/>
    <n v="12"/>
    <n v="1173.76"/>
    <n v="2347.52"/>
  </r>
  <r>
    <s v="ZV853"/>
    <s v="Šroub samořezný zajišťovací LCP Stardrive malý fragment, ocel 2,7 mm x 26 mm 202.226"/>
    <x v="2"/>
    <s v="Z 506_NAHRAD_KOV"/>
    <s v="Umělé tělní náhrady - kovové"/>
    <n v="12"/>
    <n v="1205.2"/>
    <n v="1205.2"/>
    <n v="1"/>
    <n v="1205.2"/>
    <n v="1205.2"/>
    <n v="100.43333333333334"/>
    <n v="1104.7666666666667"/>
    <n v="12"/>
    <n v="1173.76"/>
    <n v="1173.76"/>
  </r>
  <r>
    <s v="ZV854"/>
    <s v="Šroub samořezný zajišťovací LCP Stardrive malý fragment, ocel 2,7 mm x 40 mm 202.240"/>
    <x v="2"/>
    <s v="Z 506_NAHRAD_KOV"/>
    <s v="Umělé tělní náhrady - kovové"/>
    <n v="12"/>
    <n v="1205.2"/>
    <n v="1205.2"/>
    <n v="1"/>
    <n v="1205.2"/>
    <n v="1205.2"/>
    <n v="100.43333333333334"/>
    <n v="1104.7666666666667"/>
    <m/>
    <m/>
    <n v="0"/>
  </r>
  <r>
    <s v="ZV855"/>
    <s v="Protéza cévní bifurkační pletená INTERGARD, 14mm x 7 mm, délka 50 cm IGK1407"/>
    <x v="1"/>
    <s v="Z 515_NAHRAD_OST"/>
    <s v="Umělé tělní náhrady - ostatní"/>
    <n v="12"/>
    <n v="14884.67"/>
    <n v="16068"/>
    <n v="6"/>
    <n v="94041.34"/>
    <n v="15673.556666666665"/>
    <n v="1306.1297222222222"/>
    <n v="14367.426944444444"/>
    <m/>
    <m/>
    <n v="0"/>
  </r>
  <r>
    <s v="ZV856"/>
    <s v="Protéza cévní bifurkační pletená INTERGARD, 16mm x 8 mm, délka 50 cm IGK1608"/>
    <x v="1"/>
    <s v="Z 515_NAHRAD_OST"/>
    <s v="Umělé tělní náhrady - ostatní"/>
    <n v="12"/>
    <n v="14884.67"/>
    <n v="16068"/>
    <n v="22"/>
    <n v="335746.04"/>
    <n v="15261.183636363636"/>
    <n v="1271.7653030303029"/>
    <n v="13989.418333333333"/>
    <m/>
    <m/>
    <n v="0"/>
  </r>
  <r>
    <s v="ZV857"/>
    <s v="Protéza cévní bifurkační pletená INTERGARD, 18mm x 9 mm, délka 50 cm IGK1809"/>
    <x v="1"/>
    <s v="Z 515_NAHRAD_OST"/>
    <s v="Umělé tělní náhrady - ostatní"/>
    <n v="12"/>
    <n v="14884.67"/>
    <n v="16068"/>
    <n v="7"/>
    <n v="107742.68"/>
    <n v="15391.811428571427"/>
    <n v="1282.6509523809523"/>
    <n v="14109.160476190475"/>
    <m/>
    <m/>
    <n v="0"/>
  </r>
  <r>
    <s v="ZV858"/>
    <s v="Protéza cévní bifurkační pletená INTERGARD, 20mm x 10 mm, délka 50 cm IGK2010"/>
    <x v="1"/>
    <s v="Z 515_NAHRAD_OST"/>
    <s v="Umělé tělní náhrady - ostatní"/>
    <n v="12"/>
    <n v="14884.67"/>
    <n v="14884.67"/>
    <n v="1"/>
    <n v="14884.67"/>
    <n v="14884.67"/>
    <n v="1240.3891666666666"/>
    <n v="13644.280833333334"/>
    <m/>
    <m/>
    <n v="0"/>
  </r>
  <r>
    <s v="ZV859"/>
    <s v="Protéza cévní bifurkační pletená INTERGARD, 22mm x 11 mm, délka 50 cm IGK2211"/>
    <x v="1"/>
    <s v="Z 515_NAHRAD_OST"/>
    <s v="Umělé tělní náhrady - ostatní"/>
    <n v="12"/>
    <n v="14884.67"/>
    <n v="14884.67"/>
    <n v="1"/>
    <n v="14884.67"/>
    <n v="14884.67"/>
    <n v="1240.3891666666666"/>
    <n v="13644.280833333334"/>
    <m/>
    <m/>
    <n v="0"/>
  </r>
  <r>
    <s v="ZV860"/>
    <s v="Protéza cévní bifurkační pletená INTERGARD SILVER, 18 mm x 9 mm, délka 50 cm IGK1809S "/>
    <x v="1"/>
    <s v="Z 515_NAHRAD_OST"/>
    <s v="Umělé tělní náhrady - ostatní"/>
    <n v="12"/>
    <n v="16200.68"/>
    <n v="16200.69"/>
    <n v="4"/>
    <n v="64802.729999999996"/>
    <n v="16200.682499999999"/>
    <n v="1350.056875"/>
    <n v="14850.625624999999"/>
    <m/>
    <m/>
    <n v="0"/>
  </r>
  <r>
    <s v="ZV861"/>
    <s v="Košík extrakční ZeroTip Airway Retrieval Basket, prac. otevření 12mm, délka sheathu 120cm, vnější prům. 0,8mm M00513200"/>
    <x v="4"/>
    <s v="Z 523_STAPLE"/>
    <s v="Staplery, endosk., extraktory"/>
    <n v="21"/>
    <n v="3980.9"/>
    <n v="3980.9"/>
    <n v="4"/>
    <n v="15923.6"/>
    <n v="3980.9"/>
    <n v="189.56666666666666"/>
    <n v="3791.3333333333335"/>
    <m/>
    <m/>
    <n v="0"/>
  </r>
  <r>
    <s v="ZV862"/>
    <s v="Náhrada kyčelního kloubu dřík METHACAP monoblok 12/14 130'/0' velikost 7 necementovaný NC277T "/>
    <x v="3"/>
    <s v="Z 518_TEP"/>
    <s v="TEP ortopedie, traumatologie"/>
    <n v="12"/>
    <n v="25042.2"/>
    <n v="25042.2"/>
    <n v="1"/>
    <n v="25042.2"/>
    <n v="25042.2"/>
    <n v="2086.85"/>
    <n v="22955.350000000002"/>
    <m/>
    <m/>
    <n v="0"/>
  </r>
  <r>
    <s v="ZV863"/>
    <s v="Náhrada kyčelního kloubu dřík METHACAP monoblok 12/14 130'/0' velikost 1 necementovaný NC271T "/>
    <x v="3"/>
    <s v="Z 518_TEP"/>
    <s v="TEP ortopedie, traumatologie"/>
    <n v="12"/>
    <n v="25042.2"/>
    <n v="25042.2"/>
    <n v="2"/>
    <n v="50084.4"/>
    <n v="25042.2"/>
    <n v="2086.85"/>
    <n v="22955.350000000002"/>
    <m/>
    <m/>
    <n v="0"/>
  </r>
  <r>
    <s v="ZV864"/>
    <s v="Zavaděč femorální se značkou na špičce (Introducer Kit ATP Medical) 16F x15cm, zav. jehla 18G, 70 mm, vodící drát 3mm J 0,38&quot; 45 cm, skalpel 11P, bal. á 5 ks 98160150"/>
    <x v="0"/>
    <s v="Z 503_OSTAT"/>
    <s v="Ostatní - všeobecný materiál"/>
    <n v="21"/>
    <n v="1815"/>
    <n v="1815"/>
    <n v="15"/>
    <n v="27225"/>
    <n v="1815"/>
    <n v="86.428571428571431"/>
    <n v="1728.5714285714287"/>
    <m/>
    <m/>
    <n v="0"/>
  </r>
  <r>
    <s v="ZV865"/>
    <s v="Páska k dlahování ruky NRX STRAP 30 mm x 3.1 m, černá, bal. á 10 ks  EU446030"/>
    <x v="0"/>
    <s v="Z 503_OSTAT"/>
    <s v="Ostatní - všeobecný materiál"/>
    <n v="12"/>
    <n v="504.17"/>
    <n v="504.17"/>
    <n v="1"/>
    <n v="504.17"/>
    <n v="504.17"/>
    <n v="42.014166666666668"/>
    <n v="462.15583333333336"/>
    <n v="12"/>
    <n v="489"/>
    <n v="489"/>
  </r>
  <r>
    <s v="ZV866"/>
    <s v="Páska k dlahování ruky NRX STRAP 50 mm x 3.1 m, královská modrá, bal. á 10 ks EU446250"/>
    <x v="0"/>
    <s v="Z 503_OSTAT"/>
    <s v="Ostatní - všeobecný materiál"/>
    <n v="12"/>
    <n v="689.76"/>
    <n v="689.76"/>
    <n v="1"/>
    <n v="689.76"/>
    <n v="689.76"/>
    <n v="57.48"/>
    <n v="632.28"/>
    <n v="12"/>
    <n v="669"/>
    <n v="669"/>
  </r>
  <r>
    <s v="ZV867"/>
    <s v="Páska k dlahování ruky NRX STRAP 110 mm x 3.1 m, černá, bal. á 5 ks EU446110"/>
    <x v="0"/>
    <s v="Z 503_OSTAT"/>
    <s v="Ostatní - všeobecný materiál"/>
    <n v="12"/>
    <n v="1081.55"/>
    <n v="1081.55"/>
    <n v="1"/>
    <n v="1081.55"/>
    <n v="1081.55"/>
    <n v="90.129166666666663"/>
    <n v="991.42083333333335"/>
    <m/>
    <m/>
    <n v="0"/>
  </r>
  <r>
    <s v="ZV868"/>
    <s v="Zip suchý  k NRX pásce k dlahování  50 mm,  výřez, černá, bal. á 10 ks EU446002 "/>
    <x v="0"/>
    <s v="Z 503_OSTAT"/>
    <s v="Ostatní - všeobecný materiál"/>
    <n v="21"/>
    <n v="225.8"/>
    <n v="225.8"/>
    <n v="1"/>
    <n v="225.8"/>
    <n v="225.8"/>
    <n v="10.752380952380953"/>
    <n v="215.04761904761907"/>
    <m/>
    <m/>
    <n v="0"/>
  </r>
  <r>
    <s v="ZV869"/>
    <s v="Páska  k NRX pásce k dlahování - NRX HEAT TAPE , role, délka 10 m, šířka 35 mm, černá EU490002"/>
    <x v="0"/>
    <s v="Z 503_OSTAT"/>
    <s v="Ostatní - všeobecný materiál"/>
    <n v="21"/>
    <n v="1091.8599999999999"/>
    <n v="1091.8599999999999"/>
    <n v="1"/>
    <n v="1091.8599999999999"/>
    <n v="1091.8599999999999"/>
    <n v="51.993333333333325"/>
    <n v="1039.8666666666666"/>
    <m/>
    <m/>
    <n v="0"/>
  </r>
  <r>
    <s v="ZV870"/>
    <s v="Zip suchý k NRX pásce k dlahování 30 mm,, výřez,  černá, bal. á 10 ks"/>
    <x v="0"/>
    <s v="Z 503_OSTAT"/>
    <s v="Ostatní - všeobecný materiál"/>
    <n v="21"/>
    <n v="194.86"/>
    <n v="194.86"/>
    <n v="1"/>
    <n v="194.86"/>
    <n v="194.86"/>
    <n v="9.2790476190476205"/>
    <n v="185.5809523809524"/>
    <m/>
    <m/>
    <n v="0"/>
  </r>
  <r>
    <s v="ZV871"/>
    <s v="Katetr k epistaxi Network ENT se dvěma nezávislými balónky (10 ml, 30 ml), LARGE, délka 120 mm, sterilní 72-3000"/>
    <x v="6"/>
    <s v="Z 513_KATETR"/>
    <s v="Katetry"/>
    <n v="12"/>
    <n v="1713.5"/>
    <n v="1713.5"/>
    <n v="7"/>
    <n v="11994.5"/>
    <n v="1713.5"/>
    <n v="142.79166666666666"/>
    <n v="1570.7083333333333"/>
    <m/>
    <m/>
    <n v="0"/>
  </r>
  <r>
    <s v="ZV872"/>
    <s v="Čepička zaslepovací šroub pro Affixus 0 mm  814503000"/>
    <x v="2"/>
    <s v="Z 506_NAHRAD_KOV"/>
    <s v="Umělé tělní náhrady - kovové"/>
    <n v="12"/>
    <n v="1950"/>
    <n v="2106"/>
    <n v="6"/>
    <n v="12012"/>
    <n v="2002"/>
    <n v="166.83333333333334"/>
    <n v="1835.1666666666667"/>
    <n v="12"/>
    <n v="2051.06"/>
    <n v="12306.36"/>
  </r>
  <r>
    <s v="ZV873"/>
    <s v="Hřeb femorální AFFIXUS dlouhý, levý 125°11 mm x 400 mm 814411400"/>
    <x v="2"/>
    <s v="Z 506_NAHRAD_KOV"/>
    <s v="Umělé tělní náhrady - kovové"/>
    <n v="12"/>
    <n v="10500"/>
    <n v="10500"/>
    <n v="2"/>
    <n v="21000"/>
    <n v="10500"/>
    <n v="875"/>
    <n v="9625"/>
    <m/>
    <m/>
    <n v="0"/>
  </r>
  <r>
    <s v="ZV874"/>
    <s v="Šroub zajišťovací pro Affixus 5 x 48 mm 814550048"/>
    <x v="2"/>
    <s v="Z 506_NAHRAD_KOV"/>
    <s v="Umělé tělní náhrady - kovové"/>
    <n v="12"/>
    <n v="1220"/>
    <n v="1317.6"/>
    <n v="5"/>
    <n v="6392.7999999999993"/>
    <n v="1278.56"/>
    <n v="106.54666666666667"/>
    <n v="1172.0133333333333"/>
    <m/>
    <m/>
    <n v="0"/>
  </r>
  <r>
    <s v="ZV875"/>
    <s v="Nádoba měřící přesná 400 ml VacSax Limited, k odsávačce sekretů, bal. á 12 ks P08999 "/>
    <x v="0"/>
    <s v="Z 503_OSTAT"/>
    <s v="Ostatní - všeobecný materiál"/>
    <n v="21"/>
    <n v="220.22"/>
    <n v="220.22"/>
    <n v="9"/>
    <n v="1981.98"/>
    <n v="220.22"/>
    <n v="10.486666666666666"/>
    <n v="209.73333333333332"/>
    <m/>
    <m/>
    <n v="0"/>
  </r>
  <r>
    <s v="ZV876"/>
    <s v="Šroub tahový Charlotte DartFire Headed Srew 3,0 mm x 26 mm D1N30026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877"/>
    <s v="Šroub tahový Charlotte DartFire Headed Srew 3,5 mm x 44 mm D1N35044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878"/>
    <s v="Šroub tahový Charlotte DartFire Headed Srew 3,5 mm x 46 mm D1N35046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879"/>
    <s v="Šroub tahový Charlotte DartFire Headed Srew 3,5 mm x 50 mm D1N35050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880"/>
    <s v="Šroub tahový Charlotte DartFire Headed Srew 4,0 mm x 50 mm D1N40050S"/>
    <x v="2"/>
    <s v="Z 506_NAHRAD_KOV"/>
    <s v="Umělé tělní náhrady - kovové"/>
    <n v="12"/>
    <n v="4588.5"/>
    <n v="4588.5"/>
    <n v="1"/>
    <n v="4588.5"/>
    <n v="4588.5"/>
    <n v="382.375"/>
    <n v="4206.125"/>
    <m/>
    <m/>
    <n v="0"/>
  </r>
  <r>
    <s v="ZV881"/>
    <s v="Šroub tahový Charlotte DartFire Headed Srew 4,0 mm x 48 mm D1N40048S"/>
    <x v="2"/>
    <s v="Z 506_NAHRAD_KOV"/>
    <s v="Umělé tělní náhrady - kovové"/>
    <n v="12"/>
    <n v="4588.5"/>
    <n v="4588.5"/>
    <n v="1"/>
    <n v="4588.5"/>
    <n v="4588.5"/>
    <n v="382.375"/>
    <n v="4206.125"/>
    <m/>
    <m/>
    <n v="0"/>
  </r>
  <r>
    <s v="ZV882"/>
    <s v="Drát K k miniinvazivním operacím hlezna MICA 1,1 x 150 mm DSDS1011"/>
    <x v="2"/>
    <s v="Z 506_NAHRAD_KOV"/>
    <s v="Umělé tělní náhrady - kovové"/>
    <n v="12"/>
    <n v="471.5"/>
    <n v="471.5"/>
    <n v="12"/>
    <n v="5658"/>
    <n v="471.5"/>
    <n v="39.291666666666664"/>
    <n v="432.20833333333331"/>
    <m/>
    <m/>
    <n v="0"/>
  </r>
  <r>
    <s v="ZV883"/>
    <s v="Šroub tahový Charlotte DartFire Headed Srew 2,5 mm x 26 mm D1N25026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884"/>
    <s v="Šroub tahový Charlotte DartFire Headed Srew 3,05 mm x 24 mm D1N30024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885"/>
    <s v="Šroub tahový Charlotte DartFire Headed Srew 3,05 mm x 28 mm D1N30028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886"/>
    <s v="Šroub tahový Charlotte DartFire Headed Srew 3,00 mm x 34 mm D1N30034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887"/>
    <s v="Šroub tahový Charlotte DartFire Headed Srew 3,50 mm x 38 mm D1N35038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888"/>
    <s v="Šroub tahový Charlotte DartFire Headed Srew 3,50 mm x 40 mm D1N35040S"/>
    <x v="2"/>
    <s v="Z 506_NAHRAD_KOV"/>
    <s v="Umělé tělní náhrady - kovové"/>
    <n v="12"/>
    <n v="3887"/>
    <n v="3887"/>
    <n v="2"/>
    <n v="7774"/>
    <n v="3887"/>
    <n v="323.91666666666669"/>
    <n v="3563.0833333333335"/>
    <m/>
    <m/>
    <n v="0"/>
  </r>
  <r>
    <s v="ZV889"/>
    <s v="Šroub zajišťovací VA, stardrive pr. 2,0 délka 22 mm, TAN 04.130.322"/>
    <x v="2"/>
    <s v="Z 506_NAHRAD_KOV"/>
    <s v="Umělé tělní náhrady - kovové"/>
    <n v="12"/>
    <n v="1090.2"/>
    <n v="1090.2"/>
    <n v="1"/>
    <n v="1090.2"/>
    <n v="1090.2"/>
    <n v="90.850000000000009"/>
    <n v="999.35"/>
    <m/>
    <m/>
    <n v="0"/>
  </r>
  <r>
    <s v="ZV890"/>
    <s v="Držák sklíček SureScan -sada obsahující 6 držáků sklíček SureScan s integrovaným krytem ozónové bariéry G4900-60035"/>
    <x v="0"/>
    <s v="Z 503_OSTAT"/>
    <s v="Ostatní - všeobecný materiál"/>
    <n v="21"/>
    <n v="7903.09"/>
    <n v="7903.09"/>
    <n v="1"/>
    <n v="7903.09"/>
    <n v="7903.09"/>
    <n v="376.33761904761906"/>
    <n v="7526.7523809523809"/>
    <m/>
    <m/>
    <n v="0"/>
  </r>
  <r>
    <s v="ZV891"/>
    <s v="Šití premicron zelený/ bílý G/W4/0(1,5) 4 X 75 CM, 2X HRC17(M) MPL bal. á 6 ks M0027047"/>
    <x v="33"/>
    <s v="Z 529 SITI"/>
    <s v="Šití"/>
    <n v="12"/>
    <n v="594.16999999999996"/>
    <n v="594.16999999999996"/>
    <n v="162"/>
    <n v="96255"/>
    <n v="594.16666666666663"/>
    <n v="49.513888888888886"/>
    <n v="544.65277777777771"/>
    <n v="12"/>
    <n v="594.16722222222222"/>
    <n v="96255.09"/>
  </r>
  <r>
    <s v="ZV892"/>
    <s v="Fixátor zevní kruhový  TRUELOK HEX MOMENTOVÝ KLÍČ TORQUE WRENCH 54-2236"/>
    <x v="0"/>
    <s v="Z 503_OSTAT"/>
    <s v="Nástroje chirurgické do 1 roku"/>
    <n v="21"/>
    <n v="14424.71"/>
    <n v="14424.71"/>
    <n v="1"/>
    <n v="14424.71"/>
    <n v="14424.71"/>
    <n v="686.89095238095229"/>
    <n v="13737.819047619047"/>
    <m/>
    <m/>
    <n v="0"/>
  </r>
  <r>
    <s v="ZV893"/>
    <s v="Fixátor zevní kruhový  TRUELOK HEX MOMENTOVÝ KLÍČ TORQUE WRENCH 52-10400"/>
    <x v="0"/>
    <s v="Z 503_OSTAT"/>
    <s v="Nástroje chirurgické do 1 roku"/>
    <n v="21"/>
    <n v="22381.919999999998"/>
    <n v="22381.919999999998"/>
    <n v="6"/>
    <n v="134291.49"/>
    <n v="22381.914999999997"/>
    <n v="1065.8054761904762"/>
    <n v="21316.109523809522"/>
    <m/>
    <m/>
    <n v="0"/>
  </r>
  <r>
    <s v="ZV894"/>
    <s v="Fixátor zevní kruhový  TRUELOK HEX , směrové označení pro vzpěry, bal. á 6 ks 50-10214"/>
    <x v="0"/>
    <s v="Z 503_OSTAT"/>
    <s v="Nástroje chirurgické do 1 roku"/>
    <n v="21"/>
    <n v="1932.43"/>
    <n v="2066.67"/>
    <n v="2"/>
    <n v="3999.1000000000004"/>
    <n v="1999.5500000000002"/>
    <n v="95.216666666666669"/>
    <n v="1904.3333333333335"/>
    <m/>
    <m/>
    <n v="0"/>
  </r>
  <r>
    <s v="ZV895"/>
    <s v="Fixátor zevní kruhový TRUELOK HEX, číselné označení pro vzpěry, bal. á 6 ks 50-10215"/>
    <x v="0"/>
    <s v="Z 503_OSTAT"/>
    <s v="Nástroje chirurgické do 1 roku"/>
    <n v="21"/>
    <n v="1932.43"/>
    <n v="2066.67"/>
    <n v="2"/>
    <n v="3999.1000000000004"/>
    <n v="1999.5500000000002"/>
    <n v="95.216666666666669"/>
    <n v="1904.3333333333335"/>
    <m/>
    <m/>
    <n v="0"/>
  </r>
  <r>
    <s v="ZV896"/>
    <s v="Fixátor zevní kruhový, TRUELOK kleště štípací na drát W1003"/>
    <x v="0"/>
    <s v="Z 503_OSTAT"/>
    <s v="Nástroje chirurgické do 1 roku"/>
    <n v="21"/>
    <n v="15408.75"/>
    <n v="15408.75"/>
    <n v="1"/>
    <n v="15408.75"/>
    <n v="15408.75"/>
    <n v="733.75"/>
    <n v="14675"/>
    <m/>
    <m/>
    <n v="0"/>
  </r>
  <r>
    <s v="ZV897"/>
    <s v="Fixátor zevní kruhový TRUELOK kleště jehlové ocelvé 54-2227"/>
    <x v="0"/>
    <s v="Z 503_OSTAT"/>
    <s v="Nástroje chirurgické do 1 roku"/>
    <n v="21"/>
    <n v="3621.92"/>
    <n v="3621.92"/>
    <n v="1"/>
    <n v="3621.92"/>
    <n v="3621.92"/>
    <n v="172.47238095238095"/>
    <n v="3449.4476190476189"/>
    <m/>
    <m/>
    <n v="0"/>
  </r>
  <r>
    <s v="ZV898"/>
    <s v="Fixátor zevní kruhový TRUELOK šroubovák šestihran rovný 1/8&quot; 52-1018"/>
    <x v="0"/>
    <s v="Z 503_OSTAT"/>
    <s v="Nástroje chirurgické do 1 roku"/>
    <n v="21"/>
    <n v="10807.51"/>
    <n v="10807.51"/>
    <n v="1"/>
    <n v="10807.51"/>
    <n v="10807.51"/>
    <n v="514.64333333333332"/>
    <n v="10292.866666666667"/>
    <m/>
    <m/>
    <n v="0"/>
  </r>
  <r>
    <s v="ZV899"/>
    <s v="Fixátor zevní kruhový TRUELOK šroubovák šestihran rovný 1/8&quot; 52-1020"/>
    <x v="0"/>
    <s v="Z 503_OSTAT"/>
    <s v="Nástroje chirurgické do 1 roku"/>
    <n v="21"/>
    <n v="1294.56"/>
    <n v="1294.56"/>
    <n v="2"/>
    <n v="2589.11"/>
    <n v="1294.5550000000001"/>
    <n v="61.645476190476195"/>
    <n v="1232.9095238095238"/>
    <m/>
    <m/>
    <n v="0"/>
  </r>
  <r>
    <s v="ZV900"/>
    <s v="Fixátor zevní kruhový TRUELOK klíč kombinovaný 10 mm 54-1154"/>
    <x v="0"/>
    <s v="Z 503_OSTAT"/>
    <s v="Nástroje chirurgické do 1 roku"/>
    <n v="21"/>
    <n v="2669.89"/>
    <n v="2669.89"/>
    <n v="2"/>
    <n v="5339.78"/>
    <n v="2669.89"/>
    <n v="127.13761904761904"/>
    <n v="2542.7523809523809"/>
    <m/>
    <m/>
    <n v="0"/>
  </r>
  <r>
    <s v="ZV901"/>
    <s v="Fixátor zevní kruhový TRUELOK klíč kombinovaný s pantem 10 mm 54-1155"/>
    <x v="0"/>
    <s v="Z 503_OSTAT"/>
    <s v="Nástroje chirurgické do 1 roku"/>
    <n v="21"/>
    <n v="6918.09"/>
    <n v="6918.09"/>
    <n v="2"/>
    <n v="13836.18"/>
    <n v="6918.09"/>
    <n v="329.43285714285713"/>
    <n v="6588.6571428571433"/>
    <m/>
    <m/>
    <n v="0"/>
  </r>
  <r>
    <s v="ZV902"/>
    <s v="Fixátor zevní kruhový TRUELOK klíč trubkový 90°, 10 mm 54-2226"/>
    <x v="0"/>
    <s v="Z 503_OSTAT"/>
    <s v="Nástroje chirurgické do 1 roku"/>
    <n v="21"/>
    <n v="2407.62"/>
    <n v="2407.62"/>
    <n v="1"/>
    <n v="2407.62"/>
    <n v="2407.62"/>
    <n v="114.64857142857143"/>
    <n v="2292.9714285714285"/>
    <m/>
    <m/>
    <n v="0"/>
  </r>
  <r>
    <s v="ZV903"/>
    <s v="Fixátor zevní kruhový  TRUELOK klíč univerzální &quot;T&quot; 91150"/>
    <x v="0"/>
    <s v="Z 503_OSTAT"/>
    <s v="Nástroje chirurgické do 1 roku"/>
    <n v="21"/>
    <n v="2514.62"/>
    <n v="2514.62"/>
    <n v="1"/>
    <n v="2514.62"/>
    <n v="2514.62"/>
    <n v="119.74380952380952"/>
    <n v="2394.8761904761905"/>
    <m/>
    <m/>
    <n v="0"/>
  </r>
  <r>
    <s v="ZV904"/>
    <s v="Fixátor zevní kruhový TRUELOK nástavec na vrtačku univerzální, 1/8&quot; 52-10210"/>
    <x v="0"/>
    <s v="Z 503_OSTAT"/>
    <s v="Nástroje chirurgické do 1 roku"/>
    <n v="21"/>
    <n v="2808.88"/>
    <n v="2808.88"/>
    <n v="1"/>
    <n v="2808.88"/>
    <n v="2808.88"/>
    <n v="133.75619047619048"/>
    <n v="2675.1238095238095"/>
    <m/>
    <m/>
    <n v="0"/>
  </r>
  <r>
    <s v="ZV905"/>
    <s v="Fixátor zevní kruhový TRUELOK klíč &quot;T&quot;,  s koncovkou AO 54-2229"/>
    <x v="0"/>
    <s v="Z 503_OSTAT"/>
    <s v="Nástroje chirurgické do 1 roku"/>
    <n v="21"/>
    <n v="13509.4"/>
    <n v="13509.4"/>
    <n v="1"/>
    <n v="13509.4"/>
    <n v="13509.4"/>
    <n v="643.3047619047619"/>
    <n v="12866.095238095239"/>
    <m/>
    <m/>
    <n v="0"/>
  </r>
  <r>
    <s v="ZV906"/>
    <s v="Fixátor zevní kruhový TRUELOK DLOUHÉ KOSTI matka 50-1008M"/>
    <x v="0"/>
    <s v="Z 503_OSTAT"/>
    <s v="Nástroje chirurgické do 1 roku"/>
    <n v="21"/>
    <n v="1353.82"/>
    <n v="1353.82"/>
    <n v="2"/>
    <n v="2707.64"/>
    <n v="1353.82"/>
    <n v="64.467619047619038"/>
    <n v="1289.3523809523808"/>
    <m/>
    <m/>
    <n v="0"/>
  </r>
  <r>
    <s v="ZV907"/>
    <s v="Fixátor zevní kruhový TRUELOK DLOUHÉ KOSTI šroub 16 mm 54-1010"/>
    <x v="0"/>
    <s v="Z 503_OSTAT"/>
    <s v="Nástroje chirurgické do 1 roku"/>
    <n v="21"/>
    <n v="107"/>
    <n v="107"/>
    <n v="20"/>
    <n v="2140.0100000000002"/>
    <n v="107.00050000000002"/>
    <n v="5.0952619047619052"/>
    <n v="101.9052380952381"/>
    <m/>
    <m/>
    <n v="0"/>
  </r>
  <r>
    <s v="ZV908"/>
    <s v="Fixátor zevní kruhový TRUELOK DLOUHÉ KOSTI šroub 20 mm 54-1018"/>
    <x v="0"/>
    <s v="Z 503_OSTAT"/>
    <s v="Nástroje chirurgické do 1 roku"/>
    <n v="21"/>
    <n v="107"/>
    <n v="107"/>
    <n v="20"/>
    <n v="2140.0100000000002"/>
    <n v="107.00050000000002"/>
    <n v="5.0952619047619052"/>
    <n v="101.9052380952381"/>
    <m/>
    <m/>
    <n v="0"/>
  </r>
  <r>
    <s v="ZV909"/>
    <s v="Fixátor zevní kruhový TRUELOK DLOUHÉ KOSTI šroub 12 mm 54-1050M"/>
    <x v="0"/>
    <s v="Z 503_OSTAT"/>
    <s v="Nástroje chirurgické do 1 roku"/>
    <n v="21"/>
    <n v="1080.54"/>
    <n v="1080.54"/>
    <n v="1"/>
    <n v="1080.54"/>
    <n v="1080.54"/>
    <n v="51.45428571428571"/>
    <n v="1029.0857142857142"/>
    <m/>
    <m/>
    <n v="0"/>
  </r>
  <r>
    <s v="ZV910"/>
    <s v="Fixátor zevní kruhový TRUELOK DLOUHÉ KOSTI podložka fixační pro drát 54-1064"/>
    <x v="0"/>
    <s v="Z 503_OSTAT"/>
    <s v="Nástroje chirurgické do 1 roku"/>
    <n v="21"/>
    <n v="834.54"/>
    <n v="834.54"/>
    <n v="5"/>
    <n v="4172.6899999999996"/>
    <n v="834.5379999999999"/>
    <n v="39.739904761904754"/>
    <n v="794.79809523809513"/>
    <m/>
    <m/>
    <n v="0"/>
  </r>
  <r>
    <s v="ZV911"/>
    <s v="Fixátor zevní kruhový TRUELOK DLOUHÉ KOSTI koncovka pro drát guma červená 54-1133"/>
    <x v="0"/>
    <s v="Z 503_OSTAT"/>
    <s v="Nástroje chirurgické do 1 roku"/>
    <n v="21"/>
    <n v="80.260000000000005"/>
    <n v="80.260000000000005"/>
    <n v="10"/>
    <n v="802.59"/>
    <n v="80.259"/>
    <n v="3.8218571428571431"/>
    <n v="76.437142857142859"/>
    <m/>
    <m/>
    <n v="0"/>
  </r>
  <r>
    <s v="ZV912"/>
    <s v="Fixátor zevní kruhový TRUELOK DLOUHÉ KOSTI koncovka pro šroub guma šedá 54-1136"/>
    <x v="0"/>
    <s v="Z 503_OSTAT"/>
    <s v="Nástroje chirurgické do 1 roku"/>
    <n v="21"/>
    <n v="53.51"/>
    <n v="53.51"/>
    <n v="10"/>
    <n v="535.05999999999995"/>
    <n v="53.505999999999993"/>
    <n v="2.5479047619047615"/>
    <n v="50.958095238095233"/>
    <m/>
    <m/>
    <n v="0"/>
  </r>
  <r>
    <s v="ZV913"/>
    <s v="Fixátor zevní kruhový TRUELOK DLOUHÉ KOSTI kolíček fixační pro šroub 54-11530"/>
    <x v="0"/>
    <s v="Z 503_OSTAT"/>
    <s v="Nástroje chirurgické do 1 roku"/>
    <n v="21"/>
    <n v="1476.56"/>
    <n v="1476.56"/>
    <n v="10"/>
    <n v="14765.63"/>
    <n v="1476.5629999999999"/>
    <n v="70.31252380952381"/>
    <n v="1406.2504761904761"/>
    <m/>
    <m/>
    <n v="0"/>
  </r>
  <r>
    <s v="ZV914"/>
    <s v="Fixátor zevní kruhový TRUELOK DLOUHÉ KOSTI lišta fixační s 1 otvorem 54-11600"/>
    <x v="0"/>
    <s v="Z 503_OSTAT"/>
    <s v="Nástroje chirurgické do 1 roku"/>
    <n v="21"/>
    <n v="2268.62"/>
    <n v="2268.62"/>
    <n v="1"/>
    <n v="2268.62"/>
    <n v="2268.62"/>
    <n v="108.02952380952381"/>
    <n v="2160.5904761904762"/>
    <m/>
    <m/>
    <n v="0"/>
  </r>
  <r>
    <s v="ZV915"/>
    <s v="Fixátor zevní kruhový - TL+ two hole post TRUELOK DLOUHÉ KOSTI lišta fixační se 2 ovory 54-11610"/>
    <x v="0"/>
    <s v="Z 503_OSTAT"/>
    <s v="Nástroje chirurgické do 1 roku"/>
    <n v="21"/>
    <n v="2498.36"/>
    <n v="2498.36"/>
    <n v="2"/>
    <n v="4996.72"/>
    <n v="2498.36"/>
    <n v="118.96952380952382"/>
    <n v="2379.3904761904764"/>
    <m/>
    <m/>
    <n v="0"/>
  </r>
  <r>
    <s v="ZV916"/>
    <s v="Fixátor zevní kruhový TRUELOK DLOUHÉ KOSTI lišta fixační se 3 ovory 54-11620"/>
    <x v="0"/>
    <s v="Z 503_OSTAT"/>
    <s v="Nástroje chirurgické do 1 roku"/>
    <n v="21"/>
    <n v="2536.12"/>
    <n v="2536.12"/>
    <n v="1"/>
    <n v="2536.12"/>
    <n v="2536.12"/>
    <n v="120.76761904761904"/>
    <n v="2415.3523809523808"/>
    <m/>
    <m/>
    <n v="0"/>
  </r>
  <r>
    <s v="ZV917"/>
    <s v="Fixátor zevní kruhový TRUELOK DLOUHÉ KOSTI lišta fixační se 5 ovory 54-11640"/>
    <x v="0"/>
    <s v="Z 503_OSTAT"/>
    <s v="Nástroje chirurgické do 1 roku"/>
    <n v="21"/>
    <n v="2685.62"/>
    <n v="2685.62"/>
    <n v="1"/>
    <n v="2685.62"/>
    <n v="2685.62"/>
    <n v="127.88666666666666"/>
    <n v="2557.7333333333331"/>
    <m/>
    <m/>
    <n v="0"/>
  </r>
  <r>
    <s v="ZV918"/>
    <s v="Fixátor zevní kruhový TRUELOK, podložka ocelová, 2 mm 54-1142"/>
    <x v="0"/>
    <s v="Z 503_OSTAT"/>
    <s v="Nástroje chirurgické do 1 roku"/>
    <n v="21"/>
    <n v="293.74"/>
    <n v="293.74"/>
    <n v="20"/>
    <n v="5874.79"/>
    <n v="293.73950000000002"/>
    <n v="13.987595238095238"/>
    <n v="279.75190476190477"/>
    <m/>
    <m/>
    <n v="0"/>
  </r>
  <r>
    <s v="ZV919"/>
    <s v="Fixátor zevní kruhový TRUELOK DLOUHÉ KOSTI kolíček fixační pro drát 54-1152M"/>
    <x v="0"/>
    <s v="Z 503_OSTAT"/>
    <s v="Nástroje chirurgické do 1 roku"/>
    <n v="21"/>
    <n v="5403.77"/>
    <n v="5403.77"/>
    <n v="2"/>
    <n v="10807.53"/>
    <n v="5403.7650000000003"/>
    <n v="257.32214285714286"/>
    <n v="5146.4428571428571"/>
    <m/>
    <m/>
    <n v="0"/>
  </r>
  <r>
    <s v="ZV920"/>
    <s v="Fixátor zevní kruhový TRUELOK šroub samovrtný  XCALIBER OSTEOTITE, L 150/30 mm THREAD, prům. 6 mm, závit  6,0-5,6 mm  HYDROXIAPATIT, sterilní 99611530"/>
    <x v="2"/>
    <s v="Z 506_NAHRAD_KOV"/>
    <s v="Umělé tělní náhrady - kovové"/>
    <n v="12"/>
    <n v="3109.6"/>
    <n v="3109.6"/>
    <n v="4"/>
    <n v="12438.4"/>
    <n v="3109.6"/>
    <n v="259.13333333333333"/>
    <n v="2850.4666666666667"/>
    <m/>
    <m/>
    <n v="0"/>
  </r>
  <r>
    <s v="ZV921"/>
    <s v="Fixátor zevní kruhový TRUELOK drát KIRSCHNER  BAYONET,  1,8 x 400 mm 54-1216"/>
    <x v="2"/>
    <s v="Z 506_NAHRAD_KOV"/>
    <s v="Umělé tělní náhrady - kovové"/>
    <n v="12"/>
    <n v="1336.54"/>
    <n v="1336.54"/>
    <n v="8"/>
    <n v="10692.33"/>
    <n v="1336.54125"/>
    <n v="111.3784375"/>
    <n v="1225.1628125"/>
    <m/>
    <m/>
    <n v="0"/>
  </r>
  <r>
    <s v="ZV922"/>
    <s v="Fixátor zevní kruhový  TRUELOK HEX  DLOUHÉ KOSTI kruh celý 180 mm 56-20040"/>
    <x v="0"/>
    <s v="Z 503_OSTAT"/>
    <s v="Nástroje chirurgické do 1 roku"/>
    <n v="21"/>
    <n v="12969.13"/>
    <n v="12969.13"/>
    <n v="2"/>
    <n v="25938.26"/>
    <n v="12969.13"/>
    <n v="617.57761904761901"/>
    <n v="12351.55238095238"/>
    <m/>
    <m/>
    <n v="0"/>
  </r>
  <r>
    <s v="ZV923"/>
    <s v="Zavaděč femorální se značkou na špičce (Introducer Kit ATP Medical) 14F x15cm, zav. jehla 18G, 70 mm, vodící drát 3mm J 0,38&quot; 45 cm, skalpel 11P, bal. á 5 ks 98140150"/>
    <x v="0"/>
    <s v="Z 503_OSTAT"/>
    <s v="Ostatní - všeobecný materiál"/>
    <n v="21"/>
    <n v="1815"/>
    <n v="1815"/>
    <n v="30"/>
    <n v="54450"/>
    <n v="1815"/>
    <n v="86.428571428571431"/>
    <n v="1728.5714285714287"/>
    <m/>
    <m/>
    <n v="0"/>
  </r>
  <r>
    <s v="ZV924"/>
    <s v="Šroub kanylovaný kompresní pro osteosyntézu vstřebatelný Activascrew LAG 4,0 x 50 mm plně závitovaný B-ASC-4050"/>
    <x v="1"/>
    <s v="Z 515_NAHRAD_OST"/>
    <s v="Umělé tělní náhrady - ostatní"/>
    <n v="12"/>
    <n v="7340.11"/>
    <n v="7340.11"/>
    <n v="2"/>
    <n v="14680.21"/>
    <n v="7340.1049999999996"/>
    <n v="611.67541666666659"/>
    <n v="6728.4295833333326"/>
    <m/>
    <m/>
    <n v="0"/>
  </r>
  <r>
    <s v="ZV925"/>
    <s v="Šroub kanylovaný kompresní pro osteosyntézu vstřebatelný Activascrew LAG 3,5 x 40 mm plně závitovaný B-ASC-3540"/>
    <x v="1"/>
    <s v="Z 515_NAHRAD_OST"/>
    <s v="Umělé tělní náhrady - ostatní"/>
    <n v="12"/>
    <n v="6490.03"/>
    <n v="6490.03"/>
    <n v="1"/>
    <n v="6490.03"/>
    <n v="6490.03"/>
    <n v="540.83583333333331"/>
    <n v="5949.1941666666662"/>
    <m/>
    <m/>
    <n v="0"/>
  </r>
  <r>
    <s v="ZV926"/>
    <s v="Šroub kanylovaný kompresní pro osteosyntézu vstřebatelný Activascrew LAG 3,5 x 40 mm částečně závitovaný B-ALC-3540"/>
    <x v="1"/>
    <s v="Z 515_NAHRAD_OST"/>
    <s v="Umělé tělní náhrady - ostatní"/>
    <n v="12"/>
    <n v="6490"/>
    <n v="7340.11"/>
    <n v="4"/>
    <n v="25960.059999999998"/>
    <n v="6490.0149999999994"/>
    <n v="540.83458333333328"/>
    <n v="5949.1804166666661"/>
    <m/>
    <m/>
    <n v="0"/>
  </r>
  <r>
    <s v="ZV927"/>
    <s v="Podprsenka Chabner XRT® Fitting Bra, velikost 5 CRTFIT05"/>
    <x v="0"/>
    <s v="Z 503_OSTAT"/>
    <s v="Ostatní - všeobecný materiál"/>
    <n v="21"/>
    <n v="3436.4"/>
    <n v="3436.4"/>
    <n v="1"/>
    <n v="3436.4"/>
    <n v="3436.4"/>
    <n v="163.63809523809525"/>
    <n v="3272.761904761905"/>
    <m/>
    <m/>
    <n v="0"/>
  </r>
  <r>
    <s v="ZV928"/>
    <s v="Podprsenka Chabner XRT® Fitting Bra, velikost 6 CRTFIT06"/>
    <x v="0"/>
    <s v="Z 503_OSTAT"/>
    <s v="Ostatní - všeobecný materiál"/>
    <n v="21"/>
    <n v="3436.4"/>
    <n v="3436.4"/>
    <n v="1"/>
    <n v="3436.4"/>
    <n v="3436.4"/>
    <n v="163.63809523809525"/>
    <n v="3272.761904761905"/>
    <m/>
    <m/>
    <n v="0"/>
  </r>
  <r>
    <s v="ZV929"/>
    <s v="Podprsenka Chabner XRT® Fitting Bra, velikost 7 CRTFIT07"/>
    <x v="0"/>
    <s v="Z 503_OSTAT"/>
    <s v="Ostatní - všeobecný materiál"/>
    <n v="21"/>
    <n v="3436.4"/>
    <n v="3436.4"/>
    <n v="1"/>
    <n v="3436.4"/>
    <n v="3436.4"/>
    <n v="163.63809523809525"/>
    <n v="3272.761904761905"/>
    <m/>
    <m/>
    <n v="0"/>
  </r>
  <r>
    <s v="ZV930"/>
    <s v="Podprsenka Chabner XRT® Fitting Bra, velikost 8 CRTFIT08"/>
    <x v="0"/>
    <s v="Z 503_OSTAT"/>
    <s v="Ostatní - všeobecný materiál"/>
    <n v="21"/>
    <n v="3436.4"/>
    <n v="3436.4"/>
    <n v="1"/>
    <n v="3436.4"/>
    <n v="3436.4"/>
    <n v="163.63809523809525"/>
    <n v="3272.761904761905"/>
    <m/>
    <m/>
    <n v="0"/>
  </r>
  <r>
    <s v="ZV931"/>
    <s v="Podprsenka Chabner XRT® Fitting Bra, velikost 9 CRTFIT09"/>
    <x v="0"/>
    <s v="Z 503_OSTAT"/>
    <s v="Ostatní - všeobecný materiál"/>
    <n v="21"/>
    <n v="3436.4"/>
    <n v="3436.4"/>
    <n v="1"/>
    <n v="3436.4"/>
    <n v="3436.4"/>
    <n v="163.63809523809525"/>
    <n v="3272.761904761905"/>
    <m/>
    <m/>
    <n v="0"/>
  </r>
  <r>
    <s v="ZV932"/>
    <s v="Podprsenka Chabner XRT® Fitting Bra, velikost 10 CRTFIT10"/>
    <x v="0"/>
    <s v="Z 503_OSTAT"/>
    <s v="Ostatní - všeobecný materiál"/>
    <n v="21"/>
    <n v="3436.4"/>
    <n v="3436.4"/>
    <n v="1"/>
    <n v="3436.4"/>
    <n v="3436.4"/>
    <n v="163.63809523809525"/>
    <n v="3272.761904761905"/>
    <m/>
    <m/>
    <n v="0"/>
  </r>
  <r>
    <s v="ZV933"/>
    <s v="Podprsenka Chabner XRT® Fitting Bra, velikost 11 CRTFIT11"/>
    <x v="0"/>
    <s v="Z 503_OSTAT"/>
    <s v="Ostatní - všeobecný materiál"/>
    <n v="21"/>
    <n v="3436.4"/>
    <n v="3436.4"/>
    <n v="1"/>
    <n v="3436.4"/>
    <n v="3436.4"/>
    <n v="163.63809523809525"/>
    <n v="3272.761904761905"/>
    <m/>
    <m/>
    <n v="0"/>
  </r>
  <r>
    <s v="ZV934"/>
    <s v="Podprsenka Chabner XRT® Fitting Bra, velikost 12 CRTFIT12"/>
    <x v="0"/>
    <s v="Z 503_OSTAT"/>
    <s v="Ostatní - všeobecný materiál"/>
    <n v="21"/>
    <n v="3436.4"/>
    <n v="3436.4"/>
    <n v="1"/>
    <n v="3436.4"/>
    <n v="3436.4"/>
    <n v="163.63809523809525"/>
    <n v="3272.761904761905"/>
    <m/>
    <m/>
    <n v="0"/>
  </r>
  <r>
    <s v="ZV935"/>
    <s v="Podprsenka Chabner XRT® Fitting Bra, velikost 12 CRTFIT13"/>
    <x v="0"/>
    <s v="Z 503_OSTAT"/>
    <s v="Ostatní - všeobecný materiál"/>
    <n v="21"/>
    <n v="3436.4"/>
    <n v="3436.4"/>
    <n v="1"/>
    <n v="3436.4"/>
    <n v="3436.4"/>
    <n v="163.63809523809525"/>
    <n v="3272.761904761905"/>
    <m/>
    <m/>
    <n v="0"/>
  </r>
  <r>
    <s v="ZV936"/>
    <s v="Náhrada kyčelního kloubu ProSpon Z komponenta proximální femur 13/120 individuálně zhotovená CM230015"/>
    <x v="3"/>
    <s v="Z 518_TEP"/>
    <s v="TEP ortopedie, traumatologie"/>
    <n v="12"/>
    <n v="57385"/>
    <n v="57385"/>
    <n v="1"/>
    <n v="57385"/>
    <n v="57385"/>
    <n v="4782.083333333333"/>
    <n v="52602.916666666664"/>
    <m/>
    <m/>
    <n v="0"/>
  </r>
  <r>
    <s v="ZV937"/>
    <s v="List pilový 300 Sagittal Saw Blade, 90°, 19 x 10 x 0,60 mm AR-300-450S"/>
    <x v="0"/>
    <s v="Z 503_OSTAT"/>
    <s v="Ostatní - všeobecný materiál"/>
    <n v="21"/>
    <n v="1433.85"/>
    <n v="1433.85"/>
    <n v="1"/>
    <n v="1433.85"/>
    <n v="1433.85"/>
    <n v="68.278571428571425"/>
    <n v="1365.5714285714284"/>
    <m/>
    <m/>
    <n v="0"/>
  </r>
  <r>
    <s v="ZV938"/>
    <s v="Implantát zubní BioniQ Plus BIO S4.0/L12/C1.7  2028.12"/>
    <x v="34"/>
    <s v="Z 509_ZUBOL"/>
    <s v="Zubolékařský materiál"/>
    <n v="12"/>
    <n v="3882.4"/>
    <n v="3882.4"/>
    <n v="4"/>
    <n v="15529.61"/>
    <n v="3882.4025000000001"/>
    <n v="323.53354166666668"/>
    <n v="3558.8689583333335"/>
    <m/>
    <m/>
    <n v="0"/>
  </r>
  <r>
    <s v="ZV939"/>
    <s v="Šroub tahový Charlotte DartFire Headed Srew 3,50 mm x 30 mm D1N35030S"/>
    <x v="2"/>
    <s v="Z 506_NAHRAD_KOV"/>
    <s v="Umělé tělní náhrady - kovové"/>
    <n v="12"/>
    <n v="3887"/>
    <n v="3887"/>
    <n v="1"/>
    <n v="3887"/>
    <n v="3887"/>
    <n v="323.91666666666669"/>
    <n v="3563.0833333333335"/>
    <m/>
    <m/>
    <n v="0"/>
  </r>
  <r>
    <s v="ZV940"/>
    <s v="Šroub tahový Charlotte DartFire Headed Srew 3,50 mm x 36 mm D1N35036S"/>
    <x v="2"/>
    <s v="Z 506_NAHRAD_KOV"/>
    <s v="Umělé tělní náhrady - kovové"/>
    <n v="12"/>
    <n v="3887"/>
    <n v="3887"/>
    <n v="2"/>
    <n v="7774"/>
    <n v="3887"/>
    <n v="323.91666666666669"/>
    <n v="3563.0833333333335"/>
    <m/>
    <m/>
    <n v="0"/>
  </r>
  <r>
    <s v="ZV941"/>
    <s v="Šroub tahový AFFIXUS pr. 5 mm x 90 mm 814501090"/>
    <x v="2"/>
    <s v="Z 506_NAHRAD_KOV"/>
    <s v="Umělé tělní náhrady - kovové"/>
    <n v="12"/>
    <n v="2500"/>
    <n v="2700"/>
    <n v="6"/>
    <n v="15800"/>
    <n v="2633.3333333333335"/>
    <n v="219.44444444444446"/>
    <n v="2413.8888888888891"/>
    <m/>
    <m/>
    <n v="0"/>
  </r>
  <r>
    <s v="ZV942"/>
    <s v="Šroub tahový AFFIXUS pr. 5 mm x 100 mm 814501100"/>
    <x v="2"/>
    <s v="Z 506_NAHRAD_KOV"/>
    <s v="Umělé tělní náhrady - kovové"/>
    <n v="12"/>
    <n v="2500"/>
    <n v="2500"/>
    <n v="2"/>
    <n v="5000"/>
    <n v="2500"/>
    <n v="208.33333333333334"/>
    <n v="2291.6666666666665"/>
    <m/>
    <m/>
    <n v="0"/>
  </r>
  <r>
    <s v="ZV943"/>
    <s v="Hřeb pro artrodézu hlezna Phoenix  pr.11 délka 300mm  14-440230"/>
    <x v="2"/>
    <s v="Z 506_NAHRAD_KOV"/>
    <s v="Umělé tělní náhrady - kovové"/>
    <n v="12"/>
    <n v="9099"/>
    <n v="9099"/>
    <n v="1"/>
    <n v="9099"/>
    <n v="9099"/>
    <n v="758.25"/>
    <n v="8340.75"/>
    <m/>
    <m/>
    <n v="0"/>
  </r>
  <r>
    <s v="ZV944"/>
    <s v="Záslepka pro hřeb Phoeni  pr.11, 5 mm 14-440071"/>
    <x v="2"/>
    <s v="Z 506_NAHRAD_KOV"/>
    <s v="Umělé tělní náhrady - kovové"/>
    <n v="12"/>
    <n v="1400"/>
    <n v="1400"/>
    <n v="1"/>
    <n v="1400"/>
    <n v="1400"/>
    <n v="116.66666666666667"/>
    <n v="1283.3333333333333"/>
    <m/>
    <m/>
    <n v="0"/>
  </r>
  <r>
    <s v="ZV945"/>
    <s v="Šroub zajišťovací pro hřeb Phoenix  pr.5 mm délka 44 mm 14-405044"/>
    <x v="2"/>
    <s v="Z 506_NAHRAD_KOV"/>
    <s v="Umělé tělní náhrady - kovové"/>
    <n v="12"/>
    <n v="950"/>
    <n v="950"/>
    <n v="1"/>
    <n v="950"/>
    <n v="950"/>
    <n v="79.166666666666671"/>
    <n v="870.83333333333337"/>
    <m/>
    <m/>
    <n v="0"/>
  </r>
  <r>
    <s v="ZV946"/>
    <s v="Šroub zajišťovací pro hřeb Phoenix  pr.5 mm délka 32 mm 14-405032"/>
    <x v="2"/>
    <s v="Z 506_NAHRAD_KOV"/>
    <s v="Umělé tělní náhrady - kovové"/>
    <n v="12"/>
    <n v="950"/>
    <n v="1026"/>
    <n v="3"/>
    <n v="2926"/>
    <n v="975.33333333333337"/>
    <n v="81.277777777777786"/>
    <n v="894.05555555555554"/>
    <n v="12"/>
    <n v="999.23"/>
    <n v="2997.69"/>
  </r>
  <r>
    <s v="ZV947"/>
    <s v="Dlaha uzamykatelná patní VA 2,7, malá, levá 02.211.401"/>
    <x v="2"/>
    <s v="Z 506_NAHRAD_KOV"/>
    <s v="Umělé tělní náhrady - kovové"/>
    <n v="12"/>
    <n v="7364.6"/>
    <n v="7364.6"/>
    <n v="1"/>
    <n v="7364.6"/>
    <n v="7364.6"/>
    <n v="613.7166666666667"/>
    <n v="6750.8833333333332"/>
    <m/>
    <m/>
    <n v="0"/>
  </r>
  <r>
    <s v="ZV948"/>
    <s v="Šroub zajišťovací Stardrive 2,7 mm samořezný délka 28 mm 02.211.028"/>
    <x v="2"/>
    <s v="Z 506_NAHRAD_KOV"/>
    <s v="Umělé tělní náhrady - kovové"/>
    <n v="12"/>
    <n v="1144.25"/>
    <n v="1144.25"/>
    <n v="1"/>
    <n v="1144.25"/>
    <n v="1144.25"/>
    <n v="95.354166666666671"/>
    <n v="1048.8958333333333"/>
    <n v="12"/>
    <n v="1114.4000000000001"/>
    <n v="1114.4000000000001"/>
  </r>
  <r>
    <s v="ZV949"/>
    <s v="Rampa 3 kohouty - 3 x konektor  bez PVC a ftalátů a latexu KNOWMEDICAL-EL906100-O"/>
    <x v="0"/>
    <s v="Z 503_OSTAT"/>
    <s v="Ostatní - všeobecný materiál"/>
    <n v="21"/>
    <n v="59.29"/>
    <n v="59.29"/>
    <n v="400"/>
    <n v="23716"/>
    <n v="59.29"/>
    <n v="2.8233333333333333"/>
    <n v="56.466666666666669"/>
    <m/>
    <m/>
    <n v="0"/>
  </r>
  <r>
    <s v="ZV950"/>
    <s v="Hřeb pro artrodézu hlezna Phoenix  pr.11 délka 270mm  14-440227"/>
    <x v="2"/>
    <s v="Z 506_NAHRAD_KOV"/>
    <s v="Umělé tělní náhrady - kovové"/>
    <n v="12"/>
    <n v="9099.01"/>
    <n v="9099.01"/>
    <n v="1"/>
    <n v="9099.01"/>
    <n v="9099.01"/>
    <n v="758.25083333333339"/>
    <n v="8340.7591666666667"/>
    <m/>
    <m/>
    <n v="0"/>
  </r>
  <r>
    <s v="ZV951"/>
    <s v="Šroub zajišťovací pro hřeb Phoenix  pr.5 mm délka 36 mm 14-405036"/>
    <x v="2"/>
    <s v="Z 506_NAHRAD_KOV"/>
    <s v="Umělé tělní náhrady - kovové"/>
    <n v="12"/>
    <n v="950"/>
    <n v="950"/>
    <n v="1"/>
    <n v="950"/>
    <n v="950"/>
    <n v="79.166666666666671"/>
    <n v="870.83333333333337"/>
    <m/>
    <m/>
    <n v="0"/>
  </r>
  <r>
    <s v="ZV952"/>
    <s v="Implantát zubní Astra Tech Dentsply OsseoSpeed EV 4.8 C - 8mm 26351"/>
    <x v="34"/>
    <s v="Z 509_ZUBOL"/>
    <s v="Zubolékařský materiál"/>
    <n v="12"/>
    <n v="3932.42"/>
    <n v="3932.42"/>
    <n v="2"/>
    <n v="7864.84"/>
    <n v="3932.42"/>
    <n v="327.70166666666665"/>
    <n v="3604.7183333333332"/>
    <m/>
    <m/>
    <n v="0"/>
  </r>
  <r>
    <s v="ZV953"/>
    <s v="Hadička k manžetě WelchAllyn (Flexiport) manuálního tonometru DURA SHOCK, délka  33 cmšedápro opakované použití 805082193"/>
    <x v="0"/>
    <s v="Z 503_OSTAT"/>
    <s v="Ostatní - všeobecný materiál"/>
    <n v="21"/>
    <n v="156.09"/>
    <n v="156.09"/>
    <n v="3"/>
    <n v="468.27"/>
    <n v="156.09"/>
    <n v="7.4328571428571433"/>
    <n v="148.65714285714287"/>
    <m/>
    <m/>
    <n v="0"/>
  </r>
  <r>
    <s v="ZV954"/>
    <s v="Konektor pro 1 hadičku k manžetě WelchAllyn (Flexiport) manuálního tonometru DURA SHOCKšedápro opakované použití 8050PORT1"/>
    <x v="0"/>
    <s v="Z 503_OSTAT"/>
    <s v="Ostatní - všeobecný materiál"/>
    <n v="21"/>
    <n v="81.069999999999993"/>
    <n v="81.069999999999993"/>
    <n v="3"/>
    <n v="243.21"/>
    <n v="81.070000000000007"/>
    <n v="3.8604761904761906"/>
    <n v="77.209523809523816"/>
    <m/>
    <m/>
    <n v="0"/>
  </r>
  <r>
    <s v="ZV955"/>
    <s v="Šroub zajišťovací VA 2,7 délka 32 mm 02.211.032"/>
    <x v="2"/>
    <s v="Z 506_NAHRAD_KOV"/>
    <s v="Umělé tělní náhrady - kovové"/>
    <n v="12"/>
    <n v="1144.25"/>
    <n v="1144.25"/>
    <n v="8"/>
    <n v="9154"/>
    <n v="1144.25"/>
    <n v="95.354166666666671"/>
    <n v="1048.8958333333333"/>
    <m/>
    <m/>
    <n v="0"/>
  </r>
  <r>
    <s v="ZV956"/>
    <s v="Mikroelektroda NeuroProbe Sonus, stíněná  délka 237 mm, špička 3 mm, bal. á 10 ks STR-009080-10 "/>
    <x v="21"/>
    <s v="Z 508_DBS"/>
    <s v="DBS"/>
    <n v="21"/>
    <n v="7132.95"/>
    <n v="7544.35"/>
    <n v="60"/>
    <n v="432090.94"/>
    <n v="7201.5156666666671"/>
    <n v="342.92931746031746"/>
    <n v="6858.58634920635"/>
    <m/>
    <m/>
    <n v="0"/>
  </r>
  <r>
    <s v="ZV957"/>
    <s v="Kanyla a násada pro Nexframe/Starfix 15 mm nad cílem, vodící, z nerezové oceli, sterilní, bal. á 10 ks STR-S20121-10 "/>
    <x v="21"/>
    <s v="Z 508_DBS"/>
    <s v="DBS"/>
    <n v="21"/>
    <n v="5467.76"/>
    <n v="5467.76"/>
    <n v="30"/>
    <n v="164032.66"/>
    <n v="5467.7553333333335"/>
    <n v="260.36930158730161"/>
    <n v="5207.3860317460321"/>
    <m/>
    <m/>
    <n v="0"/>
  </r>
  <r>
    <s v="ZV958"/>
    <s v="Kabel elektrody NeuroSmart 5 SPK, 5 LFP, bal. á 10 ks STR-000526-55-10"/>
    <x v="21"/>
    <s v="Z 508_DBS"/>
    <s v="DBS"/>
    <n v="21"/>
    <n v="11775.98"/>
    <n v="11775.98"/>
    <n v="10"/>
    <n v="117759.77"/>
    <n v="11775.977000000001"/>
    <n v="560.7608095238096"/>
    <n v="11215.216190476191"/>
    <m/>
    <m/>
    <n v="0"/>
  </r>
  <r>
    <s v="ZV959"/>
    <s v="Rukojeť laparoskopická bez aretace pro intrumenty 3,5 mm PO380R"/>
    <x v="38"/>
    <s v="Z 510_DDHM NAS"/>
    <s v="DHM zdravotnický materiál a nástroje (od 3000 Kč)"/>
    <n v="21"/>
    <n v="13541.48"/>
    <n v="13541.48"/>
    <n v="2"/>
    <n v="27082.95"/>
    <n v="13541.475"/>
    <n v="644.83214285714291"/>
    <n v="12896.642857142857"/>
    <m/>
    <m/>
    <n v="0"/>
  </r>
  <r>
    <s v="ZV960"/>
    <s v="Implantát mandibulární fixační MatrixMANDIBLE - šroub bezpečnostní, Ø 2.7 mm, samořezný, délka 12 mm, slitina titanu (TAN) 04.503.472.01C"/>
    <x v="34"/>
    <s v="Z 509_ZUBOL"/>
    <s v="Zubolékařský materiál"/>
    <n v="12"/>
    <n v="481.75"/>
    <n v="481.75"/>
    <n v="1"/>
    <n v="481.75"/>
    <n v="481.75"/>
    <n v="40.145833333333336"/>
    <n v="441.60416666666669"/>
    <m/>
    <m/>
    <n v="0"/>
  </r>
  <r>
    <s v="ZV961"/>
    <s v="Rozvěrač úst Dingmann - komplet set, 3 listy Fig. 1-3 52240-00"/>
    <x v="38"/>
    <s v="Z 510_DDHM NAS"/>
    <s v="DHM zdravotnický materiál a nástroje (od 3000 Kč)"/>
    <n v="21"/>
    <n v="27829.99"/>
    <n v="27829.99"/>
    <n v="1"/>
    <n v="27829.99"/>
    <n v="27829.99"/>
    <n v="1325.2376190476191"/>
    <n v="26504.752380952381"/>
    <m/>
    <m/>
    <n v="0"/>
  </r>
  <r>
    <s v="ZV962"/>
    <s v="Elektroda snímací adhezivní (lepící) na trubici endotracheální, k přístroji Avalanche SI 2, jednorázová, sterilní - tyreoidektomie bal. á 5 ks 42-9800"/>
    <x v="0"/>
    <s v="Z 503_OSTAT"/>
    <s v="Elektrody"/>
    <n v="21"/>
    <n v="4394.72"/>
    <n v="4394.72"/>
    <n v="45"/>
    <n v="197762.4"/>
    <n v="4394.72"/>
    <n v="209.27238095238096"/>
    <n v="4185.4476190476189"/>
    <n v="21"/>
    <n v="4394.7199999999993"/>
    <n v="197762.39999999997"/>
  </r>
  <r>
    <s v="ZV963"/>
    <s v="Elektroda stimulační MONO/BIPO, k přístroji Avalanche SI 2,  jednorázová, sterilní,  (různé varianty) - tyreoidektomie, parotis bal. á 5 ks 40-1003"/>
    <x v="0"/>
    <s v="Z 503_OSTAT"/>
    <s v="Elektrody"/>
    <n v="21"/>
    <n v="2693.22"/>
    <n v="2693.22"/>
    <n v="15"/>
    <n v="40398.270000000004"/>
    <n v="2693.2180000000003"/>
    <n v="128.2484761904762"/>
    <n v="2564.9695238095242"/>
    <m/>
    <m/>
    <n v="0"/>
  </r>
  <r>
    <s v="ZV964"/>
    <s v="Elektroda jehlová snímací subdermální, 4-kanálová, k přístroji Avalanche SI 2, jednorázová, sterilní,  (různé varianty) - parotis bal. á 24 ks 42-9700"/>
    <x v="0"/>
    <s v="Z 503_OSTAT"/>
    <s v="Elektrody"/>
    <n v="21"/>
    <n v="3199.24"/>
    <n v="3199.24"/>
    <n v="72"/>
    <n v="230345.28"/>
    <n v="3199.24"/>
    <n v="152.3447619047619"/>
    <n v="3046.8952380952378"/>
    <m/>
    <m/>
    <n v="0"/>
  </r>
  <r>
    <s v="ZV965"/>
    <s v="Elektroda jehlová subdermální zemnící, monopolární, k přístroji Avalanche SI 2 jednorázová, sterilní,  (různé varianty) - parotis bal. á 24 ks 42-9710"/>
    <x v="0"/>
    <s v="Z 503_OSTAT"/>
    <s v="Elektrody"/>
    <n v="21"/>
    <n v="300.08"/>
    <n v="300.08"/>
    <n v="72"/>
    <n v="21605.759999999998"/>
    <n v="300.08"/>
    <n v="14.289523809523809"/>
    <n v="285.79047619047617"/>
    <m/>
    <m/>
    <n v="0"/>
  </r>
  <r>
    <s v="ZV966"/>
    <s v="Klip  polymerový GRENA se zoubky Click'aV, velikost M/L, rozsah 3-10 mm, zelený, 20 zásobníků á 6 ks klipů  0301-10ML"/>
    <x v="41"/>
    <s v="Z 512_ROBOT"/>
    <s v="Robotické centrum"/>
    <n v="12"/>
    <n v="74.75"/>
    <n v="74.75"/>
    <n v="1680"/>
    <n v="125580"/>
    <n v="74.75"/>
    <n v="6.229166666666667"/>
    <n v="68.520833333333329"/>
    <m/>
    <m/>
    <n v="0"/>
  </r>
  <r>
    <s v="ZV967"/>
    <s v="Klip polymerový Hem-o-lok, vel. L – ligace cév a tkání 5-13 mm, fialový zásobník, 6 ks v zásobníku (cartridge), bal. á 14 zásobníků   ( 14x6 klipů ) 544240"/>
    <x v="41"/>
    <s v="Z 512_ROBOT"/>
    <s v="Robotické centrum"/>
    <n v="12"/>
    <n v="402.39"/>
    <n v="402.39"/>
    <n v="238"/>
    <n v="95767.62999999999"/>
    <n v="402.38499999999993"/>
    <n v="33.532083333333325"/>
    <n v="368.8529166666666"/>
    <m/>
    <m/>
    <n v="0"/>
  </r>
  <r>
    <s v="ZV968"/>
    <s v="Klip polymerový Hem-o-lok, vel. ML – ligace cév a tkání 3-10 mm, zelený zásobník, 6 ks v zásobníku (cartridge), bal. á 14 zásobníků   14 x 6 bal. á 84 ks WK 544230 - dlouhodobě nedostupný"/>
    <x v="41"/>
    <s v="Z 512_ROBOT"/>
    <s v="Robotické centrum"/>
    <n v="12"/>
    <n v="402.39"/>
    <n v="402.39"/>
    <n v="70"/>
    <n v="28166.95"/>
    <n v="402.38499999999999"/>
    <n v="33.532083333333333"/>
    <n v="368.85291666666666"/>
    <m/>
    <m/>
    <n v="0"/>
  </r>
  <r>
    <s v="ZV969"/>
    <s v="Klip polymerový Hem-o-lok, vel.  XL – ligace cév a tkání 7-16 mm, hnědozlatý zásobník, 6 ks v zásobníku (cartridge), bal. á 14 zásobníků   544250"/>
    <x v="41"/>
    <s v="Z 512_ROBOT"/>
    <s v="Robotické centrum"/>
    <n v="12"/>
    <n v="402.39"/>
    <n v="402.39"/>
    <n v="42"/>
    <n v="16900.169999999998"/>
    <n v="402.38499999999993"/>
    <n v="33.532083333333325"/>
    <n v="368.8529166666666"/>
    <m/>
    <m/>
    <n v="0"/>
  </r>
  <r>
    <s v="ZV970"/>
    <s v="Vrták pro Targon PH 3,5 mm KH184R"/>
    <x v="0"/>
    <s v="Z 503_OSTAT"/>
    <s v="Fréza, vrták"/>
    <n v="21"/>
    <n v="2419.66"/>
    <n v="2419.66"/>
    <n v="1"/>
    <n v="2419.66"/>
    <n v="2419.66"/>
    <n v="115.22190476190475"/>
    <n v="2304.4380952380952"/>
    <m/>
    <m/>
    <n v="0"/>
  </r>
  <r>
    <s v="ZV971"/>
    <s v="Systém kotvící TightRope dlaha mini pro malé klouby ruky CMC 11 mm AR-8914 DS"/>
    <x v="1"/>
    <s v="Z 515_NAHRAD_OST"/>
    <s v="Umělé tělní náhrady - ostatní"/>
    <n v="12"/>
    <n v="10196.17"/>
    <n v="10196.17"/>
    <n v="2"/>
    <n v="20392.330000000002"/>
    <n v="10196.165000000001"/>
    <n v="849.6804166666667"/>
    <n v="9346.4845833333347"/>
    <m/>
    <m/>
    <n v="0"/>
  </r>
  <r>
    <s v="ZV972"/>
    <s v="Klobouček prsní MAM,  ke kojení,  vel. 1, 17 mm, silikon,  pár M280771N "/>
    <x v="46"/>
    <s v="Z 533 SAMOPL_NOVOR"/>
    <s v="Samoplátci novorozenecké odd. (132 03 005)"/>
    <n v="21"/>
    <n v="105.6"/>
    <n v="105.6"/>
    <n v="90"/>
    <n v="9504"/>
    <n v="105.6"/>
    <n v="5.0285714285714285"/>
    <n v="100.57142857142857"/>
    <m/>
    <m/>
    <n v="0"/>
  </r>
  <r>
    <s v="ZV973"/>
    <s v="Klobouček prsní MAM,  ke kojení,  vel. 1, 17 mm, silikon,  pár M280771N "/>
    <x v="0"/>
    <s v="Z 503_OSTAT"/>
    <s v="Ostatní - všeobecný materiál"/>
    <n v="21"/>
    <n v="127.78"/>
    <n v="127.78"/>
    <n v="40"/>
    <n v="5111.04"/>
    <n v="127.776"/>
    <n v="6.0845714285714285"/>
    <n v="121.69142857142857"/>
    <m/>
    <m/>
    <n v="0"/>
  </r>
  <r>
    <s v="ZV974"/>
    <s v="Zkumavka A-PRF (fibrin bohatý na trombocyty), červená, 10 ml, bal. á 100 ks APMATRIX"/>
    <x v="34"/>
    <s v="Z 509_ZUBOL"/>
    <s v="Zubolékařský materiál"/>
    <n v="21"/>
    <n v="48.1"/>
    <n v="48.1"/>
    <n v="100"/>
    <n v="4810"/>
    <n v="48.1"/>
    <n v="2.2904761904761903"/>
    <n v="45.80952380952381"/>
    <m/>
    <m/>
    <n v="0"/>
  </r>
  <r>
    <s v="ZV975"/>
    <s v="Nůžky Iris Super-Cut, black rings, zahnuté, délka 115 mm 1130998111"/>
    <x v="0"/>
    <s v="Z 503_OSTAT"/>
    <s v="Nástroje chirurgické do 1 roku"/>
    <n v="21"/>
    <n v="1343.1"/>
    <n v="1343.1"/>
    <n v="6"/>
    <n v="8058.6"/>
    <n v="1343.1000000000001"/>
    <n v="63.957142857142863"/>
    <n v="1279.1428571428573"/>
    <m/>
    <m/>
    <n v="0"/>
  </r>
  <r>
    <s v="ZV976"/>
    <s v="Port venózní vysokotlaký Celsite Safety small PUR, vnější prům. 5F/1,6 mm, vnitřní prům.1,1mm, délka 500 mm, max. tlak 325 PSI (22,4 bar), Seldinger 4437800"/>
    <x v="31"/>
    <s v="Z 534 PORTY"/>
    <s v="Porty"/>
    <n v="12"/>
    <n v="12907.44"/>
    <n v="12907.44"/>
    <n v="11"/>
    <n v="141981.84"/>
    <n v="12907.44"/>
    <n v="1075.6200000000001"/>
    <n v="11831.82"/>
    <m/>
    <m/>
    <n v="0"/>
  </r>
  <r>
    <s v="ZV977"/>
    <s v="Dlaha rotační TI XL rovná 014-01004"/>
    <x v="2"/>
    <s v="Z 506_NAHRAD_KOV"/>
    <s v="Umělé tělní náhrady - kovové"/>
    <n v="12"/>
    <n v="13455"/>
    <n v="13455"/>
    <n v="1"/>
    <n v="13455"/>
    <n v="13455"/>
    <n v="1121.25"/>
    <n v="12333.75"/>
    <m/>
    <m/>
    <n v="0"/>
  </r>
  <r>
    <s v="ZV978"/>
    <s v="Dlaha rotační TI standart rovná 014-01002"/>
    <x v="2"/>
    <s v="Z 506_NAHRAD_KOV"/>
    <s v="Umělé tělní náhrady - kovové"/>
    <n v="12"/>
    <n v="13455"/>
    <n v="13455"/>
    <n v="1"/>
    <n v="13455"/>
    <n v="13455"/>
    <n v="1121.25"/>
    <n v="12333.75"/>
    <m/>
    <m/>
    <n v="0"/>
  </r>
  <r>
    <s v="ZV979"/>
    <s v="List pilový  90 x 22 mm / 1,27 mm EZ2213.M50"/>
    <x v="0"/>
    <s v="Z 503_OSTAT"/>
    <s v="Ostatní - všeobecný materiál"/>
    <n v="21"/>
    <n v="1016"/>
    <n v="1016"/>
    <n v="69"/>
    <n v="70104.05"/>
    <n v="1016.0007246376812"/>
    <n v="48.380986887508627"/>
    <n v="967.61973775017259"/>
    <m/>
    <m/>
    <n v="0"/>
  </r>
  <r>
    <s v="ZV980"/>
    <s v="List pilový  90 x 13 mm / 1,27 mm EZ1313.M50"/>
    <x v="0"/>
    <s v="Z 503_OSTAT"/>
    <s v="Ostatní - všeobecný materiál"/>
    <n v="21"/>
    <n v="1016"/>
    <n v="1016"/>
    <n v="14"/>
    <n v="14224"/>
    <n v="1016"/>
    <n v="48.38095238095238"/>
    <n v="967.61904761904759"/>
    <m/>
    <m/>
    <n v="0"/>
  </r>
  <r>
    <s v="ZV981"/>
    <s v="List pilový  90 x 22 mm/1,27 mm EZ2213.M81"/>
    <x v="0"/>
    <s v="Z 503_OSTAT"/>
    <s v="Ostatní - všeobecný materiál"/>
    <n v="12"/>
    <n v="1016"/>
    <n v="1016"/>
    <n v="222"/>
    <n v="225552.16"/>
    <n v="1016.0007207207208"/>
    <n v="84.666726726726736"/>
    <n v="931.333993993994"/>
    <n v="12"/>
    <n v="940.43050000000005"/>
    <n v="208775.57100000003"/>
  </r>
  <r>
    <s v="ZV982"/>
    <s v="List pilový  90 x 13 mm/1,27 mm EZ1313.M81"/>
    <x v="0"/>
    <s v="Z 503_OSTAT"/>
    <s v="Ostatní - všeobecný materiál"/>
    <n v="12"/>
    <n v="1016"/>
    <n v="1016"/>
    <n v="30"/>
    <n v="30480.010000000002"/>
    <n v="1016.0003333333334"/>
    <n v="84.666694444444445"/>
    <n v="931.33363888888891"/>
    <n v="12"/>
    <n v="940.43200000000002"/>
    <n v="28212.959999999999"/>
  </r>
  <r>
    <s v="ZV983"/>
    <s v="Adaptér bronchoskopický ILLUMISITE pro bronchoskopy výr. PENTAX, k navigované bronchoskopii, jednorázový, sterilní, bal. á 10 ks ILS-2200-PK"/>
    <x v="4"/>
    <s v="Z 523_STAPLE"/>
    <s v="Staplery, endosk., extraktory"/>
    <n v="21"/>
    <n v="562.65"/>
    <n v="562.65"/>
    <n v="20"/>
    <n v="11253"/>
    <n v="562.65"/>
    <n v="26.792857142857141"/>
    <n v="535.85714285714289"/>
    <m/>
    <m/>
    <n v="0"/>
  </r>
  <r>
    <s v="ZV984"/>
    <s v="Kit endobronchiální operační  IILLUMISITE  úhel distálního konce 90°, k navigované bronchoskopii, sterilní, jednorázový ILS-0900-KT"/>
    <x v="4"/>
    <s v="Z 523_STAPLE"/>
    <s v="Staplery, endosk., extraktory"/>
    <n v="21"/>
    <n v="13915"/>
    <n v="13915"/>
    <n v="12"/>
    <n v="166980"/>
    <n v="13915"/>
    <n v="662.61904761904759"/>
    <n v="13252.380952380952"/>
    <m/>
    <m/>
    <n v="0"/>
  </r>
  <r>
    <s v="ZV985"/>
    <s v="Kit endobronchiální operační  IILLUMISITE úhel distálního konce 45°,  k navigované bronchoskopii, sterilní, jednorázový ILS-0450-KT"/>
    <x v="4"/>
    <s v="Z 523_STAPLE"/>
    <s v="Staplery, endosk., extraktory"/>
    <n v="21"/>
    <n v="13915"/>
    <n v="13915"/>
    <n v="11"/>
    <n v="153065"/>
    <n v="13915"/>
    <n v="662.61904761904759"/>
    <n v="13252.380952380952"/>
    <m/>
    <m/>
    <n v="0"/>
  </r>
  <r>
    <s v="ZV986"/>
    <s v="Kit endobronchiální operační  IILLUMISITE úhel distálního konce 180°, k navigované bronchoskopii, sterilní, jednorázový ILS-01800-KT"/>
    <x v="4"/>
    <s v="Z 523_STAPLE"/>
    <s v="Staplery, endosk., extraktory"/>
    <n v="21"/>
    <n v="13915"/>
    <n v="13915"/>
    <n v="8"/>
    <n v="111320"/>
    <n v="13915"/>
    <n v="662.61904761904759"/>
    <n v="13252.380952380952"/>
    <m/>
    <m/>
    <n v="0"/>
  </r>
  <r>
    <s v="ZV987"/>
    <s v="Náplast pro umístění elektrod  ILLUMISITE,  k navigované bronchoskopii,  hypoalergenní, (1 pacient 3 ks), bal. á 60 ks ILS-1000-SP"/>
    <x v="29"/>
    <s v="Z 502_OBVAZ"/>
    <s v="náplasti - obvazový materiál"/>
    <n v="21"/>
    <n v="101.84"/>
    <n v="101.84"/>
    <n v="120"/>
    <n v="12221"/>
    <n v="101.84166666666667"/>
    <n v="4.8496031746031747"/>
    <n v="96.992063492063494"/>
    <m/>
    <m/>
    <n v="0"/>
  </r>
  <r>
    <s v="ZV988"/>
    <s v="Šití MERSILK, black  2-0, 75 cm,  jehla Taper SH PLUS 26 mm 1/2c, nevstřebatelné, bal. á 36 ks K833H "/>
    <x v="33"/>
    <s v="Z 529 SITI"/>
    <s v="Šití"/>
    <n v="12"/>
    <n v="45.94"/>
    <n v="45.94"/>
    <n v="72"/>
    <n v="3307.86"/>
    <n v="45.942500000000003"/>
    <n v="3.8285416666666667"/>
    <n v="42.113958333333336"/>
    <m/>
    <m/>
    <n v="0"/>
  </r>
  <r>
    <s v="ZV989"/>
    <s v="Aplikátor klipů Da Vinci, 8 mm, na velké svorky 470230"/>
    <x v="41"/>
    <s v="Z 512_ROBOT"/>
    <s v="Robotické centrum"/>
    <n v="21"/>
    <n v="43213.26"/>
    <n v="43213.26"/>
    <n v="1"/>
    <n v="43213.26"/>
    <n v="43213.26"/>
    <n v="2057.7742857142857"/>
    <n v="41155.485714285714"/>
    <m/>
    <m/>
    <n v="0"/>
  </r>
  <r>
    <s v="ZV990"/>
    <s v="Aplikátor klipů Da Vinci, 8 mm, na středně velké svorky 470327"/>
    <x v="41"/>
    <s v="Z 512_ROBOT"/>
    <s v="Robotické centrum"/>
    <n v="21"/>
    <n v="43213.26"/>
    <n v="43213.26"/>
    <n v="1"/>
    <n v="43213.26"/>
    <n v="43213.26"/>
    <n v="2057.7742857142857"/>
    <n v="41155.485714285714"/>
    <m/>
    <m/>
    <n v="0"/>
  </r>
  <r>
    <s v="ZV991"/>
    <s v="Návlek na ultrazvukovou sondu - EZCOVER, 15 x 122 cm, včetně UZ GELU, sterilní, bal. á 30 ks PCG15122"/>
    <x v="36"/>
    <s v="Z 554 KATETR PICC_MI"/>
    <s v="Katetry PICC + MIDLINE + náplasti+ set"/>
    <n v="21"/>
    <n v="151.01"/>
    <n v="151.01"/>
    <n v="60"/>
    <n v="9060.48"/>
    <n v="151.00799999999998"/>
    <n v="7.1908571428571424"/>
    <n v="143.81714285714284"/>
    <m/>
    <m/>
    <n v="0"/>
  </r>
  <r>
    <s v="ZV992"/>
    <s v="Retraktor MI RT2 (KLS Martin), velký, 165 mm 38-684-28-01"/>
    <x v="38"/>
    <s v="Z 510_DDHM NAS"/>
    <s v="DHM zdravotnický materiál a nástroje (od 3000 Kč)"/>
    <n v="21"/>
    <n v="7006.75"/>
    <n v="7007.11"/>
    <n v="2"/>
    <n v="14013.86"/>
    <n v="7006.93"/>
    <n v="333.66333333333336"/>
    <n v="6673.2666666666673"/>
    <m/>
    <m/>
    <n v="0"/>
  </r>
  <r>
    <s v="ZV993"/>
    <s v="Sáček chladící ColdSPOT, tenký, fialový, 145x 114 mm, bal. á 50 ks 500"/>
    <x v="0"/>
    <s v="Z 503_OSTAT"/>
    <s v="Ostatní - všeobecný materiál"/>
    <n v="21"/>
    <n v="146.41"/>
    <n v="146.41"/>
    <n v="50"/>
    <n v="7320.5"/>
    <n v="146.41"/>
    <n v="6.9719047619047618"/>
    <n v="139.43809523809523"/>
    <m/>
    <m/>
    <n v="0"/>
  </r>
  <r>
    <s v="ZV994"/>
    <s v="Rozvěrač FUKUDA Style Retractor, small, celková délka 190 mm AR-7000-08"/>
    <x v="38"/>
    <s v="Z 510_DDHM NAS"/>
    <s v="DHM zdravotnický materiál a nástroje (od 3000 Kč)"/>
    <n v="21"/>
    <n v="9879.65"/>
    <n v="9879.65"/>
    <n v="1"/>
    <n v="9879.65"/>
    <n v="9879.65"/>
    <n v="470.45952380952377"/>
    <n v="9409.1904761904752"/>
    <m/>
    <m/>
    <n v="0"/>
  </r>
  <r>
    <s v="ZV995"/>
    <s v="Kyveta k hemoglobinometru CompoLab TM CompoLab TS Cuvettes bal. á 100 ks 9034050"/>
    <x v="35"/>
    <s v="Z 505_SKLO_LAB MAT"/>
    <s v="Laboratorní materiál"/>
    <n v="21"/>
    <n v="24.65"/>
    <n v="24.65"/>
    <n v="500"/>
    <n v="12323.85"/>
    <n v="24.6477"/>
    <n v="1.1737"/>
    <n v="23.474"/>
    <m/>
    <m/>
    <n v="0"/>
  </r>
  <r>
    <s v="ZV996"/>
    <s v="Implantát glaukomový iStent inject W - Glaukos (G2-W), sada G2-W"/>
    <x v="2"/>
    <s v="Z 506_NAHRAD_KOV"/>
    <s v="Umělé tělní náhrady - kovové"/>
    <n v="12"/>
    <n v="23151.39"/>
    <n v="28437.200000000001"/>
    <n v="6"/>
    <n v="154765.76999999999"/>
    <n v="25794.294999999998"/>
    <n v="2149.5245833333333"/>
    <n v="23644.770416666666"/>
    <m/>
    <m/>
    <n v="0"/>
  </r>
  <r>
    <s v="ZV997"/>
    <s v="Stojánek na zkumavky o průměru 13 až 30 mm, PP, bílý, počet otvorů 90 (6 x 15), rozměry stojánku 245 x 105 x 63 mm, skládací, stohovatelný, autoklávovatelný při 121°C 211-0357"/>
    <x v="0"/>
    <s v="Z 503_OSTAT"/>
    <s v="Ostatní - všeobecný materiál"/>
    <n v="21"/>
    <n v="229.9"/>
    <n v="229.9"/>
    <n v="20"/>
    <n v="4598"/>
    <n v="229.9"/>
    <n v="10.947619047619048"/>
    <n v="218.95238095238096"/>
    <m/>
    <m/>
    <n v="0"/>
  </r>
  <r>
    <s v="ZV999"/>
    <s v="Hadička prodlužovací ENFit 150 cm bal. á 50 ks EP150L"/>
    <x v="0"/>
    <s v="Z 503_OSTAT"/>
    <s v="Hadičky spojovací"/>
    <n v="21"/>
    <n v="45.98"/>
    <n v="45.98"/>
    <n v="50"/>
    <n v="2299"/>
    <n v="45.98"/>
    <n v="2.1895238095238092"/>
    <n v="43.790476190476184"/>
    <m/>
    <m/>
    <n v="0"/>
  </r>
  <r>
    <s v="ZW000"/>
    <s v="Jehla plnící ENFit, bal. á 50 ks MN01L"/>
    <x v="30"/>
    <s v="Z 530 JEHLY"/>
    <s v="Jehly"/>
    <n v="21"/>
    <n v="21.78"/>
    <n v="21.78"/>
    <n v="97"/>
    <n v="2112.66"/>
    <n v="21.779999999999998"/>
    <n v="1.0371428571428569"/>
    <n v="20.74285714285714"/>
    <m/>
    <m/>
    <n v="0"/>
  </r>
  <r>
    <s v="ZW001"/>
    <s v="Láhev na kolostrum jednorázová se šroubovacím modrým víčkem, kónické dno, objem 40 ml, balení sterilní po 1 kuse 37522"/>
    <x v="0"/>
    <s v="Z 503_OSTAT"/>
    <s v="Ostatní - všeobecný materiál"/>
    <n v="21"/>
    <n v="18.149999999999999"/>
    <n v="18.149999999999999"/>
    <n v="200"/>
    <n v="3630"/>
    <n v="18.149999999999999"/>
    <n v="0.86428571428571421"/>
    <n v="17.285714285714285"/>
    <m/>
    <m/>
    <n v="0"/>
  </r>
  <r>
    <s v="ZW002"/>
    <s v="Náustek šnorchlový k měřiči respiračního tlaku MicroRPM, jednorázový, modrý, bal. á 30 ks V-892894"/>
    <x v="0"/>
    <s v="Z 503_OSTAT"/>
    <s v="Ostatní - všeobecný materiál"/>
    <n v="21"/>
    <n v="23.76"/>
    <n v="23.76"/>
    <n v="30"/>
    <n v="712.69"/>
    <n v="23.756333333333334"/>
    <n v="1.1312539682539682"/>
    <n v="22.625079365079365"/>
    <n v="12"/>
    <n v="22.624000000000002"/>
    <n v="678.72"/>
  </r>
  <r>
    <s v="ZW003"/>
    <s v="Pinzeta anatomická Narrow délka 130 mm 10100-13"/>
    <x v="0"/>
    <s v="Z 503_OSTAT"/>
    <s v="Nástroje chirurgické do 1 roku"/>
    <n v="21"/>
    <n v="200.86"/>
    <n v="200.86"/>
    <n v="4"/>
    <n v="803.44"/>
    <n v="200.86"/>
    <n v="9.5647619047619052"/>
    <n v="191.29523809523812"/>
    <m/>
    <m/>
    <n v="0"/>
  </r>
  <r>
    <s v="ZW004"/>
    <s v="Jehelec Mayo Hegar délka 200 mm 20012-20"/>
    <x v="0"/>
    <s v="Z 503_OSTAT"/>
    <s v="Nástroje chirurgické do 1 roku"/>
    <n v="21"/>
    <n v="508.2"/>
    <n v="508.2"/>
    <n v="3"/>
    <n v="1524.6"/>
    <n v="508.2"/>
    <n v="24.2"/>
    <n v="484"/>
    <m/>
    <m/>
    <n v="0"/>
  </r>
  <r>
    <s v="ZW005"/>
    <s v="Pinzeta atraumatická De Bakey, rovná, TC, hrot 1,5 mm,  150 mm 11968-15"/>
    <x v="0"/>
    <s v="Z 503_OSTAT"/>
    <s v="Nástroje chirurgické do 1 roku"/>
    <n v="21"/>
    <n v="3472.7"/>
    <n v="3472.7"/>
    <n v="4"/>
    <n v="13890.8"/>
    <n v="3472.7"/>
    <n v="165.36666666666665"/>
    <n v="3307.333333333333"/>
    <m/>
    <m/>
    <n v="0"/>
  </r>
  <r>
    <s v="ZW006"/>
    <s v="Pinzeta bipolární, NON-STICK, rovná, celková délka 200 mm, pracovní délka 60 mm, lomené hroty dolů 30°, hrot:  prům. 1 mm, délka 8,0 mm, Europ. flat connector 780175SG"/>
    <x v="0"/>
    <s v="Z 503_OSTAT"/>
    <s v="Nástroje chirurgické do 1 roku"/>
    <n v="21"/>
    <n v="13015.67"/>
    <n v="13015.67"/>
    <n v="1"/>
    <n v="13015.67"/>
    <n v="13015.67"/>
    <n v="619.7938095238095"/>
    <n v="12395.87619047619"/>
    <m/>
    <m/>
    <n v="0"/>
  </r>
  <r>
    <s v="ZW007"/>
    <s v="Drát ERICH, délka 1 m 68.15.05"/>
    <x v="34"/>
    <s v="Z 509_ZUBOL"/>
    <s v="Zubolékařský materiál"/>
    <n v="21"/>
    <n v="864.34"/>
    <n v="1565.7"/>
    <n v="15"/>
    <n v="19833.070000000003"/>
    <n v="1322.204666666667"/>
    <n v="62.962126984126996"/>
    <n v="1259.2425396825399"/>
    <m/>
    <m/>
    <n v="0"/>
  </r>
  <r>
    <s v="ZW008"/>
    <s v="Kabel k monopolární elektrodě stimulační, délka 4 m, 4pólový přístrojový konektor k 1,5 mm bezpečnostnímu konektoru červená/černá, autoklávovatelný, nesterilní 520027"/>
    <x v="0"/>
    <s v="Z 503_OSTAT"/>
    <s v="Kabely propojovací"/>
    <n v="21"/>
    <n v="9498.5"/>
    <n v="9498.5"/>
    <n v="1"/>
    <n v="9498.5"/>
    <n v="9498.5"/>
    <n v="452.3095238095238"/>
    <n v="9046.1904761904771"/>
    <m/>
    <m/>
    <n v="0"/>
  </r>
  <r>
    <s v="ZW009"/>
    <s v="Elektroda monopolární stimulační rovná, kulový hrot (ball tip,) 1,5 mm zásuvka, průměr kuličky 2 mm, pracovní délka 130 mm, celková délka s rukojetí 235 mm, autoklávovatelná, nesterilní 525209"/>
    <x v="0"/>
    <s v="Z 503_OSTAT"/>
    <s v="Kabely propojovací"/>
    <n v="21"/>
    <n v="26075.5"/>
    <n v="26075.5"/>
    <n v="1"/>
    <n v="26075.5"/>
    <n v="26075.5"/>
    <n v="1241.6904761904761"/>
    <n v="24833.809523809523"/>
    <m/>
    <m/>
    <n v="0"/>
  </r>
  <r>
    <s v="ZW010"/>
    <s v="Cement kostní Refobacin optipac 60 g s ATB Gentamicin 4711500396-3"/>
    <x v="0"/>
    <s v="Z 503_OSTAT"/>
    <s v="Cement kostní"/>
    <n v="12"/>
    <n v="2185"/>
    <n v="2185"/>
    <n v="191"/>
    <n v="417335"/>
    <n v="2185"/>
    <n v="182.08333333333334"/>
    <n v="2002.9166666666667"/>
    <m/>
    <m/>
    <n v="0"/>
  </r>
  <r>
    <s v="ZW011"/>
    <s v="Elektroda stimulační jehlová subdermální  (SDN) RD/BK 15/1500, nerez 1,5 mm dotykový konektor, pár elektrod červená/černá, délka jehly 15 mm, průměr 0,45 mm, délka kabelu 1500 mm, jednorázová, sterilní, bal. á 10 ks 533636"/>
    <x v="0"/>
    <s v="Z 503_OSTAT"/>
    <s v="Elektrody"/>
    <n v="21"/>
    <n v="303.70999999999998"/>
    <n v="303.70999999999998"/>
    <n v="10"/>
    <n v="3037.1"/>
    <n v="303.70999999999998"/>
    <n v="14.462380952380951"/>
    <n v="289.24761904761903"/>
    <m/>
    <m/>
    <n v="0"/>
  </r>
  <r>
    <s v="ZW012"/>
    <s v="Elektroda stimulační jehlová subdermální (SDN) RD/BK 20/1500, nerez 1,5 mm dotykový konektor, pár elektrod červená/černá, délka jehly 20 mm, průměr 0,45 mm, délka kabelu 1500 mm, jednorázová, sterilní, bal. á 10 ks 533656"/>
    <x v="0"/>
    <s v="Z 503_OSTAT"/>
    <s v="Elektrody"/>
    <n v="21"/>
    <n v="352.11"/>
    <n v="352.11"/>
    <n v="10"/>
    <n v="3521.1"/>
    <n v="352.11"/>
    <n v="16.767142857142858"/>
    <n v="335.34285714285716"/>
    <m/>
    <m/>
    <n v="0"/>
  </r>
  <r>
    <s v="ZW013"/>
    <s v="Kanyla arteriální k perfuzoru XVIVO 8 Fr 05.01.507"/>
    <x v="0"/>
    <s v="Z 503_OSTAT"/>
    <s v="Kanyly mimo chirurgické nástroje"/>
    <n v="21"/>
    <n v="780.63"/>
    <n v="780.63"/>
    <n v="3"/>
    <n v="2341.89"/>
    <n v="780.63"/>
    <n v="37.17285714285714"/>
    <n v="743.4571428571428"/>
    <m/>
    <m/>
    <n v="0"/>
  </r>
  <r>
    <s v="ZW014"/>
    <s v="Kanyla arteriální k perfuzoru XVIVO 10 Fr 05.01.503"/>
    <x v="0"/>
    <s v="Z 503_OSTAT"/>
    <s v="Kanyly mimo chirurgické nástroje"/>
    <n v="21"/>
    <n v="780.63"/>
    <n v="780.63"/>
    <n v="3"/>
    <n v="2341.89"/>
    <n v="780.63"/>
    <n v="37.17285714285714"/>
    <n v="743.4571428571428"/>
    <m/>
    <m/>
    <n v="0"/>
  </r>
  <r>
    <s v="ZW015"/>
    <s v="Kanyla arteriální k perfuzoru XVIVO 12 Fr 05.01.504"/>
    <x v="0"/>
    <s v="Z 503_OSTAT"/>
    <s v="Kanyly mimo chirurgické nástroje"/>
    <n v="21"/>
    <n v="780.63"/>
    <n v="780.63"/>
    <n v="3"/>
    <n v="2341.89"/>
    <n v="780.63"/>
    <n v="37.17285714285714"/>
    <n v="743.4571428571428"/>
    <m/>
    <m/>
    <n v="0"/>
  </r>
  <r>
    <s v="ZW016"/>
    <s v="Podložka manipulační - Kluzký rukáv 80 x 65 cm 261640"/>
    <x v="0"/>
    <s v="Z 503_OSTAT"/>
    <s v="Ostatní - všeobecný materiál"/>
    <n v="21"/>
    <n v="1433.85"/>
    <n v="1433.85"/>
    <n v="1"/>
    <n v="1433.85"/>
    <n v="1433.85"/>
    <n v="68.278571428571425"/>
    <n v="1365.5714285714284"/>
    <m/>
    <m/>
    <n v="0"/>
  </r>
  <r>
    <s v="ZW017"/>
    <s v="Podložka antidekubitní - Podložka pod sakrální oblast 83 x 66 x 4,5 cm 290113"/>
    <x v="0"/>
    <s v="Z 503_OSTAT"/>
    <s v="Ostatní - všeobecný materiál"/>
    <n v="21"/>
    <n v="2849.55"/>
    <n v="2849.55"/>
    <n v="1"/>
    <n v="2849.55"/>
    <n v="2849.55"/>
    <n v="135.69285714285715"/>
    <n v="2713.8571428571431"/>
    <m/>
    <m/>
    <n v="0"/>
  </r>
  <r>
    <s v="ZW018"/>
    <s v="Podložka antidekubitní - Polštář žebrový PROFI 5 m EPS 100 x 58 cm 291033"/>
    <x v="0"/>
    <s v="Z 503_OSTAT"/>
    <s v="Ostatní - všeobecný materiál"/>
    <n v="21"/>
    <n v="2756.38"/>
    <n v="2756.38"/>
    <n v="4"/>
    <n v="11025.52"/>
    <n v="2756.38"/>
    <n v="131.25619047619048"/>
    <n v="2625.1238095238095"/>
    <m/>
    <m/>
    <n v="0"/>
  </r>
  <r>
    <s v="ZW019"/>
    <s v="Jehelec, Needle, TC, Microvascular, 18cm, TC (M) rings gold plated 24-0351"/>
    <x v="0"/>
    <s v="Z 503_OSTAT"/>
    <s v="Nástroje chirurgické do 1 roku"/>
    <n v="21"/>
    <n v="5187.01"/>
    <n v="5187.01"/>
    <n v="6"/>
    <n v="31122.03"/>
    <n v="5187.0050000000001"/>
    <n v="247.0002380952381"/>
    <n v="4940.0047619047618"/>
    <m/>
    <m/>
    <n v="0"/>
  </r>
  <r>
    <s v="ZW020"/>
    <s v="Jehelec, Needle, TC, Microvascular, 20cm, TC (M) rings gold plated 24-0352"/>
    <x v="0"/>
    <s v="Z 503_OSTAT"/>
    <s v="Nástroje chirurgické do 1 roku"/>
    <n v="21"/>
    <n v="5436"/>
    <n v="5436"/>
    <n v="6"/>
    <n v="32615.99"/>
    <n v="5435.9983333333339"/>
    <n v="258.8570634920635"/>
    <n v="5177.1412698412705"/>
    <m/>
    <m/>
    <n v="0"/>
  </r>
  <r>
    <s v="ZW021"/>
    <s v="Jehelec, Needle, TC, Microvascular, 23cm, TC (M) rings gold plated 24-0353"/>
    <x v="0"/>
    <s v="Z 503_OSTAT"/>
    <s v="Nástroje chirurgické do 1 roku"/>
    <n v="21"/>
    <n v="5957"/>
    <n v="5957"/>
    <n v="6"/>
    <n v="35742"/>
    <n v="5957"/>
    <n v="283.66666666666669"/>
    <n v="5673.333333333333"/>
    <m/>
    <m/>
    <n v="0"/>
  </r>
  <r>
    <s v="ZW022"/>
    <s v="Jehelec, Needle, Vascular, GEISTER®, 23cm tip 1.2m rings,  mirror-finish, Sapphire™ 24-0504"/>
    <x v="0"/>
    <s v="Z 503_OSTAT"/>
    <s v="Nástroje chirurgické do 1 roku"/>
    <n v="21"/>
    <n v="4412.2700000000004"/>
    <n v="12461.01"/>
    <n v="8"/>
    <n v="51395.6"/>
    <n v="6424.45"/>
    <n v="305.92619047619047"/>
    <n v="6118.5238095238092"/>
    <m/>
    <m/>
    <n v="0"/>
  </r>
  <r>
    <s v="ZW023"/>
    <s v="Svorka, Hadicová, Standard, acc. Vorse, 20cm 25-0022"/>
    <x v="0"/>
    <s v="Z 503_OSTAT"/>
    <s v="Nástroje chirurgické do 1 roku"/>
    <n v="21"/>
    <n v="3375.01"/>
    <n v="3375.01"/>
    <n v="4"/>
    <n v="13500.02"/>
    <n v="3375.0050000000001"/>
    <n v="160.71452380952383"/>
    <n v="3214.2904761904765"/>
    <m/>
    <m/>
    <n v="0"/>
  </r>
  <r>
    <s v="ZW024"/>
    <s v="Nůžky, TC, Metzenbaum-Fino &quot;S&quot;, 18cm zahnuté 26-0190"/>
    <x v="0"/>
    <s v="Z 503_OSTAT"/>
    <s v="Nástroje chirurgické do 1 roku"/>
    <n v="21"/>
    <n v="5957"/>
    <n v="5957"/>
    <n v="4"/>
    <n v="23828"/>
    <n v="5957"/>
    <n v="283.66666666666669"/>
    <n v="5673.333333333333"/>
    <m/>
    <m/>
    <n v="0"/>
  </r>
  <r>
    <s v="ZW025"/>
    <s v="Nůžky, TC, Metzenbaum-Fino &quot;S&quot;, 20cm zahnuté 26-0191"/>
    <x v="0"/>
    <s v="Z 503_OSTAT"/>
    <s v="Nástroje chirurgické do 1 roku"/>
    <n v="21"/>
    <n v="6999"/>
    <n v="6999"/>
    <n v="4"/>
    <n v="27996.01"/>
    <n v="6999.0024999999996"/>
    <n v="333.2858333333333"/>
    <n v="6665.7166666666662"/>
    <m/>
    <m/>
    <n v="0"/>
  </r>
  <r>
    <s v="ZW026"/>
    <s v="Nůžky, Vessel, acc. Bladenberg-Loth, 23cm 26-2527"/>
    <x v="0"/>
    <s v="Z 503_OSTAT"/>
    <s v="Nástroje chirurgické do 1 roku"/>
    <n v="21"/>
    <n v="4666"/>
    <n v="4666"/>
    <n v="4"/>
    <n v="18664.009999999998"/>
    <n v="4666.0024999999996"/>
    <n v="222.19059523809523"/>
    <n v="4443.8119047619048"/>
    <m/>
    <m/>
    <n v="0"/>
  </r>
  <r>
    <s v="ZW027"/>
    <s v="Nůžky, TC, acc. Metzenbaum, 18cm zahnuté 26-0103"/>
    <x v="0"/>
    <s v="Z 503_OSTAT"/>
    <s v="Nástroje chirurgické do 1 roku"/>
    <n v="21"/>
    <n v="4666"/>
    <n v="4666"/>
    <n v="6"/>
    <n v="27996.01"/>
    <n v="4666.0016666666661"/>
    <n v="222.19055555555553"/>
    <n v="4443.8111111111102"/>
    <m/>
    <m/>
    <n v="0"/>
  </r>
  <r>
    <s v="ZW028"/>
    <s v="Nůžky, TC, acc. Metzenbaum, 20cm zahnuté 26-0105"/>
    <x v="0"/>
    <s v="Z 503_OSTAT"/>
    <s v="Nástroje chirurgické do 1 roku"/>
    <n v="21"/>
    <n v="5436"/>
    <n v="5436"/>
    <n v="6"/>
    <n v="32615.99"/>
    <n v="5435.9983333333339"/>
    <n v="258.8570634920635"/>
    <n v="5177.1412698412705"/>
    <m/>
    <m/>
    <n v="0"/>
  </r>
  <r>
    <s v="ZW029"/>
    <s v="Nůžky, TC, acc. Toennis-Adson, 23cm zahnuté del. 26-0118.23"/>
    <x v="0"/>
    <s v="Z 503_OSTAT"/>
    <s v="Nástroje chirurgické do 1 roku"/>
    <n v="21"/>
    <n v="8290"/>
    <n v="8290"/>
    <n v="6"/>
    <n v="49740"/>
    <n v="8290"/>
    <n v="394.76190476190476"/>
    <n v="7895.2380952380954"/>
    <m/>
    <m/>
    <n v="0"/>
  </r>
  <r>
    <s v="ZW030"/>
    <s v="Nůžky, TC, acc. Mayo, 17cm 26-0022"/>
    <x v="0"/>
    <s v="Z 503_OSTAT"/>
    <s v="Nástroje chirurgické do 1 roku"/>
    <n v="21"/>
    <n v="4666"/>
    <n v="4666"/>
    <n v="6"/>
    <n v="27996.01"/>
    <n v="4666.0016666666661"/>
    <n v="222.19055555555553"/>
    <n v="4443.8111111111102"/>
    <m/>
    <m/>
    <n v="0"/>
  </r>
  <r>
    <s v="ZW031"/>
    <s v="Kleště, Tamponové, acc. Gross-Maier, 25m 25-9012"/>
    <x v="0"/>
    <s v="Z 503_OSTAT"/>
    <s v="Nástroje chirurgické do 1 roku"/>
    <n v="21"/>
    <n v="2333"/>
    <n v="2333"/>
    <n v="4"/>
    <n v="9332"/>
    <n v="2333"/>
    <n v="111.0952380952381"/>
    <n v="2221.9047619047619"/>
    <m/>
    <m/>
    <n v="0"/>
  </r>
  <r>
    <s v="ZW032"/>
    <s v="Jehelec, Needle, TC, Wire-Twister, 15,5cm, 4mm, TC (N) rings gold plated 24-0125"/>
    <x v="0"/>
    <s v="Z 503_OSTAT"/>
    <s v="Nástroje chirurgické do 1 roku"/>
    <n v="21"/>
    <n v="4417"/>
    <n v="4417"/>
    <n v="10"/>
    <n v="44169.98"/>
    <n v="4416.9980000000005"/>
    <n v="210.33323809523813"/>
    <n v="4206.6647619047626"/>
    <m/>
    <m/>
    <n v="0"/>
  </r>
  <r>
    <s v="ZW033"/>
    <s v="Jehelec, Needle, TC, acc. Berry, 18cm, TC (N) rings gold plated 24-0119"/>
    <x v="0"/>
    <s v="Z 503_OSTAT"/>
    <s v="Nástroje chirurgické do 1 roku"/>
    <n v="21"/>
    <n v="7520.01"/>
    <n v="7520.01"/>
    <n v="4"/>
    <n v="30080.02"/>
    <n v="7520.0050000000001"/>
    <n v="358.09547619047618"/>
    <n v="7161.9095238095242"/>
    <m/>
    <m/>
    <n v="0"/>
  </r>
  <r>
    <s v="ZW034"/>
    <s v="Jehelec, Needle, TC, acc. Bozemann, 20cm, TC (N) rings gold plated 24-0140"/>
    <x v="0"/>
    <s v="Z 503_OSTAT"/>
    <s v="Nástroje chirurgické do 1 roku"/>
    <n v="21"/>
    <n v="5435.99"/>
    <n v="5435.99"/>
    <n v="4"/>
    <n v="21743.97"/>
    <n v="5435.9925000000003"/>
    <n v="258.85678571428571"/>
    <n v="5177.1357142857141"/>
    <m/>
    <m/>
    <n v="0"/>
  </r>
  <r>
    <s v="ZW035"/>
    <s v="Svorka, Bulldog, Micro, acc. Diethrich, DeBakey-serrations 57mm 20mm 180g Force 20-0322"/>
    <x v="0"/>
    <s v="Z 503_OSTAT"/>
    <s v="Nástroje chirurgické do 1 roku"/>
    <n v="21"/>
    <n v="4941"/>
    <n v="4941"/>
    <n v="6"/>
    <n v="29645.99"/>
    <n v="4940.9983333333339"/>
    <n v="235.28563492063495"/>
    <n v="4705.712698412699"/>
    <m/>
    <m/>
    <n v="0"/>
  </r>
  <r>
    <s v="ZW036"/>
    <s v="Svorka, Bulldog, Micro, acc. Diethrich, serrated 50mm 19mm angled, 90g Force 20-0312"/>
    <x v="0"/>
    <s v="Z 503_OSTAT"/>
    <s v="Nástroje chirurgické do 1 roku"/>
    <n v="21"/>
    <n v="4416.99"/>
    <n v="4416.99"/>
    <n v="6"/>
    <n v="26501.95"/>
    <n v="4416.9916666666668"/>
    <n v="210.33293650793652"/>
    <n v="4206.6587301587306"/>
    <m/>
    <m/>
    <n v="0"/>
  </r>
  <r>
    <s v="ZW037"/>
    <s v="Rozvěrač, Wound, acc. Weitlaner, 3x4, 16cm blunt 18mm 30-0607"/>
    <x v="0"/>
    <s v="Z 503_OSTAT"/>
    <s v="Nástroje chirurgické do 1 roku"/>
    <n v="21"/>
    <n v="5187.01"/>
    <n v="5187.01"/>
    <n v="2"/>
    <n v="10374.01"/>
    <n v="5187.0050000000001"/>
    <n v="247.0002380952381"/>
    <n v="4940.0047619047618"/>
    <m/>
    <m/>
    <n v="0"/>
  </r>
  <r>
    <s v="ZW038"/>
    <s v="Nůžky, Vessel, acc. Lillehei-Potts, 18cm zahnuté 26-4060"/>
    <x v="0"/>
    <s v="Z 503_OSTAT"/>
    <s v="Nástroje chirurgické do 1 roku"/>
    <n v="21"/>
    <n v="3624"/>
    <n v="3624"/>
    <n v="1"/>
    <n v="3624"/>
    <n v="3624"/>
    <n v="172.57142857142858"/>
    <n v="3451.4285714285716"/>
    <m/>
    <m/>
    <n v="0"/>
  </r>
  <r>
    <s v="ZW039"/>
    <s v="Šroub zajišťovací pro Affixus pr.5, délka 52 mm 814550052"/>
    <x v="2"/>
    <s v="Z 506_NAHRAD_KOV"/>
    <s v="Umělé tělní náhrady - kovové"/>
    <n v="12"/>
    <n v="1220"/>
    <n v="1317.6"/>
    <n v="3"/>
    <n v="3855.2"/>
    <n v="1285.0666666666666"/>
    <n v="107.08888888888889"/>
    <n v="1177.9777777777776"/>
    <n v="12"/>
    <n v="1283.23"/>
    <n v="3849.69"/>
  </r>
  <r>
    <s v="ZW040"/>
    <s v="Šroub zajišťovací pro Affixus pr.5, délka 56 mm 814550056"/>
    <x v="2"/>
    <s v="Z 506_NAHRAD_KOV"/>
    <s v="Umělé tělní náhrady - kovové"/>
    <n v="12"/>
    <n v="1220"/>
    <n v="1220"/>
    <n v="1"/>
    <n v="1220"/>
    <n v="1220"/>
    <n v="101.66666666666667"/>
    <n v="1118.3333333333333"/>
    <m/>
    <m/>
    <n v="0"/>
  </r>
  <r>
    <s v="ZW041"/>
    <s v="Šroub zajišťovací pro Affixus pr.5, délka 60 mm 814550060"/>
    <x v="2"/>
    <s v="Z 506_NAHRAD_KOV"/>
    <s v="Umělé tělní náhrady - kovové"/>
    <n v="12"/>
    <n v="1220"/>
    <n v="1317.6"/>
    <n v="3"/>
    <n v="3757.6"/>
    <n v="1252.5333333333333"/>
    <n v="104.37777777777778"/>
    <n v="1148.1555555555556"/>
    <m/>
    <m/>
    <n v="0"/>
  </r>
  <r>
    <s v="ZW042"/>
    <s v="Šroub zajišťovací pro Affixus pr.5, délka 65 mm 814550065"/>
    <x v="2"/>
    <s v="Z 506_NAHRAD_KOV"/>
    <s v="Umělé tělní náhrady - kovové"/>
    <n v="12"/>
    <n v="1220"/>
    <n v="1220"/>
    <n v="1"/>
    <n v="1220"/>
    <n v="1220"/>
    <n v="101.66666666666667"/>
    <n v="1118.3333333333333"/>
    <m/>
    <m/>
    <n v="0"/>
  </r>
  <r>
    <s v="ZW043"/>
    <s v="Šroub zajišťovací pro Affixus pr.5, délka 70mm 814550070"/>
    <x v="2"/>
    <s v="Z 506_NAHRAD_KOV"/>
    <s v="Umělé tělní náhrady - kovové"/>
    <n v="12"/>
    <n v="1220"/>
    <n v="1220"/>
    <n v="2"/>
    <n v="2440"/>
    <n v="1220"/>
    <n v="101.66666666666667"/>
    <n v="1118.3333333333333"/>
    <m/>
    <m/>
    <n v="0"/>
  </r>
  <r>
    <s v="ZW044"/>
    <s v="Šroub zajišťovací pro Affixus pr.5, délka 75 mm 814550075"/>
    <x v="2"/>
    <s v="Z 506_NAHRAD_KOV"/>
    <s v="Umělé tělní náhrady - kovové"/>
    <n v="12"/>
    <n v="1220"/>
    <n v="1220"/>
    <n v="1"/>
    <n v="1220"/>
    <n v="1220"/>
    <n v="101.66666666666667"/>
    <n v="1118.3333333333333"/>
    <m/>
    <m/>
    <n v="0"/>
  </r>
  <r>
    <s v="ZW045"/>
    <s v="Šroub zajišťovací pro Affixus pr.5, délka 80 mm 814550080"/>
    <x v="2"/>
    <s v="Z 506_NAHRAD_KOV"/>
    <s v="Umělé tělní náhrady - kovové"/>
    <n v="12"/>
    <n v="1220"/>
    <n v="1220"/>
    <n v="1"/>
    <n v="1220"/>
    <n v="1220"/>
    <n v="101.66666666666667"/>
    <n v="1118.3333333333333"/>
    <m/>
    <m/>
    <n v="0"/>
  </r>
  <r>
    <s v="ZW046"/>
    <s v="Elektroda stimulační MONO/BIPO, k přístroji Avalanche SI 2,  jednorázová, sterilní,  (různé varianty) - tyreoidektomie, parotis 40-1004"/>
    <x v="0"/>
    <s v="Z 503_OSTAT"/>
    <s v="Elektrody"/>
    <n v="21"/>
    <n v="2693.22"/>
    <n v="2693.22"/>
    <n v="5"/>
    <n v="13466.09"/>
    <n v="2693.2179999999998"/>
    <n v="128.2484761904762"/>
    <n v="2564.9695238095237"/>
    <m/>
    <m/>
    <n v="0"/>
  </r>
  <r>
    <s v="ZW047"/>
    <s v="Elektroda stimulační MONO/BIPO, k přístroji Avalanche SI 2,  jednorázová, sterilní,  (různé varianty) - tyreoidektomie, parotis 40-1008"/>
    <x v="0"/>
    <s v="Z 503_OSTAT"/>
    <s v="Elektrody"/>
    <n v="21"/>
    <n v="2693.22"/>
    <n v="2693.22"/>
    <n v="40"/>
    <n v="107728.72"/>
    <n v="2693.2179999999998"/>
    <n v="128.2484761904762"/>
    <n v="2564.9695238095237"/>
    <n v="21"/>
    <n v="2693.2179999999998"/>
    <n v="107728.72"/>
  </r>
  <r>
    <s v="ZW048"/>
    <s v="Elektroda jehlová snímací subdermální, 4-kanálová, k přístroji Avalanche SI 2, jednorázová, sterilní,  (různé varianty) - parotis 42-9701"/>
    <x v="0"/>
    <s v="Z 503_OSTAT"/>
    <s v="Elektrody"/>
    <n v="21"/>
    <n v="3199.24"/>
    <n v="3199.24"/>
    <n v="24"/>
    <n v="76781.759999999995"/>
    <n v="3199.24"/>
    <n v="152.3447619047619"/>
    <n v="3046.8952380952378"/>
    <m/>
    <m/>
    <n v="0"/>
  </r>
  <r>
    <s v="ZW049"/>
    <s v="Klička elektroresekční  Loops DS 20/10 (152-190-10 ) 05103"/>
    <x v="0"/>
    <s v="Z 503_OSTAT"/>
    <s v="Ostatní - všeobecný materiál"/>
    <n v="21"/>
    <n v="571.15"/>
    <n v="571.15"/>
    <n v="1"/>
    <n v="571.15"/>
    <n v="571.15"/>
    <n v="27.197619047619046"/>
    <n v="543.95238095238096"/>
    <m/>
    <m/>
    <n v="0"/>
  </r>
  <r>
    <s v="ZW050"/>
    <s v="Klička elektroresekční  Loops DS 20/05 ( 159-190-05 ) 05031"/>
    <x v="0"/>
    <s v="Z 503_OSTAT"/>
    <s v="Ostatní - všeobecný materiál"/>
    <n v="21"/>
    <n v="571.14"/>
    <n v="571.14"/>
    <n v="1"/>
    <n v="571.14"/>
    <n v="571.14"/>
    <n v="27.197142857142858"/>
    <n v="543.94285714285718"/>
    <m/>
    <m/>
    <n v="0"/>
  </r>
  <r>
    <s v="ZW051"/>
    <s v="Stříkačka enterální ENFit 20 ml bal. á 80 ks LPE20 "/>
    <x v="0"/>
    <s v="Z 503_OSTAT"/>
    <s v="Stříkačky"/>
    <n v="21"/>
    <n v="7.14"/>
    <n v="7.14"/>
    <n v="1680"/>
    <n v="11993.52"/>
    <n v="7.1390000000000002"/>
    <n v="0.33995238095238095"/>
    <n v="6.7990476190476192"/>
    <m/>
    <m/>
    <n v="0"/>
  </r>
  <r>
    <s v="ZW052"/>
    <s v="Uzávěr na stříkačku ENFit Syringe cap, bal. á 8 ks M158/8LD"/>
    <x v="0"/>
    <s v="Z 503_OSTAT"/>
    <s v="Ostatní - všeobecný materiál"/>
    <n v="21"/>
    <n v="3.03"/>
    <n v="3.03"/>
    <n v="200"/>
    <n v="605"/>
    <n v="3.0249999999999999"/>
    <n v="0.14404761904761904"/>
    <n v="2.8809523809523809"/>
    <m/>
    <m/>
    <n v="0"/>
  </r>
  <r>
    <s v="ZW053"/>
    <s v="Kanyla na léky ENFit, bal. á 50 ks C005L"/>
    <x v="0"/>
    <s v="Z 503_OSTAT"/>
    <s v="Ostatní - všeobecný materiál"/>
    <n v="21"/>
    <n v="12.1"/>
    <n v="12.1"/>
    <n v="50"/>
    <n v="605"/>
    <n v="12.1"/>
    <n v="0.57619047619047614"/>
    <n v="11.523809523809524"/>
    <m/>
    <m/>
    <n v="0"/>
  </r>
  <r>
    <s v="ZW054"/>
    <s v="Sonda krmící NG, ENFit, 4 CH, 40 cm, bal. á 50 ks LG4/40"/>
    <x v="0"/>
    <s v="Z 503_OSTAT"/>
    <s v="Ostatní - všeobecný materiál"/>
    <n v="21"/>
    <n v="62.92"/>
    <n v="62.92"/>
    <n v="50"/>
    <n v="3146"/>
    <n v="62.92"/>
    <n v="2.9961904761904763"/>
    <n v="59.923809523809524"/>
    <m/>
    <m/>
    <n v="0"/>
  </r>
  <r>
    <s v="ZW055"/>
    <s v="Sonda krmící NG, ENFit, 5 CH, 50 cm, bal. á 50 ks LG5/50"/>
    <x v="0"/>
    <s v="Z 503_OSTAT"/>
    <s v="Ostatní - všeobecný materiál"/>
    <n v="21"/>
    <n v="62.92"/>
    <n v="62.92"/>
    <n v="50"/>
    <n v="3146"/>
    <n v="62.92"/>
    <n v="2.9961904761904763"/>
    <n v="59.923809523809524"/>
    <m/>
    <m/>
    <n v="0"/>
  </r>
  <r>
    <s v="ZW056"/>
    <s v="Sonda krmící NG, ENFit, 6 CH, 50 cm, bal. á 50 ks LG6/50"/>
    <x v="0"/>
    <s v="Z 503_OSTAT"/>
    <s v="Ostatní - všeobecný materiál"/>
    <n v="21"/>
    <n v="62.92"/>
    <n v="62.92"/>
    <n v="50"/>
    <n v="3146"/>
    <n v="62.92"/>
    <n v="2.9961904761904763"/>
    <n v="59.923809523809524"/>
    <m/>
    <m/>
    <n v="0"/>
  </r>
  <r>
    <s v="ZW057"/>
    <s v="Set rouškovací  POR-GYN - Laparoskopie, bal. á 2 sety 97126561-00 "/>
    <x v="29"/>
    <s v="Z 502_OBVAZ"/>
    <s v="Obvazový materiál"/>
    <n v="21"/>
    <n v="3789.72"/>
    <n v="3789.72"/>
    <n v="288"/>
    <n v="1091439.3600000001"/>
    <n v="3789.7200000000003"/>
    <n v="180.46285714285716"/>
    <n v="3609.2571428571432"/>
    <n v="12"/>
    <n v="3507.8399999999997"/>
    <n v="1010257.9199999999"/>
  </r>
  <r>
    <s v="ZW058"/>
    <s v="Set pro břišní punkci - UNICO BASE - systém pro jednorázovou punkci s Veressovou jehlou 13G a sběrným sáčkem 2 000 ml 10815"/>
    <x v="24"/>
    <s v="Z 528 SETY"/>
    <s v="Sety"/>
    <n v="21"/>
    <n v="532.4"/>
    <n v="532.4"/>
    <n v="240"/>
    <n v="127776"/>
    <n v="532.4"/>
    <n v="25.352380952380951"/>
    <n v="507.04761904761904"/>
    <m/>
    <m/>
    <n v="0"/>
  </r>
  <r>
    <s v="ZW059"/>
    <s v="Krytí Mepitel film, transparentní, se silikonovou vrstvou Safetac 10 x 12 cm, bal. á 10 ks 296270"/>
    <x v="29"/>
    <s v="Z 502_OBVAZ"/>
    <s v="hojení ran - obvazový materiál"/>
    <n v="12"/>
    <n v="90.28"/>
    <n v="90.29"/>
    <n v="710"/>
    <n v="64102.42"/>
    <n v="90.2850985915493"/>
    <n v="7.5237582159624417"/>
    <n v="82.761340375586855"/>
    <m/>
    <m/>
    <n v="0"/>
  </r>
  <r>
    <s v="ZW060"/>
    <s v="Krytí Mepitel film, transparentní, se silikonovou vrstvou Safetac 15 x 20 cm, bal. á 10 ks 296670"/>
    <x v="29"/>
    <s v="Z 502_OBVAZ"/>
    <s v="hojení ran - obvazový materiál"/>
    <n v="12"/>
    <n v="223.77"/>
    <n v="223.77"/>
    <n v="610"/>
    <n v="136497.87"/>
    <n v="223.767"/>
    <n v="18.64725"/>
    <n v="205.11975000000001"/>
    <m/>
    <m/>
    <n v="0"/>
  </r>
  <r>
    <s v="ZW061"/>
    <s v="Krytí Mepitel film, transparentní, se silikonovou vrstvou Safetac 10 x 25 cm, bal. á 10 ks 296470"/>
    <x v="29"/>
    <s v="Z 502_OBVAZ"/>
    <s v="hojení ran - obvazový materiál"/>
    <n v="12"/>
    <n v="188.09"/>
    <n v="188.09"/>
    <n v="50"/>
    <n v="9404.7000000000007"/>
    <n v="188.09400000000002"/>
    <n v="15.674500000000002"/>
    <n v="172.41950000000003"/>
    <m/>
    <m/>
    <n v="0"/>
  </r>
  <r>
    <s v="ZW062"/>
    <s v="Krytí Mepitel film, transparentní, se silikonovou vrstvou Safetac 6 x 7 cm, bal. á 10 ks 296170"/>
    <x v="29"/>
    <s v="Z 502_OBVAZ"/>
    <s v="hojení ran - obvazový materiál"/>
    <n v="12"/>
    <n v="49.67"/>
    <n v="49.67"/>
    <n v="20"/>
    <n v="993.44"/>
    <n v="49.672000000000004"/>
    <n v="4.139333333333334"/>
    <n v="45.532666666666671"/>
    <m/>
    <m/>
    <n v="0"/>
  </r>
  <r>
    <s v="ZW063"/>
    <s v="Pinzeta bipolární Sutter se sáním, bajonet, prům. hrotu 2mm, délka hrotu 8 mm, délka pinzety 20 cm 700861"/>
    <x v="0"/>
    <s v="Z 503_OSTAT"/>
    <s v="Nástroje chirurgické do 1 roku"/>
    <n v="21"/>
    <n v="22381.13"/>
    <n v="22381.13"/>
    <n v="2"/>
    <n v="44762.26"/>
    <n v="22381.13"/>
    <n v="1065.7680952380954"/>
    <n v="21315.361904761907"/>
    <m/>
    <m/>
    <n v="0"/>
  </r>
  <r>
    <s v="ZW064"/>
    <s v="Pinzeta bipolární Reger, bajonet, prům. hrotu 1 mm, délka hrotu 6 mm, délka pinzety 19,5 cm 95002"/>
    <x v="0"/>
    <s v="Z 503_OSTAT"/>
    <s v="Nástroje chirurgické do 1 roku"/>
    <n v="21"/>
    <n v="5662.8"/>
    <n v="5662.8"/>
    <n v="4"/>
    <n v="22651.200000000001"/>
    <n v="5662.8"/>
    <n v="269.65714285714284"/>
    <n v="5393.1428571428569"/>
    <m/>
    <m/>
    <n v="0"/>
  </r>
  <r>
    <s v="ZW065"/>
    <s v="Kabel bipolární Reger, vidlice 2x 4mm konektor, délka 5 m, kompatibilní s pinzetami Sutter k. č. 700861, 95002, 92030"/>
    <x v="0"/>
    <s v="Z 503_OSTAT"/>
    <s v="Nástroje chirurgické do 1 roku"/>
    <n v="21"/>
    <n v="1995.05"/>
    <n v="1995.05"/>
    <n v="4"/>
    <n v="7980.19"/>
    <n v="1995.0474999999999"/>
    <n v="95.002261904761895"/>
    <n v="1900.0452380952379"/>
    <m/>
    <m/>
    <n v="0"/>
  </r>
  <r>
    <s v="ZW066"/>
    <s v="Kabel k jednorázovým neutrálním elektrodám, délka 4,5 m, s kolíčkem, resterilizovatelný, záruka 200 sterilizačních cyklů 380-050"/>
    <x v="0"/>
    <s v="Z 503_OSTAT"/>
    <s v="Kabely propojovací"/>
    <n v="21"/>
    <n v="3665.09"/>
    <n v="3665.09"/>
    <n v="2"/>
    <n v="7330.18"/>
    <n v="3665.09"/>
    <n v="174.52809523809523"/>
    <n v="3490.5619047619048"/>
    <m/>
    <m/>
    <n v="0"/>
  </r>
  <r>
    <s v="ZW067"/>
    <s v="Hadička MEDTRON  MR-ELS k injektoru kontrastní látky ACCUTRON CT-D, s Y-konektorem, 21 bar/305 psi, vnitřní průměr 1,7 mm, délka návinu 1 800 mm, krátká větev 100 mm, dlouhá větev 340 mm, jednorázová, bal. á 50 ks 317104"/>
    <x v="0"/>
    <s v="Z 503_OSTAT"/>
    <s v="Hadičky spojovací"/>
    <n v="21"/>
    <n v="186.84"/>
    <n v="186.84"/>
    <n v="50"/>
    <n v="9341.81"/>
    <n v="186.83619999999999"/>
    <n v="8.8969619047619037"/>
    <n v="177.9392380952381"/>
    <m/>
    <m/>
    <n v="0"/>
  </r>
  <r>
    <s v="ZW068"/>
    <s v="Stříkačka MEDTRON ELS k injektoru kontrastní látky ACCUTRON CT-D, jednorázová, plnící objem 200 ml, pro použití při MRI, CT a angioskenech, bal. á 50 ks 316025"/>
    <x v="0"/>
    <s v="Z 503_OSTAT"/>
    <s v="Stříkačky"/>
    <n v="21"/>
    <n v="449.36"/>
    <n v="449.36"/>
    <n v="100"/>
    <n v="44935.77"/>
    <n v="449.35769999999997"/>
    <n v="21.397985714285713"/>
    <n v="427.95971428571426"/>
    <m/>
    <m/>
    <n v="0"/>
  </r>
  <r>
    <s v="ZW069"/>
    <s v="Hadička pacientská MEDTRON ES 224/25, k injektoru kontrastní látky ACCUTRON CT-D, pro CT a MRI vyšetření, s ventilem, vnitřní průměr 1,5 mm, délka 250 mm, plnící objem 0,4 ml, 21 bar/305 psi, bal. á 50 ks 318020"/>
    <x v="0"/>
    <s v="Z 503_OSTAT"/>
    <s v="Hadičky spojovací"/>
    <n v="21"/>
    <n v="88.87"/>
    <n v="88.87"/>
    <n v="100"/>
    <n v="8887.4500000000007"/>
    <n v="88.874500000000012"/>
    <n v="4.2321190476190482"/>
    <n v="84.642380952380961"/>
    <m/>
    <m/>
    <n v="0"/>
  </r>
  <r>
    <s v="ZW070"/>
    <s v="Špička pipetovací, s filtrem, PP,  10 µl, VWR, univerzální, nízká retence: +, délka: 31,24 mm, barva transparentní, sterilní, box 10x96 ks 732-3630"/>
    <x v="35"/>
    <s v="Z 505_SKLO_LAB MAT"/>
    <s v="Laboratorní materiál"/>
    <n v="21"/>
    <n v="1.47"/>
    <n v="1.74"/>
    <n v="18240"/>
    <n v="27784.080000000002"/>
    <n v="1.52325"/>
    <n v="7.2535714285714287E-2"/>
    <n v="1.4507142857142856"/>
    <n v="21"/>
    <n v="1.4746875000000002"/>
    <n v="26898.300000000003"/>
  </r>
  <r>
    <s v="ZW071"/>
    <s v="Dlaha Aptus,Lunate Facet, 7.otv. pravá A-4750.38"/>
    <x v="2"/>
    <s v="Z 506_NAHRAD_KOV"/>
    <s v="Umělé tělní náhrady - kovové"/>
    <n v="12"/>
    <n v="7235.8"/>
    <n v="7235.8"/>
    <n v="2"/>
    <n v="14471.6"/>
    <n v="7235.8"/>
    <n v="602.98333333333335"/>
    <n v="6632.8166666666666"/>
    <m/>
    <m/>
    <n v="0"/>
  </r>
  <r>
    <s v="ZW072"/>
    <s v="Špička pipetovací - EPPENDORF T.I.P.S. Standard, PP, bez filtru, 20 – 300 µL, délka 55 mm, nesterilní, bal. á 1 000 ks (2 sáčky po 500 ks špiček) 0030000900"/>
    <x v="35"/>
    <s v="Z 505_SKLO_LAB MAT"/>
    <s v="Laboratorní materiál"/>
    <n v="21"/>
    <n v="0.98"/>
    <n v="1.18"/>
    <n v="4000"/>
    <n v="4227.63"/>
    <n v="1.0569075000000001"/>
    <n v="5.032892857142858E-2"/>
    <n v="1.0065785714285715"/>
    <m/>
    <m/>
    <n v="0"/>
  </r>
  <r>
    <s v="ZW073"/>
    <s v="Kleště na tvrdý drát  do prům 1,6 mm, na měkký drát do prům. 2,0 mm, délka kleští 170 mm BKA 273/17"/>
    <x v="38"/>
    <s v="Z 510_DDHM NAS"/>
    <s v="DHM zdravotnický materiál a nástroje (od 3000 Kč)"/>
    <n v="21"/>
    <n v="5960.73"/>
    <n v="5960.73"/>
    <n v="3"/>
    <n v="17882.18"/>
    <n v="5960.7266666666665"/>
    <n v="283.844126984127"/>
    <n v="5676.8825396825396"/>
    <m/>
    <m/>
    <n v="0"/>
  </r>
  <r>
    <s v="ZW074"/>
    <s v="Klička WASP inokulační Biquera 10 µl loop, welded ring, na plastovém držáku, bal. á 2 ks COP_WR086-03-0601"/>
    <x v="0"/>
    <s v="Z 503_OSTAT"/>
    <s v="Odběrové systémy mikrobiologie"/>
    <n v="21"/>
    <n v="6606.6"/>
    <n v="6606.6"/>
    <n v="4"/>
    <n v="26426.400000000001"/>
    <n v="6606.6"/>
    <n v="314.60000000000002"/>
    <n v="6292"/>
    <m/>
    <m/>
    <n v="0"/>
  </r>
  <r>
    <s v="ZW075"/>
    <s v="Klička WASP inokulační Twin Biquera 1 µl loop, round ring, na plastovém držáku, bal. á 1 ks COP_WR086-03-0603"/>
    <x v="0"/>
    <s v="Z 503_OSTAT"/>
    <s v="Odběrové systémy mikrobiologie"/>
    <n v="21"/>
    <n v="7047.04"/>
    <n v="7047.04"/>
    <n v="1"/>
    <n v="7047.04"/>
    <n v="7047.04"/>
    <n v="335.57333333333332"/>
    <n v="6711.4666666666662"/>
    <m/>
    <m/>
    <n v="0"/>
  </r>
  <r>
    <s v="ZW076"/>
    <s v="Nůž na chrupavku VIRCHOW 12 cm 7033-10"/>
    <x v="0"/>
    <s v="Z 503_OSTAT"/>
    <s v="Nástroje chirurgické do 1 roku"/>
    <n v="21"/>
    <n v="2849.55"/>
    <n v="2849.55"/>
    <n v="1"/>
    <n v="2849.55"/>
    <n v="2849.55"/>
    <n v="135.69285714285715"/>
    <n v="2713.8571428571431"/>
    <m/>
    <m/>
    <n v="0"/>
  </r>
  <r>
    <s v="ZW077"/>
    <s v="Nůž na chrupavku VIRCHOW 8 cm 7043-08"/>
    <x v="0"/>
    <s v="Z 503_OSTAT"/>
    <s v="Nástroje chirurgické do 1 roku"/>
    <n v="21"/>
    <n v="1361.25"/>
    <n v="1361.25"/>
    <n v="1"/>
    <n v="1361.25"/>
    <n v="1361.25"/>
    <n v="64.821428571428569"/>
    <n v="1296.4285714285713"/>
    <m/>
    <m/>
    <n v="0"/>
  </r>
  <r>
    <s v="ZW078"/>
    <s v="Kartáček čistící k endoskopům Karl Storz bal. á 50 ks 110931-50"/>
    <x v="4"/>
    <s v="Z 523_STAPLE"/>
    <s v="Staplery, endosk., extraktory"/>
    <n v="21"/>
    <n v="78.55"/>
    <n v="78.55"/>
    <n v="100"/>
    <n v="7855.32"/>
    <n v="78.553200000000004"/>
    <n v="3.7406285714285716"/>
    <n v="74.812571428571431"/>
    <m/>
    <m/>
    <n v="0"/>
  </r>
  <r>
    <s v="ZW079"/>
    <s v="Ventil odsávací k endoskopům Karl Storz bal. á 20 ks 11301CE1"/>
    <x v="4"/>
    <s v="Z 523_STAPLE"/>
    <s v="Staplery, endosk., extraktory"/>
    <n v="21"/>
    <n v="317.75"/>
    <n v="317.75"/>
    <n v="40"/>
    <n v="12709.84"/>
    <n v="317.74599999999998"/>
    <n v="15.130761904761904"/>
    <n v="302.61523809523806"/>
    <m/>
    <m/>
    <n v="0"/>
  </r>
  <r>
    <s v="ZW080"/>
    <s v="Špička pipetovací a zásobník k analyzátoru Cobas 801 Roche - Assay Tip/Assay Cup tray, bal. 6 x 630 ks 05694302001"/>
    <x v="35"/>
    <s v="Z 505_SKLO_LAB MAT"/>
    <s v="Laboratorní sklo"/>
    <n v="21"/>
    <n v="0.61"/>
    <n v="0.61"/>
    <n v="83160"/>
    <n v="51058.48"/>
    <n v="0.61397883597883607"/>
    <n v="2.9237087427563622E-2"/>
    <n v="0.58474174855127248"/>
    <m/>
    <m/>
    <n v="0"/>
  </r>
  <r>
    <s v="ZW081"/>
    <s v="Podložka pro fixaci hlavy Klarity Cushion, 23 x 30 cm, termoplastická 23 x 30 cm R550-U"/>
    <x v="0"/>
    <s v="Z 503_OSTAT"/>
    <s v="Ostatní - všeobecný materiál"/>
    <n v="21"/>
    <n v="2851.97"/>
    <n v="2851.97"/>
    <n v="20"/>
    <n v="57039.4"/>
    <n v="2851.9700000000003"/>
    <n v="135.80809523809526"/>
    <n v="2716.1619047619051"/>
    <m/>
    <m/>
    <n v="0"/>
  </r>
  <r>
    <s v="ZW082"/>
    <s v="Krytí Zetuvit Plus sterilní 20 x 40 cm bal. á 10 ks 4137152"/>
    <x v="29"/>
    <s v="Z 502_OBVAZ"/>
    <s v="Obvazový materiál"/>
    <n v="12"/>
    <n v="99.36"/>
    <n v="99.36"/>
    <n v="140"/>
    <n v="13910.400000000001"/>
    <n v="99.360000000000014"/>
    <n v="8.2800000000000011"/>
    <n v="91.080000000000013"/>
    <n v="12"/>
    <n v="96.767999999999986"/>
    <n v="13547.519999999999"/>
  </r>
  <r>
    <s v="ZW083"/>
    <s v="Krytí Zetuvit Plus 10x20cm bal. á 10 ks 4137119"/>
    <x v="29"/>
    <s v="Z 502_OBVAZ"/>
    <s v="Obvazový materiál"/>
    <n v="12"/>
    <n v="80.73"/>
    <n v="80.73"/>
    <n v="190"/>
    <n v="15338.699999999999"/>
    <n v="80.72999999999999"/>
    <n v="6.7274999999999991"/>
    <n v="74.002499999999998"/>
    <n v="12"/>
    <n v="78.623999999999995"/>
    <n v="14938.56"/>
  </r>
  <r>
    <s v="ZW084"/>
    <s v="Krytí HemaCut spray 15 ml 4586450"/>
    <x v="29"/>
    <s v="Z 502_OBVAZ"/>
    <s v="Obvazový materiál"/>
    <n v="12"/>
    <n v="186.08"/>
    <n v="289.52"/>
    <n v="183"/>
    <n v="40779.089999999989"/>
    <n v="222.83655737704913"/>
    <n v="18.569713114754094"/>
    <n v="204.26684426229502"/>
    <m/>
    <m/>
    <n v="0"/>
  </r>
  <r>
    <s v="ZW085"/>
    <s v="Krytí gelové HemaGel NEW 100g 4622768"/>
    <x v="29"/>
    <s v="Z 502_OBVAZ"/>
    <s v="Obvazový materiál"/>
    <n v="12"/>
    <n v="868.57"/>
    <n v="1447.62"/>
    <n v="9"/>
    <n v="8975.23"/>
    <n v="997.24777777777774"/>
    <n v="83.103981481481483"/>
    <n v="914.14379629629627"/>
    <m/>
    <m/>
    <n v="0"/>
  </r>
  <r>
    <s v="ZW086"/>
    <s v="Krytí HyalEcaSan gel antimikrob. a regenerační na nehojící se ránhy, popáleniny, rozpadlé poop. a postraumat. rány, tuba s aplikátorem á 50 g 0722"/>
    <x v="29"/>
    <s v="Z 502_OBVAZ"/>
    <s v="Obvazový materiál"/>
    <n v="12"/>
    <n v="403.65"/>
    <n v="412.53"/>
    <n v="23"/>
    <n v="9310.5799999999963"/>
    <n v="404.80782608695637"/>
    <n v="33.733985507246366"/>
    <n v="371.07384057971001"/>
    <n v="12"/>
    <n v="393.11999999999995"/>
    <n v="9041.7599999999984"/>
  </r>
  <r>
    <s v="ZW087"/>
    <s v="Krytí sterilní se stříbrem StopBac Sterile Normal 7,5 x 5 cm, IV, sterilní, bal. á 50 ks SBSN-IV"/>
    <x v="29"/>
    <s v="Z 502_OBVAZ"/>
    <s v="hojení ran - obvazový materiál"/>
    <n v="12"/>
    <n v="38.82"/>
    <n v="38.82"/>
    <n v="50"/>
    <n v="1941.2"/>
    <n v="38.823999999999998"/>
    <n v="3.2353333333333332"/>
    <n v="35.588666666666668"/>
    <m/>
    <m/>
    <n v="0"/>
  </r>
  <r>
    <s v="ZW088"/>
    <s v="Krytí sterilní se stříbrem StopBac Sterile Aquastop 7,5 x 5 cm, IV, sterilní, bal. á 50 ks SBSA-IV"/>
    <x v="29"/>
    <s v="Z 502_OBVAZ"/>
    <s v="hojení ran - obvazový materiál"/>
    <n v="12"/>
    <n v="51.24"/>
    <n v="51.24"/>
    <n v="50"/>
    <n v="2562.1999999999998"/>
    <n v="51.244"/>
    <n v="4.2703333333333333"/>
    <n v="46.973666666666666"/>
    <m/>
    <m/>
    <n v="0"/>
  </r>
  <r>
    <s v="ZW089"/>
    <s v="Krytí sterilní se stříbrem StopBac Sterile Aquastop 10 x 10 cm, DRAIN, sterilní, bal. á 50 ks SBSA-D"/>
    <x v="29"/>
    <s v="Z 502_OBVAZ"/>
    <s v="hojení ran - obvazový materiál"/>
    <n v="12"/>
    <n v="67.8"/>
    <n v="67.8"/>
    <n v="50"/>
    <n v="3390.2"/>
    <n v="67.804000000000002"/>
    <n v="5.6503333333333332"/>
    <n v="62.153666666666666"/>
    <m/>
    <m/>
    <n v="0"/>
  </r>
  <r>
    <s v="ZW090"/>
    <s v="Šroub MAGNEZIX CS kompresní kanylovaný pro osteosyntézu vstřebatelný 3,2 x 22 mm 1032.022"/>
    <x v="2"/>
    <s v="Z 506_NAHRAD_KOV"/>
    <s v="Umělé tělní náhrady - kovové"/>
    <n v="0"/>
    <n v="6490"/>
    <n v="6490"/>
    <n v="2"/>
    <n v="12980"/>
    <n v="6490"/>
    <m/>
    <m/>
    <m/>
    <m/>
    <n v="0"/>
  </r>
  <r>
    <s v="ZW091"/>
    <s v="Podložka polohovací, antidekubitní  - polštář SleepAngel, 22 x 35 cm, 1 filtr premium, výplň PU kuličky, hmotnost polštáře 100g, Royal Blue 3018044"/>
    <x v="0"/>
    <s v="Z 503_OSTAT"/>
    <s v="Ostatní - všeobecný materiál"/>
    <n v="21"/>
    <n v="1672.22"/>
    <n v="1672.22"/>
    <n v="14"/>
    <n v="23411.08"/>
    <n v="1672.22"/>
    <n v="79.629523809523818"/>
    <n v="1592.5904761904762"/>
    <m/>
    <m/>
    <n v="0"/>
  </r>
  <r>
    <s v="ZW092"/>
    <s v="Senzor Guardian G4 pro kontinuální monitorování glukózy (CGM), 7-denní, bezkalibrační MMT-7040QC2"/>
    <x v="0"/>
    <s v="Z 503_OSTAT"/>
    <s v="Senzory, čidla "/>
    <n v="12"/>
    <n v="929.99"/>
    <n v="1064"/>
    <n v="14"/>
    <n v="14360"/>
    <n v="1025.7142857142858"/>
    <n v="85.476190476190482"/>
    <n v="940.2380952380953"/>
    <m/>
    <m/>
    <n v="0"/>
  </r>
  <r>
    <s v="ZW093"/>
    <s v="Šidítko pro nezralé novorozence BELDICO, bal. á 50 ks 37140"/>
    <x v="0"/>
    <s v="Z 503_OSTAT"/>
    <s v="Ostatní - všeobecný materiál"/>
    <n v="21"/>
    <n v="23.1"/>
    <n v="23.1"/>
    <n v="50"/>
    <n v="1154.95"/>
    <n v="23.099"/>
    <n v="1.099952380952381"/>
    <n v="21.999047619047619"/>
    <m/>
    <m/>
    <n v="0"/>
  </r>
  <r>
    <s v="ZW094"/>
    <s v="Peán moskito MICRO-HALSTED Hemostatic Forceps, zahnutý, 125 mm 12021-12"/>
    <x v="0"/>
    <s v="Z 503_OSTAT"/>
    <s v="Nástroje chirurgické do 1 roku"/>
    <n v="21"/>
    <n v="356.59"/>
    <n v="382.36"/>
    <n v="54"/>
    <n v="20389.559999999998"/>
    <n v="377.58444444444439"/>
    <n v="17.980211640211639"/>
    <n v="359.60423280423277"/>
    <m/>
    <m/>
    <n v="0"/>
  </r>
  <r>
    <s v="ZW095"/>
    <s v="Svorka - mikropeán - HALSTED (MOSQUITO) Hemostatic Forceps, rovná, 125 mm 12020-12"/>
    <x v="0"/>
    <s v="Z 503_OSTAT"/>
    <s v="Nástroje chirurgické do 1 roku"/>
    <n v="21"/>
    <n v="352.23"/>
    <n v="447.67"/>
    <n v="26"/>
    <n v="9730.619999999999"/>
    <n v="374.25461538461536"/>
    <n v="17.821648351648349"/>
    <n v="356.43296703296699"/>
    <m/>
    <m/>
    <n v="0"/>
  </r>
  <r>
    <s v="ZW096"/>
    <s v="Nůžky pro instrumentářku - Surgical Scissors, rovné, standard, ostrý/tupý, 115 mm 8024-11"/>
    <x v="0"/>
    <s v="Z 503_OSTAT"/>
    <s v="Nástroje chirurgické do 1 roku"/>
    <n v="21"/>
    <n v="307.63"/>
    <n v="307.63"/>
    <n v="25"/>
    <n v="7690.76"/>
    <n v="307.63040000000001"/>
    <n v="14.649066666666666"/>
    <n v="292.98133333333334"/>
    <m/>
    <m/>
    <n v="0"/>
  </r>
  <r>
    <s v="ZW097"/>
    <s v="Nůžky - METZENBAUM Disekční, rovné, tupý/tupý, 150 mm 8343-15"/>
    <x v="0"/>
    <s v="Z 503_OSTAT"/>
    <s v="Nástroje chirurgické do 1 roku"/>
    <n v="21"/>
    <n v="1061.8499999999999"/>
    <n v="1061.8499999999999"/>
    <n v="4"/>
    <n v="4247.3900000000003"/>
    <n v="1061.8475000000001"/>
    <n v="50.564166666666672"/>
    <n v="1011.2833333333334"/>
    <m/>
    <m/>
    <n v="0"/>
  </r>
  <r>
    <s v="ZW098"/>
    <s v="Svorka na cévy - ROCHESTER-PEAN Hemostatic Forceps, rovná, tupá, 160 mm 12060-16"/>
    <x v="0"/>
    <s v="Z 503_OSTAT"/>
    <s v="Nástroje chirurgické do 1 roku"/>
    <n v="21"/>
    <n v="311.64"/>
    <n v="311.64"/>
    <n v="20"/>
    <n v="6232.71"/>
    <n v="311.63549999999998"/>
    <n v="14.839785714285714"/>
    <n v="296.79571428571427"/>
    <m/>
    <m/>
    <n v="0"/>
  </r>
  <r>
    <s v="ZW099"/>
    <s v="Svorka na cévy CRILE Hemostatic Forceps, rovný, 140 mm, jemný, tupý 12050-14"/>
    <x v="0"/>
    <s v="Z 503_OSTAT"/>
    <s v="Nástroje chirurgické do 1 roku"/>
    <n v="21"/>
    <n v="335.06"/>
    <n v="335.06"/>
    <n v="20"/>
    <n v="6701.24"/>
    <n v="335.06200000000001"/>
    <n v="15.955333333333334"/>
    <n v="319.10666666666668"/>
    <m/>
    <m/>
    <n v="0"/>
  </r>
  <r>
    <s v="ZW100"/>
    <s v="Kleště hemostatické - KOCHER Hemostatic Forceps, rovné, 140 mm, 1 x 2 zuby 12080-14"/>
    <x v="0"/>
    <s v="Z 503_OSTAT"/>
    <s v="Nástroje chirurgické do 1 roku"/>
    <n v="21"/>
    <n v="281.36"/>
    <n v="281.36"/>
    <n v="10"/>
    <n v="2813.61"/>
    <n v="281.36099999999999"/>
    <n v="13.398142857142856"/>
    <n v="267.96285714285716"/>
    <m/>
    <m/>
    <n v="0"/>
  </r>
  <r>
    <s v="ZW101"/>
    <s v="Pinzeta chirurgická - tkáňová, standard, rovná, 145 mm, standard, 1 x 2 zuby 11000-14"/>
    <x v="0"/>
    <s v="Z 503_OSTAT"/>
    <s v="Nástroje chirurgické do 1 roku"/>
    <n v="21"/>
    <n v="158.57"/>
    <n v="158.57"/>
    <n v="6"/>
    <n v="951.42"/>
    <n v="158.57"/>
    <n v="7.5509523809523804"/>
    <n v="151.01904761904763"/>
    <m/>
    <m/>
    <n v="0"/>
  </r>
  <r>
    <s v="ZW102"/>
    <s v="Pinzeta atraumatická  - DE BAKEY ATRAUMATA rovná, 240 mm, čelisti DE BAKEY, šířka: 2 mm 11964-24"/>
    <x v="0"/>
    <s v="Z 503_OSTAT"/>
    <s v="Nástroje chirurgické do 1 roku"/>
    <n v="21"/>
    <n v="894.19"/>
    <n v="894.19"/>
    <n v="6"/>
    <n v="5365.14"/>
    <n v="894.19"/>
    <n v="42.58047619047619"/>
    <n v="851.60952380952381"/>
    <m/>
    <m/>
    <n v="0"/>
  </r>
  <r>
    <s v="ZW103"/>
    <s v="Pinzeta atraumatická - DE BAKEY ATRAUMATA, rovná, čelisti DE BAKEY šířka 2 mm délka 300 mm 11964-30"/>
    <x v="0"/>
    <s v="Z 503_OSTAT"/>
    <s v="Nástroje chirurgické do 1 roku"/>
    <n v="21"/>
    <n v="946.22"/>
    <n v="946.81"/>
    <n v="8"/>
    <n v="7572.12"/>
    <n v="946.51499999999999"/>
    <n v="45.072142857142858"/>
    <n v="901.44285714285718"/>
    <m/>
    <m/>
    <n v="0"/>
  </r>
  <r>
    <s v="ZW104"/>
    <s v="Jehelec MAYO-HEGAR, 160 mm P01126"/>
    <x v="0"/>
    <s v="Z 503_OSTAT"/>
    <s v="Nástroje chirurgické do 1 roku"/>
    <n v="21"/>
    <n v="203.89"/>
    <n v="203.89"/>
    <n v="30"/>
    <n v="6116.55"/>
    <n v="203.88500000000002"/>
    <n v="9.7088095238095242"/>
    <n v="194.1761904761905"/>
    <m/>
    <m/>
    <n v="0"/>
  </r>
  <r>
    <s v="ZW105"/>
    <s v="Peán MOSQUITO rovný, 130 mm P01978"/>
    <x v="0"/>
    <s v="Z 503_OSTAT"/>
    <s v="Nástroje chirurgické do 1 roku"/>
    <n v="21"/>
    <n v="166.98"/>
    <n v="166.98"/>
    <n v="4"/>
    <n v="667.92"/>
    <n v="166.98"/>
    <n v="7.9514285714285711"/>
    <n v="159.02857142857141"/>
    <m/>
    <m/>
    <n v="0"/>
  </r>
  <r>
    <s v="ZW106"/>
    <s v="Peán MOSQUITO zahnutý, 130 mm P02503"/>
    <x v="0"/>
    <s v="Z 503_OSTAT"/>
    <s v="Nástroje chirurgické do 1 roku"/>
    <n v="21"/>
    <n v="166.98"/>
    <n v="166.98"/>
    <n v="4"/>
    <n v="667.92"/>
    <n v="166.98"/>
    <n v="7.9514285714285711"/>
    <n v="159.02857142857141"/>
    <m/>
    <m/>
    <n v="0"/>
  </r>
  <r>
    <s v="ZW107"/>
    <s v="Síťka kýlní extraperitoneální - DynaMesh - ENDOLAP 3D, velikost 10 x 15 cm, bal. á 3 ks (5 bal. + 2 ks zdarma) PV131015F3"/>
    <x v="1"/>
    <s v="Z 515_NAHRAD_OST"/>
    <s v="Umělé tělní náhrady - ostatní"/>
    <n v="12"/>
    <n v="2748.53"/>
    <n v="3115.01"/>
    <n v="45"/>
    <n v="130830.22"/>
    <n v="2907.3382222222222"/>
    <n v="242.27818518518518"/>
    <n v="2665.0600370370371"/>
    <m/>
    <m/>
    <n v="0"/>
  </r>
  <r>
    <s v="ZW108"/>
    <s v="Kleště nosní Blakesley, velikost 1, rovné, prac. délka 110 mm 456001"/>
    <x v="38"/>
    <s v="Z 510_DDHM NAS"/>
    <s v="DHM zdravotnický materiál a nástroje (od 3000 Kč)"/>
    <n v="21"/>
    <n v="11797.5"/>
    <n v="11797.5"/>
    <n v="2"/>
    <n v="23595"/>
    <n v="11797.5"/>
    <n v="561.78571428571433"/>
    <n v="11235.714285714286"/>
    <m/>
    <m/>
    <n v="0"/>
  </r>
  <r>
    <s v="ZW109"/>
    <s v="Kleště nosní BLAKESLEY-WILDE, zahnuté nahoru  45°, velikost 1, prac. délka  110 mm, rozebíratelné 456501"/>
    <x v="38"/>
    <s v="Z 510_DDHM NAS"/>
    <s v="DHM zdravotnický materiál a nástroje (od 3000 Kč)"/>
    <n v="21"/>
    <n v="13737.13"/>
    <n v="13737.13"/>
    <n v="2"/>
    <n v="27474.26"/>
    <n v="13737.13"/>
    <n v="654.14904761904756"/>
    <n v="13082.980952380951"/>
    <m/>
    <m/>
    <n v="0"/>
  </r>
  <r>
    <s v="ZW110"/>
    <s v="Kleště nosní BLAKESLEY-WILDE, zahnuté nahoru  45°, velikost 3, prac. délka  110 mm, rozebíratelné 456503"/>
    <x v="38"/>
    <s v="Z 510_DDHM NAS"/>
    <s v="DHM zdravotnický materiál a nástroje (od 3000 Kč)"/>
    <n v="21"/>
    <n v="13737.13"/>
    <n v="13737.13"/>
    <n v="2"/>
    <n v="27474.26"/>
    <n v="13737.13"/>
    <n v="654.14904761904756"/>
    <n v="13082.980952380951"/>
    <m/>
    <m/>
    <n v="0"/>
  </r>
  <r>
    <s v="ZW111"/>
    <s v="Kleště nosní BLAKESLEY-WILDE, zahnuté nahoru  90°, velikost 1, prac. délka  110 mm, rozebíratelné 456801  "/>
    <x v="38"/>
    <s v="Z 510_DDHM NAS"/>
    <s v="DHM zdravotnický materiál a nástroje (od 3000 Kč)"/>
    <n v="21"/>
    <n v="16215.21"/>
    <n v="16215.21"/>
    <n v="2"/>
    <n v="32430.42"/>
    <n v="16215.21"/>
    <n v="772.1528571428571"/>
    <n v="15443.057142857142"/>
    <m/>
    <m/>
    <n v="0"/>
  </r>
  <r>
    <s v="ZW112"/>
    <s v="Kleště nosní BLAKESLEY-WILDE, zahnuté nahoru  90°, velikost 3, prac. délka  110 mm, rozebíratelné 456803"/>
    <x v="38"/>
    <s v="Z 510_DDHM NAS"/>
    <s v="DHM zdravotnický materiál a nástroje (od 3000 Kč)"/>
    <n v="21"/>
    <n v="17076.73"/>
    <n v="17076.73"/>
    <n v="2"/>
    <n v="34153.46"/>
    <n v="17076.73"/>
    <n v="813.17761904761903"/>
    <n v="16263.55238095238"/>
    <m/>
    <m/>
    <n v="0"/>
  </r>
  <r>
    <s v="ZW113"/>
    <s v="Kleště nosní BLAKESLEY-WIGAND zahnuté nahoru 60°, branže 6 x 20 mm, prac. délka  110 mm, rozebíratelné 457720"/>
    <x v="38"/>
    <s v="Z 510_DDHM NAS"/>
    <s v="DHM zdravotnický materiál a nástroje (od 3000 Kč)"/>
    <n v="21"/>
    <n v="18100.39"/>
    <n v="18385.95"/>
    <n v="4"/>
    <n v="72972.679999999993"/>
    <n v="18243.169999999998"/>
    <n v="868.72238095238083"/>
    <n v="17374.447619047616"/>
    <m/>
    <m/>
    <n v="0"/>
  </r>
  <r>
    <s v="ZW114"/>
    <s v="Punch HOSEMANN frontal punch /jemný/,  Frontal Sinus, zahnutý nahoru 70°, prům. hlavy 3,5 mm, průměr pláště 2,5 mm, centrál. irigační kanál s irig. adaptérem Luer-Lock, pracovní délka 130 mm 651503"/>
    <x v="0"/>
    <s v="Z 503_OSTAT"/>
    <s v="Nástroje chirurgické do 1 roku"/>
    <n v="21"/>
    <n v="58720.09"/>
    <n v="58720.09"/>
    <n v="2"/>
    <n v="117440.18"/>
    <n v="58720.09"/>
    <n v="2796.1947619047619"/>
    <n v="55923.895238095232"/>
    <m/>
    <m/>
    <n v="0"/>
  </r>
  <r>
    <s v="ZW115"/>
    <s v="Punch Frontal sinus /hrubý/, with link chain scheat 70° upturned, medium (standard size), jaws 3 x 3,5 mm, pracovní délka 130 mm 651522"/>
    <x v="38"/>
    <s v="Z 510_DDHM NAS"/>
    <s v="DHM zdravotnický materiál a nástroje (od 3000 Kč)"/>
    <n v="21"/>
    <n v="37171.199999999997"/>
    <n v="37171.199999999997"/>
    <n v="2"/>
    <n v="74342.399999999994"/>
    <n v="37171.199999999997"/>
    <n v="1770.0571428571427"/>
    <n v="35401.142857142855"/>
    <m/>
    <m/>
    <n v="0"/>
  </r>
  <r>
    <s v="ZW116"/>
    <s v="Podprsenka Chabner XRT® Radiation Bra, velikost 10 bal. á 5 ks CRTBRA10PK5"/>
    <x v="0"/>
    <s v="Z 503_OSTAT"/>
    <s v="Ostatní - všeobecný materiál"/>
    <n v="21"/>
    <n v="6534"/>
    <n v="6534"/>
    <n v="5"/>
    <n v="32670"/>
    <n v="6534"/>
    <n v="311.14285714285717"/>
    <n v="6222.8571428571431"/>
    <m/>
    <m/>
    <n v="0"/>
  </r>
  <r>
    <s v="ZW117"/>
    <s v="Podprsenka Chabner XRT® Radiation Bra, velikost 11 bal. á 5 ks CRTBRA11PK5"/>
    <x v="0"/>
    <s v="Z 503_OSTAT"/>
    <s v="Ostatní - všeobecný materiál"/>
    <n v="21"/>
    <n v="6534"/>
    <n v="6534"/>
    <n v="5"/>
    <n v="32670"/>
    <n v="6534"/>
    <n v="311.14285714285717"/>
    <n v="6222.8571428571431"/>
    <m/>
    <m/>
    <n v="0"/>
  </r>
  <r>
    <s v="ZW118"/>
    <s v="Podprsenka Chabner XRT® Radiation Bra, velikost 12 bal. á 5 ks CRTBRA12PK5"/>
    <x v="0"/>
    <s v="Z 503_OSTAT"/>
    <s v="Ostatní - všeobecný materiál"/>
    <n v="21"/>
    <n v="6534"/>
    <n v="6534"/>
    <n v="5"/>
    <n v="32670"/>
    <n v="6534"/>
    <n v="311.14285714285717"/>
    <n v="6222.8571428571431"/>
    <m/>
    <m/>
    <n v="0"/>
  </r>
  <r>
    <s v="ZW119"/>
    <s v="Podprsenka Chabner XRT® Radiation Bra, velikost 13 bal. á 5 ks CRTBRA13PK5"/>
    <x v="0"/>
    <s v="Z 503_OSTAT"/>
    <s v="Ostatní - všeobecný materiál"/>
    <n v="21"/>
    <n v="6534"/>
    <n v="6534"/>
    <n v="5"/>
    <n v="32670"/>
    <n v="6534"/>
    <n v="311.14285714285717"/>
    <n v="6222.8571428571431"/>
    <m/>
    <m/>
    <n v="0"/>
  </r>
  <r>
    <s v="ZW120"/>
    <s v="Rašple WATSON-WILLIAMS Antrum, tupá, délka 230 mm 608000"/>
    <x v="38"/>
    <s v="Z 510_DDHM NAS"/>
    <s v="DHM zdravotnický materiál a nástroje (od 3000 Kč)"/>
    <n v="21"/>
    <n v="6195.2"/>
    <n v="6195.2"/>
    <n v="2"/>
    <n v="12390.4"/>
    <n v="6195.2"/>
    <n v="295.00952380952378"/>
    <n v="5900.1904761904761"/>
    <m/>
    <m/>
    <n v="0"/>
  </r>
  <r>
    <s v="ZW121"/>
    <s v="Kleště nosní STRUYCKEN RHINOFORCE II, s čistícím konektorem, pracovní délka 130 mm 455010   "/>
    <x v="38"/>
    <s v="Z 510_DDHM NAS"/>
    <s v="DHM zdravotnický materiál a nástroje (od 3000 Kč)"/>
    <n v="21"/>
    <n v="24888.49"/>
    <n v="24888.49"/>
    <n v="2"/>
    <n v="49776.98"/>
    <n v="24888.49"/>
    <n v="1185.1661904761906"/>
    <n v="23703.323809523812"/>
    <m/>
    <m/>
    <n v="0"/>
  </r>
  <r>
    <s v="ZW122"/>
    <s v="Elevator Cottle oboustranný, poloostrý a ostrý, graduovaný, délka 200 mm 479100"/>
    <x v="0"/>
    <s v="Z 503_OSTAT"/>
    <s v="Nástroje chirurgické do 1 roku"/>
    <n v="21"/>
    <n v="3124.22"/>
    <n v="3124.22"/>
    <n v="4"/>
    <n v="12496.88"/>
    <n v="3124.22"/>
    <n v="148.77238095238096"/>
    <n v="2975.4476190476189"/>
    <m/>
    <m/>
    <n v="0"/>
  </r>
  <r>
    <s v="ZW125"/>
    <s v="Šroub CCS 2,2 mm délka 26 mm A-5780.26"/>
    <x v="2"/>
    <s v="Z 506_NAHRAD_KOV"/>
    <s v="Umělé tělní náhrady - kovové"/>
    <n v="12"/>
    <n v="3369.5"/>
    <n v="3369.5"/>
    <n v="2"/>
    <n v="6739"/>
    <n v="3369.5"/>
    <n v="280.79166666666669"/>
    <n v="3088.7083333333335"/>
    <m/>
    <m/>
    <n v="0"/>
  </r>
  <r>
    <s v="ZW126"/>
    <s v="Šroub CCS 2,2 mm délka 28 mm A-5780.28"/>
    <x v="2"/>
    <s v="Z 506_NAHRAD_KOV"/>
    <s v="Umělé tělní náhrady - kovové"/>
    <n v="12"/>
    <n v="3369.5"/>
    <n v="3369.5"/>
    <n v="4"/>
    <n v="13478"/>
    <n v="3369.5"/>
    <n v="280.79166666666669"/>
    <n v="3088.7083333333335"/>
    <m/>
    <m/>
    <n v="0"/>
  </r>
  <r>
    <s v="ZW127"/>
    <s v="Lžička KUHN-BOLGER, zahnutá 90°, oválná, délka 190 mm 628714"/>
    <x v="0"/>
    <s v="Z 503_OSTAT"/>
    <s v="Nástroje chirurgické do 1 roku"/>
    <n v="21"/>
    <n v="2908.84"/>
    <n v="2908.84"/>
    <n v="2"/>
    <n v="5817.68"/>
    <n v="2908.84"/>
    <n v="138.51619047619047"/>
    <n v="2770.3238095238098"/>
    <m/>
    <m/>
    <n v="0"/>
  </r>
  <r>
    <s v="ZW128"/>
    <s v="Kyreta - Antrum curette, malá, délka 190 mm 629703"/>
    <x v="0"/>
    <s v="Z 503_OSTAT"/>
    <s v="Nástroje chirurgické do 1 roku"/>
    <n v="21"/>
    <n v="3447.29"/>
    <n v="3447.29"/>
    <n v="2"/>
    <n v="6894.58"/>
    <n v="3447.29"/>
    <n v="164.15666666666667"/>
    <n v="3283.1333333333332"/>
    <m/>
    <m/>
    <n v="0"/>
  </r>
  <r>
    <s v="ZW129"/>
    <s v="Kyreta - Antrum curette, zpětný řez, malá, délka 190 mm 629704"/>
    <x v="0"/>
    <s v="Z 503_OSTAT"/>
    <s v="Nástroje chirurgické do 1 roku"/>
    <n v="21"/>
    <n v="3447.29"/>
    <n v="3447.29"/>
    <n v="2"/>
    <n v="6894.58"/>
    <n v="3447.29"/>
    <n v="164.15666666666667"/>
    <n v="3283.1333333333332"/>
    <m/>
    <m/>
    <n v="0"/>
  </r>
  <r>
    <s v="ZW130"/>
    <s v="Elevatorium sací, with stylet, délka 195 mm 479800"/>
    <x v="0"/>
    <s v="Z 503_OSTAT"/>
    <s v="Nástroje chirurgické do 1 roku"/>
    <n v="21"/>
    <n v="3609.43"/>
    <n v="3609.43"/>
    <n v="2"/>
    <n v="7218.86"/>
    <n v="3609.43"/>
    <n v="171.87761904761905"/>
    <n v="3437.5523809523806"/>
    <m/>
    <m/>
    <n v="0"/>
  </r>
  <r>
    <s v="ZW131"/>
    <s v="Pinzeta anatomická stř. délka 180 mm BD030R"/>
    <x v="0"/>
    <s v="Z 503_OSTAT"/>
    <s v="Nástroje chirurgické do 1 roku"/>
    <n v="21"/>
    <n v="398.86"/>
    <n v="398.86"/>
    <n v="1"/>
    <n v="398.86"/>
    <n v="398.86"/>
    <n v="18.993333333333332"/>
    <n v="379.86666666666667"/>
    <m/>
    <m/>
    <n v="0"/>
  </r>
  <r>
    <s v="ZW132"/>
    <s v="Sání zahnuté, vnější průměr 5 mm, délka 165 mm 529105"/>
    <x v="0"/>
    <s v="Z 503_OSTAT"/>
    <s v="Nástroje chirurgické do 1 roku"/>
    <n v="21"/>
    <n v="2047.32"/>
    <n v="2047.32"/>
    <n v="2"/>
    <n v="4094.64"/>
    <n v="2047.32"/>
    <n v="97.491428571428571"/>
    <n v="1949.8285714285714"/>
    <m/>
    <m/>
    <n v="0"/>
  </r>
  <r>
    <s v="ZW133"/>
    <s v="Set rouškovací KCHIR - kardio pro ICHS včetně - setu na nohu -  zvlášť sterilně baleno, bal. á 1 ks 97124997"/>
    <x v="29"/>
    <s v="Z 502_OBVAZ"/>
    <s v="Obvazový materiál"/>
    <n v="12"/>
    <n v="3944.6"/>
    <n v="3944.6"/>
    <n v="253"/>
    <n v="997983.8"/>
    <n v="3944.6000000000004"/>
    <n v="328.7166666666667"/>
    <n v="3615.8833333333337"/>
    <n v="12"/>
    <n v="3651.2"/>
    <n v="923753.6"/>
  </r>
  <r>
    <s v="ZW134"/>
    <s v="Set rouškovací KCHIR - revize, chlopeň, bal. á 1 ks 97124998"/>
    <x v="29"/>
    <s v="Z 502_OBVAZ"/>
    <s v="Obvazový materiál"/>
    <n v="21"/>
    <n v="3158.1"/>
    <n v="3158.1"/>
    <n v="162"/>
    <n v="511612.20000000007"/>
    <n v="3158.1000000000004"/>
    <n v="150.3857142857143"/>
    <n v="3007.7142857142862"/>
    <m/>
    <m/>
    <n v="0"/>
  </r>
  <r>
    <s v="ZW135"/>
    <s v="Set rouškovací  KCHIR - MID CAB - nový set, bal. á 1 ks 97123784"/>
    <x v="29"/>
    <s v="Z 502_OBVAZ"/>
    <s v="Obvazový materiál"/>
    <n v="12"/>
    <n v="1883.97"/>
    <n v="1883.97"/>
    <n v="48"/>
    <n v="90430.56"/>
    <n v="1883.97"/>
    <n v="156.9975"/>
    <n v="1726.9725000000001"/>
    <n v="12"/>
    <n v="1743.84"/>
    <n v="83704.319999999992"/>
  </r>
  <r>
    <s v="ZW136"/>
    <s v="Set rouškovací  KCHIR - ECMO - nový set, bal. á 4 ks 97123044"/>
    <x v="29"/>
    <s v="Z 502_OBVAZ"/>
    <s v="Obvazový materiál"/>
    <n v="21"/>
    <n v="1173.7"/>
    <n v="1173.7"/>
    <n v="12"/>
    <n v="14084.400000000001"/>
    <n v="1173.7"/>
    <n v="55.890476190476193"/>
    <n v="1117.8095238095239"/>
    <m/>
    <m/>
    <n v="0"/>
  </r>
  <r>
    <s v="ZW137"/>
    <s v="Pinzeta ADSON-BROWN atraumatická, 1 x 2 zuby - fine, délka 120 mm 533212"/>
    <x v="0"/>
    <s v="Z 503_OSTAT"/>
    <s v="Nástroje chirurgické do 1 roku"/>
    <n v="21"/>
    <n v="2155.0100000000002"/>
    <n v="2155.0100000000002"/>
    <n v="4"/>
    <n v="8620.0400000000009"/>
    <n v="2155.0100000000002"/>
    <n v="102.61952380952383"/>
    <n v="2052.3904761904764"/>
    <m/>
    <m/>
    <n v="0"/>
  </r>
  <r>
    <s v="ZW138"/>
    <s v="Pinzeta chirurgická, rovná, 1 x 2 zuby, délka 115 mm 213500"/>
    <x v="0"/>
    <s v="Z 503_OSTAT"/>
    <s v="Nástroje chirurgické do 1 roku"/>
    <n v="21"/>
    <n v="969.21"/>
    <n v="984.94"/>
    <n v="7"/>
    <n v="6831.66"/>
    <n v="975.95142857142855"/>
    <n v="46.473877551020408"/>
    <n v="929.4775510204081"/>
    <m/>
    <m/>
    <n v="0"/>
  </r>
  <r>
    <s v="ZW139"/>
    <s v="Pinzeta chirurgická, jemná, rovná, 1 x 2 zuby, délka 100 mm 530910"/>
    <x v="0"/>
    <s v="Z 503_OSTAT"/>
    <s v="Nástroje chirurgické do 1 roku"/>
    <n v="21"/>
    <n v="1777.49"/>
    <n v="1777.49"/>
    <n v="4"/>
    <n v="7109.96"/>
    <n v="1777.49"/>
    <n v="84.642380952380947"/>
    <n v="1692.847619047619"/>
    <m/>
    <m/>
    <n v="0"/>
  </r>
  <r>
    <s v="ZW140"/>
    <s v="Sonda nosní - Nasal probe, zahnutá, pracovní délka 110 mm, célková délka 180 mm 416800"/>
    <x v="0"/>
    <s v="Z 503_OSTAT"/>
    <s v="Nástroje chirurgické do 1 roku"/>
    <n v="21"/>
    <n v="2262.6999999999998"/>
    <n v="2262.6999999999998"/>
    <n v="2"/>
    <n v="4525.3999999999996"/>
    <n v="2262.6999999999998"/>
    <n v="107.74761904761904"/>
    <n v="2154.9523809523807"/>
    <m/>
    <m/>
    <n v="0"/>
  </r>
  <r>
    <s v="ZW141"/>
    <s v="Sonda Ritter, velikost 1, vnější průměr 2,5 mm, délka 145 mm 641525"/>
    <x v="0"/>
    <s v="Z 503_OSTAT"/>
    <s v="Nástroje chirurgické do 1 roku"/>
    <n v="21"/>
    <n v="1239.04"/>
    <n v="1239.04"/>
    <n v="2"/>
    <n v="2478.08"/>
    <n v="1239.04"/>
    <n v="59.001904761904761"/>
    <n v="1180.0380952380951"/>
    <m/>
    <m/>
    <n v="0"/>
  </r>
  <r>
    <s v="ZW142"/>
    <s v="Sonda Ritter, velikost 2, vnější průměr 3 mm, délka 145 mm 641530"/>
    <x v="0"/>
    <s v="Z 503_OSTAT"/>
    <s v="Nástroje chirurgické do 1 roku"/>
    <n v="21"/>
    <n v="1239.04"/>
    <n v="1239.04"/>
    <n v="2"/>
    <n v="2478.08"/>
    <n v="1239.04"/>
    <n v="59.001904761904761"/>
    <n v="1180.0380952380951"/>
    <m/>
    <m/>
    <n v="0"/>
  </r>
  <r>
    <s v="ZW143"/>
    <s v="Sonda Ritter, velikost 3, vnější průměr 4 mm, délka 145 mm 641540"/>
    <x v="0"/>
    <s v="Z 503_OSTAT"/>
    <s v="Nástroje chirurgické do 1 roku"/>
    <n v="21"/>
    <n v="1239.04"/>
    <n v="1239.04"/>
    <n v="2"/>
    <n v="2478.08"/>
    <n v="1239.04"/>
    <n v="59.001904761904761"/>
    <n v="1180.0380952380951"/>
    <m/>
    <m/>
    <n v="0"/>
  </r>
  <r>
    <s v="ZW144"/>
    <s v="Aplikátor Cotton Frohn , zakončení twisted, délka 160 mm 417600"/>
    <x v="0"/>
    <s v="Z 503_OSTAT"/>
    <s v="Nástroje chirurgické do 1 roku"/>
    <n v="21"/>
    <n v="565.07000000000005"/>
    <n v="565.07000000000005"/>
    <n v="2"/>
    <n v="1130.1400000000001"/>
    <n v="565.07000000000005"/>
    <n v="26.908095238095239"/>
    <n v="538.16190476190479"/>
    <m/>
    <m/>
    <n v="0"/>
  </r>
  <r>
    <s v="ZW145"/>
    <s v="Zrcátko nosní - Cottle nasal speculum, extra štíhlé, bez zastavovacího šoubu, délka čepele 35 mm, délka 130 mm 488002"/>
    <x v="38"/>
    <s v="Z 510_DDHM NAS"/>
    <s v="DHM zdravotnický materiál a nástroje (od 3000 Kč)"/>
    <n v="21"/>
    <n v="10708.5"/>
    <n v="10877.9"/>
    <n v="3"/>
    <n v="32294.9"/>
    <n v="10764.966666666667"/>
    <n v="512.61746031746031"/>
    <n v="10252.349206349207"/>
    <m/>
    <m/>
    <n v="0"/>
  </r>
  <r>
    <s v="ZW146"/>
    <s v="Zrcátko nosní - Cottle nasal speculum, extra štíhlé, bez zastavovacího šoubu, délka čepele 55 mm, délka 130 mm 488003"/>
    <x v="38"/>
    <s v="Z 510_DDHM NAS"/>
    <s v="DHM zdravotnický materiál a nástroje (od 3000 Kč)"/>
    <n v="21"/>
    <n v="10708.5"/>
    <n v="10877.9"/>
    <n v="3"/>
    <n v="32294.9"/>
    <n v="10764.966666666667"/>
    <n v="512.61746031746031"/>
    <n v="10252.349206349207"/>
    <m/>
    <m/>
    <n v="0"/>
  </r>
  <r>
    <s v="ZW147"/>
    <s v="Zrcátko nosní - Cottle nasal speculum, extra štíhlé, bez zastavovacího šoubu, délka čepele 75 mm, délka 130 mm 488004"/>
    <x v="38"/>
    <s v="Z 510_DDHM NAS"/>
    <s v="DHM zdravotnický materiál a nástroje (od 3000 Kč)"/>
    <n v="21"/>
    <n v="11283.25"/>
    <n v="11461.12"/>
    <n v="3"/>
    <n v="34027.620000000003"/>
    <n v="11342.54"/>
    <n v="540.12095238095242"/>
    <n v="10802.419047619049"/>
    <m/>
    <m/>
    <n v="0"/>
  </r>
  <r>
    <s v="ZW148"/>
    <s v="Zrcátko nosní - HALLE-TIECK nasal speculum, pro kojence, délka 130 mm 488105"/>
    <x v="38"/>
    <s v="Z 510_DDHM NAS"/>
    <s v="DHM zdravotnický materiál a nástroje (od 3000 Kč)"/>
    <n v="21"/>
    <n v="11335.28"/>
    <n v="11335.28"/>
    <n v="2"/>
    <n v="22670.560000000001"/>
    <n v="11335.28"/>
    <n v="539.77523809523814"/>
    <n v="10795.504761904762"/>
    <m/>
    <m/>
    <n v="0"/>
  </r>
  <r>
    <s v="ZW149"/>
    <s v="Palička kovová COTTLE, délka 180 mm 174200"/>
    <x v="38"/>
    <s v="Z 510_DDHM NAS"/>
    <s v="DHM zdravotnický materiál a nástroje (od 3000 Kč)"/>
    <n v="21"/>
    <n v="3717.12"/>
    <n v="3775.2"/>
    <n v="3"/>
    <n v="11209.439999999999"/>
    <n v="3736.4799999999996"/>
    <n v="177.92761904761903"/>
    <n v="3558.5523809523806"/>
    <m/>
    <m/>
    <n v="0"/>
  </r>
  <r>
    <s v="ZW150"/>
    <s v="Depresor jazyka - lopatka ústní, šířka 20 x 25 mm, délka 175 mm 740014"/>
    <x v="0"/>
    <s v="Z 503_OSTAT"/>
    <s v="Nástroje chirurgické do 1 roku"/>
    <n v="21"/>
    <n v="548.13"/>
    <n v="556.6"/>
    <n v="7"/>
    <n v="3879.2599999999998"/>
    <n v="554.17999999999995"/>
    <n v="26.389523809523808"/>
    <n v="527.79047619047617"/>
    <m/>
    <m/>
    <n v="0"/>
  </r>
  <r>
    <s v="ZW151"/>
    <s v="Hák dvojitý HARALDSSON, tupý, šířka 10 a 14 mm, délka 80 mm 505230"/>
    <x v="38"/>
    <s v="Z 510_DDHM NAS"/>
    <s v="DHM zdravotnický materiál a nástroje (od 3000 Kč)"/>
    <n v="21"/>
    <n v="4578.6400000000003"/>
    <n v="4651.24"/>
    <n v="4"/>
    <n v="18459.760000000002"/>
    <n v="4614.9400000000005"/>
    <n v="219.75904761904764"/>
    <n v="4395.1809523809525"/>
    <m/>
    <m/>
    <n v="0"/>
  </r>
  <r>
    <s v="ZW152"/>
    <s v="Nůžky nosní HEYMANN lomené, pracovní délka 95 mm, color code: one gold-plated handle ring 449002"/>
    <x v="38"/>
    <s v="Z 510_DDHM NAS"/>
    <s v="DHM zdravotnický materiál a nástroje (od 3000 Kč)"/>
    <n v="21"/>
    <n v="5279.23"/>
    <n v="5279.23"/>
    <n v="2"/>
    <n v="10558.46"/>
    <n v="5279.23"/>
    <n v="251.39190476190475"/>
    <n v="5027.8380952380949"/>
    <m/>
    <m/>
    <n v="0"/>
  </r>
  <r>
    <s v="ZW153"/>
    <s v="Nůžky zahnuté ostré/ostré, délka 130 mm 791001"/>
    <x v="0"/>
    <s v="Z 503_OSTAT"/>
    <s v="Nástroje chirurgické do 1 roku"/>
    <n v="21"/>
    <n v="2018.28"/>
    <n v="2050.9499999999998"/>
    <n v="4"/>
    <n v="8138.46"/>
    <n v="2034.615"/>
    <n v="96.886428571428567"/>
    <n v="1937.7285714285715"/>
    <m/>
    <m/>
    <n v="0"/>
  </r>
  <r>
    <s v="ZW154"/>
    <s v="Nůžky oční COTTLE, zahnuté délka 105 mm 513410"/>
    <x v="0"/>
    <s v="Z 503_OSTAT"/>
    <s v="Nástroje chirurgické do 1 roku"/>
    <n v="21"/>
    <n v="2640.22"/>
    <n v="2681.36"/>
    <n v="3"/>
    <n v="7961.7999999999993"/>
    <n v="2653.9333333333329"/>
    <n v="126.37777777777777"/>
    <n v="2527.5555555555552"/>
    <m/>
    <m/>
    <n v="0"/>
  </r>
  <r>
    <s v="ZW155"/>
    <s v="Svorka na roušky Backhaus towel, serrated inserts, délka 95 mm 796109"/>
    <x v="38"/>
    <s v="Z 510_DDHM NAS"/>
    <s v="DHM zdravotnický materiál a nástroje (od 3000 Kč)"/>
    <n v="21"/>
    <n v="3922.82"/>
    <n v="3984.53"/>
    <n v="6"/>
    <n v="23660.34"/>
    <n v="3943.39"/>
    <n v="187.78047619047618"/>
    <n v="3755.6095238095236"/>
    <m/>
    <m/>
    <n v="0"/>
  </r>
  <r>
    <s v="ZW156"/>
    <s v="Držák skalpelových čepelek, fig. 3, délka 125 mm 208000"/>
    <x v="0"/>
    <s v="Z 503_OSTAT"/>
    <s v="Nástroje chirurgické do 1 roku"/>
    <n v="21"/>
    <n v="565.07000000000005"/>
    <n v="574.75"/>
    <n v="6"/>
    <n v="3429.1400000000003"/>
    <n v="571.52333333333343"/>
    <n v="27.21539682539683"/>
    <n v="544.30793650793657"/>
    <m/>
    <m/>
    <n v="0"/>
  </r>
  <r>
    <s v="ZW157"/>
    <s v="Jehelec, inzert z tvrdokovu, délka 130 mm 516013"/>
    <x v="38"/>
    <s v="Z 510_DDHM NAS"/>
    <s v="DHM zdravotnický materiál a nástroje (od 3000 Kč)"/>
    <n v="21"/>
    <n v="5010.6099999999997"/>
    <n v="5089.26"/>
    <n v="6"/>
    <n v="30220.959999999999"/>
    <n v="5036.8266666666668"/>
    <n v="239.84888888888889"/>
    <n v="4796.9777777777781"/>
    <m/>
    <m/>
    <n v="0"/>
  </r>
  <r>
    <s v="ZW158"/>
    <s v="Kyreta - Halle antrum curette, tvárná, velikost 1, délka 210 mm 628501"/>
    <x v="0"/>
    <s v="Z 503_OSTAT"/>
    <s v="Nástroje chirurgické do 1 roku"/>
    <n v="21"/>
    <n v="3124.22"/>
    <n v="3173.83"/>
    <n v="3"/>
    <n v="9422.27"/>
    <n v="3140.7566666666667"/>
    <n v="149.55984126984126"/>
    <n v="2991.1968253968253"/>
    <m/>
    <m/>
    <n v="0"/>
  </r>
  <r>
    <s v="ZW159"/>
    <s v="Kanyla výplachová LARYNX, zahnutá, LUER-LOCK, délka 130 mm 771506"/>
    <x v="0"/>
    <s v="Z 503_OSTAT"/>
    <s v="Nástroje chirurgické do 1 roku"/>
    <n v="21"/>
    <n v="861.52"/>
    <n v="861.52"/>
    <n v="2"/>
    <n v="1723.04"/>
    <n v="861.52"/>
    <n v="41.024761904761903"/>
    <n v="820.49523809523805"/>
    <m/>
    <m/>
    <n v="0"/>
  </r>
  <r>
    <s v="ZW160"/>
    <s v="Pinzeta chirurgická WAUGH, rovná, 1 x 2 zuby,  délka 180 mm 793918"/>
    <x v="0"/>
    <s v="Z 503_OSTAT"/>
    <s v="Nástroje chirurgické do 1 roku"/>
    <n v="21"/>
    <n v="1211.21"/>
    <n v="1211.21"/>
    <n v="4"/>
    <n v="4844.84"/>
    <n v="1211.21"/>
    <n v="57.676666666666669"/>
    <n v="1153.5333333333333"/>
    <m/>
    <m/>
    <n v="0"/>
  </r>
  <r>
    <s v="ZW161"/>
    <s v="Svorka - Crille artery rovná, délka 140 mm 536414"/>
    <x v="0"/>
    <s v="Z 503_OSTAT"/>
    <s v="Nástroje chirurgické do 1 roku"/>
    <n v="21"/>
    <n v="1903.33"/>
    <n v="1933.58"/>
    <n v="13"/>
    <n v="24894.54"/>
    <n v="1914.9646153846154"/>
    <n v="91.188791208791216"/>
    <n v="1823.7758241758243"/>
    <m/>
    <m/>
    <n v="0"/>
  </r>
  <r>
    <s v="ZW162"/>
    <s v="Svorka - Crille artery zahnutá, délka 140 mm 536514"/>
    <x v="0"/>
    <s v="Z 503_OSTAT"/>
    <s v="Nástroje chirurgické do 1 roku"/>
    <n v="21"/>
    <n v="2191.31"/>
    <n v="2191.31"/>
    <n v="8"/>
    <n v="17530.48"/>
    <n v="2191.31"/>
    <n v="104.34809523809524"/>
    <n v="2086.9619047619049"/>
    <m/>
    <m/>
    <n v="0"/>
  </r>
  <r>
    <s v="ZW163"/>
    <s v="Svorka hemostatická art. Kocher - Ochsner velká rovná, 1x2 zuby, délka 160 mm 794516"/>
    <x v="0"/>
    <s v="Z 503_OSTAT"/>
    <s v="Nástroje chirurgické do 1 roku"/>
    <n v="21"/>
    <n v="2422.42"/>
    <n v="2461.14"/>
    <n v="12"/>
    <n v="29223.919999999998"/>
    <n v="2435.3266666666664"/>
    <n v="115.9679365079365"/>
    <n v="2319.3587301587299"/>
    <m/>
    <m/>
    <n v="0"/>
  </r>
  <r>
    <s v="ZW164"/>
    <s v="Svorka hemostatická art. Kocher - Ochsner velká rovná, 1x2 zuby, délka 180 mm  794518"/>
    <x v="0"/>
    <s v="Z 503_OSTAT"/>
    <s v="Nástroje chirurgické do 1 roku"/>
    <n v="21"/>
    <n v="2826.56"/>
    <n v="2871.33"/>
    <n v="12"/>
    <n v="34097.800000000003"/>
    <n v="2841.4833333333336"/>
    <n v="135.30873015873016"/>
    <n v="2706.1746031746034"/>
    <m/>
    <m/>
    <n v="0"/>
  </r>
  <r>
    <s v="ZW165"/>
    <s v="Svorka na cévy Moskyto Kocher HALSTEAD, přímá, 1x2 zuby, délka 125 mm  535412"/>
    <x v="0"/>
    <s v="Z 503_OSTAT"/>
    <s v="Nástroje chirurgické do 1 roku"/>
    <n v="21"/>
    <n v="1788.38"/>
    <n v="1816.21"/>
    <n v="13"/>
    <n v="23388.09"/>
    <n v="1799.0838461538463"/>
    <n v="85.670659340659341"/>
    <n v="1713.4131868131869"/>
    <m/>
    <m/>
    <n v="0"/>
  </r>
  <r>
    <s v="ZW166"/>
    <s v="Svorka na cévy Moskyto pean HALSTEAD, přímá, délka 125 mm 535012"/>
    <x v="0"/>
    <s v="Z 503_OSTAT"/>
    <s v="Nástroje chirurgické do 1 roku"/>
    <n v="21"/>
    <n v="1788.38"/>
    <n v="1816.21"/>
    <n v="13"/>
    <n v="23388.09"/>
    <n v="1799.0838461538463"/>
    <n v="85.670659340659341"/>
    <n v="1713.4131868131869"/>
    <m/>
    <m/>
    <n v="0"/>
  </r>
  <r>
    <s v="ZW167"/>
    <s v="Svorka na cévy Moskyto pean HALSTEAD, zahnutá, délka 125 mm 535212"/>
    <x v="0"/>
    <s v="Z 503_OSTAT"/>
    <s v="Nástroje chirurgické do 1 roku"/>
    <n v="21"/>
    <n v="1903.33"/>
    <n v="1933.58"/>
    <n v="14"/>
    <n v="26828.120000000003"/>
    <n v="1916.2942857142859"/>
    <n v="91.252108843537428"/>
    <n v="1825.0421768707486"/>
    <m/>
    <m/>
    <n v="0"/>
  </r>
  <r>
    <s v="ZW168"/>
    <s v="Svorka na cévy ROCHESTER  Pean zahnutá, délka 160 mm 794216"/>
    <x v="0"/>
    <s v="Z 503_OSTAT"/>
    <s v="Nástroje chirurgické do 1 roku"/>
    <n v="21"/>
    <n v="2422.42"/>
    <n v="2461.14"/>
    <n v="10"/>
    <n v="24301.64"/>
    <n v="2430.1639999999998"/>
    <n v="115.72209523809522"/>
    <n v="2314.4419047619044"/>
    <m/>
    <m/>
    <n v="0"/>
  </r>
  <r>
    <s v="ZW169"/>
    <s v="Svorka na cévy ROCHESTER Pean, rovná, délka 160 mm 794016"/>
    <x v="0"/>
    <s v="Z 503_OSTAT"/>
    <s v="Nástroje chirurgické do 1 roku"/>
    <n v="21"/>
    <n v="2480.5"/>
    <n v="2519.2199999999998"/>
    <n v="10"/>
    <n v="24882.440000000002"/>
    <n v="2488.2440000000001"/>
    <n v="118.48780952380953"/>
    <n v="2369.7561904761906"/>
    <m/>
    <m/>
    <n v="0"/>
  </r>
  <r>
    <s v="ZW170"/>
    <s v="Sonda - Myrtle Leaf Probe, prům. 1,5 mm, délka 145 mm 797114"/>
    <x v="0"/>
    <s v="Z 503_OSTAT"/>
    <s v="Nástroje chirurgické do 1 roku"/>
    <n v="21"/>
    <n v="1615.35"/>
    <n v="1640.76"/>
    <n v="7"/>
    <n v="11383.68"/>
    <n v="1626.24"/>
    <n v="77.44"/>
    <n v="1548.8"/>
    <m/>
    <m/>
    <n v="0"/>
  </r>
  <r>
    <s v="ZW171"/>
    <s v="Dlaha Bollard s háčkem na horní čelist, délka 21 mm, levá BH-UL-21 "/>
    <x v="34"/>
    <s v="Z 509_ZUBOL"/>
    <s v="Zubolékařský materiál"/>
    <n v="12"/>
    <n v="4207.51"/>
    <n v="4207.51"/>
    <n v="3"/>
    <n v="12622.53"/>
    <n v="4207.51"/>
    <n v="350.62583333333333"/>
    <n v="3856.8841666666667"/>
    <m/>
    <m/>
    <n v="0"/>
  </r>
  <r>
    <s v="ZW172"/>
    <s v="Dlaha Bollard s háčkem na horní čelist, délka 21 mm, pravá BH-UR-21"/>
    <x v="34"/>
    <s v="Z 509_ZUBOL"/>
    <s v="Zubolékařský materiál"/>
    <n v="12"/>
    <n v="4207.51"/>
    <n v="4207.51"/>
    <n v="3"/>
    <n v="12622.53"/>
    <n v="4207.51"/>
    <n v="350.62583333333333"/>
    <n v="3856.8841666666667"/>
    <m/>
    <m/>
    <n v="0"/>
  </r>
  <r>
    <s v="ZW173"/>
    <s v="Dlaha Bollard s háčkem na dolní čelist délka 16 mm, levá BH-LL-16"/>
    <x v="34"/>
    <s v="Z 509_ZUBOL"/>
    <s v="Zubolékařský materiál"/>
    <n v="12"/>
    <n v="4207.51"/>
    <n v="4207.51"/>
    <n v="4"/>
    <n v="16830.03"/>
    <n v="4207.5074999999997"/>
    <n v="350.62562499999996"/>
    <n v="3856.8818749999996"/>
    <m/>
    <m/>
    <n v="0"/>
  </r>
  <r>
    <s v="ZW174"/>
    <s v="Dlaha Bollard s háčkem na dolní čelist, délka 16 mm, pravá BH-LR-16"/>
    <x v="34"/>
    <s v="Z 509_ZUBOL"/>
    <s v="Zubolékařský materiál"/>
    <n v="12"/>
    <n v="4207.51"/>
    <n v="4207.51"/>
    <n v="4"/>
    <n v="16830.03"/>
    <n v="4207.5074999999997"/>
    <n v="350.62562499999996"/>
    <n v="3856.8818749999996"/>
    <m/>
    <m/>
    <n v="0"/>
  </r>
  <r>
    <s v="ZW175"/>
    <s v="Dlaha Bollard s háčkem na horní čelist ,Y, délka 19 mm, levá BH-UL-19-Y"/>
    <x v="34"/>
    <s v="Z 509_ZUBOL"/>
    <s v="Zubolékařský materiál"/>
    <n v="12"/>
    <n v="4207.51"/>
    <n v="4207.51"/>
    <n v="1"/>
    <n v="4207.51"/>
    <n v="4207.51"/>
    <n v="350.62583333333333"/>
    <n v="3856.8841666666667"/>
    <m/>
    <m/>
    <n v="0"/>
  </r>
  <r>
    <s v="ZW176"/>
    <s v="Dlaha Bollard s háčkem na horní čelist, Y, délka 19 mm, pravá BH-UR-19-Y"/>
    <x v="34"/>
    <s v="Z 509_ZUBOL"/>
    <s v="Zubolékařský materiál"/>
    <n v="12"/>
    <n v="4207.51"/>
    <n v="4207.51"/>
    <n v="1"/>
    <n v="4207.51"/>
    <n v="4207.51"/>
    <n v="350.62583333333333"/>
    <n v="3856.8841666666667"/>
    <m/>
    <m/>
    <n v="0"/>
  </r>
  <r>
    <s v="ZW177"/>
    <s v="Šroub samořezný Bollard, délka 5 mm, průměr 2,3 mm DSSA05"/>
    <x v="34"/>
    <s v="Z 509_ZUBOL"/>
    <s v="Zubolékařský materiál"/>
    <n v="12"/>
    <n v="701.25"/>
    <n v="701.25"/>
    <n v="43"/>
    <n v="30153.62"/>
    <n v="701.24697674418599"/>
    <n v="58.437248062015499"/>
    <n v="642.80972868217054"/>
    <m/>
    <m/>
    <n v="0"/>
  </r>
  <r>
    <s v="ZW178"/>
    <s v="Šroubovák Bollard IT0315"/>
    <x v="34"/>
    <s v="Z 509_ZUBOL"/>
    <s v="Zubolékařský materiál"/>
    <n v="21"/>
    <n v="4675"/>
    <n v="4675"/>
    <n v="2"/>
    <n v="9350"/>
    <n v="4675"/>
    <n v="222.61904761904762"/>
    <n v="4452.3809523809523"/>
    <m/>
    <m/>
    <n v="0"/>
  </r>
  <r>
    <s v="ZW179"/>
    <s v="Vrták Bollard průměr 1,65 mm, délka 54 mm IT1013"/>
    <x v="34"/>
    <s v="Z 509_ZUBOL"/>
    <s v="Zubolékařský materiál"/>
    <n v="21"/>
    <n v="2431.0100000000002"/>
    <n v="2431.0100000000002"/>
    <n v="2"/>
    <n v="4862.01"/>
    <n v="2431.0050000000001"/>
    <n v="115.76214285714286"/>
    <n v="2315.2428571428572"/>
    <m/>
    <m/>
    <n v="0"/>
  </r>
  <r>
    <s v="ZW180"/>
    <s v="Kontejner drátěný ocelový pro nástroje Bollard IT3005"/>
    <x v="38"/>
    <s v="Z 510_DDHM NAS"/>
    <s v="DHM zdravotnický materiál a nástroje (od 3000 Kč)"/>
    <n v="21"/>
    <n v="17170"/>
    <n v="17170"/>
    <n v="1"/>
    <n v="17170"/>
    <n v="17170"/>
    <n v="817.61904761904759"/>
    <n v="16352.380952380952"/>
    <m/>
    <m/>
    <n v="0"/>
  </r>
  <r>
    <s v="ZW181"/>
    <s v="Pořadač na šrouby Bollard IT3012"/>
    <x v="38"/>
    <s v="Z 510_DDHM NAS"/>
    <s v="DHM zdravotnický materiál a nástroje (od 3000 Kč)"/>
    <n v="21"/>
    <n v="5142.5"/>
    <n v="5142.5"/>
    <n v="1"/>
    <n v="5142.5"/>
    <n v="5142.5"/>
    <n v="244.88095238095238"/>
    <n v="4897.6190476190477"/>
    <m/>
    <m/>
    <n v="0"/>
  </r>
  <r>
    <s v="ZW182"/>
    <s v="Adaptér kabelový pro kabel ke stimulační monopolární elektrodě k. č. 520024 nebo k. č. 520027, délka 0,7 m, autoklávovatelný 520077"/>
    <x v="0"/>
    <s v="Z 503_OSTAT"/>
    <s v="Kabely propojovací"/>
    <n v="21"/>
    <n v="6904.26"/>
    <n v="6904.26"/>
    <n v="1"/>
    <n v="6904.26"/>
    <n v="6904.26"/>
    <n v="328.77428571428572"/>
    <n v="6575.4857142857145"/>
    <m/>
    <m/>
    <n v="0"/>
  </r>
  <r>
    <s v="ZW183"/>
    <s v="Náhrada kyčelního kloubu ProSpon VARIANT dřík femorální cementovaný 13/150 individuálně zhotovená CM230032"/>
    <x v="3"/>
    <s v="Z 518_TEP"/>
    <s v="TEP ortopedie, traumatologie"/>
    <n v="12"/>
    <n v="36052.5"/>
    <n v="36052.5"/>
    <n v="1"/>
    <n v="36052.5"/>
    <n v="36052.5"/>
    <n v="3004.375"/>
    <n v="33048.125"/>
    <m/>
    <m/>
    <n v="0"/>
  </r>
  <r>
    <s v="ZW184"/>
    <s v="Síťka kýlní ventrální - VENTRALIGHT ST ELLIP 25,4 x 33 cm 5954113G"/>
    <x v="1"/>
    <s v="Z 515_NAHRAD_OST"/>
    <s v="Umělé tělní náhrady - ostatní"/>
    <n v="12"/>
    <n v="18687.5"/>
    <n v="18687.5"/>
    <n v="2"/>
    <n v="37375"/>
    <n v="18687.5"/>
    <n v="1557.2916666666667"/>
    <n v="17130.208333333332"/>
    <n v="12"/>
    <n v="18200"/>
    <n v="36400"/>
  </r>
  <r>
    <s v="ZW185"/>
    <s v="Síťka kýlní ventrální - VENTRALIGHT ST RECT 30,5 x 35,6 cm 5954124G"/>
    <x v="1"/>
    <s v="Z 515_NAHRAD_OST"/>
    <s v="Umělé tělní náhrady - ostatní"/>
    <n v="12"/>
    <n v="20757.5"/>
    <n v="20757.5"/>
    <n v="5"/>
    <n v="103787.5"/>
    <n v="20757.5"/>
    <n v="1729.7916666666667"/>
    <n v="19027.708333333332"/>
    <m/>
    <m/>
    <n v="0"/>
  </r>
  <r>
    <s v="ZW186"/>
    <s v="Sonda - Bulbous Probe,  prům. 1,5 mm, délka 145 mm 797214"/>
    <x v="0"/>
    <s v="Z 503_OSTAT"/>
    <s v="Nástroje chirurgické do 1 roku"/>
    <n v="21"/>
    <n v="703.01"/>
    <n v="715.11"/>
    <n v="7"/>
    <n v="4957.37"/>
    <n v="708.1957142857143"/>
    <n v="33.723605442176869"/>
    <n v="674.4721088435374"/>
    <m/>
    <m/>
    <n v="0"/>
  </r>
  <r>
    <s v="ZW187"/>
    <s v="Sonda - Grooved director, délka 145 mm 797314"/>
    <x v="0"/>
    <s v="Z 503_OSTAT"/>
    <s v="Nástroje chirurgické do 1 roku"/>
    <n v="21"/>
    <n v="842.16"/>
    <n v="855.47"/>
    <n v="7"/>
    <n v="5935.05"/>
    <n v="847.86428571428576"/>
    <n v="40.374489795918372"/>
    <n v="807.48979591836735"/>
    <m/>
    <m/>
    <n v="0"/>
  </r>
  <r>
    <s v="ZW188"/>
    <s v="Nůžky převazové LISTER, lomené, délka 180 mm 797518"/>
    <x v="0"/>
    <s v="Z 503_OSTAT"/>
    <s v="Nástroje chirurgické do 1 roku"/>
    <n v="21"/>
    <n v="2999.59"/>
    <n v="2999.59"/>
    <n v="2"/>
    <n v="5999.18"/>
    <n v="2999.59"/>
    <n v="142.83761904761906"/>
    <n v="2856.7523809523809"/>
    <m/>
    <m/>
    <n v="0"/>
  </r>
  <r>
    <s v="ZW189"/>
    <s v="Nůžky převazové LISTER,  lomené, délka 140 mm 797514"/>
    <x v="0"/>
    <s v="Z 503_OSTAT"/>
    <s v="Nástroje chirurgické do 1 roku"/>
    <n v="21"/>
    <n v="3403.73"/>
    <n v="3403.73"/>
    <n v="2"/>
    <n v="6807.46"/>
    <n v="3403.73"/>
    <n v="162.08238095238096"/>
    <n v="3241.6476190476192"/>
    <m/>
    <m/>
    <n v="0"/>
  </r>
  <r>
    <s v="ZW190"/>
    <s v="Kolona analytická ke kapalinovému chromatografu ACQUITY UPLC H-Class PLUS System (Waters, USA) - Kolona Kinetex 1,7µm Biphenyl 100 Å, LC Column 100 x 2,1 mm, Ea 00D-4628-AN"/>
    <x v="0"/>
    <s v="Z 503_OSTAT"/>
    <s v="Ostatní - všeobecný materiál"/>
    <n v="0"/>
    <n v="25448.720000000001"/>
    <n v="25448.720000000001"/>
    <n v="1"/>
    <n v="25448.720000000001"/>
    <n v="25448.720000000001"/>
    <m/>
    <m/>
    <m/>
    <m/>
    <n v="0"/>
  </r>
  <r>
    <s v="ZW191"/>
    <s v="Kleště nosní Blakesley, velikost 3, rovné, prac. délka  110 mm 456003"/>
    <x v="38"/>
    <s v="Z 510_DDHM NAS"/>
    <s v="DHM zdravotnický materiál a nástroje (od 3000 Kč)"/>
    <n v="21"/>
    <n v="11797.5"/>
    <n v="11797.5"/>
    <n v="2"/>
    <n v="23595"/>
    <n v="11797.5"/>
    <n v="561.78571428571433"/>
    <n v="11235.714285714286"/>
    <m/>
    <m/>
    <n v="0"/>
  </r>
  <r>
    <s v="ZW192"/>
    <s v="Tah ortodontický elastický ZOO-PK 50 3D 1/4 M/H FOX, bal. á 5 000 ks (50 sáčků/100 ks tahů) 630-0032"/>
    <x v="34"/>
    <s v="Z 509_ZUBOL"/>
    <s v="Zubolékařský materiál"/>
    <n v="12"/>
    <n v="0.13"/>
    <n v="0.13"/>
    <n v="5000"/>
    <n v="634.32000000000005"/>
    <n v="0.126864"/>
    <n v="1.0572E-2"/>
    <n v="0.11629200000000001"/>
    <m/>
    <m/>
    <n v="0"/>
  </r>
  <r>
    <s v="ZW193"/>
    <s v="Tah ortodontický elastický ZOO-PK 50 4D 5/16 M/H PENGUIN, bal. á 5 000 ks (50 sáčků/100 ks tahů) 630-0033"/>
    <x v="34"/>
    <s v="Z 509_ZUBOL"/>
    <s v="Zubolékařský materiál"/>
    <n v="12"/>
    <n v="0.13"/>
    <n v="0.13"/>
    <n v="5000"/>
    <n v="634.27"/>
    <n v="0.12685399999999999"/>
    <n v="1.0571166666666666E-2"/>
    <n v="0.11628283333333334"/>
    <m/>
    <m/>
    <n v="0"/>
  </r>
  <r>
    <s v="ZW194"/>
    <s v="Tah ortodontický elastický ZOO-PK 50 5D 3/8 M/H MONKEY, bal. á 5 000 ks (50 sáčků/100 ks tahů) 630-0034"/>
    <x v="34"/>
    <s v="Z 509_ZUBOL"/>
    <s v="Zubolékařský materiál"/>
    <n v="12"/>
    <n v="0.13"/>
    <n v="0.13"/>
    <n v="5000"/>
    <n v="634.27"/>
    <n v="0.12685399999999999"/>
    <n v="1.0571166666666666E-2"/>
    <n v="0.11628283333333334"/>
    <m/>
    <m/>
    <n v="0"/>
  </r>
  <r>
    <s v="ZW195"/>
    <s v="Tah ortodontický elastický ZOO-PK 50 2E 3/16 HVY KANGAROO,  bal. á 5 000 ks (50 sáčků/100 ks tahů) 630-0040 "/>
    <x v="34"/>
    <s v="Z 509_ZUBOL"/>
    <s v="Zubolékařský materiál"/>
    <n v="12"/>
    <n v="0.13"/>
    <n v="0.13"/>
    <n v="5000"/>
    <n v="634.27"/>
    <n v="0.12685399999999999"/>
    <n v="1.0571166666666666E-2"/>
    <n v="0.11628283333333334"/>
    <m/>
    <m/>
    <n v="0"/>
  </r>
  <r>
    <s v="ZW196"/>
    <s v="Tah ortodontický elastický ZOO-PK 50 3E 1/4 HVY BEAR,  bal. á 5 000 ks (50 sáčků/100 ks tahů) 630-0041"/>
    <x v="34"/>
    <s v="Z 509_ZUBOL"/>
    <s v="Zubolékařský materiál"/>
    <n v="12"/>
    <n v="0.13"/>
    <n v="0.13"/>
    <n v="5000"/>
    <n v="634.27"/>
    <n v="0.12685399999999999"/>
    <n v="1.0571166666666666E-2"/>
    <n v="0.11628283333333334"/>
    <m/>
    <m/>
    <n v="0"/>
  </r>
  <r>
    <s v="ZW197"/>
    <s v="Ortodontické elastické tahy ZOO-PK 50 2F 3/16 E/H IMPALA,  bal. á 5 000 ks (50 sáčků/100 ks tahů) 630-0050"/>
    <x v="34"/>
    <s v="Z 509_ZUBOL"/>
    <s v="Zubolékařský materiál"/>
    <n v="12"/>
    <n v="0.13"/>
    <n v="0.13"/>
    <n v="5000"/>
    <n v="634.27"/>
    <n v="0.12685399999999999"/>
    <n v="1.0571166666666666E-2"/>
    <n v="0.11628283333333334"/>
    <m/>
    <m/>
    <n v="0"/>
  </r>
  <r>
    <s v="ZW198"/>
    <s v="Lžíce otiskovací H+D, jednorázová, perforovaná, velikost 1, žlutá, 10 ks (5ks horní, 5 ks dolní)/ bal. á 10 ks 9 015 685"/>
    <x v="34"/>
    <s v="Z 509_ZUBOL"/>
    <s v="Zubolékařský materiál"/>
    <n v="21"/>
    <n v="12.4"/>
    <n v="12.4"/>
    <n v="10"/>
    <n v="124"/>
    <n v="12.4"/>
    <n v="0.59047619047619049"/>
    <n v="11.80952380952381"/>
    <m/>
    <m/>
    <n v="0"/>
  </r>
  <r>
    <s v="ZW199"/>
    <s v="Lžíce otiskovací H+D, jednorázová, perforovaná, velikost 2, zelená, 10 ks (5ks horní, 5 ks dolní)/bal. á 10 ks 9 015 686"/>
    <x v="34"/>
    <s v="Z 509_ZUBOL"/>
    <s v="Zubolékařský materiál"/>
    <n v="21"/>
    <n v="12.4"/>
    <n v="12.4"/>
    <n v="10"/>
    <n v="124"/>
    <n v="12.4"/>
    <n v="0.59047619047619049"/>
    <n v="11.80952380952381"/>
    <m/>
    <m/>
    <n v="0"/>
  </r>
  <r>
    <s v="ZW200"/>
    <s v="Lžíce otiskovací H+D, jednorázová, perforovaná, velikost 3, modrá, 10 ks (5ks horní, 5 ks dolní)/ bal. á 10 ks 9 015 687"/>
    <x v="34"/>
    <s v="Z 509_ZUBOL"/>
    <s v="Zubolékařský materiál"/>
    <n v="21"/>
    <n v="12.4"/>
    <n v="12.4"/>
    <n v="10"/>
    <n v="124"/>
    <n v="12.4"/>
    <n v="0.59047619047619049"/>
    <n v="11.80952380952381"/>
    <m/>
    <m/>
    <n v="0"/>
  </r>
  <r>
    <s v="ZW201"/>
    <s v="Box přepravní na 5 ks mikroskop. podložních sklíček -  červený, žlutý, modrý, fialový, oranžový, rozměry 43mm x 24mm x 88mm,  bal. á 25 ks 9409662"/>
    <x v="35"/>
    <s v="Z 505_SKLO_LAB MAT"/>
    <s v="Laboratorní materiál"/>
    <n v="21"/>
    <n v="33.78"/>
    <n v="33.78"/>
    <n v="25"/>
    <n v="844.41"/>
    <n v="33.776399999999995"/>
    <n v="1.6083999999999998"/>
    <n v="32.167999999999992"/>
    <m/>
    <m/>
    <n v="0"/>
  </r>
  <r>
    <s v="ZW202"/>
    <s v="Box přepravní na 25 ks mikroskop. podložních sklíček, červený, rozměry 141 x 88 x 35 mm 6240818"/>
    <x v="35"/>
    <s v="Z 505_SKLO_LAB MAT"/>
    <s v="Laboratorní materiál"/>
    <n v="21"/>
    <n v="443.28"/>
    <n v="443.28"/>
    <n v="3"/>
    <n v="1329.84"/>
    <n v="443.28"/>
    <n v="21.108571428571427"/>
    <n v="422.17142857142852"/>
    <m/>
    <m/>
    <n v="0"/>
  </r>
  <r>
    <s v="ZW203"/>
    <s v="Hadička pro promývání generátoru Gallia 5OmCi/185OMBq a 40mCilI480MBq,  bal. á 2 ks CP-GA-PRE-ELUTION"/>
    <x v="0"/>
    <s v="Z 503_OSTAT"/>
    <s v="Hadičky spojovací"/>
    <n v="21"/>
    <n v="1730.3"/>
    <n v="1730.3"/>
    <n v="2"/>
    <n v="3460.6"/>
    <n v="1730.3"/>
    <n v="82.395238095238099"/>
    <n v="1647.9047619047619"/>
    <m/>
    <m/>
    <n v="0"/>
  </r>
  <r>
    <s v="ZW204"/>
    <s v="Hadička pro eluci generátoru Gallia 5OmCi/185OMBq a 40mCilI480MBq, bal. á 1 ks CP-GA-4ELUTION "/>
    <x v="0"/>
    <s v="Z 503_OSTAT"/>
    <s v="Hadičky spojovací"/>
    <n v="21"/>
    <n v="2420"/>
    <n v="2420"/>
    <n v="10"/>
    <n v="24200"/>
    <n v="2420"/>
    <n v="115.23809523809524"/>
    <n v="2304.7619047619046"/>
    <n v="21"/>
    <n v="2420"/>
    <n v="24200"/>
  </r>
  <r>
    <s v="ZW205"/>
    <s v="Kazeta pro přípravu LP Somakit TOC, ke generátoru Gallia 5OmCi/185OMBq a 40mCilI480MBq, bal. á 10 ks CP-GA-NOV0101 "/>
    <x v="0"/>
    <s v="Z 503_OSTAT"/>
    <s v="Ostatní - všeobecný materiál"/>
    <n v="21"/>
    <n v="3569.5"/>
    <n v="3569.5"/>
    <n v="40"/>
    <n v="142780"/>
    <n v="3569.5"/>
    <n v="169.97619047619048"/>
    <n v="3399.5238095238096"/>
    <n v="21"/>
    <n v="3569.5"/>
    <n v="142780"/>
  </r>
  <r>
    <s v="ZW206"/>
    <s v="Kazeta pro přípravu LP PSMA - ke generátoru Gallia 5OmCi/185OMBq a 40mCilI480MBq, bal. á 10 ks CP-GA-TLX0101"/>
    <x v="0"/>
    <s v="Z 503_OSTAT"/>
    <s v="Ostatní - všeobecný materiál"/>
    <n v="21"/>
    <n v="3569.5"/>
    <n v="3569.5"/>
    <n v="50"/>
    <n v="178475"/>
    <n v="3569.5"/>
    <n v="169.97619047619048"/>
    <n v="3399.5238095238096"/>
    <m/>
    <m/>
    <n v="0"/>
  </r>
  <r>
    <s v="ZW207"/>
    <s v="Souprava náhradní pro eluci generátoru Gallia 5OmCi/185OMBq a 40mCilI480MBq 10104-20"/>
    <x v="0"/>
    <s v="Z 503_OSTAT"/>
    <s v="Ostatní - všeobecný materiál"/>
    <n v="21"/>
    <n v="7018"/>
    <n v="7018"/>
    <n v="1"/>
    <n v="7018"/>
    <n v="7018"/>
    <n v="334.1904761904762"/>
    <n v="6683.8095238095239"/>
    <m/>
    <m/>
    <n v="0"/>
  </r>
  <r>
    <s v="ZW208"/>
    <s v="Váleček vhojovací Dentsply EV 4,8, pr. 6,5, výška 3,5 mm (25917) 68013028"/>
    <x v="34"/>
    <s v="Z 509_ZUBOL"/>
    <s v="Zubolékařský materiál"/>
    <n v="12"/>
    <n v="1950"/>
    <n v="1950"/>
    <n v="3"/>
    <n v="5849.99"/>
    <n v="1949.9966666666667"/>
    <n v="162.49972222222223"/>
    <n v="1787.4969444444444"/>
    <m/>
    <m/>
    <n v="0"/>
  </r>
  <r>
    <s v="ZW209"/>
    <s v="Miska kultivační - CultureCoin - Embryo Culture dish for the MIRI TL, do přístroje ESCO MIRI TimeLaps, pro 14 vzorků embryí   MRI-CC, bal. á 25 ks 1320088"/>
    <x v="35"/>
    <s v="Z 505_SKLO_LAB MAT"/>
    <s v="Laboratorní sklo"/>
    <n v="21"/>
    <n v="592.9"/>
    <n v="592.9"/>
    <n v="50"/>
    <n v="29645"/>
    <n v="592.9"/>
    <n v="28.233333333333331"/>
    <n v="564.66666666666663"/>
    <m/>
    <m/>
    <n v="0"/>
  </r>
  <r>
    <s v="ZW210"/>
    <s v="Krytí SECURA spray bariérový 28 ml, bal. á 12 ks 66800710 - nahrazuje ZB488"/>
    <x v="29"/>
    <s v="Z 502_OBVAZ"/>
    <s v="hojení ran - obvazový materiál"/>
    <n v="12"/>
    <n v="109.25"/>
    <n v="131.1"/>
    <n v="439"/>
    <n v="57552.899999999994"/>
    <n v="131.1"/>
    <n v="10.924999999999999"/>
    <n v="120.175"/>
    <n v="12"/>
    <n v="127.68"/>
    <n v="56051.520000000004"/>
  </r>
  <r>
    <s v="ZW211"/>
    <s v="Šroub samořezný zajišťovací LCP Stardrive malý fragment, ocel 2,7 mm x 32 mm 202.232"/>
    <x v="2"/>
    <s v="Z 506_NAHRAD_KOV"/>
    <s v="Umělé tělní náhrady - kovové"/>
    <n v="12"/>
    <n v="1205.2"/>
    <n v="1205.2"/>
    <n v="1"/>
    <n v="1205.2"/>
    <n v="1205.2"/>
    <n v="100.43333333333334"/>
    <n v="1104.7666666666667"/>
    <m/>
    <m/>
    <n v="0"/>
  </r>
  <r>
    <s v="ZW212"/>
    <s v="Implantát zubní NEO; Helix GM 5.0x11.5 mm, NeoPoros, titan 109.955"/>
    <x v="34"/>
    <s v="Z 509_ZUBOL"/>
    <s v="Zubolékařský materiál"/>
    <n v="12"/>
    <n v="3461.5"/>
    <n v="3461.5"/>
    <n v="1"/>
    <n v="3461.5"/>
    <n v="3461.5"/>
    <n v="288.45833333333331"/>
    <n v="3173.0416666666665"/>
    <m/>
    <m/>
    <n v="0"/>
  </r>
  <r>
    <s v="ZW213"/>
    <s v="Implantát zubní NEO; Helix GM 5.0x10 mm, NeoPoros, titan 109.954"/>
    <x v="34"/>
    <s v="Z 509_ZUBOL"/>
    <s v="Zubolékařský materiál"/>
    <n v="12"/>
    <n v="3461.5"/>
    <n v="3461.5"/>
    <n v="5"/>
    <n v="17307.5"/>
    <n v="3461.5"/>
    <n v="288.45833333333331"/>
    <n v="3173.0416666666665"/>
    <m/>
    <m/>
    <n v="0"/>
  </r>
  <r>
    <s v="ZW214"/>
    <s v="Implantát zubní NEO; Helix GM 5.0x8 mm, NeoPoros, titan 109.953"/>
    <x v="34"/>
    <s v="Z 509_ZUBOL"/>
    <s v="Zubolékařský materiál"/>
    <n v="12"/>
    <n v="3461.5"/>
    <n v="3461.5"/>
    <n v="5"/>
    <n v="17307.5"/>
    <n v="3461.5"/>
    <n v="288.45833333333331"/>
    <n v="3173.0416666666665"/>
    <m/>
    <m/>
    <n v="0"/>
  </r>
  <r>
    <s v="ZW215"/>
    <s v="Implantát zubní NEO; Helix GM 4.0x11.5 mm, NeoPoros, titan 109.984"/>
    <x v="34"/>
    <s v="Z 509_ZUBOL"/>
    <s v="Zubolékařský materiál"/>
    <n v="12"/>
    <n v="3461.5"/>
    <n v="3461.5"/>
    <n v="1"/>
    <n v="3461.5"/>
    <n v="3461.5"/>
    <n v="288.45833333333331"/>
    <n v="3173.0416666666665"/>
    <m/>
    <m/>
    <n v="0"/>
  </r>
  <r>
    <s v="ZW216"/>
    <s v="Implantát zubní NEO; Helix GM 4.0x10 mm, NeoPoro, titan 109.983"/>
    <x v="34"/>
    <s v="Z 509_ZUBOL"/>
    <s v="Zubolékařský materiál"/>
    <n v="12"/>
    <n v="3461.5"/>
    <n v="3461.5"/>
    <n v="5"/>
    <n v="17307.5"/>
    <n v="3461.5"/>
    <n v="288.45833333333331"/>
    <n v="3173.0416666666665"/>
    <m/>
    <m/>
    <n v="0"/>
  </r>
  <r>
    <s v="ZW217"/>
    <s v="Implantát zubní NEO; Helix GM 4.0x8 mm, NeoPoros, titan 109.982"/>
    <x v="34"/>
    <s v="Z 509_ZUBOL"/>
    <s v="Zubolékařský materiál"/>
    <n v="12"/>
    <n v="3461.5"/>
    <n v="3461.5"/>
    <n v="7"/>
    <n v="24230.5"/>
    <n v="3461.5"/>
    <n v="288.45833333333331"/>
    <n v="3173.0416666666665"/>
    <m/>
    <m/>
    <n v="0"/>
  </r>
  <r>
    <s v="ZW218"/>
    <s v="Implantát zubní NEO; Helix GM 3.5x11.5 mm, NeoPoros, titan 109.945"/>
    <x v="34"/>
    <s v="Z 509_ZUBOL"/>
    <s v="Zubolékařský materiál"/>
    <n v="12"/>
    <n v="3461.5"/>
    <n v="3461.5"/>
    <n v="1"/>
    <n v="3461.5"/>
    <n v="3461.5"/>
    <n v="288.45833333333331"/>
    <n v="3173.0416666666665"/>
    <m/>
    <m/>
    <n v="0"/>
  </r>
  <r>
    <s v="ZW219"/>
    <s v="Implantát zubní NEO; Helix GM 3.5x10 mm, NeoPoros, titan 109.944"/>
    <x v="34"/>
    <s v="Z 509_ZUBOL"/>
    <s v="Zubolékařský materiál"/>
    <n v="12"/>
    <n v="3461.5"/>
    <n v="3461.5"/>
    <n v="2"/>
    <n v="6923"/>
    <n v="3461.5"/>
    <n v="288.45833333333331"/>
    <n v="3173.0416666666665"/>
    <m/>
    <m/>
    <n v="0"/>
  </r>
  <r>
    <s v="ZW220"/>
    <s v="Implantát zubní  - Šroubek krycí Neodent GM, H 0 mm, Ti 117.021"/>
    <x v="34"/>
    <s v="Z 509_ZUBOL"/>
    <s v="Zubolékařský materiál"/>
    <n v="12"/>
    <n v="310.85000000000002"/>
    <n v="310.86"/>
    <n v="6"/>
    <n v="1865.17"/>
    <n v="310.86166666666668"/>
    <n v="25.905138888888889"/>
    <n v="284.95652777777781"/>
    <m/>
    <m/>
    <n v="0"/>
  </r>
  <r>
    <s v="ZW221"/>
    <s v="Implantát zubní  - Kapna hojící Neodent GM, prům. 3.3 mm, GH 5.5 mm 106.212"/>
    <x v="34"/>
    <s v="Z 509_ZUBOL"/>
    <s v="Zubolékařský materiál"/>
    <n v="12"/>
    <n v="633.41999999999996"/>
    <n v="633.41999999999996"/>
    <n v="2"/>
    <n v="1266.8399999999999"/>
    <n v="633.41999999999996"/>
    <n v="52.784999999999997"/>
    <n v="580.63499999999999"/>
    <m/>
    <m/>
    <n v="0"/>
  </r>
  <r>
    <s v="ZW222"/>
    <s v="Implantát zubní  - Kapna hojící Neodent GM, prům. 4.5 mm, GH 5.5 mm 106.218"/>
    <x v="34"/>
    <s v="Z 509_ZUBOL"/>
    <s v="Zubolékařský materiál"/>
    <n v="12"/>
    <n v="633.41999999999996"/>
    <n v="633.65"/>
    <n v="3"/>
    <n v="1900.4899999999998"/>
    <n v="633.49666666666656"/>
    <n v="52.791388888888882"/>
    <n v="580.70527777777772"/>
    <m/>
    <m/>
    <n v="0"/>
  </r>
  <r>
    <s v="ZW227"/>
    <s v="Proužky diagnostické CoaguChek XS PT Test PST (Roche), bal. á 2 x 24 testů 4625315019"/>
    <x v="35"/>
    <s v="Z 505_SKLO_LAB MAT"/>
    <s v="Laboratorní materiál"/>
    <n v="21"/>
    <n v="77.72"/>
    <n v="77.72"/>
    <n v="48"/>
    <n v="3730.43"/>
    <n v="77.717291666666668"/>
    <n v="3.700823412698413"/>
    <n v="74.016468253968256"/>
    <m/>
    <m/>
    <n v="0"/>
  </r>
  <r>
    <s v="ZW228"/>
    <s v="Nůžky jemné zahnuté, hrotnaté, 100 mm 8653-10"/>
    <x v="0"/>
    <s v="Z 503_OSTAT"/>
    <s v="Nástroje chirurgické do 1 roku"/>
    <n v="21"/>
    <n v="256.52"/>
    <n v="256.52"/>
    <n v="10"/>
    <n v="2565.1999999999998"/>
    <n v="256.52"/>
    <n v="12.215238095238094"/>
    <n v="244.30476190476188"/>
    <m/>
    <m/>
    <n v="0"/>
  </r>
  <r>
    <s v="ZW229"/>
    <s v="Forma zalévací SuperMega - nerez, pro megabloky, 60 x 45 x 15 mm 14306"/>
    <x v="35"/>
    <s v="Z 505_SKLO_LAB MAT"/>
    <s v="Laboratorní materiál"/>
    <n v="21"/>
    <n v="508.2"/>
    <n v="508.2"/>
    <n v="10"/>
    <n v="5082"/>
    <n v="508.2"/>
    <n v="24.2"/>
    <n v="484"/>
    <m/>
    <m/>
    <n v="0"/>
  </r>
  <r>
    <s v="ZW230"/>
    <s v="Náhrada kyčelního kloubu MUTARS necement tumor indikace, spojovací trubice - rukáv fixační  průměr 35mm, délka 300 mm 59000300"/>
    <x v="3"/>
    <s v="Z 518_TEP"/>
    <s v="TEP ortopedie, traumatologie"/>
    <n v="12"/>
    <n v="7862.4"/>
    <n v="7862.4"/>
    <n v="1"/>
    <n v="7862.4"/>
    <n v="7862.4"/>
    <n v="655.19999999999993"/>
    <n v="7207.2"/>
    <n v="12"/>
    <n v="7657.29"/>
    <n v="7657.29"/>
  </r>
  <r>
    <s v="ZW231"/>
    <s v="Náhrada kyčelního kloubu MUTARS necement tumor indikace, spojovací trubice - rukáv fixační  průměr 55mm, délka 300 mm 59000310"/>
    <x v="3"/>
    <s v="Z 518_TEP"/>
    <s v="TEP ortopedie, traumatologie"/>
    <n v="12"/>
    <n v="7862.4"/>
    <n v="7862.4"/>
    <n v="1"/>
    <n v="7862.4"/>
    <n v="7862.4"/>
    <n v="655.19999999999993"/>
    <n v="7207.2"/>
    <n v="12"/>
    <n v="7657.3"/>
    <n v="7657.3"/>
  </r>
  <r>
    <s v="ZW232"/>
    <s v="Výplň dutiny biosyntetická nosič ATB, STIMULAN rapid cure, 10 ml 620010"/>
    <x v="0"/>
    <s v="Z 503_OSTAT"/>
    <s v="Ostatní - všeobecný materiál"/>
    <n v="12"/>
    <n v="15984"/>
    <n v="15984"/>
    <n v="2"/>
    <n v="31968"/>
    <n v="15984"/>
    <n v="1332"/>
    <n v="14652"/>
    <m/>
    <m/>
    <n v="0"/>
  </r>
  <r>
    <s v="ZW233"/>
    <s v="Hřeb Expert femorální retrográdní pr.11 mm, kanylovaný délka 280 mm 04.013.536"/>
    <x v="2"/>
    <s v="Z 506_NAHRAD_KOV"/>
    <s v="Umělé tělní náhrady - kovové"/>
    <n v="12"/>
    <n v="7576.2"/>
    <n v="7576.2"/>
    <n v="1"/>
    <n v="7576.2"/>
    <n v="7576.2"/>
    <n v="631.35"/>
    <n v="6944.8499999999995"/>
    <m/>
    <m/>
    <n v="0"/>
  </r>
  <r>
    <s v="ZW234"/>
    <s v="Šití SURGICRYL PGA 1, bez jehly, 250cm, střednědobě vstřebatelné pletené, bal. á 12 ks 11400025"/>
    <x v="33"/>
    <s v="Z 529 SITI"/>
    <s v="Šití"/>
    <n v="12"/>
    <n v="111.55"/>
    <n v="111.55"/>
    <n v="456"/>
    <n v="50866.8"/>
    <n v="111.55000000000001"/>
    <n v="9.2958333333333343"/>
    <n v="102.25416666666668"/>
    <n v="12"/>
    <n v="108.64"/>
    <n v="49539.840000000004"/>
  </r>
  <r>
    <s v="ZW235"/>
    <s v="Šití SURGICRYL MONOFILAMENT 1, HR 50mm, jehla 1/2 kulatá - smyčka, LOOP, 150 cm, dlouhodobě vstřebatelné pletené, bal. á 12 ks 13400950"/>
    <x v="33"/>
    <s v="Z 529 SITI"/>
    <s v="Šití"/>
    <n v="12"/>
    <n v="176.2"/>
    <n v="176.2"/>
    <n v="24"/>
    <n v="4228.87"/>
    <n v="176.20291666666665"/>
    <n v="14.683576388888888"/>
    <n v="161.51934027777776"/>
    <m/>
    <m/>
    <n v="0"/>
  </r>
  <r>
    <s v="ZW236"/>
    <s v="Šití SURGICRYL RAPID PGA 4-0, DS 19mm, jehla 3/8 řezná, 75cm, krátkodobě vstřebatelné pletené, bal. á 12 ks 14151519"/>
    <x v="33"/>
    <s v="Z 529 SITI"/>
    <s v="Šití"/>
    <n v="12"/>
    <n v="83.43"/>
    <n v="83.43"/>
    <n v="168"/>
    <n v="14016.66"/>
    <n v="83.432500000000005"/>
    <n v="6.9527083333333337"/>
    <n v="76.479791666666671"/>
    <m/>
    <m/>
    <n v="0"/>
  </r>
  <r>
    <s v="ZW237"/>
    <s v="Šití SURGICRYL PGA 2-0, HR 36mm, jehla 1/2 kulatá, 75cm, střednědobě vstřebatelné pletené, bal. á 12 ks 11300136"/>
    <x v="33"/>
    <s v="Z 529 SITI"/>
    <s v="Šití"/>
    <n v="12"/>
    <n v="64.150000000000006"/>
    <n v="64.150000000000006"/>
    <n v="648"/>
    <n v="41567.240000000005"/>
    <n v="64.146975308641984"/>
    <n v="5.3455812757201651"/>
    <n v="58.80139403292182"/>
    <n v="12"/>
    <n v="62.473666666666666"/>
    <n v="40482.936000000002"/>
  </r>
  <r>
    <s v="ZW238"/>
    <s v="Destička HTS mikrotitrační 96 jamek, PS, U dno, čirá, sterilní, bal. á 100 ks 391-3311"/>
    <x v="35"/>
    <s v="Z 505_SKLO_LAB MAT"/>
    <s v="Laboratorní materiál"/>
    <n v="21"/>
    <n v="23.6"/>
    <n v="23.6"/>
    <n v="200"/>
    <n v="4719"/>
    <n v="23.594999999999999"/>
    <n v="1.1235714285714284"/>
    <n v="22.471428571428572"/>
    <m/>
    <m/>
    <n v="0"/>
  </r>
  <r>
    <s v="ZW239"/>
    <s v="Systém distrakční maxillární TRANSVERSAL RAPID PALATAL EXPANDER (RPE), distrakční délka 9 mm, zelený 51-565-09-09"/>
    <x v="34"/>
    <s v="Z 509_ZUBOL"/>
    <s v="Zubolékařský materiál"/>
    <n v="12"/>
    <n v="32776.15"/>
    <n v="32776.15"/>
    <n v="1"/>
    <n v="32776.15"/>
    <n v="32776.15"/>
    <n v="2731.3458333333333"/>
    <n v="30044.804166666669"/>
    <m/>
    <m/>
    <n v="0"/>
  </r>
  <r>
    <s v="ZW240"/>
    <s v="Šablona pro (RPE) distraktor 9 mm 51-564-09-09"/>
    <x v="34"/>
    <s v="Z 509_ZUBOL"/>
    <s v="Zubolékařský materiál"/>
    <n v="21"/>
    <n v="1007.93"/>
    <n v="1007.93"/>
    <n v="1"/>
    <n v="1007.93"/>
    <n v="1007.93"/>
    <n v="47.996666666666663"/>
    <n v="959.93333333333328"/>
    <m/>
    <m/>
    <n v="0"/>
  </r>
  <r>
    <s v="ZW241"/>
    <s v="Systém distrakční maxillární TRANSVERSAL RAPID PALATAL EXPANDER (RPE), distrakční délka 18 mm, modrý 51-565-18-09"/>
    <x v="34"/>
    <s v="Z 509_ZUBOL"/>
    <s v="Zubolékařský materiál"/>
    <n v="12"/>
    <n v="33006.15"/>
    <n v="33006.15"/>
    <n v="1"/>
    <n v="33006.15"/>
    <n v="33006.15"/>
    <n v="2750.5125000000003"/>
    <n v="30255.637500000001"/>
    <m/>
    <m/>
    <n v="0"/>
  </r>
  <r>
    <s v="ZW242"/>
    <s v="Šablona pro (RPE) distraktor 18 mm 51-564-18-09"/>
    <x v="34"/>
    <s v="Z 509_ZUBOL"/>
    <s v="Zubolékařský materiál"/>
    <n v="21"/>
    <n v="1047.8599999999999"/>
    <n v="1047.8599999999999"/>
    <n v="1"/>
    <n v="1047.8599999999999"/>
    <n v="1047.8599999999999"/>
    <n v="49.89809523809523"/>
    <n v="997.96190476190463"/>
    <m/>
    <m/>
    <n v="0"/>
  </r>
  <r>
    <s v="ZW243"/>
    <s v="Nástavec funkční šroubováku Max-Drive pro 2.0/2.3 mm šrouby 25-491-97-07"/>
    <x v="34"/>
    <s v="Z 509_ZUBOL"/>
    <s v="Zubolékařský materiál"/>
    <n v="21"/>
    <n v="4836.37"/>
    <n v="4836.37"/>
    <n v="1"/>
    <n v="4836.37"/>
    <n v="4836.37"/>
    <n v="230.30333333333334"/>
    <n v="4606.0666666666666"/>
    <m/>
    <m/>
    <n v="0"/>
  </r>
  <r>
    <s v="ZW244"/>
    <s v="Držadlo pro funkční nástavec šroubováku k. č. 25-491-97-07, samostatné 25-402-99-07"/>
    <x v="34"/>
    <s v="Z 509_ZUBOL"/>
    <s v="Zubolékařský materiál"/>
    <n v="21"/>
    <n v="13601.61"/>
    <n v="13601.61"/>
    <n v="1"/>
    <n v="13601.61"/>
    <n v="13601.61"/>
    <n v="647.6957142857143"/>
    <n v="12953.914285714287"/>
    <m/>
    <m/>
    <n v="0"/>
  </r>
  <r>
    <s v="ZW245"/>
    <s v="Šroub kortikální pro Phoenix 5 x 24 mm 14-405024"/>
    <x v="2"/>
    <s v="Z 506_NAHRAD_KOV"/>
    <s v="Umělé tělní náhrady - kovové"/>
    <n v="12"/>
    <n v="950.01"/>
    <n v="950.01"/>
    <n v="4"/>
    <n v="3800.02"/>
    <n v="950.005"/>
    <n v="79.167083333333338"/>
    <n v="870.83791666666662"/>
    <n v="12"/>
    <n v="999.23"/>
    <n v="3996.92"/>
  </r>
  <r>
    <s v="ZW246"/>
    <s v="Hřeb pro artrodézu hlezna Phoenix pr. 12 mm x 210 mm 14-440321"/>
    <x v="2"/>
    <s v="Z 506_NAHRAD_KOV"/>
    <s v="Umělé tělní náhrady - kovové"/>
    <n v="12"/>
    <n v="9099"/>
    <n v="9826.92"/>
    <n v="3"/>
    <n v="28752.84"/>
    <n v="9584.2800000000007"/>
    <n v="798.69"/>
    <n v="8785.59"/>
    <m/>
    <m/>
    <n v="0"/>
  </r>
  <r>
    <s v="ZW247"/>
    <s v="Hřeb femorální AFFIXUS dlouhý, pravý 125°, 11 mm x 340 mm 814311340"/>
    <x v="2"/>
    <s v="Z 506_NAHRAD_KOV"/>
    <s v="Umělé tělní náhrady - kovové"/>
    <n v="12"/>
    <n v="10499.99"/>
    <n v="10499.99"/>
    <n v="1"/>
    <n v="10499.99"/>
    <n v="10499.99"/>
    <n v="874.99916666666661"/>
    <n v="9624.9908333333333"/>
    <m/>
    <m/>
    <n v="0"/>
  </r>
  <r>
    <s v="ZW248"/>
    <s v="Katetr PICC 2 lumen  5F x 135 cm, POWER PICC SOLO (základní set s mikro zaváděcím příslušenstvím, stylet uvnitř katetru) 6295335"/>
    <x v="36"/>
    <s v="Z 554 KATETR PICC_MI"/>
    <s v="Katetry PICC + MIDLINE + náplasti+ set"/>
    <n v="12"/>
    <n v="2587.5"/>
    <n v="2587.5"/>
    <n v="8"/>
    <n v="20700"/>
    <n v="2587.5"/>
    <n v="215.625"/>
    <n v="2371.875"/>
    <m/>
    <m/>
    <n v="0"/>
  </r>
  <r>
    <s v="ZW249"/>
    <s v="Katetr PICC 1 lumen s antibakteriální úpravou, 4,5F/55cm AGBA, základní set, bal. á 5 ks PR-45541-BAS"/>
    <x v="36"/>
    <s v="Z 554 KATETR PICC_MI"/>
    <s v="Katetry PICC + MIDLINE + náplasti+ set"/>
    <n v="21"/>
    <n v="2592.15"/>
    <n v="2592.15"/>
    <n v="15"/>
    <n v="38882.19"/>
    <n v="2592.1460000000002"/>
    <n v="123.43552380952381"/>
    <n v="2468.7104761904766"/>
    <m/>
    <m/>
    <n v="0"/>
  </r>
  <r>
    <s v="ZW250"/>
    <s v="Katetr PICC 3 lumen s antibakteriální úpravou, 6F/55cm, Chlorag+ard, základní set, , bal. á 5 ks PR-45563-BAS"/>
    <x v="36"/>
    <s v="Z 554 KATETR PICC_MI"/>
    <s v="Katetry PICC + MIDLINE + náplasti+ set"/>
    <n v="21"/>
    <n v="3686.14"/>
    <n v="3686.14"/>
    <n v="5"/>
    <n v="18430.72"/>
    <n v="3686.1440000000002"/>
    <n v="175.53066666666669"/>
    <n v="3510.6133333333337"/>
    <m/>
    <m/>
    <n v="0"/>
  </r>
  <r>
    <s v="ZW251"/>
    <s v="Kolona analytická - Acquity UPLC BEH C8 130Å, Column 2,1 x 100, Ea WA186002878"/>
    <x v="0"/>
    <s v="Z 503_OSTAT"/>
    <s v="Ostatní - všeobecný materiál"/>
    <n v="0"/>
    <n v="26500"/>
    <n v="26500"/>
    <n v="1"/>
    <n v="32065"/>
    <n v="32065"/>
    <m/>
    <m/>
    <m/>
    <m/>
    <n v="0"/>
  </r>
  <r>
    <s v="ZW252"/>
    <s v="Pumpa infuzní elastomerická DOSI - FUSER 250 ml 5 dnů 2,1 ml/hod. rozměry 160 mm x 65 mm, váha 72 g K14L25915-250D5"/>
    <x v="0"/>
    <s v="Z 503_OSTAT"/>
    <s v="Ostatní - všeobecný materiál"/>
    <n v="12"/>
    <n v="538.20000000000005"/>
    <n v="538.20000000000005"/>
    <n v="20"/>
    <n v="10764"/>
    <n v="538.20000000000005"/>
    <n v="44.85"/>
    <n v="493.35"/>
    <m/>
    <m/>
    <n v="0"/>
  </r>
  <r>
    <s v="ZW253"/>
    <s v="Pumpa infuzní elastomerická DOSI - FUSER 250 ml 2 dny 5,2 ml/hod. rozměry 160 mm x 65 mm, váha 72 g K14L25915-250D2"/>
    <x v="0"/>
    <s v="Z 503_OSTAT"/>
    <s v="Ostatní - všeobecný materiál"/>
    <n v="12"/>
    <n v="538.20000000000005"/>
    <n v="538.20000000000005"/>
    <n v="790"/>
    <n v="425178"/>
    <n v="538.20000000000005"/>
    <n v="44.85"/>
    <n v="493.35"/>
    <m/>
    <m/>
    <n v="0"/>
  </r>
  <r>
    <s v="ZW254"/>
    <s v="Značka CT  - SUREMARK 2.3 mm CT BALL ON LABEL, bal. á 110 ks CT-23"/>
    <x v="0"/>
    <s v="Z 503_OSTAT"/>
    <s v="Ostatní - všeobecný materiál"/>
    <n v="21"/>
    <n v="31.41"/>
    <n v="31.41"/>
    <n v="220"/>
    <n v="6910.55"/>
    <n v="31.411590909090911"/>
    <n v="1.4957900432900435"/>
    <n v="29.915800865800868"/>
    <m/>
    <m/>
    <n v="0"/>
  </r>
  <r>
    <s v="ZW255"/>
    <s v="Nůžky preparační MAYO-STILLE, rovné, tupé, heavy pattern, délka 170 mm BC572R"/>
    <x v="0"/>
    <s v="Z 503_OSTAT"/>
    <s v="Nástroje chirurgické do 1 roku"/>
    <n v="21"/>
    <n v="1781.87"/>
    <n v="1781.87"/>
    <n v="1"/>
    <n v="1781.87"/>
    <n v="1781.87"/>
    <n v="84.850952380952378"/>
    <n v="1697.0190476190476"/>
    <m/>
    <m/>
    <n v="0"/>
  </r>
  <r>
    <s v="ZW256"/>
    <s v="Pinzeta chirurgická stř., 1 x 2 zuby, délka 250 mm BD542R"/>
    <x v="0"/>
    <s v="Z 503_OSTAT"/>
    <s v="Nástroje chirurgické do 1 roku"/>
    <n v="21"/>
    <n v="699.43"/>
    <n v="699.43"/>
    <n v="1"/>
    <n v="699.43"/>
    <n v="699.43"/>
    <n v="33.306190476190473"/>
    <n v="666.12380952380943"/>
    <m/>
    <m/>
    <n v="0"/>
  </r>
  <r>
    <s v="ZW257"/>
    <s v="Hák na tvář Dockhorn 55 x 14 mm DO439R"/>
    <x v="0"/>
    <s v="Z 503_OSTAT"/>
    <s v="Nástroje chirurgické do 1 roku"/>
    <n v="21"/>
    <n v="3971.09"/>
    <n v="3971.09"/>
    <n v="4"/>
    <n v="15884.37"/>
    <n v="3971.0925000000002"/>
    <n v="189.09964285714287"/>
    <n v="3781.9928571428572"/>
    <m/>
    <m/>
    <n v="0"/>
  </r>
  <r>
    <s v="ZW258"/>
    <s v="Hák hösel 250  x 220 mm, šířka 40 mm BT446R "/>
    <x v="38"/>
    <s v="Z 510_DDHM NAS"/>
    <s v="DHM zdravotnický materiál a nástroje (od 3000 Kč)"/>
    <n v="21"/>
    <n v="6283.28"/>
    <n v="6283.28"/>
    <n v="4"/>
    <n v="25133.119999999999"/>
    <n v="6283.28"/>
    <n v="299.20380952380953"/>
    <n v="5984.0761904761903"/>
    <m/>
    <m/>
    <n v="0"/>
  </r>
  <r>
    <s v="ZW259"/>
    <s v="Šroub CCS 2,2 mm délka 20 mm A-5780.20"/>
    <x v="2"/>
    <s v="Z 506_NAHRAD_KOV"/>
    <s v="Umělé tělní náhrady - kovové"/>
    <n v="12"/>
    <n v="3369.5"/>
    <n v="3369.5"/>
    <n v="4"/>
    <n v="13478"/>
    <n v="3369.5"/>
    <n v="280.79166666666669"/>
    <n v="3088.7083333333335"/>
    <n v="12"/>
    <n v="3281.6"/>
    <n v="13126.4"/>
  </r>
  <r>
    <s v="ZW260"/>
    <s v="Vrták flexibilní pro FiberTak implantát s obturátorem, průměr vrtáku 1,8 mm AR-3600ND-2"/>
    <x v="2"/>
    <s v="Z 506_NAHRAD_KOV"/>
    <s v="Umělé tělní náhrady - kovové"/>
    <n v="21"/>
    <n v="3381.95"/>
    <n v="3381.95"/>
    <n v="1"/>
    <n v="3381.95"/>
    <n v="3381.95"/>
    <n v="161.04523809523809"/>
    <n v="3220.9047619047619"/>
    <m/>
    <m/>
    <n v="0"/>
  </r>
  <r>
    <s v="ZW261"/>
    <s v="Vak pro parenterální výživu TPN BAG MULTILAYER 2000 ml bal. á 80 ks BX0013BP"/>
    <x v="0"/>
    <s v="Z 503_OSTAT"/>
    <s v="Lékárna - oddělení přípravy sterilních léčiv"/>
    <n v="21"/>
    <n v="118.58"/>
    <n v="118.58"/>
    <n v="1120"/>
    <n v="132809.60000000001"/>
    <n v="118.58"/>
    <n v="5.6466666666666665"/>
    <n v="112.93333333333334"/>
    <m/>
    <m/>
    <n v="0"/>
  </r>
  <r>
    <s v="ZW262"/>
    <s v="Set výživového knoflíku Halyard MIC-KEY G tube Ext Sets ENFIT vnějš. prům. 16 Fr hloubka 40 mm 8140-16-4.0"/>
    <x v="0"/>
    <s v="Z 503_OSTAT"/>
    <s v="Ostatní - všeobecný materiál"/>
    <n v="21"/>
    <n v="4185.3900000000003"/>
    <n v="4185.3900000000003"/>
    <n v="2"/>
    <n v="8370.7800000000007"/>
    <n v="4185.3900000000003"/>
    <n v="199.30428571428573"/>
    <n v="3986.0857142857144"/>
    <m/>
    <m/>
    <n v="0"/>
  </r>
  <r>
    <s v="ZW263"/>
    <s v="Kanyla nosní Fisher &amp; Paykel Healthcare Optiflow Junior 2, vel.  M, jednorázová P07209"/>
    <x v="0"/>
    <s v="Z 503_OSTAT"/>
    <s v="Kanyly mimo chirurgické nástroje"/>
    <n v="21"/>
    <n v="1754.5"/>
    <n v="1754.5"/>
    <n v="3"/>
    <n v="5263.5"/>
    <n v="1754.5"/>
    <n v="83.547619047619051"/>
    <n v="1670.952380952381"/>
    <m/>
    <m/>
    <n v="0"/>
  </r>
  <r>
    <s v="ZW264"/>
    <s v="Kanyla nosní Fisher &amp; Paykel Healthcare Optiflow Junior 2, vel.  L, jednorázová P07210"/>
    <x v="0"/>
    <s v="Z 503_OSTAT"/>
    <s v="Kanyly mimo chirurgické nástroje"/>
    <n v="21"/>
    <n v="1754.5"/>
    <n v="1754.5"/>
    <n v="3"/>
    <n v="5263.5"/>
    <n v="1754.5"/>
    <n v="83.547619047619051"/>
    <n v="1670.952380952381"/>
    <m/>
    <m/>
    <n v="0"/>
  </r>
  <r>
    <s v="ZW265"/>
    <s v="Kanyla nosní Fisher &amp; Paykel Healthcare Optiflow Junior 2, vel.  XL, jednorázová P07211"/>
    <x v="0"/>
    <s v="Z 503_OSTAT"/>
    <s v="Kanyly mimo chirurgické nástroje"/>
    <n v="21"/>
    <n v="1754.5"/>
    <n v="1754.5"/>
    <n v="3"/>
    <n v="5263.5"/>
    <n v="1754.5"/>
    <n v="83.547619047619051"/>
    <n v="1670.952380952381"/>
    <m/>
    <m/>
    <n v="0"/>
  </r>
  <r>
    <s v="ZW266"/>
    <s v="Dlaha háčková radius 2.otv. 1,5 mm, 2 háčky pravá A-4200.40"/>
    <x v="2"/>
    <s v="Z 506_NAHRAD_KOV"/>
    <s v="Umělé tělní náhrady - kovové"/>
    <n v="12"/>
    <n v="3185.01"/>
    <n v="3185.01"/>
    <n v="2"/>
    <n v="6370.02"/>
    <n v="3185.01"/>
    <n v="265.41750000000002"/>
    <n v="2919.5925000000002"/>
    <m/>
    <m/>
    <n v="0"/>
  </r>
  <r>
    <s v="ZW267"/>
    <s v="Šroub speedTip HD4 14 mm 1,5 A-5210.14"/>
    <x v="2"/>
    <s v="Z 506_NAHRAD_KOV"/>
    <s v="Umělé tělní náhrady - kovové"/>
    <n v="12"/>
    <n v="500"/>
    <n v="500"/>
    <n v="6"/>
    <n v="2999.98"/>
    <n v="499.99666666666667"/>
    <n v="41.666388888888889"/>
    <n v="458.33027777777778"/>
    <m/>
    <m/>
    <n v="0"/>
  </r>
  <r>
    <s v="ZW268"/>
    <s v="Set rouškovací I. nevaskulární 42001558 - zásoba SZM1"/>
    <x v="0"/>
    <s v="Z 503_OSTAT"/>
    <s v="Sety k výkonům"/>
    <n v="21"/>
    <n v="495.13"/>
    <n v="495.13"/>
    <n v="96"/>
    <n v="47532.67"/>
    <n v="495.13197916666667"/>
    <n v="23.577713293650795"/>
    <n v="471.55426587301588"/>
    <m/>
    <m/>
    <n v="0"/>
  </r>
  <r>
    <s v="ZW269"/>
    <s v="Set rouškovací II. vaskulární bal. á 6 ks 42001559 - zásoba SZM1"/>
    <x v="0"/>
    <s v="Z 503_OSTAT"/>
    <s v="Sety k výkonům"/>
    <n v="21"/>
    <n v="632.71"/>
    <n v="632.71"/>
    <n v="96"/>
    <n v="60740.06"/>
    <n v="632.70895833333327"/>
    <n v="30.128998015873012"/>
    <n v="602.57996031746029"/>
    <m/>
    <m/>
    <n v="0"/>
  </r>
  <r>
    <s v="ZW270"/>
    <s v="Set rouškovací III. vaskulární NEURO bal. á 4 ks 44001337 - zásoba SZM1"/>
    <x v="0"/>
    <s v="Z 503_OSTAT"/>
    <s v="Sety k výkonům"/>
    <n v="21"/>
    <n v="1019.67"/>
    <n v="1019.67"/>
    <n v="12"/>
    <n v="12236"/>
    <n v="1019.6666666666666"/>
    <n v="48.555555555555557"/>
    <n v="971.11111111111109"/>
    <m/>
    <m/>
    <n v="0"/>
  </r>
  <r>
    <s v="ZW271"/>
    <s v="Ventil pro řeč Shiley se silikonovou membránou a O2 portem, 15 mm, k TS kanyle,  bal. á 2 ks SSVO"/>
    <x v="0"/>
    <s v="Z 503_OSTAT"/>
    <s v="Ostatní - všeobecný materiál"/>
    <n v="12"/>
    <n v="196.56"/>
    <n v="196.56"/>
    <n v="20"/>
    <n v="3931.28"/>
    <n v="196.56400000000002"/>
    <n v="16.380333333333336"/>
    <n v="180.18366666666668"/>
    <m/>
    <m/>
    <n v="0"/>
  </r>
  <r>
    <s v="ZW272"/>
    <s v="Implantát mammární Memé MESMO s texturovaným povrchem, kulatý, vysoký profil 315 cc 15726 - 315"/>
    <x v="1"/>
    <s v="Z 515_NAHRAD_OST"/>
    <s v="Umělé tělní náhrady - ostatní"/>
    <n v="12"/>
    <n v="9850"/>
    <n v="11912.66"/>
    <n v="4"/>
    <n v="43525.31"/>
    <n v="10881.327499999999"/>
    <n v="906.77729166666666"/>
    <n v="9974.5502083333322"/>
    <m/>
    <m/>
    <n v="0"/>
  </r>
  <r>
    <s v="ZW273"/>
    <s v="Sonda flocare pro enterální výživu s portem pro dekompresi a odtah reziduí, CH14, 110cm SUCTION/GW (APA kód 4878139) 624856"/>
    <x v="0"/>
    <s v="Z 503_OSTAT"/>
    <s v="Ostatní - všeobecný materiál"/>
    <n v="12"/>
    <n v="333.12"/>
    <n v="340.38"/>
    <n v="23"/>
    <n v="7661.88"/>
    <n v="333.12521739130437"/>
    <n v="27.760434782608698"/>
    <n v="305.36478260869569"/>
    <n v="12"/>
    <n v="308.34699999999998"/>
    <n v="7091.9809999999998"/>
  </r>
  <r>
    <s v="ZW274"/>
    <s v="Set infuzní 3-rampa, 4 x kohout, 8 x bezjehlový konektor, 1 x dlouhá hadička, 4 x krátká hadička, na 7 dní, bal. á 25 setů IV-S40004"/>
    <x v="24"/>
    <s v="Z 528 SETY"/>
    <s v="Sety"/>
    <n v="21"/>
    <n v="429.55"/>
    <n v="429.55"/>
    <n v="200"/>
    <n v="85910"/>
    <n v="429.55"/>
    <n v="20.454761904761906"/>
    <n v="409.09523809523813"/>
    <m/>
    <m/>
    <n v="0"/>
  </r>
  <r>
    <s v="ZW275"/>
    <s v="Set infuzní 5-rampa, 4 x kohout, 10 x bezjehlový konektor, 1 x dlouhá hadička,5 x krátká hadička, na 7 dní, bal. á 25 setů IV-S40003"/>
    <x v="24"/>
    <s v="Z 528 SETY"/>
    <s v="Sety"/>
    <n v="21"/>
    <n v="490.05"/>
    <n v="490.05"/>
    <n v="175"/>
    <n v="85758.75"/>
    <n v="490.05"/>
    <n v="23.335714285714285"/>
    <n v="466.71428571428572"/>
    <m/>
    <m/>
    <n v="0"/>
  </r>
  <r>
    <s v="ZW276"/>
    <s v="Hřeb femorální AFFIXUS dlouhý, pravý 125°, 11 mm x 360 mm 814311360"/>
    <x v="2"/>
    <s v="Z 506_NAHRAD_KOV"/>
    <s v="Umělé tělní náhrady - kovové"/>
    <n v="12"/>
    <n v="10499.99"/>
    <n v="11340"/>
    <n v="3"/>
    <n v="32339.989999999998"/>
    <n v="10779.996666666666"/>
    <n v="898.33305555555546"/>
    <n v="9881.6636111111111"/>
    <m/>
    <m/>
    <n v="0"/>
  </r>
  <r>
    <s v="ZW278"/>
    <s v="Set gastric FREKA PEG CH 20, ENFit, vnějš. prům. 6.6 mm, vnitř. prům. 5.0 mm, délka 35 cm 176990"/>
    <x v="0"/>
    <s v="Z 503_OSTAT"/>
    <s v="Ostatní - všeobecný materiál"/>
    <n v="21"/>
    <n v="1.27"/>
    <n v="2641.43"/>
    <n v="5"/>
    <n v="5286.67"/>
    <n v="1057.3340000000001"/>
    <n v="50.3492380952381"/>
    <n v="1006.984761904762"/>
    <m/>
    <m/>
    <n v="0"/>
  </r>
  <r>
    <s v="ZW279"/>
    <s v="Set prodlužovací FREKA ProNeo PEG, konektor  ENFit, vnitř. průměr 1,9 mm, délka 30 cm, bal. á 30 ks 176985"/>
    <x v="0"/>
    <s v="Z 503_OSTAT"/>
    <s v="Ostatní - všeobecný materiál"/>
    <n v="21"/>
    <n v="1.27"/>
    <n v="1.27"/>
    <n v="30"/>
    <n v="38.11"/>
    <n v="1.2703333333333333"/>
    <n v="6.0492063492063493E-2"/>
    <n v="1.2098412698412697"/>
    <m/>
    <m/>
    <n v="0"/>
  </r>
  <r>
    <s v="ZW280"/>
    <s v="Stříkačka FREKA Connect ENFit/ProNeo, 20 ml, bal. á 10 ks 176998"/>
    <x v="0"/>
    <s v="Z 503_OSTAT"/>
    <s v="Ostatní - všeobecný materiál"/>
    <n v="21"/>
    <n v="1.27"/>
    <n v="1.27"/>
    <n v="25"/>
    <n v="31.76"/>
    <n v="1.2704"/>
    <n v="6.0495238095238095E-2"/>
    <n v="1.2099047619047618"/>
    <m/>
    <m/>
    <n v="0"/>
  </r>
  <r>
    <s v="ZW281"/>
    <s v="Adaptér Step FREKA ENFit/ENLock bal. á 15 ks 176988"/>
    <x v="0"/>
    <s v="Z 503_OSTAT"/>
    <s v="Ostatní - všeobecný materiál"/>
    <n v="21"/>
    <n v="0.08"/>
    <n v="0.08"/>
    <n v="30"/>
    <n v="2.54"/>
    <n v="8.4666666666666668E-2"/>
    <n v="4.0317460317460321E-3"/>
    <n v="8.0634920634920643E-2"/>
    <m/>
    <m/>
    <n v="0"/>
  </r>
  <r>
    <s v="ZW282"/>
    <s v="Klipovač GRENA - Clip Applier ML, endo, bariatic"/>
    <x v="41"/>
    <s v="Z 512_ROBOT"/>
    <s v="Robotické centrum"/>
    <n v="21"/>
    <n v="1.21"/>
    <n v="1.21"/>
    <n v="2"/>
    <n v="2.42"/>
    <n v="1.21"/>
    <n v="5.7619047619047618E-2"/>
    <n v="1.1523809523809523"/>
    <m/>
    <m/>
    <n v="0"/>
  </r>
  <r>
    <s v="ZW284"/>
    <s v="Rukavice vyšetřovací nitrilové easyCARE bez pudru, nesterilní, vel. S, bal. á 100 ks RNB-S-100"/>
    <x v="32"/>
    <s v="Z 532 RUK"/>
    <s v="Rukavice nesterilní"/>
    <n v="12"/>
    <n v="0.48"/>
    <n v="0.48"/>
    <n v="717200"/>
    <n v="347124.79999999987"/>
    <n v="0.48399999999999982"/>
    <n v="4.0333333333333318E-2"/>
    <n v="0.44366666666666649"/>
    <n v="12"/>
    <n v="0.44800000000000001"/>
    <n v="321305.60000000003"/>
  </r>
  <r>
    <s v="ZW285"/>
    <s v="Rukavice vyšetřovací nitrilové easyCARE bez pudru, nesterilní, vel. M, bal. á 100 ks RNB-M-100"/>
    <x v="32"/>
    <s v="Z 532 RUK"/>
    <s v="Rukavice nesterilní"/>
    <n v="12"/>
    <n v="0.48"/>
    <n v="0.48"/>
    <n v="2511800"/>
    <n v="1215711.200000002"/>
    <n v="0.48400000000000082"/>
    <n v="4.0333333333333402E-2"/>
    <n v="0.44366666666666743"/>
    <n v="12"/>
    <n v="0.44800000000000001"/>
    <n v="1125286.4000000001"/>
  </r>
  <r>
    <s v="ZW286"/>
    <s v="Rukavice vyšetřovací nitrilové easyCARE bez pudru, nesterilní, vel. L, bal. á 100 ks RNB-L-100"/>
    <x v="32"/>
    <s v="Z 532 RUK"/>
    <s v="Rukavice nesterilní"/>
    <n v="12"/>
    <n v="0.48"/>
    <n v="0.48"/>
    <n v="1028200"/>
    <n v="497648.80000000034"/>
    <n v="0.48400000000000032"/>
    <n v="4.033333333333336E-2"/>
    <n v="0.44366666666666699"/>
    <n v="12"/>
    <n v="0.44800000000000001"/>
    <n v="460633.60000000003"/>
  </r>
  <r>
    <s v="ZW287"/>
    <s v="Rukavice vyšetřovací nitrilové easyCARE bez pudru, nesterilní, vel. XL, bal. á 100 ks RNB-XL-100"/>
    <x v="32"/>
    <s v="Z 532 RUK"/>
    <s v="Rukavice nesterilní"/>
    <n v="21"/>
    <n v="0.48"/>
    <n v="0.48"/>
    <n v="162800"/>
    <n v="78795.200000000012"/>
    <n v="0.4840000000000001"/>
    <n v="2.3047619047619053E-2"/>
    <n v="0.46095238095238106"/>
    <m/>
    <m/>
    <n v="0"/>
  </r>
  <r>
    <s v="ZW288"/>
    <s v="Šroub kanylovaný kompresní pro osteosyntézu vstřebatelný Activascrew LAG 4,0 x 45 mm částečný závit 18 mm B-ALC-4045"/>
    <x v="1"/>
    <s v="Z 515_NAHRAD_OST"/>
    <s v="Umělé tělní náhrady - ostatní"/>
    <n v="12"/>
    <n v="7340.11"/>
    <n v="7340.11"/>
    <n v="1"/>
    <n v="7340.11"/>
    <n v="7340.11"/>
    <n v="611.67583333333334"/>
    <n v="6728.434166666666"/>
    <m/>
    <m/>
    <n v="0"/>
  </r>
  <r>
    <s v="ZW289"/>
    <s v="Jehla trepanobioptická PARAGON, 9 G, 15 cm, bal á 15 ks PAG 0915"/>
    <x v="30"/>
    <s v="Z 530 JEHLY"/>
    <s v="Jehly"/>
    <n v="21"/>
    <n v="2251.81"/>
    <n v="2251.81"/>
    <n v="30"/>
    <n v="67554.3"/>
    <n v="2251.81"/>
    <n v="107.22904761904762"/>
    <n v="2144.5809523809521"/>
    <m/>
    <m/>
    <n v="0"/>
  </r>
  <r>
    <s v="ZW290"/>
    <s v="Bolus - silikon adiční Ecoflex 00-30/2, 7,26 kg 09301-005-000042"/>
    <x v="0"/>
    <s v="Z 503_OSTAT"/>
    <s v="Ostatní - všeobecný materiál"/>
    <n v="21"/>
    <n v="9680"/>
    <n v="9680"/>
    <n v="5"/>
    <n v="48400"/>
    <n v="9680"/>
    <n v="460.95238095238096"/>
    <n v="9219.0476190476184"/>
    <m/>
    <m/>
    <n v="0"/>
  </r>
  <r>
    <s v="ZW291"/>
    <s v="Tamponáda zadní Medium 40 x 40 mm bal. á 10 ks 35010"/>
    <x v="29"/>
    <s v="Z 502_OBVAZ"/>
    <s v="Obvazový materiál"/>
    <n v="21"/>
    <n v="266.81"/>
    <n v="266.81"/>
    <n v="10"/>
    <n v="2668.05"/>
    <n v="266.80500000000001"/>
    <n v="12.705"/>
    <n v="254.1"/>
    <m/>
    <m/>
    <n v="0"/>
  </r>
  <r>
    <s v="ZW292"/>
    <s v="Tamponáda zadní Large 50 x 50 mm bal. á 10 ks 35011"/>
    <x v="29"/>
    <s v="Z 502_OBVAZ"/>
    <s v="Obvazový materiál"/>
    <n v="21"/>
    <n v="266.81"/>
    <n v="266.81"/>
    <n v="10"/>
    <n v="2668.05"/>
    <n v="266.80500000000001"/>
    <n v="12.705"/>
    <n v="254.1"/>
    <m/>
    <m/>
    <n v="0"/>
  </r>
  <r>
    <s v="ZW293"/>
    <s v="Šroub k miniinvazivním operacím hlezna MICA kanylovaný fixační 3,0 x 38 mm sterilní 57S13038"/>
    <x v="2"/>
    <s v="Z 506_NAHRAD_KOV"/>
    <s v="Umělé tělní náhrady - kovové"/>
    <n v="12"/>
    <n v="5638.45"/>
    <n v="5638.45"/>
    <n v="1"/>
    <n v="5638.45"/>
    <n v="5638.45"/>
    <n v="469.87083333333334"/>
    <n v="5168.5791666666664"/>
    <m/>
    <m/>
    <n v="0"/>
  </r>
  <r>
    <s v="ZW294"/>
    <s v="Materiál zubní otiskovací GINGIFAST ELASTIC 2 x 50ml (2 kartuše 50 ml, 10ml separator, 12 míchacích kanyl, 12 špiček) 9003339"/>
    <x v="34"/>
    <s v="Z 509_ZUBOL"/>
    <s v="Zubolékařský materiál"/>
    <n v="21"/>
    <n v="769.98"/>
    <n v="1168"/>
    <n v="1"/>
    <n v="769.98"/>
    <n v="769.98"/>
    <n v="36.665714285714287"/>
    <n v="733.31428571428569"/>
    <m/>
    <m/>
    <n v="0"/>
  </r>
  <r>
    <s v="ZW295"/>
    <s v="Svorta arteriální KOCHER-OCHSNER, zahnutá,zuby (1x2), délka 260 mm BH653R "/>
    <x v="0"/>
    <s v="Z 503_OSTAT"/>
    <s v="Nástroje chirurgické do 1 roku"/>
    <n v="21"/>
    <n v="3219.15"/>
    <n v="3219.15"/>
    <n v="2"/>
    <n v="6438.3"/>
    <n v="3219.15"/>
    <n v="153.29285714285714"/>
    <n v="3065.8571428571431"/>
    <m/>
    <m/>
    <n v="0"/>
  </r>
  <r>
    <s v="ZW296"/>
    <s v="Pistole míchací M+W pro otiskovací materiály, materiály na provizorní korunky a můstky, registraci skusu v kartuších. Obsah balení (1x aplikační pistole, 1x píst 10:1) 0237222"/>
    <x v="34"/>
    <s v="Z 509_ZUBOL"/>
    <s v="Zubolékařský materiál"/>
    <n v="21"/>
    <n v="1359.99"/>
    <n v="1360"/>
    <n v="2"/>
    <n v="2719.99"/>
    <n v="1359.9949999999999"/>
    <n v="64.761666666666656"/>
    <n v="1295.2333333333331"/>
    <m/>
    <m/>
    <n v="0"/>
  </r>
  <r>
    <s v="ZW297"/>
    <s v="Katetr dialyzační permanentní GlidePath, 19/24 cm, rovný, standard kit, se zaveděčm AirGuard , bal. á 5 ks 6393190"/>
    <x v="6"/>
    <s v="Z 513_KATETR"/>
    <s v="Katetry pro dialýzu"/>
    <n v="12"/>
    <n v="4830"/>
    <n v="4830"/>
    <n v="5"/>
    <n v="24150"/>
    <n v="4830"/>
    <n v="402.5"/>
    <n v="4427.5"/>
    <m/>
    <m/>
    <n v="0"/>
  </r>
  <r>
    <s v="ZW298"/>
    <s v="Katetr dialyzační permanentní GlidePath, 27/32 cm, rovný, standard kit, se zaveděčm AirGuard , bal. á 5 ks 6393270"/>
    <x v="6"/>
    <s v="Z 513_KATETR"/>
    <s v="Katetry pro dialýzu"/>
    <n v="12"/>
    <n v="4830"/>
    <n v="4830"/>
    <n v="10"/>
    <n v="48300"/>
    <n v="4830"/>
    <n v="402.5"/>
    <n v="4427.5"/>
    <m/>
    <m/>
    <n v="0"/>
  </r>
  <r>
    <s v="ZW299"/>
    <s v="Katetr dialyzační permanentní GlidePath, 23/28 cm, rovný, standard kit, se zaveděčm AirGuard , bal. á 5 ks 6393230"/>
    <x v="6"/>
    <s v="Z 513_KATETR"/>
    <s v="Katetry pro dialýzu"/>
    <n v="12"/>
    <n v="4830"/>
    <n v="4830"/>
    <n v="15"/>
    <n v="72450"/>
    <n v="4830"/>
    <n v="402.5"/>
    <n v="4427.5"/>
    <m/>
    <m/>
    <n v="0"/>
  </r>
  <r>
    <s v="ZW300"/>
    <s v="Šroub kortikální Stardrive pr. 1,5 mm, samořezný, délka 20 mm, TAN 04.214.120"/>
    <x v="2"/>
    <s v="Z 506_NAHRAD_KOV"/>
    <s v="Umělé tělní náhrady - kovové"/>
    <n v="12"/>
    <n v="332.35"/>
    <n v="332.35"/>
    <n v="1"/>
    <n v="332.35"/>
    <n v="332.35"/>
    <n v="27.695833333333336"/>
    <n v="304.6541666666667"/>
    <m/>
    <m/>
    <n v="0"/>
  </r>
  <r>
    <s v="ZW301"/>
    <s v="Šroub zajišťovací Stardrive pr. 1,5 mm, samořezný, délka 20 mm, TAN 04.130.220"/>
    <x v="2"/>
    <s v="Z 506_NAHRAD_KOV"/>
    <s v="Umělé tělní náhrady - kovové"/>
    <n v="12"/>
    <n v="813.05"/>
    <n v="813.05"/>
    <n v="1"/>
    <n v="813.05"/>
    <n v="813.05"/>
    <n v="67.754166666666663"/>
    <n v="745.29583333333335"/>
    <m/>
    <m/>
    <n v="0"/>
  </r>
  <r>
    <s v="ZW302"/>
    <s v="Dlaha uzamykatelná VA 1,5 tvaru mřížky, 8 otvorů, kosá, levá, délka 23 mm, titan 04.130.259"/>
    <x v="2"/>
    <s v="Z 506_NAHRAD_KOV"/>
    <s v="Umělé tělní náhrady - kovové"/>
    <n v="12"/>
    <n v="5325.65"/>
    <n v="5325.65"/>
    <n v="1"/>
    <n v="5325.65"/>
    <n v="5325.65"/>
    <n v="443.80416666666662"/>
    <n v="4881.8458333333328"/>
    <m/>
    <m/>
    <n v="0"/>
  </r>
  <r>
    <s v="ZW303"/>
    <s v="Šití Premicron zelený / bílý G/W4/0 ( 1,5 ) 4x90 cm 2xHRC 17 bal. á 6 ks M0027048"/>
    <x v="33"/>
    <s v="Z 529 SITI"/>
    <s v="Šití"/>
    <n v="12"/>
    <n v="594.16999999999996"/>
    <n v="594.16999999999996"/>
    <n v="60"/>
    <n v="35650"/>
    <n v="594.16666666666663"/>
    <n v="49.513888888888886"/>
    <n v="544.65277777777771"/>
    <m/>
    <m/>
    <n v="0"/>
  </r>
  <r>
    <s v="ZW304"/>
    <s v="Set rouškovací ORTOP - TEP koleno, bal. á 2 sety GabrielaStastna2012-104-10 282962"/>
    <x v="24"/>
    <s v="Z 528 SETY"/>
    <s v="Sety"/>
    <n v="12"/>
    <n v="1511.07"/>
    <n v="1687.74"/>
    <n v="392"/>
    <n v="592340.30999999994"/>
    <n v="1511.072219387755"/>
    <n v="125.92268494897958"/>
    <n v="1385.1495344387754"/>
    <n v="12"/>
    <n v="1398.6784375"/>
    <n v="548281.94750000001"/>
  </r>
  <r>
    <s v="ZW305"/>
    <s v="Set rouškovací ORTOP - TEP kyčel, bal. á 2 sety GabrielaStastna2012-098-14 238844"/>
    <x v="24"/>
    <s v="Z 528 SETY"/>
    <s v="Sety"/>
    <n v="21"/>
    <n v="1563.78"/>
    <n v="1850.11"/>
    <n v="550"/>
    <n v="860078.91"/>
    <n v="1563.7798363636364"/>
    <n v="74.465706493506488"/>
    <n v="1489.3141298701298"/>
    <m/>
    <m/>
    <n v="0"/>
  </r>
  <r>
    <s v="ZW306"/>
    <s v="Set rouškovací ORTOP - ASK koleno, bal. á 3 sety GabrielaStastna2012-094-09 282965"/>
    <x v="24"/>
    <s v="Z 528 SETY"/>
    <s v="Sety"/>
    <n v="21"/>
    <n v="763.03"/>
    <n v="763.03"/>
    <n v="330"/>
    <n v="251798.59"/>
    <n v="763.02603030303032"/>
    <n v="36.334572871572874"/>
    <n v="726.69145743145748"/>
    <m/>
    <m/>
    <n v="0"/>
  </r>
  <r>
    <s v="ZW307"/>
    <s v="Set rouškovací ORTOP - ASK rameno, bal. á 3 sety GabrielaStastna2012-095-10 282966"/>
    <x v="24"/>
    <s v="Z 528 SETY"/>
    <s v="Sety"/>
    <n v="21"/>
    <n v="971.79"/>
    <n v="1457.68"/>
    <n v="319"/>
    <n v="329435.89999999997"/>
    <n v="1032.7144200626958"/>
    <n v="49.17687714584266"/>
    <n v="983.53754291685311"/>
    <m/>
    <m/>
    <n v="0"/>
  </r>
  <r>
    <s v="ZW308"/>
    <s v="Set rouškovací ORTOP - velký na nohu, bal. á 2 sety GabrielaStastna2013-098-06 262693"/>
    <x v="24"/>
    <s v="Z 528 SETY"/>
    <s v="Sety"/>
    <n v="12"/>
    <n v="1142"/>
    <n v="1275.22"/>
    <n v="260"/>
    <n v="296919.49999999994"/>
    <n v="1141.9980769230767"/>
    <n v="95.166506410256389"/>
    <n v="1046.8315705128202"/>
    <n v="12"/>
    <n v="1057.0559375"/>
    <n v="274834.54375000001"/>
  </r>
  <r>
    <s v="ZW309"/>
    <s v="Set rouškovací ORTOP - ruka na tělo, kotník, bal. á 4 sety GabrielaStastna2012-096-06 282963"/>
    <x v="24"/>
    <s v="Z 528 SETY"/>
    <s v="Sety"/>
    <n v="12"/>
    <n v="613.99"/>
    <n v="613.99"/>
    <n v="348"/>
    <n v="213668.57"/>
    <n v="613.99014367816096"/>
    <n v="51.165845306513411"/>
    <n v="562.8242983716475"/>
    <n v="12"/>
    <n v="568.32156250000003"/>
    <n v="197775.90375"/>
  </r>
  <r>
    <s v="ZW310"/>
    <s v="Nůžky METZENBAUM DUROTIP Dissecting Scissors, curved, TC: yes, heavy pattern, wave cut, blunt/blunt, 230 mm BC287W"/>
    <x v="0"/>
    <s v="Z 503_OSTAT"/>
    <s v="Nástroje chirurgické do 1 roku"/>
    <n v="21"/>
    <n v="6953.17"/>
    <n v="6953.17"/>
    <n v="1"/>
    <n v="6953.17"/>
    <n v="6953.17"/>
    <n v="331.10333333333335"/>
    <n v="6622.0666666666666"/>
    <m/>
    <m/>
    <n v="0"/>
  </r>
  <r>
    <s v="ZW311"/>
    <s v="Pinzeta chirurgická STILLE-BARRAYA rovná, zuby (4x5), délka 250 mm BD727R  "/>
    <x v="0"/>
    <s v="Z 503_OSTAT"/>
    <s v="Nástroje chirurgické do 1 roku"/>
    <n v="21"/>
    <n v="2599.08"/>
    <n v="2599.08"/>
    <n v="1"/>
    <n v="2599.08"/>
    <n v="2599.08"/>
    <n v="123.76571428571428"/>
    <n v="2475.3142857142857"/>
    <m/>
    <m/>
    <n v="0"/>
  </r>
  <r>
    <s v="ZW313"/>
    <s v="Svorka hemostatická HALSTED zahnutá, jemná, zuby (1 x 2), délka 185 mm BH213R"/>
    <x v="0"/>
    <s v="Z 503_OSTAT"/>
    <s v="Nástroje chirurgické do 1 roku"/>
    <n v="21"/>
    <n v="2105.96"/>
    <n v="2105.96"/>
    <n v="1"/>
    <n v="2105.96"/>
    <n v="2105.96"/>
    <n v="100.28380952380952"/>
    <n v="2005.6761904761904"/>
    <m/>
    <m/>
    <n v="0"/>
  </r>
  <r>
    <s v="ZW314"/>
    <s v="Pinzeta atraumatická DE BAKEY rovná, ozubená, šířka 3,5 mm, délka 200 mm FB406R"/>
    <x v="0"/>
    <s v="Z 503_OSTAT"/>
    <s v="Nástroje chirurgické do 1 roku"/>
    <n v="21"/>
    <n v="2362.15"/>
    <n v="2362.15"/>
    <n v="4"/>
    <n v="9448.6"/>
    <n v="2362.15"/>
    <n v="112.48333333333333"/>
    <n v="2249.666666666667"/>
    <m/>
    <m/>
    <n v="0"/>
  </r>
  <r>
    <s v="ZW315"/>
    <s v="Raspatorium SEMB zahnuté, ostré, šířka 13 mm, délka 230 mm FK383R"/>
    <x v="0"/>
    <s v="Z 503_OSTAT"/>
    <s v="Nástroje chirurgické do 1 roku"/>
    <n v="21"/>
    <n v="4024.88"/>
    <n v="4024.88"/>
    <n v="3"/>
    <n v="12074.64"/>
    <n v="4024.8799999999997"/>
    <n v="191.66095238095235"/>
    <n v="3833.2190476190472"/>
    <m/>
    <m/>
    <n v="0"/>
  </r>
  <r>
    <s v="ZW316"/>
    <s v="Zavaděč vzdušný pro reintubaci X-Changer vel. 19Fr, délka 80 cm, s 2 O2 konektory, sterilní, bal. á 5 ks  33-40-800-1"/>
    <x v="0"/>
    <s v="Z 503_OSTAT"/>
    <s v="Ostatní - všeobecný materiál"/>
    <n v="21"/>
    <n v="584.6"/>
    <n v="584.6"/>
    <n v="5"/>
    <n v="2922.99"/>
    <n v="584.59799999999996"/>
    <n v="27.837999999999997"/>
    <n v="556.76"/>
    <m/>
    <m/>
    <n v="0"/>
  </r>
  <r>
    <s v="ZW317"/>
    <s v="Zavaděč vzdušný pro reintubaci X-Changer vel. 14Fr, délka 80 cm, s 2 O2 konektory, sterilní, bal. á 5 ks  33-41-800-1"/>
    <x v="0"/>
    <s v="Z 503_OSTAT"/>
    <s v="Ostatní - všeobecný materiál"/>
    <n v="21"/>
    <n v="584.6"/>
    <n v="605"/>
    <n v="10"/>
    <n v="5947.99"/>
    <n v="594.79899999999998"/>
    <n v="28.323761904761902"/>
    <n v="566.47523809523807"/>
    <m/>
    <m/>
    <n v="0"/>
  </r>
  <r>
    <s v="ZW318"/>
    <s v="Zavaděč vzdušný pro reintubaci X-Changer vel. 11Fr, délka 80 cm, s 2 O2 konektory, sterilní, bal. á 5 ks  33-42-800-1"/>
    <x v="0"/>
    <s v="Z 503_OSTAT"/>
    <s v="Ostatní - všeobecný materiál"/>
    <n v="21"/>
    <n v="584.6"/>
    <n v="584.6"/>
    <n v="5"/>
    <n v="2922.99"/>
    <n v="584.59799999999996"/>
    <n v="27.837999999999997"/>
    <n v="556.76"/>
    <m/>
    <m/>
    <n v="0"/>
  </r>
  <r>
    <s v="ZW319"/>
    <s v="Mikrokatétr koronární SuperCross, flexibilní,  přímý tip, délka 130 cm 5340"/>
    <x v="13"/>
    <s v="Z 536 PCI_OSTAT"/>
    <s v="Katetry intervenční - aspirační"/>
    <n v="21"/>
    <n v="16800"/>
    <n v="16800"/>
    <n v="16"/>
    <n v="268800.05"/>
    <n v="16800.003124999999"/>
    <n v="800.00014880952381"/>
    <n v="16000.002976190475"/>
    <m/>
    <m/>
    <n v="0"/>
  </r>
  <r>
    <s v="ZW320"/>
    <s v="Mikrokatétr koronární SuperCross, spirálovitý tip, úhel hrotu 90°, délka 130 cm 5304"/>
    <x v="13"/>
    <s v="Z 536 PCI_OSTAT"/>
    <s v="Katetry intervenční - aspirační"/>
    <n v="21"/>
    <n v="24800"/>
    <n v="24800"/>
    <n v="1"/>
    <n v="24800"/>
    <n v="24800"/>
    <n v="1180.952380952381"/>
    <n v="23619.047619047618"/>
    <m/>
    <m/>
    <n v="0"/>
  </r>
  <r>
    <s v="ZW321"/>
    <s v="Mikrokatétr koronární SuperCross, spirálovitý tip, úhel hrotu 45°, délka 130 cm 5302"/>
    <x v="13"/>
    <s v="Z 536 PCI_OSTAT"/>
    <s v="Katetry intervenční - aspirační"/>
    <n v="21"/>
    <n v="24800"/>
    <n v="24800"/>
    <n v="1"/>
    <n v="24800"/>
    <n v="24800"/>
    <n v="1180.952380952381"/>
    <n v="23619.047619047618"/>
    <m/>
    <m/>
    <n v="0"/>
  </r>
  <r>
    <s v="ZW322"/>
    <s v="Mikrokatétr koronární SuperCross, spirálovitý tip, úhel hrotu 120°, délka 130 cm 5306"/>
    <x v="13"/>
    <s v="Z 536 PCI_OSTAT"/>
    <s v="Katetry intervenční - aspirační"/>
    <n v="21"/>
    <n v="24800"/>
    <n v="24800"/>
    <n v="2"/>
    <n v="49600"/>
    <n v="24800"/>
    <n v="1180.952380952381"/>
    <n v="23619.047619047618"/>
    <m/>
    <m/>
    <n v="0"/>
  </r>
  <r>
    <s v="ZW323"/>
    <s v="Mikrokatétr koronární SuperCross, flexibilní,  přímý tip, délka 150 cm 5341"/>
    <x v="13"/>
    <s v="Z 536 PCI_OSTAT"/>
    <s v="Katetry intervenční - aspirační"/>
    <n v="21"/>
    <n v="16800.009999999998"/>
    <n v="16800.009999999998"/>
    <n v="1"/>
    <n v="16800.009999999998"/>
    <n v="16800.009999999998"/>
    <n v="800.00047619047609"/>
    <n v="16000.009523809522"/>
    <m/>
    <m/>
    <n v="0"/>
  </r>
  <r>
    <s v="ZW324"/>
    <s v="Peán svorka rovná mosqito 125 mm 397115910073"/>
    <x v="0"/>
    <s v="Z 503_OSTAT"/>
    <s v="Nástroje chirurgické do 1 roku"/>
    <n v="21"/>
    <n v="417.21"/>
    <n v="417.21"/>
    <n v="10"/>
    <n v="4172.08"/>
    <n v="417.20799999999997"/>
    <n v="19.867047619047618"/>
    <n v="397.34095238095233"/>
    <m/>
    <m/>
    <n v="0"/>
  </r>
  <r>
    <s v="ZW325"/>
    <s v="Implantát oční drenážní glaukomový Preserflo MicroShunt (31550) GLT - 105"/>
    <x v="2"/>
    <s v="Z 506_NAHRAD_KOV"/>
    <s v="Umělé tělní náhrady - kovové"/>
    <n v="0"/>
    <n v="30881.59"/>
    <n v="35190"/>
    <n v="24"/>
    <n v="767008.7"/>
    <n v="31958.695833333331"/>
    <m/>
    <m/>
    <n v="0"/>
    <n v="26853.56"/>
    <n v="644485.44000000006"/>
  </r>
  <r>
    <s v="ZW326"/>
    <s v="Vrták Affixus pro antirotační pin 2112-01-505"/>
    <x v="0"/>
    <s v="Z 503_OSTAT"/>
    <s v="Fréza, vrták"/>
    <n v="21"/>
    <n v="1936"/>
    <n v="1936"/>
    <n v="2"/>
    <n v="3872"/>
    <n v="1936"/>
    <n v="92.19047619047619"/>
    <n v="1843.8095238095239"/>
    <m/>
    <m/>
    <n v="0"/>
  </r>
  <r>
    <s v="ZW327"/>
    <s v="Šroub kortikální pro MINIPENNIG pr.1,6 (bal. á 4 ks) M420"/>
    <x v="2"/>
    <s v="Z 506_NAHRAD_KOV"/>
    <s v="Umělé tělní náhrady - kovové"/>
    <n v="12"/>
    <n v="422.63"/>
    <n v="1690.5"/>
    <n v="7"/>
    <n v="6762"/>
    <n v="966"/>
    <n v="80.5"/>
    <n v="885.5"/>
    <m/>
    <m/>
    <n v="0"/>
  </r>
  <r>
    <s v="ZW328"/>
    <s v="Kontejner na nástroje Chondrectom k ošetření chrupavčitých lézí BS009.2"/>
    <x v="38"/>
    <s v="Z 510_DDHM NAS"/>
    <s v="DHM zdravotnický materiál a nástroje (od 3000 Kč)"/>
    <n v="21"/>
    <n v="6050"/>
    <n v="6050"/>
    <n v="1"/>
    <n v="6050"/>
    <n v="6050"/>
    <n v="288.09523809523807"/>
    <n v="5761.9047619047615"/>
    <m/>
    <m/>
    <n v="0"/>
  </r>
  <r>
    <s v="ZW329"/>
    <s v="Chondrectom parallel 30° k ošetření chrupavčitých lézí BS010.30"/>
    <x v="38"/>
    <s v="Z 510_DDHM NAS"/>
    <s v="DHM zdravotnický materiál a nástroje (od 3000 Kč)"/>
    <n v="21"/>
    <n v="15094.75"/>
    <n v="15094.75"/>
    <n v="1"/>
    <n v="15094.75"/>
    <n v="15094.75"/>
    <n v="718.79761904761904"/>
    <n v="14375.952380952382"/>
    <m/>
    <m/>
    <n v="0"/>
  </r>
  <r>
    <s v="ZW330"/>
    <s v="Chondrectom front 90° k ošetření chrupavčitých lézí BS011.90"/>
    <x v="38"/>
    <s v="Z 510_DDHM NAS"/>
    <s v="DHM zdravotnický materiál a nástroje (od 3000 Kč)"/>
    <n v="21"/>
    <n v="15094.75"/>
    <n v="15094.75"/>
    <n v="1"/>
    <n v="15094.75"/>
    <n v="15094.75"/>
    <n v="718.79761904761904"/>
    <n v="14375.952380952382"/>
    <m/>
    <m/>
    <n v="0"/>
  </r>
  <r>
    <s v="ZW331"/>
    <s v="Chondrectom side right 15°k ošetření chrupavčitých lézí BS020.15"/>
    <x v="38"/>
    <s v="Z 510_DDHM NAS"/>
    <s v="DHM zdravotnický materiál a nástroje (od 3000 Kč)"/>
    <n v="21"/>
    <n v="15094.75"/>
    <n v="15094.75"/>
    <n v="1"/>
    <n v="15094.75"/>
    <n v="15094.75"/>
    <n v="718.79761904761904"/>
    <n v="14375.952380952382"/>
    <m/>
    <m/>
    <n v="0"/>
  </r>
  <r>
    <s v="ZW332"/>
    <s v="Chondrectom side left 15°k ošetření chrupavčitých lézí BS021.15"/>
    <x v="38"/>
    <s v="Z 510_DDHM NAS"/>
    <s v="DHM zdravotnický materiál a nástroje (od 3000 Kč)"/>
    <n v="21"/>
    <n v="15094.75"/>
    <n v="15094.75"/>
    <n v="1"/>
    <n v="15094.75"/>
    <n v="15094.75"/>
    <n v="718.79761904761904"/>
    <n v="14375.952380952382"/>
    <m/>
    <m/>
    <n v="0"/>
  </r>
  <r>
    <s v="ZW333"/>
    <s v="Implantát sluchový OSIA 2 protéza sluchová CAI-OSIA2 "/>
    <x v="1"/>
    <s v="Z 515_NAHRAD_OST"/>
    <s v="Umělé tělní náhrady - ostatní"/>
    <n v="12"/>
    <n v="389305.4"/>
    <n v="389305.4"/>
    <n v="1"/>
    <n v="389305.4"/>
    <n v="389305.4"/>
    <n v="32442.116666666669"/>
    <n v="356863.28333333333"/>
    <m/>
    <m/>
    <n v="0"/>
  </r>
  <r>
    <s v="ZW334"/>
    <s v="Vrták flexibilní karbidový OSSEOSTAP CARBIDE BUR do frézy Bien Air OSSEDOC, průměr 0,5 mm, fialový, sterilní  1501222-001"/>
    <x v="0"/>
    <s v="Z 503_OSTAT"/>
    <s v="Fréza, vrták"/>
    <n v="21"/>
    <n v="4623.41"/>
    <n v="4623.41"/>
    <n v="1"/>
    <n v="4623.41"/>
    <n v="4623.41"/>
    <n v="220.16238095238094"/>
    <n v="4403.2476190476191"/>
    <m/>
    <m/>
    <n v="0"/>
  </r>
  <r>
    <s v="ZW335"/>
    <s v="Vrták flexibilní diamantový OSSEOSTAP DIAMOND BUR do frézy Bien Air OSSEDOC, průměr 0,7 mm, zelený, sterilní 1501231-001"/>
    <x v="0"/>
    <s v="Z 503_OSTAT"/>
    <s v="Fréza, vrták"/>
    <n v="21"/>
    <n v="5137.66"/>
    <n v="5137.66"/>
    <n v="1"/>
    <n v="5137.66"/>
    <n v="5137.66"/>
    <n v="244.65047619047618"/>
    <n v="4893.0095238095237"/>
    <m/>
    <m/>
    <n v="0"/>
  </r>
  <r>
    <s v="ZW336"/>
    <s v="Implantát středoušní Titanium PISTON, prům. 0,4 mm, délka 4,50 mm 460-450"/>
    <x v="1"/>
    <s v="Z 515_NAHRAD_OST"/>
    <s v="Umělé tělní náhrady - ostatní"/>
    <n v="12"/>
    <n v="2875"/>
    <n v="2875"/>
    <n v="2"/>
    <n v="5750"/>
    <n v="2875"/>
    <n v="239.58333333333334"/>
    <n v="2635.4166666666665"/>
    <m/>
    <m/>
    <n v="0"/>
  </r>
  <r>
    <s v="ZW337"/>
    <s v="Hadička spojovací k injektoru Ulrich vnitřní bal. á 10 ks (náhrada za XD8003) XD8151"/>
    <x v="0"/>
    <s v="Z 503_OSTAT"/>
    <s v="Hadičky spojovací"/>
    <n v="21"/>
    <n v="907.5"/>
    <n v="907.5"/>
    <n v="790"/>
    <n v="716925"/>
    <n v="907.5"/>
    <n v="43.214285714285715"/>
    <n v="864.28571428571433"/>
    <n v="21"/>
    <n v="980.1"/>
    <n v="774279"/>
  </r>
  <r>
    <s v="ZW338"/>
    <s v="Implantát mandibulární La Forté - Šroub - Systém Mini, IMF Screw, BH, Type Self-Drilling, průměr hlavičky 3,0 mm, výška hlavičky 2,65 mm, vnější průměr 1,95 mm, délka 12 mm, stříbrný 20-BH-012"/>
    <x v="34"/>
    <s v="Z 509_ZUBOL"/>
    <s v="Zubolékařský materiál"/>
    <n v="12"/>
    <n v="418.45"/>
    <n v="418.45"/>
    <n v="2"/>
    <n v="836.9"/>
    <n v="418.45"/>
    <n v="34.87083333333333"/>
    <n v="383.57916666666665"/>
    <m/>
    <m/>
    <n v="0"/>
  </r>
  <r>
    <s v="ZW339"/>
    <s v="Drát Kirschnerův 2,5 x 300 mm s trokarovou špičkou a ploškou bal. á 10 ks 397129093051"/>
    <x v="2"/>
    <s v="Z 506_NAHRAD_KOV"/>
    <s v="Umělé tělní náhrady - kovové"/>
    <n v="12"/>
    <n v="126.34"/>
    <n v="126.34"/>
    <n v="40"/>
    <n v="5053.5600000000004"/>
    <n v="126.33900000000001"/>
    <n v="10.528250000000002"/>
    <n v="115.81075000000001"/>
    <m/>
    <m/>
    <n v="0"/>
  </r>
  <r>
    <s v="ZW340"/>
    <s v="Šroub zkosený kompresní FT k operační technice MICA XL 7,0 mm x 45 mm AR-8770-45H"/>
    <x v="2"/>
    <s v="Z 506_NAHRAD_KOV"/>
    <s v="Umělé tělní náhrady - kovové"/>
    <n v="12"/>
    <n v="6199.99"/>
    <n v="6448.02"/>
    <n v="6"/>
    <n v="37944"/>
    <n v="6324"/>
    <n v="527"/>
    <n v="5797"/>
    <n v="12"/>
    <n v="6038.25"/>
    <n v="36229.5"/>
  </r>
  <r>
    <s v="ZW341"/>
    <s v="Šroub zkosený kompresní FT k operační technice MICA XL 7,0 mm x 55 mm AR-8770-55H"/>
    <x v="2"/>
    <s v="Z 506_NAHRAD_KOV"/>
    <s v="Umělé tělní náhrady - kovové"/>
    <n v="12"/>
    <n v="6448"/>
    <n v="6448.01"/>
    <n v="3"/>
    <n v="19344.010000000002"/>
    <n v="6448.003333333334"/>
    <n v="537.33361111111117"/>
    <n v="5910.6697222222228"/>
    <n v="12"/>
    <n v="6038.26"/>
    <n v="18114.78"/>
  </r>
  <r>
    <s v="ZW342"/>
    <s v="Drát Kirschnerův Sleeve 2,4 x 235 mm AR-8770-05"/>
    <x v="2"/>
    <s v="Z 506_NAHRAD_KOV"/>
    <s v="Umělé tělní náhrady - kovové"/>
    <n v="12"/>
    <n v="687.28"/>
    <n v="687.29"/>
    <n v="2"/>
    <n v="1374.57"/>
    <n v="687.28499999999997"/>
    <n v="57.27375"/>
    <n v="630.01125000000002"/>
    <m/>
    <m/>
    <n v="0"/>
  </r>
  <r>
    <s v="ZW343"/>
    <s v="Dlaha VA-LCP laterální distální na fibulu levá 4 otvory délka 92 mm, nerezová ocel 02.118.403"/>
    <x v="2"/>
    <s v="Z 506_NAHRAD_KOV"/>
    <s v="Umělé tělní náhrady - kovové"/>
    <n v="12"/>
    <n v="9109.15"/>
    <n v="9109.15"/>
    <n v="1"/>
    <n v="9109.15"/>
    <n v="9109.15"/>
    <n v="759.0958333333333"/>
    <n v="8350.0541666666668"/>
    <m/>
    <m/>
    <n v="0"/>
  </r>
  <r>
    <s v="ZW344"/>
    <s v="Šroub zajišťovací VA Stardrive Ø 2.7 mm (hlava 2.4), samořezný, délka 12 mm, nerezová ocel 02.211.012"/>
    <x v="2"/>
    <s v="Z 506_NAHRAD_KOV"/>
    <s v="Umělé tělní náhrady - kovové"/>
    <n v="12"/>
    <n v="1144.25"/>
    <n v="1144.25"/>
    <n v="1"/>
    <n v="1144.25"/>
    <n v="1144.25"/>
    <n v="95.354166666666671"/>
    <n v="1048.8958333333333"/>
    <m/>
    <m/>
    <n v="0"/>
  </r>
  <r>
    <s v="ZW345"/>
    <s v="Šroub zajišťovací VA Stardrive Ø 2.7 mm (hlava 2.4), samořezný, délka 14 mm, nerezová ocel 02.211.014"/>
    <x v="2"/>
    <s v="Z 506_NAHRAD_KOV"/>
    <s v="Umělé tělní náhrady - kovové"/>
    <n v="12"/>
    <n v="1144.25"/>
    <n v="1144.25"/>
    <n v="1"/>
    <n v="1144.25"/>
    <n v="1144.25"/>
    <n v="95.354166666666671"/>
    <n v="1048.8958333333333"/>
    <m/>
    <m/>
    <n v="0"/>
  </r>
  <r>
    <s v="ZW346"/>
    <s v="Šroub zajišťovací VA Stardrive Ø 2.7 mm (hlava 2.4), samořezný, délka 16 mm, nerezová ocel 02.211.016"/>
    <x v="2"/>
    <s v="Z 506_NAHRAD_KOV"/>
    <s v="Umělé tělní náhrady - kovové"/>
    <n v="12"/>
    <n v="1144.25"/>
    <n v="1144.25"/>
    <n v="1"/>
    <n v="1144.25"/>
    <n v="1144.25"/>
    <n v="95.354166666666671"/>
    <n v="1048.8958333333333"/>
    <m/>
    <m/>
    <n v="0"/>
  </r>
  <r>
    <s v="ZW347"/>
    <s v="Šroub zajišťovací VA Stardrive Ø 2.7 mm (hlava 2.4), samořezný, délka 18 mm, nerezová ocel 02.211.018"/>
    <x v="2"/>
    <s v="Z 506_NAHRAD_KOV"/>
    <s v="Umělé tělní náhrady - kovové"/>
    <n v="12"/>
    <n v="1144.25"/>
    <n v="1144.25"/>
    <n v="2"/>
    <n v="2288.5"/>
    <n v="1144.25"/>
    <n v="95.354166666666671"/>
    <n v="1048.8958333333333"/>
    <m/>
    <m/>
    <n v="0"/>
  </r>
  <r>
    <s v="ZW348"/>
    <s v="Šroub zajišťovací VA Stardrive Ø 2.7 mm (hlava 2.4), samořezný, délka 22 mm, nerezová ocel 02.211.022"/>
    <x v="2"/>
    <s v="Z 506_NAHRAD_KOV"/>
    <s v="Umělé tělní náhrady - kovové"/>
    <n v="12"/>
    <n v="1144.25"/>
    <n v="1144.25"/>
    <n v="1"/>
    <n v="1144.25"/>
    <n v="1144.25"/>
    <n v="95.354166666666671"/>
    <n v="1048.8958333333333"/>
    <m/>
    <m/>
    <n v="0"/>
  </r>
  <r>
    <s v="ZW349"/>
    <s v="Šroub kortikální Stardrive Ø 2.7 mm (hlava 2.4), samořezný, délka 12 mm, nerezová ocel 202.872"/>
    <x v="2"/>
    <s v="Z 506_NAHRAD_KOV"/>
    <s v="Umělé tělní náhrady - kovové"/>
    <n v="12"/>
    <n v="414"/>
    <n v="414"/>
    <n v="2"/>
    <n v="828"/>
    <n v="414"/>
    <n v="34.5"/>
    <n v="379.5"/>
    <m/>
    <m/>
    <n v="0"/>
  </r>
  <r>
    <s v="ZW350"/>
    <s v="Šroub kortikální Stardrive Ø 2.7 mm (hlava 2.4), samořezný, délka 20 mm, nerezová ocel 202.880"/>
    <x v="2"/>
    <s v="Z 506_NAHRAD_KOV"/>
    <s v="Umělé tělní náhrady - kovové"/>
    <n v="12"/>
    <n v="414"/>
    <n v="414"/>
    <n v="4"/>
    <n v="1656"/>
    <n v="414"/>
    <n v="34.5"/>
    <n v="379.5"/>
    <m/>
    <m/>
    <n v="0"/>
  </r>
  <r>
    <s v="ZW351"/>
    <s v="Šroub kortikální Stardrive Ø 2.7 mm (hlava 2.4), samořezný, délka 28 mm, nerezová ocel 202.888"/>
    <x v="2"/>
    <s v="Z 506_NAHRAD_KOV"/>
    <s v="Umělé tělní náhrady - kovové"/>
    <n v="12"/>
    <n v="414"/>
    <n v="414"/>
    <n v="3"/>
    <n v="1242"/>
    <n v="414"/>
    <n v="34.5"/>
    <n v="379.5"/>
    <m/>
    <m/>
    <n v="0"/>
  </r>
  <r>
    <s v="ZW352"/>
    <s v="Šroub kortikální Stardrive Ø 2.7 mm (hlava 2.4), samořezný, délka 50 mm, nerezová ocel 202.967"/>
    <x v="2"/>
    <s v="Z 506_NAHRAD_KOV"/>
    <s v="Umělé tělní náhrady - kovové"/>
    <n v="12"/>
    <n v="414"/>
    <n v="414"/>
    <n v="1"/>
    <n v="414"/>
    <n v="414"/>
    <n v="34.5"/>
    <n v="379.5"/>
    <m/>
    <m/>
    <n v="0"/>
  </r>
  <r>
    <s v="ZW353"/>
    <s v="Šroub kortikální Stardrive Ø 2.7 mm (hlava 2.4), samořezný, délka 55 mm, nerezová ocel 202.968"/>
    <x v="2"/>
    <s v="Z 506_NAHRAD_KOV"/>
    <s v="Umělé tělní náhrady - kovové"/>
    <n v="12"/>
    <n v="414"/>
    <n v="414"/>
    <n v="1"/>
    <n v="414"/>
    <n v="414"/>
    <n v="34.5"/>
    <n v="379.5"/>
    <m/>
    <m/>
    <n v="0"/>
  </r>
  <r>
    <s v="ZW354"/>
    <s v="Koncentrát dialyzační kyselý Smartbag 211.5,  míchací poměr 1: 44, objem 4,7 l  F0000066D"/>
    <x v="42"/>
    <s v="Z 501_DIAG"/>
    <s v="Diagnostický materiál"/>
    <n v="21"/>
    <n v="159.72"/>
    <n v="159.72"/>
    <n v="46"/>
    <n v="7347.12"/>
    <n v="159.72"/>
    <n v="7.6057142857142859"/>
    <n v="152.1142857142857"/>
    <m/>
    <m/>
    <n v="0"/>
  </r>
  <r>
    <s v="ZW355"/>
    <s v="Sáček drenážní STOMOCUR DH5, 150 ml,  vel. M, sáček 70 x200 mm, otvor sáčku 5 mm, transparentní, nesterilní, bal. á 30 ks DP4005S"/>
    <x v="0"/>
    <s v="Z 503_OSTAT"/>
    <s v="Ostatní - všeobecný materiál"/>
    <n v="12"/>
    <n v="219.6"/>
    <n v="240.12"/>
    <n v="360"/>
    <n v="83365.24000000002"/>
    <n v="231.57011111111117"/>
    <n v="19.297509259259265"/>
    <n v="212.2726018518519"/>
    <n v="12"/>
    <n v="233.85600000000002"/>
    <n v="84188.160000000003"/>
  </r>
  <r>
    <s v="ZW356"/>
    <s v="Dlaha pánevní OMEGA základní levá 129704160"/>
    <x v="2"/>
    <s v="Z 506_NAHRAD_KOV"/>
    <s v="Umělé tělní náhrady - kovové"/>
    <n v="12"/>
    <n v="12387.87"/>
    <n v="12387.87"/>
    <n v="1"/>
    <n v="12387.87"/>
    <n v="12387.87"/>
    <n v="1032.3225"/>
    <n v="11355.547500000001"/>
    <m/>
    <m/>
    <n v="0"/>
  </r>
  <r>
    <s v="ZW357"/>
    <s v="Šroub nosný Affixus 85 mm 814510085"/>
    <x v="2"/>
    <s v="Z 506_NAHRAD_KOV"/>
    <s v="Umělé tělní náhrady - kovové"/>
    <n v="12"/>
    <n v="2500"/>
    <n v="2700"/>
    <n v="4"/>
    <n v="10600"/>
    <n v="2650"/>
    <n v="220.83333333333334"/>
    <n v="2429.1666666666665"/>
    <m/>
    <m/>
    <n v="0"/>
  </r>
  <r>
    <s v="ZW358"/>
    <s v="Fólie incizní OPSITE INCISE 15 x 28 cm, bal. á 10 ks 4986"/>
    <x v="29"/>
    <s v="Z 502_OBVAZ"/>
    <s v="Obvazový materiál"/>
    <n v="12"/>
    <n v="29.27"/>
    <n v="29.27"/>
    <n v="450"/>
    <n v="13170.39"/>
    <n v="29.267533333333333"/>
    <n v="2.4389611111111109"/>
    <n v="26.82857222222222"/>
    <n v="12"/>
    <n v="28.504000000000001"/>
    <n v="12826.800000000001"/>
  </r>
  <r>
    <s v="ZW359"/>
    <s v="Stříkačka injekční předplněná kys. hyaluronová 15 mg/mL a lidokain-hydrochlorid 0.3 % hmotn., TEOSYAL RHA 1, 2 x jehla 30G, sterilní, (2x1 ml)"/>
    <x v="47"/>
    <s v="Z 547 SAMOPL_KOZNI"/>
    <s v="Samoplátci kožní klinika"/>
    <n v="21"/>
    <n v="3595.18"/>
    <n v="3595.18"/>
    <n v="6"/>
    <n v="21571.07"/>
    <n v="3595.1783333333333"/>
    <n v="171.19896825396825"/>
    <n v="3423.9793650793649"/>
    <m/>
    <m/>
    <n v="0"/>
  </r>
  <r>
    <s v="ZW360"/>
    <s v="Svorka OVERHOLT-GEISSENDOERFER, zahnutá, Fig. 0, délka 195 mm BJ020R"/>
    <x v="0"/>
    <s v="Z 503_OSTAT"/>
    <s v="Nástroje chirurgické do 1 roku"/>
    <n v="21"/>
    <n v="2520.56"/>
    <n v="2520.56"/>
    <n v="1"/>
    <n v="2520.56"/>
    <n v="2520.56"/>
    <n v="120.02666666666667"/>
    <n v="2400.5333333333333"/>
    <m/>
    <m/>
    <n v="0"/>
  </r>
  <r>
    <s v="ZW363"/>
    <s v="Disk leštící LISKO-S s  polootevřenou strukturou mají 4× vyšší životnost než disky Lisko.  Balení: 1 SADA Lisko-S (10× disky, 4× podpůrné kotoučky, mandrel) 119971"/>
    <x v="34"/>
    <s v="Z 509_ZUBOL"/>
    <s v="Zubolékařský materiál"/>
    <n v="21"/>
    <n v="783.35"/>
    <n v="845"/>
    <n v="5"/>
    <n v="4163.3600000000006"/>
    <n v="832.67200000000014"/>
    <n v="39.651047619047624"/>
    <n v="793.02095238095251"/>
    <m/>
    <m/>
    <n v="0"/>
  </r>
  <r>
    <s v="ZW364"/>
    <s v="Emulze lištící Polistar pro leštění keramiky, dentálních slitin, kompozit ve fixní protetice do vysokého lesku, 125 ml M095261"/>
    <x v="34"/>
    <s v="Z 509_ZUBOL"/>
    <s v="Zubolékařský materiál"/>
    <n v="21"/>
    <n v="189"/>
    <n v="189"/>
    <n v="1"/>
    <n v="189"/>
    <n v="189"/>
    <n v="9"/>
    <n v="180"/>
    <m/>
    <m/>
    <n v="0"/>
  </r>
  <r>
    <s v="ZW365"/>
    <s v="Pasta leštící univerzální pro leštění dentálních slitin a pryskyřic, bal. 6 x 200g M13309"/>
    <x v="34"/>
    <s v="Z 509_ZUBOL"/>
    <s v="Zubolékařský materiál"/>
    <n v="21"/>
    <n v="283.5"/>
    <n v="314.83"/>
    <n v="17"/>
    <n v="3714.87"/>
    <n v="218.52176470588233"/>
    <n v="10.405798319327729"/>
    <n v="208.11596638655459"/>
    <m/>
    <m/>
    <n v="0"/>
  </r>
  <r>
    <s v="ZW366"/>
    <s v="Štětec k modelovací pryskyřici, PATTERN RESIN  č. 4, bal. á 10 ks M67263"/>
    <x v="34"/>
    <s v="Z 509_ZUBOL"/>
    <s v="Zubolékařský materiál"/>
    <n v="21"/>
    <n v="199.29"/>
    <n v="203.2"/>
    <n v="30"/>
    <n v="6056.87"/>
    <n v="201.89566666666667"/>
    <n v="9.6140793650793661"/>
    <n v="192.28158730158731"/>
    <m/>
    <m/>
    <n v="0"/>
  </r>
  <r>
    <s v="ZW367"/>
    <s v="Materiál glazovací pro keramiku IPS, Ivocolor Shade dentin -  SD0, barvící  pasta  3 g IV667675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68"/>
    <s v="Materiál glazovací pro keramiku IPS, Ivocolor Shade dentin -  SD1, barvící pasta 3 g  IV667676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69"/>
    <s v="Materiál glazovací pro keramiku IPS, Ivocolor Shade dentin -  SD2, barvící pasta 3 g  IV667677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0"/>
    <s v="Materiál glazovací pro keramiku IPS, Ivocolor Shade dentin -  SD3, barvící pasta 3 g  IV667678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1"/>
    <s v="Materiál glazovací pro keramiku IPS, Ivocolor Shade dentin -  SD4, barvící pasta 3 g  IV667679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2"/>
    <s v="Materiál glazovací pro keramiku IPS, Ivocolor Shade dentin -  SD5, barvící pasta 3 g  IV667680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3"/>
    <s v="Materiál glazovací pro keramiku IPS, Ivocolor Shade dentin -  SD6, barvící pasta 3 g  IV667681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4"/>
    <s v="Materiál glazovací pro keramiku IPS, Ivocolor Shade dentin -  SD7, barvící pasta 3 g  IV667682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5"/>
    <s v="Materiál glazovací pro keramiku IPS, Ivocolor Shade dentin -  SD8, barvící pasta 3 g IV667813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6"/>
    <s v="Materiál glazovací pro keramiku IPS, Ivocolor Shace incisal -  SI1, barvící  pasta 3 g IV667683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7"/>
    <s v="Materiál glazovací pro keramiku IPS, Ivocolor Shace incisal -  SI2, barvící  pasta 3 g IV667684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8"/>
    <s v="Materiál glazovací pro keramiku IPS, Ivocolor Shace incisal -  SI3, barvící pasta 3 g IV667685"/>
    <x v="34"/>
    <s v="Z 509_ZUBOL"/>
    <s v="Zubolékařský materiál"/>
    <n v="21"/>
    <n v="1158"/>
    <n v="1158"/>
    <n v="1"/>
    <n v="1158"/>
    <n v="1158"/>
    <n v="55.142857142857146"/>
    <n v="1102.8571428571429"/>
    <m/>
    <m/>
    <n v="0"/>
  </r>
  <r>
    <s v="ZW379"/>
    <s v="Šroub kanylovaný kompresní pro osteosyntézu vstřebatelný Activascrew LAG 4,0 x 45 mm částečný závit 18 mm B-ALC-4055"/>
    <x v="1"/>
    <s v="Z 515_NAHRAD_OST"/>
    <s v="Umělé tělní náhrady - ostatní"/>
    <n v="12"/>
    <n v="7341"/>
    <n v="7341"/>
    <n v="1"/>
    <n v="7341"/>
    <n v="7341"/>
    <n v="611.75"/>
    <n v="6729.25"/>
    <m/>
    <m/>
    <n v="0"/>
  </r>
  <r>
    <s v="ZW380"/>
    <s v="Souprava k meření abdominálního tlaku SAFETI - UnoMeter Abdo-Pressur IAP monitoring systém Stand-alone, sterilní (158100110190)50936"/>
    <x v="24"/>
    <s v="Z 528 SETY"/>
    <s v="Sety"/>
    <n v="21"/>
    <n v="738.1"/>
    <n v="987.36"/>
    <n v="25"/>
    <n v="22744.37"/>
    <n v="909.77479999999991"/>
    <n v="43.322609523809518"/>
    <n v="866.45219047619037"/>
    <m/>
    <m/>
    <n v="0"/>
  </r>
  <r>
    <s v="ZW381"/>
    <s v="Jehla akupunkturní ušní AcuTop, s náplastí, 0,20 x 1,4 mm, bal. á 100 ks 2014"/>
    <x v="0"/>
    <s v="Z 503_OSTAT"/>
    <s v="Ostatní - všeobecný materiál"/>
    <n v="12"/>
    <n v="1.73"/>
    <n v="2.48"/>
    <n v="1000"/>
    <n v="1983"/>
    <n v="1.9830000000000001"/>
    <n v="0.16525000000000001"/>
    <n v="1.8177500000000002"/>
    <m/>
    <m/>
    <n v="0"/>
  </r>
  <r>
    <s v="ZW382"/>
    <s v="Protéza cévní pletená   INTERGARD, 7mm,  40cm IGK0007-40"/>
    <x v="1"/>
    <s v="Z 515_NAHRAD_OST"/>
    <s v="Umělé tělní náhrady - ostatní"/>
    <n v="12"/>
    <n v="11164.04"/>
    <n v="11164.04"/>
    <n v="2"/>
    <n v="22328.080000000002"/>
    <n v="11164.04"/>
    <n v="930.3366666666667"/>
    <n v="10233.703333333335"/>
    <m/>
    <m/>
    <n v="0"/>
  </r>
  <r>
    <s v="ZW383"/>
    <s v="Protéza cévní pletená   INTERGARD, 10mm, 40cm IGK0010-40"/>
    <x v="1"/>
    <s v="Z 515_NAHRAD_OST"/>
    <s v="Umělé tělní náhrady - ostatní"/>
    <n v="12"/>
    <n v="11164.04"/>
    <n v="11164.04"/>
    <n v="2"/>
    <n v="22328.080000000002"/>
    <n v="11164.04"/>
    <n v="930.3366666666667"/>
    <n v="10233.703333333335"/>
    <m/>
    <m/>
    <n v="0"/>
  </r>
  <r>
    <s v="ZW384"/>
    <s v="Protéza cévní pletená   INTERGARD, 12mm, 20cm IGK0012-20"/>
    <x v="1"/>
    <s v="Z 515_NAHRAD_OST"/>
    <s v="Umělé tělní náhrady - ostatní"/>
    <n v="12"/>
    <n v="9031.0300000000007"/>
    <n v="9031.0300000000007"/>
    <n v="2"/>
    <n v="18062.060000000001"/>
    <n v="9031.0300000000007"/>
    <n v="752.58583333333343"/>
    <n v="8278.444166666668"/>
    <m/>
    <m/>
    <n v="0"/>
  </r>
  <r>
    <s v="ZW385"/>
    <s v="Protéza cévní pletená   INTERGARD, 14mm, 20cm IGK0014-20"/>
    <x v="1"/>
    <s v="Z 515_NAHRAD_OST"/>
    <s v="Umělé tělní náhrady - ostatní"/>
    <n v="12"/>
    <n v="9031.0300000000007"/>
    <n v="9031.0300000000007"/>
    <n v="2"/>
    <n v="18062.060000000001"/>
    <n v="9031.0300000000007"/>
    <n v="752.58583333333343"/>
    <n v="8278.444166666668"/>
    <m/>
    <m/>
    <n v="0"/>
  </r>
  <r>
    <s v="ZW386"/>
    <s v="Protéza cévní pletená   INTERGARD, 16mm, 20cm IGK0016-20"/>
    <x v="1"/>
    <s v="Z 515_NAHRAD_OST"/>
    <s v="Umělé tělní náhrady - ostatní"/>
    <n v="12"/>
    <n v="9031.0300000000007"/>
    <n v="9749.0300000000007"/>
    <n v="13"/>
    <n v="121711.32"/>
    <n v="9362.4092307692317"/>
    <n v="780.20076923076931"/>
    <n v="8582.2084615384629"/>
    <m/>
    <m/>
    <n v="0"/>
  </r>
  <r>
    <s v="ZW387"/>
    <s v="Protéza cévní pletená   INTERGARD, 18mm, 20cm IGK0018-20"/>
    <x v="1"/>
    <s v="Z 515_NAHRAD_OST"/>
    <s v="Umělé tělní náhrady - ostatní"/>
    <n v="12"/>
    <n v="9031.0300000000007"/>
    <n v="9749.01"/>
    <n v="4"/>
    <n v="37560.080000000002"/>
    <n v="9390.02"/>
    <n v="782.50166666666667"/>
    <n v="8607.5183333333334"/>
    <m/>
    <m/>
    <n v="0"/>
  </r>
  <r>
    <s v="ZW388"/>
    <s v="Protéza cévní pletená   INTERGARD, 20mm,  20cm IGK0020-20"/>
    <x v="1"/>
    <s v="Z 515_NAHRAD_OST"/>
    <s v="Umělé tělní náhrady - ostatní"/>
    <n v="12"/>
    <n v="9031.0300000000007"/>
    <n v="9031.0300000000007"/>
    <n v="1"/>
    <n v="9031.0300000000007"/>
    <n v="9031.0300000000007"/>
    <n v="752.58583333333343"/>
    <n v="8278.444166666668"/>
    <m/>
    <m/>
    <n v="0"/>
  </r>
  <r>
    <s v="ZW389"/>
    <s v="Protéza cévní pletená   INTERGARD, 22mm,  20cm IGK0022-20"/>
    <x v="1"/>
    <s v="Z 515_NAHRAD_OST"/>
    <s v="Umělé tělní náhrady - ostatní"/>
    <n v="12"/>
    <n v="9031.0300000000007"/>
    <n v="9031.0300000000007"/>
    <n v="1"/>
    <n v="9031.0300000000007"/>
    <n v="9031.0300000000007"/>
    <n v="752.58583333333343"/>
    <n v="8278.444166666668"/>
    <m/>
    <m/>
    <n v="0"/>
  </r>
  <r>
    <s v="ZW390"/>
    <s v="Protéza cévní pletená  bifurkační  INTERGARD, 12 x 6 mm, 50 cm IGK1206"/>
    <x v="1"/>
    <s v="Z 515_NAHRAD_OST"/>
    <s v="Umělé tělní náhrady - ostatní"/>
    <n v="12"/>
    <n v="14884.67"/>
    <n v="16067.95"/>
    <n v="2"/>
    <n v="30952.620000000003"/>
    <n v="15476.310000000001"/>
    <n v="1289.6925000000001"/>
    <n v="14186.6175"/>
    <m/>
    <m/>
    <n v="0"/>
  </r>
  <r>
    <s v="ZW391"/>
    <s v="Náhrada kyčelního kloubu ProSpon Z komponenta proximální femur individuálně zhotovená CM230051"/>
    <x v="3"/>
    <s v="Z 518_TEP"/>
    <s v="TEP ortopedie, traumatologie"/>
    <n v="12"/>
    <n v="47092.5"/>
    <n v="47092.5"/>
    <n v="1"/>
    <n v="47092.5"/>
    <n v="47092.5"/>
    <n v="3924.375"/>
    <n v="43168.125"/>
    <m/>
    <m/>
    <n v="0"/>
  </r>
  <r>
    <s v="ZW392"/>
    <s v="Hřeb pro artrodézu hlezna Phoenix 11 x 150 mm 14-440215"/>
    <x v="2"/>
    <s v="Z 506_NAHRAD_KOV"/>
    <s v="Umělé tělní náhrady - kovové"/>
    <n v="12"/>
    <n v="9099"/>
    <n v="9099"/>
    <n v="1"/>
    <n v="9099"/>
    <n v="9099"/>
    <n v="758.25"/>
    <n v="8340.75"/>
    <m/>
    <m/>
    <n v="0"/>
  </r>
  <r>
    <s v="ZW393"/>
    <s v="Šroub kortikální zajišťovací pro Phoenix 5,0 mm x 65 mm 14-405065"/>
    <x v="2"/>
    <s v="Z 506_NAHRAD_KOV"/>
    <s v="Umělé tělní náhrady - kovové"/>
    <n v="12"/>
    <n v="949.99"/>
    <n v="949.99"/>
    <n v="1"/>
    <n v="949.99"/>
    <n v="949.99"/>
    <n v="79.165833333333339"/>
    <n v="870.82416666666666"/>
    <m/>
    <m/>
    <n v="0"/>
  </r>
  <r>
    <s v="ZW394"/>
    <s v="Šroub zkosený kompresní FT k operační technice MICA XL 7,0 mm x 50 mm AR-8770-50H"/>
    <x v="2"/>
    <s v="Z 506_NAHRAD_KOV"/>
    <s v="Umělé tělní náhrady - kovové"/>
    <n v="12"/>
    <n v="6200"/>
    <n v="6448"/>
    <n v="3"/>
    <n v="18848"/>
    <n v="6282.666666666667"/>
    <n v="523.55555555555554"/>
    <n v="5759.1111111111113"/>
    <m/>
    <m/>
    <n v="0"/>
  </r>
  <r>
    <s v="ZW395"/>
    <s v="Šroub zkosený kompresní FT k operační technice MICA XL 5,0 mm x 20 mm AR-8750-20H"/>
    <x v="2"/>
    <s v="Z 506_NAHRAD_KOV"/>
    <s v="Umělé tělní náhrady - kovové"/>
    <n v="12"/>
    <n v="6448"/>
    <n v="6448"/>
    <n v="1"/>
    <n v="6448"/>
    <n v="6448"/>
    <n v="537.33333333333337"/>
    <n v="5910.666666666667"/>
    <m/>
    <m/>
    <n v="0"/>
  </r>
  <r>
    <s v="ZW396"/>
    <s v="Šroub zkosený kompresní FT k operační technice MICA XL 5,0 mm x 26 mm AR-8750-26H"/>
    <x v="2"/>
    <s v="Z 506_NAHRAD_KOV"/>
    <s v="Umělé tělní náhrady - kovové"/>
    <n v="12"/>
    <n v="6448"/>
    <n v="6448"/>
    <n v="1"/>
    <n v="6448"/>
    <n v="6448"/>
    <n v="537.33333333333337"/>
    <n v="5910.666666666667"/>
    <m/>
    <m/>
    <n v="0"/>
  </r>
  <r>
    <s v="ZW397"/>
    <s v="Šroub zkosený kompresní FT k operační technice MICA XL 5,0 mm x 26 mm AR-8750-34H"/>
    <x v="2"/>
    <s v="Z 506_NAHRAD_KOV"/>
    <s v="Umělé tělní náhrady - kovové"/>
    <n v="12"/>
    <n v="6448"/>
    <n v="6448"/>
    <n v="1"/>
    <n v="6448"/>
    <n v="6448"/>
    <n v="537.33333333333337"/>
    <n v="5910.666666666667"/>
    <m/>
    <m/>
    <n v="0"/>
  </r>
  <r>
    <s v="ZW398"/>
    <s v="Expandér tkáňový mentor -smooth eliptical 75 cc- 350-5303M-75"/>
    <x v="45"/>
    <s v="Z 521_NAHRAD_OPECH"/>
    <s v="Umělé tělní náhrady - OPECH - samoplátci"/>
    <n v="12"/>
    <n v="4790.43"/>
    <n v="4790.43"/>
    <n v="1"/>
    <n v="4790.43"/>
    <n v="4790.43"/>
    <n v="399.20250000000004"/>
    <n v="4391.2275"/>
    <m/>
    <m/>
    <n v="0"/>
  </r>
  <r>
    <s v="ZW399"/>
    <s v="Expander tkáňový mentor -smoot eliptical 50 cc - 350- 5302M-50"/>
    <x v="45"/>
    <s v="Z 521_NAHRAD_OPECH"/>
    <s v="Umělé tělní náhrady - OPECH - samoplátci"/>
    <n v="12"/>
    <n v="4790.43"/>
    <n v="4790.43"/>
    <n v="1"/>
    <n v="4790.43"/>
    <n v="4790.43"/>
    <n v="399.20250000000004"/>
    <n v="4391.2275"/>
    <m/>
    <m/>
    <n v="0"/>
  </r>
  <r>
    <s v="ZW400"/>
    <s v="Šroub zajištovací Stardrive  pr.3,5mm samořezný delka 26mm 212.109"/>
    <x v="2"/>
    <s v="Z 506_NAHRAD_KOV"/>
    <s v="Umělé tělní náhrady - kovové"/>
    <n v="12"/>
    <n v="976.35"/>
    <n v="976.35"/>
    <n v="2"/>
    <n v="1952.7"/>
    <n v="976.35"/>
    <n v="81.362499999999997"/>
    <n v="894.98750000000007"/>
    <m/>
    <m/>
    <n v="0"/>
  </r>
  <r>
    <s v="ZW401"/>
    <s v="Protéza cévní ADVANTA VXT, přímá, armovaná, 6 mm x 50 cm, SW, GDS 22062"/>
    <x v="1"/>
    <s v="Z 515_NAHRAD_OST"/>
    <s v="Umělé tělní náhrady - ostatní"/>
    <n v="12"/>
    <n v="18202.919999999998"/>
    <n v="18202.919999999998"/>
    <n v="2"/>
    <n v="36405.839999999997"/>
    <n v="18202.919999999998"/>
    <n v="1516.9099999999999"/>
    <n v="16686.009999999998"/>
    <m/>
    <m/>
    <n v="0"/>
  </r>
  <r>
    <s v="ZW402"/>
    <s v="Protéza cévní ADVANTA VXT,  přímá, armovaná, 6 mm x 70 cm, SW, GDS 22070"/>
    <x v="1"/>
    <s v="Z 515_NAHRAD_OST"/>
    <s v="Umělé tělní náhrady - ostatní"/>
    <n v="12"/>
    <n v="25169.11"/>
    <n v="25169.11"/>
    <n v="2"/>
    <n v="50338.21"/>
    <n v="25169.105"/>
    <n v="2097.4254166666665"/>
    <n v="23071.679583333334"/>
    <m/>
    <m/>
    <n v="0"/>
  </r>
  <r>
    <s v="ZW403"/>
    <s v="Protéza cévní ADVANTA VXT,  přímá, armovaná, 8 mm x 50 cm, SW, GDS 22064"/>
    <x v="1"/>
    <s v="Z 515_NAHRAD_OST"/>
    <s v="Umělé tělní náhrady - ostatní"/>
    <n v="12"/>
    <n v="18202.919999999998"/>
    <n v="18202.93"/>
    <n v="6"/>
    <n v="109217.53"/>
    <n v="18202.921666666665"/>
    <n v="1516.9101388888887"/>
    <n v="16686.011527777777"/>
    <m/>
    <m/>
    <n v="0"/>
  </r>
  <r>
    <s v="ZW404"/>
    <s v="Protéza cévní ADVANTA VXT,  přímá, armovaná,  8 mm x 70 cm, SW, GDS 22072"/>
    <x v="1"/>
    <s v="Z 515_NAHRAD_OST"/>
    <s v="Umělé tělní náhrady - ostatní"/>
    <n v="12"/>
    <n v="25169.11"/>
    <n v="25169.11"/>
    <n v="2"/>
    <n v="50338.21"/>
    <n v="25169.105"/>
    <n v="2097.4254166666665"/>
    <n v="23071.679583333334"/>
    <m/>
    <m/>
    <n v="0"/>
  </r>
  <r>
    <s v="ZW405"/>
    <s v="Fusion perigerní vyztuženáý 6mm x 40cm  M002015030460 VS015030460 - firma již nedodá"/>
    <x v="1"/>
    <s v="Z 515_NAHRAD_OST"/>
    <s v="Umělé tělní náhrady - ostatní"/>
    <n v="15"/>
    <n v="29409.4"/>
    <n v="29409.4"/>
    <n v="1"/>
    <n v="29409.4"/>
    <n v="29409.4"/>
    <n v="1960.6266666666668"/>
    <n v="27448.773333333334"/>
    <m/>
    <m/>
    <n v="0"/>
  </r>
  <r>
    <s v="ZW406"/>
    <s v="Dlaha k rekonstrukci propadlého hrudníku 16 x 280 168028  "/>
    <x v="2"/>
    <s v="Z 506_NAHRAD_KOV"/>
    <s v="Umělé tělní náhrady - kovové"/>
    <n v="21"/>
    <n v="3740.69"/>
    <n v="3740.69"/>
    <n v="1"/>
    <n v="3740.69"/>
    <n v="3740.69"/>
    <n v="178.12809523809523"/>
    <n v="3562.5619047619048"/>
    <m/>
    <m/>
    <n v="0"/>
  </r>
  <r>
    <s v="ZW407"/>
    <s v="Sloupek hlavní Standard, 1 upínací svorka 20/14 mm k břišnímu rozvěračí ROCHARD výr. handke 01100-62"/>
    <x v="38"/>
    <s v="Z 510_DDHM NAS"/>
    <s v="DHM zdravotnický materiál a nástroje (od 3000 Kč)"/>
    <n v="21"/>
    <n v="39989.29"/>
    <n v="39989.29"/>
    <n v="1"/>
    <n v="39989.29"/>
    <n v="39989.29"/>
    <n v="1904.2519047619048"/>
    <n v="38085.038095238095"/>
    <m/>
    <m/>
    <n v="0"/>
  </r>
  <r>
    <s v="ZW408"/>
    <s v="Rameno upínací k břišnímu rozvěračí ROCHARD výr. handke 01120-14"/>
    <x v="38"/>
    <s v="Z 510_DDHM NAS"/>
    <s v="DHM zdravotnický materiál a nástroje (od 3000 Kč)"/>
    <n v="21"/>
    <n v="32875.699999999997"/>
    <n v="32875.699999999997"/>
    <n v="1"/>
    <n v="32875.699999999997"/>
    <n v="32875.699999999997"/>
    <n v="1565.5095238095237"/>
    <n v="31310.190476190473"/>
    <m/>
    <m/>
    <n v="0"/>
  </r>
  <r>
    <s v="ZW409"/>
    <s v="Držák MIC  pro optiku a Min. invaz. Instrumenty (2-12 mm) k břišnímu rozvěračí ROCHARD výr. handke 01130-12"/>
    <x v="38"/>
    <s v="Z 510_DDHM NAS"/>
    <s v="DHM zdravotnický materiál a nástroje (od 3000 Kč)"/>
    <n v="21"/>
    <n v="39998.97"/>
    <n v="39998.97"/>
    <n v="1"/>
    <n v="39998.97"/>
    <n v="39998.97"/>
    <n v="1904.7128571428573"/>
    <n v="38094.257142857146"/>
    <m/>
    <m/>
    <n v="0"/>
  </r>
  <r>
    <s v="ZW410"/>
    <s v="Svorka rychloupínací k břišnímu rozvěračí ROCHARD výr. handke 01130-45"/>
    <x v="38"/>
    <s v="Z 510_DDHM NAS"/>
    <s v="DHM zdravotnický materiál a nástroje (od 3000 Kč)"/>
    <n v="21"/>
    <n v="33012.43"/>
    <n v="33012.43"/>
    <n v="1"/>
    <n v="33012.43"/>
    <n v="33012.43"/>
    <n v="1572.0204761904763"/>
    <n v="31440.409523809525"/>
    <m/>
    <m/>
    <n v="0"/>
  </r>
  <r>
    <s v="ZW411"/>
    <s v="Retractor Snake, délka 340 mm, šířka 80 mm k břišnímu rozvěračí ROCHARD výr. handke 13-1666"/>
    <x v="38"/>
    <s v="Z 510_DDHM NAS"/>
    <s v="DHM zdravotnický materiál a nástroje (od 3000 Kč)"/>
    <n v="21"/>
    <n v="38962"/>
    <n v="38962"/>
    <n v="1"/>
    <n v="38962"/>
    <n v="38962"/>
    <n v="1855.3333333333333"/>
    <n v="37106.666666666664"/>
    <m/>
    <m/>
    <n v="0"/>
  </r>
  <r>
    <s v="ZW412"/>
    <s v="Kontejner sterilizační Tekno 1/1, včetně víka,  AL, 580x280x260 mm 87210-1F-SI"/>
    <x v="38"/>
    <s v="Z 510_DDHM NAS"/>
    <s v="DHM zdravotnický materiál a nástroje (od 3000 Kč)"/>
    <n v="21"/>
    <n v="34049.4"/>
    <n v="34049.4"/>
    <n v="1"/>
    <n v="34049.4"/>
    <n v="34049.4"/>
    <n v="1621.4"/>
    <n v="32428"/>
    <m/>
    <m/>
    <n v="0"/>
  </r>
  <r>
    <s v="ZW413"/>
    <s v="Síto ke kontejneru sterilizačnímu Tekno 87210-1F-SI, vnitřní, nerez ocel, 540x250x100 mm, kompatibilní s kontejnerem sterilizačním 87015-04"/>
    <x v="38"/>
    <s v="Z 510_DDHM NAS"/>
    <s v="DHM zdravotnický materiál a nástroje (od 3000 Kč)"/>
    <n v="21"/>
    <n v="17294.21"/>
    <n v="17294.21"/>
    <n v="1"/>
    <n v="17294.21"/>
    <n v="17294.21"/>
    <n v="823.53380952380951"/>
    <n v="16470.676190476188"/>
    <m/>
    <m/>
    <n v="0"/>
  </r>
  <r>
    <s v="ZW414"/>
    <s v="Set pro flexibilní endoskopii OTSC Systém Set 14/6t -220 cm vel. klipu 9mm pro endoskop 11,5 – 14 mm 100.14"/>
    <x v="0"/>
    <s v="Z 503_OSTAT"/>
    <s v="Ostatní - všeobecný materiál"/>
    <n v="21"/>
    <n v="11500"/>
    <n v="11500"/>
    <n v="6"/>
    <n v="68999.989999999991"/>
    <n v="11499.998333333331"/>
    <n v="547.61896825396821"/>
    <n v="10952.379365079363"/>
    <m/>
    <m/>
    <n v="0"/>
  </r>
  <r>
    <s v="ZW415"/>
    <s v="Set pro flexibilní endoskopii OTSC Systém Set 11/6a -165 cm vel. klipu 9mm pro endoskop 8,5 – 11 mm 100.09"/>
    <x v="0"/>
    <s v="Z 503_OSTAT"/>
    <s v="Ostatní - všeobecný materiál"/>
    <n v="21"/>
    <n v="7500"/>
    <n v="7500"/>
    <n v="8"/>
    <n v="60000"/>
    <n v="7500"/>
    <n v="357.14285714285717"/>
    <n v="7142.8571428571431"/>
    <m/>
    <m/>
    <n v="0"/>
  </r>
  <r>
    <s v="ZW417"/>
    <s v="Šroub kanylovaný kompresní CCS 2,2 x 22 mm A-5780.22"/>
    <x v="2"/>
    <s v="Z 506_NAHRAD_KOV"/>
    <s v="Umělé tělní náhrady - kovové"/>
    <n v="12"/>
    <n v="3369.5"/>
    <n v="3369.5"/>
    <n v="3"/>
    <n v="10108.5"/>
    <n v="3369.5"/>
    <n v="280.79166666666669"/>
    <n v="3088.7083333333335"/>
    <n v="12"/>
    <n v="3281.6"/>
    <n v="9844.7999999999993"/>
  </r>
  <r>
    <s v="ZW418"/>
    <s v="Šroub kanylovaný kompresní 3,0 x 26 mm A-5880.26"/>
    <x v="2"/>
    <s v="Z 506_NAHRAD_KOV"/>
    <s v="Umělé tělní náhrady - kovové"/>
    <n v="12"/>
    <n v="3369.5"/>
    <n v="3369.5"/>
    <n v="1"/>
    <n v="3369.5"/>
    <n v="3369.5"/>
    <n v="280.79166666666669"/>
    <n v="3088.7083333333335"/>
    <m/>
    <m/>
    <n v="0"/>
  </r>
  <r>
    <s v="ZW419"/>
    <s v="Šroub kanylovaný kompresní 3,0 x 22 mm A-5880.22"/>
    <x v="2"/>
    <s v="Z 506_NAHRAD_KOV"/>
    <s v="Umělé tělní náhrady - kovové"/>
    <n v="12"/>
    <n v="3369.5"/>
    <n v="3369.5"/>
    <n v="1"/>
    <n v="3369.5"/>
    <n v="3369.5"/>
    <n v="280.79166666666669"/>
    <n v="3088.7083333333335"/>
    <m/>
    <m/>
    <n v="0"/>
  </r>
  <r>
    <s v="ZW420"/>
    <s v="Šroub MAGNEZIX CS kompresní kanylovaný pro osteosyntézu vstřebatelný 3,2 x 20 mm 1032.020"/>
    <x v="2"/>
    <s v="Z 506_NAHRAD_KOV"/>
    <s v="Umělé tělní náhrady - kovové"/>
    <n v="0"/>
    <n v="6489.99"/>
    <n v="6489.99"/>
    <n v="1"/>
    <n v="6489.99"/>
    <n v="6489.99"/>
    <m/>
    <m/>
    <m/>
    <m/>
    <n v="0"/>
  </r>
  <r>
    <s v="ZW421"/>
    <s v="Fréza k shaveru měkkotkáňová Excalibur 5 mm x 13 cm 5 ks AR-8500EX"/>
    <x v="0"/>
    <s v="Z 503_OSTAT"/>
    <s v="Fréza, vrták"/>
    <n v="21"/>
    <n v="3340.21"/>
    <n v="3340.21"/>
    <n v="10"/>
    <n v="33402.06"/>
    <n v="3340.2059999999997"/>
    <n v="159.05742857142855"/>
    <n v="3181.1485714285709"/>
    <m/>
    <m/>
    <n v="0"/>
  </r>
  <r>
    <s v="ZW422"/>
    <s v="Dlaha T tibiální distální posteolaterální VA-LCP 2,7, 4 otv. 02.118.306s"/>
    <x v="2"/>
    <s v="Z 506_NAHRAD_KOV"/>
    <s v="Umělé tělní náhrady - kovové"/>
    <n v="12"/>
    <n v="11105.55"/>
    <n v="11107.16"/>
    <n v="4"/>
    <n v="44425.42"/>
    <n v="11106.355"/>
    <n v="925.52958333333333"/>
    <n v="10180.825416666667"/>
    <m/>
    <m/>
    <n v="0"/>
  </r>
  <r>
    <s v="ZW423"/>
    <s v="Dlaha T tibiální distální posteolaterální VA-LCP 2,7, 6 otv. 02.118.307s"/>
    <x v="2"/>
    <s v="Z 506_NAHRAD_KOV"/>
    <s v="Umělé tělní náhrady - kovové"/>
    <n v="12"/>
    <n v="11105.55"/>
    <n v="11105.55"/>
    <n v="2"/>
    <n v="22211.1"/>
    <n v="11105.55"/>
    <n v="925.46249999999998"/>
    <n v="10180.0875"/>
    <n v="12"/>
    <n v="11682.72"/>
    <n v="23365.439999999999"/>
  </r>
  <r>
    <s v="ZW425"/>
    <s v="Fréza k shaveru XL 4,0 mm tornado burr plus bal. á 5 ks 283478"/>
    <x v="0"/>
    <s v="Z 503_OSTAT"/>
    <s v="Fréza, vrták"/>
    <n v="21"/>
    <n v="2904"/>
    <n v="4152.72"/>
    <n v="10"/>
    <n v="35283.599999999999"/>
    <n v="3528.3599999999997"/>
    <n v="168.01714285714283"/>
    <n v="3360.3428571428567"/>
    <m/>
    <m/>
    <n v="0"/>
  </r>
  <r>
    <s v="ZW426"/>
    <s v="Fréza k shaveru XL 4,2 mm ultra agresive plus bal. á 5 ks 283428"/>
    <x v="0"/>
    <s v="Z 503_OSTAT"/>
    <s v="Fréza, vrták"/>
    <n v="21"/>
    <n v="2904"/>
    <n v="3875.63"/>
    <n v="10"/>
    <n v="33898.15"/>
    <n v="3389.8150000000001"/>
    <n v="161.41976190476191"/>
    <n v="3228.3952380952383"/>
    <m/>
    <m/>
    <n v="0"/>
  </r>
  <r>
    <s v="ZW427"/>
    <s v="Elektroda artroskopická VAPR TRIPOLAR suction 90 225028"/>
    <x v="0"/>
    <s v="Z 503_OSTAT"/>
    <s v="Elektrody"/>
    <n v="21"/>
    <n v="10193.040000000001"/>
    <n v="10193.040000000001"/>
    <n v="1"/>
    <n v="10193.040000000001"/>
    <n v="10193.040000000001"/>
    <n v="485.38285714285718"/>
    <n v="9707.6571428571442"/>
    <m/>
    <m/>
    <n v="0"/>
  </r>
  <r>
    <s v="ZW428"/>
    <s v="Elektroda artroskopická VAPR ARCTIC hip DOME 225029"/>
    <x v="0"/>
    <s v="Z 503_OSTAT"/>
    <s v="Elektrody"/>
    <n v="21"/>
    <n v="6655"/>
    <n v="10696.4"/>
    <n v="5"/>
    <n v="37316.400000000001"/>
    <n v="7463.2800000000007"/>
    <n v="355.39428571428573"/>
    <n v="7107.885714285715"/>
    <m/>
    <m/>
    <n v="0"/>
  </r>
  <r>
    <s v="ZW429"/>
    <s v="Elektroda artroskopická VAPR ARCTIC hip CHISEL 225030"/>
    <x v="0"/>
    <s v="Z 503_OSTAT"/>
    <s v="Elektrody"/>
    <n v="12"/>
    <n v="6325"/>
    <n v="10166"/>
    <n v="3"/>
    <n v="22816"/>
    <n v="7605.333333333333"/>
    <n v="633.77777777777771"/>
    <n v="6971.5555555555557"/>
    <m/>
    <m/>
    <n v="0"/>
  </r>
  <r>
    <s v="ZW430"/>
    <s v="Šroub zkosený kompresní FT k operační technice MICA XL 7,0 mm x 40 mm AR-8770-40H"/>
    <x v="2"/>
    <s v="Z 506_NAHRAD_KOV"/>
    <s v="Umělé tělní náhrady - kovové"/>
    <n v="12"/>
    <n v="6199.99"/>
    <n v="6448.01"/>
    <n v="3"/>
    <n v="18847.989999999998"/>
    <n v="6282.663333333333"/>
    <n v="523.55527777777775"/>
    <n v="5759.1080555555554"/>
    <m/>
    <m/>
    <n v="0"/>
  </r>
  <r>
    <s v="ZW431"/>
    <s v="Krytí Suprasorb Liquacel, 10x10 cm, s hydrovláknem, komprese, baleno jednotlivě, sterilní, bal. á 10 ks 33436"/>
    <x v="29"/>
    <s v="Z 502_OBVAZ"/>
    <s v="hojení ran - obvazový materiál"/>
    <n v="12"/>
    <n v="77.87"/>
    <n v="77.87"/>
    <n v="80"/>
    <n v="6229.34"/>
    <n v="77.866749999999996"/>
    <n v="6.4888958333333333"/>
    <n v="71.377854166666665"/>
    <m/>
    <m/>
    <n v="0"/>
  </r>
  <r>
    <s v="ZW432"/>
    <s v="List pilový k přístroji ELAN 4 Electro, Saw blade L sagittal 35/15/ 0,5 /0,7 mm, sterilní GP523R"/>
    <x v="34"/>
    <s v="Z 509_ZUBOL"/>
    <s v="Zubolékařský materiál"/>
    <n v="21"/>
    <n v="1265.6600000000001"/>
    <n v="1265.6600000000001"/>
    <n v="2"/>
    <n v="2531.3200000000002"/>
    <n v="1265.6600000000001"/>
    <n v="60.269523809523811"/>
    <n v="1205.3904761904762"/>
    <m/>
    <m/>
    <n v="0"/>
  </r>
  <r>
    <s v="ZW433"/>
    <s v="Tryska chladící pro násadec ELAN 4 Electro, jednorázová GA261SU"/>
    <x v="34"/>
    <s v="Z 509_ZUBOL"/>
    <s v="Zubolékařský materiál"/>
    <n v="21"/>
    <n v="1191.8499999999999"/>
    <n v="1191.8499999999999"/>
    <n v="6"/>
    <n v="7151.1"/>
    <n v="1191.8500000000001"/>
    <n v="56.754761904761914"/>
    <n v="1135.0952380952383"/>
    <m/>
    <m/>
    <n v="0"/>
  </r>
  <r>
    <s v="ZW434"/>
    <s v="Maska ansteziologická silikonová Bi - maska, vel. 2, zelená, s vloženým korpusem (PSU), pro děti, pro opakované použití 35-65-222"/>
    <x v="37"/>
    <s v="Z 542 INTENZ_PECE"/>
    <s v="Intenzívní péče, operační sály"/>
    <n v="21"/>
    <n v="848.35"/>
    <n v="848.35"/>
    <n v="3"/>
    <n v="2545.04"/>
    <n v="848.34666666666669"/>
    <n v="40.397460317460322"/>
    <n v="807.94920634920641"/>
    <m/>
    <m/>
    <n v="0"/>
  </r>
  <r>
    <s v="ZW435"/>
    <s v="Fréza tvrdokovová Meisinger, na oprac. sádry, bal. á 2 ks HM251SX060104"/>
    <x v="34"/>
    <s v="Z 509_ZUBOL"/>
    <s v="Zubolékařský materiál"/>
    <n v="21"/>
    <n v="652.19000000000005"/>
    <n v="652.19000000000005"/>
    <n v="2"/>
    <n v="1304.3800000000001"/>
    <n v="652.19000000000005"/>
    <n v="31.056666666666668"/>
    <n v="621.13333333333344"/>
    <m/>
    <m/>
    <n v="0"/>
  </r>
  <r>
    <s v="ZW436"/>
    <s v="Fréza tvrdokovová Meisinger, na oprac. pryskyřice, bal. á 2 ks HM251FF060104"/>
    <x v="34"/>
    <s v="Z 509_ZUBOL"/>
    <s v="Zubolékařský materiál"/>
    <n v="21"/>
    <n v="723.58"/>
    <n v="723.58"/>
    <n v="2"/>
    <n v="1447.16"/>
    <n v="723.58"/>
    <n v="34.456190476190478"/>
    <n v="689.12380952380954"/>
    <m/>
    <m/>
    <n v="0"/>
  </r>
  <r>
    <s v="ZW437"/>
    <s v="Disk diamantový Meisinger, na pryskyřici, bal. á 1 ks 918D220104"/>
    <x v="34"/>
    <s v="Z 509_ZUBOL"/>
    <s v="Zubolékařský materiál"/>
    <n v="21"/>
    <n v="961.95"/>
    <n v="961.95"/>
    <n v="1"/>
    <n v="961.95"/>
    <n v="961.95"/>
    <n v="45.807142857142857"/>
    <n v="916.14285714285722"/>
    <m/>
    <m/>
    <n v="0"/>
  </r>
  <r>
    <s v="ZW438"/>
    <s v="Guma laboratorní Meisinger, na oprac. pryskyřice, bal. á 5 ks 9573104"/>
    <x v="34"/>
    <s v="Z 509_ZUBOL"/>
    <s v="Zubolékařský materiál"/>
    <n v="21"/>
    <n v="95.59"/>
    <n v="95.59"/>
    <n v="5"/>
    <n v="477.95"/>
    <n v="95.59"/>
    <n v="4.5519047619047619"/>
    <n v="91.038095238095238"/>
    <m/>
    <m/>
    <n v="0"/>
  </r>
  <r>
    <s v="ZW439"/>
    <s v="Implantát maxillofaciální  La Forté systém, střední obličejová etáž, slit., šroub  Mini Cortical, Self Tapping, Silver, průměr 1,6 mm, délka 4 mm 241.011604"/>
    <x v="34"/>
    <s v="Z 509_ZUBOL"/>
    <s v="Zubolékařský materiál"/>
    <n v="12"/>
    <n v="282.45"/>
    <n v="282.45"/>
    <n v="56"/>
    <n v="15817.170000000002"/>
    <n v="282.44946428571433"/>
    <n v="23.537455357142861"/>
    <n v="258.91200892857148"/>
    <m/>
    <m/>
    <n v="0"/>
  </r>
  <r>
    <s v="ZW440"/>
    <s v="Maska ansteziologická silikonová Bi - maska, vel. 3, žlutá, s vloženým korpusem (PSU), pro děti, pro opakované použití 35-65-223"/>
    <x v="37"/>
    <s v="Z 542 INTENZ_PECE"/>
    <s v="Intenzívní péče, operační sály"/>
    <n v="21"/>
    <n v="848.34"/>
    <n v="848.34"/>
    <n v="3"/>
    <n v="2545.0300000000002"/>
    <n v="848.34333333333336"/>
    <n v="40.397301587301591"/>
    <n v="807.94603174603174"/>
    <m/>
    <m/>
    <n v="0"/>
  </r>
  <r>
    <s v="ZW441"/>
    <s v="Maska ansteziologická silikonová Bi - maska, vel. 4, červená, s vloženým korpusem (PSU), pro dospělé, pro opakované použití 35-65-224"/>
    <x v="37"/>
    <s v="Z 542 INTENZ_PECE"/>
    <s v="Intenzívní péče, operační sály"/>
    <n v="21"/>
    <n v="848.34"/>
    <n v="848.34"/>
    <n v="3"/>
    <n v="2545.0300000000002"/>
    <n v="848.34333333333336"/>
    <n v="40.397301587301591"/>
    <n v="807.94603174603174"/>
    <m/>
    <m/>
    <n v="0"/>
  </r>
  <r>
    <s v="ZW442"/>
    <s v="Násadec - koncovka  EMS pro PERIO-FLOW , plastový, kalibrace (3,5,7 a 9 mm) pro použití v hlubších parodontál. kapsách (4 – 9 mm), jednorázový, 40 ks 9032634"/>
    <x v="34"/>
    <s v="Z 509_ZUBOL"/>
    <s v="Zubolékařský materiál"/>
    <n v="21"/>
    <n v="82"/>
    <n v="82"/>
    <n v="40"/>
    <n v="3279.99"/>
    <n v="81.999749999999992"/>
    <n v="3.9047499999999995"/>
    <n v="78.094999999999999"/>
    <m/>
    <m/>
    <n v="0"/>
  </r>
  <r>
    <s v="ZW443"/>
    <s v="Čistič EMS noční , Night Cleaner, pro AIRFLOW Prophylaxis Master a AIRFLOW One, bal. 6 x 800 ml 159746"/>
    <x v="34"/>
    <s v="Z 509_ZUBOL"/>
    <s v="Zubolékařský materiál"/>
    <n v="21"/>
    <n v="415"/>
    <n v="415"/>
    <n v="6"/>
    <n v="2490"/>
    <n v="415"/>
    <n v="19.761904761904763"/>
    <n v="395.23809523809524"/>
    <m/>
    <m/>
    <n v="0"/>
  </r>
  <r>
    <s v="ZW444"/>
    <s v="Prášek EMS Airflow Plus Prophylaxis Powder, pro obzvláště šetrné supra- i subgingivální odstraňování povlaku, pigmentací a leštění zubů, kovová láhev 400 g 9050803"/>
    <x v="34"/>
    <s v="Z 509_ZUBOL"/>
    <s v="Zubolékařský materiál"/>
    <n v="21"/>
    <n v="2790.01"/>
    <n v="2790.01"/>
    <n v="5"/>
    <n v="13950.03"/>
    <n v="2790.0060000000003"/>
    <n v="132.85742857142858"/>
    <n v="2657.1485714285718"/>
    <m/>
    <m/>
    <n v="0"/>
  </r>
  <r>
    <s v="ZW445"/>
    <s v="Peleta předmáčená pro dvoubarevnou detekci biofilmu, EMS biofilm, 250 ks 9038876"/>
    <x v="34"/>
    <s v="Z 509_ZUBOL"/>
    <s v="Zubolékařský materiál"/>
    <n v="21"/>
    <n v="1389.99"/>
    <n v="1389.99"/>
    <n v="2"/>
    <n v="2779.98"/>
    <n v="1389.99"/>
    <n v="66.19"/>
    <n v="1323.8"/>
    <m/>
    <m/>
    <n v="0"/>
  </r>
  <r>
    <s v="ZW446"/>
    <s v="Štetec Kolinsky Renfert č.1/0, bal. á 2 ks RE17131110 "/>
    <x v="34"/>
    <s v="Z 509_ZUBOL"/>
    <s v="Zubolékařský materiál"/>
    <n v="21"/>
    <n v="221.5"/>
    <n v="221.5"/>
    <n v="4"/>
    <n v="886.01"/>
    <n v="221.5025"/>
    <n v="10.547738095238095"/>
    <n v="210.95476190476191"/>
    <m/>
    <m/>
    <n v="0"/>
  </r>
  <r>
    <s v="ZW447"/>
    <s v="Štetec Kolinsky Renfert č. 1, bal. á 2 ks RE17131001"/>
    <x v="34"/>
    <s v="Z 509_ZUBOL"/>
    <s v="Zubolékařský materiál"/>
    <n v="21"/>
    <n v="279.5"/>
    <n v="279.5"/>
    <n v="4"/>
    <n v="1117.99"/>
    <n v="279.4975"/>
    <n v="13.309404761904762"/>
    <n v="266.18809523809523"/>
    <m/>
    <m/>
    <n v="0"/>
  </r>
  <r>
    <s v="ZW448"/>
    <s v="Štetec Kolinsky Renfert  č. 2, bal. á 2 ks  RE17131002"/>
    <x v="34"/>
    <s v="Z 509_ZUBOL"/>
    <s v="Zubolékařský materiál"/>
    <n v="21"/>
    <n v="321.5"/>
    <n v="321.5"/>
    <n v="4"/>
    <n v="1286.01"/>
    <n v="321.5025"/>
    <n v="15.309642857142856"/>
    <n v="306.19285714285712"/>
    <m/>
    <m/>
    <n v="0"/>
  </r>
  <r>
    <s v="ZW449"/>
    <s v="Štetec Kolinsky Renfert  č. 4, bal. á 2 ks RE17131004"/>
    <x v="34"/>
    <s v="Z 509_ZUBOL"/>
    <s v="Zubolékařský materiál"/>
    <n v="21"/>
    <n v="489.99"/>
    <n v="489.99"/>
    <n v="4"/>
    <n v="1959.97"/>
    <n v="489.99250000000001"/>
    <n v="23.332976190476192"/>
    <n v="466.65952380952382"/>
    <m/>
    <m/>
    <n v="0"/>
  </r>
  <r>
    <s v="ZW450"/>
    <s v="Štetec Kolinsky Renfert  č. 6, bal. á 2 ks RE17131006"/>
    <x v="34"/>
    <s v="Z 509_ZUBOL"/>
    <s v="Zubolékařský materiál"/>
    <n v="21"/>
    <n v="658.51"/>
    <n v="658.51"/>
    <n v="4"/>
    <n v="2634.02"/>
    <n v="658.505"/>
    <n v="31.357380952380954"/>
    <n v="627.14761904761906"/>
    <m/>
    <m/>
    <n v="0"/>
  </r>
  <r>
    <s v="ZW451"/>
    <s v="Štětec s přírodními štětinami a víčkem na keramickou hmotu 0 INS41-0"/>
    <x v="34"/>
    <s v="Z 509_ZUBOL"/>
    <s v="Zubolékařský materiál"/>
    <n v="21"/>
    <n v="248"/>
    <n v="248"/>
    <n v="4"/>
    <n v="992.01"/>
    <n v="248.0025"/>
    <n v="11.809642857142856"/>
    <n v="236.19285714285715"/>
    <m/>
    <m/>
    <n v="0"/>
  </r>
  <r>
    <s v="ZW452"/>
    <s v="Štětec s přírodními štětinami a víčkem na keramickou hmotu 1 INS41-1"/>
    <x v="34"/>
    <s v="Z 509_ZUBOL"/>
    <s v="Zubolékařský materiál"/>
    <n v="21"/>
    <n v="273"/>
    <n v="273"/>
    <n v="4"/>
    <n v="1092"/>
    <n v="273"/>
    <n v="13"/>
    <n v="260"/>
    <m/>
    <m/>
    <n v="0"/>
  </r>
  <r>
    <s v="ZW453"/>
    <s v="Štětec s přírodními štětinami a víčkem na keramickou hmotu 4 INS41-4"/>
    <x v="34"/>
    <s v="Z 509_ZUBOL"/>
    <s v="Zubolékařský materiál"/>
    <n v="21"/>
    <n v="397"/>
    <n v="397"/>
    <n v="4"/>
    <n v="1588"/>
    <n v="397"/>
    <n v="18.904761904761905"/>
    <n v="378.09523809523807"/>
    <m/>
    <m/>
    <n v="0"/>
  </r>
  <r>
    <s v="ZW454"/>
    <s v="Štětec s přírodními štětinami a víčkem na keramickou hmotu 6 INS41-6"/>
    <x v="34"/>
    <s v="Z 509_ZUBOL"/>
    <s v="Zubolékařský materiál"/>
    <n v="21"/>
    <n v="531"/>
    <n v="531"/>
    <n v="4"/>
    <n v="2123.9899999999998"/>
    <n v="530.99749999999995"/>
    <n v="25.285595238095237"/>
    <n v="505.71190476190469"/>
    <m/>
    <m/>
    <n v="0"/>
  </r>
  <r>
    <s v="ZW455"/>
    <s v="Sada pro doplnění uzavř. systému pro invaz. odběr krev. vzorků dětí kompatibilní s monitory vitál. fcí Philips, jednorázová, bal. á 20 sad T430169A"/>
    <x v="0"/>
    <s v="Z 503_OSTAT"/>
    <s v="Ostatní - všeobecný materiál"/>
    <n v="21"/>
    <n v="1001.88"/>
    <n v="1001.88"/>
    <n v="20"/>
    <n v="20037.599999999999"/>
    <n v="1001.8799999999999"/>
    <n v="47.708571428571425"/>
    <n v="954.17142857142846"/>
    <m/>
    <m/>
    <n v="0"/>
  </r>
  <r>
    <s v="ZW456"/>
    <s v="Čidlo ACUMEN IQ 60&quot;/125 cm k monitoru HemoSphere AIQS6R"/>
    <x v="0"/>
    <s v="Z 503_OSTAT"/>
    <s v="Senzory, čidla "/>
    <n v="21"/>
    <n v="11616"/>
    <n v="11616"/>
    <n v="3"/>
    <n v="34848"/>
    <n v="11616"/>
    <n v="553.14285714285711"/>
    <n v="11062.857142857143"/>
    <m/>
    <m/>
    <n v="0"/>
  </r>
  <r>
    <s v="ZW457"/>
    <s v="Nůžky rohovkové ALBERT HEISS, zahnuté tupé, 10 mm, délka 105 mm H-4312A"/>
    <x v="38"/>
    <s v="Z 510_DDHM NAS"/>
    <s v="DHM zdravotnický materiál a nástroje (od 3000 Kč)"/>
    <n v="21"/>
    <n v="7360.19"/>
    <n v="7360.21"/>
    <n v="6"/>
    <n v="44161.15"/>
    <n v="7360.1916666666666"/>
    <n v="350.48531746031745"/>
    <n v="7009.7063492063489"/>
    <m/>
    <m/>
    <n v="0"/>
  </r>
  <r>
    <s v="ZW458"/>
    <s v="Nůžky rohovkové ALBERT HEISS, zahnuté špičaté, 10 mm, délka 105 mm H-4312"/>
    <x v="38"/>
    <s v="Z 510_DDHM NAS"/>
    <s v="DHM zdravotnický materiál a nástroje (od 3000 Kč)"/>
    <n v="21"/>
    <n v="7360.19"/>
    <n v="7360.19"/>
    <n v="2"/>
    <n v="14720.38"/>
    <n v="7360.19"/>
    <n v="350.48523809523806"/>
    <n v="7009.7047619047617"/>
    <m/>
    <m/>
    <n v="0"/>
  </r>
  <r>
    <s v="ZW459"/>
    <s v="Vaskulární svorka Micro-Mosquito - délka 14cm, zahnutá 17-0280"/>
    <x v="0"/>
    <s v="Z 503_OSTAT"/>
    <s v="Nástroje chirurgické do 1 roku"/>
    <n v="21"/>
    <n v="871.32"/>
    <n v="871.32"/>
    <n v="6"/>
    <n v="5227.93"/>
    <n v="871.32166666666672"/>
    <n v="41.491507936507936"/>
    <n v="829.83015873015881"/>
    <m/>
    <m/>
    <n v="0"/>
  </r>
  <r>
    <s v="ZW460"/>
    <s v="Chirurgické nůžky Supercut - délka 18cm, zahnuté, jedna čepel vroubkovaná, jedna čepel jako nůž T-22-883"/>
    <x v="0"/>
    <s v="Z 503_OSTAT"/>
    <s v="Nástroje chirurgické do 1 roku"/>
    <n v="21"/>
    <n v="2122.8200000000002"/>
    <n v="2122.8200000000002"/>
    <n v="8"/>
    <n v="16982.59"/>
    <n v="2122.82375"/>
    <n v="101.08684523809524"/>
    <n v="2021.7369047619047"/>
    <m/>
    <m/>
    <n v="0"/>
  </r>
  <r>
    <s v="ZW461"/>
    <s v="Chirurgické nůžky Supercut - délka 20cm, zahnuté, jedna čepel vroubkovaná, jedna čepel jako nůž T-22-884"/>
    <x v="0"/>
    <s v="Z 503_OSTAT"/>
    <s v="Nástroje chirurgické do 1 roku"/>
    <n v="21"/>
    <n v="2221.56"/>
    <n v="2221.56"/>
    <n v="3"/>
    <n v="6664.68"/>
    <n v="2221.56"/>
    <n v="105.78857142857143"/>
    <n v="2115.7714285714287"/>
    <m/>
    <m/>
    <n v="0"/>
  </r>
  <r>
    <s v="ZW462"/>
    <s v="Jehelec VASCULAR - délka 18 cm, špičky 1,2 mm, jemný, Diamantovaný, lesklá rukojeť 24-0500"/>
    <x v="0"/>
    <s v="Z 503_OSTAT"/>
    <s v="Nástroje chirurgické do 1 roku"/>
    <n v="21"/>
    <n v="3970.98"/>
    <n v="3970.98"/>
    <n v="6"/>
    <n v="23825.87"/>
    <n v="3970.978333333333"/>
    <n v="189.09420634920633"/>
    <n v="3781.8841269841269"/>
    <m/>
    <m/>
    <n v="0"/>
  </r>
  <r>
    <s v="ZW463"/>
    <s v="Jehelec VASCULAR - délka 19,5 cm, špičky 1,2 mm, jemný, Diamantovaný, lesklá rukojeť 24-0502"/>
    <x v="0"/>
    <s v="Z 503_OSTAT"/>
    <s v="Nástroje chirurgické do 1 roku"/>
    <n v="21"/>
    <n v="3970.98"/>
    <n v="3970.98"/>
    <n v="6"/>
    <n v="23825.87"/>
    <n v="3970.978333333333"/>
    <n v="189.09420634920633"/>
    <n v="3781.8841269841269"/>
    <m/>
    <m/>
    <n v="0"/>
  </r>
  <r>
    <s v="ZW464"/>
    <s v="Jehelec VASCULAR - délka 25 cm, špičky 1,2 mm, jemný, Diamantovaný, lesklá rukojeť 24-0506"/>
    <x v="0"/>
    <s v="Z 503_OSTAT"/>
    <s v="Nástroje chirurgické do 1 roku"/>
    <n v="21"/>
    <n v="5073.53"/>
    <n v="5073.53"/>
    <n v="4"/>
    <n v="20294.12"/>
    <n v="5073.53"/>
    <n v="241.59666666666666"/>
    <n v="4831.9333333333334"/>
    <m/>
    <m/>
    <n v="0"/>
  </r>
  <r>
    <s v="ZW465"/>
    <s v="Bulldog svorka s pružinou - délka 3,5cm, rovná 17-001"/>
    <x v="0"/>
    <s v="Z 503_OSTAT"/>
    <s v="Nástroje chirurgické do 1 roku"/>
    <n v="21"/>
    <n v="2269.96"/>
    <n v="2269.96"/>
    <n v="6"/>
    <n v="13619.76"/>
    <n v="2269.96"/>
    <n v="108.09333333333333"/>
    <n v="2161.8666666666668"/>
    <m/>
    <m/>
    <n v="0"/>
  </r>
  <r>
    <s v="ZW466"/>
    <s v="Bulldog svorka s pružinou - délka 3,5cm, zahnutá 17-002"/>
    <x v="0"/>
    <s v="Z 503_OSTAT"/>
    <s v="Nástroje chirurgické do 1 roku"/>
    <n v="21"/>
    <n v="2269.96"/>
    <n v="2269.96"/>
    <n v="6"/>
    <n v="13619.759999999998"/>
    <n v="2269.9599999999996"/>
    <n v="108.09333333333332"/>
    <n v="2161.8666666666663"/>
    <m/>
    <m/>
    <n v="0"/>
  </r>
  <r>
    <s v="ZW467"/>
    <s v="Bulldog svorka s pružinou - délka 4,5cm, rovná, čelisti 22 mm 17-00322"/>
    <x v="0"/>
    <s v="Z 503_OSTAT"/>
    <s v="Nástroje chirurgické do 1 roku"/>
    <n v="21"/>
    <n v="4412.26"/>
    <n v="4412.2700000000004"/>
    <n v="10"/>
    <n v="44122.649999999994"/>
    <n v="4412.2649999999994"/>
    <n v="210.10785714285711"/>
    <n v="4202.1571428571424"/>
    <m/>
    <m/>
    <n v="0"/>
  </r>
  <r>
    <s v="ZW468"/>
    <s v="Bulldog svorka s pružinou - délka 4,5cm, zahnutá, čelisti 18mm 17-00418"/>
    <x v="0"/>
    <s v="Z 503_OSTAT"/>
    <s v="Nástroje chirurgické do 1 roku"/>
    <n v="21"/>
    <n v="4412.2700000000004"/>
    <n v="4412.2700000000004"/>
    <n v="10"/>
    <n v="44122.65"/>
    <n v="4412.2650000000003"/>
    <n v="210.10785714285717"/>
    <n v="4202.1571428571433"/>
    <m/>
    <m/>
    <n v="0"/>
  </r>
  <r>
    <s v="ZW469"/>
    <s v="Bulldog svorka Glover - délka 5,5cm, velmi zahnutá, čelisti 27mm 27-2963"/>
    <x v="0"/>
    <s v="Z 503_OSTAT"/>
    <s v="Nástroje chirurgické do 1 roku"/>
    <n v="21"/>
    <n v="4411.66"/>
    <n v="4411.66"/>
    <n v="4"/>
    <n v="17646.64"/>
    <n v="4411.66"/>
    <n v="210.0790476190476"/>
    <n v="4201.5809523809521"/>
    <m/>
    <m/>
    <n v="0"/>
  </r>
  <r>
    <s v="ZW470"/>
    <s v="Bulldog svorka Glover - délka 6,5cm, zahnutá,  čelisti 20mm 27-2971"/>
    <x v="0"/>
    <s v="Z 503_OSTAT"/>
    <s v="Nástroje chirurgické do 1 roku"/>
    <n v="21"/>
    <n v="3684.21"/>
    <n v="3684.21"/>
    <n v="4"/>
    <n v="14736.83"/>
    <n v="3684.2075"/>
    <n v="175.43845238095238"/>
    <n v="3508.7690476190478"/>
    <m/>
    <m/>
    <n v="0"/>
  </r>
  <r>
    <s v="ZW471"/>
    <s v="Vaskulární svorka Lela-Jones - délka 19cm 27-395"/>
    <x v="0"/>
    <s v="Z 503_OSTAT"/>
    <s v="Nástroje chirurgické do 1 roku"/>
    <n v="21"/>
    <n v="4385.04"/>
    <n v="4385.04"/>
    <n v="2"/>
    <n v="8770.08"/>
    <n v="4385.04"/>
    <n v="208.81142857142856"/>
    <n v="4176.2285714285717"/>
    <m/>
    <m/>
    <n v="0"/>
  </r>
  <r>
    <s v="ZW472"/>
    <s v="Vaskulární svorka Cooley - délka 22cm, rovná 27-46622"/>
    <x v="0"/>
    <s v="Z 503_OSTAT"/>
    <s v="Nástroje chirurgické do 1 roku"/>
    <n v="21"/>
    <n v="7721.38"/>
    <n v="7721.38"/>
    <n v="2"/>
    <n v="15442.75"/>
    <n v="7721.375"/>
    <n v="367.6845238095238"/>
    <n v="7353.6904761904761"/>
    <m/>
    <m/>
    <n v="0"/>
  </r>
  <r>
    <s v="ZW473"/>
    <s v="Vaskulární svorka De Bakey-Pean - délka 22cm, rovná 27-32122"/>
    <x v="0"/>
    <s v="Z 503_OSTAT"/>
    <s v="Nástroje chirurgické do 1 roku"/>
    <n v="21"/>
    <n v="6618.34"/>
    <n v="6618.34"/>
    <n v="2"/>
    <n v="13236.67"/>
    <n v="6618.335"/>
    <n v="315.15880952380951"/>
    <n v="6303.1761904761906"/>
    <m/>
    <m/>
    <n v="0"/>
  </r>
  <r>
    <s v="ZW474"/>
    <s v="Nůžky chirurgické zahnuté  standardní ostrý/tupý, 115 mm 8034-11"/>
    <x v="0"/>
    <s v="Z 503_OSTAT"/>
    <s v="Nástroje chirurgické do 1 roku"/>
    <n v="21"/>
    <n v="335.17"/>
    <n v="335.17"/>
    <n v="20"/>
    <n v="6703.4"/>
    <n v="335.16999999999996"/>
    <n v="15.960476190476189"/>
    <n v="319.20952380952377"/>
    <m/>
    <m/>
    <n v="0"/>
  </r>
  <r>
    <s v="ZW475"/>
    <s v="Extraktor na varixy VARADY - fleboextraktor, double ended, s háčkem, 180 mm 18148-03"/>
    <x v="0"/>
    <s v="Z 503_OSTAT"/>
    <s v="Nástroje chirurgické do 1 roku"/>
    <n v="21"/>
    <n v="928.07"/>
    <n v="928.07"/>
    <n v="2"/>
    <n v="1856.14"/>
    <n v="928.07"/>
    <n v="44.193809523809527"/>
    <n v="883.87619047619057"/>
    <m/>
    <m/>
    <n v="0"/>
  </r>
  <r>
    <s v="ZW476"/>
    <s v="Extraktor na varixy VARADY - fleboextraktor, double ended, s jemným háčkem, 180 mm 18148-02"/>
    <x v="0"/>
    <s v="Z 503_OSTAT"/>
    <s v="Nástroje chirurgické do 1 roku"/>
    <n v="21"/>
    <n v="928.07"/>
    <n v="928.07"/>
    <n v="2"/>
    <n v="1856.14"/>
    <n v="928.07"/>
    <n v="44.193809523809527"/>
    <n v="883.87619047619057"/>
    <m/>
    <m/>
    <n v="0"/>
  </r>
  <r>
    <s v="ZW477"/>
    <s v="Špachtle na varixy VARADY - flebodisektor, double ended, 180 mm  18148-01"/>
    <x v="0"/>
    <s v="Z 503_OSTAT"/>
    <s v="Nástroje chirurgické do 1 roku"/>
    <n v="21"/>
    <n v="928.22"/>
    <n v="928.22"/>
    <n v="2"/>
    <n v="1856.44"/>
    <n v="928.22"/>
    <n v="44.20095238095238"/>
    <n v="884.01904761904768"/>
    <m/>
    <m/>
    <n v="0"/>
  </r>
  <r>
    <s v="ZW478"/>
    <s v="Extraktor na varixy - VARADY - micro phlebextractor, double ended, 170 mm, GF0390"/>
    <x v="0"/>
    <s v="Z 503_OSTAT"/>
    <s v="Nástroje chirurgické do 1 roku"/>
    <n v="21"/>
    <n v="1530.5"/>
    <n v="1530.5"/>
    <n v="2"/>
    <n v="3061"/>
    <n v="1530.5"/>
    <n v="72.88095238095238"/>
    <n v="1457.6190476190477"/>
    <m/>
    <m/>
    <n v="0"/>
  </r>
  <r>
    <s v="ZW479"/>
    <s v="Extraktor na varixy - VARADY - micro phlebextractor, double ended, 170 mm, GF0400"/>
    <x v="0"/>
    <s v="Z 503_OSTAT"/>
    <s v="Nástroje chirurgické do 1 roku"/>
    <n v="21"/>
    <n v="1331"/>
    <n v="1331"/>
    <n v="2"/>
    <n v="2662"/>
    <n v="1331"/>
    <n v="63.38095238095238"/>
    <n v="1267.6190476190477"/>
    <m/>
    <m/>
    <n v="0"/>
  </r>
  <r>
    <s v="ZW480"/>
    <s v="Obvaz podkladový pod sádru Cellona vata syntetická rozměr 15 cm x 3 m bal. á 36 rolí 10 695"/>
    <x v="29"/>
    <s v="Z 502_OBVAZ"/>
    <s v="obinadla, obvazy, gáza, vata, vložky"/>
    <n v="21"/>
    <n v="14.88"/>
    <n v="14.88"/>
    <n v="2196"/>
    <n v="32683.060000000005"/>
    <n v="14.882996357012752"/>
    <n v="0.70871411223870251"/>
    <n v="14.17428224477405"/>
    <m/>
    <m/>
    <n v="0"/>
  </r>
  <r>
    <s v="ZW481"/>
    <s v="Grasper bajonetový k odstraňování tumorů - Takayama, celková délka 195 mm, pracovní část 90 mm KW-90MF "/>
    <x v="38"/>
    <s v="Z 510_DDHM NAS"/>
    <s v="DHM zdravotnický materiál a nástroje (od 3000 Kč)"/>
    <n v="21"/>
    <n v="39792.06"/>
    <n v="39792.06"/>
    <n v="1"/>
    <n v="39792.06"/>
    <n v="39792.06"/>
    <n v="1894.86"/>
    <n v="37897.199999999997"/>
    <m/>
    <m/>
    <n v="0"/>
  </r>
  <r>
    <s v="ZW482"/>
    <s v="Mikropinzeta chirurgická Michael T. Lawton Speci -Takayama,  rovná, jemná , 7mm/120 mm SB-1207-MTL"/>
    <x v="38"/>
    <s v="Z 510_DDHM NAS"/>
    <s v="DHM zdravotnický materiál a nástroje (od 3000 Kč)"/>
    <n v="21"/>
    <n v="21359.23"/>
    <n v="21359.23"/>
    <n v="1"/>
    <n v="21359.23"/>
    <n v="21359.23"/>
    <n v="1017.1061904761905"/>
    <n v="20342.123809523808"/>
    <m/>
    <m/>
    <n v="0"/>
  </r>
  <r>
    <s v="ZW483"/>
    <s v="Microdissector Kamiyama-Takayama, délka 185 mm, oválný 2x3 mm, po celém obvodu ostrý (360°) KTP-230"/>
    <x v="38"/>
    <s v="Z 510_DDHM NAS"/>
    <s v="DHM zdravotnický materiál a nástroje (od 3000 Kč)"/>
    <n v="21"/>
    <n v="20120.61"/>
    <n v="20120.61"/>
    <n v="1"/>
    <n v="20120.61"/>
    <n v="20120.61"/>
    <n v="958.12428571428575"/>
    <n v="19162.485714285714"/>
    <m/>
    <m/>
    <n v="0"/>
  </r>
  <r>
    <s v="ZW484"/>
    <s v="Nůžky Metzenbaum-Nelson, zahnuté, jemné, tupý/tupý,TC 180 mm 8371-18"/>
    <x v="0"/>
    <s v="Z 503_OSTAT"/>
    <s v="Nástroje chirurgické do 1 roku"/>
    <n v="21"/>
    <n v="2420"/>
    <n v="2420"/>
    <n v="11"/>
    <n v="26620"/>
    <n v="2420"/>
    <n v="115.23809523809524"/>
    <n v="2304.7619047619046"/>
    <m/>
    <m/>
    <n v="0"/>
  </r>
  <r>
    <s v="ZW485"/>
    <s v="Rozvěrač ran TRAVERS, 5 x 4 zuby, tupý,  s ráčnou, 215 mm 17412-20 "/>
    <x v="0"/>
    <s v="Z 503_OSTAT"/>
    <s v="Nástroje chirurgické do 1 roku"/>
    <n v="21"/>
    <n v="1890.02"/>
    <n v="1890.02"/>
    <n v="10"/>
    <n v="18900.2"/>
    <n v="1890.02"/>
    <n v="90.000952380952384"/>
    <n v="1800.0190476190476"/>
    <m/>
    <m/>
    <n v="0"/>
  </r>
  <r>
    <s v="ZW486"/>
    <s v="Pinzeta atraumatická, ozubení DE BAKEY, 1,5 mm, 150 mm 11960-14"/>
    <x v="0"/>
    <s v="Z 503_OSTAT"/>
    <s v="Nástroje chirurgické do 1 roku"/>
    <n v="21"/>
    <n v="540.91"/>
    <n v="540.91"/>
    <n v="11"/>
    <n v="5950"/>
    <n v="540.90909090909088"/>
    <n v="25.757575757575758"/>
    <n v="515.15151515151513"/>
    <m/>
    <m/>
    <n v="0"/>
  </r>
  <r>
    <s v="ZW487"/>
    <s v="Pinzeta chirurgická, rovná, 2x3 zuby, 160 mm 11034-16"/>
    <x v="0"/>
    <s v="Z 503_OSTAT"/>
    <s v="Nástroje chirurgické do 1 roku"/>
    <n v="21"/>
    <n v="175.45"/>
    <n v="175.45"/>
    <n v="11"/>
    <n v="1929.95"/>
    <n v="175.45000000000002"/>
    <n v="8.3547619047619062"/>
    <n v="167.0952380952381"/>
    <m/>
    <m/>
    <n v="0"/>
  </r>
  <r>
    <s v="ZW488"/>
    <s v="Pinzeta chirurgická, střední, Model USA, rovná, 1x2 zuby, 180 mm 11080-18"/>
    <x v="0"/>
    <s v="Z 503_OSTAT"/>
    <s v="Nástroje chirurgické do 1 roku"/>
    <n v="21"/>
    <n v="223.85"/>
    <n v="223.85"/>
    <n v="11"/>
    <n v="2462.35"/>
    <n v="223.85"/>
    <n v="10.65952380952381"/>
    <n v="213.19047619047618"/>
    <m/>
    <m/>
    <n v="0"/>
  </r>
  <r>
    <s v="ZW489"/>
    <s v="Pinzeta anatomická, střední, rovná, vroubkované čelisti, 160 mm 10100-16"/>
    <x v="0"/>
    <s v="Z 503_OSTAT"/>
    <s v="Nástroje chirurgické do 1 roku"/>
    <n v="21"/>
    <n v="175.45"/>
    <n v="175.45"/>
    <n v="11"/>
    <n v="1929.95"/>
    <n v="175.45000000000002"/>
    <n v="8.3547619047619062"/>
    <n v="167.0952380952381"/>
    <m/>
    <m/>
    <n v="0"/>
  </r>
  <r>
    <s v="ZW490"/>
    <s v="Nůžky chirurgické, rovné, standard, tupý/tupý, 130 mm 8023-13"/>
    <x v="0"/>
    <s v="Z 503_OSTAT"/>
    <s v="Nástroje chirurgické do 1 roku"/>
    <n v="21"/>
    <n v="255.31"/>
    <n v="255.31"/>
    <n v="11"/>
    <n v="2808.41"/>
    <n v="255.30999999999997"/>
    <n v="12.157619047619047"/>
    <n v="243.15238095238092"/>
    <m/>
    <m/>
    <n v="0"/>
  </r>
  <r>
    <s v="ZW491"/>
    <s v="Nůžky cévní DE BAKEY, 45°, ostrý/ostrý, 155 mm 8746-16"/>
    <x v="0"/>
    <s v="Z 503_OSTAT"/>
    <s v="Nástroje chirurgické do 1 roku"/>
    <n v="21"/>
    <n v="2744.28"/>
    <n v="2744.28"/>
    <n v="11"/>
    <n v="30187.08"/>
    <n v="2744.28"/>
    <n v="130.68"/>
    <n v="2613.6000000000004"/>
    <m/>
    <m/>
    <n v="0"/>
  </r>
  <r>
    <s v="ZW492"/>
    <s v="Nůžky disekční  MAYO, rovné, typý/tupý, 165 mm 8272-17"/>
    <x v="0"/>
    <s v="Z 503_OSTAT"/>
    <s v="Nástroje chirurgické do 1 roku"/>
    <n v="21"/>
    <n v="421.08"/>
    <n v="421.08"/>
    <n v="11"/>
    <n v="4631.88"/>
    <n v="421.08"/>
    <n v="20.05142857142857"/>
    <n v="401.02857142857141"/>
    <m/>
    <m/>
    <n v="0"/>
  </r>
  <r>
    <s v="ZW493"/>
    <s v="Nůžky disekční  MAYO, zahnuté, typý/tupý, 165 mm 8273-17"/>
    <x v="0"/>
    <s v="Z 503_OSTAT"/>
    <s v="Nástroje chirurgické do 1 roku"/>
    <n v="21"/>
    <n v="375.1"/>
    <n v="375.1"/>
    <n v="11"/>
    <n v="4126.1000000000004"/>
    <n v="375.1"/>
    <n v="17.861904761904764"/>
    <n v="357.23809523809524"/>
    <m/>
    <m/>
    <n v="0"/>
  </r>
  <r>
    <s v="ZW494"/>
    <s v="Svorka na roušky BACKHAUS, zahnutá, ostrá, 90 mm 12805-09"/>
    <x v="0"/>
    <s v="Z 503_OSTAT"/>
    <s v="Nástroje chirurgické do 1 roku"/>
    <n v="21"/>
    <n v="303.70999999999998"/>
    <n v="303.70999999999998"/>
    <n v="22"/>
    <n v="6681.62"/>
    <n v="303.70999999999998"/>
    <n v="14.462380952380951"/>
    <n v="289.24761904761903"/>
    <m/>
    <m/>
    <n v="0"/>
  </r>
  <r>
    <s v="ZW495"/>
    <s v="Svorka arteriální ROCHESTER-PEAN, rovná, tupá, 240 mm 12060-24"/>
    <x v="0"/>
    <s v="Z 503_OSTAT"/>
    <s v="Nástroje chirurgické do 1 roku"/>
    <n v="21"/>
    <n v="589.27"/>
    <n v="589.27"/>
    <n v="11"/>
    <n v="6481.97"/>
    <n v="589.27"/>
    <n v="28.060476190476191"/>
    <n v="561.20952380952383"/>
    <m/>
    <m/>
    <n v="0"/>
  </r>
  <r>
    <s v="ZW497"/>
    <s v="Jehelec  MATHIEU DUROGRIP TC, AUTOFIX, rovný, standard, s roztečí zoubkování 0,5 mm, rukojeť typu Mathieu, ráčna typu Mathieu, steh do 3/0 200 mm 20600-20"/>
    <x v="0"/>
    <s v="Z 503_OSTAT"/>
    <s v="Nástroje chirurgické do 1 roku"/>
    <n v="21"/>
    <n v="1899.7"/>
    <n v="1899.8"/>
    <n v="22"/>
    <n v="41793.9"/>
    <n v="1899.7227272727273"/>
    <n v="90.462987012987014"/>
    <n v="1809.2597402597403"/>
    <m/>
    <m/>
    <n v="0"/>
  </r>
  <r>
    <s v="ZW498"/>
    <s v="Hák DESCHAMPS Ligature Needle for right hand, curved to left, 215 mm, blunt 21214-21"/>
    <x v="0"/>
    <s v="Z 503_OSTAT"/>
    <s v="Nástroje chirurgické do 1 roku"/>
    <n v="21"/>
    <n v="482.79"/>
    <n v="482.79"/>
    <n v="11"/>
    <n v="5310.69"/>
    <n v="482.78999999999996"/>
    <n v="22.99"/>
    <n v="459.79999999999995"/>
    <m/>
    <m/>
    <n v="0"/>
  </r>
  <r>
    <s v="ZW499"/>
    <s v="Mikropinzeta MUELLER , rovná, délka 160 mm, 1 x 2 zuby FM034R"/>
    <x v="38"/>
    <s v="Z 510_DDHM NAS"/>
    <s v="DHM zdravotnický materiál a nástroje (od 3000 Kč)"/>
    <n v="21"/>
    <n v="6940.56"/>
    <n v="6940.56"/>
    <n v="2"/>
    <n v="13881.12"/>
    <n v="6940.56"/>
    <n v="330.50285714285718"/>
    <n v="6610.0571428571429"/>
    <m/>
    <m/>
    <n v="0"/>
  </r>
  <r>
    <s v="ZW500"/>
    <s v="Nůžky JAMESON, supercut, wave cut, zahnuté, jemné, tupé, délka 150 mm BC915R"/>
    <x v="0"/>
    <s v="Z 503_OSTAT"/>
    <s v="Nástroje chirurgické do 1 roku"/>
    <n v="21"/>
    <n v="3786.09"/>
    <n v="3786.09"/>
    <n v="2"/>
    <n v="7572.18"/>
    <n v="3786.09"/>
    <n v="180.29000000000002"/>
    <n v="3605.8"/>
    <m/>
    <m/>
    <n v="0"/>
  </r>
  <r>
    <s v="ZW501"/>
    <s v="Mikropinzeta YASARGIL MICROFORM, bajonetová, prům. kulat. hrotu 3 mm, tupá, délka 220 mm FD210R"/>
    <x v="38"/>
    <s v="Z 510_DDHM NAS"/>
    <s v="DHM zdravotnický materiál a nástroje (od 3000 Kč)"/>
    <n v="21"/>
    <n v="13589.51"/>
    <n v="13589.51"/>
    <n v="1"/>
    <n v="13589.51"/>
    <n v="13589.51"/>
    <n v="647.1195238095238"/>
    <n v="12942.390476190476"/>
    <m/>
    <m/>
    <n v="0"/>
  </r>
  <r>
    <s v="ZW502"/>
    <s v="Háček na nerv KRAYENBUEH, zahnutý 90°, tupý, délka 185 mm FD398R"/>
    <x v="0"/>
    <s v="Z 503_OSTAT"/>
    <s v="Nástroje chirurgické do 1 roku"/>
    <n v="21"/>
    <n v="2465.98"/>
    <n v="2465.98"/>
    <n v="2"/>
    <n v="4931.96"/>
    <n v="2465.98"/>
    <n v="117.42761904761905"/>
    <n v="2348.5523809523811"/>
    <m/>
    <m/>
    <n v="0"/>
  </r>
  <r>
    <s v="ZW503"/>
    <s v="Háček KRAYENBUEHL, zahnutý 90°, tupý - kulička, délka 185 mm FD399R"/>
    <x v="0"/>
    <s v="Z 503_OSTAT"/>
    <s v="Nástroje chirurgické do 1 roku"/>
    <n v="21"/>
    <n v="2465.98"/>
    <n v="2465.98"/>
    <n v="2"/>
    <n v="4931.96"/>
    <n v="2465.98"/>
    <n v="117.42761904761905"/>
    <n v="2348.5523809523811"/>
    <m/>
    <m/>
    <n v="0"/>
  </r>
  <r>
    <s v="ZW504"/>
    <s v="Sonda cévní JACOBSON, lomená, hrot ball point, délka 185 mm FD311R"/>
    <x v="0"/>
    <s v="Z 503_OSTAT"/>
    <s v="Nástroje chirurgické do 1 roku"/>
    <n v="21"/>
    <n v="5224.78"/>
    <n v="5224.78"/>
    <n v="2"/>
    <n v="10449.56"/>
    <n v="5224.78"/>
    <n v="248.7990476190476"/>
    <n v="4975.9809523809517"/>
    <m/>
    <m/>
    <n v="0"/>
  </r>
  <r>
    <s v="ZW505"/>
    <s v="Nůž na nádory SAMII, micro, zahnutý, špičatý, 1,5mm/ 230 mm FD861R"/>
    <x v="0"/>
    <s v="Z 503_OSTAT"/>
    <s v="Nástroje chirurgické do 1 roku"/>
    <n v="21"/>
    <n v="5581.73"/>
    <n v="5581.73"/>
    <n v="1"/>
    <n v="5581.73"/>
    <n v="5581.73"/>
    <n v="265.79666666666662"/>
    <n v="5315.9333333333325"/>
    <m/>
    <m/>
    <n v="0"/>
  </r>
  <r>
    <s v="ZW506"/>
    <s v="Nůž na nádory SAMII, micro, zahnutý, špičatý, 3,0 mm/ 230 mm FD864R"/>
    <x v="0"/>
    <s v="Z 503_OSTAT"/>
    <s v="Nástroje chirurgické do 1 roku"/>
    <n v="21"/>
    <n v="5581.73"/>
    <n v="5581.73"/>
    <n v="1"/>
    <n v="5581.73"/>
    <n v="5581.73"/>
    <n v="265.79666666666662"/>
    <n v="5315.9333333333325"/>
    <m/>
    <m/>
    <n v="0"/>
  </r>
  <r>
    <s v="ZW507"/>
    <s v="Disektor na intimu -Vascular Spatula, tupý, zahnutý, šířka 3 mm, délka 185 mm FB150R"/>
    <x v="0"/>
    <s v="Z 503_OSTAT"/>
    <s v="Nástroje chirurgické do 1 roku"/>
    <n v="21"/>
    <n v="2533.7399999999998"/>
    <n v="2533.7399999999998"/>
    <n v="2"/>
    <n v="5067.4799999999996"/>
    <n v="2533.7399999999998"/>
    <n v="120.65428571428571"/>
    <n v="2413.0857142857139"/>
    <m/>
    <m/>
    <n v="0"/>
  </r>
  <r>
    <s v="ZW508"/>
    <s v="Šroub samořezný zajišťovací VA LCP Stardrive malý fragment ocel 3,5 mm x 32 mm 212.112"/>
    <x v="2"/>
    <s v="Z 506_NAHRAD_KOV"/>
    <s v="Umělé tělní náhrady - kovové"/>
    <n v="12"/>
    <n v="1048.8"/>
    <n v="1048.8"/>
    <n v="2"/>
    <n v="2097.6"/>
    <n v="1048.8"/>
    <n v="87.399999999999991"/>
    <n v="961.4"/>
    <m/>
    <m/>
    <n v="0"/>
  </r>
  <r>
    <s v="ZW509"/>
    <s v="Šroub samořezný zajišťovací VA LCP Stardrive malý fragment ocel 3,5 mm x 48 mm 212.120"/>
    <x v="2"/>
    <s v="Z 506_NAHRAD_KOV"/>
    <s v="Umělé tělní náhrady - kovové"/>
    <n v="12"/>
    <n v="1108.5999999999999"/>
    <n v="1108.5999999999999"/>
    <n v="3"/>
    <n v="3325.7999999999997"/>
    <n v="1108.5999999999999"/>
    <n v="92.383333333333326"/>
    <n v="1016.2166666666666"/>
    <m/>
    <m/>
    <n v="0"/>
  </r>
  <r>
    <s v="ZW510"/>
    <s v="Šroub samořezný zajišťovací VA LCP Stardrive malý fragment ocel 3,5 mm x 50 mm 212.121"/>
    <x v="2"/>
    <s v="Z 506_NAHRAD_KOV"/>
    <s v="Umělé tělní náhrady - kovové"/>
    <n v="12"/>
    <n v="1108.5999999999999"/>
    <n v="1108.5999999999999"/>
    <n v="1"/>
    <n v="1108.5999999999999"/>
    <n v="1108.5999999999999"/>
    <n v="92.383333333333326"/>
    <n v="1016.2166666666666"/>
    <m/>
    <m/>
    <n v="0"/>
  </r>
  <r>
    <s v="ZW511"/>
    <s v="Šroub samořezný zajišťovací VA LCP Stardrive malý fragment, ocel 3,5 mm x 55 mm 212.123"/>
    <x v="2"/>
    <s v="Z 506_NAHRAD_KOV"/>
    <s v="Umělé tělní náhrady - kovové"/>
    <n v="12"/>
    <n v="1222.45"/>
    <n v="1222.45"/>
    <n v="1"/>
    <n v="1222.45"/>
    <n v="1222.45"/>
    <n v="101.87083333333334"/>
    <n v="1120.5791666666667"/>
    <m/>
    <m/>
    <n v="0"/>
  </r>
  <r>
    <s v="ZW512"/>
    <s v="Strum. hák užší - KOCHER-LANGENBECK Retractor, 215 mm, depth: 35 mm, width: 15 mm BT358R"/>
    <x v="0"/>
    <s v="Z 503_OSTAT"/>
    <s v="Nástroje chirurgické do 1 roku"/>
    <n v="21"/>
    <n v="2282.73"/>
    <n v="2414.6999999999998"/>
    <n v="6"/>
    <n v="14224.18"/>
    <n v="2370.6966666666667"/>
    <n v="112.89031746031746"/>
    <n v="2257.8063492063493"/>
    <m/>
    <m/>
    <n v="0"/>
  </r>
  <r>
    <s v="ZW514"/>
    <s v="Automat. rozvěrač Weitlaner SEMI-SHARP, 165 mm BV068R"/>
    <x v="0"/>
    <s v="Z 503_OSTAT"/>
    <s v="Nástroje chirurgické do 1 roku"/>
    <n v="21"/>
    <n v="5185.47"/>
    <n v="5185.47"/>
    <n v="2"/>
    <n v="10370.94"/>
    <n v="5185.47"/>
    <n v="246.92714285714288"/>
    <n v="4938.5428571428574"/>
    <m/>
    <m/>
    <n v="0"/>
  </r>
  <r>
    <s v="ZW515"/>
    <s v="Implantát umělá náhrada pro obnovu chrupavky Hyalofast 5 x 5 cm 144722F"/>
    <x v="1"/>
    <s v="Z 515_NAHRAD_OST"/>
    <s v="Umělé tělní náhrady - ostatní"/>
    <n v="12"/>
    <n v="40366.699999999997"/>
    <n v="40366.699999999997"/>
    <n v="2"/>
    <n v="80733.399999999994"/>
    <n v="40366.699999999997"/>
    <n v="3363.8916666666664"/>
    <n v="37002.808333333334"/>
    <m/>
    <m/>
    <n v="0"/>
  </r>
  <r>
    <s v="ZW516"/>
    <s v="Dlaha rekonstrukční rovná uzamykatelná 3,5 cm 4 otvory ocel 00-4936-004-13"/>
    <x v="2"/>
    <s v="Z 506_NAHRAD_KOV"/>
    <s v="Umělé tělní náhrady - kovové"/>
    <n v="12"/>
    <n v="3212.72"/>
    <n v="3212.72"/>
    <n v="1"/>
    <n v="3212.72"/>
    <n v="3212.72"/>
    <n v="267.72666666666663"/>
    <n v="2944.9933333333333"/>
    <m/>
    <m/>
    <n v="0"/>
  </r>
  <r>
    <s v="ZW517"/>
    <s v="Šroub uzamykatelný 3,5 mm x 26 mm ocel 00-2359-026-35"/>
    <x v="2"/>
    <s v="Z 506_NAHRAD_KOV"/>
    <s v="Umělé tělní náhrady - kovové"/>
    <n v="12"/>
    <n v="747.21"/>
    <n v="747.21"/>
    <n v="1"/>
    <n v="747.21"/>
    <n v="747.21"/>
    <n v="62.267500000000005"/>
    <n v="684.9425"/>
    <m/>
    <m/>
    <n v="0"/>
  </r>
  <r>
    <s v="ZW518"/>
    <s v="Šroub kortikální samořezný 3,5 mm x 26 mm ocel 00-4835-026-01"/>
    <x v="2"/>
    <s v="Z 506_NAHRAD_KOV"/>
    <s v="Umělé tělní náhrady - kovové"/>
    <n v="12"/>
    <n v="362.72"/>
    <n v="362.72"/>
    <n v="1"/>
    <n v="362.72"/>
    <n v="362.72"/>
    <n v="30.22666666666667"/>
    <n v="332.49333333333334"/>
    <m/>
    <m/>
    <n v="0"/>
  </r>
  <r>
    <s v="ZW520"/>
    <s v="Hák - SMILLIE Retractor, double curved, 140 mm, depth: 52 mm, width: 13 mm, non-sterile BT424R"/>
    <x v="0"/>
    <s v="Z 503_OSTAT"/>
    <s v="Nástroje chirurgické do 1 roku"/>
    <n v="21"/>
    <n v="3839.14"/>
    <n v="3839.14"/>
    <n v="2"/>
    <n v="7678.27"/>
    <n v="3839.1350000000002"/>
    <n v="182.81595238095238"/>
    <n v="3656.319047619048"/>
    <m/>
    <m/>
    <n v="0"/>
  </r>
  <r>
    <s v="ZW521"/>
    <s v="Kanyla nosní Fisher &amp; Paykel Healthcare OptiFlow+ Duet, k přístroji AIRVO2 vel. S, bal. á 20 ks P08236"/>
    <x v="0"/>
    <s v="Z 503_OSTAT"/>
    <s v="Kanyly mimo chirurgické nástroje"/>
    <n v="21"/>
    <n v="871.2"/>
    <n v="871.2"/>
    <n v="7"/>
    <n v="6098.4"/>
    <n v="871.19999999999993"/>
    <n v="41.48571428571428"/>
    <n v="829.71428571428567"/>
    <n v="12"/>
    <n v="806.4"/>
    <n v="5644.8"/>
  </r>
  <r>
    <s v="ZW522"/>
    <s v="Háček na tracheu - Retractor (Small), 180 mm, 1 prong, blunt BT106R"/>
    <x v="0"/>
    <s v="Z 503_OSTAT"/>
    <s v="Nástroje chirurgické do 1 roku"/>
    <n v="21"/>
    <n v="910.78"/>
    <n v="910.78"/>
    <n v="1"/>
    <n v="910.78"/>
    <n v="910.78"/>
    <n v="43.37047619047619"/>
    <n v="867.40952380952376"/>
    <m/>
    <m/>
    <n v="0"/>
  </r>
  <r>
    <s v="ZW523"/>
    <s v="Nůžky mikro koronární klasické délka 170 mm, úhel zahnutí 45°, délak střižné hrany 10 mm, ostré 03-0032.JP"/>
    <x v="38"/>
    <s v="Z 510_DDHM NAS"/>
    <s v="DHM zdravotnický materiál a nástroje (od 3000 Kč)"/>
    <n v="21"/>
    <n v="16063.01"/>
    <n v="16063.01"/>
    <n v="2"/>
    <n v="32126.01"/>
    <n v="16063.004999999999"/>
    <n v="764.90499999999997"/>
    <n v="15298.099999999999"/>
    <m/>
    <m/>
    <n v="0"/>
  </r>
  <r>
    <s v="ZW524"/>
    <s v="Nůžky mikro, koronární, klasické, obr. E, délka  170 mm, úhel zahnutí 125°, délka střižné hrany 10 mm, ostré 03-0038.JP"/>
    <x v="38"/>
    <s v="Z 510_DDHM NAS"/>
    <s v="DHM zdravotnický materiál a nástroje (od 3000 Kč)"/>
    <n v="21"/>
    <n v="19668"/>
    <n v="19668"/>
    <n v="2"/>
    <n v="39335.99"/>
    <n v="19667.994999999999"/>
    <n v="936.5711904761904"/>
    <n v="18731.423809523807"/>
    <m/>
    <m/>
    <n v="0"/>
  </r>
  <r>
    <s v="ZW525"/>
    <s v="Jehelec mikro Heavy Streamline/catch, obr. A - rovný, délka 230 mm, špička 2,0 mm, čelist 2,0 x 18 mm, Sapphire, pro stehy 2-0 a menší 03-0310"/>
    <x v="38"/>
    <s v="Z 510_DDHM NAS"/>
    <s v="DHM zdravotnický materiál a nástroje (od 3000 Kč)"/>
    <n v="21"/>
    <n v="19668.009999999998"/>
    <n v="19668.009999999998"/>
    <n v="2"/>
    <n v="39336.01"/>
    <n v="19668.005000000001"/>
    <n v="936.57166666666672"/>
    <n v="18731.433333333334"/>
    <m/>
    <m/>
    <n v="0"/>
  </r>
  <r>
    <s v="ZW526"/>
    <s v="Jehelec mikro, Jacobson/catch, délka 230 mm, špička 0,8 mm, Sapphire, pro stehy 8-0 a menší 03-0502.23"/>
    <x v="38"/>
    <s v="Z 510_DDHM NAS"/>
    <s v="DHM zdravotnický materiál a nástroje (od 3000 Kč)"/>
    <n v="21"/>
    <n v="19668"/>
    <n v="19668"/>
    <n v="1"/>
    <n v="19668"/>
    <n v="19668"/>
    <n v="936.57142857142856"/>
    <n v="18731.428571428572"/>
    <m/>
    <m/>
    <n v="0"/>
  </r>
  <r>
    <s v="ZW527"/>
    <s v="Matrice Preci-Vertix/Horix  teflonová  bílá - volná, bal. á 6 ks 0198943"/>
    <x v="34"/>
    <s v="Z 509_ZUBOL"/>
    <s v="Zubolékařský materiál"/>
    <n v="21"/>
    <n v="105.5"/>
    <n v="105.5"/>
    <n v="6"/>
    <n v="633"/>
    <n v="105.5"/>
    <n v="5.0238095238095237"/>
    <n v="100.47619047619048"/>
    <m/>
    <m/>
    <n v="0"/>
  </r>
  <r>
    <s v="ZW528"/>
    <s v="Matrice Preci-Vertix/Horix teflonová žlutá-střední,  bal. á 6 ks 0198950"/>
    <x v="34"/>
    <s v="Z 509_ZUBOL"/>
    <s v="Zubolékařský materiál"/>
    <n v="21"/>
    <n v="105.5"/>
    <n v="128.25"/>
    <n v="18"/>
    <n v="2172"/>
    <n v="120.66666666666667"/>
    <n v="5.746031746031746"/>
    <n v="114.92063492063492"/>
    <m/>
    <m/>
    <n v="0"/>
  </r>
  <r>
    <s v="ZW529"/>
    <s v="Matrice Preci-Vertix/Horix teflonová  červená-pevná,  bal. á 6 ks 0698983"/>
    <x v="34"/>
    <s v="Z 509_ZUBOL"/>
    <s v="Zubolékařský materiál"/>
    <n v="21"/>
    <n v="105.5"/>
    <n v="105.5"/>
    <n v="6"/>
    <n v="633"/>
    <n v="105.5"/>
    <n v="5.0238095238095237"/>
    <n v="100.47619047619048"/>
    <m/>
    <m/>
    <n v="0"/>
  </r>
  <r>
    <s v="ZW530"/>
    <s v="Jehelec mikro, Jacobson/catch, obr. C, délka 205 mm, špička 0,8 mm, čelist 0,8 x 11 mm, Sapphire, pro stehy 5-0 a menší 03-0511"/>
    <x v="38"/>
    <s v="Z 510_DDHM NAS"/>
    <s v="DHM zdravotnický materiál a nástroje (od 3000 Kč)"/>
    <n v="21"/>
    <n v="17015"/>
    <n v="17015"/>
    <n v="4"/>
    <n v="68059.98"/>
    <n v="17014.994999999999"/>
    <n v="810.23785714285714"/>
    <n v="16204.757142857143"/>
    <m/>
    <m/>
    <n v="0"/>
  </r>
  <r>
    <s v="ZW531"/>
    <s v="Kroužek na přidržování stehů  - Suture ring Crawford, new model, prům. 250 mm, odnímatelný 03-8000"/>
    <x v="38"/>
    <s v="Z 510_DDHM NAS"/>
    <s v="DHM zdravotnický materiál a nástroje (od 3000 Kč)"/>
    <n v="21"/>
    <n v="8102.01"/>
    <n v="8102.01"/>
    <n v="2"/>
    <n v="16204.01"/>
    <n v="8102.0050000000001"/>
    <n v="385.8097619047619"/>
    <n v="7716.195238095238"/>
    <m/>
    <m/>
    <n v="0"/>
  </r>
  <r>
    <s v="ZW532"/>
    <s v="Pinzeta atraumatická, acc. Diethrich, obr. C, s čelistmi DeBakey, délka 195 mm, špička 1,5 mm 10-0102"/>
    <x v="0"/>
    <s v="Z 503_OSTAT"/>
    <s v="Nástroje chirurgické do 1 roku"/>
    <n v="21"/>
    <n v="2635.01"/>
    <n v="2635.01"/>
    <n v="4"/>
    <n v="10540.02"/>
    <n v="2635.0050000000001"/>
    <n v="125.47642857142857"/>
    <n v="2509.5285714285715"/>
    <m/>
    <m/>
    <n v="0"/>
  </r>
  <r>
    <s v="ZW533"/>
    <s v="Pinzeta atraumatická, counter-balanced,  s čelistmi DeBakey, délka  210 mm, špička 1,0 mm, důlkové rýhování, design golfového míče, rovná 10-6122"/>
    <x v="38"/>
    <s v="Z 510_DDHM NAS"/>
    <s v="DHM zdravotnický materiál a nástroje (od 3000 Kč)"/>
    <n v="21"/>
    <n v="11505"/>
    <n v="11505"/>
    <n v="5"/>
    <n v="57524.99"/>
    <n v="11504.998"/>
    <n v="547.85704761904765"/>
    <n v="10957.140952380953"/>
    <m/>
    <m/>
    <n v="0"/>
  </r>
  <r>
    <s v="ZW534"/>
    <s v="Pinzeta atraumatická, counter-balanced, s čelistmi DeBakey, délka  230 mm, špička 1,0 mm, důlkové rýhování, design golfového míče, rovná10-6123"/>
    <x v="38"/>
    <s v="Z 510_DDHM NAS"/>
    <s v="DHM zdravotnický materiál a nástroje (od 3000 Kč)"/>
    <n v="21"/>
    <n v="14604"/>
    <n v="14604"/>
    <n v="1"/>
    <n v="14604"/>
    <n v="14604"/>
    <n v="695.42857142857144"/>
    <n v="13908.571428571429"/>
    <m/>
    <m/>
    <n v="0"/>
  </r>
  <r>
    <s v="ZW535"/>
    <s v="Bulldog mikro,  acc. Diethrich, standartní, obr. I, délka 59 mm, délka čelistí 20 mm, standard 20-0302"/>
    <x v="38"/>
    <s v="Z 510_DDHM NAS"/>
    <s v="DHM zdravotnický materiál a nástroje (od 3000 Kč)"/>
    <n v="21"/>
    <n v="4071"/>
    <n v="4071"/>
    <n v="8"/>
    <n v="32567.99"/>
    <n v="4070.9987500000002"/>
    <n v="193.85708333333335"/>
    <n v="3877.1416666666669"/>
    <m/>
    <m/>
    <n v="0"/>
  </r>
  <r>
    <s v="ZW536"/>
    <s v="Bulldog s DeBakey čelistmi, nerezová ocel, obr. E, délka 105 mm, délka čelistí 45 mm 20-0352"/>
    <x v="0"/>
    <s v="Z 503_OSTAT"/>
    <s v="Nástroje chirurgické do 1 roku"/>
    <n v="21"/>
    <n v="3599"/>
    <n v="3599"/>
    <n v="3"/>
    <n v="10797"/>
    <n v="3599"/>
    <n v="171.38095238095238"/>
    <n v="3427.6190476190477"/>
    <m/>
    <m/>
    <n v="0"/>
  </r>
  <r>
    <s v="ZW537"/>
    <s v="Jehelec Crile-Wood, TC inzertní vložky rozteč gravírovaní fine 0,4 mm (4000 zoubků), obr. D, délka 200 mm, špička 2,0 mm, pro šití 5-0, 6-0, 7-0 24-0312"/>
    <x v="38"/>
    <s v="Z 510_DDHM NAS"/>
    <s v="DHM zdravotnický materiál a nástroje (od 3000 Kč)"/>
    <n v="21"/>
    <n v="3828"/>
    <n v="3828"/>
    <n v="4"/>
    <n v="15312.01"/>
    <n v="3828.0025000000001"/>
    <n v="182.28583333333333"/>
    <n v="3645.7166666666667"/>
    <m/>
    <m/>
    <n v="0"/>
  </r>
  <r>
    <s v="ZW538"/>
    <s v="Jehelec DeBakey TC inzertní vložky rozteč gravírovaní fine 0,4mm (4000 zoubků), obr. A, délka 200 mm, špička 1,5 mm, pro šití 5-0, 6-0, 7-0 24-0361"/>
    <x v="38"/>
    <s v="Z 510_DDHM NAS"/>
    <s v="DHM zdravotnický materiál a nástroje (od 3000 Kč)"/>
    <n v="21"/>
    <n v="4071"/>
    <n v="4071"/>
    <n v="3"/>
    <n v="12212.99"/>
    <n v="4070.9966666666664"/>
    <n v="193.85698412698412"/>
    <n v="3877.1396825396823"/>
    <m/>
    <m/>
    <n v="0"/>
  </r>
  <r>
    <s v="ZW539"/>
    <s v="Kleště na dráty  - Maxi Cutter, TC inzerts, celková délka 180 mm, max. prům. drátu 1,7 mm 24-0910"/>
    <x v="38"/>
    <s v="Z 510_DDHM NAS"/>
    <s v="DHM zdravotnický materiál a nástroje (od 3000 Kč)"/>
    <n v="21"/>
    <n v="14604"/>
    <n v="14604"/>
    <n v="1"/>
    <n v="14604"/>
    <n v="14604"/>
    <n v="695.42857142857144"/>
    <n v="13908.571428571429"/>
    <m/>
    <m/>
    <n v="0"/>
  </r>
  <r>
    <s v="ZW540"/>
    <s v="Nůžky cévní, acc. Hohenfellner, obr. B, délka 210 mm zahnuté 26-2515"/>
    <x v="38"/>
    <s v="Z 510_DDHM NAS"/>
    <s v="DHM zdravotnický materiál a nástroje (od 3000 Kč)"/>
    <n v="21"/>
    <n v="9095"/>
    <n v="9095"/>
    <n v="2"/>
    <n v="18190"/>
    <n v="9095"/>
    <n v="433.09523809523807"/>
    <n v="8661.9047619047615"/>
    <m/>
    <m/>
    <n v="0"/>
  </r>
  <r>
    <s v="ZW541"/>
    <s v="Nůžky cévní, acc. DeBakey, obr. A, délka 200 mm, zahnuté 26-2530"/>
    <x v="38"/>
    <s v="Z 510_DDHM NAS"/>
    <s v="DHM zdravotnický materiál a nástroje (od 3000 Kč)"/>
    <n v="21"/>
    <n v="8629.01"/>
    <n v="8629.01"/>
    <n v="2"/>
    <n v="17258.009999999998"/>
    <n v="8629.0049999999992"/>
    <n v="410.90499999999997"/>
    <n v="8218.0999999999985"/>
    <m/>
    <m/>
    <n v="0"/>
  </r>
  <r>
    <s v="ZW542"/>
    <s v="Nůžky disekční, Metzenbaum-Fino, Super-Cut, délka 180 mm, sharp - pointed tip,  zahnuté 26-6235.SC"/>
    <x v="0"/>
    <s v="Z 503_OSTAT"/>
    <s v="Nástroje chirurgické do 1 roku"/>
    <n v="21"/>
    <n v="3117.01"/>
    <n v="3117.01"/>
    <n v="2"/>
    <n v="6234.02"/>
    <n v="3117.01"/>
    <n v="148.42904761904762"/>
    <n v="2968.5809523809526"/>
    <m/>
    <m/>
    <n v="0"/>
  </r>
  <r>
    <s v="ZW543"/>
    <s v="Nůžky disekční, Metzenbaum-Fino, Super-Cut, délka 200 mm, sharp - pointed tip,  zahnuté 26-6236.SC"/>
    <x v="0"/>
    <s v="Z 503_OSTAT"/>
    <s v="Nástroje chirurgické do 1 roku"/>
    <n v="21"/>
    <n v="3599"/>
    <n v="3599"/>
    <n v="2"/>
    <n v="7198"/>
    <n v="3599"/>
    <n v="171.38095238095238"/>
    <n v="3427.6190476190477"/>
    <m/>
    <m/>
    <n v="0"/>
  </r>
  <r>
    <s v="ZW544"/>
    <s v="Nůžky disekční, Metzenbaum-Fino, Super-Cut, délka 230 mm, sharp - pointed tip,  zahnuté 26-6237.SC"/>
    <x v="38"/>
    <s v="Z 510_DDHM NAS"/>
    <s v="DHM zdravotnický materiál a nástroje (od 3000 Kč)"/>
    <n v="21"/>
    <n v="5023"/>
    <n v="5023"/>
    <n v="2"/>
    <n v="10046"/>
    <n v="5023"/>
    <n v="239.1904761904762"/>
    <n v="4783.8095238095239"/>
    <m/>
    <m/>
    <n v="0"/>
  </r>
  <r>
    <s v="ZW545"/>
    <s v="Nosič posuvný zacvakávací  k uchycení háčků k rozvěrači CardioFrame - Sliding Carrier 29-0940"/>
    <x v="38"/>
    <s v="Z 510_DDHM NAS"/>
    <s v="DHM zdravotnický materiál a nástroje (od 3000 Kč)"/>
    <n v="21"/>
    <n v="18675.009999999998"/>
    <n v="18675.009999999998"/>
    <n v="3"/>
    <n v="56025.02"/>
    <n v="18675.006666666664"/>
    <n v="889.28603174603165"/>
    <n v="17785.720634920632"/>
    <m/>
    <m/>
    <n v="0"/>
  </r>
  <r>
    <s v="ZW546"/>
    <s v="Hák Cooley atriální (Malleable Hook), medium, 18x80 mm, dlouhý shaft 190 mm 29-0942L"/>
    <x v="38"/>
    <s v="Z 510_DDHM NAS"/>
    <s v="DHM zdravotnický materiál a nástroje (od 3000 Kč)"/>
    <n v="21"/>
    <n v="8143"/>
    <n v="8143"/>
    <n v="1"/>
    <n v="8143"/>
    <n v="8143"/>
    <n v="387.76190476190476"/>
    <n v="7755.2380952380954"/>
    <m/>
    <m/>
    <n v="0"/>
  </r>
  <r>
    <s v="ZW547"/>
    <s v="Hák Cooley atriální (Malleable Hook ), large, 22x80 mm, dlouhý shaft 190 mm 29-0943L"/>
    <x v="38"/>
    <s v="Z 510_DDHM NAS"/>
    <s v="DHM zdravotnický materiál a nástroje (od 3000 Kč)"/>
    <n v="21"/>
    <n v="8143"/>
    <n v="8143"/>
    <n v="1"/>
    <n v="8143"/>
    <n v="8143"/>
    <n v="387.76190476190476"/>
    <n v="7755.2380952380954"/>
    <m/>
    <m/>
    <n v="0"/>
  </r>
  <r>
    <s v="ZW548"/>
    <s v="List hrudní náhradní Cooley  40x100 mm, sada á 2 ks 29-0956.40"/>
    <x v="38"/>
    <s v="Z 510_DDHM NAS"/>
    <s v="DHM zdravotnický materiál a nástroje (od 3000 Kč)"/>
    <n v="21"/>
    <n v="27081"/>
    <n v="27081"/>
    <n v="1"/>
    <n v="27081"/>
    <n v="27081"/>
    <n v="1289.5714285714287"/>
    <n v="25791.428571428572"/>
    <m/>
    <m/>
    <n v="0"/>
  </r>
  <r>
    <s v="ZW549"/>
    <s v="Svorka k uchycení háčků k retraktorům na tyč, průmer lumenu 6 mm 29-1428"/>
    <x v="38"/>
    <s v="Z 510_DDHM NAS"/>
    <s v="DHM zdravotnický materiál a nástroje (od 3000 Kč)"/>
    <n v="21"/>
    <n v="6461"/>
    <n v="6461"/>
    <n v="2"/>
    <n v="12922"/>
    <n v="6461"/>
    <n v="307.66666666666669"/>
    <n v="6153.333333333333"/>
    <m/>
    <m/>
    <n v="0"/>
  </r>
  <r>
    <s v="ZW550"/>
    <s v="Hák atriální Cooley type Rake Hook, 20 mm, malý, ohebný 29-1430.CF"/>
    <x v="38"/>
    <s v="Z 510_DDHM NAS"/>
    <s v="DHM zdravotnický materiál a nástroje (od 3000 Kč)"/>
    <n v="21"/>
    <n v="10553.01"/>
    <n v="10553.01"/>
    <n v="2"/>
    <n v="21106.01"/>
    <n v="10553.004999999999"/>
    <n v="502.52404761904756"/>
    <n v="10050.480952380951"/>
    <m/>
    <m/>
    <n v="0"/>
  </r>
  <r>
    <s v="ZW551"/>
    <s v="Hák atriální Cooley type Rake Hook, 35 mm střední, ohebný 29-1431.CF"/>
    <x v="38"/>
    <s v="Z 510_DDHM NAS"/>
    <s v="DHM zdravotnický materiál a nástroje (od 3000 Kč)"/>
    <n v="21"/>
    <n v="10067.01"/>
    <n v="10067.01"/>
    <n v="1"/>
    <n v="10067.01"/>
    <n v="10067.01"/>
    <n v="479.38142857142856"/>
    <n v="9587.6285714285714"/>
    <m/>
    <m/>
    <n v="0"/>
  </r>
  <r>
    <s v="ZW552"/>
    <s v="Hák atriální Cooley - Cooley-type Rake Retractor pevný 20 mm, 240 mm 29-1500.HS"/>
    <x v="38"/>
    <s v="Z 510_DDHM NAS"/>
    <s v="DHM zdravotnický materiál a nástroje (od 3000 Kč)"/>
    <n v="21"/>
    <n v="8143"/>
    <n v="8143"/>
    <n v="2"/>
    <n v="16286"/>
    <n v="8143"/>
    <n v="387.76190476190476"/>
    <n v="7755.2380952380954"/>
    <m/>
    <m/>
    <n v="0"/>
  </r>
  <r>
    <s v="ZW553"/>
    <s v="Retraktor Cone Retractor, acc. Mohr, hloubka 145 mm 30-0740"/>
    <x v="38"/>
    <s v="Z 510_DDHM NAS"/>
    <s v="DHM zdravotnický materiál a nástroje (od 3000 Kč)"/>
    <n v="21"/>
    <n v="11505.01"/>
    <n v="11505.01"/>
    <n v="2"/>
    <n v="23010.01"/>
    <n v="11505.004999999999"/>
    <n v="547.85738095238094"/>
    <n v="10957.147619047619"/>
    <m/>
    <m/>
    <n v="0"/>
  </r>
  <r>
    <s v="ZW554"/>
    <s v="Trokar automatický, průměr 5,5 mm, atraumatický, manualní, pracovní délka 95 mm 34-0953"/>
    <x v="38"/>
    <s v="Z 510_DDHM NAS"/>
    <s v="DHM zdravotnický materiál a nástroje (od 3000 Kč)"/>
    <n v="21"/>
    <n v="8428"/>
    <n v="8428"/>
    <n v="3"/>
    <n v="25284"/>
    <n v="8428"/>
    <n v="401.33333333333331"/>
    <n v="8026.666666666667"/>
    <m/>
    <m/>
    <n v="0"/>
  </r>
  <r>
    <s v="ZW555"/>
    <s v="Obturátor pro optiku, průměr 5,5 mm, automatický, pyramidal-tip, pracovní délka 160 mm 34-0956"/>
    <x v="0"/>
    <s v="Z 503_OSTAT"/>
    <s v="Nástroje chirurgické do 1 roku"/>
    <n v="21"/>
    <n v="1550"/>
    <n v="1550"/>
    <n v="3"/>
    <n v="4649.99"/>
    <n v="1549.9966666666667"/>
    <n v="73.80936507936508"/>
    <n v="1476.1873015873016"/>
    <m/>
    <m/>
    <n v="0"/>
  </r>
  <r>
    <s v="ZW556"/>
    <s v="Roungeur aortic valve Conchotome, délka 170 mm, průměr 3 mm, úhel zahnutí 30°upwards 34-7451S"/>
    <x v="38"/>
    <s v="Z 510_DDHM NAS"/>
    <s v="DHM zdravotnický materiál a nástroje (od 3000 Kč)"/>
    <n v="21"/>
    <n v="27851.01"/>
    <n v="27851.01"/>
    <n v="2"/>
    <n v="55702.01"/>
    <n v="27851.005000000001"/>
    <n v="1326.2383333333335"/>
    <n v="26524.766666666666"/>
    <m/>
    <m/>
    <n v="0"/>
  </r>
  <r>
    <s v="ZW557"/>
    <s v="Držák čepelek mini-blades, délka 37 mm 34-7470"/>
    <x v="38"/>
    <s v="Z 510_DDHM NAS"/>
    <s v="DHM zdravotnický materiál a nástroje (od 3000 Kč)"/>
    <n v="21"/>
    <n v="17723"/>
    <n v="17723"/>
    <n v="1"/>
    <n v="17723"/>
    <n v="17723"/>
    <n v="843.95238095238096"/>
    <n v="16879.047619047618"/>
    <m/>
    <m/>
    <n v="0"/>
  </r>
  <r>
    <s v="ZW558"/>
    <s v="Háček endoskopický na tourniket jemný, obr. D,  1,8 mm, délka 355 mm 34-7475"/>
    <x v="38"/>
    <s v="Z 510_DDHM NAS"/>
    <s v="DHM zdravotnický materiál a nástroje (od 3000 Kč)"/>
    <n v="21"/>
    <n v="17723.009999999998"/>
    <n v="17723.009999999998"/>
    <n v="2"/>
    <n v="35446.01"/>
    <n v="17723.005000000001"/>
    <n v="843.95261904761912"/>
    <n v="16879.05238095238"/>
    <m/>
    <m/>
    <n v="0"/>
  </r>
  <r>
    <s v="ZW559"/>
    <s v="Háček endoskopický vaskulární, obr. C, délka 350 mm 34-7484"/>
    <x v="38"/>
    <s v="Z 510_DDHM NAS"/>
    <s v="DHM zdravotnický materiál a nástroje (od 3000 Kč)"/>
    <n v="21"/>
    <n v="17723"/>
    <n v="17723"/>
    <n v="3"/>
    <n v="53169.01"/>
    <n v="17723.003333333334"/>
    <n v="843.95253968253974"/>
    <n v="16879.050793650793"/>
    <m/>
    <m/>
    <n v="0"/>
  </r>
  <r>
    <s v="ZW560"/>
    <s v="Douzlovač endoskopický, obr. J, délka 350 mm 34-7495"/>
    <x v="38"/>
    <s v="Z 510_DDHM NAS"/>
    <s v="DHM zdravotnický materiál a nástroje (od 3000 Kč)"/>
    <n v="21"/>
    <n v="22058"/>
    <n v="22058"/>
    <n v="1"/>
    <n v="22058"/>
    <n v="22058"/>
    <n v="1050.3809523809523"/>
    <n v="21007.619047619046"/>
    <m/>
    <m/>
    <n v="0"/>
  </r>
  <r>
    <s v="ZW561"/>
    <s v="Šití premicron zelný 0 (3,5), přířezy 10 x 45 cm, pletené, nevstřebatelné, bal. á 24 ks B0120009"/>
    <x v="33"/>
    <s v="Z 529 SITI"/>
    <s v="Šití"/>
    <n v="12"/>
    <n v="84.7"/>
    <n v="84.7"/>
    <n v="720"/>
    <n v="60982.200000000004"/>
    <n v="84.697500000000005"/>
    <n v="7.0581250000000004"/>
    <n v="77.639375000000001"/>
    <m/>
    <m/>
    <n v="0"/>
  </r>
  <r>
    <s v="ZW562"/>
    <s v="Klička bipolární LiNa Bipolar Loop 200 x 100 mm BL-200, bal. á 6 ks BL-200"/>
    <x v="0"/>
    <s v="Z 503_OSTAT"/>
    <s v="Ostatní - všeobecný materiál"/>
    <n v="12"/>
    <n v="4000.02"/>
    <n v="4000.02"/>
    <n v="6"/>
    <n v="24000.11"/>
    <n v="4000.0183333333334"/>
    <n v="333.33486111111114"/>
    <n v="3666.6834722222225"/>
    <m/>
    <m/>
    <n v="0"/>
  </r>
  <r>
    <s v="ZW563"/>
    <s v="Roztok aditivní pro skladování trombocytů SSP+ 220 ml bal. á 30 ks SSP20220U"/>
    <x v="24"/>
    <s v="Z 528 SETY"/>
    <s v="Odběrové systémy transfúzní odd."/>
    <n v="21"/>
    <n v="240.79"/>
    <n v="240.79"/>
    <n v="480"/>
    <n v="115579.2"/>
    <n v="240.79"/>
    <n v="11.466190476190476"/>
    <n v="229.32380952380953"/>
    <m/>
    <m/>
    <n v="0"/>
  </r>
  <r>
    <s v="ZW564"/>
    <s v="Hadička spojovací k hemodialýze MTS Fresenius, 3,0 x450,  s hydrofilním filtrem 0,2µm, svorkou, koncovkami male/female luer-lock, délka 30 cm, modrá, lze na kusy, bal. á 100 ks 5014631 "/>
    <x v="39"/>
    <s v="Z 525_HEMO"/>
    <s v="Dialyzační roztoky, materiál pro dialýzu"/>
    <n v="21"/>
    <n v="31.46"/>
    <n v="31.46"/>
    <n v="200"/>
    <n v="6292"/>
    <n v="31.46"/>
    <n v="1.4980952380952381"/>
    <n v="29.961904761904762"/>
    <m/>
    <m/>
    <n v="0"/>
  </r>
  <r>
    <s v="ZW565"/>
    <s v="Distraktor nitrodřeňový magnetický HŘEB PRECICE ANTEGRADE FEMUR TROCHANTERIC – 10°, 10.7/80/275 mm, titan 10.7-80D275"/>
    <x v="2"/>
    <s v="Z 506_NAHRAD_KOV"/>
    <s v="Umělé tělní náhrady - kovové"/>
    <n v="12"/>
    <n v="286041"/>
    <n v="286041"/>
    <n v="1"/>
    <n v="286041"/>
    <n v="286041"/>
    <n v="23836.75"/>
    <n v="262204.25"/>
    <m/>
    <m/>
    <n v="0"/>
  </r>
  <r>
    <s v="ZW566"/>
    <s v="Šroub fixační pro distraktor PRECICE, plný závit, průměr 5.0 mm, délka 60 mm TSA5-060"/>
    <x v="2"/>
    <s v="Z 506_NAHRAD_KOV"/>
    <s v="Umělé tělní náhrady - kovové"/>
    <n v="12"/>
    <n v="2677"/>
    <n v="2677"/>
    <n v="1"/>
    <n v="2677"/>
    <n v="2677"/>
    <n v="223.08333333333334"/>
    <n v="2453.9166666666665"/>
    <m/>
    <m/>
    <n v="0"/>
  </r>
  <r>
    <s v="ZW567"/>
    <s v="Šroub fixační pro distraktor PRECICE, plný závit, průměr 5.0 mm, délka 55 mm TSA5-055"/>
    <x v="2"/>
    <s v="Z 506_NAHRAD_KOV"/>
    <s v="Umělé tělní náhrady - kovové"/>
    <n v="12"/>
    <n v="2677"/>
    <n v="2677"/>
    <n v="1"/>
    <n v="2677"/>
    <n v="2677"/>
    <n v="223.08333333333334"/>
    <n v="2453.9166666666665"/>
    <m/>
    <m/>
    <n v="0"/>
  </r>
  <r>
    <s v="ZW568"/>
    <s v="Šroub fixační pro distraktor PRECICE, plný závit, průměr 4,0 mm, délka 27,5 mm TSA4-027,5"/>
    <x v="2"/>
    <s v="Z 506_NAHRAD_KOV"/>
    <s v="Umělé tělní náhrady - kovové"/>
    <n v="12"/>
    <n v="2677.01"/>
    <n v="2677.01"/>
    <n v="2"/>
    <n v="5354.01"/>
    <n v="2677.0050000000001"/>
    <n v="223.08375000000001"/>
    <n v="2453.9212500000003"/>
    <n v="12"/>
    <n v="2607.15"/>
    <n v="5214.3"/>
  </r>
  <r>
    <s v="ZW569"/>
    <s v="Šroub fixační pro distraktor PRECICE, plný závit, délka 30 mm TSA-030"/>
    <x v="2"/>
    <s v="Z 506_NAHRAD_KOV"/>
    <s v="Umělé tělní náhrady - kovové"/>
    <n v="12"/>
    <n v="2677"/>
    <n v="2677"/>
    <n v="1"/>
    <n v="2677"/>
    <n v="2677"/>
    <n v="223.08333333333334"/>
    <n v="2453.9166666666665"/>
    <m/>
    <m/>
    <n v="0"/>
  </r>
  <r>
    <s v="ZW570"/>
    <s v="Zátka/čepička koncová pro distraktor PRECICE CPA2-005"/>
    <x v="2"/>
    <s v="Z 506_NAHRAD_KOV"/>
    <s v="Umělé tělní náhrady - kovové"/>
    <n v="12"/>
    <n v="499.99"/>
    <n v="499.99"/>
    <n v="1"/>
    <n v="499.99"/>
    <n v="499.99"/>
    <n v="41.665833333333332"/>
    <n v="458.32416666666666"/>
    <m/>
    <m/>
    <n v="0"/>
  </r>
  <r>
    <s v="ZW571"/>
    <s v="Drát vodící Balltip 012-1874-012ST1"/>
    <x v="0"/>
    <s v="Z 503_OSTAT"/>
    <s v="Ostatní - všeobecný materiál"/>
    <n v="12"/>
    <n v="1552.5"/>
    <n v="1552.5"/>
    <n v="1"/>
    <n v="1552.5"/>
    <n v="1552.5"/>
    <n v="129.375"/>
    <n v="1423.125"/>
    <m/>
    <m/>
    <n v="0"/>
  </r>
  <r>
    <s v="ZW572"/>
    <s v="Vrták Drill Bit 4,3 mm, long DBT2-4,3"/>
    <x v="0"/>
    <s v="Z 503_OSTAT"/>
    <s v="Ostatní - všeobecný materiál"/>
    <n v="12"/>
    <n v="2415"/>
    <n v="2415"/>
    <n v="1"/>
    <n v="2415"/>
    <n v="2415"/>
    <n v="201.25"/>
    <n v="2213.75"/>
    <m/>
    <m/>
    <n v="0"/>
  </r>
  <r>
    <s v="ZW573"/>
    <s v="Drát Steimann Pin 3,2 mm x 330 mm SPR1-000"/>
    <x v="0"/>
    <s v="Z 503_OSTAT"/>
    <s v="Ostatní - všeobecný materiál"/>
    <n v="12"/>
    <n v="1437.5"/>
    <n v="1437.5"/>
    <n v="1"/>
    <n v="1437.5"/>
    <n v="1437.5"/>
    <n v="119.79166666666667"/>
    <n v="1317.7083333333333"/>
    <n v="12"/>
    <n v="1400"/>
    <n v="1400"/>
  </r>
  <r>
    <s v="ZW574"/>
    <s v="Vrták Cannulated Entry Drill 8 mm CED1-008"/>
    <x v="0"/>
    <s v="Z 503_OSTAT"/>
    <s v="Ostatní - všeobecný materiál"/>
    <n v="12"/>
    <n v="2875"/>
    <n v="2875"/>
    <n v="1"/>
    <n v="2875"/>
    <n v="2875"/>
    <n v="239.58333333333334"/>
    <n v="2635.4166666666665"/>
    <m/>
    <m/>
    <n v="0"/>
  </r>
  <r>
    <s v="ZW575"/>
    <s v="Vrták AO Drill Bit 3,5 mm x 152 mm DBA3-125"/>
    <x v="0"/>
    <s v="Z 503_OSTAT"/>
    <s v="Ostatní - všeobecný materiál"/>
    <n v="12"/>
    <n v="2415"/>
    <n v="2415"/>
    <n v="1"/>
    <n v="2415"/>
    <n v="2415"/>
    <n v="201.25"/>
    <n v="2213.75"/>
    <m/>
    <m/>
    <n v="0"/>
  </r>
  <r>
    <s v="ZW576"/>
    <s v="Nůžky chirurgické rovné hrotnaté 155 mm 397113910045"/>
    <x v="0"/>
    <s v="Z 503_OSTAT"/>
    <s v="Nástroje chirurgické do 1 roku"/>
    <n v="21"/>
    <n v="441.05"/>
    <n v="441.05"/>
    <n v="18"/>
    <n v="7938.82"/>
    <n v="441.04555555555555"/>
    <n v="21.002169312169311"/>
    <n v="420.04338624338624"/>
    <m/>
    <m/>
    <n v="0"/>
  </r>
  <r>
    <s v="ZW577"/>
    <s v="Nůžky chirurgické zahnuté hrotnaté 155 mm 397113910054"/>
    <x v="0"/>
    <s v="Z 503_OSTAT"/>
    <s v="Nástroje chirurgické do 1 roku"/>
    <n v="21"/>
    <n v="441.05"/>
    <n v="441.05"/>
    <n v="5"/>
    <n v="2205.23"/>
    <n v="441.04599999999999"/>
    <n v="21.002190476190474"/>
    <n v="420.0438095238095"/>
    <m/>
    <m/>
    <n v="0"/>
  </r>
  <r>
    <s v="ZW578"/>
    <s v="Pinzeta OCHSNER SutureForceps straight serrated 145 mm BD130R"/>
    <x v="0"/>
    <s v="Z 503_OSTAT"/>
    <s v="Nástroje chirurgické do 1 roku"/>
    <n v="21"/>
    <n v="554.66"/>
    <n v="554.66"/>
    <n v="1"/>
    <n v="554.66"/>
    <n v="554.66"/>
    <n v="26.41238095238095"/>
    <n v="528.24761904761897"/>
    <m/>
    <m/>
    <n v="0"/>
  </r>
  <r>
    <s v="ZW579"/>
    <s v="Kleště na ledvinové kameny RANDALL Kidney Stone Forceps, curved, 225 mm EF052R"/>
    <x v="38"/>
    <s v="Z 510_DDHM NAS"/>
    <s v="DHM zdravotnický materiál a nástroje (od 3000 Kč)"/>
    <n v="21"/>
    <n v="5778.57"/>
    <n v="5778.57"/>
    <n v="1"/>
    <n v="5778.57"/>
    <n v="5778.57"/>
    <n v="275.16999999999996"/>
    <n v="5503.4"/>
    <m/>
    <m/>
    <n v="0"/>
  </r>
  <r>
    <s v="ZW580"/>
    <s v="Distraktor Caspar cervical, pravý FF891R"/>
    <x v="38"/>
    <s v="Z 510_DDHM NAS"/>
    <s v="DHM zdravotnický materiál a nástroje (od 3000 Kč)"/>
    <n v="21"/>
    <n v="11140.52"/>
    <n v="11140.52"/>
    <n v="2"/>
    <n v="22281.040000000001"/>
    <n v="11140.52"/>
    <n v="530.50095238095241"/>
    <n v="10610.019047619047"/>
    <m/>
    <m/>
    <n v="0"/>
  </r>
  <r>
    <s v="ZW581"/>
    <s v="Pinzeta chirurgická WAUGH, rovná, jemná, zuby (1x2), délka 200 mm BD671R"/>
    <x v="0"/>
    <s v="Z 503_OSTAT"/>
    <s v="Nástroje chirurgické do 1 roku"/>
    <n v="21"/>
    <n v="503.45"/>
    <n v="503.45"/>
    <n v="10"/>
    <n v="5034.45"/>
    <n v="503.44499999999999"/>
    <n v="23.973571428571429"/>
    <n v="479.47142857142859"/>
    <m/>
    <m/>
    <n v="0"/>
  </r>
  <r>
    <s v="ZW582"/>
    <s v="Pinzeta chirurgická rovná, zuby (2x3), délka 145 mm BD577R"/>
    <x v="0"/>
    <s v="Z 503_OSTAT"/>
    <s v="Nástroje chirurgické do 1 roku"/>
    <n v="21"/>
    <n v="714.72"/>
    <n v="714.72"/>
    <n v="10"/>
    <n v="7147.23"/>
    <n v="714.72299999999996"/>
    <n v="34.03442857142857"/>
    <n v="680.68857142857144"/>
    <m/>
    <m/>
    <n v="0"/>
  </r>
  <r>
    <s v="ZW583"/>
    <s v="Kanyla odsávací FERGUSSON, 215 mm, pracovní délka 130 mm, průměr 5 mm, luer, pro sání 6 - 9 mm GF365R"/>
    <x v="0"/>
    <s v="Z 503_OSTAT"/>
    <s v="Nástroje chirurgické do 1 roku"/>
    <n v="21"/>
    <n v="1146.9100000000001"/>
    <n v="1146.9100000000001"/>
    <n v="10"/>
    <n v="11469.11"/>
    <n v="1146.9110000000001"/>
    <n v="54.614809523809527"/>
    <n v="1092.2961904761905"/>
    <m/>
    <m/>
    <n v="0"/>
  </r>
  <r>
    <s v="ZW584"/>
    <s v="Kanyla odsávací FERGUSSON, 215 mm, procovní délka 130 mm, průměr 4 mm, 12FR, luer, pro sání 6 - 9 mm GF364R"/>
    <x v="0"/>
    <s v="Z 503_OSTAT"/>
    <s v="Nástroje chirurgické do 1 roku"/>
    <n v="21"/>
    <n v="1146.9100000000001"/>
    <n v="1146.9100000000001"/>
    <n v="10"/>
    <n v="11469.11"/>
    <n v="1146.9110000000001"/>
    <n v="54.614809523809527"/>
    <n v="1092.2961904761905"/>
    <m/>
    <m/>
    <n v="0"/>
  </r>
  <r>
    <s v="ZW585"/>
    <s v="Jehla spinální pencan 25 G x 120 bez vodící jehly oranžová 4502120-13 "/>
    <x v="30"/>
    <s v="Z 530 JEHLY"/>
    <s v="Jehly"/>
    <n v="21"/>
    <n v="316.39"/>
    <n v="316.39"/>
    <n v="25"/>
    <n v="7909.77"/>
    <n v="316.39080000000001"/>
    <n v="15.066228571428573"/>
    <n v="301.32457142857146"/>
    <m/>
    <m/>
    <n v="0"/>
  </r>
  <r>
    <s v="ZW586"/>
    <s v="Jehla spinální vodící spinocan/pencan 20 G žlutá 4505000-13 "/>
    <x v="30"/>
    <s v="Z 530 JEHLY"/>
    <s v="Jehly"/>
    <n v="21"/>
    <n v="68.739999999999995"/>
    <n v="68.739999999999995"/>
    <n v="25"/>
    <n v="1718.5"/>
    <n v="68.739999999999995"/>
    <n v="3.273333333333333"/>
    <n v="65.466666666666669"/>
    <m/>
    <m/>
    <n v="0"/>
  </r>
  <r>
    <s v="ZW587"/>
    <s v="Šroub kortikální stardrive, pr.1,3 mm, délka 18 mm 02.130.018"/>
    <x v="2"/>
    <s v="Z 506_NAHRAD_KOV"/>
    <s v="Umělé tělní náhrady - kovové"/>
    <n v="12"/>
    <n v="332.35"/>
    <n v="332.35"/>
    <n v="1"/>
    <n v="332.35"/>
    <n v="332.35"/>
    <n v="27.695833333333336"/>
    <n v="304.6541666666667"/>
    <m/>
    <m/>
    <n v="0"/>
  </r>
  <r>
    <s v="ZW588"/>
    <s v="Dlaha na klíční kost, 8 otv., malý ohyb, pravá A-4851.24"/>
    <x v="2"/>
    <s v="Z 506_NAHRAD_KOV"/>
    <s v="Umělé tělní náhrady - kovové"/>
    <n v="12"/>
    <n v="10791.82"/>
    <n v="10791.82"/>
    <n v="1"/>
    <n v="10791.82"/>
    <n v="10791.82"/>
    <n v="899.31833333333327"/>
    <n v="9892.501666666667"/>
    <m/>
    <m/>
    <n v="0"/>
  </r>
  <r>
    <s v="ZW589"/>
    <s v="Šroub kortikální 2,8 mm, 16 mm A-5800.16"/>
    <x v="2"/>
    <s v="Z 506_NAHRAD_KOV"/>
    <s v="Umělé tělní náhrady - kovové"/>
    <n v="12"/>
    <n v="564.65"/>
    <n v="564.65"/>
    <n v="31"/>
    <n v="17504.150000000001"/>
    <n v="564.65000000000009"/>
    <n v="47.054166666666674"/>
    <n v="517.59583333333342"/>
    <m/>
    <m/>
    <n v="0"/>
  </r>
  <r>
    <s v="ZW590"/>
    <s v="Šroub kortikální 2,8 mm, 18 mm A-5800.18"/>
    <x v="2"/>
    <s v="Z 506_NAHRAD_KOV"/>
    <s v="Umělé tělní náhrady - kovové"/>
    <n v="12"/>
    <n v="576.15"/>
    <n v="576.15"/>
    <n v="5"/>
    <n v="2880.75"/>
    <n v="576.15"/>
    <n v="48.012499999999996"/>
    <n v="528.13749999999993"/>
    <m/>
    <m/>
    <n v="0"/>
  </r>
  <r>
    <s v="ZW591"/>
    <s v="Šroub kortikální 2,8 mm, 20 mm A-5800.20"/>
    <x v="2"/>
    <s v="Z 506_NAHRAD_KOV"/>
    <s v="Umělé tělní náhrady - kovové"/>
    <n v="12"/>
    <n v="599.15"/>
    <n v="599.15"/>
    <n v="4"/>
    <n v="2396.6"/>
    <n v="599.15"/>
    <n v="49.929166666666667"/>
    <n v="549.2208333333333"/>
    <m/>
    <m/>
    <n v="0"/>
  </r>
  <r>
    <s v="ZW592"/>
    <s v="Dlaha na klíční kost, zamykací, 6 otv., levá A-4851.21"/>
    <x v="2"/>
    <s v="Z 506_NAHRAD_KOV"/>
    <s v="Umělé tělní náhrady - kovové"/>
    <n v="12"/>
    <n v="9921.42"/>
    <n v="9921.42"/>
    <n v="2"/>
    <n v="19842.84"/>
    <n v="9921.42"/>
    <n v="826.78499999999997"/>
    <n v="9094.6350000000002"/>
    <m/>
    <m/>
    <n v="0"/>
  </r>
  <r>
    <s v="ZW593"/>
    <s v="Šroub kortikální 2,8 mm, 12 mm A-5800.12"/>
    <x v="2"/>
    <s v="Z 506_NAHRAD_KOV"/>
    <s v="Umělé tělní náhrady - kovové"/>
    <n v="12"/>
    <n v="545.1"/>
    <n v="545.1"/>
    <n v="7"/>
    <n v="3815.7"/>
    <n v="545.1"/>
    <n v="45.425000000000004"/>
    <n v="499.67500000000001"/>
    <m/>
    <m/>
    <n v="0"/>
  </r>
  <r>
    <s v="ZW594"/>
    <s v="Šroub kortikální 2,8 mm, 14 mm A-5800.14"/>
    <x v="2"/>
    <s v="Z 506_NAHRAD_KOV"/>
    <s v="Umělé tělní náhrady - kovové"/>
    <n v="12"/>
    <n v="564.65"/>
    <n v="564.65"/>
    <n v="20"/>
    <n v="11292.999999999998"/>
    <n v="564.64999999999986"/>
    <n v="47.054166666666653"/>
    <n v="517.59583333333319"/>
    <m/>
    <m/>
    <n v="0"/>
  </r>
  <r>
    <s v="ZW595"/>
    <s v="Šroub zamykatelný 2,8 mm, 16 mm A-5850.16"/>
    <x v="2"/>
    <s v="Z 506_NAHRAD_KOV"/>
    <s v="Umělé tělní náhrady - kovové"/>
    <n v="12"/>
    <n v="1045.3499999999999"/>
    <n v="1045.3499999999999"/>
    <n v="32"/>
    <n v="33451.200000000004"/>
    <n v="1045.3500000000001"/>
    <n v="87.112500000000011"/>
    <n v="958.23750000000018"/>
    <m/>
    <m/>
    <n v="0"/>
  </r>
  <r>
    <s v="ZW596"/>
    <s v="Šroub kortikální 3,5 x 24 mm 397129795281"/>
    <x v="2"/>
    <s v="Z 506_NAHRAD_KOV"/>
    <s v="Umělé tělní náhrady - kovové"/>
    <n v="12"/>
    <n v="183.47"/>
    <n v="183.47"/>
    <n v="16"/>
    <n v="2935.53"/>
    <n v="183.47062500000001"/>
    <n v="15.289218750000002"/>
    <n v="168.18140625000001"/>
    <m/>
    <m/>
    <n v="0"/>
  </r>
  <r>
    <s v="ZW597"/>
    <s v="Kleště na držení kostí 26 cm 397117910122"/>
    <x v="0"/>
    <s v="Z 503_OSTAT"/>
    <s v="Nástroje chirurgické do 1 roku"/>
    <n v="21"/>
    <n v="5009.3999999999996"/>
    <n v="5009.3999999999996"/>
    <n v="1"/>
    <n v="5009.3999999999996"/>
    <n v="5009.3999999999996"/>
    <n v="238.54285714285712"/>
    <n v="4770.8571428571422"/>
    <m/>
    <m/>
    <n v="0"/>
  </r>
  <r>
    <s v="ZW598"/>
    <s v="Vrták prům. 2,0 x 160 mm s unašečem AO 397129698760"/>
    <x v="0"/>
    <s v="Z 503_OSTAT"/>
    <s v="Nástroje chirurgické do 1 roku"/>
    <n v="21"/>
    <n v="2420"/>
    <n v="2420"/>
    <n v="1"/>
    <n v="2420"/>
    <n v="2420"/>
    <n v="115.23809523809524"/>
    <n v="2304.7619047619046"/>
    <m/>
    <m/>
    <n v="0"/>
  </r>
  <r>
    <s v="ZW599"/>
    <s v="Šroub kuželový pr. 6 120/40 S0010005"/>
    <x v="2"/>
    <s v="Z 506_NAHRAD_KOV"/>
    <s v="Umělé tělní náhrady - kovové"/>
    <n v="12"/>
    <n v="945.78"/>
    <n v="945.78"/>
    <n v="3"/>
    <n v="2837.34"/>
    <n v="945.78000000000009"/>
    <n v="78.815000000000012"/>
    <n v="866.96500000000003"/>
    <m/>
    <m/>
    <n v="0"/>
  </r>
  <r>
    <s v="ZW600"/>
    <s v="Síto drátěné s víkem pro 1 ks optiky, s držáky pro fixaci optiky, 475 x77 x 43 mm 77-3667"/>
    <x v="38"/>
    <s v="Z 510_DDHM NAS"/>
    <s v="DHM zdravotnický materiál a nástroje (od 3000 Kč)"/>
    <n v="21"/>
    <n v="18757"/>
    <n v="18757"/>
    <n v="1"/>
    <n v="18757"/>
    <n v="18757"/>
    <n v="893.19047619047615"/>
    <n v="17863.809523809523"/>
    <m/>
    <m/>
    <n v="0"/>
  </r>
  <r>
    <s v="ZW601"/>
    <s v="Vana ke kontejneru sterilizačnímu SurgiBox 1/1, neperforovaná, hliníková, 600 x290 x 100mm 77-2110.10"/>
    <x v="38"/>
    <s v="Z 510_DDHM NAS"/>
    <s v="DHM zdravotnický materiál a nástroje (od 3000 Kč)"/>
    <n v="21"/>
    <n v="10816.01"/>
    <n v="10816.01"/>
    <n v="2"/>
    <n v="21632.02"/>
    <n v="10816.01"/>
    <n v="515.04809523809524"/>
    <n v="10300.961904761905"/>
    <m/>
    <m/>
    <n v="0"/>
  </r>
  <r>
    <s v="ZW602"/>
    <s v="Víko ke sterilizačnímu kontejneru SurgiBox 1/1, chirugická ocel, 600 x 290mm, zelené, 1 permanentní filtr na 5000 sterilizačních cyklů 77-2100.04"/>
    <x v="38"/>
    <s v="Z 510_DDHM NAS"/>
    <s v="DHM zdravotnický materiál a nástroje (od 3000 Kč)"/>
    <n v="21"/>
    <n v="13227.01"/>
    <n v="13227.01"/>
    <n v="3"/>
    <n v="39681.019999999997"/>
    <n v="13227.006666666666"/>
    <n v="629.85746031746032"/>
    <n v="12597.149206349206"/>
    <m/>
    <m/>
    <n v="0"/>
  </r>
  <r>
    <s v="ZW603"/>
    <s v="Vana ke kontejneru sterilizačnímu SurgiBox 1/1, neperforovaná, hliníková, 600 x 290 x 210mm 77-2110.21"/>
    <x v="38"/>
    <s v="Z 510_DDHM NAS"/>
    <s v="DHM zdravotnický materiál a nástroje (od 3000 Kč)"/>
    <n v="21"/>
    <n v="11140"/>
    <n v="11140"/>
    <n v="1"/>
    <n v="11140"/>
    <n v="11140"/>
    <n v="530.47619047619048"/>
    <n v="10609.523809523809"/>
    <m/>
    <m/>
    <n v="0"/>
  </r>
  <r>
    <s v="ZW604"/>
    <s v="Vana ke kontejneru sterilizačnímu  SurgiBox 3/4, neperforovaná, hliníková, 450 x 290x 140mm 77-2210.14"/>
    <x v="38"/>
    <s v="Z 510_DDHM NAS"/>
    <s v="DHM zdravotnický materiál a nástroje (od 3000 Kč)"/>
    <n v="21"/>
    <n v="9277"/>
    <n v="9277"/>
    <n v="1"/>
    <n v="9277"/>
    <n v="9277"/>
    <n v="441.76190476190476"/>
    <n v="8835.2380952380954"/>
    <m/>
    <m/>
    <n v="0"/>
  </r>
  <r>
    <s v="ZW605"/>
    <s v="Víko ke sterilizačnímu kontejneru SurgiBox 3/4, chirugická ocel, 450x290mm, zelené, 1 permanentní filtr na 5000 sterilizačních cyklů 77-2201.04"/>
    <x v="38"/>
    <s v="Z 510_DDHM NAS"/>
    <s v="DHM zdravotnický materiál a nástroje (od 3000 Kč)"/>
    <n v="21"/>
    <n v="10006"/>
    <n v="10006"/>
    <n v="1"/>
    <n v="10006"/>
    <n v="10006"/>
    <n v="476.47619047619048"/>
    <n v="9529.5238095238092"/>
    <m/>
    <m/>
    <n v="0"/>
  </r>
  <r>
    <s v="ZW606"/>
    <s v="Vana ke kontejneru sterilizačnímu SurgiBox 1/2, neperforovaná, hliníková, 300 x 290 x 140 mm 77-2310.14"/>
    <x v="38"/>
    <s v="Z 510_DDHM NAS"/>
    <s v="DHM zdravotnický materiál a nástroje (od 3000 Kč)"/>
    <n v="21"/>
    <n v="7900.01"/>
    <n v="7900.01"/>
    <n v="2"/>
    <n v="15800.01"/>
    <n v="7900.0050000000001"/>
    <n v="376.19071428571431"/>
    <n v="7523.8142857142857"/>
    <m/>
    <m/>
    <n v="0"/>
  </r>
  <r>
    <s v="ZW607"/>
    <s v="Víko ke sterilizačnímu kontejneru SurgiBox 1/2, chirugická ocel, 300 x 290 mm, zelené, 1 permanentní filtr na 5000 sterilizačních cyklů 77-2300.04"/>
    <x v="38"/>
    <s v="Z 510_DDHM NAS"/>
    <s v="DHM zdravotnický materiál a nástroje (od 3000 Kč)"/>
    <n v="21"/>
    <n v="9540.01"/>
    <n v="9540.01"/>
    <n v="2"/>
    <n v="19080.009999999998"/>
    <n v="9540.0049999999992"/>
    <n v="454.28595238095232"/>
    <n v="9085.7190476190463"/>
    <m/>
    <m/>
    <n v="0"/>
  </r>
  <r>
    <s v="ZW608"/>
    <s v="Vana ke kontejneru sterilizačnímu  MINI SurgiBox, neperforovaná, hliníková, Type 1, 305 x 165 x 70 mm 77-2410.07"/>
    <x v="38"/>
    <s v="Z 510_DDHM NAS"/>
    <s v="DHM zdravotnický materiál a nástroje (od 3000 Kč)"/>
    <n v="21"/>
    <n v="5185"/>
    <n v="5185"/>
    <n v="2"/>
    <n v="10370"/>
    <n v="5185"/>
    <n v="246.9047619047619"/>
    <n v="4938.0952380952385"/>
    <m/>
    <m/>
    <n v="0"/>
  </r>
  <r>
    <s v="ZW609"/>
    <s v="Víko ke sterilizačnímu kontejneru MINI, SurgiBox, alumínium, Type 1, 305 x 165 mm, zelené, 1 permanentní filtr na 5000 sterilizačních cyklů 77-2400.04"/>
    <x v="38"/>
    <s v="Z 510_DDHM NAS"/>
    <s v="DHM zdravotnický materiál a nástroje (od 3000 Kč)"/>
    <n v="21"/>
    <n v="7272.01"/>
    <n v="7272.01"/>
    <n v="2"/>
    <n v="14544.01"/>
    <n v="7272.0050000000001"/>
    <n v="346.28595238095238"/>
    <n v="6925.7190476190481"/>
    <m/>
    <m/>
    <n v="0"/>
  </r>
  <r>
    <s v="ZW610"/>
    <s v="Štítek na kontejner s označením vygravírovaným, modrý 77-1120.E"/>
    <x v="0"/>
    <s v="Z 503_OSTAT"/>
    <s v="Nástroje chirurgické do 1 roku"/>
    <n v="21"/>
    <n v="460.01"/>
    <n v="460.01"/>
    <n v="8"/>
    <n v="3680.05"/>
    <n v="460.00625000000002"/>
    <n v="21.905059523809523"/>
    <n v="438.10119047619048"/>
    <m/>
    <m/>
    <n v="0"/>
  </r>
  <r>
    <s v="ZW611"/>
    <s v="Štítek na kontejner s označením vygravírovaným, červený 77-1121.E"/>
    <x v="0"/>
    <s v="Z 503_OSTAT"/>
    <s v="Nástroje chirurgické do 1 roku"/>
    <n v="21"/>
    <n v="460.01"/>
    <n v="460.01"/>
    <n v="8"/>
    <n v="3680.05"/>
    <n v="460.00625000000002"/>
    <n v="21.905059523809523"/>
    <n v="438.10119047619048"/>
    <m/>
    <m/>
    <n v="0"/>
  </r>
  <r>
    <s v="ZW612"/>
    <s v="Plomba sterilizační - zámek, s indikátorem, červená, 1000 ks v balení 77-7120.R"/>
    <x v="0"/>
    <s v="Z 503_OSTAT"/>
    <s v="Nástroje chirurgické do 1 roku"/>
    <n v="21"/>
    <n v="6.18"/>
    <n v="6.18"/>
    <n v="1000"/>
    <n v="6177.69"/>
    <n v="6.1776899999999992"/>
    <n v="0.29417571428571426"/>
    <n v="5.883514285714285"/>
    <m/>
    <m/>
    <n v="0"/>
  </r>
  <r>
    <s v="ZW613"/>
    <s v="Síto ke kontejneru sterilizačnímu 1/1 drátěné, s rukojetí, 480 x 250 x 70mm 77-1100.07"/>
    <x v="38"/>
    <s v="Z 510_DDHM NAS"/>
    <s v="DHM zdravotnický materiál a nástroje (od 3000 Kč)"/>
    <n v="21"/>
    <n v="4375.01"/>
    <n v="4375.01"/>
    <n v="2"/>
    <n v="8750.02"/>
    <n v="4375.01"/>
    <n v="208.33380952380952"/>
    <n v="4166.6761904761906"/>
    <m/>
    <m/>
    <n v="0"/>
  </r>
  <r>
    <s v="ZW614"/>
    <s v="Síto ke kontejneru sterilizačnímu 1/1 drátěné, s rukojetí, 480 x 250 x 100 mm 77-1100.10"/>
    <x v="38"/>
    <s v="Z 510_DDHM NAS"/>
    <s v="DHM zdravotnický materiál a nástroje (od 3000 Kč)"/>
    <n v="21"/>
    <n v="4578"/>
    <n v="4578"/>
    <n v="2"/>
    <n v="9156"/>
    <n v="4578"/>
    <n v="218"/>
    <n v="4360"/>
    <m/>
    <m/>
    <n v="0"/>
  </r>
  <r>
    <s v="ZW615"/>
    <s v="Síto ke kontejneru sterilizačnímu 3/4 drátěné, s rukojetí, 404 x 250 x100 mm 77-1101.10"/>
    <x v="38"/>
    <s v="Z 510_DDHM NAS"/>
    <s v="DHM zdravotnický materiál a nástroje (od 3000 Kč)"/>
    <n v="21"/>
    <n v="3851.01"/>
    <n v="3851.01"/>
    <n v="1"/>
    <n v="3851.01"/>
    <n v="3851.01"/>
    <n v="183.38142857142859"/>
    <n v="3667.6285714285718"/>
    <m/>
    <m/>
    <n v="0"/>
  </r>
  <r>
    <s v="ZW616"/>
    <s v="Síto ke kontejneru sterilizačnímu 1/2 drátěné, s rukojetí, 240 x 250 x 100 mm 77-1102.10"/>
    <x v="0"/>
    <s v="Z 503_OSTAT"/>
    <s v="Nástroje chirurgické do 1 roku"/>
    <n v="21"/>
    <n v="3456"/>
    <n v="3456"/>
    <n v="2"/>
    <n v="6912"/>
    <n v="3456"/>
    <n v="164.57142857142858"/>
    <n v="3291.4285714285716"/>
    <m/>
    <m/>
    <n v="0"/>
  </r>
  <r>
    <s v="ZW617"/>
    <s v="Podložka silikonová do sterilizačního kontejneru 1/1, 470 x245 x15 mm, modrá 77-1215"/>
    <x v="38"/>
    <s v="Z 510_DDHM NAS"/>
    <s v="DHM zdravotnický materiál a nástroje (od 3000 Kč)"/>
    <n v="21"/>
    <n v="6948"/>
    <n v="6948"/>
    <n v="2"/>
    <n v="13896"/>
    <n v="6948"/>
    <n v="330.85714285714283"/>
    <n v="6617.1428571428569"/>
    <m/>
    <m/>
    <n v="0"/>
  </r>
  <r>
    <s v="ZW618"/>
    <s v="Podložka silikonová do sterilizačního kontejneru Mini, 252 x135 x 15 mm, modrá 77-1218"/>
    <x v="0"/>
    <s v="Z 503_OSTAT"/>
    <s v="Nástroje chirurgické do 1 roku"/>
    <n v="21"/>
    <n v="2560.0100000000002"/>
    <n v="2560.0100000000002"/>
    <n v="2"/>
    <n v="5120.0200000000004"/>
    <n v="2560.0100000000002"/>
    <n v="121.9052380952381"/>
    <n v="2438.1047619047622"/>
    <m/>
    <m/>
    <n v="0"/>
  </r>
  <r>
    <s v="ZW619"/>
    <s v="Džbánek kovový, graduovaný, objem 500 ml, výška 130 mm 77-9149"/>
    <x v="38"/>
    <s v="Z 510_DDHM NAS"/>
    <s v="DHM zdravotnický materiál a nástroje (od 3000 Kč)"/>
    <n v="21"/>
    <n v="4047"/>
    <n v="4047"/>
    <n v="2"/>
    <n v="8094"/>
    <n v="4047"/>
    <n v="192.71428571428572"/>
    <n v="3854.2857142857142"/>
    <m/>
    <m/>
    <n v="0"/>
  </r>
  <r>
    <s v="ZW621"/>
    <s v="Okluder uzávěr ouška Lambre LAA včetně zavaděče; distál. prům. 24 mm, proximál. prům. 36 mm; zavaděč 10 F x 900 mm; LT-LAA-2436 + SL10F45x30-900 LT-LAA-2436"/>
    <x v="1"/>
    <s v="Z 515_NAHRAD_OST"/>
    <s v="Umělé tělní náhrady - ostatní"/>
    <n v="12"/>
    <n v="124982.01"/>
    <n v="124982.01"/>
    <n v="2"/>
    <n v="249964.02"/>
    <n v="124982.01"/>
    <n v="10415.1675"/>
    <n v="114566.8425"/>
    <m/>
    <m/>
    <n v="0"/>
  </r>
  <r>
    <s v="ZW622"/>
    <s v="Sonda k litotriptoru ShockPulse opakovaně použitelná s odsávacím kanálem1,83 mm /5,5 Fr, délka 418 mm - červená EGSPL-PR183"/>
    <x v="0"/>
    <s v="Z 503_OSTAT"/>
    <s v="Ostatní - všeobecný materiál"/>
    <n v="21"/>
    <n v="42955"/>
    <n v="42955"/>
    <n v="1"/>
    <n v="42955"/>
    <n v="42955"/>
    <n v="2045.4761904761904"/>
    <n v="40909.523809523809"/>
    <m/>
    <m/>
    <n v="0"/>
  </r>
  <r>
    <s v="ZW624"/>
    <s v="Elektroda-VF OLYMPUS, knoflík, 7 Fr, pracovní délka 400 mm O0110"/>
    <x v="0"/>
    <s v="Z 503_OSTAT"/>
    <s v="Ostatní - všeobecný materiál"/>
    <n v="21"/>
    <n v="4719"/>
    <n v="4719"/>
    <n v="1"/>
    <n v="4719"/>
    <n v="4719"/>
    <n v="224.71428571428572"/>
    <n v="4494.2857142857147"/>
    <m/>
    <m/>
    <n v="0"/>
  </r>
  <r>
    <s v="ZW625"/>
    <s v="Šití SURGICRYL PGA 2, HR 48mm, jehla 1/2 kulatá, 90cm, střednědobě vstřebatelné pletené, bal. á 12 ks 11500148"/>
    <x v="33"/>
    <s v="Z 529 SITI"/>
    <s v="Šití"/>
    <n v="12"/>
    <n v="76.87"/>
    <n v="76.87"/>
    <n v="372"/>
    <n v="28594.16"/>
    <n v="76.866021505376338"/>
    <n v="6.4055017921146948"/>
    <n v="70.460519713261647"/>
    <n v="12"/>
    <n v="74.860833333333332"/>
    <n v="27848.23"/>
  </r>
  <r>
    <s v="ZW626"/>
    <s v="Šití SURGICRYL RAPID PGA 2-0, HR 36mm,  jehla 1/2 kulatá, 75cm, krátkodobě vstřebatelné pletené, bal. á 12 ks 14300136"/>
    <x v="33"/>
    <s v="Z 529 SITI"/>
    <s v="Šití"/>
    <n v="12"/>
    <n v="83.43"/>
    <n v="83.43"/>
    <n v="24"/>
    <n v="2002.38"/>
    <n v="83.432500000000005"/>
    <n v="6.9527083333333337"/>
    <n v="76.479791666666671"/>
    <n v="12"/>
    <n v="81.256041666666661"/>
    <n v="1950.145"/>
  </r>
  <r>
    <s v="ZW627"/>
    <s v="Šití SURGICRYL MONOFAST 4-0, DS 19mm, jehla 3/8 řezná, 75cm, střednědobě vstřebatelné monofilní, bal. á 12 ks16151519"/>
    <x v="33"/>
    <s v="Z 529 SITI"/>
    <s v="Šití"/>
    <n v="12"/>
    <n v="96.72"/>
    <n v="96.72"/>
    <n v="96"/>
    <n v="9284.64"/>
    <n v="96.714999999999989"/>
    <n v="8.0595833333333324"/>
    <n v="88.655416666666653"/>
    <m/>
    <m/>
    <n v="0"/>
  </r>
  <r>
    <s v="ZW628"/>
    <s v="Šití SURGICRYL RAPID PGA 3-0, HR 26mm, jehla 1/2 kulatá, 75cm, krátkodobě vstřebatelné pletené, bal. á 12 ks 14200126"/>
    <x v="33"/>
    <s v="Z 529 SITI"/>
    <s v="Šití"/>
    <n v="12"/>
    <n v="80.05"/>
    <n v="80.05"/>
    <n v="24"/>
    <n v="1921.24"/>
    <n v="80.051666666666662"/>
    <n v="6.6709722222222219"/>
    <n v="73.380694444444444"/>
    <m/>
    <m/>
    <n v="0"/>
  </r>
  <r>
    <s v="ZW629"/>
    <s v="Šití SURGICRYL MONOFILAMENT 2-0, HR 26mm, jehla 1/2 kulatá, 75cm, dlouhodobě vstřebatelné pletené, bal. á 12 ks 13300126"/>
    <x v="33"/>
    <s v="Z 529 SITI"/>
    <s v="Šití"/>
    <n v="12"/>
    <n v="86.66"/>
    <n v="86.66"/>
    <n v="48"/>
    <n v="4159.87"/>
    <n v="86.663958333333326"/>
    <n v="7.2219965277777769"/>
    <n v="79.44196180555555"/>
    <n v="12"/>
    <n v="84.40291666666667"/>
    <n v="4051.34"/>
  </r>
  <r>
    <s v="ZW630"/>
    <s v="Šití SURGICRYL PGA 0, bez jehly, 250cm, střednědobě vstřebatelné pletené, bal. á 12 ks 11350025"/>
    <x v="33"/>
    <s v="Z 529 SITI"/>
    <s v="Šití"/>
    <n v="12"/>
    <n v="102.41"/>
    <n v="102.41"/>
    <n v="36"/>
    <n v="3686.67"/>
    <n v="102.4075"/>
    <n v="8.5339583333333326"/>
    <n v="93.873541666666668"/>
    <n v="12"/>
    <n v="99.736000000000004"/>
    <n v="3590.4960000000001"/>
  </r>
  <r>
    <s v="ZW631"/>
    <s v="Šití SURGICRYL PGA 2, bez jehly, 150cm, střednědobě vstřebatelné pletené, bal. á 12 ks 11500015"/>
    <x v="33"/>
    <s v="Z 529 SITI"/>
    <s v="Šití"/>
    <n v="12"/>
    <n v="96.2"/>
    <n v="96.2"/>
    <n v="24"/>
    <n v="2308.7399999999998"/>
    <n v="96.197499999999991"/>
    <n v="8.0164583333333326"/>
    <n v="88.181041666666658"/>
    <m/>
    <m/>
    <n v="0"/>
  </r>
  <r>
    <s v="ZW632"/>
    <s v="Šroub kanylovaný kompresní CCS 2,2 x 18 mm A-5780.18"/>
    <x v="2"/>
    <s v="Z 506_NAHRAD_KOV"/>
    <s v="Umělé tělní náhrady - kovové"/>
    <n v="12"/>
    <n v="3369.5"/>
    <n v="3369.5"/>
    <n v="2"/>
    <n v="6739"/>
    <n v="3369.5"/>
    <n v="280.79166666666669"/>
    <n v="3088.7083333333335"/>
    <m/>
    <m/>
    <n v="0"/>
  </r>
  <r>
    <s v="ZW633"/>
    <s v="Šroub kanylovaný kompresní CCS 2,2 x 24 mm A-5780.24"/>
    <x v="2"/>
    <s v="Z 506_NAHRAD_KOV"/>
    <s v="Umělé tělní náhrady - kovové"/>
    <n v="12"/>
    <n v="3369.5"/>
    <n v="3369.5"/>
    <n v="1"/>
    <n v="3369.5"/>
    <n v="3369.5"/>
    <n v="280.79166666666669"/>
    <n v="3088.7083333333335"/>
    <m/>
    <m/>
    <n v="0"/>
  </r>
  <r>
    <s v="ZW634"/>
    <s v="Dlaha LCP distální tibie 3.5 mm mediální levá 4 otvory délka 109 mm, ocel 02.112.511"/>
    <x v="2"/>
    <s v="Z 506_NAHRAD_KOV"/>
    <s v="Umělé tělní náhrady - kovové"/>
    <n v="12"/>
    <n v="7886.3"/>
    <n v="7886.3"/>
    <n v="1"/>
    <n v="7886.3"/>
    <n v="7886.3"/>
    <n v="657.19166666666672"/>
    <n v="7229.1083333333336"/>
    <m/>
    <m/>
    <n v="0"/>
  </r>
  <r>
    <s v="ZW635"/>
    <s v="Šroub samořezný zajišťovací VA LCP Stardrive malý fragment, ocel 3,5 mm x 28 mm 212.110"/>
    <x v="2"/>
    <s v="Z 506_NAHRAD_KOV"/>
    <s v="Umělé tělní náhrady - kovové"/>
    <n v="12"/>
    <n v="976.35"/>
    <n v="976.35"/>
    <n v="1"/>
    <n v="976.35"/>
    <n v="976.35"/>
    <n v="81.362499999999997"/>
    <n v="894.98750000000007"/>
    <m/>
    <m/>
    <n v="0"/>
  </r>
  <r>
    <s v="ZW636"/>
    <s v="Šroub samořezný zajišťovací VA LCP Stardrive malý fragment, ocel 3,5 mm x 50 mm 212.121"/>
    <x v="2"/>
    <s v="Z 506_NAHRAD_KOV"/>
    <s v="Umělé tělní náhrady - kovové"/>
    <n v="12"/>
    <n v="1108.5999999999999"/>
    <n v="1108.5999999999999"/>
    <n v="2"/>
    <n v="2217.1999999999998"/>
    <n v="1108.5999999999999"/>
    <n v="92.383333333333326"/>
    <n v="1016.2166666666666"/>
    <m/>
    <m/>
    <n v="0"/>
  </r>
  <r>
    <s v="ZW637"/>
    <s v="Šroub zkosený kompresní FT k operační technice MICA XL 7,0 mm x 60 mm AR-8770-60H"/>
    <x v="2"/>
    <s v="Z 506_NAHRAD_KOV"/>
    <s v="Umělé tělní náhrady - kovové"/>
    <n v="12"/>
    <n v="6200"/>
    <n v="6200"/>
    <n v="1"/>
    <n v="6200"/>
    <n v="6200"/>
    <n v="516.66666666666663"/>
    <n v="5683.333333333333"/>
    <m/>
    <m/>
    <n v="0"/>
  </r>
  <r>
    <s v="ZW638"/>
    <s v="Vrták kanylovaný dril cannulated for AC Repair průměr 3 mm - vzorek AR-2257D-30-VZ"/>
    <x v="2"/>
    <s v="Z 506_NAHRAD_KOV"/>
    <s v="Umělé tělní náhrady - kovové"/>
    <n v="21"/>
    <n v="1.21"/>
    <n v="1.21"/>
    <n v="1"/>
    <n v="1.21"/>
    <n v="1.21"/>
    <n v="5.7619047619047618E-2"/>
    <n v="1.1523809523809523"/>
    <m/>
    <m/>
    <n v="0"/>
  </r>
  <r>
    <s v="ZW639"/>
    <s v="Pumpa infuzní elastomerická DOSI - FUSER 50D1 150 ml, 1 den, 6,2 ml/hod. rozměry 135 mm x 65 mm, váha 66 g KL14L251915-150D1"/>
    <x v="0"/>
    <s v="Z 503_OSTAT"/>
    <s v="Ostatní - všeobecný materiál"/>
    <n v="12"/>
    <n v="538.20000000000005"/>
    <n v="538.20000000000005"/>
    <n v="120"/>
    <n v="64584"/>
    <n v="538.20000000000005"/>
    <n v="44.85"/>
    <n v="493.35"/>
    <m/>
    <m/>
    <n v="0"/>
  </r>
  <r>
    <s v="ZW640"/>
    <s v="Pumpa infuzní elastomerická DOSI - FUSER 50D2 150 ml, 2 dny, 3,1 ml/hod. rozměry 135 mm x 65 mm, váha 66 g bal. á 10 ks KL14L25915-150D2"/>
    <x v="0"/>
    <s v="Z 503_OSTAT"/>
    <s v="Ostatní - všeobecný materiál"/>
    <n v="12"/>
    <n v="538.20000000000005"/>
    <n v="538.20000000000005"/>
    <n v="910"/>
    <n v="489762"/>
    <n v="538.20000000000005"/>
    <n v="44.85"/>
    <n v="493.35"/>
    <n v="12"/>
    <n v="524.16"/>
    <n v="476985.59999999998"/>
  </r>
  <r>
    <s v="ZW641"/>
    <s v="Šroub kuželový pr.4,5/3,3 140/30 S0010108"/>
    <x v="2"/>
    <s v="Z 506_NAHRAD_KOV"/>
    <s v="Umělé tělní náhrady - kovové"/>
    <n v="12"/>
    <n v="934.58"/>
    <n v="934.58"/>
    <n v="3"/>
    <n v="2803.75"/>
    <n v="934.58333333333337"/>
    <n v="77.881944444444443"/>
    <n v="856.70138888888891"/>
    <m/>
    <m/>
    <n v="0"/>
  </r>
  <r>
    <s v="ZW642"/>
    <s v="Šroub kuželový pr.4,5/3,3  80/20 S0010102"/>
    <x v="2"/>
    <s v="Z 506_NAHRAD_KOV"/>
    <s v="Umělé tělní náhrady - kovové"/>
    <n v="12"/>
    <n v="892.06"/>
    <n v="892.06"/>
    <n v="3"/>
    <n v="2676.17"/>
    <n v="892.05666666666673"/>
    <n v="74.338055555555556"/>
    <n v="817.71861111111116"/>
    <m/>
    <m/>
    <n v="0"/>
  </r>
  <r>
    <s v="ZW643"/>
    <s v="Šroub kuželový pr.6/5 100/30 S0010002"/>
    <x v="2"/>
    <s v="Z 506_NAHRAD_KOV"/>
    <s v="Umělé tělní náhrady - kovové"/>
    <n v="12"/>
    <n v="920.04"/>
    <n v="920.04"/>
    <n v="2"/>
    <n v="1840.07"/>
    <n v="920.03499999999997"/>
    <n v="76.669583333333335"/>
    <n v="843.36541666666665"/>
    <m/>
    <m/>
    <n v="0"/>
  </r>
  <r>
    <s v="ZW644"/>
    <s v="Šroub kuželový pr.6/5  80/30 S0010001"/>
    <x v="2"/>
    <s v="Z 506_NAHRAD_KOV"/>
    <s v="Umělé tělní náhrady - kovové"/>
    <n v="12"/>
    <n v="912.21"/>
    <n v="912.21"/>
    <n v="2"/>
    <n v="1824.41"/>
    <n v="912.20500000000004"/>
    <n v="76.017083333333332"/>
    <n v="836.18791666666675"/>
    <m/>
    <m/>
    <n v="0"/>
  </r>
  <r>
    <s v="ZW645"/>
    <s v="Koncovka šroubováku  3,5 x 160 mm šestihran 397129695251"/>
    <x v="0"/>
    <s v="Z 503_OSTAT"/>
    <s v="Ostatní - všeobecný materiál"/>
    <n v="21"/>
    <n v="3630"/>
    <n v="3630"/>
    <n v="1"/>
    <n v="3630"/>
    <n v="3630"/>
    <n v="172.85714285714286"/>
    <n v="3457.1428571428573"/>
    <m/>
    <m/>
    <n v="0"/>
  </r>
  <r>
    <s v="ZW646"/>
    <s v="Šroub do krčku 8,0 x 70 mm 397129771393"/>
    <x v="2"/>
    <s v="Z 506_NAHRAD_KOV"/>
    <s v="Umělé tělní náhrady - kovové"/>
    <n v="12"/>
    <n v="2159.88"/>
    <n v="2159.88"/>
    <n v="1"/>
    <n v="2159.88"/>
    <n v="2159.88"/>
    <n v="179.99"/>
    <n v="1979.89"/>
    <m/>
    <m/>
    <n v="0"/>
  </r>
  <r>
    <s v="ZW647"/>
    <s v="Dlaha přímá úhlově stabilní 20 otvorů 397129785365"/>
    <x v="2"/>
    <s v="Z 506_NAHRAD_KOV"/>
    <s v="Umělé tělní náhrady - kovové"/>
    <n v="12"/>
    <n v="1799.87"/>
    <n v="1799.87"/>
    <n v="1"/>
    <n v="1799.87"/>
    <n v="1799.87"/>
    <n v="149.98916666666665"/>
    <n v="1649.8808333333332"/>
    <m/>
    <m/>
    <n v="0"/>
  </r>
  <r>
    <s v="ZW648"/>
    <s v="Dlaha přímá úhlově stabilní 19 otvorů 397129785360"/>
    <x v="2"/>
    <s v="Z 506_NAHRAD_KOV"/>
    <s v="Umělé tělní náhrady - kovové"/>
    <n v="12"/>
    <n v="1799.87"/>
    <n v="1799.87"/>
    <n v="1"/>
    <n v="1799.87"/>
    <n v="1799.87"/>
    <n v="149.98916666666665"/>
    <n v="1649.8808333333332"/>
    <m/>
    <m/>
    <n v="0"/>
  </r>
  <r>
    <s v="ZW649"/>
    <s v="Dlaha přímá úhlově stabilní 18 otvorů 397129785355"/>
    <x v="2"/>
    <s v="Z 506_NAHRAD_KOV"/>
    <s v="Umělé tělní náhrady - kovové"/>
    <n v="12"/>
    <n v="1799.87"/>
    <n v="1799.87"/>
    <n v="1"/>
    <n v="1799.87"/>
    <n v="1799.87"/>
    <n v="149.98916666666665"/>
    <n v="1649.8808333333332"/>
    <m/>
    <m/>
    <n v="0"/>
  </r>
  <r>
    <s v="ZW650"/>
    <s v="Dlaha přímá úhlově stabilní 12 otvorů 397129785035"/>
    <x v="2"/>
    <s v="Z 506_NAHRAD_KOV"/>
    <s v="Umělé tělní náhrady - kovové"/>
    <n v="12"/>
    <n v="1799.87"/>
    <n v="1799.87"/>
    <n v="1"/>
    <n v="1799.87"/>
    <n v="1799.87"/>
    <n v="149.98916666666665"/>
    <n v="1649.8808333333332"/>
    <m/>
    <m/>
    <n v="0"/>
  </r>
  <r>
    <s v="ZW651"/>
    <s v="Dlaha autokompresní, úzká 7 otv. 397129780800"/>
    <x v="2"/>
    <s v="Z 506_NAHRAD_KOV"/>
    <s v="Umělé tělní náhrady - kovové"/>
    <n v="12"/>
    <n v="1021.52"/>
    <n v="1021.52"/>
    <n v="1"/>
    <n v="1021.52"/>
    <n v="1021.52"/>
    <n v="85.126666666666665"/>
    <n v="936.39333333333332"/>
    <m/>
    <m/>
    <n v="0"/>
  </r>
  <r>
    <s v="ZW652"/>
    <s v="Šroub kortikální 4,5 x 75 mm 397129795651"/>
    <x v="2"/>
    <s v="Z 506_NAHRAD_KOV"/>
    <s v="Umělé tělní náhrady - kovové"/>
    <n v="12"/>
    <n v="313.72000000000003"/>
    <n v="313.72000000000003"/>
    <n v="5"/>
    <n v="1568.6"/>
    <n v="313.71999999999997"/>
    <n v="26.143333333333331"/>
    <n v="287.57666666666665"/>
    <m/>
    <m/>
    <n v="0"/>
  </r>
  <r>
    <s v="ZW653"/>
    <s v="Šroub kortikální 4,5 x 80 mm 397129795661"/>
    <x v="2"/>
    <s v="Z 506_NAHRAD_KOV"/>
    <s v="Umělé tělní náhrady - kovové"/>
    <n v="12"/>
    <n v="313.72000000000003"/>
    <n v="313.72000000000003"/>
    <n v="16"/>
    <n v="5019.5200000000004"/>
    <n v="313.72000000000003"/>
    <n v="26.143333333333334"/>
    <n v="287.57666666666671"/>
    <m/>
    <m/>
    <n v="0"/>
  </r>
  <r>
    <s v="ZW654"/>
    <s v="Šroub kortikální 4,5 x 90 mm 397129795681"/>
    <x v="2"/>
    <s v="Z 506_NAHRAD_KOV"/>
    <s v="Umělé tělní náhrady - kovové"/>
    <n v="12"/>
    <n v="313.72000000000003"/>
    <n v="313.72000000000003"/>
    <n v="5"/>
    <n v="1568.6"/>
    <n v="313.71999999999997"/>
    <n v="26.143333333333331"/>
    <n v="287.57666666666665"/>
    <m/>
    <m/>
    <n v="0"/>
  </r>
  <r>
    <s v="ZW655"/>
    <s v="Dlaha rekonstrukční 11 otv. 397129774060"/>
    <x v="2"/>
    <s v="Z 506_NAHRAD_KOV"/>
    <s v="Umělé tělní náhrady - kovové"/>
    <n v="12"/>
    <n v="973.96"/>
    <n v="973.96"/>
    <n v="1"/>
    <n v="973.96"/>
    <n v="973.96"/>
    <n v="81.163333333333341"/>
    <n v="892.79666666666674"/>
    <m/>
    <m/>
    <n v="0"/>
  </r>
  <r>
    <s v="ZW656"/>
    <s v="Nůžky chirurgické rovnéhrotnaté 16,5 cm 397113910046"/>
    <x v="0"/>
    <s v="Z 503_OSTAT"/>
    <s v="Nástroje chirurgické do 1 roku"/>
    <n v="21"/>
    <n v="448.67"/>
    <n v="448.67"/>
    <n v="40"/>
    <n v="17946.72"/>
    <n v="448.66800000000001"/>
    <n v="21.365142857142857"/>
    <n v="427.30285714285714"/>
    <m/>
    <m/>
    <n v="0"/>
  </r>
  <r>
    <s v="ZW657"/>
    <s v="Nůžky chirurgické rovné tupé 15 cm 397113080220"/>
    <x v="0"/>
    <s v="Z 503_OSTAT"/>
    <s v="Nástroje chirurgické do 1 roku"/>
    <n v="21"/>
    <n v="420.35"/>
    <n v="420.35"/>
    <n v="3"/>
    <n v="1261.06"/>
    <n v="420.3533333333333"/>
    <n v="20.016825396825396"/>
    <n v="400.33650793650793"/>
    <m/>
    <m/>
    <n v="0"/>
  </r>
  <r>
    <s v="ZW658"/>
    <s v="Pinzeta anatomická jemná 16 cm 397114910036"/>
    <x v="0"/>
    <s v="Z 503_OSTAT"/>
    <s v="Nástroje chirurgické do 1 roku"/>
    <n v="21"/>
    <n v="272.25"/>
    <n v="272.25"/>
    <n v="7"/>
    <n v="1905.75"/>
    <n v="272.25"/>
    <n v="12.964285714285714"/>
    <n v="259.28571428571428"/>
    <m/>
    <m/>
    <n v="0"/>
  </r>
  <r>
    <s v="ZW659"/>
    <s v="Pinzeta anatomická velmi jemná 25 cm 397114080250"/>
    <x v="0"/>
    <s v="Z 503_OSTAT"/>
    <s v="Nástroje chirurgické do 1 roku"/>
    <n v="21"/>
    <n v="730.72"/>
    <n v="730.72"/>
    <n v="2"/>
    <n v="1461.44"/>
    <n v="730.72"/>
    <n v="34.796190476190475"/>
    <n v="695.9238095238095"/>
    <m/>
    <m/>
    <n v="0"/>
  </r>
  <r>
    <s v="ZW660"/>
    <s v="Pinzeta chirurgická 1×2 zuby velmi jemná 20 cm 397114080540"/>
    <x v="0"/>
    <s v="Z 503_OSTAT"/>
    <s v="Nástroje chirurgické do 1 roku"/>
    <n v="21"/>
    <n v="653.4"/>
    <n v="653.4"/>
    <n v="27"/>
    <n v="17641.8"/>
    <n v="653.4"/>
    <n v="31.114285714285714"/>
    <n v="622.28571428571422"/>
    <m/>
    <m/>
    <n v="0"/>
  </r>
  <r>
    <s v="ZW661"/>
    <s v="Svorka na cévy pean rovná jemná 20 cm 397115081150"/>
    <x v="0"/>
    <s v="Z 503_OSTAT"/>
    <s v="Nástroje chirurgické do 1 roku"/>
    <n v="21"/>
    <n v="828.73"/>
    <n v="828.73"/>
    <n v="2"/>
    <n v="1657.46"/>
    <n v="828.73"/>
    <n v="39.463333333333331"/>
    <n v="789.26666666666665"/>
    <m/>
    <m/>
    <n v="0"/>
  </r>
  <r>
    <s v="ZW662"/>
    <s v="Zrcadlo poševní lžíce 90 x 40 mm Scherback 397122910139"/>
    <x v="0"/>
    <s v="Z 503_OSTAT"/>
    <s v="Nástroje chirurgické do 1 roku"/>
    <n v="21"/>
    <n v="2639.74"/>
    <n v="2639.74"/>
    <n v="3"/>
    <n v="7919.21"/>
    <n v="2639.7366666666667"/>
    <n v="125.70174603174603"/>
    <n v="2514.0349206349206"/>
    <m/>
    <m/>
    <n v="0"/>
  </r>
  <r>
    <s v="ZW663"/>
    <s v="Nůž amputační bříškatý čepel 11,5 cm celková délka 24,0 cm Langenbeck 397112080730"/>
    <x v="0"/>
    <s v="Z 503_OSTAT"/>
    <s v="Nástroje chirurgické do 1 roku"/>
    <n v="21"/>
    <n v="524.9"/>
    <n v="524.9"/>
    <n v="2"/>
    <n v="1049.8"/>
    <n v="524.9"/>
    <n v="24.995238095238093"/>
    <n v="499.90476190476187"/>
    <m/>
    <m/>
    <n v="0"/>
  </r>
  <r>
    <s v="ZW664"/>
    <s v="Nůž amputační hrotnatý, 13 cm, Collin 397112910062"/>
    <x v="0"/>
    <s v="Z 503_OSTAT"/>
    <s v="Nástroje chirurgické do 1 roku"/>
    <n v="21"/>
    <n v="1921"/>
    <n v="1921"/>
    <n v="5"/>
    <n v="9604.98"/>
    <n v="1920.9959999999999"/>
    <n v="91.475999999999999"/>
    <n v="1829.52"/>
    <m/>
    <m/>
    <n v="0"/>
  </r>
  <r>
    <s v="ZW665"/>
    <s v="Škrabka kostní rovná okrouhlá, 18mm, 22,6 cm Ollier 397124140070"/>
    <x v="0"/>
    <s v="Z 503_OSTAT"/>
    <s v="Nástroje chirurgické do 1 roku"/>
    <n v="21"/>
    <n v="767.75"/>
    <n v="767.75"/>
    <n v="1"/>
    <n v="767.75"/>
    <n v="767.75"/>
    <n v="36.55952380952381"/>
    <n v="731.19047619047615"/>
    <m/>
    <m/>
    <n v="0"/>
  </r>
  <r>
    <s v="ZW666"/>
    <s v="Škrabka kostní zahnutá, 6 mm, 16 cm, Williger 397124080111"/>
    <x v="0"/>
    <s v="Z 503_OSTAT"/>
    <s v="Nástroje chirurgické do 1 roku"/>
    <n v="21"/>
    <n v="306.01"/>
    <n v="668.53"/>
    <n v="23"/>
    <n v="7763.2400000000007"/>
    <n v="337.53217391304349"/>
    <n v="16.07296066252588"/>
    <n v="321.45921325051762"/>
    <m/>
    <m/>
    <n v="0"/>
  </r>
  <r>
    <s v="ZW667"/>
    <s v="Kleště na držení kostí 15 cm 397117910133"/>
    <x v="0"/>
    <s v="Z 503_OSTAT"/>
    <s v="Nástroje chirurgické do 1 roku"/>
    <n v="21"/>
    <n v="4560.7299999999996"/>
    <n v="4560.7299999999996"/>
    <n v="3"/>
    <n v="13682.2"/>
    <n v="4560.7333333333336"/>
    <n v="217.17777777777778"/>
    <n v="4343.5555555555557"/>
    <m/>
    <m/>
    <n v="0"/>
  </r>
  <r>
    <s v="ZW668"/>
    <s v="Rozvěrač ran 3 x 4 zuby ostrý, 14 cm, Weitlaner 397119081040"/>
    <x v="0"/>
    <s v="Z 503_OSTAT"/>
    <s v="Nástroje chirurgické do 1 roku"/>
    <n v="21"/>
    <n v="2773.44"/>
    <n v="2773.44"/>
    <n v="4"/>
    <n v="11093.75"/>
    <n v="2773.4375"/>
    <n v="132.06845238095238"/>
    <n v="2641.3690476190477"/>
    <m/>
    <m/>
    <n v="0"/>
  </r>
  <r>
    <s v="ZW669"/>
    <s v="Dlaha zamykací pro klíční kost Superior Lateral s očky 12 otvorů, 79 mm, pravá A-4851.02"/>
    <x v="2"/>
    <s v="Z 506_NAHRAD_KOV"/>
    <s v="Umělé tělní náhrady - kovové"/>
    <n v="12"/>
    <n v="13229.53"/>
    <n v="13229.53"/>
    <n v="2"/>
    <n v="26459.06"/>
    <n v="13229.53"/>
    <n v="1102.4608333333333"/>
    <n v="12127.069166666668"/>
    <m/>
    <m/>
    <n v="0"/>
  </r>
  <r>
    <s v="ZW670"/>
    <s v="Šroub kortikální hexa drive 2,8 x 24 mm HD7, 1/Pkg A-5800.24/1"/>
    <x v="2"/>
    <s v="Z 506_NAHRAD_KOV"/>
    <s v="Umělé tělní náhrady - kovové"/>
    <n v="12"/>
    <n v="634.79999999999995"/>
    <n v="634.79999999999995"/>
    <n v="1"/>
    <n v="634.79999999999995"/>
    <n v="634.79999999999995"/>
    <n v="52.9"/>
    <n v="581.9"/>
    <m/>
    <m/>
    <n v="0"/>
  </r>
  <r>
    <s v="ZW671"/>
    <s v="Šroub zamykací hexa drive LCP 2,8 x 14 mm HD7, 1/Pkg A-5850.14/1"/>
    <x v="2"/>
    <s v="Z 506_NAHRAD_KOV"/>
    <s v="Umělé tělní náhrady - kovové"/>
    <n v="12"/>
    <n v="1045.3499999999999"/>
    <n v="1045.3499999999999"/>
    <n v="18"/>
    <n v="18816.300000000003"/>
    <n v="1045.3500000000001"/>
    <n v="87.112500000000011"/>
    <n v="958.23750000000018"/>
    <m/>
    <m/>
    <n v="0"/>
  </r>
  <r>
    <s v="ZW672"/>
    <s v="Jehelec 16 cm, Mayo-Hegar 397132910031"/>
    <x v="0"/>
    <s v="Z 503_OSTAT"/>
    <s v="Nástroje chirurgické do 1 roku"/>
    <n v="21"/>
    <n v="505.3"/>
    <n v="505.3"/>
    <n v="10"/>
    <n v="5052.96"/>
    <n v="505.29599999999999"/>
    <n v="24.061714285714285"/>
    <n v="481.2342857142857"/>
    <m/>
    <m/>
    <n v="0"/>
  </r>
  <r>
    <s v="ZW673"/>
    <s v="Kleště na žebra srpovité 22,0 cm 397116910548"/>
    <x v="0"/>
    <s v="Z 503_OSTAT"/>
    <s v="Nástroje chirurgické do 1 roku"/>
    <n v="21"/>
    <n v="2615.7800000000002"/>
    <n v="2615.7800000000002"/>
    <n v="2"/>
    <n v="5231.5600000000004"/>
    <n v="2615.7800000000002"/>
    <n v="124.56095238095239"/>
    <n v="2491.2190476190476"/>
    <m/>
    <m/>
    <n v="0"/>
  </r>
  <r>
    <s v="ZW674"/>
    <s v="Kleště štípací na kosti mírně zahnuté, 17 cm, Luer 397116080040"/>
    <x v="0"/>
    <s v="Z 503_OSTAT"/>
    <s v="Nástroje chirurgické do 1 roku"/>
    <n v="21"/>
    <n v="3479.36"/>
    <n v="3479.36"/>
    <n v="3"/>
    <n v="10438.07"/>
    <n v="3479.3566666666666"/>
    <n v="165.6836507936508"/>
    <n v="3313.6730158730156"/>
    <m/>
    <m/>
    <n v="0"/>
  </r>
  <r>
    <s v="ZW675"/>
    <s v="Kleště štípací na kosti rovné, 14 cm, Liston 397116080410"/>
    <x v="0"/>
    <s v="Z 503_OSTAT"/>
    <s v="Nástroje chirurgické do 1 roku"/>
    <n v="21"/>
    <n v="3479.36"/>
    <n v="3479.36"/>
    <n v="3"/>
    <n v="10438.07"/>
    <n v="3479.3566666666666"/>
    <n v="165.6836507936508"/>
    <n v="3313.6730158730156"/>
    <m/>
    <m/>
    <n v="0"/>
  </r>
  <r>
    <s v="ZW676"/>
    <s v="Nůžky chirurgické zahnuté hrotnaté, 11,5 cm 397113910051"/>
    <x v="0"/>
    <s v="Z 503_OSTAT"/>
    <s v="Nástroje chirurgické do 1 roku"/>
    <n v="21"/>
    <n v="416"/>
    <n v="416"/>
    <n v="4"/>
    <n v="1663.99"/>
    <n v="415.9975"/>
    <n v="19.809404761904762"/>
    <n v="396.18809523809523"/>
    <m/>
    <m/>
    <n v="0"/>
  </r>
  <r>
    <s v="ZW677"/>
    <s v="Nůžky tvrdokovové tupé, zahnuté, 25 cm, Metzenbaum-Delicate 397113910653"/>
    <x v="0"/>
    <s v="Z 503_OSTAT"/>
    <s v="Nástroje chirurgické do 1 roku"/>
    <n v="21"/>
    <n v="3809.32"/>
    <n v="3809.32"/>
    <n v="2"/>
    <n v="7618.64"/>
    <n v="3809.32"/>
    <n v="181.3961904761905"/>
    <n v="3627.9238095238097"/>
    <m/>
    <m/>
    <n v="0"/>
  </r>
  <r>
    <s v="ZW678"/>
    <s v="Svorka na cévy Pean, S-prohnutá, 21,5 cm, Overholt 397115910179"/>
    <x v="0"/>
    <s v="Z 503_OSTAT"/>
    <s v="Nástroje chirurgické do 1 roku"/>
    <n v="21"/>
    <n v="1168.5"/>
    <n v="1168.5"/>
    <n v="2"/>
    <n v="2336.9899999999998"/>
    <n v="1168.4949999999999"/>
    <n v="55.642619047619043"/>
    <n v="1112.8523809523808"/>
    <m/>
    <m/>
    <n v="0"/>
  </r>
  <r>
    <s v="ZW679"/>
    <s v="Hladítko 1,5 mm, duté držadlo 397151560696"/>
    <x v="0"/>
    <s v="Z 503_OSTAT"/>
    <s v="Nástroje chirurgické do 1 roku"/>
    <n v="21"/>
    <n v="356.1"/>
    <n v="356.1"/>
    <n v="6"/>
    <n v="2136.62"/>
    <n v="356.1033333333333"/>
    <n v="16.957301587301586"/>
    <n v="339.14603174603172"/>
    <m/>
    <m/>
    <n v="0"/>
  </r>
  <r>
    <s v="ZW680"/>
    <s v="Kleště extrakční D30S 397117500060"/>
    <x v="0"/>
    <s v="Z 503_OSTAT"/>
    <s v="Nástroje chirurgické do 1 roku"/>
    <n v="21"/>
    <n v="1487.57"/>
    <n v="1487.58"/>
    <n v="32"/>
    <n v="47602.37"/>
    <n v="1487.5740625000001"/>
    <n v="70.836860119047628"/>
    <n v="1416.7372023809526"/>
    <m/>
    <m/>
    <n v="0"/>
  </r>
  <r>
    <s v="ZW681"/>
    <s v="Kleště extrakční D33A 397117500190"/>
    <x v="0"/>
    <s v="Z 503_OSTAT"/>
    <s v="Nástroje chirurgické do 1 roku"/>
    <n v="21"/>
    <n v="1487.57"/>
    <n v="1487.57"/>
    <n v="21"/>
    <n v="31239.05"/>
    <n v="1487.5738095238096"/>
    <n v="70.836848072562361"/>
    <n v="1416.7369614512472"/>
    <m/>
    <m/>
    <n v="0"/>
  </r>
  <r>
    <s v="ZW682"/>
    <s v="Kleště extrakční D51A 397117500250"/>
    <x v="0"/>
    <s v="Z 503_OSTAT"/>
    <s v="Nástroje chirurgické do 1 roku"/>
    <n v="21"/>
    <n v="1487.57"/>
    <n v="1487.57"/>
    <n v="21"/>
    <n v="31239.05"/>
    <n v="1487.5738095238096"/>
    <n v="70.836848072562361"/>
    <n v="1416.7369614512472"/>
    <m/>
    <m/>
    <n v="0"/>
  </r>
  <r>
    <s v="ZW683"/>
    <s v="Kleště extrakční D74 397117500350"/>
    <x v="0"/>
    <s v="Z 503_OSTAT"/>
    <s v="Nástroje chirurgické do 1 roku"/>
    <n v="21"/>
    <n v="1784.87"/>
    <n v="1784.87"/>
    <n v="1"/>
    <n v="1784.87"/>
    <n v="1784.87"/>
    <n v="84.993809523809517"/>
    <n v="1699.8761904761905"/>
    <m/>
    <m/>
    <n v="0"/>
  </r>
  <r>
    <s v="ZW684"/>
    <s v="Nůžky na dáseň rovné, hrotnaté, 12 cm 397113500010"/>
    <x v="0"/>
    <s v="Z 503_OSTAT"/>
    <s v="Nástroje chirurgické do 1 roku"/>
    <n v="21"/>
    <n v="533.61"/>
    <n v="533.61"/>
    <n v="10"/>
    <n v="5336.1"/>
    <n v="533.61"/>
    <n v="25.41"/>
    <n v="508.2"/>
    <m/>
    <m/>
    <n v="0"/>
  </r>
  <r>
    <s v="ZW685"/>
    <s v="Nůžky na dáseň rovné, hrotnaté, 14 cm 397113500030"/>
    <x v="0"/>
    <s v="Z 503_OSTAT"/>
    <s v="Nástroje chirurgické do 1 roku"/>
    <n v="21"/>
    <n v="585.88"/>
    <n v="585.88"/>
    <n v="10"/>
    <n v="5858.81"/>
    <n v="585.88100000000009"/>
    <n v="27.899095238095242"/>
    <n v="557.98190476190484"/>
    <m/>
    <m/>
    <n v="0"/>
  </r>
  <r>
    <s v="ZW686"/>
    <s v="Nůžky na dáseň zahnuté, hrotnaté, 12 cm 397113500020"/>
    <x v="0"/>
    <s v="Z 503_OSTAT"/>
    <s v="Nástroje chirurgické do 1 roku"/>
    <n v="21"/>
    <n v="585.88"/>
    <n v="585.88"/>
    <n v="10"/>
    <n v="5858.82"/>
    <n v="585.88199999999995"/>
    <n v="27.899142857142856"/>
    <n v="557.98285714285714"/>
    <m/>
    <m/>
    <n v="0"/>
  </r>
  <r>
    <s v="ZW687"/>
    <s v="Pinzeta chirurgická 1×2 zuby, 11,5 cm 397114910011"/>
    <x v="0"/>
    <s v="Z 503_OSTAT"/>
    <s v="Nástroje chirurgické do 1 roku"/>
    <n v="21"/>
    <n v="224.33"/>
    <n v="224.33"/>
    <n v="5"/>
    <n v="1121.67"/>
    <n v="224.334"/>
    <n v="10.682571428571428"/>
    <n v="213.65142857142857"/>
    <m/>
    <m/>
    <n v="0"/>
  </r>
  <r>
    <s v="ZW688"/>
    <s v="Pinzeta zubní chirurgická, zahnutá 15,5 cm 397114500170"/>
    <x v="0"/>
    <s v="Z 503_OSTAT"/>
    <s v="Nástroje chirurgické do 1 roku"/>
    <n v="21"/>
    <n v="487.87"/>
    <n v="487.87"/>
    <n v="3"/>
    <n v="1463.62"/>
    <n v="487.87333333333328"/>
    <n v="23.232063492063489"/>
    <n v="464.64126984126978"/>
    <m/>
    <m/>
    <n v="0"/>
  </r>
  <r>
    <s v="ZW689"/>
    <s v="Sonda parodontologická stup. 3,5-5,5-8,5-11,5 mm 397133500106"/>
    <x v="0"/>
    <s v="Z 503_OSTAT"/>
    <s v="Nástroje chirurgické do 1 roku"/>
    <n v="21"/>
    <n v="423.62"/>
    <n v="423.62"/>
    <n v="5"/>
    <n v="2118.11"/>
    <n v="423.62200000000001"/>
    <n v="20.172476190476193"/>
    <n v="403.44952380952384"/>
    <m/>
    <m/>
    <n v="0"/>
  </r>
  <r>
    <s v="ZW690"/>
    <s v="Jehelec 20 cm, Mathieu 397132910056"/>
    <x v="0"/>
    <s v="Z 503_OSTAT"/>
    <s v="Nástroje chirurgické do 1 roku"/>
    <n v="21"/>
    <n v="1112.96"/>
    <n v="1112.96"/>
    <n v="26"/>
    <n v="28936.91"/>
    <n v="1112.958076923077"/>
    <n v="52.998003663003665"/>
    <n v="1059.9600732600734"/>
    <m/>
    <m/>
    <n v="0"/>
  </r>
  <r>
    <s v="ZW691"/>
    <s v="Pinzeta anatomická 16 cm 371114080030"/>
    <x v="0"/>
    <s v="Z 503_OSTAT"/>
    <s v="Nástroje chirurgické do 1 roku"/>
    <n v="21"/>
    <n v="255.92"/>
    <n v="255.92"/>
    <n v="31"/>
    <n v="7933.3700000000008"/>
    <n v="255.9151612903226"/>
    <n v="12.186436251920124"/>
    <n v="243.72872503840247"/>
    <m/>
    <m/>
    <n v="0"/>
  </r>
  <r>
    <s v="ZW692"/>
    <s v="Kleště štípací na kosti 19 cm, Cottle Kazanjian 3971160110287"/>
    <x v="0"/>
    <s v="Z 503_OSTAT"/>
    <s v="Nástroje chirurgické do 1 roku"/>
    <n v="21"/>
    <n v="4412.63"/>
    <n v="4412.63"/>
    <n v="1"/>
    <n v="4412.63"/>
    <n v="4412.63"/>
    <n v="210.1252380952381"/>
    <n v="4202.5047619047618"/>
    <m/>
    <m/>
    <n v="0"/>
  </r>
  <r>
    <s v="ZW693"/>
    <s v="Kleště štípací na kosti rovné, 17 cm, Luer 397116080030"/>
    <x v="0"/>
    <s v="Z 503_OSTAT"/>
    <s v="Nástroje chirurgické do 1 roku"/>
    <n v="21"/>
    <n v="3479.36"/>
    <n v="3479.36"/>
    <n v="3"/>
    <n v="10438.07"/>
    <n v="3479.3566666666666"/>
    <n v="165.6836507936508"/>
    <n v="3313.6730158730156"/>
    <m/>
    <m/>
    <n v="0"/>
  </r>
  <r>
    <s v="ZW694"/>
    <s v="Nůžky oční hrotnaté, rovné, 10 cm 397113910387"/>
    <x v="0"/>
    <s v="Z 503_OSTAT"/>
    <s v="Nástroje chirurgické do 1 roku"/>
    <n v="21"/>
    <n v="1301.3599999999999"/>
    <n v="1301.3599999999999"/>
    <n v="10"/>
    <n v="13013.56"/>
    <n v="1301.356"/>
    <n v="61.969333333333331"/>
    <n v="1239.3866666666668"/>
    <m/>
    <m/>
    <n v="0"/>
  </r>
  <r>
    <s v="ZW695"/>
    <s v="Pinzeta anatomická rovná, 11,5 cm 397114910002"/>
    <x v="0"/>
    <s v="Z 503_OSTAT"/>
    <s v="Nástroje chirurgické do 1 roku"/>
    <n v="21"/>
    <n v="224.33"/>
    <n v="224.33"/>
    <n v="5"/>
    <n v="1121.67"/>
    <n v="224.334"/>
    <n v="10.682571428571428"/>
    <n v="213.65142857142857"/>
    <m/>
    <m/>
    <n v="0"/>
  </r>
  <r>
    <s v="ZW696"/>
    <s v="Svorka na cévy Kocher,rovná, 12,5 cm, Mos.-Hal. 397115910084"/>
    <x v="0"/>
    <s v="Z 503_OSTAT"/>
    <s v="Nástroje chirurgické do 1 roku"/>
    <n v="21"/>
    <n v="534.70000000000005"/>
    <n v="534.70000000000005"/>
    <n v="5"/>
    <n v="2673.5"/>
    <n v="534.70000000000005"/>
    <n v="25.461904761904766"/>
    <n v="509.2380952380953"/>
    <m/>
    <m/>
    <n v="0"/>
  </r>
  <r>
    <s v="ZW697"/>
    <s v="Jehelec provlékací zámek, vložky TK, 17 cm, Mat. 397132060500"/>
    <x v="0"/>
    <s v="Z 503_OSTAT"/>
    <s v="Nástroje chirurgické do 1 roku"/>
    <n v="21"/>
    <n v="2221.56"/>
    <n v="2221.56"/>
    <n v="17"/>
    <n v="37766.519999999997"/>
    <n v="2221.56"/>
    <n v="105.78857142857143"/>
    <n v="2115.7714285714287"/>
    <m/>
    <m/>
    <n v="0"/>
  </r>
  <r>
    <s v="ZW698"/>
    <s v="Nůžky na nehty s pérem 10,5 cm 397113910470"/>
    <x v="0"/>
    <s v="Z 503_OSTAT"/>
    <s v="Nástroje chirurgické do 1 roku"/>
    <n v="21"/>
    <n v="589.15"/>
    <n v="589.15"/>
    <n v="1"/>
    <n v="589.15"/>
    <n v="589.15"/>
    <n v="28.054761904761904"/>
    <n v="561.09523809523807"/>
    <m/>
    <m/>
    <n v="0"/>
  </r>
  <r>
    <s v="ZW699"/>
    <s v="Nůžky na obvazy 23,5 cm 397113050210"/>
    <x v="0"/>
    <s v="Z 503_OSTAT"/>
    <s v="Nástroje chirurgické do 1 roku"/>
    <n v="21"/>
    <n v="1069.4000000000001"/>
    <n v="1069.4000000000001"/>
    <n v="1"/>
    <n v="1069.4000000000001"/>
    <n v="1069.4000000000001"/>
    <n v="50.923809523809531"/>
    <n v="1018.4761904761906"/>
    <m/>
    <m/>
    <n v="0"/>
  </r>
  <r>
    <s v="ZW700"/>
    <s v="Nůžky na stříhání vlasůrovné hrotnaté 16,5 cm 397113081000"/>
    <x v="0"/>
    <s v="Z 503_OSTAT"/>
    <s v="Nástroje chirurgické do 1 roku"/>
    <n v="21"/>
    <n v="803.68"/>
    <n v="803.68"/>
    <n v="1"/>
    <n v="803.68"/>
    <n v="803.68"/>
    <n v="38.270476190476188"/>
    <n v="765.40952380952376"/>
    <m/>
    <m/>
    <n v="0"/>
  </r>
  <r>
    <s v="ZW701"/>
    <s v="Svorka na cévy Pean, rovná, 16 cm, Crile-Rankin 397115910115"/>
    <x v="0"/>
    <s v="Z 503_OSTAT"/>
    <s v="Nástroje chirurgické do 1 roku"/>
    <n v="21"/>
    <n v="366.99"/>
    <n v="366.99"/>
    <n v="20"/>
    <n v="7339.86"/>
    <n v="366.99299999999999"/>
    <n v="17.475857142857144"/>
    <n v="349.51714285714286"/>
    <m/>
    <m/>
    <n v="0"/>
  </r>
  <r>
    <s v="ZW702"/>
    <s v="Svorka na cévy pean, zah., 12 cm, Micro-Mosq. 397115910075"/>
    <x v="0"/>
    <s v="Z 503_OSTAT"/>
    <s v="Nástroje chirurgické do 1 roku"/>
    <n v="21"/>
    <n v="474.8"/>
    <n v="474.8"/>
    <n v="12"/>
    <n v="5697.65"/>
    <n v="474.80416666666662"/>
    <n v="22.609722222222221"/>
    <n v="452.1944444444444"/>
    <m/>
    <m/>
    <n v="0"/>
  </r>
  <r>
    <s v="ZW703"/>
    <s v="Kleště úchopné na drát ploché, 17 cm 397117910080"/>
    <x v="0"/>
    <s v="Z 503_OSTAT"/>
    <s v="Nástroje chirurgické do 1 roku"/>
    <n v="21"/>
    <n v="2087.62"/>
    <n v="2087.62"/>
    <n v="2"/>
    <n v="4175.2299999999996"/>
    <n v="2087.6149999999998"/>
    <n v="99.410238095238086"/>
    <n v="1988.2047619047617"/>
    <m/>
    <m/>
    <n v="0"/>
  </r>
  <r>
    <s v="ZW704"/>
    <s v="Nůžky chirurgické zahnuté hrotnaté, 13 cm, lesk 397113080310"/>
    <x v="0"/>
    <s v="Z 503_OSTAT"/>
    <s v="Nástroje chirurgické do 1 roku"/>
    <n v="21"/>
    <n v="456.29"/>
    <n v="506.99"/>
    <n v="12"/>
    <n v="5576.8899999999994"/>
    <n v="464.74083333333328"/>
    <n v="22.13051587301587"/>
    <n v="442.61031746031739"/>
    <m/>
    <m/>
    <n v="0"/>
  </r>
  <r>
    <s v="ZW705"/>
    <s v="Nůžky na obvazy 18 cm, Lister 397113910450"/>
    <x v="0"/>
    <s v="Z 503_OSTAT"/>
    <s v="Nástroje chirurgické do 1 roku"/>
    <n v="21"/>
    <n v="566.28"/>
    <n v="566.28"/>
    <n v="8"/>
    <n v="4530.24"/>
    <n v="566.28"/>
    <n v="26.965714285714284"/>
    <n v="539.31428571428569"/>
    <m/>
    <m/>
    <n v="0"/>
  </r>
  <r>
    <s v="ZW706"/>
    <s v="Nůžky oční zahnuté, hrotnaté, 10 cm 397113380040"/>
    <x v="0"/>
    <s v="Z 503_OSTAT"/>
    <s v="Nástroje chirurgické do 1 roku"/>
    <n v="21"/>
    <n v="511.83"/>
    <n v="511.83"/>
    <n v="5"/>
    <n v="2559.15"/>
    <n v="511.83000000000004"/>
    <n v="24.372857142857146"/>
    <n v="487.45714285714291"/>
    <m/>
    <m/>
    <n v="0"/>
  </r>
  <r>
    <s v="ZW707"/>
    <s v="Pinzeta anatomická rovná 13 cm 397114910003"/>
    <x v="0"/>
    <s v="Z 503_OSTAT"/>
    <s v="Nástroje chirurgické do 1 roku"/>
    <n v="21"/>
    <n v="224.33"/>
    <n v="224.33"/>
    <n v="10"/>
    <n v="2243.3200000000002"/>
    <n v="224.33200000000002"/>
    <n v="10.682476190476191"/>
    <n v="213.64952380952383"/>
    <m/>
    <m/>
    <n v="0"/>
  </r>
  <r>
    <s v="ZW708"/>
    <s v="Pinzeta chirurgická rovná, 1×2 zuby, 13 cm 397114910012 "/>
    <x v="0"/>
    <s v="Z 503_OSTAT"/>
    <s v="Nástroje chirurgické do 1 roku"/>
    <n v="21"/>
    <n v="319.08"/>
    <n v="319.08"/>
    <n v="10"/>
    <n v="3190.77"/>
    <n v="319.077"/>
    <n v="15.194142857142857"/>
    <n v="303.88285714285712"/>
    <m/>
    <m/>
    <n v="0"/>
  </r>
  <r>
    <s v="ZW709"/>
    <s v="Svorka na cévy Pean, rovná, 16 cm, Rochester 397115910118"/>
    <x v="0"/>
    <s v="Z 503_OSTAT"/>
    <s v="Nástroje chirurgické do 1 roku"/>
    <n v="21"/>
    <n v="469.36"/>
    <n v="469.36"/>
    <n v="12"/>
    <n v="5632.3099999999995"/>
    <n v="469.35916666666662"/>
    <n v="22.350436507936507"/>
    <n v="447.00873015873015"/>
    <m/>
    <m/>
    <n v="0"/>
  </r>
  <r>
    <s v="ZW710"/>
    <s v="Svorka na cévy Pean, rovná, jemná, 14,5 cm 397115081170"/>
    <x v="0"/>
    <s v="Z 503_OSTAT"/>
    <s v="Nástroje chirurgické do 1 roku"/>
    <n v="21"/>
    <n v="730.72"/>
    <n v="730.72"/>
    <n v="5"/>
    <n v="3653.6"/>
    <n v="730.72"/>
    <n v="34.796190476190475"/>
    <n v="695.9238095238095"/>
    <m/>
    <m/>
    <n v="0"/>
  </r>
  <r>
    <s v="ZW711"/>
    <s v="Kleště štípací na kosti zahnuté, 19 cm, Liston 397116080450"/>
    <x v="0"/>
    <s v="Z 503_OSTAT"/>
    <s v="Nástroje chirurgické do 1 roku"/>
    <n v="21"/>
    <n v="4467.08"/>
    <n v="4467.08"/>
    <n v="2"/>
    <n v="8934.16"/>
    <n v="4467.08"/>
    <n v="212.71809523809523"/>
    <n v="4254.361904761905"/>
    <m/>
    <m/>
    <n v="0"/>
  </r>
  <r>
    <s v="ZW712"/>
    <s v="Jehelec Crile-Wood 15 cm vložky TK 397132910142"/>
    <x v="0"/>
    <s v="Z 503_OSTAT"/>
    <s v="Nástroje chirurgické do 1 roku"/>
    <n v="21"/>
    <n v="1381.94"/>
    <n v="1381.94"/>
    <n v="8"/>
    <n v="11055.52"/>
    <n v="1381.94"/>
    <n v="65.806666666666672"/>
    <n v="1316.1333333333334"/>
    <m/>
    <m/>
    <n v="0"/>
  </r>
  <r>
    <s v="ZW713"/>
    <s v="Nůžky chirurgické rovnéhrotnaté, 13 cm 397113910043"/>
    <x v="0"/>
    <s v="Z 503_OSTAT"/>
    <s v="Nástroje chirurgické do 1 roku"/>
    <n v="21"/>
    <n v="412.73"/>
    <n v="412.73"/>
    <n v="38"/>
    <n v="15683.78"/>
    <n v="412.73105263157896"/>
    <n v="19.653859649122808"/>
    <n v="393.07719298245615"/>
    <m/>
    <m/>
    <n v="0"/>
  </r>
  <r>
    <s v="ZW714"/>
    <s v="Nůžky preparační hrot.,rovné, 14 cm, Sanvenero 397113910221"/>
    <x v="0"/>
    <s v="Z 503_OSTAT"/>
    <s v="Nástroje chirurgické do 1 roku"/>
    <n v="21"/>
    <n v="898.43"/>
    <n v="898.43"/>
    <n v="5"/>
    <n v="4492.13"/>
    <n v="898.42600000000004"/>
    <n v="42.782190476190479"/>
    <n v="855.64380952380952"/>
    <m/>
    <m/>
    <n v="0"/>
  </r>
  <r>
    <s v="ZW715"/>
    <s v="Implantát mandibulární La Forté - Šroub - Systém Mini, IMF Screw, BH, Type Self-Drilling, průměr hlavičky 3,0 mm, výška hlavičky 2,65 mm, vnější průměr 1,95 mm, délka 10 mm, stříbrný 20-BH-010"/>
    <x v="34"/>
    <s v="Z 509_ZUBOL"/>
    <s v="Zubolékařský materiál"/>
    <n v="12"/>
    <n v="451.93"/>
    <n v="451.93"/>
    <n v="2"/>
    <n v="903.85"/>
    <n v="451.92500000000001"/>
    <n v="37.66041666666667"/>
    <n v="414.26458333333335"/>
    <m/>
    <m/>
    <n v="0"/>
  </r>
  <r>
    <s v="ZW716"/>
    <s v="Dláto chirurgické ploché, 10 x 205 mm, Stille 397128080010"/>
    <x v="0"/>
    <s v="Z 503_OSTAT"/>
    <s v="Nástroje chirurgické do 1 roku"/>
    <n v="21"/>
    <n v="1608.45"/>
    <n v="1608.45"/>
    <n v="6"/>
    <n v="9650.7199999999993"/>
    <n v="1608.4533333333331"/>
    <n v="76.593015873015858"/>
    <n v="1531.8603174603172"/>
    <m/>
    <m/>
    <n v="0"/>
  </r>
  <r>
    <s v="ZW717"/>
    <s v="Dláto nosní ploché, 5 mm, 18 cm, West 397128300230"/>
    <x v="0"/>
    <s v="Z 503_OSTAT"/>
    <s v="Nástroje chirurgické do 1 roku"/>
    <n v="21"/>
    <n v="1210.97"/>
    <n v="1210.97"/>
    <n v="5"/>
    <n v="6054.84"/>
    <n v="1210.9680000000001"/>
    <n v="57.665142857142861"/>
    <n v="1153.3028571428572"/>
    <m/>
    <m/>
    <n v="0"/>
  </r>
  <r>
    <s v="ZW718"/>
    <s v="Držák skalpelových čepelek typ 3 long 397112910005"/>
    <x v="0"/>
    <s v="Z 503_OSTAT"/>
    <s v="Nástroje chirurgické do 1 roku"/>
    <n v="21"/>
    <n v="334.32"/>
    <n v="334.32"/>
    <n v="6"/>
    <n v="2005.94"/>
    <n v="334.32333333333332"/>
    <n v="15.920158730158729"/>
    <n v="318.40317460317459"/>
    <m/>
    <m/>
    <n v="0"/>
  </r>
  <r>
    <s v="ZW719"/>
    <s v="Hák intraorální 23 cm 397118500120"/>
    <x v="0"/>
    <s v="Z 503_OSTAT"/>
    <s v="Nástroje chirurgické do 1 roku"/>
    <n v="21"/>
    <n v="1892.68"/>
    <n v="1892.68"/>
    <n v="5"/>
    <n v="9463.41"/>
    <n v="1892.682"/>
    <n v="90.127714285714291"/>
    <n v="1802.5542857142857"/>
    <m/>
    <m/>
    <n v="0"/>
  </r>
  <r>
    <s v="ZW720"/>
    <s v="Hák na rány 50 x 11 mm, 21 cm, Langenbeck 397118080840"/>
    <x v="0"/>
    <s v="Z 503_OSTAT"/>
    <s v="Nástroje chirurgické do 1 roku"/>
    <n v="21"/>
    <n v="1352.54"/>
    <n v="1352.54"/>
    <n v="14"/>
    <n v="18935.53"/>
    <n v="1352.5378571428571"/>
    <n v="64.406564625850336"/>
    <n v="1288.1312925170068"/>
    <m/>
    <m/>
    <n v="0"/>
  </r>
  <r>
    <s v="ZW721"/>
    <s v="Hladítko typ 1, 8HR držadlo 397151510620"/>
    <x v="0"/>
    <s v="Z 503_OSTAT"/>
    <s v="Nástroje chirurgické do 1 roku"/>
    <n v="21"/>
    <n v="315.81"/>
    <n v="315.81"/>
    <n v="10"/>
    <n v="3158.1"/>
    <n v="315.81"/>
    <n v="15.038571428571428"/>
    <n v="300.7714285714286"/>
    <m/>
    <m/>
    <n v="0"/>
  </r>
  <r>
    <s v="ZW722"/>
    <s v="Jehelec Halsey 13 cm vložky TK 397132910139"/>
    <x v="0"/>
    <s v="Z 503_OSTAT"/>
    <s v="Nástroje chirurgické do 1 roku"/>
    <n v="21"/>
    <n v="1334.03"/>
    <n v="1334.03"/>
    <n v="20"/>
    <n v="26680.5"/>
    <n v="1334.0250000000001"/>
    <n v="63.525000000000006"/>
    <n v="1270.5"/>
    <m/>
    <m/>
    <n v="0"/>
  </r>
  <r>
    <s v="ZW723"/>
    <s v="Jehelec Sarot 18 cm vložky TK 397132910154"/>
    <x v="0"/>
    <s v="Z 503_OSTAT"/>
    <s v="Nástroje chirurgické do 1 roku"/>
    <n v="21"/>
    <n v="2369.66"/>
    <n v="2369.66"/>
    <n v="30"/>
    <n v="71089.919999999998"/>
    <n v="2369.6639999999998"/>
    <n v="112.84114285714284"/>
    <n v="2256.8228571428567"/>
    <m/>
    <m/>
    <n v="0"/>
  </r>
  <r>
    <s v="ZW724"/>
    <s v="Kleště extrakční D79 397117500180"/>
    <x v="0"/>
    <s v="Z 503_OSTAT"/>
    <s v="Nástroje chirurgické do 1 roku"/>
    <n v="21"/>
    <n v="1487.57"/>
    <n v="1487.57"/>
    <n v="20"/>
    <n v="29751.48"/>
    <n v="1487.5740000000001"/>
    <n v="70.836857142857141"/>
    <n v="1416.737142857143"/>
    <m/>
    <m/>
    <n v="0"/>
  </r>
  <r>
    <s v="ZW725"/>
    <s v="Kleště štípací na kosti mírně zah. 15 cm, Luer 397116910527"/>
    <x v="0"/>
    <s v="Z 503_OSTAT"/>
    <s v="Nástroje chirurgické do 1 roku"/>
    <n v="21"/>
    <n v="2044.05"/>
    <n v="2044.05"/>
    <n v="6"/>
    <n v="12264.32"/>
    <n v="2044.0533333333333"/>
    <n v="97.33587301587302"/>
    <n v="1946.7174603174603"/>
    <m/>
    <m/>
    <n v="0"/>
  </r>
  <r>
    <s v="ZW726"/>
    <s v="Kleště štípací na kosti zahnuté, 15 cm, Luer 397116080080"/>
    <x v="0"/>
    <s v="Z 503_OSTAT"/>
    <s v="Nástroje chirurgické do 1 roku"/>
    <n v="21"/>
    <n v="3044.84"/>
    <n v="3044.84"/>
    <n v="8"/>
    <n v="24358.75"/>
    <n v="3044.84375"/>
    <n v="144.99255952380952"/>
    <n v="2899.8511904761904"/>
    <m/>
    <m/>
    <n v="0"/>
  </r>
  <r>
    <s v="ZW727"/>
    <s v="Lžička ostrá oboustranná lomená, 6 mm, 17 cm 397125500090"/>
    <x v="0"/>
    <s v="Z 503_OSTAT"/>
    <s v="Nástroje chirurgické do 1 roku"/>
    <n v="21"/>
    <n v="273.33999999999997"/>
    <n v="273.33999999999997"/>
    <n v="20"/>
    <n v="5466.78"/>
    <n v="273.339"/>
    <n v="13.016142857142857"/>
    <n v="260.32285714285712"/>
    <m/>
    <m/>
    <n v="0"/>
  </r>
  <r>
    <s v="ZW728"/>
    <s v="Lžička ostrá typ 6, 6,7 mm, 19,5 cm 397125080210"/>
    <x v="0"/>
    <s v="Z 503_OSTAT"/>
    <s v="Nástroje chirurgické do 1 roku"/>
    <n v="21"/>
    <n v="507.47"/>
    <n v="507.47"/>
    <n v="15"/>
    <n v="7612.11"/>
    <n v="507.47399999999999"/>
    <n v="24.165428571428571"/>
    <n v="483.30857142857144"/>
    <m/>
    <m/>
    <n v="0"/>
  </r>
  <r>
    <s v="ZW729"/>
    <s v="Miska 0,07 l 6,1 × 3,0 cm 397136910078"/>
    <x v="0"/>
    <s v="Z 503_OSTAT"/>
    <s v="Nástroje chirurgické do 1 roku"/>
    <n v="21"/>
    <n v="202.55"/>
    <n v="202.55"/>
    <n v="5"/>
    <n v="1012.77"/>
    <n v="202.554"/>
    <n v="9.645428571428571"/>
    <n v="192.90857142857143"/>
    <m/>
    <m/>
    <n v="0"/>
  </r>
  <r>
    <s v="ZW730"/>
    <s v="Nůžky preparační tupé, zah., 20 cm, Metz.-Nel. 397113910154"/>
    <x v="0"/>
    <s v="Z 503_OSTAT"/>
    <s v="Nástroje chirurgické do 1 roku"/>
    <n v="21"/>
    <n v="650.13"/>
    <n v="650.13"/>
    <n v="8"/>
    <n v="5201.0600000000004"/>
    <n v="650.13250000000005"/>
    <n v="30.95869047619048"/>
    <n v="619.17380952380961"/>
    <m/>
    <m/>
    <n v="0"/>
  </r>
  <r>
    <s v="ZW731"/>
    <s v="Nůžky preparační zahnuté, 12 cm, Kilner 397113910229"/>
    <x v="0"/>
    <s v="Z 503_OSTAT"/>
    <s v="Nástroje chirurgické do 1 roku"/>
    <n v="21"/>
    <n v="706.76"/>
    <n v="706.76"/>
    <n v="6"/>
    <n v="4240.57"/>
    <n v="706.76166666666666"/>
    <n v="33.655317460317463"/>
    <n v="673.10634920634925"/>
    <m/>
    <m/>
    <n v="0"/>
  </r>
  <r>
    <s v="ZW732"/>
    <s v="Páčidlo kostní 18 mm, 24 cm, Hohmann 397123910034"/>
    <x v="0"/>
    <s v="Z 503_OSTAT"/>
    <s v="Nástroje chirurgické do 1 roku"/>
    <n v="21"/>
    <n v="871.2"/>
    <n v="871.2"/>
    <n v="1"/>
    <n v="871.2"/>
    <n v="871.2"/>
    <n v="41.485714285714288"/>
    <n v="829.71428571428578"/>
    <m/>
    <m/>
    <n v="0"/>
  </r>
  <r>
    <s v="ZW733"/>
    <s v="Páka extrakční hrotostr., levá, 3mm, 13 cm, Flohr 397123500110"/>
    <x v="0"/>
    <s v="Z 503_OSTAT"/>
    <s v="Nástroje chirurgické do 1 roku"/>
    <n v="21"/>
    <n v="606.57000000000005"/>
    <n v="606.57000000000005"/>
    <n v="10"/>
    <n v="6065.73"/>
    <n v="606.57299999999998"/>
    <n v="28.884428571428572"/>
    <n v="577.68857142857144"/>
    <m/>
    <m/>
    <n v="0"/>
  </r>
  <r>
    <s v="ZW734"/>
    <s v="Páka extrakční hrotostr., pravá, 3mm, 13cm, Flohr 397123500100"/>
    <x v="0"/>
    <s v="Z 503_OSTAT"/>
    <s v="Nástroje chirurgické do 1 roku"/>
    <n v="21"/>
    <n v="606.57000000000005"/>
    <n v="606.57000000000005"/>
    <n v="10"/>
    <n v="6065.73"/>
    <n v="606.57299999999998"/>
    <n v="28.884428571428572"/>
    <n v="577.68857142857144"/>
    <m/>
    <m/>
    <n v="0"/>
  </r>
  <r>
    <s v="ZW735"/>
    <s v="Páka extrakční rovná, 3mm, 14,5 cm, Bein 397123500010"/>
    <x v="0"/>
    <s v="Z 503_OSTAT"/>
    <s v="Nástroje chirurgické do 1 roku"/>
    <n v="21"/>
    <n v="606.57000000000005"/>
    <n v="606.57000000000005"/>
    <n v="20"/>
    <n v="12131.46"/>
    <n v="606.57299999999998"/>
    <n v="28.884428571428572"/>
    <n v="577.68857142857144"/>
    <m/>
    <m/>
    <n v="0"/>
  </r>
  <r>
    <s v="ZW736"/>
    <s v="Svorka na cévy Pean, zah., 19 cm, Schnidt-Sawtell 397115910192"/>
    <x v="0"/>
    <s v="Z 503_OSTAT"/>
    <s v="Nástroje chirurgické do 1 roku"/>
    <n v="21"/>
    <n v="768.83"/>
    <n v="768.83"/>
    <n v="10"/>
    <n v="7688.34"/>
    <n v="768.83400000000006"/>
    <n v="36.611142857142859"/>
    <n v="732.22285714285715"/>
    <m/>
    <m/>
    <n v="0"/>
  </r>
  <r>
    <s v="ZW737"/>
    <s v="Miska 0,14 l 8,0 × 4,0 cm 397136910079"/>
    <x v="0"/>
    <s v="Z 503_OSTAT"/>
    <s v="Nástroje chirurgické do 1 roku"/>
    <n v="21"/>
    <n v="221.07"/>
    <n v="294.14999999999998"/>
    <n v="6"/>
    <n v="1399.4899999999998"/>
    <n v="233.24833333333331"/>
    <n v="11.107063492063491"/>
    <n v="222.1412698412698"/>
    <m/>
    <m/>
    <n v="0"/>
  </r>
  <r>
    <s v="ZW738"/>
    <s v="Svorka na cévy Pean, zahnutá, jemná, 20 cm 397115081160"/>
    <x v="0"/>
    <s v="Z 503_OSTAT"/>
    <s v="Nástroje chirurgické do 1 roku"/>
    <n v="21"/>
    <n v="847.24"/>
    <n v="847.24"/>
    <n v="20"/>
    <n v="16944.84"/>
    <n v="847.24199999999996"/>
    <n v="40.344857142857144"/>
    <n v="806.89714285714285"/>
    <m/>
    <m/>
    <n v="0"/>
  </r>
  <r>
    <s v="ZW739"/>
    <s v="Svorka na pobřišnici kocher, 20 cm, Mikulicz 397115910326"/>
    <x v="0"/>
    <s v="Z 503_OSTAT"/>
    <s v="Nástroje chirurgické do 1 roku"/>
    <n v="21"/>
    <n v="979.01"/>
    <n v="979.01"/>
    <n v="8"/>
    <n v="7832.08"/>
    <n v="979.01"/>
    <n v="46.619523809523812"/>
    <n v="932.39047619047619"/>
    <m/>
    <m/>
    <n v="0"/>
  </r>
  <r>
    <s v="ZW740"/>
    <s v="Svorka na cévy Pean zahnutá 14 cm Baby-Adson 397115910180"/>
    <x v="0"/>
    <s v="Z 503_OSTAT"/>
    <s v="Nástroje chirurgické do 1 roku"/>
    <n v="21"/>
    <n v="492.23"/>
    <n v="492.23"/>
    <n v="4"/>
    <n v="1968.91"/>
    <n v="492.22750000000002"/>
    <n v="23.439404761904761"/>
    <n v="468.78809523809525"/>
    <m/>
    <m/>
    <n v="0"/>
  </r>
  <r>
    <s v="ZW741"/>
    <s v="Zrcadlo nosní typ 1, 15 cm, Hartmann 397122910302"/>
    <x v="0"/>
    <s v="Z 503_OSTAT"/>
    <s v="Nástroje chirurgické do 1 roku"/>
    <n v="21"/>
    <n v="1826.26"/>
    <n v="1826.26"/>
    <n v="2"/>
    <n v="3652.51"/>
    <n v="1826.2550000000001"/>
    <n v="86.964523809523811"/>
    <n v="1739.2904761904763"/>
    <m/>
    <m/>
    <n v="0"/>
  </r>
  <r>
    <s v="ZW742"/>
    <s v="Zrcadlo nosní typ 2, 15 cm, Hartmann 397122910304"/>
    <x v="0"/>
    <s v="Z 503_OSTAT"/>
    <s v="Nástroje chirurgické do 1 roku"/>
    <n v="21"/>
    <n v="1869.81"/>
    <n v="1869.81"/>
    <n v="4"/>
    <n v="7479.25"/>
    <n v="1869.8125"/>
    <n v="89.038690476190482"/>
    <n v="1780.7738095238096"/>
    <m/>
    <m/>
    <n v="0"/>
  </r>
  <r>
    <s v="ZW743"/>
    <s v="Zrcátko zubní zvětšovací 2,4 cm BV52212-ECA"/>
    <x v="0"/>
    <s v="Z 503_OSTAT"/>
    <s v="Nástroje chirurgické do 1 roku"/>
    <n v="21"/>
    <n v="40.33"/>
    <n v="40.33"/>
    <n v="108"/>
    <n v="4356"/>
    <n v="40.333333333333336"/>
    <n v="1.9206349206349207"/>
    <n v="38.412698412698418"/>
    <m/>
    <m/>
    <n v="0"/>
  </r>
  <r>
    <s v="ZW744"/>
    <s v="Svorka na cévy Pean zahnutá 18 cm Baby-Adson 397115910181"/>
    <x v="0"/>
    <s v="Z 503_OSTAT"/>
    <s v="Nástroje chirurgické do 1 roku"/>
    <n v="21"/>
    <n v="631.62"/>
    <n v="631.62"/>
    <n v="4"/>
    <n v="2526.48"/>
    <n v="631.62"/>
    <n v="30.077142857142857"/>
    <n v="601.5428571428572"/>
    <m/>
    <m/>
    <n v="0"/>
  </r>
  <r>
    <s v="ZW745"/>
    <s v="Jehla zaváděcí 17 cm, Luniatschek 397132500180"/>
    <x v="0"/>
    <s v="Z 503_OSTAT"/>
    <s v="Nástroje chirurgické do 1 roku"/>
    <n v="21"/>
    <n v="265.72000000000003"/>
    <n v="265.72000000000003"/>
    <n v="30"/>
    <n v="7971.48"/>
    <n v="265.71600000000001"/>
    <n v="12.653142857142857"/>
    <n v="253.06285714285715"/>
    <m/>
    <m/>
    <n v="0"/>
  </r>
  <r>
    <s v="ZW746"/>
    <s v="Kleště extrakční D13 397117500150"/>
    <x v="0"/>
    <s v="Z 503_OSTAT"/>
    <s v="Nástroje chirurgické do 1 roku"/>
    <n v="21"/>
    <n v="1487.57"/>
    <n v="1487.57"/>
    <n v="30"/>
    <n v="44627.22"/>
    <n v="1487.5740000000001"/>
    <n v="70.836857142857141"/>
    <n v="1416.737142857143"/>
    <m/>
    <m/>
    <n v="0"/>
  </r>
  <r>
    <s v="ZW747"/>
    <s v="Kleště extrakční D17 397117500030"/>
    <x v="0"/>
    <s v="Z 503_OSTAT"/>
    <s v="Nástroje chirurgické do 1 roku"/>
    <n v="21"/>
    <n v="1487.57"/>
    <n v="1487.57"/>
    <n v="30"/>
    <n v="44627.22"/>
    <n v="1487.5740000000001"/>
    <n v="70.836857142857141"/>
    <n v="1416.737142857143"/>
    <m/>
    <m/>
    <n v="0"/>
  </r>
  <r>
    <s v="ZW748"/>
    <s v="Kleště extrakční D18 397117500040"/>
    <x v="0"/>
    <s v="Z 503_OSTAT"/>
    <s v="Nástroje chirurgické do 1 roku"/>
    <n v="21"/>
    <n v="1487.57"/>
    <n v="1487.57"/>
    <n v="30"/>
    <n v="44627.22"/>
    <n v="1487.5740000000001"/>
    <n v="70.836857142857141"/>
    <n v="1416.737142857143"/>
    <m/>
    <m/>
    <n v="0"/>
  </r>
  <r>
    <s v="ZW749"/>
    <s v="Kleště extrakční D2 397117500010"/>
    <x v="0"/>
    <s v="Z 503_OSTAT"/>
    <s v="Nástroje chirurgické do 1 roku"/>
    <n v="21"/>
    <n v="1487.57"/>
    <n v="1487.57"/>
    <n v="30"/>
    <n v="44627.22"/>
    <n v="1487.5740000000001"/>
    <n v="70.836857142857141"/>
    <n v="1416.737142857143"/>
    <m/>
    <m/>
    <n v="0"/>
  </r>
  <r>
    <s v="ZW750"/>
    <s v="Kleště extrakční D22 397117500160"/>
    <x v="0"/>
    <s v="Z 503_OSTAT"/>
    <s v="Nástroje chirurgické do 1 roku"/>
    <n v="21"/>
    <n v="1487.57"/>
    <n v="1487.57"/>
    <n v="30"/>
    <n v="44627.22"/>
    <n v="1487.5740000000001"/>
    <n v="70.836857142857141"/>
    <n v="1416.737142857143"/>
    <m/>
    <m/>
    <n v="0"/>
  </r>
  <r>
    <s v="ZW751"/>
    <s v="Kleště extrakční D33 397117500200"/>
    <x v="0"/>
    <s v="Z 503_OSTAT"/>
    <s v="Nástroje chirurgické do 1 roku"/>
    <n v="21"/>
    <n v="1487.57"/>
    <n v="1487.57"/>
    <n v="20"/>
    <n v="29751.48"/>
    <n v="1487.5740000000001"/>
    <n v="70.836857142857141"/>
    <n v="1416.737142857143"/>
    <m/>
    <m/>
    <n v="0"/>
  </r>
  <r>
    <s v="ZW752"/>
    <s v="Kleště extrakční  D339 397117500310"/>
    <x v="0"/>
    <s v="Z 503_OSTAT"/>
    <s v="Nástroje chirurgické do 1 roku"/>
    <n v="21"/>
    <n v="1487.57"/>
    <n v="1487.57"/>
    <n v="20"/>
    <n v="29751.48"/>
    <n v="1487.5740000000001"/>
    <n v="70.836857142857141"/>
    <n v="1416.737142857143"/>
    <m/>
    <m/>
    <n v="0"/>
  </r>
  <r>
    <s v="ZW753"/>
    <s v="Kleště extrakční D342 397117500300"/>
    <x v="0"/>
    <s v="Z 503_OSTAT"/>
    <s v="Nástroje chirurgické do 1 roku"/>
    <n v="21"/>
    <n v="1487.57"/>
    <n v="1487.57"/>
    <n v="20"/>
    <n v="29751.48"/>
    <n v="1487.5740000000001"/>
    <n v="70.836857142857141"/>
    <n v="1416.737142857143"/>
    <m/>
    <m/>
    <n v="0"/>
  </r>
  <r>
    <s v="ZW754"/>
    <s v="Kleště extrakční D51 397117500260"/>
    <x v="0"/>
    <s v="Z 503_OSTAT"/>
    <s v="Nástroje chirurgické do 1 roku"/>
    <n v="21"/>
    <n v="1487.57"/>
    <n v="1487.57"/>
    <n v="40"/>
    <n v="59502.96"/>
    <n v="1487.5740000000001"/>
    <n v="70.836857142857141"/>
    <n v="1416.737142857143"/>
    <m/>
    <m/>
    <n v="0"/>
  </r>
  <r>
    <s v="ZW755"/>
    <s v="Kleště extrakční D67 397117500050"/>
    <x v="0"/>
    <s v="Z 503_OSTAT"/>
    <s v="Nástroje chirurgické do 1 roku"/>
    <n v="21"/>
    <n v="1487.57"/>
    <n v="1487.57"/>
    <n v="20"/>
    <n v="29751.48"/>
    <n v="1487.5740000000001"/>
    <n v="70.836857142857141"/>
    <n v="1416.737142857143"/>
    <m/>
    <m/>
    <n v="0"/>
  </r>
  <r>
    <s v="ZW756"/>
    <s v="Kleště extrakční D7 397117500020"/>
    <x v="0"/>
    <s v="Z 503_OSTAT"/>
    <s v="Nástroje chirurgické do 1 roku"/>
    <n v="21"/>
    <n v="1487.57"/>
    <n v="1487.57"/>
    <n v="30"/>
    <n v="44627.22"/>
    <n v="1487.5740000000001"/>
    <n v="70.836857142857141"/>
    <n v="1416.737142857143"/>
    <m/>
    <m/>
    <n v="0"/>
  </r>
  <r>
    <s v="ZW757"/>
    <s v="Kleště extrakční D73 397117500170"/>
    <x v="0"/>
    <s v="Z 503_OSTAT"/>
    <s v="Nástroje chirurgické do 1 roku"/>
    <n v="21"/>
    <n v="1784.87"/>
    <n v="1784.87"/>
    <n v="30"/>
    <n v="53546.13"/>
    <n v="1784.8709999999999"/>
    <n v="84.993857142857138"/>
    <n v="1699.8771428571426"/>
    <m/>
    <m/>
    <n v="0"/>
  </r>
  <r>
    <s v="ZW758"/>
    <s v="Stille Osteotomes  8 x 200 mm BKA 461/08"/>
    <x v="0"/>
    <s v="Z 503_OSTAT"/>
    <s v="Nástroje chirurgické do 1 roku"/>
    <n v="21"/>
    <n v="1035.6400000000001"/>
    <n v="1035.6400000000001"/>
    <n v="6"/>
    <n v="6213.83"/>
    <n v="1035.6383333333333"/>
    <n v="49.316111111111113"/>
    <n v="986.32222222222219"/>
    <m/>
    <m/>
    <n v="0"/>
  </r>
  <r>
    <s v="ZW759"/>
    <s v="Svorka na cévy Kocher rovná 15 cm Leriche 397115910099"/>
    <x v="0"/>
    <s v="Z 503_OSTAT"/>
    <s v="Nástroje chirurgické do 1 roku"/>
    <n v="21"/>
    <n v="474.8"/>
    <n v="474.8"/>
    <n v="30"/>
    <n v="14244.12"/>
    <n v="474.80400000000003"/>
    <n v="22.609714285714286"/>
    <n v="452.19428571428574"/>
    <m/>
    <m/>
    <n v="0"/>
  </r>
  <r>
    <s v="ZW760"/>
    <s v="Filtr bakteriální jednorázový k PowerCube Body bal. á 100 ks (2800/21BAUC) 1519420560"/>
    <x v="0"/>
    <s v="Z 503_OSTAT"/>
    <s v="Filtry"/>
    <n v="21"/>
    <n v="22.39"/>
    <n v="22.39"/>
    <n v="100"/>
    <n v="2238.5"/>
    <n v="22.385000000000002"/>
    <n v="1.065952380952381"/>
    <n v="21.31904761904762"/>
    <m/>
    <m/>
    <n v="0"/>
  </r>
  <r>
    <s v="ZW761"/>
    <s v="Náústek Oxycap pro Vivatmo k PowerCut Body bal. á 50 ks (F09G100227) 012350102"/>
    <x v="0"/>
    <s v="Z 503_OSTAT"/>
    <s v="Ostatní - všeobecný materiál"/>
    <n v="21"/>
    <n v="164.56"/>
    <n v="164.56"/>
    <n v="50"/>
    <n v="8228"/>
    <n v="164.56"/>
    <n v="7.8361904761904766"/>
    <n v="156.72380952380954"/>
    <m/>
    <m/>
    <n v="0"/>
  </r>
  <r>
    <s v="ZW762"/>
    <s v="Nebulizér set Provo.X , Ganshorn k PowerCut Body včetně filtru pro Provo.X (422/0BAUA001/0001) (019420629) bal. á 25 ks (8913-0) 019430010"/>
    <x v="0"/>
    <s v="Z 503_OSTAT"/>
    <s v="Ostatní - všeobecný materiál"/>
    <n v="21"/>
    <n v="130.68"/>
    <n v="130.68"/>
    <n v="50"/>
    <n v="6534"/>
    <n v="130.68"/>
    <n v="6.2228571428571433"/>
    <n v="124.45714285714287"/>
    <m/>
    <m/>
    <n v="0"/>
  </r>
  <r>
    <s v="ZW763"/>
    <s v="Vak pro parenterální výživu TPN BAG MULTILAYER 1000 ml bal. á 125 ks BX0012BP"/>
    <x v="0"/>
    <s v="Z 503_OSTAT"/>
    <s v="Lékárna - oddělení přípravy sterilních léčiv"/>
    <n v="21"/>
    <n v="105.27"/>
    <n v="105.27"/>
    <n v="125"/>
    <n v="13158.75"/>
    <n v="105.27"/>
    <n v="5.0128571428571425"/>
    <n v="100.25714285714285"/>
    <m/>
    <m/>
    <n v="0"/>
  </r>
  <r>
    <s v="ZW764"/>
    <s v="Vak pro parenterální výživu TPN BAG MULTILAYER 125 ml bal. á 150 ks BX0009BP"/>
    <x v="0"/>
    <s v="Z 503_OSTAT"/>
    <s v="Lékárna - oddělení přípravy sterilních léčiv"/>
    <n v="21"/>
    <n v="94.38"/>
    <n v="94.38"/>
    <n v="300"/>
    <n v="28314"/>
    <n v="94.38"/>
    <n v="4.4942857142857138"/>
    <n v="89.885714285714286"/>
    <m/>
    <m/>
    <n v="0"/>
  </r>
  <r>
    <s v="ZW765"/>
    <s v="Nástroj na zubní kámen scalers 0,9 mm 8HR držadlo 397147510040"/>
    <x v="0"/>
    <s v="Z 503_OSTAT"/>
    <s v="Nástroje chirurgické do 1 roku"/>
    <n v="21"/>
    <n v="208"/>
    <n v="208"/>
    <n v="30"/>
    <n v="6239.97"/>
    <n v="207.999"/>
    <n v="9.9047142857142862"/>
    <n v="198.09428571428572"/>
    <m/>
    <m/>
    <n v="0"/>
  </r>
  <r>
    <s v="ZW766"/>
    <s v="Rozvěrač úst komplet, Mc Ivor 397119910222"/>
    <x v="0"/>
    <s v="Z 503_OSTAT"/>
    <s v="Nástroje chirurgické do 1 roku"/>
    <n v="21"/>
    <n v="8903.66"/>
    <n v="8903.66"/>
    <n v="1"/>
    <n v="8903.66"/>
    <n v="8903.66"/>
    <n v="423.9838095238095"/>
    <n v="8479.6761904761897"/>
    <m/>
    <m/>
    <n v="0"/>
  </r>
  <r>
    <s v="ZW767"/>
    <s v="Rozvěrač úst 19 cm, Roser-König 397119070010"/>
    <x v="0"/>
    <s v="Z 503_OSTAT"/>
    <s v="Nástroje chirurgické do 1 roku"/>
    <n v="21"/>
    <n v="2111.5700000000002"/>
    <n v="2111.5700000000002"/>
    <n v="2"/>
    <n v="4223.1400000000003"/>
    <n v="2111.5700000000002"/>
    <n v="100.5509523809524"/>
    <n v="2011.0190476190478"/>
    <m/>
    <m/>
    <n v="0"/>
  </r>
  <r>
    <s v="ZW768"/>
    <s v="Svorka vaskulární  Rochester-Ochsner, zahnutá, délka 200 mm 17-128"/>
    <x v="0"/>
    <s v="Z 503_OSTAT"/>
    <s v="Nástroje chirurgické do 1 roku"/>
    <n v="21"/>
    <n v="563.26"/>
    <n v="563.26"/>
    <n v="3"/>
    <n v="1689.77"/>
    <n v="563.25666666666666"/>
    <n v="26.821746031746031"/>
    <n v="536.43492063492067"/>
    <m/>
    <m/>
    <n v="0"/>
  </r>
  <r>
    <s v="ZW769"/>
    <s v="Jehelec Hegar-Baumgartner  TC, GOLD, délka 140 mm T-24-609"/>
    <x v="0"/>
    <s v="Z 503_OSTAT"/>
    <s v="Nástroje chirurgické do 1 roku"/>
    <n v="21"/>
    <n v="1266.27"/>
    <n v="1266.27"/>
    <n v="10"/>
    <n v="12662.65"/>
    <n v="1266.2649999999999"/>
    <n v="60.298333333333325"/>
    <n v="1205.9666666666665"/>
    <m/>
    <m/>
    <n v="0"/>
  </r>
  <r>
    <s v="ZW770"/>
    <s v="Svorka vaskulární Halsted-Mosquito, zuby 1:2, zahnutá, délka 125 mm 17-024"/>
    <x v="0"/>
    <s v="Z 503_OSTAT"/>
    <s v="Nástroje chirurgické do 1 roku"/>
    <n v="21"/>
    <n v="338.2"/>
    <n v="338.2"/>
    <n v="16"/>
    <n v="5411.12"/>
    <n v="338.19499999999999"/>
    <n v="16.104523809523808"/>
    <n v="322.09047619047618"/>
    <m/>
    <m/>
    <n v="0"/>
  </r>
  <r>
    <s v="ZW771"/>
    <s v="Svorka vaskulární Halsted-Mosquito, rovná, délka 125 mm 17-021"/>
    <x v="0"/>
    <s v="Z 503_OSTAT"/>
    <s v="Nástroje chirurgické do 1 roku"/>
    <n v="21"/>
    <n v="328.27"/>
    <n v="328.27"/>
    <n v="10"/>
    <n v="3282.73"/>
    <n v="328.27300000000002"/>
    <n v="15.63204761904762"/>
    <n v="312.6409523809524"/>
    <m/>
    <m/>
    <n v="0"/>
  </r>
  <r>
    <s v="ZW772"/>
    <s v="Šroub maleolární 4,5 X 40 mm 129797130"/>
    <x v="2"/>
    <s v="Z 506_NAHRAD_KOV"/>
    <s v="Umělé tělní náhrady - kovové"/>
    <n v="12"/>
    <n v="162"/>
    <n v="162"/>
    <n v="5"/>
    <n v="810"/>
    <n v="162"/>
    <n v="13.5"/>
    <n v="148.5"/>
    <m/>
    <m/>
    <n v="0"/>
  </r>
  <r>
    <s v="ZW773"/>
    <s v="Šroub zamykatelný 2,8 mm  22 mm A-5850.22"/>
    <x v="2"/>
    <s v="Z 506_NAHRAD_KOV"/>
    <s v="Umělé tělní náhrady - kovové"/>
    <n v="12"/>
    <n v="1069.5"/>
    <n v="1069.5"/>
    <n v="3"/>
    <n v="3208.5"/>
    <n v="1069.5"/>
    <n v="89.125"/>
    <n v="980.375"/>
    <m/>
    <m/>
    <n v="0"/>
  </r>
  <r>
    <s v="ZW774"/>
    <s v="Šroub zamykatelný 2,8 mm  20 mm A-5850.20"/>
    <x v="2"/>
    <s v="Z 506_NAHRAD_KOV"/>
    <s v="Umělé tělní náhrady - kovové"/>
    <n v="12"/>
    <n v="1069.5"/>
    <n v="1069.5"/>
    <n v="4"/>
    <n v="4278"/>
    <n v="1069.5"/>
    <n v="89.125"/>
    <n v="980.375"/>
    <m/>
    <m/>
    <n v="0"/>
  </r>
  <r>
    <s v="ZW775"/>
    <s v="Šroub zamykatelný 2,8 mm  18 mm A-5850.18"/>
    <x v="2"/>
    <s v="Z 506_NAHRAD_KOV"/>
    <s v="Umělé tělní náhrady - kovové"/>
    <n v="12"/>
    <n v="1069.5"/>
    <n v="1069.5"/>
    <n v="6"/>
    <n v="6417"/>
    <n v="1069.5"/>
    <n v="89.125"/>
    <n v="980.375"/>
    <m/>
    <m/>
    <n v="0"/>
  </r>
  <r>
    <s v="ZW776"/>
    <s v="Kanyla nosní - senzor Samoa k přístroji pro spánkovou analýzu Samoa Lite, dospělá, Luer konektor, délka 60 cm, jednorázová 200-0312/10"/>
    <x v="0"/>
    <s v="Z 503_OSTAT"/>
    <s v="Kanyly mimo chirurgické nástroje"/>
    <n v="21"/>
    <n v="37.21"/>
    <n v="72.19"/>
    <n v="300"/>
    <n v="14660.279999999999"/>
    <n v="48.867599999999996"/>
    <n v="2.3270285714285714"/>
    <n v="46.540571428571425"/>
    <m/>
    <m/>
    <n v="0"/>
  </r>
  <r>
    <s v="ZW777"/>
    <s v="Set pro proplach a odsávání Sonoca výr. Söring, délka 5 m, sterilní, bal. á 12 ks 700S0316"/>
    <x v="0"/>
    <s v="Z 503_OSTAT"/>
    <s v="Ostatní - všeobecný materiál"/>
    <n v="21"/>
    <n v="3591.28"/>
    <n v="3591.28"/>
    <n v="12"/>
    <n v="43095.360000000001"/>
    <n v="3591.28"/>
    <n v="171.01333333333335"/>
    <n v="3420.2666666666669"/>
    <m/>
    <m/>
    <n v="0"/>
  </r>
  <r>
    <s v="ZW778"/>
    <s v="Nádoba odpadní k analyzátoru TOP ACL 350 CTS, rozměry cca 30x10x15 cm, bal. á 10 ks 00027344900"/>
    <x v="0"/>
    <s v="Z 503_OSTAT"/>
    <s v="Nádoby"/>
    <n v="21"/>
    <n v="290.39999999999998"/>
    <n v="290.39999999999998"/>
    <n v="30"/>
    <n v="8712"/>
    <n v="290.39999999999998"/>
    <n v="13.828571428571427"/>
    <n v="276.57142857142856"/>
    <m/>
    <m/>
    <n v="0"/>
  </r>
  <r>
    <s v="ZW779"/>
    <s v="Filtr částicový do ventilátoru Trilogy Evo, jemný 2011134430"/>
    <x v="0"/>
    <s v="Z 503_OSTAT"/>
    <s v="Filtry"/>
    <n v="21"/>
    <n v="503.36"/>
    <n v="503.36"/>
    <n v="6"/>
    <n v="3020.16"/>
    <n v="503.35999999999996"/>
    <n v="23.969523809523807"/>
    <n v="479.39047619047614"/>
    <m/>
    <m/>
    <n v="0"/>
  </r>
  <r>
    <s v="ZW781"/>
    <s v="Implantát mammární Microthane Replicon vysoký profil 315 cc 30736-315"/>
    <x v="1"/>
    <s v="Z 515_NAHRAD_OST"/>
    <s v="Umělé tělní náhrady - ostatní"/>
    <n v="12"/>
    <n v="9884"/>
    <n v="14009.32"/>
    <n v="8"/>
    <n v="98881.959999999992"/>
    <n v="12360.244999999999"/>
    <n v="1030.0204166666665"/>
    <n v="11330.224583333333"/>
    <m/>
    <m/>
    <n v="0"/>
  </r>
  <r>
    <s v="ZW782"/>
    <s v="Kanyla venepunkční bezpečnostní Vacuette, 21G, zelená, s křidélky a hadičkou 19 cm, LL koncovka, bal. á 50 ks 450091"/>
    <x v="0"/>
    <s v="Z 503_OSTAT"/>
    <s v="Kanyly mimo chirurgické nástroje"/>
    <n v="21"/>
    <n v="9.0299999999999994"/>
    <n v="9.0299999999999994"/>
    <n v="350"/>
    <n v="3159.31"/>
    <n v="9.0266000000000002"/>
    <n v="0.42983809523809524"/>
    <n v="8.5967619047619053"/>
    <n v="12"/>
    <n v="8.3552"/>
    <n v="2924.32"/>
  </r>
  <r>
    <s v="ZW783"/>
    <s v="Kanyla venepunkční Terumo SAFETY s hadičkou a křidélky, 23G, délka hadičky 30 cm, prům. kanyly 0,60 , délka kanyly 19 mm, modrá, sterilní, jednorázová, bal. á 50 ks SV-S23NL30"/>
    <x v="0"/>
    <s v="Z 503_OSTAT"/>
    <s v="Kanyly mimo chirurgické nástroje"/>
    <n v="12"/>
    <n v="7.67"/>
    <n v="19.12"/>
    <n v="2400"/>
    <n v="40159.9"/>
    <n v="16.733291666666666"/>
    <n v="1.3944409722222222"/>
    <n v="15.338850694444444"/>
    <n v="12"/>
    <n v="17.695999999999998"/>
    <n v="42470.399999999994"/>
  </r>
  <r>
    <s v="ZW784"/>
    <s v="Filtr pro zpracování buněčné suspenze - Reversible Strainer, 100µm, small, bal. á 50 ks 27217"/>
    <x v="0"/>
    <s v="Z 503_OSTAT"/>
    <s v="Filtry"/>
    <n v="21"/>
    <n v="141.57"/>
    <n v="141.57"/>
    <n v="50"/>
    <n v="7078.5"/>
    <n v="141.57"/>
    <n v="6.7414285714285711"/>
    <n v="134.82857142857142"/>
    <m/>
    <m/>
    <n v="0"/>
  </r>
  <r>
    <s v="ZW785"/>
    <s v="Endobag laparoskopický GRENA, objem 200ml, do 10mm laparoskopického portu, bal. á 5 ks O208-RBM200"/>
    <x v="41"/>
    <s v="Z 512_ROBOT"/>
    <s v="Robotické centrum"/>
    <n v="21"/>
    <n v="653.4"/>
    <n v="653.4"/>
    <n v="10"/>
    <n v="6534"/>
    <n v="653.4"/>
    <n v="31.114285714285714"/>
    <n v="622.28571428571422"/>
    <m/>
    <m/>
    <n v="0"/>
  </r>
  <r>
    <s v="ZW786"/>
    <s v="Endobag laparoskopický  GRENA, objem 400ml, do 10mm laparoskopického portu, bal. á 5 ks O208-RBM400"/>
    <x v="41"/>
    <s v="Z 512_ROBOT"/>
    <s v="Robotické centrum"/>
    <n v="12"/>
    <n v="653.4"/>
    <n v="653.4"/>
    <n v="20"/>
    <n v="13068"/>
    <n v="653.4"/>
    <n v="54.449999999999996"/>
    <n v="598.94999999999993"/>
    <m/>
    <m/>
    <n v="0"/>
  </r>
  <r>
    <s v="ZW787"/>
    <s v="Endobag laparoskopický  GRENA, objem 800ml, do 10mm laparoskopického portu, bal. á 5 ks O208-RBM800"/>
    <x v="41"/>
    <s v="Z 512_ROBOT"/>
    <s v="Robotické centrum"/>
    <n v="21"/>
    <n v="653.4"/>
    <n v="653.4"/>
    <n v="5"/>
    <n v="3267"/>
    <n v="653.4"/>
    <n v="31.114285714285714"/>
    <n v="622.28571428571422"/>
    <m/>
    <m/>
    <n v="0"/>
  </r>
  <r>
    <s v="ZW788"/>
    <s v="Set výživového knoflíku Halyard MIC-KEY G tube Ext Sets ENFIT vnějš. prům. 14 Fr hloubka 20 mm 8140-14-2.0"/>
    <x v="0"/>
    <s v="Z 503_OSTAT"/>
    <s v="Ostatní - všeobecný materiál"/>
    <n v="21"/>
    <n v="4185.3900000000003"/>
    <n v="4185.3900000000003"/>
    <n v="1"/>
    <n v="4185.3900000000003"/>
    <n v="4185.3900000000003"/>
    <n v="199.30428571428573"/>
    <n v="3986.0857142857144"/>
    <m/>
    <m/>
    <n v="0"/>
  </r>
  <r>
    <s v="ZW789"/>
    <s v="Lžička laboratorní na sypké materiály,  nerezová ocel, lžička 40×10 mm, celk. délka 170 mm 231-1241"/>
    <x v="35"/>
    <s v="Z 505_SKLO_LAB MAT"/>
    <s v="Laboratorní materiál"/>
    <n v="21"/>
    <n v="49.61"/>
    <n v="49.61"/>
    <n v="2"/>
    <n v="99.22"/>
    <n v="49.61"/>
    <n v="2.3623809523809522"/>
    <n v="47.247619047619047"/>
    <m/>
    <m/>
    <n v="0"/>
  </r>
  <r>
    <s v="ZW790"/>
    <s v="Lžička laboratorní  nerezová ocel 200 x 30 x 26 mm 231-1281"/>
    <x v="35"/>
    <s v="Z 505_SKLO_LAB MAT"/>
    <s v="Laboratorní materiál"/>
    <n v="21"/>
    <n v="136.72999999999999"/>
    <n v="136.72999999999999"/>
    <n v="2"/>
    <n v="273.45999999999998"/>
    <n v="136.72999999999999"/>
    <n v="6.5109523809523804"/>
    <n v="130.21904761904761"/>
    <m/>
    <m/>
    <n v="0"/>
  </r>
  <r>
    <s v="ZW791"/>
    <s v="Lžička laboratorní se špachtlí, nerezová ocel, 15 × 35 mm, délka 210 mm 231-1389"/>
    <x v="35"/>
    <s v="Z 505_SKLO_LAB MAT"/>
    <s v="Laboratorní materiál"/>
    <n v="21"/>
    <n v="147.62"/>
    <n v="147.62"/>
    <n v="2"/>
    <n v="295.24"/>
    <n v="147.62"/>
    <n v="7.02952380952381"/>
    <n v="140.59047619047618"/>
    <m/>
    <m/>
    <n v="0"/>
  </r>
  <r>
    <s v="ZW792"/>
    <s v="Baňka titrační s plochým dnem, borosil. sklo 3.3, objem 500 ml, výška 170 mm, vnější prům. baňky  105 mm, prům. hrdla 50 mm 214-1194"/>
    <x v="35"/>
    <s v="Z 505_SKLO_LAB MAT"/>
    <s v="Laboratorní sklo"/>
    <n v="21"/>
    <n v="204.49"/>
    <n v="204.49"/>
    <n v="10"/>
    <n v="2044.9"/>
    <n v="204.49"/>
    <n v="9.7376190476190487"/>
    <n v="194.75238095238097"/>
    <m/>
    <m/>
    <n v="0"/>
  </r>
  <r>
    <s v="ZW793"/>
    <s v="Šroubovák kloubový 304125  "/>
    <x v="38"/>
    <s v="Z 510_DDHM NAS"/>
    <s v="DHM zdravotnický materiál a nástroje (od 3000 Kč)"/>
    <n v="21"/>
    <n v="14782.57"/>
    <n v="14782.57"/>
    <n v="3"/>
    <n v="44347.71"/>
    <n v="14782.57"/>
    <n v="703.93190476190478"/>
    <n v="14078.638095238095"/>
    <m/>
    <m/>
    <n v="0"/>
  </r>
  <r>
    <s v="ZW794"/>
    <s v="Implantát zubní  Abutment dočasný Temp Abutment EV 3.0 / XS 68013064"/>
    <x v="34"/>
    <s v="Z 509_ZUBOL"/>
    <s v="Zubolékařský materiál"/>
    <n v="12"/>
    <n v="1100"/>
    <n v="1100"/>
    <n v="1"/>
    <n v="1100"/>
    <n v="1100"/>
    <n v="91.666666666666671"/>
    <n v="1008.3333333333334"/>
    <m/>
    <m/>
    <n v="0"/>
  </r>
  <r>
    <s v="ZW795"/>
    <s v="Implantát zubní  Abutment dočasný Temp Abutment EV 3.6 / S 68013066"/>
    <x v="34"/>
    <s v="Z 509_ZUBOL"/>
    <s v="Zubolékařský materiál"/>
    <n v="12"/>
    <n v="1100"/>
    <n v="1100"/>
    <n v="1"/>
    <n v="1100"/>
    <n v="1100"/>
    <n v="91.666666666666671"/>
    <n v="1008.3333333333334"/>
    <m/>
    <m/>
    <n v="0"/>
  </r>
  <r>
    <s v="ZW796"/>
    <s v="Implantát zubní  Abutment dočasný Temp Abutment EV 4.2 / M 68013070"/>
    <x v="34"/>
    <s v="Z 509_ZUBOL"/>
    <s v="Zubolékařský materiál"/>
    <n v="12"/>
    <n v="1100"/>
    <n v="1100"/>
    <n v="1"/>
    <n v="1100"/>
    <n v="1100"/>
    <n v="91.666666666666671"/>
    <n v="1008.3333333333334"/>
    <m/>
    <m/>
    <n v="0"/>
  </r>
  <r>
    <s v="ZW797"/>
    <s v="Implantát zubní Abutment dočasný Temp Abutment EV 4.8 / L 68013072"/>
    <x v="34"/>
    <s v="Z 509_ZUBOL"/>
    <s v="Zubolékařský materiál"/>
    <n v="12"/>
    <n v="1100"/>
    <n v="1100"/>
    <n v="1"/>
    <n v="1100"/>
    <n v="1100"/>
    <n v="91.666666666666671"/>
    <n v="1008.3333333333334"/>
    <m/>
    <m/>
    <n v="0"/>
  </r>
  <r>
    <s v="ZW798"/>
    <s v="Implantát zubní Abutment dočasný Temp Abutment EV 5.4 / XL 68013074"/>
    <x v="34"/>
    <s v="Z 509_ZUBOL"/>
    <s v="Zubolékařský materiál"/>
    <n v="12"/>
    <n v="1100"/>
    <n v="1100"/>
    <n v="1"/>
    <n v="1100"/>
    <n v="1100"/>
    <n v="91.666666666666671"/>
    <n v="1008.3333333333334"/>
    <m/>
    <m/>
    <n v="0"/>
  </r>
  <r>
    <s v="ZW799"/>
    <s v="Čočka kontaktní sklerální modifikovaná PMMA -mezikruží,  typ BM13, celkový průměr 25,4 mm, průměr středového otvoru 13,0 mm BM13"/>
    <x v="1"/>
    <s v="Z 515_NAHRAD_OST"/>
    <s v="Umělé tělní náhrady - ostatní"/>
    <n v="12"/>
    <n v="3144.1"/>
    <n v="3144.1"/>
    <n v="2"/>
    <n v="6288.2"/>
    <n v="3144.1"/>
    <n v="262.00833333333333"/>
    <n v="2882.0916666666667"/>
    <m/>
    <m/>
    <n v="0"/>
  </r>
  <r>
    <s v="ZW800"/>
    <s v="Čočka kontaktní sklerální  modifikovaná PMMA - mezikruží,  typ C12, celkový průměr 22,8 mm, průměr středového otvoru 12,0 mm C12"/>
    <x v="1"/>
    <s v="Z 515_NAHRAD_OST"/>
    <s v="Umělé tělní náhrady - ostatní"/>
    <n v="12"/>
    <n v="3144.1"/>
    <n v="3144.1"/>
    <n v="2"/>
    <n v="6288.2"/>
    <n v="3144.1"/>
    <n v="262.00833333333333"/>
    <n v="2882.0916666666667"/>
    <m/>
    <m/>
    <n v="0"/>
  </r>
  <r>
    <s v="ZW801"/>
    <s v="Čočka kontaktní sklerální  modifikovaná PMMA - mezikruží,  typ AM13,5, celkový průměr 25,4 mm, průměr středového otvoru 13,0 mm AM13,5"/>
    <x v="1"/>
    <s v="Z 515_NAHRAD_OST"/>
    <s v="Umělé tělní náhrady - ostatní"/>
    <n v="12"/>
    <n v="3144.1"/>
    <n v="3144.1"/>
    <n v="2"/>
    <n v="6288.2"/>
    <n v="3144.1"/>
    <n v="262.00833333333333"/>
    <n v="2882.0916666666667"/>
    <m/>
    <m/>
    <n v="0"/>
  </r>
  <r>
    <s v="ZW802"/>
    <s v="Olej perfluoron kit 7 ml PFNO bal. 1box/2 ks 0090010019"/>
    <x v="0"/>
    <s v="Z 503_OSTAT"/>
    <s v="Ostatní - všeobecný materiál"/>
    <n v="21"/>
    <n v="2541"/>
    <n v="2795.1"/>
    <n v="48"/>
    <n v="127050"/>
    <n v="2646.875"/>
    <n v="126.04166666666667"/>
    <n v="2520.8333333333335"/>
    <m/>
    <m/>
    <n v="0"/>
  </r>
  <r>
    <s v="ZW803"/>
    <s v="Dlaha zamykací pro klíční kost Superior Lateral s očky 14 otvorů, 79 mm, pravá A-4851.04"/>
    <x v="2"/>
    <s v="Z 506_NAHRAD_KOV"/>
    <s v="Umělé tělní náhrady - kovové"/>
    <n v="12"/>
    <n v="13752.95"/>
    <n v="13752.95"/>
    <n v="2"/>
    <n v="27505.9"/>
    <n v="13752.95"/>
    <n v="1146.0791666666667"/>
    <n v="12606.870833333334"/>
    <m/>
    <m/>
    <n v="0"/>
  </r>
  <r>
    <s v="ZW804"/>
    <s v="Implantát mammární Microthane Replicon vysoký profil 395 cc 30736-395"/>
    <x v="1"/>
    <s v="Z 515_NAHRAD_OST"/>
    <s v="Umělé tělní náhrady - ostatní"/>
    <n v="12"/>
    <n v="14009.32"/>
    <n v="14009.32"/>
    <n v="2"/>
    <n v="28018.639999999999"/>
    <n v="14009.32"/>
    <n v="1167.4433333333334"/>
    <n v="12841.876666666667"/>
    <n v="12"/>
    <n v="13643.86"/>
    <n v="27287.72"/>
  </r>
  <r>
    <s v="ZW805"/>
    <s v="Svorka na cévy Rochester Pean rovná 160 mm 12060-16 - nahrazuje ZU939, tato byla souč. KS"/>
    <x v="0"/>
    <s v="Z 503_OSTAT"/>
    <s v="Nástroje chirurgické do 1 roku"/>
    <n v="21"/>
    <n v="297.66000000000003"/>
    <n v="297.66000000000003"/>
    <n v="22"/>
    <n v="6548.52"/>
    <n v="297.66000000000003"/>
    <n v="14.174285714285716"/>
    <n v="283.48571428571432"/>
    <m/>
    <m/>
    <n v="0"/>
  </r>
  <r>
    <s v="ZW806"/>
    <s v="Drén silikonový CH12 laparotomický s RTG značením sterilní d = 50 cm bal. á 10 ks WLM:60701200"/>
    <x v="0"/>
    <s v="Z 503_OSTAT"/>
    <s v="Ostatní - všeobecný materiál"/>
    <n v="21"/>
    <n v="41.02"/>
    <n v="41.02"/>
    <n v="310"/>
    <n v="12715.89"/>
    <n v="41.018999999999998"/>
    <n v="1.9532857142857143"/>
    <n v="39.065714285714286"/>
    <m/>
    <m/>
    <n v="0"/>
  </r>
  <r>
    <s v="ZW807"/>
    <s v="Kanyla infiltrační HK Surgical střední 12 G délka 27 cm resterilizovatelná IC12x27"/>
    <x v="0"/>
    <s v="Z 503_OSTAT"/>
    <s v="Nástroje chirurgické do 1 roku"/>
    <n v="21"/>
    <n v="6036.11"/>
    <n v="6036.11"/>
    <n v="1"/>
    <n v="6036.11"/>
    <n v="6036.11"/>
    <n v="287.43380952380949"/>
    <n v="5748.6761904761897"/>
    <m/>
    <m/>
    <n v="0"/>
  </r>
  <r>
    <s v="ZW808"/>
    <s v="Rukojeť pro kanyly infiltrační HKSurgical dlouhá luer délka 165 mm průměr 25,4 mm IHSL"/>
    <x v="0"/>
    <s v="Z 503_OSTAT"/>
    <s v="Nástroje chirurgické do 1 roku"/>
    <n v="21"/>
    <n v="6036.11"/>
    <n v="6036.11"/>
    <n v="1"/>
    <n v="6036.11"/>
    <n v="6036.11"/>
    <n v="287.43380952380949"/>
    <n v="5748.6761904761897"/>
    <m/>
    <m/>
    <n v="0"/>
  </r>
  <r>
    <s v="ZW809"/>
    <s v="Materiál glazovací pro keramiku IPS, Ivocolor Essence – E01 white, barvící prášek, 1,8g IV667652"/>
    <x v="34"/>
    <s v="Z 509_ZUBOL"/>
    <s v="Zubolékařský materiál"/>
    <n v="21"/>
    <n v="494.01"/>
    <n v="494.01"/>
    <n v="1"/>
    <n v="494.01"/>
    <n v="494.01"/>
    <n v="23.524285714285714"/>
    <n v="470.48571428571427"/>
    <m/>
    <m/>
    <n v="0"/>
  </r>
  <r>
    <s v="ZW810"/>
    <s v="Materiál glazovací pro keramiku IPS,Ivocolor  Essence – E02 creme, barvící prášek, 1,8g IV667653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11"/>
    <s v="Materiál glazovací pro keramiku IPS, Ivocolor Essence – E03 lemon, barvící prášek, 1,8g IV667654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12"/>
    <s v="Materiál glazovací pro keramiku IPS, Ivocolor Essence – E04 sunset, barvící prášek, 1,8g IV667655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13"/>
    <s v="Materiál glazovací pro keramiku IPS, Ivocolor Essence – E05 copper, barvící prášek, 1,8g IV667656"/>
    <x v="34"/>
    <s v="Z 509_ZUBOL"/>
    <s v="Zubolékařský materiál"/>
    <n v="21"/>
    <n v="493.99"/>
    <n v="493.99"/>
    <n v="1"/>
    <n v="493.99"/>
    <n v="493.99"/>
    <n v="23.523333333333333"/>
    <n v="470.4666666666667"/>
    <m/>
    <m/>
    <n v="0"/>
  </r>
  <r>
    <s v="ZW814"/>
    <s v="Materiál glazovací pro keramiku IPS, Ivocolor Essence – E06 hazel, barvící prášek, 1,8g IV667657"/>
    <x v="34"/>
    <s v="Z 509_ZUBOL"/>
    <s v="Zubolékařský materiál"/>
    <n v="21"/>
    <n v="494.01"/>
    <n v="494.01"/>
    <n v="1"/>
    <n v="494.01"/>
    <n v="494.01"/>
    <n v="23.524285714285714"/>
    <n v="470.48571428571427"/>
    <m/>
    <m/>
    <n v="0"/>
  </r>
  <r>
    <s v="ZW815"/>
    <s v="Materiál glazovací pro keramiku IPS, Ivocolor Essence – E07 olive, barvící prášek, 1,8g IV667658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16"/>
    <s v="Materiál glazovací pro keramiku IPS, Ivocolor Essence –  E08 khaki, barvící prášek, 1,8g IV667659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17"/>
    <s v="Materiál glazovací pro keramiku IPS, Ivocolor Essence – E09 teracotta, barvící prášek, 1,8g IV667660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18"/>
    <s v="Materiál glazovací pro keramiku IPS,Ivocolor  Essence – E10 maho, barvící prášek, 1,8g IV667661"/>
    <x v="34"/>
    <s v="Z 509_ZUBOL"/>
    <s v="Zubolékařský materiál"/>
    <n v="21"/>
    <n v="493.99"/>
    <n v="493.99"/>
    <n v="1"/>
    <n v="493.99"/>
    <n v="493.99"/>
    <n v="23.523333333333333"/>
    <n v="470.4666666666667"/>
    <m/>
    <m/>
    <n v="0"/>
  </r>
  <r>
    <s v="ZW819"/>
    <s v="Materiál glazovací pro keramiku IPS, Ivocolor Essence – E11 cappu, barvící prášek, 1,8g IV667662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20"/>
    <s v="Materiál glazovací pro keramiku IPS, Ivocolor Essence – E12 espresso, barvící prášek, 1,8g IV667663"/>
    <x v="34"/>
    <s v="Z 509_ZUBOL"/>
    <s v="Zubolékařský materiál"/>
    <n v="21"/>
    <n v="494.01"/>
    <n v="494.01"/>
    <n v="1"/>
    <n v="494.01"/>
    <n v="494.01"/>
    <n v="23.524285714285714"/>
    <n v="470.48571428571427"/>
    <m/>
    <m/>
    <n v="0"/>
  </r>
  <r>
    <s v="ZW821"/>
    <s v="Materiál glazovací pro keramiku IPS, Ivocolor Essence – E13 terra, barvící prášek,  1,8g IV667664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22"/>
    <s v="Materiál glazovací pro keramiku IPS, Ivocolor Essence – E14 profundo, barvící prášek, 1,8g IV667665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23"/>
    <s v="Materiál glazovací pro keramiku IPS, Ivocolor Essence – E15 ocean, barvící prášek, 1,8g IV667666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24"/>
    <s v="Materiál glazovací pro keramiku IPS, Ivocolor Essence – E16 sapphire, barvící prášek, 1,8g IV667667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25"/>
    <s v="Materiál glazovací pro keramiku IPS, Ivocolor Essence – E17 anthracite, barvící prášek, 1,8g IV667668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26"/>
    <s v="Materiál glazovací pro keramiku IPS, Ivocolor Essence – E18 black, barvící prášek, 1,8g IV667669"/>
    <x v="34"/>
    <s v="Z 509_ZUBOL"/>
    <s v="Zubolékařský materiál"/>
    <n v="21"/>
    <n v="493.99"/>
    <n v="493.99"/>
    <n v="1"/>
    <n v="493.99"/>
    <n v="493.99"/>
    <n v="23.523333333333333"/>
    <n v="470.4666666666667"/>
    <m/>
    <m/>
    <n v="0"/>
  </r>
  <r>
    <s v="ZW827"/>
    <s v="Materiál glazovací pro keramiku IPS, Ivocolor Essence – E19 rose, barvící prášek, 1,8g IV667670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28"/>
    <s v="Materiál glazovací pro keramiku IPS, Ivocolor Essence – E20 coral, barvící prášek, 1,8g IV667671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29"/>
    <s v="Materiál glazovací pro keramiku IPS, Ivocolor Essence – E21 basic red, barvící prášek, 1,8g IV667672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30"/>
    <s v="Materiál glazovací pro keramiku IPS, Ivocolor Essence – E22 basic yellow, barvící prášek 1,8g IV667673"/>
    <x v="34"/>
    <s v="Z 509_ZUBOL"/>
    <s v="Zubolékařský materiál"/>
    <n v="21"/>
    <n v="494.01"/>
    <n v="494.01"/>
    <n v="1"/>
    <n v="494.01"/>
    <n v="494.01"/>
    <n v="23.524285714285714"/>
    <n v="470.48571428571427"/>
    <m/>
    <m/>
    <n v="0"/>
  </r>
  <r>
    <s v="ZW831"/>
    <s v="Materiál glazovací pro keramiku IPS, Ivocolor Essence – E23 basic blue, barvící prášek 1,8g IV667674"/>
    <x v="34"/>
    <s v="Z 509_ZUBOL"/>
    <s v="Zubolékařský materiál"/>
    <n v="21"/>
    <n v="494"/>
    <n v="494"/>
    <n v="1"/>
    <n v="494"/>
    <n v="494"/>
    <n v="23.523809523809526"/>
    <n v="470.47619047619048"/>
    <m/>
    <m/>
    <n v="0"/>
  </r>
  <r>
    <s v="ZW832"/>
    <s v="Hřeb femorální dlouhý, pravý, 125° 11 mm x 380 mm 814311380"/>
    <x v="2"/>
    <s v="Z 506_NAHRAD_KOV"/>
    <s v="Umělé tělní náhrady - kovové"/>
    <n v="12"/>
    <n v="11340"/>
    <n v="11340"/>
    <n v="5"/>
    <n v="56700"/>
    <n v="11340"/>
    <n v="945"/>
    <n v="10395"/>
    <m/>
    <m/>
    <n v="0"/>
  </r>
  <r>
    <s v="ZW833"/>
    <s v="Trokar s krytým ostřím, 5mm/100mm, jednorázový, bal. á 5 ks 899301"/>
    <x v="4"/>
    <s v="Z 523_STAPLE"/>
    <s v="Staplery, endosk., extraktory"/>
    <n v="21"/>
    <n v="909.22"/>
    <n v="909.22"/>
    <n v="5"/>
    <n v="4546.09"/>
    <n v="909.21800000000007"/>
    <n v="43.296095238095241"/>
    <n v="865.92190476190478"/>
    <m/>
    <m/>
    <n v="0"/>
  </r>
  <r>
    <s v="ZW834"/>
    <s v="Trokar s krytým ostřím, 11mm/150mm, jednorázový, bal. á 5 ks 899303"/>
    <x v="4"/>
    <s v="Z 523_STAPLE"/>
    <s v="Staplery, endosk., extraktory"/>
    <n v="21"/>
    <n v="1517.65"/>
    <n v="1517.65"/>
    <n v="5"/>
    <n v="7588.27"/>
    <n v="1517.654"/>
    <n v="72.269238095238094"/>
    <n v="1445.3847619047619"/>
    <m/>
    <m/>
    <n v="0"/>
  </r>
  <r>
    <s v="ZW835"/>
    <s v="Nůžky monopolární Metzenbaum, 5mm/330mm, jednorázový, bal. á 10 ks 899216"/>
    <x v="4"/>
    <s v="Z 523_STAPLE"/>
    <s v="Staplery, endosk., extraktory"/>
    <n v="21"/>
    <n v="1203.18"/>
    <n v="1203.18"/>
    <n v="40"/>
    <n v="48127.040000000001"/>
    <n v="1203.1759999999999"/>
    <n v="57.294095238095238"/>
    <n v="1145.8819047619047"/>
    <m/>
    <m/>
    <n v="0"/>
  </r>
  <r>
    <s v="ZW836"/>
    <s v="Jehla Veressova, 150 mm, jednorázová, bal. á 25 ks 899106"/>
    <x v="4"/>
    <s v="Z 523_STAPLE"/>
    <s v="Staplery, endosk., extraktory"/>
    <n v="21"/>
    <n v="259.77"/>
    <n v="259.77"/>
    <n v="25"/>
    <n v="6494.37"/>
    <n v="259.77479999999997"/>
    <n v="12.370228571428569"/>
    <n v="247.40457142857139"/>
    <m/>
    <m/>
    <n v="0"/>
  </r>
  <r>
    <s v="ZW837"/>
    <s v="Šroub kompresní se dvěma závity 4,0 x 38 mm STD AR-8740-38H"/>
    <x v="2"/>
    <s v="Z 506_NAHRAD_KOV"/>
    <s v="Umělé tělní náhrady - kovové"/>
    <n v="12"/>
    <n v="2128.61"/>
    <n v="2128.61"/>
    <n v="1"/>
    <n v="2128.61"/>
    <n v="2128.61"/>
    <n v="177.38416666666669"/>
    <n v="1951.2258333333334"/>
    <m/>
    <m/>
    <n v="0"/>
  </r>
  <r>
    <s v="ZW838"/>
    <s v="Drát zaváděcí s trokarovou špičkou prům. 1,1 mm  pro šrouby prům. 4,00 mm bal. á 6 ks AR-8737-41"/>
    <x v="2"/>
    <s v="Z 506_NAHRAD_KOV"/>
    <s v="Umělé tělní náhrady - kovové"/>
    <n v="21"/>
    <n v="732.05"/>
    <n v="732.05"/>
    <n v="4"/>
    <n v="2928.2"/>
    <n v="732.05"/>
    <n v="34.859523809523807"/>
    <n v="697.19047619047615"/>
    <m/>
    <m/>
    <n v="0"/>
  </r>
  <r>
    <s v="ZW839"/>
    <s v="Hadička spojovací Agmed 1,8 x 450 mm LL bezftalátová sterilní KWAES-101-450"/>
    <x v="0"/>
    <s v="Z 503_OSTAT"/>
    <s v="Hadičky spojovací"/>
    <n v="12"/>
    <n v="3.51"/>
    <n v="3.51"/>
    <n v="98800"/>
    <n v="346689.19999999896"/>
    <n v="3.5089999999999897"/>
    <n v="0.29241666666666583"/>
    <n v="3.216583333333324"/>
    <n v="12"/>
    <n v="3.2480000000000002"/>
    <n v="320902.40000000002"/>
  </r>
  <r>
    <s v="ZW840"/>
    <s v="Hadička spojovací Agmed 1,8 x 1 800 mm LL, transparentní, sterilní KWAES-101-1800 "/>
    <x v="0"/>
    <s v="Z 503_OSTAT"/>
    <s v="Hadičky spojovací"/>
    <n v="12"/>
    <n v="5.44"/>
    <n v="5.45"/>
    <n v="54125"/>
    <n v="294710.62000000005"/>
    <n v="5.4449999076212485"/>
    <n v="0.45374999230177071"/>
    <n v="4.9912499153194778"/>
    <n v="12"/>
    <n v="5.04"/>
    <n v="272790"/>
  </r>
  <r>
    <s v="ZW841"/>
    <s v="Špička pipetovací universální bez filtru, 1000  ul, rack (96 ks) sterilní, modrá, 72 mm T01000-HST"/>
    <x v="35"/>
    <s v="Z 505_SKLO_LAB MAT"/>
    <s v="Laboratorní materiál"/>
    <n v="21"/>
    <n v="1.1299999999999999"/>
    <n v="1.1299999999999999"/>
    <n v="13440"/>
    <n v="15246"/>
    <n v="1.1343749999999999"/>
    <n v="5.4017857142857138E-2"/>
    <n v="1.0803571428571428"/>
    <m/>
    <m/>
    <n v="0"/>
  </r>
  <r>
    <s v="ZW842"/>
    <s v="Špička pipetovací universální bez filtru, 200 ul, rack (96 ks) sterilní, žlutá, 50 mm T0200-HST"/>
    <x v="35"/>
    <s v="Z 505_SKLO_LAB MAT"/>
    <s v="Laboratorní materiál"/>
    <n v="21"/>
    <n v="1.1299999999999999"/>
    <n v="1.1299999999999999"/>
    <n v="19200"/>
    <n v="21780"/>
    <n v="1.1343749999999999"/>
    <n v="5.4017857142857138E-2"/>
    <n v="1.0803571428571428"/>
    <m/>
    <m/>
    <n v="0"/>
  </r>
  <r>
    <s v="ZW843"/>
    <s v="Hadička spojovací stíněná 1,0 x 1 500 mm LL pro světlocitlivé léky, transparentní žlutá, sterilní (MDF11001150ND) MDFPO3115"/>
    <x v="0"/>
    <s v="Z 503_OSTAT"/>
    <s v="Hadičky spojovací"/>
    <n v="21"/>
    <n v="18.760000000000002"/>
    <n v="18.760000000000002"/>
    <n v="1792"/>
    <n v="33608.959999999999"/>
    <n v="18.754999999999999"/>
    <n v="0.89309523809523805"/>
    <n v="17.861904761904761"/>
    <m/>
    <m/>
    <n v="0"/>
  </r>
  <r>
    <s v="ZW844"/>
    <s v="Set pro enterální výživu sonda balónková výměnná MIC PEG/ENFit/20Fr/7-10 ml 8110-20"/>
    <x v="0"/>
    <s v="Z 503_OSTAT"/>
    <s v="Ostatní - všeobecný materiál"/>
    <n v="21"/>
    <n v="1178.54"/>
    <n v="1178.54"/>
    <n v="1"/>
    <n v="1178.54"/>
    <n v="1178.54"/>
    <n v="56.120952380952382"/>
    <n v="1122.4190476190477"/>
    <m/>
    <m/>
    <n v="0"/>
  </r>
  <r>
    <s v="ZW845"/>
    <s v="Lokalizátor Gold Anchor 22G x 200 mm, marker 0.28 x 10 GA200-10"/>
    <x v="0"/>
    <s v="Z 503_OSTAT"/>
    <s v="Ostatní - všeobecný materiál"/>
    <n v="12"/>
    <n v="2500"/>
    <n v="2500"/>
    <n v="20"/>
    <n v="50000"/>
    <n v="2500"/>
    <n v="208.33333333333334"/>
    <n v="2291.6666666666665"/>
    <m/>
    <m/>
    <n v="0"/>
  </r>
  <r>
    <s v="ZW846"/>
    <s v="Špička pipetovací s filtrem, VWR, 10 µl, univerzální, nízkáretence: +, délka: 45,84 mm, transparentní, PP, sterilní, box 10 x 96 ks 732-3631"/>
    <x v="35"/>
    <s v="Z 505_SKLO_LAB MAT"/>
    <s v="Laboratorní materiál"/>
    <n v="21"/>
    <n v="1.45"/>
    <n v="1.45"/>
    <n v="6720"/>
    <n v="9740.5"/>
    <n v="1.4494791666666667"/>
    <n v="6.9022817460317465E-2"/>
    <n v="1.3804563492063493"/>
    <n v="21"/>
    <n v="1.4494791666666667"/>
    <n v="9740.5"/>
  </r>
  <r>
    <s v="ZW847"/>
    <s v="Hřeb tibiální teleskopický Fassier- Duval, prům. 4,8 mm x 400 mm FDLON-T048-SS"/>
    <x v="2"/>
    <s v="Z 506_NAHRAD_KOV"/>
    <s v="Umělé tělní náhrady - kovové"/>
    <n v="12"/>
    <n v="59800"/>
    <n v="59800"/>
    <n v="1"/>
    <n v="59800"/>
    <n v="59800"/>
    <n v="4983.333333333333"/>
    <n v="54816.666666666664"/>
    <m/>
    <m/>
    <n v="0"/>
  </r>
  <r>
    <s v="ZW848"/>
    <s v="Elektroda  kuličková prům. 4,0 mm, délka 90 mm, na trn 2,4 mm B344-2"/>
    <x v="0"/>
    <s v="Z 503_OSTAT"/>
    <s v="Nástroje chirurgické do 1 roku"/>
    <n v="21"/>
    <n v="1263.24"/>
    <n v="1263.24"/>
    <n v="4"/>
    <n v="5052.96"/>
    <n v="1263.24"/>
    <n v="60.154285714285713"/>
    <n v="1203.0857142857144"/>
    <m/>
    <m/>
    <n v="0"/>
  </r>
  <r>
    <s v="ZW849"/>
    <s v="Elektroda konizační prům. 2,4 mm, 25 x 15 mm, délka 105 mm B362-0"/>
    <x v="0"/>
    <s v="Z 503_OSTAT"/>
    <s v="Nástroje chirurgické do 1 roku"/>
    <n v="21"/>
    <n v="1811.37"/>
    <n v="1811.37"/>
    <n v="4"/>
    <n v="7245.48"/>
    <n v="1811.37"/>
    <n v="86.255714285714276"/>
    <n v="1725.1142857142856"/>
    <m/>
    <m/>
    <n v="0"/>
  </r>
  <r>
    <s v="ZW850"/>
    <s v="Zrcátko nosní Hartmann-Halle, typ 1, 150 mm 397122910296"/>
    <x v="0"/>
    <s v="Z 503_OSTAT"/>
    <s v="Nástroje chirurgické do 1 roku"/>
    <n v="21"/>
    <n v="1600.42"/>
    <n v="1600.42"/>
    <n v="3"/>
    <n v="4801.26"/>
    <n v="1600.42"/>
    <n v="76.2104761904762"/>
    <n v="1524.2095238095239"/>
    <m/>
    <m/>
    <n v="0"/>
  </r>
  <r>
    <s v="ZW851"/>
    <s v="Pinzeta nosní Troeltsch, 180 mm 397114300020"/>
    <x v="0"/>
    <s v="Z 503_OSTAT"/>
    <s v="Nástroje chirurgické do 1 roku"/>
    <n v="21"/>
    <n v="1081.5"/>
    <n v="1081.5"/>
    <n v="2"/>
    <n v="2163"/>
    <n v="1081.5"/>
    <n v="51.5"/>
    <n v="1030"/>
    <m/>
    <m/>
    <n v="0"/>
  </r>
  <r>
    <s v="ZW852"/>
    <s v="Kleště WEIL-BLAKESLEY NAS.CUTT.FCPS W/O NECK, vel. 2, délka prac. části 125 mm BKO 200/02"/>
    <x v="0"/>
    <s v="Z 503_OSTAT"/>
    <s v="Nástroje chirurgické do 1 roku"/>
    <n v="21"/>
    <n v="2958"/>
    <n v="2958"/>
    <n v="3"/>
    <n v="8874.01"/>
    <n v="2958.0033333333336"/>
    <n v="140.85730158730161"/>
    <n v="2817.1460317460319"/>
    <m/>
    <m/>
    <n v="0"/>
  </r>
  <r>
    <s v="ZW853"/>
    <s v="Katetr Endo-Rotor 3,2 mm pro přímou endoskopickou nekrosektomii Gastro, (Olympus/Pentax) 3.2-PED-EGD-OP"/>
    <x v="4"/>
    <s v="Z 523_STAPLE"/>
    <s v="Staplery, endosk., extraktory"/>
    <n v="21"/>
    <n v="42471"/>
    <n v="47190"/>
    <n v="6"/>
    <n v="268983"/>
    <n v="44830.5"/>
    <n v="2134.7857142857142"/>
    <n v="42695.714285714283"/>
    <m/>
    <m/>
    <n v="0"/>
  </r>
  <r>
    <s v="ZW854"/>
    <s v="Katetr Endo-Rotor 6,0 mm pro přímou endoskopickou nekrosektomii Gastro 6.0-PED-EGD"/>
    <x v="4"/>
    <s v="Z 523_STAPLE"/>
    <s v="Staplery, endosk., extraktory"/>
    <n v="21"/>
    <n v="55539"/>
    <n v="55539"/>
    <n v="1"/>
    <n v="55539"/>
    <n v="55539"/>
    <n v="2644.7142857142858"/>
    <n v="52894.285714285717"/>
    <m/>
    <m/>
    <n v="0"/>
  </r>
  <r>
    <s v="ZW855"/>
    <s v="Souprava čistící Endo-Rotor purge kit bal. á 10 ks PED-PURGE"/>
    <x v="4"/>
    <s v="Z 523_STAPLE"/>
    <s v="Staplery, endosk., extraktory"/>
    <n v="21"/>
    <n v="4537.5"/>
    <n v="4537.5"/>
    <n v="13"/>
    <n v="58987.5"/>
    <n v="4537.5"/>
    <n v="216.07142857142858"/>
    <n v="4321.4285714285716"/>
    <m/>
    <m/>
    <n v="0"/>
  </r>
  <r>
    <s v="ZW856"/>
    <s v="Vak sací Endo-Rotor 1,5 l bal á 40 ks ESS-VAC-BAG"/>
    <x v="4"/>
    <s v="Z 523_STAPLE"/>
    <s v="Staplery, endosk., extraktory"/>
    <n v="21"/>
    <n v="363"/>
    <n v="363"/>
    <n v="43"/>
    <n v="15609"/>
    <n v="363"/>
    <n v="17.285714285714285"/>
    <n v="345.71428571428572"/>
    <m/>
    <m/>
    <n v="0"/>
  </r>
  <r>
    <s v="ZW857"/>
    <s v="Pipeta k odběru endometria - Pipelle-histology, bal. á 25 ks 1111000"/>
    <x v="35"/>
    <s v="Z 505_SKLO_LAB MAT"/>
    <s v="Laboratorní sklo"/>
    <n v="21"/>
    <n v="107.74"/>
    <n v="107.74"/>
    <n v="25"/>
    <n v="2693.46"/>
    <n v="107.7384"/>
    <n v="5.1303999999999998"/>
    <n v="102.608"/>
    <n v="21"/>
    <n v="97.574400000000011"/>
    <n v="2439.36"/>
  </r>
  <r>
    <s v="ZW858"/>
    <s v="Kontejner sterilizační s víkem a vnitřními úchyty na zubní nástroje (MAXI - Steritray VARIO), perforovaný, 275x180 mm 7610-BL"/>
    <x v="0"/>
    <s v="Z 503_OSTAT"/>
    <s v="Nástroje chirurgické do 1 roku"/>
    <n v="21"/>
    <n v="4426.79"/>
    <n v="4426.79"/>
    <n v="2"/>
    <n v="8853.57"/>
    <n v="4426.7849999999999"/>
    <n v="210.7992857142857"/>
    <n v="4215.9857142857145"/>
    <m/>
    <m/>
    <n v="0"/>
  </r>
  <r>
    <s v="ZW859"/>
    <s v="Kyreta přední, ENDOBLACK Trinovo PEEK8441"/>
    <x v="0"/>
    <s v="Z 503_OSTAT"/>
    <s v="Nástroje chirurgické do 1 roku"/>
    <n v="21"/>
    <n v="1534.4"/>
    <n v="1534.4"/>
    <n v="2"/>
    <n v="3068.8"/>
    <n v="1534.4"/>
    <n v="73.066666666666677"/>
    <n v="1461.3333333333335"/>
    <m/>
    <m/>
    <n v="0"/>
  </r>
  <r>
    <s v="ZW860"/>
    <s v="Plugger Retro, průměr 0,5mm, délka špičky 4,5mm¨8446"/>
    <x v="0"/>
    <s v="Z 503_OSTAT"/>
    <s v="Nástroje chirurgické do 1 roku"/>
    <n v="21"/>
    <n v="1466.89"/>
    <n v="1466.89"/>
    <n v="2"/>
    <n v="2933.77"/>
    <n v="1466.885"/>
    <n v="69.851666666666659"/>
    <n v="1397.0333333333333"/>
    <m/>
    <m/>
    <n v="0"/>
  </r>
  <r>
    <s v="ZW861"/>
    <s v="Plugger Retro, průměr 0,75mm , délka špičky 4,5mm 8447"/>
    <x v="0"/>
    <s v="Z 503_OSTAT"/>
    <s v="Nástroje chirurgické do 1 roku"/>
    <n v="21"/>
    <n v="1466.89"/>
    <n v="1466.89"/>
    <n v="2"/>
    <n v="2933.77"/>
    <n v="1466.885"/>
    <n v="69.851666666666659"/>
    <n v="1397.0333333333333"/>
    <m/>
    <m/>
    <n v="0"/>
  </r>
  <r>
    <s v="ZW862"/>
    <s v="Nástroj modelovací, kulička / hladítko, průměr 0,25 mm 8448"/>
    <x v="0"/>
    <s v="Z 503_OSTAT"/>
    <s v="Nástroje chirurgické do 1 roku"/>
    <n v="21"/>
    <n v="1534.4"/>
    <n v="1534.4"/>
    <n v="2"/>
    <n v="3068.8"/>
    <n v="1534.4"/>
    <n v="73.066666666666677"/>
    <n v="1461.3333333333335"/>
    <m/>
    <m/>
    <n v="0"/>
  </r>
  <r>
    <s v="ZW863"/>
    <s v="Rukojeť (držátko) na zrcátka PEEK, jednostranné (bez zrcátka) 9218"/>
    <x v="0"/>
    <s v="Z 503_OSTAT"/>
    <s v="Nástroje chirurgické do 1 roku"/>
    <n v="21"/>
    <n v="941.99"/>
    <n v="941.99"/>
    <n v="8"/>
    <n v="7535.88"/>
    <n v="941.98500000000001"/>
    <n v="44.856428571428573"/>
    <n v="897.12857142857149"/>
    <m/>
    <m/>
    <n v="0"/>
  </r>
  <r>
    <s v="ZW864"/>
    <s v="Zrcátko mikro černé ENDOBLACK, rhodiované, prům. 5 mm 6413-CC"/>
    <x v="0"/>
    <s v="Z 503_OSTAT"/>
    <s v="Nástroje chirurgické do 1 roku"/>
    <n v="21"/>
    <n v="2601.62"/>
    <n v="2601.62"/>
    <n v="6"/>
    <n v="15609.73"/>
    <n v="2601.6216666666664"/>
    <n v="123.88674603174601"/>
    <n v="2477.7349206349204"/>
    <m/>
    <m/>
    <n v="0"/>
  </r>
  <r>
    <s v="ZW865"/>
    <s v="Zrcátko mikro černé ENDOBLACK, Rhodiované, 3x6 mm 6414-CC   "/>
    <x v="0"/>
    <s v="Z 503_OSTAT"/>
    <s v="Nástroje chirurgické do 1 roku"/>
    <n v="21"/>
    <n v="2940.3"/>
    <n v="2940.3"/>
    <n v="2"/>
    <n v="5880.6"/>
    <n v="2940.3"/>
    <n v="140.01428571428573"/>
    <n v="2800.2857142857147"/>
    <m/>
    <m/>
    <n v="0"/>
  </r>
  <r>
    <s v="ZW866"/>
    <s v="Blok MTA  acc. To Dr. Lee 8420"/>
    <x v="0"/>
    <s v="Z 503_OSTAT"/>
    <s v="Nástroje chirurgické do 1 roku"/>
    <n v="21"/>
    <n v="2166.02"/>
    <n v="2166.02"/>
    <n v="2"/>
    <n v="4332.04"/>
    <n v="2166.02"/>
    <n v="103.14380952380952"/>
    <n v="2062.8761904761905"/>
    <m/>
    <m/>
    <n v="0"/>
  </r>
  <r>
    <s v="ZW867"/>
    <s v="Nosič/špachtle MTA  CLEE dle Dr. Lee 8421"/>
    <x v="0"/>
    <s v="Z 503_OSTAT"/>
    <s v="Nástroje chirurgické do 1 roku"/>
    <n v="21"/>
    <n v="1954.76"/>
    <n v="1954.76"/>
    <n v="2"/>
    <n v="3909.51"/>
    <n v="1954.7550000000001"/>
    <n v="93.083571428571432"/>
    <n v="1861.6714285714286"/>
    <m/>
    <m/>
    <n v="0"/>
  </r>
  <r>
    <s v="ZW868"/>
    <s v="Rukojeť pro endo retraktor dle Dr. Kima, se šroubem, 115 mm 7571"/>
    <x v="0"/>
    <s v="Z 503_OSTAT"/>
    <s v="Nástroje chirurgické do 1 roku"/>
    <n v="21"/>
    <n v="1291.56"/>
    <n v="1291.56"/>
    <n v="4"/>
    <n v="5166.22"/>
    <n v="1291.5550000000001"/>
    <n v="61.502619047619049"/>
    <n v="1230.0523809523811"/>
    <m/>
    <m/>
    <n v="0"/>
  </r>
  <r>
    <s v="ZW869"/>
    <s v="Čepel pro endo retraktor 125 mm 7573"/>
    <x v="0"/>
    <s v="Z 503_OSTAT"/>
    <s v="Nástroje chirurgické do 1 roku"/>
    <n v="21"/>
    <n v="969.21"/>
    <n v="969.21"/>
    <n v="2"/>
    <n v="1938.42"/>
    <n v="969.21"/>
    <n v="46.152857142857144"/>
    <n v="923.05714285714294"/>
    <m/>
    <m/>
    <n v="0"/>
  </r>
  <r>
    <s v="ZW870"/>
    <s v="Kyreta zadní, ENDOBLACK Trinovo PEEK8442"/>
    <x v="0"/>
    <s v="Z 503_OSTAT"/>
    <s v="Nástroje chirurgické do 1 roku"/>
    <n v="21"/>
    <n v="1534.4"/>
    <n v="1534.4"/>
    <n v="2"/>
    <n v="3068.8"/>
    <n v="1534.4"/>
    <n v="73.066666666666677"/>
    <n v="1461.3333333333335"/>
    <m/>
    <m/>
    <n v="0"/>
  </r>
  <r>
    <s v="ZW871"/>
    <s v="Čepel pro endo retraktor, 125 mm,  Dr. Kim 7574"/>
    <x v="0"/>
    <s v="Z 503_OSTAT"/>
    <s v="Nástroje chirurgické do 1 roku"/>
    <n v="21"/>
    <n v="986.64"/>
    <n v="986.64"/>
    <n v="2"/>
    <n v="1973.27"/>
    <n v="986.63499999999999"/>
    <n v="46.982619047619046"/>
    <n v="939.65238095238089"/>
    <m/>
    <m/>
    <n v="0"/>
  </r>
  <r>
    <s v="ZW872"/>
    <s v="Elektroda k  EMG  jehlová pro aplikaci botulotoxinu, výr. Technomed, 75 x 0,70 mm, fialová, délka kabelu 75 cm, jednorázová, bal. á 10 ks 96-225"/>
    <x v="0"/>
    <s v="Z 503_OSTAT"/>
    <s v="Elektrody"/>
    <n v="21"/>
    <n v="489.7"/>
    <n v="489.7"/>
    <n v="10"/>
    <n v="4897"/>
    <n v="489.7"/>
    <n v="23.31904761904762"/>
    <n v="466.38095238095235"/>
    <m/>
    <m/>
    <n v="0"/>
  </r>
  <r>
    <s v="ZW873"/>
    <s v="Dlaha zamykací superior 8 otv., střední ohyb levá A-4851.25"/>
    <x v="2"/>
    <s v="Z 506_NAHRAD_KOV"/>
    <s v="Umělé tělní náhrady - kovové"/>
    <n v="12"/>
    <n v="10791.82"/>
    <n v="10791.82"/>
    <n v="1"/>
    <n v="10791.82"/>
    <n v="10791.82"/>
    <n v="899.31833333333327"/>
    <n v="9892.501666666667"/>
    <m/>
    <m/>
    <n v="0"/>
  </r>
  <r>
    <s v="ZW874"/>
    <s v="Dlaha zamykací superior 8 otv. malý ohyb levá A-4851.23   "/>
    <x v="2"/>
    <s v="Z 506_NAHRAD_KOV"/>
    <s v="Umělé tělní náhrady - kovové"/>
    <n v="12"/>
    <n v="10791.82"/>
    <n v="10791.82"/>
    <n v="1"/>
    <n v="10791.82"/>
    <n v="10791.82"/>
    <n v="899.31833333333327"/>
    <n v="9892.501666666667"/>
    <m/>
    <m/>
    <n v="0"/>
  </r>
  <r>
    <s v="ZW875"/>
    <s v="Šroub zajišťovací VA Stardrivepr. 2,7, samořezný, délka 40mm 02.211.040"/>
    <x v="2"/>
    <s v="Z 506_NAHRAD_KOV"/>
    <s v="Umělé tělní náhrady - kovové"/>
    <n v="12"/>
    <n v="684.25"/>
    <n v="684.25"/>
    <n v="8"/>
    <n v="5474"/>
    <n v="684.25"/>
    <n v="57.020833333333336"/>
    <n v="627.22916666666663"/>
    <m/>
    <m/>
    <n v="0"/>
  </r>
  <r>
    <s v="ZW876"/>
    <s v="Šroub kortikální Stardrive pr. 2,7, samoř., délka 32 mm 202.892"/>
    <x v="2"/>
    <s v="Z 506_NAHRAD_KOV"/>
    <s v="Umělé tělní náhrady - kovové"/>
    <n v="12"/>
    <n v="484.15"/>
    <n v="484.15"/>
    <n v="4"/>
    <n v="1936.6"/>
    <n v="484.15"/>
    <n v="40.345833333333331"/>
    <n v="443.80416666666667"/>
    <m/>
    <m/>
    <n v="0"/>
  </r>
  <r>
    <s v="ZW877"/>
    <s v="Šroub kortikální Stardrive pr. 2,7, samoř. délka 34 mm 202.894"/>
    <x v="2"/>
    <s v="Z 506_NAHRAD_KOV"/>
    <s v="Umělé tělní náhrady - kovové"/>
    <n v="12"/>
    <n v="484.15"/>
    <n v="484.15"/>
    <n v="4"/>
    <n v="1936.6"/>
    <n v="484.15"/>
    <n v="40.345833333333331"/>
    <n v="443.80416666666667"/>
    <m/>
    <m/>
    <n v="0"/>
  </r>
  <r>
    <s v="ZW878"/>
    <s v="Klip HORIZON S-WIDE červený  (25 x 24) bal. 600 klipů 001205"/>
    <x v="0"/>
    <s v="Z 503_OSTAT"/>
    <s v="Klipovače, klipy"/>
    <n v="12"/>
    <n v="574.54"/>
    <n v="14363.5"/>
    <n v="77"/>
    <n v="71817.5"/>
    <n v="932.69480519480521"/>
    <n v="77.724567099567096"/>
    <n v="854.97023809523807"/>
    <m/>
    <m/>
    <n v="0"/>
  </r>
  <r>
    <s v="ZW879"/>
    <s v="Kanyla ET 4,5 s manžetou Magill bez vodiče bal. á 10 ks 44.000.10.045"/>
    <x v="0"/>
    <s v="Z 503_OSTAT"/>
    <s v="Kanyly mimo chirurgické nástroje"/>
    <n v="12"/>
    <n v="23"/>
    <n v="23"/>
    <n v="30"/>
    <n v="690"/>
    <n v="23"/>
    <n v="1.9166666666666667"/>
    <n v="21.083333333333332"/>
    <m/>
    <m/>
    <n v="0"/>
  </r>
  <r>
    <s v="ZW880"/>
    <s v="Šroub samovrtný XC Osteotite 6 x 260/30 mm, sterilní 99-612630"/>
    <x v="2"/>
    <s v="Z 506_NAHRAD_KOV"/>
    <s v="Umělé tělní náhrady - kovové"/>
    <n v="12"/>
    <n v="3004.95"/>
    <n v="3004.95"/>
    <n v="2"/>
    <n v="6009.9"/>
    <n v="3004.95"/>
    <n v="250.41249999999999"/>
    <n v="2754.5374999999999"/>
    <m/>
    <m/>
    <n v="0"/>
  </r>
  <r>
    <s v="ZW881"/>
    <s v="Dlaha zamykací Superior Lateral s očky, 12 ot. levá A-4851.01"/>
    <x v="2"/>
    <s v="Z 506_NAHRAD_KOV"/>
    <s v="Umělé tělní náhrady - kovové"/>
    <n v="12"/>
    <n v="13229.53"/>
    <n v="13229.53"/>
    <n v="1"/>
    <n v="13229.53"/>
    <n v="13229.53"/>
    <n v="1102.4608333333333"/>
    <n v="12127.069166666668"/>
    <m/>
    <m/>
    <n v="0"/>
  </r>
  <r>
    <s v="ZW882"/>
    <s v="Záplata kardiovaskulárn GORE-TEX  3.0 cm x 6.0 cm x 0.4 mm 1803006004"/>
    <x v="1"/>
    <s v="Z 515_NAHRAD_OST"/>
    <s v="Umělé tělní náhrady - ostatní"/>
    <n v="12"/>
    <n v="8452.5"/>
    <n v="8452.5"/>
    <n v="4"/>
    <n v="33810"/>
    <n v="8452.5"/>
    <n v="704.375"/>
    <n v="7748.125"/>
    <m/>
    <m/>
    <n v="0"/>
  </r>
  <r>
    <s v="ZW883"/>
    <s v="Šroub kortikální stardrive, pr.1,3 mm, délka 15 mm 02.130.015"/>
    <x v="2"/>
    <s v="Z 506_NAHRAD_KOV"/>
    <s v="Umělé tělní náhrady - kovové"/>
    <n v="12"/>
    <n v="332.35"/>
    <n v="332.35"/>
    <n v="2"/>
    <n v="664.7"/>
    <n v="332.35"/>
    <n v="27.695833333333336"/>
    <n v="304.6541666666667"/>
    <m/>
    <m/>
    <n v="0"/>
  </r>
  <r>
    <s v="ZW884"/>
    <s v="Šroub kortikální stardrive, pr.1,3 mm, délka 16 mm 02.130.016"/>
    <x v="2"/>
    <s v="Z 506_NAHRAD_KOV"/>
    <s v="Umělé tělní náhrady - kovové"/>
    <n v="12"/>
    <n v="332.35"/>
    <n v="332.35"/>
    <n v="2"/>
    <n v="664.7"/>
    <n v="332.35"/>
    <n v="27.695833333333336"/>
    <n v="304.6541666666667"/>
    <m/>
    <m/>
    <n v="0"/>
  </r>
  <r>
    <s v="ZW885"/>
    <s v="Kanyla ET 2,5 bez manžety Shiley™ Oral/Nasal Endotracheal Tube Cuffless, Non-DEHP, Murphy Eye, bal. á 10 ks 86233"/>
    <x v="0"/>
    <s v="Z 503_OSTAT"/>
    <s v="Kanyly mimo chirurgické nástroje"/>
    <n v="21"/>
    <n v="59.29"/>
    <n v="59.29"/>
    <n v="60"/>
    <n v="3557.4"/>
    <n v="59.29"/>
    <n v="2.8233333333333333"/>
    <n v="56.466666666666669"/>
    <m/>
    <m/>
    <n v="0"/>
  </r>
  <r>
    <s v="ZW886"/>
    <s v="Kanyla periferní venózní DeltaVen 30ti denní, se 2 porty a 2 bezjehlovými konektory vel. 20 G, délka 45 mm, plnící objem 0,38 ml, bal. á 20 ks 3833522"/>
    <x v="0"/>
    <s v="Z 503_OSTAT"/>
    <s v="Kanyly mimo chirurgické nástroje"/>
    <n v="21"/>
    <n v="156.09"/>
    <n v="156.09"/>
    <n v="40"/>
    <n v="6243.6"/>
    <n v="156.09"/>
    <n v="7.4328571428571433"/>
    <n v="148.65714285714287"/>
    <m/>
    <m/>
    <n v="0"/>
  </r>
  <r>
    <s v="ZW887"/>
    <s v="Kanyla periferní venózní DeltaVen 30ti denní, se 2 porty a 2 bezjehlovými konektory vel. 18 G, délka 45 mm, plnící objem 0,41 ml, bal. á 20 ks 3843522"/>
    <x v="0"/>
    <s v="Z 503_OSTAT"/>
    <s v="Kanyly mimo chirurgické nástroje"/>
    <n v="21"/>
    <n v="156.09"/>
    <n v="156.09"/>
    <n v="20"/>
    <n v="3121.8"/>
    <n v="156.09"/>
    <n v="7.4328571428571433"/>
    <n v="148.65714285714287"/>
    <m/>
    <m/>
    <n v="0"/>
  </r>
  <r>
    <s v="ZW888"/>
    <s v="Šroub kortikální samořezný HA 4,5 x 46 mm 397129799531"/>
    <x v="2"/>
    <s v="Z 506_NAHRAD_KOV"/>
    <s v="Umělé tělní náhrady - kovové"/>
    <n v="12"/>
    <n v="141.16999999999999"/>
    <n v="141.16999999999999"/>
    <n v="20"/>
    <n v="2823.48"/>
    <n v="141.17400000000001"/>
    <n v="11.7645"/>
    <n v="129.40950000000001"/>
    <m/>
    <m/>
    <n v="0"/>
  </r>
  <r>
    <s v="ZW889"/>
    <s v="Šroub kortikální samořezný HA 4,5 x 48 mm 397129799541"/>
    <x v="2"/>
    <s v="Z 506_NAHRAD_KOV"/>
    <s v="Umělé tělní náhrady - kovové"/>
    <n v="12"/>
    <n v="141.16999999999999"/>
    <n v="141.16999999999999"/>
    <n v="15"/>
    <n v="2117.61"/>
    <n v="141.17400000000001"/>
    <n v="11.7645"/>
    <n v="129.40950000000001"/>
    <m/>
    <m/>
    <n v="0"/>
  </r>
  <r>
    <s v="ZW890"/>
    <s v="Šroub kortikální maleolární  HA 4,5 x 55/25 mm 397129797160"/>
    <x v="2"/>
    <s v="Z 506_NAHRAD_KOV"/>
    <s v="Umělé tělní náhrady - kovové"/>
    <n v="12"/>
    <n v="162"/>
    <n v="162"/>
    <n v="10"/>
    <n v="1620.01"/>
    <n v="162.001"/>
    <n v="13.500083333333334"/>
    <n v="148.50091666666668"/>
    <m/>
    <m/>
    <n v="0"/>
  </r>
  <r>
    <s v="ZW891"/>
    <s v="Šroub kortikální maleolární  HA 4,5 x 65/30 mm 397129797180"/>
    <x v="2"/>
    <s v="Z 506_NAHRAD_KOV"/>
    <s v="Umělé tělní náhrady - kovové"/>
    <n v="12"/>
    <n v="162"/>
    <n v="162"/>
    <n v="10"/>
    <n v="1620.01"/>
    <n v="162.001"/>
    <n v="13.500083333333334"/>
    <n v="148.50091666666668"/>
    <m/>
    <m/>
    <n v="0"/>
  </r>
  <r>
    <s v="ZW892"/>
    <s v="Zkumavka s víčkem pro kontrolní vzorky  k analyzátoru CAPILLARYS 3, bal. á 500 ks 9205"/>
    <x v="35"/>
    <s v="Z 505_SKLO_LAB MAT"/>
    <s v="Laboratorní materiál"/>
    <n v="21"/>
    <n v="41.28"/>
    <n v="41.28"/>
    <n v="1000"/>
    <n v="41280.04"/>
    <n v="41.28004"/>
    <n v="1.9657161904761904"/>
    <n v="39.314323809523806"/>
    <m/>
    <m/>
    <n v="0"/>
  </r>
  <r>
    <s v="ZW893"/>
    <s v="Nádobka reagenční CAPI 3 pro přípravu 8 biolog. vzorků k analyzátoru CAPILLARYS 3, bal. 24 x 14 reag. nádobek 2582"/>
    <x v="35"/>
    <s v="Z 505_SKLO_LAB MAT"/>
    <s v="Laboratorní materiál"/>
    <n v="21"/>
    <n v="7.95"/>
    <n v="7.95"/>
    <n v="1344"/>
    <n v="10687.06"/>
    <n v="7.9516815476190477"/>
    <n v="0.37865150226757371"/>
    <n v="7.5730300453514738"/>
    <m/>
    <m/>
    <n v="0"/>
  </r>
  <r>
    <s v="ZW894"/>
    <s v="Konektor bezjehlový K ZERO s neutrálním tlakem bal. á 50 ks M79400849Y "/>
    <x v="0"/>
    <s v="Z 503_OSTAT"/>
    <s v="Konektory"/>
    <n v="21"/>
    <n v="8.4"/>
    <n v="8.4"/>
    <n v="1900"/>
    <n v="15955.060000000003"/>
    <n v="8.3974000000000011"/>
    <n v="0.39987619047619055"/>
    <n v="7.9975238095238108"/>
    <n v="12"/>
    <n v="7.7728000000000002"/>
    <n v="14768.32"/>
  </r>
  <r>
    <s v="ZW895"/>
    <s v="Botička šicí - Suture boot, standard, žlutá, sterilní, jednorázová, zásobník obs. 5 párů 051003PBX"/>
    <x v="0"/>
    <s v="Z 503_OSTAT"/>
    <s v="Ostatní - všeobecný materiál"/>
    <n v="21"/>
    <n v="41.75"/>
    <n v="41.75"/>
    <n v="250"/>
    <n v="10436.25"/>
    <n v="41.744999999999997"/>
    <n v="1.9878571428571428"/>
    <n v="39.757142857142853"/>
    <m/>
    <m/>
    <n v="0"/>
  </r>
  <r>
    <s v="ZW896"/>
    <s v="Katetr angiografický Multi-Track 7Fr/100cm/ 20.0mL/sec NUMMTA05100"/>
    <x v="0"/>
    <s v="Z 503_OSTAT"/>
    <s v="Ostatní - všeobecný materiál"/>
    <n v="21"/>
    <n v="3617.9"/>
    <n v="3617.9"/>
    <n v="5"/>
    <n v="18089.5"/>
    <n v="3617.9"/>
    <n v="172.28095238095239"/>
    <n v="3445.6190476190477"/>
    <m/>
    <m/>
    <n v="0"/>
  </r>
  <r>
    <s v="ZW897"/>
    <s v="Šroub kortikální Stardrive pr. 2,7, samoř. délka 30 mm 202.890"/>
    <x v="2"/>
    <s v="Z 506_NAHRAD_KOV"/>
    <s v="Umělé tělní náhrady - kovové"/>
    <n v="12"/>
    <n v="484.15"/>
    <n v="484.15"/>
    <n v="2"/>
    <n v="968.3"/>
    <n v="484.15"/>
    <n v="40.345833333333331"/>
    <n v="443.80416666666667"/>
    <m/>
    <m/>
    <n v="0"/>
  </r>
  <r>
    <s v="ZW898"/>
    <s v="Dláto Osteotom EAST-GRINSTED-WARD, rovné, 5 mm, délka 180 mm DO733R"/>
    <x v="0"/>
    <s v="Z 503_OSTAT"/>
    <s v="Nástroje chirurgické do 1 roku"/>
    <n v="21"/>
    <n v="1903.55"/>
    <n v="1903.55"/>
    <n v="1"/>
    <n v="1903.55"/>
    <n v="1903.55"/>
    <n v="90.645238095238099"/>
    <n v="1812.9047619047619"/>
    <m/>
    <m/>
    <n v="0"/>
  </r>
  <r>
    <s v="ZW899"/>
    <s v="Nůžky oční  na strabismus, lomené - zahnuté do strany, délka 115 mm BC033R"/>
    <x v="0"/>
    <s v="Z 503_OSTAT"/>
    <s v="Nástroje chirurgické do 1 roku"/>
    <n v="21"/>
    <n v="2757.98"/>
    <n v="2757.98"/>
    <n v="1"/>
    <n v="2757.98"/>
    <n v="2757.98"/>
    <n v="131.33238095238096"/>
    <n v="2626.6476190476192"/>
    <m/>
    <m/>
    <n v="0"/>
  </r>
  <r>
    <s v="ZW900"/>
    <s v="Nůžky preparační NELSON-METZENBAUM rovné, typý/tupý, délka 230 mm BC611R"/>
    <x v="0"/>
    <s v="Z 503_OSTAT"/>
    <s v="Nástroje chirurgické do 1 roku"/>
    <n v="21"/>
    <n v="2282.73"/>
    <n v="2282.73"/>
    <n v="1"/>
    <n v="2282.73"/>
    <n v="2282.73"/>
    <n v="108.70142857142858"/>
    <n v="2174.0285714285715"/>
    <m/>
    <m/>
    <n v="0"/>
  </r>
  <r>
    <s v="ZW901"/>
    <s v="Háček mikro CONVERSE, typý, dvojité zakončení, 7 x 12 mm, 8 x 12 mm, délka 120 mm OL207R"/>
    <x v="0"/>
    <s v="Z 503_OSTAT"/>
    <s v="Nástroje chirurgické do 1 roku"/>
    <n v="21"/>
    <n v="2120.04"/>
    <n v="2120.04"/>
    <n v="2"/>
    <n v="4240.08"/>
    <n v="2120.04"/>
    <n v="100.95428571428572"/>
    <n v="2019.0857142857142"/>
    <m/>
    <m/>
    <n v="0"/>
  </r>
  <r>
    <s v="ZW902"/>
    <s v="Nůžky mikro bioptické MINOP, hrotnatý/hrotnatý, průměr 2 mm, délka 265 mm FF385R"/>
    <x v="38"/>
    <s v="Z 510_DDHM NAS"/>
    <s v="DHM zdravotnický materiál a nástroje (od 3000 Kč)"/>
    <n v="21"/>
    <n v="26444.880000000001"/>
    <n v="26444.880000000001"/>
    <n v="1"/>
    <n v="26444.880000000001"/>
    <n v="26444.880000000001"/>
    <n v="1259.28"/>
    <n v="25185.600000000002"/>
    <m/>
    <m/>
    <n v="0"/>
  </r>
  <r>
    <s v="ZW903"/>
    <s v="Protéza cévní Straight nevyztužená pletená se stříbrem a Triclosanem, prům. 14 mm, délka 20 cm IGK0014-20SG"/>
    <x v="1"/>
    <s v="Z 515_NAHRAD_OST"/>
    <s v="Umělé tělní náhrady - ostatní"/>
    <n v="12"/>
    <n v="11378.13"/>
    <n v="11378.13"/>
    <n v="4"/>
    <n v="45512.52"/>
    <n v="11378.13"/>
    <n v="948.1774999999999"/>
    <n v="10429.952499999999"/>
    <m/>
    <m/>
    <n v="0"/>
  </r>
  <r>
    <s v="ZW904"/>
    <s v="Protéza cévní Straight nevyztužená pletená se stříbrem a Triclosanem, prům. 16 mm, délka 20 cm IGK0016-20SG"/>
    <x v="1"/>
    <s v="Z 515_NAHRAD_OST"/>
    <s v="Umělé tělní náhrady - ostatní"/>
    <n v="12"/>
    <n v="11378.13"/>
    <n v="11378.13"/>
    <n v="8"/>
    <n v="91025.04"/>
    <n v="11378.13"/>
    <n v="948.1774999999999"/>
    <n v="10429.952499999999"/>
    <m/>
    <m/>
    <n v="0"/>
  </r>
  <r>
    <s v="ZW905"/>
    <s v="Protéza cévní Straight nevyztužená pletená se stříbrem a Triclosanem, prům. 18 mm, délka 20 cm IGK0018-20SG"/>
    <x v="1"/>
    <s v="Z 515_NAHRAD_OST"/>
    <s v="Umělé tělní náhrady - ostatní"/>
    <n v="12"/>
    <n v="11378.13"/>
    <n v="11378.13"/>
    <n v="4"/>
    <n v="45512.52"/>
    <n v="11378.13"/>
    <n v="948.1774999999999"/>
    <n v="10429.952499999999"/>
    <m/>
    <m/>
    <n v="0"/>
  </r>
  <r>
    <s v="ZW906"/>
    <s v="Vrták diamantový kulička prům. 4,0 mm délka 150 mm k vrtačce MIDAS REX Legend Stylus 15BA40D"/>
    <x v="0"/>
    <s v="Z 503_OSTAT"/>
    <s v="Fréza, vrták"/>
    <n v="21"/>
    <n v="2959.19"/>
    <n v="2959.19"/>
    <n v="2"/>
    <n v="5918.38"/>
    <n v="2959.19"/>
    <n v="140.91380952380953"/>
    <n v="2818.2761904761905"/>
    <m/>
    <m/>
    <n v="0"/>
  </r>
  <r>
    <s v="ZW907"/>
    <s v="Vrták diamantový kulička prům. 5,0 mm délka 150 mm k vrtačce MIDAS REX Legend Stylus 15BA50D"/>
    <x v="0"/>
    <s v="Z 503_OSTAT"/>
    <s v="Fréza, vrták"/>
    <n v="21"/>
    <n v="2959.19"/>
    <n v="2959.19"/>
    <n v="2"/>
    <n v="5918.38"/>
    <n v="2959.19"/>
    <n v="140.91380952380953"/>
    <n v="2818.2761904761905"/>
    <m/>
    <m/>
    <n v="0"/>
  </r>
  <r>
    <s v="ZW908"/>
    <s v="Materiál fotokompozitní pro simulaci speciálních efektů Signum cre-ative White á 3g HK66020049"/>
    <x v="34"/>
    <s v="Z 509_ZUBOL"/>
    <s v="Zubolékařský materiál"/>
    <n v="21"/>
    <n v="509.14"/>
    <n v="509.14"/>
    <n v="1"/>
    <n v="509.14"/>
    <n v="509.14"/>
    <n v="24.244761904761905"/>
    <n v="484.89523809523808"/>
    <m/>
    <m/>
    <n v="0"/>
  </r>
  <r>
    <s v="ZW909"/>
    <s v="Materiál fotokompozitní pro simulaci speciálních efektů Signum cre-ative Polar á 3g HK66020050"/>
    <x v="34"/>
    <s v="Z 509_ZUBOL"/>
    <s v="Zubolékařský materiál"/>
    <n v="21"/>
    <n v="509.14"/>
    <n v="509.14"/>
    <n v="1"/>
    <n v="509.14"/>
    <n v="509.14"/>
    <n v="24.244761904761905"/>
    <n v="484.89523809523808"/>
    <m/>
    <m/>
    <n v="0"/>
  </r>
  <r>
    <s v="ZW910"/>
    <s v="Materiál fotokompozitní pro simulaci speciálních efektů Signum cre-ative Umbra á 3g HK66020051"/>
    <x v="34"/>
    <s v="Z 509_ZUBOL"/>
    <s v="Zubolékařský materiál"/>
    <n v="21"/>
    <n v="509.14"/>
    <n v="509.14"/>
    <n v="1"/>
    <n v="509.14"/>
    <n v="509.14"/>
    <n v="24.244761904761905"/>
    <n v="484.89523809523808"/>
    <m/>
    <m/>
    <n v="0"/>
  </r>
  <r>
    <s v="ZW911"/>
    <s v="Materiál fotokompozitní pro simulaci speciálních efektů Signum cre-ative Corn á 3g HK66020052"/>
    <x v="34"/>
    <s v="Z 509_ZUBOL"/>
    <s v="Zubolékařský materiál"/>
    <n v="21"/>
    <n v="509.14"/>
    <n v="509.14"/>
    <n v="1"/>
    <n v="509.14"/>
    <n v="509.14"/>
    <n v="24.244761904761905"/>
    <n v="484.89523809523808"/>
    <m/>
    <m/>
    <n v="0"/>
  </r>
  <r>
    <s v="ZW912"/>
    <s v="Pás hrudní k systému Samoa lite, MiniScreen, flexibilní, dospělý, červený, vel. L, délka 142 cm 201926282"/>
    <x v="0"/>
    <s v="Z 503_OSTAT"/>
    <s v="Ostatní - všeobecný materiál"/>
    <n v="21"/>
    <n v="1701.25"/>
    <n v="1701.25"/>
    <n v="2"/>
    <n v="3402.49"/>
    <n v="1701.2449999999999"/>
    <n v="81.011666666666656"/>
    <n v="1620.2333333333331"/>
    <m/>
    <m/>
    <n v="0"/>
  </r>
  <r>
    <s v="ZW913"/>
    <s v="Materiál fotokompozitní pro simulaci speciálních efektů Signum cre-ative Caramel á 3g HK66020054"/>
    <x v="34"/>
    <s v="Z 509_ZUBOL"/>
    <s v="Zubolékařský materiál"/>
    <n v="21"/>
    <n v="509.14"/>
    <n v="509.14"/>
    <n v="1"/>
    <n v="509.14"/>
    <n v="509.14"/>
    <n v="24.244761904761905"/>
    <n v="484.89523809523808"/>
    <m/>
    <m/>
    <n v="0"/>
  </r>
  <r>
    <s v="ZW914"/>
    <s v="Špička pipetovací analyzátoru Multiplate, pro e-line Pipette Sartorius, BioHit, bez filtru, objem 350 μl, délka špičky 54 mm, nesterilní, bal. rack 96 ks 06675646001"/>
    <x v="35"/>
    <s v="Z 505_SKLO_LAB MAT"/>
    <s v="Laboratorní sklo"/>
    <n v="21"/>
    <n v="2.46"/>
    <n v="2.46"/>
    <n v="1440"/>
    <n v="3539.25"/>
    <n v="2.4578125000000002"/>
    <n v="0.11703869047619049"/>
    <n v="2.3407738095238098"/>
    <m/>
    <m/>
    <n v="0"/>
  </r>
  <r>
    <s v="ZW915"/>
    <s v="Materiál fotokompozitní pro simulaci speciálních efektů Signum cre-ative Black á 3g HK66020058"/>
    <x v="34"/>
    <s v="Z 509_ZUBOL"/>
    <s v="Zubolékařský materiál"/>
    <n v="21"/>
    <n v="509.14"/>
    <n v="509.14"/>
    <n v="1"/>
    <n v="509.14"/>
    <n v="509.14"/>
    <n v="24.244761904761905"/>
    <n v="484.89523809523808"/>
    <m/>
    <m/>
    <n v="0"/>
  </r>
  <r>
    <s v="ZW916"/>
    <s v="Hák MURPHY, 3 zubý, tupý, délka 195 mm BT295R"/>
    <x v="0"/>
    <s v="Z 503_OSTAT"/>
    <s v="Nástroje chirurgické do 1 roku"/>
    <n v="21"/>
    <n v="2737.45"/>
    <n v="2737.45"/>
    <n v="2"/>
    <n v="5474.89"/>
    <n v="2737.4450000000002"/>
    <n v="130.35452380952381"/>
    <n v="2607.0904761904762"/>
    <m/>
    <m/>
    <n v="0"/>
  </r>
  <r>
    <s v="ZW917"/>
    <s v="Zrcátko ušní HARTMANN,  vnější průměr 3 mm, délka 36 mm 122003"/>
    <x v="0"/>
    <s v="Z 503_OSTAT"/>
    <s v="Nástroje chirurgické do 1 roku"/>
    <n v="21"/>
    <n v="514.25"/>
    <n v="514.25"/>
    <n v="2"/>
    <n v="1028.5"/>
    <n v="514.25"/>
    <n v="24.488095238095237"/>
    <n v="489.76190476190476"/>
    <m/>
    <m/>
    <n v="0"/>
  </r>
  <r>
    <s v="ZW918"/>
    <s v="Speculum ušní HARTMANN,  vnější průměr 4 mm, délka 36 mm 122004"/>
    <x v="0"/>
    <s v="Z 503_OSTAT"/>
    <s v="Nástroje chirurgické do 1 roku"/>
    <n v="21"/>
    <n v="514.25"/>
    <n v="514.25"/>
    <n v="2"/>
    <n v="1028.5"/>
    <n v="514.25"/>
    <n v="24.488095238095237"/>
    <n v="489.76190476190476"/>
    <m/>
    <m/>
    <n v="0"/>
  </r>
  <r>
    <s v="ZW919"/>
    <s v="Zrcátko ušní HARTMANN,  vnější průměr 5 mm, délka 36 mm 122005"/>
    <x v="0"/>
    <s v="Z 503_OSTAT"/>
    <s v="Nástroje chirurgické do 1 roku"/>
    <n v="21"/>
    <n v="514.25"/>
    <n v="514.25"/>
    <n v="2"/>
    <n v="1028.5"/>
    <n v="514.25"/>
    <n v="24.488095238095237"/>
    <n v="489.76190476190476"/>
    <m/>
    <m/>
    <n v="0"/>
  </r>
  <r>
    <s v="ZW920"/>
    <s v="Zrcátko ušní HARTMANN,  vnější průměr 6 mm, délka 36 mm 122006"/>
    <x v="0"/>
    <s v="Z 503_OSTAT"/>
    <s v="Nástroje chirurgické do 1 roku"/>
    <n v="21"/>
    <n v="514.25"/>
    <n v="514.25"/>
    <n v="2"/>
    <n v="1028.5"/>
    <n v="514.25"/>
    <n v="24.488095238095237"/>
    <n v="489.76190476190476"/>
    <m/>
    <m/>
    <n v="0"/>
  </r>
  <r>
    <s v="ZW921"/>
    <s v="Zrcátko ušní HARTMANN,  vnější průměr 7,5 mm, délka 36 mm 122007"/>
    <x v="0"/>
    <s v="Z 503_OSTAT"/>
    <s v="Nástroje chirurgické do 1 roku"/>
    <n v="21"/>
    <n v="514.25"/>
    <n v="514.25"/>
    <n v="2"/>
    <n v="1028.5"/>
    <n v="514.25"/>
    <n v="24.488095238095237"/>
    <n v="489.76190476190476"/>
    <m/>
    <m/>
    <n v="0"/>
  </r>
  <r>
    <s v="ZW923"/>
    <s v="Páčidlo kostní; ostré, 20 mm, 24 cm 397123990033"/>
    <x v="0"/>
    <s v="Z 503_OSTAT"/>
    <s v="Nástroje chirurgické do 1 roku"/>
    <n v="21"/>
    <n v="2136.62"/>
    <n v="2136.62"/>
    <n v="2"/>
    <n v="4273.24"/>
    <n v="2136.62"/>
    <n v="101.74380952380952"/>
    <n v="2034.8761904761905"/>
    <m/>
    <m/>
    <n v="0"/>
  </r>
  <r>
    <s v="ZW924"/>
    <s v="Páčidlo kostní; 24 mm, 28 cm 397123910026"/>
    <x v="0"/>
    <s v="Z 503_OSTAT"/>
    <s v="Nástroje chirurgické do 1 roku"/>
    <n v="21"/>
    <n v="1285.02"/>
    <n v="1285.02"/>
    <n v="2"/>
    <n v="2570.04"/>
    <n v="1285.02"/>
    <n v="61.191428571428574"/>
    <n v="1223.8285714285714"/>
    <m/>
    <m/>
    <n v="0"/>
  </r>
  <r>
    <s v="ZW925"/>
    <s v="Elektroda k EMG jehlová koncentrická Technomed, 50 x 0,45 mm, modrá, jednorázová, bal. á 25 ks 96-683"/>
    <x v="0"/>
    <s v="Z 503_OSTAT"/>
    <s v="Elektrody"/>
    <n v="21"/>
    <n v="98.98"/>
    <n v="104.79"/>
    <n v="75"/>
    <n v="7568.53"/>
    <n v="100.91373333333333"/>
    <n v="4.8054158730158729"/>
    <n v="96.108317460317451"/>
    <n v="21"/>
    <n v="98.977999999999994"/>
    <n v="7423.3499999999995"/>
  </r>
  <r>
    <s v="ZW926"/>
    <s v="Set pro jednorázovou podtlakovou terapii Avance SOLO (pumpa na baterie, kanystr 50 ml, krytí 10 cm x 20 cm) 8881020"/>
    <x v="29"/>
    <s v="Z 502_OBVAZ"/>
    <s v="hojení ran - obvazový materiál"/>
    <n v="21"/>
    <n v="6085.09"/>
    <n v="6085.09"/>
    <n v="1"/>
    <n v="6085.09"/>
    <n v="6085.09"/>
    <n v="289.7661904761905"/>
    <n v="5795.3238095238094"/>
    <m/>
    <m/>
    <n v="0"/>
  </r>
  <r>
    <s v="ZW927"/>
    <s v="Set pro jednorázovou podtlakovou terapii Avance SOLO (pumpa na baterie, kanystr 50 ml) 8880050"/>
    <x v="29"/>
    <s v="Z 502_OBVAZ"/>
    <s v="hojení ran - obvazový materiál"/>
    <n v="21"/>
    <n v="5118.3"/>
    <n v="5118.3"/>
    <n v="1"/>
    <n v="5118.3"/>
    <n v="5118.3"/>
    <n v="243.72857142857143"/>
    <n v="4874.5714285714284"/>
    <m/>
    <m/>
    <n v="0"/>
  </r>
  <r>
    <s v="ZW928"/>
    <s v="Krytí pro jednorázovou podtlakovou terapii Avance SOLO 15 cm x 20 cm 881520"/>
    <x v="29"/>
    <s v="Z 502_OBVAZ"/>
    <s v="hojení ran - obvazový materiál"/>
    <n v="21"/>
    <n v="1137.4000000000001"/>
    <n v="1137.4000000000001"/>
    <n v="2"/>
    <n v="2274.8000000000002"/>
    <n v="1137.4000000000001"/>
    <n v="54.161904761904765"/>
    <n v="1083.2380952380954"/>
    <m/>
    <m/>
    <n v="0"/>
  </r>
  <r>
    <s v="ZW929"/>
    <s v="Krytí pro jednorázovou podtlakovou terapii Avance SOLO 15 cm x 20 cm 881030"/>
    <x v="29"/>
    <s v="Z 502_OBVAZ"/>
    <s v="hojení ran - obvazový materiál"/>
    <n v="21"/>
    <n v="1194.27"/>
    <n v="1194.27"/>
    <n v="2"/>
    <n v="2388.54"/>
    <n v="1194.27"/>
    <n v="56.87"/>
    <n v="1137.4000000000001"/>
    <m/>
    <m/>
    <n v="0"/>
  </r>
  <r>
    <s v="ZW930"/>
    <s v="Vak přídavný k mini ECC - CP VENOUS RESERVOIR BAG, bal. á 10 ks P1513"/>
    <x v="0"/>
    <s v="Z 503_OSTAT"/>
    <s v="Ostatní - všeobecný materiál"/>
    <n v="21"/>
    <n v="4400"/>
    <n v="4400"/>
    <n v="20"/>
    <n v="87999.92"/>
    <n v="4399.9960000000001"/>
    <n v="209.52361904761906"/>
    <n v="4190.4723809523812"/>
    <m/>
    <m/>
    <n v="0"/>
  </r>
  <r>
    <s v="ZW931"/>
    <s v="Retraktor (Maxilla) MI Mx1, dvojitý, 140 mm 38-684-05-07"/>
    <x v="38"/>
    <s v="Z 510_DDHM NAS"/>
    <s v="DHM zdravotnický materiál a nástroje (od 3000 Kč)"/>
    <n v="21"/>
    <n v="4162.16"/>
    <n v="4162.16"/>
    <n v="1"/>
    <n v="4162.16"/>
    <n v="4162.16"/>
    <n v="198.19809523809522"/>
    <n v="3963.9619047619044"/>
    <m/>
    <m/>
    <n v="0"/>
  </r>
  <r>
    <s v="ZW932"/>
    <s v="Hák (Maxilla) MI Mx2L, stočený, levý, 165 mm 38-684-06-07"/>
    <x v="38"/>
    <s v="Z 510_DDHM NAS"/>
    <s v="DHM zdravotnický materiál a nástroje (od 3000 Kč)"/>
    <n v="21"/>
    <n v="5200.9399999999996"/>
    <n v="5200.9399999999996"/>
    <n v="1"/>
    <n v="5200.9399999999996"/>
    <n v="5200.9399999999996"/>
    <n v="247.6638095238095"/>
    <n v="4953.2761904761901"/>
    <m/>
    <m/>
    <n v="0"/>
  </r>
  <r>
    <s v="ZW933"/>
    <s v="Hák (Maxilla) MI Mx2R, stočený, pravý, 165 mm 38-684-07-07"/>
    <x v="38"/>
    <s v="Z 510_DDHM NAS"/>
    <s v="DHM zdravotnický materiál a nástroje (od 3000 Kč)"/>
    <n v="21"/>
    <n v="5200.9399999999996"/>
    <n v="5200.9399999999996"/>
    <n v="1"/>
    <n v="5200.9399999999996"/>
    <n v="5200.9399999999996"/>
    <n v="247.6638095238095"/>
    <n v="4953.2761904761901"/>
    <m/>
    <m/>
    <n v="0"/>
  </r>
  <r>
    <s v="ZW934"/>
    <s v="Špachtle (Maxilla) MI Mx3, zahnutá, 160 mm 38-684-08-01"/>
    <x v="38"/>
    <s v="Z 510_DDHM NAS"/>
    <s v="DHM zdravotnický materiál a nástroje (od 3000 Kč)"/>
    <n v="21"/>
    <n v="4856.58"/>
    <n v="4856.58"/>
    <n v="1"/>
    <n v="4856.58"/>
    <n v="4856.58"/>
    <n v="231.2657142857143"/>
    <n v="4625.3142857142857"/>
    <m/>
    <m/>
    <n v="0"/>
  </r>
  <r>
    <s v="ZW935"/>
    <s v="Expandér kostní  (Maxilla) MI Mx4S, krátký, 180 mm 38-684-09-07"/>
    <x v="38"/>
    <s v="Z 510_DDHM NAS"/>
    <s v="DHM zdravotnický materiál a nástroje (od 3000 Kč)"/>
    <n v="21"/>
    <n v="26018.75"/>
    <n v="26018.75"/>
    <n v="1"/>
    <n v="26018.75"/>
    <n v="26018.75"/>
    <n v="1238.9880952380952"/>
    <n v="24779.761904761905"/>
    <m/>
    <m/>
    <n v="0"/>
  </r>
  <r>
    <s v="ZW936"/>
    <s v="Expandér kostní (Maxilla) MI Mx4L, dlouhý, 185 mm 38-684-10-07"/>
    <x v="38"/>
    <s v="Z 510_DDHM NAS"/>
    <s v="DHM zdravotnický materiál a nástroje (od 3000 Kč)"/>
    <n v="21"/>
    <n v="26018.75"/>
    <n v="26018.75"/>
    <n v="1"/>
    <n v="26018.75"/>
    <n v="26018.75"/>
    <n v="1238.9880952380952"/>
    <n v="24779.761904761905"/>
    <m/>
    <m/>
    <n v="0"/>
  </r>
  <r>
    <s v="ZW937"/>
    <s v="Nůžky na septum (Maxilla) MI Mx5, Nůžky na septum, 185 mm 38-684-11-07"/>
    <x v="38"/>
    <s v="Z 510_DDHM NAS"/>
    <s v="DHM zdravotnický materiál a nástroje (od 3000 Kč)"/>
    <n v="21"/>
    <n v="10450.040000000001"/>
    <n v="10450.040000000001"/>
    <n v="1"/>
    <n v="10450.040000000001"/>
    <n v="10450.040000000001"/>
    <n v="497.62095238095242"/>
    <n v="9952.4190476190488"/>
    <m/>
    <m/>
    <n v="0"/>
  </r>
  <r>
    <s v="ZW938"/>
    <s v="Retraktor  žlábkový (Mandible) Md1,  na progenii, 160 mm 38-684-12-07"/>
    <x v="38"/>
    <s v="Z 510_DDHM NAS"/>
    <s v="DHM zdravotnický materiál a nástroje (od 3000 Kč)"/>
    <n v="21"/>
    <n v="5200.95"/>
    <n v="5200.95"/>
    <n v="2"/>
    <n v="10401.89"/>
    <n v="5200.9449999999997"/>
    <n v="247.66404761904761"/>
    <n v="4953.2809523809519"/>
    <m/>
    <m/>
    <n v="0"/>
  </r>
  <r>
    <s v="ZW939"/>
    <s v="Hák na rameno čelisti (Mandible) Md2, 230 mm 38-684-13-04"/>
    <x v="38"/>
    <s v="Z 510_DDHM NAS"/>
    <s v="DHM zdravotnický materiál a nástroje (od 3000 Kč)"/>
    <n v="21"/>
    <n v="8365.94"/>
    <n v="8365.94"/>
    <n v="1"/>
    <n v="8365.94"/>
    <n v="8365.94"/>
    <n v="398.37809523809528"/>
    <n v="7967.5619047619057"/>
    <m/>
    <m/>
    <n v="0"/>
  </r>
  <r>
    <s v="ZW940"/>
    <s v="Kleště na držení kostí (Mandible) Md3, 190 mm 38-684-14-07"/>
    <x v="38"/>
    <s v="Z 510_DDHM NAS"/>
    <s v="DHM zdravotnický materiál a nástroje (od 3000 Kč)"/>
    <n v="21"/>
    <n v="23286.09"/>
    <n v="23286.09"/>
    <n v="1"/>
    <n v="23286.09"/>
    <n v="23286.09"/>
    <n v="1108.8614285714286"/>
    <n v="22177.228571428572"/>
    <m/>
    <m/>
    <n v="0"/>
  </r>
  <r>
    <s v="ZW941"/>
    <s v="Držák brady Ch1, 230 mm 38-684-21-04"/>
    <x v="38"/>
    <s v="Z 510_DDHM NAS"/>
    <s v="DHM zdravotnický materiál a nástroje (od 3000 Kč)"/>
    <n v="21"/>
    <n v="5895.6"/>
    <n v="5895.6"/>
    <n v="1"/>
    <n v="5895.6"/>
    <n v="5895.6"/>
    <n v="280.74285714285713"/>
    <n v="5614.8571428571431"/>
    <m/>
    <m/>
    <n v="0"/>
  </r>
  <r>
    <s v="ZW942"/>
    <s v="Elevatorium ve tvaru písmene V (Minimally Invasive) MI4, 200 mm 38-684-25-07"/>
    <x v="38"/>
    <s v="Z 510_DDHM NAS"/>
    <s v="DHM zdravotnický materiál a nástroje (od 3000 Kč)"/>
    <n v="21"/>
    <n v="5200.9399999999996"/>
    <n v="5200.9399999999996"/>
    <n v="1"/>
    <n v="5200.9399999999996"/>
    <n v="5200.9399999999996"/>
    <n v="247.6638095238095"/>
    <n v="4953.2761904761901"/>
    <m/>
    <m/>
    <n v="0"/>
  </r>
  <r>
    <s v="ZW943"/>
    <s v="Elevatorium stočené (Minimally Invasive) MI3, 185 mm 38-684-24-07"/>
    <x v="38"/>
    <s v="Z 510_DDHM NAS"/>
    <s v="DHM zdravotnický materiál a nástroje (od 3000 Kč)"/>
    <n v="21"/>
    <n v="4162.16"/>
    <n v="4162.16"/>
    <n v="1"/>
    <n v="4162.16"/>
    <n v="4162.16"/>
    <n v="198.19809523809522"/>
    <n v="3963.9619047619044"/>
    <m/>
    <m/>
    <n v="0"/>
  </r>
  <r>
    <s v="ZW944"/>
    <s v="Retraktor  MI RT1, zahnutý, 135 mm 38-684-27-01"/>
    <x v="38"/>
    <s v="Z 510_DDHM NAS"/>
    <s v="DHM zdravotnický materiál a nástroje (od 3000 Kč)"/>
    <n v="21"/>
    <n v="7309.13"/>
    <n v="7309.13"/>
    <n v="2"/>
    <n v="14618.25"/>
    <n v="7309.125"/>
    <n v="348.05357142857144"/>
    <n v="6961.0714285714284"/>
    <m/>
    <m/>
    <n v="0"/>
  </r>
  <r>
    <s v="ZW945"/>
    <s v="Háček na blány, dvojitý, HK1, skin hooklet doubled, 155 mm 38-684-30-07"/>
    <x v="38"/>
    <s v="Z 510_DDHM NAS"/>
    <s v="DHM zdravotnický materiál a nástroje (od 3000 Kč)"/>
    <n v="21"/>
    <n v="3817.79"/>
    <n v="3817.79"/>
    <n v="1"/>
    <n v="3817.79"/>
    <n v="3817.79"/>
    <n v="181.79952380952381"/>
    <n v="3635.9904761904763"/>
    <m/>
    <m/>
    <n v="0"/>
  </r>
  <r>
    <s v="ZW946"/>
    <s v="Háček, ohnutý, tupý, HK2, hooklet, curved, blunt, 180 mm 38-684-31-07"/>
    <x v="0"/>
    <s v="Z 503_OSTAT"/>
    <s v="Nástroje chirurgické do 1 roku"/>
    <n v="21"/>
    <n v="3129.06"/>
    <n v="3129.06"/>
    <n v="1"/>
    <n v="3129.06"/>
    <n v="3129.06"/>
    <n v="149.00285714285715"/>
    <n v="2980.0571428571429"/>
    <m/>
    <m/>
    <n v="0"/>
  </r>
  <r>
    <s v="ZW947"/>
    <s v="Háček, ostrý, MI HK3, hooklet sharp, 180 mm 38-684-29-07"/>
    <x v="0"/>
    <s v="Z 503_OSTAT"/>
    <s v="Nástroje chirurgické do 1 roku"/>
    <n v="21"/>
    <n v="2434.4"/>
    <n v="2434.4"/>
    <n v="1"/>
    <n v="2434.4"/>
    <n v="2434.4"/>
    <n v="115.92380952380952"/>
    <n v="2318.4761904761904"/>
    <m/>
    <m/>
    <n v="0"/>
  </r>
  <r>
    <s v="ZW948"/>
    <s v="Osteotom septální,  MI OS1, septum osteotome, 8 mm, 185 mm 38-684-33-07"/>
    <x v="38"/>
    <s v="Z 510_DDHM NAS"/>
    <s v="DHM zdravotnický materiál a nástroje (od 3000 Kč)"/>
    <n v="21"/>
    <n v="11144.58"/>
    <n v="11144.58"/>
    <n v="1"/>
    <n v="11144.58"/>
    <n v="11144.58"/>
    <n v="530.69428571428568"/>
    <n v="10613.885714285714"/>
    <m/>
    <m/>
    <n v="0"/>
  </r>
  <r>
    <s v="ZW949"/>
    <s v="Osteotom rovný, MI OS2, osteotome,  4 mm, 195 mm 38-684-34-07"/>
    <x v="38"/>
    <s v="Z 510_DDHM NAS"/>
    <s v="DHM zdravotnický materiál a nástroje (od 3000 Kč)"/>
    <n v="21"/>
    <n v="7006.75"/>
    <n v="7006.75"/>
    <n v="1"/>
    <n v="7006.75"/>
    <n v="7006.75"/>
    <n v="333.65476190476193"/>
    <n v="6673.0952380952385"/>
    <m/>
    <m/>
    <n v="0"/>
  </r>
  <r>
    <s v="ZW950"/>
    <s v="Osteotom zahnutý, MI OS3, osteotome 4 mm, 190 mm 38-684-35-07"/>
    <x v="38"/>
    <s v="Z 510_DDHM NAS"/>
    <s v="DHM zdravotnický materiál a nástroje (od 3000 Kč)"/>
    <n v="21"/>
    <n v="7641.27"/>
    <n v="7641.27"/>
    <n v="1"/>
    <n v="7641.27"/>
    <n v="7641.27"/>
    <n v="363.87"/>
    <n v="7277.4000000000005"/>
    <m/>
    <m/>
    <n v="0"/>
  </r>
  <r>
    <s v="ZW951"/>
    <s v="Osteotom tenký, MI OS4, osteotome 4 mm, 175 mm 38-684-32-07"/>
    <x v="38"/>
    <s v="Z 510_DDHM NAS"/>
    <s v="DHM zdravotnický materiál a nástroje (od 3000 Kč)"/>
    <n v="21"/>
    <n v="6614.1"/>
    <n v="6614.1"/>
    <n v="1"/>
    <n v="6614.1"/>
    <n v="6614.1"/>
    <n v="314.95714285714286"/>
    <n v="6299.1428571428578"/>
    <m/>
    <m/>
    <n v="0"/>
  </r>
  <r>
    <s v="ZW952"/>
    <s v="Osteotom klínový tupý, MI OS5, wedge osteotome, 16 mm, 225 mm 38-684-37-04"/>
    <x v="38"/>
    <s v="Z 510_DDHM NAS"/>
    <s v="DHM zdravotnický materiál a nástroje (od 3000 Kč)"/>
    <n v="21"/>
    <n v="12171.87"/>
    <n v="12171.87"/>
    <n v="1"/>
    <n v="12171.87"/>
    <n v="12171.87"/>
    <n v="579.61285714285714"/>
    <n v="11592.257142857143"/>
    <m/>
    <m/>
    <n v="0"/>
  </r>
  <r>
    <s v="ZW953"/>
    <s v="Osteotom čepelkový, MI OS6, blade osteotome, 8 mm, 225 mm 38-684-38-04"/>
    <x v="38"/>
    <s v="Z 510_DDHM NAS"/>
    <s v="DHM zdravotnický materiál a nástroje (od 3000 Kč)"/>
    <n v="21"/>
    <n v="9422.8799999999992"/>
    <n v="9422.8799999999992"/>
    <n v="1"/>
    <n v="9422.8799999999992"/>
    <n v="9422.8799999999992"/>
    <n v="448.70857142857142"/>
    <n v="8974.1714285714279"/>
    <m/>
    <m/>
    <n v="0"/>
  </r>
  <r>
    <s v="ZW954"/>
    <s v="Měřidlo posuvné, MI Bl1 caliper, 170 mm 38-684-42-07"/>
    <x v="38"/>
    <s v="Z 510_DDHM NAS"/>
    <s v="DHM zdravotnický materiál a nástroje (od 3000 Kč)"/>
    <n v="21"/>
    <n v="12866.29"/>
    <n v="12866.29"/>
    <n v="1"/>
    <n v="12866.29"/>
    <n v="12866.29"/>
    <n v="612.68047619047627"/>
    <n v="12253.609523809524"/>
    <m/>
    <m/>
    <n v="0"/>
  </r>
  <r>
    <s v="ZW955"/>
    <s v="Nástroj kontrolní, MI Bl2, control instrument,  10 mm, 180 mm 38-684-43-07"/>
    <x v="0"/>
    <s v="Z 503_OSTAT"/>
    <s v="Nástroje chirurgické do 1 roku"/>
    <n v="21"/>
    <n v="3129.06"/>
    <n v="3129.06"/>
    <n v="1"/>
    <n v="3129.06"/>
    <n v="3129.06"/>
    <n v="149.00285714285715"/>
    <n v="2980.0571428571429"/>
    <m/>
    <m/>
    <n v="0"/>
  </r>
  <r>
    <s v="ZW956"/>
    <s v="Svorka MI Bl3, clamp, 180 mm 38-684-36-07"/>
    <x v="0"/>
    <s v="Z 503_OSTAT"/>
    <s v="Nástroje chirurgické do 1 roku"/>
    <n v="21"/>
    <n v="3129.06"/>
    <n v="3129.06"/>
    <n v="1"/>
    <n v="3129.06"/>
    <n v="3129.06"/>
    <n v="149.00285714285715"/>
    <n v="2980.0571428571429"/>
    <m/>
    <m/>
    <n v="0"/>
  </r>
  <r>
    <s v="ZW957"/>
    <s v="Kladívko reflexní BI-TAP, mallet22 cm, Ø 25 mm, 310 g 17-185-21-01"/>
    <x v="38"/>
    <s v="Z 510_DDHM NAS"/>
    <s v="DHM zdravotnický materiál a nástroje (od 3000 Kč)"/>
    <n v="21"/>
    <n v="11235.33"/>
    <n v="11235.33"/>
    <n v="1"/>
    <n v="11235.33"/>
    <n v="11235.33"/>
    <n v="535.01571428571424"/>
    <n v="10700.314285714285"/>
    <m/>
    <m/>
    <n v="0"/>
  </r>
  <r>
    <s v="ZW958"/>
    <s v="Koš na nástroje úložný kompletní, MI, 4 patra 55-990-65-04"/>
    <x v="0"/>
    <s v="Z 503_OSTAT"/>
    <s v="Nástroje chirurgické do 1 roku"/>
    <n v="21"/>
    <n v="62377.32"/>
    <n v="62377.32"/>
    <n v="1"/>
    <n v="62377.32"/>
    <n v="62377.32"/>
    <n v="2970.3485714285716"/>
    <n v="59406.971428571429"/>
    <m/>
    <m/>
    <n v="0"/>
  </r>
  <r>
    <s v="ZW959"/>
    <s v="Štípák Kerrison, Antrum punch, acc to Kerrison cutting upward 3x3 mm, 90 mm 37-389-00-07"/>
    <x v="38"/>
    <s v="Z 510_DDHM NAS"/>
    <s v="DHM zdravotnický materiál a nástroje (od 3000 Kč)"/>
    <n v="21"/>
    <n v="21878.01"/>
    <n v="21878.01"/>
    <n v="1"/>
    <n v="21878.01"/>
    <n v="21878.01"/>
    <n v="1041.81"/>
    <n v="20836.199999999997"/>
    <m/>
    <m/>
    <n v="0"/>
  </r>
  <r>
    <s v="ZW960"/>
    <s v="Retrakror koronoidní podle Arnetta - Self Retaining coronoid retractor, 1 x 2 teeth 48-708-01-07"/>
    <x v="38"/>
    <s v="Z 510_DDHM NAS"/>
    <s v="DHM zdravotnický materiál a nástroje (od 3000 Kč)"/>
    <n v="21"/>
    <n v="6344.4"/>
    <n v="6344.4"/>
    <n v="2"/>
    <n v="12688.79"/>
    <n v="6344.3950000000004"/>
    <n v="302.11404761904765"/>
    <n v="6042.2809523809528"/>
    <m/>
    <m/>
    <n v="0"/>
  </r>
  <r>
    <s v="ZW961"/>
    <s v="Retraktor mandibulární podle Arnetta - Mandibuolar body retractor, 170 mm 48-706-18-07"/>
    <x v="38"/>
    <s v="Z 510_DDHM NAS"/>
    <s v="DHM zdravotnický materiál a nástroje (od 3000 Kč)"/>
    <n v="21"/>
    <n v="5064.09"/>
    <n v="5064.09"/>
    <n v="1"/>
    <n v="5064.09"/>
    <n v="5064.09"/>
    <n v="241.14714285714285"/>
    <n v="4822.9428571428571"/>
    <m/>
    <m/>
    <n v="0"/>
  </r>
  <r>
    <s v="ZW962"/>
    <s v="Osteotom oddělovací pro BSSO (bilaterální sagitální split osteotomii) podle Arnetta, 7 mm, 220 mm 48-724-08-04"/>
    <x v="38"/>
    <s v="Z 510_DDHM NAS"/>
    <s v="DHM zdravotnický materiál a nástroje (od 3000 Kč)"/>
    <n v="21"/>
    <n v="8763.2999999999993"/>
    <n v="8763.2999999999993"/>
    <n v="1"/>
    <n v="8763.2999999999993"/>
    <n v="8763.2999999999993"/>
    <n v="417.29999999999995"/>
    <n v="8346"/>
    <m/>
    <m/>
    <n v="0"/>
  </r>
  <r>
    <s v="ZW963"/>
    <s v="Osteotom oddělovací pro BSSO (bilaterální sagitální split osteotomii) podle Arnetta, splitting osteotome 14 mm, 220 mm 48-724-15-04"/>
    <x v="38"/>
    <s v="Z 510_DDHM NAS"/>
    <s v="DHM zdravotnický materiál a nástroje (od 3000 Kč)"/>
    <n v="21"/>
    <n v="8763.2999999999993"/>
    <n v="8763.2999999999993"/>
    <n v="1"/>
    <n v="8763.2999999999993"/>
    <n v="8763.2999999999993"/>
    <n v="417.29999999999995"/>
    <n v="8346"/>
    <m/>
    <m/>
    <n v="0"/>
  </r>
  <r>
    <s v="ZW964"/>
    <s v="Kružítko - posuvné měřítko - Caliper, Castrovieojo, straight, 0-20 mm, 80 mm 35-133-07-07"/>
    <x v="38"/>
    <s v="Z 510_DDHM NAS"/>
    <s v="DHM zdravotnický materiál a nástroje (od 3000 Kč)"/>
    <n v="21"/>
    <n v="9246.7099999999991"/>
    <n v="9246.7099999999991"/>
    <n v="4"/>
    <n v="36986.82"/>
    <n v="9246.7049999999999"/>
    <n v="440.31928571428568"/>
    <n v="8806.3857142857141"/>
    <m/>
    <m/>
    <n v="0"/>
  </r>
  <r>
    <s v="ZW965"/>
    <s v="Hák Obwegeser - ramus retractor 72x10 mm, 220 mm 38-607-22-07"/>
    <x v="38"/>
    <s v="Z 510_DDHM NAS"/>
    <s v="DHM zdravotnický materiál a nástroje (od 3000 Kč)"/>
    <n v="21"/>
    <n v="3638.84"/>
    <n v="3638.84"/>
    <n v="4"/>
    <n v="14555.34"/>
    <n v="3638.835"/>
    <n v="173.27785714285716"/>
    <n v="3465.5571428571429"/>
    <m/>
    <m/>
    <n v="0"/>
  </r>
  <r>
    <s v="ZW966"/>
    <s v="Retractor interdental Le Fort I., 220 mm 48-723-22-07"/>
    <x v="0"/>
    <s v="Z 503_OSTAT"/>
    <s v="Nástroje chirurgické do 1 roku"/>
    <n v="21"/>
    <n v="3366.46"/>
    <n v="3366.46"/>
    <n v="1"/>
    <n v="3366.46"/>
    <n v="3366.46"/>
    <n v="160.30761904761906"/>
    <n v="3206.152380952381"/>
    <m/>
    <m/>
    <n v="0"/>
  </r>
  <r>
    <s v="ZW967"/>
    <s v="Osteotom interdentální podle Arnetta, 8 mm, 180 mm 48-725-18-07"/>
    <x v="38"/>
    <s v="Z 510_DDHM NAS"/>
    <s v="DHM zdravotnický materiál a nástroje (od 3000 Kč)"/>
    <n v="21"/>
    <n v="7909.17"/>
    <n v="7909.17"/>
    <n v="2"/>
    <n v="15818.33"/>
    <n v="7909.165"/>
    <n v="376.62690476190477"/>
    <n v="7532.5380952380956"/>
    <m/>
    <m/>
    <n v="0"/>
  </r>
  <r>
    <s v="ZW968"/>
    <s v="Lopatka konická   10-12 mm, 220 mm 48-330-01-07"/>
    <x v="0"/>
    <s v="Z 503_OSTAT"/>
    <s v="Nástroje chirurgické do 1 roku"/>
    <n v="21"/>
    <n v="3366.46"/>
    <n v="3366.46"/>
    <n v="2"/>
    <n v="6732.92"/>
    <n v="3366.46"/>
    <n v="160.30761904761906"/>
    <n v="3206.152380952381"/>
    <m/>
    <m/>
    <n v="0"/>
  </r>
  <r>
    <s v="ZW969"/>
    <s v="Septotom  graduovaný Obwegeser 6 mm, 190 mm 48-156-06-07"/>
    <x v="38"/>
    <s v="Z 510_DDHM NAS"/>
    <s v="DHM zdravotnický materiál a nástroje (od 3000 Kč)"/>
    <n v="21"/>
    <n v="9125.94"/>
    <n v="9125.94"/>
    <n v="1"/>
    <n v="9125.94"/>
    <n v="9125.94"/>
    <n v="434.56857142857143"/>
    <n v="8691.3714285714286"/>
    <m/>
    <m/>
    <n v="0"/>
  </r>
  <r>
    <s v="ZW970"/>
    <s v="Septotom  graduovaný Obwegeser 8 mm, 190 mm 48-156-08-07"/>
    <x v="38"/>
    <s v="Z 510_DDHM NAS"/>
    <s v="DHM zdravotnický materiál a nástroje (od 3000 Kč)"/>
    <n v="21"/>
    <n v="9125.94"/>
    <n v="9125.94"/>
    <n v="1"/>
    <n v="9125.94"/>
    <n v="9125.94"/>
    <n v="434.56857142857143"/>
    <n v="8691.3714285714286"/>
    <m/>
    <m/>
    <n v="0"/>
  </r>
  <r>
    <s v="ZW971"/>
    <s v="Kleště úchopové (Kostní roztahovák) Smith, 235 mm 38-846-20-07"/>
    <x v="38"/>
    <s v="Z 510_DDHM NAS"/>
    <s v="DHM zdravotnický materiál a nástroje (od 3000 Kč)"/>
    <n v="21"/>
    <n v="15296.34"/>
    <n v="15296.34"/>
    <n v="2"/>
    <n v="30592.67"/>
    <n v="15296.334999999999"/>
    <n v="728.39690476190469"/>
    <n v="14567.938095238094"/>
    <m/>
    <m/>
    <n v="0"/>
  </r>
  <r>
    <s v="ZW972"/>
    <s v="Raspatorien - periosteal elevators, Stripper Hargis,  6,5 mm, pravý, 230 mm 38-837-01-07"/>
    <x v="38"/>
    <s v="Z 510_DDHM NAS"/>
    <s v="DHM zdravotnický materiál a nástroje (od 3000 Kč)"/>
    <n v="21"/>
    <n v="9096.9"/>
    <n v="9096.9"/>
    <n v="1"/>
    <n v="9096.9"/>
    <n v="9096.9"/>
    <n v="433.18571428571425"/>
    <n v="8663.7142857142862"/>
    <m/>
    <m/>
    <n v="0"/>
  </r>
  <r>
    <s v="ZW973"/>
    <s v="Raspatorien - periosteal elevators, Stripper Hargis,  6,5 mm, levý, 230 mm 38-837-03-07"/>
    <x v="38"/>
    <s v="Z 510_DDHM NAS"/>
    <s v="DHM zdravotnický materiál a nástroje (od 3000 Kč)"/>
    <n v="21"/>
    <n v="9096.9"/>
    <n v="9096.9"/>
    <n v="1"/>
    <n v="9096.9"/>
    <n v="9096.9"/>
    <n v="433.18571428571425"/>
    <n v="8663.7142857142862"/>
    <m/>
    <m/>
    <n v="0"/>
  </r>
  <r>
    <s v="ZW974"/>
    <s v="Osteotom -Dláto pterygoidní Hargis, 220 mm 38-841-22-07"/>
    <x v="38"/>
    <s v="Z 510_DDHM NAS"/>
    <s v="DHM zdravotnický materiál a nástroje (od 3000 Kč)"/>
    <n v="21"/>
    <n v="7735.17"/>
    <n v="7735.17"/>
    <n v="4"/>
    <n v="30940.67"/>
    <n v="7735.1674999999996"/>
    <n v="368.34130952380951"/>
    <n v="7366.8261904761903"/>
    <m/>
    <m/>
    <n v="0"/>
  </r>
  <r>
    <s v="ZW975"/>
    <s v="Hák Obwegeser, 11x57 mm, 230 mm 48-101-55-07"/>
    <x v="38"/>
    <s v="Z 510_DDHM NAS"/>
    <s v="DHM zdravotnický materiál a nástroje (od 3000 Kč)"/>
    <n v="21"/>
    <n v="5521.84"/>
    <n v="5521.84"/>
    <n v="2"/>
    <n v="11043.67"/>
    <n v="5521.835"/>
    <n v="262.94452380952379"/>
    <n v="5258.890476190476"/>
    <m/>
    <m/>
    <n v="0"/>
  </r>
  <r>
    <s v="ZW976"/>
    <s v="Retraktor Obwegeser, 8 mm, 160 mm 38-613-08-07"/>
    <x v="0"/>
    <s v="Z 503_OSTAT"/>
    <s v="Nástroje chirurgické do 1 roku"/>
    <n v="21"/>
    <n v="3204.2"/>
    <n v="3204.2"/>
    <n v="2"/>
    <n v="6408.4"/>
    <n v="3204.2"/>
    <n v="152.58095238095237"/>
    <n v="3051.6190476190473"/>
    <m/>
    <m/>
    <n v="0"/>
  </r>
  <r>
    <s v="ZW977"/>
    <s v="Retraktor Obwegeser, 10 mm, 160 mm 38-613-10-07"/>
    <x v="0"/>
    <s v="Z 503_OSTAT"/>
    <s v="Nástroje chirurgické do 1 roku"/>
    <n v="21"/>
    <n v="3302.58"/>
    <n v="3302.58"/>
    <n v="2"/>
    <n v="6605.15"/>
    <n v="3302.5749999999998"/>
    <n v="157.26547619047619"/>
    <n v="3145.3095238095239"/>
    <m/>
    <m/>
    <n v="0"/>
  </r>
  <r>
    <s v="ZW978"/>
    <s v="Kleště repoziční  Rowe střední, levé, 240 mm 38-700-02-07"/>
    <x v="38"/>
    <s v="Z 510_DDHM NAS"/>
    <s v="DHM zdravotnický materiál a nástroje (od 3000 Kč)"/>
    <n v="21"/>
    <n v="15673.25"/>
    <n v="15673.25"/>
    <n v="1"/>
    <n v="15673.25"/>
    <n v="15673.25"/>
    <n v="746.34523809523807"/>
    <n v="14926.904761904761"/>
    <m/>
    <m/>
    <n v="0"/>
  </r>
  <r>
    <s v="ZW979"/>
    <s v="Kleště repoziční Rowe střední, pravé, 240 mm 38-701-02-07"/>
    <x v="38"/>
    <s v="Z 510_DDHM NAS"/>
    <s v="DHM zdravotnický materiál a nástroje (od 3000 Kč)"/>
    <n v="21"/>
    <n v="15673.25"/>
    <n v="15673.25"/>
    <n v="1"/>
    <n v="15673.25"/>
    <n v="15673.25"/>
    <n v="746.34523809523807"/>
    <n v="14926.904761904761"/>
    <m/>
    <m/>
    <n v="0"/>
  </r>
  <r>
    <s v="ZW980"/>
    <s v="Vak pro oční sérum - suchý odběrový trojvak Triple empty bags, objem 400 ml, bal. á 20 ks MRV500L"/>
    <x v="24"/>
    <s v="Z 528 SETY"/>
    <s v="Odběrové systémy transfúzní odd."/>
    <n v="21"/>
    <n v="241.1"/>
    <n v="241.1"/>
    <n v="40"/>
    <n v="9644.18"/>
    <n v="241.1045"/>
    <n v="11.481166666666667"/>
    <n v="229.62333333333333"/>
    <m/>
    <m/>
    <n v="0"/>
  </r>
  <r>
    <s v="ZW981"/>
    <s v="Náhrada prstního kloubu silikonová PIP vel. 2 210-P20002"/>
    <x v="1"/>
    <s v="Z 515_NAHRAD_OST"/>
    <s v="Umělé tělní náhrady - ostatní"/>
    <n v="12"/>
    <n v="6098"/>
    <n v="6098"/>
    <n v="1"/>
    <n v="6098"/>
    <n v="6098"/>
    <n v="508.16666666666669"/>
    <n v="5589.833333333333"/>
    <m/>
    <m/>
    <n v="0"/>
  </r>
  <r>
    <s v="ZW984"/>
    <s v="Dlaha zamykací pro klíční kost Superior Lateral s očky 11 otvorů, 94 mm, pravá A-4851.12"/>
    <x v="2"/>
    <s v="Z 506_NAHRAD_KOV"/>
    <s v="Umělé tělní náhrady - kovové"/>
    <n v="12"/>
    <n v="12532.62"/>
    <n v="12532.62"/>
    <n v="2"/>
    <n v="25065.24"/>
    <n v="12532.62"/>
    <n v="1044.385"/>
    <n v="11488.235000000001"/>
    <m/>
    <m/>
    <n v="0"/>
  </r>
  <r>
    <s v="ZW985"/>
    <s v="Elevatorium metatarzální  McGlamry, velikost 11 mm AR-8930M"/>
    <x v="0"/>
    <s v="Z 503_OSTAT"/>
    <s v="Nástroje chirurgické do 1 roku"/>
    <n v="21"/>
    <n v="3236.75"/>
    <n v="3236.75"/>
    <n v="1"/>
    <n v="3236.75"/>
    <n v="3236.75"/>
    <n v="154.13095238095238"/>
    <n v="3082.6190476190477"/>
    <m/>
    <m/>
    <n v="0"/>
  </r>
  <r>
    <s v="ZW986"/>
    <s v="Elevatorium metatarzální  McGlamry, velikost 13 mm AR-8944M"/>
    <x v="0"/>
    <s v="Z 503_OSTAT"/>
    <s v="Nástroje chirurgické do 1 roku"/>
    <n v="21"/>
    <n v="3236.75"/>
    <n v="3236.75"/>
    <n v="1"/>
    <n v="3236.75"/>
    <n v="3236.75"/>
    <n v="154.13095238095238"/>
    <n v="3082.6190476190477"/>
    <m/>
    <m/>
    <n v="0"/>
  </r>
  <r>
    <s v="ZW987"/>
    <s v="Hřeb femorální Affixus dlouhý, levý 125° 11 x 380 mm 814411380"/>
    <x v="2"/>
    <s v="Z 506_NAHRAD_KOV"/>
    <s v="Umělé tělní náhrady - kovové"/>
    <n v="12"/>
    <n v="11340"/>
    <n v="11340"/>
    <n v="3"/>
    <n v="34020"/>
    <n v="11340"/>
    <n v="945"/>
    <n v="10395"/>
    <n v="12"/>
    <n v="11044.17"/>
    <n v="33132.51"/>
  </r>
  <r>
    <s v="ZW988"/>
    <s v="Elektroda k EMG jednorázová koncentrická jehlová Technomed: 37 x 0,45 mm, zelená, bal. á 25 ks 96-673"/>
    <x v="0"/>
    <s v="Z 503_OSTAT"/>
    <s v="Elektrody"/>
    <n v="21"/>
    <n v="98.98"/>
    <n v="98.98"/>
    <n v="25"/>
    <n v="2474.4499999999998"/>
    <n v="98.977999999999994"/>
    <n v="4.7132380952380952"/>
    <n v="94.264761904761897"/>
    <n v="21"/>
    <n v="98.977999999999994"/>
    <n v="2474.4499999999998"/>
  </r>
  <r>
    <s v="ZW989"/>
    <s v="Elektroda k EMG zemnící  disková zelená, z leštěné nererové oceli, konektor TouchProof 1,5 mm délka kabelu 1,5 m 97-505"/>
    <x v="0"/>
    <s v="Z 503_OSTAT"/>
    <s v="Elektrody"/>
    <n v="21"/>
    <n v="1149.5"/>
    <n v="1149.5"/>
    <n v="2"/>
    <n v="2299"/>
    <n v="1149.5"/>
    <n v="54.738095238095241"/>
    <n v="1094.7619047619048"/>
    <m/>
    <m/>
    <n v="0"/>
  </r>
  <r>
    <s v="ZW990"/>
    <s v="Stříkačka injekční předplněná kys. hyaluronová zasíťovaná 25 mg/1ml ALIAXIN GP sterilní 2 x  1 ml"/>
    <x v="0"/>
    <s v="Z 503_OSTAT"/>
    <s v="Stříkačky"/>
    <n v="21"/>
    <n v="3085.5"/>
    <n v="3085.5"/>
    <n v="5"/>
    <n v="15427.5"/>
    <n v="3085.5"/>
    <n v="146.92857142857142"/>
    <n v="2938.5714285714284"/>
    <m/>
    <m/>
    <n v="0"/>
  </r>
  <r>
    <s v="ZW991"/>
    <s v="Koncovka pracovní k přístroji Piezosurgery UE1 (EN1) "/>
    <x v="34"/>
    <s v="Z 509_ZUBOL"/>
    <s v="Zubolékařský materiál"/>
    <n v="21"/>
    <n v="1694"/>
    <n v="1803.99"/>
    <n v="3"/>
    <n v="5191.99"/>
    <n v="1730.6633333333332"/>
    <n v="82.412539682539673"/>
    <n v="1648.2507936507934"/>
    <m/>
    <m/>
    <n v="0"/>
  </r>
  <r>
    <s v="ZW992"/>
    <s v="Jehla REDONOVA mírně zahnutá, pr. Charr. 8, hrot nože, se závitem, délka 190 mm BN902R"/>
    <x v="0"/>
    <s v="Z 503_OSTAT"/>
    <s v="Nástroje chirurgické do 1 roku"/>
    <n v="21"/>
    <n v="375.34"/>
    <n v="375.34"/>
    <n v="4"/>
    <n v="1501.34"/>
    <n v="375.33499999999998"/>
    <n v="17.873095238095239"/>
    <n v="357.46190476190475"/>
    <m/>
    <m/>
    <n v="0"/>
  </r>
  <r>
    <s v="ZW993"/>
    <s v="Mikronůžky MILLESI, zahnuté, ozubené (fine), ostrý/ostrý, délka 160 mm FD021R"/>
    <x v="38"/>
    <s v="Z 510_DDHM NAS"/>
    <s v="DHM zdravotnický materiál a nástroje (od 3000 Kč)"/>
    <n v="21"/>
    <n v="11610.95"/>
    <n v="11610.95"/>
    <n v="2"/>
    <n v="23221.9"/>
    <n v="11610.95"/>
    <n v="552.90238095238101"/>
    <n v="11058.04761904762"/>
    <m/>
    <m/>
    <n v="0"/>
  </r>
  <r>
    <s v="ZW994"/>
    <s v="Svorka střevní MAYO-ROBSON elastická rovná 250 mm EA170R"/>
    <x v="38"/>
    <s v="Z 510_DDHM NAS"/>
    <s v="DHM zdravotnický materiál a nástroje (od 3000 Kč)"/>
    <n v="21"/>
    <n v="5250.77"/>
    <n v="5250.77"/>
    <n v="2"/>
    <n v="10501.53"/>
    <n v="5250.7650000000003"/>
    <n v="250.03642857142859"/>
    <n v="5000.7285714285717"/>
    <m/>
    <m/>
    <n v="0"/>
  </r>
  <r>
    <s v="ZW995"/>
    <s v="Svorka na cévy ROCHESTER peán arteriální , zahnutá, délka 350 mm BH457R"/>
    <x v="38"/>
    <s v="Z 510_DDHM NAS"/>
    <s v="DHM zdravotnický materiál a nástroje (od 3000 Kč)"/>
    <n v="21"/>
    <n v="5853.63"/>
    <n v="5853.63"/>
    <n v="2"/>
    <n v="11707.25"/>
    <n v="5853.625"/>
    <n v="278.74404761904759"/>
    <n v="5574.8809523809523"/>
    <m/>
    <m/>
    <n v="0"/>
  </r>
  <r>
    <s v="ZW996"/>
    <s v="Svorka aortální na aneurisma DE BAKEY ATRAUMATA, zahnutá, ozubení DE BAKEY, délka čelisti 70 mm, celk. délka 255 mm FB476R"/>
    <x v="38"/>
    <s v="Z 510_DDHM NAS"/>
    <s v="DHM zdravotnický materiál a nástroje (od 3000 Kč)"/>
    <n v="21"/>
    <n v="9724.07"/>
    <n v="9724.07"/>
    <n v="1"/>
    <n v="9724.07"/>
    <n v="9724.07"/>
    <n v="463.05095238095237"/>
    <n v="9261.0190476190473"/>
    <m/>
    <m/>
    <n v="0"/>
  </r>
  <r>
    <s v="ZW997"/>
    <s v="Svorka cévní DE BAKEY ATRAUMATA zahnutá, 60 °, ozubení  DE BAKEY, délka čelisti 85 mm, šířka 55 mm,  celk. délka 220 mm FB511R"/>
    <x v="38"/>
    <s v="Z 510_DDHM NAS"/>
    <s v="DHM zdravotnický materiál a nástroje (od 3000 Kč)"/>
    <n v="21"/>
    <n v="8439.2099999999991"/>
    <n v="8439.2099999999991"/>
    <n v="1"/>
    <n v="8439.2099999999991"/>
    <n v="8439.2099999999991"/>
    <n v="401.86714285714282"/>
    <n v="8037.3428571428567"/>
    <m/>
    <m/>
    <n v="0"/>
  </r>
  <r>
    <s v="ZW998"/>
    <s v="Jehelec DUROGRIPTC rovný, very delicate, 180 mm BM025R"/>
    <x v="38"/>
    <s v="Z 510_DDHM NAS"/>
    <s v="DHM zdravotnický materiál a nástroje (od 3000 Kč)"/>
    <n v="21"/>
    <n v="4459.0600000000004"/>
    <n v="4459.0600000000004"/>
    <n v="2"/>
    <n v="8918.1200000000008"/>
    <n v="4459.0600000000004"/>
    <n v="212.3361904761905"/>
    <n v="4246.7238095238099"/>
    <m/>
    <m/>
    <n v="0"/>
  </r>
  <r>
    <s v="ZW999"/>
    <s v="Svorka preparační a ligaturová OVERHOLT, zahnutá, jemná, délka 295 mm BJ091R"/>
    <x v="38"/>
    <s v="Z 510_DDHM NAS"/>
    <s v="DHM zdravotnický materiál a nástroje (od 3000 Kč)"/>
    <n v="21"/>
    <n v="4986.91"/>
    <n v="4986.91"/>
    <n v="1"/>
    <n v="4986.91"/>
    <n v="4986.91"/>
    <n v="237.47190476190477"/>
    <n v="4749.4380952380952"/>
    <m/>
    <m/>
    <n v="0"/>
  </r>
  <r>
    <s v="ZX001"/>
    <s v="Svorka preparační a ligaturová OVERHOLT-GEISSENDOERFER, zahnutá, délka 225 mm, Fig. 3 BJ023R"/>
    <x v="0"/>
    <s v="Z 503_OSTAT"/>
    <s v="Nástroje chirurgické do 1 roku"/>
    <n v="21"/>
    <n v="2520.9899999999998"/>
    <n v="2520.9899999999998"/>
    <n v="1"/>
    <n v="2520.9899999999998"/>
    <n v="2520.9899999999998"/>
    <n v="120.04714285714284"/>
    <n v="2400.9428571428571"/>
    <m/>
    <m/>
    <n v="0"/>
  </r>
  <r>
    <s v="ZX002"/>
    <s v="Pinzeta atraumatická DE BAKEY, 2,8 mm, délka 300 mm FB417R"/>
    <x v="0"/>
    <s v="Z 503_OSTAT"/>
    <s v="Nástroje chirurgické do 1 roku"/>
    <n v="21"/>
    <n v="2889.93"/>
    <n v="2889.93"/>
    <n v="1"/>
    <n v="2889.93"/>
    <n v="2889.93"/>
    <n v="137.61571428571429"/>
    <n v="2752.3142857142857"/>
    <m/>
    <m/>
    <n v="0"/>
  </r>
  <r>
    <s v="ZX003"/>
    <s v="Pinzeta atraumatická DE BAKEY 3,5 mm, délka 240 mm FB407R"/>
    <x v="0"/>
    <s v="Z 503_OSTAT"/>
    <s v="Nástroje chirurgické do 1 roku"/>
    <n v="21"/>
    <n v="2533.81"/>
    <n v="2533.81"/>
    <n v="1"/>
    <n v="2533.81"/>
    <n v="2533.81"/>
    <n v="120.65761904761905"/>
    <n v="2413.152380952381"/>
    <m/>
    <m/>
    <n v="0"/>
  </r>
  <r>
    <s v="ZX004"/>
    <s v="Jehelec DUROGRIP TC rovný, very delicate, 230 mm BM027R"/>
    <x v="38"/>
    <s v="Z 510_DDHM NAS"/>
    <s v="DHM zdravotnický materiál a nástroje (od 3000 Kč)"/>
    <n v="21"/>
    <n v="5093.1499999999996"/>
    <n v="5093.1499999999996"/>
    <n v="4"/>
    <n v="20372.580000000002"/>
    <n v="5093.1450000000004"/>
    <n v="242.53071428571431"/>
    <n v="4850.6142857142859"/>
    <m/>
    <m/>
    <n v="0"/>
  </r>
  <r>
    <s v="ZX006"/>
    <s v="Šití SERAMON bezbarvý 2 (3/0), 2xHR-17, 4x16 mm loop, 6x3x2 mm pledget, bal. á 6 ks MECL16A"/>
    <x v="33"/>
    <s v="Z 529 SITI"/>
    <s v="Šití"/>
    <n v="12"/>
    <n v="5748.85"/>
    <n v="5748.85"/>
    <n v="6"/>
    <n v="34493.1"/>
    <n v="5748.8499999999995"/>
    <n v="479.07083333333327"/>
    <n v="5269.7791666666662"/>
    <m/>
    <m/>
    <n v="0"/>
  </r>
  <r>
    <s v="ZX007"/>
    <s v="Šití SERAMON bezbarvý 2 (3/0), 2xHR-17, 4x14 mm loop, 6x3x2 mm pledget MECL14A"/>
    <x v="33"/>
    <s v="Z 529 SITI"/>
    <s v="Šití"/>
    <n v="12"/>
    <n v="5748.85"/>
    <n v="5748.85"/>
    <n v="6"/>
    <n v="34493.1"/>
    <n v="5748.8499999999995"/>
    <n v="479.07083333333327"/>
    <n v="5269.7791666666662"/>
    <m/>
    <m/>
    <n v="0"/>
  </r>
  <r>
    <s v="ZX008"/>
    <s v="Šití SERAMON bezbarvý 2(3/0),2xHR-17, 4x18 mm loop, 6x3x2 mm pledget, bal. á 6 ks MECL18A"/>
    <x v="33"/>
    <s v="Z 529 SITI"/>
    <s v="Šití"/>
    <n v="12"/>
    <n v="5748.85"/>
    <n v="5748.85"/>
    <n v="6"/>
    <n v="34493.1"/>
    <n v="5748.8499999999995"/>
    <n v="479.07083333333327"/>
    <n v="5269.7791666666662"/>
    <n v="12"/>
    <n v="5598.88"/>
    <n v="33593.279999999999"/>
  </r>
  <r>
    <s v="ZX009"/>
    <s v="Šití SERAMON bezbarvý 2 (3/0), 2xHR-17, 4x20 mm loop, 6x3x2 mm pledget, bal. á 6 ks MECL20A"/>
    <x v="33"/>
    <s v="Z 529 SITI"/>
    <s v="Šití"/>
    <n v="12"/>
    <n v="5748.85"/>
    <n v="5748.85"/>
    <n v="6"/>
    <n v="34493.1"/>
    <n v="5748.8499999999995"/>
    <n v="479.07083333333327"/>
    <n v="5269.7791666666662"/>
    <m/>
    <m/>
    <n v="0"/>
  </r>
  <r>
    <s v="ZX010"/>
    <s v="Šití SERAMON bezbarvý 2 (3/0), 2xHR-17, 4x22 mm loop, 6x3x2 mm pledget MECL22A"/>
    <x v="33"/>
    <s v="Z 529 SITI"/>
    <s v="Šití"/>
    <n v="12"/>
    <n v="5748.85"/>
    <n v="5748.85"/>
    <n v="6"/>
    <n v="34493.1"/>
    <n v="5748.8499999999995"/>
    <n v="479.07083333333327"/>
    <n v="5269.7791666666662"/>
    <m/>
    <m/>
    <n v="0"/>
  </r>
  <r>
    <s v="ZX011"/>
    <s v="Šroub tahový AFFIXUS pr. 5 mm x 95 mm 814501095"/>
    <x v="2"/>
    <s v="Z 506_NAHRAD_KOV"/>
    <s v="Umělé tělní náhrady - kovové"/>
    <n v="12"/>
    <n v="2700"/>
    <n v="2700.02"/>
    <n v="2"/>
    <n v="5400.02"/>
    <n v="2700.01"/>
    <n v="225.00083333333336"/>
    <n v="2475.0091666666667"/>
    <n v="12"/>
    <n v="2629.57"/>
    <n v="5259.14"/>
  </r>
  <r>
    <s v="ZX012"/>
    <s v="Dlaha zamykací pro klíční kost Superior Lateral s očky 6 otvorů, pravá A-4851.22"/>
    <x v="2"/>
    <s v="Z 506_NAHRAD_KOV"/>
    <s v="Umělé tělní náhrady - kovové"/>
    <n v="12"/>
    <n v="9921.42"/>
    <n v="9921.42"/>
    <n v="2"/>
    <n v="19842.84"/>
    <n v="9921.42"/>
    <n v="826.78499999999997"/>
    <n v="9094.6350000000002"/>
    <m/>
    <m/>
    <n v="0"/>
  </r>
  <r>
    <s v="ZX013"/>
    <s v="Jehelec HEGAR-MAYO DUROGRIP, 205 mm BM022R"/>
    <x v="38"/>
    <s v="Z 510_DDHM NAS"/>
    <s v="DHM zdravotnický materiál a nástroje (od 3000 Kč)"/>
    <n v="21"/>
    <n v="3905.75"/>
    <n v="3905.75"/>
    <n v="1"/>
    <n v="3905.75"/>
    <n v="3905.75"/>
    <n v="185.98809523809524"/>
    <n v="3719.7619047619046"/>
    <m/>
    <m/>
    <n v="0"/>
  </r>
  <r>
    <s v="ZX014"/>
    <s v="Zátka katetrová TauroLock U25.000 (propichovací láhev s lyofilizovaným práškem a 5 ml ampule TauroLock), bal. 5 x 5 mLantimikrobiální zátka do katétrů a portů obsahující trombolytikum bal. á 5 ks TP-05"/>
    <x v="39"/>
    <s v="Z 525_HEMO"/>
    <s v="Dialyzační roztoky, materiál pro dialýzu"/>
    <n v="0"/>
    <n v="530"/>
    <n v="641.29999999999995"/>
    <n v="495"/>
    <n v="317443.5"/>
    <n v="641.29999999999995"/>
    <m/>
    <m/>
    <n v="0"/>
    <n v="530"/>
    <n v="262350"/>
  </r>
  <r>
    <s v="ZX015"/>
    <s v="Kanyla endotracheální intubační Ambu VivaSight-DLT, 2-lumen, 35 Fr, délka 330 mm, vnitř. prům. 4,0 mm (efektivní), vnější prům.  10,5 mm (bronchiální), levé provedení, sterilní, jednorázová, bal. á 5 ks 412351000"/>
    <x v="0"/>
    <s v="Z 503_OSTAT"/>
    <s v="Kanyly mimo chirurgické nástroje"/>
    <n v="21"/>
    <n v="5142.5"/>
    <n v="5142.5"/>
    <n v="15"/>
    <n v="77137.5"/>
    <n v="5142.5"/>
    <n v="244.88095238095238"/>
    <n v="4897.6190476190477"/>
    <m/>
    <m/>
    <n v="0"/>
  </r>
  <r>
    <s v="ZX016"/>
    <s v="Kanyla endotracheální intubační Ambu VivaSight-DLT, 2-lumen, 37 Fr, délka 330 mm, vnitř. prům. 4,2 mm (efektivní), vnější prům.  11,5 mm (bronchiální), levé provedení,  sterilní, jednorázová, bal. á 5 ks 412371000"/>
    <x v="0"/>
    <s v="Z 503_OSTAT"/>
    <s v="Kanyly mimo chirurgické nástroje"/>
    <n v="21"/>
    <n v="5142.5"/>
    <n v="5142.5"/>
    <n v="25"/>
    <n v="128562.5"/>
    <n v="5142.5"/>
    <n v="244.88095238095238"/>
    <n v="4897.6190476190477"/>
    <m/>
    <m/>
    <n v="0"/>
  </r>
  <r>
    <s v="ZX017"/>
    <s v="Kanyla endotracheální intubační Ambu VivaSight-DLT, 2-lumen, 39 Fr, délka 330 mm, vnitř. prům. 4,8 mm (efektivní), vnější prům.  11,5 mm (bronchiální), levé provedení,  sterilní, jednorázová, bal. á 5 ks 412391000"/>
    <x v="0"/>
    <s v="Z 503_OSTAT"/>
    <s v="Kanyly mimo chirurgické nástroje"/>
    <n v="12"/>
    <n v="5142.5"/>
    <n v="5142.5"/>
    <n v="25"/>
    <n v="128562.5"/>
    <n v="5142.5"/>
    <n v="428.54166666666669"/>
    <n v="4713.958333333333"/>
    <n v="12"/>
    <n v="4760"/>
    <n v="119000"/>
  </r>
  <r>
    <s v="ZX018"/>
    <s v="Klip polymerový GRENA se zoubky, velikost L, rozsah 5-13 mm, fialový, 20 zásobníků á 6 ks klipů 0301-10L"/>
    <x v="41"/>
    <s v="Z 512_ROBOT"/>
    <s v="Robotické centrum"/>
    <n v="12"/>
    <n v="74.75"/>
    <n v="74.75"/>
    <n v="120"/>
    <n v="8970"/>
    <n v="74.75"/>
    <n v="6.229166666666667"/>
    <n v="68.520833333333329"/>
    <m/>
    <m/>
    <n v="0"/>
  </r>
  <r>
    <s v="ZX019"/>
    <s v="Koncentrát dialyzační kyselý Sol-Can A 808, K+2,Ca+1,5 balení 4,7 L 6905"/>
    <x v="42"/>
    <s v="Z 501_DIAG"/>
    <s v="Diagnostický materiál"/>
    <n v="12"/>
    <n v="28.54"/>
    <n v="28.54"/>
    <n v="4653"/>
    <n v="132783.19"/>
    <n v="28.537113690092415"/>
    <n v="2.3780928075077012"/>
    <n v="26.159020882584713"/>
    <n v="12"/>
    <n v="29.181956264775415"/>
    <n v="135783.64250000002"/>
  </r>
  <r>
    <s v="ZX020"/>
    <s v="Koncentrát dialyzační kyselý Sol-Can A 813, K+3,Ca+1,5 balení 4,7 L 6908"/>
    <x v="42"/>
    <s v="Z 501_DIAG"/>
    <s v="Diagnostický materiál"/>
    <n v="12"/>
    <n v="28.54"/>
    <n v="28.54"/>
    <n v="6627"/>
    <n v="189115.55"/>
    <n v="28.537128414063677"/>
    <n v="2.3780940345053065"/>
    <n v="26.159034379558371"/>
    <n v="12"/>
    <n v="29.181956264775415"/>
    <n v="193388.82416666669"/>
  </r>
  <r>
    <s v="ZX021"/>
    <s v="Koncentrát dialyzační kyselý Sol-Can A 841, K+3,Ca+1,5 balení 4,7 L 6911"/>
    <x v="42"/>
    <s v="Z 501_DIAG"/>
    <s v="Diagnostický materiál"/>
    <n v="12"/>
    <n v="28.54"/>
    <n v="28.54"/>
    <n v="1692"/>
    <n v="48284.88"/>
    <n v="28.537163120567374"/>
    <n v="2.378096926713948"/>
    <n v="26.159066193853427"/>
    <m/>
    <m/>
    <n v="0"/>
  </r>
  <r>
    <s v="ZX022"/>
    <s v="Port VivanoTec, pro podtlakovou terapii, pro všechny velikosti ran, délka trubice 60 cm, velikost portu 8 x 8 cm, sterilní, bal. á 3 ks 409553"/>
    <x v="29"/>
    <s v="Z 502_OBVAZ"/>
    <s v="hojení ran - obvazový materiál"/>
    <n v="21"/>
    <n v="562"/>
    <n v="562"/>
    <n v="48"/>
    <n v="26975.840000000004"/>
    <n v="561.99666666666678"/>
    <n v="26.761746031746036"/>
    <n v="535.23492063492074"/>
    <m/>
    <m/>
    <n v="0"/>
  </r>
  <r>
    <s v="ZX023"/>
    <s v="Proužek gelový Vivano Med, pro podtlakovou terapii, velikost 10 x 7 cm, bal. á 10 ks 409780"/>
    <x v="29"/>
    <s v="Z 502_OBVAZ"/>
    <s v="hojení ran - obvazový materiál"/>
    <n v="21"/>
    <n v="177.63"/>
    <n v="177.63"/>
    <n v="70"/>
    <n v="12434.21"/>
    <n v="177.63157142857142"/>
    <n v="8.4586462585034017"/>
    <n v="169.17292517006803"/>
    <m/>
    <m/>
    <n v="0"/>
  </r>
  <r>
    <s v="ZX024"/>
    <s v="Krytí se silikonem na povrchu Silikon Atrauman, pro podtlakovou terapii Vivano, velikost 10 x 20 cm, sterilní, bal. á 5 ks 499563"/>
    <x v="29"/>
    <s v="Z 502_OBVAZ"/>
    <s v="hojení ran - obvazový materiál"/>
    <n v="12"/>
    <n v="214.76"/>
    <n v="214.76"/>
    <n v="30"/>
    <n v="6442.7999999999993"/>
    <n v="214.75999999999996"/>
    <n v="17.896666666666665"/>
    <n v="196.86333333333329"/>
    <m/>
    <m/>
    <n v="0"/>
  </r>
  <r>
    <s v="ZX025"/>
    <s v="Katetr PICC 2 lumen, Power PICC, 5F x 55 cm (základní set s mikro zaváděcím příslušenstvím) 6275118"/>
    <x v="36"/>
    <s v="Z 554 KATETR PICC_MI"/>
    <s v="Katetry PICC + MIDLINE + náplasti+ set"/>
    <n v="12"/>
    <n v="2587.5"/>
    <n v="2587.5"/>
    <n v="10"/>
    <n v="25875"/>
    <n v="2587.5"/>
    <n v="215.625"/>
    <n v="2371.875"/>
    <n v="12"/>
    <n v="2520"/>
    <n v="25200"/>
  </r>
  <r>
    <s v="ZX026"/>
    <s v="Stojan na zkumavky PCR, 96 jamek, víčko s panty, 127 x 99 x 30 mm, modrý 211-3501"/>
    <x v="35"/>
    <s v="Z 505_SKLO_LAB MAT"/>
    <s v="Laboratorní materiál"/>
    <n v="21"/>
    <n v="235.95"/>
    <n v="235.95"/>
    <n v="30"/>
    <n v="7078.5"/>
    <n v="235.95"/>
    <n v="11.235714285714286"/>
    <n v="224.71428571428569"/>
    <m/>
    <m/>
    <n v="0"/>
  </r>
  <r>
    <s v="ZX027"/>
    <s v="Prášek profylaktický EMS AIR FLOW CLASSIC, lemon, 4 x 300 g DV-048/A/LEM"/>
    <x v="34"/>
    <s v="Z 509_ZUBOL"/>
    <s v="Zubolékařský materiál"/>
    <n v="21"/>
    <n v="2964.5"/>
    <n v="2964.5"/>
    <n v="1"/>
    <n v="2964.5"/>
    <n v="2964.5"/>
    <n v="141.16666666666666"/>
    <n v="2823.3333333333335"/>
    <m/>
    <m/>
    <n v="0"/>
  </r>
  <r>
    <s v="ZX028"/>
    <s v="Set rouškovací na malé zákroky sterilní pro močovou katetrizaci Permanent 3 Mediset, bal. á 48 ks 480035"/>
    <x v="29"/>
    <s v="Z 502_OBVAZ"/>
    <s v="Obvazový materiál"/>
    <n v="12"/>
    <n v="60.5"/>
    <n v="60.5"/>
    <n v="576"/>
    <n v="34848"/>
    <n v="60.5"/>
    <n v="5.041666666666667"/>
    <n v="55.458333333333336"/>
    <n v="12"/>
    <n v="56"/>
    <n v="32256"/>
  </r>
  <r>
    <s v="ZX029"/>
    <s v="Kanyla tracheostomická flexibilní, vnější obvod O.D. 6,5 mm, bez manžety se znovu použitelnou vnitřní kanylou, sterilní 4UN65R"/>
    <x v="0"/>
    <s v="Z 503_OSTAT"/>
    <s v="Kanyly mimo chirurgické nástroje"/>
    <n v="12"/>
    <n v="615.25"/>
    <n v="615.25"/>
    <n v="3"/>
    <n v="1845.75"/>
    <n v="615.25"/>
    <n v="51.270833333333336"/>
    <n v="563.97916666666663"/>
    <m/>
    <m/>
    <n v="0"/>
  </r>
  <r>
    <s v="ZX030"/>
    <s v="Kanyla tracheostomická flexibilní, vnější obvod O.D. 7,0 mm, bez manžety se znovu použitelnou vnitřní kanylou, sterilní 5UN70R"/>
    <x v="0"/>
    <s v="Z 503_OSTAT"/>
    <s v="Kanyly mimo chirurgické nástroje"/>
    <n v="12"/>
    <n v="615.25"/>
    <n v="615.25"/>
    <n v="5"/>
    <n v="3076.25"/>
    <n v="615.25"/>
    <n v="51.270833333333336"/>
    <n v="563.97916666666663"/>
    <m/>
    <m/>
    <n v="0"/>
  </r>
  <r>
    <s v="ZX031"/>
    <s v="Kanyla tracheostomická flexibilní, vnější obvod O.D. 7,5 mm, bez manžety se znovu použitelnou vnitřní kanylou, sterilní 6UN75R"/>
    <x v="0"/>
    <s v="Z 503_OSTAT"/>
    <s v="Kanyly mimo chirurgické nástroje"/>
    <n v="12"/>
    <n v="615.25"/>
    <n v="615.25"/>
    <n v="5"/>
    <n v="3076.25"/>
    <n v="615.25"/>
    <n v="51.270833333333336"/>
    <n v="563.97916666666663"/>
    <m/>
    <m/>
    <n v="0"/>
  </r>
  <r>
    <s v="ZX032"/>
    <s v="Kanyla tracheostomická flexibilní, vnější obvod O.D. 8,0 mm, bez manžety se znovu použitelnou vnitřní kanylou, sterilní 7UN80R"/>
    <x v="0"/>
    <s v="Z 503_OSTAT"/>
    <s v="Kanyly mimo chirurgické nástroje"/>
    <n v="12"/>
    <n v="615.25"/>
    <n v="615.25"/>
    <n v="13"/>
    <n v="7998.25"/>
    <n v="615.25"/>
    <n v="51.270833333333336"/>
    <n v="563.97916666666663"/>
    <m/>
    <m/>
    <n v="0"/>
  </r>
  <r>
    <s v="ZX033"/>
    <s v="Kanyla tracheostomická flexibilní, vnější obvod O.D. 8,5 mm, bez manžety se znovu použitelnou vnitřní kanylou, sterilní 8UN85R"/>
    <x v="0"/>
    <s v="Z 503_OSTAT"/>
    <s v="Kanyly mimo chirurgické nástroje"/>
    <n v="12"/>
    <n v="615.25"/>
    <n v="615.25"/>
    <n v="9"/>
    <n v="5537.25"/>
    <n v="615.25"/>
    <n v="51.270833333333336"/>
    <n v="563.97916666666663"/>
    <m/>
    <m/>
    <n v="0"/>
  </r>
  <r>
    <s v="ZX034"/>
    <s v="Kanyla tracheostomická flexibilní, vnější obvod O.D. 9,0 mm, bez manžety se znovu použitelnou vnitřní kanylou, sterilní 9UN90R"/>
    <x v="0"/>
    <s v="Z 503_OSTAT"/>
    <s v="Kanyly mimo chirurgické nástroje"/>
    <n v="12"/>
    <n v="615.25"/>
    <n v="615.25"/>
    <n v="7"/>
    <n v="4306.75"/>
    <n v="615.25"/>
    <n v="51.270833333333336"/>
    <n v="563.97916666666663"/>
    <m/>
    <m/>
    <n v="0"/>
  </r>
  <r>
    <s v="ZX035"/>
    <s v="Kanyla tracheostomická flexibilní, vnější obvod O.D. 10,0 mm, bez manžety se znovu použitelnou vnitřní kanylou, sterilní 10UN10R"/>
    <x v="0"/>
    <s v="Z 503_OSTAT"/>
    <s v="Kanyly mimo chirurgické nástroje"/>
    <n v="12"/>
    <n v="615.25"/>
    <n v="615.25"/>
    <n v="1"/>
    <n v="615.25"/>
    <n v="615.25"/>
    <n v="51.270833333333336"/>
    <n v="563.97916666666663"/>
    <m/>
    <m/>
    <n v="0"/>
  </r>
  <r>
    <s v="ZX036"/>
    <s v="Krytí Suprasorb Liquacel, 2 x 45 cm, s hydrovláknem, komprese, baleno jednotlivě, sterilní,  bal. á 5 ks 33438"/>
    <x v="29"/>
    <s v="Z 502_OBVAZ"/>
    <s v="Obvazový materiál"/>
    <n v="12"/>
    <n v="89"/>
    <n v="89"/>
    <n v="10"/>
    <n v="889.98"/>
    <n v="88.998000000000005"/>
    <n v="7.4165000000000001"/>
    <n v="81.581500000000005"/>
    <m/>
    <m/>
    <n v="0"/>
  </r>
  <r>
    <s v="ZX037"/>
    <s v="Kleště repoziční na držení kosti, délka 280 mm 397117910137"/>
    <x v="38"/>
    <s v="Z 510_DDHM NAS"/>
    <s v="DHM zdravotnický materiál a nástroje (od 3000 Kč)"/>
    <n v="21"/>
    <n v="6530.37"/>
    <n v="6530.37"/>
    <n v="2"/>
    <n v="13060.74"/>
    <n v="6530.37"/>
    <n v="310.96999999999997"/>
    <n v="6219.4"/>
    <m/>
    <m/>
    <n v="0"/>
  </r>
  <r>
    <s v="ZX038"/>
    <s v="Kleště repoziční na držení kosti VERBRUGGE, 12 mm, délka 270 mm BKA 771/12"/>
    <x v="0"/>
    <s v="Z 503_OSTAT"/>
    <s v="Nástroje chirurgické do 1 roku"/>
    <n v="21"/>
    <n v="3947.85"/>
    <n v="3947.85"/>
    <n v="2"/>
    <n v="7895.69"/>
    <n v="3947.8449999999998"/>
    <n v="187.99261904761903"/>
    <n v="3759.8523809523808"/>
    <m/>
    <m/>
    <n v="0"/>
  </r>
  <r>
    <s v="ZX039"/>
    <s v="Endobag laparoskopický odnímatelný, vel. 12 mm, velikost vaku 19 x 23 cm, objem 1150 ml, jednorázový, bal. á 5 ks 899112"/>
    <x v="0"/>
    <s v="Z 503_OSTAT"/>
    <s v="Ostatní - všeobecný materiál"/>
    <n v="21"/>
    <n v="1620.19"/>
    <n v="1620.19"/>
    <n v="5"/>
    <n v="8100.95"/>
    <n v="1620.19"/>
    <n v="77.15190476190476"/>
    <n v="1543.0380952380954"/>
    <n v="12"/>
    <n v="1499.6799999999998"/>
    <n v="7498.4"/>
  </r>
  <r>
    <s v="ZX040"/>
    <s v="Set odsávací MEDELA Symphony PersonalFit PLUS, nemocniční, 24 mm K008.0465"/>
    <x v="0"/>
    <s v="Z 503_OSTAT"/>
    <s v="Ostatní - všeobecný materiál"/>
    <n v="21"/>
    <n v="706.49"/>
    <n v="706.49"/>
    <n v="25"/>
    <n v="17662.37"/>
    <n v="706.49479999999994"/>
    <n v="33.642609523809519"/>
    <n v="672.85219047619046"/>
    <m/>
    <m/>
    <n v="0"/>
  </r>
  <r>
    <s v="ZX041"/>
    <s v="Guma leštící Alphaflex 0041HP, pro přeleštění zlata, kompozitů a stříbropaladiových slitin, hnědá, délka 16 mm, průměr 5,0 mm ED0041"/>
    <x v="34"/>
    <s v="Z 509_ZUBOL"/>
    <s v="Zubolékařský materiál"/>
    <n v="21"/>
    <n v="39.82"/>
    <n v="39.83"/>
    <n v="48"/>
    <n v="1911.5900000000001"/>
    <n v="39.82479166666667"/>
    <n v="1.8964186507936509"/>
    <n v="37.928373015873021"/>
    <m/>
    <m/>
    <n v="0"/>
  </r>
  <r>
    <s v="ZX042"/>
    <s v="Guma leštící Alphaflex 0042HP, pro přeleštění zlata, kompozitů a stříbropaladiových slitin, hnědá, délka 2,5 mm, průměr 15 mm ED0042"/>
    <x v="34"/>
    <s v="Z 509_ZUBOL"/>
    <s v="Zubolékařský materiál"/>
    <n v="21"/>
    <n v="39.82"/>
    <n v="39.83"/>
    <n v="48"/>
    <n v="1911.5900000000001"/>
    <n v="39.82479166666667"/>
    <n v="1.8964186507936509"/>
    <n v="37.928373015873021"/>
    <m/>
    <m/>
    <n v="0"/>
  </r>
  <r>
    <s v="ZX043"/>
    <s v="Guma leštící Alphaflex 0043HP, pro přeleštění zlata, kompozitů a stříbropaladiových slitin, hnědá, délka 2,0 mm, průměr 14,5 mm ED0043"/>
    <x v="34"/>
    <s v="Z 509_ZUBOL"/>
    <s v="Zubolékařský materiál"/>
    <n v="21"/>
    <n v="39.82"/>
    <n v="39.83"/>
    <n v="60"/>
    <n v="2389.48"/>
    <n v="39.824666666666666"/>
    <n v="1.8964126984126983"/>
    <n v="37.928253968253969"/>
    <m/>
    <m/>
    <n v="0"/>
  </r>
  <r>
    <s v="ZX044"/>
    <s v="Guma leštící Alphaflex 0044HP, pro přeleštění zlata, kompozitů a stříbropaladiových slitin, hnědá, délka 15,5 mm, průměr 5,5 mm ED0044"/>
    <x v="34"/>
    <s v="Z 509_ZUBOL"/>
    <s v="Zubolékařský materiál"/>
    <n v="21"/>
    <n v="39.82"/>
    <n v="39.83"/>
    <n v="60"/>
    <n v="2389.48"/>
    <n v="39.824666666666666"/>
    <n v="1.8964126984126983"/>
    <n v="37.928253968253969"/>
    <m/>
    <m/>
    <n v="0"/>
  </r>
  <r>
    <s v="ZX045"/>
    <s v="Guma leštící Alphaflex 0045HP, pro přeleštění zlata, kompozitů a stříbropaladiových slitin, hnědá, délka 10,0 mm, průměr 6,0 mm ED0045"/>
    <x v="34"/>
    <s v="Z 509_ZUBOL"/>
    <s v="Zubolékařský materiál"/>
    <n v="21"/>
    <n v="39.82"/>
    <n v="39.83"/>
    <n v="60"/>
    <n v="2389.48"/>
    <n v="39.824666666666666"/>
    <n v="1.8964126984126983"/>
    <n v="37.928253968253969"/>
    <m/>
    <m/>
    <n v="0"/>
  </r>
  <r>
    <s v="ZX046"/>
    <s v="Guma leštící Alphaflex 00141HP, pro přeleštění zlata, kompozitů a stříbropaladiových slitin, zelená, délka 16,0 mm, průměr 5,0 mm ED0141"/>
    <x v="34"/>
    <s v="Z 509_ZUBOL"/>
    <s v="Zubolékařský materiál"/>
    <n v="21"/>
    <n v="39.82"/>
    <n v="39.83"/>
    <n v="60"/>
    <n v="2389.48"/>
    <n v="39.824666666666666"/>
    <n v="1.8964126984126983"/>
    <n v="37.928253968253969"/>
    <m/>
    <m/>
    <n v="0"/>
  </r>
  <r>
    <s v="ZX047"/>
    <s v="Guma leštící Alphaflex 00142HP, pro přeleštění zlata, kompozitů a stříbropaladiových slitin, zelená, délka 2,5 mm, průměr 15 mm ED0142"/>
    <x v="34"/>
    <s v="Z 509_ZUBOL"/>
    <s v="Zubolékařský materiál"/>
    <n v="21"/>
    <n v="39.82"/>
    <n v="39.83"/>
    <n v="60"/>
    <n v="2389.48"/>
    <n v="39.824666666666666"/>
    <n v="1.8964126984126983"/>
    <n v="37.928253968253969"/>
    <m/>
    <m/>
    <n v="0"/>
  </r>
  <r>
    <s v="ZX048"/>
    <s v="Guma leštící Alphaflex 00143HP, pro přeleštění zlata, kompozitů a stříbropaladiových slitin, zelená, délka 2,0 mm, průměr 14,5 mm ED0143"/>
    <x v="34"/>
    <s v="Z 509_ZUBOL"/>
    <s v="Zubolékařský materiál"/>
    <n v="21"/>
    <n v="39.83"/>
    <n v="39.83"/>
    <n v="12"/>
    <n v="477.9"/>
    <n v="39.824999999999996"/>
    <n v="1.8964285714285711"/>
    <n v="37.928571428571423"/>
    <m/>
    <m/>
    <n v="0"/>
  </r>
  <r>
    <s v="ZX049"/>
    <s v="Guma leštící Alphaflex 00144HP, pro přeleštění zlata, kompozitů a stříbropaladiových slitin, zelená, délka 15,5 mm, průměr 5,5 mm ED0144"/>
    <x v="34"/>
    <s v="Z 509_ZUBOL"/>
    <s v="Zubolékařský materiál"/>
    <n v="21"/>
    <n v="39.82"/>
    <n v="39.83"/>
    <n v="60"/>
    <n v="2389.48"/>
    <n v="39.824666666666666"/>
    <n v="1.8964126984126983"/>
    <n v="37.928253968253969"/>
    <m/>
    <m/>
    <n v="0"/>
  </r>
  <r>
    <s v="ZX050"/>
    <s v="Guma leštící Alphaflex 00145HP, pro přeleštění zlata, kompozitů a stříbropaladiových slitin, zelená, délka 10,0 mm, průměr 6,0 mm ED0145"/>
    <x v="34"/>
    <s v="Z 509_ZUBOL"/>
    <s v="Zubolékařský materiál"/>
    <n v="21"/>
    <n v="39.82"/>
    <n v="39.83"/>
    <n v="60"/>
    <n v="2389.4899999999998"/>
    <n v="39.824833333333331"/>
    <n v="1.8964206349206347"/>
    <n v="37.928412698412693"/>
    <m/>
    <m/>
    <n v="0"/>
  </r>
  <r>
    <s v="ZX051"/>
    <s v="Guma leštící Alphaflex 00140HP, pro přeleštění zlata, kompozitů a stříbropaladiových slitin, zelená, délka 16,3 mm, průměr 5,5 mm ED0140"/>
    <x v="34"/>
    <s v="Z 509_ZUBOL"/>
    <s v="Zubolékařský materiál"/>
    <n v="21"/>
    <n v="39.82"/>
    <n v="39.83"/>
    <n v="60"/>
    <n v="2389.4899999999998"/>
    <n v="39.824833333333331"/>
    <n v="1.8964206349206347"/>
    <n v="37.928412698412693"/>
    <m/>
    <m/>
    <n v="0"/>
  </r>
  <r>
    <s v="ZX052"/>
    <s v="Spojka Y k podtlakové terapii Vivano, sterilní, bal. á 3 ks 409557"/>
    <x v="29"/>
    <s v="Z 502_OBVAZ"/>
    <s v="hojení ran - obvazový materiál"/>
    <n v="21"/>
    <n v="524.66999999999996"/>
    <n v="524.67999999999995"/>
    <n v="21"/>
    <n v="11018.150000000001"/>
    <n v="524.67380952380961"/>
    <n v="24.98446712018141"/>
    <n v="499.68934240362819"/>
    <m/>
    <m/>
    <n v="0"/>
  </r>
  <r>
    <s v="ZX053"/>
    <s v="Materiál fotokompozitní  Signum opaque F A1 HK66020066"/>
    <x v="34"/>
    <s v="Z 509_ZUBOL"/>
    <s v="Zubolékařský materiál"/>
    <n v="21"/>
    <n v="572.01"/>
    <n v="572.01"/>
    <n v="1"/>
    <n v="572.01"/>
    <n v="572.01"/>
    <n v="27.238571428571429"/>
    <n v="544.7714285714286"/>
    <m/>
    <m/>
    <n v="0"/>
  </r>
  <r>
    <s v="ZX054"/>
    <s v="Materiál fotokompozitní Signum opaque F A2 HK66020067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55"/>
    <s v="Materiál fotokompozitní Signum opaque F A3 HK66020068"/>
    <x v="34"/>
    <s v="Z 509_ZUBOL"/>
    <s v="Zubolékařský materiál"/>
    <n v="21"/>
    <n v="572.01"/>
    <n v="572.01"/>
    <n v="1"/>
    <n v="572.01"/>
    <n v="572.01"/>
    <n v="27.238571428571429"/>
    <n v="544.7714285714286"/>
    <m/>
    <m/>
    <n v="0"/>
  </r>
  <r>
    <s v="ZX056"/>
    <s v="Materiál fotokompozitní Signum opaque F A3,5 HK66020069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57"/>
    <s v="Materiál fotokompozitní Signum opaque F A4 HK66020070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58"/>
    <s v="Materiál fotokompozitní Signum opaque F B1 HK66020071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59"/>
    <s v="Materiál fotokompozitní Signum opaque F B2 HK66020072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60"/>
    <s v="Materiál fotokompozitní Signum opaque F B3 HK66020073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61"/>
    <s v="Materiál fotokompozitní Signum opaque F B4 HK66020074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62"/>
    <s v="Materiál fotokompozitní Signum opaque F C1 HK66020075"/>
    <x v="34"/>
    <s v="Z 509_ZUBOL"/>
    <s v="Zubolékařský materiál"/>
    <n v="21"/>
    <n v="572.01"/>
    <n v="572.01"/>
    <n v="1"/>
    <n v="572.01"/>
    <n v="572.01"/>
    <n v="27.238571428571429"/>
    <n v="544.7714285714286"/>
    <m/>
    <m/>
    <n v="0"/>
  </r>
  <r>
    <s v="ZX063"/>
    <s v="Materiál fotokompozitní Signum opaque F C2 HK66020076"/>
    <x v="34"/>
    <s v="Z 509_ZUBOL"/>
    <s v="Zubolékařský materiál"/>
    <n v="21"/>
    <n v="572.01"/>
    <n v="572.01"/>
    <n v="1"/>
    <n v="572.01"/>
    <n v="572.01"/>
    <n v="27.238571428571429"/>
    <n v="544.7714285714286"/>
    <m/>
    <m/>
    <n v="0"/>
  </r>
  <r>
    <s v="ZX064"/>
    <s v="Materiál fotokompozitní Signum opaque F C3 HK66020077"/>
    <x v="34"/>
    <s v="Z 509_ZUBOL"/>
    <s v="Zubolékařský materiál"/>
    <n v="21"/>
    <n v="572.01"/>
    <n v="572.01"/>
    <n v="1"/>
    <n v="572.01"/>
    <n v="572.01"/>
    <n v="27.238571428571429"/>
    <n v="544.7714285714286"/>
    <m/>
    <m/>
    <n v="0"/>
  </r>
  <r>
    <s v="ZX065"/>
    <s v="Materiál fotokompozitní Signum opaque F C4 HK66020078"/>
    <x v="34"/>
    <s v="Z 509_ZUBOL"/>
    <s v="Zubolékařský materiál"/>
    <n v="21"/>
    <n v="572.01"/>
    <n v="572.01"/>
    <n v="1"/>
    <n v="572.01"/>
    <n v="572.01"/>
    <n v="27.238571428571429"/>
    <n v="544.7714285714286"/>
    <m/>
    <m/>
    <n v="0"/>
  </r>
  <r>
    <s v="ZX066"/>
    <s v="Materiál fotokompozitní Signum opaque F D2 HK66020079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67"/>
    <s v="Materiál fotokompozitní Signum opaque F D3 HK66020080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68"/>
    <s v="Materiál fotokompozitní Signum opaque F D4 HK66020081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69"/>
    <s v="Materiál fotokompozitní Signum opaque F OOP HK66020082"/>
    <x v="34"/>
    <s v="Z 509_ZUBOL"/>
    <s v="Zubolékařský materiál"/>
    <n v="21"/>
    <n v="572"/>
    <n v="572"/>
    <n v="1"/>
    <n v="572"/>
    <n v="572"/>
    <n v="27.238095238095237"/>
    <n v="544.76190476190482"/>
    <m/>
    <m/>
    <n v="0"/>
  </r>
  <r>
    <s v="ZX070"/>
    <s v="Dlaha uzamykatelná T 1,3, 3+5 otvorů titan 02.130.152"/>
    <x v="2"/>
    <s v="Z 506_NAHRAD_KOV"/>
    <s v="Umělé tělní náhrady - kovové"/>
    <n v="12"/>
    <n v="5917.9"/>
    <n v="5917.9"/>
    <n v="1"/>
    <n v="5917.9"/>
    <n v="5917.9"/>
    <n v="493.1583333333333"/>
    <n v="5424.7416666666668"/>
    <m/>
    <m/>
    <n v="0"/>
  </r>
  <r>
    <s v="ZX071"/>
    <s v="Šroub zajišťovací stardrive pr. 1,3 samořezný délka 7 mm 02.130.107"/>
    <x v="2"/>
    <s v="Z 506_NAHRAD_KOV"/>
    <s v="Umělé tělní náhrady - kovové"/>
    <n v="12"/>
    <n v="734.85"/>
    <n v="734.85"/>
    <n v="2"/>
    <n v="1469.7"/>
    <n v="734.85"/>
    <n v="61.237500000000004"/>
    <n v="673.61250000000007"/>
    <m/>
    <m/>
    <n v="0"/>
  </r>
  <r>
    <s v="ZX072"/>
    <s v="Dlaha uzamykatelná VA 2,7, na patní kost velká levá 02.211.405"/>
    <x v="2"/>
    <s v="Z 506_NAHRAD_KOV"/>
    <s v="Umělé tělní náhrady - kovové"/>
    <n v="12"/>
    <n v="7364.6"/>
    <n v="7364.6"/>
    <n v="1"/>
    <n v="7364.6"/>
    <n v="7364.6"/>
    <n v="613.7166666666667"/>
    <n v="6750.8833333333332"/>
    <m/>
    <m/>
    <n v="0"/>
  </r>
  <r>
    <s v="ZX073"/>
    <s v="Šroub kanylovaný kompresní CCs  x 80 mm A-4810.80"/>
    <x v="2"/>
    <s v="Z 506_NAHRAD_KOV"/>
    <s v="Umělé tělní náhrady - kovové"/>
    <n v="12"/>
    <n v="4339.92"/>
    <n v="4339.92"/>
    <n v="1"/>
    <n v="4339.92"/>
    <n v="4339.92"/>
    <n v="361.66"/>
    <n v="3978.26"/>
    <m/>
    <m/>
    <n v="0"/>
  </r>
  <r>
    <s v="ZX074"/>
    <s v="Šroub kanylovaný kompresní CCs  x 90 mm A-4810.90"/>
    <x v="2"/>
    <s v="Z 506_NAHRAD_KOV"/>
    <s v="Umělé tělní náhrady - kovové"/>
    <n v="12"/>
    <n v="4339.92"/>
    <n v="4339.92"/>
    <n v="1"/>
    <n v="4339.92"/>
    <n v="4339.92"/>
    <n v="361.66"/>
    <n v="3978.26"/>
    <m/>
    <m/>
    <n v="0"/>
  </r>
  <r>
    <s v="ZX075"/>
    <s v="Drát K 2,2 pro šroub CCS 7,0mm  A-5040.74"/>
    <x v="2"/>
    <s v="Z 506_NAHRAD_KOV"/>
    <s v="Umělé tělní náhrady - kovové"/>
    <n v="12"/>
    <n v="78"/>
    <n v="78"/>
    <n v="10"/>
    <n v="780"/>
    <n v="78"/>
    <n v="6.5"/>
    <n v="71.5"/>
    <m/>
    <m/>
    <n v="0"/>
  </r>
  <r>
    <s v="ZX076"/>
    <s v="Dlaha uzamykatelná VA 2,7, na patní kost anterolaterální pravá 02.211.410"/>
    <x v="2"/>
    <s v="Z 506_NAHRAD_KOV"/>
    <s v="Umělé tělní náhrady - kovové"/>
    <n v="12"/>
    <n v="8978.0499999999993"/>
    <n v="8978.0499999999993"/>
    <n v="1"/>
    <n v="8978.0499999999993"/>
    <n v="8978.0499999999993"/>
    <n v="748.17083333333323"/>
    <n v="8229.8791666666657"/>
    <m/>
    <m/>
    <n v="0"/>
  </r>
  <r>
    <s v="ZX077"/>
    <s v="Dlaha uzamykatelná VA 2,7, na patní kost anterolaterální pravá 02.211.412"/>
    <x v="2"/>
    <s v="Z 506_NAHRAD_KOV"/>
    <s v="Umělé tělní náhrady - kovové"/>
    <n v="12"/>
    <n v="8978.0499999999993"/>
    <n v="8978.0499999999993"/>
    <n v="1"/>
    <n v="8978.0499999999993"/>
    <n v="8978.0499999999993"/>
    <n v="748.17083333333323"/>
    <n v="8229.8791666666657"/>
    <m/>
    <m/>
    <n v="0"/>
  </r>
  <r>
    <s v="ZX078"/>
    <s v="Šroub zajišťovací pro Affixus pr.5 x 50 mm 814550050"/>
    <x v="2"/>
    <s v="Z 506_NAHRAD_KOV"/>
    <s v="Umělé tělní náhrady - kovové"/>
    <n v="12"/>
    <n v="1317.6"/>
    <n v="1317.61"/>
    <n v="3"/>
    <n v="3952.81"/>
    <n v="1317.6033333333332"/>
    <n v="109.80027777777777"/>
    <n v="1207.8030555555554"/>
    <n v="12"/>
    <n v="1283.23"/>
    <n v="3849.69"/>
  </r>
  <r>
    <s v="ZX079"/>
    <s v="Set rouškovací k ošetření cévních vstupů a převazu PICC katetru, bal. á 42 ks 480055"/>
    <x v="29"/>
    <s v="Z 502_OBVAZ"/>
    <s v="Obvazový materiál"/>
    <n v="12"/>
    <n v="54.45"/>
    <n v="54.45"/>
    <n v="714"/>
    <n v="38877.30000000001"/>
    <n v="54.450000000000017"/>
    <n v="4.5375000000000014"/>
    <n v="49.912500000000016"/>
    <n v="12"/>
    <n v="50.4"/>
    <n v="35985.599999999999"/>
  </r>
  <r>
    <s v="ZX080"/>
    <s v="Spirála embolizační Nester 5 mm x 7cm zaváděcí katetr 0,018“ MWCE-18-7-5-NESTER "/>
    <x v="8"/>
    <s v="Z 545 EMBOLIZACE"/>
    <s v="Embolizace periferních tepen"/>
    <n v="12"/>
    <n v="3108.45"/>
    <n v="3108.45"/>
    <n v="10"/>
    <n v="31084.5"/>
    <n v="3108.45"/>
    <n v="259.03749999999997"/>
    <n v="2849.4124999999999"/>
    <m/>
    <m/>
    <n v="0"/>
  </r>
  <r>
    <s v="ZX081"/>
    <s v="Implantát mammární Microthane MEMÉ kulatý vysoký profil 450 cc 30726-450"/>
    <x v="1"/>
    <s v="Z 515_NAHRAD_OST"/>
    <s v="Umělé tělní náhrady - ostatní"/>
    <n v="12"/>
    <n v="14009.32"/>
    <n v="14009.32"/>
    <n v="2"/>
    <n v="28018.639999999999"/>
    <n v="14009.32"/>
    <n v="1167.4433333333334"/>
    <n v="12841.876666666667"/>
    <m/>
    <m/>
    <n v="0"/>
  </r>
  <r>
    <s v="ZX082"/>
    <s v="Implantát mammární MICROTHANE Replicon - anatom-střední projekce 435 cc- 30735-435"/>
    <x v="1"/>
    <s v="Z 515_NAHRAD_OST"/>
    <s v="Umělé tělní náhrady - ostatní"/>
    <n v="12"/>
    <n v="14009.32"/>
    <n v="14009.32"/>
    <n v="2"/>
    <n v="28018.639999999999"/>
    <n v="14009.32"/>
    <n v="1167.4433333333334"/>
    <n v="12841.876666666667"/>
    <m/>
    <m/>
    <n v="0"/>
  </r>
  <r>
    <s v="ZX083"/>
    <s v="Stříkačka mikro Hamilton Syringe chromatography, Gastight, HPLC/GC/TLC, 1001 TLL, objem 1 ml 613-1321"/>
    <x v="35"/>
    <s v="Z 505_SKLO_LAB MAT"/>
    <s v="Laboratorní materiál"/>
    <n v="21"/>
    <n v="1986.34"/>
    <n v="1986.34"/>
    <n v="1"/>
    <n v="1986.34"/>
    <n v="1986.34"/>
    <n v="94.587619047619043"/>
    <n v="1891.7523809523809"/>
    <m/>
    <m/>
    <n v="0"/>
  </r>
  <r>
    <s v="ZX084"/>
    <s v="Vak pro parenterální výživu TPN BAG MULTILAYER 3000 ml bal. á 80 ks BX0014BP"/>
    <x v="0"/>
    <s v="Z 503_OSTAT"/>
    <s v="Lékárna - oddělení přípravy sterilních léčiv"/>
    <n v="21"/>
    <n v="127.05"/>
    <n v="127.05"/>
    <n v="80"/>
    <n v="10164"/>
    <n v="127.05"/>
    <n v="6.05"/>
    <n v="121"/>
    <m/>
    <m/>
    <n v="0"/>
  </r>
  <r>
    <s v="ZX085"/>
    <s v="Implantát zubní abutment Astra TiDesign Profile EV 4.2, 2 mm, průměr 5.5 mm, sklon 15° 25595"/>
    <x v="34"/>
    <s v="Z 509_ZUBOL"/>
    <s v="Zubolékařský materiál"/>
    <n v="12"/>
    <n v="4620"/>
    <n v="4620"/>
    <n v="1"/>
    <n v="4620"/>
    <n v="4620"/>
    <n v="385"/>
    <n v="4235"/>
    <m/>
    <m/>
    <n v="0"/>
  </r>
  <r>
    <s v="ZX086"/>
    <s v="Implantát zubní abutment Astra TiDesign Profile EV 4.2, 3 mm, průměr 5.5 mm 25594"/>
    <x v="34"/>
    <s v="Z 509_ZUBOL"/>
    <s v="Zubolékařský materiál"/>
    <n v="12"/>
    <n v="4620"/>
    <n v="4620"/>
    <n v="2"/>
    <n v="9240"/>
    <n v="4620"/>
    <n v="385"/>
    <n v="4235"/>
    <m/>
    <m/>
    <n v="0"/>
  </r>
  <r>
    <s v="ZX087"/>
    <s v="Implantát zubní abutment Astra TiDesign Profile EV 4.2, 2 mm, průměr 5.5 mm 25592"/>
    <x v="34"/>
    <s v="Z 509_ZUBOL"/>
    <s v="Zubolékařský materiál"/>
    <n v="12"/>
    <n v="4620"/>
    <n v="4620"/>
    <n v="1"/>
    <n v="4620"/>
    <n v="4620"/>
    <n v="385"/>
    <n v="4235"/>
    <m/>
    <m/>
    <n v="0"/>
  </r>
  <r>
    <s v="ZX088"/>
    <s v="Implantát zubní abutment Astra  TiDesign Profile EV 4.2, 2 mm, průměr 7.0 mm 25593"/>
    <x v="34"/>
    <s v="Z 509_ZUBOL"/>
    <s v="Zubolékařský materiál"/>
    <n v="12"/>
    <n v="4620"/>
    <n v="4620"/>
    <n v="1"/>
    <n v="4620"/>
    <n v="4620"/>
    <n v="385"/>
    <n v="4235"/>
    <m/>
    <m/>
    <n v="0"/>
  </r>
  <r>
    <s v="ZX089"/>
    <s v="Implantát zubní abutment dočasný Astra Temp Profile EV 4.2, 1 mm, průměr 4.5 mm 26256"/>
    <x v="34"/>
    <s v="Z 509_ZUBOL"/>
    <s v="Zubolékařský materiál"/>
    <n v="12"/>
    <n v="1100"/>
    <n v="1100"/>
    <n v="1"/>
    <n v="1100"/>
    <n v="1100"/>
    <n v="91.666666666666671"/>
    <n v="1008.3333333333334"/>
    <m/>
    <m/>
    <n v="0"/>
  </r>
  <r>
    <s v="ZX090"/>
    <s v="List pilový ke sternální pile De Soutter DBC-470, 7 x 35 x 1,20 mm, bal. á 5 ks S84-401"/>
    <x v="0"/>
    <s v="Z 503_OSTAT"/>
    <s v="Ostatní - všeobecný materiál"/>
    <n v="21"/>
    <n v="1107.2"/>
    <n v="1107.2"/>
    <n v="10"/>
    <n v="11072"/>
    <n v="1107.2"/>
    <n v="52.723809523809528"/>
    <n v="1054.4761904761906"/>
    <m/>
    <m/>
    <n v="0"/>
  </r>
  <r>
    <s v="ZX091"/>
    <s v="Hák Richardson-Eastman, typ 1, délka 260 mm, čepel 28 x 20 mm a 36 x 28 mm 397118910217"/>
    <x v="0"/>
    <s v="Z 503_OSTAT"/>
    <s v="Nástroje chirurgické do 1 roku"/>
    <n v="21"/>
    <n v="812.52"/>
    <n v="911.93"/>
    <n v="5"/>
    <n v="4161.99"/>
    <n v="832.39799999999991"/>
    <n v="39.637999999999998"/>
    <n v="792.75999999999988"/>
    <m/>
    <m/>
    <n v="0"/>
  </r>
  <r>
    <s v="ZX092"/>
    <s v="Hák Richardson-Eastman, typ 2, délka 280 mm, čepel 49 x 38 mm a 63 x 49 mm 397118910218"/>
    <x v="0"/>
    <s v="Z 503_OSTAT"/>
    <s v="Nástroje chirurgické do 1 roku"/>
    <n v="21"/>
    <n v="812.52"/>
    <n v="812.52"/>
    <n v="10"/>
    <n v="8125.15"/>
    <n v="812.51499999999999"/>
    <n v="38.691190476190478"/>
    <n v="773.82380952380947"/>
    <m/>
    <m/>
    <n v="0"/>
  </r>
  <r>
    <s v="ZX093"/>
    <s v="Náušnice Beruška bal. á 6 párů ST7512-0603"/>
    <x v="46"/>
    <s v="Z 527 SAMOPL_ORL_DK"/>
    <s v="Samoplátci ORL a DK klinika naušnice"/>
    <n v="21"/>
    <n v="180.6"/>
    <n v="180.6"/>
    <n v="6"/>
    <n v="1083.5999999999999"/>
    <n v="180.6"/>
    <n v="8.6"/>
    <n v="172"/>
    <m/>
    <m/>
    <n v="0"/>
  </r>
  <r>
    <s v="ZX094"/>
    <s v="Náušnice krystal v bílé fazetě, 3 mm,  bal. á  6 párů ST7512-0204"/>
    <x v="46"/>
    <s v="Z 527 SAMOPL_ORL_DK"/>
    <s v="Samoplátci ORL a DK klinika naušnice"/>
    <n v="21"/>
    <n v="180.6"/>
    <n v="180.6"/>
    <n v="6"/>
    <n v="1083.5999999999999"/>
    <n v="180.6"/>
    <n v="8.6"/>
    <n v="172"/>
    <m/>
    <m/>
    <n v="0"/>
  </r>
  <r>
    <s v="ZX095"/>
    <s v="Sklo podložní mikroskopické WASP COPAN Microscope Slide 25x75 mm, 1 circle ø 20mm, white, wettable, balení 2 000 ks (40 boxů x 50 ks) COP-WR086-03-0014"/>
    <x v="35"/>
    <s v="Z 505_SKLO_LAB MAT"/>
    <s v="Laboratorní sklo"/>
    <n v="21"/>
    <n v="7.44"/>
    <n v="7.44"/>
    <n v="4000"/>
    <n v="29766"/>
    <n v="7.4414999999999996"/>
    <n v="0.35435714285714282"/>
    <n v="7.0871428571428563"/>
    <m/>
    <m/>
    <n v="0"/>
  </r>
  <r>
    <s v="ZX096"/>
    <s v="Dlaha uzamykatelná VA 2,7 na patní kost, střední, pravá se zobáčky 02.211.406"/>
    <x v="2"/>
    <s v="Z 506_NAHRAD_KOV"/>
    <s v="Umělé tělní náhrady - kovové"/>
    <n v="12"/>
    <n v="8978.0499999999993"/>
    <n v="8978.0499999999993"/>
    <n v="1"/>
    <n v="8978.0499999999993"/>
    <n v="8978.0499999999993"/>
    <n v="748.17083333333323"/>
    <n v="8229.8791666666657"/>
    <m/>
    <m/>
    <n v="0"/>
  </r>
  <r>
    <s v="ZX097"/>
    <s v="Svorka na cévy Halsted-Mosquito - délka 12,5 cm, zahnutá 17-022"/>
    <x v="0"/>
    <s v="Z 503_OSTAT"/>
    <s v="Nástroje chirurgické do 1 roku"/>
    <n v="21"/>
    <n v="297.06"/>
    <n v="297.06"/>
    <n v="20"/>
    <n v="5941.1"/>
    <n v="297.05500000000001"/>
    <n v="14.145476190476192"/>
    <n v="282.90952380952382"/>
    <m/>
    <m/>
    <n v="0"/>
  </r>
  <r>
    <s v="ZX098"/>
    <s v="Set ke katetrizační korekci trikuspidální regurgitace  - Sestava TriClip G4 XTW TCB-0302-XTW"/>
    <x v="25"/>
    <s v="Z 553 NAHR_AVCLIP"/>
    <s v="Umělé tělní náhrady - TriClip"/>
    <n v="12"/>
    <n v="598989"/>
    <n v="598989"/>
    <n v="4"/>
    <n v="2395956"/>
    <n v="598989"/>
    <n v="49915.75"/>
    <n v="549073.25"/>
    <m/>
    <m/>
    <n v="0"/>
  </r>
  <r>
    <s v="ZX099"/>
    <s v="Šroub zamykací hexa drive LCP 2,8 x 12 mm HD7, 1/Pkg A-5850.12/1"/>
    <x v="2"/>
    <s v="Z 506_NAHRAD_KOV"/>
    <s v="Umělé tělní náhrady - kovové"/>
    <n v="12"/>
    <n v="1045.3499999999999"/>
    <n v="1045.3499999999999"/>
    <n v="4"/>
    <n v="4181.3999999999996"/>
    <n v="1045.3499999999999"/>
    <n v="87.112499999999997"/>
    <n v="958.23749999999995"/>
    <m/>
    <m/>
    <n v="0"/>
  </r>
  <r>
    <s v="ZX100"/>
    <s v="Šroub kortikální 2,5 x 28 mm SP28000"/>
    <x v="2"/>
    <s v="Z 506_NAHRAD_KOV"/>
    <s v="Umělé tělní náhrady - kovové"/>
    <n v="12"/>
    <n v="756"/>
    <n v="756"/>
    <n v="1"/>
    <n v="756"/>
    <n v="756"/>
    <n v="63"/>
    <n v="693"/>
    <m/>
    <m/>
    <n v="0"/>
  </r>
  <r>
    <s v="ZX104"/>
    <s v="List pilový Sagittal Saw Blade pro Arthrex 300, délka 40 mm, šířka 14 mm, tloušťka 0,6 mm AR-300-040S"/>
    <x v="0"/>
    <s v="Z 503_OSTAT"/>
    <s v="Ostatní - všeobecný materiál"/>
    <n v="21"/>
    <n v="1143.45"/>
    <n v="1143.45"/>
    <n v="11"/>
    <n v="12577.95"/>
    <n v="1143.45"/>
    <n v="54.45"/>
    <n v="1089"/>
    <m/>
    <m/>
    <n v="0"/>
  </r>
  <r>
    <s v="ZX105"/>
    <s v="List pilový Sagittal Saw Blade pro Arthrex 300,  délka 25 mm, šířka 9,4 mm, tloušťka 0,6 mm AR-300-043S"/>
    <x v="0"/>
    <s v="Z 503_OSTAT"/>
    <s v="Ostatní - všeobecný materiál"/>
    <n v="12"/>
    <n v="1143.45"/>
    <n v="1143.45"/>
    <n v="1"/>
    <n v="1143.45"/>
    <n v="1143.45"/>
    <n v="95.287500000000009"/>
    <n v="1048.1625000000001"/>
    <n v="12"/>
    <n v="1058.4000000000001"/>
    <n v="1058.4000000000001"/>
  </r>
  <r>
    <s v="ZX106"/>
    <s v="List pilový Sagittal Saw Blade for Arthrex 300, délka 16 mm, šířka 5,5 mm, tloušťka 0,6 mm AR-300-045S"/>
    <x v="0"/>
    <s v="Z 503_OSTAT"/>
    <s v="Ostatní - všeobecný materiál"/>
    <n v="21"/>
    <n v="1143.45"/>
    <n v="1143.45"/>
    <n v="11"/>
    <n v="12577.95"/>
    <n v="1143.45"/>
    <n v="54.45"/>
    <n v="1089"/>
    <m/>
    <m/>
    <n v="0"/>
  </r>
  <r>
    <s v="ZX107"/>
    <s v="Krytí  DebriEcaSan Alfa, roztok k oplachu a čištění ran na kůži a sliznicích, s rozprašovačem, 500 ml 0210"/>
    <x v="29"/>
    <s v="Z 502_OBVAZ"/>
    <s v="hojení ran - obvazový materiál"/>
    <n v="12"/>
    <n v="164.84"/>
    <n v="164.84"/>
    <n v="16"/>
    <n v="2637.45"/>
    <n v="164.84062499999999"/>
    <n v="13.73671875"/>
    <n v="151.10390624999999"/>
    <n v="12"/>
    <n v="160.54"/>
    <n v="2568.64"/>
  </r>
  <r>
    <s v="ZX108"/>
    <s v="Krytí DebriEcaSan aquagel hydroaktivní pro ošetření akutních i chronických ran, dekubitů, popálenin,  tuba 250 g 0258"/>
    <x v="29"/>
    <s v="Z 502_OBVAZ"/>
    <s v="hojení ran - obvazový materiál"/>
    <n v="12"/>
    <n v="210.38"/>
    <n v="210.38"/>
    <n v="9"/>
    <n v="1893.42"/>
    <n v="210.38"/>
    <n v="17.531666666666666"/>
    <n v="192.84833333333333"/>
    <n v="12"/>
    <n v="204.89"/>
    <n v="1844.0099999999998"/>
  </r>
  <r>
    <s v="ZX109"/>
    <s v="Odsávačka Frazier - délka 15 cm; pracovní část 120 mm,  průměr 3.5 mm, rovná14-2602"/>
    <x v="0"/>
    <s v="Z 503_OSTAT"/>
    <s v="Nástroje chirurgické do 1 roku"/>
    <n v="21"/>
    <n v="2604.16"/>
    <n v="2604.16"/>
    <n v="10"/>
    <n v="26041.62"/>
    <n v="2604.1619999999998"/>
    <n v="124.00771428571427"/>
    <n v="2480.1542857142854"/>
    <m/>
    <m/>
    <n v="0"/>
  </r>
  <r>
    <s v="ZX110"/>
    <s v="Kufřík na sterilizaci jehel - průměr 62 mm, výška 13 mm, vnitřní box s děrovaným víkem a dnem 1063-65"/>
    <x v="0"/>
    <s v="Z 503_OSTAT"/>
    <s v="Nástroje chirurgické do 1 roku"/>
    <n v="21"/>
    <n v="863.94"/>
    <n v="863.94"/>
    <n v="10"/>
    <n v="8639.4"/>
    <n v="863.93999999999994"/>
    <n v="41.14"/>
    <n v="822.8"/>
    <m/>
    <m/>
    <n v="0"/>
  </r>
  <r>
    <s v="ZX111"/>
    <s v="Kufřík na sterilizaci jehel - průměr 65 mm, výška 15 mm, s vnitřním kompletně děrovaným boxem 1062-65"/>
    <x v="0"/>
    <s v="Z 503_OSTAT"/>
    <s v="Nástroje chirurgické do 1 roku"/>
    <n v="21"/>
    <n v="863.94"/>
    <n v="863.94"/>
    <n v="10"/>
    <n v="8639.4"/>
    <n v="863.93999999999994"/>
    <n v="41.14"/>
    <n v="822.8"/>
    <m/>
    <m/>
    <n v="0"/>
  </r>
  <r>
    <s v="ZX112"/>
    <s v="Svorka Vaskulární Dardik - délka 17 cm, zahnutá 15° 27-2315"/>
    <x v="0"/>
    <s v="Z 503_OSTAT"/>
    <s v="Nástroje chirurgické do 1 roku"/>
    <n v="21"/>
    <n v="3818.28"/>
    <n v="3818.28"/>
    <n v="1"/>
    <n v="3818.28"/>
    <n v="3818.28"/>
    <n v="181.82285714285715"/>
    <n v="3636.457142857143"/>
    <m/>
    <m/>
    <n v="0"/>
  </r>
  <r>
    <s v="ZX113"/>
    <s v="Svorka Vaskulární Dardik - délka 17 cm, zahnutá 30° 27-2330"/>
    <x v="0"/>
    <s v="Z 503_OSTAT"/>
    <s v="Nástroje chirurgické do 1 roku"/>
    <n v="21"/>
    <n v="3818.28"/>
    <n v="3818.28"/>
    <n v="1"/>
    <n v="3818.28"/>
    <n v="3818.28"/>
    <n v="181.82285714285715"/>
    <n v="3636.457142857143"/>
    <m/>
    <m/>
    <n v="0"/>
  </r>
  <r>
    <s v="ZX114"/>
    <s v="Svorka Vaskulární Dardik - délka 14 cm, zahnutá 90° 27-2390"/>
    <x v="0"/>
    <s v="Z 503_OSTAT"/>
    <s v="Nástroje chirurgické do 1 roku"/>
    <n v="21"/>
    <n v="3818.28"/>
    <n v="3818.28"/>
    <n v="1"/>
    <n v="3818.28"/>
    <n v="3818.28"/>
    <n v="181.82285714285715"/>
    <n v="3636.457142857143"/>
    <m/>
    <m/>
    <n v="0"/>
  </r>
  <r>
    <s v="ZX115"/>
    <s v="Nůžky chirurgickéReynolds - délka 13 cm, zahnuté, Supercut 22-1951SC"/>
    <x v="0"/>
    <s v="Z 503_OSTAT"/>
    <s v="Nástroje chirurgické do 1 roku"/>
    <n v="21"/>
    <n v="1636.4"/>
    <n v="1636.4"/>
    <n v="5"/>
    <n v="8182.02"/>
    <n v="1636.404"/>
    <n v="77.924000000000007"/>
    <n v="1558.48"/>
    <m/>
    <m/>
    <n v="0"/>
  </r>
  <r>
    <s v="ZX116"/>
    <s v="Kanyla Gills-Welsh,10 mm, 25Ga, 45°, celková délka 21 mm E493110"/>
    <x v="0"/>
    <s v="Z 503_OSTAT"/>
    <s v="Nástroje chirurgické do 1 roku"/>
    <n v="21"/>
    <n v="738.95"/>
    <n v="738.95"/>
    <n v="10"/>
    <n v="7389.47"/>
    <n v="738.947"/>
    <n v="35.187952380952382"/>
    <n v="703.75904761904758"/>
    <m/>
    <m/>
    <n v="0"/>
  </r>
  <r>
    <s v="ZX117"/>
    <s v="Dlaha zadní uzamykatelná na Phalanx 2,0, 2 + 6 otv. 04.130.354"/>
    <x v="2"/>
    <s v="Z 506_NAHRAD_KOV"/>
    <s v="Umělé tělní náhrady - kovové"/>
    <n v="12"/>
    <n v="4817.3500000000004"/>
    <n v="4817.3500000000004"/>
    <n v="1"/>
    <n v="4817.3500000000004"/>
    <n v="4817.3500000000004"/>
    <n v="401.44583333333338"/>
    <n v="4415.9041666666672"/>
    <m/>
    <m/>
    <n v="0"/>
  </r>
  <r>
    <s v="ZX118"/>
    <s v="Náhrada kloubu palce ruky TMCJ dřík necementovaný T/II (TI+HA) vel. 2 413012"/>
    <x v="3"/>
    <s v="Z 518_TEP"/>
    <s v="TEP ortopedie, traumatologie"/>
    <n v="12"/>
    <n v="14499.2"/>
    <n v="14499.2"/>
    <n v="1"/>
    <n v="14499.2"/>
    <n v="14499.2"/>
    <n v="1208.2666666666667"/>
    <n v="13290.933333333334"/>
    <m/>
    <m/>
    <n v="0"/>
  </r>
  <r>
    <s v="ZX119"/>
    <s v="Katetr peritoneální  CURL CATH - kit se zavaděčem ARGYLE, 62 cm, sterilní, jednorázový, bal. á 5 ks 8817278006"/>
    <x v="6"/>
    <s v="Z 513_KATETR"/>
    <s v="Katetry"/>
    <n v="21"/>
    <n v="4688.51"/>
    <n v="4688.51"/>
    <n v="5"/>
    <n v="23442.54"/>
    <n v="4688.5079999999998"/>
    <n v="223.2622857142857"/>
    <n v="4465.2457142857138"/>
    <m/>
    <m/>
    <n v="0"/>
  </r>
  <r>
    <s v="ZX120"/>
    <s v="Nůžky na obvazy Lister - délka 18 cm 21-122"/>
    <x v="0"/>
    <s v="Z 503_OSTAT"/>
    <s v="Nástroje chirurgické do 1 roku"/>
    <n v="21"/>
    <n v="556.36"/>
    <n v="556.36"/>
    <n v="5"/>
    <n v="2781.79"/>
    <n v="556.35799999999995"/>
    <n v="26.493238095238091"/>
    <n v="529.86476190476185"/>
    <m/>
    <m/>
    <n v="0"/>
  </r>
  <r>
    <s v="ZX121"/>
    <s v="Anatomická pinzeta Standard - délka 13 cm 16-013"/>
    <x v="0"/>
    <s v="Z 503_OSTAT"/>
    <s v="Nástroje chirurgické do 1 roku"/>
    <n v="21"/>
    <n v="166.62"/>
    <n v="166.62"/>
    <n v="4"/>
    <n v="666.47"/>
    <n v="166.61750000000001"/>
    <n v="7.934166666666667"/>
    <n v="158.68333333333334"/>
    <m/>
    <m/>
    <n v="0"/>
  </r>
  <r>
    <s v="ZX122"/>
    <s v="Anatomická pinzeta Standard - délka 13 cm, jemná 16-013A"/>
    <x v="0"/>
    <s v="Z 503_OSTAT"/>
    <s v="Nástroje chirurgické do 1 roku"/>
    <n v="21"/>
    <n v="166.62"/>
    <n v="166.62"/>
    <n v="25"/>
    <n v="4165.43"/>
    <n v="166.61720000000003"/>
    <n v="7.9341523809523817"/>
    <n v="158.68304761904764"/>
    <m/>
    <m/>
    <n v="0"/>
  </r>
  <r>
    <s v="ZX123"/>
    <s v="Chirurgická pinzeta Tissue - délka 13cm, zuby 1:2 16-030"/>
    <x v="0"/>
    <s v="Z 503_OSTAT"/>
    <s v="Nástroje chirurgické do 1 roku"/>
    <n v="21"/>
    <n v="176.3"/>
    <n v="176.3"/>
    <n v="25"/>
    <n v="4407.43"/>
    <n v="176.2972"/>
    <n v="8.3951047619047614"/>
    <n v="167.90209523809523"/>
    <m/>
    <m/>
    <n v="0"/>
  </r>
  <r>
    <s v="ZX124"/>
    <s v="Jehelec Crile - délka 15 cm24-050"/>
    <x v="0"/>
    <s v="Z 503_OSTAT"/>
    <s v="Nástroje chirurgické do 1 roku"/>
    <n v="21"/>
    <n v="1035.1600000000001"/>
    <n v="1035.1600000000001"/>
    <n v="10"/>
    <n v="10351.549999999999"/>
    <n v="1035.155"/>
    <n v="49.293095238095233"/>
    <n v="985.86190476190473"/>
    <m/>
    <m/>
    <n v="0"/>
  </r>
  <r>
    <s v="ZX125"/>
    <s v="Chirurgická pinzeta Tissue - délka 14,5cm, zuby 1:2, jemná 16-031A"/>
    <x v="0"/>
    <s v="Z 503_OSTAT"/>
    <s v="Nástroje chirurgické do 1 roku"/>
    <n v="21"/>
    <n v="166.62"/>
    <n v="166.62"/>
    <n v="2"/>
    <n v="333.23"/>
    <n v="166.61500000000001"/>
    <n v="7.9340476190476199"/>
    <n v="158.68095238095239"/>
    <m/>
    <m/>
    <n v="0"/>
  </r>
  <r>
    <s v="ZX126"/>
    <s v="Anatomická pinzeta Standard - délka 13cm, velmi jemná 16-013F"/>
    <x v="0"/>
    <s v="Z 503_OSTAT"/>
    <s v="Nástroje chirurgické do 1 roku"/>
    <n v="21"/>
    <n v="166.62"/>
    <n v="166.62"/>
    <n v="2"/>
    <n v="333.23"/>
    <n v="166.61500000000001"/>
    <n v="7.9340476190476199"/>
    <n v="158.68095238095239"/>
    <m/>
    <m/>
    <n v="0"/>
  </r>
  <r>
    <s v="ZX127"/>
    <s v="Skalpel rukojeť - č. 15-063"/>
    <x v="0"/>
    <s v="Z 503_OSTAT"/>
    <s v="Nástroje chirurgické do 1 roku"/>
    <n v="21"/>
    <n v="120.88"/>
    <n v="120.88"/>
    <n v="2"/>
    <n v="241.76"/>
    <n v="120.88"/>
    <n v="5.7561904761904756"/>
    <n v="115.12380952380951"/>
    <m/>
    <m/>
    <n v="0"/>
  </r>
  <r>
    <s v="ZX128"/>
    <s v="Jehelec Mayo-Hegar - délka 16cm, normální profil 0.5, TC GOLD T-24-616"/>
    <x v="0"/>
    <s v="Z 503_OSTAT"/>
    <s v="Nástroje chirurgické do 1 roku"/>
    <n v="21"/>
    <n v="1482.25"/>
    <n v="1482.25"/>
    <n v="1"/>
    <n v="1482.25"/>
    <n v="1482.25"/>
    <n v="70.583333333333329"/>
    <n v="1411.6666666666667"/>
    <m/>
    <m/>
    <n v="0"/>
  </r>
  <r>
    <s v="ZX129"/>
    <s v="Implantát kraniální MODUS šroub kortikální 1,5 x 4,0 mm halva HD4 M-5220.04C/1"/>
    <x v="34"/>
    <s v="Z 509_ZUBOL"/>
    <s v="Zubolékařský materiál"/>
    <n v="12"/>
    <n v="503.36"/>
    <n v="503.36"/>
    <n v="90"/>
    <n v="45301.97"/>
    <n v="503.35522222222221"/>
    <n v="41.946268518518515"/>
    <n v="461.40895370370367"/>
    <m/>
    <m/>
    <n v="0"/>
  </r>
  <r>
    <s v="ZX130"/>
    <s v="Implantát kraniální MODUS šroub kortikální 1,5 x 5,0 mm halva HD4 M-5220.05C/1"/>
    <x v="34"/>
    <s v="Z 509_ZUBOL"/>
    <s v="Zubolékařský materiál"/>
    <n v="12"/>
    <n v="503.36"/>
    <n v="503.36"/>
    <n v="17"/>
    <n v="8557.0400000000009"/>
    <n v="503.35529411764713"/>
    <n v="41.946274509803928"/>
    <n v="461.40901960784322"/>
    <m/>
    <m/>
    <n v="0"/>
  </r>
  <r>
    <s v="ZX131"/>
    <s v="Implantát kraniální MODUS šroub kortikální 1,5 x 6,0 mm halva HD4 M-5220.06C/1"/>
    <x v="34"/>
    <s v="Z 509_ZUBOL"/>
    <s v="Zubolékařský materiál"/>
    <n v="12"/>
    <n v="503.36"/>
    <n v="503.36"/>
    <n v="8"/>
    <n v="4026.86"/>
    <n v="503.35750000000002"/>
    <n v="41.946458333333332"/>
    <n v="461.41104166666668"/>
    <m/>
    <m/>
    <n v="0"/>
  </r>
  <r>
    <s v="ZX132"/>
    <s v="Implantát kraniální MODUS TRILOCK šroub kortikální 2,0 x 6,0 mm halva HD6 M-5240.06C/1"/>
    <x v="34"/>
    <s v="Z 509_ZUBOL"/>
    <s v="Zubolékařský materiál"/>
    <n v="12"/>
    <n v="503.35"/>
    <n v="503.36"/>
    <n v="22"/>
    <n v="11073.83"/>
    <n v="503.35590909090911"/>
    <n v="41.946325757575757"/>
    <n v="461.40958333333333"/>
    <m/>
    <m/>
    <n v="0"/>
  </r>
  <r>
    <s v="ZX133"/>
    <s v="Implantát kraniální MODUS TRILOCK šroub kortikální 2,0 x 7,0 mm halva HD6 M-5240.07C/1"/>
    <x v="34"/>
    <s v="Z 509_ZUBOL"/>
    <s v="Zubolékařský materiál"/>
    <n v="12"/>
    <n v="552.23"/>
    <n v="552.23"/>
    <n v="7"/>
    <n v="3865.61"/>
    <n v="552.23"/>
    <n v="46.019166666666671"/>
    <n v="506.21083333333337"/>
    <m/>
    <m/>
    <n v="0"/>
  </r>
  <r>
    <s v="ZX134"/>
    <s v="Implantát kraniální MODUS TRILOCK šroub kortikální 2,0 x 11,0 mm halva HD6 M-5240.11C"/>
    <x v="34"/>
    <s v="Z 509_ZUBOL"/>
    <s v="Zubolékařský materiál"/>
    <n v="12"/>
    <n v="574.08000000000004"/>
    <n v="574.08000000000004"/>
    <n v="13"/>
    <n v="7463.04"/>
    <n v="574.08000000000004"/>
    <n v="47.84"/>
    <n v="526.24"/>
    <m/>
    <m/>
    <n v="0"/>
  </r>
  <r>
    <s v="ZX135"/>
    <s v="Implantát kraniální MODUS TRILOCK šroub kortikální 2,0 x 13,0 mm halva HD6 M-5240.13C"/>
    <x v="34"/>
    <s v="Z 509_ZUBOL"/>
    <s v="Zubolékařský materiál"/>
    <n v="12"/>
    <n v="594.87"/>
    <n v="594.87"/>
    <n v="9"/>
    <n v="5353.8499999999995"/>
    <n v="594.87222222222215"/>
    <n v="49.572685185185179"/>
    <n v="545.299537037037"/>
    <m/>
    <m/>
    <n v="0"/>
  </r>
  <r>
    <s v="ZX136"/>
    <s v="Implantát maxillární MODUS IMF šroub samovrtný 2,0 x 8 mm SpeedTip Screw HD6 bal. á 2 ks M-5248.08"/>
    <x v="34"/>
    <s v="Z 509_ZUBOL"/>
    <s v="Zubolékařský materiál"/>
    <n v="12"/>
    <n v="960.96"/>
    <n v="1921.92"/>
    <n v="42"/>
    <n v="57657.979999999996"/>
    <n v="1372.8090476190475"/>
    <n v="114.40075396825397"/>
    <n v="1258.4082936507937"/>
    <m/>
    <m/>
    <n v="0"/>
  </r>
  <r>
    <s v="ZX137"/>
    <s v="Implantát maxillární MODUS IMF šroub samovrtný 2,0 x 8 mm Screws with Plateau HD6 bal. á 2 ks M-5249.08"/>
    <x v="34"/>
    <s v="Z 509_ZUBOL"/>
    <s v="Zubolékařský materiál"/>
    <n v="12"/>
    <n v="960.96"/>
    <n v="960.96"/>
    <n v="2"/>
    <n v="1921.91"/>
    <n v="960.95500000000004"/>
    <n v="80.079583333333332"/>
    <n v="880.87541666666675"/>
    <m/>
    <m/>
    <n v="0"/>
  </r>
  <r>
    <s v="ZX138"/>
    <s v="Implantát kraniální MODUS dlaha 4 otvory 1,5 mm levá 100° Max. 5,0 mm, t0.7 M-4007C"/>
    <x v="34"/>
    <s v="Z 509_ZUBOL"/>
    <s v="Zubolékařský materiál"/>
    <n v="12"/>
    <n v="2234.96"/>
    <n v="2234.96"/>
    <n v="3"/>
    <n v="6704.88"/>
    <n v="2234.96"/>
    <n v="186.24666666666667"/>
    <n v="2048.7133333333331"/>
    <m/>
    <m/>
    <n v="0"/>
  </r>
  <r>
    <s v="ZX139"/>
    <s v="Implantát kraniální MODUS dlaha 4 otvory 1,5 mm pravá 100° Max. 5,0 mm, t0.7 M-4008C"/>
    <x v="34"/>
    <s v="Z 509_ZUBOL"/>
    <s v="Zubolékařský materiál"/>
    <n v="12"/>
    <n v="2234.96"/>
    <n v="2234.96"/>
    <n v="5"/>
    <n v="11174.8"/>
    <n v="2234.96"/>
    <n v="186.24666666666667"/>
    <n v="2048.7133333333331"/>
    <m/>
    <m/>
    <n v="0"/>
  </r>
  <r>
    <s v="ZX140"/>
    <s v="Implantát kraniální MODUS dlaha 6 otvorů 1,5 mm levá, t0.7 M-4029C"/>
    <x v="34"/>
    <s v="Z 509_ZUBOL"/>
    <s v="Zubolékařský materiál"/>
    <n v="12"/>
    <n v="2889.35"/>
    <n v="2889.35"/>
    <n v="6"/>
    <n v="17336.099999999999"/>
    <n v="2889.35"/>
    <n v="240.77916666666667"/>
    <n v="2648.5708333333332"/>
    <m/>
    <m/>
    <n v="0"/>
  </r>
  <r>
    <s v="ZX141"/>
    <s v="Implantát kraniální MODUS dlaha 6 otvorů 1,5 mm pravá, t0.7 M-4030C"/>
    <x v="34"/>
    <s v="Z 509_ZUBOL"/>
    <s v="Zubolékařský materiál"/>
    <n v="12"/>
    <n v="2889.35"/>
    <n v="2889.35"/>
    <n v="5"/>
    <n v="14446.75"/>
    <n v="2889.35"/>
    <n v="240.77916666666667"/>
    <n v="2648.5708333333332"/>
    <m/>
    <m/>
    <n v="0"/>
  </r>
  <r>
    <s v="ZX142"/>
    <s v="Implantát orbitální MODUS dlaha 8 otvorů 1,5 mm  Straight Plate in the Clip M-4039C"/>
    <x v="34"/>
    <s v="Z 509_ZUBOL"/>
    <s v="Zubolékařský materiál"/>
    <n v="12"/>
    <n v="1972.25"/>
    <n v="1972.25"/>
    <n v="10"/>
    <n v="19722.5"/>
    <n v="1972.25"/>
    <n v="164.35416666666666"/>
    <n v="1807.8958333333333"/>
    <m/>
    <m/>
    <n v="0"/>
  </r>
  <r>
    <s v="ZX143"/>
    <s v="Implantát kraniální MODUS dlaha 6 otvorů 2,0 mm mřížková  Chin Plate Pre-Shaped 5,0 mm,t0.6 M-4078C"/>
    <x v="34"/>
    <s v="Z 509_ZUBOL"/>
    <s v="Zubolékařský materiál"/>
    <n v="12"/>
    <n v="2968.24"/>
    <n v="2968.24"/>
    <n v="2"/>
    <n v="5936.48"/>
    <n v="2968.24"/>
    <n v="247.35333333333332"/>
    <n v="2720.8866666666663"/>
    <m/>
    <m/>
    <n v="0"/>
  </r>
  <r>
    <s v="ZX144"/>
    <s v="Kabel bipolární kompatibilní s pinzetami výr.  ERBE VIO, délka 400 cm 101-040 "/>
    <x v="0"/>
    <s v="Z 503_OSTAT"/>
    <s v="Kabely propojovací"/>
    <n v="21"/>
    <n v="3803.03"/>
    <n v="3803.03"/>
    <n v="4"/>
    <n v="15212.12"/>
    <n v="3803.03"/>
    <n v="181.09666666666666"/>
    <n v="3621.9333333333334"/>
    <m/>
    <m/>
    <n v="0"/>
  </r>
  <r>
    <s v="ZX145"/>
    <s v="Ručka vysokotlaká PERETTI KARL STORZ kompatibilní s držákem výr. KARL STORZ  k.č. 771412 27200"/>
    <x v="4"/>
    <s v="Z 523_STAPLE"/>
    <s v="Staplery, endosk., extraktory"/>
    <n v="21"/>
    <n v="39204"/>
    <n v="39204"/>
    <n v="1"/>
    <n v="39204"/>
    <n v="39204"/>
    <n v="1866.8571428571429"/>
    <n v="37337.142857142855"/>
    <m/>
    <m/>
    <n v="0"/>
  </r>
  <r>
    <s v="ZX146"/>
    <s v="Držák stříkačky KARL STORZ kompatibilní se stříkačkou výr. KARL STORZ k. č.771415 771412"/>
    <x v="4"/>
    <s v="Z 523_STAPLE"/>
    <s v="Staplery, endosk., extraktory"/>
    <n v="21"/>
    <n v="19023.62"/>
    <n v="19023.62"/>
    <n v="1"/>
    <n v="19023.62"/>
    <n v="19023.62"/>
    <n v="905.88666666666666"/>
    <n v="18117.733333333334"/>
    <m/>
    <m/>
    <n v="0"/>
  </r>
  <r>
    <s v="ZX148"/>
    <s v="Stříkačka injekční 3-dílná, plastová 10 ml,  PERETTI KARL STORZ, sterilní, bal. á 25 ks 771415"/>
    <x v="0"/>
    <s v="Z 503_OSTAT"/>
    <s v="Stříkačky"/>
    <n v="21"/>
    <n v="114.71"/>
    <n v="114.71"/>
    <n v="25"/>
    <n v="2867.7"/>
    <n v="114.708"/>
    <n v="5.4622857142857146"/>
    <n v="109.24571428571429"/>
    <m/>
    <m/>
    <n v="0"/>
  </r>
  <r>
    <s v="ZX149"/>
    <s v="Kanyla injekční  PERETTI KARL STORZ (vnější průměr na distálním konci 1,3 mm,vnitřní průměr 0,8 mm, pracovní délka 20 cm), bal. á 3 ks 771420"/>
    <x v="0"/>
    <s v="Z 503_OSTAT"/>
    <s v="Ostatní - všeobecný materiál"/>
    <n v="21"/>
    <n v="2339.33"/>
    <n v="2339.33"/>
    <n v="3"/>
    <n v="7018"/>
    <n v="2339.3333333333335"/>
    <n v="111.39682539682541"/>
    <n v="2227.936507936508"/>
    <m/>
    <m/>
    <n v="0"/>
  </r>
  <r>
    <s v="ZX150"/>
    <s v="Sklo krycí 24 x 32 mm, Marienfeld, borosilikátové, bal. á 1000 ks 631-0691"/>
    <x v="35"/>
    <s v="Z 505_SKLO_LAB MAT"/>
    <s v="Laboratorní sklo"/>
    <n v="21"/>
    <n v="0.79"/>
    <n v="0.79"/>
    <n v="1000"/>
    <n v="786.5"/>
    <n v="0.78649999999999998"/>
    <n v="3.7452380952380952E-2"/>
    <n v="0.74904761904761907"/>
    <m/>
    <m/>
    <n v="0"/>
  </r>
  <r>
    <s v="ZX151"/>
    <s v="Sklo krycí 24 x 40 mm, Marienfeld, borosilikátové, bal. á 1000 ks 631-0613"/>
    <x v="35"/>
    <s v="Z 505_SKLO_LAB MAT"/>
    <s v="Laboratorní sklo"/>
    <n v="21"/>
    <n v="0.91"/>
    <n v="0.91"/>
    <n v="1000"/>
    <n v="907.5"/>
    <n v="0.90749999999999997"/>
    <n v="4.3214285714285712E-2"/>
    <n v="0.86428571428571421"/>
    <m/>
    <m/>
    <n v="0"/>
  </r>
  <r>
    <s v="ZX152"/>
    <s v="Šití vicryl plus (TRICLOSAN, POLYGLACTIN 910) violet, vlákno 2-0, délka vlákna 70 cm, jehla CT, délka jehly 40 mm, jehla kulatá, vstřebatelné, bal. á 36 ks VCP351H"/>
    <x v="33"/>
    <s v="Z 529 SITI"/>
    <s v="Šití"/>
    <n v="12"/>
    <n v="106.55"/>
    <n v="106.55"/>
    <n v="72"/>
    <n v="7671.42"/>
    <n v="106.5475"/>
    <n v="8.8789583333333333"/>
    <n v="97.66854166666667"/>
    <m/>
    <m/>
    <n v="0"/>
  </r>
  <r>
    <s v="ZX153"/>
    <s v="Šití vicryl plus (TRICLOSAN, POLYGLACTIN 910) violet, vlákno 2-0, délka vlákna 70 cm, jehla CTX, délka jehly 48 mm, jehla kulatá, vstřebatelné, bal. á 36 ks VCP363H"/>
    <x v="33"/>
    <s v="Z 529 SITI"/>
    <s v="Šití"/>
    <n v="12"/>
    <n v="113.39"/>
    <n v="113.39"/>
    <n v="72"/>
    <n v="8164.08"/>
    <n v="113.39"/>
    <n v="9.4491666666666667"/>
    <n v="103.94083333333333"/>
    <m/>
    <m/>
    <n v="0"/>
  </r>
  <r>
    <s v="ZX154"/>
    <s v="Šití PDS Plus (polydioxanone) violet, vlákno 1, délka vlákna 150 cm, loop, jehla CTX,  délka jehly 48 mm, jehla kulatá, vstřebatelné, bal. á 24 ks PDP9262T"/>
    <x v="33"/>
    <s v="Z 529 SITI"/>
    <s v="Šití"/>
    <n v="12"/>
    <n v="261.97000000000003"/>
    <n v="261.97000000000003"/>
    <n v="168"/>
    <n v="44010.96"/>
    <n v="261.96999999999997"/>
    <n v="21.830833333333331"/>
    <n v="240.13916666666665"/>
    <m/>
    <m/>
    <n v="0"/>
  </r>
  <r>
    <s v="ZX155"/>
    <s v="Šití prolene blue, vlákno 6-0, délka vlákna 75 cm, 2 x 13 mm, jehla  2 x RB-2, délka jehel 13 mm, Everpoint EVP - Cardiovascular, nevstřebatelné, bal. á 36 ks EP8711H"/>
    <x v="33"/>
    <s v="Z 529 SITI"/>
    <s v="Šití"/>
    <n v="12"/>
    <n v="558.15"/>
    <n v="558.15"/>
    <n v="216"/>
    <n v="120560.94"/>
    <n v="558.15250000000003"/>
    <n v="46.512708333333336"/>
    <n v="511.63979166666672"/>
    <m/>
    <m/>
    <n v="0"/>
  </r>
  <r>
    <s v="ZX156"/>
    <s v="Kleště Kerrison Easy Line punch, rozebíratelné, zahnuté nahoru 130°, s vyhazovačem, šířka 4 mm, délka 180 mm MN5304FA"/>
    <x v="38"/>
    <s v="Z 510_DDHM NAS"/>
    <s v="DHM zdravotnický materiál a nástroje (od 3000 Kč)"/>
    <n v="21"/>
    <n v="14091.66"/>
    <n v="14091.66"/>
    <n v="5"/>
    <n v="70458.3"/>
    <n v="14091.66"/>
    <n v="671.03142857142859"/>
    <n v="13420.628571428571"/>
    <m/>
    <m/>
    <n v="0"/>
  </r>
  <r>
    <s v="ZX157"/>
    <s v="Kleště Kerrison Easy Line punch, rozebíratelné, zahnuté nahoru 130°, s vyhazovačem, šířka 5 mm, délka 180 mm MN5305FA"/>
    <x v="38"/>
    <s v="Z 510_DDHM NAS"/>
    <s v="DHM zdravotnický materiál a nástroje (od 3000 Kč)"/>
    <n v="21"/>
    <n v="14091.66"/>
    <n v="14091.66"/>
    <n v="4"/>
    <n v="56366.64"/>
    <n v="14091.66"/>
    <n v="671.03142857142859"/>
    <n v="13420.628571428571"/>
    <m/>
    <m/>
    <n v="0"/>
  </r>
  <r>
    <s v="ZX158"/>
    <s v="Jehelec Crile-Wood power TC, zoubkované čelišti, délka 180 mm NH0240"/>
    <x v="0"/>
    <s v="Z 503_OSTAT"/>
    <s v="Nástroje chirurgické do 1 roku"/>
    <n v="21"/>
    <n v="3420.67"/>
    <n v="3420.67"/>
    <n v="10"/>
    <n v="34206.699999999997"/>
    <n v="3420.6699999999996"/>
    <n v="162.8890476190476"/>
    <n v="3257.7809523809519"/>
    <m/>
    <m/>
    <n v="0"/>
  </r>
  <r>
    <s v="ZX159"/>
    <s v="Disekční nůžky Metzenbaum, Power TC, vlkové ostří, tupé/tupé, délka 200 mm, tip 2,8 mm SC1007W"/>
    <x v="38"/>
    <s v="Z 510_DDHM NAS"/>
    <s v="DHM zdravotnický materiál a nástroje (od 3000 Kč)"/>
    <n v="21"/>
    <n v="3972.67"/>
    <n v="4108.3999999999996"/>
    <n v="20"/>
    <n v="80810.700000000012"/>
    <n v="4040.5350000000008"/>
    <n v="192.40642857142862"/>
    <n v="3848.1285714285723"/>
    <m/>
    <m/>
    <n v="0"/>
  </r>
  <r>
    <s v="ZX160"/>
    <s v="Kalyla TS Bivona silikonová s nafukovací manžetou Aire-Cuf, RTG kontrastní, vel. 7, vniř. prům. 7,0 mm vnější prům. 10,0 mm délka 80,0 mm, pro opakované použití 750170"/>
    <x v="0"/>
    <s v="Z 503_OSTAT"/>
    <s v="Kanyly mimo chirurgické nástroje"/>
    <n v="12"/>
    <n v="1908.31"/>
    <n v="1908.31"/>
    <n v="1"/>
    <n v="1908.31"/>
    <n v="1908.31"/>
    <n v="159.02583333333334"/>
    <n v="1749.2841666666666"/>
    <m/>
    <m/>
    <n v="0"/>
  </r>
  <r>
    <s v="ZX161"/>
    <s v="Kalyla TS Bivona silikonová s nafukovací manžetou Aire-Cuf, RTG kontrastní, vel. 8, vniř. prům. 8,0 mm vnější prům. 11,0 mm délka 88,0 mm, pro opakované použití 750180"/>
    <x v="0"/>
    <s v="Z 503_OSTAT"/>
    <s v="Kanyly mimo chirurgické nástroje"/>
    <n v="12"/>
    <n v="1908.31"/>
    <n v="1908.31"/>
    <n v="1"/>
    <n v="1908.31"/>
    <n v="1908.31"/>
    <n v="159.02583333333334"/>
    <n v="1749.2841666666666"/>
    <m/>
    <m/>
    <n v="0"/>
  </r>
  <r>
    <s v="ZX162"/>
    <s v="Kalyla TS Bivona silikonová s nafukovací manžetou Aire-Cuf, RTG kontrastní, vel. 9, vniř. prům. 9,0 mm vnější prům. 12,3 mm délka 98,0 mm, pro opakované použití 750190"/>
    <x v="0"/>
    <s v="Z 503_OSTAT"/>
    <s v="Kanyly mimo chirurgické nástroje"/>
    <n v="12"/>
    <n v="1908.31"/>
    <n v="1908.31"/>
    <n v="1"/>
    <n v="1908.31"/>
    <n v="1908.31"/>
    <n v="159.02583333333334"/>
    <n v="1749.2841666666666"/>
    <m/>
    <m/>
    <n v="0"/>
  </r>
  <r>
    <s v="ZX163"/>
    <s v="Kanyla TS Bivona silikonová s nafukovací manžetou Tight to Shaft, RTG kontrastní, vel. 9, vniř. prům. 9,0 mm vnější prům. 12,3 mm délka 98 m, pro opakované použití 670190"/>
    <x v="0"/>
    <s v="Z 503_OSTAT"/>
    <s v="Kanyly mimo chirurgické nástroje"/>
    <n v="12"/>
    <n v="1521.45"/>
    <n v="1521.45"/>
    <n v="1"/>
    <n v="1521.45"/>
    <n v="1521.45"/>
    <n v="126.78750000000001"/>
    <n v="1394.6625000000001"/>
    <m/>
    <m/>
    <n v="0"/>
  </r>
  <r>
    <s v="ZX164"/>
    <s v="Kanyla TS HYPERTEX Bivona silikonová s nafukovací manžetou Tight-To-Shaft s nastavitelným úchytem, armovaná, RTG kontrastní, vel. 9, vniř. prům. 9,0 mm vnější prům. 12,9 mm délka 140 mm, jednorázová 67HA90"/>
    <x v="0"/>
    <s v="Z 503_OSTAT"/>
    <s v="Kanyly mimo chirurgické nástroje"/>
    <n v="12"/>
    <n v="4307.67"/>
    <n v="4307.67"/>
    <n v="1"/>
    <n v="4307.67"/>
    <n v="4307.67"/>
    <n v="358.97250000000003"/>
    <n v="3948.6975000000002"/>
    <m/>
    <m/>
    <n v="0"/>
  </r>
  <r>
    <s v="ZX165"/>
    <s v="Systém neuromodulační Interstim II - Kabel prodlužovací pro elektrody 3560022"/>
    <x v="21"/>
    <s v="Z 508_DBS"/>
    <s v="DBS"/>
    <n v="12"/>
    <n v="16729.05"/>
    <n v="16729.05"/>
    <n v="2"/>
    <n v="33458.1"/>
    <n v="16729.05"/>
    <n v="1394.0874999999999"/>
    <n v="15334.9625"/>
    <n v="12"/>
    <n v="16292.64"/>
    <n v="32585.279999999999"/>
  </r>
  <r>
    <s v="ZX166"/>
    <s v="Systém neuromodulační Interstim II - Souprava elektrody, délka elektrody 28 cm 978B128"/>
    <x v="21"/>
    <s v="Z 508_DBS"/>
    <s v="DBS"/>
    <n v="12"/>
    <n v="37620.410000000003"/>
    <n v="37620.410000000003"/>
    <n v="2"/>
    <n v="75240.820000000007"/>
    <n v="37620.410000000003"/>
    <n v="3135.0341666666668"/>
    <n v="34485.375833333339"/>
    <n v="12"/>
    <n v="36639.01"/>
    <n v="73278.02"/>
  </r>
  <r>
    <s v="ZX167"/>
    <s v="Systém neuromodulační Interstim II -  stimulátor Verify testovací/externí, jednorázový 353101"/>
    <x v="21"/>
    <s v="Z 508_DBS"/>
    <s v="DBS"/>
    <n v="21"/>
    <n v="11897.48"/>
    <n v="11897.48"/>
    <n v="2"/>
    <n v="23794.959999999999"/>
    <n v="11897.48"/>
    <n v="566.54666666666662"/>
    <n v="11330.933333333332"/>
    <n v="21"/>
    <n v="11897.48"/>
    <n v="23794.959999999999"/>
  </r>
  <r>
    <s v="ZX168"/>
    <s v="Systém neuromodulační Interstim II, dobíjitelný 3058"/>
    <x v="21"/>
    <s v="Z 508_DBS"/>
    <s v="DBS"/>
    <n v="12"/>
    <n v="286200.46999999997"/>
    <n v="286200.46999999997"/>
    <n v="2"/>
    <n v="572400.93000000005"/>
    <n v="286200.46500000003"/>
    <n v="23850.038750000003"/>
    <n v="262350.42625000002"/>
    <m/>
    <m/>
    <n v="0"/>
  </r>
  <r>
    <s v="ZX169"/>
    <s v="Systém neuromodulační Interstim II - ovladač, komunikátor TH90P02"/>
    <x v="21"/>
    <s v="Z 508_DBS"/>
    <s v="DBS"/>
    <n v="21"/>
    <n v="30061.24"/>
    <n v="30061.24"/>
    <n v="2"/>
    <n v="60122.48"/>
    <n v="30061.24"/>
    <n v="1431.4876190476191"/>
    <n v="28629.752380952381"/>
    <n v="21"/>
    <n v="30061.24"/>
    <n v="60122.48"/>
  </r>
  <r>
    <s v="ZX170"/>
    <s v="Implantát kraniální MODUS šroub rezervní kortikální 1,8 x 5,0 mm hlava HD4 M-5230.05/1"/>
    <x v="34"/>
    <s v="Z 509_ZUBOL"/>
    <s v="Zubolékařský materiál"/>
    <n v="12"/>
    <n v="714.46"/>
    <n v="714.47"/>
    <n v="7"/>
    <n v="5001.28"/>
    <n v="714.46857142857141"/>
    <n v="59.539047619047615"/>
    <n v="654.92952380952374"/>
    <m/>
    <m/>
    <n v="0"/>
  </r>
  <r>
    <s v="ZX171"/>
    <s v="Fixátor zevní kruhový - Medium Strut TL-HEX - 114mm-184mm 50-10300"/>
    <x v="0"/>
    <s v="Z 503_OSTAT"/>
    <s v="Nástroje chirurgické do 1 roku"/>
    <n v="21"/>
    <n v="20934.669999999998"/>
    <n v="20934.669999999998"/>
    <n v="6"/>
    <n v="125608.02"/>
    <n v="20934.670000000002"/>
    <n v="996.88904761904769"/>
    <n v="19937.780952380956"/>
    <m/>
    <m/>
    <n v="0"/>
  </r>
  <r>
    <s v="ZX172"/>
    <s v="Fixátor zevní kruhový - TL+ four hole post 54-11630"/>
    <x v="0"/>
    <s v="Z 503_OSTAT"/>
    <s v="Nástroje chirurgické do 1 roku"/>
    <n v="21"/>
    <n v="2616.4699999999998"/>
    <n v="2616.4699999999998"/>
    <n v="1"/>
    <n v="2616.4699999999998"/>
    <n v="2616.4699999999998"/>
    <n v="124.59380952380951"/>
    <n v="2491.8761904761905"/>
    <m/>
    <m/>
    <n v="0"/>
  </r>
  <r>
    <s v="ZX173"/>
    <s v="Fixátor zevní kruhový - TL-HEX Full Ring, 120 mm 56-20200"/>
    <x v="0"/>
    <s v="Z 503_OSTAT"/>
    <s v="Nástroje chirurgické do 1 roku"/>
    <n v="21"/>
    <n v="10751.61"/>
    <n v="10751.61"/>
    <n v="1"/>
    <n v="10751.61"/>
    <n v="10751.61"/>
    <n v="511.98142857142858"/>
    <n v="10239.628571428571"/>
    <m/>
    <m/>
    <n v="0"/>
  </r>
  <r>
    <s v="ZX174"/>
    <s v="Fixátor zevní kruhový - TL-HEX Full Ring, 140 mm 56-20000"/>
    <x v="0"/>
    <s v="Z 503_OSTAT"/>
    <s v="Nástroje chirurgické do 1 roku"/>
    <n v="21"/>
    <n v="10936.74"/>
    <n v="10936.74"/>
    <n v="1"/>
    <n v="10936.74"/>
    <n v="10936.74"/>
    <n v="520.79714285714283"/>
    <n v="10415.942857142856"/>
    <m/>
    <m/>
    <n v="0"/>
  </r>
  <r>
    <s v="ZX175"/>
    <s v="Injektor endoskopický Force Max jednorázový, 1650 cm,d.jehly 5mm, Ø 0,5mm, NM-400L-0525 bal. á 5 ks N6139150"/>
    <x v="4"/>
    <s v="Z 523_STAPLE"/>
    <s v="Staplery, endosk., extraktory"/>
    <n v="21"/>
    <n v="1168.8599999999999"/>
    <n v="1168.8599999999999"/>
    <n v="5"/>
    <n v="5844.3"/>
    <n v="1168.8600000000001"/>
    <n v="55.660000000000004"/>
    <n v="1113.2"/>
    <m/>
    <m/>
    <n v="0"/>
  </r>
  <r>
    <s v="ZX176"/>
    <s v="Klička polypektomická Ø 15 mm pracovní délka 230 cm á 10 ks SD-21OU-15 N3642530"/>
    <x v="4"/>
    <s v="Z 523_STAPLE"/>
    <s v="Staplery, endosk., extraktory"/>
    <n v="21"/>
    <n v="625.09"/>
    <n v="625.09"/>
    <n v="10"/>
    <n v="6250.86"/>
    <n v="625.08600000000001"/>
    <n v="29.766000000000002"/>
    <n v="595.32000000000005"/>
    <m/>
    <m/>
    <n v="0"/>
  </r>
  <r>
    <s v="ZX177"/>
    <s v="Aplikátor klipů pro endoskopické stavění krvácení QUICKCLIP PRO HX-202UR.A jednorázový 1 mm délka 230 cm bal. á 10 klipů N4509130"/>
    <x v="4"/>
    <s v="Z 523_STAPLE"/>
    <s v="Staplery, endosk., extraktory"/>
    <n v="21"/>
    <n v="2819.3"/>
    <n v="2819.3"/>
    <n v="10"/>
    <n v="28193"/>
    <n v="2819.3"/>
    <n v="134.25238095238097"/>
    <n v="2685.0476190476193"/>
    <m/>
    <m/>
    <n v="0"/>
  </r>
  <r>
    <s v="ZX178"/>
    <s v="Kleště extrakční úchopové endoskopické typ krysí zub, čelisti typu aligátor, rotační FG-44NR-1 Ø 2,8 mm, délka 1 800 mm, rozevření 6,9 mm, pro opakované použití (FG-244NR) N6008830"/>
    <x v="4"/>
    <s v="Z 523_STAPLE"/>
    <s v="Staplery, endosk., extraktory"/>
    <n v="21"/>
    <n v="6195.2"/>
    <n v="6195.2"/>
    <n v="1"/>
    <n v="6195.2"/>
    <n v="6195.2"/>
    <n v="295.00952380952378"/>
    <n v="5900.1904761904761"/>
    <m/>
    <m/>
    <n v="0"/>
  </r>
  <r>
    <s v="ZX179"/>
    <s v="Drát - K pro CCS šroub 1,1  bal. á 10 ks A-5040.10"/>
    <x v="2"/>
    <s v="Z 506_NAHRAD_KOV"/>
    <s v="Umělé tělní náhrady - kovové"/>
    <n v="12"/>
    <n v="67.599999999999994"/>
    <n v="67.599999999999994"/>
    <n v="10"/>
    <n v="676"/>
    <n v="67.599999999999994"/>
    <n v="5.6333333333333329"/>
    <n v="61.966666666666661"/>
    <m/>
    <m/>
    <n v="0"/>
  </r>
  <r>
    <s v="ZX180"/>
    <s v="Dlaha na klíční kost, 8.otv, střední ohyb, pravá A-4851.26"/>
    <x v="2"/>
    <s v="Z 506_NAHRAD_KOV"/>
    <s v="Umělé tělní náhrady - kovové"/>
    <n v="12"/>
    <n v="10791.82"/>
    <n v="10791.82"/>
    <n v="1"/>
    <n v="10791.82"/>
    <n v="10791.82"/>
    <n v="899.31833333333327"/>
    <n v="9892.501666666667"/>
    <m/>
    <m/>
    <n v="0"/>
  </r>
  <r>
    <s v="ZX181"/>
    <s v="Implantát kraniální MODUS TRILOCK šroub kortikální 2,0 x 4,0 mm halva HD6 M-5240.04C/1"/>
    <x v="34"/>
    <s v="Z 509_ZUBOL"/>
    <s v="Zubolékařský materiál"/>
    <n v="12"/>
    <n v="503.36"/>
    <n v="503.36"/>
    <n v="28"/>
    <n v="14093.95"/>
    <n v="503.35535714285714"/>
    <n v="41.946279761904762"/>
    <n v="461.4090773809524"/>
    <m/>
    <m/>
    <n v="0"/>
  </r>
  <r>
    <s v="ZX182"/>
    <s v="Implantát kraniální MODUS TRILOCK šroub kortikální 2,0 x 5,0 mm halva HD6 M-5240.05C/1"/>
    <x v="34"/>
    <s v="Z 509_ZUBOL"/>
    <s v="Zubolékařský materiál"/>
    <n v="12"/>
    <n v="503.36"/>
    <n v="503.36"/>
    <n v="8"/>
    <n v="4026.84"/>
    <n v="503.35500000000002"/>
    <n v="41.946249999999999"/>
    <n v="461.40875"/>
    <m/>
    <m/>
    <n v="0"/>
  </r>
  <r>
    <s v="ZX183"/>
    <s v="Implantát maxillární MODUS IMF šroub samovrtný 2,0 x 8 mm SpeedTip Screw Cross bal. á 2 ks M-5148.08"/>
    <x v="34"/>
    <s v="Z 509_ZUBOL"/>
    <s v="Zubolékařský materiál"/>
    <n v="12"/>
    <n v="961"/>
    <n v="961"/>
    <n v="8"/>
    <n v="7688"/>
    <n v="961"/>
    <n v="80.083333333333329"/>
    <n v="880.91666666666663"/>
    <m/>
    <m/>
    <n v="0"/>
  </r>
  <r>
    <s v="ZX184"/>
    <s v="Implantát kraniální MODUS dlaha 4 otvory 2,0 mm Sagittal Split Pl Max.10,0 mm,t1.0 M-4063C"/>
    <x v="34"/>
    <s v="Z 509_ZUBOL"/>
    <s v="Zubolékařský materiál"/>
    <n v="12"/>
    <n v="1360.86"/>
    <n v="1360.86"/>
    <n v="4"/>
    <n v="5443.42"/>
    <n v="1360.855"/>
    <n v="113.40458333333333"/>
    <n v="1247.4504166666666"/>
    <m/>
    <m/>
    <n v="0"/>
  </r>
  <r>
    <s v="ZX185"/>
    <s v="Nůžky preparační Metzenbaum-Fino Power TC,  zahnuté, velmi jemné, tupý/tupý, délka 280 mm SC0993"/>
    <x v="0"/>
    <s v="Z 503_OSTAT"/>
    <s v="Nástroje chirurgické do 1 roku"/>
    <n v="21"/>
    <n v="4701"/>
    <n v="4701"/>
    <n v="12"/>
    <n v="56411.94"/>
    <n v="4700.9949999999999"/>
    <n v="223.85690476190476"/>
    <n v="4477.138095238095"/>
    <m/>
    <m/>
    <n v="0"/>
  </r>
  <r>
    <s v="ZX186"/>
    <s v="Nůžky preparační Lexer Power TC, zanuté, tupý/tupý, délka 165 mm SC1280"/>
    <x v="0"/>
    <s v="Z 503_OSTAT"/>
    <s v="Nástroje chirurgické do 1 roku"/>
    <n v="21"/>
    <n v="3287.11"/>
    <n v="3287.11"/>
    <n v="20"/>
    <n v="65742.2"/>
    <n v="3287.1099999999997"/>
    <n v="156.52904761904762"/>
    <n v="3130.5809523809521"/>
    <m/>
    <m/>
    <n v="0"/>
  </r>
  <r>
    <s v="ZX187"/>
    <s v="Nůžky chirurgické, rovné, ostrý/tupý, délka 105 mm SC1510"/>
    <x v="0"/>
    <s v="Z 503_OSTAT"/>
    <s v="Nástroje chirurgické do 1 roku"/>
    <n v="21"/>
    <n v="1201.46"/>
    <n v="1201.46"/>
    <n v="25"/>
    <n v="30036.440000000002"/>
    <n v="1201.4576000000002"/>
    <n v="57.212266666666679"/>
    <n v="1144.2453333333335"/>
    <m/>
    <m/>
    <n v="0"/>
  </r>
  <r>
    <s v="ZX188"/>
    <s v="Nůžky na parametrium Kieback, zahnuté 90°, tupý/tupý, délka 238 mm SC3010"/>
    <x v="0"/>
    <s v="Z 503_OSTAT"/>
    <s v="Nástroje chirurgické do 1 roku"/>
    <n v="21"/>
    <n v="2924.33"/>
    <n v="2924.33"/>
    <n v="2"/>
    <n v="5848.66"/>
    <n v="2924.33"/>
    <n v="139.25380952380951"/>
    <n v="2785.0761904761903"/>
    <m/>
    <m/>
    <n v="0"/>
  </r>
  <r>
    <s v="ZX189"/>
    <s v="Pinzeta chirurgická standard, rovná, 1x2 zuby, délka 145 mm EPZ1260"/>
    <x v="0"/>
    <s v="Z 503_OSTAT"/>
    <s v="Nástroje chirurgické do 1 roku"/>
    <n v="21"/>
    <n v="343.47"/>
    <n v="343.47"/>
    <n v="89"/>
    <n v="30568.879999999997"/>
    <n v="343.47056179775279"/>
    <n v="16.355741037988228"/>
    <n v="327.11482075976454"/>
    <m/>
    <m/>
    <n v="0"/>
  </r>
  <r>
    <s v="ZX190"/>
    <s v="Svorka hemostatická Heiss, zahnutá, jemná, délka 200 mm EKL2641"/>
    <x v="0"/>
    <s v="Z 503_OSTAT"/>
    <s v="Nástroje chirurgické do 1 roku"/>
    <n v="21"/>
    <n v="634.52"/>
    <n v="634.52"/>
    <n v="60"/>
    <n v="38071.440000000002"/>
    <n v="634.524"/>
    <n v="30.215428571428571"/>
    <n v="604.30857142857144"/>
    <m/>
    <m/>
    <n v="0"/>
  </r>
  <r>
    <s v="ZX191"/>
    <s v="Svorka hemostatická art.  Rochester Pean, zahnutá, délka 225mm EKL3086"/>
    <x v="0"/>
    <s v="Z 503_OSTAT"/>
    <s v="Nástroje chirurgické do 1 roku"/>
    <n v="21"/>
    <n v="672.46"/>
    <n v="672.46"/>
    <n v="12"/>
    <n v="8069.49"/>
    <n v="672.45749999999998"/>
    <n v="32.021785714285713"/>
    <n v="640.43571428571431"/>
    <m/>
    <m/>
    <n v="0"/>
  </r>
  <r>
    <s v="ZX192"/>
    <s v="Svorka hemostatická art. Pean, zahnutá, délka 240 mm KL3181"/>
    <x v="0"/>
    <s v="Z 503_OSTAT"/>
    <s v="Nástroje chirurgické do 1 roku"/>
    <n v="21"/>
    <n v="2045.65"/>
    <n v="2045.65"/>
    <n v="8"/>
    <n v="16365.2"/>
    <n v="2045.65"/>
    <n v="97.411904761904765"/>
    <n v="1948.2380952380954"/>
    <m/>
    <m/>
    <n v="0"/>
  </r>
  <r>
    <s v="ZX193"/>
    <s v="Svorka hemostatická art. Kocher-Ochsner, zahnutá, 1x2 zuby, délka 200 mm KL3325"/>
    <x v="0"/>
    <s v="Z 503_OSTAT"/>
    <s v="Nástroje chirurgické do 1 roku"/>
    <n v="21"/>
    <n v="1762.87"/>
    <n v="1762.87"/>
    <n v="14"/>
    <n v="24680.22"/>
    <n v="1762.8728571428571"/>
    <n v="83.946326530612239"/>
    <n v="1678.926530612245"/>
    <m/>
    <m/>
    <n v="0"/>
  </r>
  <r>
    <s v="ZX194"/>
    <s v="Svorka preparační Overholt-Geissendoerfer, zahnutá, délka 230 mm EKL4170"/>
    <x v="0"/>
    <s v="Z 503_OSTAT"/>
    <s v="Nástroje chirurgické do 1 roku"/>
    <n v="21"/>
    <n v="700.05"/>
    <n v="700.05"/>
    <n v="6"/>
    <n v="4200.2700000000004"/>
    <n v="700.04500000000007"/>
    <n v="33.335476190476193"/>
    <n v="666.70952380952383"/>
    <m/>
    <m/>
    <n v="0"/>
  </r>
  <r>
    <s v="ZX195"/>
    <s v="Svorka preparační Overhols-Geissendoerfer, zahnutá, fig. 2, délka 270 mm EKL4200"/>
    <x v="0"/>
    <s v="Z 503_OSTAT"/>
    <s v="Nástroje chirurgické do 1 roku"/>
    <n v="21"/>
    <n v="910.4"/>
    <n v="910.4"/>
    <n v="6"/>
    <n v="5462.42"/>
    <n v="910.40333333333331"/>
    <n v="43.352539682539678"/>
    <n v="867.05079365079359"/>
    <m/>
    <m/>
    <n v="0"/>
  </r>
  <r>
    <s v="ZX196"/>
    <s v="Svorka preparační  Overholt, zahnutá, jemná, délka 215 mm KL4400"/>
    <x v="0"/>
    <s v="Z 503_OSTAT"/>
    <s v="Nástroje chirurgické do 1 roku"/>
    <n v="21"/>
    <n v="2058.0700000000002"/>
    <n v="2058.0700000000002"/>
    <n v="8"/>
    <n v="16464.52"/>
    <n v="2058.0650000000001"/>
    <n v="98.003095238095241"/>
    <n v="1960.0619047619048"/>
    <m/>
    <m/>
    <n v="0"/>
  </r>
  <r>
    <s v="ZX197"/>
    <s v="Jehelec Power TC De Bakey, velmi jemný, délka 165 mm NH0360"/>
    <x v="0"/>
    <s v="Z 503_OSTAT"/>
    <s v="Nástroje chirurgické do 1 roku"/>
    <n v="21"/>
    <n v="3481.61"/>
    <n v="3481.61"/>
    <n v="6"/>
    <n v="20889.63"/>
    <n v="3481.605"/>
    <n v="165.79071428571427"/>
    <n v="3315.8142857142857"/>
    <m/>
    <m/>
    <n v="0"/>
  </r>
  <r>
    <s v="ZX198"/>
    <s v="Hák na rány a do břicha Kocher, 67x25 mm, délka 250 mm WH2200"/>
    <x v="0"/>
    <s v="Z 503_OSTAT"/>
    <s v="Nástroje chirurgické do 1 roku"/>
    <n v="21"/>
    <n v="1931.16"/>
    <n v="1931.16"/>
    <n v="14"/>
    <n v="27036.240000000002"/>
    <n v="1931.16"/>
    <n v="91.960000000000008"/>
    <n v="1839.2"/>
    <m/>
    <m/>
    <n v="0"/>
  </r>
  <r>
    <s v="ZX199"/>
    <s v="Hák břišní Mikulicz, 180x50 mm, délka 265 mm WH2700"/>
    <x v="0"/>
    <s v="Z 503_OSTAT"/>
    <s v="Nástroje chirurgické do 1 roku"/>
    <n v="21"/>
    <n v="2856.05"/>
    <n v="2856.05"/>
    <n v="8"/>
    <n v="22848.38"/>
    <n v="2856.0475000000001"/>
    <n v="136.00226190476192"/>
    <n v="2720.0452380952383"/>
    <m/>
    <m/>
    <n v="0"/>
  </r>
  <r>
    <s v="ZX200"/>
    <s v="Kleště atraumatické Allis, délka 255 mm MD0360"/>
    <x v="0"/>
    <s v="Z 503_OSTAT"/>
    <s v="Nástroje chirurgické do 1 roku"/>
    <n v="21"/>
    <n v="3836.8"/>
    <n v="3836.8"/>
    <n v="6"/>
    <n v="23020.81"/>
    <n v="3836.8016666666667"/>
    <n v="182.70484126984127"/>
    <n v="3654.0968253968254"/>
    <m/>
    <m/>
    <n v="0"/>
  </r>
  <r>
    <s v="ZX201"/>
    <s v="Kleště atraumatické Guyon DeBakye, délka 240 mm UR0100"/>
    <x v="38"/>
    <s v="Z 510_DDHM NAS"/>
    <s v="DHM zdravotnický materiál a nástroje (od 3000 Kč)"/>
    <n v="21"/>
    <n v="7508.08"/>
    <n v="7508.08"/>
    <n v="4"/>
    <n v="30032.3"/>
    <n v="7508.0749999999998"/>
    <n v="357.52738095238095"/>
    <n v="7150.5476190476193"/>
    <m/>
    <m/>
    <n v="0"/>
  </r>
  <r>
    <s v="ZX202"/>
    <s v="Kleště atraumatické Guyon DeBakye, délka 230 mm UR0110"/>
    <x v="38"/>
    <s v="Z 510_DDHM NAS"/>
    <s v="DHM zdravotnický materiál a nástroje (od 3000 Kč)"/>
    <n v="21"/>
    <n v="5051.3599999999997"/>
    <n v="5051.3599999999997"/>
    <n v="4"/>
    <n v="20205.45"/>
    <n v="5051.3625000000002"/>
    <n v="240.54107142857143"/>
    <n v="4810.8214285714284"/>
    <m/>
    <m/>
    <n v="0"/>
  </r>
  <r>
    <s v="ZX203"/>
    <s v="Pinzeta DeBakey autramatická, rovná, sagety-pin, tip 2,0 mm, délka 300 mm EGF0790"/>
    <x v="0"/>
    <s v="Z 503_OSTAT"/>
    <s v="Nástroje chirurgické do 1 roku"/>
    <n v="21"/>
    <n v="2000.13"/>
    <n v="2000.13"/>
    <n v="6"/>
    <n v="12000.78"/>
    <n v="2000.13"/>
    <n v="95.244285714285724"/>
    <n v="1904.8857142857144"/>
    <m/>
    <m/>
    <n v="0"/>
  </r>
  <r>
    <s v="ZX204"/>
    <s v="Svorka cévní Glover, dvakrát prohnutá, délka 215 mm GF1168"/>
    <x v="38"/>
    <s v="Z 510_DDHM NAS"/>
    <s v="DHM zdravotnický materiál a nástroje (od 3000 Kč)"/>
    <n v="21"/>
    <n v="9385.44"/>
    <n v="9385.44"/>
    <n v="10"/>
    <n v="93854.38"/>
    <n v="9385.4380000000001"/>
    <n v="446.92561904761908"/>
    <n v="8938.5123809523811"/>
    <m/>
    <m/>
    <n v="0"/>
  </r>
  <r>
    <s v="ZX205"/>
    <s v="Svorka preparační DeBakey atraumatická, délka 230 mm GF1470-2"/>
    <x v="38"/>
    <s v="Z 510_DDHM NAS"/>
    <s v="DHM zdravotnický materiál a nástroje (od 3000 Kč)"/>
    <n v="21"/>
    <n v="9793.0499999999993"/>
    <n v="9793.0499999999993"/>
    <n v="14"/>
    <n v="137102.70000000001"/>
    <n v="9793.0500000000011"/>
    <n v="466.33571428571435"/>
    <n v="9326.7142857142862"/>
    <m/>
    <m/>
    <n v="0"/>
  </r>
  <r>
    <s v="ZX206"/>
    <s v="Rozvěrač hrudní, délka 220 mm GF3140"/>
    <x v="38"/>
    <s v="Z 510_DDHM NAS"/>
    <s v="DHM zdravotnický materiál a nástroje (od 3000 Kč)"/>
    <n v="21"/>
    <n v="17525.28"/>
    <n v="17525.28"/>
    <n v="1"/>
    <n v="17525.28"/>
    <n v="17525.28"/>
    <n v="834.53714285714284"/>
    <n v="16690.742857142857"/>
    <m/>
    <m/>
    <n v="0"/>
  </r>
  <r>
    <s v="ZX207"/>
    <s v="Lopatka k rozvěrači 40x40 mm, pár GF3160"/>
    <x v="38"/>
    <s v="Z 510_DDHM NAS"/>
    <s v="DHM zdravotnický materiál a nástroje (od 3000 Kč)"/>
    <n v="21"/>
    <n v="8747.4699999999993"/>
    <n v="8747.4699999999993"/>
    <n v="1"/>
    <n v="8747.4699999999993"/>
    <n v="8747.4699999999993"/>
    <n v="416.54619047619042"/>
    <n v="8330.9238095238088"/>
    <m/>
    <m/>
    <n v="0"/>
  </r>
  <r>
    <s v="ZX208"/>
    <s v="Lopatka k rozvěrači 50x50 mm, pár GF3170"/>
    <x v="38"/>
    <s v="Z 510_DDHM NAS"/>
    <s v="DHM zdravotnický materiál a nástroje (od 3000 Kč)"/>
    <n v="21"/>
    <n v="8747.4699999999993"/>
    <n v="8747.4699999999993"/>
    <n v="1"/>
    <n v="8747.4699999999993"/>
    <n v="8747.4699999999993"/>
    <n v="416.54619047619042"/>
    <n v="8330.9238095238088"/>
    <m/>
    <m/>
    <n v="0"/>
  </r>
  <r>
    <s v="ZX209"/>
    <s v="Lopatka k rozvěrači 50x66 mm, pár GF3180"/>
    <x v="38"/>
    <s v="Z 510_DDHM NAS"/>
    <s v="DHM zdravotnický materiál a nástroje (od 3000 Kč)"/>
    <n v="21"/>
    <n v="12055.96"/>
    <n v="12055.96"/>
    <n v="1"/>
    <n v="12055.96"/>
    <n v="12055.96"/>
    <n v="574.09333333333325"/>
    <n v="11481.866666666665"/>
    <m/>
    <m/>
    <n v="0"/>
  </r>
  <r>
    <s v="ZX210"/>
    <s v="Rozvěrač hrudní, délka 225 mm GF3200"/>
    <x v="38"/>
    <s v="Z 510_DDHM NAS"/>
    <s v="DHM zdravotnický materiál a nástroje (od 3000 Kč)"/>
    <n v="21"/>
    <n v="17600.45"/>
    <n v="17600.45"/>
    <n v="1"/>
    <n v="17600.45"/>
    <n v="17600.45"/>
    <n v="838.11666666666667"/>
    <n v="16762.333333333336"/>
    <m/>
    <m/>
    <n v="0"/>
  </r>
  <r>
    <s v="ZX211"/>
    <s v="Lopatka k rozvěrači 60x60 mm, pár GF3210"/>
    <x v="38"/>
    <s v="Z 510_DDHM NAS"/>
    <s v="DHM zdravotnický materiál a nástroje (od 3000 Kč)"/>
    <n v="21"/>
    <n v="25185.09"/>
    <n v="25185.09"/>
    <n v="1"/>
    <n v="25185.09"/>
    <n v="25185.09"/>
    <n v="1199.29"/>
    <n v="23985.8"/>
    <m/>
    <m/>
    <n v="0"/>
  </r>
  <r>
    <s v="ZX212"/>
    <s v="Lopatka k rozvěrači 50x80 mm, pár GF3220"/>
    <x v="38"/>
    <s v="Z 510_DDHM NAS"/>
    <s v="DHM zdravotnický materiál a nástroje (od 3000 Kč)"/>
    <n v="21"/>
    <n v="24903.69"/>
    <n v="24903.69"/>
    <n v="1"/>
    <n v="24903.69"/>
    <n v="24903.69"/>
    <n v="1185.8899999999999"/>
    <n v="23717.8"/>
    <m/>
    <m/>
    <n v="0"/>
  </r>
  <r>
    <s v="ZX213"/>
    <s v="Raspatorium Semb, šířka 13,0 mm, délka 230 mm KN1060"/>
    <x v="0"/>
    <s v="Z 503_OSTAT"/>
    <s v="Nástroje chirurgické do 1 roku"/>
    <n v="21"/>
    <n v="1915.99"/>
    <n v="1915.99"/>
    <n v="5"/>
    <n v="9579.93"/>
    <n v="1915.9860000000001"/>
    <n v="91.23742857142858"/>
    <n v="1824.7485714285715"/>
    <m/>
    <m/>
    <n v="0"/>
  </r>
  <r>
    <s v="ZX214"/>
    <s v="Kanyla odsávací DeBakey, zahnutá, délka 280 mm SG0850"/>
    <x v="0"/>
    <s v="Z 503_OSTAT"/>
    <s v="Nástroje chirurgické do 1 roku"/>
    <n v="21"/>
    <n v="1589.07"/>
    <n v="1589.07"/>
    <n v="4"/>
    <n v="6356.28"/>
    <n v="1589.07"/>
    <n v="75.67"/>
    <n v="1513.3999999999999"/>
    <m/>
    <m/>
    <n v="0"/>
  </r>
  <r>
    <s v="ZX215"/>
    <s v="Držák skalpelových čepelek č. 3, délka 125 mm ESK0426"/>
    <x v="0"/>
    <s v="Z 503_OSTAT"/>
    <s v="Nástroje chirurgické do 1 roku"/>
    <n v="21"/>
    <n v="251.74"/>
    <n v="251.74"/>
    <n v="29"/>
    <n v="7300.4699999999993"/>
    <n v="251.74034482758617"/>
    <n v="11.987635467980294"/>
    <n v="239.75270935960589"/>
    <m/>
    <m/>
    <n v="0"/>
  </r>
  <r>
    <s v="ZX216"/>
    <s v="Držák skalpelových čepelek č. 3 , long, prodloužená délka 210 mm ESK0427"/>
    <x v="0"/>
    <s v="Z 503_OSTAT"/>
    <s v="Nástroje chirurgické do 1 roku"/>
    <n v="21"/>
    <n v="337.95"/>
    <n v="337.95"/>
    <n v="4"/>
    <n v="1351.81"/>
    <n v="337.95249999999999"/>
    <n v="16.09297619047619"/>
    <n v="321.85952380952381"/>
    <m/>
    <m/>
    <n v="0"/>
  </r>
  <r>
    <s v="ZX217"/>
    <s v="Držák skalpelových čepelek č. 4, délka 135 mm ESK0432"/>
    <x v="0"/>
    <s v="Z 503_OSTAT"/>
    <s v="Nástroje chirurgické do 1 roku"/>
    <n v="21"/>
    <n v="289.67"/>
    <n v="289.68"/>
    <n v="18"/>
    <n v="5214.1299999999992"/>
    <n v="289.67388888888883"/>
    <n v="13.793994708994706"/>
    <n v="275.87989417989411"/>
    <m/>
    <m/>
    <n v="0"/>
  </r>
  <r>
    <s v="ZX218"/>
    <s v="Nůžky preparační Metzenbaum Power TC, zahnuté, tupý/tupý, délka 200 mm SC1007"/>
    <x v="0"/>
    <s v="Z 503_OSTAT"/>
    <s v="Nástroje chirurgické do 1 roku"/>
    <n v="21"/>
    <n v="1986.34"/>
    <n v="1986.34"/>
    <n v="2"/>
    <n v="3972.67"/>
    <n v="1986.335"/>
    <n v="94.587380952380954"/>
    <n v="1891.7476190476191"/>
    <m/>
    <m/>
    <n v="0"/>
  </r>
  <r>
    <s v="ZX219"/>
    <s v="Nůžky preparační Lexer Power TC, zahnuté, tupý/tupý, délka 165 mm SC1310"/>
    <x v="0"/>
    <s v="Z 503_OSTAT"/>
    <s v="Nástroje chirurgické do 1 roku"/>
    <n v="21"/>
    <n v="3886.46"/>
    <n v="3886.46"/>
    <n v="6"/>
    <n v="23318.76"/>
    <n v="3886.4599999999996"/>
    <n v="185.06952380952379"/>
    <n v="3701.390476190476"/>
    <m/>
    <m/>
    <n v="0"/>
  </r>
  <r>
    <s v="ZX220"/>
    <s v="Nůžky chirurgické, zahnuté, ostrý/tupý, délka 115 mm ESC1513"/>
    <x v="0"/>
    <s v="Z 503_OSTAT"/>
    <s v="Nástroje chirurgické do 1 roku"/>
    <n v="21"/>
    <n v="517.28"/>
    <n v="517.28"/>
    <n v="10"/>
    <n v="5172.75"/>
    <n v="517.27499999999998"/>
    <n v="24.632142857142856"/>
    <n v="492.64285714285711"/>
    <m/>
    <m/>
    <n v="0"/>
  </r>
  <r>
    <s v="ZX221"/>
    <s v="Nůžky chirurgické, zahnuté, jemné, ostrý/ostrý, délka 195 mm SC1073"/>
    <x v="38"/>
    <s v="Z 510_DDHM NAS"/>
    <s v="DHM zdravotnický materiál a nástroje (od 3000 Kč)"/>
    <n v="21"/>
    <n v="7128.05"/>
    <n v="7128.05"/>
    <n v="9"/>
    <n v="64152.450000000004"/>
    <n v="7128.05"/>
    <n v="339.43095238095236"/>
    <n v="6788.6190476190477"/>
    <m/>
    <m/>
    <n v="0"/>
  </r>
  <r>
    <s v="ZX222"/>
    <s v="Nůžky preparační Daily Line rovné, tupý/tupý, délka 165 mm ESC2240"/>
    <x v="0"/>
    <s v="Z 503_OSTAT"/>
    <s v="Nástroje chirurgické do 1 roku"/>
    <n v="21"/>
    <n v="655.22"/>
    <n v="655.22"/>
    <n v="6"/>
    <n v="3931.29"/>
    <n v="655.21500000000003"/>
    <n v="31.200714285714287"/>
    <n v="624.01428571428573"/>
    <m/>
    <m/>
    <n v="0"/>
  </r>
  <r>
    <s v="ZX223"/>
    <s v="Pinzeta anatomická Gerald, rovná, jemná, délka 175 mm PZ0580"/>
    <x v="0"/>
    <s v="Z 503_OSTAT"/>
    <s v="Nástroje chirurgické do 1 roku"/>
    <n v="21"/>
    <n v="1138.01"/>
    <n v="1138.01"/>
    <n v="26"/>
    <n v="29588.13"/>
    <n v="1138.0050000000001"/>
    <n v="54.190714285714293"/>
    <n v="1083.8142857142859"/>
    <m/>
    <m/>
    <n v="0"/>
  </r>
  <r>
    <s v="ZX224"/>
    <s v="Pinzeta chirurgická, medium, 1x2 zuby, délka 145 mm EPZ1143"/>
    <x v="0"/>
    <s v="Z 503_OSTAT"/>
    <s v="Nástroje chirurgické do 1 roku"/>
    <n v="21"/>
    <n v="343.47"/>
    <n v="343.47"/>
    <n v="22"/>
    <n v="7556.35"/>
    <n v="343.47045454545457"/>
    <n v="16.355735930735932"/>
    <n v="327.11471861471864"/>
    <m/>
    <m/>
    <n v="0"/>
  </r>
  <r>
    <s v="ZX225"/>
    <s v="Svorka hemostatická - Mikro pean mosquito zahnutá,  jemná, délka 120 mm EKL2211"/>
    <x v="0"/>
    <s v="Z 503_OSTAT"/>
    <s v="Nástroje chirurgické do 1 roku"/>
    <n v="21"/>
    <n v="434.51"/>
    <n v="434.51"/>
    <n v="77"/>
    <n v="33457.35"/>
    <n v="434.51103896103893"/>
    <n v="20.691001855287567"/>
    <n v="413.82003710575134"/>
    <m/>
    <m/>
    <n v="0"/>
  </r>
  <r>
    <s v="ZX226"/>
    <s v="Svorka hemostatická -Pean Mosquito Halstead rovná, délka 125 mm EKL2230"/>
    <x v="0"/>
    <s v="Z 503_OSTAT"/>
    <s v="Nástroje chirurgické do 1 roku"/>
    <n v="21"/>
    <n v="379.34"/>
    <n v="379.34"/>
    <n v="24"/>
    <n v="9104.0400000000009"/>
    <n v="379.33500000000004"/>
    <n v="18.063571428571429"/>
    <n v="361.2714285714286"/>
    <m/>
    <m/>
    <n v="0"/>
  </r>
  <r>
    <s v="ZX227"/>
    <s v="Svorka hemostatická Leriche  zahnutá, jemná, délka 150 mm EKL2451"/>
    <x v="0"/>
    <s v="Z 503_OSTAT"/>
    <s v="Nástroje chirurgické do 1 roku"/>
    <n v="21"/>
    <n v="510.38"/>
    <n v="510.38"/>
    <n v="10"/>
    <n v="5103.78"/>
    <n v="510.37799999999999"/>
    <n v="24.303714285714285"/>
    <n v="486.07428571428568"/>
    <m/>
    <m/>
    <n v="0"/>
  </r>
  <r>
    <s v="ZX228"/>
    <s v="Svorka hemostatická na arterii Nissen, zahnutá, jemná, délka 185 mm KL2590"/>
    <x v="0"/>
    <s v="Z 503_OSTAT"/>
    <s v="Nástroje chirurgické do 1 roku"/>
    <n v="21"/>
    <n v="1456.65"/>
    <n v="1456.65"/>
    <n v="20"/>
    <n v="29132.93"/>
    <n v="1456.6465000000001"/>
    <n v="69.364119047619056"/>
    <n v="1387.2823809523811"/>
    <m/>
    <m/>
    <n v="0"/>
  </r>
  <r>
    <s v="ZX229"/>
    <s v="Svorka hemostatická Crafoord, jemné čelisti, délka 235 mm KL2782"/>
    <x v="0"/>
    <s v="Z 503_OSTAT"/>
    <s v="Nástroje chirurgické do 1 roku"/>
    <n v="21"/>
    <n v="2220.14"/>
    <n v="2220.14"/>
    <n v="16"/>
    <n v="35522.31"/>
    <n v="2220.1443749999999"/>
    <n v="105.7211607142857"/>
    <n v="2114.423214285714"/>
    <m/>
    <m/>
    <n v="0"/>
  </r>
  <r>
    <s v="ZX230"/>
    <s v="Svorka hemostatická art., rovná, jemná délka 140 mm EKL3030"/>
    <x v="0"/>
    <s v="Z 503_OSTAT"/>
    <s v="Nástroje chirurgické do 1 roku"/>
    <n v="21"/>
    <n v="462.1"/>
    <n v="462.1"/>
    <n v="14"/>
    <n v="6469.39"/>
    <n v="462.09928571428571"/>
    <n v="22.004727891156463"/>
    <n v="440.09455782312926"/>
    <m/>
    <m/>
    <n v="0"/>
  </r>
  <r>
    <s v="ZX231"/>
    <s v="Svorka hemostatická art. Kocher, rovná, 1x2 zuby, délka 140 mm KL3260"/>
    <x v="0"/>
    <s v="Z 503_OSTAT"/>
    <s v="Nástroje chirurgické do 1 roku"/>
    <n v="21"/>
    <n v="753.84"/>
    <n v="753.84"/>
    <n v="40"/>
    <n v="30153.68"/>
    <n v="753.84199999999998"/>
    <n v="35.897238095238095"/>
    <n v="717.94476190476189"/>
    <m/>
    <m/>
    <n v="0"/>
  </r>
  <r>
    <s v="ZX232"/>
    <s v="Jehelec Power TC De Bakey, velmi jemný, délka 180 mm NH0380"/>
    <x v="0"/>
    <s v="Z 503_OSTAT"/>
    <s v="Nástroje chirurgické do 1 roku"/>
    <n v="21"/>
    <n v="3782.32"/>
    <n v="3782.32"/>
    <n v="10"/>
    <n v="37823.15"/>
    <n v="3782.3150000000001"/>
    <n v="180.11023809523809"/>
    <n v="3602.2047619047621"/>
    <m/>
    <m/>
    <n v="0"/>
  </r>
  <r>
    <s v="ZX233"/>
    <s v="Hák na rány Kocher-Wagner, 94x36 mm, délka 280 mm WH2210"/>
    <x v="0"/>
    <s v="Z 503_OSTAT"/>
    <s v="Nástroje chirurgické do 1 roku"/>
    <n v="21"/>
    <n v="4687.2"/>
    <n v="4687.2"/>
    <n v="2"/>
    <n v="9374.4"/>
    <n v="4687.2"/>
    <n v="223.2"/>
    <n v="4464"/>
    <m/>
    <m/>
    <n v="0"/>
  </r>
  <r>
    <s v="ZX234"/>
    <s v="Rozvěrač Adsob 4x4 zuby, ostrý, délka 190 mm WH5359"/>
    <x v="0"/>
    <s v="Z 503_OSTAT"/>
    <s v="Nástroje chirurgické do 1 roku"/>
    <n v="21"/>
    <n v="4986.53"/>
    <n v="4986.53"/>
    <n v="14"/>
    <n v="69811.429999999993"/>
    <n v="4986.5307142857137"/>
    <n v="237.45384353741494"/>
    <n v="4749.0768707482985"/>
    <m/>
    <m/>
    <n v="0"/>
  </r>
  <r>
    <s v="ZX235"/>
    <s v="Olivka Nabatoff, průměr 15 mm GF0118"/>
    <x v="0"/>
    <s v="Z 503_OSTAT"/>
    <s v="Nástroje chirurgické do 1 roku"/>
    <n v="21"/>
    <n v="937.99"/>
    <n v="937.99"/>
    <n v="2"/>
    <n v="1875.98"/>
    <n v="937.99"/>
    <n v="44.666190476190479"/>
    <n v="893.32380952380959"/>
    <m/>
    <m/>
    <n v="0"/>
  </r>
  <r>
    <s v="ZX236"/>
    <s v="Pinzeta DeBakey autramatická, rovná, sagety-pin, tip 2,0 mm, délka 200 mm EGF0760"/>
    <x v="0"/>
    <s v="Z 503_OSTAT"/>
    <s v="Nástroje chirurgické do 1 roku"/>
    <n v="21"/>
    <n v="1931.16"/>
    <n v="1931.16"/>
    <n v="26"/>
    <n v="50210.16"/>
    <n v="1931.16"/>
    <n v="91.960000000000008"/>
    <n v="1839.2"/>
    <m/>
    <m/>
    <n v="0"/>
  </r>
  <r>
    <s v="ZX237"/>
    <s v="Pinzeta DeBakey autramatická, rovná, sagety-pin, tip 2,0 mm, délka 240 mm EGF0780"/>
    <x v="0"/>
    <s v="Z 503_OSTAT"/>
    <s v="Nástroje chirurgické do 1 roku"/>
    <n v="21"/>
    <n v="1593.9"/>
    <n v="1593.9"/>
    <n v="14"/>
    <n v="22314.55"/>
    <n v="1593.8964285714285"/>
    <n v="75.899829931972789"/>
    <n v="1517.9965986394557"/>
    <m/>
    <m/>
    <n v="0"/>
  </r>
  <r>
    <s v="ZX238"/>
    <s v="Svorka preparační DeBakey atraumatická, délka 205 mm GF1600"/>
    <x v="38"/>
    <s v="Z 510_DDHM NAS"/>
    <s v="DHM zdravotnický materiál a nástroje (od 3000 Kč)"/>
    <n v="21"/>
    <n v="8366.06"/>
    <n v="8366.06"/>
    <n v="8"/>
    <n v="66928.479999999996"/>
    <n v="8366.06"/>
    <n v="398.38380952380948"/>
    <n v="7967.6761904761897"/>
    <m/>
    <m/>
    <n v="0"/>
  </r>
  <r>
    <s v="ZX239"/>
    <s v="Kanyla odsávací Pool, prům. 7,5 mm, délka 225 mm SG0620"/>
    <x v="0"/>
    <s v="Z 503_OSTAT"/>
    <s v="Nástroje chirurgické do 1 roku"/>
    <n v="21"/>
    <n v="1045.5899999999999"/>
    <n v="1045.5899999999999"/>
    <n v="4"/>
    <n v="4182.34"/>
    <n v="1045.585"/>
    <n v="49.789761904761903"/>
    <n v="995.79523809523812"/>
    <m/>
    <m/>
    <n v="0"/>
  </r>
  <r>
    <s v="ZX240"/>
    <s v="Miska kruhová Round Bowl, 126 mm, height: 53 mm, 0,3 l SL1008"/>
    <x v="0"/>
    <s v="Z 503_OSTAT"/>
    <s v="Nástroje chirurgické do 1 roku"/>
    <n v="21"/>
    <n v="591.76"/>
    <n v="591.77"/>
    <n v="15"/>
    <n v="8876.44"/>
    <n v="591.76266666666675"/>
    <n v="28.179174603174609"/>
    <n v="563.58349206349214"/>
    <m/>
    <m/>
    <n v="0"/>
  </r>
  <r>
    <s v="ZX241"/>
    <s v="Elevatorium Freer, zahnuté, dvojitý konec, ostrý/tupý, délka 185 mm NS2103"/>
    <x v="0"/>
    <s v="Z 503_OSTAT"/>
    <s v="Nástroje chirurgické do 1 roku"/>
    <n v="21"/>
    <n v="777.29"/>
    <n v="777.29"/>
    <n v="6"/>
    <n v="4663.75"/>
    <n v="777.29166666666663"/>
    <n v="37.013888888888886"/>
    <n v="740.27777777777771"/>
    <m/>
    <m/>
    <n v="0"/>
  </r>
  <r>
    <s v="ZX242"/>
    <s v="Pinzeta chirurgická Micro-Adson, 1x2 zuby, délka 120 mm PZ1060"/>
    <x v="0"/>
    <s v="Z 503_OSTAT"/>
    <s v="Nástroje chirurgické do 1 roku"/>
    <n v="21"/>
    <n v="888.33"/>
    <n v="888.33"/>
    <n v="16"/>
    <n v="14213.34"/>
    <n v="888.33375000000001"/>
    <n v="42.301607142857144"/>
    <n v="846.03214285714284"/>
    <m/>
    <m/>
    <n v="0"/>
  </r>
  <r>
    <s v="ZX243"/>
    <s v="Pinzeta chirurgická, středně široká, rovná, 1x2 zuby, délka 130 mm EPZ1140"/>
    <x v="0"/>
    <s v="Z 503_OSTAT"/>
    <s v="Nástroje chirurgické do 1 roku"/>
    <n v="21"/>
    <n v="899.37"/>
    <n v="899.37"/>
    <n v="22"/>
    <n v="19786.11"/>
    <n v="899.36863636363637"/>
    <n v="42.827077922077919"/>
    <n v="856.54155844155844"/>
    <m/>
    <m/>
    <n v="0"/>
  </r>
  <r>
    <s v="ZX244"/>
    <s v="Pinzeta chirurgická Semken, jemná, 1x2 zuby, délka 150 mm PZ1530"/>
    <x v="0"/>
    <s v="Z 503_OSTAT"/>
    <s v="Nástroje chirurgické do 1 roku"/>
    <n v="21"/>
    <n v="994.55"/>
    <n v="994.55"/>
    <n v="2"/>
    <n v="1989.09"/>
    <n v="994.54499999999996"/>
    <n v="47.359285714285711"/>
    <n v="947.1857142857142"/>
    <m/>
    <m/>
    <n v="0"/>
  </r>
  <r>
    <s v="ZX245"/>
    <s v="Kleště zrnkové Gross, rovné, bez zámku, délka 180 mm KL0180"/>
    <x v="0"/>
    <s v="Z 503_OSTAT"/>
    <s v="Nástroje chirurgické do 1 roku"/>
    <n v="21"/>
    <n v="1223.53"/>
    <n v="1223.53"/>
    <n v="3"/>
    <n v="3670.58"/>
    <n v="1223.5266666666666"/>
    <n v="58.263174603174605"/>
    <n v="1165.2634920634921"/>
    <m/>
    <m/>
    <n v="0"/>
  </r>
  <r>
    <s v="ZX246"/>
    <s v="Svorka hemostatická - Mikro pean mosquito rovná,  jemná, délka 120 mm EKL2210"/>
    <x v="0"/>
    <s v="Z 503_OSTAT"/>
    <s v="Nástroje chirurgické do 1 roku"/>
    <n v="21"/>
    <n v="413.82"/>
    <n v="413.82"/>
    <n v="30"/>
    <n v="12414.599999999999"/>
    <n v="413.81999999999994"/>
    <n v="19.705714285714283"/>
    <n v="394.11428571428564"/>
    <m/>
    <m/>
    <n v="0"/>
  </r>
  <r>
    <s v="ZX247"/>
    <s v="Svorka hemostatická -Pean Mosquito Halstead zahnutá, délka 125 mm EKL2231"/>
    <x v="0"/>
    <s v="Z 503_OSTAT"/>
    <s v="Nástroje chirurgické do 1 roku"/>
    <n v="21"/>
    <n v="379.34"/>
    <n v="379.34"/>
    <n v="52"/>
    <n v="19725.419999999998"/>
    <n v="379.33499999999998"/>
    <n v="18.063571428571429"/>
    <n v="361.27142857142854"/>
    <m/>
    <m/>
    <n v="0"/>
  </r>
  <r>
    <s v="ZX248"/>
    <s v="Svorka hemostatická - Halsted Mosquito rovná, jemná, 1 x2 zuby,  délka 125 mm EKL2290"/>
    <x v="0"/>
    <s v="Z 503_OSTAT"/>
    <s v="Nástroje chirurgické do 1 roku"/>
    <n v="21"/>
    <n v="362.09"/>
    <n v="362.09"/>
    <n v="36"/>
    <n v="13035.329999999998"/>
    <n v="362.09249999999997"/>
    <n v="17.2425"/>
    <n v="344.84999999999997"/>
    <m/>
    <m/>
    <n v="0"/>
  </r>
  <r>
    <s v="ZX249"/>
    <s v="Svorka hemostatická DUNHILL na arterii, rovná,  jemná, délka 125 mm KL2595"/>
    <x v="0"/>
    <s v="Z 503_OSTAT"/>
    <s v="Nástroje chirurgické do 1 roku"/>
    <n v="21"/>
    <n v="1176.6300000000001"/>
    <n v="1176.6300000000001"/>
    <n v="10"/>
    <n v="11766.28"/>
    <n v="1176.6280000000002"/>
    <n v="56.029904761904767"/>
    <n v="1120.5980952380953"/>
    <m/>
    <m/>
    <n v="0"/>
  </r>
  <r>
    <s v="ZX250"/>
    <s v="Svorka hemostatická Halsted, zahnutá, jemná, délka 185 mm KL2621"/>
    <x v="0"/>
    <s v="Z 503_OSTAT"/>
    <s v="Nástroje chirurgické do 1 roku"/>
    <n v="21"/>
    <n v="977.31"/>
    <n v="977.31"/>
    <n v="34"/>
    <n v="33228.369999999995"/>
    <n v="977.30499999999984"/>
    <n v="46.538333333333327"/>
    <n v="930.76666666666654"/>
    <m/>
    <m/>
    <n v="0"/>
  </r>
  <r>
    <s v="ZX251"/>
    <s v="Svorka hemostatická Mosquito Halsted, zahnutá, jemná., délka 200 mm KL2680"/>
    <x v="0"/>
    <s v="Z 503_OSTAT"/>
    <s v="Nástroje chirurgické do 1 roku"/>
    <n v="21"/>
    <n v="1675.97"/>
    <n v="1675.97"/>
    <n v="18"/>
    <n v="30167.48"/>
    <n v="1675.971111111111"/>
    <n v="79.808148148148149"/>
    <n v="1596.1629629629629"/>
    <m/>
    <m/>
    <n v="0"/>
  </r>
  <r>
    <s v="ZX252"/>
    <s v="Svorka hemostatická art.  Rochester Pean, zahnutá, délka 185 mm EKL3083"/>
    <x v="0"/>
    <s v="Z 503_OSTAT"/>
    <s v="Nástroje chirurgické do 1 roku"/>
    <n v="21"/>
    <n v="562.11"/>
    <n v="562.11"/>
    <n v="2"/>
    <n v="1124.21"/>
    <n v="562.10500000000002"/>
    <n v="26.766904761904762"/>
    <n v="535.33809523809521"/>
    <m/>
    <m/>
    <n v="0"/>
  </r>
  <r>
    <s v="ZX253"/>
    <s v="Svorka hemostatická art.  Rochester Pean, zahnutá, délka 200 mm EKL3085"/>
    <x v="0"/>
    <s v="Z 503_OSTAT"/>
    <s v="Nástroje chirurgické do 1 roku"/>
    <n v="21"/>
    <n v="613.83000000000004"/>
    <n v="613.83000000000004"/>
    <n v="26"/>
    <n v="15959.66"/>
    <n v="613.83307692307687"/>
    <n v="29.230146520146519"/>
    <n v="584.60293040293038"/>
    <m/>
    <m/>
    <n v="0"/>
  </r>
  <r>
    <s v="ZX254"/>
    <s v="Svorka preparační Overholt-Geissendoerfer, zahnutá, délka 220 mm EKL4160"/>
    <x v="0"/>
    <s v="Z 503_OSTAT"/>
    <s v="Nástroje chirurgické do 1 roku"/>
    <n v="21"/>
    <n v="703.49"/>
    <n v="703.49"/>
    <n v="1"/>
    <n v="703.49"/>
    <n v="703.49"/>
    <n v="33.499523809523808"/>
    <n v="669.99047619047622"/>
    <m/>
    <m/>
    <n v="0"/>
  </r>
  <r>
    <s v="ZX255"/>
    <s v="Svorka preparační Overholt, jemná, zahnutá, délka 210 mm KL4410"/>
    <x v="0"/>
    <s v="Z 503_OSTAT"/>
    <s v="Nástroje chirurgické do 1 roku"/>
    <n v="21"/>
    <n v="2058.0700000000002"/>
    <n v="2058.0700000000002"/>
    <n v="2"/>
    <n v="4116.13"/>
    <n v="2058.0650000000001"/>
    <n v="98.003095238095241"/>
    <n v="1960.0619047619048"/>
    <m/>
    <m/>
    <n v="0"/>
  </r>
  <r>
    <s v="ZX256"/>
    <s v="Jehelec  Power TC Halsey, rovný, délka 130 mm ENH0190"/>
    <x v="0"/>
    <s v="Z 503_OSTAT"/>
    <s v="Nástroje chirurgické do 1 roku"/>
    <n v="21"/>
    <n v="2042.2"/>
    <n v="2042.2"/>
    <n v="22"/>
    <n v="44928.44"/>
    <n v="2042.2018181818182"/>
    <n v="97.247705627705628"/>
    <n v="1944.9541125541125"/>
    <m/>
    <m/>
    <n v="0"/>
  </r>
  <r>
    <s v="ZX257"/>
    <s v="Jehelec Mayo-Hegar,  rovný, délka 150 mm NH1230"/>
    <x v="0"/>
    <s v="Z 503_OSTAT"/>
    <s v="Nástroje chirurgické do 1 roku"/>
    <n v="21"/>
    <n v="946.96"/>
    <n v="946.96"/>
    <n v="8"/>
    <n v="7575.66"/>
    <n v="946.95749999999998"/>
    <n v="45.093214285714282"/>
    <n v="901.86428571428564"/>
    <m/>
    <m/>
    <n v="0"/>
  </r>
  <r>
    <s v="ZX258"/>
    <s v="Hák na rány Kocher-Langenbeck, 35x11 mm, délka 215 mm WH1670"/>
    <x v="0"/>
    <s v="Z 503_OSTAT"/>
    <s v="Nástroje chirurgické do 1 roku"/>
    <n v="21"/>
    <n v="1227.67"/>
    <n v="1227.67"/>
    <n v="6"/>
    <n v="7365.99"/>
    <n v="1227.665"/>
    <n v="58.460238095238097"/>
    <n v="1169.2047619047619"/>
    <m/>
    <m/>
    <n v="0"/>
  </r>
  <r>
    <s v="ZX259"/>
    <s v="Hák na rány Kocher, 40x18 mm, délka 230 mm WH1740"/>
    <x v="0"/>
    <s v="Z 503_OSTAT"/>
    <s v="Nástroje chirurgické do 1 roku"/>
    <n v="21"/>
    <n v="1302.8399999999999"/>
    <n v="1302.8399999999999"/>
    <n v="6"/>
    <n v="7817.0599999999995"/>
    <n v="1302.8433333333332"/>
    <n v="62.040158730158723"/>
    <n v="1240.8031746031745"/>
    <m/>
    <m/>
    <n v="0"/>
  </r>
  <r>
    <s v="ZX260"/>
    <s v="Hák na rány Durham, 10x18 mm, délka 220 mm WH1065"/>
    <x v="0"/>
    <s v="Z 503_OSTAT"/>
    <s v="Nástroje chirurgické do 1 roku"/>
    <n v="21"/>
    <n v="986.27"/>
    <n v="986.27"/>
    <n v="4"/>
    <n v="3945.08"/>
    <n v="986.27"/>
    <n v="46.965238095238092"/>
    <n v="939.3047619047619"/>
    <m/>
    <m/>
    <n v="0"/>
  </r>
  <r>
    <s v="ZX261"/>
    <s v="Hák na rány Hoesel, 60x20 mm, délka 250 mm WH1910"/>
    <x v="0"/>
    <s v="Z 503_OSTAT"/>
    <s v="Nástroje chirurgické do 1 roku"/>
    <n v="21"/>
    <n v="1981.51"/>
    <n v="1981.51"/>
    <n v="4"/>
    <n v="7926.03"/>
    <n v="1981.5074999999999"/>
    <n v="94.357500000000002"/>
    <n v="1887.1499999999999"/>
    <m/>
    <m/>
    <n v="0"/>
  </r>
  <r>
    <s v="ZX262"/>
    <s v="Hák na rány Caspar, 67x17 mm, délka 210 mm WH2050"/>
    <x v="0"/>
    <s v="Z 503_OSTAT"/>
    <s v="Nástroje chirurgické do 1 roku"/>
    <n v="21"/>
    <n v="2375.33"/>
    <n v="2375.33"/>
    <n v="2"/>
    <n v="4750.6499999999996"/>
    <n v="2375.3249999999998"/>
    <n v="113.11071428571428"/>
    <n v="2262.2142857142853"/>
    <m/>
    <m/>
    <n v="0"/>
  </r>
  <r>
    <s v="ZX263"/>
    <s v="Kleště na drát, délka 140 mm DZ0400"/>
    <x v="0"/>
    <s v="Z 503_OSTAT"/>
    <s v="Nástroje chirurgické do 1 roku"/>
    <n v="21"/>
    <n v="1931.16"/>
    <n v="1931.16"/>
    <n v="7"/>
    <n v="13518.119999999999"/>
    <n v="1931.1599999999999"/>
    <n v="91.96"/>
    <n v="1839.1999999999998"/>
    <m/>
    <m/>
    <n v="0"/>
  </r>
  <r>
    <s v="ZX264"/>
    <s v="Kleště atraumatické Collin, délka 195 mm MD0310"/>
    <x v="38"/>
    <s v="Z 510_DDHM NAS"/>
    <s v="DHM zdravotnický materiál a nástroje (od 3000 Kč)"/>
    <n v="21"/>
    <n v="5187.92"/>
    <n v="5187.92"/>
    <n v="3"/>
    <n v="15563.77"/>
    <n v="5187.9233333333332"/>
    <n v="247.04396825396825"/>
    <n v="4940.879365079365"/>
    <m/>
    <m/>
    <n v="0"/>
  </r>
  <r>
    <s v="ZX265"/>
    <s v="Pinzeta DeBakey autramatická, rovná, tip 2,0 mm, 155 mm EGF0740"/>
    <x v="0"/>
    <s v="Z 503_OSTAT"/>
    <s v="Nástroje chirurgické do 1 roku"/>
    <n v="21"/>
    <n v="1434.58"/>
    <n v="1434.58"/>
    <n v="16"/>
    <n v="22953.22"/>
    <n v="1434.5762500000001"/>
    <n v="68.313154761904769"/>
    <n v="1366.2630952380953"/>
    <m/>
    <m/>
    <n v="0"/>
  </r>
  <r>
    <s v="ZX266"/>
    <s v="Miska kruhová Round Bowl, 74 mm, height: 32 mm, 0,06 l SL1004"/>
    <x v="0"/>
    <s v="Z 503_OSTAT"/>
    <s v="Nástroje chirurgické do 1 roku"/>
    <n v="21"/>
    <n v="364.16"/>
    <n v="364.16"/>
    <n v="7"/>
    <n v="2549.13"/>
    <n v="364.16142857142859"/>
    <n v="17.341020408163267"/>
    <n v="346.82040816326531"/>
    <m/>
    <m/>
    <n v="0"/>
  </r>
  <r>
    <s v="ZX267"/>
    <s v="Dermatom, délka 190 mm MS0422"/>
    <x v="38"/>
    <s v="Z 510_DDHM NAS"/>
    <s v="DHM zdravotnický materiál a nástroje (od 3000 Kč)"/>
    <n v="21"/>
    <n v="35138.400000000001"/>
    <n v="35138.400000000001"/>
    <n v="5"/>
    <n v="175692"/>
    <n v="35138.400000000001"/>
    <n v="1673.257142857143"/>
    <n v="33465.142857142855"/>
    <m/>
    <m/>
    <n v="0"/>
  </r>
  <r>
    <s v="ZX268"/>
    <s v="Nůžky preparační STEVENS  jemné, zahnuté, ostrý/ostrý, délka 120 mm SC0170"/>
    <x v="0"/>
    <s v="Z 503_OSTAT"/>
    <s v="Nástroje chirurgické do 1 roku"/>
    <n v="21"/>
    <n v="2620.86"/>
    <n v="2620.86"/>
    <n v="6"/>
    <n v="15725.16"/>
    <n v="2620.86"/>
    <n v="124.80285714285715"/>
    <n v="2496.0571428571429"/>
    <m/>
    <m/>
    <n v="0"/>
  </r>
  <r>
    <s v="ZX269"/>
    <s v="Nůžky cévní REYNOLDS-JAMESON zahnuté, jemné, tupý/tupý, délka 140 mm SC0200"/>
    <x v="0"/>
    <s v="Z 503_OSTAT"/>
    <s v="Nástroje chirurgické do 1 roku"/>
    <n v="21"/>
    <n v="2267.73"/>
    <n v="2267.73"/>
    <n v="16"/>
    <n v="36283.74"/>
    <n v="2267.7337499999999"/>
    <n v="107.98732142857142"/>
    <n v="2159.7464285714286"/>
    <m/>
    <m/>
    <n v="0"/>
  </r>
  <r>
    <s v="ZX270"/>
    <s v="Nůžky na duhovku a ligaturu IRIS,  zahnuté, délka 115 mm SC0411"/>
    <x v="0"/>
    <s v="Z 503_OSTAT"/>
    <s v="Nástroje chirurgické do 1 roku"/>
    <n v="21"/>
    <n v="427.61"/>
    <n v="427.61"/>
    <n v="20"/>
    <n v="8552.2800000000007"/>
    <n v="427.61400000000003"/>
    <n v="20.362571428571432"/>
    <n v="407.25142857142862"/>
    <m/>
    <m/>
    <n v="0"/>
  </r>
  <r>
    <s v="ZX271"/>
    <s v="Nůžky oční zahnuté ostrý/ostrý, délka 110 mm SC0431"/>
    <x v="0"/>
    <s v="Z 503_OSTAT"/>
    <s v="Nástroje chirurgické do 1 roku"/>
    <n v="21"/>
    <n v="332.44"/>
    <n v="332.44"/>
    <n v="10"/>
    <n v="3324.35"/>
    <n v="332.435"/>
    <n v="15.830238095238096"/>
    <n v="316.60476190476192"/>
    <m/>
    <m/>
    <n v="0"/>
  </r>
  <r>
    <s v="ZX272"/>
    <s v="Nůžky preparační Metzenbaum Power TC , zahnuté, tupý/tupý, délka 145 mm SC0981"/>
    <x v="0"/>
    <s v="Z 503_OSTAT"/>
    <s v="Nástroje chirurgické do 1 roku"/>
    <n v="21"/>
    <n v="3016.75"/>
    <n v="3016.75"/>
    <n v="16"/>
    <n v="48267.97"/>
    <n v="3016.7481250000001"/>
    <n v="143.65467261904763"/>
    <n v="2873.0934523809524"/>
    <m/>
    <m/>
    <n v="0"/>
  </r>
  <r>
    <s v="ZX273"/>
    <s v="Nůžky na stehy Shrk-Cut, zahnuté, tupé/tupý, délka 140 mm SC1400"/>
    <x v="0"/>
    <s v="Z 503_OSTAT"/>
    <s v="Nástroje chirurgické do 1 roku"/>
    <n v="21"/>
    <n v="4563.0600000000004"/>
    <n v="4563.0600000000004"/>
    <n v="6"/>
    <n v="27378.33"/>
    <n v="4563.0550000000003"/>
    <n v="217.28833333333336"/>
    <n v="4345.7666666666673"/>
    <m/>
    <m/>
    <n v="0"/>
  </r>
  <r>
    <s v="ZX274"/>
    <s v="Nůžky chirurgické, rovné, ostrý/tupý, délka 115 mm ESC1512"/>
    <x v="0"/>
    <s v="Z 503_OSTAT"/>
    <s v="Nástroje chirurgické do 1 roku"/>
    <n v="21"/>
    <n v="455.2"/>
    <n v="455.2"/>
    <n v="20"/>
    <n v="9104.0400000000009"/>
    <n v="455.20200000000006"/>
    <n v="21.676285714285719"/>
    <n v="433.52571428571434"/>
    <m/>
    <m/>
    <n v="0"/>
  </r>
  <r>
    <s v="ZX275"/>
    <s v="Nůžky chirurgické, rovné, ostrý/ostrý, délka 150 mm ESC1606"/>
    <x v="0"/>
    <s v="Z 503_OSTAT"/>
    <s v="Nástroje chirurgické do 1 roku"/>
    <n v="21"/>
    <n v="579.35"/>
    <n v="579.35"/>
    <n v="4"/>
    <n v="2317.39"/>
    <n v="579.34749999999997"/>
    <n v="27.587976190476191"/>
    <n v="551.75952380952378"/>
    <m/>
    <m/>
    <n v="0"/>
  </r>
  <r>
    <s v="ZX276"/>
    <s v="Nůžky preparační Mayo, rovné, tupý/tupý, délka 155 mm SC1931"/>
    <x v="0"/>
    <s v="Z 503_OSTAT"/>
    <s v="Nástroje chirurgické do 1 roku"/>
    <n v="21"/>
    <n v="1514.58"/>
    <n v="1514.58"/>
    <n v="6"/>
    <n v="9087.49"/>
    <n v="1514.5816666666667"/>
    <n v="72.122936507936515"/>
    <n v="1442.4587301587303"/>
    <m/>
    <m/>
    <n v="0"/>
  </r>
  <r>
    <s v="ZX277"/>
    <s v="Nůžky preparační Mayo, zahnuté, tupý/tupý, délka 155 mm SC1941"/>
    <x v="0"/>
    <s v="Z 503_OSTAT"/>
    <s v="Nástroje chirurgické do 1 roku"/>
    <n v="21"/>
    <n v="1624.93"/>
    <n v="1624.93"/>
    <n v="6"/>
    <n v="9749.6"/>
    <n v="1624.9333333333334"/>
    <n v="77.37777777777778"/>
    <n v="1547.5555555555557"/>
    <m/>
    <m/>
    <n v="0"/>
  </r>
  <r>
    <s v="ZX278"/>
    <s v="Pinzeta chirurgická, velmi jemná, 1x2 zuby, délka 100 mm PZ0980"/>
    <x v="0"/>
    <s v="Z 503_OSTAT"/>
    <s v="Nástroje chirurgické do 1 roku"/>
    <n v="21"/>
    <n v="1012.48"/>
    <n v="1012.48"/>
    <n v="10"/>
    <n v="10124.799999999999"/>
    <n v="1012.4799999999999"/>
    <n v="48.213333333333331"/>
    <n v="964.26666666666654"/>
    <m/>
    <m/>
    <n v="0"/>
  </r>
  <r>
    <s v="ZX279"/>
    <s v="Pinzeta chirurgická Adson, 1x2 zuby, délka 120 mm PZ1070"/>
    <x v="0"/>
    <s v="Z 503_OSTAT"/>
    <s v="Nástroje chirurgické do 1 roku"/>
    <n v="21"/>
    <n v="855.23"/>
    <n v="855.23"/>
    <n v="10"/>
    <n v="8552.2800000000007"/>
    <n v="855.22800000000007"/>
    <n v="40.725142857142863"/>
    <n v="814.50285714285724"/>
    <m/>
    <m/>
    <n v="0"/>
  </r>
  <r>
    <s v="ZX280"/>
    <s v="Svorka hemostatická - Pean Crile-Rankin zahnutá, jemná, 160 mm EKL2491"/>
    <x v="0"/>
    <s v="Z 503_OSTAT"/>
    <s v="Nástroje chirurgické do 1 roku"/>
    <n v="21"/>
    <n v="510.38"/>
    <n v="510.38"/>
    <n v="16"/>
    <n v="8166.05"/>
    <n v="510.37812500000001"/>
    <n v="24.303720238095238"/>
    <n v="486.07440476190476"/>
    <m/>
    <m/>
    <n v="0"/>
  </r>
  <r>
    <s v="ZX281"/>
    <s v="Jehelec Converse power TC, rovný, délka 130 mm ENH0180"/>
    <x v="0"/>
    <s v="Z 503_OSTAT"/>
    <s v="Nástroje chirurgické do 1 roku"/>
    <n v="21"/>
    <n v="1838.74"/>
    <n v="1838.74"/>
    <n v="18"/>
    <n v="33097.32"/>
    <n v="1838.74"/>
    <n v="87.559047619047618"/>
    <n v="1751.1809523809525"/>
    <m/>
    <m/>
    <n v="0"/>
  </r>
  <r>
    <s v="ZX282"/>
    <s v="Hák na rány Kocher, 1 zub, ostrý, délka 205 mm WH1080"/>
    <x v="0"/>
    <s v="Z 503_OSTAT"/>
    <s v="Nástroje chirurgické do 1 roku"/>
    <n v="21"/>
    <n v="1115.93"/>
    <n v="1115.93"/>
    <n v="3"/>
    <n v="3347.8"/>
    <n v="1115.9333333333334"/>
    <n v="53.139682539682539"/>
    <n v="1062.7936507936508"/>
    <m/>
    <m/>
    <n v="0"/>
  </r>
  <r>
    <s v="ZX283"/>
    <s v="Hák na rány Volkmann, 1zub, ostrý, délka 220 mm WH1110"/>
    <x v="0"/>
    <s v="Z 503_OSTAT"/>
    <s v="Nástroje chirurgické do 1 roku"/>
    <n v="21"/>
    <n v="1115.93"/>
    <n v="1115.93"/>
    <n v="3"/>
    <n v="3347.8"/>
    <n v="1115.9333333333334"/>
    <n v="53.139682539682539"/>
    <n v="1062.7936507936508"/>
    <m/>
    <m/>
    <n v="0"/>
  </r>
  <r>
    <s v="ZX284"/>
    <s v="Hák na rány Middeldorf, malý, 15x15 mm, délka 220 mm WH1790"/>
    <x v="0"/>
    <s v="Z 503_OSTAT"/>
    <s v="Nástroje chirurgické do 1 roku"/>
    <n v="21"/>
    <n v="1255.26"/>
    <n v="1255.26"/>
    <n v="2"/>
    <n v="2510.5100000000002"/>
    <n v="1255.2550000000001"/>
    <n v="59.774047619047622"/>
    <n v="1195.4809523809524"/>
    <m/>
    <m/>
    <n v="0"/>
  </r>
  <r>
    <s v="ZX285"/>
    <s v="Rozvěrač ran Adson-Baby, 3x4 zuby, s kloubem, délka 140 mm WH5280"/>
    <x v="38"/>
    <s v="Z 510_DDHM NAS"/>
    <s v="DHM zdravotnický materiál a nástroje (od 3000 Kč)"/>
    <n v="21"/>
    <n v="5269.31"/>
    <n v="5269.31"/>
    <n v="2"/>
    <n v="10538.62"/>
    <n v="5269.31"/>
    <n v="250.91952380952384"/>
    <n v="5018.3904761904769"/>
    <m/>
    <m/>
    <n v="0"/>
  </r>
  <r>
    <s v="ZX286"/>
    <s v="Rozvěrač Travers, tupý, 4x5 zuby, délka 215 mm WH5358"/>
    <x v="38"/>
    <s v="Z 510_DDHM NAS"/>
    <s v="DHM zdravotnický materiál a nástroje (od 3000 Kč)"/>
    <n v="21"/>
    <n v="5436.22"/>
    <n v="5436.22"/>
    <n v="1"/>
    <n v="5436.22"/>
    <n v="5436.22"/>
    <n v="258.86761904761909"/>
    <n v="5177.3523809523813"/>
    <m/>
    <m/>
    <n v="0"/>
  </r>
  <r>
    <s v="ZX287"/>
    <s v="Kanyla odsávací Pool, prům. 3 mm, délka 195 mm SG0830"/>
    <x v="0"/>
    <s v="Z 503_OSTAT"/>
    <s v="Nástroje chirurgické do 1 roku"/>
    <n v="21"/>
    <n v="1535.96"/>
    <n v="1535.96"/>
    <n v="1"/>
    <n v="1535.96"/>
    <n v="1535.96"/>
    <n v="73.140952380952385"/>
    <n v="1462.8190476190478"/>
    <m/>
    <m/>
    <n v="0"/>
  </r>
  <r>
    <s v="ZX288"/>
    <s v="Miska s odměrkou, 0,25 l SL0096"/>
    <x v="0"/>
    <s v="Z 503_OSTAT"/>
    <s v="Nástroje chirurgické do 1 roku"/>
    <n v="21"/>
    <n v="573.83000000000004"/>
    <n v="573.83000000000004"/>
    <n v="2"/>
    <n v="1147.6600000000001"/>
    <n v="573.83000000000004"/>
    <n v="27.325238095238099"/>
    <n v="546.50476190476195"/>
    <m/>
    <m/>
    <n v="0"/>
  </r>
  <r>
    <s v="ZX289"/>
    <s v="Hák na duhovku ROLLET, 125 mm, špičatý AU0450"/>
    <x v="0"/>
    <s v="Z 503_OSTAT"/>
    <s v="Nástroje chirurgické do 1 roku"/>
    <n v="21"/>
    <n v="1795.98"/>
    <n v="1795.98"/>
    <n v="30"/>
    <n v="53879.37"/>
    <n v="1795.979"/>
    <n v="85.522809523809528"/>
    <n v="1710.4561904761906"/>
    <m/>
    <m/>
    <n v="0"/>
  </r>
  <r>
    <s v="ZX290"/>
    <s v="Hák na duhovku ROLLET, ostrý, délka 135 mm AU0460"/>
    <x v="0"/>
    <s v="Z 503_OSTAT"/>
    <s v="Nástroje chirurgické do 1 roku"/>
    <n v="21"/>
    <n v="1849.09"/>
    <n v="1849.09"/>
    <n v="32"/>
    <n v="59170.74"/>
    <n v="1849.0856249999999"/>
    <n v="88.051696428571432"/>
    <n v="1761.0339285714285"/>
    <m/>
    <m/>
    <n v="0"/>
  </r>
  <r>
    <s v="ZX291"/>
    <s v="Dláto ploché dláto na septum Freer, rovné, 4 m, délka 160 mm NS2520"/>
    <x v="0"/>
    <s v="Z 503_OSTAT"/>
    <s v="Nástroje chirurgické do 1 roku"/>
    <n v="21"/>
    <n v="735.22"/>
    <n v="735.22"/>
    <n v="2"/>
    <n v="1470.44"/>
    <n v="735.22"/>
    <n v="35.01047619047619"/>
    <n v="700.20952380952383"/>
    <m/>
    <m/>
    <n v="0"/>
  </r>
  <r>
    <s v="ZX292"/>
    <s v="Dláto STILLE Osteotome, rovné, šířka 10 mm, délka 205 mm KN3240"/>
    <x v="0"/>
    <s v="Z 503_OSTAT"/>
    <s v="Nástroje chirurgické do 1 roku"/>
    <n v="21"/>
    <n v="1451.82"/>
    <n v="1451.82"/>
    <n v="5"/>
    <n v="7259.09"/>
    <n v="1451.818"/>
    <n v="69.134190476190469"/>
    <n v="1382.6838095238095"/>
    <m/>
    <m/>
    <n v="0"/>
  </r>
  <r>
    <s v="ZX293"/>
    <s v="Dláto STILLE Osteotome, rovné, šířka 15 mm, délka 205 mm KN3260"/>
    <x v="0"/>
    <s v="Z 503_OSTAT"/>
    <s v="Nástroje chirurgické do 1 roku"/>
    <n v="21"/>
    <n v="1451.82"/>
    <n v="1451.82"/>
    <n v="5"/>
    <n v="7259.09"/>
    <n v="1451.818"/>
    <n v="69.134190476190469"/>
    <n v="1382.6838095238095"/>
    <m/>
    <m/>
    <n v="0"/>
  </r>
  <r>
    <s v="ZX294"/>
    <s v="Dláto STILLE Osteotome, rovné, šířka 20 mm, délka 205 mm KN3270"/>
    <x v="0"/>
    <s v="Z 503_OSTAT"/>
    <s v="Nástroje chirurgické do 1 roku"/>
    <n v="21"/>
    <n v="1440.09"/>
    <n v="1440.09"/>
    <n v="5"/>
    <n v="7200.47"/>
    <n v="1440.0940000000001"/>
    <n v="68.575904761904766"/>
    <n v="1371.5180952380954"/>
    <m/>
    <m/>
    <n v="0"/>
  </r>
  <r>
    <s v="ZX295"/>
    <s v="Držák skalpelových čepelek č. 4, prodloužená délka 215 mm ESK0433"/>
    <x v="0"/>
    <s v="Z 503_OSTAT"/>
    <s v="Nástroje chirurgické do 1 roku"/>
    <n v="21"/>
    <n v="427.62"/>
    <n v="427.62"/>
    <n v="4"/>
    <n v="1710.46"/>
    <n v="427.61500000000001"/>
    <n v="20.362619047619049"/>
    <n v="407.25238095238097"/>
    <m/>
    <m/>
    <n v="0"/>
  </r>
  <r>
    <s v="ZX296"/>
    <s v="Nůžky preparační Metzenbaum Power TC, rovné, tupý/tupý, délka 180 mm SC1004"/>
    <x v="0"/>
    <s v="Z 503_OSTAT"/>
    <s v="Nástroje chirurgické do 1 roku"/>
    <n v="21"/>
    <n v="3343.67"/>
    <n v="3343.67"/>
    <n v="3"/>
    <n v="10031"/>
    <n v="3343.6666666666665"/>
    <n v="159.22222222222223"/>
    <n v="3184.4444444444443"/>
    <m/>
    <m/>
    <n v="0"/>
  </r>
  <r>
    <s v="ZX297"/>
    <s v="Nůžky preparační Metzenbaum Power TC, zahnuté, tupý/tupý, délka 180 mm SC1005"/>
    <x v="0"/>
    <s v="Z 503_OSTAT"/>
    <s v="Nástroje chirurgické do 1 roku"/>
    <n v="21"/>
    <n v="3460.92"/>
    <n v="3460.92"/>
    <n v="4"/>
    <n v="13843.66"/>
    <n v="3460.915"/>
    <n v="164.80547619047618"/>
    <n v="3296.1095238095236"/>
    <m/>
    <m/>
    <n v="0"/>
  </r>
  <r>
    <s v="ZX298"/>
    <s v="Nůžky preparační Metzenbaum-Fino Power TC, zahnuté, tupý/tupý, délka 230 mm SC0989"/>
    <x v="0"/>
    <s v="Z 503_OSTAT"/>
    <s v="Nástroje chirurgické do 1 roku"/>
    <n v="21"/>
    <n v="3964.4"/>
    <n v="3964.4"/>
    <n v="10"/>
    <n v="39643.96"/>
    <n v="3964.3959999999997"/>
    <n v="188.7807619047619"/>
    <n v="3775.6152380952381"/>
    <m/>
    <m/>
    <n v="0"/>
  </r>
  <r>
    <s v="ZX299"/>
    <s v="Nůžky preparační Mayo-Stille, rovné, tupý/tupý, délka 170 mm SC2092"/>
    <x v="0"/>
    <s v="Z 503_OSTAT"/>
    <s v="Nástroje chirurgické do 1 roku"/>
    <n v="21"/>
    <n v="1591.83"/>
    <n v="1591.83"/>
    <n v="2"/>
    <n v="3183.66"/>
    <n v="1591.83"/>
    <n v="75.801428571428573"/>
    <n v="1516.0285714285715"/>
    <m/>
    <m/>
    <n v="0"/>
  </r>
  <r>
    <s v="ZX300"/>
    <s v="Nůžky preparační METZENBAUM, zahnuté, tupý/tupý, délka 250 mm ESC2311"/>
    <x v="0"/>
    <s v="Z 503_OSTAT"/>
    <s v="Nástroje chirurgické do 1 roku"/>
    <n v="21"/>
    <n v="1004.2"/>
    <n v="1004.2"/>
    <n v="6"/>
    <n v="6025.22"/>
    <n v="1004.2033333333334"/>
    <n v="47.819206349206354"/>
    <n v="956.38412698412708"/>
    <m/>
    <m/>
    <n v="0"/>
  </r>
  <r>
    <s v="ZX301"/>
    <s v="Pinzeta Adson TC rovná, délka 120 mm PZ0380"/>
    <x v="0"/>
    <s v="Z 503_OSTAT"/>
    <s v="Nástroje chirurgické do 1 roku"/>
    <n v="21"/>
    <n v="2640.17"/>
    <n v="2640.17"/>
    <n v="6"/>
    <n v="15841.03"/>
    <n v="2640.1716666666666"/>
    <n v="125.72246031746032"/>
    <n v="2514.4492063492062"/>
    <m/>
    <m/>
    <n v="0"/>
  </r>
  <r>
    <s v="ZX302"/>
    <s v="Pinzeta anatomická Gerald, rovná, jemná, délka 230 mm PZ0600"/>
    <x v="0"/>
    <s v="Z 503_OSTAT"/>
    <s v="Nástroje chirurgické do 1 roku"/>
    <n v="21"/>
    <n v="1422.16"/>
    <n v="1422.16"/>
    <n v="3"/>
    <n v="4266.4799999999996"/>
    <n v="1422.1599999999999"/>
    <n v="67.721904761904753"/>
    <n v="1354.438095238095"/>
    <m/>
    <m/>
    <n v="0"/>
  </r>
  <r>
    <s v="ZX303"/>
    <s v="Pinzeta chirurgická, medium, rovná, 1x2 zuby, délka 200 mm PZ1180"/>
    <x v="0"/>
    <s v="Z 503_OSTAT"/>
    <s v="Nástroje chirurgické do 1 roku"/>
    <n v="21"/>
    <n v="1191.8"/>
    <n v="1191.8"/>
    <n v="6"/>
    <n v="7150.81"/>
    <n v="1191.8016666666667"/>
    <n v="56.752460317460319"/>
    <n v="1135.0492063492063"/>
    <m/>
    <m/>
    <n v="0"/>
  </r>
  <r>
    <s v="ZX304"/>
    <s v="Pinzeta chirurgická, medium, rovná, 1x2 zuby, délka 250 mm PZ1190"/>
    <x v="0"/>
    <s v="Z 503_OSTAT"/>
    <s v="Nástroje chirurgické do 1 roku"/>
    <n v="21"/>
    <n v="1460.79"/>
    <n v="1460.79"/>
    <n v="6"/>
    <n v="8764.7099999999991"/>
    <n v="1460.7849999999999"/>
    <n v="69.561190476190475"/>
    <n v="1391.2238095238095"/>
    <m/>
    <m/>
    <n v="0"/>
  </r>
  <r>
    <s v="ZX305"/>
    <s v="Kleště zrnkové rovné, se zámkem, délka 240 mm KL0340"/>
    <x v="0"/>
    <s v="Z 503_OSTAT"/>
    <s v="Nástroje chirurgické do 1 roku"/>
    <n v="21"/>
    <n v="4576.8500000000004"/>
    <n v="4576.8500000000004"/>
    <n v="20"/>
    <n v="91536.98"/>
    <n v="4576.8490000000002"/>
    <n v="217.94519047619048"/>
    <n v="4358.9038095238093"/>
    <m/>
    <m/>
    <n v="0"/>
  </r>
  <r>
    <s v="ZX306"/>
    <s v="Svorka hemostatická - Mikro Halsted Mosquito rovná, jemná, 1 x2 zuby,  délka 125 mm EKL2270"/>
    <x v="0"/>
    <s v="Z 503_OSTAT"/>
    <s v="Nástroje chirurgické do 1 roku"/>
    <n v="21"/>
    <n v="413.82"/>
    <n v="413.82"/>
    <n v="20"/>
    <n v="8276.4"/>
    <n v="413.82"/>
    <n v="19.705714285714286"/>
    <n v="394.1142857142857"/>
    <m/>
    <m/>
    <n v="0"/>
  </r>
  <r>
    <s v="ZX307"/>
    <s v="Svorka hemostatická - Pean Crile, rovná, jemná, délka 140 mm EKL2390"/>
    <x v="0"/>
    <s v="Z 503_OSTAT"/>
    <s v="Nástroje chirurgické do 1 roku"/>
    <n v="21"/>
    <n v="441.41"/>
    <n v="441.41"/>
    <n v="30"/>
    <n v="13242.24"/>
    <n v="441.40800000000002"/>
    <n v="21.019428571428573"/>
    <n v="420.38857142857142"/>
    <m/>
    <m/>
    <n v="0"/>
  </r>
  <r>
    <s v="ZX308"/>
    <s v="Svorka hemostatická Crafoord, jemná, zanutá, délka 245 mm EKL2780"/>
    <x v="0"/>
    <s v="Z 503_OSTAT"/>
    <s v="Nástroje chirurgické do 1 roku"/>
    <n v="21"/>
    <n v="882.82"/>
    <n v="882.82"/>
    <n v="12"/>
    <n v="10593.79"/>
    <n v="882.81583333333344"/>
    <n v="42.038849206349212"/>
    <n v="840.77698412698419"/>
    <m/>
    <m/>
    <n v="0"/>
  </r>
  <r>
    <s v="ZX309"/>
    <s v="Svorka hemostatická Bengolea zahnutá, jemná, tupá, délka 245 mm KL2891"/>
    <x v="0"/>
    <s v="Z 503_OSTAT"/>
    <s v="Nástroje chirurgické do 1 roku"/>
    <n v="21"/>
    <n v="2018.06"/>
    <n v="2018.06"/>
    <n v="16"/>
    <n v="32289"/>
    <n v="2018.0625"/>
    <n v="96.098214285714292"/>
    <n v="1921.9642857142858"/>
    <m/>
    <m/>
    <n v="0"/>
  </r>
  <r>
    <s v="ZX310"/>
    <s v="Svorka hemostatická Spencer-Wells, zahnutá, délka 180 mm KL2961"/>
    <x v="0"/>
    <s v="Z 503_OSTAT"/>
    <s v="Nástroje chirurgické do 1 roku"/>
    <n v="21"/>
    <n v="877.3"/>
    <n v="877.3"/>
    <n v="16"/>
    <n v="14036.77"/>
    <n v="877.29812500000003"/>
    <n v="41.77610119047619"/>
    <n v="835.52202380952383"/>
    <m/>
    <m/>
    <n v="0"/>
  </r>
  <r>
    <s v="ZX311"/>
    <s v="Svorka hemostatická art.  Rochester Pean, rovná, délka 185 mm EKL3082"/>
    <x v="0"/>
    <s v="Z 503_OSTAT"/>
    <s v="Nástroje chirurgické do 1 roku"/>
    <n v="21"/>
    <n v="524.16999999999996"/>
    <n v="524.16999999999996"/>
    <n v="6"/>
    <n v="3145.03"/>
    <n v="524.17166666666674"/>
    <n v="24.960555555555558"/>
    <n v="499.21111111111117"/>
    <m/>
    <m/>
    <n v="0"/>
  </r>
  <r>
    <s v="ZX312"/>
    <s v="Svorka preparační anatomická Gemini, zahnutá, délka 200 mm KL4482"/>
    <x v="0"/>
    <s v="Z 503_OSTAT"/>
    <s v="Nástroje chirurgické do 1 roku"/>
    <n v="21"/>
    <n v="1675.97"/>
    <n v="1675.97"/>
    <n v="4"/>
    <n v="6703.88"/>
    <n v="1675.97"/>
    <n v="79.808095238095234"/>
    <n v="1596.1619047619047"/>
    <m/>
    <m/>
    <n v="0"/>
  </r>
  <r>
    <s v="ZX313"/>
    <s v="Svorka preparační anatomická Gemini, zahnutá, délka 230 mm KL4483"/>
    <x v="0"/>
    <s v="Z 503_OSTAT"/>
    <s v="Nástroje chirurgické do 1 roku"/>
    <n v="21"/>
    <n v="1950.47"/>
    <n v="1950.47"/>
    <n v="4"/>
    <n v="7801.89"/>
    <n v="1950.4725000000001"/>
    <n v="92.879642857142855"/>
    <n v="1857.5928571428572"/>
    <m/>
    <m/>
    <n v="0"/>
  </r>
  <r>
    <s v="ZX314"/>
    <s v="Jehelec Power TC Crile Wood baby, rovný, délka 150 mm ENH0200"/>
    <x v="0"/>
    <s v="Z 503_OSTAT"/>
    <s v="Nástroje chirurgické do 1 roku"/>
    <n v="21"/>
    <n v="1838.74"/>
    <n v="1838.74"/>
    <n v="10"/>
    <n v="18387.400000000001"/>
    <n v="1838.7400000000002"/>
    <n v="87.559047619047632"/>
    <n v="1751.1809523809527"/>
    <m/>
    <m/>
    <n v="0"/>
  </r>
  <r>
    <s v="ZX315"/>
    <s v="Jehelec Power TC Hegar-Mayo-Seeley, rovný, délka 205 mm NH0290"/>
    <x v="0"/>
    <s v="Z 503_OSTAT"/>
    <s v="Nástroje chirurgické do 1 roku"/>
    <n v="21"/>
    <n v="2945.02"/>
    <n v="2945.02"/>
    <n v="4"/>
    <n v="11780.08"/>
    <n v="2945.02"/>
    <n v="140.23904761904762"/>
    <n v="2804.7809523809524"/>
    <m/>
    <m/>
    <n v="0"/>
  </r>
  <r>
    <s v="ZX316"/>
    <s v="Jehelec Power TC Bozemann, rovný, bayonet, délka 300 mm NH0745"/>
    <x v="38"/>
    <s v="Z 510_DDHM NAS"/>
    <s v="DHM zdravotnický materiál a nástroje (od 3000 Kč)"/>
    <n v="21"/>
    <n v="5190.68"/>
    <n v="5190.68"/>
    <n v="2"/>
    <n v="10381.36"/>
    <n v="5190.68"/>
    <n v="247.17523809523811"/>
    <n v="4943.5047619047618"/>
    <m/>
    <m/>
    <n v="0"/>
  </r>
  <r>
    <s v="ZX317"/>
    <s v="Jehelec Power TC Sarot, rovný,  jemný, délka 260 mm NH0330"/>
    <x v="38"/>
    <s v="Z 510_DDHM NAS"/>
    <s v="DHM zdravotnický materiál a nástroje (od 3000 Kč)"/>
    <n v="21"/>
    <n v="5237.58"/>
    <n v="5237.58"/>
    <n v="4"/>
    <n v="20950.330000000002"/>
    <n v="5237.5825000000004"/>
    <n v="249.40869047619049"/>
    <n v="4988.1738095238097"/>
    <m/>
    <m/>
    <n v="0"/>
  </r>
  <r>
    <s v="ZX318"/>
    <s v="Jehelec Power TC De Bakey, velmi jemný, délka 230 mm NH0390"/>
    <x v="0"/>
    <s v="Z 503_OSTAT"/>
    <s v="Nástroje chirurgické do 1 roku"/>
    <n v="21"/>
    <n v="3896.81"/>
    <n v="3896.81"/>
    <n v="4"/>
    <n v="15587.22"/>
    <n v="3896.8049999999998"/>
    <n v="185.56214285714285"/>
    <n v="3711.2428571428568"/>
    <m/>
    <m/>
    <n v="0"/>
  </r>
  <r>
    <s v="ZX319"/>
    <s v="Jehelec Power TC Mayo-Hegar, rovný, 180 mm ENH0570"/>
    <x v="0"/>
    <s v="Z 503_OSTAT"/>
    <s v="Nástroje chirurgické do 1 roku"/>
    <n v="21"/>
    <n v="1843.57"/>
    <n v="1843.57"/>
    <n v="10"/>
    <n v="18435.68"/>
    <n v="1843.568"/>
    <n v="87.788952380952381"/>
    <n v="1755.7790476190476"/>
    <m/>
    <m/>
    <n v="0"/>
  </r>
  <r>
    <s v="ZX320"/>
    <s v="Jehelec Power TC Bozemann, rovný, bayonet, délka 240 mm NH0742"/>
    <x v="0"/>
    <s v="Z 503_OSTAT"/>
    <s v="Nástroje chirurgické do 1 roku"/>
    <n v="21"/>
    <n v="4615.47"/>
    <n v="4615.47"/>
    <n v="4"/>
    <n v="18461.89"/>
    <n v="4615.4724999999999"/>
    <n v="219.78440476190477"/>
    <n v="4395.6880952380952"/>
    <m/>
    <m/>
    <n v="0"/>
  </r>
  <r>
    <s v="ZX321"/>
    <s v="Rozvěrač Legueu na močový měchýř, zahnutý, 35x90 mm, délka 260 mm WH6770"/>
    <x v="0"/>
    <s v="Z 503_OSTAT"/>
    <s v="Nástroje chirurgické do 1 roku"/>
    <n v="21"/>
    <n v="2607.7600000000002"/>
    <n v="2607.7600000000002"/>
    <n v="1"/>
    <n v="2607.7600000000002"/>
    <n v="2607.7600000000002"/>
    <n v="124.17904761904762"/>
    <n v="2483.5809523809526"/>
    <m/>
    <m/>
    <n v="0"/>
  </r>
  <r>
    <s v="ZX322"/>
    <s v="Kleště na střevo Babcock, délka 170 mm MD0220"/>
    <x v="0"/>
    <s v="Z 503_OSTAT"/>
    <s v="Nástroje chirurgické do 1 roku"/>
    <n v="21"/>
    <n v="2786.39"/>
    <n v="2786.39"/>
    <n v="1"/>
    <n v="2786.39"/>
    <n v="2786.39"/>
    <n v="132.68523809523808"/>
    <n v="2653.7047619047617"/>
    <m/>
    <m/>
    <n v="0"/>
  </r>
  <r>
    <s v="ZX323"/>
    <s v="Kleště na střevo Babcock, délka 215 mm MD0230"/>
    <x v="0"/>
    <s v="Z 503_OSTAT"/>
    <s v="Nástroje chirurgické do 1 roku"/>
    <n v="21"/>
    <n v="3454.02"/>
    <n v="3454.02"/>
    <n v="1"/>
    <n v="3454.02"/>
    <n v="3454.02"/>
    <n v="164.47714285714287"/>
    <n v="3289.542857142857"/>
    <m/>
    <m/>
    <n v="0"/>
  </r>
  <r>
    <s v="ZX324"/>
    <s v="Svorka Kidney Gyuon, S-zahnutí, délka 235 mm UR0130"/>
    <x v="38"/>
    <s v="Z 510_DDHM NAS"/>
    <s v="DHM zdravotnický materiál a nástroje (od 3000 Kč)"/>
    <n v="21"/>
    <n v="8189.5"/>
    <n v="8189.5"/>
    <n v="4"/>
    <n v="32757.99"/>
    <n v="8189.4975000000004"/>
    <n v="389.97607142857146"/>
    <n v="7799.5214285714292"/>
    <m/>
    <m/>
    <n v="0"/>
  </r>
  <r>
    <s v="ZX325"/>
    <s v="Svorka Kidney Guyon, zahnutá, délka 230 mm UR0140"/>
    <x v="38"/>
    <s v="Z 510_DDHM NAS"/>
    <s v="DHM zdravotnický materiál a nástroje (od 3000 Kč)"/>
    <n v="21"/>
    <n v="6267.31"/>
    <n v="6267.31"/>
    <n v="4"/>
    <n v="25069.22"/>
    <n v="6267.3050000000003"/>
    <n v="298.44309523809522"/>
    <n v="5968.861904761905"/>
    <m/>
    <m/>
    <n v="0"/>
  </r>
  <r>
    <s v="ZX326"/>
    <s v="Pinzeta DeBakey autramatická, rovná, sagety-pin, tip 2,8 mm, délka 300 mm GF0880"/>
    <x v="0"/>
    <s v="Z 503_OSTAT"/>
    <s v="Nástroje chirurgické do 1 roku"/>
    <n v="21"/>
    <n v="2207.04"/>
    <n v="2207.04"/>
    <n v="6"/>
    <n v="13242.24"/>
    <n v="2207.04"/>
    <n v="105.09714285714286"/>
    <n v="2101.9428571428571"/>
    <m/>
    <m/>
    <n v="0"/>
  </r>
  <r>
    <s v="ZX327"/>
    <s v="Svorka na zaštípnutí hadic Daily-Line', velmi silná, délka 165 mm EDG1826"/>
    <x v="0"/>
    <s v="Z 503_OSTAT"/>
    <s v="Nástroje chirurgické do 1 roku"/>
    <n v="21"/>
    <n v="606.94000000000005"/>
    <n v="606.94000000000005"/>
    <n v="10"/>
    <n v="6069.36"/>
    <n v="606.93599999999992"/>
    <n v="28.901714285714281"/>
    <n v="578.0342857142856"/>
    <m/>
    <m/>
    <n v="0"/>
  </r>
  <r>
    <s v="ZX328"/>
    <s v="Nůžky oční rovné ostrý/ostrý, délka 110 mm SC0430"/>
    <x v="0"/>
    <s v="Z 503_OSTAT"/>
    <s v="Nástroje chirurgické do 1 roku"/>
    <n v="21"/>
    <n v="329.68"/>
    <n v="329.68"/>
    <n v="5"/>
    <n v="1648.38"/>
    <n v="329.67600000000004"/>
    <n v="15.698857142857145"/>
    <n v="313.97714285714289"/>
    <m/>
    <m/>
    <n v="0"/>
  </r>
  <r>
    <s v="ZX329"/>
    <s v="Pinzeta anatomická, standard, rovná, délka 145 mm EPZ0240"/>
    <x v="0"/>
    <s v="Z 503_OSTAT"/>
    <s v="Nástroje chirurgické do 1 roku"/>
    <n v="21"/>
    <n v="331.06"/>
    <n v="331.06"/>
    <n v="10"/>
    <n v="3310.56"/>
    <n v="331.05599999999998"/>
    <n v="15.764571428571427"/>
    <n v="315.29142857142858"/>
    <m/>
    <m/>
    <n v="0"/>
  </r>
  <r>
    <s v="ZX330"/>
    <s v="Pinzeta anatomická rovná, čelisti 1,5 mm, délka 155 mm PZ0540"/>
    <x v="0"/>
    <s v="Z 503_OSTAT"/>
    <s v="Nástroje chirurgické do 1 roku"/>
    <n v="21"/>
    <n v="652.46"/>
    <n v="652.46"/>
    <n v="10"/>
    <n v="6524.56"/>
    <n v="652.45600000000002"/>
    <n v="31.069333333333333"/>
    <n v="621.38666666666666"/>
    <m/>
    <m/>
    <n v="0"/>
  </r>
  <r>
    <s v="ZX331"/>
    <s v="Svorka hemostatická art. Rochester Pean, rovná, délka 160 mm EKL3080"/>
    <x v="0"/>
    <s v="Z 503_OSTAT"/>
    <s v="Nástroje chirurgické do 1 roku"/>
    <n v="21"/>
    <n v="496.58"/>
    <n v="496.58"/>
    <n v="20"/>
    <n v="9931.68"/>
    <n v="496.584"/>
    <n v="23.646857142857144"/>
    <n v="472.93714285714287"/>
    <m/>
    <m/>
    <n v="0"/>
  </r>
  <r>
    <s v="ZX332"/>
    <s v="Svorka hemostatická art. Rochester Pean, zahnutá, délka 160 mm EKL3081"/>
    <x v="0"/>
    <s v="Z 503_OSTAT"/>
    <s v="Nástroje chirurgické do 1 roku"/>
    <n v="21"/>
    <n v="525.54999999999995"/>
    <n v="525.54999999999995"/>
    <n v="20"/>
    <n v="10511.03"/>
    <n v="525.55150000000003"/>
    <n v="25.026261904761906"/>
    <n v="500.52523809523814"/>
    <m/>
    <m/>
    <n v="0"/>
  </r>
  <r>
    <s v="ZX333"/>
    <s v="Jehelec Halsey, rovný, délka 130 mm NH1140"/>
    <x v="0"/>
    <s v="Z 503_OSTAT"/>
    <s v="Nástroje chirurgické do 1 roku"/>
    <n v="21"/>
    <n v="1241.46"/>
    <n v="1241.46"/>
    <n v="10"/>
    <n v="12414.6"/>
    <n v="1241.46"/>
    <n v="59.117142857142859"/>
    <n v="1182.3428571428572"/>
    <m/>
    <m/>
    <n v="0"/>
  </r>
  <r>
    <s v="ZX334"/>
    <s v="Nůžky převazové Esmarch, délka 200 mm KN6685"/>
    <x v="0"/>
    <s v="Z 503_OSTAT"/>
    <s v="Nástroje chirurgické do 1 roku"/>
    <n v="21"/>
    <n v="1590.45"/>
    <n v="1590.45"/>
    <n v="6"/>
    <n v="9542.69"/>
    <n v="1590.4483333333335"/>
    <n v="75.735634920634922"/>
    <n v="1514.7126984126985"/>
    <m/>
    <m/>
    <n v="0"/>
  </r>
  <r>
    <s v="ZX335"/>
    <s v="Pinzeta anatomická, rovná, délka 160 mm EPZ0150"/>
    <x v="0"/>
    <s v="Z 503_OSTAT"/>
    <s v="Nástroje chirurgické do 1 roku"/>
    <n v="21"/>
    <n v="348.3"/>
    <n v="348.3"/>
    <n v="4"/>
    <n v="1393.19"/>
    <n v="348.29750000000001"/>
    <n v="16.585595238095237"/>
    <n v="331.71190476190475"/>
    <m/>
    <m/>
    <n v="0"/>
  </r>
  <r>
    <s v="ZX336"/>
    <s v="Nůžky Mikro koronární, kulatý grif, jemné, 60°,ostrý/ostrý, 10 mm, délka 170 mm SC0044"/>
    <x v="38"/>
    <s v="Z 510_DDHM NAS"/>
    <s v="DHM zdravotnický materiál a nástroje (od 3000 Kč)"/>
    <n v="21"/>
    <n v="23794.65"/>
    <n v="23794.65"/>
    <n v="4"/>
    <n v="95178.6"/>
    <n v="23794.65"/>
    <n v="1133.0785714285714"/>
    <n v="22661.571428571431"/>
    <m/>
    <m/>
    <n v="0"/>
  </r>
  <r>
    <s v="ZX337"/>
    <s v="Nůžky Mikro koronární, kulatý grif, velmi jemné, 125°,ostrý/ostrý, 10 mm, délka 168 mm SC0046"/>
    <x v="38"/>
    <s v="Z 510_DDHM NAS"/>
    <s v="DHM zdravotnický materiál a nástroje (od 3000 Kč)"/>
    <n v="21"/>
    <n v="23794.65"/>
    <n v="23794.65"/>
    <n v="4"/>
    <n v="95178.6"/>
    <n v="23794.65"/>
    <n v="1133.0785714285714"/>
    <n v="22661.571428571431"/>
    <m/>
    <m/>
    <n v="0"/>
  </r>
  <r>
    <s v="ZX338"/>
    <s v="Kleště na drát Reill Power TC, zahnuté, délka 175 mm KN6560"/>
    <x v="38"/>
    <s v="Z 510_DDHM NAS"/>
    <s v="DHM zdravotnický materiál a nástroje (od 3000 Kč)"/>
    <n v="21"/>
    <n v="23851.21"/>
    <n v="23851.21"/>
    <n v="4"/>
    <n v="95404.82"/>
    <n v="23851.205000000002"/>
    <n v="1135.7716666666668"/>
    <n v="22715.433333333334"/>
    <m/>
    <m/>
    <n v="0"/>
  </r>
  <r>
    <s v="ZX339"/>
    <s v="Nůžky preparační Toennis-Adson, zahnuté, jemné  tupý/tupý, délka 175 mm SC2530"/>
    <x v="0"/>
    <s v="Z 503_OSTAT"/>
    <s v="Nástroje chirurgické do 1 roku"/>
    <n v="21"/>
    <n v="1729.77"/>
    <n v="1729.77"/>
    <n v="1"/>
    <n v="1729.77"/>
    <n v="1729.77"/>
    <n v="82.37"/>
    <n v="1647.4"/>
    <m/>
    <m/>
    <n v="0"/>
  </r>
  <r>
    <s v="ZX340"/>
    <s v="Hák na rány, zesílený, 1 zub, ostrý, délka 245 mm WH1070"/>
    <x v="0"/>
    <s v="Z 503_OSTAT"/>
    <s v="Nástroje chirurgické do 1 roku"/>
    <n v="21"/>
    <n v="1133.18"/>
    <n v="1133.18"/>
    <n v="6"/>
    <n v="6799.06"/>
    <n v="1133.1766666666667"/>
    <n v="53.960793650793654"/>
    <n v="1079.2158730158731"/>
    <m/>
    <m/>
    <n v="0"/>
  </r>
  <r>
    <s v="ZX341"/>
    <s v="Kleště na drát Power TC, délka 140 mm KN6542"/>
    <x v="38"/>
    <s v="Z 510_DDHM NAS"/>
    <s v="DHM zdravotnický materiál a nástroje (od 3000 Kč)"/>
    <n v="21"/>
    <n v="10247.56"/>
    <n v="10247.56"/>
    <n v="6"/>
    <n v="61485.38"/>
    <n v="10247.563333333334"/>
    <n v="487.97920634920638"/>
    <n v="9759.5841269841276"/>
    <m/>
    <m/>
    <n v="0"/>
  </r>
  <r>
    <s v="ZX342"/>
    <s v="Jehelec mikro, se zámkem, zahnutý, délka 185 mm MN1347"/>
    <x v="38"/>
    <s v="Z 510_DDHM NAS"/>
    <s v="DHM zdravotnický materiál a nástroje (od 3000 Kč)"/>
    <n v="21"/>
    <n v="16173.47"/>
    <n v="16173.47"/>
    <n v="4"/>
    <n v="64693.86"/>
    <n v="16173.465"/>
    <n v="770.16499999999996"/>
    <n v="15403.3"/>
    <m/>
    <m/>
    <n v="0"/>
  </r>
  <r>
    <s v="ZX343"/>
    <s v="Nůžky preparační Metzenbaum Power TC, zahnuté, tupý/tupý, délka 145 mm SC1001"/>
    <x v="0"/>
    <s v="Z 503_OSTAT"/>
    <s v="Nástroje chirurgické do 1 roku"/>
    <n v="21"/>
    <n v="3016.75"/>
    <n v="3016.75"/>
    <n v="4"/>
    <n v="12066.99"/>
    <n v="3016.7474999999999"/>
    <n v="143.65464285714285"/>
    <n v="2873.0928571428572"/>
    <m/>
    <m/>
    <n v="0"/>
  </r>
  <r>
    <s v="ZX344"/>
    <s v="Pinzeta chirurgická, rovná, 2x3 zuby, délka 145 mm PZ1330"/>
    <x v="0"/>
    <s v="Z 503_OSTAT"/>
    <s v="Nástroje chirurgické do 1 roku"/>
    <n v="21"/>
    <n v="1037.31"/>
    <n v="1037.31"/>
    <n v="10"/>
    <n v="10373.09"/>
    <n v="1037.309"/>
    <n v="49.395666666666664"/>
    <n v="987.9133333333333"/>
    <m/>
    <m/>
    <n v="0"/>
  </r>
  <r>
    <s v="ZX345"/>
    <s v="Pinzeta chirurgická Waugh, jemná, 1x2 zuby, délka 200 mm PZ1570"/>
    <x v="0"/>
    <s v="Z 503_OSTAT"/>
    <s v="Nástroje chirurgické do 1 roku"/>
    <n v="21"/>
    <n v="1233.18"/>
    <n v="1233.18"/>
    <n v="10"/>
    <n v="12331.84"/>
    <n v="1233.184"/>
    <n v="58.72304761904762"/>
    <n v="1174.4609523809524"/>
    <m/>
    <m/>
    <n v="0"/>
  </r>
  <r>
    <s v="ZX346"/>
    <s v="Svorka hemostatická art.  Rochester Pena, rovná, délka 240 mm EKL3088"/>
    <x v="0"/>
    <s v="Z 503_OSTAT"/>
    <s v="Nástroje chirurgické do 1 roku"/>
    <n v="21"/>
    <n v="579.59"/>
    <n v="579.59"/>
    <n v="6"/>
    <n v="3477.54"/>
    <n v="579.59"/>
    <n v="27.599523809523809"/>
    <n v="551.99047619047622"/>
    <m/>
    <m/>
    <n v="0"/>
  </r>
  <r>
    <s v="ZX347"/>
    <s v="Kleště Kerrison kostní punch, 130°, 1 mm, délka 180 mm MN5301F"/>
    <x v="38"/>
    <s v="Z 510_DDHM NAS"/>
    <s v="DHM zdravotnický materiál a nástroje (od 3000 Kč)"/>
    <n v="21"/>
    <n v="11290.39"/>
    <n v="11290.39"/>
    <n v="4"/>
    <n v="45161.56"/>
    <n v="11290.39"/>
    <n v="537.63761904761907"/>
    <n v="10752.752380952381"/>
    <m/>
    <m/>
    <n v="0"/>
  </r>
  <r>
    <s v="ZX348"/>
    <s v="Kleště Kerrison kostní punch, 130°, 2 mm, délka 180 mm MN5302FA"/>
    <x v="38"/>
    <s v="Z 510_DDHM NAS"/>
    <s v="DHM zdravotnický materiál a nástroje (od 3000 Kč)"/>
    <n v="21"/>
    <n v="15139.6"/>
    <n v="15139.6"/>
    <n v="5"/>
    <n v="75698.02"/>
    <n v="15139.604000000001"/>
    <n v="720.93352380952388"/>
    <n v="14418.670476190477"/>
    <m/>
    <m/>
    <n v="0"/>
  </r>
  <r>
    <s v="ZX349"/>
    <s v="Kleště Kerrison kostní punch, 130°, 3 mm, délka 180 mm MN5303FA"/>
    <x v="38"/>
    <s v="Z 510_DDHM NAS"/>
    <s v="DHM zdravotnický materiál a nástroje (od 3000 Kč)"/>
    <n v="21"/>
    <n v="15139.6"/>
    <n v="15139.6"/>
    <n v="5"/>
    <n v="75698.02"/>
    <n v="15139.604000000001"/>
    <n v="720.93352380952388"/>
    <n v="14418.670476190477"/>
    <m/>
    <m/>
    <n v="0"/>
  </r>
  <r>
    <s v="ZX350"/>
    <s v="Kanyla odsávací Fergusson, zahnutá, průměr 3 mm, prac. část 130 mm SG1010"/>
    <x v="0"/>
    <s v="Z 503_OSTAT"/>
    <s v="Nástroje chirurgické do 1 roku"/>
    <n v="21"/>
    <n v="1258.01"/>
    <n v="1258.01"/>
    <n v="6"/>
    <n v="7548.08"/>
    <n v="1258.0133333333333"/>
    <n v="59.905396825396828"/>
    <n v="1198.1079365079365"/>
    <m/>
    <m/>
    <n v="0"/>
  </r>
  <r>
    <s v="ZX351"/>
    <s v="Kanyla odsávací Fergusson, zahnutá, průměr 5 mm, prac. část 130 mm SG1012"/>
    <x v="0"/>
    <s v="Z 503_OSTAT"/>
    <s v="Nástroje chirurgické do 1 roku"/>
    <n v="21"/>
    <n v="1262.1500000000001"/>
    <n v="1262.1500000000001"/>
    <n v="10"/>
    <n v="12621.51"/>
    <n v="1262.1510000000001"/>
    <n v="60.102428571428575"/>
    <n v="1202.0485714285714"/>
    <m/>
    <m/>
    <n v="0"/>
  </r>
  <r>
    <s v="ZX352"/>
    <s v="Svorka hemostatická - Pean Crile, zahnutá, jemná, délka 140 mm EKL2391"/>
    <x v="0"/>
    <s v="Z 503_OSTAT"/>
    <s v="Nástroje chirurgické do 1 roku"/>
    <n v="21"/>
    <n v="448.31"/>
    <n v="448.31"/>
    <n v="5"/>
    <n v="2241.5300000000002"/>
    <n v="448.30600000000004"/>
    <n v="21.347904761904765"/>
    <n v="426.95809523809527"/>
    <m/>
    <m/>
    <n v="0"/>
  </r>
  <r>
    <s v="ZX353"/>
    <s v="Svorka hemostatická -Pean Kelly-Rankin, zahnutá, jemná, délka 160 mm EKL2471"/>
    <x v="0"/>
    <s v="Z 503_OSTAT"/>
    <s v="Nástroje chirurgické do 1 roku"/>
    <n v="21"/>
    <n v="531.07000000000005"/>
    <n v="531.07000000000005"/>
    <n v="10"/>
    <n v="5310.69"/>
    <n v="531.06899999999996"/>
    <n v="25.288999999999998"/>
    <n v="505.78"/>
    <m/>
    <m/>
    <n v="0"/>
  </r>
  <r>
    <s v="ZX354"/>
    <s v="Svorka hemostatická Fraser-Kelly, zahnutá, jemná, délka 180 mm KL4235"/>
    <x v="0"/>
    <s v="Z 503_OSTAT"/>
    <s v="Nástroje chirurgické do 1 roku"/>
    <n v="21"/>
    <n v="1580.79"/>
    <n v="1580.79"/>
    <n v="5"/>
    <n v="7903.96"/>
    <n v="1580.7919999999999"/>
    <n v="75.275809523809514"/>
    <n v="1505.5161904761903"/>
    <m/>
    <m/>
    <n v="0"/>
  </r>
  <r>
    <s v="ZX355"/>
    <s v="Svorka hemostatická HEISS svorka silně zahnutá, jemná, délka 200 mm EKL2643"/>
    <x v="0"/>
    <s v="Z 503_OSTAT"/>
    <s v="Nástroje chirurgické do 1 roku"/>
    <n v="21"/>
    <n v="641.41999999999996"/>
    <n v="641.41999999999996"/>
    <n v="3"/>
    <n v="1924.26"/>
    <n v="641.41999999999996"/>
    <n v="30.543809523809522"/>
    <n v="610.87619047619046"/>
    <m/>
    <m/>
    <n v="0"/>
  </r>
  <r>
    <s v="ZX356"/>
    <s v="Nůžky Daily Line rovné jemné, délka 120 mm SC0480"/>
    <x v="0"/>
    <s v="Z 503_OSTAT"/>
    <s v="Nástroje chirurgické do 1 roku"/>
    <n v="21"/>
    <n v="408.3"/>
    <n v="408.3"/>
    <n v="4"/>
    <n v="1633.21"/>
    <n v="408.30250000000001"/>
    <n v="19.442976190476191"/>
    <n v="388.85952380952381"/>
    <m/>
    <m/>
    <n v="0"/>
  </r>
  <r>
    <s v="ZX357"/>
    <s v="Nůžky chirurgické, rovné, ostrý/ostrý, délka 145 mm ESC1604"/>
    <x v="0"/>
    <s v="Z 503_OSTAT"/>
    <s v="Nástroje chirurgické do 1 roku"/>
    <n v="21"/>
    <n v="402.1"/>
    <n v="402.1"/>
    <n v="4"/>
    <n v="1608.38"/>
    <n v="402.09500000000003"/>
    <n v="19.147380952380953"/>
    <n v="382.94761904761907"/>
    <m/>
    <m/>
    <n v="0"/>
  </r>
  <r>
    <s v="ZX358"/>
    <s v="Nůžky chirurgické, zahnuté, ostrý/ostrý, délka 145 mm ESC1605"/>
    <x v="0"/>
    <s v="Z 503_OSTAT"/>
    <s v="Nástroje chirurgické do 1 roku"/>
    <n v="21"/>
    <n v="558.66"/>
    <n v="558.66"/>
    <n v="4"/>
    <n v="2234.63"/>
    <n v="558.65750000000003"/>
    <n v="26.602738095238095"/>
    <n v="532.0547619047619"/>
    <m/>
    <m/>
    <n v="0"/>
  </r>
  <r>
    <s v="ZX359"/>
    <s v="Pinzeta anatomická Daily line, špička 2,2 mm, délka 145 mm EPZ0140"/>
    <x v="0"/>
    <s v="Z 503_OSTAT"/>
    <s v="Nástroje chirurgické do 1 roku"/>
    <n v="21"/>
    <n v="298.64"/>
    <n v="298.64"/>
    <n v="52"/>
    <n v="15529.28"/>
    <n v="298.64"/>
    <n v="14.220952380952379"/>
    <n v="284.4190476190476"/>
    <m/>
    <m/>
    <n v="0"/>
  </r>
  <r>
    <s v="ZX360"/>
    <s v="Pinzeta na úlomky, rovná, jemná, délka 115 mm PZ0760"/>
    <x v="0"/>
    <s v="Z 503_OSTAT"/>
    <s v="Nástroje chirurgické do 1 roku"/>
    <n v="21"/>
    <n v="906.27"/>
    <n v="906.27"/>
    <n v="16"/>
    <n v="14500.25"/>
    <n v="906.265625"/>
    <n v="43.155505952380949"/>
    <n v="863.11011904761904"/>
    <m/>
    <m/>
    <n v="0"/>
  </r>
  <r>
    <s v="ZX361"/>
    <s v="Pinzeta chirurgická, velmi jemná, 1x2 zuby, délka 110 mm PZ0990"/>
    <x v="0"/>
    <s v="Z 503_OSTAT"/>
    <s v="Nástroje chirurgické do 1 roku"/>
    <n v="21"/>
    <n v="888.33"/>
    <n v="888.33"/>
    <n v="6"/>
    <n v="5330"/>
    <n v="888.33333333333337"/>
    <n v="42.301587301587304"/>
    <n v="846.03174603174602"/>
    <m/>
    <m/>
    <n v="0"/>
  </r>
  <r>
    <s v="ZX362"/>
    <s v="Pinzeta chirurgická, medium, rovná, 1x2 zuby, délka 180 mm PZ1170"/>
    <x v="0"/>
    <s v="Z 503_OSTAT"/>
    <s v="Nástroje chirurgické do 1 roku"/>
    <n v="21"/>
    <n v="1109.04"/>
    <n v="1109.04"/>
    <n v="6"/>
    <n v="6654.23"/>
    <n v="1109.0383333333332"/>
    <n v="52.811349206349199"/>
    <n v="1056.226984126984"/>
    <m/>
    <m/>
    <n v="0"/>
  </r>
  <r>
    <s v="ZX363"/>
    <s v="Kleště tampónové okénkové rovné, se zámkem, délka  180 mm EKL0410"/>
    <x v="0"/>
    <s v="Z 503_OSTAT"/>
    <s v="Nástroje chirurgické do 1 roku"/>
    <n v="21"/>
    <n v="710.39"/>
    <n v="710.39"/>
    <n v="4"/>
    <n v="2841.56"/>
    <n v="710.39"/>
    <n v="33.828095238095237"/>
    <n v="676.56190476190477"/>
    <m/>
    <m/>
    <n v="0"/>
  </r>
  <r>
    <s v="ZX364"/>
    <s v="Svorka hemostatická - Pean Crile-Rankin rovná, jemná, 160 mm EKL2490"/>
    <x v="0"/>
    <s v="Z 503_OSTAT"/>
    <s v="Nástroje chirurgické do 1 roku"/>
    <n v="21"/>
    <n v="503.48"/>
    <n v="503.48"/>
    <n v="12"/>
    <n v="6041.77"/>
    <n v="503.48083333333335"/>
    <n v="23.97527777777778"/>
    <n v="479.50555555555559"/>
    <m/>
    <m/>
    <n v="0"/>
  </r>
  <r>
    <s v="ZX365"/>
    <s v="Svorka hemostatická -  Pean CRILE-RANKIN rovný, jemný 1x2 zuby, délka 160 mm EKL2540"/>
    <x v="0"/>
    <s v="Z 503_OSTAT"/>
    <s v="Nástroje chirurgické do 1 roku"/>
    <n v="21"/>
    <n v="555.21"/>
    <n v="555.21"/>
    <n v="12"/>
    <n v="6662.5"/>
    <n v="555.20833333333337"/>
    <n v="26.438492063492067"/>
    <n v="528.76984126984132"/>
    <m/>
    <m/>
    <n v="0"/>
  </r>
  <r>
    <s v="ZX366"/>
    <s v="Svorka hemostatická art. Kocher-Ochsner, rovná, 1x2 zuby, délka 185 mm KL3322"/>
    <x v="0"/>
    <s v="Z 503_OSTAT"/>
    <s v="Nástroje chirurgické do 1 roku"/>
    <n v="21"/>
    <n v="1649.76"/>
    <n v="1649.76"/>
    <n v="12"/>
    <n v="19797.150000000001"/>
    <n v="1649.7625"/>
    <n v="78.560119047619054"/>
    <n v="1571.202380952381"/>
    <m/>
    <m/>
    <n v="0"/>
  </r>
  <r>
    <s v="ZX367"/>
    <s v="Svorka preparační Adson-Baby, zahnutá do prava, délka  140 mm KL4050"/>
    <x v="0"/>
    <s v="Z 503_OSTAT"/>
    <s v="Nástroje chirurgické do 1 roku"/>
    <n v="21"/>
    <n v="1278.71"/>
    <n v="1278.71"/>
    <n v="4"/>
    <n v="5114.82"/>
    <n v="1278.7049999999999"/>
    <n v="60.890714285714282"/>
    <n v="1217.8142857142857"/>
    <m/>
    <m/>
    <n v="0"/>
  </r>
  <r>
    <s v="ZX368"/>
    <s v="Jehelec Power TC Mayo-Hegar, rovný, 150 mm ENH0560"/>
    <x v="0"/>
    <s v="Z 503_OSTAT"/>
    <s v="Nástroje chirurgické do 1 roku"/>
    <n v="21"/>
    <n v="1755.98"/>
    <n v="1755.98"/>
    <n v="4"/>
    <n v="7023.9"/>
    <n v="1755.9749999999999"/>
    <n v="83.617857142857133"/>
    <n v="1672.3571428571427"/>
    <m/>
    <m/>
    <n v="0"/>
  </r>
  <r>
    <s v="ZX369"/>
    <s v="Sonda Myrtová, rovná, průměr 1,5 mm, délka 145 mm SD0250"/>
    <x v="0"/>
    <s v="Z 503_OSTAT"/>
    <s v="Nástroje chirurgické do 1 roku"/>
    <n v="21"/>
    <n v="365.54"/>
    <n v="365.54"/>
    <n v="4"/>
    <n v="1462.16"/>
    <n v="365.54"/>
    <n v="17.406666666666666"/>
    <n v="348.13333333333333"/>
    <m/>
    <m/>
    <n v="0"/>
  </r>
  <r>
    <s v="ZX370"/>
    <s v="Sonda Myrtová, rovná, průměr 2,0 mm, délka 145 mm SD0270"/>
    <x v="0"/>
    <s v="Z 503_OSTAT"/>
    <s v="Nástroje chirurgické do 1 roku"/>
    <n v="21"/>
    <n v="460.72"/>
    <n v="460.72"/>
    <n v="4"/>
    <n v="1842.88"/>
    <n v="460.72"/>
    <n v="21.939047619047621"/>
    <n v="438.78095238095239"/>
    <m/>
    <m/>
    <n v="0"/>
  </r>
  <r>
    <s v="ZX371"/>
    <s v="Jehla Redonova, 10 CH, silně zahutá, délka 190 mm RS1050"/>
    <x v="0"/>
    <s v="Z 503_OSTAT"/>
    <s v="Nástroje chirurgické do 1 roku"/>
    <n v="21"/>
    <n v="675.91"/>
    <n v="675.91"/>
    <n v="2"/>
    <n v="1351.81"/>
    <n v="675.90499999999997"/>
    <n v="32.185952380952379"/>
    <n v="643.71904761904761"/>
    <m/>
    <m/>
    <n v="0"/>
  </r>
  <r>
    <s v="ZX372"/>
    <s v="Hák na tracheu, 1 zub, ostrý, délka 180 mm WH0440"/>
    <x v="0"/>
    <s v="Z 503_OSTAT"/>
    <s v="Nástroje chirurgické do 1 roku"/>
    <n v="21"/>
    <n v="958.68"/>
    <n v="958.68"/>
    <n v="4"/>
    <n v="3834.73"/>
    <n v="958.6825"/>
    <n v="45.651547619047619"/>
    <n v="913.03095238095239"/>
    <m/>
    <m/>
    <n v="0"/>
  </r>
  <r>
    <s v="ZX373"/>
    <s v="Hák na rány, Langenbeck-Green, jemný, 16x6, délka 160 mm WH0770"/>
    <x v="0"/>
    <s v="Z 503_OSTAT"/>
    <s v="Nástroje chirurgické do 1 roku"/>
    <n v="21"/>
    <n v="926.96"/>
    <n v="926.96"/>
    <n v="4"/>
    <n v="3707.83"/>
    <n v="926.95749999999998"/>
    <n v="44.140833333333333"/>
    <n v="882.81666666666661"/>
    <m/>
    <m/>
    <n v="0"/>
  </r>
  <r>
    <s v="ZX374"/>
    <s v="Hák na rány, sedlový, délka 160 mm WH0790"/>
    <x v="0"/>
    <s v="Z 503_OSTAT"/>
    <s v="Nástroje chirurgické do 1 roku"/>
    <n v="21"/>
    <n v="1048.3499999999999"/>
    <n v="1048.3499999999999"/>
    <n v="4"/>
    <n v="4193.38"/>
    <n v="1048.345"/>
    <n v="49.921190476190475"/>
    <n v="998.4238095238095"/>
    <m/>
    <m/>
    <n v="0"/>
  </r>
  <r>
    <s v="ZX375"/>
    <s v="Hák na rány Kocher, 60x20 mm, délka 230 mm WH1750"/>
    <x v="0"/>
    <s v="Z 503_OSTAT"/>
    <s v="Nástroje chirurgické do 1 roku"/>
    <n v="21"/>
    <n v="1237.32"/>
    <n v="1237.32"/>
    <n v="4"/>
    <n v="4949.29"/>
    <n v="1237.3225"/>
    <n v="58.920119047619046"/>
    <n v="1178.402380952381"/>
    <m/>
    <m/>
    <n v="0"/>
  </r>
  <r>
    <s v="ZX376"/>
    <s v="Rozvěrač Henderson, ostrý, 4x4 zuby, délka 180 mm WH5375"/>
    <x v="38"/>
    <s v="Z 510_DDHM NAS"/>
    <s v="DHM zdravotnický materiál a nástroje (od 3000 Kč)"/>
    <n v="21"/>
    <n v="5620.37"/>
    <n v="5620.37"/>
    <n v="2"/>
    <n v="11240.73"/>
    <n v="5620.3649999999998"/>
    <n v="267.63642857142855"/>
    <n v="5352.7285714285708"/>
    <m/>
    <m/>
    <n v="0"/>
  </r>
  <r>
    <s v="ZX377"/>
    <s v="Kleště uchopovací Allis, rovné, 4x5 zuby, délka 155 mm MD0120-1"/>
    <x v="0"/>
    <s v="Z 503_OSTAT"/>
    <s v="Nástroje chirurgické do 1 roku"/>
    <n v="21"/>
    <n v="1293.8800000000001"/>
    <n v="1293.8800000000001"/>
    <n v="4"/>
    <n v="5175.51"/>
    <n v="1293.8775000000001"/>
    <n v="61.613214285714285"/>
    <n v="1232.2642857142857"/>
    <m/>
    <m/>
    <n v="0"/>
  </r>
  <r>
    <s v="ZX378"/>
    <s v="Raspatorium Caspar, zahnuté, ostré, 6,2 mm, délka 180 mm NS2043"/>
    <x v="0"/>
    <s v="Z 503_OSTAT"/>
    <s v="Nástroje chirurgické do 1 roku"/>
    <n v="21"/>
    <n v="1267.67"/>
    <n v="1267.67"/>
    <n v="2"/>
    <n v="2535.34"/>
    <n v="1267.67"/>
    <n v="60.365238095238098"/>
    <n v="1207.304761904762"/>
    <m/>
    <m/>
    <n v="0"/>
  </r>
  <r>
    <s v="ZX379"/>
    <s v="Lžička Williger, fig. 00, 3,4 mm, délka 170 mm KN1631"/>
    <x v="0"/>
    <s v="Z 503_OSTAT"/>
    <s v="Nástroje chirurgické do 1 roku"/>
    <n v="21"/>
    <n v="1207.67"/>
    <n v="1207.67"/>
    <n v="2"/>
    <n v="2415.33"/>
    <n v="1207.665"/>
    <n v="57.507857142857141"/>
    <n v="1150.1571428571428"/>
    <m/>
    <m/>
    <n v="0"/>
  </r>
  <r>
    <s v="ZX380"/>
    <s v="Zrcátko nosní Killian, 56x7 mm, délka 140 mm NS0500"/>
    <x v="0"/>
    <s v="Z 503_OSTAT"/>
    <s v="Nástroje chirurgické do 1 roku"/>
    <n v="21"/>
    <n v="2502.23"/>
    <n v="2502.23"/>
    <n v="4"/>
    <n v="10008.93"/>
    <n v="2502.2325000000001"/>
    <n v="119.15392857142858"/>
    <n v="2383.0785714285716"/>
    <m/>
    <m/>
    <n v="0"/>
  </r>
  <r>
    <s v="ZX381"/>
    <s v="Disektor na mandle HURD, dvojitý konec, délka 210 mm HA2020"/>
    <x v="0"/>
    <s v="Z 503_OSTAT"/>
    <s v="Nástroje chirurgické do 1 roku"/>
    <n v="21"/>
    <n v="735.22"/>
    <n v="735.22"/>
    <n v="2"/>
    <n v="1470.44"/>
    <n v="735.22"/>
    <n v="35.01047619047619"/>
    <n v="700.20952380952383"/>
    <m/>
    <m/>
    <n v="0"/>
  </r>
  <r>
    <s v="ZX382"/>
    <s v="Kleště uchopovací Allis, rovné, 5x6 zuby, délka 155 mm MD0130"/>
    <x v="0"/>
    <s v="Z 503_OSTAT"/>
    <s v="Nástroje chirurgické do 1 roku"/>
    <n v="21"/>
    <n v="1740.8"/>
    <n v="1740.8"/>
    <n v="20"/>
    <n v="34816.06"/>
    <n v="1740.8029999999999"/>
    <n v="82.895380952380947"/>
    <n v="1657.9076190476189"/>
    <m/>
    <m/>
    <n v="0"/>
  </r>
  <r>
    <s v="ZX383"/>
    <s v="Držák skalpelových čepelek  č. 3, kulaté, délka 147 mm SK0423"/>
    <x v="0"/>
    <s v="Z 503_OSTAT"/>
    <s v="Nástroje chirurgické do 1 roku"/>
    <n v="21"/>
    <n v="892.47"/>
    <n v="892.47"/>
    <n v="4"/>
    <n v="3569.89"/>
    <n v="892.47249999999997"/>
    <n v="42.498690476190475"/>
    <n v="849.97380952380945"/>
    <m/>
    <m/>
    <n v="0"/>
  </r>
  <r>
    <s v="ZX384"/>
    <s v="Nůžky oční rovné, ostrý/ostrý, délka 115 mm SC0410"/>
    <x v="0"/>
    <s v="Z 503_OSTAT"/>
    <s v="Nástroje chirurgické do 1 roku"/>
    <n v="21"/>
    <n v="420.72"/>
    <n v="420.72"/>
    <n v="10"/>
    <n v="4207.17"/>
    <n v="420.71699999999998"/>
    <n v="20.034142857142857"/>
    <n v="400.68285714285713"/>
    <m/>
    <m/>
    <n v="0"/>
  </r>
  <r>
    <s v="ZX385"/>
    <s v="Nůžky preparační Power TC Anobilis Stevens, zahnuté, tupý/tupý , délka 115 mm SC0691B"/>
    <x v="38"/>
    <s v="Z 510_DDHM NAS"/>
    <s v="DHM zdravotnický materiál a nástroje (od 3000 Kč)"/>
    <n v="21"/>
    <n v="9395.7900000000009"/>
    <n v="9395.7900000000009"/>
    <n v="4"/>
    <n v="37583.14"/>
    <n v="9395.7849999999999"/>
    <n v="447.41833333333335"/>
    <n v="8948.3666666666668"/>
    <m/>
    <m/>
    <n v="0"/>
  </r>
  <r>
    <s v="ZX386"/>
    <s v="Nůžky preparační Jameson-weber Ultra-Cut, zahnuté, tupý/tupý, délka 130 mm SC5711"/>
    <x v="38"/>
    <s v="Z 510_DDHM NAS"/>
    <s v="DHM zdravotnický materiál a nástroje (od 3000 Kč)"/>
    <n v="21"/>
    <n v="6863.2"/>
    <n v="6863.2"/>
    <n v="5"/>
    <n v="34316.019999999997"/>
    <n v="6863.2039999999997"/>
    <n v="326.81923809523806"/>
    <n v="6536.3847619047619"/>
    <m/>
    <m/>
    <n v="0"/>
  </r>
  <r>
    <s v="ZX387"/>
    <s v="Pinzeta anatomická Micro Adson rovná, délka 120 mm PZ0569"/>
    <x v="0"/>
    <s v="Z 503_OSTAT"/>
    <s v="Nástroje chirurgické do 1 roku"/>
    <n v="21"/>
    <n v="846.95"/>
    <n v="846.95"/>
    <n v="4"/>
    <n v="3387.81"/>
    <n v="846.95249999999999"/>
    <n v="40.331071428571427"/>
    <n v="806.62142857142851"/>
    <m/>
    <m/>
    <n v="0"/>
  </r>
  <r>
    <s v="ZX388"/>
    <s v="Pinzeta chirurgická Adson, 1x2 zuby, délka 120 mm PZ1030"/>
    <x v="0"/>
    <s v="Z 503_OSTAT"/>
    <s v="Nástroje chirurgické do 1 roku"/>
    <n v="21"/>
    <n v="608.32000000000005"/>
    <n v="608.32000000000005"/>
    <n v="10"/>
    <n v="6083.15"/>
    <n v="608.31499999999994"/>
    <n v="28.96738095238095"/>
    <n v="579.34761904761899"/>
    <m/>
    <m/>
    <n v="0"/>
  </r>
  <r>
    <s v="ZX389"/>
    <s v="Pinzeta chirurgická Brown, rovná, zoubkovaná, délka 150 mm PZ1650"/>
    <x v="0"/>
    <s v="Z 503_OSTAT"/>
    <s v="Nástroje chirurgické do 1 roku"/>
    <n v="21"/>
    <n v="982.14"/>
    <n v="982.14"/>
    <n v="2"/>
    <n v="1964.27"/>
    <n v="982.13499999999999"/>
    <n v="46.768333333333331"/>
    <n v="935.36666666666667"/>
    <m/>
    <m/>
    <n v="0"/>
  </r>
  <r>
    <s v="ZX390"/>
    <s v="Jehelec Hegar-Olsen Power TC, rovný, délka 145 mm ENH0823"/>
    <x v="0"/>
    <s v="Z 503_OSTAT"/>
    <s v="Nástroje chirurgické do 1 roku"/>
    <n v="21"/>
    <n v="1934.61"/>
    <n v="1934.61"/>
    <n v="1"/>
    <n v="1934.61"/>
    <n v="1934.61"/>
    <n v="92.124285714285705"/>
    <n v="1842.4857142857143"/>
    <m/>
    <m/>
    <n v="0"/>
  </r>
  <r>
    <s v="ZX391"/>
    <s v="Hák na rány šlachový Canny Ryall, dvojitý konec, délka 190 mm WH9999"/>
    <x v="0"/>
    <s v="Z 503_OSTAT"/>
    <s v="Nástroje chirurgické do 1 roku"/>
    <n v="21"/>
    <n v="4310.3900000000003"/>
    <n v="4310.3900000000003"/>
    <n v="2"/>
    <n v="8620.77"/>
    <n v="4310.3850000000002"/>
    <n v="205.25642857142859"/>
    <n v="4105.1285714285714"/>
    <m/>
    <m/>
    <n v="0"/>
  </r>
  <r>
    <s v="ZX392"/>
    <s v="Hák na rány a na tracheu, 4 zuby, ostrý, zahnutý, délka 165 mm WH0580"/>
    <x v="0"/>
    <s v="Z 503_OSTAT"/>
    <s v="Nástroje chirurgické do 1 roku"/>
    <n v="21"/>
    <n v="794.54"/>
    <n v="794.54"/>
    <n v="6"/>
    <n v="4767.21"/>
    <n v="794.53499999999997"/>
    <n v="37.835000000000001"/>
    <n v="756.69999999999993"/>
    <m/>
    <m/>
    <n v="0"/>
  </r>
  <r>
    <s v="ZX393"/>
    <s v="Hák na rány, Langenbeck-Green, jemný, 24x6, délka 160 mm WH0780"/>
    <x v="0"/>
    <s v="Z 503_OSTAT"/>
    <s v="Nástroje chirurgické do 1 roku"/>
    <n v="21"/>
    <n v="926.96"/>
    <n v="926.96"/>
    <n v="4"/>
    <n v="3707.83"/>
    <n v="926.95749999999998"/>
    <n v="44.140833333333333"/>
    <n v="882.81666666666661"/>
    <m/>
    <m/>
    <n v="0"/>
  </r>
  <r>
    <s v="ZX394"/>
    <s v="Hák na rány Kocher, 1 zub, ostrý, délka 220 mm WH1090"/>
    <x v="0"/>
    <s v="Z 503_OSTAT"/>
    <s v="Nástroje chirurgické do 1 roku"/>
    <n v="21"/>
    <n v="1115.94"/>
    <n v="1115.94"/>
    <n v="2"/>
    <n v="2231.87"/>
    <n v="1115.9349999999999"/>
    <n v="53.139761904761905"/>
    <n v="1062.7952380952381"/>
    <m/>
    <m/>
    <n v="0"/>
  </r>
  <r>
    <s v="ZX395"/>
    <s v="Hák na rány Kocher, 1zub, tupý, délka 220 mm WH1100"/>
    <x v="0"/>
    <s v="Z 503_OSTAT"/>
    <s v="Nástroje chirurgické do 1 roku"/>
    <n v="21"/>
    <n v="1115.94"/>
    <n v="1115.94"/>
    <n v="2"/>
    <n v="2231.87"/>
    <n v="1115.9349999999999"/>
    <n v="53.139761904761905"/>
    <n v="1062.7952380952381"/>
    <m/>
    <m/>
    <n v="0"/>
  </r>
  <r>
    <s v="ZX396"/>
    <s v="Hák Mannerfelt, zahnutý, 8x12,5 mm, délka 155 mm WH3500"/>
    <x v="38"/>
    <s v="Z 510_DDHM NAS"/>
    <s v="DHM zdravotnický materiál a nástroje (od 3000 Kč)"/>
    <n v="21"/>
    <n v="5759.69"/>
    <n v="5759.69"/>
    <n v="2"/>
    <n v="11519.37"/>
    <n v="5759.6850000000004"/>
    <n v="274.27071428571429"/>
    <n v="5485.4142857142861"/>
    <m/>
    <m/>
    <n v="0"/>
  </r>
  <r>
    <s v="ZX397"/>
    <s v="Rozvěrač Langenbeck, 30x8 mm, délka 155 mm WH3681"/>
    <x v="0"/>
    <s v="Z 503_OSTAT"/>
    <s v="Nástroje chirurgické do 1 roku"/>
    <n v="21"/>
    <n v="1120.76"/>
    <n v="1120.76"/>
    <n v="4"/>
    <n v="4483.05"/>
    <n v="1120.7625"/>
    <n v="53.369642857142857"/>
    <n v="1067.3928571428571"/>
    <m/>
    <m/>
    <n v="0"/>
  </r>
  <r>
    <s v="ZX398"/>
    <s v="Hák sedlový modif. Mannerfelt, 12x14 mm, délka 155 mm WH3700"/>
    <x v="0"/>
    <s v="Z 503_OSTAT"/>
    <s v="Nástroje chirurgické do 1 roku"/>
    <n v="21"/>
    <n v="1772.53"/>
    <n v="1772.53"/>
    <n v="6"/>
    <n v="10635.17"/>
    <n v="1772.5283333333334"/>
    <n v="84.406111111111116"/>
    <n v="1688.1222222222223"/>
    <m/>
    <m/>
    <n v="0"/>
  </r>
  <r>
    <s v="ZX399"/>
    <s v="Rozvěrač, 3x3 zuby, délka 45 mm WH5040"/>
    <x v="0"/>
    <s v="Z 503_OSTAT"/>
    <s v="Nástroje chirurgické do 1 roku"/>
    <n v="21"/>
    <n v="1376.64"/>
    <n v="1376.64"/>
    <n v="2"/>
    <n v="2753.28"/>
    <n v="1376.64"/>
    <n v="65.554285714285726"/>
    <n v="1311.0857142857144"/>
    <m/>
    <m/>
    <n v="0"/>
  </r>
  <r>
    <s v="ZX400"/>
    <s v="Rozvěrač Logan 3 x 3 zuby, délka 50 mm BV013R"/>
    <x v="38"/>
    <s v="Z 510_DDHM NAS"/>
    <s v="DHM zdravotnický materiál a nástroje (od 3000 Kč)"/>
    <n v="21"/>
    <n v="10785"/>
    <n v="10785"/>
    <n v="1"/>
    <n v="10785"/>
    <n v="10785"/>
    <n v="513.57142857142856"/>
    <n v="10271.428571428571"/>
    <m/>
    <m/>
    <n v="0"/>
  </r>
  <r>
    <s v="ZX401"/>
    <s v="Rozvěrač Wound Retractor, 4x4 zuby, délka 100 mm WH5059"/>
    <x v="0"/>
    <s v="Z 503_OSTAT"/>
    <s v="Nástroje chirurgické do 1 roku"/>
    <n v="21"/>
    <n v="1922.89"/>
    <n v="1922.89"/>
    <n v="2"/>
    <n v="3845.77"/>
    <n v="1922.885"/>
    <n v="91.565952380952382"/>
    <n v="1831.3190476190475"/>
    <m/>
    <m/>
    <n v="0"/>
  </r>
  <r>
    <s v="ZX402"/>
    <s v="Lžička Hemingway, fig. 0, dvojitý konec, délka 170 mm KN1995"/>
    <x v="0"/>
    <s v="Z 503_OSTAT"/>
    <s v="Nástroje chirurgické do 1 roku"/>
    <n v="21"/>
    <n v="873.16"/>
    <n v="873.16"/>
    <n v="2"/>
    <n v="1746.32"/>
    <n v="873.16"/>
    <n v="41.579047619047614"/>
    <n v="831.58095238095234"/>
    <m/>
    <m/>
    <n v="0"/>
  </r>
  <r>
    <s v="ZX403"/>
    <s v="Lžička Bruns, fig. 000, ostrá, 3 mm, délka 170 mm KN1400"/>
    <x v="0"/>
    <s v="Z 503_OSTAT"/>
    <s v="Nástroje chirurgické do 1 roku"/>
    <n v="21"/>
    <n v="1038.69"/>
    <n v="1038.69"/>
    <n v="2"/>
    <n v="2077.38"/>
    <n v="1038.69"/>
    <n v="49.461428571428577"/>
    <n v="989.22857142857151"/>
    <m/>
    <m/>
    <n v="0"/>
  </r>
  <r>
    <s v="ZX404"/>
    <s v="Lžička Schede, fig. 000, ostrá, 2,5 mm, délka 170 mm KN1470"/>
    <x v="0"/>
    <s v="Z 503_OSTAT"/>
    <s v="Nástroje chirurgické do 1 roku"/>
    <n v="21"/>
    <n v="1002.83"/>
    <n v="1002.83"/>
    <n v="2"/>
    <n v="2005.65"/>
    <n v="1002.825"/>
    <n v="47.753571428571433"/>
    <n v="955.07142857142867"/>
    <m/>
    <m/>
    <n v="0"/>
  </r>
  <r>
    <s v="ZX405"/>
    <s v="Lžička Schede, fig. 00, ostrá, 3,4 mm, délka 170 mm KN1480"/>
    <x v="0"/>
    <s v="Z 503_OSTAT"/>
    <s v="Nástroje chirurgické do 1 roku"/>
    <n v="21"/>
    <n v="1002.83"/>
    <n v="1002.83"/>
    <n v="2"/>
    <n v="2005.65"/>
    <n v="1002.825"/>
    <n v="47.753571428571433"/>
    <n v="955.07142857142867"/>
    <m/>
    <m/>
    <n v="0"/>
  </r>
  <r>
    <s v="ZX406"/>
    <s v="Lžička oboustranná Martini, ostrá, délka 140 mm KN1870"/>
    <x v="0"/>
    <s v="Z 503_OSTAT"/>
    <s v="Nástroje chirurgické do 1 roku"/>
    <n v="21"/>
    <n v="811.09"/>
    <n v="811.09"/>
    <n v="3"/>
    <n v="2433.2600000000002"/>
    <n v="811.0866666666667"/>
    <n v="38.623174603174604"/>
    <n v="772.46349206349214"/>
    <m/>
    <m/>
    <n v="0"/>
  </r>
  <r>
    <s v="ZX407"/>
    <s v="Kleště Friedmann, zahnuté, délka 140 mm KN4669"/>
    <x v="0"/>
    <s v="Z 503_OSTAT"/>
    <s v="Nástroje chirurgické do 1 roku"/>
    <n v="21"/>
    <n v="2931.23"/>
    <n v="2931.23"/>
    <n v="2"/>
    <n v="5862.45"/>
    <n v="2931.2249999999999"/>
    <n v="139.58214285714286"/>
    <n v="2791.6428571428569"/>
    <m/>
    <m/>
    <n v="0"/>
  </r>
  <r>
    <s v="ZX408"/>
    <s v="Kleště Lempert, zahnuté, délka 200 mm KN4790"/>
    <x v="0"/>
    <s v="Z 503_OSTAT"/>
    <s v="Nástroje chirurgické do 1 roku"/>
    <n v="21"/>
    <n v="3602.31"/>
    <n v="3602.31"/>
    <n v="2"/>
    <n v="7204.61"/>
    <n v="3602.3049999999998"/>
    <n v="171.53833333333333"/>
    <n v="3430.7666666666664"/>
    <m/>
    <m/>
    <n v="0"/>
  </r>
  <r>
    <s v="ZX409"/>
    <s v="Kleště na drát Power TC, oboustranné, délka 145 mm KN6520"/>
    <x v="38"/>
    <s v="Z 510_DDHM NAS"/>
    <s v="DHM zdravotnický materiál a nástroje (od 3000 Kč)"/>
    <n v="21"/>
    <n v="6372.83"/>
    <n v="6372.83"/>
    <n v="1"/>
    <n v="6372.83"/>
    <n v="6372.83"/>
    <n v="303.46809523809526"/>
    <n v="6069.361904761905"/>
    <m/>
    <m/>
    <n v="0"/>
  </r>
  <r>
    <s v="ZX410"/>
    <s v="Kleště na drát ploché, vroubk. čelisti, délka 170 mm KN6590"/>
    <x v="0"/>
    <s v="Z 503_OSTAT"/>
    <s v="Nástroje chirurgické do 1 roku"/>
    <n v="21"/>
    <n v="2209.8000000000002"/>
    <n v="2209.8000000000002"/>
    <n v="1"/>
    <n v="2209.8000000000002"/>
    <n v="2209.8000000000002"/>
    <n v="105.22857142857144"/>
    <n v="2104.5714285714289"/>
    <m/>
    <m/>
    <n v="0"/>
  </r>
  <r>
    <s v="ZX411"/>
    <s v="Hák na duhovku GUTHRIE, 130 mm, špičatý AU0430"/>
    <x v="0"/>
    <s v="Z 503_OSTAT"/>
    <s v="Nástroje chirurgické do 1 roku"/>
    <n v="21"/>
    <n v="1231.81"/>
    <n v="1231.81"/>
    <n v="6"/>
    <n v="7390.83"/>
    <n v="1231.8050000000001"/>
    <n v="58.657380952380954"/>
    <n v="1173.1476190476192"/>
    <m/>
    <m/>
    <n v="0"/>
  </r>
  <r>
    <s v="ZX412"/>
    <s v="Pinzeta duhovková, chirurgická, rovná, velmi jemná, 1x2 zuby, délka 100 mm AU1040"/>
    <x v="0"/>
    <s v="Z 503_OSTAT"/>
    <s v="Nástroje chirurgické do 1 roku"/>
    <n v="21"/>
    <n v="1018"/>
    <n v="1018"/>
    <n v="10"/>
    <n v="10179.969999999999"/>
    <n v="1017.997"/>
    <n v="48.47604761904762"/>
    <n v="969.52095238095239"/>
    <m/>
    <m/>
    <n v="0"/>
  </r>
  <r>
    <s v="ZX413"/>
    <s v="Pinzeta duhovková, chirurgická, zahnutá, velmi jemná, 1x2 zuby, délka 100 mm AU1041"/>
    <x v="0"/>
    <s v="Z 503_OSTAT"/>
    <s v="Nástroje chirurgické do 1 roku"/>
    <n v="21"/>
    <n v="1018"/>
    <n v="1018"/>
    <n v="5"/>
    <n v="5089.99"/>
    <n v="1017.9979999999999"/>
    <n v="48.476095238095233"/>
    <n v="969.52190476190469"/>
    <m/>
    <m/>
    <n v="0"/>
  </r>
  <r>
    <s v="ZX414"/>
    <s v="Nůžky preparační Stevens, velmi jemné, zahnuté, tupý/tupý, délka 110 mm NS0940"/>
    <x v="0"/>
    <s v="Z 503_OSTAT"/>
    <s v="Nástroje chirurgické do 1 roku"/>
    <n v="21"/>
    <n v="962.82"/>
    <n v="962.82"/>
    <n v="4"/>
    <n v="3851.28"/>
    <n v="962.82"/>
    <n v="45.848571428571432"/>
    <n v="916.97142857142865"/>
    <m/>
    <m/>
    <n v="0"/>
  </r>
  <r>
    <s v="ZX415"/>
    <s v="Systém zaváděcí Dryseal GORE Flex Introducer sheath 24Fr/65cm/hydrophilic coating (zaváděcí sheat s připojeným ventilem GORE DrySeal, dilatátor s aretací otočného typu, stříkačka) DSF2465"/>
    <x v="0"/>
    <s v="Z 503_OSTAT"/>
    <s v="Ostatní - všeobecný materiál"/>
    <n v="21"/>
    <n v="16990"/>
    <n v="16990"/>
    <n v="1"/>
    <n v="16990"/>
    <n v="16990"/>
    <n v="809.04761904761904"/>
    <n v="16180.952380952382"/>
    <m/>
    <m/>
    <n v="0"/>
  </r>
  <r>
    <s v="ZX416"/>
    <s v="Systém zaváděcí Dryseal GORE Flex Introducer sheath 26Fr/65cm/hydrophilic coating  (zaváděcí sheat s připojeným ventilem GORE DrySeal, dilatátor s aretací otočného typu, stříkačka) DSF2665"/>
    <x v="0"/>
    <s v="Z 503_OSTAT"/>
    <s v="Ostatní - všeobecný materiál"/>
    <n v="21"/>
    <n v="16989.990000000002"/>
    <n v="16989.990000000002"/>
    <n v="1"/>
    <n v="16989.990000000002"/>
    <n v="16989.990000000002"/>
    <n v="809.04714285714294"/>
    <n v="16180.942857142858"/>
    <m/>
    <m/>
    <n v="0"/>
  </r>
  <r>
    <s v="ZX417"/>
    <s v="Implantát kraniální MODUS šroub rezervní kortikální 2,3 x 5,0 mm křížová hlava Cross M-5150.05/1"/>
    <x v="34"/>
    <s v="Z 509_ZUBOL"/>
    <s v="Zubolékařský materiál"/>
    <n v="12"/>
    <n v="319.27"/>
    <n v="319.27999999999997"/>
    <n v="3"/>
    <n v="957.81999999999994"/>
    <n v="319.27333333333331"/>
    <n v="26.606111111111108"/>
    <n v="292.66722222222222"/>
    <m/>
    <m/>
    <n v="0"/>
  </r>
  <r>
    <s v="ZX418"/>
    <s v="Elektroda neutrální  REM s kabelem dětská (do 15kg), Zpětná elektroda PolyHesive™ II REM dětská, s kabelem 2,7 m, bal. á 25 ks E7510-25"/>
    <x v="0"/>
    <s v="Z 503_OSTAT"/>
    <s v="Elektrody"/>
    <n v="21"/>
    <n v="292.82"/>
    <n v="292.82"/>
    <n v="25"/>
    <n v="7320.5"/>
    <n v="292.82"/>
    <n v="13.943809523809524"/>
    <n v="278.87619047619046"/>
    <m/>
    <m/>
    <n v="0"/>
  </r>
  <r>
    <s v="ZX419"/>
    <s v="Elektroda neutrální  REM s kabelem kojenecká (do 3kg), zpětná elektroda PolyHesive™ II REM kojenecká, s kabelem 2,7 m, bal. á 12 ks E7512"/>
    <x v="0"/>
    <s v="Z 503_OSTAT"/>
    <s v="Elektrody"/>
    <n v="21"/>
    <n v="617.1"/>
    <n v="617.1"/>
    <n v="24"/>
    <n v="14810.4"/>
    <n v="617.1"/>
    <n v="29.385714285714286"/>
    <n v="587.71428571428578"/>
    <m/>
    <m/>
    <n v="0"/>
  </r>
  <r>
    <s v="ZX420"/>
    <s v="List pilový DePuy Synthes UNIUM 46/31 x 10 x 0.4/0.3 mm 532.048"/>
    <x v="0"/>
    <s v="Z 503_OSTAT"/>
    <s v="Ostatní - všeobecný materiál"/>
    <n v="21"/>
    <n v="1084.1600000000001"/>
    <n v="1084.1600000000001"/>
    <n v="13"/>
    <n v="14094.08"/>
    <n v="1084.1600000000001"/>
    <n v="51.626666666666672"/>
    <n v="1032.5333333333333"/>
    <m/>
    <m/>
    <n v="0"/>
  </r>
  <r>
    <s v="ZX421"/>
    <s v="List pilový DePuy Synthes UNIUM 65/50 x 10 x 0.6/0.4 mm 532.064"/>
    <x v="0"/>
    <s v="Z 503_OSTAT"/>
    <s v="Ostatní - všeobecný materiál"/>
    <n v="21"/>
    <n v="1084.1600000000001"/>
    <n v="1084.1600000000001"/>
    <n v="3"/>
    <n v="3252.48"/>
    <n v="1084.1600000000001"/>
    <n v="51.626666666666672"/>
    <n v="1032.5333333333333"/>
    <m/>
    <m/>
    <n v="0"/>
  </r>
  <r>
    <s v="ZX422"/>
    <s v="List pilový DePuy Synthes UNIUM 65/50 x 14 x 0.6/0.4 mm 532.065"/>
    <x v="0"/>
    <s v="Z 503_OSTAT"/>
    <s v="Ostatní - všeobecný materiál"/>
    <n v="21"/>
    <n v="1084.1600000000001"/>
    <n v="1084.1600000000001"/>
    <n v="13"/>
    <n v="14094.08"/>
    <n v="1084.1600000000001"/>
    <n v="51.626666666666672"/>
    <n v="1032.5333333333333"/>
    <m/>
    <m/>
    <n v="0"/>
  </r>
  <r>
    <s v="ZX424"/>
    <s v="Optika INNOVIEW s úhlem pohledu 30° průměr 4 mm délka 175 mm autoklávovatelná B30-0039-00"/>
    <x v="4"/>
    <s v="Z 523_STAPLE"/>
    <s v="Optika"/>
    <n v="21"/>
    <n v="34094.78"/>
    <n v="34094.78"/>
    <n v="1"/>
    <n v="34094.78"/>
    <n v="34094.78"/>
    <n v="1623.5609523809524"/>
    <n v="32471.219047619048"/>
    <m/>
    <m/>
    <n v="0"/>
  </r>
  <r>
    <s v="ZX425"/>
    <s v="Optika INNOVIEW s úhlem pohledu 30° průměr 2,7 mm délka 110 mm autoklávovatelná B30-0030-00"/>
    <x v="4"/>
    <s v="Z 523_STAPLE"/>
    <s v="Optika"/>
    <n v="21"/>
    <n v="41855.839999999997"/>
    <n v="41855.839999999997"/>
    <n v="1"/>
    <n v="41855.839999999997"/>
    <n v="41855.839999999997"/>
    <n v="1993.135238095238"/>
    <n v="39862.704761904759"/>
    <m/>
    <m/>
    <n v="0"/>
  </r>
  <r>
    <s v="ZX426"/>
    <s v="Optika INNOVIEW s úhlem pohledu 0° průměr 2,7 mm délka 110 mm autoklávovatelná B30-0029-00"/>
    <x v="4"/>
    <s v="Z 523_STAPLE"/>
    <s v="Optika"/>
    <n v="21"/>
    <n v="40680.25"/>
    <n v="40680.25"/>
    <n v="1"/>
    <n v="40680.25"/>
    <n v="40680.25"/>
    <n v="1937.1547619047619"/>
    <n v="38743.095238095237"/>
    <m/>
    <m/>
    <n v="0"/>
  </r>
  <r>
    <s v="ZX427"/>
    <s v="Set rouškovací NCHIR - SET HLAVA, bal. á 4 ks 44001781 "/>
    <x v="24"/>
    <s v="Z 528 SETY"/>
    <s v="Sety"/>
    <n v="12"/>
    <n v="1058.53"/>
    <n v="1058.53"/>
    <n v="64"/>
    <n v="67746.06"/>
    <n v="1058.5321875"/>
    <n v="88.211015625000002"/>
    <n v="970.321171875"/>
    <n v="12"/>
    <n v="979.79833333333329"/>
    <n v="62707.093333333331"/>
  </r>
  <r>
    <s v="ZX428"/>
    <s v="Set rouškovací NCHIR - SET PÁTEŘ, bal. á 4 ks 44001782"/>
    <x v="24"/>
    <s v="Z 528 SETY"/>
    <s v="Sety"/>
    <n v="12"/>
    <n v="1088.72"/>
    <n v="1088.72"/>
    <n v="120"/>
    <n v="130646.6"/>
    <n v="1088.7216666666668"/>
    <n v="90.726805555555572"/>
    <n v="997.99486111111128"/>
    <n v="12"/>
    <n v="1007.7424999999999"/>
    <n v="120929.09999999999"/>
  </r>
  <r>
    <s v="ZX429"/>
    <s v="Set rouškovací NCHIR - SET ZÁKLAD, bal. á 4 ks 44001783"/>
    <x v="24"/>
    <s v="Z 528 SETY"/>
    <s v="Sety"/>
    <n v="12"/>
    <n v="836.86"/>
    <n v="836.86"/>
    <n v="120"/>
    <n v="100423.22"/>
    <n v="836.86016666666671"/>
    <n v="69.738347222222231"/>
    <n v="767.12181944444444"/>
    <n v="12"/>
    <n v="774.61433333333332"/>
    <n v="92953.72"/>
  </r>
  <r>
    <s v="ZX430"/>
    <s v="Protektor měkkých tkání měkký (ValveGate, soft tissue protector - Lap protektor), bal. á 2 ks 29-1399"/>
    <x v="0"/>
    <s v="Z 503_OSTAT"/>
    <s v="Nástroje chirurgické do 1 roku"/>
    <n v="21"/>
    <n v="4200"/>
    <n v="4200"/>
    <n v="6"/>
    <n v="25200"/>
    <n v="4200"/>
    <n v="200"/>
    <n v="4000"/>
    <m/>
    <m/>
    <n v="0"/>
  </r>
  <r>
    <s v="ZX431"/>
    <s v="Náhrada kolenního kloubu OXFORD unikompartmentální vložka meniskeální anatomická  pravá mediální 8 mm 159552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X433"/>
    <s v="Zkumavka centrifugační Eppendorf  s připojeným víčkem 5,0 mL, PP, čirá, s graduací, bal. á 200 ks (2  × 100 zkumavek) 0030119401"/>
    <x v="35"/>
    <s v="Z 505_SKLO_LAB MAT"/>
    <s v="Laboratorní materiál"/>
    <n v="21"/>
    <n v="5.67"/>
    <n v="5.67"/>
    <n v="200"/>
    <n v="1134.8599999999999"/>
    <n v="5.6742999999999997"/>
    <n v="0.27020476190476189"/>
    <n v="5.4040952380952376"/>
    <m/>
    <m/>
    <n v="0"/>
  </r>
  <r>
    <s v="ZX434"/>
    <s v="Hmota silikonová GINGIFAST rigid sada (2 kartuše 50ml, 10ml separator, 12 míchacích kanyl, 12 špiček) ZHC401520"/>
    <x v="34"/>
    <s v="Z 509_ZUBOL"/>
    <s v="Zubolékařský materiál"/>
    <n v="21"/>
    <n v="1168.3"/>
    <n v="1168.3"/>
    <n v="1"/>
    <n v="1168.3"/>
    <n v="1168.3"/>
    <n v="55.633333333333333"/>
    <n v="1112.6666666666665"/>
    <m/>
    <m/>
    <n v="0"/>
  </r>
  <r>
    <s v="ZX435"/>
    <s v="Nůžky preparační METZENBAUM, TUC, CVD, zahnuté, tupý/tupý, 145 mm BAC 931-14"/>
    <x v="0"/>
    <s v="Z 503_OSTAT"/>
    <s v="Nástroje chirurgické do 1 roku"/>
    <n v="21"/>
    <n v="1361.41"/>
    <n v="1361.41"/>
    <n v="30"/>
    <n v="40842.22"/>
    <n v="1361.4073333333333"/>
    <n v="64.828920634920635"/>
    <n v="1296.5784126984126"/>
    <m/>
    <m/>
    <n v="0"/>
  </r>
  <r>
    <s v="ZX436"/>
    <s v="Set pro domácí dialýzu HomeHD NxStage CS00000102"/>
    <x v="39"/>
    <s v="Z 525_HEMO"/>
    <s v="Dialyzační roztoky, materiál pro dialýzu"/>
    <n v="12"/>
    <n v="3666.3"/>
    <n v="4226.3599999999997"/>
    <n v="55"/>
    <n v="201646.5"/>
    <n v="3666.3"/>
    <n v="305.52500000000003"/>
    <n v="3360.7750000000001"/>
    <n v="12"/>
    <n v="3393.6"/>
    <n v="186648"/>
  </r>
  <r>
    <s v="ZX437"/>
    <s v="Implantát mammární MICROTHANE Replicon - anatom-vysoká projekce 445 cc- 30736-445"/>
    <x v="1"/>
    <s v="Z 515_NAHRAD_OST"/>
    <s v="Umělé tělní náhrady - ostatní"/>
    <n v="12"/>
    <n v="11946.66"/>
    <n v="14009.32"/>
    <n v="8"/>
    <n v="103823.92"/>
    <n v="12977.99"/>
    <n v="1081.4991666666667"/>
    <n v="11896.490833333333"/>
    <m/>
    <m/>
    <n v="0"/>
  </r>
  <r>
    <s v="ZX439"/>
    <s v="Set infuzní pro podávání parenterální výživy gravitační, stíněný, délka hadičky 150 cm, bez DEHP, zakončení Luer Lock, bal. á 50 ks 1311351A"/>
    <x v="24"/>
    <s v="Z 528 SETY"/>
    <s v="Sety"/>
    <n v="21"/>
    <n v="36.200000000000003"/>
    <n v="36.200000000000003"/>
    <n v="300"/>
    <n v="10860.96"/>
    <n v="36.203199999999995"/>
    <n v="1.7239619047619046"/>
    <n v="34.479238095238088"/>
    <m/>
    <m/>
    <n v="0"/>
  </r>
  <r>
    <s v="ZX440"/>
    <s v="Pinzeta  bipolární koagulační NELEPIVÁ ÚPRAVA NON-STICK, rovná, špička 1,0 x 8 mm (Classic), pracovní délka 6,0 cm, celková délka 20,0 cm 780171SG"/>
    <x v="0"/>
    <s v="Z 503_OSTAT"/>
    <s v="Nástroje chirurgické do 1 roku"/>
    <n v="21"/>
    <n v="12340.07"/>
    <n v="12340.07"/>
    <n v="2"/>
    <n v="24680.13"/>
    <n v="12340.065000000001"/>
    <n v="587.62214285714288"/>
    <n v="11752.442857142858"/>
    <m/>
    <m/>
    <n v="0"/>
  </r>
  <r>
    <s v="ZX441"/>
    <s v="Krytí AQVIDINE s povidon jodem  9,5 x 9,5 cm, bal. á 10 ks (4657236) 5014147"/>
    <x v="29"/>
    <s v="Z 502_OBVAZ"/>
    <s v="hojení ran - obvazový materiál"/>
    <n v="12"/>
    <n v="22.35"/>
    <n v="22.35"/>
    <n v="260"/>
    <n v="5812.27"/>
    <n v="22.354884615384616"/>
    <n v="1.8629070512820514"/>
    <n v="20.491977564102566"/>
    <n v="12"/>
    <n v="21.771666666666665"/>
    <n v="5660.6333333333332"/>
  </r>
  <r>
    <s v="ZX442"/>
    <s v="Krytí AQVIDINE s povidon jodem 5,0 x 5,0 cm, bal. á  25 ks (4657244) 5014146"/>
    <x v="29"/>
    <s v="Z 502_OBVAZ"/>
    <s v="hojení ran - obvazový materiál"/>
    <n v="12"/>
    <n v="15.39"/>
    <n v="16.920000000000002"/>
    <n v="175"/>
    <n v="2732.29"/>
    <n v="15.613085714285715"/>
    <n v="1.3010904761904762"/>
    <n v="14.311995238095239"/>
    <n v="12"/>
    <n v="14.9932"/>
    <n v="2623.81"/>
  </r>
  <r>
    <s v="ZX443"/>
    <s v="Set rouškovací Basic Set Cardiology (objednávat pouze v případě výpadku Angiodyn setu) 5014218"/>
    <x v="24"/>
    <s v="Z 528 SETY"/>
    <s v="Sety"/>
    <n v="21"/>
    <n v="834.9"/>
    <n v="834.9"/>
    <n v="652"/>
    <n v="544354.80000000005"/>
    <n v="834.90000000000009"/>
    <n v="39.75714285714286"/>
    <n v="795.14285714285722"/>
    <m/>
    <m/>
    <n v="0"/>
  </r>
  <r>
    <s v="ZX444"/>
    <s v="Stojan Vacuette pro 10 zkumavek 1,5 ml, uzavřená sedimentace, bal. á 1 ks 836077"/>
    <x v="0"/>
    <s v="Z 503_OSTAT"/>
    <s v="Odběrové systémy"/>
    <n v="21"/>
    <n v="578.38"/>
    <n v="578.38"/>
    <n v="57"/>
    <n v="32967.660000000011"/>
    <n v="578.38000000000022"/>
    <n v="27.541904761904771"/>
    <n v="550.83809523809543"/>
    <n v="21"/>
    <n v="578.38"/>
    <n v="32967.659999999996"/>
  </r>
  <r>
    <s v="ZX445"/>
    <s v="Zkumavka odběrová Vacuette 1,5 ml, černá, Na-citrát 3,2%, PP, uzavřená sedimentace, bal. á 50 ks 729073"/>
    <x v="0"/>
    <s v="Z 503_OSTAT"/>
    <s v="Odběrové systémy"/>
    <n v="21"/>
    <n v="5.1182999999999996"/>
    <n v="5.12"/>
    <n v="3355"/>
    <n v="17171.95"/>
    <n v="5.1183159463487335"/>
    <n v="0.24372933077851111"/>
    <n v="4.8745866155702222"/>
    <m/>
    <m/>
    <n v="0"/>
  </r>
  <r>
    <s v="ZX446"/>
    <s v="Šití PROLENE, blue, 5-0, jehla 2 x RB-1, 17mm 1/2c, délka vlákna 60 cm, nevstřebatelné, bal. á 36 ks 8555H"/>
    <x v="33"/>
    <s v="Z 529 SITI"/>
    <s v="Šití"/>
    <n v="12"/>
    <n v="435.97"/>
    <n v="435.97"/>
    <n v="72"/>
    <n v="31389.48"/>
    <n v="435.96499999999997"/>
    <n v="36.330416666666665"/>
    <n v="399.6345833333333"/>
    <m/>
    <m/>
    <n v="0"/>
  </r>
  <r>
    <s v="ZX447"/>
    <s v="Šroub kortikální 4,5 x 62 mm 214.862"/>
    <x v="2"/>
    <s v="Z 506_NAHRAD_KOV"/>
    <s v="Umělé tělní náhrady - kovové"/>
    <n v="12"/>
    <n v="265.31"/>
    <n v="265.31"/>
    <n v="1"/>
    <n v="265.31"/>
    <n v="265.31"/>
    <n v="22.109166666666667"/>
    <n v="243.20083333333332"/>
    <m/>
    <m/>
    <n v="0"/>
  </r>
  <r>
    <s v="ZX448"/>
    <s v="Lamela rohovková pro DMEK/PDMEK manuálně preparovaná N/A 7115905"/>
    <x v="9"/>
    <s v="Z 507_IMLAN"/>
    <s v="Implantáty biologické"/>
    <n v="12"/>
    <n v="35600"/>
    <n v="40940"/>
    <n v="2"/>
    <n v="71200"/>
    <n v="35600"/>
    <n v="2966.6666666666665"/>
    <n v="32633.333333333332"/>
    <m/>
    <m/>
    <n v="0"/>
  </r>
  <r>
    <s v="ZX449"/>
    <s v="Xcavator OTSG pro endoskopickou nekrektomii, bal. á 2 ks 200.15"/>
    <x v="4"/>
    <s v="Z 523_STAPLE"/>
    <s v="Staplery, endosk., extraktory"/>
    <n v="21"/>
    <n v="7762.76"/>
    <n v="7762.76"/>
    <n v="2"/>
    <n v="15525.52"/>
    <n v="7762.76"/>
    <n v="369.65523809523813"/>
    <n v="7393.1047619047622"/>
    <m/>
    <m/>
    <n v="0"/>
  </r>
  <r>
    <s v="ZX450"/>
    <s v="Klička WASP inokulační Twin Biquera 1 µl loop, round ring, na plastovém držáku, bal. á 2 ks COP_WR086-03-0600"/>
    <x v="0"/>
    <s v="Z 503_OSTAT"/>
    <s v="Odběrové systémy mikrobiologie"/>
    <n v="21"/>
    <n v="6606.6"/>
    <n v="6606.6"/>
    <n v="2"/>
    <n v="13213.2"/>
    <n v="6606.6"/>
    <n v="314.60000000000002"/>
    <n v="6292"/>
    <m/>
    <m/>
    <n v="0"/>
  </r>
  <r>
    <s v="ZX451"/>
    <s v="Aplikátor tkáňového lepidla GLUBRAN 2 - Glutack, laparoskopický, 60 kapek GB-DS-60"/>
    <x v="0"/>
    <s v="Z 503_OSTAT"/>
    <s v="Ostatní - všeobecný materiál"/>
    <n v="21"/>
    <n v="5021.5"/>
    <n v="5021.5"/>
    <n v="5"/>
    <n v="25107.5"/>
    <n v="5021.5"/>
    <n v="239.11904761904762"/>
    <n v="4782.3809523809523"/>
    <m/>
    <m/>
    <n v="0"/>
  </r>
  <r>
    <s v="ZX452"/>
    <s v="Trokar laparoskopický - The port , prům. 12 mm, délka 100 mm, jednorázový, sterilní, bal. á 6 ks TP12-100        "/>
    <x v="4"/>
    <s v="Z 523_STAPLE"/>
    <s v="Staplery, endosk., extraktory"/>
    <n v="21"/>
    <n v="1167.8900000000001"/>
    <n v="1167.8900000000001"/>
    <n v="12"/>
    <n v="14014.7"/>
    <n v="1167.8916666666667"/>
    <n v="55.613888888888887"/>
    <n v="1112.2777777777778"/>
    <m/>
    <m/>
    <n v="0"/>
  </r>
  <r>
    <s v="ZX453"/>
    <s v="Jehla k portu EasyClose, 2,1mm/150mm, bal. á 10 ks LM120C"/>
    <x v="30"/>
    <s v="Z 530 JEHLY"/>
    <s v="Jehly"/>
    <n v="21"/>
    <n v="999.46"/>
    <n v="999.46"/>
    <n v="10"/>
    <n v="9994.6"/>
    <n v="999.46"/>
    <n v="47.593333333333334"/>
    <n v="951.86666666666667"/>
    <m/>
    <m/>
    <n v="0"/>
  </r>
  <r>
    <s v="ZX454"/>
    <s v="Fréza k vrtacímu systému Arthrex AR-200 - BURR, rovná, 12,0 mm, prům. 2,2 mm, sterilní AR-300-B003"/>
    <x v="0"/>
    <s v="Z 503_OSTAT"/>
    <s v="Fréza, vrták"/>
    <n v="21"/>
    <n v="4840"/>
    <n v="4840"/>
    <n v="5"/>
    <n v="24200"/>
    <n v="4840"/>
    <n v="230.47619047619048"/>
    <n v="4609.5238095238092"/>
    <m/>
    <m/>
    <n v="0"/>
  </r>
  <r>
    <s v="ZX455"/>
    <s v="Fréza k vrtacímu systému Arthrex AR-200 - BURR, kónická, 13,0 mm, prům. 4,3 mm, sterilní AR-300-B101"/>
    <x v="0"/>
    <s v="Z 503_OSTAT"/>
    <s v="Fréza, vrták"/>
    <n v="12"/>
    <n v="4840"/>
    <n v="4840"/>
    <n v="3"/>
    <n v="14520"/>
    <n v="4840"/>
    <n v="403.33333333333331"/>
    <n v="4436.666666666667"/>
    <n v="12"/>
    <n v="4480"/>
    <n v="13440"/>
  </r>
  <r>
    <s v="ZX456"/>
    <s v="Fréza k vrtacímu systému Arthrex AR-200 - BURR, rovná, 13,0 mm, prům. 2,0 mm, sterilní AR-300-B001"/>
    <x v="0"/>
    <s v="Z 503_OSTAT"/>
    <s v="Fréza, vrták"/>
    <n v="21"/>
    <n v="4840"/>
    <n v="4840"/>
    <n v="3"/>
    <n v="14520"/>
    <n v="4840"/>
    <n v="230.47619047619048"/>
    <n v="4609.5238095238092"/>
    <m/>
    <m/>
    <n v="0"/>
  </r>
  <r>
    <s v="ZX457"/>
    <s v="Fréza k vrtacímu systému Arthrex AR-200- BURR, rovná, 20,0 mm, prům. 3,1 mm, sterilní AR-300-B202"/>
    <x v="0"/>
    <s v="Z 503_OSTAT"/>
    <s v="Fréza, vrták"/>
    <n v="21"/>
    <n v="4840"/>
    <n v="4840"/>
    <n v="1"/>
    <n v="4840"/>
    <n v="4840"/>
    <n v="230.47619047619048"/>
    <n v="4609.5238095238092"/>
    <n v="12"/>
    <n v="4480"/>
    <n v="4480"/>
  </r>
  <r>
    <s v="ZX458"/>
    <s v="Fréza k vrtacímu systému Arthrex AR-200- BURR, rovná, 13,0 mm, prům. 2,9 mm, sterilní AR-300-B102"/>
    <x v="0"/>
    <s v="Z 503_OSTAT"/>
    <s v="Fréza, vrták"/>
    <n v="21"/>
    <n v="4840"/>
    <n v="4840"/>
    <n v="1"/>
    <n v="4840"/>
    <n v="4840"/>
    <n v="230.47619047619048"/>
    <n v="4609.5238095238092"/>
    <m/>
    <m/>
    <n v="0"/>
  </r>
  <r>
    <s v="ZX459"/>
    <s v="Fréza k vrtacímu systému Arthrex AR-200 - BURR, rovná, 8,0 mm, prům. 2,0 mm, sterilní AR-300-B002"/>
    <x v="0"/>
    <s v="Z 503_OSTAT"/>
    <s v="Fréza, vrták"/>
    <n v="21"/>
    <n v="4840"/>
    <n v="4840"/>
    <n v="1"/>
    <n v="4840"/>
    <n v="4840"/>
    <n v="230.47619047619048"/>
    <n v="4609.5238095238092"/>
    <m/>
    <m/>
    <n v="0"/>
  </r>
  <r>
    <s v="ZX460"/>
    <s v="Vlákno světlovodné k laseru Holmium,  Moses D/F/L 550 µm, jednorázové AC10030120"/>
    <x v="4"/>
    <s v="Z 523_STAPLE"/>
    <s v="Optika"/>
    <n v="12"/>
    <n v="8470"/>
    <n v="8470"/>
    <n v="10"/>
    <n v="84700"/>
    <n v="8470"/>
    <n v="705.83333333333337"/>
    <n v="7764.166666666667"/>
    <n v="12"/>
    <n v="7840"/>
    <n v="78400"/>
  </r>
  <r>
    <s v="ZX461"/>
    <s v="Hadice k systému Piranha RICHARD WOLF, bal á 10 ks 41702208"/>
    <x v="0"/>
    <s v="Z 503_OSTAT"/>
    <s v="Ostatní - všeobecný materiál"/>
    <n v="12"/>
    <n v="627.99"/>
    <n v="627.99"/>
    <n v="20"/>
    <n v="12559.8"/>
    <n v="627.99"/>
    <n v="52.332500000000003"/>
    <n v="575.65750000000003"/>
    <n v="12"/>
    <n v="581.28"/>
    <n v="11625.599999999999"/>
  </r>
  <r>
    <s v="ZX462"/>
    <s v="Nádoba na zachycení morcelované tkáně, jednorázová, bal. á 10 ks 2208120"/>
    <x v="0"/>
    <s v="Z 503_OSTAT"/>
    <s v="Ostatní - všeobecný materiál"/>
    <n v="21"/>
    <n v="627.99"/>
    <n v="627.99"/>
    <n v="40"/>
    <n v="25119.599999999999"/>
    <n v="627.99"/>
    <n v="29.904285714285713"/>
    <n v="598.08571428571429"/>
    <m/>
    <m/>
    <n v="0"/>
  </r>
  <r>
    <s v="ZX463"/>
    <s v="Elektroda koagulační monopolární s odtahem kouře, PTFE izolovaná elektroda, sterilní, jednorázová, bal. á 20 ks 420101-00"/>
    <x v="0"/>
    <s v="Z 503_OSTAT"/>
    <s v="Elektrody"/>
    <n v="21"/>
    <n v="682.95"/>
    <n v="682.95"/>
    <n v="20"/>
    <n v="13658.96"/>
    <n v="682.94799999999998"/>
    <n v="32.521333333333331"/>
    <n v="650.42666666666662"/>
    <m/>
    <m/>
    <n v="0"/>
  </r>
  <r>
    <s v="ZX464"/>
    <s v="Elektroda koagulační monopolární s odtahem kouře, SS elektroda, sterilní, jednorázová, bal. á 20 ks 420102-00"/>
    <x v="0"/>
    <s v="Z 503_OSTAT"/>
    <s v="Elektrody"/>
    <n v="21"/>
    <n v="639.87"/>
    <n v="639.87"/>
    <n v="20"/>
    <n v="12797.45"/>
    <n v="639.87250000000006"/>
    <n v="30.47011904761905"/>
    <n v="609.40238095238101"/>
    <m/>
    <m/>
    <n v="0"/>
  </r>
  <r>
    <s v="ZX465"/>
    <s v="Dlaha na proximální humerus HOFER 14x 5 otv. 770-115-005-097"/>
    <x v="2"/>
    <s v="Z 506_NAHRAD_KOV"/>
    <s v="Umělé tělní náhrady - kovové"/>
    <n v="12"/>
    <n v="8273"/>
    <n v="8273"/>
    <n v="1"/>
    <n v="8273"/>
    <n v="8273"/>
    <n v="689.41666666666663"/>
    <n v="7583.583333333333"/>
    <m/>
    <m/>
    <n v="0"/>
  </r>
  <r>
    <s v="ZX466"/>
    <s v="Náhrada MCP kloubu KERIFLEX silikonová vel.50 210-P10050"/>
    <x v="3"/>
    <s v="Z 518_TEP"/>
    <s v="TEP ortopedie, traumatologie"/>
    <n v="12"/>
    <n v="6098"/>
    <n v="6098"/>
    <n v="2"/>
    <n v="12196"/>
    <n v="6098"/>
    <n v="508.16666666666669"/>
    <n v="5589.833333333333"/>
    <m/>
    <m/>
    <n v="0"/>
  </r>
  <r>
    <s v="ZX467"/>
    <s v="Klip titanový Aesculap, modrý, medium, 6,2 x 4,9 mm, bal. 30 blistrů po 6 ks klipů (kompatibilní s FB234R; FB235R; FB238R ; FB236R; FB239R; PL504R) PL567T"/>
    <x v="0"/>
    <s v="Z 503_OSTAT"/>
    <s v="Klipovače, klipy"/>
    <n v="12"/>
    <n v="43.97"/>
    <n v="43.97"/>
    <n v="180"/>
    <n v="7914.28"/>
    <n v="43.968222222222224"/>
    <n v="3.6640185185185188"/>
    <n v="40.304203703703706"/>
    <n v="12"/>
    <n v="269.77394444444445"/>
    <n v="48559.310000000005"/>
  </r>
  <r>
    <s v="ZX468"/>
    <s v="Klip titanový Aesculap, zelený, medium/large, 7,8 x 8,8 mm, bal. 20 blistrů po 6 ks klipů (kompatibilní s FB240R; FB243R; FB254R; FB242R; FB245R; FB255R; PL503R) PL568T"/>
    <x v="0"/>
    <s v="Z 503_OSTAT"/>
    <s v="Klipovače, klipy"/>
    <n v="12"/>
    <n v="55.75"/>
    <n v="55.75"/>
    <n v="120"/>
    <n v="6690.31"/>
    <n v="55.752583333333334"/>
    <n v="4.6460486111111114"/>
    <n v="51.106534722222221"/>
    <n v="12"/>
    <n v="342.07833333333332"/>
    <n v="41049.4"/>
  </r>
  <r>
    <s v="ZX469"/>
    <s v="Pás stomický 255 vel. 1, obvod 75-85 cm 255 (vel. 1)"/>
    <x v="0"/>
    <s v="Z 503_OSTAT"/>
    <s v="Ostatní - všeobecný materiál"/>
    <n v="12"/>
    <n v="600.29999999999995"/>
    <n v="600.29999999999995"/>
    <n v="3"/>
    <n v="1800.8999999999999"/>
    <n v="600.29999999999995"/>
    <n v="50.024999999999999"/>
    <n v="550.27499999999998"/>
    <m/>
    <m/>
    <n v="0"/>
  </r>
  <r>
    <s v="ZX470"/>
    <s v="Krytí - Roztok pro oplach ran Hydroclean Solution 350 ml 5319992"/>
    <x v="29"/>
    <s v="Z 502_OBVAZ"/>
    <s v="Obvazový materiál"/>
    <n v="12"/>
    <n v="225.4"/>
    <n v="225.4"/>
    <n v="11"/>
    <n v="2479.4"/>
    <n v="225.4"/>
    <n v="18.783333333333335"/>
    <n v="206.61666666666667"/>
    <n v="12"/>
    <n v="219.51999999999998"/>
    <n v="2414.7199999999998"/>
  </r>
  <r>
    <s v="ZX471"/>
    <s v="Pás stomický 255 vel. 3, obvod 96-105 cm 255 (vel. 3)"/>
    <x v="0"/>
    <s v="Z 503_OSTAT"/>
    <s v="Ostatní - všeobecný materiál"/>
    <n v="12"/>
    <n v="600.29999999999995"/>
    <n v="600.29999999999995"/>
    <n v="3"/>
    <n v="1800.8999999999999"/>
    <n v="600.29999999999995"/>
    <n v="50.024999999999999"/>
    <n v="550.27499999999998"/>
    <m/>
    <m/>
    <n v="0"/>
  </r>
  <r>
    <s v="ZX472"/>
    <s v="Pás stomický 255 vel. 4, obvod 106-115 cm 255 (vel. 4)"/>
    <x v="0"/>
    <s v="Z 503_OSTAT"/>
    <s v="Ostatní - všeobecný materiál"/>
    <n v="12"/>
    <n v="600.29999999999995"/>
    <n v="600.29999999999995"/>
    <n v="3"/>
    <n v="1800.8999999999999"/>
    <n v="600.29999999999995"/>
    <n v="50.024999999999999"/>
    <n v="550.27499999999998"/>
    <m/>
    <m/>
    <n v="0"/>
  </r>
  <r>
    <s v="ZX473"/>
    <s v="Pás stomický 255 vel. 6, obvod 126-135 cm 255 (vel. 6)"/>
    <x v="0"/>
    <s v="Z 503_OSTAT"/>
    <s v="Ostatní - všeobecný materiál"/>
    <n v="12"/>
    <n v="600.29999999999995"/>
    <n v="600.29999999999995"/>
    <n v="2"/>
    <n v="1200.5999999999999"/>
    <n v="600.29999999999995"/>
    <n v="50.024999999999999"/>
    <n v="550.27499999999998"/>
    <m/>
    <m/>
    <n v="0"/>
  </r>
  <r>
    <s v="ZX474"/>
    <s v="Láhev širokohrdlá, LDPE, kulatá, šoubovací uzávěr, bez stupnice, 250 ml, bal. á 10 ks 215-5632"/>
    <x v="35"/>
    <s v="Z 505_SKLO_LAB MAT"/>
    <s v="Laboratorní sklo"/>
    <n v="21"/>
    <n v="22.39"/>
    <n v="22.39"/>
    <n v="10"/>
    <n v="223.85"/>
    <n v="22.384999999999998"/>
    <n v="1.0659523809523808"/>
    <n v="21.319047619047616"/>
    <m/>
    <m/>
    <n v="0"/>
  </r>
  <r>
    <s v="ZX475"/>
    <s v="Láhev širokohrdlá, LDPE, kulatá, šoubovací uzávěr, bez stupnice, 500  ml, bal. á 12 ks 215-5633"/>
    <x v="35"/>
    <s v="Z 505_SKLO_LAB MAT"/>
    <s v="Laboratorní sklo"/>
    <n v="21"/>
    <n v="37.299999999999997"/>
    <n v="37.299999999999997"/>
    <n v="12"/>
    <n v="447.65"/>
    <n v="37.304166666666667"/>
    <n v="1.776388888888889"/>
    <n v="35.527777777777779"/>
    <m/>
    <m/>
    <n v="0"/>
  </r>
  <r>
    <s v="ZX476"/>
    <s v="Láhev širokohrdlá, LDPE, kulatá, šoubovací uzávěr, bez stupnice, 1000 ml, bal. á 12 ks 215-5634"/>
    <x v="35"/>
    <s v="Z 505_SKLO_LAB MAT"/>
    <s v="Laboratorní sklo"/>
    <n v="21"/>
    <n v="59.5"/>
    <n v="59.5"/>
    <n v="12"/>
    <n v="713.95"/>
    <n v="59.495833333333337"/>
    <n v="2.833134920634921"/>
    <n v="56.662698412698418"/>
    <m/>
    <m/>
    <n v="0"/>
  </r>
  <r>
    <s v="ZX477"/>
    <s v="Depresor jazyka MOD.WÜRZBURG TONGUE DEPRESSOR 66 x 28 mm BKL 068/01"/>
    <x v="38"/>
    <s v="Z 510_DDHM NAS"/>
    <s v="DHM zdravotnický materiál a nástroje (od 3000 Kč)"/>
    <n v="21"/>
    <n v="7489.9"/>
    <n v="7489.9"/>
    <n v="3"/>
    <n v="22469.7"/>
    <n v="7489.9000000000005"/>
    <n v="356.66190476190479"/>
    <n v="7133.2380952380954"/>
    <m/>
    <m/>
    <n v="0"/>
  </r>
  <r>
    <s v="ZX478"/>
    <s v="Depresor jazyka MOD.WÜRZBURG TONGUE DEPRESSOR 75 x 32 mm BKL 068/02"/>
    <x v="38"/>
    <s v="Z 510_DDHM NAS"/>
    <s v="DHM zdravotnický materiál a nástroje (od 3000 Kč)"/>
    <n v="21"/>
    <n v="7489.9"/>
    <n v="7489.9"/>
    <n v="3"/>
    <n v="22469.7"/>
    <n v="7489.9000000000005"/>
    <n v="356.66190476190479"/>
    <n v="7133.2380952380954"/>
    <m/>
    <m/>
    <n v="0"/>
  </r>
  <r>
    <s v="ZX479"/>
    <s v="Depresor jazyka MOD.WÜRZBURG TONGUE DEPRESSOR 83 x 34 mm BKL 068/03"/>
    <x v="38"/>
    <s v="Z 510_DDHM NAS"/>
    <s v="DHM zdravotnický materiál a nástroje (od 3000 Kč)"/>
    <n v="21"/>
    <n v="7489.9"/>
    <n v="7489.9"/>
    <n v="3"/>
    <n v="22469.7"/>
    <n v="7489.9000000000005"/>
    <n v="356.66190476190479"/>
    <n v="7133.2380952380954"/>
    <m/>
    <m/>
    <n v="0"/>
  </r>
  <r>
    <s v="ZX480"/>
    <s v="Depresor jazyka MOD.WÜRZBURG TONGUE DEPRESSOR 100 x 38 mm BKL 068/05"/>
    <x v="38"/>
    <s v="Z 510_DDHM NAS"/>
    <s v="DHM zdravotnický materiál a nástroje (od 3000 Kč)"/>
    <n v="21"/>
    <n v="7141.42"/>
    <n v="7141.42"/>
    <n v="3"/>
    <n v="21424.26"/>
    <n v="7141.4199999999992"/>
    <n v="340.06761904761902"/>
    <n v="6801.3523809523804"/>
    <m/>
    <m/>
    <n v="0"/>
  </r>
  <r>
    <s v="ZX481"/>
    <s v="Elevator COTTLE SEPTUM ELEVATOR D/E, délka 210 mm BKO 352/21"/>
    <x v="0"/>
    <s v="Z 503_OSTAT"/>
    <s v="Nástroje chirurgické do 1 roku"/>
    <n v="21"/>
    <n v="1021.59"/>
    <n v="1021.59"/>
    <n v="1"/>
    <n v="1021.59"/>
    <n v="1021.59"/>
    <n v="48.64714285714286"/>
    <n v="972.94285714285718"/>
    <m/>
    <m/>
    <n v="0"/>
  </r>
  <r>
    <s v="ZX482"/>
    <s v="Pinzeta ADSON-BROWN rovná, 7 x 7 zubů, délka 120 mm BAB 116/07"/>
    <x v="0"/>
    <s v="Z 503_OSTAT"/>
    <s v="Nástroje chirurgické do 1 roku"/>
    <n v="21"/>
    <n v="380.93"/>
    <n v="380.93"/>
    <n v="1"/>
    <n v="380.93"/>
    <n v="380.93"/>
    <n v="18.139523809523808"/>
    <n v="362.79047619047617"/>
    <m/>
    <m/>
    <n v="0"/>
  </r>
  <r>
    <s v="ZX483"/>
    <s v="Jehelec DE BAKEY NEEDLE HOLDER TUC, délka 230 mm BAE 420/23"/>
    <x v="0"/>
    <s v="Z 503_OSTAT"/>
    <s v="Nástroje chirurgické do 1 roku"/>
    <n v="21"/>
    <n v="2080.71"/>
    <n v="2080.71"/>
    <n v="2"/>
    <n v="4161.41"/>
    <n v="2080.7049999999999"/>
    <n v="99.081190476190471"/>
    <n v="1981.6238095238095"/>
    <m/>
    <m/>
    <n v="0"/>
  </r>
  <r>
    <s v="ZX484"/>
    <s v="Sonda STACKE EAR PROBE, prům. 1 mm, délka  105 mm BAL 013/10"/>
    <x v="0"/>
    <s v="Z 503_OSTAT"/>
    <s v="Nástroje chirurgické do 1 roku"/>
    <n v="21"/>
    <n v="250.47"/>
    <n v="250.47"/>
    <n v="1"/>
    <n v="250.47"/>
    <n v="250.47"/>
    <n v="11.927142857142858"/>
    <n v="238.54285714285714"/>
    <m/>
    <m/>
    <n v="0"/>
  </r>
  <r>
    <s v="ZX485"/>
    <s v="Nůžky na jazylku WALDMANN EPISIOTOMY SCSSAW EDGE, délka 180 mm BAC 353/18"/>
    <x v="0"/>
    <s v="Z 503_OSTAT"/>
    <s v="Nástroje chirurgické do 1 roku"/>
    <n v="21"/>
    <n v="1255.98"/>
    <n v="1255.98"/>
    <n v="2"/>
    <n v="2511.96"/>
    <n v="1255.98"/>
    <n v="59.808571428571426"/>
    <n v="1196.1714285714286"/>
    <m/>
    <m/>
    <n v="0"/>
  </r>
  <r>
    <s v="ZX486"/>
    <s v="Svorka na cévy; Pean, Heiss, mírně zahnutá, délka 200 mm 397115910217"/>
    <x v="0"/>
    <s v="Z 503_OSTAT"/>
    <s v="Nástroje chirurgické do 1 roku"/>
    <n v="21"/>
    <n v="907.5"/>
    <n v="907.5"/>
    <n v="8"/>
    <n v="7260"/>
    <n v="907.5"/>
    <n v="43.214285714285715"/>
    <n v="864.28571428571433"/>
    <m/>
    <m/>
    <n v="0"/>
  </r>
  <r>
    <s v="ZX487"/>
    <s v="Náhrada kolenního kloubu OXFORD unikompartmentální vložka meniskeální anatomická  levá mediální 6 mm 159550 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X488"/>
    <s v="Dlaha zamykací na artrodézu karpálních kůstek four corner fusion 8 otvorů (4+4) 1,4 mm malá A-4660.11"/>
    <x v="2"/>
    <s v="Z 506_NAHRAD_KOV"/>
    <s v="Umělé tělní náhrady - kovové"/>
    <n v="12"/>
    <n v="13029.5"/>
    <n v="13029.5"/>
    <n v="1"/>
    <n v="13029.5"/>
    <n v="13029.5"/>
    <n v="1085.7916666666667"/>
    <n v="11943.708333333334"/>
    <m/>
    <m/>
    <n v="0"/>
  </r>
  <r>
    <s v="ZX491"/>
    <s v="Frézka ocelová PM2, průměr 0,6 mm, délka 70 mm, resterilizovatelná 1100290-001"/>
    <x v="0"/>
    <s v="Z 503_OSTAT"/>
    <s v="Fréza, vrták"/>
    <n v="21"/>
    <n v="418.42"/>
    <n v="418.42"/>
    <n v="1"/>
    <n v="418.42"/>
    <n v="418.42"/>
    <n v="19.924761904761905"/>
    <n v="398.49523809523811"/>
    <m/>
    <m/>
    <n v="0"/>
  </r>
  <r>
    <s v="ZX492"/>
    <s v="Frézka ocelová  PM2, průměr 0,8 mm, délka 70 mm, resterilizovatelná 1100291-001"/>
    <x v="0"/>
    <s v="Z 503_OSTAT"/>
    <s v="Fréza, vrták"/>
    <n v="21"/>
    <n v="418.42"/>
    <n v="418.42"/>
    <n v="1"/>
    <n v="418.42"/>
    <n v="418.42"/>
    <n v="19.924761904761905"/>
    <n v="398.49523809523811"/>
    <m/>
    <m/>
    <n v="0"/>
  </r>
  <r>
    <s v="ZX493"/>
    <s v="Frézka ocelová PM2, průměr 1,4 mm, délka 70 mm, resterilizovatelná 1100293-001"/>
    <x v="0"/>
    <s v="Z 503_OSTAT"/>
    <s v="Fréza, vrták"/>
    <n v="21"/>
    <n v="418.42"/>
    <n v="418.42"/>
    <n v="1"/>
    <n v="418.42"/>
    <n v="418.42"/>
    <n v="19.924761904761905"/>
    <n v="398.49523809523811"/>
    <m/>
    <m/>
    <n v="0"/>
  </r>
  <r>
    <s v="ZX494"/>
    <s v="Frézka ocelová PM2, průměr 1,8 mm, délka 70 mm, resterilizovatelná 1100294-001"/>
    <x v="0"/>
    <s v="Z 503_OSTAT"/>
    <s v="Fréza, vrták"/>
    <n v="21"/>
    <n v="418.42"/>
    <n v="418.42"/>
    <n v="1"/>
    <n v="418.42"/>
    <n v="418.42"/>
    <n v="19.924761904761905"/>
    <n v="398.49523809523811"/>
    <m/>
    <m/>
    <n v="0"/>
  </r>
  <r>
    <s v="ZX495"/>
    <s v="Frézka ocelová PM2, průměr 2,3 mm, délka 70 mm, resterilizovatelná 1100295-001"/>
    <x v="0"/>
    <s v="Z 503_OSTAT"/>
    <s v="Fréza, vrták"/>
    <n v="21"/>
    <n v="418.42"/>
    <n v="418.42"/>
    <n v="1"/>
    <n v="418.42"/>
    <n v="418.42"/>
    <n v="19.924761904761905"/>
    <n v="398.49523809523811"/>
    <m/>
    <m/>
    <n v="0"/>
  </r>
  <r>
    <s v="ZX496"/>
    <s v="Frézka ocelová PM2, průměr 2,7 mm, délka 70 mm, resterilizovatelná 1100296-001"/>
    <x v="0"/>
    <s v="Z 503_OSTAT"/>
    <s v="Fréza, vrták"/>
    <n v="21"/>
    <n v="514.98"/>
    <n v="514.98"/>
    <n v="1"/>
    <n v="514.98"/>
    <n v="514.98"/>
    <n v="24.522857142857145"/>
    <n v="490.45714285714286"/>
    <m/>
    <m/>
    <n v="0"/>
  </r>
  <r>
    <s v="ZX497"/>
    <s v="Frézka diamantová PM2, průměr 0,6 mm, délka 70 mm, resterilizovatelná 1100247-001"/>
    <x v="0"/>
    <s v="Z 503_OSTAT"/>
    <s v="Fréza, vrták"/>
    <n v="21"/>
    <n v="1594.36"/>
    <n v="1594.36"/>
    <n v="1"/>
    <n v="1594.36"/>
    <n v="1594.36"/>
    <n v="75.921904761904756"/>
    <n v="1518.4380952380952"/>
    <m/>
    <m/>
    <n v="0"/>
  </r>
  <r>
    <s v="ZX498"/>
    <s v="Frézka diamantová  PM2, průměr 0,8 mm, délka 70 mm, resterilizovatelná 1100248-001"/>
    <x v="0"/>
    <s v="Z 503_OSTAT"/>
    <s v="Fréza, vrták"/>
    <n v="21"/>
    <n v="1594.36"/>
    <n v="1594.36"/>
    <n v="1"/>
    <n v="1594.36"/>
    <n v="1594.36"/>
    <n v="75.921904761904756"/>
    <n v="1518.4380952380952"/>
    <m/>
    <m/>
    <n v="0"/>
  </r>
  <r>
    <s v="ZX499"/>
    <s v="Frézka diamantová  PM2, průměr 1,4 mm, délka 70 mm, resterilizovatelná 1100250-001"/>
    <x v="0"/>
    <s v="Z 503_OSTAT"/>
    <s v="Fréza, vrták"/>
    <n v="21"/>
    <n v="1594.36"/>
    <n v="1594.36"/>
    <n v="1"/>
    <n v="1594.36"/>
    <n v="1594.36"/>
    <n v="75.921904761904756"/>
    <n v="1518.4380952380952"/>
    <m/>
    <m/>
    <n v="0"/>
  </r>
  <r>
    <s v="ZX500"/>
    <s v="Frézka diamantová  PM2, průměr 1,8 mm, délka 70 mm, resterilizovatelná 1100251-001"/>
    <x v="0"/>
    <s v="Z 503_OSTAT"/>
    <s v="Fréza, vrták"/>
    <n v="21"/>
    <n v="1594.36"/>
    <n v="1594.36"/>
    <n v="1"/>
    <n v="1594.36"/>
    <n v="1594.36"/>
    <n v="75.921904761904756"/>
    <n v="1518.4380952380952"/>
    <m/>
    <m/>
    <n v="0"/>
  </r>
  <r>
    <s v="ZX501"/>
    <s v="Frézka diamantová  PM2, průměr 2,3 mm, délka 70 mm, resterilizovatelná 1100252-001"/>
    <x v="0"/>
    <s v="Z 503_OSTAT"/>
    <s v="Fréza, vrták"/>
    <n v="21"/>
    <n v="1594.36"/>
    <n v="1594.36"/>
    <n v="1"/>
    <n v="1594.36"/>
    <n v="1594.36"/>
    <n v="75.921904761904756"/>
    <n v="1518.4380952380952"/>
    <m/>
    <m/>
    <n v="0"/>
  </r>
  <r>
    <s v="ZX502"/>
    <s v="Frézka diamantová PM2, průměr 2,7 mm, délka 70 mm, resterilizovatelná 1100253-001"/>
    <x v="0"/>
    <s v="Z 503_OSTAT"/>
    <s v="Fréza, vrták"/>
    <n v="21"/>
    <n v="1594.36"/>
    <n v="1594.36"/>
    <n v="1"/>
    <n v="1594.36"/>
    <n v="1594.36"/>
    <n v="75.921904761904756"/>
    <n v="1518.4380952380952"/>
    <m/>
    <m/>
    <n v="0"/>
  </r>
  <r>
    <s v="ZX503"/>
    <s v="Frézka diamantová  PM2, průměr 3,5 mm, délka 70 mm, resterilizovatelná 1100255-001"/>
    <x v="0"/>
    <s v="Z 503_OSTAT"/>
    <s v="Fréza, vrták"/>
    <n v="21"/>
    <n v="1944.95"/>
    <n v="1944.95"/>
    <n v="1"/>
    <n v="1944.95"/>
    <n v="1944.95"/>
    <n v="92.616666666666674"/>
    <n v="1852.3333333333335"/>
    <m/>
    <m/>
    <n v="0"/>
  </r>
  <r>
    <s v="ZX504"/>
    <s v="Frézka diamantová PM2, průměr 4,5 mm, délka 70 mm, resterilizovatelná 1100257-001"/>
    <x v="0"/>
    <s v="Z 503_OSTAT"/>
    <s v="Fréza, vrták"/>
    <n v="21"/>
    <n v="1944.95"/>
    <n v="1944.95"/>
    <n v="1"/>
    <n v="1944.95"/>
    <n v="1944.95"/>
    <n v="92.616666666666674"/>
    <n v="1852.3333333333335"/>
    <m/>
    <m/>
    <n v="0"/>
  </r>
  <r>
    <s v="ZX505"/>
    <s v="Frézka diamantová PM2, průměr 5,0 mm, délka 70 mm, resterilizovatelná 1100258-001"/>
    <x v="0"/>
    <s v="Z 503_OSTAT"/>
    <s v="Fréza, vrták"/>
    <n v="21"/>
    <n v="1944.95"/>
    <n v="1944.95"/>
    <n v="1"/>
    <n v="1944.95"/>
    <n v="1944.95"/>
    <n v="92.616666666666674"/>
    <n v="1852.3333333333335"/>
    <m/>
    <m/>
    <n v="0"/>
  </r>
  <r>
    <s v="ZX506"/>
    <s v="Frézka karbidová PM2, průměr 3,1 mm, délka 70 mm, resterilizovatelná 1100268-001"/>
    <x v="0"/>
    <s v="Z 503_OSTAT"/>
    <s v="Fréza, vrták"/>
    <n v="21"/>
    <n v="1288.5899999999999"/>
    <n v="1288.5899999999999"/>
    <n v="1"/>
    <n v="1288.5899999999999"/>
    <n v="1288.5899999999999"/>
    <n v="61.361428571428569"/>
    <n v="1227.2285714285713"/>
    <m/>
    <m/>
    <n v="0"/>
  </r>
  <r>
    <s v="ZX507"/>
    <s v="Frézka karbidová PM2, průměr 4,0 mm, délka 70 mm, resterilizovatelná 1100270-001"/>
    <x v="0"/>
    <s v="Z 503_OSTAT"/>
    <s v="Fréza, vrták"/>
    <n v="21"/>
    <n v="1835.75"/>
    <n v="1835.75"/>
    <n v="1"/>
    <n v="1835.75"/>
    <n v="1835.75"/>
    <n v="87.416666666666671"/>
    <n v="1748.3333333333333"/>
    <m/>
    <m/>
    <n v="0"/>
  </r>
  <r>
    <s v="ZX508"/>
    <s v="Frézka karbidová PM2, průměr 5,0 mm, délka 70 mm, resterilizovatelná 1100272-001"/>
    <x v="0"/>
    <s v="Z 503_OSTAT"/>
    <s v="Fréza, vrták"/>
    <n v="21"/>
    <n v="2255.3200000000002"/>
    <n v="2255.3200000000002"/>
    <n v="2"/>
    <n v="4510.6400000000003"/>
    <n v="2255.3200000000002"/>
    <n v="107.39619047619048"/>
    <n v="2147.9238095238097"/>
    <m/>
    <m/>
    <n v="0"/>
  </r>
  <r>
    <s v="ZX510"/>
    <s v="Frézka karbidová  PM2, průměr 7,0 mm, délka 70 mm, resterilizovatelná 1100274-001"/>
    <x v="0"/>
    <s v="Z 503_OSTAT"/>
    <s v="Fréza, vrták"/>
    <n v="21"/>
    <n v="2255.3200000000002"/>
    <n v="2255.3200000000002"/>
    <n v="2"/>
    <n v="4510.6400000000003"/>
    <n v="2255.3200000000002"/>
    <n v="107.39619047619048"/>
    <n v="2147.9238095238097"/>
    <m/>
    <m/>
    <n v="0"/>
  </r>
  <r>
    <s v="ZX511"/>
    <s v="Frézka karbidová kónická (hruška) PM2, průměr 6,0 mm, délka 70 mm, resterilizovatelná 1100275-001"/>
    <x v="0"/>
    <s v="Z 503_OSTAT"/>
    <s v="Fréza, vrták"/>
    <n v="21"/>
    <n v="2899.04"/>
    <n v="2899.04"/>
    <n v="1"/>
    <n v="2899.04"/>
    <n v="2899.04"/>
    <n v="138.04952380952381"/>
    <n v="2760.9904761904763"/>
    <m/>
    <m/>
    <n v="0"/>
  </r>
  <r>
    <s v="ZX512"/>
    <s v="Frézka karbidová kónická (hruška) PM2, průměr 7,0 mm, délka 70 mm, resterilizovatelná 1100276-001"/>
    <x v="0"/>
    <s v="Z 503_OSTAT"/>
    <s v="Fréza, vrták"/>
    <n v="21"/>
    <n v="2899.04"/>
    <n v="2899.04"/>
    <n v="1"/>
    <n v="2899.04"/>
    <n v="2899.04"/>
    <n v="138.04952380952381"/>
    <n v="2760.9904761904763"/>
    <m/>
    <m/>
    <n v="0"/>
  </r>
  <r>
    <s v="ZX513"/>
    <s v="Frézka crosscut PM2, průměr 6,0 mm, délka 70 mm, resterilizovatelná 1100443-001"/>
    <x v="0"/>
    <s v="Z 503_OSTAT"/>
    <s v="Fréza, vrták"/>
    <n v="21"/>
    <n v="2673.74"/>
    <n v="2673.74"/>
    <n v="1"/>
    <n v="2673.74"/>
    <n v="2673.74"/>
    <n v="127.32095238095238"/>
    <n v="2546.4190476190474"/>
    <m/>
    <m/>
    <n v="0"/>
  </r>
  <r>
    <s v="ZX514"/>
    <s v="Tabulka k určení průměru vrtáků OsseoSTAPdle barev, resterilizovatelná, bal. á  5 ks 1304358-005"/>
    <x v="0"/>
    <s v="Z 503_OSTAT"/>
    <s v="Fréza, vrták"/>
    <n v="21"/>
    <n v="105.52"/>
    <n v="105.52"/>
    <n v="5"/>
    <n v="527.62"/>
    <n v="105.524"/>
    <n v="5.0249523809523806"/>
    <n v="100.49904761904762"/>
    <m/>
    <m/>
    <n v="0"/>
  </r>
  <r>
    <s v="ZX515"/>
    <s v="Vrták flexibilní perforátor pro OsseoSTAP, průměr 0,35 mm, černý, sterilní, resterilizovatelný 1501240-001"/>
    <x v="38"/>
    <s v="Z 510_DDHM NAS"/>
    <s v="DHM zdravotnický materiál a nástroje (od 3000 Kč)"/>
    <n v="21"/>
    <n v="5206.09"/>
    <n v="5206.09"/>
    <n v="1"/>
    <n v="5206.09"/>
    <n v="5206.09"/>
    <n v="247.90904761904761"/>
    <n v="4958.1809523809525"/>
    <m/>
    <m/>
    <n v="0"/>
  </r>
  <r>
    <s v="ZX516"/>
    <s v="Vrták karbidový flexibilní  pro OsseoSTAP, průměr 1,4 mm, šedý, sterilní, resterilizovatelný 1501227-001"/>
    <x v="38"/>
    <s v="Z 510_DDHM NAS"/>
    <s v="DHM zdravotnický materiál a nástroje (od 3000 Kč)"/>
    <n v="21"/>
    <n v="4392.24"/>
    <n v="4392.24"/>
    <n v="1"/>
    <n v="4392.24"/>
    <n v="4392.24"/>
    <n v="209.15428571428569"/>
    <n v="4183.0857142857139"/>
    <m/>
    <m/>
    <n v="0"/>
  </r>
  <r>
    <s v="ZX517"/>
    <s v="Vrták diamantový flexibilní  pro OsseoSTAP, průměr 2,3 mm, červený, sterilní, resterilizovatelný 1501236-001"/>
    <x v="38"/>
    <s v="Z 510_DDHM NAS"/>
    <s v="DHM zdravotnický materiál a nástroje (od 3000 Kč)"/>
    <n v="21"/>
    <n v="4880.78"/>
    <n v="4880.78"/>
    <n v="1"/>
    <n v="4880.78"/>
    <n v="4880.78"/>
    <n v="232.41809523809522"/>
    <n v="4648.361904761905"/>
    <m/>
    <m/>
    <n v="0"/>
  </r>
  <r>
    <s v="ZX518"/>
    <s v="Vrták diamantový flexibilní  pro OsseoSTAP, průměr 0,6 mm, modrý, sterilní, resterilizovatelný 1501230-001"/>
    <x v="38"/>
    <s v="Z 510_DDHM NAS"/>
    <s v="DHM zdravotnický materiál a nástroje (od 3000 Kč)"/>
    <n v="21"/>
    <n v="4880.78"/>
    <n v="4880.78"/>
    <n v="1"/>
    <n v="4880.78"/>
    <n v="4880.78"/>
    <n v="232.41809523809522"/>
    <n v="4648.361904761905"/>
    <m/>
    <m/>
    <n v="0"/>
  </r>
  <r>
    <s v="ZX519"/>
    <s v="Vrták diamantový flexibilní  pro OsseoSTAP, průměr 0,8 mm, žlutý, sterilní, resterilizovatelný 1501232-001"/>
    <x v="38"/>
    <s v="Z 510_DDHM NAS"/>
    <s v="DHM zdravotnický materiál a nástroje (od 3000 Kč)"/>
    <n v="21"/>
    <n v="4880.78"/>
    <n v="4880.78"/>
    <n v="1"/>
    <n v="4880.78"/>
    <n v="4880.78"/>
    <n v="232.41809523809522"/>
    <n v="4648.361904761905"/>
    <m/>
    <m/>
    <n v="0"/>
  </r>
  <r>
    <s v="ZX520"/>
    <s v="Vrták diamantový flexibilní  pro OsseoSTAP, průměr 1,0 mm, oranžový, sterilní, resterilizovatelný 1501233-001"/>
    <x v="38"/>
    <s v="Z 510_DDHM NAS"/>
    <s v="DHM zdravotnický materiál a nástroje (od 3000 Kč)"/>
    <n v="21"/>
    <n v="4880.78"/>
    <n v="4880.78"/>
    <n v="1"/>
    <n v="4880.78"/>
    <n v="4880.78"/>
    <n v="232.41809523809522"/>
    <n v="4648.361904761905"/>
    <m/>
    <m/>
    <n v="0"/>
  </r>
  <r>
    <s v="ZX521"/>
    <s v="Vrták diamantový flexibilní  pro OsseoSTAP, průměr 1,4 mm, šedý, sterilní, resterilizovatelný 1501234-001"/>
    <x v="38"/>
    <s v="Z 510_DDHM NAS"/>
    <s v="DHM zdravotnický materiál a nástroje (od 3000 Kč)"/>
    <n v="21"/>
    <n v="4880.78"/>
    <n v="4880.78"/>
    <n v="1"/>
    <n v="4880.78"/>
    <n v="4880.78"/>
    <n v="232.41809523809522"/>
    <n v="4648.361904761905"/>
    <m/>
    <m/>
    <n v="0"/>
  </r>
  <r>
    <s v="ZX522"/>
    <s v="Vrták diamantový flexibilní  pro OsseoSTAP, průměr 1,8 mm, hnědý, sterilní, resterilizovatelný 1501235-001"/>
    <x v="38"/>
    <s v="Z 510_DDHM NAS"/>
    <s v="DHM zdravotnický materiál a nástroje (od 3000 Kč)"/>
    <n v="21"/>
    <n v="4880.78"/>
    <n v="4880.78"/>
    <n v="1"/>
    <n v="4880.78"/>
    <n v="4880.78"/>
    <n v="232.41809523809522"/>
    <n v="4648.361904761905"/>
    <m/>
    <m/>
    <n v="0"/>
  </r>
  <r>
    <s v="ZX523"/>
    <s v="Sprej pro mazání nástavců a mikromotorů MAINT LUBRIFLUID, 500 ml 1600064-006"/>
    <x v="0"/>
    <s v="Z 503_OSTAT"/>
    <s v="Ostatní - všeobecný materiál"/>
    <n v="21"/>
    <n v="1404.69"/>
    <n v="1404.69"/>
    <n v="1"/>
    <n v="1404.69"/>
    <n v="1404.69"/>
    <n v="66.89"/>
    <n v="1337.8"/>
    <m/>
    <m/>
    <n v="0"/>
  </r>
  <r>
    <s v="ZX524"/>
    <s v="Sprej čistící, enzymatický MAINT AQUA CARE, 500 ml 1600617-006"/>
    <x v="0"/>
    <s v="Z 503_OSTAT"/>
    <s v="Ostatní - všeobecný materiál"/>
    <n v="21"/>
    <n v="1404.69"/>
    <n v="1404.69"/>
    <n v="1"/>
    <n v="1404.69"/>
    <n v="1404.69"/>
    <n v="66.89"/>
    <n v="1337.8"/>
    <m/>
    <m/>
    <n v="0"/>
  </r>
  <r>
    <s v="ZX525"/>
    <s v="Nástavec rovný PM2-S70HD pro kraniotomický násadec, oplach, vnitřní chlazení 1600831-001"/>
    <x v="38"/>
    <s v="Z 510_DDHM NAS"/>
    <s v="DHM zdravotnický materiál a nástroje (od 3000 Kč)"/>
    <n v="21"/>
    <n v="31657.23"/>
    <n v="31657.23"/>
    <n v="1"/>
    <n v="31657.23"/>
    <n v="31657.23"/>
    <n v="1507.4871428571428"/>
    <n v="30149.742857142857"/>
    <m/>
    <m/>
    <n v="0"/>
  </r>
  <r>
    <s v="ZX526"/>
    <s v="Násadec  kraniotomický 25 mm, použití pro mandibulu 1600887-001"/>
    <x v="38"/>
    <s v="Z 510_DDHM NAS"/>
    <s v="DHM zdravotnický materiál a nástroje (od 3000 Kč)"/>
    <n v="21"/>
    <n v="21119.759999999998"/>
    <n v="21119.759999999998"/>
    <n v="1"/>
    <n v="21119.759999999998"/>
    <n v="21119.759999999998"/>
    <n v="1005.7028571428571"/>
    <n v="20114.057142857142"/>
    <m/>
    <m/>
    <n v="0"/>
  </r>
  <r>
    <s v="ZX527"/>
    <s v="Vrták spirálový kraniotomický pro násadec 25 mm, jednorázový, sterilně balený 1100413-001"/>
    <x v="0"/>
    <s v="Z 503_OSTAT"/>
    <s v="Fréza, vrták"/>
    <n v="21"/>
    <n v="2786.39"/>
    <n v="2786.39"/>
    <n v="2"/>
    <n v="5572.78"/>
    <n v="2786.39"/>
    <n v="132.68523809523808"/>
    <n v="2653.7047619047617"/>
    <m/>
    <m/>
    <n v="0"/>
  </r>
  <r>
    <s v="ZX530"/>
    <s v="Kyreta BECKMANN adenoid, přímá, velikost 1, délka 220 mm 730001"/>
    <x v="38"/>
    <s v="Z 510_DDHM NAS"/>
    <s v="DHM zdravotnický materiál a nástroje (od 3000 Kč)"/>
    <n v="21"/>
    <n v="4213.22"/>
    <n v="4213.22"/>
    <n v="4"/>
    <n v="16852.88"/>
    <n v="4213.22"/>
    <n v="200.62952380952382"/>
    <n v="4012.5904761904762"/>
    <m/>
    <m/>
    <n v="0"/>
  </r>
  <r>
    <s v="ZX532"/>
    <s v="Kyreta BECKMANN adenoid, přímá, velikost 2, délka 220 mm 730002"/>
    <x v="38"/>
    <s v="Z 510_DDHM NAS"/>
    <s v="DHM zdravotnický materiál a nástroje (od 3000 Kč)"/>
    <n v="21"/>
    <n v="4213.22"/>
    <n v="4213.22"/>
    <n v="1"/>
    <n v="4213.22"/>
    <n v="4213.22"/>
    <n v="200.62952380952382"/>
    <n v="4012.5904761904762"/>
    <m/>
    <m/>
    <n v="0"/>
  </r>
  <r>
    <s v="ZX556"/>
    <s v="Kleště nosní Weil-Blakesley rovné,  3,5 x 120 mm 51155-02"/>
    <x v="38"/>
    <s v="Z 510_DDHM NAS"/>
    <s v="DHM zdravotnický materiál a nástroje (od 3000 Kč)"/>
    <n v="21"/>
    <n v="7174.09"/>
    <n v="7174.09"/>
    <n v="1"/>
    <n v="7174.09"/>
    <n v="7174.09"/>
    <n v="341.62333333333333"/>
    <n v="6832.4666666666672"/>
    <m/>
    <m/>
    <n v="0"/>
  </r>
  <r>
    <s v="ZX557"/>
    <s v="Kleště nosní Weil-Blakesley, zahnuté nahoru 45°, 3,5 x 120 mm 51158-02"/>
    <x v="38"/>
    <s v="Z 510_DDHM NAS"/>
    <s v="DHM zdravotnický materiál a nástroje (od 3000 Kč)"/>
    <n v="21"/>
    <n v="8111.84"/>
    <n v="8111.84"/>
    <n v="1"/>
    <n v="8111.84"/>
    <n v="8111.84"/>
    <n v="386.27809523809526"/>
    <n v="7725.5619047619048"/>
    <m/>
    <m/>
    <n v="0"/>
  </r>
  <r>
    <s v="ZX558"/>
    <s v="Kleště nosní Blakesley-Wilde zahnuté nahoru 90°, 3,5 x 115 mm 51159-02"/>
    <x v="38"/>
    <s v="Z 510_DDHM NAS"/>
    <s v="DHM zdravotnický materiál a nástroje (od 3000 Kč)"/>
    <n v="21"/>
    <n v="8111.84"/>
    <n v="8111.84"/>
    <n v="1"/>
    <n v="8111.84"/>
    <n v="8111.84"/>
    <n v="386.27809523809526"/>
    <n v="7725.5619047619048"/>
    <m/>
    <m/>
    <n v="0"/>
  </r>
  <r>
    <s v="ZX559"/>
    <s v="Kleště nosní Blakesley, rovné 5,0 x 115 mm 51155-04"/>
    <x v="38"/>
    <s v="Z 510_DDHM NAS"/>
    <s v="DHM zdravotnický materiál a nástroje (od 3000 Kč)"/>
    <n v="21"/>
    <n v="8111.91"/>
    <n v="8111.91"/>
    <n v="1"/>
    <n v="8111.91"/>
    <n v="8111.91"/>
    <n v="386.28142857142859"/>
    <n v="7725.6285714285714"/>
    <m/>
    <m/>
    <n v="0"/>
  </r>
  <r>
    <s v="ZX560"/>
    <s v="Kleště nosní Blakesley-Wilde, zahnuté nahoru 45°, 5 x 120 mm 51158-04"/>
    <x v="38"/>
    <s v="Z 510_DDHM NAS"/>
    <s v="DHM zdravotnický materiál a nástroje (od 3000 Kč)"/>
    <n v="21"/>
    <n v="8111.84"/>
    <n v="8111.84"/>
    <n v="1"/>
    <n v="8111.84"/>
    <n v="8111.84"/>
    <n v="386.27809523809526"/>
    <n v="7725.5619047619048"/>
    <m/>
    <m/>
    <n v="0"/>
  </r>
  <r>
    <s v="ZX561"/>
    <s v="Kleště nosní Blakesley-Wilde zahnuté nahoru 90°, 5,0 x 115 mm 51159-03"/>
    <x v="38"/>
    <s v="Z 510_DDHM NAS"/>
    <s v="DHM zdravotnický materiál a nástroje (od 3000 Kč)"/>
    <n v="21"/>
    <n v="8111.84"/>
    <n v="8111.84"/>
    <n v="1"/>
    <n v="8111.84"/>
    <n v="8111.84"/>
    <n v="386.27809523809526"/>
    <n v="7725.5619047619048"/>
    <m/>
    <m/>
    <n v="0"/>
  </r>
  <r>
    <s v="ZX564"/>
    <s v="Jehla Barbara, ostrá, v koleni lomená, délka 165 mm 410-113-155"/>
    <x v="0"/>
    <s v="Z 503_OSTAT"/>
    <s v="Nástroje chirurgické do 1 roku"/>
    <n v="21"/>
    <n v="998.32"/>
    <n v="998.32"/>
    <n v="2"/>
    <n v="1996.64"/>
    <n v="998.32"/>
    <n v="47.539047619047622"/>
    <n v="950.78095238095239"/>
    <m/>
    <m/>
    <n v="0"/>
  </r>
  <r>
    <s v="ZX565"/>
    <s v="Nůž kulatý Rosen, úhel 90°, průměr 1,5 mm 50538-00"/>
    <x v="0"/>
    <s v="Z 503_OSTAT"/>
    <s v="Nástroje chirurgické do 1 roku"/>
    <n v="21"/>
    <n v="1706"/>
    <n v="1706"/>
    <n v="1"/>
    <n v="1706"/>
    <n v="1706"/>
    <n v="81.238095238095241"/>
    <n v="1624.7619047619048"/>
    <m/>
    <m/>
    <n v="0"/>
  </r>
  <r>
    <s v="ZX566"/>
    <s v="Kyreta BECKMANN adenoid, přímá, velikost 3, délka 22 mm 730003"/>
    <x v="38"/>
    <s v="Z 510_DDHM NAS"/>
    <s v="DHM zdravotnický materiál a nástroje (od 3000 Kč)"/>
    <n v="21"/>
    <n v="4213.22"/>
    <n v="4213.22"/>
    <n v="1"/>
    <n v="4213.22"/>
    <n v="4213.22"/>
    <n v="200.62952380952382"/>
    <n v="4012.5904761904762"/>
    <m/>
    <m/>
    <n v="0"/>
  </r>
  <r>
    <s v="ZX567"/>
    <s v="Kyreta BECKMANN adenoid, přímá, velikost 4, délka 220 mm 730004"/>
    <x v="38"/>
    <s v="Z 510_DDHM NAS"/>
    <s v="DHM zdravotnický materiál a nástroje (od 3000 Kč)"/>
    <n v="21"/>
    <n v="4213.22"/>
    <n v="4213.22"/>
    <n v="1"/>
    <n v="4213.22"/>
    <n v="4213.22"/>
    <n v="200.62952380952382"/>
    <n v="4012.5904761904762"/>
    <m/>
    <m/>
    <n v="0"/>
  </r>
  <r>
    <s v="ZX568"/>
    <s v="Nůžky BOETTCHER, tupý/tupý, zahnuté, délka 185 mm 752700"/>
    <x v="38"/>
    <s v="Z 510_DDHM NAS"/>
    <s v="DHM zdravotnický materiál a nástroje (od 3000 Kč)"/>
    <n v="21"/>
    <n v="4761.3500000000004"/>
    <n v="4761.3500000000004"/>
    <n v="3"/>
    <n v="14284.050000000001"/>
    <n v="4761.3500000000004"/>
    <n v="226.7309523809524"/>
    <n v="4534.6190476190477"/>
    <m/>
    <m/>
    <n v="0"/>
  </r>
  <r>
    <s v="ZX569"/>
    <s v="Kleště OVERHOLT-GEISSENDOERFER, zahnuté, zoubkované, velikost 0, délka 210 mm 754920"/>
    <x v="38"/>
    <s v="Z 510_DDHM NAS"/>
    <s v="DHM zdravotnický materiál a nástroje (od 3000 Kč)"/>
    <n v="21"/>
    <n v="4979.1499999999996"/>
    <n v="4979.1499999999996"/>
    <n v="5"/>
    <n v="24895.75"/>
    <n v="4979.1499999999996"/>
    <n v="237.10238095238094"/>
    <n v="4742.0476190476184"/>
    <m/>
    <m/>
    <n v="0"/>
  </r>
  <r>
    <s v="ZX570"/>
    <s v="Disektor a retraktor HURD, šířka 9 mm, délka 225 mm 751800"/>
    <x v="0"/>
    <s v="Z 503_OSTAT"/>
    <s v="Nástroje chirurgické do 1 roku"/>
    <n v="21"/>
    <n v="2681.36"/>
    <n v="2681.36"/>
    <n v="3"/>
    <n v="8044.08"/>
    <n v="2681.36"/>
    <n v="127.68380952380953"/>
    <n v="2553.6761904761906"/>
    <m/>
    <m/>
    <n v="0"/>
  </r>
  <r>
    <s v="ZX571"/>
    <s v="Kanyla sací FRAZIER zahnutá s řeznou hranou, se značením vzdálenosti 5 – 9 cm, průměr 5 Fr., pracovní délka 100 mm 529305"/>
    <x v="0"/>
    <s v="Z 503_OSTAT"/>
    <s v="Nástroje chirurgické do 1 roku"/>
    <n v="21"/>
    <n v="1805.32"/>
    <n v="1805.32"/>
    <n v="1"/>
    <n v="1805.32"/>
    <n v="1805.32"/>
    <n v="85.967619047619038"/>
    <n v="1719.3523809523808"/>
    <m/>
    <m/>
    <n v="0"/>
  </r>
  <r>
    <s v="ZX572"/>
    <s v="Pinzeta COTTLE Pinzeta bajonetová fixační, zoubkovaná, délka 150 mm 534015"/>
    <x v="38"/>
    <s v="Z 510_DDHM NAS"/>
    <s v="DHM zdravotnický materiál a nástroje (od 3000 Kč)"/>
    <n v="21"/>
    <n v="5800.74"/>
    <n v="5800.74"/>
    <n v="2"/>
    <n v="11601.48"/>
    <n v="5800.74"/>
    <n v="276.22571428571428"/>
    <n v="5524.5142857142855"/>
    <m/>
    <m/>
    <n v="0"/>
  </r>
  <r>
    <s v="ZX573"/>
    <s v="Nůžky BECKER-CAPLAN nůžky (Septum), obě branže pohyblivé, zoubkované, ostrý/ostrý, pracovní délka 95 mm 468500"/>
    <x v="38"/>
    <s v="Z 510_DDHM NAS"/>
    <s v="DHM zdravotnický materiál a nástroje (od 3000 Kč)"/>
    <n v="21"/>
    <n v="22216.81"/>
    <n v="22216.81"/>
    <n v="2"/>
    <n v="44433.62"/>
    <n v="22216.81"/>
    <n v="1057.9433333333334"/>
    <n v="21158.866666666669"/>
    <m/>
    <m/>
    <n v="0"/>
  </r>
  <r>
    <s v="ZX574"/>
    <s v="Držák skalpelových čepelek, fig. 4, délka 135 mm 208100"/>
    <x v="0"/>
    <s v="Z 503_OSTAT"/>
    <s v="Nástroje chirurgické do 1 roku"/>
    <n v="21"/>
    <n v="574.75"/>
    <n v="574.75"/>
    <n v="1"/>
    <n v="574.75"/>
    <n v="574.75"/>
    <n v="27.36904761904762"/>
    <n v="547.38095238095241"/>
    <m/>
    <m/>
    <n v="0"/>
  </r>
  <r>
    <s v="ZX576"/>
    <s v="Jehla Redonova, zahnutá, lancetová špička, 10 Fr.797340"/>
    <x v="0"/>
    <s v="Z 503_OSTAT"/>
    <s v="Nástroje chirurgické do 1 roku"/>
    <n v="21"/>
    <n v="1165.23"/>
    <n v="1165.23"/>
    <n v="1"/>
    <n v="1165.23"/>
    <n v="1165.23"/>
    <n v="55.487142857142857"/>
    <n v="1109.7428571428572"/>
    <m/>
    <m/>
    <n v="0"/>
  </r>
  <r>
    <s v="ZX577"/>
    <s v="Nůžky disekční MAYO-LEXER, zahnuté, tupý/tupý, tenké ostří, délka 160 mm 792026"/>
    <x v="38"/>
    <s v="Z 510_DDHM NAS"/>
    <s v="DHM zdravotnický materiál a nástroje (od 3000 Kč)"/>
    <n v="21"/>
    <n v="7147.47"/>
    <n v="7147.47"/>
    <n v="1"/>
    <n v="7147.47"/>
    <n v="7147.47"/>
    <n v="340.35571428571427"/>
    <n v="6807.1142857142859"/>
    <m/>
    <m/>
    <n v="0"/>
  </r>
  <r>
    <s v="ZX578"/>
    <s v="Nůžky rovné, ostrý/tupý, délka 130 mm 790502"/>
    <x v="0"/>
    <s v="Z 503_OSTAT"/>
    <s v="Nástroje chirurgické do 1 roku"/>
    <n v="21"/>
    <n v="1816.21"/>
    <n v="1816.21"/>
    <n v="1"/>
    <n v="1816.21"/>
    <n v="1816.21"/>
    <n v="86.486190476190473"/>
    <n v="1729.7238095238095"/>
    <m/>
    <m/>
    <n v="0"/>
  </r>
  <r>
    <s v="ZX579"/>
    <s v="Pinzeta chrirugická, 1 x 2 zuby, úzká, délka 130 mm 793303"/>
    <x v="0"/>
    <s v="Z 503_OSTAT"/>
    <s v="Nástroje chirurgické do 1 roku"/>
    <n v="21"/>
    <n v="1171.28"/>
    <n v="1171.28"/>
    <n v="4"/>
    <n v="4685.12"/>
    <n v="1171.28"/>
    <n v="55.775238095238095"/>
    <n v="1115.5047619047618"/>
    <m/>
    <m/>
    <n v="0"/>
  </r>
  <r>
    <s v="ZX580"/>
    <s v="Pinzeta atraumatická, rovná, délka 160 mm 530416"/>
    <x v="38"/>
    <s v="Z 510_DDHM NAS"/>
    <s v="DHM zdravotnický materiál a nástroje (od 3000 Kč)"/>
    <n v="21"/>
    <n v="3939.76"/>
    <n v="3939.76"/>
    <n v="2"/>
    <n v="7879.52"/>
    <n v="3939.76"/>
    <n v="187.60761904761907"/>
    <n v="3752.152380952381"/>
    <m/>
    <m/>
    <n v="0"/>
  </r>
  <r>
    <s v="ZX581"/>
    <s v="Pinzeta anatomická, rovná, standartní šířka, délka 130 mm 792301"/>
    <x v="0"/>
    <s v="Z 503_OSTAT"/>
    <s v="Nástroje chirurgické do 1 roku"/>
    <n v="21"/>
    <n v="755.04"/>
    <n v="755.04"/>
    <n v="2"/>
    <n v="1510.08"/>
    <n v="755.04"/>
    <n v="35.95428571428571"/>
    <n v="719.08571428571429"/>
    <m/>
    <m/>
    <n v="0"/>
  </r>
  <r>
    <s v="ZX582"/>
    <s v="Pinzeta anatomická, rovná, střední šířka, délka 130 mm 792302"/>
    <x v="0"/>
    <s v="Z 503_OSTAT"/>
    <s v="Nástroje chirurgické do 1 roku"/>
    <n v="21"/>
    <n v="855.47"/>
    <n v="855.47"/>
    <n v="2"/>
    <n v="1710.94"/>
    <n v="855.47"/>
    <n v="40.736666666666665"/>
    <n v="814.73333333333335"/>
    <m/>
    <m/>
    <n v="0"/>
  </r>
  <r>
    <s v="ZX584"/>
    <s v="Jehelec CRILE-WOOD, délka 150 mm 515515"/>
    <x v="38"/>
    <s v="Z 510_DDHM NAS"/>
    <s v="DHM zdravotnický materiál a nástroje (od 3000 Kč)"/>
    <n v="21"/>
    <n v="3939.76"/>
    <n v="3939.76"/>
    <n v="1"/>
    <n v="3939.76"/>
    <n v="3939.76"/>
    <n v="187.60761904761907"/>
    <n v="3752.152380952381"/>
    <m/>
    <m/>
    <n v="0"/>
  </r>
  <r>
    <s v="ZX585"/>
    <s v="Retraktor LANGENBECK, velikost 1, 25 mm x 7.5 mm, délka 220 mm 801001"/>
    <x v="0"/>
    <s v="Z 503_OSTAT"/>
    <s v="Nástroje chirurgické do 1 roku"/>
    <n v="21"/>
    <n v="3397.68"/>
    <n v="3397.68"/>
    <n v="2"/>
    <n v="6795.36"/>
    <n v="3397.68"/>
    <n v="161.79428571428571"/>
    <n v="3235.8857142857141"/>
    <m/>
    <m/>
    <n v="0"/>
  </r>
  <r>
    <s v="ZX586"/>
    <s v="Retraktor LANGENBECK, velikost 2, 31 mm x 9 mm, délka 220 mm 801002"/>
    <x v="0"/>
    <s v="Z 503_OSTAT"/>
    <s v="Nástroje chirurgické do 1 roku"/>
    <n v="21"/>
    <n v="3397.68"/>
    <n v="3397.68"/>
    <n v="2"/>
    <n v="6795.36"/>
    <n v="3397.68"/>
    <n v="161.79428571428571"/>
    <n v="3235.8857142857141"/>
    <m/>
    <m/>
    <n v="0"/>
  </r>
  <r>
    <s v="ZX587"/>
    <s v="Retraktor LANGENBECK -GREEN s plochou ručkou, 10 x 4 mm, délka 160 mm 801020"/>
    <x v="38"/>
    <s v="Z 510_DDHM NAS"/>
    <s v="DHM zdravotnický materiál a nástroje (od 3000 Kč)"/>
    <n v="21"/>
    <n v="4277.3500000000004"/>
    <n v="4277.3500000000004"/>
    <n v="2"/>
    <n v="8554.7000000000007"/>
    <n v="4277.3500000000004"/>
    <n v="203.68333333333334"/>
    <n v="4073.666666666667"/>
    <m/>
    <m/>
    <n v="0"/>
  </r>
  <r>
    <s v="ZX588"/>
    <s v="Retraktor LANGENBECK -GREEN s plochou ručkou, 16 x 6 mm, délka 160 mm 801022"/>
    <x v="38"/>
    <s v="Z 510_DDHM NAS"/>
    <s v="DHM zdravotnický materiál a nástroje (od 3000 Kč)"/>
    <n v="21"/>
    <n v="4628.25"/>
    <n v="4628.25"/>
    <n v="2"/>
    <n v="9256.5"/>
    <n v="4628.25"/>
    <n v="220.39285714285714"/>
    <n v="4407.8571428571431"/>
    <m/>
    <m/>
    <n v="0"/>
  </r>
  <r>
    <s v="ZX589"/>
    <s v="Retraktor WILLIGER, 4-háček, ostrý, délka 130 mm 220700"/>
    <x v="0"/>
    <s v="Z 503_OSTAT"/>
    <s v="Nástroje chirurgické do 1 roku"/>
    <n v="21"/>
    <n v="3611.85"/>
    <n v="3611.85"/>
    <n v="2"/>
    <n v="7223.7"/>
    <n v="3611.85"/>
    <n v="171.99285714285713"/>
    <n v="3439.8571428571427"/>
    <m/>
    <m/>
    <n v="0"/>
  </r>
  <r>
    <s v="ZX590"/>
    <s v="Retraktor, extra jemný, 4 háček, délka 130 mm 800204"/>
    <x v="0"/>
    <s v="Z 503_OSTAT"/>
    <s v="Nástroje chirurgické do 1 roku"/>
    <n v="21"/>
    <n v="3222.23"/>
    <n v="3222.23"/>
    <n v="3"/>
    <n v="9666.69"/>
    <n v="3222.23"/>
    <n v="153.43952380952382"/>
    <n v="3068.7904761904761"/>
    <m/>
    <m/>
    <n v="0"/>
  </r>
  <r>
    <s v="ZX591"/>
    <s v="Retraktor, extra jemný, 2 háček, délka 120 mm 800202"/>
    <x v="0"/>
    <s v="Z 503_OSTAT"/>
    <s v="Nástroje chirurgické do 1 roku"/>
    <n v="21"/>
    <n v="2929.41"/>
    <n v="2929.41"/>
    <n v="3"/>
    <n v="8788.23"/>
    <n v="2929.41"/>
    <n v="139.49571428571429"/>
    <n v="2789.9142857142856"/>
    <m/>
    <m/>
    <n v="0"/>
  </r>
  <r>
    <s v="ZX592"/>
    <s v="Retraktor, ostrý, 2 háčky, délka 170 mm 786002"/>
    <x v="0"/>
    <s v="Z 503_OSTAT"/>
    <s v="Nástroje chirurgické do 1 roku"/>
    <n v="21"/>
    <n v="1816.21"/>
    <n v="1816.21"/>
    <n v="2"/>
    <n v="3632.42"/>
    <n v="1816.21"/>
    <n v="86.486190476190473"/>
    <n v="1729.7238095238095"/>
    <m/>
    <m/>
    <n v="0"/>
  </r>
  <r>
    <s v="ZX593"/>
    <s v="Retraktor, ostrý, 4 háčky, délka 170 mm 786004"/>
    <x v="0"/>
    <s v="Z 503_OSTAT"/>
    <s v="Nástroje chirurgické do 1 roku"/>
    <n v="21"/>
    <n v="2871.33"/>
    <n v="2871.33"/>
    <n v="2"/>
    <n v="5742.66"/>
    <n v="2871.33"/>
    <n v="136.72999999999999"/>
    <n v="2734.6"/>
    <m/>
    <m/>
    <n v="0"/>
  </r>
  <r>
    <s v="ZX594"/>
    <s v="Retraktor, ostrý, 1 háček, délka 170 mm 786001"/>
    <x v="0"/>
    <s v="Z 503_OSTAT"/>
    <s v="Nástroje chirurgické do 1 roku"/>
    <n v="21"/>
    <n v="1347.94"/>
    <n v="1347.94"/>
    <n v="1"/>
    <n v="1347.94"/>
    <n v="1347.94"/>
    <n v="64.187619047619052"/>
    <n v="1283.7523809523809"/>
    <m/>
    <m/>
    <n v="0"/>
  </r>
  <r>
    <s v="ZX597"/>
    <s v="Kanyla sací Antrum v. EICKEN, LUER-Lock, dlouhé zakřivení, vnější průměr 4 mm, délka 125 mm 586040"/>
    <x v="0"/>
    <s v="Z 503_OSTAT"/>
    <s v="Nástroje chirurgické do 1 roku"/>
    <n v="21"/>
    <n v="1696.42"/>
    <n v="1696.42"/>
    <n v="1"/>
    <n v="1696.42"/>
    <n v="1696.42"/>
    <n v="80.781904761904769"/>
    <n v="1615.6380952380953"/>
    <m/>
    <m/>
    <n v="0"/>
  </r>
  <r>
    <s v="ZX598"/>
    <s v="Lopatka na jazyk BRÜNINGS, délka 190 mm 740000"/>
    <x v="0"/>
    <s v="Z 503_OSTAT"/>
    <s v="Nástroje chirurgické do 1 roku"/>
    <n v="21"/>
    <n v="1056.33"/>
    <n v="1056.33"/>
    <n v="1"/>
    <n v="1056.33"/>
    <n v="1056.33"/>
    <n v="50.301428571428566"/>
    <n v="1006.0285714285714"/>
    <m/>
    <m/>
    <n v="0"/>
  </r>
  <r>
    <s v="ZX599"/>
    <s v="Elevator FREER, oboustranný, poloostrý a tupý, délka 200 mm 474000"/>
    <x v="0"/>
    <s v="Z 503_OSTAT"/>
    <s v="Nástroje chirurgické do 1 roku"/>
    <n v="21"/>
    <n v="1805.32"/>
    <n v="1805.32"/>
    <n v="4"/>
    <n v="7221.28"/>
    <n v="1805.32"/>
    <n v="85.967619047619038"/>
    <n v="1719.3523809523808"/>
    <m/>
    <m/>
    <n v="0"/>
  </r>
  <r>
    <s v="ZX600"/>
    <s v="Nůž BALLENGER, bajonetový, šířka 4 mm, délka 195 mm 477704"/>
    <x v="38"/>
    <s v="Z 510_DDHM NAS"/>
    <s v="DHM zdravotnický materiál a nástroje (od 3000 Kč)"/>
    <n v="21"/>
    <n v="6347.66"/>
    <n v="6347.66"/>
    <n v="1"/>
    <n v="6347.66"/>
    <n v="6347.66"/>
    <n v="302.26952380952378"/>
    <n v="6045.390476190476"/>
    <m/>
    <m/>
    <n v="0"/>
  </r>
  <r>
    <s v="ZX601"/>
    <s v="Nůž nosní FREER, kruhový, délka 165 mm 492900"/>
    <x v="0"/>
    <s v="Z 503_OSTAT"/>
    <s v="Nástroje chirurgické do 1 roku"/>
    <n v="21"/>
    <n v="3173.83"/>
    <n v="3173.83"/>
    <n v="1"/>
    <n v="3173.83"/>
    <n v="3173.83"/>
    <n v="151.13476190476189"/>
    <n v="3022.695238095238"/>
    <m/>
    <m/>
    <n v="0"/>
  </r>
  <r>
    <s v="ZX602"/>
    <s v="Elevatorium  antrum SEWALL, délka 195 mm 627500"/>
    <x v="0"/>
    <s v="Z 503_OSTAT"/>
    <s v="Nástroje chirurgické do 1 roku"/>
    <n v="21"/>
    <n v="2243.34"/>
    <n v="2243.34"/>
    <n v="1"/>
    <n v="2243.34"/>
    <n v="2243.34"/>
    <n v="106.8257142857143"/>
    <n v="2136.514285714286"/>
    <m/>
    <m/>
    <n v="0"/>
  </r>
  <r>
    <s v="ZX603"/>
    <s v="Elevatorium, hranaté, šířka 4 mm, 165 mm 477400"/>
    <x v="0"/>
    <s v="Z 503_OSTAT"/>
    <s v="Nástroje chirurgické do 1 roku"/>
    <n v="21"/>
    <n v="1805.32"/>
    <n v="1805.32"/>
    <n v="1"/>
    <n v="1805.32"/>
    <n v="1805.32"/>
    <n v="85.967619047619038"/>
    <n v="1719.3523809523808"/>
    <m/>
    <m/>
    <n v="0"/>
  </r>
  <r>
    <s v="ZX604"/>
    <s v="Kleště na septum BRÜNINGS-LUC, velikost 1, pracovní délka 110 mm 465001"/>
    <x v="38"/>
    <s v="Z 510_DDHM NAS"/>
    <s v="DHM zdravotnický materiál a nástroje (od 3000 Kč)"/>
    <n v="21"/>
    <n v="10178.52"/>
    <n v="10178.52"/>
    <n v="1"/>
    <n v="10178.52"/>
    <n v="10178.52"/>
    <n v="484.69142857142862"/>
    <n v="9693.8285714285721"/>
    <m/>
    <m/>
    <n v="0"/>
  </r>
  <r>
    <s v="ZX605"/>
    <s v="Kanyla sací YANKAUER, délka 290 mm 755500"/>
    <x v="0"/>
    <s v="Z 503_OSTAT"/>
    <s v="Nástroje chirurgické do 1 roku"/>
    <n v="21"/>
    <n v="1587.52"/>
    <n v="1587.52"/>
    <n v="2"/>
    <n v="3175.04"/>
    <n v="1587.52"/>
    <n v="75.596190476190472"/>
    <n v="1511.9238095238095"/>
    <m/>
    <m/>
    <n v="0"/>
  </r>
  <r>
    <s v="ZX606"/>
    <s v="Klička BRÜNINGS, délka 290 mm 753500"/>
    <x v="38"/>
    <s v="Z 510_DDHM NAS"/>
    <s v="DHM zdravotnický materiál a nástroje (od 3000 Kč)"/>
    <n v="21"/>
    <n v="11217.91"/>
    <n v="11217.91"/>
    <n v="2"/>
    <n v="22435.82"/>
    <n v="11217.91"/>
    <n v="534.18619047619052"/>
    <n v="10683.72380952381"/>
    <m/>
    <m/>
    <n v="0"/>
  </r>
  <r>
    <s v="ZX607"/>
    <s v="Drátek - Wire Snare Loop, balení po 100 ks 754200"/>
    <x v="0"/>
    <s v="Z 503_OSTAT"/>
    <s v="Nástroje chirurgické do 1 roku"/>
    <n v="21"/>
    <n v="37.21"/>
    <n v="37.21"/>
    <n v="200"/>
    <n v="7441.5"/>
    <n v="37.207500000000003"/>
    <n v="1.7717857142857145"/>
    <n v="35.43571428571429"/>
    <m/>
    <m/>
    <n v="0"/>
  </r>
  <r>
    <s v="ZX609"/>
    <s v="Pinzeta anatomická, šířka 1,8 mm, délka 200 mm 750001"/>
    <x v="0"/>
    <s v="Z 503_OSTAT"/>
    <s v="Nástroje chirurgické do 1 roku"/>
    <n v="21"/>
    <n v="1368.51"/>
    <n v="1368.51"/>
    <n v="2"/>
    <n v="2737.02"/>
    <n v="1368.51"/>
    <n v="65.167142857142863"/>
    <n v="1303.3428571428572"/>
    <m/>
    <m/>
    <n v="0"/>
  </r>
  <r>
    <s v="ZX610"/>
    <s v="Pinzeta chirurgická, 1x2 zuby, šřka 2 mm, délka 200 mm 750111"/>
    <x v="0"/>
    <s v="Z 503_OSTAT"/>
    <s v="Nástroje chirurgické do 1 roku"/>
    <n v="21"/>
    <n v="1531.86"/>
    <n v="1531.86"/>
    <n v="2"/>
    <n v="3063.72"/>
    <n v="1531.86"/>
    <n v="72.945714285714274"/>
    <n v="1458.9142857142856"/>
    <m/>
    <m/>
    <n v="0"/>
  </r>
  <r>
    <s v="ZX611"/>
    <s v="Nůžky METZENBAUM, zahnuté, délka 180 mm 752918"/>
    <x v="0"/>
    <s v="Z 503_OSTAT"/>
    <s v="Nástroje chirurgické do 1 roku"/>
    <n v="21"/>
    <n v="3392.84"/>
    <n v="3392.84"/>
    <n v="2"/>
    <n v="6785.68"/>
    <n v="3392.84"/>
    <n v="161.56380952380954"/>
    <n v="3231.2761904761905"/>
    <m/>
    <m/>
    <n v="0"/>
  </r>
  <r>
    <s v="ZX612"/>
    <s v="Pinzeta ušní LUCAE, délka 14.5 cm 156000"/>
    <x v="0"/>
    <s v="Z 503_OSTAT"/>
    <s v="Nástroje chirurgické do 1 roku"/>
    <n v="21"/>
    <n v="1288.6500000000001"/>
    <n v="1288.6500000000001"/>
    <n v="1"/>
    <n v="1288.6500000000001"/>
    <n v="1288.6500000000001"/>
    <n v="61.364285714285721"/>
    <n v="1227.2857142857144"/>
    <m/>
    <m/>
    <n v="0"/>
  </r>
  <r>
    <s v="ZX613"/>
    <s v="Pinzeta ADSON-BROWN, atraumatická, vložka z tvrdokovu, šířka 1,5 mm, délka 120 mm 533214"/>
    <x v="38"/>
    <s v="Z 510_DDHM NAS"/>
    <s v="DHM zdravotnický materiál a nástroje (od 3000 Kč)"/>
    <n v="21"/>
    <n v="6183.1"/>
    <n v="6183.1"/>
    <n v="1"/>
    <n v="6183.1"/>
    <n v="6183.1"/>
    <n v="294.43333333333334"/>
    <n v="5888.666666666667"/>
    <m/>
    <m/>
    <n v="0"/>
  </r>
  <r>
    <s v="ZX614"/>
    <s v="Pinzeta, 1 x 2 zuby, medium, délka 130 mm 793302"/>
    <x v="0"/>
    <s v="Z 503_OSTAT"/>
    <s v="Nástroje chirurgické do 1 roku"/>
    <n v="21"/>
    <n v="1055.1199999999999"/>
    <n v="1055.1199999999999"/>
    <n v="2"/>
    <n v="2110.2399999999998"/>
    <n v="1055.1199999999999"/>
    <n v="50.243809523809517"/>
    <n v="1004.8761904761903"/>
    <m/>
    <m/>
    <n v="0"/>
  </r>
  <r>
    <s v="ZX615"/>
    <s v="Nůžky FISCH, extra jemné, zahnuté, ostré/ostré, délka 105 mm 213410"/>
    <x v="0"/>
    <s v="Z 503_OSTAT"/>
    <s v="Nástroje chirurgické do 1 roku"/>
    <n v="21"/>
    <n v="3228.28"/>
    <n v="3228.28"/>
    <n v="2"/>
    <n v="6456.56"/>
    <n v="3228.28"/>
    <n v="153.72761904761904"/>
    <n v="3074.5523809523811"/>
    <m/>
    <m/>
    <n v="0"/>
  </r>
  <r>
    <s v="ZX619"/>
    <s v="Kleště ušní FISCH, extra jemné, oválné branže 0.6 mm, tenká pracovní část, pracovní délka 80 mm 221406F      "/>
    <x v="38"/>
    <s v="Z 510_DDHM NAS"/>
    <s v="DHM zdravotnický materiál a nástroje (od 3000 Kč)"/>
    <n v="21"/>
    <n v="17127.55"/>
    <n v="17127.55"/>
    <n v="1"/>
    <n v="17127.55"/>
    <n v="17127.55"/>
    <n v="815.59761904761899"/>
    <n v="16311.95238095238"/>
    <m/>
    <m/>
    <n v="0"/>
  </r>
  <r>
    <s v="ZX620"/>
    <s v="Kleště ušní, extra jemné, zoubkované, zahnuté nahoru, rozebíratelné, prac. délka 80 mm 221307"/>
    <x v="38"/>
    <s v="Z 510_DDHM NAS"/>
    <s v="DHM zdravotnický materiál a nástroje (od 3000 Kč)"/>
    <n v="21"/>
    <n v="10068.41"/>
    <n v="10068.41"/>
    <n v="1"/>
    <n v="10068.41"/>
    <n v="10068.41"/>
    <n v="479.44809523809522"/>
    <n v="9588.9619047619053"/>
    <m/>
    <m/>
    <n v="0"/>
  </r>
  <r>
    <s v="ZX621"/>
    <s v="Kleště ušní WULLSTEIN, oválné branže, zahnuté nahoru, 0,9 mm,  rozebíratelné, prac. délka 8 cm 221709"/>
    <x v="38"/>
    <s v="Z 510_DDHM NAS"/>
    <s v="DHM zdravotnický materiál a nástroje (od 3000 Kč)"/>
    <n v="21"/>
    <n v="12202.85"/>
    <n v="12202.85"/>
    <n v="1"/>
    <n v="12202.85"/>
    <n v="12202.85"/>
    <n v="581.08809523809521"/>
    <n v="11621.761904761905"/>
    <m/>
    <m/>
    <n v="0"/>
  </r>
  <r>
    <s v="ZX622"/>
    <s v="Zrcátko ušní HARTMANN, pro dospělé, délka 130 mm 400500"/>
    <x v="38"/>
    <s v="Z 510_DDHM NAS"/>
    <s v="DHM zdravotnický materiál a nástroje (od 3000 Kč)"/>
    <n v="21"/>
    <n v="4669.3900000000003"/>
    <n v="4669.3900000000003"/>
    <n v="1"/>
    <n v="4669.3900000000003"/>
    <n v="4669.3900000000003"/>
    <n v="222.35190476190479"/>
    <n v="4447.0380952380956"/>
    <m/>
    <m/>
    <n v="0"/>
  </r>
  <r>
    <s v="ZX623"/>
    <s v="Raspatorium FISCH, jemně zahnuté, šířka 4 mm, délka 180 mm 213004"/>
    <x v="38"/>
    <s v="Z 510_DDHM NAS"/>
    <s v="DHM zdravotnický materiál a nástroje (od 3000 Kč)"/>
    <n v="21"/>
    <n v="4104.32"/>
    <n v="4104.32"/>
    <n v="1"/>
    <n v="4104.32"/>
    <n v="4104.32"/>
    <n v="195.44380952380951"/>
    <n v="3908.87619047619"/>
    <m/>
    <m/>
    <n v="0"/>
  </r>
  <r>
    <s v="ZX624"/>
    <s v="Raspatorium COTTLE, jemně zahnuté, šířka 8 mm, délka 195 mm 479408"/>
    <x v="0"/>
    <s v="Z 503_OSTAT"/>
    <s v="Nástroje chirurgické do 1 roku"/>
    <n v="21"/>
    <n v="2626.91"/>
    <n v="2626.91"/>
    <n v="1"/>
    <n v="2626.91"/>
    <n v="2626.91"/>
    <n v="125.09095238095237"/>
    <n v="2501.8190476190475"/>
    <m/>
    <m/>
    <n v="0"/>
  </r>
  <r>
    <s v="ZX625"/>
    <s v="Raspatorium LEMPER, šířka 3 mm, délka 190 mm 212803"/>
    <x v="0"/>
    <s v="Z 503_OSTAT"/>
    <s v="Nástroje chirurgické do 1 roku"/>
    <n v="21"/>
    <n v="2188.89"/>
    <n v="2188.89"/>
    <n v="1"/>
    <n v="2188.89"/>
    <n v="2188.89"/>
    <n v="104.23285714285714"/>
    <n v="2084.6571428571428"/>
    <m/>
    <m/>
    <n v="0"/>
  </r>
  <r>
    <s v="ZX626"/>
    <s v="Raspatorium LEMPER, šířka 2,2 mm, délka 180 mm 212002"/>
    <x v="0"/>
    <s v="Z 503_OSTAT"/>
    <s v="Nástroje chirurgické do 1 roku"/>
    <n v="21"/>
    <n v="2681.36"/>
    <n v="2681.36"/>
    <n v="1"/>
    <n v="2681.36"/>
    <n v="2681.36"/>
    <n v="127.68380952380953"/>
    <n v="2553.6761904761906"/>
    <m/>
    <m/>
    <n v="0"/>
  </r>
  <r>
    <s v="ZX627"/>
    <s v="Elevator WILLIGER, šířka 3,5 mm, délka 160 mm 169503"/>
    <x v="0"/>
    <s v="Z 503_OSTAT"/>
    <s v="Nástroje chirurgické do 1 roku"/>
    <n v="21"/>
    <n v="2079.9899999999998"/>
    <n v="2079.9899999999998"/>
    <n v="1"/>
    <n v="2079.9899999999998"/>
    <n v="2079.9899999999998"/>
    <n v="99.047142857142845"/>
    <n v="1980.9428571428568"/>
    <m/>
    <m/>
    <n v="0"/>
  </r>
  <r>
    <s v="ZX628"/>
    <s v="Elevator WILLIGER, šířka 5 mm, délka 160 mm 169506"/>
    <x v="0"/>
    <s v="Z 503_OSTAT"/>
    <s v="Nástroje chirurgické do 1 roku"/>
    <n v="21"/>
    <n v="2079.9899999999998"/>
    <n v="2079.9899999999998"/>
    <n v="1"/>
    <n v="2079.9899999999998"/>
    <n v="2079.9899999999998"/>
    <n v="99.047142857142845"/>
    <n v="1980.9428571428568"/>
    <m/>
    <m/>
    <n v="0"/>
  </r>
  <r>
    <s v="ZX629"/>
    <s v="Nůž PLESTER, jemně zahnutý, délka 160 mm 223300"/>
    <x v="38"/>
    <s v="Z 510_DDHM NAS"/>
    <s v="DHM zdravotnický materiál a nástroje (od 3000 Kč)"/>
    <n v="21"/>
    <n v="4542.34"/>
    <n v="4542.34"/>
    <n v="1"/>
    <n v="4542.34"/>
    <n v="4542.34"/>
    <n v="216.30190476190478"/>
    <n v="4326.0380952380956"/>
    <m/>
    <m/>
    <n v="0"/>
  </r>
  <r>
    <s v="ZX630"/>
    <s v="Kyreta HOUSE, velikost lžiček 1,3 x 2 mm a 1 x 1,6 mm, délka 150 mm 224002"/>
    <x v="0"/>
    <s v="Z 503_OSTAT"/>
    <s v="Nástroje chirurgické do 1 roku"/>
    <n v="21"/>
    <n v="3720.75"/>
    <n v="3720.75"/>
    <n v="1"/>
    <n v="3720.75"/>
    <n v="3720.75"/>
    <n v="177.17857142857142"/>
    <n v="3543.5714285714284"/>
    <m/>
    <m/>
    <n v="0"/>
  </r>
  <r>
    <s v="ZX631"/>
    <s v="Kyreta HOUSE, velikost lžiček 2,3 x 3,5 mm a 2,7 x 4,3 mm, délka 150 mm 224011"/>
    <x v="0"/>
    <s v="Z 503_OSTAT"/>
    <s v="Nástroje chirurgické do 1 roku"/>
    <n v="21"/>
    <n v="3557.4"/>
    <n v="3557.4"/>
    <n v="1"/>
    <n v="3557.4"/>
    <n v="3557.4"/>
    <n v="169.4"/>
    <n v="3388"/>
    <m/>
    <m/>
    <n v="0"/>
  </r>
  <r>
    <s v="ZX632"/>
    <s v="Elevator ROSEN, konec zahnutý 15°, 12 mm dlouhý, šířka 1,5 mm, délka 160 mm 223500"/>
    <x v="0"/>
    <s v="Z 503_OSTAT"/>
    <s v="Nástroje chirurgické do 1 roku"/>
    <n v="21"/>
    <n v="2353.4499999999998"/>
    <n v="2353.4499999999998"/>
    <n v="1"/>
    <n v="2353.4499999999998"/>
    <n v="2353.4499999999998"/>
    <n v="112.06904761904761"/>
    <n v="2241.3809523809523"/>
    <m/>
    <m/>
    <n v="0"/>
  </r>
  <r>
    <s v="ZX633"/>
    <s v="Svorka na cévy Moskyto pean HALSTEAD, zahnutá, 1 x 2 zuby, délka 125 mm 535312"/>
    <x v="0"/>
    <s v="Z 503_OSTAT"/>
    <s v="Nástroje chirurgické do 1 roku"/>
    <n v="21"/>
    <n v="2401.85"/>
    <n v="2401.85"/>
    <n v="1"/>
    <n v="2401.85"/>
    <n v="2401.85"/>
    <n v="114.37380952380951"/>
    <n v="2287.4761904761904"/>
    <m/>
    <m/>
    <n v="0"/>
  </r>
  <r>
    <s v="ZX634"/>
    <s v="Sání FISH, s úchopem, vnější průměr 5 mm, pracovní délka 125 mm 204738"/>
    <x v="0"/>
    <s v="Z 503_OSTAT"/>
    <s v="Nástroje chirurgické do 1 roku"/>
    <n v="21"/>
    <n v="2134.44"/>
    <n v="2134.44"/>
    <n v="1"/>
    <n v="2134.44"/>
    <n v="2134.44"/>
    <n v="101.64"/>
    <n v="2032.8"/>
    <m/>
    <m/>
    <n v="0"/>
  </r>
  <r>
    <s v="ZX635"/>
    <s v="Kanyla sací zahnutá pro 149320 Karl Storz 149326"/>
    <x v="0"/>
    <s v="Z 503_OSTAT"/>
    <s v="Nástroje chirurgické do 1 roku"/>
    <n v="21"/>
    <n v="470.69"/>
    <n v="470.69"/>
    <n v="1"/>
    <n v="470.69"/>
    <n v="470.69"/>
    <n v="22.413809523809523"/>
    <n v="448.27619047619049"/>
    <m/>
    <m/>
    <n v="0"/>
  </r>
  <r>
    <s v="ZX636"/>
    <s v="Kleště HOUSE-DIETER, rozebíratelné, horní střih, pracovní délka 80 mm 222800"/>
    <x v="38"/>
    <s v="Z 510_DDHM NAS"/>
    <s v="DHM zdravotnický materiál a nástroje (od 3000 Kč)"/>
    <n v="21"/>
    <n v="13296.69"/>
    <n v="13296.69"/>
    <n v="1"/>
    <n v="13296.69"/>
    <n v="13296.69"/>
    <n v="633.17571428571432"/>
    <n v="12663.514285714286"/>
    <m/>
    <m/>
    <n v="0"/>
  </r>
  <r>
    <s v="ZX637"/>
    <s v="Kleště HOUSE-DIETER, rozebíratelné, dolní střih, pracovní délka 80 mm 222900"/>
    <x v="38"/>
    <s v="Z 510_DDHM NAS"/>
    <s v="DHM zdravotnický materiál a nástroje (od 3000 Kč)"/>
    <n v="21"/>
    <n v="14884.21"/>
    <n v="14884.21"/>
    <n v="1"/>
    <n v="14884.21"/>
    <n v="14884.21"/>
    <n v="708.77190476190469"/>
    <n v="14175.438095238094"/>
    <m/>
    <m/>
    <n v="0"/>
  </r>
  <r>
    <s v="ZX638"/>
    <s v="Nůžky FISCH-BELLUCCI, rozebíratelné, extra jemné, délka střihu 7 mm, pracovní délka 80 mm 222501"/>
    <x v="38"/>
    <s v="Z 510_DDHM NAS"/>
    <s v="DHM zdravotnický materiál a nástroje (od 3000 Kč)"/>
    <n v="21"/>
    <n v="12640.87"/>
    <n v="12640.87"/>
    <n v="1"/>
    <n v="12640.87"/>
    <n v="12640.87"/>
    <n v="601.94619047619051"/>
    <n v="12038.923809523811"/>
    <m/>
    <m/>
    <n v="0"/>
  </r>
  <r>
    <s v="ZX639"/>
    <s v="Pinzeta TRÖLTSCH, zoubkovaná, pracovní délka 45 mm 157100"/>
    <x v="0"/>
    <s v="Z 503_OSTAT"/>
    <s v="Nástroje chirurgické do 1 roku"/>
    <n v="21"/>
    <n v="1860.98"/>
    <n v="1860.98"/>
    <n v="1"/>
    <n v="1860.98"/>
    <n v="1860.98"/>
    <n v="88.618095238095236"/>
    <n v="1772.3619047619047"/>
    <m/>
    <m/>
    <n v="0"/>
  </r>
  <r>
    <s v="ZX640"/>
    <s v="Nůž ušní POLITZER, jemný, pracovní délka 75 mm 154800"/>
    <x v="0"/>
    <s v="Z 503_OSTAT"/>
    <s v="Nástroje chirurgické do 1 roku"/>
    <n v="21"/>
    <n v="1805.32"/>
    <n v="1805.32"/>
    <n v="1"/>
    <n v="1805.32"/>
    <n v="1805.32"/>
    <n v="85.967619047619038"/>
    <n v="1719.3523809523808"/>
    <m/>
    <m/>
    <n v="0"/>
  </r>
  <r>
    <s v="ZX641"/>
    <s v="Jehla ZÖLLNER přímá, ostrá, délka 80 mm 10-639-01   "/>
    <x v="38"/>
    <s v="Z 510_DDHM NAS"/>
    <s v="DHM zdravotnický materiál a nástroje (od 3000 Kč)"/>
    <n v="21"/>
    <n v="7324.13"/>
    <n v="7324.13"/>
    <n v="1"/>
    <n v="7324.13"/>
    <n v="7324.13"/>
    <n v="348.76809523809527"/>
    <n v="6975.361904761905"/>
    <m/>
    <m/>
    <n v="0"/>
  </r>
  <r>
    <s v="ZX642"/>
    <s v="Retraktor LANGENBECK retraktor, velikost 60 x 20 mm, délka 215 mm 801700"/>
    <x v="38"/>
    <s v="Z 510_DDHM NAS"/>
    <s v="DHM zdravotnický materiál a nástroje (od 3000 Kč)"/>
    <n v="21"/>
    <n v="4980.3599999999997"/>
    <n v="4980.3599999999997"/>
    <n v="4"/>
    <n v="19921.439999999999"/>
    <n v="4980.3599999999997"/>
    <n v="237.16"/>
    <n v="4743.2"/>
    <m/>
    <m/>
    <n v="0"/>
  </r>
  <r>
    <s v="ZX643"/>
    <s v="Retraktor KOCHER-LANGENBECK, velikost 60 x 11 mm, délka 220 mm 801706"/>
    <x v="38"/>
    <s v="Z 510_DDHM NAS"/>
    <s v="DHM zdravotnický materiál a nástroje (od 3000 Kč)"/>
    <n v="21"/>
    <n v="5390.55"/>
    <n v="5390.55"/>
    <n v="4"/>
    <n v="21562.2"/>
    <n v="5390.55"/>
    <n v="256.69285714285718"/>
    <n v="5133.8571428571431"/>
    <m/>
    <m/>
    <n v="0"/>
  </r>
  <r>
    <s v="ZX644"/>
    <s v="Sklíčko k počítání buněk -Cell Counting Slides 30 2 well slides,  k přístroji TC20, bal. á 30 ks 1450011"/>
    <x v="35"/>
    <s v="Z 505_SKLO_LAB MAT"/>
    <s v="Laboratorní materiál"/>
    <n v="21"/>
    <n v="22.75"/>
    <n v="22.75"/>
    <n v="930"/>
    <n v="21155.64"/>
    <n v="22.748000000000001"/>
    <n v="1.0832380952380953"/>
    <n v="21.664761904761907"/>
    <m/>
    <m/>
    <n v="0"/>
  </r>
  <r>
    <s v="ZX645"/>
    <s v="Hadice převlečná k enteroskoskopu Fujifilm EN-580T, latex, vnější prům. 13,2 mm, celková délka 1450 mm sterilní, jednorázová TS-13140"/>
    <x v="0"/>
    <s v="Z 503_OSTAT"/>
    <s v="Ostatní - všeobecný materiál"/>
    <n v="12"/>
    <n v="6887.32"/>
    <n v="6887.32"/>
    <n v="4"/>
    <n v="27549.279999999999"/>
    <n v="6887.32"/>
    <n v="573.94333333333327"/>
    <n v="6313.3766666666661"/>
    <n v="12"/>
    <n v="6375.04"/>
    <n v="25500.16"/>
  </r>
  <r>
    <s v="ZX646"/>
    <s v="Šroubovák, šestihranný, kanylovaný, pro šrouby kanylované Ø 3.5 a 4.0 mm 314.290"/>
    <x v="38"/>
    <s v="Z 510_DDHM NAS"/>
    <s v="DHM zdravotnický materiál a nástroje (od 3000 Kč)"/>
    <n v="21"/>
    <n v="15488"/>
    <n v="15488"/>
    <n v="1"/>
    <n v="15488"/>
    <n v="15488"/>
    <n v="737.52380952380952"/>
    <n v="14750.476190476191"/>
    <m/>
    <m/>
    <n v="0"/>
  </r>
  <r>
    <s v="ZX647"/>
    <s v="Skříň na sterilní implantáty CABINET LISTA, velká, světle šedá LISTACABINET LARGE LISTA"/>
    <x v="38"/>
    <s v="Z 510_DDHM NAS"/>
    <s v="DHM zdravotnický materiál a nástroje (od 3000 Kč)"/>
    <n v="21"/>
    <n v="27.83"/>
    <n v="27.83"/>
    <n v="1"/>
    <n v="27.83"/>
    <n v="27.83"/>
    <n v="1.3252380952380951"/>
    <n v="26.504761904761903"/>
    <m/>
    <m/>
    <n v="0"/>
  </r>
  <r>
    <s v="ZX648"/>
    <s v="Fréza k vrtacímu systému Arthrex AR-200 - BURR, rovná, 19,5 mm, prům. 2,0 mm, sterilní AR-300-B201"/>
    <x v="0"/>
    <s v="Z 503_OSTAT"/>
    <s v="Fréza, vrták"/>
    <n v="21"/>
    <n v="4840"/>
    <n v="4840"/>
    <n v="3"/>
    <n v="14520"/>
    <n v="4840"/>
    <n v="230.47619047619048"/>
    <n v="4609.5238095238092"/>
    <m/>
    <m/>
    <n v="0"/>
  </r>
  <r>
    <s v="ZX649"/>
    <s v="Šroub fixační QWIX large 5,5 x 40 mm titanový NWD111540S"/>
    <x v="2"/>
    <s v="Z 506_NAHRAD_KOV"/>
    <s v="Umělé tělní náhrady - kovové"/>
    <n v="12"/>
    <n v="5238.95"/>
    <n v="5238.95"/>
    <n v="1"/>
    <n v="5238.95"/>
    <n v="5238.95"/>
    <n v="436.57916666666665"/>
    <n v="4802.3708333333334"/>
    <m/>
    <m/>
    <n v="0"/>
  </r>
  <r>
    <s v="ZX650"/>
    <s v="Šroub fixační QWIX large 5,5 x 45 mm titanový NWD111545S"/>
    <x v="2"/>
    <s v="Z 506_NAHRAD_KOV"/>
    <s v="Umělé tělní náhrady - kovové"/>
    <n v="12"/>
    <n v="5238.95"/>
    <n v="5238.96"/>
    <n v="2"/>
    <n v="10477.91"/>
    <n v="5238.9549999999999"/>
    <n v="436.57958333333335"/>
    <n v="4802.3754166666668"/>
    <m/>
    <m/>
    <n v="0"/>
  </r>
  <r>
    <s v="ZX651"/>
    <s v="Šroub fixační QWIX large 5,5 x 50 mm titanový NWD111550S"/>
    <x v="2"/>
    <s v="Z 506_NAHRAD_KOV"/>
    <s v="Umělé tělní náhrady - kovové"/>
    <n v="12"/>
    <n v="5238.95"/>
    <n v="5238.95"/>
    <n v="1"/>
    <n v="5238.95"/>
    <n v="5238.95"/>
    <n v="436.57916666666665"/>
    <n v="4802.3708333333334"/>
    <m/>
    <m/>
    <n v="0"/>
  </r>
  <r>
    <s v="ZX652"/>
    <s v="Šroub kompresní QWIX large 5,5 x 40 mm titanový NWD121540S"/>
    <x v="2"/>
    <s v="Z 506_NAHRAD_KOV"/>
    <s v="Umělé tělní náhrady - kovové"/>
    <n v="12"/>
    <n v="5382.52"/>
    <n v="5382.52"/>
    <n v="1"/>
    <n v="5382.52"/>
    <n v="5382.52"/>
    <n v="448.54333333333335"/>
    <n v="4933.9766666666674"/>
    <m/>
    <m/>
    <n v="0"/>
  </r>
  <r>
    <s v="ZX653"/>
    <s v="Systém neuromodulační Interstim II - Kabel prodlužovací pro elektrody 3560022"/>
    <x v="16"/>
    <s v="Z 511_NEURO"/>
    <s v="Neurostimulace"/>
    <n v="12"/>
    <n v="16729.05"/>
    <n v="16729.05"/>
    <n v="2"/>
    <n v="33458.099999999991"/>
    <n v="16729.049999999996"/>
    <n v="1394.0874999999996"/>
    <n v="15334.962499999996"/>
    <m/>
    <m/>
    <n v="0"/>
  </r>
  <r>
    <s v="ZX654"/>
    <s v="Systém neuromodulační Interstim II - Souprava elektrody, délka elektrody 28 cm 978B128"/>
    <x v="16"/>
    <s v="Z 511_NEURO"/>
    <s v="Neurostimulace"/>
    <n v="12"/>
    <n v="37620.410000000003"/>
    <n v="37620.410000000003"/>
    <n v="2"/>
    <n v="75240.820000000007"/>
    <n v="37620.410000000003"/>
    <n v="3135.0341666666668"/>
    <n v="34485.375833333339"/>
    <m/>
    <m/>
    <n v="0"/>
  </r>
  <r>
    <s v="ZX655"/>
    <s v="Systém neuromodulační Interstim II -  stimulátor Verify testovací/externí, jednorázový 353101"/>
    <x v="16"/>
    <s v="Z 511_NEURO"/>
    <s v="Neurostimulace"/>
    <n v="21"/>
    <n v="11897.48"/>
    <n v="11897.48"/>
    <n v="2"/>
    <n v="23794.959999999999"/>
    <n v="11897.48"/>
    <n v="566.54666666666662"/>
    <n v="11330.933333333332"/>
    <m/>
    <m/>
    <n v="0"/>
  </r>
  <r>
    <s v="ZX656"/>
    <s v="Systém neuromodulační Interstim II, dobíjitelný 3058"/>
    <x v="16"/>
    <s v="Z 511_NEURO"/>
    <s v="Neurostimulace"/>
    <n v="12"/>
    <n v="286200.46999999997"/>
    <n v="286200.46999999997"/>
    <n v="2"/>
    <n v="572400.93999999994"/>
    <n v="286200.46999999997"/>
    <n v="23850.039166666666"/>
    <n v="262350.43083333329"/>
    <m/>
    <m/>
    <n v="0"/>
  </r>
  <r>
    <s v="ZX657"/>
    <s v="Systém neuromodulační Interstim II - ovladač, komunikátor TH90P02"/>
    <x v="16"/>
    <s v="Z 511_NEURO"/>
    <s v="Neurostimulace"/>
    <n v="21"/>
    <n v="30061.24"/>
    <n v="30061.24"/>
    <n v="2"/>
    <n v="60122.48"/>
    <n v="30061.24"/>
    <n v="1431.4876190476191"/>
    <n v="28629.752380952381"/>
    <m/>
    <m/>
    <n v="0"/>
  </r>
  <r>
    <s v="ZX658"/>
    <s v="Zátka katetrová KiteLock 4%, 3 ml, sterilní, bal. á 60 ksčirý bezbarvý sterilní roztok na jedno použití sloužící k uzamčení katétru SC001"/>
    <x v="0"/>
    <s v="Z 503_OSTAT"/>
    <s v="Stříkačky předplněné"/>
    <n v="12"/>
    <n v="220.8"/>
    <n v="220.8"/>
    <n v="180"/>
    <n v="39744"/>
    <n v="220.8"/>
    <n v="18.400000000000002"/>
    <n v="202.4"/>
    <n v="12"/>
    <n v="215.04"/>
    <n v="38707.199999999997"/>
  </r>
  <r>
    <s v="ZX659"/>
    <s v="Implantát mammární Memé MESMO s texturovaným povrchem anatom 550 cc 15736 - 550"/>
    <x v="1"/>
    <s v="Z 515_NAHRAD_OST"/>
    <s v="Umělé tělní náhrady - ostatní"/>
    <n v="12"/>
    <n v="9880"/>
    <n v="9880"/>
    <n v="2"/>
    <n v="19759.990000000002"/>
    <n v="9879.9950000000008"/>
    <n v="823.33291666666673"/>
    <n v="9056.6620833333345"/>
    <m/>
    <m/>
    <n v="0"/>
  </r>
  <r>
    <s v="ZX660"/>
    <s v="Implantát mammární MICROTHANE Replicon - anatom 445 cc- 30736-550"/>
    <x v="1"/>
    <s v="Z 515_NAHRAD_OST"/>
    <s v="Umělé tělní náhrady - ostatní"/>
    <n v="12"/>
    <n v="14009.33"/>
    <n v="14009.33"/>
    <n v="2"/>
    <n v="28018.65"/>
    <n v="14009.325000000001"/>
    <n v="1167.4437500000001"/>
    <n v="12841.88125"/>
    <m/>
    <m/>
    <n v="0"/>
  </r>
  <r>
    <s v="ZX661"/>
    <s v="Šroub zamykatelný 2,8 mm 08 mm A-5850.08"/>
    <x v="2"/>
    <s v="Z 506_NAHRAD_KOV"/>
    <s v="Umělé tělní náhrady - kovové"/>
    <n v="12"/>
    <n v="1012"/>
    <n v="1012"/>
    <n v="1"/>
    <n v="1012"/>
    <n v="1012"/>
    <n v="84.333333333333329"/>
    <n v="927.66666666666663"/>
    <m/>
    <m/>
    <n v="0"/>
  </r>
  <r>
    <s v="ZX662"/>
    <s v="Šroub fixační QWIX large 5,5 x 55 mm titanový NWD111555S"/>
    <x v="2"/>
    <s v="Z 506_NAHRAD_KOV"/>
    <s v="Umělé tělní náhrady - kovové"/>
    <n v="12"/>
    <n v="5238.95"/>
    <n v="5238.95"/>
    <n v="2"/>
    <n v="10477.89"/>
    <n v="5238.9449999999997"/>
    <n v="436.57874999999996"/>
    <n v="4802.36625"/>
    <m/>
    <m/>
    <n v="0"/>
  </r>
  <r>
    <s v="ZX663"/>
    <s v="Zavaděč pro implantaci elektrod s trhacím tělem Peel-Away 9F  23 cm, bal. á 10 ks 405254"/>
    <x v="0"/>
    <s v="Z 503_OSTAT"/>
    <s v="Ostatní - všeobecný materiál"/>
    <n v="21"/>
    <n v="1783"/>
    <n v="1783"/>
    <n v="30"/>
    <n v="53490"/>
    <n v="1783"/>
    <n v="84.904761904761898"/>
    <n v="1698.0952380952381"/>
    <m/>
    <m/>
    <n v="0"/>
  </r>
  <r>
    <s v="ZX664"/>
    <s v="Držák elektrod s dvojitým spínačem jednorázový  5,0 m přípojný kabel včetně skalpelové elektrody ke koagulaci Valleylab, bal. á 50 ks 6600F4797/5"/>
    <x v="0"/>
    <s v="Z 503_OSTAT"/>
    <s v="Ostatní - všeobecný materiál"/>
    <n v="21"/>
    <n v="62.92"/>
    <n v="62.92"/>
    <n v="50"/>
    <n v="3146"/>
    <n v="62.92"/>
    <n v="2.9961904761904763"/>
    <n v="59.923809523809524"/>
    <m/>
    <m/>
    <n v="0"/>
  </r>
  <r>
    <s v="ZX665"/>
    <s v="Extraktor koronární periferní očkový Needle´s EyeSnare prům. smyčky 13 mm, délka 94 cm LR-NES-001"/>
    <x v="14"/>
    <s v="Z 543 KATETR_EXTRA"/>
    <s v="Katetry extrakční"/>
    <n v="21"/>
    <n v="18413.29"/>
    <n v="18413.29"/>
    <n v="1"/>
    <n v="18413.29"/>
    <n v="18413.29"/>
    <n v="876.82333333333338"/>
    <n v="17536.466666666667"/>
    <m/>
    <m/>
    <n v="0"/>
  </r>
  <r>
    <s v="ZX666"/>
    <s v="Extraktor koronární periferní očkový Needle´s EyeSnare prům. smyčky20 mm, délka 94 cm LR-NES-002"/>
    <x v="14"/>
    <s v="Z 543 KATETR_EXTRA"/>
    <s v="Katetry extrakční"/>
    <n v="21"/>
    <n v="18413.3"/>
    <n v="18413.3"/>
    <n v="1"/>
    <n v="18413.3"/>
    <n v="18413.3"/>
    <n v="876.82380952380947"/>
    <n v="17536.476190476191"/>
    <m/>
    <m/>
    <n v="0"/>
  </r>
  <r>
    <s v="ZX667"/>
    <s v="Extraktor intravaskulární periferní se smyčkou EnSnare Mini 12-20 mm x 120 cm MEM:EN2006020"/>
    <x v="14"/>
    <s v="Z 543 KATETR_EXTRA"/>
    <s v="Katetry extrakční"/>
    <n v="12"/>
    <n v="9334.57"/>
    <n v="9334.57"/>
    <n v="1"/>
    <n v="9334.57"/>
    <n v="9334.57"/>
    <n v="777.88083333333327"/>
    <n v="8556.689166666667"/>
    <m/>
    <m/>
    <n v="0"/>
  </r>
  <r>
    <s v="ZX668"/>
    <s v="Mikrozkumavka šoubovací 0,5 ml, kónická SSI, PP, bez víčka, bez graduace, čirá, -196°C do +121°C, 20 000 x G, bal. á 500 ks U2130000"/>
    <x v="35"/>
    <s v="Z 505_SKLO_LAB MAT"/>
    <s v="Laboratorní materiál"/>
    <n v="21"/>
    <n v="1.99"/>
    <n v="1.99"/>
    <n v="1500"/>
    <n v="2987.49"/>
    <n v="1.9916599999999998"/>
    <n v="9.4840952380952373E-2"/>
    <n v="1.8968190476190474"/>
    <m/>
    <m/>
    <n v="0"/>
  </r>
  <r>
    <s v="ZX671"/>
    <s v="Jehla šicí s pérovitým ouškem, jehla DS-47, USP 0 - 2, EP 3,5 - 5, sterilní, bal. á 48 ks 3105"/>
    <x v="30"/>
    <s v="Z 530 JEHLY"/>
    <s v="Jehly"/>
    <n v="21"/>
    <n v="34.17"/>
    <n v="34.17"/>
    <n v="192"/>
    <n v="6561.1"/>
    <n v="34.172395833333333"/>
    <n v="1.6272569444444445"/>
    <n v="32.545138888888886"/>
    <m/>
    <m/>
    <n v="0"/>
  </r>
  <r>
    <s v="ZX672"/>
    <s v="Jehla šicí s pérovitým ouškem, jehla DS-52, USP 0 - 2, EP 3,5 - 5, sterilní,bal. á 48 ks 3104"/>
    <x v="30"/>
    <s v="Z 530 JEHLY"/>
    <s v="Jehly"/>
    <n v="21"/>
    <n v="34.17"/>
    <n v="34.17"/>
    <n v="192"/>
    <n v="6561.1"/>
    <n v="34.172395833333333"/>
    <n v="1.6272569444444445"/>
    <n v="32.545138888888886"/>
    <m/>
    <m/>
    <n v="0"/>
  </r>
  <r>
    <s v="ZX673"/>
    <s v="Jehla šicí s pérovitým ouškem, jehla DS-56, USP 0 - 2, EP 3,5 - 5, sterilní,bal. á 48 ks 3103"/>
    <x v="30"/>
    <s v="Z 530 JEHLY"/>
    <s v="Jehly"/>
    <n v="21"/>
    <n v="34.17"/>
    <n v="34.17"/>
    <n v="192"/>
    <n v="6561.11"/>
    <n v="34.172447916666663"/>
    <n v="1.6272594246031744"/>
    <n v="32.545188492063488"/>
    <m/>
    <m/>
    <n v="0"/>
  </r>
  <r>
    <s v="ZX674"/>
    <s v="Implantát mammární Microthane MEMÉ kulatý vysoký profil 400 cc 30726-400"/>
    <x v="1"/>
    <s v="Z 515_NAHRAD_OST"/>
    <s v="Umělé tělní náhrady - ostatní"/>
    <n v="12"/>
    <n v="14009.33"/>
    <n v="14009.33"/>
    <n v="2"/>
    <n v="28018.65"/>
    <n v="14009.325000000001"/>
    <n v="1167.4437500000001"/>
    <n v="12841.88125"/>
    <m/>
    <m/>
    <n v="0"/>
  </r>
  <r>
    <s v="ZX675"/>
    <s v="Šroub MAGNEZIX CS kompresní kanylovaný pro osteosyntézu vstřebatelný 3,2 x 20 mm 1032.028"/>
    <x v="2"/>
    <s v="Z 506_NAHRAD_KOV"/>
    <s v="Umělé tělní náhrady - kovové"/>
    <n v="0"/>
    <n v="6490"/>
    <n v="6490"/>
    <n v="1"/>
    <n v="6490"/>
    <n v="6490"/>
    <m/>
    <m/>
    <m/>
    <m/>
    <n v="0"/>
  </r>
  <r>
    <s v="ZX676"/>
    <s v="Pinzeta  bipolární koagulační ERBE  rovná, celková délka 190 mm, šířka hrotu 1 mm, hrot tupý, délka hrotu 8 mm 20195-000 "/>
    <x v="0"/>
    <s v="Z 503_OSTAT"/>
    <s v="Nástroje chirurgické do 1 roku"/>
    <n v="21"/>
    <n v="7439.76"/>
    <n v="7439.76"/>
    <n v="2"/>
    <n v="14879.52"/>
    <n v="7439.76"/>
    <n v="354.27428571428572"/>
    <n v="7085.4857142857145"/>
    <m/>
    <m/>
    <n v="0"/>
  </r>
  <r>
    <s v="ZX677"/>
    <s v="Pinzeta  bipolární koagulační ERBE rovná, celková délka 225 mm, šířka hrotu 1 mm, hrot tupý, délka hrotu 10 mm 20195-041"/>
    <x v="0"/>
    <s v="Z 503_OSTAT"/>
    <s v="Nástroje chirurgické do 1 roku"/>
    <n v="21"/>
    <n v="7226.8"/>
    <n v="7226.8"/>
    <n v="2"/>
    <n v="14453.6"/>
    <n v="7226.8"/>
    <n v="344.13333333333333"/>
    <n v="6882.666666666667"/>
    <m/>
    <m/>
    <n v="0"/>
  </r>
  <r>
    <s v="ZX678"/>
    <s v="Krytí OPER FILM PROTECT CHG 8,5 x 11,5 cm, bal. á 25 ks 34002"/>
    <x v="29"/>
    <s v="Z 502_OBVAZ"/>
    <s v="hojení ran - obvazový materiál"/>
    <n v="12"/>
    <n v="217.35"/>
    <n v="217.35"/>
    <n v="75"/>
    <n v="16301.25"/>
    <n v="217.35"/>
    <n v="18.112500000000001"/>
    <n v="199.23749999999998"/>
    <n v="12"/>
    <n v="211.68"/>
    <n v="15876"/>
  </r>
  <r>
    <s v="ZX679"/>
    <s v="Šroub fixační QWIX large 7,5 x 40 mm titanový NWD111740S"/>
    <x v="2"/>
    <s v="Z 506_NAHRAD_KOV"/>
    <s v="Umělé tělní náhrady - kovové"/>
    <n v="12"/>
    <n v="5597.8"/>
    <n v="5597.8"/>
    <n v="1"/>
    <n v="5597.8"/>
    <n v="5597.8"/>
    <n v="466.48333333333335"/>
    <n v="5131.3166666666666"/>
    <m/>
    <m/>
    <n v="0"/>
  </r>
  <r>
    <s v="ZX680"/>
    <s v="Šroub fixační QWIX large 7,5 x 60 mm titanový NWD111760S"/>
    <x v="2"/>
    <s v="Z 506_NAHRAD_KOV"/>
    <s v="Umělé tělní náhrady - kovové"/>
    <n v="12"/>
    <n v="5597.8"/>
    <n v="5597.8"/>
    <n v="1"/>
    <n v="5597.8"/>
    <n v="5597.8"/>
    <n v="466.48333333333335"/>
    <n v="5131.3166666666666"/>
    <m/>
    <m/>
    <n v="0"/>
  </r>
  <r>
    <s v="ZX681"/>
    <s v="Rouška břišní NT s RTG vláknem sterilní  30 x 45 cm / 5 ks, 130g/m2  dvojitý sterilní obal, bal. 2 x 150 ks, 300 ks karton 4398-806"/>
    <x v="29"/>
    <s v="Z 502_OBVAZ"/>
    <s v="Obvazový materiál"/>
    <n v="12"/>
    <n v="18.149999999999999"/>
    <n v="18.149999999999999"/>
    <n v="17990"/>
    <n v="326518.5"/>
    <n v="18.149999999999999"/>
    <n v="1.5125"/>
    <n v="16.637499999999999"/>
    <n v="12"/>
    <n v="16.8"/>
    <n v="302232"/>
  </r>
  <r>
    <s v="ZX682"/>
    <s v="Kleště na kosti BONE RONGEUR (LUER), silné, zahnuté, šířka čelisti 5 mm, délka 240 mm FO521NR"/>
    <x v="38"/>
    <s v="Z 510_DDHM NAS"/>
    <s v="DHM zdravotnický materiál a nástroje (od 3000 Kč)"/>
    <n v="21"/>
    <n v="20986.29"/>
    <n v="20986.29"/>
    <n v="1"/>
    <n v="20986.29"/>
    <n v="20986.29"/>
    <n v="999.3471428571429"/>
    <n v="19986.942857142858"/>
    <m/>
    <m/>
    <n v="0"/>
  </r>
  <r>
    <s v="ZX683"/>
    <s v="Šroub spongiózní HB 6,5 x 65/16 mm 397129796780"/>
    <x v="2"/>
    <s v="Z 506_NAHRAD_KOV"/>
    <s v="Umělé tělní náhrady - kovové"/>
    <n v="12"/>
    <n v="238.34"/>
    <n v="238.34"/>
    <n v="6"/>
    <n v="1430.03"/>
    <n v="238.33833333333334"/>
    <n v="19.861527777777777"/>
    <n v="218.47680555555556"/>
    <m/>
    <m/>
    <n v="0"/>
  </r>
  <r>
    <s v="ZX684"/>
    <s v="Šroub spongiózní HB 6,5 x 85/16 mm 397129796820"/>
    <x v="2"/>
    <s v="Z 506_NAHRAD_KOV"/>
    <s v="Umělé tělní náhrady - kovové"/>
    <n v="12"/>
    <n v="238.34"/>
    <n v="238.34"/>
    <n v="6"/>
    <n v="1430.03"/>
    <n v="238.33833333333334"/>
    <n v="19.861527777777777"/>
    <n v="218.47680555555556"/>
    <m/>
    <m/>
    <n v="0"/>
  </r>
  <r>
    <s v="ZX685"/>
    <s v="Šroub spongiózní HB 6,5 x 105/16 mm 397129796860"/>
    <x v="2"/>
    <s v="Z 506_NAHRAD_KOV"/>
    <s v="Umělé tělní náhrady - kovové"/>
    <n v="12"/>
    <n v="238.34"/>
    <n v="238.34"/>
    <n v="6"/>
    <n v="1430.03"/>
    <n v="238.33833333333334"/>
    <n v="19.861527777777777"/>
    <n v="218.47680555555556"/>
    <m/>
    <m/>
    <n v="0"/>
  </r>
  <r>
    <s v="ZX686"/>
    <s v="Šroub spongiózní HB 6,5 x 60/32 mm 397129796940"/>
    <x v="2"/>
    <s v="Z 506_NAHRAD_KOV"/>
    <s v="Umělé tělní náhrady - kovové"/>
    <n v="12"/>
    <n v="238.34"/>
    <n v="238.34"/>
    <n v="6"/>
    <n v="1430.03"/>
    <n v="238.33833333333334"/>
    <n v="19.861527777777777"/>
    <n v="218.47680555555556"/>
    <m/>
    <m/>
    <n v="0"/>
  </r>
  <r>
    <s v="ZX687"/>
    <s v="Šroub spongiózní HB 6,5 x 75/32 mm 397129796970"/>
    <x v="2"/>
    <s v="Z 506_NAHRAD_KOV"/>
    <s v="Umělé tělní náhrady - kovové"/>
    <n v="12"/>
    <n v="238.34"/>
    <n v="238.34"/>
    <n v="6"/>
    <n v="1430.03"/>
    <n v="238.33833333333334"/>
    <n v="19.861527777777777"/>
    <n v="218.47680555555556"/>
    <m/>
    <m/>
    <n v="0"/>
  </r>
  <r>
    <s v="ZX688"/>
    <s v="Šroub kortikální samořezný HA 4,5 x 22 mm 397129799451"/>
    <x v="2"/>
    <s v="Z 506_NAHRAD_KOV"/>
    <s v="Umělé tělní náhrady - kovové"/>
    <n v="12"/>
    <n v="141.16999999999999"/>
    <n v="141.16999999999999"/>
    <n v="6"/>
    <n v="847.04"/>
    <n v="141.17333333333332"/>
    <n v="11.764444444444443"/>
    <n v="129.40888888888887"/>
    <m/>
    <m/>
    <n v="0"/>
  </r>
  <r>
    <s v="ZX689"/>
    <s v="Šroub kortikální samořezný HA 2,7 x 26 mm 397129786101"/>
    <x v="2"/>
    <s v="Z 506_NAHRAD_KOV"/>
    <s v="Umělé tělní náhrady - kovové"/>
    <n v="12"/>
    <n v="172.39"/>
    <n v="172.39"/>
    <n v="6"/>
    <n v="1034.31"/>
    <n v="172.38499999999999"/>
    <n v="14.365416666666667"/>
    <n v="158.01958333333332"/>
    <m/>
    <m/>
    <n v="0"/>
  </r>
  <r>
    <s v="ZX690"/>
    <s v="Šroub kortikální Stardrive Ø 2.7 mm (hlava 2.4), samořezný, délka 22 mm, nerezová ocel 202.882"/>
    <x v="2"/>
    <s v="Z 506_NAHRAD_KOV"/>
    <s v="Umělé tělní náhrady - kovové"/>
    <n v="12"/>
    <n v="484.15"/>
    <n v="484.15"/>
    <n v="1"/>
    <n v="484.15"/>
    <n v="484.15"/>
    <n v="40.345833333333331"/>
    <n v="443.80416666666667"/>
    <m/>
    <m/>
    <n v="0"/>
  </r>
  <r>
    <s v="ZX691"/>
    <s v="Destička PCR, ODTC, k pipetovacímu automatu Sciclone NGSx iQ, jednorázová, bal. á 20 ks CLS151919"/>
    <x v="35"/>
    <s v="Z 505_SKLO_LAB MAT"/>
    <s v="Laboratorní materiál"/>
    <n v="21"/>
    <n v="526.35"/>
    <n v="526.35"/>
    <n v="360"/>
    <n v="189486"/>
    <n v="526.35"/>
    <n v="25.064285714285717"/>
    <n v="501.28571428571433"/>
    <m/>
    <m/>
    <n v="0"/>
  </r>
  <r>
    <s v="ZX692"/>
    <s v="Špička pipetovací 150 µl, s filtrem, čirá, k pipetovacímu automatu Sciclone NGSx iQ, sterilní, 10 boxů po 96 ks (960 ks) 111426"/>
    <x v="35"/>
    <s v="Z 505_SKLO_LAB MAT"/>
    <s v="Laboratorní materiál"/>
    <n v="21"/>
    <n v="4.41"/>
    <n v="4.41"/>
    <n v="12480"/>
    <n v="55055"/>
    <n v="4.411458333333333"/>
    <n v="0.21006944444444442"/>
    <n v="4.2013888888888884"/>
    <m/>
    <m/>
    <n v="0"/>
  </r>
  <r>
    <s v="ZX693"/>
    <s v="Implantát šlachový silikonový dočasný 5 x 2,5 x 220 mm Z06230-0000-05220"/>
    <x v="1"/>
    <s v="Z 515_NAHRAD_OST"/>
    <s v="Umělé tělní náhrady - ostatní"/>
    <n v="12"/>
    <n v="7135.15"/>
    <n v="7135.15"/>
    <n v="3"/>
    <n v="21405.46"/>
    <n v="7135.1533333333327"/>
    <n v="594.5961111111111"/>
    <n v="6540.5572222222218"/>
    <m/>
    <m/>
    <n v="0"/>
  </r>
  <r>
    <s v="ZX694"/>
    <s v="Implantát šlachový silikonový dočasný 6 x 3 x 180 mm Z06230-0000-06180"/>
    <x v="1"/>
    <s v="Z 515_NAHRAD_OST"/>
    <s v="Umělé tělní náhrady - ostatní"/>
    <n v="12"/>
    <n v="6867.33"/>
    <n v="6867.33"/>
    <n v="3"/>
    <n v="20601.990000000002"/>
    <n v="6867.3300000000008"/>
    <n v="572.27750000000003"/>
    <n v="6295.0525000000007"/>
    <m/>
    <m/>
    <n v="0"/>
  </r>
  <r>
    <s v="ZX695"/>
    <s v="Implantát zubní NEO; Helix GM 4.3x8 mm, NeoPoros, titan 109.948"/>
    <x v="34"/>
    <s v="Z 509_ZUBOL"/>
    <s v="Zubolékařský materiál"/>
    <n v="12"/>
    <n v="3461.5"/>
    <n v="3461.5"/>
    <n v="1"/>
    <n v="3461.5"/>
    <n v="3461.5"/>
    <n v="288.45833333333331"/>
    <n v="3173.0416666666665"/>
    <m/>
    <m/>
    <n v="0"/>
  </r>
  <r>
    <s v="ZX696"/>
    <s v="Implantát zubní NEO; Helix GM 4.3x10 mm, NeoPoros, titan 109.949"/>
    <x v="34"/>
    <s v="Z 509_ZUBOL"/>
    <s v="Zubolékařský materiál"/>
    <n v="12"/>
    <n v="3461.5"/>
    <n v="3461.5"/>
    <n v="1"/>
    <n v="3461.5"/>
    <n v="3461.5"/>
    <n v="288.45833333333331"/>
    <n v="3173.0416666666665"/>
    <m/>
    <m/>
    <n v="0"/>
  </r>
  <r>
    <s v="ZX697"/>
    <s v="Implantát zubní NEO; Helix GM 4.3x11,5 mm, NeoPoros, titan 109.950"/>
    <x v="34"/>
    <s v="Z 509_ZUBOL"/>
    <s v="Zubolékařský materiál"/>
    <n v="12"/>
    <n v="3461.5"/>
    <n v="3461.5"/>
    <n v="1"/>
    <n v="3461.5"/>
    <n v="3461.5"/>
    <n v="288.45833333333331"/>
    <n v="3173.0416666666665"/>
    <m/>
    <m/>
    <n v="0"/>
  </r>
  <r>
    <s v="ZX698"/>
    <s v="Implantát zubní  - Šroubek krycí Neodent GM, H 2 mm, titan 117.022"/>
    <x v="34"/>
    <s v="Z 509_ZUBOL"/>
    <s v="Zubolékařský materiál"/>
    <n v="12"/>
    <n v="311.02999999999997"/>
    <n v="311.02999999999997"/>
    <n v="1"/>
    <n v="311.02999999999997"/>
    <n v="311.02999999999997"/>
    <n v="25.919166666666666"/>
    <n v="285.11083333333329"/>
    <m/>
    <m/>
    <n v="0"/>
  </r>
  <r>
    <s v="ZX699"/>
    <s v="Implantát zubní  - Kapna hojící Neodent GM, prům. 4.5 mm, GH 4.5 mm, titan 106.217"/>
    <x v="34"/>
    <s v="Z 509_ZUBOL"/>
    <s v="Zubolékařský materiál"/>
    <n v="12"/>
    <n v="633.41999999999996"/>
    <n v="633.41999999999996"/>
    <n v="1"/>
    <n v="633.41999999999996"/>
    <n v="633.41999999999996"/>
    <n v="52.784999999999997"/>
    <n v="580.63499999999999"/>
    <m/>
    <m/>
    <n v="0"/>
  </r>
  <r>
    <s v="ZX700"/>
    <s v="Implantát zubní - GM Temporary Abutment For Crown, 3.5 x2.5 mm, titan 118.346"/>
    <x v="34"/>
    <s v="Z 509_ZUBOL"/>
    <s v="Zubolékařský materiál"/>
    <n v="12"/>
    <n v="997.05"/>
    <n v="997.05"/>
    <n v="1"/>
    <n v="997.05"/>
    <n v="997.05"/>
    <n v="83.087499999999991"/>
    <n v="913.96249999999998"/>
    <m/>
    <m/>
    <n v="0"/>
  </r>
  <r>
    <s v="ZX701"/>
    <s v="Dlaha zamykací Superior Lateral s očky, 14 ot. levá A-4851.03"/>
    <x v="2"/>
    <s v="Z 506_NAHRAD_KOV"/>
    <s v="Umělé tělní náhrady - kovové"/>
    <n v="12"/>
    <n v="13752.95"/>
    <n v="13752.95"/>
    <n v="1"/>
    <n v="13752.95"/>
    <n v="13752.95"/>
    <n v="1146.0791666666667"/>
    <n v="12606.870833333334"/>
    <m/>
    <m/>
    <n v="0"/>
  </r>
  <r>
    <s v="ZX702"/>
    <s v="Ureterorenoskop flexibilní EUʷScope, pro použití s video procesorem DOSTM (Model: EOS-B-01), jednorázový, vnější prům. distál. konce 2,57 mm, vnitř. prům. nástroj. kanálu 1,2 mm US31D-12-EU "/>
    <x v="4"/>
    <s v="Z 523_STAPLE"/>
    <s v="Staplery, endosk., extraktory"/>
    <n v="21"/>
    <n v="22081.29"/>
    <n v="22081.29"/>
    <n v="5"/>
    <n v="110406.45"/>
    <n v="22081.29"/>
    <n v="1051.49"/>
    <n v="21029.8"/>
    <m/>
    <m/>
    <n v="0"/>
  </r>
  <r>
    <s v="ZX703"/>
    <s v="Insert (čelisti) HiQ+   pracovní část k nůžkám Metzenbaum, 5,0 mm x 330 mm A64810A"/>
    <x v="4"/>
    <s v="Z 523_STAPLE"/>
    <s v="Staplery, endosk., extraktory"/>
    <n v="21"/>
    <n v="13773.43"/>
    <n v="13773.43"/>
    <n v="8"/>
    <n v="110187.44"/>
    <n v="13773.43"/>
    <n v="655.87761904761908"/>
    <n v="13117.552380952382"/>
    <m/>
    <m/>
    <n v="0"/>
  </r>
  <r>
    <s v="ZX704"/>
    <s v="Insert (čelisti) HiQ+  pracovní část k disektoru Maryland, krátký, 5,0 mm x 330 mm, branže 17 mm A64340A"/>
    <x v="4"/>
    <s v="Z 523_STAPLE"/>
    <s v="Staplery, endosk., extraktory"/>
    <n v="21"/>
    <n v="13151.49"/>
    <n v="13151.49"/>
    <n v="3"/>
    <n v="39454.47"/>
    <n v="13151.49"/>
    <n v="626.26142857142861"/>
    <n v="12525.228571428572"/>
    <m/>
    <m/>
    <n v="0"/>
  </r>
  <r>
    <s v="ZX705"/>
    <s v="Podložka antidekubitní Viktorie 12 váleček délka 15 cm, průměr 9 cm 210-V12oc-V"/>
    <x v="0"/>
    <s v="Z 503_OSTAT"/>
    <s v="Ostatní - všeobecný materiál"/>
    <n v="21"/>
    <n v="365.73"/>
    <n v="365.73"/>
    <n v="2"/>
    <n v="731.45"/>
    <n v="365.72500000000002"/>
    <n v="17.415476190476191"/>
    <n v="348.30952380952385"/>
    <m/>
    <m/>
    <n v="0"/>
  </r>
  <r>
    <s v="ZX706"/>
    <s v="Gel antiadhezivní chirurgický  Singclean s kyselinou hyaluronovou, 15 ml, sterilní SC15"/>
    <x v="29"/>
    <s v="Z 502_OBVAZ"/>
    <s v="hojení ran - obvazový materiál"/>
    <n v="21"/>
    <n v="2450.25"/>
    <n v="2450.25"/>
    <n v="4"/>
    <n v="9801"/>
    <n v="2450.25"/>
    <n v="116.67857142857143"/>
    <n v="2333.5714285714284"/>
    <m/>
    <m/>
    <n v="0"/>
  </r>
  <r>
    <s v="ZX707"/>
    <s v="Elektroda jehlová, monopolární ERBE, rovná, izolovaná, prům. 0,8 x 22 mm, délka 40 mm, bal. á 5 ks 21191-168"/>
    <x v="0"/>
    <s v="Z 503_OSTAT"/>
    <s v="Elektrody"/>
    <n v="21"/>
    <n v="470.06"/>
    <n v="470.06"/>
    <n v="10"/>
    <n v="4700.5600000000004"/>
    <n v="470.05600000000004"/>
    <n v="22.38361904761905"/>
    <n v="447.67238095238099"/>
    <m/>
    <m/>
    <n v="0"/>
  </r>
  <r>
    <s v="ZX708"/>
    <s v="Implantát zubní Astra Tech báze titanová EV 3.0 (XS), prům. 4 mm, margin. výška 2 mm, vertikál. výška 6 mm 68012082"/>
    <x v="34"/>
    <s v="Z 509_ZUBOL"/>
    <s v="Zubolékařský materiál"/>
    <n v="12"/>
    <n v="2949.99"/>
    <n v="2949.99"/>
    <n v="3"/>
    <n v="8849.9599999999991"/>
    <n v="2949.9866666666662"/>
    <n v="245.83222222222219"/>
    <n v="2704.1544444444439"/>
    <m/>
    <m/>
    <n v="0"/>
  </r>
  <r>
    <s v="ZX709"/>
    <s v="Implantát zubní Astra Tech báze titanová EV 4.2 (M), prům. 4,7 mm, margin. výška 2mm, vertikál. výška 6 mm 68012089"/>
    <x v="34"/>
    <s v="Z 509_ZUBOL"/>
    <s v="Zubolékařský materiál"/>
    <n v="12"/>
    <n v="2950"/>
    <n v="2950"/>
    <n v="5"/>
    <n v="14750.02"/>
    <n v="2950.0039999999999"/>
    <n v="245.83366666666666"/>
    <n v="2704.1703333333335"/>
    <m/>
    <m/>
    <n v="0"/>
  </r>
  <r>
    <s v="ZX710"/>
    <s v="Implantát zubní Astra Tech báze titanová EV 4.8 (L), prům. 5 mm, margin. výška 2 mm, vertikál. výška 6 mm 68012091"/>
    <x v="34"/>
    <s v="Z 509_ZUBOL"/>
    <s v="Zubolékařský materiál"/>
    <n v="12"/>
    <n v="2950"/>
    <n v="2950"/>
    <n v="5"/>
    <n v="14750.02"/>
    <n v="2950.0039999999999"/>
    <n v="245.83366666666666"/>
    <n v="2704.1703333333335"/>
    <m/>
    <m/>
    <n v="0"/>
  </r>
  <r>
    <s v="ZX711"/>
    <s v="Koncovka pracovní k přístroji Piezosurgery OT12S MEC 03370021"/>
    <x v="34"/>
    <s v="Z 509_ZUBOL"/>
    <s v="Zubolékařský materiál"/>
    <n v="21"/>
    <n v="6699.05"/>
    <n v="6699.05"/>
    <n v="2"/>
    <n v="13398.09"/>
    <n v="6699.0450000000001"/>
    <n v="319.00214285714287"/>
    <n v="6380.0428571428574"/>
    <m/>
    <m/>
    <n v="0"/>
  </r>
  <r>
    <s v="ZX712"/>
    <s v="Krytí Secura tampon bariérový 3ml bal. á 50 ks 66800711"/>
    <x v="29"/>
    <s v="Z 502_OBVAZ"/>
    <s v="hojení ran - obvazový materiál"/>
    <n v="12"/>
    <n v="39.1"/>
    <n v="39.1"/>
    <n v="50"/>
    <n v="1955"/>
    <n v="39.1"/>
    <n v="3.2583333333333333"/>
    <n v="35.841666666666669"/>
    <n v="12"/>
    <n v="38.08"/>
    <n v="1904"/>
  </r>
  <r>
    <s v="ZX714"/>
    <s v="Kanystr  pro podtlakovou terapii Renasys TOUCH, se ztužovačem, 300 ml 66801274"/>
    <x v="29"/>
    <s v="Z 502_OBVAZ"/>
    <s v="hojení ran - obvazový materiál"/>
    <n v="21"/>
    <n v="776.82"/>
    <n v="776.82"/>
    <n v="3"/>
    <n v="2330.46"/>
    <n v="776.82"/>
    <n v="36.991428571428571"/>
    <n v="739.82857142857142"/>
    <m/>
    <m/>
    <n v="0"/>
  </r>
  <r>
    <s v="ZX715"/>
    <s v="Kanystr  pro podtlakovou terapii Renasys TOUCH, se ztužovačem, 800 ml 66801273"/>
    <x v="29"/>
    <s v="Z 502_OBVAZ"/>
    <s v="hojení ran - obvazový materiál"/>
    <n v="21"/>
    <n v="837.32"/>
    <n v="837.32"/>
    <n v="3"/>
    <n v="2511.96"/>
    <n v="837.32"/>
    <n v="39.872380952380958"/>
    <n v="797.44761904761913"/>
    <m/>
    <m/>
    <n v="0"/>
  </r>
  <r>
    <s v="ZX716"/>
    <s v="Krytí pooperační a fixační s absorpční pěnou OPSITE Post-Op Visible omyvatelné průhledné vel. 15x10 cm, bal. á 20 ks 66800137"/>
    <x v="29"/>
    <s v="Z 502_OBVAZ"/>
    <s v="hojení ran - obvazový materiál"/>
    <n v="12"/>
    <n v="29.49"/>
    <n v="29.49"/>
    <n v="100"/>
    <n v="2948.6"/>
    <n v="29.486000000000001"/>
    <n v="2.4571666666666667"/>
    <n v="27.028833333333335"/>
    <n v="12"/>
    <n v="28.716807692307693"/>
    <n v="2871.6807692307693"/>
  </r>
  <r>
    <s v="ZX745"/>
    <s v="Obinadlo kohezivní Peha-haft 12 cm x 20 m, bal. á 1 kus 9324503"/>
    <x v="29"/>
    <s v="Z 502_OBVAZ"/>
    <s v="Obvazový materiál"/>
    <n v="12"/>
    <n v="120.87"/>
    <n v="120.87"/>
    <n v="15"/>
    <n v="1812.98"/>
    <n v="120.86533333333334"/>
    <n v="10.072111111111111"/>
    <n v="110.79322222222223"/>
    <m/>
    <m/>
    <n v="0"/>
  </r>
  <r>
    <s v="ZX746"/>
    <s v="Senzor pro měření pupilometrie SmartGuard, k pupilometru NPi-200 - Neuroptics, jednorázový, bal. á 24 ks SG-200"/>
    <x v="0"/>
    <s v="Z 503_OSTAT"/>
    <s v="Senzory, čidla "/>
    <n v="21"/>
    <n v="1500.4"/>
    <n v="1500.4"/>
    <n v="24"/>
    <n v="36009.599999999999"/>
    <n v="1500.3999999999999"/>
    <n v="71.447619047619042"/>
    <n v="1428.9523809523807"/>
    <m/>
    <m/>
    <n v="0"/>
  </r>
  <r>
    <s v="ZX747"/>
    <s v="Okluder uzávěr ouška Lambre LAA včetně zavaděče, distál. prům. 26 mm, proximál. prům. 38 mm, zavaděč 10 F x 900 mm LT-LAA-2638"/>
    <x v="1"/>
    <s v="Z 515_NAHRAD_OST"/>
    <s v="Umělé tělní náhrady - ostatní"/>
    <n v="12"/>
    <n v="124982.01"/>
    <n v="124982.01"/>
    <n v="1"/>
    <n v="124982.01"/>
    <n v="124982.01"/>
    <n v="10415.1675"/>
    <n v="114566.8425"/>
    <m/>
    <m/>
    <n v="0"/>
  </r>
  <r>
    <s v="ZX748"/>
    <s v="Víčko pro láhve odsávací 1,2,3 a 5 litru, k systému Piranha, poysulfoové, velké, prům. 6–10 mm,  autoklávovatelné N077.0420"/>
    <x v="0"/>
    <s v="Z 503_OSTAT"/>
    <s v="Ostatní - všeobecný materiál"/>
    <n v="21"/>
    <n v="1853.63"/>
    <n v="1853.63"/>
    <n v="1"/>
    <n v="1853.63"/>
    <n v="1853.63"/>
    <n v="88.268095238095242"/>
    <n v="1765.361904761905"/>
    <m/>
    <m/>
    <n v="0"/>
  </r>
  <r>
    <s v="ZX749"/>
    <s v="Filtr kombinovaný, proti přesátí/bakteriolog., k systému Piranha, konektor MEDELA, jednorázový, bal. 10 ks N077.0571"/>
    <x v="0"/>
    <s v="Z 503_OSTAT"/>
    <s v="Ostatní - všeobecný materiál"/>
    <n v="21"/>
    <n v="364.6"/>
    <n v="364.6"/>
    <n v="10"/>
    <n v="3645.96"/>
    <n v="364.596"/>
    <n v="17.361714285714285"/>
    <n v="347.2342857142857"/>
    <m/>
    <m/>
    <n v="0"/>
  </r>
  <r>
    <s v="ZX750"/>
    <s v="Implantát zubní Astra Tech Dentsply Locator Abutment EV 4.2, výška 2mm 25663"/>
    <x v="34"/>
    <s v="Z 509_ZUBOL"/>
    <s v="Zubolékařský materiál"/>
    <n v="12"/>
    <n v="3750"/>
    <n v="3750"/>
    <n v="1"/>
    <n v="3750"/>
    <n v="3750"/>
    <n v="312.5"/>
    <n v="3437.5"/>
    <m/>
    <m/>
    <n v="0"/>
  </r>
  <r>
    <s v="ZX751"/>
    <s v="Implantát zubní Astra Tech Dentsply Locator Abutment EV 4.2, výška 3mm 25664"/>
    <x v="34"/>
    <s v="Z 509_ZUBOL"/>
    <s v="Zubolékařský materiál"/>
    <n v="12"/>
    <n v="3750"/>
    <n v="3750"/>
    <n v="1"/>
    <n v="3750"/>
    <n v="3750"/>
    <n v="312.5"/>
    <n v="3437.5"/>
    <m/>
    <m/>
    <n v="0"/>
  </r>
  <r>
    <s v="ZX752"/>
    <s v="Implantát zubní Astra Tech Dentsply Locator Abutment EV 3.6, výška 2mm 25658"/>
    <x v="34"/>
    <s v="Z 509_ZUBOL"/>
    <s v="Zubolékařský materiál"/>
    <n v="12"/>
    <n v="3750"/>
    <n v="3750"/>
    <n v="1"/>
    <n v="3750"/>
    <n v="3750"/>
    <n v="312.5"/>
    <n v="3437.5"/>
    <m/>
    <m/>
    <n v="0"/>
  </r>
  <r>
    <s v="ZX753"/>
    <s v="Implantát zubní Astra Tech Dentsply Locator Abutment EV 3.6, výška 3mm 25659"/>
    <x v="34"/>
    <s v="Z 509_ZUBOL"/>
    <s v="Zubolékařský materiál"/>
    <n v="12"/>
    <n v="3750"/>
    <n v="3750"/>
    <n v="1"/>
    <n v="3750"/>
    <n v="3750"/>
    <n v="312.5"/>
    <n v="3437.5"/>
    <m/>
    <m/>
    <n v="0"/>
  </r>
  <r>
    <s v="ZX754"/>
    <s v="Náhrada kolenního kloubu OXFORD unikompartmentální vložka meniskeální anatomická  pravá mediální 7 mm Small 159572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X755"/>
    <s v="Dlaha pánevní OMEGA MAXI, pravá 129715450"/>
    <x v="2"/>
    <s v="Z 506_NAHRAD_KOV"/>
    <s v="Umělé tělní náhrady - kovové"/>
    <n v="12"/>
    <n v="15163.16"/>
    <n v="15163.16"/>
    <n v="1"/>
    <n v="15163.16"/>
    <n v="15163.16"/>
    <n v="1263.5966666666666"/>
    <n v="13899.563333333334"/>
    <m/>
    <m/>
    <n v="0"/>
  </r>
  <r>
    <s v="ZX756"/>
    <s v="Dlaha pánevní OMEGA MAXI, tvarovaná lévá 129715440"/>
    <x v="2"/>
    <s v="Z 506_NAHRAD_KOV"/>
    <s v="Umělé tělní náhrady - kovové"/>
    <n v="12"/>
    <n v="15163.16"/>
    <n v="15163.16"/>
    <n v="1"/>
    <n v="15163.16"/>
    <n v="15163.16"/>
    <n v="1263.5966666666666"/>
    <n v="13899.563333333334"/>
    <m/>
    <m/>
    <n v="0"/>
  </r>
  <r>
    <s v="ZX757"/>
    <s v="Náhrada kolenního kloubu OXFORD unikompartmentální vložka meniskeální anatomická  levá mediální 7 mm Small 159551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X758"/>
    <s v="Šroub VA LCP 2,0 mm  x 9 mm  04.130.309"/>
    <x v="2"/>
    <s v="Z 506_NAHRAD_KOV"/>
    <s v="Umělé tělní náhrady - kovové"/>
    <n v="12"/>
    <n v="892.4"/>
    <n v="892.4"/>
    <n v="3"/>
    <n v="2677.2"/>
    <n v="892.4"/>
    <n v="74.36666666666666"/>
    <n v="818.0333333333333"/>
    <m/>
    <m/>
    <n v="0"/>
  </r>
  <r>
    <s v="ZX759"/>
    <s v="Dlaha uzamykatelná VA 2,0 pro korekci rotace 04.130.367"/>
    <x v="2"/>
    <s v="Z 506_NAHRAD_KOV"/>
    <s v="Umělé tělní náhrady - kovové"/>
    <n v="12"/>
    <n v="4817.3500000000004"/>
    <n v="4817.3500000000004"/>
    <n v="1"/>
    <n v="4817.3500000000004"/>
    <n v="4817.3500000000004"/>
    <n v="401.44583333333338"/>
    <n v="4415.9041666666672"/>
    <m/>
    <m/>
    <n v="0"/>
  </r>
  <r>
    <s v="ZX762"/>
    <s v="Krytí - krém ochranný bariérový ASKINA 92 g 5038"/>
    <x v="29"/>
    <s v="Z 502_OBVAZ"/>
    <s v="hojení ran - obvazový materiál"/>
    <n v="12"/>
    <n v="246.17"/>
    <n v="246.17"/>
    <n v="10"/>
    <n v="2461.69"/>
    <n v="246.16900000000001"/>
    <n v="20.514083333333335"/>
    <n v="225.65491666666668"/>
    <m/>
    <m/>
    <n v="0"/>
  </r>
  <r>
    <s v="ZX763"/>
    <s v="Kabel k bipolární pinzetě, výr. Sutter, Reger, ke koagulacím ERBE typ: VIO 200 SKLS MARTIN typ: Martin ME 411,  délka 4,5 m 370130G"/>
    <x v="0"/>
    <s v="Z 503_OSTAT"/>
    <s v="Nástroje chirurgické do 1 roku"/>
    <n v="21"/>
    <n v="2544.9899999999998"/>
    <n v="2544.9899999999998"/>
    <n v="5"/>
    <n v="12724.97"/>
    <n v="2544.9939999999997"/>
    <n v="121.19019047619047"/>
    <n v="2423.8038095238094"/>
    <m/>
    <m/>
    <n v="0"/>
  </r>
  <r>
    <s v="ZX765"/>
    <s v="Očko cerklážní se závitem pro LCP 4,5 mm CerclageFix 281.002"/>
    <x v="2"/>
    <s v="Z 506_NAHRAD_KOV"/>
    <s v="Umělé tělní náhrady - kovové"/>
    <n v="12"/>
    <n v="1407.6"/>
    <n v="1407.6"/>
    <n v="4"/>
    <n v="5630.4"/>
    <n v="1407.6"/>
    <n v="117.3"/>
    <n v="1290.3"/>
    <m/>
    <m/>
    <n v="0"/>
  </r>
  <r>
    <s v="ZX766"/>
    <s v="Kleště hrudní VATS Foerster levé zahnutí, oválné, se zámkem, prům. shaftu 10 mm, celková délka 333 mm RC-1829"/>
    <x v="38"/>
    <s v="Z 510_DDHM NAS"/>
    <s v="DHM zdravotnický materiál a nástroje (od 3000 Kč)"/>
    <n v="21"/>
    <n v="28132.5"/>
    <n v="28132.5"/>
    <n v="2"/>
    <n v="56265"/>
    <n v="28132.5"/>
    <n v="1339.6428571428571"/>
    <n v="26792.857142857141"/>
    <m/>
    <m/>
    <n v="0"/>
  </r>
  <r>
    <s v="ZX770"/>
    <s v="Sklíčko počítací Nexcelom, kryté, pro 2 počítání, jednorázové, bal. á 900 ks (bal. pro 1800 počítání )bal.CHT4-SD100- 014"/>
    <x v="35"/>
    <s v="Z 505_SKLO_LAB MAT"/>
    <s v="Laboratorní materiál"/>
    <n v="21"/>
    <n v="92.86"/>
    <n v="92.86"/>
    <n v="900"/>
    <n v="83574.7"/>
    <n v="92.86077777777777"/>
    <n v="4.4219417989417984"/>
    <n v="88.438835978835968"/>
    <m/>
    <m/>
    <n v="0"/>
  </r>
  <r>
    <s v="ZX771"/>
    <s v="Turniket pro bezkrevnost HemaClear - MEDIUM žlutý - obvod končetiny 24-40cm, komprese 254±43 mmHg, bal. á 10 ks  PRH-040-YE-01A"/>
    <x v="0"/>
    <s v="Z 503_OSTAT"/>
    <s v="Ostatní - všeobecný materiál"/>
    <n v="21"/>
    <n v="2407.9"/>
    <n v="2407.9"/>
    <n v="3"/>
    <n v="7223.7"/>
    <n v="2407.9"/>
    <n v="114.66190476190476"/>
    <n v="2293.2380952380954"/>
    <m/>
    <m/>
    <n v="0"/>
  </r>
  <r>
    <s v="ZX772"/>
    <s v="Turniket pro bezkrevnost HemaClear - MEDIUM červený - obvod končetiny 24-40cm, komprese 246±42 mmHg, bal. á 10 ks PRH-040-RE-01A"/>
    <x v="0"/>
    <s v="Z 503_OSTAT"/>
    <s v="Ostatní - všeobecný materiál"/>
    <n v="21"/>
    <n v="2407.9"/>
    <n v="2407.9"/>
    <n v="3"/>
    <n v="7223.7"/>
    <n v="2407.9"/>
    <n v="114.66190476190476"/>
    <n v="2293.2380952380954"/>
    <m/>
    <m/>
    <n v="0"/>
  </r>
  <r>
    <s v="ZX773"/>
    <s v="Turniket pro bezkrevnost HemaClear - LARGE hnědý - obvod končetiny 30-55cm, komprese 364±49 mmHg, bal. á 10 ks PRH-060-BR-01A"/>
    <x v="0"/>
    <s v="Z 503_OSTAT"/>
    <s v="Ostatní - všeobecný materiál"/>
    <n v="21"/>
    <n v="2407.9"/>
    <n v="2407.9"/>
    <n v="3"/>
    <n v="7223.7"/>
    <n v="2407.9"/>
    <n v="114.66190476190476"/>
    <n v="2293.2380952380954"/>
    <m/>
    <m/>
    <n v="0"/>
  </r>
  <r>
    <s v="ZX774"/>
    <s v="Turniket pro bezkrevnost HemaClear - LARGE oranžový - obvod končetiny 30-55cm, komprese 329±47 mmHg, bal. á 10 ks PRH-060-OR-01A"/>
    <x v="0"/>
    <s v="Z 503_OSTAT"/>
    <s v="Ostatní - všeobecný materiál"/>
    <n v="21"/>
    <n v="2407.9"/>
    <n v="2407.9"/>
    <n v="3"/>
    <n v="7223.7"/>
    <n v="2407.9"/>
    <n v="114.66190476190476"/>
    <n v="2293.2380952380954"/>
    <m/>
    <m/>
    <n v="0"/>
  </r>
  <r>
    <s v="ZX775"/>
    <s v="Turniketpro bezkrevnost HemaClear XL - XLARGE černo-bílý - obvod končetiny 50-85cm, komprese 320±19 mmHg, bal. á 10 ks PRH-090-BW-01A"/>
    <x v="0"/>
    <s v="Z 503_OSTAT"/>
    <s v="Ostatní - všeobecný materiál"/>
    <n v="21"/>
    <n v="2407.9"/>
    <n v="2407.9"/>
    <n v="3"/>
    <n v="7223.7"/>
    <n v="2407.9"/>
    <n v="114.66190476190476"/>
    <n v="2293.2380952380954"/>
    <m/>
    <m/>
    <n v="0"/>
  </r>
  <r>
    <s v="ZX776"/>
    <s v="Síťka kýlní extraperitoneální - DynaMesh - ENDOLAP 3D, velikost 9 x 14 cm, bal. á 3 ks (5 bal. + 2 ks zdarma) PV130914F3"/>
    <x v="1"/>
    <s v="Z 515_NAHRAD_OST"/>
    <s v="Umělé tělní náhrady - ostatní"/>
    <n v="12"/>
    <n v="3115.01"/>
    <n v="3115.01"/>
    <n v="15"/>
    <n v="46725.08"/>
    <n v="3115.0053333333335"/>
    <n v="259.58377777777781"/>
    <n v="2855.4215555555556"/>
    <m/>
    <m/>
    <n v="0"/>
  </r>
  <r>
    <s v="ZX777"/>
    <s v="Rovnátka neviditelná  SpofaDental - balíček  Spark Advanced na 60 týdnů léčby - paušální (neomezený počet folií, neomezený počet revizí) balíček 728-3030"/>
    <x v="34"/>
    <s v="Z 509_ZUBOL"/>
    <s v="Zubolékařský materiál"/>
    <n v="12"/>
    <n v="41912.33"/>
    <n v="41912.33"/>
    <n v="1"/>
    <n v="41912.33"/>
    <n v="41912.33"/>
    <n v="3492.6941666666667"/>
    <n v="38419.635833333334"/>
    <m/>
    <m/>
    <n v="0"/>
  </r>
  <r>
    <s v="ZX778"/>
    <s v="Šroub vstřebatelný Magnezix 3,2 mm x 18 mm 1032.018"/>
    <x v="2"/>
    <s v="Z 506_NAHRAD_KOV"/>
    <s v="Umělé tělní náhrady - kovové"/>
    <n v="0"/>
    <n v="6490"/>
    <n v="6490"/>
    <n v="1"/>
    <n v="6490"/>
    <n v="6490"/>
    <m/>
    <m/>
    <m/>
    <m/>
    <n v="0"/>
  </r>
  <r>
    <s v="ZX779"/>
    <s v="Šroub kompresní 7,0 CCS krátký závit 50 mm A-8410.50"/>
    <x v="2"/>
    <s v="Z 506_NAHRAD_KOV"/>
    <s v="Umělé tělní náhrady - kovové"/>
    <n v="12"/>
    <n v="4339.92"/>
    <n v="4339.92"/>
    <n v="4"/>
    <n v="8679.84"/>
    <n v="2169.96"/>
    <n v="180.83"/>
    <n v="1989.13"/>
    <m/>
    <m/>
    <n v="0"/>
  </r>
  <r>
    <s v="ZX780"/>
    <s v="Set jugulární TERUMO (souprava hadiček k vytvoření separátní kanylace mimo tělo), bal. á 20 setů CX-CZ134"/>
    <x v="0"/>
    <s v="Z 503_OSTAT"/>
    <s v="Oxygenátory"/>
    <n v="21"/>
    <n v="820"/>
    <n v="820"/>
    <n v="20"/>
    <n v="16400.009999999998"/>
    <n v="820.00049999999987"/>
    <n v="39.047642857142854"/>
    <n v="780.95285714285706"/>
    <m/>
    <m/>
    <n v="0"/>
  </r>
  <r>
    <s v="ZX781"/>
    <s v="Linka TERUMO EndoVent 10 cm (k propojení ventovací a plegické linky mimo tělo), sterilní, bal. á 10 ks CX-CZ151"/>
    <x v="0"/>
    <s v="Z 503_OSTAT"/>
    <s v="Oxygenátory"/>
    <n v="21"/>
    <n v="450"/>
    <n v="450"/>
    <n v="10"/>
    <n v="4499.99"/>
    <n v="449.99899999999997"/>
    <n v="21.428523809523806"/>
    <n v="428.57047619047614"/>
    <m/>
    <m/>
    <n v="0"/>
  </r>
  <r>
    <s v="ZX782"/>
    <s v="Kanyla pro kořen aorty C-vent, MICS, 7 Fr, jehla 16 Ga- bílá, efektivní délka 31,8 cm, bal. á 10 ks SC-AR-17014"/>
    <x v="0"/>
    <s v="Z 503_OSTAT"/>
    <s v="Oxygenátory"/>
    <n v="21"/>
    <n v="1052.99"/>
    <n v="1052.99"/>
    <n v="10"/>
    <n v="10529.91"/>
    <n v="1052.991"/>
    <n v="50.142428571428567"/>
    <n v="1002.8485714285714"/>
    <m/>
    <m/>
    <n v="0"/>
  </r>
  <r>
    <s v="ZX784"/>
    <s v="Set zaváděcí - REVAS pro venózní femorální kanyly, zaváděcí drát 180cm 0,038&quot;, dilatátor: 8/10Fr, 12/14Fr, 16/15Fr, 20/22Fr, 24Fr, zaváděcí jehla 18G, mini skalpel, stříkačka, bal. á 5 setů FLK 0011"/>
    <x v="0"/>
    <s v="Z 503_OSTAT"/>
    <s v="Oxygenátory"/>
    <n v="21"/>
    <n v="1798.75"/>
    <n v="1798.75"/>
    <n v="5"/>
    <n v="8993.75"/>
    <n v="1798.75"/>
    <n v="85.654761904761898"/>
    <n v="1713.0952380952381"/>
    <m/>
    <m/>
    <n v="0"/>
  </r>
  <r>
    <s v="ZX785"/>
    <s v="Kanyla pro ventilaci levé komory, 17Fr, kovový konec, bal. á 20 ks FLK X014 17"/>
    <x v="0"/>
    <s v="Z 503_OSTAT"/>
    <s v="Oxygenátory"/>
    <n v="21"/>
    <n v="519.04"/>
    <n v="519.04"/>
    <n v="20"/>
    <n v="10380.83"/>
    <n v="519.04150000000004"/>
    <n v="24.716261904761907"/>
    <n v="494.32523809523815"/>
    <m/>
    <m/>
    <n v="0"/>
  </r>
  <r>
    <s v="ZX788"/>
    <s v="Náhrada prstního kloubu silikonová MCP 40 210-P10040"/>
    <x v="2"/>
    <s v="Z 506_NAHRAD_KOV"/>
    <s v="Umělé tělní náhrady - kovové"/>
    <n v="12"/>
    <n v="6098"/>
    <n v="6098"/>
    <n v="1"/>
    <n v="6098"/>
    <n v="6098"/>
    <n v="508.16666666666669"/>
    <n v="5589.833333333333"/>
    <m/>
    <m/>
    <n v="0"/>
  </r>
  <r>
    <s v="ZX789"/>
    <s v="Náhrada kolenního kloubu OXFORD unikompartmentální komponenta femorální vel.Extra large 166944"/>
    <x v="3"/>
    <s v="Z 518_TEP"/>
    <s v="TEP ortopedie, traumatologie"/>
    <n v="12"/>
    <n v="17250"/>
    <n v="17250"/>
    <n v="1"/>
    <n v="17250"/>
    <n v="17250"/>
    <n v="1437.5"/>
    <n v="15812.5"/>
    <m/>
    <m/>
    <n v="0"/>
  </r>
  <r>
    <s v="ZX790"/>
    <s v="Náhrada kolenního kloubu OXFORD unikompartmentální vložka meniskeální anatomická pravá mediální 3 mm 159589"/>
    <x v="3"/>
    <s v="Z 518_TEP"/>
    <s v="TEP ortopedie, traumatologie"/>
    <n v="12"/>
    <n v="5750"/>
    <n v="5750"/>
    <n v="1"/>
    <n v="5750"/>
    <n v="5750"/>
    <n v="479.16666666666669"/>
    <n v="5270.833333333333"/>
    <m/>
    <m/>
    <n v="0"/>
  </r>
  <r>
    <s v="ZX791"/>
    <s v="Šroub fixační QWIX large 7,5 x 45 mm titanový NWD111745S"/>
    <x v="2"/>
    <s v="Z 506_NAHRAD_KOV"/>
    <s v="Umělé tělní náhrady - kovové"/>
    <n v="12"/>
    <n v="5597.8"/>
    <n v="5597.8"/>
    <n v="1"/>
    <n v="5597.8"/>
    <n v="5597.8"/>
    <n v="466.48333333333335"/>
    <n v="5131.3166666666666"/>
    <n v="12"/>
    <n v="5451.77"/>
    <n v="5451.77"/>
  </r>
  <r>
    <s v="ZX792"/>
    <s v="Šroub fixační QWIX large 7,5 x 50 mm titanový NWD111750S"/>
    <x v="2"/>
    <s v="Z 506_NAHRAD_KOV"/>
    <s v="Umělé tělní náhrady - kovové"/>
    <n v="12"/>
    <n v="5597.8"/>
    <n v="5597.8"/>
    <n v="1"/>
    <n v="5597.8"/>
    <n v="5597.8"/>
    <n v="466.48333333333335"/>
    <n v="5131.3166666666666"/>
    <n v="12"/>
    <n v="5451.77"/>
    <n v="5451.77"/>
  </r>
  <r>
    <s v="ZX793"/>
    <s v="Šroub fixační QWIX large 7,5 x 55 mm titanový NWD111755S"/>
    <x v="2"/>
    <s v="Z 506_NAHRAD_KOV"/>
    <s v="Umělé tělní náhrady - kovové"/>
    <n v="12"/>
    <n v="5597.8"/>
    <n v="5597.8"/>
    <n v="1"/>
    <n v="5597.8"/>
    <n v="5597.8"/>
    <n v="466.48333333333335"/>
    <n v="5131.3166666666666"/>
    <m/>
    <m/>
    <n v="0"/>
  </r>
  <r>
    <s v="ZX794"/>
    <s v="Šroub fixační QWIX large 7,5 x 70 mm titanový NWD111770S"/>
    <x v="2"/>
    <s v="Z 506_NAHRAD_KOV"/>
    <s v="Umělé tělní náhrady - kovové"/>
    <n v="12"/>
    <n v="5597.8"/>
    <n v="5597.8"/>
    <n v="1"/>
    <n v="5597.8"/>
    <n v="5597.8"/>
    <n v="466.48333333333335"/>
    <n v="5131.3166666666666"/>
    <m/>
    <m/>
    <n v="0"/>
  </r>
  <r>
    <s v="ZX795"/>
    <s v="Dlaha na klíční kost 12 otv. pravá A-4851.32"/>
    <x v="2"/>
    <s v="Z 506_NAHRAD_KOV"/>
    <s v="Umělé tělní náhrady - kovové"/>
    <n v="12"/>
    <n v="12532.62"/>
    <n v="12532.62"/>
    <n v="1"/>
    <n v="12532.62"/>
    <n v="12532.62"/>
    <n v="1044.385"/>
    <n v="11488.235000000001"/>
    <m/>
    <m/>
    <n v="0"/>
  </r>
  <r>
    <s v="ZX796"/>
    <s v="Implantát mammární MICROTHANE anat -350cc 30736-350"/>
    <x v="1"/>
    <s v="Z 515_NAHRAD_OST"/>
    <s v="Umělé tělní náhrady - ostatní"/>
    <n v="12"/>
    <n v="11946.66"/>
    <n v="14009.32"/>
    <n v="3"/>
    <n v="37902.639999999999"/>
    <n v="12634.213333333333"/>
    <n v="1052.8511111111111"/>
    <n v="11581.362222222222"/>
    <m/>
    <m/>
    <n v="0"/>
  </r>
  <r>
    <s v="ZX797"/>
    <s v="Implantát mammární MICROTHANE Replicon - anatom 495 cc- 30736-495"/>
    <x v="1"/>
    <s v="Z 515_NAHRAD_OST"/>
    <s v="Umělé tělní náhrady - ostatní"/>
    <n v="12"/>
    <n v="14009.32"/>
    <n v="14009.32"/>
    <n v="2"/>
    <n v="28018.639999999999"/>
    <n v="14009.32"/>
    <n v="1167.4433333333334"/>
    <n v="12841.876666666667"/>
    <n v="12"/>
    <n v="13643.86"/>
    <n v="27287.72"/>
  </r>
  <r>
    <s v="ZX806"/>
    <s v="Proužek testovací ke glukometru Beurer GL 50 Evo, bez kódování, (2 x 25 ks) bal. á 50 ks 464.14"/>
    <x v="0"/>
    <s v="Z 503_OSTAT"/>
    <s v="Ostatní - všeobecný materiál"/>
    <n v="12"/>
    <n v="11.01"/>
    <n v="11.01"/>
    <n v="4000"/>
    <n v="44027.519999999997"/>
    <n v="11.006879999999999"/>
    <n v="0.91723999999999994"/>
    <n v="10.089639999999999"/>
    <m/>
    <m/>
    <n v="0"/>
  </r>
  <r>
    <s v="ZX807"/>
    <s v="Lanceta ke glukometru Beurer GL 50 Evo, 28G modrá, sterilní,  (4 x 25ks) bal.á 100 ks 457.01"/>
    <x v="0"/>
    <s v="Z 503_OSTAT"/>
    <s v="Ostatní - všeobecný materiál"/>
    <n v="12"/>
    <n v="1.29"/>
    <n v="1.29"/>
    <n v="100"/>
    <n v="128.80000000000001"/>
    <n v="1.288"/>
    <n v="0.10733333333333334"/>
    <n v="1.1806666666666668"/>
    <m/>
    <m/>
    <n v="0"/>
  </r>
  <r>
    <s v="ZX808"/>
    <s v="Lanceta ke glukometru Beurer GL 50 Evo, 33G fialová, sterilní, (4 x 25ks) bal.á 100 ks 457.24"/>
    <x v="0"/>
    <s v="Z 503_OSTAT"/>
    <s v="Ostatní - všeobecný materiál"/>
    <n v="12"/>
    <n v="1.29"/>
    <n v="1.29"/>
    <n v="100"/>
    <n v="128.80000000000001"/>
    <n v="1.288"/>
    <n v="0.10733333333333334"/>
    <n v="1.1806666666666668"/>
    <m/>
    <m/>
    <n v="0"/>
  </r>
  <r>
    <s v="ZX809"/>
    <s v="Aplikátor klipů HORIZON open S červený zahnutý 280 mm 137112"/>
    <x v="0"/>
    <s v="Z 503_OSTAT"/>
    <s v="Klipovače, klipy"/>
    <n v="21"/>
    <n v="1.21"/>
    <n v="1.21"/>
    <n v="4"/>
    <n v="4.84"/>
    <n v="1.21"/>
    <n v="5.7619047619047618E-2"/>
    <n v="1.1523809523809523"/>
    <m/>
    <m/>
    <n v="0"/>
  </r>
  <r>
    <s v="ZX816"/>
    <s v="Rouška břišní NT s RTG vláknem sterilní 10 x 10 cm / 5 ks, 130g/m2 dvojitý sterilní obal, 2160 ks v kartonu 4398-802"/>
    <x v="29"/>
    <s v="Z 502_OBVAZ"/>
    <s v="Obvazový materiál"/>
    <n v="21"/>
    <n v="7.26"/>
    <n v="7.26"/>
    <n v="1605"/>
    <n v="11652.3"/>
    <n v="7.26"/>
    <n v="0.3457142857142857"/>
    <n v="6.9142857142857137"/>
    <m/>
    <m/>
    <n v="0"/>
  </r>
  <r>
    <m/>
    <m/>
    <x v="52"/>
    <m/>
    <m/>
    <m/>
    <m/>
    <m/>
    <m/>
    <n v="1155559351.6450045"/>
    <m/>
    <m/>
    <m/>
    <m/>
    <n v="19436372.722113036"/>
    <n v="685203756.44394922"/>
  </r>
  <r>
    <m/>
    <m/>
    <x v="52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05F65E-172A-485C-A286-0A943EE84BC9}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B56" firstHeaderRow="1" firstDataRow="1" firstDataCol="1"/>
  <pivotFields count="16">
    <pivotField showAll="0"/>
    <pivotField showAll="0"/>
    <pivotField axis="axisRow" showAll="0">
      <items count="54">
        <item x="20"/>
        <item x="9"/>
        <item x="10"/>
        <item x="15"/>
        <item x="3"/>
        <item x="2"/>
        <item x="16"/>
        <item x="21"/>
        <item x="45"/>
        <item x="19"/>
        <item x="1"/>
        <item x="22"/>
        <item x="23"/>
        <item x="28"/>
        <item x="25"/>
        <item x="27"/>
        <item x="42"/>
        <item x="48"/>
        <item x="35"/>
        <item x="29"/>
        <item x="0"/>
        <item x="41"/>
        <item x="39"/>
        <item x="24"/>
        <item x="33"/>
        <item x="30"/>
        <item x="43"/>
        <item x="32"/>
        <item x="40"/>
        <item x="31"/>
        <item x="6"/>
        <item x="5"/>
        <item x="12"/>
        <item x="13"/>
        <item x="11"/>
        <item x="7"/>
        <item x="17"/>
        <item x="18"/>
        <item x="37"/>
        <item x="4"/>
        <item x="14"/>
        <item x="8"/>
        <item x="44"/>
        <item x="47"/>
        <item x="26"/>
        <item x="51"/>
        <item x="36"/>
        <item x="34"/>
        <item x="49"/>
        <item x="50"/>
        <item x="38"/>
        <item x="46"/>
        <item h="1" x="5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Součet z SumOfCena celkem" fld="9" baseField="0" baseItem="0" numFmtId="4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D20A0-606E-4892-93BB-A2F9EB7D8428}">
  <dimension ref="A1:G57"/>
  <sheetViews>
    <sheetView workbookViewId="0">
      <selection activeCell="G1" sqref="G1:G52"/>
    </sheetView>
  </sheetViews>
  <sheetFormatPr defaultRowHeight="15" x14ac:dyDescent="0.25"/>
  <cols>
    <col min="1" max="1" width="15.7109375" bestFit="1" customWidth="1"/>
    <col min="2" max="2" width="26.5703125" style="5" bestFit="1" customWidth="1"/>
    <col min="7" max="7" width="12" bestFit="1" customWidth="1"/>
  </cols>
  <sheetData>
    <row r="1" spans="1:7" x14ac:dyDescent="0.25">
      <c r="F1" t="s">
        <v>3377</v>
      </c>
      <c r="G1">
        <v>95.230000000000018</v>
      </c>
    </row>
    <row r="2" spans="1:7" x14ac:dyDescent="0.25">
      <c r="F2" t="s">
        <v>979</v>
      </c>
      <c r="G2">
        <v>12045400.880000001</v>
      </c>
    </row>
    <row r="3" spans="1:7" x14ac:dyDescent="0.25">
      <c r="A3" s="3" t="s">
        <v>23232</v>
      </c>
      <c r="B3" s="5" t="s">
        <v>23234</v>
      </c>
      <c r="F3" t="s">
        <v>1026</v>
      </c>
      <c r="G3">
        <v>33586829.06000001</v>
      </c>
    </row>
    <row r="4" spans="1:7" x14ac:dyDescent="0.25">
      <c r="A4" s="4" t="s">
        <v>3377</v>
      </c>
      <c r="B4" s="5">
        <v>95.230000000000018</v>
      </c>
      <c r="F4" t="s">
        <v>1841</v>
      </c>
      <c r="G4">
        <v>185431723.28999996</v>
      </c>
    </row>
    <row r="5" spans="1:7" x14ac:dyDescent="0.25">
      <c r="A5" s="4" t="s">
        <v>979</v>
      </c>
      <c r="B5" s="5">
        <v>12045400.880000001</v>
      </c>
      <c r="F5" t="s">
        <v>76</v>
      </c>
      <c r="G5">
        <v>35505556.200000025</v>
      </c>
    </row>
    <row r="6" spans="1:7" x14ac:dyDescent="0.25">
      <c r="A6" s="4" t="s">
        <v>1026</v>
      </c>
      <c r="B6" s="5">
        <v>33586829.06000001</v>
      </c>
      <c r="F6" t="s">
        <v>37</v>
      </c>
      <c r="G6">
        <v>53457378.110000178</v>
      </c>
    </row>
    <row r="7" spans="1:7" x14ac:dyDescent="0.25">
      <c r="A7" s="4" t="s">
        <v>1841</v>
      </c>
      <c r="B7" s="5">
        <v>185431723.28999996</v>
      </c>
      <c r="F7" t="s">
        <v>2265</v>
      </c>
      <c r="G7">
        <v>7379428.0199999977</v>
      </c>
    </row>
    <row r="8" spans="1:7" x14ac:dyDescent="0.25">
      <c r="A8" s="4" t="s">
        <v>76</v>
      </c>
      <c r="B8" s="5">
        <v>35505556.200000025</v>
      </c>
      <c r="F8" t="s">
        <v>3894</v>
      </c>
      <c r="G8">
        <v>20605011.330000006</v>
      </c>
    </row>
    <row r="9" spans="1:7" x14ac:dyDescent="0.25">
      <c r="A9" s="4" t="s">
        <v>37</v>
      </c>
      <c r="B9" s="5">
        <v>53457378.110000178</v>
      </c>
      <c r="F9" t="s">
        <v>13336</v>
      </c>
      <c r="G9">
        <v>14371.29</v>
      </c>
    </row>
    <row r="10" spans="1:7" x14ac:dyDescent="0.25">
      <c r="A10" s="4" t="s">
        <v>2265</v>
      </c>
      <c r="B10" s="5">
        <v>7379428.0199999977</v>
      </c>
      <c r="F10" t="s">
        <v>2517</v>
      </c>
      <c r="G10">
        <v>72695126.799999997</v>
      </c>
    </row>
    <row r="11" spans="1:7" x14ac:dyDescent="0.25">
      <c r="A11" s="4" t="s">
        <v>3894</v>
      </c>
      <c r="B11" s="5">
        <v>20605011.330000006</v>
      </c>
      <c r="F11" t="s">
        <v>32</v>
      </c>
      <c r="G11">
        <v>34578927.309999995</v>
      </c>
    </row>
    <row r="12" spans="1:7" x14ac:dyDescent="0.25">
      <c r="A12" s="4" t="s">
        <v>13336</v>
      </c>
      <c r="B12" s="5">
        <v>14371.29</v>
      </c>
      <c r="F12" t="s">
        <v>4266</v>
      </c>
      <c r="G12">
        <v>6694380</v>
      </c>
    </row>
    <row r="13" spans="1:7" x14ac:dyDescent="0.25">
      <c r="A13" s="4" t="s">
        <v>2517</v>
      </c>
      <c r="B13" s="5">
        <v>72695126.799999997</v>
      </c>
      <c r="F13" t="s">
        <v>4637</v>
      </c>
      <c r="G13">
        <v>6882249.9800000004</v>
      </c>
    </row>
    <row r="14" spans="1:7" x14ac:dyDescent="0.25">
      <c r="A14" s="4" t="s">
        <v>32</v>
      </c>
      <c r="B14" s="5">
        <v>34578927.309999995</v>
      </c>
      <c r="F14" t="s">
        <v>6031</v>
      </c>
      <c r="G14">
        <v>2875000</v>
      </c>
    </row>
    <row r="15" spans="1:7" x14ac:dyDescent="0.25">
      <c r="A15" s="4" t="s">
        <v>4266</v>
      </c>
      <c r="B15" s="5">
        <v>6694380</v>
      </c>
      <c r="F15" t="s">
        <v>5545</v>
      </c>
      <c r="G15">
        <v>8385956</v>
      </c>
    </row>
    <row r="16" spans="1:7" x14ac:dyDescent="0.25">
      <c r="A16" s="4" t="s">
        <v>4637</v>
      </c>
      <c r="B16" s="5">
        <v>6882249.9800000004</v>
      </c>
      <c r="F16" t="s">
        <v>5942</v>
      </c>
      <c r="G16">
        <v>20879999.98</v>
      </c>
    </row>
    <row r="17" spans="1:7" x14ac:dyDescent="0.25">
      <c r="A17" s="4" t="s">
        <v>6031</v>
      </c>
      <c r="B17" s="5">
        <v>2875000</v>
      </c>
      <c r="F17" t="s">
        <v>10770</v>
      </c>
      <c r="G17">
        <v>1298724.53</v>
      </c>
    </row>
    <row r="18" spans="1:7" x14ac:dyDescent="0.25">
      <c r="A18" s="4" t="s">
        <v>5545</v>
      </c>
      <c r="B18" s="5">
        <v>8385956</v>
      </c>
      <c r="F18" t="s">
        <v>16596</v>
      </c>
      <c r="G18">
        <v>84700</v>
      </c>
    </row>
    <row r="19" spans="1:7" x14ac:dyDescent="0.25">
      <c r="A19" s="4" t="s">
        <v>5942</v>
      </c>
      <c r="B19" s="5">
        <v>20879999.98</v>
      </c>
      <c r="F19" t="s">
        <v>7539</v>
      </c>
      <c r="G19">
        <v>10819678.32000001</v>
      </c>
    </row>
    <row r="20" spans="1:7" x14ac:dyDescent="0.25">
      <c r="A20" s="4" t="s">
        <v>10770</v>
      </c>
      <c r="B20" s="5">
        <v>1298724.53</v>
      </c>
      <c r="F20" t="s">
        <v>7205</v>
      </c>
      <c r="G20">
        <v>40120637.461999997</v>
      </c>
    </row>
    <row r="21" spans="1:7" x14ac:dyDescent="0.25">
      <c r="A21" s="4" t="s">
        <v>16596</v>
      </c>
      <c r="B21" s="5">
        <v>84700</v>
      </c>
      <c r="F21" t="s">
        <v>14</v>
      </c>
      <c r="G21">
        <v>174809775.31000051</v>
      </c>
    </row>
    <row r="22" spans="1:7" x14ac:dyDescent="0.25">
      <c r="A22" s="4" t="s">
        <v>7539</v>
      </c>
      <c r="B22" s="5">
        <v>10819678.32000001</v>
      </c>
      <c r="F22" t="s">
        <v>10713</v>
      </c>
      <c r="G22">
        <v>26029410.213000003</v>
      </c>
    </row>
    <row r="23" spans="1:7" x14ac:dyDescent="0.25">
      <c r="A23" s="4" t="s">
        <v>7205</v>
      </c>
      <c r="B23" s="5">
        <v>40120637.461999997</v>
      </c>
      <c r="F23" t="s">
        <v>8219</v>
      </c>
      <c r="G23">
        <v>10824436.290000001</v>
      </c>
    </row>
    <row r="24" spans="1:7" x14ac:dyDescent="0.25">
      <c r="A24" s="4" t="s">
        <v>14</v>
      </c>
      <c r="B24" s="5">
        <v>174809775.31000051</v>
      </c>
      <c r="F24" t="s">
        <v>5229</v>
      </c>
      <c r="G24">
        <v>51017498.600000009</v>
      </c>
    </row>
    <row r="25" spans="1:7" x14ac:dyDescent="0.25">
      <c r="A25" s="4" t="s">
        <v>10713</v>
      </c>
      <c r="B25" s="5">
        <v>26029410.213000003</v>
      </c>
      <c r="F25" t="s">
        <v>7375</v>
      </c>
      <c r="G25">
        <v>14255953.000000006</v>
      </c>
    </row>
    <row r="26" spans="1:7" x14ac:dyDescent="0.25">
      <c r="A26" s="4" t="s">
        <v>8219</v>
      </c>
      <c r="B26" s="5">
        <v>10824436.290000001</v>
      </c>
      <c r="F26" t="s">
        <v>7249</v>
      </c>
      <c r="G26">
        <v>7435862.8299999991</v>
      </c>
    </row>
    <row r="27" spans="1:7" x14ac:dyDescent="0.25">
      <c r="A27" s="4" t="s">
        <v>5229</v>
      </c>
      <c r="B27" s="5">
        <v>51017498.600000009</v>
      </c>
      <c r="F27" t="s">
        <v>12198</v>
      </c>
      <c r="G27">
        <v>261451.35</v>
      </c>
    </row>
    <row r="28" spans="1:7" x14ac:dyDescent="0.25">
      <c r="A28" s="4" t="s">
        <v>7375</v>
      </c>
      <c r="B28" s="5">
        <v>14255953.000000006</v>
      </c>
      <c r="F28" t="s">
        <v>7320</v>
      </c>
      <c r="G28">
        <v>11180887.870000001</v>
      </c>
    </row>
    <row r="29" spans="1:7" x14ac:dyDescent="0.25">
      <c r="A29" s="4" t="s">
        <v>7249</v>
      </c>
      <c r="B29" s="5">
        <v>7435862.8299999991</v>
      </c>
      <c r="F29" t="s">
        <v>8814</v>
      </c>
      <c r="G29">
        <v>785723.18</v>
      </c>
    </row>
    <row r="30" spans="1:7" x14ac:dyDescent="0.25">
      <c r="A30" s="4" t="s">
        <v>12198</v>
      </c>
      <c r="B30" s="5">
        <v>261451.35</v>
      </c>
      <c r="F30" t="s">
        <v>7304</v>
      </c>
      <c r="G30">
        <v>2195183.8400000003</v>
      </c>
    </row>
    <row r="31" spans="1:7" x14ac:dyDescent="0.25">
      <c r="A31" s="4" t="s">
        <v>7320</v>
      </c>
      <c r="B31" s="5">
        <v>11180887.870000001</v>
      </c>
      <c r="F31" t="s">
        <v>369</v>
      </c>
      <c r="G31">
        <v>38971861.870000042</v>
      </c>
    </row>
    <row r="32" spans="1:7" x14ac:dyDescent="0.25">
      <c r="A32" s="4" t="s">
        <v>8814</v>
      </c>
      <c r="B32" s="5">
        <v>785723.18</v>
      </c>
      <c r="F32" t="s">
        <v>356</v>
      </c>
      <c r="G32">
        <v>92942218.939999983</v>
      </c>
    </row>
    <row r="33" spans="1:7" x14ac:dyDescent="0.25">
      <c r="A33" s="4" t="s">
        <v>7304</v>
      </c>
      <c r="B33" s="5">
        <v>2195183.8400000003</v>
      </c>
      <c r="F33" t="s">
        <v>1188</v>
      </c>
      <c r="G33">
        <v>6447714.8999999994</v>
      </c>
    </row>
    <row r="34" spans="1:7" x14ac:dyDescent="0.25">
      <c r="A34" s="4" t="s">
        <v>369</v>
      </c>
      <c r="B34" s="5">
        <v>38971861.870000042</v>
      </c>
      <c r="F34" t="s">
        <v>1378</v>
      </c>
      <c r="G34">
        <v>18857031.400000006</v>
      </c>
    </row>
    <row r="35" spans="1:7" x14ac:dyDescent="0.25">
      <c r="A35" s="4" t="s">
        <v>356</v>
      </c>
      <c r="B35" s="5">
        <v>92942218.939999983</v>
      </c>
      <c r="F35" t="s">
        <v>1155</v>
      </c>
      <c r="G35">
        <v>2570020.27</v>
      </c>
    </row>
    <row r="36" spans="1:7" x14ac:dyDescent="0.25">
      <c r="A36" s="4" t="s">
        <v>1188</v>
      </c>
      <c r="B36" s="5">
        <v>6447714.8999999994</v>
      </c>
      <c r="F36" t="s">
        <v>396</v>
      </c>
      <c r="G36">
        <v>39351591.5</v>
      </c>
    </row>
    <row r="37" spans="1:7" x14ac:dyDescent="0.25">
      <c r="A37" s="4" t="s">
        <v>1378</v>
      </c>
      <c r="B37" s="5">
        <v>18857031.400000006</v>
      </c>
      <c r="F37" t="s">
        <v>2427</v>
      </c>
      <c r="G37">
        <v>251850</v>
      </c>
    </row>
    <row r="38" spans="1:7" x14ac:dyDescent="0.25">
      <c r="A38" s="4" t="s">
        <v>1155</v>
      </c>
      <c r="B38" s="5">
        <v>2570020.27</v>
      </c>
      <c r="F38" t="s">
        <v>2464</v>
      </c>
      <c r="G38">
        <v>23518177.799999997</v>
      </c>
    </row>
    <row r="39" spans="1:7" x14ac:dyDescent="0.25">
      <c r="A39" s="4" t="s">
        <v>396</v>
      </c>
      <c r="B39" s="5">
        <v>39351591.5</v>
      </c>
      <c r="F39" t="s">
        <v>7886</v>
      </c>
      <c r="G39">
        <v>9106788.1699999999</v>
      </c>
    </row>
    <row r="40" spans="1:7" x14ac:dyDescent="0.25">
      <c r="A40" s="4" t="s">
        <v>2427</v>
      </c>
      <c r="B40" s="5">
        <v>251850</v>
      </c>
      <c r="F40" t="s">
        <v>185</v>
      </c>
      <c r="G40">
        <v>35987402.76000002</v>
      </c>
    </row>
    <row r="41" spans="1:7" x14ac:dyDescent="0.25">
      <c r="A41" s="4" t="s">
        <v>2464</v>
      </c>
      <c r="B41" s="5">
        <v>23518177.799999997</v>
      </c>
      <c r="F41" t="s">
        <v>1824</v>
      </c>
      <c r="G41">
        <v>8009711.8600000003</v>
      </c>
    </row>
    <row r="42" spans="1:7" x14ac:dyDescent="0.25">
      <c r="A42" s="4" t="s">
        <v>7886</v>
      </c>
      <c r="B42" s="5">
        <v>9106788.1699999999</v>
      </c>
      <c r="F42" t="s">
        <v>472</v>
      </c>
      <c r="G42">
        <v>4144167.6700000009</v>
      </c>
    </row>
    <row r="43" spans="1:7" x14ac:dyDescent="0.25">
      <c r="A43" s="4" t="s">
        <v>185</v>
      </c>
      <c r="B43" s="5">
        <v>35987402.76000002</v>
      </c>
      <c r="F43" t="s">
        <v>13215</v>
      </c>
      <c r="G43">
        <v>508350.43000000005</v>
      </c>
    </row>
    <row r="44" spans="1:7" x14ac:dyDescent="0.25">
      <c r="A44" s="4" t="s">
        <v>1824</v>
      </c>
      <c r="B44" s="5">
        <v>8009711.8600000003</v>
      </c>
      <c r="F44" t="s">
        <v>14941</v>
      </c>
      <c r="G44">
        <v>288202.31</v>
      </c>
    </row>
    <row r="45" spans="1:7" x14ac:dyDescent="0.25">
      <c r="A45" s="4" t="s">
        <v>472</v>
      </c>
      <c r="B45" s="5">
        <v>4144167.6700000009</v>
      </c>
      <c r="F45" t="s">
        <v>5634</v>
      </c>
      <c r="G45">
        <v>1062000</v>
      </c>
    </row>
    <row r="46" spans="1:7" x14ac:dyDescent="0.25">
      <c r="A46" s="4" t="s">
        <v>13215</v>
      </c>
      <c r="B46" s="5">
        <v>508350.43000000005</v>
      </c>
      <c r="F46" t="s">
        <v>17936</v>
      </c>
      <c r="G46">
        <v>2019689.65</v>
      </c>
    </row>
    <row r="47" spans="1:7" x14ac:dyDescent="0.25">
      <c r="A47" s="4" t="s">
        <v>14941</v>
      </c>
      <c r="B47" s="5">
        <v>288202.31</v>
      </c>
      <c r="F47" t="s">
        <v>7791</v>
      </c>
      <c r="G47">
        <v>4389795.1300000018</v>
      </c>
    </row>
    <row r="48" spans="1:7" x14ac:dyDescent="0.25">
      <c r="A48" s="4" t="s">
        <v>5634</v>
      </c>
      <c r="B48" s="5">
        <v>1062000</v>
      </c>
      <c r="F48" t="s">
        <v>7400</v>
      </c>
      <c r="G48">
        <v>6925911.6399999978</v>
      </c>
    </row>
    <row r="49" spans="1:7" x14ac:dyDescent="0.25">
      <c r="A49" s="4" t="s">
        <v>17936</v>
      </c>
      <c r="B49" s="5">
        <v>2019689.65</v>
      </c>
      <c r="F49" t="s">
        <v>17471</v>
      </c>
      <c r="G49">
        <v>4694.6400000000003</v>
      </c>
    </row>
    <row r="50" spans="1:7" x14ac:dyDescent="0.25">
      <c r="A50" s="4" t="s">
        <v>7791</v>
      </c>
      <c r="B50" s="5">
        <v>4389795.1300000018</v>
      </c>
      <c r="F50" t="s">
        <v>17478</v>
      </c>
      <c r="G50">
        <v>12136.830000000002</v>
      </c>
    </row>
    <row r="51" spans="1:7" x14ac:dyDescent="0.25">
      <c r="A51" s="4" t="s">
        <v>7400</v>
      </c>
      <c r="B51" s="5">
        <v>6925911.6399999978</v>
      </c>
      <c r="F51" t="s">
        <v>8208</v>
      </c>
      <c r="G51">
        <v>7914597.5599999987</v>
      </c>
    </row>
    <row r="52" spans="1:7" x14ac:dyDescent="0.25">
      <c r="A52" s="4" t="s">
        <v>17471</v>
      </c>
      <c r="B52" s="5">
        <v>4694.6400000000003</v>
      </c>
      <c r="F52" t="s">
        <v>13502</v>
      </c>
      <c r="G52">
        <v>138080.04</v>
      </c>
    </row>
    <row r="53" spans="1:7" x14ac:dyDescent="0.25">
      <c r="A53" s="4" t="s">
        <v>17478</v>
      </c>
      <c r="B53" s="5">
        <v>12136.830000000002</v>
      </c>
    </row>
    <row r="54" spans="1:7" x14ac:dyDescent="0.25">
      <c r="A54" s="4" t="s">
        <v>8208</v>
      </c>
      <c r="B54" s="5">
        <v>7914597.5599999987</v>
      </c>
    </row>
    <row r="55" spans="1:7" x14ac:dyDescent="0.25">
      <c r="A55" s="4" t="s">
        <v>13502</v>
      </c>
      <c r="B55" s="5">
        <v>138080.04</v>
      </c>
    </row>
    <row r="56" spans="1:7" x14ac:dyDescent="0.25">
      <c r="A56" s="4" t="s">
        <v>23233</v>
      </c>
      <c r="B56" s="5">
        <v>1155559351.6450009</v>
      </c>
    </row>
    <row r="57" spans="1:7" x14ac:dyDescent="0.25">
      <c r="B57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DF86C-BDFF-4328-93CC-01B3A01C176F}">
  <dimension ref="A1:G53"/>
  <sheetViews>
    <sheetView workbookViewId="0">
      <selection activeCell="D31" sqref="D31:G31"/>
    </sheetView>
  </sheetViews>
  <sheetFormatPr defaultRowHeight="15" x14ac:dyDescent="0.25"/>
  <cols>
    <col min="1" max="2" width="9" bestFit="1" customWidth="1"/>
    <col min="3" max="3" width="78.85546875" bestFit="1" customWidth="1"/>
    <col min="4" max="4" width="15" bestFit="1" customWidth="1"/>
    <col min="5" max="5" width="9" bestFit="1" customWidth="1"/>
    <col min="6" max="6" width="13.5703125" style="5" bestFit="1" customWidth="1"/>
    <col min="7" max="7" width="21.140625" customWidth="1"/>
  </cols>
  <sheetData>
    <row r="1" spans="1:7" x14ac:dyDescent="0.25">
      <c r="A1" t="s">
        <v>3377</v>
      </c>
      <c r="B1" t="s">
        <v>3377</v>
      </c>
      <c r="C1" t="s">
        <v>22522</v>
      </c>
      <c r="D1" s="2">
        <v>21108</v>
      </c>
      <c r="E1" t="s">
        <v>3377</v>
      </c>
      <c r="F1" s="5">
        <f>VLOOKUP(E1,List4!F:G,2,FALSE)</f>
        <v>95.230000000000018</v>
      </c>
      <c r="G1" s="5">
        <f>D1-F1</f>
        <v>21012.77</v>
      </c>
    </row>
    <row r="2" spans="1:7" x14ac:dyDescent="0.25">
      <c r="A2" t="s">
        <v>979</v>
      </c>
      <c r="B2" t="s">
        <v>979</v>
      </c>
      <c r="C2" t="s">
        <v>22523</v>
      </c>
      <c r="D2" s="2">
        <v>12045401</v>
      </c>
      <c r="E2" t="s">
        <v>979</v>
      </c>
      <c r="F2" s="5">
        <f>VLOOKUP(E2,List4!F:G,2,FALSE)</f>
        <v>12045400.880000001</v>
      </c>
      <c r="G2" s="5">
        <f t="shared" ref="G2:G52" si="0">D2-F2</f>
        <v>0.11999999918043613</v>
      </c>
    </row>
    <row r="3" spans="1:7" x14ac:dyDescent="0.25">
      <c r="A3" t="s">
        <v>1026</v>
      </c>
      <c r="B3" t="s">
        <v>1026</v>
      </c>
      <c r="C3" t="s">
        <v>22547</v>
      </c>
      <c r="D3" s="2">
        <v>33586829</v>
      </c>
      <c r="E3" t="s">
        <v>1026</v>
      </c>
      <c r="F3" s="5">
        <f>VLOOKUP(E3,List4!F:G,2,FALSE)</f>
        <v>33586829.06000001</v>
      </c>
      <c r="G3" s="5">
        <f t="shared" si="0"/>
        <v>-6.0000009834766388E-2</v>
      </c>
    </row>
    <row r="4" spans="1:7" x14ac:dyDescent="0.25">
      <c r="A4" t="s">
        <v>1841</v>
      </c>
      <c r="B4" t="s">
        <v>1841</v>
      </c>
      <c r="C4" t="s">
        <v>22548</v>
      </c>
      <c r="D4" s="2">
        <v>185431723</v>
      </c>
      <c r="E4" t="s">
        <v>1841</v>
      </c>
      <c r="F4" s="5">
        <f>VLOOKUP(E4,List4!F:G,2,FALSE)</f>
        <v>185431723.28999996</v>
      </c>
      <c r="G4" s="5">
        <f t="shared" si="0"/>
        <v>-0.28999996185302734</v>
      </c>
    </row>
    <row r="5" spans="1:7" x14ac:dyDescent="0.25">
      <c r="A5" t="s">
        <v>76</v>
      </c>
      <c r="B5" t="s">
        <v>76</v>
      </c>
      <c r="C5" t="s">
        <v>22549</v>
      </c>
      <c r="D5" s="2">
        <v>35133774</v>
      </c>
      <c r="E5" t="s">
        <v>76</v>
      </c>
      <c r="F5" s="5">
        <f>VLOOKUP(E5,List4!F:G,2,FALSE)</f>
        <v>35505556.200000025</v>
      </c>
      <c r="G5" s="5">
        <f t="shared" si="0"/>
        <v>-371782.20000002533</v>
      </c>
    </row>
    <row r="6" spans="1:7" x14ac:dyDescent="0.25">
      <c r="A6" t="s">
        <v>37</v>
      </c>
      <c r="B6" t="s">
        <v>37</v>
      </c>
      <c r="C6" t="s">
        <v>22550</v>
      </c>
      <c r="D6" s="2">
        <v>53871703</v>
      </c>
      <c r="E6" t="s">
        <v>37</v>
      </c>
      <c r="F6" s="5">
        <f>VLOOKUP(E6,List4!F:G,2,FALSE)</f>
        <v>53457378.110000178</v>
      </c>
      <c r="G6" s="5">
        <f t="shared" si="0"/>
        <v>414324.88999982178</v>
      </c>
    </row>
    <row r="7" spans="1:7" x14ac:dyDescent="0.25">
      <c r="A7" t="s">
        <v>2265</v>
      </c>
      <c r="B7" t="s">
        <v>2265</v>
      </c>
      <c r="C7" t="s">
        <v>22551</v>
      </c>
      <c r="D7" s="2">
        <v>7379428</v>
      </c>
      <c r="E7" t="s">
        <v>2265</v>
      </c>
      <c r="F7" s="5">
        <f>VLOOKUP(E7,List4!F:G,2,FALSE)</f>
        <v>7379428.0199999977</v>
      </c>
      <c r="G7" s="5">
        <f t="shared" si="0"/>
        <v>-1.9999997690320015E-2</v>
      </c>
    </row>
    <row r="8" spans="1:7" x14ac:dyDescent="0.25">
      <c r="A8" t="s">
        <v>3894</v>
      </c>
      <c r="B8" t="s">
        <v>3894</v>
      </c>
      <c r="C8" t="s">
        <v>22552</v>
      </c>
      <c r="D8" s="2">
        <v>20605011</v>
      </c>
      <c r="E8" t="s">
        <v>3894</v>
      </c>
      <c r="F8" s="5">
        <f>VLOOKUP(E8,List4!F:G,2,FALSE)</f>
        <v>20605011.330000006</v>
      </c>
      <c r="G8" s="5">
        <f t="shared" si="0"/>
        <v>-0.33000000566244125</v>
      </c>
    </row>
    <row r="9" spans="1:7" x14ac:dyDescent="0.25">
      <c r="A9" t="s">
        <v>13336</v>
      </c>
      <c r="B9" t="s">
        <v>13336</v>
      </c>
      <c r="C9" t="s">
        <v>22554</v>
      </c>
      <c r="D9" s="2">
        <v>14371</v>
      </c>
      <c r="E9" t="s">
        <v>13336</v>
      </c>
      <c r="F9" s="5">
        <f>VLOOKUP(E9,List4!F:G,2,FALSE)</f>
        <v>14371.29</v>
      </c>
      <c r="G9" s="5">
        <f t="shared" si="0"/>
        <v>-0.29000000000087311</v>
      </c>
    </row>
    <row r="10" spans="1:7" x14ac:dyDescent="0.25">
      <c r="A10" t="s">
        <v>2517</v>
      </c>
      <c r="B10" t="s">
        <v>2517</v>
      </c>
      <c r="C10" t="s">
        <v>22555</v>
      </c>
      <c r="D10" s="2">
        <v>72266549</v>
      </c>
      <c r="E10" t="s">
        <v>2517</v>
      </c>
      <c r="F10" s="5">
        <f>VLOOKUP(E10,List4!F:G,2,FALSE)</f>
        <v>72695126.799999997</v>
      </c>
      <c r="G10" s="5">
        <f t="shared" si="0"/>
        <v>-428577.79999999702</v>
      </c>
    </row>
    <row r="11" spans="1:7" x14ac:dyDescent="0.25">
      <c r="A11" t="s">
        <v>32</v>
      </c>
      <c r="B11" t="s">
        <v>32</v>
      </c>
      <c r="C11" t="s">
        <v>22556</v>
      </c>
      <c r="D11" s="2">
        <v>34566688</v>
      </c>
      <c r="E11" t="s">
        <v>32</v>
      </c>
      <c r="F11" s="5">
        <f>VLOOKUP(E11,List4!F:G,2,FALSE)</f>
        <v>34578927.309999995</v>
      </c>
      <c r="G11" s="5">
        <f t="shared" si="0"/>
        <v>-12239.309999994934</v>
      </c>
    </row>
    <row r="12" spans="1:7" x14ac:dyDescent="0.25">
      <c r="A12" t="s">
        <v>4637</v>
      </c>
      <c r="B12" t="s">
        <v>4637</v>
      </c>
      <c r="C12" t="s">
        <v>22557</v>
      </c>
      <c r="D12" s="2">
        <v>6882250</v>
      </c>
      <c r="E12" t="s">
        <v>4637</v>
      </c>
      <c r="F12" s="5">
        <f>VLOOKUP(E12,List4!F:G,2,FALSE)</f>
        <v>6882249.9800000004</v>
      </c>
      <c r="G12" s="5">
        <f t="shared" si="0"/>
        <v>1.9999999552965164E-2</v>
      </c>
    </row>
    <row r="13" spans="1:7" x14ac:dyDescent="0.25">
      <c r="A13" t="s">
        <v>5545</v>
      </c>
      <c r="B13" t="s">
        <v>5545</v>
      </c>
      <c r="C13" t="s">
        <v>22558</v>
      </c>
      <c r="D13" s="2">
        <v>8385956</v>
      </c>
      <c r="E13" t="s">
        <v>5545</v>
      </c>
      <c r="F13" s="5">
        <f>VLOOKUP(E13,List4!F:G,2,FALSE)</f>
        <v>8385956</v>
      </c>
      <c r="G13" s="5">
        <f t="shared" si="0"/>
        <v>0</v>
      </c>
    </row>
    <row r="14" spans="1:7" x14ac:dyDescent="0.25">
      <c r="A14" t="s">
        <v>5942</v>
      </c>
      <c r="B14" t="s">
        <v>5942</v>
      </c>
      <c r="C14" t="s">
        <v>22559</v>
      </c>
      <c r="D14" s="2">
        <v>20880000</v>
      </c>
      <c r="E14" t="s">
        <v>5942</v>
      </c>
      <c r="F14" s="5">
        <f>VLOOKUP(E14,List4!F:G,2,FALSE)</f>
        <v>20879999.98</v>
      </c>
      <c r="G14" s="5">
        <f t="shared" si="0"/>
        <v>1.9999999552965164E-2</v>
      </c>
    </row>
    <row r="15" spans="1:7" x14ac:dyDescent="0.25">
      <c r="A15" t="s">
        <v>10770</v>
      </c>
      <c r="B15" t="s">
        <v>10770</v>
      </c>
      <c r="C15" t="s">
        <v>22561</v>
      </c>
      <c r="D15" s="2">
        <v>1297766</v>
      </c>
      <c r="E15" t="s">
        <v>10770</v>
      </c>
      <c r="F15" s="5">
        <f>VLOOKUP(E15,List4!F:G,2,FALSE)</f>
        <v>1298724.53</v>
      </c>
      <c r="G15" s="5">
        <f t="shared" si="0"/>
        <v>-958.53000000002794</v>
      </c>
    </row>
    <row r="16" spans="1:7" x14ac:dyDescent="0.25">
      <c r="A16" t="s">
        <v>7539</v>
      </c>
      <c r="B16" t="s">
        <v>7539</v>
      </c>
      <c r="C16" t="s">
        <v>22562</v>
      </c>
      <c r="D16" s="2">
        <v>10819678</v>
      </c>
      <c r="E16" t="s">
        <v>7539</v>
      </c>
      <c r="F16" s="5">
        <f>VLOOKUP(E16,List4!F:G,2,FALSE)</f>
        <v>10819678.32000001</v>
      </c>
      <c r="G16" s="5">
        <f t="shared" si="0"/>
        <v>-0.32000000961124897</v>
      </c>
    </row>
    <row r="17" spans="1:7" x14ac:dyDescent="0.25">
      <c r="A17" t="s">
        <v>7205</v>
      </c>
      <c r="B17" t="s">
        <v>7205</v>
      </c>
      <c r="C17" t="s">
        <v>22563</v>
      </c>
      <c r="D17" s="2">
        <v>40081473</v>
      </c>
      <c r="E17" t="s">
        <v>7205</v>
      </c>
      <c r="F17" s="5">
        <f>VLOOKUP(E17,List4!F:G,2,FALSE)</f>
        <v>40120637.461999997</v>
      </c>
      <c r="G17" s="5">
        <f t="shared" si="0"/>
        <v>-39164.461999997497</v>
      </c>
    </row>
    <row r="18" spans="1:7" x14ac:dyDescent="0.25">
      <c r="A18" t="s">
        <v>14</v>
      </c>
      <c r="B18" t="s">
        <v>14</v>
      </c>
      <c r="C18" t="s">
        <v>22564</v>
      </c>
      <c r="D18" s="2">
        <v>174716435</v>
      </c>
      <c r="E18" t="s">
        <v>14</v>
      </c>
      <c r="F18" s="5">
        <f>VLOOKUP(E18,List4!F:G,2,FALSE)</f>
        <v>174809775.31000051</v>
      </c>
      <c r="G18" s="5">
        <f t="shared" si="0"/>
        <v>-93340.310000509024</v>
      </c>
    </row>
    <row r="19" spans="1:7" x14ac:dyDescent="0.25">
      <c r="A19" t="s">
        <v>10713</v>
      </c>
      <c r="B19" t="s">
        <v>10713</v>
      </c>
      <c r="C19" t="s">
        <v>22565</v>
      </c>
      <c r="D19" s="2">
        <v>26034311</v>
      </c>
      <c r="E19" t="s">
        <v>10713</v>
      </c>
      <c r="F19" s="5">
        <f>VLOOKUP(E19,List4!F:G,2,FALSE)</f>
        <v>26029410.213000003</v>
      </c>
      <c r="G19" s="5">
        <f t="shared" si="0"/>
        <v>4900.7869999967515</v>
      </c>
    </row>
    <row r="20" spans="1:7" x14ac:dyDescent="0.25">
      <c r="A20" t="s">
        <v>8219</v>
      </c>
      <c r="B20" t="s">
        <v>8219</v>
      </c>
      <c r="C20" t="s">
        <v>22566</v>
      </c>
      <c r="D20" s="2">
        <v>10824436</v>
      </c>
      <c r="E20" t="s">
        <v>8219</v>
      </c>
      <c r="F20" s="5">
        <f>VLOOKUP(E20,List4!F:G,2,FALSE)</f>
        <v>10824436.290000001</v>
      </c>
      <c r="G20" s="5">
        <f t="shared" si="0"/>
        <v>-0.29000000096857548</v>
      </c>
    </row>
    <row r="21" spans="1:7" x14ac:dyDescent="0.25">
      <c r="A21" t="s">
        <v>5229</v>
      </c>
      <c r="B21" t="s">
        <v>5229</v>
      </c>
      <c r="C21" t="s">
        <v>22567</v>
      </c>
      <c r="D21" s="2">
        <v>49940127</v>
      </c>
      <c r="E21" t="s">
        <v>5229</v>
      </c>
      <c r="F21" s="5">
        <f>VLOOKUP(E21,List4!F:G,2,FALSE)</f>
        <v>51017498.600000009</v>
      </c>
      <c r="G21" s="5">
        <f t="shared" si="0"/>
        <v>-1077371.6000000089</v>
      </c>
    </row>
    <row r="22" spans="1:7" x14ac:dyDescent="0.25">
      <c r="A22" t="s">
        <v>7375</v>
      </c>
      <c r="B22" t="s">
        <v>7375</v>
      </c>
      <c r="C22" t="s">
        <v>22568</v>
      </c>
      <c r="D22" s="2">
        <v>14248265</v>
      </c>
      <c r="E22" t="s">
        <v>7375</v>
      </c>
      <c r="F22" s="5">
        <f>VLOOKUP(E22,List4!F:G,2,FALSE)</f>
        <v>14255953.000000006</v>
      </c>
      <c r="G22" s="5">
        <f t="shared" si="0"/>
        <v>-7688.0000000055879</v>
      </c>
    </row>
    <row r="23" spans="1:7" x14ac:dyDescent="0.25">
      <c r="A23" t="s">
        <v>7249</v>
      </c>
      <c r="B23" t="s">
        <v>7249</v>
      </c>
      <c r="C23" t="s">
        <v>22569</v>
      </c>
      <c r="D23" s="2">
        <v>7435863</v>
      </c>
      <c r="E23" t="s">
        <v>7249</v>
      </c>
      <c r="F23" s="5">
        <f>VLOOKUP(E23,List4!F:G,2,FALSE)</f>
        <v>7435862.8299999991</v>
      </c>
      <c r="G23" s="5">
        <f t="shared" si="0"/>
        <v>0.17000000085681677</v>
      </c>
    </row>
    <row r="24" spans="1:7" x14ac:dyDescent="0.25">
      <c r="A24" t="s">
        <v>12198</v>
      </c>
      <c r="B24" t="s">
        <v>12198</v>
      </c>
      <c r="C24" t="s">
        <v>22570</v>
      </c>
      <c r="D24" s="2">
        <v>261451</v>
      </c>
      <c r="E24" t="s">
        <v>12198</v>
      </c>
      <c r="F24" s="5">
        <f>VLOOKUP(E24,List4!F:G,2,FALSE)</f>
        <v>261451.35</v>
      </c>
      <c r="G24" s="5">
        <f t="shared" si="0"/>
        <v>-0.35000000000582077</v>
      </c>
    </row>
    <row r="25" spans="1:7" x14ac:dyDescent="0.25">
      <c r="A25" t="s">
        <v>7320</v>
      </c>
      <c r="B25" t="s">
        <v>7320</v>
      </c>
      <c r="C25" t="s">
        <v>22571</v>
      </c>
      <c r="D25" s="2">
        <v>11119125</v>
      </c>
      <c r="E25" t="s">
        <v>7320</v>
      </c>
      <c r="F25" s="5">
        <f>VLOOKUP(E25,List4!F:G,2,FALSE)</f>
        <v>11180887.870000001</v>
      </c>
      <c r="G25" s="5">
        <f t="shared" si="0"/>
        <v>-61762.870000001043</v>
      </c>
    </row>
    <row r="26" spans="1:7" x14ac:dyDescent="0.25">
      <c r="A26" t="s">
        <v>8814</v>
      </c>
      <c r="B26" t="s">
        <v>8814</v>
      </c>
      <c r="C26" t="s">
        <v>22572</v>
      </c>
      <c r="D26" s="2">
        <v>785723</v>
      </c>
      <c r="E26" t="s">
        <v>8814</v>
      </c>
      <c r="F26" s="5">
        <f>VLOOKUP(E26,List4!F:G,2,FALSE)</f>
        <v>785723.18</v>
      </c>
      <c r="G26" s="5">
        <f t="shared" si="0"/>
        <v>-0.18000000005122274</v>
      </c>
    </row>
    <row r="27" spans="1:7" x14ac:dyDescent="0.25">
      <c r="A27" t="s">
        <v>7304</v>
      </c>
      <c r="B27" t="s">
        <v>7304</v>
      </c>
      <c r="C27" t="s">
        <v>22573</v>
      </c>
      <c r="D27" s="2">
        <v>2195184</v>
      </c>
      <c r="E27" t="s">
        <v>7304</v>
      </c>
      <c r="F27" s="5">
        <f>VLOOKUP(E27,List4!F:G,2,FALSE)</f>
        <v>2195183.8400000003</v>
      </c>
      <c r="G27" s="5">
        <f t="shared" si="0"/>
        <v>0.15999999968335032</v>
      </c>
    </row>
    <row r="28" spans="1:7" x14ac:dyDescent="0.25">
      <c r="A28" t="s">
        <v>369</v>
      </c>
      <c r="B28" t="s">
        <v>369</v>
      </c>
      <c r="C28" t="s">
        <v>22574</v>
      </c>
      <c r="D28" s="2">
        <v>38967176</v>
      </c>
      <c r="E28" t="s">
        <v>369</v>
      </c>
      <c r="F28" s="5">
        <f>VLOOKUP(E28,List4!F:G,2,FALSE)</f>
        <v>38971861.870000042</v>
      </c>
      <c r="G28" s="5">
        <f t="shared" si="0"/>
        <v>-4685.8700000420213</v>
      </c>
    </row>
    <row r="29" spans="1:7" x14ac:dyDescent="0.25">
      <c r="A29" t="s">
        <v>356</v>
      </c>
      <c r="B29" t="s">
        <v>356</v>
      </c>
      <c r="C29" t="s">
        <v>22575</v>
      </c>
      <c r="D29" s="2">
        <v>92942219</v>
      </c>
      <c r="E29" t="s">
        <v>356</v>
      </c>
      <c r="F29" s="5">
        <f>VLOOKUP(E29,List4!F:G,2,FALSE)</f>
        <v>92942218.939999983</v>
      </c>
      <c r="G29" s="5">
        <f t="shared" si="0"/>
        <v>6.0000017285346985E-2</v>
      </c>
    </row>
    <row r="30" spans="1:7" x14ac:dyDescent="0.25">
      <c r="A30" t="s">
        <v>1188</v>
      </c>
      <c r="B30" t="s">
        <v>1188</v>
      </c>
      <c r="C30" t="s">
        <v>22576</v>
      </c>
      <c r="D30" s="2">
        <v>6447715</v>
      </c>
      <c r="E30" t="s">
        <v>1188</v>
      </c>
      <c r="F30" s="5">
        <f>VLOOKUP(E30,List4!F:G,2,FALSE)</f>
        <v>6447714.8999999994</v>
      </c>
      <c r="G30" s="5">
        <f t="shared" si="0"/>
        <v>0.10000000055879354</v>
      </c>
    </row>
    <row r="31" spans="1:7" x14ac:dyDescent="0.25">
      <c r="A31" t="s">
        <v>1378</v>
      </c>
      <c r="B31" t="s">
        <v>1378</v>
      </c>
      <c r="C31" t="s">
        <v>22577</v>
      </c>
      <c r="D31" s="2">
        <v>18957268</v>
      </c>
      <c r="E31" t="s">
        <v>1378</v>
      </c>
      <c r="F31" s="5">
        <f>VLOOKUP(E31,List4!F:G,2,FALSE)</f>
        <v>18857031.400000006</v>
      </c>
      <c r="G31" s="5">
        <f t="shared" si="0"/>
        <v>100236.59999999404</v>
      </c>
    </row>
    <row r="32" spans="1:7" x14ac:dyDescent="0.25">
      <c r="A32" t="s">
        <v>1155</v>
      </c>
      <c r="B32" t="s">
        <v>1155</v>
      </c>
      <c r="C32" t="s">
        <v>22578</v>
      </c>
      <c r="D32" s="2">
        <v>2570020</v>
      </c>
      <c r="E32" t="s">
        <v>1155</v>
      </c>
      <c r="F32" s="5">
        <f>VLOOKUP(E32,List4!F:G,2,FALSE)</f>
        <v>2570020.27</v>
      </c>
      <c r="G32" s="5">
        <f t="shared" si="0"/>
        <v>-0.27000000001862645</v>
      </c>
    </row>
    <row r="33" spans="1:7" x14ac:dyDescent="0.25">
      <c r="A33" t="s">
        <v>396</v>
      </c>
      <c r="B33" t="s">
        <v>396</v>
      </c>
      <c r="C33" t="s">
        <v>22579</v>
      </c>
      <c r="D33" s="2">
        <v>39330278</v>
      </c>
      <c r="E33" t="s">
        <v>396</v>
      </c>
      <c r="F33" s="5">
        <f>VLOOKUP(E33,List4!F:G,2,FALSE)</f>
        <v>39351591.5</v>
      </c>
      <c r="G33" s="5">
        <f t="shared" si="0"/>
        <v>-21313.5</v>
      </c>
    </row>
    <row r="34" spans="1:7" x14ac:dyDescent="0.25">
      <c r="A34" t="s">
        <v>2427</v>
      </c>
      <c r="B34" t="s">
        <v>2427</v>
      </c>
      <c r="C34" t="s">
        <v>22580</v>
      </c>
      <c r="D34" s="2">
        <v>251850</v>
      </c>
      <c r="E34" t="s">
        <v>2427</v>
      </c>
      <c r="F34" s="5">
        <f>VLOOKUP(E34,List4!F:G,2,FALSE)</f>
        <v>251850</v>
      </c>
      <c r="G34" s="5">
        <f t="shared" si="0"/>
        <v>0</v>
      </c>
    </row>
    <row r="35" spans="1:7" x14ac:dyDescent="0.25">
      <c r="A35" t="s">
        <v>2464</v>
      </c>
      <c r="B35" t="s">
        <v>2464</v>
      </c>
      <c r="C35" t="s">
        <v>22581</v>
      </c>
      <c r="D35" s="2">
        <v>23518178</v>
      </c>
      <c r="E35" t="s">
        <v>2464</v>
      </c>
      <c r="F35" s="5">
        <f>VLOOKUP(E35,List4!F:G,2,FALSE)</f>
        <v>23518177.799999997</v>
      </c>
      <c r="G35" s="5">
        <f t="shared" si="0"/>
        <v>0.20000000298023224</v>
      </c>
    </row>
    <row r="36" spans="1:7" x14ac:dyDescent="0.25">
      <c r="A36" t="s">
        <v>7886</v>
      </c>
      <c r="B36" t="s">
        <v>7886</v>
      </c>
      <c r="C36" t="s">
        <v>22582</v>
      </c>
      <c r="D36" s="2">
        <v>9106074</v>
      </c>
      <c r="E36" t="s">
        <v>7886</v>
      </c>
      <c r="F36" s="5">
        <f>VLOOKUP(E36,List4!F:G,2,FALSE)</f>
        <v>9106788.1699999999</v>
      </c>
      <c r="G36" s="5">
        <f t="shared" si="0"/>
        <v>-714.16999999992549</v>
      </c>
    </row>
    <row r="37" spans="1:7" x14ac:dyDescent="0.25">
      <c r="A37" t="s">
        <v>185</v>
      </c>
      <c r="B37" t="s">
        <v>185</v>
      </c>
      <c r="C37" t="s">
        <v>22583</v>
      </c>
      <c r="D37" s="2">
        <v>35977153</v>
      </c>
      <c r="E37" t="s">
        <v>185</v>
      </c>
      <c r="F37" s="5">
        <f>VLOOKUP(E37,List4!F:G,2,FALSE)</f>
        <v>35987402.76000002</v>
      </c>
      <c r="G37" s="5">
        <f t="shared" si="0"/>
        <v>-10249.760000020266</v>
      </c>
    </row>
    <row r="38" spans="1:7" x14ac:dyDescent="0.25">
      <c r="A38" t="s">
        <v>1824</v>
      </c>
      <c r="B38" t="s">
        <v>1824</v>
      </c>
      <c r="C38" t="s">
        <v>22584</v>
      </c>
      <c r="D38" s="2">
        <v>8009712</v>
      </c>
      <c r="E38" t="s">
        <v>1824</v>
      </c>
      <c r="F38" s="5">
        <f>VLOOKUP(E38,List4!F:G,2,FALSE)</f>
        <v>8009711.8600000003</v>
      </c>
      <c r="G38" s="5">
        <f t="shared" si="0"/>
        <v>0.13999999966472387</v>
      </c>
    </row>
    <row r="39" spans="1:7" x14ac:dyDescent="0.25">
      <c r="A39" t="s">
        <v>472</v>
      </c>
      <c r="B39" t="s">
        <v>472</v>
      </c>
      <c r="C39" t="s">
        <v>22585</v>
      </c>
      <c r="D39" s="2">
        <v>4144168</v>
      </c>
      <c r="E39" t="s">
        <v>472</v>
      </c>
      <c r="F39" s="5">
        <f>VLOOKUP(E39,List4!F:G,2,FALSE)</f>
        <v>4144167.6700000009</v>
      </c>
      <c r="G39" s="5">
        <f t="shared" si="0"/>
        <v>0.32999999914318323</v>
      </c>
    </row>
    <row r="40" spans="1:7" x14ac:dyDescent="0.25">
      <c r="A40" t="s">
        <v>14941</v>
      </c>
      <c r="B40" t="s">
        <v>14941</v>
      </c>
      <c r="C40" t="s">
        <v>22586</v>
      </c>
      <c r="D40" s="2">
        <v>288202</v>
      </c>
      <c r="E40" t="s">
        <v>14941</v>
      </c>
      <c r="F40" s="5">
        <f>VLOOKUP(E40,List4!F:G,2,FALSE)</f>
        <v>288202.31</v>
      </c>
      <c r="G40" s="5">
        <f t="shared" si="0"/>
        <v>-0.30999999999767169</v>
      </c>
    </row>
    <row r="41" spans="1:7" x14ac:dyDescent="0.25">
      <c r="A41" t="s">
        <v>7791</v>
      </c>
      <c r="B41" t="s">
        <v>7791</v>
      </c>
      <c r="C41" t="s">
        <v>22587</v>
      </c>
      <c r="D41" s="2">
        <v>4389795</v>
      </c>
      <c r="E41" t="s">
        <v>7791</v>
      </c>
      <c r="F41" s="5">
        <f>VLOOKUP(E41,List4!F:G,2,FALSE)</f>
        <v>4389795.1300000018</v>
      </c>
      <c r="G41" s="5">
        <f t="shared" si="0"/>
        <v>-0.13000000175088644</v>
      </c>
    </row>
    <row r="42" spans="1:7" x14ac:dyDescent="0.25">
      <c r="A42" t="s">
        <v>7400</v>
      </c>
      <c r="B42" t="s">
        <v>7400</v>
      </c>
      <c r="C42" t="s">
        <v>22588</v>
      </c>
      <c r="D42" s="2">
        <v>6105414</v>
      </c>
      <c r="E42" t="s">
        <v>7400</v>
      </c>
      <c r="F42" s="5">
        <f>VLOOKUP(E42,List4!F:G,2,FALSE)</f>
        <v>6925911.6399999978</v>
      </c>
      <c r="G42" s="5">
        <f t="shared" si="0"/>
        <v>-820497.6399999978</v>
      </c>
    </row>
    <row r="43" spans="1:7" x14ac:dyDescent="0.25">
      <c r="A43" t="s">
        <v>13215</v>
      </c>
      <c r="B43" t="s">
        <v>13215</v>
      </c>
      <c r="C43" t="s">
        <v>22590</v>
      </c>
      <c r="D43" s="2">
        <v>508350</v>
      </c>
      <c r="E43" t="s">
        <v>13215</v>
      </c>
      <c r="F43" s="5">
        <f>VLOOKUP(E43,List4!F:G,2,FALSE)</f>
        <v>508350.43000000005</v>
      </c>
      <c r="G43" s="5">
        <f t="shared" si="0"/>
        <v>-0.43000000005122274</v>
      </c>
    </row>
    <row r="44" spans="1:7" x14ac:dyDescent="0.25">
      <c r="A44" t="s">
        <v>4266</v>
      </c>
      <c r="B44" t="s">
        <v>4266</v>
      </c>
      <c r="C44" t="s">
        <v>22591</v>
      </c>
      <c r="D44" s="2">
        <v>6352830</v>
      </c>
      <c r="E44" t="s">
        <v>4266</v>
      </c>
      <c r="F44" s="5">
        <f>VLOOKUP(E44,List4!F:G,2,FALSE)</f>
        <v>6694380</v>
      </c>
      <c r="G44" s="5">
        <f t="shared" si="0"/>
        <v>-341550</v>
      </c>
    </row>
    <row r="45" spans="1:7" x14ac:dyDescent="0.25">
      <c r="A45" t="s">
        <v>6031</v>
      </c>
      <c r="B45" t="s">
        <v>6031</v>
      </c>
      <c r="C45" t="s">
        <v>22592</v>
      </c>
      <c r="D45" s="2">
        <v>2875000</v>
      </c>
      <c r="E45" t="s">
        <v>6031</v>
      </c>
      <c r="F45" s="5">
        <f>VLOOKUP(E45,List4!F:G,2,FALSE)</f>
        <v>2875000</v>
      </c>
      <c r="G45" s="5">
        <f t="shared" si="0"/>
        <v>0</v>
      </c>
    </row>
    <row r="46" spans="1:7" x14ac:dyDescent="0.25">
      <c r="A46" t="s">
        <v>16596</v>
      </c>
      <c r="B46" t="s">
        <v>16596</v>
      </c>
      <c r="C46" t="s">
        <v>22593</v>
      </c>
      <c r="D46" s="2">
        <v>84700</v>
      </c>
      <c r="E46" t="s">
        <v>16596</v>
      </c>
      <c r="F46" s="5">
        <f>VLOOKUP(E46,List4!F:G,2,FALSE)</f>
        <v>84700</v>
      </c>
      <c r="G46" s="5">
        <f t="shared" si="0"/>
        <v>0</v>
      </c>
    </row>
    <row r="47" spans="1:7" x14ac:dyDescent="0.25">
      <c r="A47" t="s">
        <v>17471</v>
      </c>
      <c r="B47" t="s">
        <v>17471</v>
      </c>
      <c r="C47" t="s">
        <v>22594</v>
      </c>
      <c r="D47" s="2">
        <v>4695</v>
      </c>
      <c r="E47" t="s">
        <v>17471</v>
      </c>
      <c r="F47" s="5">
        <f>VLOOKUP(E47,List4!F:G,2,FALSE)</f>
        <v>4694.6400000000003</v>
      </c>
      <c r="G47" s="5">
        <f t="shared" si="0"/>
        <v>0.35999999999967258</v>
      </c>
    </row>
    <row r="48" spans="1:7" x14ac:dyDescent="0.25">
      <c r="A48" t="s">
        <v>17478</v>
      </c>
      <c r="B48" t="s">
        <v>17478</v>
      </c>
      <c r="C48" t="s">
        <v>22595</v>
      </c>
      <c r="D48" s="2">
        <v>12137</v>
      </c>
      <c r="E48" t="s">
        <v>17478</v>
      </c>
      <c r="F48" s="5">
        <f>VLOOKUP(E48,List4!F:G,2,FALSE)</f>
        <v>12136.830000000002</v>
      </c>
      <c r="G48" s="5">
        <f t="shared" si="0"/>
        <v>0.16999999999825377</v>
      </c>
    </row>
    <row r="49" spans="1:7" x14ac:dyDescent="0.25">
      <c r="A49" t="s">
        <v>5634</v>
      </c>
      <c r="B49" t="s">
        <v>5634</v>
      </c>
      <c r="C49" t="s">
        <v>22596</v>
      </c>
      <c r="D49" s="2">
        <v>1062000</v>
      </c>
      <c r="E49" t="s">
        <v>5634</v>
      </c>
      <c r="F49" s="5">
        <f>VLOOKUP(E49,List4!F:G,2,FALSE)</f>
        <v>1062000</v>
      </c>
      <c r="G49" s="5">
        <f t="shared" si="0"/>
        <v>0</v>
      </c>
    </row>
    <row r="50" spans="1:7" x14ac:dyDescent="0.25">
      <c r="A50" t="s">
        <v>17936</v>
      </c>
      <c r="B50" t="s">
        <v>17936</v>
      </c>
      <c r="C50" t="s">
        <v>22597</v>
      </c>
      <c r="D50" s="2">
        <v>2019690</v>
      </c>
      <c r="E50" t="s">
        <v>17936</v>
      </c>
      <c r="F50" s="5">
        <f>VLOOKUP(E50,List4!F:G,2,FALSE)</f>
        <v>2019689.65</v>
      </c>
      <c r="G50" s="5">
        <f t="shared" si="0"/>
        <v>0.35000000009313226</v>
      </c>
    </row>
    <row r="51" spans="1:7" x14ac:dyDescent="0.25">
      <c r="A51" t="s">
        <v>8208</v>
      </c>
      <c r="B51" t="s">
        <v>8208</v>
      </c>
      <c r="C51" t="s">
        <v>22611</v>
      </c>
      <c r="D51" s="2">
        <v>1334235</v>
      </c>
      <c r="E51" t="s">
        <v>8208</v>
      </c>
      <c r="F51" s="5">
        <f>VLOOKUP(E51,List4!F:G,2,FALSE)</f>
        <v>7914597.5599999987</v>
      </c>
      <c r="G51" s="5">
        <f t="shared" si="0"/>
        <v>-6580362.5599999987</v>
      </c>
    </row>
    <row r="52" spans="1:7" x14ac:dyDescent="0.25">
      <c r="A52" t="s">
        <v>13502</v>
      </c>
      <c r="B52" t="s">
        <v>13502</v>
      </c>
      <c r="C52" t="s">
        <v>22665</v>
      </c>
      <c r="D52">
        <v>0</v>
      </c>
      <c r="E52" t="s">
        <v>13502</v>
      </c>
      <c r="F52" s="5">
        <f>VLOOKUP(E52,List4!F:G,2,FALSE)</f>
        <v>138080.04</v>
      </c>
      <c r="G52" s="5">
        <f t="shared" si="0"/>
        <v>-138080.04</v>
      </c>
    </row>
    <row r="53" spans="1:7" x14ac:dyDescent="0.25">
      <c r="D53" s="5">
        <f>SUBTOTAL(9,D1:D52)</f>
        <v>1146089487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2195D-A07C-4C27-AB19-8F4BAD4192C8}">
  <dimension ref="A1:S11164"/>
  <sheetViews>
    <sheetView tabSelected="1" topLeftCell="F1" workbookViewId="0">
      <pane ySplit="1" topLeftCell="A2" activePane="bottomLeft" state="frozen"/>
      <selection pane="bottomLeft" activeCell="O11167" sqref="O11167"/>
    </sheetView>
  </sheetViews>
  <sheetFormatPr defaultRowHeight="15" x14ac:dyDescent="0.25"/>
  <cols>
    <col min="1" max="1" width="9.28515625" style="10" bestFit="1" customWidth="1"/>
    <col min="2" max="2" width="33.5703125" style="10" customWidth="1"/>
    <col min="3" max="3" width="14.7109375" style="10" bestFit="1" customWidth="1"/>
    <col min="4" max="4" width="27" style="10" bestFit="1" customWidth="1"/>
    <col min="5" max="5" width="46" style="10" bestFit="1" customWidth="1"/>
    <col min="6" max="6" width="13.7109375" style="10" bestFit="1" customWidth="1"/>
    <col min="7" max="7" width="22.140625" style="10" bestFit="1" customWidth="1"/>
    <col min="8" max="8" width="22.42578125" style="10" bestFit="1" customWidth="1"/>
    <col min="9" max="9" width="22.28515625" style="10" bestFit="1" customWidth="1"/>
    <col min="10" max="10" width="18.5703125" style="10" bestFit="1" customWidth="1"/>
    <col min="11" max="11" width="14.28515625" style="10" bestFit="1" customWidth="1"/>
    <col min="12" max="13" width="12" style="10" bestFit="1" customWidth="1"/>
    <col min="14" max="14" width="13.7109375" style="10" bestFit="1" customWidth="1"/>
    <col min="15" max="15" width="28.42578125" style="10" bestFit="1" customWidth="1"/>
    <col min="16" max="16" width="13.7109375" style="10" bestFit="1" customWidth="1"/>
    <col min="17" max="17" width="28.42578125" style="10" bestFit="1" customWidth="1"/>
    <col min="18" max="18" width="21.42578125" style="17" bestFit="1" customWidth="1"/>
    <col min="19" max="19" width="21.85546875" style="18" bestFit="1" customWidth="1"/>
  </cols>
  <sheetData>
    <row r="1" spans="1:19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23237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23235</v>
      </c>
      <c r="O1" s="6" t="s">
        <v>23236</v>
      </c>
      <c r="P1" s="6" t="s">
        <v>23237</v>
      </c>
      <c r="Q1" s="6" t="s">
        <v>23238</v>
      </c>
      <c r="R1" s="15" t="s">
        <v>23239</v>
      </c>
      <c r="S1" s="16" t="s">
        <v>23240</v>
      </c>
    </row>
    <row r="2" spans="1:19" x14ac:dyDescent="0.25">
      <c r="A2" s="7" t="s">
        <v>17209</v>
      </c>
      <c r="B2" s="7" t="s">
        <v>17210</v>
      </c>
      <c r="C2" s="7" t="s">
        <v>5229</v>
      </c>
      <c r="D2" s="7" t="s">
        <v>5230</v>
      </c>
      <c r="E2" s="7" t="s">
        <v>8155</v>
      </c>
      <c r="F2" s="8">
        <v>0</v>
      </c>
      <c r="G2" s="8">
        <v>5445</v>
      </c>
      <c r="H2" s="8">
        <v>5445</v>
      </c>
      <c r="I2" s="8">
        <v>552</v>
      </c>
      <c r="J2" s="8">
        <v>3005640</v>
      </c>
      <c r="K2" s="8">
        <v>5445</v>
      </c>
      <c r="L2" s="8">
        <f t="shared" ref="L2:L65" si="0">K2-M2</f>
        <v>0</v>
      </c>
      <c r="M2" s="8">
        <f t="shared" ref="M2:M65" si="1">K2/((100+F2)/100)</f>
        <v>5445</v>
      </c>
      <c r="N2" s="14">
        <v>0</v>
      </c>
      <c r="O2" s="14">
        <v>4500</v>
      </c>
      <c r="P2" s="8">
        <v>0</v>
      </c>
      <c r="Q2" s="8">
        <v>4500</v>
      </c>
      <c r="R2" s="17">
        <f t="shared" ref="R2:R65" si="2">I2*O2</f>
        <v>2484000</v>
      </c>
      <c r="S2" s="18">
        <f>J2</f>
        <v>3005640</v>
      </c>
    </row>
    <row r="3" spans="1:19" x14ac:dyDescent="0.25">
      <c r="A3" s="7" t="s">
        <v>16905</v>
      </c>
      <c r="B3" s="7" t="s">
        <v>16906</v>
      </c>
      <c r="C3" s="7" t="s">
        <v>14</v>
      </c>
      <c r="D3" s="7" t="s">
        <v>15</v>
      </c>
      <c r="E3" s="7" t="s">
        <v>7994</v>
      </c>
      <c r="F3" s="13"/>
      <c r="G3" s="8">
        <v>1936</v>
      </c>
      <c r="H3" s="8">
        <v>1936</v>
      </c>
      <c r="I3" s="8">
        <v>200</v>
      </c>
      <c r="J3" s="8">
        <v>387200</v>
      </c>
      <c r="K3" s="8">
        <v>1936</v>
      </c>
      <c r="L3" s="8">
        <f t="shared" si="0"/>
        <v>0</v>
      </c>
      <c r="M3" s="8">
        <f t="shared" si="1"/>
        <v>1936</v>
      </c>
      <c r="N3" s="13"/>
      <c r="O3" s="13"/>
      <c r="P3" s="13"/>
      <c r="Q3" s="13"/>
      <c r="R3" s="17">
        <f t="shared" si="2"/>
        <v>0</v>
      </c>
      <c r="S3" s="18">
        <f t="shared" ref="S3:S66" si="3">J3</f>
        <v>387200</v>
      </c>
    </row>
    <row r="4" spans="1:19" x14ac:dyDescent="0.25">
      <c r="A4" s="7" t="s">
        <v>10870</v>
      </c>
      <c r="B4" s="7" t="s">
        <v>10871</v>
      </c>
      <c r="C4" s="7" t="s">
        <v>7205</v>
      </c>
      <c r="D4" s="7" t="s">
        <v>7206</v>
      </c>
      <c r="E4" s="7" t="s">
        <v>7207</v>
      </c>
      <c r="F4" s="8">
        <v>21</v>
      </c>
      <c r="G4" s="8">
        <v>10.84</v>
      </c>
      <c r="H4" s="8">
        <v>31.63</v>
      </c>
      <c r="I4" s="8">
        <v>26600</v>
      </c>
      <c r="J4" s="8">
        <v>573221.33000000007</v>
      </c>
      <c r="K4" s="8">
        <v>21.54967406015038</v>
      </c>
      <c r="L4" s="8">
        <f>K4-M4</f>
        <v>3.7400260765550257</v>
      </c>
      <c r="M4" s="8">
        <f>K4/((100+F4)/100)</f>
        <v>17.809647983595355</v>
      </c>
      <c r="N4" s="8">
        <v>12</v>
      </c>
      <c r="O4" s="8">
        <v>20.063007692307693</v>
      </c>
      <c r="P4" s="8">
        <v>21</v>
      </c>
      <c r="Q4" s="8">
        <v>10.8376</v>
      </c>
      <c r="R4" s="17">
        <f t="shared" si="2"/>
        <v>533676.00461538462</v>
      </c>
      <c r="S4" s="18">
        <f t="shared" si="3"/>
        <v>573221.33000000007</v>
      </c>
    </row>
    <row r="5" spans="1:19" x14ac:dyDescent="0.25">
      <c r="A5" s="7" t="s">
        <v>12668</v>
      </c>
      <c r="B5" s="7" t="s">
        <v>12669</v>
      </c>
      <c r="C5" s="7" t="s">
        <v>185</v>
      </c>
      <c r="D5" s="7" t="s">
        <v>186</v>
      </c>
      <c r="E5" s="7" t="s">
        <v>12599</v>
      </c>
      <c r="F5" s="8">
        <v>21</v>
      </c>
      <c r="G5" s="8">
        <v>24623.5</v>
      </c>
      <c r="H5" s="8">
        <v>49678.97</v>
      </c>
      <c r="I5" s="8">
        <v>17</v>
      </c>
      <c r="J5" s="8">
        <v>694209.67</v>
      </c>
      <c r="K5" s="8">
        <v>40835.86294117647</v>
      </c>
      <c r="L5" s="8">
        <f t="shared" si="0"/>
        <v>7087.2158823529389</v>
      </c>
      <c r="M5" s="8">
        <f t="shared" si="1"/>
        <v>33748.647058823532</v>
      </c>
      <c r="N5" s="9"/>
      <c r="O5" s="9"/>
      <c r="P5" s="8">
        <v>21</v>
      </c>
      <c r="Q5" s="8">
        <v>24623.5</v>
      </c>
      <c r="R5" s="17">
        <f t="shared" si="2"/>
        <v>0</v>
      </c>
      <c r="S5" s="18">
        <f t="shared" si="3"/>
        <v>694209.67</v>
      </c>
    </row>
    <row r="6" spans="1:19" x14ac:dyDescent="0.25">
      <c r="A6" s="7" t="s">
        <v>18023</v>
      </c>
      <c r="B6" s="7" t="s">
        <v>18024</v>
      </c>
      <c r="C6" s="7" t="s">
        <v>7320</v>
      </c>
      <c r="D6" s="7" t="s">
        <v>7321</v>
      </c>
      <c r="E6" s="7" t="s">
        <v>13717</v>
      </c>
      <c r="F6" s="8">
        <v>0</v>
      </c>
      <c r="G6" s="8">
        <v>0.71</v>
      </c>
      <c r="H6" s="8">
        <v>0.8</v>
      </c>
      <c r="I6" s="8">
        <v>1721200</v>
      </c>
      <c r="J6" s="8">
        <v>1361772.7199999983</v>
      </c>
      <c r="K6" s="8">
        <v>0.79117634208691512</v>
      </c>
      <c r="L6" s="8">
        <f t="shared" si="0"/>
        <v>0</v>
      </c>
      <c r="M6" s="8">
        <f t="shared" si="1"/>
        <v>0.79117634208691512</v>
      </c>
      <c r="N6" s="9"/>
      <c r="O6" s="9"/>
      <c r="P6" s="8">
        <v>0</v>
      </c>
      <c r="Q6" s="8">
        <v>0.66</v>
      </c>
      <c r="R6" s="17">
        <f t="shared" si="2"/>
        <v>0</v>
      </c>
      <c r="S6" s="18">
        <f t="shared" si="3"/>
        <v>1361772.7199999983</v>
      </c>
    </row>
    <row r="7" spans="1:19" x14ac:dyDescent="0.25">
      <c r="A7" s="7" t="s">
        <v>15423</v>
      </c>
      <c r="B7" s="7" t="s">
        <v>15424</v>
      </c>
      <c r="C7" s="7" t="s">
        <v>5229</v>
      </c>
      <c r="D7" s="7" t="s">
        <v>5230</v>
      </c>
      <c r="E7" s="7" t="s">
        <v>5231</v>
      </c>
      <c r="F7" s="8">
        <v>21</v>
      </c>
      <c r="G7" s="8">
        <v>232.21</v>
      </c>
      <c r="H7" s="8">
        <v>1161.06</v>
      </c>
      <c r="I7" s="8">
        <v>1485</v>
      </c>
      <c r="J7" s="8">
        <v>1486994.2499999995</v>
      </c>
      <c r="K7" s="8">
        <v>1001.3429292929289</v>
      </c>
      <c r="L7" s="8">
        <f t="shared" si="0"/>
        <v>173.78678938141741</v>
      </c>
      <c r="M7" s="8">
        <f t="shared" si="1"/>
        <v>827.55613991151154</v>
      </c>
      <c r="N7" s="14">
        <v>12</v>
      </c>
      <c r="O7" s="14">
        <v>793.52</v>
      </c>
      <c r="P7" s="8">
        <v>21</v>
      </c>
      <c r="Q7" s="8">
        <v>857.28499999999997</v>
      </c>
      <c r="R7" s="17">
        <f t="shared" si="2"/>
        <v>1178377.2</v>
      </c>
      <c r="S7" s="18">
        <f t="shared" si="3"/>
        <v>1486994.2499999995</v>
      </c>
    </row>
    <row r="8" spans="1:19" x14ac:dyDescent="0.25">
      <c r="A8" s="7" t="s">
        <v>14701</v>
      </c>
      <c r="B8" s="7" t="s">
        <v>14702</v>
      </c>
      <c r="C8" s="7" t="s">
        <v>14</v>
      </c>
      <c r="D8" s="7" t="s">
        <v>15</v>
      </c>
      <c r="E8" s="7" t="s">
        <v>14703</v>
      </c>
      <c r="F8" s="8">
        <v>21</v>
      </c>
      <c r="G8" s="8">
        <v>6.52</v>
      </c>
      <c r="H8" s="8">
        <v>6.95</v>
      </c>
      <c r="I8" s="8">
        <v>575640</v>
      </c>
      <c r="J8" s="8">
        <v>3941111.690000006</v>
      </c>
      <c r="K8" s="8">
        <v>6.8464868494197866</v>
      </c>
      <c r="L8" s="8">
        <f t="shared" si="0"/>
        <v>1.1882332548579795</v>
      </c>
      <c r="M8" s="8">
        <f t="shared" si="1"/>
        <v>5.6582535945618071</v>
      </c>
      <c r="N8" s="14">
        <v>12</v>
      </c>
      <c r="O8" s="14">
        <v>6.0143999999999993</v>
      </c>
      <c r="P8" s="8">
        <v>21</v>
      </c>
      <c r="Q8" s="8">
        <v>6.4976999421296302</v>
      </c>
      <c r="R8" s="17">
        <f t="shared" si="2"/>
        <v>3462129.2159999995</v>
      </c>
      <c r="S8" s="18">
        <f t="shared" si="3"/>
        <v>3941111.690000006</v>
      </c>
    </row>
    <row r="9" spans="1:19" x14ac:dyDescent="0.25">
      <c r="A9" s="7" t="s">
        <v>16903</v>
      </c>
      <c r="B9" s="7" t="s">
        <v>16904</v>
      </c>
      <c r="C9" s="7" t="s">
        <v>14</v>
      </c>
      <c r="D9" s="7" t="s">
        <v>15</v>
      </c>
      <c r="E9" s="7" t="s">
        <v>7994</v>
      </c>
      <c r="F9" s="13"/>
      <c r="G9" s="8">
        <v>859.1</v>
      </c>
      <c r="H9" s="8">
        <v>859.1</v>
      </c>
      <c r="I9" s="8">
        <v>200</v>
      </c>
      <c r="J9" s="8">
        <v>171820</v>
      </c>
      <c r="K9" s="8">
        <v>859.1</v>
      </c>
      <c r="L9" s="8">
        <f t="shared" si="0"/>
        <v>0</v>
      </c>
      <c r="M9" s="8">
        <f t="shared" si="1"/>
        <v>859.1</v>
      </c>
      <c r="N9" s="9"/>
      <c r="O9" s="9"/>
      <c r="P9" s="13"/>
      <c r="Q9" s="13"/>
      <c r="R9" s="17">
        <f t="shared" si="2"/>
        <v>0</v>
      </c>
      <c r="S9" s="18">
        <f t="shared" si="3"/>
        <v>171820</v>
      </c>
    </row>
    <row r="10" spans="1:19" x14ac:dyDescent="0.25">
      <c r="A10" s="7" t="s">
        <v>16218</v>
      </c>
      <c r="B10" s="7" t="s">
        <v>16219</v>
      </c>
      <c r="C10" s="7" t="s">
        <v>7886</v>
      </c>
      <c r="D10" s="7" t="s">
        <v>7887</v>
      </c>
      <c r="E10" s="7" t="s">
        <v>7888</v>
      </c>
      <c r="F10" s="13"/>
      <c r="G10" s="8">
        <v>570.22</v>
      </c>
      <c r="H10" s="8">
        <v>570.22</v>
      </c>
      <c r="I10" s="8">
        <v>222</v>
      </c>
      <c r="J10" s="8">
        <v>126587.96000000002</v>
      </c>
      <c r="K10" s="8">
        <v>570.21603603603614</v>
      </c>
      <c r="L10" s="8">
        <f t="shared" si="0"/>
        <v>0</v>
      </c>
      <c r="M10" s="8">
        <f t="shared" si="1"/>
        <v>570.21603603603614</v>
      </c>
      <c r="N10" s="9"/>
      <c r="O10" s="9"/>
      <c r="P10" s="13"/>
      <c r="Q10" s="13"/>
      <c r="R10" s="17">
        <f t="shared" si="2"/>
        <v>0</v>
      </c>
      <c r="S10" s="18">
        <f t="shared" si="3"/>
        <v>126587.96000000002</v>
      </c>
    </row>
    <row r="11" spans="1:19" x14ac:dyDescent="0.25">
      <c r="A11" s="7" t="s">
        <v>19772</v>
      </c>
      <c r="B11" s="7" t="s">
        <v>19773</v>
      </c>
      <c r="C11" s="7" t="s">
        <v>37</v>
      </c>
      <c r="D11" s="7" t="s">
        <v>38</v>
      </c>
      <c r="E11" s="7" t="s">
        <v>39</v>
      </c>
      <c r="F11" s="8">
        <v>0</v>
      </c>
      <c r="G11" s="8">
        <v>30881.59</v>
      </c>
      <c r="H11" s="8">
        <v>35190</v>
      </c>
      <c r="I11" s="8">
        <v>24</v>
      </c>
      <c r="J11" s="8">
        <v>767008.7</v>
      </c>
      <c r="K11" s="8">
        <v>31958.695833333331</v>
      </c>
      <c r="L11" s="8">
        <f t="shared" si="0"/>
        <v>0</v>
      </c>
      <c r="M11" s="8">
        <f t="shared" si="1"/>
        <v>31958.695833333331</v>
      </c>
      <c r="N11" s="14">
        <v>0</v>
      </c>
      <c r="O11" s="14">
        <v>26853.56</v>
      </c>
      <c r="P11" s="8">
        <v>0</v>
      </c>
      <c r="Q11" s="8">
        <v>26853.559999999998</v>
      </c>
      <c r="R11" s="17">
        <f t="shared" si="2"/>
        <v>644485.44000000006</v>
      </c>
      <c r="S11" s="18">
        <f t="shared" si="3"/>
        <v>767008.7</v>
      </c>
    </row>
    <row r="12" spans="1:19" x14ac:dyDescent="0.25">
      <c r="A12" s="7" t="s">
        <v>18025</v>
      </c>
      <c r="B12" s="7" t="s">
        <v>18026</v>
      </c>
      <c r="C12" s="7" t="s">
        <v>7320</v>
      </c>
      <c r="D12" s="7" t="s">
        <v>7321</v>
      </c>
      <c r="E12" s="7" t="s">
        <v>13717</v>
      </c>
      <c r="F12" s="8">
        <v>0</v>
      </c>
      <c r="G12" s="8">
        <v>0.72</v>
      </c>
      <c r="H12" s="8">
        <v>0.8</v>
      </c>
      <c r="I12" s="8">
        <v>881300</v>
      </c>
      <c r="J12" s="8">
        <v>703307.01999999967</v>
      </c>
      <c r="K12" s="8">
        <v>0.79803360944059876</v>
      </c>
      <c r="L12" s="8">
        <f t="shared" si="0"/>
        <v>0</v>
      </c>
      <c r="M12" s="8">
        <f t="shared" si="1"/>
        <v>0.79803360944059876</v>
      </c>
      <c r="N12" s="9"/>
      <c r="O12" s="9"/>
      <c r="P12" s="8">
        <v>0</v>
      </c>
      <c r="Q12" s="8">
        <v>0.66</v>
      </c>
      <c r="R12" s="17">
        <f t="shared" si="2"/>
        <v>0</v>
      </c>
      <c r="S12" s="18">
        <f t="shared" si="3"/>
        <v>703307.01999999967</v>
      </c>
    </row>
    <row r="13" spans="1:19" x14ac:dyDescent="0.25">
      <c r="A13" s="7" t="s">
        <v>16901</v>
      </c>
      <c r="B13" s="7" t="s">
        <v>16902</v>
      </c>
      <c r="C13" s="7" t="s">
        <v>7539</v>
      </c>
      <c r="D13" s="7" t="s">
        <v>7540</v>
      </c>
      <c r="E13" s="7" t="s">
        <v>7798</v>
      </c>
      <c r="F13" s="13"/>
      <c r="G13" s="8">
        <v>56.87</v>
      </c>
      <c r="H13" s="8">
        <v>56.87</v>
      </c>
      <c r="I13" s="8">
        <v>2100</v>
      </c>
      <c r="J13" s="8">
        <v>119427</v>
      </c>
      <c r="K13" s="8">
        <v>56.87</v>
      </c>
      <c r="L13" s="8">
        <f t="shared" si="0"/>
        <v>0</v>
      </c>
      <c r="M13" s="8">
        <f t="shared" si="1"/>
        <v>56.87</v>
      </c>
      <c r="N13" s="9"/>
      <c r="O13" s="9"/>
      <c r="P13" s="13"/>
      <c r="Q13" s="13"/>
      <c r="R13" s="17">
        <f t="shared" si="2"/>
        <v>0</v>
      </c>
      <c r="S13" s="18">
        <f t="shared" si="3"/>
        <v>119427</v>
      </c>
    </row>
    <row r="14" spans="1:19" x14ac:dyDescent="0.25">
      <c r="A14" s="7" t="s">
        <v>15549</v>
      </c>
      <c r="B14" s="7" t="s">
        <v>15550</v>
      </c>
      <c r="C14" s="7" t="s">
        <v>10713</v>
      </c>
      <c r="D14" s="7" t="s">
        <v>10714</v>
      </c>
      <c r="E14" s="7" t="s">
        <v>10715</v>
      </c>
      <c r="F14" s="8">
        <v>21</v>
      </c>
      <c r="G14" s="8">
        <v>0</v>
      </c>
      <c r="H14" s="8">
        <v>21775.46</v>
      </c>
      <c r="I14" s="8">
        <v>42</v>
      </c>
      <c r="J14" s="8">
        <v>859655.6100000001</v>
      </c>
      <c r="K14" s="8">
        <v>20467.990714285716</v>
      </c>
      <c r="L14" s="8">
        <f t="shared" si="0"/>
        <v>3552.2959090909098</v>
      </c>
      <c r="M14" s="8">
        <f t="shared" si="1"/>
        <v>16915.694805194806</v>
      </c>
      <c r="N14" s="14">
        <v>12</v>
      </c>
      <c r="O14" s="14">
        <v>16591.686666666665</v>
      </c>
      <c r="P14" s="8">
        <v>21</v>
      </c>
      <c r="Q14" s="8">
        <v>17653.303333333333</v>
      </c>
      <c r="R14" s="17">
        <f t="shared" si="2"/>
        <v>696850.84</v>
      </c>
      <c r="S14" s="18">
        <f t="shared" si="3"/>
        <v>859655.6100000001</v>
      </c>
    </row>
    <row r="15" spans="1:19" x14ac:dyDescent="0.25">
      <c r="A15" s="7" t="s">
        <v>19368</v>
      </c>
      <c r="B15" s="7" t="s">
        <v>19369</v>
      </c>
      <c r="C15" s="7" t="s">
        <v>14</v>
      </c>
      <c r="D15" s="7" t="s">
        <v>15</v>
      </c>
      <c r="E15" s="7" t="s">
        <v>7518</v>
      </c>
      <c r="F15" s="8">
        <v>21</v>
      </c>
      <c r="G15" s="8">
        <v>58720.09</v>
      </c>
      <c r="H15" s="8">
        <v>58720.09</v>
      </c>
      <c r="I15" s="8">
        <v>2</v>
      </c>
      <c r="J15" s="8">
        <v>117440.18</v>
      </c>
      <c r="K15" s="8">
        <v>58720.09</v>
      </c>
      <c r="L15" s="8">
        <f t="shared" si="0"/>
        <v>10191.089999999997</v>
      </c>
      <c r="M15" s="8">
        <f t="shared" si="1"/>
        <v>48529</v>
      </c>
      <c r="N15" s="9"/>
      <c r="O15" s="9"/>
      <c r="P15" s="8">
        <v>21</v>
      </c>
      <c r="Q15" s="13"/>
      <c r="R15" s="17">
        <f t="shared" si="2"/>
        <v>0</v>
      </c>
      <c r="S15" s="18">
        <f t="shared" si="3"/>
        <v>117440.18</v>
      </c>
    </row>
    <row r="16" spans="1:19" x14ac:dyDescent="0.25">
      <c r="A16" s="7" t="s">
        <v>17717</v>
      </c>
      <c r="B16" s="7" t="s">
        <v>17718</v>
      </c>
      <c r="C16" s="7" t="s">
        <v>14</v>
      </c>
      <c r="D16" s="7" t="s">
        <v>15</v>
      </c>
      <c r="E16" s="7" t="s">
        <v>7768</v>
      </c>
      <c r="F16" s="13"/>
      <c r="G16" s="8">
        <v>119.79</v>
      </c>
      <c r="H16" s="8">
        <v>119.79</v>
      </c>
      <c r="I16" s="8">
        <v>930</v>
      </c>
      <c r="J16" s="8">
        <v>111404.7</v>
      </c>
      <c r="K16" s="8">
        <v>119.78999999999999</v>
      </c>
      <c r="L16" s="8">
        <f t="shared" si="0"/>
        <v>0</v>
      </c>
      <c r="M16" s="8">
        <f t="shared" si="1"/>
        <v>119.78999999999999</v>
      </c>
      <c r="N16" s="9"/>
      <c r="O16" s="9"/>
      <c r="P16" s="13"/>
      <c r="Q16" s="13"/>
      <c r="R16" s="17">
        <f t="shared" si="2"/>
        <v>0</v>
      </c>
      <c r="S16" s="18">
        <f t="shared" si="3"/>
        <v>111404.7</v>
      </c>
    </row>
    <row r="17" spans="1:19" x14ac:dyDescent="0.25">
      <c r="A17" s="7" t="s">
        <v>18472</v>
      </c>
      <c r="B17" s="7" t="s">
        <v>18473</v>
      </c>
      <c r="C17" s="7" t="s">
        <v>14</v>
      </c>
      <c r="D17" s="7" t="s">
        <v>15</v>
      </c>
      <c r="E17" s="7" t="s">
        <v>2322</v>
      </c>
      <c r="F17" s="8">
        <v>0</v>
      </c>
      <c r="G17" s="8">
        <v>10206.61</v>
      </c>
      <c r="H17" s="8">
        <v>12350</v>
      </c>
      <c r="I17" s="8">
        <v>49</v>
      </c>
      <c r="J17" s="8">
        <v>605149.91</v>
      </c>
      <c r="K17" s="8">
        <v>12349.998163265307</v>
      </c>
      <c r="L17" s="8">
        <f t="shared" si="0"/>
        <v>0</v>
      </c>
      <c r="M17" s="8">
        <f t="shared" si="1"/>
        <v>12349.998163265307</v>
      </c>
      <c r="N17" s="14">
        <v>12</v>
      </c>
      <c r="O17" s="14">
        <v>12999.996666666666</v>
      </c>
      <c r="P17" s="8">
        <v>0</v>
      </c>
      <c r="Q17" s="8">
        <v>10206.61</v>
      </c>
      <c r="R17" s="17">
        <f t="shared" si="2"/>
        <v>636999.83666666667</v>
      </c>
      <c r="S17" s="18">
        <f t="shared" si="3"/>
        <v>605149.91</v>
      </c>
    </row>
    <row r="18" spans="1:19" x14ac:dyDescent="0.25">
      <c r="A18" s="7" t="s">
        <v>17271</v>
      </c>
      <c r="B18" s="7" t="s">
        <v>17272</v>
      </c>
      <c r="C18" s="7" t="s">
        <v>10713</v>
      </c>
      <c r="D18" s="7" t="s">
        <v>10714</v>
      </c>
      <c r="E18" s="7" t="s">
        <v>10715</v>
      </c>
      <c r="F18" s="8">
        <v>21</v>
      </c>
      <c r="G18" s="8">
        <v>17653.3</v>
      </c>
      <c r="H18" s="8">
        <v>22378.95</v>
      </c>
      <c r="I18" s="8">
        <v>36</v>
      </c>
      <c r="J18" s="8">
        <v>734232.96</v>
      </c>
      <c r="K18" s="8">
        <v>20395.36</v>
      </c>
      <c r="L18" s="8">
        <f t="shared" si="0"/>
        <v>3539.6905785123963</v>
      </c>
      <c r="M18" s="8">
        <f t="shared" si="1"/>
        <v>16855.669421487604</v>
      </c>
      <c r="N18" s="9"/>
      <c r="O18" s="9"/>
      <c r="P18" s="8">
        <v>21</v>
      </c>
      <c r="Q18" s="8">
        <v>17653.304166666665</v>
      </c>
      <c r="R18" s="17">
        <f t="shared" si="2"/>
        <v>0</v>
      </c>
      <c r="S18" s="18">
        <f t="shared" si="3"/>
        <v>734232.96</v>
      </c>
    </row>
    <row r="19" spans="1:19" x14ac:dyDescent="0.25">
      <c r="A19" s="7" t="s">
        <v>16811</v>
      </c>
      <c r="B19" s="7" t="s">
        <v>16812</v>
      </c>
      <c r="C19" s="7" t="s">
        <v>7320</v>
      </c>
      <c r="D19" s="7" t="s">
        <v>7321</v>
      </c>
      <c r="E19" s="7" t="s">
        <v>13717</v>
      </c>
      <c r="F19" s="8">
        <v>21</v>
      </c>
      <c r="G19" s="8">
        <v>1.27</v>
      </c>
      <c r="H19" s="8">
        <v>2.42</v>
      </c>
      <c r="I19" s="8">
        <v>384200</v>
      </c>
      <c r="J19" s="8">
        <v>586408.34999999986</v>
      </c>
      <c r="K19" s="8">
        <v>1.5263101249349293</v>
      </c>
      <c r="L19" s="8">
        <f t="shared" si="0"/>
        <v>0.26489679854242576</v>
      </c>
      <c r="M19" s="8">
        <f t="shared" si="1"/>
        <v>1.2614133263925036</v>
      </c>
      <c r="N19" s="14">
        <v>12</v>
      </c>
      <c r="O19" s="14">
        <v>1.1759999999999999</v>
      </c>
      <c r="P19" s="8">
        <v>21</v>
      </c>
      <c r="Q19" s="8">
        <v>1.2705</v>
      </c>
      <c r="R19" s="17">
        <f t="shared" si="2"/>
        <v>451819.19999999995</v>
      </c>
      <c r="S19" s="18">
        <f t="shared" si="3"/>
        <v>586408.34999999986</v>
      </c>
    </row>
    <row r="20" spans="1:19" x14ac:dyDescent="0.25">
      <c r="A20" s="7" t="s">
        <v>1804</v>
      </c>
      <c r="B20" s="7" t="s">
        <v>1805</v>
      </c>
      <c r="C20" s="7" t="s">
        <v>185</v>
      </c>
      <c r="D20" s="7" t="s">
        <v>186</v>
      </c>
      <c r="E20" s="7" t="s">
        <v>187</v>
      </c>
      <c r="F20" s="8">
        <v>21</v>
      </c>
      <c r="G20" s="8">
        <v>1815</v>
      </c>
      <c r="H20" s="8">
        <v>2299</v>
      </c>
      <c r="I20" s="8">
        <v>352</v>
      </c>
      <c r="J20" s="8">
        <v>732776</v>
      </c>
      <c r="K20" s="8">
        <v>2081.75</v>
      </c>
      <c r="L20" s="8">
        <f t="shared" si="0"/>
        <v>361.2954545454545</v>
      </c>
      <c r="M20" s="8">
        <f t="shared" si="1"/>
        <v>1720.4545454545455</v>
      </c>
      <c r="N20" s="14">
        <v>12</v>
      </c>
      <c r="O20" s="14">
        <v>1680.0009999999997</v>
      </c>
      <c r="P20" s="8">
        <v>21</v>
      </c>
      <c r="Q20" s="8">
        <v>1815</v>
      </c>
      <c r="R20" s="17">
        <f t="shared" si="2"/>
        <v>591360.35199999996</v>
      </c>
      <c r="S20" s="18">
        <f t="shared" si="3"/>
        <v>732776</v>
      </c>
    </row>
    <row r="21" spans="1:19" x14ac:dyDescent="0.25">
      <c r="A21" s="7" t="s">
        <v>7962</v>
      </c>
      <c r="B21" s="7" t="s">
        <v>7963</v>
      </c>
      <c r="C21" s="7" t="s">
        <v>7886</v>
      </c>
      <c r="D21" s="7" t="s">
        <v>7887</v>
      </c>
      <c r="E21" s="7" t="s">
        <v>7888</v>
      </c>
      <c r="F21" s="13"/>
      <c r="G21" s="8">
        <v>154.88</v>
      </c>
      <c r="H21" s="8">
        <v>154.88</v>
      </c>
      <c r="I21" s="8">
        <v>579</v>
      </c>
      <c r="J21" s="8">
        <v>89675.520000000004</v>
      </c>
      <c r="K21" s="8">
        <v>154.88</v>
      </c>
      <c r="L21" s="8">
        <f t="shared" si="0"/>
        <v>0</v>
      </c>
      <c r="M21" s="8">
        <f t="shared" si="1"/>
        <v>154.88</v>
      </c>
      <c r="N21" s="9"/>
      <c r="O21" s="9"/>
      <c r="P21" s="13"/>
      <c r="Q21" s="13"/>
      <c r="R21" s="17">
        <f t="shared" si="2"/>
        <v>0</v>
      </c>
      <c r="S21" s="18">
        <f t="shared" si="3"/>
        <v>89675.520000000004</v>
      </c>
    </row>
    <row r="22" spans="1:19" x14ac:dyDescent="0.25">
      <c r="A22" s="7" t="s">
        <v>16594</v>
      </c>
      <c r="B22" s="7" t="s">
        <v>16595</v>
      </c>
      <c r="C22" s="7" t="s">
        <v>16596</v>
      </c>
      <c r="D22" s="7" t="s">
        <v>16597</v>
      </c>
      <c r="E22" s="7" t="s">
        <v>16598</v>
      </c>
      <c r="F22" s="13"/>
      <c r="G22" s="8">
        <v>121</v>
      </c>
      <c r="H22" s="8">
        <v>121</v>
      </c>
      <c r="I22" s="8">
        <v>700</v>
      </c>
      <c r="J22" s="8">
        <v>84700</v>
      </c>
      <c r="K22" s="8">
        <v>121</v>
      </c>
      <c r="L22" s="8">
        <f t="shared" si="0"/>
        <v>0</v>
      </c>
      <c r="M22" s="8">
        <f t="shared" si="1"/>
        <v>121</v>
      </c>
      <c r="N22" s="9"/>
      <c r="O22" s="9"/>
      <c r="P22" s="13"/>
      <c r="Q22" s="13"/>
      <c r="R22" s="17">
        <f t="shared" si="2"/>
        <v>0</v>
      </c>
      <c r="S22" s="18">
        <f t="shared" si="3"/>
        <v>84700</v>
      </c>
    </row>
    <row r="23" spans="1:19" x14ac:dyDescent="0.25">
      <c r="A23" s="7" t="s">
        <v>8013</v>
      </c>
      <c r="B23" s="7" t="s">
        <v>8014</v>
      </c>
      <c r="C23" s="7" t="s">
        <v>14</v>
      </c>
      <c r="D23" s="7" t="s">
        <v>15</v>
      </c>
      <c r="E23" s="7" t="s">
        <v>2322</v>
      </c>
      <c r="F23" s="13"/>
      <c r="G23" s="8">
        <v>208.1</v>
      </c>
      <c r="H23" s="8">
        <v>208.1</v>
      </c>
      <c r="I23" s="8">
        <v>393</v>
      </c>
      <c r="J23" s="8">
        <v>81784.89</v>
      </c>
      <c r="K23" s="8">
        <v>208.10404580152672</v>
      </c>
      <c r="L23" s="8">
        <f t="shared" si="0"/>
        <v>0</v>
      </c>
      <c r="M23" s="8">
        <f t="shared" si="1"/>
        <v>208.10404580152672</v>
      </c>
      <c r="N23" s="9"/>
      <c r="O23" s="9"/>
      <c r="P23" s="13"/>
      <c r="Q23" s="13"/>
      <c r="R23" s="17">
        <f t="shared" si="2"/>
        <v>0</v>
      </c>
      <c r="S23" s="18">
        <f t="shared" si="3"/>
        <v>81784.89</v>
      </c>
    </row>
    <row r="24" spans="1:19" x14ac:dyDescent="0.25">
      <c r="A24" s="7" t="s">
        <v>13715</v>
      </c>
      <c r="B24" s="7" t="s">
        <v>13716</v>
      </c>
      <c r="C24" s="7" t="s">
        <v>7320</v>
      </c>
      <c r="D24" s="7" t="s">
        <v>7321</v>
      </c>
      <c r="E24" s="7" t="s">
        <v>13717</v>
      </c>
      <c r="F24" s="13"/>
      <c r="G24" s="8">
        <v>1.39</v>
      </c>
      <c r="H24" s="8">
        <v>1.39</v>
      </c>
      <c r="I24" s="8">
        <v>57120</v>
      </c>
      <c r="J24" s="8">
        <v>79546.599999999977</v>
      </c>
      <c r="K24" s="8">
        <v>1.3926225490196074</v>
      </c>
      <c r="L24" s="8">
        <f t="shared" si="0"/>
        <v>0</v>
      </c>
      <c r="M24" s="8">
        <f t="shared" si="1"/>
        <v>1.3926225490196074</v>
      </c>
      <c r="N24" s="9"/>
      <c r="O24" s="9"/>
      <c r="P24" s="13"/>
      <c r="Q24" s="13"/>
      <c r="R24" s="17">
        <f t="shared" si="2"/>
        <v>0</v>
      </c>
      <c r="S24" s="18">
        <f t="shared" si="3"/>
        <v>79546.599999999977</v>
      </c>
    </row>
    <row r="25" spans="1:19" x14ac:dyDescent="0.25">
      <c r="A25" s="7" t="s">
        <v>5509</v>
      </c>
      <c r="B25" s="7" t="s">
        <v>5510</v>
      </c>
      <c r="C25" s="7" t="s">
        <v>14</v>
      </c>
      <c r="D25" s="7" t="s">
        <v>15</v>
      </c>
      <c r="E25" s="7" t="s">
        <v>19</v>
      </c>
      <c r="F25" s="8">
        <v>21</v>
      </c>
      <c r="G25" s="8">
        <v>1923.9</v>
      </c>
      <c r="H25" s="8">
        <v>2335.3000000000002</v>
      </c>
      <c r="I25" s="8">
        <v>202</v>
      </c>
      <c r="J25" s="8">
        <v>463913.99999999994</v>
      </c>
      <c r="K25" s="8">
        <v>2296.6039603960394</v>
      </c>
      <c r="L25" s="8">
        <f t="shared" si="0"/>
        <v>398.58415841584156</v>
      </c>
      <c r="M25" s="8">
        <f t="shared" si="1"/>
        <v>1898.0198019801978</v>
      </c>
      <c r="N25" s="8">
        <v>12</v>
      </c>
      <c r="O25" s="8">
        <v>1780.8</v>
      </c>
      <c r="P25" s="8">
        <v>21</v>
      </c>
      <c r="Q25" s="8">
        <v>1923.8999999999999</v>
      </c>
      <c r="R25" s="17">
        <f t="shared" si="2"/>
        <v>359721.6</v>
      </c>
      <c r="S25" s="18">
        <f t="shared" si="3"/>
        <v>463913.99999999994</v>
      </c>
    </row>
    <row r="26" spans="1:19" x14ac:dyDescent="0.25">
      <c r="A26" s="7" t="s">
        <v>18021</v>
      </c>
      <c r="B26" s="7" t="s">
        <v>18022</v>
      </c>
      <c r="C26" s="7" t="s">
        <v>7320</v>
      </c>
      <c r="D26" s="7" t="s">
        <v>7321</v>
      </c>
      <c r="E26" s="7" t="s">
        <v>13717</v>
      </c>
      <c r="F26" s="8">
        <v>0</v>
      </c>
      <c r="G26" s="8">
        <v>0.7</v>
      </c>
      <c r="H26" s="8">
        <v>0.8</v>
      </c>
      <c r="I26" s="8">
        <v>530200</v>
      </c>
      <c r="J26" s="8">
        <v>423417.71999999922</v>
      </c>
      <c r="K26" s="8">
        <v>0.79859999999999853</v>
      </c>
      <c r="L26" s="8">
        <f t="shared" si="0"/>
        <v>0</v>
      </c>
      <c r="M26" s="8">
        <f t="shared" si="1"/>
        <v>0.79859999999999853</v>
      </c>
      <c r="N26" s="9"/>
      <c r="O26" s="9"/>
      <c r="P26" s="8">
        <v>0</v>
      </c>
      <c r="Q26" s="8">
        <v>0.66</v>
      </c>
      <c r="R26" s="17">
        <f t="shared" si="2"/>
        <v>0</v>
      </c>
      <c r="S26" s="18">
        <f t="shared" si="3"/>
        <v>423417.71999999922</v>
      </c>
    </row>
    <row r="27" spans="1:19" x14ac:dyDescent="0.25">
      <c r="A27" s="7" t="s">
        <v>14391</v>
      </c>
      <c r="B27" s="7" t="s">
        <v>14392</v>
      </c>
      <c r="C27" s="7" t="s">
        <v>7205</v>
      </c>
      <c r="D27" s="7" t="s">
        <v>7206</v>
      </c>
      <c r="E27" s="7" t="s">
        <v>7207</v>
      </c>
      <c r="F27" s="13"/>
      <c r="G27" s="8">
        <v>0.92</v>
      </c>
      <c r="H27" s="8">
        <v>0.92</v>
      </c>
      <c r="I27" s="8">
        <v>79180</v>
      </c>
      <c r="J27" s="8">
        <v>72481.369999999966</v>
      </c>
      <c r="K27" s="8">
        <v>0.9153999747410958</v>
      </c>
      <c r="L27" s="8">
        <f t="shared" si="0"/>
        <v>0</v>
      </c>
      <c r="M27" s="8">
        <f t="shared" si="1"/>
        <v>0.9153999747410958</v>
      </c>
      <c r="N27" s="13"/>
      <c r="O27" s="13"/>
      <c r="P27" s="13"/>
      <c r="Q27" s="13"/>
      <c r="R27" s="17">
        <f t="shared" si="2"/>
        <v>0</v>
      </c>
      <c r="S27" s="18">
        <f t="shared" si="3"/>
        <v>72481.369999999966</v>
      </c>
    </row>
    <row r="28" spans="1:19" x14ac:dyDescent="0.25">
      <c r="A28" s="7" t="s">
        <v>4927</v>
      </c>
      <c r="B28" s="7" t="s">
        <v>4928</v>
      </c>
      <c r="C28" s="7" t="s">
        <v>2517</v>
      </c>
      <c r="D28" s="7" t="s">
        <v>2518</v>
      </c>
      <c r="E28" s="7" t="s">
        <v>2519</v>
      </c>
      <c r="F28" s="8">
        <v>15</v>
      </c>
      <c r="G28" s="8">
        <v>428577.4</v>
      </c>
      <c r="H28" s="8">
        <v>497536</v>
      </c>
      <c r="I28" s="8">
        <v>11</v>
      </c>
      <c r="J28" s="8">
        <v>4783310</v>
      </c>
      <c r="K28" s="8">
        <v>434846.36363636365</v>
      </c>
      <c r="L28" s="8">
        <f t="shared" si="0"/>
        <v>56719.090909090883</v>
      </c>
      <c r="M28" s="8">
        <f t="shared" si="1"/>
        <v>378127.27272727276</v>
      </c>
      <c r="N28" s="9"/>
      <c r="O28" s="9"/>
      <c r="P28" s="8">
        <v>15</v>
      </c>
      <c r="Q28" s="8">
        <v>428577.4</v>
      </c>
      <c r="R28" s="17">
        <f t="shared" si="2"/>
        <v>0</v>
      </c>
      <c r="S28" s="18">
        <f t="shared" si="3"/>
        <v>4783310</v>
      </c>
    </row>
    <row r="29" spans="1:19" x14ac:dyDescent="0.25">
      <c r="A29" s="7" t="s">
        <v>19788</v>
      </c>
      <c r="B29" s="7" t="s">
        <v>19789</v>
      </c>
      <c r="C29" s="7" t="s">
        <v>32</v>
      </c>
      <c r="D29" s="7" t="s">
        <v>33</v>
      </c>
      <c r="E29" s="7" t="s">
        <v>34</v>
      </c>
      <c r="F29" s="8">
        <v>0</v>
      </c>
      <c r="G29" s="8">
        <v>389305.4</v>
      </c>
      <c r="H29" s="8">
        <v>389305.4</v>
      </c>
      <c r="I29" s="8">
        <v>1</v>
      </c>
      <c r="J29" s="8">
        <v>389305.4</v>
      </c>
      <c r="K29" s="8">
        <v>389305.4</v>
      </c>
      <c r="L29" s="8">
        <f t="shared" si="0"/>
        <v>0</v>
      </c>
      <c r="M29" s="8">
        <f t="shared" si="1"/>
        <v>389305.4</v>
      </c>
      <c r="N29" s="9"/>
      <c r="O29" s="9"/>
      <c r="P29" s="8">
        <v>0</v>
      </c>
      <c r="Q29" s="8">
        <v>321740</v>
      </c>
      <c r="R29" s="17">
        <f t="shared" si="2"/>
        <v>0</v>
      </c>
      <c r="S29" s="18">
        <f t="shared" si="3"/>
        <v>389305.4</v>
      </c>
    </row>
    <row r="30" spans="1:19" x14ac:dyDescent="0.25">
      <c r="A30" s="7" t="s">
        <v>18100</v>
      </c>
      <c r="B30" s="7" t="s">
        <v>18101</v>
      </c>
      <c r="C30" s="7" t="s">
        <v>14941</v>
      </c>
      <c r="D30" s="7" t="s">
        <v>14942</v>
      </c>
      <c r="E30" s="7" t="s">
        <v>14943</v>
      </c>
      <c r="F30" s="8">
        <v>21</v>
      </c>
      <c r="G30" s="8">
        <v>3843.11</v>
      </c>
      <c r="H30" s="8">
        <v>4650.17</v>
      </c>
      <c r="I30" s="8">
        <v>15</v>
      </c>
      <c r="J30" s="8">
        <v>64794.39</v>
      </c>
      <c r="K30" s="8">
        <v>4319.6260000000002</v>
      </c>
      <c r="L30" s="8">
        <f t="shared" si="0"/>
        <v>749.68715702479312</v>
      </c>
      <c r="M30" s="8">
        <f t="shared" si="1"/>
        <v>3569.9388429752071</v>
      </c>
      <c r="N30" s="14">
        <v>21</v>
      </c>
      <c r="O30" s="14">
        <v>6200</v>
      </c>
      <c r="P30" s="8">
        <v>21</v>
      </c>
      <c r="Q30" s="8">
        <v>1</v>
      </c>
      <c r="R30" s="17">
        <f t="shared" si="2"/>
        <v>93000</v>
      </c>
      <c r="S30" s="18">
        <f t="shared" si="3"/>
        <v>64794.39</v>
      </c>
    </row>
    <row r="31" spans="1:19" x14ac:dyDescent="0.25">
      <c r="A31" s="7" t="s">
        <v>3562</v>
      </c>
      <c r="B31" s="7" t="s">
        <v>3563</v>
      </c>
      <c r="C31" s="7" t="s">
        <v>14</v>
      </c>
      <c r="D31" s="7" t="s">
        <v>15</v>
      </c>
      <c r="E31" s="7" t="s">
        <v>19</v>
      </c>
      <c r="F31" s="8">
        <v>21</v>
      </c>
      <c r="G31" s="8">
        <v>10728.51</v>
      </c>
      <c r="H31" s="8">
        <v>13310</v>
      </c>
      <c r="I31" s="8">
        <v>39</v>
      </c>
      <c r="J31" s="8">
        <v>480367.70000000007</v>
      </c>
      <c r="K31" s="8">
        <v>12317.120512820515</v>
      </c>
      <c r="L31" s="8">
        <f t="shared" si="0"/>
        <v>2137.6820724729823</v>
      </c>
      <c r="M31" s="8">
        <f t="shared" si="1"/>
        <v>10179.438440347532</v>
      </c>
      <c r="N31" s="14">
        <v>12</v>
      </c>
      <c r="O31" s="14">
        <v>9930.5249999999996</v>
      </c>
      <c r="P31" s="8">
        <v>21</v>
      </c>
      <c r="Q31" s="8">
        <v>10728.51</v>
      </c>
      <c r="R31" s="17">
        <f t="shared" si="2"/>
        <v>387290.47499999998</v>
      </c>
      <c r="S31" s="18">
        <f t="shared" si="3"/>
        <v>480367.70000000007</v>
      </c>
    </row>
    <row r="32" spans="1:19" x14ac:dyDescent="0.25">
      <c r="A32" s="7" t="s">
        <v>15517</v>
      </c>
      <c r="B32" s="7" t="s">
        <v>15518</v>
      </c>
      <c r="C32" s="7" t="s">
        <v>14</v>
      </c>
      <c r="D32" s="7" t="s">
        <v>15</v>
      </c>
      <c r="E32" s="7" t="s">
        <v>7754</v>
      </c>
      <c r="F32" s="13"/>
      <c r="G32" s="8">
        <v>3.81</v>
      </c>
      <c r="H32" s="8">
        <v>3.81</v>
      </c>
      <c r="I32" s="8">
        <v>15350</v>
      </c>
      <c r="J32" s="8">
        <v>58506.000000000015</v>
      </c>
      <c r="K32" s="8">
        <v>3.8114657980456035</v>
      </c>
      <c r="L32" s="8">
        <f t="shared" si="0"/>
        <v>0</v>
      </c>
      <c r="M32" s="8">
        <f t="shared" si="1"/>
        <v>3.8114657980456035</v>
      </c>
      <c r="N32" s="9"/>
      <c r="O32" s="9"/>
      <c r="P32" s="13"/>
      <c r="Q32" s="13"/>
      <c r="R32" s="17">
        <f t="shared" si="2"/>
        <v>0</v>
      </c>
      <c r="S32" s="18">
        <f t="shared" si="3"/>
        <v>58506.000000000015</v>
      </c>
    </row>
    <row r="33" spans="1:19" x14ac:dyDescent="0.25">
      <c r="A33" s="7" t="s">
        <v>7783</v>
      </c>
      <c r="B33" s="7" t="s">
        <v>7784</v>
      </c>
      <c r="C33" s="7" t="s">
        <v>14</v>
      </c>
      <c r="D33" s="7" t="s">
        <v>15</v>
      </c>
      <c r="E33" s="7" t="s">
        <v>7231</v>
      </c>
      <c r="F33" s="13"/>
      <c r="G33" s="8">
        <v>527.96</v>
      </c>
      <c r="H33" s="8">
        <v>527.96</v>
      </c>
      <c r="I33" s="8">
        <v>110</v>
      </c>
      <c r="J33" s="8">
        <v>58076.140000000007</v>
      </c>
      <c r="K33" s="8">
        <v>527.96490909090915</v>
      </c>
      <c r="L33" s="8">
        <f t="shared" si="0"/>
        <v>0</v>
      </c>
      <c r="M33" s="8">
        <f t="shared" si="1"/>
        <v>527.96490909090915</v>
      </c>
      <c r="N33" s="9"/>
      <c r="O33" s="9"/>
      <c r="P33" s="13"/>
      <c r="Q33" s="13"/>
      <c r="R33" s="17">
        <f t="shared" si="2"/>
        <v>0</v>
      </c>
      <c r="S33" s="18">
        <f t="shared" si="3"/>
        <v>58076.140000000007</v>
      </c>
    </row>
    <row r="34" spans="1:19" x14ac:dyDescent="0.25">
      <c r="A34" s="7" t="s">
        <v>4957</v>
      </c>
      <c r="B34" s="7" t="s">
        <v>4958</v>
      </c>
      <c r="C34" s="7" t="s">
        <v>1841</v>
      </c>
      <c r="D34" s="7" t="s">
        <v>1842</v>
      </c>
      <c r="E34" s="7" t="s">
        <v>2597</v>
      </c>
      <c r="F34" s="8">
        <v>15</v>
      </c>
      <c r="G34" s="8">
        <v>246100</v>
      </c>
      <c r="H34" s="8">
        <v>247500.01</v>
      </c>
      <c r="I34" s="8">
        <v>58</v>
      </c>
      <c r="J34" s="8">
        <v>14329800.399999995</v>
      </c>
      <c r="K34" s="8">
        <v>247065.52413793094</v>
      </c>
      <c r="L34" s="8">
        <f t="shared" si="0"/>
        <v>32225.937931034452</v>
      </c>
      <c r="M34" s="8">
        <f t="shared" si="1"/>
        <v>214839.58620689649</v>
      </c>
      <c r="N34" s="14">
        <v>12</v>
      </c>
      <c r="O34" s="14">
        <v>239680</v>
      </c>
      <c r="P34" s="8">
        <v>15</v>
      </c>
      <c r="Q34" s="8">
        <v>246100</v>
      </c>
      <c r="R34" s="17">
        <f t="shared" si="2"/>
        <v>13901440</v>
      </c>
      <c r="S34" s="18">
        <f t="shared" si="3"/>
        <v>14329800.399999995</v>
      </c>
    </row>
    <row r="35" spans="1:19" x14ac:dyDescent="0.25">
      <c r="A35" s="7" t="s">
        <v>21120</v>
      </c>
      <c r="B35" s="7" t="s">
        <v>21121</v>
      </c>
      <c r="C35" s="7" t="s">
        <v>8219</v>
      </c>
      <c r="D35" s="7" t="s">
        <v>8220</v>
      </c>
      <c r="E35" s="7" t="s">
        <v>8221</v>
      </c>
      <c r="F35" s="8">
        <v>0</v>
      </c>
      <c r="G35" s="8">
        <v>530</v>
      </c>
      <c r="H35" s="8">
        <v>641.29999999999995</v>
      </c>
      <c r="I35" s="8">
        <v>495</v>
      </c>
      <c r="J35" s="8">
        <v>317443.5</v>
      </c>
      <c r="K35" s="8">
        <v>641.29999999999995</v>
      </c>
      <c r="L35" s="8">
        <f t="shared" si="0"/>
        <v>0</v>
      </c>
      <c r="M35" s="8">
        <f t="shared" si="1"/>
        <v>641.29999999999995</v>
      </c>
      <c r="N35" s="14">
        <v>0</v>
      </c>
      <c r="O35" s="14">
        <v>530</v>
      </c>
      <c r="P35" s="8">
        <v>0</v>
      </c>
      <c r="Q35" s="8">
        <v>530</v>
      </c>
      <c r="R35" s="17">
        <f t="shared" si="2"/>
        <v>262350</v>
      </c>
      <c r="S35" s="18">
        <f t="shared" si="3"/>
        <v>317443.5</v>
      </c>
    </row>
    <row r="36" spans="1:19" x14ac:dyDescent="0.25">
      <c r="A36" s="7" t="s">
        <v>16900</v>
      </c>
      <c r="B36" s="7" t="s">
        <v>15851</v>
      </c>
      <c r="C36" s="7" t="s">
        <v>7539</v>
      </c>
      <c r="D36" s="7" t="s">
        <v>7540</v>
      </c>
      <c r="E36" s="7" t="s">
        <v>7798</v>
      </c>
      <c r="F36" s="13"/>
      <c r="G36" s="8">
        <v>153.66999999999999</v>
      </c>
      <c r="H36" s="8">
        <v>153.66999999999999</v>
      </c>
      <c r="I36" s="8">
        <v>350</v>
      </c>
      <c r="J36" s="8">
        <v>53784.5</v>
      </c>
      <c r="K36" s="8">
        <v>153.66999999999999</v>
      </c>
      <c r="L36" s="8">
        <f t="shared" si="0"/>
        <v>0</v>
      </c>
      <c r="M36" s="8">
        <f t="shared" si="1"/>
        <v>153.66999999999999</v>
      </c>
      <c r="N36" s="9"/>
      <c r="O36" s="9"/>
      <c r="P36" s="13"/>
      <c r="Q36" s="13"/>
      <c r="R36" s="17">
        <f t="shared" si="2"/>
        <v>0</v>
      </c>
      <c r="S36" s="18">
        <f t="shared" si="3"/>
        <v>53784.5</v>
      </c>
    </row>
    <row r="37" spans="1:19" x14ac:dyDescent="0.25">
      <c r="A37" s="7" t="s">
        <v>17201</v>
      </c>
      <c r="B37" s="7" t="s">
        <v>17202</v>
      </c>
      <c r="C37" s="7" t="s">
        <v>5229</v>
      </c>
      <c r="D37" s="7" t="s">
        <v>5230</v>
      </c>
      <c r="E37" s="7" t="s">
        <v>8155</v>
      </c>
      <c r="F37" s="8">
        <v>0</v>
      </c>
      <c r="G37" s="8">
        <v>6413</v>
      </c>
      <c r="H37" s="8">
        <v>6413</v>
      </c>
      <c r="I37" s="8">
        <v>48</v>
      </c>
      <c r="J37" s="8">
        <v>307824</v>
      </c>
      <c r="K37" s="8">
        <v>6413</v>
      </c>
      <c r="L37" s="8">
        <f t="shared" si="0"/>
        <v>0</v>
      </c>
      <c r="M37" s="8">
        <f t="shared" si="1"/>
        <v>6413</v>
      </c>
      <c r="N37" s="14">
        <v>0</v>
      </c>
      <c r="O37" s="14">
        <v>5300</v>
      </c>
      <c r="P37" s="8">
        <v>0</v>
      </c>
      <c r="Q37" s="8">
        <v>5300</v>
      </c>
      <c r="R37" s="17">
        <f t="shared" si="2"/>
        <v>254400</v>
      </c>
      <c r="S37" s="18">
        <f t="shared" si="3"/>
        <v>307824</v>
      </c>
    </row>
    <row r="38" spans="1:19" x14ac:dyDescent="0.25">
      <c r="A38" s="7" t="s">
        <v>15862</v>
      </c>
      <c r="B38" s="7" t="s">
        <v>15863</v>
      </c>
      <c r="C38" s="7" t="s">
        <v>14</v>
      </c>
      <c r="D38" s="7" t="s">
        <v>15</v>
      </c>
      <c r="E38" s="7" t="s">
        <v>2322</v>
      </c>
      <c r="F38" s="13"/>
      <c r="G38" s="8">
        <v>756.48</v>
      </c>
      <c r="H38" s="8">
        <v>756.48</v>
      </c>
      <c r="I38" s="8">
        <v>70</v>
      </c>
      <c r="J38" s="8">
        <v>52953.95</v>
      </c>
      <c r="K38" s="8">
        <v>756.48500000000001</v>
      </c>
      <c r="L38" s="8">
        <f t="shared" si="0"/>
        <v>0</v>
      </c>
      <c r="M38" s="8">
        <f t="shared" si="1"/>
        <v>756.48500000000001</v>
      </c>
      <c r="N38" s="13"/>
      <c r="O38" s="13"/>
      <c r="P38" s="13"/>
      <c r="Q38" s="13"/>
      <c r="R38" s="17">
        <f t="shared" si="2"/>
        <v>0</v>
      </c>
      <c r="S38" s="18">
        <f t="shared" si="3"/>
        <v>52953.95</v>
      </c>
    </row>
    <row r="39" spans="1:19" x14ac:dyDescent="0.25">
      <c r="A39" s="7" t="s">
        <v>9603</v>
      </c>
      <c r="B39" s="7" t="s">
        <v>9604</v>
      </c>
      <c r="C39" s="7" t="s">
        <v>14</v>
      </c>
      <c r="D39" s="7" t="s">
        <v>15</v>
      </c>
      <c r="E39" s="7" t="s">
        <v>7231</v>
      </c>
      <c r="F39" s="13"/>
      <c r="G39" s="8">
        <v>527.97</v>
      </c>
      <c r="H39" s="8">
        <v>527.97</v>
      </c>
      <c r="I39" s="8">
        <v>100</v>
      </c>
      <c r="J39" s="8">
        <v>52796.5</v>
      </c>
      <c r="K39" s="8">
        <v>527.96500000000003</v>
      </c>
      <c r="L39" s="8">
        <f t="shared" si="0"/>
        <v>0</v>
      </c>
      <c r="M39" s="8">
        <f t="shared" si="1"/>
        <v>527.96500000000003</v>
      </c>
      <c r="N39" s="9"/>
      <c r="O39" s="9"/>
      <c r="P39" s="13"/>
      <c r="Q39" s="13"/>
      <c r="R39" s="17">
        <f t="shared" si="2"/>
        <v>0</v>
      </c>
      <c r="S39" s="18">
        <f t="shared" si="3"/>
        <v>52796.5</v>
      </c>
    </row>
    <row r="40" spans="1:19" x14ac:dyDescent="0.25">
      <c r="A40" s="7" t="s">
        <v>7525</v>
      </c>
      <c r="B40" s="7" t="s">
        <v>7526</v>
      </c>
      <c r="C40" s="7" t="s">
        <v>7205</v>
      </c>
      <c r="D40" s="7" t="s">
        <v>7206</v>
      </c>
      <c r="E40" s="7" t="s">
        <v>7207</v>
      </c>
      <c r="F40" s="8">
        <v>15</v>
      </c>
      <c r="G40" s="8">
        <v>0.98</v>
      </c>
      <c r="H40" s="8">
        <v>1.65</v>
      </c>
      <c r="I40" s="8">
        <v>205400</v>
      </c>
      <c r="J40" s="8">
        <v>252452.45000000016</v>
      </c>
      <c r="K40" s="8">
        <v>1.2290771665043825</v>
      </c>
      <c r="L40" s="8">
        <f t="shared" si="0"/>
        <v>0.16031441302231064</v>
      </c>
      <c r="M40" s="8">
        <f t="shared" si="1"/>
        <v>1.0687627534820718</v>
      </c>
      <c r="N40" s="14">
        <v>12</v>
      </c>
      <c r="O40" s="14">
        <v>0.94942416666666662</v>
      </c>
      <c r="P40" s="8">
        <v>15</v>
      </c>
      <c r="Q40" s="8">
        <v>0.97485500000000003</v>
      </c>
      <c r="R40" s="17">
        <f t="shared" si="2"/>
        <v>195011.72383333332</v>
      </c>
      <c r="S40" s="18">
        <f t="shared" si="3"/>
        <v>252452.45000000016</v>
      </c>
    </row>
    <row r="41" spans="1:19" x14ac:dyDescent="0.25">
      <c r="A41" s="7" t="s">
        <v>4986</v>
      </c>
      <c r="B41" s="7" t="s">
        <v>4987</v>
      </c>
      <c r="C41" s="7" t="s">
        <v>14</v>
      </c>
      <c r="D41" s="7" t="s">
        <v>15</v>
      </c>
      <c r="E41" s="7" t="s">
        <v>4985</v>
      </c>
      <c r="F41" s="8">
        <v>21</v>
      </c>
      <c r="G41" s="8">
        <v>18634</v>
      </c>
      <c r="H41" s="8">
        <v>19900</v>
      </c>
      <c r="I41" s="8">
        <v>342</v>
      </c>
      <c r="J41" s="8">
        <v>6423468</v>
      </c>
      <c r="K41" s="8">
        <v>18782.070175438595</v>
      </c>
      <c r="L41" s="8">
        <f t="shared" si="0"/>
        <v>3259.6981296215745</v>
      </c>
      <c r="M41" s="8">
        <f t="shared" si="1"/>
        <v>15522.372045817021</v>
      </c>
      <c r="N41" s="9"/>
      <c r="O41" s="9"/>
      <c r="P41" s="8">
        <v>21</v>
      </c>
      <c r="Q41" s="8">
        <v>18634</v>
      </c>
      <c r="R41" s="17">
        <f t="shared" si="2"/>
        <v>0</v>
      </c>
      <c r="S41" s="18">
        <f t="shared" si="3"/>
        <v>6423468</v>
      </c>
    </row>
    <row r="42" spans="1:19" x14ac:dyDescent="0.25">
      <c r="A42" s="7" t="s">
        <v>3355</v>
      </c>
      <c r="B42" s="7" t="s">
        <v>3356</v>
      </c>
      <c r="C42" s="7" t="s">
        <v>396</v>
      </c>
      <c r="D42" s="7" t="s">
        <v>397</v>
      </c>
      <c r="E42" s="7" t="s">
        <v>398</v>
      </c>
      <c r="F42" s="8">
        <v>15</v>
      </c>
      <c r="G42" s="8">
        <v>63135</v>
      </c>
      <c r="H42" s="8">
        <v>65435</v>
      </c>
      <c r="I42" s="8">
        <v>55</v>
      </c>
      <c r="J42" s="8">
        <v>3520725</v>
      </c>
      <c r="K42" s="8">
        <v>64013.181818181816</v>
      </c>
      <c r="L42" s="8">
        <f t="shared" si="0"/>
        <v>8349.5454545454486</v>
      </c>
      <c r="M42" s="8">
        <f t="shared" si="1"/>
        <v>55663.636363636368</v>
      </c>
      <c r="N42" s="14">
        <v>12</v>
      </c>
      <c r="O42" s="14">
        <v>61488</v>
      </c>
      <c r="P42" s="8">
        <v>15</v>
      </c>
      <c r="Q42" s="8">
        <v>63135</v>
      </c>
      <c r="R42" s="17">
        <f t="shared" si="2"/>
        <v>3381840</v>
      </c>
      <c r="S42" s="18">
        <f t="shared" si="3"/>
        <v>3520725</v>
      </c>
    </row>
    <row r="43" spans="1:19" x14ac:dyDescent="0.25">
      <c r="A43" s="7" t="s">
        <v>16809</v>
      </c>
      <c r="B43" s="7" t="s">
        <v>16810</v>
      </c>
      <c r="C43" s="7" t="s">
        <v>7320</v>
      </c>
      <c r="D43" s="7" t="s">
        <v>7321</v>
      </c>
      <c r="E43" s="7" t="s">
        <v>13717</v>
      </c>
      <c r="F43" s="8">
        <v>21</v>
      </c>
      <c r="G43" s="8">
        <v>1.28</v>
      </c>
      <c r="H43" s="8">
        <v>2.42</v>
      </c>
      <c r="I43" s="8">
        <v>149000</v>
      </c>
      <c r="J43" s="8">
        <v>237203.73</v>
      </c>
      <c r="K43" s="8">
        <v>1.5919713422818793</v>
      </c>
      <c r="L43" s="8">
        <f t="shared" si="0"/>
        <v>0.27629254700759875</v>
      </c>
      <c r="M43" s="8">
        <f t="shared" si="1"/>
        <v>1.3156787952742806</v>
      </c>
      <c r="N43" s="9"/>
      <c r="O43" s="9"/>
      <c r="P43" s="8">
        <v>21</v>
      </c>
      <c r="Q43" s="8">
        <v>1.2705</v>
      </c>
      <c r="R43" s="17">
        <f t="shared" si="2"/>
        <v>0</v>
      </c>
      <c r="S43" s="18">
        <f t="shared" si="3"/>
        <v>237203.73</v>
      </c>
    </row>
    <row r="44" spans="1:19" x14ac:dyDescent="0.25">
      <c r="A44" s="7" t="s">
        <v>6088</v>
      </c>
      <c r="B44" s="7" t="s">
        <v>6089</v>
      </c>
      <c r="C44" s="7" t="s">
        <v>37</v>
      </c>
      <c r="D44" s="7" t="s">
        <v>38</v>
      </c>
      <c r="E44" s="7" t="s">
        <v>39</v>
      </c>
      <c r="F44" s="8">
        <v>15</v>
      </c>
      <c r="G44" s="8">
        <v>4370</v>
      </c>
      <c r="H44" s="8">
        <v>6599.85</v>
      </c>
      <c r="I44" s="8">
        <v>30</v>
      </c>
      <c r="J44" s="8">
        <v>178731.85000000006</v>
      </c>
      <c r="K44" s="8">
        <v>5957.7283333333353</v>
      </c>
      <c r="L44" s="8">
        <f t="shared" si="0"/>
        <v>777.09500000000025</v>
      </c>
      <c r="M44" s="8">
        <f t="shared" si="1"/>
        <v>5180.633333333335</v>
      </c>
      <c r="N44" s="9"/>
      <c r="O44" s="9"/>
      <c r="P44" s="8">
        <v>15</v>
      </c>
      <c r="Q44" s="8">
        <v>4370</v>
      </c>
      <c r="R44" s="17">
        <f t="shared" si="2"/>
        <v>0</v>
      </c>
      <c r="S44" s="18">
        <f t="shared" si="3"/>
        <v>178731.85000000006</v>
      </c>
    </row>
    <row r="45" spans="1:19" x14ac:dyDescent="0.25">
      <c r="A45" s="7" t="s">
        <v>18460</v>
      </c>
      <c r="B45" s="7" t="s">
        <v>18461</v>
      </c>
      <c r="C45" s="7" t="s">
        <v>14</v>
      </c>
      <c r="D45" s="7" t="s">
        <v>15</v>
      </c>
      <c r="E45" s="7" t="s">
        <v>7807</v>
      </c>
      <c r="F45" s="8">
        <v>21</v>
      </c>
      <c r="G45" s="8">
        <v>3.87</v>
      </c>
      <c r="H45" s="8">
        <v>4.21</v>
      </c>
      <c r="I45" s="8">
        <v>202660</v>
      </c>
      <c r="J45" s="8">
        <v>828086.4999999993</v>
      </c>
      <c r="K45" s="8">
        <v>4.0860875357741993</v>
      </c>
      <c r="L45" s="8">
        <f t="shared" si="0"/>
        <v>0.70915568802692697</v>
      </c>
      <c r="M45" s="8">
        <f t="shared" si="1"/>
        <v>3.3769318477472723</v>
      </c>
      <c r="N45" s="8">
        <v>12</v>
      </c>
      <c r="O45" s="8">
        <v>3.5728</v>
      </c>
      <c r="P45" s="8">
        <v>21</v>
      </c>
      <c r="Q45" s="8">
        <v>3.8599000000000001</v>
      </c>
      <c r="R45" s="17">
        <f t="shared" si="2"/>
        <v>724063.64800000004</v>
      </c>
      <c r="S45" s="18">
        <f t="shared" si="3"/>
        <v>828086.4999999993</v>
      </c>
    </row>
    <row r="46" spans="1:19" x14ac:dyDescent="0.25">
      <c r="A46" s="7" t="s">
        <v>15946</v>
      </c>
      <c r="B46" s="7" t="s">
        <v>15947</v>
      </c>
      <c r="C46" s="7" t="s">
        <v>14</v>
      </c>
      <c r="D46" s="7" t="s">
        <v>15</v>
      </c>
      <c r="E46" s="7" t="s">
        <v>7480</v>
      </c>
      <c r="F46" s="8">
        <v>0</v>
      </c>
      <c r="G46" s="8">
        <v>237.85</v>
      </c>
      <c r="H46" s="8">
        <v>287.98</v>
      </c>
      <c r="I46" s="8">
        <v>1100</v>
      </c>
      <c r="J46" s="8">
        <v>307378.58999999997</v>
      </c>
      <c r="K46" s="8">
        <v>279.4350818181818</v>
      </c>
      <c r="L46" s="8">
        <f t="shared" si="0"/>
        <v>0</v>
      </c>
      <c r="M46" s="8">
        <f t="shared" si="1"/>
        <v>279.4350818181818</v>
      </c>
      <c r="N46" s="8">
        <v>0</v>
      </c>
      <c r="O46" s="8">
        <v>236.16</v>
      </c>
      <c r="P46" s="8">
        <v>0</v>
      </c>
      <c r="Q46" s="8">
        <v>237.85130000000001</v>
      </c>
      <c r="R46" s="17">
        <f t="shared" si="2"/>
        <v>259776</v>
      </c>
      <c r="S46" s="18">
        <f t="shared" si="3"/>
        <v>307378.58999999997</v>
      </c>
    </row>
    <row r="47" spans="1:19" x14ac:dyDescent="0.25">
      <c r="A47" s="7" t="s">
        <v>11334</v>
      </c>
      <c r="B47" s="7" t="s">
        <v>11335</v>
      </c>
      <c r="C47" s="7" t="s">
        <v>14</v>
      </c>
      <c r="D47" s="7" t="s">
        <v>15</v>
      </c>
      <c r="E47" s="7" t="s">
        <v>2322</v>
      </c>
      <c r="F47" s="13"/>
      <c r="G47" s="8">
        <v>32.9</v>
      </c>
      <c r="H47" s="8">
        <v>32.9</v>
      </c>
      <c r="I47" s="8">
        <v>1380</v>
      </c>
      <c r="J47" s="8">
        <v>45401.840000000004</v>
      </c>
      <c r="K47" s="8">
        <v>32.899884057971015</v>
      </c>
      <c r="L47" s="8">
        <f t="shared" si="0"/>
        <v>0</v>
      </c>
      <c r="M47" s="8">
        <f t="shared" si="1"/>
        <v>32.899884057971015</v>
      </c>
      <c r="N47" s="13"/>
      <c r="O47" s="13"/>
      <c r="P47" s="13"/>
      <c r="Q47" s="13"/>
      <c r="R47" s="17">
        <f t="shared" si="2"/>
        <v>0</v>
      </c>
      <c r="S47" s="18">
        <f t="shared" si="3"/>
        <v>45401.840000000004</v>
      </c>
    </row>
    <row r="48" spans="1:19" x14ac:dyDescent="0.25">
      <c r="A48" s="7" t="s">
        <v>16898</v>
      </c>
      <c r="B48" s="7" t="s">
        <v>16899</v>
      </c>
      <c r="C48" s="7" t="s">
        <v>7539</v>
      </c>
      <c r="D48" s="7" t="s">
        <v>7540</v>
      </c>
      <c r="E48" s="7" t="s">
        <v>7541</v>
      </c>
      <c r="F48" s="13"/>
      <c r="G48" s="8">
        <v>45.38</v>
      </c>
      <c r="H48" s="8">
        <v>45.38</v>
      </c>
      <c r="I48" s="8">
        <v>1000</v>
      </c>
      <c r="J48" s="8">
        <v>45384.67</v>
      </c>
      <c r="K48" s="8">
        <v>45.38467</v>
      </c>
      <c r="L48" s="8">
        <f t="shared" si="0"/>
        <v>0</v>
      </c>
      <c r="M48" s="8">
        <f t="shared" si="1"/>
        <v>45.38467</v>
      </c>
      <c r="N48" s="13"/>
      <c r="O48" s="13"/>
      <c r="P48" s="13"/>
      <c r="Q48" s="13"/>
      <c r="R48" s="17">
        <f t="shared" si="2"/>
        <v>0</v>
      </c>
      <c r="S48" s="18">
        <f t="shared" si="3"/>
        <v>45384.67</v>
      </c>
    </row>
    <row r="49" spans="1:19" x14ac:dyDescent="0.25">
      <c r="A49" s="7" t="s">
        <v>8903</v>
      </c>
      <c r="B49" s="7" t="s">
        <v>8904</v>
      </c>
      <c r="C49" s="7" t="s">
        <v>14</v>
      </c>
      <c r="D49" s="7" t="s">
        <v>15</v>
      </c>
      <c r="E49" s="7" t="s">
        <v>7754</v>
      </c>
      <c r="F49" s="13"/>
      <c r="G49" s="8">
        <v>19.36</v>
      </c>
      <c r="H49" s="8">
        <v>19.36</v>
      </c>
      <c r="I49" s="8">
        <v>2400</v>
      </c>
      <c r="J49" s="8">
        <v>44527.43</v>
      </c>
      <c r="K49" s="8">
        <v>18.553095833333334</v>
      </c>
      <c r="L49" s="8">
        <f t="shared" si="0"/>
        <v>0</v>
      </c>
      <c r="M49" s="8">
        <f t="shared" si="1"/>
        <v>18.553095833333334</v>
      </c>
      <c r="N49" s="13"/>
      <c r="O49" s="13"/>
      <c r="P49" s="13"/>
      <c r="Q49" s="13"/>
      <c r="R49" s="17">
        <f t="shared" si="2"/>
        <v>0</v>
      </c>
      <c r="S49" s="18">
        <f t="shared" si="3"/>
        <v>44527.43</v>
      </c>
    </row>
    <row r="50" spans="1:19" x14ac:dyDescent="0.25">
      <c r="A50" s="7" t="s">
        <v>5040</v>
      </c>
      <c r="B50" s="7" t="s">
        <v>5041</v>
      </c>
      <c r="C50" s="7" t="s">
        <v>1841</v>
      </c>
      <c r="D50" s="7" t="s">
        <v>1842</v>
      </c>
      <c r="E50" s="7" t="s">
        <v>2597</v>
      </c>
      <c r="F50" s="8">
        <v>15</v>
      </c>
      <c r="G50" s="8">
        <v>273700</v>
      </c>
      <c r="H50" s="8">
        <v>274999.96000000002</v>
      </c>
      <c r="I50" s="8">
        <v>50</v>
      </c>
      <c r="J50" s="8">
        <v>13727898.680000003</v>
      </c>
      <c r="K50" s="8">
        <v>274557.97360000008</v>
      </c>
      <c r="L50" s="8">
        <f t="shared" si="0"/>
        <v>35811.909599999984</v>
      </c>
      <c r="M50" s="8">
        <f t="shared" si="1"/>
        <v>238746.0640000001</v>
      </c>
      <c r="N50" s="8">
        <v>12</v>
      </c>
      <c r="O50" s="8">
        <v>266560</v>
      </c>
      <c r="P50" s="8">
        <v>15</v>
      </c>
      <c r="Q50" s="8">
        <v>273700</v>
      </c>
      <c r="R50" s="17">
        <f t="shared" si="2"/>
        <v>13328000</v>
      </c>
      <c r="S50" s="18">
        <f t="shared" si="3"/>
        <v>13727898.680000003</v>
      </c>
    </row>
    <row r="51" spans="1:19" x14ac:dyDescent="0.25">
      <c r="A51" s="7" t="s">
        <v>15425</v>
      </c>
      <c r="B51" s="7" t="s">
        <v>15426</v>
      </c>
      <c r="C51" s="7" t="s">
        <v>5229</v>
      </c>
      <c r="D51" s="7" t="s">
        <v>5230</v>
      </c>
      <c r="E51" s="7" t="s">
        <v>5231</v>
      </c>
      <c r="F51" s="8">
        <v>21</v>
      </c>
      <c r="G51" s="8">
        <v>1014.95</v>
      </c>
      <c r="H51" s="8">
        <v>1095.32</v>
      </c>
      <c r="I51" s="8">
        <v>924</v>
      </c>
      <c r="J51" s="8">
        <v>979926.77</v>
      </c>
      <c r="K51" s="8">
        <v>1060.5268073593074</v>
      </c>
      <c r="L51" s="8">
        <f t="shared" si="0"/>
        <v>184.05837152516904</v>
      </c>
      <c r="M51" s="8">
        <f t="shared" si="1"/>
        <v>876.4684358341384</v>
      </c>
      <c r="N51" s="8">
        <v>12</v>
      </c>
      <c r="O51" s="8">
        <v>939.45600000000002</v>
      </c>
      <c r="P51" s="8">
        <v>21</v>
      </c>
      <c r="Q51" s="8">
        <v>1014.948</v>
      </c>
      <c r="R51" s="17">
        <f t="shared" si="2"/>
        <v>868057.34400000004</v>
      </c>
      <c r="S51" s="18">
        <f t="shared" si="3"/>
        <v>979926.77</v>
      </c>
    </row>
    <row r="52" spans="1:19" x14ac:dyDescent="0.25">
      <c r="A52" s="7" t="s">
        <v>16813</v>
      </c>
      <c r="B52" s="7" t="s">
        <v>16814</v>
      </c>
      <c r="C52" s="7" t="s">
        <v>7320</v>
      </c>
      <c r="D52" s="7" t="s">
        <v>7321</v>
      </c>
      <c r="E52" s="7" t="s">
        <v>13717</v>
      </c>
      <c r="F52" s="8">
        <v>21</v>
      </c>
      <c r="G52" s="8">
        <v>1.27</v>
      </c>
      <c r="H52" s="8">
        <v>2.42</v>
      </c>
      <c r="I52" s="8">
        <v>110900</v>
      </c>
      <c r="J52" s="8">
        <v>182362.75</v>
      </c>
      <c r="K52" s="8">
        <v>1.6443890892696122</v>
      </c>
      <c r="L52" s="8">
        <f t="shared" si="0"/>
        <v>0.28538984193935413</v>
      </c>
      <c r="M52" s="8">
        <f t="shared" si="1"/>
        <v>1.3589992473302581</v>
      </c>
      <c r="N52" s="14">
        <v>12</v>
      </c>
      <c r="O52" s="14">
        <v>1.1759999999999999</v>
      </c>
      <c r="P52" s="8">
        <v>21</v>
      </c>
      <c r="Q52" s="8">
        <v>1.2705</v>
      </c>
      <c r="R52" s="17">
        <f t="shared" si="2"/>
        <v>130418.4</v>
      </c>
      <c r="S52" s="18">
        <f t="shared" si="3"/>
        <v>182362.75</v>
      </c>
    </row>
    <row r="53" spans="1:19" x14ac:dyDescent="0.25">
      <c r="A53" s="7" t="s">
        <v>16897</v>
      </c>
      <c r="B53" s="7" t="s">
        <v>16589</v>
      </c>
      <c r="C53" s="7" t="s">
        <v>7539</v>
      </c>
      <c r="D53" s="7" t="s">
        <v>7540</v>
      </c>
      <c r="E53" s="7" t="s">
        <v>7541</v>
      </c>
      <c r="F53" s="13"/>
      <c r="G53" s="8">
        <v>5.39</v>
      </c>
      <c r="H53" s="8">
        <v>5.39</v>
      </c>
      <c r="I53" s="8">
        <v>7680</v>
      </c>
      <c r="J53" s="8">
        <v>41370.14</v>
      </c>
      <c r="K53" s="8">
        <v>5.3867369791666668</v>
      </c>
      <c r="L53" s="8">
        <f t="shared" si="0"/>
        <v>0</v>
      </c>
      <c r="M53" s="8">
        <f t="shared" si="1"/>
        <v>5.3867369791666668</v>
      </c>
      <c r="N53" s="9"/>
      <c r="O53" s="9"/>
      <c r="P53" s="13"/>
      <c r="Q53" s="13"/>
      <c r="R53" s="17">
        <f t="shared" si="2"/>
        <v>0</v>
      </c>
      <c r="S53" s="18">
        <f t="shared" si="3"/>
        <v>41370.14</v>
      </c>
    </row>
    <row r="54" spans="1:19" x14ac:dyDescent="0.25">
      <c r="A54" s="7" t="s">
        <v>16611</v>
      </c>
      <c r="B54" s="7" t="s">
        <v>16612</v>
      </c>
      <c r="C54" s="7" t="s">
        <v>7539</v>
      </c>
      <c r="D54" s="7" t="s">
        <v>7540</v>
      </c>
      <c r="E54" s="7" t="s">
        <v>7798</v>
      </c>
      <c r="F54" s="13"/>
      <c r="G54" s="8">
        <v>5.37</v>
      </c>
      <c r="H54" s="8">
        <v>5.37</v>
      </c>
      <c r="I54" s="8">
        <v>7680</v>
      </c>
      <c r="J54" s="8">
        <v>41267.760000000002</v>
      </c>
      <c r="K54" s="8">
        <v>5.3734062500000004</v>
      </c>
      <c r="L54" s="8">
        <f t="shared" si="0"/>
        <v>0</v>
      </c>
      <c r="M54" s="8">
        <f t="shared" si="1"/>
        <v>5.3734062500000004</v>
      </c>
      <c r="N54" s="9"/>
      <c r="O54" s="9"/>
      <c r="P54" s="13"/>
      <c r="Q54" s="13"/>
      <c r="R54" s="17">
        <f t="shared" si="2"/>
        <v>0</v>
      </c>
      <c r="S54" s="18">
        <f t="shared" si="3"/>
        <v>41267.760000000002</v>
      </c>
    </row>
    <row r="55" spans="1:19" x14ac:dyDescent="0.25">
      <c r="A55" s="7" t="s">
        <v>9791</v>
      </c>
      <c r="B55" s="7" t="s">
        <v>9792</v>
      </c>
      <c r="C55" s="7" t="s">
        <v>8219</v>
      </c>
      <c r="D55" s="7" t="s">
        <v>8220</v>
      </c>
      <c r="E55" s="7" t="s">
        <v>8221</v>
      </c>
      <c r="F55" s="8">
        <v>0</v>
      </c>
      <c r="G55" s="8">
        <v>168.19</v>
      </c>
      <c r="H55" s="8">
        <v>168.19</v>
      </c>
      <c r="I55" s="8">
        <v>1400</v>
      </c>
      <c r="J55" s="8">
        <v>235466</v>
      </c>
      <c r="K55" s="8">
        <v>168.19</v>
      </c>
      <c r="L55" s="8">
        <f t="shared" si="0"/>
        <v>0</v>
      </c>
      <c r="M55" s="8">
        <f t="shared" si="1"/>
        <v>168.19</v>
      </c>
      <c r="N55" s="9"/>
      <c r="O55" s="9"/>
      <c r="P55" s="8">
        <v>0</v>
      </c>
      <c r="Q55" s="8">
        <v>139</v>
      </c>
      <c r="R55" s="17">
        <f t="shared" si="2"/>
        <v>0</v>
      </c>
      <c r="S55" s="18">
        <f t="shared" si="3"/>
        <v>235466</v>
      </c>
    </row>
    <row r="56" spans="1:19" x14ac:dyDescent="0.25">
      <c r="A56" s="7" t="s">
        <v>13732</v>
      </c>
      <c r="B56" s="7" t="s">
        <v>13733</v>
      </c>
      <c r="C56" s="7" t="s">
        <v>14</v>
      </c>
      <c r="D56" s="7" t="s">
        <v>15</v>
      </c>
      <c r="E56" s="7" t="s">
        <v>2322</v>
      </c>
      <c r="F56" s="13"/>
      <c r="G56" s="8">
        <v>959.01</v>
      </c>
      <c r="H56" s="8">
        <v>959.01</v>
      </c>
      <c r="I56" s="8">
        <v>40</v>
      </c>
      <c r="J56" s="8">
        <v>38360.400000000001</v>
      </c>
      <c r="K56" s="8">
        <v>959.01</v>
      </c>
      <c r="L56" s="8">
        <f t="shared" si="0"/>
        <v>0</v>
      </c>
      <c r="M56" s="8">
        <f t="shared" si="1"/>
        <v>959.01</v>
      </c>
      <c r="N56" s="9"/>
      <c r="O56" s="9"/>
      <c r="P56" s="13"/>
      <c r="Q56" s="13"/>
      <c r="R56" s="17">
        <f t="shared" si="2"/>
        <v>0</v>
      </c>
      <c r="S56" s="18">
        <f t="shared" si="3"/>
        <v>38360.400000000001</v>
      </c>
    </row>
    <row r="57" spans="1:19" x14ac:dyDescent="0.25">
      <c r="A57" s="7" t="s">
        <v>9673</v>
      </c>
      <c r="B57" s="7" t="s">
        <v>9674</v>
      </c>
      <c r="C57" s="7" t="s">
        <v>14</v>
      </c>
      <c r="D57" s="7" t="s">
        <v>15</v>
      </c>
      <c r="E57" s="7" t="s">
        <v>7231</v>
      </c>
      <c r="F57" s="13"/>
      <c r="G57" s="8">
        <v>527.96</v>
      </c>
      <c r="H57" s="8">
        <v>527.96</v>
      </c>
      <c r="I57" s="8">
        <v>70</v>
      </c>
      <c r="J57" s="8">
        <v>36957.54</v>
      </c>
      <c r="K57" s="8">
        <v>527.96485714285711</v>
      </c>
      <c r="L57" s="8">
        <f t="shared" si="0"/>
        <v>0</v>
      </c>
      <c r="M57" s="8">
        <f t="shared" si="1"/>
        <v>527.96485714285711</v>
      </c>
      <c r="N57" s="9"/>
      <c r="O57" s="9"/>
      <c r="P57" s="13"/>
      <c r="Q57" s="13"/>
      <c r="R57" s="17">
        <f t="shared" si="2"/>
        <v>0</v>
      </c>
      <c r="S57" s="18">
        <f t="shared" si="3"/>
        <v>36957.54</v>
      </c>
    </row>
    <row r="58" spans="1:19" x14ac:dyDescent="0.25">
      <c r="A58" s="7" t="s">
        <v>3743</v>
      </c>
      <c r="B58" s="7" t="s">
        <v>3744</v>
      </c>
      <c r="C58" s="7" t="s">
        <v>369</v>
      </c>
      <c r="D58" s="7" t="s">
        <v>370</v>
      </c>
      <c r="E58" s="7" t="s">
        <v>371</v>
      </c>
      <c r="F58" s="8">
        <v>21</v>
      </c>
      <c r="G58" s="8">
        <v>11979</v>
      </c>
      <c r="H58" s="8">
        <v>13915</v>
      </c>
      <c r="I58" s="8">
        <v>26</v>
      </c>
      <c r="J58" s="8">
        <v>348238</v>
      </c>
      <c r="K58" s="8">
        <v>13393.76923076923</v>
      </c>
      <c r="L58" s="8">
        <f t="shared" si="0"/>
        <v>2324.538461538461</v>
      </c>
      <c r="M58" s="8">
        <f t="shared" si="1"/>
        <v>11069.23076923077</v>
      </c>
      <c r="N58" s="14">
        <v>12</v>
      </c>
      <c r="O58" s="14">
        <v>11088</v>
      </c>
      <c r="P58" s="8">
        <v>21</v>
      </c>
      <c r="Q58" s="8">
        <v>11979</v>
      </c>
      <c r="R58" s="17">
        <f t="shared" si="2"/>
        <v>288288</v>
      </c>
      <c r="S58" s="18">
        <f t="shared" si="3"/>
        <v>348238</v>
      </c>
    </row>
    <row r="59" spans="1:19" x14ac:dyDescent="0.25">
      <c r="A59" s="7" t="s">
        <v>18321</v>
      </c>
      <c r="B59" s="7" t="s">
        <v>18322</v>
      </c>
      <c r="C59" s="7" t="s">
        <v>7205</v>
      </c>
      <c r="D59" s="7" t="s">
        <v>7206</v>
      </c>
      <c r="E59" s="7" t="s">
        <v>7207</v>
      </c>
      <c r="F59" s="13"/>
      <c r="G59" s="8">
        <v>3.12</v>
      </c>
      <c r="H59" s="8">
        <v>3.12</v>
      </c>
      <c r="I59" s="8">
        <v>11750</v>
      </c>
      <c r="J59" s="8">
        <v>36681.15</v>
      </c>
      <c r="K59" s="8">
        <v>3.1217999999999999</v>
      </c>
      <c r="L59" s="8">
        <f t="shared" si="0"/>
        <v>0</v>
      </c>
      <c r="M59" s="8">
        <f t="shared" si="1"/>
        <v>3.1217999999999999</v>
      </c>
      <c r="N59" s="13"/>
      <c r="O59" s="13"/>
      <c r="P59" s="13"/>
      <c r="Q59" s="13"/>
      <c r="R59" s="17">
        <f t="shared" si="2"/>
        <v>0</v>
      </c>
      <c r="S59" s="18">
        <f t="shared" si="3"/>
        <v>36681.15</v>
      </c>
    </row>
    <row r="60" spans="1:19" x14ac:dyDescent="0.25">
      <c r="A60" s="7" t="s">
        <v>18086</v>
      </c>
      <c r="B60" s="7" t="s">
        <v>18087</v>
      </c>
      <c r="C60" s="7" t="s">
        <v>7375</v>
      </c>
      <c r="D60" s="7" t="s">
        <v>7376</v>
      </c>
      <c r="E60" s="7" t="s">
        <v>7377</v>
      </c>
      <c r="F60" s="8">
        <v>15</v>
      </c>
      <c r="G60" s="8">
        <v>373.41</v>
      </c>
      <c r="H60" s="8">
        <v>534.69000000000005</v>
      </c>
      <c r="I60" s="8">
        <v>360</v>
      </c>
      <c r="J60" s="8">
        <v>169263.9</v>
      </c>
      <c r="K60" s="8">
        <v>470.17750000000001</v>
      </c>
      <c r="L60" s="8">
        <f t="shared" si="0"/>
        <v>61.327499999999986</v>
      </c>
      <c r="M60" s="8">
        <f t="shared" si="1"/>
        <v>408.85</v>
      </c>
      <c r="N60" s="9"/>
      <c r="O60" s="9"/>
      <c r="P60" s="8">
        <v>15</v>
      </c>
      <c r="Q60" s="8">
        <v>373.40499999999997</v>
      </c>
      <c r="R60" s="17">
        <f t="shared" si="2"/>
        <v>0</v>
      </c>
      <c r="S60" s="18">
        <f t="shared" si="3"/>
        <v>169263.9</v>
      </c>
    </row>
    <row r="61" spans="1:19" x14ac:dyDescent="0.25">
      <c r="A61" s="7" t="s">
        <v>6433</v>
      </c>
      <c r="B61" s="7" t="s">
        <v>6434</v>
      </c>
      <c r="C61" s="7" t="s">
        <v>37</v>
      </c>
      <c r="D61" s="7" t="s">
        <v>38</v>
      </c>
      <c r="E61" s="7" t="s">
        <v>39</v>
      </c>
      <c r="F61" s="8">
        <v>15</v>
      </c>
      <c r="G61" s="8">
        <v>4600</v>
      </c>
      <c r="H61" s="8">
        <v>7623.35</v>
      </c>
      <c r="I61" s="8">
        <v>20</v>
      </c>
      <c r="J61" s="8">
        <v>126406.85</v>
      </c>
      <c r="K61" s="8">
        <v>6320.3425000000007</v>
      </c>
      <c r="L61" s="8">
        <f t="shared" si="0"/>
        <v>824.39249999999993</v>
      </c>
      <c r="M61" s="8">
        <f t="shared" si="1"/>
        <v>5495.9500000000007</v>
      </c>
      <c r="N61" s="13"/>
      <c r="O61" s="13"/>
      <c r="P61" s="8">
        <v>15</v>
      </c>
      <c r="Q61" s="8">
        <v>4600</v>
      </c>
      <c r="R61" s="17">
        <f t="shared" si="2"/>
        <v>0</v>
      </c>
      <c r="S61" s="18">
        <f t="shared" si="3"/>
        <v>126406.85</v>
      </c>
    </row>
    <row r="62" spans="1:19" x14ac:dyDescent="0.25">
      <c r="A62" s="7" t="s">
        <v>2261</v>
      </c>
      <c r="B62" s="7" t="s">
        <v>2262</v>
      </c>
      <c r="C62" s="7" t="s">
        <v>37</v>
      </c>
      <c r="D62" s="7" t="s">
        <v>38</v>
      </c>
      <c r="E62" s="7" t="s">
        <v>39</v>
      </c>
      <c r="F62" s="8">
        <v>15</v>
      </c>
      <c r="G62" s="8">
        <v>5175</v>
      </c>
      <c r="H62" s="8">
        <v>7622.2</v>
      </c>
      <c r="I62" s="8">
        <v>25</v>
      </c>
      <c r="J62" s="8">
        <v>148952.59999999998</v>
      </c>
      <c r="K62" s="8">
        <v>5958.1039999999994</v>
      </c>
      <c r="L62" s="8">
        <f t="shared" si="0"/>
        <v>777.14399999999932</v>
      </c>
      <c r="M62" s="8">
        <f t="shared" si="1"/>
        <v>5180.96</v>
      </c>
      <c r="N62" s="8">
        <v>12</v>
      </c>
      <c r="O62" s="8">
        <v>5443.2</v>
      </c>
      <c r="P62" s="8">
        <v>15</v>
      </c>
      <c r="Q62" s="8">
        <v>4600</v>
      </c>
      <c r="R62" s="17">
        <f t="shared" si="2"/>
        <v>136080</v>
      </c>
      <c r="S62" s="18">
        <f t="shared" si="3"/>
        <v>148952.59999999998</v>
      </c>
    </row>
    <row r="63" spans="1:19" x14ac:dyDescent="0.25">
      <c r="A63" s="7" t="s">
        <v>18102</v>
      </c>
      <c r="B63" s="7" t="s">
        <v>18103</v>
      </c>
      <c r="C63" s="7" t="s">
        <v>14941</v>
      </c>
      <c r="D63" s="7" t="s">
        <v>14942</v>
      </c>
      <c r="E63" s="7" t="s">
        <v>14943</v>
      </c>
      <c r="F63" s="8">
        <v>21</v>
      </c>
      <c r="G63" s="8">
        <v>3124.24</v>
      </c>
      <c r="H63" s="8">
        <v>3905.1</v>
      </c>
      <c r="I63" s="8">
        <v>9</v>
      </c>
      <c r="J63" s="8">
        <v>32803.31</v>
      </c>
      <c r="K63" s="8">
        <v>3644.8122222222219</v>
      </c>
      <c r="L63" s="8">
        <f t="shared" si="0"/>
        <v>632.57071625344315</v>
      </c>
      <c r="M63" s="8">
        <f t="shared" si="1"/>
        <v>3012.2415059687787</v>
      </c>
      <c r="N63" s="8">
        <v>21</v>
      </c>
      <c r="O63" s="8">
        <v>6300</v>
      </c>
      <c r="P63" s="8">
        <v>21</v>
      </c>
      <c r="Q63" s="8">
        <v>1</v>
      </c>
      <c r="R63" s="17">
        <f t="shared" si="2"/>
        <v>56700</v>
      </c>
      <c r="S63" s="18">
        <f t="shared" si="3"/>
        <v>32803.31</v>
      </c>
    </row>
    <row r="64" spans="1:19" x14ac:dyDescent="0.25">
      <c r="A64" s="7" t="s">
        <v>15641</v>
      </c>
      <c r="B64" s="7" t="s">
        <v>15642</v>
      </c>
      <c r="C64" s="7" t="s">
        <v>14</v>
      </c>
      <c r="D64" s="7" t="s">
        <v>15</v>
      </c>
      <c r="E64" s="7" t="s">
        <v>7231</v>
      </c>
      <c r="F64" s="13"/>
      <c r="G64" s="8">
        <v>321.20999999999998</v>
      </c>
      <c r="H64" s="8">
        <v>321.20999999999998</v>
      </c>
      <c r="I64" s="8">
        <v>100</v>
      </c>
      <c r="J64" s="8">
        <v>32120.600000000002</v>
      </c>
      <c r="K64" s="8">
        <v>321.20600000000002</v>
      </c>
      <c r="L64" s="8">
        <f t="shared" si="0"/>
        <v>0</v>
      </c>
      <c r="M64" s="8">
        <f t="shared" si="1"/>
        <v>321.20600000000002</v>
      </c>
      <c r="N64" s="9"/>
      <c r="O64" s="9"/>
      <c r="P64" s="13"/>
      <c r="Q64" s="13"/>
      <c r="R64" s="17">
        <f t="shared" si="2"/>
        <v>0</v>
      </c>
      <c r="S64" s="18">
        <f t="shared" si="3"/>
        <v>32120.600000000002</v>
      </c>
    </row>
    <row r="65" spans="1:19" x14ac:dyDescent="0.25">
      <c r="A65" s="7" t="s">
        <v>20858</v>
      </c>
      <c r="B65" s="7" t="s">
        <v>20859</v>
      </c>
      <c r="C65" s="7" t="s">
        <v>14</v>
      </c>
      <c r="D65" s="7" t="s">
        <v>15</v>
      </c>
      <c r="E65" s="7" t="s">
        <v>7372</v>
      </c>
      <c r="F65" s="8">
        <v>15</v>
      </c>
      <c r="G65" s="8">
        <v>574.54</v>
      </c>
      <c r="H65" s="8">
        <v>14363.5</v>
      </c>
      <c r="I65" s="8">
        <v>77</v>
      </c>
      <c r="J65" s="8">
        <v>71817.5</v>
      </c>
      <c r="K65" s="8">
        <v>932.69480519480521</v>
      </c>
      <c r="L65" s="8">
        <f t="shared" si="0"/>
        <v>121.65584415584408</v>
      </c>
      <c r="M65" s="8">
        <f t="shared" si="1"/>
        <v>811.03896103896113</v>
      </c>
      <c r="N65" s="13"/>
      <c r="O65" s="13"/>
      <c r="P65" s="8">
        <v>15</v>
      </c>
      <c r="Q65" s="8">
        <v>574.54</v>
      </c>
      <c r="R65" s="17">
        <f t="shared" si="2"/>
        <v>0</v>
      </c>
      <c r="S65" s="18">
        <f t="shared" si="3"/>
        <v>71817.5</v>
      </c>
    </row>
    <row r="66" spans="1:19" x14ac:dyDescent="0.25">
      <c r="A66" s="7" t="s">
        <v>10691</v>
      </c>
      <c r="B66" s="7" t="s">
        <v>10692</v>
      </c>
      <c r="C66" s="7" t="s">
        <v>14</v>
      </c>
      <c r="D66" s="7" t="s">
        <v>15</v>
      </c>
      <c r="E66" s="7" t="s">
        <v>2322</v>
      </c>
      <c r="F66" s="8">
        <v>21</v>
      </c>
      <c r="G66" s="8">
        <v>931.17</v>
      </c>
      <c r="H66" s="8">
        <v>2075.86</v>
      </c>
      <c r="I66" s="8">
        <v>30</v>
      </c>
      <c r="J66" s="8">
        <v>55407.73</v>
      </c>
      <c r="K66" s="8">
        <v>1846.9243333333334</v>
      </c>
      <c r="L66" s="8">
        <f t="shared" ref="L66:L129" si="4">K66-M66</f>
        <v>320.54058677685953</v>
      </c>
      <c r="M66" s="8">
        <f t="shared" ref="M66:M129" si="5">K66/((100+F66)/100)</f>
        <v>1526.3837465564739</v>
      </c>
      <c r="N66" s="9"/>
      <c r="O66" s="9"/>
      <c r="P66" s="8">
        <v>21</v>
      </c>
      <c r="Q66" s="8">
        <v>931.16833333333341</v>
      </c>
      <c r="R66" s="17">
        <f t="shared" ref="R66:R129" si="6">I66*O66</f>
        <v>0</v>
      </c>
      <c r="S66" s="18">
        <f t="shared" si="3"/>
        <v>55407.73</v>
      </c>
    </row>
    <row r="67" spans="1:19" x14ac:dyDescent="0.25">
      <c r="A67" s="7" t="s">
        <v>14511</v>
      </c>
      <c r="B67" s="7" t="s">
        <v>14512</v>
      </c>
      <c r="C67" s="7" t="s">
        <v>7539</v>
      </c>
      <c r="D67" s="7" t="s">
        <v>7540</v>
      </c>
      <c r="E67" s="7" t="s">
        <v>7541</v>
      </c>
      <c r="F67" s="8">
        <v>21</v>
      </c>
      <c r="G67" s="8">
        <v>4.0199999999999996</v>
      </c>
      <c r="H67" s="8">
        <v>6.05</v>
      </c>
      <c r="I67" s="8">
        <v>77000</v>
      </c>
      <c r="J67" s="8">
        <v>335812.76000000007</v>
      </c>
      <c r="K67" s="8">
        <v>4.361204675324676</v>
      </c>
      <c r="L67" s="8">
        <f t="shared" si="4"/>
        <v>0.75690329075882801</v>
      </c>
      <c r="M67" s="8">
        <f t="shared" si="5"/>
        <v>3.604301384565848</v>
      </c>
      <c r="N67" s="8">
        <v>21</v>
      </c>
      <c r="O67" s="8">
        <v>4.0181680000000002</v>
      </c>
      <c r="P67" s="8">
        <v>21</v>
      </c>
      <c r="Q67" s="8">
        <v>4.0181680000000002</v>
      </c>
      <c r="R67" s="17">
        <f t="shared" si="6"/>
        <v>309398.93599999999</v>
      </c>
      <c r="S67" s="18">
        <f t="shared" ref="S67:S130" si="7">J67</f>
        <v>335812.76000000007</v>
      </c>
    </row>
    <row r="68" spans="1:19" x14ac:dyDescent="0.25">
      <c r="A68" s="7" t="s">
        <v>18096</v>
      </c>
      <c r="B68" s="7" t="s">
        <v>18097</v>
      </c>
      <c r="C68" s="7" t="s">
        <v>7320</v>
      </c>
      <c r="D68" s="7" t="s">
        <v>7321</v>
      </c>
      <c r="E68" s="7" t="s">
        <v>7322</v>
      </c>
      <c r="F68" s="13"/>
      <c r="G68" s="8">
        <v>47.9</v>
      </c>
      <c r="H68" s="8">
        <v>47.9</v>
      </c>
      <c r="I68" s="8">
        <v>550</v>
      </c>
      <c r="J68" s="8">
        <v>26347.15</v>
      </c>
      <c r="K68" s="8">
        <v>47.903909090909096</v>
      </c>
      <c r="L68" s="8">
        <f t="shared" si="4"/>
        <v>0</v>
      </c>
      <c r="M68" s="8">
        <f t="shared" si="5"/>
        <v>47.903909090909096</v>
      </c>
      <c r="N68" s="13"/>
      <c r="O68" s="13"/>
      <c r="P68" s="13"/>
      <c r="Q68" s="13"/>
      <c r="R68" s="17">
        <f t="shared" si="6"/>
        <v>0</v>
      </c>
      <c r="S68" s="18">
        <f t="shared" si="7"/>
        <v>26347.15</v>
      </c>
    </row>
    <row r="69" spans="1:19" x14ac:dyDescent="0.25">
      <c r="A69" s="7" t="s">
        <v>16530</v>
      </c>
      <c r="B69" s="7" t="s">
        <v>16531</v>
      </c>
      <c r="C69" s="7" t="s">
        <v>14</v>
      </c>
      <c r="D69" s="7" t="s">
        <v>15</v>
      </c>
      <c r="E69" s="7" t="s">
        <v>7807</v>
      </c>
      <c r="F69" s="13"/>
      <c r="G69" s="8">
        <v>2.12</v>
      </c>
      <c r="H69" s="8">
        <v>2.12</v>
      </c>
      <c r="I69" s="8">
        <v>12350</v>
      </c>
      <c r="J69" s="8">
        <v>26149.139999999989</v>
      </c>
      <c r="K69" s="8">
        <v>2.1173392712550596</v>
      </c>
      <c r="L69" s="8">
        <f t="shared" si="4"/>
        <v>0</v>
      </c>
      <c r="M69" s="8">
        <f t="shared" si="5"/>
        <v>2.1173392712550596</v>
      </c>
      <c r="N69" s="13"/>
      <c r="O69" s="13"/>
      <c r="P69" s="13"/>
      <c r="Q69" s="13"/>
      <c r="R69" s="17">
        <f t="shared" si="6"/>
        <v>0</v>
      </c>
      <c r="S69" s="18">
        <f t="shared" si="7"/>
        <v>26149.139999999989</v>
      </c>
    </row>
    <row r="70" spans="1:19" x14ac:dyDescent="0.25">
      <c r="A70" s="7" t="s">
        <v>15842</v>
      </c>
      <c r="B70" s="7" t="s">
        <v>15843</v>
      </c>
      <c r="C70" s="7" t="s">
        <v>7791</v>
      </c>
      <c r="D70" s="7" t="s">
        <v>7792</v>
      </c>
      <c r="E70" s="7" t="s">
        <v>7793</v>
      </c>
      <c r="F70" s="8">
        <v>21</v>
      </c>
      <c r="G70" s="8">
        <v>2456.3000000000002</v>
      </c>
      <c r="H70" s="8">
        <v>2545.84</v>
      </c>
      <c r="I70" s="8">
        <v>550</v>
      </c>
      <c r="J70" s="8">
        <v>1376931.5999999999</v>
      </c>
      <c r="K70" s="8">
        <v>2503.5119999999997</v>
      </c>
      <c r="L70" s="8">
        <f t="shared" si="4"/>
        <v>434.49381818181791</v>
      </c>
      <c r="M70" s="8">
        <f t="shared" si="5"/>
        <v>2069.0181818181818</v>
      </c>
      <c r="N70" s="14">
        <v>12</v>
      </c>
      <c r="O70" s="14">
        <v>2273.6</v>
      </c>
      <c r="P70" s="8">
        <v>21</v>
      </c>
      <c r="Q70" s="8">
        <v>2456.2999999999997</v>
      </c>
      <c r="R70" s="17">
        <f t="shared" si="6"/>
        <v>1250480</v>
      </c>
      <c r="S70" s="18">
        <f t="shared" si="7"/>
        <v>1376931.5999999999</v>
      </c>
    </row>
    <row r="71" spans="1:19" x14ac:dyDescent="0.25">
      <c r="A71" s="7" t="s">
        <v>9310</v>
      </c>
      <c r="B71" s="7" t="s">
        <v>9311</v>
      </c>
      <c r="C71" s="7" t="s">
        <v>7539</v>
      </c>
      <c r="D71" s="7" t="s">
        <v>7540</v>
      </c>
      <c r="E71" s="7" t="s">
        <v>7798</v>
      </c>
      <c r="F71" s="13"/>
      <c r="G71" s="8">
        <v>27.73</v>
      </c>
      <c r="H71" s="8">
        <v>27.73</v>
      </c>
      <c r="I71" s="8">
        <v>840</v>
      </c>
      <c r="J71" s="8">
        <v>23292.34</v>
      </c>
      <c r="K71" s="8">
        <v>27.728976190476189</v>
      </c>
      <c r="L71" s="8">
        <f t="shared" si="4"/>
        <v>0</v>
      </c>
      <c r="M71" s="8">
        <f t="shared" si="5"/>
        <v>27.728976190476189</v>
      </c>
      <c r="N71" s="13"/>
      <c r="O71" s="13"/>
      <c r="P71" s="13"/>
      <c r="Q71" s="13"/>
      <c r="R71" s="17">
        <f t="shared" si="6"/>
        <v>0</v>
      </c>
      <c r="S71" s="18">
        <f t="shared" si="7"/>
        <v>23292.34</v>
      </c>
    </row>
    <row r="72" spans="1:19" x14ac:dyDescent="0.25">
      <c r="A72" s="7" t="s">
        <v>15475</v>
      </c>
      <c r="B72" s="7" t="s">
        <v>15476</v>
      </c>
      <c r="C72" s="7" t="s">
        <v>7791</v>
      </c>
      <c r="D72" s="7" t="s">
        <v>7792</v>
      </c>
      <c r="E72" s="7" t="s">
        <v>7793</v>
      </c>
      <c r="F72" s="13"/>
      <c r="G72" s="8">
        <v>2250.4499999999998</v>
      </c>
      <c r="H72" s="8">
        <v>2250.4499999999998</v>
      </c>
      <c r="I72" s="8">
        <v>10</v>
      </c>
      <c r="J72" s="8">
        <v>22504.55</v>
      </c>
      <c r="K72" s="8">
        <v>2250.4549999999999</v>
      </c>
      <c r="L72" s="8">
        <f t="shared" si="4"/>
        <v>0</v>
      </c>
      <c r="M72" s="8">
        <f t="shared" si="5"/>
        <v>2250.4549999999999</v>
      </c>
      <c r="N72" s="9"/>
      <c r="O72" s="9"/>
      <c r="P72" s="13"/>
      <c r="Q72" s="13"/>
      <c r="R72" s="17">
        <f t="shared" si="6"/>
        <v>0</v>
      </c>
      <c r="S72" s="18">
        <f t="shared" si="7"/>
        <v>22504.55</v>
      </c>
    </row>
    <row r="73" spans="1:19" x14ac:dyDescent="0.25">
      <c r="A73" s="7" t="s">
        <v>5413</v>
      </c>
      <c r="B73" s="7" t="s">
        <v>5414</v>
      </c>
      <c r="C73" s="7" t="s">
        <v>37</v>
      </c>
      <c r="D73" s="7" t="s">
        <v>38</v>
      </c>
      <c r="E73" s="7" t="s">
        <v>39</v>
      </c>
      <c r="F73" s="8">
        <v>15</v>
      </c>
      <c r="G73" s="8">
        <v>9484.7999999999993</v>
      </c>
      <c r="H73" s="8">
        <v>9841.01</v>
      </c>
      <c r="I73" s="8">
        <v>109</v>
      </c>
      <c r="J73" s="8">
        <v>1056284.4000000006</v>
      </c>
      <c r="K73" s="8">
        <v>9690.6825688073459</v>
      </c>
      <c r="L73" s="8">
        <f t="shared" si="4"/>
        <v>1264.0020741922617</v>
      </c>
      <c r="M73" s="8">
        <f t="shared" si="5"/>
        <v>8426.6804946150842</v>
      </c>
      <c r="N73" s="14">
        <v>12</v>
      </c>
      <c r="O73" s="14">
        <v>9584.2900000000009</v>
      </c>
      <c r="P73" s="8">
        <v>15</v>
      </c>
      <c r="Q73" s="8">
        <v>9484.7999999999993</v>
      </c>
      <c r="R73" s="17">
        <f t="shared" si="6"/>
        <v>1044687.6100000001</v>
      </c>
      <c r="S73" s="18">
        <f t="shared" si="7"/>
        <v>1056284.4000000006</v>
      </c>
    </row>
    <row r="74" spans="1:19" x14ac:dyDescent="0.25">
      <c r="A74" s="7" t="s">
        <v>2536</v>
      </c>
      <c r="B74" s="7" t="s">
        <v>2537</v>
      </c>
      <c r="C74" s="7" t="s">
        <v>76</v>
      </c>
      <c r="D74" s="7" t="s">
        <v>77</v>
      </c>
      <c r="E74" s="7" t="s">
        <v>78</v>
      </c>
      <c r="F74" s="8">
        <v>15</v>
      </c>
      <c r="G74" s="8">
        <v>2875</v>
      </c>
      <c r="H74" s="8">
        <v>3450</v>
      </c>
      <c r="I74" s="8">
        <v>40</v>
      </c>
      <c r="J74" s="8">
        <v>137425</v>
      </c>
      <c r="K74" s="8">
        <v>3435.625</v>
      </c>
      <c r="L74" s="8">
        <f t="shared" si="4"/>
        <v>448.12499999999955</v>
      </c>
      <c r="M74" s="8">
        <f t="shared" si="5"/>
        <v>2987.5000000000005</v>
      </c>
      <c r="N74" s="14">
        <v>12</v>
      </c>
      <c r="O74" s="14">
        <v>2800</v>
      </c>
      <c r="P74" s="8">
        <v>15</v>
      </c>
      <c r="Q74" s="8">
        <v>2875</v>
      </c>
      <c r="R74" s="17">
        <f t="shared" si="6"/>
        <v>112000</v>
      </c>
      <c r="S74" s="18">
        <f t="shared" si="7"/>
        <v>137425</v>
      </c>
    </row>
    <row r="75" spans="1:19" x14ac:dyDescent="0.25">
      <c r="A75" s="7" t="s">
        <v>11756</v>
      </c>
      <c r="B75" s="7" t="s">
        <v>11757</v>
      </c>
      <c r="C75" s="7" t="s">
        <v>37</v>
      </c>
      <c r="D75" s="7" t="s">
        <v>38</v>
      </c>
      <c r="E75" s="7" t="s">
        <v>39</v>
      </c>
      <c r="F75" s="8">
        <v>15</v>
      </c>
      <c r="G75" s="8">
        <v>4600</v>
      </c>
      <c r="H75" s="8">
        <v>7622.2</v>
      </c>
      <c r="I75" s="8">
        <v>10</v>
      </c>
      <c r="J75" s="8">
        <v>68305.399999999994</v>
      </c>
      <c r="K75" s="8">
        <v>6830.5399999999991</v>
      </c>
      <c r="L75" s="8">
        <f t="shared" si="4"/>
        <v>890.9399999999996</v>
      </c>
      <c r="M75" s="8">
        <f t="shared" si="5"/>
        <v>5939.5999999999995</v>
      </c>
      <c r="N75" s="14">
        <v>12</v>
      </c>
      <c r="O75" s="14">
        <v>7423.36</v>
      </c>
      <c r="P75" s="8">
        <v>15</v>
      </c>
      <c r="Q75" s="8">
        <v>4600</v>
      </c>
      <c r="R75" s="17">
        <f t="shared" si="6"/>
        <v>74233.599999999991</v>
      </c>
      <c r="S75" s="18">
        <f t="shared" si="7"/>
        <v>68305.399999999994</v>
      </c>
    </row>
    <row r="76" spans="1:19" x14ac:dyDescent="0.25">
      <c r="A76" s="7" t="s">
        <v>19840</v>
      </c>
      <c r="B76" s="7" t="s">
        <v>19841</v>
      </c>
      <c r="C76" s="7" t="s">
        <v>14941</v>
      </c>
      <c r="D76" s="7" t="s">
        <v>14942</v>
      </c>
      <c r="E76" s="7" t="s">
        <v>14943</v>
      </c>
      <c r="F76" s="8">
        <v>21</v>
      </c>
      <c r="G76" s="8">
        <v>3595.18</v>
      </c>
      <c r="H76" s="8">
        <v>3595.18</v>
      </c>
      <c r="I76" s="8">
        <v>6</v>
      </c>
      <c r="J76" s="8">
        <v>21571.07</v>
      </c>
      <c r="K76" s="8">
        <v>3595.1783333333333</v>
      </c>
      <c r="L76" s="8">
        <f t="shared" si="4"/>
        <v>623.956570247934</v>
      </c>
      <c r="M76" s="8">
        <f t="shared" si="5"/>
        <v>2971.2217630853993</v>
      </c>
      <c r="N76" s="9"/>
      <c r="O76" s="9"/>
      <c r="P76" s="8">
        <v>21</v>
      </c>
      <c r="Q76" s="8">
        <v>1</v>
      </c>
      <c r="R76" s="17">
        <f t="shared" si="6"/>
        <v>0</v>
      </c>
      <c r="S76" s="18">
        <f t="shared" si="7"/>
        <v>21571.07</v>
      </c>
    </row>
    <row r="77" spans="1:19" x14ac:dyDescent="0.25">
      <c r="A77" s="7" t="s">
        <v>14485</v>
      </c>
      <c r="B77" s="7" t="s">
        <v>14486</v>
      </c>
      <c r="C77" s="7" t="s">
        <v>14</v>
      </c>
      <c r="D77" s="7" t="s">
        <v>15</v>
      </c>
      <c r="E77" s="7" t="s">
        <v>2322</v>
      </c>
      <c r="F77" s="8">
        <v>21</v>
      </c>
      <c r="G77" s="8">
        <v>2081.1999999999998</v>
      </c>
      <c r="H77" s="8">
        <v>3136.32</v>
      </c>
      <c r="I77" s="8">
        <v>25</v>
      </c>
      <c r="J77" s="8">
        <v>73132.399999999994</v>
      </c>
      <c r="K77" s="8">
        <v>2925.2959999999998</v>
      </c>
      <c r="L77" s="8">
        <f t="shared" si="4"/>
        <v>507.69599999999991</v>
      </c>
      <c r="M77" s="8">
        <f t="shared" si="5"/>
        <v>2417.6</v>
      </c>
      <c r="N77" s="9"/>
      <c r="O77" s="9"/>
      <c r="P77" s="8">
        <v>21</v>
      </c>
      <c r="Q77" s="8">
        <v>2081.1999999999998</v>
      </c>
      <c r="R77" s="17">
        <f t="shared" si="6"/>
        <v>0</v>
      </c>
      <c r="S77" s="18">
        <f t="shared" si="7"/>
        <v>73132.399999999994</v>
      </c>
    </row>
    <row r="78" spans="1:19" x14ac:dyDescent="0.25">
      <c r="A78" s="7" t="s">
        <v>5205</v>
      </c>
      <c r="B78" s="7" t="s">
        <v>5206</v>
      </c>
      <c r="C78" s="7" t="s">
        <v>1026</v>
      </c>
      <c r="D78" s="7" t="s">
        <v>1027</v>
      </c>
      <c r="E78" s="7" t="s">
        <v>2554</v>
      </c>
      <c r="F78" s="8">
        <v>15</v>
      </c>
      <c r="G78" s="8">
        <v>117217.2</v>
      </c>
      <c r="H78" s="8">
        <v>117217.27</v>
      </c>
      <c r="I78" s="8">
        <v>54</v>
      </c>
      <c r="J78" s="8">
        <v>6350231.2000000048</v>
      </c>
      <c r="K78" s="8">
        <v>117596.87407407416</v>
      </c>
      <c r="L78" s="8">
        <f t="shared" si="4"/>
        <v>15338.722705314009</v>
      </c>
      <c r="M78" s="8">
        <f t="shared" si="5"/>
        <v>102258.15136876015</v>
      </c>
      <c r="N78" s="14">
        <v>12</v>
      </c>
      <c r="O78" s="14">
        <v>114159.36</v>
      </c>
      <c r="P78" s="8">
        <v>15</v>
      </c>
      <c r="Q78" s="8">
        <v>117217.2</v>
      </c>
      <c r="R78" s="17">
        <f t="shared" si="6"/>
        <v>6164605.4400000004</v>
      </c>
      <c r="S78" s="18">
        <f t="shared" si="7"/>
        <v>6350231.2000000048</v>
      </c>
    </row>
    <row r="79" spans="1:19" x14ac:dyDescent="0.25">
      <c r="A79" s="7" t="s">
        <v>3570</v>
      </c>
      <c r="B79" s="7" t="s">
        <v>3571</v>
      </c>
      <c r="C79" s="7" t="s">
        <v>1026</v>
      </c>
      <c r="D79" s="7" t="s">
        <v>1027</v>
      </c>
      <c r="E79" s="7" t="s">
        <v>2554</v>
      </c>
      <c r="F79" s="8">
        <v>15</v>
      </c>
      <c r="G79" s="8">
        <v>96715</v>
      </c>
      <c r="H79" s="8">
        <v>117217.2</v>
      </c>
      <c r="I79" s="8">
        <v>2</v>
      </c>
      <c r="J79" s="8">
        <v>213932.2</v>
      </c>
      <c r="K79" s="8">
        <v>106966.1</v>
      </c>
      <c r="L79" s="8">
        <f t="shared" si="4"/>
        <v>13952.099999999991</v>
      </c>
      <c r="M79" s="8">
        <f t="shared" si="5"/>
        <v>93014.000000000015</v>
      </c>
      <c r="N79" s="9"/>
      <c r="O79" s="9"/>
      <c r="P79" s="8">
        <v>15</v>
      </c>
      <c r="Q79" s="8">
        <v>96715</v>
      </c>
      <c r="R79" s="17">
        <f t="shared" si="6"/>
        <v>0</v>
      </c>
      <c r="S79" s="18">
        <f t="shared" si="7"/>
        <v>213932.2</v>
      </c>
    </row>
    <row r="80" spans="1:19" x14ac:dyDescent="0.25">
      <c r="A80" s="7" t="s">
        <v>13349</v>
      </c>
      <c r="B80" s="7" t="s">
        <v>13350</v>
      </c>
      <c r="C80" s="7" t="s">
        <v>14</v>
      </c>
      <c r="D80" s="7" t="s">
        <v>15</v>
      </c>
      <c r="E80" s="7" t="s">
        <v>7511</v>
      </c>
      <c r="F80" s="13"/>
      <c r="G80" s="8">
        <v>205.7</v>
      </c>
      <c r="H80" s="8">
        <v>205.7</v>
      </c>
      <c r="I80" s="8">
        <v>95</v>
      </c>
      <c r="J80" s="8">
        <v>19541.5</v>
      </c>
      <c r="K80" s="8">
        <v>205.7</v>
      </c>
      <c r="L80" s="8">
        <f t="shared" si="4"/>
        <v>0</v>
      </c>
      <c r="M80" s="8">
        <f t="shared" si="5"/>
        <v>205.7</v>
      </c>
      <c r="N80" s="9"/>
      <c r="O80" s="9"/>
      <c r="P80" s="13"/>
      <c r="Q80" s="13"/>
      <c r="R80" s="17">
        <f t="shared" si="6"/>
        <v>0</v>
      </c>
      <c r="S80" s="18">
        <f t="shared" si="7"/>
        <v>19541.5</v>
      </c>
    </row>
    <row r="81" spans="1:19" x14ac:dyDescent="0.25">
      <c r="A81" s="7" t="s">
        <v>19738</v>
      </c>
      <c r="B81" s="7" t="s">
        <v>19739</v>
      </c>
      <c r="C81" s="7" t="s">
        <v>5229</v>
      </c>
      <c r="D81" s="7" t="s">
        <v>5230</v>
      </c>
      <c r="E81" s="7" t="s">
        <v>5231</v>
      </c>
      <c r="F81" s="8">
        <v>21</v>
      </c>
      <c r="G81" s="8">
        <v>971.79</v>
      </c>
      <c r="H81" s="8">
        <v>1457.68</v>
      </c>
      <c r="I81" s="8">
        <v>319</v>
      </c>
      <c r="J81" s="8">
        <v>329435.89999999997</v>
      </c>
      <c r="K81" s="8">
        <v>1032.7144200626958</v>
      </c>
      <c r="L81" s="8">
        <f t="shared" si="4"/>
        <v>179.23142827534389</v>
      </c>
      <c r="M81" s="8">
        <f t="shared" si="5"/>
        <v>853.48299178735192</v>
      </c>
      <c r="N81" s="9"/>
      <c r="O81" s="9"/>
      <c r="P81" s="8">
        <v>21</v>
      </c>
      <c r="Q81" s="8">
        <v>971.78730994152045</v>
      </c>
      <c r="R81" s="17">
        <f t="shared" si="6"/>
        <v>0</v>
      </c>
      <c r="S81" s="18">
        <f t="shared" si="7"/>
        <v>329435.89999999997</v>
      </c>
    </row>
    <row r="82" spans="1:19" x14ac:dyDescent="0.25">
      <c r="A82" s="7" t="s">
        <v>8568</v>
      </c>
      <c r="B82" s="7" t="s">
        <v>8569</v>
      </c>
      <c r="C82" s="7" t="s">
        <v>14</v>
      </c>
      <c r="D82" s="7" t="s">
        <v>15</v>
      </c>
      <c r="E82" s="7" t="s">
        <v>7231</v>
      </c>
      <c r="F82" s="13"/>
      <c r="G82" s="8">
        <v>484.03</v>
      </c>
      <c r="H82" s="8">
        <v>484.03</v>
      </c>
      <c r="I82" s="8">
        <v>40</v>
      </c>
      <c r="J82" s="8">
        <v>19361.38</v>
      </c>
      <c r="K82" s="8">
        <v>484.03450000000004</v>
      </c>
      <c r="L82" s="8">
        <f t="shared" si="4"/>
        <v>0</v>
      </c>
      <c r="M82" s="8">
        <f t="shared" si="5"/>
        <v>484.03450000000004</v>
      </c>
      <c r="N82" s="9"/>
      <c r="O82" s="9"/>
      <c r="P82" s="13"/>
      <c r="Q82" s="13"/>
      <c r="R82" s="17">
        <f t="shared" si="6"/>
        <v>0</v>
      </c>
      <c r="S82" s="18">
        <f t="shared" si="7"/>
        <v>19361.38</v>
      </c>
    </row>
    <row r="83" spans="1:19" x14ac:dyDescent="0.25">
      <c r="A83" s="7" t="s">
        <v>18323</v>
      </c>
      <c r="B83" s="7" t="s">
        <v>18324</v>
      </c>
      <c r="C83" s="7" t="s">
        <v>7205</v>
      </c>
      <c r="D83" s="7" t="s">
        <v>7206</v>
      </c>
      <c r="E83" s="7" t="s">
        <v>7207</v>
      </c>
      <c r="F83" s="13"/>
      <c r="G83" s="8">
        <v>2.23</v>
      </c>
      <c r="H83" s="8">
        <v>2.23</v>
      </c>
      <c r="I83" s="8">
        <v>8690</v>
      </c>
      <c r="J83" s="8">
        <v>19347.420000000002</v>
      </c>
      <c r="K83" s="8">
        <v>2.2264004602991947</v>
      </c>
      <c r="L83" s="8">
        <f t="shared" si="4"/>
        <v>0</v>
      </c>
      <c r="M83" s="8">
        <f t="shared" si="5"/>
        <v>2.2264004602991947</v>
      </c>
      <c r="N83" s="13"/>
      <c r="O83" s="13"/>
      <c r="P83" s="13"/>
      <c r="Q83" s="13"/>
      <c r="R83" s="17">
        <f t="shared" si="6"/>
        <v>0</v>
      </c>
      <c r="S83" s="18">
        <f t="shared" si="7"/>
        <v>19347.420000000002</v>
      </c>
    </row>
    <row r="84" spans="1:19" x14ac:dyDescent="0.25">
      <c r="A84" s="7" t="s">
        <v>11832</v>
      </c>
      <c r="B84" s="7" t="s">
        <v>11833</v>
      </c>
      <c r="C84" s="7" t="s">
        <v>7886</v>
      </c>
      <c r="D84" s="7" t="s">
        <v>7887</v>
      </c>
      <c r="E84" s="7" t="s">
        <v>7888</v>
      </c>
      <c r="F84" s="13"/>
      <c r="G84" s="8">
        <v>132</v>
      </c>
      <c r="H84" s="8">
        <v>132</v>
      </c>
      <c r="I84" s="8">
        <v>140</v>
      </c>
      <c r="J84" s="8">
        <v>18479.810000000001</v>
      </c>
      <c r="K84" s="8">
        <v>131.99864285714287</v>
      </c>
      <c r="L84" s="8">
        <f t="shared" si="4"/>
        <v>0</v>
      </c>
      <c r="M84" s="8">
        <f t="shared" si="5"/>
        <v>131.99864285714287</v>
      </c>
      <c r="N84" s="13"/>
      <c r="O84" s="13"/>
      <c r="P84" s="13"/>
      <c r="Q84" s="13"/>
      <c r="R84" s="17">
        <f t="shared" si="6"/>
        <v>0</v>
      </c>
      <c r="S84" s="18">
        <f t="shared" si="7"/>
        <v>18479.810000000001</v>
      </c>
    </row>
    <row r="85" spans="1:19" x14ac:dyDescent="0.25">
      <c r="A85" s="7" t="s">
        <v>11158</v>
      </c>
      <c r="B85" s="7" t="s">
        <v>11159</v>
      </c>
      <c r="C85" s="7" t="s">
        <v>7375</v>
      </c>
      <c r="D85" s="7" t="s">
        <v>7376</v>
      </c>
      <c r="E85" s="7" t="s">
        <v>7377</v>
      </c>
      <c r="F85" s="8">
        <v>15</v>
      </c>
      <c r="G85" s="8">
        <v>19.260000000000002</v>
      </c>
      <c r="H85" s="8">
        <v>385.83</v>
      </c>
      <c r="I85" s="8">
        <v>84</v>
      </c>
      <c r="J85" s="8">
        <v>19212.84</v>
      </c>
      <c r="K85" s="8">
        <v>228.72428571428571</v>
      </c>
      <c r="L85" s="8">
        <f t="shared" si="4"/>
        <v>29.833602484472038</v>
      </c>
      <c r="M85" s="8">
        <f t="shared" si="5"/>
        <v>198.89068322981367</v>
      </c>
      <c r="N85" s="14">
        <v>12</v>
      </c>
      <c r="O85" s="14">
        <v>375.76</v>
      </c>
      <c r="P85" s="8">
        <v>15</v>
      </c>
      <c r="Q85" s="8">
        <v>19.256666666666668</v>
      </c>
      <c r="R85" s="17">
        <f t="shared" si="6"/>
        <v>31563.84</v>
      </c>
      <c r="S85" s="18">
        <f t="shared" si="7"/>
        <v>19212.84</v>
      </c>
    </row>
    <row r="86" spans="1:19" x14ac:dyDescent="0.25">
      <c r="A86" s="7" t="s">
        <v>7405</v>
      </c>
      <c r="B86" s="7" t="s">
        <v>7406</v>
      </c>
      <c r="C86" s="7" t="s">
        <v>14</v>
      </c>
      <c r="D86" s="7" t="s">
        <v>15</v>
      </c>
      <c r="E86" s="7" t="s">
        <v>7231</v>
      </c>
      <c r="F86" s="13"/>
      <c r="G86" s="8">
        <v>484.04</v>
      </c>
      <c r="H86" s="8">
        <v>484.04</v>
      </c>
      <c r="I86" s="8">
        <v>36</v>
      </c>
      <c r="J86" s="8">
        <v>17425.260000000002</v>
      </c>
      <c r="K86" s="8">
        <v>484.03500000000008</v>
      </c>
      <c r="L86" s="8">
        <f t="shared" si="4"/>
        <v>0</v>
      </c>
      <c r="M86" s="8">
        <f t="shared" si="5"/>
        <v>484.03500000000008</v>
      </c>
      <c r="N86" s="9"/>
      <c r="O86" s="9"/>
      <c r="P86" s="13"/>
      <c r="Q86" s="13"/>
      <c r="R86" s="17">
        <f t="shared" si="6"/>
        <v>0</v>
      </c>
      <c r="S86" s="18">
        <f t="shared" si="7"/>
        <v>17425.260000000002</v>
      </c>
    </row>
    <row r="87" spans="1:19" x14ac:dyDescent="0.25">
      <c r="A87" s="7" t="s">
        <v>11230</v>
      </c>
      <c r="B87" s="7" t="s">
        <v>11231</v>
      </c>
      <c r="C87" s="7" t="s">
        <v>7205</v>
      </c>
      <c r="D87" s="7" t="s">
        <v>7206</v>
      </c>
      <c r="E87" s="7" t="s">
        <v>7207</v>
      </c>
      <c r="F87" s="13"/>
      <c r="G87" s="8">
        <v>6.44</v>
      </c>
      <c r="H87" s="8">
        <v>6.44</v>
      </c>
      <c r="I87" s="8">
        <v>2700</v>
      </c>
      <c r="J87" s="8">
        <v>17388</v>
      </c>
      <c r="K87" s="8">
        <v>6.44</v>
      </c>
      <c r="L87" s="8">
        <f t="shared" si="4"/>
        <v>0</v>
      </c>
      <c r="M87" s="8">
        <f t="shared" si="5"/>
        <v>6.44</v>
      </c>
      <c r="N87" s="9"/>
      <c r="O87" s="9"/>
      <c r="P87" s="13"/>
      <c r="Q87" s="13"/>
      <c r="R87" s="17">
        <f t="shared" si="6"/>
        <v>0</v>
      </c>
      <c r="S87" s="18">
        <f t="shared" si="7"/>
        <v>17388</v>
      </c>
    </row>
    <row r="88" spans="1:19" x14ac:dyDescent="0.25">
      <c r="A88" s="7" t="s">
        <v>5044</v>
      </c>
      <c r="B88" s="7" t="s">
        <v>5045</v>
      </c>
      <c r="C88" s="7" t="s">
        <v>1841</v>
      </c>
      <c r="D88" s="7" t="s">
        <v>1842</v>
      </c>
      <c r="E88" s="7" t="s">
        <v>2597</v>
      </c>
      <c r="F88" s="8">
        <v>15</v>
      </c>
      <c r="G88" s="8">
        <v>273700</v>
      </c>
      <c r="H88" s="8">
        <v>274999.96000000002</v>
      </c>
      <c r="I88" s="8">
        <v>16</v>
      </c>
      <c r="J88" s="8">
        <v>4396099.4800000004</v>
      </c>
      <c r="K88" s="8">
        <v>274756.21750000003</v>
      </c>
      <c r="L88" s="8">
        <f t="shared" si="4"/>
        <v>35837.767499999987</v>
      </c>
      <c r="M88" s="8">
        <f t="shared" si="5"/>
        <v>238918.45000000004</v>
      </c>
      <c r="N88" s="13"/>
      <c r="O88" s="13"/>
      <c r="P88" s="8">
        <v>15</v>
      </c>
      <c r="Q88" s="8">
        <v>273700</v>
      </c>
      <c r="R88" s="17">
        <f t="shared" si="6"/>
        <v>0</v>
      </c>
      <c r="S88" s="18">
        <f t="shared" si="7"/>
        <v>4396099.4800000004</v>
      </c>
    </row>
    <row r="89" spans="1:19" x14ac:dyDescent="0.25">
      <c r="A89" s="7" t="s">
        <v>8292</v>
      </c>
      <c r="B89" s="7" t="s">
        <v>8293</v>
      </c>
      <c r="C89" s="7" t="s">
        <v>14</v>
      </c>
      <c r="D89" s="7" t="s">
        <v>15</v>
      </c>
      <c r="E89" s="7" t="s">
        <v>7231</v>
      </c>
      <c r="F89" s="13"/>
      <c r="G89" s="8">
        <v>646.76</v>
      </c>
      <c r="H89" s="8">
        <v>646.76</v>
      </c>
      <c r="I89" s="8">
        <v>26</v>
      </c>
      <c r="J89" s="8">
        <v>16815.760000000002</v>
      </c>
      <c r="K89" s="8">
        <v>646.7600000000001</v>
      </c>
      <c r="L89" s="8">
        <f t="shared" si="4"/>
        <v>0</v>
      </c>
      <c r="M89" s="8">
        <f t="shared" si="5"/>
        <v>646.7600000000001</v>
      </c>
      <c r="N89" s="9"/>
      <c r="O89" s="9"/>
      <c r="P89" s="13"/>
      <c r="Q89" s="13"/>
      <c r="R89" s="17">
        <f t="shared" si="6"/>
        <v>0</v>
      </c>
      <c r="S89" s="18">
        <f t="shared" si="7"/>
        <v>16815.760000000002</v>
      </c>
    </row>
    <row r="90" spans="1:19" x14ac:dyDescent="0.25">
      <c r="A90" s="7" t="s">
        <v>16815</v>
      </c>
      <c r="B90" s="7" t="s">
        <v>16816</v>
      </c>
      <c r="C90" s="7" t="s">
        <v>7320</v>
      </c>
      <c r="D90" s="7" t="s">
        <v>7321</v>
      </c>
      <c r="E90" s="7" t="s">
        <v>13717</v>
      </c>
      <c r="F90" s="8">
        <v>21</v>
      </c>
      <c r="G90" s="8">
        <v>1.64</v>
      </c>
      <c r="H90" s="8">
        <v>2.65</v>
      </c>
      <c r="I90" s="8">
        <v>23200</v>
      </c>
      <c r="J90" s="8">
        <v>45954.9</v>
      </c>
      <c r="K90" s="8">
        <v>1.980814655172414</v>
      </c>
      <c r="L90" s="8">
        <f t="shared" si="4"/>
        <v>0.34377775007124534</v>
      </c>
      <c r="M90" s="8">
        <f t="shared" si="5"/>
        <v>1.6370369051011686</v>
      </c>
      <c r="N90" s="9"/>
      <c r="O90" s="9"/>
      <c r="P90" s="8">
        <v>21</v>
      </c>
      <c r="Q90" s="8">
        <v>1.2705</v>
      </c>
      <c r="R90" s="17">
        <f t="shared" si="6"/>
        <v>0</v>
      </c>
      <c r="S90" s="18">
        <f t="shared" si="7"/>
        <v>45954.9</v>
      </c>
    </row>
    <row r="91" spans="1:19" x14ac:dyDescent="0.25">
      <c r="A91" s="7" t="s">
        <v>19184</v>
      </c>
      <c r="B91" s="7" t="s">
        <v>19185</v>
      </c>
      <c r="C91" s="7" t="s">
        <v>14</v>
      </c>
      <c r="D91" s="7" t="s">
        <v>15</v>
      </c>
      <c r="E91" s="7" t="s">
        <v>7518</v>
      </c>
      <c r="F91" s="8">
        <v>21</v>
      </c>
      <c r="G91" s="8">
        <v>4412.2700000000004</v>
      </c>
      <c r="H91" s="8">
        <v>12461.01</v>
      </c>
      <c r="I91" s="8">
        <v>8</v>
      </c>
      <c r="J91" s="8">
        <v>51395.6</v>
      </c>
      <c r="K91" s="8">
        <v>6424.45</v>
      </c>
      <c r="L91" s="8">
        <f t="shared" si="4"/>
        <v>1114.9871900826447</v>
      </c>
      <c r="M91" s="8">
        <f t="shared" si="5"/>
        <v>5309.4628099173551</v>
      </c>
      <c r="N91" s="9"/>
      <c r="O91" s="9"/>
      <c r="P91" s="8">
        <v>21</v>
      </c>
      <c r="Q91" s="8">
        <v>4412.2650000000003</v>
      </c>
      <c r="R91" s="17">
        <f t="shared" si="6"/>
        <v>0</v>
      </c>
      <c r="S91" s="18">
        <f t="shared" si="7"/>
        <v>51395.6</v>
      </c>
    </row>
    <row r="92" spans="1:19" x14ac:dyDescent="0.25">
      <c r="A92" s="7" t="s">
        <v>6677</v>
      </c>
      <c r="B92" s="7" t="s">
        <v>6678</v>
      </c>
      <c r="C92" s="7" t="s">
        <v>37</v>
      </c>
      <c r="D92" s="7" t="s">
        <v>38</v>
      </c>
      <c r="E92" s="7" t="s">
        <v>39</v>
      </c>
      <c r="F92" s="8">
        <v>15</v>
      </c>
      <c r="G92" s="8">
        <v>2649.73</v>
      </c>
      <c r="H92" s="8">
        <v>3653.18</v>
      </c>
      <c r="I92" s="8">
        <v>12</v>
      </c>
      <c r="J92" s="8">
        <v>40182</v>
      </c>
      <c r="K92" s="8">
        <v>3348.5</v>
      </c>
      <c r="L92" s="8">
        <f t="shared" si="4"/>
        <v>436.76086956521704</v>
      </c>
      <c r="M92" s="8">
        <f t="shared" si="5"/>
        <v>2911.739130434783</v>
      </c>
      <c r="N92" s="14">
        <v>12</v>
      </c>
      <c r="O92" s="14">
        <v>2912</v>
      </c>
      <c r="P92" s="8">
        <v>15</v>
      </c>
      <c r="Q92" s="8">
        <v>2014.01</v>
      </c>
      <c r="R92" s="17">
        <f t="shared" si="6"/>
        <v>34944</v>
      </c>
      <c r="S92" s="18">
        <f t="shared" si="7"/>
        <v>40182</v>
      </c>
    </row>
    <row r="93" spans="1:19" x14ac:dyDescent="0.25">
      <c r="A93" s="7" t="s">
        <v>19134</v>
      </c>
      <c r="B93" s="7" t="s">
        <v>19135</v>
      </c>
      <c r="C93" s="7" t="s">
        <v>37</v>
      </c>
      <c r="D93" s="7" t="s">
        <v>38</v>
      </c>
      <c r="E93" s="7" t="s">
        <v>39</v>
      </c>
      <c r="F93" s="8">
        <v>15</v>
      </c>
      <c r="G93" s="8">
        <v>23151.39</v>
      </c>
      <c r="H93" s="8">
        <v>28437.200000000001</v>
      </c>
      <c r="I93" s="8">
        <v>6</v>
      </c>
      <c r="J93" s="8">
        <v>154765.76999999999</v>
      </c>
      <c r="K93" s="8">
        <v>25794.294999999998</v>
      </c>
      <c r="L93" s="8">
        <f t="shared" si="4"/>
        <v>3364.4732608695631</v>
      </c>
      <c r="M93" s="8">
        <f t="shared" si="5"/>
        <v>22429.821739130435</v>
      </c>
      <c r="N93" s="13"/>
      <c r="O93" s="13"/>
      <c r="P93" s="8">
        <v>15</v>
      </c>
      <c r="Q93" s="8">
        <v>23151.39</v>
      </c>
      <c r="R93" s="17">
        <f t="shared" si="6"/>
        <v>0</v>
      </c>
      <c r="S93" s="18">
        <f t="shared" si="7"/>
        <v>154765.76999999999</v>
      </c>
    </row>
    <row r="94" spans="1:19" x14ac:dyDescent="0.25">
      <c r="A94" s="7" t="s">
        <v>8352</v>
      </c>
      <c r="B94" s="7" t="s">
        <v>8353</v>
      </c>
      <c r="C94" s="7" t="s">
        <v>14</v>
      </c>
      <c r="D94" s="7" t="s">
        <v>15</v>
      </c>
      <c r="E94" s="7" t="s">
        <v>7231</v>
      </c>
      <c r="F94" s="13"/>
      <c r="G94" s="8">
        <v>646.76</v>
      </c>
      <c r="H94" s="8">
        <v>646.76</v>
      </c>
      <c r="I94" s="8">
        <v>24</v>
      </c>
      <c r="J94" s="8">
        <v>15522.240000000003</v>
      </c>
      <c r="K94" s="8">
        <v>646.7600000000001</v>
      </c>
      <c r="L94" s="8">
        <f t="shared" si="4"/>
        <v>0</v>
      </c>
      <c r="M94" s="8">
        <f t="shared" si="5"/>
        <v>646.7600000000001</v>
      </c>
      <c r="N94" s="13"/>
      <c r="O94" s="13"/>
      <c r="P94" s="13"/>
      <c r="Q94" s="13"/>
      <c r="R94" s="17">
        <f t="shared" si="6"/>
        <v>0</v>
      </c>
      <c r="S94" s="18">
        <f t="shared" si="7"/>
        <v>15522.240000000003</v>
      </c>
    </row>
    <row r="95" spans="1:19" x14ac:dyDescent="0.25">
      <c r="A95" s="7" t="s">
        <v>3897</v>
      </c>
      <c r="B95" s="7" t="s">
        <v>3898</v>
      </c>
      <c r="C95" s="7" t="s">
        <v>3894</v>
      </c>
      <c r="D95" s="7" t="s">
        <v>3895</v>
      </c>
      <c r="E95" s="7" t="s">
        <v>3896</v>
      </c>
      <c r="F95" s="8">
        <v>21</v>
      </c>
      <c r="G95" s="8">
        <v>59951.99</v>
      </c>
      <c r="H95" s="8">
        <v>74884</v>
      </c>
      <c r="I95" s="8">
        <v>11</v>
      </c>
      <c r="J95" s="8">
        <v>674403.90999999992</v>
      </c>
      <c r="K95" s="8">
        <v>61309.446363636358</v>
      </c>
      <c r="L95" s="8">
        <f t="shared" si="4"/>
        <v>10640.482426746807</v>
      </c>
      <c r="M95" s="8">
        <f t="shared" si="5"/>
        <v>50668.963936889551</v>
      </c>
      <c r="N95" s="13"/>
      <c r="O95" s="13"/>
      <c r="P95" s="8">
        <v>21</v>
      </c>
      <c r="Q95" s="8">
        <v>59951.99</v>
      </c>
      <c r="R95" s="17">
        <f t="shared" si="6"/>
        <v>0</v>
      </c>
      <c r="S95" s="18">
        <f t="shared" si="7"/>
        <v>674403.90999999992</v>
      </c>
    </row>
    <row r="96" spans="1:19" x14ac:dyDescent="0.25">
      <c r="A96" s="7" t="s">
        <v>10253</v>
      </c>
      <c r="B96" s="7" t="s">
        <v>10254</v>
      </c>
      <c r="C96" s="7" t="s">
        <v>369</v>
      </c>
      <c r="D96" s="7" t="s">
        <v>370</v>
      </c>
      <c r="E96" s="7" t="s">
        <v>371</v>
      </c>
      <c r="F96" s="8">
        <v>21</v>
      </c>
      <c r="G96" s="8">
        <v>847</v>
      </c>
      <c r="H96" s="8">
        <v>977.6</v>
      </c>
      <c r="I96" s="8">
        <v>610</v>
      </c>
      <c r="J96" s="8">
        <v>531035.49000000022</v>
      </c>
      <c r="K96" s="8">
        <v>870.5499836065577</v>
      </c>
      <c r="L96" s="8">
        <f t="shared" si="4"/>
        <v>151.08718723750178</v>
      </c>
      <c r="M96" s="8">
        <f t="shared" si="5"/>
        <v>719.46279636905592</v>
      </c>
      <c r="N96" s="14">
        <v>12</v>
      </c>
      <c r="O96" s="14">
        <v>784</v>
      </c>
      <c r="P96" s="8">
        <v>21</v>
      </c>
      <c r="Q96" s="8">
        <v>847</v>
      </c>
      <c r="R96" s="17">
        <f t="shared" si="6"/>
        <v>478240</v>
      </c>
      <c r="S96" s="18">
        <f t="shared" si="7"/>
        <v>531035.49000000022</v>
      </c>
    </row>
    <row r="97" spans="1:19" x14ac:dyDescent="0.25">
      <c r="A97" s="7" t="s">
        <v>16911</v>
      </c>
      <c r="B97" s="7" t="s">
        <v>16912</v>
      </c>
      <c r="C97" s="7" t="s">
        <v>14</v>
      </c>
      <c r="D97" s="7" t="s">
        <v>15</v>
      </c>
      <c r="E97" s="7" t="s">
        <v>2322</v>
      </c>
      <c r="F97" s="13"/>
      <c r="G97" s="8">
        <v>713.9</v>
      </c>
      <c r="H97" s="8">
        <v>713.9</v>
      </c>
      <c r="I97" s="8">
        <v>20</v>
      </c>
      <c r="J97" s="8">
        <v>14278</v>
      </c>
      <c r="K97" s="8">
        <v>713.9</v>
      </c>
      <c r="L97" s="8">
        <f t="shared" si="4"/>
        <v>0</v>
      </c>
      <c r="M97" s="8">
        <f t="shared" si="5"/>
        <v>713.9</v>
      </c>
      <c r="N97" s="9"/>
      <c r="O97" s="9"/>
      <c r="P97" s="13"/>
      <c r="Q97" s="13"/>
      <c r="R97" s="17">
        <f t="shared" si="6"/>
        <v>0</v>
      </c>
      <c r="S97" s="18">
        <f t="shared" si="7"/>
        <v>14278</v>
      </c>
    </row>
    <row r="98" spans="1:19" x14ac:dyDescent="0.25">
      <c r="A98" s="7" t="s">
        <v>16913</v>
      </c>
      <c r="B98" s="7" t="s">
        <v>16914</v>
      </c>
      <c r="C98" s="7" t="s">
        <v>14</v>
      </c>
      <c r="D98" s="7" t="s">
        <v>15</v>
      </c>
      <c r="E98" s="7" t="s">
        <v>2322</v>
      </c>
      <c r="F98" s="13"/>
      <c r="G98" s="8">
        <v>713.9</v>
      </c>
      <c r="H98" s="8">
        <v>713.9</v>
      </c>
      <c r="I98" s="8">
        <v>20</v>
      </c>
      <c r="J98" s="8">
        <v>14278</v>
      </c>
      <c r="K98" s="8">
        <v>713.9</v>
      </c>
      <c r="L98" s="8">
        <f t="shared" si="4"/>
        <v>0</v>
      </c>
      <c r="M98" s="8">
        <f t="shared" si="5"/>
        <v>713.9</v>
      </c>
      <c r="N98" s="13"/>
      <c r="O98" s="13"/>
      <c r="P98" s="13"/>
      <c r="Q98" s="13"/>
      <c r="R98" s="17">
        <f t="shared" si="6"/>
        <v>0</v>
      </c>
      <c r="S98" s="18">
        <f t="shared" si="7"/>
        <v>14278</v>
      </c>
    </row>
    <row r="99" spans="1:19" x14ac:dyDescent="0.25">
      <c r="A99" s="7" t="s">
        <v>16915</v>
      </c>
      <c r="B99" s="7" t="s">
        <v>16916</v>
      </c>
      <c r="C99" s="7" t="s">
        <v>14</v>
      </c>
      <c r="D99" s="7" t="s">
        <v>15</v>
      </c>
      <c r="E99" s="7" t="s">
        <v>2322</v>
      </c>
      <c r="F99" s="13"/>
      <c r="G99" s="8">
        <v>713.9</v>
      </c>
      <c r="H99" s="8">
        <v>713.9</v>
      </c>
      <c r="I99" s="8">
        <v>20</v>
      </c>
      <c r="J99" s="8">
        <v>14278</v>
      </c>
      <c r="K99" s="8">
        <v>713.9</v>
      </c>
      <c r="L99" s="8">
        <f t="shared" si="4"/>
        <v>0</v>
      </c>
      <c r="M99" s="8">
        <f t="shared" si="5"/>
        <v>713.9</v>
      </c>
      <c r="N99" s="13"/>
      <c r="O99" s="13"/>
      <c r="P99" s="13"/>
      <c r="Q99" s="13"/>
      <c r="R99" s="17">
        <f t="shared" si="6"/>
        <v>0</v>
      </c>
      <c r="S99" s="18">
        <f t="shared" si="7"/>
        <v>14278</v>
      </c>
    </row>
    <row r="100" spans="1:19" x14ac:dyDescent="0.25">
      <c r="A100" s="7" t="s">
        <v>20808</v>
      </c>
      <c r="B100" s="7" t="s">
        <v>20809</v>
      </c>
      <c r="C100" s="7" t="s">
        <v>185</v>
      </c>
      <c r="D100" s="7" t="s">
        <v>186</v>
      </c>
      <c r="E100" s="7" t="s">
        <v>187</v>
      </c>
      <c r="F100" s="8">
        <v>21</v>
      </c>
      <c r="G100" s="8">
        <v>42471</v>
      </c>
      <c r="H100" s="8">
        <v>47190</v>
      </c>
      <c r="I100" s="8">
        <v>6</v>
      </c>
      <c r="J100" s="8">
        <v>268983</v>
      </c>
      <c r="K100" s="8">
        <v>44830.5</v>
      </c>
      <c r="L100" s="8">
        <f t="shared" si="4"/>
        <v>7780.5</v>
      </c>
      <c r="M100" s="8">
        <f t="shared" si="5"/>
        <v>37050</v>
      </c>
      <c r="N100" s="13"/>
      <c r="O100" s="13"/>
      <c r="P100" s="8">
        <v>21</v>
      </c>
      <c r="Q100" s="8">
        <v>42471</v>
      </c>
      <c r="R100" s="17">
        <f t="shared" si="6"/>
        <v>0</v>
      </c>
      <c r="S100" s="18">
        <f t="shared" si="7"/>
        <v>268983</v>
      </c>
    </row>
    <row r="101" spans="1:19" x14ac:dyDescent="0.25">
      <c r="A101" s="7" t="s">
        <v>10560</v>
      </c>
      <c r="B101" s="7" t="s">
        <v>10561</v>
      </c>
      <c r="C101" s="7" t="s">
        <v>14</v>
      </c>
      <c r="D101" s="7" t="s">
        <v>15</v>
      </c>
      <c r="E101" s="7" t="s">
        <v>7231</v>
      </c>
      <c r="F101" s="13"/>
      <c r="G101" s="8">
        <v>171.82</v>
      </c>
      <c r="H101" s="8">
        <v>171.82</v>
      </c>
      <c r="I101" s="8">
        <v>82</v>
      </c>
      <c r="J101" s="8">
        <v>14089.240000000003</v>
      </c>
      <c r="K101" s="8">
        <v>171.82000000000005</v>
      </c>
      <c r="L101" s="8">
        <f t="shared" si="4"/>
        <v>0</v>
      </c>
      <c r="M101" s="8">
        <f t="shared" si="5"/>
        <v>171.82000000000005</v>
      </c>
      <c r="N101" s="13"/>
      <c r="O101" s="13"/>
      <c r="P101" s="13"/>
      <c r="Q101" s="13"/>
      <c r="R101" s="17">
        <f t="shared" si="6"/>
        <v>0</v>
      </c>
      <c r="S101" s="18">
        <f t="shared" si="7"/>
        <v>14089.240000000003</v>
      </c>
    </row>
    <row r="102" spans="1:19" x14ac:dyDescent="0.25">
      <c r="A102" s="7" t="s">
        <v>17207</v>
      </c>
      <c r="B102" s="7" t="s">
        <v>17208</v>
      </c>
      <c r="C102" s="7" t="s">
        <v>5229</v>
      </c>
      <c r="D102" s="7" t="s">
        <v>5230</v>
      </c>
      <c r="E102" s="7" t="s">
        <v>8155</v>
      </c>
      <c r="F102" s="8">
        <v>0</v>
      </c>
      <c r="G102" s="8">
        <v>121</v>
      </c>
      <c r="H102" s="8">
        <v>121</v>
      </c>
      <c r="I102" s="8">
        <v>624</v>
      </c>
      <c r="J102" s="8">
        <v>75504</v>
      </c>
      <c r="K102" s="8">
        <v>121</v>
      </c>
      <c r="L102" s="8">
        <f t="shared" si="4"/>
        <v>0</v>
      </c>
      <c r="M102" s="8">
        <f t="shared" si="5"/>
        <v>121</v>
      </c>
      <c r="N102" s="8">
        <v>0</v>
      </c>
      <c r="O102" s="8">
        <v>100</v>
      </c>
      <c r="P102" s="8">
        <v>0</v>
      </c>
      <c r="Q102" s="8">
        <v>100</v>
      </c>
      <c r="R102" s="17">
        <f t="shared" si="6"/>
        <v>62400</v>
      </c>
      <c r="S102" s="18">
        <f t="shared" si="7"/>
        <v>75504</v>
      </c>
    </row>
    <row r="103" spans="1:19" x14ac:dyDescent="0.25">
      <c r="A103" s="7" t="s">
        <v>7468</v>
      </c>
      <c r="B103" s="7" t="s">
        <v>7469</v>
      </c>
      <c r="C103" s="7" t="s">
        <v>7249</v>
      </c>
      <c r="D103" s="7" t="s">
        <v>7250</v>
      </c>
      <c r="E103" s="7" t="s">
        <v>7251</v>
      </c>
      <c r="F103" s="13"/>
      <c r="G103" s="8">
        <v>0.98</v>
      </c>
      <c r="H103" s="8">
        <v>0.98</v>
      </c>
      <c r="I103" s="8">
        <v>13100</v>
      </c>
      <c r="J103" s="8">
        <v>12863.480000000003</v>
      </c>
      <c r="K103" s="8">
        <v>0.98194503816793921</v>
      </c>
      <c r="L103" s="8">
        <f t="shared" si="4"/>
        <v>0</v>
      </c>
      <c r="M103" s="8">
        <f t="shared" si="5"/>
        <v>0.98194503816793921</v>
      </c>
      <c r="N103" s="9"/>
      <c r="O103" s="9"/>
      <c r="P103" s="13"/>
      <c r="Q103" s="13"/>
      <c r="R103" s="17">
        <f t="shared" si="6"/>
        <v>0</v>
      </c>
      <c r="S103" s="18">
        <f t="shared" si="7"/>
        <v>12863.480000000003</v>
      </c>
    </row>
    <row r="104" spans="1:19" x14ac:dyDescent="0.25">
      <c r="A104" s="7" t="s">
        <v>10082</v>
      </c>
      <c r="B104" s="7" t="s">
        <v>10083</v>
      </c>
      <c r="C104" s="7" t="s">
        <v>185</v>
      </c>
      <c r="D104" s="7" t="s">
        <v>186</v>
      </c>
      <c r="E104" s="7" t="s">
        <v>187</v>
      </c>
      <c r="F104" s="8">
        <v>21</v>
      </c>
      <c r="G104" s="8">
        <v>5240.51</v>
      </c>
      <c r="H104" s="8">
        <v>5822.52</v>
      </c>
      <c r="I104" s="8">
        <v>27</v>
      </c>
      <c r="J104" s="8">
        <v>154297.99</v>
      </c>
      <c r="K104" s="8">
        <v>5714.7403703703703</v>
      </c>
      <c r="L104" s="8">
        <f t="shared" si="4"/>
        <v>991.81444444444423</v>
      </c>
      <c r="M104" s="8">
        <f t="shared" si="5"/>
        <v>4722.9259259259261</v>
      </c>
      <c r="N104" s="9"/>
      <c r="O104" s="9"/>
      <c r="P104" s="8">
        <v>21</v>
      </c>
      <c r="Q104" s="8">
        <v>5240.51</v>
      </c>
      <c r="R104" s="17">
        <f t="shared" si="6"/>
        <v>0</v>
      </c>
      <c r="S104" s="18">
        <f t="shared" si="7"/>
        <v>154297.99</v>
      </c>
    </row>
    <row r="105" spans="1:19" x14ac:dyDescent="0.25">
      <c r="A105" s="7" t="s">
        <v>18027</v>
      </c>
      <c r="B105" s="7" t="s">
        <v>18028</v>
      </c>
      <c r="C105" s="7" t="s">
        <v>7320</v>
      </c>
      <c r="D105" s="7" t="s">
        <v>7321</v>
      </c>
      <c r="E105" s="7" t="s">
        <v>13717</v>
      </c>
      <c r="F105" s="8">
        <v>0</v>
      </c>
      <c r="G105" s="8">
        <v>0.8</v>
      </c>
      <c r="H105" s="8">
        <v>0.8</v>
      </c>
      <c r="I105" s="8">
        <v>90400</v>
      </c>
      <c r="J105" s="8">
        <v>72033.720000000045</v>
      </c>
      <c r="K105" s="8">
        <v>0.7968331858407085</v>
      </c>
      <c r="L105" s="8">
        <f t="shared" si="4"/>
        <v>0</v>
      </c>
      <c r="M105" s="8">
        <f t="shared" si="5"/>
        <v>0.7968331858407085</v>
      </c>
      <c r="N105" s="9"/>
      <c r="O105" s="9"/>
      <c r="P105" s="8">
        <v>0</v>
      </c>
      <c r="Q105" s="8">
        <v>0.66</v>
      </c>
      <c r="R105" s="17">
        <f t="shared" si="6"/>
        <v>0</v>
      </c>
      <c r="S105" s="18">
        <f t="shared" si="7"/>
        <v>72033.720000000045</v>
      </c>
    </row>
    <row r="106" spans="1:19" x14ac:dyDescent="0.25">
      <c r="A106" s="7" t="s">
        <v>14248</v>
      </c>
      <c r="B106" s="7" t="s">
        <v>14249</v>
      </c>
      <c r="C106" s="7" t="s">
        <v>14</v>
      </c>
      <c r="D106" s="7" t="s">
        <v>15</v>
      </c>
      <c r="E106" s="7" t="s">
        <v>8886</v>
      </c>
      <c r="F106" s="8">
        <v>21</v>
      </c>
      <c r="G106" s="8">
        <v>2904</v>
      </c>
      <c r="H106" s="8">
        <v>15100.8</v>
      </c>
      <c r="I106" s="8">
        <v>11</v>
      </c>
      <c r="J106" s="8">
        <v>44140.800000000003</v>
      </c>
      <c r="K106" s="8">
        <v>4012.8</v>
      </c>
      <c r="L106" s="8">
        <f t="shared" si="4"/>
        <v>696.43636363636369</v>
      </c>
      <c r="M106" s="8">
        <f t="shared" si="5"/>
        <v>3316.3636363636365</v>
      </c>
      <c r="N106" s="9"/>
      <c r="O106" s="9"/>
      <c r="P106" s="8">
        <v>21</v>
      </c>
      <c r="Q106" s="8">
        <v>2904</v>
      </c>
      <c r="R106" s="17">
        <f t="shared" si="6"/>
        <v>0</v>
      </c>
      <c r="S106" s="18">
        <f t="shared" si="7"/>
        <v>44140.800000000003</v>
      </c>
    </row>
    <row r="107" spans="1:19" x14ac:dyDescent="0.25">
      <c r="A107" s="7" t="s">
        <v>17476</v>
      </c>
      <c r="B107" s="7" t="s">
        <v>17477</v>
      </c>
      <c r="C107" s="7" t="s">
        <v>17478</v>
      </c>
      <c r="D107" s="7" t="s">
        <v>17479</v>
      </c>
      <c r="E107" s="7" t="s">
        <v>17480</v>
      </c>
      <c r="F107" s="13"/>
      <c r="G107" s="8">
        <v>1.6</v>
      </c>
      <c r="H107" s="8">
        <v>1.6</v>
      </c>
      <c r="I107" s="8">
        <v>7800</v>
      </c>
      <c r="J107" s="8">
        <v>12136.830000000002</v>
      </c>
      <c r="K107" s="8">
        <v>1.5560038461538463</v>
      </c>
      <c r="L107" s="8">
        <f t="shared" si="4"/>
        <v>0</v>
      </c>
      <c r="M107" s="8">
        <f t="shared" si="5"/>
        <v>1.5560038461538463</v>
      </c>
      <c r="N107" s="9"/>
      <c r="O107" s="9"/>
      <c r="P107" s="13"/>
      <c r="Q107" s="13"/>
      <c r="R107" s="17">
        <f t="shared" si="6"/>
        <v>0</v>
      </c>
      <c r="S107" s="18">
        <f t="shared" si="7"/>
        <v>12136.830000000002</v>
      </c>
    </row>
    <row r="108" spans="1:19" x14ac:dyDescent="0.25">
      <c r="A108" s="7" t="s">
        <v>9623</v>
      </c>
      <c r="B108" s="7" t="s">
        <v>9624</v>
      </c>
      <c r="C108" s="7" t="s">
        <v>14</v>
      </c>
      <c r="D108" s="7" t="s">
        <v>15</v>
      </c>
      <c r="E108" s="7" t="s">
        <v>2322</v>
      </c>
      <c r="F108" s="8">
        <v>21</v>
      </c>
      <c r="G108" s="8">
        <v>5.05</v>
      </c>
      <c r="H108" s="8">
        <v>10.51</v>
      </c>
      <c r="I108" s="8">
        <v>6600</v>
      </c>
      <c r="J108" s="8">
        <v>45331.44</v>
      </c>
      <c r="K108" s="8">
        <v>6.8684000000000003</v>
      </c>
      <c r="L108" s="8">
        <f t="shared" si="4"/>
        <v>1.1920363636363636</v>
      </c>
      <c r="M108" s="8">
        <f t="shared" si="5"/>
        <v>5.6763636363636367</v>
      </c>
      <c r="N108" s="9"/>
      <c r="O108" s="9"/>
      <c r="P108" s="8">
        <v>21</v>
      </c>
      <c r="Q108" s="8">
        <v>5.0457000000000001</v>
      </c>
      <c r="R108" s="17">
        <f t="shared" si="6"/>
        <v>0</v>
      </c>
      <c r="S108" s="18">
        <f t="shared" si="7"/>
        <v>45331.44</v>
      </c>
    </row>
    <row r="109" spans="1:19" x14ac:dyDescent="0.25">
      <c r="A109" s="7" t="s">
        <v>9048</v>
      </c>
      <c r="B109" s="7" t="s">
        <v>9049</v>
      </c>
      <c r="C109" s="7" t="s">
        <v>7205</v>
      </c>
      <c r="D109" s="7" t="s">
        <v>7206</v>
      </c>
      <c r="E109" s="7" t="s">
        <v>7207</v>
      </c>
      <c r="F109" s="8">
        <v>15</v>
      </c>
      <c r="G109" s="8">
        <v>1.77</v>
      </c>
      <c r="H109" s="8">
        <v>2.5099999999999998</v>
      </c>
      <c r="I109" s="8">
        <v>30000</v>
      </c>
      <c r="J109" s="8">
        <v>64967.639999999992</v>
      </c>
      <c r="K109" s="8">
        <v>2.1655879999999996</v>
      </c>
      <c r="L109" s="8">
        <f t="shared" si="4"/>
        <v>0.28246799999999972</v>
      </c>
      <c r="M109" s="8">
        <f t="shared" si="5"/>
        <v>1.8831199999999999</v>
      </c>
      <c r="N109" s="14">
        <v>12</v>
      </c>
      <c r="O109" s="14">
        <v>1.7270400000000001</v>
      </c>
      <c r="P109" s="8">
        <v>15</v>
      </c>
      <c r="Q109" s="8">
        <v>1.7733000000000001</v>
      </c>
      <c r="R109" s="17">
        <f t="shared" si="6"/>
        <v>51811.200000000004</v>
      </c>
      <c r="S109" s="18">
        <f t="shared" si="7"/>
        <v>64967.639999999992</v>
      </c>
    </row>
    <row r="110" spans="1:19" x14ac:dyDescent="0.25">
      <c r="A110" s="7" t="s">
        <v>9314</v>
      </c>
      <c r="B110" s="7" t="s">
        <v>9315</v>
      </c>
      <c r="C110" s="7" t="s">
        <v>7539</v>
      </c>
      <c r="D110" s="7" t="s">
        <v>7540</v>
      </c>
      <c r="E110" s="7" t="s">
        <v>7798</v>
      </c>
      <c r="F110" s="13"/>
      <c r="G110" s="8">
        <v>13.95</v>
      </c>
      <c r="H110" s="8">
        <v>13.95</v>
      </c>
      <c r="I110" s="8">
        <v>840</v>
      </c>
      <c r="J110" s="8">
        <v>11716.49</v>
      </c>
      <c r="K110" s="8">
        <v>13.948202380952381</v>
      </c>
      <c r="L110" s="8">
        <f t="shared" si="4"/>
        <v>0</v>
      </c>
      <c r="M110" s="8">
        <f t="shared" si="5"/>
        <v>13.948202380952381</v>
      </c>
      <c r="N110" s="9"/>
      <c r="O110" s="9"/>
      <c r="P110" s="13"/>
      <c r="Q110" s="13"/>
      <c r="R110" s="17">
        <f t="shared" si="6"/>
        <v>0</v>
      </c>
      <c r="S110" s="18">
        <f t="shared" si="7"/>
        <v>11716.49</v>
      </c>
    </row>
    <row r="111" spans="1:19" x14ac:dyDescent="0.25">
      <c r="A111" s="7" t="s">
        <v>5042</v>
      </c>
      <c r="B111" s="7" t="s">
        <v>5043</v>
      </c>
      <c r="C111" s="7" t="s">
        <v>1841</v>
      </c>
      <c r="D111" s="7" t="s">
        <v>1842</v>
      </c>
      <c r="E111" s="7" t="s">
        <v>2597</v>
      </c>
      <c r="F111" s="8">
        <v>15</v>
      </c>
      <c r="G111" s="8">
        <v>273700</v>
      </c>
      <c r="H111" s="8">
        <v>274999.96000000002</v>
      </c>
      <c r="I111" s="8">
        <v>15</v>
      </c>
      <c r="J111" s="8">
        <v>4117199.6399999997</v>
      </c>
      <c r="K111" s="8">
        <v>274479.97599999997</v>
      </c>
      <c r="L111" s="8">
        <f t="shared" si="4"/>
        <v>35801.735999999975</v>
      </c>
      <c r="M111" s="8">
        <f t="shared" si="5"/>
        <v>238678.24</v>
      </c>
      <c r="N111" s="14">
        <v>12</v>
      </c>
      <c r="O111" s="14">
        <v>266560</v>
      </c>
      <c r="P111" s="8">
        <v>15</v>
      </c>
      <c r="Q111" s="8">
        <v>273700</v>
      </c>
      <c r="R111" s="17">
        <f t="shared" si="6"/>
        <v>3998400</v>
      </c>
      <c r="S111" s="18">
        <f t="shared" si="7"/>
        <v>4117199.6399999997</v>
      </c>
    </row>
    <row r="112" spans="1:19" x14ac:dyDescent="0.25">
      <c r="A112" s="7" t="s">
        <v>15065</v>
      </c>
      <c r="B112" s="7" t="s">
        <v>15066</v>
      </c>
      <c r="C112" s="7" t="s">
        <v>7205</v>
      </c>
      <c r="D112" s="7" t="s">
        <v>7206</v>
      </c>
      <c r="E112" s="7" t="s">
        <v>7325</v>
      </c>
      <c r="F112" s="8">
        <v>21</v>
      </c>
      <c r="G112" s="8">
        <v>0</v>
      </c>
      <c r="H112" s="8">
        <v>859.68</v>
      </c>
      <c r="I112" s="8">
        <v>130</v>
      </c>
      <c r="J112" s="8">
        <v>73072.86</v>
      </c>
      <c r="K112" s="8">
        <v>562.09892307692303</v>
      </c>
      <c r="L112" s="8">
        <f t="shared" si="4"/>
        <v>97.554358550540371</v>
      </c>
      <c r="M112" s="8">
        <f t="shared" si="5"/>
        <v>464.54456452638266</v>
      </c>
      <c r="N112" s="9"/>
      <c r="O112" s="9"/>
      <c r="P112" s="8">
        <v>21</v>
      </c>
      <c r="Q112" s="8">
        <v>472.82399999999996</v>
      </c>
      <c r="R112" s="17">
        <f t="shared" si="6"/>
        <v>0</v>
      </c>
      <c r="S112" s="18">
        <f t="shared" si="7"/>
        <v>73072.86</v>
      </c>
    </row>
    <row r="113" spans="1:19" x14ac:dyDescent="0.25">
      <c r="A113" s="7" t="s">
        <v>1920</v>
      </c>
      <c r="B113" s="7" t="s">
        <v>1921</v>
      </c>
      <c r="C113" s="7" t="s">
        <v>32</v>
      </c>
      <c r="D113" s="7" t="s">
        <v>33</v>
      </c>
      <c r="E113" s="7" t="s">
        <v>34</v>
      </c>
      <c r="F113" s="8">
        <v>21</v>
      </c>
      <c r="G113" s="8">
        <v>1747.24</v>
      </c>
      <c r="H113" s="8">
        <v>2933.04</v>
      </c>
      <c r="I113" s="8">
        <v>59</v>
      </c>
      <c r="J113" s="8">
        <v>114606.36000000003</v>
      </c>
      <c r="K113" s="8">
        <v>1942.4806779661021</v>
      </c>
      <c r="L113" s="8">
        <f t="shared" si="4"/>
        <v>337.12474576271188</v>
      </c>
      <c r="M113" s="8">
        <f t="shared" si="5"/>
        <v>1605.3559322033902</v>
      </c>
      <c r="N113" s="14">
        <v>12</v>
      </c>
      <c r="O113" s="14">
        <v>1617.28</v>
      </c>
      <c r="P113" s="8">
        <v>21</v>
      </c>
      <c r="Q113" s="8">
        <v>1747.24</v>
      </c>
      <c r="R113" s="17">
        <f t="shared" si="6"/>
        <v>95419.520000000004</v>
      </c>
      <c r="S113" s="18">
        <f t="shared" si="7"/>
        <v>114606.36000000003</v>
      </c>
    </row>
    <row r="114" spans="1:19" x14ac:dyDescent="0.25">
      <c r="A114" s="7" t="s">
        <v>17107</v>
      </c>
      <c r="B114" s="7" t="s">
        <v>17108</v>
      </c>
      <c r="C114" s="7" t="s">
        <v>7249</v>
      </c>
      <c r="D114" s="7" t="s">
        <v>7250</v>
      </c>
      <c r="E114" s="7" t="s">
        <v>7251</v>
      </c>
      <c r="F114" s="13"/>
      <c r="G114" s="8">
        <v>0.47</v>
      </c>
      <c r="H114" s="8">
        <v>0.47</v>
      </c>
      <c r="I114" s="8">
        <v>23600</v>
      </c>
      <c r="J114" s="8">
        <v>11172.240000000002</v>
      </c>
      <c r="K114" s="8">
        <v>0.47340000000000004</v>
      </c>
      <c r="L114" s="8">
        <f t="shared" si="4"/>
        <v>0</v>
      </c>
      <c r="M114" s="8">
        <f t="shared" si="5"/>
        <v>0.47340000000000004</v>
      </c>
      <c r="N114" s="13"/>
      <c r="O114" s="13"/>
      <c r="P114" s="13"/>
      <c r="Q114" s="13"/>
      <c r="R114" s="17">
        <f t="shared" si="6"/>
        <v>0</v>
      </c>
      <c r="S114" s="18">
        <f t="shared" si="7"/>
        <v>11172.240000000002</v>
      </c>
    </row>
    <row r="115" spans="1:19" x14ac:dyDescent="0.25">
      <c r="A115" s="7" t="s">
        <v>16925</v>
      </c>
      <c r="B115" s="7" t="s">
        <v>16926</v>
      </c>
      <c r="C115" s="7" t="s">
        <v>14</v>
      </c>
      <c r="D115" s="7" t="s">
        <v>15</v>
      </c>
      <c r="E115" s="7" t="s">
        <v>7511</v>
      </c>
      <c r="F115" s="13"/>
      <c r="G115" s="8">
        <v>205.7</v>
      </c>
      <c r="H115" s="8">
        <v>205.7</v>
      </c>
      <c r="I115" s="8">
        <v>52</v>
      </c>
      <c r="J115" s="8">
        <v>10696.4</v>
      </c>
      <c r="K115" s="8">
        <v>205.7</v>
      </c>
      <c r="L115" s="8">
        <f t="shared" si="4"/>
        <v>0</v>
      </c>
      <c r="M115" s="8">
        <f t="shared" si="5"/>
        <v>205.7</v>
      </c>
      <c r="N115" s="9"/>
      <c r="O115" s="9"/>
      <c r="P115" s="13"/>
      <c r="Q115" s="13"/>
      <c r="R115" s="17">
        <f t="shared" si="6"/>
        <v>0</v>
      </c>
      <c r="S115" s="18">
        <f t="shared" si="7"/>
        <v>10696.4</v>
      </c>
    </row>
    <row r="116" spans="1:19" x14ac:dyDescent="0.25">
      <c r="A116" s="7" t="s">
        <v>18827</v>
      </c>
      <c r="B116" s="7" t="s">
        <v>18828</v>
      </c>
      <c r="C116" s="7" t="s">
        <v>5229</v>
      </c>
      <c r="D116" s="7" t="s">
        <v>5230</v>
      </c>
      <c r="E116" s="7" t="s">
        <v>5231</v>
      </c>
      <c r="F116" s="8">
        <v>15</v>
      </c>
      <c r="G116" s="8">
        <v>197.8</v>
      </c>
      <c r="H116" s="8">
        <v>241.5</v>
      </c>
      <c r="I116" s="8">
        <v>2060</v>
      </c>
      <c r="J116" s="8">
        <v>417956</v>
      </c>
      <c r="K116" s="8">
        <v>202.89126213592232</v>
      </c>
      <c r="L116" s="8">
        <f t="shared" si="4"/>
        <v>26.464077669902906</v>
      </c>
      <c r="M116" s="8">
        <f t="shared" si="5"/>
        <v>176.42718446601941</v>
      </c>
      <c r="N116" s="9"/>
      <c r="O116" s="9"/>
      <c r="P116" s="8">
        <v>15</v>
      </c>
      <c r="Q116" s="8">
        <v>197.8</v>
      </c>
      <c r="R116" s="17">
        <f t="shared" si="6"/>
        <v>0</v>
      </c>
      <c r="S116" s="18">
        <f t="shared" si="7"/>
        <v>417956</v>
      </c>
    </row>
    <row r="117" spans="1:19" x14ac:dyDescent="0.25">
      <c r="A117" s="7" t="s">
        <v>18094</v>
      </c>
      <c r="B117" s="7" t="s">
        <v>18095</v>
      </c>
      <c r="C117" s="7" t="s">
        <v>7539</v>
      </c>
      <c r="D117" s="7" t="s">
        <v>7540</v>
      </c>
      <c r="E117" s="7" t="s">
        <v>7798</v>
      </c>
      <c r="F117" s="13"/>
      <c r="G117" s="8">
        <v>9.48</v>
      </c>
      <c r="H117" s="8">
        <v>9.48</v>
      </c>
      <c r="I117" s="8">
        <v>1100</v>
      </c>
      <c r="J117" s="8">
        <v>10428</v>
      </c>
      <c r="K117" s="8">
        <v>9.48</v>
      </c>
      <c r="L117" s="8">
        <f t="shared" si="4"/>
        <v>0</v>
      </c>
      <c r="M117" s="8">
        <f t="shared" si="5"/>
        <v>9.48</v>
      </c>
      <c r="N117" s="9"/>
      <c r="O117" s="9"/>
      <c r="P117" s="13"/>
      <c r="Q117" s="13"/>
      <c r="R117" s="17">
        <f t="shared" si="6"/>
        <v>0</v>
      </c>
      <c r="S117" s="18">
        <f t="shared" si="7"/>
        <v>10428</v>
      </c>
    </row>
    <row r="118" spans="1:19" x14ac:dyDescent="0.25">
      <c r="A118" s="7" t="s">
        <v>16927</v>
      </c>
      <c r="B118" s="7" t="s">
        <v>16928</v>
      </c>
      <c r="C118" s="7" t="s">
        <v>14</v>
      </c>
      <c r="D118" s="7" t="s">
        <v>15</v>
      </c>
      <c r="E118" s="7" t="s">
        <v>7511</v>
      </c>
      <c r="F118" s="13"/>
      <c r="G118" s="8">
        <v>205.7</v>
      </c>
      <c r="H118" s="8">
        <v>205.7</v>
      </c>
      <c r="I118" s="8">
        <v>50</v>
      </c>
      <c r="J118" s="8">
        <v>10285</v>
      </c>
      <c r="K118" s="8">
        <v>205.7</v>
      </c>
      <c r="L118" s="8">
        <f t="shared" si="4"/>
        <v>0</v>
      </c>
      <c r="M118" s="8">
        <f t="shared" si="5"/>
        <v>205.7</v>
      </c>
      <c r="N118" s="9"/>
      <c r="O118" s="9"/>
      <c r="P118" s="13"/>
      <c r="Q118" s="13"/>
      <c r="R118" s="17">
        <f t="shared" si="6"/>
        <v>0</v>
      </c>
      <c r="S118" s="18">
        <f t="shared" si="7"/>
        <v>10285</v>
      </c>
    </row>
    <row r="119" spans="1:19" x14ac:dyDescent="0.25">
      <c r="A119" s="7" t="s">
        <v>16825</v>
      </c>
      <c r="B119" s="7" t="s">
        <v>16826</v>
      </c>
      <c r="C119" s="7" t="s">
        <v>14</v>
      </c>
      <c r="D119" s="7" t="s">
        <v>15</v>
      </c>
      <c r="E119" s="7" t="s">
        <v>2322</v>
      </c>
      <c r="F119" s="8">
        <v>0</v>
      </c>
      <c r="G119" s="8">
        <v>116.77</v>
      </c>
      <c r="H119" s="8">
        <v>117.42</v>
      </c>
      <c r="I119" s="8">
        <v>500</v>
      </c>
      <c r="J119" s="8">
        <v>58676.53</v>
      </c>
      <c r="K119" s="8">
        <v>117.35306</v>
      </c>
      <c r="L119" s="8">
        <f t="shared" si="4"/>
        <v>0</v>
      </c>
      <c r="M119" s="8">
        <f t="shared" si="5"/>
        <v>117.35306</v>
      </c>
      <c r="N119" s="9"/>
      <c r="O119" s="9"/>
      <c r="P119" s="8">
        <v>0</v>
      </c>
      <c r="Q119" s="8">
        <v>97.04</v>
      </c>
      <c r="R119" s="17">
        <f t="shared" si="6"/>
        <v>0</v>
      </c>
      <c r="S119" s="18">
        <f t="shared" si="7"/>
        <v>58676.53</v>
      </c>
    </row>
    <row r="120" spans="1:19" x14ac:dyDescent="0.25">
      <c r="A120" s="7" t="s">
        <v>789</v>
      </c>
      <c r="B120" s="7" t="s">
        <v>790</v>
      </c>
      <c r="C120" s="7" t="s">
        <v>37</v>
      </c>
      <c r="D120" s="7" t="s">
        <v>38</v>
      </c>
      <c r="E120" s="7" t="s">
        <v>39</v>
      </c>
      <c r="F120" s="8">
        <v>15</v>
      </c>
      <c r="G120" s="8">
        <v>4600</v>
      </c>
      <c r="H120" s="8">
        <v>6599.85</v>
      </c>
      <c r="I120" s="8">
        <v>6</v>
      </c>
      <c r="J120" s="8">
        <v>37599.25</v>
      </c>
      <c r="K120" s="8">
        <v>6266.541666666667</v>
      </c>
      <c r="L120" s="8">
        <f t="shared" si="4"/>
        <v>817.375</v>
      </c>
      <c r="M120" s="8">
        <f t="shared" si="5"/>
        <v>5449.166666666667</v>
      </c>
      <c r="N120" s="14">
        <v>12</v>
      </c>
      <c r="O120" s="14">
        <v>4838.3999999999996</v>
      </c>
      <c r="P120" s="8">
        <v>15</v>
      </c>
      <c r="Q120" s="8">
        <v>4600</v>
      </c>
      <c r="R120" s="17">
        <f t="shared" si="6"/>
        <v>29030.399999999998</v>
      </c>
      <c r="S120" s="18">
        <f t="shared" si="7"/>
        <v>37599.25</v>
      </c>
    </row>
    <row r="121" spans="1:19" x14ac:dyDescent="0.25">
      <c r="A121" s="7" t="s">
        <v>12945</v>
      </c>
      <c r="B121" s="7" t="s">
        <v>12946</v>
      </c>
      <c r="C121" s="7" t="s">
        <v>14</v>
      </c>
      <c r="D121" s="7" t="s">
        <v>15</v>
      </c>
      <c r="E121" s="7" t="s">
        <v>2322</v>
      </c>
      <c r="F121" s="8">
        <v>0</v>
      </c>
      <c r="G121" s="8">
        <v>19159.54</v>
      </c>
      <c r="H121" s="8">
        <v>19159.54</v>
      </c>
      <c r="I121" s="8">
        <v>3</v>
      </c>
      <c r="J121" s="8">
        <v>57478.62</v>
      </c>
      <c r="K121" s="8">
        <v>19159.54</v>
      </c>
      <c r="L121" s="8">
        <f t="shared" si="4"/>
        <v>0</v>
      </c>
      <c r="M121" s="8">
        <f t="shared" si="5"/>
        <v>19159.54</v>
      </c>
      <c r="N121" s="13"/>
      <c r="O121" s="13"/>
      <c r="P121" s="8">
        <v>0</v>
      </c>
      <c r="Q121" s="8">
        <v>15834.33</v>
      </c>
      <c r="R121" s="17">
        <f t="shared" si="6"/>
        <v>0</v>
      </c>
      <c r="S121" s="18">
        <f t="shared" si="7"/>
        <v>57478.62</v>
      </c>
    </row>
    <row r="122" spans="1:19" x14ac:dyDescent="0.25">
      <c r="A122" s="7" t="s">
        <v>1922</v>
      </c>
      <c r="B122" s="7" t="s">
        <v>1923</v>
      </c>
      <c r="C122" s="7" t="s">
        <v>37</v>
      </c>
      <c r="D122" s="7" t="s">
        <v>38</v>
      </c>
      <c r="E122" s="7" t="s">
        <v>39</v>
      </c>
      <c r="F122" s="8">
        <v>21</v>
      </c>
      <c r="G122" s="8">
        <v>1035.76</v>
      </c>
      <c r="H122" s="8">
        <v>2662</v>
      </c>
      <c r="I122" s="8">
        <v>38</v>
      </c>
      <c r="J122" s="8">
        <v>49198.600000000006</v>
      </c>
      <c r="K122" s="8">
        <v>1294.7</v>
      </c>
      <c r="L122" s="8">
        <f t="shared" si="4"/>
        <v>224.70000000000005</v>
      </c>
      <c r="M122" s="8">
        <f t="shared" si="5"/>
        <v>1070</v>
      </c>
      <c r="N122" s="8">
        <v>12</v>
      </c>
      <c r="O122" s="8">
        <v>958.72</v>
      </c>
      <c r="P122" s="8">
        <v>21</v>
      </c>
      <c r="Q122" s="8">
        <v>1035.76</v>
      </c>
      <c r="R122" s="17">
        <f t="shared" si="6"/>
        <v>36431.360000000001</v>
      </c>
      <c r="S122" s="18">
        <f t="shared" si="7"/>
        <v>49198.600000000006</v>
      </c>
    </row>
    <row r="123" spans="1:19" x14ac:dyDescent="0.25">
      <c r="A123" s="7" t="s">
        <v>12059</v>
      </c>
      <c r="B123" s="7" t="s">
        <v>12060</v>
      </c>
      <c r="C123" s="7" t="s">
        <v>7539</v>
      </c>
      <c r="D123" s="7" t="s">
        <v>7540</v>
      </c>
      <c r="E123" s="7" t="s">
        <v>7798</v>
      </c>
      <c r="F123" s="13"/>
      <c r="G123" s="8">
        <v>59.67</v>
      </c>
      <c r="H123" s="8">
        <v>59.67</v>
      </c>
      <c r="I123" s="8">
        <v>160</v>
      </c>
      <c r="J123" s="8">
        <v>9546.6</v>
      </c>
      <c r="K123" s="8">
        <v>59.666250000000005</v>
      </c>
      <c r="L123" s="8">
        <f t="shared" si="4"/>
        <v>0</v>
      </c>
      <c r="M123" s="8">
        <f t="shared" si="5"/>
        <v>59.666250000000005</v>
      </c>
      <c r="N123" s="13"/>
      <c r="O123" s="13"/>
      <c r="P123" s="13"/>
      <c r="Q123" s="13"/>
      <c r="R123" s="17">
        <f t="shared" si="6"/>
        <v>0</v>
      </c>
      <c r="S123" s="18">
        <f t="shared" si="7"/>
        <v>9546.6</v>
      </c>
    </row>
    <row r="124" spans="1:19" x14ac:dyDescent="0.25">
      <c r="A124" s="7" t="s">
        <v>1574</v>
      </c>
      <c r="B124" s="7" t="s">
        <v>1575</v>
      </c>
      <c r="C124" s="7" t="s">
        <v>76</v>
      </c>
      <c r="D124" s="7" t="s">
        <v>77</v>
      </c>
      <c r="E124" s="7" t="s">
        <v>78</v>
      </c>
      <c r="F124" s="8">
        <v>15</v>
      </c>
      <c r="G124" s="8">
        <v>9775</v>
      </c>
      <c r="H124" s="8">
        <v>19312.64</v>
      </c>
      <c r="I124" s="8">
        <v>12</v>
      </c>
      <c r="J124" s="8">
        <v>126837.64</v>
      </c>
      <c r="K124" s="8">
        <v>10569.803333333333</v>
      </c>
      <c r="L124" s="8">
        <f t="shared" si="4"/>
        <v>1378.67</v>
      </c>
      <c r="M124" s="8">
        <f t="shared" si="5"/>
        <v>9191.1333333333332</v>
      </c>
      <c r="N124" s="9"/>
      <c r="O124" s="9"/>
      <c r="P124" s="8">
        <v>15</v>
      </c>
      <c r="Q124" s="8">
        <v>9775</v>
      </c>
      <c r="R124" s="17">
        <f t="shared" si="6"/>
        <v>0</v>
      </c>
      <c r="S124" s="18">
        <f t="shared" si="7"/>
        <v>126837.64</v>
      </c>
    </row>
    <row r="125" spans="1:19" x14ac:dyDescent="0.25">
      <c r="A125" s="7" t="s">
        <v>4625</v>
      </c>
      <c r="B125" s="7" t="s">
        <v>4626</v>
      </c>
      <c r="C125" s="7" t="s">
        <v>1155</v>
      </c>
      <c r="D125" s="7" t="s">
        <v>1156</v>
      </c>
      <c r="E125" s="7" t="s">
        <v>1157</v>
      </c>
      <c r="F125" s="8">
        <v>21</v>
      </c>
      <c r="G125" s="8">
        <v>1028.5</v>
      </c>
      <c r="H125" s="8">
        <v>1089</v>
      </c>
      <c r="I125" s="8">
        <v>490</v>
      </c>
      <c r="J125" s="8">
        <v>513282</v>
      </c>
      <c r="K125" s="8">
        <v>1047.5142857142857</v>
      </c>
      <c r="L125" s="8">
        <f t="shared" si="4"/>
        <v>181.79999999999995</v>
      </c>
      <c r="M125" s="8">
        <f t="shared" si="5"/>
        <v>865.71428571428578</v>
      </c>
      <c r="N125" s="14">
        <v>12</v>
      </c>
      <c r="O125" s="14">
        <v>952</v>
      </c>
      <c r="P125" s="8">
        <v>21</v>
      </c>
      <c r="Q125" s="8">
        <v>1028.5</v>
      </c>
      <c r="R125" s="17">
        <f t="shared" si="6"/>
        <v>466480</v>
      </c>
      <c r="S125" s="18">
        <f t="shared" si="7"/>
        <v>513282</v>
      </c>
    </row>
    <row r="126" spans="1:19" x14ac:dyDescent="0.25">
      <c r="A126" s="7" t="s">
        <v>11558</v>
      </c>
      <c r="B126" s="7" t="s">
        <v>11559</v>
      </c>
      <c r="C126" s="7" t="s">
        <v>14</v>
      </c>
      <c r="D126" s="7" t="s">
        <v>15</v>
      </c>
      <c r="E126" s="7" t="s">
        <v>2322</v>
      </c>
      <c r="F126" s="13"/>
      <c r="G126" s="8">
        <v>90.14</v>
      </c>
      <c r="H126" s="8">
        <v>90.15</v>
      </c>
      <c r="I126" s="8">
        <v>102</v>
      </c>
      <c r="J126" s="8">
        <v>9194.7900000000009</v>
      </c>
      <c r="K126" s="8">
        <v>90.14500000000001</v>
      </c>
      <c r="L126" s="8">
        <f t="shared" si="4"/>
        <v>0</v>
      </c>
      <c r="M126" s="8">
        <f t="shared" si="5"/>
        <v>90.14500000000001</v>
      </c>
      <c r="N126" s="13"/>
      <c r="O126" s="13"/>
      <c r="P126" s="13"/>
      <c r="Q126" s="13"/>
      <c r="R126" s="17">
        <f t="shared" si="6"/>
        <v>0</v>
      </c>
      <c r="S126" s="18">
        <f t="shared" si="7"/>
        <v>9194.7900000000009</v>
      </c>
    </row>
    <row r="127" spans="1:19" x14ac:dyDescent="0.25">
      <c r="A127" s="7" t="s">
        <v>18019</v>
      </c>
      <c r="B127" s="7" t="s">
        <v>18020</v>
      </c>
      <c r="C127" s="7" t="s">
        <v>7320</v>
      </c>
      <c r="D127" s="7" t="s">
        <v>7321</v>
      </c>
      <c r="E127" s="7" t="s">
        <v>13717</v>
      </c>
      <c r="F127" s="13"/>
      <c r="G127" s="8">
        <v>0.8</v>
      </c>
      <c r="H127" s="8">
        <v>0.8</v>
      </c>
      <c r="I127" s="8">
        <v>11500</v>
      </c>
      <c r="J127" s="8">
        <v>9183.9</v>
      </c>
      <c r="K127" s="8">
        <v>0.79859999999999998</v>
      </c>
      <c r="L127" s="8">
        <f t="shared" si="4"/>
        <v>0</v>
      </c>
      <c r="M127" s="8">
        <f t="shared" si="5"/>
        <v>0.79859999999999998</v>
      </c>
      <c r="N127" s="9"/>
      <c r="O127" s="9"/>
      <c r="P127" s="13"/>
      <c r="Q127" s="13"/>
      <c r="R127" s="17">
        <f t="shared" si="6"/>
        <v>0</v>
      </c>
      <c r="S127" s="18">
        <f t="shared" si="7"/>
        <v>9183.9</v>
      </c>
    </row>
    <row r="128" spans="1:19" x14ac:dyDescent="0.25">
      <c r="A128" s="7" t="s">
        <v>18466</v>
      </c>
      <c r="B128" s="7" t="s">
        <v>18467</v>
      </c>
      <c r="C128" s="7" t="s">
        <v>14</v>
      </c>
      <c r="D128" s="7" t="s">
        <v>15</v>
      </c>
      <c r="E128" s="7" t="s">
        <v>7518</v>
      </c>
      <c r="F128" s="8">
        <v>21</v>
      </c>
      <c r="G128" s="8">
        <v>12499.25</v>
      </c>
      <c r="H128" s="8">
        <v>13333</v>
      </c>
      <c r="I128" s="8">
        <v>30</v>
      </c>
      <c r="J128" s="8">
        <v>384095</v>
      </c>
      <c r="K128" s="8">
        <v>12803.166666666666</v>
      </c>
      <c r="L128" s="8">
        <f t="shared" si="4"/>
        <v>2222.0371900826449</v>
      </c>
      <c r="M128" s="8">
        <f t="shared" si="5"/>
        <v>10581.129476584021</v>
      </c>
      <c r="N128" s="9"/>
      <c r="O128" s="9"/>
      <c r="P128" s="8">
        <v>21</v>
      </c>
      <c r="Q128" s="8">
        <v>12499.25</v>
      </c>
      <c r="R128" s="17">
        <f t="shared" si="6"/>
        <v>0</v>
      </c>
      <c r="S128" s="18">
        <f t="shared" si="7"/>
        <v>384095</v>
      </c>
    </row>
    <row r="129" spans="1:19" x14ac:dyDescent="0.25">
      <c r="A129" s="7" t="s">
        <v>8452</v>
      </c>
      <c r="B129" s="7" t="s">
        <v>8453</v>
      </c>
      <c r="C129" s="7" t="s">
        <v>14</v>
      </c>
      <c r="D129" s="7" t="s">
        <v>15</v>
      </c>
      <c r="E129" s="7" t="s">
        <v>7763</v>
      </c>
      <c r="F129" s="8">
        <v>21</v>
      </c>
      <c r="G129" s="8">
        <v>2.9</v>
      </c>
      <c r="H129" s="8">
        <v>3.03</v>
      </c>
      <c r="I129" s="8">
        <v>79980</v>
      </c>
      <c r="J129" s="8">
        <v>241329.76</v>
      </c>
      <c r="K129" s="8">
        <v>3.0173763440860215</v>
      </c>
      <c r="L129" s="8">
        <f t="shared" si="4"/>
        <v>0.52367688616368957</v>
      </c>
      <c r="M129" s="8">
        <f t="shared" si="5"/>
        <v>2.4936994579223319</v>
      </c>
      <c r="N129" s="8">
        <v>12</v>
      </c>
      <c r="O129" s="8">
        <v>2.6880000000000002</v>
      </c>
      <c r="P129" s="8">
        <v>21</v>
      </c>
      <c r="Q129" s="8">
        <v>2.9039999999999999</v>
      </c>
      <c r="R129" s="17">
        <f t="shared" si="6"/>
        <v>214986.24000000002</v>
      </c>
      <c r="S129" s="18">
        <f t="shared" si="7"/>
        <v>241329.76</v>
      </c>
    </row>
    <row r="130" spans="1:19" x14ac:dyDescent="0.25">
      <c r="A130" s="7" t="s">
        <v>16907</v>
      </c>
      <c r="B130" s="7" t="s">
        <v>16908</v>
      </c>
      <c r="C130" s="7" t="s">
        <v>14</v>
      </c>
      <c r="D130" s="7" t="s">
        <v>15</v>
      </c>
      <c r="E130" s="7" t="s">
        <v>7994</v>
      </c>
      <c r="F130" s="13"/>
      <c r="G130" s="8">
        <v>102.85</v>
      </c>
      <c r="H130" s="8">
        <v>102.85</v>
      </c>
      <c r="I130" s="8">
        <v>87</v>
      </c>
      <c r="J130" s="8">
        <v>8947.9500000000025</v>
      </c>
      <c r="K130" s="8">
        <v>102.85000000000002</v>
      </c>
      <c r="L130" s="8">
        <f t="shared" ref="L130:L193" si="8">K130-M130</f>
        <v>0</v>
      </c>
      <c r="M130" s="8">
        <f t="shared" ref="M130:M193" si="9">K130/((100+F130)/100)</f>
        <v>102.85000000000002</v>
      </c>
      <c r="N130" s="13"/>
      <c r="O130" s="13"/>
      <c r="P130" s="13"/>
      <c r="Q130" s="13"/>
      <c r="R130" s="17">
        <f t="shared" ref="R130:R193" si="10">I130*O130</f>
        <v>0</v>
      </c>
      <c r="S130" s="18">
        <f t="shared" si="7"/>
        <v>8947.9500000000025</v>
      </c>
    </row>
    <row r="131" spans="1:19" x14ac:dyDescent="0.25">
      <c r="A131" s="7" t="s">
        <v>8925</v>
      </c>
      <c r="B131" s="7" t="s">
        <v>8926</v>
      </c>
      <c r="C131" s="7" t="s">
        <v>14</v>
      </c>
      <c r="D131" s="7" t="s">
        <v>15</v>
      </c>
      <c r="E131" s="7" t="s">
        <v>2322</v>
      </c>
      <c r="F131" s="13"/>
      <c r="G131" s="8">
        <v>58.91</v>
      </c>
      <c r="H131" s="8">
        <v>58.91</v>
      </c>
      <c r="I131" s="8">
        <v>150</v>
      </c>
      <c r="J131" s="8">
        <v>8837.24</v>
      </c>
      <c r="K131" s="8">
        <v>58.91493333333333</v>
      </c>
      <c r="L131" s="8">
        <f t="shared" si="8"/>
        <v>0</v>
      </c>
      <c r="M131" s="8">
        <f t="shared" si="9"/>
        <v>58.91493333333333</v>
      </c>
      <c r="N131" s="13"/>
      <c r="O131" s="13"/>
      <c r="P131" s="13"/>
      <c r="Q131" s="13"/>
      <c r="R131" s="17">
        <f t="shared" si="10"/>
        <v>0</v>
      </c>
      <c r="S131" s="18">
        <f t="shared" ref="S131:S194" si="11">J131</f>
        <v>8837.24</v>
      </c>
    </row>
    <row r="132" spans="1:19" x14ac:dyDescent="0.25">
      <c r="A132" s="7" t="s">
        <v>8354</v>
      </c>
      <c r="B132" s="7" t="s">
        <v>8355</v>
      </c>
      <c r="C132" s="7" t="s">
        <v>14</v>
      </c>
      <c r="D132" s="7" t="s">
        <v>15</v>
      </c>
      <c r="E132" s="7" t="s">
        <v>2322</v>
      </c>
      <c r="F132" s="13"/>
      <c r="G132" s="8">
        <v>173.64</v>
      </c>
      <c r="H132" s="8">
        <v>173.64</v>
      </c>
      <c r="I132" s="8">
        <v>50</v>
      </c>
      <c r="J132" s="8">
        <v>8681.75</v>
      </c>
      <c r="K132" s="8">
        <v>173.63499999999999</v>
      </c>
      <c r="L132" s="8">
        <f t="shared" si="8"/>
        <v>0</v>
      </c>
      <c r="M132" s="8">
        <f t="shared" si="9"/>
        <v>173.63499999999999</v>
      </c>
      <c r="N132" s="13"/>
      <c r="O132" s="13"/>
      <c r="P132" s="13"/>
      <c r="Q132" s="13"/>
      <c r="R132" s="17">
        <f t="shared" si="10"/>
        <v>0</v>
      </c>
      <c r="S132" s="18">
        <f t="shared" si="11"/>
        <v>8681.75</v>
      </c>
    </row>
    <row r="133" spans="1:19" x14ac:dyDescent="0.25">
      <c r="A133" s="7" t="s">
        <v>15519</v>
      </c>
      <c r="B133" s="7" t="s">
        <v>15520</v>
      </c>
      <c r="C133" s="7" t="s">
        <v>14</v>
      </c>
      <c r="D133" s="7" t="s">
        <v>15</v>
      </c>
      <c r="E133" s="7" t="s">
        <v>7754</v>
      </c>
      <c r="F133" s="13"/>
      <c r="G133" s="8">
        <v>5.16</v>
      </c>
      <c r="H133" s="8">
        <v>5.16</v>
      </c>
      <c r="I133" s="8">
        <v>1640</v>
      </c>
      <c r="J133" s="8">
        <v>8469.94</v>
      </c>
      <c r="K133" s="8">
        <v>5.1645975609756096</v>
      </c>
      <c r="L133" s="8">
        <f t="shared" si="8"/>
        <v>0</v>
      </c>
      <c r="M133" s="8">
        <f t="shared" si="9"/>
        <v>5.1645975609756096</v>
      </c>
      <c r="N133" s="9"/>
      <c r="O133" s="9"/>
      <c r="P133" s="13"/>
      <c r="Q133" s="13"/>
      <c r="R133" s="17">
        <f t="shared" si="10"/>
        <v>0</v>
      </c>
      <c r="S133" s="18">
        <f t="shared" si="11"/>
        <v>8469.94</v>
      </c>
    </row>
    <row r="134" spans="1:19" x14ac:dyDescent="0.25">
      <c r="A134" s="7" t="s">
        <v>11838</v>
      </c>
      <c r="B134" s="7" t="s">
        <v>11839</v>
      </c>
      <c r="C134" s="7" t="s">
        <v>7886</v>
      </c>
      <c r="D134" s="7" t="s">
        <v>7887</v>
      </c>
      <c r="E134" s="7" t="s">
        <v>7888</v>
      </c>
      <c r="F134" s="13"/>
      <c r="G134" s="8">
        <v>104.06</v>
      </c>
      <c r="H134" s="8">
        <v>104.06</v>
      </c>
      <c r="I134" s="8">
        <v>80</v>
      </c>
      <c r="J134" s="8">
        <v>8324.8000000000011</v>
      </c>
      <c r="K134" s="8">
        <v>104.06000000000002</v>
      </c>
      <c r="L134" s="8">
        <f t="shared" si="8"/>
        <v>0</v>
      </c>
      <c r="M134" s="8">
        <f t="shared" si="9"/>
        <v>104.06000000000002</v>
      </c>
      <c r="N134" s="9"/>
      <c r="O134" s="9"/>
      <c r="P134" s="13"/>
      <c r="Q134" s="13"/>
      <c r="R134" s="17">
        <f t="shared" si="10"/>
        <v>0</v>
      </c>
      <c r="S134" s="18">
        <f t="shared" si="11"/>
        <v>8324.8000000000011</v>
      </c>
    </row>
    <row r="135" spans="1:19" x14ac:dyDescent="0.25">
      <c r="A135" s="7" t="s">
        <v>18031</v>
      </c>
      <c r="B135" s="7" t="s">
        <v>18032</v>
      </c>
      <c r="C135" s="7" t="s">
        <v>32</v>
      </c>
      <c r="D135" s="7" t="s">
        <v>33</v>
      </c>
      <c r="E135" s="7" t="s">
        <v>34</v>
      </c>
      <c r="F135" s="8">
        <v>15</v>
      </c>
      <c r="G135" s="8">
        <v>9880</v>
      </c>
      <c r="H135" s="8">
        <v>14005.31</v>
      </c>
      <c r="I135" s="8">
        <v>9</v>
      </c>
      <c r="J135" s="8">
        <v>97170.62</v>
      </c>
      <c r="K135" s="8">
        <v>10796.735555555555</v>
      </c>
      <c r="L135" s="8">
        <f t="shared" si="8"/>
        <v>1408.2698550724635</v>
      </c>
      <c r="M135" s="8">
        <f t="shared" si="9"/>
        <v>9388.4657004830915</v>
      </c>
      <c r="N135" s="9"/>
      <c r="O135" s="9"/>
      <c r="P135" s="8">
        <v>15</v>
      </c>
      <c r="Q135" s="8">
        <v>9879.9950000000008</v>
      </c>
      <c r="R135" s="17">
        <f t="shared" si="10"/>
        <v>0</v>
      </c>
      <c r="S135" s="18">
        <f t="shared" si="11"/>
        <v>97170.62</v>
      </c>
    </row>
    <row r="136" spans="1:19" x14ac:dyDescent="0.25">
      <c r="A136" s="7" t="s">
        <v>2133</v>
      </c>
      <c r="B136" s="7" t="s">
        <v>2134</v>
      </c>
      <c r="C136" s="7" t="s">
        <v>37</v>
      </c>
      <c r="D136" s="7" t="s">
        <v>38</v>
      </c>
      <c r="E136" s="7" t="s">
        <v>39</v>
      </c>
      <c r="F136" s="8">
        <v>15</v>
      </c>
      <c r="G136" s="8">
        <v>4600</v>
      </c>
      <c r="H136" s="8">
        <v>6599.85</v>
      </c>
      <c r="I136" s="8">
        <v>15</v>
      </c>
      <c r="J136" s="8">
        <v>76999.399999999994</v>
      </c>
      <c r="K136" s="8">
        <v>5133.2933333333331</v>
      </c>
      <c r="L136" s="8">
        <f t="shared" si="8"/>
        <v>669.55999999999949</v>
      </c>
      <c r="M136" s="8">
        <f t="shared" si="9"/>
        <v>4463.7333333333336</v>
      </c>
      <c r="N136" s="9"/>
      <c r="O136" s="9"/>
      <c r="P136" s="8">
        <v>15</v>
      </c>
      <c r="Q136" s="8">
        <v>4600</v>
      </c>
      <c r="R136" s="17">
        <f t="shared" si="10"/>
        <v>0</v>
      </c>
      <c r="S136" s="18">
        <f t="shared" si="11"/>
        <v>76999.399999999994</v>
      </c>
    </row>
    <row r="137" spans="1:19" x14ac:dyDescent="0.25">
      <c r="A137" s="7" t="s">
        <v>16985</v>
      </c>
      <c r="B137" s="7" t="s">
        <v>16986</v>
      </c>
      <c r="C137" s="7" t="s">
        <v>5229</v>
      </c>
      <c r="D137" s="7" t="s">
        <v>5230</v>
      </c>
      <c r="E137" s="7" t="s">
        <v>8155</v>
      </c>
      <c r="F137" s="8">
        <v>0</v>
      </c>
      <c r="G137" s="8">
        <v>1089</v>
      </c>
      <c r="H137" s="8">
        <v>1089</v>
      </c>
      <c r="I137" s="8">
        <v>42</v>
      </c>
      <c r="J137" s="8">
        <v>45738</v>
      </c>
      <c r="K137" s="8">
        <v>1089</v>
      </c>
      <c r="L137" s="8">
        <f t="shared" si="8"/>
        <v>0</v>
      </c>
      <c r="M137" s="8">
        <f t="shared" si="9"/>
        <v>1089</v>
      </c>
      <c r="N137" s="13"/>
      <c r="O137" s="13"/>
      <c r="P137" s="8">
        <v>0</v>
      </c>
      <c r="Q137" s="8">
        <v>900</v>
      </c>
      <c r="R137" s="17">
        <f t="shared" si="10"/>
        <v>0</v>
      </c>
      <c r="S137" s="18">
        <f t="shared" si="11"/>
        <v>45738</v>
      </c>
    </row>
    <row r="138" spans="1:19" x14ac:dyDescent="0.25">
      <c r="A138" s="7" t="s">
        <v>10126</v>
      </c>
      <c r="B138" s="7" t="s">
        <v>10127</v>
      </c>
      <c r="C138" s="7" t="s">
        <v>5229</v>
      </c>
      <c r="D138" s="7" t="s">
        <v>5230</v>
      </c>
      <c r="E138" s="7" t="s">
        <v>8155</v>
      </c>
      <c r="F138" s="8">
        <v>0</v>
      </c>
      <c r="G138" s="8">
        <v>290.39999999999998</v>
      </c>
      <c r="H138" s="8">
        <v>290.39999999999998</v>
      </c>
      <c r="I138" s="8">
        <v>156</v>
      </c>
      <c r="J138" s="8">
        <v>45302.400000000001</v>
      </c>
      <c r="K138" s="8">
        <v>290.40000000000003</v>
      </c>
      <c r="L138" s="8">
        <f t="shared" si="8"/>
        <v>0</v>
      </c>
      <c r="M138" s="8">
        <f t="shared" si="9"/>
        <v>290.40000000000003</v>
      </c>
      <c r="N138" s="14">
        <v>0</v>
      </c>
      <c r="O138" s="14">
        <v>240</v>
      </c>
      <c r="P138" s="8">
        <v>0</v>
      </c>
      <c r="Q138" s="8">
        <v>240</v>
      </c>
      <c r="R138" s="17">
        <f t="shared" si="10"/>
        <v>37440</v>
      </c>
      <c r="S138" s="18">
        <f t="shared" si="11"/>
        <v>45302.400000000001</v>
      </c>
    </row>
    <row r="139" spans="1:19" x14ac:dyDescent="0.25">
      <c r="A139" s="7" t="s">
        <v>16921</v>
      </c>
      <c r="B139" s="7" t="s">
        <v>16922</v>
      </c>
      <c r="C139" s="7" t="s">
        <v>7539</v>
      </c>
      <c r="D139" s="7" t="s">
        <v>7540</v>
      </c>
      <c r="E139" s="7" t="s">
        <v>7798</v>
      </c>
      <c r="F139" s="13"/>
      <c r="G139" s="8">
        <v>2.0299999999999998</v>
      </c>
      <c r="H139" s="8">
        <v>2.0299999999999998</v>
      </c>
      <c r="I139" s="8">
        <v>3840</v>
      </c>
      <c r="J139" s="8">
        <v>7790.1</v>
      </c>
      <c r="K139" s="8">
        <v>2.0286718750000001</v>
      </c>
      <c r="L139" s="8">
        <f t="shared" si="8"/>
        <v>0</v>
      </c>
      <c r="M139" s="8">
        <f t="shared" si="9"/>
        <v>2.0286718750000001</v>
      </c>
      <c r="N139" s="9"/>
      <c r="O139" s="9"/>
      <c r="P139" s="13"/>
      <c r="Q139" s="13"/>
      <c r="R139" s="17">
        <f t="shared" si="10"/>
        <v>0</v>
      </c>
      <c r="S139" s="18">
        <f t="shared" si="11"/>
        <v>7790.1</v>
      </c>
    </row>
    <row r="140" spans="1:19" x14ac:dyDescent="0.25">
      <c r="A140" s="7" t="s">
        <v>5439</v>
      </c>
      <c r="B140" s="7" t="s">
        <v>5440</v>
      </c>
      <c r="C140" s="7" t="s">
        <v>32</v>
      </c>
      <c r="D140" s="7" t="s">
        <v>33</v>
      </c>
      <c r="E140" s="7" t="s">
        <v>34</v>
      </c>
      <c r="F140" s="8">
        <v>15</v>
      </c>
      <c r="G140" s="8">
        <v>9484.7999999999993</v>
      </c>
      <c r="H140" s="8">
        <v>9841.01</v>
      </c>
      <c r="I140" s="8">
        <v>14</v>
      </c>
      <c r="J140" s="8">
        <v>135280.66999999998</v>
      </c>
      <c r="K140" s="8">
        <v>9662.9049999999988</v>
      </c>
      <c r="L140" s="8">
        <f t="shared" si="8"/>
        <v>1260.378913043478</v>
      </c>
      <c r="M140" s="8">
        <f t="shared" si="9"/>
        <v>8402.5260869565209</v>
      </c>
      <c r="N140" s="14">
        <v>12</v>
      </c>
      <c r="O140" s="14">
        <v>9584.2900000000009</v>
      </c>
      <c r="P140" s="8">
        <v>15</v>
      </c>
      <c r="Q140" s="8">
        <v>9119.5</v>
      </c>
      <c r="R140" s="17">
        <f t="shared" si="10"/>
        <v>134180.06</v>
      </c>
      <c r="S140" s="18">
        <f t="shared" si="11"/>
        <v>135280.66999999998</v>
      </c>
    </row>
    <row r="141" spans="1:19" x14ac:dyDescent="0.25">
      <c r="A141" s="7" t="s">
        <v>15391</v>
      </c>
      <c r="B141" s="7" t="s">
        <v>15392</v>
      </c>
      <c r="C141" s="7" t="s">
        <v>7886</v>
      </c>
      <c r="D141" s="7" t="s">
        <v>7887</v>
      </c>
      <c r="E141" s="7" t="s">
        <v>7888</v>
      </c>
      <c r="F141" s="8">
        <v>21</v>
      </c>
      <c r="G141" s="8">
        <v>283.43</v>
      </c>
      <c r="H141" s="8">
        <v>464.59</v>
      </c>
      <c r="I141" s="8">
        <v>70</v>
      </c>
      <c r="J141" s="8">
        <v>27260.34</v>
      </c>
      <c r="K141" s="8">
        <v>389.43342857142858</v>
      </c>
      <c r="L141" s="8">
        <f t="shared" si="8"/>
        <v>67.587619834710722</v>
      </c>
      <c r="M141" s="8">
        <f t="shared" si="9"/>
        <v>321.84580873671786</v>
      </c>
      <c r="N141" s="14">
        <v>12</v>
      </c>
      <c r="O141" s="14">
        <v>260.95999999999998</v>
      </c>
      <c r="P141" s="8">
        <v>21</v>
      </c>
      <c r="Q141" s="8">
        <v>281.93</v>
      </c>
      <c r="R141" s="17">
        <f t="shared" si="10"/>
        <v>18267.199999999997</v>
      </c>
      <c r="S141" s="18">
        <f t="shared" si="11"/>
        <v>27260.34</v>
      </c>
    </row>
    <row r="142" spans="1:19" x14ac:dyDescent="0.25">
      <c r="A142" s="7" t="s">
        <v>6681</v>
      </c>
      <c r="B142" s="7" t="s">
        <v>6682</v>
      </c>
      <c r="C142" s="7" t="s">
        <v>37</v>
      </c>
      <c r="D142" s="7" t="s">
        <v>38</v>
      </c>
      <c r="E142" s="7" t="s">
        <v>39</v>
      </c>
      <c r="F142" s="8">
        <v>15</v>
      </c>
      <c r="G142" s="8">
        <v>5225.6000000000004</v>
      </c>
      <c r="H142" s="8">
        <v>5225.6000000000004</v>
      </c>
      <c r="I142" s="8">
        <v>5</v>
      </c>
      <c r="J142" s="8">
        <v>26128</v>
      </c>
      <c r="K142" s="8">
        <v>5225.6000000000004</v>
      </c>
      <c r="L142" s="8">
        <f t="shared" si="8"/>
        <v>681.59999999999945</v>
      </c>
      <c r="M142" s="8">
        <f t="shared" si="9"/>
        <v>4544.0000000000009</v>
      </c>
      <c r="N142" s="9"/>
      <c r="O142" s="9"/>
      <c r="P142" s="8">
        <v>15</v>
      </c>
      <c r="Q142" s="8">
        <v>3737.5</v>
      </c>
      <c r="R142" s="17">
        <f t="shared" si="10"/>
        <v>0</v>
      </c>
      <c r="S142" s="18">
        <f t="shared" si="11"/>
        <v>26128</v>
      </c>
    </row>
    <row r="143" spans="1:19" x14ac:dyDescent="0.25">
      <c r="A143" s="7" t="s">
        <v>633</v>
      </c>
      <c r="B143" s="7" t="s">
        <v>634</v>
      </c>
      <c r="C143" s="7" t="s">
        <v>185</v>
      </c>
      <c r="D143" s="7" t="s">
        <v>186</v>
      </c>
      <c r="E143" s="7" t="s">
        <v>187</v>
      </c>
      <c r="F143" s="8">
        <v>21</v>
      </c>
      <c r="G143" s="8">
        <v>5145.5200000000004</v>
      </c>
      <c r="H143" s="8">
        <v>5145.53</v>
      </c>
      <c r="I143" s="8">
        <v>87</v>
      </c>
      <c r="J143" s="8">
        <v>454892</v>
      </c>
      <c r="K143" s="8">
        <v>5228.64367816092</v>
      </c>
      <c r="L143" s="8">
        <f t="shared" si="8"/>
        <v>907.4505557138782</v>
      </c>
      <c r="M143" s="8">
        <f t="shared" si="9"/>
        <v>4321.1931224470418</v>
      </c>
      <c r="N143" s="14">
        <v>12</v>
      </c>
      <c r="O143" s="14">
        <v>5143.32</v>
      </c>
      <c r="P143" s="8">
        <v>21</v>
      </c>
      <c r="Q143" s="8">
        <v>5145.5200000000004</v>
      </c>
      <c r="R143" s="17">
        <f t="shared" si="10"/>
        <v>447468.83999999997</v>
      </c>
      <c r="S143" s="18">
        <f t="shared" si="11"/>
        <v>454892</v>
      </c>
    </row>
    <row r="144" spans="1:19" x14ac:dyDescent="0.25">
      <c r="A144" s="7" t="s">
        <v>3406</v>
      </c>
      <c r="B144" s="7" t="s">
        <v>3407</v>
      </c>
      <c r="C144" s="7" t="s">
        <v>396</v>
      </c>
      <c r="D144" s="7" t="s">
        <v>397</v>
      </c>
      <c r="E144" s="7" t="s">
        <v>398</v>
      </c>
      <c r="F144" s="8">
        <v>15</v>
      </c>
      <c r="G144" s="8">
        <v>63135</v>
      </c>
      <c r="H144" s="8">
        <v>65435</v>
      </c>
      <c r="I144" s="8">
        <v>12</v>
      </c>
      <c r="J144" s="8">
        <v>764520</v>
      </c>
      <c r="K144" s="8">
        <v>63710</v>
      </c>
      <c r="L144" s="8">
        <f t="shared" si="8"/>
        <v>8309.9999999999927</v>
      </c>
      <c r="M144" s="8">
        <f t="shared" si="9"/>
        <v>55400.000000000007</v>
      </c>
      <c r="N144" s="14">
        <v>12</v>
      </c>
      <c r="O144" s="14">
        <v>61488</v>
      </c>
      <c r="P144" s="8">
        <v>15</v>
      </c>
      <c r="Q144" s="8">
        <v>63135</v>
      </c>
      <c r="R144" s="17">
        <f t="shared" si="10"/>
        <v>737856</v>
      </c>
      <c r="S144" s="18">
        <f t="shared" si="11"/>
        <v>764520</v>
      </c>
    </row>
    <row r="145" spans="1:19" x14ac:dyDescent="0.25">
      <c r="A145" s="7" t="s">
        <v>3911</v>
      </c>
      <c r="B145" s="7" t="s">
        <v>3912</v>
      </c>
      <c r="C145" s="7" t="s">
        <v>396</v>
      </c>
      <c r="D145" s="7" t="s">
        <v>397</v>
      </c>
      <c r="E145" s="7" t="s">
        <v>398</v>
      </c>
      <c r="F145" s="8">
        <v>15</v>
      </c>
      <c r="G145" s="8">
        <v>63135</v>
      </c>
      <c r="H145" s="8">
        <v>65435</v>
      </c>
      <c r="I145" s="8">
        <v>17</v>
      </c>
      <c r="J145" s="8">
        <v>1080195</v>
      </c>
      <c r="K145" s="8">
        <v>63540.882352941175</v>
      </c>
      <c r="L145" s="8">
        <f t="shared" si="8"/>
        <v>8287.9411764705874</v>
      </c>
      <c r="M145" s="8">
        <f t="shared" si="9"/>
        <v>55252.941176470587</v>
      </c>
      <c r="N145" s="14">
        <v>12</v>
      </c>
      <c r="O145" s="14">
        <v>61488</v>
      </c>
      <c r="P145" s="8">
        <v>15</v>
      </c>
      <c r="Q145" s="8">
        <v>63135</v>
      </c>
      <c r="R145" s="17">
        <f t="shared" si="10"/>
        <v>1045296</v>
      </c>
      <c r="S145" s="18">
        <f t="shared" si="11"/>
        <v>1080195</v>
      </c>
    </row>
    <row r="146" spans="1:19" x14ac:dyDescent="0.25">
      <c r="A146" s="7" t="s">
        <v>942</v>
      </c>
      <c r="B146" s="7" t="s">
        <v>943</v>
      </c>
      <c r="C146" s="7" t="s">
        <v>185</v>
      </c>
      <c r="D146" s="7" t="s">
        <v>186</v>
      </c>
      <c r="E146" s="7" t="s">
        <v>187</v>
      </c>
      <c r="F146" s="8">
        <v>21</v>
      </c>
      <c r="G146" s="8">
        <v>7031.32</v>
      </c>
      <c r="H146" s="8">
        <v>7031.92</v>
      </c>
      <c r="I146" s="8">
        <v>42</v>
      </c>
      <c r="J146" s="8">
        <v>302191.01</v>
      </c>
      <c r="K146" s="8">
        <v>7195.0240476190475</v>
      </c>
      <c r="L146" s="8">
        <f t="shared" si="8"/>
        <v>1248.7231818181817</v>
      </c>
      <c r="M146" s="8">
        <f t="shared" si="9"/>
        <v>5946.3008658008657</v>
      </c>
      <c r="N146" s="14">
        <v>12</v>
      </c>
      <c r="O146" s="14">
        <v>6508.88</v>
      </c>
      <c r="P146" s="8">
        <v>21</v>
      </c>
      <c r="Q146" s="8">
        <v>7031.916666666667</v>
      </c>
      <c r="R146" s="17">
        <f t="shared" si="10"/>
        <v>273372.96000000002</v>
      </c>
      <c r="S146" s="18">
        <f t="shared" si="11"/>
        <v>302191.01</v>
      </c>
    </row>
    <row r="147" spans="1:19" x14ac:dyDescent="0.25">
      <c r="A147" s="7" t="s">
        <v>3963</v>
      </c>
      <c r="B147" s="7" t="s">
        <v>3964</v>
      </c>
      <c r="C147" s="7" t="s">
        <v>37</v>
      </c>
      <c r="D147" s="7" t="s">
        <v>38</v>
      </c>
      <c r="E147" s="7" t="s">
        <v>39</v>
      </c>
      <c r="F147" s="8">
        <v>15</v>
      </c>
      <c r="G147" s="8">
        <v>3897.35</v>
      </c>
      <c r="H147" s="8">
        <v>4378.05</v>
      </c>
      <c r="I147" s="8">
        <v>16</v>
      </c>
      <c r="J147" s="8">
        <v>69075.900000000009</v>
      </c>
      <c r="K147" s="8">
        <v>4317.2437500000005</v>
      </c>
      <c r="L147" s="8">
        <f t="shared" si="8"/>
        <v>563.11874999999964</v>
      </c>
      <c r="M147" s="8">
        <f t="shared" si="9"/>
        <v>3754.1250000000009</v>
      </c>
      <c r="N147" s="14">
        <v>12</v>
      </c>
      <c r="O147" s="14">
        <v>4263.84</v>
      </c>
      <c r="P147" s="8">
        <v>15</v>
      </c>
      <c r="Q147" s="8">
        <v>3897.35</v>
      </c>
      <c r="R147" s="17">
        <f t="shared" si="10"/>
        <v>68221.440000000002</v>
      </c>
      <c r="S147" s="18">
        <f t="shared" si="11"/>
        <v>69075.900000000009</v>
      </c>
    </row>
    <row r="148" spans="1:19" x14ac:dyDescent="0.25">
      <c r="A148" s="7" t="s">
        <v>16264</v>
      </c>
      <c r="B148" s="7" t="s">
        <v>16265</v>
      </c>
      <c r="C148" s="7" t="s">
        <v>185</v>
      </c>
      <c r="D148" s="7" t="s">
        <v>186</v>
      </c>
      <c r="E148" s="7" t="s">
        <v>187</v>
      </c>
      <c r="F148" s="8">
        <v>21</v>
      </c>
      <c r="G148" s="8">
        <v>11836.22</v>
      </c>
      <c r="H148" s="8">
        <v>13151.49</v>
      </c>
      <c r="I148" s="8">
        <v>10</v>
      </c>
      <c r="J148" s="8">
        <v>124938.54999999999</v>
      </c>
      <c r="K148" s="8">
        <v>12493.855</v>
      </c>
      <c r="L148" s="8">
        <f t="shared" si="8"/>
        <v>2168.3549999999996</v>
      </c>
      <c r="M148" s="8">
        <f t="shared" si="9"/>
        <v>10325.5</v>
      </c>
      <c r="N148" s="13"/>
      <c r="O148" s="13"/>
      <c r="P148" s="8">
        <v>21</v>
      </c>
      <c r="Q148" s="8">
        <v>11836.22</v>
      </c>
      <c r="R148" s="17">
        <f t="shared" si="10"/>
        <v>0</v>
      </c>
      <c r="S148" s="18">
        <f t="shared" si="11"/>
        <v>124938.54999999999</v>
      </c>
    </row>
    <row r="149" spans="1:19" x14ac:dyDescent="0.25">
      <c r="A149" s="7" t="s">
        <v>13999</v>
      </c>
      <c r="B149" s="7" t="s">
        <v>14000</v>
      </c>
      <c r="C149" s="7" t="s">
        <v>7205</v>
      </c>
      <c r="D149" s="7" t="s">
        <v>7206</v>
      </c>
      <c r="E149" s="7" t="s">
        <v>7435</v>
      </c>
      <c r="F149" s="13"/>
      <c r="G149" s="8">
        <v>13.26</v>
      </c>
      <c r="H149" s="8">
        <v>13.26</v>
      </c>
      <c r="I149" s="8">
        <v>495</v>
      </c>
      <c r="J149" s="8">
        <v>6564.25</v>
      </c>
      <c r="K149" s="8">
        <v>13.261111111111111</v>
      </c>
      <c r="L149" s="8">
        <f t="shared" si="8"/>
        <v>0</v>
      </c>
      <c r="M149" s="8">
        <f t="shared" si="9"/>
        <v>13.261111111111111</v>
      </c>
      <c r="N149" s="13"/>
      <c r="O149" s="13"/>
      <c r="P149" s="13"/>
      <c r="Q149" s="13"/>
      <c r="R149" s="17">
        <f t="shared" si="10"/>
        <v>0</v>
      </c>
      <c r="S149" s="18">
        <f t="shared" si="11"/>
        <v>6564.25</v>
      </c>
    </row>
    <row r="150" spans="1:19" x14ac:dyDescent="0.25">
      <c r="A150" s="7" t="s">
        <v>585</v>
      </c>
      <c r="B150" s="7" t="s">
        <v>586</v>
      </c>
      <c r="C150" s="7" t="s">
        <v>185</v>
      </c>
      <c r="D150" s="7" t="s">
        <v>186</v>
      </c>
      <c r="E150" s="7" t="s">
        <v>187</v>
      </c>
      <c r="F150" s="8">
        <v>21</v>
      </c>
      <c r="G150" s="8">
        <v>10249.61</v>
      </c>
      <c r="H150" s="8">
        <v>10249.629999999999</v>
      </c>
      <c r="I150" s="8">
        <v>81</v>
      </c>
      <c r="J150" s="8">
        <v>836511.61999999965</v>
      </c>
      <c r="K150" s="8">
        <v>10327.303950617279</v>
      </c>
      <c r="L150" s="8">
        <f t="shared" si="8"/>
        <v>1792.3420079583702</v>
      </c>
      <c r="M150" s="8">
        <f t="shared" si="9"/>
        <v>8534.9619426589088</v>
      </c>
      <c r="N150" s="8">
        <v>12</v>
      </c>
      <c r="O150" s="8">
        <v>9487.24</v>
      </c>
      <c r="P150" s="8">
        <v>21</v>
      </c>
      <c r="Q150" s="8">
        <v>10249.61</v>
      </c>
      <c r="R150" s="17">
        <f t="shared" si="10"/>
        <v>768466.44</v>
      </c>
      <c r="S150" s="18">
        <f t="shared" si="11"/>
        <v>836511.61999999965</v>
      </c>
    </row>
    <row r="151" spans="1:19" x14ac:dyDescent="0.25">
      <c r="A151" s="7" t="s">
        <v>19964</v>
      </c>
      <c r="B151" s="7" t="s">
        <v>19965</v>
      </c>
      <c r="C151" s="7" t="s">
        <v>14</v>
      </c>
      <c r="D151" s="7" t="s">
        <v>15</v>
      </c>
      <c r="E151" s="7" t="s">
        <v>8886</v>
      </c>
      <c r="F151" s="8">
        <v>21</v>
      </c>
      <c r="G151" s="8">
        <v>2904</v>
      </c>
      <c r="H151" s="8">
        <v>4152.72</v>
      </c>
      <c r="I151" s="8">
        <v>10</v>
      </c>
      <c r="J151" s="8">
        <v>35283.599999999999</v>
      </c>
      <c r="K151" s="8">
        <v>3528.3599999999997</v>
      </c>
      <c r="L151" s="8">
        <f t="shared" si="8"/>
        <v>612.35999999999967</v>
      </c>
      <c r="M151" s="8">
        <f t="shared" si="9"/>
        <v>2916</v>
      </c>
      <c r="N151" s="13"/>
      <c r="O151" s="13"/>
      <c r="P151" s="8">
        <v>21</v>
      </c>
      <c r="Q151" s="8">
        <v>2904</v>
      </c>
      <c r="R151" s="17">
        <f t="shared" si="10"/>
        <v>0</v>
      </c>
      <c r="S151" s="18">
        <f t="shared" si="11"/>
        <v>35283.599999999999</v>
      </c>
    </row>
    <row r="152" spans="1:19" x14ac:dyDescent="0.25">
      <c r="A152" s="7" t="s">
        <v>8158</v>
      </c>
      <c r="B152" s="7" t="s">
        <v>8159</v>
      </c>
      <c r="C152" s="7" t="s">
        <v>7886</v>
      </c>
      <c r="D152" s="7" t="s">
        <v>7887</v>
      </c>
      <c r="E152" s="7" t="s">
        <v>7888</v>
      </c>
      <c r="F152" s="13"/>
      <c r="G152" s="8">
        <v>188.32</v>
      </c>
      <c r="H152" s="8">
        <v>188.32</v>
      </c>
      <c r="I152" s="8">
        <v>33</v>
      </c>
      <c r="J152" s="8">
        <v>6214.71</v>
      </c>
      <c r="K152" s="8">
        <v>188.32454545454544</v>
      </c>
      <c r="L152" s="8">
        <f t="shared" si="8"/>
        <v>0</v>
      </c>
      <c r="M152" s="8">
        <f t="shared" si="9"/>
        <v>188.32454545454544</v>
      </c>
      <c r="N152" s="13"/>
      <c r="O152" s="13"/>
      <c r="P152" s="13"/>
      <c r="Q152" s="13"/>
      <c r="R152" s="17">
        <f t="shared" si="10"/>
        <v>0</v>
      </c>
      <c r="S152" s="18">
        <f t="shared" si="11"/>
        <v>6214.71</v>
      </c>
    </row>
    <row r="153" spans="1:19" x14ac:dyDescent="0.25">
      <c r="A153" s="7" t="s">
        <v>18189</v>
      </c>
      <c r="B153" s="7" t="s">
        <v>18190</v>
      </c>
      <c r="C153" s="7" t="s">
        <v>37</v>
      </c>
      <c r="D153" s="7" t="s">
        <v>38</v>
      </c>
      <c r="E153" s="7" t="s">
        <v>39</v>
      </c>
      <c r="F153" s="8">
        <v>0</v>
      </c>
      <c r="G153" s="8">
        <v>4210.1000000000004</v>
      </c>
      <c r="H153" s="8">
        <v>6490</v>
      </c>
      <c r="I153" s="8">
        <v>3</v>
      </c>
      <c r="J153" s="8">
        <v>17190.099999999999</v>
      </c>
      <c r="K153" s="8">
        <v>5730.0333333333328</v>
      </c>
      <c r="L153" s="8">
        <f t="shared" si="8"/>
        <v>0</v>
      </c>
      <c r="M153" s="8">
        <f t="shared" si="9"/>
        <v>5730.0333333333328</v>
      </c>
      <c r="N153" s="13"/>
      <c r="O153" s="13"/>
      <c r="P153" s="8">
        <v>0</v>
      </c>
      <c r="Q153" s="8">
        <v>3660.96</v>
      </c>
      <c r="R153" s="17">
        <f t="shared" si="10"/>
        <v>0</v>
      </c>
      <c r="S153" s="18">
        <f t="shared" si="11"/>
        <v>17190.099999999999</v>
      </c>
    </row>
    <row r="154" spans="1:19" x14ac:dyDescent="0.25">
      <c r="A154" s="7" t="s">
        <v>15826</v>
      </c>
      <c r="B154" s="7" t="s">
        <v>15827</v>
      </c>
      <c r="C154" s="7" t="s">
        <v>37</v>
      </c>
      <c r="D154" s="7" t="s">
        <v>38</v>
      </c>
      <c r="E154" s="7" t="s">
        <v>39</v>
      </c>
      <c r="F154" s="8">
        <v>0</v>
      </c>
      <c r="G154" s="8">
        <v>5875</v>
      </c>
      <c r="H154" s="8">
        <v>5875.01</v>
      </c>
      <c r="I154" s="8">
        <v>8</v>
      </c>
      <c r="J154" s="8">
        <v>47000.04</v>
      </c>
      <c r="K154" s="8">
        <v>5875.0050000000001</v>
      </c>
      <c r="L154" s="8">
        <f t="shared" si="8"/>
        <v>0</v>
      </c>
      <c r="M154" s="8">
        <f t="shared" si="9"/>
        <v>5875.0050000000001</v>
      </c>
      <c r="N154" s="8">
        <v>0</v>
      </c>
      <c r="O154" s="8">
        <v>5108.7</v>
      </c>
      <c r="P154" s="8">
        <v>0</v>
      </c>
      <c r="Q154" s="8">
        <v>5108.7</v>
      </c>
      <c r="R154" s="17">
        <f t="shared" si="10"/>
        <v>40869.599999999999</v>
      </c>
      <c r="S154" s="18">
        <f t="shared" si="11"/>
        <v>47000.04</v>
      </c>
    </row>
    <row r="155" spans="1:19" x14ac:dyDescent="0.25">
      <c r="A155" s="7" t="s">
        <v>14505</v>
      </c>
      <c r="B155" s="7" t="s">
        <v>14506</v>
      </c>
      <c r="C155" s="7" t="s">
        <v>7205</v>
      </c>
      <c r="D155" s="7" t="s">
        <v>7206</v>
      </c>
      <c r="E155" s="7" t="s">
        <v>7435</v>
      </c>
      <c r="F155" s="13"/>
      <c r="G155" s="8">
        <v>16.100000000000001</v>
      </c>
      <c r="H155" s="8">
        <v>16.100000000000001</v>
      </c>
      <c r="I155" s="8">
        <v>380</v>
      </c>
      <c r="J155" s="8">
        <v>6118</v>
      </c>
      <c r="K155" s="8">
        <v>16.100000000000001</v>
      </c>
      <c r="L155" s="8">
        <f t="shared" si="8"/>
        <v>0</v>
      </c>
      <c r="M155" s="8">
        <f t="shared" si="9"/>
        <v>16.100000000000001</v>
      </c>
      <c r="N155" s="13"/>
      <c r="O155" s="13"/>
      <c r="P155" s="13"/>
      <c r="Q155" s="13"/>
      <c r="R155" s="17">
        <f t="shared" si="10"/>
        <v>0</v>
      </c>
      <c r="S155" s="18">
        <f t="shared" si="11"/>
        <v>6118</v>
      </c>
    </row>
    <row r="156" spans="1:19" x14ac:dyDescent="0.25">
      <c r="A156" s="7" t="s">
        <v>15523</v>
      </c>
      <c r="B156" s="7" t="s">
        <v>15524</v>
      </c>
      <c r="C156" s="7" t="s">
        <v>14</v>
      </c>
      <c r="D156" s="7" t="s">
        <v>15</v>
      </c>
      <c r="E156" s="7" t="s">
        <v>7754</v>
      </c>
      <c r="F156" s="13"/>
      <c r="G156" s="8">
        <v>7.26</v>
      </c>
      <c r="H156" s="8">
        <v>7.26</v>
      </c>
      <c r="I156" s="8">
        <v>840</v>
      </c>
      <c r="J156" s="8">
        <v>6098.4</v>
      </c>
      <c r="K156" s="8">
        <v>7.26</v>
      </c>
      <c r="L156" s="8">
        <f t="shared" si="8"/>
        <v>0</v>
      </c>
      <c r="M156" s="8">
        <f t="shared" si="9"/>
        <v>7.26</v>
      </c>
      <c r="N156" s="9"/>
      <c r="O156" s="9"/>
      <c r="P156" s="13"/>
      <c r="Q156" s="13"/>
      <c r="R156" s="17">
        <f t="shared" si="10"/>
        <v>0</v>
      </c>
      <c r="S156" s="18">
        <f t="shared" si="11"/>
        <v>6098.4</v>
      </c>
    </row>
    <row r="157" spans="1:19" x14ac:dyDescent="0.25">
      <c r="A157" s="7" t="s">
        <v>15045</v>
      </c>
      <c r="B157" s="7" t="s">
        <v>15046</v>
      </c>
      <c r="C157" s="7" t="s">
        <v>7791</v>
      </c>
      <c r="D157" s="7" t="s">
        <v>7792</v>
      </c>
      <c r="E157" s="7" t="s">
        <v>7793</v>
      </c>
      <c r="F157" s="8">
        <v>15</v>
      </c>
      <c r="G157" s="8">
        <v>2587.5</v>
      </c>
      <c r="H157" s="8">
        <v>3782.89</v>
      </c>
      <c r="I157" s="8">
        <v>45</v>
      </c>
      <c r="J157" s="8">
        <v>122414.45</v>
      </c>
      <c r="K157" s="8">
        <v>2720.3211111111109</v>
      </c>
      <c r="L157" s="8">
        <f t="shared" si="8"/>
        <v>354.82449275362296</v>
      </c>
      <c r="M157" s="8">
        <f t="shared" si="9"/>
        <v>2365.4966183574879</v>
      </c>
      <c r="N157" s="13"/>
      <c r="O157" s="13"/>
      <c r="P157" s="8">
        <v>15</v>
      </c>
      <c r="Q157" s="8">
        <v>2587.5</v>
      </c>
      <c r="R157" s="17">
        <f t="shared" si="10"/>
        <v>0</v>
      </c>
      <c r="S157" s="18">
        <f t="shared" si="11"/>
        <v>122414.45</v>
      </c>
    </row>
    <row r="158" spans="1:19" x14ac:dyDescent="0.25">
      <c r="A158" s="7" t="s">
        <v>18149</v>
      </c>
      <c r="B158" s="7" t="s">
        <v>18150</v>
      </c>
      <c r="C158" s="7" t="s">
        <v>37</v>
      </c>
      <c r="D158" s="7" t="s">
        <v>38</v>
      </c>
      <c r="E158" s="7" t="s">
        <v>39</v>
      </c>
      <c r="F158" s="8">
        <v>0</v>
      </c>
      <c r="G158" s="8">
        <v>5643.48</v>
      </c>
      <c r="H158" s="8">
        <v>6490</v>
      </c>
      <c r="I158" s="8">
        <v>7</v>
      </c>
      <c r="J158" s="8">
        <v>45430.009999999995</v>
      </c>
      <c r="K158" s="8">
        <v>6490.0014285714278</v>
      </c>
      <c r="L158" s="8">
        <f t="shared" si="8"/>
        <v>0</v>
      </c>
      <c r="M158" s="8">
        <f t="shared" si="9"/>
        <v>6490.0014285714278</v>
      </c>
      <c r="N158" s="13"/>
      <c r="O158" s="13"/>
      <c r="P158" s="8">
        <v>0</v>
      </c>
      <c r="Q158" s="8">
        <v>5643.48</v>
      </c>
      <c r="R158" s="17">
        <f t="shared" si="10"/>
        <v>0</v>
      </c>
      <c r="S158" s="18">
        <f t="shared" si="11"/>
        <v>45430.009999999995</v>
      </c>
    </row>
    <row r="159" spans="1:19" x14ac:dyDescent="0.25">
      <c r="A159" s="7" t="s">
        <v>18248</v>
      </c>
      <c r="B159" s="7" t="s">
        <v>18249</v>
      </c>
      <c r="C159" s="7" t="s">
        <v>37</v>
      </c>
      <c r="D159" s="7" t="s">
        <v>38</v>
      </c>
      <c r="E159" s="7" t="s">
        <v>39</v>
      </c>
      <c r="F159" s="8">
        <v>0</v>
      </c>
      <c r="G159" s="8">
        <v>6490</v>
      </c>
      <c r="H159" s="8">
        <v>6490.01</v>
      </c>
      <c r="I159" s="8">
        <v>7</v>
      </c>
      <c r="J159" s="8">
        <v>45430</v>
      </c>
      <c r="K159" s="8">
        <v>6490</v>
      </c>
      <c r="L159" s="8">
        <f t="shared" si="8"/>
        <v>0</v>
      </c>
      <c r="M159" s="8">
        <f t="shared" si="9"/>
        <v>6490</v>
      </c>
      <c r="N159" s="13"/>
      <c r="O159" s="13"/>
      <c r="P159" s="8">
        <v>0</v>
      </c>
      <c r="Q159" s="8">
        <v>5643.48</v>
      </c>
      <c r="R159" s="17">
        <f t="shared" si="10"/>
        <v>0</v>
      </c>
      <c r="S159" s="18">
        <f t="shared" si="11"/>
        <v>45430</v>
      </c>
    </row>
    <row r="160" spans="1:19" x14ac:dyDescent="0.25">
      <c r="A160" s="7" t="s">
        <v>18072</v>
      </c>
      <c r="B160" s="7" t="s">
        <v>18073</v>
      </c>
      <c r="C160" s="7" t="s">
        <v>37</v>
      </c>
      <c r="D160" s="7" t="s">
        <v>38</v>
      </c>
      <c r="E160" s="7" t="s">
        <v>39</v>
      </c>
      <c r="F160" s="8">
        <v>0</v>
      </c>
      <c r="G160" s="8">
        <v>6490</v>
      </c>
      <c r="H160" s="8">
        <v>6490</v>
      </c>
      <c r="I160" s="8">
        <v>7</v>
      </c>
      <c r="J160" s="8">
        <v>45429.990000000005</v>
      </c>
      <c r="K160" s="8">
        <v>6489.9985714285722</v>
      </c>
      <c r="L160" s="8">
        <f t="shared" si="8"/>
        <v>0</v>
      </c>
      <c r="M160" s="8">
        <f t="shared" si="9"/>
        <v>6489.9985714285722</v>
      </c>
      <c r="N160" s="13"/>
      <c r="O160" s="13"/>
      <c r="P160" s="8">
        <v>0</v>
      </c>
      <c r="Q160" s="8">
        <v>5643.48</v>
      </c>
      <c r="R160" s="17">
        <f t="shared" si="10"/>
        <v>0</v>
      </c>
      <c r="S160" s="18">
        <f t="shared" si="11"/>
        <v>45429.990000000005</v>
      </c>
    </row>
    <row r="161" spans="1:19" x14ac:dyDescent="0.25">
      <c r="A161" s="7" t="s">
        <v>11732</v>
      </c>
      <c r="B161" s="7" t="s">
        <v>11733</v>
      </c>
      <c r="C161" s="7" t="s">
        <v>14</v>
      </c>
      <c r="D161" s="7" t="s">
        <v>15</v>
      </c>
      <c r="E161" s="7" t="s">
        <v>7807</v>
      </c>
      <c r="F161" s="13"/>
      <c r="G161" s="8">
        <v>2.33</v>
      </c>
      <c r="H161" s="8">
        <v>2.33</v>
      </c>
      <c r="I161" s="8">
        <v>2520</v>
      </c>
      <c r="J161" s="8">
        <v>5870.71</v>
      </c>
      <c r="K161" s="8">
        <v>2.3296468253968254</v>
      </c>
      <c r="L161" s="8">
        <f t="shared" si="8"/>
        <v>0</v>
      </c>
      <c r="M161" s="8">
        <f t="shared" si="9"/>
        <v>2.3296468253968254</v>
      </c>
      <c r="N161" s="9"/>
      <c r="O161" s="9"/>
      <c r="P161" s="13"/>
      <c r="Q161" s="13"/>
      <c r="R161" s="17">
        <f t="shared" si="10"/>
        <v>0</v>
      </c>
      <c r="S161" s="18">
        <f t="shared" si="11"/>
        <v>5870.71</v>
      </c>
    </row>
    <row r="162" spans="1:19" x14ac:dyDescent="0.25">
      <c r="A162" s="7" t="s">
        <v>14523</v>
      </c>
      <c r="B162" s="7" t="s">
        <v>14524</v>
      </c>
      <c r="C162" s="7" t="s">
        <v>7205</v>
      </c>
      <c r="D162" s="7" t="s">
        <v>7206</v>
      </c>
      <c r="E162" s="7" t="s">
        <v>7207</v>
      </c>
      <c r="F162" s="13"/>
      <c r="G162" s="8">
        <v>9.7799999999999994</v>
      </c>
      <c r="H162" s="8">
        <v>9.7799999999999994</v>
      </c>
      <c r="I162" s="8">
        <v>600</v>
      </c>
      <c r="J162" s="8">
        <v>5865</v>
      </c>
      <c r="K162" s="8">
        <v>9.7750000000000004</v>
      </c>
      <c r="L162" s="8">
        <f t="shared" si="8"/>
        <v>0</v>
      </c>
      <c r="M162" s="8">
        <f t="shared" si="9"/>
        <v>9.7750000000000004</v>
      </c>
      <c r="N162" s="9"/>
      <c r="O162" s="9"/>
      <c r="P162" s="13"/>
      <c r="Q162" s="13"/>
      <c r="R162" s="17">
        <f t="shared" si="10"/>
        <v>0</v>
      </c>
      <c r="S162" s="18">
        <f t="shared" si="11"/>
        <v>5865</v>
      </c>
    </row>
    <row r="163" spans="1:19" x14ac:dyDescent="0.25">
      <c r="A163" s="7" t="s">
        <v>8178</v>
      </c>
      <c r="B163" s="7" t="s">
        <v>8179</v>
      </c>
      <c r="C163" s="7" t="s">
        <v>5229</v>
      </c>
      <c r="D163" s="7" t="s">
        <v>5230</v>
      </c>
      <c r="E163" s="7" t="s">
        <v>5231</v>
      </c>
      <c r="F163" s="8">
        <v>21</v>
      </c>
      <c r="G163" s="8">
        <v>297.66000000000003</v>
      </c>
      <c r="H163" s="8">
        <v>308.55</v>
      </c>
      <c r="I163" s="8">
        <v>696</v>
      </c>
      <c r="J163" s="8">
        <v>212921.27999999997</v>
      </c>
      <c r="K163" s="8">
        <v>305.92137931034478</v>
      </c>
      <c r="L163" s="8">
        <f t="shared" si="8"/>
        <v>53.093793103448263</v>
      </c>
      <c r="M163" s="8">
        <f t="shared" si="9"/>
        <v>252.82758620689651</v>
      </c>
      <c r="N163" s="8">
        <v>12</v>
      </c>
      <c r="O163" s="8">
        <v>275.52</v>
      </c>
      <c r="P163" s="8">
        <v>21</v>
      </c>
      <c r="Q163" s="8">
        <v>297.66000000000003</v>
      </c>
      <c r="R163" s="17">
        <f t="shared" si="10"/>
        <v>191761.91999999998</v>
      </c>
      <c r="S163" s="18">
        <f t="shared" si="11"/>
        <v>212921.27999999997</v>
      </c>
    </row>
    <row r="164" spans="1:19" x14ac:dyDescent="0.25">
      <c r="A164" s="7" t="s">
        <v>4613</v>
      </c>
      <c r="B164" s="7" t="s">
        <v>4614</v>
      </c>
      <c r="C164" s="7" t="s">
        <v>1155</v>
      </c>
      <c r="D164" s="7" t="s">
        <v>1156</v>
      </c>
      <c r="E164" s="7" t="s">
        <v>1157</v>
      </c>
      <c r="F164" s="8">
        <v>21</v>
      </c>
      <c r="G164" s="8">
        <v>1028.5</v>
      </c>
      <c r="H164" s="8">
        <v>1089</v>
      </c>
      <c r="I164" s="8">
        <v>213</v>
      </c>
      <c r="J164" s="8">
        <v>224636.5</v>
      </c>
      <c r="K164" s="8">
        <v>1054.631455399061</v>
      </c>
      <c r="L164" s="8">
        <f t="shared" si="8"/>
        <v>183.03521126760563</v>
      </c>
      <c r="M164" s="8">
        <f t="shared" si="9"/>
        <v>871.59624413145536</v>
      </c>
      <c r="N164" s="14">
        <v>12</v>
      </c>
      <c r="O164" s="14">
        <v>952</v>
      </c>
      <c r="P164" s="8">
        <v>21</v>
      </c>
      <c r="Q164" s="8">
        <v>1028.5</v>
      </c>
      <c r="R164" s="17">
        <f t="shared" si="10"/>
        <v>202776</v>
      </c>
      <c r="S164" s="18">
        <f t="shared" si="11"/>
        <v>224636.5</v>
      </c>
    </row>
    <row r="165" spans="1:19" x14ac:dyDescent="0.25">
      <c r="A165" s="7" t="s">
        <v>19630</v>
      </c>
      <c r="B165" s="7" t="s">
        <v>19631</v>
      </c>
      <c r="C165" s="7" t="s">
        <v>14</v>
      </c>
      <c r="D165" s="7" t="s">
        <v>15</v>
      </c>
      <c r="E165" s="7" t="s">
        <v>2322</v>
      </c>
      <c r="F165" s="8">
        <v>0</v>
      </c>
      <c r="G165" s="8">
        <v>26500</v>
      </c>
      <c r="H165" s="8">
        <v>26500</v>
      </c>
      <c r="I165" s="8">
        <v>1</v>
      </c>
      <c r="J165" s="8">
        <v>32065</v>
      </c>
      <c r="K165" s="8">
        <v>32065</v>
      </c>
      <c r="L165" s="8">
        <f t="shared" si="8"/>
        <v>0</v>
      </c>
      <c r="M165" s="8">
        <f t="shared" si="9"/>
        <v>32065</v>
      </c>
      <c r="N165" s="9"/>
      <c r="O165" s="9"/>
      <c r="P165" s="8">
        <v>0</v>
      </c>
      <c r="Q165" s="8">
        <v>26500</v>
      </c>
      <c r="R165" s="17">
        <f t="shared" si="10"/>
        <v>0</v>
      </c>
      <c r="S165" s="18">
        <f t="shared" si="11"/>
        <v>32065</v>
      </c>
    </row>
    <row r="166" spans="1:19" x14ac:dyDescent="0.25">
      <c r="A166" s="7" t="s">
        <v>15844</v>
      </c>
      <c r="B166" s="7" t="s">
        <v>15845</v>
      </c>
      <c r="C166" s="7" t="s">
        <v>7791</v>
      </c>
      <c r="D166" s="7" t="s">
        <v>7792</v>
      </c>
      <c r="E166" s="7" t="s">
        <v>7793</v>
      </c>
      <c r="F166" s="8">
        <v>21</v>
      </c>
      <c r="G166" s="8">
        <v>2456.3000000000002</v>
      </c>
      <c r="H166" s="8">
        <v>2545.84</v>
      </c>
      <c r="I166" s="8">
        <v>197</v>
      </c>
      <c r="J166" s="8">
        <v>489442.57999999996</v>
      </c>
      <c r="K166" s="8">
        <v>2484.4801015228422</v>
      </c>
      <c r="L166" s="8">
        <f t="shared" si="8"/>
        <v>431.19076142131962</v>
      </c>
      <c r="M166" s="8">
        <f t="shared" si="9"/>
        <v>2053.2893401015226</v>
      </c>
      <c r="N166" s="14">
        <v>12</v>
      </c>
      <c r="O166" s="14">
        <v>2273.6</v>
      </c>
      <c r="P166" s="8">
        <v>21</v>
      </c>
      <c r="Q166" s="8">
        <v>2456.2999999999997</v>
      </c>
      <c r="R166" s="17">
        <f t="shared" si="10"/>
        <v>447899.19999999995</v>
      </c>
      <c r="S166" s="18">
        <f t="shared" si="11"/>
        <v>489442.57999999996</v>
      </c>
    </row>
    <row r="167" spans="1:19" x14ac:dyDescent="0.25">
      <c r="A167" s="7" t="s">
        <v>17908</v>
      </c>
      <c r="B167" s="7" t="s">
        <v>17909</v>
      </c>
      <c r="C167" s="7" t="s">
        <v>14</v>
      </c>
      <c r="D167" s="7" t="s">
        <v>15</v>
      </c>
      <c r="E167" s="7" t="s">
        <v>8331</v>
      </c>
      <c r="F167" s="13"/>
      <c r="G167" s="8">
        <v>14.76</v>
      </c>
      <c r="H167" s="8">
        <v>14.76</v>
      </c>
      <c r="I167" s="8">
        <v>375</v>
      </c>
      <c r="J167" s="8">
        <v>5535.75</v>
      </c>
      <c r="K167" s="8">
        <v>14.762</v>
      </c>
      <c r="L167" s="8">
        <f t="shared" si="8"/>
        <v>0</v>
      </c>
      <c r="M167" s="8">
        <f t="shared" si="9"/>
        <v>14.762</v>
      </c>
      <c r="N167" s="9"/>
      <c r="O167" s="9"/>
      <c r="P167" s="13"/>
      <c r="Q167" s="13"/>
      <c r="R167" s="17">
        <f t="shared" si="10"/>
        <v>0</v>
      </c>
      <c r="S167" s="18">
        <f t="shared" si="11"/>
        <v>5535.75</v>
      </c>
    </row>
    <row r="168" spans="1:19" x14ac:dyDescent="0.25">
      <c r="A168" s="7" t="s">
        <v>2819</v>
      </c>
      <c r="B168" s="7" t="s">
        <v>2820</v>
      </c>
      <c r="C168" s="7" t="s">
        <v>1155</v>
      </c>
      <c r="D168" s="7" t="s">
        <v>1156</v>
      </c>
      <c r="E168" s="7" t="s">
        <v>1157</v>
      </c>
      <c r="F168" s="8">
        <v>21</v>
      </c>
      <c r="G168" s="8">
        <v>2964.5</v>
      </c>
      <c r="H168" s="8">
        <v>4053.36</v>
      </c>
      <c r="I168" s="8">
        <v>145</v>
      </c>
      <c r="J168" s="8">
        <v>435296.77</v>
      </c>
      <c r="K168" s="8">
        <v>3002.0466896551725</v>
      </c>
      <c r="L168" s="8">
        <f t="shared" si="8"/>
        <v>521.01636762610406</v>
      </c>
      <c r="M168" s="8">
        <f t="shared" si="9"/>
        <v>2481.0303220290684</v>
      </c>
      <c r="N168" s="14">
        <v>12</v>
      </c>
      <c r="O168" s="14">
        <v>2744</v>
      </c>
      <c r="P168" s="8">
        <v>21</v>
      </c>
      <c r="Q168" s="8">
        <v>2964.5</v>
      </c>
      <c r="R168" s="17">
        <f t="shared" si="10"/>
        <v>397880</v>
      </c>
      <c r="S168" s="18">
        <f t="shared" si="11"/>
        <v>435296.77</v>
      </c>
    </row>
    <row r="169" spans="1:19" x14ac:dyDescent="0.25">
      <c r="A169" s="7" t="s">
        <v>17203</v>
      </c>
      <c r="B169" s="7" t="s">
        <v>17204</v>
      </c>
      <c r="C169" s="7" t="s">
        <v>5229</v>
      </c>
      <c r="D169" s="7" t="s">
        <v>5230</v>
      </c>
      <c r="E169" s="7" t="s">
        <v>8155</v>
      </c>
      <c r="F169" s="8">
        <v>0</v>
      </c>
      <c r="G169" s="8">
        <v>5203</v>
      </c>
      <c r="H169" s="8">
        <v>5203</v>
      </c>
      <c r="I169" s="8">
        <v>6</v>
      </c>
      <c r="J169" s="8">
        <v>31218</v>
      </c>
      <c r="K169" s="8">
        <v>5203</v>
      </c>
      <c r="L169" s="8">
        <f t="shared" si="8"/>
        <v>0</v>
      </c>
      <c r="M169" s="8">
        <f t="shared" si="9"/>
        <v>5203</v>
      </c>
      <c r="N169" s="9"/>
      <c r="O169" s="9"/>
      <c r="P169" s="8">
        <v>0</v>
      </c>
      <c r="Q169" s="8">
        <v>4300</v>
      </c>
      <c r="R169" s="17">
        <f t="shared" si="10"/>
        <v>0</v>
      </c>
      <c r="S169" s="18">
        <f t="shared" si="11"/>
        <v>31218</v>
      </c>
    </row>
    <row r="170" spans="1:19" x14ac:dyDescent="0.25">
      <c r="A170" s="7" t="s">
        <v>19682</v>
      </c>
      <c r="B170" s="7" t="s">
        <v>19683</v>
      </c>
      <c r="C170" s="7" t="s">
        <v>14</v>
      </c>
      <c r="D170" s="7" t="s">
        <v>15</v>
      </c>
      <c r="E170" s="7" t="s">
        <v>2322</v>
      </c>
      <c r="F170" s="8">
        <v>21</v>
      </c>
      <c r="G170" s="8">
        <v>1.27</v>
      </c>
      <c r="H170" s="8">
        <v>2641.43</v>
      </c>
      <c r="I170" s="8">
        <v>5</v>
      </c>
      <c r="J170" s="8">
        <v>5286.67</v>
      </c>
      <c r="K170" s="8">
        <v>1057.3340000000001</v>
      </c>
      <c r="L170" s="8">
        <f t="shared" si="8"/>
        <v>183.50424793388424</v>
      </c>
      <c r="M170" s="8">
        <f t="shared" si="9"/>
        <v>873.82975206611582</v>
      </c>
      <c r="N170" s="9"/>
      <c r="O170" s="9"/>
      <c r="P170" s="8">
        <v>21</v>
      </c>
      <c r="Q170" s="8">
        <v>1.27</v>
      </c>
      <c r="R170" s="17">
        <f t="shared" si="10"/>
        <v>0</v>
      </c>
      <c r="S170" s="18">
        <f t="shared" si="11"/>
        <v>5286.67</v>
      </c>
    </row>
    <row r="171" spans="1:19" x14ac:dyDescent="0.25">
      <c r="A171" s="7" t="s">
        <v>5046</v>
      </c>
      <c r="B171" s="7" t="s">
        <v>5047</v>
      </c>
      <c r="C171" s="7" t="s">
        <v>1841</v>
      </c>
      <c r="D171" s="7" t="s">
        <v>1842</v>
      </c>
      <c r="E171" s="7" t="s">
        <v>2597</v>
      </c>
      <c r="F171" s="8">
        <v>15</v>
      </c>
      <c r="G171" s="8">
        <v>273700</v>
      </c>
      <c r="H171" s="8">
        <v>274999.96000000002</v>
      </c>
      <c r="I171" s="8">
        <v>5</v>
      </c>
      <c r="J171" s="8">
        <v>1373699.84</v>
      </c>
      <c r="K171" s="8">
        <v>274739.96799999999</v>
      </c>
      <c r="L171" s="8">
        <f t="shared" si="8"/>
        <v>35835.647999999986</v>
      </c>
      <c r="M171" s="8">
        <f t="shared" si="9"/>
        <v>238904.32000000001</v>
      </c>
      <c r="N171" s="9"/>
      <c r="O171" s="9"/>
      <c r="P171" s="8">
        <v>15</v>
      </c>
      <c r="Q171" s="8">
        <v>273700</v>
      </c>
      <c r="R171" s="17">
        <f t="shared" si="10"/>
        <v>0</v>
      </c>
      <c r="S171" s="18">
        <f t="shared" si="11"/>
        <v>1373699.84</v>
      </c>
    </row>
    <row r="172" spans="1:19" x14ac:dyDescent="0.25">
      <c r="A172" s="7" t="s">
        <v>7897</v>
      </c>
      <c r="B172" s="7" t="s">
        <v>7898</v>
      </c>
      <c r="C172" s="7" t="s">
        <v>7249</v>
      </c>
      <c r="D172" s="7" t="s">
        <v>7250</v>
      </c>
      <c r="E172" s="7" t="s">
        <v>7251</v>
      </c>
      <c r="F172" s="13"/>
      <c r="G172" s="8">
        <v>0.3</v>
      </c>
      <c r="H172" s="8">
        <v>0.31</v>
      </c>
      <c r="I172" s="8">
        <v>17020</v>
      </c>
      <c r="J172" s="8">
        <v>5190.2499999999964</v>
      </c>
      <c r="K172" s="8">
        <v>0.30495005875440634</v>
      </c>
      <c r="L172" s="8">
        <f t="shared" si="8"/>
        <v>0</v>
      </c>
      <c r="M172" s="8">
        <f t="shared" si="9"/>
        <v>0.30495005875440634</v>
      </c>
      <c r="N172" s="13"/>
      <c r="O172" s="13"/>
      <c r="P172" s="13"/>
      <c r="Q172" s="13"/>
      <c r="R172" s="17">
        <f t="shared" si="10"/>
        <v>0</v>
      </c>
      <c r="S172" s="18">
        <f t="shared" si="11"/>
        <v>5190.2499999999964</v>
      </c>
    </row>
    <row r="173" spans="1:19" x14ac:dyDescent="0.25">
      <c r="A173" s="7" t="s">
        <v>8254</v>
      </c>
      <c r="B173" s="7" t="s">
        <v>8255</v>
      </c>
      <c r="C173" s="7" t="s">
        <v>7539</v>
      </c>
      <c r="D173" s="7" t="s">
        <v>7540</v>
      </c>
      <c r="E173" s="7" t="s">
        <v>7798</v>
      </c>
      <c r="F173" s="8">
        <v>21</v>
      </c>
      <c r="G173" s="8">
        <v>8.59</v>
      </c>
      <c r="H173" s="8">
        <v>10.74</v>
      </c>
      <c r="I173" s="8">
        <v>8800</v>
      </c>
      <c r="J173" s="8">
        <v>90205.5</v>
      </c>
      <c r="K173" s="8">
        <v>10.250624999999999</v>
      </c>
      <c r="L173" s="8">
        <f t="shared" si="8"/>
        <v>1.7790340909090911</v>
      </c>
      <c r="M173" s="8">
        <f t="shared" si="9"/>
        <v>8.4715909090909083</v>
      </c>
      <c r="N173" s="9"/>
      <c r="O173" s="9"/>
      <c r="P173" s="8">
        <v>21</v>
      </c>
      <c r="Q173" s="8">
        <v>9.6648750000000003</v>
      </c>
      <c r="R173" s="17">
        <f t="shared" si="10"/>
        <v>0</v>
      </c>
      <c r="S173" s="18">
        <f t="shared" si="11"/>
        <v>90205.5</v>
      </c>
    </row>
    <row r="174" spans="1:19" x14ac:dyDescent="0.25">
      <c r="A174" s="7" t="s">
        <v>4961</v>
      </c>
      <c r="B174" s="7" t="s">
        <v>4962</v>
      </c>
      <c r="C174" s="7" t="s">
        <v>1841</v>
      </c>
      <c r="D174" s="7" t="s">
        <v>1842</v>
      </c>
      <c r="E174" s="7" t="s">
        <v>2597</v>
      </c>
      <c r="F174" s="8">
        <v>15</v>
      </c>
      <c r="G174" s="8">
        <v>255300</v>
      </c>
      <c r="H174" s="8">
        <v>257000.05</v>
      </c>
      <c r="I174" s="8">
        <v>11</v>
      </c>
      <c r="J174" s="8">
        <v>2813400.1500000004</v>
      </c>
      <c r="K174" s="8">
        <v>255763.65000000002</v>
      </c>
      <c r="L174" s="8">
        <f t="shared" si="8"/>
        <v>33360.476086956507</v>
      </c>
      <c r="M174" s="8">
        <f t="shared" si="9"/>
        <v>222403.17391304352</v>
      </c>
      <c r="N174" s="9"/>
      <c r="O174" s="9"/>
      <c r="P174" s="8">
        <v>15</v>
      </c>
      <c r="Q174" s="8">
        <v>255300</v>
      </c>
      <c r="R174" s="17">
        <f t="shared" si="10"/>
        <v>0</v>
      </c>
      <c r="S174" s="18">
        <f t="shared" si="11"/>
        <v>2813400.1500000004</v>
      </c>
    </row>
    <row r="175" spans="1:19" x14ac:dyDescent="0.25">
      <c r="A175" s="7" t="s">
        <v>6675</v>
      </c>
      <c r="B175" s="7" t="s">
        <v>6676</v>
      </c>
      <c r="C175" s="7" t="s">
        <v>37</v>
      </c>
      <c r="D175" s="7" t="s">
        <v>38</v>
      </c>
      <c r="E175" s="7" t="s">
        <v>39</v>
      </c>
      <c r="F175" s="8">
        <v>15</v>
      </c>
      <c r="G175" s="8">
        <v>2649.73</v>
      </c>
      <c r="H175" s="8">
        <v>3653.18</v>
      </c>
      <c r="I175" s="8">
        <v>5</v>
      </c>
      <c r="J175" s="8">
        <v>14932.64</v>
      </c>
      <c r="K175" s="8">
        <v>2986.5279999999998</v>
      </c>
      <c r="L175" s="8">
        <f t="shared" si="8"/>
        <v>389.5471304347825</v>
      </c>
      <c r="M175" s="8">
        <f t="shared" si="9"/>
        <v>2596.9808695652173</v>
      </c>
      <c r="N175" s="14">
        <v>12</v>
      </c>
      <c r="O175" s="14">
        <v>2912</v>
      </c>
      <c r="P175" s="8">
        <v>15</v>
      </c>
      <c r="Q175" s="8">
        <v>2014.01</v>
      </c>
      <c r="R175" s="17">
        <f t="shared" si="10"/>
        <v>14560</v>
      </c>
      <c r="S175" s="18">
        <f t="shared" si="11"/>
        <v>14932.64</v>
      </c>
    </row>
    <row r="176" spans="1:19" x14ac:dyDescent="0.25">
      <c r="A176" s="7" t="s">
        <v>19966</v>
      </c>
      <c r="B176" s="7" t="s">
        <v>19967</v>
      </c>
      <c r="C176" s="7" t="s">
        <v>14</v>
      </c>
      <c r="D176" s="7" t="s">
        <v>15</v>
      </c>
      <c r="E176" s="7" t="s">
        <v>8886</v>
      </c>
      <c r="F176" s="8">
        <v>21</v>
      </c>
      <c r="G176" s="8">
        <v>2904</v>
      </c>
      <c r="H176" s="8">
        <v>3875.63</v>
      </c>
      <c r="I176" s="8">
        <v>10</v>
      </c>
      <c r="J176" s="8">
        <v>33898.15</v>
      </c>
      <c r="K176" s="8">
        <v>3389.8150000000001</v>
      </c>
      <c r="L176" s="8">
        <f t="shared" si="8"/>
        <v>588.31500000000005</v>
      </c>
      <c r="M176" s="8">
        <f t="shared" si="9"/>
        <v>2801.5</v>
      </c>
      <c r="N176" s="9"/>
      <c r="O176" s="9"/>
      <c r="P176" s="8">
        <v>21</v>
      </c>
      <c r="Q176" s="8">
        <v>2904</v>
      </c>
      <c r="R176" s="17">
        <f t="shared" si="10"/>
        <v>0</v>
      </c>
      <c r="S176" s="18">
        <f t="shared" si="11"/>
        <v>33898.15</v>
      </c>
    </row>
    <row r="177" spans="1:19" x14ac:dyDescent="0.25">
      <c r="A177" s="7" t="s">
        <v>8075</v>
      </c>
      <c r="B177" s="7" t="s">
        <v>8076</v>
      </c>
      <c r="C177" s="7" t="s">
        <v>14</v>
      </c>
      <c r="D177" s="7" t="s">
        <v>15</v>
      </c>
      <c r="E177" s="7" t="s">
        <v>7231</v>
      </c>
      <c r="F177" s="13"/>
      <c r="G177" s="8">
        <v>484.04</v>
      </c>
      <c r="H177" s="8">
        <v>484.04</v>
      </c>
      <c r="I177" s="8">
        <v>10</v>
      </c>
      <c r="J177" s="8">
        <v>4840.3500000000004</v>
      </c>
      <c r="K177" s="8">
        <v>484.03500000000003</v>
      </c>
      <c r="L177" s="8">
        <f t="shared" si="8"/>
        <v>0</v>
      </c>
      <c r="M177" s="8">
        <f t="shared" si="9"/>
        <v>484.03500000000003</v>
      </c>
      <c r="N177" s="9"/>
      <c r="O177" s="9"/>
      <c r="P177" s="13"/>
      <c r="Q177" s="13"/>
      <c r="R177" s="17">
        <f t="shared" si="10"/>
        <v>0</v>
      </c>
      <c r="S177" s="18">
        <f t="shared" si="11"/>
        <v>4840.3500000000004</v>
      </c>
    </row>
    <row r="178" spans="1:19" x14ac:dyDescent="0.25">
      <c r="A178" s="7" t="s">
        <v>14585</v>
      </c>
      <c r="B178" s="7" t="s">
        <v>14586</v>
      </c>
      <c r="C178" s="7" t="s">
        <v>14</v>
      </c>
      <c r="D178" s="7" t="s">
        <v>15</v>
      </c>
      <c r="E178" s="7" t="s">
        <v>2322</v>
      </c>
      <c r="F178" s="8">
        <v>21</v>
      </c>
      <c r="G178" s="8">
        <v>7072.45</v>
      </c>
      <c r="H178" s="8">
        <v>8669.65</v>
      </c>
      <c r="I178" s="8">
        <v>26</v>
      </c>
      <c r="J178" s="8">
        <v>188675.3</v>
      </c>
      <c r="K178" s="8">
        <v>7256.7423076923069</v>
      </c>
      <c r="L178" s="8">
        <f t="shared" si="8"/>
        <v>1259.4346153846154</v>
      </c>
      <c r="M178" s="8">
        <f t="shared" si="9"/>
        <v>5997.3076923076915</v>
      </c>
      <c r="N178" s="9"/>
      <c r="O178" s="9"/>
      <c r="P178" s="8">
        <v>21</v>
      </c>
      <c r="Q178" s="8">
        <v>7072.45</v>
      </c>
      <c r="R178" s="17">
        <f t="shared" si="10"/>
        <v>0</v>
      </c>
      <c r="S178" s="18">
        <f t="shared" si="11"/>
        <v>188675.3</v>
      </c>
    </row>
    <row r="179" spans="1:19" x14ac:dyDescent="0.25">
      <c r="A179" s="7" t="s">
        <v>15850</v>
      </c>
      <c r="B179" s="7" t="s">
        <v>15851</v>
      </c>
      <c r="C179" s="7" t="s">
        <v>7539</v>
      </c>
      <c r="D179" s="7" t="s">
        <v>7540</v>
      </c>
      <c r="E179" s="7" t="s">
        <v>7798</v>
      </c>
      <c r="F179" s="8">
        <v>21</v>
      </c>
      <c r="G179" s="8">
        <v>172.29</v>
      </c>
      <c r="H179" s="8">
        <v>193.43</v>
      </c>
      <c r="I179" s="8">
        <v>150</v>
      </c>
      <c r="J179" s="8">
        <v>27957.53</v>
      </c>
      <c r="K179" s="8">
        <v>186.38353333333333</v>
      </c>
      <c r="L179" s="8">
        <f t="shared" si="8"/>
        <v>32.347555371900825</v>
      </c>
      <c r="M179" s="8">
        <f t="shared" si="9"/>
        <v>154.03597796143251</v>
      </c>
      <c r="N179" s="9"/>
      <c r="O179" s="9"/>
      <c r="P179" s="8">
        <v>21</v>
      </c>
      <c r="Q179" s="8">
        <v>154.74440000000001</v>
      </c>
      <c r="R179" s="17">
        <f t="shared" si="10"/>
        <v>0</v>
      </c>
      <c r="S179" s="18">
        <f t="shared" si="11"/>
        <v>27957.53</v>
      </c>
    </row>
    <row r="180" spans="1:19" x14ac:dyDescent="0.25">
      <c r="A180" s="7" t="s">
        <v>18653</v>
      </c>
      <c r="B180" s="7" t="s">
        <v>18654</v>
      </c>
      <c r="C180" s="7" t="s">
        <v>8208</v>
      </c>
      <c r="D180" s="7" t="s">
        <v>8209</v>
      </c>
      <c r="E180" s="7" t="s">
        <v>8210</v>
      </c>
      <c r="F180" s="8">
        <v>21</v>
      </c>
      <c r="G180" s="8">
        <v>13276.91</v>
      </c>
      <c r="H180" s="8">
        <v>15619.89</v>
      </c>
      <c r="I180" s="8">
        <v>3</v>
      </c>
      <c r="J180" s="8">
        <v>44516.69</v>
      </c>
      <c r="K180" s="8">
        <v>14838.896666666667</v>
      </c>
      <c r="L180" s="8">
        <f t="shared" si="8"/>
        <v>2575.3457024793388</v>
      </c>
      <c r="M180" s="8">
        <f t="shared" si="9"/>
        <v>12263.550964187329</v>
      </c>
      <c r="N180" s="9"/>
      <c r="O180" s="9"/>
      <c r="P180" s="8">
        <v>21</v>
      </c>
      <c r="Q180" s="8">
        <v>13276.91</v>
      </c>
      <c r="R180" s="17">
        <f t="shared" si="10"/>
        <v>0</v>
      </c>
      <c r="S180" s="18">
        <f t="shared" si="11"/>
        <v>44516.69</v>
      </c>
    </row>
    <row r="181" spans="1:19" x14ac:dyDescent="0.25">
      <c r="A181" s="7" t="s">
        <v>15684</v>
      </c>
      <c r="B181" s="7" t="s">
        <v>15685</v>
      </c>
      <c r="C181" s="7" t="s">
        <v>7205</v>
      </c>
      <c r="D181" s="7" t="s">
        <v>7206</v>
      </c>
      <c r="E181" s="7" t="s">
        <v>7435</v>
      </c>
      <c r="F181" s="13"/>
      <c r="G181" s="8">
        <v>20.7</v>
      </c>
      <c r="H181" s="8">
        <v>20.7</v>
      </c>
      <c r="I181" s="8">
        <v>225</v>
      </c>
      <c r="J181" s="8">
        <v>4657.5</v>
      </c>
      <c r="K181" s="8">
        <v>20.7</v>
      </c>
      <c r="L181" s="8">
        <f t="shared" si="8"/>
        <v>0</v>
      </c>
      <c r="M181" s="8">
        <f t="shared" si="9"/>
        <v>20.7</v>
      </c>
      <c r="N181" s="9"/>
      <c r="O181" s="9"/>
      <c r="P181" s="13"/>
      <c r="Q181" s="13"/>
      <c r="R181" s="17">
        <f t="shared" si="10"/>
        <v>0</v>
      </c>
      <c r="S181" s="18">
        <f t="shared" si="11"/>
        <v>4657.5</v>
      </c>
    </row>
    <row r="182" spans="1:19" x14ac:dyDescent="0.25">
      <c r="A182" s="7" t="s">
        <v>3404</v>
      </c>
      <c r="B182" s="7" t="s">
        <v>3405</v>
      </c>
      <c r="C182" s="7" t="s">
        <v>396</v>
      </c>
      <c r="D182" s="7" t="s">
        <v>397</v>
      </c>
      <c r="E182" s="7" t="s">
        <v>398</v>
      </c>
      <c r="F182" s="8">
        <v>15</v>
      </c>
      <c r="G182" s="8">
        <v>63135</v>
      </c>
      <c r="H182" s="8">
        <v>65435</v>
      </c>
      <c r="I182" s="8">
        <v>4</v>
      </c>
      <c r="J182" s="8">
        <v>257140</v>
      </c>
      <c r="K182" s="8">
        <v>64285</v>
      </c>
      <c r="L182" s="8">
        <f t="shared" si="8"/>
        <v>8384.9999999999927</v>
      </c>
      <c r="M182" s="8">
        <f t="shared" si="9"/>
        <v>55900.000000000007</v>
      </c>
      <c r="N182" s="9"/>
      <c r="O182" s="9"/>
      <c r="P182" s="8">
        <v>15</v>
      </c>
      <c r="Q182" s="8">
        <v>63135</v>
      </c>
      <c r="R182" s="17">
        <f t="shared" si="10"/>
        <v>0</v>
      </c>
      <c r="S182" s="18">
        <f t="shared" si="11"/>
        <v>257140</v>
      </c>
    </row>
    <row r="183" spans="1:19" x14ac:dyDescent="0.25">
      <c r="A183" s="7" t="s">
        <v>15928</v>
      </c>
      <c r="B183" s="7" t="s">
        <v>15929</v>
      </c>
      <c r="C183" s="7" t="s">
        <v>37</v>
      </c>
      <c r="D183" s="7" t="s">
        <v>38</v>
      </c>
      <c r="E183" s="7" t="s">
        <v>39</v>
      </c>
      <c r="F183" s="8">
        <v>0</v>
      </c>
      <c r="G183" s="8">
        <v>5491.85</v>
      </c>
      <c r="H183" s="8">
        <v>6258.16</v>
      </c>
      <c r="I183" s="8">
        <v>6</v>
      </c>
      <c r="J183" s="8">
        <v>35250.04</v>
      </c>
      <c r="K183" s="8">
        <v>5875.0066666666671</v>
      </c>
      <c r="L183" s="8">
        <f t="shared" si="8"/>
        <v>0</v>
      </c>
      <c r="M183" s="8">
        <f t="shared" si="9"/>
        <v>5875.0066666666671</v>
      </c>
      <c r="N183" s="13"/>
      <c r="O183" s="13"/>
      <c r="P183" s="8">
        <v>0</v>
      </c>
      <c r="Q183" s="8">
        <v>5108.7</v>
      </c>
      <c r="R183" s="17">
        <f t="shared" si="10"/>
        <v>0</v>
      </c>
      <c r="S183" s="18">
        <f t="shared" si="11"/>
        <v>35250.04</v>
      </c>
    </row>
    <row r="184" spans="1:19" x14ac:dyDescent="0.25">
      <c r="A184" s="7" t="s">
        <v>18617</v>
      </c>
      <c r="B184" s="7" t="s">
        <v>18618</v>
      </c>
      <c r="C184" s="7" t="s">
        <v>14</v>
      </c>
      <c r="D184" s="7" t="s">
        <v>15</v>
      </c>
      <c r="E184" s="7" t="s">
        <v>7518</v>
      </c>
      <c r="F184" s="8">
        <v>0</v>
      </c>
      <c r="G184" s="8">
        <v>0</v>
      </c>
      <c r="H184" s="8">
        <v>13000</v>
      </c>
      <c r="I184" s="8">
        <v>2</v>
      </c>
      <c r="J184" s="8">
        <v>26000</v>
      </c>
      <c r="K184" s="8">
        <v>13000</v>
      </c>
      <c r="L184" s="8">
        <f t="shared" si="8"/>
        <v>0</v>
      </c>
      <c r="M184" s="8">
        <f t="shared" si="9"/>
        <v>13000</v>
      </c>
      <c r="N184" s="9"/>
      <c r="O184" s="9"/>
      <c r="P184" s="8">
        <v>0</v>
      </c>
      <c r="Q184" s="8">
        <v>10743.8</v>
      </c>
      <c r="R184" s="17">
        <f t="shared" si="10"/>
        <v>0</v>
      </c>
      <c r="S184" s="18">
        <f t="shared" si="11"/>
        <v>26000</v>
      </c>
    </row>
    <row r="185" spans="1:19" x14ac:dyDescent="0.25">
      <c r="A185" s="7" t="s">
        <v>3907</v>
      </c>
      <c r="B185" s="7" t="s">
        <v>3908</v>
      </c>
      <c r="C185" s="7" t="s">
        <v>37</v>
      </c>
      <c r="D185" s="7" t="s">
        <v>38</v>
      </c>
      <c r="E185" s="7" t="s">
        <v>39</v>
      </c>
      <c r="F185" s="8">
        <v>15</v>
      </c>
      <c r="G185" s="8">
        <v>4053.75</v>
      </c>
      <c r="H185" s="8">
        <v>4378.05</v>
      </c>
      <c r="I185" s="8">
        <v>12</v>
      </c>
      <c r="J185" s="8">
        <v>51239.4</v>
      </c>
      <c r="K185" s="8">
        <v>4269.95</v>
      </c>
      <c r="L185" s="8">
        <f t="shared" si="8"/>
        <v>556.94999999999982</v>
      </c>
      <c r="M185" s="8">
        <f t="shared" si="9"/>
        <v>3713</v>
      </c>
      <c r="N185" s="8">
        <v>12</v>
      </c>
      <c r="O185" s="8">
        <v>4263.84</v>
      </c>
      <c r="P185" s="8">
        <v>15</v>
      </c>
      <c r="Q185" s="8">
        <v>3897.35</v>
      </c>
      <c r="R185" s="17">
        <f t="shared" si="10"/>
        <v>51166.080000000002</v>
      </c>
      <c r="S185" s="18">
        <f t="shared" si="11"/>
        <v>51239.4</v>
      </c>
    </row>
    <row r="186" spans="1:19" x14ac:dyDescent="0.25">
      <c r="A186" s="7" t="s">
        <v>9264</v>
      </c>
      <c r="B186" s="7" t="s">
        <v>9265</v>
      </c>
      <c r="C186" s="7" t="s">
        <v>7400</v>
      </c>
      <c r="D186" s="7" t="s">
        <v>7401</v>
      </c>
      <c r="E186" s="7" t="s">
        <v>7402</v>
      </c>
      <c r="F186" s="8">
        <v>21</v>
      </c>
      <c r="G186" s="8">
        <v>32.18</v>
      </c>
      <c r="H186" s="8">
        <v>46.38</v>
      </c>
      <c r="I186" s="8">
        <v>600</v>
      </c>
      <c r="J186" s="8">
        <v>24394.51</v>
      </c>
      <c r="K186" s="8">
        <v>40.657516666666666</v>
      </c>
      <c r="L186" s="8">
        <f t="shared" si="8"/>
        <v>7.0562632231404976</v>
      </c>
      <c r="M186" s="8">
        <f t="shared" si="9"/>
        <v>33.601253443526168</v>
      </c>
      <c r="N186" s="9"/>
      <c r="O186" s="9"/>
      <c r="P186" s="8">
        <v>21</v>
      </c>
      <c r="Q186" s="8">
        <v>33.210100000000004</v>
      </c>
      <c r="R186" s="17">
        <f t="shared" si="10"/>
        <v>0</v>
      </c>
      <c r="S186" s="18">
        <f t="shared" si="11"/>
        <v>24394.51</v>
      </c>
    </row>
    <row r="187" spans="1:19" x14ac:dyDescent="0.25">
      <c r="A187" s="7" t="s">
        <v>19516</v>
      </c>
      <c r="B187" s="7" t="s">
        <v>19517</v>
      </c>
      <c r="C187" s="7" t="s">
        <v>14</v>
      </c>
      <c r="D187" s="7" t="s">
        <v>15</v>
      </c>
      <c r="E187" s="7" t="s">
        <v>2322</v>
      </c>
      <c r="F187" s="8">
        <v>0</v>
      </c>
      <c r="G187" s="8">
        <v>25448.720000000001</v>
      </c>
      <c r="H187" s="8">
        <v>25448.720000000001</v>
      </c>
      <c r="I187" s="8">
        <v>1</v>
      </c>
      <c r="J187" s="8">
        <v>25448.720000000001</v>
      </c>
      <c r="K187" s="8">
        <v>25448.720000000001</v>
      </c>
      <c r="L187" s="8">
        <f t="shared" si="8"/>
        <v>0</v>
      </c>
      <c r="M187" s="8">
        <f t="shared" si="9"/>
        <v>25448.720000000001</v>
      </c>
      <c r="N187" s="9"/>
      <c r="O187" s="9"/>
      <c r="P187" s="8">
        <v>0</v>
      </c>
      <c r="Q187" s="8">
        <v>21032</v>
      </c>
      <c r="R187" s="17">
        <f t="shared" si="10"/>
        <v>0</v>
      </c>
      <c r="S187" s="18">
        <f t="shared" si="11"/>
        <v>25448.720000000001</v>
      </c>
    </row>
    <row r="188" spans="1:19" x14ac:dyDescent="0.25">
      <c r="A188" s="7" t="s">
        <v>8700</v>
      </c>
      <c r="B188" s="7" t="s">
        <v>8701</v>
      </c>
      <c r="C188" s="7" t="s">
        <v>7375</v>
      </c>
      <c r="D188" s="7" t="s">
        <v>7376</v>
      </c>
      <c r="E188" s="7" t="s">
        <v>7377</v>
      </c>
      <c r="F188" s="8">
        <v>15</v>
      </c>
      <c r="G188" s="8">
        <v>180.74</v>
      </c>
      <c r="H188" s="8">
        <v>542.23</v>
      </c>
      <c r="I188" s="8">
        <v>636</v>
      </c>
      <c r="J188" s="8">
        <v>119289.49999999997</v>
      </c>
      <c r="K188" s="8">
        <v>187.56210691823895</v>
      </c>
      <c r="L188" s="8">
        <f t="shared" si="8"/>
        <v>24.464622641509408</v>
      </c>
      <c r="M188" s="8">
        <f t="shared" si="9"/>
        <v>163.09748427672955</v>
      </c>
      <c r="N188" s="13"/>
      <c r="O188" s="13"/>
      <c r="P188" s="8">
        <v>15</v>
      </c>
      <c r="Q188" s="8">
        <v>180.74166666666667</v>
      </c>
      <c r="R188" s="17">
        <f t="shared" si="10"/>
        <v>0</v>
      </c>
      <c r="S188" s="18">
        <f t="shared" si="11"/>
        <v>119289.49999999997</v>
      </c>
    </row>
    <row r="189" spans="1:19" x14ac:dyDescent="0.25">
      <c r="A189" s="7" t="s">
        <v>19878</v>
      </c>
      <c r="B189" s="7" t="s">
        <v>19879</v>
      </c>
      <c r="C189" s="7" t="s">
        <v>5229</v>
      </c>
      <c r="D189" s="7" t="s">
        <v>5230</v>
      </c>
      <c r="E189" s="7" t="s">
        <v>5231</v>
      </c>
      <c r="F189" s="8">
        <v>21</v>
      </c>
      <c r="G189" s="8">
        <v>738.1</v>
      </c>
      <c r="H189" s="8">
        <v>987.36</v>
      </c>
      <c r="I189" s="8">
        <v>25</v>
      </c>
      <c r="J189" s="8">
        <v>22744.37</v>
      </c>
      <c r="K189" s="8">
        <v>909.77479999999991</v>
      </c>
      <c r="L189" s="8">
        <f t="shared" si="8"/>
        <v>157.89479999999992</v>
      </c>
      <c r="M189" s="8">
        <f t="shared" si="9"/>
        <v>751.88</v>
      </c>
      <c r="N189" s="9"/>
      <c r="O189" s="9"/>
      <c r="P189" s="8">
        <v>21</v>
      </c>
      <c r="Q189" s="8">
        <v>738.1</v>
      </c>
      <c r="R189" s="17">
        <f t="shared" si="10"/>
        <v>0</v>
      </c>
      <c r="S189" s="18">
        <f t="shared" si="11"/>
        <v>22744.37</v>
      </c>
    </row>
    <row r="190" spans="1:19" x14ac:dyDescent="0.25">
      <c r="A190" s="7" t="s">
        <v>14108</v>
      </c>
      <c r="B190" s="7" t="s">
        <v>14109</v>
      </c>
      <c r="C190" s="7" t="s">
        <v>14</v>
      </c>
      <c r="D190" s="7" t="s">
        <v>15</v>
      </c>
      <c r="E190" s="7" t="s">
        <v>7754</v>
      </c>
      <c r="F190" s="8">
        <v>21</v>
      </c>
      <c r="G190" s="8">
        <v>8.77</v>
      </c>
      <c r="H190" s="8">
        <v>11.1</v>
      </c>
      <c r="I190" s="8">
        <v>4800</v>
      </c>
      <c r="J190" s="8">
        <v>45495.999999999993</v>
      </c>
      <c r="K190" s="8">
        <v>9.4783333333333317</v>
      </c>
      <c r="L190" s="8">
        <f t="shared" si="8"/>
        <v>1.6449999999999996</v>
      </c>
      <c r="M190" s="8">
        <f t="shared" si="9"/>
        <v>7.8333333333333321</v>
      </c>
      <c r="N190" s="9"/>
      <c r="O190" s="9"/>
      <c r="P190" s="8">
        <v>21</v>
      </c>
      <c r="Q190" s="8">
        <v>8.5910000000000011</v>
      </c>
      <c r="R190" s="17">
        <f t="shared" si="10"/>
        <v>0</v>
      </c>
      <c r="S190" s="18">
        <f t="shared" si="11"/>
        <v>45495.999999999993</v>
      </c>
    </row>
    <row r="191" spans="1:19" x14ac:dyDescent="0.25">
      <c r="A191" s="7" t="s">
        <v>11236</v>
      </c>
      <c r="B191" s="7" t="s">
        <v>11237</v>
      </c>
      <c r="C191" s="7" t="s">
        <v>7205</v>
      </c>
      <c r="D191" s="7" t="s">
        <v>7206</v>
      </c>
      <c r="E191" s="7" t="s">
        <v>7207</v>
      </c>
      <c r="F191" s="8">
        <v>21</v>
      </c>
      <c r="G191" s="8">
        <v>0.23</v>
      </c>
      <c r="H191" s="8">
        <v>9.08</v>
      </c>
      <c r="I191" s="8">
        <v>600</v>
      </c>
      <c r="J191" s="8">
        <v>4383.2299999999996</v>
      </c>
      <c r="K191" s="8">
        <v>7.3053833333333325</v>
      </c>
      <c r="L191" s="8">
        <f t="shared" si="8"/>
        <v>1.2678764462809911</v>
      </c>
      <c r="M191" s="8">
        <f t="shared" si="9"/>
        <v>6.0375068870523414</v>
      </c>
      <c r="N191" s="9"/>
      <c r="O191" s="9"/>
      <c r="P191" s="8">
        <v>21</v>
      </c>
      <c r="Q191" s="8">
        <v>0.22691666666666668</v>
      </c>
      <c r="R191" s="17">
        <f t="shared" si="10"/>
        <v>0</v>
      </c>
      <c r="S191" s="18">
        <f t="shared" si="11"/>
        <v>4383.2299999999996</v>
      </c>
    </row>
    <row r="192" spans="1:19" x14ac:dyDescent="0.25">
      <c r="A192" s="7" t="s">
        <v>18215</v>
      </c>
      <c r="B192" s="7" t="s">
        <v>18216</v>
      </c>
      <c r="C192" s="7" t="s">
        <v>37</v>
      </c>
      <c r="D192" s="7" t="s">
        <v>38</v>
      </c>
      <c r="E192" s="7" t="s">
        <v>39</v>
      </c>
      <c r="F192" s="8">
        <v>0</v>
      </c>
      <c r="G192" s="8">
        <v>6490</v>
      </c>
      <c r="H192" s="8">
        <v>6490.01</v>
      </c>
      <c r="I192" s="8">
        <v>5</v>
      </c>
      <c r="J192" s="8">
        <v>32450</v>
      </c>
      <c r="K192" s="8">
        <v>6490</v>
      </c>
      <c r="L192" s="8">
        <f t="shared" si="8"/>
        <v>0</v>
      </c>
      <c r="M192" s="8">
        <f t="shared" si="9"/>
        <v>6490</v>
      </c>
      <c r="N192" s="13"/>
      <c r="O192" s="13"/>
      <c r="P192" s="8">
        <v>0</v>
      </c>
      <c r="Q192" s="8">
        <v>5643.48</v>
      </c>
      <c r="R192" s="17">
        <f t="shared" si="10"/>
        <v>0</v>
      </c>
      <c r="S192" s="18">
        <f t="shared" si="11"/>
        <v>32450</v>
      </c>
    </row>
    <row r="193" spans="1:19" x14ac:dyDescent="0.25">
      <c r="A193" s="7" t="s">
        <v>20232</v>
      </c>
      <c r="B193" s="7" t="s">
        <v>20233</v>
      </c>
      <c r="C193" s="7" t="s">
        <v>14</v>
      </c>
      <c r="D193" s="7" t="s">
        <v>15</v>
      </c>
      <c r="E193" s="7" t="s">
        <v>2322</v>
      </c>
      <c r="F193" s="8">
        <v>0</v>
      </c>
      <c r="G193" s="8">
        <v>4000.02</v>
      </c>
      <c r="H193" s="8">
        <v>4000.02</v>
      </c>
      <c r="I193" s="8">
        <v>6</v>
      </c>
      <c r="J193" s="8">
        <v>24000.11</v>
      </c>
      <c r="K193" s="8">
        <v>4000.0183333333334</v>
      </c>
      <c r="L193" s="8">
        <f t="shared" si="8"/>
        <v>0</v>
      </c>
      <c r="M193" s="8">
        <f t="shared" si="9"/>
        <v>4000.0183333333334</v>
      </c>
      <c r="N193" s="9"/>
      <c r="O193" s="9"/>
      <c r="P193" s="8">
        <v>0</v>
      </c>
      <c r="Q193" s="8">
        <v>3305.7999999999997</v>
      </c>
      <c r="R193" s="17">
        <f t="shared" si="10"/>
        <v>0</v>
      </c>
      <c r="S193" s="18">
        <f t="shared" si="11"/>
        <v>24000.11</v>
      </c>
    </row>
    <row r="194" spans="1:19" x14ac:dyDescent="0.25">
      <c r="A194" s="7" t="s">
        <v>18448</v>
      </c>
      <c r="B194" s="7" t="s">
        <v>18449</v>
      </c>
      <c r="C194" s="7" t="s">
        <v>32</v>
      </c>
      <c r="D194" s="7" t="s">
        <v>33</v>
      </c>
      <c r="E194" s="7" t="s">
        <v>34</v>
      </c>
      <c r="F194" s="8">
        <v>15</v>
      </c>
      <c r="G194" s="8">
        <v>9880</v>
      </c>
      <c r="H194" s="8">
        <v>10911.33</v>
      </c>
      <c r="I194" s="8">
        <v>6</v>
      </c>
      <c r="J194" s="8">
        <v>63405.320000000007</v>
      </c>
      <c r="K194" s="8">
        <v>10567.553333333335</v>
      </c>
      <c r="L194" s="8">
        <f t="shared" ref="L194:L257" si="12">K194-M194</f>
        <v>1378.3765217391301</v>
      </c>
      <c r="M194" s="8">
        <f t="shared" ref="M194:M257" si="13">K194/((100+F194)/100)</f>
        <v>9189.176811594205</v>
      </c>
      <c r="N194" s="14">
        <v>12</v>
      </c>
      <c r="O194" s="14">
        <v>9622.26</v>
      </c>
      <c r="P194" s="8">
        <v>15</v>
      </c>
      <c r="Q194" s="8">
        <v>9880</v>
      </c>
      <c r="R194" s="17">
        <f t="shared" ref="R194:R257" si="14">I194*O194</f>
        <v>57733.56</v>
      </c>
      <c r="S194" s="18">
        <f t="shared" si="11"/>
        <v>63405.320000000007</v>
      </c>
    </row>
    <row r="195" spans="1:19" x14ac:dyDescent="0.25">
      <c r="A195" s="7" t="s">
        <v>19970</v>
      </c>
      <c r="B195" s="7" t="s">
        <v>19971</v>
      </c>
      <c r="C195" s="7" t="s">
        <v>14</v>
      </c>
      <c r="D195" s="7" t="s">
        <v>15</v>
      </c>
      <c r="E195" s="7" t="s">
        <v>7763</v>
      </c>
      <c r="F195" s="8">
        <v>21</v>
      </c>
      <c r="G195" s="8">
        <v>6655</v>
      </c>
      <c r="H195" s="8">
        <v>10696.4</v>
      </c>
      <c r="I195" s="8">
        <v>5</v>
      </c>
      <c r="J195" s="8">
        <v>37316.400000000001</v>
      </c>
      <c r="K195" s="8">
        <v>7463.2800000000007</v>
      </c>
      <c r="L195" s="8">
        <f t="shared" si="12"/>
        <v>1295.2799999999997</v>
      </c>
      <c r="M195" s="8">
        <f t="shared" si="13"/>
        <v>6168.0000000000009</v>
      </c>
      <c r="N195" s="9"/>
      <c r="O195" s="9"/>
      <c r="P195" s="8">
        <v>21</v>
      </c>
      <c r="Q195" s="8">
        <v>6655</v>
      </c>
      <c r="R195" s="17">
        <f t="shared" si="14"/>
        <v>0</v>
      </c>
      <c r="S195" s="18">
        <f t="shared" ref="S195:S258" si="15">J195</f>
        <v>37316.400000000001</v>
      </c>
    </row>
    <row r="196" spans="1:19" x14ac:dyDescent="0.25">
      <c r="A196" s="7" t="s">
        <v>2131</v>
      </c>
      <c r="B196" s="7" t="s">
        <v>2132</v>
      </c>
      <c r="C196" s="7" t="s">
        <v>37</v>
      </c>
      <c r="D196" s="7" t="s">
        <v>38</v>
      </c>
      <c r="E196" s="7" t="s">
        <v>39</v>
      </c>
      <c r="F196" s="8">
        <v>15</v>
      </c>
      <c r="G196" s="8">
        <v>4370</v>
      </c>
      <c r="H196" s="8">
        <v>6599.85</v>
      </c>
      <c r="I196" s="8">
        <v>8</v>
      </c>
      <c r="J196" s="8">
        <v>40799.699999999997</v>
      </c>
      <c r="K196" s="8">
        <v>5099.9624999999996</v>
      </c>
      <c r="L196" s="8">
        <f t="shared" si="12"/>
        <v>665.21249999999964</v>
      </c>
      <c r="M196" s="8">
        <f t="shared" si="13"/>
        <v>4434.75</v>
      </c>
      <c r="N196" s="8">
        <v>12</v>
      </c>
      <c r="O196" s="8">
        <v>4838.3999999999996</v>
      </c>
      <c r="P196" s="8">
        <v>15</v>
      </c>
      <c r="Q196" s="8">
        <v>4600</v>
      </c>
      <c r="R196" s="17">
        <f t="shared" si="14"/>
        <v>38707.199999999997</v>
      </c>
      <c r="S196" s="18">
        <f t="shared" si="15"/>
        <v>40799.699999999997</v>
      </c>
    </row>
    <row r="197" spans="1:19" x14ac:dyDescent="0.25">
      <c r="A197" s="7" t="s">
        <v>11212</v>
      </c>
      <c r="B197" s="7" t="s">
        <v>11213</v>
      </c>
      <c r="C197" s="7" t="s">
        <v>14</v>
      </c>
      <c r="D197" s="7" t="s">
        <v>15</v>
      </c>
      <c r="E197" s="7" t="s">
        <v>7231</v>
      </c>
      <c r="F197" s="8">
        <v>21</v>
      </c>
      <c r="G197" s="8">
        <v>1331</v>
      </c>
      <c r="H197" s="8">
        <v>2662</v>
      </c>
      <c r="I197" s="8">
        <v>4</v>
      </c>
      <c r="J197" s="8">
        <v>9317</v>
      </c>
      <c r="K197" s="8">
        <v>2329.25</v>
      </c>
      <c r="L197" s="8">
        <f t="shared" si="12"/>
        <v>404.25</v>
      </c>
      <c r="M197" s="8">
        <f t="shared" si="13"/>
        <v>1925</v>
      </c>
      <c r="N197" s="13"/>
      <c r="O197" s="13"/>
      <c r="P197" s="8">
        <v>21</v>
      </c>
      <c r="Q197" s="8">
        <v>1331</v>
      </c>
      <c r="R197" s="17">
        <f t="shared" si="14"/>
        <v>0</v>
      </c>
      <c r="S197" s="18">
        <f t="shared" si="15"/>
        <v>9317</v>
      </c>
    </row>
    <row r="198" spans="1:19" x14ac:dyDescent="0.25">
      <c r="A198" s="7" t="s">
        <v>18105</v>
      </c>
      <c r="B198" s="7" t="s">
        <v>18106</v>
      </c>
      <c r="C198" s="7" t="s">
        <v>7375</v>
      </c>
      <c r="D198" s="7" t="s">
        <v>7376</v>
      </c>
      <c r="E198" s="7" t="s">
        <v>7377</v>
      </c>
      <c r="F198" s="8">
        <v>15</v>
      </c>
      <c r="G198" s="8">
        <v>120.46</v>
      </c>
      <c r="H198" s="8">
        <v>146.63</v>
      </c>
      <c r="I198" s="8">
        <v>372</v>
      </c>
      <c r="J198" s="8">
        <v>48755.540000000008</v>
      </c>
      <c r="K198" s="8">
        <v>131.0632795698925</v>
      </c>
      <c r="L198" s="8">
        <f t="shared" si="12"/>
        <v>17.095210378681628</v>
      </c>
      <c r="M198" s="8">
        <f t="shared" si="13"/>
        <v>113.96806919121087</v>
      </c>
      <c r="N198" s="8">
        <v>12</v>
      </c>
      <c r="O198" s="8">
        <v>126.65333333333335</v>
      </c>
      <c r="P198" s="8">
        <v>15</v>
      </c>
      <c r="Q198" s="8">
        <v>120.46249999999999</v>
      </c>
      <c r="R198" s="17">
        <f t="shared" si="14"/>
        <v>47115.040000000008</v>
      </c>
      <c r="S198" s="18">
        <f t="shared" si="15"/>
        <v>48755.540000000008</v>
      </c>
    </row>
    <row r="199" spans="1:19" x14ac:dyDescent="0.25">
      <c r="A199" s="7" t="s">
        <v>9032</v>
      </c>
      <c r="B199" s="7" t="s">
        <v>9033</v>
      </c>
      <c r="C199" s="7" t="s">
        <v>7539</v>
      </c>
      <c r="D199" s="7" t="s">
        <v>7540</v>
      </c>
      <c r="E199" s="7" t="s">
        <v>7541</v>
      </c>
      <c r="F199" s="13"/>
      <c r="G199" s="8">
        <v>276.98</v>
      </c>
      <c r="H199" s="8">
        <v>276.98</v>
      </c>
      <c r="I199" s="8">
        <v>14</v>
      </c>
      <c r="J199" s="8">
        <v>3877.7200000000003</v>
      </c>
      <c r="K199" s="8">
        <v>276.98</v>
      </c>
      <c r="L199" s="8">
        <f t="shared" si="12"/>
        <v>0</v>
      </c>
      <c r="M199" s="8">
        <f t="shared" si="13"/>
        <v>276.98</v>
      </c>
      <c r="N199" s="13"/>
      <c r="O199" s="13"/>
      <c r="P199" s="13"/>
      <c r="Q199" s="13"/>
      <c r="R199" s="17">
        <f t="shared" si="14"/>
        <v>0</v>
      </c>
      <c r="S199" s="18">
        <f t="shared" si="15"/>
        <v>3877.7200000000003</v>
      </c>
    </row>
    <row r="200" spans="1:19" x14ac:dyDescent="0.25">
      <c r="A200" s="7" t="s">
        <v>3303</v>
      </c>
      <c r="B200" s="7" t="s">
        <v>3304</v>
      </c>
      <c r="C200" s="7" t="s">
        <v>185</v>
      </c>
      <c r="D200" s="7" t="s">
        <v>186</v>
      </c>
      <c r="E200" s="7" t="s">
        <v>187</v>
      </c>
      <c r="F200" s="8">
        <v>21</v>
      </c>
      <c r="G200" s="8">
        <v>1815</v>
      </c>
      <c r="H200" s="8">
        <v>2299</v>
      </c>
      <c r="I200" s="8">
        <v>12</v>
      </c>
      <c r="J200" s="8">
        <v>25652</v>
      </c>
      <c r="K200" s="8">
        <v>2137.6666666666665</v>
      </c>
      <c r="L200" s="8">
        <f t="shared" si="12"/>
        <v>371</v>
      </c>
      <c r="M200" s="8">
        <f t="shared" si="13"/>
        <v>1766.6666666666665</v>
      </c>
      <c r="N200" s="13"/>
      <c r="O200" s="13"/>
      <c r="P200" s="8">
        <v>21</v>
      </c>
      <c r="Q200" s="8">
        <v>1815</v>
      </c>
      <c r="R200" s="17">
        <f t="shared" si="14"/>
        <v>0</v>
      </c>
      <c r="S200" s="18">
        <f t="shared" si="15"/>
        <v>25652</v>
      </c>
    </row>
    <row r="201" spans="1:19" x14ac:dyDescent="0.25">
      <c r="A201" s="7" t="s">
        <v>17103</v>
      </c>
      <c r="B201" s="7" t="s">
        <v>17104</v>
      </c>
      <c r="C201" s="7" t="s">
        <v>14</v>
      </c>
      <c r="D201" s="7" t="s">
        <v>15</v>
      </c>
      <c r="E201" s="7" t="s">
        <v>7807</v>
      </c>
      <c r="F201" s="13"/>
      <c r="G201" s="8">
        <v>2.36</v>
      </c>
      <c r="H201" s="8">
        <v>2.36</v>
      </c>
      <c r="I201" s="8">
        <v>1630</v>
      </c>
      <c r="J201" s="8">
        <v>3845.9899999999993</v>
      </c>
      <c r="K201" s="8">
        <v>2.359503067484662</v>
      </c>
      <c r="L201" s="8">
        <f t="shared" si="12"/>
        <v>0</v>
      </c>
      <c r="M201" s="8">
        <f t="shared" si="13"/>
        <v>2.359503067484662</v>
      </c>
      <c r="N201" s="9"/>
      <c r="O201" s="9"/>
      <c r="P201" s="13"/>
      <c r="Q201" s="13"/>
      <c r="R201" s="17">
        <f t="shared" si="14"/>
        <v>0</v>
      </c>
      <c r="S201" s="18">
        <f t="shared" si="15"/>
        <v>3845.9899999999993</v>
      </c>
    </row>
    <row r="202" spans="1:19" x14ac:dyDescent="0.25">
      <c r="A202" s="7" t="s">
        <v>19972</v>
      </c>
      <c r="B202" s="7" t="s">
        <v>19973</v>
      </c>
      <c r="C202" s="7" t="s">
        <v>14</v>
      </c>
      <c r="D202" s="7" t="s">
        <v>15</v>
      </c>
      <c r="E202" s="7" t="s">
        <v>7763</v>
      </c>
      <c r="F202" s="8">
        <v>15</v>
      </c>
      <c r="G202" s="8">
        <v>6325</v>
      </c>
      <c r="H202" s="8">
        <v>10166</v>
      </c>
      <c r="I202" s="8">
        <v>3</v>
      </c>
      <c r="J202" s="8">
        <v>22816</v>
      </c>
      <c r="K202" s="8">
        <v>7605.333333333333</v>
      </c>
      <c r="L202" s="8">
        <f t="shared" si="12"/>
        <v>991.99999999999909</v>
      </c>
      <c r="M202" s="8">
        <f t="shared" si="13"/>
        <v>6613.3333333333339</v>
      </c>
      <c r="N202" s="9"/>
      <c r="O202" s="9"/>
      <c r="P202" s="8">
        <v>15</v>
      </c>
      <c r="Q202" s="8">
        <v>6325</v>
      </c>
      <c r="R202" s="17">
        <f t="shared" si="14"/>
        <v>0</v>
      </c>
      <c r="S202" s="18">
        <f t="shared" si="15"/>
        <v>22816</v>
      </c>
    </row>
    <row r="203" spans="1:19" x14ac:dyDescent="0.25">
      <c r="A203" s="7" t="s">
        <v>15824</v>
      </c>
      <c r="B203" s="7" t="s">
        <v>15825</v>
      </c>
      <c r="C203" s="7" t="s">
        <v>37</v>
      </c>
      <c r="D203" s="7" t="s">
        <v>38</v>
      </c>
      <c r="E203" s="7" t="s">
        <v>39</v>
      </c>
      <c r="F203" s="8">
        <v>0</v>
      </c>
      <c r="G203" s="8">
        <v>5875.01</v>
      </c>
      <c r="H203" s="8">
        <v>5875.01</v>
      </c>
      <c r="I203" s="8">
        <v>5</v>
      </c>
      <c r="J203" s="8">
        <v>29375.050000000003</v>
      </c>
      <c r="K203" s="8">
        <v>5875.01</v>
      </c>
      <c r="L203" s="8">
        <f t="shared" si="12"/>
        <v>0</v>
      </c>
      <c r="M203" s="8">
        <f t="shared" si="13"/>
        <v>5875.01</v>
      </c>
      <c r="N203" s="14">
        <v>0</v>
      </c>
      <c r="O203" s="14">
        <v>5108.7</v>
      </c>
      <c r="P203" s="8">
        <v>0</v>
      </c>
      <c r="Q203" s="8">
        <v>5108.7</v>
      </c>
      <c r="R203" s="17">
        <f t="shared" si="14"/>
        <v>25543.5</v>
      </c>
      <c r="S203" s="18">
        <f t="shared" si="15"/>
        <v>29375.050000000003</v>
      </c>
    </row>
    <row r="204" spans="1:19" x14ac:dyDescent="0.25">
      <c r="A204" s="7" t="s">
        <v>8562</v>
      </c>
      <c r="B204" s="7" t="s">
        <v>8563</v>
      </c>
      <c r="C204" s="7" t="s">
        <v>14</v>
      </c>
      <c r="D204" s="7" t="s">
        <v>15</v>
      </c>
      <c r="E204" s="7" t="s">
        <v>7953</v>
      </c>
      <c r="F204" s="13"/>
      <c r="G204" s="8">
        <v>16.46</v>
      </c>
      <c r="H204" s="8">
        <v>16.46</v>
      </c>
      <c r="I204" s="8">
        <v>228</v>
      </c>
      <c r="J204" s="8">
        <v>3751.97</v>
      </c>
      <c r="K204" s="8">
        <v>16.456008771929824</v>
      </c>
      <c r="L204" s="8">
        <f t="shared" si="12"/>
        <v>0</v>
      </c>
      <c r="M204" s="8">
        <f t="shared" si="13"/>
        <v>16.456008771929824</v>
      </c>
      <c r="N204" s="9"/>
      <c r="O204" s="9"/>
      <c r="P204" s="13"/>
      <c r="Q204" s="13"/>
      <c r="R204" s="17">
        <f t="shared" si="14"/>
        <v>0</v>
      </c>
      <c r="S204" s="18">
        <f t="shared" si="15"/>
        <v>3751.97</v>
      </c>
    </row>
    <row r="205" spans="1:19" x14ac:dyDescent="0.25">
      <c r="A205" s="7" t="s">
        <v>12235</v>
      </c>
      <c r="B205" s="7" t="s">
        <v>12236</v>
      </c>
      <c r="C205" s="7" t="s">
        <v>14</v>
      </c>
      <c r="D205" s="7" t="s">
        <v>15</v>
      </c>
      <c r="E205" s="7" t="s">
        <v>7763</v>
      </c>
      <c r="F205" s="8">
        <v>21</v>
      </c>
      <c r="G205" s="8">
        <v>603.79</v>
      </c>
      <c r="H205" s="8">
        <v>659.45</v>
      </c>
      <c r="I205" s="8">
        <v>117</v>
      </c>
      <c r="J205" s="8">
        <v>74372.649999999965</v>
      </c>
      <c r="K205" s="8">
        <v>635.66367521367488</v>
      </c>
      <c r="L205" s="8">
        <f t="shared" si="12"/>
        <v>110.32179487179485</v>
      </c>
      <c r="M205" s="8">
        <f t="shared" si="13"/>
        <v>525.34188034188003</v>
      </c>
      <c r="N205" s="8">
        <v>12</v>
      </c>
      <c r="O205" s="8">
        <v>647.36</v>
      </c>
      <c r="P205" s="8">
        <v>21</v>
      </c>
      <c r="Q205" s="8">
        <v>603.79</v>
      </c>
      <c r="R205" s="17">
        <f t="shared" si="14"/>
        <v>75741.119999999995</v>
      </c>
      <c r="S205" s="18">
        <f t="shared" si="15"/>
        <v>74372.649999999965</v>
      </c>
    </row>
    <row r="206" spans="1:19" x14ac:dyDescent="0.25">
      <c r="A206" s="7" t="s">
        <v>16613</v>
      </c>
      <c r="B206" s="7" t="s">
        <v>16614</v>
      </c>
      <c r="C206" s="7" t="s">
        <v>7205</v>
      </c>
      <c r="D206" s="7" t="s">
        <v>7206</v>
      </c>
      <c r="E206" s="7" t="s">
        <v>7440</v>
      </c>
      <c r="F206" s="8">
        <v>15</v>
      </c>
      <c r="G206" s="8">
        <v>74.75</v>
      </c>
      <c r="H206" s="8">
        <v>79.349999999999994</v>
      </c>
      <c r="I206" s="8">
        <v>2103</v>
      </c>
      <c r="J206" s="8">
        <v>160879.25</v>
      </c>
      <c r="K206" s="8">
        <v>76.499881122206375</v>
      </c>
      <c r="L206" s="8">
        <f t="shared" si="12"/>
        <v>9.9782453637660495</v>
      </c>
      <c r="M206" s="8">
        <f t="shared" si="13"/>
        <v>66.521635758440326</v>
      </c>
      <c r="N206" s="9"/>
      <c r="O206" s="9"/>
      <c r="P206" s="8">
        <v>15</v>
      </c>
      <c r="Q206" s="8">
        <v>74.75</v>
      </c>
      <c r="R206" s="17">
        <f t="shared" si="14"/>
        <v>0</v>
      </c>
      <c r="S206" s="18">
        <f t="shared" si="15"/>
        <v>160879.25</v>
      </c>
    </row>
    <row r="207" spans="1:19" x14ac:dyDescent="0.25">
      <c r="A207" s="7" t="s">
        <v>1041</v>
      </c>
      <c r="B207" s="7" t="s">
        <v>1042</v>
      </c>
      <c r="C207" s="7" t="s">
        <v>185</v>
      </c>
      <c r="D207" s="7" t="s">
        <v>186</v>
      </c>
      <c r="E207" s="7" t="s">
        <v>187</v>
      </c>
      <c r="F207" s="8">
        <v>21</v>
      </c>
      <c r="G207" s="8">
        <v>7031.92</v>
      </c>
      <c r="H207" s="8">
        <v>7031.94</v>
      </c>
      <c r="I207" s="8">
        <v>84</v>
      </c>
      <c r="J207" s="8">
        <v>594285.37</v>
      </c>
      <c r="K207" s="8">
        <v>7074.8258333333333</v>
      </c>
      <c r="L207" s="8">
        <f t="shared" si="12"/>
        <v>1227.8623347107432</v>
      </c>
      <c r="M207" s="8">
        <f t="shared" si="13"/>
        <v>5846.9634986225901</v>
      </c>
      <c r="N207" s="14">
        <v>12</v>
      </c>
      <c r="O207" s="14">
        <v>6508.88</v>
      </c>
      <c r="P207" s="8">
        <v>21</v>
      </c>
      <c r="Q207" s="8">
        <v>7031.916666666667</v>
      </c>
      <c r="R207" s="17">
        <f t="shared" si="14"/>
        <v>546745.92000000004</v>
      </c>
      <c r="S207" s="18">
        <f t="shared" si="15"/>
        <v>594285.37</v>
      </c>
    </row>
    <row r="208" spans="1:19" x14ac:dyDescent="0.25">
      <c r="A208" s="7" t="s">
        <v>6288</v>
      </c>
      <c r="B208" s="7" t="s">
        <v>6289</v>
      </c>
      <c r="C208" s="7" t="s">
        <v>76</v>
      </c>
      <c r="D208" s="7" t="s">
        <v>77</v>
      </c>
      <c r="E208" s="7" t="s">
        <v>78</v>
      </c>
      <c r="F208" s="8">
        <v>15</v>
      </c>
      <c r="G208" s="8">
        <v>6900</v>
      </c>
      <c r="H208" s="8">
        <v>10499.99</v>
      </c>
      <c r="I208" s="8">
        <v>2</v>
      </c>
      <c r="J208" s="8">
        <v>17399.989999999998</v>
      </c>
      <c r="K208" s="8">
        <v>8699.994999999999</v>
      </c>
      <c r="L208" s="8">
        <f t="shared" si="12"/>
        <v>1134.7819565217387</v>
      </c>
      <c r="M208" s="8">
        <f t="shared" si="13"/>
        <v>7565.2130434782603</v>
      </c>
      <c r="N208" s="9"/>
      <c r="O208" s="9"/>
      <c r="P208" s="8">
        <v>15</v>
      </c>
      <c r="Q208" s="8">
        <v>6900</v>
      </c>
      <c r="R208" s="17">
        <f t="shared" si="14"/>
        <v>0</v>
      </c>
      <c r="S208" s="18">
        <f t="shared" si="15"/>
        <v>17399.989999999998</v>
      </c>
    </row>
    <row r="209" spans="1:19" x14ac:dyDescent="0.25">
      <c r="A209" s="7" t="s">
        <v>11174</v>
      </c>
      <c r="B209" s="7" t="s">
        <v>11175</v>
      </c>
      <c r="C209" s="7" t="s">
        <v>979</v>
      </c>
      <c r="D209" s="7" t="s">
        <v>980</v>
      </c>
      <c r="E209" s="7" t="s">
        <v>7315</v>
      </c>
      <c r="F209" s="8">
        <v>15</v>
      </c>
      <c r="G209" s="8">
        <v>249</v>
      </c>
      <c r="H209" s="8">
        <v>268.23</v>
      </c>
      <c r="I209" s="8">
        <v>1257</v>
      </c>
      <c r="J209" s="8">
        <v>316509.48</v>
      </c>
      <c r="K209" s="8">
        <v>251.79751789976132</v>
      </c>
      <c r="L209" s="8">
        <f t="shared" si="12"/>
        <v>32.843154508664497</v>
      </c>
      <c r="M209" s="8">
        <f t="shared" si="13"/>
        <v>218.95436339109682</v>
      </c>
      <c r="N209" s="13"/>
      <c r="O209" s="13"/>
      <c r="P209" s="8">
        <v>15</v>
      </c>
      <c r="Q209" s="8">
        <v>248.99799999999999</v>
      </c>
      <c r="R209" s="17">
        <f t="shared" si="14"/>
        <v>0</v>
      </c>
      <c r="S209" s="18">
        <f t="shared" si="15"/>
        <v>316509.48</v>
      </c>
    </row>
    <row r="210" spans="1:19" x14ac:dyDescent="0.25">
      <c r="A210" s="7" t="s">
        <v>2283</v>
      </c>
      <c r="B210" s="7" t="s">
        <v>2284</v>
      </c>
      <c r="C210" s="7" t="s">
        <v>76</v>
      </c>
      <c r="D210" s="7" t="s">
        <v>77</v>
      </c>
      <c r="E210" s="7" t="s">
        <v>78</v>
      </c>
      <c r="F210" s="8">
        <v>15</v>
      </c>
      <c r="G210" s="8">
        <v>6900</v>
      </c>
      <c r="H210" s="8">
        <v>10350</v>
      </c>
      <c r="I210" s="8">
        <v>7</v>
      </c>
      <c r="J210" s="8">
        <v>51750</v>
      </c>
      <c r="K210" s="8">
        <v>7392.8571428571431</v>
      </c>
      <c r="L210" s="8">
        <f t="shared" si="12"/>
        <v>964.28571428571377</v>
      </c>
      <c r="M210" s="8">
        <f t="shared" si="13"/>
        <v>6428.5714285714294</v>
      </c>
      <c r="N210" s="9"/>
      <c r="O210" s="9"/>
      <c r="P210" s="8">
        <v>15</v>
      </c>
      <c r="Q210" s="8">
        <v>6900</v>
      </c>
      <c r="R210" s="17">
        <f t="shared" si="14"/>
        <v>0</v>
      </c>
      <c r="S210" s="18">
        <f t="shared" si="15"/>
        <v>51750</v>
      </c>
    </row>
    <row r="211" spans="1:19" x14ac:dyDescent="0.25">
      <c r="A211" s="7" t="s">
        <v>7732</v>
      </c>
      <c r="B211" s="7" t="s">
        <v>7733</v>
      </c>
      <c r="C211" s="7" t="s">
        <v>7205</v>
      </c>
      <c r="D211" s="7" t="s">
        <v>7206</v>
      </c>
      <c r="E211" s="7" t="s">
        <v>7207</v>
      </c>
      <c r="F211" s="8">
        <v>15</v>
      </c>
      <c r="G211" s="8">
        <v>4.87</v>
      </c>
      <c r="H211" s="8">
        <v>6.5</v>
      </c>
      <c r="I211" s="8">
        <v>3500</v>
      </c>
      <c r="J211" s="8">
        <v>20475.979999999996</v>
      </c>
      <c r="K211" s="8">
        <v>5.8502799999999988</v>
      </c>
      <c r="L211" s="8">
        <f t="shared" si="12"/>
        <v>0.76307999999999954</v>
      </c>
      <c r="M211" s="8">
        <f t="shared" si="13"/>
        <v>5.0871999999999993</v>
      </c>
      <c r="N211" s="8">
        <v>12</v>
      </c>
      <c r="O211" s="8">
        <v>4.7420785714285714</v>
      </c>
      <c r="P211" s="8">
        <v>15</v>
      </c>
      <c r="Q211" s="8">
        <v>4.8690999999999995</v>
      </c>
      <c r="R211" s="17">
        <f t="shared" si="14"/>
        <v>16597.275000000001</v>
      </c>
      <c r="S211" s="18">
        <f t="shared" si="15"/>
        <v>20475.979999999996</v>
      </c>
    </row>
    <row r="212" spans="1:19" x14ac:dyDescent="0.25">
      <c r="A212" s="7" t="s">
        <v>1391</v>
      </c>
      <c r="B212" s="7" t="s">
        <v>1392</v>
      </c>
      <c r="C212" s="7" t="s">
        <v>369</v>
      </c>
      <c r="D212" s="7" t="s">
        <v>370</v>
      </c>
      <c r="E212" s="7" t="s">
        <v>371</v>
      </c>
      <c r="F212" s="8">
        <v>21</v>
      </c>
      <c r="G212" s="8">
        <v>15000</v>
      </c>
      <c r="H212" s="8">
        <v>18407</v>
      </c>
      <c r="I212" s="8">
        <v>133</v>
      </c>
      <c r="J212" s="8">
        <v>1998407.01</v>
      </c>
      <c r="K212" s="8">
        <v>15025.616616541354</v>
      </c>
      <c r="L212" s="8">
        <f t="shared" si="12"/>
        <v>2607.7516441931275</v>
      </c>
      <c r="M212" s="8">
        <f t="shared" si="13"/>
        <v>12417.864972348227</v>
      </c>
      <c r="N212" s="14">
        <v>12</v>
      </c>
      <c r="O212" s="14">
        <v>13884.3</v>
      </c>
      <c r="P212" s="8">
        <v>21</v>
      </c>
      <c r="Q212" s="8">
        <v>15000</v>
      </c>
      <c r="R212" s="17">
        <f t="shared" si="14"/>
        <v>1846611.9</v>
      </c>
      <c r="S212" s="18">
        <f t="shared" si="15"/>
        <v>1998407.01</v>
      </c>
    </row>
    <row r="213" spans="1:19" x14ac:dyDescent="0.25">
      <c r="A213" s="7" t="s">
        <v>13877</v>
      </c>
      <c r="B213" s="7" t="s">
        <v>13878</v>
      </c>
      <c r="C213" s="7" t="s">
        <v>32</v>
      </c>
      <c r="D213" s="7" t="s">
        <v>33</v>
      </c>
      <c r="E213" s="7" t="s">
        <v>34</v>
      </c>
      <c r="F213" s="8">
        <v>10</v>
      </c>
      <c r="G213" s="8">
        <v>30233</v>
      </c>
      <c r="H213" s="8">
        <v>36570.699999999997</v>
      </c>
      <c r="I213" s="8">
        <v>5</v>
      </c>
      <c r="J213" s="8">
        <v>169595.90000000002</v>
      </c>
      <c r="K213" s="8">
        <v>33919.180000000008</v>
      </c>
      <c r="L213" s="8">
        <f t="shared" si="12"/>
        <v>3083.5618181818209</v>
      </c>
      <c r="M213" s="8">
        <f t="shared" si="13"/>
        <v>30835.618181818187</v>
      </c>
      <c r="N213" s="8">
        <v>12</v>
      </c>
      <c r="O213" s="8">
        <v>35488.53</v>
      </c>
      <c r="P213" s="8">
        <v>10</v>
      </c>
      <c r="Q213" s="8">
        <v>33256.300000000003</v>
      </c>
      <c r="R213" s="17">
        <f t="shared" si="14"/>
        <v>177442.65</v>
      </c>
      <c r="S213" s="18">
        <f t="shared" si="15"/>
        <v>169595.90000000002</v>
      </c>
    </row>
    <row r="214" spans="1:19" x14ac:dyDescent="0.25">
      <c r="A214" s="7" t="s">
        <v>20664</v>
      </c>
      <c r="B214" s="7" t="s">
        <v>20665</v>
      </c>
      <c r="C214" s="7" t="s">
        <v>32</v>
      </c>
      <c r="D214" s="7" t="s">
        <v>33</v>
      </c>
      <c r="E214" s="7" t="s">
        <v>34</v>
      </c>
      <c r="F214" s="8">
        <v>15</v>
      </c>
      <c r="G214" s="8">
        <v>9884</v>
      </c>
      <c r="H214" s="8">
        <v>14009.32</v>
      </c>
      <c r="I214" s="8">
        <v>8</v>
      </c>
      <c r="J214" s="8">
        <v>98881.959999999992</v>
      </c>
      <c r="K214" s="8">
        <v>12360.244999999999</v>
      </c>
      <c r="L214" s="8">
        <f t="shared" si="12"/>
        <v>1612.2058695652158</v>
      </c>
      <c r="M214" s="8">
        <f t="shared" si="13"/>
        <v>10748.039130434783</v>
      </c>
      <c r="N214" s="13"/>
      <c r="O214" s="13"/>
      <c r="P214" s="8">
        <v>15</v>
      </c>
      <c r="Q214" s="8">
        <v>11946.66</v>
      </c>
      <c r="R214" s="17">
        <f t="shared" si="14"/>
        <v>0</v>
      </c>
      <c r="S214" s="18">
        <f t="shared" si="15"/>
        <v>98881.959999999992</v>
      </c>
    </row>
    <row r="215" spans="1:19" x14ac:dyDescent="0.25">
      <c r="A215" s="7" t="s">
        <v>14994</v>
      </c>
      <c r="B215" s="7" t="s">
        <v>14995</v>
      </c>
      <c r="C215" s="7" t="s">
        <v>7249</v>
      </c>
      <c r="D215" s="7" t="s">
        <v>7250</v>
      </c>
      <c r="E215" s="7" t="s">
        <v>7251</v>
      </c>
      <c r="F215" s="8">
        <v>21</v>
      </c>
      <c r="G215" s="8">
        <v>0.3</v>
      </c>
      <c r="H215" s="8">
        <v>1.4</v>
      </c>
      <c r="I215" s="8">
        <v>4000</v>
      </c>
      <c r="J215" s="8">
        <v>4499.99</v>
      </c>
      <c r="K215" s="8">
        <v>1.1249974999999999</v>
      </c>
      <c r="L215" s="8">
        <f t="shared" si="12"/>
        <v>0.19524749999999991</v>
      </c>
      <c r="M215" s="8">
        <f t="shared" si="13"/>
        <v>0.92974999999999997</v>
      </c>
      <c r="N215" s="9"/>
      <c r="O215" s="9"/>
      <c r="P215" s="8">
        <v>21</v>
      </c>
      <c r="Q215" s="8">
        <v>0.29999000000000003</v>
      </c>
      <c r="R215" s="17">
        <f t="shared" si="14"/>
        <v>0</v>
      </c>
      <c r="S215" s="18">
        <f t="shared" si="15"/>
        <v>4499.99</v>
      </c>
    </row>
    <row r="216" spans="1:19" x14ac:dyDescent="0.25">
      <c r="A216" s="7" t="s">
        <v>16096</v>
      </c>
      <c r="B216" s="7" t="s">
        <v>16097</v>
      </c>
      <c r="C216" s="7" t="s">
        <v>14</v>
      </c>
      <c r="D216" s="7" t="s">
        <v>15</v>
      </c>
      <c r="E216" s="7" t="s">
        <v>2322</v>
      </c>
      <c r="F216" s="13"/>
      <c r="G216" s="8">
        <v>1.21</v>
      </c>
      <c r="H216" s="8">
        <v>1.21</v>
      </c>
      <c r="I216" s="8">
        <v>2676</v>
      </c>
      <c r="J216" s="8">
        <v>3237.96</v>
      </c>
      <c r="K216" s="8">
        <v>1.21</v>
      </c>
      <c r="L216" s="8">
        <f t="shared" si="12"/>
        <v>0</v>
      </c>
      <c r="M216" s="8">
        <f t="shared" si="13"/>
        <v>1.21</v>
      </c>
      <c r="N216" s="9"/>
      <c r="O216" s="9"/>
      <c r="P216" s="13"/>
      <c r="Q216" s="13"/>
      <c r="R216" s="17">
        <f t="shared" si="14"/>
        <v>0</v>
      </c>
      <c r="S216" s="18">
        <f t="shared" si="15"/>
        <v>3237.96</v>
      </c>
    </row>
    <row r="217" spans="1:19" x14ac:dyDescent="0.25">
      <c r="A217" s="7" t="s">
        <v>13320</v>
      </c>
      <c r="B217" s="7" t="s">
        <v>13321</v>
      </c>
      <c r="C217" s="7" t="s">
        <v>7400</v>
      </c>
      <c r="D217" s="7" t="s">
        <v>7401</v>
      </c>
      <c r="E217" s="7" t="s">
        <v>7402</v>
      </c>
      <c r="F217" s="13"/>
      <c r="G217" s="8">
        <v>635.02</v>
      </c>
      <c r="H217" s="8">
        <v>635.02</v>
      </c>
      <c r="I217" s="8">
        <v>5</v>
      </c>
      <c r="J217" s="8">
        <v>3175.08</v>
      </c>
      <c r="K217" s="8">
        <v>635.01599999999996</v>
      </c>
      <c r="L217" s="8">
        <f t="shared" si="12"/>
        <v>0</v>
      </c>
      <c r="M217" s="8">
        <f t="shared" si="13"/>
        <v>635.01599999999996</v>
      </c>
      <c r="N217" s="9"/>
      <c r="O217" s="9"/>
      <c r="P217" s="13"/>
      <c r="Q217" s="13"/>
      <c r="R217" s="17">
        <f t="shared" si="14"/>
        <v>0</v>
      </c>
      <c r="S217" s="18">
        <f t="shared" si="15"/>
        <v>3175.08</v>
      </c>
    </row>
    <row r="218" spans="1:19" x14ac:dyDescent="0.25">
      <c r="A218" s="7" t="s">
        <v>2163</v>
      </c>
      <c r="B218" s="7" t="s">
        <v>2164</v>
      </c>
      <c r="C218" s="7" t="s">
        <v>37</v>
      </c>
      <c r="D218" s="7" t="s">
        <v>38</v>
      </c>
      <c r="E218" s="7" t="s">
        <v>39</v>
      </c>
      <c r="F218" s="8">
        <v>15</v>
      </c>
      <c r="G218" s="8">
        <v>4600</v>
      </c>
      <c r="H218" s="8">
        <v>4784</v>
      </c>
      <c r="I218" s="8">
        <v>33</v>
      </c>
      <c r="J218" s="8">
        <v>154928</v>
      </c>
      <c r="K218" s="8">
        <v>4694.787878787879</v>
      </c>
      <c r="L218" s="8">
        <f t="shared" si="12"/>
        <v>612.36363636363603</v>
      </c>
      <c r="M218" s="8">
        <f t="shared" si="13"/>
        <v>4082.4242424242429</v>
      </c>
      <c r="N218" s="14">
        <v>12</v>
      </c>
      <c r="O218" s="14">
        <v>4480</v>
      </c>
      <c r="P218" s="8">
        <v>15</v>
      </c>
      <c r="Q218" s="8">
        <v>4600</v>
      </c>
      <c r="R218" s="17">
        <f t="shared" si="14"/>
        <v>147840</v>
      </c>
      <c r="S218" s="18">
        <f t="shared" si="15"/>
        <v>154928</v>
      </c>
    </row>
    <row r="219" spans="1:19" x14ac:dyDescent="0.25">
      <c r="A219" s="7" t="s">
        <v>12495</v>
      </c>
      <c r="B219" s="7" t="s">
        <v>12496</v>
      </c>
      <c r="C219" s="7" t="s">
        <v>14</v>
      </c>
      <c r="D219" s="7" t="s">
        <v>15</v>
      </c>
      <c r="E219" s="7" t="s">
        <v>2322</v>
      </c>
      <c r="F219" s="8">
        <v>21</v>
      </c>
      <c r="G219" s="8">
        <v>775.61</v>
      </c>
      <c r="H219" s="8">
        <v>814.33</v>
      </c>
      <c r="I219" s="8">
        <v>340</v>
      </c>
      <c r="J219" s="8">
        <v>266805.00000000006</v>
      </c>
      <c r="K219" s="8">
        <v>784.72058823529426</v>
      </c>
      <c r="L219" s="8">
        <f t="shared" si="12"/>
        <v>136.19117647058829</v>
      </c>
      <c r="M219" s="8">
        <f t="shared" si="13"/>
        <v>648.52941176470597</v>
      </c>
      <c r="N219" s="14">
        <v>21</v>
      </c>
      <c r="O219" s="14">
        <v>775.61</v>
      </c>
      <c r="P219" s="8">
        <v>21</v>
      </c>
      <c r="Q219" s="8">
        <v>775.61</v>
      </c>
      <c r="R219" s="17">
        <f t="shared" si="14"/>
        <v>263707.40000000002</v>
      </c>
      <c r="S219" s="18">
        <f t="shared" si="15"/>
        <v>266805.00000000006</v>
      </c>
    </row>
    <row r="220" spans="1:19" x14ac:dyDescent="0.25">
      <c r="A220" s="7" t="s">
        <v>2764</v>
      </c>
      <c r="B220" s="7" t="s">
        <v>2765</v>
      </c>
      <c r="C220" s="7" t="s">
        <v>76</v>
      </c>
      <c r="D220" s="7" t="s">
        <v>77</v>
      </c>
      <c r="E220" s="7" t="s">
        <v>78</v>
      </c>
      <c r="F220" s="8">
        <v>15</v>
      </c>
      <c r="G220" s="8">
        <v>19312.64</v>
      </c>
      <c r="H220" s="8">
        <v>20857.650000000001</v>
      </c>
      <c r="I220" s="8">
        <v>3</v>
      </c>
      <c r="J220" s="8">
        <v>61027.94</v>
      </c>
      <c r="K220" s="8">
        <v>20342.646666666667</v>
      </c>
      <c r="L220" s="8">
        <f t="shared" si="12"/>
        <v>2653.388695652171</v>
      </c>
      <c r="M220" s="8">
        <f t="shared" si="13"/>
        <v>17689.257971014496</v>
      </c>
      <c r="N220" s="13"/>
      <c r="O220" s="13"/>
      <c r="P220" s="8">
        <v>15</v>
      </c>
      <c r="Q220" s="8">
        <v>19312.580000000002</v>
      </c>
      <c r="R220" s="17">
        <f t="shared" si="14"/>
        <v>0</v>
      </c>
      <c r="S220" s="18">
        <f t="shared" si="15"/>
        <v>61027.94</v>
      </c>
    </row>
    <row r="221" spans="1:19" x14ac:dyDescent="0.25">
      <c r="A221" s="7" t="s">
        <v>15932</v>
      </c>
      <c r="B221" s="7" t="s">
        <v>15933</v>
      </c>
      <c r="C221" s="7" t="s">
        <v>37</v>
      </c>
      <c r="D221" s="7" t="s">
        <v>38</v>
      </c>
      <c r="E221" s="7" t="s">
        <v>39</v>
      </c>
      <c r="F221" s="8">
        <v>0</v>
      </c>
      <c r="G221" s="8">
        <v>5875.01</v>
      </c>
      <c r="H221" s="8">
        <v>5875.01</v>
      </c>
      <c r="I221" s="8">
        <v>4</v>
      </c>
      <c r="J221" s="8">
        <v>23500.04</v>
      </c>
      <c r="K221" s="8">
        <v>5875.01</v>
      </c>
      <c r="L221" s="8">
        <f t="shared" si="12"/>
        <v>0</v>
      </c>
      <c r="M221" s="8">
        <f t="shared" si="13"/>
        <v>5875.01</v>
      </c>
      <c r="N221" s="9"/>
      <c r="O221" s="9"/>
      <c r="P221" s="8">
        <v>0</v>
      </c>
      <c r="Q221" s="8">
        <v>5108.7</v>
      </c>
      <c r="R221" s="17">
        <f t="shared" si="14"/>
        <v>0</v>
      </c>
      <c r="S221" s="18">
        <f t="shared" si="15"/>
        <v>23500.04</v>
      </c>
    </row>
    <row r="222" spans="1:19" x14ac:dyDescent="0.25">
      <c r="A222" s="7" t="s">
        <v>15926</v>
      </c>
      <c r="B222" s="7" t="s">
        <v>15927</v>
      </c>
      <c r="C222" s="7" t="s">
        <v>37</v>
      </c>
      <c r="D222" s="7" t="s">
        <v>38</v>
      </c>
      <c r="E222" s="7" t="s">
        <v>39</v>
      </c>
      <c r="F222" s="8">
        <v>0</v>
      </c>
      <c r="G222" s="8">
        <v>5875</v>
      </c>
      <c r="H222" s="8">
        <v>5875.01</v>
      </c>
      <c r="I222" s="8">
        <v>4</v>
      </c>
      <c r="J222" s="8">
        <v>23500.03</v>
      </c>
      <c r="K222" s="8">
        <v>5875.0074999999997</v>
      </c>
      <c r="L222" s="8">
        <f t="shared" si="12"/>
        <v>0</v>
      </c>
      <c r="M222" s="8">
        <f t="shared" si="13"/>
        <v>5875.0074999999997</v>
      </c>
      <c r="N222" s="13"/>
      <c r="O222" s="13"/>
      <c r="P222" s="8">
        <v>0</v>
      </c>
      <c r="Q222" s="8">
        <v>5108.7</v>
      </c>
      <c r="R222" s="17">
        <f t="shared" si="14"/>
        <v>0</v>
      </c>
      <c r="S222" s="18">
        <f t="shared" si="15"/>
        <v>23500.03</v>
      </c>
    </row>
    <row r="223" spans="1:19" x14ac:dyDescent="0.25">
      <c r="A223" s="7" t="s">
        <v>16054</v>
      </c>
      <c r="B223" s="7" t="s">
        <v>16055</v>
      </c>
      <c r="C223" s="7" t="s">
        <v>37</v>
      </c>
      <c r="D223" s="7" t="s">
        <v>38</v>
      </c>
      <c r="E223" s="7" t="s">
        <v>39</v>
      </c>
      <c r="F223" s="8">
        <v>0</v>
      </c>
      <c r="G223" s="8">
        <v>5875</v>
      </c>
      <c r="H223" s="8">
        <v>5875.01</v>
      </c>
      <c r="I223" s="8">
        <v>4</v>
      </c>
      <c r="J223" s="8">
        <v>23500.010000000002</v>
      </c>
      <c r="K223" s="8">
        <v>5875.0025000000005</v>
      </c>
      <c r="L223" s="8">
        <f t="shared" si="12"/>
        <v>0</v>
      </c>
      <c r="M223" s="8">
        <f t="shared" si="13"/>
        <v>5875.0025000000005</v>
      </c>
      <c r="N223" s="9"/>
      <c r="O223" s="9"/>
      <c r="P223" s="8">
        <v>0</v>
      </c>
      <c r="Q223" s="8">
        <v>5108.7</v>
      </c>
      <c r="R223" s="17">
        <f t="shared" si="14"/>
        <v>0</v>
      </c>
      <c r="S223" s="18">
        <f t="shared" si="15"/>
        <v>23500.010000000002</v>
      </c>
    </row>
    <row r="224" spans="1:19" x14ac:dyDescent="0.25">
      <c r="A224" s="7" t="s">
        <v>2821</v>
      </c>
      <c r="B224" s="7" t="s">
        <v>2822</v>
      </c>
      <c r="C224" s="7" t="s">
        <v>1378</v>
      </c>
      <c r="D224" s="7" t="s">
        <v>1379</v>
      </c>
      <c r="E224" s="7" t="s">
        <v>2818</v>
      </c>
      <c r="F224" s="8">
        <v>21</v>
      </c>
      <c r="G224" s="8">
        <v>2964.5</v>
      </c>
      <c r="H224" s="8">
        <v>3571</v>
      </c>
      <c r="I224" s="8">
        <v>30</v>
      </c>
      <c r="J224" s="8">
        <v>91967.5</v>
      </c>
      <c r="K224" s="8">
        <v>3065.5833333333335</v>
      </c>
      <c r="L224" s="8">
        <f t="shared" si="12"/>
        <v>532.04338842975221</v>
      </c>
      <c r="M224" s="8">
        <f t="shared" si="13"/>
        <v>2533.5399449035813</v>
      </c>
      <c r="N224" s="8">
        <v>12</v>
      </c>
      <c r="O224" s="8">
        <v>2744</v>
      </c>
      <c r="P224" s="8">
        <v>21</v>
      </c>
      <c r="Q224" s="8">
        <v>2964.5</v>
      </c>
      <c r="R224" s="17">
        <f t="shared" si="14"/>
        <v>82320</v>
      </c>
      <c r="S224" s="18">
        <f t="shared" si="15"/>
        <v>91967.5</v>
      </c>
    </row>
    <row r="225" spans="1:19" x14ac:dyDescent="0.25">
      <c r="A225" s="7" t="s">
        <v>5437</v>
      </c>
      <c r="B225" s="7" t="s">
        <v>5438</v>
      </c>
      <c r="C225" s="7" t="s">
        <v>32</v>
      </c>
      <c r="D225" s="7" t="s">
        <v>33</v>
      </c>
      <c r="E225" s="7" t="s">
        <v>34</v>
      </c>
      <c r="F225" s="8">
        <v>15</v>
      </c>
      <c r="G225" s="8">
        <v>8726.01</v>
      </c>
      <c r="H225" s="8">
        <v>8726.02</v>
      </c>
      <c r="I225" s="8">
        <v>9</v>
      </c>
      <c r="J225" s="8">
        <v>78534.170000000013</v>
      </c>
      <c r="K225" s="8">
        <v>8726.0188888888897</v>
      </c>
      <c r="L225" s="8">
        <f t="shared" si="12"/>
        <v>1138.1763768115934</v>
      </c>
      <c r="M225" s="8">
        <f t="shared" si="13"/>
        <v>7587.8425120772963</v>
      </c>
      <c r="N225" s="14">
        <v>12</v>
      </c>
      <c r="O225" s="14">
        <v>8171.52</v>
      </c>
      <c r="P225" s="8">
        <v>15</v>
      </c>
      <c r="Q225" s="8">
        <v>8390.4</v>
      </c>
      <c r="R225" s="17">
        <f t="shared" si="14"/>
        <v>73543.680000000008</v>
      </c>
      <c r="S225" s="18">
        <f t="shared" si="15"/>
        <v>78534.170000000013</v>
      </c>
    </row>
    <row r="226" spans="1:19" x14ac:dyDescent="0.25">
      <c r="A226" s="7" t="s">
        <v>11124</v>
      </c>
      <c r="B226" s="7" t="s">
        <v>11125</v>
      </c>
      <c r="C226" s="7" t="s">
        <v>7400</v>
      </c>
      <c r="D226" s="7" t="s">
        <v>7401</v>
      </c>
      <c r="E226" s="7" t="s">
        <v>7402</v>
      </c>
      <c r="F226" s="8">
        <v>15</v>
      </c>
      <c r="G226" s="8">
        <v>997.33</v>
      </c>
      <c r="H226" s="8">
        <v>2992.01</v>
      </c>
      <c r="I226" s="8">
        <v>18</v>
      </c>
      <c r="J226" s="8">
        <v>38895.97</v>
      </c>
      <c r="K226" s="8">
        <v>2160.8872222222221</v>
      </c>
      <c r="L226" s="8">
        <f t="shared" si="12"/>
        <v>281.85485507246358</v>
      </c>
      <c r="M226" s="8">
        <f t="shared" si="13"/>
        <v>1879.0323671497586</v>
      </c>
      <c r="N226" s="13"/>
      <c r="O226" s="13"/>
      <c r="P226" s="8">
        <v>15</v>
      </c>
      <c r="Q226" s="8">
        <v>1994.6666666666667</v>
      </c>
      <c r="R226" s="17">
        <f t="shared" si="14"/>
        <v>0</v>
      </c>
      <c r="S226" s="18">
        <f t="shared" si="15"/>
        <v>38895.97</v>
      </c>
    </row>
    <row r="227" spans="1:19" x14ac:dyDescent="0.25">
      <c r="A227" s="7" t="s">
        <v>5272</v>
      </c>
      <c r="B227" s="7" t="s">
        <v>5273</v>
      </c>
      <c r="C227" s="7" t="s">
        <v>76</v>
      </c>
      <c r="D227" s="7" t="s">
        <v>77</v>
      </c>
      <c r="E227" s="7" t="s">
        <v>78</v>
      </c>
      <c r="F227" s="8">
        <v>15</v>
      </c>
      <c r="G227" s="8">
        <v>9507.35</v>
      </c>
      <c r="H227" s="8">
        <v>10266.99</v>
      </c>
      <c r="I227" s="8">
        <v>4</v>
      </c>
      <c r="J227" s="8">
        <v>39548.68</v>
      </c>
      <c r="K227" s="8">
        <v>9887.17</v>
      </c>
      <c r="L227" s="8">
        <f t="shared" si="12"/>
        <v>1289.6308695652169</v>
      </c>
      <c r="M227" s="8">
        <f t="shared" si="13"/>
        <v>8597.5391304347831</v>
      </c>
      <c r="N227" s="9"/>
      <c r="O227" s="9"/>
      <c r="P227" s="8">
        <v>15</v>
      </c>
      <c r="Q227" s="8">
        <v>9141</v>
      </c>
      <c r="R227" s="17">
        <f t="shared" si="14"/>
        <v>0</v>
      </c>
      <c r="S227" s="18">
        <f t="shared" si="15"/>
        <v>39548.68</v>
      </c>
    </row>
    <row r="228" spans="1:19" x14ac:dyDescent="0.25">
      <c r="A228" s="7" t="s">
        <v>17469</v>
      </c>
      <c r="B228" s="7" t="s">
        <v>17470</v>
      </c>
      <c r="C228" s="7" t="s">
        <v>17471</v>
      </c>
      <c r="D228" s="7" t="s">
        <v>17472</v>
      </c>
      <c r="E228" s="7" t="s">
        <v>17473</v>
      </c>
      <c r="F228" s="13"/>
      <c r="G228" s="8">
        <v>0.71</v>
      </c>
      <c r="H228" s="8">
        <v>0.71</v>
      </c>
      <c r="I228" s="8">
        <v>4100</v>
      </c>
      <c r="J228" s="8">
        <v>2893.7799999999997</v>
      </c>
      <c r="K228" s="8">
        <v>0.70579999999999998</v>
      </c>
      <c r="L228" s="8">
        <f t="shared" si="12"/>
        <v>0</v>
      </c>
      <c r="M228" s="8">
        <f t="shared" si="13"/>
        <v>0.70579999999999998</v>
      </c>
      <c r="N228" s="9"/>
      <c r="O228" s="9"/>
      <c r="P228" s="13"/>
      <c r="Q228" s="13"/>
      <c r="R228" s="17">
        <f t="shared" si="14"/>
        <v>0</v>
      </c>
      <c r="S228" s="18">
        <f t="shared" si="15"/>
        <v>2893.7799999999997</v>
      </c>
    </row>
    <row r="229" spans="1:19" x14ac:dyDescent="0.25">
      <c r="A229" s="7" t="s">
        <v>11668</v>
      </c>
      <c r="B229" s="7" t="s">
        <v>11669</v>
      </c>
      <c r="C229" s="7" t="s">
        <v>7205</v>
      </c>
      <c r="D229" s="7" t="s">
        <v>7206</v>
      </c>
      <c r="E229" s="7" t="s">
        <v>7445</v>
      </c>
      <c r="F229" s="13"/>
      <c r="G229" s="8">
        <v>8.26</v>
      </c>
      <c r="H229" s="8">
        <v>8.26</v>
      </c>
      <c r="I229" s="8">
        <v>344</v>
      </c>
      <c r="J229" s="8">
        <v>2841.63</v>
      </c>
      <c r="K229" s="8">
        <v>8.2605523255813953</v>
      </c>
      <c r="L229" s="8">
        <f t="shared" si="12"/>
        <v>0</v>
      </c>
      <c r="M229" s="8">
        <f t="shared" si="13"/>
        <v>8.2605523255813953</v>
      </c>
      <c r="N229" s="9"/>
      <c r="O229" s="9"/>
      <c r="P229" s="13"/>
      <c r="Q229" s="13"/>
      <c r="R229" s="17">
        <f t="shared" si="14"/>
        <v>0</v>
      </c>
      <c r="S229" s="18">
        <f t="shared" si="15"/>
        <v>2841.63</v>
      </c>
    </row>
    <row r="230" spans="1:19" x14ac:dyDescent="0.25">
      <c r="A230" s="7" t="s">
        <v>13001</v>
      </c>
      <c r="B230" s="7" t="s">
        <v>13002</v>
      </c>
      <c r="C230" s="7" t="s">
        <v>14</v>
      </c>
      <c r="D230" s="7" t="s">
        <v>15</v>
      </c>
      <c r="E230" s="7" t="s">
        <v>7807</v>
      </c>
      <c r="F230" s="8">
        <v>21</v>
      </c>
      <c r="G230" s="8">
        <v>11.04</v>
      </c>
      <c r="H230" s="8">
        <v>34.72</v>
      </c>
      <c r="I230" s="8">
        <v>240</v>
      </c>
      <c r="J230" s="8">
        <v>5490.01</v>
      </c>
      <c r="K230" s="8">
        <v>22.875041666666668</v>
      </c>
      <c r="L230" s="8">
        <f t="shared" si="12"/>
        <v>3.9700485537190069</v>
      </c>
      <c r="M230" s="8">
        <f t="shared" si="13"/>
        <v>18.904993112947661</v>
      </c>
      <c r="N230" s="9"/>
      <c r="O230" s="9"/>
      <c r="P230" s="8">
        <v>21</v>
      </c>
      <c r="Q230" s="8">
        <v>11.035166666666667</v>
      </c>
      <c r="R230" s="17">
        <f t="shared" si="14"/>
        <v>0</v>
      </c>
      <c r="S230" s="18">
        <f t="shared" si="15"/>
        <v>5490.01</v>
      </c>
    </row>
    <row r="231" spans="1:19" x14ac:dyDescent="0.25">
      <c r="A231" s="7" t="s">
        <v>575</v>
      </c>
      <c r="B231" s="7" t="s">
        <v>576</v>
      </c>
      <c r="C231" s="7" t="s">
        <v>185</v>
      </c>
      <c r="D231" s="7" t="s">
        <v>186</v>
      </c>
      <c r="E231" s="7" t="s">
        <v>187</v>
      </c>
      <c r="F231" s="8">
        <v>21</v>
      </c>
      <c r="G231" s="8">
        <v>5044.49</v>
      </c>
      <c r="H231" s="8">
        <v>5044.5</v>
      </c>
      <c r="I231" s="8">
        <v>42</v>
      </c>
      <c r="J231" s="8">
        <v>214710.03</v>
      </c>
      <c r="K231" s="8">
        <v>5112.1435714285717</v>
      </c>
      <c r="L231" s="8">
        <f t="shared" si="12"/>
        <v>887.23152892561939</v>
      </c>
      <c r="M231" s="8">
        <f t="shared" si="13"/>
        <v>4224.9120425029523</v>
      </c>
      <c r="N231" s="14">
        <v>12</v>
      </c>
      <c r="O231" s="14">
        <v>4669.28</v>
      </c>
      <c r="P231" s="8">
        <v>21</v>
      </c>
      <c r="Q231" s="8">
        <v>5044.49</v>
      </c>
      <c r="R231" s="17">
        <f t="shared" si="14"/>
        <v>196109.75999999998</v>
      </c>
      <c r="S231" s="18">
        <f t="shared" si="15"/>
        <v>214710.03</v>
      </c>
    </row>
    <row r="232" spans="1:19" x14ac:dyDescent="0.25">
      <c r="A232" s="7" t="s">
        <v>589</v>
      </c>
      <c r="B232" s="7" t="s">
        <v>590</v>
      </c>
      <c r="C232" s="7" t="s">
        <v>185</v>
      </c>
      <c r="D232" s="7" t="s">
        <v>186</v>
      </c>
      <c r="E232" s="7" t="s">
        <v>187</v>
      </c>
      <c r="F232" s="8">
        <v>21</v>
      </c>
      <c r="G232" s="8">
        <v>305.68</v>
      </c>
      <c r="H232" s="8">
        <v>305.68</v>
      </c>
      <c r="I232" s="8">
        <v>576</v>
      </c>
      <c r="J232" s="8">
        <v>178892.96</v>
      </c>
      <c r="K232" s="8">
        <v>310.57805555555552</v>
      </c>
      <c r="L232" s="8">
        <f t="shared" si="12"/>
        <v>53.901976584022009</v>
      </c>
      <c r="M232" s="8">
        <f t="shared" si="13"/>
        <v>256.67607897153351</v>
      </c>
      <c r="N232" s="14">
        <v>12</v>
      </c>
      <c r="O232" s="14">
        <v>282.94555555555559</v>
      </c>
      <c r="P232" s="8">
        <v>21</v>
      </c>
      <c r="Q232" s="8">
        <v>305.68222222222221</v>
      </c>
      <c r="R232" s="17">
        <f t="shared" si="14"/>
        <v>162976.64000000001</v>
      </c>
      <c r="S232" s="18">
        <f t="shared" si="15"/>
        <v>178892.96</v>
      </c>
    </row>
    <row r="233" spans="1:19" x14ac:dyDescent="0.25">
      <c r="A233" s="7" t="s">
        <v>10638</v>
      </c>
      <c r="B233" s="7" t="s">
        <v>10639</v>
      </c>
      <c r="C233" s="7" t="s">
        <v>7400</v>
      </c>
      <c r="D233" s="7" t="s">
        <v>7401</v>
      </c>
      <c r="E233" s="7" t="s">
        <v>7402</v>
      </c>
      <c r="F233" s="8">
        <v>21</v>
      </c>
      <c r="G233" s="8">
        <v>2130.88</v>
      </c>
      <c r="H233" s="8">
        <v>3530.47</v>
      </c>
      <c r="I233" s="8">
        <v>5</v>
      </c>
      <c r="J233" s="8">
        <v>13453.59</v>
      </c>
      <c r="K233" s="8">
        <v>2690.7179999999998</v>
      </c>
      <c r="L233" s="8">
        <f t="shared" si="12"/>
        <v>466.98411570247936</v>
      </c>
      <c r="M233" s="8">
        <f t="shared" si="13"/>
        <v>2223.7338842975205</v>
      </c>
      <c r="N233" s="9"/>
      <c r="O233" s="9"/>
      <c r="P233" s="8">
        <v>21</v>
      </c>
      <c r="Q233" s="8">
        <v>2130.8850000000002</v>
      </c>
      <c r="R233" s="17">
        <f t="shared" si="14"/>
        <v>0</v>
      </c>
      <c r="S233" s="18">
        <f t="shared" si="15"/>
        <v>13453.59</v>
      </c>
    </row>
    <row r="234" spans="1:19" x14ac:dyDescent="0.25">
      <c r="A234" s="7" t="s">
        <v>14982</v>
      </c>
      <c r="B234" s="7" t="s">
        <v>14983</v>
      </c>
      <c r="C234" s="7" t="s">
        <v>14</v>
      </c>
      <c r="D234" s="7" t="s">
        <v>15</v>
      </c>
      <c r="E234" s="7" t="s">
        <v>8931</v>
      </c>
      <c r="F234" s="8">
        <v>21</v>
      </c>
      <c r="G234" s="8">
        <v>18.489999999999998</v>
      </c>
      <c r="H234" s="8">
        <v>18.489999999999998</v>
      </c>
      <c r="I234" s="8">
        <v>2040</v>
      </c>
      <c r="J234" s="8">
        <v>37713.03</v>
      </c>
      <c r="K234" s="8">
        <v>18.486779411764704</v>
      </c>
      <c r="L234" s="8">
        <f t="shared" si="12"/>
        <v>3.2084493193971788</v>
      </c>
      <c r="M234" s="8">
        <f t="shared" si="13"/>
        <v>15.278330092367526</v>
      </c>
      <c r="N234" s="14">
        <v>21</v>
      </c>
      <c r="O234" s="14">
        <v>17.125499999999999</v>
      </c>
      <c r="P234" s="8">
        <v>21</v>
      </c>
      <c r="Q234" s="8">
        <v>17.125499999999999</v>
      </c>
      <c r="R234" s="17">
        <f t="shared" si="14"/>
        <v>34936.019999999997</v>
      </c>
      <c r="S234" s="18">
        <f t="shared" si="15"/>
        <v>37713.03</v>
      </c>
    </row>
    <row r="235" spans="1:19" x14ac:dyDescent="0.25">
      <c r="A235" s="7" t="s">
        <v>7858</v>
      </c>
      <c r="B235" s="7" t="s">
        <v>7859</v>
      </c>
      <c r="C235" s="7" t="s">
        <v>14</v>
      </c>
      <c r="D235" s="7" t="s">
        <v>15</v>
      </c>
      <c r="E235" s="7" t="s">
        <v>2322</v>
      </c>
      <c r="F235" s="13"/>
      <c r="G235" s="8">
        <v>1.69</v>
      </c>
      <c r="H235" s="8">
        <v>1.69</v>
      </c>
      <c r="I235" s="8">
        <v>1600</v>
      </c>
      <c r="J235" s="8">
        <v>2710.3999999999996</v>
      </c>
      <c r="K235" s="8">
        <v>1.6939999999999997</v>
      </c>
      <c r="L235" s="8">
        <f t="shared" si="12"/>
        <v>0</v>
      </c>
      <c r="M235" s="8">
        <f t="shared" si="13"/>
        <v>1.6939999999999997</v>
      </c>
      <c r="N235" s="9"/>
      <c r="O235" s="9"/>
      <c r="P235" s="13"/>
      <c r="Q235" s="13"/>
      <c r="R235" s="17">
        <f t="shared" si="14"/>
        <v>0</v>
      </c>
      <c r="S235" s="18">
        <f t="shared" si="15"/>
        <v>2710.3999999999996</v>
      </c>
    </row>
    <row r="236" spans="1:19" x14ac:dyDescent="0.25">
      <c r="A236" s="7" t="s">
        <v>9914</v>
      </c>
      <c r="B236" s="7" t="s">
        <v>9915</v>
      </c>
      <c r="C236" s="7" t="s">
        <v>14</v>
      </c>
      <c r="D236" s="7" t="s">
        <v>15</v>
      </c>
      <c r="E236" s="7" t="s">
        <v>2322</v>
      </c>
      <c r="F236" s="8">
        <v>21</v>
      </c>
      <c r="G236" s="8">
        <v>129.47</v>
      </c>
      <c r="H236" s="8">
        <v>130.68</v>
      </c>
      <c r="I236" s="8">
        <v>350</v>
      </c>
      <c r="J236" s="8">
        <v>45375</v>
      </c>
      <c r="K236" s="8">
        <v>129.64285714285714</v>
      </c>
      <c r="L236" s="8">
        <f t="shared" si="12"/>
        <v>22.5</v>
      </c>
      <c r="M236" s="8">
        <f t="shared" si="13"/>
        <v>107.14285714285714</v>
      </c>
      <c r="N236" s="14">
        <v>12</v>
      </c>
      <c r="O236" s="14">
        <v>124.432</v>
      </c>
      <c r="P236" s="8">
        <v>21</v>
      </c>
      <c r="Q236" s="8">
        <v>122.21</v>
      </c>
      <c r="R236" s="17">
        <f t="shared" si="14"/>
        <v>43551.200000000004</v>
      </c>
      <c r="S236" s="18">
        <f t="shared" si="15"/>
        <v>45375</v>
      </c>
    </row>
    <row r="237" spans="1:19" x14ac:dyDescent="0.25">
      <c r="A237" s="7" t="s">
        <v>12707</v>
      </c>
      <c r="B237" s="7" t="s">
        <v>12708</v>
      </c>
      <c r="C237" s="7" t="s">
        <v>14</v>
      </c>
      <c r="D237" s="7" t="s">
        <v>15</v>
      </c>
      <c r="E237" s="7" t="s">
        <v>2322</v>
      </c>
      <c r="F237" s="8">
        <v>21</v>
      </c>
      <c r="G237" s="8">
        <v>51364.5</v>
      </c>
      <c r="H237" s="8">
        <v>51654.9</v>
      </c>
      <c r="I237" s="8">
        <v>3</v>
      </c>
      <c r="J237" s="8">
        <v>154674.29999999999</v>
      </c>
      <c r="K237" s="8">
        <v>51558.1</v>
      </c>
      <c r="L237" s="8">
        <f t="shared" si="12"/>
        <v>8948.0999999999985</v>
      </c>
      <c r="M237" s="8">
        <f t="shared" si="13"/>
        <v>42610</v>
      </c>
      <c r="N237" s="9"/>
      <c r="O237" s="9"/>
      <c r="P237" s="8">
        <v>21</v>
      </c>
      <c r="Q237" s="8">
        <v>50759.5</v>
      </c>
      <c r="R237" s="17">
        <f t="shared" si="14"/>
        <v>0</v>
      </c>
      <c r="S237" s="18">
        <f t="shared" si="15"/>
        <v>154674.29999999999</v>
      </c>
    </row>
    <row r="238" spans="1:19" x14ac:dyDescent="0.25">
      <c r="A238" s="7" t="s">
        <v>2191</v>
      </c>
      <c r="B238" s="7" t="s">
        <v>2192</v>
      </c>
      <c r="C238" s="7" t="s">
        <v>37</v>
      </c>
      <c r="D238" s="7" t="s">
        <v>38</v>
      </c>
      <c r="E238" s="7" t="s">
        <v>39</v>
      </c>
      <c r="F238" s="8">
        <v>15</v>
      </c>
      <c r="G238" s="8">
        <v>570</v>
      </c>
      <c r="H238" s="8">
        <v>1725.89</v>
      </c>
      <c r="I238" s="8">
        <v>12</v>
      </c>
      <c r="J238" s="8">
        <v>9151.77</v>
      </c>
      <c r="K238" s="8">
        <v>762.64750000000004</v>
      </c>
      <c r="L238" s="8">
        <f t="shared" si="12"/>
        <v>99.475760869565192</v>
      </c>
      <c r="M238" s="8">
        <f t="shared" si="13"/>
        <v>663.17173913043484</v>
      </c>
      <c r="N238" s="9"/>
      <c r="O238" s="9"/>
      <c r="P238" s="8">
        <v>15</v>
      </c>
      <c r="Q238" s="8">
        <v>570</v>
      </c>
      <c r="R238" s="17">
        <f t="shared" si="14"/>
        <v>0</v>
      </c>
      <c r="S238" s="18">
        <f t="shared" si="15"/>
        <v>9151.77</v>
      </c>
    </row>
    <row r="239" spans="1:19" x14ac:dyDescent="0.25">
      <c r="A239" s="7" t="s">
        <v>2193</v>
      </c>
      <c r="B239" s="7" t="s">
        <v>2194</v>
      </c>
      <c r="C239" s="7" t="s">
        <v>37</v>
      </c>
      <c r="D239" s="7" t="s">
        <v>38</v>
      </c>
      <c r="E239" s="7" t="s">
        <v>39</v>
      </c>
      <c r="F239" s="8">
        <v>15</v>
      </c>
      <c r="G239" s="8">
        <v>569.99</v>
      </c>
      <c r="H239" s="8">
        <v>1725.89</v>
      </c>
      <c r="I239" s="8">
        <v>14</v>
      </c>
      <c r="J239" s="8">
        <v>10291.74</v>
      </c>
      <c r="K239" s="8">
        <v>735.12428571428575</v>
      </c>
      <c r="L239" s="8">
        <f t="shared" si="12"/>
        <v>95.885776397515428</v>
      </c>
      <c r="M239" s="8">
        <f t="shared" si="13"/>
        <v>639.23850931677032</v>
      </c>
      <c r="N239" s="9"/>
      <c r="O239" s="9"/>
      <c r="P239" s="8">
        <v>15</v>
      </c>
      <c r="Q239" s="8">
        <v>570</v>
      </c>
      <c r="R239" s="17">
        <f t="shared" si="14"/>
        <v>0</v>
      </c>
      <c r="S239" s="18">
        <f t="shared" si="15"/>
        <v>10291.74</v>
      </c>
    </row>
    <row r="240" spans="1:19" x14ac:dyDescent="0.25">
      <c r="A240" s="7" t="s">
        <v>119</v>
      </c>
      <c r="B240" s="7" t="s">
        <v>120</v>
      </c>
      <c r="C240" s="7" t="s">
        <v>76</v>
      </c>
      <c r="D240" s="7" t="s">
        <v>77</v>
      </c>
      <c r="E240" s="7" t="s">
        <v>78</v>
      </c>
      <c r="F240" s="8">
        <v>0</v>
      </c>
      <c r="G240" s="8">
        <v>10350</v>
      </c>
      <c r="H240" s="8">
        <v>12650</v>
      </c>
      <c r="I240" s="8">
        <v>95</v>
      </c>
      <c r="J240" s="8">
        <v>985550</v>
      </c>
      <c r="K240" s="8">
        <v>10374.21052631579</v>
      </c>
      <c r="L240" s="8">
        <f t="shared" si="12"/>
        <v>0</v>
      </c>
      <c r="M240" s="8">
        <f t="shared" si="13"/>
        <v>10374.21052631579</v>
      </c>
      <c r="N240" s="14">
        <v>12</v>
      </c>
      <c r="O240" s="14">
        <v>10080</v>
      </c>
      <c r="P240" s="8">
        <v>0</v>
      </c>
      <c r="Q240" s="8">
        <v>10350</v>
      </c>
      <c r="R240" s="17">
        <f t="shared" si="14"/>
        <v>957600</v>
      </c>
      <c r="S240" s="18">
        <f t="shared" si="15"/>
        <v>985550</v>
      </c>
    </row>
    <row r="241" spans="1:19" x14ac:dyDescent="0.25">
      <c r="A241" s="7" t="s">
        <v>4403</v>
      </c>
      <c r="B241" s="7" t="s">
        <v>4404</v>
      </c>
      <c r="C241" s="7" t="s">
        <v>396</v>
      </c>
      <c r="D241" s="7" t="s">
        <v>397</v>
      </c>
      <c r="E241" s="7" t="s">
        <v>398</v>
      </c>
      <c r="F241" s="8">
        <v>15</v>
      </c>
      <c r="G241" s="8">
        <v>63135</v>
      </c>
      <c r="H241" s="8">
        <v>65435</v>
      </c>
      <c r="I241" s="8">
        <v>8</v>
      </c>
      <c r="J241" s="8">
        <v>507380</v>
      </c>
      <c r="K241" s="8">
        <v>63422.5</v>
      </c>
      <c r="L241" s="8">
        <f t="shared" si="12"/>
        <v>8272.4999999999927</v>
      </c>
      <c r="M241" s="8">
        <f t="shared" si="13"/>
        <v>55150.000000000007</v>
      </c>
      <c r="N241" s="14">
        <v>12</v>
      </c>
      <c r="O241" s="14">
        <v>61488</v>
      </c>
      <c r="P241" s="8">
        <v>15</v>
      </c>
      <c r="Q241" s="8">
        <v>63135</v>
      </c>
      <c r="R241" s="17">
        <f t="shared" si="14"/>
        <v>491904</v>
      </c>
      <c r="S241" s="18">
        <f t="shared" si="15"/>
        <v>507380</v>
      </c>
    </row>
    <row r="242" spans="1:19" x14ac:dyDescent="0.25">
      <c r="A242" s="7" t="s">
        <v>15924</v>
      </c>
      <c r="B242" s="7" t="s">
        <v>15925</v>
      </c>
      <c r="C242" s="7" t="s">
        <v>37</v>
      </c>
      <c r="D242" s="7" t="s">
        <v>38</v>
      </c>
      <c r="E242" s="7" t="s">
        <v>39</v>
      </c>
      <c r="F242" s="8">
        <v>0</v>
      </c>
      <c r="G242" s="8">
        <v>5875.01</v>
      </c>
      <c r="H242" s="8">
        <v>5875.01</v>
      </c>
      <c r="I242" s="8">
        <v>3</v>
      </c>
      <c r="J242" s="8">
        <v>17625.02</v>
      </c>
      <c r="K242" s="8">
        <v>5875.0066666666671</v>
      </c>
      <c r="L242" s="8">
        <f t="shared" si="12"/>
        <v>0</v>
      </c>
      <c r="M242" s="8">
        <f t="shared" si="13"/>
        <v>5875.0066666666671</v>
      </c>
      <c r="N242" s="9"/>
      <c r="O242" s="9"/>
      <c r="P242" s="8">
        <v>0</v>
      </c>
      <c r="Q242" s="8">
        <v>5108.7</v>
      </c>
      <c r="R242" s="17">
        <f t="shared" si="14"/>
        <v>0</v>
      </c>
      <c r="S242" s="18">
        <f t="shared" si="15"/>
        <v>17625.02</v>
      </c>
    </row>
    <row r="243" spans="1:19" x14ac:dyDescent="0.25">
      <c r="A243" s="7" t="s">
        <v>8141</v>
      </c>
      <c r="B243" s="7" t="s">
        <v>8142</v>
      </c>
      <c r="C243" s="7" t="s">
        <v>7539</v>
      </c>
      <c r="D243" s="7" t="s">
        <v>7540</v>
      </c>
      <c r="E243" s="7" t="s">
        <v>7798</v>
      </c>
      <c r="F243" s="8">
        <v>21</v>
      </c>
      <c r="G243" s="8">
        <v>24.98</v>
      </c>
      <c r="H243" s="8">
        <v>31.22</v>
      </c>
      <c r="I243" s="8">
        <v>1080</v>
      </c>
      <c r="J243" s="8">
        <v>29226.339999999997</v>
      </c>
      <c r="K243" s="8">
        <v>27.061425925925924</v>
      </c>
      <c r="L243" s="8">
        <f t="shared" si="12"/>
        <v>4.6966111111111104</v>
      </c>
      <c r="M243" s="8">
        <f t="shared" si="13"/>
        <v>22.364814814814814</v>
      </c>
      <c r="N243" s="14">
        <v>21</v>
      </c>
      <c r="O243" s="14">
        <v>31.224722222222223</v>
      </c>
      <c r="P243" s="8">
        <v>21</v>
      </c>
      <c r="Q243" s="8">
        <v>24.979777777777777</v>
      </c>
      <c r="R243" s="17">
        <f t="shared" si="14"/>
        <v>33722.699999999997</v>
      </c>
      <c r="S243" s="18">
        <f t="shared" si="15"/>
        <v>29226.339999999997</v>
      </c>
    </row>
    <row r="244" spans="1:19" x14ac:dyDescent="0.25">
      <c r="A244" s="7" t="s">
        <v>15031</v>
      </c>
      <c r="B244" s="7" t="s">
        <v>15032</v>
      </c>
      <c r="C244" s="7" t="s">
        <v>37</v>
      </c>
      <c r="D244" s="7" t="s">
        <v>38</v>
      </c>
      <c r="E244" s="7" t="s">
        <v>39</v>
      </c>
      <c r="F244" s="8">
        <v>15</v>
      </c>
      <c r="G244" s="8">
        <v>4370</v>
      </c>
      <c r="H244" s="8">
        <v>6599.85</v>
      </c>
      <c r="I244" s="8">
        <v>2</v>
      </c>
      <c r="J244" s="8">
        <v>10969.85</v>
      </c>
      <c r="K244" s="8">
        <v>5484.9250000000002</v>
      </c>
      <c r="L244" s="8">
        <f t="shared" si="12"/>
        <v>715.42499999999927</v>
      </c>
      <c r="M244" s="8">
        <f t="shared" si="13"/>
        <v>4769.5000000000009</v>
      </c>
      <c r="N244" s="8">
        <v>15</v>
      </c>
      <c r="O244" s="8">
        <v>4600</v>
      </c>
      <c r="P244" s="8">
        <v>15</v>
      </c>
      <c r="Q244" s="8">
        <v>4370</v>
      </c>
      <c r="R244" s="17">
        <f t="shared" si="14"/>
        <v>9200</v>
      </c>
      <c r="S244" s="18">
        <f t="shared" si="15"/>
        <v>10969.85</v>
      </c>
    </row>
    <row r="245" spans="1:19" x14ac:dyDescent="0.25">
      <c r="A245" s="7" t="s">
        <v>15441</v>
      </c>
      <c r="B245" s="7" t="s">
        <v>15442</v>
      </c>
      <c r="C245" s="7" t="s">
        <v>7205</v>
      </c>
      <c r="D245" s="7" t="s">
        <v>7206</v>
      </c>
      <c r="E245" s="7" t="s">
        <v>7207</v>
      </c>
      <c r="F245" s="13"/>
      <c r="G245" s="8">
        <v>6.33</v>
      </c>
      <c r="H245" s="8">
        <v>6.33</v>
      </c>
      <c r="I245" s="8">
        <v>352</v>
      </c>
      <c r="J245" s="8">
        <v>2229.13</v>
      </c>
      <c r="K245" s="8">
        <v>6.332755681818182</v>
      </c>
      <c r="L245" s="8">
        <f t="shared" si="12"/>
        <v>0</v>
      </c>
      <c r="M245" s="8">
        <f t="shared" si="13"/>
        <v>6.332755681818182</v>
      </c>
      <c r="N245" s="9"/>
      <c r="O245" s="9"/>
      <c r="P245" s="13"/>
      <c r="Q245" s="13"/>
      <c r="R245" s="17">
        <f t="shared" si="14"/>
        <v>0</v>
      </c>
      <c r="S245" s="18">
        <f t="shared" si="15"/>
        <v>2229.13</v>
      </c>
    </row>
    <row r="246" spans="1:19" x14ac:dyDescent="0.25">
      <c r="A246" s="7" t="s">
        <v>9964</v>
      </c>
      <c r="B246" s="7" t="s">
        <v>9965</v>
      </c>
      <c r="C246" s="7" t="s">
        <v>7205</v>
      </c>
      <c r="D246" s="7" t="s">
        <v>7206</v>
      </c>
      <c r="E246" s="7" t="s">
        <v>7207</v>
      </c>
      <c r="F246" s="8">
        <v>15</v>
      </c>
      <c r="G246" s="8">
        <v>33.35</v>
      </c>
      <c r="H246" s="8">
        <v>41.4</v>
      </c>
      <c r="I246" s="8">
        <v>580</v>
      </c>
      <c r="J246" s="8">
        <v>21553.4</v>
      </c>
      <c r="K246" s="8">
        <v>37.161034482758623</v>
      </c>
      <c r="L246" s="8">
        <f t="shared" si="12"/>
        <v>4.8470914542728636</v>
      </c>
      <c r="M246" s="8">
        <f t="shared" si="13"/>
        <v>32.31394302848576</v>
      </c>
      <c r="N246" s="8">
        <v>12</v>
      </c>
      <c r="O246" s="8">
        <v>32.480000000000004</v>
      </c>
      <c r="P246" s="8">
        <v>15</v>
      </c>
      <c r="Q246" s="8">
        <v>33.35</v>
      </c>
      <c r="R246" s="17">
        <f t="shared" si="14"/>
        <v>18838.400000000001</v>
      </c>
      <c r="S246" s="18">
        <f t="shared" si="15"/>
        <v>21553.4</v>
      </c>
    </row>
    <row r="247" spans="1:19" x14ac:dyDescent="0.25">
      <c r="A247" s="7" t="s">
        <v>3909</v>
      </c>
      <c r="B247" s="7" t="s">
        <v>3910</v>
      </c>
      <c r="C247" s="7" t="s">
        <v>32</v>
      </c>
      <c r="D247" s="7" t="s">
        <v>33</v>
      </c>
      <c r="E247" s="7" t="s">
        <v>34</v>
      </c>
      <c r="F247" s="8">
        <v>15</v>
      </c>
      <c r="G247" s="8">
        <v>4562.05</v>
      </c>
      <c r="H247" s="8">
        <v>4926.6000000000004</v>
      </c>
      <c r="I247" s="8">
        <v>13</v>
      </c>
      <c r="J247" s="8">
        <v>61493.950000000012</v>
      </c>
      <c r="K247" s="8">
        <v>4730.3038461538472</v>
      </c>
      <c r="L247" s="8">
        <f t="shared" si="12"/>
        <v>616.9961538461539</v>
      </c>
      <c r="M247" s="8">
        <f t="shared" si="13"/>
        <v>4113.3076923076933</v>
      </c>
      <c r="N247" s="8">
        <v>12</v>
      </c>
      <c r="O247" s="8">
        <v>4798.08</v>
      </c>
      <c r="P247" s="8">
        <v>15</v>
      </c>
      <c r="Q247" s="8">
        <v>4562.05</v>
      </c>
      <c r="R247" s="17">
        <f t="shared" si="14"/>
        <v>62375.040000000001</v>
      </c>
      <c r="S247" s="18">
        <f t="shared" si="15"/>
        <v>61493.950000000012</v>
      </c>
    </row>
    <row r="248" spans="1:19" x14ac:dyDescent="0.25">
      <c r="A248" s="7" t="s">
        <v>3745</v>
      </c>
      <c r="B248" s="7" t="s">
        <v>3746</v>
      </c>
      <c r="C248" s="7" t="s">
        <v>14</v>
      </c>
      <c r="D248" s="7" t="s">
        <v>15</v>
      </c>
      <c r="E248" s="7" t="s">
        <v>19</v>
      </c>
      <c r="F248" s="8">
        <v>21</v>
      </c>
      <c r="G248" s="8">
        <v>13189</v>
      </c>
      <c r="H248" s="8">
        <v>13915</v>
      </c>
      <c r="I248" s="8">
        <v>4</v>
      </c>
      <c r="J248" s="8">
        <v>54934</v>
      </c>
      <c r="K248" s="8">
        <v>13733.5</v>
      </c>
      <c r="L248" s="8">
        <f t="shared" si="12"/>
        <v>2383.5</v>
      </c>
      <c r="M248" s="8">
        <f t="shared" si="13"/>
        <v>11350</v>
      </c>
      <c r="N248" s="9"/>
      <c r="O248" s="9"/>
      <c r="P248" s="8">
        <v>21</v>
      </c>
      <c r="Q248" s="8">
        <v>13189</v>
      </c>
      <c r="R248" s="17">
        <f t="shared" si="14"/>
        <v>0</v>
      </c>
      <c r="S248" s="18">
        <f t="shared" si="15"/>
        <v>54934</v>
      </c>
    </row>
    <row r="249" spans="1:19" x14ac:dyDescent="0.25">
      <c r="A249" s="7" t="s">
        <v>4605</v>
      </c>
      <c r="B249" s="7" t="s">
        <v>4606</v>
      </c>
      <c r="C249" s="7" t="s">
        <v>1155</v>
      </c>
      <c r="D249" s="7" t="s">
        <v>1156</v>
      </c>
      <c r="E249" s="7" t="s">
        <v>1157</v>
      </c>
      <c r="F249" s="8">
        <v>21</v>
      </c>
      <c r="G249" s="8">
        <v>1028.5</v>
      </c>
      <c r="H249" s="8">
        <v>1089</v>
      </c>
      <c r="I249" s="8">
        <v>77</v>
      </c>
      <c r="J249" s="8">
        <v>81312</v>
      </c>
      <c r="K249" s="8">
        <v>1056</v>
      </c>
      <c r="L249" s="8">
        <f t="shared" si="12"/>
        <v>183.27272727272725</v>
      </c>
      <c r="M249" s="8">
        <f t="shared" si="13"/>
        <v>872.72727272727275</v>
      </c>
      <c r="N249" s="13"/>
      <c r="O249" s="13"/>
      <c r="P249" s="8">
        <v>21</v>
      </c>
      <c r="Q249" s="8">
        <v>1028.5</v>
      </c>
      <c r="R249" s="17">
        <f t="shared" si="14"/>
        <v>0</v>
      </c>
      <c r="S249" s="18">
        <f t="shared" si="15"/>
        <v>81312</v>
      </c>
    </row>
    <row r="250" spans="1:19" x14ac:dyDescent="0.25">
      <c r="A250" s="7" t="s">
        <v>16827</v>
      </c>
      <c r="B250" s="7" t="s">
        <v>16828</v>
      </c>
      <c r="C250" s="7" t="s">
        <v>14</v>
      </c>
      <c r="D250" s="7" t="s">
        <v>15</v>
      </c>
      <c r="E250" s="7" t="s">
        <v>7763</v>
      </c>
      <c r="F250" s="8">
        <v>21</v>
      </c>
      <c r="G250" s="8">
        <v>48.27</v>
      </c>
      <c r="H250" s="8">
        <v>52.47</v>
      </c>
      <c r="I250" s="8">
        <v>7900</v>
      </c>
      <c r="J250" s="8">
        <v>383435.94000000006</v>
      </c>
      <c r="K250" s="8">
        <v>48.536194936708867</v>
      </c>
      <c r="L250" s="8">
        <f t="shared" si="12"/>
        <v>8.4236371377759198</v>
      </c>
      <c r="M250" s="8">
        <f t="shared" si="13"/>
        <v>40.112557798932947</v>
      </c>
      <c r="N250" s="13"/>
      <c r="O250" s="13"/>
      <c r="P250" s="8">
        <v>21</v>
      </c>
      <c r="Q250" s="8">
        <v>48.270519999999998</v>
      </c>
      <c r="R250" s="17">
        <f t="shared" si="14"/>
        <v>0</v>
      </c>
      <c r="S250" s="18">
        <f t="shared" si="15"/>
        <v>383435.94000000006</v>
      </c>
    </row>
    <row r="251" spans="1:19" x14ac:dyDescent="0.25">
      <c r="A251" s="7" t="s">
        <v>6501</v>
      </c>
      <c r="B251" s="7" t="s">
        <v>6502</v>
      </c>
      <c r="C251" s="7" t="s">
        <v>37</v>
      </c>
      <c r="D251" s="7" t="s">
        <v>38</v>
      </c>
      <c r="E251" s="7" t="s">
        <v>39</v>
      </c>
      <c r="F251" s="8">
        <v>21</v>
      </c>
      <c r="G251" s="8">
        <v>1372.14</v>
      </c>
      <c r="H251" s="8">
        <v>4824.88</v>
      </c>
      <c r="I251" s="8">
        <v>4</v>
      </c>
      <c r="J251" s="8">
        <v>7569.16</v>
      </c>
      <c r="K251" s="8">
        <v>1892.29</v>
      </c>
      <c r="L251" s="8">
        <f t="shared" si="12"/>
        <v>328.41396694214882</v>
      </c>
      <c r="M251" s="8">
        <f t="shared" si="13"/>
        <v>1563.8760330578511</v>
      </c>
      <c r="N251" s="13"/>
      <c r="O251" s="13"/>
      <c r="P251" s="8">
        <v>21</v>
      </c>
      <c r="Q251" s="8">
        <v>1372.14</v>
      </c>
      <c r="R251" s="17">
        <f t="shared" si="14"/>
        <v>0</v>
      </c>
      <c r="S251" s="18">
        <f t="shared" si="15"/>
        <v>7569.16</v>
      </c>
    </row>
    <row r="252" spans="1:19" x14ac:dyDescent="0.25">
      <c r="A252" s="7" t="s">
        <v>14270</v>
      </c>
      <c r="B252" s="7" t="s">
        <v>14271</v>
      </c>
      <c r="C252" s="7" t="s">
        <v>7205</v>
      </c>
      <c r="D252" s="7" t="s">
        <v>7206</v>
      </c>
      <c r="E252" s="7" t="s">
        <v>7435</v>
      </c>
      <c r="F252" s="13"/>
      <c r="G252" s="8">
        <v>11.5</v>
      </c>
      <c r="H252" s="8">
        <v>11.5</v>
      </c>
      <c r="I252" s="8">
        <v>180</v>
      </c>
      <c r="J252" s="8">
        <v>2070</v>
      </c>
      <c r="K252" s="8">
        <v>11.5</v>
      </c>
      <c r="L252" s="8">
        <f t="shared" si="12"/>
        <v>0</v>
      </c>
      <c r="M252" s="8">
        <f t="shared" si="13"/>
        <v>11.5</v>
      </c>
      <c r="N252" s="9"/>
      <c r="O252" s="9"/>
      <c r="P252" s="13"/>
      <c r="Q252" s="13"/>
      <c r="R252" s="17">
        <f t="shared" si="14"/>
        <v>0</v>
      </c>
      <c r="S252" s="18">
        <f t="shared" si="15"/>
        <v>2070</v>
      </c>
    </row>
    <row r="253" spans="1:19" x14ac:dyDescent="0.25">
      <c r="A253" s="7" t="s">
        <v>22507</v>
      </c>
      <c r="B253" s="7" t="s">
        <v>22508</v>
      </c>
      <c r="C253" s="7" t="s">
        <v>32</v>
      </c>
      <c r="D253" s="7" t="s">
        <v>33</v>
      </c>
      <c r="E253" s="7" t="s">
        <v>34</v>
      </c>
      <c r="F253" s="8">
        <v>15</v>
      </c>
      <c r="G253" s="8">
        <v>11946.66</v>
      </c>
      <c r="H253" s="8">
        <v>14009.32</v>
      </c>
      <c r="I253" s="8">
        <v>3</v>
      </c>
      <c r="J253" s="8">
        <v>37902.639999999999</v>
      </c>
      <c r="K253" s="8">
        <v>12634.213333333333</v>
      </c>
      <c r="L253" s="8">
        <f t="shared" si="12"/>
        <v>1647.9408695652164</v>
      </c>
      <c r="M253" s="8">
        <f t="shared" si="13"/>
        <v>10986.272463768117</v>
      </c>
      <c r="N253" s="13"/>
      <c r="O253" s="13"/>
      <c r="P253" s="8">
        <v>15</v>
      </c>
      <c r="Q253" s="8">
        <v>11946.66</v>
      </c>
      <c r="R253" s="17">
        <f t="shared" si="14"/>
        <v>0</v>
      </c>
      <c r="S253" s="18">
        <f t="shared" si="15"/>
        <v>37902.639999999999</v>
      </c>
    </row>
    <row r="254" spans="1:19" x14ac:dyDescent="0.25">
      <c r="A254" s="7" t="s">
        <v>8456</v>
      </c>
      <c r="B254" s="7" t="s">
        <v>8457</v>
      </c>
      <c r="C254" s="7" t="s">
        <v>7539</v>
      </c>
      <c r="D254" s="7" t="s">
        <v>7540</v>
      </c>
      <c r="E254" s="7" t="s">
        <v>7798</v>
      </c>
      <c r="F254" s="8">
        <v>21</v>
      </c>
      <c r="G254" s="8">
        <v>0.32</v>
      </c>
      <c r="H254" s="8">
        <v>0.61</v>
      </c>
      <c r="I254" s="8">
        <v>48000</v>
      </c>
      <c r="J254" s="8">
        <v>18289.150000000001</v>
      </c>
      <c r="K254" s="8">
        <v>0.38102395833333336</v>
      </c>
      <c r="L254" s="8">
        <f t="shared" si="12"/>
        <v>6.6128124999999982E-2</v>
      </c>
      <c r="M254" s="8">
        <f t="shared" si="13"/>
        <v>0.31489583333333337</v>
      </c>
      <c r="N254" s="14">
        <v>21</v>
      </c>
      <c r="O254" s="14">
        <v>0.29039999999999999</v>
      </c>
      <c r="P254" s="8">
        <v>21</v>
      </c>
      <c r="Q254" s="8">
        <v>0.33879999999999999</v>
      </c>
      <c r="R254" s="17">
        <f t="shared" si="14"/>
        <v>13939.199999999999</v>
      </c>
      <c r="S254" s="18">
        <f t="shared" si="15"/>
        <v>18289.150000000001</v>
      </c>
    </row>
    <row r="255" spans="1:19" x14ac:dyDescent="0.25">
      <c r="A255" s="7" t="s">
        <v>6853</v>
      </c>
      <c r="B255" s="7" t="s">
        <v>6854</v>
      </c>
      <c r="C255" s="7" t="s">
        <v>37</v>
      </c>
      <c r="D255" s="7" t="s">
        <v>38</v>
      </c>
      <c r="E255" s="7" t="s">
        <v>39</v>
      </c>
      <c r="F255" s="8">
        <v>15</v>
      </c>
      <c r="G255" s="8">
        <v>6599.85</v>
      </c>
      <c r="H255" s="8">
        <v>6599.85</v>
      </c>
      <c r="I255" s="8">
        <v>1</v>
      </c>
      <c r="J255" s="8">
        <v>6599.85</v>
      </c>
      <c r="K255" s="8">
        <v>6599.85</v>
      </c>
      <c r="L255" s="8">
        <f t="shared" si="12"/>
        <v>860.84999999999945</v>
      </c>
      <c r="M255" s="8">
        <f t="shared" si="13"/>
        <v>5739.0000000000009</v>
      </c>
      <c r="N255" s="14">
        <v>12</v>
      </c>
      <c r="O255" s="14">
        <v>6427.68</v>
      </c>
      <c r="P255" s="8">
        <v>15</v>
      </c>
      <c r="Q255" s="8">
        <v>4600</v>
      </c>
      <c r="R255" s="17">
        <f t="shared" si="14"/>
        <v>6427.68</v>
      </c>
      <c r="S255" s="18">
        <f t="shared" si="15"/>
        <v>6599.85</v>
      </c>
    </row>
    <row r="256" spans="1:19" x14ac:dyDescent="0.25">
      <c r="A256" s="7" t="s">
        <v>7836</v>
      </c>
      <c r="B256" s="7" t="s">
        <v>7837</v>
      </c>
      <c r="C256" s="7" t="s">
        <v>14</v>
      </c>
      <c r="D256" s="7" t="s">
        <v>15</v>
      </c>
      <c r="E256" s="7" t="s">
        <v>2322</v>
      </c>
      <c r="F256" s="13"/>
      <c r="G256" s="8">
        <v>5.68</v>
      </c>
      <c r="H256" s="8">
        <v>5.68</v>
      </c>
      <c r="I256" s="8">
        <v>350</v>
      </c>
      <c r="J256" s="8">
        <v>1989.5900000000001</v>
      </c>
      <c r="K256" s="8">
        <v>5.6845428571428576</v>
      </c>
      <c r="L256" s="8">
        <f t="shared" si="12"/>
        <v>0</v>
      </c>
      <c r="M256" s="8">
        <f t="shared" si="13"/>
        <v>5.6845428571428576</v>
      </c>
      <c r="N256" s="13"/>
      <c r="O256" s="13"/>
      <c r="P256" s="13"/>
      <c r="Q256" s="13"/>
      <c r="R256" s="17">
        <f t="shared" si="14"/>
        <v>0</v>
      </c>
      <c r="S256" s="18">
        <f t="shared" si="15"/>
        <v>1989.5900000000001</v>
      </c>
    </row>
    <row r="257" spans="1:19" x14ac:dyDescent="0.25">
      <c r="A257" s="7" t="s">
        <v>6679</v>
      </c>
      <c r="B257" s="7" t="s">
        <v>6680</v>
      </c>
      <c r="C257" s="7" t="s">
        <v>37</v>
      </c>
      <c r="D257" s="7" t="s">
        <v>38</v>
      </c>
      <c r="E257" s="7" t="s">
        <v>39</v>
      </c>
      <c r="F257" s="8">
        <v>15</v>
      </c>
      <c r="G257" s="8">
        <v>2990</v>
      </c>
      <c r="H257" s="8">
        <v>3653.18</v>
      </c>
      <c r="I257" s="8">
        <v>7</v>
      </c>
      <c r="J257" s="8">
        <v>22919.54</v>
      </c>
      <c r="K257" s="8">
        <v>3274.2200000000003</v>
      </c>
      <c r="L257" s="8">
        <f t="shared" si="12"/>
        <v>427.07217391304312</v>
      </c>
      <c r="M257" s="8">
        <f t="shared" si="13"/>
        <v>2847.1478260869571</v>
      </c>
      <c r="N257" s="9"/>
      <c r="O257" s="9"/>
      <c r="P257" s="8">
        <v>15</v>
      </c>
      <c r="Q257" s="8">
        <v>2990</v>
      </c>
      <c r="R257" s="17">
        <f t="shared" si="14"/>
        <v>0</v>
      </c>
      <c r="S257" s="18">
        <f t="shared" si="15"/>
        <v>22919.54</v>
      </c>
    </row>
    <row r="258" spans="1:19" x14ac:dyDescent="0.25">
      <c r="A258" s="7" t="s">
        <v>8986</v>
      </c>
      <c r="B258" s="7" t="s">
        <v>8987</v>
      </c>
      <c r="C258" s="7" t="s">
        <v>14</v>
      </c>
      <c r="D258" s="7" t="s">
        <v>15</v>
      </c>
      <c r="E258" s="7" t="s">
        <v>2322</v>
      </c>
      <c r="F258" s="8">
        <v>21</v>
      </c>
      <c r="G258" s="8">
        <v>251.1</v>
      </c>
      <c r="H258" s="8">
        <v>259.95</v>
      </c>
      <c r="I258" s="8">
        <v>100</v>
      </c>
      <c r="J258" s="8">
        <v>25505.59</v>
      </c>
      <c r="K258" s="8">
        <v>255.05590000000001</v>
      </c>
      <c r="L258" s="8">
        <f t="shared" ref="L258:L321" si="16">K258-M258</f>
        <v>44.265899999999988</v>
      </c>
      <c r="M258" s="8">
        <f t="shared" ref="M258:M321" si="17">K258/((100+F258)/100)</f>
        <v>210.79000000000002</v>
      </c>
      <c r="N258" s="9"/>
      <c r="O258" s="9"/>
      <c r="P258" s="8">
        <v>21</v>
      </c>
      <c r="Q258" s="8">
        <v>235.22400000000002</v>
      </c>
      <c r="R258" s="17">
        <f t="shared" ref="R258:R321" si="18">I258*O258</f>
        <v>0</v>
      </c>
      <c r="S258" s="18">
        <f t="shared" si="15"/>
        <v>25505.59</v>
      </c>
    </row>
    <row r="259" spans="1:19" x14ac:dyDescent="0.25">
      <c r="A259" s="7" t="s">
        <v>17829</v>
      </c>
      <c r="B259" s="7" t="s">
        <v>17830</v>
      </c>
      <c r="C259" s="7" t="s">
        <v>7205</v>
      </c>
      <c r="D259" s="7" t="s">
        <v>7206</v>
      </c>
      <c r="E259" s="7" t="s">
        <v>7207</v>
      </c>
      <c r="F259" s="13"/>
      <c r="G259" s="8">
        <v>491.67</v>
      </c>
      <c r="H259" s="8">
        <v>491.67</v>
      </c>
      <c r="I259" s="8">
        <v>8</v>
      </c>
      <c r="J259" s="8">
        <v>1966.69</v>
      </c>
      <c r="K259" s="8">
        <v>245.83625000000001</v>
      </c>
      <c r="L259" s="8">
        <f t="shared" si="16"/>
        <v>0</v>
      </c>
      <c r="M259" s="8">
        <f t="shared" si="17"/>
        <v>245.83625000000001</v>
      </c>
      <c r="N259" s="9"/>
      <c r="O259" s="9"/>
      <c r="P259" s="13"/>
      <c r="Q259" s="13"/>
      <c r="R259" s="17">
        <f t="shared" si="18"/>
        <v>0</v>
      </c>
      <c r="S259" s="18">
        <f t="shared" ref="S259:S322" si="19">J259</f>
        <v>1966.69</v>
      </c>
    </row>
    <row r="260" spans="1:19" x14ac:dyDescent="0.25">
      <c r="A260" s="7" t="s">
        <v>11476</v>
      </c>
      <c r="B260" s="7" t="s">
        <v>11477</v>
      </c>
      <c r="C260" s="7" t="s">
        <v>5229</v>
      </c>
      <c r="D260" s="7" t="s">
        <v>5230</v>
      </c>
      <c r="E260" s="7" t="s">
        <v>5231</v>
      </c>
      <c r="F260" s="8">
        <v>21</v>
      </c>
      <c r="G260" s="8">
        <v>834.9</v>
      </c>
      <c r="H260" s="8">
        <v>874.14</v>
      </c>
      <c r="I260" s="8">
        <v>2900</v>
      </c>
      <c r="J260" s="8">
        <v>2423172.02</v>
      </c>
      <c r="K260" s="8">
        <v>835.57655862068964</v>
      </c>
      <c r="L260" s="8">
        <f t="shared" si="16"/>
        <v>145.01741926474779</v>
      </c>
      <c r="M260" s="8">
        <f t="shared" si="17"/>
        <v>690.55913935594185</v>
      </c>
      <c r="N260" s="9"/>
      <c r="O260" s="9"/>
      <c r="P260" s="8">
        <v>21</v>
      </c>
      <c r="Q260" s="8">
        <v>834.9</v>
      </c>
      <c r="R260" s="17">
        <f t="shared" si="18"/>
        <v>0</v>
      </c>
      <c r="S260" s="18">
        <f t="shared" si="19"/>
        <v>2423172.02</v>
      </c>
    </row>
    <row r="261" spans="1:19" x14ac:dyDescent="0.25">
      <c r="A261" s="7" t="s">
        <v>2127</v>
      </c>
      <c r="B261" s="7" t="s">
        <v>2128</v>
      </c>
      <c r="C261" s="7" t="s">
        <v>32</v>
      </c>
      <c r="D261" s="7" t="s">
        <v>33</v>
      </c>
      <c r="E261" s="7" t="s">
        <v>34</v>
      </c>
      <c r="F261" s="8">
        <v>15</v>
      </c>
      <c r="G261" s="8">
        <v>5175</v>
      </c>
      <c r="H261" s="8">
        <v>7622.2</v>
      </c>
      <c r="I261" s="8">
        <v>14</v>
      </c>
      <c r="J261" s="8">
        <v>80205.599999999991</v>
      </c>
      <c r="K261" s="8">
        <v>5728.9714285714281</v>
      </c>
      <c r="L261" s="8">
        <f t="shared" si="16"/>
        <v>747.25714285714275</v>
      </c>
      <c r="M261" s="8">
        <f t="shared" si="17"/>
        <v>4981.7142857142853</v>
      </c>
      <c r="N261" s="13"/>
      <c r="O261" s="13"/>
      <c r="P261" s="8">
        <v>15</v>
      </c>
      <c r="Q261" s="8">
        <v>5589</v>
      </c>
      <c r="R261" s="17">
        <f t="shared" si="18"/>
        <v>0</v>
      </c>
      <c r="S261" s="18">
        <f t="shared" si="19"/>
        <v>80205.599999999991</v>
      </c>
    </row>
    <row r="262" spans="1:19" x14ac:dyDescent="0.25">
      <c r="A262" s="7" t="s">
        <v>10420</v>
      </c>
      <c r="B262" s="7" t="s">
        <v>10421</v>
      </c>
      <c r="C262" s="7" t="s">
        <v>14</v>
      </c>
      <c r="D262" s="7" t="s">
        <v>15</v>
      </c>
      <c r="E262" s="7" t="s">
        <v>2322</v>
      </c>
      <c r="F262" s="8">
        <v>21</v>
      </c>
      <c r="G262" s="8">
        <v>120.88</v>
      </c>
      <c r="H262" s="8">
        <v>123.18</v>
      </c>
      <c r="I262" s="8">
        <v>1100</v>
      </c>
      <c r="J262" s="8">
        <v>134919.73000000001</v>
      </c>
      <c r="K262" s="8">
        <v>122.65430000000001</v>
      </c>
      <c r="L262" s="8">
        <f t="shared" si="16"/>
        <v>21.287109917355366</v>
      </c>
      <c r="M262" s="8">
        <f t="shared" si="17"/>
        <v>101.36719008264464</v>
      </c>
      <c r="N262" s="8">
        <v>12</v>
      </c>
      <c r="O262" s="8">
        <v>111.88799999999999</v>
      </c>
      <c r="P262" s="8">
        <v>21</v>
      </c>
      <c r="Q262" s="8">
        <v>120.87899999999999</v>
      </c>
      <c r="R262" s="17">
        <f t="shared" si="18"/>
        <v>123076.79999999999</v>
      </c>
      <c r="S262" s="18">
        <f t="shared" si="19"/>
        <v>134919.73000000001</v>
      </c>
    </row>
    <row r="263" spans="1:19" x14ac:dyDescent="0.25">
      <c r="A263" s="7" t="s">
        <v>8792</v>
      </c>
      <c r="B263" s="7" t="s">
        <v>8793</v>
      </c>
      <c r="C263" s="7" t="s">
        <v>7539</v>
      </c>
      <c r="D263" s="7" t="s">
        <v>7540</v>
      </c>
      <c r="E263" s="7" t="s">
        <v>7798</v>
      </c>
      <c r="F263" s="8">
        <v>21</v>
      </c>
      <c r="G263" s="8">
        <v>0</v>
      </c>
      <c r="H263" s="8">
        <v>5.1100000000000003</v>
      </c>
      <c r="I263" s="8">
        <v>18240</v>
      </c>
      <c r="J263" s="8">
        <v>89894.84</v>
      </c>
      <c r="K263" s="8">
        <v>4.9284451754385961</v>
      </c>
      <c r="L263" s="8">
        <f t="shared" si="16"/>
        <v>0.85534998912570703</v>
      </c>
      <c r="M263" s="8">
        <f t="shared" si="17"/>
        <v>4.073095186312889</v>
      </c>
      <c r="N263" s="13"/>
      <c r="O263" s="13"/>
      <c r="P263" s="8">
        <v>21</v>
      </c>
      <c r="Q263" s="8">
        <v>4.8223541666666669</v>
      </c>
      <c r="R263" s="17">
        <f t="shared" si="18"/>
        <v>0</v>
      </c>
      <c r="S263" s="18">
        <f t="shared" si="19"/>
        <v>89894.84</v>
      </c>
    </row>
    <row r="264" spans="1:19" x14ac:dyDescent="0.25">
      <c r="A264" s="7" t="s">
        <v>7396</v>
      </c>
      <c r="B264" s="7" t="s">
        <v>7397</v>
      </c>
      <c r="C264" s="7" t="s">
        <v>32</v>
      </c>
      <c r="D264" s="7" t="s">
        <v>33</v>
      </c>
      <c r="E264" s="7" t="s">
        <v>34</v>
      </c>
      <c r="F264" s="8">
        <v>15</v>
      </c>
      <c r="G264" s="8">
        <v>1978.95</v>
      </c>
      <c r="H264" s="8">
        <v>4116.2</v>
      </c>
      <c r="I264" s="8">
        <v>15</v>
      </c>
      <c r="J264" s="8">
        <v>32771.269999999997</v>
      </c>
      <c r="K264" s="8">
        <v>2184.7513333333332</v>
      </c>
      <c r="L264" s="8">
        <f t="shared" si="16"/>
        <v>284.96756521739121</v>
      </c>
      <c r="M264" s="8">
        <f t="shared" si="17"/>
        <v>1899.7837681159419</v>
      </c>
      <c r="N264" s="9"/>
      <c r="O264" s="9"/>
      <c r="P264" s="8">
        <v>15</v>
      </c>
      <c r="Q264" s="8">
        <v>2058.1</v>
      </c>
      <c r="R264" s="17">
        <f t="shared" si="18"/>
        <v>0</v>
      </c>
      <c r="S264" s="18">
        <f t="shared" si="19"/>
        <v>32771.269999999997</v>
      </c>
    </row>
    <row r="265" spans="1:19" x14ac:dyDescent="0.25">
      <c r="A265" s="7" t="s">
        <v>8584</v>
      </c>
      <c r="B265" s="7" t="s">
        <v>8585</v>
      </c>
      <c r="C265" s="7" t="s">
        <v>14</v>
      </c>
      <c r="D265" s="7" t="s">
        <v>15</v>
      </c>
      <c r="E265" s="7" t="s">
        <v>2322</v>
      </c>
      <c r="F265" s="8">
        <v>21</v>
      </c>
      <c r="G265" s="8">
        <v>0</v>
      </c>
      <c r="H265" s="8">
        <v>58.6</v>
      </c>
      <c r="I265" s="8">
        <v>6400</v>
      </c>
      <c r="J265" s="8">
        <v>367980.37000000005</v>
      </c>
      <c r="K265" s="8">
        <v>57.496932812500006</v>
      </c>
      <c r="L265" s="8">
        <f t="shared" si="16"/>
        <v>9.9788065211776882</v>
      </c>
      <c r="M265" s="8">
        <f t="shared" si="17"/>
        <v>47.518126291322318</v>
      </c>
      <c r="N265" s="14">
        <v>21</v>
      </c>
      <c r="O265" s="14">
        <v>57.208800000000004</v>
      </c>
      <c r="P265" s="8">
        <v>21</v>
      </c>
      <c r="Q265" s="8">
        <v>57.208800000000004</v>
      </c>
      <c r="R265" s="17">
        <f t="shared" si="18"/>
        <v>366136.32000000001</v>
      </c>
      <c r="S265" s="18">
        <f t="shared" si="19"/>
        <v>367980.37000000005</v>
      </c>
    </row>
    <row r="266" spans="1:19" x14ac:dyDescent="0.25">
      <c r="A266" s="7" t="s">
        <v>10136</v>
      </c>
      <c r="B266" s="7" t="s">
        <v>10137</v>
      </c>
      <c r="C266" s="7" t="s">
        <v>14</v>
      </c>
      <c r="D266" s="7" t="s">
        <v>15</v>
      </c>
      <c r="E266" s="7" t="s">
        <v>2322</v>
      </c>
      <c r="F266" s="8">
        <v>21</v>
      </c>
      <c r="G266" s="8">
        <v>697.77</v>
      </c>
      <c r="H266" s="8">
        <v>762.3</v>
      </c>
      <c r="I266" s="8">
        <v>30</v>
      </c>
      <c r="J266" s="8">
        <v>21766.809999999998</v>
      </c>
      <c r="K266" s="8">
        <v>725.56033333333323</v>
      </c>
      <c r="L266" s="8">
        <f t="shared" si="16"/>
        <v>125.92369421487604</v>
      </c>
      <c r="M266" s="8">
        <f t="shared" si="17"/>
        <v>599.6366391184572</v>
      </c>
      <c r="N266" s="13"/>
      <c r="O266" s="13"/>
      <c r="P266" s="8">
        <v>21</v>
      </c>
      <c r="Q266" s="8">
        <v>665.5</v>
      </c>
      <c r="R266" s="17">
        <f t="shared" si="18"/>
        <v>0</v>
      </c>
      <c r="S266" s="18">
        <f t="shared" si="19"/>
        <v>21766.809999999998</v>
      </c>
    </row>
    <row r="267" spans="1:19" x14ac:dyDescent="0.25">
      <c r="A267" s="7" t="s">
        <v>17474</v>
      </c>
      <c r="B267" s="7" t="s">
        <v>17475</v>
      </c>
      <c r="C267" s="7" t="s">
        <v>17471</v>
      </c>
      <c r="D267" s="7" t="s">
        <v>17472</v>
      </c>
      <c r="E267" s="7" t="s">
        <v>17473</v>
      </c>
      <c r="F267" s="13"/>
      <c r="G267" s="8">
        <v>0.57999999999999996</v>
      </c>
      <c r="H267" s="8">
        <v>0.57999999999999996</v>
      </c>
      <c r="I267" s="8">
        <v>3100</v>
      </c>
      <c r="J267" s="8">
        <v>1800.8600000000004</v>
      </c>
      <c r="K267" s="8">
        <v>0.58092258064516145</v>
      </c>
      <c r="L267" s="8">
        <f t="shared" si="16"/>
        <v>0</v>
      </c>
      <c r="M267" s="8">
        <f t="shared" si="17"/>
        <v>0.58092258064516145</v>
      </c>
      <c r="N267" s="9"/>
      <c r="O267" s="9"/>
      <c r="P267" s="13"/>
      <c r="Q267" s="13"/>
      <c r="R267" s="17">
        <f t="shared" si="18"/>
        <v>0</v>
      </c>
      <c r="S267" s="18">
        <f t="shared" si="19"/>
        <v>1800.8600000000004</v>
      </c>
    </row>
    <row r="268" spans="1:19" x14ac:dyDescent="0.25">
      <c r="A268" s="7" t="s">
        <v>6605</v>
      </c>
      <c r="B268" s="7" t="s">
        <v>6606</v>
      </c>
      <c r="C268" s="7" t="s">
        <v>2464</v>
      </c>
      <c r="D268" s="7" t="s">
        <v>2465</v>
      </c>
      <c r="E268" s="7" t="s">
        <v>2466</v>
      </c>
      <c r="F268" s="8">
        <v>15</v>
      </c>
      <c r="G268" s="8">
        <v>10442</v>
      </c>
      <c r="H268" s="8">
        <v>12223.95</v>
      </c>
      <c r="I268" s="8">
        <v>2</v>
      </c>
      <c r="J268" s="8">
        <v>22665.95</v>
      </c>
      <c r="K268" s="8">
        <v>11332.975</v>
      </c>
      <c r="L268" s="8">
        <f t="shared" si="16"/>
        <v>1478.2141304347824</v>
      </c>
      <c r="M268" s="8">
        <f t="shared" si="17"/>
        <v>9854.7608695652179</v>
      </c>
      <c r="N268" s="13"/>
      <c r="O268" s="13"/>
      <c r="P268" s="8">
        <v>15</v>
      </c>
      <c r="Q268" s="8">
        <v>10442</v>
      </c>
      <c r="R268" s="17">
        <f t="shared" si="18"/>
        <v>0</v>
      </c>
      <c r="S268" s="18">
        <f t="shared" si="19"/>
        <v>22665.95</v>
      </c>
    </row>
    <row r="269" spans="1:19" x14ac:dyDescent="0.25">
      <c r="A269" s="7" t="s">
        <v>6583</v>
      </c>
      <c r="B269" s="7" t="s">
        <v>6584</v>
      </c>
      <c r="C269" s="7" t="s">
        <v>2464</v>
      </c>
      <c r="D269" s="7" t="s">
        <v>2465</v>
      </c>
      <c r="E269" s="7" t="s">
        <v>2466</v>
      </c>
      <c r="F269" s="8">
        <v>15</v>
      </c>
      <c r="G269" s="8">
        <v>10442</v>
      </c>
      <c r="H269" s="8">
        <v>12223.95</v>
      </c>
      <c r="I269" s="8">
        <v>6</v>
      </c>
      <c r="J269" s="8">
        <v>64433.95</v>
      </c>
      <c r="K269" s="8">
        <v>10738.991666666667</v>
      </c>
      <c r="L269" s="8">
        <f t="shared" si="16"/>
        <v>1400.7380434782608</v>
      </c>
      <c r="M269" s="8">
        <f t="shared" si="17"/>
        <v>9338.253623188406</v>
      </c>
      <c r="N269" s="9"/>
      <c r="O269" s="9"/>
      <c r="P269" s="8">
        <v>15</v>
      </c>
      <c r="Q269" s="8">
        <v>10442</v>
      </c>
      <c r="R269" s="17">
        <f t="shared" si="18"/>
        <v>0</v>
      </c>
      <c r="S269" s="18">
        <f t="shared" si="19"/>
        <v>64433.95</v>
      </c>
    </row>
    <row r="270" spans="1:19" x14ac:dyDescent="0.25">
      <c r="A270" s="7" t="s">
        <v>6591</v>
      </c>
      <c r="B270" s="7" t="s">
        <v>6592</v>
      </c>
      <c r="C270" s="7" t="s">
        <v>2464</v>
      </c>
      <c r="D270" s="7" t="s">
        <v>2465</v>
      </c>
      <c r="E270" s="7" t="s">
        <v>2466</v>
      </c>
      <c r="F270" s="8">
        <v>15</v>
      </c>
      <c r="G270" s="8">
        <v>10442</v>
      </c>
      <c r="H270" s="8">
        <v>12223.95</v>
      </c>
      <c r="I270" s="8">
        <v>4</v>
      </c>
      <c r="J270" s="8">
        <v>43549.95</v>
      </c>
      <c r="K270" s="8">
        <v>10887.487499999999</v>
      </c>
      <c r="L270" s="8">
        <f t="shared" si="16"/>
        <v>1420.1070652173912</v>
      </c>
      <c r="M270" s="8">
        <f t="shared" si="17"/>
        <v>9467.3804347826081</v>
      </c>
      <c r="N270" s="13"/>
      <c r="O270" s="13"/>
      <c r="P270" s="8">
        <v>15</v>
      </c>
      <c r="Q270" s="8">
        <v>10442</v>
      </c>
      <c r="R270" s="17">
        <f t="shared" si="18"/>
        <v>0</v>
      </c>
      <c r="S270" s="18">
        <f t="shared" si="19"/>
        <v>43549.95</v>
      </c>
    </row>
    <row r="271" spans="1:19" x14ac:dyDescent="0.25">
      <c r="A271" s="7" t="s">
        <v>8520</v>
      </c>
      <c r="B271" s="7" t="s">
        <v>8521</v>
      </c>
      <c r="C271" s="7" t="s">
        <v>14</v>
      </c>
      <c r="D271" s="7" t="s">
        <v>15</v>
      </c>
      <c r="E271" s="7" t="s">
        <v>7231</v>
      </c>
      <c r="F271" s="8">
        <v>21</v>
      </c>
      <c r="G271" s="8">
        <v>1076.9000000000001</v>
      </c>
      <c r="H271" s="8">
        <v>1120.46</v>
      </c>
      <c r="I271" s="8">
        <v>410</v>
      </c>
      <c r="J271" s="8">
        <v>443271.4</v>
      </c>
      <c r="K271" s="8">
        <v>1081.1497560975611</v>
      </c>
      <c r="L271" s="8">
        <f t="shared" si="16"/>
        <v>187.63756097560974</v>
      </c>
      <c r="M271" s="8">
        <f t="shared" si="17"/>
        <v>893.51219512195132</v>
      </c>
      <c r="N271" s="14">
        <v>12</v>
      </c>
      <c r="O271" s="14">
        <v>996.8</v>
      </c>
      <c r="P271" s="8">
        <v>21</v>
      </c>
      <c r="Q271" s="8">
        <v>1076.9000000000001</v>
      </c>
      <c r="R271" s="17">
        <f t="shared" si="18"/>
        <v>408688</v>
      </c>
      <c r="S271" s="18">
        <f t="shared" si="19"/>
        <v>443271.4</v>
      </c>
    </row>
    <row r="272" spans="1:19" x14ac:dyDescent="0.25">
      <c r="A272" s="7" t="s">
        <v>12763</v>
      </c>
      <c r="B272" s="7" t="s">
        <v>12764</v>
      </c>
      <c r="C272" s="7" t="s">
        <v>14</v>
      </c>
      <c r="D272" s="7" t="s">
        <v>15</v>
      </c>
      <c r="E272" s="7" t="s">
        <v>7518</v>
      </c>
      <c r="F272" s="8">
        <v>21</v>
      </c>
      <c r="G272" s="8">
        <v>1292.52</v>
      </c>
      <c r="H272" s="8">
        <v>1436.14</v>
      </c>
      <c r="I272" s="8">
        <v>15</v>
      </c>
      <c r="J272" s="8">
        <v>21110.989999999998</v>
      </c>
      <c r="K272" s="8">
        <v>1407.3993333333333</v>
      </c>
      <c r="L272" s="8">
        <f t="shared" si="16"/>
        <v>244.25938842975211</v>
      </c>
      <c r="M272" s="8">
        <f t="shared" si="17"/>
        <v>1163.1399449035812</v>
      </c>
      <c r="N272" s="13"/>
      <c r="O272" s="13"/>
      <c r="P272" s="8">
        <v>21</v>
      </c>
      <c r="Q272" s="8">
        <v>1292.5233333333333</v>
      </c>
      <c r="R272" s="17">
        <f t="shared" si="18"/>
        <v>0</v>
      </c>
      <c r="S272" s="18">
        <f t="shared" si="19"/>
        <v>21110.989999999998</v>
      </c>
    </row>
    <row r="273" spans="1:19" x14ac:dyDescent="0.25">
      <c r="A273" s="7" t="s">
        <v>18296</v>
      </c>
      <c r="B273" s="7" t="s">
        <v>18297</v>
      </c>
      <c r="C273" s="7" t="s">
        <v>37</v>
      </c>
      <c r="D273" s="7" t="s">
        <v>38</v>
      </c>
      <c r="E273" s="7" t="s">
        <v>39</v>
      </c>
      <c r="F273" s="8">
        <v>0</v>
      </c>
      <c r="G273" s="8">
        <v>6490</v>
      </c>
      <c r="H273" s="8">
        <v>6490</v>
      </c>
      <c r="I273" s="8">
        <v>2</v>
      </c>
      <c r="J273" s="8">
        <v>12980</v>
      </c>
      <c r="K273" s="8">
        <v>6490</v>
      </c>
      <c r="L273" s="8">
        <f t="shared" si="16"/>
        <v>0</v>
      </c>
      <c r="M273" s="8">
        <f t="shared" si="17"/>
        <v>6490</v>
      </c>
      <c r="N273" s="13"/>
      <c r="O273" s="13"/>
      <c r="P273" s="8">
        <v>0</v>
      </c>
      <c r="Q273" s="8">
        <v>5643.48</v>
      </c>
      <c r="R273" s="17">
        <f t="shared" si="18"/>
        <v>0</v>
      </c>
      <c r="S273" s="18">
        <f t="shared" si="19"/>
        <v>12980</v>
      </c>
    </row>
    <row r="274" spans="1:19" x14ac:dyDescent="0.25">
      <c r="A274" s="7" t="s">
        <v>18765</v>
      </c>
      <c r="B274" s="7" t="s">
        <v>18766</v>
      </c>
      <c r="C274" s="7" t="s">
        <v>37</v>
      </c>
      <c r="D274" s="7" t="s">
        <v>38</v>
      </c>
      <c r="E274" s="7" t="s">
        <v>39</v>
      </c>
      <c r="F274" s="8">
        <v>0</v>
      </c>
      <c r="G274" s="8">
        <v>6490</v>
      </c>
      <c r="H274" s="8">
        <v>6490</v>
      </c>
      <c r="I274" s="8">
        <v>2</v>
      </c>
      <c r="J274" s="8">
        <v>12980</v>
      </c>
      <c r="K274" s="8">
        <v>6490</v>
      </c>
      <c r="L274" s="8">
        <f t="shared" si="16"/>
        <v>0</v>
      </c>
      <c r="M274" s="8">
        <f t="shared" si="17"/>
        <v>6490</v>
      </c>
      <c r="N274" s="13"/>
      <c r="O274" s="13"/>
      <c r="P274" s="8">
        <v>0</v>
      </c>
      <c r="Q274" s="8">
        <v>5643.48</v>
      </c>
      <c r="R274" s="17">
        <f t="shared" si="18"/>
        <v>0</v>
      </c>
      <c r="S274" s="18">
        <f t="shared" si="19"/>
        <v>12980</v>
      </c>
    </row>
    <row r="275" spans="1:19" x14ac:dyDescent="0.25">
      <c r="A275" s="7" t="s">
        <v>19320</v>
      </c>
      <c r="B275" s="7" t="s">
        <v>19321</v>
      </c>
      <c r="C275" s="7" t="s">
        <v>37</v>
      </c>
      <c r="D275" s="7" t="s">
        <v>38</v>
      </c>
      <c r="E275" s="7" t="s">
        <v>39</v>
      </c>
      <c r="F275" s="8">
        <v>0</v>
      </c>
      <c r="G275" s="8">
        <v>6490</v>
      </c>
      <c r="H275" s="8">
        <v>6490</v>
      </c>
      <c r="I275" s="8">
        <v>2</v>
      </c>
      <c r="J275" s="8">
        <v>12980</v>
      </c>
      <c r="K275" s="8">
        <v>6490</v>
      </c>
      <c r="L275" s="8">
        <f t="shared" si="16"/>
        <v>0</v>
      </c>
      <c r="M275" s="8">
        <f t="shared" si="17"/>
        <v>6490</v>
      </c>
      <c r="N275" s="13"/>
      <c r="O275" s="13"/>
      <c r="P275" s="8">
        <v>0</v>
      </c>
      <c r="Q275" s="8">
        <v>5643.48</v>
      </c>
      <c r="R275" s="17">
        <f t="shared" si="18"/>
        <v>0</v>
      </c>
      <c r="S275" s="18">
        <f t="shared" si="19"/>
        <v>12980</v>
      </c>
    </row>
    <row r="276" spans="1:19" x14ac:dyDescent="0.25">
      <c r="A276" s="7" t="s">
        <v>14160</v>
      </c>
      <c r="B276" s="7" t="s">
        <v>14161</v>
      </c>
      <c r="C276" s="7" t="s">
        <v>7205</v>
      </c>
      <c r="D276" s="7" t="s">
        <v>7206</v>
      </c>
      <c r="E276" s="7" t="s">
        <v>7445</v>
      </c>
      <c r="F276" s="8">
        <v>15</v>
      </c>
      <c r="G276" s="8">
        <v>0.64</v>
      </c>
      <c r="H276" s="8">
        <v>0.76</v>
      </c>
      <c r="I276" s="8">
        <v>23374</v>
      </c>
      <c r="J276" s="8">
        <v>16423.13</v>
      </c>
      <c r="K276" s="8">
        <v>0.70262385556601359</v>
      </c>
      <c r="L276" s="8">
        <f t="shared" si="16"/>
        <v>9.1646589856436478E-2</v>
      </c>
      <c r="M276" s="8">
        <f t="shared" si="17"/>
        <v>0.61097726570957711</v>
      </c>
      <c r="N276" s="8">
        <v>12</v>
      </c>
      <c r="O276" s="8">
        <v>0.61</v>
      </c>
      <c r="P276" s="8">
        <v>15</v>
      </c>
      <c r="Q276" s="8">
        <v>0.63249999999999995</v>
      </c>
      <c r="R276" s="17">
        <f t="shared" si="18"/>
        <v>14258.14</v>
      </c>
      <c r="S276" s="18">
        <f t="shared" si="19"/>
        <v>16423.13</v>
      </c>
    </row>
    <row r="277" spans="1:19" x14ac:dyDescent="0.25">
      <c r="A277" s="7" t="s">
        <v>4627</v>
      </c>
      <c r="B277" s="7" t="s">
        <v>4628</v>
      </c>
      <c r="C277" s="7" t="s">
        <v>1155</v>
      </c>
      <c r="D277" s="7" t="s">
        <v>1156</v>
      </c>
      <c r="E277" s="7" t="s">
        <v>1157</v>
      </c>
      <c r="F277" s="8">
        <v>21</v>
      </c>
      <c r="G277" s="8">
        <v>1028.5</v>
      </c>
      <c r="H277" s="8">
        <v>1089</v>
      </c>
      <c r="I277" s="8">
        <v>76</v>
      </c>
      <c r="J277" s="8">
        <v>79799.5</v>
      </c>
      <c r="K277" s="8">
        <v>1049.9934210526317</v>
      </c>
      <c r="L277" s="8">
        <f t="shared" si="16"/>
        <v>182.23026315789468</v>
      </c>
      <c r="M277" s="8">
        <f t="shared" si="17"/>
        <v>867.76315789473699</v>
      </c>
      <c r="N277" s="14">
        <v>12</v>
      </c>
      <c r="O277" s="14">
        <v>952</v>
      </c>
      <c r="P277" s="8">
        <v>21</v>
      </c>
      <c r="Q277" s="8">
        <v>1028.5</v>
      </c>
      <c r="R277" s="17">
        <f t="shared" si="18"/>
        <v>72352</v>
      </c>
      <c r="S277" s="18">
        <f t="shared" si="19"/>
        <v>79799.5</v>
      </c>
    </row>
    <row r="278" spans="1:19" x14ac:dyDescent="0.25">
      <c r="A278" s="7" t="s">
        <v>9837</v>
      </c>
      <c r="B278" s="7" t="s">
        <v>9838</v>
      </c>
      <c r="C278" s="7" t="s">
        <v>7400</v>
      </c>
      <c r="D278" s="7" t="s">
        <v>7401</v>
      </c>
      <c r="E278" s="7" t="s">
        <v>7402</v>
      </c>
      <c r="F278" s="8">
        <v>15</v>
      </c>
      <c r="G278" s="8">
        <v>1157.0999999999999</v>
      </c>
      <c r="H278" s="8">
        <v>1218</v>
      </c>
      <c r="I278" s="8">
        <v>32</v>
      </c>
      <c r="J278" s="8">
        <v>38643.879999999997</v>
      </c>
      <c r="K278" s="8">
        <v>1207.6212499999999</v>
      </c>
      <c r="L278" s="8">
        <f t="shared" si="16"/>
        <v>157.51581521739126</v>
      </c>
      <c r="M278" s="8">
        <f t="shared" si="17"/>
        <v>1050.1054347826087</v>
      </c>
      <c r="N278" s="9"/>
      <c r="O278" s="9"/>
      <c r="P278" s="8">
        <v>15</v>
      </c>
      <c r="Q278" s="8">
        <v>1157.096</v>
      </c>
      <c r="R278" s="17">
        <f t="shared" si="18"/>
        <v>0</v>
      </c>
      <c r="S278" s="18">
        <f t="shared" si="19"/>
        <v>38643.879999999997</v>
      </c>
    </row>
    <row r="279" spans="1:19" x14ac:dyDescent="0.25">
      <c r="A279" s="7" t="s">
        <v>5079</v>
      </c>
      <c r="B279" s="7" t="s">
        <v>5080</v>
      </c>
      <c r="C279" s="7" t="s">
        <v>37</v>
      </c>
      <c r="D279" s="7" t="s">
        <v>38</v>
      </c>
      <c r="E279" s="7" t="s">
        <v>39</v>
      </c>
      <c r="F279" s="8">
        <v>15</v>
      </c>
      <c r="G279" s="8">
        <v>322.39</v>
      </c>
      <c r="H279" s="8">
        <v>1934.35</v>
      </c>
      <c r="I279" s="8">
        <v>43</v>
      </c>
      <c r="J279" s="8">
        <v>15474.78</v>
      </c>
      <c r="K279" s="8">
        <v>359.87860465116279</v>
      </c>
      <c r="L279" s="8">
        <f t="shared" si="16"/>
        <v>46.940687563195127</v>
      </c>
      <c r="M279" s="8">
        <f t="shared" si="17"/>
        <v>312.93791708796766</v>
      </c>
      <c r="N279" s="8">
        <v>12</v>
      </c>
      <c r="O279" s="8">
        <v>339.10166666666663</v>
      </c>
      <c r="P279" s="8">
        <v>15</v>
      </c>
      <c r="Q279" s="8">
        <v>322.39</v>
      </c>
      <c r="R279" s="17">
        <f t="shared" si="18"/>
        <v>14581.371666666666</v>
      </c>
      <c r="S279" s="18">
        <f t="shared" si="19"/>
        <v>15474.78</v>
      </c>
    </row>
    <row r="280" spans="1:19" x14ac:dyDescent="0.25">
      <c r="A280" s="7" t="s">
        <v>17983</v>
      </c>
      <c r="B280" s="7" t="s">
        <v>17984</v>
      </c>
      <c r="C280" s="7" t="s">
        <v>14</v>
      </c>
      <c r="D280" s="7" t="s">
        <v>15</v>
      </c>
      <c r="E280" s="7" t="s">
        <v>7518</v>
      </c>
      <c r="F280" s="13"/>
      <c r="G280" s="8">
        <v>319.17</v>
      </c>
      <c r="H280" s="8">
        <v>319.17</v>
      </c>
      <c r="I280" s="8">
        <v>5</v>
      </c>
      <c r="J280" s="8">
        <v>1595.8600000000001</v>
      </c>
      <c r="K280" s="8">
        <v>319.17200000000003</v>
      </c>
      <c r="L280" s="8">
        <f t="shared" si="16"/>
        <v>0</v>
      </c>
      <c r="M280" s="8">
        <f t="shared" si="17"/>
        <v>319.17200000000003</v>
      </c>
      <c r="N280" s="9"/>
      <c r="O280" s="9"/>
      <c r="P280" s="13"/>
      <c r="Q280" s="13"/>
      <c r="R280" s="17">
        <f t="shared" si="18"/>
        <v>0</v>
      </c>
      <c r="S280" s="18">
        <f t="shared" si="19"/>
        <v>1595.8600000000001</v>
      </c>
    </row>
    <row r="281" spans="1:19" x14ac:dyDescent="0.25">
      <c r="A281" s="7" t="s">
        <v>7654</v>
      </c>
      <c r="B281" s="7" t="s">
        <v>7655</v>
      </c>
      <c r="C281" s="7" t="s">
        <v>7205</v>
      </c>
      <c r="D281" s="7" t="s">
        <v>7206</v>
      </c>
      <c r="E281" s="7" t="s">
        <v>7207</v>
      </c>
      <c r="F281" s="8">
        <v>15</v>
      </c>
      <c r="G281" s="8">
        <v>2.2799999999999998</v>
      </c>
      <c r="H281" s="8">
        <v>2.63</v>
      </c>
      <c r="I281" s="8">
        <v>9000</v>
      </c>
      <c r="J281" s="8">
        <v>22079.999999999996</v>
      </c>
      <c r="K281" s="8">
        <v>2.4533333333333331</v>
      </c>
      <c r="L281" s="8">
        <f t="shared" si="16"/>
        <v>0.31999999999999984</v>
      </c>
      <c r="M281" s="8">
        <f t="shared" si="17"/>
        <v>2.1333333333333333</v>
      </c>
      <c r="N281" s="14">
        <v>12</v>
      </c>
      <c r="O281" s="14">
        <v>2.2176</v>
      </c>
      <c r="P281" s="8">
        <v>15</v>
      </c>
      <c r="Q281" s="8">
        <v>2.2770000000000001</v>
      </c>
      <c r="R281" s="17">
        <f t="shared" si="18"/>
        <v>19958.400000000001</v>
      </c>
      <c r="S281" s="18">
        <f t="shared" si="19"/>
        <v>22079.999999999996</v>
      </c>
    </row>
    <row r="282" spans="1:19" x14ac:dyDescent="0.25">
      <c r="A282" s="7" t="s">
        <v>15990</v>
      </c>
      <c r="B282" s="7" t="s">
        <v>15991</v>
      </c>
      <c r="C282" s="7" t="s">
        <v>7400</v>
      </c>
      <c r="D282" s="7" t="s">
        <v>7401</v>
      </c>
      <c r="E282" s="7" t="s">
        <v>7402</v>
      </c>
      <c r="F282" s="8">
        <v>21</v>
      </c>
      <c r="G282" s="8">
        <v>1278.75</v>
      </c>
      <c r="H282" s="8">
        <v>1749.01</v>
      </c>
      <c r="I282" s="8">
        <v>68</v>
      </c>
      <c r="J282" s="8">
        <v>90772.41</v>
      </c>
      <c r="K282" s="8">
        <v>1334.8883823529413</v>
      </c>
      <c r="L282" s="8">
        <f t="shared" si="16"/>
        <v>231.67484321827897</v>
      </c>
      <c r="M282" s="8">
        <f t="shared" si="17"/>
        <v>1103.2135391346624</v>
      </c>
      <c r="N282" s="13"/>
      <c r="O282" s="13"/>
      <c r="P282" s="8">
        <v>21</v>
      </c>
      <c r="Q282" s="8">
        <v>1311.7608333333333</v>
      </c>
      <c r="R282" s="17">
        <f t="shared" si="18"/>
        <v>0</v>
      </c>
      <c r="S282" s="18">
        <f t="shared" si="19"/>
        <v>90772.41</v>
      </c>
    </row>
    <row r="283" spans="1:19" x14ac:dyDescent="0.25">
      <c r="A283" s="7" t="s">
        <v>9450</v>
      </c>
      <c r="B283" s="7" t="s">
        <v>9451</v>
      </c>
      <c r="C283" s="7" t="s">
        <v>14</v>
      </c>
      <c r="D283" s="7" t="s">
        <v>15</v>
      </c>
      <c r="E283" s="7" t="s">
        <v>2322</v>
      </c>
      <c r="F283" s="13"/>
      <c r="G283" s="8">
        <v>5.2</v>
      </c>
      <c r="H283" s="8">
        <v>5.2</v>
      </c>
      <c r="I283" s="8">
        <v>300</v>
      </c>
      <c r="J283" s="8">
        <v>1560.3400000000001</v>
      </c>
      <c r="K283" s="8">
        <v>5.2011333333333338</v>
      </c>
      <c r="L283" s="8">
        <f t="shared" si="16"/>
        <v>0</v>
      </c>
      <c r="M283" s="8">
        <f t="shared" si="17"/>
        <v>5.2011333333333338</v>
      </c>
      <c r="N283" s="9"/>
      <c r="O283" s="9"/>
      <c r="P283" s="13"/>
      <c r="Q283" s="13"/>
      <c r="R283" s="17">
        <f t="shared" si="18"/>
        <v>0</v>
      </c>
      <c r="S283" s="18">
        <f t="shared" si="19"/>
        <v>1560.3400000000001</v>
      </c>
    </row>
    <row r="284" spans="1:19" x14ac:dyDescent="0.25">
      <c r="A284" s="7" t="s">
        <v>17949</v>
      </c>
      <c r="B284" s="7" t="s">
        <v>17950</v>
      </c>
      <c r="C284" s="7" t="s">
        <v>14</v>
      </c>
      <c r="D284" s="7" t="s">
        <v>15</v>
      </c>
      <c r="E284" s="7" t="s">
        <v>2322</v>
      </c>
      <c r="F284" s="8">
        <v>21</v>
      </c>
      <c r="G284" s="8">
        <v>11274.78</v>
      </c>
      <c r="H284" s="8">
        <v>12049.18</v>
      </c>
      <c r="I284" s="8">
        <v>4</v>
      </c>
      <c r="J284" s="8">
        <v>46647.92</v>
      </c>
      <c r="K284" s="8">
        <v>11661.98</v>
      </c>
      <c r="L284" s="8">
        <f t="shared" si="16"/>
        <v>2023.9799999999996</v>
      </c>
      <c r="M284" s="8">
        <f t="shared" si="17"/>
        <v>9638</v>
      </c>
      <c r="N284" s="9"/>
      <c r="O284" s="9"/>
      <c r="P284" s="8">
        <v>21</v>
      </c>
      <c r="Q284" s="8">
        <v>11274.78</v>
      </c>
      <c r="R284" s="17">
        <f t="shared" si="18"/>
        <v>0</v>
      </c>
      <c r="S284" s="18">
        <f t="shared" si="19"/>
        <v>46647.92</v>
      </c>
    </row>
    <row r="285" spans="1:19" x14ac:dyDescent="0.25">
      <c r="A285" s="7" t="s">
        <v>14313</v>
      </c>
      <c r="B285" s="7" t="s">
        <v>14314</v>
      </c>
      <c r="C285" s="7" t="s">
        <v>7375</v>
      </c>
      <c r="D285" s="7" t="s">
        <v>7376</v>
      </c>
      <c r="E285" s="7" t="s">
        <v>7377</v>
      </c>
      <c r="F285" s="8">
        <v>15</v>
      </c>
      <c r="G285" s="8">
        <v>69.650000000000006</v>
      </c>
      <c r="H285" s="8">
        <v>81.94</v>
      </c>
      <c r="I285" s="8">
        <v>1272</v>
      </c>
      <c r="J285" s="8">
        <v>90138.15</v>
      </c>
      <c r="K285" s="8">
        <v>70.863325471698104</v>
      </c>
      <c r="L285" s="8">
        <f t="shared" si="16"/>
        <v>9.2430424528301813</v>
      </c>
      <c r="M285" s="8">
        <f t="shared" si="17"/>
        <v>61.620283018867923</v>
      </c>
      <c r="N285" s="14">
        <v>12</v>
      </c>
      <c r="O285" s="14">
        <v>67.83</v>
      </c>
      <c r="P285" s="8">
        <v>15</v>
      </c>
      <c r="Q285" s="8">
        <v>69.646875000000009</v>
      </c>
      <c r="R285" s="17">
        <f t="shared" si="18"/>
        <v>86279.76</v>
      </c>
      <c r="S285" s="18">
        <f t="shared" si="19"/>
        <v>90138.15</v>
      </c>
    </row>
    <row r="286" spans="1:19" x14ac:dyDescent="0.25">
      <c r="A286" s="7" t="s">
        <v>17447</v>
      </c>
      <c r="B286" s="7" t="s">
        <v>17448</v>
      </c>
      <c r="C286" s="7" t="s">
        <v>14</v>
      </c>
      <c r="D286" s="7" t="s">
        <v>15</v>
      </c>
      <c r="E286" s="7" t="s">
        <v>2322</v>
      </c>
      <c r="F286" s="8">
        <v>15</v>
      </c>
      <c r="G286" s="8">
        <v>51</v>
      </c>
      <c r="H286" s="8">
        <v>62.31</v>
      </c>
      <c r="I286" s="8">
        <v>159</v>
      </c>
      <c r="J286" s="8">
        <v>9624.130000000001</v>
      </c>
      <c r="K286" s="8">
        <v>60.529119496855351</v>
      </c>
      <c r="L286" s="8">
        <f t="shared" si="16"/>
        <v>7.8951025430680843</v>
      </c>
      <c r="M286" s="8">
        <f t="shared" si="17"/>
        <v>52.634016953787267</v>
      </c>
      <c r="N286" s="9"/>
      <c r="O286" s="9"/>
      <c r="P286" s="8">
        <v>15</v>
      </c>
      <c r="Q286" s="8">
        <v>51.004399999999997</v>
      </c>
      <c r="R286" s="17">
        <f t="shared" si="18"/>
        <v>0</v>
      </c>
      <c r="S286" s="18">
        <f t="shared" si="19"/>
        <v>9624.130000000001</v>
      </c>
    </row>
    <row r="287" spans="1:19" x14ac:dyDescent="0.25">
      <c r="A287" s="7" t="s">
        <v>14311</v>
      </c>
      <c r="B287" s="7" t="s">
        <v>14312</v>
      </c>
      <c r="C287" s="7" t="s">
        <v>7375</v>
      </c>
      <c r="D287" s="7" t="s">
        <v>7376</v>
      </c>
      <c r="E287" s="7" t="s">
        <v>7377</v>
      </c>
      <c r="F287" s="8">
        <v>15</v>
      </c>
      <c r="G287" s="8">
        <v>69.650000000000006</v>
      </c>
      <c r="H287" s="8">
        <v>81.94</v>
      </c>
      <c r="I287" s="8">
        <v>600</v>
      </c>
      <c r="J287" s="8">
        <v>43263.03</v>
      </c>
      <c r="K287" s="8">
        <v>72.105049999999991</v>
      </c>
      <c r="L287" s="8">
        <f t="shared" si="16"/>
        <v>9.405006521739125</v>
      </c>
      <c r="M287" s="8">
        <f t="shared" si="17"/>
        <v>62.700043478260866</v>
      </c>
      <c r="N287" s="14">
        <v>12</v>
      </c>
      <c r="O287" s="14">
        <v>67.83</v>
      </c>
      <c r="P287" s="8">
        <v>15</v>
      </c>
      <c r="Q287" s="8">
        <v>69.646898148148139</v>
      </c>
      <c r="R287" s="17">
        <f t="shared" si="18"/>
        <v>40698</v>
      </c>
      <c r="S287" s="18">
        <f t="shared" si="19"/>
        <v>43263.03</v>
      </c>
    </row>
    <row r="288" spans="1:19" x14ac:dyDescent="0.25">
      <c r="A288" s="7" t="s">
        <v>9980</v>
      </c>
      <c r="B288" s="7" t="s">
        <v>9981</v>
      </c>
      <c r="C288" s="7" t="s">
        <v>7400</v>
      </c>
      <c r="D288" s="7" t="s">
        <v>7401</v>
      </c>
      <c r="E288" s="7" t="s">
        <v>7402</v>
      </c>
      <c r="F288" s="8">
        <v>21</v>
      </c>
      <c r="G288" s="8">
        <v>96.78</v>
      </c>
      <c r="H288" s="8">
        <v>111.9</v>
      </c>
      <c r="I288" s="8">
        <v>200</v>
      </c>
      <c r="J288" s="8">
        <v>20826.77</v>
      </c>
      <c r="K288" s="8">
        <v>104.13385</v>
      </c>
      <c r="L288" s="8">
        <f t="shared" si="16"/>
        <v>18.072816942148762</v>
      </c>
      <c r="M288" s="8">
        <f t="shared" si="17"/>
        <v>86.061033057851233</v>
      </c>
      <c r="N288" s="9"/>
      <c r="O288" s="9"/>
      <c r="P288" s="8">
        <v>21</v>
      </c>
      <c r="Q288" s="8">
        <v>96.784000000000006</v>
      </c>
      <c r="R288" s="17">
        <f t="shared" si="18"/>
        <v>0</v>
      </c>
      <c r="S288" s="18">
        <f t="shared" si="19"/>
        <v>20826.77</v>
      </c>
    </row>
    <row r="289" spans="1:19" x14ac:dyDescent="0.25">
      <c r="A289" s="7" t="s">
        <v>3589</v>
      </c>
      <c r="B289" s="7" t="s">
        <v>3590</v>
      </c>
      <c r="C289" s="7" t="s">
        <v>1378</v>
      </c>
      <c r="D289" s="7" t="s">
        <v>1379</v>
      </c>
      <c r="E289" s="7" t="s">
        <v>3582</v>
      </c>
      <c r="F289" s="8">
        <v>21</v>
      </c>
      <c r="G289" s="8">
        <v>12100</v>
      </c>
      <c r="H289" s="8">
        <v>13552</v>
      </c>
      <c r="I289" s="8">
        <v>7</v>
      </c>
      <c r="J289" s="8">
        <v>86152</v>
      </c>
      <c r="K289" s="8">
        <v>12307.428571428571</v>
      </c>
      <c r="L289" s="8">
        <f t="shared" si="16"/>
        <v>2136</v>
      </c>
      <c r="M289" s="8">
        <f t="shared" si="17"/>
        <v>10171.428571428571</v>
      </c>
      <c r="N289" s="9"/>
      <c r="O289" s="9"/>
      <c r="P289" s="8">
        <v>21</v>
      </c>
      <c r="Q289" s="8">
        <v>12100</v>
      </c>
      <c r="R289" s="17">
        <f t="shared" si="18"/>
        <v>0</v>
      </c>
      <c r="S289" s="18">
        <f t="shared" si="19"/>
        <v>86152</v>
      </c>
    </row>
    <row r="290" spans="1:19" x14ac:dyDescent="0.25">
      <c r="A290" s="7" t="s">
        <v>3599</v>
      </c>
      <c r="B290" s="7" t="s">
        <v>3600</v>
      </c>
      <c r="C290" s="7" t="s">
        <v>1378</v>
      </c>
      <c r="D290" s="7" t="s">
        <v>1379</v>
      </c>
      <c r="E290" s="7" t="s">
        <v>3582</v>
      </c>
      <c r="F290" s="8">
        <v>21</v>
      </c>
      <c r="G290" s="8">
        <v>12100</v>
      </c>
      <c r="H290" s="8">
        <v>13552</v>
      </c>
      <c r="I290" s="8">
        <v>4</v>
      </c>
      <c r="J290" s="8">
        <v>49852</v>
      </c>
      <c r="K290" s="8">
        <v>12463</v>
      </c>
      <c r="L290" s="8">
        <f t="shared" si="16"/>
        <v>2163</v>
      </c>
      <c r="M290" s="8">
        <f t="shared" si="17"/>
        <v>10300</v>
      </c>
      <c r="N290" s="9"/>
      <c r="O290" s="9"/>
      <c r="P290" s="8">
        <v>21</v>
      </c>
      <c r="Q290" s="8">
        <v>12100</v>
      </c>
      <c r="R290" s="17">
        <f t="shared" si="18"/>
        <v>0</v>
      </c>
      <c r="S290" s="18">
        <f t="shared" si="19"/>
        <v>49852</v>
      </c>
    </row>
    <row r="291" spans="1:19" x14ac:dyDescent="0.25">
      <c r="A291" s="7" t="s">
        <v>3603</v>
      </c>
      <c r="B291" s="7" t="s">
        <v>3604</v>
      </c>
      <c r="C291" s="7" t="s">
        <v>1378</v>
      </c>
      <c r="D291" s="7" t="s">
        <v>1379</v>
      </c>
      <c r="E291" s="7" t="s">
        <v>3582</v>
      </c>
      <c r="F291" s="8">
        <v>21</v>
      </c>
      <c r="G291" s="8">
        <v>12100</v>
      </c>
      <c r="H291" s="8">
        <v>13552</v>
      </c>
      <c r="I291" s="8">
        <v>3</v>
      </c>
      <c r="J291" s="8">
        <v>37752</v>
      </c>
      <c r="K291" s="8">
        <v>12584</v>
      </c>
      <c r="L291" s="8">
        <f t="shared" si="16"/>
        <v>2184</v>
      </c>
      <c r="M291" s="8">
        <f t="shared" si="17"/>
        <v>10400</v>
      </c>
      <c r="N291" s="9"/>
      <c r="O291" s="9"/>
      <c r="P291" s="8">
        <v>21</v>
      </c>
      <c r="Q291" s="8">
        <v>12100</v>
      </c>
      <c r="R291" s="17">
        <f t="shared" si="18"/>
        <v>0</v>
      </c>
      <c r="S291" s="18">
        <f t="shared" si="19"/>
        <v>37752</v>
      </c>
    </row>
    <row r="292" spans="1:19" x14ac:dyDescent="0.25">
      <c r="A292" s="7" t="s">
        <v>8650</v>
      </c>
      <c r="B292" s="7" t="s">
        <v>8651</v>
      </c>
      <c r="C292" s="7" t="s">
        <v>14</v>
      </c>
      <c r="D292" s="7" t="s">
        <v>15</v>
      </c>
      <c r="E292" s="7" t="s">
        <v>2322</v>
      </c>
      <c r="F292" s="8">
        <v>21</v>
      </c>
      <c r="G292" s="8">
        <v>113.74</v>
      </c>
      <c r="H292" s="8">
        <v>121</v>
      </c>
      <c r="I292" s="8">
        <v>200</v>
      </c>
      <c r="J292" s="8">
        <v>24200</v>
      </c>
      <c r="K292" s="8">
        <v>121</v>
      </c>
      <c r="L292" s="8">
        <f t="shared" si="16"/>
        <v>21</v>
      </c>
      <c r="M292" s="8">
        <f t="shared" si="17"/>
        <v>100</v>
      </c>
      <c r="N292" s="13"/>
      <c r="O292" s="13"/>
      <c r="P292" s="8">
        <v>21</v>
      </c>
      <c r="Q292" s="8">
        <v>113.74</v>
      </c>
      <c r="R292" s="17">
        <f t="shared" si="18"/>
        <v>0</v>
      </c>
      <c r="S292" s="18">
        <f t="shared" si="19"/>
        <v>24200</v>
      </c>
    </row>
    <row r="293" spans="1:19" x14ac:dyDescent="0.25">
      <c r="A293" s="7" t="s">
        <v>6541</v>
      </c>
      <c r="B293" s="7" t="s">
        <v>6542</v>
      </c>
      <c r="C293" s="7" t="s">
        <v>76</v>
      </c>
      <c r="D293" s="7" t="s">
        <v>77</v>
      </c>
      <c r="E293" s="7" t="s">
        <v>78</v>
      </c>
      <c r="F293" s="8">
        <v>15</v>
      </c>
      <c r="G293" s="8">
        <v>10925</v>
      </c>
      <c r="H293" s="8">
        <v>10925</v>
      </c>
      <c r="I293" s="8">
        <v>1</v>
      </c>
      <c r="J293" s="8">
        <v>10925</v>
      </c>
      <c r="K293" s="8">
        <v>10925</v>
      </c>
      <c r="L293" s="8">
        <f t="shared" si="16"/>
        <v>1425</v>
      </c>
      <c r="M293" s="8">
        <f t="shared" si="17"/>
        <v>9500</v>
      </c>
      <c r="N293" s="13"/>
      <c r="O293" s="13"/>
      <c r="P293" s="8">
        <v>15</v>
      </c>
      <c r="Q293" s="8">
        <v>9500</v>
      </c>
      <c r="R293" s="17">
        <f t="shared" si="18"/>
        <v>0</v>
      </c>
      <c r="S293" s="18">
        <f t="shared" si="19"/>
        <v>10925</v>
      </c>
    </row>
    <row r="294" spans="1:19" x14ac:dyDescent="0.25">
      <c r="A294" s="7" t="s">
        <v>4951</v>
      </c>
      <c r="B294" s="7" t="s">
        <v>4952</v>
      </c>
      <c r="C294" s="7" t="s">
        <v>1841</v>
      </c>
      <c r="D294" s="7" t="s">
        <v>1842</v>
      </c>
      <c r="E294" s="7" t="s">
        <v>2597</v>
      </c>
      <c r="F294" s="8">
        <v>15</v>
      </c>
      <c r="G294" s="8">
        <v>246100</v>
      </c>
      <c r="H294" s="8">
        <v>247500.01</v>
      </c>
      <c r="I294" s="8">
        <v>2</v>
      </c>
      <c r="J294" s="8">
        <v>493600.01</v>
      </c>
      <c r="K294" s="8">
        <v>246800.005</v>
      </c>
      <c r="L294" s="8">
        <f t="shared" si="16"/>
        <v>32191.304999999993</v>
      </c>
      <c r="M294" s="8">
        <f t="shared" si="17"/>
        <v>214608.7</v>
      </c>
      <c r="N294" s="13"/>
      <c r="O294" s="13"/>
      <c r="P294" s="8">
        <v>15</v>
      </c>
      <c r="Q294" s="8">
        <v>246100</v>
      </c>
      <c r="R294" s="17">
        <f t="shared" si="18"/>
        <v>0</v>
      </c>
      <c r="S294" s="18">
        <f t="shared" si="19"/>
        <v>493600.01</v>
      </c>
    </row>
    <row r="295" spans="1:19" x14ac:dyDescent="0.25">
      <c r="A295" s="7" t="s">
        <v>15573</v>
      </c>
      <c r="B295" s="7" t="s">
        <v>15574</v>
      </c>
      <c r="C295" s="7" t="s">
        <v>14</v>
      </c>
      <c r="D295" s="7" t="s">
        <v>15</v>
      </c>
      <c r="E295" s="7" t="s">
        <v>7231</v>
      </c>
      <c r="F295" s="8">
        <v>21</v>
      </c>
      <c r="G295" s="8">
        <v>4356</v>
      </c>
      <c r="H295" s="8">
        <v>4530.24</v>
      </c>
      <c r="I295" s="8">
        <v>15</v>
      </c>
      <c r="J295" s="8">
        <v>66733.919999999998</v>
      </c>
      <c r="K295" s="8">
        <v>4448.9279999999999</v>
      </c>
      <c r="L295" s="8">
        <f t="shared" si="16"/>
        <v>772.1279999999997</v>
      </c>
      <c r="M295" s="8">
        <f t="shared" si="17"/>
        <v>3676.8</v>
      </c>
      <c r="N295" s="13"/>
      <c r="O295" s="13"/>
      <c r="P295" s="8">
        <v>21</v>
      </c>
      <c r="Q295" s="8">
        <v>4356</v>
      </c>
      <c r="R295" s="17">
        <f t="shared" si="18"/>
        <v>0</v>
      </c>
      <c r="S295" s="18">
        <f t="shared" si="19"/>
        <v>66733.919999999998</v>
      </c>
    </row>
    <row r="296" spans="1:19" x14ac:dyDescent="0.25">
      <c r="A296" s="7" t="s">
        <v>4623</v>
      </c>
      <c r="B296" s="7" t="s">
        <v>4624</v>
      </c>
      <c r="C296" s="7" t="s">
        <v>1155</v>
      </c>
      <c r="D296" s="7" t="s">
        <v>1156</v>
      </c>
      <c r="E296" s="7" t="s">
        <v>1157</v>
      </c>
      <c r="F296" s="8">
        <v>21</v>
      </c>
      <c r="G296" s="8">
        <v>1028.5</v>
      </c>
      <c r="H296" s="8">
        <v>1089</v>
      </c>
      <c r="I296" s="8">
        <v>79</v>
      </c>
      <c r="J296" s="8">
        <v>82643</v>
      </c>
      <c r="K296" s="8">
        <v>1046.1139240506329</v>
      </c>
      <c r="L296" s="8">
        <f t="shared" si="16"/>
        <v>181.55696202531647</v>
      </c>
      <c r="M296" s="8">
        <f t="shared" si="17"/>
        <v>864.55696202531647</v>
      </c>
      <c r="N296" s="8">
        <v>12</v>
      </c>
      <c r="O296" s="8">
        <v>952</v>
      </c>
      <c r="P296" s="8">
        <v>21</v>
      </c>
      <c r="Q296" s="8">
        <v>1028.5</v>
      </c>
      <c r="R296" s="17">
        <f t="shared" si="18"/>
        <v>75208</v>
      </c>
      <c r="S296" s="18">
        <f t="shared" si="19"/>
        <v>82643</v>
      </c>
    </row>
    <row r="297" spans="1:19" x14ac:dyDescent="0.25">
      <c r="A297" s="7" t="s">
        <v>8428</v>
      </c>
      <c r="B297" s="7" t="s">
        <v>8429</v>
      </c>
      <c r="C297" s="7" t="s">
        <v>37</v>
      </c>
      <c r="D297" s="7" t="s">
        <v>38</v>
      </c>
      <c r="E297" s="7" t="s">
        <v>39</v>
      </c>
      <c r="F297" s="8">
        <v>15</v>
      </c>
      <c r="G297" s="8">
        <v>233.45</v>
      </c>
      <c r="H297" s="8">
        <v>1075.25</v>
      </c>
      <c r="I297" s="8">
        <v>355</v>
      </c>
      <c r="J297" s="8">
        <v>84245.549999999959</v>
      </c>
      <c r="K297" s="8">
        <v>237.31140845070411</v>
      </c>
      <c r="L297" s="8">
        <f t="shared" si="16"/>
        <v>30.953661971830968</v>
      </c>
      <c r="M297" s="8">
        <f t="shared" si="17"/>
        <v>206.35774647887314</v>
      </c>
      <c r="N297" s="8">
        <v>12</v>
      </c>
      <c r="O297" s="8">
        <v>227.36</v>
      </c>
      <c r="P297" s="8">
        <v>15</v>
      </c>
      <c r="Q297" s="8">
        <v>233.45000000000002</v>
      </c>
      <c r="R297" s="17">
        <f t="shared" si="18"/>
        <v>80712.800000000003</v>
      </c>
      <c r="S297" s="18">
        <f t="shared" si="19"/>
        <v>84245.549999999959</v>
      </c>
    </row>
    <row r="298" spans="1:19" x14ac:dyDescent="0.25">
      <c r="A298" s="7" t="s">
        <v>7117</v>
      </c>
      <c r="B298" s="7" t="s">
        <v>7118</v>
      </c>
      <c r="C298" s="7" t="s">
        <v>37</v>
      </c>
      <c r="D298" s="7" t="s">
        <v>38</v>
      </c>
      <c r="E298" s="7" t="s">
        <v>39</v>
      </c>
      <c r="F298" s="8">
        <v>15</v>
      </c>
      <c r="G298" s="8">
        <v>5673.07</v>
      </c>
      <c r="H298" s="8">
        <v>5673.07</v>
      </c>
      <c r="I298" s="8">
        <v>1</v>
      </c>
      <c r="J298" s="8">
        <v>5673.07</v>
      </c>
      <c r="K298" s="8">
        <v>5673.07</v>
      </c>
      <c r="L298" s="8">
        <f t="shared" si="16"/>
        <v>739.96565217391253</v>
      </c>
      <c r="M298" s="8">
        <f t="shared" si="17"/>
        <v>4933.1043478260872</v>
      </c>
      <c r="N298" s="9"/>
      <c r="O298" s="9"/>
      <c r="P298" s="8">
        <v>15</v>
      </c>
      <c r="Q298" s="8">
        <v>4312</v>
      </c>
      <c r="R298" s="17">
        <f t="shared" si="18"/>
        <v>0</v>
      </c>
      <c r="S298" s="18">
        <f t="shared" si="19"/>
        <v>5673.07</v>
      </c>
    </row>
    <row r="299" spans="1:19" x14ac:dyDescent="0.25">
      <c r="A299" s="7" t="s">
        <v>19324</v>
      </c>
      <c r="B299" s="7" t="s">
        <v>19325</v>
      </c>
      <c r="C299" s="7" t="s">
        <v>14</v>
      </c>
      <c r="D299" s="7" t="s">
        <v>15</v>
      </c>
      <c r="E299" s="7" t="s">
        <v>7994</v>
      </c>
      <c r="F299" s="8">
        <v>15</v>
      </c>
      <c r="G299" s="8">
        <v>929.99</v>
      </c>
      <c r="H299" s="8">
        <v>1064</v>
      </c>
      <c r="I299" s="8">
        <v>14</v>
      </c>
      <c r="J299" s="8">
        <v>14360</v>
      </c>
      <c r="K299" s="8">
        <v>1025.7142857142858</v>
      </c>
      <c r="L299" s="8">
        <f t="shared" si="16"/>
        <v>133.78881987577631</v>
      </c>
      <c r="M299" s="8">
        <f t="shared" si="17"/>
        <v>891.92546583850947</v>
      </c>
      <c r="N299" s="9"/>
      <c r="O299" s="9"/>
      <c r="P299" s="8">
        <v>15</v>
      </c>
      <c r="Q299" s="8">
        <v>929.99249999999995</v>
      </c>
      <c r="R299" s="17">
        <f t="shared" si="18"/>
        <v>0</v>
      </c>
      <c r="S299" s="18">
        <f t="shared" si="19"/>
        <v>14360</v>
      </c>
    </row>
    <row r="300" spans="1:19" x14ac:dyDescent="0.25">
      <c r="A300" s="7" t="s">
        <v>9382</v>
      </c>
      <c r="B300" s="7" t="s">
        <v>9383</v>
      </c>
      <c r="C300" s="7" t="s">
        <v>14</v>
      </c>
      <c r="D300" s="7" t="s">
        <v>15</v>
      </c>
      <c r="E300" s="7" t="s">
        <v>7231</v>
      </c>
      <c r="F300" s="8">
        <v>21</v>
      </c>
      <c r="G300" s="8">
        <v>1331</v>
      </c>
      <c r="H300" s="8">
        <v>2662</v>
      </c>
      <c r="I300" s="8">
        <v>12</v>
      </c>
      <c r="J300" s="8">
        <v>17303</v>
      </c>
      <c r="K300" s="8">
        <v>1441.9166666666667</v>
      </c>
      <c r="L300" s="8">
        <f t="shared" si="16"/>
        <v>250.25</v>
      </c>
      <c r="M300" s="8">
        <f t="shared" si="17"/>
        <v>1191.6666666666667</v>
      </c>
      <c r="N300" s="9"/>
      <c r="O300" s="9"/>
      <c r="P300" s="8">
        <v>21</v>
      </c>
      <c r="Q300" s="8">
        <v>1331</v>
      </c>
      <c r="R300" s="17">
        <f t="shared" si="18"/>
        <v>0</v>
      </c>
      <c r="S300" s="18">
        <f t="shared" si="19"/>
        <v>17303</v>
      </c>
    </row>
    <row r="301" spans="1:19" x14ac:dyDescent="0.25">
      <c r="A301" s="7" t="s">
        <v>15461</v>
      </c>
      <c r="B301" s="7" t="s">
        <v>15462</v>
      </c>
      <c r="C301" s="7" t="s">
        <v>14</v>
      </c>
      <c r="D301" s="7" t="s">
        <v>15</v>
      </c>
      <c r="E301" s="7" t="s">
        <v>7518</v>
      </c>
      <c r="F301" s="13"/>
      <c r="G301" s="8">
        <v>329.01</v>
      </c>
      <c r="H301" s="8">
        <v>329.01</v>
      </c>
      <c r="I301" s="8">
        <v>4</v>
      </c>
      <c r="J301" s="8">
        <v>1316.05</v>
      </c>
      <c r="K301" s="8">
        <v>329.01249999999999</v>
      </c>
      <c r="L301" s="8">
        <f t="shared" si="16"/>
        <v>0</v>
      </c>
      <c r="M301" s="8">
        <f t="shared" si="17"/>
        <v>329.01249999999999</v>
      </c>
      <c r="N301" s="9"/>
      <c r="O301" s="9"/>
      <c r="P301" s="13"/>
      <c r="Q301" s="13"/>
      <c r="R301" s="17">
        <f t="shared" si="18"/>
        <v>0</v>
      </c>
      <c r="S301" s="18">
        <f t="shared" si="19"/>
        <v>1316.05</v>
      </c>
    </row>
    <row r="302" spans="1:19" x14ac:dyDescent="0.25">
      <c r="A302" s="7" t="s">
        <v>13065</v>
      </c>
      <c r="B302" s="7" t="s">
        <v>13066</v>
      </c>
      <c r="C302" s="7" t="s">
        <v>7539</v>
      </c>
      <c r="D302" s="7" t="s">
        <v>7540</v>
      </c>
      <c r="E302" s="7" t="s">
        <v>7798</v>
      </c>
      <c r="F302" s="8">
        <v>21</v>
      </c>
      <c r="G302" s="8">
        <v>26.97</v>
      </c>
      <c r="H302" s="8">
        <v>28.44</v>
      </c>
      <c r="I302" s="8">
        <v>2400</v>
      </c>
      <c r="J302" s="8">
        <v>66044.38</v>
      </c>
      <c r="K302" s="8">
        <v>27.518491666666669</v>
      </c>
      <c r="L302" s="8">
        <f t="shared" si="16"/>
        <v>4.7759365702479322</v>
      </c>
      <c r="M302" s="8">
        <f t="shared" si="17"/>
        <v>22.742555096418737</v>
      </c>
      <c r="N302" s="9"/>
      <c r="O302" s="9"/>
      <c r="P302" s="8">
        <v>21</v>
      </c>
      <c r="Q302" s="8">
        <v>26.972916666666666</v>
      </c>
      <c r="R302" s="17">
        <f t="shared" si="18"/>
        <v>0</v>
      </c>
      <c r="S302" s="18">
        <f t="shared" si="19"/>
        <v>66044.38</v>
      </c>
    </row>
    <row r="303" spans="1:19" x14ac:dyDescent="0.25">
      <c r="A303" s="7" t="s">
        <v>11788</v>
      </c>
      <c r="B303" s="7" t="s">
        <v>11789</v>
      </c>
      <c r="C303" s="7" t="s">
        <v>14</v>
      </c>
      <c r="D303" s="7" t="s">
        <v>15</v>
      </c>
      <c r="E303" s="7" t="s">
        <v>7231</v>
      </c>
      <c r="F303" s="13"/>
      <c r="G303" s="8">
        <v>646.76</v>
      </c>
      <c r="H303" s="8">
        <v>646.76</v>
      </c>
      <c r="I303" s="8">
        <v>2</v>
      </c>
      <c r="J303" s="8">
        <v>1293.52</v>
      </c>
      <c r="K303" s="8">
        <v>646.76</v>
      </c>
      <c r="L303" s="8">
        <f t="shared" si="16"/>
        <v>0</v>
      </c>
      <c r="M303" s="8">
        <f t="shared" si="17"/>
        <v>646.76</v>
      </c>
      <c r="N303" s="9"/>
      <c r="O303" s="9"/>
      <c r="P303" s="13"/>
      <c r="Q303" s="13"/>
      <c r="R303" s="17">
        <f t="shared" si="18"/>
        <v>0</v>
      </c>
      <c r="S303" s="18">
        <f t="shared" si="19"/>
        <v>1293.52</v>
      </c>
    </row>
    <row r="304" spans="1:19" x14ac:dyDescent="0.25">
      <c r="A304" s="7" t="s">
        <v>1199</v>
      </c>
      <c r="B304" s="7" t="s">
        <v>1200</v>
      </c>
      <c r="C304" s="7" t="s">
        <v>1188</v>
      </c>
      <c r="D304" s="7" t="s">
        <v>1189</v>
      </c>
      <c r="E304" s="7" t="s">
        <v>1190</v>
      </c>
      <c r="F304" s="8">
        <v>21</v>
      </c>
      <c r="G304" s="8">
        <v>381.15</v>
      </c>
      <c r="H304" s="8">
        <v>399.3</v>
      </c>
      <c r="I304" s="8">
        <v>380</v>
      </c>
      <c r="J304" s="8">
        <v>146107.5</v>
      </c>
      <c r="K304" s="8">
        <v>384.49342105263156</v>
      </c>
      <c r="L304" s="8">
        <f t="shared" si="16"/>
        <v>66.73026315789474</v>
      </c>
      <c r="M304" s="8">
        <f t="shared" si="17"/>
        <v>317.76315789473682</v>
      </c>
      <c r="N304" s="9"/>
      <c r="O304" s="9"/>
      <c r="P304" s="8">
        <v>21</v>
      </c>
      <c r="Q304" s="8">
        <v>381.15</v>
      </c>
      <c r="R304" s="17">
        <f t="shared" si="18"/>
        <v>0</v>
      </c>
      <c r="S304" s="18">
        <f t="shared" si="19"/>
        <v>146107.5</v>
      </c>
    </row>
    <row r="305" spans="1:19" x14ac:dyDescent="0.25">
      <c r="A305" s="7" t="s">
        <v>6797</v>
      </c>
      <c r="B305" s="7" t="s">
        <v>6798</v>
      </c>
      <c r="C305" s="7" t="s">
        <v>14</v>
      </c>
      <c r="D305" s="7" t="s">
        <v>15</v>
      </c>
      <c r="E305" s="7" t="s">
        <v>19</v>
      </c>
      <c r="F305" s="8">
        <v>21</v>
      </c>
      <c r="G305" s="8">
        <v>3055.25</v>
      </c>
      <c r="H305" s="8">
        <v>3055.25</v>
      </c>
      <c r="I305" s="8">
        <v>2</v>
      </c>
      <c r="J305" s="8">
        <v>6110.5</v>
      </c>
      <c r="K305" s="8">
        <v>3055.25</v>
      </c>
      <c r="L305" s="8">
        <f t="shared" si="16"/>
        <v>530.25</v>
      </c>
      <c r="M305" s="8">
        <f t="shared" si="17"/>
        <v>2525</v>
      </c>
      <c r="N305" s="13"/>
      <c r="O305" s="13"/>
      <c r="P305" s="8">
        <v>21</v>
      </c>
      <c r="Q305" s="8">
        <v>2420</v>
      </c>
      <c r="R305" s="17">
        <f t="shared" si="18"/>
        <v>0</v>
      </c>
      <c r="S305" s="18">
        <f t="shared" si="19"/>
        <v>6110.5</v>
      </c>
    </row>
    <row r="306" spans="1:19" x14ac:dyDescent="0.25">
      <c r="A306" s="7" t="s">
        <v>16154</v>
      </c>
      <c r="B306" s="7" t="s">
        <v>16155</v>
      </c>
      <c r="C306" s="7" t="s">
        <v>14</v>
      </c>
      <c r="D306" s="7" t="s">
        <v>15</v>
      </c>
      <c r="E306" s="7" t="s">
        <v>2322</v>
      </c>
      <c r="F306" s="8">
        <v>15</v>
      </c>
      <c r="G306" s="8">
        <v>1099</v>
      </c>
      <c r="H306" s="8">
        <v>1299.01</v>
      </c>
      <c r="I306" s="8">
        <v>37</v>
      </c>
      <c r="J306" s="8">
        <v>41930.479999999996</v>
      </c>
      <c r="K306" s="8">
        <v>1133.2562162162162</v>
      </c>
      <c r="L306" s="8">
        <f t="shared" si="16"/>
        <v>147.81602820211504</v>
      </c>
      <c r="M306" s="8">
        <f t="shared" si="17"/>
        <v>985.44018801410118</v>
      </c>
      <c r="N306" s="14">
        <v>12</v>
      </c>
      <c r="O306" s="14">
        <v>1099</v>
      </c>
      <c r="P306" s="8">
        <v>15</v>
      </c>
      <c r="Q306" s="8">
        <v>1099</v>
      </c>
      <c r="R306" s="17">
        <f t="shared" si="18"/>
        <v>40663</v>
      </c>
      <c r="S306" s="18">
        <f t="shared" si="19"/>
        <v>41930.479999999996</v>
      </c>
    </row>
    <row r="307" spans="1:19" x14ac:dyDescent="0.25">
      <c r="A307" s="7" t="s">
        <v>13641</v>
      </c>
      <c r="B307" s="7" t="s">
        <v>13642</v>
      </c>
      <c r="C307" s="7" t="s">
        <v>14</v>
      </c>
      <c r="D307" s="7" t="s">
        <v>15</v>
      </c>
      <c r="E307" s="7" t="s">
        <v>7518</v>
      </c>
      <c r="F307" s="8">
        <v>21</v>
      </c>
      <c r="G307" s="8">
        <v>1422.23</v>
      </c>
      <c r="H307" s="8">
        <v>1580.26</v>
      </c>
      <c r="I307" s="8">
        <v>24</v>
      </c>
      <c r="J307" s="8">
        <v>35397.82</v>
      </c>
      <c r="K307" s="8">
        <v>1474.9091666666666</v>
      </c>
      <c r="L307" s="8">
        <f t="shared" si="16"/>
        <v>255.97597107438014</v>
      </c>
      <c r="M307" s="8">
        <f t="shared" si="17"/>
        <v>1218.9331955922864</v>
      </c>
      <c r="N307" s="13"/>
      <c r="O307" s="13"/>
      <c r="P307" s="8">
        <v>21</v>
      </c>
      <c r="Q307" s="8">
        <v>1422.2337500000001</v>
      </c>
      <c r="R307" s="17">
        <f t="shared" si="18"/>
        <v>0</v>
      </c>
      <c r="S307" s="18">
        <f t="shared" si="19"/>
        <v>35397.82</v>
      </c>
    </row>
    <row r="308" spans="1:19" x14ac:dyDescent="0.25">
      <c r="A308" s="7" t="s">
        <v>9316</v>
      </c>
      <c r="B308" s="7" t="s">
        <v>9317</v>
      </c>
      <c r="C308" s="7" t="s">
        <v>7400</v>
      </c>
      <c r="D308" s="7" t="s">
        <v>7401</v>
      </c>
      <c r="E308" s="7" t="s">
        <v>7402</v>
      </c>
      <c r="F308" s="8">
        <v>21</v>
      </c>
      <c r="G308" s="8">
        <v>21.01</v>
      </c>
      <c r="H308" s="8">
        <v>26.9</v>
      </c>
      <c r="I308" s="8">
        <v>450</v>
      </c>
      <c r="J308" s="8">
        <v>11019.89</v>
      </c>
      <c r="K308" s="8">
        <v>24.488644444444443</v>
      </c>
      <c r="L308" s="8">
        <f t="shared" si="16"/>
        <v>4.2500953168044084</v>
      </c>
      <c r="M308" s="8">
        <f t="shared" si="17"/>
        <v>20.238549127640034</v>
      </c>
      <c r="N308" s="9"/>
      <c r="O308" s="9"/>
      <c r="P308" s="8">
        <v>21</v>
      </c>
      <c r="Q308" s="8">
        <v>21.6812</v>
      </c>
      <c r="R308" s="17">
        <f t="shared" si="18"/>
        <v>0</v>
      </c>
      <c r="S308" s="18">
        <f t="shared" si="19"/>
        <v>11019.89</v>
      </c>
    </row>
    <row r="309" spans="1:19" x14ac:dyDescent="0.25">
      <c r="A309" s="7" t="s">
        <v>581</v>
      </c>
      <c r="B309" s="7" t="s">
        <v>582</v>
      </c>
      <c r="C309" s="7" t="s">
        <v>185</v>
      </c>
      <c r="D309" s="7" t="s">
        <v>186</v>
      </c>
      <c r="E309" s="7" t="s">
        <v>187</v>
      </c>
      <c r="F309" s="8">
        <v>21</v>
      </c>
      <c r="G309" s="8">
        <v>2522.15</v>
      </c>
      <c r="H309" s="8">
        <v>2522.15</v>
      </c>
      <c r="I309" s="8">
        <v>41</v>
      </c>
      <c r="J309" s="8">
        <v>104636.81999999999</v>
      </c>
      <c r="K309" s="8">
        <v>2552.1175609756096</v>
      </c>
      <c r="L309" s="8">
        <f t="shared" si="16"/>
        <v>442.92949405361833</v>
      </c>
      <c r="M309" s="8">
        <f t="shared" si="17"/>
        <v>2109.1880669219913</v>
      </c>
      <c r="N309" s="8">
        <v>12</v>
      </c>
      <c r="O309" s="8">
        <v>2334.5500000000002</v>
      </c>
      <c r="P309" s="8">
        <v>21</v>
      </c>
      <c r="Q309" s="8">
        <v>2522.1480000000001</v>
      </c>
      <c r="R309" s="17">
        <f t="shared" si="18"/>
        <v>95716.55</v>
      </c>
      <c r="S309" s="18">
        <f t="shared" si="19"/>
        <v>104636.81999999999</v>
      </c>
    </row>
    <row r="310" spans="1:19" x14ac:dyDescent="0.25">
      <c r="A310" s="7" t="s">
        <v>4591</v>
      </c>
      <c r="B310" s="7" t="s">
        <v>4592</v>
      </c>
      <c r="C310" s="7" t="s">
        <v>1155</v>
      </c>
      <c r="D310" s="7" t="s">
        <v>1156</v>
      </c>
      <c r="E310" s="7" t="s">
        <v>1157</v>
      </c>
      <c r="F310" s="8">
        <v>21</v>
      </c>
      <c r="G310" s="8">
        <v>1028.5</v>
      </c>
      <c r="H310" s="8">
        <v>1089</v>
      </c>
      <c r="I310" s="8">
        <v>56</v>
      </c>
      <c r="J310" s="8">
        <v>58806</v>
      </c>
      <c r="K310" s="8">
        <v>1050.1071428571429</v>
      </c>
      <c r="L310" s="8">
        <f t="shared" si="16"/>
        <v>182.25</v>
      </c>
      <c r="M310" s="8">
        <f t="shared" si="17"/>
        <v>867.85714285714289</v>
      </c>
      <c r="N310" s="8">
        <v>12</v>
      </c>
      <c r="O310" s="8">
        <v>952</v>
      </c>
      <c r="P310" s="8">
        <v>21</v>
      </c>
      <c r="Q310" s="8">
        <v>1028.5</v>
      </c>
      <c r="R310" s="17">
        <f t="shared" si="18"/>
        <v>53312</v>
      </c>
      <c r="S310" s="18">
        <f t="shared" si="19"/>
        <v>58806</v>
      </c>
    </row>
    <row r="311" spans="1:19" x14ac:dyDescent="0.25">
      <c r="A311" s="7" t="s">
        <v>4595</v>
      </c>
      <c r="B311" s="7" t="s">
        <v>4596</v>
      </c>
      <c r="C311" s="7" t="s">
        <v>1155</v>
      </c>
      <c r="D311" s="7" t="s">
        <v>1156</v>
      </c>
      <c r="E311" s="7" t="s">
        <v>1157</v>
      </c>
      <c r="F311" s="8">
        <v>21</v>
      </c>
      <c r="G311" s="8">
        <v>1028.5</v>
      </c>
      <c r="H311" s="8">
        <v>1089</v>
      </c>
      <c r="I311" s="8">
        <v>37</v>
      </c>
      <c r="J311" s="8">
        <v>39264.5</v>
      </c>
      <c r="K311" s="8">
        <v>1061.2027027027027</v>
      </c>
      <c r="L311" s="8">
        <f t="shared" si="16"/>
        <v>184.17567567567562</v>
      </c>
      <c r="M311" s="8">
        <f t="shared" si="17"/>
        <v>877.02702702702709</v>
      </c>
      <c r="N311" s="14">
        <v>12</v>
      </c>
      <c r="O311" s="14">
        <v>952</v>
      </c>
      <c r="P311" s="8">
        <v>21</v>
      </c>
      <c r="Q311" s="8">
        <v>1028.5</v>
      </c>
      <c r="R311" s="17">
        <f t="shared" si="18"/>
        <v>35224</v>
      </c>
      <c r="S311" s="18">
        <f t="shared" si="19"/>
        <v>39264.5</v>
      </c>
    </row>
    <row r="312" spans="1:19" x14ac:dyDescent="0.25">
      <c r="A312" s="7" t="s">
        <v>13603</v>
      </c>
      <c r="B312" s="7" t="s">
        <v>13604</v>
      </c>
      <c r="C312" s="7" t="s">
        <v>7539</v>
      </c>
      <c r="D312" s="7" t="s">
        <v>7540</v>
      </c>
      <c r="E312" s="7" t="s">
        <v>7798</v>
      </c>
      <c r="F312" s="8">
        <v>21</v>
      </c>
      <c r="G312" s="8">
        <v>1.35</v>
      </c>
      <c r="H312" s="8">
        <v>1.51</v>
      </c>
      <c r="I312" s="8">
        <v>9000</v>
      </c>
      <c r="J312" s="8">
        <v>12644.47</v>
      </c>
      <c r="K312" s="8">
        <v>1.404941111111111</v>
      </c>
      <c r="L312" s="8">
        <f t="shared" si="16"/>
        <v>0.24383275482093647</v>
      </c>
      <c r="M312" s="8">
        <f t="shared" si="17"/>
        <v>1.1611083562901745</v>
      </c>
      <c r="N312" s="14">
        <v>21</v>
      </c>
      <c r="O312" s="14">
        <v>1.2705</v>
      </c>
      <c r="P312" s="8">
        <v>21</v>
      </c>
      <c r="Q312" s="8">
        <v>1.2705</v>
      </c>
      <c r="R312" s="17">
        <f t="shared" si="18"/>
        <v>11434.5</v>
      </c>
      <c r="S312" s="18">
        <f t="shared" si="19"/>
        <v>12644.47</v>
      </c>
    </row>
    <row r="313" spans="1:19" x14ac:dyDescent="0.25">
      <c r="A313" s="7" t="s">
        <v>651</v>
      </c>
      <c r="B313" s="7" t="s">
        <v>652</v>
      </c>
      <c r="C313" s="7" t="s">
        <v>37</v>
      </c>
      <c r="D313" s="7" t="s">
        <v>38</v>
      </c>
      <c r="E313" s="7" t="s">
        <v>39</v>
      </c>
      <c r="F313" s="8">
        <v>15</v>
      </c>
      <c r="G313" s="8">
        <v>2174.6</v>
      </c>
      <c r="H313" s="8">
        <v>3379.85</v>
      </c>
      <c r="I313" s="8">
        <v>4</v>
      </c>
      <c r="J313" s="8">
        <v>9903.66</v>
      </c>
      <c r="K313" s="8">
        <v>2475.915</v>
      </c>
      <c r="L313" s="8">
        <f t="shared" si="16"/>
        <v>322.94543478260857</v>
      </c>
      <c r="M313" s="8">
        <f t="shared" si="17"/>
        <v>2152.9695652173914</v>
      </c>
      <c r="N313" s="9"/>
      <c r="O313" s="9"/>
      <c r="P313" s="8">
        <v>15</v>
      </c>
      <c r="Q313" s="8">
        <v>2174.61</v>
      </c>
      <c r="R313" s="17">
        <f t="shared" si="18"/>
        <v>0</v>
      </c>
      <c r="S313" s="18">
        <f t="shared" si="19"/>
        <v>9903.66</v>
      </c>
    </row>
    <row r="314" spans="1:19" x14ac:dyDescent="0.25">
      <c r="A314" s="7" t="s">
        <v>7860</v>
      </c>
      <c r="B314" s="7" t="s">
        <v>7861</v>
      </c>
      <c r="C314" s="7" t="s">
        <v>7539</v>
      </c>
      <c r="D314" s="7" t="s">
        <v>7540</v>
      </c>
      <c r="E314" s="7" t="s">
        <v>7798</v>
      </c>
      <c r="F314" s="8">
        <v>21</v>
      </c>
      <c r="G314" s="8">
        <v>0</v>
      </c>
      <c r="H314" s="8">
        <v>4.33</v>
      </c>
      <c r="I314" s="8">
        <v>16320</v>
      </c>
      <c r="J314" s="8">
        <v>67897.679999999993</v>
      </c>
      <c r="K314" s="8">
        <v>4.1603970588235288</v>
      </c>
      <c r="L314" s="8">
        <f t="shared" si="16"/>
        <v>0.72205238210986833</v>
      </c>
      <c r="M314" s="8">
        <f t="shared" si="17"/>
        <v>3.4383446767136605</v>
      </c>
      <c r="N314" s="9"/>
      <c r="O314" s="9"/>
      <c r="P314" s="8">
        <v>21</v>
      </c>
      <c r="Q314" s="8">
        <v>4.0887916666666664</v>
      </c>
      <c r="R314" s="17">
        <f t="shared" si="18"/>
        <v>0</v>
      </c>
      <c r="S314" s="18">
        <f t="shared" si="19"/>
        <v>67897.679999999993</v>
      </c>
    </row>
    <row r="315" spans="1:19" x14ac:dyDescent="0.25">
      <c r="A315" s="7" t="s">
        <v>10803</v>
      </c>
      <c r="B315" s="7" t="s">
        <v>10804</v>
      </c>
      <c r="C315" s="7" t="s">
        <v>7539</v>
      </c>
      <c r="D315" s="7" t="s">
        <v>7540</v>
      </c>
      <c r="E315" s="7" t="s">
        <v>7798</v>
      </c>
      <c r="F315" s="8">
        <v>21</v>
      </c>
      <c r="G315" s="8">
        <v>2.61</v>
      </c>
      <c r="H315" s="8">
        <v>2.9</v>
      </c>
      <c r="I315" s="8">
        <v>8000</v>
      </c>
      <c r="J315" s="8">
        <v>22070.400000000001</v>
      </c>
      <c r="K315" s="8">
        <v>2.7588000000000004</v>
      </c>
      <c r="L315" s="8">
        <f t="shared" si="16"/>
        <v>0.47880000000000011</v>
      </c>
      <c r="M315" s="8">
        <f t="shared" si="17"/>
        <v>2.2800000000000002</v>
      </c>
      <c r="N315" s="9"/>
      <c r="O315" s="9"/>
      <c r="P315" s="8">
        <v>21</v>
      </c>
      <c r="Q315" s="8">
        <v>2.6135999999999999</v>
      </c>
      <c r="R315" s="17">
        <f t="shared" si="18"/>
        <v>0</v>
      </c>
      <c r="S315" s="18">
        <f t="shared" si="19"/>
        <v>22070.400000000001</v>
      </c>
    </row>
    <row r="316" spans="1:19" x14ac:dyDescent="0.25">
      <c r="A316" s="7" t="s">
        <v>19310</v>
      </c>
      <c r="B316" s="7" t="s">
        <v>19311</v>
      </c>
      <c r="C316" s="7" t="s">
        <v>7205</v>
      </c>
      <c r="D316" s="7" t="s">
        <v>7206</v>
      </c>
      <c r="E316" s="7" t="s">
        <v>7207</v>
      </c>
      <c r="F316" s="8">
        <v>15</v>
      </c>
      <c r="G316" s="8">
        <v>868.57</v>
      </c>
      <c r="H316" s="8">
        <v>1447.62</v>
      </c>
      <c r="I316" s="8">
        <v>9</v>
      </c>
      <c r="J316" s="8">
        <v>8975.23</v>
      </c>
      <c r="K316" s="8">
        <v>997.24777777777774</v>
      </c>
      <c r="L316" s="8">
        <f t="shared" si="16"/>
        <v>130.07579710144921</v>
      </c>
      <c r="M316" s="8">
        <f t="shared" si="17"/>
        <v>867.17198067632853</v>
      </c>
      <c r="N316" s="9"/>
      <c r="O316" s="9"/>
      <c r="P316" s="8">
        <v>15</v>
      </c>
      <c r="Q316" s="8">
        <v>868.572</v>
      </c>
      <c r="R316" s="17">
        <f t="shared" si="18"/>
        <v>0</v>
      </c>
      <c r="S316" s="18">
        <f t="shared" si="19"/>
        <v>8975.23</v>
      </c>
    </row>
    <row r="317" spans="1:19" x14ac:dyDescent="0.25">
      <c r="A317" s="7" t="s">
        <v>2187</v>
      </c>
      <c r="B317" s="7" t="s">
        <v>2188</v>
      </c>
      <c r="C317" s="7" t="s">
        <v>37</v>
      </c>
      <c r="D317" s="7" t="s">
        <v>38</v>
      </c>
      <c r="E317" s="7" t="s">
        <v>39</v>
      </c>
      <c r="F317" s="8">
        <v>15</v>
      </c>
      <c r="G317" s="8">
        <v>570</v>
      </c>
      <c r="H317" s="8">
        <v>1725.89</v>
      </c>
      <c r="I317" s="8">
        <v>2</v>
      </c>
      <c r="J317" s="8">
        <v>2295.8900000000003</v>
      </c>
      <c r="K317" s="8">
        <v>1147.9450000000002</v>
      </c>
      <c r="L317" s="8">
        <f t="shared" si="16"/>
        <v>149.73195652173911</v>
      </c>
      <c r="M317" s="8">
        <f t="shared" si="17"/>
        <v>998.21304347826106</v>
      </c>
      <c r="N317" s="9"/>
      <c r="O317" s="9"/>
      <c r="P317" s="8">
        <v>15</v>
      </c>
      <c r="Q317" s="8">
        <v>570</v>
      </c>
      <c r="R317" s="17">
        <f t="shared" si="18"/>
        <v>0</v>
      </c>
      <c r="S317" s="18">
        <f t="shared" si="19"/>
        <v>2295.8900000000003</v>
      </c>
    </row>
    <row r="318" spans="1:19" x14ac:dyDescent="0.25">
      <c r="A318" s="7" t="s">
        <v>8035</v>
      </c>
      <c r="B318" s="7" t="s">
        <v>8036</v>
      </c>
      <c r="C318" s="7" t="s">
        <v>7539</v>
      </c>
      <c r="D318" s="7" t="s">
        <v>7540</v>
      </c>
      <c r="E318" s="7" t="s">
        <v>7798</v>
      </c>
      <c r="F318" s="8">
        <v>21</v>
      </c>
      <c r="G318" s="8">
        <v>4.51</v>
      </c>
      <c r="H318" s="8">
        <v>4.79</v>
      </c>
      <c r="I318" s="8">
        <v>7680</v>
      </c>
      <c r="J318" s="8">
        <v>35829.46</v>
      </c>
      <c r="K318" s="8">
        <v>4.6652942708333329</v>
      </c>
      <c r="L318" s="8">
        <f t="shared" si="16"/>
        <v>0.80967917097107422</v>
      </c>
      <c r="M318" s="8">
        <f t="shared" si="17"/>
        <v>3.8556150998622587</v>
      </c>
      <c r="N318" s="9"/>
      <c r="O318" s="9"/>
      <c r="P318" s="8">
        <v>21</v>
      </c>
      <c r="Q318" s="8">
        <v>4.5148125000000006</v>
      </c>
      <c r="R318" s="17">
        <f t="shared" si="18"/>
        <v>0</v>
      </c>
      <c r="S318" s="18">
        <f t="shared" si="19"/>
        <v>35829.46</v>
      </c>
    </row>
    <row r="319" spans="1:19" x14ac:dyDescent="0.25">
      <c r="A319" s="7" t="s">
        <v>8160</v>
      </c>
      <c r="B319" s="7" t="s">
        <v>8161</v>
      </c>
      <c r="C319" s="7" t="s">
        <v>14</v>
      </c>
      <c r="D319" s="7" t="s">
        <v>15</v>
      </c>
      <c r="E319" s="7" t="s">
        <v>7763</v>
      </c>
      <c r="F319" s="8">
        <v>21</v>
      </c>
      <c r="G319" s="8">
        <v>56.87</v>
      </c>
      <c r="H319" s="8">
        <v>58.68</v>
      </c>
      <c r="I319" s="8">
        <v>2160</v>
      </c>
      <c r="J319" s="8">
        <v>123991.84000000001</v>
      </c>
      <c r="K319" s="8">
        <v>57.403629629629634</v>
      </c>
      <c r="L319" s="8">
        <f t="shared" si="16"/>
        <v>9.9626134067952279</v>
      </c>
      <c r="M319" s="8">
        <f t="shared" si="17"/>
        <v>47.441016222834406</v>
      </c>
      <c r="N319" s="14">
        <v>12</v>
      </c>
      <c r="O319" s="14">
        <v>52.64</v>
      </c>
      <c r="P319" s="8">
        <v>21</v>
      </c>
      <c r="Q319" s="8">
        <v>56.870000000000005</v>
      </c>
      <c r="R319" s="17">
        <f t="shared" si="18"/>
        <v>113702.39999999999</v>
      </c>
      <c r="S319" s="18">
        <f t="shared" si="19"/>
        <v>123991.84000000001</v>
      </c>
    </row>
    <row r="320" spans="1:19" x14ac:dyDescent="0.25">
      <c r="A320" s="7" t="s">
        <v>4587</v>
      </c>
      <c r="B320" s="7" t="s">
        <v>4588</v>
      </c>
      <c r="C320" s="7" t="s">
        <v>1155</v>
      </c>
      <c r="D320" s="7" t="s">
        <v>1156</v>
      </c>
      <c r="E320" s="7" t="s">
        <v>1157</v>
      </c>
      <c r="F320" s="8">
        <v>21</v>
      </c>
      <c r="G320" s="8">
        <v>1028.5</v>
      </c>
      <c r="H320" s="8">
        <v>1089</v>
      </c>
      <c r="I320" s="8">
        <v>35</v>
      </c>
      <c r="J320" s="8">
        <v>37147</v>
      </c>
      <c r="K320" s="8">
        <v>1061.3428571428572</v>
      </c>
      <c r="L320" s="8">
        <f t="shared" si="16"/>
        <v>184.19999999999993</v>
      </c>
      <c r="M320" s="8">
        <f t="shared" si="17"/>
        <v>877.14285714285722</v>
      </c>
      <c r="N320" s="13"/>
      <c r="O320" s="13"/>
      <c r="P320" s="8">
        <v>21</v>
      </c>
      <c r="Q320" s="8">
        <v>1028.5</v>
      </c>
      <c r="R320" s="17">
        <f t="shared" si="18"/>
        <v>0</v>
      </c>
      <c r="S320" s="18">
        <f t="shared" si="19"/>
        <v>37147</v>
      </c>
    </row>
    <row r="321" spans="1:19" x14ac:dyDescent="0.25">
      <c r="A321" s="7" t="s">
        <v>10064</v>
      </c>
      <c r="B321" s="7" t="s">
        <v>10065</v>
      </c>
      <c r="C321" s="7" t="s">
        <v>7539</v>
      </c>
      <c r="D321" s="7" t="s">
        <v>7540</v>
      </c>
      <c r="E321" s="7" t="s">
        <v>7798</v>
      </c>
      <c r="F321" s="8">
        <v>21</v>
      </c>
      <c r="G321" s="8">
        <v>2.2400000000000002</v>
      </c>
      <c r="H321" s="8">
        <v>2.81</v>
      </c>
      <c r="I321" s="8">
        <v>15000</v>
      </c>
      <c r="J321" s="8">
        <v>34717.32</v>
      </c>
      <c r="K321" s="8">
        <v>2.3144879999999999</v>
      </c>
      <c r="L321" s="8">
        <f t="shared" si="16"/>
        <v>0.40168799999999982</v>
      </c>
      <c r="M321" s="8">
        <f t="shared" si="17"/>
        <v>1.9128000000000001</v>
      </c>
      <c r="N321" s="13"/>
      <c r="O321" s="13"/>
      <c r="P321" s="8">
        <v>21</v>
      </c>
      <c r="Q321" s="8">
        <v>2.2385000000000002</v>
      </c>
      <c r="R321" s="17">
        <f t="shared" si="18"/>
        <v>0</v>
      </c>
      <c r="S321" s="18">
        <f t="shared" si="19"/>
        <v>34717.32</v>
      </c>
    </row>
    <row r="322" spans="1:19" x14ac:dyDescent="0.25">
      <c r="A322" s="7" t="s">
        <v>17457</v>
      </c>
      <c r="B322" s="7" t="s">
        <v>17458</v>
      </c>
      <c r="C322" s="7" t="s">
        <v>14</v>
      </c>
      <c r="D322" s="7" t="s">
        <v>15</v>
      </c>
      <c r="E322" s="7" t="s">
        <v>2322</v>
      </c>
      <c r="F322" s="8">
        <v>21</v>
      </c>
      <c r="G322" s="8">
        <v>1269.82</v>
      </c>
      <c r="H322" s="8">
        <v>1316.48</v>
      </c>
      <c r="I322" s="8">
        <v>36</v>
      </c>
      <c r="J322" s="8">
        <v>46833.39</v>
      </c>
      <c r="K322" s="8">
        <v>1300.9275</v>
      </c>
      <c r="L322" s="8">
        <f t="shared" ref="L322:L385" si="20">K322-M322</f>
        <v>225.7808057851239</v>
      </c>
      <c r="M322" s="8">
        <f t="shared" ref="M322:M385" si="21">K322/((100+F322)/100)</f>
        <v>1075.1466942148761</v>
      </c>
      <c r="N322" s="9"/>
      <c r="O322" s="9"/>
      <c r="P322" s="8">
        <v>21</v>
      </c>
      <c r="Q322" s="8">
        <v>1269.8225</v>
      </c>
      <c r="R322" s="17">
        <f t="shared" ref="R322:R385" si="22">I322*O322</f>
        <v>0</v>
      </c>
      <c r="S322" s="18">
        <f t="shared" si="19"/>
        <v>46833.39</v>
      </c>
    </row>
    <row r="323" spans="1:19" x14ac:dyDescent="0.25">
      <c r="A323" s="7" t="s">
        <v>9444</v>
      </c>
      <c r="B323" s="7" t="s">
        <v>9445</v>
      </c>
      <c r="C323" s="7" t="s">
        <v>7886</v>
      </c>
      <c r="D323" s="7" t="s">
        <v>7887</v>
      </c>
      <c r="E323" s="7" t="s">
        <v>7888</v>
      </c>
      <c r="F323" s="8">
        <v>21</v>
      </c>
      <c r="G323" s="8">
        <v>29.89</v>
      </c>
      <c r="H323" s="8">
        <v>41.99</v>
      </c>
      <c r="I323" s="8">
        <v>800</v>
      </c>
      <c r="J323" s="8">
        <v>25022.779999999995</v>
      </c>
      <c r="K323" s="8">
        <v>31.278474999999993</v>
      </c>
      <c r="L323" s="8">
        <f t="shared" si="20"/>
        <v>5.4284956611570223</v>
      </c>
      <c r="M323" s="8">
        <f t="shared" si="21"/>
        <v>25.849979338842971</v>
      </c>
      <c r="N323" s="13"/>
      <c r="O323" s="13"/>
      <c r="P323" s="8">
        <v>21</v>
      </c>
      <c r="Q323" s="8">
        <v>29.886999999999997</v>
      </c>
      <c r="R323" s="17">
        <f t="shared" si="22"/>
        <v>0</v>
      </c>
      <c r="S323" s="18">
        <f t="shared" ref="S323:S386" si="23">J323</f>
        <v>25022.779999999995</v>
      </c>
    </row>
    <row r="324" spans="1:19" x14ac:dyDescent="0.25">
      <c r="A324" s="7" t="s">
        <v>7189</v>
      </c>
      <c r="B324" s="7" t="s">
        <v>7190</v>
      </c>
      <c r="C324" s="7" t="s">
        <v>37</v>
      </c>
      <c r="D324" s="7" t="s">
        <v>38</v>
      </c>
      <c r="E324" s="7" t="s">
        <v>39</v>
      </c>
      <c r="F324" s="8">
        <v>15</v>
      </c>
      <c r="G324" s="8">
        <v>1170.7</v>
      </c>
      <c r="H324" s="8">
        <v>1721.55</v>
      </c>
      <c r="I324" s="8">
        <v>20</v>
      </c>
      <c r="J324" s="8">
        <v>24515.7</v>
      </c>
      <c r="K324" s="8">
        <v>1225.7850000000001</v>
      </c>
      <c r="L324" s="8">
        <f t="shared" si="20"/>
        <v>159.88499999999999</v>
      </c>
      <c r="M324" s="8">
        <f t="shared" si="21"/>
        <v>1065.9000000000001</v>
      </c>
      <c r="N324" s="8">
        <v>12</v>
      </c>
      <c r="O324" s="8">
        <v>1140.1600000000001</v>
      </c>
      <c r="P324" s="8">
        <v>15</v>
      </c>
      <c r="Q324" s="8">
        <v>1170.7</v>
      </c>
      <c r="R324" s="17">
        <f t="shared" si="22"/>
        <v>22803.200000000001</v>
      </c>
      <c r="S324" s="18">
        <f t="shared" si="23"/>
        <v>24515.7</v>
      </c>
    </row>
    <row r="325" spans="1:19" x14ac:dyDescent="0.25">
      <c r="A325" s="7" t="s">
        <v>7278</v>
      </c>
      <c r="B325" s="7" t="s">
        <v>7279</v>
      </c>
      <c r="C325" s="7" t="s">
        <v>37</v>
      </c>
      <c r="D325" s="7" t="s">
        <v>38</v>
      </c>
      <c r="E325" s="7" t="s">
        <v>39</v>
      </c>
      <c r="F325" s="8">
        <v>15</v>
      </c>
      <c r="G325" s="8">
        <v>1170.7</v>
      </c>
      <c r="H325" s="8">
        <v>1721.55</v>
      </c>
      <c r="I325" s="8">
        <v>24</v>
      </c>
      <c r="J325" s="8">
        <v>29198.500000000004</v>
      </c>
      <c r="K325" s="8">
        <v>1216.6041666666667</v>
      </c>
      <c r="L325" s="8">
        <f t="shared" si="20"/>
        <v>158.6875</v>
      </c>
      <c r="M325" s="8">
        <f t="shared" si="21"/>
        <v>1057.9166666666667</v>
      </c>
      <c r="N325" s="9"/>
      <c r="O325" s="9"/>
      <c r="P325" s="8">
        <v>15</v>
      </c>
      <c r="Q325" s="8">
        <v>1170.7</v>
      </c>
      <c r="R325" s="17">
        <f t="shared" si="22"/>
        <v>0</v>
      </c>
      <c r="S325" s="18">
        <f t="shared" si="23"/>
        <v>29198.500000000004</v>
      </c>
    </row>
    <row r="326" spans="1:19" x14ac:dyDescent="0.25">
      <c r="A326" s="7" t="s">
        <v>577</v>
      </c>
      <c r="B326" s="7" t="s">
        <v>578</v>
      </c>
      <c r="C326" s="7" t="s">
        <v>185</v>
      </c>
      <c r="D326" s="7" t="s">
        <v>186</v>
      </c>
      <c r="E326" s="7" t="s">
        <v>187</v>
      </c>
      <c r="F326" s="8">
        <v>21</v>
      </c>
      <c r="G326" s="8">
        <v>2207.04</v>
      </c>
      <c r="H326" s="8">
        <v>2207.04</v>
      </c>
      <c r="I326" s="8">
        <v>20</v>
      </c>
      <c r="J326" s="8">
        <v>45216.040000000008</v>
      </c>
      <c r="K326" s="8">
        <v>2260.8020000000006</v>
      </c>
      <c r="L326" s="8">
        <f t="shared" si="20"/>
        <v>392.3705950413223</v>
      </c>
      <c r="M326" s="8">
        <f t="shared" si="21"/>
        <v>1868.4314049586783</v>
      </c>
      <c r="N326" s="13"/>
      <c r="O326" s="13"/>
      <c r="P326" s="8">
        <v>21</v>
      </c>
      <c r="Q326" s="8">
        <v>2207.04</v>
      </c>
      <c r="R326" s="17">
        <f t="shared" si="22"/>
        <v>0</v>
      </c>
      <c r="S326" s="18">
        <f t="shared" si="23"/>
        <v>45216.040000000008</v>
      </c>
    </row>
    <row r="327" spans="1:19" x14ac:dyDescent="0.25">
      <c r="A327" s="7" t="s">
        <v>3195</v>
      </c>
      <c r="B327" s="7" t="s">
        <v>3196</v>
      </c>
      <c r="C327" s="7" t="s">
        <v>76</v>
      </c>
      <c r="D327" s="7" t="s">
        <v>77</v>
      </c>
      <c r="E327" s="7" t="s">
        <v>78</v>
      </c>
      <c r="F327" s="8">
        <v>15</v>
      </c>
      <c r="G327" s="8">
        <v>5844.3</v>
      </c>
      <c r="H327" s="8">
        <v>5844.3</v>
      </c>
      <c r="I327" s="8">
        <v>2</v>
      </c>
      <c r="J327" s="8">
        <v>11688.6</v>
      </c>
      <c r="K327" s="8">
        <v>5844.3</v>
      </c>
      <c r="L327" s="8">
        <f t="shared" si="20"/>
        <v>762.29999999999927</v>
      </c>
      <c r="M327" s="8">
        <f t="shared" si="21"/>
        <v>5082.0000000000009</v>
      </c>
      <c r="N327" s="9"/>
      <c r="O327" s="9"/>
      <c r="P327" s="8">
        <v>15</v>
      </c>
      <c r="Q327" s="8">
        <v>5313</v>
      </c>
      <c r="R327" s="17">
        <f t="shared" si="22"/>
        <v>0</v>
      </c>
      <c r="S327" s="18">
        <f t="shared" si="23"/>
        <v>11688.6</v>
      </c>
    </row>
    <row r="328" spans="1:19" x14ac:dyDescent="0.25">
      <c r="A328" s="7" t="s">
        <v>15521</v>
      </c>
      <c r="B328" s="7" t="s">
        <v>15522</v>
      </c>
      <c r="C328" s="7" t="s">
        <v>14</v>
      </c>
      <c r="D328" s="7" t="s">
        <v>15</v>
      </c>
      <c r="E328" s="7" t="s">
        <v>7754</v>
      </c>
      <c r="F328" s="13"/>
      <c r="G328" s="8">
        <v>4.24</v>
      </c>
      <c r="H328" s="8">
        <v>4.24</v>
      </c>
      <c r="I328" s="8">
        <v>250</v>
      </c>
      <c r="J328" s="8">
        <v>1058.75</v>
      </c>
      <c r="K328" s="8">
        <v>4.2350000000000003</v>
      </c>
      <c r="L328" s="8">
        <f t="shared" si="20"/>
        <v>0</v>
      </c>
      <c r="M328" s="8">
        <f t="shared" si="21"/>
        <v>4.2350000000000003</v>
      </c>
      <c r="N328" s="9"/>
      <c r="O328" s="9"/>
      <c r="P328" s="13"/>
      <c r="Q328" s="13"/>
      <c r="R328" s="17">
        <f t="shared" si="22"/>
        <v>0</v>
      </c>
      <c r="S328" s="18">
        <f t="shared" si="23"/>
        <v>1058.75</v>
      </c>
    </row>
    <row r="329" spans="1:19" x14ac:dyDescent="0.25">
      <c r="A329" s="7" t="s">
        <v>12401</v>
      </c>
      <c r="B329" s="7" t="s">
        <v>12402</v>
      </c>
      <c r="C329" s="7" t="s">
        <v>14</v>
      </c>
      <c r="D329" s="7" t="s">
        <v>15</v>
      </c>
      <c r="E329" s="7" t="s">
        <v>2322</v>
      </c>
      <c r="F329" s="8">
        <v>21</v>
      </c>
      <c r="G329" s="8">
        <v>2026.75</v>
      </c>
      <c r="H329" s="8">
        <v>2377.65</v>
      </c>
      <c r="I329" s="8">
        <v>4</v>
      </c>
      <c r="J329" s="8">
        <v>9159.7000000000007</v>
      </c>
      <c r="K329" s="8">
        <v>2289.9250000000002</v>
      </c>
      <c r="L329" s="8">
        <f t="shared" si="20"/>
        <v>397.42499999999995</v>
      </c>
      <c r="M329" s="8">
        <f t="shared" si="21"/>
        <v>1892.5000000000002</v>
      </c>
      <c r="N329" s="13"/>
      <c r="O329" s="13"/>
      <c r="P329" s="8">
        <v>21</v>
      </c>
      <c r="Q329" s="8">
        <v>2026.75</v>
      </c>
      <c r="R329" s="17">
        <f t="shared" si="22"/>
        <v>0</v>
      </c>
      <c r="S329" s="18">
        <f t="shared" si="23"/>
        <v>9159.7000000000007</v>
      </c>
    </row>
    <row r="330" spans="1:19" x14ac:dyDescent="0.25">
      <c r="A330" s="7" t="s">
        <v>11028</v>
      </c>
      <c r="B330" s="7" t="s">
        <v>11029</v>
      </c>
      <c r="C330" s="7" t="s">
        <v>14</v>
      </c>
      <c r="D330" s="7" t="s">
        <v>15</v>
      </c>
      <c r="E330" s="7" t="s">
        <v>7768</v>
      </c>
      <c r="F330" s="8">
        <v>0</v>
      </c>
      <c r="G330" s="8">
        <v>120.52</v>
      </c>
      <c r="H330" s="8">
        <v>120.52</v>
      </c>
      <c r="I330" s="8">
        <v>50</v>
      </c>
      <c r="J330" s="8">
        <v>6025.8</v>
      </c>
      <c r="K330" s="8">
        <v>120.51600000000001</v>
      </c>
      <c r="L330" s="8">
        <f t="shared" si="20"/>
        <v>0</v>
      </c>
      <c r="M330" s="8">
        <f t="shared" si="21"/>
        <v>120.51600000000001</v>
      </c>
      <c r="N330" s="9"/>
      <c r="O330" s="9"/>
      <c r="P330" s="8">
        <v>0</v>
      </c>
      <c r="Q330" s="8">
        <v>99.6</v>
      </c>
      <c r="R330" s="17">
        <f t="shared" si="22"/>
        <v>0</v>
      </c>
      <c r="S330" s="18">
        <f t="shared" si="23"/>
        <v>6025.8</v>
      </c>
    </row>
    <row r="331" spans="1:19" x14ac:dyDescent="0.25">
      <c r="A331" s="7" t="s">
        <v>19308</v>
      </c>
      <c r="B331" s="7" t="s">
        <v>19309</v>
      </c>
      <c r="C331" s="7" t="s">
        <v>7205</v>
      </c>
      <c r="D331" s="7" t="s">
        <v>7206</v>
      </c>
      <c r="E331" s="7" t="s">
        <v>7207</v>
      </c>
      <c r="F331" s="8">
        <v>15</v>
      </c>
      <c r="G331" s="8">
        <v>186.08</v>
      </c>
      <c r="H331" s="8">
        <v>289.52</v>
      </c>
      <c r="I331" s="8">
        <v>183</v>
      </c>
      <c r="J331" s="8">
        <v>40779.089999999989</v>
      </c>
      <c r="K331" s="8">
        <v>222.83655737704913</v>
      </c>
      <c r="L331" s="8">
        <f t="shared" si="20"/>
        <v>29.065637918745523</v>
      </c>
      <c r="M331" s="8">
        <f t="shared" si="21"/>
        <v>193.77091945830361</v>
      </c>
      <c r="N331" s="13"/>
      <c r="O331" s="13"/>
      <c r="P331" s="8">
        <v>15</v>
      </c>
      <c r="Q331" s="8">
        <v>217.13150000000002</v>
      </c>
      <c r="R331" s="17">
        <f t="shared" si="22"/>
        <v>0</v>
      </c>
      <c r="S331" s="18">
        <f t="shared" si="23"/>
        <v>40779.089999999989</v>
      </c>
    </row>
    <row r="332" spans="1:19" x14ac:dyDescent="0.25">
      <c r="A332" s="7" t="s">
        <v>15397</v>
      </c>
      <c r="B332" s="7" t="s">
        <v>15398</v>
      </c>
      <c r="C332" s="7" t="s">
        <v>14</v>
      </c>
      <c r="D332" s="7" t="s">
        <v>15</v>
      </c>
      <c r="E332" s="7" t="s">
        <v>2322</v>
      </c>
      <c r="F332" s="8">
        <v>0</v>
      </c>
      <c r="G332" s="8">
        <v>59.48</v>
      </c>
      <c r="H332" s="8">
        <v>59.48</v>
      </c>
      <c r="I332" s="8">
        <v>100</v>
      </c>
      <c r="J332" s="8">
        <v>5948.36</v>
      </c>
      <c r="K332" s="8">
        <v>59.483599999999996</v>
      </c>
      <c r="L332" s="8">
        <f t="shared" si="20"/>
        <v>0</v>
      </c>
      <c r="M332" s="8">
        <f t="shared" si="21"/>
        <v>59.483599999999996</v>
      </c>
      <c r="N332" s="9"/>
      <c r="O332" s="9"/>
      <c r="P332" s="8">
        <v>0</v>
      </c>
      <c r="Q332" s="8">
        <v>49.16</v>
      </c>
      <c r="R332" s="17">
        <f t="shared" si="22"/>
        <v>0</v>
      </c>
      <c r="S332" s="18">
        <f t="shared" si="23"/>
        <v>5948.36</v>
      </c>
    </row>
    <row r="333" spans="1:19" x14ac:dyDescent="0.25">
      <c r="A333" s="7" t="s">
        <v>16615</v>
      </c>
      <c r="B333" s="7" t="s">
        <v>16616</v>
      </c>
      <c r="C333" s="7" t="s">
        <v>7886</v>
      </c>
      <c r="D333" s="7" t="s">
        <v>7887</v>
      </c>
      <c r="E333" s="7" t="s">
        <v>7888</v>
      </c>
      <c r="F333" s="8">
        <v>21</v>
      </c>
      <c r="G333" s="8">
        <v>179.08</v>
      </c>
      <c r="H333" s="8">
        <v>361.3</v>
      </c>
      <c r="I333" s="8">
        <v>21</v>
      </c>
      <c r="J333" s="8">
        <v>4792.8900000000003</v>
      </c>
      <c r="K333" s="8">
        <v>228.23285714285717</v>
      </c>
      <c r="L333" s="8">
        <f t="shared" si="20"/>
        <v>39.610661157024794</v>
      </c>
      <c r="M333" s="8">
        <f t="shared" si="21"/>
        <v>188.62219598583238</v>
      </c>
      <c r="N333" s="9"/>
      <c r="O333" s="9"/>
      <c r="P333" s="8">
        <v>21</v>
      </c>
      <c r="Q333" s="8">
        <v>179.07999999999998</v>
      </c>
      <c r="R333" s="17">
        <f t="shared" si="22"/>
        <v>0</v>
      </c>
      <c r="S333" s="18">
        <f t="shared" si="23"/>
        <v>4792.8900000000003</v>
      </c>
    </row>
    <row r="334" spans="1:19" x14ac:dyDescent="0.25">
      <c r="A334" s="7" t="s">
        <v>13707</v>
      </c>
      <c r="B334" s="7" t="s">
        <v>13708</v>
      </c>
      <c r="C334" s="7" t="s">
        <v>14</v>
      </c>
      <c r="D334" s="7" t="s">
        <v>15</v>
      </c>
      <c r="E334" s="7" t="s">
        <v>7763</v>
      </c>
      <c r="F334" s="8">
        <v>21</v>
      </c>
      <c r="G334" s="8">
        <v>303.35000000000002</v>
      </c>
      <c r="H334" s="8">
        <v>316.05</v>
      </c>
      <c r="I334" s="8">
        <v>780</v>
      </c>
      <c r="J334" s="8">
        <v>237627.06000000006</v>
      </c>
      <c r="K334" s="8">
        <v>304.65007692307699</v>
      </c>
      <c r="L334" s="8">
        <f t="shared" si="20"/>
        <v>52.873153846153855</v>
      </c>
      <c r="M334" s="8">
        <f t="shared" si="21"/>
        <v>251.77692307692314</v>
      </c>
      <c r="N334" s="14">
        <v>12</v>
      </c>
      <c r="O334" s="14">
        <v>280.78399999999999</v>
      </c>
      <c r="P334" s="8">
        <v>21</v>
      </c>
      <c r="Q334" s="8">
        <v>303.34699999999998</v>
      </c>
      <c r="R334" s="17">
        <f t="shared" si="22"/>
        <v>219011.52</v>
      </c>
      <c r="S334" s="18">
        <f t="shared" si="23"/>
        <v>237627.06000000006</v>
      </c>
    </row>
    <row r="335" spans="1:19" x14ac:dyDescent="0.25">
      <c r="A335" s="7" t="s">
        <v>6793</v>
      </c>
      <c r="B335" s="7" t="s">
        <v>6794</v>
      </c>
      <c r="C335" s="7" t="s">
        <v>37</v>
      </c>
      <c r="D335" s="7" t="s">
        <v>38</v>
      </c>
      <c r="E335" s="7" t="s">
        <v>39</v>
      </c>
      <c r="F335" s="8">
        <v>15</v>
      </c>
      <c r="G335" s="8">
        <v>2649.73</v>
      </c>
      <c r="H335" s="8">
        <v>3653.18</v>
      </c>
      <c r="I335" s="8">
        <v>7</v>
      </c>
      <c r="J335" s="8">
        <v>21916.09</v>
      </c>
      <c r="K335" s="8">
        <v>3130.87</v>
      </c>
      <c r="L335" s="8">
        <f t="shared" si="20"/>
        <v>408.37434782608671</v>
      </c>
      <c r="M335" s="8">
        <f t="shared" si="21"/>
        <v>2722.4956521739132</v>
      </c>
      <c r="N335" s="8">
        <v>12</v>
      </c>
      <c r="O335" s="8">
        <v>1961.47</v>
      </c>
      <c r="P335" s="8">
        <v>15</v>
      </c>
      <c r="Q335" s="8">
        <v>2990</v>
      </c>
      <c r="R335" s="17">
        <f t="shared" si="22"/>
        <v>13730.29</v>
      </c>
      <c r="S335" s="18">
        <f t="shared" si="23"/>
        <v>21916.09</v>
      </c>
    </row>
    <row r="336" spans="1:19" x14ac:dyDescent="0.25">
      <c r="A336" s="7" t="s">
        <v>17947</v>
      </c>
      <c r="B336" s="7" t="s">
        <v>17948</v>
      </c>
      <c r="C336" s="7" t="s">
        <v>14</v>
      </c>
      <c r="D336" s="7" t="s">
        <v>15</v>
      </c>
      <c r="E336" s="7" t="s">
        <v>2322</v>
      </c>
      <c r="F336" s="8">
        <v>21</v>
      </c>
      <c r="G336" s="8">
        <v>11221.54</v>
      </c>
      <c r="H336" s="8">
        <v>11712.8</v>
      </c>
      <c r="I336" s="8">
        <v>4</v>
      </c>
      <c r="J336" s="8">
        <v>45868.68</v>
      </c>
      <c r="K336" s="8">
        <v>11467.17</v>
      </c>
      <c r="L336" s="8">
        <f t="shared" si="20"/>
        <v>1990.17</v>
      </c>
      <c r="M336" s="8">
        <f t="shared" si="21"/>
        <v>9477</v>
      </c>
      <c r="N336" s="13"/>
      <c r="O336" s="13"/>
      <c r="P336" s="8">
        <v>21</v>
      </c>
      <c r="Q336" s="8">
        <v>11221.54</v>
      </c>
      <c r="R336" s="17">
        <f t="shared" si="22"/>
        <v>0</v>
      </c>
      <c r="S336" s="18">
        <f t="shared" si="23"/>
        <v>45868.68</v>
      </c>
    </row>
    <row r="337" spans="1:19" x14ac:dyDescent="0.25">
      <c r="A337" s="7" t="s">
        <v>11768</v>
      </c>
      <c r="B337" s="7" t="s">
        <v>11769</v>
      </c>
      <c r="C337" s="7" t="s">
        <v>14</v>
      </c>
      <c r="D337" s="7" t="s">
        <v>15</v>
      </c>
      <c r="E337" s="7" t="s">
        <v>7518</v>
      </c>
      <c r="F337" s="8">
        <v>21</v>
      </c>
      <c r="G337" s="8">
        <v>666.47</v>
      </c>
      <c r="H337" s="8">
        <v>705.67</v>
      </c>
      <c r="I337" s="8">
        <v>35</v>
      </c>
      <c r="J337" s="8">
        <v>24306.48</v>
      </c>
      <c r="K337" s="8">
        <v>694.47085714285708</v>
      </c>
      <c r="L337" s="8">
        <f t="shared" si="20"/>
        <v>120.52800000000002</v>
      </c>
      <c r="M337" s="8">
        <f t="shared" si="21"/>
        <v>573.94285714285706</v>
      </c>
      <c r="N337" s="9"/>
      <c r="O337" s="9"/>
      <c r="P337" s="8">
        <v>21</v>
      </c>
      <c r="Q337" s="8">
        <v>666.46800000000007</v>
      </c>
      <c r="R337" s="17">
        <f t="shared" si="22"/>
        <v>0</v>
      </c>
      <c r="S337" s="18">
        <f t="shared" si="23"/>
        <v>24306.48</v>
      </c>
    </row>
    <row r="338" spans="1:19" x14ac:dyDescent="0.25">
      <c r="A338" s="7" t="s">
        <v>14785</v>
      </c>
      <c r="B338" s="7" t="s">
        <v>14786</v>
      </c>
      <c r="C338" s="7" t="s">
        <v>14</v>
      </c>
      <c r="D338" s="7" t="s">
        <v>15</v>
      </c>
      <c r="E338" s="7" t="s">
        <v>7754</v>
      </c>
      <c r="F338" s="8">
        <v>21</v>
      </c>
      <c r="G338" s="8">
        <v>354.53</v>
      </c>
      <c r="H338" s="8">
        <v>364.21</v>
      </c>
      <c r="I338" s="8">
        <v>70</v>
      </c>
      <c r="J338" s="8">
        <v>25107.499999999996</v>
      </c>
      <c r="K338" s="8">
        <v>358.67857142857139</v>
      </c>
      <c r="L338" s="8">
        <f t="shared" si="20"/>
        <v>62.25</v>
      </c>
      <c r="M338" s="8">
        <f t="shared" si="21"/>
        <v>296.42857142857139</v>
      </c>
      <c r="N338" s="9"/>
      <c r="O338" s="9"/>
      <c r="P338" s="8">
        <v>21</v>
      </c>
      <c r="Q338" s="8">
        <v>344.85</v>
      </c>
      <c r="R338" s="17">
        <f t="shared" si="22"/>
        <v>0</v>
      </c>
      <c r="S338" s="18">
        <f t="shared" si="23"/>
        <v>25107.499999999996</v>
      </c>
    </row>
    <row r="339" spans="1:19" x14ac:dyDescent="0.25">
      <c r="A339" s="7" t="s">
        <v>3153</v>
      </c>
      <c r="B339" s="7" t="s">
        <v>3154</v>
      </c>
      <c r="C339" s="7" t="s">
        <v>76</v>
      </c>
      <c r="D339" s="7" t="s">
        <v>77</v>
      </c>
      <c r="E339" s="7" t="s">
        <v>78</v>
      </c>
      <c r="F339" s="8">
        <v>15</v>
      </c>
      <c r="G339" s="8">
        <v>10626</v>
      </c>
      <c r="H339" s="8">
        <v>10626</v>
      </c>
      <c r="I339" s="8">
        <v>1</v>
      </c>
      <c r="J339" s="8">
        <v>10626</v>
      </c>
      <c r="K339" s="8">
        <v>10626</v>
      </c>
      <c r="L339" s="8">
        <f t="shared" si="20"/>
        <v>1386</v>
      </c>
      <c r="M339" s="8">
        <f t="shared" si="21"/>
        <v>9240</v>
      </c>
      <c r="N339" s="9"/>
      <c r="O339" s="9"/>
      <c r="P339" s="8">
        <v>15</v>
      </c>
      <c r="Q339" s="8">
        <v>9660</v>
      </c>
      <c r="R339" s="17">
        <f t="shared" si="22"/>
        <v>0</v>
      </c>
      <c r="S339" s="18">
        <f t="shared" si="23"/>
        <v>10626</v>
      </c>
    </row>
    <row r="340" spans="1:19" x14ac:dyDescent="0.25">
      <c r="A340" s="7" t="s">
        <v>15199</v>
      </c>
      <c r="B340" s="7" t="s">
        <v>15200</v>
      </c>
      <c r="C340" s="7" t="s">
        <v>14</v>
      </c>
      <c r="D340" s="7" t="s">
        <v>15</v>
      </c>
      <c r="E340" s="7" t="s">
        <v>7763</v>
      </c>
      <c r="F340" s="8">
        <v>21</v>
      </c>
      <c r="G340" s="8">
        <v>3.53</v>
      </c>
      <c r="H340" s="8">
        <v>3.58</v>
      </c>
      <c r="I340" s="8">
        <v>7800</v>
      </c>
      <c r="J340" s="8">
        <v>27760.949999999997</v>
      </c>
      <c r="K340" s="8">
        <v>3.5590961538461534</v>
      </c>
      <c r="L340" s="8">
        <f t="shared" si="20"/>
        <v>0.61769437380801007</v>
      </c>
      <c r="M340" s="8">
        <f t="shared" si="21"/>
        <v>2.9414017800381433</v>
      </c>
      <c r="N340" s="14">
        <v>21</v>
      </c>
      <c r="O340" s="14">
        <v>3.4363999999999999</v>
      </c>
      <c r="P340" s="8">
        <v>21</v>
      </c>
      <c r="Q340" s="8">
        <v>3.4363999999999999</v>
      </c>
      <c r="R340" s="17">
        <f t="shared" si="22"/>
        <v>26803.919999999998</v>
      </c>
      <c r="S340" s="18">
        <f t="shared" si="23"/>
        <v>27760.949999999997</v>
      </c>
    </row>
    <row r="341" spans="1:19" x14ac:dyDescent="0.25">
      <c r="A341" s="7" t="s">
        <v>4341</v>
      </c>
      <c r="B341" s="7" t="s">
        <v>4342</v>
      </c>
      <c r="C341" s="7" t="s">
        <v>37</v>
      </c>
      <c r="D341" s="7" t="s">
        <v>38</v>
      </c>
      <c r="E341" s="7" t="s">
        <v>39</v>
      </c>
      <c r="F341" s="8">
        <v>15</v>
      </c>
      <c r="G341" s="8">
        <v>862.5</v>
      </c>
      <c r="H341" s="8">
        <v>1808.46</v>
      </c>
      <c r="I341" s="8">
        <v>2</v>
      </c>
      <c r="J341" s="8">
        <v>2670.96</v>
      </c>
      <c r="K341" s="8">
        <v>1335.48</v>
      </c>
      <c r="L341" s="8">
        <f t="shared" si="20"/>
        <v>174.19304347826073</v>
      </c>
      <c r="M341" s="8">
        <f t="shared" si="21"/>
        <v>1161.2869565217393</v>
      </c>
      <c r="N341" s="9"/>
      <c r="O341" s="9"/>
      <c r="P341" s="8">
        <v>15</v>
      </c>
      <c r="Q341" s="8">
        <v>862.5</v>
      </c>
      <c r="R341" s="17">
        <f t="shared" si="22"/>
        <v>0</v>
      </c>
      <c r="S341" s="18">
        <f t="shared" si="23"/>
        <v>2670.96</v>
      </c>
    </row>
    <row r="342" spans="1:19" x14ac:dyDescent="0.25">
      <c r="A342" s="7" t="s">
        <v>7266</v>
      </c>
      <c r="B342" s="7" t="s">
        <v>7267</v>
      </c>
      <c r="C342" s="7" t="s">
        <v>37</v>
      </c>
      <c r="D342" s="7" t="s">
        <v>38</v>
      </c>
      <c r="E342" s="7" t="s">
        <v>39</v>
      </c>
      <c r="F342" s="8">
        <v>15</v>
      </c>
      <c r="G342" s="8">
        <v>1005.1</v>
      </c>
      <c r="H342" s="8">
        <v>1477.75</v>
      </c>
      <c r="I342" s="8">
        <v>6</v>
      </c>
      <c r="J342" s="8">
        <v>6975.9000000000005</v>
      </c>
      <c r="K342" s="8">
        <v>1162.6500000000001</v>
      </c>
      <c r="L342" s="8">
        <f t="shared" si="20"/>
        <v>151.64999999999998</v>
      </c>
      <c r="M342" s="8">
        <f t="shared" si="21"/>
        <v>1011.0000000000001</v>
      </c>
      <c r="N342" s="9"/>
      <c r="O342" s="9"/>
      <c r="P342" s="8">
        <v>15</v>
      </c>
      <c r="Q342" s="8">
        <v>1005.1</v>
      </c>
      <c r="R342" s="17">
        <f t="shared" si="22"/>
        <v>0</v>
      </c>
      <c r="S342" s="18">
        <f t="shared" si="23"/>
        <v>6975.9000000000005</v>
      </c>
    </row>
    <row r="343" spans="1:19" x14ac:dyDescent="0.25">
      <c r="A343" s="7" t="s">
        <v>10948</v>
      </c>
      <c r="B343" s="7" t="s">
        <v>10949</v>
      </c>
      <c r="C343" s="7" t="s">
        <v>14</v>
      </c>
      <c r="D343" s="7" t="s">
        <v>15</v>
      </c>
      <c r="E343" s="7" t="s">
        <v>2322</v>
      </c>
      <c r="F343" s="8">
        <v>21</v>
      </c>
      <c r="G343" s="8">
        <v>50.24</v>
      </c>
      <c r="H343" s="8">
        <v>51.6</v>
      </c>
      <c r="I343" s="8">
        <v>350</v>
      </c>
      <c r="J343" s="8">
        <v>17872.73</v>
      </c>
      <c r="K343" s="8">
        <v>51.064942857142853</v>
      </c>
      <c r="L343" s="8">
        <f t="shared" si="20"/>
        <v>8.8625107438016499</v>
      </c>
      <c r="M343" s="8">
        <f t="shared" si="21"/>
        <v>42.202432113341203</v>
      </c>
      <c r="N343" s="9"/>
      <c r="O343" s="9"/>
      <c r="P343" s="8">
        <v>21</v>
      </c>
      <c r="Q343" s="8">
        <v>48.4</v>
      </c>
      <c r="R343" s="17">
        <f t="shared" si="22"/>
        <v>0</v>
      </c>
      <c r="S343" s="18">
        <f t="shared" si="23"/>
        <v>17872.73</v>
      </c>
    </row>
    <row r="344" spans="1:19" x14ac:dyDescent="0.25">
      <c r="A344" s="7" t="s">
        <v>18813</v>
      </c>
      <c r="B344" s="7" t="s">
        <v>18814</v>
      </c>
      <c r="C344" s="7" t="s">
        <v>14</v>
      </c>
      <c r="D344" s="7" t="s">
        <v>15</v>
      </c>
      <c r="E344" s="7" t="s">
        <v>2322</v>
      </c>
      <c r="F344" s="8">
        <v>21</v>
      </c>
      <c r="G344" s="8">
        <v>97.53</v>
      </c>
      <c r="H344" s="8">
        <v>97.53</v>
      </c>
      <c r="I344" s="8">
        <v>200</v>
      </c>
      <c r="J344" s="8">
        <v>19505.2</v>
      </c>
      <c r="K344" s="8">
        <v>97.52600000000001</v>
      </c>
      <c r="L344" s="8">
        <f t="shared" si="20"/>
        <v>16.926000000000002</v>
      </c>
      <c r="M344" s="8">
        <f t="shared" si="21"/>
        <v>80.600000000000009</v>
      </c>
      <c r="N344" s="14">
        <v>21</v>
      </c>
      <c r="O344" s="14">
        <v>101.97879999999999</v>
      </c>
      <c r="P344" s="8">
        <v>21</v>
      </c>
      <c r="Q344" s="8">
        <v>92.879599999999996</v>
      </c>
      <c r="R344" s="17">
        <f t="shared" si="22"/>
        <v>20395.759999999998</v>
      </c>
      <c r="S344" s="18">
        <f t="shared" si="23"/>
        <v>19505.2</v>
      </c>
    </row>
    <row r="345" spans="1:19" x14ac:dyDescent="0.25">
      <c r="A345" s="7" t="s">
        <v>10707</v>
      </c>
      <c r="B345" s="7" t="s">
        <v>10708</v>
      </c>
      <c r="C345" s="7" t="s">
        <v>7249</v>
      </c>
      <c r="D345" s="7" t="s">
        <v>7250</v>
      </c>
      <c r="E345" s="7" t="s">
        <v>7251</v>
      </c>
      <c r="F345" s="8">
        <v>21</v>
      </c>
      <c r="G345" s="8">
        <v>60.5</v>
      </c>
      <c r="H345" s="8">
        <v>73.02</v>
      </c>
      <c r="I345" s="8">
        <v>250</v>
      </c>
      <c r="J345" s="8">
        <v>16027.060000000001</v>
      </c>
      <c r="K345" s="8">
        <v>64.108240000000009</v>
      </c>
      <c r="L345" s="8">
        <f t="shared" si="20"/>
        <v>11.126223471074383</v>
      </c>
      <c r="M345" s="8">
        <f t="shared" si="21"/>
        <v>52.982016528925627</v>
      </c>
      <c r="N345" s="14">
        <v>21</v>
      </c>
      <c r="O345" s="14">
        <v>60.5</v>
      </c>
      <c r="P345" s="8">
        <v>21</v>
      </c>
      <c r="Q345" s="8">
        <v>60.5</v>
      </c>
      <c r="R345" s="17">
        <f t="shared" si="22"/>
        <v>15125</v>
      </c>
      <c r="S345" s="18">
        <f t="shared" si="23"/>
        <v>16027.060000000001</v>
      </c>
    </row>
    <row r="346" spans="1:19" x14ac:dyDescent="0.25">
      <c r="A346" s="7" t="s">
        <v>10492</v>
      </c>
      <c r="B346" s="7" t="s">
        <v>10493</v>
      </c>
      <c r="C346" s="7" t="s">
        <v>7539</v>
      </c>
      <c r="D346" s="7" t="s">
        <v>7540</v>
      </c>
      <c r="E346" s="7" t="s">
        <v>7798</v>
      </c>
      <c r="F346" s="8">
        <v>21</v>
      </c>
      <c r="G346" s="8">
        <v>4.7699999999999996</v>
      </c>
      <c r="H346" s="8">
        <v>5.67</v>
      </c>
      <c r="I346" s="8">
        <v>2000</v>
      </c>
      <c r="J346" s="8">
        <v>10444.48</v>
      </c>
      <c r="K346" s="8">
        <v>5.2222400000000002</v>
      </c>
      <c r="L346" s="8">
        <f t="shared" si="20"/>
        <v>0.90633917355371896</v>
      </c>
      <c r="M346" s="8">
        <f t="shared" si="21"/>
        <v>4.3159008264462813</v>
      </c>
      <c r="N346" s="14">
        <v>21</v>
      </c>
      <c r="O346" s="14">
        <v>4.77224</v>
      </c>
      <c r="P346" s="8">
        <v>21</v>
      </c>
      <c r="Q346" s="8">
        <v>4.77224</v>
      </c>
      <c r="R346" s="17">
        <f t="shared" si="22"/>
        <v>9544.48</v>
      </c>
      <c r="S346" s="18">
        <f t="shared" si="23"/>
        <v>10444.48</v>
      </c>
    </row>
    <row r="347" spans="1:19" x14ac:dyDescent="0.25">
      <c r="A347" s="7" t="s">
        <v>7905</v>
      </c>
      <c r="B347" s="7" t="s">
        <v>7906</v>
      </c>
      <c r="C347" s="7" t="s">
        <v>14</v>
      </c>
      <c r="D347" s="7" t="s">
        <v>15</v>
      </c>
      <c r="E347" s="7" t="s">
        <v>7231</v>
      </c>
      <c r="F347" s="13"/>
      <c r="G347" s="8">
        <v>17.91</v>
      </c>
      <c r="H347" s="8">
        <v>17.91</v>
      </c>
      <c r="I347" s="8">
        <v>50</v>
      </c>
      <c r="J347" s="8">
        <v>895.37</v>
      </c>
      <c r="K347" s="8">
        <v>17.907399999999999</v>
      </c>
      <c r="L347" s="8">
        <f t="shared" si="20"/>
        <v>0</v>
      </c>
      <c r="M347" s="8">
        <f t="shared" si="21"/>
        <v>17.907399999999999</v>
      </c>
      <c r="N347" s="9"/>
      <c r="O347" s="9"/>
      <c r="P347" s="13"/>
      <c r="Q347" s="13"/>
      <c r="R347" s="17">
        <f t="shared" si="22"/>
        <v>0</v>
      </c>
      <c r="S347" s="18">
        <f t="shared" si="23"/>
        <v>895.37</v>
      </c>
    </row>
    <row r="348" spans="1:19" x14ac:dyDescent="0.25">
      <c r="A348" s="7" t="s">
        <v>19280</v>
      </c>
      <c r="B348" s="7" t="s">
        <v>19281</v>
      </c>
      <c r="C348" s="7" t="s">
        <v>7539</v>
      </c>
      <c r="D348" s="7" t="s">
        <v>7540</v>
      </c>
      <c r="E348" s="7" t="s">
        <v>7798</v>
      </c>
      <c r="F348" s="8">
        <v>21</v>
      </c>
      <c r="G348" s="8">
        <v>1.47</v>
      </c>
      <c r="H348" s="8">
        <v>1.74</v>
      </c>
      <c r="I348" s="8">
        <v>18240</v>
      </c>
      <c r="J348" s="8">
        <v>27784.080000000002</v>
      </c>
      <c r="K348" s="8">
        <v>1.52325</v>
      </c>
      <c r="L348" s="8">
        <f t="shared" si="20"/>
        <v>0.26436570247933888</v>
      </c>
      <c r="M348" s="8">
        <f t="shared" si="21"/>
        <v>1.2588842975206611</v>
      </c>
      <c r="N348" s="14">
        <v>21</v>
      </c>
      <c r="O348" s="14">
        <v>1.4746875000000002</v>
      </c>
      <c r="P348" s="8">
        <v>21</v>
      </c>
      <c r="Q348" s="8">
        <v>1.4746875000000002</v>
      </c>
      <c r="R348" s="17">
        <f t="shared" si="22"/>
        <v>26898.300000000003</v>
      </c>
      <c r="S348" s="18">
        <f t="shared" si="23"/>
        <v>27784.080000000002</v>
      </c>
    </row>
    <row r="349" spans="1:19" x14ac:dyDescent="0.25">
      <c r="A349" s="7" t="s">
        <v>5747</v>
      </c>
      <c r="B349" s="7" t="s">
        <v>5748</v>
      </c>
      <c r="C349" s="7" t="s">
        <v>32</v>
      </c>
      <c r="D349" s="7" t="s">
        <v>33</v>
      </c>
      <c r="E349" s="7" t="s">
        <v>34</v>
      </c>
      <c r="F349" s="8">
        <v>15</v>
      </c>
      <c r="G349" s="8">
        <v>7161.05</v>
      </c>
      <c r="H349" s="8">
        <v>8043.1</v>
      </c>
      <c r="I349" s="8">
        <v>2</v>
      </c>
      <c r="J349" s="8">
        <v>15204.150000000001</v>
      </c>
      <c r="K349" s="8">
        <v>7602.0750000000007</v>
      </c>
      <c r="L349" s="8">
        <f t="shared" si="20"/>
        <v>991.57499999999982</v>
      </c>
      <c r="M349" s="8">
        <f t="shared" si="21"/>
        <v>6610.5000000000009</v>
      </c>
      <c r="N349" s="9"/>
      <c r="O349" s="9"/>
      <c r="P349" s="8">
        <v>15</v>
      </c>
      <c r="Q349" s="8">
        <v>7161.05</v>
      </c>
      <c r="R349" s="17">
        <f t="shared" si="22"/>
        <v>0</v>
      </c>
      <c r="S349" s="18">
        <f t="shared" si="23"/>
        <v>15204.150000000001</v>
      </c>
    </row>
    <row r="350" spans="1:19" x14ac:dyDescent="0.25">
      <c r="A350" s="7" t="s">
        <v>9024</v>
      </c>
      <c r="B350" s="7" t="s">
        <v>9025</v>
      </c>
      <c r="C350" s="7" t="s">
        <v>7539</v>
      </c>
      <c r="D350" s="7" t="s">
        <v>7540</v>
      </c>
      <c r="E350" s="7" t="s">
        <v>7541</v>
      </c>
      <c r="F350" s="8">
        <v>21</v>
      </c>
      <c r="G350" s="8">
        <v>7.9</v>
      </c>
      <c r="H350" s="8">
        <v>8.1999999999999993</v>
      </c>
      <c r="I350" s="8">
        <v>6480</v>
      </c>
      <c r="J350" s="8">
        <v>52054.2</v>
      </c>
      <c r="K350" s="8">
        <v>8.0330555555555545</v>
      </c>
      <c r="L350" s="8">
        <f t="shared" si="20"/>
        <v>1.3941666666666661</v>
      </c>
      <c r="M350" s="8">
        <f t="shared" si="21"/>
        <v>6.6388888888888884</v>
      </c>
      <c r="N350" s="8">
        <v>21</v>
      </c>
      <c r="O350" s="8">
        <v>7.8986111111111112</v>
      </c>
      <c r="P350" s="8">
        <v>21</v>
      </c>
      <c r="Q350" s="8">
        <v>7.8986111111111112</v>
      </c>
      <c r="R350" s="17">
        <f t="shared" si="22"/>
        <v>51183</v>
      </c>
      <c r="S350" s="18">
        <f t="shared" si="23"/>
        <v>52054.2</v>
      </c>
    </row>
    <row r="351" spans="1:19" x14ac:dyDescent="0.25">
      <c r="A351" s="7" t="s">
        <v>12680</v>
      </c>
      <c r="B351" s="7" t="s">
        <v>12681</v>
      </c>
      <c r="C351" s="7" t="s">
        <v>7249</v>
      </c>
      <c r="D351" s="7" t="s">
        <v>7250</v>
      </c>
      <c r="E351" s="7" t="s">
        <v>7251</v>
      </c>
      <c r="F351" s="13"/>
      <c r="G351" s="8">
        <v>0.36</v>
      </c>
      <c r="H351" s="8">
        <v>0.36</v>
      </c>
      <c r="I351" s="8">
        <v>2400</v>
      </c>
      <c r="J351" s="8">
        <v>856.7</v>
      </c>
      <c r="K351" s="8">
        <v>0.35695833333333338</v>
      </c>
      <c r="L351" s="8">
        <f t="shared" si="20"/>
        <v>0</v>
      </c>
      <c r="M351" s="8">
        <f t="shared" si="21"/>
        <v>0.35695833333333338</v>
      </c>
      <c r="N351" s="9"/>
      <c r="O351" s="9"/>
      <c r="P351" s="13"/>
      <c r="Q351" s="13"/>
      <c r="R351" s="17">
        <f t="shared" si="22"/>
        <v>0</v>
      </c>
      <c r="S351" s="18">
        <f t="shared" si="23"/>
        <v>856.7</v>
      </c>
    </row>
    <row r="352" spans="1:19" x14ac:dyDescent="0.25">
      <c r="A352" s="7" t="s">
        <v>10826</v>
      </c>
      <c r="B352" s="7" t="s">
        <v>10827</v>
      </c>
      <c r="C352" s="7" t="s">
        <v>7539</v>
      </c>
      <c r="D352" s="7" t="s">
        <v>7540</v>
      </c>
      <c r="E352" s="7" t="s">
        <v>7798</v>
      </c>
      <c r="F352" s="8">
        <v>21</v>
      </c>
      <c r="G352" s="8">
        <v>538.13</v>
      </c>
      <c r="H352" s="8">
        <v>548.49</v>
      </c>
      <c r="I352" s="8">
        <v>140</v>
      </c>
      <c r="J352" s="8">
        <v>75865.799999999988</v>
      </c>
      <c r="K352" s="8">
        <v>541.89857142857136</v>
      </c>
      <c r="L352" s="8">
        <f t="shared" si="20"/>
        <v>94.048512396694207</v>
      </c>
      <c r="M352" s="8">
        <f t="shared" si="21"/>
        <v>447.85005903187715</v>
      </c>
      <c r="N352" s="9"/>
      <c r="O352" s="9"/>
      <c r="P352" s="8">
        <v>21</v>
      </c>
      <c r="Q352" s="8">
        <v>535.78800000000001</v>
      </c>
      <c r="R352" s="17">
        <f t="shared" si="22"/>
        <v>0</v>
      </c>
      <c r="S352" s="18">
        <f t="shared" si="23"/>
        <v>75865.799999999988</v>
      </c>
    </row>
    <row r="353" spans="1:19" x14ac:dyDescent="0.25">
      <c r="A353" s="7" t="s">
        <v>4603</v>
      </c>
      <c r="B353" s="7" t="s">
        <v>4604</v>
      </c>
      <c r="C353" s="7" t="s">
        <v>1155</v>
      </c>
      <c r="D353" s="7" t="s">
        <v>1156</v>
      </c>
      <c r="E353" s="7" t="s">
        <v>1157</v>
      </c>
      <c r="F353" s="8">
        <v>21</v>
      </c>
      <c r="G353" s="8">
        <v>1028.5</v>
      </c>
      <c r="H353" s="8">
        <v>1089</v>
      </c>
      <c r="I353" s="8">
        <v>38</v>
      </c>
      <c r="J353" s="8">
        <v>39930</v>
      </c>
      <c r="K353" s="8">
        <v>1050.7894736842106</v>
      </c>
      <c r="L353" s="8">
        <f t="shared" si="20"/>
        <v>182.36842105263156</v>
      </c>
      <c r="M353" s="8">
        <f t="shared" si="21"/>
        <v>868.42105263157907</v>
      </c>
      <c r="N353" s="9"/>
      <c r="O353" s="9"/>
      <c r="P353" s="8">
        <v>21</v>
      </c>
      <c r="Q353" s="8">
        <v>1028.5</v>
      </c>
      <c r="R353" s="17">
        <f t="shared" si="22"/>
        <v>0</v>
      </c>
      <c r="S353" s="18">
        <f t="shared" si="23"/>
        <v>39930</v>
      </c>
    </row>
    <row r="354" spans="1:19" x14ac:dyDescent="0.25">
      <c r="A354" s="7" t="s">
        <v>22341</v>
      </c>
      <c r="B354" s="7" t="s">
        <v>22342</v>
      </c>
      <c r="C354" s="7" t="s">
        <v>37</v>
      </c>
      <c r="D354" s="7" t="s">
        <v>38</v>
      </c>
      <c r="E354" s="7" t="s">
        <v>39</v>
      </c>
      <c r="F354" s="8">
        <v>0</v>
      </c>
      <c r="G354" s="8">
        <v>6490</v>
      </c>
      <c r="H354" s="8">
        <v>6490</v>
      </c>
      <c r="I354" s="8">
        <v>1</v>
      </c>
      <c r="J354" s="8">
        <v>6490</v>
      </c>
      <c r="K354" s="8">
        <v>6490</v>
      </c>
      <c r="L354" s="8">
        <f t="shared" si="20"/>
        <v>0</v>
      </c>
      <c r="M354" s="8">
        <f t="shared" si="21"/>
        <v>6490</v>
      </c>
      <c r="N354" s="9"/>
      <c r="O354" s="9"/>
      <c r="P354" s="8">
        <v>0</v>
      </c>
      <c r="Q354" s="8">
        <v>5643.48</v>
      </c>
      <c r="R354" s="17">
        <f t="shared" si="22"/>
        <v>0</v>
      </c>
      <c r="S354" s="18">
        <f t="shared" si="23"/>
        <v>6490</v>
      </c>
    </row>
    <row r="355" spans="1:19" x14ac:dyDescent="0.25">
      <c r="A355" s="7" t="s">
        <v>22477</v>
      </c>
      <c r="B355" s="7" t="s">
        <v>22478</v>
      </c>
      <c r="C355" s="7" t="s">
        <v>37</v>
      </c>
      <c r="D355" s="7" t="s">
        <v>38</v>
      </c>
      <c r="E355" s="7" t="s">
        <v>39</v>
      </c>
      <c r="F355" s="8">
        <v>0</v>
      </c>
      <c r="G355" s="8">
        <v>6490</v>
      </c>
      <c r="H355" s="8">
        <v>6490</v>
      </c>
      <c r="I355" s="8">
        <v>1</v>
      </c>
      <c r="J355" s="8">
        <v>6490</v>
      </c>
      <c r="K355" s="8">
        <v>6490</v>
      </c>
      <c r="L355" s="8">
        <f t="shared" si="20"/>
        <v>0</v>
      </c>
      <c r="M355" s="8">
        <f t="shared" si="21"/>
        <v>6490</v>
      </c>
      <c r="N355" s="9"/>
      <c r="O355" s="9"/>
      <c r="P355" s="8">
        <v>0</v>
      </c>
      <c r="Q355" s="8">
        <v>5643.48</v>
      </c>
      <c r="R355" s="17">
        <f t="shared" si="22"/>
        <v>0</v>
      </c>
      <c r="S355" s="18">
        <f t="shared" si="23"/>
        <v>6490</v>
      </c>
    </row>
    <row r="356" spans="1:19" x14ac:dyDescent="0.25">
      <c r="A356" s="7" t="s">
        <v>19956</v>
      </c>
      <c r="B356" s="7" t="s">
        <v>19957</v>
      </c>
      <c r="C356" s="7" t="s">
        <v>37</v>
      </c>
      <c r="D356" s="7" t="s">
        <v>38</v>
      </c>
      <c r="E356" s="7" t="s">
        <v>39</v>
      </c>
      <c r="F356" s="8">
        <v>0</v>
      </c>
      <c r="G356" s="8">
        <v>6489.99</v>
      </c>
      <c r="H356" s="8">
        <v>6489.99</v>
      </c>
      <c r="I356" s="8">
        <v>1</v>
      </c>
      <c r="J356" s="8">
        <v>6489.99</v>
      </c>
      <c r="K356" s="8">
        <v>6489.99</v>
      </c>
      <c r="L356" s="8">
        <f t="shared" si="20"/>
        <v>0</v>
      </c>
      <c r="M356" s="8">
        <f t="shared" si="21"/>
        <v>6489.99</v>
      </c>
      <c r="N356" s="9"/>
      <c r="O356" s="9"/>
      <c r="P356" s="8">
        <v>0</v>
      </c>
      <c r="Q356" s="8">
        <v>5643.48</v>
      </c>
      <c r="R356" s="17">
        <f t="shared" si="22"/>
        <v>0</v>
      </c>
      <c r="S356" s="18">
        <f t="shared" si="23"/>
        <v>6489.99</v>
      </c>
    </row>
    <row r="357" spans="1:19" x14ac:dyDescent="0.25">
      <c r="A357" s="7" t="s">
        <v>10572</v>
      </c>
      <c r="B357" s="7" t="s">
        <v>10573</v>
      </c>
      <c r="C357" s="7" t="s">
        <v>7886</v>
      </c>
      <c r="D357" s="7" t="s">
        <v>7887</v>
      </c>
      <c r="E357" s="7" t="s">
        <v>7888</v>
      </c>
      <c r="F357" s="8">
        <v>21</v>
      </c>
      <c r="G357" s="8">
        <v>10.74</v>
      </c>
      <c r="H357" s="8">
        <v>13.55</v>
      </c>
      <c r="I357" s="8">
        <v>1625</v>
      </c>
      <c r="J357" s="8">
        <v>18302.460000000003</v>
      </c>
      <c r="K357" s="8">
        <v>11.263052307692309</v>
      </c>
      <c r="L357" s="8">
        <f t="shared" si="20"/>
        <v>1.954744615384616</v>
      </c>
      <c r="M357" s="8">
        <f t="shared" si="21"/>
        <v>9.3083076923076931</v>
      </c>
      <c r="N357" s="8">
        <v>12</v>
      </c>
      <c r="O357" s="8">
        <v>9.9455999999999989</v>
      </c>
      <c r="P357" s="8">
        <v>21</v>
      </c>
      <c r="Q357" s="8">
        <v>10.7448</v>
      </c>
      <c r="R357" s="17">
        <f t="shared" si="22"/>
        <v>16161.599999999999</v>
      </c>
      <c r="S357" s="18">
        <f t="shared" si="23"/>
        <v>18302.460000000003</v>
      </c>
    </row>
    <row r="358" spans="1:19" x14ac:dyDescent="0.25">
      <c r="A358" s="7" t="s">
        <v>8542</v>
      </c>
      <c r="B358" s="7" t="s">
        <v>8543</v>
      </c>
      <c r="C358" s="7" t="s">
        <v>14</v>
      </c>
      <c r="D358" s="7" t="s">
        <v>15</v>
      </c>
      <c r="E358" s="7" t="s">
        <v>2322</v>
      </c>
      <c r="F358" s="8">
        <v>21</v>
      </c>
      <c r="G358" s="8">
        <v>0.87</v>
      </c>
      <c r="H358" s="8">
        <v>0.94</v>
      </c>
      <c r="I358" s="8">
        <v>152000</v>
      </c>
      <c r="J358" s="8">
        <v>139328.50999999998</v>
      </c>
      <c r="K358" s="8">
        <v>0.91663493421052622</v>
      </c>
      <c r="L358" s="8">
        <f t="shared" si="20"/>
        <v>0.15908540180513264</v>
      </c>
      <c r="M358" s="8">
        <f t="shared" si="21"/>
        <v>0.75754953240539358</v>
      </c>
      <c r="N358" s="14">
        <v>12</v>
      </c>
      <c r="O358" s="14">
        <v>0.86799999999999999</v>
      </c>
      <c r="P358" s="8">
        <v>21</v>
      </c>
      <c r="Q358" s="8">
        <v>0.91113</v>
      </c>
      <c r="R358" s="17">
        <f t="shared" si="22"/>
        <v>131936</v>
      </c>
      <c r="S358" s="18">
        <f t="shared" si="23"/>
        <v>139328.50999999998</v>
      </c>
    </row>
    <row r="359" spans="1:19" x14ac:dyDescent="0.25">
      <c r="A359" s="7" t="s">
        <v>17916</v>
      </c>
      <c r="B359" s="7" t="s">
        <v>17917</v>
      </c>
      <c r="C359" s="7" t="s">
        <v>7539</v>
      </c>
      <c r="D359" s="7" t="s">
        <v>7540</v>
      </c>
      <c r="E359" s="7" t="s">
        <v>7798</v>
      </c>
      <c r="F359" s="8">
        <v>21</v>
      </c>
      <c r="G359" s="8">
        <v>2.2999999999999998</v>
      </c>
      <c r="H359" s="8">
        <v>2.33</v>
      </c>
      <c r="I359" s="8">
        <v>8640</v>
      </c>
      <c r="J359" s="8">
        <v>20043.650000000001</v>
      </c>
      <c r="K359" s="8">
        <v>2.3198668981481485</v>
      </c>
      <c r="L359" s="8">
        <f t="shared" si="20"/>
        <v>0.40262152777777782</v>
      </c>
      <c r="M359" s="8">
        <f t="shared" si="21"/>
        <v>1.9172453703703707</v>
      </c>
      <c r="N359" s="13"/>
      <c r="O359" s="13"/>
      <c r="P359" s="8">
        <v>21</v>
      </c>
      <c r="Q359" s="8">
        <v>2.2246354166666666</v>
      </c>
      <c r="R359" s="17">
        <f t="shared" si="22"/>
        <v>0</v>
      </c>
      <c r="S359" s="18">
        <f t="shared" si="23"/>
        <v>20043.650000000001</v>
      </c>
    </row>
    <row r="360" spans="1:19" x14ac:dyDescent="0.25">
      <c r="A360" s="7" t="s">
        <v>4593</v>
      </c>
      <c r="B360" s="7" t="s">
        <v>4594</v>
      </c>
      <c r="C360" s="7" t="s">
        <v>1155</v>
      </c>
      <c r="D360" s="7" t="s">
        <v>1156</v>
      </c>
      <c r="E360" s="7" t="s">
        <v>1157</v>
      </c>
      <c r="F360" s="8">
        <v>21</v>
      </c>
      <c r="G360" s="8">
        <v>1028.5</v>
      </c>
      <c r="H360" s="8">
        <v>1089</v>
      </c>
      <c r="I360" s="8">
        <v>41</v>
      </c>
      <c r="J360" s="8">
        <v>42955</v>
      </c>
      <c r="K360" s="8">
        <v>1047.6829268292684</v>
      </c>
      <c r="L360" s="8">
        <f t="shared" si="20"/>
        <v>181.82926829268297</v>
      </c>
      <c r="M360" s="8">
        <f t="shared" si="21"/>
        <v>865.85365853658539</v>
      </c>
      <c r="N360" s="8">
        <v>12</v>
      </c>
      <c r="O360" s="8">
        <v>952</v>
      </c>
      <c r="P360" s="8">
        <v>21</v>
      </c>
      <c r="Q360" s="8">
        <v>1028.5</v>
      </c>
      <c r="R360" s="17">
        <f t="shared" si="22"/>
        <v>39032</v>
      </c>
      <c r="S360" s="18">
        <f t="shared" si="23"/>
        <v>42955</v>
      </c>
    </row>
    <row r="361" spans="1:19" x14ac:dyDescent="0.25">
      <c r="A361" s="7" t="s">
        <v>8840</v>
      </c>
      <c r="B361" s="7" t="s">
        <v>8841</v>
      </c>
      <c r="C361" s="7" t="s">
        <v>7539</v>
      </c>
      <c r="D361" s="7" t="s">
        <v>7540</v>
      </c>
      <c r="E361" s="7" t="s">
        <v>7798</v>
      </c>
      <c r="F361" s="8">
        <v>21</v>
      </c>
      <c r="G361" s="8">
        <v>10.29</v>
      </c>
      <c r="H361" s="8">
        <v>11.37</v>
      </c>
      <c r="I361" s="8">
        <v>1320</v>
      </c>
      <c r="J361" s="8">
        <v>13883.82</v>
      </c>
      <c r="K361" s="8">
        <v>10.518045454545454</v>
      </c>
      <c r="L361" s="8">
        <f t="shared" si="20"/>
        <v>1.8254459053343357</v>
      </c>
      <c r="M361" s="8">
        <f t="shared" si="21"/>
        <v>8.6925995492111188</v>
      </c>
      <c r="N361" s="9"/>
      <c r="O361" s="9"/>
      <c r="P361" s="8">
        <v>21</v>
      </c>
      <c r="Q361" s="8">
        <v>9.9233333333333338</v>
      </c>
      <c r="R361" s="17">
        <f t="shared" si="22"/>
        <v>0</v>
      </c>
      <c r="S361" s="18">
        <f t="shared" si="23"/>
        <v>13883.82</v>
      </c>
    </row>
    <row r="362" spans="1:19" x14ac:dyDescent="0.25">
      <c r="A362" s="7" t="s">
        <v>12719</v>
      </c>
      <c r="B362" s="7" t="s">
        <v>12720</v>
      </c>
      <c r="C362" s="7" t="s">
        <v>14</v>
      </c>
      <c r="D362" s="7" t="s">
        <v>15</v>
      </c>
      <c r="E362" s="7" t="s">
        <v>7518</v>
      </c>
      <c r="F362" s="8">
        <v>21</v>
      </c>
      <c r="G362" s="8">
        <v>5013.82</v>
      </c>
      <c r="H362" s="8">
        <v>5792.36</v>
      </c>
      <c r="I362" s="8">
        <v>3</v>
      </c>
      <c r="J362" s="8">
        <v>15820.419999999998</v>
      </c>
      <c r="K362" s="8">
        <v>5273.4733333333324</v>
      </c>
      <c r="L362" s="8">
        <f t="shared" si="20"/>
        <v>915.23090909090843</v>
      </c>
      <c r="M362" s="8">
        <f t="shared" si="21"/>
        <v>4358.242424242424</v>
      </c>
      <c r="N362" s="9"/>
      <c r="O362" s="9"/>
      <c r="P362" s="8">
        <v>21</v>
      </c>
      <c r="Q362" s="8">
        <v>5013.82</v>
      </c>
      <c r="R362" s="17">
        <f t="shared" si="22"/>
        <v>0</v>
      </c>
      <c r="S362" s="18">
        <f t="shared" si="23"/>
        <v>15820.419999999998</v>
      </c>
    </row>
    <row r="363" spans="1:19" x14ac:dyDescent="0.25">
      <c r="A363" s="7" t="s">
        <v>13633</v>
      </c>
      <c r="B363" s="7" t="s">
        <v>13634</v>
      </c>
      <c r="C363" s="7" t="s">
        <v>14</v>
      </c>
      <c r="D363" s="7" t="s">
        <v>15</v>
      </c>
      <c r="E363" s="7" t="s">
        <v>7231</v>
      </c>
      <c r="F363" s="13"/>
      <c r="G363" s="8">
        <v>77.44</v>
      </c>
      <c r="H363" s="8">
        <v>77.44</v>
      </c>
      <c r="I363" s="8">
        <v>10</v>
      </c>
      <c r="J363" s="8">
        <v>774.4</v>
      </c>
      <c r="K363" s="8">
        <v>77.44</v>
      </c>
      <c r="L363" s="8">
        <f t="shared" si="20"/>
        <v>0</v>
      </c>
      <c r="M363" s="8">
        <f t="shared" si="21"/>
        <v>77.44</v>
      </c>
      <c r="N363" s="13"/>
      <c r="O363" s="13"/>
      <c r="P363" s="13"/>
      <c r="Q363" s="13"/>
      <c r="R363" s="17">
        <f t="shared" si="22"/>
        <v>0</v>
      </c>
      <c r="S363" s="18">
        <f t="shared" si="23"/>
        <v>774.4</v>
      </c>
    </row>
    <row r="364" spans="1:19" x14ac:dyDescent="0.25">
      <c r="A364" s="7" t="s">
        <v>631</v>
      </c>
      <c r="B364" s="7" t="s">
        <v>632</v>
      </c>
      <c r="C364" s="7" t="s">
        <v>185</v>
      </c>
      <c r="D364" s="7" t="s">
        <v>186</v>
      </c>
      <c r="E364" s="7" t="s">
        <v>187</v>
      </c>
      <c r="F364" s="8">
        <v>21</v>
      </c>
      <c r="G364" s="8">
        <v>5066.43</v>
      </c>
      <c r="H364" s="8">
        <v>5066.43</v>
      </c>
      <c r="I364" s="8">
        <v>3</v>
      </c>
      <c r="J364" s="8">
        <v>15970.28</v>
      </c>
      <c r="K364" s="8">
        <v>5323.4266666666672</v>
      </c>
      <c r="L364" s="8">
        <f t="shared" si="20"/>
        <v>923.90049586776877</v>
      </c>
      <c r="M364" s="8">
        <f t="shared" si="21"/>
        <v>4399.5261707988984</v>
      </c>
      <c r="N364" s="9"/>
      <c r="O364" s="9"/>
      <c r="P364" s="8">
        <v>21</v>
      </c>
      <c r="Q364" s="8">
        <v>5066.4250000000002</v>
      </c>
      <c r="R364" s="17">
        <f t="shared" si="22"/>
        <v>0</v>
      </c>
      <c r="S364" s="18">
        <f t="shared" si="23"/>
        <v>15970.28</v>
      </c>
    </row>
    <row r="365" spans="1:19" x14ac:dyDescent="0.25">
      <c r="A365" s="7" t="s">
        <v>15930</v>
      </c>
      <c r="B365" s="7" t="s">
        <v>15931</v>
      </c>
      <c r="C365" s="7" t="s">
        <v>37</v>
      </c>
      <c r="D365" s="7" t="s">
        <v>38</v>
      </c>
      <c r="E365" s="7" t="s">
        <v>39</v>
      </c>
      <c r="F365" s="8">
        <v>0</v>
      </c>
      <c r="G365" s="8">
        <v>5875.01</v>
      </c>
      <c r="H365" s="8">
        <v>5875.01</v>
      </c>
      <c r="I365" s="8">
        <v>1</v>
      </c>
      <c r="J365" s="8">
        <v>5875.01</v>
      </c>
      <c r="K365" s="8">
        <v>5875.01</v>
      </c>
      <c r="L365" s="8">
        <f t="shared" si="20"/>
        <v>0</v>
      </c>
      <c r="M365" s="8">
        <f t="shared" si="21"/>
        <v>5875.01</v>
      </c>
      <c r="N365" s="13"/>
      <c r="O365" s="13"/>
      <c r="P365" s="8">
        <v>0</v>
      </c>
      <c r="Q365" s="8">
        <v>5108.7</v>
      </c>
      <c r="R365" s="17">
        <f t="shared" si="22"/>
        <v>0</v>
      </c>
      <c r="S365" s="18">
        <f t="shared" si="23"/>
        <v>5875.01</v>
      </c>
    </row>
    <row r="366" spans="1:19" x14ac:dyDescent="0.25">
      <c r="A366" s="7" t="s">
        <v>18264</v>
      </c>
      <c r="B366" s="7" t="s">
        <v>18265</v>
      </c>
      <c r="C366" s="7" t="s">
        <v>7539</v>
      </c>
      <c r="D366" s="7" t="s">
        <v>7540</v>
      </c>
      <c r="E366" s="7" t="s">
        <v>7798</v>
      </c>
      <c r="F366" s="8">
        <v>21</v>
      </c>
      <c r="G366" s="8">
        <v>0.22</v>
      </c>
      <c r="H366" s="8">
        <v>0.44</v>
      </c>
      <c r="I366" s="8">
        <v>13500</v>
      </c>
      <c r="J366" s="8">
        <v>3702.6</v>
      </c>
      <c r="K366" s="8">
        <v>0.27426666666666666</v>
      </c>
      <c r="L366" s="8">
        <f t="shared" si="20"/>
        <v>4.7600000000000003E-2</v>
      </c>
      <c r="M366" s="8">
        <f t="shared" si="21"/>
        <v>0.22666666666666666</v>
      </c>
      <c r="N366" s="8">
        <v>21</v>
      </c>
      <c r="O366" s="8">
        <v>0.43560000000000004</v>
      </c>
      <c r="P366" s="8">
        <v>21</v>
      </c>
      <c r="Q366" s="8">
        <v>0.21779999999999999</v>
      </c>
      <c r="R366" s="17">
        <f t="shared" si="22"/>
        <v>5880.6</v>
      </c>
      <c r="S366" s="18">
        <f t="shared" si="23"/>
        <v>3702.6</v>
      </c>
    </row>
    <row r="367" spans="1:19" x14ac:dyDescent="0.25">
      <c r="A367" s="7" t="s">
        <v>14272</v>
      </c>
      <c r="B367" s="7" t="s">
        <v>14273</v>
      </c>
      <c r="C367" s="7" t="s">
        <v>7205</v>
      </c>
      <c r="D367" s="7" t="s">
        <v>7206</v>
      </c>
      <c r="E367" s="7" t="s">
        <v>7435</v>
      </c>
      <c r="F367" s="13"/>
      <c r="G367" s="8">
        <v>12.65</v>
      </c>
      <c r="H367" s="8">
        <v>12.65</v>
      </c>
      <c r="I367" s="8">
        <v>60</v>
      </c>
      <c r="J367" s="8">
        <v>759</v>
      </c>
      <c r="K367" s="8">
        <v>12.65</v>
      </c>
      <c r="L367" s="8">
        <f t="shared" si="20"/>
        <v>0</v>
      </c>
      <c r="M367" s="8">
        <f t="shared" si="21"/>
        <v>12.65</v>
      </c>
      <c r="N367" s="13"/>
      <c r="O367" s="13"/>
      <c r="P367" s="13"/>
      <c r="Q367" s="13"/>
      <c r="R367" s="17">
        <f t="shared" si="22"/>
        <v>0</v>
      </c>
      <c r="S367" s="18">
        <f t="shared" si="23"/>
        <v>759</v>
      </c>
    </row>
    <row r="368" spans="1:19" x14ac:dyDescent="0.25">
      <c r="A368" s="7" t="s">
        <v>15427</v>
      </c>
      <c r="B368" s="7" t="s">
        <v>15428</v>
      </c>
      <c r="C368" s="7" t="s">
        <v>14</v>
      </c>
      <c r="D368" s="7" t="s">
        <v>15</v>
      </c>
      <c r="E368" s="7" t="s">
        <v>2322</v>
      </c>
      <c r="F368" s="8">
        <v>21</v>
      </c>
      <c r="G368" s="8">
        <v>794.65</v>
      </c>
      <c r="H368" s="8">
        <v>805.26</v>
      </c>
      <c r="I368" s="8">
        <v>40</v>
      </c>
      <c r="J368" s="8">
        <v>31892.11</v>
      </c>
      <c r="K368" s="8">
        <v>797.30275000000006</v>
      </c>
      <c r="L368" s="8">
        <f t="shared" si="20"/>
        <v>138.37485743801653</v>
      </c>
      <c r="M368" s="8">
        <f t="shared" si="21"/>
        <v>658.92789256198353</v>
      </c>
      <c r="N368" s="14">
        <v>12</v>
      </c>
      <c r="O368" s="14">
        <v>720.72</v>
      </c>
      <c r="P368" s="8">
        <v>21</v>
      </c>
      <c r="Q368" s="8">
        <v>778.63499999999999</v>
      </c>
      <c r="R368" s="17">
        <f t="shared" si="22"/>
        <v>28828.800000000003</v>
      </c>
      <c r="S368" s="18">
        <f t="shared" si="23"/>
        <v>31892.11</v>
      </c>
    </row>
    <row r="369" spans="1:19" x14ac:dyDescent="0.25">
      <c r="A369" s="7" t="s">
        <v>19802</v>
      </c>
      <c r="B369" s="7" t="s">
        <v>19803</v>
      </c>
      <c r="C369" s="7" t="s">
        <v>37</v>
      </c>
      <c r="D369" s="7" t="s">
        <v>38</v>
      </c>
      <c r="E369" s="7" t="s">
        <v>39</v>
      </c>
      <c r="F369" s="8">
        <v>15</v>
      </c>
      <c r="G369" s="8">
        <v>6199.99</v>
      </c>
      <c r="H369" s="8">
        <v>6448.02</v>
      </c>
      <c r="I369" s="8">
        <v>6</v>
      </c>
      <c r="J369" s="8">
        <v>37944</v>
      </c>
      <c r="K369" s="8">
        <v>6324</v>
      </c>
      <c r="L369" s="8">
        <f t="shared" si="20"/>
        <v>824.86956521739103</v>
      </c>
      <c r="M369" s="8">
        <f t="shared" si="21"/>
        <v>5499.130434782609</v>
      </c>
      <c r="N369" s="14">
        <v>12</v>
      </c>
      <c r="O369" s="14">
        <v>6038.25</v>
      </c>
      <c r="P369" s="8">
        <v>15</v>
      </c>
      <c r="Q369" s="8">
        <v>6199.99</v>
      </c>
      <c r="R369" s="17">
        <f t="shared" si="22"/>
        <v>36229.5</v>
      </c>
      <c r="S369" s="18">
        <f t="shared" si="23"/>
        <v>37944</v>
      </c>
    </row>
    <row r="370" spans="1:19" x14ac:dyDescent="0.25">
      <c r="A370" s="7" t="s">
        <v>15864</v>
      </c>
      <c r="B370" s="7" t="s">
        <v>15865</v>
      </c>
      <c r="C370" s="7" t="s">
        <v>10713</v>
      </c>
      <c r="D370" s="7" t="s">
        <v>10714</v>
      </c>
      <c r="E370" s="7" t="s">
        <v>10715</v>
      </c>
      <c r="F370" s="8">
        <v>21</v>
      </c>
      <c r="G370" s="8">
        <v>29483.73</v>
      </c>
      <c r="H370" s="8">
        <v>30212.49</v>
      </c>
      <c r="I370" s="8">
        <v>2</v>
      </c>
      <c r="J370" s="8">
        <v>59696.22</v>
      </c>
      <c r="K370" s="8">
        <v>29848.11</v>
      </c>
      <c r="L370" s="8">
        <f t="shared" si="20"/>
        <v>5180.2504958677673</v>
      </c>
      <c r="M370" s="8">
        <f t="shared" si="21"/>
        <v>24667.859504132233</v>
      </c>
      <c r="N370" s="13"/>
      <c r="O370" s="13"/>
      <c r="P370" s="8">
        <v>21</v>
      </c>
      <c r="Q370" s="8">
        <v>29483.73</v>
      </c>
      <c r="R370" s="17">
        <f t="shared" si="22"/>
        <v>0</v>
      </c>
      <c r="S370" s="18">
        <f t="shared" si="23"/>
        <v>59696.22</v>
      </c>
    </row>
    <row r="371" spans="1:19" x14ac:dyDescent="0.25">
      <c r="A371" s="7" t="s">
        <v>8133</v>
      </c>
      <c r="B371" s="7" t="s">
        <v>8134</v>
      </c>
      <c r="C371" s="7" t="s">
        <v>14</v>
      </c>
      <c r="D371" s="7" t="s">
        <v>15</v>
      </c>
      <c r="E371" s="7" t="s">
        <v>2322</v>
      </c>
      <c r="F371" s="8">
        <v>21</v>
      </c>
      <c r="G371" s="8">
        <v>39.729999999999997</v>
      </c>
      <c r="H371" s="8">
        <v>43.76</v>
      </c>
      <c r="I371" s="8">
        <v>660</v>
      </c>
      <c r="J371" s="8">
        <v>26946.700000000004</v>
      </c>
      <c r="K371" s="8">
        <v>40.82833333333334</v>
      </c>
      <c r="L371" s="8">
        <f t="shared" si="20"/>
        <v>7.0859090909090909</v>
      </c>
      <c r="M371" s="8">
        <f t="shared" si="21"/>
        <v>33.742424242424249</v>
      </c>
      <c r="N371" s="13"/>
      <c r="O371" s="13"/>
      <c r="P371" s="8">
        <v>21</v>
      </c>
      <c r="Q371" s="8">
        <v>39.728333333333332</v>
      </c>
      <c r="R371" s="17">
        <f t="shared" si="22"/>
        <v>0</v>
      </c>
      <c r="S371" s="18">
        <f t="shared" si="23"/>
        <v>26946.700000000004</v>
      </c>
    </row>
    <row r="372" spans="1:19" x14ac:dyDescent="0.25">
      <c r="A372" s="7" t="s">
        <v>14081</v>
      </c>
      <c r="B372" s="7" t="s">
        <v>14082</v>
      </c>
      <c r="C372" s="7" t="s">
        <v>14</v>
      </c>
      <c r="D372" s="7" t="s">
        <v>15</v>
      </c>
      <c r="E372" s="7" t="s">
        <v>7518</v>
      </c>
      <c r="F372" s="13"/>
      <c r="G372" s="8">
        <v>121</v>
      </c>
      <c r="H372" s="8">
        <v>121</v>
      </c>
      <c r="I372" s="8">
        <v>6</v>
      </c>
      <c r="J372" s="8">
        <v>726</v>
      </c>
      <c r="K372" s="8">
        <v>121</v>
      </c>
      <c r="L372" s="8">
        <f t="shared" si="20"/>
        <v>0</v>
      </c>
      <c r="M372" s="8">
        <f t="shared" si="21"/>
        <v>121</v>
      </c>
      <c r="N372" s="13"/>
      <c r="O372" s="13"/>
      <c r="P372" s="13"/>
      <c r="Q372" s="13"/>
      <c r="R372" s="17">
        <f t="shared" si="22"/>
        <v>0</v>
      </c>
      <c r="S372" s="18">
        <f t="shared" si="23"/>
        <v>726</v>
      </c>
    </row>
    <row r="373" spans="1:19" x14ac:dyDescent="0.25">
      <c r="A373" s="7" t="s">
        <v>14631</v>
      </c>
      <c r="B373" s="7" t="s">
        <v>14632</v>
      </c>
      <c r="C373" s="7" t="s">
        <v>7539</v>
      </c>
      <c r="D373" s="7" t="s">
        <v>7540</v>
      </c>
      <c r="E373" s="7" t="s">
        <v>7798</v>
      </c>
      <c r="F373" s="8">
        <v>21</v>
      </c>
      <c r="G373" s="8">
        <v>540.02</v>
      </c>
      <c r="H373" s="8">
        <v>548.49</v>
      </c>
      <c r="I373" s="8">
        <v>80</v>
      </c>
      <c r="J373" s="8">
        <v>43582.99</v>
      </c>
      <c r="K373" s="8">
        <v>544.787375</v>
      </c>
      <c r="L373" s="8">
        <f t="shared" si="20"/>
        <v>94.549874999999986</v>
      </c>
      <c r="M373" s="8">
        <f t="shared" si="21"/>
        <v>450.23750000000001</v>
      </c>
      <c r="N373" s="9"/>
      <c r="O373" s="9"/>
      <c r="P373" s="8">
        <v>21</v>
      </c>
      <c r="Q373" s="8">
        <v>535.78800000000001</v>
      </c>
      <c r="R373" s="17">
        <f t="shared" si="22"/>
        <v>0</v>
      </c>
      <c r="S373" s="18">
        <f t="shared" si="23"/>
        <v>43582.99</v>
      </c>
    </row>
    <row r="374" spans="1:19" x14ac:dyDescent="0.25">
      <c r="A374" s="7" t="s">
        <v>9920</v>
      </c>
      <c r="B374" s="7" t="s">
        <v>9921</v>
      </c>
      <c r="C374" s="7" t="s">
        <v>7400</v>
      </c>
      <c r="D374" s="7" t="s">
        <v>7401</v>
      </c>
      <c r="E374" s="7" t="s">
        <v>7402</v>
      </c>
      <c r="F374" s="8">
        <v>15</v>
      </c>
      <c r="G374" s="8">
        <v>49.3</v>
      </c>
      <c r="H374" s="8">
        <v>58</v>
      </c>
      <c r="I374" s="8">
        <v>120</v>
      </c>
      <c r="J374" s="8">
        <v>6612.0400000000009</v>
      </c>
      <c r="K374" s="8">
        <v>55.100333333333339</v>
      </c>
      <c r="L374" s="8">
        <f t="shared" si="20"/>
        <v>7.1869999999999976</v>
      </c>
      <c r="M374" s="8">
        <f t="shared" si="21"/>
        <v>47.913333333333341</v>
      </c>
      <c r="N374" s="9"/>
      <c r="O374" s="9"/>
      <c r="P374" s="8">
        <v>15</v>
      </c>
      <c r="Q374" s="8">
        <v>49.300333333333334</v>
      </c>
      <c r="R374" s="17">
        <f t="shared" si="22"/>
        <v>0</v>
      </c>
      <c r="S374" s="18">
        <f t="shared" si="23"/>
        <v>6612.0400000000009</v>
      </c>
    </row>
    <row r="375" spans="1:19" x14ac:dyDescent="0.25">
      <c r="A375" s="7" t="s">
        <v>18139</v>
      </c>
      <c r="B375" s="7" t="s">
        <v>18140</v>
      </c>
      <c r="C375" s="7" t="s">
        <v>7886</v>
      </c>
      <c r="D375" s="7" t="s">
        <v>7887</v>
      </c>
      <c r="E375" s="7" t="s">
        <v>7888</v>
      </c>
      <c r="F375" s="8">
        <v>21</v>
      </c>
      <c r="G375" s="8">
        <v>2141.6999999999998</v>
      </c>
      <c r="H375" s="8">
        <v>2151.7800000000002</v>
      </c>
      <c r="I375" s="8">
        <v>180</v>
      </c>
      <c r="J375" s="8">
        <v>386198.73000000004</v>
      </c>
      <c r="K375" s="8">
        <v>2145.5485000000003</v>
      </c>
      <c r="L375" s="8">
        <f t="shared" si="20"/>
        <v>372.36792148760333</v>
      </c>
      <c r="M375" s="8">
        <f t="shared" si="21"/>
        <v>1773.180578512397</v>
      </c>
      <c r="N375" s="14">
        <v>21</v>
      </c>
      <c r="O375" s="14">
        <v>2141.7000000000003</v>
      </c>
      <c r="P375" s="8">
        <v>21</v>
      </c>
      <c r="Q375" s="8">
        <v>2141.7000000000003</v>
      </c>
      <c r="R375" s="17">
        <f t="shared" si="22"/>
        <v>385506.00000000006</v>
      </c>
      <c r="S375" s="18">
        <f t="shared" si="23"/>
        <v>386198.73000000004</v>
      </c>
    </row>
    <row r="376" spans="1:19" x14ac:dyDescent="0.25">
      <c r="A376" s="7" t="s">
        <v>6539</v>
      </c>
      <c r="B376" s="7" t="s">
        <v>6540</v>
      </c>
      <c r="C376" s="7" t="s">
        <v>76</v>
      </c>
      <c r="D376" s="7" t="s">
        <v>77</v>
      </c>
      <c r="E376" s="7" t="s">
        <v>78</v>
      </c>
      <c r="F376" s="8">
        <v>15</v>
      </c>
      <c r="G376" s="8">
        <v>5175</v>
      </c>
      <c r="H376" s="8">
        <v>5175</v>
      </c>
      <c r="I376" s="8">
        <v>1</v>
      </c>
      <c r="J376" s="8">
        <v>5175</v>
      </c>
      <c r="K376" s="8">
        <v>5175</v>
      </c>
      <c r="L376" s="8">
        <f t="shared" si="20"/>
        <v>675</v>
      </c>
      <c r="M376" s="8">
        <f t="shared" si="21"/>
        <v>4500</v>
      </c>
      <c r="N376" s="13"/>
      <c r="O376" s="13"/>
      <c r="P376" s="8">
        <v>15</v>
      </c>
      <c r="Q376" s="8">
        <v>4500</v>
      </c>
      <c r="R376" s="17">
        <f t="shared" si="22"/>
        <v>0</v>
      </c>
      <c r="S376" s="18">
        <f t="shared" si="23"/>
        <v>5175</v>
      </c>
    </row>
    <row r="377" spans="1:19" x14ac:dyDescent="0.25">
      <c r="A377" s="7" t="s">
        <v>16064</v>
      </c>
      <c r="B377" s="7" t="s">
        <v>16065</v>
      </c>
      <c r="C377" s="7" t="s">
        <v>14</v>
      </c>
      <c r="D377" s="7" t="s">
        <v>15</v>
      </c>
      <c r="E377" s="7" t="s">
        <v>2322</v>
      </c>
      <c r="F377" s="13"/>
      <c r="G377" s="8">
        <v>30.25</v>
      </c>
      <c r="H377" s="8">
        <v>30.25</v>
      </c>
      <c r="I377" s="8">
        <v>22</v>
      </c>
      <c r="J377" s="8">
        <v>665.5</v>
      </c>
      <c r="K377" s="8">
        <v>30.25</v>
      </c>
      <c r="L377" s="8">
        <f t="shared" si="20"/>
        <v>0</v>
      </c>
      <c r="M377" s="8">
        <f t="shared" si="21"/>
        <v>30.25</v>
      </c>
      <c r="N377" s="8">
        <v>12</v>
      </c>
      <c r="O377" s="8">
        <v>28</v>
      </c>
      <c r="P377" s="13"/>
      <c r="Q377" s="13"/>
      <c r="R377" s="17">
        <f t="shared" si="22"/>
        <v>616</v>
      </c>
      <c r="S377" s="18">
        <f t="shared" si="23"/>
        <v>665.5</v>
      </c>
    </row>
    <row r="378" spans="1:19" x14ac:dyDescent="0.25">
      <c r="A378" s="7" t="s">
        <v>7814</v>
      </c>
      <c r="B378" s="7" t="s">
        <v>7815</v>
      </c>
      <c r="C378" s="7" t="s">
        <v>14</v>
      </c>
      <c r="D378" s="7" t="s">
        <v>15</v>
      </c>
      <c r="E378" s="7" t="s">
        <v>2322</v>
      </c>
      <c r="F378" s="8">
        <v>21</v>
      </c>
      <c r="G378" s="8">
        <v>3.24</v>
      </c>
      <c r="H378" s="8">
        <v>4.05</v>
      </c>
      <c r="I378" s="8">
        <v>1896</v>
      </c>
      <c r="J378" s="8">
        <v>6635.61</v>
      </c>
      <c r="K378" s="8">
        <v>3.4997943037974681</v>
      </c>
      <c r="L378" s="8">
        <f t="shared" si="20"/>
        <v>0.60740231718799009</v>
      </c>
      <c r="M378" s="8">
        <f t="shared" si="21"/>
        <v>2.892391986609478</v>
      </c>
      <c r="N378" s="13"/>
      <c r="O378" s="13"/>
      <c r="P378" s="8">
        <v>21</v>
      </c>
      <c r="Q378" s="8">
        <v>3.1510416666666665</v>
      </c>
      <c r="R378" s="17">
        <f t="shared" si="22"/>
        <v>0</v>
      </c>
      <c r="S378" s="18">
        <f t="shared" si="23"/>
        <v>6635.61</v>
      </c>
    </row>
    <row r="379" spans="1:19" x14ac:dyDescent="0.25">
      <c r="A379" s="7" t="s">
        <v>8252</v>
      </c>
      <c r="B379" s="7" t="s">
        <v>8253</v>
      </c>
      <c r="C379" s="7" t="s">
        <v>14</v>
      </c>
      <c r="D379" s="7" t="s">
        <v>15</v>
      </c>
      <c r="E379" s="7" t="s">
        <v>2322</v>
      </c>
      <c r="F379" s="8">
        <v>21</v>
      </c>
      <c r="G379" s="8">
        <v>58.62</v>
      </c>
      <c r="H379" s="8">
        <v>64</v>
      </c>
      <c r="I379" s="8">
        <v>1800</v>
      </c>
      <c r="J379" s="8">
        <v>109558.38000000002</v>
      </c>
      <c r="K379" s="8">
        <v>60.86576666666668</v>
      </c>
      <c r="L379" s="8">
        <f t="shared" si="20"/>
        <v>10.563480165289256</v>
      </c>
      <c r="M379" s="8">
        <f t="shared" si="21"/>
        <v>50.302286501377424</v>
      </c>
      <c r="N379" s="14">
        <v>12</v>
      </c>
      <c r="O379" s="14">
        <v>56</v>
      </c>
      <c r="P379" s="8">
        <v>21</v>
      </c>
      <c r="Q379" s="8">
        <v>60.5</v>
      </c>
      <c r="R379" s="17">
        <f t="shared" si="22"/>
        <v>100800</v>
      </c>
      <c r="S379" s="18">
        <f t="shared" si="23"/>
        <v>109558.38000000002</v>
      </c>
    </row>
    <row r="380" spans="1:19" x14ac:dyDescent="0.25">
      <c r="A380" s="7" t="s">
        <v>12275</v>
      </c>
      <c r="B380" s="7" t="s">
        <v>12276</v>
      </c>
      <c r="C380" s="7" t="s">
        <v>7886</v>
      </c>
      <c r="D380" s="7" t="s">
        <v>7887</v>
      </c>
      <c r="E380" s="7" t="s">
        <v>7888</v>
      </c>
      <c r="F380" s="8">
        <v>21</v>
      </c>
      <c r="G380" s="8">
        <v>1303.9100000000001</v>
      </c>
      <c r="H380" s="8">
        <v>1390.29</v>
      </c>
      <c r="I380" s="8">
        <v>35</v>
      </c>
      <c r="J380" s="8">
        <v>47623.229999999996</v>
      </c>
      <c r="K380" s="8">
        <v>1360.6637142857141</v>
      </c>
      <c r="L380" s="8">
        <f t="shared" si="20"/>
        <v>236.14824793388425</v>
      </c>
      <c r="M380" s="8">
        <f t="shared" si="21"/>
        <v>1124.5154663518299</v>
      </c>
      <c r="N380" s="9"/>
      <c r="O380" s="9"/>
      <c r="P380" s="8">
        <v>21</v>
      </c>
      <c r="Q380" s="8">
        <v>1341.8899999999999</v>
      </c>
      <c r="R380" s="17">
        <f t="shared" si="22"/>
        <v>0</v>
      </c>
      <c r="S380" s="18">
        <f t="shared" si="23"/>
        <v>47623.229999999996</v>
      </c>
    </row>
    <row r="381" spans="1:19" x14ac:dyDescent="0.25">
      <c r="A381" s="7" t="s">
        <v>16288</v>
      </c>
      <c r="B381" s="7" t="s">
        <v>16289</v>
      </c>
      <c r="C381" s="7" t="s">
        <v>37</v>
      </c>
      <c r="D381" s="7" t="s">
        <v>38</v>
      </c>
      <c r="E381" s="7" t="s">
        <v>39</v>
      </c>
      <c r="F381" s="8">
        <v>0</v>
      </c>
      <c r="G381" s="8">
        <v>4995</v>
      </c>
      <c r="H381" s="8">
        <v>4995</v>
      </c>
      <c r="I381" s="8">
        <v>1</v>
      </c>
      <c r="J381" s="8">
        <v>4995</v>
      </c>
      <c r="K381" s="8">
        <v>4995</v>
      </c>
      <c r="L381" s="8">
        <f t="shared" si="20"/>
        <v>0</v>
      </c>
      <c r="M381" s="8">
        <f t="shared" si="21"/>
        <v>4995</v>
      </c>
      <c r="N381" s="9"/>
      <c r="O381" s="9"/>
      <c r="P381" s="8">
        <v>0</v>
      </c>
      <c r="Q381" s="8">
        <v>4343.4799999999996</v>
      </c>
      <c r="R381" s="17">
        <f t="shared" si="22"/>
        <v>0</v>
      </c>
      <c r="S381" s="18">
        <f t="shared" si="23"/>
        <v>4995</v>
      </c>
    </row>
    <row r="382" spans="1:19" x14ac:dyDescent="0.25">
      <c r="A382" s="7" t="s">
        <v>8300</v>
      </c>
      <c r="B382" s="7" t="s">
        <v>8301</v>
      </c>
      <c r="C382" s="7" t="s">
        <v>14</v>
      </c>
      <c r="D382" s="7" t="s">
        <v>15</v>
      </c>
      <c r="E382" s="7" t="s">
        <v>2322</v>
      </c>
      <c r="F382" s="8">
        <v>21</v>
      </c>
      <c r="G382" s="8">
        <v>3.58</v>
      </c>
      <c r="H382" s="8">
        <v>4.96</v>
      </c>
      <c r="I382" s="8">
        <v>1500</v>
      </c>
      <c r="J382" s="8">
        <v>5818.1399999999994</v>
      </c>
      <c r="K382" s="8">
        <v>3.8787599999999998</v>
      </c>
      <c r="L382" s="8">
        <f t="shared" si="20"/>
        <v>0.67317322314049566</v>
      </c>
      <c r="M382" s="8">
        <f t="shared" si="21"/>
        <v>3.2055867768595041</v>
      </c>
      <c r="N382" s="9"/>
      <c r="O382" s="9"/>
      <c r="P382" s="8">
        <v>21</v>
      </c>
      <c r="Q382" s="8">
        <v>3.4485000000000001</v>
      </c>
      <c r="R382" s="17">
        <f t="shared" si="22"/>
        <v>0</v>
      </c>
      <c r="S382" s="18">
        <f t="shared" si="23"/>
        <v>5818.1399999999994</v>
      </c>
    </row>
    <row r="383" spans="1:19" x14ac:dyDescent="0.25">
      <c r="A383" s="7" t="s">
        <v>11885</v>
      </c>
      <c r="B383" s="7" t="s">
        <v>11886</v>
      </c>
      <c r="C383" s="7" t="s">
        <v>14</v>
      </c>
      <c r="D383" s="7" t="s">
        <v>15</v>
      </c>
      <c r="E383" s="7" t="s">
        <v>2322</v>
      </c>
      <c r="F383" s="8">
        <v>21</v>
      </c>
      <c r="G383" s="8">
        <v>152.29</v>
      </c>
      <c r="H383" s="8">
        <v>153.5</v>
      </c>
      <c r="I383" s="8">
        <v>1305</v>
      </c>
      <c r="J383" s="8">
        <v>199383.0100000001</v>
      </c>
      <c r="K383" s="8">
        <v>152.78391570881234</v>
      </c>
      <c r="L383" s="8">
        <f t="shared" si="20"/>
        <v>26.516216775909584</v>
      </c>
      <c r="M383" s="8">
        <f t="shared" si="21"/>
        <v>126.26769893290276</v>
      </c>
      <c r="N383" s="9"/>
      <c r="O383" s="9"/>
      <c r="P383" s="8">
        <v>21</v>
      </c>
      <c r="Q383" s="8">
        <v>152.291</v>
      </c>
      <c r="R383" s="17">
        <f t="shared" si="22"/>
        <v>0</v>
      </c>
      <c r="S383" s="18">
        <f t="shared" si="23"/>
        <v>199383.0100000001</v>
      </c>
    </row>
    <row r="384" spans="1:19" x14ac:dyDescent="0.25">
      <c r="A384" s="7" t="s">
        <v>10568</v>
      </c>
      <c r="B384" s="7" t="s">
        <v>10569</v>
      </c>
      <c r="C384" s="7" t="s">
        <v>14</v>
      </c>
      <c r="D384" s="7" t="s">
        <v>15</v>
      </c>
      <c r="E384" s="7" t="s">
        <v>7231</v>
      </c>
      <c r="F384" s="8">
        <v>21</v>
      </c>
      <c r="G384" s="8">
        <v>332.73</v>
      </c>
      <c r="H384" s="8">
        <v>396.03</v>
      </c>
      <c r="I384" s="8">
        <v>35</v>
      </c>
      <c r="J384" s="8">
        <v>12279.33</v>
      </c>
      <c r="K384" s="8">
        <v>350.83800000000002</v>
      </c>
      <c r="L384" s="8">
        <f t="shared" si="20"/>
        <v>60.889239669421499</v>
      </c>
      <c r="M384" s="8">
        <f t="shared" si="21"/>
        <v>289.94876033057852</v>
      </c>
      <c r="N384" s="9"/>
      <c r="O384" s="9"/>
      <c r="P384" s="8">
        <v>21</v>
      </c>
      <c r="Q384" s="8">
        <v>332.8</v>
      </c>
      <c r="R384" s="17">
        <f t="shared" si="22"/>
        <v>0</v>
      </c>
      <c r="S384" s="18">
        <f t="shared" si="23"/>
        <v>12279.33</v>
      </c>
    </row>
    <row r="385" spans="1:19" x14ac:dyDescent="0.25">
      <c r="A385" s="7" t="s">
        <v>11776</v>
      </c>
      <c r="B385" s="7" t="s">
        <v>11777</v>
      </c>
      <c r="C385" s="7" t="s">
        <v>14</v>
      </c>
      <c r="D385" s="7" t="s">
        <v>15</v>
      </c>
      <c r="E385" s="7" t="s">
        <v>2322</v>
      </c>
      <c r="F385" s="8">
        <v>21</v>
      </c>
      <c r="G385" s="8">
        <v>106.48</v>
      </c>
      <c r="H385" s="8">
        <v>169.4</v>
      </c>
      <c r="I385" s="8">
        <v>20</v>
      </c>
      <c r="J385" s="8">
        <v>2758.8</v>
      </c>
      <c r="K385" s="8">
        <v>137.94</v>
      </c>
      <c r="L385" s="8">
        <f t="shared" si="20"/>
        <v>23.939999999999998</v>
      </c>
      <c r="M385" s="8">
        <f t="shared" si="21"/>
        <v>114</v>
      </c>
      <c r="N385" s="9"/>
      <c r="O385" s="9"/>
      <c r="P385" s="8">
        <v>21</v>
      </c>
      <c r="Q385" s="8">
        <v>106.47999999999999</v>
      </c>
      <c r="R385" s="17">
        <f t="shared" si="22"/>
        <v>0</v>
      </c>
      <c r="S385" s="18">
        <f t="shared" si="23"/>
        <v>2758.8</v>
      </c>
    </row>
    <row r="386" spans="1:19" x14ac:dyDescent="0.25">
      <c r="A386" s="7" t="s">
        <v>18335</v>
      </c>
      <c r="B386" s="7" t="s">
        <v>18336</v>
      </c>
      <c r="C386" s="7" t="s">
        <v>10713</v>
      </c>
      <c r="D386" s="7" t="s">
        <v>10714</v>
      </c>
      <c r="E386" s="7" t="s">
        <v>10715</v>
      </c>
      <c r="F386" s="8">
        <v>21</v>
      </c>
      <c r="G386" s="8">
        <v>4914.62</v>
      </c>
      <c r="H386" s="8">
        <v>4966.04</v>
      </c>
      <c r="I386" s="8">
        <v>24</v>
      </c>
      <c r="J386" s="8">
        <v>118567.91</v>
      </c>
      <c r="K386" s="8">
        <v>4940.3295833333332</v>
      </c>
      <c r="L386" s="8">
        <f t="shared" ref="L386:L449" si="24">K386-M386</f>
        <v>857.41257231404961</v>
      </c>
      <c r="M386" s="8">
        <f t="shared" ref="M386:M449" si="25">K386/((100+F386)/100)</f>
        <v>4082.9170110192836</v>
      </c>
      <c r="N386" s="9"/>
      <c r="O386" s="9"/>
      <c r="P386" s="8">
        <v>21</v>
      </c>
      <c r="Q386" s="8">
        <v>4914.6166666666668</v>
      </c>
      <c r="R386" s="17">
        <f t="shared" ref="R386:R449" si="26">I386*O386</f>
        <v>0</v>
      </c>
      <c r="S386" s="18">
        <f t="shared" si="23"/>
        <v>118567.91</v>
      </c>
    </row>
    <row r="387" spans="1:19" x14ac:dyDescent="0.25">
      <c r="A387" s="7" t="s">
        <v>10215</v>
      </c>
      <c r="B387" s="7" t="s">
        <v>10216</v>
      </c>
      <c r="C387" s="7" t="s">
        <v>7205</v>
      </c>
      <c r="D387" s="7" t="s">
        <v>7206</v>
      </c>
      <c r="E387" s="7" t="s">
        <v>7440</v>
      </c>
      <c r="F387" s="8">
        <v>15</v>
      </c>
      <c r="G387" s="8">
        <v>140.16</v>
      </c>
      <c r="H387" s="8">
        <v>151.34</v>
      </c>
      <c r="I387" s="8">
        <v>245</v>
      </c>
      <c r="J387" s="8">
        <v>34954.730000000003</v>
      </c>
      <c r="K387" s="8">
        <v>142.67236734693878</v>
      </c>
      <c r="L387" s="8">
        <f t="shared" si="24"/>
        <v>18.609439219165921</v>
      </c>
      <c r="M387" s="8">
        <f t="shared" si="25"/>
        <v>124.06292812777286</v>
      </c>
      <c r="N387" s="14">
        <v>12</v>
      </c>
      <c r="O387" s="14">
        <v>147.393</v>
      </c>
      <c r="P387" s="8">
        <v>15</v>
      </c>
      <c r="Q387" s="8">
        <v>140.16300000000001</v>
      </c>
      <c r="R387" s="17">
        <f t="shared" si="26"/>
        <v>36111.285000000003</v>
      </c>
      <c r="S387" s="18">
        <f t="shared" ref="S387:S450" si="27">J387</f>
        <v>34954.730000000003</v>
      </c>
    </row>
    <row r="388" spans="1:19" x14ac:dyDescent="0.25">
      <c r="A388" s="7" t="s">
        <v>17483</v>
      </c>
      <c r="B388" s="7" t="s">
        <v>17484</v>
      </c>
      <c r="C388" s="7" t="s">
        <v>10713</v>
      </c>
      <c r="D388" s="7" t="s">
        <v>10714</v>
      </c>
      <c r="E388" s="7" t="s">
        <v>10715</v>
      </c>
      <c r="F388" s="8">
        <v>21</v>
      </c>
      <c r="G388" s="8">
        <v>4852.6000000000004</v>
      </c>
      <c r="H388" s="8">
        <v>4852.6000000000004</v>
      </c>
      <c r="I388" s="8">
        <v>12</v>
      </c>
      <c r="J388" s="8">
        <v>58231.25</v>
      </c>
      <c r="K388" s="8">
        <v>4852.604166666667</v>
      </c>
      <c r="L388" s="8">
        <f t="shared" si="24"/>
        <v>842.1875</v>
      </c>
      <c r="M388" s="8">
        <f t="shared" si="25"/>
        <v>4010.416666666667</v>
      </c>
      <c r="N388" s="9"/>
      <c r="O388" s="9"/>
      <c r="P388" s="8">
        <v>21</v>
      </c>
      <c r="Q388" s="8">
        <v>4801.6833333333334</v>
      </c>
      <c r="R388" s="17">
        <f t="shared" si="26"/>
        <v>0</v>
      </c>
      <c r="S388" s="18">
        <f t="shared" si="27"/>
        <v>58231.25</v>
      </c>
    </row>
    <row r="389" spans="1:19" x14ac:dyDescent="0.25">
      <c r="A389" s="7" t="s">
        <v>4611</v>
      </c>
      <c r="B389" s="7" t="s">
        <v>4612</v>
      </c>
      <c r="C389" s="7" t="s">
        <v>1155</v>
      </c>
      <c r="D389" s="7" t="s">
        <v>1156</v>
      </c>
      <c r="E389" s="7" t="s">
        <v>1157</v>
      </c>
      <c r="F389" s="8">
        <v>21</v>
      </c>
      <c r="G389" s="8">
        <v>1028.5</v>
      </c>
      <c r="H389" s="8">
        <v>1089</v>
      </c>
      <c r="I389" s="8">
        <v>23</v>
      </c>
      <c r="J389" s="8">
        <v>24260.5</v>
      </c>
      <c r="K389" s="8">
        <v>1054.804347826087</v>
      </c>
      <c r="L389" s="8">
        <f t="shared" si="24"/>
        <v>183.06521739130437</v>
      </c>
      <c r="M389" s="8">
        <f t="shared" si="25"/>
        <v>871.73913043478262</v>
      </c>
      <c r="N389" s="14">
        <v>12</v>
      </c>
      <c r="O389" s="14">
        <v>952</v>
      </c>
      <c r="P389" s="8">
        <v>21</v>
      </c>
      <c r="Q389" s="8">
        <v>1028.5</v>
      </c>
      <c r="R389" s="17">
        <f t="shared" si="26"/>
        <v>21896</v>
      </c>
      <c r="S389" s="18">
        <f t="shared" si="27"/>
        <v>24260.5</v>
      </c>
    </row>
    <row r="390" spans="1:19" x14ac:dyDescent="0.25">
      <c r="A390" s="7" t="s">
        <v>13785</v>
      </c>
      <c r="B390" s="7" t="s">
        <v>13786</v>
      </c>
      <c r="C390" s="7" t="s">
        <v>14</v>
      </c>
      <c r="D390" s="7" t="s">
        <v>15</v>
      </c>
      <c r="E390" s="7" t="s">
        <v>7518</v>
      </c>
      <c r="F390" s="8">
        <v>21</v>
      </c>
      <c r="G390" s="8">
        <v>676.27</v>
      </c>
      <c r="H390" s="8">
        <v>751.41</v>
      </c>
      <c r="I390" s="8">
        <v>24</v>
      </c>
      <c r="J390" s="8">
        <v>16831.579999999998</v>
      </c>
      <c r="K390" s="8">
        <v>701.31583333333322</v>
      </c>
      <c r="L390" s="8">
        <f t="shared" si="24"/>
        <v>121.71597107438015</v>
      </c>
      <c r="M390" s="8">
        <f t="shared" si="25"/>
        <v>579.59986225895307</v>
      </c>
      <c r="N390" s="9"/>
      <c r="O390" s="9"/>
      <c r="P390" s="8">
        <v>21</v>
      </c>
      <c r="Q390" s="8">
        <v>676.26874999999995</v>
      </c>
      <c r="R390" s="17">
        <f t="shared" si="26"/>
        <v>0</v>
      </c>
      <c r="S390" s="18">
        <f t="shared" si="27"/>
        <v>16831.579999999998</v>
      </c>
    </row>
    <row r="391" spans="1:19" x14ac:dyDescent="0.25">
      <c r="A391" s="7" t="s">
        <v>7280</v>
      </c>
      <c r="B391" s="7" t="s">
        <v>7281</v>
      </c>
      <c r="C391" s="7" t="s">
        <v>37</v>
      </c>
      <c r="D391" s="7" t="s">
        <v>38</v>
      </c>
      <c r="E391" s="7" t="s">
        <v>39</v>
      </c>
      <c r="F391" s="8">
        <v>15</v>
      </c>
      <c r="G391" s="8">
        <v>1256.95</v>
      </c>
      <c r="H391" s="8">
        <v>1850.35</v>
      </c>
      <c r="I391" s="8">
        <v>10</v>
      </c>
      <c r="J391" s="8">
        <v>13162.9</v>
      </c>
      <c r="K391" s="8">
        <v>1316.29</v>
      </c>
      <c r="L391" s="8">
        <f t="shared" si="24"/>
        <v>171.68999999999983</v>
      </c>
      <c r="M391" s="8">
        <f t="shared" si="25"/>
        <v>1144.6000000000001</v>
      </c>
      <c r="N391" s="9"/>
      <c r="O391" s="9"/>
      <c r="P391" s="8">
        <v>15</v>
      </c>
      <c r="Q391" s="8">
        <v>1256.95</v>
      </c>
      <c r="R391" s="17">
        <f t="shared" si="26"/>
        <v>0</v>
      </c>
      <c r="S391" s="18">
        <f t="shared" si="27"/>
        <v>13162.9</v>
      </c>
    </row>
    <row r="392" spans="1:19" x14ac:dyDescent="0.25">
      <c r="A392" s="7" t="s">
        <v>10760</v>
      </c>
      <c r="B392" s="7" t="s">
        <v>10761</v>
      </c>
      <c r="C392" s="7" t="s">
        <v>14</v>
      </c>
      <c r="D392" s="7" t="s">
        <v>15</v>
      </c>
      <c r="E392" s="7" t="s">
        <v>7763</v>
      </c>
      <c r="F392" s="8">
        <v>21</v>
      </c>
      <c r="G392" s="8">
        <v>1439.9</v>
      </c>
      <c r="H392" s="8">
        <v>1500.4</v>
      </c>
      <c r="I392" s="8">
        <v>6</v>
      </c>
      <c r="J392" s="8">
        <v>8863.25</v>
      </c>
      <c r="K392" s="8">
        <v>1477.2083333333333</v>
      </c>
      <c r="L392" s="8">
        <f t="shared" si="24"/>
        <v>256.375</v>
      </c>
      <c r="M392" s="8">
        <f t="shared" si="25"/>
        <v>1220.8333333333333</v>
      </c>
      <c r="N392" s="9"/>
      <c r="O392" s="9"/>
      <c r="P392" s="8">
        <v>21</v>
      </c>
      <c r="Q392" s="8">
        <v>1379.4</v>
      </c>
      <c r="R392" s="17">
        <f t="shared" si="26"/>
        <v>0</v>
      </c>
      <c r="S392" s="18">
        <f t="shared" si="27"/>
        <v>8863.25</v>
      </c>
    </row>
    <row r="393" spans="1:19" x14ac:dyDescent="0.25">
      <c r="A393" s="7" t="s">
        <v>15085</v>
      </c>
      <c r="B393" s="7" t="s">
        <v>15086</v>
      </c>
      <c r="C393" s="7" t="s">
        <v>7400</v>
      </c>
      <c r="D393" s="7" t="s">
        <v>7401</v>
      </c>
      <c r="E393" s="7" t="s">
        <v>7402</v>
      </c>
      <c r="F393" s="8">
        <v>15</v>
      </c>
      <c r="G393" s="8">
        <v>1755.01</v>
      </c>
      <c r="H393" s="8">
        <v>1950</v>
      </c>
      <c r="I393" s="8">
        <v>5</v>
      </c>
      <c r="J393" s="8">
        <v>9360.01</v>
      </c>
      <c r="K393" s="8">
        <v>1872.002</v>
      </c>
      <c r="L393" s="8">
        <f t="shared" si="24"/>
        <v>244.17417391304343</v>
      </c>
      <c r="M393" s="8">
        <f t="shared" si="25"/>
        <v>1627.8278260869565</v>
      </c>
      <c r="N393" s="9"/>
      <c r="O393" s="9"/>
      <c r="P393" s="8">
        <v>15</v>
      </c>
      <c r="Q393" s="8">
        <v>1755.0050000000001</v>
      </c>
      <c r="R393" s="17">
        <f t="shared" si="26"/>
        <v>0</v>
      </c>
      <c r="S393" s="18">
        <f t="shared" si="27"/>
        <v>9360.01</v>
      </c>
    </row>
    <row r="394" spans="1:19" x14ac:dyDescent="0.25">
      <c r="A394" s="7" t="s">
        <v>16328</v>
      </c>
      <c r="B394" s="7" t="s">
        <v>16329</v>
      </c>
      <c r="C394" s="7" t="s">
        <v>14</v>
      </c>
      <c r="D394" s="7" t="s">
        <v>15</v>
      </c>
      <c r="E394" s="7" t="s">
        <v>7768</v>
      </c>
      <c r="F394" s="8">
        <v>21</v>
      </c>
      <c r="G394" s="8">
        <v>282.17</v>
      </c>
      <c r="H394" s="8">
        <v>301.52999999999997</v>
      </c>
      <c r="I394" s="8">
        <v>50</v>
      </c>
      <c r="J394" s="8">
        <v>14689.46</v>
      </c>
      <c r="K394" s="8">
        <v>293.78919999999999</v>
      </c>
      <c r="L394" s="8">
        <f t="shared" si="24"/>
        <v>50.988208264462799</v>
      </c>
      <c r="M394" s="8">
        <f t="shared" si="25"/>
        <v>242.8009917355372</v>
      </c>
      <c r="N394" s="9"/>
      <c r="O394" s="9"/>
      <c r="P394" s="8">
        <v>21</v>
      </c>
      <c r="Q394" s="8">
        <v>282.17199999999997</v>
      </c>
      <c r="R394" s="17">
        <f t="shared" si="26"/>
        <v>0</v>
      </c>
      <c r="S394" s="18">
        <f t="shared" si="27"/>
        <v>14689.46</v>
      </c>
    </row>
    <row r="395" spans="1:19" x14ac:dyDescent="0.25">
      <c r="A395" s="7" t="s">
        <v>3002</v>
      </c>
      <c r="B395" s="7" t="s">
        <v>3003</v>
      </c>
      <c r="C395" s="7" t="s">
        <v>185</v>
      </c>
      <c r="D395" s="7" t="s">
        <v>186</v>
      </c>
      <c r="E395" s="7" t="s">
        <v>187</v>
      </c>
      <c r="F395" s="8">
        <v>21</v>
      </c>
      <c r="G395" s="8">
        <v>11674.08</v>
      </c>
      <c r="H395" s="8">
        <v>11674.08</v>
      </c>
      <c r="I395" s="8">
        <v>70</v>
      </c>
      <c r="J395" s="8">
        <v>817755.03</v>
      </c>
      <c r="K395" s="8">
        <v>11682.214714285714</v>
      </c>
      <c r="L395" s="8">
        <f t="shared" si="24"/>
        <v>2027.4918099173556</v>
      </c>
      <c r="M395" s="8">
        <f t="shared" si="25"/>
        <v>9654.7229043683583</v>
      </c>
      <c r="N395" s="14">
        <v>12</v>
      </c>
      <c r="O395" s="14">
        <v>10805.76</v>
      </c>
      <c r="P395" s="8">
        <v>21</v>
      </c>
      <c r="Q395" s="8">
        <v>11674.08</v>
      </c>
      <c r="R395" s="17">
        <f t="shared" si="26"/>
        <v>756403.20000000007</v>
      </c>
      <c r="S395" s="18">
        <f t="shared" si="27"/>
        <v>817755.03</v>
      </c>
    </row>
    <row r="396" spans="1:19" x14ac:dyDescent="0.25">
      <c r="A396" s="7" t="s">
        <v>16254</v>
      </c>
      <c r="B396" s="7" t="s">
        <v>16255</v>
      </c>
      <c r="C396" s="7" t="s">
        <v>14</v>
      </c>
      <c r="D396" s="7" t="s">
        <v>15</v>
      </c>
      <c r="E396" s="7" t="s">
        <v>2322</v>
      </c>
      <c r="F396" s="8">
        <v>15</v>
      </c>
      <c r="G396" s="8">
        <v>1259.0899999999999</v>
      </c>
      <c r="H396" s="8">
        <v>1398.99</v>
      </c>
      <c r="I396" s="8">
        <v>10</v>
      </c>
      <c r="J396" s="8">
        <v>13150.5</v>
      </c>
      <c r="K396" s="8">
        <v>1315.05</v>
      </c>
      <c r="L396" s="8">
        <f t="shared" si="24"/>
        <v>171.5282608695652</v>
      </c>
      <c r="M396" s="8">
        <f t="shared" si="25"/>
        <v>1143.5217391304348</v>
      </c>
      <c r="N396" s="14">
        <v>21</v>
      </c>
      <c r="O396" s="14">
        <v>1471.98</v>
      </c>
      <c r="P396" s="8">
        <v>15</v>
      </c>
      <c r="Q396" s="8">
        <v>1259.0899999999999</v>
      </c>
      <c r="R396" s="17">
        <f t="shared" si="26"/>
        <v>14719.8</v>
      </c>
      <c r="S396" s="18">
        <f t="shared" si="27"/>
        <v>13150.5</v>
      </c>
    </row>
    <row r="397" spans="1:19" x14ac:dyDescent="0.25">
      <c r="A397" s="7" t="s">
        <v>14274</v>
      </c>
      <c r="B397" s="7" t="s">
        <v>14275</v>
      </c>
      <c r="C397" s="7" t="s">
        <v>14</v>
      </c>
      <c r="D397" s="7" t="s">
        <v>15</v>
      </c>
      <c r="E397" s="7" t="s">
        <v>7807</v>
      </c>
      <c r="F397" s="8">
        <v>21</v>
      </c>
      <c r="G397" s="8">
        <v>3255.56</v>
      </c>
      <c r="H397" s="8">
        <v>3389.21</v>
      </c>
      <c r="I397" s="8">
        <v>7</v>
      </c>
      <c r="J397" s="8">
        <v>23128.04</v>
      </c>
      <c r="K397" s="8">
        <v>3304.0057142857145</v>
      </c>
      <c r="L397" s="8">
        <f t="shared" si="24"/>
        <v>573.422479338843</v>
      </c>
      <c r="M397" s="8">
        <f t="shared" si="25"/>
        <v>2730.5832349468715</v>
      </c>
      <c r="N397" s="9"/>
      <c r="O397" s="9"/>
      <c r="P397" s="8">
        <v>21</v>
      </c>
      <c r="Q397" s="8">
        <v>3224.65</v>
      </c>
      <c r="R397" s="17">
        <f t="shared" si="26"/>
        <v>0</v>
      </c>
      <c r="S397" s="18">
        <f t="shared" si="27"/>
        <v>23128.04</v>
      </c>
    </row>
    <row r="398" spans="1:19" x14ac:dyDescent="0.25">
      <c r="A398" s="7" t="s">
        <v>12031</v>
      </c>
      <c r="B398" s="7" t="s">
        <v>12032</v>
      </c>
      <c r="C398" s="7" t="s">
        <v>14</v>
      </c>
      <c r="D398" s="7" t="s">
        <v>15</v>
      </c>
      <c r="E398" s="7" t="s">
        <v>2322</v>
      </c>
      <c r="F398" s="8">
        <v>21</v>
      </c>
      <c r="G398" s="8">
        <v>29400.58</v>
      </c>
      <c r="H398" s="8">
        <v>29400.58</v>
      </c>
      <c r="I398" s="8">
        <v>1</v>
      </c>
      <c r="J398" s="8">
        <v>29400.58</v>
      </c>
      <c r="K398" s="8">
        <v>29400.58</v>
      </c>
      <c r="L398" s="8">
        <f t="shared" si="24"/>
        <v>5102.5799999999981</v>
      </c>
      <c r="M398" s="8">
        <f t="shared" si="25"/>
        <v>24298.000000000004</v>
      </c>
      <c r="N398" s="9"/>
      <c r="O398" s="9"/>
      <c r="P398" s="8">
        <v>21</v>
      </c>
      <c r="Q398" s="8">
        <v>28846.400000000001</v>
      </c>
      <c r="R398" s="17">
        <f t="shared" si="26"/>
        <v>0</v>
      </c>
      <c r="S398" s="18">
        <f t="shared" si="27"/>
        <v>29400.58</v>
      </c>
    </row>
    <row r="399" spans="1:19" x14ac:dyDescent="0.25">
      <c r="A399" s="7" t="s">
        <v>11082</v>
      </c>
      <c r="B399" s="7" t="s">
        <v>11083</v>
      </c>
      <c r="C399" s="7" t="s">
        <v>7400</v>
      </c>
      <c r="D399" s="7" t="s">
        <v>7401</v>
      </c>
      <c r="E399" s="7" t="s">
        <v>7402</v>
      </c>
      <c r="F399" s="8">
        <v>21</v>
      </c>
      <c r="G399" s="8">
        <v>1334.4</v>
      </c>
      <c r="H399" s="8">
        <v>1519</v>
      </c>
      <c r="I399" s="8">
        <v>4</v>
      </c>
      <c r="J399" s="8">
        <v>5891.41</v>
      </c>
      <c r="K399" s="8">
        <v>1472.8525</v>
      </c>
      <c r="L399" s="8">
        <f t="shared" si="24"/>
        <v>255.61902892561989</v>
      </c>
      <c r="M399" s="8">
        <f t="shared" si="25"/>
        <v>1217.2334710743801</v>
      </c>
      <c r="N399" s="13"/>
      <c r="O399" s="13"/>
      <c r="P399" s="8">
        <v>21</v>
      </c>
      <c r="Q399" s="8">
        <v>1334.4</v>
      </c>
      <c r="R399" s="17">
        <f t="shared" si="26"/>
        <v>0</v>
      </c>
      <c r="S399" s="18">
        <f t="shared" si="27"/>
        <v>5891.41</v>
      </c>
    </row>
    <row r="400" spans="1:19" x14ac:dyDescent="0.25">
      <c r="A400" s="7" t="s">
        <v>16380</v>
      </c>
      <c r="B400" s="7" t="s">
        <v>16381</v>
      </c>
      <c r="C400" s="7" t="s">
        <v>14</v>
      </c>
      <c r="D400" s="7" t="s">
        <v>15</v>
      </c>
      <c r="E400" s="7" t="s">
        <v>2322</v>
      </c>
      <c r="F400" s="8">
        <v>21</v>
      </c>
      <c r="G400" s="8">
        <v>9.5399999999999991</v>
      </c>
      <c r="H400" s="8">
        <v>9.65</v>
      </c>
      <c r="I400" s="8">
        <v>4160</v>
      </c>
      <c r="J400" s="8">
        <v>39866.179999999993</v>
      </c>
      <c r="K400" s="8">
        <v>9.5832163461538453</v>
      </c>
      <c r="L400" s="8">
        <f t="shared" si="24"/>
        <v>1.663202836935791</v>
      </c>
      <c r="M400" s="8">
        <f t="shared" si="25"/>
        <v>7.9200135092180544</v>
      </c>
      <c r="N400" s="14">
        <v>21</v>
      </c>
      <c r="O400" s="14">
        <v>9.453156250000001</v>
      </c>
      <c r="P400" s="8">
        <v>21</v>
      </c>
      <c r="Q400" s="8">
        <v>9.453166666666668</v>
      </c>
      <c r="R400" s="17">
        <f t="shared" si="26"/>
        <v>39325.130000000005</v>
      </c>
      <c r="S400" s="18">
        <f t="shared" si="27"/>
        <v>39866.179999999993</v>
      </c>
    </row>
    <row r="401" spans="1:19" x14ac:dyDescent="0.25">
      <c r="A401" s="7" t="s">
        <v>12569</v>
      </c>
      <c r="B401" s="7" t="s">
        <v>12570</v>
      </c>
      <c r="C401" s="7" t="s">
        <v>7400</v>
      </c>
      <c r="D401" s="7" t="s">
        <v>7401</v>
      </c>
      <c r="E401" s="7" t="s">
        <v>7402</v>
      </c>
      <c r="F401" s="8">
        <v>21</v>
      </c>
      <c r="G401" s="8">
        <v>297.60000000000002</v>
      </c>
      <c r="H401" s="8">
        <v>784</v>
      </c>
      <c r="I401" s="8">
        <v>13</v>
      </c>
      <c r="J401" s="8">
        <v>4409.2099999999991</v>
      </c>
      <c r="K401" s="8">
        <v>339.16999999999996</v>
      </c>
      <c r="L401" s="8">
        <f t="shared" si="24"/>
        <v>58.864214876033031</v>
      </c>
      <c r="M401" s="8">
        <f t="shared" si="25"/>
        <v>280.30578512396693</v>
      </c>
      <c r="N401" s="14">
        <v>21</v>
      </c>
      <c r="O401" s="14">
        <v>310</v>
      </c>
      <c r="P401" s="8">
        <v>21</v>
      </c>
      <c r="Q401" s="8">
        <v>297.60000000000002</v>
      </c>
      <c r="R401" s="17">
        <f t="shared" si="26"/>
        <v>4030</v>
      </c>
      <c r="S401" s="18">
        <f t="shared" si="27"/>
        <v>4409.2099999999991</v>
      </c>
    </row>
    <row r="402" spans="1:19" x14ac:dyDescent="0.25">
      <c r="A402" s="7" t="s">
        <v>10659</v>
      </c>
      <c r="B402" s="7" t="s">
        <v>10660</v>
      </c>
      <c r="C402" s="7" t="s">
        <v>7400</v>
      </c>
      <c r="D402" s="7" t="s">
        <v>7401</v>
      </c>
      <c r="E402" s="7" t="s">
        <v>7402</v>
      </c>
      <c r="F402" s="8">
        <v>15</v>
      </c>
      <c r="G402" s="8">
        <v>76.5</v>
      </c>
      <c r="H402" s="8">
        <v>90</v>
      </c>
      <c r="I402" s="8">
        <v>100</v>
      </c>
      <c r="J402" s="8">
        <v>8190.02</v>
      </c>
      <c r="K402" s="8">
        <v>81.900199999999998</v>
      </c>
      <c r="L402" s="8">
        <f t="shared" si="24"/>
        <v>10.682634782608687</v>
      </c>
      <c r="M402" s="8">
        <f t="shared" si="25"/>
        <v>71.217565217391311</v>
      </c>
      <c r="N402" s="9"/>
      <c r="O402" s="9"/>
      <c r="P402" s="8">
        <v>15</v>
      </c>
      <c r="Q402" s="8">
        <v>76.500333333333344</v>
      </c>
      <c r="R402" s="17">
        <f t="shared" si="26"/>
        <v>0</v>
      </c>
      <c r="S402" s="18">
        <f t="shared" si="27"/>
        <v>8190.02</v>
      </c>
    </row>
    <row r="403" spans="1:19" x14ac:dyDescent="0.25">
      <c r="A403" s="7" t="s">
        <v>9016</v>
      </c>
      <c r="B403" s="7" t="s">
        <v>9017</v>
      </c>
      <c r="C403" s="7" t="s">
        <v>7539</v>
      </c>
      <c r="D403" s="7" t="s">
        <v>7540</v>
      </c>
      <c r="E403" s="7" t="s">
        <v>7541</v>
      </c>
      <c r="F403" s="8">
        <v>21</v>
      </c>
      <c r="G403" s="8">
        <v>3.68</v>
      </c>
      <c r="H403" s="8">
        <v>3.91</v>
      </c>
      <c r="I403" s="8">
        <v>3150</v>
      </c>
      <c r="J403" s="8">
        <v>12122.080000000002</v>
      </c>
      <c r="K403" s="8">
        <v>3.8482793650793656</v>
      </c>
      <c r="L403" s="8">
        <f t="shared" si="24"/>
        <v>0.66788319559228659</v>
      </c>
      <c r="M403" s="8">
        <f t="shared" si="25"/>
        <v>3.180396169487079</v>
      </c>
      <c r="N403" s="8">
        <v>21</v>
      </c>
      <c r="O403" s="8">
        <v>3.6784000000000003</v>
      </c>
      <c r="P403" s="8">
        <v>21</v>
      </c>
      <c r="Q403" s="8">
        <v>3.6784000000000003</v>
      </c>
      <c r="R403" s="17">
        <f t="shared" si="26"/>
        <v>11586.960000000001</v>
      </c>
      <c r="S403" s="18">
        <f t="shared" si="27"/>
        <v>12122.080000000002</v>
      </c>
    </row>
    <row r="404" spans="1:19" x14ac:dyDescent="0.25">
      <c r="A404" s="7" t="s">
        <v>16338</v>
      </c>
      <c r="B404" s="7" t="s">
        <v>16339</v>
      </c>
      <c r="C404" s="7" t="s">
        <v>5229</v>
      </c>
      <c r="D404" s="7" t="s">
        <v>5230</v>
      </c>
      <c r="E404" s="7" t="s">
        <v>5231</v>
      </c>
      <c r="F404" s="8">
        <v>21</v>
      </c>
      <c r="G404" s="8">
        <v>170.29</v>
      </c>
      <c r="H404" s="8">
        <v>170.7</v>
      </c>
      <c r="I404" s="8">
        <v>4510.99</v>
      </c>
      <c r="J404" s="8">
        <v>768666.02</v>
      </c>
      <c r="K404" s="8">
        <v>170.39852005878976</v>
      </c>
      <c r="L404" s="8">
        <f t="shared" si="24"/>
        <v>29.57329686970732</v>
      </c>
      <c r="M404" s="8">
        <f t="shared" si="25"/>
        <v>140.82522318908244</v>
      </c>
      <c r="N404" s="8">
        <v>12</v>
      </c>
      <c r="O404" s="8">
        <v>157.60999999999999</v>
      </c>
      <c r="P404" s="8">
        <v>21</v>
      </c>
      <c r="Q404" s="8">
        <v>170.28</v>
      </c>
      <c r="R404" s="17">
        <f t="shared" si="26"/>
        <v>710977.1338999999</v>
      </c>
      <c r="S404" s="18">
        <f t="shared" si="27"/>
        <v>768666.02</v>
      </c>
    </row>
    <row r="405" spans="1:19" x14ac:dyDescent="0.25">
      <c r="A405" s="7" t="s">
        <v>13073</v>
      </c>
      <c r="B405" s="7" t="s">
        <v>13074</v>
      </c>
      <c r="C405" s="7" t="s">
        <v>14</v>
      </c>
      <c r="D405" s="7" t="s">
        <v>15</v>
      </c>
      <c r="E405" s="7" t="s">
        <v>8931</v>
      </c>
      <c r="F405" s="8">
        <v>21</v>
      </c>
      <c r="G405" s="8">
        <v>198.44</v>
      </c>
      <c r="H405" s="8">
        <v>289.19</v>
      </c>
      <c r="I405" s="8">
        <v>950</v>
      </c>
      <c r="J405" s="8">
        <v>189049.41</v>
      </c>
      <c r="K405" s="8">
        <v>198.99937894736843</v>
      </c>
      <c r="L405" s="8">
        <f t="shared" si="24"/>
        <v>34.537082296650709</v>
      </c>
      <c r="M405" s="8">
        <f t="shared" si="25"/>
        <v>164.46229665071772</v>
      </c>
      <c r="N405" s="14">
        <v>21</v>
      </c>
      <c r="O405" s="14">
        <v>198.44</v>
      </c>
      <c r="P405" s="8">
        <v>21</v>
      </c>
      <c r="Q405" s="8">
        <v>198.44</v>
      </c>
      <c r="R405" s="17">
        <f t="shared" si="26"/>
        <v>188518</v>
      </c>
      <c r="S405" s="18">
        <f t="shared" si="27"/>
        <v>189049.41</v>
      </c>
    </row>
    <row r="406" spans="1:19" x14ac:dyDescent="0.25">
      <c r="A406" s="7" t="s">
        <v>175</v>
      </c>
      <c r="B406" s="7" t="s">
        <v>176</v>
      </c>
      <c r="C406" s="7" t="s">
        <v>76</v>
      </c>
      <c r="D406" s="7" t="s">
        <v>77</v>
      </c>
      <c r="E406" s="7" t="s">
        <v>78</v>
      </c>
      <c r="F406" s="8">
        <v>15</v>
      </c>
      <c r="G406" s="8">
        <v>4832.99</v>
      </c>
      <c r="H406" s="8">
        <v>4832.99</v>
      </c>
      <c r="I406" s="8">
        <v>1</v>
      </c>
      <c r="J406" s="8">
        <v>4832.99</v>
      </c>
      <c r="K406" s="8">
        <v>4832.99</v>
      </c>
      <c r="L406" s="8">
        <f t="shared" si="24"/>
        <v>630.38999999999942</v>
      </c>
      <c r="M406" s="8">
        <f t="shared" si="25"/>
        <v>4202.6000000000004</v>
      </c>
      <c r="N406" s="9"/>
      <c r="O406" s="9"/>
      <c r="P406" s="8">
        <v>15</v>
      </c>
      <c r="Q406" s="8">
        <v>4302.9799999999996</v>
      </c>
      <c r="R406" s="17">
        <f t="shared" si="26"/>
        <v>0</v>
      </c>
      <c r="S406" s="18">
        <f t="shared" si="27"/>
        <v>4832.99</v>
      </c>
    </row>
    <row r="407" spans="1:19" x14ac:dyDescent="0.25">
      <c r="A407" s="7" t="s">
        <v>673</v>
      </c>
      <c r="B407" s="7" t="s">
        <v>674</v>
      </c>
      <c r="C407" s="7" t="s">
        <v>32</v>
      </c>
      <c r="D407" s="7" t="s">
        <v>33</v>
      </c>
      <c r="E407" s="7" t="s">
        <v>34</v>
      </c>
      <c r="F407" s="8">
        <v>15</v>
      </c>
      <c r="G407" s="8">
        <v>4832.99</v>
      </c>
      <c r="H407" s="8">
        <v>4832.99</v>
      </c>
      <c r="I407" s="8">
        <v>1</v>
      </c>
      <c r="J407" s="8">
        <v>4832.99</v>
      </c>
      <c r="K407" s="8">
        <v>4832.99</v>
      </c>
      <c r="L407" s="8">
        <f t="shared" si="24"/>
        <v>630.38999999999942</v>
      </c>
      <c r="M407" s="8">
        <f t="shared" si="25"/>
        <v>4202.6000000000004</v>
      </c>
      <c r="N407" s="13"/>
      <c r="O407" s="13"/>
      <c r="P407" s="8">
        <v>15</v>
      </c>
      <c r="Q407" s="8">
        <v>4302.9799999999996</v>
      </c>
      <c r="R407" s="17">
        <f t="shared" si="26"/>
        <v>0</v>
      </c>
      <c r="S407" s="18">
        <f t="shared" si="27"/>
        <v>4832.99</v>
      </c>
    </row>
    <row r="408" spans="1:19" x14ac:dyDescent="0.25">
      <c r="A408" s="7" t="s">
        <v>14236</v>
      </c>
      <c r="B408" s="7" t="s">
        <v>14237</v>
      </c>
      <c r="C408" s="7" t="s">
        <v>7205</v>
      </c>
      <c r="D408" s="7" t="s">
        <v>7206</v>
      </c>
      <c r="E408" s="7" t="s">
        <v>7435</v>
      </c>
      <c r="F408" s="8">
        <v>21</v>
      </c>
      <c r="G408" s="8">
        <v>1.68</v>
      </c>
      <c r="H408" s="8">
        <v>1.75</v>
      </c>
      <c r="I408" s="8">
        <v>34050</v>
      </c>
      <c r="J408" s="8">
        <v>58621.27</v>
      </c>
      <c r="K408" s="8">
        <v>1.721623201174743</v>
      </c>
      <c r="L408" s="8">
        <f t="shared" si="24"/>
        <v>0.29879410929479011</v>
      </c>
      <c r="M408" s="8">
        <f t="shared" si="25"/>
        <v>1.4228290918799529</v>
      </c>
      <c r="N408" s="14">
        <v>21</v>
      </c>
      <c r="O408" s="14">
        <v>1.7060999999999999</v>
      </c>
      <c r="P408" s="8">
        <v>21</v>
      </c>
      <c r="Q408" s="8">
        <v>1.7060999999999999</v>
      </c>
      <c r="R408" s="17">
        <f t="shared" si="26"/>
        <v>58092.705000000002</v>
      </c>
      <c r="S408" s="18">
        <f t="shared" si="27"/>
        <v>58621.27</v>
      </c>
    </row>
    <row r="409" spans="1:19" x14ac:dyDescent="0.25">
      <c r="A409" s="7" t="s">
        <v>17851</v>
      </c>
      <c r="B409" s="7" t="s">
        <v>17852</v>
      </c>
      <c r="C409" s="7" t="s">
        <v>7791</v>
      </c>
      <c r="D409" s="7" t="s">
        <v>7792</v>
      </c>
      <c r="E409" s="7" t="s">
        <v>7793</v>
      </c>
      <c r="F409" s="8">
        <v>15</v>
      </c>
      <c r="G409" s="8">
        <v>347.08</v>
      </c>
      <c r="H409" s="8">
        <v>367.9</v>
      </c>
      <c r="I409" s="8">
        <v>50</v>
      </c>
      <c r="J409" s="8">
        <v>17874.41</v>
      </c>
      <c r="K409" s="8">
        <v>357.48820000000001</v>
      </c>
      <c r="L409" s="8">
        <f t="shared" si="24"/>
        <v>46.628895652173867</v>
      </c>
      <c r="M409" s="8">
        <f t="shared" si="25"/>
        <v>310.85930434782614</v>
      </c>
      <c r="N409" s="13"/>
      <c r="O409" s="13"/>
      <c r="P409" s="8">
        <v>15</v>
      </c>
      <c r="Q409" s="8">
        <v>347.08</v>
      </c>
      <c r="R409" s="17">
        <f t="shared" si="26"/>
        <v>0</v>
      </c>
      <c r="S409" s="18">
        <f t="shared" si="27"/>
        <v>17874.41</v>
      </c>
    </row>
    <row r="410" spans="1:19" x14ac:dyDescent="0.25">
      <c r="A410" s="7" t="s">
        <v>8196</v>
      </c>
      <c r="B410" s="7" t="s">
        <v>8197</v>
      </c>
      <c r="C410" s="7" t="s">
        <v>7886</v>
      </c>
      <c r="D410" s="7" t="s">
        <v>7887</v>
      </c>
      <c r="E410" s="7" t="s">
        <v>7888</v>
      </c>
      <c r="F410" s="8">
        <v>21</v>
      </c>
      <c r="G410" s="8">
        <v>21.54</v>
      </c>
      <c r="H410" s="8">
        <v>22.02</v>
      </c>
      <c r="I410" s="8">
        <v>4244</v>
      </c>
      <c r="J410" s="8">
        <v>91925.3</v>
      </c>
      <c r="K410" s="8">
        <v>21.660061262959474</v>
      </c>
      <c r="L410" s="8">
        <f t="shared" si="24"/>
        <v>3.7591841861334601</v>
      </c>
      <c r="M410" s="8">
        <f t="shared" si="25"/>
        <v>17.900877076826013</v>
      </c>
      <c r="N410" s="13"/>
      <c r="O410" s="13"/>
      <c r="P410" s="8">
        <v>21</v>
      </c>
      <c r="Q410" s="8">
        <v>21.538</v>
      </c>
      <c r="R410" s="17">
        <f t="shared" si="26"/>
        <v>0</v>
      </c>
      <c r="S410" s="18">
        <f t="shared" si="27"/>
        <v>91925.3</v>
      </c>
    </row>
    <row r="411" spans="1:19" x14ac:dyDescent="0.25">
      <c r="A411" s="7" t="s">
        <v>1330</v>
      </c>
      <c r="B411" s="7" t="s">
        <v>1331</v>
      </c>
      <c r="C411" s="7" t="s">
        <v>37</v>
      </c>
      <c r="D411" s="7" t="s">
        <v>38</v>
      </c>
      <c r="E411" s="7" t="s">
        <v>39</v>
      </c>
      <c r="F411" s="8">
        <v>15</v>
      </c>
      <c r="G411" s="8">
        <v>428.95</v>
      </c>
      <c r="H411" s="8">
        <v>754.4</v>
      </c>
      <c r="I411" s="8">
        <v>2</v>
      </c>
      <c r="J411" s="8">
        <v>998.19999999999993</v>
      </c>
      <c r="K411" s="8">
        <v>499.09999999999997</v>
      </c>
      <c r="L411" s="8">
        <f t="shared" si="24"/>
        <v>65.099999999999966</v>
      </c>
      <c r="M411" s="8">
        <f t="shared" si="25"/>
        <v>434</v>
      </c>
      <c r="N411" s="13"/>
      <c r="O411" s="13"/>
      <c r="P411" s="8">
        <v>15</v>
      </c>
      <c r="Q411" s="8">
        <v>243.8</v>
      </c>
      <c r="R411" s="17">
        <f t="shared" si="26"/>
        <v>0</v>
      </c>
      <c r="S411" s="18">
        <f t="shared" si="27"/>
        <v>998.19999999999993</v>
      </c>
    </row>
    <row r="412" spans="1:19" x14ac:dyDescent="0.25">
      <c r="A412" s="7" t="s">
        <v>12817</v>
      </c>
      <c r="B412" s="7" t="s">
        <v>12818</v>
      </c>
      <c r="C412" s="7" t="s">
        <v>7539</v>
      </c>
      <c r="D412" s="7" t="s">
        <v>7540</v>
      </c>
      <c r="E412" s="7" t="s">
        <v>7798</v>
      </c>
      <c r="F412" s="8">
        <v>21</v>
      </c>
      <c r="G412" s="8">
        <v>48.83</v>
      </c>
      <c r="H412" s="8">
        <v>48.83</v>
      </c>
      <c r="I412" s="8">
        <v>500</v>
      </c>
      <c r="J412" s="8">
        <v>24412.959999999999</v>
      </c>
      <c r="K412" s="8">
        <v>48.825919999999996</v>
      </c>
      <c r="L412" s="8">
        <f t="shared" si="24"/>
        <v>8.4739199999999997</v>
      </c>
      <c r="M412" s="8">
        <f t="shared" si="25"/>
        <v>40.351999999999997</v>
      </c>
      <c r="N412" s="9"/>
      <c r="O412" s="9"/>
      <c r="P412" s="8">
        <v>21</v>
      </c>
      <c r="Q412" s="8">
        <v>47.819199999999995</v>
      </c>
      <c r="R412" s="17">
        <f t="shared" si="26"/>
        <v>0</v>
      </c>
      <c r="S412" s="18">
        <f t="shared" si="27"/>
        <v>24412.959999999999</v>
      </c>
    </row>
    <row r="413" spans="1:19" x14ac:dyDescent="0.25">
      <c r="A413" s="7" t="s">
        <v>19880</v>
      </c>
      <c r="B413" s="7" t="s">
        <v>19881</v>
      </c>
      <c r="C413" s="7" t="s">
        <v>14</v>
      </c>
      <c r="D413" s="7" t="s">
        <v>15</v>
      </c>
      <c r="E413" s="7" t="s">
        <v>2322</v>
      </c>
      <c r="F413" s="8">
        <v>15</v>
      </c>
      <c r="G413" s="8">
        <v>1.73</v>
      </c>
      <c r="H413" s="8">
        <v>2.48</v>
      </c>
      <c r="I413" s="8">
        <v>1000</v>
      </c>
      <c r="J413" s="8">
        <v>1983</v>
      </c>
      <c r="K413" s="8">
        <v>1.9830000000000001</v>
      </c>
      <c r="L413" s="8">
        <f t="shared" si="24"/>
        <v>0.2586521739130434</v>
      </c>
      <c r="M413" s="8">
        <f t="shared" si="25"/>
        <v>1.7243478260869567</v>
      </c>
      <c r="N413" s="13"/>
      <c r="O413" s="13"/>
      <c r="P413" s="8">
        <v>15</v>
      </c>
      <c r="Q413" s="8">
        <v>1.4850000000000001</v>
      </c>
      <c r="R413" s="17">
        <f t="shared" si="26"/>
        <v>0</v>
      </c>
      <c r="S413" s="18">
        <f t="shared" si="27"/>
        <v>1983</v>
      </c>
    </row>
    <row r="414" spans="1:19" x14ac:dyDescent="0.25">
      <c r="A414" s="7" t="s">
        <v>8978</v>
      </c>
      <c r="B414" s="7" t="s">
        <v>8979</v>
      </c>
      <c r="C414" s="7" t="s">
        <v>7539</v>
      </c>
      <c r="D414" s="7" t="s">
        <v>7540</v>
      </c>
      <c r="E414" s="7" t="s">
        <v>7798</v>
      </c>
      <c r="F414" s="8">
        <v>21</v>
      </c>
      <c r="G414" s="8">
        <v>0.48</v>
      </c>
      <c r="H414" s="8">
        <v>0.55000000000000004</v>
      </c>
      <c r="I414" s="8">
        <v>13000</v>
      </c>
      <c r="J414" s="8">
        <v>6787.49</v>
      </c>
      <c r="K414" s="8">
        <v>0.52211461538461534</v>
      </c>
      <c r="L414" s="8">
        <f t="shared" si="24"/>
        <v>9.0614933248569618E-2</v>
      </c>
      <c r="M414" s="8">
        <f t="shared" si="25"/>
        <v>0.43149968213604573</v>
      </c>
      <c r="N414" s="13"/>
      <c r="O414" s="13"/>
      <c r="P414" s="8">
        <v>21</v>
      </c>
      <c r="Q414" s="8">
        <v>0.48399999999999999</v>
      </c>
      <c r="R414" s="17">
        <f t="shared" si="26"/>
        <v>0</v>
      </c>
      <c r="S414" s="18">
        <f t="shared" si="27"/>
        <v>6787.49</v>
      </c>
    </row>
    <row r="415" spans="1:19" x14ac:dyDescent="0.25">
      <c r="A415" s="7" t="s">
        <v>10389</v>
      </c>
      <c r="B415" s="7" t="s">
        <v>10390</v>
      </c>
      <c r="C415" s="7" t="s">
        <v>14</v>
      </c>
      <c r="D415" s="7" t="s">
        <v>15</v>
      </c>
      <c r="E415" s="7" t="s">
        <v>2322</v>
      </c>
      <c r="F415" s="8">
        <v>21</v>
      </c>
      <c r="G415" s="8">
        <v>0.38</v>
      </c>
      <c r="H415" s="8">
        <v>0.38</v>
      </c>
      <c r="I415" s="8">
        <v>86000</v>
      </c>
      <c r="J415" s="8">
        <v>33378.19</v>
      </c>
      <c r="K415" s="8">
        <v>0.38811848837209306</v>
      </c>
      <c r="L415" s="8">
        <f t="shared" si="24"/>
        <v>6.7359407072842603E-2</v>
      </c>
      <c r="M415" s="8">
        <f t="shared" si="25"/>
        <v>0.32075908129925046</v>
      </c>
      <c r="N415" s="8">
        <v>21</v>
      </c>
      <c r="O415" s="8">
        <v>0.38235999999999998</v>
      </c>
      <c r="P415" s="8">
        <v>21</v>
      </c>
      <c r="Q415" s="8">
        <v>0.38236000000000003</v>
      </c>
      <c r="R415" s="17">
        <f t="shared" si="26"/>
        <v>32882.959999999999</v>
      </c>
      <c r="S415" s="18">
        <f t="shared" si="27"/>
        <v>33378.19</v>
      </c>
    </row>
    <row r="416" spans="1:19" x14ac:dyDescent="0.25">
      <c r="A416" s="7" t="s">
        <v>8899</v>
      </c>
      <c r="B416" s="7" t="s">
        <v>8900</v>
      </c>
      <c r="C416" s="7" t="s">
        <v>14</v>
      </c>
      <c r="D416" s="7" t="s">
        <v>15</v>
      </c>
      <c r="E416" s="7" t="s">
        <v>7763</v>
      </c>
      <c r="F416" s="8">
        <v>21</v>
      </c>
      <c r="G416" s="8">
        <v>5705.15</v>
      </c>
      <c r="H416" s="8">
        <v>5711.2</v>
      </c>
      <c r="I416" s="8">
        <v>4</v>
      </c>
      <c r="J416" s="8">
        <v>22838.75</v>
      </c>
      <c r="K416" s="8">
        <v>5709.6875</v>
      </c>
      <c r="L416" s="8">
        <f t="shared" si="24"/>
        <v>990.9375</v>
      </c>
      <c r="M416" s="8">
        <f t="shared" si="25"/>
        <v>4718.75</v>
      </c>
      <c r="N416" s="9"/>
      <c r="O416" s="9"/>
      <c r="P416" s="8">
        <v>21</v>
      </c>
      <c r="Q416" s="8">
        <v>5590.2</v>
      </c>
      <c r="R416" s="17">
        <f t="shared" si="26"/>
        <v>0</v>
      </c>
      <c r="S416" s="18">
        <f t="shared" si="27"/>
        <v>22838.75</v>
      </c>
    </row>
    <row r="417" spans="1:19" x14ac:dyDescent="0.25">
      <c r="A417" s="7" t="s">
        <v>16655</v>
      </c>
      <c r="B417" s="7" t="s">
        <v>16656</v>
      </c>
      <c r="C417" s="7" t="s">
        <v>14</v>
      </c>
      <c r="D417" s="7" t="s">
        <v>15</v>
      </c>
      <c r="E417" s="7" t="s">
        <v>2322</v>
      </c>
      <c r="F417" s="8">
        <v>21</v>
      </c>
      <c r="G417" s="8">
        <v>335.22</v>
      </c>
      <c r="H417" s="8">
        <v>345.7</v>
      </c>
      <c r="I417" s="8">
        <v>50</v>
      </c>
      <c r="J417" s="8">
        <v>17096.57</v>
      </c>
      <c r="K417" s="8">
        <v>341.9314</v>
      </c>
      <c r="L417" s="8">
        <f t="shared" si="24"/>
        <v>59.343466115702483</v>
      </c>
      <c r="M417" s="8">
        <f t="shared" si="25"/>
        <v>282.58793388429751</v>
      </c>
      <c r="N417" s="13"/>
      <c r="O417" s="13"/>
      <c r="P417" s="8">
        <v>21</v>
      </c>
      <c r="Q417" s="8">
        <v>332.387</v>
      </c>
      <c r="R417" s="17">
        <f t="shared" si="26"/>
        <v>0</v>
      </c>
      <c r="S417" s="18">
        <f t="shared" si="27"/>
        <v>17096.57</v>
      </c>
    </row>
    <row r="418" spans="1:19" x14ac:dyDescent="0.25">
      <c r="A418" s="7" t="s">
        <v>7260</v>
      </c>
      <c r="B418" s="7" t="s">
        <v>7261</v>
      </c>
      <c r="C418" s="7" t="s">
        <v>37</v>
      </c>
      <c r="D418" s="7" t="s">
        <v>38</v>
      </c>
      <c r="E418" s="7" t="s">
        <v>39</v>
      </c>
      <c r="F418" s="8">
        <v>15</v>
      </c>
      <c r="G418" s="8">
        <v>1005.1</v>
      </c>
      <c r="H418" s="8">
        <v>1477.75</v>
      </c>
      <c r="I418" s="8">
        <v>17</v>
      </c>
      <c r="J418" s="8">
        <v>17559.350000000002</v>
      </c>
      <c r="K418" s="8">
        <v>1032.9029411764707</v>
      </c>
      <c r="L418" s="8">
        <f t="shared" si="24"/>
        <v>134.7264705882352</v>
      </c>
      <c r="M418" s="8">
        <f t="shared" si="25"/>
        <v>898.17647058823547</v>
      </c>
      <c r="N418" s="13"/>
      <c r="O418" s="13"/>
      <c r="P418" s="8">
        <v>15</v>
      </c>
      <c r="Q418" s="8">
        <v>1005.1</v>
      </c>
      <c r="R418" s="17">
        <f t="shared" si="26"/>
        <v>0</v>
      </c>
      <c r="S418" s="18">
        <f t="shared" si="27"/>
        <v>17559.350000000002</v>
      </c>
    </row>
    <row r="419" spans="1:19" x14ac:dyDescent="0.25">
      <c r="A419" s="7" t="s">
        <v>7268</v>
      </c>
      <c r="B419" s="7" t="s">
        <v>7269</v>
      </c>
      <c r="C419" s="7" t="s">
        <v>37</v>
      </c>
      <c r="D419" s="7" t="s">
        <v>38</v>
      </c>
      <c r="E419" s="7" t="s">
        <v>39</v>
      </c>
      <c r="F419" s="8">
        <v>15</v>
      </c>
      <c r="G419" s="8">
        <v>1005.1</v>
      </c>
      <c r="H419" s="8">
        <v>1477.75</v>
      </c>
      <c r="I419" s="8">
        <v>5</v>
      </c>
      <c r="J419" s="8">
        <v>5498.1500000000005</v>
      </c>
      <c r="K419" s="8">
        <v>1099.6300000000001</v>
      </c>
      <c r="L419" s="8">
        <f t="shared" si="24"/>
        <v>143.42999999999995</v>
      </c>
      <c r="M419" s="8">
        <f t="shared" si="25"/>
        <v>956.20000000000016</v>
      </c>
      <c r="N419" s="14">
        <v>12</v>
      </c>
      <c r="O419" s="14">
        <v>978.88</v>
      </c>
      <c r="P419" s="8">
        <v>15</v>
      </c>
      <c r="Q419" s="8">
        <v>1005.1</v>
      </c>
      <c r="R419" s="17">
        <f t="shared" si="26"/>
        <v>4894.3999999999996</v>
      </c>
      <c r="S419" s="18">
        <f t="shared" si="27"/>
        <v>5498.1500000000005</v>
      </c>
    </row>
    <row r="420" spans="1:19" x14ac:dyDescent="0.25">
      <c r="A420" s="7" t="s">
        <v>7262</v>
      </c>
      <c r="B420" s="7" t="s">
        <v>7263</v>
      </c>
      <c r="C420" s="7" t="s">
        <v>37</v>
      </c>
      <c r="D420" s="7" t="s">
        <v>38</v>
      </c>
      <c r="E420" s="7" t="s">
        <v>39</v>
      </c>
      <c r="F420" s="8">
        <v>15</v>
      </c>
      <c r="G420" s="8">
        <v>1005.1</v>
      </c>
      <c r="H420" s="8">
        <v>1477.75</v>
      </c>
      <c r="I420" s="8">
        <v>26</v>
      </c>
      <c r="J420" s="8">
        <v>26605.25</v>
      </c>
      <c r="K420" s="8">
        <v>1023.2788461538462</v>
      </c>
      <c r="L420" s="8">
        <f t="shared" si="24"/>
        <v>133.47115384615381</v>
      </c>
      <c r="M420" s="8">
        <f t="shared" si="25"/>
        <v>889.80769230769238</v>
      </c>
      <c r="N420" s="9"/>
      <c r="O420" s="9"/>
      <c r="P420" s="8">
        <v>15</v>
      </c>
      <c r="Q420" s="8">
        <v>1005.1</v>
      </c>
      <c r="R420" s="17">
        <f t="shared" si="26"/>
        <v>0</v>
      </c>
      <c r="S420" s="18">
        <f t="shared" si="27"/>
        <v>26605.25</v>
      </c>
    </row>
    <row r="421" spans="1:19" x14ac:dyDescent="0.25">
      <c r="A421" s="7" t="s">
        <v>10787</v>
      </c>
      <c r="B421" s="7" t="s">
        <v>10788</v>
      </c>
      <c r="C421" s="7" t="s">
        <v>7539</v>
      </c>
      <c r="D421" s="7" t="s">
        <v>7540</v>
      </c>
      <c r="E421" s="7" t="s">
        <v>7541</v>
      </c>
      <c r="F421" s="8">
        <v>21</v>
      </c>
      <c r="G421" s="8">
        <v>108.42</v>
      </c>
      <c r="H421" s="8">
        <v>117.85</v>
      </c>
      <c r="I421" s="8">
        <v>550</v>
      </c>
      <c r="J421" s="8">
        <v>60100.700000000004</v>
      </c>
      <c r="K421" s="8">
        <v>109.274</v>
      </c>
      <c r="L421" s="8">
        <f t="shared" si="24"/>
        <v>18.964909090909089</v>
      </c>
      <c r="M421" s="8">
        <f t="shared" si="25"/>
        <v>90.309090909090912</v>
      </c>
      <c r="N421" s="9"/>
      <c r="O421" s="9"/>
      <c r="P421" s="8">
        <v>21</v>
      </c>
      <c r="Q421" s="8">
        <v>108.416</v>
      </c>
      <c r="R421" s="17">
        <f t="shared" si="26"/>
        <v>0</v>
      </c>
      <c r="S421" s="18">
        <f t="shared" si="27"/>
        <v>60100.700000000004</v>
      </c>
    </row>
    <row r="422" spans="1:19" x14ac:dyDescent="0.25">
      <c r="A422" s="7" t="s">
        <v>6240</v>
      </c>
      <c r="B422" s="7" t="s">
        <v>6241</v>
      </c>
      <c r="C422" s="7" t="s">
        <v>37</v>
      </c>
      <c r="D422" s="7" t="s">
        <v>38</v>
      </c>
      <c r="E422" s="7" t="s">
        <v>39</v>
      </c>
      <c r="F422" s="8">
        <v>15</v>
      </c>
      <c r="G422" s="8">
        <v>2128.61</v>
      </c>
      <c r="H422" s="8">
        <v>2595.84</v>
      </c>
      <c r="I422" s="8">
        <v>2</v>
      </c>
      <c r="J422" s="8">
        <v>4724.4500000000007</v>
      </c>
      <c r="K422" s="8">
        <v>2362.2250000000004</v>
      </c>
      <c r="L422" s="8">
        <f t="shared" si="24"/>
        <v>308.11630434782592</v>
      </c>
      <c r="M422" s="8">
        <f t="shared" si="25"/>
        <v>2054.1086956521744</v>
      </c>
      <c r="N422" s="9"/>
      <c r="O422" s="9"/>
      <c r="P422" s="8">
        <v>15</v>
      </c>
      <c r="Q422" s="8">
        <v>2128.61</v>
      </c>
      <c r="R422" s="17">
        <f t="shared" si="26"/>
        <v>0</v>
      </c>
      <c r="S422" s="18">
        <f t="shared" si="27"/>
        <v>4724.4500000000007</v>
      </c>
    </row>
    <row r="423" spans="1:19" x14ac:dyDescent="0.25">
      <c r="A423" s="7" t="s">
        <v>6549</v>
      </c>
      <c r="B423" s="7" t="s">
        <v>6550</v>
      </c>
      <c r="C423" s="7" t="s">
        <v>37</v>
      </c>
      <c r="D423" s="7" t="s">
        <v>38</v>
      </c>
      <c r="E423" s="7" t="s">
        <v>39</v>
      </c>
      <c r="F423" s="8">
        <v>15</v>
      </c>
      <c r="G423" s="8">
        <v>2128.62</v>
      </c>
      <c r="H423" s="8">
        <v>2595.84</v>
      </c>
      <c r="I423" s="8">
        <v>2</v>
      </c>
      <c r="J423" s="8">
        <v>4724.46</v>
      </c>
      <c r="K423" s="8">
        <v>2362.23</v>
      </c>
      <c r="L423" s="8">
        <f t="shared" si="24"/>
        <v>308.11695652173876</v>
      </c>
      <c r="M423" s="8">
        <f t="shared" si="25"/>
        <v>2054.1130434782613</v>
      </c>
      <c r="N423" s="13"/>
      <c r="O423" s="13"/>
      <c r="P423" s="8">
        <v>15</v>
      </c>
      <c r="Q423" s="8">
        <v>2128.62</v>
      </c>
      <c r="R423" s="17">
        <f t="shared" si="26"/>
        <v>0</v>
      </c>
      <c r="S423" s="18">
        <f t="shared" si="27"/>
        <v>4724.46</v>
      </c>
    </row>
    <row r="424" spans="1:19" x14ac:dyDescent="0.25">
      <c r="A424" s="7" t="s">
        <v>3375</v>
      </c>
      <c r="B424" s="7" t="s">
        <v>3376</v>
      </c>
      <c r="C424" s="7" t="s">
        <v>3377</v>
      </c>
      <c r="D424" s="7" t="s">
        <v>3378</v>
      </c>
      <c r="E424" s="7" t="s">
        <v>3379</v>
      </c>
      <c r="F424" s="8">
        <v>0</v>
      </c>
      <c r="G424" s="8">
        <v>-0.95</v>
      </c>
      <c r="H424" s="8">
        <v>1</v>
      </c>
      <c r="I424" s="8">
        <v>404</v>
      </c>
      <c r="J424" s="8">
        <v>81.44</v>
      </c>
      <c r="K424" s="8">
        <v>0.20158415841584157</v>
      </c>
      <c r="L424" s="8">
        <f t="shared" si="24"/>
        <v>0</v>
      </c>
      <c r="M424" s="8">
        <f t="shared" si="25"/>
        <v>0.20158415841584157</v>
      </c>
      <c r="N424" s="14">
        <v>0</v>
      </c>
      <c r="O424" s="14">
        <v>-0.38</v>
      </c>
      <c r="P424" s="8">
        <v>0</v>
      </c>
      <c r="Q424" s="8">
        <v>-0.93</v>
      </c>
      <c r="R424" s="17">
        <f t="shared" si="26"/>
        <v>-153.52000000000001</v>
      </c>
      <c r="S424" s="18">
        <f t="shared" si="27"/>
        <v>81.44</v>
      </c>
    </row>
    <row r="425" spans="1:19" x14ac:dyDescent="0.25">
      <c r="A425" s="7" t="s">
        <v>13695</v>
      </c>
      <c r="B425" s="7" t="s">
        <v>13696</v>
      </c>
      <c r="C425" s="7" t="s">
        <v>14</v>
      </c>
      <c r="D425" s="7" t="s">
        <v>15</v>
      </c>
      <c r="E425" s="7" t="s">
        <v>7231</v>
      </c>
      <c r="F425" s="8">
        <v>21</v>
      </c>
      <c r="G425" s="8">
        <v>11380.99</v>
      </c>
      <c r="H425" s="8">
        <v>11836.24</v>
      </c>
      <c r="I425" s="8">
        <v>12</v>
      </c>
      <c r="J425" s="8">
        <v>137027.19000000003</v>
      </c>
      <c r="K425" s="8">
        <v>11418.932500000003</v>
      </c>
      <c r="L425" s="8">
        <f t="shared" si="24"/>
        <v>1981.7982024793382</v>
      </c>
      <c r="M425" s="8">
        <f t="shared" si="25"/>
        <v>9437.1342975206644</v>
      </c>
      <c r="N425" s="14">
        <v>12</v>
      </c>
      <c r="O425" s="14">
        <v>10534.47</v>
      </c>
      <c r="P425" s="8">
        <v>21</v>
      </c>
      <c r="Q425" s="8">
        <v>11380.995000000001</v>
      </c>
      <c r="R425" s="17">
        <f t="shared" si="26"/>
        <v>126413.63999999998</v>
      </c>
      <c r="S425" s="18">
        <f t="shared" si="27"/>
        <v>137027.19000000003</v>
      </c>
    </row>
    <row r="426" spans="1:19" x14ac:dyDescent="0.25">
      <c r="A426" s="7" t="s">
        <v>12305</v>
      </c>
      <c r="B426" s="7" t="s">
        <v>12306</v>
      </c>
      <c r="C426" s="7" t="s">
        <v>14</v>
      </c>
      <c r="D426" s="7" t="s">
        <v>15</v>
      </c>
      <c r="E426" s="7" t="s">
        <v>7518</v>
      </c>
      <c r="F426" s="8">
        <v>21</v>
      </c>
      <c r="G426" s="8">
        <v>771.38</v>
      </c>
      <c r="H426" s="8">
        <v>816.75</v>
      </c>
      <c r="I426" s="8">
        <v>20</v>
      </c>
      <c r="J426" s="8">
        <v>15881.25</v>
      </c>
      <c r="K426" s="8">
        <v>794.0625</v>
      </c>
      <c r="L426" s="8">
        <f t="shared" si="24"/>
        <v>137.8125</v>
      </c>
      <c r="M426" s="8">
        <f t="shared" si="25"/>
        <v>656.25</v>
      </c>
      <c r="N426" s="13"/>
      <c r="O426" s="13"/>
      <c r="P426" s="8">
        <v>21</v>
      </c>
      <c r="Q426" s="8">
        <v>771.375</v>
      </c>
      <c r="R426" s="17">
        <f t="shared" si="26"/>
        <v>0</v>
      </c>
      <c r="S426" s="18">
        <f t="shared" si="27"/>
        <v>15881.25</v>
      </c>
    </row>
    <row r="427" spans="1:19" x14ac:dyDescent="0.25">
      <c r="A427" s="7" t="s">
        <v>13043</v>
      </c>
      <c r="B427" s="7" t="s">
        <v>13044</v>
      </c>
      <c r="C427" s="7" t="s">
        <v>7539</v>
      </c>
      <c r="D427" s="7" t="s">
        <v>7540</v>
      </c>
      <c r="E427" s="7" t="s">
        <v>7798</v>
      </c>
      <c r="F427" s="8">
        <v>21</v>
      </c>
      <c r="G427" s="8">
        <v>14.12</v>
      </c>
      <c r="H427" s="8">
        <v>14.5</v>
      </c>
      <c r="I427" s="8">
        <v>3000</v>
      </c>
      <c r="J427" s="8">
        <v>42822.95</v>
      </c>
      <c r="K427" s="8">
        <v>14.274316666666666</v>
      </c>
      <c r="L427" s="8">
        <f t="shared" si="24"/>
        <v>2.4773607438016523</v>
      </c>
      <c r="M427" s="8">
        <f t="shared" si="25"/>
        <v>11.796955922865013</v>
      </c>
      <c r="N427" s="14">
        <v>21</v>
      </c>
      <c r="O427" s="14">
        <v>18.442416666666666</v>
      </c>
      <c r="P427" s="8">
        <v>21</v>
      </c>
      <c r="Q427" s="8">
        <v>14.124733333333333</v>
      </c>
      <c r="R427" s="17">
        <f t="shared" si="26"/>
        <v>55327.25</v>
      </c>
      <c r="S427" s="18">
        <f t="shared" si="27"/>
        <v>42822.95</v>
      </c>
    </row>
    <row r="428" spans="1:19" x14ac:dyDescent="0.25">
      <c r="A428" s="7" t="s">
        <v>7901</v>
      </c>
      <c r="B428" s="7" t="s">
        <v>7902</v>
      </c>
      <c r="C428" s="7" t="s">
        <v>14</v>
      </c>
      <c r="D428" s="7" t="s">
        <v>15</v>
      </c>
      <c r="E428" s="7" t="s">
        <v>2322</v>
      </c>
      <c r="F428" s="13"/>
      <c r="G428" s="8">
        <v>10.89</v>
      </c>
      <c r="H428" s="8">
        <v>10.89</v>
      </c>
      <c r="I428" s="8">
        <v>41</v>
      </c>
      <c r="J428" s="8">
        <v>446.49</v>
      </c>
      <c r="K428" s="8">
        <v>10.89</v>
      </c>
      <c r="L428" s="8">
        <f t="shared" si="24"/>
        <v>0</v>
      </c>
      <c r="M428" s="8">
        <f t="shared" si="25"/>
        <v>10.89</v>
      </c>
      <c r="N428" s="14">
        <v>12</v>
      </c>
      <c r="O428" s="14">
        <v>12.544</v>
      </c>
      <c r="P428" s="13"/>
      <c r="Q428" s="13"/>
      <c r="R428" s="17">
        <f t="shared" si="26"/>
        <v>514.30399999999997</v>
      </c>
      <c r="S428" s="18">
        <f t="shared" si="27"/>
        <v>446.49</v>
      </c>
    </row>
    <row r="429" spans="1:19" x14ac:dyDescent="0.25">
      <c r="A429" s="7" t="s">
        <v>12616</v>
      </c>
      <c r="B429" s="7" t="s">
        <v>12617</v>
      </c>
      <c r="C429" s="7" t="s">
        <v>14</v>
      </c>
      <c r="D429" s="7" t="s">
        <v>15</v>
      </c>
      <c r="E429" s="7" t="s">
        <v>7518</v>
      </c>
      <c r="F429" s="8">
        <v>21</v>
      </c>
      <c r="G429" s="8">
        <v>573.9</v>
      </c>
      <c r="H429" s="8">
        <v>637.66999999999996</v>
      </c>
      <c r="I429" s="8">
        <v>15</v>
      </c>
      <c r="J429" s="8">
        <v>9054.91</v>
      </c>
      <c r="K429" s="8">
        <v>603.66066666666666</v>
      </c>
      <c r="L429" s="8">
        <f t="shared" si="24"/>
        <v>104.76755371900828</v>
      </c>
      <c r="M429" s="8">
        <f t="shared" si="25"/>
        <v>498.89311294765838</v>
      </c>
      <c r="N429" s="9"/>
      <c r="O429" s="9"/>
      <c r="P429" s="8">
        <v>21</v>
      </c>
      <c r="Q429" s="8">
        <v>573.90250000000003</v>
      </c>
      <c r="R429" s="17">
        <f t="shared" si="26"/>
        <v>0</v>
      </c>
      <c r="S429" s="18">
        <f t="shared" si="27"/>
        <v>9054.91</v>
      </c>
    </row>
    <row r="430" spans="1:19" x14ac:dyDescent="0.25">
      <c r="A430" s="7" t="s">
        <v>10844</v>
      </c>
      <c r="B430" s="7" t="s">
        <v>10845</v>
      </c>
      <c r="C430" s="7" t="s">
        <v>14</v>
      </c>
      <c r="D430" s="7" t="s">
        <v>15</v>
      </c>
      <c r="E430" s="7" t="s">
        <v>2322</v>
      </c>
      <c r="F430" s="8">
        <v>21</v>
      </c>
      <c r="G430" s="8">
        <v>1.08</v>
      </c>
      <c r="H430" s="8">
        <v>1.17</v>
      </c>
      <c r="I430" s="8">
        <v>126000</v>
      </c>
      <c r="J430" s="8">
        <v>137088.63</v>
      </c>
      <c r="K430" s="8">
        <v>1.0880050000000001</v>
      </c>
      <c r="L430" s="8">
        <f t="shared" si="24"/>
        <v>0.18882731404958675</v>
      </c>
      <c r="M430" s="8">
        <f t="shared" si="25"/>
        <v>0.89917768595041336</v>
      </c>
      <c r="N430" s="13"/>
      <c r="O430" s="13"/>
      <c r="P430" s="8">
        <v>21</v>
      </c>
      <c r="Q430" s="8">
        <v>1.0846439999999999</v>
      </c>
      <c r="R430" s="17">
        <f t="shared" si="26"/>
        <v>0</v>
      </c>
      <c r="S430" s="18">
        <f t="shared" si="27"/>
        <v>137088.63</v>
      </c>
    </row>
    <row r="431" spans="1:19" x14ac:dyDescent="0.25">
      <c r="A431" s="7" t="s">
        <v>10746</v>
      </c>
      <c r="B431" s="7" t="s">
        <v>10747</v>
      </c>
      <c r="C431" s="7" t="s">
        <v>7539</v>
      </c>
      <c r="D431" s="7" t="s">
        <v>7540</v>
      </c>
      <c r="E431" s="7" t="s">
        <v>7798</v>
      </c>
      <c r="F431" s="8">
        <v>21</v>
      </c>
      <c r="G431" s="8">
        <v>1.08</v>
      </c>
      <c r="H431" s="8">
        <v>1.3</v>
      </c>
      <c r="I431" s="8">
        <v>56000</v>
      </c>
      <c r="J431" s="8">
        <v>61163.53</v>
      </c>
      <c r="K431" s="8">
        <v>1.0922058928571428</v>
      </c>
      <c r="L431" s="8">
        <f t="shared" si="24"/>
        <v>0.18955639462809915</v>
      </c>
      <c r="M431" s="8">
        <f t="shared" si="25"/>
        <v>0.90264949822904361</v>
      </c>
      <c r="N431" s="14">
        <v>21</v>
      </c>
      <c r="O431" s="14">
        <v>1.0946900000000002</v>
      </c>
      <c r="P431" s="8">
        <v>21</v>
      </c>
      <c r="Q431" s="8">
        <v>1.0846439999999999</v>
      </c>
      <c r="R431" s="17">
        <f t="shared" si="26"/>
        <v>61302.640000000007</v>
      </c>
      <c r="S431" s="18">
        <f t="shared" si="27"/>
        <v>61163.53</v>
      </c>
    </row>
    <row r="432" spans="1:19" x14ac:dyDescent="0.25">
      <c r="A432" s="7" t="s">
        <v>10512</v>
      </c>
      <c r="B432" s="7" t="s">
        <v>10513</v>
      </c>
      <c r="C432" s="7" t="s">
        <v>14</v>
      </c>
      <c r="D432" s="7" t="s">
        <v>15</v>
      </c>
      <c r="E432" s="7" t="s">
        <v>7518</v>
      </c>
      <c r="F432" s="8">
        <v>21</v>
      </c>
      <c r="G432" s="8">
        <v>672.52</v>
      </c>
      <c r="H432" s="8">
        <v>776.95</v>
      </c>
      <c r="I432" s="8">
        <v>10</v>
      </c>
      <c r="J432" s="8">
        <v>7143.41</v>
      </c>
      <c r="K432" s="8">
        <v>714.34100000000001</v>
      </c>
      <c r="L432" s="8">
        <f t="shared" si="24"/>
        <v>123.97653719008258</v>
      </c>
      <c r="M432" s="8">
        <f t="shared" si="25"/>
        <v>590.36446280991743</v>
      </c>
      <c r="N432" s="9"/>
      <c r="O432" s="9"/>
      <c r="P432" s="8">
        <v>21</v>
      </c>
      <c r="Q432" s="8">
        <v>672.52</v>
      </c>
      <c r="R432" s="17">
        <f t="shared" si="26"/>
        <v>0</v>
      </c>
      <c r="S432" s="18">
        <f t="shared" si="27"/>
        <v>7143.41</v>
      </c>
    </row>
    <row r="433" spans="1:19" x14ac:dyDescent="0.25">
      <c r="A433" s="7" t="s">
        <v>8778</v>
      </c>
      <c r="B433" s="7" t="s">
        <v>8779</v>
      </c>
      <c r="C433" s="7" t="s">
        <v>14</v>
      </c>
      <c r="D433" s="7" t="s">
        <v>15</v>
      </c>
      <c r="E433" s="7" t="s">
        <v>7480</v>
      </c>
      <c r="F433" s="8">
        <v>21</v>
      </c>
      <c r="G433" s="8">
        <v>2.19</v>
      </c>
      <c r="H433" s="8">
        <v>2.78</v>
      </c>
      <c r="I433" s="8">
        <v>2338</v>
      </c>
      <c r="J433" s="8">
        <v>5480.7100000000019</v>
      </c>
      <c r="K433" s="8">
        <v>2.3441873396065023</v>
      </c>
      <c r="L433" s="8">
        <f t="shared" si="24"/>
        <v>0.40684243084079785</v>
      </c>
      <c r="M433" s="8">
        <f t="shared" si="25"/>
        <v>1.9373449087657044</v>
      </c>
      <c r="N433" s="9"/>
      <c r="O433" s="9"/>
      <c r="P433" s="8">
        <v>21</v>
      </c>
      <c r="Q433" s="8">
        <v>2.1659000000000002</v>
      </c>
      <c r="R433" s="17">
        <f t="shared" si="26"/>
        <v>0</v>
      </c>
      <c r="S433" s="18">
        <f t="shared" si="27"/>
        <v>5480.7100000000019</v>
      </c>
    </row>
    <row r="434" spans="1:19" x14ac:dyDescent="0.25">
      <c r="A434" s="7" t="s">
        <v>9452</v>
      </c>
      <c r="B434" s="7" t="s">
        <v>9453</v>
      </c>
      <c r="C434" s="7" t="s">
        <v>14</v>
      </c>
      <c r="D434" s="7" t="s">
        <v>15</v>
      </c>
      <c r="E434" s="7" t="s">
        <v>2322</v>
      </c>
      <c r="F434" s="13"/>
      <c r="G434" s="8">
        <v>5.2</v>
      </c>
      <c r="H434" s="8">
        <v>5.2</v>
      </c>
      <c r="I434" s="8">
        <v>80</v>
      </c>
      <c r="J434" s="8">
        <v>416.09</v>
      </c>
      <c r="K434" s="8">
        <v>5.2011249999999993</v>
      </c>
      <c r="L434" s="8">
        <f t="shared" si="24"/>
        <v>0</v>
      </c>
      <c r="M434" s="8">
        <f t="shared" si="25"/>
        <v>5.2011249999999993</v>
      </c>
      <c r="N434" s="9"/>
      <c r="O434" s="9"/>
      <c r="P434" s="13"/>
      <c r="Q434" s="13"/>
      <c r="R434" s="17">
        <f t="shared" si="26"/>
        <v>0</v>
      </c>
      <c r="S434" s="18">
        <f t="shared" si="27"/>
        <v>416.09</v>
      </c>
    </row>
    <row r="435" spans="1:19" x14ac:dyDescent="0.25">
      <c r="A435" s="7" t="s">
        <v>9348</v>
      </c>
      <c r="B435" s="7" t="s">
        <v>9349</v>
      </c>
      <c r="C435" s="7" t="s">
        <v>7539</v>
      </c>
      <c r="D435" s="7" t="s">
        <v>7540</v>
      </c>
      <c r="E435" s="7" t="s">
        <v>7798</v>
      </c>
      <c r="F435" s="8">
        <v>21</v>
      </c>
      <c r="G435" s="8">
        <v>0.37</v>
      </c>
      <c r="H435" s="8">
        <v>0.61</v>
      </c>
      <c r="I435" s="8">
        <v>5000</v>
      </c>
      <c r="J435" s="8">
        <v>2319.94</v>
      </c>
      <c r="K435" s="8">
        <v>0.46398800000000001</v>
      </c>
      <c r="L435" s="8">
        <f t="shared" si="24"/>
        <v>8.0526842975206625E-2</v>
      </c>
      <c r="M435" s="8">
        <f t="shared" si="25"/>
        <v>0.38346115702479339</v>
      </c>
      <c r="N435" s="14">
        <v>12</v>
      </c>
      <c r="O435" s="14">
        <v>0.36287999999999998</v>
      </c>
      <c r="P435" s="8">
        <v>21</v>
      </c>
      <c r="Q435" s="8">
        <v>0.38114999999999999</v>
      </c>
      <c r="R435" s="17">
        <f t="shared" si="26"/>
        <v>1814.3999999999999</v>
      </c>
      <c r="S435" s="18">
        <f t="shared" si="27"/>
        <v>2319.94</v>
      </c>
    </row>
    <row r="436" spans="1:19" x14ac:dyDescent="0.25">
      <c r="A436" s="7" t="s">
        <v>3028</v>
      </c>
      <c r="B436" s="7" t="s">
        <v>3029</v>
      </c>
      <c r="C436" s="7" t="s">
        <v>1026</v>
      </c>
      <c r="D436" s="7" t="s">
        <v>1027</v>
      </c>
      <c r="E436" s="7" t="s">
        <v>2554</v>
      </c>
      <c r="F436" s="8">
        <v>15</v>
      </c>
      <c r="G436" s="8">
        <v>56508.7</v>
      </c>
      <c r="H436" s="8">
        <v>56520.2</v>
      </c>
      <c r="I436" s="8">
        <v>53</v>
      </c>
      <c r="J436" s="8">
        <v>2995374.9000000004</v>
      </c>
      <c r="K436" s="8">
        <v>56516.507547169822</v>
      </c>
      <c r="L436" s="8">
        <f t="shared" si="24"/>
        <v>7371.7183757177991</v>
      </c>
      <c r="M436" s="8">
        <f t="shared" si="25"/>
        <v>49144.789171452023</v>
      </c>
      <c r="N436" s="14">
        <v>12</v>
      </c>
      <c r="O436" s="14">
        <v>55034.559999999998</v>
      </c>
      <c r="P436" s="8">
        <v>15</v>
      </c>
      <c r="Q436" s="8">
        <v>56508.7</v>
      </c>
      <c r="R436" s="17">
        <f t="shared" si="26"/>
        <v>2916831.6799999997</v>
      </c>
      <c r="S436" s="18">
        <f t="shared" si="27"/>
        <v>2995374.9000000004</v>
      </c>
    </row>
    <row r="437" spans="1:19" x14ac:dyDescent="0.25">
      <c r="A437" s="7" t="s">
        <v>18847</v>
      </c>
      <c r="B437" s="7" t="s">
        <v>18848</v>
      </c>
      <c r="C437" s="7" t="s">
        <v>7205</v>
      </c>
      <c r="D437" s="7" t="s">
        <v>7206</v>
      </c>
      <c r="E437" s="7" t="s">
        <v>7207</v>
      </c>
      <c r="F437" s="8">
        <v>21</v>
      </c>
      <c r="G437" s="8">
        <v>1.04</v>
      </c>
      <c r="H437" s="8">
        <v>1.1100000000000001</v>
      </c>
      <c r="I437" s="8">
        <v>17730</v>
      </c>
      <c r="J437" s="8">
        <v>18898.210000000003</v>
      </c>
      <c r="K437" s="8">
        <v>1.0658888888888891</v>
      </c>
      <c r="L437" s="8">
        <f t="shared" si="24"/>
        <v>0.18498898071625347</v>
      </c>
      <c r="M437" s="8">
        <f t="shared" si="25"/>
        <v>0.88089990817263564</v>
      </c>
      <c r="N437" s="9"/>
      <c r="O437" s="9"/>
      <c r="P437" s="8">
        <v>21</v>
      </c>
      <c r="Q437" s="8">
        <v>1.0426166666666667</v>
      </c>
      <c r="R437" s="17">
        <f t="shared" si="26"/>
        <v>0</v>
      </c>
      <c r="S437" s="18">
        <f t="shared" si="27"/>
        <v>18898.210000000003</v>
      </c>
    </row>
    <row r="438" spans="1:19" x14ac:dyDescent="0.25">
      <c r="A438" s="7" t="s">
        <v>8636</v>
      </c>
      <c r="B438" s="7" t="s">
        <v>8637</v>
      </c>
      <c r="C438" s="7" t="s">
        <v>14</v>
      </c>
      <c r="D438" s="7" t="s">
        <v>15</v>
      </c>
      <c r="E438" s="7" t="s">
        <v>2322</v>
      </c>
      <c r="F438" s="8">
        <v>15</v>
      </c>
      <c r="G438" s="8">
        <v>1389.99</v>
      </c>
      <c r="H438" s="8">
        <v>1800.01</v>
      </c>
      <c r="I438" s="8">
        <v>11</v>
      </c>
      <c r="J438" s="8">
        <v>15699.919999999998</v>
      </c>
      <c r="K438" s="8">
        <v>1427.2654545454543</v>
      </c>
      <c r="L438" s="8">
        <f t="shared" si="24"/>
        <v>186.16505928853735</v>
      </c>
      <c r="M438" s="8">
        <f t="shared" si="25"/>
        <v>1241.100395256917</v>
      </c>
      <c r="N438" s="8">
        <v>12</v>
      </c>
      <c r="O438" s="8">
        <v>1390</v>
      </c>
      <c r="P438" s="8">
        <v>15</v>
      </c>
      <c r="Q438" s="8">
        <v>1389.99</v>
      </c>
      <c r="R438" s="17">
        <f t="shared" si="26"/>
        <v>15290</v>
      </c>
      <c r="S438" s="18">
        <f t="shared" si="27"/>
        <v>15699.919999999998</v>
      </c>
    </row>
    <row r="439" spans="1:19" x14ac:dyDescent="0.25">
      <c r="A439" s="7" t="s">
        <v>16158</v>
      </c>
      <c r="B439" s="7" t="s">
        <v>16159</v>
      </c>
      <c r="C439" s="7" t="s">
        <v>14</v>
      </c>
      <c r="D439" s="7" t="s">
        <v>15</v>
      </c>
      <c r="E439" s="7" t="s">
        <v>2322</v>
      </c>
      <c r="F439" s="8">
        <v>15</v>
      </c>
      <c r="G439" s="8">
        <v>1099</v>
      </c>
      <c r="H439" s="8">
        <v>1299.01</v>
      </c>
      <c r="I439" s="8">
        <v>16</v>
      </c>
      <c r="J439" s="8">
        <v>17984.02</v>
      </c>
      <c r="K439" s="8">
        <v>1124.00125</v>
      </c>
      <c r="L439" s="8">
        <f t="shared" si="24"/>
        <v>146.60885869565209</v>
      </c>
      <c r="M439" s="8">
        <f t="shared" si="25"/>
        <v>977.39239130434794</v>
      </c>
      <c r="N439" s="14">
        <v>12</v>
      </c>
      <c r="O439" s="14">
        <v>1099</v>
      </c>
      <c r="P439" s="8">
        <v>15</v>
      </c>
      <c r="Q439" s="8">
        <v>1099</v>
      </c>
      <c r="R439" s="17">
        <f t="shared" si="26"/>
        <v>17584</v>
      </c>
      <c r="S439" s="18">
        <f t="shared" si="27"/>
        <v>17984.02</v>
      </c>
    </row>
    <row r="440" spans="1:19" x14ac:dyDescent="0.25">
      <c r="A440" s="7" t="s">
        <v>16156</v>
      </c>
      <c r="B440" s="7" t="s">
        <v>16157</v>
      </c>
      <c r="C440" s="7" t="s">
        <v>14</v>
      </c>
      <c r="D440" s="7" t="s">
        <v>15</v>
      </c>
      <c r="E440" s="7" t="s">
        <v>2322</v>
      </c>
      <c r="F440" s="8">
        <v>15</v>
      </c>
      <c r="G440" s="8">
        <v>1099</v>
      </c>
      <c r="H440" s="8">
        <v>1299.01</v>
      </c>
      <c r="I440" s="8">
        <v>15</v>
      </c>
      <c r="J440" s="8">
        <v>16884.98</v>
      </c>
      <c r="K440" s="8">
        <v>1125.6653333333334</v>
      </c>
      <c r="L440" s="8">
        <f t="shared" si="24"/>
        <v>146.82591304347818</v>
      </c>
      <c r="M440" s="8">
        <f t="shared" si="25"/>
        <v>978.83942028985518</v>
      </c>
      <c r="N440" s="14">
        <v>12</v>
      </c>
      <c r="O440" s="14">
        <v>1099</v>
      </c>
      <c r="P440" s="8">
        <v>15</v>
      </c>
      <c r="Q440" s="8">
        <v>1099</v>
      </c>
      <c r="R440" s="17">
        <f t="shared" si="26"/>
        <v>16485</v>
      </c>
      <c r="S440" s="18">
        <f t="shared" si="27"/>
        <v>16884.98</v>
      </c>
    </row>
    <row r="441" spans="1:19" x14ac:dyDescent="0.25">
      <c r="A441" s="7" t="s">
        <v>17849</v>
      </c>
      <c r="B441" s="7" t="s">
        <v>17850</v>
      </c>
      <c r="C441" s="7" t="s">
        <v>7205</v>
      </c>
      <c r="D441" s="7" t="s">
        <v>7206</v>
      </c>
      <c r="E441" s="7" t="s">
        <v>7445</v>
      </c>
      <c r="F441" s="8">
        <v>15</v>
      </c>
      <c r="G441" s="8">
        <v>704.33</v>
      </c>
      <c r="H441" s="8">
        <v>704.37</v>
      </c>
      <c r="I441" s="8">
        <v>24</v>
      </c>
      <c r="J441" s="8">
        <v>16904.22</v>
      </c>
      <c r="K441" s="8">
        <v>704.34250000000009</v>
      </c>
      <c r="L441" s="8">
        <f t="shared" si="24"/>
        <v>91.870760869565174</v>
      </c>
      <c r="M441" s="8">
        <f t="shared" si="25"/>
        <v>612.47173913043491</v>
      </c>
      <c r="N441" s="9"/>
      <c r="O441" s="9"/>
      <c r="P441" s="8">
        <v>15</v>
      </c>
      <c r="Q441" s="8">
        <v>687.69999999999993</v>
      </c>
      <c r="R441" s="17">
        <f t="shared" si="26"/>
        <v>0</v>
      </c>
      <c r="S441" s="18">
        <f t="shared" si="27"/>
        <v>16904.22</v>
      </c>
    </row>
    <row r="442" spans="1:19" x14ac:dyDescent="0.25">
      <c r="A442" s="7" t="s">
        <v>15053</v>
      </c>
      <c r="B442" s="7" t="s">
        <v>15054</v>
      </c>
      <c r="C442" s="7" t="s">
        <v>7205</v>
      </c>
      <c r="D442" s="7" t="s">
        <v>7206</v>
      </c>
      <c r="E442" s="7" t="s">
        <v>7440</v>
      </c>
      <c r="F442" s="8">
        <v>15</v>
      </c>
      <c r="G442" s="8">
        <v>279.72000000000003</v>
      </c>
      <c r="H442" s="8">
        <v>305.58999999999997</v>
      </c>
      <c r="I442" s="8">
        <v>77</v>
      </c>
      <c r="J442" s="8">
        <v>21937.65</v>
      </c>
      <c r="K442" s="8">
        <v>284.90454545454548</v>
      </c>
      <c r="L442" s="8">
        <f t="shared" si="24"/>
        <v>37.161462450592865</v>
      </c>
      <c r="M442" s="8">
        <f t="shared" si="25"/>
        <v>247.74308300395262</v>
      </c>
      <c r="N442" s="14">
        <v>12</v>
      </c>
      <c r="O442" s="14">
        <v>272.428</v>
      </c>
      <c r="P442" s="8">
        <v>15</v>
      </c>
      <c r="Q442" s="8">
        <v>279.72571428571428</v>
      </c>
      <c r="R442" s="17">
        <f t="shared" si="26"/>
        <v>20976.955999999998</v>
      </c>
      <c r="S442" s="18">
        <f t="shared" si="27"/>
        <v>21937.65</v>
      </c>
    </row>
    <row r="443" spans="1:19" x14ac:dyDescent="0.25">
      <c r="A443" s="7" t="s">
        <v>16603</v>
      </c>
      <c r="B443" s="7" t="s">
        <v>16604</v>
      </c>
      <c r="C443" s="7" t="s">
        <v>7539</v>
      </c>
      <c r="D443" s="7" t="s">
        <v>7540</v>
      </c>
      <c r="E443" s="7" t="s">
        <v>7798</v>
      </c>
      <c r="F443" s="8">
        <v>21</v>
      </c>
      <c r="G443" s="8">
        <v>94.26</v>
      </c>
      <c r="H443" s="8">
        <v>99.22</v>
      </c>
      <c r="I443" s="8">
        <v>380</v>
      </c>
      <c r="J443" s="8">
        <v>36215.300000000003</v>
      </c>
      <c r="K443" s="8">
        <v>95.303421052631592</v>
      </c>
      <c r="L443" s="8">
        <f t="shared" si="24"/>
        <v>16.540263157894742</v>
      </c>
      <c r="M443" s="8">
        <f t="shared" si="25"/>
        <v>78.76315789473685</v>
      </c>
      <c r="N443" s="13"/>
      <c r="O443" s="13"/>
      <c r="P443" s="8">
        <v>21</v>
      </c>
      <c r="Q443" s="8">
        <v>94.259</v>
      </c>
      <c r="R443" s="17">
        <f t="shared" si="26"/>
        <v>0</v>
      </c>
      <c r="S443" s="18">
        <f t="shared" si="27"/>
        <v>36215.300000000003</v>
      </c>
    </row>
    <row r="444" spans="1:19" x14ac:dyDescent="0.25">
      <c r="A444" s="7" t="s">
        <v>8444</v>
      </c>
      <c r="B444" s="7" t="s">
        <v>8445</v>
      </c>
      <c r="C444" s="7" t="s">
        <v>14</v>
      </c>
      <c r="D444" s="7" t="s">
        <v>15</v>
      </c>
      <c r="E444" s="7" t="s">
        <v>7231</v>
      </c>
      <c r="F444" s="8">
        <v>21</v>
      </c>
      <c r="G444" s="8">
        <v>17.91</v>
      </c>
      <c r="H444" s="8">
        <v>21.3</v>
      </c>
      <c r="I444" s="8">
        <v>387</v>
      </c>
      <c r="J444" s="8">
        <v>7326.9800000000014</v>
      </c>
      <c r="K444" s="8">
        <v>18.932764857881139</v>
      </c>
      <c r="L444" s="8">
        <f t="shared" si="24"/>
        <v>3.2858517521942474</v>
      </c>
      <c r="M444" s="8">
        <f t="shared" si="25"/>
        <v>15.646913105686892</v>
      </c>
      <c r="N444" s="9"/>
      <c r="O444" s="9"/>
      <c r="P444" s="8">
        <v>21</v>
      </c>
      <c r="Q444" s="8">
        <v>17.908000000000001</v>
      </c>
      <c r="R444" s="17">
        <f t="shared" si="26"/>
        <v>0</v>
      </c>
      <c r="S444" s="18">
        <f t="shared" si="27"/>
        <v>7326.9800000000014</v>
      </c>
    </row>
    <row r="445" spans="1:19" x14ac:dyDescent="0.25">
      <c r="A445" s="7" t="s">
        <v>18169</v>
      </c>
      <c r="B445" s="7" t="s">
        <v>18170</v>
      </c>
      <c r="C445" s="7" t="s">
        <v>14</v>
      </c>
      <c r="D445" s="7" t="s">
        <v>15</v>
      </c>
      <c r="E445" s="7" t="s">
        <v>7480</v>
      </c>
      <c r="F445" s="8">
        <v>21</v>
      </c>
      <c r="G445" s="8">
        <v>3.33</v>
      </c>
      <c r="H445" s="8">
        <v>4.24</v>
      </c>
      <c r="I445" s="8">
        <v>3300</v>
      </c>
      <c r="J445" s="8">
        <v>11376.48</v>
      </c>
      <c r="K445" s="8">
        <v>3.4474181818181817</v>
      </c>
      <c r="L445" s="8">
        <f t="shared" si="24"/>
        <v>0.59831224643125447</v>
      </c>
      <c r="M445" s="8">
        <f t="shared" si="25"/>
        <v>2.8491059353869272</v>
      </c>
      <c r="N445" s="13"/>
      <c r="O445" s="13"/>
      <c r="P445" s="8">
        <v>21</v>
      </c>
      <c r="Q445" s="8">
        <v>3.3275000000000001</v>
      </c>
      <c r="R445" s="17">
        <f t="shared" si="26"/>
        <v>0</v>
      </c>
      <c r="S445" s="18">
        <f t="shared" si="27"/>
        <v>11376.48</v>
      </c>
    </row>
    <row r="446" spans="1:19" x14ac:dyDescent="0.25">
      <c r="A446" s="7" t="s">
        <v>16048</v>
      </c>
      <c r="B446" s="7" t="s">
        <v>16049</v>
      </c>
      <c r="C446" s="7" t="s">
        <v>14</v>
      </c>
      <c r="D446" s="7" t="s">
        <v>15</v>
      </c>
      <c r="E446" s="7" t="s">
        <v>2322</v>
      </c>
      <c r="F446" s="8">
        <v>21</v>
      </c>
      <c r="G446" s="8">
        <v>1353.59</v>
      </c>
      <c r="H446" s="8">
        <v>1400.45</v>
      </c>
      <c r="I446" s="8">
        <v>180</v>
      </c>
      <c r="J446" s="8">
        <v>251081.59000000005</v>
      </c>
      <c r="K446" s="8">
        <v>1394.8977222222225</v>
      </c>
      <c r="L446" s="8">
        <f t="shared" si="24"/>
        <v>242.08968732782364</v>
      </c>
      <c r="M446" s="8">
        <f t="shared" si="25"/>
        <v>1152.8080348943988</v>
      </c>
      <c r="N446" s="13"/>
      <c r="O446" s="13"/>
      <c r="P446" s="8">
        <v>21</v>
      </c>
      <c r="Q446" s="8">
        <v>1392.71</v>
      </c>
      <c r="R446" s="17">
        <f t="shared" si="26"/>
        <v>0</v>
      </c>
      <c r="S446" s="18">
        <f t="shared" si="27"/>
        <v>251081.59000000005</v>
      </c>
    </row>
    <row r="447" spans="1:19" x14ac:dyDescent="0.25">
      <c r="A447" s="7" t="s">
        <v>16617</v>
      </c>
      <c r="B447" s="7" t="s">
        <v>16618</v>
      </c>
      <c r="C447" s="7" t="s">
        <v>7886</v>
      </c>
      <c r="D447" s="7" t="s">
        <v>7887</v>
      </c>
      <c r="E447" s="7" t="s">
        <v>7888</v>
      </c>
      <c r="F447" s="8">
        <v>21</v>
      </c>
      <c r="G447" s="8">
        <v>45.98</v>
      </c>
      <c r="H447" s="8">
        <v>109.44</v>
      </c>
      <c r="I447" s="8">
        <v>19</v>
      </c>
      <c r="J447" s="8">
        <v>1265.53</v>
      </c>
      <c r="K447" s="8">
        <v>66.606842105263155</v>
      </c>
      <c r="L447" s="8">
        <f t="shared" si="24"/>
        <v>11.55986515876468</v>
      </c>
      <c r="M447" s="8">
        <f t="shared" si="25"/>
        <v>55.046976946498475</v>
      </c>
      <c r="N447" s="9"/>
      <c r="O447" s="9"/>
      <c r="P447" s="8">
        <v>21</v>
      </c>
      <c r="Q447" s="8">
        <v>45.98</v>
      </c>
      <c r="R447" s="17">
        <f t="shared" si="26"/>
        <v>0</v>
      </c>
      <c r="S447" s="18">
        <f t="shared" si="27"/>
        <v>1265.53</v>
      </c>
    </row>
    <row r="448" spans="1:19" x14ac:dyDescent="0.25">
      <c r="A448" s="7" t="s">
        <v>7781</v>
      </c>
      <c r="B448" s="7" t="s">
        <v>7782</v>
      </c>
      <c r="C448" s="7" t="s">
        <v>14</v>
      </c>
      <c r="D448" s="7" t="s">
        <v>15</v>
      </c>
      <c r="E448" s="7" t="s">
        <v>2322</v>
      </c>
      <c r="F448" s="8">
        <v>21</v>
      </c>
      <c r="G448" s="8">
        <v>24.48</v>
      </c>
      <c r="H448" s="8">
        <v>24.89</v>
      </c>
      <c r="I448" s="8">
        <v>1200</v>
      </c>
      <c r="J448" s="8">
        <v>29765.22</v>
      </c>
      <c r="K448" s="8">
        <v>24.804349999999999</v>
      </c>
      <c r="L448" s="8">
        <f t="shared" si="24"/>
        <v>4.3048871900826455</v>
      </c>
      <c r="M448" s="8">
        <f t="shared" si="25"/>
        <v>20.499462809917354</v>
      </c>
      <c r="N448" s="14">
        <v>21</v>
      </c>
      <c r="O448" s="14">
        <v>24.4788</v>
      </c>
      <c r="P448" s="8">
        <v>21</v>
      </c>
      <c r="Q448" s="8">
        <v>24.478777777777779</v>
      </c>
      <c r="R448" s="17">
        <f t="shared" si="26"/>
        <v>29374.560000000001</v>
      </c>
      <c r="S448" s="18">
        <f t="shared" si="27"/>
        <v>29765.22</v>
      </c>
    </row>
    <row r="449" spans="1:19" x14ac:dyDescent="0.25">
      <c r="A449" s="7" t="s">
        <v>15183</v>
      </c>
      <c r="B449" s="7" t="s">
        <v>15184</v>
      </c>
      <c r="C449" s="7" t="s">
        <v>185</v>
      </c>
      <c r="D449" s="7" t="s">
        <v>186</v>
      </c>
      <c r="E449" s="7" t="s">
        <v>187</v>
      </c>
      <c r="F449" s="8">
        <v>21</v>
      </c>
      <c r="G449" s="8">
        <v>3192.83</v>
      </c>
      <c r="H449" s="8">
        <v>3257.36</v>
      </c>
      <c r="I449" s="8">
        <v>16</v>
      </c>
      <c r="J449" s="8">
        <v>51472.43</v>
      </c>
      <c r="K449" s="8">
        <v>3217.026875</v>
      </c>
      <c r="L449" s="8">
        <f t="shared" si="24"/>
        <v>558.32697830578491</v>
      </c>
      <c r="M449" s="8">
        <f t="shared" si="25"/>
        <v>2658.6998966942151</v>
      </c>
      <c r="N449" s="9"/>
      <c r="O449" s="9"/>
      <c r="P449" s="8">
        <v>21</v>
      </c>
      <c r="Q449" s="8">
        <v>3192.8274999999999</v>
      </c>
      <c r="R449" s="17">
        <f t="shared" si="26"/>
        <v>0</v>
      </c>
      <c r="S449" s="18">
        <f t="shared" si="27"/>
        <v>51472.43</v>
      </c>
    </row>
    <row r="450" spans="1:19" x14ac:dyDescent="0.25">
      <c r="A450" s="7" t="s">
        <v>17035</v>
      </c>
      <c r="B450" s="7" t="s">
        <v>17036</v>
      </c>
      <c r="C450" s="7" t="s">
        <v>14</v>
      </c>
      <c r="D450" s="7" t="s">
        <v>15</v>
      </c>
      <c r="E450" s="7" t="s">
        <v>7807</v>
      </c>
      <c r="F450" s="8">
        <v>21</v>
      </c>
      <c r="G450" s="8">
        <v>27.44</v>
      </c>
      <c r="H450" s="8">
        <v>31.31</v>
      </c>
      <c r="I450" s="8">
        <v>300</v>
      </c>
      <c r="J450" s="8">
        <v>8619.9600000000009</v>
      </c>
      <c r="K450" s="8">
        <v>28.733200000000004</v>
      </c>
      <c r="L450" s="8">
        <f t="shared" ref="L450:L513" si="28">K450-M450</f>
        <v>4.9867537190082629</v>
      </c>
      <c r="M450" s="8">
        <f t="shared" ref="M450:M513" si="29">K450/((100+F450)/100)</f>
        <v>23.746446280991741</v>
      </c>
      <c r="N450" s="14">
        <v>12</v>
      </c>
      <c r="O450" s="14">
        <v>25.401599999999998</v>
      </c>
      <c r="P450" s="8">
        <v>21</v>
      </c>
      <c r="Q450" s="8">
        <v>27.442800000000002</v>
      </c>
      <c r="R450" s="17">
        <f t="shared" ref="R450:R513" si="30">I450*O450</f>
        <v>7620.48</v>
      </c>
      <c r="S450" s="18">
        <f t="shared" si="27"/>
        <v>8619.9600000000009</v>
      </c>
    </row>
    <row r="451" spans="1:19" x14ac:dyDescent="0.25">
      <c r="A451" s="7" t="s">
        <v>16705</v>
      </c>
      <c r="B451" s="7" t="s">
        <v>16706</v>
      </c>
      <c r="C451" s="7" t="s">
        <v>7205</v>
      </c>
      <c r="D451" s="7" t="s">
        <v>7206</v>
      </c>
      <c r="E451" s="7" t="s">
        <v>7207</v>
      </c>
      <c r="F451" s="8">
        <v>15</v>
      </c>
      <c r="G451" s="8">
        <v>100.49</v>
      </c>
      <c r="H451" s="8">
        <v>106.49</v>
      </c>
      <c r="I451" s="8">
        <v>66</v>
      </c>
      <c r="J451" s="8">
        <v>6751.68</v>
      </c>
      <c r="K451" s="8">
        <v>102.29818181818182</v>
      </c>
      <c r="L451" s="8">
        <f t="shared" si="28"/>
        <v>13.343241106719361</v>
      </c>
      <c r="M451" s="8">
        <f t="shared" si="29"/>
        <v>88.954940711462456</v>
      </c>
      <c r="N451" s="9"/>
      <c r="O451" s="9"/>
      <c r="P451" s="8">
        <v>15</v>
      </c>
      <c r="Q451" s="8">
        <v>96.484999999999999</v>
      </c>
      <c r="R451" s="17">
        <f t="shared" si="30"/>
        <v>0</v>
      </c>
      <c r="S451" s="18">
        <f t="shared" ref="S451:S514" si="31">J451</f>
        <v>6751.68</v>
      </c>
    </row>
    <row r="452" spans="1:19" x14ac:dyDescent="0.25">
      <c r="A452" s="7" t="s">
        <v>15445</v>
      </c>
      <c r="B452" s="7" t="s">
        <v>15446</v>
      </c>
      <c r="C452" s="7" t="s">
        <v>7205</v>
      </c>
      <c r="D452" s="7" t="s">
        <v>7206</v>
      </c>
      <c r="E452" s="7" t="s">
        <v>7207</v>
      </c>
      <c r="F452" s="13"/>
      <c r="G452" s="8">
        <v>15.87</v>
      </c>
      <c r="H452" s="8">
        <v>15.87</v>
      </c>
      <c r="I452" s="8">
        <v>24</v>
      </c>
      <c r="J452" s="8">
        <v>380.88</v>
      </c>
      <c r="K452" s="8">
        <v>15.87</v>
      </c>
      <c r="L452" s="8">
        <f t="shared" si="28"/>
        <v>0</v>
      </c>
      <c r="M452" s="8">
        <f t="shared" si="29"/>
        <v>15.87</v>
      </c>
      <c r="N452" s="9"/>
      <c r="O452" s="9"/>
      <c r="P452" s="13"/>
      <c r="Q452" s="13"/>
      <c r="R452" s="17">
        <f t="shared" si="30"/>
        <v>0</v>
      </c>
      <c r="S452" s="18">
        <f t="shared" si="31"/>
        <v>380.88</v>
      </c>
    </row>
    <row r="453" spans="1:19" x14ac:dyDescent="0.25">
      <c r="A453" s="7" t="s">
        <v>12063</v>
      </c>
      <c r="B453" s="7" t="s">
        <v>12064</v>
      </c>
      <c r="C453" s="7" t="s">
        <v>7539</v>
      </c>
      <c r="D453" s="7" t="s">
        <v>7540</v>
      </c>
      <c r="E453" s="7" t="s">
        <v>7798</v>
      </c>
      <c r="F453" s="8">
        <v>21</v>
      </c>
      <c r="G453" s="8">
        <v>1.19</v>
      </c>
      <c r="H453" s="8">
        <v>1.31</v>
      </c>
      <c r="I453" s="8">
        <v>4000</v>
      </c>
      <c r="J453" s="8">
        <v>5118.87</v>
      </c>
      <c r="K453" s="8">
        <v>1.2797175000000001</v>
      </c>
      <c r="L453" s="8">
        <f t="shared" si="28"/>
        <v>0.22209973140495864</v>
      </c>
      <c r="M453" s="8">
        <f t="shared" si="29"/>
        <v>1.0576177685950414</v>
      </c>
      <c r="N453" s="9"/>
      <c r="O453" s="9"/>
      <c r="P453" s="8">
        <v>21</v>
      </c>
      <c r="Q453" s="8">
        <v>1.1850699999999998</v>
      </c>
      <c r="R453" s="17">
        <f t="shared" si="30"/>
        <v>0</v>
      </c>
      <c r="S453" s="18">
        <f t="shared" si="31"/>
        <v>5118.87</v>
      </c>
    </row>
    <row r="454" spans="1:19" x14ac:dyDescent="0.25">
      <c r="A454" s="7" t="s">
        <v>13021</v>
      </c>
      <c r="B454" s="7" t="s">
        <v>13022</v>
      </c>
      <c r="C454" s="7" t="s">
        <v>14</v>
      </c>
      <c r="D454" s="7" t="s">
        <v>15</v>
      </c>
      <c r="E454" s="7" t="s">
        <v>7480</v>
      </c>
      <c r="F454" s="8">
        <v>21</v>
      </c>
      <c r="G454" s="8">
        <v>4.67</v>
      </c>
      <c r="H454" s="8">
        <v>5.04</v>
      </c>
      <c r="I454" s="8">
        <v>3000</v>
      </c>
      <c r="J454" s="8">
        <v>14382.98</v>
      </c>
      <c r="K454" s="8">
        <v>4.7943266666666666</v>
      </c>
      <c r="L454" s="8">
        <f t="shared" si="28"/>
        <v>0.8320732231404957</v>
      </c>
      <c r="M454" s="8">
        <f t="shared" si="29"/>
        <v>3.9622534435261709</v>
      </c>
      <c r="N454" s="9"/>
      <c r="O454" s="9"/>
      <c r="P454" s="8">
        <v>21</v>
      </c>
      <c r="Q454" s="8">
        <v>4.6693999999999996</v>
      </c>
      <c r="R454" s="17">
        <f t="shared" si="30"/>
        <v>0</v>
      </c>
      <c r="S454" s="18">
        <f t="shared" si="31"/>
        <v>14382.98</v>
      </c>
    </row>
    <row r="455" spans="1:19" x14ac:dyDescent="0.25">
      <c r="A455" s="7" t="s">
        <v>8518</v>
      </c>
      <c r="B455" s="7" t="s">
        <v>8519</v>
      </c>
      <c r="C455" s="7" t="s">
        <v>14</v>
      </c>
      <c r="D455" s="7" t="s">
        <v>15</v>
      </c>
      <c r="E455" s="7" t="s">
        <v>7518</v>
      </c>
      <c r="F455" s="8">
        <v>21</v>
      </c>
      <c r="G455" s="8">
        <v>905.15</v>
      </c>
      <c r="H455" s="8">
        <v>1064.8900000000001</v>
      </c>
      <c r="I455" s="8">
        <v>13</v>
      </c>
      <c r="J455" s="8">
        <v>12139.69</v>
      </c>
      <c r="K455" s="8">
        <v>933.82230769230773</v>
      </c>
      <c r="L455" s="8">
        <f t="shared" si="28"/>
        <v>162.06833439287982</v>
      </c>
      <c r="M455" s="8">
        <f t="shared" si="29"/>
        <v>771.75397329942791</v>
      </c>
      <c r="N455" s="13"/>
      <c r="O455" s="13"/>
      <c r="P455" s="8">
        <v>21</v>
      </c>
      <c r="Q455" s="8">
        <v>905.15300000000002</v>
      </c>
      <c r="R455" s="17">
        <f t="shared" si="30"/>
        <v>0</v>
      </c>
      <c r="S455" s="18">
        <f t="shared" si="31"/>
        <v>12139.69</v>
      </c>
    </row>
    <row r="456" spans="1:19" x14ac:dyDescent="0.25">
      <c r="A456" s="7" t="s">
        <v>14124</v>
      </c>
      <c r="B456" s="7" t="s">
        <v>14125</v>
      </c>
      <c r="C456" s="7" t="s">
        <v>14</v>
      </c>
      <c r="D456" s="7" t="s">
        <v>15</v>
      </c>
      <c r="E456" s="7" t="s">
        <v>2322</v>
      </c>
      <c r="F456" s="8">
        <v>21</v>
      </c>
      <c r="G456" s="8">
        <v>8.19</v>
      </c>
      <c r="H456" s="8">
        <v>8.19</v>
      </c>
      <c r="I456" s="8">
        <v>400</v>
      </c>
      <c r="J456" s="8">
        <v>3274</v>
      </c>
      <c r="K456" s="8">
        <v>8.1850000000000005</v>
      </c>
      <c r="L456" s="8">
        <f t="shared" si="28"/>
        <v>1.4205371900826442</v>
      </c>
      <c r="M456" s="8">
        <f t="shared" si="29"/>
        <v>6.7644628099173563</v>
      </c>
      <c r="N456" s="13"/>
      <c r="O456" s="13"/>
      <c r="P456" s="8">
        <v>21</v>
      </c>
      <c r="Q456" s="8">
        <v>7.26</v>
      </c>
      <c r="R456" s="17">
        <f t="shared" si="30"/>
        <v>0</v>
      </c>
      <c r="S456" s="18">
        <f t="shared" si="31"/>
        <v>3274</v>
      </c>
    </row>
    <row r="457" spans="1:19" x14ac:dyDescent="0.25">
      <c r="A457" s="7" t="s">
        <v>1203</v>
      </c>
      <c r="B457" s="7" t="s">
        <v>1204</v>
      </c>
      <c r="C457" s="7" t="s">
        <v>1188</v>
      </c>
      <c r="D457" s="7" t="s">
        <v>1189</v>
      </c>
      <c r="E457" s="7" t="s">
        <v>1190</v>
      </c>
      <c r="F457" s="8">
        <v>21</v>
      </c>
      <c r="G457" s="8">
        <v>381.15</v>
      </c>
      <c r="H457" s="8">
        <v>399.3</v>
      </c>
      <c r="I457" s="8">
        <v>50</v>
      </c>
      <c r="J457" s="8">
        <v>19420.5</v>
      </c>
      <c r="K457" s="8">
        <v>388.41</v>
      </c>
      <c r="L457" s="8">
        <f t="shared" si="28"/>
        <v>67.409999999999968</v>
      </c>
      <c r="M457" s="8">
        <f t="shared" si="29"/>
        <v>321.00000000000006</v>
      </c>
      <c r="N457" s="13"/>
      <c r="O457" s="13"/>
      <c r="P457" s="8">
        <v>21</v>
      </c>
      <c r="Q457" s="8">
        <v>381.15</v>
      </c>
      <c r="R457" s="17">
        <f t="shared" si="30"/>
        <v>0</v>
      </c>
      <c r="S457" s="18">
        <f t="shared" si="31"/>
        <v>19420.5</v>
      </c>
    </row>
    <row r="458" spans="1:19" x14ac:dyDescent="0.25">
      <c r="A458" s="7" t="s">
        <v>9402</v>
      </c>
      <c r="B458" s="7" t="s">
        <v>9403</v>
      </c>
      <c r="C458" s="7" t="s">
        <v>14</v>
      </c>
      <c r="D458" s="7" t="s">
        <v>15</v>
      </c>
      <c r="E458" s="7" t="s">
        <v>2322</v>
      </c>
      <c r="F458" s="8">
        <v>21</v>
      </c>
      <c r="G458" s="8">
        <v>192.42</v>
      </c>
      <c r="H458" s="8">
        <v>192.42</v>
      </c>
      <c r="I458" s="8">
        <v>150</v>
      </c>
      <c r="J458" s="8">
        <v>28862.850000000002</v>
      </c>
      <c r="K458" s="8">
        <v>192.41900000000001</v>
      </c>
      <c r="L458" s="8">
        <f t="shared" si="28"/>
        <v>33.395033057851236</v>
      </c>
      <c r="M458" s="8">
        <f t="shared" si="29"/>
        <v>159.02396694214877</v>
      </c>
      <c r="N458" s="9"/>
      <c r="O458" s="9"/>
      <c r="P458" s="8">
        <v>21</v>
      </c>
      <c r="Q458" s="8">
        <v>189.99900000000002</v>
      </c>
      <c r="R458" s="17">
        <f t="shared" si="30"/>
        <v>0</v>
      </c>
      <c r="S458" s="18">
        <f t="shared" si="31"/>
        <v>28862.850000000002</v>
      </c>
    </row>
    <row r="459" spans="1:19" x14ac:dyDescent="0.25">
      <c r="A459" s="7" t="s">
        <v>10259</v>
      </c>
      <c r="B459" s="7" t="s">
        <v>10260</v>
      </c>
      <c r="C459" s="7" t="s">
        <v>14</v>
      </c>
      <c r="D459" s="7" t="s">
        <v>15</v>
      </c>
      <c r="E459" s="7" t="s">
        <v>8819</v>
      </c>
      <c r="F459" s="8">
        <v>21</v>
      </c>
      <c r="G459" s="8">
        <v>4827.8999999999996</v>
      </c>
      <c r="H459" s="8">
        <v>4846.05</v>
      </c>
      <c r="I459" s="8">
        <v>60</v>
      </c>
      <c r="J459" s="8">
        <v>290037</v>
      </c>
      <c r="K459" s="8">
        <v>4833.95</v>
      </c>
      <c r="L459" s="8">
        <f t="shared" si="28"/>
        <v>838.94999999999982</v>
      </c>
      <c r="M459" s="8">
        <f t="shared" si="29"/>
        <v>3995</v>
      </c>
      <c r="N459" s="14">
        <v>12</v>
      </c>
      <c r="O459" s="14">
        <v>4468.8</v>
      </c>
      <c r="P459" s="8">
        <v>21</v>
      </c>
      <c r="Q459" s="8">
        <v>4827.8999999999996</v>
      </c>
      <c r="R459" s="17">
        <f t="shared" si="30"/>
        <v>268128</v>
      </c>
      <c r="S459" s="18">
        <f t="shared" si="31"/>
        <v>290037</v>
      </c>
    </row>
    <row r="460" spans="1:19" x14ac:dyDescent="0.25">
      <c r="A460" s="7" t="s">
        <v>14039</v>
      </c>
      <c r="B460" s="7" t="s">
        <v>14040</v>
      </c>
      <c r="C460" s="7" t="s">
        <v>14</v>
      </c>
      <c r="D460" s="7" t="s">
        <v>15</v>
      </c>
      <c r="E460" s="7" t="s">
        <v>2322</v>
      </c>
      <c r="F460" s="8">
        <v>21</v>
      </c>
      <c r="G460" s="8">
        <v>605</v>
      </c>
      <c r="H460" s="8">
        <v>605</v>
      </c>
      <c r="I460" s="8">
        <v>15</v>
      </c>
      <c r="J460" s="8">
        <v>9075</v>
      </c>
      <c r="K460" s="8">
        <v>605</v>
      </c>
      <c r="L460" s="8">
        <f t="shared" si="28"/>
        <v>105</v>
      </c>
      <c r="M460" s="8">
        <f t="shared" si="29"/>
        <v>500</v>
      </c>
      <c r="N460" s="14">
        <v>12</v>
      </c>
      <c r="O460" s="14">
        <v>537.6</v>
      </c>
      <c r="P460" s="8">
        <v>21</v>
      </c>
      <c r="Q460" s="8">
        <v>580.79999999999995</v>
      </c>
      <c r="R460" s="17">
        <f t="shared" si="30"/>
        <v>8064</v>
      </c>
      <c r="S460" s="18">
        <f t="shared" si="31"/>
        <v>9075</v>
      </c>
    </row>
    <row r="461" spans="1:19" x14ac:dyDescent="0.25">
      <c r="A461" s="7" t="s">
        <v>14357</v>
      </c>
      <c r="B461" s="7" t="s">
        <v>14358</v>
      </c>
      <c r="C461" s="7" t="s">
        <v>14</v>
      </c>
      <c r="D461" s="7" t="s">
        <v>15</v>
      </c>
      <c r="E461" s="7" t="s">
        <v>2322</v>
      </c>
      <c r="F461" s="8">
        <v>21</v>
      </c>
      <c r="G461" s="8">
        <v>3080.66</v>
      </c>
      <c r="H461" s="8">
        <v>3171.41</v>
      </c>
      <c r="I461" s="8">
        <v>3</v>
      </c>
      <c r="J461" s="8">
        <v>9332.73</v>
      </c>
      <c r="K461" s="8">
        <v>3110.91</v>
      </c>
      <c r="L461" s="8">
        <f t="shared" si="28"/>
        <v>539.90999999999985</v>
      </c>
      <c r="M461" s="8">
        <f t="shared" si="29"/>
        <v>2571</v>
      </c>
      <c r="N461" s="9"/>
      <c r="O461" s="9"/>
      <c r="P461" s="8">
        <v>21</v>
      </c>
      <c r="Q461" s="8">
        <v>2989.91</v>
      </c>
      <c r="R461" s="17">
        <f t="shared" si="30"/>
        <v>0</v>
      </c>
      <c r="S461" s="18">
        <f t="shared" si="31"/>
        <v>9332.73</v>
      </c>
    </row>
    <row r="462" spans="1:19" x14ac:dyDescent="0.25">
      <c r="A462" s="7" t="s">
        <v>12043</v>
      </c>
      <c r="B462" s="7" t="s">
        <v>12044</v>
      </c>
      <c r="C462" s="7" t="s">
        <v>14</v>
      </c>
      <c r="D462" s="7" t="s">
        <v>15</v>
      </c>
      <c r="E462" s="7" t="s">
        <v>2322</v>
      </c>
      <c r="F462" s="8">
        <v>21</v>
      </c>
      <c r="G462" s="8">
        <v>7.02</v>
      </c>
      <c r="H462" s="8">
        <v>7.14</v>
      </c>
      <c r="I462" s="8">
        <v>3200</v>
      </c>
      <c r="J462" s="8">
        <v>22820.599999999995</v>
      </c>
      <c r="K462" s="8">
        <v>7.1314374999999988</v>
      </c>
      <c r="L462" s="8">
        <f t="shared" si="28"/>
        <v>1.2376874999999998</v>
      </c>
      <c r="M462" s="8">
        <f t="shared" si="29"/>
        <v>5.8937499999999989</v>
      </c>
      <c r="N462" s="8">
        <v>12</v>
      </c>
      <c r="O462" s="8">
        <v>6.4960000000000004</v>
      </c>
      <c r="P462" s="8">
        <v>21</v>
      </c>
      <c r="Q462" s="8">
        <v>7.0179999999999998</v>
      </c>
      <c r="R462" s="17">
        <f t="shared" si="30"/>
        <v>20787.2</v>
      </c>
      <c r="S462" s="18">
        <f t="shared" si="31"/>
        <v>22820.599999999995</v>
      </c>
    </row>
    <row r="463" spans="1:19" x14ac:dyDescent="0.25">
      <c r="A463" s="7" t="s">
        <v>13943</v>
      </c>
      <c r="B463" s="7" t="s">
        <v>13944</v>
      </c>
      <c r="C463" s="7" t="s">
        <v>14</v>
      </c>
      <c r="D463" s="7" t="s">
        <v>15</v>
      </c>
      <c r="E463" s="7" t="s">
        <v>2322</v>
      </c>
      <c r="F463" s="8">
        <v>21</v>
      </c>
      <c r="G463" s="8">
        <v>130.83000000000001</v>
      </c>
      <c r="H463" s="8">
        <v>130.83000000000001</v>
      </c>
      <c r="I463" s="8">
        <v>160</v>
      </c>
      <c r="J463" s="8">
        <v>20932.98</v>
      </c>
      <c r="K463" s="8">
        <v>130.83112499999999</v>
      </c>
      <c r="L463" s="8">
        <f t="shared" si="28"/>
        <v>22.706228305785118</v>
      </c>
      <c r="M463" s="8">
        <f t="shared" si="29"/>
        <v>108.12489669421487</v>
      </c>
      <c r="N463" s="13"/>
      <c r="O463" s="13"/>
      <c r="P463" s="8">
        <v>21</v>
      </c>
      <c r="Q463" s="8">
        <v>128.5625</v>
      </c>
      <c r="R463" s="17">
        <f t="shared" si="30"/>
        <v>0</v>
      </c>
      <c r="S463" s="18">
        <f t="shared" si="31"/>
        <v>20932.98</v>
      </c>
    </row>
    <row r="464" spans="1:19" x14ac:dyDescent="0.25">
      <c r="A464" s="7" t="s">
        <v>10482</v>
      </c>
      <c r="B464" s="7" t="s">
        <v>10483</v>
      </c>
      <c r="C464" s="7" t="s">
        <v>7249</v>
      </c>
      <c r="D464" s="7" t="s">
        <v>7250</v>
      </c>
      <c r="E464" s="7" t="s">
        <v>7251</v>
      </c>
      <c r="F464" s="8">
        <v>21</v>
      </c>
      <c r="G464" s="8">
        <v>151.25</v>
      </c>
      <c r="H464" s="8">
        <v>223.78</v>
      </c>
      <c r="I464" s="8">
        <v>32</v>
      </c>
      <c r="J464" s="8">
        <v>5197.3200000000006</v>
      </c>
      <c r="K464" s="8">
        <v>162.41625000000002</v>
      </c>
      <c r="L464" s="8">
        <f t="shared" si="28"/>
        <v>28.18794421487604</v>
      </c>
      <c r="M464" s="8">
        <f t="shared" si="29"/>
        <v>134.22830578512398</v>
      </c>
      <c r="N464" s="8">
        <v>21</v>
      </c>
      <c r="O464" s="8">
        <v>151.25</v>
      </c>
      <c r="P464" s="8">
        <v>21</v>
      </c>
      <c r="Q464" s="8">
        <v>151.25</v>
      </c>
      <c r="R464" s="17">
        <f t="shared" si="30"/>
        <v>4840</v>
      </c>
      <c r="S464" s="18">
        <f t="shared" si="31"/>
        <v>5197.3200000000006</v>
      </c>
    </row>
    <row r="465" spans="1:19" x14ac:dyDescent="0.25">
      <c r="A465" s="7" t="s">
        <v>17914</v>
      </c>
      <c r="B465" s="7" t="s">
        <v>17915</v>
      </c>
      <c r="C465" s="7" t="s">
        <v>14</v>
      </c>
      <c r="D465" s="7" t="s">
        <v>15</v>
      </c>
      <c r="E465" s="7" t="s">
        <v>2322</v>
      </c>
      <c r="F465" s="8">
        <v>21</v>
      </c>
      <c r="G465" s="8">
        <v>802.63</v>
      </c>
      <c r="H465" s="8">
        <v>895.4</v>
      </c>
      <c r="I465" s="8">
        <v>4</v>
      </c>
      <c r="J465" s="8">
        <v>3303.3</v>
      </c>
      <c r="K465" s="8">
        <v>825.82500000000005</v>
      </c>
      <c r="L465" s="8">
        <f t="shared" si="28"/>
        <v>143.32499999999993</v>
      </c>
      <c r="M465" s="8">
        <f t="shared" si="29"/>
        <v>682.50000000000011</v>
      </c>
      <c r="N465" s="9"/>
      <c r="O465" s="9"/>
      <c r="P465" s="8">
        <v>21</v>
      </c>
      <c r="Q465" s="8">
        <v>738.1</v>
      </c>
      <c r="R465" s="17">
        <f t="shared" si="30"/>
        <v>0</v>
      </c>
      <c r="S465" s="18">
        <f t="shared" si="31"/>
        <v>3303.3</v>
      </c>
    </row>
    <row r="466" spans="1:19" x14ac:dyDescent="0.25">
      <c r="A466" s="7" t="s">
        <v>15571</v>
      </c>
      <c r="B466" s="7" t="s">
        <v>15572</v>
      </c>
      <c r="C466" s="7" t="s">
        <v>14</v>
      </c>
      <c r="D466" s="7" t="s">
        <v>15</v>
      </c>
      <c r="E466" s="7" t="s">
        <v>7231</v>
      </c>
      <c r="F466" s="8">
        <v>21</v>
      </c>
      <c r="G466" s="8">
        <v>4356</v>
      </c>
      <c r="H466" s="8">
        <v>4530.24</v>
      </c>
      <c r="I466" s="8">
        <v>6</v>
      </c>
      <c r="J466" s="8">
        <v>26484.48</v>
      </c>
      <c r="K466" s="8">
        <v>4414.08</v>
      </c>
      <c r="L466" s="8">
        <f t="shared" si="28"/>
        <v>766.07999999999993</v>
      </c>
      <c r="M466" s="8">
        <f t="shared" si="29"/>
        <v>3648</v>
      </c>
      <c r="N466" s="8">
        <v>12</v>
      </c>
      <c r="O466" s="8">
        <v>4032</v>
      </c>
      <c r="P466" s="8">
        <v>21</v>
      </c>
      <c r="Q466" s="8">
        <v>4356</v>
      </c>
      <c r="R466" s="17">
        <f t="shared" si="30"/>
        <v>24192</v>
      </c>
      <c r="S466" s="18">
        <f t="shared" si="31"/>
        <v>26484.48</v>
      </c>
    </row>
    <row r="467" spans="1:19" x14ac:dyDescent="0.25">
      <c r="A467" s="7" t="s">
        <v>11076</v>
      </c>
      <c r="B467" s="7" t="s">
        <v>11077</v>
      </c>
      <c r="C467" s="7" t="s">
        <v>7400</v>
      </c>
      <c r="D467" s="7" t="s">
        <v>7401</v>
      </c>
      <c r="E467" s="7" t="s">
        <v>7402</v>
      </c>
      <c r="F467" s="8">
        <v>15</v>
      </c>
      <c r="G467" s="8">
        <v>49.3</v>
      </c>
      <c r="H467" s="8">
        <v>58</v>
      </c>
      <c r="I467" s="8">
        <v>80</v>
      </c>
      <c r="J467" s="8">
        <v>4292.0200000000004</v>
      </c>
      <c r="K467" s="8">
        <v>53.650250000000007</v>
      </c>
      <c r="L467" s="8">
        <f t="shared" si="28"/>
        <v>6.9978586956521696</v>
      </c>
      <c r="M467" s="8">
        <f t="shared" si="29"/>
        <v>46.652391304347837</v>
      </c>
      <c r="N467" s="13"/>
      <c r="O467" s="13"/>
      <c r="P467" s="8">
        <v>15</v>
      </c>
      <c r="Q467" s="8">
        <v>49.3</v>
      </c>
      <c r="R467" s="17">
        <f t="shared" si="30"/>
        <v>0</v>
      </c>
      <c r="S467" s="18">
        <f t="shared" si="31"/>
        <v>4292.0200000000004</v>
      </c>
    </row>
    <row r="468" spans="1:19" x14ac:dyDescent="0.25">
      <c r="A468" s="7" t="s">
        <v>10526</v>
      </c>
      <c r="B468" s="7" t="s">
        <v>10527</v>
      </c>
      <c r="C468" s="7" t="s">
        <v>14</v>
      </c>
      <c r="D468" s="7" t="s">
        <v>15</v>
      </c>
      <c r="E468" s="7" t="s">
        <v>8931</v>
      </c>
      <c r="F468" s="8">
        <v>21</v>
      </c>
      <c r="G468" s="8">
        <v>79.62</v>
      </c>
      <c r="H468" s="8">
        <v>89.99</v>
      </c>
      <c r="I468" s="8">
        <v>1077</v>
      </c>
      <c r="J468" s="8">
        <v>86089.13999999997</v>
      </c>
      <c r="K468" s="8">
        <v>79.934206128133681</v>
      </c>
      <c r="L468" s="8">
        <f t="shared" si="28"/>
        <v>13.872878749510804</v>
      </c>
      <c r="M468" s="8">
        <f t="shared" si="29"/>
        <v>66.061327378622877</v>
      </c>
      <c r="N468" s="14">
        <v>21</v>
      </c>
      <c r="O468" s="14">
        <v>79.617999999999995</v>
      </c>
      <c r="P468" s="8">
        <v>21</v>
      </c>
      <c r="Q468" s="8">
        <v>79.618030303030309</v>
      </c>
      <c r="R468" s="17">
        <f t="shared" si="30"/>
        <v>85748.585999999996</v>
      </c>
      <c r="S468" s="18">
        <f t="shared" si="31"/>
        <v>86089.13999999997</v>
      </c>
    </row>
    <row r="469" spans="1:19" x14ac:dyDescent="0.25">
      <c r="A469" s="7" t="s">
        <v>17205</v>
      </c>
      <c r="B469" s="7" t="s">
        <v>17206</v>
      </c>
      <c r="C469" s="7" t="s">
        <v>5229</v>
      </c>
      <c r="D469" s="7" t="s">
        <v>5230</v>
      </c>
      <c r="E469" s="7" t="s">
        <v>8155</v>
      </c>
      <c r="F469" s="8">
        <v>0</v>
      </c>
      <c r="G469" s="8">
        <v>108.9</v>
      </c>
      <c r="H469" s="8">
        <v>108.9</v>
      </c>
      <c r="I469" s="8">
        <v>18</v>
      </c>
      <c r="J469" s="8">
        <v>1960.2</v>
      </c>
      <c r="K469" s="8">
        <v>108.9</v>
      </c>
      <c r="L469" s="8">
        <f t="shared" si="28"/>
        <v>0</v>
      </c>
      <c r="M469" s="8">
        <f t="shared" si="29"/>
        <v>108.9</v>
      </c>
      <c r="N469" s="9"/>
      <c r="O469" s="9"/>
      <c r="P469" s="8">
        <v>0</v>
      </c>
      <c r="Q469" s="8">
        <v>90</v>
      </c>
      <c r="R469" s="17">
        <f t="shared" si="30"/>
        <v>0</v>
      </c>
      <c r="S469" s="18">
        <f t="shared" si="31"/>
        <v>1960.2</v>
      </c>
    </row>
    <row r="470" spans="1:19" x14ac:dyDescent="0.25">
      <c r="A470" s="7" t="s">
        <v>7433</v>
      </c>
      <c r="B470" s="7" t="s">
        <v>7434</v>
      </c>
      <c r="C470" s="7" t="s">
        <v>7205</v>
      </c>
      <c r="D470" s="7" t="s">
        <v>7206</v>
      </c>
      <c r="E470" s="7" t="s">
        <v>7435</v>
      </c>
      <c r="F470" s="8">
        <v>15</v>
      </c>
      <c r="G470" s="8">
        <v>50.83</v>
      </c>
      <c r="H470" s="8">
        <v>51.06</v>
      </c>
      <c r="I470" s="8">
        <v>6317</v>
      </c>
      <c r="J470" s="8">
        <v>321429.46999999991</v>
      </c>
      <c r="K470" s="8">
        <v>50.883246794364403</v>
      </c>
      <c r="L470" s="8">
        <f t="shared" si="28"/>
        <v>6.6369452340475306</v>
      </c>
      <c r="M470" s="8">
        <f t="shared" si="29"/>
        <v>44.246301560316873</v>
      </c>
      <c r="N470" s="9"/>
      <c r="O470" s="9"/>
      <c r="P470" s="8">
        <v>15</v>
      </c>
      <c r="Q470" s="8">
        <v>50.83</v>
      </c>
      <c r="R470" s="17">
        <f t="shared" si="30"/>
        <v>0</v>
      </c>
      <c r="S470" s="18">
        <f t="shared" si="31"/>
        <v>321429.46999999991</v>
      </c>
    </row>
    <row r="471" spans="1:19" x14ac:dyDescent="0.25">
      <c r="A471" s="7" t="s">
        <v>10866</v>
      </c>
      <c r="B471" s="7" t="s">
        <v>10867</v>
      </c>
      <c r="C471" s="7" t="s">
        <v>7205</v>
      </c>
      <c r="D471" s="7" t="s">
        <v>7206</v>
      </c>
      <c r="E471" s="7" t="s">
        <v>7207</v>
      </c>
      <c r="F471" s="8">
        <v>15</v>
      </c>
      <c r="G471" s="8">
        <v>1.59</v>
      </c>
      <c r="H471" s="8">
        <v>1.72</v>
      </c>
      <c r="I471" s="8">
        <v>17475</v>
      </c>
      <c r="J471" s="8">
        <v>28134.450000000004</v>
      </c>
      <c r="K471" s="8">
        <v>1.6099828326180261</v>
      </c>
      <c r="L471" s="8">
        <f t="shared" si="28"/>
        <v>0.2099977607762642</v>
      </c>
      <c r="M471" s="8">
        <f t="shared" si="29"/>
        <v>1.3999850718417619</v>
      </c>
      <c r="N471" s="14">
        <v>12</v>
      </c>
      <c r="O471" s="14">
        <v>1.5493333333333335</v>
      </c>
      <c r="P471" s="8">
        <v>15</v>
      </c>
      <c r="Q471" s="8">
        <v>1.5908333333333333</v>
      </c>
      <c r="R471" s="17">
        <f t="shared" si="30"/>
        <v>27074.600000000002</v>
      </c>
      <c r="S471" s="18">
        <f t="shared" si="31"/>
        <v>28134.450000000004</v>
      </c>
    </row>
    <row r="472" spans="1:19" x14ac:dyDescent="0.25">
      <c r="A472" s="7" t="s">
        <v>12415</v>
      </c>
      <c r="B472" s="7" t="s">
        <v>12416</v>
      </c>
      <c r="C472" s="7" t="s">
        <v>7400</v>
      </c>
      <c r="D472" s="7" t="s">
        <v>7401</v>
      </c>
      <c r="E472" s="7" t="s">
        <v>7402</v>
      </c>
      <c r="F472" s="8">
        <v>21</v>
      </c>
      <c r="G472" s="8">
        <v>1266.3</v>
      </c>
      <c r="H472" s="8">
        <v>1350.72</v>
      </c>
      <c r="I472" s="8">
        <v>26</v>
      </c>
      <c r="J472" s="8">
        <v>34239.25</v>
      </c>
      <c r="K472" s="8">
        <v>1316.8942307692307</v>
      </c>
      <c r="L472" s="8">
        <f t="shared" si="28"/>
        <v>228.55189129052769</v>
      </c>
      <c r="M472" s="8">
        <f t="shared" si="29"/>
        <v>1088.342339478703</v>
      </c>
      <c r="N472" s="9"/>
      <c r="O472" s="9"/>
      <c r="P472" s="8">
        <v>21</v>
      </c>
      <c r="Q472" s="8">
        <v>1304.0999999999999</v>
      </c>
      <c r="R472" s="17">
        <f t="shared" si="30"/>
        <v>0</v>
      </c>
      <c r="S472" s="18">
        <f t="shared" si="31"/>
        <v>34239.25</v>
      </c>
    </row>
    <row r="473" spans="1:19" x14ac:dyDescent="0.25">
      <c r="A473" s="7" t="s">
        <v>9014</v>
      </c>
      <c r="B473" s="7" t="s">
        <v>9015</v>
      </c>
      <c r="C473" s="7" t="s">
        <v>7539</v>
      </c>
      <c r="D473" s="7" t="s">
        <v>7540</v>
      </c>
      <c r="E473" s="7" t="s">
        <v>7541</v>
      </c>
      <c r="F473" s="8">
        <v>21</v>
      </c>
      <c r="G473" s="8">
        <v>0.28000000000000003</v>
      </c>
      <c r="H473" s="8">
        <v>0.31</v>
      </c>
      <c r="I473" s="8">
        <v>54000</v>
      </c>
      <c r="J473" s="8">
        <v>15488.68</v>
      </c>
      <c r="K473" s="8">
        <v>0.28682740740740742</v>
      </c>
      <c r="L473" s="8">
        <f t="shared" si="28"/>
        <v>4.9779963269054178E-2</v>
      </c>
      <c r="M473" s="8">
        <f t="shared" si="29"/>
        <v>0.23704744413835324</v>
      </c>
      <c r="N473" s="8">
        <v>21</v>
      </c>
      <c r="O473" s="8">
        <v>0.28072000000000003</v>
      </c>
      <c r="P473" s="8">
        <v>21</v>
      </c>
      <c r="Q473" s="8">
        <v>0.28071999999999997</v>
      </c>
      <c r="R473" s="17">
        <f t="shared" si="30"/>
        <v>15158.880000000001</v>
      </c>
      <c r="S473" s="18">
        <f t="shared" si="31"/>
        <v>15488.68</v>
      </c>
    </row>
    <row r="474" spans="1:19" x14ac:dyDescent="0.25">
      <c r="A474" s="7" t="s">
        <v>15429</v>
      </c>
      <c r="B474" s="7" t="s">
        <v>15430</v>
      </c>
      <c r="C474" s="7" t="s">
        <v>14</v>
      </c>
      <c r="D474" s="7" t="s">
        <v>15</v>
      </c>
      <c r="E474" s="7" t="s">
        <v>2322</v>
      </c>
      <c r="F474" s="8">
        <v>21</v>
      </c>
      <c r="G474" s="8">
        <v>526.05999999999995</v>
      </c>
      <c r="H474" s="8">
        <v>526.05999999999995</v>
      </c>
      <c r="I474" s="8">
        <v>30</v>
      </c>
      <c r="J474" s="8">
        <v>15781.89</v>
      </c>
      <c r="K474" s="8">
        <v>526.06299999999999</v>
      </c>
      <c r="L474" s="8">
        <f t="shared" si="28"/>
        <v>91.300190082644633</v>
      </c>
      <c r="M474" s="8">
        <f t="shared" si="29"/>
        <v>434.76280991735536</v>
      </c>
      <c r="N474" s="8">
        <v>12</v>
      </c>
      <c r="O474" s="8">
        <v>477.12</v>
      </c>
      <c r="P474" s="8">
        <v>21</v>
      </c>
      <c r="Q474" s="8">
        <v>515.46</v>
      </c>
      <c r="R474" s="17">
        <f t="shared" si="30"/>
        <v>14313.6</v>
      </c>
      <c r="S474" s="18">
        <f t="shared" si="31"/>
        <v>15781.89</v>
      </c>
    </row>
    <row r="475" spans="1:19" x14ac:dyDescent="0.25">
      <c r="A475" s="7" t="s">
        <v>14403</v>
      </c>
      <c r="B475" s="7" t="s">
        <v>14404</v>
      </c>
      <c r="C475" s="7" t="s">
        <v>979</v>
      </c>
      <c r="D475" s="7" t="s">
        <v>980</v>
      </c>
      <c r="E475" s="7" t="s">
        <v>7315</v>
      </c>
      <c r="F475" s="8">
        <v>15</v>
      </c>
      <c r="G475" s="8">
        <v>5393.99</v>
      </c>
      <c r="H475" s="8">
        <v>5499.99</v>
      </c>
      <c r="I475" s="8">
        <v>5</v>
      </c>
      <c r="J475" s="8">
        <v>27287.949999999997</v>
      </c>
      <c r="K475" s="8">
        <v>5457.5899999999992</v>
      </c>
      <c r="L475" s="8">
        <f t="shared" si="28"/>
        <v>711.85956521739081</v>
      </c>
      <c r="M475" s="8">
        <f t="shared" si="29"/>
        <v>4745.7304347826084</v>
      </c>
      <c r="N475" s="14">
        <v>12</v>
      </c>
      <c r="O475" s="14">
        <v>5253.2849999999999</v>
      </c>
      <c r="P475" s="8">
        <v>15</v>
      </c>
      <c r="Q475" s="8">
        <v>5393.99</v>
      </c>
      <c r="R475" s="17">
        <f t="shared" si="30"/>
        <v>26266.424999999999</v>
      </c>
      <c r="S475" s="18">
        <f t="shared" si="31"/>
        <v>27287.949999999997</v>
      </c>
    </row>
    <row r="476" spans="1:19" x14ac:dyDescent="0.25">
      <c r="A476" s="7" t="s">
        <v>15121</v>
      </c>
      <c r="B476" s="7" t="s">
        <v>15122</v>
      </c>
      <c r="C476" s="7" t="s">
        <v>14</v>
      </c>
      <c r="D476" s="7" t="s">
        <v>15</v>
      </c>
      <c r="E476" s="7" t="s">
        <v>7763</v>
      </c>
      <c r="F476" s="8">
        <v>21</v>
      </c>
      <c r="G476" s="8">
        <v>37.61</v>
      </c>
      <c r="H476" s="8">
        <v>40.72</v>
      </c>
      <c r="I476" s="8">
        <v>96</v>
      </c>
      <c r="J476" s="8">
        <v>3801.26</v>
      </c>
      <c r="K476" s="8">
        <v>39.596458333333338</v>
      </c>
      <c r="L476" s="8">
        <f t="shared" si="28"/>
        <v>6.8721126033057871</v>
      </c>
      <c r="M476" s="8">
        <f t="shared" si="29"/>
        <v>32.724345730027551</v>
      </c>
      <c r="N476" s="9"/>
      <c r="O476" s="9"/>
      <c r="P476" s="8">
        <v>21</v>
      </c>
      <c r="Q476" s="8">
        <v>36.300000000000004</v>
      </c>
      <c r="R476" s="17">
        <f t="shared" si="30"/>
        <v>0</v>
      </c>
      <c r="S476" s="18">
        <f t="shared" si="31"/>
        <v>3801.26</v>
      </c>
    </row>
    <row r="477" spans="1:19" x14ac:dyDescent="0.25">
      <c r="A477" s="7" t="s">
        <v>11764</v>
      </c>
      <c r="B477" s="7" t="s">
        <v>11765</v>
      </c>
      <c r="C477" s="7" t="s">
        <v>14</v>
      </c>
      <c r="D477" s="7" t="s">
        <v>15</v>
      </c>
      <c r="E477" s="7" t="s">
        <v>7518</v>
      </c>
      <c r="F477" s="8">
        <v>21</v>
      </c>
      <c r="G477" s="8">
        <v>210.85</v>
      </c>
      <c r="H477" s="8">
        <v>248.05</v>
      </c>
      <c r="I477" s="8">
        <v>23</v>
      </c>
      <c r="J477" s="8">
        <v>5159.45</v>
      </c>
      <c r="K477" s="8">
        <v>224.32391304347826</v>
      </c>
      <c r="L477" s="8">
        <f t="shared" si="28"/>
        <v>38.932249371182166</v>
      </c>
      <c r="M477" s="8">
        <f t="shared" si="29"/>
        <v>185.39166367229609</v>
      </c>
      <c r="N477" s="9"/>
      <c r="O477" s="9"/>
      <c r="P477" s="8">
        <v>21</v>
      </c>
      <c r="Q477" s="8">
        <v>210.845</v>
      </c>
      <c r="R477" s="17">
        <f t="shared" si="30"/>
        <v>0</v>
      </c>
      <c r="S477" s="18">
        <f t="shared" si="31"/>
        <v>5159.45</v>
      </c>
    </row>
    <row r="478" spans="1:19" x14ac:dyDescent="0.25">
      <c r="A478" s="7" t="s">
        <v>19284</v>
      </c>
      <c r="B478" s="7" t="s">
        <v>19285</v>
      </c>
      <c r="C478" s="7" t="s">
        <v>7539</v>
      </c>
      <c r="D478" s="7" t="s">
        <v>7540</v>
      </c>
      <c r="E478" s="7" t="s">
        <v>7798</v>
      </c>
      <c r="F478" s="8">
        <v>21</v>
      </c>
      <c r="G478" s="8">
        <v>0.98</v>
      </c>
      <c r="H478" s="8">
        <v>1.18</v>
      </c>
      <c r="I478" s="8">
        <v>4000</v>
      </c>
      <c r="J478" s="8">
        <v>4227.63</v>
      </c>
      <c r="K478" s="8">
        <v>1.0569075000000001</v>
      </c>
      <c r="L478" s="8">
        <f t="shared" si="28"/>
        <v>0.18343022727272729</v>
      </c>
      <c r="M478" s="8">
        <f t="shared" si="29"/>
        <v>0.87347727272727282</v>
      </c>
      <c r="N478" s="9"/>
      <c r="O478" s="9"/>
      <c r="P478" s="8">
        <v>21</v>
      </c>
      <c r="Q478" s="8">
        <v>0.98009999999999997</v>
      </c>
      <c r="R478" s="17">
        <f t="shared" si="30"/>
        <v>0</v>
      </c>
      <c r="S478" s="18">
        <f t="shared" si="31"/>
        <v>4227.63</v>
      </c>
    </row>
    <row r="479" spans="1:19" x14ac:dyDescent="0.25">
      <c r="A479" s="7" t="s">
        <v>18223</v>
      </c>
      <c r="B479" s="7" t="s">
        <v>18224</v>
      </c>
      <c r="C479" s="7" t="s">
        <v>14</v>
      </c>
      <c r="D479" s="7" t="s">
        <v>15</v>
      </c>
      <c r="E479" s="7" t="s">
        <v>2322</v>
      </c>
      <c r="F479" s="8">
        <v>21</v>
      </c>
      <c r="G479" s="8">
        <v>24.71</v>
      </c>
      <c r="H479" s="8">
        <v>24.71</v>
      </c>
      <c r="I479" s="8">
        <v>600</v>
      </c>
      <c r="J479" s="8">
        <v>14823</v>
      </c>
      <c r="K479" s="8">
        <v>24.704999999999998</v>
      </c>
      <c r="L479" s="8">
        <f t="shared" si="28"/>
        <v>4.2876446280991729</v>
      </c>
      <c r="M479" s="8">
        <f t="shared" si="29"/>
        <v>20.417355371900825</v>
      </c>
      <c r="N479" s="9"/>
      <c r="O479" s="9"/>
      <c r="P479" s="8">
        <v>21</v>
      </c>
      <c r="Q479" s="8">
        <v>24.2</v>
      </c>
      <c r="R479" s="17">
        <f t="shared" si="30"/>
        <v>0</v>
      </c>
      <c r="S479" s="18">
        <f t="shared" si="31"/>
        <v>14823</v>
      </c>
    </row>
    <row r="480" spans="1:19" x14ac:dyDescent="0.25">
      <c r="A480" s="7" t="s">
        <v>15287</v>
      </c>
      <c r="B480" s="7" t="s">
        <v>15288</v>
      </c>
      <c r="C480" s="7" t="s">
        <v>14</v>
      </c>
      <c r="D480" s="7" t="s">
        <v>15</v>
      </c>
      <c r="E480" s="7" t="s">
        <v>7480</v>
      </c>
      <c r="F480" s="8">
        <v>21</v>
      </c>
      <c r="G480" s="8">
        <v>305.87</v>
      </c>
      <c r="H480" s="8">
        <v>312.18</v>
      </c>
      <c r="I480" s="8">
        <v>60</v>
      </c>
      <c r="J480" s="8">
        <v>18654.930000000004</v>
      </c>
      <c r="K480" s="8">
        <v>310.91550000000007</v>
      </c>
      <c r="L480" s="8">
        <f t="shared" si="28"/>
        <v>53.960541322314043</v>
      </c>
      <c r="M480" s="8">
        <f t="shared" si="29"/>
        <v>256.95495867768602</v>
      </c>
      <c r="N480" s="9"/>
      <c r="O480" s="9"/>
      <c r="P480" s="8">
        <v>21</v>
      </c>
      <c r="Q480" s="8">
        <v>305.87333333333333</v>
      </c>
      <c r="R480" s="17">
        <f t="shared" si="30"/>
        <v>0</v>
      </c>
      <c r="S480" s="18">
        <f t="shared" si="31"/>
        <v>18654.930000000004</v>
      </c>
    </row>
    <row r="481" spans="1:19" x14ac:dyDescent="0.25">
      <c r="A481" s="7" t="s">
        <v>17485</v>
      </c>
      <c r="B481" s="7" t="s">
        <v>17486</v>
      </c>
      <c r="C481" s="7" t="s">
        <v>10713</v>
      </c>
      <c r="D481" s="7" t="s">
        <v>10714</v>
      </c>
      <c r="E481" s="7" t="s">
        <v>10715</v>
      </c>
      <c r="F481" s="8">
        <v>21</v>
      </c>
      <c r="G481" s="8">
        <v>4914.71</v>
      </c>
      <c r="H481" s="8">
        <v>4939.83</v>
      </c>
      <c r="I481" s="8">
        <v>24</v>
      </c>
      <c r="J481" s="8">
        <v>118254.47</v>
      </c>
      <c r="K481" s="8">
        <v>4927.2695833333337</v>
      </c>
      <c r="L481" s="8">
        <f t="shared" si="28"/>
        <v>855.14596074380142</v>
      </c>
      <c r="M481" s="8">
        <f t="shared" si="29"/>
        <v>4072.1236225895323</v>
      </c>
      <c r="N481" s="9"/>
      <c r="O481" s="9"/>
      <c r="P481" s="8">
        <v>21</v>
      </c>
      <c r="Q481" s="8">
        <v>4914.7141666666666</v>
      </c>
      <c r="R481" s="17">
        <f t="shared" si="30"/>
        <v>0</v>
      </c>
      <c r="S481" s="18">
        <f t="shared" si="31"/>
        <v>118254.47</v>
      </c>
    </row>
    <row r="482" spans="1:19" x14ac:dyDescent="0.25">
      <c r="A482" s="7" t="s">
        <v>12467</v>
      </c>
      <c r="B482" s="7" t="s">
        <v>12468</v>
      </c>
      <c r="C482" s="7" t="s">
        <v>14</v>
      </c>
      <c r="D482" s="7" t="s">
        <v>15</v>
      </c>
      <c r="E482" s="7" t="s">
        <v>7518</v>
      </c>
      <c r="F482" s="8">
        <v>21</v>
      </c>
      <c r="G482" s="8">
        <v>273.33999999999997</v>
      </c>
      <c r="H482" s="8">
        <v>423.5</v>
      </c>
      <c r="I482" s="8">
        <v>32</v>
      </c>
      <c r="J482" s="8">
        <v>9047.17</v>
      </c>
      <c r="K482" s="8">
        <v>282.7240625</v>
      </c>
      <c r="L482" s="8">
        <f t="shared" si="28"/>
        <v>49.067812500000002</v>
      </c>
      <c r="M482" s="8">
        <f t="shared" si="29"/>
        <v>233.65625</v>
      </c>
      <c r="N482" s="13"/>
      <c r="O482" s="13"/>
      <c r="P482" s="8">
        <v>21</v>
      </c>
      <c r="Q482" s="8">
        <v>273.339</v>
      </c>
      <c r="R482" s="17">
        <f t="shared" si="30"/>
        <v>0</v>
      </c>
      <c r="S482" s="18">
        <f t="shared" si="31"/>
        <v>9047.17</v>
      </c>
    </row>
    <row r="483" spans="1:19" x14ac:dyDescent="0.25">
      <c r="A483" s="7" t="s">
        <v>9496</v>
      </c>
      <c r="B483" s="7" t="s">
        <v>9497</v>
      </c>
      <c r="C483" s="7" t="s">
        <v>7400</v>
      </c>
      <c r="D483" s="7" t="s">
        <v>7401</v>
      </c>
      <c r="E483" s="7" t="s">
        <v>7402</v>
      </c>
      <c r="F483" s="8">
        <v>21</v>
      </c>
      <c r="G483" s="8">
        <v>297</v>
      </c>
      <c r="H483" s="8">
        <v>395.67</v>
      </c>
      <c r="I483" s="8">
        <v>13</v>
      </c>
      <c r="J483" s="8">
        <v>4156.96</v>
      </c>
      <c r="K483" s="8">
        <v>319.76615384615383</v>
      </c>
      <c r="L483" s="8">
        <f t="shared" si="28"/>
        <v>55.496605212968859</v>
      </c>
      <c r="M483" s="8">
        <f t="shared" si="29"/>
        <v>264.26954863318497</v>
      </c>
      <c r="N483" s="9"/>
      <c r="O483" s="9"/>
      <c r="P483" s="8">
        <v>21</v>
      </c>
      <c r="Q483" s="8">
        <v>296.995</v>
      </c>
      <c r="R483" s="17">
        <f t="shared" si="30"/>
        <v>0</v>
      </c>
      <c r="S483" s="18">
        <f t="shared" si="31"/>
        <v>4156.96</v>
      </c>
    </row>
    <row r="484" spans="1:19" x14ac:dyDescent="0.25">
      <c r="A484" s="7" t="s">
        <v>14974</v>
      </c>
      <c r="B484" s="7" t="s">
        <v>14975</v>
      </c>
      <c r="C484" s="7" t="s">
        <v>14</v>
      </c>
      <c r="D484" s="7" t="s">
        <v>15</v>
      </c>
      <c r="E484" s="7" t="s">
        <v>8931</v>
      </c>
      <c r="F484" s="8">
        <v>21</v>
      </c>
      <c r="G484" s="8">
        <v>268.79000000000002</v>
      </c>
      <c r="H484" s="8">
        <v>284.35000000000002</v>
      </c>
      <c r="I484" s="8">
        <v>11</v>
      </c>
      <c r="J484" s="8">
        <v>3018.9500000000003</v>
      </c>
      <c r="K484" s="8">
        <v>274.45000000000005</v>
      </c>
      <c r="L484" s="8">
        <f t="shared" si="28"/>
        <v>47.631818181818176</v>
      </c>
      <c r="M484" s="8">
        <f t="shared" si="29"/>
        <v>226.81818181818187</v>
      </c>
      <c r="N484" s="13"/>
      <c r="O484" s="13"/>
      <c r="P484" s="8">
        <v>21</v>
      </c>
      <c r="Q484" s="8">
        <v>248.05</v>
      </c>
      <c r="R484" s="17">
        <f t="shared" si="30"/>
        <v>0</v>
      </c>
      <c r="S484" s="18">
        <f t="shared" si="31"/>
        <v>3018.9500000000003</v>
      </c>
    </row>
    <row r="485" spans="1:19" x14ac:dyDescent="0.25">
      <c r="A485" s="7" t="s">
        <v>18795</v>
      </c>
      <c r="B485" s="7" t="s">
        <v>18796</v>
      </c>
      <c r="C485" s="7" t="s">
        <v>32</v>
      </c>
      <c r="D485" s="7" t="s">
        <v>33</v>
      </c>
      <c r="E485" s="7" t="s">
        <v>34</v>
      </c>
      <c r="F485" s="8">
        <v>15</v>
      </c>
      <c r="G485" s="8">
        <v>2614.29</v>
      </c>
      <c r="H485" s="8">
        <v>2703</v>
      </c>
      <c r="I485" s="8">
        <v>4</v>
      </c>
      <c r="J485" s="8">
        <v>10699.75</v>
      </c>
      <c r="K485" s="8">
        <v>2674.9375</v>
      </c>
      <c r="L485" s="8">
        <f t="shared" si="28"/>
        <v>348.90489130434753</v>
      </c>
      <c r="M485" s="8">
        <f t="shared" si="29"/>
        <v>2326.0326086956525</v>
      </c>
      <c r="N485" s="13"/>
      <c r="O485" s="13"/>
      <c r="P485" s="8">
        <v>15</v>
      </c>
      <c r="Q485" s="8">
        <v>2603</v>
      </c>
      <c r="R485" s="17">
        <f t="shared" si="30"/>
        <v>0</v>
      </c>
      <c r="S485" s="18">
        <f t="shared" si="31"/>
        <v>10699.75</v>
      </c>
    </row>
    <row r="486" spans="1:19" x14ac:dyDescent="0.25">
      <c r="A486" s="7" t="s">
        <v>8942</v>
      </c>
      <c r="B486" s="7" t="s">
        <v>8943</v>
      </c>
      <c r="C486" s="7" t="s">
        <v>14</v>
      </c>
      <c r="D486" s="7" t="s">
        <v>15</v>
      </c>
      <c r="E486" s="7" t="s">
        <v>2322</v>
      </c>
      <c r="F486" s="8">
        <v>21</v>
      </c>
      <c r="G486" s="8">
        <v>349.74</v>
      </c>
      <c r="H486" s="8">
        <v>349.74</v>
      </c>
      <c r="I486" s="8">
        <v>25</v>
      </c>
      <c r="J486" s="8">
        <v>8743.4</v>
      </c>
      <c r="K486" s="8">
        <v>349.73599999999999</v>
      </c>
      <c r="L486" s="8">
        <f t="shared" si="28"/>
        <v>60.697983471074394</v>
      </c>
      <c r="M486" s="8">
        <f t="shared" si="29"/>
        <v>289.0380165289256</v>
      </c>
      <c r="N486" s="9"/>
      <c r="O486" s="9"/>
      <c r="P486" s="8">
        <v>21</v>
      </c>
      <c r="Q486" s="8">
        <v>338.31599999999997</v>
      </c>
      <c r="R486" s="17">
        <f t="shared" si="30"/>
        <v>0</v>
      </c>
      <c r="S486" s="18">
        <f t="shared" si="31"/>
        <v>8743.4</v>
      </c>
    </row>
    <row r="487" spans="1:19" x14ac:dyDescent="0.25">
      <c r="A487" s="7" t="s">
        <v>8794</v>
      </c>
      <c r="B487" s="7" t="s">
        <v>8795</v>
      </c>
      <c r="C487" s="7" t="s">
        <v>14</v>
      </c>
      <c r="D487" s="7" t="s">
        <v>15</v>
      </c>
      <c r="E487" s="7" t="s">
        <v>2322</v>
      </c>
      <c r="F487" s="8">
        <v>21</v>
      </c>
      <c r="G487" s="8">
        <v>7.86</v>
      </c>
      <c r="H487" s="8">
        <v>8.4</v>
      </c>
      <c r="I487" s="8">
        <v>8400</v>
      </c>
      <c r="J487" s="8">
        <v>69359.240000000005</v>
      </c>
      <c r="K487" s="8">
        <v>8.2570523809523824</v>
      </c>
      <c r="L487" s="8">
        <f t="shared" si="28"/>
        <v>1.4330421487603306</v>
      </c>
      <c r="M487" s="8">
        <f t="shared" si="29"/>
        <v>6.8240102321920517</v>
      </c>
      <c r="N487" s="14">
        <v>12</v>
      </c>
      <c r="O487" s="14">
        <v>7.6115250000000003</v>
      </c>
      <c r="P487" s="8">
        <v>21</v>
      </c>
      <c r="Q487" s="8">
        <v>8.2231500000000004</v>
      </c>
      <c r="R487" s="17">
        <f t="shared" si="30"/>
        <v>63936.810000000005</v>
      </c>
      <c r="S487" s="18">
        <f t="shared" si="31"/>
        <v>69359.240000000005</v>
      </c>
    </row>
    <row r="488" spans="1:19" x14ac:dyDescent="0.25">
      <c r="A488" s="7" t="s">
        <v>16160</v>
      </c>
      <c r="B488" s="7" t="s">
        <v>16161</v>
      </c>
      <c r="C488" s="7" t="s">
        <v>14</v>
      </c>
      <c r="D488" s="7" t="s">
        <v>15</v>
      </c>
      <c r="E488" s="7" t="s">
        <v>2322</v>
      </c>
      <c r="F488" s="8">
        <v>21</v>
      </c>
      <c r="G488" s="8">
        <v>658.7</v>
      </c>
      <c r="H488" s="8">
        <v>696.38</v>
      </c>
      <c r="I488" s="8">
        <v>5</v>
      </c>
      <c r="J488" s="8">
        <v>3405.17</v>
      </c>
      <c r="K488" s="8">
        <v>681.03399999999999</v>
      </c>
      <c r="L488" s="8">
        <f t="shared" si="28"/>
        <v>118.19598347107433</v>
      </c>
      <c r="M488" s="8">
        <f t="shared" si="29"/>
        <v>562.83801652892566</v>
      </c>
      <c r="N488" s="9"/>
      <c r="O488" s="9"/>
      <c r="P488" s="8">
        <v>21</v>
      </c>
      <c r="Q488" s="8">
        <v>624.36</v>
      </c>
      <c r="R488" s="17">
        <f t="shared" si="30"/>
        <v>0</v>
      </c>
      <c r="S488" s="18">
        <f t="shared" si="31"/>
        <v>3405.17</v>
      </c>
    </row>
    <row r="489" spans="1:19" x14ac:dyDescent="0.25">
      <c r="A489" s="7" t="s">
        <v>12114</v>
      </c>
      <c r="B489" s="7" t="s">
        <v>12115</v>
      </c>
      <c r="C489" s="7" t="s">
        <v>14</v>
      </c>
      <c r="D489" s="7" t="s">
        <v>15</v>
      </c>
      <c r="E489" s="7" t="s">
        <v>2322</v>
      </c>
      <c r="F489" s="8">
        <v>21</v>
      </c>
      <c r="G489" s="8">
        <v>7.02</v>
      </c>
      <c r="H489" s="8">
        <v>7.14</v>
      </c>
      <c r="I489" s="8">
        <v>2400</v>
      </c>
      <c r="J489" s="8">
        <v>17121.499999999996</v>
      </c>
      <c r="K489" s="8">
        <v>7.1339583333333314</v>
      </c>
      <c r="L489" s="8">
        <f t="shared" si="28"/>
        <v>1.2381249999999993</v>
      </c>
      <c r="M489" s="8">
        <f t="shared" si="29"/>
        <v>5.8958333333333321</v>
      </c>
      <c r="N489" s="14">
        <v>12</v>
      </c>
      <c r="O489" s="14">
        <v>6.4960000000000004</v>
      </c>
      <c r="P489" s="8">
        <v>21</v>
      </c>
      <c r="Q489" s="8">
        <v>7.0179999999999998</v>
      </c>
      <c r="R489" s="17">
        <f t="shared" si="30"/>
        <v>15590.400000000001</v>
      </c>
      <c r="S489" s="18">
        <f t="shared" si="31"/>
        <v>17121.499999999996</v>
      </c>
    </row>
    <row r="490" spans="1:19" x14ac:dyDescent="0.25">
      <c r="A490" s="7" t="s">
        <v>18141</v>
      </c>
      <c r="B490" s="7" t="s">
        <v>18142</v>
      </c>
      <c r="C490" s="7" t="s">
        <v>7886</v>
      </c>
      <c r="D490" s="7" t="s">
        <v>7887</v>
      </c>
      <c r="E490" s="7" t="s">
        <v>7888</v>
      </c>
      <c r="F490" s="8">
        <v>21</v>
      </c>
      <c r="G490" s="8">
        <v>338.8</v>
      </c>
      <c r="H490" s="8">
        <v>363</v>
      </c>
      <c r="I490" s="8">
        <v>70</v>
      </c>
      <c r="J490" s="8">
        <v>23991.27</v>
      </c>
      <c r="K490" s="8">
        <v>342.73242857142856</v>
      </c>
      <c r="L490" s="8">
        <f t="shared" si="28"/>
        <v>59.482487603305799</v>
      </c>
      <c r="M490" s="8">
        <f t="shared" si="29"/>
        <v>283.24994096812276</v>
      </c>
      <c r="N490" s="14">
        <v>12</v>
      </c>
      <c r="O490" s="14">
        <v>313.60000000000002</v>
      </c>
      <c r="P490" s="8">
        <v>21</v>
      </c>
      <c r="Q490" s="8">
        <v>338.8</v>
      </c>
      <c r="R490" s="17">
        <f t="shared" si="30"/>
        <v>21952</v>
      </c>
      <c r="S490" s="18">
        <f t="shared" si="31"/>
        <v>23991.27</v>
      </c>
    </row>
    <row r="491" spans="1:19" x14ac:dyDescent="0.25">
      <c r="A491" s="7" t="s">
        <v>12531</v>
      </c>
      <c r="B491" s="7" t="s">
        <v>12532</v>
      </c>
      <c r="C491" s="7" t="s">
        <v>14</v>
      </c>
      <c r="D491" s="7" t="s">
        <v>15</v>
      </c>
      <c r="E491" s="7" t="s">
        <v>2322</v>
      </c>
      <c r="F491" s="8">
        <v>21</v>
      </c>
      <c r="G491" s="8">
        <v>363</v>
      </c>
      <c r="H491" s="8">
        <v>387.2</v>
      </c>
      <c r="I491" s="8">
        <v>11</v>
      </c>
      <c r="J491" s="8">
        <v>4132.1499999999996</v>
      </c>
      <c r="K491" s="8">
        <v>375.65</v>
      </c>
      <c r="L491" s="8">
        <f t="shared" si="28"/>
        <v>65.195454545454538</v>
      </c>
      <c r="M491" s="8">
        <f t="shared" si="29"/>
        <v>310.45454545454544</v>
      </c>
      <c r="N491" s="13"/>
      <c r="O491" s="13"/>
      <c r="P491" s="8">
        <v>21</v>
      </c>
      <c r="Q491" s="8">
        <v>350.9</v>
      </c>
      <c r="R491" s="17">
        <f t="shared" si="30"/>
        <v>0</v>
      </c>
      <c r="S491" s="18">
        <f t="shared" si="31"/>
        <v>4132.1499999999996</v>
      </c>
    </row>
    <row r="492" spans="1:19" x14ac:dyDescent="0.25">
      <c r="A492" s="7" t="s">
        <v>11194</v>
      </c>
      <c r="B492" s="7" t="s">
        <v>11195</v>
      </c>
      <c r="C492" s="7" t="s">
        <v>7400</v>
      </c>
      <c r="D492" s="7" t="s">
        <v>7401</v>
      </c>
      <c r="E492" s="7" t="s">
        <v>7402</v>
      </c>
      <c r="F492" s="8">
        <v>15</v>
      </c>
      <c r="G492" s="8">
        <v>76.5</v>
      </c>
      <c r="H492" s="8">
        <v>90</v>
      </c>
      <c r="I492" s="8">
        <v>80</v>
      </c>
      <c r="J492" s="8">
        <v>6390.02</v>
      </c>
      <c r="K492" s="8">
        <v>79.875250000000008</v>
      </c>
      <c r="L492" s="8">
        <f t="shared" si="28"/>
        <v>10.41851086956521</v>
      </c>
      <c r="M492" s="8">
        <f t="shared" si="29"/>
        <v>69.456739130434798</v>
      </c>
      <c r="N492" s="9"/>
      <c r="O492" s="9"/>
      <c r="P492" s="8">
        <v>15</v>
      </c>
      <c r="Q492" s="8">
        <v>76.500333333333344</v>
      </c>
      <c r="R492" s="17">
        <f t="shared" si="30"/>
        <v>0</v>
      </c>
      <c r="S492" s="18">
        <f t="shared" si="31"/>
        <v>6390.02</v>
      </c>
    </row>
    <row r="493" spans="1:19" x14ac:dyDescent="0.25">
      <c r="A493" s="7" t="s">
        <v>12029</v>
      </c>
      <c r="B493" s="7" t="s">
        <v>12030</v>
      </c>
      <c r="C493" s="7" t="s">
        <v>7400</v>
      </c>
      <c r="D493" s="7" t="s">
        <v>7401</v>
      </c>
      <c r="E493" s="7" t="s">
        <v>7402</v>
      </c>
      <c r="F493" s="8">
        <v>15</v>
      </c>
      <c r="G493" s="8">
        <v>76.5</v>
      </c>
      <c r="H493" s="8">
        <v>90</v>
      </c>
      <c r="I493" s="8">
        <v>90</v>
      </c>
      <c r="J493" s="8">
        <v>7155.01</v>
      </c>
      <c r="K493" s="8">
        <v>79.50011111111111</v>
      </c>
      <c r="L493" s="8">
        <f t="shared" si="28"/>
        <v>10.369579710144919</v>
      </c>
      <c r="M493" s="8">
        <f t="shared" si="29"/>
        <v>69.130531400966191</v>
      </c>
      <c r="N493" s="9"/>
      <c r="O493" s="9"/>
      <c r="P493" s="8">
        <v>15</v>
      </c>
      <c r="Q493" s="8">
        <v>76.500333333333344</v>
      </c>
      <c r="R493" s="17">
        <f t="shared" si="30"/>
        <v>0</v>
      </c>
      <c r="S493" s="18">
        <f t="shared" si="31"/>
        <v>7155.01</v>
      </c>
    </row>
    <row r="494" spans="1:19" x14ac:dyDescent="0.25">
      <c r="A494" s="7" t="s">
        <v>15117</v>
      </c>
      <c r="B494" s="7" t="s">
        <v>15118</v>
      </c>
      <c r="C494" s="7" t="s">
        <v>14</v>
      </c>
      <c r="D494" s="7" t="s">
        <v>15</v>
      </c>
      <c r="E494" s="7" t="s">
        <v>7518</v>
      </c>
      <c r="F494" s="8">
        <v>21</v>
      </c>
      <c r="G494" s="8">
        <v>274.73</v>
      </c>
      <c r="H494" s="8">
        <v>408.38</v>
      </c>
      <c r="I494" s="8">
        <v>4</v>
      </c>
      <c r="J494" s="8">
        <v>1366.21</v>
      </c>
      <c r="K494" s="8">
        <v>341.55250000000001</v>
      </c>
      <c r="L494" s="8">
        <f t="shared" si="28"/>
        <v>59.277706611570238</v>
      </c>
      <c r="M494" s="8">
        <f t="shared" si="29"/>
        <v>282.27479338842977</v>
      </c>
      <c r="N494" s="9"/>
      <c r="O494" s="9"/>
      <c r="P494" s="8">
        <v>21</v>
      </c>
      <c r="Q494" s="8">
        <v>274.73</v>
      </c>
      <c r="R494" s="17">
        <f t="shared" si="30"/>
        <v>0</v>
      </c>
      <c r="S494" s="18">
        <f t="shared" si="31"/>
        <v>1366.21</v>
      </c>
    </row>
    <row r="495" spans="1:19" x14ac:dyDescent="0.25">
      <c r="A495" s="7" t="s">
        <v>14629</v>
      </c>
      <c r="B495" s="7" t="s">
        <v>14630</v>
      </c>
      <c r="C495" s="7" t="s">
        <v>7539</v>
      </c>
      <c r="D495" s="7" t="s">
        <v>7540</v>
      </c>
      <c r="E495" s="7" t="s">
        <v>7798</v>
      </c>
      <c r="F495" s="8">
        <v>21</v>
      </c>
      <c r="G495" s="8">
        <v>538.13</v>
      </c>
      <c r="H495" s="8">
        <v>540.23</v>
      </c>
      <c r="I495" s="8">
        <v>80</v>
      </c>
      <c r="J495" s="8">
        <v>43130.03</v>
      </c>
      <c r="K495" s="8">
        <v>539.12537499999996</v>
      </c>
      <c r="L495" s="8">
        <f t="shared" si="28"/>
        <v>93.567213842975207</v>
      </c>
      <c r="M495" s="8">
        <f t="shared" si="29"/>
        <v>445.55816115702476</v>
      </c>
      <c r="N495" s="9"/>
      <c r="O495" s="9"/>
      <c r="P495" s="8">
        <v>21</v>
      </c>
      <c r="Q495" s="8">
        <v>535.78800000000001</v>
      </c>
      <c r="R495" s="17">
        <f t="shared" si="30"/>
        <v>0</v>
      </c>
      <c r="S495" s="18">
        <f t="shared" si="31"/>
        <v>43130.03</v>
      </c>
    </row>
    <row r="496" spans="1:19" x14ac:dyDescent="0.25">
      <c r="A496" s="7" t="s">
        <v>8796</v>
      </c>
      <c r="B496" s="7" t="s">
        <v>8797</v>
      </c>
      <c r="C496" s="7" t="s">
        <v>7539</v>
      </c>
      <c r="D496" s="7" t="s">
        <v>7540</v>
      </c>
      <c r="E496" s="7" t="s">
        <v>7798</v>
      </c>
      <c r="F496" s="8">
        <v>21</v>
      </c>
      <c r="G496" s="8">
        <v>1.0900000000000001</v>
      </c>
      <c r="H496" s="8">
        <v>1.0900000000000001</v>
      </c>
      <c r="I496" s="8">
        <v>3000</v>
      </c>
      <c r="J496" s="8">
        <v>3279.1</v>
      </c>
      <c r="K496" s="8">
        <v>1.0930333333333333</v>
      </c>
      <c r="L496" s="8">
        <f t="shared" si="28"/>
        <v>0.18969999999999998</v>
      </c>
      <c r="M496" s="8">
        <f t="shared" si="29"/>
        <v>0.90333333333333332</v>
      </c>
      <c r="N496" s="9"/>
      <c r="O496" s="9"/>
      <c r="P496" s="8">
        <v>21</v>
      </c>
      <c r="Q496" s="8">
        <v>1.0043</v>
      </c>
      <c r="R496" s="17">
        <f t="shared" si="30"/>
        <v>0</v>
      </c>
      <c r="S496" s="18">
        <f t="shared" si="31"/>
        <v>3279.1</v>
      </c>
    </row>
    <row r="497" spans="1:19" x14ac:dyDescent="0.25">
      <c r="A497" s="7" t="s">
        <v>9584</v>
      </c>
      <c r="B497" s="7" t="s">
        <v>9585</v>
      </c>
      <c r="C497" s="7" t="s">
        <v>14</v>
      </c>
      <c r="D497" s="7" t="s">
        <v>15</v>
      </c>
      <c r="E497" s="7" t="s">
        <v>2322</v>
      </c>
      <c r="F497" s="8">
        <v>21</v>
      </c>
      <c r="G497" s="8">
        <v>9.18</v>
      </c>
      <c r="H497" s="8">
        <v>9.85</v>
      </c>
      <c r="I497" s="8">
        <v>400</v>
      </c>
      <c r="J497" s="8">
        <v>3939.7599999999998</v>
      </c>
      <c r="K497" s="8">
        <v>9.8493999999999993</v>
      </c>
      <c r="L497" s="8">
        <f t="shared" si="28"/>
        <v>1.7094000000000005</v>
      </c>
      <c r="M497" s="8">
        <f t="shared" si="29"/>
        <v>8.1399999999999988</v>
      </c>
      <c r="N497" s="9"/>
      <c r="O497" s="9"/>
      <c r="P497" s="8">
        <v>21</v>
      </c>
      <c r="Q497" s="8">
        <v>9.1838999999999995</v>
      </c>
      <c r="R497" s="17">
        <f t="shared" si="30"/>
        <v>0</v>
      </c>
      <c r="S497" s="18">
        <f t="shared" si="31"/>
        <v>3939.7599999999998</v>
      </c>
    </row>
    <row r="498" spans="1:19" x14ac:dyDescent="0.25">
      <c r="A498" s="7" t="s">
        <v>15756</v>
      </c>
      <c r="B498" s="7" t="s">
        <v>15757</v>
      </c>
      <c r="C498" s="7" t="s">
        <v>5229</v>
      </c>
      <c r="D498" s="7" t="s">
        <v>5230</v>
      </c>
      <c r="E498" s="7" t="s">
        <v>5231</v>
      </c>
      <c r="F498" s="8">
        <v>21</v>
      </c>
      <c r="G498" s="8">
        <v>139.35</v>
      </c>
      <c r="H498" s="8">
        <v>139.35</v>
      </c>
      <c r="I498" s="8">
        <v>25</v>
      </c>
      <c r="J498" s="8">
        <v>3483.71</v>
      </c>
      <c r="K498" s="8">
        <v>139.3484</v>
      </c>
      <c r="L498" s="8">
        <f t="shared" si="28"/>
        <v>24.184433057851237</v>
      </c>
      <c r="M498" s="8">
        <f t="shared" si="29"/>
        <v>115.16396694214876</v>
      </c>
      <c r="N498" s="9"/>
      <c r="O498" s="9"/>
      <c r="P498" s="8">
        <v>21</v>
      </c>
      <c r="Q498" s="8">
        <v>128.7004</v>
      </c>
      <c r="R498" s="17">
        <f t="shared" si="30"/>
        <v>0</v>
      </c>
      <c r="S498" s="18">
        <f t="shared" si="31"/>
        <v>3483.71</v>
      </c>
    </row>
    <row r="499" spans="1:19" x14ac:dyDescent="0.25">
      <c r="A499" s="7" t="s">
        <v>16683</v>
      </c>
      <c r="B499" s="7" t="s">
        <v>16684</v>
      </c>
      <c r="C499" s="7" t="s">
        <v>7400</v>
      </c>
      <c r="D499" s="7" t="s">
        <v>7401</v>
      </c>
      <c r="E499" s="7" t="s">
        <v>7402</v>
      </c>
      <c r="F499" s="8">
        <v>15</v>
      </c>
      <c r="G499" s="8">
        <v>7200</v>
      </c>
      <c r="H499" s="8">
        <v>7465</v>
      </c>
      <c r="I499" s="8">
        <v>4</v>
      </c>
      <c r="J499" s="8">
        <v>29065.02</v>
      </c>
      <c r="K499" s="8">
        <v>7266.2550000000001</v>
      </c>
      <c r="L499" s="8">
        <f t="shared" si="28"/>
        <v>947.77239130434737</v>
      </c>
      <c r="M499" s="8">
        <f t="shared" si="29"/>
        <v>6318.4826086956527</v>
      </c>
      <c r="N499" s="14">
        <v>12</v>
      </c>
      <c r="O499" s="14">
        <v>7659.67</v>
      </c>
      <c r="P499" s="8">
        <v>15</v>
      </c>
      <c r="Q499" s="8">
        <v>7200.02</v>
      </c>
      <c r="R499" s="17">
        <f t="shared" si="30"/>
        <v>30638.68</v>
      </c>
      <c r="S499" s="18">
        <f t="shared" si="31"/>
        <v>29065.02</v>
      </c>
    </row>
    <row r="500" spans="1:19" x14ac:dyDescent="0.25">
      <c r="A500" s="7" t="s">
        <v>8868</v>
      </c>
      <c r="B500" s="7" t="s">
        <v>8869</v>
      </c>
      <c r="C500" s="7" t="s">
        <v>14</v>
      </c>
      <c r="D500" s="7" t="s">
        <v>15</v>
      </c>
      <c r="E500" s="7" t="s">
        <v>2322</v>
      </c>
      <c r="F500" s="8">
        <v>21</v>
      </c>
      <c r="G500" s="8">
        <v>1.29</v>
      </c>
      <c r="H500" s="8">
        <v>1.31</v>
      </c>
      <c r="I500" s="8">
        <v>39000</v>
      </c>
      <c r="J500" s="8">
        <v>50758.239999999983</v>
      </c>
      <c r="K500" s="8">
        <v>1.3014933333333329</v>
      </c>
      <c r="L500" s="8">
        <f t="shared" si="28"/>
        <v>0.22587900826446261</v>
      </c>
      <c r="M500" s="8">
        <f t="shared" si="29"/>
        <v>1.0756143250688703</v>
      </c>
      <c r="N500" s="14">
        <v>12</v>
      </c>
      <c r="O500" s="14">
        <v>1.1984000000000001</v>
      </c>
      <c r="P500" s="8">
        <v>21</v>
      </c>
      <c r="Q500" s="8">
        <v>1.2947</v>
      </c>
      <c r="R500" s="17">
        <f t="shared" si="30"/>
        <v>46737.600000000006</v>
      </c>
      <c r="S500" s="18">
        <f t="shared" si="31"/>
        <v>50758.239999999983</v>
      </c>
    </row>
    <row r="501" spans="1:19" x14ac:dyDescent="0.25">
      <c r="A501" s="7" t="s">
        <v>10558</v>
      </c>
      <c r="B501" s="7" t="s">
        <v>10559</v>
      </c>
      <c r="C501" s="7" t="s">
        <v>7400</v>
      </c>
      <c r="D501" s="7" t="s">
        <v>7401</v>
      </c>
      <c r="E501" s="7" t="s">
        <v>7402</v>
      </c>
      <c r="F501" s="8">
        <v>21</v>
      </c>
      <c r="G501" s="8">
        <v>36.86</v>
      </c>
      <c r="H501" s="8">
        <v>42.15</v>
      </c>
      <c r="I501" s="8">
        <v>150</v>
      </c>
      <c r="J501" s="8">
        <v>5794</v>
      </c>
      <c r="K501" s="8">
        <v>38.626666666666665</v>
      </c>
      <c r="L501" s="8">
        <f t="shared" si="28"/>
        <v>6.7038016528925617</v>
      </c>
      <c r="M501" s="8">
        <f t="shared" si="29"/>
        <v>31.922865013774103</v>
      </c>
      <c r="N501" s="9"/>
      <c r="O501" s="9"/>
      <c r="P501" s="8">
        <v>21</v>
      </c>
      <c r="Q501" s="8">
        <v>36.8645</v>
      </c>
      <c r="R501" s="17">
        <f t="shared" si="30"/>
        <v>0</v>
      </c>
      <c r="S501" s="18">
        <f t="shared" si="31"/>
        <v>5794</v>
      </c>
    </row>
    <row r="502" spans="1:19" x14ac:dyDescent="0.25">
      <c r="A502" s="7" t="s">
        <v>11846</v>
      </c>
      <c r="B502" s="7" t="s">
        <v>11847</v>
      </c>
      <c r="C502" s="7" t="s">
        <v>7400</v>
      </c>
      <c r="D502" s="7" t="s">
        <v>7401</v>
      </c>
      <c r="E502" s="7" t="s">
        <v>7402</v>
      </c>
      <c r="F502" s="8">
        <v>21</v>
      </c>
      <c r="G502" s="8">
        <v>719.2</v>
      </c>
      <c r="H502" s="8">
        <v>825.55</v>
      </c>
      <c r="I502" s="8">
        <v>48</v>
      </c>
      <c r="J502" s="8">
        <v>36286.509999999995</v>
      </c>
      <c r="K502" s="8">
        <v>755.96895833333326</v>
      </c>
      <c r="L502" s="8">
        <f t="shared" si="28"/>
        <v>131.20122417355367</v>
      </c>
      <c r="M502" s="8">
        <f t="shared" si="29"/>
        <v>624.76773415977959</v>
      </c>
      <c r="N502" s="9"/>
      <c r="O502" s="9"/>
      <c r="P502" s="8">
        <v>21</v>
      </c>
      <c r="Q502" s="8">
        <v>750.5</v>
      </c>
      <c r="R502" s="17">
        <f t="shared" si="30"/>
        <v>0</v>
      </c>
      <c r="S502" s="18">
        <f t="shared" si="31"/>
        <v>36286.509999999995</v>
      </c>
    </row>
    <row r="503" spans="1:19" x14ac:dyDescent="0.25">
      <c r="A503" s="7" t="s">
        <v>16707</v>
      </c>
      <c r="B503" s="7" t="s">
        <v>16708</v>
      </c>
      <c r="C503" s="7" t="s">
        <v>7205</v>
      </c>
      <c r="D503" s="7" t="s">
        <v>7206</v>
      </c>
      <c r="E503" s="7" t="s">
        <v>7207</v>
      </c>
      <c r="F503" s="8">
        <v>15</v>
      </c>
      <c r="G503" s="8">
        <v>48.69</v>
      </c>
      <c r="H503" s="8">
        <v>69.11</v>
      </c>
      <c r="I503" s="8">
        <v>49</v>
      </c>
      <c r="J503" s="8">
        <v>2644.75</v>
      </c>
      <c r="K503" s="8">
        <v>53.974489795918366</v>
      </c>
      <c r="L503" s="8">
        <f t="shared" si="28"/>
        <v>7.0401508429458701</v>
      </c>
      <c r="M503" s="8">
        <f t="shared" si="29"/>
        <v>46.934338952972496</v>
      </c>
      <c r="N503" s="14">
        <v>12</v>
      </c>
      <c r="O503" s="14">
        <v>59.26428571428572</v>
      </c>
      <c r="P503" s="8">
        <v>15</v>
      </c>
      <c r="Q503" s="8">
        <v>48.68571428571429</v>
      </c>
      <c r="R503" s="17">
        <f t="shared" si="30"/>
        <v>2903.9500000000003</v>
      </c>
      <c r="S503" s="18">
        <f t="shared" si="31"/>
        <v>2644.75</v>
      </c>
    </row>
    <row r="504" spans="1:19" x14ac:dyDescent="0.25">
      <c r="A504" s="7" t="s">
        <v>12309</v>
      </c>
      <c r="B504" s="7" t="s">
        <v>12310</v>
      </c>
      <c r="C504" s="7" t="s">
        <v>14</v>
      </c>
      <c r="D504" s="7" t="s">
        <v>15</v>
      </c>
      <c r="E504" s="7" t="s">
        <v>7480</v>
      </c>
      <c r="F504" s="8">
        <v>21</v>
      </c>
      <c r="G504" s="8">
        <v>3.12</v>
      </c>
      <c r="H504" s="8">
        <v>3.15</v>
      </c>
      <c r="I504" s="8">
        <v>8400</v>
      </c>
      <c r="J504" s="8">
        <v>26260.639999999999</v>
      </c>
      <c r="K504" s="8">
        <v>3.1262666666666665</v>
      </c>
      <c r="L504" s="8">
        <f t="shared" si="28"/>
        <v>0.54257520661157033</v>
      </c>
      <c r="M504" s="8">
        <f t="shared" si="29"/>
        <v>2.5836914600550962</v>
      </c>
      <c r="N504" s="14">
        <v>12</v>
      </c>
      <c r="O504" s="14">
        <v>2.8655166666666667</v>
      </c>
      <c r="P504" s="8">
        <v>21</v>
      </c>
      <c r="Q504" s="8">
        <v>3.0957833333333333</v>
      </c>
      <c r="R504" s="17">
        <f t="shared" si="30"/>
        <v>24070.34</v>
      </c>
      <c r="S504" s="18">
        <f t="shared" si="31"/>
        <v>26260.639999999999</v>
      </c>
    </row>
    <row r="505" spans="1:19" x14ac:dyDescent="0.25">
      <c r="A505" s="7" t="s">
        <v>20816</v>
      </c>
      <c r="B505" s="7" t="s">
        <v>20817</v>
      </c>
      <c r="C505" s="7" t="s">
        <v>7539</v>
      </c>
      <c r="D505" s="7" t="s">
        <v>7540</v>
      </c>
      <c r="E505" s="7" t="s">
        <v>7541</v>
      </c>
      <c r="F505" s="8">
        <v>21</v>
      </c>
      <c r="G505" s="8">
        <v>107.74</v>
      </c>
      <c r="H505" s="8">
        <v>107.74</v>
      </c>
      <c r="I505" s="8">
        <v>25</v>
      </c>
      <c r="J505" s="8">
        <v>2693.46</v>
      </c>
      <c r="K505" s="8">
        <v>107.7384</v>
      </c>
      <c r="L505" s="8">
        <f t="shared" si="28"/>
        <v>18.698399999999992</v>
      </c>
      <c r="M505" s="8">
        <f t="shared" si="29"/>
        <v>89.04</v>
      </c>
      <c r="N505" s="14">
        <v>21</v>
      </c>
      <c r="O505" s="14">
        <v>97.574400000000011</v>
      </c>
      <c r="P505" s="8">
        <v>21</v>
      </c>
      <c r="Q505" s="8">
        <v>97.574400000000011</v>
      </c>
      <c r="R505" s="17">
        <f t="shared" si="30"/>
        <v>2439.36</v>
      </c>
      <c r="S505" s="18">
        <f t="shared" si="31"/>
        <v>2693.46</v>
      </c>
    </row>
    <row r="506" spans="1:19" x14ac:dyDescent="0.25">
      <c r="A506" s="7" t="s">
        <v>1296</v>
      </c>
      <c r="B506" s="7" t="s">
        <v>1297</v>
      </c>
      <c r="C506" s="7" t="s">
        <v>37</v>
      </c>
      <c r="D506" s="7" t="s">
        <v>38</v>
      </c>
      <c r="E506" s="7" t="s">
        <v>39</v>
      </c>
      <c r="F506" s="8">
        <v>15</v>
      </c>
      <c r="G506" s="8">
        <v>334.65</v>
      </c>
      <c r="H506" s="8">
        <v>587.65</v>
      </c>
      <c r="I506" s="8">
        <v>4</v>
      </c>
      <c r="J506" s="8">
        <v>1591.6</v>
      </c>
      <c r="K506" s="8">
        <v>397.9</v>
      </c>
      <c r="L506" s="8">
        <f t="shared" si="28"/>
        <v>51.899999999999977</v>
      </c>
      <c r="M506" s="8">
        <f t="shared" si="29"/>
        <v>346</v>
      </c>
      <c r="N506" s="9"/>
      <c r="O506" s="9"/>
      <c r="P506" s="8">
        <v>15</v>
      </c>
      <c r="Q506" s="8">
        <v>334.65</v>
      </c>
      <c r="R506" s="17">
        <f t="shared" si="30"/>
        <v>0</v>
      </c>
      <c r="S506" s="18">
        <f t="shared" si="31"/>
        <v>1591.6</v>
      </c>
    </row>
    <row r="507" spans="1:19" x14ac:dyDescent="0.25">
      <c r="A507" s="7" t="s">
        <v>17884</v>
      </c>
      <c r="B507" s="7" t="s">
        <v>17885</v>
      </c>
      <c r="C507" s="7" t="s">
        <v>14</v>
      </c>
      <c r="D507" s="7" t="s">
        <v>15</v>
      </c>
      <c r="E507" s="7" t="s">
        <v>2322</v>
      </c>
      <c r="F507" s="8">
        <v>21</v>
      </c>
      <c r="G507" s="8">
        <v>311.58</v>
      </c>
      <c r="H507" s="8">
        <v>336.5</v>
      </c>
      <c r="I507" s="8">
        <v>11</v>
      </c>
      <c r="J507" s="8">
        <v>3676.59</v>
      </c>
      <c r="K507" s="8">
        <v>334.23545454545456</v>
      </c>
      <c r="L507" s="8">
        <f t="shared" si="28"/>
        <v>58.007806160781342</v>
      </c>
      <c r="M507" s="8">
        <f t="shared" si="29"/>
        <v>276.22764838467322</v>
      </c>
      <c r="N507" s="9"/>
      <c r="O507" s="9"/>
      <c r="P507" s="8">
        <v>21</v>
      </c>
      <c r="Q507" s="8">
        <v>311.58</v>
      </c>
      <c r="R507" s="17">
        <f t="shared" si="30"/>
        <v>0</v>
      </c>
      <c r="S507" s="18">
        <f t="shared" si="31"/>
        <v>3676.59</v>
      </c>
    </row>
    <row r="508" spans="1:19" x14ac:dyDescent="0.25">
      <c r="A508" s="7" t="s">
        <v>8003</v>
      </c>
      <c r="B508" s="7" t="s">
        <v>8004</v>
      </c>
      <c r="C508" s="7" t="s">
        <v>14</v>
      </c>
      <c r="D508" s="7" t="s">
        <v>15</v>
      </c>
      <c r="E508" s="7" t="s">
        <v>2322</v>
      </c>
      <c r="F508" s="8">
        <v>21</v>
      </c>
      <c r="G508" s="8">
        <v>180.29</v>
      </c>
      <c r="H508" s="8">
        <v>202.34</v>
      </c>
      <c r="I508" s="8">
        <v>51</v>
      </c>
      <c r="J508" s="8">
        <v>9443.82</v>
      </c>
      <c r="K508" s="8">
        <v>185.17294117647057</v>
      </c>
      <c r="L508" s="8">
        <f t="shared" si="28"/>
        <v>32.137452600875065</v>
      </c>
      <c r="M508" s="8">
        <f t="shared" si="29"/>
        <v>153.03548857559551</v>
      </c>
      <c r="N508" s="14">
        <v>21</v>
      </c>
      <c r="O508" s="14">
        <v>180.29</v>
      </c>
      <c r="P508" s="8">
        <v>21</v>
      </c>
      <c r="Q508" s="8">
        <v>180.29000000000002</v>
      </c>
      <c r="R508" s="17">
        <f t="shared" si="30"/>
        <v>9194.7899999999991</v>
      </c>
      <c r="S508" s="18">
        <f t="shared" si="31"/>
        <v>9443.82</v>
      </c>
    </row>
    <row r="509" spans="1:19" x14ac:dyDescent="0.25">
      <c r="A509" s="7" t="s">
        <v>19974</v>
      </c>
      <c r="B509" s="7" t="s">
        <v>19975</v>
      </c>
      <c r="C509" s="7" t="s">
        <v>37</v>
      </c>
      <c r="D509" s="7" t="s">
        <v>38</v>
      </c>
      <c r="E509" s="7" t="s">
        <v>39</v>
      </c>
      <c r="F509" s="8">
        <v>15</v>
      </c>
      <c r="G509" s="8">
        <v>6199.99</v>
      </c>
      <c r="H509" s="8">
        <v>6448.01</v>
      </c>
      <c r="I509" s="8">
        <v>3</v>
      </c>
      <c r="J509" s="8">
        <v>18847.989999999998</v>
      </c>
      <c r="K509" s="8">
        <v>6282.663333333333</v>
      </c>
      <c r="L509" s="8">
        <f t="shared" si="28"/>
        <v>819.47782608695616</v>
      </c>
      <c r="M509" s="8">
        <f t="shared" si="29"/>
        <v>5463.1855072463768</v>
      </c>
      <c r="N509" s="9"/>
      <c r="O509" s="9"/>
      <c r="P509" s="8">
        <v>15</v>
      </c>
      <c r="Q509" s="8">
        <v>6199.99</v>
      </c>
      <c r="R509" s="17">
        <f t="shared" si="30"/>
        <v>0</v>
      </c>
      <c r="S509" s="18">
        <f t="shared" si="31"/>
        <v>18847.989999999998</v>
      </c>
    </row>
    <row r="510" spans="1:19" x14ac:dyDescent="0.25">
      <c r="A510" s="7" t="s">
        <v>19906</v>
      </c>
      <c r="B510" s="7" t="s">
        <v>19907</v>
      </c>
      <c r="C510" s="7" t="s">
        <v>37</v>
      </c>
      <c r="D510" s="7" t="s">
        <v>38</v>
      </c>
      <c r="E510" s="7" t="s">
        <v>39</v>
      </c>
      <c r="F510" s="8">
        <v>15</v>
      </c>
      <c r="G510" s="8">
        <v>6200</v>
      </c>
      <c r="H510" s="8">
        <v>6448</v>
      </c>
      <c r="I510" s="8">
        <v>3</v>
      </c>
      <c r="J510" s="8">
        <v>18848</v>
      </c>
      <c r="K510" s="8">
        <v>6282.666666666667</v>
      </c>
      <c r="L510" s="8">
        <f t="shared" si="28"/>
        <v>819.47826086956502</v>
      </c>
      <c r="M510" s="8">
        <f t="shared" si="29"/>
        <v>5463.188405797102</v>
      </c>
      <c r="N510" s="9"/>
      <c r="O510" s="9"/>
      <c r="P510" s="8">
        <v>15</v>
      </c>
      <c r="Q510" s="8">
        <v>6200</v>
      </c>
      <c r="R510" s="17">
        <f t="shared" si="30"/>
        <v>0</v>
      </c>
      <c r="S510" s="18">
        <f t="shared" si="31"/>
        <v>18848</v>
      </c>
    </row>
    <row r="511" spans="1:19" x14ac:dyDescent="0.25">
      <c r="A511" s="7" t="s">
        <v>17657</v>
      </c>
      <c r="B511" s="7" t="s">
        <v>17658</v>
      </c>
      <c r="C511" s="7" t="s">
        <v>37</v>
      </c>
      <c r="D511" s="7" t="s">
        <v>38</v>
      </c>
      <c r="E511" s="7" t="s">
        <v>39</v>
      </c>
      <c r="F511" s="8">
        <v>0</v>
      </c>
      <c r="G511" s="8">
        <v>190</v>
      </c>
      <c r="H511" s="8">
        <v>190.01</v>
      </c>
      <c r="I511" s="8">
        <v>10</v>
      </c>
      <c r="J511" s="8">
        <v>1900.03</v>
      </c>
      <c r="K511" s="8">
        <v>190.00299999999999</v>
      </c>
      <c r="L511" s="8">
        <f t="shared" si="28"/>
        <v>0</v>
      </c>
      <c r="M511" s="8">
        <f t="shared" si="29"/>
        <v>190.00299999999999</v>
      </c>
      <c r="N511" s="9"/>
      <c r="O511" s="9"/>
      <c r="P511" s="8">
        <v>0</v>
      </c>
      <c r="Q511" s="8">
        <v>165.22</v>
      </c>
      <c r="R511" s="17">
        <f t="shared" si="30"/>
        <v>0</v>
      </c>
      <c r="S511" s="18">
        <f t="shared" si="31"/>
        <v>1900.03</v>
      </c>
    </row>
    <row r="512" spans="1:19" x14ac:dyDescent="0.25">
      <c r="A512" s="7" t="s">
        <v>18211</v>
      </c>
      <c r="B512" s="7" t="s">
        <v>18212</v>
      </c>
      <c r="C512" s="7" t="s">
        <v>7249</v>
      </c>
      <c r="D512" s="7" t="s">
        <v>7250</v>
      </c>
      <c r="E512" s="7" t="s">
        <v>7251</v>
      </c>
      <c r="F512" s="8">
        <v>21</v>
      </c>
      <c r="G512" s="8">
        <v>5.83</v>
      </c>
      <c r="H512" s="8">
        <v>8.2799999999999994</v>
      </c>
      <c r="I512" s="8">
        <v>1100</v>
      </c>
      <c r="J512" s="8">
        <v>6659.84</v>
      </c>
      <c r="K512" s="8">
        <v>6.0544000000000002</v>
      </c>
      <c r="L512" s="8">
        <f t="shared" si="28"/>
        <v>1.0507636363636363</v>
      </c>
      <c r="M512" s="8">
        <f t="shared" si="29"/>
        <v>5.0036363636363639</v>
      </c>
      <c r="N512" s="9"/>
      <c r="O512" s="9"/>
      <c r="P512" s="8">
        <v>21</v>
      </c>
      <c r="Q512" s="8">
        <v>5.8322000000000003</v>
      </c>
      <c r="R512" s="17">
        <f t="shared" si="30"/>
        <v>0</v>
      </c>
      <c r="S512" s="18">
        <f t="shared" si="31"/>
        <v>6659.84</v>
      </c>
    </row>
    <row r="513" spans="1:19" x14ac:dyDescent="0.25">
      <c r="A513" s="7" t="s">
        <v>3635</v>
      </c>
      <c r="B513" s="7" t="s">
        <v>3636</v>
      </c>
      <c r="C513" s="7" t="s">
        <v>1155</v>
      </c>
      <c r="D513" s="7" t="s">
        <v>1156</v>
      </c>
      <c r="E513" s="7" t="s">
        <v>1157</v>
      </c>
      <c r="F513" s="8">
        <v>21</v>
      </c>
      <c r="G513" s="8">
        <v>1028.5</v>
      </c>
      <c r="H513" s="8">
        <v>1089</v>
      </c>
      <c r="I513" s="8">
        <v>9</v>
      </c>
      <c r="J513" s="8">
        <v>9498.5</v>
      </c>
      <c r="K513" s="8">
        <v>1055.3888888888889</v>
      </c>
      <c r="L513" s="8">
        <f t="shared" si="28"/>
        <v>183.16666666666663</v>
      </c>
      <c r="M513" s="8">
        <f t="shared" si="29"/>
        <v>872.22222222222229</v>
      </c>
      <c r="N513" s="9"/>
      <c r="O513" s="9"/>
      <c r="P513" s="8">
        <v>21</v>
      </c>
      <c r="Q513" s="8">
        <v>1028.5</v>
      </c>
      <c r="R513" s="17">
        <f t="shared" si="30"/>
        <v>0</v>
      </c>
      <c r="S513" s="18">
        <f t="shared" si="31"/>
        <v>9498.5</v>
      </c>
    </row>
    <row r="514" spans="1:19" x14ac:dyDescent="0.25">
      <c r="A514" s="7" t="s">
        <v>3651</v>
      </c>
      <c r="B514" s="7" t="s">
        <v>3652</v>
      </c>
      <c r="C514" s="7" t="s">
        <v>1155</v>
      </c>
      <c r="D514" s="7" t="s">
        <v>1156</v>
      </c>
      <c r="E514" s="7" t="s">
        <v>1157</v>
      </c>
      <c r="F514" s="8">
        <v>21</v>
      </c>
      <c r="G514" s="8">
        <v>1028.5</v>
      </c>
      <c r="H514" s="8">
        <v>1089</v>
      </c>
      <c r="I514" s="8">
        <v>5</v>
      </c>
      <c r="J514" s="8">
        <v>5384.5</v>
      </c>
      <c r="K514" s="8">
        <v>1076.9000000000001</v>
      </c>
      <c r="L514" s="8">
        <f t="shared" ref="L514:L577" si="32">K514-M514</f>
        <v>186.89999999999998</v>
      </c>
      <c r="M514" s="8">
        <f t="shared" ref="M514:M577" si="33">K514/((100+F514)/100)</f>
        <v>890.00000000000011</v>
      </c>
      <c r="N514" s="9"/>
      <c r="O514" s="9"/>
      <c r="P514" s="8">
        <v>21</v>
      </c>
      <c r="Q514" s="8">
        <v>1028.5</v>
      </c>
      <c r="R514" s="17">
        <f t="shared" ref="R514:R577" si="34">I514*O514</f>
        <v>0</v>
      </c>
      <c r="S514" s="18">
        <f t="shared" si="31"/>
        <v>5384.5</v>
      </c>
    </row>
    <row r="515" spans="1:19" x14ac:dyDescent="0.25">
      <c r="A515" s="7" t="s">
        <v>4601</v>
      </c>
      <c r="B515" s="7" t="s">
        <v>4602</v>
      </c>
      <c r="C515" s="7" t="s">
        <v>1155</v>
      </c>
      <c r="D515" s="7" t="s">
        <v>1156</v>
      </c>
      <c r="E515" s="7" t="s">
        <v>1157</v>
      </c>
      <c r="F515" s="8">
        <v>21</v>
      </c>
      <c r="G515" s="8">
        <v>1028.5</v>
      </c>
      <c r="H515" s="8">
        <v>1089</v>
      </c>
      <c r="I515" s="8">
        <v>8</v>
      </c>
      <c r="J515" s="8">
        <v>8470</v>
      </c>
      <c r="K515" s="8">
        <v>1058.75</v>
      </c>
      <c r="L515" s="8">
        <f t="shared" si="32"/>
        <v>183.75</v>
      </c>
      <c r="M515" s="8">
        <f t="shared" si="33"/>
        <v>875</v>
      </c>
      <c r="N515" s="14">
        <v>12</v>
      </c>
      <c r="O515" s="14">
        <v>952</v>
      </c>
      <c r="P515" s="8">
        <v>21</v>
      </c>
      <c r="Q515" s="8">
        <v>1028.5</v>
      </c>
      <c r="R515" s="17">
        <f t="shared" si="34"/>
        <v>7616</v>
      </c>
      <c r="S515" s="18">
        <f t="shared" ref="S515:S578" si="35">J515</f>
        <v>8470</v>
      </c>
    </row>
    <row r="516" spans="1:19" x14ac:dyDescent="0.25">
      <c r="A516" s="7" t="s">
        <v>8686</v>
      </c>
      <c r="B516" s="7" t="s">
        <v>8687</v>
      </c>
      <c r="C516" s="7" t="s">
        <v>14</v>
      </c>
      <c r="D516" s="7" t="s">
        <v>15</v>
      </c>
      <c r="E516" s="7" t="s">
        <v>2322</v>
      </c>
      <c r="F516" s="8">
        <v>21</v>
      </c>
      <c r="G516" s="8">
        <v>810.7</v>
      </c>
      <c r="H516" s="8">
        <v>931.7</v>
      </c>
      <c r="I516" s="8">
        <v>4</v>
      </c>
      <c r="J516" s="8">
        <v>3484.8</v>
      </c>
      <c r="K516" s="8">
        <v>871.2</v>
      </c>
      <c r="L516" s="8">
        <f t="shared" si="32"/>
        <v>151.19999999999993</v>
      </c>
      <c r="M516" s="8">
        <f t="shared" si="33"/>
        <v>720.00000000000011</v>
      </c>
      <c r="N516" s="9"/>
      <c r="O516" s="9"/>
      <c r="P516" s="8">
        <v>21</v>
      </c>
      <c r="Q516" s="8">
        <v>810.7</v>
      </c>
      <c r="R516" s="17">
        <f t="shared" si="34"/>
        <v>0</v>
      </c>
      <c r="S516" s="18">
        <f t="shared" si="35"/>
        <v>3484.8</v>
      </c>
    </row>
    <row r="517" spans="1:19" x14ac:dyDescent="0.25">
      <c r="A517" s="7" t="s">
        <v>9753</v>
      </c>
      <c r="B517" s="7" t="s">
        <v>9754</v>
      </c>
      <c r="C517" s="7" t="s">
        <v>7886</v>
      </c>
      <c r="D517" s="7" t="s">
        <v>7887</v>
      </c>
      <c r="E517" s="7" t="s">
        <v>7888</v>
      </c>
      <c r="F517" s="8">
        <v>21</v>
      </c>
      <c r="G517" s="8">
        <v>4197.49</v>
      </c>
      <c r="H517" s="8">
        <v>4197.49</v>
      </c>
      <c r="I517" s="8">
        <v>1</v>
      </c>
      <c r="J517" s="8">
        <v>4197.49</v>
      </c>
      <c r="K517" s="8">
        <v>4197.49</v>
      </c>
      <c r="L517" s="8">
        <f t="shared" si="32"/>
        <v>728.48999999999978</v>
      </c>
      <c r="M517" s="8">
        <f t="shared" si="33"/>
        <v>3469</v>
      </c>
      <c r="N517" s="9"/>
      <c r="O517" s="9"/>
      <c r="P517" s="8">
        <v>21</v>
      </c>
      <c r="Q517" s="8">
        <v>3955.49</v>
      </c>
      <c r="R517" s="17">
        <f t="shared" si="34"/>
        <v>0</v>
      </c>
      <c r="S517" s="18">
        <f t="shared" si="35"/>
        <v>4197.49</v>
      </c>
    </row>
    <row r="518" spans="1:19" x14ac:dyDescent="0.25">
      <c r="A518" s="7" t="s">
        <v>10622</v>
      </c>
      <c r="B518" s="7" t="s">
        <v>10623</v>
      </c>
      <c r="C518" s="7" t="s">
        <v>5229</v>
      </c>
      <c r="D518" s="7" t="s">
        <v>5230</v>
      </c>
      <c r="E518" s="7" t="s">
        <v>5231</v>
      </c>
      <c r="F518" s="8">
        <v>21</v>
      </c>
      <c r="G518" s="8">
        <v>3327.5</v>
      </c>
      <c r="H518" s="8">
        <v>3327.5</v>
      </c>
      <c r="I518" s="8">
        <v>2</v>
      </c>
      <c r="J518" s="8">
        <v>6655</v>
      </c>
      <c r="K518" s="8">
        <v>3327.5</v>
      </c>
      <c r="L518" s="8">
        <f t="shared" si="32"/>
        <v>577.5</v>
      </c>
      <c r="M518" s="8">
        <f t="shared" si="33"/>
        <v>2750</v>
      </c>
      <c r="N518" s="9"/>
      <c r="O518" s="9"/>
      <c r="P518" s="8">
        <v>21</v>
      </c>
      <c r="Q518" s="8">
        <v>3206.5</v>
      </c>
      <c r="R518" s="17">
        <f t="shared" si="34"/>
        <v>0</v>
      </c>
      <c r="S518" s="18">
        <f t="shared" si="35"/>
        <v>6655</v>
      </c>
    </row>
    <row r="519" spans="1:19" x14ac:dyDescent="0.25">
      <c r="A519" s="7" t="s">
        <v>10818</v>
      </c>
      <c r="B519" s="7" t="s">
        <v>10819</v>
      </c>
      <c r="C519" s="7" t="s">
        <v>14</v>
      </c>
      <c r="D519" s="7" t="s">
        <v>15</v>
      </c>
      <c r="E519" s="7" t="s">
        <v>2322</v>
      </c>
      <c r="F519" s="8">
        <v>21</v>
      </c>
      <c r="G519" s="8">
        <v>1.73</v>
      </c>
      <c r="H519" s="8">
        <v>1.73</v>
      </c>
      <c r="I519" s="8">
        <v>1000</v>
      </c>
      <c r="J519" s="8">
        <v>1726.67</v>
      </c>
      <c r="K519" s="8">
        <v>1.7266700000000001</v>
      </c>
      <c r="L519" s="8">
        <f t="shared" si="32"/>
        <v>0.29966999999999988</v>
      </c>
      <c r="M519" s="8">
        <f t="shared" si="33"/>
        <v>1.4270000000000003</v>
      </c>
      <c r="N519" s="9"/>
      <c r="O519" s="9"/>
      <c r="P519" s="8">
        <v>21</v>
      </c>
      <c r="Q519" s="8">
        <v>1.4846700000000002</v>
      </c>
      <c r="R519" s="17">
        <f t="shared" si="34"/>
        <v>0</v>
      </c>
      <c r="S519" s="18">
        <f t="shared" si="35"/>
        <v>1726.67</v>
      </c>
    </row>
    <row r="520" spans="1:19" x14ac:dyDescent="0.25">
      <c r="A520" s="7" t="s">
        <v>11400</v>
      </c>
      <c r="B520" s="7" t="s">
        <v>11401</v>
      </c>
      <c r="C520" s="7" t="s">
        <v>14</v>
      </c>
      <c r="D520" s="7" t="s">
        <v>15</v>
      </c>
      <c r="E520" s="7" t="s">
        <v>2322</v>
      </c>
      <c r="F520" s="8">
        <v>21</v>
      </c>
      <c r="G520" s="8">
        <v>2.3199999999999998</v>
      </c>
      <c r="H520" s="8">
        <v>2.3199999999999998</v>
      </c>
      <c r="I520" s="8">
        <v>1000</v>
      </c>
      <c r="J520" s="8">
        <v>2323.1999999999998</v>
      </c>
      <c r="K520" s="8">
        <v>2.3231999999999999</v>
      </c>
      <c r="L520" s="8">
        <f t="shared" si="32"/>
        <v>0.4032</v>
      </c>
      <c r="M520" s="8">
        <f t="shared" si="33"/>
        <v>1.92</v>
      </c>
      <c r="N520" s="9"/>
      <c r="O520" s="9"/>
      <c r="P520" s="8">
        <v>21</v>
      </c>
      <c r="Q520" s="8">
        <v>2.0811999999999999</v>
      </c>
      <c r="R520" s="17">
        <f t="shared" si="34"/>
        <v>0</v>
      </c>
      <c r="S520" s="18">
        <f t="shared" si="35"/>
        <v>2323.1999999999998</v>
      </c>
    </row>
    <row r="521" spans="1:19" x14ac:dyDescent="0.25">
      <c r="A521" s="7" t="s">
        <v>12435</v>
      </c>
      <c r="B521" s="7" t="s">
        <v>12436</v>
      </c>
      <c r="C521" s="7" t="s">
        <v>14</v>
      </c>
      <c r="D521" s="7" t="s">
        <v>15</v>
      </c>
      <c r="E521" s="7" t="s">
        <v>2322</v>
      </c>
      <c r="F521" s="8">
        <v>21</v>
      </c>
      <c r="G521" s="8">
        <v>1583.89</v>
      </c>
      <c r="H521" s="8">
        <v>1825.89</v>
      </c>
      <c r="I521" s="8">
        <v>6</v>
      </c>
      <c r="J521" s="8">
        <v>9745.34</v>
      </c>
      <c r="K521" s="8">
        <v>1624.2233333333334</v>
      </c>
      <c r="L521" s="8">
        <f t="shared" si="32"/>
        <v>281.88999999999987</v>
      </c>
      <c r="M521" s="8">
        <f t="shared" si="33"/>
        <v>1342.3333333333335</v>
      </c>
      <c r="N521" s="9"/>
      <c r="O521" s="9"/>
      <c r="P521" s="8">
        <v>21</v>
      </c>
      <c r="Q521" s="8">
        <v>1583.89</v>
      </c>
      <c r="R521" s="17">
        <f t="shared" si="34"/>
        <v>0</v>
      </c>
      <c r="S521" s="18">
        <f t="shared" si="35"/>
        <v>9745.34</v>
      </c>
    </row>
    <row r="522" spans="1:19" x14ac:dyDescent="0.25">
      <c r="A522" s="7" t="s">
        <v>14689</v>
      </c>
      <c r="B522" s="7" t="s">
        <v>14690</v>
      </c>
      <c r="C522" s="7" t="s">
        <v>7539</v>
      </c>
      <c r="D522" s="7" t="s">
        <v>7540</v>
      </c>
      <c r="E522" s="7" t="s">
        <v>7798</v>
      </c>
      <c r="F522" s="8">
        <v>21</v>
      </c>
      <c r="G522" s="8">
        <v>1159.18</v>
      </c>
      <c r="H522" s="8">
        <v>1401.18</v>
      </c>
      <c r="I522" s="8">
        <v>2</v>
      </c>
      <c r="J522" s="8">
        <v>2560.36</v>
      </c>
      <c r="K522" s="8">
        <v>1280.18</v>
      </c>
      <c r="L522" s="8">
        <f t="shared" si="32"/>
        <v>222.18000000000006</v>
      </c>
      <c r="M522" s="8">
        <f t="shared" si="33"/>
        <v>1058</v>
      </c>
      <c r="N522" s="9"/>
      <c r="O522" s="9"/>
      <c r="P522" s="8">
        <v>21</v>
      </c>
      <c r="Q522" s="8">
        <v>1159.18</v>
      </c>
      <c r="R522" s="17">
        <f t="shared" si="34"/>
        <v>0</v>
      </c>
      <c r="S522" s="18">
        <f t="shared" si="35"/>
        <v>2560.36</v>
      </c>
    </row>
    <row r="523" spans="1:19" x14ac:dyDescent="0.25">
      <c r="A523" s="7" t="s">
        <v>16106</v>
      </c>
      <c r="B523" s="7" t="s">
        <v>16107</v>
      </c>
      <c r="C523" s="7" t="s">
        <v>5229</v>
      </c>
      <c r="D523" s="7" t="s">
        <v>5230</v>
      </c>
      <c r="E523" s="7" t="s">
        <v>5231</v>
      </c>
      <c r="F523" s="8">
        <v>21</v>
      </c>
      <c r="G523" s="8">
        <v>2641.83</v>
      </c>
      <c r="H523" s="8">
        <v>2722.5</v>
      </c>
      <c r="I523" s="8">
        <v>4</v>
      </c>
      <c r="J523" s="8">
        <v>10648</v>
      </c>
      <c r="K523" s="8">
        <v>2662</v>
      </c>
      <c r="L523" s="8">
        <f t="shared" si="32"/>
        <v>462</v>
      </c>
      <c r="M523" s="8">
        <f t="shared" si="33"/>
        <v>2200</v>
      </c>
      <c r="N523" s="9"/>
      <c r="O523" s="9"/>
      <c r="P523" s="8">
        <v>21</v>
      </c>
      <c r="Q523" s="8">
        <v>2601.5</v>
      </c>
      <c r="R523" s="17">
        <f t="shared" si="34"/>
        <v>0</v>
      </c>
      <c r="S523" s="18">
        <f t="shared" si="35"/>
        <v>10648</v>
      </c>
    </row>
    <row r="524" spans="1:19" x14ac:dyDescent="0.25">
      <c r="A524" s="7" t="s">
        <v>16238</v>
      </c>
      <c r="B524" s="7" t="s">
        <v>16239</v>
      </c>
      <c r="C524" s="7" t="s">
        <v>7886</v>
      </c>
      <c r="D524" s="7" t="s">
        <v>7887</v>
      </c>
      <c r="E524" s="7" t="s">
        <v>7888</v>
      </c>
      <c r="F524" s="8">
        <v>21</v>
      </c>
      <c r="G524" s="8">
        <v>156.09</v>
      </c>
      <c r="H524" s="8">
        <v>156.09</v>
      </c>
      <c r="I524" s="8">
        <v>25</v>
      </c>
      <c r="J524" s="8">
        <v>3902.25</v>
      </c>
      <c r="K524" s="8">
        <v>156.09</v>
      </c>
      <c r="L524" s="8">
        <f t="shared" si="32"/>
        <v>27.090000000000003</v>
      </c>
      <c r="M524" s="8">
        <f t="shared" si="33"/>
        <v>129</v>
      </c>
      <c r="N524" s="9"/>
      <c r="O524" s="9"/>
      <c r="P524" s="8">
        <v>21</v>
      </c>
      <c r="Q524" s="8">
        <v>146.41</v>
      </c>
      <c r="R524" s="17">
        <f t="shared" si="34"/>
        <v>0</v>
      </c>
      <c r="S524" s="18">
        <f t="shared" si="35"/>
        <v>3902.25</v>
      </c>
    </row>
    <row r="525" spans="1:19" x14ac:dyDescent="0.25">
      <c r="A525" s="7" t="s">
        <v>16727</v>
      </c>
      <c r="B525" s="7" t="s">
        <v>16728</v>
      </c>
      <c r="C525" s="7" t="s">
        <v>7539</v>
      </c>
      <c r="D525" s="7" t="s">
        <v>7540</v>
      </c>
      <c r="E525" s="7" t="s">
        <v>7798</v>
      </c>
      <c r="F525" s="8">
        <v>21</v>
      </c>
      <c r="G525" s="8">
        <v>16.86</v>
      </c>
      <c r="H525" s="8">
        <v>16.86</v>
      </c>
      <c r="I525" s="8">
        <v>240</v>
      </c>
      <c r="J525" s="8">
        <v>4046.24</v>
      </c>
      <c r="K525" s="8">
        <v>16.859333333333332</v>
      </c>
      <c r="L525" s="8">
        <f t="shared" si="32"/>
        <v>2.9260000000000002</v>
      </c>
      <c r="M525" s="8">
        <f t="shared" si="33"/>
        <v>13.933333333333332</v>
      </c>
      <c r="N525" s="9"/>
      <c r="O525" s="9"/>
      <c r="P525" s="8">
        <v>21</v>
      </c>
      <c r="Q525" s="8">
        <v>15.850999999999999</v>
      </c>
      <c r="R525" s="17">
        <f t="shared" si="34"/>
        <v>0</v>
      </c>
      <c r="S525" s="18">
        <f t="shared" si="35"/>
        <v>4046.24</v>
      </c>
    </row>
    <row r="526" spans="1:19" x14ac:dyDescent="0.25">
      <c r="A526" s="7" t="s">
        <v>16729</v>
      </c>
      <c r="B526" s="7" t="s">
        <v>16730</v>
      </c>
      <c r="C526" s="7" t="s">
        <v>7539</v>
      </c>
      <c r="D526" s="7" t="s">
        <v>7540</v>
      </c>
      <c r="E526" s="7" t="s">
        <v>7798</v>
      </c>
      <c r="F526" s="8">
        <v>21</v>
      </c>
      <c r="G526" s="8">
        <v>13.97</v>
      </c>
      <c r="H526" s="8">
        <v>13.97</v>
      </c>
      <c r="I526" s="8">
        <v>300</v>
      </c>
      <c r="J526" s="8">
        <v>4191.4399999999996</v>
      </c>
      <c r="K526" s="8">
        <v>13.971466666666664</v>
      </c>
      <c r="L526" s="8">
        <f t="shared" si="32"/>
        <v>2.4247999999999994</v>
      </c>
      <c r="M526" s="8">
        <f t="shared" si="33"/>
        <v>11.546666666666665</v>
      </c>
      <c r="N526" s="9"/>
      <c r="O526" s="9"/>
      <c r="P526" s="8">
        <v>21</v>
      </c>
      <c r="Q526" s="8">
        <v>13.1648</v>
      </c>
      <c r="R526" s="17">
        <f t="shared" si="34"/>
        <v>0</v>
      </c>
      <c r="S526" s="18">
        <f t="shared" si="35"/>
        <v>4191.4399999999996</v>
      </c>
    </row>
    <row r="527" spans="1:19" x14ac:dyDescent="0.25">
      <c r="A527" s="7" t="s">
        <v>11354</v>
      </c>
      <c r="B527" s="7" t="s">
        <v>11355</v>
      </c>
      <c r="C527" s="7" t="s">
        <v>7205</v>
      </c>
      <c r="D527" s="7" t="s">
        <v>7206</v>
      </c>
      <c r="E527" s="7" t="s">
        <v>7207</v>
      </c>
      <c r="F527" s="8">
        <v>15</v>
      </c>
      <c r="G527" s="8">
        <v>58.62</v>
      </c>
      <c r="H527" s="8">
        <v>60.22</v>
      </c>
      <c r="I527" s="8">
        <v>1350</v>
      </c>
      <c r="J527" s="8">
        <v>79370.929999999993</v>
      </c>
      <c r="K527" s="8">
        <v>58.793281481481479</v>
      </c>
      <c r="L527" s="8">
        <f t="shared" si="32"/>
        <v>7.6686888888888873</v>
      </c>
      <c r="M527" s="8">
        <f t="shared" si="33"/>
        <v>51.124592592592592</v>
      </c>
      <c r="N527" s="14">
        <v>12</v>
      </c>
      <c r="O527" s="14">
        <v>57.086399999999998</v>
      </c>
      <c r="P527" s="8">
        <v>15</v>
      </c>
      <c r="Q527" s="8">
        <v>58.615511111111111</v>
      </c>
      <c r="R527" s="17">
        <f t="shared" si="34"/>
        <v>77066.64</v>
      </c>
      <c r="S527" s="18">
        <f t="shared" si="35"/>
        <v>79370.929999999993</v>
      </c>
    </row>
    <row r="528" spans="1:19" x14ac:dyDescent="0.25">
      <c r="A528" s="7" t="s">
        <v>12160</v>
      </c>
      <c r="B528" s="7" t="s">
        <v>12161</v>
      </c>
      <c r="C528" s="7" t="s">
        <v>7400</v>
      </c>
      <c r="D528" s="7" t="s">
        <v>7401</v>
      </c>
      <c r="E528" s="7" t="s">
        <v>7402</v>
      </c>
      <c r="F528" s="8">
        <v>15</v>
      </c>
      <c r="G528" s="8">
        <v>166.75</v>
      </c>
      <c r="H528" s="8">
        <v>285.14999999999998</v>
      </c>
      <c r="I528" s="8">
        <v>12</v>
      </c>
      <c r="J528" s="8">
        <v>2237.79</v>
      </c>
      <c r="K528" s="8">
        <v>186.48249999999999</v>
      </c>
      <c r="L528" s="8">
        <f t="shared" si="32"/>
        <v>24.323804347826069</v>
      </c>
      <c r="M528" s="8">
        <f t="shared" si="33"/>
        <v>162.15869565217392</v>
      </c>
      <c r="N528" s="9"/>
      <c r="O528" s="9"/>
      <c r="P528" s="8">
        <v>15</v>
      </c>
      <c r="Q528" s="8">
        <v>166.75</v>
      </c>
      <c r="R528" s="17">
        <f t="shared" si="34"/>
        <v>0</v>
      </c>
      <c r="S528" s="18">
        <f t="shared" si="35"/>
        <v>2237.79</v>
      </c>
    </row>
    <row r="529" spans="1:19" x14ac:dyDescent="0.25">
      <c r="A529" s="7" t="s">
        <v>7796</v>
      </c>
      <c r="B529" s="7" t="s">
        <v>7797</v>
      </c>
      <c r="C529" s="7" t="s">
        <v>7539</v>
      </c>
      <c r="D529" s="7" t="s">
        <v>7540</v>
      </c>
      <c r="E529" s="7" t="s">
        <v>7798</v>
      </c>
      <c r="F529" s="8">
        <v>21</v>
      </c>
      <c r="G529" s="8">
        <v>2.66</v>
      </c>
      <c r="H529" s="8">
        <v>2.93</v>
      </c>
      <c r="I529" s="8">
        <v>24000</v>
      </c>
      <c r="J529" s="8">
        <v>66006.75</v>
      </c>
      <c r="K529" s="8">
        <v>2.75028125</v>
      </c>
      <c r="L529" s="8">
        <f t="shared" si="32"/>
        <v>0.47732153925619825</v>
      </c>
      <c r="M529" s="8">
        <f t="shared" si="33"/>
        <v>2.2729597107438018</v>
      </c>
      <c r="N529" s="14">
        <v>12</v>
      </c>
      <c r="O529" s="14">
        <v>2.5368020833333333</v>
      </c>
      <c r="P529" s="8">
        <v>21</v>
      </c>
      <c r="Q529" s="8">
        <v>2.7406510416666667</v>
      </c>
      <c r="R529" s="17">
        <f t="shared" si="34"/>
        <v>60883.25</v>
      </c>
      <c r="S529" s="18">
        <f t="shared" si="35"/>
        <v>66006.75</v>
      </c>
    </row>
    <row r="530" spans="1:19" x14ac:dyDescent="0.25">
      <c r="A530" s="7" t="s">
        <v>8842</v>
      </c>
      <c r="B530" s="7" t="s">
        <v>8843</v>
      </c>
      <c r="C530" s="7" t="s">
        <v>7539</v>
      </c>
      <c r="D530" s="7" t="s">
        <v>7540</v>
      </c>
      <c r="E530" s="7" t="s">
        <v>7798</v>
      </c>
      <c r="F530" s="8">
        <v>21</v>
      </c>
      <c r="G530" s="8">
        <v>10.29</v>
      </c>
      <c r="H530" s="8">
        <v>10.41</v>
      </c>
      <c r="I530" s="8">
        <v>500</v>
      </c>
      <c r="J530" s="8">
        <v>5191.18</v>
      </c>
      <c r="K530" s="8">
        <v>10.38236</v>
      </c>
      <c r="L530" s="8">
        <f t="shared" si="32"/>
        <v>1.801897190082645</v>
      </c>
      <c r="M530" s="8">
        <f t="shared" si="33"/>
        <v>8.5804628099173552</v>
      </c>
      <c r="N530" s="9"/>
      <c r="O530" s="9"/>
      <c r="P530" s="8">
        <v>21</v>
      </c>
      <c r="Q530" s="8">
        <v>9.9220000000000006</v>
      </c>
      <c r="R530" s="17">
        <f t="shared" si="34"/>
        <v>0</v>
      </c>
      <c r="S530" s="18">
        <f t="shared" si="35"/>
        <v>5191.18</v>
      </c>
    </row>
    <row r="531" spans="1:19" x14ac:dyDescent="0.25">
      <c r="A531" s="7" t="s">
        <v>7909</v>
      </c>
      <c r="B531" s="7" t="s">
        <v>7910</v>
      </c>
      <c r="C531" s="7" t="s">
        <v>14</v>
      </c>
      <c r="D531" s="7" t="s">
        <v>15</v>
      </c>
      <c r="E531" s="7" t="s">
        <v>7231</v>
      </c>
      <c r="F531" s="8">
        <v>21</v>
      </c>
      <c r="G531" s="8">
        <v>17.91</v>
      </c>
      <c r="H531" s="8">
        <v>19.64</v>
      </c>
      <c r="I531" s="8">
        <v>508</v>
      </c>
      <c r="J531" s="8">
        <v>9326.48</v>
      </c>
      <c r="K531" s="8">
        <v>18.359212598425195</v>
      </c>
      <c r="L531" s="8">
        <f t="shared" si="32"/>
        <v>3.1863096245200744</v>
      </c>
      <c r="M531" s="8">
        <f t="shared" si="33"/>
        <v>15.172902973905121</v>
      </c>
      <c r="N531" s="13"/>
      <c r="O531" s="13"/>
      <c r="P531" s="8">
        <v>21</v>
      </c>
      <c r="Q531" s="8">
        <v>17.908000000000001</v>
      </c>
      <c r="R531" s="17">
        <f t="shared" si="34"/>
        <v>0</v>
      </c>
      <c r="S531" s="18">
        <f t="shared" si="35"/>
        <v>9326.48</v>
      </c>
    </row>
    <row r="532" spans="1:19" x14ac:dyDescent="0.25">
      <c r="A532" s="7" t="s">
        <v>18791</v>
      </c>
      <c r="B532" s="7" t="s">
        <v>18792</v>
      </c>
      <c r="C532" s="7" t="s">
        <v>32</v>
      </c>
      <c r="D532" s="7" t="s">
        <v>33</v>
      </c>
      <c r="E532" s="7" t="s">
        <v>34</v>
      </c>
      <c r="F532" s="8">
        <v>15</v>
      </c>
      <c r="G532" s="8">
        <v>5880.39</v>
      </c>
      <c r="H532" s="8">
        <v>6055</v>
      </c>
      <c r="I532" s="8">
        <v>2</v>
      </c>
      <c r="J532" s="8">
        <v>11935.39</v>
      </c>
      <c r="K532" s="8">
        <v>5967.6949999999997</v>
      </c>
      <c r="L532" s="8">
        <f t="shared" si="32"/>
        <v>778.39499999999953</v>
      </c>
      <c r="M532" s="8">
        <f t="shared" si="33"/>
        <v>5189.3</v>
      </c>
      <c r="N532" s="13"/>
      <c r="O532" s="13"/>
      <c r="P532" s="8">
        <v>15</v>
      </c>
      <c r="Q532" s="8">
        <v>5855</v>
      </c>
      <c r="R532" s="17">
        <f t="shared" si="34"/>
        <v>0</v>
      </c>
      <c r="S532" s="18">
        <f t="shared" si="35"/>
        <v>11935.39</v>
      </c>
    </row>
    <row r="533" spans="1:19" x14ac:dyDescent="0.25">
      <c r="A533" s="7" t="s">
        <v>11965</v>
      </c>
      <c r="B533" s="7" t="s">
        <v>11966</v>
      </c>
      <c r="C533" s="7" t="s">
        <v>14</v>
      </c>
      <c r="D533" s="7" t="s">
        <v>15</v>
      </c>
      <c r="E533" s="7" t="s">
        <v>2322</v>
      </c>
      <c r="F533" s="8">
        <v>21</v>
      </c>
      <c r="G533" s="8">
        <v>0.39</v>
      </c>
      <c r="H533" s="8">
        <v>0.44</v>
      </c>
      <c r="I533" s="8">
        <v>46000</v>
      </c>
      <c r="J533" s="8">
        <v>19145.23</v>
      </c>
      <c r="K533" s="8">
        <v>0.41620065217391305</v>
      </c>
      <c r="L533" s="8">
        <f t="shared" si="32"/>
        <v>7.223317103844773E-2</v>
      </c>
      <c r="M533" s="8">
        <f t="shared" si="33"/>
        <v>0.34396748113546532</v>
      </c>
      <c r="N533" s="9"/>
      <c r="O533" s="9"/>
      <c r="P533" s="8">
        <v>21</v>
      </c>
      <c r="Q533" s="8">
        <v>0.41139999999999999</v>
      </c>
      <c r="R533" s="17">
        <f t="shared" si="34"/>
        <v>0</v>
      </c>
      <c r="S533" s="18">
        <f t="shared" si="35"/>
        <v>19145.23</v>
      </c>
    </row>
    <row r="534" spans="1:19" x14ac:dyDescent="0.25">
      <c r="A534" s="7" t="s">
        <v>14383</v>
      </c>
      <c r="B534" s="7" t="s">
        <v>14384</v>
      </c>
      <c r="C534" s="7" t="s">
        <v>14</v>
      </c>
      <c r="D534" s="7" t="s">
        <v>15</v>
      </c>
      <c r="E534" s="7" t="s">
        <v>2322</v>
      </c>
      <c r="F534" s="8">
        <v>21</v>
      </c>
      <c r="G534" s="8">
        <v>651.51</v>
      </c>
      <c r="H534" s="8">
        <v>675.63</v>
      </c>
      <c r="I534" s="8">
        <v>13</v>
      </c>
      <c r="J534" s="8">
        <v>8603.64</v>
      </c>
      <c r="K534" s="8">
        <v>661.81846153846152</v>
      </c>
      <c r="L534" s="8">
        <f t="shared" si="32"/>
        <v>114.86105530832799</v>
      </c>
      <c r="M534" s="8">
        <f t="shared" si="33"/>
        <v>546.95740623013353</v>
      </c>
      <c r="N534" s="13"/>
      <c r="O534" s="13"/>
      <c r="P534" s="8">
        <v>21</v>
      </c>
      <c r="Q534" s="8">
        <v>644.92999999999995</v>
      </c>
      <c r="R534" s="17">
        <f t="shared" si="34"/>
        <v>0</v>
      </c>
      <c r="S534" s="18">
        <f t="shared" si="35"/>
        <v>8603.64</v>
      </c>
    </row>
    <row r="535" spans="1:19" x14ac:dyDescent="0.25">
      <c r="A535" s="7" t="s">
        <v>11482</v>
      </c>
      <c r="B535" s="7" t="s">
        <v>11483</v>
      </c>
      <c r="C535" s="7" t="s">
        <v>7539</v>
      </c>
      <c r="D535" s="7" t="s">
        <v>7540</v>
      </c>
      <c r="E535" s="7" t="s">
        <v>7541</v>
      </c>
      <c r="F535" s="8">
        <v>21</v>
      </c>
      <c r="G535" s="8">
        <v>166.01</v>
      </c>
      <c r="H535" s="8">
        <v>166.01</v>
      </c>
      <c r="I535" s="8">
        <v>30</v>
      </c>
      <c r="J535" s="8">
        <v>4980.3599999999997</v>
      </c>
      <c r="K535" s="8">
        <v>166.012</v>
      </c>
      <c r="L535" s="8">
        <f t="shared" si="32"/>
        <v>28.811999999999983</v>
      </c>
      <c r="M535" s="8">
        <f t="shared" si="33"/>
        <v>137.20000000000002</v>
      </c>
      <c r="N535" s="9"/>
      <c r="O535" s="9"/>
      <c r="P535" s="8">
        <v>21</v>
      </c>
      <c r="Q535" s="8">
        <v>158.75200000000001</v>
      </c>
      <c r="R535" s="17">
        <f t="shared" si="34"/>
        <v>0</v>
      </c>
      <c r="S535" s="18">
        <f t="shared" si="35"/>
        <v>4980.3599999999997</v>
      </c>
    </row>
    <row r="536" spans="1:19" x14ac:dyDescent="0.25">
      <c r="A536" s="7" t="s">
        <v>14561</v>
      </c>
      <c r="B536" s="7" t="s">
        <v>14562</v>
      </c>
      <c r="C536" s="7" t="s">
        <v>14</v>
      </c>
      <c r="D536" s="7" t="s">
        <v>15</v>
      </c>
      <c r="E536" s="7" t="s">
        <v>10399</v>
      </c>
      <c r="F536" s="8">
        <v>21</v>
      </c>
      <c r="G536" s="8">
        <v>2178</v>
      </c>
      <c r="H536" s="8">
        <v>2286.9</v>
      </c>
      <c r="I536" s="8">
        <v>7</v>
      </c>
      <c r="J536" s="8">
        <v>15463.8</v>
      </c>
      <c r="K536" s="8">
        <v>2209.1142857142854</v>
      </c>
      <c r="L536" s="8">
        <f t="shared" si="32"/>
        <v>383.39999999999986</v>
      </c>
      <c r="M536" s="8">
        <f t="shared" si="33"/>
        <v>1825.7142857142856</v>
      </c>
      <c r="N536" s="9"/>
      <c r="O536" s="9"/>
      <c r="P536" s="8">
        <v>21</v>
      </c>
      <c r="Q536" s="8">
        <v>2178</v>
      </c>
      <c r="R536" s="17">
        <f t="shared" si="34"/>
        <v>0</v>
      </c>
      <c r="S536" s="18">
        <f t="shared" si="35"/>
        <v>15463.8</v>
      </c>
    </row>
    <row r="537" spans="1:19" x14ac:dyDescent="0.25">
      <c r="A537" s="7" t="s">
        <v>11204</v>
      </c>
      <c r="B537" s="7" t="s">
        <v>11205</v>
      </c>
      <c r="C537" s="7" t="s">
        <v>14</v>
      </c>
      <c r="D537" s="7" t="s">
        <v>15</v>
      </c>
      <c r="E537" s="7" t="s">
        <v>2322</v>
      </c>
      <c r="F537" s="8">
        <v>21</v>
      </c>
      <c r="G537" s="8">
        <v>57.79</v>
      </c>
      <c r="H537" s="8">
        <v>58.71</v>
      </c>
      <c r="I537" s="8">
        <v>250</v>
      </c>
      <c r="J537" s="8">
        <v>14515.33</v>
      </c>
      <c r="K537" s="8">
        <v>58.061320000000002</v>
      </c>
      <c r="L537" s="8">
        <f t="shared" si="32"/>
        <v>10.076758016528927</v>
      </c>
      <c r="M537" s="8">
        <f t="shared" si="33"/>
        <v>47.984561983471075</v>
      </c>
      <c r="N537" s="9"/>
      <c r="O537" s="9"/>
      <c r="P537" s="8">
        <v>21</v>
      </c>
      <c r="Q537" s="8">
        <v>57.208799999999997</v>
      </c>
      <c r="R537" s="17">
        <f t="shared" si="34"/>
        <v>0</v>
      </c>
      <c r="S537" s="18">
        <f t="shared" si="35"/>
        <v>14515.33</v>
      </c>
    </row>
    <row r="538" spans="1:19" x14ac:dyDescent="0.25">
      <c r="A538" s="7" t="s">
        <v>18098</v>
      </c>
      <c r="B538" s="7" t="s">
        <v>18099</v>
      </c>
      <c r="C538" s="7" t="s">
        <v>14</v>
      </c>
      <c r="D538" s="7" t="s">
        <v>15</v>
      </c>
      <c r="E538" s="7" t="s">
        <v>2322</v>
      </c>
      <c r="F538" s="8">
        <v>21</v>
      </c>
      <c r="G538" s="8">
        <v>136.29</v>
      </c>
      <c r="H538" s="8">
        <v>136.29</v>
      </c>
      <c r="I538" s="8">
        <v>50</v>
      </c>
      <c r="J538" s="8">
        <v>6814.52</v>
      </c>
      <c r="K538" s="8">
        <v>136.29040000000001</v>
      </c>
      <c r="L538" s="8">
        <f t="shared" si="32"/>
        <v>23.653705785123961</v>
      </c>
      <c r="M538" s="8">
        <f t="shared" si="33"/>
        <v>112.63669421487604</v>
      </c>
      <c r="N538" s="9"/>
      <c r="O538" s="9"/>
      <c r="P538" s="8">
        <v>21</v>
      </c>
      <c r="Q538" s="8">
        <v>132.0352</v>
      </c>
      <c r="R538" s="17">
        <f t="shared" si="34"/>
        <v>0</v>
      </c>
      <c r="S538" s="18">
        <f t="shared" si="35"/>
        <v>6814.52</v>
      </c>
    </row>
    <row r="539" spans="1:19" x14ac:dyDescent="0.25">
      <c r="A539" s="7" t="s">
        <v>12533</v>
      </c>
      <c r="B539" s="7" t="s">
        <v>12534</v>
      </c>
      <c r="C539" s="7" t="s">
        <v>14</v>
      </c>
      <c r="D539" s="7" t="s">
        <v>15</v>
      </c>
      <c r="E539" s="7" t="s">
        <v>2322</v>
      </c>
      <c r="F539" s="8">
        <v>21</v>
      </c>
      <c r="G539" s="8">
        <v>363</v>
      </c>
      <c r="H539" s="8">
        <v>381.15</v>
      </c>
      <c r="I539" s="8">
        <v>10</v>
      </c>
      <c r="J539" s="8">
        <v>3720.75</v>
      </c>
      <c r="K539" s="8">
        <v>372.07499999999999</v>
      </c>
      <c r="L539" s="8">
        <f t="shared" si="32"/>
        <v>64.574999999999989</v>
      </c>
      <c r="M539" s="8">
        <f t="shared" si="33"/>
        <v>307.5</v>
      </c>
      <c r="N539" s="9"/>
      <c r="O539" s="9"/>
      <c r="P539" s="8">
        <v>21</v>
      </c>
      <c r="Q539" s="8">
        <v>350.9</v>
      </c>
      <c r="R539" s="17">
        <f t="shared" si="34"/>
        <v>0</v>
      </c>
      <c r="S539" s="18">
        <f t="shared" si="35"/>
        <v>3720.75</v>
      </c>
    </row>
    <row r="540" spans="1:19" x14ac:dyDescent="0.25">
      <c r="A540" s="7" t="s">
        <v>12357</v>
      </c>
      <c r="B540" s="7" t="s">
        <v>12358</v>
      </c>
      <c r="C540" s="7" t="s">
        <v>7400</v>
      </c>
      <c r="D540" s="7" t="s">
        <v>7401</v>
      </c>
      <c r="E540" s="7" t="s">
        <v>7402</v>
      </c>
      <c r="F540" s="8">
        <v>15</v>
      </c>
      <c r="G540" s="8">
        <v>634.5</v>
      </c>
      <c r="H540" s="8">
        <v>705</v>
      </c>
      <c r="I540" s="8">
        <v>6</v>
      </c>
      <c r="J540" s="8">
        <v>4018.5</v>
      </c>
      <c r="K540" s="8">
        <v>669.75</v>
      </c>
      <c r="L540" s="8">
        <f t="shared" si="32"/>
        <v>87.358695652173878</v>
      </c>
      <c r="M540" s="8">
        <f t="shared" si="33"/>
        <v>582.39130434782612</v>
      </c>
      <c r="N540" s="13"/>
      <c r="O540" s="13"/>
      <c r="P540" s="8">
        <v>15</v>
      </c>
      <c r="Q540" s="8">
        <v>634.5</v>
      </c>
      <c r="R540" s="17">
        <f t="shared" si="34"/>
        <v>0</v>
      </c>
      <c r="S540" s="18">
        <f t="shared" si="35"/>
        <v>4018.5</v>
      </c>
    </row>
    <row r="541" spans="1:19" x14ac:dyDescent="0.25">
      <c r="A541" s="7" t="s">
        <v>12819</v>
      </c>
      <c r="B541" s="7" t="s">
        <v>12820</v>
      </c>
      <c r="C541" s="7" t="s">
        <v>14</v>
      </c>
      <c r="D541" s="7" t="s">
        <v>15</v>
      </c>
      <c r="E541" s="7" t="s">
        <v>7518</v>
      </c>
      <c r="F541" s="8">
        <v>21</v>
      </c>
      <c r="G541" s="8">
        <v>659.72</v>
      </c>
      <c r="H541" s="8">
        <v>762.16</v>
      </c>
      <c r="I541" s="8">
        <v>4</v>
      </c>
      <c r="J541" s="8">
        <v>2843.76</v>
      </c>
      <c r="K541" s="8">
        <v>710.94</v>
      </c>
      <c r="L541" s="8">
        <f t="shared" si="32"/>
        <v>123.38628099173548</v>
      </c>
      <c r="M541" s="8">
        <f t="shared" si="33"/>
        <v>587.55371900826458</v>
      </c>
      <c r="N541" s="9"/>
      <c r="O541" s="9"/>
      <c r="P541" s="8">
        <v>21</v>
      </c>
      <c r="Q541" s="8">
        <v>659.72</v>
      </c>
      <c r="R541" s="17">
        <f t="shared" si="34"/>
        <v>0</v>
      </c>
      <c r="S541" s="18">
        <f t="shared" si="35"/>
        <v>2843.76</v>
      </c>
    </row>
    <row r="542" spans="1:19" x14ac:dyDescent="0.25">
      <c r="A542" s="7" t="s">
        <v>9863</v>
      </c>
      <c r="B542" s="7" t="s">
        <v>9864</v>
      </c>
      <c r="C542" s="7" t="s">
        <v>7375</v>
      </c>
      <c r="D542" s="7" t="s">
        <v>7376</v>
      </c>
      <c r="E542" s="7" t="s">
        <v>7377</v>
      </c>
      <c r="F542" s="8">
        <v>15</v>
      </c>
      <c r="G542" s="8">
        <v>100.68</v>
      </c>
      <c r="H542" s="8">
        <v>101.49</v>
      </c>
      <c r="I542" s="8">
        <v>1296</v>
      </c>
      <c r="J542" s="8">
        <v>130687.38</v>
      </c>
      <c r="K542" s="8">
        <v>100.83902777777779</v>
      </c>
      <c r="L542" s="8">
        <f t="shared" si="32"/>
        <v>13.152916666666655</v>
      </c>
      <c r="M542" s="8">
        <f t="shared" si="33"/>
        <v>87.686111111111131</v>
      </c>
      <c r="N542" s="9"/>
      <c r="O542" s="9"/>
      <c r="P542" s="8">
        <v>15</v>
      </c>
      <c r="Q542" s="8">
        <v>100.6825</v>
      </c>
      <c r="R542" s="17">
        <f t="shared" si="34"/>
        <v>0</v>
      </c>
      <c r="S542" s="18">
        <f t="shared" si="35"/>
        <v>130687.38</v>
      </c>
    </row>
    <row r="543" spans="1:19" x14ac:dyDescent="0.25">
      <c r="A543" s="7" t="s">
        <v>2991</v>
      </c>
      <c r="B543" s="7" t="s">
        <v>2992</v>
      </c>
      <c r="C543" s="7" t="s">
        <v>37</v>
      </c>
      <c r="D543" s="7" t="s">
        <v>38</v>
      </c>
      <c r="E543" s="7" t="s">
        <v>39</v>
      </c>
      <c r="F543" s="8">
        <v>15</v>
      </c>
      <c r="G543" s="8">
        <v>1804.61</v>
      </c>
      <c r="H543" s="8">
        <v>2005.6</v>
      </c>
      <c r="I543" s="8">
        <v>2</v>
      </c>
      <c r="J543" s="8">
        <v>3810.21</v>
      </c>
      <c r="K543" s="8">
        <v>1905.105</v>
      </c>
      <c r="L543" s="8">
        <f t="shared" si="32"/>
        <v>248.49195652173898</v>
      </c>
      <c r="M543" s="8">
        <f t="shared" si="33"/>
        <v>1656.613043478261</v>
      </c>
      <c r="N543" s="9"/>
      <c r="O543" s="9"/>
      <c r="P543" s="8">
        <v>15</v>
      </c>
      <c r="Q543" s="8">
        <v>1804.61</v>
      </c>
      <c r="R543" s="17">
        <f t="shared" si="34"/>
        <v>0</v>
      </c>
      <c r="S543" s="18">
        <f t="shared" si="35"/>
        <v>3810.21</v>
      </c>
    </row>
    <row r="544" spans="1:19" x14ac:dyDescent="0.25">
      <c r="A544" s="7" t="s">
        <v>7203</v>
      </c>
      <c r="B544" s="7" t="s">
        <v>7204</v>
      </c>
      <c r="C544" s="7" t="s">
        <v>7205</v>
      </c>
      <c r="D544" s="7" t="s">
        <v>7206</v>
      </c>
      <c r="E544" s="7" t="s">
        <v>7207</v>
      </c>
      <c r="F544" s="8">
        <v>15</v>
      </c>
      <c r="G544" s="8">
        <v>35.880000000000003</v>
      </c>
      <c r="H544" s="8">
        <v>38.39</v>
      </c>
      <c r="I544" s="8">
        <v>150</v>
      </c>
      <c r="J544" s="8">
        <v>5582.920000000001</v>
      </c>
      <c r="K544" s="8">
        <v>37.219466666666676</v>
      </c>
      <c r="L544" s="8">
        <f t="shared" si="32"/>
        <v>4.854713043478263</v>
      </c>
      <c r="M544" s="8">
        <f t="shared" si="33"/>
        <v>32.364753623188413</v>
      </c>
      <c r="N544" s="14">
        <v>12</v>
      </c>
      <c r="O544" s="14">
        <v>34.944000000000003</v>
      </c>
      <c r="P544" s="8">
        <v>15</v>
      </c>
      <c r="Q544" s="8">
        <v>35.880000000000003</v>
      </c>
      <c r="R544" s="17">
        <f t="shared" si="34"/>
        <v>5241.6000000000004</v>
      </c>
      <c r="S544" s="18">
        <f t="shared" si="35"/>
        <v>5582.920000000001</v>
      </c>
    </row>
    <row r="545" spans="1:19" x14ac:dyDescent="0.25">
      <c r="A545" s="7" t="s">
        <v>11198</v>
      </c>
      <c r="B545" s="7" t="s">
        <v>11199</v>
      </c>
      <c r="C545" s="7" t="s">
        <v>14</v>
      </c>
      <c r="D545" s="7" t="s">
        <v>15</v>
      </c>
      <c r="E545" s="7" t="s">
        <v>7763</v>
      </c>
      <c r="F545" s="8">
        <v>21</v>
      </c>
      <c r="G545" s="8">
        <v>251.19</v>
      </c>
      <c r="H545" s="8">
        <v>290.41000000000003</v>
      </c>
      <c r="I545" s="8">
        <v>9</v>
      </c>
      <c r="J545" s="8">
        <v>2378.38</v>
      </c>
      <c r="K545" s="8">
        <v>264.26444444444445</v>
      </c>
      <c r="L545" s="8">
        <f t="shared" si="32"/>
        <v>45.864077134986218</v>
      </c>
      <c r="M545" s="8">
        <f t="shared" si="33"/>
        <v>218.40036730945823</v>
      </c>
      <c r="N545" s="13"/>
      <c r="O545" s="13"/>
      <c r="P545" s="8">
        <v>21</v>
      </c>
      <c r="Q545" s="8">
        <v>242</v>
      </c>
      <c r="R545" s="17">
        <f t="shared" si="34"/>
        <v>0</v>
      </c>
      <c r="S545" s="18">
        <f t="shared" si="35"/>
        <v>2378.38</v>
      </c>
    </row>
    <row r="546" spans="1:19" x14ac:dyDescent="0.25">
      <c r="A546" s="7" t="s">
        <v>14843</v>
      </c>
      <c r="B546" s="7" t="s">
        <v>14844</v>
      </c>
      <c r="C546" s="7" t="s">
        <v>7400</v>
      </c>
      <c r="D546" s="7" t="s">
        <v>7401</v>
      </c>
      <c r="E546" s="7" t="s">
        <v>7402</v>
      </c>
      <c r="F546" s="8">
        <v>15</v>
      </c>
      <c r="G546" s="8">
        <v>1755.01</v>
      </c>
      <c r="H546" s="8">
        <v>1950</v>
      </c>
      <c r="I546" s="8">
        <v>3</v>
      </c>
      <c r="J546" s="8">
        <v>5460.01</v>
      </c>
      <c r="K546" s="8">
        <v>1820.0033333333333</v>
      </c>
      <c r="L546" s="8">
        <f t="shared" si="32"/>
        <v>237.39173913043464</v>
      </c>
      <c r="M546" s="8">
        <f t="shared" si="33"/>
        <v>1582.6115942028987</v>
      </c>
      <c r="N546" s="9"/>
      <c r="O546" s="9"/>
      <c r="P546" s="8">
        <v>15</v>
      </c>
      <c r="Q546" s="8">
        <v>1755.0050000000001</v>
      </c>
      <c r="R546" s="17">
        <f t="shared" si="34"/>
        <v>0</v>
      </c>
      <c r="S546" s="18">
        <f t="shared" si="35"/>
        <v>5460.01</v>
      </c>
    </row>
    <row r="547" spans="1:19" x14ac:dyDescent="0.25">
      <c r="A547" s="7" t="s">
        <v>8980</v>
      </c>
      <c r="B547" s="7" t="s">
        <v>8981</v>
      </c>
      <c r="C547" s="7" t="s">
        <v>7539</v>
      </c>
      <c r="D547" s="7" t="s">
        <v>7540</v>
      </c>
      <c r="E547" s="7" t="s">
        <v>7798</v>
      </c>
      <c r="F547" s="8">
        <v>21</v>
      </c>
      <c r="G547" s="8">
        <v>2.1800000000000002</v>
      </c>
      <c r="H547" s="8">
        <v>2.1800000000000002</v>
      </c>
      <c r="I547" s="8">
        <v>1000</v>
      </c>
      <c r="J547" s="8">
        <v>2184.0500000000002</v>
      </c>
      <c r="K547" s="8">
        <v>2.18405</v>
      </c>
      <c r="L547" s="8">
        <f t="shared" si="32"/>
        <v>0.37904999999999989</v>
      </c>
      <c r="M547" s="8">
        <f t="shared" si="33"/>
        <v>1.8050000000000002</v>
      </c>
      <c r="N547" s="13"/>
      <c r="O547" s="13"/>
      <c r="P547" s="8">
        <v>21</v>
      </c>
      <c r="Q547" s="8">
        <v>1.9892400000000001</v>
      </c>
      <c r="R547" s="17">
        <f t="shared" si="34"/>
        <v>0</v>
      </c>
      <c r="S547" s="18">
        <f t="shared" si="35"/>
        <v>2184.0500000000002</v>
      </c>
    </row>
    <row r="548" spans="1:19" x14ac:dyDescent="0.25">
      <c r="A548" s="7" t="s">
        <v>17609</v>
      </c>
      <c r="B548" s="7" t="s">
        <v>17610</v>
      </c>
      <c r="C548" s="7" t="s">
        <v>14</v>
      </c>
      <c r="D548" s="7" t="s">
        <v>15</v>
      </c>
      <c r="E548" s="7" t="s">
        <v>7518</v>
      </c>
      <c r="F548" s="8">
        <v>21</v>
      </c>
      <c r="G548" s="8">
        <v>1006.75</v>
      </c>
      <c r="H548" s="8">
        <v>1006.75</v>
      </c>
      <c r="I548" s="8">
        <v>2</v>
      </c>
      <c r="J548" s="8">
        <v>2013.49</v>
      </c>
      <c r="K548" s="8">
        <v>1006.745</v>
      </c>
      <c r="L548" s="8">
        <f t="shared" si="32"/>
        <v>174.72433884297516</v>
      </c>
      <c r="M548" s="8">
        <f t="shared" si="33"/>
        <v>832.02066115702485</v>
      </c>
      <c r="N548" s="13"/>
      <c r="O548" s="13"/>
      <c r="P548" s="8">
        <v>21</v>
      </c>
      <c r="Q548" s="8">
        <v>909.92</v>
      </c>
      <c r="R548" s="17">
        <f t="shared" si="34"/>
        <v>0</v>
      </c>
      <c r="S548" s="18">
        <f t="shared" si="35"/>
        <v>2013.49</v>
      </c>
    </row>
    <row r="549" spans="1:19" x14ac:dyDescent="0.25">
      <c r="A549" s="7" t="s">
        <v>15882</v>
      </c>
      <c r="B549" s="7" t="s">
        <v>15883</v>
      </c>
      <c r="C549" s="7" t="s">
        <v>14</v>
      </c>
      <c r="D549" s="7" t="s">
        <v>15</v>
      </c>
      <c r="E549" s="7" t="s">
        <v>2322</v>
      </c>
      <c r="F549" s="8">
        <v>21</v>
      </c>
      <c r="G549" s="8">
        <v>1342.01</v>
      </c>
      <c r="H549" s="8">
        <v>1342.01</v>
      </c>
      <c r="I549" s="8">
        <v>5</v>
      </c>
      <c r="J549" s="8">
        <v>6710.06</v>
      </c>
      <c r="K549" s="8">
        <v>1342.0120000000002</v>
      </c>
      <c r="L549" s="8">
        <f t="shared" si="32"/>
        <v>232.91117355371898</v>
      </c>
      <c r="M549" s="8">
        <f t="shared" si="33"/>
        <v>1109.1008264462812</v>
      </c>
      <c r="N549" s="9"/>
      <c r="O549" s="9"/>
      <c r="P549" s="8">
        <v>21</v>
      </c>
      <c r="Q549" s="8">
        <v>1303.2919999999999</v>
      </c>
      <c r="R549" s="17">
        <f t="shared" si="34"/>
        <v>0</v>
      </c>
      <c r="S549" s="18">
        <f t="shared" si="35"/>
        <v>6710.06</v>
      </c>
    </row>
    <row r="550" spans="1:19" x14ac:dyDescent="0.25">
      <c r="A550" s="7" t="s">
        <v>15631</v>
      </c>
      <c r="B550" s="7" t="s">
        <v>15632</v>
      </c>
      <c r="C550" s="7" t="s">
        <v>14</v>
      </c>
      <c r="D550" s="7" t="s">
        <v>15</v>
      </c>
      <c r="E550" s="7" t="s">
        <v>7768</v>
      </c>
      <c r="F550" s="8">
        <v>21</v>
      </c>
      <c r="G550" s="8">
        <v>369.05</v>
      </c>
      <c r="H550" s="8">
        <v>369.05</v>
      </c>
      <c r="I550" s="8">
        <v>2</v>
      </c>
      <c r="J550" s="8">
        <v>738.1</v>
      </c>
      <c r="K550" s="8">
        <v>369.05</v>
      </c>
      <c r="L550" s="8">
        <f t="shared" si="32"/>
        <v>64.050000000000011</v>
      </c>
      <c r="M550" s="8">
        <f t="shared" si="33"/>
        <v>305</v>
      </c>
      <c r="N550" s="9"/>
      <c r="O550" s="9"/>
      <c r="P550" s="8">
        <v>21</v>
      </c>
      <c r="Q550" s="8">
        <v>272.25</v>
      </c>
      <c r="R550" s="17">
        <f t="shared" si="34"/>
        <v>0</v>
      </c>
      <c r="S550" s="18">
        <f t="shared" si="35"/>
        <v>738.1</v>
      </c>
    </row>
    <row r="551" spans="1:19" x14ac:dyDescent="0.25">
      <c r="A551" s="7" t="s">
        <v>17143</v>
      </c>
      <c r="B551" s="7" t="s">
        <v>17144</v>
      </c>
      <c r="C551" s="7" t="s">
        <v>7539</v>
      </c>
      <c r="D551" s="7" t="s">
        <v>7540</v>
      </c>
      <c r="E551" s="7" t="s">
        <v>7798</v>
      </c>
      <c r="F551" s="8">
        <v>21</v>
      </c>
      <c r="G551" s="8">
        <v>580.44000000000005</v>
      </c>
      <c r="H551" s="8">
        <v>644.92999999999995</v>
      </c>
      <c r="I551" s="8">
        <v>5</v>
      </c>
      <c r="J551" s="8">
        <v>3095.66</v>
      </c>
      <c r="K551" s="8">
        <v>619.13199999999995</v>
      </c>
      <c r="L551" s="8">
        <f t="shared" si="32"/>
        <v>107.45266115702475</v>
      </c>
      <c r="M551" s="8">
        <f t="shared" si="33"/>
        <v>511.6793388429752</v>
      </c>
      <c r="N551" s="13"/>
      <c r="O551" s="13"/>
      <c r="P551" s="8">
        <v>21</v>
      </c>
      <c r="Q551" s="8">
        <v>580.43499999999995</v>
      </c>
      <c r="R551" s="17">
        <f t="shared" si="34"/>
        <v>0</v>
      </c>
      <c r="S551" s="18">
        <f t="shared" si="35"/>
        <v>3095.66</v>
      </c>
    </row>
    <row r="552" spans="1:19" x14ac:dyDescent="0.25">
      <c r="A552" s="7" t="s">
        <v>11907</v>
      </c>
      <c r="B552" s="7" t="s">
        <v>11908</v>
      </c>
      <c r="C552" s="7" t="s">
        <v>14</v>
      </c>
      <c r="D552" s="7" t="s">
        <v>15</v>
      </c>
      <c r="E552" s="7" t="s">
        <v>2322</v>
      </c>
      <c r="F552" s="8">
        <v>21</v>
      </c>
      <c r="G552" s="8">
        <v>16.62</v>
      </c>
      <c r="H552" s="8">
        <v>16.62</v>
      </c>
      <c r="I552" s="8">
        <v>300</v>
      </c>
      <c r="J552" s="8">
        <v>4986.2</v>
      </c>
      <c r="K552" s="8">
        <v>16.620666666666665</v>
      </c>
      <c r="L552" s="8">
        <f t="shared" si="32"/>
        <v>2.8845785123966934</v>
      </c>
      <c r="M552" s="8">
        <f t="shared" si="33"/>
        <v>13.736088154269972</v>
      </c>
      <c r="N552" s="9"/>
      <c r="O552" s="9"/>
      <c r="P552" s="8">
        <v>21</v>
      </c>
      <c r="Q552" s="8">
        <v>15.996199999999998</v>
      </c>
      <c r="R552" s="17">
        <f t="shared" si="34"/>
        <v>0</v>
      </c>
      <c r="S552" s="18">
        <f t="shared" si="35"/>
        <v>4986.2</v>
      </c>
    </row>
    <row r="553" spans="1:19" x14ac:dyDescent="0.25">
      <c r="A553" s="7" t="s">
        <v>15758</v>
      </c>
      <c r="B553" s="7" t="s">
        <v>15759</v>
      </c>
      <c r="C553" s="7" t="s">
        <v>14</v>
      </c>
      <c r="D553" s="7" t="s">
        <v>15</v>
      </c>
      <c r="E553" s="7" t="s">
        <v>7994</v>
      </c>
      <c r="F553" s="8">
        <v>21</v>
      </c>
      <c r="G553" s="8">
        <v>441.5</v>
      </c>
      <c r="H553" s="8">
        <v>441.5</v>
      </c>
      <c r="I553" s="8">
        <v>50</v>
      </c>
      <c r="J553" s="8">
        <v>22075.16</v>
      </c>
      <c r="K553" s="8">
        <v>441.50319999999999</v>
      </c>
      <c r="L553" s="8">
        <f t="shared" si="32"/>
        <v>76.624522314049557</v>
      </c>
      <c r="M553" s="8">
        <f t="shared" si="33"/>
        <v>364.87867768595044</v>
      </c>
      <c r="N553" s="14">
        <v>21</v>
      </c>
      <c r="O553" s="14">
        <v>437.77800000000002</v>
      </c>
      <c r="P553" s="8">
        <v>21</v>
      </c>
      <c r="Q553" s="8">
        <v>437.77800000000002</v>
      </c>
      <c r="R553" s="17">
        <f t="shared" si="34"/>
        <v>21888.9</v>
      </c>
      <c r="S553" s="18">
        <f t="shared" si="35"/>
        <v>22075.16</v>
      </c>
    </row>
    <row r="554" spans="1:19" x14ac:dyDescent="0.25">
      <c r="A554" s="7" t="s">
        <v>14003</v>
      </c>
      <c r="B554" s="7" t="s">
        <v>14004</v>
      </c>
      <c r="C554" s="7" t="s">
        <v>7400</v>
      </c>
      <c r="D554" s="7" t="s">
        <v>7401</v>
      </c>
      <c r="E554" s="7" t="s">
        <v>7402</v>
      </c>
      <c r="F554" s="8">
        <v>15</v>
      </c>
      <c r="G554" s="8">
        <v>3900.81</v>
      </c>
      <c r="H554" s="8">
        <v>3937.61</v>
      </c>
      <c r="I554" s="8">
        <v>3</v>
      </c>
      <c r="J554" s="8">
        <v>11776.03</v>
      </c>
      <c r="K554" s="8">
        <v>3925.3433333333337</v>
      </c>
      <c r="L554" s="8">
        <f t="shared" si="32"/>
        <v>512.00130434782568</v>
      </c>
      <c r="M554" s="8">
        <f t="shared" si="33"/>
        <v>3413.342028985508</v>
      </c>
      <c r="N554" s="13"/>
      <c r="O554" s="13"/>
      <c r="P554" s="8">
        <v>15</v>
      </c>
      <c r="Q554" s="8">
        <v>3864</v>
      </c>
      <c r="R554" s="17">
        <f t="shared" si="34"/>
        <v>0</v>
      </c>
      <c r="S554" s="18">
        <f t="shared" si="35"/>
        <v>11776.03</v>
      </c>
    </row>
    <row r="555" spans="1:19" x14ac:dyDescent="0.25">
      <c r="A555" s="7" t="s">
        <v>14128</v>
      </c>
      <c r="B555" s="7" t="s">
        <v>14129</v>
      </c>
      <c r="C555" s="7" t="s">
        <v>7539</v>
      </c>
      <c r="D555" s="7" t="s">
        <v>7540</v>
      </c>
      <c r="E555" s="7" t="s">
        <v>7541</v>
      </c>
      <c r="F555" s="8">
        <v>21</v>
      </c>
      <c r="G555" s="8">
        <v>9.11</v>
      </c>
      <c r="H555" s="8">
        <v>9.1999999999999993</v>
      </c>
      <c r="I555" s="8">
        <v>3000</v>
      </c>
      <c r="J555" s="8">
        <v>27500.13</v>
      </c>
      <c r="K555" s="8">
        <v>9.1667100000000001</v>
      </c>
      <c r="L555" s="8">
        <f t="shared" si="32"/>
        <v>1.5909166115702478</v>
      </c>
      <c r="M555" s="8">
        <f t="shared" si="33"/>
        <v>7.5757933884297524</v>
      </c>
      <c r="N555" s="13"/>
      <c r="O555" s="13"/>
      <c r="P555" s="8">
        <v>21</v>
      </c>
      <c r="Q555" s="8">
        <v>9.1053799999999985</v>
      </c>
      <c r="R555" s="17">
        <f t="shared" si="34"/>
        <v>0</v>
      </c>
      <c r="S555" s="18">
        <f t="shared" si="35"/>
        <v>27500.13</v>
      </c>
    </row>
    <row r="556" spans="1:19" x14ac:dyDescent="0.25">
      <c r="A556" s="7" t="s">
        <v>12527</v>
      </c>
      <c r="B556" s="7" t="s">
        <v>12528</v>
      </c>
      <c r="C556" s="7" t="s">
        <v>14</v>
      </c>
      <c r="D556" s="7" t="s">
        <v>15</v>
      </c>
      <c r="E556" s="7" t="s">
        <v>7480</v>
      </c>
      <c r="F556" s="8">
        <v>21</v>
      </c>
      <c r="G556" s="8">
        <v>4.17</v>
      </c>
      <c r="H556" s="8">
        <v>4.63</v>
      </c>
      <c r="I556" s="8">
        <v>1600</v>
      </c>
      <c r="J556" s="8">
        <v>6860.73</v>
      </c>
      <c r="K556" s="8">
        <v>4.2879562499999997</v>
      </c>
      <c r="L556" s="8">
        <f t="shared" si="32"/>
        <v>0.74419075413223146</v>
      </c>
      <c r="M556" s="8">
        <f t="shared" si="33"/>
        <v>3.5437654958677682</v>
      </c>
      <c r="N556" s="13"/>
      <c r="O556" s="13"/>
      <c r="P556" s="8">
        <v>21</v>
      </c>
      <c r="Q556" s="8">
        <v>4.1745000000000001</v>
      </c>
      <c r="R556" s="17">
        <f t="shared" si="34"/>
        <v>0</v>
      </c>
      <c r="S556" s="18">
        <f t="shared" si="35"/>
        <v>6860.73</v>
      </c>
    </row>
    <row r="557" spans="1:19" x14ac:dyDescent="0.25">
      <c r="A557" s="7" t="s">
        <v>8400</v>
      </c>
      <c r="B557" s="7" t="s">
        <v>8401</v>
      </c>
      <c r="C557" s="7" t="s">
        <v>14</v>
      </c>
      <c r="D557" s="7" t="s">
        <v>15</v>
      </c>
      <c r="E557" s="7" t="s">
        <v>7480</v>
      </c>
      <c r="F557" s="8">
        <v>21</v>
      </c>
      <c r="G557" s="8">
        <v>3.99</v>
      </c>
      <c r="H557" s="8">
        <v>4.3</v>
      </c>
      <c r="I557" s="8">
        <v>1800</v>
      </c>
      <c r="J557" s="8">
        <v>7368.9000000000005</v>
      </c>
      <c r="K557" s="8">
        <v>4.0938333333333334</v>
      </c>
      <c r="L557" s="8">
        <f t="shared" si="32"/>
        <v>0.71050000000000013</v>
      </c>
      <c r="M557" s="8">
        <f t="shared" si="33"/>
        <v>3.3833333333333333</v>
      </c>
      <c r="N557" s="9"/>
      <c r="O557" s="9"/>
      <c r="P557" s="8">
        <v>21</v>
      </c>
      <c r="Q557" s="8">
        <v>3.9930000000000003</v>
      </c>
      <c r="R557" s="17">
        <f t="shared" si="34"/>
        <v>0</v>
      </c>
      <c r="S557" s="18">
        <f t="shared" si="35"/>
        <v>7368.9000000000005</v>
      </c>
    </row>
    <row r="558" spans="1:19" x14ac:dyDescent="0.25">
      <c r="A558" s="7" t="s">
        <v>12361</v>
      </c>
      <c r="B558" s="7" t="s">
        <v>12362</v>
      </c>
      <c r="C558" s="7" t="s">
        <v>14</v>
      </c>
      <c r="D558" s="7" t="s">
        <v>15</v>
      </c>
      <c r="E558" s="7" t="s">
        <v>2322</v>
      </c>
      <c r="F558" s="8">
        <v>21</v>
      </c>
      <c r="G558" s="8">
        <v>3.65</v>
      </c>
      <c r="H558" s="8">
        <v>4.5599999999999996</v>
      </c>
      <c r="I558" s="8">
        <v>1500</v>
      </c>
      <c r="J558" s="8">
        <v>5662.8</v>
      </c>
      <c r="K558" s="8">
        <v>3.7752000000000003</v>
      </c>
      <c r="L558" s="8">
        <f t="shared" si="32"/>
        <v>0.65519999999999978</v>
      </c>
      <c r="M558" s="8">
        <f t="shared" si="33"/>
        <v>3.1200000000000006</v>
      </c>
      <c r="N558" s="9"/>
      <c r="O558" s="9"/>
      <c r="P558" s="8">
        <v>21</v>
      </c>
      <c r="Q558" s="8">
        <v>3.6542000000000003</v>
      </c>
      <c r="R558" s="17">
        <f t="shared" si="34"/>
        <v>0</v>
      </c>
      <c r="S558" s="18">
        <f t="shared" si="35"/>
        <v>5662.8</v>
      </c>
    </row>
    <row r="559" spans="1:19" x14ac:dyDescent="0.25">
      <c r="A559" s="7" t="s">
        <v>12535</v>
      </c>
      <c r="B559" s="7" t="s">
        <v>12536</v>
      </c>
      <c r="C559" s="7" t="s">
        <v>14</v>
      </c>
      <c r="D559" s="7" t="s">
        <v>15</v>
      </c>
      <c r="E559" s="7" t="s">
        <v>2322</v>
      </c>
      <c r="F559" s="8">
        <v>21</v>
      </c>
      <c r="G559" s="8">
        <v>441.65</v>
      </c>
      <c r="H559" s="8">
        <v>441.65</v>
      </c>
      <c r="I559" s="8">
        <v>2</v>
      </c>
      <c r="J559" s="8">
        <v>883.3</v>
      </c>
      <c r="K559" s="8">
        <v>441.65</v>
      </c>
      <c r="L559" s="8">
        <f t="shared" si="32"/>
        <v>76.649999999999977</v>
      </c>
      <c r="M559" s="8">
        <f t="shared" si="33"/>
        <v>365</v>
      </c>
      <c r="N559" s="13"/>
      <c r="O559" s="13"/>
      <c r="P559" s="8">
        <v>21</v>
      </c>
      <c r="Q559" s="8">
        <v>350.9</v>
      </c>
      <c r="R559" s="17">
        <f t="shared" si="34"/>
        <v>0</v>
      </c>
      <c r="S559" s="18">
        <f t="shared" si="35"/>
        <v>883.3</v>
      </c>
    </row>
    <row r="560" spans="1:19" x14ac:dyDescent="0.25">
      <c r="A560" s="7" t="s">
        <v>14827</v>
      </c>
      <c r="B560" s="7" t="s">
        <v>14828</v>
      </c>
      <c r="C560" s="7" t="s">
        <v>14</v>
      </c>
      <c r="D560" s="7" t="s">
        <v>15</v>
      </c>
      <c r="E560" s="7" t="s">
        <v>2322</v>
      </c>
      <c r="F560" s="8">
        <v>21</v>
      </c>
      <c r="G560" s="8">
        <v>33.76</v>
      </c>
      <c r="H560" s="8">
        <v>33.76</v>
      </c>
      <c r="I560" s="8">
        <v>50</v>
      </c>
      <c r="J560" s="8">
        <v>1687.95</v>
      </c>
      <c r="K560" s="8">
        <v>33.759</v>
      </c>
      <c r="L560" s="8">
        <f t="shared" si="32"/>
        <v>5.8589999999999982</v>
      </c>
      <c r="M560" s="8">
        <f t="shared" si="33"/>
        <v>27.900000000000002</v>
      </c>
      <c r="N560" s="13"/>
      <c r="O560" s="13"/>
      <c r="P560" s="8">
        <v>21</v>
      </c>
      <c r="Q560" s="8">
        <v>30.129000000000001</v>
      </c>
      <c r="R560" s="17">
        <f t="shared" si="34"/>
        <v>0</v>
      </c>
      <c r="S560" s="18">
        <f t="shared" si="35"/>
        <v>1687.95</v>
      </c>
    </row>
    <row r="561" spans="1:19" x14ac:dyDescent="0.25">
      <c r="A561" s="7" t="s">
        <v>15878</v>
      </c>
      <c r="B561" s="7" t="s">
        <v>15879</v>
      </c>
      <c r="C561" s="7" t="s">
        <v>14</v>
      </c>
      <c r="D561" s="7" t="s">
        <v>15</v>
      </c>
      <c r="E561" s="7" t="s">
        <v>7480</v>
      </c>
      <c r="F561" s="8">
        <v>21</v>
      </c>
      <c r="G561" s="8">
        <v>0.82</v>
      </c>
      <c r="H561" s="8">
        <v>0.91</v>
      </c>
      <c r="I561" s="8">
        <v>8500</v>
      </c>
      <c r="J561" s="8">
        <v>7134.16</v>
      </c>
      <c r="K561" s="8">
        <v>0.83931294117647059</v>
      </c>
      <c r="L561" s="8">
        <f t="shared" si="32"/>
        <v>0.1456658823529412</v>
      </c>
      <c r="M561" s="8">
        <f t="shared" si="33"/>
        <v>0.69364705882352939</v>
      </c>
      <c r="N561" s="14">
        <v>21</v>
      </c>
      <c r="O561" s="14">
        <v>0.81796000000000002</v>
      </c>
      <c r="P561" s="8">
        <v>21</v>
      </c>
      <c r="Q561" s="8">
        <v>0.81796000000000002</v>
      </c>
      <c r="R561" s="17">
        <f t="shared" si="34"/>
        <v>6952.66</v>
      </c>
      <c r="S561" s="18">
        <f t="shared" si="35"/>
        <v>7134.16</v>
      </c>
    </row>
    <row r="562" spans="1:19" x14ac:dyDescent="0.25">
      <c r="A562" s="7" t="s">
        <v>17855</v>
      </c>
      <c r="B562" s="7" t="s">
        <v>17856</v>
      </c>
      <c r="C562" s="7" t="s">
        <v>7539</v>
      </c>
      <c r="D562" s="7" t="s">
        <v>7540</v>
      </c>
      <c r="E562" s="7" t="s">
        <v>7798</v>
      </c>
      <c r="F562" s="8">
        <v>21</v>
      </c>
      <c r="G562" s="8">
        <v>108.9</v>
      </c>
      <c r="H562" s="8">
        <v>112.53</v>
      </c>
      <c r="I562" s="8">
        <v>100</v>
      </c>
      <c r="J562" s="8">
        <v>11071.5</v>
      </c>
      <c r="K562" s="8">
        <v>110.715</v>
      </c>
      <c r="L562" s="8">
        <f t="shared" si="32"/>
        <v>19.215000000000003</v>
      </c>
      <c r="M562" s="8">
        <f t="shared" si="33"/>
        <v>91.5</v>
      </c>
      <c r="N562" s="9"/>
      <c r="O562" s="9"/>
      <c r="P562" s="8">
        <v>21</v>
      </c>
      <c r="Q562" s="8">
        <v>108.9</v>
      </c>
      <c r="R562" s="17">
        <f t="shared" si="34"/>
        <v>0</v>
      </c>
      <c r="S562" s="18">
        <f t="shared" si="35"/>
        <v>11071.5</v>
      </c>
    </row>
    <row r="563" spans="1:19" x14ac:dyDescent="0.25">
      <c r="A563" s="7" t="s">
        <v>20926</v>
      </c>
      <c r="B563" s="7" t="s">
        <v>20927</v>
      </c>
      <c r="C563" s="7" t="s">
        <v>14</v>
      </c>
      <c r="D563" s="7" t="s">
        <v>15</v>
      </c>
      <c r="E563" s="7" t="s">
        <v>2322</v>
      </c>
      <c r="F563" s="8">
        <v>21</v>
      </c>
      <c r="G563" s="8">
        <v>1701.25</v>
      </c>
      <c r="H563" s="8">
        <v>1701.25</v>
      </c>
      <c r="I563" s="8">
        <v>2</v>
      </c>
      <c r="J563" s="8">
        <v>3402.49</v>
      </c>
      <c r="K563" s="8">
        <v>1701.2449999999999</v>
      </c>
      <c r="L563" s="8">
        <f t="shared" si="32"/>
        <v>295.25739669421478</v>
      </c>
      <c r="M563" s="8">
        <f t="shared" si="33"/>
        <v>1405.9876033057851</v>
      </c>
      <c r="N563" s="9"/>
      <c r="O563" s="9"/>
      <c r="P563" s="8">
        <v>21</v>
      </c>
      <c r="Q563" s="8">
        <v>1610.51</v>
      </c>
      <c r="R563" s="17">
        <f t="shared" si="34"/>
        <v>0</v>
      </c>
      <c r="S563" s="18">
        <f t="shared" si="35"/>
        <v>3402.49</v>
      </c>
    </row>
    <row r="564" spans="1:19" x14ac:dyDescent="0.25">
      <c r="A564" s="7" t="s">
        <v>11854</v>
      </c>
      <c r="B564" s="7" t="s">
        <v>11855</v>
      </c>
      <c r="C564" s="7" t="s">
        <v>7249</v>
      </c>
      <c r="D564" s="7" t="s">
        <v>7250</v>
      </c>
      <c r="E564" s="7" t="s">
        <v>7251</v>
      </c>
      <c r="F564" s="8">
        <v>21</v>
      </c>
      <c r="G564" s="8">
        <v>1.54</v>
      </c>
      <c r="H564" s="8">
        <v>1.74</v>
      </c>
      <c r="I564" s="8">
        <v>900</v>
      </c>
      <c r="J564" s="8">
        <v>1485.08</v>
      </c>
      <c r="K564" s="8">
        <v>1.6500888888888887</v>
      </c>
      <c r="L564" s="8">
        <f t="shared" si="32"/>
        <v>0.28637906336088137</v>
      </c>
      <c r="M564" s="8">
        <f t="shared" si="33"/>
        <v>1.3637098255280073</v>
      </c>
      <c r="N564" s="9"/>
      <c r="O564" s="9"/>
      <c r="P564" s="8">
        <v>21</v>
      </c>
      <c r="Q564" s="8">
        <v>1.452</v>
      </c>
      <c r="R564" s="17">
        <f t="shared" si="34"/>
        <v>0</v>
      </c>
      <c r="S564" s="18">
        <f t="shared" si="35"/>
        <v>1485.08</v>
      </c>
    </row>
    <row r="565" spans="1:19" x14ac:dyDescent="0.25">
      <c r="A565" s="7" t="s">
        <v>14385</v>
      </c>
      <c r="B565" s="7" t="s">
        <v>14386</v>
      </c>
      <c r="C565" s="7" t="s">
        <v>14</v>
      </c>
      <c r="D565" s="7" t="s">
        <v>15</v>
      </c>
      <c r="E565" s="7" t="s">
        <v>2322</v>
      </c>
      <c r="F565" s="8">
        <v>21</v>
      </c>
      <c r="G565" s="8">
        <v>651.51</v>
      </c>
      <c r="H565" s="8">
        <v>675.62</v>
      </c>
      <c r="I565" s="8">
        <v>11</v>
      </c>
      <c r="J565" s="8">
        <v>7271.0199999999995</v>
      </c>
      <c r="K565" s="8">
        <v>661.00181818181818</v>
      </c>
      <c r="L565" s="8">
        <f t="shared" si="32"/>
        <v>114.71932381667921</v>
      </c>
      <c r="M565" s="8">
        <f t="shared" si="33"/>
        <v>546.28249436513897</v>
      </c>
      <c r="N565" s="9"/>
      <c r="O565" s="9"/>
      <c r="P565" s="8">
        <v>21</v>
      </c>
      <c r="Q565" s="8">
        <v>644.92999999999995</v>
      </c>
      <c r="R565" s="17">
        <f t="shared" si="34"/>
        <v>0</v>
      </c>
      <c r="S565" s="18">
        <f t="shared" si="35"/>
        <v>7271.0199999999995</v>
      </c>
    </row>
    <row r="566" spans="1:19" x14ac:dyDescent="0.25">
      <c r="A566" s="7" t="s">
        <v>10168</v>
      </c>
      <c r="B566" s="7" t="s">
        <v>10169</v>
      </c>
      <c r="C566" s="7" t="s">
        <v>7205</v>
      </c>
      <c r="D566" s="7" t="s">
        <v>7206</v>
      </c>
      <c r="E566" s="7" t="s">
        <v>7207</v>
      </c>
      <c r="F566" s="8">
        <v>15</v>
      </c>
      <c r="G566" s="8">
        <v>67.08</v>
      </c>
      <c r="H566" s="8">
        <v>75.290000000000006</v>
      </c>
      <c r="I566" s="8">
        <v>18</v>
      </c>
      <c r="J566" s="8">
        <v>1273.03</v>
      </c>
      <c r="K566" s="8">
        <v>70.723888888888894</v>
      </c>
      <c r="L566" s="8">
        <f t="shared" si="32"/>
        <v>9.224855072463761</v>
      </c>
      <c r="M566" s="8">
        <f t="shared" si="33"/>
        <v>61.499033816425133</v>
      </c>
      <c r="N566" s="14">
        <v>12</v>
      </c>
      <c r="O566" s="14">
        <v>59.314999999999998</v>
      </c>
      <c r="P566" s="8">
        <v>15</v>
      </c>
      <c r="Q566" s="8">
        <v>60.903750000000002</v>
      </c>
      <c r="R566" s="17">
        <f t="shared" si="34"/>
        <v>1067.67</v>
      </c>
      <c r="S566" s="18">
        <f t="shared" si="35"/>
        <v>1273.03</v>
      </c>
    </row>
    <row r="567" spans="1:19" x14ac:dyDescent="0.25">
      <c r="A567" s="7" t="s">
        <v>10854</v>
      </c>
      <c r="B567" s="7" t="s">
        <v>10855</v>
      </c>
      <c r="C567" s="7" t="s">
        <v>7400</v>
      </c>
      <c r="D567" s="7" t="s">
        <v>7401</v>
      </c>
      <c r="E567" s="7" t="s">
        <v>7402</v>
      </c>
      <c r="F567" s="8">
        <v>15</v>
      </c>
      <c r="G567" s="8">
        <v>49.3</v>
      </c>
      <c r="H567" s="8">
        <v>58</v>
      </c>
      <c r="I567" s="8">
        <v>60</v>
      </c>
      <c r="J567" s="8">
        <v>3132.02</v>
      </c>
      <c r="K567" s="8">
        <v>52.200333333333333</v>
      </c>
      <c r="L567" s="8">
        <f t="shared" si="32"/>
        <v>6.8087391304347804</v>
      </c>
      <c r="M567" s="8">
        <f t="shared" si="33"/>
        <v>45.391594202898553</v>
      </c>
      <c r="N567" s="9"/>
      <c r="O567" s="9"/>
      <c r="P567" s="8">
        <v>15</v>
      </c>
      <c r="Q567" s="8">
        <v>49.3</v>
      </c>
      <c r="R567" s="17">
        <f t="shared" si="34"/>
        <v>0</v>
      </c>
      <c r="S567" s="18">
        <f t="shared" si="35"/>
        <v>3132.02</v>
      </c>
    </row>
    <row r="568" spans="1:19" x14ac:dyDescent="0.25">
      <c r="A568" s="7" t="s">
        <v>11190</v>
      </c>
      <c r="B568" s="7" t="s">
        <v>11191</v>
      </c>
      <c r="C568" s="7" t="s">
        <v>7400</v>
      </c>
      <c r="D568" s="7" t="s">
        <v>7401</v>
      </c>
      <c r="E568" s="7" t="s">
        <v>7402</v>
      </c>
      <c r="F568" s="8">
        <v>15</v>
      </c>
      <c r="G568" s="8">
        <v>49.3</v>
      </c>
      <c r="H568" s="8">
        <v>58</v>
      </c>
      <c r="I568" s="8">
        <v>60</v>
      </c>
      <c r="J568" s="8">
        <v>3132.02</v>
      </c>
      <c r="K568" s="8">
        <v>52.200333333333333</v>
      </c>
      <c r="L568" s="8">
        <f t="shared" si="32"/>
        <v>6.8087391304347804</v>
      </c>
      <c r="M568" s="8">
        <f t="shared" si="33"/>
        <v>45.391594202898553</v>
      </c>
      <c r="N568" s="9"/>
      <c r="O568" s="9"/>
      <c r="P568" s="8">
        <v>15</v>
      </c>
      <c r="Q568" s="8">
        <v>49.3</v>
      </c>
      <c r="R568" s="17">
        <f t="shared" si="34"/>
        <v>0</v>
      </c>
      <c r="S568" s="18">
        <f t="shared" si="35"/>
        <v>3132.02</v>
      </c>
    </row>
    <row r="569" spans="1:19" x14ac:dyDescent="0.25">
      <c r="A569" s="7" t="s">
        <v>14915</v>
      </c>
      <c r="B569" s="7" t="s">
        <v>14916</v>
      </c>
      <c r="C569" s="7" t="s">
        <v>7400</v>
      </c>
      <c r="D569" s="7" t="s">
        <v>7401</v>
      </c>
      <c r="E569" s="7" t="s">
        <v>7402</v>
      </c>
      <c r="F569" s="8">
        <v>15</v>
      </c>
      <c r="G569" s="8">
        <v>5933.33</v>
      </c>
      <c r="H569" s="8">
        <v>5947.5</v>
      </c>
      <c r="I569" s="8">
        <v>5</v>
      </c>
      <c r="J569" s="8">
        <v>29695</v>
      </c>
      <c r="K569" s="8">
        <v>5939</v>
      </c>
      <c r="L569" s="8">
        <f t="shared" si="32"/>
        <v>774.65217391304304</v>
      </c>
      <c r="M569" s="8">
        <f t="shared" si="33"/>
        <v>5164.347826086957</v>
      </c>
      <c r="N569" s="9"/>
      <c r="O569" s="9"/>
      <c r="P569" s="8">
        <v>15</v>
      </c>
      <c r="Q569" s="8">
        <v>5905</v>
      </c>
      <c r="R569" s="17">
        <f t="shared" si="34"/>
        <v>0</v>
      </c>
      <c r="S569" s="18">
        <f t="shared" si="35"/>
        <v>29695</v>
      </c>
    </row>
    <row r="570" spans="1:19" x14ac:dyDescent="0.25">
      <c r="A570" s="7" t="s">
        <v>9282</v>
      </c>
      <c r="B570" s="7" t="s">
        <v>9283</v>
      </c>
      <c r="C570" s="7" t="s">
        <v>7400</v>
      </c>
      <c r="D570" s="7" t="s">
        <v>7401</v>
      </c>
      <c r="E570" s="7" t="s">
        <v>7402</v>
      </c>
      <c r="F570" s="8">
        <v>21</v>
      </c>
      <c r="G570" s="8">
        <v>115.36</v>
      </c>
      <c r="H570" s="8">
        <v>121.43</v>
      </c>
      <c r="I570" s="8">
        <v>42</v>
      </c>
      <c r="J570" s="8">
        <v>5015.01</v>
      </c>
      <c r="K570" s="8">
        <v>119.405</v>
      </c>
      <c r="L570" s="8">
        <f t="shared" si="32"/>
        <v>20.723181818181814</v>
      </c>
      <c r="M570" s="8">
        <f t="shared" si="33"/>
        <v>98.681818181818187</v>
      </c>
      <c r="N570" s="9"/>
      <c r="O570" s="9"/>
      <c r="P570" s="8">
        <v>21</v>
      </c>
      <c r="Q570" s="8">
        <v>115.35785714285714</v>
      </c>
      <c r="R570" s="17">
        <f t="shared" si="34"/>
        <v>0</v>
      </c>
      <c r="S570" s="18">
        <f t="shared" si="35"/>
        <v>5015.01</v>
      </c>
    </row>
    <row r="571" spans="1:19" x14ac:dyDescent="0.25">
      <c r="A571" s="7" t="s">
        <v>15403</v>
      </c>
      <c r="B571" s="7" t="s">
        <v>15404</v>
      </c>
      <c r="C571" s="7" t="s">
        <v>14</v>
      </c>
      <c r="D571" s="7" t="s">
        <v>15</v>
      </c>
      <c r="E571" s="7" t="s">
        <v>2322</v>
      </c>
      <c r="F571" s="8">
        <v>21</v>
      </c>
      <c r="G571" s="8">
        <v>17.579999999999998</v>
      </c>
      <c r="H571" s="8">
        <v>17.579999999999998</v>
      </c>
      <c r="I571" s="8">
        <v>200</v>
      </c>
      <c r="J571" s="8">
        <v>3515.05</v>
      </c>
      <c r="K571" s="8">
        <v>17.57525</v>
      </c>
      <c r="L571" s="8">
        <f t="shared" si="32"/>
        <v>3.0502500000000001</v>
      </c>
      <c r="M571" s="8">
        <f t="shared" si="33"/>
        <v>14.525</v>
      </c>
      <c r="N571" s="13"/>
      <c r="O571" s="13"/>
      <c r="P571" s="8">
        <v>21</v>
      </c>
      <c r="Q571" s="8">
        <v>16.728249999999999</v>
      </c>
      <c r="R571" s="17">
        <f t="shared" si="34"/>
        <v>0</v>
      </c>
      <c r="S571" s="18">
        <f t="shared" si="35"/>
        <v>3515.05</v>
      </c>
    </row>
    <row r="572" spans="1:19" x14ac:dyDescent="0.25">
      <c r="A572" s="7" t="s">
        <v>13875</v>
      </c>
      <c r="B572" s="7" t="s">
        <v>13876</v>
      </c>
      <c r="C572" s="7" t="s">
        <v>14</v>
      </c>
      <c r="D572" s="7" t="s">
        <v>15</v>
      </c>
      <c r="E572" s="7" t="s">
        <v>2322</v>
      </c>
      <c r="F572" s="8">
        <v>21</v>
      </c>
      <c r="G572" s="8">
        <v>60.69</v>
      </c>
      <c r="H572" s="8">
        <v>60.69</v>
      </c>
      <c r="I572" s="8">
        <v>100</v>
      </c>
      <c r="J572" s="8">
        <v>6069</v>
      </c>
      <c r="K572" s="8">
        <v>60.69</v>
      </c>
      <c r="L572" s="8">
        <f t="shared" si="32"/>
        <v>10.532975206611567</v>
      </c>
      <c r="M572" s="8">
        <f t="shared" si="33"/>
        <v>50.15702479338843</v>
      </c>
      <c r="N572" s="9"/>
      <c r="O572" s="9"/>
      <c r="P572" s="8">
        <v>21</v>
      </c>
      <c r="Q572" s="8">
        <v>59</v>
      </c>
      <c r="R572" s="17">
        <f t="shared" si="34"/>
        <v>0</v>
      </c>
      <c r="S572" s="18">
        <f t="shared" si="35"/>
        <v>6069</v>
      </c>
    </row>
    <row r="573" spans="1:19" x14ac:dyDescent="0.25">
      <c r="A573" s="7" t="s">
        <v>10472</v>
      </c>
      <c r="B573" s="7" t="s">
        <v>10473</v>
      </c>
      <c r="C573" s="7" t="s">
        <v>7539</v>
      </c>
      <c r="D573" s="7" t="s">
        <v>7540</v>
      </c>
      <c r="E573" s="7" t="s">
        <v>7541</v>
      </c>
      <c r="F573" s="8">
        <v>21</v>
      </c>
      <c r="G573" s="8">
        <v>15.29</v>
      </c>
      <c r="H573" s="8">
        <v>15.29</v>
      </c>
      <c r="I573" s="8">
        <v>400</v>
      </c>
      <c r="J573" s="8">
        <v>6117.13</v>
      </c>
      <c r="K573" s="8">
        <v>15.292825000000001</v>
      </c>
      <c r="L573" s="8">
        <f t="shared" si="32"/>
        <v>2.6541266528925611</v>
      </c>
      <c r="M573" s="8">
        <f t="shared" si="33"/>
        <v>12.638698347107439</v>
      </c>
      <c r="N573" s="13"/>
      <c r="O573" s="13"/>
      <c r="P573" s="8">
        <v>21</v>
      </c>
      <c r="Q573" s="8">
        <v>14.870899999999999</v>
      </c>
      <c r="R573" s="17">
        <f t="shared" si="34"/>
        <v>0</v>
      </c>
      <c r="S573" s="18">
        <f t="shared" si="35"/>
        <v>6117.13</v>
      </c>
    </row>
    <row r="574" spans="1:19" x14ac:dyDescent="0.25">
      <c r="A574" s="7" t="s">
        <v>15111</v>
      </c>
      <c r="B574" s="7" t="s">
        <v>15112</v>
      </c>
      <c r="C574" s="7" t="s">
        <v>7205</v>
      </c>
      <c r="D574" s="7" t="s">
        <v>7206</v>
      </c>
      <c r="E574" s="7" t="s">
        <v>7435</v>
      </c>
      <c r="F574" s="8">
        <v>15</v>
      </c>
      <c r="G574" s="8">
        <v>57.93</v>
      </c>
      <c r="H574" s="8">
        <v>64.099999999999994</v>
      </c>
      <c r="I574" s="8">
        <v>20</v>
      </c>
      <c r="J574" s="8">
        <v>1220.32</v>
      </c>
      <c r="K574" s="8">
        <v>61.015999999999998</v>
      </c>
      <c r="L574" s="8">
        <f t="shared" si="32"/>
        <v>7.9586086956521669</v>
      </c>
      <c r="M574" s="8">
        <f t="shared" si="33"/>
        <v>53.057391304347831</v>
      </c>
      <c r="N574" s="9"/>
      <c r="O574" s="9"/>
      <c r="P574" s="8">
        <v>15</v>
      </c>
      <c r="Q574" s="8">
        <v>52.600999999999999</v>
      </c>
      <c r="R574" s="17">
        <f t="shared" si="34"/>
        <v>0</v>
      </c>
      <c r="S574" s="18">
        <f t="shared" si="35"/>
        <v>1220.32</v>
      </c>
    </row>
    <row r="575" spans="1:19" x14ac:dyDescent="0.25">
      <c r="A575" s="7" t="s">
        <v>10295</v>
      </c>
      <c r="B575" s="7" t="s">
        <v>10296</v>
      </c>
      <c r="C575" s="7" t="s">
        <v>14</v>
      </c>
      <c r="D575" s="7" t="s">
        <v>15</v>
      </c>
      <c r="E575" s="7" t="s">
        <v>2322</v>
      </c>
      <c r="F575" s="8">
        <v>21</v>
      </c>
      <c r="G575" s="8">
        <v>150.71</v>
      </c>
      <c r="H575" s="8">
        <v>174.25</v>
      </c>
      <c r="I575" s="8">
        <v>9</v>
      </c>
      <c r="J575" s="8">
        <v>1474.0900000000001</v>
      </c>
      <c r="K575" s="8">
        <v>163.78777777777779</v>
      </c>
      <c r="L575" s="8">
        <f t="shared" si="32"/>
        <v>28.425977961432494</v>
      </c>
      <c r="M575" s="8">
        <f t="shared" si="33"/>
        <v>135.3617998163453</v>
      </c>
      <c r="N575" s="13"/>
      <c r="O575" s="13"/>
      <c r="P575" s="8">
        <v>21</v>
      </c>
      <c r="Q575" s="8">
        <v>145.19999999999999</v>
      </c>
      <c r="R575" s="17">
        <f t="shared" si="34"/>
        <v>0</v>
      </c>
      <c r="S575" s="18">
        <f t="shared" si="35"/>
        <v>1474.0900000000001</v>
      </c>
    </row>
    <row r="576" spans="1:19" x14ac:dyDescent="0.25">
      <c r="A576" s="7" t="s">
        <v>10446</v>
      </c>
      <c r="B576" s="7" t="s">
        <v>10447</v>
      </c>
      <c r="C576" s="7" t="s">
        <v>7539</v>
      </c>
      <c r="D576" s="7" t="s">
        <v>7540</v>
      </c>
      <c r="E576" s="7" t="s">
        <v>7798</v>
      </c>
      <c r="F576" s="8">
        <v>21</v>
      </c>
      <c r="G576" s="8">
        <v>1.84</v>
      </c>
      <c r="H576" s="8">
        <v>2</v>
      </c>
      <c r="I576" s="8">
        <v>6000</v>
      </c>
      <c r="J576" s="8">
        <v>11193.529999999999</v>
      </c>
      <c r="K576" s="8">
        <v>1.8655883333333332</v>
      </c>
      <c r="L576" s="8">
        <f t="shared" si="32"/>
        <v>0.32377979338842966</v>
      </c>
      <c r="M576" s="8">
        <f t="shared" si="33"/>
        <v>1.5418085399449035</v>
      </c>
      <c r="N576" s="9"/>
      <c r="O576" s="9"/>
      <c r="P576" s="8">
        <v>21</v>
      </c>
      <c r="Q576" s="8">
        <v>1.8378699999999999</v>
      </c>
      <c r="R576" s="17">
        <f t="shared" si="34"/>
        <v>0</v>
      </c>
      <c r="S576" s="18">
        <f t="shared" si="35"/>
        <v>11193.529999999999</v>
      </c>
    </row>
    <row r="577" spans="1:19" x14ac:dyDescent="0.25">
      <c r="A577" s="7" t="s">
        <v>13567</v>
      </c>
      <c r="B577" s="7" t="s">
        <v>13568</v>
      </c>
      <c r="C577" s="7" t="s">
        <v>7400</v>
      </c>
      <c r="D577" s="7" t="s">
        <v>7401</v>
      </c>
      <c r="E577" s="7" t="s">
        <v>7402</v>
      </c>
      <c r="F577" s="8">
        <v>21</v>
      </c>
      <c r="G577" s="8">
        <v>175.2</v>
      </c>
      <c r="H577" s="8">
        <v>186.15</v>
      </c>
      <c r="I577" s="8">
        <v>38</v>
      </c>
      <c r="J577" s="8">
        <v>6821.7300000000014</v>
      </c>
      <c r="K577" s="8">
        <v>179.51921052631582</v>
      </c>
      <c r="L577" s="8">
        <f t="shared" si="32"/>
        <v>31.156226620269678</v>
      </c>
      <c r="M577" s="8">
        <f t="shared" si="33"/>
        <v>148.36298390604614</v>
      </c>
      <c r="N577" s="13"/>
      <c r="O577" s="13"/>
      <c r="P577" s="8">
        <v>21</v>
      </c>
      <c r="Q577" s="8">
        <v>175.19666666666669</v>
      </c>
      <c r="R577" s="17">
        <f t="shared" si="34"/>
        <v>0</v>
      </c>
      <c r="S577" s="18">
        <f t="shared" si="35"/>
        <v>6821.7300000000014</v>
      </c>
    </row>
    <row r="578" spans="1:19" x14ac:dyDescent="0.25">
      <c r="A578" s="7" t="s">
        <v>16709</v>
      </c>
      <c r="B578" s="7" t="s">
        <v>16710</v>
      </c>
      <c r="C578" s="7" t="s">
        <v>7205</v>
      </c>
      <c r="D578" s="7" t="s">
        <v>7206</v>
      </c>
      <c r="E578" s="7" t="s">
        <v>7207</v>
      </c>
      <c r="F578" s="8">
        <v>15</v>
      </c>
      <c r="G578" s="8">
        <v>52.37</v>
      </c>
      <c r="H578" s="8">
        <v>74.349999999999994</v>
      </c>
      <c r="I578" s="8">
        <v>42</v>
      </c>
      <c r="J578" s="8">
        <v>2361.6899999999996</v>
      </c>
      <c r="K578" s="8">
        <v>56.230714285714278</v>
      </c>
      <c r="L578" s="8">
        <f t="shared" ref="L578:L641" si="36">K578-M578</f>
        <v>7.3344409937888173</v>
      </c>
      <c r="M578" s="8">
        <f t="shared" ref="M578:M641" si="37">K578/((100+F578)/100)</f>
        <v>48.896273291925461</v>
      </c>
      <c r="N578" s="14">
        <v>12</v>
      </c>
      <c r="O578" s="14">
        <v>63.76</v>
      </c>
      <c r="P578" s="8">
        <v>15</v>
      </c>
      <c r="Q578" s="8">
        <v>52.371428571428574</v>
      </c>
      <c r="R578" s="17">
        <f t="shared" ref="R578:R641" si="38">I578*O578</f>
        <v>2677.92</v>
      </c>
      <c r="S578" s="18">
        <f t="shared" si="35"/>
        <v>2361.6899999999996</v>
      </c>
    </row>
    <row r="579" spans="1:19" x14ac:dyDescent="0.25">
      <c r="A579" s="7" t="s">
        <v>8864</v>
      </c>
      <c r="B579" s="7" t="s">
        <v>8865</v>
      </c>
      <c r="C579" s="7" t="s">
        <v>7539</v>
      </c>
      <c r="D579" s="7" t="s">
        <v>7540</v>
      </c>
      <c r="E579" s="7" t="s">
        <v>7798</v>
      </c>
      <c r="F579" s="8">
        <v>21</v>
      </c>
      <c r="G579" s="8">
        <v>1.76</v>
      </c>
      <c r="H579" s="8">
        <v>1.92</v>
      </c>
      <c r="I579" s="8">
        <v>15000</v>
      </c>
      <c r="J579" s="8">
        <v>26521.939999999995</v>
      </c>
      <c r="K579" s="8">
        <v>1.768129333333333</v>
      </c>
      <c r="L579" s="8">
        <f t="shared" si="36"/>
        <v>0.30686542148760321</v>
      </c>
      <c r="M579" s="8">
        <f t="shared" si="37"/>
        <v>1.4612639118457298</v>
      </c>
      <c r="N579" s="14">
        <v>21</v>
      </c>
      <c r="O579" s="14">
        <v>1.7776099999999999</v>
      </c>
      <c r="P579" s="8">
        <v>21</v>
      </c>
      <c r="Q579" s="8">
        <v>1.7575266666666667</v>
      </c>
      <c r="R579" s="17">
        <f t="shared" si="38"/>
        <v>26664.149999999998</v>
      </c>
      <c r="S579" s="18">
        <f t="shared" ref="S579:S642" si="39">J579</f>
        <v>26521.939999999995</v>
      </c>
    </row>
    <row r="580" spans="1:19" x14ac:dyDescent="0.25">
      <c r="A580" s="7" t="s">
        <v>8728</v>
      </c>
      <c r="B580" s="7" t="s">
        <v>8729</v>
      </c>
      <c r="C580" s="7" t="s">
        <v>14</v>
      </c>
      <c r="D580" s="7" t="s">
        <v>15</v>
      </c>
      <c r="E580" s="7" t="s">
        <v>2322</v>
      </c>
      <c r="F580" s="8">
        <v>15</v>
      </c>
      <c r="G580" s="8">
        <v>169.52</v>
      </c>
      <c r="H580" s="8">
        <v>222.34</v>
      </c>
      <c r="I580" s="8">
        <v>11</v>
      </c>
      <c r="J580" s="8">
        <v>2023.2</v>
      </c>
      <c r="K580" s="8">
        <v>183.92727272727274</v>
      </c>
      <c r="L580" s="8">
        <f t="shared" si="36"/>
        <v>23.990513833992082</v>
      </c>
      <c r="M580" s="8">
        <f t="shared" si="37"/>
        <v>159.93675889328065</v>
      </c>
      <c r="N580" s="9"/>
      <c r="O580" s="9"/>
      <c r="P580" s="8">
        <v>15</v>
      </c>
      <c r="Q580" s="8">
        <v>169.52125000000001</v>
      </c>
      <c r="R580" s="17">
        <f t="shared" si="38"/>
        <v>0</v>
      </c>
      <c r="S580" s="18">
        <f t="shared" si="39"/>
        <v>2023.2</v>
      </c>
    </row>
    <row r="581" spans="1:19" x14ac:dyDescent="0.25">
      <c r="A581" s="7" t="s">
        <v>9833</v>
      </c>
      <c r="B581" s="7" t="s">
        <v>9834</v>
      </c>
      <c r="C581" s="7" t="s">
        <v>14</v>
      </c>
      <c r="D581" s="7" t="s">
        <v>15</v>
      </c>
      <c r="E581" s="7" t="s">
        <v>2322</v>
      </c>
      <c r="F581" s="8">
        <v>21</v>
      </c>
      <c r="G581" s="8">
        <v>37.22</v>
      </c>
      <c r="H581" s="8">
        <v>41.18</v>
      </c>
      <c r="I581" s="8">
        <v>190</v>
      </c>
      <c r="J581" s="8">
        <v>7229.98</v>
      </c>
      <c r="K581" s="8">
        <v>38.052526315789471</v>
      </c>
      <c r="L581" s="8">
        <f t="shared" si="36"/>
        <v>6.6041574597651156</v>
      </c>
      <c r="M581" s="8">
        <f t="shared" si="37"/>
        <v>31.448368856024356</v>
      </c>
      <c r="N581" s="14">
        <v>21</v>
      </c>
      <c r="O581" s="14">
        <v>37.219499999999996</v>
      </c>
      <c r="P581" s="8">
        <v>21</v>
      </c>
      <c r="Q581" s="8">
        <v>37.219499999999996</v>
      </c>
      <c r="R581" s="17">
        <f t="shared" si="38"/>
        <v>7071.704999999999</v>
      </c>
      <c r="S581" s="18">
        <f t="shared" si="39"/>
        <v>7229.98</v>
      </c>
    </row>
    <row r="582" spans="1:19" x14ac:dyDescent="0.25">
      <c r="A582" s="7" t="s">
        <v>16631</v>
      </c>
      <c r="B582" s="7" t="s">
        <v>16632</v>
      </c>
      <c r="C582" s="7" t="s">
        <v>14</v>
      </c>
      <c r="D582" s="7" t="s">
        <v>15</v>
      </c>
      <c r="E582" s="7" t="s">
        <v>2322</v>
      </c>
      <c r="F582" s="8">
        <v>21</v>
      </c>
      <c r="G582" s="8">
        <v>8.35</v>
      </c>
      <c r="H582" s="8">
        <v>8.4700000000000006</v>
      </c>
      <c r="I582" s="8">
        <v>2200</v>
      </c>
      <c r="J582" s="8">
        <v>18791.3</v>
      </c>
      <c r="K582" s="8">
        <v>8.5414999999999992</v>
      </c>
      <c r="L582" s="8">
        <f t="shared" si="36"/>
        <v>1.4824090909090906</v>
      </c>
      <c r="M582" s="8">
        <f t="shared" si="37"/>
        <v>7.0590909090909086</v>
      </c>
      <c r="N582" s="14">
        <v>12</v>
      </c>
      <c r="O582" s="14">
        <v>7.84</v>
      </c>
      <c r="P582" s="8">
        <v>21</v>
      </c>
      <c r="Q582" s="8">
        <v>8.4700000000000006</v>
      </c>
      <c r="R582" s="17">
        <f t="shared" si="38"/>
        <v>17248</v>
      </c>
      <c r="S582" s="18">
        <f t="shared" si="39"/>
        <v>18791.3</v>
      </c>
    </row>
    <row r="583" spans="1:19" x14ac:dyDescent="0.25">
      <c r="A583" s="7" t="s">
        <v>13565</v>
      </c>
      <c r="B583" s="7" t="s">
        <v>13566</v>
      </c>
      <c r="C583" s="7" t="s">
        <v>7400</v>
      </c>
      <c r="D583" s="7" t="s">
        <v>7401</v>
      </c>
      <c r="E583" s="7" t="s">
        <v>7402</v>
      </c>
      <c r="F583" s="8">
        <v>21</v>
      </c>
      <c r="G583" s="8">
        <v>175.19</v>
      </c>
      <c r="H583" s="8">
        <v>186.15</v>
      </c>
      <c r="I583" s="8">
        <v>33</v>
      </c>
      <c r="J583" s="8">
        <v>5934.78</v>
      </c>
      <c r="K583" s="8">
        <v>179.84181818181818</v>
      </c>
      <c r="L583" s="8">
        <f t="shared" si="36"/>
        <v>31.212216378662646</v>
      </c>
      <c r="M583" s="8">
        <f t="shared" si="37"/>
        <v>148.62960180315554</v>
      </c>
      <c r="N583" s="9"/>
      <c r="O583" s="9"/>
      <c r="P583" s="8">
        <v>21</v>
      </c>
      <c r="Q583" s="8">
        <v>175.19</v>
      </c>
      <c r="R583" s="17">
        <f t="shared" si="38"/>
        <v>0</v>
      </c>
      <c r="S583" s="18">
        <f t="shared" si="39"/>
        <v>5934.78</v>
      </c>
    </row>
    <row r="584" spans="1:19" x14ac:dyDescent="0.25">
      <c r="A584" s="7" t="s">
        <v>16468</v>
      </c>
      <c r="B584" s="7" t="s">
        <v>16469</v>
      </c>
      <c r="C584" s="7" t="s">
        <v>14</v>
      </c>
      <c r="D584" s="7" t="s">
        <v>15</v>
      </c>
      <c r="E584" s="7" t="s">
        <v>7480</v>
      </c>
      <c r="F584" s="8">
        <v>21</v>
      </c>
      <c r="G584" s="8">
        <v>2.12</v>
      </c>
      <c r="H584" s="8">
        <v>2.36</v>
      </c>
      <c r="I584" s="8">
        <v>7400</v>
      </c>
      <c r="J584" s="8">
        <v>15821.550000000001</v>
      </c>
      <c r="K584" s="8">
        <v>2.1380472972972973</v>
      </c>
      <c r="L584" s="8">
        <f t="shared" si="36"/>
        <v>0.37106605986151431</v>
      </c>
      <c r="M584" s="8">
        <f t="shared" si="37"/>
        <v>1.7669812374357829</v>
      </c>
      <c r="N584" s="14">
        <v>12</v>
      </c>
      <c r="O584" s="14">
        <v>1.96</v>
      </c>
      <c r="P584" s="8">
        <v>21</v>
      </c>
      <c r="Q584" s="8">
        <v>2.1175000000000002</v>
      </c>
      <c r="R584" s="17">
        <f t="shared" si="38"/>
        <v>14504</v>
      </c>
      <c r="S584" s="18">
        <f t="shared" si="39"/>
        <v>15821.550000000001</v>
      </c>
    </row>
    <row r="585" spans="1:19" x14ac:dyDescent="0.25">
      <c r="A585" s="7" t="s">
        <v>17928</v>
      </c>
      <c r="B585" s="7" t="s">
        <v>17929</v>
      </c>
      <c r="C585" s="7" t="s">
        <v>14</v>
      </c>
      <c r="D585" s="7" t="s">
        <v>15</v>
      </c>
      <c r="E585" s="7" t="s">
        <v>2322</v>
      </c>
      <c r="F585" s="8">
        <v>21</v>
      </c>
      <c r="G585" s="8">
        <v>1225</v>
      </c>
      <c r="H585" s="8">
        <v>1225</v>
      </c>
      <c r="I585" s="8">
        <v>2</v>
      </c>
      <c r="J585" s="8">
        <v>2450</v>
      </c>
      <c r="K585" s="8">
        <v>1225</v>
      </c>
      <c r="L585" s="8">
        <f t="shared" si="36"/>
        <v>212.60330578512389</v>
      </c>
      <c r="M585" s="8">
        <f t="shared" si="37"/>
        <v>1012.3966942148761</v>
      </c>
      <c r="N585" s="9"/>
      <c r="O585" s="9"/>
      <c r="P585" s="8">
        <v>21</v>
      </c>
      <c r="Q585" s="8">
        <v>1149.5</v>
      </c>
      <c r="R585" s="17">
        <f t="shared" si="38"/>
        <v>0</v>
      </c>
      <c r="S585" s="18">
        <f t="shared" si="39"/>
        <v>2450</v>
      </c>
    </row>
    <row r="586" spans="1:19" x14ac:dyDescent="0.25">
      <c r="A586" s="7" t="s">
        <v>7550</v>
      </c>
      <c r="B586" s="7" t="s">
        <v>7551</v>
      </c>
      <c r="C586" s="7" t="s">
        <v>7205</v>
      </c>
      <c r="D586" s="7" t="s">
        <v>7206</v>
      </c>
      <c r="E586" s="7" t="s">
        <v>7207</v>
      </c>
      <c r="F586" s="8">
        <v>15</v>
      </c>
      <c r="G586" s="8">
        <v>1.21</v>
      </c>
      <c r="H586" s="8">
        <v>1.21</v>
      </c>
      <c r="I586" s="8">
        <v>161926</v>
      </c>
      <c r="J586" s="8">
        <v>196607.70000000024</v>
      </c>
      <c r="K586" s="8">
        <v>1.2141824043081422</v>
      </c>
      <c r="L586" s="8">
        <f t="shared" si="36"/>
        <v>0.15837161795323595</v>
      </c>
      <c r="M586" s="8">
        <f t="shared" si="37"/>
        <v>1.0558107863549062</v>
      </c>
      <c r="N586" s="9"/>
      <c r="O586" s="9"/>
      <c r="P586" s="8">
        <v>15</v>
      </c>
      <c r="Q586" s="8">
        <v>1.2132499999999999</v>
      </c>
      <c r="R586" s="17">
        <f t="shared" si="38"/>
        <v>0</v>
      </c>
      <c r="S586" s="18">
        <f t="shared" si="39"/>
        <v>196607.70000000024</v>
      </c>
    </row>
    <row r="587" spans="1:19" x14ac:dyDescent="0.25">
      <c r="A587" s="7" t="s">
        <v>14475</v>
      </c>
      <c r="B587" s="7" t="s">
        <v>14476</v>
      </c>
      <c r="C587" s="7" t="s">
        <v>14</v>
      </c>
      <c r="D587" s="7" t="s">
        <v>15</v>
      </c>
      <c r="E587" s="7" t="s">
        <v>2322</v>
      </c>
      <c r="F587" s="8">
        <v>21</v>
      </c>
      <c r="G587" s="8">
        <v>767.98</v>
      </c>
      <c r="H587" s="8">
        <v>767.98</v>
      </c>
      <c r="I587" s="8">
        <v>1</v>
      </c>
      <c r="J587" s="8">
        <v>767.98</v>
      </c>
      <c r="K587" s="8">
        <v>767.98</v>
      </c>
      <c r="L587" s="8">
        <f t="shared" si="36"/>
        <v>133.28578512396689</v>
      </c>
      <c r="M587" s="8">
        <f t="shared" si="37"/>
        <v>634.69421487603313</v>
      </c>
      <c r="N587" s="9"/>
      <c r="O587" s="9"/>
      <c r="P587" s="8">
        <v>21</v>
      </c>
      <c r="Q587" s="8">
        <v>617.1</v>
      </c>
      <c r="R587" s="17">
        <f t="shared" si="38"/>
        <v>0</v>
      </c>
      <c r="S587" s="18">
        <f t="shared" si="39"/>
        <v>767.98</v>
      </c>
    </row>
    <row r="588" spans="1:19" x14ac:dyDescent="0.25">
      <c r="A588" s="7" t="s">
        <v>12413</v>
      </c>
      <c r="B588" s="7" t="s">
        <v>12414</v>
      </c>
      <c r="C588" s="7" t="s">
        <v>14</v>
      </c>
      <c r="D588" s="7" t="s">
        <v>15</v>
      </c>
      <c r="E588" s="7" t="s">
        <v>2322</v>
      </c>
      <c r="F588" s="8">
        <v>21</v>
      </c>
      <c r="G588" s="8">
        <v>940</v>
      </c>
      <c r="H588" s="8">
        <v>940</v>
      </c>
      <c r="I588" s="8">
        <v>2</v>
      </c>
      <c r="J588" s="8">
        <v>1880</v>
      </c>
      <c r="K588" s="8">
        <v>940</v>
      </c>
      <c r="L588" s="8">
        <f t="shared" si="36"/>
        <v>163.14049586776855</v>
      </c>
      <c r="M588" s="8">
        <f t="shared" si="37"/>
        <v>776.85950413223145</v>
      </c>
      <c r="N588" s="9"/>
      <c r="O588" s="9"/>
      <c r="P588" s="8">
        <v>21</v>
      </c>
      <c r="Q588" s="8">
        <v>865</v>
      </c>
      <c r="R588" s="17">
        <f t="shared" si="38"/>
        <v>0</v>
      </c>
      <c r="S588" s="18">
        <f t="shared" si="39"/>
        <v>1880</v>
      </c>
    </row>
    <row r="589" spans="1:19" x14ac:dyDescent="0.25">
      <c r="A589" s="7" t="s">
        <v>14865</v>
      </c>
      <c r="B589" s="7" t="s">
        <v>14866</v>
      </c>
      <c r="C589" s="7" t="s">
        <v>14</v>
      </c>
      <c r="D589" s="7" t="s">
        <v>15</v>
      </c>
      <c r="E589" s="7" t="s">
        <v>7768</v>
      </c>
      <c r="F589" s="8">
        <v>21</v>
      </c>
      <c r="G589" s="8">
        <v>17.23</v>
      </c>
      <c r="H589" s="8">
        <v>17.23</v>
      </c>
      <c r="I589" s="8">
        <v>128</v>
      </c>
      <c r="J589" s="8">
        <v>2206</v>
      </c>
      <c r="K589" s="8">
        <v>17.234375</v>
      </c>
      <c r="L589" s="8">
        <f t="shared" si="36"/>
        <v>2.9910898760330582</v>
      </c>
      <c r="M589" s="8">
        <f t="shared" si="37"/>
        <v>14.243285123966942</v>
      </c>
      <c r="N589" s="9"/>
      <c r="O589" s="9"/>
      <c r="P589" s="8">
        <v>21</v>
      </c>
      <c r="Q589" s="8">
        <v>16.0703125</v>
      </c>
      <c r="R589" s="17">
        <f t="shared" si="38"/>
        <v>0</v>
      </c>
      <c r="S589" s="18">
        <f t="shared" si="39"/>
        <v>2206</v>
      </c>
    </row>
    <row r="590" spans="1:19" x14ac:dyDescent="0.25">
      <c r="A590" s="7" t="s">
        <v>17835</v>
      </c>
      <c r="B590" s="7" t="s">
        <v>17836</v>
      </c>
      <c r="C590" s="7" t="s">
        <v>14</v>
      </c>
      <c r="D590" s="7" t="s">
        <v>15</v>
      </c>
      <c r="E590" s="7" t="s">
        <v>2322</v>
      </c>
      <c r="F590" s="8">
        <v>21</v>
      </c>
      <c r="G590" s="8">
        <v>90.91</v>
      </c>
      <c r="H590" s="8">
        <v>90.91</v>
      </c>
      <c r="I590" s="8">
        <v>24</v>
      </c>
      <c r="J590" s="8">
        <v>2181.79</v>
      </c>
      <c r="K590" s="8">
        <v>90.907916666666665</v>
      </c>
      <c r="L590" s="8">
        <f t="shared" si="36"/>
        <v>15.777407024793391</v>
      </c>
      <c r="M590" s="8">
        <f t="shared" si="37"/>
        <v>75.130509641873275</v>
      </c>
      <c r="N590" s="9"/>
      <c r="O590" s="9"/>
      <c r="P590" s="8">
        <v>21</v>
      </c>
      <c r="Q590" s="8">
        <v>84.7</v>
      </c>
      <c r="R590" s="17">
        <f t="shared" si="38"/>
        <v>0</v>
      </c>
      <c r="S590" s="18">
        <f t="shared" si="39"/>
        <v>2181.79</v>
      </c>
    </row>
    <row r="591" spans="1:19" x14ac:dyDescent="0.25">
      <c r="A591" s="7" t="s">
        <v>11887</v>
      </c>
      <c r="B591" s="7" t="s">
        <v>11888</v>
      </c>
      <c r="C591" s="7" t="s">
        <v>14</v>
      </c>
      <c r="D591" s="7" t="s">
        <v>15</v>
      </c>
      <c r="E591" s="7" t="s">
        <v>7480</v>
      </c>
      <c r="F591" s="8">
        <v>21</v>
      </c>
      <c r="G591" s="8">
        <v>1.51</v>
      </c>
      <c r="H591" s="8">
        <v>1.66</v>
      </c>
      <c r="I591" s="8">
        <v>9000</v>
      </c>
      <c r="J591" s="8">
        <v>13761.27</v>
      </c>
      <c r="K591" s="8">
        <v>1.5290300000000001</v>
      </c>
      <c r="L591" s="8">
        <f t="shared" si="36"/>
        <v>0.26536884297520658</v>
      </c>
      <c r="M591" s="8">
        <f t="shared" si="37"/>
        <v>1.2636611570247935</v>
      </c>
      <c r="N591" s="14">
        <v>21</v>
      </c>
      <c r="O591" s="14">
        <v>1.5125</v>
      </c>
      <c r="P591" s="8">
        <v>21</v>
      </c>
      <c r="Q591" s="8">
        <v>1.5125</v>
      </c>
      <c r="R591" s="17">
        <f t="shared" si="38"/>
        <v>13612.5</v>
      </c>
      <c r="S591" s="18">
        <f t="shared" si="39"/>
        <v>13761.27</v>
      </c>
    </row>
    <row r="592" spans="1:19" x14ac:dyDescent="0.25">
      <c r="A592" s="7" t="s">
        <v>7716</v>
      </c>
      <c r="B592" s="7" t="s">
        <v>7717</v>
      </c>
      <c r="C592" s="7" t="s">
        <v>7205</v>
      </c>
      <c r="D592" s="7" t="s">
        <v>7206</v>
      </c>
      <c r="E592" s="7" t="s">
        <v>7440</v>
      </c>
      <c r="F592" s="8">
        <v>15</v>
      </c>
      <c r="G592" s="8">
        <v>57.76</v>
      </c>
      <c r="H592" s="8">
        <v>65.02</v>
      </c>
      <c r="I592" s="8">
        <v>470</v>
      </c>
      <c r="J592" s="8">
        <v>27294.140000000007</v>
      </c>
      <c r="K592" s="8">
        <v>58.072638297872352</v>
      </c>
      <c r="L592" s="8">
        <f t="shared" si="36"/>
        <v>7.5746919518963907</v>
      </c>
      <c r="M592" s="8">
        <f t="shared" si="37"/>
        <v>50.497946345975961</v>
      </c>
      <c r="N592" s="14">
        <v>12</v>
      </c>
      <c r="O592" s="14">
        <v>58.238</v>
      </c>
      <c r="P592" s="8">
        <v>15</v>
      </c>
      <c r="Q592" s="8">
        <v>57.763250000000006</v>
      </c>
      <c r="R592" s="17">
        <f t="shared" si="38"/>
        <v>27371.86</v>
      </c>
      <c r="S592" s="18">
        <f t="shared" si="39"/>
        <v>27294.140000000007</v>
      </c>
    </row>
    <row r="593" spans="1:19" x14ac:dyDescent="0.25">
      <c r="A593" s="7" t="s">
        <v>20846</v>
      </c>
      <c r="B593" s="7" t="s">
        <v>20847</v>
      </c>
      <c r="C593" s="7" t="s">
        <v>14</v>
      </c>
      <c r="D593" s="7" t="s">
        <v>15</v>
      </c>
      <c r="E593" s="7" t="s">
        <v>7763</v>
      </c>
      <c r="F593" s="8">
        <v>21</v>
      </c>
      <c r="G593" s="8">
        <v>489.7</v>
      </c>
      <c r="H593" s="8">
        <v>489.7</v>
      </c>
      <c r="I593" s="8">
        <v>10</v>
      </c>
      <c r="J593" s="8">
        <v>4897</v>
      </c>
      <c r="K593" s="8">
        <v>489.7</v>
      </c>
      <c r="L593" s="8">
        <f t="shared" si="36"/>
        <v>84.989256198347107</v>
      </c>
      <c r="M593" s="8">
        <f t="shared" si="37"/>
        <v>404.71074380165288</v>
      </c>
      <c r="N593" s="13"/>
      <c r="O593" s="13"/>
      <c r="P593" s="8">
        <v>21</v>
      </c>
      <c r="Q593" s="8">
        <v>475.16700000000003</v>
      </c>
      <c r="R593" s="17">
        <f t="shared" si="38"/>
        <v>0</v>
      </c>
      <c r="S593" s="18">
        <f t="shared" si="39"/>
        <v>4897</v>
      </c>
    </row>
    <row r="594" spans="1:19" x14ac:dyDescent="0.25">
      <c r="A594" s="7" t="s">
        <v>13829</v>
      </c>
      <c r="B594" s="7" t="s">
        <v>13830</v>
      </c>
      <c r="C594" s="7" t="s">
        <v>7539</v>
      </c>
      <c r="D594" s="7" t="s">
        <v>7540</v>
      </c>
      <c r="E594" s="7" t="s">
        <v>7798</v>
      </c>
      <c r="F594" s="8">
        <v>21</v>
      </c>
      <c r="G594" s="8">
        <v>2.08</v>
      </c>
      <c r="H594" s="8">
        <v>2.13</v>
      </c>
      <c r="I594" s="8">
        <v>5760</v>
      </c>
      <c r="J594" s="8">
        <v>12124.2</v>
      </c>
      <c r="K594" s="8">
        <v>2.1048958333333334</v>
      </c>
      <c r="L594" s="8">
        <f t="shared" si="36"/>
        <v>0.36531249999999993</v>
      </c>
      <c r="M594" s="8">
        <f t="shared" si="37"/>
        <v>1.7395833333333335</v>
      </c>
      <c r="N594" s="9"/>
      <c r="O594" s="9"/>
      <c r="P594" s="8">
        <v>21</v>
      </c>
      <c r="Q594" s="8">
        <v>2.0796874999999999</v>
      </c>
      <c r="R594" s="17">
        <f t="shared" si="38"/>
        <v>0</v>
      </c>
      <c r="S594" s="18">
        <f t="shared" si="39"/>
        <v>12124.2</v>
      </c>
    </row>
    <row r="595" spans="1:19" x14ac:dyDescent="0.25">
      <c r="A595" s="7" t="s">
        <v>13833</v>
      </c>
      <c r="B595" s="7" t="s">
        <v>13834</v>
      </c>
      <c r="C595" s="7" t="s">
        <v>7539</v>
      </c>
      <c r="D595" s="7" t="s">
        <v>7540</v>
      </c>
      <c r="E595" s="7" t="s">
        <v>7798</v>
      </c>
      <c r="F595" s="8">
        <v>21</v>
      </c>
      <c r="G595" s="8">
        <v>1.82</v>
      </c>
      <c r="H595" s="8">
        <v>1.82</v>
      </c>
      <c r="I595" s="8">
        <v>2880</v>
      </c>
      <c r="J595" s="8">
        <v>5227.2</v>
      </c>
      <c r="K595" s="8">
        <v>1.8149999999999999</v>
      </c>
      <c r="L595" s="8">
        <f t="shared" si="36"/>
        <v>0.31499999999999995</v>
      </c>
      <c r="M595" s="8">
        <f t="shared" si="37"/>
        <v>1.5</v>
      </c>
      <c r="N595" s="9"/>
      <c r="O595" s="9"/>
      <c r="P595" s="8">
        <v>21</v>
      </c>
      <c r="Q595" s="8">
        <v>1.7645833333333334</v>
      </c>
      <c r="R595" s="17">
        <f t="shared" si="38"/>
        <v>0</v>
      </c>
      <c r="S595" s="18">
        <f t="shared" si="39"/>
        <v>5227.2</v>
      </c>
    </row>
    <row r="596" spans="1:19" x14ac:dyDescent="0.25">
      <c r="A596" s="7" t="s">
        <v>15197</v>
      </c>
      <c r="B596" s="7" t="s">
        <v>15198</v>
      </c>
      <c r="C596" s="7" t="s">
        <v>14</v>
      </c>
      <c r="D596" s="7" t="s">
        <v>15</v>
      </c>
      <c r="E596" s="7" t="s">
        <v>7763</v>
      </c>
      <c r="F596" s="8">
        <v>21</v>
      </c>
      <c r="G596" s="8">
        <v>2783</v>
      </c>
      <c r="H596" s="8">
        <v>2783</v>
      </c>
      <c r="I596" s="8">
        <v>2</v>
      </c>
      <c r="J596" s="8">
        <v>5566</v>
      </c>
      <c r="K596" s="8">
        <v>2783</v>
      </c>
      <c r="L596" s="8">
        <f t="shared" si="36"/>
        <v>483</v>
      </c>
      <c r="M596" s="8">
        <f t="shared" si="37"/>
        <v>2300</v>
      </c>
      <c r="N596" s="9"/>
      <c r="O596" s="9"/>
      <c r="P596" s="8">
        <v>21</v>
      </c>
      <c r="Q596" s="8">
        <v>2710.4</v>
      </c>
      <c r="R596" s="17">
        <f t="shared" si="38"/>
        <v>0</v>
      </c>
      <c r="S596" s="18">
        <f t="shared" si="39"/>
        <v>5566</v>
      </c>
    </row>
    <row r="597" spans="1:19" x14ac:dyDescent="0.25">
      <c r="A597" s="7" t="s">
        <v>8972</v>
      </c>
      <c r="B597" s="7" t="s">
        <v>8973</v>
      </c>
      <c r="C597" s="7" t="s">
        <v>7539</v>
      </c>
      <c r="D597" s="7" t="s">
        <v>7540</v>
      </c>
      <c r="E597" s="7" t="s">
        <v>7798</v>
      </c>
      <c r="F597" s="8">
        <v>21</v>
      </c>
      <c r="G597" s="8">
        <v>3.47</v>
      </c>
      <c r="H597" s="8">
        <v>3.54</v>
      </c>
      <c r="I597" s="8">
        <v>12480</v>
      </c>
      <c r="J597" s="8">
        <v>43402.7</v>
      </c>
      <c r="K597" s="8">
        <v>3.4777804487179487</v>
      </c>
      <c r="L597" s="8">
        <f t="shared" si="36"/>
        <v>0.60358173076923061</v>
      </c>
      <c r="M597" s="8">
        <f t="shared" si="37"/>
        <v>2.8741987179487181</v>
      </c>
      <c r="N597" s="8">
        <v>21</v>
      </c>
      <c r="O597" s="8">
        <v>3.4661458333333335</v>
      </c>
      <c r="P597" s="8">
        <v>21</v>
      </c>
      <c r="Q597" s="8">
        <v>3.4661458333333335</v>
      </c>
      <c r="R597" s="17">
        <f t="shared" si="38"/>
        <v>43257.5</v>
      </c>
      <c r="S597" s="18">
        <f t="shared" si="39"/>
        <v>43402.7</v>
      </c>
    </row>
    <row r="598" spans="1:19" x14ac:dyDescent="0.25">
      <c r="A598" s="7" t="s">
        <v>20950</v>
      </c>
      <c r="B598" s="7" t="s">
        <v>20951</v>
      </c>
      <c r="C598" s="7" t="s">
        <v>14</v>
      </c>
      <c r="D598" s="7" t="s">
        <v>15</v>
      </c>
      <c r="E598" s="7" t="s">
        <v>7763</v>
      </c>
      <c r="F598" s="8">
        <v>21</v>
      </c>
      <c r="G598" s="8">
        <v>98.98</v>
      </c>
      <c r="H598" s="8">
        <v>104.79</v>
      </c>
      <c r="I598" s="8">
        <v>75</v>
      </c>
      <c r="J598" s="8">
        <v>7568.53</v>
      </c>
      <c r="K598" s="8">
        <v>100.91373333333333</v>
      </c>
      <c r="L598" s="8">
        <f t="shared" si="36"/>
        <v>17.513953719008256</v>
      </c>
      <c r="M598" s="8">
        <f t="shared" si="37"/>
        <v>83.39977961432507</v>
      </c>
      <c r="N598" s="8">
        <v>21</v>
      </c>
      <c r="O598" s="8">
        <v>98.977999999999994</v>
      </c>
      <c r="P598" s="8">
        <v>21</v>
      </c>
      <c r="Q598" s="8">
        <v>98.977999999999994</v>
      </c>
      <c r="R598" s="17">
        <f t="shared" si="38"/>
        <v>7423.3499999999995</v>
      </c>
      <c r="S598" s="18">
        <f t="shared" si="39"/>
        <v>7568.53</v>
      </c>
    </row>
    <row r="599" spans="1:19" x14ac:dyDescent="0.25">
      <c r="A599" s="7" t="s">
        <v>18799</v>
      </c>
      <c r="B599" s="7" t="s">
        <v>18800</v>
      </c>
      <c r="C599" s="7" t="s">
        <v>32</v>
      </c>
      <c r="D599" s="7" t="s">
        <v>33</v>
      </c>
      <c r="E599" s="7" t="s">
        <v>34</v>
      </c>
      <c r="F599" s="8">
        <v>15</v>
      </c>
      <c r="G599" s="8">
        <v>4224.24</v>
      </c>
      <c r="H599" s="8">
        <v>4329.54</v>
      </c>
      <c r="I599" s="8">
        <v>2</v>
      </c>
      <c r="J599" s="8">
        <v>8553.7799999999988</v>
      </c>
      <c r="K599" s="8">
        <v>4276.8899999999994</v>
      </c>
      <c r="L599" s="8">
        <f t="shared" si="36"/>
        <v>557.855217391304</v>
      </c>
      <c r="M599" s="8">
        <f t="shared" si="37"/>
        <v>3719.0347826086954</v>
      </c>
      <c r="N599" s="13"/>
      <c r="O599" s="13"/>
      <c r="P599" s="8">
        <v>15</v>
      </c>
      <c r="Q599" s="8">
        <v>4206</v>
      </c>
      <c r="R599" s="17">
        <f t="shared" si="38"/>
        <v>0</v>
      </c>
      <c r="S599" s="18">
        <f t="shared" si="39"/>
        <v>8553.7799999999988</v>
      </c>
    </row>
    <row r="600" spans="1:19" x14ac:dyDescent="0.25">
      <c r="A600" s="7" t="s">
        <v>17105</v>
      </c>
      <c r="B600" s="7" t="s">
        <v>17106</v>
      </c>
      <c r="C600" s="7" t="s">
        <v>7249</v>
      </c>
      <c r="D600" s="7" t="s">
        <v>7250</v>
      </c>
      <c r="E600" s="7" t="s">
        <v>7251</v>
      </c>
      <c r="F600" s="13"/>
      <c r="G600" s="8">
        <v>0.47</v>
      </c>
      <c r="H600" s="8">
        <v>0.47</v>
      </c>
      <c r="I600" s="8">
        <v>300</v>
      </c>
      <c r="J600" s="8">
        <v>141.63</v>
      </c>
      <c r="K600" s="8">
        <v>0.47209999999999996</v>
      </c>
      <c r="L600" s="8">
        <f t="shared" si="36"/>
        <v>0</v>
      </c>
      <c r="M600" s="8">
        <f t="shared" si="37"/>
        <v>0.47209999999999996</v>
      </c>
      <c r="N600" s="9"/>
      <c r="O600" s="9"/>
      <c r="P600" s="13"/>
      <c r="Q600" s="13"/>
      <c r="R600" s="17">
        <f t="shared" si="38"/>
        <v>0</v>
      </c>
      <c r="S600" s="18">
        <f t="shared" si="39"/>
        <v>141.63</v>
      </c>
    </row>
    <row r="601" spans="1:19" x14ac:dyDescent="0.25">
      <c r="A601" s="7" t="s">
        <v>19756</v>
      </c>
      <c r="B601" s="7" t="s">
        <v>19757</v>
      </c>
      <c r="C601" s="7" t="s">
        <v>14</v>
      </c>
      <c r="D601" s="7" t="s">
        <v>15</v>
      </c>
      <c r="E601" s="7" t="s">
        <v>2322</v>
      </c>
      <c r="F601" s="8">
        <v>21</v>
      </c>
      <c r="G601" s="8">
        <v>584.6</v>
      </c>
      <c r="H601" s="8">
        <v>605</v>
      </c>
      <c r="I601" s="8">
        <v>10</v>
      </c>
      <c r="J601" s="8">
        <v>5947.99</v>
      </c>
      <c r="K601" s="8">
        <v>594.79899999999998</v>
      </c>
      <c r="L601" s="8">
        <f t="shared" si="36"/>
        <v>103.2295785123967</v>
      </c>
      <c r="M601" s="8">
        <f t="shared" si="37"/>
        <v>491.56942148760328</v>
      </c>
      <c r="N601" s="9"/>
      <c r="O601" s="9"/>
      <c r="P601" s="8">
        <v>21</v>
      </c>
      <c r="Q601" s="8">
        <v>580.79999999999995</v>
      </c>
      <c r="R601" s="17">
        <f t="shared" si="38"/>
        <v>0</v>
      </c>
      <c r="S601" s="18">
        <f t="shared" si="39"/>
        <v>5947.99</v>
      </c>
    </row>
    <row r="602" spans="1:19" x14ac:dyDescent="0.25">
      <c r="A602" s="7" t="s">
        <v>1552</v>
      </c>
      <c r="B602" s="7" t="s">
        <v>1553</v>
      </c>
      <c r="C602" s="7" t="s">
        <v>185</v>
      </c>
      <c r="D602" s="7" t="s">
        <v>186</v>
      </c>
      <c r="E602" s="7" t="s">
        <v>187</v>
      </c>
      <c r="F602" s="8">
        <v>21</v>
      </c>
      <c r="G602" s="8">
        <v>305.68</v>
      </c>
      <c r="H602" s="8">
        <v>305.68</v>
      </c>
      <c r="I602" s="8">
        <v>126</v>
      </c>
      <c r="J602" s="8">
        <v>38655.49</v>
      </c>
      <c r="K602" s="8">
        <v>306.78960317460314</v>
      </c>
      <c r="L602" s="8">
        <f t="shared" si="36"/>
        <v>53.244476584022038</v>
      </c>
      <c r="M602" s="8">
        <f t="shared" si="37"/>
        <v>253.54512659058111</v>
      </c>
      <c r="N602" s="9"/>
      <c r="O602" s="9"/>
      <c r="P602" s="8">
        <v>21</v>
      </c>
      <c r="Q602" s="8">
        <v>305.68222222222221</v>
      </c>
      <c r="R602" s="17">
        <f t="shared" si="38"/>
        <v>0</v>
      </c>
      <c r="S602" s="18">
        <f t="shared" si="39"/>
        <v>38655.49</v>
      </c>
    </row>
    <row r="603" spans="1:19" x14ac:dyDescent="0.25">
      <c r="A603" s="7" t="s">
        <v>10369</v>
      </c>
      <c r="B603" s="7" t="s">
        <v>10370</v>
      </c>
      <c r="C603" s="7" t="s">
        <v>7205</v>
      </c>
      <c r="D603" s="7" t="s">
        <v>7206</v>
      </c>
      <c r="E603" s="7" t="s">
        <v>7207</v>
      </c>
      <c r="F603" s="8">
        <v>15</v>
      </c>
      <c r="G603" s="8">
        <v>0.69</v>
      </c>
      <c r="H603" s="8">
        <v>0.82</v>
      </c>
      <c r="I603" s="8">
        <v>1550</v>
      </c>
      <c r="J603" s="8">
        <v>1205.29</v>
      </c>
      <c r="K603" s="8">
        <v>0.7776064516129032</v>
      </c>
      <c r="L603" s="8">
        <f t="shared" si="36"/>
        <v>0.10142692847124823</v>
      </c>
      <c r="M603" s="8">
        <f t="shared" si="37"/>
        <v>0.67617952314165497</v>
      </c>
      <c r="N603" s="9"/>
      <c r="O603" s="9"/>
      <c r="P603" s="8">
        <v>15</v>
      </c>
      <c r="Q603" s="8">
        <v>0.69</v>
      </c>
      <c r="R603" s="17">
        <f t="shared" si="38"/>
        <v>0</v>
      </c>
      <c r="S603" s="18">
        <f t="shared" si="39"/>
        <v>1205.29</v>
      </c>
    </row>
    <row r="604" spans="1:19" x14ac:dyDescent="0.25">
      <c r="A604" s="7" t="s">
        <v>16653</v>
      </c>
      <c r="B604" s="7" t="s">
        <v>16654</v>
      </c>
      <c r="C604" s="7" t="s">
        <v>14</v>
      </c>
      <c r="D604" s="7" t="s">
        <v>15</v>
      </c>
      <c r="E604" s="7" t="s">
        <v>2322</v>
      </c>
      <c r="F604" s="8">
        <v>21</v>
      </c>
      <c r="G604" s="8">
        <v>303.58999999999997</v>
      </c>
      <c r="H604" s="8">
        <v>311.94</v>
      </c>
      <c r="I604" s="8">
        <v>50</v>
      </c>
      <c r="J604" s="8">
        <v>15314.57</v>
      </c>
      <c r="K604" s="8">
        <v>306.29140000000001</v>
      </c>
      <c r="L604" s="8">
        <f t="shared" si="36"/>
        <v>53.158011570247936</v>
      </c>
      <c r="M604" s="8">
        <f t="shared" si="37"/>
        <v>253.13338842975207</v>
      </c>
      <c r="N604" s="9"/>
      <c r="O604" s="9"/>
      <c r="P604" s="8">
        <v>21</v>
      </c>
      <c r="Q604" s="8">
        <v>303.589</v>
      </c>
      <c r="R604" s="17">
        <f t="shared" si="38"/>
        <v>0</v>
      </c>
      <c r="S604" s="18">
        <f t="shared" si="39"/>
        <v>15314.57</v>
      </c>
    </row>
    <row r="605" spans="1:19" x14ac:dyDescent="0.25">
      <c r="A605" s="7" t="s">
        <v>11192</v>
      </c>
      <c r="B605" s="7" t="s">
        <v>11193</v>
      </c>
      <c r="C605" s="7" t="s">
        <v>7400</v>
      </c>
      <c r="D605" s="7" t="s">
        <v>7401</v>
      </c>
      <c r="E605" s="7" t="s">
        <v>7402</v>
      </c>
      <c r="F605" s="8">
        <v>15</v>
      </c>
      <c r="G605" s="8">
        <v>76.5</v>
      </c>
      <c r="H605" s="8">
        <v>90</v>
      </c>
      <c r="I605" s="8">
        <v>50</v>
      </c>
      <c r="J605" s="8">
        <v>3960.01</v>
      </c>
      <c r="K605" s="8">
        <v>79.200200000000009</v>
      </c>
      <c r="L605" s="8">
        <f t="shared" si="36"/>
        <v>10.330460869565215</v>
      </c>
      <c r="M605" s="8">
        <f t="shared" si="37"/>
        <v>68.869739130434795</v>
      </c>
      <c r="N605" s="9"/>
      <c r="O605" s="9"/>
      <c r="P605" s="8">
        <v>15</v>
      </c>
      <c r="Q605" s="8">
        <v>76.500333333333344</v>
      </c>
      <c r="R605" s="17">
        <f t="shared" si="38"/>
        <v>0</v>
      </c>
      <c r="S605" s="18">
        <f t="shared" si="39"/>
        <v>3960.01</v>
      </c>
    </row>
    <row r="606" spans="1:19" x14ac:dyDescent="0.25">
      <c r="A606" s="7" t="s">
        <v>18935</v>
      </c>
      <c r="B606" s="7" t="s">
        <v>18936</v>
      </c>
      <c r="C606" s="7" t="s">
        <v>14</v>
      </c>
      <c r="D606" s="7" t="s">
        <v>15</v>
      </c>
      <c r="E606" s="7" t="s">
        <v>7518</v>
      </c>
      <c r="F606" s="8">
        <v>21</v>
      </c>
      <c r="G606" s="8">
        <v>1932.43</v>
      </c>
      <c r="H606" s="8">
        <v>2066.67</v>
      </c>
      <c r="I606" s="8">
        <v>2</v>
      </c>
      <c r="J606" s="8">
        <v>3999.1000000000004</v>
      </c>
      <c r="K606" s="8">
        <v>1999.5500000000002</v>
      </c>
      <c r="L606" s="8">
        <f t="shared" si="36"/>
        <v>347.02933884297522</v>
      </c>
      <c r="M606" s="8">
        <f t="shared" si="37"/>
        <v>1652.520661157025</v>
      </c>
      <c r="N606" s="9"/>
      <c r="O606" s="9"/>
      <c r="P606" s="8">
        <v>21</v>
      </c>
      <c r="Q606" s="8">
        <v>1932.43</v>
      </c>
      <c r="R606" s="17">
        <f t="shared" si="38"/>
        <v>0</v>
      </c>
      <c r="S606" s="18">
        <f t="shared" si="39"/>
        <v>3999.1000000000004</v>
      </c>
    </row>
    <row r="607" spans="1:19" x14ac:dyDescent="0.25">
      <c r="A607" s="7" t="s">
        <v>18937</v>
      </c>
      <c r="B607" s="7" t="s">
        <v>18938</v>
      </c>
      <c r="C607" s="7" t="s">
        <v>14</v>
      </c>
      <c r="D607" s="7" t="s">
        <v>15</v>
      </c>
      <c r="E607" s="7" t="s">
        <v>7518</v>
      </c>
      <c r="F607" s="8">
        <v>21</v>
      </c>
      <c r="G607" s="8">
        <v>1932.43</v>
      </c>
      <c r="H607" s="8">
        <v>2066.67</v>
      </c>
      <c r="I607" s="8">
        <v>2</v>
      </c>
      <c r="J607" s="8">
        <v>3999.1000000000004</v>
      </c>
      <c r="K607" s="8">
        <v>1999.5500000000002</v>
      </c>
      <c r="L607" s="8">
        <f t="shared" si="36"/>
        <v>347.02933884297522</v>
      </c>
      <c r="M607" s="8">
        <f t="shared" si="37"/>
        <v>1652.520661157025</v>
      </c>
      <c r="N607" s="9"/>
      <c r="O607" s="9"/>
      <c r="P607" s="8">
        <v>21</v>
      </c>
      <c r="Q607" s="8">
        <v>1932.43</v>
      </c>
      <c r="R607" s="17">
        <f t="shared" si="38"/>
        <v>0</v>
      </c>
      <c r="S607" s="18">
        <f t="shared" si="39"/>
        <v>3999.1000000000004</v>
      </c>
    </row>
    <row r="608" spans="1:19" x14ac:dyDescent="0.25">
      <c r="A608" s="7" t="s">
        <v>19540</v>
      </c>
      <c r="B608" s="7" t="s">
        <v>19541</v>
      </c>
      <c r="C608" s="7" t="s">
        <v>7539</v>
      </c>
      <c r="D608" s="7" t="s">
        <v>7540</v>
      </c>
      <c r="E608" s="7" t="s">
        <v>7798</v>
      </c>
      <c r="F608" s="8">
        <v>21</v>
      </c>
      <c r="G608" s="8">
        <v>443.28</v>
      </c>
      <c r="H608" s="8">
        <v>443.28</v>
      </c>
      <c r="I608" s="8">
        <v>3</v>
      </c>
      <c r="J608" s="8">
        <v>1329.84</v>
      </c>
      <c r="K608" s="8">
        <v>443.28</v>
      </c>
      <c r="L608" s="8">
        <f t="shared" si="36"/>
        <v>76.932892561983465</v>
      </c>
      <c r="M608" s="8">
        <f t="shared" si="37"/>
        <v>366.34710743801651</v>
      </c>
      <c r="N608" s="9"/>
      <c r="O608" s="9"/>
      <c r="P608" s="8">
        <v>21</v>
      </c>
      <c r="Q608" s="8">
        <v>398.87666666666672</v>
      </c>
      <c r="R608" s="17">
        <f t="shared" si="38"/>
        <v>0</v>
      </c>
      <c r="S608" s="18">
        <f t="shared" si="39"/>
        <v>1329.84</v>
      </c>
    </row>
    <row r="609" spans="1:19" x14ac:dyDescent="0.25">
      <c r="A609" s="7" t="s">
        <v>17957</v>
      </c>
      <c r="B609" s="7" t="s">
        <v>17958</v>
      </c>
      <c r="C609" s="7" t="s">
        <v>14</v>
      </c>
      <c r="D609" s="7" t="s">
        <v>15</v>
      </c>
      <c r="E609" s="7" t="s">
        <v>2322</v>
      </c>
      <c r="F609" s="8">
        <v>21</v>
      </c>
      <c r="G609" s="8">
        <v>5320.85</v>
      </c>
      <c r="H609" s="8">
        <v>5320.85</v>
      </c>
      <c r="I609" s="8">
        <v>1</v>
      </c>
      <c r="J609" s="8">
        <v>5320.85</v>
      </c>
      <c r="K609" s="8">
        <v>5320.85</v>
      </c>
      <c r="L609" s="8">
        <f t="shared" si="36"/>
        <v>923.45330578512403</v>
      </c>
      <c r="M609" s="8">
        <f t="shared" si="37"/>
        <v>4397.3966942148763</v>
      </c>
      <c r="N609" s="9"/>
      <c r="O609" s="9"/>
      <c r="P609" s="8">
        <v>21</v>
      </c>
      <c r="Q609" s="8">
        <v>5188.96</v>
      </c>
      <c r="R609" s="17">
        <f t="shared" si="38"/>
        <v>0</v>
      </c>
      <c r="S609" s="18">
        <f t="shared" si="39"/>
        <v>5320.85</v>
      </c>
    </row>
    <row r="610" spans="1:19" x14ac:dyDescent="0.25">
      <c r="A610" s="7" t="s">
        <v>19144</v>
      </c>
      <c r="B610" s="7" t="s">
        <v>19145</v>
      </c>
      <c r="C610" s="7" t="s">
        <v>14</v>
      </c>
      <c r="D610" s="7" t="s">
        <v>15</v>
      </c>
      <c r="E610" s="7" t="s">
        <v>2322</v>
      </c>
      <c r="F610" s="8">
        <v>21</v>
      </c>
      <c r="G610" s="8">
        <v>23.76</v>
      </c>
      <c r="H610" s="8">
        <v>23.76</v>
      </c>
      <c r="I610" s="8">
        <v>30</v>
      </c>
      <c r="J610" s="8">
        <v>712.69</v>
      </c>
      <c r="K610" s="8">
        <v>23.756333333333334</v>
      </c>
      <c r="L610" s="8">
        <f t="shared" si="36"/>
        <v>4.1230000000000011</v>
      </c>
      <c r="M610" s="8">
        <f t="shared" si="37"/>
        <v>19.633333333333333</v>
      </c>
      <c r="N610" s="14">
        <v>12</v>
      </c>
      <c r="O610" s="14">
        <v>22.624000000000002</v>
      </c>
      <c r="P610" s="8">
        <v>21</v>
      </c>
      <c r="Q610" s="8">
        <v>19.36</v>
      </c>
      <c r="R610" s="17">
        <f t="shared" si="38"/>
        <v>678.72</v>
      </c>
      <c r="S610" s="18">
        <f t="shared" si="39"/>
        <v>712.69</v>
      </c>
    </row>
    <row r="611" spans="1:19" x14ac:dyDescent="0.25">
      <c r="A611" s="7" t="s">
        <v>9010</v>
      </c>
      <c r="B611" s="7" t="s">
        <v>9011</v>
      </c>
      <c r="C611" s="7" t="s">
        <v>7539</v>
      </c>
      <c r="D611" s="7" t="s">
        <v>7540</v>
      </c>
      <c r="E611" s="7" t="s">
        <v>7541</v>
      </c>
      <c r="F611" s="8">
        <v>21</v>
      </c>
      <c r="G611" s="8">
        <v>0.21</v>
      </c>
      <c r="H611" s="8">
        <v>0.23</v>
      </c>
      <c r="I611" s="8">
        <v>26000</v>
      </c>
      <c r="J611" s="8">
        <v>5572.5499999999993</v>
      </c>
      <c r="K611" s="8">
        <v>0.21432884615384612</v>
      </c>
      <c r="L611" s="8">
        <f t="shared" si="36"/>
        <v>3.7197568340750137E-2</v>
      </c>
      <c r="M611" s="8">
        <f t="shared" si="37"/>
        <v>0.17713127781309598</v>
      </c>
      <c r="N611" s="8">
        <v>21</v>
      </c>
      <c r="O611" s="8">
        <v>0.20933000000000002</v>
      </c>
      <c r="P611" s="8">
        <v>21</v>
      </c>
      <c r="Q611" s="8">
        <v>0.20933000000000002</v>
      </c>
      <c r="R611" s="17">
        <f t="shared" si="38"/>
        <v>5442.5800000000008</v>
      </c>
      <c r="S611" s="18">
        <f t="shared" si="39"/>
        <v>5572.5499999999993</v>
      </c>
    </row>
    <row r="612" spans="1:19" x14ac:dyDescent="0.25">
      <c r="A612" s="7" t="s">
        <v>9276</v>
      </c>
      <c r="B612" s="7" t="s">
        <v>9277</v>
      </c>
      <c r="C612" s="7" t="s">
        <v>7400</v>
      </c>
      <c r="D612" s="7" t="s">
        <v>7401</v>
      </c>
      <c r="E612" s="7" t="s">
        <v>7402</v>
      </c>
      <c r="F612" s="8">
        <v>21</v>
      </c>
      <c r="G612" s="8">
        <v>18.7</v>
      </c>
      <c r="H612" s="8">
        <v>23</v>
      </c>
      <c r="I612" s="8">
        <v>60</v>
      </c>
      <c r="J612" s="8">
        <v>1251.01</v>
      </c>
      <c r="K612" s="8">
        <v>20.850166666666667</v>
      </c>
      <c r="L612" s="8">
        <f t="shared" si="36"/>
        <v>3.6186239669421489</v>
      </c>
      <c r="M612" s="8">
        <f t="shared" si="37"/>
        <v>17.231542699724518</v>
      </c>
      <c r="N612" s="14">
        <v>21</v>
      </c>
      <c r="O612" s="14">
        <v>18.701000000000001</v>
      </c>
      <c r="P612" s="8">
        <v>21</v>
      </c>
      <c r="Q612" s="8">
        <v>18.701000000000001</v>
      </c>
      <c r="R612" s="17">
        <f t="shared" si="38"/>
        <v>1122.06</v>
      </c>
      <c r="S612" s="18">
        <f t="shared" si="39"/>
        <v>1251.01</v>
      </c>
    </row>
    <row r="613" spans="1:19" x14ac:dyDescent="0.25">
      <c r="A613" s="7" t="s">
        <v>21958</v>
      </c>
      <c r="B613" s="7" t="s">
        <v>21959</v>
      </c>
      <c r="C613" s="7" t="s">
        <v>14</v>
      </c>
      <c r="D613" s="7" t="s">
        <v>15</v>
      </c>
      <c r="E613" s="7" t="s">
        <v>7518</v>
      </c>
      <c r="F613" s="8">
        <v>21</v>
      </c>
      <c r="G613" s="8">
        <v>12340.07</v>
      </c>
      <c r="H613" s="8">
        <v>12340.07</v>
      </c>
      <c r="I613" s="8">
        <v>2</v>
      </c>
      <c r="J613" s="8">
        <v>24680.13</v>
      </c>
      <c r="K613" s="8">
        <v>12340.065000000001</v>
      </c>
      <c r="L613" s="8">
        <f t="shared" si="36"/>
        <v>2141.6641735537196</v>
      </c>
      <c r="M613" s="8">
        <f t="shared" si="37"/>
        <v>10198.400826446281</v>
      </c>
      <c r="N613" s="13"/>
      <c r="O613" s="13"/>
      <c r="P613" s="8">
        <v>21</v>
      </c>
      <c r="Q613" s="8">
        <v>12276.174999999999</v>
      </c>
      <c r="R613" s="17">
        <f t="shared" si="38"/>
        <v>0</v>
      </c>
      <c r="S613" s="18">
        <f t="shared" si="39"/>
        <v>24680.13</v>
      </c>
    </row>
    <row r="614" spans="1:19" x14ac:dyDescent="0.25">
      <c r="A614" s="7" t="s">
        <v>12136</v>
      </c>
      <c r="B614" s="7" t="s">
        <v>12137</v>
      </c>
      <c r="C614" s="7" t="s">
        <v>14</v>
      </c>
      <c r="D614" s="7" t="s">
        <v>15</v>
      </c>
      <c r="E614" s="7" t="s">
        <v>7518</v>
      </c>
      <c r="F614" s="8">
        <v>21</v>
      </c>
      <c r="G614" s="8">
        <v>5295.58</v>
      </c>
      <c r="H614" s="8">
        <v>5295.58</v>
      </c>
      <c r="I614" s="8">
        <v>1</v>
      </c>
      <c r="J614" s="8">
        <v>5295.58</v>
      </c>
      <c r="K614" s="8">
        <v>5295.58</v>
      </c>
      <c r="L614" s="8">
        <f t="shared" si="36"/>
        <v>919.06760330578527</v>
      </c>
      <c r="M614" s="8">
        <f t="shared" si="37"/>
        <v>4376.5123966942147</v>
      </c>
      <c r="N614" s="13"/>
      <c r="O614" s="13"/>
      <c r="P614" s="8">
        <v>21</v>
      </c>
      <c r="Q614" s="8">
        <v>5170.09</v>
      </c>
      <c r="R614" s="17">
        <f t="shared" si="38"/>
        <v>0</v>
      </c>
      <c r="S614" s="18">
        <f t="shared" si="39"/>
        <v>5295.58</v>
      </c>
    </row>
    <row r="615" spans="1:19" x14ac:dyDescent="0.25">
      <c r="A615" s="7" t="s">
        <v>9922</v>
      </c>
      <c r="B615" s="7" t="s">
        <v>9923</v>
      </c>
      <c r="C615" s="7" t="s">
        <v>7400</v>
      </c>
      <c r="D615" s="7" t="s">
        <v>7401</v>
      </c>
      <c r="E615" s="7" t="s">
        <v>7402</v>
      </c>
      <c r="F615" s="8">
        <v>15</v>
      </c>
      <c r="G615" s="8">
        <v>49.3</v>
      </c>
      <c r="H615" s="8">
        <v>58.01</v>
      </c>
      <c r="I615" s="8">
        <v>100</v>
      </c>
      <c r="J615" s="8">
        <v>5622.14</v>
      </c>
      <c r="K615" s="8">
        <v>56.221400000000003</v>
      </c>
      <c r="L615" s="8">
        <f t="shared" si="36"/>
        <v>7.3332260869565218</v>
      </c>
      <c r="M615" s="8">
        <f t="shared" si="37"/>
        <v>48.888173913043481</v>
      </c>
      <c r="N615" s="13"/>
      <c r="O615" s="13"/>
      <c r="P615" s="8">
        <v>15</v>
      </c>
      <c r="Q615" s="8">
        <v>54.966666666666669</v>
      </c>
      <c r="R615" s="17">
        <f t="shared" si="38"/>
        <v>0</v>
      </c>
      <c r="S615" s="18">
        <f t="shared" si="39"/>
        <v>5622.14</v>
      </c>
    </row>
    <row r="616" spans="1:19" x14ac:dyDescent="0.25">
      <c r="A616" s="7" t="s">
        <v>11682</v>
      </c>
      <c r="B616" s="7" t="s">
        <v>11683</v>
      </c>
      <c r="C616" s="7" t="s">
        <v>14</v>
      </c>
      <c r="D616" s="7" t="s">
        <v>15</v>
      </c>
      <c r="E616" s="7" t="s">
        <v>2322</v>
      </c>
      <c r="F616" s="8">
        <v>21</v>
      </c>
      <c r="G616" s="8">
        <v>1211.83</v>
      </c>
      <c r="H616" s="8">
        <v>1258.4000000000001</v>
      </c>
      <c r="I616" s="8">
        <v>4</v>
      </c>
      <c r="J616" s="8">
        <v>4940.4500000000007</v>
      </c>
      <c r="K616" s="8">
        <v>1235.1125000000002</v>
      </c>
      <c r="L616" s="8">
        <f t="shared" si="36"/>
        <v>214.35836776859503</v>
      </c>
      <c r="M616" s="8">
        <f t="shared" si="37"/>
        <v>1020.7541322314052</v>
      </c>
      <c r="N616" s="13"/>
      <c r="O616" s="13"/>
      <c r="P616" s="8">
        <v>21</v>
      </c>
      <c r="Q616" s="8">
        <v>1203.95</v>
      </c>
      <c r="R616" s="17">
        <f t="shared" si="38"/>
        <v>0</v>
      </c>
      <c r="S616" s="18">
        <f t="shared" si="39"/>
        <v>4940.4500000000007</v>
      </c>
    </row>
    <row r="617" spans="1:19" x14ac:dyDescent="0.25">
      <c r="A617" s="7" t="s">
        <v>15760</v>
      </c>
      <c r="B617" s="7" t="s">
        <v>15761</v>
      </c>
      <c r="C617" s="7" t="s">
        <v>5229</v>
      </c>
      <c r="D617" s="7" t="s">
        <v>5230</v>
      </c>
      <c r="E617" s="7" t="s">
        <v>5231</v>
      </c>
      <c r="F617" s="8">
        <v>21</v>
      </c>
      <c r="G617" s="8">
        <v>57.12</v>
      </c>
      <c r="H617" s="8">
        <v>57.12</v>
      </c>
      <c r="I617" s="8">
        <v>1608</v>
      </c>
      <c r="J617" s="8">
        <v>91978.510000000009</v>
      </c>
      <c r="K617" s="8">
        <v>57.200565920398013</v>
      </c>
      <c r="L617" s="8">
        <f t="shared" si="36"/>
        <v>9.9273709448624672</v>
      </c>
      <c r="M617" s="8">
        <f t="shared" si="37"/>
        <v>47.273194975535546</v>
      </c>
      <c r="N617" s="14">
        <v>12</v>
      </c>
      <c r="O617" s="14">
        <v>52.875200000000007</v>
      </c>
      <c r="P617" s="8">
        <v>21</v>
      </c>
      <c r="Q617" s="8">
        <v>57.124099999999999</v>
      </c>
      <c r="R617" s="17">
        <f t="shared" si="38"/>
        <v>85023.32160000001</v>
      </c>
      <c r="S617" s="18">
        <f t="shared" si="39"/>
        <v>91978.510000000009</v>
      </c>
    </row>
    <row r="618" spans="1:19" x14ac:dyDescent="0.25">
      <c r="A618" s="7" t="s">
        <v>3629</v>
      </c>
      <c r="B618" s="7" t="s">
        <v>3630</v>
      </c>
      <c r="C618" s="7" t="s">
        <v>1155</v>
      </c>
      <c r="D618" s="7" t="s">
        <v>1156</v>
      </c>
      <c r="E618" s="7" t="s">
        <v>1157</v>
      </c>
      <c r="F618" s="8">
        <v>21</v>
      </c>
      <c r="G618" s="8">
        <v>1028.5</v>
      </c>
      <c r="H618" s="8">
        <v>1089</v>
      </c>
      <c r="I618" s="8">
        <v>4</v>
      </c>
      <c r="J618" s="8">
        <v>4235</v>
      </c>
      <c r="K618" s="8">
        <v>1058.75</v>
      </c>
      <c r="L618" s="8">
        <f t="shared" si="36"/>
        <v>183.75</v>
      </c>
      <c r="M618" s="8">
        <f t="shared" si="37"/>
        <v>875</v>
      </c>
      <c r="N618" s="9"/>
      <c r="O618" s="9"/>
      <c r="P618" s="8">
        <v>21</v>
      </c>
      <c r="Q618" s="8">
        <v>1028.5</v>
      </c>
      <c r="R618" s="17">
        <f t="shared" si="38"/>
        <v>0</v>
      </c>
      <c r="S618" s="18">
        <f t="shared" si="39"/>
        <v>4235</v>
      </c>
    </row>
    <row r="619" spans="1:19" x14ac:dyDescent="0.25">
      <c r="A619" s="7" t="s">
        <v>3633</v>
      </c>
      <c r="B619" s="7" t="s">
        <v>3634</v>
      </c>
      <c r="C619" s="7" t="s">
        <v>1155</v>
      </c>
      <c r="D619" s="7" t="s">
        <v>1156</v>
      </c>
      <c r="E619" s="7" t="s">
        <v>1157</v>
      </c>
      <c r="F619" s="8">
        <v>21</v>
      </c>
      <c r="G619" s="8">
        <v>1028.5</v>
      </c>
      <c r="H619" s="8">
        <v>1089</v>
      </c>
      <c r="I619" s="8">
        <v>3</v>
      </c>
      <c r="J619" s="8">
        <v>3206.5</v>
      </c>
      <c r="K619" s="8">
        <v>1068.8333333333333</v>
      </c>
      <c r="L619" s="8">
        <f t="shared" si="36"/>
        <v>185.5</v>
      </c>
      <c r="M619" s="8">
        <f t="shared" si="37"/>
        <v>883.33333333333326</v>
      </c>
      <c r="N619" s="9"/>
      <c r="O619" s="9"/>
      <c r="P619" s="8">
        <v>21</v>
      </c>
      <c r="Q619" s="8">
        <v>1028.5</v>
      </c>
      <c r="R619" s="17">
        <f t="shared" si="38"/>
        <v>0</v>
      </c>
      <c r="S619" s="18">
        <f t="shared" si="39"/>
        <v>3206.5</v>
      </c>
    </row>
    <row r="620" spans="1:19" x14ac:dyDescent="0.25">
      <c r="A620" s="7" t="s">
        <v>3645</v>
      </c>
      <c r="B620" s="7" t="s">
        <v>3646</v>
      </c>
      <c r="C620" s="7" t="s">
        <v>1155</v>
      </c>
      <c r="D620" s="7" t="s">
        <v>1156</v>
      </c>
      <c r="E620" s="7" t="s">
        <v>1157</v>
      </c>
      <c r="F620" s="8">
        <v>21</v>
      </c>
      <c r="G620" s="8">
        <v>1028.5</v>
      </c>
      <c r="H620" s="8">
        <v>1089</v>
      </c>
      <c r="I620" s="8">
        <v>3</v>
      </c>
      <c r="J620" s="8">
        <v>3206.5</v>
      </c>
      <c r="K620" s="8">
        <v>1068.8333333333333</v>
      </c>
      <c r="L620" s="8">
        <f t="shared" si="36"/>
        <v>185.5</v>
      </c>
      <c r="M620" s="8">
        <f t="shared" si="37"/>
        <v>883.33333333333326</v>
      </c>
      <c r="N620" s="9"/>
      <c r="O620" s="9"/>
      <c r="P620" s="8">
        <v>21</v>
      </c>
      <c r="Q620" s="8">
        <v>1028.5</v>
      </c>
      <c r="R620" s="17">
        <f t="shared" si="38"/>
        <v>0</v>
      </c>
      <c r="S620" s="18">
        <f t="shared" si="39"/>
        <v>3206.5</v>
      </c>
    </row>
    <row r="621" spans="1:19" x14ac:dyDescent="0.25">
      <c r="A621" s="7" t="s">
        <v>7537</v>
      </c>
      <c r="B621" s="7" t="s">
        <v>7538</v>
      </c>
      <c r="C621" s="7" t="s">
        <v>7539</v>
      </c>
      <c r="D621" s="7" t="s">
        <v>7540</v>
      </c>
      <c r="E621" s="7" t="s">
        <v>7541</v>
      </c>
      <c r="F621" s="8">
        <v>21</v>
      </c>
      <c r="G621" s="8">
        <v>1.82</v>
      </c>
      <c r="H621" s="8">
        <v>1.82</v>
      </c>
      <c r="I621" s="8">
        <v>2000</v>
      </c>
      <c r="J621" s="8">
        <v>3630</v>
      </c>
      <c r="K621" s="8">
        <v>1.8149999999999999</v>
      </c>
      <c r="L621" s="8">
        <f t="shared" si="36"/>
        <v>0.31499999999999995</v>
      </c>
      <c r="M621" s="8">
        <f t="shared" si="37"/>
        <v>1.5</v>
      </c>
      <c r="N621" s="14">
        <v>12</v>
      </c>
      <c r="O621" s="14">
        <v>1.6240000000000001</v>
      </c>
      <c r="P621" s="8">
        <v>21</v>
      </c>
      <c r="Q621" s="8">
        <v>1.7544999999999999</v>
      </c>
      <c r="R621" s="17">
        <f t="shared" si="38"/>
        <v>3248</v>
      </c>
      <c r="S621" s="18">
        <f t="shared" si="39"/>
        <v>3630</v>
      </c>
    </row>
    <row r="622" spans="1:19" x14ac:dyDescent="0.25">
      <c r="A622" s="7" t="s">
        <v>10391</v>
      </c>
      <c r="B622" s="7" t="s">
        <v>10392</v>
      </c>
      <c r="C622" s="7" t="s">
        <v>14</v>
      </c>
      <c r="D622" s="7" t="s">
        <v>15</v>
      </c>
      <c r="E622" s="7" t="s">
        <v>2322</v>
      </c>
      <c r="F622" s="8">
        <v>21</v>
      </c>
      <c r="G622" s="8">
        <v>5868.5</v>
      </c>
      <c r="H622" s="8">
        <v>5868.5</v>
      </c>
      <c r="I622" s="8">
        <v>2</v>
      </c>
      <c r="J622" s="8">
        <v>11737</v>
      </c>
      <c r="K622" s="8">
        <v>5868.5</v>
      </c>
      <c r="L622" s="8">
        <f t="shared" si="36"/>
        <v>1018.5</v>
      </c>
      <c r="M622" s="8">
        <f t="shared" si="37"/>
        <v>4850</v>
      </c>
      <c r="N622" s="13"/>
      <c r="O622" s="13"/>
      <c r="P622" s="8">
        <v>21</v>
      </c>
      <c r="Q622" s="8">
        <v>5808</v>
      </c>
      <c r="R622" s="17">
        <f t="shared" si="38"/>
        <v>0</v>
      </c>
      <c r="S622" s="18">
        <f t="shared" si="39"/>
        <v>11737</v>
      </c>
    </row>
    <row r="623" spans="1:19" x14ac:dyDescent="0.25">
      <c r="A623" s="7" t="s">
        <v>12253</v>
      </c>
      <c r="B623" s="7" t="s">
        <v>12254</v>
      </c>
      <c r="C623" s="7" t="s">
        <v>7539</v>
      </c>
      <c r="D623" s="7" t="s">
        <v>7540</v>
      </c>
      <c r="E623" s="7" t="s">
        <v>7798</v>
      </c>
      <c r="F623" s="8">
        <v>21</v>
      </c>
      <c r="G623" s="8">
        <v>1.06</v>
      </c>
      <c r="H623" s="8">
        <v>1.06</v>
      </c>
      <c r="I623" s="8">
        <v>1000</v>
      </c>
      <c r="J623" s="8">
        <v>1064.8</v>
      </c>
      <c r="K623" s="8">
        <v>1.0648</v>
      </c>
      <c r="L623" s="8">
        <f t="shared" si="36"/>
        <v>0.18479999999999996</v>
      </c>
      <c r="M623" s="8">
        <f t="shared" si="37"/>
        <v>0.88</v>
      </c>
      <c r="N623" s="9"/>
      <c r="O623" s="9"/>
      <c r="P623" s="8">
        <v>21</v>
      </c>
      <c r="Q623" s="8">
        <v>0.94379999999999997</v>
      </c>
      <c r="R623" s="17">
        <f t="shared" si="38"/>
        <v>0</v>
      </c>
      <c r="S623" s="18">
        <f t="shared" si="39"/>
        <v>1064.8</v>
      </c>
    </row>
    <row r="624" spans="1:19" x14ac:dyDescent="0.25">
      <c r="A624" s="7" t="s">
        <v>14055</v>
      </c>
      <c r="B624" s="7" t="s">
        <v>14056</v>
      </c>
      <c r="C624" s="7" t="s">
        <v>5229</v>
      </c>
      <c r="D624" s="7" t="s">
        <v>5230</v>
      </c>
      <c r="E624" s="7" t="s">
        <v>5231</v>
      </c>
      <c r="F624" s="8">
        <v>21</v>
      </c>
      <c r="G624" s="8">
        <v>3609.83</v>
      </c>
      <c r="H624" s="8">
        <v>3609.84</v>
      </c>
      <c r="I624" s="8">
        <v>3</v>
      </c>
      <c r="J624" s="8">
        <v>10829.5</v>
      </c>
      <c r="K624" s="8">
        <v>3609.8333333333335</v>
      </c>
      <c r="L624" s="8">
        <f t="shared" si="36"/>
        <v>626.5</v>
      </c>
      <c r="M624" s="8">
        <f t="shared" si="37"/>
        <v>2983.3333333333335</v>
      </c>
      <c r="N624" s="13"/>
      <c r="O624" s="13"/>
      <c r="P624" s="8">
        <v>21</v>
      </c>
      <c r="Q624" s="8">
        <v>3569.5</v>
      </c>
      <c r="R624" s="17">
        <f t="shared" si="38"/>
        <v>0</v>
      </c>
      <c r="S624" s="18">
        <f t="shared" si="39"/>
        <v>10829.5</v>
      </c>
    </row>
    <row r="625" spans="1:19" x14ac:dyDescent="0.25">
      <c r="A625" s="7" t="s">
        <v>15301</v>
      </c>
      <c r="B625" s="7" t="s">
        <v>15302</v>
      </c>
      <c r="C625" s="7" t="s">
        <v>14</v>
      </c>
      <c r="D625" s="7" t="s">
        <v>15</v>
      </c>
      <c r="E625" s="7" t="s">
        <v>7754</v>
      </c>
      <c r="F625" s="8">
        <v>21</v>
      </c>
      <c r="G625" s="8">
        <v>407.33</v>
      </c>
      <c r="H625" s="8">
        <v>407.33</v>
      </c>
      <c r="I625" s="8">
        <v>12</v>
      </c>
      <c r="J625" s="8">
        <v>4887.92</v>
      </c>
      <c r="K625" s="8">
        <v>407.32666666666665</v>
      </c>
      <c r="L625" s="8">
        <f t="shared" si="36"/>
        <v>70.693057851239644</v>
      </c>
      <c r="M625" s="8">
        <f t="shared" si="37"/>
        <v>336.63360881542701</v>
      </c>
      <c r="N625" s="13"/>
      <c r="O625" s="13"/>
      <c r="P625" s="8">
        <v>21</v>
      </c>
      <c r="Q625" s="8">
        <v>397.24333333333334</v>
      </c>
      <c r="R625" s="17">
        <f t="shared" si="38"/>
        <v>0</v>
      </c>
      <c r="S625" s="18">
        <f t="shared" si="39"/>
        <v>4887.92</v>
      </c>
    </row>
    <row r="626" spans="1:19" x14ac:dyDescent="0.25">
      <c r="A626" s="7" t="s">
        <v>17841</v>
      </c>
      <c r="B626" s="7" t="s">
        <v>17842</v>
      </c>
      <c r="C626" s="7" t="s">
        <v>7886</v>
      </c>
      <c r="D626" s="7" t="s">
        <v>7887</v>
      </c>
      <c r="E626" s="7" t="s">
        <v>7888</v>
      </c>
      <c r="F626" s="8">
        <v>21</v>
      </c>
      <c r="G626" s="8">
        <v>73.81</v>
      </c>
      <c r="H626" s="8">
        <v>76.23</v>
      </c>
      <c r="I626" s="8">
        <v>90</v>
      </c>
      <c r="J626" s="8">
        <v>6763.9</v>
      </c>
      <c r="K626" s="8">
        <v>75.154444444444437</v>
      </c>
      <c r="L626" s="8">
        <f t="shared" si="36"/>
        <v>13.043333333333329</v>
      </c>
      <c r="M626" s="8">
        <f t="shared" si="37"/>
        <v>62.111111111111107</v>
      </c>
      <c r="N626" s="8">
        <v>21</v>
      </c>
      <c r="O626" s="8">
        <v>73.81</v>
      </c>
      <c r="P626" s="8">
        <v>21</v>
      </c>
      <c r="Q626" s="8">
        <v>73.81</v>
      </c>
      <c r="R626" s="17">
        <f t="shared" si="38"/>
        <v>6642.9000000000005</v>
      </c>
      <c r="S626" s="18">
        <f t="shared" si="39"/>
        <v>6763.9</v>
      </c>
    </row>
    <row r="627" spans="1:19" x14ac:dyDescent="0.25">
      <c r="A627" s="7" t="s">
        <v>9028</v>
      </c>
      <c r="B627" s="7" t="s">
        <v>9029</v>
      </c>
      <c r="C627" s="7" t="s">
        <v>7539</v>
      </c>
      <c r="D627" s="7" t="s">
        <v>7540</v>
      </c>
      <c r="E627" s="7" t="s">
        <v>7541</v>
      </c>
      <c r="F627" s="8">
        <v>21</v>
      </c>
      <c r="G627" s="8">
        <v>7.14</v>
      </c>
      <c r="H627" s="8">
        <v>7.77</v>
      </c>
      <c r="I627" s="8">
        <v>1368</v>
      </c>
      <c r="J627" s="8">
        <v>9886.7099999999973</v>
      </c>
      <c r="K627" s="8">
        <v>7.2271271929824543</v>
      </c>
      <c r="L627" s="8">
        <f t="shared" si="36"/>
        <v>1.2542948020878635</v>
      </c>
      <c r="M627" s="8">
        <f t="shared" si="37"/>
        <v>5.9728323908945908</v>
      </c>
      <c r="N627" s="13"/>
      <c r="O627" s="13"/>
      <c r="P627" s="8">
        <v>21</v>
      </c>
      <c r="Q627" s="8">
        <v>7.1390277777777778</v>
      </c>
      <c r="R627" s="17">
        <f t="shared" si="38"/>
        <v>0</v>
      </c>
      <c r="S627" s="18">
        <f t="shared" si="39"/>
        <v>9886.7099999999973</v>
      </c>
    </row>
    <row r="628" spans="1:19" x14ac:dyDescent="0.25">
      <c r="A628" s="7" t="s">
        <v>9030</v>
      </c>
      <c r="B628" s="7" t="s">
        <v>9031</v>
      </c>
      <c r="C628" s="7" t="s">
        <v>7539</v>
      </c>
      <c r="D628" s="7" t="s">
        <v>7540</v>
      </c>
      <c r="E628" s="7" t="s">
        <v>7541</v>
      </c>
      <c r="F628" s="8">
        <v>21</v>
      </c>
      <c r="G628" s="8">
        <v>0.18</v>
      </c>
      <c r="H628" s="8">
        <v>0.2</v>
      </c>
      <c r="I628" s="8">
        <v>28000</v>
      </c>
      <c r="J628" s="8">
        <v>5062.96</v>
      </c>
      <c r="K628" s="8">
        <v>0.18082000000000001</v>
      </c>
      <c r="L628" s="8">
        <f t="shared" si="36"/>
        <v>3.1381983471074376E-2</v>
      </c>
      <c r="M628" s="8">
        <f t="shared" si="37"/>
        <v>0.14943801652892563</v>
      </c>
      <c r="N628" s="14">
        <v>21</v>
      </c>
      <c r="O628" s="14">
        <v>0.17666000000000001</v>
      </c>
      <c r="P628" s="8">
        <v>21</v>
      </c>
      <c r="Q628" s="8">
        <v>0.17665999999999998</v>
      </c>
      <c r="R628" s="17">
        <f t="shared" si="38"/>
        <v>4946.4800000000005</v>
      </c>
      <c r="S628" s="18">
        <f t="shared" si="39"/>
        <v>5062.96</v>
      </c>
    </row>
    <row r="629" spans="1:19" x14ac:dyDescent="0.25">
      <c r="A629" s="7" t="s">
        <v>4945</v>
      </c>
      <c r="B629" s="7" t="s">
        <v>4946</v>
      </c>
      <c r="C629" s="7" t="s">
        <v>185</v>
      </c>
      <c r="D629" s="7" t="s">
        <v>186</v>
      </c>
      <c r="E629" s="7" t="s">
        <v>187</v>
      </c>
      <c r="F629" s="8">
        <v>21</v>
      </c>
      <c r="G629" s="8">
        <v>4747.13</v>
      </c>
      <c r="H629" s="8">
        <v>4747.1400000000003</v>
      </c>
      <c r="I629" s="8">
        <v>6</v>
      </c>
      <c r="J629" s="8">
        <v>28598.57</v>
      </c>
      <c r="K629" s="8">
        <v>4766.4283333333333</v>
      </c>
      <c r="L629" s="8">
        <f t="shared" si="36"/>
        <v>827.23136363636331</v>
      </c>
      <c r="M629" s="8">
        <f t="shared" si="37"/>
        <v>3939.19696969697</v>
      </c>
      <c r="N629" s="13"/>
      <c r="O629" s="13"/>
      <c r="P629" s="8">
        <v>21</v>
      </c>
      <c r="Q629" s="8">
        <v>4747.13</v>
      </c>
      <c r="R629" s="17">
        <f t="shared" si="38"/>
        <v>0</v>
      </c>
      <c r="S629" s="18">
        <f t="shared" si="39"/>
        <v>28598.57</v>
      </c>
    </row>
    <row r="630" spans="1:19" x14ac:dyDescent="0.25">
      <c r="A630" s="7" t="s">
        <v>12587</v>
      </c>
      <c r="B630" s="7" t="s">
        <v>12588</v>
      </c>
      <c r="C630" s="7" t="s">
        <v>14</v>
      </c>
      <c r="D630" s="7" t="s">
        <v>15</v>
      </c>
      <c r="E630" s="7" t="s">
        <v>2322</v>
      </c>
      <c r="F630" s="8">
        <v>15</v>
      </c>
      <c r="G630" s="8">
        <v>2472.5</v>
      </c>
      <c r="H630" s="8">
        <v>2472.5</v>
      </c>
      <c r="I630" s="8">
        <v>2</v>
      </c>
      <c r="J630" s="8">
        <v>4945</v>
      </c>
      <c r="K630" s="8">
        <v>2472.5</v>
      </c>
      <c r="L630" s="8">
        <f t="shared" si="36"/>
        <v>322.5</v>
      </c>
      <c r="M630" s="8">
        <f t="shared" si="37"/>
        <v>2150</v>
      </c>
      <c r="N630" s="13"/>
      <c r="O630" s="13"/>
      <c r="P630" s="8">
        <v>15</v>
      </c>
      <c r="Q630" s="8">
        <v>2415</v>
      </c>
      <c r="R630" s="17">
        <f t="shared" si="38"/>
        <v>0</v>
      </c>
      <c r="S630" s="18">
        <f t="shared" si="39"/>
        <v>4945</v>
      </c>
    </row>
    <row r="631" spans="1:19" x14ac:dyDescent="0.25">
      <c r="A631" s="7" t="s">
        <v>14407</v>
      </c>
      <c r="B631" s="7" t="s">
        <v>14408</v>
      </c>
      <c r="C631" s="7" t="s">
        <v>7539</v>
      </c>
      <c r="D631" s="7" t="s">
        <v>7540</v>
      </c>
      <c r="E631" s="7" t="s">
        <v>7798</v>
      </c>
      <c r="F631" s="8">
        <v>21</v>
      </c>
      <c r="G631" s="8">
        <v>65.489999999999995</v>
      </c>
      <c r="H631" s="8">
        <v>65.489999999999995</v>
      </c>
      <c r="I631" s="8">
        <v>400</v>
      </c>
      <c r="J631" s="8">
        <v>26197.78</v>
      </c>
      <c r="K631" s="8">
        <v>65.494450000000001</v>
      </c>
      <c r="L631" s="8">
        <f t="shared" si="36"/>
        <v>11.366805371900824</v>
      </c>
      <c r="M631" s="8">
        <f t="shared" si="37"/>
        <v>54.127644628099176</v>
      </c>
      <c r="N631" s="13"/>
      <c r="O631" s="13"/>
      <c r="P631" s="8">
        <v>21</v>
      </c>
      <c r="Q631" s="8">
        <v>65.209924999999998</v>
      </c>
      <c r="R631" s="17">
        <f t="shared" si="38"/>
        <v>0</v>
      </c>
      <c r="S631" s="18">
        <f t="shared" si="39"/>
        <v>26197.78</v>
      </c>
    </row>
    <row r="632" spans="1:19" x14ac:dyDescent="0.25">
      <c r="A632" s="7" t="s">
        <v>9430</v>
      </c>
      <c r="B632" s="7" t="s">
        <v>9431</v>
      </c>
      <c r="C632" s="7" t="s">
        <v>7539</v>
      </c>
      <c r="D632" s="7" t="s">
        <v>7540</v>
      </c>
      <c r="E632" s="7" t="s">
        <v>7798</v>
      </c>
      <c r="F632" s="8">
        <v>21</v>
      </c>
      <c r="G632" s="8">
        <v>0.41</v>
      </c>
      <c r="H632" s="8">
        <v>0.42</v>
      </c>
      <c r="I632" s="8">
        <v>146000</v>
      </c>
      <c r="J632" s="8">
        <v>60176.619999999988</v>
      </c>
      <c r="K632" s="8">
        <v>0.41216863013698624</v>
      </c>
      <c r="L632" s="8">
        <f t="shared" si="36"/>
        <v>7.1533398618815802E-2</v>
      </c>
      <c r="M632" s="8">
        <f t="shared" si="37"/>
        <v>0.34063523151817043</v>
      </c>
      <c r="N632" s="14">
        <v>12</v>
      </c>
      <c r="O632" s="14">
        <v>0.38080000000000003</v>
      </c>
      <c r="P632" s="8">
        <v>21</v>
      </c>
      <c r="Q632" s="8">
        <v>0.41139999999999999</v>
      </c>
      <c r="R632" s="17">
        <f t="shared" si="38"/>
        <v>55596.800000000003</v>
      </c>
      <c r="S632" s="18">
        <f t="shared" si="39"/>
        <v>60176.619999999988</v>
      </c>
    </row>
    <row r="633" spans="1:19" x14ac:dyDescent="0.25">
      <c r="A633" s="7" t="s">
        <v>10474</v>
      </c>
      <c r="B633" s="7" t="s">
        <v>10475</v>
      </c>
      <c r="C633" s="7" t="s">
        <v>14</v>
      </c>
      <c r="D633" s="7" t="s">
        <v>15</v>
      </c>
      <c r="E633" s="7" t="s">
        <v>2322</v>
      </c>
      <c r="F633" s="8">
        <v>21</v>
      </c>
      <c r="G633" s="8">
        <v>7.99</v>
      </c>
      <c r="H633" s="8">
        <v>7.99</v>
      </c>
      <c r="I633" s="8">
        <v>500</v>
      </c>
      <c r="J633" s="8">
        <v>3994.31</v>
      </c>
      <c r="K633" s="8">
        <v>7.9886200000000001</v>
      </c>
      <c r="L633" s="8">
        <f t="shared" si="36"/>
        <v>1.3864547107438012</v>
      </c>
      <c r="M633" s="8">
        <f t="shared" si="37"/>
        <v>6.6021652892561988</v>
      </c>
      <c r="N633" s="9"/>
      <c r="O633" s="9"/>
      <c r="P633" s="8">
        <v>21</v>
      </c>
      <c r="Q633" s="8">
        <v>7.7682000000000002</v>
      </c>
      <c r="R633" s="17">
        <f t="shared" si="38"/>
        <v>0</v>
      </c>
      <c r="S633" s="18">
        <f t="shared" si="39"/>
        <v>3994.31</v>
      </c>
    </row>
    <row r="634" spans="1:19" x14ac:dyDescent="0.25">
      <c r="A634" s="7" t="s">
        <v>16506</v>
      </c>
      <c r="B634" s="7" t="s">
        <v>16507</v>
      </c>
      <c r="C634" s="7" t="s">
        <v>14</v>
      </c>
      <c r="D634" s="7" t="s">
        <v>15</v>
      </c>
      <c r="E634" s="7" t="s">
        <v>2322</v>
      </c>
      <c r="F634" s="8">
        <v>21</v>
      </c>
      <c r="G634" s="8">
        <v>2233</v>
      </c>
      <c r="H634" s="8">
        <v>2233</v>
      </c>
      <c r="I634" s="8">
        <v>2</v>
      </c>
      <c r="J634" s="8">
        <v>4466</v>
      </c>
      <c r="K634" s="8">
        <v>2233</v>
      </c>
      <c r="L634" s="8">
        <f t="shared" si="36"/>
        <v>387.5454545454545</v>
      </c>
      <c r="M634" s="8">
        <f t="shared" si="37"/>
        <v>1845.4545454545455</v>
      </c>
      <c r="N634" s="9"/>
      <c r="O634" s="9"/>
      <c r="P634" s="8">
        <v>21</v>
      </c>
      <c r="Q634" s="8">
        <v>2178</v>
      </c>
      <c r="R634" s="17">
        <f t="shared" si="38"/>
        <v>0</v>
      </c>
      <c r="S634" s="18">
        <f t="shared" si="39"/>
        <v>4466</v>
      </c>
    </row>
    <row r="635" spans="1:19" x14ac:dyDescent="0.25">
      <c r="A635" s="7" t="s">
        <v>21078</v>
      </c>
      <c r="B635" s="7" t="s">
        <v>21079</v>
      </c>
      <c r="C635" s="7" t="s">
        <v>7400</v>
      </c>
      <c r="D635" s="7" t="s">
        <v>7401</v>
      </c>
      <c r="E635" s="7" t="s">
        <v>7402</v>
      </c>
      <c r="F635" s="8">
        <v>21</v>
      </c>
      <c r="G635" s="8">
        <v>1694</v>
      </c>
      <c r="H635" s="8">
        <v>1803.99</v>
      </c>
      <c r="I635" s="8">
        <v>3</v>
      </c>
      <c r="J635" s="8">
        <v>5191.99</v>
      </c>
      <c r="K635" s="8">
        <v>1730.6633333333332</v>
      </c>
      <c r="L635" s="8">
        <f t="shared" si="36"/>
        <v>300.36305785123955</v>
      </c>
      <c r="M635" s="8">
        <f t="shared" si="37"/>
        <v>1430.3002754820936</v>
      </c>
      <c r="N635" s="9"/>
      <c r="O635" s="9"/>
      <c r="P635" s="8">
        <v>21</v>
      </c>
      <c r="Q635" s="8">
        <v>1694</v>
      </c>
      <c r="R635" s="17">
        <f t="shared" si="38"/>
        <v>0</v>
      </c>
      <c r="S635" s="18">
        <f t="shared" si="39"/>
        <v>5191.99</v>
      </c>
    </row>
    <row r="636" spans="1:19" x14ac:dyDescent="0.25">
      <c r="A636" s="7" t="s">
        <v>9542</v>
      </c>
      <c r="B636" s="7" t="s">
        <v>9543</v>
      </c>
      <c r="C636" s="7" t="s">
        <v>14</v>
      </c>
      <c r="D636" s="7" t="s">
        <v>15</v>
      </c>
      <c r="E636" s="7" t="s">
        <v>7480</v>
      </c>
      <c r="F636" s="8">
        <v>21</v>
      </c>
      <c r="G636" s="8">
        <v>0.53</v>
      </c>
      <c r="H636" s="8">
        <v>0.56000000000000005</v>
      </c>
      <c r="I636" s="8">
        <v>6300</v>
      </c>
      <c r="J636" s="8">
        <v>3463.61</v>
      </c>
      <c r="K636" s="8">
        <v>0.54977936507936509</v>
      </c>
      <c r="L636" s="8">
        <f t="shared" si="36"/>
        <v>9.5416253443526167E-2</v>
      </c>
      <c r="M636" s="8">
        <f t="shared" si="37"/>
        <v>0.45436311163583892</v>
      </c>
      <c r="N636" s="14">
        <v>21</v>
      </c>
      <c r="O636" s="14">
        <v>0.53239999999999998</v>
      </c>
      <c r="P636" s="8">
        <v>21</v>
      </c>
      <c r="Q636" s="8">
        <v>0.53239999999999998</v>
      </c>
      <c r="R636" s="17">
        <f t="shared" si="38"/>
        <v>3354.12</v>
      </c>
      <c r="S636" s="18">
        <f t="shared" si="39"/>
        <v>3463.61</v>
      </c>
    </row>
    <row r="637" spans="1:19" x14ac:dyDescent="0.25">
      <c r="A637" s="7" t="s">
        <v>12075</v>
      </c>
      <c r="B637" s="7" t="s">
        <v>12076</v>
      </c>
      <c r="C637" s="7" t="s">
        <v>7539</v>
      </c>
      <c r="D637" s="7" t="s">
        <v>7540</v>
      </c>
      <c r="E637" s="7" t="s">
        <v>7798</v>
      </c>
      <c r="F637" s="8">
        <v>21</v>
      </c>
      <c r="G637" s="8">
        <v>1.63</v>
      </c>
      <c r="H637" s="8">
        <v>1.74</v>
      </c>
      <c r="I637" s="8">
        <v>9000</v>
      </c>
      <c r="J637" s="8">
        <v>14810.52</v>
      </c>
      <c r="K637" s="8">
        <v>1.6456133333333334</v>
      </c>
      <c r="L637" s="8">
        <f t="shared" si="36"/>
        <v>0.28560231404958669</v>
      </c>
      <c r="M637" s="8">
        <f t="shared" si="37"/>
        <v>1.3600110192837467</v>
      </c>
      <c r="N637" s="14">
        <v>12</v>
      </c>
      <c r="O637" s="14">
        <v>1.512</v>
      </c>
      <c r="P637" s="8">
        <v>21</v>
      </c>
      <c r="Q637" s="8">
        <v>1.6335</v>
      </c>
      <c r="R637" s="17">
        <f t="shared" si="38"/>
        <v>13608</v>
      </c>
      <c r="S637" s="18">
        <f t="shared" si="39"/>
        <v>14810.52</v>
      </c>
    </row>
    <row r="638" spans="1:19" x14ac:dyDescent="0.25">
      <c r="A638" s="7" t="s">
        <v>7838</v>
      </c>
      <c r="B638" s="7" t="s">
        <v>7839</v>
      </c>
      <c r="C638" s="7" t="s">
        <v>14</v>
      </c>
      <c r="D638" s="7" t="s">
        <v>15</v>
      </c>
      <c r="E638" s="7" t="s">
        <v>2322</v>
      </c>
      <c r="F638" s="8">
        <v>21</v>
      </c>
      <c r="G638" s="8">
        <v>183.79</v>
      </c>
      <c r="H638" s="8">
        <v>183.79</v>
      </c>
      <c r="I638" s="8">
        <v>10</v>
      </c>
      <c r="J638" s="8">
        <v>1837.88</v>
      </c>
      <c r="K638" s="8">
        <v>183.78800000000001</v>
      </c>
      <c r="L638" s="8">
        <f t="shared" si="36"/>
        <v>31.897090909090906</v>
      </c>
      <c r="M638" s="8">
        <f t="shared" si="37"/>
        <v>151.8909090909091</v>
      </c>
      <c r="N638" s="9"/>
      <c r="O638" s="9"/>
      <c r="P638" s="8">
        <v>21</v>
      </c>
      <c r="Q638" s="8">
        <v>173.03</v>
      </c>
      <c r="R638" s="17">
        <f t="shared" si="38"/>
        <v>0</v>
      </c>
      <c r="S638" s="18">
        <f t="shared" si="39"/>
        <v>1837.88</v>
      </c>
    </row>
    <row r="639" spans="1:19" x14ac:dyDescent="0.25">
      <c r="A639" s="7" t="s">
        <v>15213</v>
      </c>
      <c r="B639" s="7" t="s">
        <v>15214</v>
      </c>
      <c r="C639" s="7" t="s">
        <v>14</v>
      </c>
      <c r="D639" s="7" t="s">
        <v>15</v>
      </c>
      <c r="E639" s="7" t="s">
        <v>7807</v>
      </c>
      <c r="F639" s="13"/>
      <c r="G639" s="8">
        <v>2.66</v>
      </c>
      <c r="H639" s="8">
        <v>2.66</v>
      </c>
      <c r="I639" s="8">
        <v>40</v>
      </c>
      <c r="J639" s="8">
        <v>106.48</v>
      </c>
      <c r="K639" s="8">
        <v>2.6619999999999999</v>
      </c>
      <c r="L639" s="8">
        <f t="shared" si="36"/>
        <v>0</v>
      </c>
      <c r="M639" s="8">
        <f t="shared" si="37"/>
        <v>2.6619999999999999</v>
      </c>
      <c r="N639" s="9"/>
      <c r="O639" s="9"/>
      <c r="P639" s="13"/>
      <c r="Q639" s="13"/>
      <c r="R639" s="17">
        <f t="shared" si="38"/>
        <v>0</v>
      </c>
      <c r="S639" s="18">
        <f t="shared" si="39"/>
        <v>106.48</v>
      </c>
    </row>
    <row r="640" spans="1:19" x14ac:dyDescent="0.25">
      <c r="A640" s="7" t="s">
        <v>8418</v>
      </c>
      <c r="B640" s="7" t="s">
        <v>8419</v>
      </c>
      <c r="C640" s="7" t="s">
        <v>14</v>
      </c>
      <c r="D640" s="7" t="s">
        <v>15</v>
      </c>
      <c r="E640" s="7" t="s">
        <v>7231</v>
      </c>
      <c r="F640" s="8">
        <v>21</v>
      </c>
      <c r="G640" s="8">
        <v>17.91</v>
      </c>
      <c r="H640" s="8">
        <v>18.09</v>
      </c>
      <c r="I640" s="8">
        <v>2478</v>
      </c>
      <c r="J640" s="8">
        <v>44482.049999999988</v>
      </c>
      <c r="K640" s="8">
        <v>17.950786924939461</v>
      </c>
      <c r="L640" s="8">
        <f t="shared" si="36"/>
        <v>3.1154258299481707</v>
      </c>
      <c r="M640" s="8">
        <f t="shared" si="37"/>
        <v>14.83536109499129</v>
      </c>
      <c r="N640" s="14">
        <v>12</v>
      </c>
      <c r="O640" s="14">
        <v>16.576000000000001</v>
      </c>
      <c r="P640" s="8">
        <v>21</v>
      </c>
      <c r="Q640" s="8">
        <v>17.907999999999998</v>
      </c>
      <c r="R640" s="17">
        <f t="shared" si="38"/>
        <v>41075.328000000001</v>
      </c>
      <c r="S640" s="18">
        <f t="shared" si="39"/>
        <v>44482.049999999988</v>
      </c>
    </row>
    <row r="641" spans="1:19" x14ac:dyDescent="0.25">
      <c r="A641" s="7" t="s">
        <v>12995</v>
      </c>
      <c r="B641" s="7" t="s">
        <v>12996</v>
      </c>
      <c r="C641" s="7" t="s">
        <v>14</v>
      </c>
      <c r="D641" s="7" t="s">
        <v>15</v>
      </c>
      <c r="E641" s="7" t="s">
        <v>2322</v>
      </c>
      <c r="F641" s="8">
        <v>21</v>
      </c>
      <c r="G641" s="8">
        <v>482.79</v>
      </c>
      <c r="H641" s="8">
        <v>509.04</v>
      </c>
      <c r="I641" s="8">
        <v>10</v>
      </c>
      <c r="J641" s="8">
        <v>4932.8900000000003</v>
      </c>
      <c r="K641" s="8">
        <v>493.28900000000004</v>
      </c>
      <c r="L641" s="8">
        <f t="shared" si="36"/>
        <v>85.612140495867777</v>
      </c>
      <c r="M641" s="8">
        <f t="shared" si="37"/>
        <v>407.67685950413227</v>
      </c>
      <c r="N641" s="9"/>
      <c r="O641" s="9"/>
      <c r="P641" s="8">
        <v>21</v>
      </c>
      <c r="Q641" s="8">
        <v>482.79</v>
      </c>
      <c r="R641" s="17">
        <f t="shared" si="38"/>
        <v>0</v>
      </c>
      <c r="S641" s="18">
        <f t="shared" si="39"/>
        <v>4932.8900000000003</v>
      </c>
    </row>
    <row r="642" spans="1:19" x14ac:dyDescent="0.25">
      <c r="A642" s="7" t="s">
        <v>13997</v>
      </c>
      <c r="B642" s="7" t="s">
        <v>13998</v>
      </c>
      <c r="C642" s="7" t="s">
        <v>14</v>
      </c>
      <c r="D642" s="7" t="s">
        <v>15</v>
      </c>
      <c r="E642" s="7" t="s">
        <v>7518</v>
      </c>
      <c r="F642" s="8">
        <v>21</v>
      </c>
      <c r="G642" s="8">
        <v>461.74</v>
      </c>
      <c r="H642" s="8">
        <v>513.04</v>
      </c>
      <c r="I642" s="8">
        <v>16</v>
      </c>
      <c r="J642" s="8">
        <v>7490.38</v>
      </c>
      <c r="K642" s="8">
        <v>468.14875000000001</v>
      </c>
      <c r="L642" s="8">
        <f t="shared" ref="L642:L705" si="40">K642-M642</f>
        <v>81.248956611570236</v>
      </c>
      <c r="M642" s="8">
        <f t="shared" ref="M642:M705" si="41">K642/((100+F642)/100)</f>
        <v>386.89979338842977</v>
      </c>
      <c r="N642" s="9"/>
      <c r="O642" s="9"/>
      <c r="P642" s="8">
        <v>21</v>
      </c>
      <c r="Q642" s="8">
        <v>461.73571428571432</v>
      </c>
      <c r="R642" s="17">
        <f t="shared" ref="R642:R705" si="42">I642*O642</f>
        <v>0</v>
      </c>
      <c r="S642" s="18">
        <f t="shared" si="39"/>
        <v>7490.38</v>
      </c>
    </row>
    <row r="643" spans="1:19" x14ac:dyDescent="0.25">
      <c r="A643" s="7" t="s">
        <v>13477</v>
      </c>
      <c r="B643" s="7" t="s">
        <v>13478</v>
      </c>
      <c r="C643" s="7" t="s">
        <v>14</v>
      </c>
      <c r="D643" s="7" t="s">
        <v>15</v>
      </c>
      <c r="E643" s="7" t="s">
        <v>2322</v>
      </c>
      <c r="F643" s="8">
        <v>21</v>
      </c>
      <c r="G643" s="8">
        <v>37.11</v>
      </c>
      <c r="H643" s="8">
        <v>37.11</v>
      </c>
      <c r="I643" s="8">
        <v>100</v>
      </c>
      <c r="J643" s="8">
        <v>3710.56</v>
      </c>
      <c r="K643" s="8">
        <v>37.105600000000003</v>
      </c>
      <c r="L643" s="8">
        <f t="shared" si="40"/>
        <v>6.4398148760330578</v>
      </c>
      <c r="M643" s="8">
        <f t="shared" si="41"/>
        <v>30.665785123966945</v>
      </c>
      <c r="N643" s="13"/>
      <c r="O643" s="13"/>
      <c r="P643" s="8">
        <v>21</v>
      </c>
      <c r="Q643" s="8">
        <v>36.0822</v>
      </c>
      <c r="R643" s="17">
        <f t="shared" si="42"/>
        <v>0</v>
      </c>
      <c r="S643" s="18">
        <f t="shared" ref="S643:S706" si="43">J643</f>
        <v>3710.56</v>
      </c>
    </row>
    <row r="644" spans="1:19" x14ac:dyDescent="0.25">
      <c r="A644" s="7" t="s">
        <v>1764</v>
      </c>
      <c r="B644" s="7" t="s">
        <v>1765</v>
      </c>
      <c r="C644" s="7" t="s">
        <v>396</v>
      </c>
      <c r="D644" s="7" t="s">
        <v>397</v>
      </c>
      <c r="E644" s="7" t="s">
        <v>398</v>
      </c>
      <c r="F644" s="8">
        <v>15</v>
      </c>
      <c r="G644" s="8">
        <v>1495</v>
      </c>
      <c r="H644" s="8">
        <v>1545.6</v>
      </c>
      <c r="I644" s="8">
        <v>3</v>
      </c>
      <c r="J644" s="8">
        <v>4586.2</v>
      </c>
      <c r="K644" s="8">
        <v>1528.7333333333333</v>
      </c>
      <c r="L644" s="8">
        <f t="shared" si="40"/>
        <v>199.39999999999986</v>
      </c>
      <c r="M644" s="8">
        <f t="shared" si="41"/>
        <v>1329.3333333333335</v>
      </c>
      <c r="N644" s="9"/>
      <c r="O644" s="9"/>
      <c r="P644" s="8">
        <v>15</v>
      </c>
      <c r="Q644" s="8">
        <v>1495</v>
      </c>
      <c r="R644" s="17">
        <f t="shared" si="42"/>
        <v>0</v>
      </c>
      <c r="S644" s="18">
        <f t="shared" si="43"/>
        <v>4586.2</v>
      </c>
    </row>
    <row r="645" spans="1:19" x14ac:dyDescent="0.25">
      <c r="A645" s="7" t="s">
        <v>15004</v>
      </c>
      <c r="B645" s="7" t="s">
        <v>15005</v>
      </c>
      <c r="C645" s="7" t="s">
        <v>7249</v>
      </c>
      <c r="D645" s="7" t="s">
        <v>7250</v>
      </c>
      <c r="E645" s="7" t="s">
        <v>7251</v>
      </c>
      <c r="F645" s="8">
        <v>21</v>
      </c>
      <c r="G645" s="8">
        <v>2</v>
      </c>
      <c r="H645" s="8">
        <v>2.5</v>
      </c>
      <c r="I645" s="8">
        <v>900</v>
      </c>
      <c r="J645" s="8">
        <v>1900</v>
      </c>
      <c r="K645" s="8">
        <v>2.1111111111111112</v>
      </c>
      <c r="L645" s="8">
        <f t="shared" si="40"/>
        <v>0.36639118457300279</v>
      </c>
      <c r="M645" s="8">
        <f t="shared" si="41"/>
        <v>1.7447199265381084</v>
      </c>
      <c r="N645" s="9"/>
      <c r="O645" s="9"/>
      <c r="P645" s="8">
        <v>21</v>
      </c>
      <c r="Q645" s="8">
        <v>2</v>
      </c>
      <c r="R645" s="17">
        <f t="shared" si="42"/>
        <v>0</v>
      </c>
      <c r="S645" s="18">
        <f t="shared" si="43"/>
        <v>1900</v>
      </c>
    </row>
    <row r="646" spans="1:19" x14ac:dyDescent="0.25">
      <c r="A646" s="7" t="s">
        <v>15798</v>
      </c>
      <c r="B646" s="7" t="s">
        <v>15799</v>
      </c>
      <c r="C646" s="7" t="s">
        <v>14</v>
      </c>
      <c r="D646" s="7" t="s">
        <v>15</v>
      </c>
      <c r="E646" s="7" t="s">
        <v>2322</v>
      </c>
      <c r="F646" s="8">
        <v>15</v>
      </c>
      <c r="G646" s="8">
        <v>190</v>
      </c>
      <c r="H646" s="8">
        <v>240</v>
      </c>
      <c r="I646" s="8">
        <v>3</v>
      </c>
      <c r="J646" s="8">
        <v>670</v>
      </c>
      <c r="K646" s="8">
        <v>223.33333333333334</v>
      </c>
      <c r="L646" s="8">
        <f t="shared" si="40"/>
        <v>29.130434782608688</v>
      </c>
      <c r="M646" s="8">
        <f t="shared" si="41"/>
        <v>194.20289855072465</v>
      </c>
      <c r="N646" s="9"/>
      <c r="O646" s="9"/>
      <c r="P646" s="8">
        <v>15</v>
      </c>
      <c r="Q646" s="8">
        <v>190</v>
      </c>
      <c r="R646" s="17">
        <f t="shared" si="42"/>
        <v>0</v>
      </c>
      <c r="S646" s="18">
        <f t="shared" si="43"/>
        <v>670</v>
      </c>
    </row>
    <row r="647" spans="1:19" x14ac:dyDescent="0.25">
      <c r="A647" s="7" t="s">
        <v>10355</v>
      </c>
      <c r="B647" s="7" t="s">
        <v>10356</v>
      </c>
      <c r="C647" s="7" t="s">
        <v>7400</v>
      </c>
      <c r="D647" s="7" t="s">
        <v>7401</v>
      </c>
      <c r="E647" s="7" t="s">
        <v>7402</v>
      </c>
      <c r="F647" s="8">
        <v>15</v>
      </c>
      <c r="G647" s="8">
        <v>18</v>
      </c>
      <c r="H647" s="8">
        <v>20</v>
      </c>
      <c r="I647" s="8">
        <v>100</v>
      </c>
      <c r="J647" s="8">
        <v>1899.95</v>
      </c>
      <c r="K647" s="8">
        <v>18.999500000000001</v>
      </c>
      <c r="L647" s="8">
        <f t="shared" si="40"/>
        <v>2.4781956521739126</v>
      </c>
      <c r="M647" s="8">
        <f t="shared" si="41"/>
        <v>16.521304347826089</v>
      </c>
      <c r="N647" s="13"/>
      <c r="O647" s="13"/>
      <c r="P647" s="8">
        <v>15</v>
      </c>
      <c r="Q647" s="8">
        <v>17.9998</v>
      </c>
      <c r="R647" s="17">
        <f t="shared" si="42"/>
        <v>0</v>
      </c>
      <c r="S647" s="18">
        <f t="shared" si="43"/>
        <v>1899.95</v>
      </c>
    </row>
    <row r="648" spans="1:19" x14ac:dyDescent="0.25">
      <c r="A648" s="7" t="s">
        <v>17151</v>
      </c>
      <c r="B648" s="7" t="s">
        <v>17152</v>
      </c>
      <c r="C648" s="7" t="s">
        <v>14</v>
      </c>
      <c r="D648" s="7" t="s">
        <v>15</v>
      </c>
      <c r="E648" s="7" t="s">
        <v>2322</v>
      </c>
      <c r="F648" s="8">
        <v>21</v>
      </c>
      <c r="G648" s="8">
        <v>11.39</v>
      </c>
      <c r="H648" s="8">
        <v>13.33</v>
      </c>
      <c r="I648" s="8">
        <v>100</v>
      </c>
      <c r="J648" s="8">
        <v>1235.7</v>
      </c>
      <c r="K648" s="8">
        <v>12.357000000000001</v>
      </c>
      <c r="L648" s="8">
        <f t="shared" si="40"/>
        <v>2.1446033057851235</v>
      </c>
      <c r="M648" s="8">
        <f t="shared" si="41"/>
        <v>10.212396694214878</v>
      </c>
      <c r="N648" s="9"/>
      <c r="O648" s="9"/>
      <c r="P648" s="8">
        <v>21</v>
      </c>
      <c r="Q648" s="8">
        <v>11.388800000000002</v>
      </c>
      <c r="R648" s="17">
        <f t="shared" si="42"/>
        <v>0</v>
      </c>
      <c r="S648" s="18">
        <f t="shared" si="43"/>
        <v>1235.7</v>
      </c>
    </row>
    <row r="649" spans="1:19" x14ac:dyDescent="0.25">
      <c r="A649" s="7" t="s">
        <v>15649</v>
      </c>
      <c r="B649" s="7" t="s">
        <v>15650</v>
      </c>
      <c r="C649" s="7" t="s">
        <v>14</v>
      </c>
      <c r="D649" s="7" t="s">
        <v>15</v>
      </c>
      <c r="E649" s="7" t="s">
        <v>7231</v>
      </c>
      <c r="F649" s="8">
        <v>21</v>
      </c>
      <c r="G649" s="8">
        <v>750.2</v>
      </c>
      <c r="H649" s="8">
        <v>798.6</v>
      </c>
      <c r="I649" s="8">
        <v>121</v>
      </c>
      <c r="J649" s="8">
        <v>90871</v>
      </c>
      <c r="K649" s="8">
        <v>751</v>
      </c>
      <c r="L649" s="8">
        <f t="shared" si="40"/>
        <v>130.3388429752066</v>
      </c>
      <c r="M649" s="8">
        <f t="shared" si="41"/>
        <v>620.6611570247934</v>
      </c>
      <c r="N649" s="14">
        <v>12</v>
      </c>
      <c r="O649" s="14">
        <v>694.4</v>
      </c>
      <c r="P649" s="8">
        <v>21</v>
      </c>
      <c r="Q649" s="8">
        <v>750.2</v>
      </c>
      <c r="R649" s="17">
        <f t="shared" si="42"/>
        <v>84022.399999999994</v>
      </c>
      <c r="S649" s="18">
        <f t="shared" si="43"/>
        <v>90871</v>
      </c>
    </row>
    <row r="650" spans="1:19" x14ac:dyDescent="0.25">
      <c r="A650" s="7" t="s">
        <v>1655</v>
      </c>
      <c r="B650" s="7" t="s">
        <v>1656</v>
      </c>
      <c r="C650" s="7" t="s">
        <v>37</v>
      </c>
      <c r="D650" s="7" t="s">
        <v>38</v>
      </c>
      <c r="E650" s="7" t="s">
        <v>39</v>
      </c>
      <c r="F650" s="8">
        <v>15</v>
      </c>
      <c r="G650" s="8">
        <v>556.6</v>
      </c>
      <c r="H650" s="8">
        <v>652.04999999999995</v>
      </c>
      <c r="I650" s="8">
        <v>6</v>
      </c>
      <c r="J650" s="8">
        <v>3435.0499999999997</v>
      </c>
      <c r="K650" s="8">
        <v>572.50833333333333</v>
      </c>
      <c r="L650" s="8">
        <f t="shared" si="40"/>
        <v>74.674999999999955</v>
      </c>
      <c r="M650" s="8">
        <f t="shared" si="41"/>
        <v>497.83333333333337</v>
      </c>
      <c r="N650" s="9"/>
      <c r="O650" s="9"/>
      <c r="P650" s="8">
        <v>15</v>
      </c>
      <c r="Q650" s="8">
        <v>556.6</v>
      </c>
      <c r="R650" s="17">
        <f t="shared" si="42"/>
        <v>0</v>
      </c>
      <c r="S650" s="18">
        <f t="shared" si="43"/>
        <v>3435.0499999999997</v>
      </c>
    </row>
    <row r="651" spans="1:19" x14ac:dyDescent="0.25">
      <c r="A651" s="7" t="s">
        <v>8760</v>
      </c>
      <c r="B651" s="7" t="s">
        <v>8761</v>
      </c>
      <c r="C651" s="7" t="s">
        <v>14</v>
      </c>
      <c r="D651" s="7" t="s">
        <v>15</v>
      </c>
      <c r="E651" s="7" t="s">
        <v>7480</v>
      </c>
      <c r="F651" s="8">
        <v>21</v>
      </c>
      <c r="G651" s="8">
        <v>2.29</v>
      </c>
      <c r="H651" s="8">
        <v>2.46</v>
      </c>
      <c r="I651" s="8">
        <v>2589</v>
      </c>
      <c r="J651" s="8">
        <v>6012.09</v>
      </c>
      <c r="K651" s="8">
        <v>2.3221668597914253</v>
      </c>
      <c r="L651" s="8">
        <f t="shared" si="40"/>
        <v>0.40302069467454493</v>
      </c>
      <c r="M651" s="8">
        <f t="shared" si="41"/>
        <v>1.9191461651168804</v>
      </c>
      <c r="N651" s="9"/>
      <c r="O651" s="9"/>
      <c r="P651" s="8">
        <v>21</v>
      </c>
      <c r="Q651" s="8">
        <v>2.2866666666666666</v>
      </c>
      <c r="R651" s="17">
        <f t="shared" si="42"/>
        <v>0</v>
      </c>
      <c r="S651" s="18">
        <f t="shared" si="43"/>
        <v>6012.09</v>
      </c>
    </row>
    <row r="652" spans="1:19" x14ac:dyDescent="0.25">
      <c r="A652" s="7" t="s">
        <v>15559</v>
      </c>
      <c r="B652" s="7" t="s">
        <v>15560</v>
      </c>
      <c r="C652" s="7" t="s">
        <v>14</v>
      </c>
      <c r="D652" s="7" t="s">
        <v>15</v>
      </c>
      <c r="E652" s="7" t="s">
        <v>2322</v>
      </c>
      <c r="F652" s="8">
        <v>21</v>
      </c>
      <c r="G652" s="8">
        <v>3660.62</v>
      </c>
      <c r="H652" s="8">
        <v>3660.62</v>
      </c>
      <c r="I652" s="8">
        <v>3</v>
      </c>
      <c r="J652" s="8">
        <v>10981.85</v>
      </c>
      <c r="K652" s="8">
        <v>3660.6166666666668</v>
      </c>
      <c r="L652" s="8">
        <f t="shared" si="40"/>
        <v>635.31363636363631</v>
      </c>
      <c r="M652" s="8">
        <f t="shared" si="41"/>
        <v>3025.3030303030305</v>
      </c>
      <c r="N652" s="9"/>
      <c r="O652" s="9"/>
      <c r="P652" s="8">
        <v>21</v>
      </c>
      <c r="Q652" s="8">
        <v>3630</v>
      </c>
      <c r="R652" s="17">
        <f t="shared" si="42"/>
        <v>0</v>
      </c>
      <c r="S652" s="18">
        <f t="shared" si="43"/>
        <v>10981.85</v>
      </c>
    </row>
    <row r="653" spans="1:19" x14ac:dyDescent="0.25">
      <c r="A653" s="7" t="s">
        <v>11052</v>
      </c>
      <c r="B653" s="7" t="s">
        <v>11053</v>
      </c>
      <c r="C653" s="7" t="s">
        <v>14</v>
      </c>
      <c r="D653" s="7" t="s">
        <v>15</v>
      </c>
      <c r="E653" s="7" t="s">
        <v>2322</v>
      </c>
      <c r="F653" s="8">
        <v>21</v>
      </c>
      <c r="G653" s="8">
        <v>31.94</v>
      </c>
      <c r="H653" s="8">
        <v>33.770000000000003</v>
      </c>
      <c r="I653" s="8">
        <v>150</v>
      </c>
      <c r="J653" s="8">
        <v>4883.1400000000003</v>
      </c>
      <c r="K653" s="8">
        <v>32.55426666666667</v>
      </c>
      <c r="L653" s="8">
        <f t="shared" si="40"/>
        <v>5.6499140495867763</v>
      </c>
      <c r="M653" s="8">
        <f t="shared" si="41"/>
        <v>26.904352617079894</v>
      </c>
      <c r="N653" s="9"/>
      <c r="O653" s="9"/>
      <c r="P653" s="8">
        <v>21</v>
      </c>
      <c r="Q653" s="8">
        <v>31.944000000000003</v>
      </c>
      <c r="R653" s="17">
        <f t="shared" si="42"/>
        <v>0</v>
      </c>
      <c r="S653" s="18">
        <f t="shared" si="43"/>
        <v>4883.1400000000003</v>
      </c>
    </row>
    <row r="654" spans="1:19" x14ac:dyDescent="0.25">
      <c r="A654" s="7" t="s">
        <v>16108</v>
      </c>
      <c r="B654" s="7" t="s">
        <v>16109</v>
      </c>
      <c r="C654" s="7" t="s">
        <v>14</v>
      </c>
      <c r="D654" s="7" t="s">
        <v>15</v>
      </c>
      <c r="E654" s="7" t="s">
        <v>2322</v>
      </c>
      <c r="F654" s="8">
        <v>15</v>
      </c>
      <c r="G654" s="8">
        <v>489</v>
      </c>
      <c r="H654" s="8">
        <v>489</v>
      </c>
      <c r="I654" s="8">
        <v>1</v>
      </c>
      <c r="J654" s="8">
        <v>489</v>
      </c>
      <c r="K654" s="8">
        <v>489</v>
      </c>
      <c r="L654" s="8">
        <f t="shared" si="40"/>
        <v>63.782608695652129</v>
      </c>
      <c r="M654" s="8">
        <f t="shared" si="41"/>
        <v>425.21739130434787</v>
      </c>
      <c r="N654" s="9"/>
      <c r="O654" s="9"/>
      <c r="P654" s="8">
        <v>15</v>
      </c>
      <c r="Q654" s="8">
        <v>400</v>
      </c>
      <c r="R654" s="17">
        <f t="shared" si="42"/>
        <v>0</v>
      </c>
      <c r="S654" s="18">
        <f t="shared" si="43"/>
        <v>489</v>
      </c>
    </row>
    <row r="655" spans="1:19" x14ac:dyDescent="0.25">
      <c r="A655" s="7" t="s">
        <v>7398</v>
      </c>
      <c r="B655" s="7" t="s">
        <v>7399</v>
      </c>
      <c r="C655" s="7" t="s">
        <v>7400</v>
      </c>
      <c r="D655" s="7" t="s">
        <v>7401</v>
      </c>
      <c r="E655" s="7" t="s">
        <v>7402</v>
      </c>
      <c r="F655" s="8">
        <v>21</v>
      </c>
      <c r="G655" s="8">
        <v>2333.4899999999998</v>
      </c>
      <c r="H655" s="8">
        <v>2456.3000000000002</v>
      </c>
      <c r="I655" s="8">
        <v>4</v>
      </c>
      <c r="J655" s="8">
        <v>9468.14</v>
      </c>
      <c r="K655" s="8">
        <v>2367.0349999999999</v>
      </c>
      <c r="L655" s="8">
        <f t="shared" si="40"/>
        <v>410.80772727272711</v>
      </c>
      <c r="M655" s="8">
        <f t="shared" si="41"/>
        <v>1956.2272727272727</v>
      </c>
      <c r="N655" s="13"/>
      <c r="O655" s="13"/>
      <c r="P655" s="8">
        <v>21</v>
      </c>
      <c r="Q655" s="8">
        <v>2344.86</v>
      </c>
      <c r="R655" s="17">
        <f t="shared" si="42"/>
        <v>0</v>
      </c>
      <c r="S655" s="18">
        <f t="shared" si="43"/>
        <v>9468.14</v>
      </c>
    </row>
    <row r="656" spans="1:19" x14ac:dyDescent="0.25">
      <c r="A656" s="7" t="s">
        <v>13987</v>
      </c>
      <c r="B656" s="7" t="s">
        <v>13988</v>
      </c>
      <c r="C656" s="7" t="s">
        <v>7539</v>
      </c>
      <c r="D656" s="7" t="s">
        <v>7540</v>
      </c>
      <c r="E656" s="7" t="s">
        <v>7541</v>
      </c>
      <c r="F656" s="8">
        <v>21</v>
      </c>
      <c r="G656" s="8">
        <v>8.9</v>
      </c>
      <c r="H656" s="8">
        <v>8.98</v>
      </c>
      <c r="I656" s="8">
        <v>2000</v>
      </c>
      <c r="J656" s="8">
        <v>17880.739999999998</v>
      </c>
      <c r="K656" s="8">
        <v>8.9403699999999997</v>
      </c>
      <c r="L656" s="8">
        <f t="shared" si="40"/>
        <v>1.5516344628099175</v>
      </c>
      <c r="M656" s="8">
        <f t="shared" si="41"/>
        <v>7.3887355371900822</v>
      </c>
      <c r="N656" s="9"/>
      <c r="O656" s="9"/>
      <c r="P656" s="8">
        <v>21</v>
      </c>
      <c r="Q656" s="8">
        <v>8.8963999999999999</v>
      </c>
      <c r="R656" s="17">
        <f t="shared" si="42"/>
        <v>0</v>
      </c>
      <c r="S656" s="18">
        <f t="shared" si="43"/>
        <v>17880.739999999998</v>
      </c>
    </row>
    <row r="657" spans="1:19" x14ac:dyDescent="0.25">
      <c r="A657" s="7" t="s">
        <v>9210</v>
      </c>
      <c r="B657" s="7" t="s">
        <v>9211</v>
      </c>
      <c r="C657" s="7" t="s">
        <v>7400</v>
      </c>
      <c r="D657" s="7" t="s">
        <v>7401</v>
      </c>
      <c r="E657" s="7" t="s">
        <v>7402</v>
      </c>
      <c r="F657" s="8">
        <v>21</v>
      </c>
      <c r="G657" s="8">
        <v>357.28</v>
      </c>
      <c r="H657" s="8">
        <v>374.72</v>
      </c>
      <c r="I657" s="8">
        <v>19</v>
      </c>
      <c r="J657" s="8">
        <v>6875.49</v>
      </c>
      <c r="K657" s="8">
        <v>361.86789473684212</v>
      </c>
      <c r="L657" s="8">
        <f t="shared" si="40"/>
        <v>62.803518921270097</v>
      </c>
      <c r="M657" s="8">
        <f t="shared" si="41"/>
        <v>299.06437581557202</v>
      </c>
      <c r="N657" s="13"/>
      <c r="O657" s="13"/>
      <c r="P657" s="8">
        <v>21</v>
      </c>
      <c r="Q657" s="8">
        <v>357.28</v>
      </c>
      <c r="R657" s="17">
        <f t="shared" si="42"/>
        <v>0</v>
      </c>
      <c r="S657" s="18">
        <f t="shared" si="43"/>
        <v>6875.49</v>
      </c>
    </row>
    <row r="658" spans="1:19" x14ac:dyDescent="0.25">
      <c r="A658" s="7" t="s">
        <v>10351</v>
      </c>
      <c r="B658" s="7" t="s">
        <v>10352</v>
      </c>
      <c r="C658" s="7" t="s">
        <v>7400</v>
      </c>
      <c r="D658" s="7" t="s">
        <v>7401</v>
      </c>
      <c r="E658" s="7" t="s">
        <v>7402</v>
      </c>
      <c r="F658" s="8">
        <v>15</v>
      </c>
      <c r="G658" s="8">
        <v>49.3</v>
      </c>
      <c r="H658" s="8">
        <v>58</v>
      </c>
      <c r="I658" s="8">
        <v>50</v>
      </c>
      <c r="J658" s="8">
        <v>2551.96</v>
      </c>
      <c r="K658" s="8">
        <v>51.039200000000001</v>
      </c>
      <c r="L658" s="8">
        <f t="shared" si="40"/>
        <v>6.6572869565217374</v>
      </c>
      <c r="M658" s="8">
        <f t="shared" si="41"/>
        <v>44.381913043478264</v>
      </c>
      <c r="N658" s="13"/>
      <c r="O658" s="13"/>
      <c r="P658" s="8">
        <v>15</v>
      </c>
      <c r="Q658" s="8">
        <v>49.3</v>
      </c>
      <c r="R658" s="17">
        <f t="shared" si="42"/>
        <v>0</v>
      </c>
      <c r="S658" s="18">
        <f t="shared" si="43"/>
        <v>2551.96</v>
      </c>
    </row>
    <row r="659" spans="1:19" x14ac:dyDescent="0.25">
      <c r="A659" s="7" t="s">
        <v>13969</v>
      </c>
      <c r="B659" s="7" t="s">
        <v>13970</v>
      </c>
      <c r="C659" s="7" t="s">
        <v>7791</v>
      </c>
      <c r="D659" s="7" t="s">
        <v>7792</v>
      </c>
      <c r="E659" s="7" t="s">
        <v>7793</v>
      </c>
      <c r="F659" s="8">
        <v>15</v>
      </c>
      <c r="G659" s="8">
        <v>94.37</v>
      </c>
      <c r="H659" s="8">
        <v>94.37</v>
      </c>
      <c r="I659" s="8">
        <v>71</v>
      </c>
      <c r="J659" s="8">
        <v>6700.38</v>
      </c>
      <c r="K659" s="8">
        <v>94.371549295774656</v>
      </c>
      <c r="L659" s="8">
        <f t="shared" si="40"/>
        <v>12.309332516840172</v>
      </c>
      <c r="M659" s="8">
        <f t="shared" si="41"/>
        <v>82.062216778934484</v>
      </c>
      <c r="N659" s="9"/>
      <c r="O659" s="9"/>
      <c r="P659" s="8">
        <v>15</v>
      </c>
      <c r="Q659" s="8">
        <v>93.15</v>
      </c>
      <c r="R659" s="17">
        <f t="shared" si="42"/>
        <v>0</v>
      </c>
      <c r="S659" s="18">
        <f t="shared" si="43"/>
        <v>6700.38</v>
      </c>
    </row>
    <row r="660" spans="1:19" x14ac:dyDescent="0.25">
      <c r="A660" s="7" t="s">
        <v>15511</v>
      </c>
      <c r="B660" s="7" t="s">
        <v>15512</v>
      </c>
      <c r="C660" s="7" t="s">
        <v>14</v>
      </c>
      <c r="D660" s="7" t="s">
        <v>15</v>
      </c>
      <c r="E660" s="7" t="s">
        <v>7518</v>
      </c>
      <c r="F660" s="8">
        <v>21</v>
      </c>
      <c r="G660" s="8">
        <v>128.5</v>
      </c>
      <c r="H660" s="8">
        <v>157.30000000000001</v>
      </c>
      <c r="I660" s="8">
        <v>10</v>
      </c>
      <c r="J660" s="8">
        <v>1371.17</v>
      </c>
      <c r="K660" s="8">
        <v>137.11700000000002</v>
      </c>
      <c r="L660" s="8">
        <f t="shared" si="40"/>
        <v>23.797165289256199</v>
      </c>
      <c r="M660" s="8">
        <f t="shared" si="41"/>
        <v>113.31983471074382</v>
      </c>
      <c r="N660" s="9"/>
      <c r="O660" s="9"/>
      <c r="P660" s="8">
        <v>21</v>
      </c>
      <c r="Q660" s="8">
        <v>128.5025</v>
      </c>
      <c r="R660" s="17">
        <f t="shared" si="42"/>
        <v>0</v>
      </c>
      <c r="S660" s="18">
        <f t="shared" si="43"/>
        <v>1371.17</v>
      </c>
    </row>
    <row r="661" spans="1:19" x14ac:dyDescent="0.25">
      <c r="A661" s="7" t="s">
        <v>17733</v>
      </c>
      <c r="B661" s="7" t="s">
        <v>17734</v>
      </c>
      <c r="C661" s="7" t="s">
        <v>7539</v>
      </c>
      <c r="D661" s="7" t="s">
        <v>7540</v>
      </c>
      <c r="E661" s="7" t="s">
        <v>7798</v>
      </c>
      <c r="F661" s="8">
        <v>21</v>
      </c>
      <c r="G661" s="8">
        <v>122.31</v>
      </c>
      <c r="H661" s="8">
        <v>122.31</v>
      </c>
      <c r="I661" s="8">
        <v>10</v>
      </c>
      <c r="J661" s="8">
        <v>1223.06</v>
      </c>
      <c r="K661" s="8">
        <v>122.306</v>
      </c>
      <c r="L661" s="8">
        <f t="shared" si="40"/>
        <v>21.226661157024793</v>
      </c>
      <c r="M661" s="8">
        <f t="shared" si="41"/>
        <v>101.0793388429752</v>
      </c>
      <c r="N661" s="9"/>
      <c r="O661" s="9"/>
      <c r="P661" s="8">
        <v>21</v>
      </c>
      <c r="Q661" s="8">
        <v>113.74000000000001</v>
      </c>
      <c r="R661" s="17">
        <f t="shared" si="42"/>
        <v>0</v>
      </c>
      <c r="S661" s="18">
        <f t="shared" si="43"/>
        <v>1223.06</v>
      </c>
    </row>
    <row r="662" spans="1:19" x14ac:dyDescent="0.25">
      <c r="A662" s="7" t="s">
        <v>13795</v>
      </c>
      <c r="B662" s="7" t="s">
        <v>13796</v>
      </c>
      <c r="C662" s="7" t="s">
        <v>7400</v>
      </c>
      <c r="D662" s="7" t="s">
        <v>7401</v>
      </c>
      <c r="E662" s="7" t="s">
        <v>7402</v>
      </c>
      <c r="F662" s="8">
        <v>15</v>
      </c>
      <c r="G662" s="8">
        <v>683</v>
      </c>
      <c r="H662" s="8">
        <v>683</v>
      </c>
      <c r="I662" s="8">
        <v>1</v>
      </c>
      <c r="J662" s="8">
        <v>683</v>
      </c>
      <c r="K662" s="8">
        <v>683</v>
      </c>
      <c r="L662" s="8">
        <f t="shared" si="40"/>
        <v>89.086956521739125</v>
      </c>
      <c r="M662" s="8">
        <f t="shared" si="41"/>
        <v>593.91304347826087</v>
      </c>
      <c r="N662" s="9"/>
      <c r="O662" s="9"/>
      <c r="P662" s="8">
        <v>15</v>
      </c>
      <c r="Q662" s="8">
        <v>598</v>
      </c>
      <c r="R662" s="17">
        <f t="shared" si="42"/>
        <v>0</v>
      </c>
      <c r="S662" s="18">
        <f t="shared" si="43"/>
        <v>683</v>
      </c>
    </row>
    <row r="663" spans="1:19" x14ac:dyDescent="0.25">
      <c r="A663" s="7" t="s">
        <v>19538</v>
      </c>
      <c r="B663" s="7" t="s">
        <v>19539</v>
      </c>
      <c r="C663" s="7" t="s">
        <v>7539</v>
      </c>
      <c r="D663" s="7" t="s">
        <v>7540</v>
      </c>
      <c r="E663" s="7" t="s">
        <v>7798</v>
      </c>
      <c r="F663" s="8">
        <v>21</v>
      </c>
      <c r="G663" s="8">
        <v>33.78</v>
      </c>
      <c r="H663" s="8">
        <v>33.78</v>
      </c>
      <c r="I663" s="8">
        <v>25</v>
      </c>
      <c r="J663" s="8">
        <v>844.41</v>
      </c>
      <c r="K663" s="8">
        <v>33.776399999999995</v>
      </c>
      <c r="L663" s="8">
        <f t="shared" si="40"/>
        <v>5.8620198347107433</v>
      </c>
      <c r="M663" s="8">
        <f t="shared" si="41"/>
        <v>27.914380165289252</v>
      </c>
      <c r="N663" s="13"/>
      <c r="O663" s="13"/>
      <c r="P663" s="8">
        <v>21</v>
      </c>
      <c r="Q663" s="8">
        <v>30.392800000000001</v>
      </c>
      <c r="R663" s="17">
        <f t="shared" si="42"/>
        <v>0</v>
      </c>
      <c r="S663" s="18">
        <f t="shared" si="43"/>
        <v>844.41</v>
      </c>
    </row>
    <row r="664" spans="1:19" x14ac:dyDescent="0.25">
      <c r="A664" s="7" t="s">
        <v>9330</v>
      </c>
      <c r="B664" s="7" t="s">
        <v>9331</v>
      </c>
      <c r="C664" s="7" t="s">
        <v>7400</v>
      </c>
      <c r="D664" s="7" t="s">
        <v>7401</v>
      </c>
      <c r="E664" s="7" t="s">
        <v>7402</v>
      </c>
      <c r="F664" s="8">
        <v>15</v>
      </c>
      <c r="G664" s="8">
        <v>1644.07</v>
      </c>
      <c r="H664" s="8">
        <v>1730.59</v>
      </c>
      <c r="I664" s="8">
        <v>8</v>
      </c>
      <c r="J664" s="8">
        <v>13634.92</v>
      </c>
      <c r="K664" s="8">
        <v>1704.365</v>
      </c>
      <c r="L664" s="8">
        <f t="shared" si="40"/>
        <v>222.30847826086938</v>
      </c>
      <c r="M664" s="8">
        <f t="shared" si="41"/>
        <v>1482.0565217391306</v>
      </c>
      <c r="N664" s="13"/>
      <c r="O664" s="13"/>
      <c r="P664" s="8">
        <v>15</v>
      </c>
      <c r="Q664" s="8">
        <v>1693.84</v>
      </c>
      <c r="R664" s="17">
        <f t="shared" si="42"/>
        <v>0</v>
      </c>
      <c r="S664" s="18">
        <f t="shared" si="43"/>
        <v>13634.92</v>
      </c>
    </row>
    <row r="665" spans="1:19" x14ac:dyDescent="0.25">
      <c r="A665" s="7" t="s">
        <v>18488</v>
      </c>
      <c r="B665" s="7" t="s">
        <v>18489</v>
      </c>
      <c r="C665" s="7" t="s">
        <v>7205</v>
      </c>
      <c r="D665" s="7" t="s">
        <v>7206</v>
      </c>
      <c r="E665" s="7" t="s">
        <v>7207</v>
      </c>
      <c r="F665" s="8">
        <v>21</v>
      </c>
      <c r="G665" s="8">
        <v>17.86</v>
      </c>
      <c r="H665" s="8">
        <v>19.86</v>
      </c>
      <c r="I665" s="8">
        <v>371</v>
      </c>
      <c r="J665" s="8">
        <v>6709.35</v>
      </c>
      <c r="K665" s="8">
        <v>18.084501347708898</v>
      </c>
      <c r="L665" s="8">
        <f t="shared" si="40"/>
        <v>3.1386324653048501</v>
      </c>
      <c r="M665" s="8">
        <f t="shared" si="41"/>
        <v>14.945868882404048</v>
      </c>
      <c r="N665" s="13"/>
      <c r="O665" s="13"/>
      <c r="P665" s="8">
        <v>21</v>
      </c>
      <c r="Q665" s="8">
        <v>17.857909663865545</v>
      </c>
      <c r="R665" s="17">
        <f t="shared" si="42"/>
        <v>0</v>
      </c>
      <c r="S665" s="18">
        <f t="shared" si="43"/>
        <v>6709.35</v>
      </c>
    </row>
    <row r="666" spans="1:19" x14ac:dyDescent="0.25">
      <c r="A666" s="7" t="s">
        <v>9978</v>
      </c>
      <c r="B666" s="7" t="s">
        <v>9979</v>
      </c>
      <c r="C666" s="7" t="s">
        <v>7886</v>
      </c>
      <c r="D666" s="7" t="s">
        <v>7887</v>
      </c>
      <c r="E666" s="7" t="s">
        <v>7888</v>
      </c>
      <c r="F666" s="8">
        <v>21</v>
      </c>
      <c r="G666" s="8">
        <v>120.87</v>
      </c>
      <c r="H666" s="8">
        <v>125.02</v>
      </c>
      <c r="I666" s="8">
        <v>2293</v>
      </c>
      <c r="J666" s="8">
        <v>277230.94000000006</v>
      </c>
      <c r="K666" s="8">
        <v>120.90315743567382</v>
      </c>
      <c r="L666" s="8">
        <f t="shared" si="40"/>
        <v>20.983192612802895</v>
      </c>
      <c r="M666" s="8">
        <f t="shared" si="41"/>
        <v>99.919964822870924</v>
      </c>
      <c r="N666" s="8">
        <v>12</v>
      </c>
      <c r="O666" s="8">
        <v>111.877</v>
      </c>
      <c r="P666" s="8">
        <v>21</v>
      </c>
      <c r="Q666" s="8">
        <v>120.86688888888889</v>
      </c>
      <c r="R666" s="17">
        <f t="shared" si="42"/>
        <v>256533.96099999998</v>
      </c>
      <c r="S666" s="18">
        <f t="shared" si="43"/>
        <v>277230.94000000006</v>
      </c>
    </row>
    <row r="667" spans="1:19" x14ac:dyDescent="0.25">
      <c r="A667" s="7" t="s">
        <v>14619</v>
      </c>
      <c r="B667" s="7" t="s">
        <v>14620</v>
      </c>
      <c r="C667" s="7" t="s">
        <v>14</v>
      </c>
      <c r="D667" s="7" t="s">
        <v>15</v>
      </c>
      <c r="E667" s="7" t="s">
        <v>2322</v>
      </c>
      <c r="F667" s="8">
        <v>21</v>
      </c>
      <c r="G667" s="8">
        <v>86.37</v>
      </c>
      <c r="H667" s="8">
        <v>86.37</v>
      </c>
      <c r="I667" s="8">
        <v>100</v>
      </c>
      <c r="J667" s="8">
        <v>8636.68</v>
      </c>
      <c r="K667" s="8">
        <v>86.366799999999998</v>
      </c>
      <c r="L667" s="8">
        <f t="shared" si="40"/>
        <v>14.989279338842977</v>
      </c>
      <c r="M667" s="8">
        <f t="shared" si="41"/>
        <v>71.377520661157021</v>
      </c>
      <c r="N667" s="9"/>
      <c r="O667" s="9"/>
      <c r="P667" s="8">
        <v>21</v>
      </c>
      <c r="Q667" s="8">
        <v>85.547000000000011</v>
      </c>
      <c r="R667" s="17">
        <f t="shared" si="42"/>
        <v>0</v>
      </c>
      <c r="S667" s="18">
        <f t="shared" si="43"/>
        <v>8636.68</v>
      </c>
    </row>
    <row r="668" spans="1:19" x14ac:dyDescent="0.25">
      <c r="A668" s="7" t="s">
        <v>10060</v>
      </c>
      <c r="B668" s="7" t="s">
        <v>10061</v>
      </c>
      <c r="C668" s="7" t="s">
        <v>7205</v>
      </c>
      <c r="D668" s="7" t="s">
        <v>7206</v>
      </c>
      <c r="E668" s="7" t="s">
        <v>7435</v>
      </c>
      <c r="F668" s="8">
        <v>15</v>
      </c>
      <c r="G668" s="8">
        <v>26.45</v>
      </c>
      <c r="H668" s="8">
        <v>28.02</v>
      </c>
      <c r="I668" s="8">
        <v>1350</v>
      </c>
      <c r="J668" s="8">
        <v>35785.78</v>
      </c>
      <c r="K668" s="8">
        <v>26.507985185185184</v>
      </c>
      <c r="L668" s="8">
        <f t="shared" si="40"/>
        <v>3.457563285024154</v>
      </c>
      <c r="M668" s="8">
        <f t="shared" si="41"/>
        <v>23.05042190016103</v>
      </c>
      <c r="N668" s="14">
        <v>12</v>
      </c>
      <c r="O668" s="14">
        <v>25.76</v>
      </c>
      <c r="P668" s="8">
        <v>15</v>
      </c>
      <c r="Q668" s="8">
        <v>26.45</v>
      </c>
      <c r="R668" s="17">
        <f t="shared" si="42"/>
        <v>34776</v>
      </c>
      <c r="S668" s="18">
        <f t="shared" si="43"/>
        <v>35785.78</v>
      </c>
    </row>
    <row r="669" spans="1:19" x14ac:dyDescent="0.25">
      <c r="A669" s="7" t="s">
        <v>11466</v>
      </c>
      <c r="B669" s="7" t="s">
        <v>11467</v>
      </c>
      <c r="C669" s="7" t="s">
        <v>14</v>
      </c>
      <c r="D669" s="7" t="s">
        <v>15</v>
      </c>
      <c r="E669" s="7" t="s">
        <v>7480</v>
      </c>
      <c r="F669" s="8">
        <v>21</v>
      </c>
      <c r="G669" s="8">
        <v>8.3699999999999992</v>
      </c>
      <c r="H669" s="8">
        <v>8.68</v>
      </c>
      <c r="I669" s="8">
        <v>500</v>
      </c>
      <c r="J669" s="8">
        <v>4263.25</v>
      </c>
      <c r="K669" s="8">
        <v>8.5265000000000004</v>
      </c>
      <c r="L669" s="8">
        <f t="shared" si="40"/>
        <v>1.4798057851239665</v>
      </c>
      <c r="M669" s="8">
        <f t="shared" si="41"/>
        <v>7.0466942148760339</v>
      </c>
      <c r="N669" s="13"/>
      <c r="O669" s="13"/>
      <c r="P669" s="8">
        <v>21</v>
      </c>
      <c r="Q669" s="8">
        <v>8.3732000000000006</v>
      </c>
      <c r="R669" s="17">
        <f t="shared" si="42"/>
        <v>0</v>
      </c>
      <c r="S669" s="18">
        <f t="shared" si="43"/>
        <v>4263.25</v>
      </c>
    </row>
    <row r="670" spans="1:19" x14ac:dyDescent="0.25">
      <c r="A670" s="7" t="s">
        <v>12138</v>
      </c>
      <c r="B670" s="7" t="s">
        <v>12139</v>
      </c>
      <c r="C670" s="7" t="s">
        <v>14</v>
      </c>
      <c r="D670" s="7" t="s">
        <v>15</v>
      </c>
      <c r="E670" s="7" t="s">
        <v>7518</v>
      </c>
      <c r="F670" s="8">
        <v>21</v>
      </c>
      <c r="G670" s="8">
        <v>3189.69</v>
      </c>
      <c r="H670" s="8">
        <v>3189.69</v>
      </c>
      <c r="I670" s="8">
        <v>1</v>
      </c>
      <c r="J670" s="8">
        <v>3189.69</v>
      </c>
      <c r="K670" s="8">
        <v>3189.69</v>
      </c>
      <c r="L670" s="8">
        <f t="shared" si="40"/>
        <v>553.5825619834709</v>
      </c>
      <c r="M670" s="8">
        <f t="shared" si="41"/>
        <v>2636.1074380165292</v>
      </c>
      <c r="N670" s="13"/>
      <c r="O670" s="13"/>
      <c r="P670" s="8">
        <v>21</v>
      </c>
      <c r="Q670" s="8">
        <v>3114.1</v>
      </c>
      <c r="R670" s="17">
        <f t="shared" si="42"/>
        <v>0</v>
      </c>
      <c r="S670" s="18">
        <f t="shared" si="43"/>
        <v>3189.69</v>
      </c>
    </row>
    <row r="671" spans="1:19" x14ac:dyDescent="0.25">
      <c r="A671" s="7" t="s">
        <v>18113</v>
      </c>
      <c r="B671" s="7" t="s">
        <v>18114</v>
      </c>
      <c r="C671" s="7" t="s">
        <v>14</v>
      </c>
      <c r="D671" s="7" t="s">
        <v>15</v>
      </c>
      <c r="E671" s="7" t="s">
        <v>2322</v>
      </c>
      <c r="F671" s="8">
        <v>21</v>
      </c>
      <c r="G671" s="8">
        <v>311.57</v>
      </c>
      <c r="H671" s="8">
        <v>336.5</v>
      </c>
      <c r="I671" s="8">
        <v>10</v>
      </c>
      <c r="J671" s="8">
        <v>3190.5200000000004</v>
      </c>
      <c r="K671" s="8">
        <v>319.05200000000002</v>
      </c>
      <c r="L671" s="8">
        <f t="shared" si="40"/>
        <v>55.372661157024766</v>
      </c>
      <c r="M671" s="8">
        <f t="shared" si="41"/>
        <v>263.67933884297526</v>
      </c>
      <c r="N671" s="14">
        <v>21</v>
      </c>
      <c r="O671" s="14">
        <v>311.57499999999999</v>
      </c>
      <c r="P671" s="8">
        <v>21</v>
      </c>
      <c r="Q671" s="8">
        <v>311.57499999999999</v>
      </c>
      <c r="R671" s="17">
        <f t="shared" si="42"/>
        <v>3115.75</v>
      </c>
      <c r="S671" s="18">
        <f t="shared" si="43"/>
        <v>3190.5200000000004</v>
      </c>
    </row>
    <row r="672" spans="1:19" x14ac:dyDescent="0.25">
      <c r="A672" s="7" t="s">
        <v>17019</v>
      </c>
      <c r="B672" s="7" t="s">
        <v>17020</v>
      </c>
      <c r="C672" s="7" t="s">
        <v>7539</v>
      </c>
      <c r="D672" s="7" t="s">
        <v>7540</v>
      </c>
      <c r="E672" s="7" t="s">
        <v>7798</v>
      </c>
      <c r="F672" s="8">
        <v>21</v>
      </c>
      <c r="G672" s="8">
        <v>0.4</v>
      </c>
      <c r="H672" s="8">
        <v>0.4</v>
      </c>
      <c r="I672" s="8">
        <v>291600</v>
      </c>
      <c r="J672" s="8">
        <v>115301.20999999999</v>
      </c>
      <c r="K672" s="8">
        <v>0.39540881344307266</v>
      </c>
      <c r="L672" s="8">
        <f t="shared" si="40"/>
        <v>6.8624670101690266E-2</v>
      </c>
      <c r="M672" s="8">
        <f t="shared" si="41"/>
        <v>0.32678414334138239</v>
      </c>
      <c r="N672" s="8">
        <v>21</v>
      </c>
      <c r="O672" s="8">
        <v>0.3951527777777778</v>
      </c>
      <c r="P672" s="8">
        <v>21</v>
      </c>
      <c r="Q672" s="8">
        <v>0.39515329218106993</v>
      </c>
      <c r="R672" s="17">
        <f t="shared" si="42"/>
        <v>115226.55</v>
      </c>
      <c r="S672" s="18">
        <f t="shared" si="43"/>
        <v>115301.20999999999</v>
      </c>
    </row>
    <row r="673" spans="1:19" x14ac:dyDescent="0.25">
      <c r="A673" s="7" t="s">
        <v>13107</v>
      </c>
      <c r="B673" s="7" t="s">
        <v>13108</v>
      </c>
      <c r="C673" s="7" t="s">
        <v>14</v>
      </c>
      <c r="D673" s="7" t="s">
        <v>15</v>
      </c>
      <c r="E673" s="7" t="s">
        <v>2322</v>
      </c>
      <c r="F673" s="8">
        <v>21</v>
      </c>
      <c r="G673" s="8">
        <v>71.39</v>
      </c>
      <c r="H673" s="8">
        <v>72.13</v>
      </c>
      <c r="I673" s="8">
        <v>341</v>
      </c>
      <c r="J673" s="8">
        <v>24418.35</v>
      </c>
      <c r="K673" s="8">
        <v>71.608064516129033</v>
      </c>
      <c r="L673" s="8">
        <f t="shared" si="40"/>
        <v>12.427845907757927</v>
      </c>
      <c r="M673" s="8">
        <f t="shared" si="41"/>
        <v>59.180218608371106</v>
      </c>
      <c r="N673" s="9"/>
      <c r="O673" s="9"/>
      <c r="P673" s="8">
        <v>21</v>
      </c>
      <c r="Q673" s="8">
        <v>71.39</v>
      </c>
      <c r="R673" s="17">
        <f t="shared" si="42"/>
        <v>0</v>
      </c>
      <c r="S673" s="18">
        <f t="shared" si="43"/>
        <v>24418.35</v>
      </c>
    </row>
    <row r="674" spans="1:19" x14ac:dyDescent="0.25">
      <c r="A674" s="7" t="s">
        <v>18151</v>
      </c>
      <c r="B674" s="7" t="s">
        <v>18152</v>
      </c>
      <c r="C674" s="7" t="s">
        <v>37</v>
      </c>
      <c r="D674" s="7" t="s">
        <v>38</v>
      </c>
      <c r="E674" s="7" t="s">
        <v>39</v>
      </c>
      <c r="F674" s="8">
        <v>0</v>
      </c>
      <c r="G674" s="8">
        <v>165.22</v>
      </c>
      <c r="H674" s="8">
        <v>190</v>
      </c>
      <c r="I674" s="8">
        <v>3</v>
      </c>
      <c r="J674" s="8">
        <v>570</v>
      </c>
      <c r="K674" s="8">
        <v>190</v>
      </c>
      <c r="L674" s="8">
        <f t="shared" si="40"/>
        <v>0</v>
      </c>
      <c r="M674" s="8">
        <f t="shared" si="41"/>
        <v>190</v>
      </c>
      <c r="N674" s="9"/>
      <c r="O674" s="9"/>
      <c r="P674" s="8">
        <v>0</v>
      </c>
      <c r="Q674" s="8">
        <v>165.22</v>
      </c>
      <c r="R674" s="17">
        <f t="shared" si="42"/>
        <v>0</v>
      </c>
      <c r="S674" s="18">
        <f t="shared" si="43"/>
        <v>570</v>
      </c>
    </row>
    <row r="675" spans="1:19" x14ac:dyDescent="0.25">
      <c r="A675" s="7" t="s">
        <v>8438</v>
      </c>
      <c r="B675" s="7" t="s">
        <v>8439</v>
      </c>
      <c r="C675" s="7" t="s">
        <v>7400</v>
      </c>
      <c r="D675" s="7" t="s">
        <v>7401</v>
      </c>
      <c r="E675" s="7" t="s">
        <v>7402</v>
      </c>
      <c r="F675" s="8">
        <v>15</v>
      </c>
      <c r="G675" s="8">
        <v>3864</v>
      </c>
      <c r="H675" s="8">
        <v>3900.81</v>
      </c>
      <c r="I675" s="8">
        <v>6</v>
      </c>
      <c r="J675" s="8">
        <v>23257.61</v>
      </c>
      <c r="K675" s="8">
        <v>3876.2683333333334</v>
      </c>
      <c r="L675" s="8">
        <f t="shared" si="40"/>
        <v>505.60021739130389</v>
      </c>
      <c r="M675" s="8">
        <f t="shared" si="41"/>
        <v>3370.6681159420295</v>
      </c>
      <c r="N675" s="9"/>
      <c r="O675" s="9"/>
      <c r="P675" s="8">
        <v>15</v>
      </c>
      <c r="Q675" s="8">
        <v>3864</v>
      </c>
      <c r="R675" s="17">
        <f t="shared" si="42"/>
        <v>0</v>
      </c>
      <c r="S675" s="18">
        <f t="shared" si="43"/>
        <v>23257.61</v>
      </c>
    </row>
    <row r="676" spans="1:19" x14ac:dyDescent="0.25">
      <c r="A676" s="7" t="s">
        <v>13949</v>
      </c>
      <c r="B676" s="7" t="s">
        <v>13950</v>
      </c>
      <c r="C676" s="7" t="s">
        <v>7400</v>
      </c>
      <c r="D676" s="7" t="s">
        <v>7401</v>
      </c>
      <c r="E676" s="7" t="s">
        <v>7402</v>
      </c>
      <c r="F676" s="8">
        <v>15</v>
      </c>
      <c r="G676" s="8">
        <v>3864</v>
      </c>
      <c r="H676" s="8">
        <v>3882.4</v>
      </c>
      <c r="I676" s="8">
        <v>9</v>
      </c>
      <c r="J676" s="8">
        <v>34849.61</v>
      </c>
      <c r="K676" s="8">
        <v>3872.1788888888891</v>
      </c>
      <c r="L676" s="8">
        <f t="shared" si="40"/>
        <v>505.06681159420259</v>
      </c>
      <c r="M676" s="8">
        <f t="shared" si="41"/>
        <v>3367.1120772946865</v>
      </c>
      <c r="N676" s="13"/>
      <c r="O676" s="13"/>
      <c r="P676" s="8">
        <v>15</v>
      </c>
      <c r="Q676" s="8">
        <v>3864</v>
      </c>
      <c r="R676" s="17">
        <f t="shared" si="42"/>
        <v>0</v>
      </c>
      <c r="S676" s="18">
        <f t="shared" si="43"/>
        <v>34849.61</v>
      </c>
    </row>
    <row r="677" spans="1:19" x14ac:dyDescent="0.25">
      <c r="A677" s="7" t="s">
        <v>19022</v>
      </c>
      <c r="B677" s="7" t="s">
        <v>19023</v>
      </c>
      <c r="C677" s="7" t="s">
        <v>7400</v>
      </c>
      <c r="D677" s="7" t="s">
        <v>7401</v>
      </c>
      <c r="E677" s="7" t="s">
        <v>7402</v>
      </c>
      <c r="F677" s="8">
        <v>15</v>
      </c>
      <c r="G677" s="8">
        <v>3882.4</v>
      </c>
      <c r="H677" s="8">
        <v>3882.4</v>
      </c>
      <c r="I677" s="8">
        <v>4</v>
      </c>
      <c r="J677" s="8">
        <v>15529.61</v>
      </c>
      <c r="K677" s="8">
        <v>3882.4025000000001</v>
      </c>
      <c r="L677" s="8">
        <f t="shared" si="40"/>
        <v>506.40032608695628</v>
      </c>
      <c r="M677" s="8">
        <f t="shared" si="41"/>
        <v>3376.0021739130439</v>
      </c>
      <c r="N677" s="9"/>
      <c r="O677" s="9"/>
      <c r="P677" s="8">
        <v>15</v>
      </c>
      <c r="Q677" s="8">
        <v>3864</v>
      </c>
      <c r="R677" s="17">
        <f t="shared" si="42"/>
        <v>0</v>
      </c>
      <c r="S677" s="18">
        <f t="shared" si="43"/>
        <v>15529.61</v>
      </c>
    </row>
    <row r="678" spans="1:19" x14ac:dyDescent="0.25">
      <c r="A678" s="7" t="s">
        <v>16839</v>
      </c>
      <c r="B678" s="7" t="s">
        <v>16840</v>
      </c>
      <c r="C678" s="7" t="s">
        <v>7400</v>
      </c>
      <c r="D678" s="7" t="s">
        <v>7401</v>
      </c>
      <c r="E678" s="7" t="s">
        <v>7402</v>
      </c>
      <c r="F678" s="8">
        <v>15</v>
      </c>
      <c r="G678" s="8">
        <v>3937.61</v>
      </c>
      <c r="H678" s="8">
        <v>3937.61</v>
      </c>
      <c r="I678" s="8">
        <v>1</v>
      </c>
      <c r="J678" s="8">
        <v>3937.61</v>
      </c>
      <c r="K678" s="8">
        <v>3937.61</v>
      </c>
      <c r="L678" s="8">
        <f t="shared" si="40"/>
        <v>513.60130434782604</v>
      </c>
      <c r="M678" s="8">
        <f t="shared" si="41"/>
        <v>3424.0086956521741</v>
      </c>
      <c r="N678" s="9"/>
      <c r="O678" s="9"/>
      <c r="P678" s="8">
        <v>15</v>
      </c>
      <c r="Q678" s="8">
        <v>3864</v>
      </c>
      <c r="R678" s="17">
        <f t="shared" si="42"/>
        <v>0</v>
      </c>
      <c r="S678" s="18">
        <f t="shared" si="43"/>
        <v>3937.61</v>
      </c>
    </row>
    <row r="679" spans="1:19" x14ac:dyDescent="0.25">
      <c r="A679" s="7" t="s">
        <v>18353</v>
      </c>
      <c r="B679" s="7" t="s">
        <v>18354</v>
      </c>
      <c r="C679" s="7" t="s">
        <v>14</v>
      </c>
      <c r="D679" s="7" t="s">
        <v>15</v>
      </c>
      <c r="E679" s="7" t="s">
        <v>2322</v>
      </c>
      <c r="F679" s="8">
        <v>21</v>
      </c>
      <c r="G679" s="8">
        <v>72.12</v>
      </c>
      <c r="H679" s="8">
        <v>72.12</v>
      </c>
      <c r="I679" s="8">
        <v>100</v>
      </c>
      <c r="J679" s="8">
        <v>7211.86</v>
      </c>
      <c r="K679" s="8">
        <v>72.118600000000001</v>
      </c>
      <c r="L679" s="8">
        <f t="shared" si="40"/>
        <v>12.516451239669422</v>
      </c>
      <c r="M679" s="8">
        <f t="shared" si="41"/>
        <v>59.602148760330579</v>
      </c>
      <c r="N679" s="13"/>
      <c r="O679" s="13"/>
      <c r="P679" s="8">
        <v>21</v>
      </c>
      <c r="Q679" s="8">
        <v>71.39</v>
      </c>
      <c r="R679" s="17">
        <f t="shared" si="42"/>
        <v>0</v>
      </c>
      <c r="S679" s="18">
        <f t="shared" si="43"/>
        <v>7211.86</v>
      </c>
    </row>
    <row r="680" spans="1:19" x14ac:dyDescent="0.25">
      <c r="A680" s="7" t="s">
        <v>12634</v>
      </c>
      <c r="B680" s="7" t="s">
        <v>12635</v>
      </c>
      <c r="C680" s="7" t="s">
        <v>7400</v>
      </c>
      <c r="D680" s="7" t="s">
        <v>7401</v>
      </c>
      <c r="E680" s="7" t="s">
        <v>7402</v>
      </c>
      <c r="F680" s="8">
        <v>15</v>
      </c>
      <c r="G680" s="8">
        <v>2989</v>
      </c>
      <c r="H680" s="8">
        <v>3170</v>
      </c>
      <c r="I680" s="8">
        <v>5</v>
      </c>
      <c r="J680" s="8">
        <v>15288.600000000002</v>
      </c>
      <c r="K680" s="8">
        <v>3057.7200000000003</v>
      </c>
      <c r="L680" s="8">
        <f t="shared" si="40"/>
        <v>398.83304347826061</v>
      </c>
      <c r="M680" s="8">
        <f t="shared" si="41"/>
        <v>2658.8869565217396</v>
      </c>
      <c r="N680" s="13"/>
      <c r="O680" s="13"/>
      <c r="P680" s="8">
        <v>15</v>
      </c>
      <c r="Q680" s="8">
        <v>3043.2</v>
      </c>
      <c r="R680" s="17">
        <f t="shared" si="42"/>
        <v>0</v>
      </c>
      <c r="S680" s="18">
        <f t="shared" si="43"/>
        <v>15288.600000000002</v>
      </c>
    </row>
    <row r="681" spans="1:19" x14ac:dyDescent="0.25">
      <c r="A681" s="7" t="s">
        <v>19238</v>
      </c>
      <c r="B681" s="7" t="s">
        <v>19239</v>
      </c>
      <c r="C681" s="7" t="s">
        <v>14</v>
      </c>
      <c r="D681" s="7" t="s">
        <v>15</v>
      </c>
      <c r="E681" s="7" t="s">
        <v>2322</v>
      </c>
      <c r="F681" s="8">
        <v>21</v>
      </c>
      <c r="G681" s="8">
        <v>571.15</v>
      </c>
      <c r="H681" s="8">
        <v>571.15</v>
      </c>
      <c r="I681" s="8">
        <v>1</v>
      </c>
      <c r="J681" s="8">
        <v>571.15</v>
      </c>
      <c r="K681" s="8">
        <v>571.15</v>
      </c>
      <c r="L681" s="8">
        <f t="shared" si="40"/>
        <v>99.125206611570206</v>
      </c>
      <c r="M681" s="8">
        <f t="shared" si="41"/>
        <v>472.02479338842977</v>
      </c>
      <c r="N681" s="13"/>
      <c r="O681" s="13"/>
      <c r="P681" s="8">
        <v>21</v>
      </c>
      <c r="Q681" s="8">
        <v>498.55</v>
      </c>
      <c r="R681" s="17">
        <f t="shared" si="42"/>
        <v>0</v>
      </c>
      <c r="S681" s="18">
        <f t="shared" si="43"/>
        <v>571.15</v>
      </c>
    </row>
    <row r="682" spans="1:19" x14ac:dyDescent="0.25">
      <c r="A682" s="7" t="s">
        <v>19240</v>
      </c>
      <c r="B682" s="7" t="s">
        <v>19241</v>
      </c>
      <c r="C682" s="7" t="s">
        <v>14</v>
      </c>
      <c r="D682" s="7" t="s">
        <v>15</v>
      </c>
      <c r="E682" s="7" t="s">
        <v>2322</v>
      </c>
      <c r="F682" s="8">
        <v>21</v>
      </c>
      <c r="G682" s="8">
        <v>571.14</v>
      </c>
      <c r="H682" s="8">
        <v>571.14</v>
      </c>
      <c r="I682" s="8">
        <v>1</v>
      </c>
      <c r="J682" s="8">
        <v>571.14</v>
      </c>
      <c r="K682" s="8">
        <v>571.14</v>
      </c>
      <c r="L682" s="8">
        <f t="shared" si="40"/>
        <v>99.123471074380177</v>
      </c>
      <c r="M682" s="8">
        <f t="shared" si="41"/>
        <v>472.01652892561981</v>
      </c>
      <c r="N682" s="9"/>
      <c r="O682" s="9"/>
      <c r="P682" s="8">
        <v>21</v>
      </c>
      <c r="Q682" s="8">
        <v>498.54</v>
      </c>
      <c r="R682" s="17">
        <f t="shared" si="42"/>
        <v>0</v>
      </c>
      <c r="S682" s="18">
        <f t="shared" si="43"/>
        <v>571.14</v>
      </c>
    </row>
    <row r="683" spans="1:19" x14ac:dyDescent="0.25">
      <c r="A683" s="7" t="s">
        <v>10775</v>
      </c>
      <c r="B683" s="7" t="s">
        <v>10776</v>
      </c>
      <c r="C683" s="7" t="s">
        <v>14</v>
      </c>
      <c r="D683" s="7" t="s">
        <v>15</v>
      </c>
      <c r="E683" s="7" t="s">
        <v>2322</v>
      </c>
      <c r="F683" s="8">
        <v>21</v>
      </c>
      <c r="G683" s="8">
        <v>180.12</v>
      </c>
      <c r="H683" s="8">
        <v>180.12</v>
      </c>
      <c r="I683" s="8">
        <v>10</v>
      </c>
      <c r="J683" s="8">
        <v>1801.17</v>
      </c>
      <c r="K683" s="8">
        <v>180.11700000000002</v>
      </c>
      <c r="L683" s="8">
        <f t="shared" si="40"/>
        <v>31.259975206611557</v>
      </c>
      <c r="M683" s="8">
        <f t="shared" si="41"/>
        <v>148.85702479338846</v>
      </c>
      <c r="N683" s="9"/>
      <c r="O683" s="9"/>
      <c r="P683" s="8">
        <v>21</v>
      </c>
      <c r="Q683" s="8">
        <v>173.03</v>
      </c>
      <c r="R683" s="17">
        <f t="shared" si="42"/>
        <v>0</v>
      </c>
      <c r="S683" s="18">
        <f t="shared" si="43"/>
        <v>1801.17</v>
      </c>
    </row>
    <row r="684" spans="1:19" x14ac:dyDescent="0.25">
      <c r="A684" s="7" t="s">
        <v>17279</v>
      </c>
      <c r="B684" s="7" t="s">
        <v>17280</v>
      </c>
      <c r="C684" s="7" t="s">
        <v>14</v>
      </c>
      <c r="D684" s="7" t="s">
        <v>15</v>
      </c>
      <c r="E684" s="7" t="s">
        <v>2322</v>
      </c>
      <c r="F684" s="8">
        <v>15</v>
      </c>
      <c r="G684" s="8">
        <v>1.53</v>
      </c>
      <c r="H684" s="8">
        <v>1.58</v>
      </c>
      <c r="I684" s="8">
        <v>900</v>
      </c>
      <c r="J684" s="8">
        <v>1413.84</v>
      </c>
      <c r="K684" s="8">
        <v>1.5709333333333333</v>
      </c>
      <c r="L684" s="8">
        <f t="shared" si="40"/>
        <v>0.2049043478260868</v>
      </c>
      <c r="M684" s="8">
        <f t="shared" si="41"/>
        <v>1.3660289855072465</v>
      </c>
      <c r="N684" s="14">
        <v>12</v>
      </c>
      <c r="O684" s="14">
        <v>1.4944444444444445</v>
      </c>
      <c r="P684" s="8">
        <v>15</v>
      </c>
      <c r="Q684" s="8">
        <v>1.4944444444444445</v>
      </c>
      <c r="R684" s="17">
        <f t="shared" si="42"/>
        <v>1345</v>
      </c>
      <c r="S684" s="18">
        <f t="shared" si="43"/>
        <v>1413.84</v>
      </c>
    </row>
    <row r="685" spans="1:19" x14ac:dyDescent="0.25">
      <c r="A685" s="7" t="s">
        <v>11484</v>
      </c>
      <c r="B685" s="7" t="s">
        <v>11485</v>
      </c>
      <c r="C685" s="7" t="s">
        <v>14</v>
      </c>
      <c r="D685" s="7" t="s">
        <v>15</v>
      </c>
      <c r="E685" s="7" t="s">
        <v>2322</v>
      </c>
      <c r="F685" s="8">
        <v>21</v>
      </c>
      <c r="G685" s="8">
        <v>5264.21</v>
      </c>
      <c r="H685" s="8">
        <v>5264.21</v>
      </c>
      <c r="I685" s="8">
        <v>1</v>
      </c>
      <c r="J685" s="8">
        <v>5264.21</v>
      </c>
      <c r="K685" s="8">
        <v>5264.21</v>
      </c>
      <c r="L685" s="8">
        <f t="shared" si="40"/>
        <v>913.62322314049561</v>
      </c>
      <c r="M685" s="8">
        <f t="shared" si="41"/>
        <v>4350.5867768595044</v>
      </c>
      <c r="N685" s="9"/>
      <c r="O685" s="9"/>
      <c r="P685" s="8">
        <v>21</v>
      </c>
      <c r="Q685" s="8">
        <v>5195.74</v>
      </c>
      <c r="R685" s="17">
        <f t="shared" si="42"/>
        <v>0</v>
      </c>
      <c r="S685" s="18">
        <f t="shared" si="43"/>
        <v>5264.21</v>
      </c>
    </row>
    <row r="686" spans="1:19" x14ac:dyDescent="0.25">
      <c r="A686" s="7" t="s">
        <v>15968</v>
      </c>
      <c r="B686" s="7" t="s">
        <v>15969</v>
      </c>
      <c r="C686" s="7" t="s">
        <v>7205</v>
      </c>
      <c r="D686" s="7" t="s">
        <v>7206</v>
      </c>
      <c r="E686" s="7" t="s">
        <v>7440</v>
      </c>
      <c r="F686" s="8">
        <v>15</v>
      </c>
      <c r="G686" s="8">
        <v>63.19</v>
      </c>
      <c r="H686" s="8">
        <v>66.53</v>
      </c>
      <c r="I686" s="8">
        <v>780</v>
      </c>
      <c r="J686" s="8">
        <v>49356.800000000003</v>
      </c>
      <c r="K686" s="8">
        <v>63.277948717948725</v>
      </c>
      <c r="L686" s="8">
        <f t="shared" si="40"/>
        <v>8.2536454849498284</v>
      </c>
      <c r="M686" s="8">
        <f t="shared" si="41"/>
        <v>55.024303232998896</v>
      </c>
      <c r="N686" s="13"/>
      <c r="O686" s="13"/>
      <c r="P686" s="8">
        <v>15</v>
      </c>
      <c r="Q686" s="8">
        <v>63.192500000000003</v>
      </c>
      <c r="R686" s="17">
        <f t="shared" si="42"/>
        <v>0</v>
      </c>
      <c r="S686" s="18">
        <f t="shared" si="43"/>
        <v>49356.800000000003</v>
      </c>
    </row>
    <row r="687" spans="1:19" x14ac:dyDescent="0.25">
      <c r="A687" s="7" t="s">
        <v>13365</v>
      </c>
      <c r="B687" s="7" t="s">
        <v>13366</v>
      </c>
      <c r="C687" s="7" t="s">
        <v>7205</v>
      </c>
      <c r="D687" s="7" t="s">
        <v>7206</v>
      </c>
      <c r="E687" s="7" t="s">
        <v>7207</v>
      </c>
      <c r="F687" s="8">
        <v>15</v>
      </c>
      <c r="G687" s="8">
        <v>20.7</v>
      </c>
      <c r="H687" s="8">
        <v>22.02</v>
      </c>
      <c r="I687" s="8">
        <v>200</v>
      </c>
      <c r="J687" s="8">
        <v>4206.1000000000004</v>
      </c>
      <c r="K687" s="8">
        <v>21.030500000000004</v>
      </c>
      <c r="L687" s="8">
        <f t="shared" si="40"/>
        <v>2.7431086956521717</v>
      </c>
      <c r="M687" s="8">
        <f t="shared" si="41"/>
        <v>18.287391304347832</v>
      </c>
      <c r="N687" s="9"/>
      <c r="O687" s="9"/>
      <c r="P687" s="8">
        <v>15</v>
      </c>
      <c r="Q687" s="8">
        <v>20.7</v>
      </c>
      <c r="R687" s="17">
        <f t="shared" si="42"/>
        <v>0</v>
      </c>
      <c r="S687" s="18">
        <f t="shared" si="43"/>
        <v>4206.1000000000004</v>
      </c>
    </row>
    <row r="688" spans="1:19" x14ac:dyDescent="0.25">
      <c r="A688" s="7" t="s">
        <v>15351</v>
      </c>
      <c r="B688" s="7" t="s">
        <v>15352</v>
      </c>
      <c r="C688" s="7" t="s">
        <v>14</v>
      </c>
      <c r="D688" s="7" t="s">
        <v>15</v>
      </c>
      <c r="E688" s="7" t="s">
        <v>7518</v>
      </c>
      <c r="F688" s="8">
        <v>21</v>
      </c>
      <c r="G688" s="8">
        <v>12711.23</v>
      </c>
      <c r="H688" s="8">
        <v>12711.23</v>
      </c>
      <c r="I688" s="8">
        <v>1</v>
      </c>
      <c r="J688" s="8">
        <v>12711.23</v>
      </c>
      <c r="K688" s="8">
        <v>12711.23</v>
      </c>
      <c r="L688" s="8">
        <f t="shared" si="40"/>
        <v>2206.0812396694218</v>
      </c>
      <c r="M688" s="8">
        <f t="shared" si="41"/>
        <v>10505.148760330578</v>
      </c>
      <c r="N688" s="13"/>
      <c r="O688" s="13"/>
      <c r="P688" s="8">
        <v>21</v>
      </c>
      <c r="Q688" s="8">
        <v>12645.41</v>
      </c>
      <c r="R688" s="17">
        <f t="shared" si="42"/>
        <v>0</v>
      </c>
      <c r="S688" s="18">
        <f t="shared" si="43"/>
        <v>12711.23</v>
      </c>
    </row>
    <row r="689" spans="1:19" x14ac:dyDescent="0.25">
      <c r="A689" s="7" t="s">
        <v>17275</v>
      </c>
      <c r="B689" s="7" t="s">
        <v>17276</v>
      </c>
      <c r="C689" s="7" t="s">
        <v>7539</v>
      </c>
      <c r="D689" s="7" t="s">
        <v>7540</v>
      </c>
      <c r="E689" s="7" t="s">
        <v>7798</v>
      </c>
      <c r="F689" s="8">
        <v>21</v>
      </c>
      <c r="G689" s="8">
        <v>13.56</v>
      </c>
      <c r="H689" s="8">
        <v>13.88</v>
      </c>
      <c r="I689" s="8">
        <v>1000</v>
      </c>
      <c r="J689" s="8">
        <v>13628.04</v>
      </c>
      <c r="K689" s="8">
        <v>13.62804</v>
      </c>
      <c r="L689" s="8">
        <f t="shared" si="40"/>
        <v>2.3651970247933889</v>
      </c>
      <c r="M689" s="8">
        <f t="shared" si="41"/>
        <v>11.262842975206611</v>
      </c>
      <c r="N689" s="14">
        <v>21</v>
      </c>
      <c r="O689" s="14">
        <v>13.564100000000002</v>
      </c>
      <c r="P689" s="8">
        <v>21</v>
      </c>
      <c r="Q689" s="8">
        <v>13.5641</v>
      </c>
      <c r="R689" s="17">
        <f t="shared" si="42"/>
        <v>13564.100000000002</v>
      </c>
      <c r="S689" s="18">
        <f t="shared" si="43"/>
        <v>13628.04</v>
      </c>
    </row>
    <row r="690" spans="1:19" x14ac:dyDescent="0.25">
      <c r="A690" s="7" t="s">
        <v>9916</v>
      </c>
      <c r="B690" s="7" t="s">
        <v>9917</v>
      </c>
      <c r="C690" s="7" t="s">
        <v>7400</v>
      </c>
      <c r="D690" s="7" t="s">
        <v>7401</v>
      </c>
      <c r="E690" s="7" t="s">
        <v>7402</v>
      </c>
      <c r="F690" s="8">
        <v>21</v>
      </c>
      <c r="G690" s="8">
        <v>919</v>
      </c>
      <c r="H690" s="8">
        <v>949.52</v>
      </c>
      <c r="I690" s="8">
        <v>3</v>
      </c>
      <c r="J690" s="8">
        <v>2818.04</v>
      </c>
      <c r="K690" s="8">
        <v>939.34666666666669</v>
      </c>
      <c r="L690" s="8">
        <f t="shared" si="40"/>
        <v>163.02710743801651</v>
      </c>
      <c r="M690" s="8">
        <f t="shared" si="41"/>
        <v>776.31955922865018</v>
      </c>
      <c r="N690" s="13"/>
      <c r="O690" s="13"/>
      <c r="P690" s="8">
        <v>21</v>
      </c>
      <c r="Q690" s="8">
        <v>919</v>
      </c>
      <c r="R690" s="17">
        <f t="shared" si="42"/>
        <v>0</v>
      </c>
      <c r="S690" s="18">
        <f t="shared" si="43"/>
        <v>2818.04</v>
      </c>
    </row>
    <row r="691" spans="1:19" x14ac:dyDescent="0.25">
      <c r="A691" s="7" t="s">
        <v>15960</v>
      </c>
      <c r="B691" s="7" t="s">
        <v>15961</v>
      </c>
      <c r="C691" s="7" t="s">
        <v>7205</v>
      </c>
      <c r="D691" s="7" t="s">
        <v>7206</v>
      </c>
      <c r="E691" s="7" t="s">
        <v>7440</v>
      </c>
      <c r="F691" s="8">
        <v>15</v>
      </c>
      <c r="G691" s="8">
        <v>49.97</v>
      </c>
      <c r="H691" s="8">
        <v>53</v>
      </c>
      <c r="I691" s="8">
        <v>40</v>
      </c>
      <c r="J691" s="8">
        <v>2059.39</v>
      </c>
      <c r="K691" s="8">
        <v>51.484749999999998</v>
      </c>
      <c r="L691" s="8">
        <f t="shared" si="40"/>
        <v>6.7154021739130414</v>
      </c>
      <c r="M691" s="8">
        <f t="shared" si="41"/>
        <v>44.769347826086957</v>
      </c>
      <c r="N691" s="13"/>
      <c r="O691" s="13"/>
      <c r="P691" s="8">
        <v>15</v>
      </c>
      <c r="Q691" s="8">
        <v>49.967500000000001</v>
      </c>
      <c r="R691" s="17">
        <f t="shared" si="42"/>
        <v>0</v>
      </c>
      <c r="S691" s="18">
        <f t="shared" si="43"/>
        <v>2059.39</v>
      </c>
    </row>
    <row r="692" spans="1:19" x14ac:dyDescent="0.25">
      <c r="A692" s="7" t="s">
        <v>3625</v>
      </c>
      <c r="B692" s="7" t="s">
        <v>3626</v>
      </c>
      <c r="C692" s="7" t="s">
        <v>1155</v>
      </c>
      <c r="D692" s="7" t="s">
        <v>1156</v>
      </c>
      <c r="E692" s="7" t="s">
        <v>1157</v>
      </c>
      <c r="F692" s="8">
        <v>21</v>
      </c>
      <c r="G692" s="8">
        <v>1028.5</v>
      </c>
      <c r="H692" s="8">
        <v>1089</v>
      </c>
      <c r="I692" s="8">
        <v>3</v>
      </c>
      <c r="J692" s="8">
        <v>3146</v>
      </c>
      <c r="K692" s="8">
        <v>1048.6666666666667</v>
      </c>
      <c r="L692" s="8">
        <f t="shared" si="40"/>
        <v>182</v>
      </c>
      <c r="M692" s="8">
        <f t="shared" si="41"/>
        <v>866.66666666666674</v>
      </c>
      <c r="N692" s="9"/>
      <c r="O692" s="9"/>
      <c r="P692" s="8">
        <v>21</v>
      </c>
      <c r="Q692" s="8">
        <v>1028.5</v>
      </c>
      <c r="R692" s="17">
        <f t="shared" si="42"/>
        <v>0</v>
      </c>
      <c r="S692" s="18">
        <f t="shared" si="43"/>
        <v>3146</v>
      </c>
    </row>
    <row r="693" spans="1:19" x14ac:dyDescent="0.25">
      <c r="A693" s="7" t="s">
        <v>3637</v>
      </c>
      <c r="B693" s="7" t="s">
        <v>3638</v>
      </c>
      <c r="C693" s="7" t="s">
        <v>1155</v>
      </c>
      <c r="D693" s="7" t="s">
        <v>1156</v>
      </c>
      <c r="E693" s="7" t="s">
        <v>1157</v>
      </c>
      <c r="F693" s="8">
        <v>21</v>
      </c>
      <c r="G693" s="8">
        <v>1028.5</v>
      </c>
      <c r="H693" s="8">
        <v>1089</v>
      </c>
      <c r="I693" s="8">
        <v>4</v>
      </c>
      <c r="J693" s="8">
        <v>4174.5</v>
      </c>
      <c r="K693" s="8">
        <v>1043.625</v>
      </c>
      <c r="L693" s="8">
        <f t="shared" si="40"/>
        <v>181.125</v>
      </c>
      <c r="M693" s="8">
        <f t="shared" si="41"/>
        <v>862.5</v>
      </c>
      <c r="N693" s="9"/>
      <c r="O693" s="9"/>
      <c r="P693" s="8">
        <v>21</v>
      </c>
      <c r="Q693" s="8">
        <v>1028.5</v>
      </c>
      <c r="R693" s="17">
        <f t="shared" si="42"/>
        <v>0</v>
      </c>
      <c r="S693" s="18">
        <f t="shared" si="43"/>
        <v>4174.5</v>
      </c>
    </row>
    <row r="694" spans="1:19" x14ac:dyDescent="0.25">
      <c r="A694" s="7" t="s">
        <v>3641</v>
      </c>
      <c r="B694" s="7" t="s">
        <v>3642</v>
      </c>
      <c r="C694" s="7" t="s">
        <v>1155</v>
      </c>
      <c r="D694" s="7" t="s">
        <v>1156</v>
      </c>
      <c r="E694" s="7" t="s">
        <v>1157</v>
      </c>
      <c r="F694" s="8">
        <v>21</v>
      </c>
      <c r="G694" s="8">
        <v>1028.5</v>
      </c>
      <c r="H694" s="8">
        <v>1089</v>
      </c>
      <c r="I694" s="8">
        <v>2</v>
      </c>
      <c r="J694" s="8">
        <v>2117.5</v>
      </c>
      <c r="K694" s="8">
        <v>1058.75</v>
      </c>
      <c r="L694" s="8">
        <f t="shared" si="40"/>
        <v>183.75</v>
      </c>
      <c r="M694" s="8">
        <f t="shared" si="41"/>
        <v>875</v>
      </c>
      <c r="N694" s="13"/>
      <c r="O694" s="13"/>
      <c r="P694" s="8">
        <v>21</v>
      </c>
      <c r="Q694" s="8">
        <v>1028.5</v>
      </c>
      <c r="R694" s="17">
        <f t="shared" si="42"/>
        <v>0</v>
      </c>
      <c r="S694" s="18">
        <f t="shared" si="43"/>
        <v>2117.5</v>
      </c>
    </row>
    <row r="695" spans="1:19" x14ac:dyDescent="0.25">
      <c r="A695" s="7" t="s">
        <v>4108</v>
      </c>
      <c r="B695" s="7" t="s">
        <v>4109</v>
      </c>
      <c r="C695" s="7" t="s">
        <v>1155</v>
      </c>
      <c r="D695" s="7" t="s">
        <v>1156</v>
      </c>
      <c r="E695" s="7" t="s">
        <v>1157</v>
      </c>
      <c r="F695" s="8">
        <v>21</v>
      </c>
      <c r="G695" s="8">
        <v>1028.5</v>
      </c>
      <c r="H695" s="8">
        <v>1089</v>
      </c>
      <c r="I695" s="8">
        <v>2</v>
      </c>
      <c r="J695" s="8">
        <v>2117.5</v>
      </c>
      <c r="K695" s="8">
        <v>1058.75</v>
      </c>
      <c r="L695" s="8">
        <f t="shared" si="40"/>
        <v>183.75</v>
      </c>
      <c r="M695" s="8">
        <f t="shared" si="41"/>
        <v>875</v>
      </c>
      <c r="N695" s="13"/>
      <c r="O695" s="13"/>
      <c r="P695" s="8">
        <v>21</v>
      </c>
      <c r="Q695" s="8">
        <v>1028.5</v>
      </c>
      <c r="R695" s="17">
        <f t="shared" si="42"/>
        <v>0</v>
      </c>
      <c r="S695" s="18">
        <f t="shared" si="43"/>
        <v>2117.5</v>
      </c>
    </row>
    <row r="696" spans="1:19" x14ac:dyDescent="0.25">
      <c r="A696" s="7" t="s">
        <v>4597</v>
      </c>
      <c r="B696" s="7" t="s">
        <v>4598</v>
      </c>
      <c r="C696" s="7" t="s">
        <v>1155</v>
      </c>
      <c r="D696" s="7" t="s">
        <v>1156</v>
      </c>
      <c r="E696" s="7" t="s">
        <v>1157</v>
      </c>
      <c r="F696" s="8">
        <v>21</v>
      </c>
      <c r="G696" s="8">
        <v>1028.5</v>
      </c>
      <c r="H696" s="8">
        <v>1089</v>
      </c>
      <c r="I696" s="8">
        <v>5</v>
      </c>
      <c r="J696" s="8">
        <v>5203</v>
      </c>
      <c r="K696" s="8">
        <v>1040.5999999999999</v>
      </c>
      <c r="L696" s="8">
        <f t="shared" si="40"/>
        <v>180.59999999999991</v>
      </c>
      <c r="M696" s="8">
        <f t="shared" si="41"/>
        <v>860</v>
      </c>
      <c r="N696" s="13"/>
      <c r="O696" s="13"/>
      <c r="P696" s="8">
        <v>21</v>
      </c>
      <c r="Q696" s="8">
        <v>1028.5</v>
      </c>
      <c r="R696" s="17">
        <f t="shared" si="42"/>
        <v>0</v>
      </c>
      <c r="S696" s="18">
        <f t="shared" si="43"/>
        <v>5203</v>
      </c>
    </row>
    <row r="697" spans="1:19" x14ac:dyDescent="0.25">
      <c r="A697" s="7" t="s">
        <v>4607</v>
      </c>
      <c r="B697" s="7" t="s">
        <v>4608</v>
      </c>
      <c r="C697" s="7" t="s">
        <v>1155</v>
      </c>
      <c r="D697" s="7" t="s">
        <v>1156</v>
      </c>
      <c r="E697" s="7" t="s">
        <v>1157</v>
      </c>
      <c r="F697" s="8">
        <v>21</v>
      </c>
      <c r="G697" s="8">
        <v>1028.5</v>
      </c>
      <c r="H697" s="8">
        <v>1089</v>
      </c>
      <c r="I697" s="8">
        <v>3</v>
      </c>
      <c r="J697" s="8">
        <v>3146</v>
      </c>
      <c r="K697" s="8">
        <v>1048.6666666666667</v>
      </c>
      <c r="L697" s="8">
        <f t="shared" si="40"/>
        <v>182</v>
      </c>
      <c r="M697" s="8">
        <f t="shared" si="41"/>
        <v>866.66666666666674</v>
      </c>
      <c r="N697" s="13"/>
      <c r="O697" s="13"/>
      <c r="P697" s="8">
        <v>21</v>
      </c>
      <c r="Q697" s="8">
        <v>1028.5</v>
      </c>
      <c r="R697" s="17">
        <f t="shared" si="42"/>
        <v>0</v>
      </c>
      <c r="S697" s="18">
        <f t="shared" si="43"/>
        <v>3146</v>
      </c>
    </row>
    <row r="698" spans="1:19" x14ac:dyDescent="0.25">
      <c r="A698" s="7" t="s">
        <v>4619</v>
      </c>
      <c r="B698" s="7" t="s">
        <v>4620</v>
      </c>
      <c r="C698" s="7" t="s">
        <v>1155</v>
      </c>
      <c r="D698" s="7" t="s">
        <v>1156</v>
      </c>
      <c r="E698" s="7" t="s">
        <v>1157</v>
      </c>
      <c r="F698" s="8">
        <v>21</v>
      </c>
      <c r="G698" s="8">
        <v>1028.5</v>
      </c>
      <c r="H698" s="8">
        <v>1089</v>
      </c>
      <c r="I698" s="8">
        <v>2</v>
      </c>
      <c r="J698" s="8">
        <v>2117.5</v>
      </c>
      <c r="K698" s="8">
        <v>1058.75</v>
      </c>
      <c r="L698" s="8">
        <f t="shared" si="40"/>
        <v>183.75</v>
      </c>
      <c r="M698" s="8">
        <f t="shared" si="41"/>
        <v>875</v>
      </c>
      <c r="N698" s="9"/>
      <c r="O698" s="9"/>
      <c r="P698" s="8">
        <v>21</v>
      </c>
      <c r="Q698" s="8">
        <v>1028.5</v>
      </c>
      <c r="R698" s="17">
        <f t="shared" si="42"/>
        <v>0</v>
      </c>
      <c r="S698" s="18">
        <f t="shared" si="43"/>
        <v>2117.5</v>
      </c>
    </row>
    <row r="699" spans="1:19" x14ac:dyDescent="0.25">
      <c r="A699" s="7" t="s">
        <v>11748</v>
      </c>
      <c r="B699" s="7" t="s">
        <v>11749</v>
      </c>
      <c r="C699" s="7" t="s">
        <v>7886</v>
      </c>
      <c r="D699" s="7" t="s">
        <v>7887</v>
      </c>
      <c r="E699" s="7" t="s">
        <v>7888</v>
      </c>
      <c r="F699" s="8">
        <v>21</v>
      </c>
      <c r="G699" s="8">
        <v>421.48</v>
      </c>
      <c r="H699" s="8">
        <v>421.48</v>
      </c>
      <c r="I699" s="8">
        <v>6</v>
      </c>
      <c r="J699" s="8">
        <v>2528.9</v>
      </c>
      <c r="K699" s="8">
        <v>421.48333333333335</v>
      </c>
      <c r="L699" s="8">
        <f t="shared" si="40"/>
        <v>73.149999999999977</v>
      </c>
      <c r="M699" s="8">
        <f t="shared" si="41"/>
        <v>348.33333333333337</v>
      </c>
      <c r="N699" s="9"/>
      <c r="O699" s="9"/>
      <c r="P699" s="8">
        <v>21</v>
      </c>
      <c r="Q699" s="8">
        <v>411.40000000000003</v>
      </c>
      <c r="R699" s="17">
        <f t="shared" si="42"/>
        <v>0</v>
      </c>
      <c r="S699" s="18">
        <f t="shared" si="43"/>
        <v>2528.9</v>
      </c>
    </row>
    <row r="700" spans="1:19" x14ac:dyDescent="0.25">
      <c r="A700" s="7" t="s">
        <v>9420</v>
      </c>
      <c r="B700" s="7" t="s">
        <v>9421</v>
      </c>
      <c r="C700" s="7" t="s">
        <v>14</v>
      </c>
      <c r="D700" s="7" t="s">
        <v>15</v>
      </c>
      <c r="E700" s="7" t="s">
        <v>2322</v>
      </c>
      <c r="F700" s="8">
        <v>21</v>
      </c>
      <c r="G700" s="8">
        <v>124.6</v>
      </c>
      <c r="H700" s="8">
        <v>124.6</v>
      </c>
      <c r="I700" s="8">
        <v>10</v>
      </c>
      <c r="J700" s="8">
        <v>1245.99</v>
      </c>
      <c r="K700" s="8">
        <v>124.599</v>
      </c>
      <c r="L700" s="8">
        <f t="shared" si="40"/>
        <v>21.624619834710742</v>
      </c>
      <c r="M700" s="8">
        <f t="shared" si="41"/>
        <v>102.97438016528926</v>
      </c>
      <c r="N700" s="9"/>
      <c r="O700" s="9"/>
      <c r="P700" s="8">
        <v>21</v>
      </c>
      <c r="Q700" s="8">
        <v>118.58</v>
      </c>
      <c r="R700" s="17">
        <f t="shared" si="42"/>
        <v>0</v>
      </c>
      <c r="S700" s="18">
        <f t="shared" si="43"/>
        <v>1245.99</v>
      </c>
    </row>
    <row r="701" spans="1:19" x14ac:dyDescent="0.25">
      <c r="A701" s="7" t="s">
        <v>10860</v>
      </c>
      <c r="B701" s="7" t="s">
        <v>10861</v>
      </c>
      <c r="C701" s="7" t="s">
        <v>7400</v>
      </c>
      <c r="D701" s="7" t="s">
        <v>7401</v>
      </c>
      <c r="E701" s="7" t="s">
        <v>7402</v>
      </c>
      <c r="F701" s="8">
        <v>15</v>
      </c>
      <c r="G701" s="8">
        <v>18.8</v>
      </c>
      <c r="H701" s="8">
        <v>20</v>
      </c>
      <c r="I701" s="8">
        <v>100</v>
      </c>
      <c r="J701" s="8">
        <v>1939.98</v>
      </c>
      <c r="K701" s="8">
        <v>19.399799999999999</v>
      </c>
      <c r="L701" s="8">
        <f t="shared" si="40"/>
        <v>2.5304086956521736</v>
      </c>
      <c r="M701" s="8">
        <f t="shared" si="41"/>
        <v>16.869391304347825</v>
      </c>
      <c r="N701" s="9"/>
      <c r="O701" s="9"/>
      <c r="P701" s="8">
        <v>15</v>
      </c>
      <c r="Q701" s="8">
        <v>18.799800000000001</v>
      </c>
      <c r="R701" s="17">
        <f t="shared" si="42"/>
        <v>0</v>
      </c>
      <c r="S701" s="18">
        <f t="shared" si="43"/>
        <v>1939.98</v>
      </c>
    </row>
    <row r="702" spans="1:19" x14ac:dyDescent="0.25">
      <c r="A702" s="7" t="s">
        <v>10357</v>
      </c>
      <c r="B702" s="7" t="s">
        <v>10358</v>
      </c>
      <c r="C702" s="7" t="s">
        <v>7400</v>
      </c>
      <c r="D702" s="7" t="s">
        <v>7401</v>
      </c>
      <c r="E702" s="7" t="s">
        <v>7402</v>
      </c>
      <c r="F702" s="8">
        <v>15</v>
      </c>
      <c r="G702" s="8">
        <v>18</v>
      </c>
      <c r="H702" s="8">
        <v>20</v>
      </c>
      <c r="I702" s="8">
        <v>80</v>
      </c>
      <c r="J702" s="8">
        <v>1499.98</v>
      </c>
      <c r="K702" s="8">
        <v>18.749749999999999</v>
      </c>
      <c r="L702" s="8">
        <f t="shared" si="40"/>
        <v>2.4456195652173882</v>
      </c>
      <c r="M702" s="8">
        <f t="shared" si="41"/>
        <v>16.304130434782611</v>
      </c>
      <c r="N702" s="13"/>
      <c r="O702" s="13"/>
      <c r="P702" s="8">
        <v>15</v>
      </c>
      <c r="Q702" s="8">
        <v>17.9998</v>
      </c>
      <c r="R702" s="17">
        <f t="shared" si="42"/>
        <v>0</v>
      </c>
      <c r="S702" s="18">
        <f t="shared" si="43"/>
        <v>1499.98</v>
      </c>
    </row>
    <row r="703" spans="1:19" x14ac:dyDescent="0.25">
      <c r="A703" s="7" t="s">
        <v>12624</v>
      </c>
      <c r="B703" s="7" t="s">
        <v>12625</v>
      </c>
      <c r="C703" s="7" t="s">
        <v>7400</v>
      </c>
      <c r="D703" s="7" t="s">
        <v>7401</v>
      </c>
      <c r="E703" s="7" t="s">
        <v>7402</v>
      </c>
      <c r="F703" s="8">
        <v>15</v>
      </c>
      <c r="G703" s="8">
        <v>18</v>
      </c>
      <c r="H703" s="8">
        <v>20</v>
      </c>
      <c r="I703" s="8">
        <v>80</v>
      </c>
      <c r="J703" s="8">
        <v>1499.98</v>
      </c>
      <c r="K703" s="8">
        <v>18.749749999999999</v>
      </c>
      <c r="L703" s="8">
        <f t="shared" si="40"/>
        <v>2.4456195652173882</v>
      </c>
      <c r="M703" s="8">
        <f t="shared" si="41"/>
        <v>16.304130434782611</v>
      </c>
      <c r="N703" s="13"/>
      <c r="O703" s="13"/>
      <c r="P703" s="8">
        <v>15</v>
      </c>
      <c r="Q703" s="8">
        <v>17.9998</v>
      </c>
      <c r="R703" s="17">
        <f t="shared" si="42"/>
        <v>0</v>
      </c>
      <c r="S703" s="18">
        <f t="shared" si="43"/>
        <v>1499.98</v>
      </c>
    </row>
    <row r="704" spans="1:19" x14ac:dyDescent="0.25">
      <c r="A704" s="7" t="s">
        <v>12630</v>
      </c>
      <c r="B704" s="7" t="s">
        <v>12631</v>
      </c>
      <c r="C704" s="7" t="s">
        <v>14</v>
      </c>
      <c r="D704" s="7" t="s">
        <v>15</v>
      </c>
      <c r="E704" s="7" t="s">
        <v>2322</v>
      </c>
      <c r="F704" s="8">
        <v>21</v>
      </c>
      <c r="G704" s="8">
        <v>212.19</v>
      </c>
      <c r="H704" s="8">
        <v>212.19</v>
      </c>
      <c r="I704" s="8">
        <v>3</v>
      </c>
      <c r="J704" s="8">
        <v>636.58000000000004</v>
      </c>
      <c r="K704" s="8">
        <v>212.19333333333336</v>
      </c>
      <c r="L704" s="8">
        <f t="shared" si="40"/>
        <v>36.826942148760338</v>
      </c>
      <c r="M704" s="8">
        <f t="shared" si="41"/>
        <v>175.36639118457302</v>
      </c>
      <c r="N704" s="9"/>
      <c r="O704" s="9"/>
      <c r="P704" s="8">
        <v>21</v>
      </c>
      <c r="Q704" s="8">
        <v>192.39</v>
      </c>
      <c r="R704" s="17">
        <f t="shared" si="42"/>
        <v>0</v>
      </c>
      <c r="S704" s="18">
        <f t="shared" si="43"/>
        <v>636.58000000000004</v>
      </c>
    </row>
    <row r="705" spans="1:19" x14ac:dyDescent="0.25">
      <c r="A705" s="7" t="s">
        <v>10345</v>
      </c>
      <c r="B705" s="7" t="s">
        <v>10346</v>
      </c>
      <c r="C705" s="7" t="s">
        <v>7205</v>
      </c>
      <c r="D705" s="7" t="s">
        <v>7206</v>
      </c>
      <c r="E705" s="7" t="s">
        <v>7207</v>
      </c>
      <c r="F705" s="8">
        <v>15</v>
      </c>
      <c r="G705" s="8">
        <v>1.22</v>
      </c>
      <c r="H705" s="8">
        <v>1.41</v>
      </c>
      <c r="I705" s="8">
        <v>2400</v>
      </c>
      <c r="J705" s="8">
        <v>2984.25</v>
      </c>
      <c r="K705" s="8">
        <v>1.2434375</v>
      </c>
      <c r="L705" s="8">
        <f t="shared" si="40"/>
        <v>0.16218749999999993</v>
      </c>
      <c r="M705" s="8">
        <f t="shared" si="41"/>
        <v>1.08125</v>
      </c>
      <c r="N705" s="9"/>
      <c r="O705" s="9"/>
      <c r="P705" s="8">
        <v>15</v>
      </c>
      <c r="Q705" s="8">
        <v>1.2189999999999999</v>
      </c>
      <c r="R705" s="17">
        <f t="shared" si="42"/>
        <v>0</v>
      </c>
      <c r="S705" s="18">
        <f t="shared" si="43"/>
        <v>2984.25</v>
      </c>
    </row>
    <row r="706" spans="1:19" x14ac:dyDescent="0.25">
      <c r="A706" s="7" t="s">
        <v>11935</v>
      </c>
      <c r="B706" s="7" t="s">
        <v>11936</v>
      </c>
      <c r="C706" s="7" t="s">
        <v>14</v>
      </c>
      <c r="D706" s="7" t="s">
        <v>15</v>
      </c>
      <c r="E706" s="7" t="s">
        <v>7768</v>
      </c>
      <c r="F706" s="8">
        <v>21</v>
      </c>
      <c r="G706" s="8">
        <v>37.33</v>
      </c>
      <c r="H706" s="8">
        <v>37.33</v>
      </c>
      <c r="I706" s="8">
        <v>50</v>
      </c>
      <c r="J706" s="8">
        <v>1866.63</v>
      </c>
      <c r="K706" s="8">
        <v>37.332599999999999</v>
      </c>
      <c r="L706" s="8">
        <f t="shared" ref="L706:L769" si="44">K706-M706</f>
        <v>6.4792115702479336</v>
      </c>
      <c r="M706" s="8">
        <f t="shared" ref="M706:M769" si="45">K706/((100+F706)/100)</f>
        <v>30.853388429752066</v>
      </c>
      <c r="N706" s="13"/>
      <c r="O706" s="13"/>
      <c r="P706" s="8">
        <v>21</v>
      </c>
      <c r="Q706" s="8">
        <v>36.167000000000002</v>
      </c>
      <c r="R706" s="17">
        <f t="shared" ref="R706:R769" si="46">I706*O706</f>
        <v>0</v>
      </c>
      <c r="S706" s="18">
        <f t="shared" si="43"/>
        <v>1866.63</v>
      </c>
    </row>
    <row r="707" spans="1:19" x14ac:dyDescent="0.25">
      <c r="A707" s="7" t="s">
        <v>13057</v>
      </c>
      <c r="B707" s="7" t="s">
        <v>13058</v>
      </c>
      <c r="C707" s="7" t="s">
        <v>14</v>
      </c>
      <c r="D707" s="7" t="s">
        <v>15</v>
      </c>
      <c r="E707" s="7" t="s">
        <v>2322</v>
      </c>
      <c r="F707" s="8">
        <v>15</v>
      </c>
      <c r="G707" s="8">
        <v>521.95000000000005</v>
      </c>
      <c r="H707" s="8">
        <v>579.95000000000005</v>
      </c>
      <c r="I707" s="8">
        <v>2</v>
      </c>
      <c r="J707" s="8">
        <v>1101.9000000000001</v>
      </c>
      <c r="K707" s="8">
        <v>550.95000000000005</v>
      </c>
      <c r="L707" s="8">
        <f t="shared" si="44"/>
        <v>71.863043478260863</v>
      </c>
      <c r="M707" s="8">
        <f t="shared" si="45"/>
        <v>479.08695652173918</v>
      </c>
      <c r="N707" s="8">
        <v>21</v>
      </c>
      <c r="O707" s="8">
        <v>610.20000000000005</v>
      </c>
      <c r="P707" s="8">
        <v>15</v>
      </c>
      <c r="Q707" s="8">
        <v>521.95000000000005</v>
      </c>
      <c r="R707" s="17">
        <f t="shared" si="46"/>
        <v>1220.4000000000001</v>
      </c>
      <c r="S707" s="18">
        <f t="shared" ref="S707:S770" si="47">J707</f>
        <v>1101.9000000000001</v>
      </c>
    </row>
    <row r="708" spans="1:19" x14ac:dyDescent="0.25">
      <c r="A708" s="7" t="s">
        <v>17575</v>
      </c>
      <c r="B708" s="7" t="s">
        <v>17576</v>
      </c>
      <c r="C708" s="7" t="s">
        <v>14</v>
      </c>
      <c r="D708" s="7" t="s">
        <v>15</v>
      </c>
      <c r="E708" s="7" t="s">
        <v>2322</v>
      </c>
      <c r="F708" s="8">
        <v>21</v>
      </c>
      <c r="G708" s="8">
        <v>3031.84</v>
      </c>
      <c r="H708" s="8">
        <v>3032.49</v>
      </c>
      <c r="I708" s="8">
        <v>6</v>
      </c>
      <c r="J708" s="8">
        <v>18192.98</v>
      </c>
      <c r="K708" s="8">
        <v>3032.1633333333334</v>
      </c>
      <c r="L708" s="8">
        <f t="shared" si="44"/>
        <v>526.24322314049596</v>
      </c>
      <c r="M708" s="8">
        <f t="shared" si="45"/>
        <v>2505.9201101928375</v>
      </c>
      <c r="N708" s="9"/>
      <c r="O708" s="9"/>
      <c r="P708" s="8">
        <v>21</v>
      </c>
      <c r="Q708" s="8">
        <v>3022.58</v>
      </c>
      <c r="R708" s="17">
        <f t="shared" si="46"/>
        <v>0</v>
      </c>
      <c r="S708" s="18">
        <f t="shared" si="47"/>
        <v>18192.98</v>
      </c>
    </row>
    <row r="709" spans="1:19" x14ac:dyDescent="0.25">
      <c r="A709" s="7" t="s">
        <v>15557</v>
      </c>
      <c r="B709" s="7" t="s">
        <v>15558</v>
      </c>
      <c r="C709" s="7" t="s">
        <v>14</v>
      </c>
      <c r="D709" s="7" t="s">
        <v>15</v>
      </c>
      <c r="E709" s="7" t="s">
        <v>2322</v>
      </c>
      <c r="F709" s="8">
        <v>21</v>
      </c>
      <c r="G709" s="8">
        <v>3416.58</v>
      </c>
      <c r="H709" s="8">
        <v>3416.58</v>
      </c>
      <c r="I709" s="8">
        <v>2</v>
      </c>
      <c r="J709" s="8">
        <v>6833.15</v>
      </c>
      <c r="K709" s="8">
        <v>3416.5749999999998</v>
      </c>
      <c r="L709" s="8">
        <f t="shared" si="44"/>
        <v>592.95929752066104</v>
      </c>
      <c r="M709" s="8">
        <f t="shared" si="45"/>
        <v>2823.6157024793388</v>
      </c>
      <c r="N709" s="9"/>
      <c r="O709" s="9"/>
      <c r="P709" s="8">
        <v>21</v>
      </c>
      <c r="Q709" s="8">
        <v>3388</v>
      </c>
      <c r="R709" s="17">
        <f t="shared" si="46"/>
        <v>0</v>
      </c>
      <c r="S709" s="18">
        <f t="shared" si="47"/>
        <v>6833.15</v>
      </c>
    </row>
    <row r="710" spans="1:19" x14ac:dyDescent="0.25">
      <c r="A710" s="7" t="s">
        <v>10930</v>
      </c>
      <c r="B710" s="7" t="s">
        <v>10931</v>
      </c>
      <c r="C710" s="7" t="s">
        <v>14</v>
      </c>
      <c r="D710" s="7" t="s">
        <v>15</v>
      </c>
      <c r="E710" s="7" t="s">
        <v>2322</v>
      </c>
      <c r="F710" s="8">
        <v>21</v>
      </c>
      <c r="G710" s="8">
        <v>4.82</v>
      </c>
      <c r="H710" s="8">
        <v>4.82</v>
      </c>
      <c r="I710" s="8">
        <v>300</v>
      </c>
      <c r="J710" s="8">
        <v>1444.56</v>
      </c>
      <c r="K710" s="8">
        <v>4.8151999999999999</v>
      </c>
      <c r="L710" s="8">
        <f t="shared" si="44"/>
        <v>0.83569586776859506</v>
      </c>
      <c r="M710" s="8">
        <f t="shared" si="45"/>
        <v>3.9795041322314049</v>
      </c>
      <c r="N710" s="9"/>
      <c r="O710" s="9"/>
      <c r="P710" s="8">
        <v>21</v>
      </c>
      <c r="Q710" s="8">
        <v>4.6342999999999996</v>
      </c>
      <c r="R710" s="17">
        <f t="shared" si="46"/>
        <v>0</v>
      </c>
      <c r="S710" s="18">
        <f t="shared" si="47"/>
        <v>1444.56</v>
      </c>
    </row>
    <row r="711" spans="1:19" x14ac:dyDescent="0.25">
      <c r="A711" s="7" t="s">
        <v>9196</v>
      </c>
      <c r="B711" s="7" t="s">
        <v>9197</v>
      </c>
      <c r="C711" s="7" t="s">
        <v>7400</v>
      </c>
      <c r="D711" s="7" t="s">
        <v>7401</v>
      </c>
      <c r="E711" s="7" t="s">
        <v>7402</v>
      </c>
      <c r="F711" s="8">
        <v>21</v>
      </c>
      <c r="G711" s="8">
        <v>883.58</v>
      </c>
      <c r="H711" s="8">
        <v>886.93</v>
      </c>
      <c r="I711" s="8">
        <v>21</v>
      </c>
      <c r="J711" s="8">
        <v>18608.77</v>
      </c>
      <c r="K711" s="8">
        <v>886.13190476190482</v>
      </c>
      <c r="L711" s="8">
        <f t="shared" si="44"/>
        <v>153.79148760330577</v>
      </c>
      <c r="M711" s="8">
        <f t="shared" si="45"/>
        <v>732.34041715859905</v>
      </c>
      <c r="N711" s="9"/>
      <c r="O711" s="9"/>
      <c r="P711" s="8">
        <v>21</v>
      </c>
      <c r="Q711" s="8">
        <v>883.57800000000009</v>
      </c>
      <c r="R711" s="17">
        <f t="shared" si="46"/>
        <v>0</v>
      </c>
      <c r="S711" s="18">
        <f t="shared" si="47"/>
        <v>18608.77</v>
      </c>
    </row>
    <row r="712" spans="1:19" x14ac:dyDescent="0.25">
      <c r="A712" s="7" t="s">
        <v>9944</v>
      </c>
      <c r="B712" s="7" t="s">
        <v>9945</v>
      </c>
      <c r="C712" s="7" t="s">
        <v>14</v>
      </c>
      <c r="D712" s="7" t="s">
        <v>15</v>
      </c>
      <c r="E712" s="7" t="s">
        <v>7953</v>
      </c>
      <c r="F712" s="8">
        <v>21</v>
      </c>
      <c r="G712" s="8">
        <v>479.3</v>
      </c>
      <c r="H712" s="8">
        <v>504.31</v>
      </c>
      <c r="I712" s="8">
        <v>4</v>
      </c>
      <c r="J712" s="8">
        <v>1967.2</v>
      </c>
      <c r="K712" s="8">
        <v>491.8</v>
      </c>
      <c r="L712" s="8">
        <f t="shared" si="44"/>
        <v>85.353719008264477</v>
      </c>
      <c r="M712" s="8">
        <f t="shared" si="45"/>
        <v>406.44628099173553</v>
      </c>
      <c r="N712" s="9"/>
      <c r="O712" s="9"/>
      <c r="P712" s="8">
        <v>21</v>
      </c>
      <c r="Q712" s="8">
        <v>479.29500000000002</v>
      </c>
      <c r="R712" s="17">
        <f t="shared" si="46"/>
        <v>0</v>
      </c>
      <c r="S712" s="18">
        <f t="shared" si="47"/>
        <v>1967.2</v>
      </c>
    </row>
    <row r="713" spans="1:19" x14ac:dyDescent="0.25">
      <c r="A713" s="7" t="s">
        <v>12841</v>
      </c>
      <c r="B713" s="7" t="s">
        <v>12842</v>
      </c>
      <c r="C713" s="7" t="s">
        <v>14</v>
      </c>
      <c r="D713" s="7" t="s">
        <v>15</v>
      </c>
      <c r="E713" s="7" t="s">
        <v>7518</v>
      </c>
      <c r="F713" s="8">
        <v>21</v>
      </c>
      <c r="G713" s="8">
        <v>1001.88</v>
      </c>
      <c r="H713" s="8">
        <v>1048.25</v>
      </c>
      <c r="I713" s="8">
        <v>57</v>
      </c>
      <c r="J713" s="8">
        <v>57220.04</v>
      </c>
      <c r="K713" s="8">
        <v>1003.860350877193</v>
      </c>
      <c r="L713" s="8">
        <f t="shared" si="44"/>
        <v>174.22369725967815</v>
      </c>
      <c r="M713" s="8">
        <f t="shared" si="45"/>
        <v>829.63665361751487</v>
      </c>
      <c r="N713" s="9"/>
      <c r="O713" s="9"/>
      <c r="P713" s="8">
        <v>21</v>
      </c>
      <c r="Q713" s="8">
        <v>1003.0125</v>
      </c>
      <c r="R713" s="17">
        <f t="shared" si="46"/>
        <v>0</v>
      </c>
      <c r="S713" s="18">
        <f t="shared" si="47"/>
        <v>57220.04</v>
      </c>
    </row>
    <row r="714" spans="1:19" x14ac:dyDescent="0.25">
      <c r="A714" s="7" t="s">
        <v>13093</v>
      </c>
      <c r="B714" s="7" t="s">
        <v>13094</v>
      </c>
      <c r="C714" s="7" t="s">
        <v>7249</v>
      </c>
      <c r="D714" s="7" t="s">
        <v>7250</v>
      </c>
      <c r="E714" s="7" t="s">
        <v>7251</v>
      </c>
      <c r="F714" s="8">
        <v>21</v>
      </c>
      <c r="G714" s="8">
        <v>471.9</v>
      </c>
      <c r="H714" s="8">
        <v>474.29</v>
      </c>
      <c r="I714" s="8">
        <v>260</v>
      </c>
      <c r="J714" s="8">
        <v>122741.88</v>
      </c>
      <c r="K714" s="8">
        <v>472.08415384615387</v>
      </c>
      <c r="L714" s="8">
        <f t="shared" si="44"/>
        <v>81.931960584869671</v>
      </c>
      <c r="M714" s="8">
        <f t="shared" si="45"/>
        <v>390.1521932612842</v>
      </c>
      <c r="N714" s="13"/>
      <c r="O714" s="13"/>
      <c r="P714" s="8">
        <v>21</v>
      </c>
      <c r="Q714" s="8">
        <v>471.9</v>
      </c>
      <c r="R714" s="17">
        <f t="shared" si="46"/>
        <v>0</v>
      </c>
      <c r="S714" s="18">
        <f t="shared" si="47"/>
        <v>122741.88</v>
      </c>
    </row>
    <row r="715" spans="1:19" x14ac:dyDescent="0.25">
      <c r="A715" s="7" t="s">
        <v>11588</v>
      </c>
      <c r="B715" s="7" t="s">
        <v>11589</v>
      </c>
      <c r="C715" s="7" t="s">
        <v>7375</v>
      </c>
      <c r="D715" s="7" t="s">
        <v>7376</v>
      </c>
      <c r="E715" s="7" t="s">
        <v>7377</v>
      </c>
      <c r="F715" s="8">
        <v>15</v>
      </c>
      <c r="G715" s="8">
        <v>368.52</v>
      </c>
      <c r="H715" s="8">
        <v>368.96</v>
      </c>
      <c r="I715" s="8">
        <v>180</v>
      </c>
      <c r="J715" s="8">
        <v>66380.759999999995</v>
      </c>
      <c r="K715" s="8">
        <v>368.78199999999998</v>
      </c>
      <c r="L715" s="8">
        <f t="shared" si="44"/>
        <v>48.101999999999975</v>
      </c>
      <c r="M715" s="8">
        <f t="shared" si="45"/>
        <v>320.68</v>
      </c>
      <c r="N715" s="9"/>
      <c r="O715" s="9"/>
      <c r="P715" s="8">
        <v>15</v>
      </c>
      <c r="Q715" s="8">
        <v>368.51749999999998</v>
      </c>
      <c r="R715" s="17">
        <f t="shared" si="46"/>
        <v>0</v>
      </c>
      <c r="S715" s="18">
        <f t="shared" si="47"/>
        <v>66380.759999999995</v>
      </c>
    </row>
    <row r="716" spans="1:19" x14ac:dyDescent="0.25">
      <c r="A716" s="7" t="s">
        <v>22431</v>
      </c>
      <c r="B716" s="7" t="s">
        <v>22432</v>
      </c>
      <c r="C716" s="7" t="s">
        <v>14</v>
      </c>
      <c r="D716" s="7" t="s">
        <v>15</v>
      </c>
      <c r="E716" s="7" t="s">
        <v>2322</v>
      </c>
      <c r="F716" s="8">
        <v>21</v>
      </c>
      <c r="G716" s="8">
        <v>364.6</v>
      </c>
      <c r="H716" s="8">
        <v>364.6</v>
      </c>
      <c r="I716" s="8">
        <v>10</v>
      </c>
      <c r="J716" s="8">
        <v>3645.96</v>
      </c>
      <c r="K716" s="8">
        <v>364.596</v>
      </c>
      <c r="L716" s="8">
        <f t="shared" si="44"/>
        <v>63.276991735537194</v>
      </c>
      <c r="M716" s="8">
        <f t="shared" si="45"/>
        <v>301.31900826446281</v>
      </c>
      <c r="N716" s="9"/>
      <c r="O716" s="9"/>
      <c r="P716" s="8">
        <v>21</v>
      </c>
      <c r="Q716" s="8">
        <v>359.85399999999998</v>
      </c>
      <c r="R716" s="17">
        <f t="shared" si="46"/>
        <v>0</v>
      </c>
      <c r="S716" s="18">
        <f t="shared" si="47"/>
        <v>3645.96</v>
      </c>
    </row>
    <row r="717" spans="1:19" x14ac:dyDescent="0.25">
      <c r="A717" s="7" t="s">
        <v>17507</v>
      </c>
      <c r="B717" s="7" t="s">
        <v>17508</v>
      </c>
      <c r="C717" s="7" t="s">
        <v>7539</v>
      </c>
      <c r="D717" s="7" t="s">
        <v>7540</v>
      </c>
      <c r="E717" s="7" t="s">
        <v>7798</v>
      </c>
      <c r="F717" s="8">
        <v>21</v>
      </c>
      <c r="G717" s="8">
        <v>0.71</v>
      </c>
      <c r="H717" s="8">
        <v>0.76</v>
      </c>
      <c r="I717" s="8">
        <v>3000</v>
      </c>
      <c r="J717" s="8">
        <v>2184.88</v>
      </c>
      <c r="K717" s="8">
        <v>0.72829333333333335</v>
      </c>
      <c r="L717" s="8">
        <f t="shared" si="44"/>
        <v>0.12639801652892557</v>
      </c>
      <c r="M717" s="8">
        <f t="shared" si="45"/>
        <v>0.60189531680440778</v>
      </c>
      <c r="N717" s="13"/>
      <c r="O717" s="13"/>
      <c r="P717" s="8">
        <v>21</v>
      </c>
      <c r="Q717" s="8">
        <v>0.71269000000000005</v>
      </c>
      <c r="R717" s="17">
        <f t="shared" si="46"/>
        <v>0</v>
      </c>
      <c r="S717" s="18">
        <f t="shared" si="47"/>
        <v>2184.88</v>
      </c>
    </row>
    <row r="718" spans="1:19" x14ac:dyDescent="0.25">
      <c r="A718" s="7" t="s">
        <v>16743</v>
      </c>
      <c r="B718" s="7" t="s">
        <v>16744</v>
      </c>
      <c r="C718" s="7" t="s">
        <v>14</v>
      </c>
      <c r="D718" s="7" t="s">
        <v>15</v>
      </c>
      <c r="E718" s="7" t="s">
        <v>7994</v>
      </c>
      <c r="F718" s="8">
        <v>15</v>
      </c>
      <c r="G718" s="8">
        <v>1505</v>
      </c>
      <c r="H718" s="8">
        <v>1520</v>
      </c>
      <c r="I718" s="8">
        <v>68</v>
      </c>
      <c r="J718" s="8">
        <v>102385.34000000001</v>
      </c>
      <c r="K718" s="8">
        <v>1505.6667647058825</v>
      </c>
      <c r="L718" s="8">
        <f t="shared" si="44"/>
        <v>196.3913171355498</v>
      </c>
      <c r="M718" s="8">
        <f t="shared" si="45"/>
        <v>1309.2754475703327</v>
      </c>
      <c r="N718" s="14">
        <v>12</v>
      </c>
      <c r="O718" s="14">
        <v>1465.7433333333331</v>
      </c>
      <c r="P718" s="8">
        <v>15</v>
      </c>
      <c r="Q718" s="8">
        <v>1505.0050000000001</v>
      </c>
      <c r="R718" s="17">
        <f t="shared" si="46"/>
        <v>99670.546666666647</v>
      </c>
      <c r="S718" s="18">
        <f t="shared" si="47"/>
        <v>102385.34000000001</v>
      </c>
    </row>
    <row r="719" spans="1:19" x14ac:dyDescent="0.25">
      <c r="A719" s="7" t="s">
        <v>10624</v>
      </c>
      <c r="B719" s="7" t="s">
        <v>10625</v>
      </c>
      <c r="C719" s="7" t="s">
        <v>5229</v>
      </c>
      <c r="D719" s="7" t="s">
        <v>5230</v>
      </c>
      <c r="E719" s="7" t="s">
        <v>5231</v>
      </c>
      <c r="F719" s="8">
        <v>21</v>
      </c>
      <c r="G719" s="8">
        <v>4400.91</v>
      </c>
      <c r="H719" s="8">
        <v>4400.91</v>
      </c>
      <c r="I719" s="8">
        <v>1</v>
      </c>
      <c r="J719" s="8">
        <v>4400.91</v>
      </c>
      <c r="K719" s="8">
        <v>4400.91</v>
      </c>
      <c r="L719" s="8">
        <f t="shared" si="44"/>
        <v>763.79429752066108</v>
      </c>
      <c r="M719" s="8">
        <f t="shared" si="45"/>
        <v>3637.1157024793388</v>
      </c>
      <c r="N719" s="13"/>
      <c r="O719" s="13"/>
      <c r="P719" s="8">
        <v>21</v>
      </c>
      <c r="Q719" s="8">
        <v>4356</v>
      </c>
      <c r="R719" s="17">
        <f t="shared" si="46"/>
        <v>0</v>
      </c>
      <c r="S719" s="18">
        <f t="shared" si="47"/>
        <v>4400.91</v>
      </c>
    </row>
    <row r="720" spans="1:19" x14ac:dyDescent="0.25">
      <c r="A720" s="7" t="s">
        <v>8632</v>
      </c>
      <c r="B720" s="7" t="s">
        <v>8633</v>
      </c>
      <c r="C720" s="7" t="s">
        <v>14</v>
      </c>
      <c r="D720" s="7" t="s">
        <v>15</v>
      </c>
      <c r="E720" s="7" t="s">
        <v>2322</v>
      </c>
      <c r="F720" s="8">
        <v>21</v>
      </c>
      <c r="G720" s="8">
        <v>684.98</v>
      </c>
      <c r="H720" s="8">
        <v>687.37</v>
      </c>
      <c r="I720" s="8">
        <v>20</v>
      </c>
      <c r="J720" s="8">
        <v>13744.5</v>
      </c>
      <c r="K720" s="8">
        <v>687.22500000000002</v>
      </c>
      <c r="L720" s="8">
        <f t="shared" si="44"/>
        <v>119.27045454545453</v>
      </c>
      <c r="M720" s="8">
        <f t="shared" si="45"/>
        <v>567.9545454545455</v>
      </c>
      <c r="N720" s="13"/>
      <c r="O720" s="13"/>
      <c r="P720" s="8">
        <v>21</v>
      </c>
      <c r="Q720" s="8">
        <v>684.98099999999999</v>
      </c>
      <c r="R720" s="17">
        <f t="shared" si="46"/>
        <v>0</v>
      </c>
      <c r="S720" s="18">
        <f t="shared" si="47"/>
        <v>13744.5</v>
      </c>
    </row>
    <row r="721" spans="1:19" x14ac:dyDescent="0.25">
      <c r="A721" s="7" t="s">
        <v>12051</v>
      </c>
      <c r="B721" s="7" t="s">
        <v>12052</v>
      </c>
      <c r="C721" s="7" t="s">
        <v>7539</v>
      </c>
      <c r="D721" s="7" t="s">
        <v>7540</v>
      </c>
      <c r="E721" s="7" t="s">
        <v>7798</v>
      </c>
      <c r="F721" s="8">
        <v>21</v>
      </c>
      <c r="G721" s="8">
        <v>1.69</v>
      </c>
      <c r="H721" s="8">
        <v>1.87</v>
      </c>
      <c r="I721" s="8">
        <v>9750</v>
      </c>
      <c r="J721" s="8">
        <v>16495.370000000003</v>
      </c>
      <c r="K721" s="8">
        <v>1.6918328205128208</v>
      </c>
      <c r="L721" s="8">
        <f t="shared" si="44"/>
        <v>0.29362387794024158</v>
      </c>
      <c r="M721" s="8">
        <f t="shared" si="45"/>
        <v>1.3982089425725792</v>
      </c>
      <c r="N721" s="13"/>
      <c r="O721" s="13"/>
      <c r="P721" s="8">
        <v>21</v>
      </c>
      <c r="Q721" s="8">
        <v>1.6872400000000001</v>
      </c>
      <c r="R721" s="17">
        <f t="shared" si="46"/>
        <v>0</v>
      </c>
      <c r="S721" s="18">
        <f t="shared" si="47"/>
        <v>16495.370000000003</v>
      </c>
    </row>
    <row r="722" spans="1:19" x14ac:dyDescent="0.25">
      <c r="A722" s="7" t="s">
        <v>9968</v>
      </c>
      <c r="B722" s="7" t="s">
        <v>9969</v>
      </c>
      <c r="C722" s="7" t="s">
        <v>14</v>
      </c>
      <c r="D722" s="7" t="s">
        <v>15</v>
      </c>
      <c r="E722" s="7" t="s">
        <v>7768</v>
      </c>
      <c r="F722" s="8">
        <v>21</v>
      </c>
      <c r="G722" s="8">
        <v>25.99</v>
      </c>
      <c r="H722" s="8">
        <v>26.88</v>
      </c>
      <c r="I722" s="8">
        <v>1100</v>
      </c>
      <c r="J722" s="8">
        <v>28634.57</v>
      </c>
      <c r="K722" s="8">
        <v>26.031427272727271</v>
      </c>
      <c r="L722" s="8">
        <f t="shared" si="44"/>
        <v>4.5178510142749815</v>
      </c>
      <c r="M722" s="8">
        <f t="shared" si="45"/>
        <v>21.513576258452289</v>
      </c>
      <c r="N722" s="9"/>
      <c r="O722" s="9"/>
      <c r="P722" s="8">
        <v>21</v>
      </c>
      <c r="Q722" s="8">
        <v>25.9908</v>
      </c>
      <c r="R722" s="17">
        <f t="shared" si="46"/>
        <v>0</v>
      </c>
      <c r="S722" s="18">
        <f t="shared" si="47"/>
        <v>28634.57</v>
      </c>
    </row>
    <row r="723" spans="1:19" x14ac:dyDescent="0.25">
      <c r="A723" s="7" t="s">
        <v>13137</v>
      </c>
      <c r="B723" s="7" t="s">
        <v>13138</v>
      </c>
      <c r="C723" s="7" t="s">
        <v>7539</v>
      </c>
      <c r="D723" s="7" t="s">
        <v>7540</v>
      </c>
      <c r="E723" s="7" t="s">
        <v>7798</v>
      </c>
      <c r="F723" s="8">
        <v>21</v>
      </c>
      <c r="G723" s="8">
        <v>6.72</v>
      </c>
      <c r="H723" s="8">
        <v>7.16</v>
      </c>
      <c r="I723" s="8">
        <v>850</v>
      </c>
      <c r="J723" s="8">
        <v>5752.3</v>
      </c>
      <c r="K723" s="8">
        <v>6.7674117647058827</v>
      </c>
      <c r="L723" s="8">
        <f t="shared" si="44"/>
        <v>1.1745094798249873</v>
      </c>
      <c r="M723" s="8">
        <f t="shared" si="45"/>
        <v>5.5929022848808954</v>
      </c>
      <c r="N723" s="14">
        <v>12</v>
      </c>
      <c r="O723" s="14">
        <v>6.2160000000000002</v>
      </c>
      <c r="P723" s="8">
        <v>21</v>
      </c>
      <c r="Q723" s="8">
        <v>6.715533333333334</v>
      </c>
      <c r="R723" s="17">
        <f t="shared" si="46"/>
        <v>5283.6</v>
      </c>
      <c r="S723" s="18">
        <f t="shared" si="47"/>
        <v>5752.3</v>
      </c>
    </row>
    <row r="724" spans="1:19" x14ac:dyDescent="0.25">
      <c r="A724" s="7" t="s">
        <v>12227</v>
      </c>
      <c r="B724" s="7" t="s">
        <v>12228</v>
      </c>
      <c r="C724" s="7" t="s">
        <v>14</v>
      </c>
      <c r="D724" s="7" t="s">
        <v>15</v>
      </c>
      <c r="E724" s="7" t="s">
        <v>2322</v>
      </c>
      <c r="F724" s="8">
        <v>21</v>
      </c>
      <c r="G724" s="8">
        <v>520.36</v>
      </c>
      <c r="H724" s="8">
        <v>520.36</v>
      </c>
      <c r="I724" s="8">
        <v>2</v>
      </c>
      <c r="J724" s="8">
        <v>1040.72</v>
      </c>
      <c r="K724" s="8">
        <v>520.36</v>
      </c>
      <c r="L724" s="8">
        <f t="shared" si="44"/>
        <v>90.310413223140472</v>
      </c>
      <c r="M724" s="8">
        <f t="shared" si="45"/>
        <v>430.04958677685954</v>
      </c>
      <c r="N724" s="13"/>
      <c r="O724" s="13"/>
      <c r="P724" s="8">
        <v>21</v>
      </c>
      <c r="Q724" s="8">
        <v>498.54500000000002</v>
      </c>
      <c r="R724" s="17">
        <f t="shared" si="46"/>
        <v>0</v>
      </c>
      <c r="S724" s="18">
        <f t="shared" si="47"/>
        <v>1040.72</v>
      </c>
    </row>
    <row r="725" spans="1:19" x14ac:dyDescent="0.25">
      <c r="A725" s="7" t="s">
        <v>17731</v>
      </c>
      <c r="B725" s="7" t="s">
        <v>17732</v>
      </c>
      <c r="C725" s="7" t="s">
        <v>14</v>
      </c>
      <c r="D725" s="7" t="s">
        <v>15</v>
      </c>
      <c r="E725" s="7" t="s">
        <v>2322</v>
      </c>
      <c r="F725" s="8">
        <v>21</v>
      </c>
      <c r="G725" s="8">
        <v>590.29999999999995</v>
      </c>
      <c r="H725" s="8">
        <v>590.29999999999995</v>
      </c>
      <c r="I725" s="8">
        <v>2</v>
      </c>
      <c r="J725" s="8">
        <v>1180.5899999999999</v>
      </c>
      <c r="K725" s="8">
        <v>590.29499999999996</v>
      </c>
      <c r="L725" s="8">
        <f t="shared" si="44"/>
        <v>102.44789256198345</v>
      </c>
      <c r="M725" s="8">
        <f t="shared" si="45"/>
        <v>487.84710743801651</v>
      </c>
      <c r="N725" s="9"/>
      <c r="O725" s="9"/>
      <c r="P725" s="8">
        <v>21</v>
      </c>
      <c r="Q725" s="8">
        <v>568.70000000000005</v>
      </c>
      <c r="R725" s="17">
        <f t="shared" si="46"/>
        <v>0</v>
      </c>
      <c r="S725" s="18">
        <f t="shared" si="47"/>
        <v>1180.5899999999999</v>
      </c>
    </row>
    <row r="726" spans="1:19" x14ac:dyDescent="0.25">
      <c r="A726" s="7" t="s">
        <v>7876</v>
      </c>
      <c r="B726" s="7" t="s">
        <v>7877</v>
      </c>
      <c r="C726" s="7" t="s">
        <v>14</v>
      </c>
      <c r="D726" s="7" t="s">
        <v>15</v>
      </c>
      <c r="E726" s="7" t="s">
        <v>7480</v>
      </c>
      <c r="F726" s="8">
        <v>21</v>
      </c>
      <c r="G726" s="8">
        <v>2.7</v>
      </c>
      <c r="H726" s="8">
        <v>2.73</v>
      </c>
      <c r="I726" s="8">
        <v>2800</v>
      </c>
      <c r="J726" s="8">
        <v>7599.1</v>
      </c>
      <c r="K726" s="8">
        <v>2.7139642857142858</v>
      </c>
      <c r="L726" s="8">
        <f t="shared" si="44"/>
        <v>0.47101859504132237</v>
      </c>
      <c r="M726" s="8">
        <f t="shared" si="45"/>
        <v>2.2429456906729635</v>
      </c>
      <c r="N726" s="8">
        <v>12</v>
      </c>
      <c r="O726" s="8">
        <v>2.4929999999999999</v>
      </c>
      <c r="P726" s="8">
        <v>21</v>
      </c>
      <c r="Q726" s="8">
        <v>2.6986428571428571</v>
      </c>
      <c r="R726" s="17">
        <f t="shared" si="46"/>
        <v>6980.4</v>
      </c>
      <c r="S726" s="18">
        <f t="shared" si="47"/>
        <v>7599.1</v>
      </c>
    </row>
    <row r="727" spans="1:19" x14ac:dyDescent="0.25">
      <c r="A727" s="7" t="s">
        <v>10876</v>
      </c>
      <c r="B727" s="7" t="s">
        <v>10877</v>
      </c>
      <c r="C727" s="7" t="s">
        <v>14</v>
      </c>
      <c r="D727" s="7" t="s">
        <v>15</v>
      </c>
      <c r="E727" s="7" t="s">
        <v>7763</v>
      </c>
      <c r="F727" s="8">
        <v>21</v>
      </c>
      <c r="G727" s="8">
        <v>587.19000000000005</v>
      </c>
      <c r="H727" s="8">
        <v>587.19000000000005</v>
      </c>
      <c r="I727" s="8">
        <v>1</v>
      </c>
      <c r="J727" s="8">
        <v>587.19000000000005</v>
      </c>
      <c r="K727" s="8">
        <v>587.19000000000005</v>
      </c>
      <c r="L727" s="8">
        <f t="shared" si="44"/>
        <v>101.90900826446278</v>
      </c>
      <c r="M727" s="8">
        <f t="shared" si="45"/>
        <v>485.28099173553727</v>
      </c>
      <c r="N727" s="14">
        <v>21</v>
      </c>
      <c r="O727" s="14">
        <v>544.5</v>
      </c>
      <c r="P727" s="8">
        <v>21</v>
      </c>
      <c r="Q727" s="8">
        <v>544.5</v>
      </c>
      <c r="R727" s="17">
        <f t="shared" si="46"/>
        <v>544.5</v>
      </c>
      <c r="S727" s="18">
        <f t="shared" si="47"/>
        <v>587.19000000000005</v>
      </c>
    </row>
    <row r="728" spans="1:19" x14ac:dyDescent="0.25">
      <c r="A728" s="7" t="s">
        <v>17283</v>
      </c>
      <c r="B728" s="7" t="s">
        <v>17284</v>
      </c>
      <c r="C728" s="7" t="s">
        <v>14</v>
      </c>
      <c r="D728" s="7" t="s">
        <v>15</v>
      </c>
      <c r="E728" s="7" t="s">
        <v>2322</v>
      </c>
      <c r="F728" s="8">
        <v>15</v>
      </c>
      <c r="G728" s="8">
        <v>6.86</v>
      </c>
      <c r="H728" s="8">
        <v>7.12</v>
      </c>
      <c r="I728" s="8">
        <v>160</v>
      </c>
      <c r="J728" s="8">
        <v>1118.6799999999998</v>
      </c>
      <c r="K728" s="8">
        <v>6.9917499999999988</v>
      </c>
      <c r="L728" s="8">
        <f t="shared" si="44"/>
        <v>0.9119673913043469</v>
      </c>
      <c r="M728" s="8">
        <f t="shared" si="45"/>
        <v>6.0797826086956519</v>
      </c>
      <c r="N728" s="14">
        <v>12</v>
      </c>
      <c r="O728" s="14">
        <v>6.7249999999999996</v>
      </c>
      <c r="P728" s="8">
        <v>15</v>
      </c>
      <c r="Q728" s="8">
        <v>6.7249999999999996</v>
      </c>
      <c r="R728" s="17">
        <f t="shared" si="46"/>
        <v>1076</v>
      </c>
      <c r="S728" s="18">
        <f t="shared" si="47"/>
        <v>1118.6799999999998</v>
      </c>
    </row>
    <row r="729" spans="1:19" x14ac:dyDescent="0.25">
      <c r="A729" s="7" t="s">
        <v>9765</v>
      </c>
      <c r="B729" s="7" t="s">
        <v>9766</v>
      </c>
      <c r="C729" s="7" t="s">
        <v>14</v>
      </c>
      <c r="D729" s="7" t="s">
        <v>15</v>
      </c>
      <c r="E729" s="7" t="s">
        <v>7480</v>
      </c>
      <c r="F729" s="8">
        <v>21</v>
      </c>
      <c r="G729" s="8">
        <v>0.73</v>
      </c>
      <c r="H729" s="8">
        <v>0.75</v>
      </c>
      <c r="I729" s="8">
        <v>7000</v>
      </c>
      <c r="J729" s="8">
        <v>5185.96</v>
      </c>
      <c r="K729" s="8">
        <v>0.74085142857142861</v>
      </c>
      <c r="L729" s="8">
        <f t="shared" si="44"/>
        <v>0.12857752066115702</v>
      </c>
      <c r="M729" s="8">
        <f t="shared" si="45"/>
        <v>0.61227390791027159</v>
      </c>
      <c r="N729" s="14">
        <v>21</v>
      </c>
      <c r="O729" s="14">
        <v>0.73480999999999996</v>
      </c>
      <c r="P729" s="8">
        <v>21</v>
      </c>
      <c r="Q729" s="8">
        <v>0.73480000000000001</v>
      </c>
      <c r="R729" s="17">
        <f t="shared" si="46"/>
        <v>5143.67</v>
      </c>
      <c r="S729" s="18">
        <f t="shared" si="47"/>
        <v>5185.96</v>
      </c>
    </row>
    <row r="730" spans="1:19" x14ac:dyDescent="0.25">
      <c r="A730" s="7" t="s">
        <v>10297</v>
      </c>
      <c r="B730" s="7" t="s">
        <v>10298</v>
      </c>
      <c r="C730" s="7" t="s">
        <v>14</v>
      </c>
      <c r="D730" s="7" t="s">
        <v>15</v>
      </c>
      <c r="E730" s="7" t="s">
        <v>2322</v>
      </c>
      <c r="F730" s="8">
        <v>21</v>
      </c>
      <c r="G730" s="8">
        <v>335.12</v>
      </c>
      <c r="H730" s="8">
        <v>339.11</v>
      </c>
      <c r="I730" s="8">
        <v>4</v>
      </c>
      <c r="J730" s="8">
        <v>1348.45</v>
      </c>
      <c r="K730" s="8">
        <v>337.11250000000001</v>
      </c>
      <c r="L730" s="8">
        <f t="shared" si="44"/>
        <v>58.507128099173542</v>
      </c>
      <c r="M730" s="8">
        <f t="shared" si="45"/>
        <v>278.60537190082647</v>
      </c>
      <c r="N730" s="9"/>
      <c r="O730" s="9"/>
      <c r="P730" s="8">
        <v>21</v>
      </c>
      <c r="Q730" s="8">
        <v>326.7</v>
      </c>
      <c r="R730" s="17">
        <f t="shared" si="46"/>
        <v>0</v>
      </c>
      <c r="S730" s="18">
        <f t="shared" si="47"/>
        <v>1348.45</v>
      </c>
    </row>
    <row r="731" spans="1:19" x14ac:dyDescent="0.25">
      <c r="A731" s="7" t="s">
        <v>8830</v>
      </c>
      <c r="B731" s="7" t="s">
        <v>8831</v>
      </c>
      <c r="C731" s="7" t="s">
        <v>7886</v>
      </c>
      <c r="D731" s="7" t="s">
        <v>7887</v>
      </c>
      <c r="E731" s="7" t="s">
        <v>7888</v>
      </c>
      <c r="F731" s="8">
        <v>21</v>
      </c>
      <c r="G731" s="8">
        <v>120.87</v>
      </c>
      <c r="H731" s="8">
        <v>125.02</v>
      </c>
      <c r="I731" s="8">
        <v>2090</v>
      </c>
      <c r="J731" s="8">
        <v>252653.43000000011</v>
      </c>
      <c r="K731" s="8">
        <v>120.88680861244025</v>
      </c>
      <c r="L731" s="8">
        <f t="shared" si="44"/>
        <v>20.980355213729297</v>
      </c>
      <c r="M731" s="8">
        <f t="shared" si="45"/>
        <v>99.906453398710951</v>
      </c>
      <c r="N731" s="8">
        <v>12</v>
      </c>
      <c r="O731" s="8">
        <v>111.877</v>
      </c>
      <c r="P731" s="8">
        <v>21</v>
      </c>
      <c r="Q731" s="8">
        <v>120.86688888888889</v>
      </c>
      <c r="R731" s="17">
        <f t="shared" si="46"/>
        <v>233822.93</v>
      </c>
      <c r="S731" s="18">
        <f t="shared" si="47"/>
        <v>252653.43000000011</v>
      </c>
    </row>
    <row r="732" spans="1:19" x14ac:dyDescent="0.25">
      <c r="A732" s="7" t="s">
        <v>8186</v>
      </c>
      <c r="B732" s="7" t="s">
        <v>8187</v>
      </c>
      <c r="C732" s="7" t="s">
        <v>7249</v>
      </c>
      <c r="D732" s="7" t="s">
        <v>7250</v>
      </c>
      <c r="E732" s="7" t="s">
        <v>7251</v>
      </c>
      <c r="F732" s="8">
        <v>21</v>
      </c>
      <c r="G732" s="8">
        <v>27.71</v>
      </c>
      <c r="H732" s="8">
        <v>28.06</v>
      </c>
      <c r="I732" s="8">
        <v>860</v>
      </c>
      <c r="J732" s="8">
        <v>23870.730000000003</v>
      </c>
      <c r="K732" s="8">
        <v>27.756662790697678</v>
      </c>
      <c r="L732" s="8">
        <f t="shared" si="44"/>
        <v>4.8172720545838956</v>
      </c>
      <c r="M732" s="8">
        <f t="shared" si="45"/>
        <v>22.939390736113783</v>
      </c>
      <c r="N732" s="13"/>
      <c r="O732" s="13"/>
      <c r="P732" s="8">
        <v>21</v>
      </c>
      <c r="Q732" s="8">
        <v>27.709</v>
      </c>
      <c r="R732" s="17">
        <f t="shared" si="46"/>
        <v>0</v>
      </c>
      <c r="S732" s="18">
        <f t="shared" si="47"/>
        <v>23870.730000000003</v>
      </c>
    </row>
    <row r="733" spans="1:19" x14ac:dyDescent="0.25">
      <c r="A733" s="7" t="s">
        <v>19982</v>
      </c>
      <c r="B733" s="7" t="s">
        <v>19983</v>
      </c>
      <c r="C733" s="7" t="s">
        <v>7886</v>
      </c>
      <c r="D733" s="7" t="s">
        <v>7887</v>
      </c>
      <c r="E733" s="7" t="s">
        <v>7888</v>
      </c>
      <c r="F733" s="8">
        <v>21</v>
      </c>
      <c r="G733" s="8">
        <v>848.35</v>
      </c>
      <c r="H733" s="8">
        <v>848.35</v>
      </c>
      <c r="I733" s="8">
        <v>3</v>
      </c>
      <c r="J733" s="8">
        <v>2545.04</v>
      </c>
      <c r="K733" s="8">
        <v>848.34666666666669</v>
      </c>
      <c r="L733" s="8">
        <f t="shared" si="44"/>
        <v>147.23371900826442</v>
      </c>
      <c r="M733" s="8">
        <f t="shared" si="45"/>
        <v>701.11294765840228</v>
      </c>
      <c r="N733" s="13"/>
      <c r="O733" s="13"/>
      <c r="P733" s="8">
        <v>21</v>
      </c>
      <c r="Q733" s="8">
        <v>834.9</v>
      </c>
      <c r="R733" s="17">
        <f t="shared" si="46"/>
        <v>0</v>
      </c>
      <c r="S733" s="18">
        <f t="shared" si="47"/>
        <v>2545.04</v>
      </c>
    </row>
    <row r="734" spans="1:19" x14ac:dyDescent="0.25">
      <c r="A734" s="7" t="s">
        <v>19994</v>
      </c>
      <c r="B734" s="7" t="s">
        <v>19995</v>
      </c>
      <c r="C734" s="7" t="s">
        <v>7886</v>
      </c>
      <c r="D734" s="7" t="s">
        <v>7887</v>
      </c>
      <c r="E734" s="7" t="s">
        <v>7888</v>
      </c>
      <c r="F734" s="8">
        <v>21</v>
      </c>
      <c r="G734" s="8">
        <v>848.34</v>
      </c>
      <c r="H734" s="8">
        <v>848.34</v>
      </c>
      <c r="I734" s="8">
        <v>3</v>
      </c>
      <c r="J734" s="8">
        <v>2545.0300000000002</v>
      </c>
      <c r="K734" s="8">
        <v>848.34333333333336</v>
      </c>
      <c r="L734" s="8">
        <f t="shared" si="44"/>
        <v>147.2331404958677</v>
      </c>
      <c r="M734" s="8">
        <f t="shared" si="45"/>
        <v>701.11019283746566</v>
      </c>
      <c r="N734" s="13"/>
      <c r="O734" s="13"/>
      <c r="P734" s="8">
        <v>21</v>
      </c>
      <c r="Q734" s="8">
        <v>834.9</v>
      </c>
      <c r="R734" s="17">
        <f t="shared" si="46"/>
        <v>0</v>
      </c>
      <c r="S734" s="18">
        <f t="shared" si="47"/>
        <v>2545.0300000000002</v>
      </c>
    </row>
    <row r="735" spans="1:19" x14ac:dyDescent="0.25">
      <c r="A735" s="7" t="s">
        <v>19996</v>
      </c>
      <c r="B735" s="7" t="s">
        <v>19997</v>
      </c>
      <c r="C735" s="7" t="s">
        <v>7886</v>
      </c>
      <c r="D735" s="7" t="s">
        <v>7887</v>
      </c>
      <c r="E735" s="7" t="s">
        <v>7888</v>
      </c>
      <c r="F735" s="8">
        <v>21</v>
      </c>
      <c r="G735" s="8">
        <v>848.34</v>
      </c>
      <c r="H735" s="8">
        <v>848.34</v>
      </c>
      <c r="I735" s="8">
        <v>3</v>
      </c>
      <c r="J735" s="8">
        <v>2545.0300000000002</v>
      </c>
      <c r="K735" s="8">
        <v>848.34333333333336</v>
      </c>
      <c r="L735" s="8">
        <f t="shared" si="44"/>
        <v>147.2331404958677</v>
      </c>
      <c r="M735" s="8">
        <f t="shared" si="45"/>
        <v>701.11019283746566</v>
      </c>
      <c r="N735" s="13"/>
      <c r="O735" s="13"/>
      <c r="P735" s="8">
        <v>21</v>
      </c>
      <c r="Q735" s="8">
        <v>834.9</v>
      </c>
      <c r="R735" s="17">
        <f t="shared" si="46"/>
        <v>0</v>
      </c>
      <c r="S735" s="18">
        <f t="shared" si="47"/>
        <v>2545.0300000000002</v>
      </c>
    </row>
    <row r="736" spans="1:19" x14ac:dyDescent="0.25">
      <c r="A736" s="7" t="s">
        <v>10852</v>
      </c>
      <c r="B736" s="7" t="s">
        <v>10853</v>
      </c>
      <c r="C736" s="7" t="s">
        <v>7400</v>
      </c>
      <c r="D736" s="7" t="s">
        <v>7401</v>
      </c>
      <c r="E736" s="7" t="s">
        <v>7402</v>
      </c>
      <c r="F736" s="8">
        <v>15</v>
      </c>
      <c r="G736" s="8">
        <v>18</v>
      </c>
      <c r="H736" s="8">
        <v>20</v>
      </c>
      <c r="I736" s="8">
        <v>70</v>
      </c>
      <c r="J736" s="8">
        <v>1299.98</v>
      </c>
      <c r="K736" s="8">
        <v>18.571142857142856</v>
      </c>
      <c r="L736" s="8">
        <f t="shared" si="44"/>
        <v>2.4223229813664595</v>
      </c>
      <c r="M736" s="8">
        <f t="shared" si="45"/>
        <v>16.148819875776397</v>
      </c>
      <c r="N736" s="9"/>
      <c r="O736" s="9"/>
      <c r="P736" s="8">
        <v>15</v>
      </c>
      <c r="Q736" s="8">
        <v>17.9998</v>
      </c>
      <c r="R736" s="17">
        <f t="shared" si="46"/>
        <v>0</v>
      </c>
      <c r="S736" s="18">
        <f t="shared" si="47"/>
        <v>1299.98</v>
      </c>
    </row>
    <row r="737" spans="1:19" x14ac:dyDescent="0.25">
      <c r="A737" s="7" t="s">
        <v>13799</v>
      </c>
      <c r="B737" s="7" t="s">
        <v>13800</v>
      </c>
      <c r="C737" s="7" t="s">
        <v>7400</v>
      </c>
      <c r="D737" s="7" t="s">
        <v>7401</v>
      </c>
      <c r="E737" s="7" t="s">
        <v>7402</v>
      </c>
      <c r="F737" s="8">
        <v>15</v>
      </c>
      <c r="G737" s="8">
        <v>598</v>
      </c>
      <c r="H737" s="8">
        <v>609.39</v>
      </c>
      <c r="I737" s="8">
        <v>18</v>
      </c>
      <c r="J737" s="8">
        <v>10803.859999999997</v>
      </c>
      <c r="K737" s="8">
        <v>600.21444444444433</v>
      </c>
      <c r="L737" s="8">
        <f t="shared" si="44"/>
        <v>78.28884057971004</v>
      </c>
      <c r="M737" s="8">
        <f t="shared" si="45"/>
        <v>521.92560386473428</v>
      </c>
      <c r="N737" s="9"/>
      <c r="O737" s="9"/>
      <c r="P737" s="8">
        <v>15</v>
      </c>
      <c r="Q737" s="8">
        <v>598</v>
      </c>
      <c r="R737" s="17">
        <f t="shared" si="46"/>
        <v>0</v>
      </c>
      <c r="S737" s="18">
        <f t="shared" si="47"/>
        <v>10803.859999999997</v>
      </c>
    </row>
    <row r="738" spans="1:19" x14ac:dyDescent="0.25">
      <c r="A738" s="7" t="s">
        <v>10938</v>
      </c>
      <c r="B738" s="7" t="s">
        <v>10939</v>
      </c>
      <c r="C738" s="7" t="s">
        <v>14</v>
      </c>
      <c r="D738" s="7" t="s">
        <v>15</v>
      </c>
      <c r="E738" s="7" t="s">
        <v>2322</v>
      </c>
      <c r="F738" s="8">
        <v>21</v>
      </c>
      <c r="G738" s="8">
        <v>212.19</v>
      </c>
      <c r="H738" s="8">
        <v>212.19</v>
      </c>
      <c r="I738" s="8">
        <v>2</v>
      </c>
      <c r="J738" s="8">
        <v>424.38</v>
      </c>
      <c r="K738" s="8">
        <v>212.19</v>
      </c>
      <c r="L738" s="8">
        <f t="shared" si="44"/>
        <v>36.826363636363624</v>
      </c>
      <c r="M738" s="8">
        <f t="shared" si="45"/>
        <v>175.36363636363637</v>
      </c>
      <c r="N738" s="9"/>
      <c r="O738" s="9"/>
      <c r="P738" s="8">
        <v>21</v>
      </c>
      <c r="Q738" s="8">
        <v>192.39</v>
      </c>
      <c r="R738" s="17">
        <f t="shared" si="46"/>
        <v>0</v>
      </c>
      <c r="S738" s="18">
        <f t="shared" si="47"/>
        <v>424.38</v>
      </c>
    </row>
    <row r="739" spans="1:19" x14ac:dyDescent="0.25">
      <c r="A739" s="7" t="s">
        <v>14335</v>
      </c>
      <c r="B739" s="7" t="s">
        <v>14336</v>
      </c>
      <c r="C739" s="7" t="s">
        <v>14</v>
      </c>
      <c r="D739" s="7" t="s">
        <v>15</v>
      </c>
      <c r="E739" s="7" t="s">
        <v>2322</v>
      </c>
      <c r="F739" s="8">
        <v>21</v>
      </c>
      <c r="G739" s="8">
        <v>2.36</v>
      </c>
      <c r="H739" s="8">
        <v>2.36</v>
      </c>
      <c r="I739" s="8">
        <v>100</v>
      </c>
      <c r="J739" s="8">
        <v>236</v>
      </c>
      <c r="K739" s="8">
        <v>2.36</v>
      </c>
      <c r="L739" s="8">
        <f t="shared" si="44"/>
        <v>0.40958677685950406</v>
      </c>
      <c r="M739" s="8">
        <f t="shared" si="45"/>
        <v>1.9504132231404958</v>
      </c>
      <c r="N739" s="9"/>
      <c r="O739" s="9"/>
      <c r="P739" s="8">
        <v>21</v>
      </c>
      <c r="Q739" s="8">
        <v>1.9722999999999999</v>
      </c>
      <c r="R739" s="17">
        <f t="shared" si="46"/>
        <v>0</v>
      </c>
      <c r="S739" s="18">
        <f t="shared" si="47"/>
        <v>236</v>
      </c>
    </row>
    <row r="740" spans="1:19" x14ac:dyDescent="0.25">
      <c r="A740" s="7" t="s">
        <v>21962</v>
      </c>
      <c r="B740" s="7" t="s">
        <v>21963</v>
      </c>
      <c r="C740" s="7" t="s">
        <v>7205</v>
      </c>
      <c r="D740" s="7" t="s">
        <v>7206</v>
      </c>
      <c r="E740" s="7" t="s">
        <v>7440</v>
      </c>
      <c r="F740" s="8">
        <v>15</v>
      </c>
      <c r="G740" s="8">
        <v>15.39</v>
      </c>
      <c r="H740" s="8">
        <v>16.920000000000002</v>
      </c>
      <c r="I740" s="8">
        <v>175</v>
      </c>
      <c r="J740" s="8">
        <v>2732.29</v>
      </c>
      <c r="K740" s="8">
        <v>15.613085714285715</v>
      </c>
      <c r="L740" s="8">
        <f t="shared" si="44"/>
        <v>2.0364894409937886</v>
      </c>
      <c r="M740" s="8">
        <f t="shared" si="45"/>
        <v>13.576596273291926</v>
      </c>
      <c r="N740" s="14">
        <v>12</v>
      </c>
      <c r="O740" s="14">
        <v>14.9932</v>
      </c>
      <c r="P740" s="8">
        <v>15</v>
      </c>
      <c r="Q740" s="8">
        <v>15.3948</v>
      </c>
      <c r="R740" s="17">
        <f t="shared" si="46"/>
        <v>2623.81</v>
      </c>
      <c r="S740" s="18">
        <f t="shared" si="47"/>
        <v>2732.29</v>
      </c>
    </row>
    <row r="741" spans="1:19" x14ac:dyDescent="0.25">
      <c r="A741" s="7" t="s">
        <v>11903</v>
      </c>
      <c r="B741" s="7" t="s">
        <v>11904</v>
      </c>
      <c r="C741" s="7" t="s">
        <v>14</v>
      </c>
      <c r="D741" s="7" t="s">
        <v>15</v>
      </c>
      <c r="E741" s="7" t="s">
        <v>2322</v>
      </c>
      <c r="F741" s="8">
        <v>21</v>
      </c>
      <c r="G741" s="8">
        <v>229.9</v>
      </c>
      <c r="H741" s="8">
        <v>233.29</v>
      </c>
      <c r="I741" s="8">
        <v>16</v>
      </c>
      <c r="J741" s="8">
        <v>3715.6600000000003</v>
      </c>
      <c r="K741" s="8">
        <v>232.22875000000002</v>
      </c>
      <c r="L741" s="8">
        <f t="shared" si="44"/>
        <v>40.304163223140506</v>
      </c>
      <c r="M741" s="8">
        <f t="shared" si="45"/>
        <v>191.92458677685951</v>
      </c>
      <c r="N741" s="9"/>
      <c r="O741" s="9"/>
      <c r="P741" s="8">
        <v>21</v>
      </c>
      <c r="Q741" s="8">
        <v>229.9</v>
      </c>
      <c r="R741" s="17">
        <f t="shared" si="46"/>
        <v>0</v>
      </c>
      <c r="S741" s="18">
        <f t="shared" si="47"/>
        <v>3715.6600000000003</v>
      </c>
    </row>
    <row r="742" spans="1:19" x14ac:dyDescent="0.25">
      <c r="A742" s="7" t="s">
        <v>13355</v>
      </c>
      <c r="B742" s="7" t="s">
        <v>13356</v>
      </c>
      <c r="C742" s="7" t="s">
        <v>7539</v>
      </c>
      <c r="D742" s="7" t="s">
        <v>7540</v>
      </c>
      <c r="E742" s="7" t="s">
        <v>7541</v>
      </c>
      <c r="F742" s="8">
        <v>21</v>
      </c>
      <c r="G742" s="8">
        <v>1614.16</v>
      </c>
      <c r="H742" s="8">
        <v>1614.16</v>
      </c>
      <c r="I742" s="8">
        <v>1</v>
      </c>
      <c r="J742" s="8">
        <v>1614.16</v>
      </c>
      <c r="K742" s="8">
        <v>1614.16</v>
      </c>
      <c r="L742" s="8">
        <f t="shared" si="44"/>
        <v>280.14347107438016</v>
      </c>
      <c r="M742" s="8">
        <f t="shared" si="45"/>
        <v>1334.0165289256199</v>
      </c>
      <c r="N742" s="9"/>
      <c r="O742" s="9"/>
      <c r="P742" s="8">
        <v>21</v>
      </c>
      <c r="Q742" s="8">
        <v>1576.99</v>
      </c>
      <c r="R742" s="17">
        <f t="shared" si="46"/>
        <v>0</v>
      </c>
      <c r="S742" s="18">
        <f t="shared" si="47"/>
        <v>1614.16</v>
      </c>
    </row>
    <row r="743" spans="1:19" x14ac:dyDescent="0.25">
      <c r="A743" s="7" t="s">
        <v>12939</v>
      </c>
      <c r="B743" s="7" t="s">
        <v>12940</v>
      </c>
      <c r="C743" s="7" t="s">
        <v>7539</v>
      </c>
      <c r="D743" s="7" t="s">
        <v>7540</v>
      </c>
      <c r="E743" s="7" t="s">
        <v>7798</v>
      </c>
      <c r="F743" s="8">
        <v>21</v>
      </c>
      <c r="G743" s="8">
        <v>363</v>
      </c>
      <c r="H743" s="8">
        <v>364.84</v>
      </c>
      <c r="I743" s="8">
        <v>260</v>
      </c>
      <c r="J743" s="8">
        <v>94416.82</v>
      </c>
      <c r="K743" s="8">
        <v>363.14161538461542</v>
      </c>
      <c r="L743" s="8">
        <f t="shared" si="44"/>
        <v>63.024577876668786</v>
      </c>
      <c r="M743" s="8">
        <f t="shared" si="45"/>
        <v>300.11703750794663</v>
      </c>
      <c r="N743" s="9"/>
      <c r="O743" s="9"/>
      <c r="P743" s="8">
        <v>21</v>
      </c>
      <c r="Q743" s="8">
        <v>363</v>
      </c>
      <c r="R743" s="17">
        <f t="shared" si="46"/>
        <v>0</v>
      </c>
      <c r="S743" s="18">
        <f t="shared" si="47"/>
        <v>94416.82</v>
      </c>
    </row>
    <row r="744" spans="1:19" x14ac:dyDescent="0.25">
      <c r="A744" s="7" t="s">
        <v>15033</v>
      </c>
      <c r="B744" s="7" t="s">
        <v>15034</v>
      </c>
      <c r="C744" s="7" t="s">
        <v>7400</v>
      </c>
      <c r="D744" s="7" t="s">
        <v>7401</v>
      </c>
      <c r="E744" s="7" t="s">
        <v>7402</v>
      </c>
      <c r="F744" s="8">
        <v>15</v>
      </c>
      <c r="G744" s="8">
        <v>3900.8</v>
      </c>
      <c r="H744" s="8">
        <v>3900.8</v>
      </c>
      <c r="I744" s="8">
        <v>1</v>
      </c>
      <c r="J744" s="8">
        <v>3900.8</v>
      </c>
      <c r="K744" s="8">
        <v>3900.8</v>
      </c>
      <c r="L744" s="8">
        <f t="shared" si="44"/>
        <v>508.79999999999973</v>
      </c>
      <c r="M744" s="8">
        <f t="shared" si="45"/>
        <v>3392.0000000000005</v>
      </c>
      <c r="N744" s="9"/>
      <c r="O744" s="9"/>
      <c r="P744" s="8">
        <v>15</v>
      </c>
      <c r="Q744" s="8">
        <v>3864</v>
      </c>
      <c r="R744" s="17">
        <f t="shared" si="46"/>
        <v>0</v>
      </c>
      <c r="S744" s="18">
        <f t="shared" si="47"/>
        <v>3900.8</v>
      </c>
    </row>
    <row r="745" spans="1:19" x14ac:dyDescent="0.25">
      <c r="A745" s="7" t="s">
        <v>13053</v>
      </c>
      <c r="B745" s="7" t="s">
        <v>13054</v>
      </c>
      <c r="C745" s="7" t="s">
        <v>14</v>
      </c>
      <c r="D745" s="7" t="s">
        <v>15</v>
      </c>
      <c r="E745" s="7" t="s">
        <v>2322</v>
      </c>
      <c r="F745" s="8">
        <v>15</v>
      </c>
      <c r="G745" s="8">
        <v>348.21</v>
      </c>
      <c r="H745" s="8">
        <v>348.21</v>
      </c>
      <c r="I745" s="8">
        <v>2</v>
      </c>
      <c r="J745" s="8">
        <v>696.41</v>
      </c>
      <c r="K745" s="8">
        <v>348.20499999999998</v>
      </c>
      <c r="L745" s="8">
        <f t="shared" si="44"/>
        <v>45.41804347826087</v>
      </c>
      <c r="M745" s="8">
        <f t="shared" si="45"/>
        <v>302.78695652173911</v>
      </c>
      <c r="N745" s="9"/>
      <c r="O745" s="9"/>
      <c r="P745" s="8">
        <v>15</v>
      </c>
      <c r="Q745" s="8">
        <v>330.05</v>
      </c>
      <c r="R745" s="17">
        <f t="shared" si="46"/>
        <v>0</v>
      </c>
      <c r="S745" s="18">
        <f t="shared" si="47"/>
        <v>696.41</v>
      </c>
    </row>
    <row r="746" spans="1:19" x14ac:dyDescent="0.25">
      <c r="A746" s="7" t="s">
        <v>14413</v>
      </c>
      <c r="B746" s="7" t="s">
        <v>14414</v>
      </c>
      <c r="C746" s="7" t="s">
        <v>7249</v>
      </c>
      <c r="D746" s="7" t="s">
        <v>7250</v>
      </c>
      <c r="E746" s="7" t="s">
        <v>7251</v>
      </c>
      <c r="F746" s="8">
        <v>21</v>
      </c>
      <c r="G746" s="8">
        <v>28.55</v>
      </c>
      <c r="H746" s="8">
        <v>28.55</v>
      </c>
      <c r="I746" s="8">
        <v>50</v>
      </c>
      <c r="J746" s="8">
        <v>1427.37</v>
      </c>
      <c r="K746" s="8">
        <v>28.547399999999996</v>
      </c>
      <c r="L746" s="8">
        <f t="shared" si="44"/>
        <v>4.9545074380165275</v>
      </c>
      <c r="M746" s="8">
        <f t="shared" si="45"/>
        <v>23.592892561983469</v>
      </c>
      <c r="N746" s="14">
        <v>21</v>
      </c>
      <c r="O746" s="14">
        <v>27.83</v>
      </c>
      <c r="P746" s="8">
        <v>21</v>
      </c>
      <c r="Q746" s="8">
        <v>27.83</v>
      </c>
      <c r="R746" s="17">
        <f t="shared" si="46"/>
        <v>1391.5</v>
      </c>
      <c r="S746" s="18">
        <f t="shared" si="47"/>
        <v>1427.37</v>
      </c>
    </row>
    <row r="747" spans="1:19" x14ac:dyDescent="0.25">
      <c r="A747" s="7" t="s">
        <v>8426</v>
      </c>
      <c r="B747" s="7" t="s">
        <v>8427</v>
      </c>
      <c r="C747" s="7" t="s">
        <v>14</v>
      </c>
      <c r="D747" s="7" t="s">
        <v>15</v>
      </c>
      <c r="E747" s="7" t="s">
        <v>7480</v>
      </c>
      <c r="F747" s="8">
        <v>21</v>
      </c>
      <c r="G747" s="8">
        <v>6.35</v>
      </c>
      <c r="H747" s="8">
        <v>6.35</v>
      </c>
      <c r="I747" s="8">
        <v>200</v>
      </c>
      <c r="J747" s="8">
        <v>1269.24</v>
      </c>
      <c r="K747" s="8">
        <v>6.3461999999999996</v>
      </c>
      <c r="L747" s="8">
        <f t="shared" si="44"/>
        <v>1.1014066115702477</v>
      </c>
      <c r="M747" s="8">
        <f t="shared" si="45"/>
        <v>5.244793388429752</v>
      </c>
      <c r="N747" s="9"/>
      <c r="O747" s="9"/>
      <c r="P747" s="8">
        <v>21</v>
      </c>
      <c r="Q747" s="8">
        <v>6.1710000000000003</v>
      </c>
      <c r="R747" s="17">
        <f t="shared" si="46"/>
        <v>0</v>
      </c>
      <c r="S747" s="18">
        <f t="shared" si="47"/>
        <v>1269.24</v>
      </c>
    </row>
    <row r="748" spans="1:19" x14ac:dyDescent="0.25">
      <c r="A748" s="7" t="s">
        <v>14543</v>
      </c>
      <c r="B748" s="7" t="s">
        <v>14544</v>
      </c>
      <c r="C748" s="7" t="s">
        <v>14</v>
      </c>
      <c r="D748" s="7" t="s">
        <v>15</v>
      </c>
      <c r="E748" s="7" t="s">
        <v>2322</v>
      </c>
      <c r="F748" s="8">
        <v>21</v>
      </c>
      <c r="G748" s="8">
        <v>624.36</v>
      </c>
      <c r="H748" s="8">
        <v>658.7</v>
      </c>
      <c r="I748" s="8">
        <v>6</v>
      </c>
      <c r="J748" s="8">
        <v>3780.5</v>
      </c>
      <c r="K748" s="8">
        <v>630.08333333333337</v>
      </c>
      <c r="L748" s="8">
        <f t="shared" si="44"/>
        <v>109.35330578512401</v>
      </c>
      <c r="M748" s="8">
        <f t="shared" si="45"/>
        <v>520.73002754820936</v>
      </c>
      <c r="N748" s="9"/>
      <c r="O748" s="9"/>
      <c r="P748" s="8">
        <v>21</v>
      </c>
      <c r="Q748" s="8">
        <v>624.36</v>
      </c>
      <c r="R748" s="17">
        <f t="shared" si="46"/>
        <v>0</v>
      </c>
      <c r="S748" s="18">
        <f t="shared" si="47"/>
        <v>3780.5</v>
      </c>
    </row>
    <row r="749" spans="1:19" x14ac:dyDescent="0.25">
      <c r="A749" s="7" t="s">
        <v>8602</v>
      </c>
      <c r="B749" s="7" t="s">
        <v>8603</v>
      </c>
      <c r="C749" s="7" t="s">
        <v>7539</v>
      </c>
      <c r="D749" s="7" t="s">
        <v>7540</v>
      </c>
      <c r="E749" s="7" t="s">
        <v>7798</v>
      </c>
      <c r="F749" s="8">
        <v>21</v>
      </c>
      <c r="G749" s="8">
        <v>0.42</v>
      </c>
      <c r="H749" s="8">
        <v>0.43</v>
      </c>
      <c r="I749" s="8">
        <v>16000</v>
      </c>
      <c r="J749" s="8">
        <v>6809.8600000000006</v>
      </c>
      <c r="K749" s="8">
        <v>0.42561625000000003</v>
      </c>
      <c r="L749" s="8">
        <f t="shared" si="44"/>
        <v>7.386728305785123E-2</v>
      </c>
      <c r="M749" s="8">
        <f t="shared" si="45"/>
        <v>0.3517489669421488</v>
      </c>
      <c r="N749" s="8">
        <v>12</v>
      </c>
      <c r="O749" s="8">
        <v>0.39200000000000002</v>
      </c>
      <c r="P749" s="8">
        <v>21</v>
      </c>
      <c r="Q749" s="8">
        <v>0.42349999999999999</v>
      </c>
      <c r="R749" s="17">
        <f t="shared" si="46"/>
        <v>6272</v>
      </c>
      <c r="S749" s="18">
        <f t="shared" si="47"/>
        <v>6809.8600000000006</v>
      </c>
    </row>
    <row r="750" spans="1:19" x14ac:dyDescent="0.25">
      <c r="A750" s="7" t="s">
        <v>18885</v>
      </c>
      <c r="B750" s="7" t="s">
        <v>18886</v>
      </c>
      <c r="C750" s="7" t="s">
        <v>14</v>
      </c>
      <c r="D750" s="7" t="s">
        <v>15</v>
      </c>
      <c r="E750" s="7" t="s">
        <v>2322</v>
      </c>
      <c r="F750" s="8">
        <v>21</v>
      </c>
      <c r="G750" s="8">
        <v>1091.8599999999999</v>
      </c>
      <c r="H750" s="8">
        <v>1091.8599999999999</v>
      </c>
      <c r="I750" s="8">
        <v>1</v>
      </c>
      <c r="J750" s="8">
        <v>1091.8599999999999</v>
      </c>
      <c r="K750" s="8">
        <v>1091.8599999999999</v>
      </c>
      <c r="L750" s="8">
        <f t="shared" si="44"/>
        <v>189.49636363636364</v>
      </c>
      <c r="M750" s="8">
        <f t="shared" si="45"/>
        <v>902.36363636363626</v>
      </c>
      <c r="N750" s="9"/>
      <c r="O750" s="9"/>
      <c r="P750" s="8">
        <v>21</v>
      </c>
      <c r="Q750" s="8">
        <v>1059</v>
      </c>
      <c r="R750" s="17">
        <f t="shared" si="46"/>
        <v>0</v>
      </c>
      <c r="S750" s="18">
        <f t="shared" si="47"/>
        <v>1091.8599999999999</v>
      </c>
    </row>
    <row r="751" spans="1:19" x14ac:dyDescent="0.25">
      <c r="A751" s="7" t="s">
        <v>18881</v>
      </c>
      <c r="B751" s="7" t="s">
        <v>18882</v>
      </c>
      <c r="C751" s="7" t="s">
        <v>14</v>
      </c>
      <c r="D751" s="7" t="s">
        <v>15</v>
      </c>
      <c r="E751" s="7" t="s">
        <v>2322</v>
      </c>
      <c r="F751" s="8">
        <v>15</v>
      </c>
      <c r="G751" s="8">
        <v>1081.55</v>
      </c>
      <c r="H751" s="8">
        <v>1081.55</v>
      </c>
      <c r="I751" s="8">
        <v>1</v>
      </c>
      <c r="J751" s="8">
        <v>1081.55</v>
      </c>
      <c r="K751" s="8">
        <v>1081.55</v>
      </c>
      <c r="L751" s="8">
        <f t="shared" si="44"/>
        <v>141.07173913043471</v>
      </c>
      <c r="M751" s="8">
        <f t="shared" si="45"/>
        <v>940.47826086956525</v>
      </c>
      <c r="N751" s="9"/>
      <c r="O751" s="9"/>
      <c r="P751" s="8">
        <v>15</v>
      </c>
      <c r="Q751" s="8">
        <v>1049</v>
      </c>
      <c r="R751" s="17">
        <f t="shared" si="46"/>
        <v>0</v>
      </c>
      <c r="S751" s="18">
        <f t="shared" si="47"/>
        <v>1081.55</v>
      </c>
    </row>
    <row r="752" spans="1:19" x14ac:dyDescent="0.25">
      <c r="A752" s="7" t="s">
        <v>8188</v>
      </c>
      <c r="B752" s="7" t="s">
        <v>8189</v>
      </c>
      <c r="C752" s="7" t="s">
        <v>7249</v>
      </c>
      <c r="D752" s="7" t="s">
        <v>7250</v>
      </c>
      <c r="E752" s="7" t="s">
        <v>7251</v>
      </c>
      <c r="F752" s="8">
        <v>21</v>
      </c>
      <c r="G752" s="8">
        <v>24.08</v>
      </c>
      <c r="H752" s="8">
        <v>24.26</v>
      </c>
      <c r="I752" s="8">
        <v>1230</v>
      </c>
      <c r="J752" s="8">
        <v>29647.500000000015</v>
      </c>
      <c r="K752" s="8">
        <v>24.103658536585378</v>
      </c>
      <c r="L752" s="8">
        <f t="shared" si="44"/>
        <v>4.1832795807296925</v>
      </c>
      <c r="M752" s="8">
        <f t="shared" si="45"/>
        <v>19.920378955855686</v>
      </c>
      <c r="N752" s="9"/>
      <c r="O752" s="9"/>
      <c r="P752" s="8">
        <v>21</v>
      </c>
      <c r="Q752" s="8">
        <v>24.079000000000001</v>
      </c>
      <c r="R752" s="17">
        <f t="shared" si="46"/>
        <v>0</v>
      </c>
      <c r="S752" s="18">
        <f t="shared" si="47"/>
        <v>29647.500000000015</v>
      </c>
    </row>
    <row r="753" spans="1:19" x14ac:dyDescent="0.25">
      <c r="A753" s="7" t="s">
        <v>6839</v>
      </c>
      <c r="B753" s="7" t="s">
        <v>6840</v>
      </c>
      <c r="C753" s="7" t="s">
        <v>396</v>
      </c>
      <c r="D753" s="7" t="s">
        <v>397</v>
      </c>
      <c r="E753" s="7" t="s">
        <v>988</v>
      </c>
      <c r="F753" s="8">
        <v>15</v>
      </c>
      <c r="G753" s="8">
        <v>169255.04000000001</v>
      </c>
      <c r="H753" s="8">
        <v>169255.04000000001</v>
      </c>
      <c r="I753" s="8">
        <v>1</v>
      </c>
      <c r="J753" s="8">
        <v>169255.04000000001</v>
      </c>
      <c r="K753" s="8">
        <v>169255.04000000001</v>
      </c>
      <c r="L753" s="8">
        <f t="shared" si="44"/>
        <v>22076.744347826083</v>
      </c>
      <c r="M753" s="8">
        <f t="shared" si="45"/>
        <v>147178.29565217393</v>
      </c>
      <c r="N753" s="9"/>
      <c r="O753" s="9"/>
      <c r="P753" s="8">
        <v>15</v>
      </c>
      <c r="Q753" s="8">
        <v>169225.04</v>
      </c>
      <c r="R753" s="17">
        <f t="shared" si="46"/>
        <v>0</v>
      </c>
      <c r="S753" s="18">
        <f t="shared" si="47"/>
        <v>169255.04000000001</v>
      </c>
    </row>
    <row r="754" spans="1:19" x14ac:dyDescent="0.25">
      <c r="A754" s="7" t="s">
        <v>8832</v>
      </c>
      <c r="B754" s="7" t="s">
        <v>8833</v>
      </c>
      <c r="C754" s="7" t="s">
        <v>14</v>
      </c>
      <c r="D754" s="7" t="s">
        <v>15</v>
      </c>
      <c r="E754" s="7" t="s">
        <v>7480</v>
      </c>
      <c r="F754" s="8">
        <v>21</v>
      </c>
      <c r="G754" s="8">
        <v>3.38</v>
      </c>
      <c r="H754" s="8">
        <v>3.68</v>
      </c>
      <c r="I754" s="8">
        <v>300</v>
      </c>
      <c r="J754" s="8">
        <v>1042.6799999999998</v>
      </c>
      <c r="K754" s="8">
        <v>3.4755999999999996</v>
      </c>
      <c r="L754" s="8">
        <f t="shared" si="44"/>
        <v>0.6032033057851236</v>
      </c>
      <c r="M754" s="8">
        <f t="shared" si="45"/>
        <v>2.872396694214876</v>
      </c>
      <c r="N754" s="9"/>
      <c r="O754" s="9"/>
      <c r="P754" s="8">
        <v>21</v>
      </c>
      <c r="Q754" s="8">
        <v>3.3758999999999997</v>
      </c>
      <c r="R754" s="17">
        <f t="shared" si="46"/>
        <v>0</v>
      </c>
      <c r="S754" s="18">
        <f t="shared" si="47"/>
        <v>1042.6799999999998</v>
      </c>
    </row>
    <row r="755" spans="1:19" x14ac:dyDescent="0.25">
      <c r="A755" s="7" t="s">
        <v>13797</v>
      </c>
      <c r="B755" s="7" t="s">
        <v>13798</v>
      </c>
      <c r="C755" s="7" t="s">
        <v>7400</v>
      </c>
      <c r="D755" s="7" t="s">
        <v>7401</v>
      </c>
      <c r="E755" s="7" t="s">
        <v>7402</v>
      </c>
      <c r="F755" s="8">
        <v>15</v>
      </c>
      <c r="G755" s="8">
        <v>603.70000000000005</v>
      </c>
      <c r="H755" s="8">
        <v>609.39</v>
      </c>
      <c r="I755" s="8">
        <v>4</v>
      </c>
      <c r="J755" s="8">
        <v>2420.4700000000003</v>
      </c>
      <c r="K755" s="8">
        <v>605.11750000000006</v>
      </c>
      <c r="L755" s="8">
        <f t="shared" si="44"/>
        <v>78.928369565217395</v>
      </c>
      <c r="M755" s="8">
        <f t="shared" si="45"/>
        <v>526.18913043478267</v>
      </c>
      <c r="N755" s="9"/>
      <c r="O755" s="9"/>
      <c r="P755" s="8">
        <v>15</v>
      </c>
      <c r="Q755" s="8">
        <v>598</v>
      </c>
      <c r="R755" s="17">
        <f t="shared" si="46"/>
        <v>0</v>
      </c>
      <c r="S755" s="18">
        <f t="shared" si="47"/>
        <v>2420.4700000000003</v>
      </c>
    </row>
    <row r="756" spans="1:19" x14ac:dyDescent="0.25">
      <c r="A756" s="7" t="s">
        <v>12403</v>
      </c>
      <c r="B756" s="7" t="s">
        <v>12404</v>
      </c>
      <c r="C756" s="7" t="s">
        <v>7400</v>
      </c>
      <c r="D756" s="7" t="s">
        <v>7401</v>
      </c>
      <c r="E756" s="7" t="s">
        <v>7402</v>
      </c>
      <c r="F756" s="8">
        <v>21</v>
      </c>
      <c r="G756" s="8">
        <v>530.1</v>
      </c>
      <c r="H756" s="8">
        <v>558</v>
      </c>
      <c r="I756" s="8">
        <v>3</v>
      </c>
      <c r="J756" s="8">
        <v>1618.2</v>
      </c>
      <c r="K756" s="8">
        <v>539.4</v>
      </c>
      <c r="L756" s="8">
        <f t="shared" si="44"/>
        <v>93.61487603305784</v>
      </c>
      <c r="M756" s="8">
        <f t="shared" si="45"/>
        <v>445.78512396694214</v>
      </c>
      <c r="N756" s="9"/>
      <c r="O756" s="9"/>
      <c r="P756" s="8">
        <v>21</v>
      </c>
      <c r="Q756" s="8">
        <v>530.1</v>
      </c>
      <c r="R756" s="17">
        <f t="shared" si="46"/>
        <v>0</v>
      </c>
      <c r="S756" s="18">
        <f t="shared" si="47"/>
        <v>1618.2</v>
      </c>
    </row>
    <row r="757" spans="1:19" x14ac:dyDescent="0.25">
      <c r="A757" s="7" t="s">
        <v>15954</v>
      </c>
      <c r="B757" s="7" t="s">
        <v>15955</v>
      </c>
      <c r="C757" s="7" t="s">
        <v>7205</v>
      </c>
      <c r="D757" s="7" t="s">
        <v>7206</v>
      </c>
      <c r="E757" s="7" t="s">
        <v>7440</v>
      </c>
      <c r="F757" s="8">
        <v>15</v>
      </c>
      <c r="G757" s="8">
        <v>9.73</v>
      </c>
      <c r="H757" s="8">
        <v>9.73</v>
      </c>
      <c r="I757" s="8">
        <v>50</v>
      </c>
      <c r="J757" s="8">
        <v>486.71</v>
      </c>
      <c r="K757" s="8">
        <v>9.7341999999999995</v>
      </c>
      <c r="L757" s="8">
        <f t="shared" si="44"/>
        <v>1.2696782608695649</v>
      </c>
      <c r="M757" s="8">
        <f t="shared" si="45"/>
        <v>8.4645217391304346</v>
      </c>
      <c r="N757" s="9"/>
      <c r="O757" s="9"/>
      <c r="P757" s="8">
        <v>15</v>
      </c>
      <c r="Q757" s="8">
        <v>9.1769999999999996</v>
      </c>
      <c r="R757" s="17">
        <f t="shared" si="46"/>
        <v>0</v>
      </c>
      <c r="S757" s="18">
        <f t="shared" si="47"/>
        <v>486.71</v>
      </c>
    </row>
    <row r="758" spans="1:19" x14ac:dyDescent="0.25">
      <c r="A758" s="7" t="s">
        <v>18789</v>
      </c>
      <c r="B758" s="7" t="s">
        <v>18790</v>
      </c>
      <c r="C758" s="7" t="s">
        <v>32</v>
      </c>
      <c r="D758" s="7" t="s">
        <v>33</v>
      </c>
      <c r="E758" s="7" t="s">
        <v>34</v>
      </c>
      <c r="F758" s="8">
        <v>15</v>
      </c>
      <c r="G758" s="8">
        <v>6221.86</v>
      </c>
      <c r="H758" s="8">
        <v>6221.86</v>
      </c>
      <c r="I758" s="8">
        <v>1</v>
      </c>
      <c r="J758" s="8">
        <v>6221.86</v>
      </c>
      <c r="K758" s="8">
        <v>6221.86</v>
      </c>
      <c r="L758" s="8">
        <f t="shared" si="44"/>
        <v>811.54695652173905</v>
      </c>
      <c r="M758" s="8">
        <f t="shared" si="45"/>
        <v>5410.3130434782606</v>
      </c>
      <c r="N758" s="13"/>
      <c r="O758" s="13"/>
      <c r="P758" s="8">
        <v>15</v>
      </c>
      <c r="Q758" s="8">
        <v>6195</v>
      </c>
      <c r="R758" s="17">
        <f t="shared" si="46"/>
        <v>0</v>
      </c>
      <c r="S758" s="18">
        <f t="shared" si="47"/>
        <v>6221.86</v>
      </c>
    </row>
    <row r="759" spans="1:19" x14ac:dyDescent="0.25">
      <c r="A759" s="7" t="s">
        <v>18787</v>
      </c>
      <c r="B759" s="7" t="s">
        <v>18788</v>
      </c>
      <c r="C759" s="7" t="s">
        <v>32</v>
      </c>
      <c r="D759" s="7" t="s">
        <v>33</v>
      </c>
      <c r="E759" s="7" t="s">
        <v>34</v>
      </c>
      <c r="F759" s="8">
        <v>15</v>
      </c>
      <c r="G759" s="8">
        <v>6221.82</v>
      </c>
      <c r="H759" s="8">
        <v>6221.82</v>
      </c>
      <c r="I759" s="8">
        <v>1</v>
      </c>
      <c r="J759" s="8">
        <v>6221.82</v>
      </c>
      <c r="K759" s="8">
        <v>6221.82</v>
      </c>
      <c r="L759" s="8">
        <f t="shared" si="44"/>
        <v>811.54173913043451</v>
      </c>
      <c r="M759" s="8">
        <f t="shared" si="45"/>
        <v>5410.2782608695652</v>
      </c>
      <c r="N759" s="13"/>
      <c r="O759" s="13"/>
      <c r="P759" s="8">
        <v>15</v>
      </c>
      <c r="Q759" s="8">
        <v>6195</v>
      </c>
      <c r="R759" s="17">
        <f t="shared" si="46"/>
        <v>0</v>
      </c>
      <c r="S759" s="18">
        <f t="shared" si="47"/>
        <v>6221.82</v>
      </c>
    </row>
    <row r="760" spans="1:19" x14ac:dyDescent="0.25">
      <c r="A760" s="7" t="s">
        <v>19312</v>
      </c>
      <c r="B760" s="7" t="s">
        <v>19313</v>
      </c>
      <c r="C760" s="7" t="s">
        <v>7205</v>
      </c>
      <c r="D760" s="7" t="s">
        <v>7206</v>
      </c>
      <c r="E760" s="7" t="s">
        <v>7207</v>
      </c>
      <c r="F760" s="8">
        <v>15</v>
      </c>
      <c r="G760" s="8">
        <v>403.65</v>
      </c>
      <c r="H760" s="8">
        <v>412.53</v>
      </c>
      <c r="I760" s="8">
        <v>23</v>
      </c>
      <c r="J760" s="8">
        <v>9310.5799999999963</v>
      </c>
      <c r="K760" s="8">
        <v>404.80782608695637</v>
      </c>
      <c r="L760" s="8">
        <f t="shared" si="44"/>
        <v>52.801020793950784</v>
      </c>
      <c r="M760" s="8">
        <f t="shared" si="45"/>
        <v>352.00680529300558</v>
      </c>
      <c r="N760" s="14">
        <v>12</v>
      </c>
      <c r="O760" s="14">
        <v>393.11999999999995</v>
      </c>
      <c r="P760" s="8">
        <v>15</v>
      </c>
      <c r="Q760" s="8">
        <v>403.65</v>
      </c>
      <c r="R760" s="17">
        <f t="shared" si="46"/>
        <v>9041.7599999999984</v>
      </c>
      <c r="S760" s="18">
        <f t="shared" si="47"/>
        <v>9310.5799999999963</v>
      </c>
    </row>
    <row r="761" spans="1:19" x14ac:dyDescent="0.25">
      <c r="A761" s="7" t="s">
        <v>18793</v>
      </c>
      <c r="B761" s="7" t="s">
        <v>18794</v>
      </c>
      <c r="C761" s="7" t="s">
        <v>32</v>
      </c>
      <c r="D761" s="7" t="s">
        <v>33</v>
      </c>
      <c r="E761" s="7" t="s">
        <v>34</v>
      </c>
      <c r="F761" s="8">
        <v>15</v>
      </c>
      <c r="G761" s="8">
        <v>5880.39</v>
      </c>
      <c r="H761" s="8">
        <v>5880.39</v>
      </c>
      <c r="I761" s="8">
        <v>1</v>
      </c>
      <c r="J761" s="8">
        <v>5880.39</v>
      </c>
      <c r="K761" s="8">
        <v>5880.39</v>
      </c>
      <c r="L761" s="8">
        <f t="shared" si="44"/>
        <v>767.00739130434704</v>
      </c>
      <c r="M761" s="8">
        <f t="shared" si="45"/>
        <v>5113.3826086956533</v>
      </c>
      <c r="N761" s="9"/>
      <c r="O761" s="9"/>
      <c r="P761" s="8">
        <v>15</v>
      </c>
      <c r="Q761" s="8">
        <v>5855</v>
      </c>
      <c r="R761" s="17">
        <f t="shared" si="46"/>
        <v>0</v>
      </c>
      <c r="S761" s="18">
        <f t="shared" si="47"/>
        <v>5880.39</v>
      </c>
    </row>
    <row r="762" spans="1:19" x14ac:dyDescent="0.25">
      <c r="A762" s="7" t="s">
        <v>19522</v>
      </c>
      <c r="B762" s="7" t="s">
        <v>19523</v>
      </c>
      <c r="C762" s="7" t="s">
        <v>7400</v>
      </c>
      <c r="D762" s="7" t="s">
        <v>7401</v>
      </c>
      <c r="E762" s="7" t="s">
        <v>7402</v>
      </c>
      <c r="F762" s="8">
        <v>15</v>
      </c>
      <c r="G762" s="8">
        <v>0.13</v>
      </c>
      <c r="H762" s="8">
        <v>0.13</v>
      </c>
      <c r="I762" s="8">
        <v>5000</v>
      </c>
      <c r="J762" s="8">
        <v>634.27</v>
      </c>
      <c r="K762" s="8">
        <v>0.12685399999999999</v>
      </c>
      <c r="L762" s="8">
        <f t="shared" si="44"/>
        <v>1.6546173913043472E-2</v>
      </c>
      <c r="M762" s="8">
        <f t="shared" si="45"/>
        <v>0.11030782608695652</v>
      </c>
      <c r="N762" s="9"/>
      <c r="O762" s="9"/>
      <c r="P762" s="8">
        <v>15</v>
      </c>
      <c r="Q762" s="8">
        <v>0.12181199999999999</v>
      </c>
      <c r="R762" s="17">
        <f t="shared" si="46"/>
        <v>0</v>
      </c>
      <c r="S762" s="18">
        <f t="shared" si="47"/>
        <v>634.27</v>
      </c>
    </row>
    <row r="763" spans="1:19" x14ac:dyDescent="0.25">
      <c r="A763" s="7" t="s">
        <v>19524</v>
      </c>
      <c r="B763" s="7" t="s">
        <v>19525</v>
      </c>
      <c r="C763" s="7" t="s">
        <v>7400</v>
      </c>
      <c r="D763" s="7" t="s">
        <v>7401</v>
      </c>
      <c r="E763" s="7" t="s">
        <v>7402</v>
      </c>
      <c r="F763" s="8">
        <v>15</v>
      </c>
      <c r="G763" s="8">
        <v>0.13</v>
      </c>
      <c r="H763" s="8">
        <v>0.13</v>
      </c>
      <c r="I763" s="8">
        <v>5000</v>
      </c>
      <c r="J763" s="8">
        <v>634.27</v>
      </c>
      <c r="K763" s="8">
        <v>0.12685399999999999</v>
      </c>
      <c r="L763" s="8">
        <f t="shared" si="44"/>
        <v>1.6546173913043472E-2</v>
      </c>
      <c r="M763" s="8">
        <f t="shared" si="45"/>
        <v>0.11030782608695652</v>
      </c>
      <c r="N763" s="13"/>
      <c r="O763" s="13"/>
      <c r="P763" s="8">
        <v>15</v>
      </c>
      <c r="Q763" s="8">
        <v>0.12181199999999999</v>
      </c>
      <c r="R763" s="17">
        <f t="shared" si="46"/>
        <v>0</v>
      </c>
      <c r="S763" s="18">
        <f t="shared" si="47"/>
        <v>634.27</v>
      </c>
    </row>
    <row r="764" spans="1:19" x14ac:dyDescent="0.25">
      <c r="A764" s="7" t="s">
        <v>19526</v>
      </c>
      <c r="B764" s="7" t="s">
        <v>19527</v>
      </c>
      <c r="C764" s="7" t="s">
        <v>7400</v>
      </c>
      <c r="D764" s="7" t="s">
        <v>7401</v>
      </c>
      <c r="E764" s="7" t="s">
        <v>7402</v>
      </c>
      <c r="F764" s="8">
        <v>15</v>
      </c>
      <c r="G764" s="8">
        <v>0.13</v>
      </c>
      <c r="H764" s="8">
        <v>0.13</v>
      </c>
      <c r="I764" s="8">
        <v>5000</v>
      </c>
      <c r="J764" s="8">
        <v>634.27</v>
      </c>
      <c r="K764" s="8">
        <v>0.12685399999999999</v>
      </c>
      <c r="L764" s="8">
        <f t="shared" si="44"/>
        <v>1.6546173913043472E-2</v>
      </c>
      <c r="M764" s="8">
        <f t="shared" si="45"/>
        <v>0.11030782608695652</v>
      </c>
      <c r="N764" s="9"/>
      <c r="O764" s="9"/>
      <c r="P764" s="8">
        <v>15</v>
      </c>
      <c r="Q764" s="8">
        <v>0.12181199999999999</v>
      </c>
      <c r="R764" s="17">
        <f t="shared" si="46"/>
        <v>0</v>
      </c>
      <c r="S764" s="18">
        <f t="shared" si="47"/>
        <v>634.27</v>
      </c>
    </row>
    <row r="765" spans="1:19" x14ac:dyDescent="0.25">
      <c r="A765" s="7" t="s">
        <v>19528</v>
      </c>
      <c r="B765" s="7" t="s">
        <v>19529</v>
      </c>
      <c r="C765" s="7" t="s">
        <v>7400</v>
      </c>
      <c r="D765" s="7" t="s">
        <v>7401</v>
      </c>
      <c r="E765" s="7" t="s">
        <v>7402</v>
      </c>
      <c r="F765" s="8">
        <v>15</v>
      </c>
      <c r="G765" s="8">
        <v>0.13</v>
      </c>
      <c r="H765" s="8">
        <v>0.13</v>
      </c>
      <c r="I765" s="8">
        <v>5000</v>
      </c>
      <c r="J765" s="8">
        <v>634.27</v>
      </c>
      <c r="K765" s="8">
        <v>0.12685399999999999</v>
      </c>
      <c r="L765" s="8">
        <f t="shared" si="44"/>
        <v>1.6546173913043472E-2</v>
      </c>
      <c r="M765" s="8">
        <f t="shared" si="45"/>
        <v>0.11030782608695652</v>
      </c>
      <c r="N765" s="13"/>
      <c r="O765" s="13"/>
      <c r="P765" s="8">
        <v>15</v>
      </c>
      <c r="Q765" s="8">
        <v>0.12181199999999999</v>
      </c>
      <c r="R765" s="17">
        <f t="shared" si="46"/>
        <v>0</v>
      </c>
      <c r="S765" s="18">
        <f t="shared" si="47"/>
        <v>634.27</v>
      </c>
    </row>
    <row r="766" spans="1:19" x14ac:dyDescent="0.25">
      <c r="A766" s="7" t="s">
        <v>19530</v>
      </c>
      <c r="B766" s="7" t="s">
        <v>19531</v>
      </c>
      <c r="C766" s="7" t="s">
        <v>7400</v>
      </c>
      <c r="D766" s="7" t="s">
        <v>7401</v>
      </c>
      <c r="E766" s="7" t="s">
        <v>7402</v>
      </c>
      <c r="F766" s="8">
        <v>15</v>
      </c>
      <c r="G766" s="8">
        <v>0.13</v>
      </c>
      <c r="H766" s="8">
        <v>0.13</v>
      </c>
      <c r="I766" s="8">
        <v>5000</v>
      </c>
      <c r="J766" s="8">
        <v>634.27</v>
      </c>
      <c r="K766" s="8">
        <v>0.12685399999999999</v>
      </c>
      <c r="L766" s="8">
        <f t="shared" si="44"/>
        <v>1.6546173913043472E-2</v>
      </c>
      <c r="M766" s="8">
        <f t="shared" si="45"/>
        <v>0.11030782608695652</v>
      </c>
      <c r="N766" s="9"/>
      <c r="O766" s="9"/>
      <c r="P766" s="8">
        <v>15</v>
      </c>
      <c r="Q766" s="8">
        <v>0.12181199999999999</v>
      </c>
      <c r="R766" s="17">
        <f t="shared" si="46"/>
        <v>0</v>
      </c>
      <c r="S766" s="18">
        <f t="shared" si="47"/>
        <v>634.27</v>
      </c>
    </row>
    <row r="767" spans="1:19" x14ac:dyDescent="0.25">
      <c r="A767" s="7" t="s">
        <v>19520</v>
      </c>
      <c r="B767" s="7" t="s">
        <v>19521</v>
      </c>
      <c r="C767" s="7" t="s">
        <v>7400</v>
      </c>
      <c r="D767" s="7" t="s">
        <v>7401</v>
      </c>
      <c r="E767" s="7" t="s">
        <v>7402</v>
      </c>
      <c r="F767" s="8">
        <v>15</v>
      </c>
      <c r="G767" s="8">
        <v>0.13</v>
      </c>
      <c r="H767" s="8">
        <v>0.13</v>
      </c>
      <c r="I767" s="8">
        <v>5000</v>
      </c>
      <c r="J767" s="8">
        <v>634.32000000000005</v>
      </c>
      <c r="K767" s="8">
        <v>0.126864</v>
      </c>
      <c r="L767" s="8">
        <f t="shared" si="44"/>
        <v>1.6547478260869553E-2</v>
      </c>
      <c r="M767" s="8">
        <f t="shared" si="45"/>
        <v>0.11031652173913045</v>
      </c>
      <c r="N767" s="9"/>
      <c r="O767" s="9"/>
      <c r="P767" s="8">
        <v>15</v>
      </c>
      <c r="Q767" s="8">
        <v>0.121824</v>
      </c>
      <c r="R767" s="17">
        <f t="shared" si="46"/>
        <v>0</v>
      </c>
      <c r="S767" s="18">
        <f t="shared" si="47"/>
        <v>634.32000000000005</v>
      </c>
    </row>
    <row r="768" spans="1:19" x14ac:dyDescent="0.25">
      <c r="A768" s="7" t="s">
        <v>6993</v>
      </c>
      <c r="B768" s="7" t="s">
        <v>6994</v>
      </c>
      <c r="C768" s="7" t="s">
        <v>37</v>
      </c>
      <c r="D768" s="7" t="s">
        <v>38</v>
      </c>
      <c r="E768" s="7" t="s">
        <v>39</v>
      </c>
      <c r="F768" s="8">
        <v>15</v>
      </c>
      <c r="G768" s="8">
        <v>5255.5</v>
      </c>
      <c r="H768" s="8">
        <v>5280.14</v>
      </c>
      <c r="I768" s="8">
        <v>2</v>
      </c>
      <c r="J768" s="8">
        <v>10535.64</v>
      </c>
      <c r="K768" s="8">
        <v>5267.82</v>
      </c>
      <c r="L768" s="8">
        <f t="shared" si="44"/>
        <v>687.10695652173854</v>
      </c>
      <c r="M768" s="8">
        <f t="shared" si="45"/>
        <v>4580.7130434782612</v>
      </c>
      <c r="N768" s="13"/>
      <c r="O768" s="13"/>
      <c r="P768" s="8">
        <v>15</v>
      </c>
      <c r="Q768" s="8">
        <v>5255.5</v>
      </c>
      <c r="R768" s="17">
        <f t="shared" si="46"/>
        <v>0</v>
      </c>
      <c r="S768" s="18">
        <f t="shared" si="47"/>
        <v>10535.64</v>
      </c>
    </row>
    <row r="769" spans="1:19" x14ac:dyDescent="0.25">
      <c r="A769" s="7" t="s">
        <v>8484</v>
      </c>
      <c r="B769" s="7" t="s">
        <v>8485</v>
      </c>
      <c r="C769" s="7" t="s">
        <v>14</v>
      </c>
      <c r="D769" s="7" t="s">
        <v>15</v>
      </c>
      <c r="E769" s="7" t="s">
        <v>7754</v>
      </c>
      <c r="F769" s="8">
        <v>21</v>
      </c>
      <c r="G769" s="8">
        <v>73.81</v>
      </c>
      <c r="H769" s="8">
        <v>76.23</v>
      </c>
      <c r="I769" s="8">
        <v>20</v>
      </c>
      <c r="J769" s="8">
        <v>1500.4</v>
      </c>
      <c r="K769" s="8">
        <v>75.02000000000001</v>
      </c>
      <c r="L769" s="8">
        <f t="shared" si="44"/>
        <v>13.020000000000003</v>
      </c>
      <c r="M769" s="8">
        <f t="shared" si="45"/>
        <v>62.000000000000007</v>
      </c>
      <c r="N769" s="8">
        <v>12</v>
      </c>
      <c r="O769" s="8">
        <v>68.320000000000007</v>
      </c>
      <c r="P769" s="8">
        <v>21</v>
      </c>
      <c r="Q769" s="8">
        <v>73.81</v>
      </c>
      <c r="R769" s="17">
        <f t="shared" si="46"/>
        <v>1366.4</v>
      </c>
      <c r="S769" s="18">
        <f t="shared" si="47"/>
        <v>1500.4</v>
      </c>
    </row>
    <row r="770" spans="1:19" x14ac:dyDescent="0.25">
      <c r="A770" s="7" t="s">
        <v>22429</v>
      </c>
      <c r="B770" s="7" t="s">
        <v>22430</v>
      </c>
      <c r="C770" s="7" t="s">
        <v>14</v>
      </c>
      <c r="D770" s="7" t="s">
        <v>15</v>
      </c>
      <c r="E770" s="7" t="s">
        <v>2322</v>
      </c>
      <c r="F770" s="8">
        <v>21</v>
      </c>
      <c r="G770" s="8">
        <v>1853.63</v>
      </c>
      <c r="H770" s="8">
        <v>1853.63</v>
      </c>
      <c r="I770" s="8">
        <v>1</v>
      </c>
      <c r="J770" s="8">
        <v>1853.63</v>
      </c>
      <c r="K770" s="8">
        <v>1853.63</v>
      </c>
      <c r="L770" s="8">
        <f t="shared" ref="L770:L833" si="48">K770-M770</f>
        <v>321.70438016528919</v>
      </c>
      <c r="M770" s="8">
        <f t="shared" ref="M770:M833" si="49">K770/((100+F770)/100)</f>
        <v>1531.9256198347109</v>
      </c>
      <c r="N770" s="13"/>
      <c r="O770" s="13"/>
      <c r="P770" s="8">
        <v>21</v>
      </c>
      <c r="Q770" s="8">
        <v>1829.52</v>
      </c>
      <c r="R770" s="17">
        <f t="shared" ref="R770:R833" si="50">I770*O770</f>
        <v>0</v>
      </c>
      <c r="S770" s="18">
        <f t="shared" si="47"/>
        <v>1853.63</v>
      </c>
    </row>
    <row r="771" spans="1:19" x14ac:dyDescent="0.25">
      <c r="A771" s="7" t="s">
        <v>6967</v>
      </c>
      <c r="B771" s="7" t="s">
        <v>6968</v>
      </c>
      <c r="C771" s="7" t="s">
        <v>5942</v>
      </c>
      <c r="D771" s="7" t="s">
        <v>5943</v>
      </c>
      <c r="E771" s="7" t="s">
        <v>5944</v>
      </c>
      <c r="F771" s="8">
        <v>15</v>
      </c>
      <c r="G771" s="8">
        <v>720000</v>
      </c>
      <c r="H771" s="8">
        <v>720000</v>
      </c>
      <c r="I771" s="8">
        <v>3</v>
      </c>
      <c r="J771" s="8">
        <v>2160000</v>
      </c>
      <c r="K771" s="8">
        <v>720000</v>
      </c>
      <c r="L771" s="8">
        <f t="shared" si="48"/>
        <v>93913.043478260865</v>
      </c>
      <c r="M771" s="8">
        <f t="shared" si="49"/>
        <v>626086.95652173914</v>
      </c>
      <c r="N771" s="8">
        <v>12</v>
      </c>
      <c r="O771" s="8">
        <v>701209.59999999998</v>
      </c>
      <c r="P771" s="8">
        <v>15</v>
      </c>
      <c r="Q771" s="8">
        <v>719992</v>
      </c>
      <c r="R771" s="17">
        <f t="shared" si="50"/>
        <v>2103628.7999999998</v>
      </c>
      <c r="S771" s="18">
        <f t="shared" ref="S771:S834" si="51">J771</f>
        <v>2160000</v>
      </c>
    </row>
    <row r="772" spans="1:19" x14ac:dyDescent="0.25">
      <c r="A772" s="7" t="s">
        <v>14553</v>
      </c>
      <c r="B772" s="7" t="s">
        <v>14554</v>
      </c>
      <c r="C772" s="7" t="s">
        <v>7205</v>
      </c>
      <c r="D772" s="7" t="s">
        <v>7206</v>
      </c>
      <c r="E772" s="7" t="s">
        <v>7207</v>
      </c>
      <c r="F772" s="8">
        <v>15</v>
      </c>
      <c r="G772" s="8">
        <v>6.78</v>
      </c>
      <c r="H772" s="8">
        <v>6.95</v>
      </c>
      <c r="I772" s="8">
        <v>864</v>
      </c>
      <c r="J772" s="8">
        <v>5881.97</v>
      </c>
      <c r="K772" s="8">
        <v>6.8078356481481483</v>
      </c>
      <c r="L772" s="8">
        <f t="shared" si="48"/>
        <v>0.88797856280193166</v>
      </c>
      <c r="M772" s="8">
        <f t="shared" si="49"/>
        <v>5.9198570853462167</v>
      </c>
      <c r="N772" s="14">
        <v>12</v>
      </c>
      <c r="O772" s="14">
        <v>6.6017777777777775</v>
      </c>
      <c r="P772" s="8">
        <v>15</v>
      </c>
      <c r="Q772" s="8">
        <v>6.7805555555555559</v>
      </c>
      <c r="R772" s="17">
        <f t="shared" si="50"/>
        <v>5703.9359999999997</v>
      </c>
      <c r="S772" s="18">
        <f t="shared" si="51"/>
        <v>5881.97</v>
      </c>
    </row>
    <row r="773" spans="1:19" x14ac:dyDescent="0.25">
      <c r="A773" s="7" t="s">
        <v>10942</v>
      </c>
      <c r="B773" s="7" t="s">
        <v>10943</v>
      </c>
      <c r="C773" s="7" t="s">
        <v>14</v>
      </c>
      <c r="D773" s="7" t="s">
        <v>15</v>
      </c>
      <c r="E773" s="7" t="s">
        <v>2322</v>
      </c>
      <c r="F773" s="8">
        <v>21</v>
      </c>
      <c r="G773" s="8">
        <v>1.7</v>
      </c>
      <c r="H773" s="8">
        <v>1.7</v>
      </c>
      <c r="I773" s="8">
        <v>500</v>
      </c>
      <c r="J773" s="8">
        <v>852.37</v>
      </c>
      <c r="K773" s="8">
        <v>1.7047399999999999</v>
      </c>
      <c r="L773" s="8">
        <f t="shared" si="48"/>
        <v>0.29586396694214878</v>
      </c>
      <c r="M773" s="8">
        <f t="shared" si="49"/>
        <v>1.4088760330578511</v>
      </c>
      <c r="N773" s="9"/>
      <c r="O773" s="9"/>
      <c r="P773" s="8">
        <v>21</v>
      </c>
      <c r="Q773" s="8">
        <v>1.6577</v>
      </c>
      <c r="R773" s="17">
        <f t="shared" si="50"/>
        <v>0</v>
      </c>
      <c r="S773" s="18">
        <f t="shared" si="51"/>
        <v>852.37</v>
      </c>
    </row>
    <row r="774" spans="1:19" x14ac:dyDescent="0.25">
      <c r="A774" s="7" t="s">
        <v>17735</v>
      </c>
      <c r="B774" s="7" t="s">
        <v>17736</v>
      </c>
      <c r="C774" s="7" t="s">
        <v>7539</v>
      </c>
      <c r="D774" s="7" t="s">
        <v>7540</v>
      </c>
      <c r="E774" s="7" t="s">
        <v>7798</v>
      </c>
      <c r="F774" s="8">
        <v>21</v>
      </c>
      <c r="G774" s="8">
        <v>66.36</v>
      </c>
      <c r="H774" s="8">
        <v>66.36</v>
      </c>
      <c r="I774" s="8">
        <v>5</v>
      </c>
      <c r="J774" s="8">
        <v>331.79</v>
      </c>
      <c r="K774" s="8">
        <v>66.358000000000004</v>
      </c>
      <c r="L774" s="8">
        <f t="shared" si="48"/>
        <v>11.516677685950413</v>
      </c>
      <c r="M774" s="8">
        <f t="shared" si="49"/>
        <v>54.841322314049592</v>
      </c>
      <c r="N774" s="13"/>
      <c r="O774" s="13"/>
      <c r="P774" s="8">
        <v>21</v>
      </c>
      <c r="Q774" s="8">
        <v>61.71</v>
      </c>
      <c r="R774" s="17">
        <f t="shared" si="50"/>
        <v>0</v>
      </c>
      <c r="S774" s="18">
        <f t="shared" si="51"/>
        <v>331.79</v>
      </c>
    </row>
    <row r="775" spans="1:19" x14ac:dyDescent="0.25">
      <c r="A775" s="7" t="s">
        <v>15948</v>
      </c>
      <c r="B775" s="7" t="s">
        <v>15949</v>
      </c>
      <c r="C775" s="7" t="s">
        <v>7205</v>
      </c>
      <c r="D775" s="7" t="s">
        <v>7206</v>
      </c>
      <c r="E775" s="7" t="s">
        <v>7440</v>
      </c>
      <c r="F775" s="8">
        <v>15</v>
      </c>
      <c r="G775" s="8">
        <v>83.03</v>
      </c>
      <c r="H775" s="8">
        <v>87.41</v>
      </c>
      <c r="I775" s="8">
        <v>10</v>
      </c>
      <c r="J775" s="8">
        <v>852.2</v>
      </c>
      <c r="K775" s="8">
        <v>85.22</v>
      </c>
      <c r="L775" s="8">
        <f t="shared" si="48"/>
        <v>11.115652173913034</v>
      </c>
      <c r="M775" s="8">
        <f t="shared" si="49"/>
        <v>74.104347826086965</v>
      </c>
      <c r="N775" s="13"/>
      <c r="O775" s="13"/>
      <c r="P775" s="8">
        <v>15</v>
      </c>
      <c r="Q775" s="8">
        <v>83.03</v>
      </c>
      <c r="R775" s="17">
        <f t="shared" si="50"/>
        <v>0</v>
      </c>
      <c r="S775" s="18">
        <f t="shared" si="51"/>
        <v>852.2</v>
      </c>
    </row>
    <row r="776" spans="1:19" x14ac:dyDescent="0.25">
      <c r="A776" s="7" t="s">
        <v>18879</v>
      </c>
      <c r="B776" s="7" t="s">
        <v>18880</v>
      </c>
      <c r="C776" s="7" t="s">
        <v>14</v>
      </c>
      <c r="D776" s="7" t="s">
        <v>15</v>
      </c>
      <c r="E776" s="7" t="s">
        <v>2322</v>
      </c>
      <c r="F776" s="8">
        <v>15</v>
      </c>
      <c r="G776" s="8">
        <v>689.76</v>
      </c>
      <c r="H776" s="8">
        <v>689.76</v>
      </c>
      <c r="I776" s="8">
        <v>1</v>
      </c>
      <c r="J776" s="8">
        <v>689.76</v>
      </c>
      <c r="K776" s="8">
        <v>689.76</v>
      </c>
      <c r="L776" s="8">
        <f t="shared" si="48"/>
        <v>89.968695652173892</v>
      </c>
      <c r="M776" s="8">
        <f t="shared" si="49"/>
        <v>599.7913043478261</v>
      </c>
      <c r="N776" s="8">
        <v>12</v>
      </c>
      <c r="O776" s="8">
        <v>669</v>
      </c>
      <c r="P776" s="8">
        <v>15</v>
      </c>
      <c r="Q776" s="8">
        <v>669</v>
      </c>
      <c r="R776" s="17">
        <f t="shared" si="50"/>
        <v>669</v>
      </c>
      <c r="S776" s="18">
        <f t="shared" si="51"/>
        <v>689.76</v>
      </c>
    </row>
    <row r="777" spans="1:19" x14ac:dyDescent="0.25">
      <c r="A777" s="7" t="s">
        <v>11909</v>
      </c>
      <c r="B777" s="7" t="s">
        <v>11910</v>
      </c>
      <c r="C777" s="7" t="s">
        <v>14</v>
      </c>
      <c r="D777" s="7" t="s">
        <v>15</v>
      </c>
      <c r="E777" s="7" t="s">
        <v>2322</v>
      </c>
      <c r="F777" s="8">
        <v>21</v>
      </c>
      <c r="G777" s="8">
        <v>5.46</v>
      </c>
      <c r="H777" s="8">
        <v>5.46</v>
      </c>
      <c r="I777" s="8">
        <v>100</v>
      </c>
      <c r="J777" s="8">
        <v>545.64</v>
      </c>
      <c r="K777" s="8">
        <v>5.4563999999999995</v>
      </c>
      <c r="L777" s="8">
        <f t="shared" si="48"/>
        <v>0.94697851239669362</v>
      </c>
      <c r="M777" s="8">
        <f t="shared" si="49"/>
        <v>4.5094214876033059</v>
      </c>
      <c r="N777" s="9"/>
      <c r="O777" s="9"/>
      <c r="P777" s="8">
        <v>21</v>
      </c>
      <c r="Q777" s="8">
        <v>5.2514000000000003</v>
      </c>
      <c r="R777" s="17">
        <f t="shared" si="50"/>
        <v>0</v>
      </c>
      <c r="S777" s="18">
        <f t="shared" si="51"/>
        <v>545.64</v>
      </c>
    </row>
    <row r="778" spans="1:19" x14ac:dyDescent="0.25">
      <c r="A778" s="7" t="s">
        <v>16881</v>
      </c>
      <c r="B778" s="7" t="s">
        <v>16882</v>
      </c>
      <c r="C778" s="7" t="s">
        <v>7400</v>
      </c>
      <c r="D778" s="7" t="s">
        <v>7401</v>
      </c>
      <c r="E778" s="7" t="s">
        <v>7402</v>
      </c>
      <c r="F778" s="8">
        <v>21</v>
      </c>
      <c r="G778" s="8">
        <v>784</v>
      </c>
      <c r="H778" s="8">
        <v>830</v>
      </c>
      <c r="I778" s="8">
        <v>6</v>
      </c>
      <c r="J778" s="8">
        <v>4801.18</v>
      </c>
      <c r="K778" s="8">
        <v>800.19666666666672</v>
      </c>
      <c r="L778" s="8">
        <f t="shared" si="48"/>
        <v>138.87710743801654</v>
      </c>
      <c r="M778" s="8">
        <f t="shared" si="49"/>
        <v>661.31955922865018</v>
      </c>
      <c r="N778" s="13"/>
      <c r="O778" s="13"/>
      <c r="P778" s="8">
        <v>21</v>
      </c>
      <c r="Q778" s="8">
        <v>796.79499999999996</v>
      </c>
      <c r="R778" s="17">
        <f t="shared" si="50"/>
        <v>0</v>
      </c>
      <c r="S778" s="18">
        <f t="shared" si="51"/>
        <v>4801.18</v>
      </c>
    </row>
    <row r="779" spans="1:19" x14ac:dyDescent="0.25">
      <c r="A779" s="7" t="s">
        <v>8502</v>
      </c>
      <c r="B779" s="7" t="s">
        <v>8503</v>
      </c>
      <c r="C779" s="7" t="s">
        <v>7249</v>
      </c>
      <c r="D779" s="7" t="s">
        <v>7250</v>
      </c>
      <c r="E779" s="7" t="s">
        <v>7251</v>
      </c>
      <c r="F779" s="8">
        <v>21</v>
      </c>
      <c r="G779" s="8">
        <v>23.11</v>
      </c>
      <c r="H779" s="8">
        <v>23.28</v>
      </c>
      <c r="I779" s="8">
        <v>490</v>
      </c>
      <c r="J779" s="8">
        <v>11344.689999999999</v>
      </c>
      <c r="K779" s="8">
        <v>23.152428571428569</v>
      </c>
      <c r="L779" s="8">
        <f t="shared" si="48"/>
        <v>4.018190082644626</v>
      </c>
      <c r="M779" s="8">
        <f t="shared" si="49"/>
        <v>19.134238488783943</v>
      </c>
      <c r="N779" s="9"/>
      <c r="O779" s="9"/>
      <c r="P779" s="8">
        <v>21</v>
      </c>
      <c r="Q779" s="8">
        <v>23.111000000000001</v>
      </c>
      <c r="R779" s="17">
        <f t="shared" si="50"/>
        <v>0</v>
      </c>
      <c r="S779" s="18">
        <f t="shared" si="51"/>
        <v>11344.689999999999</v>
      </c>
    </row>
    <row r="780" spans="1:19" x14ac:dyDescent="0.25">
      <c r="A780" s="7" t="s">
        <v>19754</v>
      </c>
      <c r="B780" s="7" t="s">
        <v>19755</v>
      </c>
      <c r="C780" s="7" t="s">
        <v>14</v>
      </c>
      <c r="D780" s="7" t="s">
        <v>15</v>
      </c>
      <c r="E780" s="7" t="s">
        <v>2322</v>
      </c>
      <c r="F780" s="8">
        <v>21</v>
      </c>
      <c r="G780" s="8">
        <v>584.6</v>
      </c>
      <c r="H780" s="8">
        <v>584.6</v>
      </c>
      <c r="I780" s="8">
        <v>5</v>
      </c>
      <c r="J780" s="8">
        <v>2922.99</v>
      </c>
      <c r="K780" s="8">
        <v>584.59799999999996</v>
      </c>
      <c r="L780" s="8">
        <f t="shared" si="48"/>
        <v>101.45915702479334</v>
      </c>
      <c r="M780" s="8">
        <f t="shared" si="49"/>
        <v>483.13884297520661</v>
      </c>
      <c r="N780" s="9"/>
      <c r="O780" s="9"/>
      <c r="P780" s="8">
        <v>21</v>
      </c>
      <c r="Q780" s="8">
        <v>580.79999999999995</v>
      </c>
      <c r="R780" s="17">
        <f t="shared" si="50"/>
        <v>0</v>
      </c>
      <c r="S780" s="18">
        <f t="shared" si="51"/>
        <v>2922.99</v>
      </c>
    </row>
    <row r="781" spans="1:19" x14ac:dyDescent="0.25">
      <c r="A781" s="7" t="s">
        <v>19758</v>
      </c>
      <c r="B781" s="7" t="s">
        <v>19759</v>
      </c>
      <c r="C781" s="7" t="s">
        <v>14</v>
      </c>
      <c r="D781" s="7" t="s">
        <v>15</v>
      </c>
      <c r="E781" s="7" t="s">
        <v>2322</v>
      </c>
      <c r="F781" s="8">
        <v>21</v>
      </c>
      <c r="G781" s="8">
        <v>584.6</v>
      </c>
      <c r="H781" s="8">
        <v>584.6</v>
      </c>
      <c r="I781" s="8">
        <v>5</v>
      </c>
      <c r="J781" s="8">
        <v>2922.99</v>
      </c>
      <c r="K781" s="8">
        <v>584.59799999999996</v>
      </c>
      <c r="L781" s="8">
        <f t="shared" si="48"/>
        <v>101.45915702479334</v>
      </c>
      <c r="M781" s="8">
        <f t="shared" si="49"/>
        <v>483.13884297520661</v>
      </c>
      <c r="N781" s="9"/>
      <c r="O781" s="9"/>
      <c r="P781" s="8">
        <v>21</v>
      </c>
      <c r="Q781" s="8">
        <v>580.79999999999995</v>
      </c>
      <c r="R781" s="17">
        <f t="shared" si="50"/>
        <v>0</v>
      </c>
      <c r="S781" s="18">
        <f t="shared" si="51"/>
        <v>2922.99</v>
      </c>
    </row>
    <row r="782" spans="1:19" x14ac:dyDescent="0.25">
      <c r="A782" s="7" t="s">
        <v>16342</v>
      </c>
      <c r="B782" s="7" t="s">
        <v>16343</v>
      </c>
      <c r="C782" s="7" t="s">
        <v>5229</v>
      </c>
      <c r="D782" s="7" t="s">
        <v>5230</v>
      </c>
      <c r="E782" s="7" t="s">
        <v>5231</v>
      </c>
      <c r="F782" s="8">
        <v>21</v>
      </c>
      <c r="G782" s="8">
        <v>198.05</v>
      </c>
      <c r="H782" s="8">
        <v>198.07</v>
      </c>
      <c r="I782" s="8">
        <v>12913</v>
      </c>
      <c r="J782" s="8">
        <v>2557438.5300000003</v>
      </c>
      <c r="K782" s="8">
        <v>198.05146209246499</v>
      </c>
      <c r="L782" s="8">
        <f t="shared" si="48"/>
        <v>34.372567801171613</v>
      </c>
      <c r="M782" s="8">
        <f t="shared" si="49"/>
        <v>163.67889429129337</v>
      </c>
      <c r="N782" s="9"/>
      <c r="O782" s="9"/>
      <c r="P782" s="8">
        <v>21</v>
      </c>
      <c r="Q782" s="8">
        <v>198.05</v>
      </c>
      <c r="R782" s="17">
        <f t="shared" si="50"/>
        <v>0</v>
      </c>
      <c r="S782" s="18">
        <f t="shared" si="51"/>
        <v>2557438.5300000003</v>
      </c>
    </row>
    <row r="783" spans="1:19" x14ac:dyDescent="0.25">
      <c r="A783" s="7" t="s">
        <v>8854</v>
      </c>
      <c r="B783" s="7" t="s">
        <v>8855</v>
      </c>
      <c r="C783" s="7" t="s">
        <v>14</v>
      </c>
      <c r="D783" s="7" t="s">
        <v>15</v>
      </c>
      <c r="E783" s="7" t="s">
        <v>7480</v>
      </c>
      <c r="F783" s="8">
        <v>21</v>
      </c>
      <c r="G783" s="8">
        <v>0.71</v>
      </c>
      <c r="H783" s="8">
        <v>0.72</v>
      </c>
      <c r="I783" s="8">
        <v>48000</v>
      </c>
      <c r="J783" s="8">
        <v>34285.699999999997</v>
      </c>
      <c r="K783" s="8">
        <v>0.71428541666666656</v>
      </c>
      <c r="L783" s="8">
        <f t="shared" si="48"/>
        <v>0.12396689049586773</v>
      </c>
      <c r="M783" s="8">
        <f t="shared" si="49"/>
        <v>0.59031852617079883</v>
      </c>
      <c r="N783" s="9"/>
      <c r="O783" s="9"/>
      <c r="P783" s="8">
        <v>21</v>
      </c>
      <c r="Q783" s="8">
        <v>0.71389999999999998</v>
      </c>
      <c r="R783" s="17">
        <f t="shared" si="50"/>
        <v>0</v>
      </c>
      <c r="S783" s="18">
        <f t="shared" si="51"/>
        <v>34285.699999999997</v>
      </c>
    </row>
    <row r="784" spans="1:19" x14ac:dyDescent="0.25">
      <c r="A784" s="7" t="s">
        <v>15680</v>
      </c>
      <c r="B784" s="7" t="s">
        <v>15681</v>
      </c>
      <c r="C784" s="7" t="s">
        <v>8219</v>
      </c>
      <c r="D784" s="7" t="s">
        <v>8220</v>
      </c>
      <c r="E784" s="7" t="s">
        <v>8221</v>
      </c>
      <c r="F784" s="8">
        <v>21</v>
      </c>
      <c r="G784" s="8">
        <v>7585.49</v>
      </c>
      <c r="H784" s="8">
        <v>7586</v>
      </c>
      <c r="I784" s="8">
        <v>232</v>
      </c>
      <c r="J784" s="8">
        <v>1759851.9700000002</v>
      </c>
      <c r="K784" s="8">
        <v>7585.5688362068977</v>
      </c>
      <c r="L784" s="8">
        <f t="shared" si="48"/>
        <v>1316.5036823168994</v>
      </c>
      <c r="M784" s="8">
        <f t="shared" si="49"/>
        <v>6269.0651538899983</v>
      </c>
      <c r="N784" s="9"/>
      <c r="O784" s="9"/>
      <c r="P784" s="8">
        <v>21</v>
      </c>
      <c r="Q784" s="8">
        <v>7585.4900000000007</v>
      </c>
      <c r="R784" s="17">
        <f t="shared" si="50"/>
        <v>0</v>
      </c>
      <c r="S784" s="18">
        <f t="shared" si="51"/>
        <v>1759851.9700000002</v>
      </c>
    </row>
    <row r="785" spans="1:19" x14ac:dyDescent="0.25">
      <c r="A785" s="7" t="s">
        <v>18783</v>
      </c>
      <c r="B785" s="7" t="s">
        <v>18784</v>
      </c>
      <c r="C785" s="7" t="s">
        <v>32</v>
      </c>
      <c r="D785" s="7" t="s">
        <v>33</v>
      </c>
      <c r="E785" s="7" t="s">
        <v>34</v>
      </c>
      <c r="F785" s="8">
        <v>15</v>
      </c>
      <c r="G785" s="8">
        <v>4224.24</v>
      </c>
      <c r="H785" s="8">
        <v>4224.24</v>
      </c>
      <c r="I785" s="8">
        <v>1</v>
      </c>
      <c r="J785" s="8">
        <v>4224.24</v>
      </c>
      <c r="K785" s="8">
        <v>4224.24</v>
      </c>
      <c r="L785" s="8">
        <f t="shared" si="48"/>
        <v>550.98782608695637</v>
      </c>
      <c r="M785" s="8">
        <f t="shared" si="49"/>
        <v>3673.2521739130434</v>
      </c>
      <c r="N785" s="13"/>
      <c r="O785" s="13"/>
      <c r="P785" s="8">
        <v>15</v>
      </c>
      <c r="Q785" s="8">
        <v>4206</v>
      </c>
      <c r="R785" s="17">
        <f t="shared" si="50"/>
        <v>0</v>
      </c>
      <c r="S785" s="18">
        <f t="shared" si="51"/>
        <v>4224.24</v>
      </c>
    </row>
    <row r="786" spans="1:19" x14ac:dyDescent="0.25">
      <c r="A786" s="7" t="s">
        <v>18785</v>
      </c>
      <c r="B786" s="7" t="s">
        <v>18786</v>
      </c>
      <c r="C786" s="7" t="s">
        <v>32</v>
      </c>
      <c r="D786" s="7" t="s">
        <v>33</v>
      </c>
      <c r="E786" s="7" t="s">
        <v>34</v>
      </c>
      <c r="F786" s="8">
        <v>15</v>
      </c>
      <c r="G786" s="8">
        <v>4224.24</v>
      </c>
      <c r="H786" s="8">
        <v>4224.24</v>
      </c>
      <c r="I786" s="8">
        <v>1</v>
      </c>
      <c r="J786" s="8">
        <v>4224.24</v>
      </c>
      <c r="K786" s="8">
        <v>4224.24</v>
      </c>
      <c r="L786" s="8">
        <f t="shared" si="48"/>
        <v>550.98782608695637</v>
      </c>
      <c r="M786" s="8">
        <f t="shared" si="49"/>
        <v>3673.2521739130434</v>
      </c>
      <c r="N786" s="9"/>
      <c r="O786" s="9"/>
      <c r="P786" s="8">
        <v>15</v>
      </c>
      <c r="Q786" s="8">
        <v>4206</v>
      </c>
      <c r="R786" s="17">
        <f t="shared" si="50"/>
        <v>0</v>
      </c>
      <c r="S786" s="18">
        <f t="shared" si="51"/>
        <v>4224.24</v>
      </c>
    </row>
    <row r="787" spans="1:19" x14ac:dyDescent="0.25">
      <c r="A787" s="7" t="s">
        <v>18801</v>
      </c>
      <c r="B787" s="7" t="s">
        <v>18802</v>
      </c>
      <c r="C787" s="7" t="s">
        <v>32</v>
      </c>
      <c r="D787" s="7" t="s">
        <v>33</v>
      </c>
      <c r="E787" s="7" t="s">
        <v>34</v>
      </c>
      <c r="F787" s="8">
        <v>15</v>
      </c>
      <c r="G787" s="8">
        <v>4224.24</v>
      </c>
      <c r="H787" s="8">
        <v>4224.24</v>
      </c>
      <c r="I787" s="8">
        <v>1</v>
      </c>
      <c r="J787" s="8">
        <v>4224.24</v>
      </c>
      <c r="K787" s="8">
        <v>4224.24</v>
      </c>
      <c r="L787" s="8">
        <f t="shared" si="48"/>
        <v>550.98782608695637</v>
      </c>
      <c r="M787" s="8">
        <f t="shared" si="49"/>
        <v>3673.2521739130434</v>
      </c>
      <c r="N787" s="9"/>
      <c r="O787" s="9"/>
      <c r="P787" s="8">
        <v>15</v>
      </c>
      <c r="Q787" s="8">
        <v>4206</v>
      </c>
      <c r="R787" s="17">
        <f t="shared" si="50"/>
        <v>0</v>
      </c>
      <c r="S787" s="18">
        <f t="shared" si="51"/>
        <v>4224.24</v>
      </c>
    </row>
    <row r="788" spans="1:19" x14ac:dyDescent="0.25">
      <c r="A788" s="7" t="s">
        <v>8724</v>
      </c>
      <c r="B788" s="7" t="s">
        <v>8725</v>
      </c>
      <c r="C788" s="7" t="s">
        <v>14</v>
      </c>
      <c r="D788" s="7" t="s">
        <v>15</v>
      </c>
      <c r="E788" s="7" t="s">
        <v>7953</v>
      </c>
      <c r="F788" s="8">
        <v>21</v>
      </c>
      <c r="G788" s="8">
        <v>86.7</v>
      </c>
      <c r="H788" s="8">
        <v>92.99</v>
      </c>
      <c r="I788" s="8">
        <v>1350</v>
      </c>
      <c r="J788" s="8">
        <v>124409.21999999999</v>
      </c>
      <c r="K788" s="8">
        <v>92.154977777777773</v>
      </c>
      <c r="L788" s="8">
        <f t="shared" si="48"/>
        <v>15.993839118457302</v>
      </c>
      <c r="M788" s="8">
        <f t="shared" si="49"/>
        <v>76.161138659320471</v>
      </c>
      <c r="N788" s="14">
        <v>12</v>
      </c>
      <c r="O788" s="14">
        <v>86.900800000000004</v>
      </c>
      <c r="P788" s="8">
        <v>21</v>
      </c>
      <c r="Q788" s="8">
        <v>92.141533333333328</v>
      </c>
      <c r="R788" s="17">
        <f t="shared" si="50"/>
        <v>117316.08</v>
      </c>
      <c r="S788" s="18">
        <f t="shared" si="51"/>
        <v>124409.21999999999</v>
      </c>
    </row>
    <row r="789" spans="1:19" x14ac:dyDescent="0.25">
      <c r="A789" s="7" t="s">
        <v>10868</v>
      </c>
      <c r="B789" s="7" t="s">
        <v>10869</v>
      </c>
      <c r="C789" s="7" t="s">
        <v>7205</v>
      </c>
      <c r="D789" s="7" t="s">
        <v>7206</v>
      </c>
      <c r="E789" s="7" t="s">
        <v>7207</v>
      </c>
      <c r="F789" s="8">
        <v>15</v>
      </c>
      <c r="G789" s="8">
        <v>2.89</v>
      </c>
      <c r="H789" s="8">
        <v>3.06</v>
      </c>
      <c r="I789" s="8">
        <v>1750</v>
      </c>
      <c r="J789" s="8">
        <v>5068.4599999999991</v>
      </c>
      <c r="K789" s="8">
        <v>2.8962628571428568</v>
      </c>
      <c r="L789" s="8">
        <f t="shared" si="48"/>
        <v>0.37777341614906801</v>
      </c>
      <c r="M789" s="8">
        <f t="shared" si="49"/>
        <v>2.5184894409937888</v>
      </c>
      <c r="N789" s="13"/>
      <c r="O789" s="13"/>
      <c r="P789" s="8">
        <v>15</v>
      </c>
      <c r="Q789" s="8">
        <v>2.8866000000000001</v>
      </c>
      <c r="R789" s="17">
        <f t="shared" si="50"/>
        <v>0</v>
      </c>
      <c r="S789" s="18">
        <f t="shared" si="51"/>
        <v>5068.4599999999991</v>
      </c>
    </row>
    <row r="790" spans="1:19" x14ac:dyDescent="0.25">
      <c r="A790" s="7" t="s">
        <v>9220</v>
      </c>
      <c r="B790" s="7" t="s">
        <v>9221</v>
      </c>
      <c r="C790" s="7" t="s">
        <v>7205</v>
      </c>
      <c r="D790" s="7" t="s">
        <v>7206</v>
      </c>
      <c r="E790" s="7" t="s">
        <v>7440</v>
      </c>
      <c r="F790" s="8">
        <v>15</v>
      </c>
      <c r="G790" s="8">
        <v>10.81</v>
      </c>
      <c r="H790" s="8">
        <v>11.64</v>
      </c>
      <c r="I790" s="8">
        <v>80</v>
      </c>
      <c r="J790" s="8">
        <v>881.46999999999991</v>
      </c>
      <c r="K790" s="8">
        <v>11.018374999999999</v>
      </c>
      <c r="L790" s="8">
        <f t="shared" si="48"/>
        <v>1.4371793478260866</v>
      </c>
      <c r="M790" s="8">
        <f t="shared" si="49"/>
        <v>9.5811956521739123</v>
      </c>
      <c r="N790" s="9"/>
      <c r="O790" s="9"/>
      <c r="P790" s="8">
        <v>15</v>
      </c>
      <c r="Q790" s="8">
        <v>10.809999999999999</v>
      </c>
      <c r="R790" s="17">
        <f t="shared" si="50"/>
        <v>0</v>
      </c>
      <c r="S790" s="18">
        <f t="shared" si="51"/>
        <v>881.46999999999991</v>
      </c>
    </row>
    <row r="791" spans="1:19" x14ac:dyDescent="0.25">
      <c r="A791" s="7" t="s">
        <v>10243</v>
      </c>
      <c r="B791" s="7" t="s">
        <v>10244</v>
      </c>
      <c r="C791" s="7" t="s">
        <v>7539</v>
      </c>
      <c r="D791" s="7" t="s">
        <v>7540</v>
      </c>
      <c r="E791" s="7" t="s">
        <v>7798</v>
      </c>
      <c r="F791" s="8">
        <v>21</v>
      </c>
      <c r="G791" s="8">
        <v>3.45</v>
      </c>
      <c r="H791" s="8">
        <v>3.46</v>
      </c>
      <c r="I791" s="8">
        <v>9600</v>
      </c>
      <c r="J791" s="8">
        <v>33173.710000000006</v>
      </c>
      <c r="K791" s="8">
        <v>3.4555947916666674</v>
      </c>
      <c r="L791" s="8">
        <f t="shared" si="48"/>
        <v>0.59973132747933899</v>
      </c>
      <c r="M791" s="8">
        <f t="shared" si="49"/>
        <v>2.8558634641873284</v>
      </c>
      <c r="N791" s="9"/>
      <c r="O791" s="9"/>
      <c r="P791" s="8">
        <v>21</v>
      </c>
      <c r="Q791" s="8">
        <v>3.4538666666666669</v>
      </c>
      <c r="R791" s="17">
        <f t="shared" si="50"/>
        <v>0</v>
      </c>
      <c r="S791" s="18">
        <f t="shared" si="51"/>
        <v>33173.710000000006</v>
      </c>
    </row>
    <row r="792" spans="1:19" x14ac:dyDescent="0.25">
      <c r="A792" s="7" t="s">
        <v>17397</v>
      </c>
      <c r="B792" s="7" t="s">
        <v>17398</v>
      </c>
      <c r="C792" s="7" t="s">
        <v>7249</v>
      </c>
      <c r="D792" s="7" t="s">
        <v>7250</v>
      </c>
      <c r="E792" s="7" t="s">
        <v>7251</v>
      </c>
      <c r="F792" s="8">
        <v>21</v>
      </c>
      <c r="G792" s="8">
        <v>53.38</v>
      </c>
      <c r="H792" s="8">
        <v>53.38</v>
      </c>
      <c r="I792" s="8">
        <v>10</v>
      </c>
      <c r="J792" s="8">
        <v>533.84</v>
      </c>
      <c r="K792" s="8">
        <v>53.384</v>
      </c>
      <c r="L792" s="8">
        <f t="shared" si="48"/>
        <v>9.2649917355371869</v>
      </c>
      <c r="M792" s="8">
        <f t="shared" si="49"/>
        <v>44.119008264462813</v>
      </c>
      <c r="N792" s="9"/>
      <c r="O792" s="9"/>
      <c r="P792" s="8">
        <v>21</v>
      </c>
      <c r="Q792" s="8">
        <v>51.787999999999997</v>
      </c>
      <c r="R792" s="17">
        <f t="shared" si="50"/>
        <v>0</v>
      </c>
      <c r="S792" s="18">
        <f t="shared" si="51"/>
        <v>533.84</v>
      </c>
    </row>
    <row r="793" spans="1:19" x14ac:dyDescent="0.25">
      <c r="A793" s="7" t="s">
        <v>18877</v>
      </c>
      <c r="B793" s="7" t="s">
        <v>18878</v>
      </c>
      <c r="C793" s="7" t="s">
        <v>14</v>
      </c>
      <c r="D793" s="7" t="s">
        <v>15</v>
      </c>
      <c r="E793" s="7" t="s">
        <v>2322</v>
      </c>
      <c r="F793" s="8">
        <v>15</v>
      </c>
      <c r="G793" s="8">
        <v>504.17</v>
      </c>
      <c r="H793" s="8">
        <v>504.17</v>
      </c>
      <c r="I793" s="8">
        <v>1</v>
      </c>
      <c r="J793" s="8">
        <v>504.17</v>
      </c>
      <c r="K793" s="8">
        <v>504.17</v>
      </c>
      <c r="L793" s="8">
        <f t="shared" si="48"/>
        <v>65.761304347826069</v>
      </c>
      <c r="M793" s="8">
        <f t="shared" si="49"/>
        <v>438.40869565217395</v>
      </c>
      <c r="N793" s="14">
        <v>12</v>
      </c>
      <c r="O793" s="14">
        <v>489</v>
      </c>
      <c r="P793" s="8">
        <v>15</v>
      </c>
      <c r="Q793" s="8">
        <v>489</v>
      </c>
      <c r="R793" s="17">
        <f t="shared" si="50"/>
        <v>489</v>
      </c>
      <c r="S793" s="18">
        <f t="shared" si="51"/>
        <v>504.17</v>
      </c>
    </row>
    <row r="794" spans="1:19" x14ac:dyDescent="0.25">
      <c r="A794" s="7" t="s">
        <v>10781</v>
      </c>
      <c r="B794" s="7" t="s">
        <v>10782</v>
      </c>
      <c r="C794" s="7" t="s">
        <v>14</v>
      </c>
      <c r="D794" s="7" t="s">
        <v>15</v>
      </c>
      <c r="E794" s="7" t="s">
        <v>8886</v>
      </c>
      <c r="F794" s="8">
        <v>21</v>
      </c>
      <c r="G794" s="8">
        <v>2307.4699999999998</v>
      </c>
      <c r="H794" s="8">
        <v>2308.5500000000002</v>
      </c>
      <c r="I794" s="8">
        <v>54</v>
      </c>
      <c r="J794" s="8">
        <v>124618.46</v>
      </c>
      <c r="K794" s="8">
        <v>2307.7492592592594</v>
      </c>
      <c r="L794" s="8">
        <f t="shared" si="48"/>
        <v>400.51846648301193</v>
      </c>
      <c r="M794" s="8">
        <f t="shared" si="49"/>
        <v>1907.2307927762474</v>
      </c>
      <c r="N794" s="14">
        <v>12</v>
      </c>
      <c r="O794" s="14">
        <v>2135.84</v>
      </c>
      <c r="P794" s="8">
        <v>21</v>
      </c>
      <c r="Q794" s="8">
        <v>2307.4700000000003</v>
      </c>
      <c r="R794" s="17">
        <f t="shared" si="50"/>
        <v>115335.36000000002</v>
      </c>
      <c r="S794" s="18">
        <f t="shared" si="51"/>
        <v>124618.46</v>
      </c>
    </row>
    <row r="795" spans="1:19" x14ac:dyDescent="0.25">
      <c r="A795" s="7" t="s">
        <v>8500</v>
      </c>
      <c r="B795" s="7" t="s">
        <v>8501</v>
      </c>
      <c r="C795" s="7" t="s">
        <v>7249</v>
      </c>
      <c r="D795" s="7" t="s">
        <v>7250</v>
      </c>
      <c r="E795" s="7" t="s">
        <v>7251</v>
      </c>
      <c r="F795" s="8">
        <v>21</v>
      </c>
      <c r="G795" s="8">
        <v>23.11</v>
      </c>
      <c r="H795" s="8">
        <v>23.28</v>
      </c>
      <c r="I795" s="8">
        <v>930</v>
      </c>
      <c r="J795" s="8">
        <v>21507.86</v>
      </c>
      <c r="K795" s="8">
        <v>23.126731182795698</v>
      </c>
      <c r="L795" s="8">
        <f t="shared" si="48"/>
        <v>4.0137302052785913</v>
      </c>
      <c r="M795" s="8">
        <f t="shared" si="49"/>
        <v>19.113000977517107</v>
      </c>
      <c r="N795" s="9"/>
      <c r="O795" s="9"/>
      <c r="P795" s="8">
        <v>21</v>
      </c>
      <c r="Q795" s="8">
        <v>23.111000000000001</v>
      </c>
      <c r="R795" s="17">
        <f t="shared" si="50"/>
        <v>0</v>
      </c>
      <c r="S795" s="18">
        <f t="shared" si="51"/>
        <v>21507.86</v>
      </c>
    </row>
    <row r="796" spans="1:19" x14ac:dyDescent="0.25">
      <c r="A796" s="7" t="s">
        <v>11222</v>
      </c>
      <c r="B796" s="7" t="s">
        <v>11223</v>
      </c>
      <c r="C796" s="7" t="s">
        <v>7400</v>
      </c>
      <c r="D796" s="7" t="s">
        <v>7401</v>
      </c>
      <c r="E796" s="7" t="s">
        <v>7402</v>
      </c>
      <c r="F796" s="8">
        <v>21</v>
      </c>
      <c r="G796" s="8">
        <v>955.85</v>
      </c>
      <c r="H796" s="8">
        <v>970</v>
      </c>
      <c r="I796" s="8">
        <v>2</v>
      </c>
      <c r="J796" s="8">
        <v>1925.85</v>
      </c>
      <c r="K796" s="8">
        <v>962.92499999999995</v>
      </c>
      <c r="L796" s="8">
        <f t="shared" si="48"/>
        <v>167.11921487603297</v>
      </c>
      <c r="M796" s="8">
        <f t="shared" si="49"/>
        <v>795.80578512396698</v>
      </c>
      <c r="N796" s="9"/>
      <c r="O796" s="9"/>
      <c r="P796" s="8">
        <v>21</v>
      </c>
      <c r="Q796" s="8">
        <v>955.85</v>
      </c>
      <c r="R796" s="17">
        <f t="shared" si="50"/>
        <v>0</v>
      </c>
      <c r="S796" s="18">
        <f t="shared" si="51"/>
        <v>1925.85</v>
      </c>
    </row>
    <row r="797" spans="1:19" x14ac:dyDescent="0.25">
      <c r="A797" s="7" t="s">
        <v>15485</v>
      </c>
      <c r="B797" s="7" t="s">
        <v>15486</v>
      </c>
      <c r="C797" s="7" t="s">
        <v>14</v>
      </c>
      <c r="D797" s="7" t="s">
        <v>15</v>
      </c>
      <c r="E797" s="7" t="s">
        <v>7518</v>
      </c>
      <c r="F797" s="8">
        <v>21</v>
      </c>
      <c r="G797" s="8">
        <v>795.94</v>
      </c>
      <c r="H797" s="8">
        <v>798.6</v>
      </c>
      <c r="I797" s="8">
        <v>10</v>
      </c>
      <c r="J797" s="8">
        <v>7972.6900000000005</v>
      </c>
      <c r="K797" s="8">
        <v>797.26900000000001</v>
      </c>
      <c r="L797" s="8">
        <f t="shared" si="48"/>
        <v>138.36900000000003</v>
      </c>
      <c r="M797" s="8">
        <f t="shared" si="49"/>
        <v>658.9</v>
      </c>
      <c r="N797" s="9"/>
      <c r="O797" s="9"/>
      <c r="P797" s="8">
        <v>21</v>
      </c>
      <c r="Q797" s="8">
        <v>795.93799999999999</v>
      </c>
      <c r="R797" s="17">
        <f t="shared" si="50"/>
        <v>0</v>
      </c>
      <c r="S797" s="18">
        <f t="shared" si="51"/>
        <v>7972.6900000000005</v>
      </c>
    </row>
    <row r="798" spans="1:19" x14ac:dyDescent="0.25">
      <c r="A798" s="7" t="s">
        <v>17591</v>
      </c>
      <c r="B798" s="7" t="s">
        <v>17592</v>
      </c>
      <c r="C798" s="7" t="s">
        <v>14</v>
      </c>
      <c r="D798" s="7" t="s">
        <v>15</v>
      </c>
      <c r="E798" s="7" t="s">
        <v>7518</v>
      </c>
      <c r="F798" s="8">
        <v>21</v>
      </c>
      <c r="G798" s="8">
        <v>795.94</v>
      </c>
      <c r="H798" s="8">
        <v>798.6</v>
      </c>
      <c r="I798" s="8">
        <v>10</v>
      </c>
      <c r="J798" s="8">
        <v>7972.6900000000005</v>
      </c>
      <c r="K798" s="8">
        <v>797.26900000000001</v>
      </c>
      <c r="L798" s="8">
        <f t="shared" si="48"/>
        <v>138.36900000000003</v>
      </c>
      <c r="M798" s="8">
        <f t="shared" si="49"/>
        <v>658.9</v>
      </c>
      <c r="N798" s="9"/>
      <c r="O798" s="9"/>
      <c r="P798" s="8">
        <v>21</v>
      </c>
      <c r="Q798" s="8">
        <v>795.93799999999999</v>
      </c>
      <c r="R798" s="17">
        <f t="shared" si="50"/>
        <v>0</v>
      </c>
      <c r="S798" s="18">
        <f t="shared" si="51"/>
        <v>7972.6900000000005</v>
      </c>
    </row>
    <row r="799" spans="1:19" x14ac:dyDescent="0.25">
      <c r="A799" s="7" t="s">
        <v>17593</v>
      </c>
      <c r="B799" s="7" t="s">
        <v>17594</v>
      </c>
      <c r="C799" s="7" t="s">
        <v>14</v>
      </c>
      <c r="D799" s="7" t="s">
        <v>15</v>
      </c>
      <c r="E799" s="7" t="s">
        <v>7518</v>
      </c>
      <c r="F799" s="8">
        <v>21</v>
      </c>
      <c r="G799" s="8">
        <v>795.94</v>
      </c>
      <c r="H799" s="8">
        <v>798.6</v>
      </c>
      <c r="I799" s="8">
        <v>10</v>
      </c>
      <c r="J799" s="8">
        <v>7972.6900000000005</v>
      </c>
      <c r="K799" s="8">
        <v>797.26900000000001</v>
      </c>
      <c r="L799" s="8">
        <f t="shared" si="48"/>
        <v>138.36900000000003</v>
      </c>
      <c r="M799" s="8">
        <f t="shared" si="49"/>
        <v>658.9</v>
      </c>
      <c r="N799" s="13"/>
      <c r="O799" s="13"/>
      <c r="P799" s="8">
        <v>21</v>
      </c>
      <c r="Q799" s="8">
        <v>795.93799999999999</v>
      </c>
      <c r="R799" s="17">
        <f t="shared" si="50"/>
        <v>0</v>
      </c>
      <c r="S799" s="18">
        <f t="shared" si="51"/>
        <v>7972.6900000000005</v>
      </c>
    </row>
    <row r="800" spans="1:19" x14ac:dyDescent="0.25">
      <c r="A800" s="7" t="s">
        <v>17595</v>
      </c>
      <c r="B800" s="7" t="s">
        <v>17596</v>
      </c>
      <c r="C800" s="7" t="s">
        <v>14</v>
      </c>
      <c r="D800" s="7" t="s">
        <v>15</v>
      </c>
      <c r="E800" s="7" t="s">
        <v>7518</v>
      </c>
      <c r="F800" s="8">
        <v>21</v>
      </c>
      <c r="G800" s="8">
        <v>795.94</v>
      </c>
      <c r="H800" s="8">
        <v>798.6</v>
      </c>
      <c r="I800" s="8">
        <v>10</v>
      </c>
      <c r="J800" s="8">
        <v>7972.6900000000005</v>
      </c>
      <c r="K800" s="8">
        <v>797.26900000000001</v>
      </c>
      <c r="L800" s="8">
        <f t="shared" si="48"/>
        <v>138.36900000000003</v>
      </c>
      <c r="M800" s="8">
        <f t="shared" si="49"/>
        <v>658.9</v>
      </c>
      <c r="N800" s="9"/>
      <c r="O800" s="9"/>
      <c r="P800" s="8">
        <v>21</v>
      </c>
      <c r="Q800" s="8">
        <v>795.93799999999999</v>
      </c>
      <c r="R800" s="17">
        <f t="shared" si="50"/>
        <v>0</v>
      </c>
      <c r="S800" s="18">
        <f t="shared" si="51"/>
        <v>7972.6900000000005</v>
      </c>
    </row>
    <row r="801" spans="1:19" x14ac:dyDescent="0.25">
      <c r="A801" s="7" t="s">
        <v>17597</v>
      </c>
      <c r="B801" s="7" t="s">
        <v>17598</v>
      </c>
      <c r="C801" s="7" t="s">
        <v>14</v>
      </c>
      <c r="D801" s="7" t="s">
        <v>15</v>
      </c>
      <c r="E801" s="7" t="s">
        <v>7518</v>
      </c>
      <c r="F801" s="8">
        <v>21</v>
      </c>
      <c r="G801" s="8">
        <v>795.94</v>
      </c>
      <c r="H801" s="8">
        <v>798.6</v>
      </c>
      <c r="I801" s="8">
        <v>10</v>
      </c>
      <c r="J801" s="8">
        <v>7972.6900000000005</v>
      </c>
      <c r="K801" s="8">
        <v>797.26900000000001</v>
      </c>
      <c r="L801" s="8">
        <f t="shared" si="48"/>
        <v>138.36900000000003</v>
      </c>
      <c r="M801" s="8">
        <f t="shared" si="49"/>
        <v>658.9</v>
      </c>
      <c r="N801" s="9"/>
      <c r="O801" s="9"/>
      <c r="P801" s="8">
        <v>21</v>
      </c>
      <c r="Q801" s="8">
        <v>795.93799999999999</v>
      </c>
      <c r="R801" s="17">
        <f t="shared" si="50"/>
        <v>0</v>
      </c>
      <c r="S801" s="18">
        <f t="shared" si="51"/>
        <v>7972.6900000000005</v>
      </c>
    </row>
    <row r="802" spans="1:19" x14ac:dyDescent="0.25">
      <c r="A802" s="7" t="s">
        <v>17599</v>
      </c>
      <c r="B802" s="7" t="s">
        <v>17600</v>
      </c>
      <c r="C802" s="7" t="s">
        <v>14</v>
      </c>
      <c r="D802" s="7" t="s">
        <v>15</v>
      </c>
      <c r="E802" s="7" t="s">
        <v>7518</v>
      </c>
      <c r="F802" s="8">
        <v>21</v>
      </c>
      <c r="G802" s="8">
        <v>795.94</v>
      </c>
      <c r="H802" s="8">
        <v>798.6</v>
      </c>
      <c r="I802" s="8">
        <v>10</v>
      </c>
      <c r="J802" s="8">
        <v>7972.6900000000005</v>
      </c>
      <c r="K802" s="8">
        <v>797.26900000000001</v>
      </c>
      <c r="L802" s="8">
        <f t="shared" si="48"/>
        <v>138.36900000000003</v>
      </c>
      <c r="M802" s="8">
        <f t="shared" si="49"/>
        <v>658.9</v>
      </c>
      <c r="N802" s="13"/>
      <c r="O802" s="13"/>
      <c r="P802" s="8">
        <v>21</v>
      </c>
      <c r="Q802" s="8">
        <v>795.93799999999999</v>
      </c>
      <c r="R802" s="17">
        <f t="shared" si="50"/>
        <v>0</v>
      </c>
      <c r="S802" s="18">
        <f t="shared" si="51"/>
        <v>7972.6900000000005</v>
      </c>
    </row>
    <row r="803" spans="1:19" x14ac:dyDescent="0.25">
      <c r="A803" s="7" t="s">
        <v>17601</v>
      </c>
      <c r="B803" s="7" t="s">
        <v>17602</v>
      </c>
      <c r="C803" s="7" t="s">
        <v>14</v>
      </c>
      <c r="D803" s="7" t="s">
        <v>15</v>
      </c>
      <c r="E803" s="7" t="s">
        <v>7518</v>
      </c>
      <c r="F803" s="8">
        <v>21</v>
      </c>
      <c r="G803" s="8">
        <v>795.94</v>
      </c>
      <c r="H803" s="8">
        <v>798.6</v>
      </c>
      <c r="I803" s="8">
        <v>10</v>
      </c>
      <c r="J803" s="8">
        <v>7972.6900000000005</v>
      </c>
      <c r="K803" s="8">
        <v>797.26900000000001</v>
      </c>
      <c r="L803" s="8">
        <f t="shared" si="48"/>
        <v>138.36900000000003</v>
      </c>
      <c r="M803" s="8">
        <f t="shared" si="49"/>
        <v>658.9</v>
      </c>
      <c r="N803" s="13"/>
      <c r="O803" s="13"/>
      <c r="P803" s="8">
        <v>21</v>
      </c>
      <c r="Q803" s="8">
        <v>795.93799999999999</v>
      </c>
      <c r="R803" s="17">
        <f t="shared" si="50"/>
        <v>0</v>
      </c>
      <c r="S803" s="18">
        <f t="shared" si="51"/>
        <v>7972.6900000000005</v>
      </c>
    </row>
    <row r="804" spans="1:19" x14ac:dyDescent="0.25">
      <c r="A804" s="7" t="s">
        <v>17603</v>
      </c>
      <c r="B804" s="7" t="s">
        <v>17604</v>
      </c>
      <c r="C804" s="7" t="s">
        <v>14</v>
      </c>
      <c r="D804" s="7" t="s">
        <v>15</v>
      </c>
      <c r="E804" s="7" t="s">
        <v>7518</v>
      </c>
      <c r="F804" s="8">
        <v>21</v>
      </c>
      <c r="G804" s="8">
        <v>795.94</v>
      </c>
      <c r="H804" s="8">
        <v>798.6</v>
      </c>
      <c r="I804" s="8">
        <v>10</v>
      </c>
      <c r="J804" s="8">
        <v>7972.6900000000005</v>
      </c>
      <c r="K804" s="8">
        <v>797.26900000000001</v>
      </c>
      <c r="L804" s="8">
        <f t="shared" si="48"/>
        <v>138.36900000000003</v>
      </c>
      <c r="M804" s="8">
        <f t="shared" si="49"/>
        <v>658.9</v>
      </c>
      <c r="N804" s="13"/>
      <c r="O804" s="13"/>
      <c r="P804" s="8">
        <v>21</v>
      </c>
      <c r="Q804" s="8">
        <v>795.93799999999999</v>
      </c>
      <c r="R804" s="17">
        <f t="shared" si="50"/>
        <v>0</v>
      </c>
      <c r="S804" s="18">
        <f t="shared" si="51"/>
        <v>7972.6900000000005</v>
      </c>
    </row>
    <row r="805" spans="1:19" x14ac:dyDescent="0.25">
      <c r="A805" s="7" t="s">
        <v>17605</v>
      </c>
      <c r="B805" s="7" t="s">
        <v>17606</v>
      </c>
      <c r="C805" s="7" t="s">
        <v>14</v>
      </c>
      <c r="D805" s="7" t="s">
        <v>15</v>
      </c>
      <c r="E805" s="7" t="s">
        <v>7518</v>
      </c>
      <c r="F805" s="8">
        <v>21</v>
      </c>
      <c r="G805" s="8">
        <v>795.94</v>
      </c>
      <c r="H805" s="8">
        <v>798.6</v>
      </c>
      <c r="I805" s="8">
        <v>10</v>
      </c>
      <c r="J805" s="8">
        <v>7972.6900000000005</v>
      </c>
      <c r="K805" s="8">
        <v>797.26900000000001</v>
      </c>
      <c r="L805" s="8">
        <f t="shared" si="48"/>
        <v>138.36900000000003</v>
      </c>
      <c r="M805" s="8">
        <f t="shared" si="49"/>
        <v>658.9</v>
      </c>
      <c r="N805" s="13"/>
      <c r="O805" s="13"/>
      <c r="P805" s="8">
        <v>21</v>
      </c>
      <c r="Q805" s="8">
        <v>795.93799999999999</v>
      </c>
      <c r="R805" s="17">
        <f t="shared" si="50"/>
        <v>0</v>
      </c>
      <c r="S805" s="18">
        <f t="shared" si="51"/>
        <v>7972.6900000000005</v>
      </c>
    </row>
    <row r="806" spans="1:19" x14ac:dyDescent="0.25">
      <c r="A806" s="7" t="s">
        <v>17607</v>
      </c>
      <c r="B806" s="7" t="s">
        <v>17608</v>
      </c>
      <c r="C806" s="7" t="s">
        <v>14</v>
      </c>
      <c r="D806" s="7" t="s">
        <v>15</v>
      </c>
      <c r="E806" s="7" t="s">
        <v>7518</v>
      </c>
      <c r="F806" s="8">
        <v>21</v>
      </c>
      <c r="G806" s="8">
        <v>795.94</v>
      </c>
      <c r="H806" s="8">
        <v>798.6</v>
      </c>
      <c r="I806" s="8">
        <v>10</v>
      </c>
      <c r="J806" s="8">
        <v>7972.6900000000005</v>
      </c>
      <c r="K806" s="8">
        <v>797.26900000000001</v>
      </c>
      <c r="L806" s="8">
        <f t="shared" si="48"/>
        <v>138.36900000000003</v>
      </c>
      <c r="M806" s="8">
        <f t="shared" si="49"/>
        <v>658.9</v>
      </c>
      <c r="N806" s="13"/>
      <c r="O806" s="13"/>
      <c r="P806" s="8">
        <v>21</v>
      </c>
      <c r="Q806" s="8">
        <v>795.93799999999999</v>
      </c>
      <c r="R806" s="17">
        <f t="shared" si="50"/>
        <v>0</v>
      </c>
      <c r="S806" s="18">
        <f t="shared" si="51"/>
        <v>7972.6900000000005</v>
      </c>
    </row>
    <row r="807" spans="1:19" x14ac:dyDescent="0.25">
      <c r="A807" s="7" t="s">
        <v>8564</v>
      </c>
      <c r="B807" s="7" t="s">
        <v>8565</v>
      </c>
      <c r="C807" s="7" t="s">
        <v>7539</v>
      </c>
      <c r="D807" s="7" t="s">
        <v>7540</v>
      </c>
      <c r="E807" s="7" t="s">
        <v>7798</v>
      </c>
      <c r="F807" s="8">
        <v>21</v>
      </c>
      <c r="G807" s="8">
        <v>0.38</v>
      </c>
      <c r="H807" s="8">
        <v>0.41</v>
      </c>
      <c r="I807" s="8">
        <v>10500</v>
      </c>
      <c r="J807" s="8">
        <v>4014.81</v>
      </c>
      <c r="K807" s="8">
        <v>0.38236285714285712</v>
      </c>
      <c r="L807" s="8">
        <f t="shared" si="48"/>
        <v>6.6360495867768599E-2</v>
      </c>
      <c r="M807" s="8">
        <f t="shared" si="49"/>
        <v>0.31600236127508852</v>
      </c>
      <c r="N807" s="9"/>
      <c r="O807" s="9"/>
      <c r="P807" s="8">
        <v>21</v>
      </c>
      <c r="Q807" s="8">
        <v>0.38114999999999999</v>
      </c>
      <c r="R807" s="17">
        <f t="shared" si="50"/>
        <v>0</v>
      </c>
      <c r="S807" s="18">
        <f t="shared" si="51"/>
        <v>4014.81</v>
      </c>
    </row>
    <row r="808" spans="1:19" x14ac:dyDescent="0.25">
      <c r="A808" s="7" t="s">
        <v>8488</v>
      </c>
      <c r="B808" s="7" t="s">
        <v>8489</v>
      </c>
      <c r="C808" s="7" t="s">
        <v>7249</v>
      </c>
      <c r="D808" s="7" t="s">
        <v>7250</v>
      </c>
      <c r="E808" s="7" t="s">
        <v>7251</v>
      </c>
      <c r="F808" s="8">
        <v>21</v>
      </c>
      <c r="G808" s="8">
        <v>22.87</v>
      </c>
      <c r="H808" s="8">
        <v>23.13</v>
      </c>
      <c r="I808" s="8">
        <v>610</v>
      </c>
      <c r="J808" s="8">
        <v>13962.510000000002</v>
      </c>
      <c r="K808" s="8">
        <v>22.889360655737708</v>
      </c>
      <c r="L808" s="8">
        <f t="shared" si="48"/>
        <v>3.9725336675247256</v>
      </c>
      <c r="M808" s="8">
        <f t="shared" si="49"/>
        <v>18.916826988212982</v>
      </c>
      <c r="N808" s="14">
        <v>12</v>
      </c>
      <c r="O808" s="14">
        <v>23.295999999999999</v>
      </c>
      <c r="P808" s="8">
        <v>21</v>
      </c>
      <c r="Q808" s="8">
        <v>22.869</v>
      </c>
      <c r="R808" s="17">
        <f t="shared" si="50"/>
        <v>14210.56</v>
      </c>
      <c r="S808" s="18">
        <f t="shared" si="51"/>
        <v>13962.510000000002</v>
      </c>
    </row>
    <row r="809" spans="1:19" x14ac:dyDescent="0.25">
      <c r="A809" s="7" t="s">
        <v>12045</v>
      </c>
      <c r="B809" s="7" t="s">
        <v>12046</v>
      </c>
      <c r="C809" s="7" t="s">
        <v>14</v>
      </c>
      <c r="D809" s="7" t="s">
        <v>15</v>
      </c>
      <c r="E809" s="7" t="s">
        <v>2322</v>
      </c>
      <c r="F809" s="8">
        <v>21</v>
      </c>
      <c r="G809" s="8">
        <v>7.02</v>
      </c>
      <c r="H809" s="8">
        <v>7.14</v>
      </c>
      <c r="I809" s="8">
        <v>200</v>
      </c>
      <c r="J809" s="8">
        <v>1415.6999999999998</v>
      </c>
      <c r="K809" s="8">
        <v>7.0784999999999991</v>
      </c>
      <c r="L809" s="8">
        <f t="shared" si="48"/>
        <v>1.2284999999999995</v>
      </c>
      <c r="M809" s="8">
        <f t="shared" si="49"/>
        <v>5.85</v>
      </c>
      <c r="N809" s="14">
        <v>12</v>
      </c>
      <c r="O809" s="14">
        <v>6.4960000000000004</v>
      </c>
      <c r="P809" s="8">
        <v>21</v>
      </c>
      <c r="Q809" s="8">
        <v>7.0179999999999998</v>
      </c>
      <c r="R809" s="17">
        <f t="shared" si="50"/>
        <v>1299.2</v>
      </c>
      <c r="S809" s="18">
        <f t="shared" si="51"/>
        <v>1415.6999999999998</v>
      </c>
    </row>
    <row r="810" spans="1:19" x14ac:dyDescent="0.25">
      <c r="A810" s="7" t="s">
        <v>7698</v>
      </c>
      <c r="B810" s="7" t="s">
        <v>7699</v>
      </c>
      <c r="C810" s="7" t="s">
        <v>7205</v>
      </c>
      <c r="D810" s="7" t="s">
        <v>7206</v>
      </c>
      <c r="E810" s="7" t="s">
        <v>7207</v>
      </c>
      <c r="F810" s="8">
        <v>15</v>
      </c>
      <c r="G810" s="8">
        <v>0.7</v>
      </c>
      <c r="H810" s="8">
        <v>0.7</v>
      </c>
      <c r="I810" s="8">
        <v>13500</v>
      </c>
      <c r="J810" s="8">
        <v>9482.33</v>
      </c>
      <c r="K810" s="8">
        <v>0.70239481481481481</v>
      </c>
      <c r="L810" s="8">
        <f t="shared" si="48"/>
        <v>9.1616714975845337E-2</v>
      </c>
      <c r="M810" s="8">
        <f t="shared" si="49"/>
        <v>0.61077809983896947</v>
      </c>
      <c r="N810" s="9"/>
      <c r="O810" s="9"/>
      <c r="P810" s="8">
        <v>15</v>
      </c>
      <c r="Q810" s="8">
        <v>0.70150000000000001</v>
      </c>
      <c r="R810" s="17">
        <f t="shared" si="50"/>
        <v>0</v>
      </c>
      <c r="S810" s="18">
        <f t="shared" si="51"/>
        <v>9482.33</v>
      </c>
    </row>
    <row r="811" spans="1:19" x14ac:dyDescent="0.25">
      <c r="A811" s="7" t="s">
        <v>17401</v>
      </c>
      <c r="B811" s="7" t="s">
        <v>17402</v>
      </c>
      <c r="C811" s="7" t="s">
        <v>7539</v>
      </c>
      <c r="D811" s="7" t="s">
        <v>7540</v>
      </c>
      <c r="E811" s="7" t="s">
        <v>7798</v>
      </c>
      <c r="F811" s="8">
        <v>21</v>
      </c>
      <c r="G811" s="8">
        <v>0.6</v>
      </c>
      <c r="H811" s="8">
        <v>0.6</v>
      </c>
      <c r="I811" s="8">
        <v>187000</v>
      </c>
      <c r="J811" s="8">
        <v>112678.35000000002</v>
      </c>
      <c r="K811" s="8">
        <v>0.6025580213903744</v>
      </c>
      <c r="L811" s="8">
        <f t="shared" si="48"/>
        <v>0.10457618553056081</v>
      </c>
      <c r="M811" s="8">
        <f t="shared" si="49"/>
        <v>0.49798183585981359</v>
      </c>
      <c r="N811" s="9"/>
      <c r="O811" s="9"/>
      <c r="P811" s="8">
        <v>21</v>
      </c>
      <c r="Q811" s="8">
        <v>0.60249485294117644</v>
      </c>
      <c r="R811" s="17">
        <f t="shared" si="50"/>
        <v>0</v>
      </c>
      <c r="S811" s="18">
        <f t="shared" si="51"/>
        <v>112678.35000000002</v>
      </c>
    </row>
    <row r="812" spans="1:19" x14ac:dyDescent="0.25">
      <c r="A812" s="7" t="s">
        <v>18797</v>
      </c>
      <c r="B812" s="7" t="s">
        <v>18798</v>
      </c>
      <c r="C812" s="7" t="s">
        <v>32</v>
      </c>
      <c r="D812" s="7" t="s">
        <v>33</v>
      </c>
      <c r="E812" s="7" t="s">
        <v>34</v>
      </c>
      <c r="F812" s="8">
        <v>15</v>
      </c>
      <c r="G812" s="8">
        <v>2614.29</v>
      </c>
      <c r="H812" s="8">
        <v>2614.29</v>
      </c>
      <c r="I812" s="8">
        <v>1</v>
      </c>
      <c r="J812" s="8">
        <v>2614.29</v>
      </c>
      <c r="K812" s="8">
        <v>2614.29</v>
      </c>
      <c r="L812" s="8">
        <f t="shared" si="48"/>
        <v>340.9943478260866</v>
      </c>
      <c r="M812" s="8">
        <f t="shared" si="49"/>
        <v>2273.2956521739134</v>
      </c>
      <c r="N812" s="9"/>
      <c r="O812" s="9"/>
      <c r="P812" s="8">
        <v>15</v>
      </c>
      <c r="Q812" s="8">
        <v>2603</v>
      </c>
      <c r="R812" s="17">
        <f t="shared" si="50"/>
        <v>0</v>
      </c>
      <c r="S812" s="18">
        <f t="shared" si="51"/>
        <v>2614.29</v>
      </c>
    </row>
    <row r="813" spans="1:19" x14ac:dyDescent="0.25">
      <c r="A813" s="7" t="s">
        <v>17281</v>
      </c>
      <c r="B813" s="7" t="s">
        <v>17282</v>
      </c>
      <c r="C813" s="7" t="s">
        <v>14</v>
      </c>
      <c r="D813" s="7" t="s">
        <v>15</v>
      </c>
      <c r="E813" s="7" t="s">
        <v>2322</v>
      </c>
      <c r="F813" s="8">
        <v>15</v>
      </c>
      <c r="G813" s="8">
        <v>2.29</v>
      </c>
      <c r="H813" s="8">
        <v>2.29</v>
      </c>
      <c r="I813" s="8">
        <v>240</v>
      </c>
      <c r="J813" s="8">
        <v>549.01</v>
      </c>
      <c r="K813" s="8">
        <v>2.2875416666666668</v>
      </c>
      <c r="L813" s="8">
        <f t="shared" si="48"/>
        <v>0.29837499999999983</v>
      </c>
      <c r="M813" s="8">
        <f t="shared" si="49"/>
        <v>1.989166666666667</v>
      </c>
      <c r="N813" s="8">
        <v>12</v>
      </c>
      <c r="O813" s="8">
        <v>2.2416666666666667</v>
      </c>
      <c r="P813" s="8">
        <v>15</v>
      </c>
      <c r="Q813" s="8">
        <v>2.2416666666666667</v>
      </c>
      <c r="R813" s="17">
        <f t="shared" si="50"/>
        <v>538</v>
      </c>
      <c r="S813" s="18">
        <f t="shared" si="51"/>
        <v>549.01</v>
      </c>
    </row>
    <row r="814" spans="1:19" x14ac:dyDescent="0.25">
      <c r="A814" s="7" t="s">
        <v>11716</v>
      </c>
      <c r="B814" s="7" t="s">
        <v>11717</v>
      </c>
      <c r="C814" s="7" t="s">
        <v>7249</v>
      </c>
      <c r="D814" s="7" t="s">
        <v>7250</v>
      </c>
      <c r="E814" s="7" t="s">
        <v>7251</v>
      </c>
      <c r="F814" s="8">
        <v>21</v>
      </c>
      <c r="G814" s="8">
        <v>24.68</v>
      </c>
      <c r="H814" s="8">
        <v>24.86</v>
      </c>
      <c r="I814" s="8">
        <v>170</v>
      </c>
      <c r="J814" s="8">
        <v>4207.12</v>
      </c>
      <c r="K814" s="8">
        <v>24.747764705882354</v>
      </c>
      <c r="L814" s="8">
        <f t="shared" si="48"/>
        <v>4.2950666018473491</v>
      </c>
      <c r="M814" s="8">
        <f t="shared" si="49"/>
        <v>20.452698104035004</v>
      </c>
      <c r="N814" s="9"/>
      <c r="O814" s="9"/>
      <c r="P814" s="8">
        <v>21</v>
      </c>
      <c r="Q814" s="8">
        <v>24.684000000000001</v>
      </c>
      <c r="R814" s="17">
        <f t="shared" si="50"/>
        <v>0</v>
      </c>
      <c r="S814" s="18">
        <f t="shared" si="51"/>
        <v>4207.12</v>
      </c>
    </row>
    <row r="815" spans="1:19" x14ac:dyDescent="0.25">
      <c r="A815" s="7" t="s">
        <v>3884</v>
      </c>
      <c r="B815" s="7" t="s">
        <v>3885</v>
      </c>
      <c r="C815" s="7" t="s">
        <v>37</v>
      </c>
      <c r="D815" s="7" t="s">
        <v>38</v>
      </c>
      <c r="E815" s="7" t="s">
        <v>39</v>
      </c>
      <c r="F815" s="8">
        <v>15</v>
      </c>
      <c r="G815" s="8">
        <v>1995.79</v>
      </c>
      <c r="H815" s="8">
        <v>1995.79</v>
      </c>
      <c r="I815" s="8">
        <v>1</v>
      </c>
      <c r="J815" s="8">
        <v>1995.79</v>
      </c>
      <c r="K815" s="8">
        <v>1995.79</v>
      </c>
      <c r="L815" s="8">
        <f t="shared" si="48"/>
        <v>260.32043478260857</v>
      </c>
      <c r="M815" s="8">
        <f t="shared" si="49"/>
        <v>1735.4695652173914</v>
      </c>
      <c r="N815" s="9"/>
      <c r="O815" s="9"/>
      <c r="P815" s="8">
        <v>15</v>
      </c>
      <c r="Q815" s="8">
        <v>1985</v>
      </c>
      <c r="R815" s="17">
        <f t="shared" si="50"/>
        <v>0</v>
      </c>
      <c r="S815" s="18">
        <f t="shared" si="51"/>
        <v>1995.79</v>
      </c>
    </row>
    <row r="816" spans="1:19" x14ac:dyDescent="0.25">
      <c r="A816" s="7" t="s">
        <v>7018</v>
      </c>
      <c r="B816" s="7" t="s">
        <v>7019</v>
      </c>
      <c r="C816" s="7" t="s">
        <v>37</v>
      </c>
      <c r="D816" s="7" t="s">
        <v>38</v>
      </c>
      <c r="E816" s="7" t="s">
        <v>39</v>
      </c>
      <c r="F816" s="8">
        <v>15</v>
      </c>
      <c r="G816" s="8">
        <v>1143.8399999999999</v>
      </c>
      <c r="H816" s="8">
        <v>1143.8399999999999</v>
      </c>
      <c r="I816" s="8">
        <v>2</v>
      </c>
      <c r="J816" s="8">
        <v>2287.6799999999998</v>
      </c>
      <c r="K816" s="8">
        <v>1143.8399999999999</v>
      </c>
      <c r="L816" s="8">
        <f t="shared" si="48"/>
        <v>149.19652173913039</v>
      </c>
      <c r="M816" s="8">
        <f t="shared" si="49"/>
        <v>994.64347826086953</v>
      </c>
      <c r="N816" s="9"/>
      <c r="O816" s="9"/>
      <c r="P816" s="8">
        <v>15</v>
      </c>
      <c r="Q816" s="8">
        <v>1138.5</v>
      </c>
      <c r="R816" s="17">
        <f t="shared" si="50"/>
        <v>0</v>
      </c>
      <c r="S816" s="18">
        <f t="shared" si="51"/>
        <v>2287.6799999999998</v>
      </c>
    </row>
    <row r="817" spans="1:19" x14ac:dyDescent="0.25">
      <c r="A817" s="7" t="s">
        <v>7951</v>
      </c>
      <c r="B817" s="7" t="s">
        <v>7952</v>
      </c>
      <c r="C817" s="7" t="s">
        <v>14</v>
      </c>
      <c r="D817" s="7" t="s">
        <v>15</v>
      </c>
      <c r="E817" s="7" t="s">
        <v>7953</v>
      </c>
      <c r="F817" s="8">
        <v>21</v>
      </c>
      <c r="G817" s="8">
        <v>91.98</v>
      </c>
      <c r="H817" s="8">
        <v>91.98</v>
      </c>
      <c r="I817" s="8">
        <v>4</v>
      </c>
      <c r="J817" s="8">
        <v>367.92</v>
      </c>
      <c r="K817" s="8">
        <v>91.98</v>
      </c>
      <c r="L817" s="8">
        <f t="shared" si="48"/>
        <v>15.963471074380166</v>
      </c>
      <c r="M817" s="8">
        <f t="shared" si="49"/>
        <v>76.016528925619838</v>
      </c>
      <c r="N817" s="9"/>
      <c r="O817" s="9"/>
      <c r="P817" s="8">
        <v>21</v>
      </c>
      <c r="Q817" s="8">
        <v>89.322500000000005</v>
      </c>
      <c r="R817" s="17">
        <f t="shared" si="50"/>
        <v>0</v>
      </c>
      <c r="S817" s="18">
        <f t="shared" si="51"/>
        <v>367.92</v>
      </c>
    </row>
    <row r="818" spans="1:19" x14ac:dyDescent="0.25">
      <c r="A818" s="7" t="s">
        <v>3032</v>
      </c>
      <c r="B818" s="7" t="s">
        <v>3033</v>
      </c>
      <c r="C818" s="7" t="s">
        <v>1026</v>
      </c>
      <c r="D818" s="7" t="s">
        <v>1027</v>
      </c>
      <c r="E818" s="7" t="s">
        <v>2554</v>
      </c>
      <c r="F818" s="8">
        <v>15</v>
      </c>
      <c r="G818" s="8">
        <v>117167.75</v>
      </c>
      <c r="H818" s="8">
        <v>117171.2</v>
      </c>
      <c r="I818" s="8">
        <v>9</v>
      </c>
      <c r="J818" s="8">
        <v>1054520.1000000001</v>
      </c>
      <c r="K818" s="8">
        <v>117168.90000000001</v>
      </c>
      <c r="L818" s="8">
        <f t="shared" si="48"/>
        <v>15282.899999999994</v>
      </c>
      <c r="M818" s="8">
        <f t="shared" si="49"/>
        <v>101886.00000000001</v>
      </c>
      <c r="N818" s="9"/>
      <c r="O818" s="9"/>
      <c r="P818" s="8">
        <v>15</v>
      </c>
      <c r="Q818" s="8">
        <v>117167.75</v>
      </c>
      <c r="R818" s="17">
        <f t="shared" si="50"/>
        <v>0</v>
      </c>
      <c r="S818" s="18">
        <f t="shared" si="51"/>
        <v>1054520.1000000001</v>
      </c>
    </row>
    <row r="819" spans="1:19" x14ac:dyDescent="0.25">
      <c r="A819" s="7" t="s">
        <v>8240</v>
      </c>
      <c r="B819" s="7" t="s">
        <v>8241</v>
      </c>
      <c r="C819" s="7" t="s">
        <v>7249</v>
      </c>
      <c r="D819" s="7" t="s">
        <v>7250</v>
      </c>
      <c r="E819" s="7" t="s">
        <v>7251</v>
      </c>
      <c r="F819" s="8">
        <v>21</v>
      </c>
      <c r="G819" s="8">
        <v>23.11</v>
      </c>
      <c r="H819" s="8">
        <v>23.28</v>
      </c>
      <c r="I819" s="8">
        <v>110</v>
      </c>
      <c r="J819" s="8">
        <v>2552.3600000000006</v>
      </c>
      <c r="K819" s="8">
        <v>23.203272727272733</v>
      </c>
      <c r="L819" s="8">
        <f t="shared" si="48"/>
        <v>4.0270142749812159</v>
      </c>
      <c r="M819" s="8">
        <f t="shared" si="49"/>
        <v>19.176258452291517</v>
      </c>
      <c r="N819" s="9"/>
      <c r="O819" s="9"/>
      <c r="P819" s="8">
        <v>21</v>
      </c>
      <c r="Q819" s="8">
        <v>23.111000000000001</v>
      </c>
      <c r="R819" s="17">
        <f t="shared" si="50"/>
        <v>0</v>
      </c>
      <c r="S819" s="18">
        <f t="shared" si="51"/>
        <v>2552.3600000000006</v>
      </c>
    </row>
    <row r="820" spans="1:19" x14ac:dyDescent="0.25">
      <c r="A820" s="7" t="s">
        <v>884</v>
      </c>
      <c r="B820" s="7" t="s">
        <v>885</v>
      </c>
      <c r="C820" s="7" t="s">
        <v>37</v>
      </c>
      <c r="D820" s="7" t="s">
        <v>38</v>
      </c>
      <c r="E820" s="7" t="s">
        <v>39</v>
      </c>
      <c r="F820" s="8">
        <v>15</v>
      </c>
      <c r="G820" s="8">
        <v>1804.61</v>
      </c>
      <c r="H820" s="8">
        <v>1814.42</v>
      </c>
      <c r="I820" s="8">
        <v>6</v>
      </c>
      <c r="J820" s="8">
        <v>10837.47</v>
      </c>
      <c r="K820" s="8">
        <v>1806.2449999999999</v>
      </c>
      <c r="L820" s="8">
        <f t="shared" si="48"/>
        <v>235.59717391304343</v>
      </c>
      <c r="M820" s="8">
        <f t="shared" si="49"/>
        <v>1570.6478260869565</v>
      </c>
      <c r="N820" s="14">
        <v>12</v>
      </c>
      <c r="O820" s="14">
        <v>1757.53</v>
      </c>
      <c r="P820" s="8">
        <v>15</v>
      </c>
      <c r="Q820" s="8">
        <v>1804.61</v>
      </c>
      <c r="R820" s="17">
        <f t="shared" si="50"/>
        <v>10545.18</v>
      </c>
      <c r="S820" s="18">
        <f t="shared" si="51"/>
        <v>10837.47</v>
      </c>
    </row>
    <row r="821" spans="1:19" x14ac:dyDescent="0.25">
      <c r="A821" s="7" t="s">
        <v>10689</v>
      </c>
      <c r="B821" s="7" t="s">
        <v>10690</v>
      </c>
      <c r="C821" s="7" t="s">
        <v>7249</v>
      </c>
      <c r="D821" s="7" t="s">
        <v>7250</v>
      </c>
      <c r="E821" s="7" t="s">
        <v>7251</v>
      </c>
      <c r="F821" s="8">
        <v>21</v>
      </c>
      <c r="G821" s="8">
        <v>1.8</v>
      </c>
      <c r="H821" s="8">
        <v>1.85</v>
      </c>
      <c r="I821" s="8">
        <v>46100</v>
      </c>
      <c r="J821" s="8">
        <v>82877.849999999904</v>
      </c>
      <c r="K821" s="8">
        <v>1.7977841648590001</v>
      </c>
      <c r="L821" s="8">
        <f t="shared" si="48"/>
        <v>0.31201212778544618</v>
      </c>
      <c r="M821" s="8">
        <f t="shared" si="49"/>
        <v>1.4857720370735539</v>
      </c>
      <c r="N821" s="8">
        <v>12</v>
      </c>
      <c r="O821" s="8">
        <v>1.7974874999999999</v>
      </c>
      <c r="P821" s="8">
        <v>21</v>
      </c>
      <c r="Q821" s="8">
        <v>1.7975736842105263</v>
      </c>
      <c r="R821" s="17">
        <f t="shared" si="50"/>
        <v>82864.173750000002</v>
      </c>
      <c r="S821" s="18">
        <f t="shared" si="51"/>
        <v>82877.849999999904</v>
      </c>
    </row>
    <row r="822" spans="1:19" x14ac:dyDescent="0.25">
      <c r="A822" s="7" t="s">
        <v>15637</v>
      </c>
      <c r="B822" s="7" t="s">
        <v>15638</v>
      </c>
      <c r="C822" s="7" t="s">
        <v>14</v>
      </c>
      <c r="D822" s="7" t="s">
        <v>15</v>
      </c>
      <c r="E822" s="7" t="s">
        <v>7763</v>
      </c>
      <c r="F822" s="8">
        <v>21</v>
      </c>
      <c r="G822" s="8">
        <v>1.92</v>
      </c>
      <c r="H822" s="8">
        <v>1.92</v>
      </c>
      <c r="I822" s="8">
        <v>110850</v>
      </c>
      <c r="J822" s="8">
        <v>213273.98000000007</v>
      </c>
      <c r="K822" s="8">
        <v>1.9239871898962568</v>
      </c>
      <c r="L822" s="8">
        <f t="shared" si="48"/>
        <v>0.33391513213075519</v>
      </c>
      <c r="M822" s="8">
        <f t="shared" si="49"/>
        <v>1.5900720577655016</v>
      </c>
      <c r="N822" s="9"/>
      <c r="O822" s="9"/>
      <c r="P822" s="8">
        <v>21</v>
      </c>
      <c r="Q822" s="8">
        <v>1.9238999999999999</v>
      </c>
      <c r="R822" s="17">
        <f t="shared" si="50"/>
        <v>0</v>
      </c>
      <c r="S822" s="18">
        <f t="shared" si="51"/>
        <v>213273.98000000007</v>
      </c>
    </row>
    <row r="823" spans="1:19" x14ac:dyDescent="0.25">
      <c r="A823" s="7" t="s">
        <v>14813</v>
      </c>
      <c r="B823" s="7" t="s">
        <v>14814</v>
      </c>
      <c r="C823" s="7" t="s">
        <v>14</v>
      </c>
      <c r="D823" s="7" t="s">
        <v>15</v>
      </c>
      <c r="E823" s="7" t="s">
        <v>7480</v>
      </c>
      <c r="F823" s="8">
        <v>21</v>
      </c>
      <c r="G823" s="8">
        <v>2.12</v>
      </c>
      <c r="H823" s="8">
        <v>2.62</v>
      </c>
      <c r="I823" s="8">
        <v>3300</v>
      </c>
      <c r="J823" s="8">
        <v>7795.9599999999991</v>
      </c>
      <c r="K823" s="8">
        <v>2.3624121212121207</v>
      </c>
      <c r="L823" s="8">
        <f t="shared" si="48"/>
        <v>0.41000540946656638</v>
      </c>
      <c r="M823" s="8">
        <f t="shared" si="49"/>
        <v>1.9524067117455544</v>
      </c>
      <c r="N823" s="14">
        <v>21</v>
      </c>
      <c r="O823" s="14">
        <v>2.3594999999999997</v>
      </c>
      <c r="P823" s="8">
        <v>21</v>
      </c>
      <c r="Q823" s="8">
        <v>2.3595000000000002</v>
      </c>
      <c r="R823" s="17">
        <f t="shared" si="50"/>
        <v>7786.3499999999995</v>
      </c>
      <c r="S823" s="18">
        <f t="shared" si="51"/>
        <v>7795.9599999999991</v>
      </c>
    </row>
    <row r="824" spans="1:19" x14ac:dyDescent="0.25">
      <c r="A824" s="7" t="s">
        <v>19398</v>
      </c>
      <c r="B824" s="7" t="s">
        <v>19399</v>
      </c>
      <c r="C824" s="7" t="s">
        <v>14</v>
      </c>
      <c r="D824" s="7" t="s">
        <v>15</v>
      </c>
      <c r="E824" s="7" t="s">
        <v>7518</v>
      </c>
      <c r="F824" s="8">
        <v>21</v>
      </c>
      <c r="G824" s="8">
        <v>398.86</v>
      </c>
      <c r="H824" s="8">
        <v>398.86</v>
      </c>
      <c r="I824" s="8">
        <v>1</v>
      </c>
      <c r="J824" s="8">
        <v>398.86</v>
      </c>
      <c r="K824" s="8">
        <v>398.86</v>
      </c>
      <c r="L824" s="8">
        <f t="shared" si="48"/>
        <v>69.223636363636331</v>
      </c>
      <c r="M824" s="8">
        <f t="shared" si="49"/>
        <v>329.63636363636368</v>
      </c>
      <c r="N824" s="9"/>
      <c r="O824" s="9"/>
      <c r="P824" s="8">
        <v>21</v>
      </c>
      <c r="Q824" s="8">
        <v>389.41</v>
      </c>
      <c r="R824" s="17">
        <f t="shared" si="50"/>
        <v>0</v>
      </c>
      <c r="S824" s="18">
        <f t="shared" si="51"/>
        <v>398.86</v>
      </c>
    </row>
    <row r="825" spans="1:19" x14ac:dyDescent="0.25">
      <c r="A825" s="7" t="s">
        <v>9896</v>
      </c>
      <c r="B825" s="7" t="s">
        <v>9897</v>
      </c>
      <c r="C825" s="7" t="s">
        <v>7400</v>
      </c>
      <c r="D825" s="7" t="s">
        <v>7401</v>
      </c>
      <c r="E825" s="7" t="s">
        <v>7402</v>
      </c>
      <c r="F825" s="8">
        <v>21</v>
      </c>
      <c r="G825" s="8">
        <v>296.14</v>
      </c>
      <c r="H825" s="8">
        <v>297.26</v>
      </c>
      <c r="I825" s="8">
        <v>12</v>
      </c>
      <c r="J825" s="8">
        <v>3562.62</v>
      </c>
      <c r="K825" s="8">
        <v>296.88499999999999</v>
      </c>
      <c r="L825" s="8">
        <f t="shared" si="48"/>
        <v>51.525495867768598</v>
      </c>
      <c r="M825" s="8">
        <f t="shared" si="49"/>
        <v>245.35950413223139</v>
      </c>
      <c r="N825" s="9"/>
      <c r="O825" s="9"/>
      <c r="P825" s="8">
        <v>21</v>
      </c>
      <c r="Q825" s="8">
        <v>296.13499999999999</v>
      </c>
      <c r="R825" s="17">
        <f t="shared" si="50"/>
        <v>0</v>
      </c>
      <c r="S825" s="18">
        <f t="shared" si="51"/>
        <v>3562.62</v>
      </c>
    </row>
    <row r="826" spans="1:19" x14ac:dyDescent="0.25">
      <c r="A826" s="7" t="s">
        <v>9216</v>
      </c>
      <c r="B826" s="7" t="s">
        <v>9217</v>
      </c>
      <c r="C826" s="7" t="s">
        <v>7400</v>
      </c>
      <c r="D826" s="7" t="s">
        <v>7401</v>
      </c>
      <c r="E826" s="7" t="s">
        <v>7402</v>
      </c>
      <c r="F826" s="8">
        <v>21</v>
      </c>
      <c r="G826" s="8">
        <v>86.4</v>
      </c>
      <c r="H826" s="8">
        <v>88.2</v>
      </c>
      <c r="I826" s="8">
        <v>10</v>
      </c>
      <c r="J826" s="8">
        <v>873.01</v>
      </c>
      <c r="K826" s="8">
        <v>87.301000000000002</v>
      </c>
      <c r="L826" s="8">
        <f t="shared" si="48"/>
        <v>15.151413223140494</v>
      </c>
      <c r="M826" s="8">
        <f t="shared" si="49"/>
        <v>72.149586776859508</v>
      </c>
      <c r="N826" s="9"/>
      <c r="O826" s="9"/>
      <c r="P826" s="8">
        <v>21</v>
      </c>
      <c r="Q826" s="8">
        <v>86.41</v>
      </c>
      <c r="R826" s="17">
        <f t="shared" si="50"/>
        <v>0</v>
      </c>
      <c r="S826" s="18">
        <f t="shared" si="51"/>
        <v>873.01</v>
      </c>
    </row>
    <row r="827" spans="1:19" x14ac:dyDescent="0.25">
      <c r="A827" s="7" t="s">
        <v>7884</v>
      </c>
      <c r="B827" s="7" t="s">
        <v>7885</v>
      </c>
      <c r="C827" s="7" t="s">
        <v>7886</v>
      </c>
      <c r="D827" s="7" t="s">
        <v>7887</v>
      </c>
      <c r="E827" s="7" t="s">
        <v>7888</v>
      </c>
      <c r="F827" s="8">
        <v>21</v>
      </c>
      <c r="G827" s="8">
        <v>132.24</v>
      </c>
      <c r="H827" s="8">
        <v>132.24</v>
      </c>
      <c r="I827" s="8">
        <v>25</v>
      </c>
      <c r="J827" s="8">
        <v>3305.92</v>
      </c>
      <c r="K827" s="8">
        <v>132.23680000000002</v>
      </c>
      <c r="L827" s="8">
        <f t="shared" si="48"/>
        <v>22.95018842975206</v>
      </c>
      <c r="M827" s="8">
        <f t="shared" si="49"/>
        <v>109.28661157024796</v>
      </c>
      <c r="N827" s="8">
        <v>12</v>
      </c>
      <c r="O827" s="8">
        <v>122.08</v>
      </c>
      <c r="P827" s="8">
        <v>21</v>
      </c>
      <c r="Q827" s="8">
        <v>131.88999999999999</v>
      </c>
      <c r="R827" s="17">
        <f t="shared" si="50"/>
        <v>3052</v>
      </c>
      <c r="S827" s="18">
        <f t="shared" si="51"/>
        <v>3305.92</v>
      </c>
    </row>
    <row r="828" spans="1:19" x14ac:dyDescent="0.25">
      <c r="A828" s="7" t="s">
        <v>7133</v>
      </c>
      <c r="B828" s="7" t="s">
        <v>7134</v>
      </c>
      <c r="C828" s="7" t="s">
        <v>3377</v>
      </c>
      <c r="D828" s="7" t="s">
        <v>3378</v>
      </c>
      <c r="E828" s="7" t="s">
        <v>3379</v>
      </c>
      <c r="F828" s="13"/>
      <c r="G828" s="8">
        <v>-1</v>
      </c>
      <c r="H828" s="8">
        <v>0.89</v>
      </c>
      <c r="I828" s="8">
        <v>425</v>
      </c>
      <c r="J828" s="8">
        <v>8.09</v>
      </c>
      <c r="K828" s="8">
        <v>1.903529411764706E-2</v>
      </c>
      <c r="L828" s="8">
        <f t="shared" si="48"/>
        <v>0</v>
      </c>
      <c r="M828" s="8">
        <f t="shared" si="49"/>
        <v>1.903529411764706E-2</v>
      </c>
      <c r="N828" s="9"/>
      <c r="O828" s="9"/>
      <c r="P828" s="13"/>
      <c r="Q828" s="13"/>
      <c r="R828" s="17">
        <f t="shared" si="50"/>
        <v>0</v>
      </c>
      <c r="S828" s="18">
        <f t="shared" si="51"/>
        <v>8.09</v>
      </c>
    </row>
    <row r="829" spans="1:19" x14ac:dyDescent="0.25">
      <c r="A829" s="7" t="s">
        <v>6627</v>
      </c>
      <c r="B829" s="7" t="s">
        <v>6628</v>
      </c>
      <c r="C829" s="7" t="s">
        <v>37</v>
      </c>
      <c r="D829" s="7" t="s">
        <v>38</v>
      </c>
      <c r="E829" s="7" t="s">
        <v>39</v>
      </c>
      <c r="F829" s="8">
        <v>15</v>
      </c>
      <c r="G829" s="8">
        <v>1429.45</v>
      </c>
      <c r="H829" s="8">
        <v>1437.5</v>
      </c>
      <c r="I829" s="8">
        <v>2</v>
      </c>
      <c r="J829" s="8">
        <v>2866.95</v>
      </c>
      <c r="K829" s="8">
        <v>1433.4749999999999</v>
      </c>
      <c r="L829" s="8">
        <f t="shared" si="48"/>
        <v>186.97499999999991</v>
      </c>
      <c r="M829" s="8">
        <f t="shared" si="49"/>
        <v>1246.5</v>
      </c>
      <c r="N829" s="9"/>
      <c r="O829" s="9"/>
      <c r="P829" s="8">
        <v>15</v>
      </c>
      <c r="Q829" s="8">
        <v>1429.45</v>
      </c>
      <c r="R829" s="17">
        <f t="shared" si="50"/>
        <v>0</v>
      </c>
      <c r="S829" s="18">
        <f t="shared" si="51"/>
        <v>2866.95</v>
      </c>
    </row>
    <row r="830" spans="1:19" x14ac:dyDescent="0.25">
      <c r="A830" s="7" t="s">
        <v>10072</v>
      </c>
      <c r="B830" s="7" t="s">
        <v>10073</v>
      </c>
      <c r="C830" s="7" t="s">
        <v>7886</v>
      </c>
      <c r="D830" s="7" t="s">
        <v>7887</v>
      </c>
      <c r="E830" s="7" t="s">
        <v>7888</v>
      </c>
      <c r="F830" s="8">
        <v>21</v>
      </c>
      <c r="G830" s="8">
        <v>37.61</v>
      </c>
      <c r="H830" s="8">
        <v>37.67</v>
      </c>
      <c r="I830" s="8">
        <v>60</v>
      </c>
      <c r="J830" s="8">
        <v>2258.2600000000002</v>
      </c>
      <c r="K830" s="8">
        <v>37.637666666666668</v>
      </c>
      <c r="L830" s="8">
        <f t="shared" si="48"/>
        <v>6.5321570247933884</v>
      </c>
      <c r="M830" s="8">
        <f t="shared" si="49"/>
        <v>31.105509641873279</v>
      </c>
      <c r="N830" s="9"/>
      <c r="O830" s="9"/>
      <c r="P830" s="8">
        <v>21</v>
      </c>
      <c r="Q830" s="8">
        <v>37.51</v>
      </c>
      <c r="R830" s="17">
        <f t="shared" si="50"/>
        <v>0</v>
      </c>
      <c r="S830" s="18">
        <f t="shared" si="51"/>
        <v>2258.2600000000002</v>
      </c>
    </row>
    <row r="831" spans="1:19" x14ac:dyDescent="0.25">
      <c r="A831" s="7" t="s">
        <v>9212</v>
      </c>
      <c r="B831" s="7" t="s">
        <v>9213</v>
      </c>
      <c r="C831" s="7" t="s">
        <v>7400</v>
      </c>
      <c r="D831" s="7" t="s">
        <v>7401</v>
      </c>
      <c r="E831" s="7" t="s">
        <v>7402</v>
      </c>
      <c r="F831" s="8">
        <v>21</v>
      </c>
      <c r="G831" s="8">
        <v>190.44</v>
      </c>
      <c r="H831" s="8">
        <v>191.17</v>
      </c>
      <c r="I831" s="8">
        <v>15</v>
      </c>
      <c r="J831" s="8">
        <v>2863.9</v>
      </c>
      <c r="K831" s="8">
        <v>190.92666666666668</v>
      </c>
      <c r="L831" s="8">
        <f t="shared" si="48"/>
        <v>33.13603305785125</v>
      </c>
      <c r="M831" s="8">
        <f t="shared" si="49"/>
        <v>157.79063360881543</v>
      </c>
      <c r="N831" s="9"/>
      <c r="O831" s="9"/>
      <c r="P831" s="8">
        <v>21</v>
      </c>
      <c r="Q831" s="8">
        <v>190.44400000000002</v>
      </c>
      <c r="R831" s="17">
        <f t="shared" si="50"/>
        <v>0</v>
      </c>
      <c r="S831" s="18">
        <f t="shared" si="51"/>
        <v>2863.9</v>
      </c>
    </row>
    <row r="832" spans="1:19" x14ac:dyDescent="0.25">
      <c r="A832" s="7" t="s">
        <v>18883</v>
      </c>
      <c r="B832" s="7" t="s">
        <v>18884</v>
      </c>
      <c r="C832" s="7" t="s">
        <v>14</v>
      </c>
      <c r="D832" s="7" t="s">
        <v>15</v>
      </c>
      <c r="E832" s="7" t="s">
        <v>2322</v>
      </c>
      <c r="F832" s="8">
        <v>21</v>
      </c>
      <c r="G832" s="8">
        <v>225.8</v>
      </c>
      <c r="H832" s="8">
        <v>225.8</v>
      </c>
      <c r="I832" s="8">
        <v>1</v>
      </c>
      <c r="J832" s="8">
        <v>225.8</v>
      </c>
      <c r="K832" s="8">
        <v>225.8</v>
      </c>
      <c r="L832" s="8">
        <f t="shared" si="48"/>
        <v>39.188429752066099</v>
      </c>
      <c r="M832" s="8">
        <f t="shared" si="49"/>
        <v>186.61157024793391</v>
      </c>
      <c r="N832" s="9"/>
      <c r="O832" s="9"/>
      <c r="P832" s="8">
        <v>21</v>
      </c>
      <c r="Q832" s="8">
        <v>219</v>
      </c>
      <c r="R832" s="17">
        <f t="shared" si="50"/>
        <v>0</v>
      </c>
      <c r="S832" s="18">
        <f t="shared" si="51"/>
        <v>225.8</v>
      </c>
    </row>
    <row r="833" spans="1:19" x14ac:dyDescent="0.25">
      <c r="A833" s="7" t="s">
        <v>8624</v>
      </c>
      <c r="B833" s="7" t="s">
        <v>8625</v>
      </c>
      <c r="C833" s="7" t="s">
        <v>7539</v>
      </c>
      <c r="D833" s="7" t="s">
        <v>7540</v>
      </c>
      <c r="E833" s="7" t="s">
        <v>7798</v>
      </c>
      <c r="F833" s="8">
        <v>21</v>
      </c>
      <c r="G833" s="8">
        <v>0.45</v>
      </c>
      <c r="H833" s="8">
        <v>0.45</v>
      </c>
      <c r="I833" s="8">
        <v>17000</v>
      </c>
      <c r="J833" s="8">
        <v>7617.0899999999992</v>
      </c>
      <c r="K833" s="8">
        <v>0.44806411764705878</v>
      </c>
      <c r="L833" s="8">
        <f t="shared" si="48"/>
        <v>7.776319397180359E-2</v>
      </c>
      <c r="M833" s="8">
        <f t="shared" si="49"/>
        <v>0.37030092367525519</v>
      </c>
      <c r="N833" s="9"/>
      <c r="O833" s="9"/>
      <c r="P833" s="8">
        <v>21</v>
      </c>
      <c r="Q833" s="8">
        <v>0.44769999999999999</v>
      </c>
      <c r="R833" s="17">
        <f t="shared" si="50"/>
        <v>0</v>
      </c>
      <c r="S833" s="18">
        <f t="shared" si="51"/>
        <v>7617.0899999999992</v>
      </c>
    </row>
    <row r="834" spans="1:19" x14ac:dyDescent="0.25">
      <c r="A834" s="7" t="s">
        <v>9924</v>
      </c>
      <c r="B834" s="7" t="s">
        <v>9925</v>
      </c>
      <c r="C834" s="7" t="s">
        <v>7400</v>
      </c>
      <c r="D834" s="7" t="s">
        <v>7401</v>
      </c>
      <c r="E834" s="7" t="s">
        <v>7402</v>
      </c>
      <c r="F834" s="8">
        <v>15</v>
      </c>
      <c r="G834" s="8">
        <v>57.8</v>
      </c>
      <c r="H834" s="8">
        <v>58</v>
      </c>
      <c r="I834" s="8">
        <v>60</v>
      </c>
      <c r="J834" s="8">
        <v>3474</v>
      </c>
      <c r="K834" s="8">
        <v>57.9</v>
      </c>
      <c r="L834" s="8">
        <f t="shared" ref="L834:L897" si="52">K834-M834</f>
        <v>7.5521739130434753</v>
      </c>
      <c r="M834" s="8">
        <f t="shared" ref="M834:M897" si="53">K834/((100+F834)/100)</f>
        <v>50.347826086956523</v>
      </c>
      <c r="N834" s="9"/>
      <c r="O834" s="9"/>
      <c r="P834" s="8">
        <v>15</v>
      </c>
      <c r="Q834" s="8">
        <v>57.799666666666667</v>
      </c>
      <c r="R834" s="17">
        <f t="shared" ref="R834:R897" si="54">I834*O834</f>
        <v>0</v>
      </c>
      <c r="S834" s="18">
        <f t="shared" si="51"/>
        <v>3474</v>
      </c>
    </row>
    <row r="835" spans="1:19" x14ac:dyDescent="0.25">
      <c r="A835" s="7" t="s">
        <v>9691</v>
      </c>
      <c r="B835" s="7" t="s">
        <v>9692</v>
      </c>
      <c r="C835" s="7" t="s">
        <v>7400</v>
      </c>
      <c r="D835" s="7" t="s">
        <v>7401</v>
      </c>
      <c r="E835" s="7" t="s">
        <v>7402</v>
      </c>
      <c r="F835" s="8">
        <v>21</v>
      </c>
      <c r="G835" s="8">
        <v>759.05</v>
      </c>
      <c r="H835" s="8">
        <v>762</v>
      </c>
      <c r="I835" s="8">
        <v>4</v>
      </c>
      <c r="J835" s="8">
        <v>3042.09</v>
      </c>
      <c r="K835" s="8">
        <v>760.52250000000004</v>
      </c>
      <c r="L835" s="8">
        <f t="shared" si="52"/>
        <v>131.99150826446282</v>
      </c>
      <c r="M835" s="8">
        <f t="shared" si="53"/>
        <v>628.53099173553721</v>
      </c>
      <c r="N835" s="9"/>
      <c r="O835" s="9"/>
      <c r="P835" s="8">
        <v>21</v>
      </c>
      <c r="Q835" s="8">
        <v>759.04499999999996</v>
      </c>
      <c r="R835" s="17">
        <f t="shared" si="54"/>
        <v>0</v>
      </c>
      <c r="S835" s="18">
        <f t="shared" ref="S835:S898" si="55">J835</f>
        <v>3042.09</v>
      </c>
    </row>
    <row r="836" spans="1:19" x14ac:dyDescent="0.25">
      <c r="A836" s="7" t="s">
        <v>18887</v>
      </c>
      <c r="B836" s="7" t="s">
        <v>18888</v>
      </c>
      <c r="C836" s="7" t="s">
        <v>14</v>
      </c>
      <c r="D836" s="7" t="s">
        <v>15</v>
      </c>
      <c r="E836" s="7" t="s">
        <v>2322</v>
      </c>
      <c r="F836" s="8">
        <v>21</v>
      </c>
      <c r="G836" s="8">
        <v>194.86</v>
      </c>
      <c r="H836" s="8">
        <v>194.86</v>
      </c>
      <c r="I836" s="8">
        <v>1</v>
      </c>
      <c r="J836" s="8">
        <v>194.86</v>
      </c>
      <c r="K836" s="8">
        <v>194.86</v>
      </c>
      <c r="L836" s="8">
        <f t="shared" si="52"/>
        <v>33.818677685950405</v>
      </c>
      <c r="M836" s="8">
        <f t="shared" si="53"/>
        <v>161.04132231404961</v>
      </c>
      <c r="N836" s="9"/>
      <c r="O836" s="9"/>
      <c r="P836" s="8">
        <v>21</v>
      </c>
      <c r="Q836" s="8">
        <v>189</v>
      </c>
      <c r="R836" s="17">
        <f t="shared" si="54"/>
        <v>0</v>
      </c>
      <c r="S836" s="18">
        <f t="shared" si="55"/>
        <v>194.86</v>
      </c>
    </row>
    <row r="837" spans="1:19" x14ac:dyDescent="0.25">
      <c r="A837" s="7" t="s">
        <v>12445</v>
      </c>
      <c r="B837" s="7" t="s">
        <v>12446</v>
      </c>
      <c r="C837" s="7" t="s">
        <v>7249</v>
      </c>
      <c r="D837" s="7" t="s">
        <v>7250</v>
      </c>
      <c r="E837" s="7" t="s">
        <v>7251</v>
      </c>
      <c r="F837" s="8">
        <v>21</v>
      </c>
      <c r="G837" s="8">
        <v>24.68</v>
      </c>
      <c r="H837" s="8">
        <v>24.86</v>
      </c>
      <c r="I837" s="8">
        <v>170</v>
      </c>
      <c r="J837" s="8">
        <v>4201.7</v>
      </c>
      <c r="K837" s="8">
        <v>24.715882352941176</v>
      </c>
      <c r="L837" s="8">
        <f t="shared" si="52"/>
        <v>4.2895333009236758</v>
      </c>
      <c r="M837" s="8">
        <f t="shared" si="53"/>
        <v>20.4263490520175</v>
      </c>
      <c r="N837" s="9"/>
      <c r="O837" s="9"/>
      <c r="P837" s="8">
        <v>21</v>
      </c>
      <c r="Q837" s="8">
        <v>24.684000000000001</v>
      </c>
      <c r="R837" s="17">
        <f t="shared" si="54"/>
        <v>0</v>
      </c>
      <c r="S837" s="18">
        <f t="shared" si="55"/>
        <v>4201.7</v>
      </c>
    </row>
    <row r="838" spans="1:19" x14ac:dyDescent="0.25">
      <c r="A838" s="7" t="s">
        <v>14469</v>
      </c>
      <c r="B838" s="7" t="s">
        <v>14470</v>
      </c>
      <c r="C838" s="7" t="s">
        <v>7249</v>
      </c>
      <c r="D838" s="7" t="s">
        <v>7250</v>
      </c>
      <c r="E838" s="7" t="s">
        <v>7251</v>
      </c>
      <c r="F838" s="8">
        <v>21</v>
      </c>
      <c r="G838" s="8">
        <v>24.68</v>
      </c>
      <c r="H838" s="8">
        <v>24.86</v>
      </c>
      <c r="I838" s="8">
        <v>70</v>
      </c>
      <c r="J838" s="8">
        <v>1733.3000000000002</v>
      </c>
      <c r="K838" s="8">
        <v>24.761428571428574</v>
      </c>
      <c r="L838" s="8">
        <f t="shared" si="52"/>
        <v>4.2974380165289254</v>
      </c>
      <c r="M838" s="8">
        <f t="shared" si="53"/>
        <v>20.463990554899649</v>
      </c>
      <c r="N838" s="9"/>
      <c r="O838" s="9"/>
      <c r="P838" s="8">
        <v>21</v>
      </c>
      <c r="Q838" s="8">
        <v>24.684000000000001</v>
      </c>
      <c r="R838" s="17">
        <f t="shared" si="54"/>
        <v>0</v>
      </c>
      <c r="S838" s="18">
        <f t="shared" si="55"/>
        <v>1733.3000000000002</v>
      </c>
    </row>
    <row r="839" spans="1:19" x14ac:dyDescent="0.25">
      <c r="A839" s="7" t="s">
        <v>7014</v>
      </c>
      <c r="B839" s="7" t="s">
        <v>7015</v>
      </c>
      <c r="C839" s="7" t="s">
        <v>37</v>
      </c>
      <c r="D839" s="7" t="s">
        <v>38</v>
      </c>
      <c r="E839" s="7" t="s">
        <v>39</v>
      </c>
      <c r="F839" s="8">
        <v>15</v>
      </c>
      <c r="G839" s="8">
        <v>1143.8399999999999</v>
      </c>
      <c r="H839" s="8">
        <v>1143.8399999999999</v>
      </c>
      <c r="I839" s="8">
        <v>1</v>
      </c>
      <c r="J839" s="8">
        <v>1143.8399999999999</v>
      </c>
      <c r="K839" s="8">
        <v>1143.8399999999999</v>
      </c>
      <c r="L839" s="8">
        <f t="shared" si="52"/>
        <v>149.19652173913039</v>
      </c>
      <c r="M839" s="8">
        <f t="shared" si="53"/>
        <v>994.64347826086953</v>
      </c>
      <c r="N839" s="9"/>
      <c r="O839" s="9"/>
      <c r="P839" s="8">
        <v>15</v>
      </c>
      <c r="Q839" s="8">
        <v>1138.5</v>
      </c>
      <c r="R839" s="17">
        <f t="shared" si="54"/>
        <v>0</v>
      </c>
      <c r="S839" s="18">
        <f t="shared" si="55"/>
        <v>1143.8399999999999</v>
      </c>
    </row>
    <row r="840" spans="1:19" x14ac:dyDescent="0.25">
      <c r="A840" s="7" t="s">
        <v>7016</v>
      </c>
      <c r="B840" s="7" t="s">
        <v>7017</v>
      </c>
      <c r="C840" s="7" t="s">
        <v>37</v>
      </c>
      <c r="D840" s="7" t="s">
        <v>38</v>
      </c>
      <c r="E840" s="7" t="s">
        <v>39</v>
      </c>
      <c r="F840" s="8">
        <v>15</v>
      </c>
      <c r="G840" s="8">
        <v>1143.8399999999999</v>
      </c>
      <c r="H840" s="8">
        <v>1143.8399999999999</v>
      </c>
      <c r="I840" s="8">
        <v>1</v>
      </c>
      <c r="J840" s="8">
        <v>1143.8399999999999</v>
      </c>
      <c r="K840" s="8">
        <v>1143.8399999999999</v>
      </c>
      <c r="L840" s="8">
        <f t="shared" si="52"/>
        <v>149.19652173913039</v>
      </c>
      <c r="M840" s="8">
        <f t="shared" si="53"/>
        <v>994.64347826086953</v>
      </c>
      <c r="N840" s="9"/>
      <c r="O840" s="9"/>
      <c r="P840" s="8">
        <v>15</v>
      </c>
      <c r="Q840" s="8">
        <v>1138.5</v>
      </c>
      <c r="R840" s="17">
        <f t="shared" si="54"/>
        <v>0</v>
      </c>
      <c r="S840" s="18">
        <f t="shared" si="55"/>
        <v>1143.8399999999999</v>
      </c>
    </row>
    <row r="841" spans="1:19" x14ac:dyDescent="0.25">
      <c r="A841" s="7" t="s">
        <v>6869</v>
      </c>
      <c r="B841" s="7" t="s">
        <v>6870</v>
      </c>
      <c r="C841" s="7" t="s">
        <v>37</v>
      </c>
      <c r="D841" s="7" t="s">
        <v>38</v>
      </c>
      <c r="E841" s="7" t="s">
        <v>39</v>
      </c>
      <c r="F841" s="8">
        <v>15</v>
      </c>
      <c r="G841" s="8">
        <v>1382.89</v>
      </c>
      <c r="H841" s="8">
        <v>1388.23</v>
      </c>
      <c r="I841" s="8">
        <v>2</v>
      </c>
      <c r="J841" s="8">
        <v>2771.12</v>
      </c>
      <c r="K841" s="8">
        <v>1385.56</v>
      </c>
      <c r="L841" s="8">
        <f t="shared" si="52"/>
        <v>180.72521739130434</v>
      </c>
      <c r="M841" s="8">
        <f t="shared" si="53"/>
        <v>1204.8347826086956</v>
      </c>
      <c r="N841" s="9"/>
      <c r="O841" s="9"/>
      <c r="P841" s="8">
        <v>15</v>
      </c>
      <c r="Q841" s="8">
        <v>1382.89</v>
      </c>
      <c r="R841" s="17">
        <f t="shared" si="54"/>
        <v>0</v>
      </c>
      <c r="S841" s="18">
        <f t="shared" si="55"/>
        <v>2771.12</v>
      </c>
    </row>
    <row r="842" spans="1:19" x14ac:dyDescent="0.25">
      <c r="A842" s="7" t="s">
        <v>8482</v>
      </c>
      <c r="B842" s="7" t="s">
        <v>8483</v>
      </c>
      <c r="C842" s="7" t="s">
        <v>7249</v>
      </c>
      <c r="D842" s="7" t="s">
        <v>7250</v>
      </c>
      <c r="E842" s="7" t="s">
        <v>7251</v>
      </c>
      <c r="F842" s="8">
        <v>21</v>
      </c>
      <c r="G842" s="8">
        <v>24.08</v>
      </c>
      <c r="H842" s="8">
        <v>24.26</v>
      </c>
      <c r="I842" s="8">
        <v>1230</v>
      </c>
      <c r="J842" s="8">
        <v>29622.460000000006</v>
      </c>
      <c r="K842" s="8">
        <v>24.083300813008137</v>
      </c>
      <c r="L842" s="8">
        <f t="shared" si="52"/>
        <v>4.1797464220923217</v>
      </c>
      <c r="M842" s="8">
        <f t="shared" si="53"/>
        <v>19.903554390915815</v>
      </c>
      <c r="N842" s="9"/>
      <c r="O842" s="9"/>
      <c r="P842" s="8">
        <v>21</v>
      </c>
      <c r="Q842" s="8">
        <v>24.079000000000001</v>
      </c>
      <c r="R842" s="17">
        <f t="shared" si="54"/>
        <v>0</v>
      </c>
      <c r="S842" s="18">
        <f t="shared" si="55"/>
        <v>29622.460000000006</v>
      </c>
    </row>
    <row r="843" spans="1:19" x14ac:dyDescent="0.25">
      <c r="A843" s="7" t="s">
        <v>7129</v>
      </c>
      <c r="B843" s="7" t="s">
        <v>7130</v>
      </c>
      <c r="C843" s="7" t="s">
        <v>3377</v>
      </c>
      <c r="D843" s="7" t="s">
        <v>3378</v>
      </c>
      <c r="E843" s="7" t="s">
        <v>3379</v>
      </c>
      <c r="F843" s="13"/>
      <c r="G843" s="8">
        <v>-0.86</v>
      </c>
      <c r="H843" s="8">
        <v>0.5</v>
      </c>
      <c r="I843" s="8">
        <v>87</v>
      </c>
      <c r="J843" s="8">
        <v>5.2900000000000018</v>
      </c>
      <c r="K843" s="8">
        <v>6.0804597701149446E-2</v>
      </c>
      <c r="L843" s="8">
        <f t="shared" si="52"/>
        <v>0</v>
      </c>
      <c r="M843" s="8">
        <f t="shared" si="53"/>
        <v>6.0804597701149446E-2</v>
      </c>
      <c r="N843" s="9"/>
      <c r="O843" s="9"/>
      <c r="P843" s="13"/>
      <c r="Q843" s="13"/>
      <c r="R843" s="17">
        <f t="shared" si="54"/>
        <v>0</v>
      </c>
      <c r="S843" s="18">
        <f t="shared" si="55"/>
        <v>5.2900000000000018</v>
      </c>
    </row>
    <row r="844" spans="1:19" x14ac:dyDescent="0.25">
      <c r="A844" s="7" t="s">
        <v>11929</v>
      </c>
      <c r="B844" s="7" t="s">
        <v>11930</v>
      </c>
      <c r="C844" s="7" t="s">
        <v>14</v>
      </c>
      <c r="D844" s="7" t="s">
        <v>15</v>
      </c>
      <c r="E844" s="7" t="s">
        <v>2322</v>
      </c>
      <c r="F844" s="8">
        <v>21</v>
      </c>
      <c r="G844" s="8">
        <v>154.88</v>
      </c>
      <c r="H844" s="8">
        <v>170.82</v>
      </c>
      <c r="I844" s="8">
        <v>5</v>
      </c>
      <c r="J844" s="8">
        <v>797.59999999999991</v>
      </c>
      <c r="K844" s="8">
        <v>159.51999999999998</v>
      </c>
      <c r="L844" s="8">
        <f t="shared" si="52"/>
        <v>27.685289256198331</v>
      </c>
      <c r="M844" s="8">
        <f t="shared" si="53"/>
        <v>131.83471074380165</v>
      </c>
      <c r="N844" s="9"/>
      <c r="O844" s="9"/>
      <c r="P844" s="8">
        <v>21</v>
      </c>
      <c r="Q844" s="8">
        <v>158.51</v>
      </c>
      <c r="R844" s="17">
        <f t="shared" si="54"/>
        <v>0</v>
      </c>
      <c r="S844" s="18">
        <f t="shared" si="55"/>
        <v>797.59999999999991</v>
      </c>
    </row>
    <row r="845" spans="1:19" x14ac:dyDescent="0.25">
      <c r="A845" s="7" t="s">
        <v>10404</v>
      </c>
      <c r="B845" s="7" t="s">
        <v>10405</v>
      </c>
      <c r="C845" s="7" t="s">
        <v>7539</v>
      </c>
      <c r="D845" s="7" t="s">
        <v>7540</v>
      </c>
      <c r="E845" s="7" t="s">
        <v>7798</v>
      </c>
      <c r="F845" s="8">
        <v>21</v>
      </c>
      <c r="G845" s="8">
        <v>7.01</v>
      </c>
      <c r="H845" s="8">
        <v>7.05</v>
      </c>
      <c r="I845" s="8">
        <v>550</v>
      </c>
      <c r="J845" s="8">
        <v>3857.5500000000006</v>
      </c>
      <c r="K845" s="8">
        <v>7.0137272727272739</v>
      </c>
      <c r="L845" s="8">
        <f t="shared" si="52"/>
        <v>1.2172584522915102</v>
      </c>
      <c r="M845" s="8">
        <f t="shared" si="53"/>
        <v>5.7964688204357637</v>
      </c>
      <c r="N845" s="14">
        <v>12</v>
      </c>
      <c r="O845" s="14">
        <v>6.4847999999999999</v>
      </c>
      <c r="P845" s="8">
        <v>21</v>
      </c>
      <c r="Q845" s="8">
        <v>7.0060000000000002</v>
      </c>
      <c r="R845" s="17">
        <f t="shared" si="54"/>
        <v>3566.64</v>
      </c>
      <c r="S845" s="18">
        <f t="shared" si="55"/>
        <v>3857.5500000000006</v>
      </c>
    </row>
    <row r="846" spans="1:19" x14ac:dyDescent="0.25">
      <c r="A846" s="7" t="s">
        <v>14240</v>
      </c>
      <c r="B846" s="7" t="s">
        <v>14241</v>
      </c>
      <c r="C846" s="7" t="s">
        <v>7205</v>
      </c>
      <c r="D846" s="7" t="s">
        <v>7206</v>
      </c>
      <c r="E846" s="7" t="s">
        <v>7435</v>
      </c>
      <c r="F846" s="8">
        <v>15</v>
      </c>
      <c r="G846" s="8">
        <v>16.350000000000001</v>
      </c>
      <c r="H846" s="8">
        <v>16.350000000000001</v>
      </c>
      <c r="I846" s="8">
        <v>3227</v>
      </c>
      <c r="J846" s="8">
        <v>52770.969999999994</v>
      </c>
      <c r="K846" s="8">
        <v>16.352950108459869</v>
      </c>
      <c r="L846" s="8">
        <f t="shared" si="52"/>
        <v>2.1329934924078078</v>
      </c>
      <c r="M846" s="8">
        <f t="shared" si="53"/>
        <v>14.219956616052061</v>
      </c>
      <c r="N846" s="14">
        <v>12</v>
      </c>
      <c r="O846" s="14">
        <v>15.926402777777778</v>
      </c>
      <c r="P846" s="8">
        <v>15</v>
      </c>
      <c r="Q846" s="8">
        <v>16.351666666666667</v>
      </c>
      <c r="R846" s="17">
        <f t="shared" si="54"/>
        <v>51394.501763888889</v>
      </c>
      <c r="S846" s="18">
        <f t="shared" si="55"/>
        <v>52770.969999999994</v>
      </c>
    </row>
    <row r="847" spans="1:19" x14ac:dyDescent="0.25">
      <c r="A847" s="7" t="s">
        <v>7626</v>
      </c>
      <c r="B847" s="7" t="s">
        <v>7627</v>
      </c>
      <c r="C847" s="7" t="s">
        <v>7205</v>
      </c>
      <c r="D847" s="7" t="s">
        <v>7206</v>
      </c>
      <c r="E847" s="7" t="s">
        <v>7440</v>
      </c>
      <c r="F847" s="8">
        <v>15</v>
      </c>
      <c r="G847" s="8">
        <v>31.11</v>
      </c>
      <c r="H847" s="8">
        <v>31.11</v>
      </c>
      <c r="I847" s="8">
        <v>15344</v>
      </c>
      <c r="J847" s="8">
        <v>477355.69000000111</v>
      </c>
      <c r="K847" s="8">
        <v>31.11025091240883</v>
      </c>
      <c r="L847" s="8">
        <f t="shared" si="52"/>
        <v>4.0578588146620191</v>
      </c>
      <c r="M847" s="8">
        <f t="shared" si="53"/>
        <v>27.052392097746811</v>
      </c>
      <c r="N847" s="8">
        <v>12</v>
      </c>
      <c r="O847" s="8">
        <v>30.298689999999997</v>
      </c>
      <c r="P847" s="8">
        <v>15</v>
      </c>
      <c r="Q847" s="8">
        <v>31.11</v>
      </c>
      <c r="R847" s="17">
        <f t="shared" si="54"/>
        <v>464903.09935999993</v>
      </c>
      <c r="S847" s="18">
        <f t="shared" si="55"/>
        <v>477355.69000000111</v>
      </c>
    </row>
    <row r="848" spans="1:19" x14ac:dyDescent="0.25">
      <c r="A848" s="7" t="s">
        <v>17967</v>
      </c>
      <c r="B848" s="7" t="s">
        <v>17968</v>
      </c>
      <c r="C848" s="7" t="s">
        <v>14</v>
      </c>
      <c r="D848" s="7" t="s">
        <v>15</v>
      </c>
      <c r="E848" s="7" t="s">
        <v>7518</v>
      </c>
      <c r="F848" s="8">
        <v>21</v>
      </c>
      <c r="G848" s="8">
        <v>191.58</v>
      </c>
      <c r="H848" s="8">
        <v>191.59</v>
      </c>
      <c r="I848" s="8">
        <v>98</v>
      </c>
      <c r="J848" s="8">
        <v>18774.899999999998</v>
      </c>
      <c r="K848" s="8">
        <v>191.58061224489794</v>
      </c>
      <c r="L848" s="8">
        <f t="shared" si="52"/>
        <v>33.249527744982288</v>
      </c>
      <c r="M848" s="8">
        <f t="shared" si="53"/>
        <v>158.33108449991565</v>
      </c>
      <c r="N848" s="9"/>
      <c r="O848" s="9"/>
      <c r="P848" s="8">
        <v>21</v>
      </c>
      <c r="Q848" s="8">
        <v>191.54599999999999</v>
      </c>
      <c r="R848" s="17">
        <f t="shared" si="54"/>
        <v>0</v>
      </c>
      <c r="S848" s="18">
        <f t="shared" si="55"/>
        <v>18774.899999999998</v>
      </c>
    </row>
    <row r="849" spans="1:19" x14ac:dyDescent="0.25">
      <c r="A849" s="7" t="s">
        <v>11856</v>
      </c>
      <c r="B849" s="7" t="s">
        <v>11857</v>
      </c>
      <c r="C849" s="7" t="s">
        <v>14</v>
      </c>
      <c r="D849" s="7" t="s">
        <v>15</v>
      </c>
      <c r="E849" s="7" t="s">
        <v>7807</v>
      </c>
      <c r="F849" s="8">
        <v>21</v>
      </c>
      <c r="G849" s="8">
        <v>7.88</v>
      </c>
      <c r="H849" s="8">
        <v>7.88</v>
      </c>
      <c r="I849" s="8">
        <v>47330</v>
      </c>
      <c r="J849" s="8">
        <v>372823.88999999949</v>
      </c>
      <c r="K849" s="8">
        <v>7.877115782801595</v>
      </c>
      <c r="L849" s="8">
        <f t="shared" si="52"/>
        <v>1.3671027391639132</v>
      </c>
      <c r="M849" s="8">
        <f t="shared" si="53"/>
        <v>6.5100130436376817</v>
      </c>
      <c r="N849" s="9"/>
      <c r="O849" s="9"/>
      <c r="P849" s="8">
        <v>21</v>
      </c>
      <c r="Q849" s="8">
        <v>7.8770517647058824</v>
      </c>
      <c r="R849" s="17">
        <f t="shared" si="54"/>
        <v>0</v>
      </c>
      <c r="S849" s="18">
        <f t="shared" si="55"/>
        <v>372823.88999999949</v>
      </c>
    </row>
    <row r="850" spans="1:19" x14ac:dyDescent="0.25">
      <c r="A850" s="7" t="s">
        <v>13290</v>
      </c>
      <c r="B850" s="7" t="s">
        <v>13291</v>
      </c>
      <c r="C850" s="7" t="s">
        <v>14</v>
      </c>
      <c r="D850" s="7" t="s">
        <v>15</v>
      </c>
      <c r="E850" s="7" t="s">
        <v>8886</v>
      </c>
      <c r="F850" s="8">
        <v>21</v>
      </c>
      <c r="G850" s="8">
        <v>2600.29</v>
      </c>
      <c r="H850" s="8">
        <v>2600.44</v>
      </c>
      <c r="I850" s="8">
        <v>45</v>
      </c>
      <c r="J850" s="8">
        <v>117015.95999999999</v>
      </c>
      <c r="K850" s="8">
        <v>2600.3546666666666</v>
      </c>
      <c r="L850" s="8">
        <f t="shared" si="52"/>
        <v>451.30122314049595</v>
      </c>
      <c r="M850" s="8">
        <f t="shared" si="53"/>
        <v>2149.0534435261707</v>
      </c>
      <c r="N850" s="14">
        <v>21</v>
      </c>
      <c r="O850" s="14">
        <v>2600.29</v>
      </c>
      <c r="P850" s="8">
        <v>21</v>
      </c>
      <c r="Q850" s="8">
        <v>2600.29</v>
      </c>
      <c r="R850" s="17">
        <f t="shared" si="54"/>
        <v>117013.05</v>
      </c>
      <c r="S850" s="18">
        <f t="shared" si="55"/>
        <v>117015.95999999999</v>
      </c>
    </row>
    <row r="851" spans="1:19" x14ac:dyDescent="0.25">
      <c r="A851" s="7" t="s">
        <v>9783</v>
      </c>
      <c r="B851" s="7" t="s">
        <v>9784</v>
      </c>
      <c r="C851" s="7" t="s">
        <v>7205</v>
      </c>
      <c r="D851" s="7" t="s">
        <v>7206</v>
      </c>
      <c r="E851" s="7" t="s">
        <v>7207</v>
      </c>
      <c r="F851" s="8">
        <v>15</v>
      </c>
      <c r="G851" s="8">
        <v>0.98</v>
      </c>
      <c r="H851" s="8">
        <v>1.04</v>
      </c>
      <c r="I851" s="8">
        <v>500</v>
      </c>
      <c r="J851" s="8">
        <v>491.65</v>
      </c>
      <c r="K851" s="8">
        <v>0.98329999999999995</v>
      </c>
      <c r="L851" s="8">
        <f t="shared" si="52"/>
        <v>0.12825652173913038</v>
      </c>
      <c r="M851" s="8">
        <f t="shared" si="53"/>
        <v>0.85504347826086957</v>
      </c>
      <c r="N851" s="8">
        <v>12</v>
      </c>
      <c r="O851" s="8">
        <v>0.95200000000000007</v>
      </c>
      <c r="P851" s="8">
        <v>15</v>
      </c>
      <c r="Q851" s="8">
        <v>0.97750000000000004</v>
      </c>
      <c r="R851" s="17">
        <f t="shared" si="54"/>
        <v>476.00000000000006</v>
      </c>
      <c r="S851" s="18">
        <f t="shared" si="55"/>
        <v>491.65</v>
      </c>
    </row>
    <row r="852" spans="1:19" x14ac:dyDescent="0.25">
      <c r="A852" s="7" t="s">
        <v>5955</v>
      </c>
      <c r="B852" s="7" t="s">
        <v>5956</v>
      </c>
      <c r="C852" s="7" t="s">
        <v>14</v>
      </c>
      <c r="D852" s="7" t="s">
        <v>15</v>
      </c>
      <c r="E852" s="7" t="s">
        <v>467</v>
      </c>
      <c r="F852" s="8">
        <v>21</v>
      </c>
      <c r="G852" s="8">
        <v>957.01</v>
      </c>
      <c r="H852" s="8">
        <v>957.11</v>
      </c>
      <c r="I852" s="8">
        <v>35</v>
      </c>
      <c r="J852" s="8">
        <v>33497.89</v>
      </c>
      <c r="K852" s="8">
        <v>957.08257142857144</v>
      </c>
      <c r="L852" s="8">
        <f t="shared" si="52"/>
        <v>166.10523966942151</v>
      </c>
      <c r="M852" s="8">
        <f t="shared" si="53"/>
        <v>790.97733175914993</v>
      </c>
      <c r="N852" s="9"/>
      <c r="O852" s="9"/>
      <c r="P852" s="8">
        <v>21</v>
      </c>
      <c r="Q852" s="8">
        <v>957</v>
      </c>
      <c r="R852" s="17">
        <f t="shared" si="54"/>
        <v>0</v>
      </c>
      <c r="S852" s="18">
        <f t="shared" si="55"/>
        <v>33497.89</v>
      </c>
    </row>
    <row r="853" spans="1:19" x14ac:dyDescent="0.25">
      <c r="A853" s="7" t="s">
        <v>15263</v>
      </c>
      <c r="B853" s="7" t="s">
        <v>15264</v>
      </c>
      <c r="C853" s="7" t="s">
        <v>7205</v>
      </c>
      <c r="D853" s="7" t="s">
        <v>7206</v>
      </c>
      <c r="E853" s="7" t="s">
        <v>7207</v>
      </c>
      <c r="F853" s="8">
        <v>15</v>
      </c>
      <c r="G853" s="8">
        <v>53.39</v>
      </c>
      <c r="H853" s="8">
        <v>53.4</v>
      </c>
      <c r="I853" s="8">
        <v>8250</v>
      </c>
      <c r="J853" s="8">
        <v>440477.18999999977</v>
      </c>
      <c r="K853" s="8">
        <v>53.391174545454518</v>
      </c>
      <c r="L853" s="8">
        <f t="shared" si="52"/>
        <v>6.9640662450592785</v>
      </c>
      <c r="M853" s="8">
        <f t="shared" si="53"/>
        <v>46.42710830039524</v>
      </c>
      <c r="N853" s="14">
        <v>12</v>
      </c>
      <c r="O853" s="14">
        <v>51.998823529411766</v>
      </c>
      <c r="P853" s="8">
        <v>15</v>
      </c>
      <c r="Q853" s="8">
        <v>53.390825000000007</v>
      </c>
      <c r="R853" s="17">
        <f t="shared" si="54"/>
        <v>428990.29411764705</v>
      </c>
      <c r="S853" s="18">
        <f t="shared" si="55"/>
        <v>440477.18999999977</v>
      </c>
    </row>
    <row r="854" spans="1:19" x14ac:dyDescent="0.25">
      <c r="A854" s="7" t="s">
        <v>13863</v>
      </c>
      <c r="B854" s="7" t="s">
        <v>13864</v>
      </c>
      <c r="C854" s="7" t="s">
        <v>7375</v>
      </c>
      <c r="D854" s="7" t="s">
        <v>7376</v>
      </c>
      <c r="E854" s="7" t="s">
        <v>7377</v>
      </c>
      <c r="F854" s="8">
        <v>15</v>
      </c>
      <c r="G854" s="8">
        <v>170.09</v>
      </c>
      <c r="H854" s="8">
        <v>170.2</v>
      </c>
      <c r="I854" s="8">
        <v>132</v>
      </c>
      <c r="J854" s="8">
        <v>22453.98</v>
      </c>
      <c r="K854" s="8">
        <v>170.10590909090908</v>
      </c>
      <c r="L854" s="8">
        <f t="shared" si="52"/>
        <v>22.187727272727273</v>
      </c>
      <c r="M854" s="8">
        <f t="shared" si="53"/>
        <v>147.91818181818181</v>
      </c>
      <c r="N854" s="9"/>
      <c r="O854" s="9"/>
      <c r="P854" s="8">
        <v>15</v>
      </c>
      <c r="Q854" s="8">
        <v>170.08500000000001</v>
      </c>
      <c r="R854" s="17">
        <f t="shared" si="54"/>
        <v>0</v>
      </c>
      <c r="S854" s="18">
        <f t="shared" si="55"/>
        <v>22453.98</v>
      </c>
    </row>
    <row r="855" spans="1:19" x14ac:dyDescent="0.25">
      <c r="A855" s="7" t="s">
        <v>9516</v>
      </c>
      <c r="B855" s="7" t="s">
        <v>9517</v>
      </c>
      <c r="C855" s="7" t="s">
        <v>7205</v>
      </c>
      <c r="D855" s="7" t="s">
        <v>7206</v>
      </c>
      <c r="E855" s="7" t="s">
        <v>7207</v>
      </c>
      <c r="F855" s="8">
        <v>15</v>
      </c>
      <c r="G855" s="8">
        <v>7.95</v>
      </c>
      <c r="H855" s="8">
        <v>7.95</v>
      </c>
      <c r="I855" s="8">
        <v>5290</v>
      </c>
      <c r="J855" s="8">
        <v>42039.58</v>
      </c>
      <c r="K855" s="8">
        <v>7.946990548204159</v>
      </c>
      <c r="L855" s="8">
        <f t="shared" si="52"/>
        <v>1.0365639845483683</v>
      </c>
      <c r="M855" s="8">
        <f t="shared" si="53"/>
        <v>6.9104265636557907</v>
      </c>
      <c r="N855" s="9"/>
      <c r="O855" s="9"/>
      <c r="P855" s="8">
        <v>15</v>
      </c>
      <c r="Q855" s="8">
        <v>7.9465000000000003</v>
      </c>
      <c r="R855" s="17">
        <f t="shared" si="54"/>
        <v>0</v>
      </c>
      <c r="S855" s="18">
        <f t="shared" si="55"/>
        <v>42039.58</v>
      </c>
    </row>
    <row r="856" spans="1:19" x14ac:dyDescent="0.25">
      <c r="A856" s="7" t="s">
        <v>19346</v>
      </c>
      <c r="B856" s="7" t="s">
        <v>19347</v>
      </c>
      <c r="C856" s="7" t="s">
        <v>14</v>
      </c>
      <c r="D856" s="7" t="s">
        <v>15</v>
      </c>
      <c r="E856" s="7" t="s">
        <v>7518</v>
      </c>
      <c r="F856" s="8">
        <v>21</v>
      </c>
      <c r="G856" s="8">
        <v>946.22</v>
      </c>
      <c r="H856" s="8">
        <v>946.81</v>
      </c>
      <c r="I856" s="8">
        <v>8</v>
      </c>
      <c r="J856" s="8">
        <v>7572.12</v>
      </c>
      <c r="K856" s="8">
        <v>946.51499999999999</v>
      </c>
      <c r="L856" s="8">
        <f t="shared" si="52"/>
        <v>164.27119834710743</v>
      </c>
      <c r="M856" s="8">
        <f t="shared" si="53"/>
        <v>782.24380165289256</v>
      </c>
      <c r="N856" s="9"/>
      <c r="O856" s="9"/>
      <c r="P856" s="8">
        <v>21</v>
      </c>
      <c r="Q856" s="8">
        <v>946.22</v>
      </c>
      <c r="R856" s="17">
        <f t="shared" si="54"/>
        <v>0</v>
      </c>
      <c r="S856" s="18">
        <f t="shared" si="55"/>
        <v>7572.12</v>
      </c>
    </row>
    <row r="857" spans="1:19" x14ac:dyDescent="0.25">
      <c r="A857" s="7" t="s">
        <v>9436</v>
      </c>
      <c r="B857" s="7" t="s">
        <v>9437</v>
      </c>
      <c r="C857" s="7" t="s">
        <v>7205</v>
      </c>
      <c r="D857" s="7" t="s">
        <v>7206</v>
      </c>
      <c r="E857" s="7" t="s">
        <v>7435</v>
      </c>
      <c r="F857" s="8">
        <v>15</v>
      </c>
      <c r="G857" s="8">
        <v>13.91</v>
      </c>
      <c r="H857" s="8">
        <v>13.92</v>
      </c>
      <c r="I857" s="8">
        <v>1998</v>
      </c>
      <c r="J857" s="8">
        <v>27802.49</v>
      </c>
      <c r="K857" s="8">
        <v>13.915160160160161</v>
      </c>
      <c r="L857" s="8">
        <f t="shared" si="52"/>
        <v>1.8150208904556724</v>
      </c>
      <c r="M857" s="8">
        <f t="shared" si="53"/>
        <v>12.100139269704488</v>
      </c>
      <c r="N857" s="9"/>
      <c r="O857" s="9"/>
      <c r="P857" s="8">
        <v>15</v>
      </c>
      <c r="Q857" s="8">
        <v>13.914021164021165</v>
      </c>
      <c r="R857" s="17">
        <f t="shared" si="54"/>
        <v>0</v>
      </c>
      <c r="S857" s="18">
        <f t="shared" si="55"/>
        <v>27802.49</v>
      </c>
    </row>
    <row r="858" spans="1:19" x14ac:dyDescent="0.25">
      <c r="A858" s="7" t="s">
        <v>6739</v>
      </c>
      <c r="B858" s="7" t="s">
        <v>6740</v>
      </c>
      <c r="C858" s="7" t="s">
        <v>37</v>
      </c>
      <c r="D858" s="7" t="s">
        <v>38</v>
      </c>
      <c r="E858" s="7" t="s">
        <v>39</v>
      </c>
      <c r="F858" s="8">
        <v>15</v>
      </c>
      <c r="G858" s="8">
        <v>14465.01</v>
      </c>
      <c r="H858" s="8">
        <v>14465.18</v>
      </c>
      <c r="I858" s="8">
        <v>6</v>
      </c>
      <c r="J858" s="8">
        <v>86790.37</v>
      </c>
      <c r="K858" s="8">
        <v>14465.061666666666</v>
      </c>
      <c r="L858" s="8">
        <f t="shared" si="52"/>
        <v>1886.7471739130433</v>
      </c>
      <c r="M858" s="8">
        <f t="shared" si="53"/>
        <v>12578.314492753623</v>
      </c>
      <c r="N858" s="13"/>
      <c r="O858" s="13"/>
      <c r="P858" s="8">
        <v>15</v>
      </c>
      <c r="Q858" s="8">
        <v>14464.7</v>
      </c>
      <c r="R858" s="17">
        <f t="shared" si="54"/>
        <v>0</v>
      </c>
      <c r="S858" s="18">
        <f t="shared" si="55"/>
        <v>86790.37</v>
      </c>
    </row>
    <row r="859" spans="1:19" x14ac:dyDescent="0.25">
      <c r="A859" s="7" t="s">
        <v>11064</v>
      </c>
      <c r="B859" s="7" t="s">
        <v>11065</v>
      </c>
      <c r="C859" s="7" t="s">
        <v>14</v>
      </c>
      <c r="D859" s="7" t="s">
        <v>15</v>
      </c>
      <c r="E859" s="7" t="s">
        <v>7754</v>
      </c>
      <c r="F859" s="8">
        <v>21</v>
      </c>
      <c r="G859" s="8">
        <v>28.85</v>
      </c>
      <c r="H859" s="8">
        <v>28.88</v>
      </c>
      <c r="I859" s="8">
        <v>100</v>
      </c>
      <c r="J859" s="8">
        <v>2886.79</v>
      </c>
      <c r="K859" s="8">
        <v>28.867899999999999</v>
      </c>
      <c r="L859" s="8">
        <f t="shared" si="52"/>
        <v>5.0101314049586776</v>
      </c>
      <c r="M859" s="8">
        <f t="shared" si="53"/>
        <v>23.857768595041321</v>
      </c>
      <c r="N859" s="13"/>
      <c r="O859" s="13"/>
      <c r="P859" s="8">
        <v>21</v>
      </c>
      <c r="Q859" s="8">
        <v>28.846499999999999</v>
      </c>
      <c r="R859" s="17">
        <f t="shared" si="54"/>
        <v>0</v>
      </c>
      <c r="S859" s="18">
        <f t="shared" si="55"/>
        <v>2886.79</v>
      </c>
    </row>
    <row r="860" spans="1:19" x14ac:dyDescent="0.25">
      <c r="A860" s="7" t="s">
        <v>6339</v>
      </c>
      <c r="B860" s="7" t="s">
        <v>6340</v>
      </c>
      <c r="C860" s="7" t="s">
        <v>37</v>
      </c>
      <c r="D860" s="7" t="s">
        <v>38</v>
      </c>
      <c r="E860" s="7" t="s">
        <v>39</v>
      </c>
      <c r="F860" s="8">
        <v>15</v>
      </c>
      <c r="G860" s="8">
        <v>0</v>
      </c>
      <c r="H860" s="8">
        <v>69671.59</v>
      </c>
      <c r="I860" s="8">
        <v>6</v>
      </c>
      <c r="J860" s="8">
        <v>418021.59</v>
      </c>
      <c r="K860" s="8">
        <v>69670.264999999999</v>
      </c>
      <c r="L860" s="8">
        <f t="shared" si="52"/>
        <v>9087.4258695652097</v>
      </c>
      <c r="M860" s="8">
        <f t="shared" si="53"/>
        <v>60582.83913043479</v>
      </c>
      <c r="N860" s="13"/>
      <c r="O860" s="13"/>
      <c r="P860" s="8">
        <v>15</v>
      </c>
      <c r="Q860" s="8">
        <v>69670</v>
      </c>
      <c r="R860" s="17">
        <f t="shared" si="54"/>
        <v>0</v>
      </c>
      <c r="S860" s="18">
        <f t="shared" si="55"/>
        <v>418021.59</v>
      </c>
    </row>
    <row r="861" spans="1:19" x14ac:dyDescent="0.25">
      <c r="A861" s="7" t="s">
        <v>12753</v>
      </c>
      <c r="B861" s="7" t="s">
        <v>12754</v>
      </c>
      <c r="C861" s="7" t="s">
        <v>14</v>
      </c>
      <c r="D861" s="7" t="s">
        <v>15</v>
      </c>
      <c r="E861" s="7" t="s">
        <v>7518</v>
      </c>
      <c r="F861" s="8">
        <v>21</v>
      </c>
      <c r="G861" s="8">
        <v>888.97</v>
      </c>
      <c r="H861" s="8">
        <v>889.35</v>
      </c>
      <c r="I861" s="8">
        <v>24</v>
      </c>
      <c r="J861" s="8">
        <v>21337.41</v>
      </c>
      <c r="K861" s="8">
        <v>889.05875000000003</v>
      </c>
      <c r="L861" s="8">
        <f t="shared" si="52"/>
        <v>154.29945247933881</v>
      </c>
      <c r="M861" s="8">
        <f t="shared" si="53"/>
        <v>734.75929752066122</v>
      </c>
      <c r="N861" s="13"/>
      <c r="O861" s="13"/>
      <c r="P861" s="8">
        <v>21</v>
      </c>
      <c r="Q861" s="8">
        <v>888.99333333333334</v>
      </c>
      <c r="R861" s="17">
        <f t="shared" si="54"/>
        <v>0</v>
      </c>
      <c r="S861" s="18">
        <f t="shared" si="55"/>
        <v>21337.41</v>
      </c>
    </row>
    <row r="862" spans="1:19" x14ac:dyDescent="0.25">
      <c r="A862" s="7" t="s">
        <v>12743</v>
      </c>
      <c r="B862" s="7" t="s">
        <v>12744</v>
      </c>
      <c r="C862" s="7" t="s">
        <v>14</v>
      </c>
      <c r="D862" s="7" t="s">
        <v>15</v>
      </c>
      <c r="E862" s="7" t="s">
        <v>7518</v>
      </c>
      <c r="F862" s="8">
        <v>21</v>
      </c>
      <c r="G862" s="8">
        <v>1069.5999999999999</v>
      </c>
      <c r="H862" s="8">
        <v>1069.97</v>
      </c>
      <c r="I862" s="8">
        <v>25</v>
      </c>
      <c r="J862" s="8">
        <v>26742.379999999997</v>
      </c>
      <c r="K862" s="8">
        <v>1069.6951999999999</v>
      </c>
      <c r="L862" s="8">
        <f t="shared" si="52"/>
        <v>185.64958016528919</v>
      </c>
      <c r="M862" s="8">
        <f t="shared" si="53"/>
        <v>884.04561983471069</v>
      </c>
      <c r="N862" s="13"/>
      <c r="O862" s="13"/>
      <c r="P862" s="8">
        <v>21</v>
      </c>
      <c r="Q862" s="8">
        <v>1069.6400000000001</v>
      </c>
      <c r="R862" s="17">
        <f t="shared" si="54"/>
        <v>0</v>
      </c>
      <c r="S862" s="18">
        <f t="shared" si="55"/>
        <v>26742.379999999997</v>
      </c>
    </row>
    <row r="863" spans="1:19" x14ac:dyDescent="0.25">
      <c r="A863" s="7" t="s">
        <v>12787</v>
      </c>
      <c r="B863" s="7" t="s">
        <v>12788</v>
      </c>
      <c r="C863" s="7" t="s">
        <v>14</v>
      </c>
      <c r="D863" s="7" t="s">
        <v>15</v>
      </c>
      <c r="E863" s="7" t="s">
        <v>7518</v>
      </c>
      <c r="F863" s="8">
        <v>21</v>
      </c>
      <c r="G863" s="8">
        <v>2533.81</v>
      </c>
      <c r="H863" s="8">
        <v>2535.1799999999998</v>
      </c>
      <c r="I863" s="8">
        <v>3</v>
      </c>
      <c r="J863" s="8">
        <v>7602.7899999999991</v>
      </c>
      <c r="K863" s="8">
        <v>2534.2633333333329</v>
      </c>
      <c r="L863" s="8">
        <f t="shared" si="52"/>
        <v>439.83082644628075</v>
      </c>
      <c r="M863" s="8">
        <f t="shared" si="53"/>
        <v>2094.4325068870521</v>
      </c>
      <c r="N863" s="9"/>
      <c r="O863" s="9"/>
      <c r="P863" s="8">
        <v>21</v>
      </c>
      <c r="Q863" s="8">
        <v>2533.8049999999998</v>
      </c>
      <c r="R863" s="17">
        <f t="shared" si="54"/>
        <v>0</v>
      </c>
      <c r="S863" s="18">
        <f t="shared" si="55"/>
        <v>7602.7899999999991</v>
      </c>
    </row>
    <row r="864" spans="1:19" x14ac:dyDescent="0.25">
      <c r="A864" s="7" t="s">
        <v>13286</v>
      </c>
      <c r="B864" s="7" t="s">
        <v>13287</v>
      </c>
      <c r="C864" s="7" t="s">
        <v>14</v>
      </c>
      <c r="D864" s="7" t="s">
        <v>15</v>
      </c>
      <c r="E864" s="7" t="s">
        <v>8886</v>
      </c>
      <c r="F864" s="8">
        <v>21</v>
      </c>
      <c r="G864" s="8">
        <v>2600.29</v>
      </c>
      <c r="H864" s="8">
        <v>2600.44</v>
      </c>
      <c r="I864" s="8">
        <v>14</v>
      </c>
      <c r="J864" s="8">
        <v>36405.370000000003</v>
      </c>
      <c r="K864" s="8">
        <v>2600.3835714285715</v>
      </c>
      <c r="L864" s="8">
        <f t="shared" si="52"/>
        <v>451.3062396694213</v>
      </c>
      <c r="M864" s="8">
        <f t="shared" si="53"/>
        <v>2149.0773317591502</v>
      </c>
      <c r="N864" s="13"/>
      <c r="O864" s="13"/>
      <c r="P864" s="8">
        <v>21</v>
      </c>
      <c r="Q864" s="8">
        <v>2600.29</v>
      </c>
      <c r="R864" s="17">
        <f t="shared" si="54"/>
        <v>0</v>
      </c>
      <c r="S864" s="18">
        <f t="shared" si="55"/>
        <v>36405.370000000003</v>
      </c>
    </row>
    <row r="865" spans="1:19" x14ac:dyDescent="0.25">
      <c r="A865" s="7" t="s">
        <v>16402</v>
      </c>
      <c r="B865" s="7" t="s">
        <v>16403</v>
      </c>
      <c r="C865" s="7" t="s">
        <v>7205</v>
      </c>
      <c r="D865" s="7" t="s">
        <v>7206</v>
      </c>
      <c r="E865" s="7" t="s">
        <v>7440</v>
      </c>
      <c r="F865" s="8">
        <v>15</v>
      </c>
      <c r="G865" s="8">
        <v>258.43</v>
      </c>
      <c r="H865" s="8">
        <v>258.44</v>
      </c>
      <c r="I865" s="8">
        <v>710</v>
      </c>
      <c r="J865" s="8">
        <v>183485.13</v>
      </c>
      <c r="K865" s="8">
        <v>258.42976056338028</v>
      </c>
      <c r="L865" s="8">
        <f t="shared" si="52"/>
        <v>33.708229638701766</v>
      </c>
      <c r="M865" s="8">
        <f t="shared" si="53"/>
        <v>224.72153092467852</v>
      </c>
      <c r="N865" s="14">
        <v>12</v>
      </c>
      <c r="O865" s="14">
        <v>251.70999999999998</v>
      </c>
      <c r="P865" s="8">
        <v>15</v>
      </c>
      <c r="Q865" s="8">
        <v>258.428</v>
      </c>
      <c r="R865" s="17">
        <f t="shared" si="54"/>
        <v>178714.09999999998</v>
      </c>
      <c r="S865" s="18">
        <f t="shared" si="55"/>
        <v>183485.13</v>
      </c>
    </row>
    <row r="866" spans="1:19" x14ac:dyDescent="0.25">
      <c r="A866" s="7" t="s">
        <v>8528</v>
      </c>
      <c r="B866" s="7" t="s">
        <v>8529</v>
      </c>
      <c r="C866" s="7" t="s">
        <v>7539</v>
      </c>
      <c r="D866" s="7" t="s">
        <v>7540</v>
      </c>
      <c r="E866" s="7" t="s">
        <v>7798</v>
      </c>
      <c r="F866" s="8">
        <v>21</v>
      </c>
      <c r="G866" s="8">
        <v>3.11</v>
      </c>
      <c r="H866" s="8">
        <v>3.11</v>
      </c>
      <c r="I866" s="8">
        <v>18000</v>
      </c>
      <c r="J866" s="8">
        <v>55902.69</v>
      </c>
      <c r="K866" s="8">
        <v>3.1057049999999999</v>
      </c>
      <c r="L866" s="8">
        <f t="shared" si="52"/>
        <v>0.53900665289256189</v>
      </c>
      <c r="M866" s="8">
        <f t="shared" si="53"/>
        <v>2.566698347107438</v>
      </c>
      <c r="N866" s="14">
        <v>12</v>
      </c>
      <c r="O866" s="14">
        <v>2.8746666666666667</v>
      </c>
      <c r="P866" s="8">
        <v>21</v>
      </c>
      <c r="Q866" s="8">
        <v>3.105642</v>
      </c>
      <c r="R866" s="17">
        <f t="shared" si="54"/>
        <v>51744</v>
      </c>
      <c r="S866" s="18">
        <f t="shared" si="55"/>
        <v>55902.69</v>
      </c>
    </row>
    <row r="867" spans="1:19" x14ac:dyDescent="0.25">
      <c r="A867" s="7" t="s">
        <v>16520</v>
      </c>
      <c r="B867" s="7" t="s">
        <v>16521</v>
      </c>
      <c r="C867" s="7" t="s">
        <v>37</v>
      </c>
      <c r="D867" s="7" t="s">
        <v>38</v>
      </c>
      <c r="E867" s="7" t="s">
        <v>39</v>
      </c>
      <c r="F867" s="8">
        <v>15</v>
      </c>
      <c r="G867" s="8">
        <v>285.14</v>
      </c>
      <c r="H867" s="8">
        <v>285.14999999999998</v>
      </c>
      <c r="I867" s="8">
        <v>300</v>
      </c>
      <c r="J867" s="8">
        <v>85543.88</v>
      </c>
      <c r="K867" s="8">
        <v>285.14626666666669</v>
      </c>
      <c r="L867" s="8">
        <f t="shared" si="52"/>
        <v>37.1929913043478</v>
      </c>
      <c r="M867" s="8">
        <f t="shared" si="53"/>
        <v>247.95327536231889</v>
      </c>
      <c r="N867" s="8">
        <v>12</v>
      </c>
      <c r="O867" s="8">
        <v>299.93</v>
      </c>
      <c r="P867" s="8">
        <v>15</v>
      </c>
      <c r="Q867" s="8">
        <v>285.14253333333329</v>
      </c>
      <c r="R867" s="17">
        <f t="shared" si="54"/>
        <v>89979</v>
      </c>
      <c r="S867" s="18">
        <f t="shared" si="55"/>
        <v>85543.88</v>
      </c>
    </row>
    <row r="868" spans="1:19" x14ac:dyDescent="0.25">
      <c r="A868" s="7" t="s">
        <v>13865</v>
      </c>
      <c r="B868" s="7" t="s">
        <v>13866</v>
      </c>
      <c r="C868" s="7" t="s">
        <v>7400</v>
      </c>
      <c r="D868" s="7" t="s">
        <v>7401</v>
      </c>
      <c r="E868" s="7" t="s">
        <v>7402</v>
      </c>
      <c r="F868" s="8">
        <v>21</v>
      </c>
      <c r="G868" s="8">
        <v>892</v>
      </c>
      <c r="H868" s="8">
        <v>892.8</v>
      </c>
      <c r="I868" s="8">
        <v>9</v>
      </c>
      <c r="J868" s="8">
        <v>8033.6</v>
      </c>
      <c r="K868" s="8">
        <v>892.62222222222226</v>
      </c>
      <c r="L868" s="8">
        <f t="shared" si="52"/>
        <v>154.91790633608809</v>
      </c>
      <c r="M868" s="8">
        <f t="shared" si="53"/>
        <v>737.70431588613417</v>
      </c>
      <c r="N868" s="13"/>
      <c r="O868" s="13"/>
      <c r="P868" s="8">
        <v>21</v>
      </c>
      <c r="Q868" s="8">
        <v>892.5</v>
      </c>
      <c r="R868" s="17">
        <f t="shared" si="54"/>
        <v>0</v>
      </c>
      <c r="S868" s="18">
        <f t="shared" si="55"/>
        <v>8033.6</v>
      </c>
    </row>
    <row r="869" spans="1:19" x14ac:dyDescent="0.25">
      <c r="A869" s="7" t="s">
        <v>15894</v>
      </c>
      <c r="B869" s="7" t="s">
        <v>15895</v>
      </c>
      <c r="C869" s="7" t="s">
        <v>14</v>
      </c>
      <c r="D869" s="7" t="s">
        <v>15</v>
      </c>
      <c r="E869" s="7" t="s">
        <v>2322</v>
      </c>
      <c r="F869" s="8">
        <v>21</v>
      </c>
      <c r="G869" s="8">
        <v>12.22</v>
      </c>
      <c r="H869" s="8">
        <v>12.22</v>
      </c>
      <c r="I869" s="8">
        <v>11580</v>
      </c>
      <c r="J869" s="8">
        <v>141518.92000000007</v>
      </c>
      <c r="K869" s="8">
        <v>12.220977547495689</v>
      </c>
      <c r="L869" s="8">
        <f t="shared" si="52"/>
        <v>2.1209961032843747</v>
      </c>
      <c r="M869" s="8">
        <f t="shared" si="53"/>
        <v>10.099981444211314</v>
      </c>
      <c r="N869" s="8">
        <v>12</v>
      </c>
      <c r="O869" s="8">
        <v>11.311999999999999</v>
      </c>
      <c r="P869" s="8">
        <v>21</v>
      </c>
      <c r="Q869" s="8">
        <v>12.220888888888888</v>
      </c>
      <c r="R869" s="17">
        <f t="shared" si="54"/>
        <v>130992.95999999999</v>
      </c>
      <c r="S869" s="18">
        <f t="shared" si="55"/>
        <v>141518.92000000007</v>
      </c>
    </row>
    <row r="870" spans="1:19" x14ac:dyDescent="0.25">
      <c r="A870" s="7" t="s">
        <v>8858</v>
      </c>
      <c r="B870" s="7" t="s">
        <v>8859</v>
      </c>
      <c r="C870" s="7" t="s">
        <v>14</v>
      </c>
      <c r="D870" s="7" t="s">
        <v>15</v>
      </c>
      <c r="E870" s="7" t="s">
        <v>7763</v>
      </c>
      <c r="F870" s="8">
        <v>21</v>
      </c>
      <c r="G870" s="8">
        <v>5.2</v>
      </c>
      <c r="H870" s="8">
        <v>5.2</v>
      </c>
      <c r="I870" s="8">
        <v>4800</v>
      </c>
      <c r="J870" s="8">
        <v>24975.420000000006</v>
      </c>
      <c r="K870" s="8">
        <v>5.2032125000000011</v>
      </c>
      <c r="L870" s="8">
        <f t="shared" si="52"/>
        <v>0.90303688016528927</v>
      </c>
      <c r="M870" s="8">
        <f t="shared" si="53"/>
        <v>4.3001756198347119</v>
      </c>
      <c r="N870" s="13"/>
      <c r="O870" s="13"/>
      <c r="P870" s="8">
        <v>21</v>
      </c>
      <c r="Q870" s="8">
        <v>5.2030000000000003</v>
      </c>
      <c r="R870" s="17">
        <f t="shared" si="54"/>
        <v>0</v>
      </c>
      <c r="S870" s="18">
        <f t="shared" si="55"/>
        <v>24975.420000000006</v>
      </c>
    </row>
    <row r="871" spans="1:19" x14ac:dyDescent="0.25">
      <c r="A871" s="7" t="s">
        <v>7708</v>
      </c>
      <c r="B871" s="7" t="s">
        <v>7709</v>
      </c>
      <c r="C871" s="7" t="s">
        <v>7205</v>
      </c>
      <c r="D871" s="7" t="s">
        <v>7206</v>
      </c>
      <c r="E871" s="7" t="s">
        <v>7207</v>
      </c>
      <c r="F871" s="8">
        <v>21</v>
      </c>
      <c r="G871" s="8">
        <v>248.52</v>
      </c>
      <c r="H871" s="8">
        <v>248.53</v>
      </c>
      <c r="I871" s="8">
        <v>210</v>
      </c>
      <c r="J871" s="8">
        <v>52190.61</v>
      </c>
      <c r="K871" s="8">
        <v>248.52671428571429</v>
      </c>
      <c r="L871" s="8">
        <f t="shared" si="52"/>
        <v>43.132735537190086</v>
      </c>
      <c r="M871" s="8">
        <f t="shared" si="53"/>
        <v>205.39397874852421</v>
      </c>
      <c r="N871" s="13"/>
      <c r="O871" s="13"/>
      <c r="P871" s="8">
        <v>21</v>
      </c>
      <c r="Q871" s="8">
        <v>248.52199999999999</v>
      </c>
      <c r="R871" s="17">
        <f t="shared" si="54"/>
        <v>0</v>
      </c>
      <c r="S871" s="18">
        <f t="shared" si="55"/>
        <v>52190.61</v>
      </c>
    </row>
    <row r="872" spans="1:19" x14ac:dyDescent="0.25">
      <c r="A872" s="7" t="s">
        <v>7131</v>
      </c>
      <c r="B872" s="7" t="s">
        <v>7132</v>
      </c>
      <c r="C872" s="7" t="s">
        <v>3377</v>
      </c>
      <c r="D872" s="7" t="s">
        <v>3378</v>
      </c>
      <c r="E872" s="7" t="s">
        <v>3379</v>
      </c>
      <c r="F872" s="13"/>
      <c r="G872" s="8">
        <v>-14</v>
      </c>
      <c r="H872" s="8">
        <v>0.89</v>
      </c>
      <c r="I872" s="8">
        <v>326</v>
      </c>
      <c r="J872" s="8">
        <v>0.87000000000000277</v>
      </c>
      <c r="K872" s="8">
        <v>2.6687116564417263E-3</v>
      </c>
      <c r="L872" s="8">
        <f t="shared" si="52"/>
        <v>0</v>
      </c>
      <c r="M872" s="8">
        <f t="shared" si="53"/>
        <v>2.6687116564417263E-3</v>
      </c>
      <c r="N872" s="13"/>
      <c r="O872" s="13"/>
      <c r="P872" s="13"/>
      <c r="Q872" s="13"/>
      <c r="R872" s="17">
        <f t="shared" si="54"/>
        <v>0</v>
      </c>
      <c r="S872" s="18">
        <f t="shared" si="55"/>
        <v>0.87000000000000277</v>
      </c>
    </row>
    <row r="873" spans="1:19" x14ac:dyDescent="0.25">
      <c r="A873" s="7" t="s">
        <v>11899</v>
      </c>
      <c r="B873" s="7" t="s">
        <v>11900</v>
      </c>
      <c r="C873" s="7" t="s">
        <v>14</v>
      </c>
      <c r="D873" s="7" t="s">
        <v>15</v>
      </c>
      <c r="E873" s="7" t="s">
        <v>2322</v>
      </c>
      <c r="F873" s="8">
        <v>21</v>
      </c>
      <c r="G873" s="8">
        <v>545</v>
      </c>
      <c r="H873" s="8">
        <v>545.02</v>
      </c>
      <c r="I873" s="8">
        <v>220</v>
      </c>
      <c r="J873" s="8">
        <v>119900.67000000001</v>
      </c>
      <c r="K873" s="8">
        <v>545.00304545454549</v>
      </c>
      <c r="L873" s="8">
        <f t="shared" si="52"/>
        <v>94.58730540946658</v>
      </c>
      <c r="M873" s="8">
        <f t="shared" si="53"/>
        <v>450.41574004507891</v>
      </c>
      <c r="N873" s="9"/>
      <c r="O873" s="9"/>
      <c r="P873" s="8">
        <v>21</v>
      </c>
      <c r="Q873" s="8">
        <v>544.99919999999997</v>
      </c>
      <c r="R873" s="17">
        <f t="shared" si="54"/>
        <v>0</v>
      </c>
      <c r="S873" s="18">
        <f t="shared" si="55"/>
        <v>119900.67000000001</v>
      </c>
    </row>
    <row r="874" spans="1:19" x14ac:dyDescent="0.25">
      <c r="A874" s="7" t="s">
        <v>7594</v>
      </c>
      <c r="B874" s="7" t="s">
        <v>7595</v>
      </c>
      <c r="C874" s="7" t="s">
        <v>7205</v>
      </c>
      <c r="D874" s="7" t="s">
        <v>7206</v>
      </c>
      <c r="E874" s="7" t="s">
        <v>7435</v>
      </c>
      <c r="F874" s="8">
        <v>15</v>
      </c>
      <c r="G874" s="8">
        <v>67.510000000000005</v>
      </c>
      <c r="H874" s="8">
        <v>67.52</v>
      </c>
      <c r="I874" s="8">
        <v>592</v>
      </c>
      <c r="J874" s="8">
        <v>39969.47</v>
      </c>
      <c r="K874" s="8">
        <v>67.515996621621625</v>
      </c>
      <c r="L874" s="8">
        <f t="shared" si="52"/>
        <v>8.8064343419506415</v>
      </c>
      <c r="M874" s="8">
        <f t="shared" si="53"/>
        <v>58.709562279670983</v>
      </c>
      <c r="N874" s="14">
        <v>12</v>
      </c>
      <c r="O874" s="14">
        <v>65.750945945945944</v>
      </c>
      <c r="P874" s="8">
        <v>15</v>
      </c>
      <c r="Q874" s="8">
        <v>67.514583333333334</v>
      </c>
      <c r="R874" s="17">
        <f t="shared" si="54"/>
        <v>38924.559999999998</v>
      </c>
      <c r="S874" s="18">
        <f t="shared" si="55"/>
        <v>39969.47</v>
      </c>
    </row>
    <row r="875" spans="1:19" x14ac:dyDescent="0.25">
      <c r="A875" s="7" t="s">
        <v>17155</v>
      </c>
      <c r="B875" s="7" t="s">
        <v>17156</v>
      </c>
      <c r="C875" s="7" t="s">
        <v>7205</v>
      </c>
      <c r="D875" s="7" t="s">
        <v>7206</v>
      </c>
      <c r="E875" s="7" t="s">
        <v>7207</v>
      </c>
      <c r="F875" s="8">
        <v>21</v>
      </c>
      <c r="G875" s="8">
        <v>0.24</v>
      </c>
      <c r="H875" s="8">
        <v>0.24</v>
      </c>
      <c r="I875" s="8">
        <v>27800</v>
      </c>
      <c r="J875" s="8">
        <v>6764.8199999999979</v>
      </c>
      <c r="K875" s="8">
        <v>0.24333884892086324</v>
      </c>
      <c r="L875" s="8">
        <f t="shared" si="52"/>
        <v>4.2232362209406016E-2</v>
      </c>
      <c r="M875" s="8">
        <f t="shared" si="53"/>
        <v>0.20110648671145723</v>
      </c>
      <c r="N875" s="8">
        <v>12</v>
      </c>
      <c r="O875" s="8">
        <v>0.22522916666666665</v>
      </c>
      <c r="P875" s="8">
        <v>21</v>
      </c>
      <c r="Q875" s="8">
        <v>0.24330972222222222</v>
      </c>
      <c r="R875" s="17">
        <f t="shared" si="54"/>
        <v>6261.3708333333325</v>
      </c>
      <c r="S875" s="18">
        <f t="shared" si="55"/>
        <v>6764.8199999999979</v>
      </c>
    </row>
    <row r="876" spans="1:19" x14ac:dyDescent="0.25">
      <c r="A876" s="7" t="s">
        <v>12867</v>
      </c>
      <c r="B876" s="7" t="s">
        <v>12868</v>
      </c>
      <c r="C876" s="7" t="s">
        <v>14</v>
      </c>
      <c r="D876" s="7" t="s">
        <v>15</v>
      </c>
      <c r="E876" s="7" t="s">
        <v>7518</v>
      </c>
      <c r="F876" s="8">
        <v>21</v>
      </c>
      <c r="G876" s="8">
        <v>4142.67</v>
      </c>
      <c r="H876" s="8">
        <v>4142.87</v>
      </c>
      <c r="I876" s="8">
        <v>8</v>
      </c>
      <c r="J876" s="8">
        <v>33142.04</v>
      </c>
      <c r="K876" s="8">
        <v>4142.7550000000001</v>
      </c>
      <c r="L876" s="8">
        <f t="shared" si="52"/>
        <v>718.9905371900827</v>
      </c>
      <c r="M876" s="8">
        <f t="shared" si="53"/>
        <v>3423.7644628099174</v>
      </c>
      <c r="N876" s="9"/>
      <c r="O876" s="9"/>
      <c r="P876" s="8">
        <v>21</v>
      </c>
      <c r="Q876" s="8">
        <v>4142.665</v>
      </c>
      <c r="R876" s="17">
        <f t="shared" si="54"/>
        <v>0</v>
      </c>
      <c r="S876" s="18">
        <f t="shared" si="55"/>
        <v>33142.04</v>
      </c>
    </row>
    <row r="877" spans="1:19" x14ac:dyDescent="0.25">
      <c r="A877" s="7" t="s">
        <v>17519</v>
      </c>
      <c r="B877" s="7" t="s">
        <v>17520</v>
      </c>
      <c r="C877" s="7" t="s">
        <v>7205</v>
      </c>
      <c r="D877" s="7" t="s">
        <v>7206</v>
      </c>
      <c r="E877" s="7" t="s">
        <v>7445</v>
      </c>
      <c r="F877" s="8">
        <v>21</v>
      </c>
      <c r="G877" s="8">
        <v>155.44999999999999</v>
      </c>
      <c r="H877" s="8">
        <v>155.47</v>
      </c>
      <c r="I877" s="8">
        <v>70</v>
      </c>
      <c r="J877" s="8">
        <v>10881.96</v>
      </c>
      <c r="K877" s="8">
        <v>155.45657142857141</v>
      </c>
      <c r="L877" s="8">
        <f t="shared" si="52"/>
        <v>26.980066115702471</v>
      </c>
      <c r="M877" s="8">
        <f t="shared" si="53"/>
        <v>128.47650531286894</v>
      </c>
      <c r="N877" s="13"/>
      <c r="O877" s="13"/>
      <c r="P877" s="8">
        <v>21</v>
      </c>
      <c r="Q877" s="8">
        <v>155.447</v>
      </c>
      <c r="R877" s="17">
        <f t="shared" si="54"/>
        <v>0</v>
      </c>
      <c r="S877" s="18">
        <f t="shared" si="55"/>
        <v>10881.96</v>
      </c>
    </row>
    <row r="878" spans="1:19" x14ac:dyDescent="0.25">
      <c r="A878" s="7" t="s">
        <v>12779</v>
      </c>
      <c r="B878" s="7" t="s">
        <v>12780</v>
      </c>
      <c r="C878" s="7" t="s">
        <v>14</v>
      </c>
      <c r="D878" s="7" t="s">
        <v>15</v>
      </c>
      <c r="E878" s="7" t="s">
        <v>7518</v>
      </c>
      <c r="F878" s="8">
        <v>21</v>
      </c>
      <c r="G878" s="8">
        <v>2123.5500000000002</v>
      </c>
      <c r="H878" s="8">
        <v>2123.88</v>
      </c>
      <c r="I878" s="8">
        <v>4</v>
      </c>
      <c r="J878" s="8">
        <v>8494.85</v>
      </c>
      <c r="K878" s="8">
        <v>2123.7125000000001</v>
      </c>
      <c r="L878" s="8">
        <f t="shared" si="52"/>
        <v>368.57820247933887</v>
      </c>
      <c r="M878" s="8">
        <f t="shared" si="53"/>
        <v>1755.1342975206612</v>
      </c>
      <c r="N878" s="13"/>
      <c r="O878" s="13"/>
      <c r="P878" s="8">
        <v>21</v>
      </c>
      <c r="Q878" s="8">
        <v>2123.5500000000002</v>
      </c>
      <c r="R878" s="17">
        <f t="shared" si="54"/>
        <v>0</v>
      </c>
      <c r="S878" s="18">
        <f t="shared" si="55"/>
        <v>8494.85</v>
      </c>
    </row>
    <row r="879" spans="1:19" x14ac:dyDescent="0.25">
      <c r="A879" s="7" t="s">
        <v>7616</v>
      </c>
      <c r="B879" s="7" t="s">
        <v>7617</v>
      </c>
      <c r="C879" s="7" t="s">
        <v>7205</v>
      </c>
      <c r="D879" s="7" t="s">
        <v>7206</v>
      </c>
      <c r="E879" s="7" t="s">
        <v>7207</v>
      </c>
      <c r="F879" s="8">
        <v>15</v>
      </c>
      <c r="G879" s="8">
        <v>0.6</v>
      </c>
      <c r="H879" s="8">
        <v>0.6</v>
      </c>
      <c r="I879" s="8">
        <v>222200</v>
      </c>
      <c r="J879" s="8">
        <v>132840.49999999997</v>
      </c>
      <c r="K879" s="8">
        <v>0.59784203420342019</v>
      </c>
      <c r="L879" s="8">
        <f t="shared" si="52"/>
        <v>7.7979395765663484E-2</v>
      </c>
      <c r="M879" s="8">
        <f t="shared" si="53"/>
        <v>0.51986263843775671</v>
      </c>
      <c r="N879" s="14">
        <v>12</v>
      </c>
      <c r="O879" s="14">
        <v>0.58224324999999999</v>
      </c>
      <c r="P879" s="8">
        <v>15</v>
      </c>
      <c r="Q879" s="8">
        <v>0.59783920000000002</v>
      </c>
      <c r="R879" s="17">
        <f t="shared" si="54"/>
        <v>129374.45015</v>
      </c>
      <c r="S879" s="18">
        <f t="shared" si="55"/>
        <v>132840.49999999997</v>
      </c>
    </row>
    <row r="880" spans="1:19" x14ac:dyDescent="0.25">
      <c r="A880" s="7" t="s">
        <v>7341</v>
      </c>
      <c r="B880" s="7" t="s">
        <v>7342</v>
      </c>
      <c r="C880" s="7" t="s">
        <v>14</v>
      </c>
      <c r="D880" s="7" t="s">
        <v>15</v>
      </c>
      <c r="E880" s="7" t="s">
        <v>7343</v>
      </c>
      <c r="F880" s="8">
        <v>21</v>
      </c>
      <c r="G880" s="8">
        <v>16.21</v>
      </c>
      <c r="H880" s="8">
        <v>16.21</v>
      </c>
      <c r="I880" s="8">
        <v>1440</v>
      </c>
      <c r="J880" s="8">
        <v>23348.409999999996</v>
      </c>
      <c r="K880" s="8">
        <v>16.214173611111107</v>
      </c>
      <c r="L880" s="8">
        <f t="shared" si="52"/>
        <v>2.8140301308539932</v>
      </c>
      <c r="M880" s="8">
        <f t="shared" si="53"/>
        <v>13.400143480257114</v>
      </c>
      <c r="N880" s="14">
        <v>12</v>
      </c>
      <c r="O880" s="14">
        <v>18.999000000000002</v>
      </c>
      <c r="P880" s="8">
        <v>21</v>
      </c>
      <c r="Q880" s="8">
        <v>16.213750000000001</v>
      </c>
      <c r="R880" s="17">
        <f t="shared" si="54"/>
        <v>27358.560000000005</v>
      </c>
      <c r="S880" s="18">
        <f t="shared" si="55"/>
        <v>23348.409999999996</v>
      </c>
    </row>
    <row r="881" spans="1:19" x14ac:dyDescent="0.25">
      <c r="A881" s="7" t="s">
        <v>12749</v>
      </c>
      <c r="B881" s="7" t="s">
        <v>12750</v>
      </c>
      <c r="C881" s="7" t="s">
        <v>14</v>
      </c>
      <c r="D881" s="7" t="s">
        <v>15</v>
      </c>
      <c r="E881" s="7" t="s">
        <v>7518</v>
      </c>
      <c r="F881" s="8">
        <v>21</v>
      </c>
      <c r="G881" s="8">
        <v>1108.07</v>
      </c>
      <c r="H881" s="8">
        <v>1108.3599999999999</v>
      </c>
      <c r="I881" s="8">
        <v>4</v>
      </c>
      <c r="J881" s="8">
        <v>4432.8599999999997</v>
      </c>
      <c r="K881" s="8">
        <v>1108.2149999999999</v>
      </c>
      <c r="L881" s="8">
        <f t="shared" si="52"/>
        <v>192.33483471074373</v>
      </c>
      <c r="M881" s="8">
        <f t="shared" si="53"/>
        <v>915.88016528925618</v>
      </c>
      <c r="N881" s="9"/>
      <c r="O881" s="9"/>
      <c r="P881" s="8">
        <v>21</v>
      </c>
      <c r="Q881" s="8">
        <v>1108.07</v>
      </c>
      <c r="R881" s="17">
        <f t="shared" si="54"/>
        <v>0</v>
      </c>
      <c r="S881" s="18">
        <f t="shared" si="55"/>
        <v>4432.8599999999997</v>
      </c>
    </row>
    <row r="882" spans="1:19" x14ac:dyDescent="0.25">
      <c r="A882" s="7" t="s">
        <v>17537</v>
      </c>
      <c r="B882" s="7" t="s">
        <v>17538</v>
      </c>
      <c r="C882" s="7" t="s">
        <v>7205</v>
      </c>
      <c r="D882" s="7" t="s">
        <v>7206</v>
      </c>
      <c r="E882" s="7" t="s">
        <v>7445</v>
      </c>
      <c r="F882" s="8">
        <v>15</v>
      </c>
      <c r="G882" s="8">
        <v>194.24</v>
      </c>
      <c r="H882" s="8">
        <v>194.25</v>
      </c>
      <c r="I882" s="8">
        <v>130</v>
      </c>
      <c r="J882" s="8">
        <v>25251.250000000004</v>
      </c>
      <c r="K882" s="8">
        <v>194.24038461538464</v>
      </c>
      <c r="L882" s="8">
        <f t="shared" si="52"/>
        <v>25.335702341137107</v>
      </c>
      <c r="M882" s="8">
        <f t="shared" si="53"/>
        <v>168.90468227424753</v>
      </c>
      <c r="N882" s="9"/>
      <c r="O882" s="9"/>
      <c r="P882" s="8">
        <v>15</v>
      </c>
      <c r="Q882" s="8">
        <v>194.23633333333333</v>
      </c>
      <c r="R882" s="17">
        <f t="shared" si="54"/>
        <v>0</v>
      </c>
      <c r="S882" s="18">
        <f t="shared" si="55"/>
        <v>25251.250000000004</v>
      </c>
    </row>
    <row r="883" spans="1:19" x14ac:dyDescent="0.25">
      <c r="A883" s="7" t="s">
        <v>16170</v>
      </c>
      <c r="B883" s="7" t="s">
        <v>16171</v>
      </c>
      <c r="C883" s="7" t="s">
        <v>7400</v>
      </c>
      <c r="D883" s="7" t="s">
        <v>7401</v>
      </c>
      <c r="E883" s="7" t="s">
        <v>7402</v>
      </c>
      <c r="F883" s="8">
        <v>15</v>
      </c>
      <c r="G883" s="8">
        <v>90</v>
      </c>
      <c r="H883" s="8">
        <v>90</v>
      </c>
      <c r="I883" s="8">
        <v>560</v>
      </c>
      <c r="J883" s="8">
        <v>50399.95</v>
      </c>
      <c r="K883" s="8">
        <v>89.999910714285704</v>
      </c>
      <c r="L883" s="8">
        <f t="shared" si="52"/>
        <v>11.739118788819866</v>
      </c>
      <c r="M883" s="8">
        <f t="shared" si="53"/>
        <v>78.260791925465838</v>
      </c>
      <c r="N883" s="13"/>
      <c r="O883" s="13"/>
      <c r="P883" s="8">
        <v>15</v>
      </c>
      <c r="Q883" s="8">
        <v>89.998999999999995</v>
      </c>
      <c r="R883" s="17">
        <f t="shared" si="54"/>
        <v>0</v>
      </c>
      <c r="S883" s="18">
        <f t="shared" si="55"/>
        <v>50399.95</v>
      </c>
    </row>
    <row r="884" spans="1:19" x14ac:dyDescent="0.25">
      <c r="A884" s="7" t="s">
        <v>16172</v>
      </c>
      <c r="B884" s="7" t="s">
        <v>16173</v>
      </c>
      <c r="C884" s="7" t="s">
        <v>7400</v>
      </c>
      <c r="D884" s="7" t="s">
        <v>7401</v>
      </c>
      <c r="E884" s="7" t="s">
        <v>7402</v>
      </c>
      <c r="F884" s="8">
        <v>15</v>
      </c>
      <c r="G884" s="8">
        <v>90</v>
      </c>
      <c r="H884" s="8">
        <v>90</v>
      </c>
      <c r="I884" s="8">
        <v>560</v>
      </c>
      <c r="J884" s="8">
        <v>50399.95</v>
      </c>
      <c r="K884" s="8">
        <v>89.999910714285704</v>
      </c>
      <c r="L884" s="8">
        <f t="shared" si="52"/>
        <v>11.739118788819866</v>
      </c>
      <c r="M884" s="8">
        <f t="shared" si="53"/>
        <v>78.260791925465838</v>
      </c>
      <c r="N884" s="9"/>
      <c r="O884" s="9"/>
      <c r="P884" s="8">
        <v>15</v>
      </c>
      <c r="Q884" s="8">
        <v>89.998999999999995</v>
      </c>
      <c r="R884" s="17">
        <f t="shared" si="54"/>
        <v>0</v>
      </c>
      <c r="S884" s="18">
        <f t="shared" si="55"/>
        <v>50399.95</v>
      </c>
    </row>
    <row r="885" spans="1:19" x14ac:dyDescent="0.25">
      <c r="A885" s="7" t="s">
        <v>7544</v>
      </c>
      <c r="B885" s="7" t="s">
        <v>7545</v>
      </c>
      <c r="C885" s="7" t="s">
        <v>7205</v>
      </c>
      <c r="D885" s="7" t="s">
        <v>7206</v>
      </c>
      <c r="E885" s="7" t="s">
        <v>7207</v>
      </c>
      <c r="F885" s="8">
        <v>15</v>
      </c>
      <c r="G885" s="8">
        <v>5.81</v>
      </c>
      <c r="H885" s="8">
        <v>5.81</v>
      </c>
      <c r="I885" s="8">
        <v>15340</v>
      </c>
      <c r="J885" s="8">
        <v>89087.550000000017</v>
      </c>
      <c r="K885" s="8">
        <v>5.8075325945241207</v>
      </c>
      <c r="L885" s="8">
        <f t="shared" si="52"/>
        <v>0.75750425145966727</v>
      </c>
      <c r="M885" s="8">
        <f t="shared" si="53"/>
        <v>5.0500283430644535</v>
      </c>
      <c r="N885" s="14">
        <v>12</v>
      </c>
      <c r="O885" s="14">
        <v>5.6560000000000006</v>
      </c>
      <c r="P885" s="8">
        <v>15</v>
      </c>
      <c r="Q885" s="8">
        <v>5.8075000000000001</v>
      </c>
      <c r="R885" s="17">
        <f t="shared" si="54"/>
        <v>86763.040000000008</v>
      </c>
      <c r="S885" s="18">
        <f t="shared" si="55"/>
        <v>89087.550000000017</v>
      </c>
    </row>
    <row r="886" spans="1:19" x14ac:dyDescent="0.25">
      <c r="A886" s="7" t="s">
        <v>12684</v>
      </c>
      <c r="B886" s="7" t="s">
        <v>12685</v>
      </c>
      <c r="C886" s="7" t="s">
        <v>14</v>
      </c>
      <c r="D886" s="7" t="s">
        <v>15</v>
      </c>
      <c r="E886" s="7" t="s">
        <v>2322</v>
      </c>
      <c r="F886" s="8">
        <v>21</v>
      </c>
      <c r="G886" s="8">
        <v>13.31</v>
      </c>
      <c r="H886" s="8">
        <v>13.31</v>
      </c>
      <c r="I886" s="8">
        <v>323</v>
      </c>
      <c r="J886" s="8">
        <v>4299.619999999999</v>
      </c>
      <c r="K886" s="8">
        <v>13.311517027863774</v>
      </c>
      <c r="L886" s="8">
        <f t="shared" si="52"/>
        <v>2.3102632858275971</v>
      </c>
      <c r="M886" s="8">
        <f t="shared" si="53"/>
        <v>11.001253742036177</v>
      </c>
      <c r="N886" s="9"/>
      <c r="O886" s="9"/>
      <c r="P886" s="8">
        <v>21</v>
      </c>
      <c r="Q886" s="8">
        <v>13.31</v>
      </c>
      <c r="R886" s="17">
        <f t="shared" si="54"/>
        <v>0</v>
      </c>
      <c r="S886" s="18">
        <f t="shared" si="55"/>
        <v>4299.619999999999</v>
      </c>
    </row>
    <row r="887" spans="1:19" x14ac:dyDescent="0.25">
      <c r="A887" s="7" t="s">
        <v>16168</v>
      </c>
      <c r="B887" s="7" t="s">
        <v>16169</v>
      </c>
      <c r="C887" s="7" t="s">
        <v>7400</v>
      </c>
      <c r="D887" s="7" t="s">
        <v>7401</v>
      </c>
      <c r="E887" s="7" t="s">
        <v>7402</v>
      </c>
      <c r="F887" s="8">
        <v>15</v>
      </c>
      <c r="G887" s="8">
        <v>90</v>
      </c>
      <c r="H887" s="8">
        <v>90</v>
      </c>
      <c r="I887" s="8">
        <v>560</v>
      </c>
      <c r="J887" s="8">
        <v>50399.929999999993</v>
      </c>
      <c r="K887" s="8">
        <v>89.999874999999989</v>
      </c>
      <c r="L887" s="8">
        <f t="shared" si="52"/>
        <v>11.739114130434771</v>
      </c>
      <c r="M887" s="8">
        <f t="shared" si="53"/>
        <v>78.260760869565217</v>
      </c>
      <c r="N887" s="9"/>
      <c r="O887" s="9"/>
      <c r="P887" s="8">
        <v>15</v>
      </c>
      <c r="Q887" s="8">
        <v>89.998999999999995</v>
      </c>
      <c r="R887" s="17">
        <f t="shared" si="54"/>
        <v>0</v>
      </c>
      <c r="S887" s="18">
        <f t="shared" si="55"/>
        <v>50399.929999999993</v>
      </c>
    </row>
    <row r="888" spans="1:19" x14ac:dyDescent="0.25">
      <c r="A888" s="7" t="s">
        <v>12769</v>
      </c>
      <c r="B888" s="7" t="s">
        <v>12770</v>
      </c>
      <c r="C888" s="7" t="s">
        <v>14</v>
      </c>
      <c r="D888" s="7" t="s">
        <v>15</v>
      </c>
      <c r="E888" s="7" t="s">
        <v>7518</v>
      </c>
      <c r="F888" s="8">
        <v>21</v>
      </c>
      <c r="G888" s="8">
        <v>2835.71</v>
      </c>
      <c r="H888" s="8">
        <v>2836.18</v>
      </c>
      <c r="I888" s="8">
        <v>2</v>
      </c>
      <c r="J888" s="8">
        <v>5671.8899999999994</v>
      </c>
      <c r="K888" s="8">
        <v>2835.9449999999997</v>
      </c>
      <c r="L888" s="8">
        <f t="shared" si="52"/>
        <v>492.18880165289238</v>
      </c>
      <c r="M888" s="8">
        <f t="shared" si="53"/>
        <v>2343.7561983471073</v>
      </c>
      <c r="N888" s="9"/>
      <c r="O888" s="9"/>
      <c r="P888" s="8">
        <v>21</v>
      </c>
      <c r="Q888" s="8">
        <v>2835.71</v>
      </c>
      <c r="R888" s="17">
        <f t="shared" si="54"/>
        <v>0</v>
      </c>
      <c r="S888" s="18">
        <f t="shared" si="55"/>
        <v>5671.8899999999994</v>
      </c>
    </row>
    <row r="889" spans="1:19" x14ac:dyDescent="0.25">
      <c r="A889" s="7" t="s">
        <v>540</v>
      </c>
      <c r="B889" s="7" t="s">
        <v>541</v>
      </c>
      <c r="C889" s="7" t="s">
        <v>14</v>
      </c>
      <c r="D889" s="7" t="s">
        <v>15</v>
      </c>
      <c r="E889" s="7" t="s">
        <v>19</v>
      </c>
      <c r="F889" s="8">
        <v>21</v>
      </c>
      <c r="G889" s="8">
        <v>3999.73</v>
      </c>
      <c r="H889" s="8">
        <v>3999.75</v>
      </c>
      <c r="I889" s="8">
        <v>63</v>
      </c>
      <c r="J889" s="8">
        <v>251983.44999999995</v>
      </c>
      <c r="K889" s="8">
        <v>3999.7373015873009</v>
      </c>
      <c r="L889" s="8">
        <f t="shared" si="52"/>
        <v>694.16928374655618</v>
      </c>
      <c r="M889" s="8">
        <f t="shared" si="53"/>
        <v>3305.5680178407447</v>
      </c>
      <c r="N889" s="14">
        <v>12</v>
      </c>
      <c r="O889" s="14">
        <v>3702.23</v>
      </c>
      <c r="P889" s="8">
        <v>21</v>
      </c>
      <c r="Q889" s="8">
        <v>3999.73</v>
      </c>
      <c r="R889" s="17">
        <f t="shared" si="54"/>
        <v>233240.49</v>
      </c>
      <c r="S889" s="18">
        <f t="shared" si="55"/>
        <v>251983.44999999995</v>
      </c>
    </row>
    <row r="890" spans="1:19" x14ac:dyDescent="0.25">
      <c r="A890" s="7" t="s">
        <v>13039</v>
      </c>
      <c r="B890" s="7" t="s">
        <v>13040</v>
      </c>
      <c r="C890" s="7" t="s">
        <v>14</v>
      </c>
      <c r="D890" s="7" t="s">
        <v>15</v>
      </c>
      <c r="E890" s="7" t="s">
        <v>7518</v>
      </c>
      <c r="F890" s="8">
        <v>21</v>
      </c>
      <c r="G890" s="8">
        <v>2573.42</v>
      </c>
      <c r="H890" s="8">
        <v>2573.5</v>
      </c>
      <c r="I890" s="8">
        <v>9</v>
      </c>
      <c r="J890" s="8">
        <v>23161.18</v>
      </c>
      <c r="K890" s="8">
        <v>2573.4644444444443</v>
      </c>
      <c r="L890" s="8">
        <f t="shared" si="52"/>
        <v>446.63432506887057</v>
      </c>
      <c r="M890" s="8">
        <f t="shared" si="53"/>
        <v>2126.8301193755738</v>
      </c>
      <c r="N890" s="9"/>
      <c r="O890" s="9"/>
      <c r="P890" s="8">
        <v>21</v>
      </c>
      <c r="Q890" s="8">
        <v>2573.4166666666665</v>
      </c>
      <c r="R890" s="17">
        <f t="shared" si="54"/>
        <v>0</v>
      </c>
      <c r="S890" s="18">
        <f t="shared" si="55"/>
        <v>23161.18</v>
      </c>
    </row>
    <row r="891" spans="1:19" x14ac:dyDescent="0.25">
      <c r="A891" s="7" t="s">
        <v>1121</v>
      </c>
      <c r="B891" s="7" t="s">
        <v>1122</v>
      </c>
      <c r="C891" s="7" t="s">
        <v>14</v>
      </c>
      <c r="D891" s="7" t="s">
        <v>15</v>
      </c>
      <c r="E891" s="7" t="s">
        <v>19</v>
      </c>
      <c r="F891" s="8">
        <v>21</v>
      </c>
      <c r="G891" s="8">
        <v>135.22</v>
      </c>
      <c r="H891" s="8">
        <v>135.22999999999999</v>
      </c>
      <c r="I891" s="8">
        <v>1000</v>
      </c>
      <c r="J891" s="8">
        <v>135223.93</v>
      </c>
      <c r="K891" s="8">
        <v>135.22393</v>
      </c>
      <c r="L891" s="8">
        <f t="shared" si="52"/>
        <v>23.468615950413223</v>
      </c>
      <c r="M891" s="8">
        <f t="shared" si="53"/>
        <v>111.75531404958677</v>
      </c>
      <c r="N891" s="14">
        <v>12</v>
      </c>
      <c r="O891" s="14">
        <v>125.16566666666667</v>
      </c>
      <c r="P891" s="8">
        <v>21</v>
      </c>
      <c r="Q891" s="8">
        <v>135.2235</v>
      </c>
      <c r="R891" s="17">
        <f t="shared" si="54"/>
        <v>125165.66666666667</v>
      </c>
      <c r="S891" s="18">
        <f t="shared" si="55"/>
        <v>135223.93</v>
      </c>
    </row>
    <row r="892" spans="1:19" x14ac:dyDescent="0.25">
      <c r="A892" s="7" t="s">
        <v>4074</v>
      </c>
      <c r="B892" s="7" t="s">
        <v>4075</v>
      </c>
      <c r="C892" s="7" t="s">
        <v>185</v>
      </c>
      <c r="D892" s="7" t="s">
        <v>186</v>
      </c>
      <c r="E892" s="7" t="s">
        <v>187</v>
      </c>
      <c r="F892" s="8">
        <v>15</v>
      </c>
      <c r="G892" s="8">
        <v>2248.63</v>
      </c>
      <c r="H892" s="8">
        <v>2248.63</v>
      </c>
      <c r="I892" s="8">
        <v>45</v>
      </c>
      <c r="J892" s="8">
        <v>101188.31999999999</v>
      </c>
      <c r="K892" s="8">
        <v>2248.6293333333333</v>
      </c>
      <c r="L892" s="8">
        <f t="shared" si="52"/>
        <v>293.29947826086936</v>
      </c>
      <c r="M892" s="8">
        <f t="shared" si="53"/>
        <v>1955.3298550724639</v>
      </c>
      <c r="N892" s="8">
        <v>12</v>
      </c>
      <c r="O892" s="8">
        <v>2365.0706666666665</v>
      </c>
      <c r="P892" s="8">
        <v>15</v>
      </c>
      <c r="Q892" s="8">
        <v>2248.62</v>
      </c>
      <c r="R892" s="17">
        <f t="shared" si="54"/>
        <v>106428.18</v>
      </c>
      <c r="S892" s="18">
        <f t="shared" si="55"/>
        <v>101188.31999999999</v>
      </c>
    </row>
    <row r="893" spans="1:19" x14ac:dyDescent="0.25">
      <c r="A893" s="7" t="s">
        <v>13051</v>
      </c>
      <c r="B893" s="7" t="s">
        <v>13052</v>
      </c>
      <c r="C893" s="7" t="s">
        <v>7205</v>
      </c>
      <c r="D893" s="7" t="s">
        <v>7206</v>
      </c>
      <c r="E893" s="7" t="s">
        <v>7207</v>
      </c>
      <c r="F893" s="8">
        <v>15</v>
      </c>
      <c r="G893" s="8">
        <v>290.29000000000002</v>
      </c>
      <c r="H893" s="8">
        <v>290.31</v>
      </c>
      <c r="I893" s="8">
        <v>4275</v>
      </c>
      <c r="J893" s="8">
        <v>1241024.3399999982</v>
      </c>
      <c r="K893" s="8">
        <v>290.29809122806978</v>
      </c>
      <c r="L893" s="8">
        <f t="shared" si="52"/>
        <v>37.864968421052566</v>
      </c>
      <c r="M893" s="8">
        <f t="shared" si="53"/>
        <v>252.43312280701721</v>
      </c>
      <c r="N893" s="14">
        <v>12</v>
      </c>
      <c r="O893" s="14">
        <v>282.72399999999999</v>
      </c>
      <c r="P893" s="8">
        <v>15</v>
      </c>
      <c r="Q893" s="8">
        <v>290.298</v>
      </c>
      <c r="R893" s="17">
        <f t="shared" si="54"/>
        <v>1208645.0999999999</v>
      </c>
      <c r="S893" s="18">
        <f t="shared" si="55"/>
        <v>1241024.3399999982</v>
      </c>
    </row>
    <row r="894" spans="1:19" x14ac:dyDescent="0.25">
      <c r="A894" s="7" t="s">
        <v>10720</v>
      </c>
      <c r="B894" s="7" t="s">
        <v>10721</v>
      </c>
      <c r="C894" s="7" t="s">
        <v>7205</v>
      </c>
      <c r="D894" s="7" t="s">
        <v>7206</v>
      </c>
      <c r="E894" s="7" t="s">
        <v>7445</v>
      </c>
      <c r="F894" s="8">
        <v>15</v>
      </c>
      <c r="G894" s="8">
        <v>292.12</v>
      </c>
      <c r="H894" s="8">
        <v>292.14</v>
      </c>
      <c r="I894" s="8">
        <v>1200</v>
      </c>
      <c r="J894" s="8">
        <v>350551.10000000009</v>
      </c>
      <c r="K894" s="8">
        <v>292.12591666666674</v>
      </c>
      <c r="L894" s="8">
        <f t="shared" si="52"/>
        <v>38.103380434782594</v>
      </c>
      <c r="M894" s="8">
        <f t="shared" si="53"/>
        <v>254.02253623188415</v>
      </c>
      <c r="N894" s="14">
        <v>12</v>
      </c>
      <c r="O894" s="14">
        <v>284.50240000000002</v>
      </c>
      <c r="P894" s="8">
        <v>15</v>
      </c>
      <c r="Q894" s="8">
        <v>292.12560000000002</v>
      </c>
      <c r="R894" s="17">
        <f t="shared" si="54"/>
        <v>341402.88</v>
      </c>
      <c r="S894" s="18">
        <f t="shared" si="55"/>
        <v>350551.10000000009</v>
      </c>
    </row>
    <row r="895" spans="1:19" x14ac:dyDescent="0.25">
      <c r="A895" s="7" t="s">
        <v>19126</v>
      </c>
      <c r="B895" s="7" t="s">
        <v>19127</v>
      </c>
      <c r="C895" s="7" t="s">
        <v>8208</v>
      </c>
      <c r="D895" s="7" t="s">
        <v>8209</v>
      </c>
      <c r="E895" s="7" t="s">
        <v>8210</v>
      </c>
      <c r="F895" s="8">
        <v>21</v>
      </c>
      <c r="G895" s="8">
        <v>7006.75</v>
      </c>
      <c r="H895" s="8">
        <v>7007.11</v>
      </c>
      <c r="I895" s="8">
        <v>2</v>
      </c>
      <c r="J895" s="8">
        <v>14013.86</v>
      </c>
      <c r="K895" s="8">
        <v>7006.93</v>
      </c>
      <c r="L895" s="8">
        <f t="shared" si="52"/>
        <v>1216.078760330578</v>
      </c>
      <c r="M895" s="8">
        <f t="shared" si="53"/>
        <v>5790.8512396694223</v>
      </c>
      <c r="N895" s="9"/>
      <c r="O895" s="9"/>
      <c r="P895" s="8">
        <v>21</v>
      </c>
      <c r="Q895" s="8">
        <v>7006.75</v>
      </c>
      <c r="R895" s="17">
        <f t="shared" si="54"/>
        <v>0</v>
      </c>
      <c r="S895" s="18">
        <f t="shared" si="55"/>
        <v>14013.86</v>
      </c>
    </row>
    <row r="896" spans="1:19" x14ac:dyDescent="0.25">
      <c r="A896" s="7" t="s">
        <v>8718</v>
      </c>
      <c r="B896" s="7" t="s">
        <v>8719</v>
      </c>
      <c r="C896" s="7" t="s">
        <v>7205</v>
      </c>
      <c r="D896" s="7" t="s">
        <v>7206</v>
      </c>
      <c r="E896" s="7" t="s">
        <v>7435</v>
      </c>
      <c r="F896" s="8">
        <v>15</v>
      </c>
      <c r="G896" s="8">
        <v>6.61</v>
      </c>
      <c r="H896" s="8">
        <v>6.61</v>
      </c>
      <c r="I896" s="8">
        <v>2106</v>
      </c>
      <c r="J896" s="8">
        <v>13926.279999999999</v>
      </c>
      <c r="K896" s="8">
        <v>6.6126685660018989</v>
      </c>
      <c r="L896" s="8">
        <f t="shared" si="52"/>
        <v>0.86252198686981263</v>
      </c>
      <c r="M896" s="8">
        <f t="shared" si="53"/>
        <v>5.7501465791320863</v>
      </c>
      <c r="N896" s="14">
        <v>12</v>
      </c>
      <c r="O896" s="14">
        <v>6.44</v>
      </c>
      <c r="P896" s="8">
        <v>15</v>
      </c>
      <c r="Q896" s="8">
        <v>6.6124999999999998</v>
      </c>
      <c r="R896" s="17">
        <f t="shared" si="54"/>
        <v>13562.640000000001</v>
      </c>
      <c r="S896" s="18">
        <f t="shared" si="55"/>
        <v>13926.279999999999</v>
      </c>
    </row>
    <row r="897" spans="1:19" x14ac:dyDescent="0.25">
      <c r="A897" s="7" t="s">
        <v>16508</v>
      </c>
      <c r="B897" s="7" t="s">
        <v>16509</v>
      </c>
      <c r="C897" s="7" t="s">
        <v>7249</v>
      </c>
      <c r="D897" s="7" t="s">
        <v>7250</v>
      </c>
      <c r="E897" s="7" t="s">
        <v>7251</v>
      </c>
      <c r="F897" s="8">
        <v>21</v>
      </c>
      <c r="G897" s="8">
        <v>449</v>
      </c>
      <c r="H897" s="8">
        <v>449</v>
      </c>
      <c r="I897" s="8">
        <v>80</v>
      </c>
      <c r="J897" s="8">
        <v>35919.949999999997</v>
      </c>
      <c r="K897" s="8">
        <v>448.99937499999999</v>
      </c>
      <c r="L897" s="8">
        <f t="shared" si="52"/>
        <v>77.92551136363636</v>
      </c>
      <c r="M897" s="8">
        <f t="shared" si="53"/>
        <v>371.07386363636363</v>
      </c>
      <c r="N897" s="14">
        <v>12</v>
      </c>
      <c r="O897" s="14">
        <v>415.59799999999996</v>
      </c>
      <c r="P897" s="8">
        <v>21</v>
      </c>
      <c r="Q897" s="8">
        <v>448.995</v>
      </c>
      <c r="R897" s="17">
        <f t="shared" si="54"/>
        <v>33247.839999999997</v>
      </c>
      <c r="S897" s="18">
        <f t="shared" si="55"/>
        <v>35919.949999999997</v>
      </c>
    </row>
    <row r="898" spans="1:19" x14ac:dyDescent="0.25">
      <c r="A898" s="7" t="s">
        <v>3707</v>
      </c>
      <c r="B898" s="7" t="s">
        <v>3708</v>
      </c>
      <c r="C898" s="7" t="s">
        <v>37</v>
      </c>
      <c r="D898" s="7" t="s">
        <v>38</v>
      </c>
      <c r="E898" s="7" t="s">
        <v>39</v>
      </c>
      <c r="F898" s="8">
        <v>15</v>
      </c>
      <c r="G898" s="8">
        <v>2014.01</v>
      </c>
      <c r="H898" s="8">
        <v>2014.35</v>
      </c>
      <c r="I898" s="8">
        <v>3</v>
      </c>
      <c r="J898" s="8">
        <v>6042.37</v>
      </c>
      <c r="K898" s="8">
        <v>2014.1233333333332</v>
      </c>
      <c r="L898" s="8">
        <f t="shared" ref="L898:L961" si="56">K898-M898</f>
        <v>262.71173913043458</v>
      </c>
      <c r="M898" s="8">
        <f t="shared" ref="M898:M961" si="57">K898/((100+F898)/100)</f>
        <v>1751.4115942028986</v>
      </c>
      <c r="N898" s="9"/>
      <c r="O898" s="9"/>
      <c r="P898" s="8">
        <v>15</v>
      </c>
      <c r="Q898" s="8">
        <v>2014.01</v>
      </c>
      <c r="R898" s="17">
        <f t="shared" ref="R898:R961" si="58">I898*O898</f>
        <v>0</v>
      </c>
      <c r="S898" s="18">
        <f t="shared" si="55"/>
        <v>6042.37</v>
      </c>
    </row>
    <row r="899" spans="1:19" x14ac:dyDescent="0.25">
      <c r="A899" s="7" t="s">
        <v>14218</v>
      </c>
      <c r="B899" s="7" t="s">
        <v>14219</v>
      </c>
      <c r="C899" s="7" t="s">
        <v>7205</v>
      </c>
      <c r="D899" s="7" t="s">
        <v>7206</v>
      </c>
      <c r="E899" s="7" t="s">
        <v>7207</v>
      </c>
      <c r="F899" s="8">
        <v>15</v>
      </c>
      <c r="G899" s="8">
        <v>18.48</v>
      </c>
      <c r="H899" s="8">
        <v>18.48</v>
      </c>
      <c r="I899" s="8">
        <v>2460</v>
      </c>
      <c r="J899" s="8">
        <v>45462.369999999988</v>
      </c>
      <c r="K899" s="8">
        <v>18.480638211382107</v>
      </c>
      <c r="L899" s="8">
        <f t="shared" si="56"/>
        <v>2.4105180275715767</v>
      </c>
      <c r="M899" s="8">
        <f t="shared" si="57"/>
        <v>16.070120183810531</v>
      </c>
      <c r="N899" s="14">
        <v>12</v>
      </c>
      <c r="O899" s="14">
        <v>17.99838888888889</v>
      </c>
      <c r="P899" s="8">
        <v>15</v>
      </c>
      <c r="Q899" s="8">
        <v>18.480499999999999</v>
      </c>
      <c r="R899" s="17">
        <f t="shared" si="58"/>
        <v>44276.036666666667</v>
      </c>
      <c r="S899" s="18">
        <f t="shared" ref="S899:S962" si="59">J899</f>
        <v>45462.369999999988</v>
      </c>
    </row>
    <row r="900" spans="1:19" x14ac:dyDescent="0.25">
      <c r="A900" s="7" t="s">
        <v>13746</v>
      </c>
      <c r="B900" s="7" t="s">
        <v>13747</v>
      </c>
      <c r="C900" s="7" t="s">
        <v>7205</v>
      </c>
      <c r="D900" s="7" t="s">
        <v>7206</v>
      </c>
      <c r="E900" s="7" t="s">
        <v>7440</v>
      </c>
      <c r="F900" s="8">
        <v>15</v>
      </c>
      <c r="G900" s="8">
        <v>33.799999999999997</v>
      </c>
      <c r="H900" s="8">
        <v>33.799999999999997</v>
      </c>
      <c r="I900" s="8">
        <v>2760</v>
      </c>
      <c r="J900" s="8">
        <v>93283.850000000079</v>
      </c>
      <c r="K900" s="8">
        <v>33.79849637681162</v>
      </c>
      <c r="L900" s="8">
        <f t="shared" si="56"/>
        <v>4.4084995274102106</v>
      </c>
      <c r="M900" s="8">
        <f t="shared" si="57"/>
        <v>29.38999684940141</v>
      </c>
      <c r="N900" s="8">
        <v>12</v>
      </c>
      <c r="O900" s="8">
        <v>32.91675</v>
      </c>
      <c r="P900" s="8">
        <v>15</v>
      </c>
      <c r="Q900" s="8">
        <v>33.798375</v>
      </c>
      <c r="R900" s="17">
        <f t="shared" si="58"/>
        <v>90850.23</v>
      </c>
      <c r="S900" s="18">
        <f t="shared" si="59"/>
        <v>93283.850000000079</v>
      </c>
    </row>
    <row r="901" spans="1:19" x14ac:dyDescent="0.25">
      <c r="A901" s="7" t="s">
        <v>17912</v>
      </c>
      <c r="B901" s="7" t="s">
        <v>17913</v>
      </c>
      <c r="C901" s="7" t="s">
        <v>14</v>
      </c>
      <c r="D901" s="7" t="s">
        <v>15</v>
      </c>
      <c r="E901" s="7" t="s">
        <v>8331</v>
      </c>
      <c r="F901" s="8">
        <v>21</v>
      </c>
      <c r="G901" s="8">
        <v>8.35</v>
      </c>
      <c r="H901" s="8">
        <v>8.35</v>
      </c>
      <c r="I901" s="8">
        <v>36771</v>
      </c>
      <c r="J901" s="8">
        <v>307001.40000000049</v>
      </c>
      <c r="K901" s="8">
        <v>8.3490087297054885</v>
      </c>
      <c r="L901" s="8">
        <f t="shared" si="56"/>
        <v>1.4490015150728528</v>
      </c>
      <c r="M901" s="8">
        <f t="shared" si="57"/>
        <v>6.9000072146326357</v>
      </c>
      <c r="N901" s="9"/>
      <c r="O901" s="9"/>
      <c r="P901" s="8">
        <v>21</v>
      </c>
      <c r="Q901" s="8">
        <v>8.3490000000000002</v>
      </c>
      <c r="R901" s="17">
        <f t="shared" si="58"/>
        <v>0</v>
      </c>
      <c r="S901" s="18">
        <f t="shared" si="59"/>
        <v>307001.40000000049</v>
      </c>
    </row>
    <row r="902" spans="1:19" x14ac:dyDescent="0.25">
      <c r="A902" s="7" t="s">
        <v>3179</v>
      </c>
      <c r="B902" s="7" t="s">
        <v>3180</v>
      </c>
      <c r="C902" s="7" t="s">
        <v>37</v>
      </c>
      <c r="D902" s="7" t="s">
        <v>38</v>
      </c>
      <c r="E902" s="7" t="s">
        <v>39</v>
      </c>
      <c r="F902" s="8">
        <v>15</v>
      </c>
      <c r="G902" s="8">
        <v>5186.5</v>
      </c>
      <c r="H902" s="8">
        <v>5186.57</v>
      </c>
      <c r="I902" s="8">
        <v>479</v>
      </c>
      <c r="J902" s="8">
        <v>2484333.8200000003</v>
      </c>
      <c r="K902" s="8">
        <v>5186.5006680584556</v>
      </c>
      <c r="L902" s="8">
        <f t="shared" si="56"/>
        <v>676.50008713805892</v>
      </c>
      <c r="M902" s="8">
        <f t="shared" si="57"/>
        <v>4510.0005809203967</v>
      </c>
      <c r="N902" s="14">
        <v>12</v>
      </c>
      <c r="O902" s="14">
        <v>5051.2</v>
      </c>
      <c r="P902" s="8">
        <v>15</v>
      </c>
      <c r="Q902" s="8">
        <v>5186.5</v>
      </c>
      <c r="R902" s="17">
        <f t="shared" si="58"/>
        <v>2419524.7999999998</v>
      </c>
      <c r="S902" s="18">
        <f t="shared" si="59"/>
        <v>2484333.8200000003</v>
      </c>
    </row>
    <row r="903" spans="1:19" x14ac:dyDescent="0.25">
      <c r="A903" s="7" t="s">
        <v>17547</v>
      </c>
      <c r="B903" s="7" t="s">
        <v>17548</v>
      </c>
      <c r="C903" s="7" t="s">
        <v>7205</v>
      </c>
      <c r="D903" s="7" t="s">
        <v>7206</v>
      </c>
      <c r="E903" s="7" t="s">
        <v>7445</v>
      </c>
      <c r="F903" s="8">
        <v>15</v>
      </c>
      <c r="G903" s="8">
        <v>392.12</v>
      </c>
      <c r="H903" s="8">
        <v>392.2</v>
      </c>
      <c r="I903" s="8">
        <v>30</v>
      </c>
      <c r="J903" s="8">
        <v>11764.14</v>
      </c>
      <c r="K903" s="8">
        <v>392.13799999999998</v>
      </c>
      <c r="L903" s="8">
        <f t="shared" si="56"/>
        <v>51.14843478260866</v>
      </c>
      <c r="M903" s="8">
        <f t="shared" si="57"/>
        <v>340.98956521739132</v>
      </c>
      <c r="N903" s="9"/>
      <c r="O903" s="9"/>
      <c r="P903" s="8">
        <v>15</v>
      </c>
      <c r="Q903" s="8">
        <v>392.12800000000004</v>
      </c>
      <c r="R903" s="17">
        <f t="shared" si="58"/>
        <v>0</v>
      </c>
      <c r="S903" s="18">
        <f t="shared" si="59"/>
        <v>11764.14</v>
      </c>
    </row>
    <row r="904" spans="1:19" x14ac:dyDescent="0.25">
      <c r="A904" s="7" t="s">
        <v>2796</v>
      </c>
      <c r="B904" s="7" t="s">
        <v>2797</v>
      </c>
      <c r="C904" s="7" t="s">
        <v>37</v>
      </c>
      <c r="D904" s="7" t="s">
        <v>38</v>
      </c>
      <c r="E904" s="7" t="s">
        <v>39</v>
      </c>
      <c r="F904" s="8">
        <v>15</v>
      </c>
      <c r="G904" s="8">
        <v>5186.5</v>
      </c>
      <c r="H904" s="8">
        <v>5186.54</v>
      </c>
      <c r="I904" s="8">
        <v>381</v>
      </c>
      <c r="J904" s="8">
        <v>1976056.79</v>
      </c>
      <c r="K904" s="8">
        <v>5186.5007611548554</v>
      </c>
      <c r="L904" s="8">
        <f t="shared" si="56"/>
        <v>676.50009928106738</v>
      </c>
      <c r="M904" s="8">
        <f t="shared" si="57"/>
        <v>4510.000661873788</v>
      </c>
      <c r="N904" s="14">
        <v>12</v>
      </c>
      <c r="O904" s="14">
        <v>5051.2</v>
      </c>
      <c r="P904" s="8">
        <v>15</v>
      </c>
      <c r="Q904" s="8">
        <v>5186.5</v>
      </c>
      <c r="R904" s="17">
        <f t="shared" si="58"/>
        <v>1924507.2</v>
      </c>
      <c r="S904" s="18">
        <f t="shared" si="59"/>
        <v>1976056.79</v>
      </c>
    </row>
    <row r="905" spans="1:19" x14ac:dyDescent="0.25">
      <c r="A905" s="7" t="s">
        <v>12861</v>
      </c>
      <c r="B905" s="7" t="s">
        <v>12862</v>
      </c>
      <c r="C905" s="7" t="s">
        <v>14</v>
      </c>
      <c r="D905" s="7" t="s">
        <v>15</v>
      </c>
      <c r="E905" s="7" t="s">
        <v>7518</v>
      </c>
      <c r="F905" s="8">
        <v>21</v>
      </c>
      <c r="G905" s="8">
        <v>2071.38</v>
      </c>
      <c r="H905" s="8">
        <v>2071.52</v>
      </c>
      <c r="I905" s="8">
        <v>6</v>
      </c>
      <c r="J905" s="8">
        <v>12428.54</v>
      </c>
      <c r="K905" s="8">
        <v>2071.4233333333336</v>
      </c>
      <c r="L905" s="8">
        <f t="shared" si="56"/>
        <v>359.50322314049595</v>
      </c>
      <c r="M905" s="8">
        <f t="shared" si="57"/>
        <v>1711.9201101928377</v>
      </c>
      <c r="N905" s="9"/>
      <c r="O905" s="9"/>
      <c r="P905" s="8">
        <v>21</v>
      </c>
      <c r="Q905" s="8">
        <v>2071.375</v>
      </c>
      <c r="R905" s="17">
        <f t="shared" si="58"/>
        <v>0</v>
      </c>
      <c r="S905" s="18">
        <f t="shared" si="59"/>
        <v>12428.54</v>
      </c>
    </row>
    <row r="906" spans="1:19" x14ac:dyDescent="0.25">
      <c r="A906" s="7" t="s">
        <v>12925</v>
      </c>
      <c r="B906" s="7" t="s">
        <v>12926</v>
      </c>
      <c r="C906" s="7" t="s">
        <v>5229</v>
      </c>
      <c r="D906" s="7" t="s">
        <v>5230</v>
      </c>
      <c r="E906" s="7" t="s">
        <v>5231</v>
      </c>
      <c r="F906" s="8">
        <v>21</v>
      </c>
      <c r="G906" s="8">
        <v>2407.9</v>
      </c>
      <c r="H906" s="8">
        <v>2408</v>
      </c>
      <c r="I906" s="8">
        <v>19</v>
      </c>
      <c r="J906" s="8">
        <v>45750.39</v>
      </c>
      <c r="K906" s="8">
        <v>2407.9152631578945</v>
      </c>
      <c r="L906" s="8">
        <f t="shared" si="56"/>
        <v>417.9026489778164</v>
      </c>
      <c r="M906" s="8">
        <f t="shared" si="57"/>
        <v>1990.0126141800781</v>
      </c>
      <c r="N906" s="14">
        <v>12</v>
      </c>
      <c r="O906" s="14">
        <v>2228.7999999999997</v>
      </c>
      <c r="P906" s="8">
        <v>21</v>
      </c>
      <c r="Q906" s="8">
        <v>2407.9</v>
      </c>
      <c r="R906" s="17">
        <f t="shared" si="58"/>
        <v>42347.199999999997</v>
      </c>
      <c r="S906" s="18">
        <f t="shared" si="59"/>
        <v>45750.39</v>
      </c>
    </row>
    <row r="907" spans="1:19" x14ac:dyDescent="0.25">
      <c r="A907" s="7" t="s">
        <v>16510</v>
      </c>
      <c r="B907" s="7" t="s">
        <v>16511</v>
      </c>
      <c r="C907" s="7" t="s">
        <v>7375</v>
      </c>
      <c r="D907" s="7" t="s">
        <v>7376</v>
      </c>
      <c r="E907" s="7" t="s">
        <v>7377</v>
      </c>
      <c r="F907" s="8">
        <v>15</v>
      </c>
      <c r="G907" s="8">
        <v>42.55</v>
      </c>
      <c r="H907" s="8">
        <v>42.55</v>
      </c>
      <c r="I907" s="8">
        <v>2880</v>
      </c>
      <c r="J907" s="8">
        <v>122533.88</v>
      </c>
      <c r="K907" s="8">
        <v>42.546486111111115</v>
      </c>
      <c r="L907" s="8">
        <f t="shared" si="56"/>
        <v>5.5495416666666628</v>
      </c>
      <c r="M907" s="8">
        <f t="shared" si="57"/>
        <v>36.996944444444452</v>
      </c>
      <c r="N907" s="14">
        <v>12</v>
      </c>
      <c r="O907" s="14">
        <v>42.546611111111112</v>
      </c>
      <c r="P907" s="8">
        <v>15</v>
      </c>
      <c r="Q907" s="8">
        <v>42.546388888888892</v>
      </c>
      <c r="R907" s="17">
        <f t="shared" si="58"/>
        <v>122534.24</v>
      </c>
      <c r="S907" s="18">
        <f t="shared" si="59"/>
        <v>122533.88</v>
      </c>
    </row>
    <row r="908" spans="1:19" x14ac:dyDescent="0.25">
      <c r="A908" s="7" t="s">
        <v>15884</v>
      </c>
      <c r="B908" s="7" t="s">
        <v>15885</v>
      </c>
      <c r="C908" s="7" t="s">
        <v>369</v>
      </c>
      <c r="D908" s="7" t="s">
        <v>370</v>
      </c>
      <c r="E908" s="7" t="s">
        <v>9106</v>
      </c>
      <c r="F908" s="8">
        <v>21</v>
      </c>
      <c r="G908" s="8">
        <v>1887</v>
      </c>
      <c r="H908" s="8">
        <v>1887</v>
      </c>
      <c r="I908" s="8">
        <v>65</v>
      </c>
      <c r="J908" s="8">
        <v>122654.95</v>
      </c>
      <c r="K908" s="8">
        <v>1886.9992307692307</v>
      </c>
      <c r="L908" s="8">
        <f t="shared" si="56"/>
        <v>327.4957342657342</v>
      </c>
      <c r="M908" s="8">
        <f t="shared" si="57"/>
        <v>1559.5034965034965</v>
      </c>
      <c r="N908" s="8">
        <v>12</v>
      </c>
      <c r="O908" s="8">
        <v>1746.64</v>
      </c>
      <c r="P908" s="8">
        <v>21</v>
      </c>
      <c r="Q908" s="8">
        <v>1886.9950000000001</v>
      </c>
      <c r="R908" s="17">
        <f t="shared" si="58"/>
        <v>113531.6</v>
      </c>
      <c r="S908" s="18">
        <f t="shared" si="59"/>
        <v>122654.95</v>
      </c>
    </row>
    <row r="909" spans="1:19" x14ac:dyDescent="0.25">
      <c r="A909" s="7" t="s">
        <v>11088</v>
      </c>
      <c r="B909" s="7" t="s">
        <v>11089</v>
      </c>
      <c r="C909" s="7" t="s">
        <v>14</v>
      </c>
      <c r="D909" s="7" t="s">
        <v>15</v>
      </c>
      <c r="E909" s="7" t="s">
        <v>2322</v>
      </c>
      <c r="F909" s="8">
        <v>21</v>
      </c>
      <c r="G909" s="8">
        <v>96.32</v>
      </c>
      <c r="H909" s="8">
        <v>96.33</v>
      </c>
      <c r="I909" s="8">
        <v>180</v>
      </c>
      <c r="J909" s="8">
        <v>17337.149999999998</v>
      </c>
      <c r="K909" s="8">
        <v>96.317499999999981</v>
      </c>
      <c r="L909" s="8">
        <f t="shared" si="56"/>
        <v>16.716260330578507</v>
      </c>
      <c r="M909" s="8">
        <f t="shared" si="57"/>
        <v>79.601239669421474</v>
      </c>
      <c r="N909" s="9"/>
      <c r="O909" s="9"/>
      <c r="P909" s="8">
        <v>21</v>
      </c>
      <c r="Q909" s="8">
        <v>96.316000000000003</v>
      </c>
      <c r="R909" s="17">
        <f t="shared" si="58"/>
        <v>0</v>
      </c>
      <c r="S909" s="18">
        <f t="shared" si="59"/>
        <v>17337.149999999998</v>
      </c>
    </row>
    <row r="910" spans="1:19" x14ac:dyDescent="0.25">
      <c r="A910" s="7" t="s">
        <v>12610</v>
      </c>
      <c r="B910" s="7" t="s">
        <v>12611</v>
      </c>
      <c r="C910" s="7" t="s">
        <v>7205</v>
      </c>
      <c r="D910" s="7" t="s">
        <v>7206</v>
      </c>
      <c r="E910" s="7" t="s">
        <v>7440</v>
      </c>
      <c r="F910" s="8">
        <v>21</v>
      </c>
      <c r="G910" s="8">
        <v>1310.33</v>
      </c>
      <c r="H910" s="8">
        <v>1310.3399999999999</v>
      </c>
      <c r="I910" s="8">
        <v>39</v>
      </c>
      <c r="J910" s="8">
        <v>51103.27</v>
      </c>
      <c r="K910" s="8">
        <v>1310.3402564102564</v>
      </c>
      <c r="L910" s="8">
        <f t="shared" si="56"/>
        <v>227.41442466624289</v>
      </c>
      <c r="M910" s="8">
        <f t="shared" si="57"/>
        <v>1082.9258317440135</v>
      </c>
      <c r="N910" s="13"/>
      <c r="O910" s="13"/>
      <c r="P910" s="8">
        <v>21</v>
      </c>
      <c r="Q910" s="8">
        <v>1310.3333333333333</v>
      </c>
      <c r="R910" s="17">
        <f t="shared" si="58"/>
        <v>0</v>
      </c>
      <c r="S910" s="18">
        <f t="shared" si="59"/>
        <v>51103.27</v>
      </c>
    </row>
    <row r="911" spans="1:19" x14ac:dyDescent="0.25">
      <c r="A911" s="7" t="s">
        <v>12751</v>
      </c>
      <c r="B911" s="7" t="s">
        <v>12752</v>
      </c>
      <c r="C911" s="7" t="s">
        <v>14</v>
      </c>
      <c r="D911" s="7" t="s">
        <v>15</v>
      </c>
      <c r="E911" s="7" t="s">
        <v>7518</v>
      </c>
      <c r="F911" s="8">
        <v>21</v>
      </c>
      <c r="G911" s="8">
        <v>933.83</v>
      </c>
      <c r="H911" s="8">
        <v>933.85</v>
      </c>
      <c r="I911" s="8">
        <v>22</v>
      </c>
      <c r="J911" s="8">
        <v>20544.480000000003</v>
      </c>
      <c r="K911" s="8">
        <v>933.84000000000015</v>
      </c>
      <c r="L911" s="8">
        <f t="shared" si="56"/>
        <v>162.0714049586777</v>
      </c>
      <c r="M911" s="8">
        <f t="shared" si="57"/>
        <v>771.76859504132244</v>
      </c>
      <c r="N911" s="14">
        <v>21</v>
      </c>
      <c r="O911" s="14">
        <v>934.12</v>
      </c>
      <c r="P911" s="8">
        <v>21</v>
      </c>
      <c r="Q911" s="8">
        <v>933.82800000000009</v>
      </c>
      <c r="R911" s="17">
        <f t="shared" si="58"/>
        <v>20550.64</v>
      </c>
      <c r="S911" s="18">
        <f t="shared" si="59"/>
        <v>20544.480000000003</v>
      </c>
    </row>
    <row r="912" spans="1:19" x14ac:dyDescent="0.25">
      <c r="A912" s="7" t="s">
        <v>3107</v>
      </c>
      <c r="B912" s="7" t="s">
        <v>3108</v>
      </c>
      <c r="C912" s="7" t="s">
        <v>37</v>
      </c>
      <c r="D912" s="7" t="s">
        <v>38</v>
      </c>
      <c r="E912" s="7" t="s">
        <v>39</v>
      </c>
      <c r="F912" s="8">
        <v>15</v>
      </c>
      <c r="G912" s="8">
        <v>5520</v>
      </c>
      <c r="H912" s="8">
        <v>5520.07</v>
      </c>
      <c r="I912" s="8">
        <v>269</v>
      </c>
      <c r="J912" s="8">
        <v>1484880.26</v>
      </c>
      <c r="K912" s="8">
        <v>5520.0009665427506</v>
      </c>
      <c r="L912" s="8">
        <f t="shared" si="56"/>
        <v>720.00012607079316</v>
      </c>
      <c r="M912" s="8">
        <f t="shared" si="57"/>
        <v>4800.0008404719574</v>
      </c>
      <c r="N912" s="14">
        <v>12</v>
      </c>
      <c r="O912" s="14">
        <v>5376</v>
      </c>
      <c r="P912" s="8">
        <v>15</v>
      </c>
      <c r="Q912" s="8">
        <v>5520</v>
      </c>
      <c r="R912" s="17">
        <f t="shared" si="58"/>
        <v>1446144</v>
      </c>
      <c r="S912" s="18">
        <f t="shared" si="59"/>
        <v>1484880.26</v>
      </c>
    </row>
    <row r="913" spans="1:19" x14ac:dyDescent="0.25">
      <c r="A913" s="7" t="s">
        <v>9378</v>
      </c>
      <c r="B913" s="7" t="s">
        <v>9379</v>
      </c>
      <c r="C913" s="7" t="s">
        <v>369</v>
      </c>
      <c r="D913" s="7" t="s">
        <v>370</v>
      </c>
      <c r="E913" s="7" t="s">
        <v>371</v>
      </c>
      <c r="F913" s="8">
        <v>21</v>
      </c>
      <c r="G913" s="8">
        <v>518.09</v>
      </c>
      <c r="H913" s="8">
        <v>518.09</v>
      </c>
      <c r="I913" s="8">
        <v>1500</v>
      </c>
      <c r="J913" s="8">
        <v>777128.50999999978</v>
      </c>
      <c r="K913" s="8">
        <v>518.08567333333315</v>
      </c>
      <c r="L913" s="8">
        <f t="shared" si="56"/>
        <v>89.915695371900767</v>
      </c>
      <c r="M913" s="8">
        <f t="shared" si="57"/>
        <v>428.16997796143238</v>
      </c>
      <c r="N913" s="14">
        <v>12</v>
      </c>
      <c r="O913" s="14">
        <v>518.08962499999996</v>
      </c>
      <c r="P913" s="8">
        <v>21</v>
      </c>
      <c r="Q913" s="8">
        <v>518.08549999999991</v>
      </c>
      <c r="R913" s="17">
        <f t="shared" si="58"/>
        <v>777134.43749999988</v>
      </c>
      <c r="S913" s="18">
        <f t="shared" si="59"/>
        <v>777128.50999999978</v>
      </c>
    </row>
    <row r="914" spans="1:19" x14ac:dyDescent="0.25">
      <c r="A914" s="7" t="s">
        <v>3016</v>
      </c>
      <c r="B914" s="7" t="s">
        <v>3017</v>
      </c>
      <c r="C914" s="7" t="s">
        <v>185</v>
      </c>
      <c r="D914" s="7" t="s">
        <v>186</v>
      </c>
      <c r="E914" s="7" t="s">
        <v>187</v>
      </c>
      <c r="F914" s="8">
        <v>21</v>
      </c>
      <c r="G914" s="8">
        <v>1119.49</v>
      </c>
      <c r="H914" s="8">
        <v>1119.55</v>
      </c>
      <c r="I914" s="8">
        <v>90</v>
      </c>
      <c r="J914" s="8">
        <v>100754.52000000002</v>
      </c>
      <c r="K914" s="8">
        <v>1119.4946666666669</v>
      </c>
      <c r="L914" s="8">
        <f t="shared" si="56"/>
        <v>194.29246280991742</v>
      </c>
      <c r="M914" s="8">
        <f t="shared" si="57"/>
        <v>925.20220385674952</v>
      </c>
      <c r="N914" s="14">
        <v>12</v>
      </c>
      <c r="O914" s="14">
        <v>1036.2239999999999</v>
      </c>
      <c r="P914" s="8">
        <v>21</v>
      </c>
      <c r="Q914" s="8">
        <v>1119.492</v>
      </c>
      <c r="R914" s="17">
        <f t="shared" si="58"/>
        <v>93260.159999999989</v>
      </c>
      <c r="S914" s="18">
        <f t="shared" si="59"/>
        <v>100754.52000000002</v>
      </c>
    </row>
    <row r="915" spans="1:19" x14ac:dyDescent="0.25">
      <c r="A915" s="7" t="s">
        <v>8696</v>
      </c>
      <c r="B915" s="7" t="s">
        <v>8697</v>
      </c>
      <c r="C915" s="7" t="s">
        <v>5229</v>
      </c>
      <c r="D915" s="7" t="s">
        <v>5230</v>
      </c>
      <c r="E915" s="7" t="s">
        <v>5231</v>
      </c>
      <c r="F915" s="8">
        <v>21</v>
      </c>
      <c r="G915" s="8">
        <v>162.62</v>
      </c>
      <c r="H915" s="8">
        <v>162.63</v>
      </c>
      <c r="I915" s="8">
        <v>930</v>
      </c>
      <c r="J915" s="8">
        <v>151240.55000000002</v>
      </c>
      <c r="K915" s="8">
        <v>162.62424731182799</v>
      </c>
      <c r="L915" s="8">
        <f t="shared" si="56"/>
        <v>28.224042921887502</v>
      </c>
      <c r="M915" s="8">
        <f t="shared" si="57"/>
        <v>134.40020438994048</v>
      </c>
      <c r="N915" s="8">
        <v>12</v>
      </c>
      <c r="O915" s="8">
        <v>150.52799999999999</v>
      </c>
      <c r="P915" s="8">
        <v>21</v>
      </c>
      <c r="Q915" s="8">
        <v>162.624</v>
      </c>
      <c r="R915" s="17">
        <f t="shared" si="58"/>
        <v>139991.03999999998</v>
      </c>
      <c r="S915" s="18">
        <f t="shared" si="59"/>
        <v>151240.55000000002</v>
      </c>
    </row>
    <row r="916" spans="1:19" x14ac:dyDescent="0.25">
      <c r="A916" s="7" t="s">
        <v>514</v>
      </c>
      <c r="B916" s="7" t="s">
        <v>515</v>
      </c>
      <c r="C916" s="7" t="s">
        <v>369</v>
      </c>
      <c r="D916" s="7" t="s">
        <v>370</v>
      </c>
      <c r="E916" s="7" t="s">
        <v>516</v>
      </c>
      <c r="F916" s="8">
        <v>21</v>
      </c>
      <c r="G916" s="8">
        <v>14261.06</v>
      </c>
      <c r="H916" s="8">
        <v>14261.28</v>
      </c>
      <c r="I916" s="8">
        <v>68</v>
      </c>
      <c r="J916" s="8">
        <v>969752.30000000028</v>
      </c>
      <c r="K916" s="8">
        <v>14261.063235294121</v>
      </c>
      <c r="L916" s="8">
        <f t="shared" si="56"/>
        <v>2475.0605614973265</v>
      </c>
      <c r="M916" s="8">
        <f t="shared" si="57"/>
        <v>11786.002673796795</v>
      </c>
      <c r="N916" s="13"/>
      <c r="O916" s="13"/>
      <c r="P916" s="8">
        <v>21</v>
      </c>
      <c r="Q916" s="8">
        <v>14261.06</v>
      </c>
      <c r="R916" s="17">
        <f t="shared" si="58"/>
        <v>0</v>
      </c>
      <c r="S916" s="18">
        <f t="shared" si="59"/>
        <v>969752.30000000028</v>
      </c>
    </row>
    <row r="917" spans="1:19" x14ac:dyDescent="0.25">
      <c r="A917" s="7" t="s">
        <v>9145</v>
      </c>
      <c r="B917" s="7" t="s">
        <v>9146</v>
      </c>
      <c r="C917" s="7" t="s">
        <v>7249</v>
      </c>
      <c r="D917" s="7" t="s">
        <v>7250</v>
      </c>
      <c r="E917" s="7" t="s">
        <v>7251</v>
      </c>
      <c r="F917" s="8">
        <v>21</v>
      </c>
      <c r="G917" s="8">
        <v>500</v>
      </c>
      <c r="H917" s="8">
        <v>500.01</v>
      </c>
      <c r="I917" s="8">
        <v>40</v>
      </c>
      <c r="J917" s="8">
        <v>20000.060000000001</v>
      </c>
      <c r="K917" s="8">
        <v>500.00150000000002</v>
      </c>
      <c r="L917" s="8">
        <f t="shared" si="56"/>
        <v>86.777119834710732</v>
      </c>
      <c r="M917" s="8">
        <f t="shared" si="57"/>
        <v>413.22438016528929</v>
      </c>
      <c r="N917" s="8">
        <v>12</v>
      </c>
      <c r="O917" s="8">
        <v>462.81099999999998</v>
      </c>
      <c r="P917" s="8">
        <v>21</v>
      </c>
      <c r="Q917" s="8">
        <v>499.99599999999998</v>
      </c>
      <c r="R917" s="17">
        <f t="shared" si="58"/>
        <v>18512.439999999999</v>
      </c>
      <c r="S917" s="18">
        <f t="shared" si="59"/>
        <v>20000.060000000001</v>
      </c>
    </row>
    <row r="918" spans="1:19" x14ac:dyDescent="0.25">
      <c r="A918" s="7" t="s">
        <v>2355</v>
      </c>
      <c r="B918" s="7" t="s">
        <v>2356</v>
      </c>
      <c r="C918" s="7" t="s">
        <v>37</v>
      </c>
      <c r="D918" s="7" t="s">
        <v>38</v>
      </c>
      <c r="E918" s="7" t="s">
        <v>39</v>
      </c>
      <c r="F918" s="8">
        <v>15</v>
      </c>
      <c r="G918" s="8">
        <v>3059</v>
      </c>
      <c r="H918" s="8">
        <v>3059.22</v>
      </c>
      <c r="I918" s="8">
        <v>2</v>
      </c>
      <c r="J918" s="8">
        <v>6118.2199999999993</v>
      </c>
      <c r="K918" s="8">
        <v>3059.1099999999997</v>
      </c>
      <c r="L918" s="8">
        <f t="shared" si="56"/>
        <v>399.01434782608658</v>
      </c>
      <c r="M918" s="8">
        <f t="shared" si="57"/>
        <v>2660.0956521739131</v>
      </c>
      <c r="N918" s="13"/>
      <c r="O918" s="13"/>
      <c r="P918" s="8">
        <v>15</v>
      </c>
      <c r="Q918" s="8">
        <v>3059</v>
      </c>
      <c r="R918" s="17">
        <f t="shared" si="58"/>
        <v>0</v>
      </c>
      <c r="S918" s="18">
        <f t="shared" si="59"/>
        <v>6118.2199999999993</v>
      </c>
    </row>
    <row r="919" spans="1:19" x14ac:dyDescent="0.25">
      <c r="A919" s="7" t="s">
        <v>14699</v>
      </c>
      <c r="B919" s="7" t="s">
        <v>14700</v>
      </c>
      <c r="C919" s="7" t="s">
        <v>7886</v>
      </c>
      <c r="D919" s="7" t="s">
        <v>7887</v>
      </c>
      <c r="E919" s="7" t="s">
        <v>7888</v>
      </c>
      <c r="F919" s="8">
        <v>21</v>
      </c>
      <c r="G919" s="8">
        <v>3.93</v>
      </c>
      <c r="H919" s="8">
        <v>3.93</v>
      </c>
      <c r="I919" s="8">
        <v>2900</v>
      </c>
      <c r="J919" s="8">
        <v>11404.759999999998</v>
      </c>
      <c r="K919" s="8">
        <v>3.9326758620689648</v>
      </c>
      <c r="L919" s="8">
        <f t="shared" si="56"/>
        <v>0.68253052151610127</v>
      </c>
      <c r="M919" s="8">
        <f t="shared" si="57"/>
        <v>3.2501453405528635</v>
      </c>
      <c r="N919" s="13"/>
      <c r="O919" s="13"/>
      <c r="P919" s="8">
        <v>21</v>
      </c>
      <c r="Q919" s="8">
        <v>3.9325999999999999</v>
      </c>
      <c r="R919" s="17">
        <f t="shared" si="58"/>
        <v>0</v>
      </c>
      <c r="S919" s="18">
        <f t="shared" si="59"/>
        <v>11404.759999999998</v>
      </c>
    </row>
    <row r="920" spans="1:19" x14ac:dyDescent="0.25">
      <c r="A920" s="7" t="s">
        <v>7642</v>
      </c>
      <c r="B920" s="7" t="s">
        <v>7643</v>
      </c>
      <c r="C920" s="7" t="s">
        <v>7205</v>
      </c>
      <c r="D920" s="7" t="s">
        <v>7206</v>
      </c>
      <c r="E920" s="7" t="s">
        <v>7207</v>
      </c>
      <c r="F920" s="8">
        <v>15</v>
      </c>
      <c r="G920" s="8">
        <v>8.44</v>
      </c>
      <c r="H920" s="8">
        <v>8.44</v>
      </c>
      <c r="I920" s="8">
        <v>4925</v>
      </c>
      <c r="J920" s="8">
        <v>41572.140000000007</v>
      </c>
      <c r="K920" s="8">
        <v>8.4410436548223355</v>
      </c>
      <c r="L920" s="8">
        <f t="shared" si="56"/>
        <v>1.1010056941072603</v>
      </c>
      <c r="M920" s="8">
        <f t="shared" si="57"/>
        <v>7.3400379607150752</v>
      </c>
      <c r="N920" s="14">
        <v>12</v>
      </c>
      <c r="O920" s="14">
        <v>8.2207999999999988</v>
      </c>
      <c r="P920" s="8">
        <v>15</v>
      </c>
      <c r="Q920" s="8">
        <v>8.4410000000000007</v>
      </c>
      <c r="R920" s="17">
        <f t="shared" si="58"/>
        <v>40487.439999999995</v>
      </c>
      <c r="S920" s="18">
        <f t="shared" si="59"/>
        <v>41572.140000000007</v>
      </c>
    </row>
    <row r="921" spans="1:19" x14ac:dyDescent="0.25">
      <c r="A921" s="7" t="s">
        <v>14258</v>
      </c>
      <c r="B921" s="7" t="s">
        <v>14259</v>
      </c>
      <c r="C921" s="7" t="s">
        <v>5229</v>
      </c>
      <c r="D921" s="7" t="s">
        <v>5230</v>
      </c>
      <c r="E921" s="7" t="s">
        <v>5231</v>
      </c>
      <c r="F921" s="8">
        <v>21</v>
      </c>
      <c r="G921" s="8">
        <v>2578.15</v>
      </c>
      <c r="H921" s="8">
        <v>2578.15</v>
      </c>
      <c r="I921" s="8">
        <v>100</v>
      </c>
      <c r="J921" s="8">
        <v>257814.7</v>
      </c>
      <c r="K921" s="8">
        <v>2578.1469999999999</v>
      </c>
      <c r="L921" s="8">
        <f t="shared" si="56"/>
        <v>447.44700000000012</v>
      </c>
      <c r="M921" s="8">
        <f t="shared" si="57"/>
        <v>2130.6999999999998</v>
      </c>
      <c r="N921" s="9"/>
      <c r="O921" s="9"/>
      <c r="P921" s="8">
        <v>21</v>
      </c>
      <c r="Q921" s="8">
        <v>2578.145</v>
      </c>
      <c r="R921" s="17">
        <f t="shared" si="58"/>
        <v>0</v>
      </c>
      <c r="S921" s="18">
        <f t="shared" si="59"/>
        <v>257814.7</v>
      </c>
    </row>
    <row r="922" spans="1:19" x14ac:dyDescent="0.25">
      <c r="A922" s="7" t="s">
        <v>6096</v>
      </c>
      <c r="B922" s="7" t="s">
        <v>6097</v>
      </c>
      <c r="C922" s="7" t="s">
        <v>14</v>
      </c>
      <c r="D922" s="7" t="s">
        <v>15</v>
      </c>
      <c r="E922" s="7" t="s">
        <v>467</v>
      </c>
      <c r="F922" s="8">
        <v>21</v>
      </c>
      <c r="G922" s="8">
        <v>2178</v>
      </c>
      <c r="H922" s="8">
        <v>2178.0300000000002</v>
      </c>
      <c r="I922" s="8">
        <v>14</v>
      </c>
      <c r="J922" s="8">
        <v>30492.2</v>
      </c>
      <c r="K922" s="8">
        <v>2178.014285714286</v>
      </c>
      <c r="L922" s="8">
        <f t="shared" si="56"/>
        <v>378.00247933884293</v>
      </c>
      <c r="M922" s="8">
        <f t="shared" si="57"/>
        <v>1800.011806375443</v>
      </c>
      <c r="N922" s="9"/>
      <c r="O922" s="9"/>
      <c r="P922" s="8">
        <v>21</v>
      </c>
      <c r="Q922" s="8">
        <v>2178</v>
      </c>
      <c r="R922" s="17">
        <f t="shared" si="58"/>
        <v>0</v>
      </c>
      <c r="S922" s="18">
        <f t="shared" si="59"/>
        <v>30492.2</v>
      </c>
    </row>
    <row r="923" spans="1:19" x14ac:dyDescent="0.25">
      <c r="A923" s="7" t="s">
        <v>18298</v>
      </c>
      <c r="B923" s="7" t="s">
        <v>18299</v>
      </c>
      <c r="C923" s="7" t="s">
        <v>37</v>
      </c>
      <c r="D923" s="7" t="s">
        <v>38</v>
      </c>
      <c r="E923" s="7" t="s">
        <v>39</v>
      </c>
      <c r="F923" s="8">
        <v>15</v>
      </c>
      <c r="G923" s="8">
        <v>5874</v>
      </c>
      <c r="H923" s="8">
        <v>5874.2</v>
      </c>
      <c r="I923" s="8">
        <v>2</v>
      </c>
      <c r="J923" s="8">
        <v>11748.2</v>
      </c>
      <c r="K923" s="8">
        <v>5874.1</v>
      </c>
      <c r="L923" s="8">
        <f t="shared" si="56"/>
        <v>766.18695652173847</v>
      </c>
      <c r="M923" s="8">
        <f t="shared" si="57"/>
        <v>5107.9130434782619</v>
      </c>
      <c r="N923" s="9"/>
      <c r="O923" s="9"/>
      <c r="P923" s="8">
        <v>15</v>
      </c>
      <c r="Q923" s="8">
        <v>5874</v>
      </c>
      <c r="R923" s="17">
        <f t="shared" si="58"/>
        <v>0</v>
      </c>
      <c r="S923" s="18">
        <f t="shared" si="59"/>
        <v>11748.2</v>
      </c>
    </row>
    <row r="924" spans="1:19" x14ac:dyDescent="0.25">
      <c r="A924" s="7" t="s">
        <v>12871</v>
      </c>
      <c r="B924" s="7" t="s">
        <v>12872</v>
      </c>
      <c r="C924" s="7" t="s">
        <v>14</v>
      </c>
      <c r="D924" s="7" t="s">
        <v>15</v>
      </c>
      <c r="E924" s="7" t="s">
        <v>7518</v>
      </c>
      <c r="F924" s="8">
        <v>21</v>
      </c>
      <c r="G924" s="8">
        <v>2599.12</v>
      </c>
      <c r="H924" s="8">
        <v>2599.14</v>
      </c>
      <c r="I924" s="8">
        <v>12</v>
      </c>
      <c r="J924" s="8">
        <v>31189.579999999994</v>
      </c>
      <c r="K924" s="8">
        <v>2599.1316666666662</v>
      </c>
      <c r="L924" s="8">
        <f t="shared" si="56"/>
        <v>451.08896694214855</v>
      </c>
      <c r="M924" s="8">
        <f t="shared" si="57"/>
        <v>2148.0426997245177</v>
      </c>
      <c r="N924" s="9"/>
      <c r="O924" s="9"/>
      <c r="P924" s="8">
        <v>21</v>
      </c>
      <c r="Q924" s="8">
        <v>2599.1149999999998</v>
      </c>
      <c r="R924" s="17">
        <f t="shared" si="58"/>
        <v>0</v>
      </c>
      <c r="S924" s="18">
        <f t="shared" si="59"/>
        <v>31189.579999999994</v>
      </c>
    </row>
    <row r="925" spans="1:19" x14ac:dyDescent="0.25">
      <c r="A925" s="7" t="s">
        <v>2361</v>
      </c>
      <c r="B925" s="7" t="s">
        <v>2362</v>
      </c>
      <c r="C925" s="7" t="s">
        <v>32</v>
      </c>
      <c r="D925" s="7" t="s">
        <v>33</v>
      </c>
      <c r="E925" s="7" t="s">
        <v>34</v>
      </c>
      <c r="F925" s="8">
        <v>15</v>
      </c>
      <c r="G925" s="8">
        <v>5756.9</v>
      </c>
      <c r="H925" s="8">
        <v>5757</v>
      </c>
      <c r="I925" s="8">
        <v>46</v>
      </c>
      <c r="J925" s="8">
        <v>264817.59999999986</v>
      </c>
      <c r="K925" s="8">
        <v>5756.9043478260837</v>
      </c>
      <c r="L925" s="8">
        <f t="shared" si="56"/>
        <v>750.90056710774934</v>
      </c>
      <c r="M925" s="8">
        <f t="shared" si="57"/>
        <v>5006.0037807183344</v>
      </c>
      <c r="N925" s="14">
        <v>12</v>
      </c>
      <c r="O925" s="14">
        <v>5606.72</v>
      </c>
      <c r="P925" s="8">
        <v>15</v>
      </c>
      <c r="Q925" s="8">
        <v>5756.9</v>
      </c>
      <c r="R925" s="17">
        <f t="shared" si="58"/>
        <v>257909.12000000002</v>
      </c>
      <c r="S925" s="18">
        <f t="shared" si="59"/>
        <v>264817.59999999986</v>
      </c>
    </row>
    <row r="926" spans="1:19" x14ac:dyDescent="0.25">
      <c r="A926" s="7" t="s">
        <v>7548</v>
      </c>
      <c r="B926" s="7" t="s">
        <v>7549</v>
      </c>
      <c r="C926" s="7" t="s">
        <v>7205</v>
      </c>
      <c r="D926" s="7" t="s">
        <v>7206</v>
      </c>
      <c r="E926" s="7" t="s">
        <v>7207</v>
      </c>
      <c r="F926" s="8">
        <v>15</v>
      </c>
      <c r="G926" s="8">
        <v>4.16</v>
      </c>
      <c r="H926" s="8">
        <v>4.16</v>
      </c>
      <c r="I926" s="8">
        <v>65932</v>
      </c>
      <c r="J926" s="8">
        <v>273982.25999999995</v>
      </c>
      <c r="K926" s="8">
        <v>4.1555278165382505</v>
      </c>
      <c r="L926" s="8">
        <f t="shared" si="56"/>
        <v>0.54202536737455409</v>
      </c>
      <c r="M926" s="8">
        <f t="shared" si="57"/>
        <v>3.6135024491636965</v>
      </c>
      <c r="N926" s="14">
        <v>12</v>
      </c>
      <c r="O926" s="14">
        <v>4.0471201388888884</v>
      </c>
      <c r="P926" s="8">
        <v>15</v>
      </c>
      <c r="Q926" s="8">
        <v>4.1555249999999999</v>
      </c>
      <c r="R926" s="17">
        <f t="shared" si="58"/>
        <v>266834.72499722219</v>
      </c>
      <c r="S926" s="18">
        <f t="shared" si="59"/>
        <v>273982.25999999995</v>
      </c>
    </row>
    <row r="927" spans="1:19" x14ac:dyDescent="0.25">
      <c r="A927" s="7" t="s">
        <v>587</v>
      </c>
      <c r="B927" s="7" t="s">
        <v>588</v>
      </c>
      <c r="C927" s="7" t="s">
        <v>185</v>
      </c>
      <c r="D927" s="7" t="s">
        <v>186</v>
      </c>
      <c r="E927" s="7" t="s">
        <v>187</v>
      </c>
      <c r="F927" s="8">
        <v>21</v>
      </c>
      <c r="G927" s="8">
        <v>143.38999999999999</v>
      </c>
      <c r="H927" s="8">
        <v>143.38999999999999</v>
      </c>
      <c r="I927" s="8">
        <v>180</v>
      </c>
      <c r="J927" s="8">
        <v>25809.48</v>
      </c>
      <c r="K927" s="8">
        <v>143.386</v>
      </c>
      <c r="L927" s="8">
        <f t="shared" si="56"/>
        <v>24.885173553719</v>
      </c>
      <c r="M927" s="8">
        <f t="shared" si="57"/>
        <v>118.500826446281</v>
      </c>
      <c r="N927" s="9"/>
      <c r="O927" s="9"/>
      <c r="P927" s="8">
        <v>21</v>
      </c>
      <c r="Q927" s="8">
        <v>143.38499999999999</v>
      </c>
      <c r="R927" s="17">
        <f t="shared" si="58"/>
        <v>0</v>
      </c>
      <c r="S927" s="18">
        <f t="shared" si="59"/>
        <v>25809.48</v>
      </c>
    </row>
    <row r="928" spans="1:19" x14ac:dyDescent="0.25">
      <c r="A928" s="7" t="s">
        <v>12745</v>
      </c>
      <c r="B928" s="7" t="s">
        <v>12746</v>
      </c>
      <c r="C928" s="7" t="s">
        <v>14</v>
      </c>
      <c r="D928" s="7" t="s">
        <v>15</v>
      </c>
      <c r="E928" s="7" t="s">
        <v>7518</v>
      </c>
      <c r="F928" s="8">
        <v>21</v>
      </c>
      <c r="G928" s="8">
        <v>854.43</v>
      </c>
      <c r="H928" s="8">
        <v>854.47</v>
      </c>
      <c r="I928" s="8">
        <v>18</v>
      </c>
      <c r="J928" s="8">
        <v>15379.9</v>
      </c>
      <c r="K928" s="8">
        <v>854.43888888888887</v>
      </c>
      <c r="L928" s="8">
        <f t="shared" si="56"/>
        <v>148.2910468319559</v>
      </c>
      <c r="M928" s="8">
        <f t="shared" si="57"/>
        <v>706.14784205693297</v>
      </c>
      <c r="N928" s="8">
        <v>21</v>
      </c>
      <c r="O928" s="8">
        <v>854.26</v>
      </c>
      <c r="P928" s="8">
        <v>21</v>
      </c>
      <c r="Q928" s="8">
        <v>854.42900000000009</v>
      </c>
      <c r="R928" s="17">
        <f t="shared" si="58"/>
        <v>15376.68</v>
      </c>
      <c r="S928" s="18">
        <f t="shared" si="59"/>
        <v>15379.9</v>
      </c>
    </row>
    <row r="929" spans="1:19" x14ac:dyDescent="0.25">
      <c r="A929" s="7" t="s">
        <v>3103</v>
      </c>
      <c r="B929" s="7" t="s">
        <v>3104</v>
      </c>
      <c r="C929" s="7" t="s">
        <v>369</v>
      </c>
      <c r="D929" s="7" t="s">
        <v>370</v>
      </c>
      <c r="E929" s="7" t="s">
        <v>371</v>
      </c>
      <c r="F929" s="8">
        <v>21</v>
      </c>
      <c r="G929" s="8">
        <v>113.13</v>
      </c>
      <c r="H929" s="8">
        <v>113.14</v>
      </c>
      <c r="I929" s="8">
        <v>95</v>
      </c>
      <c r="J929" s="8">
        <v>10747.810000000001</v>
      </c>
      <c r="K929" s="8">
        <v>113.13484210526317</v>
      </c>
      <c r="L929" s="8">
        <f t="shared" si="56"/>
        <v>19.634972596781211</v>
      </c>
      <c r="M929" s="8">
        <f t="shared" si="57"/>
        <v>93.499869508481964</v>
      </c>
      <c r="N929" s="8">
        <v>12</v>
      </c>
      <c r="O929" s="8">
        <v>104.72</v>
      </c>
      <c r="P929" s="8">
        <v>21</v>
      </c>
      <c r="Q929" s="8">
        <v>113.133</v>
      </c>
      <c r="R929" s="17">
        <f t="shared" si="58"/>
        <v>9948.4</v>
      </c>
      <c r="S929" s="18">
        <f t="shared" si="59"/>
        <v>10747.810000000001</v>
      </c>
    </row>
    <row r="930" spans="1:19" x14ac:dyDescent="0.25">
      <c r="A930" s="7" t="s">
        <v>8772</v>
      </c>
      <c r="B930" s="7" t="s">
        <v>8773</v>
      </c>
      <c r="C930" s="7" t="s">
        <v>14</v>
      </c>
      <c r="D930" s="7" t="s">
        <v>15</v>
      </c>
      <c r="E930" s="7" t="s">
        <v>7480</v>
      </c>
      <c r="F930" s="8">
        <v>21</v>
      </c>
      <c r="G930" s="8">
        <v>2.41</v>
      </c>
      <c r="H930" s="8">
        <v>2.41</v>
      </c>
      <c r="I930" s="8">
        <v>33300</v>
      </c>
      <c r="J930" s="8">
        <v>80183.240000000049</v>
      </c>
      <c r="K930" s="8">
        <v>2.4079051051051064</v>
      </c>
      <c r="L930" s="8">
        <f t="shared" si="56"/>
        <v>0.4179008860099771</v>
      </c>
      <c r="M930" s="8">
        <f t="shared" si="57"/>
        <v>1.9900042190951293</v>
      </c>
      <c r="N930" s="8">
        <v>12</v>
      </c>
      <c r="O930" s="8">
        <v>2.2287999999999997</v>
      </c>
      <c r="P930" s="8">
        <v>21</v>
      </c>
      <c r="Q930" s="8">
        <v>2.4079000000000002</v>
      </c>
      <c r="R930" s="17">
        <f t="shared" si="58"/>
        <v>74219.039999999994</v>
      </c>
      <c r="S930" s="18">
        <f t="shared" si="59"/>
        <v>80183.240000000049</v>
      </c>
    </row>
    <row r="931" spans="1:19" x14ac:dyDescent="0.25">
      <c r="A931" s="7" t="s">
        <v>5067</v>
      </c>
      <c r="B931" s="7" t="s">
        <v>5068</v>
      </c>
      <c r="C931" s="7" t="s">
        <v>37</v>
      </c>
      <c r="D931" s="7" t="s">
        <v>38</v>
      </c>
      <c r="E931" s="7" t="s">
        <v>39</v>
      </c>
      <c r="F931" s="8">
        <v>15</v>
      </c>
      <c r="G931" s="8">
        <v>3047.5</v>
      </c>
      <c r="H931" s="8">
        <v>3047.67</v>
      </c>
      <c r="I931" s="8">
        <v>3</v>
      </c>
      <c r="J931" s="8">
        <v>9142.67</v>
      </c>
      <c r="K931" s="8">
        <v>3047.5566666666668</v>
      </c>
      <c r="L931" s="8">
        <f t="shared" si="56"/>
        <v>397.50739130434749</v>
      </c>
      <c r="M931" s="8">
        <f t="shared" si="57"/>
        <v>2650.0492753623193</v>
      </c>
      <c r="N931" s="9"/>
      <c r="O931" s="9"/>
      <c r="P931" s="8">
        <v>15</v>
      </c>
      <c r="Q931" s="8">
        <v>3047.5</v>
      </c>
      <c r="R931" s="17">
        <f t="shared" si="58"/>
        <v>0</v>
      </c>
      <c r="S931" s="18">
        <f t="shared" si="59"/>
        <v>9142.67</v>
      </c>
    </row>
    <row r="932" spans="1:19" x14ac:dyDescent="0.25">
      <c r="A932" s="7" t="s">
        <v>17977</v>
      </c>
      <c r="B932" s="7" t="s">
        <v>17978</v>
      </c>
      <c r="C932" s="7" t="s">
        <v>14</v>
      </c>
      <c r="D932" s="7" t="s">
        <v>15</v>
      </c>
      <c r="E932" s="7" t="s">
        <v>7518</v>
      </c>
      <c r="F932" s="8">
        <v>21</v>
      </c>
      <c r="G932" s="8">
        <v>262.11</v>
      </c>
      <c r="H932" s="8">
        <v>262.12</v>
      </c>
      <c r="I932" s="8">
        <v>49</v>
      </c>
      <c r="J932" s="8">
        <v>12843.550000000001</v>
      </c>
      <c r="K932" s="8">
        <v>262.11326530612246</v>
      </c>
      <c r="L932" s="8">
        <f t="shared" si="56"/>
        <v>45.490731995277457</v>
      </c>
      <c r="M932" s="8">
        <f t="shared" si="57"/>
        <v>216.622533310845</v>
      </c>
      <c r="N932" s="9"/>
      <c r="O932" s="9"/>
      <c r="P932" s="8">
        <v>21</v>
      </c>
      <c r="Q932" s="8">
        <v>262.11</v>
      </c>
      <c r="R932" s="17">
        <f t="shared" si="58"/>
        <v>0</v>
      </c>
      <c r="S932" s="18">
        <f t="shared" si="59"/>
        <v>12843.550000000001</v>
      </c>
    </row>
    <row r="933" spans="1:19" x14ac:dyDescent="0.25">
      <c r="A933" s="7" t="s">
        <v>19992</v>
      </c>
      <c r="B933" s="7" t="s">
        <v>19993</v>
      </c>
      <c r="C933" s="7" t="s">
        <v>7400</v>
      </c>
      <c r="D933" s="7" t="s">
        <v>7401</v>
      </c>
      <c r="E933" s="7" t="s">
        <v>7402</v>
      </c>
      <c r="F933" s="8">
        <v>15</v>
      </c>
      <c r="G933" s="8">
        <v>282.45</v>
      </c>
      <c r="H933" s="8">
        <v>282.45</v>
      </c>
      <c r="I933" s="8">
        <v>56</v>
      </c>
      <c r="J933" s="8">
        <v>15817.170000000002</v>
      </c>
      <c r="K933" s="8">
        <v>282.44946428571433</v>
      </c>
      <c r="L933" s="8">
        <f t="shared" si="56"/>
        <v>36.841234472049678</v>
      </c>
      <c r="M933" s="8">
        <f t="shared" si="57"/>
        <v>245.60822981366465</v>
      </c>
      <c r="N933" s="9"/>
      <c r="O933" s="9"/>
      <c r="P933" s="8">
        <v>15</v>
      </c>
      <c r="Q933" s="8">
        <v>282.44666666666666</v>
      </c>
      <c r="R933" s="17">
        <f t="shared" si="58"/>
        <v>0</v>
      </c>
      <c r="S933" s="18">
        <f t="shared" si="59"/>
        <v>15817.170000000002</v>
      </c>
    </row>
    <row r="934" spans="1:19" x14ac:dyDescent="0.25">
      <c r="A934" s="7" t="s">
        <v>14232</v>
      </c>
      <c r="B934" s="7" t="s">
        <v>14233</v>
      </c>
      <c r="C934" s="7" t="s">
        <v>7205</v>
      </c>
      <c r="D934" s="7" t="s">
        <v>7206</v>
      </c>
      <c r="E934" s="7" t="s">
        <v>7435</v>
      </c>
      <c r="F934" s="8">
        <v>21</v>
      </c>
      <c r="G934" s="8">
        <v>156.29</v>
      </c>
      <c r="H934" s="8">
        <v>156.30000000000001</v>
      </c>
      <c r="I934" s="8">
        <v>24</v>
      </c>
      <c r="J934" s="8">
        <v>3751.0200000000004</v>
      </c>
      <c r="K934" s="8">
        <v>156.29250000000002</v>
      </c>
      <c r="L934" s="8">
        <f t="shared" si="56"/>
        <v>27.125144628099179</v>
      </c>
      <c r="M934" s="8">
        <f t="shared" si="57"/>
        <v>129.16735537190084</v>
      </c>
      <c r="N934" s="9"/>
      <c r="O934" s="9"/>
      <c r="P934" s="8">
        <v>21</v>
      </c>
      <c r="Q934" s="8">
        <v>156.286</v>
      </c>
      <c r="R934" s="17">
        <f t="shared" si="58"/>
        <v>0</v>
      </c>
      <c r="S934" s="18">
        <f t="shared" si="59"/>
        <v>3751.0200000000004</v>
      </c>
    </row>
    <row r="935" spans="1:19" x14ac:dyDescent="0.25">
      <c r="A935" s="7" t="s">
        <v>8376</v>
      </c>
      <c r="B935" s="7" t="s">
        <v>8377</v>
      </c>
      <c r="C935" s="7" t="s">
        <v>14</v>
      </c>
      <c r="D935" s="7" t="s">
        <v>15</v>
      </c>
      <c r="E935" s="7" t="s">
        <v>7754</v>
      </c>
      <c r="F935" s="8">
        <v>21</v>
      </c>
      <c r="G935" s="8">
        <v>33.35</v>
      </c>
      <c r="H935" s="8">
        <v>33.35</v>
      </c>
      <c r="I935" s="8">
        <v>550</v>
      </c>
      <c r="J935" s="8">
        <v>18341.330000000002</v>
      </c>
      <c r="K935" s="8">
        <v>33.34787272727273</v>
      </c>
      <c r="L935" s="8">
        <f t="shared" si="56"/>
        <v>5.7876473328324565</v>
      </c>
      <c r="M935" s="8">
        <f t="shared" si="57"/>
        <v>27.560225394440273</v>
      </c>
      <c r="N935" s="14">
        <v>12</v>
      </c>
      <c r="O935" s="14">
        <v>30.867199999999997</v>
      </c>
      <c r="P935" s="8">
        <v>21</v>
      </c>
      <c r="Q935" s="8">
        <v>33.3476</v>
      </c>
      <c r="R935" s="17">
        <f t="shared" si="58"/>
        <v>16976.96</v>
      </c>
      <c r="S935" s="18">
        <f t="shared" si="59"/>
        <v>18341.330000000002</v>
      </c>
    </row>
    <row r="936" spans="1:19" x14ac:dyDescent="0.25">
      <c r="A936" s="7" t="s">
        <v>8402</v>
      </c>
      <c r="B936" s="7" t="s">
        <v>8403</v>
      </c>
      <c r="C936" s="7" t="s">
        <v>14</v>
      </c>
      <c r="D936" s="7" t="s">
        <v>15</v>
      </c>
      <c r="E936" s="7" t="s">
        <v>2322</v>
      </c>
      <c r="F936" s="8">
        <v>21</v>
      </c>
      <c r="G936" s="8">
        <v>0.67</v>
      </c>
      <c r="H936" s="8">
        <v>0.67</v>
      </c>
      <c r="I936" s="8">
        <v>35000</v>
      </c>
      <c r="J936" s="8">
        <v>23292.649999999998</v>
      </c>
      <c r="K936" s="8">
        <v>0.66550428571428566</v>
      </c>
      <c r="L936" s="8">
        <f t="shared" si="56"/>
        <v>0.11550074380165287</v>
      </c>
      <c r="M936" s="8">
        <f t="shared" si="57"/>
        <v>0.55000354191263279</v>
      </c>
      <c r="N936" s="14">
        <v>12</v>
      </c>
      <c r="O936" s="14">
        <v>0.61599999999999999</v>
      </c>
      <c r="P936" s="8">
        <v>21</v>
      </c>
      <c r="Q936" s="8">
        <v>0.66549999999999998</v>
      </c>
      <c r="R936" s="17">
        <f t="shared" si="58"/>
        <v>21560</v>
      </c>
      <c r="S936" s="18">
        <f t="shared" si="59"/>
        <v>23292.649999999998</v>
      </c>
    </row>
    <row r="937" spans="1:19" x14ac:dyDescent="0.25">
      <c r="A937" s="7" t="s">
        <v>15413</v>
      </c>
      <c r="B937" s="7" t="s">
        <v>15414</v>
      </c>
      <c r="C937" s="7" t="s">
        <v>14</v>
      </c>
      <c r="D937" s="7" t="s">
        <v>15</v>
      </c>
      <c r="E937" s="7" t="s">
        <v>14278</v>
      </c>
      <c r="F937" s="8">
        <v>21</v>
      </c>
      <c r="G937" s="8">
        <v>8.74</v>
      </c>
      <c r="H937" s="8">
        <v>8.74</v>
      </c>
      <c r="I937" s="8">
        <v>12900</v>
      </c>
      <c r="J937" s="8">
        <v>112697.12999999999</v>
      </c>
      <c r="K937" s="8">
        <v>8.7362116279069753</v>
      </c>
      <c r="L937" s="8">
        <f t="shared" si="56"/>
        <v>1.5162020180664992</v>
      </c>
      <c r="M937" s="8">
        <f t="shared" si="57"/>
        <v>7.220009609840476</v>
      </c>
      <c r="N937" s="14">
        <v>21</v>
      </c>
      <c r="O937" s="14">
        <v>8.7362000000000002</v>
      </c>
      <c r="P937" s="8">
        <v>21</v>
      </c>
      <c r="Q937" s="8">
        <v>8.7362000000000002</v>
      </c>
      <c r="R937" s="17">
        <f t="shared" si="58"/>
        <v>112696.98</v>
      </c>
      <c r="S937" s="18">
        <f t="shared" si="59"/>
        <v>112697.12999999999</v>
      </c>
    </row>
    <row r="938" spans="1:19" x14ac:dyDescent="0.25">
      <c r="A938" s="7" t="s">
        <v>17969</v>
      </c>
      <c r="B938" s="7" t="s">
        <v>17970</v>
      </c>
      <c r="C938" s="7" t="s">
        <v>14</v>
      </c>
      <c r="D938" s="7" t="s">
        <v>15</v>
      </c>
      <c r="E938" s="7" t="s">
        <v>7518</v>
      </c>
      <c r="F938" s="8">
        <v>21</v>
      </c>
      <c r="G938" s="8">
        <v>87.19</v>
      </c>
      <c r="H938" s="8">
        <v>87.21</v>
      </c>
      <c r="I938" s="8">
        <v>22</v>
      </c>
      <c r="J938" s="8">
        <v>1918.3799999999999</v>
      </c>
      <c r="K938" s="8">
        <v>87.199090909090899</v>
      </c>
      <c r="L938" s="8">
        <f t="shared" si="56"/>
        <v>15.13372652141247</v>
      </c>
      <c r="M938" s="8">
        <f t="shared" si="57"/>
        <v>72.065364387678429</v>
      </c>
      <c r="N938" s="9"/>
      <c r="O938" s="9"/>
      <c r="P938" s="8">
        <v>21</v>
      </c>
      <c r="Q938" s="8">
        <v>87.192666666666668</v>
      </c>
      <c r="R938" s="17">
        <f t="shared" si="58"/>
        <v>0</v>
      </c>
      <c r="S938" s="18">
        <f t="shared" si="59"/>
        <v>1918.3799999999999</v>
      </c>
    </row>
    <row r="939" spans="1:19" x14ac:dyDescent="0.25">
      <c r="A939" s="7" t="s">
        <v>671</v>
      </c>
      <c r="B939" s="7" t="s">
        <v>672</v>
      </c>
      <c r="C939" s="7" t="s">
        <v>369</v>
      </c>
      <c r="D939" s="7" t="s">
        <v>370</v>
      </c>
      <c r="E939" s="7" t="s">
        <v>444</v>
      </c>
      <c r="F939" s="8">
        <v>21</v>
      </c>
      <c r="G939" s="8">
        <v>1831.94</v>
      </c>
      <c r="H939" s="8">
        <v>1831.97</v>
      </c>
      <c r="I939" s="8">
        <v>20</v>
      </c>
      <c r="J939" s="8">
        <v>36638.94</v>
      </c>
      <c r="K939" s="8">
        <v>1831.9470000000001</v>
      </c>
      <c r="L939" s="8">
        <f t="shared" si="56"/>
        <v>317.94121487603297</v>
      </c>
      <c r="M939" s="8">
        <f t="shared" si="57"/>
        <v>1514.0057851239671</v>
      </c>
      <c r="N939" s="13"/>
      <c r="O939" s="13"/>
      <c r="P939" s="8">
        <v>21</v>
      </c>
      <c r="Q939" s="8">
        <v>1831.94</v>
      </c>
      <c r="R939" s="17">
        <f t="shared" si="58"/>
        <v>0</v>
      </c>
      <c r="S939" s="18">
        <f t="shared" si="59"/>
        <v>36638.94</v>
      </c>
    </row>
    <row r="940" spans="1:19" x14ac:dyDescent="0.25">
      <c r="A940" s="7" t="s">
        <v>932</v>
      </c>
      <c r="B940" s="7" t="s">
        <v>933</v>
      </c>
      <c r="C940" s="7" t="s">
        <v>369</v>
      </c>
      <c r="D940" s="7" t="s">
        <v>370</v>
      </c>
      <c r="E940" s="7" t="s">
        <v>444</v>
      </c>
      <c r="F940" s="8">
        <v>21</v>
      </c>
      <c r="G940" s="8">
        <v>1020.97</v>
      </c>
      <c r="H940" s="8">
        <v>1020.97</v>
      </c>
      <c r="I940" s="8">
        <v>90</v>
      </c>
      <c r="J940" s="8">
        <v>91887.44</v>
      </c>
      <c r="K940" s="8">
        <v>1020.9715555555556</v>
      </c>
      <c r="L940" s="8">
        <f t="shared" si="56"/>
        <v>177.1934104683196</v>
      </c>
      <c r="M940" s="8">
        <f t="shared" si="57"/>
        <v>843.778145087236</v>
      </c>
      <c r="N940" s="13"/>
      <c r="O940" s="13"/>
      <c r="P940" s="8">
        <v>21</v>
      </c>
      <c r="Q940" s="8">
        <v>1020.97</v>
      </c>
      <c r="R940" s="17">
        <f t="shared" si="58"/>
        <v>0</v>
      </c>
      <c r="S940" s="18">
        <f t="shared" si="59"/>
        <v>91887.44</v>
      </c>
    </row>
    <row r="941" spans="1:19" x14ac:dyDescent="0.25">
      <c r="A941" s="7" t="s">
        <v>11712</v>
      </c>
      <c r="B941" s="7" t="s">
        <v>11713</v>
      </c>
      <c r="C941" s="7" t="s">
        <v>7400</v>
      </c>
      <c r="D941" s="7" t="s">
        <v>7401</v>
      </c>
      <c r="E941" s="7" t="s">
        <v>7402</v>
      </c>
      <c r="F941" s="8">
        <v>21</v>
      </c>
      <c r="G941" s="8">
        <v>843.37</v>
      </c>
      <c r="H941" s="8">
        <v>843.44</v>
      </c>
      <c r="I941" s="8">
        <v>10</v>
      </c>
      <c r="J941" s="8">
        <v>8433.84</v>
      </c>
      <c r="K941" s="8">
        <v>843.38400000000001</v>
      </c>
      <c r="L941" s="8">
        <f t="shared" si="56"/>
        <v>146.37242975206607</v>
      </c>
      <c r="M941" s="8">
        <f t="shared" si="57"/>
        <v>697.01157024793395</v>
      </c>
      <c r="N941" s="13"/>
      <c r="O941" s="13"/>
      <c r="P941" s="8">
        <v>21</v>
      </c>
      <c r="Q941" s="8">
        <v>843.37</v>
      </c>
      <c r="R941" s="17">
        <f t="shared" si="58"/>
        <v>0</v>
      </c>
      <c r="S941" s="18">
        <f t="shared" si="59"/>
        <v>8433.84</v>
      </c>
    </row>
    <row r="942" spans="1:19" x14ac:dyDescent="0.25">
      <c r="A942" s="7" t="s">
        <v>847</v>
      </c>
      <c r="B942" s="7" t="s">
        <v>848</v>
      </c>
      <c r="C942" s="7" t="s">
        <v>14</v>
      </c>
      <c r="D942" s="7" t="s">
        <v>15</v>
      </c>
      <c r="E942" s="7" t="s">
        <v>19</v>
      </c>
      <c r="F942" s="8">
        <v>21</v>
      </c>
      <c r="G942" s="8">
        <v>88.94</v>
      </c>
      <c r="H942" s="8">
        <v>88.94</v>
      </c>
      <c r="I942" s="8">
        <v>2090</v>
      </c>
      <c r="J942" s="8">
        <v>185874.28999999998</v>
      </c>
      <c r="K942" s="8">
        <v>88.935066985645918</v>
      </c>
      <c r="L942" s="8">
        <f t="shared" si="56"/>
        <v>15.43501162560797</v>
      </c>
      <c r="M942" s="8">
        <f t="shared" si="57"/>
        <v>73.500055360037948</v>
      </c>
      <c r="N942" s="14">
        <v>21</v>
      </c>
      <c r="O942" s="14">
        <v>88.935000000000002</v>
      </c>
      <c r="P942" s="8">
        <v>21</v>
      </c>
      <c r="Q942" s="8">
        <v>88.935000000000002</v>
      </c>
      <c r="R942" s="17">
        <f t="shared" si="58"/>
        <v>185874.15</v>
      </c>
      <c r="S942" s="18">
        <f t="shared" si="59"/>
        <v>185874.28999999998</v>
      </c>
    </row>
    <row r="943" spans="1:19" x14ac:dyDescent="0.25">
      <c r="A943" s="7" t="s">
        <v>2792</v>
      </c>
      <c r="B943" s="7" t="s">
        <v>2793</v>
      </c>
      <c r="C943" s="7" t="s">
        <v>37</v>
      </c>
      <c r="D943" s="7" t="s">
        <v>38</v>
      </c>
      <c r="E943" s="7" t="s">
        <v>39</v>
      </c>
      <c r="F943" s="8">
        <v>15</v>
      </c>
      <c r="G943" s="8">
        <v>805</v>
      </c>
      <c r="H943" s="8">
        <v>805.01</v>
      </c>
      <c r="I943" s="8">
        <v>1567</v>
      </c>
      <c r="J943" s="8">
        <v>1261435.1399999999</v>
      </c>
      <c r="K943" s="8">
        <v>805.00008934269295</v>
      </c>
      <c r="L943" s="8">
        <f t="shared" si="56"/>
        <v>105.00001165339472</v>
      </c>
      <c r="M943" s="8">
        <f t="shared" si="57"/>
        <v>700.00007768929822</v>
      </c>
      <c r="N943" s="8">
        <v>12</v>
      </c>
      <c r="O943" s="8">
        <v>784</v>
      </c>
      <c r="P943" s="8">
        <v>15</v>
      </c>
      <c r="Q943" s="8">
        <v>805</v>
      </c>
      <c r="R943" s="17">
        <f t="shared" si="58"/>
        <v>1228528</v>
      </c>
      <c r="S943" s="18">
        <f t="shared" si="59"/>
        <v>1261435.1399999999</v>
      </c>
    </row>
    <row r="944" spans="1:19" x14ac:dyDescent="0.25">
      <c r="A944" s="7" t="s">
        <v>14359</v>
      </c>
      <c r="B944" s="7" t="s">
        <v>14360</v>
      </c>
      <c r="C944" s="7" t="s">
        <v>5229</v>
      </c>
      <c r="D944" s="7" t="s">
        <v>5230</v>
      </c>
      <c r="E944" s="7" t="s">
        <v>5231</v>
      </c>
      <c r="F944" s="8">
        <v>21</v>
      </c>
      <c r="G944" s="8">
        <v>429.08</v>
      </c>
      <c r="H944" s="8">
        <v>429.11</v>
      </c>
      <c r="I944" s="8">
        <v>50</v>
      </c>
      <c r="J944" s="8">
        <v>21455.13</v>
      </c>
      <c r="K944" s="8">
        <v>429.1026</v>
      </c>
      <c r="L944" s="8">
        <f t="shared" si="56"/>
        <v>74.472352066115718</v>
      </c>
      <c r="M944" s="8">
        <f t="shared" si="57"/>
        <v>354.63024793388428</v>
      </c>
      <c r="N944" s="9"/>
      <c r="O944" s="9"/>
      <c r="P944" s="8">
        <v>21</v>
      </c>
      <c r="Q944" s="8">
        <v>429.1</v>
      </c>
      <c r="R944" s="17">
        <f t="shared" si="58"/>
        <v>0</v>
      </c>
      <c r="S944" s="18">
        <f t="shared" si="59"/>
        <v>21455.13</v>
      </c>
    </row>
    <row r="945" spans="1:19" x14ac:dyDescent="0.25">
      <c r="A945" s="7" t="s">
        <v>17535</v>
      </c>
      <c r="B945" s="7" t="s">
        <v>17536</v>
      </c>
      <c r="C945" s="7" t="s">
        <v>7205</v>
      </c>
      <c r="D945" s="7" t="s">
        <v>7206</v>
      </c>
      <c r="E945" s="7" t="s">
        <v>7445</v>
      </c>
      <c r="F945" s="8">
        <v>15</v>
      </c>
      <c r="G945" s="8">
        <v>177.1</v>
      </c>
      <c r="H945" s="8">
        <v>177.1</v>
      </c>
      <c r="I945" s="8">
        <v>80</v>
      </c>
      <c r="J945" s="8">
        <v>14167.77</v>
      </c>
      <c r="K945" s="8">
        <v>177.09712500000001</v>
      </c>
      <c r="L945" s="8">
        <f t="shared" si="56"/>
        <v>23.099624999999975</v>
      </c>
      <c r="M945" s="8">
        <f t="shared" si="57"/>
        <v>153.99750000000003</v>
      </c>
      <c r="N945" s="13"/>
      <c r="O945" s="13"/>
      <c r="P945" s="8">
        <v>15</v>
      </c>
      <c r="Q945" s="8">
        <v>177.09549999999999</v>
      </c>
      <c r="R945" s="17">
        <f t="shared" si="58"/>
        <v>0</v>
      </c>
      <c r="S945" s="18">
        <f t="shared" si="59"/>
        <v>14167.77</v>
      </c>
    </row>
    <row r="946" spans="1:19" x14ac:dyDescent="0.25">
      <c r="A946" s="7" t="s">
        <v>11420</v>
      </c>
      <c r="B946" s="7" t="s">
        <v>11421</v>
      </c>
      <c r="C946" s="7" t="s">
        <v>14</v>
      </c>
      <c r="D946" s="7" t="s">
        <v>15</v>
      </c>
      <c r="E946" s="7" t="s">
        <v>2322</v>
      </c>
      <c r="F946" s="8">
        <v>21</v>
      </c>
      <c r="G946" s="8">
        <v>197.78</v>
      </c>
      <c r="H946" s="8">
        <v>197.78</v>
      </c>
      <c r="I946" s="8">
        <v>180</v>
      </c>
      <c r="J946" s="8">
        <v>35600.520000000011</v>
      </c>
      <c r="K946" s="8">
        <v>197.78066666666672</v>
      </c>
      <c r="L946" s="8">
        <f t="shared" si="56"/>
        <v>34.325570247933882</v>
      </c>
      <c r="M946" s="8">
        <f t="shared" si="57"/>
        <v>163.45509641873284</v>
      </c>
      <c r="N946" s="8">
        <v>12</v>
      </c>
      <c r="O946" s="8">
        <v>183.07</v>
      </c>
      <c r="P946" s="8">
        <v>21</v>
      </c>
      <c r="Q946" s="8">
        <v>197.78</v>
      </c>
      <c r="R946" s="17">
        <f t="shared" si="58"/>
        <v>32952.6</v>
      </c>
      <c r="S946" s="18">
        <f t="shared" si="59"/>
        <v>35600.520000000011</v>
      </c>
    </row>
    <row r="947" spans="1:19" x14ac:dyDescent="0.25">
      <c r="A947" s="7" t="s">
        <v>9996</v>
      </c>
      <c r="B947" s="7" t="s">
        <v>9997</v>
      </c>
      <c r="C947" s="7" t="s">
        <v>7249</v>
      </c>
      <c r="D947" s="7" t="s">
        <v>7250</v>
      </c>
      <c r="E947" s="7" t="s">
        <v>7251</v>
      </c>
      <c r="F947" s="8">
        <v>21</v>
      </c>
      <c r="G947" s="8">
        <v>1.18</v>
      </c>
      <c r="H947" s="8">
        <v>1.18</v>
      </c>
      <c r="I947" s="8">
        <v>7200</v>
      </c>
      <c r="J947" s="8">
        <v>8495.0400000000009</v>
      </c>
      <c r="K947" s="8">
        <v>1.1798666666666668</v>
      </c>
      <c r="L947" s="8">
        <f t="shared" si="56"/>
        <v>0.20477024793388432</v>
      </c>
      <c r="M947" s="8">
        <f t="shared" si="57"/>
        <v>0.97509641873278252</v>
      </c>
      <c r="N947" s="14">
        <v>12</v>
      </c>
      <c r="O947" s="14">
        <v>1.0921142857142858</v>
      </c>
      <c r="P947" s="8">
        <v>21</v>
      </c>
      <c r="Q947" s="8">
        <v>1.1798500000000001</v>
      </c>
      <c r="R947" s="17">
        <f t="shared" si="58"/>
        <v>7863.2228571428577</v>
      </c>
      <c r="S947" s="18">
        <f t="shared" si="59"/>
        <v>8495.0400000000009</v>
      </c>
    </row>
    <row r="948" spans="1:19" x14ac:dyDescent="0.25">
      <c r="A948" s="7" t="s">
        <v>13399</v>
      </c>
      <c r="B948" s="7" t="s">
        <v>13400</v>
      </c>
      <c r="C948" s="7" t="s">
        <v>14</v>
      </c>
      <c r="D948" s="7" t="s">
        <v>15</v>
      </c>
      <c r="E948" s="7" t="s">
        <v>2322</v>
      </c>
      <c r="F948" s="8">
        <v>21</v>
      </c>
      <c r="G948" s="8">
        <v>326.7</v>
      </c>
      <c r="H948" s="8">
        <v>326.73</v>
      </c>
      <c r="I948" s="8">
        <v>9</v>
      </c>
      <c r="J948" s="8">
        <v>2940.42</v>
      </c>
      <c r="K948" s="8">
        <v>326.71333333333337</v>
      </c>
      <c r="L948" s="8">
        <f t="shared" si="56"/>
        <v>56.702314049586789</v>
      </c>
      <c r="M948" s="8">
        <f t="shared" si="57"/>
        <v>270.01101928374658</v>
      </c>
      <c r="N948" s="9"/>
      <c r="O948" s="9"/>
      <c r="P948" s="8">
        <v>21</v>
      </c>
      <c r="Q948" s="8">
        <v>326.7</v>
      </c>
      <c r="R948" s="17">
        <f t="shared" si="58"/>
        <v>0</v>
      </c>
      <c r="S948" s="18">
        <f t="shared" si="59"/>
        <v>2940.42</v>
      </c>
    </row>
    <row r="949" spans="1:19" x14ac:dyDescent="0.25">
      <c r="A949" s="7" t="s">
        <v>17961</v>
      </c>
      <c r="B949" s="7" t="s">
        <v>17962</v>
      </c>
      <c r="C949" s="7" t="s">
        <v>14</v>
      </c>
      <c r="D949" s="7" t="s">
        <v>15</v>
      </c>
      <c r="E949" s="7" t="s">
        <v>7480</v>
      </c>
      <c r="F949" s="8">
        <v>21</v>
      </c>
      <c r="G949" s="8">
        <v>14.5</v>
      </c>
      <c r="H949" s="8">
        <v>14.5</v>
      </c>
      <c r="I949" s="8">
        <v>15600</v>
      </c>
      <c r="J949" s="8">
        <v>226134.59999999995</v>
      </c>
      <c r="K949" s="8">
        <v>14.49580769230769</v>
      </c>
      <c r="L949" s="8">
        <f t="shared" si="56"/>
        <v>2.5158013350286073</v>
      </c>
      <c r="M949" s="8">
        <f t="shared" si="57"/>
        <v>11.980006357279082</v>
      </c>
      <c r="N949" s="14">
        <v>12</v>
      </c>
      <c r="O949" s="14">
        <v>13.4176</v>
      </c>
      <c r="P949" s="8">
        <v>21</v>
      </c>
      <c r="Q949" s="8">
        <v>14.495799999999999</v>
      </c>
      <c r="R949" s="17">
        <f t="shared" si="58"/>
        <v>209314.56</v>
      </c>
      <c r="S949" s="18">
        <f t="shared" si="59"/>
        <v>226134.59999999995</v>
      </c>
    </row>
    <row r="950" spans="1:19" x14ac:dyDescent="0.25">
      <c r="A950" s="7" t="s">
        <v>16166</v>
      </c>
      <c r="B950" s="7" t="s">
        <v>16167</v>
      </c>
      <c r="C950" s="7" t="s">
        <v>7400</v>
      </c>
      <c r="D950" s="7" t="s">
        <v>7401</v>
      </c>
      <c r="E950" s="7" t="s">
        <v>7402</v>
      </c>
      <c r="F950" s="8">
        <v>15</v>
      </c>
      <c r="G950" s="8">
        <v>90</v>
      </c>
      <c r="H950" s="8">
        <v>90</v>
      </c>
      <c r="I950" s="8">
        <v>560</v>
      </c>
      <c r="J950" s="8">
        <v>50400.079999999994</v>
      </c>
      <c r="K950" s="8">
        <v>90.000142857142848</v>
      </c>
      <c r="L950" s="8">
        <f t="shared" si="56"/>
        <v>11.739149068322973</v>
      </c>
      <c r="M950" s="8">
        <f t="shared" si="57"/>
        <v>78.260993788819874</v>
      </c>
      <c r="N950" s="9"/>
      <c r="O950" s="9"/>
      <c r="P950" s="8">
        <v>15</v>
      </c>
      <c r="Q950" s="8">
        <v>89.999937500000001</v>
      </c>
      <c r="R950" s="17">
        <f t="shared" si="58"/>
        <v>0</v>
      </c>
      <c r="S950" s="18">
        <f t="shared" si="59"/>
        <v>50400.079999999994</v>
      </c>
    </row>
    <row r="951" spans="1:19" x14ac:dyDescent="0.25">
      <c r="A951" s="7" t="s">
        <v>4076</v>
      </c>
      <c r="B951" s="7" t="s">
        <v>4077</v>
      </c>
      <c r="C951" s="7" t="s">
        <v>185</v>
      </c>
      <c r="D951" s="7" t="s">
        <v>186</v>
      </c>
      <c r="E951" s="7" t="s">
        <v>187</v>
      </c>
      <c r="F951" s="8">
        <v>21</v>
      </c>
      <c r="G951" s="8">
        <v>7367.14</v>
      </c>
      <c r="H951" s="8">
        <v>7367.15</v>
      </c>
      <c r="I951" s="8">
        <v>20</v>
      </c>
      <c r="J951" s="8">
        <v>147342.91</v>
      </c>
      <c r="K951" s="8">
        <v>7367.1455000000005</v>
      </c>
      <c r="L951" s="8">
        <f t="shared" si="56"/>
        <v>1278.5955000000004</v>
      </c>
      <c r="M951" s="8">
        <f t="shared" si="57"/>
        <v>6088.55</v>
      </c>
      <c r="N951" s="8">
        <v>12</v>
      </c>
      <c r="O951" s="8">
        <v>7364.6724999999997</v>
      </c>
      <c r="P951" s="8">
        <v>21</v>
      </c>
      <c r="Q951" s="8">
        <v>7367.1399999999994</v>
      </c>
      <c r="R951" s="17">
        <f t="shared" si="58"/>
        <v>147293.44999999998</v>
      </c>
      <c r="S951" s="18">
        <f t="shared" si="59"/>
        <v>147342.91</v>
      </c>
    </row>
    <row r="952" spans="1:19" x14ac:dyDescent="0.25">
      <c r="A952" s="7" t="s">
        <v>6130</v>
      </c>
      <c r="B952" s="7" t="s">
        <v>6131</v>
      </c>
      <c r="C952" s="7" t="s">
        <v>14</v>
      </c>
      <c r="D952" s="7" t="s">
        <v>15</v>
      </c>
      <c r="E952" s="7" t="s">
        <v>19</v>
      </c>
      <c r="F952" s="8">
        <v>21</v>
      </c>
      <c r="G952" s="8">
        <v>135.22</v>
      </c>
      <c r="H952" s="8">
        <v>135.22999999999999</v>
      </c>
      <c r="I952" s="8">
        <v>840</v>
      </c>
      <c r="J952" s="8">
        <v>113587.85000000002</v>
      </c>
      <c r="K952" s="8">
        <v>135.22363095238097</v>
      </c>
      <c r="L952" s="8">
        <f t="shared" si="56"/>
        <v>23.468564049586774</v>
      </c>
      <c r="M952" s="8">
        <f t="shared" si="57"/>
        <v>111.7550669027942</v>
      </c>
      <c r="N952" s="8">
        <v>12</v>
      </c>
      <c r="O952" s="8">
        <v>125.16549999999999</v>
      </c>
      <c r="P952" s="8">
        <v>21</v>
      </c>
      <c r="Q952" s="8">
        <v>135.2235</v>
      </c>
      <c r="R952" s="17">
        <f t="shared" si="58"/>
        <v>105139.01999999999</v>
      </c>
      <c r="S952" s="18">
        <f t="shared" si="59"/>
        <v>113587.85000000002</v>
      </c>
    </row>
    <row r="953" spans="1:19" x14ac:dyDescent="0.25">
      <c r="A953" s="7" t="s">
        <v>6381</v>
      </c>
      <c r="B953" s="7" t="s">
        <v>6382</v>
      </c>
      <c r="C953" s="7" t="s">
        <v>369</v>
      </c>
      <c r="D953" s="7" t="s">
        <v>370</v>
      </c>
      <c r="E953" s="7" t="s">
        <v>371</v>
      </c>
      <c r="F953" s="8">
        <v>21</v>
      </c>
      <c r="G953" s="8">
        <v>701.69</v>
      </c>
      <c r="H953" s="8">
        <v>701.69</v>
      </c>
      <c r="I953" s="8">
        <v>120</v>
      </c>
      <c r="J953" s="8">
        <v>84202.91</v>
      </c>
      <c r="K953" s="8">
        <v>701.69091666666668</v>
      </c>
      <c r="L953" s="8">
        <f t="shared" si="56"/>
        <v>121.78106818181811</v>
      </c>
      <c r="M953" s="8">
        <f t="shared" si="57"/>
        <v>579.90984848484857</v>
      </c>
      <c r="N953" s="14">
        <v>21</v>
      </c>
      <c r="O953" s="14">
        <v>701.69100000000003</v>
      </c>
      <c r="P953" s="8">
        <v>21</v>
      </c>
      <c r="Q953" s="8">
        <v>701.68999999999994</v>
      </c>
      <c r="R953" s="17">
        <f t="shared" si="58"/>
        <v>84202.92</v>
      </c>
      <c r="S953" s="18">
        <f t="shared" si="59"/>
        <v>84202.91</v>
      </c>
    </row>
    <row r="954" spans="1:19" x14ac:dyDescent="0.25">
      <c r="A954" s="7" t="s">
        <v>11210</v>
      </c>
      <c r="B954" s="7" t="s">
        <v>11211</v>
      </c>
      <c r="C954" s="7" t="s">
        <v>7205</v>
      </c>
      <c r="D954" s="7" t="s">
        <v>7206</v>
      </c>
      <c r="E954" s="7" t="s">
        <v>7207</v>
      </c>
      <c r="F954" s="8">
        <v>15</v>
      </c>
      <c r="G954" s="8">
        <v>103.89</v>
      </c>
      <c r="H954" s="8">
        <v>103.89</v>
      </c>
      <c r="I954" s="8">
        <v>94</v>
      </c>
      <c r="J954" s="8">
        <v>9765.77</v>
      </c>
      <c r="K954" s="8">
        <v>103.89117021276596</v>
      </c>
      <c r="L954" s="8">
        <f t="shared" si="56"/>
        <v>13.55102220166512</v>
      </c>
      <c r="M954" s="8">
        <f t="shared" si="57"/>
        <v>90.340148011100837</v>
      </c>
      <c r="N954" s="14">
        <v>12</v>
      </c>
      <c r="O954" s="14">
        <v>101.18</v>
      </c>
      <c r="P954" s="8">
        <v>15</v>
      </c>
      <c r="Q954" s="8">
        <v>103.89</v>
      </c>
      <c r="R954" s="17">
        <f t="shared" si="58"/>
        <v>9510.92</v>
      </c>
      <c r="S954" s="18">
        <f t="shared" si="59"/>
        <v>9765.77</v>
      </c>
    </row>
    <row r="955" spans="1:19" x14ac:dyDescent="0.25">
      <c r="A955" s="7" t="s">
        <v>3741</v>
      </c>
      <c r="B955" s="7" t="s">
        <v>3742</v>
      </c>
      <c r="C955" s="7" t="s">
        <v>369</v>
      </c>
      <c r="D955" s="7" t="s">
        <v>370</v>
      </c>
      <c r="E955" s="7" t="s">
        <v>371</v>
      </c>
      <c r="F955" s="8">
        <v>21</v>
      </c>
      <c r="G955" s="8">
        <v>44593.82</v>
      </c>
      <c r="H955" s="8">
        <v>44593.83</v>
      </c>
      <c r="I955" s="8">
        <v>35</v>
      </c>
      <c r="J955" s="8">
        <v>1560783.8099999998</v>
      </c>
      <c r="K955" s="8">
        <v>44593.823142857138</v>
      </c>
      <c r="L955" s="8">
        <f t="shared" si="56"/>
        <v>7739.4238512396696</v>
      </c>
      <c r="M955" s="8">
        <f t="shared" si="57"/>
        <v>36854.399291617468</v>
      </c>
      <c r="N955" s="14">
        <v>12</v>
      </c>
      <c r="O955" s="14">
        <v>41276.923333333332</v>
      </c>
      <c r="P955" s="8">
        <v>21</v>
      </c>
      <c r="Q955" s="8">
        <v>44593.82</v>
      </c>
      <c r="R955" s="17">
        <f t="shared" si="58"/>
        <v>1444692.3166666667</v>
      </c>
      <c r="S955" s="18">
        <f t="shared" si="59"/>
        <v>1560783.8099999998</v>
      </c>
    </row>
    <row r="956" spans="1:19" x14ac:dyDescent="0.25">
      <c r="A956" s="7" t="s">
        <v>16174</v>
      </c>
      <c r="B956" s="7" t="s">
        <v>16175</v>
      </c>
      <c r="C956" s="7" t="s">
        <v>7400</v>
      </c>
      <c r="D956" s="7" t="s">
        <v>7401</v>
      </c>
      <c r="E956" s="7" t="s">
        <v>7402</v>
      </c>
      <c r="F956" s="8">
        <v>15</v>
      </c>
      <c r="G956" s="8">
        <v>90</v>
      </c>
      <c r="H956" s="8">
        <v>90</v>
      </c>
      <c r="I956" s="8">
        <v>296</v>
      </c>
      <c r="J956" s="8">
        <v>26639.800000000003</v>
      </c>
      <c r="K956" s="8">
        <v>89.999324324324334</v>
      </c>
      <c r="L956" s="8">
        <f t="shared" si="56"/>
        <v>11.739042303172738</v>
      </c>
      <c r="M956" s="8">
        <f t="shared" si="57"/>
        <v>78.260282021151596</v>
      </c>
      <c r="N956" s="9"/>
      <c r="O956" s="9"/>
      <c r="P956" s="8">
        <v>15</v>
      </c>
      <c r="Q956" s="8">
        <v>89.998958333333334</v>
      </c>
      <c r="R956" s="17">
        <f t="shared" si="58"/>
        <v>0</v>
      </c>
      <c r="S956" s="18">
        <f t="shared" si="59"/>
        <v>26639.800000000003</v>
      </c>
    </row>
    <row r="957" spans="1:19" x14ac:dyDescent="0.25">
      <c r="A957" s="7" t="s">
        <v>16176</v>
      </c>
      <c r="B957" s="7" t="s">
        <v>16177</v>
      </c>
      <c r="C957" s="7" t="s">
        <v>7400</v>
      </c>
      <c r="D957" s="7" t="s">
        <v>7401</v>
      </c>
      <c r="E957" s="7" t="s">
        <v>7402</v>
      </c>
      <c r="F957" s="8">
        <v>15</v>
      </c>
      <c r="G957" s="8">
        <v>90</v>
      </c>
      <c r="H957" s="8">
        <v>90</v>
      </c>
      <c r="I957" s="8">
        <v>296</v>
      </c>
      <c r="J957" s="8">
        <v>26639.800000000003</v>
      </c>
      <c r="K957" s="8">
        <v>89.999324324324334</v>
      </c>
      <c r="L957" s="8">
        <f t="shared" si="56"/>
        <v>11.739042303172738</v>
      </c>
      <c r="M957" s="8">
        <f t="shared" si="57"/>
        <v>78.260282021151596</v>
      </c>
      <c r="N957" s="13"/>
      <c r="O957" s="13"/>
      <c r="P957" s="8">
        <v>15</v>
      </c>
      <c r="Q957" s="8">
        <v>89.998958333333334</v>
      </c>
      <c r="R957" s="17">
        <f t="shared" si="58"/>
        <v>0</v>
      </c>
      <c r="S957" s="18">
        <f t="shared" si="59"/>
        <v>26639.800000000003</v>
      </c>
    </row>
    <row r="958" spans="1:19" x14ac:dyDescent="0.25">
      <c r="A958" s="7" t="s">
        <v>16178</v>
      </c>
      <c r="B958" s="7" t="s">
        <v>16179</v>
      </c>
      <c r="C958" s="7" t="s">
        <v>7400</v>
      </c>
      <c r="D958" s="7" t="s">
        <v>7401</v>
      </c>
      <c r="E958" s="7" t="s">
        <v>7402</v>
      </c>
      <c r="F958" s="8">
        <v>15</v>
      </c>
      <c r="G958" s="8">
        <v>90</v>
      </c>
      <c r="H958" s="8">
        <v>90</v>
      </c>
      <c r="I958" s="8">
        <v>328</v>
      </c>
      <c r="J958" s="8">
        <v>29519.770000000004</v>
      </c>
      <c r="K958" s="8">
        <v>89.99929878048782</v>
      </c>
      <c r="L958" s="8">
        <f t="shared" si="56"/>
        <v>11.739038971367975</v>
      </c>
      <c r="M958" s="8">
        <f t="shared" si="57"/>
        <v>78.260259809119844</v>
      </c>
      <c r="N958" s="9"/>
      <c r="O958" s="9"/>
      <c r="P958" s="8">
        <v>15</v>
      </c>
      <c r="Q958" s="8">
        <v>89.998984375000006</v>
      </c>
      <c r="R958" s="17">
        <f t="shared" si="58"/>
        <v>0</v>
      </c>
      <c r="S958" s="18">
        <f t="shared" si="59"/>
        <v>29519.770000000004</v>
      </c>
    </row>
    <row r="959" spans="1:19" x14ac:dyDescent="0.25">
      <c r="A959" s="7" t="s">
        <v>16180</v>
      </c>
      <c r="B959" s="7" t="s">
        <v>16181</v>
      </c>
      <c r="C959" s="7" t="s">
        <v>7400</v>
      </c>
      <c r="D959" s="7" t="s">
        <v>7401</v>
      </c>
      <c r="E959" s="7" t="s">
        <v>7402</v>
      </c>
      <c r="F959" s="8">
        <v>15</v>
      </c>
      <c r="G959" s="8">
        <v>90</v>
      </c>
      <c r="H959" s="8">
        <v>90</v>
      </c>
      <c r="I959" s="8">
        <v>328</v>
      </c>
      <c r="J959" s="8">
        <v>29519.770000000004</v>
      </c>
      <c r="K959" s="8">
        <v>89.99929878048782</v>
      </c>
      <c r="L959" s="8">
        <f t="shared" si="56"/>
        <v>11.739038971367975</v>
      </c>
      <c r="M959" s="8">
        <f t="shared" si="57"/>
        <v>78.260259809119844</v>
      </c>
      <c r="N959" s="9"/>
      <c r="O959" s="9"/>
      <c r="P959" s="8">
        <v>15</v>
      </c>
      <c r="Q959" s="8">
        <v>89.998984375000006</v>
      </c>
      <c r="R959" s="17">
        <f t="shared" si="58"/>
        <v>0</v>
      </c>
      <c r="S959" s="18">
        <f t="shared" si="59"/>
        <v>29519.770000000004</v>
      </c>
    </row>
    <row r="960" spans="1:19" x14ac:dyDescent="0.25">
      <c r="A960" s="7" t="s">
        <v>3969</v>
      </c>
      <c r="B960" s="7" t="s">
        <v>3970</v>
      </c>
      <c r="C960" s="7" t="s">
        <v>369</v>
      </c>
      <c r="D960" s="7" t="s">
        <v>370</v>
      </c>
      <c r="E960" s="7" t="s">
        <v>494</v>
      </c>
      <c r="F960" s="8">
        <v>21</v>
      </c>
      <c r="G960" s="8">
        <v>28000</v>
      </c>
      <c r="H960" s="8">
        <v>28000.01</v>
      </c>
      <c r="I960" s="8">
        <v>127</v>
      </c>
      <c r="J960" s="8">
        <v>3556000.1</v>
      </c>
      <c r="K960" s="8">
        <v>28000.000787401576</v>
      </c>
      <c r="L960" s="8">
        <f t="shared" si="56"/>
        <v>4859.5042688878748</v>
      </c>
      <c r="M960" s="8">
        <f t="shared" si="57"/>
        <v>23140.496518513701</v>
      </c>
      <c r="N960" s="9"/>
      <c r="O960" s="9"/>
      <c r="P960" s="8">
        <v>21</v>
      </c>
      <c r="Q960" s="8">
        <v>28000</v>
      </c>
      <c r="R960" s="17">
        <f t="shared" si="58"/>
        <v>0</v>
      </c>
      <c r="S960" s="18">
        <f t="shared" si="59"/>
        <v>3556000.1</v>
      </c>
    </row>
    <row r="961" spans="1:19" x14ac:dyDescent="0.25">
      <c r="A961" s="7" t="s">
        <v>5351</v>
      </c>
      <c r="B961" s="7" t="s">
        <v>5352</v>
      </c>
      <c r="C961" s="7" t="s">
        <v>185</v>
      </c>
      <c r="D961" s="7" t="s">
        <v>186</v>
      </c>
      <c r="E961" s="7" t="s">
        <v>187</v>
      </c>
      <c r="F961" s="8">
        <v>21</v>
      </c>
      <c r="G961" s="8">
        <v>1681.9</v>
      </c>
      <c r="H961" s="8">
        <v>1681.9</v>
      </c>
      <c r="I961" s="8">
        <v>890</v>
      </c>
      <c r="J961" s="8">
        <v>1496891.1</v>
      </c>
      <c r="K961" s="8">
        <v>1681.9001123595506</v>
      </c>
      <c r="L961" s="8">
        <f t="shared" si="56"/>
        <v>291.90001950041778</v>
      </c>
      <c r="M961" s="8">
        <f t="shared" si="57"/>
        <v>1390.0000928591328</v>
      </c>
      <c r="N961" s="8">
        <v>12</v>
      </c>
      <c r="O961" s="8">
        <v>1556.8</v>
      </c>
      <c r="P961" s="8">
        <v>21</v>
      </c>
      <c r="Q961" s="8">
        <v>1681.9</v>
      </c>
      <c r="R961" s="17">
        <f t="shared" si="58"/>
        <v>1385552</v>
      </c>
      <c r="S961" s="18">
        <f t="shared" si="59"/>
        <v>1496891.1</v>
      </c>
    </row>
    <row r="962" spans="1:19" x14ac:dyDescent="0.25">
      <c r="A962" s="7" t="s">
        <v>4495</v>
      </c>
      <c r="B962" s="7" t="s">
        <v>4496</v>
      </c>
      <c r="C962" s="7" t="s">
        <v>185</v>
      </c>
      <c r="D962" s="7" t="s">
        <v>186</v>
      </c>
      <c r="E962" s="7" t="s">
        <v>187</v>
      </c>
      <c r="F962" s="8">
        <v>21</v>
      </c>
      <c r="G962" s="8">
        <v>4697.53</v>
      </c>
      <c r="H962" s="8">
        <v>4697.54</v>
      </c>
      <c r="I962" s="8">
        <v>25</v>
      </c>
      <c r="J962" s="8">
        <v>117438.35000000002</v>
      </c>
      <c r="K962" s="8">
        <v>4697.5340000000006</v>
      </c>
      <c r="L962" s="8">
        <f t="shared" ref="L962:L1025" si="60">K962-M962</f>
        <v>815.27449586776856</v>
      </c>
      <c r="M962" s="8">
        <f t="shared" ref="M962:M1025" si="61">K962/((100+F962)/100)</f>
        <v>3882.259504132232</v>
      </c>
      <c r="N962" s="14">
        <v>12</v>
      </c>
      <c r="O962" s="14">
        <v>4348.13</v>
      </c>
      <c r="P962" s="8">
        <v>21</v>
      </c>
      <c r="Q962" s="8">
        <v>4697.53</v>
      </c>
      <c r="R962" s="17">
        <f t="shared" ref="R962:R1025" si="62">I962*O962</f>
        <v>108703.25</v>
      </c>
      <c r="S962" s="18">
        <f t="shared" si="59"/>
        <v>117438.35000000002</v>
      </c>
    </row>
    <row r="963" spans="1:19" x14ac:dyDescent="0.25">
      <c r="A963" s="7" t="s">
        <v>3779</v>
      </c>
      <c r="B963" s="7" t="s">
        <v>3780</v>
      </c>
      <c r="C963" s="7" t="s">
        <v>369</v>
      </c>
      <c r="D963" s="7" t="s">
        <v>370</v>
      </c>
      <c r="E963" s="7" t="s">
        <v>371</v>
      </c>
      <c r="F963" s="8">
        <v>21</v>
      </c>
      <c r="G963" s="8">
        <v>37499.949999999997</v>
      </c>
      <c r="H963" s="8">
        <v>37500</v>
      </c>
      <c r="I963" s="8">
        <v>6</v>
      </c>
      <c r="J963" s="8">
        <v>224999.8</v>
      </c>
      <c r="K963" s="8">
        <v>37499.966666666667</v>
      </c>
      <c r="L963" s="8">
        <f t="shared" si="60"/>
        <v>6508.2586776859498</v>
      </c>
      <c r="M963" s="8">
        <f t="shared" si="61"/>
        <v>30991.707988980717</v>
      </c>
      <c r="N963" s="9"/>
      <c r="O963" s="9"/>
      <c r="P963" s="8">
        <v>21</v>
      </c>
      <c r="Q963" s="8">
        <v>37499.949999999997</v>
      </c>
      <c r="R963" s="17">
        <f t="shared" si="62"/>
        <v>0</v>
      </c>
      <c r="S963" s="18">
        <f t="shared" ref="S963:S1026" si="63">J963</f>
        <v>224999.8</v>
      </c>
    </row>
    <row r="964" spans="1:19" x14ac:dyDescent="0.25">
      <c r="A964" s="7" t="s">
        <v>7692</v>
      </c>
      <c r="B964" s="7" t="s">
        <v>7693</v>
      </c>
      <c r="C964" s="7" t="s">
        <v>7205</v>
      </c>
      <c r="D964" s="7" t="s">
        <v>7206</v>
      </c>
      <c r="E964" s="7" t="s">
        <v>7207</v>
      </c>
      <c r="F964" s="8">
        <v>21</v>
      </c>
      <c r="G964" s="8">
        <v>1.45</v>
      </c>
      <c r="H964" s="8">
        <v>1.45</v>
      </c>
      <c r="I964" s="8">
        <v>33520</v>
      </c>
      <c r="J964" s="8">
        <v>48671.139999999992</v>
      </c>
      <c r="K964" s="8">
        <v>1.4520029832935559</v>
      </c>
      <c r="L964" s="8">
        <f t="shared" si="60"/>
        <v>0.25200051776169152</v>
      </c>
      <c r="M964" s="8">
        <f t="shared" si="61"/>
        <v>1.2000024655318644</v>
      </c>
      <c r="N964" s="9"/>
      <c r="O964" s="9"/>
      <c r="P964" s="8">
        <v>21</v>
      </c>
      <c r="Q964" s="8">
        <v>1.452</v>
      </c>
      <c r="R964" s="17">
        <f t="shared" si="62"/>
        <v>0</v>
      </c>
      <c r="S964" s="18">
        <f t="shared" si="63"/>
        <v>48671.139999999992</v>
      </c>
    </row>
    <row r="965" spans="1:19" x14ac:dyDescent="0.25">
      <c r="A965" s="7" t="s">
        <v>7512</v>
      </c>
      <c r="B965" s="7" t="s">
        <v>7513</v>
      </c>
      <c r="C965" s="7" t="s">
        <v>7205</v>
      </c>
      <c r="D965" s="7" t="s">
        <v>7206</v>
      </c>
      <c r="E965" s="7" t="s">
        <v>7435</v>
      </c>
      <c r="F965" s="8">
        <v>21</v>
      </c>
      <c r="G965" s="8">
        <v>17.600000000000001</v>
      </c>
      <c r="H965" s="8">
        <v>17.600000000000001</v>
      </c>
      <c r="I965" s="8">
        <v>2820</v>
      </c>
      <c r="J965" s="8">
        <v>49630.45</v>
      </c>
      <c r="K965" s="8">
        <v>17.599450354609928</v>
      </c>
      <c r="L965" s="8">
        <f t="shared" si="60"/>
        <v>3.0544500615438714</v>
      </c>
      <c r="M965" s="8">
        <f t="shared" si="61"/>
        <v>14.545000293066057</v>
      </c>
      <c r="N965" s="8">
        <v>12</v>
      </c>
      <c r="O965" s="8">
        <v>18.463249999999999</v>
      </c>
      <c r="P965" s="8">
        <v>21</v>
      </c>
      <c r="Q965" s="8">
        <v>17.599416666666666</v>
      </c>
      <c r="R965" s="17">
        <f t="shared" si="62"/>
        <v>52066.364999999998</v>
      </c>
      <c r="S965" s="18">
        <f t="shared" si="63"/>
        <v>49630.45</v>
      </c>
    </row>
    <row r="966" spans="1:19" x14ac:dyDescent="0.25">
      <c r="A966" s="7" t="s">
        <v>9779</v>
      </c>
      <c r="B966" s="7" t="s">
        <v>9780</v>
      </c>
      <c r="C966" s="7" t="s">
        <v>7375</v>
      </c>
      <c r="D966" s="7" t="s">
        <v>7376</v>
      </c>
      <c r="E966" s="7" t="s">
        <v>7377</v>
      </c>
      <c r="F966" s="8">
        <v>15</v>
      </c>
      <c r="G966" s="8">
        <v>36.72</v>
      </c>
      <c r="H966" s="8">
        <v>36.72</v>
      </c>
      <c r="I966" s="8">
        <v>1980</v>
      </c>
      <c r="J966" s="8">
        <v>72712.840000000026</v>
      </c>
      <c r="K966" s="8">
        <v>36.723656565656576</v>
      </c>
      <c r="L966" s="8">
        <f t="shared" si="60"/>
        <v>4.7900421607378121</v>
      </c>
      <c r="M966" s="8">
        <f t="shared" si="61"/>
        <v>31.933614404918764</v>
      </c>
      <c r="N966" s="14">
        <v>12</v>
      </c>
      <c r="O966" s="14">
        <v>36.723518518518517</v>
      </c>
      <c r="P966" s="8">
        <v>15</v>
      </c>
      <c r="Q966" s="8">
        <v>36.723611111111111</v>
      </c>
      <c r="R966" s="17">
        <f t="shared" si="62"/>
        <v>72712.566666666666</v>
      </c>
      <c r="S966" s="18">
        <f t="shared" si="63"/>
        <v>72712.840000000026</v>
      </c>
    </row>
    <row r="967" spans="1:19" x14ac:dyDescent="0.25">
      <c r="A967" s="7" t="s">
        <v>14487</v>
      </c>
      <c r="B967" s="7" t="s">
        <v>14488</v>
      </c>
      <c r="C967" s="7" t="s">
        <v>14</v>
      </c>
      <c r="D967" s="7" t="s">
        <v>15</v>
      </c>
      <c r="E967" s="7" t="s">
        <v>7511</v>
      </c>
      <c r="F967" s="8">
        <v>21</v>
      </c>
      <c r="G967" s="8">
        <v>299</v>
      </c>
      <c r="H967" s="8">
        <v>299</v>
      </c>
      <c r="I967" s="8">
        <v>300</v>
      </c>
      <c r="J967" s="8">
        <v>89700.99</v>
      </c>
      <c r="K967" s="8">
        <v>299.00330000000002</v>
      </c>
      <c r="L967" s="8">
        <f t="shared" si="60"/>
        <v>51.893134710743794</v>
      </c>
      <c r="M967" s="8">
        <f t="shared" si="61"/>
        <v>247.11016528925623</v>
      </c>
      <c r="N967" s="14">
        <v>12</v>
      </c>
      <c r="O967" s="14">
        <v>276.76333333333332</v>
      </c>
      <c r="P967" s="8">
        <v>21</v>
      </c>
      <c r="Q967" s="8">
        <v>299.00299999999999</v>
      </c>
      <c r="R967" s="17">
        <f t="shared" si="62"/>
        <v>83029</v>
      </c>
      <c r="S967" s="18">
        <f t="shared" si="63"/>
        <v>89700.99</v>
      </c>
    </row>
    <row r="968" spans="1:19" x14ac:dyDescent="0.25">
      <c r="A968" s="7" t="s">
        <v>17075</v>
      </c>
      <c r="B968" s="7" t="s">
        <v>17076</v>
      </c>
      <c r="C968" s="7" t="s">
        <v>14</v>
      </c>
      <c r="D968" s="7" t="s">
        <v>15</v>
      </c>
      <c r="E968" s="7" t="s">
        <v>8331</v>
      </c>
      <c r="F968" s="8">
        <v>21</v>
      </c>
      <c r="G968" s="8">
        <v>28.63</v>
      </c>
      <c r="H968" s="8">
        <v>28.63</v>
      </c>
      <c r="I968" s="8">
        <v>155</v>
      </c>
      <c r="J968" s="8">
        <v>4437.43</v>
      </c>
      <c r="K968" s="8">
        <v>28.628580645161293</v>
      </c>
      <c r="L968" s="8">
        <f t="shared" si="60"/>
        <v>4.9685966408957611</v>
      </c>
      <c r="M968" s="8">
        <f t="shared" si="61"/>
        <v>23.659984004265532</v>
      </c>
      <c r="N968" s="14">
        <v>21</v>
      </c>
      <c r="O968" s="14">
        <v>30.927600000000002</v>
      </c>
      <c r="P968" s="8">
        <v>21</v>
      </c>
      <c r="Q968" s="8">
        <v>28.627999999999997</v>
      </c>
      <c r="R968" s="17">
        <f t="shared" si="62"/>
        <v>4793.7780000000002</v>
      </c>
      <c r="S968" s="18">
        <f t="shared" si="63"/>
        <v>4437.43</v>
      </c>
    </row>
    <row r="969" spans="1:19" x14ac:dyDescent="0.25">
      <c r="A969" s="7" t="s">
        <v>7662</v>
      </c>
      <c r="B969" s="7" t="s">
        <v>7663</v>
      </c>
      <c r="C969" s="7" t="s">
        <v>7205</v>
      </c>
      <c r="D969" s="7" t="s">
        <v>7206</v>
      </c>
      <c r="E969" s="7" t="s">
        <v>7207</v>
      </c>
      <c r="F969" s="8">
        <v>21</v>
      </c>
      <c r="G969" s="8">
        <v>1.91</v>
      </c>
      <c r="H969" s="8">
        <v>1.91</v>
      </c>
      <c r="I969" s="8">
        <v>2500</v>
      </c>
      <c r="J969" s="8">
        <v>4777.0899999999992</v>
      </c>
      <c r="K969" s="8">
        <v>1.9108359999999998</v>
      </c>
      <c r="L969" s="8">
        <f t="shared" si="60"/>
        <v>0.33163269421487596</v>
      </c>
      <c r="M969" s="8">
        <f t="shared" si="61"/>
        <v>1.5792033057851238</v>
      </c>
      <c r="N969" s="13"/>
      <c r="O969" s="13"/>
      <c r="P969" s="8">
        <v>21</v>
      </c>
      <c r="Q969" s="8">
        <v>1.9108000000000001</v>
      </c>
      <c r="R969" s="17">
        <f t="shared" si="62"/>
        <v>0</v>
      </c>
      <c r="S969" s="18">
        <f t="shared" si="63"/>
        <v>4777.0899999999992</v>
      </c>
    </row>
    <row r="970" spans="1:19" x14ac:dyDescent="0.25">
      <c r="A970" s="7" t="s">
        <v>13246</v>
      </c>
      <c r="B970" s="7" t="s">
        <v>13247</v>
      </c>
      <c r="C970" s="7" t="s">
        <v>14</v>
      </c>
      <c r="D970" s="7" t="s">
        <v>15</v>
      </c>
      <c r="E970" s="7" t="s">
        <v>7343</v>
      </c>
      <c r="F970" s="8">
        <v>21</v>
      </c>
      <c r="G970" s="8">
        <v>2.89</v>
      </c>
      <c r="H970" s="8">
        <v>2.89</v>
      </c>
      <c r="I970" s="8">
        <v>19111</v>
      </c>
      <c r="J970" s="8">
        <v>55267.189999999944</v>
      </c>
      <c r="K970" s="8">
        <v>2.8919046622364055</v>
      </c>
      <c r="L970" s="8">
        <f t="shared" si="60"/>
        <v>0.50190080914846691</v>
      </c>
      <c r="M970" s="8">
        <f t="shared" si="61"/>
        <v>2.3900038530879386</v>
      </c>
      <c r="N970" s="13"/>
      <c r="O970" s="13"/>
      <c r="P970" s="8">
        <v>21</v>
      </c>
      <c r="Q970" s="8">
        <v>2.8919000000000001</v>
      </c>
      <c r="R970" s="17">
        <f t="shared" si="62"/>
        <v>0</v>
      </c>
      <c r="S970" s="18">
        <f t="shared" si="63"/>
        <v>55267.189999999944</v>
      </c>
    </row>
    <row r="971" spans="1:19" x14ac:dyDescent="0.25">
      <c r="A971" s="7" t="s">
        <v>10221</v>
      </c>
      <c r="B971" s="7" t="s">
        <v>10222</v>
      </c>
      <c r="C971" s="7" t="s">
        <v>369</v>
      </c>
      <c r="D971" s="7" t="s">
        <v>370</v>
      </c>
      <c r="E971" s="7" t="s">
        <v>371</v>
      </c>
      <c r="F971" s="8">
        <v>21</v>
      </c>
      <c r="G971" s="8">
        <v>595.51</v>
      </c>
      <c r="H971" s="8">
        <v>595.51</v>
      </c>
      <c r="I971" s="8">
        <v>490</v>
      </c>
      <c r="J971" s="8">
        <v>291801.70000000007</v>
      </c>
      <c r="K971" s="8">
        <v>595.51367346938787</v>
      </c>
      <c r="L971" s="8">
        <f t="shared" si="60"/>
        <v>103.35361275088547</v>
      </c>
      <c r="M971" s="8">
        <f t="shared" si="61"/>
        <v>492.16006071850239</v>
      </c>
      <c r="N971" s="14">
        <v>12</v>
      </c>
      <c r="O971" s="14">
        <v>551.21899999999994</v>
      </c>
      <c r="P971" s="8">
        <v>21</v>
      </c>
      <c r="Q971" s="8">
        <v>595.51350000000002</v>
      </c>
      <c r="R971" s="17">
        <f t="shared" si="62"/>
        <v>270097.31</v>
      </c>
      <c r="S971" s="18">
        <f t="shared" si="63"/>
        <v>291801.70000000007</v>
      </c>
    </row>
    <row r="972" spans="1:19" x14ac:dyDescent="0.25">
      <c r="A972" s="7" t="s">
        <v>8948</v>
      </c>
      <c r="B972" s="7" t="s">
        <v>8949</v>
      </c>
      <c r="C972" s="7" t="s">
        <v>7375</v>
      </c>
      <c r="D972" s="7" t="s">
        <v>7376</v>
      </c>
      <c r="E972" s="7" t="s">
        <v>7377</v>
      </c>
      <c r="F972" s="8">
        <v>15</v>
      </c>
      <c r="G972" s="8">
        <v>41.54</v>
      </c>
      <c r="H972" s="8">
        <v>41.54</v>
      </c>
      <c r="I972" s="8">
        <v>2556</v>
      </c>
      <c r="J972" s="8">
        <v>106175.25999999998</v>
      </c>
      <c r="K972" s="8">
        <v>41.539616588419399</v>
      </c>
      <c r="L972" s="8">
        <f t="shared" si="60"/>
        <v>5.4182108593590499</v>
      </c>
      <c r="M972" s="8">
        <f t="shared" si="61"/>
        <v>36.121405729060349</v>
      </c>
      <c r="N972" s="14">
        <v>12</v>
      </c>
      <c r="O972" s="14">
        <v>41.539444444444449</v>
      </c>
      <c r="P972" s="8">
        <v>15</v>
      </c>
      <c r="Q972" s="8">
        <v>41.539583333333333</v>
      </c>
      <c r="R972" s="17">
        <f t="shared" si="62"/>
        <v>106174.82</v>
      </c>
      <c r="S972" s="18">
        <f t="shared" si="63"/>
        <v>106175.25999999998</v>
      </c>
    </row>
    <row r="973" spans="1:19" x14ac:dyDescent="0.25">
      <c r="A973" s="7" t="s">
        <v>7531</v>
      </c>
      <c r="B973" s="7" t="s">
        <v>7532</v>
      </c>
      <c r="C973" s="7" t="s">
        <v>7205</v>
      </c>
      <c r="D973" s="7" t="s">
        <v>7206</v>
      </c>
      <c r="E973" s="7" t="s">
        <v>7207</v>
      </c>
      <c r="F973" s="8">
        <v>15</v>
      </c>
      <c r="G973" s="8">
        <v>2.11</v>
      </c>
      <c r="H973" s="8">
        <v>2.11</v>
      </c>
      <c r="I973" s="8">
        <v>3625</v>
      </c>
      <c r="J973" s="8">
        <v>7636.75</v>
      </c>
      <c r="K973" s="8">
        <v>2.1066896551724139</v>
      </c>
      <c r="L973" s="8">
        <f t="shared" si="60"/>
        <v>0.27478560719640166</v>
      </c>
      <c r="M973" s="8">
        <f t="shared" si="61"/>
        <v>1.8319040479760123</v>
      </c>
      <c r="N973" s="14">
        <v>12</v>
      </c>
      <c r="O973" s="14">
        <v>2.0517600000000003</v>
      </c>
      <c r="P973" s="8">
        <v>15</v>
      </c>
      <c r="Q973" s="8">
        <v>2.1066666666666665</v>
      </c>
      <c r="R973" s="17">
        <f t="shared" si="62"/>
        <v>7437.630000000001</v>
      </c>
      <c r="S973" s="18">
        <f t="shared" si="63"/>
        <v>7636.75</v>
      </c>
    </row>
    <row r="974" spans="1:19" x14ac:dyDescent="0.25">
      <c r="A974" s="7" t="s">
        <v>16605</v>
      </c>
      <c r="B974" s="7" t="s">
        <v>16606</v>
      </c>
      <c r="C974" s="7" t="s">
        <v>14</v>
      </c>
      <c r="D974" s="7" t="s">
        <v>15</v>
      </c>
      <c r="E974" s="7" t="s">
        <v>9592</v>
      </c>
      <c r="F974" s="8">
        <v>21</v>
      </c>
      <c r="G974" s="8">
        <v>1019.67</v>
      </c>
      <c r="H974" s="8">
        <v>1019.67</v>
      </c>
      <c r="I974" s="8">
        <v>196</v>
      </c>
      <c r="J974" s="8">
        <v>199854.74999999997</v>
      </c>
      <c r="K974" s="8">
        <v>1019.6670918367346</v>
      </c>
      <c r="L974" s="8">
        <f t="shared" si="60"/>
        <v>176.96701593860678</v>
      </c>
      <c r="M974" s="8">
        <f t="shared" si="61"/>
        <v>842.70007589812781</v>
      </c>
      <c r="N974" s="9"/>
      <c r="O974" s="9"/>
      <c r="P974" s="8">
        <v>21</v>
      </c>
      <c r="Q974" s="8">
        <v>1019.6666666666666</v>
      </c>
      <c r="R974" s="17">
        <f t="shared" si="62"/>
        <v>0</v>
      </c>
      <c r="S974" s="18">
        <f t="shared" si="63"/>
        <v>199854.74999999997</v>
      </c>
    </row>
    <row r="975" spans="1:19" x14ac:dyDescent="0.25">
      <c r="A975" s="7" t="s">
        <v>7658</v>
      </c>
      <c r="B975" s="7" t="s">
        <v>7659</v>
      </c>
      <c r="C975" s="7" t="s">
        <v>7205</v>
      </c>
      <c r="D975" s="7" t="s">
        <v>7206</v>
      </c>
      <c r="E975" s="7" t="s">
        <v>7445</v>
      </c>
      <c r="F975" s="8">
        <v>21</v>
      </c>
      <c r="G975" s="8">
        <v>457.79</v>
      </c>
      <c r="H975" s="8">
        <v>457.79</v>
      </c>
      <c r="I975" s="8">
        <v>240</v>
      </c>
      <c r="J975" s="8">
        <v>109869.92000000001</v>
      </c>
      <c r="K975" s="8">
        <v>457.7913333333334</v>
      </c>
      <c r="L975" s="8">
        <f t="shared" si="60"/>
        <v>79.451388429752058</v>
      </c>
      <c r="M975" s="8">
        <f t="shared" si="61"/>
        <v>378.33994490358134</v>
      </c>
      <c r="N975" s="8">
        <v>12</v>
      </c>
      <c r="O975" s="8">
        <v>444.93100000000004</v>
      </c>
      <c r="P975" s="8">
        <v>21</v>
      </c>
      <c r="Q975" s="8">
        <v>457.791</v>
      </c>
      <c r="R975" s="17">
        <f t="shared" si="62"/>
        <v>106783.44</v>
      </c>
      <c r="S975" s="18">
        <f t="shared" si="63"/>
        <v>109869.92000000001</v>
      </c>
    </row>
    <row r="976" spans="1:19" x14ac:dyDescent="0.25">
      <c r="A976" s="7" t="s">
        <v>17775</v>
      </c>
      <c r="B976" s="7" t="s">
        <v>17776</v>
      </c>
      <c r="C976" s="7" t="s">
        <v>7205</v>
      </c>
      <c r="D976" s="7" t="s">
        <v>7206</v>
      </c>
      <c r="E976" s="7" t="s">
        <v>7445</v>
      </c>
      <c r="F976" s="8">
        <v>15</v>
      </c>
      <c r="G976" s="8">
        <v>233.52</v>
      </c>
      <c r="H976" s="8">
        <v>233.52</v>
      </c>
      <c r="I976" s="8">
        <v>435</v>
      </c>
      <c r="J976" s="8">
        <v>101581.57000000002</v>
      </c>
      <c r="K976" s="8">
        <v>233.52085057471268</v>
      </c>
      <c r="L976" s="8">
        <f t="shared" si="60"/>
        <v>30.459241379310328</v>
      </c>
      <c r="M976" s="8">
        <f t="shared" si="61"/>
        <v>203.06160919540235</v>
      </c>
      <c r="N976" s="14">
        <v>12</v>
      </c>
      <c r="O976" s="14">
        <v>227.429</v>
      </c>
      <c r="P976" s="8">
        <v>15</v>
      </c>
      <c r="Q976" s="8">
        <v>233.52066666666667</v>
      </c>
      <c r="R976" s="17">
        <f t="shared" si="62"/>
        <v>98931.615000000005</v>
      </c>
      <c r="S976" s="18">
        <f t="shared" si="63"/>
        <v>101581.57000000002</v>
      </c>
    </row>
    <row r="977" spans="1:19" x14ac:dyDescent="0.25">
      <c r="A977" s="7" t="s">
        <v>3101</v>
      </c>
      <c r="B977" s="7" t="s">
        <v>3102</v>
      </c>
      <c r="C977" s="7" t="s">
        <v>369</v>
      </c>
      <c r="D977" s="7" t="s">
        <v>370</v>
      </c>
      <c r="E977" s="7" t="s">
        <v>371</v>
      </c>
      <c r="F977" s="8">
        <v>21</v>
      </c>
      <c r="G977" s="8">
        <v>379.34</v>
      </c>
      <c r="H977" s="8">
        <v>379.34</v>
      </c>
      <c r="I977" s="8">
        <v>35</v>
      </c>
      <c r="J977" s="8">
        <v>13276.840000000002</v>
      </c>
      <c r="K977" s="8">
        <v>379.33828571428575</v>
      </c>
      <c r="L977" s="8">
        <f t="shared" si="60"/>
        <v>65.835570247933902</v>
      </c>
      <c r="M977" s="8">
        <f t="shared" si="61"/>
        <v>313.50271546635184</v>
      </c>
      <c r="N977" s="9"/>
      <c r="O977" s="9"/>
      <c r="P977" s="8">
        <v>21</v>
      </c>
      <c r="Q977" s="8">
        <v>379.33600000000001</v>
      </c>
      <c r="R977" s="17">
        <f t="shared" si="62"/>
        <v>0</v>
      </c>
      <c r="S977" s="18">
        <f t="shared" si="63"/>
        <v>13276.840000000002</v>
      </c>
    </row>
    <row r="978" spans="1:19" x14ac:dyDescent="0.25">
      <c r="A978" s="7" t="s">
        <v>17677</v>
      </c>
      <c r="B978" s="7" t="s">
        <v>17678</v>
      </c>
      <c r="C978" s="7" t="s">
        <v>10770</v>
      </c>
      <c r="D978" s="7" t="s">
        <v>10771</v>
      </c>
      <c r="E978" s="7" t="s">
        <v>10772</v>
      </c>
      <c r="F978" s="8">
        <v>15</v>
      </c>
      <c r="G978" s="8">
        <v>28.54</v>
      </c>
      <c r="H978" s="8">
        <v>28.54</v>
      </c>
      <c r="I978" s="8">
        <v>12060.200000000003</v>
      </c>
      <c r="J978" s="8">
        <v>344163.47</v>
      </c>
      <c r="K978" s="8">
        <v>28.537127908326553</v>
      </c>
      <c r="L978" s="8">
        <f t="shared" si="60"/>
        <v>3.7222340749991147</v>
      </c>
      <c r="M978" s="8">
        <f t="shared" si="61"/>
        <v>24.814893833327439</v>
      </c>
      <c r="N978" s="9"/>
      <c r="O978" s="9"/>
      <c r="P978" s="8">
        <v>15</v>
      </c>
      <c r="Q978" s="8">
        <v>28.537121401752191</v>
      </c>
      <c r="R978" s="17">
        <f t="shared" si="62"/>
        <v>0</v>
      </c>
      <c r="S978" s="18">
        <f t="shared" si="63"/>
        <v>344163.47</v>
      </c>
    </row>
    <row r="979" spans="1:19" x14ac:dyDescent="0.25">
      <c r="A979" s="7" t="s">
        <v>17971</v>
      </c>
      <c r="B979" s="7" t="s">
        <v>17972</v>
      </c>
      <c r="C979" s="7" t="s">
        <v>14</v>
      </c>
      <c r="D979" s="7" t="s">
        <v>15</v>
      </c>
      <c r="E979" s="7" t="s">
        <v>7518</v>
      </c>
      <c r="F979" s="8">
        <v>21</v>
      </c>
      <c r="G979" s="8">
        <v>158.57</v>
      </c>
      <c r="H979" s="8">
        <v>158.58000000000001</v>
      </c>
      <c r="I979" s="8">
        <v>25</v>
      </c>
      <c r="J979" s="8">
        <v>3964.35</v>
      </c>
      <c r="K979" s="8">
        <v>158.57399999999998</v>
      </c>
      <c r="L979" s="8">
        <f t="shared" si="60"/>
        <v>27.521107438016514</v>
      </c>
      <c r="M979" s="8">
        <f t="shared" si="61"/>
        <v>131.05289256198347</v>
      </c>
      <c r="N979" s="9"/>
      <c r="O979" s="9"/>
      <c r="P979" s="8">
        <v>21</v>
      </c>
      <c r="Q979" s="8">
        <v>158.571</v>
      </c>
      <c r="R979" s="17">
        <f t="shared" si="62"/>
        <v>0</v>
      </c>
      <c r="S979" s="18">
        <f t="shared" si="63"/>
        <v>3964.35</v>
      </c>
    </row>
    <row r="980" spans="1:19" x14ac:dyDescent="0.25">
      <c r="A980" s="7" t="s">
        <v>17769</v>
      </c>
      <c r="B980" s="7" t="s">
        <v>17770</v>
      </c>
      <c r="C980" s="7" t="s">
        <v>7205</v>
      </c>
      <c r="D980" s="7" t="s">
        <v>7206</v>
      </c>
      <c r="E980" s="7" t="s">
        <v>7445</v>
      </c>
      <c r="F980" s="8">
        <v>15</v>
      </c>
      <c r="G980" s="8">
        <v>377.99</v>
      </c>
      <c r="H980" s="8">
        <v>378.01</v>
      </c>
      <c r="I980" s="8">
        <v>27</v>
      </c>
      <c r="J980" s="8">
        <v>10205.939999999999</v>
      </c>
      <c r="K980" s="8">
        <v>377.99777777777774</v>
      </c>
      <c r="L980" s="8">
        <f t="shared" si="60"/>
        <v>49.304057971014458</v>
      </c>
      <c r="M980" s="8">
        <f t="shared" si="61"/>
        <v>328.69371980676328</v>
      </c>
      <c r="N980" s="14">
        <v>12</v>
      </c>
      <c r="O980" s="14">
        <v>368.13666666666671</v>
      </c>
      <c r="P980" s="8">
        <v>15</v>
      </c>
      <c r="Q980" s="8">
        <v>377.995</v>
      </c>
      <c r="R980" s="17">
        <f t="shared" si="62"/>
        <v>9939.69</v>
      </c>
      <c r="S980" s="18">
        <f t="shared" si="63"/>
        <v>10205.939999999999</v>
      </c>
    </row>
    <row r="981" spans="1:19" x14ac:dyDescent="0.25">
      <c r="A981" s="7" t="s">
        <v>9695</v>
      </c>
      <c r="B981" s="7" t="s">
        <v>9696</v>
      </c>
      <c r="C981" s="7" t="s">
        <v>7205</v>
      </c>
      <c r="D981" s="7" t="s">
        <v>7206</v>
      </c>
      <c r="E981" s="7" t="s">
        <v>7445</v>
      </c>
      <c r="F981" s="8">
        <v>15</v>
      </c>
      <c r="G981" s="8">
        <v>2.64</v>
      </c>
      <c r="H981" s="8">
        <v>2.65</v>
      </c>
      <c r="I981" s="8">
        <v>23695</v>
      </c>
      <c r="J981" s="8">
        <v>62673.349999999977</v>
      </c>
      <c r="K981" s="8">
        <v>2.6450031652247299</v>
      </c>
      <c r="L981" s="8">
        <f t="shared" si="60"/>
        <v>0.3450004128553994</v>
      </c>
      <c r="M981" s="8">
        <f t="shared" si="61"/>
        <v>2.3000027523693305</v>
      </c>
      <c r="N981" s="14">
        <v>12</v>
      </c>
      <c r="O981" s="14">
        <v>2.5760000000000001</v>
      </c>
      <c r="P981" s="8">
        <v>15</v>
      </c>
      <c r="Q981" s="8">
        <v>2.645</v>
      </c>
      <c r="R981" s="17">
        <f t="shared" si="62"/>
        <v>61038.32</v>
      </c>
      <c r="S981" s="18">
        <f t="shared" si="63"/>
        <v>62673.349999999977</v>
      </c>
    </row>
    <row r="982" spans="1:19" x14ac:dyDescent="0.25">
      <c r="A982" s="7" t="s">
        <v>7514</v>
      </c>
      <c r="B982" s="7" t="s">
        <v>7515</v>
      </c>
      <c r="C982" s="7" t="s">
        <v>7205</v>
      </c>
      <c r="D982" s="7" t="s">
        <v>7206</v>
      </c>
      <c r="E982" s="7" t="s">
        <v>7435</v>
      </c>
      <c r="F982" s="8">
        <v>21</v>
      </c>
      <c r="G982" s="8">
        <v>19.95</v>
      </c>
      <c r="H982" s="8">
        <v>19.95</v>
      </c>
      <c r="I982" s="8">
        <v>4220</v>
      </c>
      <c r="J982" s="8">
        <v>84175.74</v>
      </c>
      <c r="K982" s="8">
        <v>19.946857819905215</v>
      </c>
      <c r="L982" s="8">
        <f t="shared" si="60"/>
        <v>3.4618513571736322</v>
      </c>
      <c r="M982" s="8">
        <f t="shared" si="61"/>
        <v>16.485006462731583</v>
      </c>
      <c r="N982" s="14">
        <v>12</v>
      </c>
      <c r="O982" s="14">
        <v>16.290375000000001</v>
      </c>
      <c r="P982" s="8">
        <v>21</v>
      </c>
      <c r="Q982" s="8">
        <v>19.946840909090909</v>
      </c>
      <c r="R982" s="17">
        <f t="shared" si="62"/>
        <v>68745.382500000007</v>
      </c>
      <c r="S982" s="18">
        <f t="shared" si="63"/>
        <v>84175.74</v>
      </c>
    </row>
    <row r="983" spans="1:19" x14ac:dyDescent="0.25">
      <c r="A983" s="7" t="s">
        <v>5473</v>
      </c>
      <c r="B983" s="7" t="s">
        <v>5474</v>
      </c>
      <c r="C983" s="7" t="s">
        <v>14</v>
      </c>
      <c r="D983" s="7" t="s">
        <v>15</v>
      </c>
      <c r="E983" s="7" t="s">
        <v>467</v>
      </c>
      <c r="F983" s="8">
        <v>21</v>
      </c>
      <c r="G983" s="8">
        <v>941.38</v>
      </c>
      <c r="H983" s="8">
        <v>941.39</v>
      </c>
      <c r="I983" s="8">
        <v>85</v>
      </c>
      <c r="J983" s="8">
        <v>80017.37000000001</v>
      </c>
      <c r="K983" s="8">
        <v>941.38082352941183</v>
      </c>
      <c r="L983" s="8">
        <f t="shared" si="60"/>
        <v>163.38014292659216</v>
      </c>
      <c r="M983" s="8">
        <f t="shared" si="61"/>
        <v>778.00068060281967</v>
      </c>
      <c r="N983" s="9"/>
      <c r="O983" s="9"/>
      <c r="P983" s="8">
        <v>21</v>
      </c>
      <c r="Q983" s="8">
        <v>941.37999999999988</v>
      </c>
      <c r="R983" s="17">
        <f t="shared" si="62"/>
        <v>0</v>
      </c>
      <c r="S983" s="18">
        <f t="shared" si="63"/>
        <v>80017.37000000001</v>
      </c>
    </row>
    <row r="984" spans="1:19" x14ac:dyDescent="0.25">
      <c r="A984" s="7" t="s">
        <v>4633</v>
      </c>
      <c r="B984" s="7" t="s">
        <v>4634</v>
      </c>
      <c r="C984" s="7" t="s">
        <v>37</v>
      </c>
      <c r="D984" s="7" t="s">
        <v>38</v>
      </c>
      <c r="E984" s="7" t="s">
        <v>39</v>
      </c>
      <c r="F984" s="8">
        <v>0</v>
      </c>
      <c r="G984" s="8">
        <v>5186.5</v>
      </c>
      <c r="H984" s="8">
        <v>5186.51</v>
      </c>
      <c r="I984" s="8">
        <v>66</v>
      </c>
      <c r="J984" s="8">
        <v>342309.07</v>
      </c>
      <c r="K984" s="8">
        <v>5186.5010606060605</v>
      </c>
      <c r="L984" s="8">
        <f t="shared" si="60"/>
        <v>0</v>
      </c>
      <c r="M984" s="8">
        <f t="shared" si="61"/>
        <v>5186.5010606060605</v>
      </c>
      <c r="N984" s="8">
        <v>12</v>
      </c>
      <c r="O984" s="8">
        <v>5051.2</v>
      </c>
      <c r="P984" s="8">
        <v>0</v>
      </c>
      <c r="Q984" s="8">
        <v>5186.5</v>
      </c>
      <c r="R984" s="17">
        <f t="shared" si="62"/>
        <v>333379.20000000001</v>
      </c>
      <c r="S984" s="18">
        <f t="shared" si="63"/>
        <v>342309.07</v>
      </c>
    </row>
    <row r="985" spans="1:19" x14ac:dyDescent="0.25">
      <c r="A985" s="7" t="s">
        <v>11498</v>
      </c>
      <c r="B985" s="7" t="s">
        <v>11499</v>
      </c>
      <c r="C985" s="7" t="s">
        <v>37</v>
      </c>
      <c r="D985" s="7" t="s">
        <v>38</v>
      </c>
      <c r="E985" s="7" t="s">
        <v>39</v>
      </c>
      <c r="F985" s="8">
        <v>15</v>
      </c>
      <c r="G985" s="8">
        <v>9525.66</v>
      </c>
      <c r="H985" s="8">
        <v>9525.66</v>
      </c>
      <c r="I985" s="8">
        <v>28</v>
      </c>
      <c r="J985" s="8">
        <v>266718.41000000003</v>
      </c>
      <c r="K985" s="8">
        <v>9525.6575000000012</v>
      </c>
      <c r="L985" s="8">
        <f t="shared" si="60"/>
        <v>1242.4770652173902</v>
      </c>
      <c r="M985" s="8">
        <f t="shared" si="61"/>
        <v>8283.180434782611</v>
      </c>
      <c r="N985" s="13"/>
      <c r="O985" s="13"/>
      <c r="P985" s="8">
        <v>15</v>
      </c>
      <c r="Q985" s="8">
        <v>9525.6550000000007</v>
      </c>
      <c r="R985" s="17">
        <f t="shared" si="62"/>
        <v>0</v>
      </c>
      <c r="S985" s="18">
        <f t="shared" si="63"/>
        <v>266718.41000000003</v>
      </c>
    </row>
    <row r="986" spans="1:19" x14ac:dyDescent="0.25">
      <c r="A986" s="7" t="s">
        <v>17886</v>
      </c>
      <c r="B986" s="7" t="s">
        <v>17887</v>
      </c>
      <c r="C986" s="7" t="s">
        <v>7375</v>
      </c>
      <c r="D986" s="7" t="s">
        <v>7376</v>
      </c>
      <c r="E986" s="7" t="s">
        <v>7377</v>
      </c>
      <c r="F986" s="8">
        <v>15</v>
      </c>
      <c r="G986" s="8">
        <v>82.54</v>
      </c>
      <c r="H986" s="8">
        <v>82.54</v>
      </c>
      <c r="I986" s="8">
        <v>1440</v>
      </c>
      <c r="J986" s="8">
        <v>118861.47</v>
      </c>
      <c r="K986" s="8">
        <v>82.5426875</v>
      </c>
      <c r="L986" s="8">
        <f t="shared" si="60"/>
        <v>10.766437499999995</v>
      </c>
      <c r="M986" s="8">
        <f t="shared" si="61"/>
        <v>71.776250000000005</v>
      </c>
      <c r="N986" s="14">
        <v>12</v>
      </c>
      <c r="O986" s="14">
        <v>82.542604166666663</v>
      </c>
      <c r="P986" s="8">
        <v>15</v>
      </c>
      <c r="Q986" s="8">
        <v>82.542638888888888</v>
      </c>
      <c r="R986" s="17">
        <f t="shared" si="62"/>
        <v>118861.34999999999</v>
      </c>
      <c r="S986" s="18">
        <f t="shared" si="63"/>
        <v>118861.47</v>
      </c>
    </row>
    <row r="987" spans="1:19" x14ac:dyDescent="0.25">
      <c r="A987" s="7" t="s">
        <v>19576</v>
      </c>
      <c r="B987" s="7" t="s">
        <v>19577</v>
      </c>
      <c r="C987" s="7" t="s">
        <v>7400</v>
      </c>
      <c r="D987" s="7" t="s">
        <v>7401</v>
      </c>
      <c r="E987" s="7" t="s">
        <v>7402</v>
      </c>
      <c r="F987" s="8">
        <v>15</v>
      </c>
      <c r="G987" s="8">
        <v>310.85000000000002</v>
      </c>
      <c r="H987" s="8">
        <v>310.86</v>
      </c>
      <c r="I987" s="8">
        <v>6</v>
      </c>
      <c r="J987" s="8">
        <v>1865.17</v>
      </c>
      <c r="K987" s="8">
        <v>310.86166666666668</v>
      </c>
      <c r="L987" s="8">
        <f t="shared" si="60"/>
        <v>40.54717391304348</v>
      </c>
      <c r="M987" s="8">
        <f t="shared" si="61"/>
        <v>270.3144927536232</v>
      </c>
      <c r="N987" s="9"/>
      <c r="O987" s="9"/>
      <c r="P987" s="8">
        <v>15</v>
      </c>
      <c r="Q987" s="8">
        <v>310.85000000000002</v>
      </c>
      <c r="R987" s="17">
        <f t="shared" si="62"/>
        <v>0</v>
      </c>
      <c r="S987" s="18">
        <f t="shared" si="63"/>
        <v>1865.17</v>
      </c>
    </row>
    <row r="988" spans="1:19" x14ac:dyDescent="0.25">
      <c r="A988" s="7" t="s">
        <v>16566</v>
      </c>
      <c r="B988" s="7" t="s">
        <v>16567</v>
      </c>
      <c r="C988" s="7" t="s">
        <v>7375</v>
      </c>
      <c r="D988" s="7" t="s">
        <v>7376</v>
      </c>
      <c r="E988" s="7" t="s">
        <v>7377</v>
      </c>
      <c r="F988" s="8">
        <v>15</v>
      </c>
      <c r="G988" s="8">
        <v>59.46</v>
      </c>
      <c r="H988" s="8">
        <v>59.46</v>
      </c>
      <c r="I988" s="8">
        <v>756</v>
      </c>
      <c r="J988" s="8">
        <v>44951.83</v>
      </c>
      <c r="K988" s="8">
        <v>59.460092592592595</v>
      </c>
      <c r="L988" s="8">
        <f t="shared" si="60"/>
        <v>7.7556642512077261</v>
      </c>
      <c r="M988" s="8">
        <f t="shared" si="61"/>
        <v>51.704428341384869</v>
      </c>
      <c r="N988" s="9"/>
      <c r="O988" s="9"/>
      <c r="P988" s="8">
        <v>15</v>
      </c>
      <c r="Q988" s="8">
        <v>59.46</v>
      </c>
      <c r="R988" s="17">
        <f t="shared" si="62"/>
        <v>0</v>
      </c>
      <c r="S988" s="18">
        <f t="shared" si="63"/>
        <v>44951.83</v>
      </c>
    </row>
    <row r="989" spans="1:19" x14ac:dyDescent="0.25">
      <c r="A989" s="7" t="s">
        <v>19258</v>
      </c>
      <c r="B989" s="7" t="s">
        <v>19259</v>
      </c>
      <c r="C989" s="7" t="s">
        <v>7205</v>
      </c>
      <c r="D989" s="7" t="s">
        <v>7206</v>
      </c>
      <c r="E989" s="7" t="s">
        <v>7440</v>
      </c>
      <c r="F989" s="8">
        <v>15</v>
      </c>
      <c r="G989" s="8">
        <v>90.28</v>
      </c>
      <c r="H989" s="8">
        <v>90.29</v>
      </c>
      <c r="I989" s="8">
        <v>710</v>
      </c>
      <c r="J989" s="8">
        <v>64102.42</v>
      </c>
      <c r="K989" s="8">
        <v>90.2850985915493</v>
      </c>
      <c r="L989" s="8">
        <f t="shared" si="60"/>
        <v>11.77631720759338</v>
      </c>
      <c r="M989" s="8">
        <f t="shared" si="61"/>
        <v>78.50878138395592</v>
      </c>
      <c r="N989" s="9"/>
      <c r="O989" s="9"/>
      <c r="P989" s="8">
        <v>15</v>
      </c>
      <c r="Q989" s="8">
        <v>90.284999999999997</v>
      </c>
      <c r="R989" s="17">
        <f t="shared" si="62"/>
        <v>0</v>
      </c>
      <c r="S989" s="18">
        <f t="shared" si="63"/>
        <v>64102.42</v>
      </c>
    </row>
    <row r="990" spans="1:19" x14ac:dyDescent="0.25">
      <c r="A990" s="7" t="s">
        <v>10116</v>
      </c>
      <c r="B990" s="7" t="s">
        <v>10117</v>
      </c>
      <c r="C990" s="7" t="s">
        <v>7205</v>
      </c>
      <c r="D990" s="7" t="s">
        <v>7206</v>
      </c>
      <c r="E990" s="7" t="s">
        <v>7207</v>
      </c>
      <c r="F990" s="8">
        <v>15</v>
      </c>
      <c r="G990" s="8">
        <v>2.23</v>
      </c>
      <c r="H990" s="8">
        <v>2.2334000000000001</v>
      </c>
      <c r="I990" s="8">
        <v>21600</v>
      </c>
      <c r="J990" s="8">
        <v>48240.069999999992</v>
      </c>
      <c r="K990" s="8">
        <v>2.2333365740740736</v>
      </c>
      <c r="L990" s="8">
        <f t="shared" si="60"/>
        <v>0.29130477053140069</v>
      </c>
      <c r="M990" s="8">
        <f t="shared" si="61"/>
        <v>1.9420318035426729</v>
      </c>
      <c r="N990" s="9"/>
      <c r="O990" s="9"/>
      <c r="P990" s="8">
        <v>15</v>
      </c>
      <c r="Q990" s="8">
        <v>2.2333333333333334</v>
      </c>
      <c r="R990" s="17">
        <f t="shared" si="62"/>
        <v>0</v>
      </c>
      <c r="S990" s="18">
        <f t="shared" si="63"/>
        <v>48240.069999999992</v>
      </c>
    </row>
    <row r="991" spans="1:19" x14ac:dyDescent="0.25">
      <c r="A991" s="7" t="s">
        <v>12606</v>
      </c>
      <c r="B991" s="7" t="s">
        <v>12607</v>
      </c>
      <c r="C991" s="7" t="s">
        <v>7205</v>
      </c>
      <c r="D991" s="7" t="s">
        <v>7206</v>
      </c>
      <c r="E991" s="7" t="s">
        <v>7440</v>
      </c>
      <c r="F991" s="8">
        <v>21</v>
      </c>
      <c r="G991" s="8">
        <v>799.42</v>
      </c>
      <c r="H991" s="8">
        <v>799.43</v>
      </c>
      <c r="I991" s="8">
        <v>81</v>
      </c>
      <c r="J991" s="8">
        <v>64753.539999999994</v>
      </c>
      <c r="K991" s="8">
        <v>799.42641975308629</v>
      </c>
      <c r="L991" s="8">
        <f t="shared" si="60"/>
        <v>138.74342822160997</v>
      </c>
      <c r="M991" s="8">
        <f t="shared" si="61"/>
        <v>660.68299153147632</v>
      </c>
      <c r="N991" s="13"/>
      <c r="O991" s="13"/>
      <c r="P991" s="8">
        <v>21</v>
      </c>
      <c r="Q991" s="8">
        <v>799.42555555555555</v>
      </c>
      <c r="R991" s="17">
        <f t="shared" si="62"/>
        <v>0</v>
      </c>
      <c r="S991" s="18">
        <f t="shared" si="63"/>
        <v>64753.539999999994</v>
      </c>
    </row>
    <row r="992" spans="1:19" x14ac:dyDescent="0.25">
      <c r="A992" s="7" t="s">
        <v>4493</v>
      </c>
      <c r="B992" s="7" t="s">
        <v>4494</v>
      </c>
      <c r="C992" s="7" t="s">
        <v>185</v>
      </c>
      <c r="D992" s="7" t="s">
        <v>186</v>
      </c>
      <c r="E992" s="7" t="s">
        <v>187</v>
      </c>
      <c r="F992" s="8">
        <v>21</v>
      </c>
      <c r="G992" s="8">
        <v>4697.53</v>
      </c>
      <c r="H992" s="8">
        <v>4697.54</v>
      </c>
      <c r="I992" s="8">
        <v>25</v>
      </c>
      <c r="J992" s="8">
        <v>117438.31999999998</v>
      </c>
      <c r="K992" s="8">
        <v>4697.532799999999</v>
      </c>
      <c r="L992" s="8">
        <f t="shared" si="60"/>
        <v>815.27428760330531</v>
      </c>
      <c r="M992" s="8">
        <f t="shared" si="61"/>
        <v>3882.2585123966937</v>
      </c>
      <c r="N992" s="8">
        <v>12</v>
      </c>
      <c r="O992" s="8">
        <v>4348.13</v>
      </c>
      <c r="P992" s="8">
        <v>21</v>
      </c>
      <c r="Q992" s="8">
        <v>4697.53</v>
      </c>
      <c r="R992" s="17">
        <f t="shared" si="62"/>
        <v>108703.25</v>
      </c>
      <c r="S992" s="18">
        <f t="shared" si="63"/>
        <v>117438.31999999998</v>
      </c>
    </row>
    <row r="993" spans="1:19" x14ac:dyDescent="0.25">
      <c r="A993" s="7" t="s">
        <v>8810</v>
      </c>
      <c r="B993" s="7" t="s">
        <v>8811</v>
      </c>
      <c r="C993" s="7" t="s">
        <v>14</v>
      </c>
      <c r="D993" s="7" t="s">
        <v>15</v>
      </c>
      <c r="E993" s="7" t="s">
        <v>2322</v>
      </c>
      <c r="F993" s="8">
        <v>21</v>
      </c>
      <c r="G993" s="8">
        <v>9.81</v>
      </c>
      <c r="H993" s="8">
        <v>9.81</v>
      </c>
      <c r="I993" s="8">
        <v>21900</v>
      </c>
      <c r="J993" s="8">
        <v>214906.95999999985</v>
      </c>
      <c r="K993" s="8">
        <v>9.8131031963470257</v>
      </c>
      <c r="L993" s="8">
        <f t="shared" si="60"/>
        <v>1.7031005547379134</v>
      </c>
      <c r="M993" s="8">
        <f t="shared" si="61"/>
        <v>8.1100026416091122</v>
      </c>
      <c r="N993" s="8">
        <v>12</v>
      </c>
      <c r="O993" s="8">
        <v>9.5424000000000007</v>
      </c>
      <c r="P993" s="8">
        <v>21</v>
      </c>
      <c r="Q993" s="8">
        <v>9.8130999999999986</v>
      </c>
      <c r="R993" s="17">
        <f t="shared" si="62"/>
        <v>208978.56000000003</v>
      </c>
      <c r="S993" s="18">
        <f t="shared" si="63"/>
        <v>214906.95999999985</v>
      </c>
    </row>
    <row r="994" spans="1:19" x14ac:dyDescent="0.25">
      <c r="A994" s="7" t="s">
        <v>16410</v>
      </c>
      <c r="B994" s="7" t="s">
        <v>16411</v>
      </c>
      <c r="C994" s="7" t="s">
        <v>5229</v>
      </c>
      <c r="D994" s="7" t="s">
        <v>5230</v>
      </c>
      <c r="E994" s="7" t="s">
        <v>5231</v>
      </c>
      <c r="F994" s="8">
        <v>21</v>
      </c>
      <c r="G994" s="8">
        <v>59.51</v>
      </c>
      <c r="H994" s="8">
        <v>59.51</v>
      </c>
      <c r="I994" s="8">
        <v>20500</v>
      </c>
      <c r="J994" s="8">
        <v>1219955</v>
      </c>
      <c r="K994" s="8">
        <v>59.51</v>
      </c>
      <c r="L994" s="8">
        <f t="shared" si="60"/>
        <v>10.328181818181818</v>
      </c>
      <c r="M994" s="8">
        <f t="shared" si="61"/>
        <v>49.18181818181818</v>
      </c>
      <c r="N994" s="14">
        <v>12</v>
      </c>
      <c r="O994" s="14">
        <v>55.08</v>
      </c>
      <c r="P994" s="8">
        <v>21</v>
      </c>
      <c r="Q994" s="8">
        <v>59.509996666666666</v>
      </c>
      <c r="R994" s="17">
        <f t="shared" si="62"/>
        <v>1129140</v>
      </c>
      <c r="S994" s="18">
        <f t="shared" si="63"/>
        <v>1219955</v>
      </c>
    </row>
    <row r="995" spans="1:19" x14ac:dyDescent="0.25">
      <c r="A995" s="7" t="s">
        <v>19602</v>
      </c>
      <c r="B995" s="7" t="s">
        <v>19603</v>
      </c>
      <c r="C995" s="7" t="s">
        <v>7375</v>
      </c>
      <c r="D995" s="7" t="s">
        <v>7376</v>
      </c>
      <c r="E995" s="7" t="s">
        <v>7377</v>
      </c>
      <c r="F995" s="8">
        <v>15</v>
      </c>
      <c r="G995" s="8">
        <v>64.150000000000006</v>
      </c>
      <c r="H995" s="8">
        <v>64.150000000000006</v>
      </c>
      <c r="I995" s="8">
        <v>648</v>
      </c>
      <c r="J995" s="8">
        <v>41567.240000000005</v>
      </c>
      <c r="K995" s="8">
        <v>64.146975308641984</v>
      </c>
      <c r="L995" s="8">
        <f t="shared" si="60"/>
        <v>8.3669967793880815</v>
      </c>
      <c r="M995" s="8">
        <f t="shared" si="61"/>
        <v>55.779978529253903</v>
      </c>
      <c r="N995" s="8">
        <v>12</v>
      </c>
      <c r="O995" s="8">
        <v>62.473666666666666</v>
      </c>
      <c r="P995" s="8">
        <v>15</v>
      </c>
      <c r="Q995" s="8">
        <v>64.146875000000009</v>
      </c>
      <c r="R995" s="17">
        <f t="shared" si="62"/>
        <v>40482.936000000002</v>
      </c>
      <c r="S995" s="18">
        <f t="shared" si="63"/>
        <v>41567.240000000005</v>
      </c>
    </row>
    <row r="996" spans="1:19" x14ac:dyDescent="0.25">
      <c r="A996" s="7" t="s">
        <v>14423</v>
      </c>
      <c r="B996" s="7" t="s">
        <v>14424</v>
      </c>
      <c r="C996" s="7" t="s">
        <v>7205</v>
      </c>
      <c r="D996" s="7" t="s">
        <v>7206</v>
      </c>
      <c r="E996" s="7" t="s">
        <v>7440</v>
      </c>
      <c r="F996" s="8">
        <v>15</v>
      </c>
      <c r="G996" s="8">
        <v>1013.73</v>
      </c>
      <c r="H996" s="8">
        <v>1013.75</v>
      </c>
      <c r="I996" s="8">
        <v>11</v>
      </c>
      <c r="J996" s="8">
        <v>11151.15</v>
      </c>
      <c r="K996" s="8">
        <v>1013.7409090909091</v>
      </c>
      <c r="L996" s="8">
        <f t="shared" si="60"/>
        <v>132.22707509881411</v>
      </c>
      <c r="M996" s="8">
        <f t="shared" si="61"/>
        <v>881.51383399209499</v>
      </c>
      <c r="N996" s="14">
        <v>12</v>
      </c>
      <c r="O996" s="14">
        <v>987.28</v>
      </c>
      <c r="P996" s="8">
        <v>15</v>
      </c>
      <c r="Q996" s="8">
        <v>1013.735</v>
      </c>
      <c r="R996" s="17">
        <f t="shared" si="62"/>
        <v>10860.08</v>
      </c>
      <c r="S996" s="18">
        <f t="shared" si="63"/>
        <v>11151.15</v>
      </c>
    </row>
    <row r="997" spans="1:19" x14ac:dyDescent="0.25">
      <c r="A997" s="7" t="s">
        <v>8246</v>
      </c>
      <c r="B997" s="7" t="s">
        <v>8247</v>
      </c>
      <c r="C997" s="7" t="s">
        <v>7375</v>
      </c>
      <c r="D997" s="7" t="s">
        <v>7376</v>
      </c>
      <c r="E997" s="7" t="s">
        <v>7377</v>
      </c>
      <c r="F997" s="8">
        <v>15</v>
      </c>
      <c r="G997" s="8">
        <v>28.54</v>
      </c>
      <c r="H997" s="8">
        <v>28.54</v>
      </c>
      <c r="I997" s="8">
        <v>4428</v>
      </c>
      <c r="J997" s="8">
        <v>126357.34999999999</v>
      </c>
      <c r="K997" s="8">
        <v>28.535986901535679</v>
      </c>
      <c r="L997" s="8">
        <f t="shared" si="60"/>
        <v>3.7220852480263922</v>
      </c>
      <c r="M997" s="8">
        <f t="shared" si="61"/>
        <v>24.813901653509287</v>
      </c>
      <c r="N997" s="14">
        <v>12</v>
      </c>
      <c r="O997" s="14">
        <v>28.536111111111111</v>
      </c>
      <c r="P997" s="8">
        <v>15</v>
      </c>
      <c r="Q997" s="8">
        <v>28.535972222222224</v>
      </c>
      <c r="R997" s="17">
        <f t="shared" si="62"/>
        <v>126357.9</v>
      </c>
      <c r="S997" s="18">
        <f t="shared" si="63"/>
        <v>126357.34999999999</v>
      </c>
    </row>
    <row r="998" spans="1:19" x14ac:dyDescent="0.25">
      <c r="A998" s="7" t="s">
        <v>19490</v>
      </c>
      <c r="B998" s="7" t="s">
        <v>19491</v>
      </c>
      <c r="C998" s="7" t="s">
        <v>7400</v>
      </c>
      <c r="D998" s="7" t="s">
        <v>7401</v>
      </c>
      <c r="E998" s="7" t="s">
        <v>7402</v>
      </c>
      <c r="F998" s="8">
        <v>15</v>
      </c>
      <c r="G998" s="8">
        <v>701.25</v>
      </c>
      <c r="H998" s="8">
        <v>701.25</v>
      </c>
      <c r="I998" s="8">
        <v>43</v>
      </c>
      <c r="J998" s="8">
        <v>30153.62</v>
      </c>
      <c r="K998" s="8">
        <v>701.24697674418599</v>
      </c>
      <c r="L998" s="8">
        <f t="shared" si="60"/>
        <v>91.466996966632905</v>
      </c>
      <c r="M998" s="8">
        <f t="shared" si="61"/>
        <v>609.77997977755308</v>
      </c>
      <c r="N998" s="9"/>
      <c r="O998" s="9"/>
      <c r="P998" s="8">
        <v>15</v>
      </c>
      <c r="Q998" s="8">
        <v>701.2455555555556</v>
      </c>
      <c r="R998" s="17">
        <f t="shared" si="62"/>
        <v>0</v>
      </c>
      <c r="S998" s="18">
        <f t="shared" si="63"/>
        <v>30153.62</v>
      </c>
    </row>
    <row r="999" spans="1:19" x14ac:dyDescent="0.25">
      <c r="A999" s="7" t="s">
        <v>10801</v>
      </c>
      <c r="B999" s="7" t="s">
        <v>10802</v>
      </c>
      <c r="C999" s="7" t="s">
        <v>7205</v>
      </c>
      <c r="D999" s="7" t="s">
        <v>7206</v>
      </c>
      <c r="E999" s="7" t="s">
        <v>7207</v>
      </c>
      <c r="F999" s="8">
        <v>21</v>
      </c>
      <c r="G999" s="8">
        <v>4.26</v>
      </c>
      <c r="H999" s="8">
        <v>4.26</v>
      </c>
      <c r="I999" s="8">
        <v>42000</v>
      </c>
      <c r="J999" s="8">
        <v>178815.27000000005</v>
      </c>
      <c r="K999" s="8">
        <v>4.2575064285714301</v>
      </c>
      <c r="L999" s="8">
        <f t="shared" si="60"/>
        <v>0.73890607438016565</v>
      </c>
      <c r="M999" s="8">
        <f t="shared" si="61"/>
        <v>3.5186003541912645</v>
      </c>
      <c r="N999" s="9"/>
      <c r="O999" s="9"/>
      <c r="P999" s="8">
        <v>21</v>
      </c>
      <c r="Q999" s="8">
        <v>4.2575050000000001</v>
      </c>
      <c r="R999" s="17">
        <f t="shared" si="62"/>
        <v>0</v>
      </c>
      <c r="S999" s="18">
        <f t="shared" si="63"/>
        <v>178815.27000000005</v>
      </c>
    </row>
    <row r="1000" spans="1:19" x14ac:dyDescent="0.25">
      <c r="A1000" s="7" t="s">
        <v>2291</v>
      </c>
      <c r="B1000" s="7" t="s">
        <v>2292</v>
      </c>
      <c r="C1000" s="7" t="s">
        <v>37</v>
      </c>
      <c r="D1000" s="7" t="s">
        <v>38</v>
      </c>
      <c r="E1000" s="7" t="s">
        <v>39</v>
      </c>
      <c r="F1000" s="8">
        <v>15</v>
      </c>
      <c r="G1000" s="8">
        <v>3047.5</v>
      </c>
      <c r="H1000" s="8">
        <v>3047.53</v>
      </c>
      <c r="I1000" s="8">
        <v>7</v>
      </c>
      <c r="J1000" s="8">
        <v>21332.560000000001</v>
      </c>
      <c r="K1000" s="8">
        <v>3047.5085714285715</v>
      </c>
      <c r="L1000" s="8">
        <f t="shared" si="60"/>
        <v>397.50111801242201</v>
      </c>
      <c r="M1000" s="8">
        <f t="shared" si="61"/>
        <v>2650.0074534161495</v>
      </c>
      <c r="N1000" s="9"/>
      <c r="O1000" s="9"/>
      <c r="P1000" s="8">
        <v>15</v>
      </c>
      <c r="Q1000" s="8">
        <v>3047.5</v>
      </c>
      <c r="R1000" s="17">
        <f t="shared" si="62"/>
        <v>0</v>
      </c>
      <c r="S1000" s="18">
        <f t="shared" si="63"/>
        <v>21332.560000000001</v>
      </c>
    </row>
    <row r="1001" spans="1:19" x14ac:dyDescent="0.25">
      <c r="A1001" s="7" t="s">
        <v>7636</v>
      </c>
      <c r="B1001" s="7" t="s">
        <v>7637</v>
      </c>
      <c r="C1001" s="7" t="s">
        <v>7205</v>
      </c>
      <c r="D1001" s="7" t="s">
        <v>7206</v>
      </c>
      <c r="E1001" s="7" t="s">
        <v>7207</v>
      </c>
      <c r="F1001" s="8">
        <v>21</v>
      </c>
      <c r="G1001" s="8">
        <v>1.45</v>
      </c>
      <c r="H1001" s="8">
        <v>1.45</v>
      </c>
      <c r="I1001" s="8">
        <v>1875</v>
      </c>
      <c r="J1001" s="8">
        <v>2721.21</v>
      </c>
      <c r="K1001" s="8">
        <v>1.4513119999999999</v>
      </c>
      <c r="L1001" s="8">
        <f t="shared" si="60"/>
        <v>0.25188059504132232</v>
      </c>
      <c r="M1001" s="8">
        <f t="shared" si="61"/>
        <v>1.1994314049586776</v>
      </c>
      <c r="N1001" s="14">
        <v>12</v>
      </c>
      <c r="O1001" s="14">
        <v>1.3433199999999998</v>
      </c>
      <c r="P1001" s="8">
        <v>21</v>
      </c>
      <c r="Q1001" s="8">
        <v>1.4512800000000001</v>
      </c>
      <c r="R1001" s="17">
        <f t="shared" si="62"/>
        <v>2518.7249999999999</v>
      </c>
      <c r="S1001" s="18">
        <f t="shared" si="63"/>
        <v>2721.21</v>
      </c>
    </row>
    <row r="1002" spans="1:19" x14ac:dyDescent="0.25">
      <c r="A1002" s="7" t="s">
        <v>2682</v>
      </c>
      <c r="B1002" s="7" t="s">
        <v>2683</v>
      </c>
      <c r="C1002" s="7" t="s">
        <v>14</v>
      </c>
      <c r="D1002" s="7" t="s">
        <v>15</v>
      </c>
      <c r="E1002" s="7" t="s">
        <v>19</v>
      </c>
      <c r="F1002" s="8">
        <v>21</v>
      </c>
      <c r="G1002" s="8">
        <v>2762.91</v>
      </c>
      <c r="H1002" s="8">
        <v>2762.92</v>
      </c>
      <c r="I1002" s="8">
        <v>13</v>
      </c>
      <c r="J1002" s="8">
        <v>35917.89</v>
      </c>
      <c r="K1002" s="8">
        <v>2762.9146153846154</v>
      </c>
      <c r="L1002" s="8">
        <f t="shared" si="60"/>
        <v>479.51410680228855</v>
      </c>
      <c r="M1002" s="8">
        <f t="shared" si="61"/>
        <v>2283.4005085823269</v>
      </c>
      <c r="N1002" s="9"/>
      <c r="O1002" s="9"/>
      <c r="P1002" s="8">
        <v>21</v>
      </c>
      <c r="Q1002" s="8">
        <v>2762.91</v>
      </c>
      <c r="R1002" s="17">
        <f t="shared" si="62"/>
        <v>0</v>
      </c>
      <c r="S1002" s="18">
        <f t="shared" si="63"/>
        <v>35917.89</v>
      </c>
    </row>
    <row r="1003" spans="1:19" x14ac:dyDescent="0.25">
      <c r="A1003" s="7" t="s">
        <v>17317</v>
      </c>
      <c r="B1003" s="7" t="s">
        <v>17318</v>
      </c>
      <c r="C1003" s="7" t="s">
        <v>7205</v>
      </c>
      <c r="D1003" s="7" t="s">
        <v>7206</v>
      </c>
      <c r="E1003" s="7" t="s">
        <v>7445</v>
      </c>
      <c r="F1003" s="8">
        <v>15</v>
      </c>
      <c r="G1003" s="8">
        <v>4.93</v>
      </c>
      <c r="H1003" s="8">
        <v>4.93</v>
      </c>
      <c r="I1003" s="8">
        <v>17400</v>
      </c>
      <c r="J1003" s="8">
        <v>85842.959999999948</v>
      </c>
      <c r="K1003" s="8">
        <v>4.9335034482758591</v>
      </c>
      <c r="L1003" s="8">
        <f t="shared" si="60"/>
        <v>0.64350044977511178</v>
      </c>
      <c r="M1003" s="8">
        <f t="shared" si="61"/>
        <v>4.2900029985007473</v>
      </c>
      <c r="N1003" s="14">
        <v>12</v>
      </c>
      <c r="O1003" s="14">
        <v>4.8048000000000002</v>
      </c>
      <c r="P1003" s="8">
        <v>15</v>
      </c>
      <c r="Q1003" s="8">
        <v>4.9335000000000004</v>
      </c>
      <c r="R1003" s="17">
        <f t="shared" si="62"/>
        <v>83603.520000000004</v>
      </c>
      <c r="S1003" s="18">
        <f t="shared" si="63"/>
        <v>85842.959999999948</v>
      </c>
    </row>
    <row r="1004" spans="1:19" x14ac:dyDescent="0.25">
      <c r="A1004" s="7" t="s">
        <v>7852</v>
      </c>
      <c r="B1004" s="7" t="s">
        <v>7853</v>
      </c>
      <c r="C1004" s="7" t="s">
        <v>14</v>
      </c>
      <c r="D1004" s="7" t="s">
        <v>15</v>
      </c>
      <c r="E1004" s="7" t="s">
        <v>7807</v>
      </c>
      <c r="F1004" s="8">
        <v>21</v>
      </c>
      <c r="G1004" s="8">
        <v>0.96</v>
      </c>
      <c r="H1004" s="8">
        <v>0.96</v>
      </c>
      <c r="I1004" s="8">
        <v>11500</v>
      </c>
      <c r="J1004" s="8">
        <v>11017.88</v>
      </c>
      <c r="K1004" s="8">
        <v>0.95807652173913038</v>
      </c>
      <c r="L1004" s="8">
        <f t="shared" si="60"/>
        <v>0.16627774344232837</v>
      </c>
      <c r="M1004" s="8">
        <f t="shared" si="61"/>
        <v>0.79179877829680201</v>
      </c>
      <c r="N1004" s="14">
        <v>12</v>
      </c>
      <c r="O1004" s="14">
        <v>0.95804444444444448</v>
      </c>
      <c r="P1004" s="8">
        <v>21</v>
      </c>
      <c r="Q1004" s="8">
        <v>0.95807142857142857</v>
      </c>
      <c r="R1004" s="17">
        <f t="shared" si="62"/>
        <v>11017.511111111111</v>
      </c>
      <c r="S1004" s="18">
        <f t="shared" si="63"/>
        <v>11017.88</v>
      </c>
    </row>
    <row r="1005" spans="1:19" x14ac:dyDescent="0.25">
      <c r="A1005" s="7" t="s">
        <v>3093</v>
      </c>
      <c r="B1005" s="7" t="s">
        <v>3094</v>
      </c>
      <c r="C1005" s="7" t="s">
        <v>369</v>
      </c>
      <c r="D1005" s="7" t="s">
        <v>370</v>
      </c>
      <c r="E1005" s="7" t="s">
        <v>371</v>
      </c>
      <c r="F1005" s="8">
        <v>21</v>
      </c>
      <c r="G1005" s="8">
        <v>379.34</v>
      </c>
      <c r="H1005" s="8">
        <v>379.34</v>
      </c>
      <c r="I1005" s="8">
        <v>75</v>
      </c>
      <c r="J1005" s="8">
        <v>28450.179999999997</v>
      </c>
      <c r="K1005" s="8">
        <v>379.33573333333328</v>
      </c>
      <c r="L1005" s="8">
        <f t="shared" si="60"/>
        <v>65.835127272727277</v>
      </c>
      <c r="M1005" s="8">
        <f t="shared" si="61"/>
        <v>313.500606060606</v>
      </c>
      <c r="N1005" s="9"/>
      <c r="O1005" s="9"/>
      <c r="P1005" s="8">
        <v>21</v>
      </c>
      <c r="Q1005" s="8">
        <v>379.33499999999998</v>
      </c>
      <c r="R1005" s="17">
        <f t="shared" si="62"/>
        <v>0</v>
      </c>
      <c r="S1005" s="18">
        <f t="shared" si="63"/>
        <v>28450.179999999997</v>
      </c>
    </row>
    <row r="1006" spans="1:19" x14ac:dyDescent="0.25">
      <c r="A1006" s="7" t="s">
        <v>7866</v>
      </c>
      <c r="B1006" s="7" t="s">
        <v>7867</v>
      </c>
      <c r="C1006" s="7" t="s">
        <v>14</v>
      </c>
      <c r="D1006" s="7" t="s">
        <v>15</v>
      </c>
      <c r="E1006" s="7" t="s">
        <v>2322</v>
      </c>
      <c r="F1006" s="8">
        <v>21</v>
      </c>
      <c r="G1006" s="8">
        <v>223.67</v>
      </c>
      <c r="H1006" s="8">
        <v>298.22000000000003</v>
      </c>
      <c r="I1006" s="8">
        <v>930</v>
      </c>
      <c r="J1006" s="8">
        <v>208011.75999999995</v>
      </c>
      <c r="K1006" s="8">
        <v>223.66855913978489</v>
      </c>
      <c r="L1006" s="8">
        <f t="shared" si="60"/>
        <v>38.818510263929596</v>
      </c>
      <c r="M1006" s="8">
        <f t="shared" si="61"/>
        <v>184.85004887585529</v>
      </c>
      <c r="N1006" s="14">
        <v>12</v>
      </c>
      <c r="O1006" s="14">
        <v>223.66400000000002</v>
      </c>
      <c r="P1006" s="8">
        <v>21</v>
      </c>
      <c r="Q1006" s="8">
        <v>223.66849999999999</v>
      </c>
      <c r="R1006" s="17">
        <f t="shared" si="62"/>
        <v>208007.52000000002</v>
      </c>
      <c r="S1006" s="18">
        <f t="shared" si="63"/>
        <v>208011.75999999995</v>
      </c>
    </row>
    <row r="1007" spans="1:19" x14ac:dyDescent="0.25">
      <c r="A1007" s="7" t="s">
        <v>14639</v>
      </c>
      <c r="B1007" s="7" t="s">
        <v>14640</v>
      </c>
      <c r="C1007" s="7" t="s">
        <v>369</v>
      </c>
      <c r="D1007" s="7" t="s">
        <v>370</v>
      </c>
      <c r="E1007" s="7" t="s">
        <v>371</v>
      </c>
      <c r="F1007" s="8">
        <v>21</v>
      </c>
      <c r="G1007" s="8">
        <v>1384.91</v>
      </c>
      <c r="H1007" s="8">
        <v>1384.91</v>
      </c>
      <c r="I1007" s="8">
        <v>170</v>
      </c>
      <c r="J1007" s="8">
        <v>235433.99</v>
      </c>
      <c r="K1007" s="8">
        <v>1384.9058235294117</v>
      </c>
      <c r="L1007" s="8">
        <f t="shared" si="60"/>
        <v>240.35555614973259</v>
      </c>
      <c r="M1007" s="8">
        <f t="shared" si="61"/>
        <v>1144.5502673796791</v>
      </c>
      <c r="N1007" s="14">
        <v>12</v>
      </c>
      <c r="O1007" s="14">
        <v>1281.896</v>
      </c>
      <c r="P1007" s="8">
        <v>21</v>
      </c>
      <c r="Q1007" s="8">
        <v>1384.9055000000001</v>
      </c>
      <c r="R1007" s="17">
        <f t="shared" si="62"/>
        <v>217922.32</v>
      </c>
      <c r="S1007" s="18">
        <f t="shared" si="63"/>
        <v>235433.99</v>
      </c>
    </row>
    <row r="1008" spans="1:19" x14ac:dyDescent="0.25">
      <c r="A1008" s="7" t="s">
        <v>13605</v>
      </c>
      <c r="B1008" s="7" t="s">
        <v>13606</v>
      </c>
      <c r="C1008" s="7" t="s">
        <v>7205</v>
      </c>
      <c r="D1008" s="7" t="s">
        <v>7206</v>
      </c>
      <c r="E1008" s="7" t="s">
        <v>7440</v>
      </c>
      <c r="F1008" s="8">
        <v>21</v>
      </c>
      <c r="G1008" s="8">
        <v>1088.81</v>
      </c>
      <c r="H1008" s="8">
        <v>1088.81</v>
      </c>
      <c r="I1008" s="8">
        <v>151</v>
      </c>
      <c r="J1008" s="8">
        <v>164409.76</v>
      </c>
      <c r="K1008" s="8">
        <v>1088.8063576158941</v>
      </c>
      <c r="L1008" s="8">
        <f t="shared" si="60"/>
        <v>188.96639264408077</v>
      </c>
      <c r="M1008" s="8">
        <f t="shared" si="61"/>
        <v>899.83996497181329</v>
      </c>
      <c r="N1008" s="14">
        <v>12</v>
      </c>
      <c r="O1008" s="14">
        <v>1007.8209999999999</v>
      </c>
      <c r="P1008" s="8">
        <v>21</v>
      </c>
      <c r="Q1008" s="8">
        <v>1088.806</v>
      </c>
      <c r="R1008" s="17">
        <f t="shared" si="62"/>
        <v>152180.97099999999</v>
      </c>
      <c r="S1008" s="18">
        <f t="shared" si="63"/>
        <v>164409.76</v>
      </c>
    </row>
    <row r="1009" spans="1:19" x14ac:dyDescent="0.25">
      <c r="A1009" s="7" t="s">
        <v>15375</v>
      </c>
      <c r="B1009" s="7" t="s">
        <v>15376</v>
      </c>
      <c r="C1009" s="7" t="s">
        <v>14</v>
      </c>
      <c r="D1009" s="7" t="s">
        <v>15</v>
      </c>
      <c r="E1009" s="7" t="s">
        <v>2322</v>
      </c>
      <c r="F1009" s="8">
        <v>21</v>
      </c>
      <c r="G1009" s="8">
        <v>1.44</v>
      </c>
      <c r="H1009" s="8">
        <v>1.44</v>
      </c>
      <c r="I1009" s="8">
        <v>16200</v>
      </c>
      <c r="J1009" s="8">
        <v>23326.92</v>
      </c>
      <c r="K1009" s="8">
        <v>1.4399333333333333</v>
      </c>
      <c r="L1009" s="8">
        <f t="shared" si="60"/>
        <v>0.24990578512396699</v>
      </c>
      <c r="M1009" s="8">
        <f t="shared" si="61"/>
        <v>1.1900275482093663</v>
      </c>
      <c r="N1009" s="9"/>
      <c r="O1009" s="9"/>
      <c r="P1009" s="8">
        <v>21</v>
      </c>
      <c r="Q1009" s="8">
        <v>1.4399300000000002</v>
      </c>
      <c r="R1009" s="17">
        <f t="shared" si="62"/>
        <v>0</v>
      </c>
      <c r="S1009" s="18">
        <f t="shared" si="63"/>
        <v>23326.92</v>
      </c>
    </row>
    <row r="1010" spans="1:19" x14ac:dyDescent="0.25">
      <c r="A1010" s="7" t="s">
        <v>15670</v>
      </c>
      <c r="B1010" s="7" t="s">
        <v>15671</v>
      </c>
      <c r="C1010" s="7" t="s">
        <v>7249</v>
      </c>
      <c r="D1010" s="7" t="s">
        <v>7250</v>
      </c>
      <c r="E1010" s="7" t="s">
        <v>7251</v>
      </c>
      <c r="F1010" s="8">
        <v>21</v>
      </c>
      <c r="G1010" s="8">
        <v>201.65</v>
      </c>
      <c r="H1010" s="8">
        <v>201.65</v>
      </c>
      <c r="I1010" s="8">
        <v>750</v>
      </c>
      <c r="J1010" s="8">
        <v>151234.85000000006</v>
      </c>
      <c r="K1010" s="8">
        <v>201.64646666666675</v>
      </c>
      <c r="L1010" s="8">
        <f t="shared" si="60"/>
        <v>34.996494214876037</v>
      </c>
      <c r="M1010" s="8">
        <f t="shared" si="61"/>
        <v>166.64997245179072</v>
      </c>
      <c r="N1010" s="14">
        <v>12</v>
      </c>
      <c r="O1010" s="14">
        <v>195.9776</v>
      </c>
      <c r="P1010" s="8">
        <v>21</v>
      </c>
      <c r="Q1010" s="8">
        <v>201.6464</v>
      </c>
      <c r="R1010" s="17">
        <f t="shared" si="62"/>
        <v>146983.19999999998</v>
      </c>
      <c r="S1010" s="18">
        <f t="shared" si="63"/>
        <v>151234.85000000006</v>
      </c>
    </row>
    <row r="1011" spans="1:19" x14ac:dyDescent="0.25">
      <c r="A1011" s="7" t="s">
        <v>5312</v>
      </c>
      <c r="B1011" s="7" t="s">
        <v>5313</v>
      </c>
      <c r="C1011" s="7" t="s">
        <v>369</v>
      </c>
      <c r="D1011" s="7" t="s">
        <v>370</v>
      </c>
      <c r="E1011" s="7" t="s">
        <v>444</v>
      </c>
      <c r="F1011" s="8">
        <v>21</v>
      </c>
      <c r="G1011" s="8">
        <v>726</v>
      </c>
      <c r="H1011" s="8">
        <v>726.01</v>
      </c>
      <c r="I1011" s="8">
        <v>105</v>
      </c>
      <c r="J1011" s="8">
        <v>76230.05</v>
      </c>
      <c r="K1011" s="8">
        <v>726.00047619047621</v>
      </c>
      <c r="L1011" s="8">
        <f t="shared" si="60"/>
        <v>126.00008264462804</v>
      </c>
      <c r="M1011" s="8">
        <f t="shared" si="61"/>
        <v>600.00039354584817</v>
      </c>
      <c r="N1011" s="9"/>
      <c r="O1011" s="9"/>
      <c r="P1011" s="8">
        <v>21</v>
      </c>
      <c r="Q1011" s="8">
        <v>726</v>
      </c>
      <c r="R1011" s="17">
        <f t="shared" si="62"/>
        <v>0</v>
      </c>
      <c r="S1011" s="18">
        <f t="shared" si="63"/>
        <v>76230.05</v>
      </c>
    </row>
    <row r="1012" spans="1:19" x14ac:dyDescent="0.25">
      <c r="A1012" s="7" t="s">
        <v>5407</v>
      </c>
      <c r="B1012" s="7" t="s">
        <v>5408</v>
      </c>
      <c r="C1012" s="7" t="s">
        <v>369</v>
      </c>
      <c r="D1012" s="7" t="s">
        <v>370</v>
      </c>
      <c r="E1012" s="7" t="s">
        <v>444</v>
      </c>
      <c r="F1012" s="8">
        <v>21</v>
      </c>
      <c r="G1012" s="8">
        <v>726</v>
      </c>
      <c r="H1012" s="8">
        <v>726.01</v>
      </c>
      <c r="I1012" s="8">
        <v>100</v>
      </c>
      <c r="J1012" s="8">
        <v>72600.05</v>
      </c>
      <c r="K1012" s="8">
        <v>726.00049999999999</v>
      </c>
      <c r="L1012" s="8">
        <f t="shared" si="60"/>
        <v>126.00008677685946</v>
      </c>
      <c r="M1012" s="8">
        <f t="shared" si="61"/>
        <v>600.00041322314053</v>
      </c>
      <c r="N1012" s="9"/>
      <c r="O1012" s="9"/>
      <c r="P1012" s="8">
        <v>21</v>
      </c>
      <c r="Q1012" s="8">
        <v>726</v>
      </c>
      <c r="R1012" s="17">
        <f t="shared" si="62"/>
        <v>0</v>
      </c>
      <c r="S1012" s="18">
        <f t="shared" si="63"/>
        <v>72600.05</v>
      </c>
    </row>
    <row r="1013" spans="1:19" x14ac:dyDescent="0.25">
      <c r="A1013" s="7" t="s">
        <v>5409</v>
      </c>
      <c r="B1013" s="7" t="s">
        <v>5410</v>
      </c>
      <c r="C1013" s="7" t="s">
        <v>369</v>
      </c>
      <c r="D1013" s="7" t="s">
        <v>370</v>
      </c>
      <c r="E1013" s="7" t="s">
        <v>444</v>
      </c>
      <c r="F1013" s="8">
        <v>21</v>
      </c>
      <c r="G1013" s="8">
        <v>726</v>
      </c>
      <c r="H1013" s="8">
        <v>726.01</v>
      </c>
      <c r="I1013" s="8">
        <v>85</v>
      </c>
      <c r="J1013" s="8">
        <v>61710.05</v>
      </c>
      <c r="K1013" s="8">
        <v>726.00058823529412</v>
      </c>
      <c r="L1013" s="8">
        <f t="shared" si="60"/>
        <v>126.00010209042296</v>
      </c>
      <c r="M1013" s="8">
        <f t="shared" si="61"/>
        <v>600.00048614487116</v>
      </c>
      <c r="N1013" s="13"/>
      <c r="O1013" s="13"/>
      <c r="P1013" s="8">
        <v>21</v>
      </c>
      <c r="Q1013" s="8">
        <v>726</v>
      </c>
      <c r="R1013" s="17">
        <f t="shared" si="62"/>
        <v>0</v>
      </c>
      <c r="S1013" s="18">
        <f t="shared" si="63"/>
        <v>61710.05</v>
      </c>
    </row>
    <row r="1014" spans="1:19" x14ac:dyDescent="0.25">
      <c r="A1014" s="7" t="s">
        <v>5523</v>
      </c>
      <c r="B1014" s="7" t="s">
        <v>5524</v>
      </c>
      <c r="C1014" s="7" t="s">
        <v>369</v>
      </c>
      <c r="D1014" s="7" t="s">
        <v>370</v>
      </c>
      <c r="E1014" s="7" t="s">
        <v>444</v>
      </c>
      <c r="F1014" s="8">
        <v>21</v>
      </c>
      <c r="G1014" s="8">
        <v>726</v>
      </c>
      <c r="H1014" s="8">
        <v>726.01</v>
      </c>
      <c r="I1014" s="8">
        <v>80</v>
      </c>
      <c r="J1014" s="8">
        <v>58080.05</v>
      </c>
      <c r="K1014" s="8">
        <v>726.00062500000001</v>
      </c>
      <c r="L1014" s="8">
        <f t="shared" si="60"/>
        <v>126.00010847107433</v>
      </c>
      <c r="M1014" s="8">
        <f t="shared" si="61"/>
        <v>600.00051652892569</v>
      </c>
      <c r="N1014" s="9"/>
      <c r="O1014" s="9"/>
      <c r="P1014" s="8">
        <v>21</v>
      </c>
      <c r="Q1014" s="8">
        <v>726</v>
      </c>
      <c r="R1014" s="17">
        <f t="shared" si="62"/>
        <v>0</v>
      </c>
      <c r="S1014" s="18">
        <f t="shared" si="63"/>
        <v>58080.05</v>
      </c>
    </row>
    <row r="1015" spans="1:19" x14ac:dyDescent="0.25">
      <c r="A1015" s="7" t="s">
        <v>7489</v>
      </c>
      <c r="B1015" s="7" t="s">
        <v>7490</v>
      </c>
      <c r="C1015" s="7" t="s">
        <v>7205</v>
      </c>
      <c r="D1015" s="7" t="s">
        <v>7206</v>
      </c>
      <c r="E1015" s="7" t="s">
        <v>7435</v>
      </c>
      <c r="F1015" s="8">
        <v>15</v>
      </c>
      <c r="G1015" s="8">
        <v>133.25</v>
      </c>
      <c r="H1015" s="8">
        <v>133.25</v>
      </c>
      <c r="I1015" s="8">
        <v>155</v>
      </c>
      <c r="J1015" s="8">
        <v>20653.800000000003</v>
      </c>
      <c r="K1015" s="8">
        <v>133.25032258064519</v>
      </c>
      <c r="L1015" s="8">
        <f t="shared" si="60"/>
        <v>17.38047685834502</v>
      </c>
      <c r="M1015" s="8">
        <f t="shared" si="61"/>
        <v>115.86984572230017</v>
      </c>
      <c r="N1015" s="9"/>
      <c r="O1015" s="9"/>
      <c r="P1015" s="8">
        <v>15</v>
      </c>
      <c r="Q1015" s="8">
        <v>133.25</v>
      </c>
      <c r="R1015" s="17">
        <f t="shared" si="62"/>
        <v>0</v>
      </c>
      <c r="S1015" s="18">
        <f t="shared" si="63"/>
        <v>20653.800000000003</v>
      </c>
    </row>
    <row r="1016" spans="1:19" x14ac:dyDescent="0.25">
      <c r="A1016" s="7" t="s">
        <v>8321</v>
      </c>
      <c r="B1016" s="7" t="s">
        <v>8322</v>
      </c>
      <c r="C1016" s="7" t="s">
        <v>7249</v>
      </c>
      <c r="D1016" s="7" t="s">
        <v>7250</v>
      </c>
      <c r="E1016" s="7" t="s">
        <v>7251</v>
      </c>
      <c r="F1016" s="8">
        <v>21</v>
      </c>
      <c r="G1016" s="8">
        <v>77.94</v>
      </c>
      <c r="H1016" s="8">
        <v>77.94</v>
      </c>
      <c r="I1016" s="8">
        <v>400</v>
      </c>
      <c r="J1016" s="8">
        <v>31174.450000000004</v>
      </c>
      <c r="K1016" s="8">
        <v>77.936125000000004</v>
      </c>
      <c r="L1016" s="8">
        <f t="shared" si="60"/>
        <v>13.52610433884297</v>
      </c>
      <c r="M1016" s="8">
        <f t="shared" si="61"/>
        <v>64.410020661157034</v>
      </c>
      <c r="N1016" s="14">
        <v>12</v>
      </c>
      <c r="O1016" s="14">
        <v>77.940799999999996</v>
      </c>
      <c r="P1016" s="8">
        <v>21</v>
      </c>
      <c r="Q1016" s="8">
        <v>77.936000000000007</v>
      </c>
      <c r="R1016" s="17">
        <f t="shared" si="62"/>
        <v>31176.32</v>
      </c>
      <c r="S1016" s="18">
        <f t="shared" si="63"/>
        <v>31174.450000000004</v>
      </c>
    </row>
    <row r="1017" spans="1:19" x14ac:dyDescent="0.25">
      <c r="A1017" s="7" t="s">
        <v>8856</v>
      </c>
      <c r="B1017" s="7" t="s">
        <v>8857</v>
      </c>
      <c r="C1017" s="7" t="s">
        <v>14</v>
      </c>
      <c r="D1017" s="7" t="s">
        <v>15</v>
      </c>
      <c r="E1017" s="7" t="s">
        <v>2322</v>
      </c>
      <c r="F1017" s="8">
        <v>15</v>
      </c>
      <c r="G1017" s="8">
        <v>43.55</v>
      </c>
      <c r="H1017" s="8">
        <v>43.55</v>
      </c>
      <c r="I1017" s="8">
        <v>450</v>
      </c>
      <c r="J1017" s="8">
        <v>19597.73</v>
      </c>
      <c r="K1017" s="8">
        <v>43.550511111111113</v>
      </c>
      <c r="L1017" s="8">
        <f t="shared" si="60"/>
        <v>5.6805014492753614</v>
      </c>
      <c r="M1017" s="8">
        <f t="shared" si="61"/>
        <v>37.870009661835752</v>
      </c>
      <c r="N1017" s="9"/>
      <c r="O1017" s="9"/>
      <c r="P1017" s="8">
        <v>15</v>
      </c>
      <c r="Q1017" s="8">
        <v>43.550399999999996</v>
      </c>
      <c r="R1017" s="17">
        <f t="shared" si="62"/>
        <v>0</v>
      </c>
      <c r="S1017" s="18">
        <f t="shared" si="63"/>
        <v>19597.73</v>
      </c>
    </row>
    <row r="1018" spans="1:19" x14ac:dyDescent="0.25">
      <c r="A1018" s="7" t="s">
        <v>11288</v>
      </c>
      <c r="B1018" s="7" t="s">
        <v>11289</v>
      </c>
      <c r="C1018" s="7" t="s">
        <v>37</v>
      </c>
      <c r="D1018" s="7" t="s">
        <v>38</v>
      </c>
      <c r="E1018" s="7" t="s">
        <v>39</v>
      </c>
      <c r="F1018" s="8">
        <v>15</v>
      </c>
      <c r="G1018" s="8">
        <v>3510.25</v>
      </c>
      <c r="H1018" s="8">
        <v>3510.32</v>
      </c>
      <c r="I1018" s="8">
        <v>7</v>
      </c>
      <c r="J1018" s="8">
        <v>24571.800000000003</v>
      </c>
      <c r="K1018" s="8">
        <v>3510.2571428571432</v>
      </c>
      <c r="L1018" s="8">
        <f t="shared" si="60"/>
        <v>457.85962732919234</v>
      </c>
      <c r="M1018" s="8">
        <f t="shared" si="61"/>
        <v>3052.3975155279509</v>
      </c>
      <c r="N1018" s="14">
        <v>12</v>
      </c>
      <c r="O1018" s="14">
        <v>3418.68</v>
      </c>
      <c r="P1018" s="8">
        <v>15</v>
      </c>
      <c r="Q1018" s="8">
        <v>3510.25</v>
      </c>
      <c r="R1018" s="17">
        <f t="shared" si="62"/>
        <v>23930.76</v>
      </c>
      <c r="S1018" s="18">
        <f t="shared" si="63"/>
        <v>24571.800000000003</v>
      </c>
    </row>
    <row r="1019" spans="1:19" x14ac:dyDescent="0.25">
      <c r="A1019" s="7" t="s">
        <v>15091</v>
      </c>
      <c r="B1019" s="7" t="s">
        <v>15092</v>
      </c>
      <c r="C1019" s="7" t="s">
        <v>37</v>
      </c>
      <c r="D1019" s="7" t="s">
        <v>38</v>
      </c>
      <c r="E1019" s="7" t="s">
        <v>39</v>
      </c>
      <c r="F1019" s="8">
        <v>15</v>
      </c>
      <c r="G1019" s="8">
        <v>6977.12</v>
      </c>
      <c r="H1019" s="8">
        <v>6977.17</v>
      </c>
      <c r="I1019" s="8">
        <v>2</v>
      </c>
      <c r="J1019" s="8">
        <v>13954.29</v>
      </c>
      <c r="K1019" s="8">
        <v>6977.1450000000004</v>
      </c>
      <c r="L1019" s="8">
        <f t="shared" si="60"/>
        <v>910.06239130434733</v>
      </c>
      <c r="M1019" s="8">
        <f t="shared" si="61"/>
        <v>6067.0826086956531</v>
      </c>
      <c r="N1019" s="9"/>
      <c r="O1019" s="9"/>
      <c r="P1019" s="8">
        <v>15</v>
      </c>
      <c r="Q1019" s="8">
        <v>6977.12</v>
      </c>
      <c r="R1019" s="17">
        <f t="shared" si="62"/>
        <v>0</v>
      </c>
      <c r="S1019" s="18">
        <f t="shared" si="63"/>
        <v>13954.29</v>
      </c>
    </row>
    <row r="1020" spans="1:19" x14ac:dyDescent="0.25">
      <c r="A1020" s="7" t="s">
        <v>12883</v>
      </c>
      <c r="B1020" s="7" t="s">
        <v>12884</v>
      </c>
      <c r="C1020" s="7" t="s">
        <v>14</v>
      </c>
      <c r="D1020" s="7" t="s">
        <v>15</v>
      </c>
      <c r="E1020" s="7" t="s">
        <v>7518</v>
      </c>
      <c r="F1020" s="8">
        <v>21</v>
      </c>
      <c r="G1020" s="8">
        <v>186.98</v>
      </c>
      <c r="H1020" s="8">
        <v>187.03</v>
      </c>
      <c r="I1020" s="8">
        <v>2</v>
      </c>
      <c r="J1020" s="8">
        <v>374.01</v>
      </c>
      <c r="K1020" s="8">
        <v>187.005</v>
      </c>
      <c r="L1020" s="8">
        <f t="shared" si="60"/>
        <v>32.455413223140482</v>
      </c>
      <c r="M1020" s="8">
        <f t="shared" si="61"/>
        <v>154.54958677685951</v>
      </c>
      <c r="N1020" s="13"/>
      <c r="O1020" s="13"/>
      <c r="P1020" s="8">
        <v>21</v>
      </c>
      <c r="Q1020" s="8">
        <v>186.98</v>
      </c>
      <c r="R1020" s="17">
        <f t="shared" si="62"/>
        <v>0</v>
      </c>
      <c r="S1020" s="18">
        <f t="shared" si="63"/>
        <v>374.01</v>
      </c>
    </row>
    <row r="1021" spans="1:19" x14ac:dyDescent="0.25">
      <c r="A1021" s="7" t="s">
        <v>5562</v>
      </c>
      <c r="B1021" s="7" t="s">
        <v>5563</v>
      </c>
      <c r="C1021" s="7" t="s">
        <v>369</v>
      </c>
      <c r="D1021" s="7" t="s">
        <v>370</v>
      </c>
      <c r="E1021" s="7" t="s">
        <v>444</v>
      </c>
      <c r="F1021" s="8">
        <v>21</v>
      </c>
      <c r="G1021" s="8">
        <v>726</v>
      </c>
      <c r="H1021" s="8">
        <v>726.01</v>
      </c>
      <c r="I1021" s="8">
        <v>40</v>
      </c>
      <c r="J1021" s="8">
        <v>29040.05</v>
      </c>
      <c r="K1021" s="8">
        <v>726.00125000000003</v>
      </c>
      <c r="L1021" s="8">
        <f t="shared" si="60"/>
        <v>126.00021694214877</v>
      </c>
      <c r="M1021" s="8">
        <f t="shared" si="61"/>
        <v>600.00103305785126</v>
      </c>
      <c r="N1021" s="13"/>
      <c r="O1021" s="13"/>
      <c r="P1021" s="8">
        <v>21</v>
      </c>
      <c r="Q1021" s="8">
        <v>726</v>
      </c>
      <c r="R1021" s="17">
        <f t="shared" si="62"/>
        <v>0</v>
      </c>
      <c r="S1021" s="18">
        <f t="shared" si="63"/>
        <v>29040.05</v>
      </c>
    </row>
    <row r="1022" spans="1:19" x14ac:dyDescent="0.25">
      <c r="A1022" s="7" t="s">
        <v>16492</v>
      </c>
      <c r="B1022" s="7" t="s">
        <v>16493</v>
      </c>
      <c r="C1022" s="7" t="s">
        <v>14</v>
      </c>
      <c r="D1022" s="7" t="s">
        <v>15</v>
      </c>
      <c r="E1022" s="7" t="s">
        <v>2322</v>
      </c>
      <c r="F1022" s="8">
        <v>21</v>
      </c>
      <c r="G1022" s="8">
        <v>724.79</v>
      </c>
      <c r="H1022" s="8">
        <v>724.8</v>
      </c>
      <c r="I1022" s="8">
        <v>20</v>
      </c>
      <c r="J1022" s="8">
        <v>14495.849999999999</v>
      </c>
      <c r="K1022" s="8">
        <v>724.7924999999999</v>
      </c>
      <c r="L1022" s="8">
        <f t="shared" si="60"/>
        <v>125.7904338842975</v>
      </c>
      <c r="M1022" s="8">
        <f t="shared" si="61"/>
        <v>599.00206611570241</v>
      </c>
      <c r="N1022" s="8">
        <v>12</v>
      </c>
      <c r="O1022" s="8">
        <v>670.88</v>
      </c>
      <c r="P1022" s="8">
        <v>21</v>
      </c>
      <c r="Q1022" s="8">
        <v>724.79</v>
      </c>
      <c r="R1022" s="17">
        <f t="shared" si="62"/>
        <v>13417.6</v>
      </c>
      <c r="S1022" s="18">
        <f t="shared" si="63"/>
        <v>14495.849999999999</v>
      </c>
    </row>
    <row r="1023" spans="1:19" x14ac:dyDescent="0.25">
      <c r="A1023" s="7" t="s">
        <v>16504</v>
      </c>
      <c r="B1023" s="7" t="s">
        <v>16505</v>
      </c>
      <c r="C1023" s="7" t="s">
        <v>7205</v>
      </c>
      <c r="D1023" s="7" t="s">
        <v>7206</v>
      </c>
      <c r="E1023" s="7" t="s">
        <v>7440</v>
      </c>
      <c r="F1023" s="8">
        <v>15</v>
      </c>
      <c r="G1023" s="8">
        <v>140.16</v>
      </c>
      <c r="H1023" s="8">
        <v>140.16999999999999</v>
      </c>
      <c r="I1023" s="8">
        <v>70</v>
      </c>
      <c r="J1023" s="8">
        <v>9811.4599999999991</v>
      </c>
      <c r="K1023" s="8">
        <v>140.16371428571426</v>
      </c>
      <c r="L1023" s="8">
        <f t="shared" si="60"/>
        <v>18.282223602484464</v>
      </c>
      <c r="M1023" s="8">
        <f t="shared" si="61"/>
        <v>121.8814906832298</v>
      </c>
      <c r="N1023" s="9"/>
      <c r="O1023" s="9"/>
      <c r="P1023" s="8">
        <v>15</v>
      </c>
      <c r="Q1023" s="8">
        <v>140.16300000000001</v>
      </c>
      <c r="R1023" s="17">
        <f t="shared" si="62"/>
        <v>0</v>
      </c>
      <c r="S1023" s="18">
        <f t="shared" si="63"/>
        <v>9811.4599999999991</v>
      </c>
    </row>
    <row r="1024" spans="1:19" x14ac:dyDescent="0.25">
      <c r="A1024" s="7" t="s">
        <v>7448</v>
      </c>
      <c r="B1024" s="7" t="s">
        <v>7449</v>
      </c>
      <c r="C1024" s="7" t="s">
        <v>7205</v>
      </c>
      <c r="D1024" s="7" t="s">
        <v>7206</v>
      </c>
      <c r="E1024" s="7" t="s">
        <v>7440</v>
      </c>
      <c r="F1024" s="8">
        <v>15</v>
      </c>
      <c r="G1024" s="8">
        <v>79.069999999999993</v>
      </c>
      <c r="H1024" s="8">
        <v>79.069999999999993</v>
      </c>
      <c r="I1024" s="8">
        <v>90</v>
      </c>
      <c r="J1024" s="8">
        <v>7116.3499999999995</v>
      </c>
      <c r="K1024" s="8">
        <v>79.070555555555543</v>
      </c>
      <c r="L1024" s="8">
        <f t="shared" si="60"/>
        <v>10.313550724637679</v>
      </c>
      <c r="M1024" s="8">
        <f t="shared" si="61"/>
        <v>68.757004830917865</v>
      </c>
      <c r="N1024" s="13"/>
      <c r="O1024" s="13"/>
      <c r="P1024" s="8">
        <v>15</v>
      </c>
      <c r="Q1024" s="8">
        <v>79.070000000000007</v>
      </c>
      <c r="R1024" s="17">
        <f t="shared" si="62"/>
        <v>0</v>
      </c>
      <c r="S1024" s="18">
        <f t="shared" si="63"/>
        <v>7116.3499999999995</v>
      </c>
    </row>
    <row r="1025" spans="1:19" x14ac:dyDescent="0.25">
      <c r="A1025" s="7" t="s">
        <v>442</v>
      </c>
      <c r="B1025" s="7" t="s">
        <v>443</v>
      </c>
      <c r="C1025" s="7" t="s">
        <v>369</v>
      </c>
      <c r="D1025" s="7" t="s">
        <v>370</v>
      </c>
      <c r="E1025" s="7" t="s">
        <v>444</v>
      </c>
      <c r="F1025" s="8">
        <v>21</v>
      </c>
      <c r="G1025" s="8">
        <v>687.16</v>
      </c>
      <c r="H1025" s="8">
        <v>687.16</v>
      </c>
      <c r="I1025" s="8">
        <v>30</v>
      </c>
      <c r="J1025" s="8">
        <v>20614.789999999997</v>
      </c>
      <c r="K1025" s="8">
        <v>687.15966666666657</v>
      </c>
      <c r="L1025" s="8">
        <f t="shared" si="60"/>
        <v>119.25911570247933</v>
      </c>
      <c r="M1025" s="8">
        <f t="shared" si="61"/>
        <v>567.90055096418723</v>
      </c>
      <c r="N1025" s="9"/>
      <c r="O1025" s="9"/>
      <c r="P1025" s="8">
        <v>21</v>
      </c>
      <c r="Q1025" s="8">
        <v>687.15800000000002</v>
      </c>
      <c r="R1025" s="17">
        <f t="shared" si="62"/>
        <v>0</v>
      </c>
      <c r="S1025" s="18">
        <f t="shared" si="63"/>
        <v>20614.789999999997</v>
      </c>
    </row>
    <row r="1026" spans="1:19" x14ac:dyDescent="0.25">
      <c r="A1026" s="7" t="s">
        <v>8880</v>
      </c>
      <c r="B1026" s="7" t="s">
        <v>8881</v>
      </c>
      <c r="C1026" s="7" t="s">
        <v>7375</v>
      </c>
      <c r="D1026" s="7" t="s">
        <v>7376</v>
      </c>
      <c r="E1026" s="7" t="s">
        <v>7377</v>
      </c>
      <c r="F1026" s="8">
        <v>15</v>
      </c>
      <c r="G1026" s="8">
        <v>67.75</v>
      </c>
      <c r="H1026" s="8">
        <v>67.75</v>
      </c>
      <c r="I1026" s="8">
        <v>936</v>
      </c>
      <c r="J1026" s="8">
        <v>63415.219999999994</v>
      </c>
      <c r="K1026" s="8">
        <v>67.751303418803417</v>
      </c>
      <c r="L1026" s="8">
        <f t="shared" ref="L1026:L1089" si="64">K1026-M1026</f>
        <v>8.837126532887396</v>
      </c>
      <c r="M1026" s="8">
        <f t="shared" ref="M1026:M1089" si="65">K1026/((100+F1026)/100)</f>
        <v>58.914176885916021</v>
      </c>
      <c r="N1026" s="13"/>
      <c r="O1026" s="13"/>
      <c r="P1026" s="8">
        <v>15</v>
      </c>
      <c r="Q1026" s="8">
        <v>67.751249999999999</v>
      </c>
      <c r="R1026" s="17">
        <f t="shared" ref="R1026:R1089" si="66">I1026*O1026</f>
        <v>0</v>
      </c>
      <c r="S1026" s="18">
        <f t="shared" si="63"/>
        <v>63415.219999999994</v>
      </c>
    </row>
    <row r="1027" spans="1:19" x14ac:dyDescent="0.25">
      <c r="A1027" s="7" t="s">
        <v>4689</v>
      </c>
      <c r="B1027" s="7" t="s">
        <v>4690</v>
      </c>
      <c r="C1027" s="7" t="s">
        <v>37</v>
      </c>
      <c r="D1027" s="7" t="s">
        <v>38</v>
      </c>
      <c r="E1027" s="7" t="s">
        <v>39</v>
      </c>
      <c r="F1027" s="8">
        <v>0</v>
      </c>
      <c r="G1027" s="8">
        <v>5186.5</v>
      </c>
      <c r="H1027" s="8">
        <v>5186.51</v>
      </c>
      <c r="I1027" s="8">
        <v>27</v>
      </c>
      <c r="J1027" s="8">
        <v>140035.54999999999</v>
      </c>
      <c r="K1027" s="8">
        <v>5186.5018518518518</v>
      </c>
      <c r="L1027" s="8">
        <f t="shared" si="64"/>
        <v>0</v>
      </c>
      <c r="M1027" s="8">
        <f t="shared" si="65"/>
        <v>5186.5018518518518</v>
      </c>
      <c r="N1027" s="13"/>
      <c r="O1027" s="13"/>
      <c r="P1027" s="8">
        <v>0</v>
      </c>
      <c r="Q1027" s="8">
        <v>5186.5</v>
      </c>
      <c r="R1027" s="17">
        <f t="shared" si="66"/>
        <v>0</v>
      </c>
      <c r="S1027" s="18">
        <f t="shared" ref="S1027:S1090" si="67">J1027</f>
        <v>140035.54999999999</v>
      </c>
    </row>
    <row r="1028" spans="1:19" x14ac:dyDescent="0.25">
      <c r="A1028" s="7" t="s">
        <v>17701</v>
      </c>
      <c r="B1028" s="7" t="s">
        <v>17702</v>
      </c>
      <c r="C1028" s="7" t="s">
        <v>14</v>
      </c>
      <c r="D1028" s="7" t="s">
        <v>15</v>
      </c>
      <c r="E1028" s="7" t="s">
        <v>7231</v>
      </c>
      <c r="F1028" s="8">
        <v>21</v>
      </c>
      <c r="G1028" s="8">
        <v>518.09</v>
      </c>
      <c r="H1028" s="8">
        <v>518.09</v>
      </c>
      <c r="I1028" s="8">
        <v>360</v>
      </c>
      <c r="J1028" s="8">
        <v>186510.82999999996</v>
      </c>
      <c r="K1028" s="8">
        <v>518.08563888888875</v>
      </c>
      <c r="L1028" s="8">
        <f t="shared" si="64"/>
        <v>89.915689393939374</v>
      </c>
      <c r="M1028" s="8">
        <f t="shared" si="65"/>
        <v>428.16994949494938</v>
      </c>
      <c r="N1028" s="9"/>
      <c r="O1028" s="9"/>
      <c r="P1028" s="8">
        <v>21</v>
      </c>
      <c r="Q1028" s="8">
        <v>518.08549999999991</v>
      </c>
      <c r="R1028" s="17">
        <f t="shared" si="66"/>
        <v>0</v>
      </c>
      <c r="S1028" s="18">
        <f t="shared" si="67"/>
        <v>186510.82999999996</v>
      </c>
    </row>
    <row r="1029" spans="1:19" x14ac:dyDescent="0.25">
      <c r="A1029" s="7" t="s">
        <v>8608</v>
      </c>
      <c r="B1029" s="7" t="s">
        <v>8609</v>
      </c>
      <c r="C1029" s="7" t="s">
        <v>7375</v>
      </c>
      <c r="D1029" s="7" t="s">
        <v>7376</v>
      </c>
      <c r="E1029" s="7" t="s">
        <v>7377</v>
      </c>
      <c r="F1029" s="8">
        <v>15</v>
      </c>
      <c r="G1029" s="8">
        <v>41.61</v>
      </c>
      <c r="H1029" s="8">
        <v>41.61</v>
      </c>
      <c r="I1029" s="8">
        <v>1980</v>
      </c>
      <c r="J1029" s="8">
        <v>82381.249999999985</v>
      </c>
      <c r="K1029" s="8">
        <v>41.60669191919191</v>
      </c>
      <c r="L1029" s="8">
        <f t="shared" si="64"/>
        <v>5.4269598155467662</v>
      </c>
      <c r="M1029" s="8">
        <f t="shared" si="65"/>
        <v>36.179732103645144</v>
      </c>
      <c r="N1029" s="13"/>
      <c r="O1029" s="13"/>
      <c r="P1029" s="8">
        <v>15</v>
      </c>
      <c r="Q1029" s="8">
        <v>41.606666666666669</v>
      </c>
      <c r="R1029" s="17">
        <f t="shared" si="66"/>
        <v>0</v>
      </c>
      <c r="S1029" s="18">
        <f t="shared" si="67"/>
        <v>82381.249999999985</v>
      </c>
    </row>
    <row r="1030" spans="1:19" x14ac:dyDescent="0.25">
      <c r="A1030" s="7" t="s">
        <v>11985</v>
      </c>
      <c r="B1030" s="7" t="s">
        <v>11986</v>
      </c>
      <c r="C1030" s="7" t="s">
        <v>14</v>
      </c>
      <c r="D1030" s="7" t="s">
        <v>15</v>
      </c>
      <c r="E1030" s="7" t="s">
        <v>8931</v>
      </c>
      <c r="F1030" s="8">
        <v>21</v>
      </c>
      <c r="G1030" s="8">
        <v>6.2</v>
      </c>
      <c r="H1030" s="8">
        <v>6.2</v>
      </c>
      <c r="I1030" s="8">
        <v>18500</v>
      </c>
      <c r="J1030" s="8">
        <v>114700.78999999994</v>
      </c>
      <c r="K1030" s="8">
        <v>6.2000427027026994</v>
      </c>
      <c r="L1030" s="8">
        <f t="shared" si="64"/>
        <v>1.0760404690641048</v>
      </c>
      <c r="M1030" s="8">
        <f t="shared" si="65"/>
        <v>5.1240022336385946</v>
      </c>
      <c r="N1030" s="9"/>
      <c r="O1030" s="9"/>
      <c r="P1030" s="8">
        <v>21</v>
      </c>
      <c r="Q1030" s="8">
        <v>6.2000400000000004</v>
      </c>
      <c r="R1030" s="17">
        <f t="shared" si="66"/>
        <v>0</v>
      </c>
      <c r="S1030" s="18">
        <f t="shared" si="67"/>
        <v>114700.78999999994</v>
      </c>
    </row>
    <row r="1031" spans="1:19" x14ac:dyDescent="0.25">
      <c r="A1031" s="7" t="s">
        <v>9737</v>
      </c>
      <c r="B1031" s="7" t="s">
        <v>9738</v>
      </c>
      <c r="C1031" s="7" t="s">
        <v>14</v>
      </c>
      <c r="D1031" s="7" t="s">
        <v>15</v>
      </c>
      <c r="E1031" s="7" t="s">
        <v>2322</v>
      </c>
      <c r="F1031" s="8">
        <v>21</v>
      </c>
      <c r="G1031" s="8">
        <v>2156.67</v>
      </c>
      <c r="H1031" s="8">
        <v>2156.67</v>
      </c>
      <c r="I1031" s="8">
        <v>89</v>
      </c>
      <c r="J1031" s="8">
        <v>191943.5</v>
      </c>
      <c r="K1031" s="8">
        <v>2156.6685393258426</v>
      </c>
      <c r="L1031" s="8">
        <f t="shared" si="64"/>
        <v>374.29784566812145</v>
      </c>
      <c r="M1031" s="8">
        <f t="shared" si="65"/>
        <v>1782.3706936577212</v>
      </c>
      <c r="N1031" s="14">
        <v>12</v>
      </c>
      <c r="O1031" s="14">
        <v>1996.2540000000001</v>
      </c>
      <c r="P1031" s="8">
        <v>21</v>
      </c>
      <c r="Q1031" s="8">
        <v>2156.6680000000001</v>
      </c>
      <c r="R1031" s="17">
        <f t="shared" si="66"/>
        <v>177666.606</v>
      </c>
      <c r="S1031" s="18">
        <f t="shared" si="67"/>
        <v>191943.5</v>
      </c>
    </row>
    <row r="1032" spans="1:19" x14ac:dyDescent="0.25">
      <c r="A1032" s="7" t="s">
        <v>8151</v>
      </c>
      <c r="B1032" s="7" t="s">
        <v>8152</v>
      </c>
      <c r="C1032" s="7" t="s">
        <v>7375</v>
      </c>
      <c r="D1032" s="7" t="s">
        <v>7376</v>
      </c>
      <c r="E1032" s="7" t="s">
        <v>7377</v>
      </c>
      <c r="F1032" s="8">
        <v>15</v>
      </c>
      <c r="G1032" s="8">
        <v>25.89</v>
      </c>
      <c r="H1032" s="8">
        <v>25.89</v>
      </c>
      <c r="I1032" s="8">
        <v>2988</v>
      </c>
      <c r="J1032" s="8">
        <v>77350.790000000008</v>
      </c>
      <c r="K1032" s="8">
        <v>25.887145247657298</v>
      </c>
      <c r="L1032" s="8">
        <f t="shared" si="64"/>
        <v>3.3765841627379061</v>
      </c>
      <c r="M1032" s="8">
        <f t="shared" si="65"/>
        <v>22.510561084919392</v>
      </c>
      <c r="N1032" s="14">
        <v>12</v>
      </c>
      <c r="O1032" s="14">
        <v>25.887222222222224</v>
      </c>
      <c r="P1032" s="8">
        <v>15</v>
      </c>
      <c r="Q1032" s="8">
        <v>25.88712962962963</v>
      </c>
      <c r="R1032" s="17">
        <f t="shared" si="66"/>
        <v>77351.02</v>
      </c>
      <c r="S1032" s="18">
        <f t="shared" si="67"/>
        <v>77350.790000000008</v>
      </c>
    </row>
    <row r="1033" spans="1:19" x14ac:dyDescent="0.25">
      <c r="A1033" s="7" t="s">
        <v>10671</v>
      </c>
      <c r="B1033" s="7" t="s">
        <v>10672</v>
      </c>
      <c r="C1033" s="7" t="s">
        <v>7375</v>
      </c>
      <c r="D1033" s="7" t="s">
        <v>7376</v>
      </c>
      <c r="E1033" s="7" t="s">
        <v>7377</v>
      </c>
      <c r="F1033" s="8">
        <v>15</v>
      </c>
      <c r="G1033" s="8">
        <v>40.94</v>
      </c>
      <c r="H1033" s="8">
        <v>40.94</v>
      </c>
      <c r="I1033" s="8">
        <v>1188</v>
      </c>
      <c r="J1033" s="8">
        <v>48634.06</v>
      </c>
      <c r="K1033" s="8">
        <v>40.937760942760939</v>
      </c>
      <c r="L1033" s="8">
        <f t="shared" si="64"/>
        <v>5.3397079490557715</v>
      </c>
      <c r="M1033" s="8">
        <f t="shared" si="65"/>
        <v>35.598052993705167</v>
      </c>
      <c r="N1033" s="14">
        <v>12</v>
      </c>
      <c r="O1033" s="14">
        <v>40.937888888888885</v>
      </c>
      <c r="P1033" s="8">
        <v>15</v>
      </c>
      <c r="Q1033" s="8">
        <v>40.93772222222222</v>
      </c>
      <c r="R1033" s="17">
        <f t="shared" si="66"/>
        <v>48634.211999999992</v>
      </c>
      <c r="S1033" s="18">
        <f t="shared" si="67"/>
        <v>48634.06</v>
      </c>
    </row>
    <row r="1034" spans="1:19" x14ac:dyDescent="0.25">
      <c r="A1034" s="7" t="s">
        <v>485</v>
      </c>
      <c r="B1034" s="7" t="s">
        <v>486</v>
      </c>
      <c r="C1034" s="7" t="s">
        <v>369</v>
      </c>
      <c r="D1034" s="7" t="s">
        <v>370</v>
      </c>
      <c r="E1034" s="7" t="s">
        <v>444</v>
      </c>
      <c r="F1034" s="8">
        <v>21</v>
      </c>
      <c r="G1034" s="8">
        <v>687.16</v>
      </c>
      <c r="H1034" s="8">
        <v>687.16</v>
      </c>
      <c r="I1034" s="8">
        <v>75</v>
      </c>
      <c r="J1034" s="8">
        <v>51536.97</v>
      </c>
      <c r="K1034" s="8">
        <v>687.15960000000007</v>
      </c>
      <c r="L1034" s="8">
        <f t="shared" si="64"/>
        <v>119.25910413223141</v>
      </c>
      <c r="M1034" s="8">
        <f t="shared" si="65"/>
        <v>567.90049586776865</v>
      </c>
      <c r="N1034" s="8">
        <v>12</v>
      </c>
      <c r="O1034" s="8">
        <v>636.04999999999995</v>
      </c>
      <c r="P1034" s="8">
        <v>21</v>
      </c>
      <c r="Q1034" s="8">
        <v>687.15899999999999</v>
      </c>
      <c r="R1034" s="17">
        <f t="shared" si="66"/>
        <v>47703.75</v>
      </c>
      <c r="S1034" s="18">
        <f t="shared" si="67"/>
        <v>51536.97</v>
      </c>
    </row>
    <row r="1035" spans="1:19" x14ac:dyDescent="0.25">
      <c r="A1035" s="7" t="s">
        <v>14587</v>
      </c>
      <c r="B1035" s="7" t="s">
        <v>14588</v>
      </c>
      <c r="C1035" s="7" t="s">
        <v>7205</v>
      </c>
      <c r="D1035" s="7" t="s">
        <v>7206</v>
      </c>
      <c r="E1035" s="7" t="s">
        <v>7207</v>
      </c>
      <c r="F1035" s="8">
        <v>21</v>
      </c>
      <c r="G1035" s="8">
        <v>326.08999999999997</v>
      </c>
      <c r="H1035" s="8">
        <v>326.10000000000002</v>
      </c>
      <c r="I1035" s="8">
        <v>97</v>
      </c>
      <c r="J1035" s="8">
        <v>31631.259999999995</v>
      </c>
      <c r="K1035" s="8">
        <v>326.09546391752571</v>
      </c>
      <c r="L1035" s="8">
        <f t="shared" si="64"/>
        <v>56.59508051461188</v>
      </c>
      <c r="M1035" s="8">
        <f t="shared" si="65"/>
        <v>269.50038340291383</v>
      </c>
      <c r="N1035" s="14">
        <v>21</v>
      </c>
      <c r="O1035" s="14">
        <v>326.09500000000003</v>
      </c>
      <c r="P1035" s="8">
        <v>21</v>
      </c>
      <c r="Q1035" s="8">
        <v>326.09499999999997</v>
      </c>
      <c r="R1035" s="17">
        <f t="shared" si="66"/>
        <v>31631.215000000004</v>
      </c>
      <c r="S1035" s="18">
        <f t="shared" si="67"/>
        <v>31631.259999999995</v>
      </c>
    </row>
    <row r="1036" spans="1:19" x14ac:dyDescent="0.25">
      <c r="A1036" s="7" t="s">
        <v>16484</v>
      </c>
      <c r="B1036" s="7" t="s">
        <v>16485</v>
      </c>
      <c r="C1036" s="7" t="s">
        <v>7375</v>
      </c>
      <c r="D1036" s="7" t="s">
        <v>7376</v>
      </c>
      <c r="E1036" s="7" t="s">
        <v>7377</v>
      </c>
      <c r="F1036" s="8">
        <v>15</v>
      </c>
      <c r="G1036" s="8">
        <v>79.209999999999994</v>
      </c>
      <c r="H1036" s="8">
        <v>79.209999999999994</v>
      </c>
      <c r="I1036" s="8">
        <v>3180</v>
      </c>
      <c r="J1036" s="8">
        <v>251875.91999999998</v>
      </c>
      <c r="K1036" s="8">
        <v>79.206264150943397</v>
      </c>
      <c r="L1036" s="8">
        <f t="shared" si="64"/>
        <v>10.331251845775213</v>
      </c>
      <c r="M1036" s="8">
        <f t="shared" si="65"/>
        <v>68.875012305168184</v>
      </c>
      <c r="N1036" s="8">
        <v>12</v>
      </c>
      <c r="O1036" s="8">
        <v>77.14</v>
      </c>
      <c r="P1036" s="8">
        <v>15</v>
      </c>
      <c r="Q1036" s="8">
        <v>79.206250000000011</v>
      </c>
      <c r="R1036" s="17">
        <f t="shared" si="66"/>
        <v>245305.2</v>
      </c>
      <c r="S1036" s="18">
        <f t="shared" si="67"/>
        <v>251875.91999999998</v>
      </c>
    </row>
    <row r="1037" spans="1:19" x14ac:dyDescent="0.25">
      <c r="A1037" s="7" t="s">
        <v>709</v>
      </c>
      <c r="B1037" s="7" t="s">
        <v>710</v>
      </c>
      <c r="C1037" s="7" t="s">
        <v>369</v>
      </c>
      <c r="D1037" s="7" t="s">
        <v>370</v>
      </c>
      <c r="E1037" s="7" t="s">
        <v>371</v>
      </c>
      <c r="F1037" s="8">
        <v>15</v>
      </c>
      <c r="G1037" s="8">
        <v>9.31</v>
      </c>
      <c r="H1037" s="8">
        <v>10.01</v>
      </c>
      <c r="I1037" s="8">
        <v>268</v>
      </c>
      <c r="J1037" s="8">
        <v>2681.35</v>
      </c>
      <c r="K1037" s="8">
        <v>10.005037313432835</v>
      </c>
      <c r="L1037" s="8">
        <f t="shared" si="64"/>
        <v>1.3050048669694991</v>
      </c>
      <c r="M1037" s="8">
        <f t="shared" si="65"/>
        <v>8.7000324464633358</v>
      </c>
      <c r="N1037" s="9"/>
      <c r="O1037" s="9"/>
      <c r="P1037" s="8">
        <v>15</v>
      </c>
      <c r="Q1037" s="8">
        <v>10.004878048780487</v>
      </c>
      <c r="R1037" s="17">
        <f t="shared" si="66"/>
        <v>0</v>
      </c>
      <c r="S1037" s="18">
        <f t="shared" si="67"/>
        <v>2681.35</v>
      </c>
    </row>
    <row r="1038" spans="1:19" x14ac:dyDescent="0.25">
      <c r="A1038" s="7" t="s">
        <v>2552</v>
      </c>
      <c r="B1038" s="7" t="s">
        <v>2553</v>
      </c>
      <c r="C1038" s="7" t="s">
        <v>1026</v>
      </c>
      <c r="D1038" s="7" t="s">
        <v>1027</v>
      </c>
      <c r="E1038" s="7" t="s">
        <v>2554</v>
      </c>
      <c r="F1038" s="8">
        <v>21</v>
      </c>
      <c r="G1038" s="8">
        <v>1114</v>
      </c>
      <c r="H1038" s="8">
        <v>1114</v>
      </c>
      <c r="I1038" s="8">
        <v>810</v>
      </c>
      <c r="J1038" s="8">
        <v>902340.04</v>
      </c>
      <c r="K1038" s="8">
        <v>1114.000049382716</v>
      </c>
      <c r="L1038" s="8">
        <f t="shared" si="64"/>
        <v>193.33885154576058</v>
      </c>
      <c r="M1038" s="8">
        <f t="shared" si="65"/>
        <v>920.66119783695547</v>
      </c>
      <c r="N1038" s="14">
        <v>12</v>
      </c>
      <c r="O1038" s="14">
        <v>1031.1399999999999</v>
      </c>
      <c r="P1038" s="8">
        <v>21</v>
      </c>
      <c r="Q1038" s="8">
        <v>1114</v>
      </c>
      <c r="R1038" s="17">
        <f t="shared" si="66"/>
        <v>835223.39999999991</v>
      </c>
      <c r="S1038" s="18">
        <f t="shared" si="67"/>
        <v>902340.04</v>
      </c>
    </row>
    <row r="1039" spans="1:19" x14ac:dyDescent="0.25">
      <c r="A1039" s="7" t="s">
        <v>559</v>
      </c>
      <c r="B1039" s="7" t="s">
        <v>560</v>
      </c>
      <c r="C1039" s="7" t="s">
        <v>14</v>
      </c>
      <c r="D1039" s="7" t="s">
        <v>15</v>
      </c>
      <c r="E1039" s="7" t="s">
        <v>529</v>
      </c>
      <c r="F1039" s="8">
        <v>21</v>
      </c>
      <c r="G1039" s="8">
        <v>7973.35</v>
      </c>
      <c r="H1039" s="8">
        <v>7973.36</v>
      </c>
      <c r="I1039" s="8">
        <v>14</v>
      </c>
      <c r="J1039" s="8">
        <v>111626.94000000003</v>
      </c>
      <c r="K1039" s="8">
        <v>7973.3528571428596</v>
      </c>
      <c r="L1039" s="8">
        <f t="shared" si="64"/>
        <v>1383.8050413223145</v>
      </c>
      <c r="M1039" s="8">
        <f t="shared" si="65"/>
        <v>6589.5478158205451</v>
      </c>
      <c r="N1039" s="9"/>
      <c r="O1039" s="9"/>
      <c r="P1039" s="8">
        <v>21</v>
      </c>
      <c r="Q1039" s="8">
        <v>7973.35</v>
      </c>
      <c r="R1039" s="17">
        <f t="shared" si="66"/>
        <v>0</v>
      </c>
      <c r="S1039" s="18">
        <f t="shared" si="67"/>
        <v>111626.94000000003</v>
      </c>
    </row>
    <row r="1040" spans="1:19" x14ac:dyDescent="0.25">
      <c r="A1040" s="7" t="s">
        <v>9607</v>
      </c>
      <c r="B1040" s="7" t="s">
        <v>9608</v>
      </c>
      <c r="C1040" s="7" t="s">
        <v>7205</v>
      </c>
      <c r="D1040" s="7" t="s">
        <v>7206</v>
      </c>
      <c r="E1040" s="7" t="s">
        <v>7207</v>
      </c>
      <c r="F1040" s="8">
        <v>21</v>
      </c>
      <c r="G1040" s="8">
        <v>13.95</v>
      </c>
      <c r="H1040" s="8">
        <v>13.95</v>
      </c>
      <c r="I1040" s="8">
        <v>15000</v>
      </c>
      <c r="J1040" s="8">
        <v>209204.14</v>
      </c>
      <c r="K1040" s="8">
        <v>13.946942666666667</v>
      </c>
      <c r="L1040" s="8">
        <f t="shared" si="64"/>
        <v>2.4205437685950404</v>
      </c>
      <c r="M1040" s="8">
        <f t="shared" si="65"/>
        <v>11.526398898071626</v>
      </c>
      <c r="N1040" s="14">
        <v>12</v>
      </c>
      <c r="O1040" s="14">
        <v>12.909559999999999</v>
      </c>
      <c r="P1040" s="8">
        <v>21</v>
      </c>
      <c r="Q1040" s="8">
        <v>13.94694</v>
      </c>
      <c r="R1040" s="17">
        <f t="shared" si="66"/>
        <v>193643.4</v>
      </c>
      <c r="S1040" s="18">
        <f t="shared" si="67"/>
        <v>209204.14</v>
      </c>
    </row>
    <row r="1041" spans="1:19" x14ac:dyDescent="0.25">
      <c r="A1041" s="7" t="s">
        <v>5465</v>
      </c>
      <c r="B1041" s="7" t="s">
        <v>5466</v>
      </c>
      <c r="C1041" s="7" t="s">
        <v>14</v>
      </c>
      <c r="D1041" s="7" t="s">
        <v>15</v>
      </c>
      <c r="E1041" s="7" t="s">
        <v>467</v>
      </c>
      <c r="F1041" s="8">
        <v>21</v>
      </c>
      <c r="G1041" s="8">
        <v>529.98</v>
      </c>
      <c r="H1041" s="8">
        <v>529.99</v>
      </c>
      <c r="I1041" s="8">
        <v>25</v>
      </c>
      <c r="J1041" s="8">
        <v>13249.54</v>
      </c>
      <c r="K1041" s="8">
        <v>529.98160000000007</v>
      </c>
      <c r="L1041" s="8">
        <f t="shared" si="64"/>
        <v>91.980277685950398</v>
      </c>
      <c r="M1041" s="8">
        <f t="shared" si="65"/>
        <v>438.00132231404967</v>
      </c>
      <c r="N1041" s="13"/>
      <c r="O1041" s="13"/>
      <c r="P1041" s="8">
        <v>21</v>
      </c>
      <c r="Q1041" s="8">
        <v>529.98</v>
      </c>
      <c r="R1041" s="17">
        <f t="shared" si="66"/>
        <v>0</v>
      </c>
      <c r="S1041" s="18">
        <f t="shared" si="67"/>
        <v>13249.54</v>
      </c>
    </row>
    <row r="1042" spans="1:19" x14ac:dyDescent="0.25">
      <c r="A1042" s="7" t="s">
        <v>6891</v>
      </c>
      <c r="B1042" s="7" t="s">
        <v>6892</v>
      </c>
      <c r="C1042" s="7" t="s">
        <v>369</v>
      </c>
      <c r="D1042" s="7" t="s">
        <v>370</v>
      </c>
      <c r="E1042" s="7" t="s">
        <v>546</v>
      </c>
      <c r="F1042" s="8">
        <v>21</v>
      </c>
      <c r="G1042" s="8">
        <v>3361.11</v>
      </c>
      <c r="H1042" s="8">
        <v>3361.11</v>
      </c>
      <c r="I1042" s="8">
        <v>11</v>
      </c>
      <c r="J1042" s="8">
        <v>36972.25</v>
      </c>
      <c r="K1042" s="8">
        <v>3361.1136363636365</v>
      </c>
      <c r="L1042" s="8">
        <f t="shared" si="64"/>
        <v>583.33377160030068</v>
      </c>
      <c r="M1042" s="8">
        <f t="shared" si="65"/>
        <v>2777.7798647633358</v>
      </c>
      <c r="N1042" s="9"/>
      <c r="O1042" s="9"/>
      <c r="P1042" s="8">
        <v>21</v>
      </c>
      <c r="Q1042" s="8">
        <v>3361.11</v>
      </c>
      <c r="R1042" s="17">
        <f t="shared" si="66"/>
        <v>0</v>
      </c>
      <c r="S1042" s="18">
        <f t="shared" si="67"/>
        <v>36972.25</v>
      </c>
    </row>
    <row r="1043" spans="1:19" x14ac:dyDescent="0.25">
      <c r="A1043" s="7" t="s">
        <v>7438</v>
      </c>
      <c r="B1043" s="7" t="s">
        <v>7439</v>
      </c>
      <c r="C1043" s="7" t="s">
        <v>7205</v>
      </c>
      <c r="D1043" s="7" t="s">
        <v>7206</v>
      </c>
      <c r="E1043" s="7" t="s">
        <v>7440</v>
      </c>
      <c r="F1043" s="8">
        <v>15</v>
      </c>
      <c r="G1043" s="8">
        <v>125.22</v>
      </c>
      <c r="H1043" s="8">
        <v>125.22</v>
      </c>
      <c r="I1043" s="8">
        <v>270</v>
      </c>
      <c r="J1043" s="8">
        <v>33810.25</v>
      </c>
      <c r="K1043" s="8">
        <v>125.22314814814816</v>
      </c>
      <c r="L1043" s="8">
        <f t="shared" si="64"/>
        <v>16.333454106280186</v>
      </c>
      <c r="M1043" s="8">
        <f t="shared" si="65"/>
        <v>108.88969404186797</v>
      </c>
      <c r="N1043" s="9"/>
      <c r="O1043" s="9"/>
      <c r="P1043" s="8">
        <v>15</v>
      </c>
      <c r="Q1043" s="8">
        <v>125.223</v>
      </c>
      <c r="R1043" s="17">
        <f t="shared" si="66"/>
        <v>0</v>
      </c>
      <c r="S1043" s="18">
        <f t="shared" si="67"/>
        <v>33810.25</v>
      </c>
    </row>
    <row r="1044" spans="1:19" x14ac:dyDescent="0.25">
      <c r="A1044" s="7" t="s">
        <v>7586</v>
      </c>
      <c r="B1044" s="7" t="s">
        <v>7587</v>
      </c>
      <c r="C1044" s="7" t="s">
        <v>7205</v>
      </c>
      <c r="D1044" s="7" t="s">
        <v>7206</v>
      </c>
      <c r="E1044" s="7" t="s">
        <v>7440</v>
      </c>
      <c r="F1044" s="8">
        <v>15</v>
      </c>
      <c r="G1044" s="8">
        <v>66.81</v>
      </c>
      <c r="H1044" s="8">
        <v>66.81</v>
      </c>
      <c r="I1044" s="8">
        <v>270</v>
      </c>
      <c r="J1044" s="8">
        <v>18037.57</v>
      </c>
      <c r="K1044" s="8">
        <v>66.805814814814809</v>
      </c>
      <c r="L1044" s="8">
        <f t="shared" si="64"/>
        <v>8.7138019323671472</v>
      </c>
      <c r="M1044" s="8">
        <f t="shared" si="65"/>
        <v>58.092012882447662</v>
      </c>
      <c r="N1044" s="14">
        <v>12</v>
      </c>
      <c r="O1044" s="14">
        <v>65.063000000000002</v>
      </c>
      <c r="P1044" s="8">
        <v>15</v>
      </c>
      <c r="Q1044" s="8">
        <v>66.805666666666667</v>
      </c>
      <c r="R1044" s="17">
        <f t="shared" si="66"/>
        <v>17567.010000000002</v>
      </c>
      <c r="S1044" s="18">
        <f t="shared" si="67"/>
        <v>18037.57</v>
      </c>
    </row>
    <row r="1045" spans="1:19" x14ac:dyDescent="0.25">
      <c r="A1045" s="7" t="s">
        <v>8170</v>
      </c>
      <c r="B1045" s="7" t="s">
        <v>8171</v>
      </c>
      <c r="C1045" s="7" t="s">
        <v>7375</v>
      </c>
      <c r="D1045" s="7" t="s">
        <v>7376</v>
      </c>
      <c r="E1045" s="7" t="s">
        <v>7377</v>
      </c>
      <c r="F1045" s="8">
        <v>15</v>
      </c>
      <c r="G1045" s="8">
        <v>82.54</v>
      </c>
      <c r="H1045" s="8">
        <v>82.54</v>
      </c>
      <c r="I1045" s="8">
        <v>216</v>
      </c>
      <c r="J1045" s="8">
        <v>17829.22</v>
      </c>
      <c r="K1045" s="8">
        <v>82.542685185185192</v>
      </c>
      <c r="L1045" s="8">
        <f t="shared" si="64"/>
        <v>10.766437198067635</v>
      </c>
      <c r="M1045" s="8">
        <f t="shared" si="65"/>
        <v>71.776247987117557</v>
      </c>
      <c r="N1045" s="9"/>
      <c r="O1045" s="9"/>
      <c r="P1045" s="8">
        <v>15</v>
      </c>
      <c r="Q1045" s="8">
        <v>82.542500000000004</v>
      </c>
      <c r="R1045" s="17">
        <f t="shared" si="66"/>
        <v>0</v>
      </c>
      <c r="S1045" s="18">
        <f t="shared" si="67"/>
        <v>17829.22</v>
      </c>
    </row>
    <row r="1046" spans="1:19" x14ac:dyDescent="0.25">
      <c r="A1046" s="7" t="s">
        <v>8790</v>
      </c>
      <c r="B1046" s="7" t="s">
        <v>8791</v>
      </c>
      <c r="C1046" s="7" t="s">
        <v>7375</v>
      </c>
      <c r="D1046" s="7" t="s">
        <v>7376</v>
      </c>
      <c r="E1046" s="7" t="s">
        <v>7377</v>
      </c>
      <c r="F1046" s="8">
        <v>15</v>
      </c>
      <c r="G1046" s="8">
        <v>40.270000000000003</v>
      </c>
      <c r="H1046" s="8">
        <v>40.270000000000003</v>
      </c>
      <c r="I1046" s="8">
        <v>1548</v>
      </c>
      <c r="J1046" s="8">
        <v>62330.689999999995</v>
      </c>
      <c r="K1046" s="8">
        <v>40.265303617571057</v>
      </c>
      <c r="L1046" s="8">
        <f t="shared" si="64"/>
        <v>5.2519961240310025</v>
      </c>
      <c r="M1046" s="8">
        <f t="shared" si="65"/>
        <v>35.013307493540054</v>
      </c>
      <c r="N1046" s="14">
        <v>12</v>
      </c>
      <c r="O1046" s="14">
        <v>40.265231481481486</v>
      </c>
      <c r="P1046" s="8">
        <v>15</v>
      </c>
      <c r="Q1046" s="8">
        <v>40.265277777777776</v>
      </c>
      <c r="R1046" s="17">
        <f t="shared" si="66"/>
        <v>62330.578333333338</v>
      </c>
      <c r="S1046" s="18">
        <f t="shared" si="67"/>
        <v>62330.689999999995</v>
      </c>
    </row>
    <row r="1047" spans="1:19" x14ac:dyDescent="0.25">
      <c r="A1047" s="7" t="s">
        <v>17930</v>
      </c>
      <c r="B1047" s="7" t="s">
        <v>17931</v>
      </c>
      <c r="C1047" s="7" t="s">
        <v>7375</v>
      </c>
      <c r="D1047" s="7" t="s">
        <v>7376</v>
      </c>
      <c r="E1047" s="7" t="s">
        <v>7377</v>
      </c>
      <c r="F1047" s="8">
        <v>15</v>
      </c>
      <c r="G1047" s="8">
        <v>47.14</v>
      </c>
      <c r="H1047" s="8">
        <v>47.14</v>
      </c>
      <c r="I1047" s="8">
        <v>432</v>
      </c>
      <c r="J1047" s="8">
        <v>20365.36</v>
      </c>
      <c r="K1047" s="8">
        <v>47.142037037037035</v>
      </c>
      <c r="L1047" s="8">
        <f t="shared" si="64"/>
        <v>6.1489613526570039</v>
      </c>
      <c r="M1047" s="8">
        <f t="shared" si="65"/>
        <v>40.993075684380031</v>
      </c>
      <c r="N1047" s="14">
        <v>12</v>
      </c>
      <c r="O1047" s="14">
        <v>47.142048611111107</v>
      </c>
      <c r="P1047" s="8">
        <v>15</v>
      </c>
      <c r="Q1047" s="8">
        <v>47.141944444444441</v>
      </c>
      <c r="R1047" s="17">
        <f t="shared" si="66"/>
        <v>20365.364999999998</v>
      </c>
      <c r="S1047" s="18">
        <f t="shared" si="67"/>
        <v>20365.36</v>
      </c>
    </row>
    <row r="1048" spans="1:19" x14ac:dyDescent="0.25">
      <c r="A1048" s="7" t="s">
        <v>12913</v>
      </c>
      <c r="B1048" s="7" t="s">
        <v>12914</v>
      </c>
      <c r="C1048" s="7" t="s">
        <v>14</v>
      </c>
      <c r="D1048" s="7" t="s">
        <v>15</v>
      </c>
      <c r="E1048" s="7" t="s">
        <v>7518</v>
      </c>
      <c r="F1048" s="8">
        <v>21</v>
      </c>
      <c r="G1048" s="8">
        <v>239.54</v>
      </c>
      <c r="H1048" s="8">
        <v>239.58</v>
      </c>
      <c r="I1048" s="8">
        <v>2</v>
      </c>
      <c r="J1048" s="8">
        <v>479.12</v>
      </c>
      <c r="K1048" s="8">
        <v>239.56</v>
      </c>
      <c r="L1048" s="8">
        <f t="shared" si="64"/>
        <v>41.57652892561984</v>
      </c>
      <c r="M1048" s="8">
        <f t="shared" si="65"/>
        <v>197.98347107438016</v>
      </c>
      <c r="N1048" s="9"/>
      <c r="O1048" s="9"/>
      <c r="P1048" s="8">
        <v>21</v>
      </c>
      <c r="Q1048" s="8">
        <v>239.54</v>
      </c>
      <c r="R1048" s="17">
        <f t="shared" si="66"/>
        <v>0</v>
      </c>
      <c r="S1048" s="18">
        <f t="shared" si="67"/>
        <v>479.12</v>
      </c>
    </row>
    <row r="1049" spans="1:19" x14ac:dyDescent="0.25">
      <c r="A1049" s="7" t="s">
        <v>5455</v>
      </c>
      <c r="B1049" s="7" t="s">
        <v>5456</v>
      </c>
      <c r="C1049" s="7" t="s">
        <v>14</v>
      </c>
      <c r="D1049" s="7" t="s">
        <v>15</v>
      </c>
      <c r="E1049" s="7" t="s">
        <v>467</v>
      </c>
      <c r="F1049" s="8">
        <v>21</v>
      </c>
      <c r="G1049" s="8">
        <v>529.98</v>
      </c>
      <c r="H1049" s="8">
        <v>529.99</v>
      </c>
      <c r="I1049" s="8">
        <v>10</v>
      </c>
      <c r="J1049" s="8">
        <v>5299.84</v>
      </c>
      <c r="K1049" s="8">
        <v>529.98400000000004</v>
      </c>
      <c r="L1049" s="8">
        <f t="shared" si="64"/>
        <v>91.980694214876053</v>
      </c>
      <c r="M1049" s="8">
        <f t="shared" si="65"/>
        <v>438.00330578512398</v>
      </c>
      <c r="N1049" s="9"/>
      <c r="O1049" s="9"/>
      <c r="P1049" s="8">
        <v>21</v>
      </c>
      <c r="Q1049" s="8">
        <v>529.98</v>
      </c>
      <c r="R1049" s="17">
        <f t="shared" si="66"/>
        <v>0</v>
      </c>
      <c r="S1049" s="18">
        <f t="shared" si="67"/>
        <v>5299.84</v>
      </c>
    </row>
    <row r="1050" spans="1:19" x14ac:dyDescent="0.25">
      <c r="A1050" s="7" t="s">
        <v>7497</v>
      </c>
      <c r="B1050" s="7" t="s">
        <v>7498</v>
      </c>
      <c r="C1050" s="7" t="s">
        <v>7205</v>
      </c>
      <c r="D1050" s="7" t="s">
        <v>7206</v>
      </c>
      <c r="E1050" s="7" t="s">
        <v>7445</v>
      </c>
      <c r="F1050" s="8">
        <v>21</v>
      </c>
      <c r="G1050" s="8">
        <v>85</v>
      </c>
      <c r="H1050" s="8">
        <v>85</v>
      </c>
      <c r="I1050" s="8">
        <v>48</v>
      </c>
      <c r="J1050" s="8">
        <v>4080.04</v>
      </c>
      <c r="K1050" s="8">
        <v>85.000833333333333</v>
      </c>
      <c r="L1050" s="8">
        <f t="shared" si="64"/>
        <v>14.752210743801655</v>
      </c>
      <c r="M1050" s="8">
        <f t="shared" si="65"/>
        <v>70.248622589531678</v>
      </c>
      <c r="N1050" s="8">
        <v>21</v>
      </c>
      <c r="O1050" s="8">
        <v>85</v>
      </c>
      <c r="P1050" s="8">
        <v>21</v>
      </c>
      <c r="Q1050" s="8">
        <v>85</v>
      </c>
      <c r="R1050" s="17">
        <f t="shared" si="66"/>
        <v>4080</v>
      </c>
      <c r="S1050" s="18">
        <f t="shared" si="67"/>
        <v>4080.04</v>
      </c>
    </row>
    <row r="1051" spans="1:19" x14ac:dyDescent="0.25">
      <c r="A1051" s="7" t="s">
        <v>8356</v>
      </c>
      <c r="B1051" s="7" t="s">
        <v>8357</v>
      </c>
      <c r="C1051" s="7" t="s">
        <v>7886</v>
      </c>
      <c r="D1051" s="7" t="s">
        <v>7887</v>
      </c>
      <c r="E1051" s="7" t="s">
        <v>7888</v>
      </c>
      <c r="F1051" s="8">
        <v>21</v>
      </c>
      <c r="G1051" s="8">
        <v>103.79</v>
      </c>
      <c r="H1051" s="8">
        <v>103.79</v>
      </c>
      <c r="I1051" s="8">
        <v>60</v>
      </c>
      <c r="J1051" s="8">
        <v>6227.62</v>
      </c>
      <c r="K1051" s="8">
        <v>103.79366666666667</v>
      </c>
      <c r="L1051" s="8">
        <f t="shared" si="64"/>
        <v>18.013776859504134</v>
      </c>
      <c r="M1051" s="8">
        <f t="shared" si="65"/>
        <v>85.779889807162533</v>
      </c>
      <c r="N1051" s="13"/>
      <c r="O1051" s="13"/>
      <c r="P1051" s="8">
        <v>21</v>
      </c>
      <c r="Q1051" s="8">
        <v>103.79300000000001</v>
      </c>
      <c r="R1051" s="17">
        <f t="shared" si="66"/>
        <v>0</v>
      </c>
      <c r="S1051" s="18">
        <f t="shared" si="67"/>
        <v>6227.62</v>
      </c>
    </row>
    <row r="1052" spans="1:19" x14ac:dyDescent="0.25">
      <c r="A1052" s="7" t="s">
        <v>17926</v>
      </c>
      <c r="B1052" s="7" t="s">
        <v>17927</v>
      </c>
      <c r="C1052" s="7" t="s">
        <v>14</v>
      </c>
      <c r="D1052" s="7" t="s">
        <v>15</v>
      </c>
      <c r="E1052" s="7" t="s">
        <v>2322</v>
      </c>
      <c r="F1052" s="8">
        <v>21</v>
      </c>
      <c r="G1052" s="8">
        <v>40.5</v>
      </c>
      <c r="H1052" s="8">
        <v>40.5</v>
      </c>
      <c r="I1052" s="8">
        <v>200</v>
      </c>
      <c r="J1052" s="8">
        <v>8100.5899999999983</v>
      </c>
      <c r="K1052" s="8">
        <v>40.502949999999991</v>
      </c>
      <c r="L1052" s="8">
        <f t="shared" si="64"/>
        <v>7.0294376033057802</v>
      </c>
      <c r="M1052" s="8">
        <f t="shared" si="65"/>
        <v>33.473512396694211</v>
      </c>
      <c r="N1052" s="13"/>
      <c r="O1052" s="13"/>
      <c r="P1052" s="8">
        <v>21</v>
      </c>
      <c r="Q1052" s="8">
        <v>40.502749999999999</v>
      </c>
      <c r="R1052" s="17">
        <f t="shared" si="66"/>
        <v>0</v>
      </c>
      <c r="S1052" s="18">
        <f t="shared" si="67"/>
        <v>8100.5899999999983</v>
      </c>
    </row>
    <row r="1053" spans="1:19" x14ac:dyDescent="0.25">
      <c r="A1053" s="7" t="s">
        <v>13589</v>
      </c>
      <c r="B1053" s="7" t="s">
        <v>13590</v>
      </c>
      <c r="C1053" s="7" t="s">
        <v>14</v>
      </c>
      <c r="D1053" s="7" t="s">
        <v>15</v>
      </c>
      <c r="E1053" s="7" t="s">
        <v>7807</v>
      </c>
      <c r="F1053" s="8">
        <v>21</v>
      </c>
      <c r="G1053" s="8">
        <v>16.36</v>
      </c>
      <c r="H1053" s="8">
        <v>16.36</v>
      </c>
      <c r="I1053" s="8">
        <v>1440</v>
      </c>
      <c r="J1053" s="8">
        <v>23557.239999999998</v>
      </c>
      <c r="K1053" s="8">
        <v>16.359194444444444</v>
      </c>
      <c r="L1053" s="8">
        <f t="shared" si="64"/>
        <v>2.8391990358126726</v>
      </c>
      <c r="M1053" s="8">
        <f t="shared" si="65"/>
        <v>13.519995408631772</v>
      </c>
      <c r="N1053" s="14">
        <v>12</v>
      </c>
      <c r="O1053" s="14">
        <v>15.142416666666666</v>
      </c>
      <c r="P1053" s="8">
        <v>21</v>
      </c>
      <c r="Q1053" s="8">
        <v>16.359166666666667</v>
      </c>
      <c r="R1053" s="17">
        <f t="shared" si="66"/>
        <v>21805.079999999998</v>
      </c>
      <c r="S1053" s="18">
        <f t="shared" si="67"/>
        <v>23557.239999999998</v>
      </c>
    </row>
    <row r="1054" spans="1:19" x14ac:dyDescent="0.25">
      <c r="A1054" s="7" t="s">
        <v>18518</v>
      </c>
      <c r="B1054" s="7" t="s">
        <v>18519</v>
      </c>
      <c r="C1054" s="7" t="s">
        <v>14</v>
      </c>
      <c r="D1054" s="7" t="s">
        <v>15</v>
      </c>
      <c r="E1054" s="7" t="s">
        <v>2322</v>
      </c>
      <c r="F1054" s="8">
        <v>15</v>
      </c>
      <c r="G1054" s="8">
        <v>44.45</v>
      </c>
      <c r="H1054" s="8">
        <v>44.45</v>
      </c>
      <c r="I1054" s="8">
        <v>567</v>
      </c>
      <c r="J1054" s="8">
        <v>25203.909999999996</v>
      </c>
      <c r="K1054" s="8">
        <v>44.451340388007047</v>
      </c>
      <c r="L1054" s="8">
        <f t="shared" si="64"/>
        <v>5.7980009201748288</v>
      </c>
      <c r="M1054" s="8">
        <f t="shared" si="65"/>
        <v>38.653339467832218</v>
      </c>
      <c r="N1054" s="14">
        <v>12</v>
      </c>
      <c r="O1054" s="14">
        <v>43.29190476190476</v>
      </c>
      <c r="P1054" s="8">
        <v>15</v>
      </c>
      <c r="Q1054" s="8">
        <v>44.451269841269841</v>
      </c>
      <c r="R1054" s="17">
        <f t="shared" si="66"/>
        <v>24546.51</v>
      </c>
      <c r="S1054" s="18">
        <f t="shared" si="67"/>
        <v>25203.909999999996</v>
      </c>
    </row>
    <row r="1055" spans="1:19" x14ac:dyDescent="0.25">
      <c r="A1055" s="7" t="s">
        <v>13240</v>
      </c>
      <c r="B1055" s="7" t="s">
        <v>13241</v>
      </c>
      <c r="C1055" s="7" t="s">
        <v>14</v>
      </c>
      <c r="D1055" s="7" t="s">
        <v>15</v>
      </c>
      <c r="E1055" s="7" t="s">
        <v>7343</v>
      </c>
      <c r="F1055" s="8">
        <v>21</v>
      </c>
      <c r="G1055" s="8">
        <v>2.89</v>
      </c>
      <c r="H1055" s="8">
        <v>2.89</v>
      </c>
      <c r="I1055" s="8">
        <v>4780</v>
      </c>
      <c r="J1055" s="8">
        <v>13823.320000000007</v>
      </c>
      <c r="K1055" s="8">
        <v>2.8919079497907965</v>
      </c>
      <c r="L1055" s="8">
        <f t="shared" si="64"/>
        <v>0.5019013797157581</v>
      </c>
      <c r="M1055" s="8">
        <f t="shared" si="65"/>
        <v>2.3900065700750384</v>
      </c>
      <c r="N1055" s="9"/>
      <c r="O1055" s="9"/>
      <c r="P1055" s="8">
        <v>21</v>
      </c>
      <c r="Q1055" s="8">
        <v>2.8919000000000001</v>
      </c>
      <c r="R1055" s="17">
        <f t="shared" si="66"/>
        <v>0</v>
      </c>
      <c r="S1055" s="18">
        <f t="shared" si="67"/>
        <v>13823.320000000007</v>
      </c>
    </row>
    <row r="1056" spans="1:19" x14ac:dyDescent="0.25">
      <c r="A1056" s="7" t="s">
        <v>13609</v>
      </c>
      <c r="B1056" s="7" t="s">
        <v>13610</v>
      </c>
      <c r="C1056" s="7" t="s">
        <v>7205</v>
      </c>
      <c r="D1056" s="7" t="s">
        <v>7206</v>
      </c>
      <c r="E1056" s="7" t="s">
        <v>7440</v>
      </c>
      <c r="F1056" s="8">
        <v>21</v>
      </c>
      <c r="G1056" s="8">
        <v>828.91</v>
      </c>
      <c r="H1056" s="8">
        <v>828.91</v>
      </c>
      <c r="I1056" s="8">
        <v>232</v>
      </c>
      <c r="J1056" s="8">
        <v>192307.25000000009</v>
      </c>
      <c r="K1056" s="8">
        <v>828.91056034482801</v>
      </c>
      <c r="L1056" s="8">
        <f t="shared" si="64"/>
        <v>143.86051047306933</v>
      </c>
      <c r="M1056" s="8">
        <f t="shared" si="65"/>
        <v>685.05004987175869</v>
      </c>
      <c r="N1056" s="14">
        <v>12</v>
      </c>
      <c r="O1056" s="14">
        <v>767.25599999999997</v>
      </c>
      <c r="P1056" s="8">
        <v>21</v>
      </c>
      <c r="Q1056" s="8">
        <v>828.91039999999998</v>
      </c>
      <c r="R1056" s="17">
        <f t="shared" si="66"/>
        <v>178003.39199999999</v>
      </c>
      <c r="S1056" s="18">
        <f t="shared" si="67"/>
        <v>192307.25000000009</v>
      </c>
    </row>
    <row r="1057" spans="1:19" x14ac:dyDescent="0.25">
      <c r="A1057" s="7" t="s">
        <v>12067</v>
      </c>
      <c r="B1057" s="7" t="s">
        <v>12068</v>
      </c>
      <c r="C1057" s="7" t="s">
        <v>14</v>
      </c>
      <c r="D1057" s="7" t="s">
        <v>15</v>
      </c>
      <c r="E1057" s="7" t="s">
        <v>2322</v>
      </c>
      <c r="F1057" s="8">
        <v>15</v>
      </c>
      <c r="G1057" s="8">
        <v>12270</v>
      </c>
      <c r="H1057" s="8">
        <v>12270.01</v>
      </c>
      <c r="I1057" s="8">
        <v>11</v>
      </c>
      <c r="J1057" s="8">
        <v>134970</v>
      </c>
      <c r="K1057" s="8">
        <v>12270</v>
      </c>
      <c r="L1057" s="8">
        <f t="shared" si="64"/>
        <v>1600.4347826086941</v>
      </c>
      <c r="M1057" s="8">
        <f t="shared" si="65"/>
        <v>10669.565217391306</v>
      </c>
      <c r="N1057" s="14">
        <v>12</v>
      </c>
      <c r="O1057" s="14">
        <v>11949.910000000002</v>
      </c>
      <c r="P1057" s="8">
        <v>15</v>
      </c>
      <c r="Q1057" s="8">
        <v>12269.996666666666</v>
      </c>
      <c r="R1057" s="17">
        <f t="shared" si="66"/>
        <v>131449.01</v>
      </c>
      <c r="S1057" s="18">
        <f t="shared" si="67"/>
        <v>134970</v>
      </c>
    </row>
    <row r="1058" spans="1:19" x14ac:dyDescent="0.25">
      <c r="A1058" s="7" t="s">
        <v>18039</v>
      </c>
      <c r="B1058" s="7" t="s">
        <v>18040</v>
      </c>
      <c r="C1058" s="7" t="s">
        <v>7375</v>
      </c>
      <c r="D1058" s="7" t="s">
        <v>7376</v>
      </c>
      <c r="E1058" s="7" t="s">
        <v>7377</v>
      </c>
      <c r="F1058" s="8">
        <v>15</v>
      </c>
      <c r="G1058" s="8">
        <v>49.99</v>
      </c>
      <c r="H1058" s="8">
        <v>49.99</v>
      </c>
      <c r="I1058" s="8">
        <v>612</v>
      </c>
      <c r="J1058" s="8">
        <v>30592.840000000004</v>
      </c>
      <c r="K1058" s="8">
        <v>49.988300653594777</v>
      </c>
      <c r="L1058" s="8">
        <f t="shared" si="64"/>
        <v>6.5202131287297505</v>
      </c>
      <c r="M1058" s="8">
        <f t="shared" si="65"/>
        <v>43.468087524865027</v>
      </c>
      <c r="N1058" s="13"/>
      <c r="O1058" s="13"/>
      <c r="P1058" s="8">
        <v>15</v>
      </c>
      <c r="Q1058" s="8">
        <v>49.988240740740736</v>
      </c>
      <c r="R1058" s="17">
        <f t="shared" si="66"/>
        <v>0</v>
      </c>
      <c r="S1058" s="18">
        <f t="shared" si="67"/>
        <v>30592.840000000004</v>
      </c>
    </row>
    <row r="1059" spans="1:19" x14ac:dyDescent="0.25">
      <c r="A1059" s="7" t="s">
        <v>16360</v>
      </c>
      <c r="B1059" s="7" t="s">
        <v>16361</v>
      </c>
      <c r="C1059" s="7" t="s">
        <v>14</v>
      </c>
      <c r="D1059" s="7" t="s">
        <v>15</v>
      </c>
      <c r="E1059" s="7" t="s">
        <v>2322</v>
      </c>
      <c r="F1059" s="8">
        <v>21</v>
      </c>
      <c r="G1059" s="8">
        <v>85</v>
      </c>
      <c r="H1059" s="8">
        <v>85</v>
      </c>
      <c r="I1059" s="8">
        <v>380</v>
      </c>
      <c r="J1059" s="8">
        <v>32301.049999999981</v>
      </c>
      <c r="K1059" s="8">
        <v>85.002763157894691</v>
      </c>
      <c r="L1059" s="8">
        <f t="shared" si="64"/>
        <v>14.752545672031303</v>
      </c>
      <c r="M1059" s="8">
        <f t="shared" si="65"/>
        <v>70.250217485863388</v>
      </c>
      <c r="N1059" s="14">
        <v>12</v>
      </c>
      <c r="O1059" s="14">
        <v>78.679999999999993</v>
      </c>
      <c r="P1059" s="8">
        <v>21</v>
      </c>
      <c r="Q1059" s="8">
        <v>85.00266666666667</v>
      </c>
      <c r="R1059" s="17">
        <f t="shared" si="66"/>
        <v>29898.399999999998</v>
      </c>
      <c r="S1059" s="18">
        <f t="shared" si="67"/>
        <v>32301.049999999981</v>
      </c>
    </row>
    <row r="1060" spans="1:19" x14ac:dyDescent="0.25">
      <c r="A1060" s="7" t="s">
        <v>18492</v>
      </c>
      <c r="B1060" s="7" t="s">
        <v>18493</v>
      </c>
      <c r="C1060" s="7" t="s">
        <v>10713</v>
      </c>
      <c r="D1060" s="7" t="s">
        <v>10714</v>
      </c>
      <c r="E1060" s="7" t="s">
        <v>10715</v>
      </c>
      <c r="F1060" s="8">
        <v>21</v>
      </c>
      <c r="G1060" s="8">
        <v>1098.08</v>
      </c>
      <c r="H1060" s="8">
        <v>1098.08</v>
      </c>
      <c r="I1060" s="8">
        <v>315</v>
      </c>
      <c r="J1060" s="8">
        <v>345893.66000000003</v>
      </c>
      <c r="K1060" s="8">
        <v>1098.0751111111113</v>
      </c>
      <c r="L1060" s="8">
        <f t="shared" si="64"/>
        <v>190.57501928374654</v>
      </c>
      <c r="M1060" s="8">
        <f t="shared" si="65"/>
        <v>907.50009182736471</v>
      </c>
      <c r="N1060" s="14">
        <v>12</v>
      </c>
      <c r="O1060" s="14">
        <v>1016.4</v>
      </c>
      <c r="P1060" s="8">
        <v>21</v>
      </c>
      <c r="Q1060" s="8">
        <v>1098.075</v>
      </c>
      <c r="R1060" s="17">
        <f t="shared" si="66"/>
        <v>320166</v>
      </c>
      <c r="S1060" s="18">
        <f t="shared" si="67"/>
        <v>345893.66000000003</v>
      </c>
    </row>
    <row r="1061" spans="1:19" x14ac:dyDescent="0.25">
      <c r="A1061" s="7" t="s">
        <v>13015</v>
      </c>
      <c r="B1061" s="7" t="s">
        <v>13016</v>
      </c>
      <c r="C1061" s="7" t="s">
        <v>14</v>
      </c>
      <c r="D1061" s="7" t="s">
        <v>15</v>
      </c>
      <c r="E1061" s="7" t="s">
        <v>8886</v>
      </c>
      <c r="F1061" s="8">
        <v>21</v>
      </c>
      <c r="G1061" s="8">
        <v>3206.73</v>
      </c>
      <c r="H1061" s="8">
        <v>3206.73</v>
      </c>
      <c r="I1061" s="8">
        <v>9</v>
      </c>
      <c r="J1061" s="8">
        <v>28860.560000000001</v>
      </c>
      <c r="K1061" s="8">
        <v>3206.7288888888888</v>
      </c>
      <c r="L1061" s="8">
        <f t="shared" si="64"/>
        <v>556.53972451790605</v>
      </c>
      <c r="M1061" s="8">
        <f t="shared" si="65"/>
        <v>2650.1891643709828</v>
      </c>
      <c r="N1061" s="9"/>
      <c r="O1061" s="9"/>
      <c r="P1061" s="8">
        <v>21</v>
      </c>
      <c r="Q1061" s="8">
        <v>3206.7249999999999</v>
      </c>
      <c r="R1061" s="17">
        <f t="shared" si="66"/>
        <v>0</v>
      </c>
      <c r="S1061" s="18">
        <f t="shared" si="67"/>
        <v>28860.560000000001</v>
      </c>
    </row>
    <row r="1062" spans="1:19" x14ac:dyDescent="0.25">
      <c r="A1062" s="7" t="s">
        <v>17343</v>
      </c>
      <c r="B1062" s="7" t="s">
        <v>17344</v>
      </c>
      <c r="C1062" s="7" t="s">
        <v>7205</v>
      </c>
      <c r="D1062" s="7" t="s">
        <v>7206</v>
      </c>
      <c r="E1062" s="7" t="s">
        <v>7440</v>
      </c>
      <c r="F1062" s="8">
        <v>21</v>
      </c>
      <c r="G1062" s="8">
        <v>763.37</v>
      </c>
      <c r="H1062" s="8">
        <v>763.37</v>
      </c>
      <c r="I1062" s="8">
        <v>81</v>
      </c>
      <c r="J1062" s="8">
        <v>61832.87</v>
      </c>
      <c r="K1062" s="8">
        <v>763.36876543209883</v>
      </c>
      <c r="L1062" s="8">
        <f t="shared" si="64"/>
        <v>132.4854882154882</v>
      </c>
      <c r="M1062" s="8">
        <f t="shared" si="65"/>
        <v>630.88327721661062</v>
      </c>
      <c r="N1062" s="14">
        <v>12</v>
      </c>
      <c r="O1062" s="14">
        <v>706.59</v>
      </c>
      <c r="P1062" s="8">
        <v>21</v>
      </c>
      <c r="Q1062" s="8">
        <v>763.36833333333334</v>
      </c>
      <c r="R1062" s="17">
        <f t="shared" si="66"/>
        <v>57233.79</v>
      </c>
      <c r="S1062" s="18">
        <f t="shared" si="67"/>
        <v>61832.87</v>
      </c>
    </row>
    <row r="1063" spans="1:19" x14ac:dyDescent="0.25">
      <c r="A1063" s="7" t="s">
        <v>9476</v>
      </c>
      <c r="B1063" s="7" t="s">
        <v>9477</v>
      </c>
      <c r="C1063" s="7" t="s">
        <v>7249</v>
      </c>
      <c r="D1063" s="7" t="s">
        <v>7250</v>
      </c>
      <c r="E1063" s="7" t="s">
        <v>7251</v>
      </c>
      <c r="F1063" s="8">
        <v>21</v>
      </c>
      <c r="G1063" s="8">
        <v>287.86</v>
      </c>
      <c r="H1063" s="8">
        <v>287.86</v>
      </c>
      <c r="I1063" s="8">
        <v>925</v>
      </c>
      <c r="J1063" s="8">
        <v>266269.61</v>
      </c>
      <c r="K1063" s="8">
        <v>287.85903783783783</v>
      </c>
      <c r="L1063" s="8">
        <f t="shared" si="64"/>
        <v>49.959006566897472</v>
      </c>
      <c r="M1063" s="8">
        <f t="shared" si="65"/>
        <v>237.90003127094036</v>
      </c>
      <c r="N1063" s="9"/>
      <c r="O1063" s="9"/>
      <c r="P1063" s="8">
        <v>21</v>
      </c>
      <c r="Q1063" s="8">
        <v>287.85900000000004</v>
      </c>
      <c r="R1063" s="17">
        <f t="shared" si="66"/>
        <v>0</v>
      </c>
      <c r="S1063" s="18">
        <f t="shared" si="67"/>
        <v>266269.61</v>
      </c>
    </row>
    <row r="1064" spans="1:19" x14ac:dyDescent="0.25">
      <c r="A1064" s="7" t="s">
        <v>21133</v>
      </c>
      <c r="B1064" s="7" t="s">
        <v>21134</v>
      </c>
      <c r="C1064" s="7" t="s">
        <v>10770</v>
      </c>
      <c r="D1064" s="7" t="s">
        <v>10771</v>
      </c>
      <c r="E1064" s="7" t="s">
        <v>10772</v>
      </c>
      <c r="F1064" s="8">
        <v>15</v>
      </c>
      <c r="G1064" s="8">
        <v>28.54</v>
      </c>
      <c r="H1064" s="8">
        <v>28.54</v>
      </c>
      <c r="I1064" s="8">
        <v>1692</v>
      </c>
      <c r="J1064" s="8">
        <v>48284.88</v>
      </c>
      <c r="K1064" s="8">
        <v>28.537163120567374</v>
      </c>
      <c r="L1064" s="8">
        <f t="shared" si="64"/>
        <v>3.7222386679000898</v>
      </c>
      <c r="M1064" s="8">
        <f t="shared" si="65"/>
        <v>24.814924452667285</v>
      </c>
      <c r="N1064" s="9"/>
      <c r="O1064" s="9"/>
      <c r="P1064" s="8">
        <v>15</v>
      </c>
      <c r="Q1064" s="8">
        <v>28.537142857142854</v>
      </c>
      <c r="R1064" s="17">
        <f t="shared" si="66"/>
        <v>0</v>
      </c>
      <c r="S1064" s="18">
        <f t="shared" si="67"/>
        <v>48284.88</v>
      </c>
    </row>
    <row r="1065" spans="1:19" x14ac:dyDescent="0.25">
      <c r="A1065" s="7" t="s">
        <v>13391</v>
      </c>
      <c r="B1065" s="7" t="s">
        <v>13392</v>
      </c>
      <c r="C1065" s="7" t="s">
        <v>14</v>
      </c>
      <c r="D1065" s="7" t="s">
        <v>15</v>
      </c>
      <c r="E1065" s="7" t="s">
        <v>7240</v>
      </c>
      <c r="F1065" s="8">
        <v>21</v>
      </c>
      <c r="G1065" s="8">
        <v>150</v>
      </c>
      <c r="H1065" s="8">
        <v>150.01</v>
      </c>
      <c r="I1065" s="8">
        <v>32</v>
      </c>
      <c r="J1065" s="8">
        <v>4800.13</v>
      </c>
      <c r="K1065" s="8">
        <v>150.0040625</v>
      </c>
      <c r="L1065" s="8">
        <f t="shared" si="64"/>
        <v>26.033762913223143</v>
      </c>
      <c r="M1065" s="8">
        <f t="shared" si="65"/>
        <v>123.97029958677686</v>
      </c>
      <c r="N1065" s="9"/>
      <c r="O1065" s="9"/>
      <c r="P1065" s="8">
        <v>21</v>
      </c>
      <c r="Q1065" s="8">
        <v>150.00299999999999</v>
      </c>
      <c r="R1065" s="17">
        <f t="shared" si="66"/>
        <v>0</v>
      </c>
      <c r="S1065" s="18">
        <f t="shared" si="67"/>
        <v>4800.13</v>
      </c>
    </row>
    <row r="1066" spans="1:19" x14ac:dyDescent="0.25">
      <c r="A1066" s="7" t="s">
        <v>16460</v>
      </c>
      <c r="B1066" s="7" t="s">
        <v>16461</v>
      </c>
      <c r="C1066" s="7" t="s">
        <v>7375</v>
      </c>
      <c r="D1066" s="7" t="s">
        <v>7376</v>
      </c>
      <c r="E1066" s="7" t="s">
        <v>7377</v>
      </c>
      <c r="F1066" s="8">
        <v>15</v>
      </c>
      <c r="G1066" s="8">
        <v>52.85</v>
      </c>
      <c r="H1066" s="8">
        <v>52.85</v>
      </c>
      <c r="I1066" s="8">
        <v>1152</v>
      </c>
      <c r="J1066" s="8">
        <v>60880.46</v>
      </c>
      <c r="K1066" s="8">
        <v>52.847621527777775</v>
      </c>
      <c r="L1066" s="8">
        <f t="shared" si="64"/>
        <v>6.8931680253623142</v>
      </c>
      <c r="M1066" s="8">
        <f t="shared" si="65"/>
        <v>45.954453502415461</v>
      </c>
      <c r="N1066" s="14">
        <v>12</v>
      </c>
      <c r="O1066" s="14">
        <v>52.847499999999997</v>
      </c>
      <c r="P1066" s="8">
        <v>15</v>
      </c>
      <c r="Q1066" s="8">
        <v>52.847592592592591</v>
      </c>
      <c r="R1066" s="17">
        <f t="shared" si="66"/>
        <v>60880.319999999992</v>
      </c>
      <c r="S1066" s="18">
        <f t="shared" si="67"/>
        <v>60880.46</v>
      </c>
    </row>
    <row r="1067" spans="1:19" x14ac:dyDescent="0.25">
      <c r="A1067" s="7" t="s">
        <v>13027</v>
      </c>
      <c r="B1067" s="7" t="s">
        <v>13028</v>
      </c>
      <c r="C1067" s="7" t="s">
        <v>14</v>
      </c>
      <c r="D1067" s="7" t="s">
        <v>15</v>
      </c>
      <c r="E1067" s="7" t="s">
        <v>9592</v>
      </c>
      <c r="F1067" s="8">
        <v>21</v>
      </c>
      <c r="G1067" s="8">
        <v>495.13</v>
      </c>
      <c r="H1067" s="8">
        <v>495.13</v>
      </c>
      <c r="I1067" s="8">
        <v>528</v>
      </c>
      <c r="J1067" s="8">
        <v>261429.71000000002</v>
      </c>
      <c r="K1067" s="8">
        <v>495.13202651515155</v>
      </c>
      <c r="L1067" s="8">
        <f t="shared" si="64"/>
        <v>85.932004601803158</v>
      </c>
      <c r="M1067" s="8">
        <f t="shared" si="65"/>
        <v>409.20002191334839</v>
      </c>
      <c r="N1067" s="14">
        <v>12</v>
      </c>
      <c r="O1067" s="14">
        <v>458.30374999999998</v>
      </c>
      <c r="P1067" s="8">
        <v>21</v>
      </c>
      <c r="Q1067" s="8">
        <v>495.13196428571428</v>
      </c>
      <c r="R1067" s="17">
        <f t="shared" si="66"/>
        <v>241984.37999999998</v>
      </c>
      <c r="S1067" s="18">
        <f t="shared" si="67"/>
        <v>261429.71000000002</v>
      </c>
    </row>
    <row r="1068" spans="1:19" x14ac:dyDescent="0.25">
      <c r="A1068" s="7" t="s">
        <v>11610</v>
      </c>
      <c r="B1068" s="7" t="s">
        <v>11611</v>
      </c>
      <c r="C1068" s="7" t="s">
        <v>7375</v>
      </c>
      <c r="D1068" s="7" t="s">
        <v>7376</v>
      </c>
      <c r="E1068" s="7" t="s">
        <v>7377</v>
      </c>
      <c r="F1068" s="8">
        <v>15</v>
      </c>
      <c r="G1068" s="8">
        <v>31.74</v>
      </c>
      <c r="H1068" s="8">
        <v>31.74</v>
      </c>
      <c r="I1068" s="8">
        <v>2796</v>
      </c>
      <c r="J1068" s="8">
        <v>88737.04</v>
      </c>
      <c r="K1068" s="8">
        <v>31.737138769670956</v>
      </c>
      <c r="L1068" s="8">
        <f t="shared" si="64"/>
        <v>4.1396267960440341</v>
      </c>
      <c r="M1068" s="8">
        <f t="shared" si="65"/>
        <v>27.597511973626922</v>
      </c>
      <c r="N1068" s="14">
        <v>12</v>
      </c>
      <c r="O1068" s="14">
        <v>31.737083333333334</v>
      </c>
      <c r="P1068" s="8">
        <v>15</v>
      </c>
      <c r="Q1068" s="8">
        <v>31.737127450980392</v>
      </c>
      <c r="R1068" s="17">
        <f t="shared" si="66"/>
        <v>88736.885000000009</v>
      </c>
      <c r="S1068" s="18">
        <f t="shared" si="67"/>
        <v>88737.04</v>
      </c>
    </row>
    <row r="1069" spans="1:19" x14ac:dyDescent="0.25">
      <c r="A1069" s="7" t="s">
        <v>2033</v>
      </c>
      <c r="B1069" s="7" t="s">
        <v>2034</v>
      </c>
      <c r="C1069" s="7" t="s">
        <v>14</v>
      </c>
      <c r="D1069" s="7" t="s">
        <v>15</v>
      </c>
      <c r="E1069" s="7" t="s">
        <v>19</v>
      </c>
      <c r="F1069" s="8">
        <v>21</v>
      </c>
      <c r="G1069" s="8">
        <v>6213</v>
      </c>
      <c r="H1069" s="8">
        <v>6213</v>
      </c>
      <c r="I1069" s="8">
        <v>43</v>
      </c>
      <c r="J1069" s="8">
        <v>267158.96999999997</v>
      </c>
      <c r="K1069" s="8">
        <v>6212.9993023255811</v>
      </c>
      <c r="L1069" s="8">
        <f t="shared" si="64"/>
        <v>1078.2891351143571</v>
      </c>
      <c r="M1069" s="8">
        <f t="shared" si="65"/>
        <v>5134.710167211224</v>
      </c>
      <c r="N1069" s="14">
        <v>12</v>
      </c>
      <c r="O1069" s="14">
        <v>5750.875</v>
      </c>
      <c r="P1069" s="8">
        <v>21</v>
      </c>
      <c r="Q1069" s="8">
        <v>6212.9985714285713</v>
      </c>
      <c r="R1069" s="17">
        <f t="shared" si="66"/>
        <v>247287.625</v>
      </c>
      <c r="S1069" s="18">
        <f t="shared" si="67"/>
        <v>267158.96999999997</v>
      </c>
    </row>
    <row r="1070" spans="1:19" x14ac:dyDescent="0.25">
      <c r="A1070" s="7" t="s">
        <v>18147</v>
      </c>
      <c r="B1070" s="7" t="s">
        <v>18148</v>
      </c>
      <c r="C1070" s="7" t="s">
        <v>14</v>
      </c>
      <c r="D1070" s="7" t="s">
        <v>15</v>
      </c>
      <c r="E1070" s="7" t="s">
        <v>2322</v>
      </c>
      <c r="F1070" s="8">
        <v>21</v>
      </c>
      <c r="G1070" s="8">
        <v>1073.0899999999999</v>
      </c>
      <c r="H1070" s="8">
        <v>1073.0899999999999</v>
      </c>
      <c r="I1070" s="8">
        <v>3200</v>
      </c>
      <c r="J1070" s="8">
        <v>3433887.0700000003</v>
      </c>
      <c r="K1070" s="8">
        <v>1073.089709375</v>
      </c>
      <c r="L1070" s="8">
        <f t="shared" si="64"/>
        <v>186.23870989152886</v>
      </c>
      <c r="M1070" s="8">
        <f t="shared" si="65"/>
        <v>886.85099948347113</v>
      </c>
      <c r="N1070" s="14">
        <v>21</v>
      </c>
      <c r="O1070" s="14">
        <v>1073.0897</v>
      </c>
      <c r="P1070" s="8">
        <v>21</v>
      </c>
      <c r="Q1070" s="8">
        <v>1073.0897</v>
      </c>
      <c r="R1070" s="17">
        <f t="shared" si="66"/>
        <v>3433887.04</v>
      </c>
      <c r="S1070" s="18">
        <f t="shared" si="67"/>
        <v>3433887.0700000003</v>
      </c>
    </row>
    <row r="1071" spans="1:19" x14ac:dyDescent="0.25">
      <c r="A1071" s="7" t="s">
        <v>3953</v>
      </c>
      <c r="B1071" s="7" t="s">
        <v>3954</v>
      </c>
      <c r="C1071" s="7" t="s">
        <v>3894</v>
      </c>
      <c r="D1071" s="7" t="s">
        <v>3895</v>
      </c>
      <c r="E1071" s="7" t="s">
        <v>3896</v>
      </c>
      <c r="F1071" s="8">
        <v>15</v>
      </c>
      <c r="G1071" s="8">
        <v>9294.31</v>
      </c>
      <c r="H1071" s="8">
        <v>9294.32</v>
      </c>
      <c r="I1071" s="8">
        <v>21</v>
      </c>
      <c r="J1071" s="8">
        <v>195180.54</v>
      </c>
      <c r="K1071" s="8">
        <v>9294.3114285714291</v>
      </c>
      <c r="L1071" s="8">
        <f t="shared" si="64"/>
        <v>1212.3014906832295</v>
      </c>
      <c r="M1071" s="8">
        <f t="shared" si="65"/>
        <v>8082.0099378881996</v>
      </c>
      <c r="N1071" s="9"/>
      <c r="O1071" s="9"/>
      <c r="P1071" s="8">
        <v>15</v>
      </c>
      <c r="Q1071" s="8">
        <v>9294.31</v>
      </c>
      <c r="R1071" s="17">
        <f t="shared" si="66"/>
        <v>0</v>
      </c>
      <c r="S1071" s="18">
        <f t="shared" si="67"/>
        <v>195180.54</v>
      </c>
    </row>
    <row r="1072" spans="1:19" x14ac:dyDescent="0.25">
      <c r="A1072" s="7" t="s">
        <v>15672</v>
      </c>
      <c r="B1072" s="7" t="s">
        <v>15673</v>
      </c>
      <c r="C1072" s="7" t="s">
        <v>7249</v>
      </c>
      <c r="D1072" s="7" t="s">
        <v>7250</v>
      </c>
      <c r="E1072" s="7" t="s">
        <v>7251</v>
      </c>
      <c r="F1072" s="8">
        <v>21</v>
      </c>
      <c r="G1072" s="8">
        <v>201.65</v>
      </c>
      <c r="H1072" s="8">
        <v>201.65</v>
      </c>
      <c r="I1072" s="8">
        <v>600</v>
      </c>
      <c r="J1072" s="8">
        <v>120987.87000000002</v>
      </c>
      <c r="K1072" s="8">
        <v>201.64645000000004</v>
      </c>
      <c r="L1072" s="8">
        <f t="shared" si="64"/>
        <v>34.996491322314057</v>
      </c>
      <c r="M1072" s="8">
        <f t="shared" si="65"/>
        <v>166.64995867768599</v>
      </c>
      <c r="N1072" s="14">
        <v>12</v>
      </c>
      <c r="O1072" s="14">
        <v>195.9776</v>
      </c>
      <c r="P1072" s="8">
        <v>21</v>
      </c>
      <c r="Q1072" s="8">
        <v>201.6464</v>
      </c>
      <c r="R1072" s="17">
        <f t="shared" si="66"/>
        <v>117586.56</v>
      </c>
      <c r="S1072" s="18">
        <f t="shared" si="67"/>
        <v>120987.87000000002</v>
      </c>
    </row>
    <row r="1073" spans="1:19" x14ac:dyDescent="0.25">
      <c r="A1073" s="7" t="s">
        <v>14387</v>
      </c>
      <c r="B1073" s="7" t="s">
        <v>14388</v>
      </c>
      <c r="C1073" s="7" t="s">
        <v>7400</v>
      </c>
      <c r="D1073" s="7" t="s">
        <v>7401</v>
      </c>
      <c r="E1073" s="7" t="s">
        <v>7402</v>
      </c>
      <c r="F1073" s="8">
        <v>15</v>
      </c>
      <c r="G1073" s="8">
        <v>585.20000000000005</v>
      </c>
      <c r="H1073" s="8">
        <v>585.20000000000005</v>
      </c>
      <c r="I1073" s="8">
        <v>160</v>
      </c>
      <c r="J1073" s="8">
        <v>93632.030000000013</v>
      </c>
      <c r="K1073" s="8">
        <v>585.20018750000008</v>
      </c>
      <c r="L1073" s="8">
        <f t="shared" si="64"/>
        <v>76.330459239130391</v>
      </c>
      <c r="M1073" s="8">
        <f t="shared" si="65"/>
        <v>508.86972826086969</v>
      </c>
      <c r="N1073" s="14">
        <v>12</v>
      </c>
      <c r="O1073" s="14">
        <v>614.4325</v>
      </c>
      <c r="P1073" s="8">
        <v>15</v>
      </c>
      <c r="Q1073" s="8">
        <v>585.20000000000005</v>
      </c>
      <c r="R1073" s="17">
        <f t="shared" si="66"/>
        <v>98309.2</v>
      </c>
      <c r="S1073" s="18">
        <f t="shared" si="67"/>
        <v>93632.030000000013</v>
      </c>
    </row>
    <row r="1074" spans="1:19" x14ac:dyDescent="0.25">
      <c r="A1074" s="7" t="s">
        <v>7495</v>
      </c>
      <c r="B1074" s="7" t="s">
        <v>7496</v>
      </c>
      <c r="C1074" s="7" t="s">
        <v>7205</v>
      </c>
      <c r="D1074" s="7" t="s">
        <v>7206</v>
      </c>
      <c r="E1074" s="7" t="s">
        <v>7445</v>
      </c>
      <c r="F1074" s="8">
        <v>15</v>
      </c>
      <c r="G1074" s="8">
        <v>10.220000000000001</v>
      </c>
      <c r="H1074" s="8">
        <v>10.23</v>
      </c>
      <c r="I1074" s="8">
        <v>6000</v>
      </c>
      <c r="J1074" s="8">
        <v>61349.98</v>
      </c>
      <c r="K1074" s="8">
        <v>10.224996666666668</v>
      </c>
      <c r="L1074" s="8">
        <f t="shared" si="64"/>
        <v>1.3336952173913037</v>
      </c>
      <c r="M1074" s="8">
        <f t="shared" si="65"/>
        <v>8.8913014492753639</v>
      </c>
      <c r="N1074" s="14">
        <v>12</v>
      </c>
      <c r="O1074" s="14">
        <v>9.9582541666666664</v>
      </c>
      <c r="P1074" s="8">
        <v>15</v>
      </c>
      <c r="Q1074" s="8">
        <v>10.224991666666666</v>
      </c>
      <c r="R1074" s="17">
        <f t="shared" si="66"/>
        <v>59749.525000000001</v>
      </c>
      <c r="S1074" s="18">
        <f t="shared" si="67"/>
        <v>61349.98</v>
      </c>
    </row>
    <row r="1075" spans="1:19" x14ac:dyDescent="0.25">
      <c r="A1075" s="7" t="s">
        <v>8616</v>
      </c>
      <c r="B1075" s="7" t="s">
        <v>8617</v>
      </c>
      <c r="C1075" s="7" t="s">
        <v>14</v>
      </c>
      <c r="D1075" s="7" t="s">
        <v>15</v>
      </c>
      <c r="E1075" s="7" t="s">
        <v>7807</v>
      </c>
      <c r="F1075" s="8">
        <v>21</v>
      </c>
      <c r="G1075" s="8">
        <v>4.83</v>
      </c>
      <c r="H1075" s="8">
        <v>4.83</v>
      </c>
      <c r="I1075" s="8">
        <v>1900</v>
      </c>
      <c r="J1075" s="8">
        <v>9168.86</v>
      </c>
      <c r="K1075" s="8">
        <v>4.8257157894736844</v>
      </c>
      <c r="L1075" s="8">
        <f t="shared" si="64"/>
        <v>0.8375209221400608</v>
      </c>
      <c r="M1075" s="8">
        <f t="shared" si="65"/>
        <v>3.9881948673336236</v>
      </c>
      <c r="N1075" s="14">
        <v>12</v>
      </c>
      <c r="O1075" s="14">
        <v>4.8257399999999997</v>
      </c>
      <c r="P1075" s="8">
        <v>21</v>
      </c>
      <c r="Q1075" s="8">
        <v>4.8256999999999994</v>
      </c>
      <c r="R1075" s="17">
        <f t="shared" si="66"/>
        <v>9168.905999999999</v>
      </c>
      <c r="S1075" s="18">
        <f t="shared" si="67"/>
        <v>9168.86</v>
      </c>
    </row>
    <row r="1076" spans="1:19" x14ac:dyDescent="0.25">
      <c r="A1076" s="7" t="s">
        <v>384</v>
      </c>
      <c r="B1076" s="7" t="s">
        <v>385</v>
      </c>
      <c r="C1076" s="7" t="s">
        <v>369</v>
      </c>
      <c r="D1076" s="7" t="s">
        <v>370</v>
      </c>
      <c r="E1076" s="7" t="s">
        <v>371</v>
      </c>
      <c r="F1076" s="8">
        <v>21</v>
      </c>
      <c r="G1076" s="8">
        <v>168.52</v>
      </c>
      <c r="H1076" s="8">
        <v>168.52</v>
      </c>
      <c r="I1076" s="8">
        <v>70</v>
      </c>
      <c r="J1076" s="8">
        <v>11796.220000000001</v>
      </c>
      <c r="K1076" s="8">
        <v>168.51742857142858</v>
      </c>
      <c r="L1076" s="8">
        <f t="shared" si="64"/>
        <v>29.246826446280977</v>
      </c>
      <c r="M1076" s="8">
        <f t="shared" si="65"/>
        <v>139.2706021251476</v>
      </c>
      <c r="N1076" s="9"/>
      <c r="O1076" s="9"/>
      <c r="P1076" s="8">
        <v>21</v>
      </c>
      <c r="Q1076" s="8">
        <v>168.517</v>
      </c>
      <c r="R1076" s="17">
        <f t="shared" si="66"/>
        <v>0</v>
      </c>
      <c r="S1076" s="18">
        <f t="shared" si="67"/>
        <v>11796.220000000001</v>
      </c>
    </row>
    <row r="1077" spans="1:19" x14ac:dyDescent="0.25">
      <c r="A1077" s="7" t="s">
        <v>12847</v>
      </c>
      <c r="B1077" s="7" t="s">
        <v>12848</v>
      </c>
      <c r="C1077" s="7" t="s">
        <v>14</v>
      </c>
      <c r="D1077" s="7" t="s">
        <v>15</v>
      </c>
      <c r="E1077" s="7" t="s">
        <v>7518</v>
      </c>
      <c r="F1077" s="8">
        <v>21</v>
      </c>
      <c r="G1077" s="8">
        <v>3734.08</v>
      </c>
      <c r="H1077" s="8">
        <v>3734.11</v>
      </c>
      <c r="I1077" s="8">
        <v>2</v>
      </c>
      <c r="J1077" s="8">
        <v>7468.1900000000005</v>
      </c>
      <c r="K1077" s="8">
        <v>3734.0950000000003</v>
      </c>
      <c r="L1077" s="8">
        <f t="shared" si="64"/>
        <v>648.06607438016545</v>
      </c>
      <c r="M1077" s="8">
        <f t="shared" si="65"/>
        <v>3086.0289256198348</v>
      </c>
      <c r="N1077" s="9"/>
      <c r="O1077" s="9"/>
      <c r="P1077" s="8">
        <v>21</v>
      </c>
      <c r="Q1077" s="8">
        <v>3734.08</v>
      </c>
      <c r="R1077" s="17">
        <f t="shared" si="66"/>
        <v>0</v>
      </c>
      <c r="S1077" s="18">
        <f t="shared" si="67"/>
        <v>7468.1900000000005</v>
      </c>
    </row>
    <row r="1078" spans="1:19" x14ac:dyDescent="0.25">
      <c r="A1078" s="7" t="s">
        <v>14148</v>
      </c>
      <c r="B1078" s="7" t="s">
        <v>14149</v>
      </c>
      <c r="C1078" s="7" t="s">
        <v>7400</v>
      </c>
      <c r="D1078" s="7" t="s">
        <v>7401</v>
      </c>
      <c r="E1078" s="7" t="s">
        <v>7402</v>
      </c>
      <c r="F1078" s="8">
        <v>15</v>
      </c>
      <c r="G1078" s="8">
        <v>577.66999999999996</v>
      </c>
      <c r="H1078" s="8">
        <v>577.66999999999996</v>
      </c>
      <c r="I1078" s="8">
        <v>21</v>
      </c>
      <c r="J1078" s="8">
        <v>12131.03</v>
      </c>
      <c r="K1078" s="8">
        <v>577.66809523809525</v>
      </c>
      <c r="L1078" s="8">
        <f t="shared" si="64"/>
        <v>75.348012422360227</v>
      </c>
      <c r="M1078" s="8">
        <f t="shared" si="65"/>
        <v>502.32008281573502</v>
      </c>
      <c r="N1078" s="9"/>
      <c r="O1078" s="9"/>
      <c r="P1078" s="8">
        <v>15</v>
      </c>
      <c r="Q1078" s="8">
        <v>577.66666666666663</v>
      </c>
      <c r="R1078" s="17">
        <f t="shared" si="66"/>
        <v>0</v>
      </c>
      <c r="S1078" s="18">
        <f t="shared" si="67"/>
        <v>12131.03</v>
      </c>
    </row>
    <row r="1079" spans="1:19" x14ac:dyDescent="0.25">
      <c r="A1079" s="7" t="s">
        <v>13183</v>
      </c>
      <c r="B1079" s="7" t="s">
        <v>13184</v>
      </c>
      <c r="C1079" s="7" t="s">
        <v>37</v>
      </c>
      <c r="D1079" s="7" t="s">
        <v>38</v>
      </c>
      <c r="E1079" s="7" t="s">
        <v>39</v>
      </c>
      <c r="F1079" s="8">
        <v>15</v>
      </c>
      <c r="G1079" s="8">
        <v>3859.17</v>
      </c>
      <c r="H1079" s="8">
        <v>3859.17</v>
      </c>
      <c r="I1079" s="8">
        <v>1</v>
      </c>
      <c r="J1079" s="8">
        <v>3859.2000000000003</v>
      </c>
      <c r="K1079" s="8">
        <v>3859.2000000000003</v>
      </c>
      <c r="L1079" s="8">
        <f t="shared" si="64"/>
        <v>503.37391304347784</v>
      </c>
      <c r="M1079" s="8">
        <f t="shared" si="65"/>
        <v>3355.8260869565224</v>
      </c>
      <c r="N1079" s="9"/>
      <c r="O1079" s="9"/>
      <c r="P1079" s="8">
        <v>15</v>
      </c>
      <c r="Q1079" s="8">
        <v>3859.17</v>
      </c>
      <c r="R1079" s="17">
        <f t="shared" si="66"/>
        <v>0</v>
      </c>
      <c r="S1079" s="18">
        <f t="shared" si="67"/>
        <v>3859.2000000000003</v>
      </c>
    </row>
    <row r="1080" spans="1:19" x14ac:dyDescent="0.25">
      <c r="A1080" s="7" t="s">
        <v>286</v>
      </c>
      <c r="B1080" s="7" t="s">
        <v>287</v>
      </c>
      <c r="C1080" s="7" t="s">
        <v>32</v>
      </c>
      <c r="D1080" s="7" t="s">
        <v>33</v>
      </c>
      <c r="E1080" s="7" t="s">
        <v>34</v>
      </c>
      <c r="F1080" s="8">
        <v>15</v>
      </c>
      <c r="G1080" s="8">
        <v>2415</v>
      </c>
      <c r="H1080" s="8">
        <v>2415.0100000000002</v>
      </c>
      <c r="I1080" s="8">
        <v>32</v>
      </c>
      <c r="J1080" s="8">
        <v>77280.03</v>
      </c>
      <c r="K1080" s="8">
        <v>2415.0009375</v>
      </c>
      <c r="L1080" s="8">
        <f t="shared" si="64"/>
        <v>315.00012228260857</v>
      </c>
      <c r="M1080" s="8">
        <f t="shared" si="65"/>
        <v>2100.0008152173914</v>
      </c>
      <c r="N1080" s="14">
        <v>12</v>
      </c>
      <c r="O1080" s="14">
        <v>2352</v>
      </c>
      <c r="P1080" s="8">
        <v>15</v>
      </c>
      <c r="Q1080" s="8">
        <v>2415</v>
      </c>
      <c r="R1080" s="17">
        <f t="shared" si="66"/>
        <v>75264</v>
      </c>
      <c r="S1080" s="18">
        <f t="shared" si="67"/>
        <v>77280.03</v>
      </c>
    </row>
    <row r="1081" spans="1:19" x14ac:dyDescent="0.25">
      <c r="A1081" s="7" t="s">
        <v>7720</v>
      </c>
      <c r="B1081" s="7" t="s">
        <v>7721</v>
      </c>
      <c r="C1081" s="7" t="s">
        <v>7205</v>
      </c>
      <c r="D1081" s="7" t="s">
        <v>7206</v>
      </c>
      <c r="E1081" s="7" t="s">
        <v>7207</v>
      </c>
      <c r="F1081" s="8">
        <v>21</v>
      </c>
      <c r="G1081" s="8">
        <v>92.57</v>
      </c>
      <c r="H1081" s="8">
        <v>92.57</v>
      </c>
      <c r="I1081" s="8">
        <v>1200</v>
      </c>
      <c r="J1081" s="8">
        <v>111085.23</v>
      </c>
      <c r="K1081" s="8">
        <v>92.571024999999992</v>
      </c>
      <c r="L1081" s="8">
        <f t="shared" si="64"/>
        <v>16.06604566115702</v>
      </c>
      <c r="M1081" s="8">
        <f t="shared" si="65"/>
        <v>76.504979338842972</v>
      </c>
      <c r="N1081" s="14">
        <v>12</v>
      </c>
      <c r="O1081" s="14">
        <v>85.685666666666677</v>
      </c>
      <c r="P1081" s="8">
        <v>21</v>
      </c>
      <c r="Q1081" s="8">
        <v>92.570999999999998</v>
      </c>
      <c r="R1081" s="17">
        <f t="shared" si="66"/>
        <v>102822.80000000002</v>
      </c>
      <c r="S1081" s="18">
        <f t="shared" si="67"/>
        <v>111085.23</v>
      </c>
    </row>
    <row r="1082" spans="1:19" x14ac:dyDescent="0.25">
      <c r="A1082" s="7" t="s">
        <v>9248</v>
      </c>
      <c r="B1082" s="7" t="s">
        <v>9249</v>
      </c>
      <c r="C1082" s="7" t="s">
        <v>5229</v>
      </c>
      <c r="D1082" s="7" t="s">
        <v>5230</v>
      </c>
      <c r="E1082" s="7" t="s">
        <v>5231</v>
      </c>
      <c r="F1082" s="8">
        <v>21</v>
      </c>
      <c r="G1082" s="8">
        <v>190.48</v>
      </c>
      <c r="H1082" s="8">
        <v>190.48</v>
      </c>
      <c r="I1082" s="8">
        <v>160</v>
      </c>
      <c r="J1082" s="8">
        <v>30476.510000000002</v>
      </c>
      <c r="K1082" s="8">
        <v>190.47818750000002</v>
      </c>
      <c r="L1082" s="8">
        <f t="shared" si="64"/>
        <v>33.058197830578507</v>
      </c>
      <c r="M1082" s="8">
        <f t="shared" si="65"/>
        <v>157.41998966942151</v>
      </c>
      <c r="N1082" s="14">
        <v>12</v>
      </c>
      <c r="O1082" s="14">
        <v>176.31066666666666</v>
      </c>
      <c r="P1082" s="8">
        <v>21</v>
      </c>
      <c r="Q1082" s="8">
        <v>190.47800000000001</v>
      </c>
      <c r="R1082" s="17">
        <f t="shared" si="66"/>
        <v>28209.706666666665</v>
      </c>
      <c r="S1082" s="18">
        <f t="shared" si="67"/>
        <v>30476.510000000002</v>
      </c>
    </row>
    <row r="1083" spans="1:19" x14ac:dyDescent="0.25">
      <c r="A1083" s="7" t="s">
        <v>10313</v>
      </c>
      <c r="B1083" s="7" t="s">
        <v>10314</v>
      </c>
      <c r="C1083" s="7" t="s">
        <v>7375</v>
      </c>
      <c r="D1083" s="7" t="s">
        <v>7376</v>
      </c>
      <c r="E1083" s="7" t="s">
        <v>7377</v>
      </c>
      <c r="F1083" s="8">
        <v>15</v>
      </c>
      <c r="G1083" s="8">
        <v>31.62</v>
      </c>
      <c r="H1083" s="8">
        <v>31.62</v>
      </c>
      <c r="I1083" s="8">
        <v>468</v>
      </c>
      <c r="J1083" s="8">
        <v>14797.929999999998</v>
      </c>
      <c r="K1083" s="8">
        <v>31.619508547008543</v>
      </c>
      <c r="L1083" s="8">
        <f t="shared" si="64"/>
        <v>4.1242837235228507</v>
      </c>
      <c r="M1083" s="8">
        <f t="shared" si="65"/>
        <v>27.495224823485692</v>
      </c>
      <c r="N1083" s="14">
        <v>12</v>
      </c>
      <c r="O1083" s="14">
        <v>31.619444444444444</v>
      </c>
      <c r="P1083" s="8">
        <v>15</v>
      </c>
      <c r="Q1083" s="8">
        <v>31.619444444444444</v>
      </c>
      <c r="R1083" s="17">
        <f t="shared" si="66"/>
        <v>14797.9</v>
      </c>
      <c r="S1083" s="18">
        <f t="shared" si="67"/>
        <v>14797.929999999998</v>
      </c>
    </row>
    <row r="1084" spans="1:19" x14ac:dyDescent="0.25">
      <c r="A1084" s="7" t="s">
        <v>10528</v>
      </c>
      <c r="B1084" s="7" t="s">
        <v>10529</v>
      </c>
      <c r="C1084" s="7" t="s">
        <v>7375</v>
      </c>
      <c r="D1084" s="7" t="s">
        <v>7376</v>
      </c>
      <c r="E1084" s="7" t="s">
        <v>7377</v>
      </c>
      <c r="F1084" s="8">
        <v>15</v>
      </c>
      <c r="G1084" s="8">
        <v>116.56</v>
      </c>
      <c r="H1084" s="8">
        <v>116.56</v>
      </c>
      <c r="I1084" s="8">
        <v>252</v>
      </c>
      <c r="J1084" s="8">
        <v>29374.13</v>
      </c>
      <c r="K1084" s="8">
        <v>116.56400793650793</v>
      </c>
      <c r="L1084" s="8">
        <f t="shared" si="64"/>
        <v>15.204001035196683</v>
      </c>
      <c r="M1084" s="8">
        <f t="shared" si="65"/>
        <v>101.36000690131125</v>
      </c>
      <c r="N1084" s="14">
        <v>12</v>
      </c>
      <c r="O1084" s="14">
        <v>116.5638888888889</v>
      </c>
      <c r="P1084" s="8">
        <v>15</v>
      </c>
      <c r="Q1084" s="8">
        <v>116.5638888888889</v>
      </c>
      <c r="R1084" s="17">
        <f t="shared" si="66"/>
        <v>29374.100000000002</v>
      </c>
      <c r="S1084" s="18">
        <f t="shared" si="67"/>
        <v>29374.13</v>
      </c>
    </row>
    <row r="1085" spans="1:19" x14ac:dyDescent="0.25">
      <c r="A1085" s="7" t="s">
        <v>18302</v>
      </c>
      <c r="B1085" s="7" t="s">
        <v>8653</v>
      </c>
      <c r="C1085" s="7" t="s">
        <v>10713</v>
      </c>
      <c r="D1085" s="7" t="s">
        <v>10714</v>
      </c>
      <c r="E1085" s="7" t="s">
        <v>10715</v>
      </c>
      <c r="F1085" s="8">
        <v>21</v>
      </c>
      <c r="G1085" s="8">
        <v>2545.27</v>
      </c>
      <c r="H1085" s="8">
        <v>2545.27</v>
      </c>
      <c r="I1085" s="8">
        <v>35</v>
      </c>
      <c r="J1085" s="8">
        <v>89084.41</v>
      </c>
      <c r="K1085" s="8">
        <v>2545.2688571428571</v>
      </c>
      <c r="L1085" s="8">
        <f t="shared" si="64"/>
        <v>441.7408760330577</v>
      </c>
      <c r="M1085" s="8">
        <f t="shared" si="65"/>
        <v>2103.5279811097994</v>
      </c>
      <c r="N1085" s="13"/>
      <c r="O1085" s="13"/>
      <c r="P1085" s="8">
        <v>21</v>
      </c>
      <c r="Q1085" s="8">
        <v>2545.268</v>
      </c>
      <c r="R1085" s="17">
        <f t="shared" si="66"/>
        <v>0</v>
      </c>
      <c r="S1085" s="18">
        <f t="shared" si="67"/>
        <v>89084.41</v>
      </c>
    </row>
    <row r="1086" spans="1:19" x14ac:dyDescent="0.25">
      <c r="A1086" s="7" t="s">
        <v>465</v>
      </c>
      <c r="B1086" s="7" t="s">
        <v>466</v>
      </c>
      <c r="C1086" s="7" t="s">
        <v>14</v>
      </c>
      <c r="D1086" s="7" t="s">
        <v>15</v>
      </c>
      <c r="E1086" s="7" t="s">
        <v>467</v>
      </c>
      <c r="F1086" s="8">
        <v>21</v>
      </c>
      <c r="G1086" s="8">
        <v>4512.33</v>
      </c>
      <c r="H1086" s="8">
        <v>4512.33</v>
      </c>
      <c r="I1086" s="8">
        <v>54</v>
      </c>
      <c r="J1086" s="8">
        <v>243665.84999999995</v>
      </c>
      <c r="K1086" s="8">
        <v>4512.3305555555544</v>
      </c>
      <c r="L1086" s="8">
        <f t="shared" si="64"/>
        <v>783.13174931129424</v>
      </c>
      <c r="M1086" s="8">
        <f t="shared" si="65"/>
        <v>3729.1988062442601</v>
      </c>
      <c r="N1086" s="8">
        <v>12</v>
      </c>
      <c r="O1086" s="8">
        <v>4176.7</v>
      </c>
      <c r="P1086" s="8">
        <v>21</v>
      </c>
      <c r="Q1086" s="8">
        <v>4512.33</v>
      </c>
      <c r="R1086" s="17">
        <f t="shared" si="66"/>
        <v>225541.8</v>
      </c>
      <c r="S1086" s="18">
        <f t="shared" si="67"/>
        <v>243665.84999999995</v>
      </c>
    </row>
    <row r="1087" spans="1:19" x14ac:dyDescent="0.25">
      <c r="A1087" s="7" t="s">
        <v>17649</v>
      </c>
      <c r="B1087" s="7" t="s">
        <v>17650</v>
      </c>
      <c r="C1087" s="7" t="s">
        <v>7539</v>
      </c>
      <c r="D1087" s="7" t="s">
        <v>7540</v>
      </c>
      <c r="E1087" s="7" t="s">
        <v>7798</v>
      </c>
      <c r="F1087" s="8">
        <v>21</v>
      </c>
      <c r="G1087" s="8">
        <v>6.03</v>
      </c>
      <c r="H1087" s="8">
        <v>6.03</v>
      </c>
      <c r="I1087" s="8">
        <v>144000</v>
      </c>
      <c r="J1087" s="8">
        <v>868117.70999999973</v>
      </c>
      <c r="K1087" s="8">
        <v>6.0285952083333312</v>
      </c>
      <c r="L1087" s="8">
        <f t="shared" si="64"/>
        <v>1.0462851188016522</v>
      </c>
      <c r="M1087" s="8">
        <f t="shared" si="65"/>
        <v>4.982310089531679</v>
      </c>
      <c r="N1087" s="13"/>
      <c r="O1087" s="13"/>
      <c r="P1087" s="8">
        <v>21</v>
      </c>
      <c r="Q1087" s="8">
        <v>6.0285950000000001</v>
      </c>
      <c r="R1087" s="17">
        <f t="shared" si="66"/>
        <v>0</v>
      </c>
      <c r="S1087" s="18">
        <f t="shared" si="67"/>
        <v>868117.70999999973</v>
      </c>
    </row>
    <row r="1088" spans="1:19" x14ac:dyDescent="0.25">
      <c r="A1088" s="7" t="s">
        <v>8414</v>
      </c>
      <c r="B1088" s="7" t="s">
        <v>8415</v>
      </c>
      <c r="C1088" s="7" t="s">
        <v>14</v>
      </c>
      <c r="D1088" s="7" t="s">
        <v>15</v>
      </c>
      <c r="E1088" s="7" t="s">
        <v>7807</v>
      </c>
      <c r="F1088" s="8">
        <v>21</v>
      </c>
      <c r="G1088" s="8">
        <v>10.25</v>
      </c>
      <c r="H1088" s="8">
        <v>10.25</v>
      </c>
      <c r="I1088" s="8">
        <v>4200</v>
      </c>
      <c r="J1088" s="8">
        <v>43036.43</v>
      </c>
      <c r="K1088" s="8">
        <v>10.246769047619047</v>
      </c>
      <c r="L1088" s="8">
        <f t="shared" si="64"/>
        <v>1.7783648760330575</v>
      </c>
      <c r="M1088" s="8">
        <f t="shared" si="65"/>
        <v>8.4684041715859895</v>
      </c>
      <c r="N1088" s="14">
        <v>12</v>
      </c>
      <c r="O1088" s="14">
        <v>10.246762499999999</v>
      </c>
      <c r="P1088" s="8">
        <v>21</v>
      </c>
      <c r="Q1088" s="8">
        <v>10.246762499999999</v>
      </c>
      <c r="R1088" s="17">
        <f t="shared" si="66"/>
        <v>43036.402499999997</v>
      </c>
      <c r="S1088" s="18">
        <f t="shared" si="67"/>
        <v>43036.43</v>
      </c>
    </row>
    <row r="1089" spans="1:19" x14ac:dyDescent="0.25">
      <c r="A1089" s="7" t="s">
        <v>14437</v>
      </c>
      <c r="B1089" s="7" t="s">
        <v>14438</v>
      </c>
      <c r="C1089" s="7" t="s">
        <v>14</v>
      </c>
      <c r="D1089" s="7" t="s">
        <v>15</v>
      </c>
      <c r="E1089" s="7" t="s">
        <v>2322</v>
      </c>
      <c r="F1089" s="8">
        <v>21</v>
      </c>
      <c r="G1089" s="8">
        <v>194.39</v>
      </c>
      <c r="H1089" s="8">
        <v>194.39</v>
      </c>
      <c r="I1089" s="8">
        <v>618</v>
      </c>
      <c r="J1089" s="8">
        <v>120130.83999999998</v>
      </c>
      <c r="K1089" s="8">
        <v>194.38647249190936</v>
      </c>
      <c r="L1089" s="8">
        <f t="shared" si="64"/>
        <v>33.736495225868566</v>
      </c>
      <c r="M1089" s="8">
        <f t="shared" si="65"/>
        <v>160.64997726604079</v>
      </c>
      <c r="N1089" s="14">
        <v>21</v>
      </c>
      <c r="O1089" s="14">
        <v>194.38666666666668</v>
      </c>
      <c r="P1089" s="8">
        <v>21</v>
      </c>
      <c r="Q1089" s="8">
        <v>194.38642857142855</v>
      </c>
      <c r="R1089" s="17">
        <f t="shared" si="66"/>
        <v>120130.96</v>
      </c>
      <c r="S1089" s="18">
        <f t="shared" si="67"/>
        <v>120130.83999999998</v>
      </c>
    </row>
    <row r="1090" spans="1:19" x14ac:dyDescent="0.25">
      <c r="A1090" s="7" t="s">
        <v>7982</v>
      </c>
      <c r="B1090" s="7" t="s">
        <v>7983</v>
      </c>
      <c r="C1090" s="7" t="s">
        <v>7886</v>
      </c>
      <c r="D1090" s="7" t="s">
        <v>7887</v>
      </c>
      <c r="E1090" s="7" t="s">
        <v>7888</v>
      </c>
      <c r="F1090" s="8">
        <v>21</v>
      </c>
      <c r="G1090" s="8">
        <v>199</v>
      </c>
      <c r="H1090" s="8">
        <v>199</v>
      </c>
      <c r="I1090" s="8">
        <v>247</v>
      </c>
      <c r="J1090" s="8">
        <v>49152.179999999993</v>
      </c>
      <c r="K1090" s="8">
        <v>198.99668016194329</v>
      </c>
      <c r="L1090" s="8">
        <f t="shared" ref="L1090:L1153" si="68">K1090-M1090</f>
        <v>34.536613912403368</v>
      </c>
      <c r="M1090" s="8">
        <f t="shared" ref="M1090:M1153" si="69">K1090/((100+F1090)/100)</f>
        <v>164.46006624953992</v>
      </c>
      <c r="N1090" s="13"/>
      <c r="O1090" s="13"/>
      <c r="P1090" s="8">
        <v>21</v>
      </c>
      <c r="Q1090" s="8">
        <v>198.99657142857143</v>
      </c>
      <c r="R1090" s="17">
        <f t="shared" ref="R1090:R1153" si="70">I1090*O1090</f>
        <v>0</v>
      </c>
      <c r="S1090" s="18">
        <f t="shared" si="67"/>
        <v>49152.179999999993</v>
      </c>
    </row>
    <row r="1091" spans="1:19" x14ac:dyDescent="0.25">
      <c r="A1091" s="7" t="s">
        <v>13163</v>
      </c>
      <c r="B1091" s="7" t="s">
        <v>13164</v>
      </c>
      <c r="C1091" s="7" t="s">
        <v>7205</v>
      </c>
      <c r="D1091" s="7" t="s">
        <v>7206</v>
      </c>
      <c r="E1091" s="7" t="s">
        <v>7207</v>
      </c>
      <c r="F1091" s="8">
        <v>21</v>
      </c>
      <c r="G1091" s="8">
        <v>47.45</v>
      </c>
      <c r="H1091" s="8">
        <v>47.45</v>
      </c>
      <c r="I1091" s="8">
        <v>1900</v>
      </c>
      <c r="J1091" s="8">
        <v>90155.280000000028</v>
      </c>
      <c r="K1091" s="8">
        <v>47.450147368421071</v>
      </c>
      <c r="L1091" s="8">
        <f t="shared" si="68"/>
        <v>8.2351495432796895</v>
      </c>
      <c r="M1091" s="8">
        <f t="shared" si="69"/>
        <v>39.214997825141381</v>
      </c>
      <c r="N1091" s="13"/>
      <c r="O1091" s="13"/>
      <c r="P1091" s="8">
        <v>21</v>
      </c>
      <c r="Q1091" s="8">
        <v>47.450133333333333</v>
      </c>
      <c r="R1091" s="17">
        <f t="shared" si="70"/>
        <v>0</v>
      </c>
      <c r="S1091" s="18">
        <f t="shared" ref="S1091:S1154" si="71">J1091</f>
        <v>90155.280000000028</v>
      </c>
    </row>
    <row r="1092" spans="1:19" x14ac:dyDescent="0.25">
      <c r="A1092" s="7" t="s">
        <v>19736</v>
      </c>
      <c r="B1092" s="7" t="s">
        <v>19737</v>
      </c>
      <c r="C1092" s="7" t="s">
        <v>5229</v>
      </c>
      <c r="D1092" s="7" t="s">
        <v>5230</v>
      </c>
      <c r="E1092" s="7" t="s">
        <v>5231</v>
      </c>
      <c r="F1092" s="8">
        <v>21</v>
      </c>
      <c r="G1092" s="8">
        <v>763.03</v>
      </c>
      <c r="H1092" s="8">
        <v>763.03</v>
      </c>
      <c r="I1092" s="8">
        <v>330</v>
      </c>
      <c r="J1092" s="8">
        <v>251798.59</v>
      </c>
      <c r="K1092" s="8">
        <v>763.02603030303032</v>
      </c>
      <c r="L1092" s="8">
        <f t="shared" si="68"/>
        <v>132.42600525920363</v>
      </c>
      <c r="M1092" s="8">
        <f t="shared" si="69"/>
        <v>630.60002504382669</v>
      </c>
      <c r="N1092" s="9"/>
      <c r="O1092" s="9"/>
      <c r="P1092" s="8">
        <v>21</v>
      </c>
      <c r="Q1092" s="8">
        <v>763.02595238095239</v>
      </c>
      <c r="R1092" s="17">
        <f t="shared" si="70"/>
        <v>0</v>
      </c>
      <c r="S1092" s="18">
        <f t="shared" si="71"/>
        <v>251798.59</v>
      </c>
    </row>
    <row r="1093" spans="1:19" x14ac:dyDescent="0.25">
      <c r="A1093" s="7" t="s">
        <v>5087</v>
      </c>
      <c r="B1093" s="7" t="s">
        <v>5088</v>
      </c>
      <c r="C1093" s="7" t="s">
        <v>369</v>
      </c>
      <c r="D1093" s="7" t="s">
        <v>370</v>
      </c>
      <c r="E1093" s="7" t="s">
        <v>537</v>
      </c>
      <c r="F1093" s="8">
        <v>21</v>
      </c>
      <c r="G1093" s="8">
        <v>3357.2</v>
      </c>
      <c r="H1093" s="8">
        <v>3357.21</v>
      </c>
      <c r="I1093" s="8">
        <v>10</v>
      </c>
      <c r="J1093" s="8">
        <v>33572.050000000003</v>
      </c>
      <c r="K1093" s="8">
        <v>3357.2050000000004</v>
      </c>
      <c r="L1093" s="8">
        <f t="shared" si="68"/>
        <v>582.65541322314039</v>
      </c>
      <c r="M1093" s="8">
        <f t="shared" si="69"/>
        <v>2774.54958677686</v>
      </c>
      <c r="N1093" s="8">
        <v>12</v>
      </c>
      <c r="O1093" s="8">
        <v>3107.5</v>
      </c>
      <c r="P1093" s="8">
        <v>21</v>
      </c>
      <c r="Q1093" s="8">
        <v>3357.2024999999999</v>
      </c>
      <c r="R1093" s="17">
        <f t="shared" si="70"/>
        <v>31075</v>
      </c>
      <c r="S1093" s="18">
        <f t="shared" si="71"/>
        <v>33572.050000000003</v>
      </c>
    </row>
    <row r="1094" spans="1:19" x14ac:dyDescent="0.25">
      <c r="A1094" s="7" t="s">
        <v>14589</v>
      </c>
      <c r="B1094" s="7" t="s">
        <v>14590</v>
      </c>
      <c r="C1094" s="7" t="s">
        <v>7205</v>
      </c>
      <c r="D1094" s="7" t="s">
        <v>7206</v>
      </c>
      <c r="E1094" s="7" t="s">
        <v>7207</v>
      </c>
      <c r="F1094" s="8">
        <v>21</v>
      </c>
      <c r="G1094" s="8">
        <v>326.08999999999997</v>
      </c>
      <c r="H1094" s="8">
        <v>326.10000000000002</v>
      </c>
      <c r="I1094" s="8">
        <v>25</v>
      </c>
      <c r="J1094" s="8">
        <v>8152.4000000000005</v>
      </c>
      <c r="K1094" s="8">
        <v>326.096</v>
      </c>
      <c r="L1094" s="8">
        <f t="shared" si="68"/>
        <v>56.595173553719007</v>
      </c>
      <c r="M1094" s="8">
        <f t="shared" si="69"/>
        <v>269.500826446281</v>
      </c>
      <c r="N1094" s="13"/>
      <c r="O1094" s="13"/>
      <c r="P1094" s="8">
        <v>21</v>
      </c>
      <c r="Q1094" s="8">
        <v>326.09499999999997</v>
      </c>
      <c r="R1094" s="17">
        <f t="shared" si="70"/>
        <v>0</v>
      </c>
      <c r="S1094" s="18">
        <f t="shared" si="71"/>
        <v>8152.4000000000005</v>
      </c>
    </row>
    <row r="1095" spans="1:19" x14ac:dyDescent="0.25">
      <c r="A1095" s="7" t="s">
        <v>12929</v>
      </c>
      <c r="B1095" s="7" t="s">
        <v>12930</v>
      </c>
      <c r="C1095" s="7" t="s">
        <v>7249</v>
      </c>
      <c r="D1095" s="7" t="s">
        <v>7250</v>
      </c>
      <c r="E1095" s="7" t="s">
        <v>7251</v>
      </c>
      <c r="F1095" s="8">
        <v>21</v>
      </c>
      <c r="G1095" s="8">
        <v>1.18</v>
      </c>
      <c r="H1095" s="8">
        <v>1.18</v>
      </c>
      <c r="I1095" s="8">
        <v>1700</v>
      </c>
      <c r="J1095" s="8">
        <v>1998.8000000000002</v>
      </c>
      <c r="K1095" s="8">
        <v>1.175764705882353</v>
      </c>
      <c r="L1095" s="8">
        <f t="shared" si="68"/>
        <v>0.2040583373845406</v>
      </c>
      <c r="M1095" s="8">
        <f t="shared" si="69"/>
        <v>0.97170636849781244</v>
      </c>
      <c r="N1095" s="9"/>
      <c r="O1095" s="9"/>
      <c r="P1095" s="8">
        <v>21</v>
      </c>
      <c r="Q1095" s="8">
        <v>1.1757500000000001</v>
      </c>
      <c r="R1095" s="17">
        <f t="shared" si="70"/>
        <v>0</v>
      </c>
      <c r="S1095" s="18">
        <f t="shared" si="71"/>
        <v>1998.8000000000002</v>
      </c>
    </row>
    <row r="1096" spans="1:19" x14ac:dyDescent="0.25">
      <c r="A1096" s="7" t="s">
        <v>7688</v>
      </c>
      <c r="B1096" s="7" t="s">
        <v>7689</v>
      </c>
      <c r="C1096" s="7" t="s">
        <v>7205</v>
      </c>
      <c r="D1096" s="7" t="s">
        <v>7206</v>
      </c>
      <c r="E1096" s="7" t="s">
        <v>7207</v>
      </c>
      <c r="F1096" s="8">
        <v>15</v>
      </c>
      <c r="G1096" s="8">
        <v>0.64</v>
      </c>
      <c r="H1096" s="8">
        <v>0.64</v>
      </c>
      <c r="I1096" s="8">
        <v>9000</v>
      </c>
      <c r="J1096" s="8">
        <v>5759.7999999999993</v>
      </c>
      <c r="K1096" s="8">
        <v>0.63997777777777765</v>
      </c>
      <c r="L1096" s="8">
        <f t="shared" si="68"/>
        <v>8.3475362318840562E-2</v>
      </c>
      <c r="M1096" s="8">
        <f t="shared" si="69"/>
        <v>0.55650241545893708</v>
      </c>
      <c r="N1096" s="13"/>
      <c r="O1096" s="13"/>
      <c r="P1096" s="8">
        <v>15</v>
      </c>
      <c r="Q1096" s="8">
        <v>0.63997500000000007</v>
      </c>
      <c r="R1096" s="17">
        <f t="shared" si="70"/>
        <v>0</v>
      </c>
      <c r="S1096" s="18">
        <f t="shared" si="71"/>
        <v>5759.7999999999993</v>
      </c>
    </row>
    <row r="1097" spans="1:19" x14ac:dyDescent="0.25">
      <c r="A1097" s="7" t="s">
        <v>10410</v>
      </c>
      <c r="B1097" s="7" t="s">
        <v>10411</v>
      </c>
      <c r="C1097" s="7" t="s">
        <v>14</v>
      </c>
      <c r="D1097" s="7" t="s">
        <v>15</v>
      </c>
      <c r="E1097" s="7" t="s">
        <v>2322</v>
      </c>
      <c r="F1097" s="8">
        <v>15</v>
      </c>
      <c r="G1097" s="8">
        <v>122</v>
      </c>
      <c r="H1097" s="8">
        <v>122</v>
      </c>
      <c r="I1097" s="8">
        <v>624</v>
      </c>
      <c r="J1097" s="8">
        <v>76128.09</v>
      </c>
      <c r="K1097" s="8">
        <v>122.00014423076922</v>
      </c>
      <c r="L1097" s="8">
        <f t="shared" si="68"/>
        <v>15.91306229096989</v>
      </c>
      <c r="M1097" s="8">
        <f t="shared" si="69"/>
        <v>106.08708193979933</v>
      </c>
      <c r="N1097" s="13"/>
      <c r="O1097" s="13"/>
      <c r="P1097" s="8">
        <v>15</v>
      </c>
      <c r="Q1097" s="8">
        <v>122.00010416666667</v>
      </c>
      <c r="R1097" s="17">
        <f t="shared" si="70"/>
        <v>0</v>
      </c>
      <c r="S1097" s="18">
        <f t="shared" si="71"/>
        <v>76128.09</v>
      </c>
    </row>
    <row r="1098" spans="1:19" x14ac:dyDescent="0.25">
      <c r="A1098" s="7" t="s">
        <v>9697</v>
      </c>
      <c r="B1098" s="7" t="s">
        <v>9698</v>
      </c>
      <c r="C1098" s="7" t="s">
        <v>7205</v>
      </c>
      <c r="D1098" s="7" t="s">
        <v>7206</v>
      </c>
      <c r="E1098" s="7" t="s">
        <v>7445</v>
      </c>
      <c r="F1098" s="8">
        <v>15</v>
      </c>
      <c r="G1098" s="8">
        <v>3.85</v>
      </c>
      <c r="H1098" s="8">
        <v>3.85</v>
      </c>
      <c r="I1098" s="8">
        <v>16114</v>
      </c>
      <c r="J1098" s="8">
        <v>62079.209999999934</v>
      </c>
      <c r="K1098" s="8">
        <v>3.8525015514459433</v>
      </c>
      <c r="L1098" s="8">
        <f t="shared" si="68"/>
        <v>0.50250020236251425</v>
      </c>
      <c r="M1098" s="8">
        <f t="shared" si="69"/>
        <v>3.3500013490834291</v>
      </c>
      <c r="N1098" s="14">
        <v>12</v>
      </c>
      <c r="O1098" s="14">
        <v>3.7519999999999998</v>
      </c>
      <c r="P1098" s="8">
        <v>15</v>
      </c>
      <c r="Q1098" s="8">
        <v>3.8525</v>
      </c>
      <c r="R1098" s="17">
        <f t="shared" si="70"/>
        <v>60459.727999999996</v>
      </c>
      <c r="S1098" s="18">
        <f t="shared" si="71"/>
        <v>62079.209999999934</v>
      </c>
    </row>
    <row r="1099" spans="1:19" x14ac:dyDescent="0.25">
      <c r="A1099" s="7" t="s">
        <v>10287</v>
      </c>
      <c r="B1099" s="7" t="s">
        <v>10288</v>
      </c>
      <c r="C1099" s="7" t="s">
        <v>7205</v>
      </c>
      <c r="D1099" s="7" t="s">
        <v>7206</v>
      </c>
      <c r="E1099" s="7" t="s">
        <v>7435</v>
      </c>
      <c r="F1099" s="8">
        <v>15</v>
      </c>
      <c r="G1099" s="8">
        <v>13.13</v>
      </c>
      <c r="H1099" s="8">
        <v>13.14</v>
      </c>
      <c r="I1099" s="8">
        <v>3112</v>
      </c>
      <c r="J1099" s="8">
        <v>40869.920000000027</v>
      </c>
      <c r="K1099" s="8">
        <v>13.133007712082271</v>
      </c>
      <c r="L1099" s="8">
        <f t="shared" si="68"/>
        <v>1.7130010059237737</v>
      </c>
      <c r="M1099" s="8">
        <f t="shared" si="69"/>
        <v>11.420006706158498</v>
      </c>
      <c r="N1099" s="8">
        <v>12</v>
      </c>
      <c r="O1099" s="8">
        <v>12.790333333333333</v>
      </c>
      <c r="P1099" s="8">
        <v>15</v>
      </c>
      <c r="Q1099" s="8">
        <v>13.132999999999999</v>
      </c>
      <c r="R1099" s="17">
        <f t="shared" si="70"/>
        <v>39803.51733333333</v>
      </c>
      <c r="S1099" s="18">
        <f t="shared" si="71"/>
        <v>40869.920000000027</v>
      </c>
    </row>
    <row r="1100" spans="1:19" x14ac:dyDescent="0.25">
      <c r="A1100" s="7" t="s">
        <v>18438</v>
      </c>
      <c r="B1100" s="7" t="s">
        <v>18439</v>
      </c>
      <c r="C1100" s="7" t="s">
        <v>7375</v>
      </c>
      <c r="D1100" s="7" t="s">
        <v>7376</v>
      </c>
      <c r="E1100" s="7" t="s">
        <v>7377</v>
      </c>
      <c r="F1100" s="8">
        <v>15</v>
      </c>
      <c r="G1100" s="8">
        <v>37.56</v>
      </c>
      <c r="H1100" s="8">
        <v>37.56</v>
      </c>
      <c r="I1100" s="8">
        <v>1044</v>
      </c>
      <c r="J1100" s="8">
        <v>39213.94</v>
      </c>
      <c r="K1100" s="8">
        <v>37.561245210727975</v>
      </c>
      <c r="L1100" s="8">
        <f t="shared" si="68"/>
        <v>4.8992928535732148</v>
      </c>
      <c r="M1100" s="8">
        <f t="shared" si="69"/>
        <v>32.66195235715476</v>
      </c>
      <c r="N1100" s="9"/>
      <c r="O1100" s="9"/>
      <c r="P1100" s="8">
        <v>15</v>
      </c>
      <c r="Q1100" s="8">
        <v>37.561222222222227</v>
      </c>
      <c r="R1100" s="17">
        <f t="shared" si="70"/>
        <v>0</v>
      </c>
      <c r="S1100" s="18">
        <f t="shared" si="71"/>
        <v>39213.94</v>
      </c>
    </row>
    <row r="1101" spans="1:19" x14ac:dyDescent="0.25">
      <c r="A1101" s="7" t="s">
        <v>19204</v>
      </c>
      <c r="B1101" s="7" t="s">
        <v>19205</v>
      </c>
      <c r="C1101" s="7" t="s">
        <v>14</v>
      </c>
      <c r="D1101" s="7" t="s">
        <v>15</v>
      </c>
      <c r="E1101" s="7" t="s">
        <v>7518</v>
      </c>
      <c r="F1101" s="8">
        <v>21</v>
      </c>
      <c r="G1101" s="8">
        <v>4417</v>
      </c>
      <c r="H1101" s="8">
        <v>4417</v>
      </c>
      <c r="I1101" s="8">
        <v>10</v>
      </c>
      <c r="J1101" s="8">
        <v>44169.98</v>
      </c>
      <c r="K1101" s="8">
        <v>4416.9980000000005</v>
      </c>
      <c r="L1101" s="8">
        <f t="shared" si="68"/>
        <v>766.58642975206612</v>
      </c>
      <c r="M1101" s="8">
        <f t="shared" si="69"/>
        <v>3650.4115702479344</v>
      </c>
      <c r="N1101" s="9"/>
      <c r="O1101" s="9"/>
      <c r="P1101" s="8">
        <v>21</v>
      </c>
      <c r="Q1101" s="8">
        <v>4416.9957142857147</v>
      </c>
      <c r="R1101" s="17">
        <f t="shared" si="70"/>
        <v>0</v>
      </c>
      <c r="S1101" s="18">
        <f t="shared" si="71"/>
        <v>44169.98</v>
      </c>
    </row>
    <row r="1102" spans="1:19" x14ac:dyDescent="0.25">
      <c r="A1102" s="7" t="s">
        <v>15377</v>
      </c>
      <c r="B1102" s="7" t="s">
        <v>15378</v>
      </c>
      <c r="C1102" s="7" t="s">
        <v>14</v>
      </c>
      <c r="D1102" s="7" t="s">
        <v>15</v>
      </c>
      <c r="E1102" s="7" t="s">
        <v>2322</v>
      </c>
      <c r="F1102" s="8">
        <v>21</v>
      </c>
      <c r="G1102" s="8">
        <v>2.06</v>
      </c>
      <c r="H1102" s="8">
        <v>2.06</v>
      </c>
      <c r="I1102" s="8">
        <v>1296</v>
      </c>
      <c r="J1102" s="8">
        <v>2665.89</v>
      </c>
      <c r="K1102" s="8">
        <v>2.0570138888888887</v>
      </c>
      <c r="L1102" s="8">
        <f t="shared" si="68"/>
        <v>0.35700241046831938</v>
      </c>
      <c r="M1102" s="8">
        <f t="shared" si="69"/>
        <v>1.7000114784205693</v>
      </c>
      <c r="N1102" s="9"/>
      <c r="O1102" s="9"/>
      <c r="P1102" s="8">
        <v>21</v>
      </c>
      <c r="Q1102" s="8">
        <v>2.0569965277777778</v>
      </c>
      <c r="R1102" s="17">
        <f t="shared" si="70"/>
        <v>0</v>
      </c>
      <c r="S1102" s="18">
        <f t="shared" si="71"/>
        <v>2665.89</v>
      </c>
    </row>
    <row r="1103" spans="1:19" x14ac:dyDescent="0.25">
      <c r="A1103" s="7" t="s">
        <v>659</v>
      </c>
      <c r="B1103" s="7" t="s">
        <v>660</v>
      </c>
      <c r="C1103" s="7" t="s">
        <v>185</v>
      </c>
      <c r="D1103" s="7" t="s">
        <v>186</v>
      </c>
      <c r="E1103" s="7" t="s">
        <v>187</v>
      </c>
      <c r="F1103" s="8">
        <v>21</v>
      </c>
      <c r="G1103" s="8">
        <v>1399.99</v>
      </c>
      <c r="H1103" s="8">
        <v>1400</v>
      </c>
      <c r="I1103" s="8">
        <v>129</v>
      </c>
      <c r="J1103" s="8">
        <v>180599.27</v>
      </c>
      <c r="K1103" s="8">
        <v>1399.9943410852713</v>
      </c>
      <c r="L1103" s="8">
        <f t="shared" si="68"/>
        <v>242.97422448587349</v>
      </c>
      <c r="M1103" s="8">
        <f t="shared" si="69"/>
        <v>1157.0201165993979</v>
      </c>
      <c r="N1103" s="14">
        <v>12</v>
      </c>
      <c r="O1103" s="14">
        <v>1295.8625</v>
      </c>
      <c r="P1103" s="8">
        <v>21</v>
      </c>
      <c r="Q1103" s="8">
        <v>1399.9941666666666</v>
      </c>
      <c r="R1103" s="17">
        <f t="shared" si="70"/>
        <v>167166.26249999998</v>
      </c>
      <c r="S1103" s="18">
        <f t="shared" si="71"/>
        <v>180599.27</v>
      </c>
    </row>
    <row r="1104" spans="1:19" x14ac:dyDescent="0.25">
      <c r="A1104" s="7" t="s">
        <v>17047</v>
      </c>
      <c r="B1104" s="7" t="s">
        <v>17048</v>
      </c>
      <c r="C1104" s="7" t="s">
        <v>14</v>
      </c>
      <c r="D1104" s="7" t="s">
        <v>15</v>
      </c>
      <c r="E1104" s="7" t="s">
        <v>2322</v>
      </c>
      <c r="F1104" s="8">
        <v>15</v>
      </c>
      <c r="G1104" s="8">
        <v>6990</v>
      </c>
      <c r="H1104" s="8">
        <v>6990</v>
      </c>
      <c r="I1104" s="8">
        <v>92</v>
      </c>
      <c r="J1104" s="8">
        <v>643079.93000000005</v>
      </c>
      <c r="K1104" s="8">
        <v>6989.9992391304349</v>
      </c>
      <c r="L1104" s="8">
        <f t="shared" si="68"/>
        <v>911.73903119092574</v>
      </c>
      <c r="M1104" s="8">
        <f t="shared" si="69"/>
        <v>6078.2602079395092</v>
      </c>
      <c r="N1104" s="14">
        <v>15</v>
      </c>
      <c r="O1104" s="14">
        <v>6989.9985714285713</v>
      </c>
      <c r="P1104" s="8">
        <v>15</v>
      </c>
      <c r="Q1104" s="8">
        <v>6989.9990000000007</v>
      </c>
      <c r="R1104" s="17">
        <f t="shared" si="70"/>
        <v>643079.86857142858</v>
      </c>
      <c r="S1104" s="18">
        <f t="shared" si="71"/>
        <v>643079.93000000005</v>
      </c>
    </row>
    <row r="1105" spans="1:19" x14ac:dyDescent="0.25">
      <c r="A1105" s="7" t="s">
        <v>13577</v>
      </c>
      <c r="B1105" s="7" t="s">
        <v>13578</v>
      </c>
      <c r="C1105" s="7" t="s">
        <v>7375</v>
      </c>
      <c r="D1105" s="7" t="s">
        <v>7376</v>
      </c>
      <c r="E1105" s="7" t="s">
        <v>7377</v>
      </c>
      <c r="F1105" s="8">
        <v>15</v>
      </c>
      <c r="G1105" s="8">
        <v>51.3</v>
      </c>
      <c r="H1105" s="8">
        <v>51.3</v>
      </c>
      <c r="I1105" s="8">
        <v>2040</v>
      </c>
      <c r="J1105" s="8">
        <v>104656.99999999999</v>
      </c>
      <c r="K1105" s="8">
        <v>51.302450980392152</v>
      </c>
      <c r="L1105" s="8">
        <f t="shared" si="68"/>
        <v>6.6916240409207148</v>
      </c>
      <c r="M1105" s="8">
        <f t="shared" si="69"/>
        <v>44.610826939471437</v>
      </c>
      <c r="N1105" s="14">
        <v>12</v>
      </c>
      <c r="O1105" s="14">
        <v>51.302500000000002</v>
      </c>
      <c r="P1105" s="8">
        <v>15</v>
      </c>
      <c r="Q1105" s="8">
        <v>51.302440476190476</v>
      </c>
      <c r="R1105" s="17">
        <f t="shared" si="70"/>
        <v>104657.1</v>
      </c>
      <c r="S1105" s="18">
        <f t="shared" si="71"/>
        <v>104656.99999999999</v>
      </c>
    </row>
    <row r="1106" spans="1:19" x14ac:dyDescent="0.25">
      <c r="A1106" s="7" t="s">
        <v>10430</v>
      </c>
      <c r="B1106" s="7" t="s">
        <v>10431</v>
      </c>
      <c r="C1106" s="7" t="s">
        <v>14</v>
      </c>
      <c r="D1106" s="7" t="s">
        <v>15</v>
      </c>
      <c r="E1106" s="7" t="s">
        <v>8931</v>
      </c>
      <c r="F1106" s="8">
        <v>21</v>
      </c>
      <c r="G1106" s="8">
        <v>13.31</v>
      </c>
      <c r="H1106" s="8">
        <v>13.31</v>
      </c>
      <c r="I1106" s="8">
        <v>19322</v>
      </c>
      <c r="J1106" s="8">
        <v>257175.84000000032</v>
      </c>
      <c r="K1106" s="8">
        <v>13.310001035089552</v>
      </c>
      <c r="L1106" s="8">
        <f t="shared" si="68"/>
        <v>2.3100001796436409</v>
      </c>
      <c r="M1106" s="8">
        <f t="shared" si="69"/>
        <v>11.000000855445911</v>
      </c>
      <c r="N1106" s="14">
        <v>21</v>
      </c>
      <c r="O1106" s="14">
        <v>13.31</v>
      </c>
      <c r="P1106" s="8">
        <v>21</v>
      </c>
      <c r="Q1106" s="8">
        <v>13.31</v>
      </c>
      <c r="R1106" s="17">
        <f t="shared" si="70"/>
        <v>257175.82</v>
      </c>
      <c r="S1106" s="18">
        <f t="shared" si="71"/>
        <v>257175.84000000032</v>
      </c>
    </row>
    <row r="1107" spans="1:19" x14ac:dyDescent="0.25">
      <c r="A1107" s="7" t="s">
        <v>1395</v>
      </c>
      <c r="B1107" s="7" t="s">
        <v>1396</v>
      </c>
      <c r="C1107" s="7" t="s">
        <v>356</v>
      </c>
      <c r="D1107" s="7" t="s">
        <v>357</v>
      </c>
      <c r="E1107" s="7" t="s">
        <v>358</v>
      </c>
      <c r="F1107" s="8">
        <v>21</v>
      </c>
      <c r="G1107" s="8">
        <v>900</v>
      </c>
      <c r="H1107" s="8">
        <v>900</v>
      </c>
      <c r="I1107" s="8">
        <v>710</v>
      </c>
      <c r="J1107" s="8">
        <v>639000.02</v>
      </c>
      <c r="K1107" s="8">
        <v>900.00002816901406</v>
      </c>
      <c r="L1107" s="8">
        <f t="shared" si="68"/>
        <v>156.19835199627516</v>
      </c>
      <c r="M1107" s="8">
        <f t="shared" si="69"/>
        <v>743.80167617273889</v>
      </c>
      <c r="N1107" s="14">
        <v>12</v>
      </c>
      <c r="O1107" s="14">
        <v>833.05799999999999</v>
      </c>
      <c r="P1107" s="8">
        <v>21</v>
      </c>
      <c r="Q1107" s="8">
        <v>900</v>
      </c>
      <c r="R1107" s="17">
        <f t="shared" si="70"/>
        <v>591471.18000000005</v>
      </c>
      <c r="S1107" s="18">
        <f t="shared" si="71"/>
        <v>639000.02</v>
      </c>
    </row>
    <row r="1108" spans="1:19" x14ac:dyDescent="0.25">
      <c r="A1108" s="7" t="s">
        <v>14015</v>
      </c>
      <c r="B1108" s="7" t="s">
        <v>14016</v>
      </c>
      <c r="C1108" s="7" t="s">
        <v>7205</v>
      </c>
      <c r="D1108" s="7" t="s">
        <v>7206</v>
      </c>
      <c r="E1108" s="7" t="s">
        <v>7207</v>
      </c>
      <c r="F1108" s="8">
        <v>21</v>
      </c>
      <c r="G1108" s="8">
        <v>21.18</v>
      </c>
      <c r="H1108" s="8">
        <v>21.18</v>
      </c>
      <c r="I1108" s="8">
        <v>79500</v>
      </c>
      <c r="J1108" s="8">
        <v>1683412.52</v>
      </c>
      <c r="K1108" s="8">
        <v>21.175000251572328</v>
      </c>
      <c r="L1108" s="8">
        <f t="shared" si="68"/>
        <v>3.6750000436613135</v>
      </c>
      <c r="M1108" s="8">
        <f t="shared" si="69"/>
        <v>17.500000207911015</v>
      </c>
      <c r="N1108" s="9"/>
      <c r="O1108" s="9"/>
      <c r="P1108" s="8">
        <v>21</v>
      </c>
      <c r="Q1108" s="8">
        <v>21.175000000000001</v>
      </c>
      <c r="R1108" s="17">
        <f t="shared" si="70"/>
        <v>0</v>
      </c>
      <c r="S1108" s="18">
        <f t="shared" si="71"/>
        <v>1683412.52</v>
      </c>
    </row>
    <row r="1109" spans="1:19" x14ac:dyDescent="0.25">
      <c r="A1109" s="7" t="s">
        <v>18383</v>
      </c>
      <c r="B1109" s="7" t="s">
        <v>18384</v>
      </c>
      <c r="C1109" s="7" t="s">
        <v>369</v>
      </c>
      <c r="D1109" s="7" t="s">
        <v>370</v>
      </c>
      <c r="E1109" s="7" t="s">
        <v>371</v>
      </c>
      <c r="F1109" s="8">
        <v>21</v>
      </c>
      <c r="G1109" s="8">
        <v>112027</v>
      </c>
      <c r="H1109" s="8">
        <v>112027</v>
      </c>
      <c r="I1109" s="8">
        <v>10</v>
      </c>
      <c r="J1109" s="8">
        <v>1120270.02</v>
      </c>
      <c r="K1109" s="8">
        <v>112027.00200000001</v>
      </c>
      <c r="L1109" s="8">
        <f t="shared" si="68"/>
        <v>19442.702826446286</v>
      </c>
      <c r="M1109" s="8">
        <f t="shared" si="69"/>
        <v>92584.299173553722</v>
      </c>
      <c r="N1109" s="14">
        <v>12</v>
      </c>
      <c r="O1109" s="14">
        <v>103694.405</v>
      </c>
      <c r="P1109" s="8">
        <v>21</v>
      </c>
      <c r="Q1109" s="8">
        <v>112027</v>
      </c>
      <c r="R1109" s="17">
        <f t="shared" si="70"/>
        <v>1036944.05</v>
      </c>
      <c r="S1109" s="18">
        <f t="shared" si="71"/>
        <v>1120270.02</v>
      </c>
    </row>
    <row r="1110" spans="1:19" x14ac:dyDescent="0.25">
      <c r="A1110" s="7" t="s">
        <v>555</v>
      </c>
      <c r="B1110" s="7" t="s">
        <v>556</v>
      </c>
      <c r="C1110" s="7" t="s">
        <v>14</v>
      </c>
      <c r="D1110" s="7" t="s">
        <v>15</v>
      </c>
      <c r="E1110" s="7" t="s">
        <v>529</v>
      </c>
      <c r="F1110" s="8">
        <v>21</v>
      </c>
      <c r="G1110" s="8">
        <v>3216.95</v>
      </c>
      <c r="H1110" s="8">
        <v>3216.95</v>
      </c>
      <c r="I1110" s="8">
        <v>12</v>
      </c>
      <c r="J1110" s="8">
        <v>38603.42</v>
      </c>
      <c r="K1110" s="8">
        <v>3216.9516666666664</v>
      </c>
      <c r="L1110" s="8">
        <f t="shared" si="68"/>
        <v>558.31392561983466</v>
      </c>
      <c r="M1110" s="8">
        <f t="shared" si="69"/>
        <v>2658.6377410468317</v>
      </c>
      <c r="N1110" s="14">
        <v>12</v>
      </c>
      <c r="O1110" s="14">
        <v>2977.67</v>
      </c>
      <c r="P1110" s="8">
        <v>21</v>
      </c>
      <c r="Q1110" s="8">
        <v>3216.95</v>
      </c>
      <c r="R1110" s="17">
        <f t="shared" si="70"/>
        <v>35732.04</v>
      </c>
      <c r="S1110" s="18">
        <f t="shared" si="71"/>
        <v>38603.42</v>
      </c>
    </row>
    <row r="1111" spans="1:19" x14ac:dyDescent="0.25">
      <c r="A1111" s="7" t="s">
        <v>3933</v>
      </c>
      <c r="B1111" s="7" t="s">
        <v>3934</v>
      </c>
      <c r="C1111" s="7" t="s">
        <v>472</v>
      </c>
      <c r="D1111" s="7" t="s">
        <v>473</v>
      </c>
      <c r="E1111" s="7" t="s">
        <v>474</v>
      </c>
      <c r="F1111" s="8">
        <v>15</v>
      </c>
      <c r="G1111" s="8">
        <v>11283.69</v>
      </c>
      <c r="H1111" s="8">
        <v>11283.69</v>
      </c>
      <c r="I1111" s="8">
        <v>8</v>
      </c>
      <c r="J1111" s="8">
        <v>90269.5</v>
      </c>
      <c r="K1111" s="8">
        <v>11283.6875</v>
      </c>
      <c r="L1111" s="8">
        <f t="shared" si="68"/>
        <v>1471.785326086956</v>
      </c>
      <c r="M1111" s="8">
        <f t="shared" si="69"/>
        <v>9811.902173913044</v>
      </c>
      <c r="N1111" s="9"/>
      <c r="O1111" s="9"/>
      <c r="P1111" s="8">
        <v>15</v>
      </c>
      <c r="Q1111" s="8">
        <v>11283.684999999999</v>
      </c>
      <c r="R1111" s="17">
        <f t="shared" si="70"/>
        <v>0</v>
      </c>
      <c r="S1111" s="18">
        <f t="shared" si="71"/>
        <v>90269.5</v>
      </c>
    </row>
    <row r="1112" spans="1:19" x14ac:dyDescent="0.25">
      <c r="A1112" s="7" t="s">
        <v>7362</v>
      </c>
      <c r="B1112" s="7" t="s">
        <v>7363</v>
      </c>
      <c r="C1112" s="7" t="s">
        <v>369</v>
      </c>
      <c r="D1112" s="7" t="s">
        <v>370</v>
      </c>
      <c r="E1112" s="7" t="s">
        <v>371</v>
      </c>
      <c r="F1112" s="8">
        <v>15</v>
      </c>
      <c r="G1112" s="8">
        <v>4629.26</v>
      </c>
      <c r="H1112" s="8">
        <v>4629.26</v>
      </c>
      <c r="I1112" s="8">
        <v>6</v>
      </c>
      <c r="J1112" s="8">
        <v>27775.550000000003</v>
      </c>
      <c r="K1112" s="8">
        <v>4629.2583333333341</v>
      </c>
      <c r="L1112" s="8">
        <f t="shared" si="68"/>
        <v>603.81630434782574</v>
      </c>
      <c r="M1112" s="8">
        <f t="shared" si="69"/>
        <v>4025.4420289855084</v>
      </c>
      <c r="N1112" s="9"/>
      <c r="O1112" s="9"/>
      <c r="P1112" s="8">
        <v>15</v>
      </c>
      <c r="Q1112" s="8">
        <v>4629.2550000000001</v>
      </c>
      <c r="R1112" s="17">
        <f t="shared" si="70"/>
        <v>0</v>
      </c>
      <c r="S1112" s="18">
        <f t="shared" si="71"/>
        <v>27775.550000000003</v>
      </c>
    </row>
    <row r="1113" spans="1:19" x14ac:dyDescent="0.25">
      <c r="A1113" s="7" t="s">
        <v>8168</v>
      </c>
      <c r="B1113" s="7" t="s">
        <v>8169</v>
      </c>
      <c r="C1113" s="7" t="s">
        <v>7375</v>
      </c>
      <c r="D1113" s="7" t="s">
        <v>7376</v>
      </c>
      <c r="E1113" s="7" t="s">
        <v>7377</v>
      </c>
      <c r="F1113" s="8">
        <v>15</v>
      </c>
      <c r="G1113" s="8">
        <v>62.19</v>
      </c>
      <c r="H1113" s="8">
        <v>62.19</v>
      </c>
      <c r="I1113" s="8">
        <v>960</v>
      </c>
      <c r="J1113" s="8">
        <v>59704.320000000007</v>
      </c>
      <c r="K1113" s="8">
        <v>62.192000000000007</v>
      </c>
      <c r="L1113" s="8">
        <f t="shared" si="68"/>
        <v>8.1119999999999948</v>
      </c>
      <c r="M1113" s="8">
        <f t="shared" si="69"/>
        <v>54.080000000000013</v>
      </c>
      <c r="N1113" s="9"/>
      <c r="O1113" s="9"/>
      <c r="P1113" s="8">
        <v>15</v>
      </c>
      <c r="Q1113" s="8">
        <v>62.19197916666667</v>
      </c>
      <c r="R1113" s="17">
        <f t="shared" si="70"/>
        <v>0</v>
      </c>
      <c r="S1113" s="18">
        <f t="shared" si="71"/>
        <v>59704.320000000007</v>
      </c>
    </row>
    <row r="1114" spans="1:19" x14ac:dyDescent="0.25">
      <c r="A1114" s="7" t="s">
        <v>463</v>
      </c>
      <c r="B1114" s="7" t="s">
        <v>464</v>
      </c>
      <c r="C1114" s="7" t="s">
        <v>14</v>
      </c>
      <c r="D1114" s="7" t="s">
        <v>15</v>
      </c>
      <c r="E1114" s="7" t="s">
        <v>447</v>
      </c>
      <c r="F1114" s="8">
        <v>21</v>
      </c>
      <c r="G1114" s="8">
        <v>1175.27</v>
      </c>
      <c r="H1114" s="8">
        <v>1175.28</v>
      </c>
      <c r="I1114" s="8">
        <v>12</v>
      </c>
      <c r="J1114" s="8">
        <v>14103.260000000002</v>
      </c>
      <c r="K1114" s="8">
        <v>1175.2716666666668</v>
      </c>
      <c r="L1114" s="8">
        <f t="shared" si="68"/>
        <v>203.97276859504132</v>
      </c>
      <c r="M1114" s="8">
        <f t="shared" si="69"/>
        <v>971.29889807162544</v>
      </c>
      <c r="N1114" s="14">
        <v>12</v>
      </c>
      <c r="O1114" s="14">
        <v>1087.8499999999999</v>
      </c>
      <c r="P1114" s="8">
        <v>21</v>
      </c>
      <c r="Q1114" s="8">
        <v>1175.27</v>
      </c>
      <c r="R1114" s="17">
        <f t="shared" si="70"/>
        <v>13054.199999999999</v>
      </c>
      <c r="S1114" s="18">
        <f t="shared" si="71"/>
        <v>14103.260000000002</v>
      </c>
    </row>
    <row r="1115" spans="1:19" x14ac:dyDescent="0.25">
      <c r="A1115" s="7" t="s">
        <v>14817</v>
      </c>
      <c r="B1115" s="7" t="s">
        <v>14818</v>
      </c>
      <c r="C1115" s="7" t="s">
        <v>7320</v>
      </c>
      <c r="D1115" s="7" t="s">
        <v>7321</v>
      </c>
      <c r="E1115" s="7" t="s">
        <v>7322</v>
      </c>
      <c r="F1115" s="8">
        <v>21</v>
      </c>
      <c r="G1115" s="8">
        <v>12.86</v>
      </c>
      <c r="H1115" s="8">
        <v>12.86</v>
      </c>
      <c r="I1115" s="8">
        <v>1000</v>
      </c>
      <c r="J1115" s="8">
        <v>12857.420000000002</v>
      </c>
      <c r="K1115" s="8">
        <v>12.857420000000001</v>
      </c>
      <c r="L1115" s="8">
        <f t="shared" si="68"/>
        <v>2.2314530578512404</v>
      </c>
      <c r="M1115" s="8">
        <f t="shared" si="69"/>
        <v>10.625966942148761</v>
      </c>
      <c r="N1115" s="9"/>
      <c r="O1115" s="9"/>
      <c r="P1115" s="8">
        <v>21</v>
      </c>
      <c r="Q1115" s="8">
        <v>12.8574</v>
      </c>
      <c r="R1115" s="17">
        <f t="shared" si="70"/>
        <v>0</v>
      </c>
      <c r="S1115" s="18">
        <f t="shared" si="71"/>
        <v>12857.420000000002</v>
      </c>
    </row>
    <row r="1116" spans="1:19" x14ac:dyDescent="0.25">
      <c r="A1116" s="7" t="s">
        <v>12</v>
      </c>
      <c r="B1116" s="7" t="s">
        <v>13</v>
      </c>
      <c r="C1116" s="7" t="s">
        <v>14</v>
      </c>
      <c r="D1116" s="7" t="s">
        <v>15</v>
      </c>
      <c r="E1116" s="7" t="s">
        <v>16</v>
      </c>
      <c r="F1116" s="8">
        <v>21</v>
      </c>
      <c r="G1116" s="8">
        <v>310.49</v>
      </c>
      <c r="H1116" s="8">
        <v>310.49</v>
      </c>
      <c r="I1116" s="8">
        <v>20</v>
      </c>
      <c r="J1116" s="8">
        <v>6209.7400000000007</v>
      </c>
      <c r="K1116" s="8">
        <v>310.48700000000002</v>
      </c>
      <c r="L1116" s="8">
        <f t="shared" si="68"/>
        <v>53.886173553719004</v>
      </c>
      <c r="M1116" s="8">
        <f t="shared" si="69"/>
        <v>256.60082644628102</v>
      </c>
      <c r="N1116" s="9"/>
      <c r="O1116" s="9"/>
      <c r="P1116" s="8">
        <v>21</v>
      </c>
      <c r="Q1116" s="8">
        <v>310.48599999999999</v>
      </c>
      <c r="R1116" s="17">
        <f t="shared" si="70"/>
        <v>0</v>
      </c>
      <c r="S1116" s="18">
        <f t="shared" si="71"/>
        <v>6209.7400000000007</v>
      </c>
    </row>
    <row r="1117" spans="1:19" x14ac:dyDescent="0.25">
      <c r="A1117" s="7" t="s">
        <v>872</v>
      </c>
      <c r="B1117" s="7" t="s">
        <v>873</v>
      </c>
      <c r="C1117" s="7" t="s">
        <v>14</v>
      </c>
      <c r="D1117" s="7" t="s">
        <v>15</v>
      </c>
      <c r="E1117" s="7" t="s">
        <v>19</v>
      </c>
      <c r="F1117" s="8">
        <v>21</v>
      </c>
      <c r="G1117" s="8">
        <v>260.39</v>
      </c>
      <c r="H1117" s="8">
        <v>260.39</v>
      </c>
      <c r="I1117" s="8">
        <v>30</v>
      </c>
      <c r="J1117" s="8">
        <v>7811.75</v>
      </c>
      <c r="K1117" s="8">
        <v>260.39166666666665</v>
      </c>
      <c r="L1117" s="8">
        <f t="shared" si="68"/>
        <v>45.191942148760319</v>
      </c>
      <c r="M1117" s="8">
        <f t="shared" si="69"/>
        <v>215.19972451790633</v>
      </c>
      <c r="N1117" s="8">
        <v>12</v>
      </c>
      <c r="O1117" s="8">
        <v>241.01999999999998</v>
      </c>
      <c r="P1117" s="8">
        <v>21</v>
      </c>
      <c r="Q1117" s="8">
        <v>260.39099999999996</v>
      </c>
      <c r="R1117" s="17">
        <f t="shared" si="70"/>
        <v>7230.5999999999995</v>
      </c>
      <c r="S1117" s="18">
        <f t="shared" si="71"/>
        <v>7811.75</v>
      </c>
    </row>
    <row r="1118" spans="1:19" x14ac:dyDescent="0.25">
      <c r="A1118" s="7" t="s">
        <v>2776</v>
      </c>
      <c r="B1118" s="7" t="s">
        <v>2777</v>
      </c>
      <c r="C1118" s="7" t="s">
        <v>396</v>
      </c>
      <c r="D1118" s="7" t="s">
        <v>397</v>
      </c>
      <c r="E1118" s="7" t="s">
        <v>398</v>
      </c>
      <c r="F1118" s="8">
        <v>15</v>
      </c>
      <c r="G1118" s="8">
        <v>1227</v>
      </c>
      <c r="H1118" s="8">
        <v>1227.01</v>
      </c>
      <c r="I1118" s="8">
        <v>7</v>
      </c>
      <c r="J1118" s="8">
        <v>8589.02</v>
      </c>
      <c r="K1118" s="8">
        <v>1227.0028571428572</v>
      </c>
      <c r="L1118" s="8">
        <f t="shared" si="68"/>
        <v>160.04385093167684</v>
      </c>
      <c r="M1118" s="8">
        <f t="shared" si="69"/>
        <v>1066.9590062111804</v>
      </c>
      <c r="N1118" s="13"/>
      <c r="O1118" s="13"/>
      <c r="P1118" s="8">
        <v>15</v>
      </c>
      <c r="Q1118" s="8">
        <v>1227</v>
      </c>
      <c r="R1118" s="17">
        <f t="shared" si="70"/>
        <v>0</v>
      </c>
      <c r="S1118" s="18">
        <f t="shared" si="71"/>
        <v>8589.02</v>
      </c>
    </row>
    <row r="1119" spans="1:19" x14ac:dyDescent="0.25">
      <c r="A1119" s="7" t="s">
        <v>3888</v>
      </c>
      <c r="B1119" s="7" t="s">
        <v>3889</v>
      </c>
      <c r="C1119" s="7" t="s">
        <v>14</v>
      </c>
      <c r="D1119" s="7" t="s">
        <v>15</v>
      </c>
      <c r="E1119" s="7" t="s">
        <v>529</v>
      </c>
      <c r="F1119" s="8">
        <v>21</v>
      </c>
      <c r="G1119" s="8">
        <v>2891.9</v>
      </c>
      <c r="H1119" s="8">
        <v>2891.92</v>
      </c>
      <c r="I1119" s="8">
        <v>4</v>
      </c>
      <c r="J1119" s="8">
        <v>11567.62</v>
      </c>
      <c r="K1119" s="8">
        <v>2891.9050000000002</v>
      </c>
      <c r="L1119" s="8">
        <f t="shared" si="68"/>
        <v>501.90086776859516</v>
      </c>
      <c r="M1119" s="8">
        <f t="shared" si="69"/>
        <v>2390.004132231405</v>
      </c>
      <c r="N1119" s="9"/>
      <c r="O1119" s="9"/>
      <c r="P1119" s="8">
        <v>21</v>
      </c>
      <c r="Q1119" s="8">
        <v>2891.9</v>
      </c>
      <c r="R1119" s="17">
        <f t="shared" si="70"/>
        <v>0</v>
      </c>
      <c r="S1119" s="18">
        <f t="shared" si="71"/>
        <v>11567.62</v>
      </c>
    </row>
    <row r="1120" spans="1:19" x14ac:dyDescent="0.25">
      <c r="A1120" s="7" t="s">
        <v>7612</v>
      </c>
      <c r="B1120" s="7" t="s">
        <v>7613</v>
      </c>
      <c r="C1120" s="7" t="s">
        <v>7205</v>
      </c>
      <c r="D1120" s="7" t="s">
        <v>7206</v>
      </c>
      <c r="E1120" s="7" t="s">
        <v>7440</v>
      </c>
      <c r="F1120" s="8">
        <v>15</v>
      </c>
      <c r="G1120" s="8">
        <v>895.18</v>
      </c>
      <c r="H1120" s="8">
        <v>895.19</v>
      </c>
      <c r="I1120" s="8">
        <v>6</v>
      </c>
      <c r="J1120" s="8">
        <v>5371.1</v>
      </c>
      <c r="K1120" s="8">
        <v>895.18333333333339</v>
      </c>
      <c r="L1120" s="8">
        <f t="shared" si="68"/>
        <v>116.76304347826078</v>
      </c>
      <c r="M1120" s="8">
        <f t="shared" si="69"/>
        <v>778.42028985507261</v>
      </c>
      <c r="N1120" s="9"/>
      <c r="O1120" s="9"/>
      <c r="P1120" s="8">
        <v>15</v>
      </c>
      <c r="Q1120" s="8">
        <v>895.18</v>
      </c>
      <c r="R1120" s="17">
        <f t="shared" si="70"/>
        <v>0</v>
      </c>
      <c r="S1120" s="18">
        <f t="shared" si="71"/>
        <v>5371.1</v>
      </c>
    </row>
    <row r="1121" spans="1:19" x14ac:dyDescent="0.25">
      <c r="A1121" s="7" t="s">
        <v>9123</v>
      </c>
      <c r="B1121" s="7" t="s">
        <v>9124</v>
      </c>
      <c r="C1121" s="7" t="s">
        <v>37</v>
      </c>
      <c r="D1121" s="7" t="s">
        <v>38</v>
      </c>
      <c r="E1121" s="7" t="s">
        <v>39</v>
      </c>
      <c r="F1121" s="8">
        <v>15</v>
      </c>
      <c r="G1121" s="8">
        <v>1977.79</v>
      </c>
      <c r="H1121" s="8">
        <v>1977.8</v>
      </c>
      <c r="I1121" s="8">
        <v>7</v>
      </c>
      <c r="J1121" s="8">
        <v>13844.55</v>
      </c>
      <c r="K1121" s="8">
        <v>1977.792857142857</v>
      </c>
      <c r="L1121" s="8">
        <f t="shared" si="68"/>
        <v>257.97298136645941</v>
      </c>
      <c r="M1121" s="8">
        <f t="shared" si="69"/>
        <v>1719.8198757763976</v>
      </c>
      <c r="N1121" s="9"/>
      <c r="O1121" s="9"/>
      <c r="P1121" s="8">
        <v>15</v>
      </c>
      <c r="Q1121" s="8">
        <v>1977.79</v>
      </c>
      <c r="R1121" s="17">
        <f t="shared" si="70"/>
        <v>0</v>
      </c>
      <c r="S1121" s="18">
        <f t="shared" si="71"/>
        <v>13844.55</v>
      </c>
    </row>
    <row r="1122" spans="1:19" x14ac:dyDescent="0.25">
      <c r="A1122" s="7" t="s">
        <v>9428</v>
      </c>
      <c r="B1122" s="7" t="s">
        <v>9429</v>
      </c>
      <c r="C1122" s="7" t="s">
        <v>7205</v>
      </c>
      <c r="D1122" s="7" t="s">
        <v>7206</v>
      </c>
      <c r="E1122" s="7" t="s">
        <v>7440</v>
      </c>
      <c r="F1122" s="8">
        <v>15</v>
      </c>
      <c r="G1122" s="8">
        <v>72.680000000000007</v>
      </c>
      <c r="H1122" s="8">
        <v>72.680000000000007</v>
      </c>
      <c r="I1122" s="8">
        <v>50</v>
      </c>
      <c r="J1122" s="8">
        <v>3633.7700000000004</v>
      </c>
      <c r="K1122" s="8">
        <v>72.67540000000001</v>
      </c>
      <c r="L1122" s="8">
        <f t="shared" si="68"/>
        <v>9.4793999999999983</v>
      </c>
      <c r="M1122" s="8">
        <f t="shared" si="69"/>
        <v>63.196000000000012</v>
      </c>
      <c r="N1122" s="9"/>
      <c r="O1122" s="9"/>
      <c r="P1122" s="8">
        <v>15</v>
      </c>
      <c r="Q1122" s="8">
        <v>72.674999999999997</v>
      </c>
      <c r="R1122" s="17">
        <f t="shared" si="70"/>
        <v>0</v>
      </c>
      <c r="S1122" s="18">
        <f t="shared" si="71"/>
        <v>3633.7700000000004</v>
      </c>
    </row>
    <row r="1123" spans="1:19" x14ac:dyDescent="0.25">
      <c r="A1123" s="7" t="s">
        <v>9625</v>
      </c>
      <c r="B1123" s="7" t="s">
        <v>9626</v>
      </c>
      <c r="C1123" s="7" t="s">
        <v>7400</v>
      </c>
      <c r="D1123" s="7" t="s">
        <v>7401</v>
      </c>
      <c r="E1123" s="7" t="s">
        <v>7402</v>
      </c>
      <c r="F1123" s="8">
        <v>21</v>
      </c>
      <c r="G1123" s="8">
        <v>1036.32</v>
      </c>
      <c r="H1123" s="8">
        <v>1036.32</v>
      </c>
      <c r="I1123" s="8">
        <v>10</v>
      </c>
      <c r="J1123" s="8">
        <v>10363.170000000002</v>
      </c>
      <c r="K1123" s="8">
        <v>1036.3170000000002</v>
      </c>
      <c r="L1123" s="8">
        <f t="shared" si="68"/>
        <v>179.8566694214876</v>
      </c>
      <c r="M1123" s="8">
        <f t="shared" si="69"/>
        <v>856.46033057851264</v>
      </c>
      <c r="N1123" s="9"/>
      <c r="O1123" s="9"/>
      <c r="P1123" s="8">
        <v>21</v>
      </c>
      <c r="Q1123" s="8">
        <v>1036.3150000000001</v>
      </c>
      <c r="R1123" s="17">
        <f t="shared" si="70"/>
        <v>0</v>
      </c>
      <c r="S1123" s="18">
        <f t="shared" si="71"/>
        <v>10363.170000000002</v>
      </c>
    </row>
    <row r="1124" spans="1:19" x14ac:dyDescent="0.25">
      <c r="A1124" s="7" t="s">
        <v>9809</v>
      </c>
      <c r="B1124" s="7" t="s">
        <v>9810</v>
      </c>
      <c r="C1124" s="7" t="s">
        <v>37</v>
      </c>
      <c r="D1124" s="7" t="s">
        <v>38</v>
      </c>
      <c r="E1124" s="7" t="s">
        <v>39</v>
      </c>
      <c r="F1124" s="8">
        <v>15</v>
      </c>
      <c r="G1124" s="8">
        <v>3959.99</v>
      </c>
      <c r="H1124" s="8">
        <v>3960</v>
      </c>
      <c r="I1124" s="8">
        <v>3</v>
      </c>
      <c r="J1124" s="8">
        <v>11879.99</v>
      </c>
      <c r="K1124" s="8">
        <v>3959.9966666666664</v>
      </c>
      <c r="L1124" s="8">
        <f t="shared" si="68"/>
        <v>516.52130434782566</v>
      </c>
      <c r="M1124" s="8">
        <f t="shared" si="69"/>
        <v>3443.4753623188408</v>
      </c>
      <c r="N1124" s="9"/>
      <c r="O1124" s="9"/>
      <c r="P1124" s="8">
        <v>15</v>
      </c>
      <c r="Q1124" s="8">
        <v>3959.99</v>
      </c>
      <c r="R1124" s="17">
        <f t="shared" si="70"/>
        <v>0</v>
      </c>
      <c r="S1124" s="18">
        <f t="shared" si="71"/>
        <v>11879.99</v>
      </c>
    </row>
    <row r="1125" spans="1:19" x14ac:dyDescent="0.25">
      <c r="A1125" s="7" t="s">
        <v>10393</v>
      </c>
      <c r="B1125" s="7" t="s">
        <v>10394</v>
      </c>
      <c r="C1125" s="7" t="s">
        <v>37</v>
      </c>
      <c r="D1125" s="7" t="s">
        <v>38</v>
      </c>
      <c r="E1125" s="7" t="s">
        <v>39</v>
      </c>
      <c r="F1125" s="8">
        <v>15</v>
      </c>
      <c r="G1125" s="8">
        <v>11210.38</v>
      </c>
      <c r="H1125" s="8">
        <v>11210.4</v>
      </c>
      <c r="I1125" s="8">
        <v>2</v>
      </c>
      <c r="J1125" s="8">
        <v>22420.78</v>
      </c>
      <c r="K1125" s="8">
        <v>11210.39</v>
      </c>
      <c r="L1125" s="8">
        <f t="shared" si="68"/>
        <v>1462.224782608695</v>
      </c>
      <c r="M1125" s="8">
        <f t="shared" si="69"/>
        <v>9748.1652173913044</v>
      </c>
      <c r="N1125" s="9"/>
      <c r="O1125" s="9"/>
      <c r="P1125" s="8">
        <v>15</v>
      </c>
      <c r="Q1125" s="8">
        <v>11210.38</v>
      </c>
      <c r="R1125" s="17">
        <f t="shared" si="70"/>
        <v>0</v>
      </c>
      <c r="S1125" s="18">
        <f t="shared" si="71"/>
        <v>22420.78</v>
      </c>
    </row>
    <row r="1126" spans="1:19" x14ac:dyDescent="0.25">
      <c r="A1126" s="7" t="s">
        <v>10777</v>
      </c>
      <c r="B1126" s="7" t="s">
        <v>10778</v>
      </c>
      <c r="C1126" s="7" t="s">
        <v>5229</v>
      </c>
      <c r="D1126" s="7" t="s">
        <v>5230</v>
      </c>
      <c r="E1126" s="7" t="s">
        <v>5231</v>
      </c>
      <c r="F1126" s="8">
        <v>21</v>
      </c>
      <c r="G1126" s="8">
        <v>1697.56</v>
      </c>
      <c r="H1126" s="8">
        <v>1697.56</v>
      </c>
      <c r="I1126" s="8">
        <v>15</v>
      </c>
      <c r="J1126" s="8">
        <v>25463.360000000001</v>
      </c>
      <c r="K1126" s="8">
        <v>1697.5573333333334</v>
      </c>
      <c r="L1126" s="8">
        <f t="shared" si="68"/>
        <v>294.61738842975205</v>
      </c>
      <c r="M1126" s="8">
        <f t="shared" si="69"/>
        <v>1402.9399449035814</v>
      </c>
      <c r="N1126" s="9"/>
      <c r="O1126" s="9"/>
      <c r="P1126" s="8">
        <v>21</v>
      </c>
      <c r="Q1126" s="8">
        <v>1697.556</v>
      </c>
      <c r="R1126" s="17">
        <f t="shared" si="70"/>
        <v>0</v>
      </c>
      <c r="S1126" s="18">
        <f t="shared" si="71"/>
        <v>25463.360000000001</v>
      </c>
    </row>
    <row r="1127" spans="1:19" x14ac:dyDescent="0.25">
      <c r="A1127" s="7" t="s">
        <v>13185</v>
      </c>
      <c r="B1127" s="7" t="s">
        <v>13186</v>
      </c>
      <c r="C1127" s="7" t="s">
        <v>37</v>
      </c>
      <c r="D1127" s="7" t="s">
        <v>38</v>
      </c>
      <c r="E1127" s="7" t="s">
        <v>39</v>
      </c>
      <c r="F1127" s="8">
        <v>15</v>
      </c>
      <c r="G1127" s="8">
        <v>3859.17</v>
      </c>
      <c r="H1127" s="8">
        <v>3859.17</v>
      </c>
      <c r="I1127" s="8">
        <v>3</v>
      </c>
      <c r="J1127" s="8">
        <v>11577.53</v>
      </c>
      <c r="K1127" s="8">
        <v>3859.1766666666667</v>
      </c>
      <c r="L1127" s="8">
        <f t="shared" si="68"/>
        <v>503.37086956521716</v>
      </c>
      <c r="M1127" s="8">
        <f t="shared" si="69"/>
        <v>3355.8057971014496</v>
      </c>
      <c r="N1127" s="13"/>
      <c r="O1127" s="13"/>
      <c r="P1127" s="8">
        <v>15</v>
      </c>
      <c r="Q1127" s="8">
        <v>3859.17</v>
      </c>
      <c r="R1127" s="17">
        <f t="shared" si="70"/>
        <v>0</v>
      </c>
      <c r="S1127" s="18">
        <f t="shared" si="71"/>
        <v>11577.53</v>
      </c>
    </row>
    <row r="1128" spans="1:19" x14ac:dyDescent="0.25">
      <c r="A1128" s="7" t="s">
        <v>13197</v>
      </c>
      <c r="B1128" s="7" t="s">
        <v>13198</v>
      </c>
      <c r="C1128" s="7" t="s">
        <v>37</v>
      </c>
      <c r="D1128" s="7" t="s">
        <v>38</v>
      </c>
      <c r="E1128" s="7" t="s">
        <v>39</v>
      </c>
      <c r="F1128" s="8">
        <v>15</v>
      </c>
      <c r="G1128" s="8">
        <v>3859.16</v>
      </c>
      <c r="H1128" s="8">
        <v>3859.2</v>
      </c>
      <c r="I1128" s="8">
        <v>4</v>
      </c>
      <c r="J1128" s="8">
        <v>15436.7</v>
      </c>
      <c r="K1128" s="8">
        <v>3859.1750000000002</v>
      </c>
      <c r="L1128" s="8">
        <f t="shared" si="68"/>
        <v>503.37065217391273</v>
      </c>
      <c r="M1128" s="8">
        <f t="shared" si="69"/>
        <v>3355.8043478260875</v>
      </c>
      <c r="N1128" s="13"/>
      <c r="O1128" s="13"/>
      <c r="P1128" s="8">
        <v>15</v>
      </c>
      <c r="Q1128" s="8">
        <v>3859.17</v>
      </c>
      <c r="R1128" s="17">
        <f t="shared" si="70"/>
        <v>0</v>
      </c>
      <c r="S1128" s="18">
        <f t="shared" si="71"/>
        <v>15436.7</v>
      </c>
    </row>
    <row r="1129" spans="1:19" x14ac:dyDescent="0.25">
      <c r="A1129" s="7" t="s">
        <v>14118</v>
      </c>
      <c r="B1129" s="7" t="s">
        <v>14119</v>
      </c>
      <c r="C1129" s="7" t="s">
        <v>7886</v>
      </c>
      <c r="D1129" s="7" t="s">
        <v>7887</v>
      </c>
      <c r="E1129" s="7" t="s">
        <v>7888</v>
      </c>
      <c r="F1129" s="8">
        <v>21</v>
      </c>
      <c r="G1129" s="8">
        <v>227.66</v>
      </c>
      <c r="H1129" s="8">
        <v>227.66</v>
      </c>
      <c r="I1129" s="8">
        <v>60</v>
      </c>
      <c r="J1129" s="8">
        <v>13659.71</v>
      </c>
      <c r="K1129" s="8">
        <v>227.66183333333331</v>
      </c>
      <c r="L1129" s="8">
        <f t="shared" si="68"/>
        <v>39.511557851239672</v>
      </c>
      <c r="M1129" s="8">
        <f t="shared" si="69"/>
        <v>188.15027548209363</v>
      </c>
      <c r="N1129" s="13"/>
      <c r="O1129" s="13"/>
      <c r="P1129" s="8">
        <v>21</v>
      </c>
      <c r="Q1129" s="8">
        <v>227.66149999999999</v>
      </c>
      <c r="R1129" s="17">
        <f t="shared" si="70"/>
        <v>0</v>
      </c>
      <c r="S1129" s="18">
        <f t="shared" si="71"/>
        <v>13659.71</v>
      </c>
    </row>
    <row r="1130" spans="1:19" x14ac:dyDescent="0.25">
      <c r="A1130" s="7" t="s">
        <v>14809</v>
      </c>
      <c r="B1130" s="7" t="s">
        <v>14810</v>
      </c>
      <c r="C1130" s="7" t="s">
        <v>7320</v>
      </c>
      <c r="D1130" s="7" t="s">
        <v>7321</v>
      </c>
      <c r="E1130" s="7" t="s">
        <v>7322</v>
      </c>
      <c r="F1130" s="8">
        <v>21</v>
      </c>
      <c r="G1130" s="8">
        <v>14.24</v>
      </c>
      <c r="H1130" s="8">
        <v>14.24</v>
      </c>
      <c r="I1130" s="8">
        <v>700</v>
      </c>
      <c r="J1130" s="8">
        <v>9969.2100000000009</v>
      </c>
      <c r="K1130" s="8">
        <v>14.241728571428572</v>
      </c>
      <c r="L1130" s="8">
        <f t="shared" si="68"/>
        <v>2.4717049586776856</v>
      </c>
      <c r="M1130" s="8">
        <f t="shared" si="69"/>
        <v>11.770023612750887</v>
      </c>
      <c r="N1130" s="14">
        <v>12</v>
      </c>
      <c r="O1130" s="14">
        <v>13.182399999999999</v>
      </c>
      <c r="P1130" s="8">
        <v>21</v>
      </c>
      <c r="Q1130" s="8">
        <v>14.241700000000002</v>
      </c>
      <c r="R1130" s="17">
        <f t="shared" si="70"/>
        <v>9227.68</v>
      </c>
      <c r="S1130" s="18">
        <f t="shared" si="71"/>
        <v>9969.2100000000009</v>
      </c>
    </row>
    <row r="1131" spans="1:19" x14ac:dyDescent="0.25">
      <c r="A1131" s="7" t="s">
        <v>14911</v>
      </c>
      <c r="B1131" s="7" t="s">
        <v>14912</v>
      </c>
      <c r="C1131" s="7" t="s">
        <v>37</v>
      </c>
      <c r="D1131" s="7" t="s">
        <v>38</v>
      </c>
      <c r="E1131" s="7" t="s">
        <v>39</v>
      </c>
      <c r="F1131" s="8">
        <v>15</v>
      </c>
      <c r="G1131" s="8">
        <v>183.47</v>
      </c>
      <c r="H1131" s="8">
        <v>183.47</v>
      </c>
      <c r="I1131" s="8">
        <v>24</v>
      </c>
      <c r="J1131" s="8">
        <v>4403.3</v>
      </c>
      <c r="K1131" s="8">
        <v>183.47083333333333</v>
      </c>
      <c r="L1131" s="8">
        <f t="shared" si="68"/>
        <v>23.930978260869551</v>
      </c>
      <c r="M1131" s="8">
        <f t="shared" si="69"/>
        <v>159.53985507246378</v>
      </c>
      <c r="N1131" s="14">
        <v>12</v>
      </c>
      <c r="O1131" s="14">
        <v>178.685</v>
      </c>
      <c r="P1131" s="8">
        <v>15</v>
      </c>
      <c r="Q1131" s="8">
        <v>183.47</v>
      </c>
      <c r="R1131" s="17">
        <f t="shared" si="70"/>
        <v>4288.4400000000005</v>
      </c>
      <c r="S1131" s="18">
        <f t="shared" si="71"/>
        <v>4403.3</v>
      </c>
    </row>
    <row r="1132" spans="1:19" x14ac:dyDescent="0.25">
      <c r="A1132" s="7" t="s">
        <v>17525</v>
      </c>
      <c r="B1132" s="7" t="s">
        <v>17526</v>
      </c>
      <c r="C1132" s="7" t="s">
        <v>7205</v>
      </c>
      <c r="D1132" s="7" t="s">
        <v>7206</v>
      </c>
      <c r="E1132" s="7" t="s">
        <v>7445</v>
      </c>
      <c r="F1132" s="8">
        <v>21</v>
      </c>
      <c r="G1132" s="8">
        <v>783.9</v>
      </c>
      <c r="H1132" s="8">
        <v>783.91</v>
      </c>
      <c r="I1132" s="8">
        <v>6</v>
      </c>
      <c r="J1132" s="8">
        <v>4703.42</v>
      </c>
      <c r="K1132" s="8">
        <v>783.90333333333331</v>
      </c>
      <c r="L1132" s="8">
        <f t="shared" si="68"/>
        <v>136.0493388429752</v>
      </c>
      <c r="M1132" s="8">
        <f t="shared" si="69"/>
        <v>647.8539944903581</v>
      </c>
      <c r="N1132" s="9"/>
      <c r="O1132" s="9"/>
      <c r="P1132" s="8">
        <v>21</v>
      </c>
      <c r="Q1132" s="8">
        <v>783.9</v>
      </c>
      <c r="R1132" s="17">
        <f t="shared" si="70"/>
        <v>0</v>
      </c>
      <c r="S1132" s="18">
        <f t="shared" si="71"/>
        <v>4703.42</v>
      </c>
    </row>
    <row r="1133" spans="1:19" x14ac:dyDescent="0.25">
      <c r="A1133" s="7" t="s">
        <v>17527</v>
      </c>
      <c r="B1133" s="7" t="s">
        <v>17528</v>
      </c>
      <c r="C1133" s="7" t="s">
        <v>7205</v>
      </c>
      <c r="D1133" s="7" t="s">
        <v>7206</v>
      </c>
      <c r="E1133" s="7" t="s">
        <v>7445</v>
      </c>
      <c r="F1133" s="8">
        <v>21</v>
      </c>
      <c r="G1133" s="8">
        <v>891.05</v>
      </c>
      <c r="H1133" s="8">
        <v>891.06</v>
      </c>
      <c r="I1133" s="8">
        <v>5</v>
      </c>
      <c r="J1133" s="8">
        <v>4455.2700000000004</v>
      </c>
      <c r="K1133" s="8">
        <v>891.05400000000009</v>
      </c>
      <c r="L1133" s="8">
        <f t="shared" si="68"/>
        <v>154.64573553719003</v>
      </c>
      <c r="M1133" s="8">
        <f t="shared" si="69"/>
        <v>736.40826446281005</v>
      </c>
      <c r="N1133" s="14">
        <v>12</v>
      </c>
      <c r="O1133" s="14">
        <v>824.78</v>
      </c>
      <c r="P1133" s="8">
        <v>21</v>
      </c>
      <c r="Q1133" s="8">
        <v>891.05</v>
      </c>
      <c r="R1133" s="17">
        <f t="shared" si="70"/>
        <v>4123.8999999999996</v>
      </c>
      <c r="S1133" s="18">
        <f t="shared" si="71"/>
        <v>4455.2700000000004</v>
      </c>
    </row>
    <row r="1134" spans="1:19" x14ac:dyDescent="0.25">
      <c r="A1134" s="7" t="s">
        <v>17991</v>
      </c>
      <c r="B1134" s="7" t="s">
        <v>17992</v>
      </c>
      <c r="C1134" s="7" t="s">
        <v>7400</v>
      </c>
      <c r="D1134" s="7" t="s">
        <v>7401</v>
      </c>
      <c r="E1134" s="7" t="s">
        <v>7402</v>
      </c>
      <c r="F1134" s="8">
        <v>21</v>
      </c>
      <c r="G1134" s="8">
        <v>3134.99</v>
      </c>
      <c r="H1134" s="8">
        <v>3135</v>
      </c>
      <c r="I1134" s="8">
        <v>3</v>
      </c>
      <c r="J1134" s="8">
        <v>9404.99</v>
      </c>
      <c r="K1134" s="8">
        <v>3134.9966666666664</v>
      </c>
      <c r="L1134" s="8">
        <f t="shared" si="68"/>
        <v>544.09033057851229</v>
      </c>
      <c r="M1134" s="8">
        <f t="shared" si="69"/>
        <v>2590.9063360881541</v>
      </c>
      <c r="N1134" s="9"/>
      <c r="O1134" s="9"/>
      <c r="P1134" s="8">
        <v>21</v>
      </c>
      <c r="Q1134" s="8">
        <v>3134.99</v>
      </c>
      <c r="R1134" s="17">
        <f t="shared" si="70"/>
        <v>0</v>
      </c>
      <c r="S1134" s="18">
        <f t="shared" si="71"/>
        <v>9404.99</v>
      </c>
    </row>
    <row r="1135" spans="1:19" x14ac:dyDescent="0.25">
      <c r="A1135" s="7" t="s">
        <v>21558</v>
      </c>
      <c r="B1135" s="7" t="s">
        <v>21559</v>
      </c>
      <c r="C1135" s="7" t="s">
        <v>14</v>
      </c>
      <c r="D1135" s="7" t="s">
        <v>15</v>
      </c>
      <c r="E1135" s="7" t="s">
        <v>7518</v>
      </c>
      <c r="F1135" s="8">
        <v>21</v>
      </c>
      <c r="G1135" s="8">
        <v>1593.9</v>
      </c>
      <c r="H1135" s="8">
        <v>1593.9</v>
      </c>
      <c r="I1135" s="8">
        <v>14</v>
      </c>
      <c r="J1135" s="8">
        <v>22314.55</v>
      </c>
      <c r="K1135" s="8">
        <v>1593.8964285714285</v>
      </c>
      <c r="L1135" s="8">
        <f t="shared" si="68"/>
        <v>276.62665289256188</v>
      </c>
      <c r="M1135" s="8">
        <f t="shared" si="69"/>
        <v>1317.2697756788666</v>
      </c>
      <c r="N1135" s="9"/>
      <c r="O1135" s="9"/>
      <c r="P1135" s="8">
        <v>21</v>
      </c>
      <c r="Q1135" s="8">
        <v>1593.895</v>
      </c>
      <c r="R1135" s="17">
        <f t="shared" si="70"/>
        <v>0</v>
      </c>
      <c r="S1135" s="18">
        <f t="shared" si="71"/>
        <v>22314.55</v>
      </c>
    </row>
    <row r="1136" spans="1:19" x14ac:dyDescent="0.25">
      <c r="A1136" s="7" t="s">
        <v>16206</v>
      </c>
      <c r="B1136" s="7" t="s">
        <v>16207</v>
      </c>
      <c r="C1136" s="7" t="s">
        <v>7205</v>
      </c>
      <c r="D1136" s="7" t="s">
        <v>7206</v>
      </c>
      <c r="E1136" s="7" t="s">
        <v>7445</v>
      </c>
      <c r="F1136" s="8">
        <v>15</v>
      </c>
      <c r="G1136" s="8">
        <v>0.78</v>
      </c>
      <c r="H1136" s="8">
        <v>0.78</v>
      </c>
      <c r="I1136" s="8">
        <v>1600</v>
      </c>
      <c r="J1136" s="8">
        <v>1248.02</v>
      </c>
      <c r="K1136" s="8">
        <v>0.7800125</v>
      </c>
      <c r="L1136" s="8">
        <f t="shared" si="68"/>
        <v>0.10174076086956518</v>
      </c>
      <c r="M1136" s="8">
        <f t="shared" si="69"/>
        <v>0.67827173913043481</v>
      </c>
      <c r="N1136" s="9"/>
      <c r="O1136" s="9"/>
      <c r="P1136" s="8">
        <v>15</v>
      </c>
      <c r="Q1136" s="8">
        <v>0.78</v>
      </c>
      <c r="R1136" s="17">
        <f t="shared" si="70"/>
        <v>0</v>
      </c>
      <c r="S1136" s="18">
        <f t="shared" si="71"/>
        <v>1248.02</v>
      </c>
    </row>
    <row r="1137" spans="1:19" x14ac:dyDescent="0.25">
      <c r="A1137" s="7" t="s">
        <v>16236</v>
      </c>
      <c r="B1137" s="7" t="s">
        <v>16237</v>
      </c>
      <c r="C1137" s="7" t="s">
        <v>37</v>
      </c>
      <c r="D1137" s="7" t="s">
        <v>38</v>
      </c>
      <c r="E1137" s="7" t="s">
        <v>39</v>
      </c>
      <c r="F1137" s="8">
        <v>15</v>
      </c>
      <c r="G1137" s="8">
        <v>183.47</v>
      </c>
      <c r="H1137" s="8">
        <v>183.47</v>
      </c>
      <c r="I1137" s="8">
        <v>18</v>
      </c>
      <c r="J1137" s="8">
        <v>3302.48</v>
      </c>
      <c r="K1137" s="8">
        <v>183.4711111111111</v>
      </c>
      <c r="L1137" s="8">
        <f t="shared" si="68"/>
        <v>23.931014492753604</v>
      </c>
      <c r="M1137" s="8">
        <f t="shared" si="69"/>
        <v>159.5400966183575</v>
      </c>
      <c r="N1137" s="9"/>
      <c r="O1137" s="9"/>
      <c r="P1137" s="8">
        <v>15</v>
      </c>
      <c r="Q1137" s="8">
        <v>183.47</v>
      </c>
      <c r="R1137" s="17">
        <f t="shared" si="70"/>
        <v>0</v>
      </c>
      <c r="S1137" s="18">
        <f t="shared" si="71"/>
        <v>3302.48</v>
      </c>
    </row>
    <row r="1138" spans="1:19" x14ac:dyDescent="0.25">
      <c r="A1138" s="7" t="s">
        <v>17427</v>
      </c>
      <c r="B1138" s="7" t="s">
        <v>17428</v>
      </c>
      <c r="C1138" s="7" t="s">
        <v>14</v>
      </c>
      <c r="D1138" s="7" t="s">
        <v>15</v>
      </c>
      <c r="E1138" s="7" t="s">
        <v>7518</v>
      </c>
      <c r="F1138" s="8">
        <v>21</v>
      </c>
      <c r="G1138" s="8">
        <v>607.66</v>
      </c>
      <c r="H1138" s="8">
        <v>607.66</v>
      </c>
      <c r="I1138" s="8">
        <v>6</v>
      </c>
      <c r="J1138" s="8">
        <v>3645.95</v>
      </c>
      <c r="K1138" s="8">
        <v>607.6583333333333</v>
      </c>
      <c r="L1138" s="8">
        <f t="shared" si="68"/>
        <v>105.46136363636361</v>
      </c>
      <c r="M1138" s="8">
        <f t="shared" si="69"/>
        <v>502.19696969696969</v>
      </c>
      <c r="N1138" s="9"/>
      <c r="O1138" s="9"/>
      <c r="P1138" s="8">
        <v>21</v>
      </c>
      <c r="Q1138" s="8">
        <v>607.65499999999997</v>
      </c>
      <c r="R1138" s="17">
        <f t="shared" si="70"/>
        <v>0</v>
      </c>
      <c r="S1138" s="18">
        <f t="shared" si="71"/>
        <v>3645.95</v>
      </c>
    </row>
    <row r="1139" spans="1:19" x14ac:dyDescent="0.25">
      <c r="A1139" s="7" t="s">
        <v>4126</v>
      </c>
      <c r="B1139" s="7" t="s">
        <v>4127</v>
      </c>
      <c r="C1139" s="7" t="s">
        <v>37</v>
      </c>
      <c r="D1139" s="7" t="s">
        <v>38</v>
      </c>
      <c r="E1139" s="7" t="s">
        <v>39</v>
      </c>
      <c r="F1139" s="8">
        <v>15</v>
      </c>
      <c r="G1139" s="8">
        <v>1808.45</v>
      </c>
      <c r="H1139" s="8">
        <v>1808.46</v>
      </c>
      <c r="I1139" s="8">
        <v>4</v>
      </c>
      <c r="J1139" s="8">
        <v>7233.82</v>
      </c>
      <c r="K1139" s="8">
        <v>1808.4549999999999</v>
      </c>
      <c r="L1139" s="8">
        <f t="shared" si="68"/>
        <v>235.88543478260863</v>
      </c>
      <c r="M1139" s="8">
        <f t="shared" si="69"/>
        <v>1572.5695652173913</v>
      </c>
      <c r="N1139" s="9"/>
      <c r="O1139" s="9"/>
      <c r="P1139" s="8">
        <v>15</v>
      </c>
      <c r="Q1139" s="8">
        <v>1808.45</v>
      </c>
      <c r="R1139" s="17">
        <f t="shared" si="70"/>
        <v>0</v>
      </c>
      <c r="S1139" s="18">
        <f t="shared" si="71"/>
        <v>7233.82</v>
      </c>
    </row>
    <row r="1140" spans="1:19" x14ac:dyDescent="0.25">
      <c r="A1140" s="7" t="s">
        <v>6905</v>
      </c>
      <c r="B1140" s="7" t="s">
        <v>6906</v>
      </c>
      <c r="C1140" s="7" t="s">
        <v>37</v>
      </c>
      <c r="D1140" s="7" t="s">
        <v>38</v>
      </c>
      <c r="E1140" s="7" t="s">
        <v>39</v>
      </c>
      <c r="F1140" s="8">
        <v>21</v>
      </c>
      <c r="G1140" s="8">
        <v>732.05</v>
      </c>
      <c r="H1140" s="8">
        <v>732.05</v>
      </c>
      <c r="I1140" s="8">
        <v>8</v>
      </c>
      <c r="J1140" s="8">
        <v>5856.3799999999992</v>
      </c>
      <c r="K1140" s="8">
        <v>732.0474999999999</v>
      </c>
      <c r="L1140" s="8">
        <f t="shared" si="68"/>
        <v>127.04956611570242</v>
      </c>
      <c r="M1140" s="8">
        <f t="shared" si="69"/>
        <v>604.99793388429748</v>
      </c>
      <c r="N1140" s="9"/>
      <c r="O1140" s="9"/>
      <c r="P1140" s="8">
        <v>21</v>
      </c>
      <c r="Q1140" s="8">
        <v>732.04499999999996</v>
      </c>
      <c r="R1140" s="17">
        <f t="shared" si="70"/>
        <v>0</v>
      </c>
      <c r="S1140" s="18">
        <f t="shared" si="71"/>
        <v>5856.3799999999992</v>
      </c>
    </row>
    <row r="1141" spans="1:19" x14ac:dyDescent="0.25">
      <c r="A1141" s="7" t="s">
        <v>9462</v>
      </c>
      <c r="B1141" s="7" t="s">
        <v>9463</v>
      </c>
      <c r="C1141" s="7" t="s">
        <v>7539</v>
      </c>
      <c r="D1141" s="7" t="s">
        <v>7540</v>
      </c>
      <c r="E1141" s="7" t="s">
        <v>7541</v>
      </c>
      <c r="F1141" s="8">
        <v>21</v>
      </c>
      <c r="G1141" s="8">
        <v>0.64</v>
      </c>
      <c r="H1141" s="8">
        <v>0.64</v>
      </c>
      <c r="I1141" s="8">
        <v>8300</v>
      </c>
      <c r="J1141" s="8">
        <v>5322.8099999999995</v>
      </c>
      <c r="K1141" s="8">
        <v>0.64130240963855412</v>
      </c>
      <c r="L1141" s="8">
        <f t="shared" si="68"/>
        <v>0.11130041820173253</v>
      </c>
      <c r="M1141" s="8">
        <f t="shared" si="69"/>
        <v>0.53000199143682158</v>
      </c>
      <c r="N1141" s="14">
        <v>21</v>
      </c>
      <c r="O1141" s="14">
        <v>0.64131428571428573</v>
      </c>
      <c r="P1141" s="8">
        <v>21</v>
      </c>
      <c r="Q1141" s="8">
        <v>0.64129999999999998</v>
      </c>
      <c r="R1141" s="17">
        <f t="shared" si="70"/>
        <v>5322.9085714285711</v>
      </c>
      <c r="S1141" s="18">
        <f t="shared" si="71"/>
        <v>5322.8099999999995</v>
      </c>
    </row>
    <row r="1142" spans="1:19" x14ac:dyDescent="0.25">
      <c r="A1142" s="7" t="s">
        <v>10084</v>
      </c>
      <c r="B1142" s="7" t="s">
        <v>10085</v>
      </c>
      <c r="C1142" s="7" t="s">
        <v>7205</v>
      </c>
      <c r="D1142" s="7" t="s">
        <v>7206</v>
      </c>
      <c r="E1142" s="7" t="s">
        <v>7440</v>
      </c>
      <c r="F1142" s="8">
        <v>15</v>
      </c>
      <c r="G1142" s="8">
        <v>15.65</v>
      </c>
      <c r="H1142" s="8">
        <v>15.65</v>
      </c>
      <c r="I1142" s="8">
        <v>180</v>
      </c>
      <c r="J1142" s="8">
        <v>2816.8399999999992</v>
      </c>
      <c r="K1142" s="8">
        <v>15.649111111111107</v>
      </c>
      <c r="L1142" s="8">
        <f t="shared" si="68"/>
        <v>2.041188405797099</v>
      </c>
      <c r="M1142" s="8">
        <f t="shared" si="69"/>
        <v>13.607922705314008</v>
      </c>
      <c r="N1142" s="14">
        <v>12</v>
      </c>
      <c r="O1142" s="14">
        <v>15.241</v>
      </c>
      <c r="P1142" s="8">
        <v>15</v>
      </c>
      <c r="Q1142" s="8">
        <v>15.649000000000001</v>
      </c>
      <c r="R1142" s="17">
        <f t="shared" si="70"/>
        <v>2743.38</v>
      </c>
      <c r="S1142" s="18">
        <f t="shared" si="71"/>
        <v>2816.8399999999992</v>
      </c>
    </row>
    <row r="1143" spans="1:19" x14ac:dyDescent="0.25">
      <c r="A1143" s="7" t="s">
        <v>8640</v>
      </c>
      <c r="B1143" s="7" t="s">
        <v>8641</v>
      </c>
      <c r="C1143" s="7" t="s">
        <v>14</v>
      </c>
      <c r="D1143" s="7" t="s">
        <v>15</v>
      </c>
      <c r="E1143" s="7" t="s">
        <v>2322</v>
      </c>
      <c r="F1143" s="8">
        <v>21</v>
      </c>
      <c r="G1143" s="8">
        <v>1739.13</v>
      </c>
      <c r="H1143" s="8">
        <v>1739.14</v>
      </c>
      <c r="I1143" s="8">
        <v>6</v>
      </c>
      <c r="J1143" s="8">
        <v>10434.799999999999</v>
      </c>
      <c r="K1143" s="8">
        <v>1739.1333333333332</v>
      </c>
      <c r="L1143" s="8">
        <f t="shared" si="68"/>
        <v>301.83305785123957</v>
      </c>
      <c r="M1143" s="8">
        <f t="shared" si="69"/>
        <v>1437.3002754820936</v>
      </c>
      <c r="N1143" s="14">
        <v>12</v>
      </c>
      <c r="O1143" s="14">
        <v>1738.57</v>
      </c>
      <c r="P1143" s="8">
        <v>21</v>
      </c>
      <c r="Q1143" s="8">
        <v>1739.13</v>
      </c>
      <c r="R1143" s="17">
        <f t="shared" si="70"/>
        <v>10431.42</v>
      </c>
      <c r="S1143" s="18">
        <f t="shared" si="71"/>
        <v>10434.799999999999</v>
      </c>
    </row>
    <row r="1144" spans="1:19" x14ac:dyDescent="0.25">
      <c r="A1144" s="7" t="s">
        <v>13292</v>
      </c>
      <c r="B1144" s="7" t="s">
        <v>13293</v>
      </c>
      <c r="C1144" s="7" t="s">
        <v>14</v>
      </c>
      <c r="D1144" s="7" t="s">
        <v>15</v>
      </c>
      <c r="E1144" s="7" t="s">
        <v>2322</v>
      </c>
      <c r="F1144" s="8">
        <v>21</v>
      </c>
      <c r="G1144" s="8">
        <v>2914.61</v>
      </c>
      <c r="H1144" s="8">
        <v>2914.61</v>
      </c>
      <c r="I1144" s="8">
        <v>10</v>
      </c>
      <c r="J1144" s="8">
        <v>29146.12</v>
      </c>
      <c r="K1144" s="8">
        <v>2914.6120000000001</v>
      </c>
      <c r="L1144" s="8">
        <f t="shared" si="68"/>
        <v>505.84175206611553</v>
      </c>
      <c r="M1144" s="8">
        <f t="shared" si="69"/>
        <v>2408.7702479338845</v>
      </c>
      <c r="N1144" s="9"/>
      <c r="O1144" s="9"/>
      <c r="P1144" s="8">
        <v>21</v>
      </c>
      <c r="Q1144" s="8">
        <v>2914.61</v>
      </c>
      <c r="R1144" s="17">
        <f t="shared" si="70"/>
        <v>0</v>
      </c>
      <c r="S1144" s="18">
        <f t="shared" si="71"/>
        <v>29146.12</v>
      </c>
    </row>
    <row r="1145" spans="1:19" x14ac:dyDescent="0.25">
      <c r="A1145" s="7" t="s">
        <v>21344</v>
      </c>
      <c r="B1145" s="7" t="s">
        <v>21345</v>
      </c>
      <c r="C1145" s="7" t="s">
        <v>7400</v>
      </c>
      <c r="D1145" s="7" t="s">
        <v>7401</v>
      </c>
      <c r="E1145" s="7" t="s">
        <v>7402</v>
      </c>
      <c r="F1145" s="8">
        <v>15</v>
      </c>
      <c r="G1145" s="8">
        <v>503.36</v>
      </c>
      <c r="H1145" s="8">
        <v>503.36</v>
      </c>
      <c r="I1145" s="8">
        <v>90</v>
      </c>
      <c r="J1145" s="8">
        <v>45301.97</v>
      </c>
      <c r="K1145" s="8">
        <v>503.35522222222221</v>
      </c>
      <c r="L1145" s="8">
        <f t="shared" si="68"/>
        <v>65.655028985507215</v>
      </c>
      <c r="M1145" s="8">
        <f t="shared" si="69"/>
        <v>437.70019323671499</v>
      </c>
      <c r="N1145" s="9"/>
      <c r="O1145" s="9"/>
      <c r="P1145" s="8">
        <v>15</v>
      </c>
      <c r="Q1145" s="8">
        <v>503.35500000000002</v>
      </c>
      <c r="R1145" s="17">
        <f t="shared" si="70"/>
        <v>0</v>
      </c>
      <c r="S1145" s="18">
        <f t="shared" si="71"/>
        <v>45301.97</v>
      </c>
    </row>
    <row r="1146" spans="1:19" x14ac:dyDescent="0.25">
      <c r="A1146" s="7" t="s">
        <v>21662</v>
      </c>
      <c r="B1146" s="7" t="s">
        <v>21663</v>
      </c>
      <c r="C1146" s="7" t="s">
        <v>14</v>
      </c>
      <c r="D1146" s="7" t="s">
        <v>15</v>
      </c>
      <c r="E1146" s="7" t="s">
        <v>7518</v>
      </c>
      <c r="F1146" s="8">
        <v>21</v>
      </c>
      <c r="G1146" s="8">
        <v>1795.98</v>
      </c>
      <c r="H1146" s="8">
        <v>1795.98</v>
      </c>
      <c r="I1146" s="8">
        <v>30</v>
      </c>
      <c r="J1146" s="8">
        <v>53879.37</v>
      </c>
      <c r="K1146" s="8">
        <v>1795.979</v>
      </c>
      <c r="L1146" s="8">
        <f t="shared" si="68"/>
        <v>311.69883471074377</v>
      </c>
      <c r="M1146" s="8">
        <f t="shared" si="69"/>
        <v>1484.2801652892563</v>
      </c>
      <c r="N1146" s="13"/>
      <c r="O1146" s="13"/>
      <c r="P1146" s="8">
        <v>21</v>
      </c>
      <c r="Q1146" s="8">
        <v>1795.9783333333335</v>
      </c>
      <c r="R1146" s="17">
        <f t="shared" si="70"/>
        <v>0</v>
      </c>
      <c r="S1146" s="18">
        <f t="shared" si="71"/>
        <v>53879.37</v>
      </c>
    </row>
    <row r="1147" spans="1:19" x14ac:dyDescent="0.25">
      <c r="A1147" s="7" t="s">
        <v>3105</v>
      </c>
      <c r="B1147" s="7" t="s">
        <v>3106</v>
      </c>
      <c r="C1147" s="7" t="s">
        <v>37</v>
      </c>
      <c r="D1147" s="7" t="s">
        <v>38</v>
      </c>
      <c r="E1147" s="7" t="s">
        <v>39</v>
      </c>
      <c r="F1147" s="8">
        <v>15</v>
      </c>
      <c r="G1147" s="8">
        <v>1920.5</v>
      </c>
      <c r="H1147" s="8">
        <v>1920.52</v>
      </c>
      <c r="I1147" s="8">
        <v>85</v>
      </c>
      <c r="J1147" s="8">
        <v>163242.51999999999</v>
      </c>
      <c r="K1147" s="8">
        <v>1920.5002352941176</v>
      </c>
      <c r="L1147" s="8">
        <f t="shared" si="68"/>
        <v>250.50003069053696</v>
      </c>
      <c r="M1147" s="8">
        <f t="shared" si="69"/>
        <v>1670.0002046035806</v>
      </c>
      <c r="N1147" s="14">
        <v>12</v>
      </c>
      <c r="O1147" s="14">
        <v>1870.4</v>
      </c>
      <c r="P1147" s="8">
        <v>15</v>
      </c>
      <c r="Q1147" s="8">
        <v>1920.5</v>
      </c>
      <c r="R1147" s="17">
        <f t="shared" si="70"/>
        <v>158984</v>
      </c>
      <c r="S1147" s="18">
        <f t="shared" si="71"/>
        <v>163242.51999999999</v>
      </c>
    </row>
    <row r="1148" spans="1:19" x14ac:dyDescent="0.25">
      <c r="A1148" s="7" t="s">
        <v>7470</v>
      </c>
      <c r="B1148" s="7" t="s">
        <v>7471</v>
      </c>
      <c r="C1148" s="7" t="s">
        <v>14</v>
      </c>
      <c r="D1148" s="7" t="s">
        <v>15</v>
      </c>
      <c r="E1148" s="7" t="s">
        <v>2322</v>
      </c>
      <c r="F1148" s="8">
        <v>21</v>
      </c>
      <c r="G1148" s="8">
        <v>5834</v>
      </c>
      <c r="H1148" s="8">
        <v>5834</v>
      </c>
      <c r="I1148" s="8">
        <v>23</v>
      </c>
      <c r="J1148" s="8">
        <v>134182.01999999999</v>
      </c>
      <c r="K1148" s="8">
        <v>5834.0008695652168</v>
      </c>
      <c r="L1148" s="8">
        <f t="shared" si="68"/>
        <v>1012.5125476104922</v>
      </c>
      <c r="M1148" s="8">
        <f t="shared" si="69"/>
        <v>4821.4883219547246</v>
      </c>
      <c r="N1148" s="9"/>
      <c r="O1148" s="9"/>
      <c r="P1148" s="8">
        <v>21</v>
      </c>
      <c r="Q1148" s="8">
        <v>5834</v>
      </c>
      <c r="R1148" s="17">
        <f t="shared" si="70"/>
        <v>0</v>
      </c>
      <c r="S1148" s="18">
        <f t="shared" si="71"/>
        <v>134182.01999999999</v>
      </c>
    </row>
    <row r="1149" spans="1:19" x14ac:dyDescent="0.25">
      <c r="A1149" s="7" t="s">
        <v>10078</v>
      </c>
      <c r="B1149" s="7" t="s">
        <v>10079</v>
      </c>
      <c r="C1149" s="7" t="s">
        <v>7539</v>
      </c>
      <c r="D1149" s="7" t="s">
        <v>7540</v>
      </c>
      <c r="E1149" s="7" t="s">
        <v>7798</v>
      </c>
      <c r="F1149" s="8">
        <v>21</v>
      </c>
      <c r="G1149" s="8">
        <v>4.93</v>
      </c>
      <c r="H1149" s="8">
        <v>4.93</v>
      </c>
      <c r="I1149" s="8">
        <v>38400</v>
      </c>
      <c r="J1149" s="8">
        <v>189210.12</v>
      </c>
      <c r="K1149" s="8">
        <v>4.9273468749999996</v>
      </c>
      <c r="L1149" s="8">
        <f t="shared" si="68"/>
        <v>0.8551593749999995</v>
      </c>
      <c r="M1149" s="8">
        <f t="shared" si="69"/>
        <v>4.0721875000000001</v>
      </c>
      <c r="N1149" s="9"/>
      <c r="O1149" s="9"/>
      <c r="P1149" s="8">
        <v>21</v>
      </c>
      <c r="Q1149" s="8">
        <v>4.9273463541666667</v>
      </c>
      <c r="R1149" s="17">
        <f t="shared" si="70"/>
        <v>0</v>
      </c>
      <c r="S1149" s="18">
        <f t="shared" si="71"/>
        <v>189210.12</v>
      </c>
    </row>
    <row r="1150" spans="1:19" x14ac:dyDescent="0.25">
      <c r="A1150" s="7" t="s">
        <v>13693</v>
      </c>
      <c r="B1150" s="7" t="s">
        <v>13694</v>
      </c>
      <c r="C1150" s="7" t="s">
        <v>14</v>
      </c>
      <c r="D1150" s="7" t="s">
        <v>15</v>
      </c>
      <c r="E1150" s="7" t="s">
        <v>7231</v>
      </c>
      <c r="F1150" s="8">
        <v>21</v>
      </c>
      <c r="G1150" s="8">
        <v>11380.99</v>
      </c>
      <c r="H1150" s="8">
        <v>11381</v>
      </c>
      <c r="I1150" s="8">
        <v>6</v>
      </c>
      <c r="J1150" s="8">
        <v>68285.959999999992</v>
      </c>
      <c r="K1150" s="8">
        <v>11380.993333333332</v>
      </c>
      <c r="L1150" s="8">
        <f t="shared" si="68"/>
        <v>1975.2137190082631</v>
      </c>
      <c r="M1150" s="8">
        <f t="shared" si="69"/>
        <v>9405.7796143250689</v>
      </c>
      <c r="N1150" s="14">
        <v>12</v>
      </c>
      <c r="O1150" s="14">
        <v>10534.47</v>
      </c>
      <c r="P1150" s="8">
        <v>21</v>
      </c>
      <c r="Q1150" s="8">
        <v>11380.99</v>
      </c>
      <c r="R1150" s="17">
        <f t="shared" si="70"/>
        <v>63206.819999999992</v>
      </c>
      <c r="S1150" s="18">
        <f t="shared" si="71"/>
        <v>68285.959999999992</v>
      </c>
    </row>
    <row r="1151" spans="1:19" x14ac:dyDescent="0.25">
      <c r="A1151" s="7" t="s">
        <v>21938</v>
      </c>
      <c r="B1151" s="7" t="s">
        <v>21939</v>
      </c>
      <c r="C1151" s="7" t="s">
        <v>5229</v>
      </c>
      <c r="D1151" s="7" t="s">
        <v>5230</v>
      </c>
      <c r="E1151" s="7" t="s">
        <v>5231</v>
      </c>
      <c r="F1151" s="8">
        <v>21</v>
      </c>
      <c r="G1151" s="8">
        <v>1088.72</v>
      </c>
      <c r="H1151" s="8">
        <v>1088.72</v>
      </c>
      <c r="I1151" s="8">
        <v>120</v>
      </c>
      <c r="J1151" s="8">
        <v>130646.6</v>
      </c>
      <c r="K1151" s="8">
        <v>1088.7216666666668</v>
      </c>
      <c r="L1151" s="8">
        <f t="shared" si="68"/>
        <v>188.95169421487606</v>
      </c>
      <c r="M1151" s="8">
        <f t="shared" si="69"/>
        <v>899.76997245179075</v>
      </c>
      <c r="N1151" s="14">
        <v>12</v>
      </c>
      <c r="O1151" s="14">
        <v>1007.7424999999999</v>
      </c>
      <c r="P1151" s="8">
        <v>21</v>
      </c>
      <c r="Q1151" s="8">
        <v>1088.7215000000001</v>
      </c>
      <c r="R1151" s="17">
        <f t="shared" si="70"/>
        <v>120929.09999999999</v>
      </c>
      <c r="S1151" s="18">
        <f t="shared" si="71"/>
        <v>130646.6</v>
      </c>
    </row>
    <row r="1152" spans="1:19" x14ac:dyDescent="0.25">
      <c r="A1152" s="7" t="s">
        <v>8852</v>
      </c>
      <c r="B1152" s="7" t="s">
        <v>8853</v>
      </c>
      <c r="C1152" s="7" t="s">
        <v>14</v>
      </c>
      <c r="D1152" s="7" t="s">
        <v>15</v>
      </c>
      <c r="E1152" s="7" t="s">
        <v>2322</v>
      </c>
      <c r="F1152" s="8">
        <v>21</v>
      </c>
      <c r="G1152" s="8">
        <v>33.880000000000003</v>
      </c>
      <c r="H1152" s="8">
        <v>33.880000000000003</v>
      </c>
      <c r="I1152" s="8">
        <v>902</v>
      </c>
      <c r="J1152" s="8">
        <v>30559.779999999977</v>
      </c>
      <c r="K1152" s="8">
        <v>33.880022172948976</v>
      </c>
      <c r="L1152" s="8">
        <f t="shared" si="68"/>
        <v>5.8800038481977559</v>
      </c>
      <c r="M1152" s="8">
        <f t="shared" si="69"/>
        <v>28.00001832475122</v>
      </c>
      <c r="N1152" s="14">
        <v>21</v>
      </c>
      <c r="O1152" s="14">
        <v>33.880000000000003</v>
      </c>
      <c r="P1152" s="8">
        <v>21</v>
      </c>
      <c r="Q1152" s="8">
        <v>33.880000000000003</v>
      </c>
      <c r="R1152" s="17">
        <f t="shared" si="70"/>
        <v>30559.760000000002</v>
      </c>
      <c r="S1152" s="18">
        <f t="shared" si="71"/>
        <v>30559.779999999977</v>
      </c>
    </row>
    <row r="1153" spans="1:19" x14ac:dyDescent="0.25">
      <c r="A1153" s="7" t="s">
        <v>19740</v>
      </c>
      <c r="B1153" s="7" t="s">
        <v>19741</v>
      </c>
      <c r="C1153" s="7" t="s">
        <v>5229</v>
      </c>
      <c r="D1153" s="7" t="s">
        <v>5230</v>
      </c>
      <c r="E1153" s="7" t="s">
        <v>5231</v>
      </c>
      <c r="F1153" s="8">
        <v>21</v>
      </c>
      <c r="G1153" s="8">
        <v>1142</v>
      </c>
      <c r="H1153" s="8">
        <v>1275.22</v>
      </c>
      <c r="I1153" s="8">
        <v>260</v>
      </c>
      <c r="J1153" s="8">
        <v>296919.49999999994</v>
      </c>
      <c r="K1153" s="8">
        <v>1141.9980769230767</v>
      </c>
      <c r="L1153" s="8">
        <f t="shared" si="68"/>
        <v>198.19801335028603</v>
      </c>
      <c r="M1153" s="8">
        <f t="shared" si="69"/>
        <v>943.80006357279069</v>
      </c>
      <c r="N1153" s="14">
        <v>12</v>
      </c>
      <c r="O1153" s="14">
        <v>1057.0559375</v>
      </c>
      <c r="P1153" s="8">
        <v>21</v>
      </c>
      <c r="Q1153" s="8">
        <v>1141.998</v>
      </c>
      <c r="R1153" s="17">
        <f t="shared" si="70"/>
        <v>274834.54375000001</v>
      </c>
      <c r="S1153" s="18">
        <f t="shared" si="71"/>
        <v>296919.49999999994</v>
      </c>
    </row>
    <row r="1154" spans="1:19" x14ac:dyDescent="0.25">
      <c r="A1154" s="7" t="s">
        <v>3055</v>
      </c>
      <c r="B1154" s="7" t="s">
        <v>3056</v>
      </c>
      <c r="C1154" s="7" t="s">
        <v>369</v>
      </c>
      <c r="D1154" s="7" t="s">
        <v>370</v>
      </c>
      <c r="E1154" s="7" t="s">
        <v>546</v>
      </c>
      <c r="F1154" s="8">
        <v>21</v>
      </c>
      <c r="G1154" s="8">
        <v>2842.29</v>
      </c>
      <c r="H1154" s="8">
        <v>2842.3</v>
      </c>
      <c r="I1154" s="8">
        <v>181</v>
      </c>
      <c r="J1154" s="8">
        <v>514454.50999999925</v>
      </c>
      <c r="K1154" s="8">
        <v>2842.2901104972334</v>
      </c>
      <c r="L1154" s="8">
        <f t="shared" ref="L1154:L1217" si="72">K1154-M1154</f>
        <v>493.29001917720552</v>
      </c>
      <c r="M1154" s="8">
        <f t="shared" ref="M1154:M1217" si="73">K1154/((100+F1154)/100)</f>
        <v>2349.0000913200279</v>
      </c>
      <c r="N1154" s="14">
        <v>12</v>
      </c>
      <c r="O1154" s="14">
        <v>2630.8799999999997</v>
      </c>
      <c r="P1154" s="8">
        <v>21</v>
      </c>
      <c r="Q1154" s="8">
        <v>2842.29</v>
      </c>
      <c r="R1154" s="17">
        <f t="shared" ref="R1154:R1217" si="74">I1154*O1154</f>
        <v>476189.27999999991</v>
      </c>
      <c r="S1154" s="18">
        <f t="shared" si="71"/>
        <v>514454.50999999925</v>
      </c>
    </row>
    <row r="1155" spans="1:19" x14ac:dyDescent="0.25">
      <c r="A1155" s="7" t="s">
        <v>14683</v>
      </c>
      <c r="B1155" s="7" t="s">
        <v>14684</v>
      </c>
      <c r="C1155" s="7" t="s">
        <v>14</v>
      </c>
      <c r="D1155" s="7" t="s">
        <v>15</v>
      </c>
      <c r="E1155" s="7" t="s">
        <v>7226</v>
      </c>
      <c r="F1155" s="8">
        <v>15</v>
      </c>
      <c r="G1155" s="8">
        <v>2166</v>
      </c>
      <c r="H1155" s="8">
        <v>2166</v>
      </c>
      <c r="I1155" s="8">
        <v>120</v>
      </c>
      <c r="J1155" s="8">
        <v>259920.24999999997</v>
      </c>
      <c r="K1155" s="8">
        <v>2166.0020833333333</v>
      </c>
      <c r="L1155" s="8">
        <f t="shared" si="72"/>
        <v>282.52201086956507</v>
      </c>
      <c r="M1155" s="8">
        <f t="shared" si="73"/>
        <v>1883.4800724637682</v>
      </c>
      <c r="N1155" s="9"/>
      <c r="O1155" s="9"/>
      <c r="P1155" s="8">
        <v>15</v>
      </c>
      <c r="Q1155" s="8">
        <v>2166.001923076923</v>
      </c>
      <c r="R1155" s="17">
        <f t="shared" si="74"/>
        <v>0</v>
      </c>
      <c r="S1155" s="18">
        <f t="shared" ref="S1155:S1218" si="75">J1155</f>
        <v>259920.24999999997</v>
      </c>
    </row>
    <row r="1156" spans="1:19" x14ac:dyDescent="0.25">
      <c r="A1156" s="7" t="s">
        <v>10912</v>
      </c>
      <c r="B1156" s="7" t="s">
        <v>10913</v>
      </c>
      <c r="C1156" s="7" t="s">
        <v>14</v>
      </c>
      <c r="D1156" s="7" t="s">
        <v>15</v>
      </c>
      <c r="E1156" s="7" t="s">
        <v>8931</v>
      </c>
      <c r="F1156" s="8">
        <v>21</v>
      </c>
      <c r="G1156" s="8">
        <v>65.459999999999994</v>
      </c>
      <c r="H1156" s="8">
        <v>65.459999999999994</v>
      </c>
      <c r="I1156" s="8">
        <v>501</v>
      </c>
      <c r="J1156" s="8">
        <v>32795.979999999996</v>
      </c>
      <c r="K1156" s="8">
        <v>65.461037924151682</v>
      </c>
      <c r="L1156" s="8">
        <f t="shared" si="72"/>
        <v>11.361006581877561</v>
      </c>
      <c r="M1156" s="8">
        <f t="shared" si="73"/>
        <v>54.100031342274121</v>
      </c>
      <c r="N1156" s="14">
        <v>21</v>
      </c>
      <c r="O1156" s="14">
        <v>70.180000000000007</v>
      </c>
      <c r="P1156" s="8">
        <v>21</v>
      </c>
      <c r="Q1156" s="8">
        <v>65.460999999999999</v>
      </c>
      <c r="R1156" s="17">
        <f t="shared" si="74"/>
        <v>35160.18</v>
      </c>
      <c r="S1156" s="18">
        <f t="shared" si="75"/>
        <v>32795.979999999996</v>
      </c>
    </row>
    <row r="1157" spans="1:19" x14ac:dyDescent="0.25">
      <c r="A1157" s="7" t="s">
        <v>11959</v>
      </c>
      <c r="B1157" s="7" t="s">
        <v>11960</v>
      </c>
      <c r="C1157" s="7" t="s">
        <v>14</v>
      </c>
      <c r="D1157" s="7" t="s">
        <v>15</v>
      </c>
      <c r="E1157" s="7" t="s">
        <v>2322</v>
      </c>
      <c r="F1157" s="8">
        <v>21</v>
      </c>
      <c r="G1157" s="8">
        <v>22.87</v>
      </c>
      <c r="H1157" s="8">
        <v>22.87</v>
      </c>
      <c r="I1157" s="8">
        <v>707</v>
      </c>
      <c r="J1157" s="8">
        <v>16168.400000000001</v>
      </c>
      <c r="K1157" s="8">
        <v>22.869024045261671</v>
      </c>
      <c r="L1157" s="8">
        <f t="shared" si="72"/>
        <v>3.9690041731445866</v>
      </c>
      <c r="M1157" s="8">
        <f t="shared" si="73"/>
        <v>18.900019872117085</v>
      </c>
      <c r="N1157" s="14">
        <v>21</v>
      </c>
      <c r="O1157" s="14">
        <v>22.869000000000003</v>
      </c>
      <c r="P1157" s="8">
        <v>21</v>
      </c>
      <c r="Q1157" s="8">
        <v>22.869</v>
      </c>
      <c r="R1157" s="17">
        <f t="shared" si="74"/>
        <v>16168.383000000002</v>
      </c>
      <c r="S1157" s="18">
        <f t="shared" si="75"/>
        <v>16168.400000000001</v>
      </c>
    </row>
    <row r="1158" spans="1:19" x14ac:dyDescent="0.25">
      <c r="A1158" s="7" t="s">
        <v>8329</v>
      </c>
      <c r="B1158" s="7" t="s">
        <v>8330</v>
      </c>
      <c r="C1158" s="7" t="s">
        <v>14</v>
      </c>
      <c r="D1158" s="7" t="s">
        <v>15</v>
      </c>
      <c r="E1158" s="7" t="s">
        <v>8331</v>
      </c>
      <c r="F1158" s="8">
        <v>21</v>
      </c>
      <c r="G1158" s="8">
        <v>30.33</v>
      </c>
      <c r="H1158" s="8">
        <v>38.82</v>
      </c>
      <c r="I1158" s="8">
        <v>3200</v>
      </c>
      <c r="J1158" s="8">
        <v>124233.51000000002</v>
      </c>
      <c r="K1158" s="8">
        <v>38.822971875000007</v>
      </c>
      <c r="L1158" s="8">
        <f t="shared" si="72"/>
        <v>6.7378711518595011</v>
      </c>
      <c r="M1158" s="8">
        <f t="shared" si="73"/>
        <v>32.085100723140506</v>
      </c>
      <c r="N1158" s="14">
        <v>12</v>
      </c>
      <c r="O1158" s="14">
        <v>37.013400000000004</v>
      </c>
      <c r="P1158" s="8">
        <v>21</v>
      </c>
      <c r="Q1158" s="8">
        <v>38.822966666666666</v>
      </c>
      <c r="R1158" s="17">
        <f t="shared" si="74"/>
        <v>118442.88000000002</v>
      </c>
      <c r="S1158" s="18">
        <f t="shared" si="75"/>
        <v>124233.51000000002</v>
      </c>
    </row>
    <row r="1159" spans="1:19" x14ac:dyDescent="0.25">
      <c r="A1159" s="7" t="s">
        <v>8358</v>
      </c>
      <c r="B1159" s="7" t="s">
        <v>8359</v>
      </c>
      <c r="C1159" s="7" t="s">
        <v>14</v>
      </c>
      <c r="D1159" s="7" t="s">
        <v>15</v>
      </c>
      <c r="E1159" s="7" t="s">
        <v>2322</v>
      </c>
      <c r="F1159" s="8">
        <v>21</v>
      </c>
      <c r="G1159" s="8">
        <v>117.37</v>
      </c>
      <c r="H1159" s="8">
        <v>117.37</v>
      </c>
      <c r="I1159" s="8">
        <v>8</v>
      </c>
      <c r="J1159" s="8">
        <v>938.95000000000016</v>
      </c>
      <c r="K1159" s="8">
        <v>117.36875000000002</v>
      </c>
      <c r="L1159" s="8">
        <f t="shared" si="72"/>
        <v>20.369783057851237</v>
      </c>
      <c r="M1159" s="8">
        <f t="shared" si="73"/>
        <v>96.998966942148783</v>
      </c>
      <c r="N1159" s="13"/>
      <c r="O1159" s="13"/>
      <c r="P1159" s="8">
        <v>21</v>
      </c>
      <c r="Q1159" s="8">
        <v>117.36666666666667</v>
      </c>
      <c r="R1159" s="17">
        <f t="shared" si="74"/>
        <v>0</v>
      </c>
      <c r="S1159" s="18">
        <f t="shared" si="75"/>
        <v>938.95000000000016</v>
      </c>
    </row>
    <row r="1160" spans="1:19" x14ac:dyDescent="0.25">
      <c r="A1160" s="7" t="s">
        <v>7212</v>
      </c>
      <c r="B1160" s="7" t="s">
        <v>7213</v>
      </c>
      <c r="C1160" s="7" t="s">
        <v>7205</v>
      </c>
      <c r="D1160" s="7" t="s">
        <v>7206</v>
      </c>
      <c r="E1160" s="7" t="s">
        <v>7207</v>
      </c>
      <c r="F1160" s="8">
        <v>15</v>
      </c>
      <c r="G1160" s="8">
        <v>339.98</v>
      </c>
      <c r="H1160" s="8">
        <v>339.99</v>
      </c>
      <c r="I1160" s="8">
        <v>29</v>
      </c>
      <c r="J1160" s="8">
        <v>9859.630000000001</v>
      </c>
      <c r="K1160" s="8">
        <v>339.98724137931038</v>
      </c>
      <c r="L1160" s="8">
        <f t="shared" si="72"/>
        <v>44.346161919040469</v>
      </c>
      <c r="M1160" s="8">
        <f t="shared" si="73"/>
        <v>295.64107946026991</v>
      </c>
      <c r="N1160" s="8">
        <v>12</v>
      </c>
      <c r="O1160" s="8">
        <v>331.12</v>
      </c>
      <c r="P1160" s="8">
        <v>15</v>
      </c>
      <c r="Q1160" s="8">
        <v>339.98666666666668</v>
      </c>
      <c r="R1160" s="17">
        <f t="shared" si="74"/>
        <v>9602.48</v>
      </c>
      <c r="S1160" s="18">
        <f t="shared" si="75"/>
        <v>9859.630000000001</v>
      </c>
    </row>
    <row r="1161" spans="1:19" x14ac:dyDescent="0.25">
      <c r="A1161" s="7" t="s">
        <v>8005</v>
      </c>
      <c r="B1161" s="7" t="s">
        <v>8006</v>
      </c>
      <c r="C1161" s="7" t="s">
        <v>7375</v>
      </c>
      <c r="D1161" s="7" t="s">
        <v>7376</v>
      </c>
      <c r="E1161" s="7" t="s">
        <v>7377</v>
      </c>
      <c r="F1161" s="8">
        <v>15</v>
      </c>
      <c r="G1161" s="8">
        <v>76.459999999999994</v>
      </c>
      <c r="H1161" s="8">
        <v>76.459999999999994</v>
      </c>
      <c r="I1161" s="8">
        <v>288</v>
      </c>
      <c r="J1161" s="8">
        <v>22019.67</v>
      </c>
      <c r="K1161" s="8">
        <v>76.457187499999989</v>
      </c>
      <c r="L1161" s="8">
        <f t="shared" si="72"/>
        <v>9.9726766304347763</v>
      </c>
      <c r="M1161" s="8">
        <f t="shared" si="73"/>
        <v>66.484510869565213</v>
      </c>
      <c r="N1161" s="8">
        <v>12</v>
      </c>
      <c r="O1161" s="8">
        <v>76.457222222222228</v>
      </c>
      <c r="P1161" s="8">
        <v>15</v>
      </c>
      <c r="Q1161" s="8">
        <v>76.457129629629634</v>
      </c>
      <c r="R1161" s="17">
        <f t="shared" si="74"/>
        <v>22019.68</v>
      </c>
      <c r="S1161" s="18">
        <f t="shared" si="75"/>
        <v>22019.67</v>
      </c>
    </row>
    <row r="1162" spans="1:19" x14ac:dyDescent="0.25">
      <c r="A1162" s="7" t="s">
        <v>9747</v>
      </c>
      <c r="B1162" s="7" t="s">
        <v>9748</v>
      </c>
      <c r="C1162" s="7" t="s">
        <v>7205</v>
      </c>
      <c r="D1162" s="7" t="s">
        <v>7206</v>
      </c>
      <c r="E1162" s="7" t="s">
        <v>7440</v>
      </c>
      <c r="F1162" s="8">
        <v>15</v>
      </c>
      <c r="G1162" s="8">
        <v>242.93</v>
      </c>
      <c r="H1162" s="8">
        <v>242.94</v>
      </c>
      <c r="I1162" s="8">
        <v>153</v>
      </c>
      <c r="J1162" s="8">
        <v>37169.53</v>
      </c>
      <c r="K1162" s="8">
        <v>242.93810457516338</v>
      </c>
      <c r="L1162" s="8">
        <f t="shared" si="72"/>
        <v>31.687578857630001</v>
      </c>
      <c r="M1162" s="8">
        <f t="shared" si="73"/>
        <v>211.25052571753338</v>
      </c>
      <c r="N1162" s="8">
        <v>12</v>
      </c>
      <c r="O1162" s="8">
        <v>236.6</v>
      </c>
      <c r="P1162" s="8">
        <v>15</v>
      </c>
      <c r="Q1162" s="8">
        <v>242.93800000000002</v>
      </c>
      <c r="R1162" s="17">
        <f t="shared" si="74"/>
        <v>36199.799999999996</v>
      </c>
      <c r="S1162" s="18">
        <f t="shared" si="75"/>
        <v>37169.53</v>
      </c>
    </row>
    <row r="1163" spans="1:19" x14ac:dyDescent="0.25">
      <c r="A1163" s="7" t="s">
        <v>7755</v>
      </c>
      <c r="B1163" s="7" t="s">
        <v>7756</v>
      </c>
      <c r="C1163" s="7" t="s">
        <v>14</v>
      </c>
      <c r="D1163" s="7" t="s">
        <v>15</v>
      </c>
      <c r="E1163" s="7" t="s">
        <v>2322</v>
      </c>
      <c r="F1163" s="8">
        <v>21</v>
      </c>
      <c r="G1163" s="8">
        <v>61.12</v>
      </c>
      <c r="H1163" s="8">
        <v>61.12</v>
      </c>
      <c r="I1163" s="8">
        <v>3340</v>
      </c>
      <c r="J1163" s="8">
        <v>204131.12999999998</v>
      </c>
      <c r="K1163" s="8">
        <v>61.117104790419155</v>
      </c>
      <c r="L1163" s="8">
        <f t="shared" si="72"/>
        <v>10.607100831395059</v>
      </c>
      <c r="M1163" s="8">
        <f t="shared" si="73"/>
        <v>50.510003959024097</v>
      </c>
      <c r="N1163" s="13"/>
      <c r="O1163" s="13"/>
      <c r="P1163" s="8">
        <v>21</v>
      </c>
      <c r="Q1163" s="8">
        <v>61.117100000000001</v>
      </c>
      <c r="R1163" s="17">
        <f t="shared" si="74"/>
        <v>0</v>
      </c>
      <c r="S1163" s="18">
        <f t="shared" si="75"/>
        <v>204131.12999999998</v>
      </c>
    </row>
    <row r="1164" spans="1:19" x14ac:dyDescent="0.25">
      <c r="A1164" s="7" t="s">
        <v>10150</v>
      </c>
      <c r="B1164" s="7" t="s">
        <v>10151</v>
      </c>
      <c r="C1164" s="7" t="s">
        <v>14</v>
      </c>
      <c r="D1164" s="7" t="s">
        <v>15</v>
      </c>
      <c r="E1164" s="7" t="s">
        <v>7226</v>
      </c>
      <c r="F1164" s="8">
        <v>15</v>
      </c>
      <c r="G1164" s="8">
        <v>1588</v>
      </c>
      <c r="H1164" s="8">
        <v>1588</v>
      </c>
      <c r="I1164" s="8">
        <v>130</v>
      </c>
      <c r="J1164" s="8">
        <v>206440.08</v>
      </c>
      <c r="K1164" s="8">
        <v>1588.0006153846152</v>
      </c>
      <c r="L1164" s="8">
        <f t="shared" si="72"/>
        <v>207.13051505016711</v>
      </c>
      <c r="M1164" s="8">
        <f t="shared" si="73"/>
        <v>1380.8701003344481</v>
      </c>
      <c r="N1164" s="9"/>
      <c r="O1164" s="9"/>
      <c r="P1164" s="8">
        <v>15</v>
      </c>
      <c r="Q1164" s="8">
        <v>1588.0004999999999</v>
      </c>
      <c r="R1164" s="17">
        <f t="shared" si="74"/>
        <v>0</v>
      </c>
      <c r="S1164" s="18">
        <f t="shared" si="75"/>
        <v>206440.08</v>
      </c>
    </row>
    <row r="1165" spans="1:19" x14ac:dyDescent="0.25">
      <c r="A1165" s="7" t="s">
        <v>8901</v>
      </c>
      <c r="B1165" s="7" t="s">
        <v>8902</v>
      </c>
      <c r="C1165" s="7" t="s">
        <v>14</v>
      </c>
      <c r="D1165" s="7" t="s">
        <v>15</v>
      </c>
      <c r="E1165" s="7" t="s">
        <v>2322</v>
      </c>
      <c r="F1165" s="8">
        <v>15</v>
      </c>
      <c r="G1165" s="8">
        <v>2109.3000000000002</v>
      </c>
      <c r="H1165" s="8">
        <v>2109.3000000000002</v>
      </c>
      <c r="I1165" s="8">
        <v>13</v>
      </c>
      <c r="J1165" s="8">
        <v>27420.850000000002</v>
      </c>
      <c r="K1165" s="8">
        <v>2109.2961538461541</v>
      </c>
      <c r="L1165" s="8">
        <f t="shared" si="72"/>
        <v>275.12558528428076</v>
      </c>
      <c r="M1165" s="8">
        <f t="shared" si="73"/>
        <v>1834.1705685618733</v>
      </c>
      <c r="N1165" s="9"/>
      <c r="O1165" s="9"/>
      <c r="P1165" s="8">
        <v>15</v>
      </c>
      <c r="Q1165" s="8">
        <v>2109.2950000000001</v>
      </c>
      <c r="R1165" s="17">
        <f t="shared" si="74"/>
        <v>0</v>
      </c>
      <c r="S1165" s="18">
        <f t="shared" si="75"/>
        <v>27420.850000000002</v>
      </c>
    </row>
    <row r="1166" spans="1:19" x14ac:dyDescent="0.25">
      <c r="A1166" s="7" t="s">
        <v>7318</v>
      </c>
      <c r="B1166" s="7" t="s">
        <v>7319</v>
      </c>
      <c r="C1166" s="7" t="s">
        <v>7320</v>
      </c>
      <c r="D1166" s="7" t="s">
        <v>7321</v>
      </c>
      <c r="E1166" s="7" t="s">
        <v>7322</v>
      </c>
      <c r="F1166" s="8">
        <v>21</v>
      </c>
      <c r="G1166" s="8">
        <v>12.86</v>
      </c>
      <c r="H1166" s="8">
        <v>12.86</v>
      </c>
      <c r="I1166" s="8">
        <v>900</v>
      </c>
      <c r="J1166" s="8">
        <v>11571.72</v>
      </c>
      <c r="K1166" s="8">
        <v>12.857466666666665</v>
      </c>
      <c r="L1166" s="8">
        <f t="shared" si="72"/>
        <v>2.2314611570247926</v>
      </c>
      <c r="M1166" s="8">
        <f t="shared" si="73"/>
        <v>10.626005509641873</v>
      </c>
      <c r="N1166" s="8">
        <v>12</v>
      </c>
      <c r="O1166" s="8">
        <v>11.901199999999999</v>
      </c>
      <c r="P1166" s="8">
        <v>21</v>
      </c>
      <c r="Q1166" s="8">
        <v>12.857449999999998</v>
      </c>
      <c r="R1166" s="17">
        <f t="shared" si="74"/>
        <v>10711.08</v>
      </c>
      <c r="S1166" s="18">
        <f t="shared" si="75"/>
        <v>11571.72</v>
      </c>
    </row>
    <row r="1167" spans="1:19" x14ac:dyDescent="0.25">
      <c r="A1167" s="7" t="s">
        <v>8131</v>
      </c>
      <c r="B1167" s="7" t="s">
        <v>8132</v>
      </c>
      <c r="C1167" s="7" t="s">
        <v>14</v>
      </c>
      <c r="D1167" s="7" t="s">
        <v>15</v>
      </c>
      <c r="E1167" s="7" t="s">
        <v>7768</v>
      </c>
      <c r="F1167" s="8">
        <v>21</v>
      </c>
      <c r="G1167" s="8">
        <v>40.99</v>
      </c>
      <c r="H1167" s="8">
        <v>41</v>
      </c>
      <c r="I1167" s="8">
        <v>100</v>
      </c>
      <c r="J1167" s="8">
        <v>4099.49</v>
      </c>
      <c r="K1167" s="8">
        <v>40.994900000000001</v>
      </c>
      <c r="L1167" s="8">
        <f t="shared" si="72"/>
        <v>7.1148173553718976</v>
      </c>
      <c r="M1167" s="8">
        <f t="shared" si="73"/>
        <v>33.880082644628104</v>
      </c>
      <c r="N1167" s="9"/>
      <c r="O1167" s="9"/>
      <c r="P1167" s="8">
        <v>21</v>
      </c>
      <c r="Q1167" s="8">
        <v>40.994749999999996</v>
      </c>
      <c r="R1167" s="17">
        <f t="shared" si="74"/>
        <v>0</v>
      </c>
      <c r="S1167" s="18">
        <f t="shared" si="75"/>
        <v>4099.49</v>
      </c>
    </row>
    <row r="1168" spans="1:19" x14ac:dyDescent="0.25">
      <c r="A1168" s="7" t="s">
        <v>13236</v>
      </c>
      <c r="B1168" s="7" t="s">
        <v>13237</v>
      </c>
      <c r="C1168" s="7" t="s">
        <v>14</v>
      </c>
      <c r="D1168" s="7" t="s">
        <v>15</v>
      </c>
      <c r="E1168" s="7" t="s">
        <v>7343</v>
      </c>
      <c r="F1168" s="8">
        <v>21</v>
      </c>
      <c r="G1168" s="8">
        <v>2.89</v>
      </c>
      <c r="H1168" s="8">
        <v>2.89</v>
      </c>
      <c r="I1168" s="8">
        <v>1650</v>
      </c>
      <c r="J1168" s="8">
        <v>4771.6500000000005</v>
      </c>
      <c r="K1168" s="8">
        <v>2.8919090909090914</v>
      </c>
      <c r="L1168" s="8">
        <f t="shared" si="72"/>
        <v>0.5019015777610818</v>
      </c>
      <c r="M1168" s="8">
        <f t="shared" si="73"/>
        <v>2.3900075131480096</v>
      </c>
      <c r="N1168" s="14">
        <v>12</v>
      </c>
      <c r="O1168" s="14">
        <v>2.6768000000000001</v>
      </c>
      <c r="P1168" s="8">
        <v>21</v>
      </c>
      <c r="Q1168" s="8">
        <v>2.8919000000000001</v>
      </c>
      <c r="R1168" s="17">
        <f t="shared" si="74"/>
        <v>4416.72</v>
      </c>
      <c r="S1168" s="18">
        <f t="shared" si="75"/>
        <v>4771.6500000000005</v>
      </c>
    </row>
    <row r="1169" spans="1:19" x14ac:dyDescent="0.25">
      <c r="A1169" s="7" t="s">
        <v>17117</v>
      </c>
      <c r="B1169" s="7" t="s">
        <v>17118</v>
      </c>
      <c r="C1169" s="7" t="s">
        <v>7400</v>
      </c>
      <c r="D1169" s="7" t="s">
        <v>7401</v>
      </c>
      <c r="E1169" s="7" t="s">
        <v>7402</v>
      </c>
      <c r="F1169" s="8">
        <v>21</v>
      </c>
      <c r="G1169" s="8">
        <v>320</v>
      </c>
      <c r="H1169" s="8">
        <v>320</v>
      </c>
      <c r="I1169" s="8">
        <v>5</v>
      </c>
      <c r="J1169" s="8">
        <v>1599.99</v>
      </c>
      <c r="K1169" s="8">
        <v>319.99799999999999</v>
      </c>
      <c r="L1169" s="8">
        <f t="shared" si="72"/>
        <v>55.536842975206582</v>
      </c>
      <c r="M1169" s="8">
        <f t="shared" si="73"/>
        <v>264.46115702479341</v>
      </c>
      <c r="N1169" s="13"/>
      <c r="O1169" s="13"/>
      <c r="P1169" s="8">
        <v>21</v>
      </c>
      <c r="Q1169" s="8">
        <v>319.995</v>
      </c>
      <c r="R1169" s="17">
        <f t="shared" si="74"/>
        <v>0</v>
      </c>
      <c r="S1169" s="18">
        <f t="shared" si="75"/>
        <v>1599.99</v>
      </c>
    </row>
    <row r="1170" spans="1:19" x14ac:dyDescent="0.25">
      <c r="A1170" s="7" t="s">
        <v>713</v>
      </c>
      <c r="B1170" s="7" t="s">
        <v>714</v>
      </c>
      <c r="C1170" s="7" t="s">
        <v>369</v>
      </c>
      <c r="D1170" s="7" t="s">
        <v>370</v>
      </c>
      <c r="E1170" s="7" t="s">
        <v>371</v>
      </c>
      <c r="F1170" s="8">
        <v>15</v>
      </c>
      <c r="G1170" s="8">
        <v>10.01</v>
      </c>
      <c r="H1170" s="8">
        <v>10.01</v>
      </c>
      <c r="I1170" s="8">
        <v>101</v>
      </c>
      <c r="J1170" s="8">
        <v>1010.5200000000001</v>
      </c>
      <c r="K1170" s="8">
        <v>10.005148514851486</v>
      </c>
      <c r="L1170" s="8">
        <f t="shared" si="72"/>
        <v>1.3050193715023664</v>
      </c>
      <c r="M1170" s="8">
        <f t="shared" si="73"/>
        <v>8.7001291433491197</v>
      </c>
      <c r="N1170" s="13"/>
      <c r="O1170" s="13"/>
      <c r="P1170" s="8">
        <v>15</v>
      </c>
      <c r="Q1170" s="8">
        <v>10.005000000000001</v>
      </c>
      <c r="R1170" s="17">
        <f t="shared" si="74"/>
        <v>0</v>
      </c>
      <c r="S1170" s="18">
        <f t="shared" si="75"/>
        <v>1010.5200000000001</v>
      </c>
    </row>
    <row r="1171" spans="1:19" x14ac:dyDescent="0.25">
      <c r="A1171" s="7" t="s">
        <v>21191</v>
      </c>
      <c r="B1171" s="7" t="s">
        <v>21192</v>
      </c>
      <c r="C1171" s="7" t="s">
        <v>7400</v>
      </c>
      <c r="D1171" s="7" t="s">
        <v>7401</v>
      </c>
      <c r="E1171" s="7" t="s">
        <v>7402</v>
      </c>
      <c r="F1171" s="8">
        <v>21</v>
      </c>
      <c r="G1171" s="8">
        <v>39.82</v>
      </c>
      <c r="H1171" s="8">
        <v>39.83</v>
      </c>
      <c r="I1171" s="8">
        <v>60</v>
      </c>
      <c r="J1171" s="8">
        <v>2389.4899999999998</v>
      </c>
      <c r="K1171" s="8">
        <v>39.824833333333331</v>
      </c>
      <c r="L1171" s="8">
        <f t="shared" si="72"/>
        <v>6.9117479338842926</v>
      </c>
      <c r="M1171" s="8">
        <f t="shared" si="73"/>
        <v>32.913085399449038</v>
      </c>
      <c r="N1171" s="13"/>
      <c r="O1171" s="13"/>
      <c r="P1171" s="8">
        <v>21</v>
      </c>
      <c r="Q1171" s="8">
        <v>39.824583333333329</v>
      </c>
      <c r="R1171" s="17">
        <f t="shared" si="74"/>
        <v>0</v>
      </c>
      <c r="S1171" s="18">
        <f t="shared" si="75"/>
        <v>2389.4899999999998</v>
      </c>
    </row>
    <row r="1172" spans="1:19" x14ac:dyDescent="0.25">
      <c r="A1172" s="7" t="s">
        <v>21193</v>
      </c>
      <c r="B1172" s="7" t="s">
        <v>21194</v>
      </c>
      <c r="C1172" s="7" t="s">
        <v>7400</v>
      </c>
      <c r="D1172" s="7" t="s">
        <v>7401</v>
      </c>
      <c r="E1172" s="7" t="s">
        <v>7402</v>
      </c>
      <c r="F1172" s="8">
        <v>21</v>
      </c>
      <c r="G1172" s="8">
        <v>39.82</v>
      </c>
      <c r="H1172" s="8">
        <v>39.83</v>
      </c>
      <c r="I1172" s="8">
        <v>60</v>
      </c>
      <c r="J1172" s="8">
        <v>2389.4899999999998</v>
      </c>
      <c r="K1172" s="8">
        <v>39.824833333333331</v>
      </c>
      <c r="L1172" s="8">
        <f t="shared" si="72"/>
        <v>6.9117479338842926</v>
      </c>
      <c r="M1172" s="8">
        <f t="shared" si="73"/>
        <v>32.913085399449038</v>
      </c>
      <c r="N1172" s="9"/>
      <c r="O1172" s="9"/>
      <c r="P1172" s="8">
        <v>21</v>
      </c>
      <c r="Q1172" s="8">
        <v>39.824583333333329</v>
      </c>
      <c r="R1172" s="17">
        <f t="shared" si="74"/>
        <v>0</v>
      </c>
      <c r="S1172" s="18">
        <f t="shared" si="75"/>
        <v>2389.4899999999998</v>
      </c>
    </row>
    <row r="1173" spans="1:19" x14ac:dyDescent="0.25">
      <c r="A1173" s="7" t="s">
        <v>2195</v>
      </c>
      <c r="B1173" s="7" t="s">
        <v>2196</v>
      </c>
      <c r="C1173" s="7" t="s">
        <v>37</v>
      </c>
      <c r="D1173" s="7" t="s">
        <v>38</v>
      </c>
      <c r="E1173" s="7" t="s">
        <v>39</v>
      </c>
      <c r="F1173" s="8">
        <v>15</v>
      </c>
      <c r="G1173" s="8">
        <v>570</v>
      </c>
      <c r="H1173" s="8">
        <v>570</v>
      </c>
      <c r="I1173" s="8">
        <v>7</v>
      </c>
      <c r="J1173" s="8">
        <v>3989.9799999999996</v>
      </c>
      <c r="K1173" s="8">
        <v>569.99714285714276</v>
      </c>
      <c r="L1173" s="8">
        <f t="shared" si="72"/>
        <v>74.347453416148994</v>
      </c>
      <c r="M1173" s="8">
        <f t="shared" si="73"/>
        <v>495.64968944099377</v>
      </c>
      <c r="N1173" s="9"/>
      <c r="O1173" s="9"/>
      <c r="P1173" s="8">
        <v>15</v>
      </c>
      <c r="Q1173" s="8">
        <v>569.995</v>
      </c>
      <c r="R1173" s="17">
        <f t="shared" si="74"/>
        <v>0</v>
      </c>
      <c r="S1173" s="18">
        <f t="shared" si="75"/>
        <v>3989.9799999999996</v>
      </c>
    </row>
    <row r="1174" spans="1:19" x14ac:dyDescent="0.25">
      <c r="A1174" s="7" t="s">
        <v>9707</v>
      </c>
      <c r="B1174" s="7" t="s">
        <v>9708</v>
      </c>
      <c r="C1174" s="7" t="s">
        <v>7205</v>
      </c>
      <c r="D1174" s="7" t="s">
        <v>7206</v>
      </c>
      <c r="E1174" s="7" t="s">
        <v>7445</v>
      </c>
      <c r="F1174" s="8">
        <v>15</v>
      </c>
      <c r="G1174" s="8">
        <v>1.26</v>
      </c>
      <c r="H1174" s="8">
        <v>1.27</v>
      </c>
      <c r="I1174" s="8">
        <v>85753</v>
      </c>
      <c r="J1174" s="8">
        <v>108477.56</v>
      </c>
      <c r="K1174" s="8">
        <v>1.265000174920994</v>
      </c>
      <c r="L1174" s="8">
        <f t="shared" si="72"/>
        <v>0.16500002281578174</v>
      </c>
      <c r="M1174" s="8">
        <f t="shared" si="73"/>
        <v>1.1000001521052123</v>
      </c>
      <c r="N1174" s="8">
        <v>12</v>
      </c>
      <c r="O1174" s="8">
        <v>1.232</v>
      </c>
      <c r="P1174" s="8">
        <v>15</v>
      </c>
      <c r="Q1174" s="8">
        <v>1.2649999999999999</v>
      </c>
      <c r="R1174" s="17">
        <f t="shared" si="74"/>
        <v>105647.696</v>
      </c>
      <c r="S1174" s="18">
        <f t="shared" si="75"/>
        <v>108477.56</v>
      </c>
    </row>
    <row r="1175" spans="1:19" x14ac:dyDescent="0.25">
      <c r="A1175" s="7" t="s">
        <v>9803</v>
      </c>
      <c r="B1175" s="7" t="s">
        <v>9804</v>
      </c>
      <c r="C1175" s="7" t="s">
        <v>14</v>
      </c>
      <c r="D1175" s="7" t="s">
        <v>15</v>
      </c>
      <c r="E1175" s="7" t="s">
        <v>7953</v>
      </c>
      <c r="F1175" s="8">
        <v>21</v>
      </c>
      <c r="G1175" s="8">
        <v>2755.89</v>
      </c>
      <c r="H1175" s="8">
        <v>2755.9</v>
      </c>
      <c r="I1175" s="8">
        <v>39</v>
      </c>
      <c r="J1175" s="8">
        <v>107479.92</v>
      </c>
      <c r="K1175" s="8">
        <v>2755.8953846153845</v>
      </c>
      <c r="L1175" s="8">
        <f t="shared" si="72"/>
        <v>478.29589319771139</v>
      </c>
      <c r="M1175" s="8">
        <f t="shared" si="73"/>
        <v>2277.5994914176731</v>
      </c>
      <c r="N1175" s="13"/>
      <c r="O1175" s="13"/>
      <c r="P1175" s="8">
        <v>21</v>
      </c>
      <c r="Q1175" s="8">
        <v>2755.895</v>
      </c>
      <c r="R1175" s="17">
        <f t="shared" si="74"/>
        <v>0</v>
      </c>
      <c r="S1175" s="18">
        <f t="shared" si="75"/>
        <v>107479.92</v>
      </c>
    </row>
    <row r="1176" spans="1:19" x14ac:dyDescent="0.25">
      <c r="A1176" s="7" t="s">
        <v>13213</v>
      </c>
      <c r="B1176" s="7" t="s">
        <v>13214</v>
      </c>
      <c r="C1176" s="7" t="s">
        <v>13215</v>
      </c>
      <c r="D1176" s="7" t="s">
        <v>13216</v>
      </c>
      <c r="E1176" s="7" t="s">
        <v>13217</v>
      </c>
      <c r="F1176" s="8">
        <v>21</v>
      </c>
      <c r="G1176" s="8">
        <v>18155.37</v>
      </c>
      <c r="H1176" s="8">
        <v>18155.37</v>
      </c>
      <c r="I1176" s="8">
        <v>28</v>
      </c>
      <c r="J1176" s="8">
        <v>508350.43000000005</v>
      </c>
      <c r="K1176" s="8">
        <v>18155.372500000001</v>
      </c>
      <c r="L1176" s="8">
        <f t="shared" si="72"/>
        <v>3150.9324173553723</v>
      </c>
      <c r="M1176" s="8">
        <f t="shared" si="73"/>
        <v>15004.440082644629</v>
      </c>
      <c r="N1176" s="13"/>
      <c r="O1176" s="13"/>
      <c r="P1176" s="8">
        <v>21</v>
      </c>
      <c r="Q1176" s="8">
        <v>18155.371999999999</v>
      </c>
      <c r="R1176" s="17">
        <f t="shared" si="74"/>
        <v>0</v>
      </c>
      <c r="S1176" s="18">
        <f t="shared" si="75"/>
        <v>508350.43000000005</v>
      </c>
    </row>
    <row r="1177" spans="1:19" x14ac:dyDescent="0.25">
      <c r="A1177" s="7" t="s">
        <v>13579</v>
      </c>
      <c r="B1177" s="7" t="s">
        <v>13580</v>
      </c>
      <c r="C1177" s="7" t="s">
        <v>7375</v>
      </c>
      <c r="D1177" s="7" t="s">
        <v>7376</v>
      </c>
      <c r="E1177" s="7" t="s">
        <v>7377</v>
      </c>
      <c r="F1177" s="8">
        <v>15</v>
      </c>
      <c r="G1177" s="8">
        <v>74.400000000000006</v>
      </c>
      <c r="H1177" s="8">
        <v>74.400000000000006</v>
      </c>
      <c r="I1177" s="8">
        <v>396</v>
      </c>
      <c r="J1177" s="8">
        <v>29462.48</v>
      </c>
      <c r="K1177" s="8">
        <v>74.400202020202016</v>
      </c>
      <c r="L1177" s="8">
        <f t="shared" si="72"/>
        <v>9.704374176548086</v>
      </c>
      <c r="M1177" s="8">
        <f t="shared" si="73"/>
        <v>64.69582784365393</v>
      </c>
      <c r="N1177" s="9"/>
      <c r="O1177" s="9"/>
      <c r="P1177" s="8">
        <v>15</v>
      </c>
      <c r="Q1177" s="8">
        <v>74.400166666666664</v>
      </c>
      <c r="R1177" s="17">
        <f t="shared" si="74"/>
        <v>0</v>
      </c>
      <c r="S1177" s="18">
        <f t="shared" si="75"/>
        <v>29462.48</v>
      </c>
    </row>
    <row r="1178" spans="1:19" x14ac:dyDescent="0.25">
      <c r="A1178" s="7" t="s">
        <v>16542</v>
      </c>
      <c r="B1178" s="7" t="s">
        <v>16543</v>
      </c>
      <c r="C1178" s="7" t="s">
        <v>7375</v>
      </c>
      <c r="D1178" s="7" t="s">
        <v>7376</v>
      </c>
      <c r="E1178" s="7" t="s">
        <v>7377</v>
      </c>
      <c r="F1178" s="8">
        <v>15</v>
      </c>
      <c r="G1178" s="8">
        <v>47.14</v>
      </c>
      <c r="H1178" s="8">
        <v>47.14</v>
      </c>
      <c r="I1178" s="8">
        <v>1008</v>
      </c>
      <c r="J1178" s="8">
        <v>47519.149999999994</v>
      </c>
      <c r="K1178" s="8">
        <v>47.142013888888883</v>
      </c>
      <c r="L1178" s="8">
        <f t="shared" si="72"/>
        <v>6.1489583333333329</v>
      </c>
      <c r="M1178" s="8">
        <f t="shared" si="73"/>
        <v>40.99305555555555</v>
      </c>
      <c r="N1178" s="14">
        <v>12</v>
      </c>
      <c r="O1178" s="14">
        <v>47.142055555555551</v>
      </c>
      <c r="P1178" s="8">
        <v>15</v>
      </c>
      <c r="Q1178" s="8">
        <v>47.141999999999996</v>
      </c>
      <c r="R1178" s="17">
        <f t="shared" si="74"/>
        <v>47519.191999999995</v>
      </c>
      <c r="S1178" s="18">
        <f t="shared" si="75"/>
        <v>47519.149999999994</v>
      </c>
    </row>
    <row r="1179" spans="1:19" x14ac:dyDescent="0.25">
      <c r="A1179" s="7" t="s">
        <v>12825</v>
      </c>
      <c r="B1179" s="7" t="s">
        <v>12826</v>
      </c>
      <c r="C1179" s="7" t="s">
        <v>7539</v>
      </c>
      <c r="D1179" s="7" t="s">
        <v>7540</v>
      </c>
      <c r="E1179" s="7" t="s">
        <v>7541</v>
      </c>
      <c r="F1179" s="8">
        <v>21</v>
      </c>
      <c r="G1179" s="8">
        <v>17318.18</v>
      </c>
      <c r="H1179" s="8">
        <v>17318.2</v>
      </c>
      <c r="I1179" s="8">
        <v>22</v>
      </c>
      <c r="J1179" s="8">
        <v>381000.12</v>
      </c>
      <c r="K1179" s="8">
        <v>17318.187272727271</v>
      </c>
      <c r="L1179" s="8">
        <f t="shared" si="72"/>
        <v>3005.6358076634097</v>
      </c>
      <c r="M1179" s="8">
        <f t="shared" si="73"/>
        <v>14312.551465063862</v>
      </c>
      <c r="N1179" s="14">
        <v>21</v>
      </c>
      <c r="O1179" s="14">
        <v>17318.189999999999</v>
      </c>
      <c r="P1179" s="8">
        <v>21</v>
      </c>
      <c r="Q1179" s="8">
        <v>17318.186666666665</v>
      </c>
      <c r="R1179" s="17">
        <f t="shared" si="74"/>
        <v>381000.18</v>
      </c>
      <c r="S1179" s="18">
        <f t="shared" si="75"/>
        <v>381000.12</v>
      </c>
    </row>
    <row r="1180" spans="1:19" x14ac:dyDescent="0.25">
      <c r="A1180" s="7" t="s">
        <v>8526</v>
      </c>
      <c r="B1180" s="7" t="s">
        <v>8527</v>
      </c>
      <c r="C1180" s="7" t="s">
        <v>14</v>
      </c>
      <c r="D1180" s="7" t="s">
        <v>15</v>
      </c>
      <c r="E1180" s="7" t="s">
        <v>7231</v>
      </c>
      <c r="F1180" s="8">
        <v>15</v>
      </c>
      <c r="G1180" s="8">
        <v>2612</v>
      </c>
      <c r="H1180" s="8">
        <v>2612</v>
      </c>
      <c r="I1180" s="8">
        <v>13</v>
      </c>
      <c r="J1180" s="8">
        <v>33955.97</v>
      </c>
      <c r="K1180" s="8">
        <v>2611.9976923076924</v>
      </c>
      <c r="L1180" s="8">
        <f t="shared" si="72"/>
        <v>340.6953511705683</v>
      </c>
      <c r="M1180" s="8">
        <f t="shared" si="73"/>
        <v>2271.3023411371241</v>
      </c>
      <c r="N1180" s="9"/>
      <c r="O1180" s="9"/>
      <c r="P1180" s="8">
        <v>15</v>
      </c>
      <c r="Q1180" s="8">
        <v>2611.9966666666664</v>
      </c>
      <c r="R1180" s="17">
        <f t="shared" si="74"/>
        <v>0</v>
      </c>
      <c r="S1180" s="18">
        <f t="shared" si="75"/>
        <v>33955.97</v>
      </c>
    </row>
    <row r="1181" spans="1:19" x14ac:dyDescent="0.25">
      <c r="A1181" s="7" t="s">
        <v>10265</v>
      </c>
      <c r="B1181" s="7" t="s">
        <v>10266</v>
      </c>
      <c r="C1181" s="7" t="s">
        <v>14</v>
      </c>
      <c r="D1181" s="7" t="s">
        <v>15</v>
      </c>
      <c r="E1181" s="7" t="s">
        <v>7226</v>
      </c>
      <c r="F1181" s="8">
        <v>15</v>
      </c>
      <c r="G1181" s="8">
        <v>1228.07</v>
      </c>
      <c r="H1181" s="8">
        <v>1228.07</v>
      </c>
      <c r="I1181" s="8">
        <v>70</v>
      </c>
      <c r="J1181" s="8">
        <v>85964.75</v>
      </c>
      <c r="K1181" s="8">
        <v>1228.0678571428571</v>
      </c>
      <c r="L1181" s="8">
        <f t="shared" si="72"/>
        <v>160.18276397515524</v>
      </c>
      <c r="M1181" s="8">
        <f t="shared" si="73"/>
        <v>1067.8850931677018</v>
      </c>
      <c r="N1181" s="9"/>
      <c r="O1181" s="9"/>
      <c r="P1181" s="8">
        <v>15</v>
      </c>
      <c r="Q1181" s="8">
        <v>1228.0676666666666</v>
      </c>
      <c r="R1181" s="17">
        <f t="shared" si="74"/>
        <v>0</v>
      </c>
      <c r="S1181" s="18">
        <f t="shared" si="75"/>
        <v>85964.75</v>
      </c>
    </row>
    <row r="1182" spans="1:19" x14ac:dyDescent="0.25">
      <c r="A1182" s="7" t="s">
        <v>380</v>
      </c>
      <c r="B1182" s="7" t="s">
        <v>381</v>
      </c>
      <c r="C1182" s="7" t="s">
        <v>369</v>
      </c>
      <c r="D1182" s="7" t="s">
        <v>370</v>
      </c>
      <c r="E1182" s="7" t="s">
        <v>371</v>
      </c>
      <c r="F1182" s="8">
        <v>21</v>
      </c>
      <c r="G1182" s="8">
        <v>144.28</v>
      </c>
      <c r="H1182" s="8">
        <v>144.28</v>
      </c>
      <c r="I1182" s="8">
        <v>10</v>
      </c>
      <c r="J1182" s="8">
        <v>1442.77</v>
      </c>
      <c r="K1182" s="8">
        <v>144.27699999999999</v>
      </c>
      <c r="L1182" s="8">
        <f t="shared" si="72"/>
        <v>25.03980991735537</v>
      </c>
      <c r="M1182" s="8">
        <f t="shared" si="73"/>
        <v>119.23719008264462</v>
      </c>
      <c r="N1182" s="9"/>
      <c r="O1182" s="9"/>
      <c r="P1182" s="8">
        <v>21</v>
      </c>
      <c r="Q1182" s="8">
        <v>144.27571428571429</v>
      </c>
      <c r="R1182" s="17">
        <f t="shared" si="74"/>
        <v>0</v>
      </c>
      <c r="S1182" s="18">
        <f t="shared" si="75"/>
        <v>1442.77</v>
      </c>
    </row>
    <row r="1183" spans="1:19" x14ac:dyDescent="0.25">
      <c r="A1183" s="7" t="s">
        <v>11798</v>
      </c>
      <c r="B1183" s="7" t="s">
        <v>11799</v>
      </c>
      <c r="C1183" s="7" t="s">
        <v>7375</v>
      </c>
      <c r="D1183" s="7" t="s">
        <v>7376</v>
      </c>
      <c r="E1183" s="7" t="s">
        <v>7377</v>
      </c>
      <c r="F1183" s="8">
        <v>15</v>
      </c>
      <c r="G1183" s="8">
        <v>77.64</v>
      </c>
      <c r="H1183" s="8">
        <v>77.64</v>
      </c>
      <c r="I1183" s="8">
        <v>468</v>
      </c>
      <c r="J1183" s="8">
        <v>36336.130000000005</v>
      </c>
      <c r="K1183" s="8">
        <v>77.641303418803432</v>
      </c>
      <c r="L1183" s="8">
        <f t="shared" si="72"/>
        <v>10.127126532887402</v>
      </c>
      <c r="M1183" s="8">
        <f t="shared" si="73"/>
        <v>67.514176885916029</v>
      </c>
      <c r="N1183" s="14">
        <v>12</v>
      </c>
      <c r="O1183" s="14">
        <v>77.64118055555555</v>
      </c>
      <c r="P1183" s="8">
        <v>15</v>
      </c>
      <c r="Q1183" s="8">
        <v>77.641277777777773</v>
      </c>
      <c r="R1183" s="17">
        <f t="shared" si="74"/>
        <v>36336.072499999995</v>
      </c>
      <c r="S1183" s="18">
        <f t="shared" si="75"/>
        <v>36336.130000000005</v>
      </c>
    </row>
    <row r="1184" spans="1:19" x14ac:dyDescent="0.25">
      <c r="A1184" s="7" t="s">
        <v>12991</v>
      </c>
      <c r="B1184" s="7" t="s">
        <v>12992</v>
      </c>
      <c r="C1184" s="7" t="s">
        <v>7320</v>
      </c>
      <c r="D1184" s="7" t="s">
        <v>7321</v>
      </c>
      <c r="E1184" s="7" t="s">
        <v>7322</v>
      </c>
      <c r="F1184" s="8">
        <v>21</v>
      </c>
      <c r="G1184" s="8">
        <v>47.9</v>
      </c>
      <c r="H1184" s="8">
        <v>47.9</v>
      </c>
      <c r="I1184" s="8">
        <v>4300</v>
      </c>
      <c r="J1184" s="8">
        <v>205986.78000000006</v>
      </c>
      <c r="K1184" s="8">
        <v>47.903902325581406</v>
      </c>
      <c r="L1184" s="8">
        <f t="shared" si="72"/>
        <v>8.3139004036133031</v>
      </c>
      <c r="M1184" s="8">
        <f t="shared" si="73"/>
        <v>39.590001921968103</v>
      </c>
      <c r="N1184" s="14">
        <v>12</v>
      </c>
      <c r="O1184" s="14">
        <v>44.340800000000002</v>
      </c>
      <c r="P1184" s="8">
        <v>21</v>
      </c>
      <c r="Q1184" s="8">
        <v>47.9039</v>
      </c>
      <c r="R1184" s="17">
        <f t="shared" si="74"/>
        <v>190665.44</v>
      </c>
      <c r="S1184" s="18">
        <f t="shared" si="75"/>
        <v>205986.78000000006</v>
      </c>
    </row>
    <row r="1185" spans="1:19" x14ac:dyDescent="0.25">
      <c r="A1185" s="7" t="s">
        <v>5685</v>
      </c>
      <c r="B1185" s="7" t="s">
        <v>5686</v>
      </c>
      <c r="C1185" s="7" t="s">
        <v>3894</v>
      </c>
      <c r="D1185" s="7" t="s">
        <v>3895</v>
      </c>
      <c r="E1185" s="7" t="s">
        <v>3896</v>
      </c>
      <c r="F1185" s="8">
        <v>15</v>
      </c>
      <c r="G1185" s="8">
        <v>24662.7</v>
      </c>
      <c r="H1185" s="8">
        <v>24662.71</v>
      </c>
      <c r="I1185" s="8">
        <v>10</v>
      </c>
      <c r="J1185" s="8">
        <v>246627.01000000004</v>
      </c>
      <c r="K1185" s="8">
        <v>24662.701000000005</v>
      </c>
      <c r="L1185" s="8">
        <f t="shared" si="72"/>
        <v>3216.8740434782594</v>
      </c>
      <c r="M1185" s="8">
        <f t="shared" si="73"/>
        <v>21445.826956521745</v>
      </c>
      <c r="N1185" s="13"/>
      <c r="O1185" s="13"/>
      <c r="P1185" s="8">
        <v>15</v>
      </c>
      <c r="Q1185" s="8">
        <v>24662.7</v>
      </c>
      <c r="R1185" s="17">
        <f t="shared" si="74"/>
        <v>0</v>
      </c>
      <c r="S1185" s="18">
        <f t="shared" si="75"/>
        <v>246627.01000000004</v>
      </c>
    </row>
    <row r="1186" spans="1:19" x14ac:dyDescent="0.25">
      <c r="A1186" s="7" t="s">
        <v>18033</v>
      </c>
      <c r="B1186" s="7" t="s">
        <v>18034</v>
      </c>
      <c r="C1186" s="7" t="s">
        <v>7375</v>
      </c>
      <c r="D1186" s="7" t="s">
        <v>7376</v>
      </c>
      <c r="E1186" s="7" t="s">
        <v>7377</v>
      </c>
      <c r="F1186" s="8">
        <v>15</v>
      </c>
      <c r="G1186" s="8">
        <v>41.57</v>
      </c>
      <c r="H1186" s="8">
        <v>41.57</v>
      </c>
      <c r="I1186" s="8">
        <v>3204</v>
      </c>
      <c r="J1186" s="8">
        <v>133205.42000000004</v>
      </c>
      <c r="K1186" s="8">
        <v>41.574725343320864</v>
      </c>
      <c r="L1186" s="8">
        <f t="shared" si="72"/>
        <v>5.4227902621722848</v>
      </c>
      <c r="M1186" s="8">
        <f t="shared" si="73"/>
        <v>36.151935081148579</v>
      </c>
      <c r="N1186" s="14">
        <v>12</v>
      </c>
      <c r="O1186" s="14">
        <v>41.574722222222221</v>
      </c>
      <c r="P1186" s="8">
        <v>15</v>
      </c>
      <c r="Q1186" s="8">
        <v>41.574722222222221</v>
      </c>
      <c r="R1186" s="17">
        <f t="shared" si="74"/>
        <v>133205.41</v>
      </c>
      <c r="S1186" s="18">
        <f t="shared" si="75"/>
        <v>133205.42000000004</v>
      </c>
    </row>
    <row r="1187" spans="1:19" x14ac:dyDescent="0.25">
      <c r="A1187" s="7" t="s">
        <v>8430</v>
      </c>
      <c r="B1187" s="7" t="s">
        <v>8431</v>
      </c>
      <c r="C1187" s="7" t="s">
        <v>7886</v>
      </c>
      <c r="D1187" s="7" t="s">
        <v>7887</v>
      </c>
      <c r="E1187" s="7" t="s">
        <v>7888</v>
      </c>
      <c r="F1187" s="8">
        <v>21</v>
      </c>
      <c r="G1187" s="8">
        <v>209.37</v>
      </c>
      <c r="H1187" s="8">
        <v>209.37</v>
      </c>
      <c r="I1187" s="8">
        <v>450</v>
      </c>
      <c r="J1187" s="8">
        <v>94214.890000000029</v>
      </c>
      <c r="K1187" s="8">
        <v>209.3664222222223</v>
      </c>
      <c r="L1187" s="8">
        <f t="shared" si="72"/>
        <v>36.33632121212122</v>
      </c>
      <c r="M1187" s="8">
        <f t="shared" si="73"/>
        <v>173.03010101010108</v>
      </c>
      <c r="N1187" s="14">
        <v>21</v>
      </c>
      <c r="O1187" s="14">
        <v>209.3664</v>
      </c>
      <c r="P1187" s="8">
        <v>21</v>
      </c>
      <c r="Q1187" s="8">
        <v>209.3664</v>
      </c>
      <c r="R1187" s="17">
        <f t="shared" si="74"/>
        <v>94214.88</v>
      </c>
      <c r="S1187" s="18">
        <f t="shared" si="75"/>
        <v>94214.890000000029</v>
      </c>
    </row>
    <row r="1188" spans="1:19" x14ac:dyDescent="0.25">
      <c r="A1188" s="7" t="s">
        <v>3882</v>
      </c>
      <c r="B1188" s="7" t="s">
        <v>3883</v>
      </c>
      <c r="C1188" s="7" t="s">
        <v>2265</v>
      </c>
      <c r="D1188" s="7" t="s">
        <v>2266</v>
      </c>
      <c r="E1188" s="7" t="s">
        <v>2267</v>
      </c>
      <c r="F1188" s="8">
        <v>21</v>
      </c>
      <c r="G1188" s="8">
        <v>36225</v>
      </c>
      <c r="H1188" s="8">
        <v>36225.01</v>
      </c>
      <c r="I1188" s="8">
        <v>7</v>
      </c>
      <c r="J1188" s="8">
        <v>253575.01</v>
      </c>
      <c r="K1188" s="8">
        <v>36225.001428571428</v>
      </c>
      <c r="L1188" s="8">
        <f t="shared" si="72"/>
        <v>6286.9837190082617</v>
      </c>
      <c r="M1188" s="8">
        <f t="shared" si="73"/>
        <v>29938.017709563166</v>
      </c>
      <c r="N1188" s="9"/>
      <c r="O1188" s="9"/>
      <c r="P1188" s="8">
        <v>21</v>
      </c>
      <c r="Q1188" s="8">
        <v>36225</v>
      </c>
      <c r="R1188" s="17">
        <f t="shared" si="74"/>
        <v>0</v>
      </c>
      <c r="S1188" s="18">
        <f t="shared" si="75"/>
        <v>253575.01</v>
      </c>
    </row>
    <row r="1189" spans="1:19" x14ac:dyDescent="0.25">
      <c r="A1189" s="7" t="s">
        <v>5274</v>
      </c>
      <c r="B1189" s="7" t="s">
        <v>5275</v>
      </c>
      <c r="C1189" s="7" t="s">
        <v>185</v>
      </c>
      <c r="D1189" s="7" t="s">
        <v>186</v>
      </c>
      <c r="E1189" s="7" t="s">
        <v>187</v>
      </c>
      <c r="F1189" s="8">
        <v>21</v>
      </c>
      <c r="G1189" s="8">
        <v>7279.99</v>
      </c>
      <c r="H1189" s="8">
        <v>7280</v>
      </c>
      <c r="I1189" s="8">
        <v>29</v>
      </c>
      <c r="J1189" s="8">
        <v>211119.72000000003</v>
      </c>
      <c r="K1189" s="8">
        <v>7279.9903448275873</v>
      </c>
      <c r="L1189" s="8">
        <f t="shared" si="72"/>
        <v>1263.4693986890852</v>
      </c>
      <c r="M1189" s="8">
        <f t="shared" si="73"/>
        <v>6016.520946138502</v>
      </c>
      <c r="N1189" s="14">
        <v>12</v>
      </c>
      <c r="O1189" s="14">
        <v>7277.5800000000008</v>
      </c>
      <c r="P1189" s="8">
        <v>21</v>
      </c>
      <c r="Q1189" s="8">
        <v>7279.9900000000007</v>
      </c>
      <c r="R1189" s="17">
        <f t="shared" si="74"/>
        <v>211049.82000000004</v>
      </c>
      <c r="S1189" s="18">
        <f t="shared" si="75"/>
        <v>211119.72000000003</v>
      </c>
    </row>
    <row r="1190" spans="1:19" x14ac:dyDescent="0.25">
      <c r="A1190" s="7" t="s">
        <v>5683</v>
      </c>
      <c r="B1190" s="7" t="s">
        <v>5684</v>
      </c>
      <c r="C1190" s="7" t="s">
        <v>3894</v>
      </c>
      <c r="D1190" s="7" t="s">
        <v>3895</v>
      </c>
      <c r="E1190" s="7" t="s">
        <v>3896</v>
      </c>
      <c r="F1190" s="8">
        <v>15</v>
      </c>
      <c r="G1190" s="8">
        <v>91511</v>
      </c>
      <c r="H1190" s="8">
        <v>91511.01</v>
      </c>
      <c r="I1190" s="8">
        <v>11</v>
      </c>
      <c r="J1190" s="8">
        <v>1006621.01</v>
      </c>
      <c r="K1190" s="8">
        <v>91511.000909090915</v>
      </c>
      <c r="L1190" s="8">
        <f t="shared" si="72"/>
        <v>11936.217509881419</v>
      </c>
      <c r="M1190" s="8">
        <f t="shared" si="73"/>
        <v>79574.783399209497</v>
      </c>
      <c r="N1190" s="9"/>
      <c r="O1190" s="9"/>
      <c r="P1190" s="8">
        <v>15</v>
      </c>
      <c r="Q1190" s="8">
        <v>91511</v>
      </c>
      <c r="R1190" s="17">
        <f t="shared" si="74"/>
        <v>0</v>
      </c>
      <c r="S1190" s="18">
        <f t="shared" si="75"/>
        <v>1006621.01</v>
      </c>
    </row>
    <row r="1191" spans="1:19" x14ac:dyDescent="0.25">
      <c r="A1191" s="7" t="s">
        <v>7757</v>
      </c>
      <c r="B1191" s="7" t="s">
        <v>7758</v>
      </c>
      <c r="C1191" s="7" t="s">
        <v>369</v>
      </c>
      <c r="D1191" s="7" t="s">
        <v>370</v>
      </c>
      <c r="E1191" s="7" t="s">
        <v>371</v>
      </c>
      <c r="F1191" s="8">
        <v>21</v>
      </c>
      <c r="G1191" s="8">
        <v>3249.93</v>
      </c>
      <c r="H1191" s="8">
        <v>3249.93</v>
      </c>
      <c r="I1191" s="8">
        <v>135</v>
      </c>
      <c r="J1191" s="8">
        <v>438740.11000000004</v>
      </c>
      <c r="K1191" s="8">
        <v>3249.926740740741</v>
      </c>
      <c r="L1191" s="8">
        <f t="shared" si="72"/>
        <v>564.03687235996313</v>
      </c>
      <c r="M1191" s="8">
        <f t="shared" si="73"/>
        <v>2685.8898683807779</v>
      </c>
      <c r="N1191" s="9"/>
      <c r="O1191" s="9"/>
      <c r="P1191" s="8">
        <v>21</v>
      </c>
      <c r="Q1191" s="8">
        <v>3249.9266666666667</v>
      </c>
      <c r="R1191" s="17">
        <f t="shared" si="74"/>
        <v>0</v>
      </c>
      <c r="S1191" s="18">
        <f t="shared" si="75"/>
        <v>438740.11000000004</v>
      </c>
    </row>
    <row r="1192" spans="1:19" x14ac:dyDescent="0.25">
      <c r="A1192" s="7" t="s">
        <v>14381</v>
      </c>
      <c r="B1192" s="7" t="s">
        <v>14382</v>
      </c>
      <c r="C1192" s="7" t="s">
        <v>32</v>
      </c>
      <c r="D1192" s="7" t="s">
        <v>33</v>
      </c>
      <c r="E1192" s="7" t="s">
        <v>34</v>
      </c>
      <c r="F1192" s="8">
        <v>15</v>
      </c>
      <c r="G1192" s="8">
        <v>9880</v>
      </c>
      <c r="H1192" s="8">
        <v>9880</v>
      </c>
      <c r="I1192" s="8">
        <v>12</v>
      </c>
      <c r="J1192" s="8">
        <v>118560.01000000001</v>
      </c>
      <c r="K1192" s="8">
        <v>9880.0008333333335</v>
      </c>
      <c r="L1192" s="8">
        <f t="shared" si="72"/>
        <v>1288.6957608695648</v>
      </c>
      <c r="M1192" s="8">
        <f t="shared" si="73"/>
        <v>8591.3050724637687</v>
      </c>
      <c r="N1192" s="9"/>
      <c r="O1192" s="9"/>
      <c r="P1192" s="8">
        <v>15</v>
      </c>
      <c r="Q1192" s="8">
        <v>9880</v>
      </c>
      <c r="R1192" s="17">
        <f t="shared" si="74"/>
        <v>0</v>
      </c>
      <c r="S1192" s="18">
        <f t="shared" si="75"/>
        <v>118560.01000000001</v>
      </c>
    </row>
    <row r="1193" spans="1:19" x14ac:dyDescent="0.25">
      <c r="A1193" s="7" t="s">
        <v>15483</v>
      </c>
      <c r="B1193" s="7" t="s">
        <v>15484</v>
      </c>
      <c r="C1193" s="7" t="s">
        <v>7375</v>
      </c>
      <c r="D1193" s="7" t="s">
        <v>7376</v>
      </c>
      <c r="E1193" s="7" t="s">
        <v>7377</v>
      </c>
      <c r="F1193" s="8">
        <v>15</v>
      </c>
      <c r="G1193" s="8">
        <v>885.6</v>
      </c>
      <c r="H1193" s="8">
        <v>885.6</v>
      </c>
      <c r="I1193" s="8">
        <v>126</v>
      </c>
      <c r="J1193" s="8">
        <v>111585.81999999999</v>
      </c>
      <c r="K1193" s="8">
        <v>885.60174603174596</v>
      </c>
      <c r="L1193" s="8">
        <f t="shared" si="72"/>
        <v>115.51327122153202</v>
      </c>
      <c r="M1193" s="8">
        <f t="shared" si="73"/>
        <v>770.08847481021394</v>
      </c>
      <c r="N1193" s="9"/>
      <c r="O1193" s="9"/>
      <c r="P1193" s="8">
        <v>15</v>
      </c>
      <c r="Q1193" s="8">
        <v>885.60166666666657</v>
      </c>
      <c r="R1193" s="17">
        <f t="shared" si="74"/>
        <v>0</v>
      </c>
      <c r="S1193" s="18">
        <f t="shared" si="75"/>
        <v>111585.81999999999</v>
      </c>
    </row>
    <row r="1194" spans="1:19" x14ac:dyDescent="0.25">
      <c r="A1194" s="7" t="s">
        <v>15505</v>
      </c>
      <c r="B1194" s="7" t="s">
        <v>15506</v>
      </c>
      <c r="C1194" s="7" t="s">
        <v>14</v>
      </c>
      <c r="D1194" s="7" t="s">
        <v>15</v>
      </c>
      <c r="E1194" s="7" t="s">
        <v>2322</v>
      </c>
      <c r="F1194" s="8">
        <v>21</v>
      </c>
      <c r="G1194" s="8">
        <v>28518</v>
      </c>
      <c r="H1194" s="8">
        <v>28518.01</v>
      </c>
      <c r="I1194" s="8">
        <v>30</v>
      </c>
      <c r="J1194" s="8">
        <v>855540.07000000007</v>
      </c>
      <c r="K1194" s="8">
        <v>28518.002333333334</v>
      </c>
      <c r="L1194" s="8">
        <f t="shared" si="72"/>
        <v>4949.4053636363642</v>
      </c>
      <c r="M1194" s="8">
        <f t="shared" si="73"/>
        <v>23568.59696969697</v>
      </c>
      <c r="N1194" s="14">
        <v>21</v>
      </c>
      <c r="O1194" s="14">
        <v>28518.006000000001</v>
      </c>
      <c r="P1194" s="8">
        <v>21</v>
      </c>
      <c r="Q1194" s="8">
        <v>28518.002</v>
      </c>
      <c r="R1194" s="17">
        <f t="shared" si="74"/>
        <v>855540.18</v>
      </c>
      <c r="S1194" s="18">
        <f t="shared" si="75"/>
        <v>855540.07000000007</v>
      </c>
    </row>
    <row r="1195" spans="1:19" x14ac:dyDescent="0.25">
      <c r="A1195" s="7" t="s">
        <v>16789</v>
      </c>
      <c r="B1195" s="7" t="s">
        <v>16790</v>
      </c>
      <c r="C1195" s="7" t="s">
        <v>14</v>
      </c>
      <c r="D1195" s="7" t="s">
        <v>15</v>
      </c>
      <c r="E1195" s="7" t="s">
        <v>2322</v>
      </c>
      <c r="F1195" s="8">
        <v>21</v>
      </c>
      <c r="G1195" s="8">
        <v>2772.92</v>
      </c>
      <c r="H1195" s="8">
        <v>2772.92</v>
      </c>
      <c r="I1195" s="8">
        <v>42</v>
      </c>
      <c r="J1195" s="8">
        <v>116462.65000000001</v>
      </c>
      <c r="K1195" s="8">
        <v>2772.9202380952383</v>
      </c>
      <c r="L1195" s="8">
        <f t="shared" si="72"/>
        <v>481.25061983471051</v>
      </c>
      <c r="M1195" s="8">
        <f t="shared" si="73"/>
        <v>2291.6696182605278</v>
      </c>
      <c r="N1195" s="9"/>
      <c r="O1195" s="9"/>
      <c r="P1195" s="8">
        <v>21</v>
      </c>
      <c r="Q1195" s="8">
        <v>2772.92</v>
      </c>
      <c r="R1195" s="17">
        <f t="shared" si="74"/>
        <v>0</v>
      </c>
      <c r="S1195" s="18">
        <f t="shared" si="75"/>
        <v>116462.65000000001</v>
      </c>
    </row>
    <row r="1196" spans="1:19" x14ac:dyDescent="0.25">
      <c r="A1196" s="7" t="s">
        <v>16987</v>
      </c>
      <c r="B1196" s="7" t="s">
        <v>16988</v>
      </c>
      <c r="C1196" s="7" t="s">
        <v>14</v>
      </c>
      <c r="D1196" s="7" t="s">
        <v>15</v>
      </c>
      <c r="E1196" s="7" t="s">
        <v>2322</v>
      </c>
      <c r="F1196" s="8">
        <v>21</v>
      </c>
      <c r="G1196" s="8">
        <v>230</v>
      </c>
      <c r="H1196" s="8">
        <v>230</v>
      </c>
      <c r="I1196" s="8">
        <v>1200</v>
      </c>
      <c r="J1196" s="8">
        <v>276000.01</v>
      </c>
      <c r="K1196" s="8">
        <v>230.00000833333334</v>
      </c>
      <c r="L1196" s="8">
        <f t="shared" si="72"/>
        <v>39.917356818181815</v>
      </c>
      <c r="M1196" s="8">
        <f t="shared" si="73"/>
        <v>190.08265151515153</v>
      </c>
      <c r="N1196" s="14">
        <v>21</v>
      </c>
      <c r="O1196" s="14">
        <v>229.99990000000003</v>
      </c>
      <c r="P1196" s="8">
        <v>21</v>
      </c>
      <c r="Q1196" s="8">
        <v>230</v>
      </c>
      <c r="R1196" s="17">
        <f t="shared" si="74"/>
        <v>275999.88</v>
      </c>
      <c r="S1196" s="18">
        <f t="shared" si="75"/>
        <v>276000.01</v>
      </c>
    </row>
    <row r="1197" spans="1:19" x14ac:dyDescent="0.25">
      <c r="A1197" s="7" t="s">
        <v>17633</v>
      </c>
      <c r="B1197" s="7" t="s">
        <v>17634</v>
      </c>
      <c r="C1197" s="7" t="s">
        <v>7249</v>
      </c>
      <c r="D1197" s="7" t="s">
        <v>7250</v>
      </c>
      <c r="E1197" s="7" t="s">
        <v>7251</v>
      </c>
      <c r="F1197" s="8">
        <v>21</v>
      </c>
      <c r="G1197" s="8">
        <v>9000</v>
      </c>
      <c r="H1197" s="8">
        <v>9000</v>
      </c>
      <c r="I1197" s="8">
        <v>15</v>
      </c>
      <c r="J1197" s="8">
        <v>135000.01</v>
      </c>
      <c r="K1197" s="8">
        <v>9000.0006666666668</v>
      </c>
      <c r="L1197" s="8">
        <f t="shared" si="72"/>
        <v>1561.9835867768597</v>
      </c>
      <c r="M1197" s="8">
        <f t="shared" si="73"/>
        <v>7438.0170798898071</v>
      </c>
      <c r="N1197" s="9"/>
      <c r="O1197" s="9"/>
      <c r="P1197" s="8">
        <v>21</v>
      </c>
      <c r="Q1197" s="8">
        <v>9000</v>
      </c>
      <c r="R1197" s="17">
        <f t="shared" si="74"/>
        <v>0</v>
      </c>
      <c r="S1197" s="18">
        <f t="shared" si="75"/>
        <v>135000.01</v>
      </c>
    </row>
    <row r="1198" spans="1:19" x14ac:dyDescent="0.25">
      <c r="A1198" s="7" t="s">
        <v>18691</v>
      </c>
      <c r="B1198" s="7" t="s">
        <v>18692</v>
      </c>
      <c r="C1198" s="7" t="s">
        <v>14</v>
      </c>
      <c r="D1198" s="7" t="s">
        <v>15</v>
      </c>
      <c r="E1198" s="7" t="s">
        <v>2322</v>
      </c>
      <c r="F1198" s="8">
        <v>21</v>
      </c>
      <c r="G1198" s="8">
        <v>144407.45000000001</v>
      </c>
      <c r="H1198" s="8">
        <v>144407.46</v>
      </c>
      <c r="I1198" s="8">
        <v>4</v>
      </c>
      <c r="J1198" s="8">
        <v>577629.81000000006</v>
      </c>
      <c r="K1198" s="8">
        <v>144407.45250000001</v>
      </c>
      <c r="L1198" s="8">
        <f t="shared" si="72"/>
        <v>25062.450433884296</v>
      </c>
      <c r="M1198" s="8">
        <f t="shared" si="73"/>
        <v>119345.00206611572</v>
      </c>
      <c r="N1198" s="14">
        <v>12</v>
      </c>
      <c r="O1198" s="14">
        <v>133666.4</v>
      </c>
      <c r="P1198" s="8">
        <v>21</v>
      </c>
      <c r="Q1198" s="8">
        <v>144407.45000000001</v>
      </c>
      <c r="R1198" s="17">
        <f t="shared" si="74"/>
        <v>534665.6</v>
      </c>
      <c r="S1198" s="18">
        <f t="shared" si="75"/>
        <v>577629.81000000006</v>
      </c>
    </row>
    <row r="1199" spans="1:19" x14ac:dyDescent="0.25">
      <c r="A1199" s="7" t="s">
        <v>19060</v>
      </c>
      <c r="B1199" s="7" t="s">
        <v>19061</v>
      </c>
      <c r="C1199" s="7" t="s">
        <v>3894</v>
      </c>
      <c r="D1199" s="7" t="s">
        <v>3895</v>
      </c>
      <c r="E1199" s="7" t="s">
        <v>3896</v>
      </c>
      <c r="F1199" s="8">
        <v>21</v>
      </c>
      <c r="G1199" s="8">
        <v>5467.76</v>
      </c>
      <c r="H1199" s="8">
        <v>5467.76</v>
      </c>
      <c r="I1199" s="8">
        <v>30</v>
      </c>
      <c r="J1199" s="8">
        <v>164032.66</v>
      </c>
      <c r="K1199" s="8">
        <v>5467.7553333333335</v>
      </c>
      <c r="L1199" s="8">
        <f t="shared" si="72"/>
        <v>948.94927272727273</v>
      </c>
      <c r="M1199" s="8">
        <f t="shared" si="73"/>
        <v>4518.8060606060608</v>
      </c>
      <c r="N1199" s="9"/>
      <c r="O1199" s="9"/>
      <c r="P1199" s="8">
        <v>21</v>
      </c>
      <c r="Q1199" s="8">
        <v>5467.7550000000001</v>
      </c>
      <c r="R1199" s="17">
        <f t="shared" si="74"/>
        <v>0</v>
      </c>
      <c r="S1199" s="18">
        <f t="shared" si="75"/>
        <v>164032.66</v>
      </c>
    </row>
    <row r="1200" spans="1:19" x14ac:dyDescent="0.25">
      <c r="A1200" s="7" t="s">
        <v>19924</v>
      </c>
      <c r="B1200" s="7" t="s">
        <v>19925</v>
      </c>
      <c r="C1200" s="7" t="s">
        <v>32</v>
      </c>
      <c r="D1200" s="7" t="s">
        <v>33</v>
      </c>
      <c r="E1200" s="7" t="s">
        <v>34</v>
      </c>
      <c r="F1200" s="8">
        <v>15</v>
      </c>
      <c r="G1200" s="8">
        <v>18202.919999999998</v>
      </c>
      <c r="H1200" s="8">
        <v>18202.93</v>
      </c>
      <c r="I1200" s="8">
        <v>6</v>
      </c>
      <c r="J1200" s="8">
        <v>109217.53</v>
      </c>
      <c r="K1200" s="8">
        <v>18202.921666666665</v>
      </c>
      <c r="L1200" s="8">
        <f t="shared" si="72"/>
        <v>2374.2941304347805</v>
      </c>
      <c r="M1200" s="8">
        <f t="shared" si="73"/>
        <v>15828.627536231885</v>
      </c>
      <c r="N1200" s="9"/>
      <c r="O1200" s="9"/>
      <c r="P1200" s="8">
        <v>15</v>
      </c>
      <c r="Q1200" s="8">
        <v>18202.919999999998</v>
      </c>
      <c r="R1200" s="17">
        <f t="shared" si="74"/>
        <v>0</v>
      </c>
      <c r="S1200" s="18">
        <f t="shared" si="75"/>
        <v>109217.53</v>
      </c>
    </row>
    <row r="1201" spans="1:19" x14ac:dyDescent="0.25">
      <c r="A1201" s="7" t="s">
        <v>880</v>
      </c>
      <c r="B1201" s="7" t="s">
        <v>881</v>
      </c>
      <c r="C1201" s="7" t="s">
        <v>37</v>
      </c>
      <c r="D1201" s="7" t="s">
        <v>38</v>
      </c>
      <c r="E1201" s="7" t="s">
        <v>39</v>
      </c>
      <c r="F1201" s="8">
        <v>15</v>
      </c>
      <c r="G1201" s="8">
        <v>1804.61</v>
      </c>
      <c r="H1201" s="8">
        <v>1804.62</v>
      </c>
      <c r="I1201" s="8">
        <v>15</v>
      </c>
      <c r="J1201" s="8">
        <v>27069.160000000003</v>
      </c>
      <c r="K1201" s="8">
        <v>1804.6106666666669</v>
      </c>
      <c r="L1201" s="8">
        <f t="shared" si="72"/>
        <v>235.38400000000001</v>
      </c>
      <c r="M1201" s="8">
        <f t="shared" si="73"/>
        <v>1569.2266666666669</v>
      </c>
      <c r="N1201" s="14">
        <v>12</v>
      </c>
      <c r="O1201" s="14">
        <v>1757.53</v>
      </c>
      <c r="P1201" s="8">
        <v>15</v>
      </c>
      <c r="Q1201" s="8">
        <v>1804.61</v>
      </c>
      <c r="R1201" s="17">
        <f t="shared" si="74"/>
        <v>26362.95</v>
      </c>
      <c r="S1201" s="18">
        <f t="shared" si="75"/>
        <v>27069.160000000003</v>
      </c>
    </row>
    <row r="1202" spans="1:19" x14ac:dyDescent="0.25">
      <c r="A1202" s="7" t="s">
        <v>878</v>
      </c>
      <c r="B1202" s="7" t="s">
        <v>879</v>
      </c>
      <c r="C1202" s="7" t="s">
        <v>37</v>
      </c>
      <c r="D1202" s="7" t="s">
        <v>38</v>
      </c>
      <c r="E1202" s="7" t="s">
        <v>39</v>
      </c>
      <c r="F1202" s="8">
        <v>15</v>
      </c>
      <c r="G1202" s="8">
        <v>1804.61</v>
      </c>
      <c r="H1202" s="8">
        <v>1804.62</v>
      </c>
      <c r="I1202" s="8">
        <v>10</v>
      </c>
      <c r="J1202" s="8">
        <v>18046.11</v>
      </c>
      <c r="K1202" s="8">
        <v>1804.6110000000001</v>
      </c>
      <c r="L1202" s="8">
        <f t="shared" si="72"/>
        <v>235.38404347826076</v>
      </c>
      <c r="M1202" s="8">
        <f t="shared" si="73"/>
        <v>1569.2269565217393</v>
      </c>
      <c r="N1202" s="14">
        <v>12</v>
      </c>
      <c r="O1202" s="14">
        <v>1757.53</v>
      </c>
      <c r="P1202" s="8">
        <v>15</v>
      </c>
      <c r="Q1202" s="8">
        <v>1804.61</v>
      </c>
      <c r="R1202" s="17">
        <f t="shared" si="74"/>
        <v>17575.3</v>
      </c>
      <c r="S1202" s="18">
        <f t="shared" si="75"/>
        <v>18046.11</v>
      </c>
    </row>
    <row r="1203" spans="1:19" x14ac:dyDescent="0.25">
      <c r="A1203" s="7" t="s">
        <v>1536</v>
      </c>
      <c r="B1203" s="7" t="s">
        <v>1537</v>
      </c>
      <c r="C1203" s="7" t="s">
        <v>37</v>
      </c>
      <c r="D1203" s="7" t="s">
        <v>38</v>
      </c>
      <c r="E1203" s="7" t="s">
        <v>39</v>
      </c>
      <c r="F1203" s="8">
        <v>15</v>
      </c>
      <c r="G1203" s="8">
        <v>1808.46</v>
      </c>
      <c r="H1203" s="8">
        <v>1808.46</v>
      </c>
      <c r="I1203" s="8">
        <v>12</v>
      </c>
      <c r="J1203" s="8">
        <v>21701.47</v>
      </c>
      <c r="K1203" s="8">
        <v>1808.4558333333334</v>
      </c>
      <c r="L1203" s="8">
        <f t="shared" si="72"/>
        <v>235.88554347826084</v>
      </c>
      <c r="M1203" s="8">
        <f t="shared" si="73"/>
        <v>1572.5702898550726</v>
      </c>
      <c r="N1203" s="9"/>
      <c r="O1203" s="9"/>
      <c r="P1203" s="8">
        <v>15</v>
      </c>
      <c r="Q1203" s="8">
        <v>1808.4549999999999</v>
      </c>
      <c r="R1203" s="17">
        <f t="shared" si="74"/>
        <v>0</v>
      </c>
      <c r="S1203" s="18">
        <f t="shared" si="75"/>
        <v>21701.47</v>
      </c>
    </row>
    <row r="1204" spans="1:19" x14ac:dyDescent="0.25">
      <c r="A1204" s="7" t="s">
        <v>1615</v>
      </c>
      <c r="B1204" s="7" t="s">
        <v>1616</v>
      </c>
      <c r="C1204" s="7" t="s">
        <v>76</v>
      </c>
      <c r="D1204" s="7" t="s">
        <v>77</v>
      </c>
      <c r="E1204" s="7" t="s">
        <v>78</v>
      </c>
      <c r="F1204" s="8">
        <v>15</v>
      </c>
      <c r="G1204" s="8">
        <v>6840</v>
      </c>
      <c r="H1204" s="8">
        <v>6840.01</v>
      </c>
      <c r="I1204" s="8">
        <v>3</v>
      </c>
      <c r="J1204" s="8">
        <v>20520.010000000002</v>
      </c>
      <c r="K1204" s="8">
        <v>6840.003333333334</v>
      </c>
      <c r="L1204" s="8">
        <f t="shared" si="72"/>
        <v>892.17434782608689</v>
      </c>
      <c r="M1204" s="8">
        <f t="shared" si="73"/>
        <v>5947.8289855072471</v>
      </c>
      <c r="N1204" s="9"/>
      <c r="O1204" s="9"/>
      <c r="P1204" s="8">
        <v>15</v>
      </c>
      <c r="Q1204" s="8">
        <v>6840</v>
      </c>
      <c r="R1204" s="17">
        <f t="shared" si="74"/>
        <v>0</v>
      </c>
      <c r="S1204" s="18">
        <f t="shared" si="75"/>
        <v>20520.010000000002</v>
      </c>
    </row>
    <row r="1205" spans="1:19" x14ac:dyDescent="0.25">
      <c r="A1205" s="7" t="s">
        <v>7556</v>
      </c>
      <c r="B1205" s="7" t="s">
        <v>7557</v>
      </c>
      <c r="C1205" s="7" t="s">
        <v>7205</v>
      </c>
      <c r="D1205" s="7" t="s">
        <v>7206</v>
      </c>
      <c r="E1205" s="7" t="s">
        <v>7440</v>
      </c>
      <c r="F1205" s="8">
        <v>15</v>
      </c>
      <c r="G1205" s="8">
        <v>301.11</v>
      </c>
      <c r="H1205" s="8">
        <v>301.11</v>
      </c>
      <c r="I1205" s="8">
        <v>80</v>
      </c>
      <c r="J1205" s="8">
        <v>24089.010000000002</v>
      </c>
      <c r="K1205" s="8">
        <v>301.11262500000004</v>
      </c>
      <c r="L1205" s="8">
        <f t="shared" si="72"/>
        <v>39.275559782608696</v>
      </c>
      <c r="M1205" s="8">
        <f t="shared" si="73"/>
        <v>261.83706521739134</v>
      </c>
      <c r="N1205" s="9"/>
      <c r="O1205" s="9"/>
      <c r="P1205" s="8">
        <v>15</v>
      </c>
      <c r="Q1205" s="8">
        <v>301.11250000000001</v>
      </c>
      <c r="R1205" s="17">
        <f t="shared" si="74"/>
        <v>0</v>
      </c>
      <c r="S1205" s="18">
        <f t="shared" si="75"/>
        <v>24089.010000000002</v>
      </c>
    </row>
    <row r="1206" spans="1:19" x14ac:dyDescent="0.25">
      <c r="A1206" s="7" t="s">
        <v>7844</v>
      </c>
      <c r="B1206" s="7" t="s">
        <v>7845</v>
      </c>
      <c r="C1206" s="7" t="s">
        <v>7249</v>
      </c>
      <c r="D1206" s="7" t="s">
        <v>7250</v>
      </c>
      <c r="E1206" s="7" t="s">
        <v>7251</v>
      </c>
      <c r="F1206" s="8">
        <v>21</v>
      </c>
      <c r="G1206" s="8">
        <v>68.739999999999995</v>
      </c>
      <c r="H1206" s="8">
        <v>68.739999999999995</v>
      </c>
      <c r="I1206" s="8">
        <v>275</v>
      </c>
      <c r="J1206" s="8">
        <v>18903.510000000002</v>
      </c>
      <c r="K1206" s="8">
        <v>68.740036363636378</v>
      </c>
      <c r="L1206" s="8">
        <f t="shared" si="72"/>
        <v>11.930088955672424</v>
      </c>
      <c r="M1206" s="8">
        <f t="shared" si="73"/>
        <v>56.809947407963953</v>
      </c>
      <c r="N1206" s="14">
        <v>12</v>
      </c>
      <c r="O1206" s="14">
        <v>68.734399999999994</v>
      </c>
      <c r="P1206" s="8">
        <v>21</v>
      </c>
      <c r="Q1206" s="8">
        <v>68.739999999999995</v>
      </c>
      <c r="R1206" s="17">
        <f t="shared" si="74"/>
        <v>18901.96</v>
      </c>
      <c r="S1206" s="18">
        <f t="shared" si="75"/>
        <v>18903.510000000002</v>
      </c>
    </row>
    <row r="1207" spans="1:19" x14ac:dyDescent="0.25">
      <c r="A1207" s="7" t="s">
        <v>10460</v>
      </c>
      <c r="B1207" s="7" t="s">
        <v>10461</v>
      </c>
      <c r="C1207" s="7" t="s">
        <v>7539</v>
      </c>
      <c r="D1207" s="7" t="s">
        <v>7540</v>
      </c>
      <c r="E1207" s="7" t="s">
        <v>7798</v>
      </c>
      <c r="F1207" s="8">
        <v>21</v>
      </c>
      <c r="G1207" s="8">
        <v>2.95</v>
      </c>
      <c r="H1207" s="8">
        <v>2.95</v>
      </c>
      <c r="I1207" s="8">
        <v>16000</v>
      </c>
      <c r="J1207" s="8">
        <v>47242.29</v>
      </c>
      <c r="K1207" s="8">
        <v>2.9526431250000003</v>
      </c>
      <c r="L1207" s="8">
        <f t="shared" si="72"/>
        <v>0.51244219524793388</v>
      </c>
      <c r="M1207" s="8">
        <f t="shared" si="73"/>
        <v>2.4402009297520664</v>
      </c>
      <c r="N1207" s="13"/>
      <c r="O1207" s="13"/>
      <c r="P1207" s="8">
        <v>21</v>
      </c>
      <c r="Q1207" s="8">
        <v>2.9526425000000001</v>
      </c>
      <c r="R1207" s="17">
        <f t="shared" si="74"/>
        <v>0</v>
      </c>
      <c r="S1207" s="18">
        <f t="shared" si="75"/>
        <v>47242.29</v>
      </c>
    </row>
    <row r="1208" spans="1:19" x14ac:dyDescent="0.25">
      <c r="A1208" s="7" t="s">
        <v>11004</v>
      </c>
      <c r="B1208" s="7" t="s">
        <v>11005</v>
      </c>
      <c r="C1208" s="7" t="s">
        <v>14</v>
      </c>
      <c r="D1208" s="7" t="s">
        <v>15</v>
      </c>
      <c r="E1208" s="7" t="s">
        <v>8886</v>
      </c>
      <c r="F1208" s="8">
        <v>21</v>
      </c>
      <c r="G1208" s="8">
        <v>1860.64</v>
      </c>
      <c r="H1208" s="8">
        <v>1860.64</v>
      </c>
      <c r="I1208" s="8">
        <v>16</v>
      </c>
      <c r="J1208" s="8">
        <v>29770.250000000004</v>
      </c>
      <c r="K1208" s="8">
        <v>1860.6406250000002</v>
      </c>
      <c r="L1208" s="8">
        <f t="shared" si="72"/>
        <v>322.92110020661153</v>
      </c>
      <c r="M1208" s="8">
        <f t="shared" si="73"/>
        <v>1537.7195247933887</v>
      </c>
      <c r="N1208" s="9"/>
      <c r="O1208" s="9"/>
      <c r="P1208" s="8">
        <v>21</v>
      </c>
      <c r="Q1208" s="8">
        <v>1860.64</v>
      </c>
      <c r="R1208" s="17">
        <f t="shared" si="74"/>
        <v>0</v>
      </c>
      <c r="S1208" s="18">
        <f t="shared" si="75"/>
        <v>29770.250000000004</v>
      </c>
    </row>
    <row r="1209" spans="1:19" x14ac:dyDescent="0.25">
      <c r="A1209" s="7" t="s">
        <v>11026</v>
      </c>
      <c r="B1209" s="7" t="s">
        <v>11027</v>
      </c>
      <c r="C1209" s="7" t="s">
        <v>369</v>
      </c>
      <c r="D1209" s="7" t="s">
        <v>370</v>
      </c>
      <c r="E1209" s="7" t="s">
        <v>371</v>
      </c>
      <c r="F1209" s="8">
        <v>21</v>
      </c>
      <c r="G1209" s="8">
        <v>1600.56</v>
      </c>
      <c r="H1209" s="8">
        <v>1600.57</v>
      </c>
      <c r="I1209" s="8">
        <v>25</v>
      </c>
      <c r="J1209" s="8">
        <v>40014.11</v>
      </c>
      <c r="K1209" s="8">
        <v>1600.5644</v>
      </c>
      <c r="L1209" s="8">
        <f t="shared" si="72"/>
        <v>277.78390413223133</v>
      </c>
      <c r="M1209" s="8">
        <f t="shared" si="73"/>
        <v>1322.7804958677686</v>
      </c>
      <c r="N1209" s="14">
        <v>12</v>
      </c>
      <c r="O1209" s="14">
        <v>1600.0319999999999</v>
      </c>
      <c r="P1209" s="8">
        <v>21</v>
      </c>
      <c r="Q1209" s="8">
        <v>1600.5639999999999</v>
      </c>
      <c r="R1209" s="17">
        <f t="shared" si="74"/>
        <v>40000.799999999996</v>
      </c>
      <c r="S1209" s="18">
        <f t="shared" si="75"/>
        <v>40014.11</v>
      </c>
    </row>
    <row r="1210" spans="1:19" x14ac:dyDescent="0.25">
      <c r="A1210" s="7" t="s">
        <v>12525</v>
      </c>
      <c r="B1210" s="7" t="s">
        <v>12526</v>
      </c>
      <c r="C1210" s="7" t="s">
        <v>14</v>
      </c>
      <c r="D1210" s="7" t="s">
        <v>15</v>
      </c>
      <c r="E1210" s="7" t="s">
        <v>2322</v>
      </c>
      <c r="F1210" s="8">
        <v>15</v>
      </c>
      <c r="G1210" s="8">
        <v>211.8</v>
      </c>
      <c r="H1210" s="8">
        <v>211.8</v>
      </c>
      <c r="I1210" s="8">
        <v>100</v>
      </c>
      <c r="J1210" s="8">
        <v>21180.010000000002</v>
      </c>
      <c r="K1210" s="8">
        <v>211.80010000000001</v>
      </c>
      <c r="L1210" s="8">
        <f t="shared" si="72"/>
        <v>27.62609999999998</v>
      </c>
      <c r="M1210" s="8">
        <f t="shared" si="73"/>
        <v>184.17400000000004</v>
      </c>
      <c r="N1210" s="14">
        <v>12</v>
      </c>
      <c r="O1210" s="14">
        <v>206.27500000000001</v>
      </c>
      <c r="P1210" s="8">
        <v>15</v>
      </c>
      <c r="Q1210" s="8">
        <v>211.8</v>
      </c>
      <c r="R1210" s="17">
        <f t="shared" si="74"/>
        <v>20627.5</v>
      </c>
      <c r="S1210" s="18">
        <f t="shared" si="75"/>
        <v>21180.010000000002</v>
      </c>
    </row>
    <row r="1211" spans="1:19" x14ac:dyDescent="0.25">
      <c r="A1211" s="7" t="s">
        <v>13063</v>
      </c>
      <c r="B1211" s="7" t="s">
        <v>13064</v>
      </c>
      <c r="C1211" s="7" t="s">
        <v>7539</v>
      </c>
      <c r="D1211" s="7" t="s">
        <v>7540</v>
      </c>
      <c r="E1211" s="7" t="s">
        <v>7541</v>
      </c>
      <c r="F1211" s="8">
        <v>21</v>
      </c>
      <c r="G1211" s="8">
        <v>9.48</v>
      </c>
      <c r="H1211" s="8">
        <v>9.48</v>
      </c>
      <c r="I1211" s="8">
        <v>1200</v>
      </c>
      <c r="J1211" s="8">
        <v>11373.530000000002</v>
      </c>
      <c r="K1211" s="8">
        <v>9.477941666666668</v>
      </c>
      <c r="L1211" s="8">
        <f t="shared" si="72"/>
        <v>1.6449320247933885</v>
      </c>
      <c r="M1211" s="8">
        <f t="shared" si="73"/>
        <v>7.8330096418732795</v>
      </c>
      <c r="N1211" s="9"/>
      <c r="O1211" s="9"/>
      <c r="P1211" s="8">
        <v>21</v>
      </c>
      <c r="Q1211" s="8">
        <v>9.4779333333333344</v>
      </c>
      <c r="R1211" s="17">
        <f t="shared" si="74"/>
        <v>0</v>
      </c>
      <c r="S1211" s="18">
        <f t="shared" si="75"/>
        <v>11373.530000000002</v>
      </c>
    </row>
    <row r="1212" spans="1:19" x14ac:dyDescent="0.25">
      <c r="A1212" s="7" t="s">
        <v>13738</v>
      </c>
      <c r="B1212" s="7" t="s">
        <v>13739</v>
      </c>
      <c r="C1212" s="7" t="s">
        <v>7205</v>
      </c>
      <c r="D1212" s="7" t="s">
        <v>7206</v>
      </c>
      <c r="E1212" s="7" t="s">
        <v>7325</v>
      </c>
      <c r="F1212" s="8">
        <v>15</v>
      </c>
      <c r="G1212" s="8">
        <v>1422.58</v>
      </c>
      <c r="H1212" s="8">
        <v>1422.59</v>
      </c>
      <c r="I1212" s="8">
        <v>20</v>
      </c>
      <c r="J1212" s="8">
        <v>28451.690000000002</v>
      </c>
      <c r="K1212" s="8">
        <v>1422.5845000000002</v>
      </c>
      <c r="L1212" s="8">
        <f t="shared" si="72"/>
        <v>185.55449999999996</v>
      </c>
      <c r="M1212" s="8">
        <f t="shared" si="73"/>
        <v>1237.0300000000002</v>
      </c>
      <c r="N1212" s="9"/>
      <c r="O1212" s="9"/>
      <c r="P1212" s="8">
        <v>15</v>
      </c>
      <c r="Q1212" s="8">
        <v>1422.5840000000001</v>
      </c>
      <c r="R1212" s="17">
        <f t="shared" si="74"/>
        <v>0</v>
      </c>
      <c r="S1212" s="18">
        <f t="shared" si="75"/>
        <v>28451.690000000002</v>
      </c>
    </row>
    <row r="1213" spans="1:19" x14ac:dyDescent="0.25">
      <c r="A1213" s="7" t="s">
        <v>14835</v>
      </c>
      <c r="B1213" s="7" t="s">
        <v>14836</v>
      </c>
      <c r="C1213" s="7" t="s">
        <v>14</v>
      </c>
      <c r="D1213" s="7" t="s">
        <v>15</v>
      </c>
      <c r="E1213" s="7" t="s">
        <v>7763</v>
      </c>
      <c r="F1213" s="8">
        <v>21</v>
      </c>
      <c r="G1213" s="8">
        <v>109.1</v>
      </c>
      <c r="H1213" s="8">
        <v>109.1</v>
      </c>
      <c r="I1213" s="8">
        <v>168</v>
      </c>
      <c r="J1213" s="8">
        <v>18329.16</v>
      </c>
      <c r="K1213" s="8">
        <v>109.10214285714285</v>
      </c>
      <c r="L1213" s="8">
        <f t="shared" si="72"/>
        <v>18.935082644628096</v>
      </c>
      <c r="M1213" s="8">
        <f t="shared" si="73"/>
        <v>90.167060212514755</v>
      </c>
      <c r="N1213" s="14">
        <v>12</v>
      </c>
      <c r="O1213" s="14">
        <v>100.98729166666668</v>
      </c>
      <c r="P1213" s="8">
        <v>21</v>
      </c>
      <c r="Q1213" s="8">
        <v>109.10208333333333</v>
      </c>
      <c r="R1213" s="17">
        <f t="shared" si="74"/>
        <v>16965.865000000002</v>
      </c>
      <c r="S1213" s="18">
        <f t="shared" si="75"/>
        <v>18329.16</v>
      </c>
    </row>
    <row r="1214" spans="1:19" x14ac:dyDescent="0.25">
      <c r="A1214" s="7" t="s">
        <v>15203</v>
      </c>
      <c r="B1214" s="7" t="s">
        <v>15204</v>
      </c>
      <c r="C1214" s="7" t="s">
        <v>37</v>
      </c>
      <c r="D1214" s="7" t="s">
        <v>38</v>
      </c>
      <c r="E1214" s="7" t="s">
        <v>39</v>
      </c>
      <c r="F1214" s="8">
        <v>15</v>
      </c>
      <c r="G1214" s="8">
        <v>9477.25</v>
      </c>
      <c r="H1214" s="8">
        <v>9477.26</v>
      </c>
      <c r="I1214" s="8">
        <v>2</v>
      </c>
      <c r="J1214" s="8">
        <v>18954.510000000002</v>
      </c>
      <c r="K1214" s="8">
        <v>9477.255000000001</v>
      </c>
      <c r="L1214" s="8">
        <f t="shared" si="72"/>
        <v>1236.1636956521743</v>
      </c>
      <c r="M1214" s="8">
        <f t="shared" si="73"/>
        <v>8241.0913043478267</v>
      </c>
      <c r="N1214" s="9"/>
      <c r="O1214" s="9"/>
      <c r="P1214" s="8">
        <v>15</v>
      </c>
      <c r="Q1214" s="8">
        <v>9477.25</v>
      </c>
      <c r="R1214" s="17">
        <f t="shared" si="74"/>
        <v>0</v>
      </c>
      <c r="S1214" s="18">
        <f t="shared" si="75"/>
        <v>18954.510000000002</v>
      </c>
    </row>
    <row r="1215" spans="1:19" x14ac:dyDescent="0.25">
      <c r="A1215" s="7" t="s">
        <v>16568</v>
      </c>
      <c r="B1215" s="7" t="s">
        <v>16569</v>
      </c>
      <c r="C1215" s="7" t="s">
        <v>7375</v>
      </c>
      <c r="D1215" s="7" t="s">
        <v>7376</v>
      </c>
      <c r="E1215" s="7" t="s">
        <v>7377</v>
      </c>
      <c r="F1215" s="8">
        <v>15</v>
      </c>
      <c r="G1215" s="8">
        <v>129.82</v>
      </c>
      <c r="H1215" s="8">
        <v>129.82</v>
      </c>
      <c r="I1215" s="8">
        <v>156</v>
      </c>
      <c r="J1215" s="8">
        <v>20251.41</v>
      </c>
      <c r="K1215" s="8">
        <v>129.81673076923076</v>
      </c>
      <c r="L1215" s="8">
        <f t="shared" si="72"/>
        <v>16.932617056856174</v>
      </c>
      <c r="M1215" s="8">
        <f t="shared" si="73"/>
        <v>112.88411371237459</v>
      </c>
      <c r="N1215" s="9"/>
      <c r="O1215" s="9"/>
      <c r="P1215" s="8">
        <v>15</v>
      </c>
      <c r="Q1215" s="8">
        <v>129.81666666666666</v>
      </c>
      <c r="R1215" s="17">
        <f t="shared" si="74"/>
        <v>0</v>
      </c>
      <c r="S1215" s="18">
        <f t="shared" si="75"/>
        <v>20251.41</v>
      </c>
    </row>
    <row r="1216" spans="1:19" x14ac:dyDescent="0.25">
      <c r="A1216" s="7" t="s">
        <v>18613</v>
      </c>
      <c r="B1216" s="7" t="s">
        <v>18614</v>
      </c>
      <c r="C1216" s="7" t="s">
        <v>14</v>
      </c>
      <c r="D1216" s="7" t="s">
        <v>15</v>
      </c>
      <c r="E1216" s="7" t="s">
        <v>2322</v>
      </c>
      <c r="F1216" s="8">
        <v>21</v>
      </c>
      <c r="G1216" s="8">
        <v>2139.86</v>
      </c>
      <c r="H1216" s="8">
        <v>2139.86</v>
      </c>
      <c r="I1216" s="8">
        <v>20</v>
      </c>
      <c r="J1216" s="8">
        <v>42797.21</v>
      </c>
      <c r="K1216" s="8">
        <v>2139.8604999999998</v>
      </c>
      <c r="L1216" s="8">
        <f t="shared" si="72"/>
        <v>371.38074793388409</v>
      </c>
      <c r="M1216" s="8">
        <f t="shared" si="73"/>
        <v>1768.4797520661157</v>
      </c>
      <c r="N1216" s="9"/>
      <c r="O1216" s="9"/>
      <c r="P1216" s="8">
        <v>21</v>
      </c>
      <c r="Q1216" s="8">
        <v>2139.8599999999997</v>
      </c>
      <c r="R1216" s="17">
        <f t="shared" si="74"/>
        <v>0</v>
      </c>
      <c r="S1216" s="18">
        <f t="shared" si="75"/>
        <v>42797.21</v>
      </c>
    </row>
    <row r="1217" spans="1:19" x14ac:dyDescent="0.25">
      <c r="A1217" s="7" t="s">
        <v>19664</v>
      </c>
      <c r="B1217" s="7" t="s">
        <v>19665</v>
      </c>
      <c r="C1217" s="7" t="s">
        <v>14</v>
      </c>
      <c r="D1217" s="7" t="s">
        <v>15</v>
      </c>
      <c r="E1217" s="7" t="s">
        <v>9592</v>
      </c>
      <c r="F1217" s="8">
        <v>21</v>
      </c>
      <c r="G1217" s="8">
        <v>495.13</v>
      </c>
      <c r="H1217" s="8">
        <v>495.13</v>
      </c>
      <c r="I1217" s="8">
        <v>96</v>
      </c>
      <c r="J1217" s="8">
        <v>47532.67</v>
      </c>
      <c r="K1217" s="8">
        <v>495.13197916666667</v>
      </c>
      <c r="L1217" s="8">
        <f t="shared" si="72"/>
        <v>85.93199638429752</v>
      </c>
      <c r="M1217" s="8">
        <f t="shared" si="73"/>
        <v>409.19998278236915</v>
      </c>
      <c r="N1217" s="9"/>
      <c r="O1217" s="9"/>
      <c r="P1217" s="8">
        <v>21</v>
      </c>
      <c r="Q1217" s="8">
        <v>495.13187499999998</v>
      </c>
      <c r="R1217" s="17">
        <f t="shared" si="74"/>
        <v>0</v>
      </c>
      <c r="S1217" s="18">
        <f t="shared" si="75"/>
        <v>47532.67</v>
      </c>
    </row>
    <row r="1218" spans="1:19" x14ac:dyDescent="0.25">
      <c r="A1218" s="7" t="s">
        <v>19804</v>
      </c>
      <c r="B1218" s="7" t="s">
        <v>19805</v>
      </c>
      <c r="C1218" s="7" t="s">
        <v>37</v>
      </c>
      <c r="D1218" s="7" t="s">
        <v>38</v>
      </c>
      <c r="E1218" s="7" t="s">
        <v>39</v>
      </c>
      <c r="F1218" s="8">
        <v>15</v>
      </c>
      <c r="G1218" s="8">
        <v>6448</v>
      </c>
      <c r="H1218" s="8">
        <v>6448.01</v>
      </c>
      <c r="I1218" s="8">
        <v>3</v>
      </c>
      <c r="J1218" s="8">
        <v>19344.010000000002</v>
      </c>
      <c r="K1218" s="8">
        <v>6448.003333333334</v>
      </c>
      <c r="L1218" s="8">
        <f t="shared" ref="L1218:L1281" si="76">K1218-M1218</f>
        <v>841.04391304347791</v>
      </c>
      <c r="M1218" s="8">
        <f t="shared" ref="M1218:M1281" si="77">K1218/((100+F1218)/100)</f>
        <v>5606.9594202898561</v>
      </c>
      <c r="N1218" s="14">
        <v>12</v>
      </c>
      <c r="O1218" s="14">
        <v>6038.26</v>
      </c>
      <c r="P1218" s="8">
        <v>15</v>
      </c>
      <c r="Q1218" s="8">
        <v>6448</v>
      </c>
      <c r="R1218" s="17">
        <f t="shared" ref="R1218:R1281" si="78">I1218*O1218</f>
        <v>18114.78</v>
      </c>
      <c r="S1218" s="18">
        <f t="shared" si="75"/>
        <v>19344.010000000002</v>
      </c>
    </row>
    <row r="1219" spans="1:19" x14ac:dyDescent="0.25">
      <c r="A1219" s="7" t="s">
        <v>707</v>
      </c>
      <c r="B1219" s="7" t="s">
        <v>708</v>
      </c>
      <c r="C1219" s="7" t="s">
        <v>369</v>
      </c>
      <c r="D1219" s="7" t="s">
        <v>370</v>
      </c>
      <c r="E1219" s="7" t="s">
        <v>371</v>
      </c>
      <c r="F1219" s="8">
        <v>15</v>
      </c>
      <c r="G1219" s="8">
        <v>9.32</v>
      </c>
      <c r="H1219" s="8">
        <v>10.01</v>
      </c>
      <c r="I1219" s="8">
        <v>382</v>
      </c>
      <c r="J1219" s="8">
        <v>3821.9200000000005</v>
      </c>
      <c r="K1219" s="8">
        <v>10.005026178010473</v>
      </c>
      <c r="L1219" s="8">
        <f t="shared" si="76"/>
        <v>1.3050034145231049</v>
      </c>
      <c r="M1219" s="8">
        <f t="shared" si="77"/>
        <v>8.7000227634873681</v>
      </c>
      <c r="N1219" s="14">
        <v>12</v>
      </c>
      <c r="O1219" s="14">
        <v>9.7439999999999998</v>
      </c>
      <c r="P1219" s="8">
        <v>15</v>
      </c>
      <c r="Q1219" s="8">
        <v>10.004999999999999</v>
      </c>
      <c r="R1219" s="17">
        <f t="shared" si="78"/>
        <v>3722.2080000000001</v>
      </c>
      <c r="S1219" s="18">
        <f t="shared" ref="S1219:S1282" si="79">J1219</f>
        <v>3821.9200000000005</v>
      </c>
    </row>
    <row r="1220" spans="1:19" x14ac:dyDescent="0.25">
      <c r="A1220" s="7" t="s">
        <v>993</v>
      </c>
      <c r="B1220" s="7" t="s">
        <v>994</v>
      </c>
      <c r="C1220" s="7" t="s">
        <v>14</v>
      </c>
      <c r="D1220" s="7" t="s">
        <v>15</v>
      </c>
      <c r="E1220" s="7" t="s">
        <v>447</v>
      </c>
      <c r="F1220" s="8">
        <v>21</v>
      </c>
      <c r="G1220" s="8">
        <v>1312.12</v>
      </c>
      <c r="H1220" s="8">
        <v>1312.13</v>
      </c>
      <c r="I1220" s="8">
        <v>5</v>
      </c>
      <c r="J1220" s="8">
        <v>6560.61</v>
      </c>
      <c r="K1220" s="8">
        <v>1312.1219999999998</v>
      </c>
      <c r="L1220" s="8">
        <f t="shared" si="76"/>
        <v>227.72365289256186</v>
      </c>
      <c r="M1220" s="8">
        <f t="shared" si="77"/>
        <v>1084.398347107438</v>
      </c>
      <c r="N1220" s="13"/>
      <c r="O1220" s="13"/>
      <c r="P1220" s="8">
        <v>21</v>
      </c>
      <c r="Q1220" s="8">
        <v>1312.12</v>
      </c>
      <c r="R1220" s="17">
        <f t="shared" si="78"/>
        <v>0</v>
      </c>
      <c r="S1220" s="18">
        <f t="shared" si="79"/>
        <v>6560.61</v>
      </c>
    </row>
    <row r="1221" spans="1:19" x14ac:dyDescent="0.25">
      <c r="A1221" s="7" t="s">
        <v>1000</v>
      </c>
      <c r="B1221" s="7" t="s">
        <v>1001</v>
      </c>
      <c r="C1221" s="7" t="s">
        <v>37</v>
      </c>
      <c r="D1221" s="7" t="s">
        <v>38</v>
      </c>
      <c r="E1221" s="7" t="s">
        <v>39</v>
      </c>
      <c r="F1221" s="8">
        <v>15</v>
      </c>
      <c r="G1221" s="8">
        <v>4085.46</v>
      </c>
      <c r="H1221" s="8">
        <v>4085.47</v>
      </c>
      <c r="I1221" s="8">
        <v>2</v>
      </c>
      <c r="J1221" s="8">
        <v>8170.93</v>
      </c>
      <c r="K1221" s="8">
        <v>4085.4650000000001</v>
      </c>
      <c r="L1221" s="8">
        <f t="shared" si="76"/>
        <v>532.88673913043431</v>
      </c>
      <c r="M1221" s="8">
        <f t="shared" si="77"/>
        <v>3552.5782608695658</v>
      </c>
      <c r="N1221" s="13"/>
      <c r="O1221" s="13"/>
      <c r="P1221" s="8">
        <v>15</v>
      </c>
      <c r="Q1221" s="8">
        <v>4085.46</v>
      </c>
      <c r="R1221" s="17">
        <f t="shared" si="78"/>
        <v>0</v>
      </c>
      <c r="S1221" s="18">
        <f t="shared" si="79"/>
        <v>8170.93</v>
      </c>
    </row>
    <row r="1222" spans="1:19" x14ac:dyDescent="0.25">
      <c r="A1222" s="7" t="s">
        <v>1075</v>
      </c>
      <c r="B1222" s="7" t="s">
        <v>1076</v>
      </c>
      <c r="C1222" s="7" t="s">
        <v>14</v>
      </c>
      <c r="D1222" s="7" t="s">
        <v>15</v>
      </c>
      <c r="E1222" s="7" t="s">
        <v>19</v>
      </c>
      <c r="F1222" s="8">
        <v>21</v>
      </c>
      <c r="G1222" s="8">
        <v>1209.8699999999999</v>
      </c>
      <c r="H1222" s="8">
        <v>1209.8699999999999</v>
      </c>
      <c r="I1222" s="8">
        <v>10</v>
      </c>
      <c r="J1222" s="8">
        <v>12098.67</v>
      </c>
      <c r="K1222" s="8">
        <v>1209.867</v>
      </c>
      <c r="L1222" s="8">
        <f t="shared" si="76"/>
        <v>209.97691735537182</v>
      </c>
      <c r="M1222" s="8">
        <f t="shared" si="77"/>
        <v>999.89008264462814</v>
      </c>
      <c r="N1222" s="13"/>
      <c r="O1222" s="13"/>
      <c r="P1222" s="8">
        <v>21</v>
      </c>
      <c r="Q1222" s="8">
        <v>1209.866</v>
      </c>
      <c r="R1222" s="17">
        <f t="shared" si="78"/>
        <v>0</v>
      </c>
      <c r="S1222" s="18">
        <f t="shared" si="79"/>
        <v>12098.67</v>
      </c>
    </row>
    <row r="1223" spans="1:19" x14ac:dyDescent="0.25">
      <c r="A1223" s="7" t="s">
        <v>1528</v>
      </c>
      <c r="B1223" s="7" t="s">
        <v>1529</v>
      </c>
      <c r="C1223" s="7" t="s">
        <v>37</v>
      </c>
      <c r="D1223" s="7" t="s">
        <v>38</v>
      </c>
      <c r="E1223" s="7" t="s">
        <v>39</v>
      </c>
      <c r="F1223" s="8">
        <v>15</v>
      </c>
      <c r="G1223" s="8">
        <v>1808.46</v>
      </c>
      <c r="H1223" s="8">
        <v>1808.46</v>
      </c>
      <c r="I1223" s="8">
        <v>4</v>
      </c>
      <c r="J1223" s="8">
        <v>7233.83</v>
      </c>
      <c r="K1223" s="8">
        <v>1808.4575</v>
      </c>
      <c r="L1223" s="8">
        <f t="shared" si="76"/>
        <v>235.88576086956505</v>
      </c>
      <c r="M1223" s="8">
        <f t="shared" si="77"/>
        <v>1572.5717391304349</v>
      </c>
      <c r="N1223" s="13"/>
      <c r="O1223" s="13"/>
      <c r="P1223" s="8">
        <v>15</v>
      </c>
      <c r="Q1223" s="8">
        <v>1808.4549999999999</v>
      </c>
      <c r="R1223" s="17">
        <f t="shared" si="78"/>
        <v>0</v>
      </c>
      <c r="S1223" s="18">
        <f t="shared" si="79"/>
        <v>7233.83</v>
      </c>
    </row>
    <row r="1224" spans="1:19" x14ac:dyDescent="0.25">
      <c r="A1224" s="7" t="s">
        <v>2774</v>
      </c>
      <c r="B1224" s="7" t="s">
        <v>2775</v>
      </c>
      <c r="C1224" s="7" t="s">
        <v>396</v>
      </c>
      <c r="D1224" s="7" t="s">
        <v>397</v>
      </c>
      <c r="E1224" s="7" t="s">
        <v>398</v>
      </c>
      <c r="F1224" s="8">
        <v>15</v>
      </c>
      <c r="G1224" s="8">
        <v>1227</v>
      </c>
      <c r="H1224" s="8">
        <v>1227.01</v>
      </c>
      <c r="I1224" s="8">
        <v>8</v>
      </c>
      <c r="J1224" s="8">
        <v>9816.01</v>
      </c>
      <c r="K1224" s="8">
        <v>1227.00125</v>
      </c>
      <c r="L1224" s="8">
        <f t="shared" si="76"/>
        <v>160.04364130434783</v>
      </c>
      <c r="M1224" s="8">
        <f t="shared" si="77"/>
        <v>1066.9576086956522</v>
      </c>
      <c r="N1224" s="9"/>
      <c r="O1224" s="9"/>
      <c r="P1224" s="8">
        <v>15</v>
      </c>
      <c r="Q1224" s="8">
        <v>1227</v>
      </c>
      <c r="R1224" s="17">
        <f t="shared" si="78"/>
        <v>0</v>
      </c>
      <c r="S1224" s="18">
        <f t="shared" si="79"/>
        <v>9816.01</v>
      </c>
    </row>
    <row r="1225" spans="1:19" x14ac:dyDescent="0.25">
      <c r="A1225" s="7" t="s">
        <v>3010</v>
      </c>
      <c r="B1225" s="7" t="s">
        <v>3011</v>
      </c>
      <c r="C1225" s="7" t="s">
        <v>37</v>
      </c>
      <c r="D1225" s="7" t="s">
        <v>38</v>
      </c>
      <c r="E1225" s="7" t="s">
        <v>39</v>
      </c>
      <c r="F1225" s="8">
        <v>15</v>
      </c>
      <c r="G1225" s="8">
        <v>552</v>
      </c>
      <c r="H1225" s="8">
        <v>552.01</v>
      </c>
      <c r="I1225" s="8">
        <v>15</v>
      </c>
      <c r="J1225" s="8">
        <v>8280.01</v>
      </c>
      <c r="K1225" s="8">
        <v>552.00066666666669</v>
      </c>
      <c r="L1225" s="8">
        <f t="shared" si="76"/>
        <v>72.000086956521727</v>
      </c>
      <c r="M1225" s="8">
        <f t="shared" si="77"/>
        <v>480.00057971014496</v>
      </c>
      <c r="N1225" s="13"/>
      <c r="O1225" s="13"/>
      <c r="P1225" s="8">
        <v>15</v>
      </c>
      <c r="Q1225" s="8">
        <v>552</v>
      </c>
      <c r="R1225" s="17">
        <f t="shared" si="78"/>
        <v>0</v>
      </c>
      <c r="S1225" s="18">
        <f t="shared" si="79"/>
        <v>8280.01</v>
      </c>
    </row>
    <row r="1226" spans="1:19" x14ac:dyDescent="0.25">
      <c r="A1226" s="7" t="s">
        <v>3061</v>
      </c>
      <c r="B1226" s="7" t="s">
        <v>3062</v>
      </c>
      <c r="C1226" s="7" t="s">
        <v>37</v>
      </c>
      <c r="D1226" s="7" t="s">
        <v>38</v>
      </c>
      <c r="E1226" s="7" t="s">
        <v>39</v>
      </c>
      <c r="F1226" s="8">
        <v>15</v>
      </c>
      <c r="G1226" s="8">
        <v>552</v>
      </c>
      <c r="H1226" s="8">
        <v>552.01</v>
      </c>
      <c r="I1226" s="8">
        <v>16</v>
      </c>
      <c r="J1226" s="8">
        <v>8832.01</v>
      </c>
      <c r="K1226" s="8">
        <v>552.00062500000001</v>
      </c>
      <c r="L1226" s="8">
        <f t="shared" si="76"/>
        <v>72.000081521739105</v>
      </c>
      <c r="M1226" s="8">
        <f t="shared" si="77"/>
        <v>480.00054347826091</v>
      </c>
      <c r="N1226" s="8">
        <v>12</v>
      </c>
      <c r="O1226" s="8">
        <v>537.6</v>
      </c>
      <c r="P1226" s="8">
        <v>15</v>
      </c>
      <c r="Q1226" s="8">
        <v>552</v>
      </c>
      <c r="R1226" s="17">
        <f t="shared" si="78"/>
        <v>8601.6</v>
      </c>
      <c r="S1226" s="18">
        <f t="shared" si="79"/>
        <v>8832.01</v>
      </c>
    </row>
    <row r="1227" spans="1:19" x14ac:dyDescent="0.25">
      <c r="A1227" s="7" t="s">
        <v>3500</v>
      </c>
      <c r="B1227" s="7" t="s">
        <v>3501</v>
      </c>
      <c r="C1227" s="7" t="s">
        <v>37</v>
      </c>
      <c r="D1227" s="7" t="s">
        <v>38</v>
      </c>
      <c r="E1227" s="7" t="s">
        <v>39</v>
      </c>
      <c r="F1227" s="8">
        <v>15</v>
      </c>
      <c r="G1227" s="8">
        <v>1859.34</v>
      </c>
      <c r="H1227" s="8">
        <v>1859.35</v>
      </c>
      <c r="I1227" s="8">
        <v>6</v>
      </c>
      <c r="J1227" s="8">
        <v>11156.05</v>
      </c>
      <c r="K1227" s="8">
        <v>1859.3416666666665</v>
      </c>
      <c r="L1227" s="8">
        <f t="shared" si="76"/>
        <v>242.52282608695646</v>
      </c>
      <c r="M1227" s="8">
        <f t="shared" si="77"/>
        <v>1616.81884057971</v>
      </c>
      <c r="N1227" s="13"/>
      <c r="O1227" s="13"/>
      <c r="P1227" s="8">
        <v>15</v>
      </c>
      <c r="Q1227" s="8">
        <v>1859.34</v>
      </c>
      <c r="R1227" s="17">
        <f t="shared" si="78"/>
        <v>0</v>
      </c>
      <c r="S1227" s="18">
        <f t="shared" si="79"/>
        <v>11156.05</v>
      </c>
    </row>
    <row r="1228" spans="1:19" x14ac:dyDescent="0.25">
      <c r="A1228" s="7" t="s">
        <v>6937</v>
      </c>
      <c r="B1228" s="7" t="s">
        <v>6938</v>
      </c>
      <c r="C1228" s="7" t="s">
        <v>37</v>
      </c>
      <c r="D1228" s="7" t="s">
        <v>38</v>
      </c>
      <c r="E1228" s="7" t="s">
        <v>39</v>
      </c>
      <c r="F1228" s="8">
        <v>15</v>
      </c>
      <c r="G1228" s="8">
        <v>6199.99</v>
      </c>
      <c r="H1228" s="8">
        <v>6200</v>
      </c>
      <c r="I1228" s="8">
        <v>2</v>
      </c>
      <c r="J1228" s="8">
        <v>12399.99</v>
      </c>
      <c r="K1228" s="8">
        <v>6199.9949999999999</v>
      </c>
      <c r="L1228" s="8">
        <f t="shared" si="76"/>
        <v>808.69499999999971</v>
      </c>
      <c r="M1228" s="8">
        <f t="shared" si="77"/>
        <v>5391.3</v>
      </c>
      <c r="N1228" s="8">
        <v>12</v>
      </c>
      <c r="O1228" s="8">
        <v>6038.26</v>
      </c>
      <c r="P1228" s="8">
        <v>15</v>
      </c>
      <c r="Q1228" s="8">
        <v>6199.99</v>
      </c>
      <c r="R1228" s="17">
        <f t="shared" si="78"/>
        <v>12076.52</v>
      </c>
      <c r="S1228" s="18">
        <f t="shared" si="79"/>
        <v>12399.99</v>
      </c>
    </row>
    <row r="1229" spans="1:19" x14ac:dyDescent="0.25">
      <c r="A1229" s="7" t="s">
        <v>7091</v>
      </c>
      <c r="B1229" s="7" t="s">
        <v>7092</v>
      </c>
      <c r="C1229" s="7" t="s">
        <v>37</v>
      </c>
      <c r="D1229" s="7" t="s">
        <v>38</v>
      </c>
      <c r="E1229" s="7" t="s">
        <v>39</v>
      </c>
      <c r="F1229" s="8">
        <v>15</v>
      </c>
      <c r="G1229" s="8">
        <v>7712.4</v>
      </c>
      <c r="H1229" s="8">
        <v>7712.4</v>
      </c>
      <c r="I1229" s="8">
        <v>2</v>
      </c>
      <c r="J1229" s="8">
        <v>15424.79</v>
      </c>
      <c r="K1229" s="8">
        <v>7712.3950000000004</v>
      </c>
      <c r="L1229" s="8">
        <f t="shared" si="76"/>
        <v>1005.9645652173913</v>
      </c>
      <c r="M1229" s="8">
        <f t="shared" si="77"/>
        <v>6706.4304347826092</v>
      </c>
      <c r="N1229" s="13"/>
      <c r="O1229" s="13"/>
      <c r="P1229" s="8">
        <v>15</v>
      </c>
      <c r="Q1229" s="8">
        <v>7712.39</v>
      </c>
      <c r="R1229" s="17">
        <f t="shared" si="78"/>
        <v>0</v>
      </c>
      <c r="S1229" s="18">
        <f t="shared" si="79"/>
        <v>15424.79</v>
      </c>
    </row>
    <row r="1230" spans="1:19" x14ac:dyDescent="0.25">
      <c r="A1230" s="7" t="s">
        <v>7450</v>
      </c>
      <c r="B1230" s="7" t="s">
        <v>7451</v>
      </c>
      <c r="C1230" s="7" t="s">
        <v>7205</v>
      </c>
      <c r="D1230" s="7" t="s">
        <v>7206</v>
      </c>
      <c r="E1230" s="7" t="s">
        <v>7440</v>
      </c>
      <c r="F1230" s="8">
        <v>15</v>
      </c>
      <c r="G1230" s="8">
        <v>124.33</v>
      </c>
      <c r="H1230" s="8">
        <v>124.33</v>
      </c>
      <c r="I1230" s="8">
        <v>30</v>
      </c>
      <c r="J1230" s="8">
        <v>3729.82</v>
      </c>
      <c r="K1230" s="8">
        <v>124.32733333333334</v>
      </c>
      <c r="L1230" s="8">
        <f t="shared" si="76"/>
        <v>16.21660869565217</v>
      </c>
      <c r="M1230" s="8">
        <f t="shared" si="77"/>
        <v>108.11072463768117</v>
      </c>
      <c r="N1230" s="8">
        <v>12</v>
      </c>
      <c r="O1230" s="8">
        <v>121.08399999999999</v>
      </c>
      <c r="P1230" s="8">
        <v>15</v>
      </c>
      <c r="Q1230" s="8">
        <v>124.327</v>
      </c>
      <c r="R1230" s="17">
        <f t="shared" si="78"/>
        <v>3632.5199999999995</v>
      </c>
      <c r="S1230" s="18">
        <f t="shared" si="79"/>
        <v>3729.82</v>
      </c>
    </row>
    <row r="1231" spans="1:19" x14ac:dyDescent="0.25">
      <c r="A1231" s="7" t="s">
        <v>7812</v>
      </c>
      <c r="B1231" s="7" t="s">
        <v>7813</v>
      </c>
      <c r="C1231" s="7" t="s">
        <v>14</v>
      </c>
      <c r="D1231" s="7" t="s">
        <v>15</v>
      </c>
      <c r="E1231" s="7" t="s">
        <v>7807</v>
      </c>
      <c r="F1231" s="8">
        <v>21</v>
      </c>
      <c r="G1231" s="8">
        <v>7.12</v>
      </c>
      <c r="H1231" s="8">
        <v>7.12</v>
      </c>
      <c r="I1231" s="8">
        <v>800</v>
      </c>
      <c r="J1231" s="8">
        <v>5696.6900000000005</v>
      </c>
      <c r="K1231" s="8">
        <v>7.1208625000000003</v>
      </c>
      <c r="L1231" s="8">
        <f t="shared" si="76"/>
        <v>1.2358521694214879</v>
      </c>
      <c r="M1231" s="8">
        <f t="shared" si="77"/>
        <v>5.8850103305785124</v>
      </c>
      <c r="N1231" s="14">
        <v>12</v>
      </c>
      <c r="O1231" s="14">
        <v>7.1208500000000008</v>
      </c>
      <c r="P1231" s="8">
        <v>21</v>
      </c>
      <c r="Q1231" s="8">
        <v>7.1208500000000008</v>
      </c>
      <c r="R1231" s="17">
        <f t="shared" si="78"/>
        <v>5696.68</v>
      </c>
      <c r="S1231" s="18">
        <f t="shared" si="79"/>
        <v>5696.6900000000005</v>
      </c>
    </row>
    <row r="1232" spans="1:19" x14ac:dyDescent="0.25">
      <c r="A1232" s="7" t="s">
        <v>7935</v>
      </c>
      <c r="B1232" s="7" t="s">
        <v>7936</v>
      </c>
      <c r="C1232" s="7" t="s">
        <v>7249</v>
      </c>
      <c r="D1232" s="7" t="s">
        <v>7250</v>
      </c>
      <c r="E1232" s="7" t="s">
        <v>7251</v>
      </c>
      <c r="F1232" s="8">
        <v>21</v>
      </c>
      <c r="G1232" s="8">
        <v>3.17</v>
      </c>
      <c r="H1232" s="8">
        <v>3.17</v>
      </c>
      <c r="I1232" s="8">
        <v>1300</v>
      </c>
      <c r="J1232" s="8">
        <v>4118.54</v>
      </c>
      <c r="K1232" s="8">
        <v>3.1681076923076921</v>
      </c>
      <c r="L1232" s="8">
        <f t="shared" si="76"/>
        <v>0.54983687221869015</v>
      </c>
      <c r="M1232" s="8">
        <f t="shared" si="77"/>
        <v>2.6182708200890019</v>
      </c>
      <c r="N1232" s="9"/>
      <c r="O1232" s="9"/>
      <c r="P1232" s="8">
        <v>21</v>
      </c>
      <c r="Q1232" s="8">
        <v>3.1680999999999999</v>
      </c>
      <c r="R1232" s="17">
        <f t="shared" si="78"/>
        <v>0</v>
      </c>
      <c r="S1232" s="18">
        <f t="shared" si="79"/>
        <v>4118.54</v>
      </c>
    </row>
    <row r="1233" spans="1:19" x14ac:dyDescent="0.25">
      <c r="A1233" s="7" t="s">
        <v>8468</v>
      </c>
      <c r="B1233" s="7" t="s">
        <v>8469</v>
      </c>
      <c r="C1233" s="7" t="s">
        <v>7375</v>
      </c>
      <c r="D1233" s="7" t="s">
        <v>7376</v>
      </c>
      <c r="E1233" s="7" t="s">
        <v>7377</v>
      </c>
      <c r="F1233" s="8">
        <v>15</v>
      </c>
      <c r="G1233" s="8">
        <v>42.86</v>
      </c>
      <c r="H1233" s="8">
        <v>42.86</v>
      </c>
      <c r="I1233" s="8">
        <v>72</v>
      </c>
      <c r="J1233" s="8">
        <v>3086.25</v>
      </c>
      <c r="K1233" s="8">
        <v>42.864583333333336</v>
      </c>
      <c r="L1233" s="8">
        <f t="shared" si="76"/>
        <v>5.5910326086956488</v>
      </c>
      <c r="M1233" s="8">
        <f t="shared" si="77"/>
        <v>37.273550724637687</v>
      </c>
      <c r="N1233" s="9"/>
      <c r="O1233" s="9"/>
      <c r="P1233" s="8">
        <v>15</v>
      </c>
      <c r="Q1233" s="8">
        <v>42.864444444444445</v>
      </c>
      <c r="R1233" s="17">
        <f t="shared" si="78"/>
        <v>0</v>
      </c>
      <c r="S1233" s="18">
        <f t="shared" si="79"/>
        <v>3086.25</v>
      </c>
    </row>
    <row r="1234" spans="1:19" x14ac:dyDescent="0.25">
      <c r="A1234" s="7" t="s">
        <v>9821</v>
      </c>
      <c r="B1234" s="7" t="s">
        <v>9822</v>
      </c>
      <c r="C1234" s="7" t="s">
        <v>37</v>
      </c>
      <c r="D1234" s="7" t="s">
        <v>38</v>
      </c>
      <c r="E1234" s="7" t="s">
        <v>39</v>
      </c>
      <c r="F1234" s="8">
        <v>15</v>
      </c>
      <c r="G1234" s="8">
        <v>604</v>
      </c>
      <c r="H1234" s="8">
        <v>604.01</v>
      </c>
      <c r="I1234" s="8">
        <v>8</v>
      </c>
      <c r="J1234" s="8">
        <v>4832.01</v>
      </c>
      <c r="K1234" s="8">
        <v>604.00125000000003</v>
      </c>
      <c r="L1234" s="8">
        <f t="shared" si="76"/>
        <v>78.782771739130453</v>
      </c>
      <c r="M1234" s="8">
        <f t="shared" si="77"/>
        <v>525.21847826086957</v>
      </c>
      <c r="N1234" s="14">
        <v>12</v>
      </c>
      <c r="O1234" s="14">
        <v>588.245</v>
      </c>
      <c r="P1234" s="8">
        <v>15</v>
      </c>
      <c r="Q1234" s="8">
        <v>604</v>
      </c>
      <c r="R1234" s="17">
        <f t="shared" si="78"/>
        <v>4705.96</v>
      </c>
      <c r="S1234" s="18">
        <f t="shared" si="79"/>
        <v>4832.01</v>
      </c>
    </row>
    <row r="1235" spans="1:19" x14ac:dyDescent="0.25">
      <c r="A1235" s="7" t="s">
        <v>9847</v>
      </c>
      <c r="B1235" s="7" t="s">
        <v>9848</v>
      </c>
      <c r="C1235" s="7" t="s">
        <v>37</v>
      </c>
      <c r="D1235" s="7" t="s">
        <v>38</v>
      </c>
      <c r="E1235" s="7" t="s">
        <v>39</v>
      </c>
      <c r="F1235" s="8">
        <v>15</v>
      </c>
      <c r="G1235" s="8">
        <v>604</v>
      </c>
      <c r="H1235" s="8">
        <v>604.01</v>
      </c>
      <c r="I1235" s="8">
        <v>4</v>
      </c>
      <c r="J1235" s="8">
        <v>2416.0100000000002</v>
      </c>
      <c r="K1235" s="8">
        <v>604.00250000000005</v>
      </c>
      <c r="L1235" s="8">
        <f t="shared" si="76"/>
        <v>78.782934782608663</v>
      </c>
      <c r="M1235" s="8">
        <f t="shared" si="77"/>
        <v>525.21956521739139</v>
      </c>
      <c r="N1235" s="9"/>
      <c r="O1235" s="9"/>
      <c r="P1235" s="8">
        <v>15</v>
      </c>
      <c r="Q1235" s="8">
        <v>604</v>
      </c>
      <c r="R1235" s="17">
        <f t="shared" si="78"/>
        <v>0</v>
      </c>
      <c r="S1235" s="18">
        <f t="shared" si="79"/>
        <v>2416.0100000000002</v>
      </c>
    </row>
    <row r="1236" spans="1:19" x14ac:dyDescent="0.25">
      <c r="A1236" s="7" t="s">
        <v>10046</v>
      </c>
      <c r="B1236" s="7" t="s">
        <v>10047</v>
      </c>
      <c r="C1236" s="7" t="s">
        <v>7205</v>
      </c>
      <c r="D1236" s="7" t="s">
        <v>7206</v>
      </c>
      <c r="E1236" s="7" t="s">
        <v>7207</v>
      </c>
      <c r="F1236" s="8">
        <v>21</v>
      </c>
      <c r="G1236" s="8">
        <v>414.06</v>
      </c>
      <c r="H1236" s="8">
        <v>414.06</v>
      </c>
      <c r="I1236" s="8">
        <v>20</v>
      </c>
      <c r="J1236" s="8">
        <v>8281.2100000000009</v>
      </c>
      <c r="K1236" s="8">
        <v>414.06050000000005</v>
      </c>
      <c r="L1236" s="8">
        <f t="shared" si="76"/>
        <v>71.861739669421468</v>
      </c>
      <c r="M1236" s="8">
        <f t="shared" si="77"/>
        <v>342.19876033057858</v>
      </c>
      <c r="N1236" s="8">
        <v>12</v>
      </c>
      <c r="O1236" s="8">
        <v>383.26</v>
      </c>
      <c r="P1236" s="8">
        <v>21</v>
      </c>
      <c r="Q1236" s="8">
        <v>414.06</v>
      </c>
      <c r="R1236" s="17">
        <f t="shared" si="78"/>
        <v>7665.2</v>
      </c>
      <c r="S1236" s="18">
        <f t="shared" si="79"/>
        <v>8281.2100000000009</v>
      </c>
    </row>
    <row r="1237" spans="1:19" x14ac:dyDescent="0.25">
      <c r="A1237" s="7" t="s">
        <v>10140</v>
      </c>
      <c r="B1237" s="7" t="s">
        <v>10141</v>
      </c>
      <c r="C1237" s="7" t="s">
        <v>37</v>
      </c>
      <c r="D1237" s="7" t="s">
        <v>38</v>
      </c>
      <c r="E1237" s="7" t="s">
        <v>39</v>
      </c>
      <c r="F1237" s="8">
        <v>15</v>
      </c>
      <c r="G1237" s="8">
        <v>604</v>
      </c>
      <c r="H1237" s="8">
        <v>604</v>
      </c>
      <c r="I1237" s="8">
        <v>5</v>
      </c>
      <c r="J1237" s="8">
        <v>3020.01</v>
      </c>
      <c r="K1237" s="8">
        <v>604.00200000000007</v>
      </c>
      <c r="L1237" s="8">
        <f t="shared" si="76"/>
        <v>78.782869565217311</v>
      </c>
      <c r="M1237" s="8">
        <f t="shared" si="77"/>
        <v>525.21913043478276</v>
      </c>
      <c r="N1237" s="13"/>
      <c r="O1237" s="13"/>
      <c r="P1237" s="8">
        <v>15</v>
      </c>
      <c r="Q1237" s="8">
        <v>604</v>
      </c>
      <c r="R1237" s="17">
        <f t="shared" si="78"/>
        <v>0</v>
      </c>
      <c r="S1237" s="18">
        <f t="shared" si="79"/>
        <v>3020.01</v>
      </c>
    </row>
    <row r="1238" spans="1:19" x14ac:dyDescent="0.25">
      <c r="A1238" s="7" t="s">
        <v>10496</v>
      </c>
      <c r="B1238" s="7" t="s">
        <v>10497</v>
      </c>
      <c r="C1238" s="7" t="s">
        <v>14</v>
      </c>
      <c r="D1238" s="7" t="s">
        <v>15</v>
      </c>
      <c r="E1238" s="7" t="s">
        <v>2322</v>
      </c>
      <c r="F1238" s="8">
        <v>21</v>
      </c>
      <c r="G1238" s="8">
        <v>73.349999999999994</v>
      </c>
      <c r="H1238" s="8">
        <v>73.349999999999994</v>
      </c>
      <c r="I1238" s="8">
        <v>60</v>
      </c>
      <c r="J1238" s="8">
        <v>4401.01</v>
      </c>
      <c r="K1238" s="8">
        <v>73.350166666666667</v>
      </c>
      <c r="L1238" s="8">
        <f t="shared" si="76"/>
        <v>12.730194214876029</v>
      </c>
      <c r="M1238" s="8">
        <f t="shared" si="77"/>
        <v>60.619972451790638</v>
      </c>
      <c r="N1238" s="8">
        <v>12</v>
      </c>
      <c r="O1238" s="8">
        <v>73.348666666666674</v>
      </c>
      <c r="P1238" s="8">
        <v>21</v>
      </c>
      <c r="Q1238" s="8">
        <v>73.349999999999994</v>
      </c>
      <c r="R1238" s="17">
        <f t="shared" si="78"/>
        <v>4400.92</v>
      </c>
      <c r="S1238" s="18">
        <f t="shared" si="79"/>
        <v>4401.01</v>
      </c>
    </row>
    <row r="1239" spans="1:19" x14ac:dyDescent="0.25">
      <c r="A1239" s="7" t="s">
        <v>11492</v>
      </c>
      <c r="B1239" s="7" t="s">
        <v>11493</v>
      </c>
      <c r="C1239" s="7" t="s">
        <v>14</v>
      </c>
      <c r="D1239" s="7" t="s">
        <v>15</v>
      </c>
      <c r="E1239" s="7" t="s">
        <v>2322</v>
      </c>
      <c r="F1239" s="8">
        <v>21</v>
      </c>
      <c r="G1239" s="8">
        <v>490</v>
      </c>
      <c r="H1239" s="8">
        <v>490</v>
      </c>
      <c r="I1239" s="8">
        <v>20</v>
      </c>
      <c r="J1239" s="8">
        <v>9800.01</v>
      </c>
      <c r="K1239" s="8">
        <v>490.00049999999999</v>
      </c>
      <c r="L1239" s="8">
        <f t="shared" si="76"/>
        <v>85.041409090909099</v>
      </c>
      <c r="M1239" s="8">
        <f t="shared" si="77"/>
        <v>404.95909090909089</v>
      </c>
      <c r="N1239" s="13"/>
      <c r="O1239" s="13"/>
      <c r="P1239" s="8">
        <v>21</v>
      </c>
      <c r="Q1239" s="8">
        <v>490</v>
      </c>
      <c r="R1239" s="17">
        <f t="shared" si="78"/>
        <v>0</v>
      </c>
      <c r="S1239" s="18">
        <f t="shared" si="79"/>
        <v>9800.01</v>
      </c>
    </row>
    <row r="1240" spans="1:19" x14ac:dyDescent="0.25">
      <c r="A1240" s="7" t="s">
        <v>11632</v>
      </c>
      <c r="B1240" s="7" t="s">
        <v>11633</v>
      </c>
      <c r="C1240" s="7" t="s">
        <v>7400</v>
      </c>
      <c r="D1240" s="7" t="s">
        <v>7401</v>
      </c>
      <c r="E1240" s="7" t="s">
        <v>7402</v>
      </c>
      <c r="F1240" s="8">
        <v>15</v>
      </c>
      <c r="G1240" s="8">
        <v>801.9</v>
      </c>
      <c r="H1240" s="8">
        <v>801.9</v>
      </c>
      <c r="I1240" s="8">
        <v>8</v>
      </c>
      <c r="J1240" s="8">
        <v>6415.21</v>
      </c>
      <c r="K1240" s="8">
        <v>801.90125</v>
      </c>
      <c r="L1240" s="8">
        <f t="shared" si="76"/>
        <v>104.5958152173913</v>
      </c>
      <c r="M1240" s="8">
        <f t="shared" si="77"/>
        <v>697.3054347826087</v>
      </c>
      <c r="N1240" s="13"/>
      <c r="O1240" s="13"/>
      <c r="P1240" s="8">
        <v>15</v>
      </c>
      <c r="Q1240" s="8">
        <v>801.9</v>
      </c>
      <c r="R1240" s="17">
        <f t="shared" si="78"/>
        <v>0</v>
      </c>
      <c r="S1240" s="18">
        <f t="shared" si="79"/>
        <v>6415.21</v>
      </c>
    </row>
    <row r="1241" spans="1:19" x14ac:dyDescent="0.25">
      <c r="A1241" s="7" t="s">
        <v>12081</v>
      </c>
      <c r="B1241" s="7" t="s">
        <v>12082</v>
      </c>
      <c r="C1241" s="7" t="s">
        <v>7400</v>
      </c>
      <c r="D1241" s="7" t="s">
        <v>7401</v>
      </c>
      <c r="E1241" s="7" t="s">
        <v>7402</v>
      </c>
      <c r="F1241" s="8">
        <v>21</v>
      </c>
      <c r="G1241" s="8">
        <v>42.35</v>
      </c>
      <c r="H1241" s="8">
        <v>42.35</v>
      </c>
      <c r="I1241" s="8">
        <v>132</v>
      </c>
      <c r="J1241" s="8">
        <v>5590.21</v>
      </c>
      <c r="K1241" s="8">
        <v>42.350075757575759</v>
      </c>
      <c r="L1241" s="8">
        <f t="shared" si="76"/>
        <v>7.3500131480090118</v>
      </c>
      <c r="M1241" s="8">
        <f t="shared" si="77"/>
        <v>35.000062609566747</v>
      </c>
      <c r="N1241" s="9"/>
      <c r="O1241" s="9"/>
      <c r="P1241" s="8">
        <v>21</v>
      </c>
      <c r="Q1241" s="8">
        <v>42.35</v>
      </c>
      <c r="R1241" s="17">
        <f t="shared" si="78"/>
        <v>0</v>
      </c>
      <c r="S1241" s="18">
        <f t="shared" si="79"/>
        <v>5590.21</v>
      </c>
    </row>
    <row r="1242" spans="1:19" x14ac:dyDescent="0.25">
      <c r="A1242" s="7" t="s">
        <v>14447</v>
      </c>
      <c r="B1242" s="7" t="s">
        <v>14448</v>
      </c>
      <c r="C1242" s="7" t="s">
        <v>7400</v>
      </c>
      <c r="D1242" s="7" t="s">
        <v>7401</v>
      </c>
      <c r="E1242" s="7" t="s">
        <v>7402</v>
      </c>
      <c r="F1242" s="8">
        <v>15</v>
      </c>
      <c r="G1242" s="8">
        <v>613.19000000000005</v>
      </c>
      <c r="H1242" s="8">
        <v>613.19000000000005</v>
      </c>
      <c r="I1242" s="8">
        <v>15</v>
      </c>
      <c r="J1242" s="8">
        <v>9197.86</v>
      </c>
      <c r="K1242" s="8">
        <v>613.19066666666674</v>
      </c>
      <c r="L1242" s="8">
        <f t="shared" si="76"/>
        <v>79.981391304347767</v>
      </c>
      <c r="M1242" s="8">
        <f t="shared" si="77"/>
        <v>533.20927536231898</v>
      </c>
      <c r="N1242" s="9"/>
      <c r="O1242" s="9"/>
      <c r="P1242" s="8">
        <v>15</v>
      </c>
      <c r="Q1242" s="8">
        <v>613.19000000000005</v>
      </c>
      <c r="R1242" s="17">
        <f t="shared" si="78"/>
        <v>0</v>
      </c>
      <c r="S1242" s="18">
        <f t="shared" si="79"/>
        <v>9197.86</v>
      </c>
    </row>
    <row r="1243" spans="1:19" x14ac:dyDescent="0.25">
      <c r="A1243" s="7" t="s">
        <v>14457</v>
      </c>
      <c r="B1243" s="7" t="s">
        <v>14458</v>
      </c>
      <c r="C1243" s="7" t="s">
        <v>369</v>
      </c>
      <c r="D1243" s="7" t="s">
        <v>370</v>
      </c>
      <c r="E1243" s="7" t="s">
        <v>371</v>
      </c>
      <c r="F1243" s="8">
        <v>21</v>
      </c>
      <c r="G1243" s="8">
        <v>1054.8599999999999</v>
      </c>
      <c r="H1243" s="8">
        <v>1054.8699999999999</v>
      </c>
      <c r="I1243" s="8">
        <v>10</v>
      </c>
      <c r="J1243" s="8">
        <v>10548.65</v>
      </c>
      <c r="K1243" s="8">
        <v>1054.865</v>
      </c>
      <c r="L1243" s="8">
        <f t="shared" si="76"/>
        <v>183.07574380165283</v>
      </c>
      <c r="M1243" s="8">
        <f t="shared" si="77"/>
        <v>871.78925619834718</v>
      </c>
      <c r="N1243" s="13"/>
      <c r="O1243" s="13"/>
      <c r="P1243" s="8">
        <v>21</v>
      </c>
      <c r="Q1243" s="8">
        <v>1054.864</v>
      </c>
      <c r="R1243" s="17">
        <f t="shared" si="78"/>
        <v>0</v>
      </c>
      <c r="S1243" s="18">
        <f t="shared" si="79"/>
        <v>10548.65</v>
      </c>
    </row>
    <row r="1244" spans="1:19" x14ac:dyDescent="0.25">
      <c r="A1244" s="7" t="s">
        <v>14807</v>
      </c>
      <c r="B1244" s="7" t="s">
        <v>14808</v>
      </c>
      <c r="C1244" s="7" t="s">
        <v>7320</v>
      </c>
      <c r="D1244" s="7" t="s">
        <v>7321</v>
      </c>
      <c r="E1244" s="7" t="s">
        <v>7322</v>
      </c>
      <c r="F1244" s="8">
        <v>21</v>
      </c>
      <c r="G1244" s="8">
        <v>14.24</v>
      </c>
      <c r="H1244" s="8">
        <v>14.24</v>
      </c>
      <c r="I1244" s="8">
        <v>400</v>
      </c>
      <c r="J1244" s="8">
        <v>5696.6900000000005</v>
      </c>
      <c r="K1244" s="8">
        <v>14.241725000000001</v>
      </c>
      <c r="L1244" s="8">
        <f t="shared" si="76"/>
        <v>2.4717043388429758</v>
      </c>
      <c r="M1244" s="8">
        <f t="shared" si="77"/>
        <v>11.770020661157025</v>
      </c>
      <c r="N1244" s="13"/>
      <c r="O1244" s="13"/>
      <c r="P1244" s="8">
        <v>21</v>
      </c>
      <c r="Q1244" s="8">
        <v>14.241700000000002</v>
      </c>
      <c r="R1244" s="17">
        <f t="shared" si="78"/>
        <v>0</v>
      </c>
      <c r="S1244" s="18">
        <f t="shared" si="79"/>
        <v>5696.6900000000005</v>
      </c>
    </row>
    <row r="1245" spans="1:19" x14ac:dyDescent="0.25">
      <c r="A1245" s="7" t="s">
        <v>14859</v>
      </c>
      <c r="B1245" s="7" t="s">
        <v>14860</v>
      </c>
      <c r="C1245" s="7" t="s">
        <v>7320</v>
      </c>
      <c r="D1245" s="7" t="s">
        <v>7321</v>
      </c>
      <c r="E1245" s="7" t="s">
        <v>7322</v>
      </c>
      <c r="F1245" s="8">
        <v>21</v>
      </c>
      <c r="G1245" s="8">
        <v>12.86</v>
      </c>
      <c r="H1245" s="8">
        <v>12.86</v>
      </c>
      <c r="I1245" s="8">
        <v>400</v>
      </c>
      <c r="J1245" s="8">
        <v>5142.97</v>
      </c>
      <c r="K1245" s="8">
        <v>12.857425000000001</v>
      </c>
      <c r="L1245" s="8">
        <f t="shared" si="76"/>
        <v>2.2314539256198351</v>
      </c>
      <c r="M1245" s="8">
        <f t="shared" si="77"/>
        <v>10.625971074380166</v>
      </c>
      <c r="N1245" s="13"/>
      <c r="O1245" s="13"/>
      <c r="P1245" s="8">
        <v>21</v>
      </c>
      <c r="Q1245" s="8">
        <v>12.8574</v>
      </c>
      <c r="R1245" s="17">
        <f t="shared" si="78"/>
        <v>0</v>
      </c>
      <c r="S1245" s="18">
        <f t="shared" si="79"/>
        <v>5142.97</v>
      </c>
    </row>
    <row r="1246" spans="1:19" x14ac:dyDescent="0.25">
      <c r="A1246" s="7" t="s">
        <v>15002</v>
      </c>
      <c r="B1246" s="7" t="s">
        <v>15003</v>
      </c>
      <c r="C1246" s="7" t="s">
        <v>7249</v>
      </c>
      <c r="D1246" s="7" t="s">
        <v>7250</v>
      </c>
      <c r="E1246" s="7" t="s">
        <v>7251</v>
      </c>
      <c r="F1246" s="8">
        <v>21</v>
      </c>
      <c r="G1246" s="8">
        <v>1.6</v>
      </c>
      <c r="H1246" s="8">
        <v>1.6</v>
      </c>
      <c r="I1246" s="8">
        <v>4500</v>
      </c>
      <c r="J1246" s="8">
        <v>7200.01</v>
      </c>
      <c r="K1246" s="8">
        <v>1.6000022222222223</v>
      </c>
      <c r="L1246" s="8">
        <f t="shared" si="76"/>
        <v>0.2776863360881543</v>
      </c>
      <c r="M1246" s="8">
        <f t="shared" si="77"/>
        <v>1.322315886134068</v>
      </c>
      <c r="N1246" s="9"/>
      <c r="O1246" s="9"/>
      <c r="P1246" s="8">
        <v>21</v>
      </c>
      <c r="Q1246" s="8">
        <v>1.6</v>
      </c>
      <c r="R1246" s="17">
        <f t="shared" si="78"/>
        <v>0</v>
      </c>
      <c r="S1246" s="18">
        <f t="shared" si="79"/>
        <v>7200.01</v>
      </c>
    </row>
    <row r="1247" spans="1:19" x14ac:dyDescent="0.25">
      <c r="A1247" s="7" t="s">
        <v>15273</v>
      </c>
      <c r="B1247" s="7" t="s">
        <v>15274</v>
      </c>
      <c r="C1247" s="7" t="s">
        <v>14</v>
      </c>
      <c r="D1247" s="7" t="s">
        <v>15</v>
      </c>
      <c r="E1247" s="7" t="s">
        <v>2322</v>
      </c>
      <c r="F1247" s="8">
        <v>21</v>
      </c>
      <c r="G1247" s="8">
        <v>179.69</v>
      </c>
      <c r="H1247" s="8">
        <v>179.69</v>
      </c>
      <c r="I1247" s="8">
        <v>10</v>
      </c>
      <c r="J1247" s="8">
        <v>1796.87</v>
      </c>
      <c r="K1247" s="8">
        <v>179.68699999999998</v>
      </c>
      <c r="L1247" s="8">
        <f t="shared" si="76"/>
        <v>31.18534710743802</v>
      </c>
      <c r="M1247" s="8">
        <f t="shared" si="77"/>
        <v>148.50165289256196</v>
      </c>
      <c r="N1247" s="13"/>
      <c r="O1247" s="13"/>
      <c r="P1247" s="8">
        <v>21</v>
      </c>
      <c r="Q1247" s="8">
        <v>179.68599999999998</v>
      </c>
      <c r="R1247" s="17">
        <f t="shared" si="78"/>
        <v>0</v>
      </c>
      <c r="S1247" s="18">
        <f t="shared" si="79"/>
        <v>1796.87</v>
      </c>
    </row>
    <row r="1248" spans="1:19" x14ac:dyDescent="0.25">
      <c r="A1248" s="7" t="s">
        <v>16841</v>
      </c>
      <c r="B1248" s="7" t="s">
        <v>16842</v>
      </c>
      <c r="C1248" s="7" t="s">
        <v>14</v>
      </c>
      <c r="D1248" s="7" t="s">
        <v>15</v>
      </c>
      <c r="E1248" s="7" t="s">
        <v>8886</v>
      </c>
      <c r="F1248" s="8">
        <v>21</v>
      </c>
      <c r="G1248" s="8">
        <v>2645.02</v>
      </c>
      <c r="H1248" s="8">
        <v>2645.03</v>
      </c>
      <c r="I1248" s="8">
        <v>3</v>
      </c>
      <c r="J1248" s="8">
        <v>7935.07</v>
      </c>
      <c r="K1248" s="8">
        <v>2645.0233333333331</v>
      </c>
      <c r="L1248" s="8">
        <f t="shared" si="76"/>
        <v>459.05363636363609</v>
      </c>
      <c r="M1248" s="8">
        <f t="shared" si="77"/>
        <v>2185.969696969697</v>
      </c>
      <c r="N1248" s="9"/>
      <c r="O1248" s="9"/>
      <c r="P1248" s="8">
        <v>21</v>
      </c>
      <c r="Q1248" s="8">
        <v>2645.02</v>
      </c>
      <c r="R1248" s="17">
        <f t="shared" si="78"/>
        <v>0</v>
      </c>
      <c r="S1248" s="18">
        <f t="shared" si="79"/>
        <v>7935.07</v>
      </c>
    </row>
    <row r="1249" spans="1:19" x14ac:dyDescent="0.25">
      <c r="A1249" s="7" t="s">
        <v>17199</v>
      </c>
      <c r="B1249" s="7" t="s">
        <v>17200</v>
      </c>
      <c r="C1249" s="7" t="s">
        <v>5229</v>
      </c>
      <c r="D1249" s="7" t="s">
        <v>5230</v>
      </c>
      <c r="E1249" s="7" t="s">
        <v>5231</v>
      </c>
      <c r="F1249" s="8">
        <v>21</v>
      </c>
      <c r="G1249" s="8">
        <v>170.28</v>
      </c>
      <c r="H1249" s="8">
        <v>170.28</v>
      </c>
      <c r="I1249" s="8">
        <v>80</v>
      </c>
      <c r="J1249" s="8">
        <v>13622.41</v>
      </c>
      <c r="K1249" s="8">
        <v>170.280125</v>
      </c>
      <c r="L1249" s="8">
        <f t="shared" si="76"/>
        <v>29.552748966942147</v>
      </c>
      <c r="M1249" s="8">
        <f t="shared" si="77"/>
        <v>140.72737603305785</v>
      </c>
      <c r="N1249" s="13"/>
      <c r="O1249" s="13"/>
      <c r="P1249" s="8">
        <v>21</v>
      </c>
      <c r="Q1249" s="8">
        <v>170.28</v>
      </c>
      <c r="R1249" s="17">
        <f t="shared" si="78"/>
        <v>0</v>
      </c>
      <c r="S1249" s="18">
        <f t="shared" si="79"/>
        <v>13622.41</v>
      </c>
    </row>
    <row r="1250" spans="1:19" x14ac:dyDescent="0.25">
      <c r="A1250" s="7" t="s">
        <v>18685</v>
      </c>
      <c r="B1250" s="7" t="s">
        <v>18686</v>
      </c>
      <c r="C1250" s="7" t="s">
        <v>37</v>
      </c>
      <c r="D1250" s="7" t="s">
        <v>38</v>
      </c>
      <c r="E1250" s="7" t="s">
        <v>39</v>
      </c>
      <c r="F1250" s="8">
        <v>15</v>
      </c>
      <c r="G1250" s="8">
        <v>1317.6</v>
      </c>
      <c r="H1250" s="8">
        <v>1317.61</v>
      </c>
      <c r="I1250" s="8">
        <v>2</v>
      </c>
      <c r="J1250" s="8">
        <v>2635.21</v>
      </c>
      <c r="K1250" s="8">
        <v>1317.605</v>
      </c>
      <c r="L1250" s="8">
        <f t="shared" si="76"/>
        <v>171.86152173913024</v>
      </c>
      <c r="M1250" s="8">
        <f t="shared" si="77"/>
        <v>1145.7434782608698</v>
      </c>
      <c r="N1250" s="13"/>
      <c r="O1250" s="13"/>
      <c r="P1250" s="8">
        <v>15</v>
      </c>
      <c r="Q1250" s="8">
        <v>1317.6</v>
      </c>
      <c r="R1250" s="17">
        <f t="shared" si="78"/>
        <v>0</v>
      </c>
      <c r="S1250" s="18">
        <f t="shared" si="79"/>
        <v>2635.21</v>
      </c>
    </row>
    <row r="1251" spans="1:19" x14ac:dyDescent="0.25">
      <c r="A1251" s="7" t="s">
        <v>21195</v>
      </c>
      <c r="B1251" s="7" t="s">
        <v>21196</v>
      </c>
      <c r="C1251" s="7" t="s">
        <v>7205</v>
      </c>
      <c r="D1251" s="7" t="s">
        <v>7206</v>
      </c>
      <c r="E1251" s="7" t="s">
        <v>7440</v>
      </c>
      <c r="F1251" s="8">
        <v>21</v>
      </c>
      <c r="G1251" s="8">
        <v>524.66999999999996</v>
      </c>
      <c r="H1251" s="8">
        <v>524.67999999999995</v>
      </c>
      <c r="I1251" s="8">
        <v>21</v>
      </c>
      <c r="J1251" s="8">
        <v>11018.150000000001</v>
      </c>
      <c r="K1251" s="8">
        <v>524.67380952380961</v>
      </c>
      <c r="L1251" s="8">
        <f t="shared" si="76"/>
        <v>91.059090909090912</v>
      </c>
      <c r="M1251" s="8">
        <f t="shared" si="77"/>
        <v>433.6147186147187</v>
      </c>
      <c r="N1251" s="13"/>
      <c r="O1251" s="13"/>
      <c r="P1251" s="8">
        <v>21</v>
      </c>
      <c r="Q1251" s="8">
        <v>524.6733333333334</v>
      </c>
      <c r="R1251" s="17">
        <f t="shared" si="78"/>
        <v>0</v>
      </c>
      <c r="S1251" s="18">
        <f t="shared" si="79"/>
        <v>11018.150000000001</v>
      </c>
    </row>
    <row r="1252" spans="1:19" x14ac:dyDescent="0.25">
      <c r="A1252" s="7" t="s">
        <v>21446</v>
      </c>
      <c r="B1252" s="7" t="s">
        <v>21447</v>
      </c>
      <c r="C1252" s="7" t="s">
        <v>7400</v>
      </c>
      <c r="D1252" s="7" t="s">
        <v>7401</v>
      </c>
      <c r="E1252" s="7" t="s">
        <v>7402</v>
      </c>
      <c r="F1252" s="8">
        <v>15</v>
      </c>
      <c r="G1252" s="8">
        <v>503.36</v>
      </c>
      <c r="H1252" s="8">
        <v>503.36</v>
      </c>
      <c r="I1252" s="8">
        <v>28</v>
      </c>
      <c r="J1252" s="8">
        <v>14093.95</v>
      </c>
      <c r="K1252" s="8">
        <v>503.35535714285714</v>
      </c>
      <c r="L1252" s="8">
        <f t="shared" si="76"/>
        <v>65.65504658385089</v>
      </c>
      <c r="M1252" s="8">
        <f t="shared" si="77"/>
        <v>437.70031055900625</v>
      </c>
      <c r="N1252" s="13"/>
      <c r="O1252" s="13"/>
      <c r="P1252" s="8">
        <v>15</v>
      </c>
      <c r="Q1252" s="8">
        <v>503.35500000000002</v>
      </c>
      <c r="R1252" s="17">
        <f t="shared" si="78"/>
        <v>0</v>
      </c>
      <c r="S1252" s="18">
        <f t="shared" si="79"/>
        <v>14093.95</v>
      </c>
    </row>
    <row r="1253" spans="1:19" x14ac:dyDescent="0.25">
      <c r="A1253" s="7" t="s">
        <v>21532</v>
      </c>
      <c r="B1253" s="7" t="s">
        <v>21533</v>
      </c>
      <c r="C1253" s="7" t="s">
        <v>14</v>
      </c>
      <c r="D1253" s="7" t="s">
        <v>15</v>
      </c>
      <c r="E1253" s="7" t="s">
        <v>7518</v>
      </c>
      <c r="F1253" s="8">
        <v>21</v>
      </c>
      <c r="G1253" s="8">
        <v>343.47</v>
      </c>
      <c r="H1253" s="8">
        <v>343.47</v>
      </c>
      <c r="I1253" s="8">
        <v>22</v>
      </c>
      <c r="J1253" s="8">
        <v>7556.35</v>
      </c>
      <c r="K1253" s="8">
        <v>343.47045454545457</v>
      </c>
      <c r="L1253" s="8">
        <f t="shared" si="76"/>
        <v>59.610574755822711</v>
      </c>
      <c r="M1253" s="8">
        <f t="shared" si="77"/>
        <v>283.85987978963186</v>
      </c>
      <c r="N1253" s="9"/>
      <c r="O1253" s="9"/>
      <c r="P1253" s="8">
        <v>21</v>
      </c>
      <c r="Q1253" s="8">
        <v>343.47</v>
      </c>
      <c r="R1253" s="17">
        <f t="shared" si="78"/>
        <v>0</v>
      </c>
      <c r="S1253" s="18">
        <f t="shared" si="79"/>
        <v>7556.35</v>
      </c>
    </row>
    <row r="1254" spans="1:19" x14ac:dyDescent="0.25">
      <c r="A1254" s="7" t="s">
        <v>21644</v>
      </c>
      <c r="B1254" s="7" t="s">
        <v>21645</v>
      </c>
      <c r="C1254" s="7" t="s">
        <v>14</v>
      </c>
      <c r="D1254" s="7" t="s">
        <v>15</v>
      </c>
      <c r="E1254" s="7" t="s">
        <v>7518</v>
      </c>
      <c r="F1254" s="8">
        <v>21</v>
      </c>
      <c r="G1254" s="8">
        <v>510.38</v>
      </c>
      <c r="H1254" s="8">
        <v>510.38</v>
      </c>
      <c r="I1254" s="8">
        <v>16</v>
      </c>
      <c r="J1254" s="8">
        <v>8166.05</v>
      </c>
      <c r="K1254" s="8">
        <v>510.37812500000001</v>
      </c>
      <c r="L1254" s="8">
        <f t="shared" si="76"/>
        <v>88.57802169421484</v>
      </c>
      <c r="M1254" s="8">
        <f t="shared" si="77"/>
        <v>421.80010330578517</v>
      </c>
      <c r="N1254" s="13"/>
      <c r="O1254" s="13"/>
      <c r="P1254" s="8">
        <v>21</v>
      </c>
      <c r="Q1254" s="8">
        <v>510.3775</v>
      </c>
      <c r="R1254" s="17">
        <f t="shared" si="78"/>
        <v>0</v>
      </c>
      <c r="S1254" s="18">
        <f t="shared" si="79"/>
        <v>8166.05</v>
      </c>
    </row>
    <row r="1255" spans="1:19" x14ac:dyDescent="0.25">
      <c r="A1255" s="7" t="s">
        <v>19686</v>
      </c>
      <c r="B1255" s="7" t="s">
        <v>19687</v>
      </c>
      <c r="C1255" s="7" t="s">
        <v>14</v>
      </c>
      <c r="D1255" s="7" t="s">
        <v>15</v>
      </c>
      <c r="E1255" s="7" t="s">
        <v>2322</v>
      </c>
      <c r="F1255" s="8">
        <v>21</v>
      </c>
      <c r="G1255" s="8">
        <v>1.27</v>
      </c>
      <c r="H1255" s="8">
        <v>1.27</v>
      </c>
      <c r="I1255" s="8">
        <v>25</v>
      </c>
      <c r="J1255" s="8">
        <v>31.76</v>
      </c>
      <c r="K1255" s="8">
        <v>1.2704</v>
      </c>
      <c r="L1255" s="8">
        <f t="shared" si="76"/>
        <v>0.22048264462809919</v>
      </c>
      <c r="M1255" s="8">
        <f t="shared" si="77"/>
        <v>1.0499173553719008</v>
      </c>
      <c r="N1255" s="13"/>
      <c r="O1255" s="13"/>
      <c r="P1255" s="8">
        <v>21</v>
      </c>
      <c r="Q1255" s="8">
        <v>1.27</v>
      </c>
      <c r="R1255" s="17">
        <f t="shared" si="78"/>
        <v>0</v>
      </c>
      <c r="S1255" s="18">
        <f t="shared" si="79"/>
        <v>31.76</v>
      </c>
    </row>
    <row r="1256" spans="1:19" x14ac:dyDescent="0.25">
      <c r="A1256" s="7" t="s">
        <v>5689</v>
      </c>
      <c r="B1256" s="7" t="s">
        <v>5690</v>
      </c>
      <c r="C1256" s="7" t="s">
        <v>3894</v>
      </c>
      <c r="D1256" s="7" t="s">
        <v>3895</v>
      </c>
      <c r="E1256" s="7" t="s">
        <v>3896</v>
      </c>
      <c r="F1256" s="8">
        <v>21</v>
      </c>
      <c r="G1256" s="8">
        <v>0.01</v>
      </c>
      <c r="H1256" s="8">
        <v>0.02</v>
      </c>
      <c r="I1256" s="8">
        <v>21</v>
      </c>
      <c r="J1256" s="8">
        <v>0.22</v>
      </c>
      <c r="K1256" s="8">
        <v>1.0476190476190476E-2</v>
      </c>
      <c r="L1256" s="8">
        <f t="shared" si="76"/>
        <v>1.8181818181818177E-3</v>
      </c>
      <c r="M1256" s="8">
        <f t="shared" si="77"/>
        <v>8.658008658008658E-3</v>
      </c>
      <c r="N1256" s="13"/>
      <c r="O1256" s="13"/>
      <c r="P1256" s="8">
        <v>21</v>
      </c>
      <c r="Q1256" s="8">
        <v>0.01</v>
      </c>
      <c r="R1256" s="17">
        <f t="shared" si="78"/>
        <v>0</v>
      </c>
      <c r="S1256" s="18">
        <f t="shared" si="79"/>
        <v>0.22</v>
      </c>
    </row>
    <row r="1257" spans="1:19" x14ac:dyDescent="0.25">
      <c r="A1257" s="7" t="s">
        <v>9709</v>
      </c>
      <c r="B1257" s="7" t="s">
        <v>9710</v>
      </c>
      <c r="C1257" s="7" t="s">
        <v>7205</v>
      </c>
      <c r="D1257" s="7" t="s">
        <v>7206</v>
      </c>
      <c r="E1257" s="7" t="s">
        <v>7207</v>
      </c>
      <c r="F1257" s="8">
        <v>21</v>
      </c>
      <c r="G1257" s="8">
        <v>3.01</v>
      </c>
      <c r="H1257" s="8">
        <v>3.01</v>
      </c>
      <c r="I1257" s="8">
        <v>128</v>
      </c>
      <c r="J1257" s="8">
        <v>385.37</v>
      </c>
      <c r="K1257" s="8">
        <v>3.010703125</v>
      </c>
      <c r="L1257" s="8">
        <f t="shared" si="76"/>
        <v>0.52251872417355383</v>
      </c>
      <c r="M1257" s="8">
        <f t="shared" si="77"/>
        <v>2.4881844008264462</v>
      </c>
      <c r="N1257" s="8">
        <v>21</v>
      </c>
      <c r="O1257" s="8">
        <v>3.0976249999999999</v>
      </c>
      <c r="P1257" s="8">
        <v>21</v>
      </c>
      <c r="Q1257" s="8">
        <v>3.0106250000000001</v>
      </c>
      <c r="R1257" s="17">
        <f t="shared" si="78"/>
        <v>396.49599999999998</v>
      </c>
      <c r="S1257" s="18">
        <f t="shared" si="79"/>
        <v>385.37</v>
      </c>
    </row>
    <row r="1258" spans="1:19" x14ac:dyDescent="0.25">
      <c r="A1258" s="7" t="s">
        <v>10018</v>
      </c>
      <c r="B1258" s="7" t="s">
        <v>10019</v>
      </c>
      <c r="C1258" s="7" t="s">
        <v>7249</v>
      </c>
      <c r="D1258" s="7" t="s">
        <v>7250</v>
      </c>
      <c r="E1258" s="7" t="s">
        <v>7251</v>
      </c>
      <c r="F1258" s="8">
        <v>21</v>
      </c>
      <c r="G1258" s="8">
        <v>4.66</v>
      </c>
      <c r="H1258" s="8">
        <v>4.66</v>
      </c>
      <c r="I1258" s="8">
        <v>400</v>
      </c>
      <c r="J1258" s="8">
        <v>1864.87</v>
      </c>
      <c r="K1258" s="8">
        <v>4.6621749999999995</v>
      </c>
      <c r="L1258" s="8">
        <f t="shared" si="76"/>
        <v>0.80913780991735518</v>
      </c>
      <c r="M1258" s="8">
        <f t="shared" si="77"/>
        <v>3.8530371900826443</v>
      </c>
      <c r="N1258" s="9"/>
      <c r="O1258" s="9"/>
      <c r="P1258" s="8">
        <v>21</v>
      </c>
      <c r="Q1258" s="8">
        <v>4.6621499999999996</v>
      </c>
      <c r="R1258" s="17">
        <f t="shared" si="78"/>
        <v>0</v>
      </c>
      <c r="S1258" s="18">
        <f t="shared" si="79"/>
        <v>1864.87</v>
      </c>
    </row>
    <row r="1259" spans="1:19" x14ac:dyDescent="0.25">
      <c r="A1259" s="7" t="s">
        <v>11462</v>
      </c>
      <c r="B1259" s="7" t="s">
        <v>11463</v>
      </c>
      <c r="C1259" s="7" t="s">
        <v>37</v>
      </c>
      <c r="D1259" s="7" t="s">
        <v>38</v>
      </c>
      <c r="E1259" s="7" t="s">
        <v>39</v>
      </c>
      <c r="F1259" s="8">
        <v>15</v>
      </c>
      <c r="G1259" s="8">
        <v>183.47</v>
      </c>
      <c r="H1259" s="8">
        <v>183.47</v>
      </c>
      <c r="I1259" s="8">
        <v>9</v>
      </c>
      <c r="J1259" s="8">
        <v>1651.24</v>
      </c>
      <c r="K1259" s="8">
        <v>183.4711111111111</v>
      </c>
      <c r="L1259" s="8">
        <f t="shared" si="76"/>
        <v>23.931014492753604</v>
      </c>
      <c r="M1259" s="8">
        <f t="shared" si="77"/>
        <v>159.5400966183575</v>
      </c>
      <c r="N1259" s="9"/>
      <c r="O1259" s="9"/>
      <c r="P1259" s="8">
        <v>15</v>
      </c>
      <c r="Q1259" s="8">
        <v>183.47</v>
      </c>
      <c r="R1259" s="17">
        <f t="shared" si="78"/>
        <v>0</v>
      </c>
      <c r="S1259" s="18">
        <f t="shared" si="79"/>
        <v>1651.24</v>
      </c>
    </row>
    <row r="1260" spans="1:19" x14ac:dyDescent="0.25">
      <c r="A1260" s="7" t="s">
        <v>15708</v>
      </c>
      <c r="B1260" s="7" t="s">
        <v>15709</v>
      </c>
      <c r="C1260" s="7" t="s">
        <v>37</v>
      </c>
      <c r="D1260" s="7" t="s">
        <v>38</v>
      </c>
      <c r="E1260" s="7" t="s">
        <v>39</v>
      </c>
      <c r="F1260" s="8">
        <v>15</v>
      </c>
      <c r="G1260" s="8">
        <v>183.47</v>
      </c>
      <c r="H1260" s="8">
        <v>183.47</v>
      </c>
      <c r="I1260" s="8">
        <v>8</v>
      </c>
      <c r="J1260" s="8">
        <v>1467.77</v>
      </c>
      <c r="K1260" s="8">
        <v>183.47125</v>
      </c>
      <c r="L1260" s="8">
        <f t="shared" si="76"/>
        <v>23.931032608695631</v>
      </c>
      <c r="M1260" s="8">
        <f t="shared" si="77"/>
        <v>159.54021739130437</v>
      </c>
      <c r="N1260" s="9"/>
      <c r="O1260" s="9"/>
      <c r="P1260" s="8">
        <v>15</v>
      </c>
      <c r="Q1260" s="8">
        <v>183.47</v>
      </c>
      <c r="R1260" s="17">
        <f t="shared" si="78"/>
        <v>0</v>
      </c>
      <c r="S1260" s="18">
        <f t="shared" si="79"/>
        <v>1467.77</v>
      </c>
    </row>
    <row r="1261" spans="1:19" x14ac:dyDescent="0.25">
      <c r="A1261" s="7" t="s">
        <v>15762</v>
      </c>
      <c r="B1261" s="7" t="s">
        <v>15763</v>
      </c>
      <c r="C1261" s="7" t="s">
        <v>7249</v>
      </c>
      <c r="D1261" s="7" t="s">
        <v>7250</v>
      </c>
      <c r="E1261" s="7" t="s">
        <v>7251</v>
      </c>
      <c r="F1261" s="8">
        <v>15</v>
      </c>
      <c r="G1261" s="8">
        <v>1.66</v>
      </c>
      <c r="H1261" s="8">
        <v>1.66</v>
      </c>
      <c r="I1261" s="8">
        <v>1200</v>
      </c>
      <c r="J1261" s="8">
        <v>1994.1100000000001</v>
      </c>
      <c r="K1261" s="8">
        <v>1.6617583333333334</v>
      </c>
      <c r="L1261" s="8">
        <f t="shared" si="76"/>
        <v>0.21675108695652168</v>
      </c>
      <c r="M1261" s="8">
        <f t="shared" si="77"/>
        <v>1.4450072463768118</v>
      </c>
      <c r="N1261" s="9"/>
      <c r="O1261" s="9"/>
      <c r="P1261" s="8">
        <v>15</v>
      </c>
      <c r="Q1261" s="8">
        <v>1.6617500000000001</v>
      </c>
      <c r="R1261" s="17">
        <f t="shared" si="78"/>
        <v>0</v>
      </c>
      <c r="S1261" s="18">
        <f t="shared" si="79"/>
        <v>1994.1100000000001</v>
      </c>
    </row>
    <row r="1262" spans="1:19" x14ac:dyDescent="0.25">
      <c r="A1262" s="7" t="s">
        <v>21918</v>
      </c>
      <c r="B1262" s="7" t="s">
        <v>21919</v>
      </c>
      <c r="C1262" s="7" t="s">
        <v>7400</v>
      </c>
      <c r="D1262" s="7" t="s">
        <v>7401</v>
      </c>
      <c r="E1262" s="7" t="s">
        <v>7402</v>
      </c>
      <c r="F1262" s="8">
        <v>15</v>
      </c>
      <c r="G1262" s="8">
        <v>319.27</v>
      </c>
      <c r="H1262" s="8">
        <v>319.27999999999997</v>
      </c>
      <c r="I1262" s="8">
        <v>3</v>
      </c>
      <c r="J1262" s="8">
        <v>957.81999999999994</v>
      </c>
      <c r="K1262" s="8">
        <v>319.27333333333331</v>
      </c>
      <c r="L1262" s="8">
        <f t="shared" si="76"/>
        <v>41.644347826086914</v>
      </c>
      <c r="M1262" s="8">
        <f t="shared" si="77"/>
        <v>277.6289855072464</v>
      </c>
      <c r="N1262" s="9"/>
      <c r="O1262" s="9"/>
      <c r="P1262" s="8">
        <v>15</v>
      </c>
      <c r="Q1262" s="8">
        <v>319.27</v>
      </c>
      <c r="R1262" s="17">
        <f t="shared" si="78"/>
        <v>0</v>
      </c>
      <c r="S1262" s="18">
        <f t="shared" si="79"/>
        <v>957.81999999999994</v>
      </c>
    </row>
    <row r="1263" spans="1:19" x14ac:dyDescent="0.25">
      <c r="A1263" s="7" t="s">
        <v>4337</v>
      </c>
      <c r="B1263" s="7" t="s">
        <v>4338</v>
      </c>
      <c r="C1263" s="7" t="s">
        <v>37</v>
      </c>
      <c r="D1263" s="7" t="s">
        <v>38</v>
      </c>
      <c r="E1263" s="7" t="s">
        <v>39</v>
      </c>
      <c r="F1263" s="8">
        <v>15</v>
      </c>
      <c r="G1263" s="8">
        <v>1808.45</v>
      </c>
      <c r="H1263" s="8">
        <v>1808.46</v>
      </c>
      <c r="I1263" s="8">
        <v>2</v>
      </c>
      <c r="J1263" s="8">
        <v>3616.91</v>
      </c>
      <c r="K1263" s="8">
        <v>1808.4549999999999</v>
      </c>
      <c r="L1263" s="8">
        <f t="shared" si="76"/>
        <v>235.88543478260863</v>
      </c>
      <c r="M1263" s="8">
        <f t="shared" si="77"/>
        <v>1572.5695652173913</v>
      </c>
      <c r="N1263" s="9"/>
      <c r="O1263" s="9"/>
      <c r="P1263" s="8">
        <v>15</v>
      </c>
      <c r="Q1263" s="8">
        <v>1808.45</v>
      </c>
      <c r="R1263" s="17">
        <f t="shared" si="78"/>
        <v>0</v>
      </c>
      <c r="S1263" s="18">
        <f t="shared" si="79"/>
        <v>3616.91</v>
      </c>
    </row>
    <row r="1264" spans="1:19" x14ac:dyDescent="0.25">
      <c r="A1264" s="7" t="s">
        <v>4343</v>
      </c>
      <c r="B1264" s="7" t="s">
        <v>4344</v>
      </c>
      <c r="C1264" s="7" t="s">
        <v>37</v>
      </c>
      <c r="D1264" s="7" t="s">
        <v>38</v>
      </c>
      <c r="E1264" s="7" t="s">
        <v>39</v>
      </c>
      <c r="F1264" s="8">
        <v>15</v>
      </c>
      <c r="G1264" s="8">
        <v>1808.45</v>
      </c>
      <c r="H1264" s="8">
        <v>1808.46</v>
      </c>
      <c r="I1264" s="8">
        <v>2</v>
      </c>
      <c r="J1264" s="8">
        <v>3616.91</v>
      </c>
      <c r="K1264" s="8">
        <v>1808.4549999999999</v>
      </c>
      <c r="L1264" s="8">
        <f t="shared" si="76"/>
        <v>235.88543478260863</v>
      </c>
      <c r="M1264" s="8">
        <f t="shared" si="77"/>
        <v>1572.5695652173913</v>
      </c>
      <c r="N1264" s="9"/>
      <c r="O1264" s="9"/>
      <c r="P1264" s="8">
        <v>15</v>
      </c>
      <c r="Q1264" s="8">
        <v>1808.45</v>
      </c>
      <c r="R1264" s="17">
        <f t="shared" si="78"/>
        <v>0</v>
      </c>
      <c r="S1264" s="18">
        <f t="shared" si="79"/>
        <v>3616.91</v>
      </c>
    </row>
    <row r="1265" spans="1:19" x14ac:dyDescent="0.25">
      <c r="A1265" s="7" t="s">
        <v>4415</v>
      </c>
      <c r="B1265" s="7" t="s">
        <v>4416</v>
      </c>
      <c r="C1265" s="7" t="s">
        <v>37</v>
      </c>
      <c r="D1265" s="7" t="s">
        <v>38</v>
      </c>
      <c r="E1265" s="7" t="s">
        <v>39</v>
      </c>
      <c r="F1265" s="8">
        <v>15</v>
      </c>
      <c r="G1265" s="8">
        <v>1808.45</v>
      </c>
      <c r="H1265" s="8">
        <v>1808.46</v>
      </c>
      <c r="I1265" s="8">
        <v>2</v>
      </c>
      <c r="J1265" s="8">
        <v>3616.91</v>
      </c>
      <c r="K1265" s="8">
        <v>1808.4549999999999</v>
      </c>
      <c r="L1265" s="8">
        <f t="shared" si="76"/>
        <v>235.88543478260863</v>
      </c>
      <c r="M1265" s="8">
        <f t="shared" si="77"/>
        <v>1572.5695652173913</v>
      </c>
      <c r="N1265" s="9"/>
      <c r="O1265" s="9"/>
      <c r="P1265" s="8">
        <v>15</v>
      </c>
      <c r="Q1265" s="8">
        <v>1808.45</v>
      </c>
      <c r="R1265" s="17">
        <f t="shared" si="78"/>
        <v>0</v>
      </c>
      <c r="S1265" s="18">
        <f t="shared" si="79"/>
        <v>3616.91</v>
      </c>
    </row>
    <row r="1266" spans="1:19" x14ac:dyDescent="0.25">
      <c r="A1266" s="7" t="s">
        <v>10630</v>
      </c>
      <c r="B1266" s="7" t="s">
        <v>10631</v>
      </c>
      <c r="C1266" s="7" t="s">
        <v>7400</v>
      </c>
      <c r="D1266" s="7" t="s">
        <v>7401</v>
      </c>
      <c r="E1266" s="7" t="s">
        <v>7402</v>
      </c>
      <c r="F1266" s="8">
        <v>21</v>
      </c>
      <c r="G1266" s="8">
        <v>7.42</v>
      </c>
      <c r="H1266" s="8">
        <v>7.42</v>
      </c>
      <c r="I1266" s="8">
        <v>150</v>
      </c>
      <c r="J1266" s="8">
        <v>1113.6099999999999</v>
      </c>
      <c r="K1266" s="8">
        <v>7.4240666666666657</v>
      </c>
      <c r="L1266" s="8">
        <f t="shared" si="76"/>
        <v>1.2884743801652885</v>
      </c>
      <c r="M1266" s="8">
        <f t="shared" si="77"/>
        <v>6.1355922865013772</v>
      </c>
      <c r="N1266" s="9"/>
      <c r="O1266" s="9"/>
      <c r="P1266" s="8">
        <v>21</v>
      </c>
      <c r="Q1266" s="8">
        <v>7.4240000000000004</v>
      </c>
      <c r="R1266" s="17">
        <f t="shared" si="78"/>
        <v>0</v>
      </c>
      <c r="S1266" s="18">
        <f t="shared" si="79"/>
        <v>1113.6099999999999</v>
      </c>
    </row>
    <row r="1267" spans="1:19" x14ac:dyDescent="0.25">
      <c r="A1267" s="7" t="s">
        <v>10738</v>
      </c>
      <c r="B1267" s="7" t="s">
        <v>10739</v>
      </c>
      <c r="C1267" s="7" t="s">
        <v>37</v>
      </c>
      <c r="D1267" s="7" t="s">
        <v>38</v>
      </c>
      <c r="E1267" s="7" t="s">
        <v>39</v>
      </c>
      <c r="F1267" s="8">
        <v>15</v>
      </c>
      <c r="G1267" s="8">
        <v>633.30999999999995</v>
      </c>
      <c r="H1267" s="8">
        <v>633.30999999999995</v>
      </c>
      <c r="I1267" s="8">
        <v>4</v>
      </c>
      <c r="J1267" s="8">
        <v>2533.2299999999996</v>
      </c>
      <c r="K1267" s="8">
        <v>633.30749999999989</v>
      </c>
      <c r="L1267" s="8">
        <f t="shared" si="76"/>
        <v>82.605326086956438</v>
      </c>
      <c r="M1267" s="8">
        <f t="shared" si="77"/>
        <v>550.70217391304345</v>
      </c>
      <c r="N1267" s="9"/>
      <c r="O1267" s="9"/>
      <c r="P1267" s="8">
        <v>15</v>
      </c>
      <c r="Q1267" s="8">
        <v>633.30499999999995</v>
      </c>
      <c r="R1267" s="17">
        <f t="shared" si="78"/>
        <v>0</v>
      </c>
      <c r="S1267" s="18">
        <f t="shared" si="79"/>
        <v>2533.2299999999996</v>
      </c>
    </row>
    <row r="1268" spans="1:19" x14ac:dyDescent="0.25">
      <c r="A1268" s="7" t="s">
        <v>14815</v>
      </c>
      <c r="B1268" s="7" t="s">
        <v>14816</v>
      </c>
      <c r="C1268" s="7" t="s">
        <v>7320</v>
      </c>
      <c r="D1268" s="7" t="s">
        <v>7321</v>
      </c>
      <c r="E1268" s="7" t="s">
        <v>7322</v>
      </c>
      <c r="F1268" s="8">
        <v>21</v>
      </c>
      <c r="G1268" s="8">
        <v>12.86</v>
      </c>
      <c r="H1268" s="8">
        <v>12.86</v>
      </c>
      <c r="I1268" s="8">
        <v>250</v>
      </c>
      <c r="J1268" s="8">
        <v>3214.3599999999997</v>
      </c>
      <c r="K1268" s="8">
        <v>12.857439999999999</v>
      </c>
      <c r="L1268" s="8">
        <f t="shared" si="76"/>
        <v>2.2314565289256194</v>
      </c>
      <c r="M1268" s="8">
        <f t="shared" si="77"/>
        <v>10.625983471074379</v>
      </c>
      <c r="N1268" s="9"/>
      <c r="O1268" s="9"/>
      <c r="P1268" s="8">
        <v>21</v>
      </c>
      <c r="Q1268" s="8">
        <v>12.8574</v>
      </c>
      <c r="R1268" s="17">
        <f t="shared" si="78"/>
        <v>0</v>
      </c>
      <c r="S1268" s="18">
        <f t="shared" si="79"/>
        <v>3214.3599999999997</v>
      </c>
    </row>
    <row r="1269" spans="1:19" x14ac:dyDescent="0.25">
      <c r="A1269" s="7" t="s">
        <v>17803</v>
      </c>
      <c r="B1269" s="7" t="s">
        <v>17804</v>
      </c>
      <c r="C1269" s="7" t="s">
        <v>37</v>
      </c>
      <c r="D1269" s="7" t="s">
        <v>38</v>
      </c>
      <c r="E1269" s="7" t="s">
        <v>39</v>
      </c>
      <c r="F1269" s="8">
        <v>15</v>
      </c>
      <c r="G1269" s="8">
        <v>141.16999999999999</v>
      </c>
      <c r="H1269" s="8">
        <v>141.16999999999999</v>
      </c>
      <c r="I1269" s="8">
        <v>21</v>
      </c>
      <c r="J1269" s="8">
        <v>2964.6499999999996</v>
      </c>
      <c r="K1269" s="8">
        <v>141.1738095238095</v>
      </c>
      <c r="L1269" s="8">
        <f t="shared" si="76"/>
        <v>18.413975155279488</v>
      </c>
      <c r="M1269" s="8">
        <f t="shared" si="77"/>
        <v>122.75983436853001</v>
      </c>
      <c r="N1269" s="9"/>
      <c r="O1269" s="9"/>
      <c r="P1269" s="8">
        <v>15</v>
      </c>
      <c r="Q1269" s="8">
        <v>141.17333333333332</v>
      </c>
      <c r="R1269" s="17">
        <f t="shared" si="78"/>
        <v>0</v>
      </c>
      <c r="S1269" s="18">
        <f t="shared" si="79"/>
        <v>2964.6499999999996</v>
      </c>
    </row>
    <row r="1270" spans="1:19" x14ac:dyDescent="0.25">
      <c r="A1270" s="7" t="s">
        <v>19716</v>
      </c>
      <c r="B1270" s="7" t="s">
        <v>19717</v>
      </c>
      <c r="C1270" s="7" t="s">
        <v>7400</v>
      </c>
      <c r="D1270" s="7" t="s">
        <v>7401</v>
      </c>
      <c r="E1270" s="7" t="s">
        <v>7402</v>
      </c>
      <c r="F1270" s="8">
        <v>21</v>
      </c>
      <c r="G1270" s="8">
        <v>1359.99</v>
      </c>
      <c r="H1270" s="8">
        <v>1360</v>
      </c>
      <c r="I1270" s="8">
        <v>2</v>
      </c>
      <c r="J1270" s="8">
        <v>2719.99</v>
      </c>
      <c r="K1270" s="8">
        <v>1359.9949999999999</v>
      </c>
      <c r="L1270" s="8">
        <f t="shared" si="76"/>
        <v>236.03219008264455</v>
      </c>
      <c r="M1270" s="8">
        <f t="shared" si="77"/>
        <v>1123.9628099173553</v>
      </c>
      <c r="N1270" s="13"/>
      <c r="O1270" s="13"/>
      <c r="P1270" s="8">
        <v>21</v>
      </c>
      <c r="Q1270" s="8">
        <v>1359.99</v>
      </c>
      <c r="R1270" s="17">
        <f t="shared" si="78"/>
        <v>0</v>
      </c>
      <c r="S1270" s="18">
        <f t="shared" si="79"/>
        <v>2719.99</v>
      </c>
    </row>
    <row r="1271" spans="1:19" x14ac:dyDescent="0.25">
      <c r="A1271" s="7" t="s">
        <v>21300</v>
      </c>
      <c r="B1271" s="7" t="s">
        <v>21301</v>
      </c>
      <c r="C1271" s="7" t="s">
        <v>7205</v>
      </c>
      <c r="D1271" s="7" t="s">
        <v>7206</v>
      </c>
      <c r="E1271" s="7" t="s">
        <v>7440</v>
      </c>
      <c r="F1271" s="8">
        <v>15</v>
      </c>
      <c r="G1271" s="8">
        <v>164.84</v>
      </c>
      <c r="H1271" s="8">
        <v>164.84</v>
      </c>
      <c r="I1271" s="8">
        <v>16</v>
      </c>
      <c r="J1271" s="8">
        <v>2637.45</v>
      </c>
      <c r="K1271" s="8">
        <v>164.84062499999999</v>
      </c>
      <c r="L1271" s="8">
        <f t="shared" si="76"/>
        <v>21.500951086956519</v>
      </c>
      <c r="M1271" s="8">
        <f t="shared" si="77"/>
        <v>143.33967391304347</v>
      </c>
      <c r="N1271" s="8">
        <v>12</v>
      </c>
      <c r="O1271" s="8">
        <v>160.54</v>
      </c>
      <c r="P1271" s="8">
        <v>15</v>
      </c>
      <c r="Q1271" s="8">
        <v>164.84</v>
      </c>
      <c r="R1271" s="17">
        <f t="shared" si="78"/>
        <v>2568.64</v>
      </c>
      <c r="S1271" s="18">
        <f t="shared" si="79"/>
        <v>2637.45</v>
      </c>
    </row>
    <row r="1272" spans="1:19" x14ac:dyDescent="0.25">
      <c r="A1272" s="7" t="s">
        <v>21616</v>
      </c>
      <c r="B1272" s="7" t="s">
        <v>21617</v>
      </c>
      <c r="C1272" s="7" t="s">
        <v>14</v>
      </c>
      <c r="D1272" s="7" t="s">
        <v>15</v>
      </c>
      <c r="E1272" s="7" t="s">
        <v>7518</v>
      </c>
      <c r="F1272" s="8">
        <v>21</v>
      </c>
      <c r="G1272" s="8">
        <v>364.16</v>
      </c>
      <c r="H1272" s="8">
        <v>364.16</v>
      </c>
      <c r="I1272" s="8">
        <v>7</v>
      </c>
      <c r="J1272" s="8">
        <v>2549.13</v>
      </c>
      <c r="K1272" s="8">
        <v>364.16142857142859</v>
      </c>
      <c r="L1272" s="8">
        <f t="shared" si="76"/>
        <v>63.201570247933887</v>
      </c>
      <c r="M1272" s="8">
        <f t="shared" si="77"/>
        <v>300.9598583234947</v>
      </c>
      <c r="N1272" s="13"/>
      <c r="O1272" s="13"/>
      <c r="P1272" s="8">
        <v>21</v>
      </c>
      <c r="Q1272" s="8">
        <v>364.16</v>
      </c>
      <c r="R1272" s="17">
        <f t="shared" si="78"/>
        <v>0</v>
      </c>
      <c r="S1272" s="18">
        <f t="shared" si="79"/>
        <v>2549.13</v>
      </c>
    </row>
    <row r="1273" spans="1:19" x14ac:dyDescent="0.25">
      <c r="A1273" s="7" t="s">
        <v>11256</v>
      </c>
      <c r="B1273" s="7" t="s">
        <v>11257</v>
      </c>
      <c r="C1273" s="7" t="s">
        <v>7205</v>
      </c>
      <c r="D1273" s="7" t="s">
        <v>7206</v>
      </c>
      <c r="E1273" s="7" t="s">
        <v>7207</v>
      </c>
      <c r="F1273" s="8">
        <v>15</v>
      </c>
      <c r="G1273" s="8">
        <v>100.92</v>
      </c>
      <c r="H1273" s="8">
        <v>100.92</v>
      </c>
      <c r="I1273" s="8">
        <v>40</v>
      </c>
      <c r="J1273" s="8">
        <v>4036.87</v>
      </c>
      <c r="K1273" s="8">
        <v>100.92175</v>
      </c>
      <c r="L1273" s="8">
        <f t="shared" si="76"/>
        <v>13.16370652173913</v>
      </c>
      <c r="M1273" s="8">
        <f t="shared" si="77"/>
        <v>87.758043478260873</v>
      </c>
      <c r="N1273" s="8">
        <v>12</v>
      </c>
      <c r="O1273" s="8">
        <v>98.289000000000001</v>
      </c>
      <c r="P1273" s="8">
        <v>15</v>
      </c>
      <c r="Q1273" s="8">
        <v>100.92150000000001</v>
      </c>
      <c r="R1273" s="17">
        <f t="shared" si="78"/>
        <v>3931.56</v>
      </c>
      <c r="S1273" s="18">
        <f t="shared" si="79"/>
        <v>4036.87</v>
      </c>
    </row>
    <row r="1274" spans="1:19" x14ac:dyDescent="0.25">
      <c r="A1274" s="7" t="s">
        <v>21514</v>
      </c>
      <c r="B1274" s="7" t="s">
        <v>21515</v>
      </c>
      <c r="C1274" s="7" t="s">
        <v>14</v>
      </c>
      <c r="D1274" s="7" t="s">
        <v>15</v>
      </c>
      <c r="E1274" s="7" t="s">
        <v>7518</v>
      </c>
      <c r="F1274" s="8">
        <v>21</v>
      </c>
      <c r="G1274" s="8">
        <v>251.74</v>
      </c>
      <c r="H1274" s="8">
        <v>251.74</v>
      </c>
      <c r="I1274" s="8">
        <v>29</v>
      </c>
      <c r="J1274" s="8">
        <v>7300.4699999999993</v>
      </c>
      <c r="K1274" s="8">
        <v>251.74034482758617</v>
      </c>
      <c r="L1274" s="8">
        <f t="shared" si="76"/>
        <v>43.690473069250487</v>
      </c>
      <c r="M1274" s="8">
        <f t="shared" si="77"/>
        <v>208.04987175833568</v>
      </c>
      <c r="N1274" s="9"/>
      <c r="O1274" s="9"/>
      <c r="P1274" s="8">
        <v>21</v>
      </c>
      <c r="Q1274" s="8">
        <v>251.74</v>
      </c>
      <c r="R1274" s="17">
        <f t="shared" si="78"/>
        <v>0</v>
      </c>
      <c r="S1274" s="18">
        <f t="shared" si="79"/>
        <v>7300.4699999999993</v>
      </c>
    </row>
    <row r="1275" spans="1:19" x14ac:dyDescent="0.25">
      <c r="A1275" s="7" t="s">
        <v>21518</v>
      </c>
      <c r="B1275" s="7" t="s">
        <v>21519</v>
      </c>
      <c r="C1275" s="7" t="s">
        <v>14</v>
      </c>
      <c r="D1275" s="7" t="s">
        <v>15</v>
      </c>
      <c r="E1275" s="7" t="s">
        <v>7518</v>
      </c>
      <c r="F1275" s="8">
        <v>21</v>
      </c>
      <c r="G1275" s="8">
        <v>289.67</v>
      </c>
      <c r="H1275" s="8">
        <v>289.68</v>
      </c>
      <c r="I1275" s="8">
        <v>18</v>
      </c>
      <c r="J1275" s="8">
        <v>5214.1299999999992</v>
      </c>
      <c r="K1275" s="8">
        <v>289.67388888888883</v>
      </c>
      <c r="L1275" s="8">
        <f t="shared" si="76"/>
        <v>50.273980716253419</v>
      </c>
      <c r="M1275" s="8">
        <f t="shared" si="77"/>
        <v>239.39990817263541</v>
      </c>
      <c r="N1275" s="9"/>
      <c r="O1275" s="9"/>
      <c r="P1275" s="8">
        <v>21</v>
      </c>
      <c r="Q1275" s="8">
        <v>289.67333333333335</v>
      </c>
      <c r="R1275" s="17">
        <f t="shared" si="78"/>
        <v>0</v>
      </c>
      <c r="S1275" s="18">
        <f t="shared" si="79"/>
        <v>5214.1299999999992</v>
      </c>
    </row>
    <row r="1276" spans="1:19" x14ac:dyDescent="0.25">
      <c r="A1276" s="7" t="s">
        <v>1508</v>
      </c>
      <c r="B1276" s="7" t="s">
        <v>1509</v>
      </c>
      <c r="C1276" s="7" t="s">
        <v>37</v>
      </c>
      <c r="D1276" s="7" t="s">
        <v>38</v>
      </c>
      <c r="E1276" s="7" t="s">
        <v>39</v>
      </c>
      <c r="F1276" s="8">
        <v>15</v>
      </c>
      <c r="G1276" s="8">
        <v>1808.46</v>
      </c>
      <c r="H1276" s="8">
        <v>1808.46</v>
      </c>
      <c r="I1276" s="8">
        <v>10</v>
      </c>
      <c r="J1276" s="8">
        <v>18084.559999999998</v>
      </c>
      <c r="K1276" s="8">
        <v>1808.4559999999997</v>
      </c>
      <c r="L1276" s="8">
        <f t="shared" si="76"/>
        <v>235.8855652173911</v>
      </c>
      <c r="M1276" s="8">
        <f t="shared" si="77"/>
        <v>1572.5704347826086</v>
      </c>
      <c r="N1276" s="13"/>
      <c r="O1276" s="13"/>
      <c r="P1276" s="8">
        <v>15</v>
      </c>
      <c r="Q1276" s="8">
        <v>1808.4549999999999</v>
      </c>
      <c r="R1276" s="17">
        <f t="shared" si="78"/>
        <v>0</v>
      </c>
      <c r="S1276" s="18">
        <f t="shared" si="79"/>
        <v>18084.559999999998</v>
      </c>
    </row>
    <row r="1277" spans="1:19" x14ac:dyDescent="0.25">
      <c r="A1277" s="7" t="s">
        <v>1784</v>
      </c>
      <c r="B1277" s="7" t="s">
        <v>1785</v>
      </c>
      <c r="C1277" s="7" t="s">
        <v>396</v>
      </c>
      <c r="D1277" s="7" t="s">
        <v>397</v>
      </c>
      <c r="E1277" s="7" t="s">
        <v>1739</v>
      </c>
      <c r="F1277" s="8">
        <v>15</v>
      </c>
      <c r="G1277" s="8">
        <v>11615.96</v>
      </c>
      <c r="H1277" s="8">
        <v>11615.96</v>
      </c>
      <c r="I1277" s="8">
        <v>1</v>
      </c>
      <c r="J1277" s="8">
        <v>11615.96</v>
      </c>
      <c r="K1277" s="8">
        <v>11615.96</v>
      </c>
      <c r="L1277" s="8">
        <f t="shared" si="76"/>
        <v>1515.1252173913035</v>
      </c>
      <c r="M1277" s="8">
        <f t="shared" si="77"/>
        <v>10100.834782608696</v>
      </c>
      <c r="N1277" s="13"/>
      <c r="O1277" s="13"/>
      <c r="P1277" s="8">
        <v>15</v>
      </c>
      <c r="Q1277" s="8">
        <v>11615.95</v>
      </c>
      <c r="R1277" s="17">
        <f t="shared" si="78"/>
        <v>0</v>
      </c>
      <c r="S1277" s="18">
        <f t="shared" si="79"/>
        <v>11615.96</v>
      </c>
    </row>
    <row r="1278" spans="1:19" x14ac:dyDescent="0.25">
      <c r="A1278" s="7" t="s">
        <v>6785</v>
      </c>
      <c r="B1278" s="7" t="s">
        <v>6786</v>
      </c>
      <c r="C1278" s="7" t="s">
        <v>37</v>
      </c>
      <c r="D1278" s="7" t="s">
        <v>38</v>
      </c>
      <c r="E1278" s="7" t="s">
        <v>39</v>
      </c>
      <c r="F1278" s="8">
        <v>15</v>
      </c>
      <c r="G1278" s="8">
        <v>8607.0300000000007</v>
      </c>
      <c r="H1278" s="8">
        <v>8607.0400000000009</v>
      </c>
      <c r="I1278" s="8">
        <v>2</v>
      </c>
      <c r="J1278" s="8">
        <v>17214.07</v>
      </c>
      <c r="K1278" s="8">
        <v>8607.0349999999999</v>
      </c>
      <c r="L1278" s="8">
        <f t="shared" si="76"/>
        <v>1122.6567391304343</v>
      </c>
      <c r="M1278" s="8">
        <f t="shared" si="77"/>
        <v>7484.3782608695656</v>
      </c>
      <c r="N1278" s="13"/>
      <c r="O1278" s="13"/>
      <c r="P1278" s="8">
        <v>15</v>
      </c>
      <c r="Q1278" s="8">
        <v>8607.0300000000007</v>
      </c>
      <c r="R1278" s="17">
        <f t="shared" si="78"/>
        <v>0</v>
      </c>
      <c r="S1278" s="18">
        <f t="shared" si="79"/>
        <v>17214.07</v>
      </c>
    </row>
    <row r="1279" spans="1:19" x14ac:dyDescent="0.25">
      <c r="A1279" s="7" t="s">
        <v>10580</v>
      </c>
      <c r="B1279" s="7" t="s">
        <v>10581</v>
      </c>
      <c r="C1279" s="7" t="s">
        <v>37</v>
      </c>
      <c r="D1279" s="7" t="s">
        <v>38</v>
      </c>
      <c r="E1279" s="7" t="s">
        <v>39</v>
      </c>
      <c r="F1279" s="8">
        <v>15</v>
      </c>
      <c r="G1279" s="8">
        <v>18095.04</v>
      </c>
      <c r="H1279" s="8">
        <v>18095.04</v>
      </c>
      <c r="I1279" s="8">
        <v>1</v>
      </c>
      <c r="J1279" s="8">
        <v>18095.05</v>
      </c>
      <c r="K1279" s="8">
        <v>18095.05</v>
      </c>
      <c r="L1279" s="8">
        <f t="shared" si="76"/>
        <v>2360.2239130434773</v>
      </c>
      <c r="M1279" s="8">
        <f t="shared" si="77"/>
        <v>15734.826086956522</v>
      </c>
      <c r="N1279" s="13"/>
      <c r="O1279" s="13"/>
      <c r="P1279" s="8">
        <v>15</v>
      </c>
      <c r="Q1279" s="8">
        <v>18095.04</v>
      </c>
      <c r="R1279" s="17">
        <f t="shared" si="78"/>
        <v>0</v>
      </c>
      <c r="S1279" s="18">
        <f t="shared" si="79"/>
        <v>18095.05</v>
      </c>
    </row>
    <row r="1280" spans="1:19" x14ac:dyDescent="0.25">
      <c r="A1280" s="7" t="s">
        <v>14116</v>
      </c>
      <c r="B1280" s="7" t="s">
        <v>14117</v>
      </c>
      <c r="C1280" s="7" t="s">
        <v>7886</v>
      </c>
      <c r="D1280" s="7" t="s">
        <v>7887</v>
      </c>
      <c r="E1280" s="7" t="s">
        <v>7888</v>
      </c>
      <c r="F1280" s="8">
        <v>21</v>
      </c>
      <c r="G1280" s="8">
        <v>227.66</v>
      </c>
      <c r="H1280" s="8">
        <v>227.66</v>
      </c>
      <c r="I1280" s="8">
        <v>140</v>
      </c>
      <c r="J1280" s="8">
        <v>31872.619999999995</v>
      </c>
      <c r="K1280" s="8">
        <v>227.66157142857139</v>
      </c>
      <c r="L1280" s="8">
        <f t="shared" si="76"/>
        <v>39.511512396694201</v>
      </c>
      <c r="M1280" s="8">
        <f t="shared" si="77"/>
        <v>188.15005903187719</v>
      </c>
      <c r="N1280" s="9"/>
      <c r="O1280" s="9"/>
      <c r="P1280" s="8">
        <v>21</v>
      </c>
      <c r="Q1280" s="8">
        <v>227.66149999999999</v>
      </c>
      <c r="R1280" s="17">
        <f t="shared" si="78"/>
        <v>0</v>
      </c>
      <c r="S1280" s="18">
        <f t="shared" si="79"/>
        <v>31872.619999999995</v>
      </c>
    </row>
    <row r="1281" spans="1:19" x14ac:dyDescent="0.25">
      <c r="A1281" s="7" t="s">
        <v>14927</v>
      </c>
      <c r="B1281" s="7" t="s">
        <v>14928</v>
      </c>
      <c r="C1281" s="7" t="s">
        <v>7400</v>
      </c>
      <c r="D1281" s="7" t="s">
        <v>7401</v>
      </c>
      <c r="E1281" s="7" t="s">
        <v>7402</v>
      </c>
      <c r="F1281" s="8">
        <v>15</v>
      </c>
      <c r="G1281" s="8">
        <v>7864.84</v>
      </c>
      <c r="H1281" s="8">
        <v>7864.85</v>
      </c>
      <c r="I1281" s="8">
        <v>3</v>
      </c>
      <c r="J1281" s="8">
        <v>23594.53</v>
      </c>
      <c r="K1281" s="8">
        <v>7864.8433333333332</v>
      </c>
      <c r="L1281" s="8">
        <f t="shared" si="76"/>
        <v>1025.8491304347817</v>
      </c>
      <c r="M1281" s="8">
        <f t="shared" si="77"/>
        <v>6838.9942028985515</v>
      </c>
      <c r="N1281" s="9"/>
      <c r="O1281" s="9"/>
      <c r="P1281" s="8">
        <v>15</v>
      </c>
      <c r="Q1281" s="8">
        <v>7864.84</v>
      </c>
      <c r="R1281" s="17">
        <f t="shared" si="78"/>
        <v>0</v>
      </c>
      <c r="S1281" s="18">
        <f t="shared" si="79"/>
        <v>23594.53</v>
      </c>
    </row>
    <row r="1282" spans="1:19" x14ac:dyDescent="0.25">
      <c r="A1282" s="7" t="s">
        <v>15057</v>
      </c>
      <c r="B1282" s="7" t="s">
        <v>15058</v>
      </c>
      <c r="C1282" s="7" t="s">
        <v>14</v>
      </c>
      <c r="D1282" s="7" t="s">
        <v>15</v>
      </c>
      <c r="E1282" s="7" t="s">
        <v>2322</v>
      </c>
      <c r="F1282" s="8">
        <v>21</v>
      </c>
      <c r="G1282" s="8">
        <v>528.07000000000005</v>
      </c>
      <c r="H1282" s="8">
        <v>528.07000000000005</v>
      </c>
      <c r="I1282" s="8">
        <v>40</v>
      </c>
      <c r="J1282" s="8">
        <v>21122.769999999997</v>
      </c>
      <c r="K1282" s="8">
        <v>528.0692499999999</v>
      </c>
      <c r="L1282" s="8">
        <f t="shared" ref="L1282:L1345" si="80">K1282-M1282</f>
        <v>91.648382231404923</v>
      </c>
      <c r="M1282" s="8">
        <f t="shared" ref="M1282:M1345" si="81">K1282/((100+F1282)/100)</f>
        <v>436.42086776859497</v>
      </c>
      <c r="N1282" s="9"/>
      <c r="O1282" s="9"/>
      <c r="P1282" s="8">
        <v>21</v>
      </c>
      <c r="Q1282" s="8">
        <v>528.06899999999996</v>
      </c>
      <c r="R1282" s="17">
        <f t="shared" ref="R1282:R1345" si="82">I1282*O1282</f>
        <v>0</v>
      </c>
      <c r="S1282" s="18">
        <f t="shared" si="79"/>
        <v>21122.769999999997</v>
      </c>
    </row>
    <row r="1283" spans="1:19" x14ac:dyDescent="0.25">
      <c r="A1283" s="7" t="s">
        <v>17539</v>
      </c>
      <c r="B1283" s="7" t="s">
        <v>17540</v>
      </c>
      <c r="C1283" s="7" t="s">
        <v>7205</v>
      </c>
      <c r="D1283" s="7" t="s">
        <v>7206</v>
      </c>
      <c r="E1283" s="7" t="s">
        <v>7445</v>
      </c>
      <c r="F1283" s="8">
        <v>15</v>
      </c>
      <c r="G1283" s="8">
        <v>212.51</v>
      </c>
      <c r="H1283" s="8">
        <v>212.51</v>
      </c>
      <c r="I1283" s="8">
        <v>80</v>
      </c>
      <c r="J1283" s="8">
        <v>17000.57</v>
      </c>
      <c r="K1283" s="8">
        <v>212.507125</v>
      </c>
      <c r="L1283" s="8">
        <f t="shared" si="80"/>
        <v>27.718320652173901</v>
      </c>
      <c r="M1283" s="8">
        <f t="shared" si="81"/>
        <v>184.7888043478261</v>
      </c>
      <c r="N1283" s="9"/>
      <c r="O1283" s="9"/>
      <c r="P1283" s="8">
        <v>15</v>
      </c>
      <c r="Q1283" s="8">
        <v>212.50700000000001</v>
      </c>
      <c r="R1283" s="17">
        <f t="shared" si="82"/>
        <v>0</v>
      </c>
      <c r="S1283" s="18">
        <f t="shared" ref="S1283:S1346" si="83">J1283</f>
        <v>17000.57</v>
      </c>
    </row>
    <row r="1284" spans="1:19" x14ac:dyDescent="0.25">
      <c r="A1284" s="7" t="s">
        <v>378</v>
      </c>
      <c r="B1284" s="7" t="s">
        <v>379</v>
      </c>
      <c r="C1284" s="7" t="s">
        <v>14</v>
      </c>
      <c r="D1284" s="7" t="s">
        <v>15</v>
      </c>
      <c r="E1284" s="7" t="s">
        <v>19</v>
      </c>
      <c r="F1284" s="8">
        <v>21</v>
      </c>
      <c r="G1284" s="8">
        <v>1068.73</v>
      </c>
      <c r="H1284" s="8">
        <v>1068.73</v>
      </c>
      <c r="I1284" s="8">
        <v>30</v>
      </c>
      <c r="J1284" s="8">
        <v>32061.909999999996</v>
      </c>
      <c r="K1284" s="8">
        <v>1068.7303333333332</v>
      </c>
      <c r="L1284" s="8">
        <f t="shared" si="80"/>
        <v>185.48212396694214</v>
      </c>
      <c r="M1284" s="8">
        <f t="shared" si="81"/>
        <v>883.24820936639105</v>
      </c>
      <c r="N1284" s="9"/>
      <c r="O1284" s="9"/>
      <c r="P1284" s="8">
        <v>21</v>
      </c>
      <c r="Q1284" s="8">
        <v>1068.73</v>
      </c>
      <c r="R1284" s="17">
        <f t="shared" si="82"/>
        <v>0</v>
      </c>
      <c r="S1284" s="18">
        <f t="shared" si="83"/>
        <v>32061.909999999996</v>
      </c>
    </row>
    <row r="1285" spans="1:19" x14ac:dyDescent="0.25">
      <c r="A1285" s="7" t="s">
        <v>549</v>
      </c>
      <c r="B1285" s="7" t="s">
        <v>550</v>
      </c>
      <c r="C1285" s="7" t="s">
        <v>14</v>
      </c>
      <c r="D1285" s="7" t="s">
        <v>15</v>
      </c>
      <c r="E1285" s="7" t="s">
        <v>529</v>
      </c>
      <c r="F1285" s="8">
        <v>21</v>
      </c>
      <c r="G1285" s="8">
        <v>8309.07</v>
      </c>
      <c r="H1285" s="8">
        <v>8309.08</v>
      </c>
      <c r="I1285" s="8">
        <v>9</v>
      </c>
      <c r="J1285" s="8">
        <v>74781.64</v>
      </c>
      <c r="K1285" s="8">
        <v>8309.0711111111104</v>
      </c>
      <c r="L1285" s="8">
        <f t="shared" si="80"/>
        <v>1442.0701928374656</v>
      </c>
      <c r="M1285" s="8">
        <f t="shared" si="81"/>
        <v>6867.0009182736449</v>
      </c>
      <c r="N1285" s="8">
        <v>12</v>
      </c>
      <c r="O1285" s="8">
        <v>7691.04</v>
      </c>
      <c r="P1285" s="8">
        <v>21</v>
      </c>
      <c r="Q1285" s="8">
        <v>8309.07</v>
      </c>
      <c r="R1285" s="17">
        <f t="shared" si="82"/>
        <v>69219.360000000001</v>
      </c>
      <c r="S1285" s="18">
        <f t="shared" si="83"/>
        <v>74781.64</v>
      </c>
    </row>
    <row r="1286" spans="1:19" x14ac:dyDescent="0.25">
      <c r="A1286" s="7" t="s">
        <v>4579</v>
      </c>
      <c r="B1286" s="7" t="s">
        <v>4580</v>
      </c>
      <c r="C1286" s="7" t="s">
        <v>1378</v>
      </c>
      <c r="D1286" s="7" t="s">
        <v>1379</v>
      </c>
      <c r="E1286" s="7" t="s">
        <v>1380</v>
      </c>
      <c r="F1286" s="8">
        <v>21</v>
      </c>
      <c r="G1286" s="8">
        <v>7117.22</v>
      </c>
      <c r="H1286" s="8">
        <v>7117.23</v>
      </c>
      <c r="I1286" s="8">
        <v>16</v>
      </c>
      <c r="J1286" s="8">
        <v>113875.53</v>
      </c>
      <c r="K1286" s="8">
        <v>7117.2206249999999</v>
      </c>
      <c r="L1286" s="8">
        <f t="shared" si="80"/>
        <v>1235.2201084710741</v>
      </c>
      <c r="M1286" s="8">
        <f t="shared" si="81"/>
        <v>5882.0005165289258</v>
      </c>
      <c r="N1286" s="9"/>
      <c r="O1286" s="9"/>
      <c r="P1286" s="8">
        <v>21</v>
      </c>
      <c r="Q1286" s="8">
        <v>7117.22</v>
      </c>
      <c r="R1286" s="17">
        <f t="shared" si="82"/>
        <v>0</v>
      </c>
      <c r="S1286" s="18">
        <f t="shared" si="83"/>
        <v>113875.53</v>
      </c>
    </row>
    <row r="1287" spans="1:19" x14ac:dyDescent="0.25">
      <c r="A1287" s="7" t="s">
        <v>5065</v>
      </c>
      <c r="B1287" s="7" t="s">
        <v>5066</v>
      </c>
      <c r="C1287" s="7" t="s">
        <v>14</v>
      </c>
      <c r="D1287" s="7" t="s">
        <v>15</v>
      </c>
      <c r="E1287" s="7" t="s">
        <v>467</v>
      </c>
      <c r="F1287" s="8">
        <v>21</v>
      </c>
      <c r="G1287" s="8">
        <v>4225.3900000000003</v>
      </c>
      <c r="H1287" s="8">
        <v>4225.3999999999996</v>
      </c>
      <c r="I1287" s="8">
        <v>6</v>
      </c>
      <c r="J1287" s="8">
        <v>25352.35</v>
      </c>
      <c r="K1287" s="8">
        <v>4225.3916666666664</v>
      </c>
      <c r="L1287" s="8">
        <f t="shared" si="80"/>
        <v>733.33243801652861</v>
      </c>
      <c r="M1287" s="8">
        <f t="shared" si="81"/>
        <v>3492.0592286501378</v>
      </c>
      <c r="N1287" s="9"/>
      <c r="O1287" s="9"/>
      <c r="P1287" s="8">
        <v>21</v>
      </c>
      <c r="Q1287" s="8">
        <v>4225.3900000000003</v>
      </c>
      <c r="R1287" s="17">
        <f t="shared" si="82"/>
        <v>0</v>
      </c>
      <c r="S1287" s="18">
        <f t="shared" si="83"/>
        <v>25352.35</v>
      </c>
    </row>
    <row r="1288" spans="1:19" x14ac:dyDescent="0.25">
      <c r="A1288" s="7" t="s">
        <v>6977</v>
      </c>
      <c r="B1288" s="7" t="s">
        <v>6978</v>
      </c>
      <c r="C1288" s="7" t="s">
        <v>32</v>
      </c>
      <c r="D1288" s="7" t="s">
        <v>33</v>
      </c>
      <c r="E1288" s="7" t="s">
        <v>34</v>
      </c>
      <c r="F1288" s="8">
        <v>15</v>
      </c>
      <c r="G1288" s="8">
        <v>14441.7</v>
      </c>
      <c r="H1288" s="8">
        <v>16445</v>
      </c>
      <c r="I1288" s="8">
        <v>3</v>
      </c>
      <c r="J1288" s="8">
        <v>43325.11</v>
      </c>
      <c r="K1288" s="8">
        <v>14441.703333333333</v>
      </c>
      <c r="L1288" s="8">
        <f t="shared" si="80"/>
        <v>1883.7004347826078</v>
      </c>
      <c r="M1288" s="8">
        <f t="shared" si="81"/>
        <v>12558.002898550725</v>
      </c>
      <c r="N1288" s="9"/>
      <c r="O1288" s="9"/>
      <c r="P1288" s="8">
        <v>15</v>
      </c>
      <c r="Q1288" s="8">
        <v>14441.7</v>
      </c>
      <c r="R1288" s="17">
        <f t="shared" si="82"/>
        <v>0</v>
      </c>
      <c r="S1288" s="18">
        <f t="shared" si="83"/>
        <v>43325.11</v>
      </c>
    </row>
    <row r="1289" spans="1:19" x14ac:dyDescent="0.25">
      <c r="A1289" s="7" t="s">
        <v>8164</v>
      </c>
      <c r="B1289" s="7" t="s">
        <v>8165</v>
      </c>
      <c r="C1289" s="7" t="s">
        <v>7375</v>
      </c>
      <c r="D1289" s="7" t="s">
        <v>7376</v>
      </c>
      <c r="E1289" s="7" t="s">
        <v>7377</v>
      </c>
      <c r="F1289" s="8">
        <v>15</v>
      </c>
      <c r="G1289" s="8">
        <v>58.67</v>
      </c>
      <c r="H1289" s="8">
        <v>58.67</v>
      </c>
      <c r="I1289" s="8">
        <v>1188</v>
      </c>
      <c r="J1289" s="8">
        <v>69696.67</v>
      </c>
      <c r="K1289" s="8">
        <v>58.66723063973064</v>
      </c>
      <c r="L1289" s="8">
        <f t="shared" si="80"/>
        <v>7.6522474747474689</v>
      </c>
      <c r="M1289" s="8">
        <f t="shared" si="81"/>
        <v>51.014983164983171</v>
      </c>
      <c r="N1289" s="9"/>
      <c r="O1289" s="9"/>
      <c r="P1289" s="8">
        <v>15</v>
      </c>
      <c r="Q1289" s="8">
        <v>58.667222222222222</v>
      </c>
      <c r="R1289" s="17">
        <f t="shared" si="82"/>
        <v>0</v>
      </c>
      <c r="S1289" s="18">
        <f t="shared" si="83"/>
        <v>69696.67</v>
      </c>
    </row>
    <row r="1290" spans="1:19" x14ac:dyDescent="0.25">
      <c r="A1290" s="7" t="s">
        <v>8288</v>
      </c>
      <c r="B1290" s="7" t="s">
        <v>8289</v>
      </c>
      <c r="C1290" s="7" t="s">
        <v>7539</v>
      </c>
      <c r="D1290" s="7" t="s">
        <v>7540</v>
      </c>
      <c r="E1290" s="7" t="s">
        <v>7798</v>
      </c>
      <c r="F1290" s="8">
        <v>21</v>
      </c>
      <c r="G1290" s="8">
        <v>5.3</v>
      </c>
      <c r="H1290" s="8">
        <v>5.3</v>
      </c>
      <c r="I1290" s="8">
        <v>11520</v>
      </c>
      <c r="J1290" s="8">
        <v>61101.609999999993</v>
      </c>
      <c r="K1290" s="8">
        <v>5.3039592013888885</v>
      </c>
      <c r="L1290" s="8">
        <f t="shared" si="80"/>
        <v>0.92052184486914612</v>
      </c>
      <c r="M1290" s="8">
        <f t="shared" si="81"/>
        <v>4.3834373565197424</v>
      </c>
      <c r="N1290" s="9"/>
      <c r="O1290" s="9"/>
      <c r="P1290" s="8">
        <v>21</v>
      </c>
      <c r="Q1290" s="8">
        <v>5.3039583333333331</v>
      </c>
      <c r="R1290" s="17">
        <f t="shared" si="82"/>
        <v>0</v>
      </c>
      <c r="S1290" s="18">
        <f t="shared" si="83"/>
        <v>61101.609999999993</v>
      </c>
    </row>
    <row r="1291" spans="1:19" x14ac:dyDescent="0.25">
      <c r="A1291" s="7" t="s">
        <v>10984</v>
      </c>
      <c r="B1291" s="7" t="s">
        <v>10985</v>
      </c>
      <c r="C1291" s="7" t="s">
        <v>14</v>
      </c>
      <c r="D1291" s="7" t="s">
        <v>15</v>
      </c>
      <c r="E1291" s="7" t="s">
        <v>8886</v>
      </c>
      <c r="F1291" s="8">
        <v>21</v>
      </c>
      <c r="G1291" s="8">
        <v>2510.2199999999998</v>
      </c>
      <c r="H1291" s="8">
        <v>2510.23</v>
      </c>
      <c r="I1291" s="8">
        <v>40</v>
      </c>
      <c r="J1291" s="8">
        <v>100408.73</v>
      </c>
      <c r="K1291" s="8">
        <v>2510.2182499999999</v>
      </c>
      <c r="L1291" s="8">
        <f t="shared" si="80"/>
        <v>435.65771280991748</v>
      </c>
      <c r="M1291" s="8">
        <f t="shared" si="81"/>
        <v>2074.5605371900824</v>
      </c>
      <c r="N1291" s="14">
        <v>12</v>
      </c>
      <c r="O1291" s="14">
        <v>2323.5075000000002</v>
      </c>
      <c r="P1291" s="8">
        <v>21</v>
      </c>
      <c r="Q1291" s="8">
        <v>2510.2179999999998</v>
      </c>
      <c r="R1291" s="17">
        <f t="shared" si="82"/>
        <v>92940.3</v>
      </c>
      <c r="S1291" s="18">
        <f t="shared" si="83"/>
        <v>100408.73</v>
      </c>
    </row>
    <row r="1292" spans="1:19" x14ac:dyDescent="0.25">
      <c r="A1292" s="7" t="s">
        <v>11036</v>
      </c>
      <c r="B1292" s="7" t="s">
        <v>11037</v>
      </c>
      <c r="C1292" s="7" t="s">
        <v>7205</v>
      </c>
      <c r="D1292" s="7" t="s">
        <v>7206</v>
      </c>
      <c r="E1292" s="7" t="s">
        <v>7207</v>
      </c>
      <c r="F1292" s="8">
        <v>21</v>
      </c>
      <c r="G1292" s="8">
        <v>1.5</v>
      </c>
      <c r="H1292" s="8">
        <v>1.5</v>
      </c>
      <c r="I1292" s="8">
        <v>66000</v>
      </c>
      <c r="J1292" s="8">
        <v>99242.01</v>
      </c>
      <c r="K1292" s="8">
        <v>1.503666818181818</v>
      </c>
      <c r="L1292" s="8">
        <f t="shared" si="80"/>
        <v>0.2609669684447784</v>
      </c>
      <c r="M1292" s="8">
        <f t="shared" si="81"/>
        <v>1.2426998497370396</v>
      </c>
      <c r="N1292" s="9"/>
      <c r="O1292" s="9"/>
      <c r="P1292" s="8">
        <v>21</v>
      </c>
      <c r="Q1292" s="8">
        <v>1.5036666666666667</v>
      </c>
      <c r="R1292" s="17">
        <f t="shared" si="82"/>
        <v>0</v>
      </c>
      <c r="S1292" s="18">
        <f t="shared" si="83"/>
        <v>99242.01</v>
      </c>
    </row>
    <row r="1293" spans="1:19" x14ac:dyDescent="0.25">
      <c r="A1293" s="7" t="s">
        <v>11304</v>
      </c>
      <c r="B1293" s="7" t="s">
        <v>11305</v>
      </c>
      <c r="C1293" s="7" t="s">
        <v>369</v>
      </c>
      <c r="D1293" s="7" t="s">
        <v>370</v>
      </c>
      <c r="E1293" s="7" t="s">
        <v>371</v>
      </c>
      <c r="F1293" s="8">
        <v>21</v>
      </c>
      <c r="G1293" s="8">
        <v>11150</v>
      </c>
      <c r="H1293" s="8">
        <v>11150.01</v>
      </c>
      <c r="I1293" s="8">
        <v>10</v>
      </c>
      <c r="J1293" s="8">
        <v>111500.01</v>
      </c>
      <c r="K1293" s="8">
        <v>11150.001</v>
      </c>
      <c r="L1293" s="8">
        <f t="shared" si="80"/>
        <v>1935.1241404958673</v>
      </c>
      <c r="M1293" s="8">
        <f t="shared" si="81"/>
        <v>9214.8768595041329</v>
      </c>
      <c r="N1293" s="14">
        <v>12</v>
      </c>
      <c r="O1293" s="14">
        <v>10320.665000000001</v>
      </c>
      <c r="P1293" s="8">
        <v>21</v>
      </c>
      <c r="Q1293" s="8">
        <v>11150</v>
      </c>
      <c r="R1293" s="17">
        <f t="shared" si="82"/>
        <v>103206.65000000001</v>
      </c>
      <c r="S1293" s="18">
        <f t="shared" si="83"/>
        <v>111500.01</v>
      </c>
    </row>
    <row r="1294" spans="1:19" x14ac:dyDescent="0.25">
      <c r="A1294" s="7" t="s">
        <v>11338</v>
      </c>
      <c r="B1294" s="7" t="s">
        <v>11339</v>
      </c>
      <c r="C1294" s="7" t="s">
        <v>7375</v>
      </c>
      <c r="D1294" s="7" t="s">
        <v>7376</v>
      </c>
      <c r="E1294" s="7" t="s">
        <v>7377</v>
      </c>
      <c r="F1294" s="8">
        <v>15</v>
      </c>
      <c r="G1294" s="8">
        <v>224.67</v>
      </c>
      <c r="H1294" s="8">
        <v>224.67</v>
      </c>
      <c r="I1294" s="8">
        <v>288</v>
      </c>
      <c r="J1294" s="8">
        <v>64704.61</v>
      </c>
      <c r="K1294" s="8">
        <v>224.66878472222223</v>
      </c>
      <c r="L1294" s="8">
        <f t="shared" si="80"/>
        <v>29.304624094202893</v>
      </c>
      <c r="M1294" s="8">
        <f t="shared" si="81"/>
        <v>195.36416062801933</v>
      </c>
      <c r="N1294" s="9"/>
      <c r="O1294" s="9"/>
      <c r="P1294" s="8">
        <v>15</v>
      </c>
      <c r="Q1294" s="8">
        <v>224.66875000000002</v>
      </c>
      <c r="R1294" s="17">
        <f t="shared" si="82"/>
        <v>0</v>
      </c>
      <c r="S1294" s="18">
        <f t="shared" si="83"/>
        <v>64704.61</v>
      </c>
    </row>
    <row r="1295" spans="1:19" x14ac:dyDescent="0.25">
      <c r="A1295" s="7" t="s">
        <v>15107</v>
      </c>
      <c r="B1295" s="7" t="s">
        <v>15108</v>
      </c>
      <c r="C1295" s="7" t="s">
        <v>8208</v>
      </c>
      <c r="D1295" s="7" t="s">
        <v>8209</v>
      </c>
      <c r="E1295" s="7" t="s">
        <v>8210</v>
      </c>
      <c r="F1295" s="8">
        <v>21</v>
      </c>
      <c r="G1295" s="8">
        <v>16715.54</v>
      </c>
      <c r="H1295" s="8">
        <v>16715.55</v>
      </c>
      <c r="I1295" s="8">
        <v>2</v>
      </c>
      <c r="J1295" s="8">
        <v>33431.089999999997</v>
      </c>
      <c r="K1295" s="8">
        <v>16715.544999999998</v>
      </c>
      <c r="L1295" s="8">
        <f t="shared" si="80"/>
        <v>2901.0450000000001</v>
      </c>
      <c r="M1295" s="8">
        <f t="shared" si="81"/>
        <v>13814.499999999998</v>
      </c>
      <c r="N1295" s="9"/>
      <c r="O1295" s="9"/>
      <c r="P1295" s="8">
        <v>21</v>
      </c>
      <c r="Q1295" s="8">
        <v>16715.54</v>
      </c>
      <c r="R1295" s="17">
        <f t="shared" si="82"/>
        <v>0</v>
      </c>
      <c r="S1295" s="18">
        <f t="shared" si="83"/>
        <v>33431.089999999997</v>
      </c>
    </row>
    <row r="1296" spans="1:19" x14ac:dyDescent="0.25">
      <c r="A1296" s="7" t="s">
        <v>17561</v>
      </c>
      <c r="B1296" s="7" t="s">
        <v>17562</v>
      </c>
      <c r="C1296" s="7" t="s">
        <v>32</v>
      </c>
      <c r="D1296" s="7" t="s">
        <v>33</v>
      </c>
      <c r="E1296" s="7" t="s">
        <v>34</v>
      </c>
      <c r="F1296" s="8">
        <v>15</v>
      </c>
      <c r="G1296" s="8">
        <v>22385.24</v>
      </c>
      <c r="H1296" s="8">
        <v>22385.25</v>
      </c>
      <c r="I1296" s="8">
        <v>4</v>
      </c>
      <c r="J1296" s="8">
        <v>89540.97</v>
      </c>
      <c r="K1296" s="8">
        <v>22385.2425</v>
      </c>
      <c r="L1296" s="8">
        <f t="shared" si="80"/>
        <v>2919.8142391304318</v>
      </c>
      <c r="M1296" s="8">
        <f t="shared" si="81"/>
        <v>19465.428260869568</v>
      </c>
      <c r="N1296" s="9"/>
      <c r="O1296" s="9"/>
      <c r="P1296" s="8">
        <v>15</v>
      </c>
      <c r="Q1296" s="8">
        <v>22385.24</v>
      </c>
      <c r="R1296" s="17">
        <f t="shared" si="82"/>
        <v>0</v>
      </c>
      <c r="S1296" s="18">
        <f t="shared" si="83"/>
        <v>89540.97</v>
      </c>
    </row>
    <row r="1297" spans="1:19" x14ac:dyDescent="0.25">
      <c r="A1297" s="7" t="s">
        <v>18867</v>
      </c>
      <c r="B1297" s="7" t="s">
        <v>18868</v>
      </c>
      <c r="C1297" s="7" t="s">
        <v>32</v>
      </c>
      <c r="D1297" s="7" t="s">
        <v>33</v>
      </c>
      <c r="E1297" s="7" t="s">
        <v>34</v>
      </c>
      <c r="F1297" s="8">
        <v>15</v>
      </c>
      <c r="G1297" s="8">
        <v>16200.68</v>
      </c>
      <c r="H1297" s="8">
        <v>16200.69</v>
      </c>
      <c r="I1297" s="8">
        <v>4</v>
      </c>
      <c r="J1297" s="8">
        <v>64802.729999999996</v>
      </c>
      <c r="K1297" s="8">
        <v>16200.682499999999</v>
      </c>
      <c r="L1297" s="8">
        <f t="shared" si="80"/>
        <v>2113.1324999999979</v>
      </c>
      <c r="M1297" s="8">
        <f t="shared" si="81"/>
        <v>14087.550000000001</v>
      </c>
      <c r="N1297" s="9"/>
      <c r="O1297" s="9"/>
      <c r="P1297" s="8">
        <v>15</v>
      </c>
      <c r="Q1297" s="8">
        <v>16200.68</v>
      </c>
      <c r="R1297" s="17">
        <f t="shared" si="82"/>
        <v>0</v>
      </c>
      <c r="S1297" s="18">
        <f t="shared" si="83"/>
        <v>64802.729999999996</v>
      </c>
    </row>
    <row r="1298" spans="1:19" x14ac:dyDescent="0.25">
      <c r="A1298" s="7" t="s">
        <v>8911</v>
      </c>
      <c r="B1298" s="7" t="s">
        <v>8912</v>
      </c>
      <c r="C1298" s="7" t="s">
        <v>7886</v>
      </c>
      <c r="D1298" s="7" t="s">
        <v>7887</v>
      </c>
      <c r="E1298" s="7" t="s">
        <v>7888</v>
      </c>
      <c r="F1298" s="8">
        <v>21</v>
      </c>
      <c r="G1298" s="8">
        <v>149.99</v>
      </c>
      <c r="H1298" s="8">
        <v>149.99</v>
      </c>
      <c r="I1298" s="8">
        <v>456</v>
      </c>
      <c r="J1298" s="8">
        <v>68396.209999999977</v>
      </c>
      <c r="K1298" s="8">
        <v>149.99168859649117</v>
      </c>
      <c r="L1298" s="8">
        <f t="shared" si="80"/>
        <v>26.031615376250528</v>
      </c>
      <c r="M1298" s="8">
        <f t="shared" si="81"/>
        <v>123.96007322024064</v>
      </c>
      <c r="N1298" s="14">
        <v>21</v>
      </c>
      <c r="O1298" s="14">
        <v>149.99166666666667</v>
      </c>
      <c r="P1298" s="8">
        <v>21</v>
      </c>
      <c r="Q1298" s="8">
        <v>149.99166666666667</v>
      </c>
      <c r="R1298" s="17">
        <f t="shared" si="82"/>
        <v>68396.2</v>
      </c>
      <c r="S1298" s="18">
        <f t="shared" si="83"/>
        <v>68396.209999999977</v>
      </c>
    </row>
    <row r="1299" spans="1:19" x14ac:dyDescent="0.25">
      <c r="A1299" s="7" t="s">
        <v>11182</v>
      </c>
      <c r="B1299" s="7" t="s">
        <v>11183</v>
      </c>
      <c r="C1299" s="7" t="s">
        <v>37</v>
      </c>
      <c r="D1299" s="7" t="s">
        <v>38</v>
      </c>
      <c r="E1299" s="7" t="s">
        <v>39</v>
      </c>
      <c r="F1299" s="8">
        <v>15</v>
      </c>
      <c r="G1299" s="8">
        <v>14316.6</v>
      </c>
      <c r="H1299" s="8">
        <v>14316.61</v>
      </c>
      <c r="I1299" s="8">
        <v>12</v>
      </c>
      <c r="J1299" s="8">
        <v>171799.24</v>
      </c>
      <c r="K1299" s="8">
        <v>14316.603333333333</v>
      </c>
      <c r="L1299" s="8">
        <f t="shared" si="80"/>
        <v>1867.3830434782594</v>
      </c>
      <c r="M1299" s="8">
        <f t="shared" si="81"/>
        <v>12449.220289855073</v>
      </c>
      <c r="N1299" s="9"/>
      <c r="O1299" s="9"/>
      <c r="P1299" s="8">
        <v>15</v>
      </c>
      <c r="Q1299" s="8">
        <v>14316.602500000001</v>
      </c>
      <c r="R1299" s="17">
        <f t="shared" si="82"/>
        <v>0</v>
      </c>
      <c r="S1299" s="18">
        <f t="shared" si="83"/>
        <v>171799.24</v>
      </c>
    </row>
    <row r="1300" spans="1:19" x14ac:dyDescent="0.25">
      <c r="A1300" s="7" t="s">
        <v>5620</v>
      </c>
      <c r="B1300" s="7" t="s">
        <v>5621</v>
      </c>
      <c r="C1300" s="7" t="s">
        <v>396</v>
      </c>
      <c r="D1300" s="7" t="s">
        <v>397</v>
      </c>
      <c r="E1300" s="7" t="s">
        <v>988</v>
      </c>
      <c r="F1300" s="8">
        <v>15</v>
      </c>
      <c r="G1300" s="8">
        <v>169255.04000000001</v>
      </c>
      <c r="H1300" s="8">
        <v>169255.05</v>
      </c>
      <c r="I1300" s="8">
        <v>2</v>
      </c>
      <c r="J1300" s="8">
        <v>338510.08999999997</v>
      </c>
      <c r="K1300" s="8">
        <v>169255.04499999998</v>
      </c>
      <c r="L1300" s="8">
        <f t="shared" si="80"/>
        <v>22076.744999999995</v>
      </c>
      <c r="M1300" s="8">
        <f t="shared" si="81"/>
        <v>147178.29999999999</v>
      </c>
      <c r="N1300" s="9"/>
      <c r="O1300" s="9"/>
      <c r="P1300" s="8">
        <v>15</v>
      </c>
      <c r="Q1300" s="8">
        <v>169255.04000000001</v>
      </c>
      <c r="R1300" s="17">
        <f t="shared" si="82"/>
        <v>0</v>
      </c>
      <c r="S1300" s="18">
        <f t="shared" si="83"/>
        <v>338510.08999999997</v>
      </c>
    </row>
    <row r="1301" spans="1:19" x14ac:dyDescent="0.25">
      <c r="A1301" s="7" t="s">
        <v>6104</v>
      </c>
      <c r="B1301" s="7" t="s">
        <v>6105</v>
      </c>
      <c r="C1301" s="7" t="s">
        <v>396</v>
      </c>
      <c r="D1301" s="7" t="s">
        <v>397</v>
      </c>
      <c r="E1301" s="7" t="s">
        <v>988</v>
      </c>
      <c r="F1301" s="8">
        <v>15</v>
      </c>
      <c r="G1301" s="8">
        <v>169255.04000000001</v>
      </c>
      <c r="H1301" s="8">
        <v>169255.05</v>
      </c>
      <c r="I1301" s="8">
        <v>2</v>
      </c>
      <c r="J1301" s="8">
        <v>338510.08999999997</v>
      </c>
      <c r="K1301" s="8">
        <v>169255.04499999998</v>
      </c>
      <c r="L1301" s="8">
        <f t="shared" si="80"/>
        <v>22076.744999999995</v>
      </c>
      <c r="M1301" s="8">
        <f t="shared" si="81"/>
        <v>147178.29999999999</v>
      </c>
      <c r="N1301" s="9"/>
      <c r="O1301" s="9"/>
      <c r="P1301" s="8">
        <v>15</v>
      </c>
      <c r="Q1301" s="8">
        <v>169255.04000000001</v>
      </c>
      <c r="R1301" s="17">
        <f t="shared" si="82"/>
        <v>0</v>
      </c>
      <c r="S1301" s="18">
        <f t="shared" si="83"/>
        <v>338510.08999999997</v>
      </c>
    </row>
    <row r="1302" spans="1:19" x14ac:dyDescent="0.25">
      <c r="A1302" s="7" t="s">
        <v>6325</v>
      </c>
      <c r="B1302" s="7" t="s">
        <v>6326</v>
      </c>
      <c r="C1302" s="7" t="s">
        <v>396</v>
      </c>
      <c r="D1302" s="7" t="s">
        <v>397</v>
      </c>
      <c r="E1302" s="7" t="s">
        <v>988</v>
      </c>
      <c r="F1302" s="8">
        <v>15</v>
      </c>
      <c r="G1302" s="8">
        <v>169255.04000000001</v>
      </c>
      <c r="H1302" s="8">
        <v>169255.05</v>
      </c>
      <c r="I1302" s="8">
        <v>2</v>
      </c>
      <c r="J1302" s="8">
        <v>338510.08999999997</v>
      </c>
      <c r="K1302" s="8">
        <v>169255.04499999998</v>
      </c>
      <c r="L1302" s="8">
        <f t="shared" si="80"/>
        <v>22076.744999999995</v>
      </c>
      <c r="M1302" s="8">
        <f t="shared" si="81"/>
        <v>147178.29999999999</v>
      </c>
      <c r="N1302" s="9"/>
      <c r="O1302" s="9"/>
      <c r="P1302" s="8">
        <v>15</v>
      </c>
      <c r="Q1302" s="8">
        <v>169255.04000000001</v>
      </c>
      <c r="R1302" s="17">
        <f t="shared" si="82"/>
        <v>0</v>
      </c>
      <c r="S1302" s="18">
        <f t="shared" si="83"/>
        <v>338510.08999999997</v>
      </c>
    </row>
    <row r="1303" spans="1:19" x14ac:dyDescent="0.25">
      <c r="A1303" s="7" t="s">
        <v>15415</v>
      </c>
      <c r="B1303" s="7" t="s">
        <v>15416</v>
      </c>
      <c r="C1303" s="7" t="s">
        <v>14</v>
      </c>
      <c r="D1303" s="7" t="s">
        <v>15</v>
      </c>
      <c r="E1303" s="7" t="s">
        <v>14278</v>
      </c>
      <c r="F1303" s="8">
        <v>21</v>
      </c>
      <c r="G1303" s="8">
        <v>0</v>
      </c>
      <c r="H1303" s="8">
        <v>7.67</v>
      </c>
      <c r="I1303" s="8">
        <v>21850</v>
      </c>
      <c r="J1303" s="8">
        <v>167620.09999999995</v>
      </c>
      <c r="K1303" s="8">
        <v>7.6714004576659018</v>
      </c>
      <c r="L1303" s="8">
        <f t="shared" si="80"/>
        <v>1.3314000794296188</v>
      </c>
      <c r="M1303" s="8">
        <f t="shared" si="81"/>
        <v>6.340000378236283</v>
      </c>
      <c r="N1303" s="14">
        <v>21</v>
      </c>
      <c r="O1303" s="14">
        <v>7.6714000000000002</v>
      </c>
      <c r="P1303" s="8">
        <v>21</v>
      </c>
      <c r="Q1303" s="8">
        <v>7.6714000000000002</v>
      </c>
      <c r="R1303" s="17">
        <f t="shared" si="82"/>
        <v>167620.09</v>
      </c>
      <c r="S1303" s="18">
        <f t="shared" si="83"/>
        <v>167620.09999999995</v>
      </c>
    </row>
    <row r="1304" spans="1:19" x14ac:dyDescent="0.25">
      <c r="A1304" s="7" t="s">
        <v>3653</v>
      </c>
      <c r="B1304" s="7" t="s">
        <v>3654</v>
      </c>
      <c r="C1304" s="7" t="s">
        <v>185</v>
      </c>
      <c r="D1304" s="7" t="s">
        <v>186</v>
      </c>
      <c r="E1304" s="7" t="s">
        <v>187</v>
      </c>
      <c r="F1304" s="8">
        <v>21</v>
      </c>
      <c r="G1304" s="8">
        <v>657.03</v>
      </c>
      <c r="H1304" s="8">
        <v>657.03</v>
      </c>
      <c r="I1304" s="8">
        <v>1110</v>
      </c>
      <c r="J1304" s="8">
        <v>729303.30999999994</v>
      </c>
      <c r="K1304" s="8">
        <v>657.03000900900895</v>
      </c>
      <c r="L1304" s="8">
        <f t="shared" si="80"/>
        <v>114.03000156354699</v>
      </c>
      <c r="M1304" s="8">
        <f t="shared" si="81"/>
        <v>543.00000744546196</v>
      </c>
      <c r="N1304" s="14">
        <v>12</v>
      </c>
      <c r="O1304" s="14">
        <v>608.16</v>
      </c>
      <c r="P1304" s="8">
        <v>21</v>
      </c>
      <c r="Q1304" s="8">
        <v>657.03000000000009</v>
      </c>
      <c r="R1304" s="17">
        <f t="shared" si="82"/>
        <v>675057.6</v>
      </c>
      <c r="S1304" s="18">
        <f t="shared" si="83"/>
        <v>729303.30999999994</v>
      </c>
    </row>
    <row r="1305" spans="1:19" x14ac:dyDescent="0.25">
      <c r="A1305" s="7" t="s">
        <v>3823</v>
      </c>
      <c r="B1305" s="7" t="s">
        <v>3824</v>
      </c>
      <c r="C1305" s="7" t="s">
        <v>185</v>
      </c>
      <c r="D1305" s="7" t="s">
        <v>186</v>
      </c>
      <c r="E1305" s="7" t="s">
        <v>187</v>
      </c>
      <c r="F1305" s="8">
        <v>21</v>
      </c>
      <c r="G1305" s="8">
        <v>4186.6000000000004</v>
      </c>
      <c r="H1305" s="8">
        <v>4186.6000000000004</v>
      </c>
      <c r="I1305" s="8">
        <v>172</v>
      </c>
      <c r="J1305" s="8">
        <v>720095.21</v>
      </c>
      <c r="K1305" s="8">
        <v>4186.6000581395347</v>
      </c>
      <c r="L1305" s="8">
        <f t="shared" si="80"/>
        <v>726.60001009033249</v>
      </c>
      <c r="M1305" s="8">
        <f t="shared" si="81"/>
        <v>3460.0000480492022</v>
      </c>
      <c r="N1305" s="8">
        <v>12</v>
      </c>
      <c r="O1305" s="8">
        <v>3875.2000000000003</v>
      </c>
      <c r="P1305" s="8">
        <v>21</v>
      </c>
      <c r="Q1305" s="8">
        <v>4186.6000000000004</v>
      </c>
      <c r="R1305" s="17">
        <f t="shared" si="82"/>
        <v>666534.40000000002</v>
      </c>
      <c r="S1305" s="18">
        <f t="shared" si="83"/>
        <v>720095.21</v>
      </c>
    </row>
    <row r="1306" spans="1:19" x14ac:dyDescent="0.25">
      <c r="A1306" s="7" t="s">
        <v>11981</v>
      </c>
      <c r="B1306" s="7" t="s">
        <v>11982</v>
      </c>
      <c r="C1306" s="7" t="s">
        <v>7886</v>
      </c>
      <c r="D1306" s="7" t="s">
        <v>7887</v>
      </c>
      <c r="E1306" s="7" t="s">
        <v>7888</v>
      </c>
      <c r="F1306" s="8">
        <v>21</v>
      </c>
      <c r="G1306" s="8">
        <v>119.9957</v>
      </c>
      <c r="H1306" s="8">
        <v>120</v>
      </c>
      <c r="I1306" s="8">
        <v>4900</v>
      </c>
      <c r="J1306" s="8">
        <v>587979.00999999943</v>
      </c>
      <c r="K1306" s="8">
        <v>119.9957163265305</v>
      </c>
      <c r="L1306" s="8">
        <f t="shared" si="80"/>
        <v>20.825702833530087</v>
      </c>
      <c r="M1306" s="8">
        <f t="shared" si="81"/>
        <v>99.170013493000411</v>
      </c>
      <c r="N1306" s="14">
        <v>21</v>
      </c>
      <c r="O1306" s="14">
        <v>119.9957142857143</v>
      </c>
      <c r="P1306" s="8">
        <v>21</v>
      </c>
      <c r="Q1306" s="8">
        <v>119.99571428571429</v>
      </c>
      <c r="R1306" s="17">
        <f t="shared" si="82"/>
        <v>587979.00000000012</v>
      </c>
      <c r="S1306" s="18">
        <f t="shared" si="83"/>
        <v>587979.00999999943</v>
      </c>
    </row>
    <row r="1307" spans="1:19" x14ac:dyDescent="0.25">
      <c r="A1307" s="7" t="s">
        <v>14297</v>
      </c>
      <c r="B1307" s="7" t="s">
        <v>14298</v>
      </c>
      <c r="C1307" s="7" t="s">
        <v>14</v>
      </c>
      <c r="D1307" s="7" t="s">
        <v>15</v>
      </c>
      <c r="E1307" s="7" t="s">
        <v>2322</v>
      </c>
      <c r="F1307" s="8">
        <v>21</v>
      </c>
      <c r="G1307" s="8">
        <v>7.55</v>
      </c>
      <c r="H1307" s="8">
        <v>7.55</v>
      </c>
      <c r="I1307" s="8">
        <v>12077</v>
      </c>
      <c r="J1307" s="8">
        <v>91186.189999999857</v>
      </c>
      <c r="K1307" s="8">
        <v>7.5504007617785751</v>
      </c>
      <c r="L1307" s="8">
        <f t="shared" si="80"/>
        <v>1.3104001322095042</v>
      </c>
      <c r="M1307" s="8">
        <f t="shared" si="81"/>
        <v>6.2400006295690709</v>
      </c>
      <c r="N1307" s="14">
        <v>12</v>
      </c>
      <c r="O1307" s="14">
        <v>6.9888000000000003</v>
      </c>
      <c r="P1307" s="8">
        <v>21</v>
      </c>
      <c r="Q1307" s="8">
        <v>7.5503999999999998</v>
      </c>
      <c r="R1307" s="17">
        <f t="shared" si="82"/>
        <v>84403.737600000008</v>
      </c>
      <c r="S1307" s="18">
        <f t="shared" si="83"/>
        <v>91186.189999999857</v>
      </c>
    </row>
    <row r="1308" spans="1:19" x14ac:dyDescent="0.25">
      <c r="A1308" s="7" t="s">
        <v>12688</v>
      </c>
      <c r="B1308" s="7" t="s">
        <v>12689</v>
      </c>
      <c r="C1308" s="7" t="s">
        <v>7249</v>
      </c>
      <c r="D1308" s="7" t="s">
        <v>7250</v>
      </c>
      <c r="E1308" s="7" t="s">
        <v>7251</v>
      </c>
      <c r="F1308" s="8">
        <v>21</v>
      </c>
      <c r="G1308" s="8">
        <v>725.76</v>
      </c>
      <c r="H1308" s="8">
        <v>725.76</v>
      </c>
      <c r="I1308" s="8">
        <v>58</v>
      </c>
      <c r="J1308" s="8">
        <v>42093.960000000006</v>
      </c>
      <c r="K1308" s="8">
        <v>725.75793103448291</v>
      </c>
      <c r="L1308" s="8">
        <f t="shared" si="80"/>
        <v>125.95798803077798</v>
      </c>
      <c r="M1308" s="8">
        <f t="shared" si="81"/>
        <v>599.79994300370493</v>
      </c>
      <c r="N1308" s="9"/>
      <c r="O1308" s="9"/>
      <c r="P1308" s="8">
        <v>21</v>
      </c>
      <c r="Q1308" s="8">
        <v>725.75777777777773</v>
      </c>
      <c r="R1308" s="17">
        <f t="shared" si="82"/>
        <v>0</v>
      </c>
      <c r="S1308" s="18">
        <f t="shared" si="83"/>
        <v>42093.960000000006</v>
      </c>
    </row>
    <row r="1309" spans="1:19" x14ac:dyDescent="0.25">
      <c r="A1309" s="7" t="s">
        <v>7505</v>
      </c>
      <c r="B1309" s="7" t="s">
        <v>7506</v>
      </c>
      <c r="C1309" s="7" t="s">
        <v>7205</v>
      </c>
      <c r="D1309" s="7" t="s">
        <v>7206</v>
      </c>
      <c r="E1309" s="7" t="s">
        <v>7435</v>
      </c>
      <c r="F1309" s="8">
        <v>15</v>
      </c>
      <c r="G1309" s="8">
        <v>16.66</v>
      </c>
      <c r="H1309" s="8">
        <v>16.66</v>
      </c>
      <c r="I1309" s="8">
        <v>920</v>
      </c>
      <c r="J1309" s="8">
        <v>15327.259999999997</v>
      </c>
      <c r="K1309" s="8">
        <v>16.660065217391299</v>
      </c>
      <c r="L1309" s="8">
        <f t="shared" si="80"/>
        <v>2.1730519848771248</v>
      </c>
      <c r="M1309" s="8">
        <f t="shared" si="81"/>
        <v>14.487013232514174</v>
      </c>
      <c r="N1309" s="9"/>
      <c r="O1309" s="9"/>
      <c r="P1309" s="8">
        <v>15</v>
      </c>
      <c r="Q1309" s="8">
        <v>16.660055555555555</v>
      </c>
      <c r="R1309" s="17">
        <f t="shared" si="82"/>
        <v>0</v>
      </c>
      <c r="S1309" s="18">
        <f t="shared" si="83"/>
        <v>15327.259999999997</v>
      </c>
    </row>
    <row r="1310" spans="1:19" x14ac:dyDescent="0.25">
      <c r="A1310" s="7" t="s">
        <v>8174</v>
      </c>
      <c r="B1310" s="7" t="s">
        <v>8175</v>
      </c>
      <c r="C1310" s="7" t="s">
        <v>32</v>
      </c>
      <c r="D1310" s="7" t="s">
        <v>33</v>
      </c>
      <c r="E1310" s="7" t="s">
        <v>34</v>
      </c>
      <c r="F1310" s="8">
        <v>15</v>
      </c>
      <c r="G1310" s="8">
        <v>72.599999999999994</v>
      </c>
      <c r="H1310" s="8">
        <v>72.599999999999994</v>
      </c>
      <c r="I1310" s="8">
        <v>2040</v>
      </c>
      <c r="J1310" s="8">
        <v>148099.04999999993</v>
      </c>
      <c r="K1310" s="8">
        <v>72.597573529411733</v>
      </c>
      <c r="L1310" s="8">
        <f t="shared" si="80"/>
        <v>9.4692487212276149</v>
      </c>
      <c r="M1310" s="8">
        <f t="shared" si="81"/>
        <v>63.128324808184118</v>
      </c>
      <c r="N1310" s="14">
        <v>12</v>
      </c>
      <c r="O1310" s="14">
        <v>72.597499999999997</v>
      </c>
      <c r="P1310" s="8">
        <v>15</v>
      </c>
      <c r="Q1310" s="8">
        <v>72.597569444444446</v>
      </c>
      <c r="R1310" s="17">
        <f t="shared" si="82"/>
        <v>148098.9</v>
      </c>
      <c r="S1310" s="18">
        <f t="shared" si="83"/>
        <v>148099.04999999993</v>
      </c>
    </row>
    <row r="1311" spans="1:19" x14ac:dyDescent="0.25">
      <c r="A1311" s="7" t="s">
        <v>10910</v>
      </c>
      <c r="B1311" s="7" t="s">
        <v>10911</v>
      </c>
      <c r="C1311" s="7" t="s">
        <v>14</v>
      </c>
      <c r="D1311" s="7" t="s">
        <v>15</v>
      </c>
      <c r="E1311" s="7" t="s">
        <v>8931</v>
      </c>
      <c r="F1311" s="8">
        <v>21</v>
      </c>
      <c r="G1311" s="8">
        <v>11.13</v>
      </c>
      <c r="H1311" s="8">
        <v>11.13</v>
      </c>
      <c r="I1311" s="8">
        <v>121</v>
      </c>
      <c r="J1311" s="8">
        <v>1346.98</v>
      </c>
      <c r="K1311" s="8">
        <v>11.132066115702479</v>
      </c>
      <c r="L1311" s="8">
        <f t="shared" si="80"/>
        <v>1.9320114746260497</v>
      </c>
      <c r="M1311" s="8">
        <f t="shared" si="81"/>
        <v>9.200054641076429</v>
      </c>
      <c r="N1311" s="9"/>
      <c r="O1311" s="9"/>
      <c r="P1311" s="8">
        <v>21</v>
      </c>
      <c r="Q1311" s="8">
        <v>11.132</v>
      </c>
      <c r="R1311" s="17">
        <f t="shared" si="82"/>
        <v>0</v>
      </c>
      <c r="S1311" s="18">
        <f t="shared" si="83"/>
        <v>1346.98</v>
      </c>
    </row>
    <row r="1312" spans="1:19" x14ac:dyDescent="0.25">
      <c r="A1312" s="7" t="s">
        <v>10922</v>
      </c>
      <c r="B1312" s="7" t="s">
        <v>10923</v>
      </c>
      <c r="C1312" s="7" t="s">
        <v>7400</v>
      </c>
      <c r="D1312" s="7" t="s">
        <v>7401</v>
      </c>
      <c r="E1312" s="7" t="s">
        <v>7402</v>
      </c>
      <c r="F1312" s="8">
        <v>15</v>
      </c>
      <c r="G1312" s="8">
        <v>1298.01</v>
      </c>
      <c r="H1312" s="8">
        <v>1298.01</v>
      </c>
      <c r="I1312" s="8">
        <v>17</v>
      </c>
      <c r="J1312" s="8">
        <v>22066.109999999997</v>
      </c>
      <c r="K1312" s="8">
        <v>1298.0064705882351</v>
      </c>
      <c r="L1312" s="8">
        <f t="shared" si="80"/>
        <v>169.30519181585669</v>
      </c>
      <c r="M1312" s="8">
        <f t="shared" si="81"/>
        <v>1128.7012787723784</v>
      </c>
      <c r="N1312" s="14">
        <v>12</v>
      </c>
      <c r="O1312" s="14">
        <v>1279.04</v>
      </c>
      <c r="P1312" s="8">
        <v>15</v>
      </c>
      <c r="Q1312" s="8">
        <v>1298.0059999999999</v>
      </c>
      <c r="R1312" s="17">
        <f t="shared" si="82"/>
        <v>21743.68</v>
      </c>
      <c r="S1312" s="18">
        <f t="shared" si="83"/>
        <v>22066.109999999997</v>
      </c>
    </row>
    <row r="1313" spans="1:19" x14ac:dyDescent="0.25">
      <c r="A1313" s="7" t="s">
        <v>13029</v>
      </c>
      <c r="B1313" s="7" t="s">
        <v>13030</v>
      </c>
      <c r="C1313" s="7" t="s">
        <v>14</v>
      </c>
      <c r="D1313" s="7" t="s">
        <v>15</v>
      </c>
      <c r="E1313" s="7" t="s">
        <v>9592</v>
      </c>
      <c r="F1313" s="8">
        <v>21</v>
      </c>
      <c r="G1313" s="8">
        <v>632.71</v>
      </c>
      <c r="H1313" s="8">
        <v>632.71</v>
      </c>
      <c r="I1313" s="8">
        <v>564</v>
      </c>
      <c r="J1313" s="8">
        <v>356847.86</v>
      </c>
      <c r="K1313" s="8">
        <v>632.7089716312056</v>
      </c>
      <c r="L1313" s="8">
        <f t="shared" si="80"/>
        <v>109.80899507649019</v>
      </c>
      <c r="M1313" s="8">
        <f t="shared" si="81"/>
        <v>522.89997655471541</v>
      </c>
      <c r="N1313" s="8">
        <v>12</v>
      </c>
      <c r="O1313" s="8">
        <v>585.64799999999991</v>
      </c>
      <c r="P1313" s="8">
        <v>21</v>
      </c>
      <c r="Q1313" s="8">
        <v>632.70895833333327</v>
      </c>
      <c r="R1313" s="17">
        <f t="shared" si="82"/>
        <v>330305.47199999995</v>
      </c>
      <c r="S1313" s="18">
        <f t="shared" si="83"/>
        <v>356847.86</v>
      </c>
    </row>
    <row r="1314" spans="1:19" x14ac:dyDescent="0.25">
      <c r="A1314" s="7" t="s">
        <v>9578</v>
      </c>
      <c r="B1314" s="7" t="s">
        <v>9579</v>
      </c>
      <c r="C1314" s="7" t="s">
        <v>7400</v>
      </c>
      <c r="D1314" s="7" t="s">
        <v>7401</v>
      </c>
      <c r="E1314" s="7" t="s">
        <v>7402</v>
      </c>
      <c r="F1314" s="8">
        <v>15</v>
      </c>
      <c r="G1314" s="8">
        <v>590</v>
      </c>
      <c r="H1314" s="8">
        <v>590</v>
      </c>
      <c r="I1314" s="8">
        <v>14</v>
      </c>
      <c r="J1314" s="8">
        <v>8259.99</v>
      </c>
      <c r="K1314" s="8">
        <v>589.99928571428575</v>
      </c>
      <c r="L1314" s="8">
        <f t="shared" si="80"/>
        <v>76.956428571428546</v>
      </c>
      <c r="M1314" s="8">
        <f t="shared" si="81"/>
        <v>513.0428571428572</v>
      </c>
      <c r="N1314" s="13"/>
      <c r="O1314" s="13"/>
      <c r="P1314" s="8">
        <v>15</v>
      </c>
      <c r="Q1314" s="8">
        <v>589.99874999999997</v>
      </c>
      <c r="R1314" s="17">
        <f t="shared" si="82"/>
        <v>0</v>
      </c>
      <c r="S1314" s="18">
        <f t="shared" si="83"/>
        <v>8259.99</v>
      </c>
    </row>
    <row r="1315" spans="1:19" x14ac:dyDescent="0.25">
      <c r="A1315" s="7" t="s">
        <v>16456</v>
      </c>
      <c r="B1315" s="7" t="s">
        <v>16457</v>
      </c>
      <c r="C1315" s="7" t="s">
        <v>7375</v>
      </c>
      <c r="D1315" s="7" t="s">
        <v>7376</v>
      </c>
      <c r="E1315" s="7" t="s">
        <v>7377</v>
      </c>
      <c r="F1315" s="8">
        <v>15</v>
      </c>
      <c r="G1315" s="8">
        <v>81.56</v>
      </c>
      <c r="H1315" s="8">
        <v>81.56</v>
      </c>
      <c r="I1315" s="8">
        <v>3420</v>
      </c>
      <c r="J1315" s="8">
        <v>278951.30999999994</v>
      </c>
      <c r="K1315" s="8">
        <v>81.564710526315778</v>
      </c>
      <c r="L1315" s="8">
        <f t="shared" si="80"/>
        <v>10.638875286041184</v>
      </c>
      <c r="M1315" s="8">
        <f t="shared" si="81"/>
        <v>70.925835240274594</v>
      </c>
      <c r="N1315" s="13"/>
      <c r="O1315" s="13"/>
      <c r="P1315" s="8">
        <v>15</v>
      </c>
      <c r="Q1315" s="8">
        <v>81.564708333333328</v>
      </c>
      <c r="R1315" s="17">
        <f t="shared" si="82"/>
        <v>0</v>
      </c>
      <c r="S1315" s="18">
        <f t="shared" si="83"/>
        <v>278951.30999999994</v>
      </c>
    </row>
    <row r="1316" spans="1:19" x14ac:dyDescent="0.25">
      <c r="A1316" s="7" t="s">
        <v>21960</v>
      </c>
      <c r="B1316" s="7" t="s">
        <v>21961</v>
      </c>
      <c r="C1316" s="7" t="s">
        <v>7205</v>
      </c>
      <c r="D1316" s="7" t="s">
        <v>7206</v>
      </c>
      <c r="E1316" s="7" t="s">
        <v>7440</v>
      </c>
      <c r="F1316" s="8">
        <v>15</v>
      </c>
      <c r="G1316" s="8">
        <v>22.35</v>
      </c>
      <c r="H1316" s="8">
        <v>22.35</v>
      </c>
      <c r="I1316" s="8">
        <v>260</v>
      </c>
      <c r="J1316" s="8">
        <v>5812.27</v>
      </c>
      <c r="K1316" s="8">
        <v>22.354884615384616</v>
      </c>
      <c r="L1316" s="8">
        <f t="shared" si="80"/>
        <v>2.9158545150501674</v>
      </c>
      <c r="M1316" s="8">
        <f t="shared" si="81"/>
        <v>19.439030100334449</v>
      </c>
      <c r="N1316" s="8">
        <v>12</v>
      </c>
      <c r="O1316" s="8">
        <v>21.771666666666665</v>
      </c>
      <c r="P1316" s="8">
        <v>15</v>
      </c>
      <c r="Q1316" s="8">
        <v>22.354857142857142</v>
      </c>
      <c r="R1316" s="17">
        <f t="shared" si="82"/>
        <v>5660.6333333333332</v>
      </c>
      <c r="S1316" s="18">
        <f t="shared" si="83"/>
        <v>5812.27</v>
      </c>
    </row>
    <row r="1317" spans="1:19" x14ac:dyDescent="0.25">
      <c r="A1317" s="7" t="s">
        <v>13242</v>
      </c>
      <c r="B1317" s="7" t="s">
        <v>13243</v>
      </c>
      <c r="C1317" s="7" t="s">
        <v>14</v>
      </c>
      <c r="D1317" s="7" t="s">
        <v>15</v>
      </c>
      <c r="E1317" s="7" t="s">
        <v>7343</v>
      </c>
      <c r="F1317" s="8">
        <v>21</v>
      </c>
      <c r="G1317" s="8">
        <v>2.89</v>
      </c>
      <c r="H1317" s="8">
        <v>2.89</v>
      </c>
      <c r="I1317" s="8">
        <v>11070</v>
      </c>
      <c r="J1317" s="8">
        <v>32013.339999999993</v>
      </c>
      <c r="K1317" s="8">
        <v>2.8919006323396559</v>
      </c>
      <c r="L1317" s="8">
        <f t="shared" si="80"/>
        <v>0.50190010974489896</v>
      </c>
      <c r="M1317" s="8">
        <f t="shared" si="81"/>
        <v>2.3900005225947569</v>
      </c>
      <c r="N1317" s="14">
        <v>12</v>
      </c>
      <c r="O1317" s="14">
        <v>2.6768000000000001</v>
      </c>
      <c r="P1317" s="8">
        <v>21</v>
      </c>
      <c r="Q1317" s="8">
        <v>2.8919000000000001</v>
      </c>
      <c r="R1317" s="17">
        <f t="shared" si="82"/>
        <v>29632.175999999999</v>
      </c>
      <c r="S1317" s="18">
        <f t="shared" si="83"/>
        <v>32013.339999999993</v>
      </c>
    </row>
    <row r="1318" spans="1:19" x14ac:dyDescent="0.25">
      <c r="A1318" s="7" t="s">
        <v>10114</v>
      </c>
      <c r="B1318" s="7" t="s">
        <v>10115</v>
      </c>
      <c r="C1318" s="7" t="s">
        <v>7539</v>
      </c>
      <c r="D1318" s="7" t="s">
        <v>7540</v>
      </c>
      <c r="E1318" s="7" t="s">
        <v>7798</v>
      </c>
      <c r="F1318" s="8">
        <v>21</v>
      </c>
      <c r="G1318" s="8">
        <v>4.93</v>
      </c>
      <c r="H1318" s="8">
        <v>4.93</v>
      </c>
      <c r="I1318" s="8">
        <v>9600</v>
      </c>
      <c r="J1318" s="8">
        <v>47302.54</v>
      </c>
      <c r="K1318" s="8">
        <v>4.9273479166666672</v>
      </c>
      <c r="L1318" s="8">
        <f t="shared" si="80"/>
        <v>0.85515955578512415</v>
      </c>
      <c r="M1318" s="8">
        <f t="shared" si="81"/>
        <v>4.072188360881543</v>
      </c>
      <c r="N1318" s="14">
        <v>21</v>
      </c>
      <c r="O1318" s="14">
        <v>4.9691937500000005</v>
      </c>
      <c r="P1318" s="8">
        <v>21</v>
      </c>
      <c r="Q1318" s="8">
        <v>4.9273472222222221</v>
      </c>
      <c r="R1318" s="17">
        <f t="shared" si="82"/>
        <v>47704.26</v>
      </c>
      <c r="S1318" s="18">
        <f t="shared" si="83"/>
        <v>47302.54</v>
      </c>
    </row>
    <row r="1319" spans="1:19" x14ac:dyDescent="0.25">
      <c r="A1319" s="7" t="s">
        <v>21622</v>
      </c>
      <c r="B1319" s="7" t="s">
        <v>21623</v>
      </c>
      <c r="C1319" s="7" t="s">
        <v>14</v>
      </c>
      <c r="D1319" s="7" t="s">
        <v>15</v>
      </c>
      <c r="E1319" s="7" t="s">
        <v>7518</v>
      </c>
      <c r="F1319" s="8">
        <v>21</v>
      </c>
      <c r="G1319" s="8">
        <v>2267.73</v>
      </c>
      <c r="H1319" s="8">
        <v>2267.73</v>
      </c>
      <c r="I1319" s="8">
        <v>16</v>
      </c>
      <c r="J1319" s="8">
        <v>36283.74</v>
      </c>
      <c r="K1319" s="8">
        <v>2267.7337499999999</v>
      </c>
      <c r="L1319" s="8">
        <f t="shared" si="80"/>
        <v>393.57362603305774</v>
      </c>
      <c r="M1319" s="8">
        <f t="shared" si="81"/>
        <v>1874.1601239669421</v>
      </c>
      <c r="N1319" s="9"/>
      <c r="O1319" s="9"/>
      <c r="P1319" s="8">
        <v>21</v>
      </c>
      <c r="Q1319" s="8">
        <v>2267.7333333333331</v>
      </c>
      <c r="R1319" s="17">
        <f t="shared" si="82"/>
        <v>0</v>
      </c>
      <c r="S1319" s="18">
        <f t="shared" si="83"/>
        <v>36283.74</v>
      </c>
    </row>
    <row r="1320" spans="1:19" x14ac:dyDescent="0.25">
      <c r="A1320" s="7" t="s">
        <v>19976</v>
      </c>
      <c r="B1320" s="7" t="s">
        <v>19977</v>
      </c>
      <c r="C1320" s="7" t="s">
        <v>7205</v>
      </c>
      <c r="D1320" s="7" t="s">
        <v>7206</v>
      </c>
      <c r="E1320" s="7" t="s">
        <v>7440</v>
      </c>
      <c r="F1320" s="8">
        <v>15</v>
      </c>
      <c r="G1320" s="8">
        <v>77.87</v>
      </c>
      <c r="H1320" s="8">
        <v>77.87</v>
      </c>
      <c r="I1320" s="8">
        <v>80</v>
      </c>
      <c r="J1320" s="8">
        <v>6229.34</v>
      </c>
      <c r="K1320" s="8">
        <v>77.866749999999996</v>
      </c>
      <c r="L1320" s="8">
        <f t="shared" si="80"/>
        <v>10.156532608695642</v>
      </c>
      <c r="M1320" s="8">
        <f t="shared" si="81"/>
        <v>67.710217391304354</v>
      </c>
      <c r="N1320" s="9"/>
      <c r="O1320" s="9"/>
      <c r="P1320" s="8">
        <v>15</v>
      </c>
      <c r="Q1320" s="8">
        <v>77.86666666666666</v>
      </c>
      <c r="R1320" s="17">
        <f t="shared" si="82"/>
        <v>0</v>
      </c>
      <c r="S1320" s="18">
        <f t="shared" si="83"/>
        <v>6229.34</v>
      </c>
    </row>
    <row r="1321" spans="1:19" x14ac:dyDescent="0.25">
      <c r="A1321" s="7" t="s">
        <v>12211</v>
      </c>
      <c r="B1321" s="7" t="s">
        <v>12212</v>
      </c>
      <c r="C1321" s="7" t="s">
        <v>37</v>
      </c>
      <c r="D1321" s="7" t="s">
        <v>38</v>
      </c>
      <c r="E1321" s="7" t="s">
        <v>39</v>
      </c>
      <c r="F1321" s="8">
        <v>15</v>
      </c>
      <c r="G1321" s="8">
        <v>141.16999999999999</v>
      </c>
      <c r="H1321" s="8">
        <v>141.18</v>
      </c>
      <c r="I1321" s="8">
        <v>13</v>
      </c>
      <c r="J1321" s="8">
        <v>1835.26</v>
      </c>
      <c r="K1321" s="8">
        <v>141.17384615384614</v>
      </c>
      <c r="L1321" s="8">
        <f t="shared" si="80"/>
        <v>18.413979933110355</v>
      </c>
      <c r="M1321" s="8">
        <f t="shared" si="81"/>
        <v>122.75986622073579</v>
      </c>
      <c r="N1321" s="13"/>
      <c r="O1321" s="13"/>
      <c r="P1321" s="8">
        <v>15</v>
      </c>
      <c r="Q1321" s="8">
        <v>141.17333333333332</v>
      </c>
      <c r="R1321" s="17">
        <f t="shared" si="82"/>
        <v>0</v>
      </c>
      <c r="S1321" s="18">
        <f t="shared" si="83"/>
        <v>1835.26</v>
      </c>
    </row>
    <row r="1322" spans="1:19" x14ac:dyDescent="0.25">
      <c r="A1322" s="7" t="s">
        <v>14351</v>
      </c>
      <c r="B1322" s="7" t="s">
        <v>14352</v>
      </c>
      <c r="C1322" s="7" t="s">
        <v>37</v>
      </c>
      <c r="D1322" s="7" t="s">
        <v>38</v>
      </c>
      <c r="E1322" s="7" t="s">
        <v>39</v>
      </c>
      <c r="F1322" s="8">
        <v>15</v>
      </c>
      <c r="G1322" s="8">
        <v>141.16999999999999</v>
      </c>
      <c r="H1322" s="8">
        <v>141.16999999999999</v>
      </c>
      <c r="I1322" s="8">
        <v>16</v>
      </c>
      <c r="J1322" s="8">
        <v>2258.7799999999997</v>
      </c>
      <c r="K1322" s="8">
        <v>141.17374999999998</v>
      </c>
      <c r="L1322" s="8">
        <f t="shared" si="80"/>
        <v>18.41396739130434</v>
      </c>
      <c r="M1322" s="8">
        <f t="shared" si="81"/>
        <v>122.75978260869564</v>
      </c>
      <c r="N1322" s="9"/>
      <c r="O1322" s="9"/>
      <c r="P1322" s="8">
        <v>15</v>
      </c>
      <c r="Q1322" s="8">
        <v>141.17333333333332</v>
      </c>
      <c r="R1322" s="17">
        <f t="shared" si="82"/>
        <v>0</v>
      </c>
      <c r="S1322" s="18">
        <f t="shared" si="83"/>
        <v>2258.7799999999997</v>
      </c>
    </row>
    <row r="1323" spans="1:19" x14ac:dyDescent="0.25">
      <c r="A1323" s="7" t="s">
        <v>18647</v>
      </c>
      <c r="B1323" s="7" t="s">
        <v>18648</v>
      </c>
      <c r="C1323" s="7" t="s">
        <v>37</v>
      </c>
      <c r="D1323" s="7" t="s">
        <v>38</v>
      </c>
      <c r="E1323" s="7" t="s">
        <v>39</v>
      </c>
      <c r="F1323" s="8">
        <v>15</v>
      </c>
      <c r="G1323" s="8">
        <v>141.16999999999999</v>
      </c>
      <c r="H1323" s="8">
        <v>141.16999999999999</v>
      </c>
      <c r="I1323" s="8">
        <v>16</v>
      </c>
      <c r="J1323" s="8">
        <v>2258.7799999999997</v>
      </c>
      <c r="K1323" s="8">
        <v>141.17374999999998</v>
      </c>
      <c r="L1323" s="8">
        <f t="shared" si="80"/>
        <v>18.41396739130434</v>
      </c>
      <c r="M1323" s="8">
        <f t="shared" si="81"/>
        <v>122.75978260869564</v>
      </c>
      <c r="N1323" s="13"/>
      <c r="O1323" s="13"/>
      <c r="P1323" s="8">
        <v>15</v>
      </c>
      <c r="Q1323" s="8">
        <v>141.17333333333332</v>
      </c>
      <c r="R1323" s="17">
        <f t="shared" si="82"/>
        <v>0</v>
      </c>
      <c r="S1323" s="18">
        <f t="shared" si="83"/>
        <v>2258.7799999999997</v>
      </c>
    </row>
    <row r="1324" spans="1:19" x14ac:dyDescent="0.25">
      <c r="A1324" s="7" t="s">
        <v>1510</v>
      </c>
      <c r="B1324" s="7" t="s">
        <v>1511</v>
      </c>
      <c r="C1324" s="7" t="s">
        <v>37</v>
      </c>
      <c r="D1324" s="7" t="s">
        <v>38</v>
      </c>
      <c r="E1324" s="7" t="s">
        <v>39</v>
      </c>
      <c r="F1324" s="8">
        <v>15</v>
      </c>
      <c r="G1324" s="8">
        <v>1808.46</v>
      </c>
      <c r="H1324" s="8">
        <v>1808.46</v>
      </c>
      <c r="I1324" s="8">
        <v>11</v>
      </c>
      <c r="J1324" s="8">
        <v>19893.03</v>
      </c>
      <c r="K1324" s="8">
        <v>1808.4572727272725</v>
      </c>
      <c r="L1324" s="8">
        <f t="shared" si="80"/>
        <v>235.88573122529624</v>
      </c>
      <c r="M1324" s="8">
        <f t="shared" si="81"/>
        <v>1572.5715415019763</v>
      </c>
      <c r="N1324" s="9"/>
      <c r="O1324" s="9"/>
      <c r="P1324" s="8">
        <v>15</v>
      </c>
      <c r="Q1324" s="8">
        <v>1808.4566666666667</v>
      </c>
      <c r="R1324" s="17">
        <f t="shared" si="82"/>
        <v>0</v>
      </c>
      <c r="S1324" s="18">
        <f t="shared" si="83"/>
        <v>19893.03</v>
      </c>
    </row>
    <row r="1325" spans="1:19" x14ac:dyDescent="0.25">
      <c r="A1325" s="7" t="s">
        <v>7634</v>
      </c>
      <c r="B1325" s="7" t="s">
        <v>7635</v>
      </c>
      <c r="C1325" s="7" t="s">
        <v>7205</v>
      </c>
      <c r="D1325" s="7" t="s">
        <v>7206</v>
      </c>
      <c r="E1325" s="7" t="s">
        <v>7207</v>
      </c>
      <c r="F1325" s="8">
        <v>15</v>
      </c>
      <c r="G1325" s="8">
        <v>2.27</v>
      </c>
      <c r="H1325" s="8">
        <v>2.27</v>
      </c>
      <c r="I1325" s="8">
        <v>8800</v>
      </c>
      <c r="J1325" s="8">
        <v>19960.679999999997</v>
      </c>
      <c r="K1325" s="8">
        <v>2.2682590909090905</v>
      </c>
      <c r="L1325" s="8">
        <f t="shared" si="80"/>
        <v>0.29585988142292474</v>
      </c>
      <c r="M1325" s="8">
        <f t="shared" si="81"/>
        <v>1.9723992094861658</v>
      </c>
      <c r="N1325" s="14">
        <v>12</v>
      </c>
      <c r="O1325" s="14">
        <v>2.2090875000000003</v>
      </c>
      <c r="P1325" s="8">
        <v>15</v>
      </c>
      <c r="Q1325" s="8">
        <v>2.2682583333333333</v>
      </c>
      <c r="R1325" s="17">
        <f t="shared" si="82"/>
        <v>19439.97</v>
      </c>
      <c r="S1325" s="18">
        <f t="shared" si="83"/>
        <v>19960.679999999997</v>
      </c>
    </row>
    <row r="1326" spans="1:19" x14ac:dyDescent="0.25">
      <c r="A1326" s="7" t="s">
        <v>16438</v>
      </c>
      <c r="B1326" s="7" t="s">
        <v>16439</v>
      </c>
      <c r="C1326" s="7" t="s">
        <v>37</v>
      </c>
      <c r="D1326" s="7" t="s">
        <v>38</v>
      </c>
      <c r="E1326" s="7" t="s">
        <v>39</v>
      </c>
      <c r="F1326" s="8">
        <v>15</v>
      </c>
      <c r="G1326" s="8">
        <v>2578.2399999999998</v>
      </c>
      <c r="H1326" s="8">
        <v>2578.25</v>
      </c>
      <c r="I1326" s="8">
        <v>7</v>
      </c>
      <c r="J1326" s="8">
        <v>18047.699999999997</v>
      </c>
      <c r="K1326" s="8">
        <v>2578.2428571428568</v>
      </c>
      <c r="L1326" s="8">
        <f t="shared" si="80"/>
        <v>336.29254658385071</v>
      </c>
      <c r="M1326" s="8">
        <f t="shared" si="81"/>
        <v>2241.9503105590061</v>
      </c>
      <c r="N1326" s="9"/>
      <c r="O1326" s="9"/>
      <c r="P1326" s="8">
        <v>15</v>
      </c>
      <c r="Q1326" s="8">
        <v>2578.2419999999997</v>
      </c>
      <c r="R1326" s="17">
        <f t="shared" si="82"/>
        <v>0</v>
      </c>
      <c r="S1326" s="18">
        <f t="shared" si="83"/>
        <v>18047.699999999997</v>
      </c>
    </row>
    <row r="1327" spans="1:19" x14ac:dyDescent="0.25">
      <c r="A1327" s="7" t="s">
        <v>10574</v>
      </c>
      <c r="B1327" s="7" t="s">
        <v>10575</v>
      </c>
      <c r="C1327" s="7" t="s">
        <v>7205</v>
      </c>
      <c r="D1327" s="7" t="s">
        <v>7206</v>
      </c>
      <c r="E1327" s="7" t="s">
        <v>7440</v>
      </c>
      <c r="F1327" s="8">
        <v>15</v>
      </c>
      <c r="G1327" s="8">
        <v>8.15</v>
      </c>
      <c r="H1327" s="8">
        <v>8.15</v>
      </c>
      <c r="I1327" s="8">
        <v>4700</v>
      </c>
      <c r="J1327" s="8">
        <v>38283.629999999997</v>
      </c>
      <c r="K1327" s="8">
        <v>8.1454531914893611</v>
      </c>
      <c r="L1327" s="8">
        <f t="shared" si="80"/>
        <v>1.0624504162812203</v>
      </c>
      <c r="M1327" s="8">
        <f t="shared" si="81"/>
        <v>7.0830027752081408</v>
      </c>
      <c r="N1327" s="9"/>
      <c r="O1327" s="9"/>
      <c r="P1327" s="8">
        <v>15</v>
      </c>
      <c r="Q1327" s="8">
        <v>8.1454520000000006</v>
      </c>
      <c r="R1327" s="17">
        <f t="shared" si="82"/>
        <v>0</v>
      </c>
      <c r="S1327" s="18">
        <f t="shared" si="83"/>
        <v>38283.629999999997</v>
      </c>
    </row>
    <row r="1328" spans="1:19" x14ac:dyDescent="0.25">
      <c r="A1328" s="7" t="s">
        <v>18131</v>
      </c>
      <c r="B1328" s="7" t="s">
        <v>18132</v>
      </c>
      <c r="C1328" s="7" t="s">
        <v>37</v>
      </c>
      <c r="D1328" s="7" t="s">
        <v>38</v>
      </c>
      <c r="E1328" s="7" t="s">
        <v>39</v>
      </c>
      <c r="F1328" s="8">
        <v>15</v>
      </c>
      <c r="G1328" s="8">
        <v>2578.2399999999998</v>
      </c>
      <c r="H1328" s="8">
        <v>2578.25</v>
      </c>
      <c r="I1328" s="8">
        <v>11</v>
      </c>
      <c r="J1328" s="8">
        <v>28360.67</v>
      </c>
      <c r="K1328" s="8">
        <v>2578.2427272727273</v>
      </c>
      <c r="L1328" s="8">
        <f t="shared" si="80"/>
        <v>336.2925296442686</v>
      </c>
      <c r="M1328" s="8">
        <f t="shared" si="81"/>
        <v>2241.9501976284587</v>
      </c>
      <c r="N1328" s="9"/>
      <c r="O1328" s="9"/>
      <c r="P1328" s="8">
        <v>15</v>
      </c>
      <c r="Q1328" s="8">
        <v>2578.2422222222222</v>
      </c>
      <c r="R1328" s="17">
        <f t="shared" si="82"/>
        <v>0</v>
      </c>
      <c r="S1328" s="18">
        <f t="shared" si="83"/>
        <v>28360.67</v>
      </c>
    </row>
    <row r="1329" spans="1:19" x14ac:dyDescent="0.25">
      <c r="A1329" s="7" t="s">
        <v>21462</v>
      </c>
      <c r="B1329" s="7" t="s">
        <v>21463</v>
      </c>
      <c r="C1329" s="7" t="s">
        <v>14</v>
      </c>
      <c r="D1329" s="7" t="s">
        <v>15</v>
      </c>
      <c r="E1329" s="7" t="s">
        <v>7518</v>
      </c>
      <c r="F1329" s="8">
        <v>21</v>
      </c>
      <c r="G1329" s="8">
        <v>343.47</v>
      </c>
      <c r="H1329" s="8">
        <v>343.47</v>
      </c>
      <c r="I1329" s="8">
        <v>89</v>
      </c>
      <c r="J1329" s="8">
        <v>30568.879999999997</v>
      </c>
      <c r="K1329" s="8">
        <v>343.47056179775279</v>
      </c>
      <c r="L1329" s="8">
        <f t="shared" si="80"/>
        <v>59.610593369857895</v>
      </c>
      <c r="M1329" s="8">
        <f t="shared" si="81"/>
        <v>283.8599684278949</v>
      </c>
      <c r="N1329" s="9"/>
      <c r="O1329" s="9"/>
      <c r="P1329" s="8">
        <v>21</v>
      </c>
      <c r="Q1329" s="8">
        <v>343.47050000000002</v>
      </c>
      <c r="R1329" s="17">
        <f t="shared" si="82"/>
        <v>0</v>
      </c>
      <c r="S1329" s="18">
        <f t="shared" si="83"/>
        <v>30568.879999999997</v>
      </c>
    </row>
    <row r="1330" spans="1:19" x14ac:dyDescent="0.25">
      <c r="A1330" s="7" t="s">
        <v>17679</v>
      </c>
      <c r="B1330" s="7" t="s">
        <v>17680</v>
      </c>
      <c r="C1330" s="7" t="s">
        <v>10770</v>
      </c>
      <c r="D1330" s="7" t="s">
        <v>10771</v>
      </c>
      <c r="E1330" s="7" t="s">
        <v>10772</v>
      </c>
      <c r="F1330" s="8">
        <v>15</v>
      </c>
      <c r="G1330" s="8">
        <v>28.54</v>
      </c>
      <c r="H1330" s="8">
        <v>28.54</v>
      </c>
      <c r="I1330" s="8">
        <v>4878.5999999999995</v>
      </c>
      <c r="J1330" s="8">
        <v>139221.25</v>
      </c>
      <c r="K1330" s="8">
        <v>28.537131554134387</v>
      </c>
      <c r="L1330" s="8">
        <f t="shared" si="80"/>
        <v>3.722234550539266</v>
      </c>
      <c r="M1330" s="8">
        <f t="shared" si="81"/>
        <v>24.814897003595121</v>
      </c>
      <c r="N1330" s="9"/>
      <c r="O1330" s="9"/>
      <c r="P1330" s="8">
        <v>15</v>
      </c>
      <c r="Q1330" s="8">
        <v>28.537130483901336</v>
      </c>
      <c r="R1330" s="17">
        <f t="shared" si="82"/>
        <v>0</v>
      </c>
      <c r="S1330" s="18">
        <f t="shared" si="83"/>
        <v>139221.25</v>
      </c>
    </row>
    <row r="1331" spans="1:19" x14ac:dyDescent="0.25">
      <c r="A1331" s="7" t="s">
        <v>7680</v>
      </c>
      <c r="B1331" s="7" t="s">
        <v>7681</v>
      </c>
      <c r="C1331" s="7" t="s">
        <v>7205</v>
      </c>
      <c r="D1331" s="7" t="s">
        <v>7206</v>
      </c>
      <c r="E1331" s="7" t="s">
        <v>7207</v>
      </c>
      <c r="F1331" s="8">
        <v>15</v>
      </c>
      <c r="G1331" s="8">
        <v>3.66</v>
      </c>
      <c r="H1331" s="8">
        <v>3.66</v>
      </c>
      <c r="I1331" s="8">
        <v>26000</v>
      </c>
      <c r="J1331" s="8">
        <v>95091.56</v>
      </c>
      <c r="K1331" s="8">
        <v>3.6573676923076923</v>
      </c>
      <c r="L1331" s="8">
        <f t="shared" si="80"/>
        <v>0.47704795986622051</v>
      </c>
      <c r="M1331" s="8">
        <f t="shared" si="81"/>
        <v>3.1803197324414718</v>
      </c>
      <c r="N1331" s="14">
        <v>12</v>
      </c>
      <c r="O1331" s="14">
        <v>3.56196</v>
      </c>
      <c r="P1331" s="8">
        <v>15</v>
      </c>
      <c r="Q1331" s="8">
        <v>3.6573674999999999</v>
      </c>
      <c r="R1331" s="17">
        <f t="shared" si="82"/>
        <v>92610.96</v>
      </c>
      <c r="S1331" s="18">
        <f t="shared" si="83"/>
        <v>95091.56</v>
      </c>
    </row>
    <row r="1332" spans="1:19" x14ac:dyDescent="0.25">
      <c r="A1332" s="7" t="s">
        <v>8129</v>
      </c>
      <c r="B1332" s="7" t="s">
        <v>8130</v>
      </c>
      <c r="C1332" s="7" t="s">
        <v>7375</v>
      </c>
      <c r="D1332" s="7" t="s">
        <v>7376</v>
      </c>
      <c r="E1332" s="7" t="s">
        <v>7377</v>
      </c>
      <c r="F1332" s="8">
        <v>15</v>
      </c>
      <c r="G1332" s="8">
        <v>98.42</v>
      </c>
      <c r="H1332" s="8">
        <v>98.42</v>
      </c>
      <c r="I1332" s="8">
        <v>1116</v>
      </c>
      <c r="J1332" s="8">
        <v>109834.09</v>
      </c>
      <c r="K1332" s="8">
        <v>98.417643369175622</v>
      </c>
      <c r="L1332" s="8">
        <f t="shared" si="80"/>
        <v>12.837083917718559</v>
      </c>
      <c r="M1332" s="8">
        <f t="shared" si="81"/>
        <v>85.580559451457063</v>
      </c>
      <c r="N1332" s="13"/>
      <c r="O1332" s="13"/>
      <c r="P1332" s="8">
        <v>15</v>
      </c>
      <c r="Q1332" s="8">
        <v>98.417638888888888</v>
      </c>
      <c r="R1332" s="17">
        <f t="shared" si="82"/>
        <v>0</v>
      </c>
      <c r="S1332" s="18">
        <f t="shared" si="83"/>
        <v>109834.09</v>
      </c>
    </row>
    <row r="1333" spans="1:19" x14ac:dyDescent="0.25">
      <c r="A1333" s="7" t="s">
        <v>11396</v>
      </c>
      <c r="B1333" s="7" t="s">
        <v>11397</v>
      </c>
      <c r="C1333" s="7" t="s">
        <v>5229</v>
      </c>
      <c r="D1333" s="7" t="s">
        <v>5230</v>
      </c>
      <c r="E1333" s="7" t="s">
        <v>8155</v>
      </c>
      <c r="F1333" s="8">
        <v>21</v>
      </c>
      <c r="G1333" s="8">
        <v>722.04</v>
      </c>
      <c r="H1333" s="8">
        <v>722.04</v>
      </c>
      <c r="I1333" s="8">
        <v>100</v>
      </c>
      <c r="J1333" s="8">
        <v>72204.33</v>
      </c>
      <c r="K1333" s="8">
        <v>722.04330000000004</v>
      </c>
      <c r="L1333" s="8">
        <f t="shared" si="80"/>
        <v>125.31330000000003</v>
      </c>
      <c r="M1333" s="8">
        <f t="shared" si="81"/>
        <v>596.73</v>
      </c>
      <c r="N1333" s="9"/>
      <c r="O1333" s="9"/>
      <c r="P1333" s="8">
        <v>21</v>
      </c>
      <c r="Q1333" s="8">
        <v>722.04324999999994</v>
      </c>
      <c r="R1333" s="17">
        <f t="shared" si="82"/>
        <v>0</v>
      </c>
      <c r="S1333" s="18">
        <f t="shared" si="83"/>
        <v>72204.33</v>
      </c>
    </row>
    <row r="1334" spans="1:19" x14ac:dyDescent="0.25">
      <c r="A1334" s="7" t="s">
        <v>21492</v>
      </c>
      <c r="B1334" s="7" t="s">
        <v>21493</v>
      </c>
      <c r="C1334" s="7" t="s">
        <v>8208</v>
      </c>
      <c r="D1334" s="7" t="s">
        <v>8209</v>
      </c>
      <c r="E1334" s="7" t="s">
        <v>8210</v>
      </c>
      <c r="F1334" s="8">
        <v>21</v>
      </c>
      <c r="G1334" s="8">
        <v>9385.44</v>
      </c>
      <c r="H1334" s="8">
        <v>9385.44</v>
      </c>
      <c r="I1334" s="8">
        <v>10</v>
      </c>
      <c r="J1334" s="8">
        <v>93854.38</v>
      </c>
      <c r="K1334" s="8">
        <v>9385.4380000000001</v>
      </c>
      <c r="L1334" s="8">
        <f t="shared" si="80"/>
        <v>1628.8776694214876</v>
      </c>
      <c r="M1334" s="8">
        <f t="shared" si="81"/>
        <v>7756.5603305785125</v>
      </c>
      <c r="N1334" s="9"/>
      <c r="O1334" s="9"/>
      <c r="P1334" s="8">
        <v>21</v>
      </c>
      <c r="Q1334" s="8">
        <v>9385.4375</v>
      </c>
      <c r="R1334" s="17">
        <f t="shared" si="82"/>
        <v>0</v>
      </c>
      <c r="S1334" s="18">
        <f t="shared" si="83"/>
        <v>93854.38</v>
      </c>
    </row>
    <row r="1335" spans="1:19" x14ac:dyDescent="0.25">
      <c r="A1335" s="7" t="s">
        <v>10508</v>
      </c>
      <c r="B1335" s="7" t="s">
        <v>10509</v>
      </c>
      <c r="C1335" s="7" t="s">
        <v>14</v>
      </c>
      <c r="D1335" s="7" t="s">
        <v>15</v>
      </c>
      <c r="E1335" s="7" t="s">
        <v>7518</v>
      </c>
      <c r="F1335" s="8">
        <v>21</v>
      </c>
      <c r="G1335" s="8">
        <v>3540.33</v>
      </c>
      <c r="H1335" s="8">
        <v>3540.33</v>
      </c>
      <c r="I1335" s="8">
        <v>7</v>
      </c>
      <c r="J1335" s="8">
        <v>24782.28</v>
      </c>
      <c r="K1335" s="8">
        <v>3540.3257142857142</v>
      </c>
      <c r="L1335" s="8">
        <f t="shared" si="80"/>
        <v>614.43669421487584</v>
      </c>
      <c r="M1335" s="8">
        <f t="shared" si="81"/>
        <v>2925.8890200708383</v>
      </c>
      <c r="N1335" s="13"/>
      <c r="O1335" s="13"/>
      <c r="P1335" s="8">
        <v>21</v>
      </c>
      <c r="Q1335" s="8">
        <v>3540.3249999999998</v>
      </c>
      <c r="R1335" s="17">
        <f t="shared" si="82"/>
        <v>0</v>
      </c>
      <c r="S1335" s="18">
        <f t="shared" si="83"/>
        <v>24782.28</v>
      </c>
    </row>
    <row r="1336" spans="1:19" x14ac:dyDescent="0.25">
      <c r="A1336" s="7" t="s">
        <v>12055</v>
      </c>
      <c r="B1336" s="7" t="s">
        <v>12056</v>
      </c>
      <c r="C1336" s="7" t="s">
        <v>7539</v>
      </c>
      <c r="D1336" s="7" t="s">
        <v>7540</v>
      </c>
      <c r="E1336" s="7" t="s">
        <v>7798</v>
      </c>
      <c r="F1336" s="8">
        <v>21</v>
      </c>
      <c r="G1336" s="8">
        <v>49.11</v>
      </c>
      <c r="H1336" s="8">
        <v>49.11</v>
      </c>
      <c r="I1336" s="8">
        <v>500</v>
      </c>
      <c r="J1336" s="8">
        <v>24555.129999999997</v>
      </c>
      <c r="K1336" s="8">
        <v>49.110259999999997</v>
      </c>
      <c r="L1336" s="8">
        <f t="shared" si="80"/>
        <v>8.5232682644628071</v>
      </c>
      <c r="M1336" s="8">
        <f t="shared" si="81"/>
        <v>40.58699173553719</v>
      </c>
      <c r="N1336" s="13"/>
      <c r="O1336" s="13"/>
      <c r="P1336" s="8">
        <v>21</v>
      </c>
      <c r="Q1336" s="8">
        <v>49.110249999999994</v>
      </c>
      <c r="R1336" s="17">
        <f t="shared" si="82"/>
        <v>0</v>
      </c>
      <c r="S1336" s="18">
        <f t="shared" si="83"/>
        <v>24555.129999999997</v>
      </c>
    </row>
    <row r="1337" spans="1:19" x14ac:dyDescent="0.25">
      <c r="A1337" s="7" t="s">
        <v>15109</v>
      </c>
      <c r="B1337" s="7" t="s">
        <v>15110</v>
      </c>
      <c r="C1337" s="7" t="s">
        <v>14</v>
      </c>
      <c r="D1337" s="7" t="s">
        <v>15</v>
      </c>
      <c r="E1337" s="7" t="s">
        <v>7518</v>
      </c>
      <c r="F1337" s="8">
        <v>21</v>
      </c>
      <c r="G1337" s="8">
        <v>408.38</v>
      </c>
      <c r="H1337" s="8">
        <v>408.38</v>
      </c>
      <c r="I1337" s="8">
        <v>33</v>
      </c>
      <c r="J1337" s="8">
        <v>13476.380000000001</v>
      </c>
      <c r="K1337" s="8">
        <v>408.37515151515157</v>
      </c>
      <c r="L1337" s="8">
        <f t="shared" si="80"/>
        <v>70.875026296018007</v>
      </c>
      <c r="M1337" s="8">
        <f t="shared" si="81"/>
        <v>337.50012521913357</v>
      </c>
      <c r="N1337" s="9"/>
      <c r="O1337" s="9"/>
      <c r="P1337" s="8">
        <v>21</v>
      </c>
      <c r="Q1337" s="8">
        <v>408.375</v>
      </c>
      <c r="R1337" s="17">
        <f t="shared" si="82"/>
        <v>0</v>
      </c>
      <c r="S1337" s="18">
        <f t="shared" si="83"/>
        <v>13476.380000000001</v>
      </c>
    </row>
    <row r="1338" spans="1:19" x14ac:dyDescent="0.25">
      <c r="A1338" s="7" t="s">
        <v>16524</v>
      </c>
      <c r="B1338" s="7" t="s">
        <v>16525</v>
      </c>
      <c r="C1338" s="7" t="s">
        <v>14</v>
      </c>
      <c r="D1338" s="7" t="s">
        <v>15</v>
      </c>
      <c r="E1338" s="7" t="s">
        <v>7518</v>
      </c>
      <c r="F1338" s="8">
        <v>21</v>
      </c>
      <c r="G1338" s="8">
        <v>423.62</v>
      </c>
      <c r="H1338" s="8">
        <v>423.62</v>
      </c>
      <c r="I1338" s="8">
        <v>35</v>
      </c>
      <c r="J1338" s="8">
        <v>14826.74</v>
      </c>
      <c r="K1338" s="8">
        <v>423.62114285714284</v>
      </c>
      <c r="L1338" s="8">
        <f t="shared" si="80"/>
        <v>73.521024793388392</v>
      </c>
      <c r="M1338" s="8">
        <f t="shared" si="81"/>
        <v>350.10011806375445</v>
      </c>
      <c r="N1338" s="9"/>
      <c r="O1338" s="9"/>
      <c r="P1338" s="8">
        <v>21</v>
      </c>
      <c r="Q1338" s="8">
        <v>423.62099999999998</v>
      </c>
      <c r="R1338" s="17">
        <f t="shared" si="82"/>
        <v>0</v>
      </c>
      <c r="S1338" s="18">
        <f t="shared" si="83"/>
        <v>14826.74</v>
      </c>
    </row>
    <row r="1339" spans="1:19" x14ac:dyDescent="0.25">
      <c r="A1339" s="7" t="s">
        <v>21510</v>
      </c>
      <c r="B1339" s="7" t="s">
        <v>21511</v>
      </c>
      <c r="C1339" s="7" t="s">
        <v>14</v>
      </c>
      <c r="D1339" s="7" t="s">
        <v>15</v>
      </c>
      <c r="E1339" s="7" t="s">
        <v>7518</v>
      </c>
      <c r="F1339" s="8">
        <v>21</v>
      </c>
      <c r="G1339" s="8">
        <v>1915.99</v>
      </c>
      <c r="H1339" s="8">
        <v>1915.99</v>
      </c>
      <c r="I1339" s="8">
        <v>5</v>
      </c>
      <c r="J1339" s="8">
        <v>9579.93</v>
      </c>
      <c r="K1339" s="8">
        <v>1915.9860000000001</v>
      </c>
      <c r="L1339" s="8">
        <f t="shared" si="80"/>
        <v>332.52649586776852</v>
      </c>
      <c r="M1339" s="8">
        <f t="shared" si="81"/>
        <v>1583.4595041322316</v>
      </c>
      <c r="N1339" s="13"/>
      <c r="O1339" s="13"/>
      <c r="P1339" s="8">
        <v>21</v>
      </c>
      <c r="Q1339" s="8">
        <v>1915.9849999999999</v>
      </c>
      <c r="R1339" s="17">
        <f t="shared" si="82"/>
        <v>0</v>
      </c>
      <c r="S1339" s="18">
        <f t="shared" si="83"/>
        <v>9579.93</v>
      </c>
    </row>
    <row r="1340" spans="1:19" x14ac:dyDescent="0.25">
      <c r="A1340" s="7" t="s">
        <v>1522</v>
      </c>
      <c r="B1340" s="7" t="s">
        <v>1523</v>
      </c>
      <c r="C1340" s="7" t="s">
        <v>37</v>
      </c>
      <c r="D1340" s="7" t="s">
        <v>38</v>
      </c>
      <c r="E1340" s="7" t="s">
        <v>39</v>
      </c>
      <c r="F1340" s="8">
        <v>15</v>
      </c>
      <c r="G1340" s="8">
        <v>1808.46</v>
      </c>
      <c r="H1340" s="8">
        <v>1808.46</v>
      </c>
      <c r="I1340" s="8">
        <v>3</v>
      </c>
      <c r="J1340" s="8">
        <v>5425.37</v>
      </c>
      <c r="K1340" s="8">
        <v>1808.4566666666667</v>
      </c>
      <c r="L1340" s="8">
        <f t="shared" si="80"/>
        <v>235.88565217391283</v>
      </c>
      <c r="M1340" s="8">
        <f t="shared" si="81"/>
        <v>1572.5710144927539</v>
      </c>
      <c r="N1340" s="8">
        <v>12</v>
      </c>
      <c r="O1340" s="8">
        <v>1761.28</v>
      </c>
      <c r="P1340" s="8">
        <v>15</v>
      </c>
      <c r="Q1340" s="8">
        <v>1808.4549999999999</v>
      </c>
      <c r="R1340" s="17">
        <f t="shared" si="82"/>
        <v>5283.84</v>
      </c>
      <c r="S1340" s="18">
        <f t="shared" si="83"/>
        <v>5425.37</v>
      </c>
    </row>
    <row r="1341" spans="1:19" x14ac:dyDescent="0.25">
      <c r="A1341" s="7" t="s">
        <v>6923</v>
      </c>
      <c r="B1341" s="7" t="s">
        <v>6924</v>
      </c>
      <c r="C1341" s="7" t="s">
        <v>37</v>
      </c>
      <c r="D1341" s="7" t="s">
        <v>38</v>
      </c>
      <c r="E1341" s="7" t="s">
        <v>39</v>
      </c>
      <c r="F1341" s="8">
        <v>15</v>
      </c>
      <c r="G1341" s="8">
        <v>2128.61</v>
      </c>
      <c r="H1341" s="8">
        <v>2128.62</v>
      </c>
      <c r="I1341" s="8">
        <v>3</v>
      </c>
      <c r="J1341" s="8">
        <v>6385.8499999999995</v>
      </c>
      <c r="K1341" s="8">
        <v>2128.6166666666663</v>
      </c>
      <c r="L1341" s="8">
        <f t="shared" si="80"/>
        <v>277.64565217391282</v>
      </c>
      <c r="M1341" s="8">
        <f t="shared" si="81"/>
        <v>1850.9710144927535</v>
      </c>
      <c r="N1341" s="9"/>
      <c r="O1341" s="9"/>
      <c r="P1341" s="8">
        <v>15</v>
      </c>
      <c r="Q1341" s="8">
        <v>2128.6149999999998</v>
      </c>
      <c r="R1341" s="17">
        <f t="shared" si="82"/>
        <v>0</v>
      </c>
      <c r="S1341" s="18">
        <f t="shared" si="83"/>
        <v>6385.8499999999995</v>
      </c>
    </row>
    <row r="1342" spans="1:19" x14ac:dyDescent="0.25">
      <c r="A1342" s="7" t="s">
        <v>7466</v>
      </c>
      <c r="B1342" s="7" t="s">
        <v>7467</v>
      </c>
      <c r="C1342" s="7" t="s">
        <v>7205</v>
      </c>
      <c r="D1342" s="7" t="s">
        <v>7206</v>
      </c>
      <c r="E1342" s="7" t="s">
        <v>7435</v>
      </c>
      <c r="F1342" s="8">
        <v>15</v>
      </c>
      <c r="G1342" s="8">
        <v>5.95</v>
      </c>
      <c r="H1342" s="8">
        <v>5.95</v>
      </c>
      <c r="I1342" s="8">
        <v>1010</v>
      </c>
      <c r="J1342" s="8">
        <v>6004.96</v>
      </c>
      <c r="K1342" s="8">
        <v>5.9455049504950495</v>
      </c>
      <c r="L1342" s="8">
        <f t="shared" si="80"/>
        <v>0.77550064571674504</v>
      </c>
      <c r="M1342" s="8">
        <f t="shared" si="81"/>
        <v>5.1700043047783044</v>
      </c>
      <c r="N1342" s="9"/>
      <c r="O1342" s="9"/>
      <c r="P1342" s="8">
        <v>15</v>
      </c>
      <c r="Q1342" s="8">
        <v>5.9455</v>
      </c>
      <c r="R1342" s="17">
        <f t="shared" si="82"/>
        <v>0</v>
      </c>
      <c r="S1342" s="18">
        <f t="shared" si="83"/>
        <v>6004.96</v>
      </c>
    </row>
    <row r="1343" spans="1:19" x14ac:dyDescent="0.25">
      <c r="A1343" s="7" t="s">
        <v>9879</v>
      </c>
      <c r="B1343" s="7" t="s">
        <v>9880</v>
      </c>
      <c r="C1343" s="7" t="s">
        <v>37</v>
      </c>
      <c r="D1343" s="7" t="s">
        <v>38</v>
      </c>
      <c r="E1343" s="7" t="s">
        <v>39</v>
      </c>
      <c r="F1343" s="8">
        <v>15</v>
      </c>
      <c r="G1343" s="8">
        <v>604</v>
      </c>
      <c r="H1343" s="8">
        <v>604.01</v>
      </c>
      <c r="I1343" s="8">
        <v>13</v>
      </c>
      <c r="J1343" s="8">
        <v>7852.07</v>
      </c>
      <c r="K1343" s="8">
        <v>604.00538461538463</v>
      </c>
      <c r="L1343" s="8">
        <f t="shared" si="80"/>
        <v>78.783311036789314</v>
      </c>
      <c r="M1343" s="8">
        <f t="shared" si="81"/>
        <v>525.22207357859531</v>
      </c>
      <c r="N1343" s="9"/>
      <c r="O1343" s="9"/>
      <c r="P1343" s="8">
        <v>15</v>
      </c>
      <c r="Q1343" s="8">
        <v>604.005</v>
      </c>
      <c r="R1343" s="17">
        <f t="shared" si="82"/>
        <v>0</v>
      </c>
      <c r="S1343" s="18">
        <f t="shared" si="83"/>
        <v>7852.07</v>
      </c>
    </row>
    <row r="1344" spans="1:19" x14ac:dyDescent="0.25">
      <c r="A1344" s="7" t="s">
        <v>9912</v>
      </c>
      <c r="B1344" s="7" t="s">
        <v>9913</v>
      </c>
      <c r="C1344" s="7" t="s">
        <v>14</v>
      </c>
      <c r="D1344" s="7" t="s">
        <v>15</v>
      </c>
      <c r="E1344" s="7" t="s">
        <v>2322</v>
      </c>
      <c r="F1344" s="8">
        <v>21</v>
      </c>
      <c r="G1344" s="8">
        <v>14.64</v>
      </c>
      <c r="H1344" s="8">
        <v>14.64</v>
      </c>
      <c r="I1344" s="8">
        <v>215</v>
      </c>
      <c r="J1344" s="8">
        <v>3147.82</v>
      </c>
      <c r="K1344" s="8">
        <v>14.641023255813954</v>
      </c>
      <c r="L1344" s="8">
        <f t="shared" si="80"/>
        <v>2.5410040361329997</v>
      </c>
      <c r="M1344" s="8">
        <f t="shared" si="81"/>
        <v>12.100019219680954</v>
      </c>
      <c r="N1344" s="14">
        <v>12</v>
      </c>
      <c r="O1344" s="14">
        <v>13.552000000000001</v>
      </c>
      <c r="P1344" s="8">
        <v>21</v>
      </c>
      <c r="Q1344" s="8">
        <v>14.641</v>
      </c>
      <c r="R1344" s="17">
        <f t="shared" si="82"/>
        <v>2913.6800000000003</v>
      </c>
      <c r="S1344" s="18">
        <f t="shared" si="83"/>
        <v>3147.82</v>
      </c>
    </row>
    <row r="1345" spans="1:19" x14ac:dyDescent="0.25">
      <c r="A1345" s="7" t="s">
        <v>13387</v>
      </c>
      <c r="B1345" s="7" t="s">
        <v>13388</v>
      </c>
      <c r="C1345" s="7" t="s">
        <v>14</v>
      </c>
      <c r="D1345" s="7" t="s">
        <v>15</v>
      </c>
      <c r="E1345" s="7" t="s">
        <v>7240</v>
      </c>
      <c r="F1345" s="8">
        <v>21</v>
      </c>
      <c r="G1345" s="8">
        <v>150</v>
      </c>
      <c r="H1345" s="8">
        <v>150</v>
      </c>
      <c r="I1345" s="8">
        <v>30</v>
      </c>
      <c r="J1345" s="8">
        <v>4500.1100000000006</v>
      </c>
      <c r="K1345" s="8">
        <v>150.00366666666667</v>
      </c>
      <c r="L1345" s="8">
        <f t="shared" si="80"/>
        <v>26.033694214876036</v>
      </c>
      <c r="M1345" s="8">
        <f t="shared" si="81"/>
        <v>123.96997245179064</v>
      </c>
      <c r="N1345" s="9"/>
      <c r="O1345" s="9"/>
      <c r="P1345" s="8">
        <v>21</v>
      </c>
      <c r="Q1345" s="8">
        <v>150.0035</v>
      </c>
      <c r="R1345" s="17">
        <f t="shared" si="82"/>
        <v>0</v>
      </c>
      <c r="S1345" s="18">
        <f t="shared" si="83"/>
        <v>4500.1100000000006</v>
      </c>
    </row>
    <row r="1346" spans="1:19" x14ac:dyDescent="0.25">
      <c r="A1346" s="7" t="s">
        <v>14875</v>
      </c>
      <c r="B1346" s="7" t="s">
        <v>14876</v>
      </c>
      <c r="C1346" s="7" t="s">
        <v>37</v>
      </c>
      <c r="D1346" s="7" t="s">
        <v>38</v>
      </c>
      <c r="E1346" s="7" t="s">
        <v>39</v>
      </c>
      <c r="F1346" s="8">
        <v>15</v>
      </c>
      <c r="G1346" s="8">
        <v>183.47</v>
      </c>
      <c r="H1346" s="8">
        <v>183.47</v>
      </c>
      <c r="I1346" s="8">
        <v>15</v>
      </c>
      <c r="J1346" s="8">
        <v>2752.07</v>
      </c>
      <c r="K1346" s="8">
        <v>183.47133333333335</v>
      </c>
      <c r="L1346" s="8">
        <f t="shared" ref="L1346:L1409" si="84">K1346-M1346</f>
        <v>23.931043478260847</v>
      </c>
      <c r="M1346" s="8">
        <f t="shared" ref="M1346:M1409" si="85">K1346/((100+F1346)/100)</f>
        <v>159.5402898550725</v>
      </c>
      <c r="N1346" s="9"/>
      <c r="O1346" s="9"/>
      <c r="P1346" s="8">
        <v>15</v>
      </c>
      <c r="Q1346" s="8">
        <v>183.471</v>
      </c>
      <c r="R1346" s="17">
        <f t="shared" ref="R1346:R1409" si="86">I1346*O1346</f>
        <v>0</v>
      </c>
      <c r="S1346" s="18">
        <f t="shared" si="83"/>
        <v>2752.07</v>
      </c>
    </row>
    <row r="1347" spans="1:19" x14ac:dyDescent="0.25">
      <c r="A1347" s="7" t="s">
        <v>15509</v>
      </c>
      <c r="B1347" s="7" t="s">
        <v>15510</v>
      </c>
      <c r="C1347" s="7" t="s">
        <v>37</v>
      </c>
      <c r="D1347" s="7" t="s">
        <v>38</v>
      </c>
      <c r="E1347" s="7" t="s">
        <v>39</v>
      </c>
      <c r="F1347" s="8">
        <v>15</v>
      </c>
      <c r="G1347" s="8">
        <v>183.47</v>
      </c>
      <c r="H1347" s="8">
        <v>183.47</v>
      </c>
      <c r="I1347" s="8">
        <v>15</v>
      </c>
      <c r="J1347" s="8">
        <v>2752.07</v>
      </c>
      <c r="K1347" s="8">
        <v>183.47133333333335</v>
      </c>
      <c r="L1347" s="8">
        <f t="shared" si="84"/>
        <v>23.931043478260847</v>
      </c>
      <c r="M1347" s="8">
        <f t="shared" si="85"/>
        <v>159.5402898550725</v>
      </c>
      <c r="N1347" s="9"/>
      <c r="O1347" s="9"/>
      <c r="P1347" s="8">
        <v>15</v>
      </c>
      <c r="Q1347" s="8">
        <v>183.471</v>
      </c>
      <c r="R1347" s="17">
        <f t="shared" si="86"/>
        <v>0</v>
      </c>
      <c r="S1347" s="18">
        <f t="shared" ref="S1347:S1410" si="87">J1347</f>
        <v>2752.07</v>
      </c>
    </row>
    <row r="1348" spans="1:19" x14ac:dyDescent="0.25">
      <c r="A1348" s="7" t="s">
        <v>16256</v>
      </c>
      <c r="B1348" s="7" t="s">
        <v>16257</v>
      </c>
      <c r="C1348" s="7" t="s">
        <v>14</v>
      </c>
      <c r="D1348" s="7" t="s">
        <v>15</v>
      </c>
      <c r="E1348" s="7" t="s">
        <v>7518</v>
      </c>
      <c r="F1348" s="8">
        <v>21</v>
      </c>
      <c r="G1348" s="8">
        <v>438.87</v>
      </c>
      <c r="H1348" s="8">
        <v>438.87</v>
      </c>
      <c r="I1348" s="8">
        <v>15</v>
      </c>
      <c r="J1348" s="8">
        <v>6583.01</v>
      </c>
      <c r="K1348" s="8">
        <v>438.86733333333336</v>
      </c>
      <c r="L1348" s="8">
        <f t="shared" si="84"/>
        <v>76.16705785123969</v>
      </c>
      <c r="M1348" s="8">
        <f t="shared" si="85"/>
        <v>362.70027548209367</v>
      </c>
      <c r="N1348" s="9"/>
      <c r="O1348" s="9"/>
      <c r="P1348" s="8">
        <v>21</v>
      </c>
      <c r="Q1348" s="8">
        <v>438.86700000000002</v>
      </c>
      <c r="R1348" s="17">
        <f t="shared" si="86"/>
        <v>0</v>
      </c>
      <c r="S1348" s="18">
        <f t="shared" si="87"/>
        <v>6583.01</v>
      </c>
    </row>
    <row r="1349" spans="1:19" x14ac:dyDescent="0.25">
      <c r="A1349" s="7" t="s">
        <v>19674</v>
      </c>
      <c r="B1349" s="7" t="s">
        <v>19675</v>
      </c>
      <c r="C1349" s="7" t="s">
        <v>14</v>
      </c>
      <c r="D1349" s="7" t="s">
        <v>15</v>
      </c>
      <c r="E1349" s="7" t="s">
        <v>2322</v>
      </c>
      <c r="F1349" s="8">
        <v>21</v>
      </c>
      <c r="G1349" s="8">
        <v>333.12</v>
      </c>
      <c r="H1349" s="8">
        <v>340.38</v>
      </c>
      <c r="I1349" s="8">
        <v>23</v>
      </c>
      <c r="J1349" s="8">
        <v>7661.88</v>
      </c>
      <c r="K1349" s="8">
        <v>333.12521739130437</v>
      </c>
      <c r="L1349" s="8">
        <f t="shared" si="84"/>
        <v>57.815120373697425</v>
      </c>
      <c r="M1349" s="8">
        <f t="shared" si="85"/>
        <v>275.31009701760695</v>
      </c>
      <c r="N1349" s="14">
        <v>12</v>
      </c>
      <c r="O1349" s="14">
        <v>308.34699999999998</v>
      </c>
      <c r="P1349" s="8">
        <v>21</v>
      </c>
      <c r="Q1349" s="8">
        <v>333.125</v>
      </c>
      <c r="R1349" s="17">
        <f t="shared" si="86"/>
        <v>7091.9809999999998</v>
      </c>
      <c r="S1349" s="18">
        <f t="shared" si="87"/>
        <v>7661.88</v>
      </c>
    </row>
    <row r="1350" spans="1:19" x14ac:dyDescent="0.25">
      <c r="A1350" s="7" t="s">
        <v>21177</v>
      </c>
      <c r="B1350" s="7" t="s">
        <v>21178</v>
      </c>
      <c r="C1350" s="7" t="s">
        <v>7400</v>
      </c>
      <c r="D1350" s="7" t="s">
        <v>7401</v>
      </c>
      <c r="E1350" s="7" t="s">
        <v>7402</v>
      </c>
      <c r="F1350" s="8">
        <v>21</v>
      </c>
      <c r="G1350" s="8">
        <v>39.82</v>
      </c>
      <c r="H1350" s="8">
        <v>39.83</v>
      </c>
      <c r="I1350" s="8">
        <v>60</v>
      </c>
      <c r="J1350" s="8">
        <v>2389.48</v>
      </c>
      <c r="K1350" s="8">
        <v>39.824666666666666</v>
      </c>
      <c r="L1350" s="8">
        <f t="shared" si="84"/>
        <v>6.9117190082644626</v>
      </c>
      <c r="M1350" s="8">
        <f t="shared" si="85"/>
        <v>32.912947658402203</v>
      </c>
      <c r="N1350" s="13"/>
      <c r="O1350" s="13"/>
      <c r="P1350" s="8">
        <v>21</v>
      </c>
      <c r="Q1350" s="8">
        <v>39.824583333333329</v>
      </c>
      <c r="R1350" s="17">
        <f t="shared" si="86"/>
        <v>0</v>
      </c>
      <c r="S1350" s="18">
        <f t="shared" si="87"/>
        <v>2389.48</v>
      </c>
    </row>
    <row r="1351" spans="1:19" x14ac:dyDescent="0.25">
      <c r="A1351" s="7" t="s">
        <v>21179</v>
      </c>
      <c r="B1351" s="7" t="s">
        <v>21180</v>
      </c>
      <c r="C1351" s="7" t="s">
        <v>7400</v>
      </c>
      <c r="D1351" s="7" t="s">
        <v>7401</v>
      </c>
      <c r="E1351" s="7" t="s">
        <v>7402</v>
      </c>
      <c r="F1351" s="8">
        <v>21</v>
      </c>
      <c r="G1351" s="8">
        <v>39.82</v>
      </c>
      <c r="H1351" s="8">
        <v>39.83</v>
      </c>
      <c r="I1351" s="8">
        <v>60</v>
      </c>
      <c r="J1351" s="8">
        <v>2389.48</v>
      </c>
      <c r="K1351" s="8">
        <v>39.824666666666666</v>
      </c>
      <c r="L1351" s="8">
        <f t="shared" si="84"/>
        <v>6.9117190082644626</v>
      </c>
      <c r="M1351" s="8">
        <f t="shared" si="85"/>
        <v>32.912947658402203</v>
      </c>
      <c r="N1351" s="9"/>
      <c r="O1351" s="9"/>
      <c r="P1351" s="8">
        <v>21</v>
      </c>
      <c r="Q1351" s="8">
        <v>39.824583333333329</v>
      </c>
      <c r="R1351" s="17">
        <f t="shared" si="86"/>
        <v>0</v>
      </c>
      <c r="S1351" s="18">
        <f t="shared" si="87"/>
        <v>2389.48</v>
      </c>
    </row>
    <row r="1352" spans="1:19" x14ac:dyDescent="0.25">
      <c r="A1352" s="7" t="s">
        <v>21181</v>
      </c>
      <c r="B1352" s="7" t="s">
        <v>21182</v>
      </c>
      <c r="C1352" s="7" t="s">
        <v>7400</v>
      </c>
      <c r="D1352" s="7" t="s">
        <v>7401</v>
      </c>
      <c r="E1352" s="7" t="s">
        <v>7402</v>
      </c>
      <c r="F1352" s="8">
        <v>21</v>
      </c>
      <c r="G1352" s="8">
        <v>39.82</v>
      </c>
      <c r="H1352" s="8">
        <v>39.83</v>
      </c>
      <c r="I1352" s="8">
        <v>60</v>
      </c>
      <c r="J1352" s="8">
        <v>2389.48</v>
      </c>
      <c r="K1352" s="8">
        <v>39.824666666666666</v>
      </c>
      <c r="L1352" s="8">
        <f t="shared" si="84"/>
        <v>6.9117190082644626</v>
      </c>
      <c r="M1352" s="8">
        <f t="shared" si="85"/>
        <v>32.912947658402203</v>
      </c>
      <c r="N1352" s="9"/>
      <c r="O1352" s="9"/>
      <c r="P1352" s="8">
        <v>21</v>
      </c>
      <c r="Q1352" s="8">
        <v>39.824583333333329</v>
      </c>
      <c r="R1352" s="17">
        <f t="shared" si="86"/>
        <v>0</v>
      </c>
      <c r="S1352" s="18">
        <f t="shared" si="87"/>
        <v>2389.48</v>
      </c>
    </row>
    <row r="1353" spans="1:19" x14ac:dyDescent="0.25">
      <c r="A1353" s="7" t="s">
        <v>21183</v>
      </c>
      <c r="B1353" s="7" t="s">
        <v>21184</v>
      </c>
      <c r="C1353" s="7" t="s">
        <v>7400</v>
      </c>
      <c r="D1353" s="7" t="s">
        <v>7401</v>
      </c>
      <c r="E1353" s="7" t="s">
        <v>7402</v>
      </c>
      <c r="F1353" s="8">
        <v>21</v>
      </c>
      <c r="G1353" s="8">
        <v>39.82</v>
      </c>
      <c r="H1353" s="8">
        <v>39.83</v>
      </c>
      <c r="I1353" s="8">
        <v>60</v>
      </c>
      <c r="J1353" s="8">
        <v>2389.48</v>
      </c>
      <c r="K1353" s="8">
        <v>39.824666666666666</v>
      </c>
      <c r="L1353" s="8">
        <f t="shared" si="84"/>
        <v>6.9117190082644626</v>
      </c>
      <c r="M1353" s="8">
        <f t="shared" si="85"/>
        <v>32.912947658402203</v>
      </c>
      <c r="N1353" s="9"/>
      <c r="O1353" s="9"/>
      <c r="P1353" s="8">
        <v>21</v>
      </c>
      <c r="Q1353" s="8">
        <v>39.824583333333329</v>
      </c>
      <c r="R1353" s="17">
        <f t="shared" si="86"/>
        <v>0</v>
      </c>
      <c r="S1353" s="18">
        <f t="shared" si="87"/>
        <v>2389.48</v>
      </c>
    </row>
    <row r="1354" spans="1:19" x14ac:dyDescent="0.25">
      <c r="A1354" s="7" t="s">
        <v>21185</v>
      </c>
      <c r="B1354" s="7" t="s">
        <v>21186</v>
      </c>
      <c r="C1354" s="7" t="s">
        <v>7400</v>
      </c>
      <c r="D1354" s="7" t="s">
        <v>7401</v>
      </c>
      <c r="E1354" s="7" t="s">
        <v>7402</v>
      </c>
      <c r="F1354" s="8">
        <v>21</v>
      </c>
      <c r="G1354" s="8">
        <v>39.82</v>
      </c>
      <c r="H1354" s="8">
        <v>39.83</v>
      </c>
      <c r="I1354" s="8">
        <v>60</v>
      </c>
      <c r="J1354" s="8">
        <v>2389.48</v>
      </c>
      <c r="K1354" s="8">
        <v>39.824666666666666</v>
      </c>
      <c r="L1354" s="8">
        <f t="shared" si="84"/>
        <v>6.9117190082644626</v>
      </c>
      <c r="M1354" s="8">
        <f t="shared" si="85"/>
        <v>32.912947658402203</v>
      </c>
      <c r="N1354" s="9"/>
      <c r="O1354" s="9"/>
      <c r="P1354" s="8">
        <v>21</v>
      </c>
      <c r="Q1354" s="8">
        <v>39.824583333333329</v>
      </c>
      <c r="R1354" s="17">
        <f t="shared" si="86"/>
        <v>0</v>
      </c>
      <c r="S1354" s="18">
        <f t="shared" si="87"/>
        <v>2389.48</v>
      </c>
    </row>
    <row r="1355" spans="1:19" x14ac:dyDescent="0.25">
      <c r="A1355" s="7" t="s">
        <v>21189</v>
      </c>
      <c r="B1355" s="7" t="s">
        <v>21190</v>
      </c>
      <c r="C1355" s="7" t="s">
        <v>7400</v>
      </c>
      <c r="D1355" s="7" t="s">
        <v>7401</v>
      </c>
      <c r="E1355" s="7" t="s">
        <v>7402</v>
      </c>
      <c r="F1355" s="8">
        <v>21</v>
      </c>
      <c r="G1355" s="8">
        <v>39.82</v>
      </c>
      <c r="H1355" s="8">
        <v>39.83</v>
      </c>
      <c r="I1355" s="8">
        <v>60</v>
      </c>
      <c r="J1355" s="8">
        <v>2389.48</v>
      </c>
      <c r="K1355" s="8">
        <v>39.824666666666666</v>
      </c>
      <c r="L1355" s="8">
        <f t="shared" si="84"/>
        <v>6.9117190082644626</v>
      </c>
      <c r="M1355" s="8">
        <f t="shared" si="85"/>
        <v>32.912947658402203</v>
      </c>
      <c r="N1355" s="9"/>
      <c r="O1355" s="9"/>
      <c r="P1355" s="8">
        <v>21</v>
      </c>
      <c r="Q1355" s="8">
        <v>39.824583333333329</v>
      </c>
      <c r="R1355" s="17">
        <f t="shared" si="86"/>
        <v>0</v>
      </c>
      <c r="S1355" s="18">
        <f t="shared" si="87"/>
        <v>2389.48</v>
      </c>
    </row>
    <row r="1356" spans="1:19" x14ac:dyDescent="0.25">
      <c r="A1356" s="7" t="s">
        <v>15063</v>
      </c>
      <c r="B1356" s="7" t="s">
        <v>15064</v>
      </c>
      <c r="C1356" s="7" t="s">
        <v>7205</v>
      </c>
      <c r="D1356" s="7" t="s">
        <v>7206</v>
      </c>
      <c r="E1356" s="7" t="s">
        <v>7440</v>
      </c>
      <c r="F1356" s="8">
        <v>21</v>
      </c>
      <c r="G1356" s="8">
        <v>131.01</v>
      </c>
      <c r="H1356" s="8">
        <v>131.01</v>
      </c>
      <c r="I1356" s="8">
        <v>5</v>
      </c>
      <c r="J1356" s="8">
        <v>655.03</v>
      </c>
      <c r="K1356" s="8">
        <v>131.006</v>
      </c>
      <c r="L1356" s="8">
        <f t="shared" si="84"/>
        <v>22.73657851239669</v>
      </c>
      <c r="M1356" s="8">
        <f t="shared" si="85"/>
        <v>108.26942148760331</v>
      </c>
      <c r="N1356" s="13"/>
      <c r="O1356" s="13"/>
      <c r="P1356" s="8">
        <v>21</v>
      </c>
      <c r="Q1356" s="8">
        <v>131.005</v>
      </c>
      <c r="R1356" s="17">
        <f t="shared" si="86"/>
        <v>0</v>
      </c>
      <c r="S1356" s="18">
        <f t="shared" si="87"/>
        <v>655.03</v>
      </c>
    </row>
    <row r="1357" spans="1:19" x14ac:dyDescent="0.25">
      <c r="A1357" s="7" t="s">
        <v>711</v>
      </c>
      <c r="B1357" s="7" t="s">
        <v>712</v>
      </c>
      <c r="C1357" s="7" t="s">
        <v>369</v>
      </c>
      <c r="D1357" s="7" t="s">
        <v>370</v>
      </c>
      <c r="E1357" s="7" t="s">
        <v>371</v>
      </c>
      <c r="F1357" s="8">
        <v>15</v>
      </c>
      <c r="G1357" s="8">
        <v>10</v>
      </c>
      <c r="H1357" s="8">
        <v>10.01</v>
      </c>
      <c r="I1357" s="8">
        <v>163</v>
      </c>
      <c r="J1357" s="8">
        <v>1630.82</v>
      </c>
      <c r="K1357" s="8">
        <v>10.005030674846626</v>
      </c>
      <c r="L1357" s="8">
        <f t="shared" si="84"/>
        <v>1.3050040010669512</v>
      </c>
      <c r="M1357" s="8">
        <f t="shared" si="85"/>
        <v>8.700026673779675</v>
      </c>
      <c r="N1357" s="8">
        <v>12</v>
      </c>
      <c r="O1357" s="8">
        <v>9.7439999999999998</v>
      </c>
      <c r="P1357" s="8">
        <v>15</v>
      </c>
      <c r="Q1357" s="8">
        <v>10.005000000000001</v>
      </c>
      <c r="R1357" s="17">
        <f t="shared" si="86"/>
        <v>1588.2719999999999</v>
      </c>
      <c r="S1357" s="18">
        <f t="shared" si="87"/>
        <v>1630.82</v>
      </c>
    </row>
    <row r="1358" spans="1:19" x14ac:dyDescent="0.25">
      <c r="A1358" s="7" t="s">
        <v>9777</v>
      </c>
      <c r="B1358" s="7" t="s">
        <v>9778</v>
      </c>
      <c r="C1358" s="7" t="s">
        <v>7400</v>
      </c>
      <c r="D1358" s="7" t="s">
        <v>7401</v>
      </c>
      <c r="E1358" s="7" t="s">
        <v>7402</v>
      </c>
      <c r="F1358" s="8">
        <v>21</v>
      </c>
      <c r="G1358" s="8">
        <v>669</v>
      </c>
      <c r="H1358" s="8">
        <v>669</v>
      </c>
      <c r="I1358" s="8">
        <v>3</v>
      </c>
      <c r="J1358" s="8">
        <v>2006.99</v>
      </c>
      <c r="K1358" s="8">
        <v>668.99666666666667</v>
      </c>
      <c r="L1358" s="8">
        <f t="shared" si="84"/>
        <v>116.10685950413222</v>
      </c>
      <c r="M1358" s="8">
        <f t="shared" si="85"/>
        <v>552.88980716253445</v>
      </c>
      <c r="N1358" s="13"/>
      <c r="O1358" s="13"/>
      <c r="P1358" s="8">
        <v>21</v>
      </c>
      <c r="Q1358" s="8">
        <v>668.995</v>
      </c>
      <c r="R1358" s="17">
        <f t="shared" si="86"/>
        <v>0</v>
      </c>
      <c r="S1358" s="18">
        <f t="shared" si="87"/>
        <v>2006.99</v>
      </c>
    </row>
    <row r="1359" spans="1:19" x14ac:dyDescent="0.25">
      <c r="A1359" s="7" t="s">
        <v>10026</v>
      </c>
      <c r="B1359" s="7" t="s">
        <v>10027</v>
      </c>
      <c r="C1359" s="7" t="s">
        <v>7400</v>
      </c>
      <c r="D1359" s="7" t="s">
        <v>7401</v>
      </c>
      <c r="E1359" s="7" t="s">
        <v>7402</v>
      </c>
      <c r="F1359" s="8">
        <v>21</v>
      </c>
      <c r="G1359" s="8">
        <v>669</v>
      </c>
      <c r="H1359" s="8">
        <v>669</v>
      </c>
      <c r="I1359" s="8">
        <v>3</v>
      </c>
      <c r="J1359" s="8">
        <v>2006.99</v>
      </c>
      <c r="K1359" s="8">
        <v>668.99666666666667</v>
      </c>
      <c r="L1359" s="8">
        <f t="shared" si="84"/>
        <v>116.10685950413222</v>
      </c>
      <c r="M1359" s="8">
        <f t="shared" si="85"/>
        <v>552.88980716253445</v>
      </c>
      <c r="N1359" s="13"/>
      <c r="O1359" s="13"/>
      <c r="P1359" s="8">
        <v>21</v>
      </c>
      <c r="Q1359" s="8">
        <v>668.995</v>
      </c>
      <c r="R1359" s="17">
        <f t="shared" si="86"/>
        <v>0</v>
      </c>
      <c r="S1359" s="18">
        <f t="shared" si="87"/>
        <v>2006.99</v>
      </c>
    </row>
    <row r="1360" spans="1:19" x14ac:dyDescent="0.25">
      <c r="A1360" s="7" t="s">
        <v>14712</v>
      </c>
      <c r="B1360" s="7" t="s">
        <v>14713</v>
      </c>
      <c r="C1360" s="7" t="s">
        <v>37</v>
      </c>
      <c r="D1360" s="7" t="s">
        <v>38</v>
      </c>
      <c r="E1360" s="7" t="s">
        <v>39</v>
      </c>
      <c r="F1360" s="8">
        <v>15</v>
      </c>
      <c r="G1360" s="8">
        <v>591.91</v>
      </c>
      <c r="H1360" s="8">
        <v>591.91</v>
      </c>
      <c r="I1360" s="8">
        <v>3</v>
      </c>
      <c r="J1360" s="8">
        <v>1775.7199999999998</v>
      </c>
      <c r="K1360" s="8">
        <v>591.90666666666664</v>
      </c>
      <c r="L1360" s="8">
        <f t="shared" si="84"/>
        <v>77.205217391304359</v>
      </c>
      <c r="M1360" s="8">
        <f t="shared" si="85"/>
        <v>514.70144927536228</v>
      </c>
      <c r="N1360" s="9"/>
      <c r="O1360" s="9"/>
      <c r="P1360" s="8">
        <v>15</v>
      </c>
      <c r="Q1360" s="8">
        <v>591.90499999999997</v>
      </c>
      <c r="R1360" s="17">
        <f t="shared" si="86"/>
        <v>0</v>
      </c>
      <c r="S1360" s="18">
        <f t="shared" si="87"/>
        <v>1775.7199999999998</v>
      </c>
    </row>
    <row r="1361" spans="1:19" x14ac:dyDescent="0.25">
      <c r="A1361" s="7" t="s">
        <v>14714</v>
      </c>
      <c r="B1361" s="7" t="s">
        <v>14715</v>
      </c>
      <c r="C1361" s="7" t="s">
        <v>37</v>
      </c>
      <c r="D1361" s="7" t="s">
        <v>38</v>
      </c>
      <c r="E1361" s="7" t="s">
        <v>39</v>
      </c>
      <c r="F1361" s="8">
        <v>15</v>
      </c>
      <c r="G1361" s="8">
        <v>591.91</v>
      </c>
      <c r="H1361" s="8">
        <v>591.91</v>
      </c>
      <c r="I1361" s="8">
        <v>3</v>
      </c>
      <c r="J1361" s="8">
        <v>1775.7199999999998</v>
      </c>
      <c r="K1361" s="8">
        <v>591.90666666666664</v>
      </c>
      <c r="L1361" s="8">
        <f t="shared" si="84"/>
        <v>77.205217391304359</v>
      </c>
      <c r="M1361" s="8">
        <f t="shared" si="85"/>
        <v>514.70144927536228</v>
      </c>
      <c r="N1361" s="14">
        <v>12</v>
      </c>
      <c r="O1361" s="14">
        <v>576.48</v>
      </c>
      <c r="P1361" s="8">
        <v>15</v>
      </c>
      <c r="Q1361" s="8">
        <v>591.90499999999997</v>
      </c>
      <c r="R1361" s="17">
        <f t="shared" si="86"/>
        <v>1729.44</v>
      </c>
      <c r="S1361" s="18">
        <f t="shared" si="87"/>
        <v>1775.7199999999998</v>
      </c>
    </row>
    <row r="1362" spans="1:19" x14ac:dyDescent="0.25">
      <c r="A1362" s="7" t="s">
        <v>1512</v>
      </c>
      <c r="B1362" s="7" t="s">
        <v>1513</v>
      </c>
      <c r="C1362" s="7" t="s">
        <v>37</v>
      </c>
      <c r="D1362" s="7" t="s">
        <v>38</v>
      </c>
      <c r="E1362" s="7" t="s">
        <v>39</v>
      </c>
      <c r="F1362" s="8">
        <v>15</v>
      </c>
      <c r="G1362" s="8">
        <v>1808.46</v>
      </c>
      <c r="H1362" s="8">
        <v>1808.46</v>
      </c>
      <c r="I1362" s="8">
        <v>7</v>
      </c>
      <c r="J1362" s="8">
        <v>12659.189999999999</v>
      </c>
      <c r="K1362" s="8">
        <v>1808.4557142857141</v>
      </c>
      <c r="L1362" s="8">
        <f t="shared" si="84"/>
        <v>235.88552795031046</v>
      </c>
      <c r="M1362" s="8">
        <f t="shared" si="85"/>
        <v>1572.5701863354036</v>
      </c>
      <c r="N1362" s="9"/>
      <c r="O1362" s="9"/>
      <c r="P1362" s="8">
        <v>15</v>
      </c>
      <c r="Q1362" s="8">
        <v>1808.4549999999999</v>
      </c>
      <c r="R1362" s="17">
        <f t="shared" si="86"/>
        <v>0</v>
      </c>
      <c r="S1362" s="18">
        <f t="shared" si="87"/>
        <v>12659.189999999999</v>
      </c>
    </row>
    <row r="1363" spans="1:19" x14ac:dyDescent="0.25">
      <c r="A1363" s="7" t="s">
        <v>1514</v>
      </c>
      <c r="B1363" s="7" t="s">
        <v>1515</v>
      </c>
      <c r="C1363" s="7" t="s">
        <v>37</v>
      </c>
      <c r="D1363" s="7" t="s">
        <v>38</v>
      </c>
      <c r="E1363" s="7" t="s">
        <v>39</v>
      </c>
      <c r="F1363" s="8">
        <v>15</v>
      </c>
      <c r="G1363" s="8">
        <v>1808.46</v>
      </c>
      <c r="H1363" s="8">
        <v>1808.46</v>
      </c>
      <c r="I1363" s="8">
        <v>7</v>
      </c>
      <c r="J1363" s="8">
        <v>12659.189999999999</v>
      </c>
      <c r="K1363" s="8">
        <v>1808.4557142857141</v>
      </c>
      <c r="L1363" s="8">
        <f t="shared" si="84"/>
        <v>235.88552795031046</v>
      </c>
      <c r="M1363" s="8">
        <f t="shared" si="85"/>
        <v>1572.5701863354036</v>
      </c>
      <c r="N1363" s="14">
        <v>12</v>
      </c>
      <c r="O1363" s="14">
        <v>1761.28</v>
      </c>
      <c r="P1363" s="8">
        <v>15</v>
      </c>
      <c r="Q1363" s="8">
        <v>1808.4549999999999</v>
      </c>
      <c r="R1363" s="17">
        <f t="shared" si="86"/>
        <v>12328.96</v>
      </c>
      <c r="S1363" s="18">
        <f t="shared" si="87"/>
        <v>12659.189999999999</v>
      </c>
    </row>
    <row r="1364" spans="1:19" x14ac:dyDescent="0.25">
      <c r="A1364" s="7" t="s">
        <v>10982</v>
      </c>
      <c r="B1364" s="7" t="s">
        <v>10983</v>
      </c>
      <c r="C1364" s="7" t="s">
        <v>14</v>
      </c>
      <c r="D1364" s="7" t="s">
        <v>15</v>
      </c>
      <c r="E1364" s="7" t="s">
        <v>8886</v>
      </c>
      <c r="F1364" s="8">
        <v>21</v>
      </c>
      <c r="G1364" s="8">
        <v>2308.5500000000002</v>
      </c>
      <c r="H1364" s="8">
        <v>2308.5500000000002</v>
      </c>
      <c r="I1364" s="8">
        <v>7</v>
      </c>
      <c r="J1364" s="8">
        <v>16159.82</v>
      </c>
      <c r="K1364" s="8">
        <v>2308.5457142857144</v>
      </c>
      <c r="L1364" s="8">
        <f t="shared" si="84"/>
        <v>400.6566942148761</v>
      </c>
      <c r="M1364" s="8">
        <f t="shared" si="85"/>
        <v>1907.8890200708383</v>
      </c>
      <c r="N1364" s="9"/>
      <c r="O1364" s="9"/>
      <c r="P1364" s="8">
        <v>21</v>
      </c>
      <c r="Q1364" s="8">
        <v>2308.5450000000001</v>
      </c>
      <c r="R1364" s="17">
        <f t="shared" si="86"/>
        <v>0</v>
      </c>
      <c r="S1364" s="18">
        <f t="shared" si="87"/>
        <v>16159.82</v>
      </c>
    </row>
    <row r="1365" spans="1:19" x14ac:dyDescent="0.25">
      <c r="A1365" s="7" t="s">
        <v>18331</v>
      </c>
      <c r="B1365" s="7" t="s">
        <v>18332</v>
      </c>
      <c r="C1365" s="7" t="s">
        <v>7249</v>
      </c>
      <c r="D1365" s="7" t="s">
        <v>7250</v>
      </c>
      <c r="E1365" s="7" t="s">
        <v>7251</v>
      </c>
      <c r="F1365" s="8">
        <v>21</v>
      </c>
      <c r="G1365" s="8">
        <v>25.13</v>
      </c>
      <c r="H1365" s="8">
        <v>25.13</v>
      </c>
      <c r="I1365" s="8">
        <v>350</v>
      </c>
      <c r="J1365" s="8">
        <v>8796.1</v>
      </c>
      <c r="K1365" s="8">
        <v>25.131714285714288</v>
      </c>
      <c r="L1365" s="8">
        <f t="shared" si="84"/>
        <v>4.3617024793388417</v>
      </c>
      <c r="M1365" s="8">
        <f t="shared" si="85"/>
        <v>20.770011806375447</v>
      </c>
      <c r="N1365" s="9"/>
      <c r="O1365" s="9"/>
      <c r="P1365" s="8">
        <v>21</v>
      </c>
      <c r="Q1365" s="8">
        <v>25.131700000000002</v>
      </c>
      <c r="R1365" s="17">
        <f t="shared" si="86"/>
        <v>0</v>
      </c>
      <c r="S1365" s="18">
        <f t="shared" si="87"/>
        <v>8796.1</v>
      </c>
    </row>
    <row r="1366" spans="1:19" x14ac:dyDescent="0.25">
      <c r="A1366" s="7" t="s">
        <v>20490</v>
      </c>
      <c r="B1366" s="7" t="s">
        <v>20491</v>
      </c>
      <c r="C1366" s="7" t="s">
        <v>14</v>
      </c>
      <c r="D1366" s="7" t="s">
        <v>15</v>
      </c>
      <c r="E1366" s="7" t="s">
        <v>7518</v>
      </c>
      <c r="F1366" s="8">
        <v>21</v>
      </c>
      <c r="G1366" s="8">
        <v>3479.36</v>
      </c>
      <c r="H1366" s="8">
        <v>3479.36</v>
      </c>
      <c r="I1366" s="8">
        <v>3</v>
      </c>
      <c r="J1366" s="8">
        <v>10438.07</v>
      </c>
      <c r="K1366" s="8">
        <v>3479.3566666666666</v>
      </c>
      <c r="L1366" s="8">
        <f t="shared" si="84"/>
        <v>603.85528925619838</v>
      </c>
      <c r="M1366" s="8">
        <f t="shared" si="85"/>
        <v>2875.5013774104682</v>
      </c>
      <c r="N1366" s="9"/>
      <c r="O1366" s="9"/>
      <c r="P1366" s="8">
        <v>21</v>
      </c>
      <c r="Q1366" s="8">
        <v>3479.355</v>
      </c>
      <c r="R1366" s="17">
        <f t="shared" si="86"/>
        <v>0</v>
      </c>
      <c r="S1366" s="18">
        <f t="shared" si="87"/>
        <v>10438.07</v>
      </c>
    </row>
    <row r="1367" spans="1:19" x14ac:dyDescent="0.25">
      <c r="A1367" s="7" t="s">
        <v>21602</v>
      </c>
      <c r="B1367" s="7" t="s">
        <v>21603</v>
      </c>
      <c r="C1367" s="7" t="s">
        <v>14</v>
      </c>
      <c r="D1367" s="7" t="s">
        <v>15</v>
      </c>
      <c r="E1367" s="7" t="s">
        <v>7518</v>
      </c>
      <c r="F1367" s="8">
        <v>21</v>
      </c>
      <c r="G1367" s="8">
        <v>1302.8399999999999</v>
      </c>
      <c r="H1367" s="8">
        <v>1302.8399999999999</v>
      </c>
      <c r="I1367" s="8">
        <v>6</v>
      </c>
      <c r="J1367" s="8">
        <v>7817.0599999999995</v>
      </c>
      <c r="K1367" s="8">
        <v>1302.8433333333332</v>
      </c>
      <c r="L1367" s="8">
        <f t="shared" si="84"/>
        <v>226.11330578512388</v>
      </c>
      <c r="M1367" s="8">
        <f t="shared" si="85"/>
        <v>1076.7300275482094</v>
      </c>
      <c r="N1367" s="9"/>
      <c r="O1367" s="9"/>
      <c r="P1367" s="8">
        <v>21</v>
      </c>
      <c r="Q1367" s="8">
        <v>1302.8425</v>
      </c>
      <c r="R1367" s="17">
        <f t="shared" si="86"/>
        <v>0</v>
      </c>
      <c r="S1367" s="18">
        <f t="shared" si="87"/>
        <v>7817.0599999999995</v>
      </c>
    </row>
    <row r="1368" spans="1:19" x14ac:dyDescent="0.25">
      <c r="A1368" s="7" t="s">
        <v>3935</v>
      </c>
      <c r="B1368" s="7" t="s">
        <v>3936</v>
      </c>
      <c r="C1368" s="7" t="s">
        <v>472</v>
      </c>
      <c r="D1368" s="7" t="s">
        <v>473</v>
      </c>
      <c r="E1368" s="7" t="s">
        <v>474</v>
      </c>
      <c r="F1368" s="8">
        <v>15</v>
      </c>
      <c r="G1368" s="8">
        <v>11283.69</v>
      </c>
      <c r="H1368" s="8">
        <v>11283.69</v>
      </c>
      <c r="I1368" s="8">
        <v>5</v>
      </c>
      <c r="J1368" s="8">
        <v>56418.429999999993</v>
      </c>
      <c r="K1368" s="8">
        <v>11283.685999999998</v>
      </c>
      <c r="L1368" s="8">
        <f t="shared" si="84"/>
        <v>1471.7851304347823</v>
      </c>
      <c r="M1368" s="8">
        <f t="shared" si="85"/>
        <v>9811.9008695652155</v>
      </c>
      <c r="N1368" s="9"/>
      <c r="O1368" s="9"/>
      <c r="P1368" s="8">
        <v>15</v>
      </c>
      <c r="Q1368" s="8">
        <v>11283.684999999999</v>
      </c>
      <c r="R1368" s="17">
        <f t="shared" si="86"/>
        <v>0</v>
      </c>
      <c r="S1368" s="18">
        <f t="shared" si="87"/>
        <v>56418.429999999993</v>
      </c>
    </row>
    <row r="1369" spans="1:19" x14ac:dyDescent="0.25">
      <c r="A1369" s="7" t="s">
        <v>8127</v>
      </c>
      <c r="B1369" s="7" t="s">
        <v>8128</v>
      </c>
      <c r="C1369" s="7" t="s">
        <v>7375</v>
      </c>
      <c r="D1369" s="7" t="s">
        <v>7376</v>
      </c>
      <c r="E1369" s="7" t="s">
        <v>7377</v>
      </c>
      <c r="F1369" s="8">
        <v>15</v>
      </c>
      <c r="G1369" s="8">
        <v>105.75</v>
      </c>
      <c r="H1369" s="8">
        <v>105.75</v>
      </c>
      <c r="I1369" s="8">
        <v>324</v>
      </c>
      <c r="J1369" s="8">
        <v>34263.769999999997</v>
      </c>
      <c r="K1369" s="8">
        <v>105.75237654320986</v>
      </c>
      <c r="L1369" s="8">
        <f t="shared" si="84"/>
        <v>13.793788244766503</v>
      </c>
      <c r="M1369" s="8">
        <f t="shared" si="85"/>
        <v>91.95858829844336</v>
      </c>
      <c r="N1369" s="13"/>
      <c r="O1369" s="13"/>
      <c r="P1369" s="8">
        <v>15</v>
      </c>
      <c r="Q1369" s="8">
        <v>105.75236111111111</v>
      </c>
      <c r="R1369" s="17">
        <f t="shared" si="86"/>
        <v>0</v>
      </c>
      <c r="S1369" s="18">
        <f t="shared" si="87"/>
        <v>34263.769999999997</v>
      </c>
    </row>
    <row r="1370" spans="1:19" x14ac:dyDescent="0.25">
      <c r="A1370" s="7" t="s">
        <v>9520</v>
      </c>
      <c r="B1370" s="7" t="s">
        <v>9521</v>
      </c>
      <c r="C1370" s="7" t="s">
        <v>7205</v>
      </c>
      <c r="D1370" s="7" t="s">
        <v>7206</v>
      </c>
      <c r="E1370" s="7" t="s">
        <v>7435</v>
      </c>
      <c r="F1370" s="8">
        <v>15</v>
      </c>
      <c r="G1370" s="8">
        <v>12.02</v>
      </c>
      <c r="H1370" s="8">
        <v>12.02</v>
      </c>
      <c r="I1370" s="8">
        <v>2418</v>
      </c>
      <c r="J1370" s="8">
        <v>29058.319999999996</v>
      </c>
      <c r="K1370" s="8">
        <v>12.017502067824648</v>
      </c>
      <c r="L1370" s="8">
        <f t="shared" si="84"/>
        <v>1.5675002697162572</v>
      </c>
      <c r="M1370" s="8">
        <f t="shared" si="85"/>
        <v>10.45000179810839</v>
      </c>
      <c r="N1370" s="8">
        <v>12</v>
      </c>
      <c r="O1370" s="8">
        <v>11.704000000000001</v>
      </c>
      <c r="P1370" s="8">
        <v>15</v>
      </c>
      <c r="Q1370" s="8">
        <v>12.0175</v>
      </c>
      <c r="R1370" s="17">
        <f t="shared" si="86"/>
        <v>28300.272000000001</v>
      </c>
      <c r="S1370" s="18">
        <f t="shared" si="87"/>
        <v>29058.319999999996</v>
      </c>
    </row>
    <row r="1371" spans="1:19" x14ac:dyDescent="0.25">
      <c r="A1371" s="7" t="s">
        <v>11620</v>
      </c>
      <c r="B1371" s="7" t="s">
        <v>11621</v>
      </c>
      <c r="C1371" s="7" t="s">
        <v>7375</v>
      </c>
      <c r="D1371" s="7" t="s">
        <v>7376</v>
      </c>
      <c r="E1371" s="7" t="s">
        <v>7377</v>
      </c>
      <c r="F1371" s="8">
        <v>15</v>
      </c>
      <c r="G1371" s="8">
        <v>33.93</v>
      </c>
      <c r="H1371" s="8">
        <v>33.94</v>
      </c>
      <c r="I1371" s="8">
        <v>1260</v>
      </c>
      <c r="J1371" s="8">
        <v>42757.58</v>
      </c>
      <c r="K1371" s="8">
        <v>33.9345873015873</v>
      </c>
      <c r="L1371" s="8">
        <f t="shared" si="84"/>
        <v>4.4262505175983407</v>
      </c>
      <c r="M1371" s="8">
        <f t="shared" si="85"/>
        <v>29.508336783988959</v>
      </c>
      <c r="N1371" s="9"/>
      <c r="O1371" s="9"/>
      <c r="P1371" s="8">
        <v>15</v>
      </c>
      <c r="Q1371" s="8">
        <v>33.934583333333336</v>
      </c>
      <c r="R1371" s="17">
        <f t="shared" si="86"/>
        <v>0</v>
      </c>
      <c r="S1371" s="18">
        <f t="shared" si="87"/>
        <v>42757.58</v>
      </c>
    </row>
    <row r="1372" spans="1:19" x14ac:dyDescent="0.25">
      <c r="A1372" s="7" t="s">
        <v>14519</v>
      </c>
      <c r="B1372" s="7" t="s">
        <v>14520</v>
      </c>
      <c r="C1372" s="7" t="s">
        <v>7886</v>
      </c>
      <c r="D1372" s="7" t="s">
        <v>7887</v>
      </c>
      <c r="E1372" s="7" t="s">
        <v>7888</v>
      </c>
      <c r="F1372" s="8">
        <v>21</v>
      </c>
      <c r="G1372" s="8">
        <v>227.66</v>
      </c>
      <c r="H1372" s="8">
        <v>227.66</v>
      </c>
      <c r="I1372" s="8">
        <v>130</v>
      </c>
      <c r="J1372" s="8">
        <v>29595.999999999996</v>
      </c>
      <c r="K1372" s="8">
        <v>227.66153846153844</v>
      </c>
      <c r="L1372" s="8">
        <f t="shared" si="84"/>
        <v>39.511506675143039</v>
      </c>
      <c r="M1372" s="8">
        <f t="shared" si="85"/>
        <v>188.1500317863954</v>
      </c>
      <c r="N1372" s="9"/>
      <c r="O1372" s="9"/>
      <c r="P1372" s="8">
        <v>21</v>
      </c>
      <c r="Q1372" s="8">
        <v>227.66149999999999</v>
      </c>
      <c r="R1372" s="17">
        <f t="shared" si="86"/>
        <v>0</v>
      </c>
      <c r="S1372" s="18">
        <f t="shared" si="87"/>
        <v>29595.999999999996</v>
      </c>
    </row>
    <row r="1373" spans="1:19" x14ac:dyDescent="0.25">
      <c r="A1373" s="7" t="s">
        <v>16514</v>
      </c>
      <c r="B1373" s="7" t="s">
        <v>16515</v>
      </c>
      <c r="C1373" s="7" t="s">
        <v>7375</v>
      </c>
      <c r="D1373" s="7" t="s">
        <v>7376</v>
      </c>
      <c r="E1373" s="7" t="s">
        <v>7377</v>
      </c>
      <c r="F1373" s="8">
        <v>15</v>
      </c>
      <c r="G1373" s="8">
        <v>56.85</v>
      </c>
      <c r="H1373" s="8">
        <v>56.85</v>
      </c>
      <c r="I1373" s="8">
        <v>972</v>
      </c>
      <c r="J1373" s="8">
        <v>55256.27</v>
      </c>
      <c r="K1373" s="8">
        <v>56.848014403292176</v>
      </c>
      <c r="L1373" s="8">
        <f t="shared" si="84"/>
        <v>7.4149584004294127</v>
      </c>
      <c r="M1373" s="8">
        <f t="shared" si="85"/>
        <v>49.433056002862763</v>
      </c>
      <c r="N1373" s="9"/>
      <c r="O1373" s="9"/>
      <c r="P1373" s="8">
        <v>15</v>
      </c>
      <c r="Q1373" s="8">
        <v>56.848009259259257</v>
      </c>
      <c r="R1373" s="17">
        <f t="shared" si="86"/>
        <v>0</v>
      </c>
      <c r="S1373" s="18">
        <f t="shared" si="87"/>
        <v>55256.27</v>
      </c>
    </row>
    <row r="1374" spans="1:19" x14ac:dyDescent="0.25">
      <c r="A1374" s="7" t="s">
        <v>763</v>
      </c>
      <c r="B1374" s="7" t="s">
        <v>764</v>
      </c>
      <c r="C1374" s="7" t="s">
        <v>14</v>
      </c>
      <c r="D1374" s="7" t="s">
        <v>15</v>
      </c>
      <c r="E1374" s="7" t="s">
        <v>19</v>
      </c>
      <c r="F1374" s="8">
        <v>21</v>
      </c>
      <c r="G1374" s="8">
        <v>387.44</v>
      </c>
      <c r="H1374" s="8">
        <v>387.44</v>
      </c>
      <c r="I1374" s="8">
        <v>170</v>
      </c>
      <c r="J1374" s="8">
        <v>65865.059999999983</v>
      </c>
      <c r="K1374" s="8">
        <v>387.44152941176463</v>
      </c>
      <c r="L1374" s="8">
        <f t="shared" si="84"/>
        <v>67.241918327661608</v>
      </c>
      <c r="M1374" s="8">
        <f t="shared" si="85"/>
        <v>320.19961108410303</v>
      </c>
      <c r="N1374" s="14">
        <v>12</v>
      </c>
      <c r="O1374" s="14">
        <v>358.62</v>
      </c>
      <c r="P1374" s="8">
        <v>21</v>
      </c>
      <c r="Q1374" s="8">
        <v>387.44150000000002</v>
      </c>
      <c r="R1374" s="17">
        <f t="shared" si="86"/>
        <v>60965.4</v>
      </c>
      <c r="S1374" s="18">
        <f t="shared" si="87"/>
        <v>65865.059999999983</v>
      </c>
    </row>
    <row r="1375" spans="1:19" x14ac:dyDescent="0.25">
      <c r="A1375" s="7" t="s">
        <v>21131</v>
      </c>
      <c r="B1375" s="7" t="s">
        <v>21132</v>
      </c>
      <c r="C1375" s="7" t="s">
        <v>10770</v>
      </c>
      <c r="D1375" s="7" t="s">
        <v>10771</v>
      </c>
      <c r="E1375" s="7" t="s">
        <v>10772</v>
      </c>
      <c r="F1375" s="8">
        <v>15</v>
      </c>
      <c r="G1375" s="8">
        <v>28.54</v>
      </c>
      <c r="H1375" s="8">
        <v>28.54</v>
      </c>
      <c r="I1375" s="8">
        <v>6627</v>
      </c>
      <c r="J1375" s="8">
        <v>189115.55</v>
      </c>
      <c r="K1375" s="8">
        <v>28.537128414063677</v>
      </c>
      <c r="L1375" s="8">
        <f t="shared" si="84"/>
        <v>3.7222341409648259</v>
      </c>
      <c r="M1375" s="8">
        <f t="shared" si="85"/>
        <v>24.814894273098851</v>
      </c>
      <c r="N1375" s="14">
        <v>12</v>
      </c>
      <c r="O1375" s="14">
        <v>29.181956264775415</v>
      </c>
      <c r="P1375" s="8">
        <v>15</v>
      </c>
      <c r="Q1375" s="8">
        <v>28.53712765957447</v>
      </c>
      <c r="R1375" s="17">
        <f t="shared" si="86"/>
        <v>193388.82416666669</v>
      </c>
      <c r="S1375" s="18">
        <f t="shared" si="87"/>
        <v>189115.55</v>
      </c>
    </row>
    <row r="1376" spans="1:19" x14ac:dyDescent="0.25">
      <c r="A1376" s="7" t="s">
        <v>20416</v>
      </c>
      <c r="B1376" s="7" t="s">
        <v>20417</v>
      </c>
      <c r="C1376" s="7" t="s">
        <v>14</v>
      </c>
      <c r="D1376" s="7" t="s">
        <v>15</v>
      </c>
      <c r="E1376" s="7" t="s">
        <v>7518</v>
      </c>
      <c r="F1376" s="8">
        <v>21</v>
      </c>
      <c r="G1376" s="8">
        <v>448.67</v>
      </c>
      <c r="H1376" s="8">
        <v>448.67</v>
      </c>
      <c r="I1376" s="8">
        <v>40</v>
      </c>
      <c r="J1376" s="8">
        <v>17946.72</v>
      </c>
      <c r="K1376" s="8">
        <v>448.66800000000001</v>
      </c>
      <c r="L1376" s="8">
        <f t="shared" si="84"/>
        <v>77.867999999999995</v>
      </c>
      <c r="M1376" s="8">
        <f t="shared" si="85"/>
        <v>370.8</v>
      </c>
      <c r="N1376" s="13"/>
      <c r="O1376" s="13"/>
      <c r="P1376" s="8">
        <v>21</v>
      </c>
      <c r="Q1376" s="8">
        <v>448.66789473684213</v>
      </c>
      <c r="R1376" s="17">
        <f t="shared" si="86"/>
        <v>0</v>
      </c>
      <c r="S1376" s="18">
        <f t="shared" si="87"/>
        <v>17946.72</v>
      </c>
    </row>
    <row r="1377" spans="1:19" x14ac:dyDescent="0.25">
      <c r="A1377" s="7" t="s">
        <v>10428</v>
      </c>
      <c r="B1377" s="7" t="s">
        <v>10429</v>
      </c>
      <c r="C1377" s="7" t="s">
        <v>7539</v>
      </c>
      <c r="D1377" s="7" t="s">
        <v>7540</v>
      </c>
      <c r="E1377" s="7" t="s">
        <v>7798</v>
      </c>
      <c r="F1377" s="8">
        <v>21</v>
      </c>
      <c r="G1377" s="8">
        <v>5.12</v>
      </c>
      <c r="H1377" s="8">
        <v>5.12</v>
      </c>
      <c r="I1377" s="8">
        <v>65280</v>
      </c>
      <c r="J1377" s="8">
        <v>333949.84000000003</v>
      </c>
      <c r="K1377" s="8">
        <v>5.1156531862745105</v>
      </c>
      <c r="L1377" s="8">
        <f t="shared" si="84"/>
        <v>0.88784063563441862</v>
      </c>
      <c r="M1377" s="8">
        <f t="shared" si="85"/>
        <v>4.2278125506400919</v>
      </c>
      <c r="N1377" s="8">
        <v>21</v>
      </c>
      <c r="O1377" s="8">
        <v>5.1784218749999997</v>
      </c>
      <c r="P1377" s="8">
        <v>21</v>
      </c>
      <c r="Q1377" s="8">
        <v>5.1156531249999997</v>
      </c>
      <c r="R1377" s="17">
        <f t="shared" si="86"/>
        <v>338047.38</v>
      </c>
      <c r="S1377" s="18">
        <f t="shared" si="87"/>
        <v>333949.84000000003</v>
      </c>
    </row>
    <row r="1378" spans="1:19" x14ac:dyDescent="0.25">
      <c r="A1378" s="7" t="s">
        <v>9147</v>
      </c>
      <c r="B1378" s="7" t="s">
        <v>9148</v>
      </c>
      <c r="C1378" s="7" t="s">
        <v>7375</v>
      </c>
      <c r="D1378" s="7" t="s">
        <v>7376</v>
      </c>
      <c r="E1378" s="7" t="s">
        <v>7377</v>
      </c>
      <c r="F1378" s="8">
        <v>15</v>
      </c>
      <c r="G1378" s="8">
        <v>85</v>
      </c>
      <c r="H1378" s="8">
        <v>85</v>
      </c>
      <c r="I1378" s="8">
        <v>468</v>
      </c>
      <c r="J1378" s="8">
        <v>39781.199999999997</v>
      </c>
      <c r="K1378" s="8">
        <v>85.002564102564094</v>
      </c>
      <c r="L1378" s="8">
        <f t="shared" si="84"/>
        <v>11.087290969899655</v>
      </c>
      <c r="M1378" s="8">
        <f t="shared" si="85"/>
        <v>73.915273132664439</v>
      </c>
      <c r="N1378" s="13"/>
      <c r="O1378" s="13"/>
      <c r="P1378" s="8">
        <v>15</v>
      </c>
      <c r="Q1378" s="8">
        <v>85.002555555555546</v>
      </c>
      <c r="R1378" s="17">
        <f t="shared" si="86"/>
        <v>0</v>
      </c>
      <c r="S1378" s="18">
        <f t="shared" si="87"/>
        <v>39781.199999999997</v>
      </c>
    </row>
    <row r="1379" spans="1:19" x14ac:dyDescent="0.25">
      <c r="A1379" s="7" t="s">
        <v>15664</v>
      </c>
      <c r="B1379" s="7" t="s">
        <v>15665</v>
      </c>
      <c r="C1379" s="7" t="s">
        <v>14</v>
      </c>
      <c r="D1379" s="7" t="s">
        <v>15</v>
      </c>
      <c r="E1379" s="7" t="s">
        <v>7226</v>
      </c>
      <c r="F1379" s="8">
        <v>15</v>
      </c>
      <c r="G1379" s="8">
        <v>3638.42</v>
      </c>
      <c r="H1379" s="8">
        <v>3638.42</v>
      </c>
      <c r="I1379" s="8">
        <v>16</v>
      </c>
      <c r="J1379" s="8">
        <v>58214.66</v>
      </c>
      <c r="K1379" s="8">
        <v>3638.4162500000002</v>
      </c>
      <c r="L1379" s="8">
        <f t="shared" si="84"/>
        <v>474.57603260869564</v>
      </c>
      <c r="M1379" s="8">
        <f t="shared" si="85"/>
        <v>3163.8402173913046</v>
      </c>
      <c r="N1379" s="8">
        <v>12</v>
      </c>
      <c r="O1379" s="8">
        <v>3543.5010000000002</v>
      </c>
      <c r="P1379" s="8">
        <v>15</v>
      </c>
      <c r="Q1379" s="8">
        <v>3638.4160000000002</v>
      </c>
      <c r="R1379" s="17">
        <f t="shared" si="86"/>
        <v>56696.016000000003</v>
      </c>
      <c r="S1379" s="18">
        <f t="shared" si="87"/>
        <v>58214.66</v>
      </c>
    </row>
    <row r="1380" spans="1:19" x14ac:dyDescent="0.25">
      <c r="A1380" s="7" t="s">
        <v>21614</v>
      </c>
      <c r="B1380" s="7" t="s">
        <v>21615</v>
      </c>
      <c r="C1380" s="7" t="s">
        <v>14</v>
      </c>
      <c r="D1380" s="7" t="s">
        <v>15</v>
      </c>
      <c r="E1380" s="7" t="s">
        <v>7518</v>
      </c>
      <c r="F1380" s="8">
        <v>21</v>
      </c>
      <c r="G1380" s="8">
        <v>1434.58</v>
      </c>
      <c r="H1380" s="8">
        <v>1434.58</v>
      </c>
      <c r="I1380" s="8">
        <v>16</v>
      </c>
      <c r="J1380" s="8">
        <v>22953.22</v>
      </c>
      <c r="K1380" s="8">
        <v>1434.5762500000001</v>
      </c>
      <c r="L1380" s="8">
        <f t="shared" si="84"/>
        <v>248.97604338842962</v>
      </c>
      <c r="M1380" s="8">
        <f t="shared" si="85"/>
        <v>1185.6002066115705</v>
      </c>
      <c r="N1380" s="13"/>
      <c r="O1380" s="13"/>
      <c r="P1380" s="8">
        <v>21</v>
      </c>
      <c r="Q1380" s="8">
        <v>1434.576</v>
      </c>
      <c r="R1380" s="17">
        <f t="shared" si="86"/>
        <v>0</v>
      </c>
      <c r="S1380" s="18">
        <f t="shared" si="87"/>
        <v>22953.22</v>
      </c>
    </row>
    <row r="1381" spans="1:19" x14ac:dyDescent="0.25">
      <c r="A1381" s="7" t="s">
        <v>10359</v>
      </c>
      <c r="B1381" s="7" t="s">
        <v>10360</v>
      </c>
      <c r="C1381" s="7" t="s">
        <v>7400</v>
      </c>
      <c r="D1381" s="7" t="s">
        <v>7401</v>
      </c>
      <c r="E1381" s="7" t="s">
        <v>7402</v>
      </c>
      <c r="F1381" s="8">
        <v>15</v>
      </c>
      <c r="G1381" s="8">
        <v>18</v>
      </c>
      <c r="H1381" s="8">
        <v>18</v>
      </c>
      <c r="I1381" s="8">
        <v>70</v>
      </c>
      <c r="J1381" s="8">
        <v>1259.99</v>
      </c>
      <c r="K1381" s="8">
        <v>17.999857142857142</v>
      </c>
      <c r="L1381" s="8">
        <f t="shared" si="84"/>
        <v>2.3478074534161468</v>
      </c>
      <c r="M1381" s="8">
        <f t="shared" si="85"/>
        <v>15.652049689440995</v>
      </c>
      <c r="N1381" s="13"/>
      <c r="O1381" s="13"/>
      <c r="P1381" s="8">
        <v>15</v>
      </c>
      <c r="Q1381" s="8">
        <v>17.9998</v>
      </c>
      <c r="R1381" s="17">
        <f t="shared" si="86"/>
        <v>0</v>
      </c>
      <c r="S1381" s="18">
        <f t="shared" si="87"/>
        <v>1259.99</v>
      </c>
    </row>
    <row r="1382" spans="1:19" x14ac:dyDescent="0.25">
      <c r="A1382" s="7" t="s">
        <v>10862</v>
      </c>
      <c r="B1382" s="7" t="s">
        <v>10863</v>
      </c>
      <c r="C1382" s="7" t="s">
        <v>7400</v>
      </c>
      <c r="D1382" s="7" t="s">
        <v>7401</v>
      </c>
      <c r="E1382" s="7" t="s">
        <v>7402</v>
      </c>
      <c r="F1382" s="8">
        <v>15</v>
      </c>
      <c r="G1382" s="8">
        <v>18</v>
      </c>
      <c r="H1382" s="8">
        <v>18</v>
      </c>
      <c r="I1382" s="8">
        <v>70</v>
      </c>
      <c r="J1382" s="8">
        <v>1259.99</v>
      </c>
      <c r="K1382" s="8">
        <v>17.999857142857142</v>
      </c>
      <c r="L1382" s="8">
        <f t="shared" si="84"/>
        <v>2.3478074534161468</v>
      </c>
      <c r="M1382" s="8">
        <f t="shared" si="85"/>
        <v>15.652049689440995</v>
      </c>
      <c r="N1382" s="13"/>
      <c r="O1382" s="13"/>
      <c r="P1382" s="8">
        <v>15</v>
      </c>
      <c r="Q1382" s="8">
        <v>17.9998</v>
      </c>
      <c r="R1382" s="17">
        <f t="shared" si="86"/>
        <v>0</v>
      </c>
      <c r="S1382" s="18">
        <f t="shared" si="87"/>
        <v>1259.99</v>
      </c>
    </row>
    <row r="1383" spans="1:19" x14ac:dyDescent="0.25">
      <c r="A1383" s="7" t="s">
        <v>12885</v>
      </c>
      <c r="B1383" s="7" t="s">
        <v>12886</v>
      </c>
      <c r="C1383" s="7" t="s">
        <v>7249</v>
      </c>
      <c r="D1383" s="7" t="s">
        <v>7250</v>
      </c>
      <c r="E1383" s="7" t="s">
        <v>7251</v>
      </c>
      <c r="F1383" s="8">
        <v>21</v>
      </c>
      <c r="G1383" s="8">
        <v>417.04</v>
      </c>
      <c r="H1383" s="8">
        <v>417.04</v>
      </c>
      <c r="I1383" s="8">
        <v>7</v>
      </c>
      <c r="J1383" s="8">
        <v>2919.27</v>
      </c>
      <c r="K1383" s="8">
        <v>417.0385714285714</v>
      </c>
      <c r="L1383" s="8">
        <f t="shared" si="84"/>
        <v>72.378595041322285</v>
      </c>
      <c r="M1383" s="8">
        <f t="shared" si="85"/>
        <v>344.65997638724912</v>
      </c>
      <c r="N1383" s="13"/>
      <c r="O1383" s="13"/>
      <c r="P1383" s="8">
        <v>21</v>
      </c>
      <c r="Q1383" s="8">
        <v>417.03800000000001</v>
      </c>
      <c r="R1383" s="17">
        <f t="shared" si="86"/>
        <v>0</v>
      </c>
      <c r="S1383" s="18">
        <f t="shared" si="87"/>
        <v>2919.27</v>
      </c>
    </row>
    <row r="1384" spans="1:19" x14ac:dyDescent="0.25">
      <c r="A1384" s="7" t="s">
        <v>2159</v>
      </c>
      <c r="B1384" s="7" t="s">
        <v>2160</v>
      </c>
      <c r="C1384" s="7" t="s">
        <v>185</v>
      </c>
      <c r="D1384" s="7" t="s">
        <v>186</v>
      </c>
      <c r="E1384" s="7" t="s">
        <v>187</v>
      </c>
      <c r="F1384" s="8">
        <v>21</v>
      </c>
      <c r="G1384" s="8">
        <v>1399.99</v>
      </c>
      <c r="H1384" s="8">
        <v>1400</v>
      </c>
      <c r="I1384" s="8">
        <v>9</v>
      </c>
      <c r="J1384" s="8">
        <v>12599.949999999999</v>
      </c>
      <c r="K1384" s="8">
        <v>1399.9944444444443</v>
      </c>
      <c r="L1384" s="8">
        <f t="shared" si="84"/>
        <v>242.97424242424245</v>
      </c>
      <c r="M1384" s="8">
        <f t="shared" si="85"/>
        <v>1157.0202020202019</v>
      </c>
      <c r="N1384" s="13"/>
      <c r="O1384" s="13"/>
      <c r="P1384" s="8">
        <v>21</v>
      </c>
      <c r="Q1384" s="8">
        <v>1399.9940000000001</v>
      </c>
      <c r="R1384" s="17">
        <f t="shared" si="86"/>
        <v>0</v>
      </c>
      <c r="S1384" s="18">
        <f t="shared" si="87"/>
        <v>12599.949999999999</v>
      </c>
    </row>
    <row r="1385" spans="1:19" x14ac:dyDescent="0.25">
      <c r="A1385" s="7" t="s">
        <v>13573</v>
      </c>
      <c r="B1385" s="7" t="s">
        <v>13574</v>
      </c>
      <c r="C1385" s="7" t="s">
        <v>7375</v>
      </c>
      <c r="D1385" s="7" t="s">
        <v>7376</v>
      </c>
      <c r="E1385" s="7" t="s">
        <v>7377</v>
      </c>
      <c r="F1385" s="8">
        <v>15</v>
      </c>
      <c r="G1385" s="8">
        <v>53.64</v>
      </c>
      <c r="H1385" s="8">
        <v>53.64</v>
      </c>
      <c r="I1385" s="8">
        <v>1548</v>
      </c>
      <c r="J1385" s="8">
        <v>83040.399999999994</v>
      </c>
      <c r="K1385" s="8">
        <v>53.643669250645992</v>
      </c>
      <c r="L1385" s="8">
        <f t="shared" si="84"/>
        <v>6.9970003370407809</v>
      </c>
      <c r="M1385" s="8">
        <f t="shared" si="85"/>
        <v>46.646668913605211</v>
      </c>
      <c r="N1385" s="9"/>
      <c r="O1385" s="9"/>
      <c r="P1385" s="8">
        <v>15</v>
      </c>
      <c r="Q1385" s="8">
        <v>53.643666666666668</v>
      </c>
      <c r="R1385" s="17">
        <f t="shared" si="86"/>
        <v>0</v>
      </c>
      <c r="S1385" s="18">
        <f t="shared" si="87"/>
        <v>83040.399999999994</v>
      </c>
    </row>
    <row r="1386" spans="1:19" x14ac:dyDescent="0.25">
      <c r="A1386" s="7" t="s">
        <v>18377</v>
      </c>
      <c r="B1386" s="7" t="s">
        <v>18378</v>
      </c>
      <c r="C1386" s="7" t="s">
        <v>14</v>
      </c>
      <c r="D1386" s="7" t="s">
        <v>15</v>
      </c>
      <c r="E1386" s="7" t="s">
        <v>7807</v>
      </c>
      <c r="F1386" s="8">
        <v>21</v>
      </c>
      <c r="G1386" s="8">
        <v>0</v>
      </c>
      <c r="H1386" s="8">
        <v>3.56</v>
      </c>
      <c r="I1386" s="8">
        <v>58890</v>
      </c>
      <c r="J1386" s="8">
        <v>209495.28999999998</v>
      </c>
      <c r="K1386" s="8">
        <v>3.5574000679232465</v>
      </c>
      <c r="L1386" s="8">
        <f t="shared" si="84"/>
        <v>0.61740001178833204</v>
      </c>
      <c r="M1386" s="8">
        <f t="shared" si="85"/>
        <v>2.9400000561349144</v>
      </c>
      <c r="N1386" s="13"/>
      <c r="O1386" s="13"/>
      <c r="P1386" s="8">
        <v>21</v>
      </c>
      <c r="Q1386" s="8">
        <v>3.5573999999999999</v>
      </c>
      <c r="R1386" s="17">
        <f t="shared" si="86"/>
        <v>0</v>
      </c>
      <c r="S1386" s="18">
        <f t="shared" si="87"/>
        <v>209495.28999999998</v>
      </c>
    </row>
    <row r="1387" spans="1:19" x14ac:dyDescent="0.25">
      <c r="A1387" s="7" t="s">
        <v>10112</v>
      </c>
      <c r="B1387" s="7" t="s">
        <v>10113</v>
      </c>
      <c r="C1387" s="7" t="s">
        <v>7539</v>
      </c>
      <c r="D1387" s="7" t="s">
        <v>7540</v>
      </c>
      <c r="E1387" s="7" t="s">
        <v>7798</v>
      </c>
      <c r="F1387" s="8">
        <v>21</v>
      </c>
      <c r="G1387" s="8">
        <v>4.93</v>
      </c>
      <c r="H1387" s="8">
        <v>4.93</v>
      </c>
      <c r="I1387" s="8">
        <v>39360</v>
      </c>
      <c r="J1387" s="8">
        <v>193940.39</v>
      </c>
      <c r="K1387" s="8">
        <v>4.9273473069105691</v>
      </c>
      <c r="L1387" s="8">
        <f t="shared" si="84"/>
        <v>0.85515944995968507</v>
      </c>
      <c r="M1387" s="8">
        <f t="shared" si="85"/>
        <v>4.072187856950884</v>
      </c>
      <c r="N1387" s="13"/>
      <c r="O1387" s="13"/>
      <c r="P1387" s="8">
        <v>21</v>
      </c>
      <c r="Q1387" s="8">
        <v>4.9273472222222221</v>
      </c>
      <c r="R1387" s="17">
        <f t="shared" si="86"/>
        <v>0</v>
      </c>
      <c r="S1387" s="18">
        <f t="shared" si="87"/>
        <v>193940.39</v>
      </c>
    </row>
    <row r="1388" spans="1:19" x14ac:dyDescent="0.25">
      <c r="A1388" s="7" t="s">
        <v>13780</v>
      </c>
      <c r="B1388" s="7" t="s">
        <v>13781</v>
      </c>
      <c r="C1388" s="7" t="s">
        <v>7205</v>
      </c>
      <c r="D1388" s="7" t="s">
        <v>7206</v>
      </c>
      <c r="E1388" s="7" t="s">
        <v>7440</v>
      </c>
      <c r="F1388" s="8">
        <v>21</v>
      </c>
      <c r="G1388" s="8">
        <v>4714.34</v>
      </c>
      <c r="H1388" s="8">
        <v>4714.34</v>
      </c>
      <c r="I1388" s="8">
        <v>70</v>
      </c>
      <c r="J1388" s="8">
        <v>330003.92</v>
      </c>
      <c r="K1388" s="8">
        <v>4714.3417142857143</v>
      </c>
      <c r="L1388" s="8">
        <f t="shared" si="84"/>
        <v>818.19153719008273</v>
      </c>
      <c r="M1388" s="8">
        <f t="shared" si="85"/>
        <v>3896.1501770956315</v>
      </c>
      <c r="N1388" s="8">
        <v>12</v>
      </c>
      <c r="O1388" s="8">
        <v>4363.6859999999997</v>
      </c>
      <c r="P1388" s="8">
        <v>21</v>
      </c>
      <c r="Q1388" s="8">
        <v>4714.3416666666662</v>
      </c>
      <c r="R1388" s="17">
        <f t="shared" si="86"/>
        <v>305458.01999999996</v>
      </c>
      <c r="S1388" s="18">
        <f t="shared" si="87"/>
        <v>330003.92</v>
      </c>
    </row>
    <row r="1389" spans="1:19" x14ac:dyDescent="0.25">
      <c r="A1389" s="7" t="s">
        <v>8180</v>
      </c>
      <c r="B1389" s="7" t="s">
        <v>8181</v>
      </c>
      <c r="C1389" s="7" t="s">
        <v>14</v>
      </c>
      <c r="D1389" s="7" t="s">
        <v>15</v>
      </c>
      <c r="E1389" s="7" t="s">
        <v>7518</v>
      </c>
      <c r="F1389" s="8">
        <v>21</v>
      </c>
      <c r="G1389" s="8">
        <v>335.41</v>
      </c>
      <c r="H1389" s="8">
        <v>335.41</v>
      </c>
      <c r="I1389" s="8">
        <v>25</v>
      </c>
      <c r="J1389" s="8">
        <v>8385.27</v>
      </c>
      <c r="K1389" s="8">
        <v>335.41079999999999</v>
      </c>
      <c r="L1389" s="8">
        <f t="shared" si="84"/>
        <v>58.21179173553719</v>
      </c>
      <c r="M1389" s="8">
        <f t="shared" si="85"/>
        <v>277.1990082644628</v>
      </c>
      <c r="N1389" s="13"/>
      <c r="O1389" s="13"/>
      <c r="P1389" s="8">
        <v>21</v>
      </c>
      <c r="Q1389" s="8">
        <v>335.41066666666666</v>
      </c>
      <c r="R1389" s="17">
        <f t="shared" si="86"/>
        <v>0</v>
      </c>
      <c r="S1389" s="18">
        <f t="shared" si="87"/>
        <v>8385.27</v>
      </c>
    </row>
    <row r="1390" spans="1:19" x14ac:dyDescent="0.25">
      <c r="A1390" s="7" t="s">
        <v>8610</v>
      </c>
      <c r="B1390" s="7" t="s">
        <v>8611</v>
      </c>
      <c r="C1390" s="7" t="s">
        <v>7375</v>
      </c>
      <c r="D1390" s="7" t="s">
        <v>7376</v>
      </c>
      <c r="E1390" s="7" t="s">
        <v>7377</v>
      </c>
      <c r="F1390" s="8">
        <v>15</v>
      </c>
      <c r="G1390" s="8">
        <v>44.51</v>
      </c>
      <c r="H1390" s="8">
        <v>44.51</v>
      </c>
      <c r="I1390" s="8">
        <v>468</v>
      </c>
      <c r="J1390" s="8">
        <v>20828.95</v>
      </c>
      <c r="K1390" s="8">
        <v>44.506303418803419</v>
      </c>
      <c r="L1390" s="8">
        <f t="shared" si="84"/>
        <v>5.8051700111482702</v>
      </c>
      <c r="M1390" s="8">
        <f t="shared" si="85"/>
        <v>38.701133407655149</v>
      </c>
      <c r="N1390" s="13"/>
      <c r="O1390" s="13"/>
      <c r="P1390" s="8">
        <v>15</v>
      </c>
      <c r="Q1390" s="8">
        <v>44.506296296296298</v>
      </c>
      <c r="R1390" s="17">
        <f t="shared" si="86"/>
        <v>0</v>
      </c>
      <c r="S1390" s="18">
        <f t="shared" si="87"/>
        <v>20828.95</v>
      </c>
    </row>
    <row r="1391" spans="1:19" x14ac:dyDescent="0.25">
      <c r="A1391" s="7" t="s">
        <v>20522</v>
      </c>
      <c r="B1391" s="7" t="s">
        <v>20523</v>
      </c>
      <c r="C1391" s="7" t="s">
        <v>14</v>
      </c>
      <c r="D1391" s="7" t="s">
        <v>15</v>
      </c>
      <c r="E1391" s="7" t="s">
        <v>7518</v>
      </c>
      <c r="F1391" s="8">
        <v>21</v>
      </c>
      <c r="G1391" s="8">
        <v>469.36</v>
      </c>
      <c r="H1391" s="8">
        <v>469.36</v>
      </c>
      <c r="I1391" s="8">
        <v>12</v>
      </c>
      <c r="J1391" s="8">
        <v>5632.3099999999995</v>
      </c>
      <c r="K1391" s="8">
        <v>469.35916666666662</v>
      </c>
      <c r="L1391" s="8">
        <f t="shared" si="84"/>
        <v>81.459028925619805</v>
      </c>
      <c r="M1391" s="8">
        <f t="shared" si="85"/>
        <v>387.90013774104682</v>
      </c>
      <c r="N1391" s="13"/>
      <c r="O1391" s="13"/>
      <c r="P1391" s="8">
        <v>21</v>
      </c>
      <c r="Q1391" s="8">
        <v>469.35888888888883</v>
      </c>
      <c r="R1391" s="17">
        <f t="shared" si="86"/>
        <v>0</v>
      </c>
      <c r="S1391" s="18">
        <f t="shared" si="87"/>
        <v>5632.3099999999995</v>
      </c>
    </row>
    <row r="1392" spans="1:19" x14ac:dyDescent="0.25">
      <c r="A1392" s="7" t="s">
        <v>21173</v>
      </c>
      <c r="B1392" s="7" t="s">
        <v>21174</v>
      </c>
      <c r="C1392" s="7" t="s">
        <v>7400</v>
      </c>
      <c r="D1392" s="7" t="s">
        <v>7401</v>
      </c>
      <c r="E1392" s="7" t="s">
        <v>7402</v>
      </c>
      <c r="F1392" s="8">
        <v>21</v>
      </c>
      <c r="G1392" s="8">
        <v>39.82</v>
      </c>
      <c r="H1392" s="8">
        <v>39.83</v>
      </c>
      <c r="I1392" s="8">
        <v>48</v>
      </c>
      <c r="J1392" s="8">
        <v>1911.5900000000001</v>
      </c>
      <c r="K1392" s="8">
        <v>39.82479166666667</v>
      </c>
      <c r="L1392" s="8">
        <f t="shared" si="84"/>
        <v>6.9117407024793351</v>
      </c>
      <c r="M1392" s="8">
        <f t="shared" si="85"/>
        <v>32.913050964187335</v>
      </c>
      <c r="N1392" s="13"/>
      <c r="O1392" s="13"/>
      <c r="P1392" s="8">
        <v>21</v>
      </c>
      <c r="Q1392" s="8">
        <v>39.824722222222221</v>
      </c>
      <c r="R1392" s="17">
        <f t="shared" si="86"/>
        <v>0</v>
      </c>
      <c r="S1392" s="18">
        <f t="shared" si="87"/>
        <v>1911.5900000000001</v>
      </c>
    </row>
    <row r="1393" spans="1:19" x14ac:dyDescent="0.25">
      <c r="A1393" s="7" t="s">
        <v>21175</v>
      </c>
      <c r="B1393" s="7" t="s">
        <v>21176</v>
      </c>
      <c r="C1393" s="7" t="s">
        <v>7400</v>
      </c>
      <c r="D1393" s="7" t="s">
        <v>7401</v>
      </c>
      <c r="E1393" s="7" t="s">
        <v>7402</v>
      </c>
      <c r="F1393" s="8">
        <v>21</v>
      </c>
      <c r="G1393" s="8">
        <v>39.82</v>
      </c>
      <c r="H1393" s="8">
        <v>39.83</v>
      </c>
      <c r="I1393" s="8">
        <v>48</v>
      </c>
      <c r="J1393" s="8">
        <v>1911.5900000000001</v>
      </c>
      <c r="K1393" s="8">
        <v>39.82479166666667</v>
      </c>
      <c r="L1393" s="8">
        <f t="shared" si="84"/>
        <v>6.9117407024793351</v>
      </c>
      <c r="M1393" s="8">
        <f t="shared" si="85"/>
        <v>32.913050964187335</v>
      </c>
      <c r="N1393" s="13"/>
      <c r="O1393" s="13"/>
      <c r="P1393" s="8">
        <v>21</v>
      </c>
      <c r="Q1393" s="8">
        <v>39.824722222222221</v>
      </c>
      <c r="R1393" s="17">
        <f t="shared" si="86"/>
        <v>0</v>
      </c>
      <c r="S1393" s="18">
        <f t="shared" si="87"/>
        <v>1911.5900000000001</v>
      </c>
    </row>
    <row r="1394" spans="1:19" x14ac:dyDescent="0.25">
      <c r="A1394" s="7" t="s">
        <v>9817</v>
      </c>
      <c r="B1394" s="7" t="s">
        <v>9818</v>
      </c>
      <c r="C1394" s="7" t="s">
        <v>14</v>
      </c>
      <c r="D1394" s="7" t="s">
        <v>15</v>
      </c>
      <c r="E1394" s="7" t="s">
        <v>2322</v>
      </c>
      <c r="F1394" s="8">
        <v>21</v>
      </c>
      <c r="G1394" s="8">
        <v>373.65</v>
      </c>
      <c r="H1394" s="8">
        <v>373.65</v>
      </c>
      <c r="I1394" s="8">
        <v>4</v>
      </c>
      <c r="J1394" s="8">
        <v>1494.5900000000001</v>
      </c>
      <c r="K1394" s="8">
        <v>373.64750000000004</v>
      </c>
      <c r="L1394" s="8">
        <f t="shared" si="84"/>
        <v>64.847913223140495</v>
      </c>
      <c r="M1394" s="8">
        <f t="shared" si="85"/>
        <v>308.79958677685954</v>
      </c>
      <c r="N1394" s="9"/>
      <c r="O1394" s="9"/>
      <c r="P1394" s="8">
        <v>21</v>
      </c>
      <c r="Q1394" s="8">
        <v>373.6466666666667</v>
      </c>
      <c r="R1394" s="17">
        <f t="shared" si="86"/>
        <v>0</v>
      </c>
      <c r="S1394" s="18">
        <f t="shared" si="87"/>
        <v>1494.5900000000001</v>
      </c>
    </row>
    <row r="1395" spans="1:19" x14ac:dyDescent="0.25">
      <c r="A1395" s="7" t="s">
        <v>10353</v>
      </c>
      <c r="B1395" s="7" t="s">
        <v>10354</v>
      </c>
      <c r="C1395" s="7" t="s">
        <v>7400</v>
      </c>
      <c r="D1395" s="7" t="s">
        <v>7401</v>
      </c>
      <c r="E1395" s="7" t="s">
        <v>7402</v>
      </c>
      <c r="F1395" s="8">
        <v>15</v>
      </c>
      <c r="G1395" s="8">
        <v>76.5</v>
      </c>
      <c r="H1395" s="8">
        <v>76.5</v>
      </c>
      <c r="I1395" s="8">
        <v>50</v>
      </c>
      <c r="J1395" s="8">
        <v>3825.0200000000004</v>
      </c>
      <c r="K1395" s="8">
        <v>76.500400000000013</v>
      </c>
      <c r="L1395" s="8">
        <f t="shared" si="84"/>
        <v>9.9783130434782521</v>
      </c>
      <c r="M1395" s="8">
        <f t="shared" si="85"/>
        <v>66.522086956521761</v>
      </c>
      <c r="N1395" s="13"/>
      <c r="O1395" s="13"/>
      <c r="P1395" s="8">
        <v>15</v>
      </c>
      <c r="Q1395" s="8">
        <v>76.500333333333344</v>
      </c>
      <c r="R1395" s="17">
        <f t="shared" si="86"/>
        <v>0</v>
      </c>
      <c r="S1395" s="18">
        <f t="shared" si="87"/>
        <v>3825.0200000000004</v>
      </c>
    </row>
    <row r="1396" spans="1:19" x14ac:dyDescent="0.25">
      <c r="A1396" s="7" t="s">
        <v>12178</v>
      </c>
      <c r="B1396" s="7" t="s">
        <v>12179</v>
      </c>
      <c r="C1396" s="7" t="s">
        <v>14</v>
      </c>
      <c r="D1396" s="7" t="s">
        <v>15</v>
      </c>
      <c r="E1396" s="7" t="s">
        <v>2322</v>
      </c>
      <c r="F1396" s="8">
        <v>15</v>
      </c>
      <c r="G1396" s="8">
        <v>168.36</v>
      </c>
      <c r="H1396" s="8">
        <v>168.36</v>
      </c>
      <c r="I1396" s="8">
        <v>20</v>
      </c>
      <c r="J1396" s="8">
        <v>3367.1099999999997</v>
      </c>
      <c r="K1396" s="8">
        <v>168.35549999999998</v>
      </c>
      <c r="L1396" s="8">
        <f t="shared" si="84"/>
        <v>21.959413043478236</v>
      </c>
      <c r="M1396" s="8">
        <f t="shared" si="85"/>
        <v>146.39608695652174</v>
      </c>
      <c r="N1396" s="13"/>
      <c r="O1396" s="13"/>
      <c r="P1396" s="8">
        <v>15</v>
      </c>
      <c r="Q1396" s="8">
        <v>168.35533333333333</v>
      </c>
      <c r="R1396" s="17">
        <f t="shared" si="86"/>
        <v>0</v>
      </c>
      <c r="S1396" s="18">
        <f t="shared" si="87"/>
        <v>3367.1099999999997</v>
      </c>
    </row>
    <row r="1397" spans="1:19" x14ac:dyDescent="0.25">
      <c r="A1397" s="7" t="s">
        <v>15037</v>
      </c>
      <c r="B1397" s="7" t="s">
        <v>15038</v>
      </c>
      <c r="C1397" s="7" t="s">
        <v>14</v>
      </c>
      <c r="D1397" s="7" t="s">
        <v>15</v>
      </c>
      <c r="E1397" s="7" t="s">
        <v>2322</v>
      </c>
      <c r="F1397" s="8">
        <v>21</v>
      </c>
      <c r="G1397" s="8">
        <v>449.41</v>
      </c>
      <c r="H1397" s="8">
        <v>449.41</v>
      </c>
      <c r="I1397" s="8">
        <v>12</v>
      </c>
      <c r="J1397" s="8">
        <v>5392.87</v>
      </c>
      <c r="K1397" s="8">
        <v>449.40583333333331</v>
      </c>
      <c r="L1397" s="8">
        <f t="shared" si="84"/>
        <v>77.996053719008273</v>
      </c>
      <c r="M1397" s="8">
        <f t="shared" si="85"/>
        <v>371.40977961432503</v>
      </c>
      <c r="N1397" s="13"/>
      <c r="O1397" s="13"/>
      <c r="P1397" s="8">
        <v>21</v>
      </c>
      <c r="Q1397" s="8">
        <v>449.40555555555557</v>
      </c>
      <c r="R1397" s="17">
        <f t="shared" si="86"/>
        <v>0</v>
      </c>
      <c r="S1397" s="18">
        <f t="shared" si="87"/>
        <v>5392.87</v>
      </c>
    </row>
    <row r="1398" spans="1:19" x14ac:dyDescent="0.25">
      <c r="A1398" s="7" t="s">
        <v>7872</v>
      </c>
      <c r="B1398" s="7" t="s">
        <v>7873</v>
      </c>
      <c r="C1398" s="7" t="s">
        <v>7539</v>
      </c>
      <c r="D1398" s="7" t="s">
        <v>7540</v>
      </c>
      <c r="E1398" s="7" t="s">
        <v>7798</v>
      </c>
      <c r="F1398" s="8">
        <v>21</v>
      </c>
      <c r="G1398" s="8">
        <v>1.64</v>
      </c>
      <c r="H1398" s="8">
        <v>1.64</v>
      </c>
      <c r="I1398" s="8">
        <v>8800</v>
      </c>
      <c r="J1398" s="8">
        <v>14422.689999999999</v>
      </c>
      <c r="K1398" s="8">
        <v>1.6389420454545454</v>
      </c>
      <c r="L1398" s="8">
        <f t="shared" si="84"/>
        <v>0.28444448722764837</v>
      </c>
      <c r="M1398" s="8">
        <f t="shared" si="85"/>
        <v>1.354497558226897</v>
      </c>
      <c r="N1398" s="14">
        <v>21</v>
      </c>
      <c r="O1398" s="14">
        <v>1.6389416666666667</v>
      </c>
      <c r="P1398" s="8">
        <v>21</v>
      </c>
      <c r="Q1398" s="8">
        <v>1.6389416666666667</v>
      </c>
      <c r="R1398" s="17">
        <f t="shared" si="86"/>
        <v>14422.686666666666</v>
      </c>
      <c r="S1398" s="18">
        <f t="shared" si="87"/>
        <v>14422.689999999999</v>
      </c>
    </row>
    <row r="1399" spans="1:19" x14ac:dyDescent="0.25">
      <c r="A1399" s="7" t="s">
        <v>10098</v>
      </c>
      <c r="B1399" s="7" t="s">
        <v>10099</v>
      </c>
      <c r="C1399" s="7" t="s">
        <v>7205</v>
      </c>
      <c r="D1399" s="7" t="s">
        <v>7206</v>
      </c>
      <c r="E1399" s="7" t="s">
        <v>7440</v>
      </c>
      <c r="F1399" s="8">
        <v>15</v>
      </c>
      <c r="G1399" s="8">
        <v>126.93</v>
      </c>
      <c r="H1399" s="8">
        <v>126.93</v>
      </c>
      <c r="I1399" s="8">
        <v>80</v>
      </c>
      <c r="J1399" s="8">
        <v>10154.23</v>
      </c>
      <c r="K1399" s="8">
        <v>126.927875</v>
      </c>
      <c r="L1399" s="8">
        <f t="shared" si="84"/>
        <v>16.555809782608691</v>
      </c>
      <c r="M1399" s="8">
        <f t="shared" si="85"/>
        <v>110.37206521739131</v>
      </c>
      <c r="N1399" s="14">
        <v>12</v>
      </c>
      <c r="O1399" s="14">
        <v>130.41400000000002</v>
      </c>
      <c r="P1399" s="8">
        <v>15</v>
      </c>
      <c r="Q1399" s="8">
        <v>126.92783333333334</v>
      </c>
      <c r="R1399" s="17">
        <f t="shared" si="86"/>
        <v>10433.120000000001</v>
      </c>
      <c r="S1399" s="18">
        <f t="shared" si="87"/>
        <v>10154.23</v>
      </c>
    </row>
    <row r="1400" spans="1:19" x14ac:dyDescent="0.25">
      <c r="A1400" s="7" t="s">
        <v>1518</v>
      </c>
      <c r="B1400" s="7" t="s">
        <v>1519</v>
      </c>
      <c r="C1400" s="7" t="s">
        <v>37</v>
      </c>
      <c r="D1400" s="7" t="s">
        <v>38</v>
      </c>
      <c r="E1400" s="7" t="s">
        <v>39</v>
      </c>
      <c r="F1400" s="8">
        <v>15</v>
      </c>
      <c r="G1400" s="8">
        <v>1808.46</v>
      </c>
      <c r="H1400" s="8">
        <v>1808.46</v>
      </c>
      <c r="I1400" s="8">
        <v>13</v>
      </c>
      <c r="J1400" s="8">
        <v>23509.939999999995</v>
      </c>
      <c r="K1400" s="8">
        <v>1808.4569230769227</v>
      </c>
      <c r="L1400" s="8">
        <f t="shared" si="84"/>
        <v>235.88568561872898</v>
      </c>
      <c r="M1400" s="8">
        <f t="shared" si="85"/>
        <v>1572.5712374581938</v>
      </c>
      <c r="N1400" s="8">
        <v>12</v>
      </c>
      <c r="O1400" s="8">
        <v>1761.28</v>
      </c>
      <c r="P1400" s="8">
        <v>15</v>
      </c>
      <c r="Q1400" s="8">
        <v>1808.4566666666667</v>
      </c>
      <c r="R1400" s="17">
        <f t="shared" si="86"/>
        <v>22896.639999999999</v>
      </c>
      <c r="S1400" s="18">
        <f t="shared" si="87"/>
        <v>23509.939999999995</v>
      </c>
    </row>
    <row r="1401" spans="1:19" x14ac:dyDescent="0.25">
      <c r="A1401" s="7" t="s">
        <v>14873</v>
      </c>
      <c r="B1401" s="7" t="s">
        <v>14874</v>
      </c>
      <c r="C1401" s="7" t="s">
        <v>37</v>
      </c>
      <c r="D1401" s="7" t="s">
        <v>38</v>
      </c>
      <c r="E1401" s="7" t="s">
        <v>39</v>
      </c>
      <c r="F1401" s="8">
        <v>15</v>
      </c>
      <c r="G1401" s="8">
        <v>183.47</v>
      </c>
      <c r="H1401" s="8">
        <v>183.47</v>
      </c>
      <c r="I1401" s="8">
        <v>17</v>
      </c>
      <c r="J1401" s="8">
        <v>3119.0099999999998</v>
      </c>
      <c r="K1401" s="8">
        <v>183.47117647058823</v>
      </c>
      <c r="L1401" s="8">
        <f t="shared" si="84"/>
        <v>23.931023017902788</v>
      </c>
      <c r="M1401" s="8">
        <f t="shared" si="85"/>
        <v>159.54015345268544</v>
      </c>
      <c r="N1401" s="13"/>
      <c r="O1401" s="13"/>
      <c r="P1401" s="8">
        <v>15</v>
      </c>
      <c r="Q1401" s="8">
        <v>183.471</v>
      </c>
      <c r="R1401" s="17">
        <f t="shared" si="86"/>
        <v>0</v>
      </c>
      <c r="S1401" s="18">
        <f t="shared" si="87"/>
        <v>3119.0099999999998</v>
      </c>
    </row>
    <row r="1402" spans="1:19" x14ac:dyDescent="0.25">
      <c r="A1402" s="7" t="s">
        <v>16488</v>
      </c>
      <c r="B1402" s="7" t="s">
        <v>16489</v>
      </c>
      <c r="C1402" s="7" t="s">
        <v>37</v>
      </c>
      <c r="D1402" s="7" t="s">
        <v>38</v>
      </c>
      <c r="E1402" s="7" t="s">
        <v>39</v>
      </c>
      <c r="F1402" s="8">
        <v>15</v>
      </c>
      <c r="G1402" s="8">
        <v>183.47</v>
      </c>
      <c r="H1402" s="8">
        <v>183.47</v>
      </c>
      <c r="I1402" s="8">
        <v>17</v>
      </c>
      <c r="J1402" s="8">
        <v>3119.0099999999998</v>
      </c>
      <c r="K1402" s="8">
        <v>183.47117647058823</v>
      </c>
      <c r="L1402" s="8">
        <f t="shared" si="84"/>
        <v>23.931023017902788</v>
      </c>
      <c r="M1402" s="8">
        <f t="shared" si="85"/>
        <v>159.54015345268544</v>
      </c>
      <c r="N1402" s="13"/>
      <c r="O1402" s="13"/>
      <c r="P1402" s="8">
        <v>15</v>
      </c>
      <c r="Q1402" s="8">
        <v>183.471</v>
      </c>
      <c r="R1402" s="17">
        <f t="shared" si="86"/>
        <v>0</v>
      </c>
      <c r="S1402" s="18">
        <f t="shared" si="87"/>
        <v>3119.0099999999998</v>
      </c>
    </row>
    <row r="1403" spans="1:19" x14ac:dyDescent="0.25">
      <c r="A1403" s="7" t="s">
        <v>17951</v>
      </c>
      <c r="B1403" s="7" t="s">
        <v>17952</v>
      </c>
      <c r="C1403" s="7" t="s">
        <v>7539</v>
      </c>
      <c r="D1403" s="7" t="s">
        <v>7540</v>
      </c>
      <c r="E1403" s="7" t="s">
        <v>7798</v>
      </c>
      <c r="F1403" s="8">
        <v>21</v>
      </c>
      <c r="G1403" s="8">
        <v>6.22</v>
      </c>
      <c r="H1403" s="8">
        <v>6.22</v>
      </c>
      <c r="I1403" s="8">
        <v>1600</v>
      </c>
      <c r="J1403" s="8">
        <v>9945.24</v>
      </c>
      <c r="K1403" s="8">
        <v>6.2157749999999998</v>
      </c>
      <c r="L1403" s="8">
        <f t="shared" si="84"/>
        <v>1.0787708677685952</v>
      </c>
      <c r="M1403" s="8">
        <f t="shared" si="85"/>
        <v>5.1370041322314046</v>
      </c>
      <c r="N1403" s="9"/>
      <c r="O1403" s="9"/>
      <c r="P1403" s="8">
        <v>21</v>
      </c>
      <c r="Q1403" s="8">
        <v>6.2157733333333329</v>
      </c>
      <c r="R1403" s="17">
        <f t="shared" si="86"/>
        <v>0</v>
      </c>
      <c r="S1403" s="18">
        <f t="shared" si="87"/>
        <v>9945.24</v>
      </c>
    </row>
    <row r="1404" spans="1:19" x14ac:dyDescent="0.25">
      <c r="A1404" s="7" t="s">
        <v>17920</v>
      </c>
      <c r="B1404" s="7" t="s">
        <v>17921</v>
      </c>
      <c r="C1404" s="7" t="s">
        <v>369</v>
      </c>
      <c r="D1404" s="7" t="s">
        <v>370</v>
      </c>
      <c r="E1404" s="7" t="s">
        <v>371</v>
      </c>
      <c r="F1404" s="8">
        <v>15</v>
      </c>
      <c r="G1404" s="8">
        <v>5860</v>
      </c>
      <c r="H1404" s="8">
        <v>5860</v>
      </c>
      <c r="I1404" s="8">
        <v>9</v>
      </c>
      <c r="J1404" s="8">
        <v>52739.98</v>
      </c>
      <c r="K1404" s="8">
        <v>5859.9977777777785</v>
      </c>
      <c r="L1404" s="8">
        <f t="shared" si="84"/>
        <v>764.34753623188408</v>
      </c>
      <c r="M1404" s="8">
        <f t="shared" si="85"/>
        <v>5095.6502415458945</v>
      </c>
      <c r="N1404" s="9"/>
      <c r="O1404" s="9"/>
      <c r="P1404" s="8">
        <v>15</v>
      </c>
      <c r="Q1404" s="8">
        <v>5859.9975000000004</v>
      </c>
      <c r="R1404" s="17">
        <f t="shared" si="86"/>
        <v>0</v>
      </c>
      <c r="S1404" s="18">
        <f t="shared" si="87"/>
        <v>52739.98</v>
      </c>
    </row>
    <row r="1405" spans="1:19" x14ac:dyDescent="0.25">
      <c r="A1405" s="7" t="s">
        <v>21458</v>
      </c>
      <c r="B1405" s="7" t="s">
        <v>21459</v>
      </c>
      <c r="C1405" s="7" t="s">
        <v>14</v>
      </c>
      <c r="D1405" s="7" t="s">
        <v>15</v>
      </c>
      <c r="E1405" s="7" t="s">
        <v>7518</v>
      </c>
      <c r="F1405" s="8">
        <v>21</v>
      </c>
      <c r="G1405" s="8">
        <v>1201.46</v>
      </c>
      <c r="H1405" s="8">
        <v>1201.46</v>
      </c>
      <c r="I1405" s="8">
        <v>25</v>
      </c>
      <c r="J1405" s="8">
        <v>30036.440000000002</v>
      </c>
      <c r="K1405" s="8">
        <v>1201.4576000000002</v>
      </c>
      <c r="L1405" s="8">
        <f t="shared" si="84"/>
        <v>208.51743471074383</v>
      </c>
      <c r="M1405" s="8">
        <f t="shared" si="85"/>
        <v>992.94016528925636</v>
      </c>
      <c r="N1405" s="13"/>
      <c r="O1405" s="13"/>
      <c r="P1405" s="8">
        <v>21</v>
      </c>
      <c r="Q1405" s="8">
        <v>1201.4575</v>
      </c>
      <c r="R1405" s="17">
        <f t="shared" si="86"/>
        <v>0</v>
      </c>
      <c r="S1405" s="18">
        <f t="shared" si="87"/>
        <v>30036.440000000002</v>
      </c>
    </row>
    <row r="1406" spans="1:19" x14ac:dyDescent="0.25">
      <c r="A1406" s="7" t="s">
        <v>21564</v>
      </c>
      <c r="B1406" s="7" t="s">
        <v>21565</v>
      </c>
      <c r="C1406" s="7" t="s">
        <v>14</v>
      </c>
      <c r="D1406" s="7" t="s">
        <v>15</v>
      </c>
      <c r="E1406" s="7" t="s">
        <v>7518</v>
      </c>
      <c r="F1406" s="8">
        <v>21</v>
      </c>
      <c r="G1406" s="8">
        <v>591.76</v>
      </c>
      <c r="H1406" s="8">
        <v>591.77</v>
      </c>
      <c r="I1406" s="8">
        <v>15</v>
      </c>
      <c r="J1406" s="8">
        <v>8876.44</v>
      </c>
      <c r="K1406" s="8">
        <v>591.76266666666675</v>
      </c>
      <c r="L1406" s="8">
        <f t="shared" si="84"/>
        <v>102.70261157024794</v>
      </c>
      <c r="M1406" s="8">
        <f t="shared" si="85"/>
        <v>489.06005509641881</v>
      </c>
      <c r="N1406" s="13"/>
      <c r="O1406" s="13"/>
      <c r="P1406" s="8">
        <v>21</v>
      </c>
      <c r="Q1406" s="8">
        <v>591.76250000000005</v>
      </c>
      <c r="R1406" s="17">
        <f t="shared" si="86"/>
        <v>0</v>
      </c>
      <c r="S1406" s="18">
        <f t="shared" si="87"/>
        <v>8876.44</v>
      </c>
    </row>
    <row r="1407" spans="1:19" x14ac:dyDescent="0.25">
      <c r="A1407" s="7" t="s">
        <v>8726</v>
      </c>
      <c r="B1407" s="7" t="s">
        <v>8727</v>
      </c>
      <c r="C1407" s="7" t="s">
        <v>5229</v>
      </c>
      <c r="D1407" s="7" t="s">
        <v>5230</v>
      </c>
      <c r="E1407" s="7" t="s">
        <v>5231</v>
      </c>
      <c r="F1407" s="8">
        <v>21</v>
      </c>
      <c r="G1407" s="8">
        <v>16.7</v>
      </c>
      <c r="H1407" s="8">
        <v>16.7</v>
      </c>
      <c r="I1407" s="8">
        <v>4506</v>
      </c>
      <c r="J1407" s="8">
        <v>75241.190000000017</v>
      </c>
      <c r="K1407" s="8">
        <v>16.698000443852646</v>
      </c>
      <c r="L1407" s="8">
        <f t="shared" si="84"/>
        <v>2.8980000770322771</v>
      </c>
      <c r="M1407" s="8">
        <f t="shared" si="85"/>
        <v>13.800000366820369</v>
      </c>
      <c r="N1407" s="8">
        <v>12</v>
      </c>
      <c r="O1407" s="8">
        <v>15.456</v>
      </c>
      <c r="P1407" s="8">
        <v>21</v>
      </c>
      <c r="Q1407" s="8">
        <v>16.698</v>
      </c>
      <c r="R1407" s="17">
        <f t="shared" si="86"/>
        <v>69644.736000000004</v>
      </c>
      <c r="S1407" s="18">
        <f t="shared" si="87"/>
        <v>75241.190000000017</v>
      </c>
    </row>
    <row r="1408" spans="1:19" x14ac:dyDescent="0.25">
      <c r="A1408" s="7" t="s">
        <v>10758</v>
      </c>
      <c r="B1408" s="7" t="s">
        <v>10759</v>
      </c>
      <c r="C1408" s="7" t="s">
        <v>7375</v>
      </c>
      <c r="D1408" s="7" t="s">
        <v>7376</v>
      </c>
      <c r="E1408" s="7" t="s">
        <v>7377</v>
      </c>
      <c r="F1408" s="8">
        <v>15</v>
      </c>
      <c r="G1408" s="8">
        <v>74.650000000000006</v>
      </c>
      <c r="H1408" s="8">
        <v>74.650000000000006</v>
      </c>
      <c r="I1408" s="8">
        <v>1512</v>
      </c>
      <c r="J1408" s="8">
        <v>112865.51000000001</v>
      </c>
      <c r="K1408" s="8">
        <v>74.646501322751334</v>
      </c>
      <c r="L1408" s="8">
        <f t="shared" si="84"/>
        <v>9.7365001725327716</v>
      </c>
      <c r="M1408" s="8">
        <f t="shared" si="85"/>
        <v>64.910001150218562</v>
      </c>
      <c r="N1408" s="9"/>
      <c r="O1408" s="9"/>
      <c r="P1408" s="8">
        <v>15</v>
      </c>
      <c r="Q1408" s="8">
        <v>74.646500000000003</v>
      </c>
      <c r="R1408" s="17">
        <f t="shared" si="86"/>
        <v>0</v>
      </c>
      <c r="S1408" s="18">
        <f t="shared" si="87"/>
        <v>112865.51000000001</v>
      </c>
    </row>
    <row r="1409" spans="1:19" x14ac:dyDescent="0.25">
      <c r="A1409" s="7" t="s">
        <v>10978</v>
      </c>
      <c r="B1409" s="7" t="s">
        <v>10979</v>
      </c>
      <c r="C1409" s="7" t="s">
        <v>14</v>
      </c>
      <c r="D1409" s="7" t="s">
        <v>15</v>
      </c>
      <c r="E1409" s="7" t="s">
        <v>8886</v>
      </c>
      <c r="F1409" s="8">
        <v>21</v>
      </c>
      <c r="G1409" s="8">
        <v>2510.2199999999998</v>
      </c>
      <c r="H1409" s="8">
        <v>2510.2199999999998</v>
      </c>
      <c r="I1409" s="8">
        <v>11</v>
      </c>
      <c r="J1409" s="8">
        <v>27612.400000000001</v>
      </c>
      <c r="K1409" s="8">
        <v>2510.2181818181821</v>
      </c>
      <c r="L1409" s="8">
        <f t="shared" si="84"/>
        <v>435.65770097670929</v>
      </c>
      <c r="M1409" s="8">
        <f t="shared" si="85"/>
        <v>2074.5604808414728</v>
      </c>
      <c r="N1409" s="9"/>
      <c r="O1409" s="9"/>
      <c r="P1409" s="8">
        <v>21</v>
      </c>
      <c r="Q1409" s="8">
        <v>2510.2179999999998</v>
      </c>
      <c r="R1409" s="17">
        <f t="shared" si="86"/>
        <v>0</v>
      </c>
      <c r="S1409" s="18">
        <f t="shared" si="87"/>
        <v>27612.400000000001</v>
      </c>
    </row>
    <row r="1410" spans="1:19" x14ac:dyDescent="0.25">
      <c r="A1410" s="7" t="s">
        <v>10466</v>
      </c>
      <c r="B1410" s="7" t="s">
        <v>10467</v>
      </c>
      <c r="C1410" s="7" t="s">
        <v>7539</v>
      </c>
      <c r="D1410" s="7" t="s">
        <v>7540</v>
      </c>
      <c r="E1410" s="7" t="s">
        <v>7798</v>
      </c>
      <c r="F1410" s="8">
        <v>21</v>
      </c>
      <c r="G1410" s="8">
        <v>4</v>
      </c>
      <c r="H1410" s="8">
        <v>4</v>
      </c>
      <c r="I1410" s="8">
        <v>12000</v>
      </c>
      <c r="J1410" s="8">
        <v>47965.369999999995</v>
      </c>
      <c r="K1410" s="8">
        <v>3.9971141666666661</v>
      </c>
      <c r="L1410" s="8">
        <f t="shared" ref="L1410:L1473" si="88">K1410-M1410</f>
        <v>0.69371402892561962</v>
      </c>
      <c r="M1410" s="8">
        <f t="shared" ref="M1410:M1473" si="89">K1410/((100+F1410)/100)</f>
        <v>3.3034001377410465</v>
      </c>
      <c r="N1410" s="13"/>
      <c r="O1410" s="13"/>
      <c r="P1410" s="8">
        <v>21</v>
      </c>
      <c r="Q1410" s="8">
        <v>3.9971139999999998</v>
      </c>
      <c r="R1410" s="17">
        <f t="shared" ref="R1410:R1473" si="90">I1410*O1410</f>
        <v>0</v>
      </c>
      <c r="S1410" s="18">
        <f t="shared" si="87"/>
        <v>47965.369999999995</v>
      </c>
    </row>
    <row r="1411" spans="1:19" x14ac:dyDescent="0.25">
      <c r="A1411" s="7" t="s">
        <v>10667</v>
      </c>
      <c r="B1411" s="7" t="s">
        <v>10668</v>
      </c>
      <c r="C1411" s="7" t="s">
        <v>7375</v>
      </c>
      <c r="D1411" s="7" t="s">
        <v>7376</v>
      </c>
      <c r="E1411" s="7" t="s">
        <v>7377</v>
      </c>
      <c r="F1411" s="8">
        <v>15</v>
      </c>
      <c r="G1411" s="8">
        <v>22.74</v>
      </c>
      <c r="H1411" s="8">
        <v>22.74</v>
      </c>
      <c r="I1411" s="8">
        <v>756</v>
      </c>
      <c r="J1411" s="8">
        <v>17188.04</v>
      </c>
      <c r="K1411" s="8">
        <v>22.735502645502645</v>
      </c>
      <c r="L1411" s="8">
        <f t="shared" si="88"/>
        <v>2.9655003450655606</v>
      </c>
      <c r="M1411" s="8">
        <f t="shared" si="89"/>
        <v>19.770002300437085</v>
      </c>
      <c r="N1411" s="13"/>
      <c r="O1411" s="13"/>
      <c r="P1411" s="8">
        <v>15</v>
      </c>
      <c r="Q1411" s="8">
        <v>22.735499999999998</v>
      </c>
      <c r="R1411" s="17">
        <f t="shared" si="90"/>
        <v>0</v>
      </c>
      <c r="S1411" s="18">
        <f t="shared" ref="S1411:S1474" si="91">J1411</f>
        <v>17188.04</v>
      </c>
    </row>
    <row r="1412" spans="1:19" x14ac:dyDescent="0.25">
      <c r="A1412" s="7" t="s">
        <v>11560</v>
      </c>
      <c r="B1412" s="7" t="s">
        <v>11561</v>
      </c>
      <c r="C1412" s="7" t="s">
        <v>7375</v>
      </c>
      <c r="D1412" s="7" t="s">
        <v>7376</v>
      </c>
      <c r="E1412" s="7" t="s">
        <v>7377</v>
      </c>
      <c r="F1412" s="14">
        <v>15</v>
      </c>
      <c r="G1412" s="8">
        <v>77.64</v>
      </c>
      <c r="H1412" s="8">
        <v>77.64</v>
      </c>
      <c r="I1412" s="8">
        <v>288</v>
      </c>
      <c r="J1412" s="8">
        <v>22360.69</v>
      </c>
      <c r="K1412" s="14">
        <v>77.641284722222224</v>
      </c>
      <c r="L1412" s="8">
        <f t="shared" si="88"/>
        <v>10.127124094202898</v>
      </c>
      <c r="M1412" s="8">
        <f t="shared" si="89"/>
        <v>67.514160628019326</v>
      </c>
      <c r="N1412" s="9"/>
      <c r="O1412" s="9"/>
      <c r="P1412" s="14">
        <v>15</v>
      </c>
      <c r="Q1412" s="14">
        <v>77.641277777777773</v>
      </c>
      <c r="R1412" s="17">
        <f t="shared" si="90"/>
        <v>0</v>
      </c>
      <c r="S1412" s="18">
        <f t="shared" si="91"/>
        <v>22360.69</v>
      </c>
    </row>
    <row r="1413" spans="1:19" x14ac:dyDescent="0.25">
      <c r="A1413" s="7" t="s">
        <v>13238</v>
      </c>
      <c r="B1413" s="7" t="s">
        <v>13239</v>
      </c>
      <c r="C1413" s="7" t="s">
        <v>14</v>
      </c>
      <c r="D1413" s="7" t="s">
        <v>15</v>
      </c>
      <c r="E1413" s="7" t="s">
        <v>7343</v>
      </c>
      <c r="F1413" s="8">
        <v>21</v>
      </c>
      <c r="G1413" s="8">
        <v>2.89</v>
      </c>
      <c r="H1413" s="8">
        <v>2.89</v>
      </c>
      <c r="I1413" s="8">
        <v>6320</v>
      </c>
      <c r="J1413" s="8">
        <v>18276.810000000001</v>
      </c>
      <c r="K1413" s="8">
        <v>2.8919003164556965</v>
      </c>
      <c r="L1413" s="8">
        <f t="shared" si="88"/>
        <v>0.50190005492206291</v>
      </c>
      <c r="M1413" s="8">
        <f t="shared" si="89"/>
        <v>2.3900002615336335</v>
      </c>
      <c r="N1413" s="9"/>
      <c r="O1413" s="9"/>
      <c r="P1413" s="8">
        <v>21</v>
      </c>
      <c r="Q1413" s="8">
        <v>2.8919000000000001</v>
      </c>
      <c r="R1413" s="17">
        <f t="shared" si="90"/>
        <v>0</v>
      </c>
      <c r="S1413" s="18">
        <f t="shared" si="91"/>
        <v>18276.810000000001</v>
      </c>
    </row>
    <row r="1414" spans="1:19" x14ac:dyDescent="0.25">
      <c r="A1414" s="7" t="s">
        <v>13294</v>
      </c>
      <c r="B1414" s="7" t="s">
        <v>13295</v>
      </c>
      <c r="C1414" s="7" t="s">
        <v>14</v>
      </c>
      <c r="D1414" s="7" t="s">
        <v>15</v>
      </c>
      <c r="E1414" s="7" t="s">
        <v>2322</v>
      </c>
      <c r="F1414" s="8">
        <v>21</v>
      </c>
      <c r="G1414" s="8">
        <v>2914.61</v>
      </c>
      <c r="H1414" s="8">
        <v>2914.61</v>
      </c>
      <c r="I1414" s="8">
        <v>19</v>
      </c>
      <c r="J1414" s="8">
        <v>55377.630000000005</v>
      </c>
      <c r="K1414" s="8">
        <v>2914.6121052631584</v>
      </c>
      <c r="L1414" s="8">
        <f t="shared" si="88"/>
        <v>505.84177033492824</v>
      </c>
      <c r="M1414" s="8">
        <f t="shared" si="89"/>
        <v>2408.7703349282301</v>
      </c>
      <c r="N1414" s="9"/>
      <c r="O1414" s="9"/>
      <c r="P1414" s="8">
        <v>21</v>
      </c>
      <c r="Q1414" s="8">
        <v>2914.6120000000001</v>
      </c>
      <c r="R1414" s="17">
        <f t="shared" si="90"/>
        <v>0</v>
      </c>
      <c r="S1414" s="18">
        <f t="shared" si="91"/>
        <v>55377.630000000005</v>
      </c>
    </row>
    <row r="1415" spans="1:19" x14ac:dyDescent="0.25">
      <c r="A1415" s="7" t="s">
        <v>17393</v>
      </c>
      <c r="B1415" s="7" t="s">
        <v>17394</v>
      </c>
      <c r="C1415" s="7" t="s">
        <v>7249</v>
      </c>
      <c r="D1415" s="7" t="s">
        <v>7250</v>
      </c>
      <c r="E1415" s="7" t="s">
        <v>7251</v>
      </c>
      <c r="F1415" s="8">
        <v>21</v>
      </c>
      <c r="G1415" s="8">
        <v>34.17</v>
      </c>
      <c r="H1415" s="8">
        <v>34.17</v>
      </c>
      <c r="I1415" s="8">
        <v>1104</v>
      </c>
      <c r="J1415" s="8">
        <v>37726.35</v>
      </c>
      <c r="K1415" s="8">
        <v>34.172418478260866</v>
      </c>
      <c r="L1415" s="8">
        <f t="shared" si="88"/>
        <v>5.9307503144089111</v>
      </c>
      <c r="M1415" s="8">
        <f t="shared" si="89"/>
        <v>28.241668163851955</v>
      </c>
      <c r="N1415" s="9"/>
      <c r="O1415" s="9"/>
      <c r="P1415" s="8">
        <v>21</v>
      </c>
      <c r="Q1415" s="8">
        <v>34.172416666666663</v>
      </c>
      <c r="R1415" s="17">
        <f t="shared" si="90"/>
        <v>0</v>
      </c>
      <c r="S1415" s="18">
        <f t="shared" si="91"/>
        <v>37726.35</v>
      </c>
    </row>
    <row r="1416" spans="1:19" x14ac:dyDescent="0.25">
      <c r="A1416" s="7" t="s">
        <v>17693</v>
      </c>
      <c r="B1416" s="7" t="s">
        <v>17694</v>
      </c>
      <c r="C1416" s="7" t="s">
        <v>14</v>
      </c>
      <c r="D1416" s="7" t="s">
        <v>15</v>
      </c>
      <c r="E1416" s="7" t="s">
        <v>8931</v>
      </c>
      <c r="F1416" s="8">
        <v>21</v>
      </c>
      <c r="G1416" s="8">
        <v>28.92</v>
      </c>
      <c r="H1416" s="8">
        <v>28.92</v>
      </c>
      <c r="I1416" s="8">
        <v>462</v>
      </c>
      <c r="J1416" s="8">
        <v>13360.58</v>
      </c>
      <c r="K1416" s="8">
        <v>28.919004329004331</v>
      </c>
      <c r="L1416" s="8">
        <f t="shared" si="88"/>
        <v>5.0190007513147989</v>
      </c>
      <c r="M1416" s="8">
        <f t="shared" si="89"/>
        <v>23.900003577689532</v>
      </c>
      <c r="N1416" s="14">
        <v>21</v>
      </c>
      <c r="O1416" s="14">
        <v>28.919</v>
      </c>
      <c r="P1416" s="8">
        <v>21</v>
      </c>
      <c r="Q1416" s="8">
        <v>28.919</v>
      </c>
      <c r="R1416" s="17">
        <f t="shared" si="90"/>
        <v>13360.578</v>
      </c>
      <c r="S1416" s="18">
        <f t="shared" si="91"/>
        <v>13360.58</v>
      </c>
    </row>
    <row r="1417" spans="1:19" x14ac:dyDescent="0.25">
      <c r="A1417" s="7" t="s">
        <v>20464</v>
      </c>
      <c r="B1417" s="7" t="s">
        <v>20465</v>
      </c>
      <c r="C1417" s="7" t="s">
        <v>14</v>
      </c>
      <c r="D1417" s="7" t="s">
        <v>15</v>
      </c>
      <c r="E1417" s="7" t="s">
        <v>7518</v>
      </c>
      <c r="F1417" s="8">
        <v>21</v>
      </c>
      <c r="G1417" s="8">
        <v>1487.57</v>
      </c>
      <c r="H1417" s="8">
        <v>1487.58</v>
      </c>
      <c r="I1417" s="8">
        <v>32</v>
      </c>
      <c r="J1417" s="8">
        <v>47602.37</v>
      </c>
      <c r="K1417" s="8">
        <v>1487.5740625000001</v>
      </c>
      <c r="L1417" s="8">
        <f t="shared" si="88"/>
        <v>258.17401084710741</v>
      </c>
      <c r="M1417" s="8">
        <f t="shared" si="89"/>
        <v>1229.4000516528927</v>
      </c>
      <c r="N1417" s="9"/>
      <c r="O1417" s="9"/>
      <c r="P1417" s="8">
        <v>21</v>
      </c>
      <c r="Q1417" s="8">
        <v>1487.5740000000001</v>
      </c>
      <c r="R1417" s="17">
        <f t="shared" si="90"/>
        <v>0</v>
      </c>
      <c r="S1417" s="18">
        <f t="shared" si="91"/>
        <v>47602.37</v>
      </c>
    </row>
    <row r="1418" spans="1:19" x14ac:dyDescent="0.25">
      <c r="A1418" s="7" t="s">
        <v>20530</v>
      </c>
      <c r="B1418" s="7" t="s">
        <v>20531</v>
      </c>
      <c r="C1418" s="7" t="s">
        <v>14</v>
      </c>
      <c r="D1418" s="7" t="s">
        <v>15</v>
      </c>
      <c r="E1418" s="7" t="s">
        <v>7518</v>
      </c>
      <c r="F1418" s="8">
        <v>21</v>
      </c>
      <c r="G1418" s="8">
        <v>412.73</v>
      </c>
      <c r="H1418" s="8">
        <v>412.73</v>
      </c>
      <c r="I1418" s="8">
        <v>38</v>
      </c>
      <c r="J1418" s="8">
        <v>15683.78</v>
      </c>
      <c r="K1418" s="8">
        <v>412.73105263157896</v>
      </c>
      <c r="L1418" s="8">
        <f t="shared" si="88"/>
        <v>71.63100913440627</v>
      </c>
      <c r="M1418" s="8">
        <f t="shared" si="89"/>
        <v>341.10004349717269</v>
      </c>
      <c r="N1418" s="9"/>
      <c r="O1418" s="9"/>
      <c r="P1418" s="8">
        <v>21</v>
      </c>
      <c r="Q1418" s="8">
        <v>412.73099999999999</v>
      </c>
      <c r="R1418" s="17">
        <f t="shared" si="90"/>
        <v>0</v>
      </c>
      <c r="S1418" s="18">
        <f t="shared" si="91"/>
        <v>15683.78</v>
      </c>
    </row>
    <row r="1419" spans="1:19" x14ac:dyDescent="0.25">
      <c r="A1419" s="7" t="s">
        <v>21628</v>
      </c>
      <c r="B1419" s="7" t="s">
        <v>21629</v>
      </c>
      <c r="C1419" s="7" t="s">
        <v>14</v>
      </c>
      <c r="D1419" s="7" t="s">
        <v>15</v>
      </c>
      <c r="E1419" s="7" t="s">
        <v>7518</v>
      </c>
      <c r="F1419" s="8">
        <v>21</v>
      </c>
      <c r="G1419" s="8">
        <v>3016.75</v>
      </c>
      <c r="H1419" s="8">
        <v>3016.75</v>
      </c>
      <c r="I1419" s="8">
        <v>16</v>
      </c>
      <c r="J1419" s="8">
        <v>48267.97</v>
      </c>
      <c r="K1419" s="8">
        <v>3016.7481250000001</v>
      </c>
      <c r="L1419" s="8">
        <f t="shared" si="88"/>
        <v>523.56785640495855</v>
      </c>
      <c r="M1419" s="8">
        <f t="shared" si="89"/>
        <v>2493.1802685950415</v>
      </c>
      <c r="N1419" s="9"/>
      <c r="O1419" s="9"/>
      <c r="P1419" s="8">
        <v>21</v>
      </c>
      <c r="Q1419" s="8">
        <v>3016.748</v>
      </c>
      <c r="R1419" s="17">
        <f t="shared" si="90"/>
        <v>0</v>
      </c>
      <c r="S1419" s="18">
        <f t="shared" si="91"/>
        <v>48267.97</v>
      </c>
    </row>
    <row r="1420" spans="1:19" x14ac:dyDescent="0.25">
      <c r="A1420" s="7" t="s">
        <v>13013</v>
      </c>
      <c r="B1420" s="7" t="s">
        <v>13014</v>
      </c>
      <c r="C1420" s="7" t="s">
        <v>37</v>
      </c>
      <c r="D1420" s="7" t="s">
        <v>38</v>
      </c>
      <c r="E1420" s="7" t="s">
        <v>39</v>
      </c>
      <c r="F1420" s="8">
        <v>15</v>
      </c>
      <c r="G1420" s="8">
        <v>141.16999999999999</v>
      </c>
      <c r="H1420" s="8">
        <v>141.18</v>
      </c>
      <c r="I1420" s="8">
        <v>12</v>
      </c>
      <c r="J1420" s="8">
        <v>1694.0900000000001</v>
      </c>
      <c r="K1420" s="8">
        <v>141.17416666666668</v>
      </c>
      <c r="L1420" s="8">
        <f t="shared" si="88"/>
        <v>18.414021739130433</v>
      </c>
      <c r="M1420" s="8">
        <f t="shared" si="89"/>
        <v>122.76014492753625</v>
      </c>
      <c r="N1420" s="9"/>
      <c r="O1420" s="9"/>
      <c r="P1420" s="8">
        <v>15</v>
      </c>
      <c r="Q1420" s="8">
        <v>141.17400000000001</v>
      </c>
      <c r="R1420" s="17">
        <f t="shared" si="90"/>
        <v>0</v>
      </c>
      <c r="S1420" s="18">
        <f t="shared" si="91"/>
        <v>1694.0900000000001</v>
      </c>
    </row>
    <row r="1421" spans="1:19" x14ac:dyDescent="0.25">
      <c r="A1421" s="7" t="s">
        <v>18339</v>
      </c>
      <c r="B1421" s="7" t="s">
        <v>18340</v>
      </c>
      <c r="C1421" s="7" t="s">
        <v>14</v>
      </c>
      <c r="D1421" s="7" t="s">
        <v>15</v>
      </c>
      <c r="E1421" s="7" t="s">
        <v>2322</v>
      </c>
      <c r="F1421" s="8">
        <v>21</v>
      </c>
      <c r="G1421" s="8">
        <v>25.92</v>
      </c>
      <c r="H1421" s="8">
        <v>25.92</v>
      </c>
      <c r="I1421" s="8">
        <v>90</v>
      </c>
      <c r="J1421" s="8">
        <v>2333.2200000000003</v>
      </c>
      <c r="K1421" s="8">
        <v>25.924666666666671</v>
      </c>
      <c r="L1421" s="8">
        <f t="shared" si="88"/>
        <v>4.4993223140495857</v>
      </c>
      <c r="M1421" s="8">
        <f t="shared" si="89"/>
        <v>21.425344352617085</v>
      </c>
      <c r="N1421" s="9"/>
      <c r="O1421" s="9"/>
      <c r="P1421" s="8">
        <v>21</v>
      </c>
      <c r="Q1421" s="8">
        <v>25.924644444444446</v>
      </c>
      <c r="R1421" s="17">
        <f t="shared" si="90"/>
        <v>0</v>
      </c>
      <c r="S1421" s="18">
        <f t="shared" si="91"/>
        <v>2333.2200000000003</v>
      </c>
    </row>
    <row r="1422" spans="1:19" x14ac:dyDescent="0.25">
      <c r="A1422" s="7" t="s">
        <v>8244</v>
      </c>
      <c r="B1422" s="7" t="s">
        <v>8245</v>
      </c>
      <c r="C1422" s="7" t="s">
        <v>14</v>
      </c>
      <c r="D1422" s="7" t="s">
        <v>15</v>
      </c>
      <c r="E1422" s="7" t="s">
        <v>7518</v>
      </c>
      <c r="F1422" s="8">
        <v>21</v>
      </c>
      <c r="G1422" s="8">
        <v>303.83</v>
      </c>
      <c r="H1422" s="8">
        <v>303.83</v>
      </c>
      <c r="I1422" s="8">
        <v>48</v>
      </c>
      <c r="J1422" s="8">
        <v>14583.89</v>
      </c>
      <c r="K1422" s="8">
        <v>303.83104166666664</v>
      </c>
      <c r="L1422" s="8">
        <f t="shared" si="88"/>
        <v>52.731007231404959</v>
      </c>
      <c r="M1422" s="8">
        <f t="shared" si="89"/>
        <v>251.10003443526168</v>
      </c>
      <c r="N1422" s="9"/>
      <c r="O1422" s="9"/>
      <c r="P1422" s="8">
        <v>21</v>
      </c>
      <c r="Q1422" s="8">
        <v>303.83100000000002</v>
      </c>
      <c r="R1422" s="17">
        <f t="shared" si="90"/>
        <v>0</v>
      </c>
      <c r="S1422" s="18">
        <f t="shared" si="91"/>
        <v>14583.89</v>
      </c>
    </row>
    <row r="1423" spans="1:19" x14ac:dyDescent="0.25">
      <c r="A1423" s="7" t="s">
        <v>20178</v>
      </c>
      <c r="B1423" s="7" t="s">
        <v>20179</v>
      </c>
      <c r="C1423" s="7" t="s">
        <v>8208</v>
      </c>
      <c r="D1423" s="7" t="s">
        <v>8209</v>
      </c>
      <c r="E1423" s="7" t="s">
        <v>8210</v>
      </c>
      <c r="F1423" s="8">
        <v>21</v>
      </c>
      <c r="G1423" s="8">
        <v>4071</v>
      </c>
      <c r="H1423" s="8">
        <v>4071</v>
      </c>
      <c r="I1423" s="8">
        <v>8</v>
      </c>
      <c r="J1423" s="8">
        <v>32567.99</v>
      </c>
      <c r="K1423" s="8">
        <v>4070.9987500000002</v>
      </c>
      <c r="L1423" s="8">
        <f t="shared" si="88"/>
        <v>706.53697314049577</v>
      </c>
      <c r="M1423" s="8">
        <f t="shared" si="89"/>
        <v>3364.4617768595044</v>
      </c>
      <c r="N1423" s="9"/>
      <c r="O1423" s="9"/>
      <c r="P1423" s="8">
        <v>21</v>
      </c>
      <c r="Q1423" s="8">
        <v>4070.9985714285717</v>
      </c>
      <c r="R1423" s="17">
        <f t="shared" si="90"/>
        <v>0</v>
      </c>
      <c r="S1423" s="18">
        <f t="shared" si="91"/>
        <v>32567.99</v>
      </c>
    </row>
    <row r="1424" spans="1:19" x14ac:dyDescent="0.25">
      <c r="A1424" s="7" t="s">
        <v>7503</v>
      </c>
      <c r="B1424" s="7" t="s">
        <v>7504</v>
      </c>
      <c r="C1424" s="7" t="s">
        <v>7205</v>
      </c>
      <c r="D1424" s="7" t="s">
        <v>7206</v>
      </c>
      <c r="E1424" s="7" t="s">
        <v>7435</v>
      </c>
      <c r="F1424" s="8">
        <v>15</v>
      </c>
      <c r="G1424" s="8">
        <v>4.92</v>
      </c>
      <c r="H1424" s="8">
        <v>4.9207999999999998</v>
      </c>
      <c r="I1424" s="8">
        <v>1740</v>
      </c>
      <c r="J1424" s="8">
        <v>8562.2800000000007</v>
      </c>
      <c r="K1424" s="8">
        <v>4.9208505747126443</v>
      </c>
      <c r="L1424" s="8">
        <f t="shared" si="88"/>
        <v>0.64185007496251867</v>
      </c>
      <c r="M1424" s="8">
        <f t="shared" si="89"/>
        <v>4.2790004997501256</v>
      </c>
      <c r="N1424" s="9"/>
      <c r="O1424" s="9"/>
      <c r="P1424" s="8">
        <v>15</v>
      </c>
      <c r="Q1424" s="8">
        <v>4.9208500000000006</v>
      </c>
      <c r="R1424" s="17">
        <f t="shared" si="90"/>
        <v>0</v>
      </c>
      <c r="S1424" s="18">
        <f t="shared" si="91"/>
        <v>8562.2800000000007</v>
      </c>
    </row>
    <row r="1425" spans="1:19" x14ac:dyDescent="0.25">
      <c r="A1425" s="7" t="s">
        <v>15976</v>
      </c>
      <c r="B1425" s="7" t="s">
        <v>15977</v>
      </c>
      <c r="C1425" s="7" t="s">
        <v>14</v>
      </c>
      <c r="D1425" s="7" t="s">
        <v>15</v>
      </c>
      <c r="E1425" s="7" t="s">
        <v>2322</v>
      </c>
      <c r="F1425" s="8">
        <v>21</v>
      </c>
      <c r="G1425" s="8">
        <v>261.01</v>
      </c>
      <c r="H1425" s="8">
        <v>261.01</v>
      </c>
      <c r="I1425" s="8">
        <v>21</v>
      </c>
      <c r="J1425" s="8">
        <v>5481.1900000000005</v>
      </c>
      <c r="K1425" s="8">
        <v>261.00904761904764</v>
      </c>
      <c r="L1425" s="8">
        <f t="shared" si="88"/>
        <v>45.299090909090893</v>
      </c>
      <c r="M1425" s="8">
        <f t="shared" si="89"/>
        <v>215.70995670995674</v>
      </c>
      <c r="N1425" s="9"/>
      <c r="O1425" s="9"/>
      <c r="P1425" s="8">
        <v>21</v>
      </c>
      <c r="Q1425" s="8">
        <v>261.00900000000001</v>
      </c>
      <c r="R1425" s="17">
        <f t="shared" si="90"/>
        <v>0</v>
      </c>
      <c r="S1425" s="18">
        <f t="shared" si="91"/>
        <v>5481.1900000000005</v>
      </c>
    </row>
    <row r="1426" spans="1:19" x14ac:dyDescent="0.25">
      <c r="A1426" s="7" t="s">
        <v>19694</v>
      </c>
      <c r="B1426" s="7" t="s">
        <v>19695</v>
      </c>
      <c r="C1426" s="7" t="s">
        <v>7320</v>
      </c>
      <c r="D1426" s="7" t="s">
        <v>7321</v>
      </c>
      <c r="E1426" s="7" t="s">
        <v>13717</v>
      </c>
      <c r="F1426" s="8">
        <v>21</v>
      </c>
      <c r="G1426" s="8">
        <v>0.48</v>
      </c>
      <c r="H1426" s="8">
        <v>0.48</v>
      </c>
      <c r="I1426" s="8">
        <v>2511800</v>
      </c>
      <c r="J1426" s="8">
        <v>1215711.200000002</v>
      </c>
      <c r="K1426" s="8">
        <v>0.48400000000000082</v>
      </c>
      <c r="L1426" s="8">
        <f t="shared" si="88"/>
        <v>8.400000000000013E-2</v>
      </c>
      <c r="M1426" s="8">
        <f t="shared" si="89"/>
        <v>0.40000000000000069</v>
      </c>
      <c r="N1426" s="14">
        <v>12</v>
      </c>
      <c r="O1426" s="14">
        <v>0.44800000000000001</v>
      </c>
      <c r="P1426" s="8">
        <v>21</v>
      </c>
      <c r="Q1426" s="8">
        <v>0.48399999999999999</v>
      </c>
      <c r="R1426" s="17">
        <f t="shared" si="90"/>
        <v>1125286.4000000001</v>
      </c>
      <c r="S1426" s="18">
        <f t="shared" si="91"/>
        <v>1215711.200000002</v>
      </c>
    </row>
    <row r="1427" spans="1:19" x14ac:dyDescent="0.25">
      <c r="A1427" s="7" t="s">
        <v>8420</v>
      </c>
      <c r="B1427" s="7" t="s">
        <v>8421</v>
      </c>
      <c r="C1427" s="7" t="s">
        <v>14</v>
      </c>
      <c r="D1427" s="7" t="s">
        <v>15</v>
      </c>
      <c r="E1427" s="7" t="s">
        <v>7231</v>
      </c>
      <c r="F1427" s="8">
        <v>21</v>
      </c>
      <c r="G1427" s="8">
        <v>17.91</v>
      </c>
      <c r="H1427" s="8">
        <v>17.91</v>
      </c>
      <c r="I1427" s="8">
        <v>3030</v>
      </c>
      <c r="J1427" s="8">
        <v>54261.240000000063</v>
      </c>
      <c r="K1427" s="8">
        <v>17.908000000000023</v>
      </c>
      <c r="L1427" s="8">
        <f t="shared" si="88"/>
        <v>3.1080000000000041</v>
      </c>
      <c r="M1427" s="8">
        <f t="shared" si="89"/>
        <v>14.800000000000018</v>
      </c>
      <c r="N1427" s="14">
        <v>12</v>
      </c>
      <c r="O1427" s="14">
        <v>16.576000000000001</v>
      </c>
      <c r="P1427" s="8">
        <v>21</v>
      </c>
      <c r="Q1427" s="8">
        <v>17.908000000000001</v>
      </c>
      <c r="R1427" s="17">
        <f t="shared" si="90"/>
        <v>50225.279999999999</v>
      </c>
      <c r="S1427" s="18">
        <f t="shared" si="91"/>
        <v>54261.240000000063</v>
      </c>
    </row>
    <row r="1428" spans="1:19" x14ac:dyDescent="0.25">
      <c r="A1428" s="7" t="s">
        <v>8682</v>
      </c>
      <c r="B1428" s="7" t="s">
        <v>8683</v>
      </c>
      <c r="C1428" s="7" t="s">
        <v>14</v>
      </c>
      <c r="D1428" s="7" t="s">
        <v>15</v>
      </c>
      <c r="E1428" s="7" t="s">
        <v>2322</v>
      </c>
      <c r="F1428" s="8">
        <v>21</v>
      </c>
      <c r="G1428" s="8">
        <v>5.44</v>
      </c>
      <c r="H1428" s="8">
        <v>5.45</v>
      </c>
      <c r="I1428" s="8">
        <v>5070</v>
      </c>
      <c r="J1428" s="8">
        <v>27606.150000000034</v>
      </c>
      <c r="K1428" s="8">
        <v>5.4450000000000065</v>
      </c>
      <c r="L1428" s="8">
        <f t="shared" si="88"/>
        <v>0.94500000000000117</v>
      </c>
      <c r="M1428" s="8">
        <f t="shared" si="89"/>
        <v>4.5000000000000053</v>
      </c>
      <c r="N1428" s="8">
        <v>21</v>
      </c>
      <c r="O1428" s="8">
        <v>5.4450000000000003</v>
      </c>
      <c r="P1428" s="8">
        <v>21</v>
      </c>
      <c r="Q1428" s="8">
        <v>5.4450000000000003</v>
      </c>
      <c r="R1428" s="17">
        <f t="shared" si="90"/>
        <v>27606.15</v>
      </c>
      <c r="S1428" s="18">
        <f t="shared" si="91"/>
        <v>27606.150000000034</v>
      </c>
    </row>
    <row r="1429" spans="1:19" x14ac:dyDescent="0.25">
      <c r="A1429" s="7" t="s">
        <v>9256</v>
      </c>
      <c r="B1429" s="7" t="s">
        <v>9257</v>
      </c>
      <c r="C1429" s="7" t="s">
        <v>37</v>
      </c>
      <c r="D1429" s="7" t="s">
        <v>38</v>
      </c>
      <c r="E1429" s="7" t="s">
        <v>39</v>
      </c>
      <c r="F1429" s="8">
        <v>15</v>
      </c>
      <c r="G1429" s="8">
        <v>233.45</v>
      </c>
      <c r="H1429" s="8">
        <v>342.7</v>
      </c>
      <c r="I1429" s="8">
        <v>121</v>
      </c>
      <c r="J1429" s="8">
        <v>28247.45000000003</v>
      </c>
      <c r="K1429" s="8">
        <v>233.45000000000024</v>
      </c>
      <c r="L1429" s="8">
        <f t="shared" si="88"/>
        <v>30.450000000000017</v>
      </c>
      <c r="M1429" s="8">
        <f t="shared" si="89"/>
        <v>203.00000000000023</v>
      </c>
      <c r="N1429" s="14">
        <v>12</v>
      </c>
      <c r="O1429" s="14">
        <v>227.36</v>
      </c>
      <c r="P1429" s="8">
        <v>15</v>
      </c>
      <c r="Q1429" s="8">
        <v>233.45</v>
      </c>
      <c r="R1429" s="17">
        <f t="shared" si="90"/>
        <v>27510.560000000001</v>
      </c>
      <c r="S1429" s="18">
        <f t="shared" si="91"/>
        <v>28247.45000000003</v>
      </c>
    </row>
    <row r="1430" spans="1:19" x14ac:dyDescent="0.25">
      <c r="A1430" s="7" t="s">
        <v>15587</v>
      </c>
      <c r="B1430" s="7" t="s">
        <v>15588</v>
      </c>
      <c r="C1430" s="7" t="s">
        <v>32</v>
      </c>
      <c r="D1430" s="7" t="s">
        <v>33</v>
      </c>
      <c r="E1430" s="7" t="s">
        <v>34</v>
      </c>
      <c r="F1430" s="8">
        <v>15</v>
      </c>
      <c r="G1430" s="8">
        <v>11900</v>
      </c>
      <c r="H1430" s="8">
        <v>11900.01</v>
      </c>
      <c r="I1430" s="8">
        <v>0</v>
      </c>
      <c r="J1430" s="8">
        <v>3.637978807091713E-12</v>
      </c>
      <c r="K1430" s="13"/>
      <c r="L1430" s="8">
        <f t="shared" si="88"/>
        <v>0</v>
      </c>
      <c r="M1430" s="8">
        <f t="shared" si="89"/>
        <v>0</v>
      </c>
      <c r="N1430" s="9"/>
      <c r="O1430" s="9"/>
      <c r="P1430" s="8">
        <v>15</v>
      </c>
      <c r="Q1430" s="8">
        <v>11900.004999999999</v>
      </c>
      <c r="R1430" s="17">
        <f t="shared" si="90"/>
        <v>0</v>
      </c>
      <c r="S1430" s="18">
        <f t="shared" si="91"/>
        <v>3.637978807091713E-12</v>
      </c>
    </row>
    <row r="1431" spans="1:19" x14ac:dyDescent="0.25">
      <c r="A1431" s="7" t="s">
        <v>17</v>
      </c>
      <c r="B1431" s="7" t="s">
        <v>18</v>
      </c>
      <c r="C1431" s="7" t="s">
        <v>14</v>
      </c>
      <c r="D1431" s="7" t="s">
        <v>15</v>
      </c>
      <c r="E1431" s="7" t="s">
        <v>19</v>
      </c>
      <c r="F1431" s="8">
        <v>21</v>
      </c>
      <c r="G1431" s="8">
        <v>260.39</v>
      </c>
      <c r="H1431" s="8">
        <v>260.39</v>
      </c>
      <c r="I1431" s="8">
        <v>20</v>
      </c>
      <c r="J1431" s="8">
        <v>5207.84</v>
      </c>
      <c r="K1431" s="8">
        <v>260.392</v>
      </c>
      <c r="L1431" s="8">
        <f t="shared" si="88"/>
        <v>45.191999999999979</v>
      </c>
      <c r="M1431" s="8">
        <f t="shared" si="89"/>
        <v>215.20000000000002</v>
      </c>
      <c r="N1431" s="14">
        <v>12</v>
      </c>
      <c r="O1431" s="14">
        <v>241.01999999999998</v>
      </c>
      <c r="P1431" s="8">
        <v>21</v>
      </c>
      <c r="Q1431" s="8">
        <v>260.392</v>
      </c>
      <c r="R1431" s="17">
        <f t="shared" si="90"/>
        <v>4820.3999999999996</v>
      </c>
      <c r="S1431" s="18">
        <f t="shared" si="91"/>
        <v>5207.84</v>
      </c>
    </row>
    <row r="1432" spans="1:19" x14ac:dyDescent="0.25">
      <c r="A1432" s="7" t="s">
        <v>20</v>
      </c>
      <c r="B1432" s="7" t="s">
        <v>21</v>
      </c>
      <c r="C1432" s="7" t="s">
        <v>14</v>
      </c>
      <c r="D1432" s="7" t="s">
        <v>15</v>
      </c>
      <c r="E1432" s="7" t="s">
        <v>16</v>
      </c>
      <c r="F1432" s="8">
        <v>21</v>
      </c>
      <c r="G1432" s="8">
        <v>85.67</v>
      </c>
      <c r="H1432" s="8">
        <v>85.67</v>
      </c>
      <c r="I1432" s="8">
        <v>1020</v>
      </c>
      <c r="J1432" s="8">
        <v>87381.359999999986</v>
      </c>
      <c r="K1432" s="8">
        <v>85.667999999999992</v>
      </c>
      <c r="L1432" s="8">
        <f t="shared" si="88"/>
        <v>14.867999999999995</v>
      </c>
      <c r="M1432" s="8">
        <f t="shared" si="89"/>
        <v>70.8</v>
      </c>
      <c r="N1432" s="14">
        <v>12</v>
      </c>
      <c r="O1432" s="14">
        <v>79.3</v>
      </c>
      <c r="P1432" s="8">
        <v>21</v>
      </c>
      <c r="Q1432" s="8">
        <v>85.667999999999992</v>
      </c>
      <c r="R1432" s="17">
        <f t="shared" si="90"/>
        <v>80886</v>
      </c>
      <c r="S1432" s="18">
        <f t="shared" si="91"/>
        <v>87381.359999999986</v>
      </c>
    </row>
    <row r="1433" spans="1:19" x14ac:dyDescent="0.25">
      <c r="A1433" s="7" t="s">
        <v>22</v>
      </c>
      <c r="B1433" s="7" t="s">
        <v>23</v>
      </c>
      <c r="C1433" s="7" t="s">
        <v>14</v>
      </c>
      <c r="D1433" s="7" t="s">
        <v>15</v>
      </c>
      <c r="E1433" s="7" t="s">
        <v>19</v>
      </c>
      <c r="F1433" s="8">
        <v>21</v>
      </c>
      <c r="G1433" s="8">
        <v>135.88</v>
      </c>
      <c r="H1433" s="8">
        <v>135.88</v>
      </c>
      <c r="I1433" s="8">
        <v>5</v>
      </c>
      <c r="J1433" s="8">
        <v>679.42</v>
      </c>
      <c r="K1433" s="8">
        <v>135.88399999999999</v>
      </c>
      <c r="L1433" s="8">
        <f t="shared" si="88"/>
        <v>23.583173553719007</v>
      </c>
      <c r="M1433" s="8">
        <f t="shared" si="89"/>
        <v>112.30082644628098</v>
      </c>
      <c r="N1433" s="9"/>
      <c r="O1433" s="9"/>
      <c r="P1433" s="8">
        <v>21</v>
      </c>
      <c r="Q1433" s="8">
        <v>135.88399999999999</v>
      </c>
      <c r="R1433" s="17">
        <f t="shared" si="90"/>
        <v>0</v>
      </c>
      <c r="S1433" s="18">
        <f t="shared" si="91"/>
        <v>679.42</v>
      </c>
    </row>
    <row r="1434" spans="1:19" x14ac:dyDescent="0.25">
      <c r="A1434" s="7" t="s">
        <v>24</v>
      </c>
      <c r="B1434" s="7" t="s">
        <v>25</v>
      </c>
      <c r="C1434" s="7" t="s">
        <v>14</v>
      </c>
      <c r="D1434" s="7" t="s">
        <v>15</v>
      </c>
      <c r="E1434" s="7" t="s">
        <v>19</v>
      </c>
      <c r="F1434" s="8">
        <v>21</v>
      </c>
      <c r="G1434" s="8">
        <v>251.2</v>
      </c>
      <c r="H1434" s="8">
        <v>251.2</v>
      </c>
      <c r="I1434" s="8">
        <v>20</v>
      </c>
      <c r="J1434" s="8">
        <v>5023.92</v>
      </c>
      <c r="K1434" s="8">
        <v>251.196</v>
      </c>
      <c r="L1434" s="8">
        <f t="shared" si="88"/>
        <v>43.596000000000004</v>
      </c>
      <c r="M1434" s="8">
        <f t="shared" si="89"/>
        <v>207.6</v>
      </c>
      <c r="N1434" s="9"/>
      <c r="O1434" s="9"/>
      <c r="P1434" s="8">
        <v>21</v>
      </c>
      <c r="Q1434" s="8">
        <v>251.196</v>
      </c>
      <c r="R1434" s="17">
        <f t="shared" si="90"/>
        <v>0</v>
      </c>
      <c r="S1434" s="18">
        <f t="shared" si="91"/>
        <v>5023.92</v>
      </c>
    </row>
    <row r="1435" spans="1:19" x14ac:dyDescent="0.25">
      <c r="A1435" s="7" t="s">
        <v>26</v>
      </c>
      <c r="B1435" s="7" t="s">
        <v>27</v>
      </c>
      <c r="C1435" s="7" t="s">
        <v>14</v>
      </c>
      <c r="D1435" s="7" t="s">
        <v>15</v>
      </c>
      <c r="E1435" s="7" t="s">
        <v>16</v>
      </c>
      <c r="F1435" s="8">
        <v>21</v>
      </c>
      <c r="G1435" s="8">
        <v>85.67</v>
      </c>
      <c r="H1435" s="8">
        <v>85.67</v>
      </c>
      <c r="I1435" s="8">
        <v>10</v>
      </c>
      <c r="J1435" s="8">
        <v>856.68</v>
      </c>
      <c r="K1435" s="8">
        <v>85.667999999999992</v>
      </c>
      <c r="L1435" s="8">
        <f t="shared" si="88"/>
        <v>14.867999999999995</v>
      </c>
      <c r="M1435" s="8">
        <f t="shared" si="89"/>
        <v>70.8</v>
      </c>
      <c r="N1435" s="9"/>
      <c r="O1435" s="9"/>
      <c r="P1435" s="8">
        <v>21</v>
      </c>
      <c r="Q1435" s="8">
        <v>85.667999999999992</v>
      </c>
      <c r="R1435" s="17">
        <f t="shared" si="90"/>
        <v>0</v>
      </c>
      <c r="S1435" s="18">
        <f t="shared" si="91"/>
        <v>856.68</v>
      </c>
    </row>
    <row r="1436" spans="1:19" x14ac:dyDescent="0.25">
      <c r="A1436" s="7" t="s">
        <v>28</v>
      </c>
      <c r="B1436" s="7" t="s">
        <v>29</v>
      </c>
      <c r="C1436" s="7" t="s">
        <v>14</v>
      </c>
      <c r="D1436" s="7" t="s">
        <v>15</v>
      </c>
      <c r="E1436" s="7" t="s">
        <v>19</v>
      </c>
      <c r="F1436" s="8">
        <v>21</v>
      </c>
      <c r="G1436" s="8">
        <v>2856.93</v>
      </c>
      <c r="H1436" s="8">
        <v>2856.93</v>
      </c>
      <c r="I1436" s="8">
        <v>12</v>
      </c>
      <c r="J1436" s="8">
        <v>34283.159999999996</v>
      </c>
      <c r="K1436" s="8">
        <v>2856.93</v>
      </c>
      <c r="L1436" s="8">
        <f t="shared" si="88"/>
        <v>495.83082644628075</v>
      </c>
      <c r="M1436" s="8">
        <f t="shared" si="89"/>
        <v>2361.0991735537191</v>
      </c>
      <c r="N1436" s="9"/>
      <c r="O1436" s="9"/>
      <c r="P1436" s="8">
        <v>21</v>
      </c>
      <c r="Q1436" s="8">
        <v>2856.93</v>
      </c>
      <c r="R1436" s="17">
        <f t="shared" si="90"/>
        <v>0</v>
      </c>
      <c r="S1436" s="18">
        <f t="shared" si="91"/>
        <v>34283.159999999996</v>
      </c>
    </row>
    <row r="1437" spans="1:19" x14ac:dyDescent="0.25">
      <c r="A1437" s="7" t="s">
        <v>30</v>
      </c>
      <c r="B1437" s="7" t="s">
        <v>31</v>
      </c>
      <c r="C1437" s="7" t="s">
        <v>32</v>
      </c>
      <c r="D1437" s="7" t="s">
        <v>33</v>
      </c>
      <c r="E1437" s="7" t="s">
        <v>34</v>
      </c>
      <c r="F1437" s="8">
        <v>15</v>
      </c>
      <c r="G1437" s="8">
        <v>1380</v>
      </c>
      <c r="H1437" s="8">
        <v>1380</v>
      </c>
      <c r="I1437" s="8">
        <v>4</v>
      </c>
      <c r="J1437" s="8">
        <v>5520</v>
      </c>
      <c r="K1437" s="8">
        <v>1380</v>
      </c>
      <c r="L1437" s="8">
        <f t="shared" si="88"/>
        <v>180</v>
      </c>
      <c r="M1437" s="8">
        <f t="shared" si="89"/>
        <v>1200</v>
      </c>
      <c r="N1437" s="9"/>
      <c r="O1437" s="9"/>
      <c r="P1437" s="8">
        <v>15</v>
      </c>
      <c r="Q1437" s="8">
        <v>1380</v>
      </c>
      <c r="R1437" s="17">
        <f t="shared" si="90"/>
        <v>0</v>
      </c>
      <c r="S1437" s="18">
        <f t="shared" si="91"/>
        <v>5520</v>
      </c>
    </row>
    <row r="1438" spans="1:19" x14ac:dyDescent="0.25">
      <c r="A1438" s="7" t="s">
        <v>44</v>
      </c>
      <c r="B1438" s="7" t="s">
        <v>45</v>
      </c>
      <c r="C1438" s="7" t="s">
        <v>32</v>
      </c>
      <c r="D1438" s="7" t="s">
        <v>33</v>
      </c>
      <c r="E1438" s="7" t="s">
        <v>34</v>
      </c>
      <c r="F1438" s="8">
        <v>15</v>
      </c>
      <c r="G1438" s="8">
        <v>1380</v>
      </c>
      <c r="H1438" s="8">
        <v>1380</v>
      </c>
      <c r="I1438" s="8">
        <v>1</v>
      </c>
      <c r="J1438" s="8">
        <v>1380</v>
      </c>
      <c r="K1438" s="8">
        <v>1380</v>
      </c>
      <c r="L1438" s="8">
        <f t="shared" si="88"/>
        <v>180</v>
      </c>
      <c r="M1438" s="8">
        <f t="shared" si="89"/>
        <v>1200</v>
      </c>
      <c r="N1438" s="13"/>
      <c r="O1438" s="13"/>
      <c r="P1438" s="8">
        <v>15</v>
      </c>
      <c r="Q1438" s="8">
        <v>1380</v>
      </c>
      <c r="R1438" s="17">
        <f t="shared" si="90"/>
        <v>0</v>
      </c>
      <c r="S1438" s="18">
        <f t="shared" si="91"/>
        <v>1380</v>
      </c>
    </row>
    <row r="1439" spans="1:19" x14ac:dyDescent="0.25">
      <c r="A1439" s="7" t="s">
        <v>46</v>
      </c>
      <c r="B1439" s="7" t="s">
        <v>47</v>
      </c>
      <c r="C1439" s="7" t="s">
        <v>32</v>
      </c>
      <c r="D1439" s="7" t="s">
        <v>33</v>
      </c>
      <c r="E1439" s="7" t="s">
        <v>34</v>
      </c>
      <c r="F1439" s="8">
        <v>15</v>
      </c>
      <c r="G1439" s="8">
        <v>1380</v>
      </c>
      <c r="H1439" s="8">
        <v>1380</v>
      </c>
      <c r="I1439" s="8">
        <v>1</v>
      </c>
      <c r="J1439" s="8">
        <v>1380</v>
      </c>
      <c r="K1439" s="8">
        <v>1380</v>
      </c>
      <c r="L1439" s="8">
        <f t="shared" si="88"/>
        <v>180</v>
      </c>
      <c r="M1439" s="8">
        <f t="shared" si="89"/>
        <v>1200</v>
      </c>
      <c r="N1439" s="9"/>
      <c r="O1439" s="9"/>
      <c r="P1439" s="8">
        <v>15</v>
      </c>
      <c r="Q1439" s="8">
        <v>1380</v>
      </c>
      <c r="R1439" s="17">
        <f t="shared" si="90"/>
        <v>0</v>
      </c>
      <c r="S1439" s="18">
        <f t="shared" si="91"/>
        <v>1380</v>
      </c>
    </row>
    <row r="1440" spans="1:19" x14ac:dyDescent="0.25">
      <c r="A1440" s="7" t="s">
        <v>48</v>
      </c>
      <c r="B1440" s="7" t="s">
        <v>49</v>
      </c>
      <c r="C1440" s="7" t="s">
        <v>32</v>
      </c>
      <c r="D1440" s="7" t="s">
        <v>33</v>
      </c>
      <c r="E1440" s="7" t="s">
        <v>34</v>
      </c>
      <c r="F1440" s="8">
        <v>15</v>
      </c>
      <c r="G1440" s="8">
        <v>1380</v>
      </c>
      <c r="H1440" s="8">
        <v>1380</v>
      </c>
      <c r="I1440" s="8">
        <v>2</v>
      </c>
      <c r="J1440" s="8">
        <v>2760</v>
      </c>
      <c r="K1440" s="8">
        <v>1380</v>
      </c>
      <c r="L1440" s="8">
        <f t="shared" si="88"/>
        <v>180</v>
      </c>
      <c r="M1440" s="8">
        <f t="shared" si="89"/>
        <v>1200</v>
      </c>
      <c r="N1440" s="13"/>
      <c r="O1440" s="13"/>
      <c r="P1440" s="8">
        <v>15</v>
      </c>
      <c r="Q1440" s="8">
        <v>1380</v>
      </c>
      <c r="R1440" s="17">
        <f t="shared" si="90"/>
        <v>0</v>
      </c>
      <c r="S1440" s="18">
        <f t="shared" si="91"/>
        <v>2760</v>
      </c>
    </row>
    <row r="1441" spans="1:19" x14ac:dyDescent="0.25">
      <c r="A1441" s="7" t="s">
        <v>50</v>
      </c>
      <c r="B1441" s="7" t="s">
        <v>51</v>
      </c>
      <c r="C1441" s="7" t="s">
        <v>32</v>
      </c>
      <c r="D1441" s="7" t="s">
        <v>33</v>
      </c>
      <c r="E1441" s="7" t="s">
        <v>34</v>
      </c>
      <c r="F1441" s="8">
        <v>15</v>
      </c>
      <c r="G1441" s="8">
        <v>1380</v>
      </c>
      <c r="H1441" s="8">
        <v>1380</v>
      </c>
      <c r="I1441" s="8">
        <v>3</v>
      </c>
      <c r="J1441" s="8">
        <v>4140</v>
      </c>
      <c r="K1441" s="8">
        <v>1380</v>
      </c>
      <c r="L1441" s="8">
        <f t="shared" si="88"/>
        <v>180</v>
      </c>
      <c r="M1441" s="8">
        <f t="shared" si="89"/>
        <v>1200</v>
      </c>
      <c r="N1441" s="13"/>
      <c r="O1441" s="13"/>
      <c r="P1441" s="8">
        <v>15</v>
      </c>
      <c r="Q1441" s="8">
        <v>1380</v>
      </c>
      <c r="R1441" s="17">
        <f t="shared" si="90"/>
        <v>0</v>
      </c>
      <c r="S1441" s="18">
        <f t="shared" si="91"/>
        <v>4140</v>
      </c>
    </row>
    <row r="1442" spans="1:19" x14ac:dyDescent="0.25">
      <c r="A1442" s="7" t="s">
        <v>52</v>
      </c>
      <c r="B1442" s="7" t="s">
        <v>53</v>
      </c>
      <c r="C1442" s="7" t="s">
        <v>32</v>
      </c>
      <c r="D1442" s="7" t="s">
        <v>33</v>
      </c>
      <c r="E1442" s="7" t="s">
        <v>34</v>
      </c>
      <c r="F1442" s="8">
        <v>15</v>
      </c>
      <c r="G1442" s="8">
        <v>1380</v>
      </c>
      <c r="H1442" s="8">
        <v>1380</v>
      </c>
      <c r="I1442" s="8">
        <v>2</v>
      </c>
      <c r="J1442" s="8">
        <v>2760</v>
      </c>
      <c r="K1442" s="8">
        <v>1380</v>
      </c>
      <c r="L1442" s="8">
        <f t="shared" si="88"/>
        <v>180</v>
      </c>
      <c r="M1442" s="8">
        <f t="shared" si="89"/>
        <v>1200</v>
      </c>
      <c r="N1442" s="9"/>
      <c r="O1442" s="9"/>
      <c r="P1442" s="8">
        <v>15</v>
      </c>
      <c r="Q1442" s="8">
        <v>1380</v>
      </c>
      <c r="R1442" s="17">
        <f t="shared" si="90"/>
        <v>0</v>
      </c>
      <c r="S1442" s="18">
        <f t="shared" si="91"/>
        <v>2760</v>
      </c>
    </row>
    <row r="1443" spans="1:19" x14ac:dyDescent="0.25">
      <c r="A1443" s="7" t="s">
        <v>54</v>
      </c>
      <c r="B1443" s="7" t="s">
        <v>55</v>
      </c>
      <c r="C1443" s="7" t="s">
        <v>32</v>
      </c>
      <c r="D1443" s="7" t="s">
        <v>33</v>
      </c>
      <c r="E1443" s="7" t="s">
        <v>34</v>
      </c>
      <c r="F1443" s="8">
        <v>15</v>
      </c>
      <c r="G1443" s="8">
        <v>1380</v>
      </c>
      <c r="H1443" s="8">
        <v>1380</v>
      </c>
      <c r="I1443" s="8">
        <v>1</v>
      </c>
      <c r="J1443" s="8">
        <v>1380</v>
      </c>
      <c r="K1443" s="8">
        <v>1380</v>
      </c>
      <c r="L1443" s="8">
        <f t="shared" si="88"/>
        <v>180</v>
      </c>
      <c r="M1443" s="8">
        <f t="shared" si="89"/>
        <v>1200</v>
      </c>
      <c r="N1443" s="13"/>
      <c r="O1443" s="13"/>
      <c r="P1443" s="8">
        <v>15</v>
      </c>
      <c r="Q1443" s="8">
        <v>1380</v>
      </c>
      <c r="R1443" s="17">
        <f t="shared" si="90"/>
        <v>0</v>
      </c>
      <c r="S1443" s="18">
        <f t="shared" si="91"/>
        <v>1380</v>
      </c>
    </row>
    <row r="1444" spans="1:19" x14ac:dyDescent="0.25">
      <c r="A1444" s="7" t="s">
        <v>56</v>
      </c>
      <c r="B1444" s="7" t="s">
        <v>57</v>
      </c>
      <c r="C1444" s="7" t="s">
        <v>37</v>
      </c>
      <c r="D1444" s="7" t="s">
        <v>38</v>
      </c>
      <c r="E1444" s="7" t="s">
        <v>39</v>
      </c>
      <c r="F1444" s="8">
        <v>15</v>
      </c>
      <c r="G1444" s="8">
        <v>1320.12</v>
      </c>
      <c r="H1444" s="8">
        <v>1320.12</v>
      </c>
      <c r="I1444" s="8">
        <v>2</v>
      </c>
      <c r="J1444" s="8">
        <v>2640.24</v>
      </c>
      <c r="K1444" s="8">
        <v>1320.12</v>
      </c>
      <c r="L1444" s="8">
        <f t="shared" si="88"/>
        <v>172.18956521739119</v>
      </c>
      <c r="M1444" s="8">
        <f t="shared" si="89"/>
        <v>1147.9304347826087</v>
      </c>
      <c r="N1444" s="9"/>
      <c r="O1444" s="9"/>
      <c r="P1444" s="8">
        <v>15</v>
      </c>
      <c r="Q1444" s="8">
        <v>1320.12</v>
      </c>
      <c r="R1444" s="17">
        <f t="shared" si="90"/>
        <v>0</v>
      </c>
      <c r="S1444" s="18">
        <f t="shared" si="91"/>
        <v>2640.24</v>
      </c>
    </row>
    <row r="1445" spans="1:19" x14ac:dyDescent="0.25">
      <c r="A1445" s="7" t="s">
        <v>58</v>
      </c>
      <c r="B1445" s="7" t="s">
        <v>59</v>
      </c>
      <c r="C1445" s="7" t="s">
        <v>37</v>
      </c>
      <c r="D1445" s="7" t="s">
        <v>38</v>
      </c>
      <c r="E1445" s="7" t="s">
        <v>39</v>
      </c>
      <c r="F1445" s="8">
        <v>15</v>
      </c>
      <c r="G1445" s="8">
        <v>1320.12</v>
      </c>
      <c r="H1445" s="8">
        <v>1320.12</v>
      </c>
      <c r="I1445" s="8">
        <v>2</v>
      </c>
      <c r="J1445" s="8">
        <v>2640.24</v>
      </c>
      <c r="K1445" s="8">
        <v>1320.12</v>
      </c>
      <c r="L1445" s="8">
        <f t="shared" si="88"/>
        <v>172.18956521739119</v>
      </c>
      <c r="M1445" s="8">
        <f t="shared" si="89"/>
        <v>1147.9304347826087</v>
      </c>
      <c r="N1445" s="9"/>
      <c r="O1445" s="9"/>
      <c r="P1445" s="8">
        <v>15</v>
      </c>
      <c r="Q1445" s="8">
        <v>1320.12</v>
      </c>
      <c r="R1445" s="17">
        <f t="shared" si="90"/>
        <v>0</v>
      </c>
      <c r="S1445" s="18">
        <f t="shared" si="91"/>
        <v>2640.24</v>
      </c>
    </row>
    <row r="1446" spans="1:19" x14ac:dyDescent="0.25">
      <c r="A1446" s="7" t="s">
        <v>60</v>
      </c>
      <c r="B1446" s="7" t="s">
        <v>61</v>
      </c>
      <c r="C1446" s="7" t="s">
        <v>37</v>
      </c>
      <c r="D1446" s="7" t="s">
        <v>38</v>
      </c>
      <c r="E1446" s="7" t="s">
        <v>39</v>
      </c>
      <c r="F1446" s="8">
        <v>15</v>
      </c>
      <c r="G1446" s="8">
        <v>1320.12</v>
      </c>
      <c r="H1446" s="8">
        <v>1320.12</v>
      </c>
      <c r="I1446" s="8">
        <v>2</v>
      </c>
      <c r="J1446" s="8">
        <v>2640.24</v>
      </c>
      <c r="K1446" s="8">
        <v>1320.12</v>
      </c>
      <c r="L1446" s="8">
        <f t="shared" si="88"/>
        <v>172.18956521739119</v>
      </c>
      <c r="M1446" s="8">
        <f t="shared" si="89"/>
        <v>1147.9304347826087</v>
      </c>
      <c r="N1446" s="9"/>
      <c r="O1446" s="9"/>
      <c r="P1446" s="8">
        <v>15</v>
      </c>
      <c r="Q1446" s="8">
        <v>1320.12</v>
      </c>
      <c r="R1446" s="17">
        <f t="shared" si="90"/>
        <v>0</v>
      </c>
      <c r="S1446" s="18">
        <f t="shared" si="91"/>
        <v>2640.24</v>
      </c>
    </row>
    <row r="1447" spans="1:19" x14ac:dyDescent="0.25">
      <c r="A1447" s="7" t="s">
        <v>62</v>
      </c>
      <c r="B1447" s="7" t="s">
        <v>63</v>
      </c>
      <c r="C1447" s="7" t="s">
        <v>32</v>
      </c>
      <c r="D1447" s="7" t="s">
        <v>33</v>
      </c>
      <c r="E1447" s="7" t="s">
        <v>34</v>
      </c>
      <c r="F1447" s="8">
        <v>15</v>
      </c>
      <c r="G1447" s="8">
        <v>1380</v>
      </c>
      <c r="H1447" s="8">
        <v>1380</v>
      </c>
      <c r="I1447" s="8">
        <v>5</v>
      </c>
      <c r="J1447" s="8">
        <v>6900</v>
      </c>
      <c r="K1447" s="8">
        <v>1380</v>
      </c>
      <c r="L1447" s="8">
        <f t="shared" si="88"/>
        <v>180</v>
      </c>
      <c r="M1447" s="8">
        <f t="shared" si="89"/>
        <v>1200</v>
      </c>
      <c r="N1447" s="9"/>
      <c r="O1447" s="9"/>
      <c r="P1447" s="8">
        <v>15</v>
      </c>
      <c r="Q1447" s="8">
        <v>1380</v>
      </c>
      <c r="R1447" s="17">
        <f t="shared" si="90"/>
        <v>0</v>
      </c>
      <c r="S1447" s="18">
        <f t="shared" si="91"/>
        <v>6900</v>
      </c>
    </row>
    <row r="1448" spans="1:19" x14ac:dyDescent="0.25">
      <c r="A1448" s="7" t="s">
        <v>64</v>
      </c>
      <c r="B1448" s="7" t="s">
        <v>65</v>
      </c>
      <c r="C1448" s="7" t="s">
        <v>32</v>
      </c>
      <c r="D1448" s="7" t="s">
        <v>33</v>
      </c>
      <c r="E1448" s="7" t="s">
        <v>34</v>
      </c>
      <c r="F1448" s="8">
        <v>15</v>
      </c>
      <c r="G1448" s="8">
        <v>1380</v>
      </c>
      <c r="H1448" s="8">
        <v>1380</v>
      </c>
      <c r="I1448" s="8">
        <v>1</v>
      </c>
      <c r="J1448" s="8">
        <v>1380</v>
      </c>
      <c r="K1448" s="8">
        <v>1380</v>
      </c>
      <c r="L1448" s="8">
        <f t="shared" si="88"/>
        <v>180</v>
      </c>
      <c r="M1448" s="8">
        <f t="shared" si="89"/>
        <v>1200</v>
      </c>
      <c r="N1448" s="9"/>
      <c r="O1448" s="9"/>
      <c r="P1448" s="8">
        <v>15</v>
      </c>
      <c r="Q1448" s="8">
        <v>1380</v>
      </c>
      <c r="R1448" s="17">
        <f t="shared" si="90"/>
        <v>0</v>
      </c>
      <c r="S1448" s="18">
        <f t="shared" si="91"/>
        <v>1380</v>
      </c>
    </row>
    <row r="1449" spans="1:19" x14ac:dyDescent="0.25">
      <c r="A1449" s="7" t="s">
        <v>66</v>
      </c>
      <c r="B1449" s="7" t="s">
        <v>67</v>
      </c>
      <c r="C1449" s="7" t="s">
        <v>32</v>
      </c>
      <c r="D1449" s="7" t="s">
        <v>33</v>
      </c>
      <c r="E1449" s="7" t="s">
        <v>34</v>
      </c>
      <c r="F1449" s="8">
        <v>15</v>
      </c>
      <c r="G1449" s="8">
        <v>1380</v>
      </c>
      <c r="H1449" s="8">
        <v>1380</v>
      </c>
      <c r="I1449" s="8">
        <v>3</v>
      </c>
      <c r="J1449" s="8">
        <v>4140</v>
      </c>
      <c r="K1449" s="8">
        <v>1380</v>
      </c>
      <c r="L1449" s="8">
        <f t="shared" si="88"/>
        <v>180</v>
      </c>
      <c r="M1449" s="8">
        <f t="shared" si="89"/>
        <v>1200</v>
      </c>
      <c r="N1449" s="9"/>
      <c r="O1449" s="9"/>
      <c r="P1449" s="8">
        <v>15</v>
      </c>
      <c r="Q1449" s="8">
        <v>1380</v>
      </c>
      <c r="R1449" s="17">
        <f t="shared" si="90"/>
        <v>0</v>
      </c>
      <c r="S1449" s="18">
        <f t="shared" si="91"/>
        <v>4140</v>
      </c>
    </row>
    <row r="1450" spans="1:19" x14ac:dyDescent="0.25">
      <c r="A1450" s="7" t="s">
        <v>68</v>
      </c>
      <c r="B1450" s="7" t="s">
        <v>69</v>
      </c>
      <c r="C1450" s="7" t="s">
        <v>32</v>
      </c>
      <c r="D1450" s="7" t="s">
        <v>33</v>
      </c>
      <c r="E1450" s="7" t="s">
        <v>34</v>
      </c>
      <c r="F1450" s="8">
        <v>15</v>
      </c>
      <c r="G1450" s="8">
        <v>1380</v>
      </c>
      <c r="H1450" s="8">
        <v>1380</v>
      </c>
      <c r="I1450" s="8">
        <v>6</v>
      </c>
      <c r="J1450" s="8">
        <v>8280</v>
      </c>
      <c r="K1450" s="8">
        <v>1380</v>
      </c>
      <c r="L1450" s="8">
        <f t="shared" si="88"/>
        <v>180</v>
      </c>
      <c r="M1450" s="8">
        <f t="shared" si="89"/>
        <v>1200</v>
      </c>
      <c r="N1450" s="14">
        <v>12</v>
      </c>
      <c r="O1450" s="14">
        <v>1344</v>
      </c>
      <c r="P1450" s="8">
        <v>15</v>
      </c>
      <c r="Q1450" s="8">
        <v>1380</v>
      </c>
      <c r="R1450" s="17">
        <f t="shared" si="90"/>
        <v>8064</v>
      </c>
      <c r="S1450" s="18">
        <f t="shared" si="91"/>
        <v>8280</v>
      </c>
    </row>
    <row r="1451" spans="1:19" x14ac:dyDescent="0.25">
      <c r="A1451" s="7" t="s">
        <v>70</v>
      </c>
      <c r="B1451" s="7" t="s">
        <v>71</v>
      </c>
      <c r="C1451" s="7" t="s">
        <v>32</v>
      </c>
      <c r="D1451" s="7" t="s">
        <v>33</v>
      </c>
      <c r="E1451" s="7" t="s">
        <v>34</v>
      </c>
      <c r="F1451" s="8">
        <v>15</v>
      </c>
      <c r="G1451" s="8">
        <v>1380</v>
      </c>
      <c r="H1451" s="8">
        <v>1380</v>
      </c>
      <c r="I1451" s="8">
        <v>7</v>
      </c>
      <c r="J1451" s="8">
        <v>9660</v>
      </c>
      <c r="K1451" s="8">
        <v>1380</v>
      </c>
      <c r="L1451" s="8">
        <f t="shared" si="88"/>
        <v>180</v>
      </c>
      <c r="M1451" s="8">
        <f t="shared" si="89"/>
        <v>1200</v>
      </c>
      <c r="N1451" s="9"/>
      <c r="O1451" s="9"/>
      <c r="P1451" s="8">
        <v>15</v>
      </c>
      <c r="Q1451" s="8">
        <v>1380</v>
      </c>
      <c r="R1451" s="17">
        <f t="shared" si="90"/>
        <v>0</v>
      </c>
      <c r="S1451" s="18">
        <f t="shared" si="91"/>
        <v>9660</v>
      </c>
    </row>
    <row r="1452" spans="1:19" x14ac:dyDescent="0.25">
      <c r="A1452" s="7" t="s">
        <v>72</v>
      </c>
      <c r="B1452" s="7" t="s">
        <v>73</v>
      </c>
      <c r="C1452" s="7" t="s">
        <v>32</v>
      </c>
      <c r="D1452" s="7" t="s">
        <v>33</v>
      </c>
      <c r="E1452" s="7" t="s">
        <v>34</v>
      </c>
      <c r="F1452" s="8">
        <v>15</v>
      </c>
      <c r="G1452" s="8">
        <v>1380</v>
      </c>
      <c r="H1452" s="8">
        <v>1380</v>
      </c>
      <c r="I1452" s="8">
        <v>18</v>
      </c>
      <c r="J1452" s="8">
        <v>24840</v>
      </c>
      <c r="K1452" s="8">
        <v>1380</v>
      </c>
      <c r="L1452" s="8">
        <f t="shared" si="88"/>
        <v>180</v>
      </c>
      <c r="M1452" s="8">
        <f t="shared" si="89"/>
        <v>1200</v>
      </c>
      <c r="N1452" s="14">
        <v>12</v>
      </c>
      <c r="O1452" s="14">
        <v>1344</v>
      </c>
      <c r="P1452" s="8">
        <v>15</v>
      </c>
      <c r="Q1452" s="8">
        <v>1380</v>
      </c>
      <c r="R1452" s="17">
        <f t="shared" si="90"/>
        <v>24192</v>
      </c>
      <c r="S1452" s="18">
        <f t="shared" si="91"/>
        <v>24840</v>
      </c>
    </row>
    <row r="1453" spans="1:19" x14ac:dyDescent="0.25">
      <c r="A1453" s="7" t="s">
        <v>74</v>
      </c>
      <c r="B1453" s="7" t="s">
        <v>75</v>
      </c>
      <c r="C1453" s="7" t="s">
        <v>76</v>
      </c>
      <c r="D1453" s="7" t="s">
        <v>77</v>
      </c>
      <c r="E1453" s="7" t="s">
        <v>78</v>
      </c>
      <c r="F1453" s="8">
        <v>15</v>
      </c>
      <c r="G1453" s="8">
        <v>13800</v>
      </c>
      <c r="H1453" s="8">
        <v>13800</v>
      </c>
      <c r="I1453" s="8">
        <v>2</v>
      </c>
      <c r="J1453" s="8">
        <v>27600</v>
      </c>
      <c r="K1453" s="8">
        <v>13800</v>
      </c>
      <c r="L1453" s="8">
        <f t="shared" si="88"/>
        <v>1799.9999999999982</v>
      </c>
      <c r="M1453" s="8">
        <f t="shared" si="89"/>
        <v>12000.000000000002</v>
      </c>
      <c r="N1453" s="9"/>
      <c r="O1453" s="9"/>
      <c r="P1453" s="8">
        <v>15</v>
      </c>
      <c r="Q1453" s="8">
        <v>13800</v>
      </c>
      <c r="R1453" s="17">
        <f t="shared" si="90"/>
        <v>0</v>
      </c>
      <c r="S1453" s="18">
        <f t="shared" si="91"/>
        <v>27600</v>
      </c>
    </row>
    <row r="1454" spans="1:19" x14ac:dyDescent="0.25">
      <c r="A1454" s="7" t="s">
        <v>79</v>
      </c>
      <c r="B1454" s="7" t="s">
        <v>80</v>
      </c>
      <c r="C1454" s="7" t="s">
        <v>76</v>
      </c>
      <c r="D1454" s="7" t="s">
        <v>77</v>
      </c>
      <c r="E1454" s="7" t="s">
        <v>78</v>
      </c>
      <c r="F1454" s="8">
        <v>15</v>
      </c>
      <c r="G1454" s="8">
        <v>13800</v>
      </c>
      <c r="H1454" s="8">
        <v>13800</v>
      </c>
      <c r="I1454" s="8">
        <v>3</v>
      </c>
      <c r="J1454" s="8">
        <v>41400</v>
      </c>
      <c r="K1454" s="8">
        <v>13800</v>
      </c>
      <c r="L1454" s="8">
        <f t="shared" si="88"/>
        <v>1799.9999999999982</v>
      </c>
      <c r="M1454" s="8">
        <f t="shared" si="89"/>
        <v>12000.000000000002</v>
      </c>
      <c r="N1454" s="9"/>
      <c r="O1454" s="9"/>
      <c r="P1454" s="8">
        <v>15</v>
      </c>
      <c r="Q1454" s="8">
        <v>13800</v>
      </c>
      <c r="R1454" s="17">
        <f t="shared" si="90"/>
        <v>0</v>
      </c>
      <c r="S1454" s="18">
        <f t="shared" si="91"/>
        <v>41400</v>
      </c>
    </row>
    <row r="1455" spans="1:19" x14ac:dyDescent="0.25">
      <c r="A1455" s="7" t="s">
        <v>81</v>
      </c>
      <c r="B1455" s="7" t="s">
        <v>82</v>
      </c>
      <c r="C1455" s="7" t="s">
        <v>76</v>
      </c>
      <c r="D1455" s="7" t="s">
        <v>77</v>
      </c>
      <c r="E1455" s="7" t="s">
        <v>78</v>
      </c>
      <c r="F1455" s="8">
        <v>15</v>
      </c>
      <c r="G1455" s="8">
        <v>13800</v>
      </c>
      <c r="H1455" s="8">
        <v>13800</v>
      </c>
      <c r="I1455" s="8">
        <v>1</v>
      </c>
      <c r="J1455" s="8">
        <v>13800</v>
      </c>
      <c r="K1455" s="8">
        <v>13800</v>
      </c>
      <c r="L1455" s="8">
        <f t="shared" si="88"/>
        <v>1799.9999999999982</v>
      </c>
      <c r="M1455" s="8">
        <f t="shared" si="89"/>
        <v>12000.000000000002</v>
      </c>
      <c r="N1455" s="9"/>
      <c r="O1455" s="9"/>
      <c r="P1455" s="8">
        <v>15</v>
      </c>
      <c r="Q1455" s="8">
        <v>13800</v>
      </c>
      <c r="R1455" s="17">
        <f t="shared" si="90"/>
        <v>0</v>
      </c>
      <c r="S1455" s="18">
        <f t="shared" si="91"/>
        <v>13800</v>
      </c>
    </row>
    <row r="1456" spans="1:19" x14ac:dyDescent="0.25">
      <c r="A1456" s="7" t="s">
        <v>83</v>
      </c>
      <c r="B1456" s="7" t="s">
        <v>84</v>
      </c>
      <c r="C1456" s="7" t="s">
        <v>76</v>
      </c>
      <c r="D1456" s="7" t="s">
        <v>77</v>
      </c>
      <c r="E1456" s="7" t="s">
        <v>78</v>
      </c>
      <c r="F1456" s="8">
        <v>15</v>
      </c>
      <c r="G1456" s="8">
        <v>13800</v>
      </c>
      <c r="H1456" s="8">
        <v>13800</v>
      </c>
      <c r="I1456" s="8">
        <v>1</v>
      </c>
      <c r="J1456" s="8">
        <v>13800</v>
      </c>
      <c r="K1456" s="8">
        <v>13800</v>
      </c>
      <c r="L1456" s="8">
        <f t="shared" si="88"/>
        <v>1799.9999999999982</v>
      </c>
      <c r="M1456" s="8">
        <f t="shared" si="89"/>
        <v>12000.000000000002</v>
      </c>
      <c r="N1456" s="9"/>
      <c r="O1456" s="9"/>
      <c r="P1456" s="8">
        <v>15</v>
      </c>
      <c r="Q1456" s="8">
        <v>13800</v>
      </c>
      <c r="R1456" s="17">
        <f t="shared" si="90"/>
        <v>0</v>
      </c>
      <c r="S1456" s="18">
        <f t="shared" si="91"/>
        <v>13800</v>
      </c>
    </row>
    <row r="1457" spans="1:19" x14ac:dyDescent="0.25">
      <c r="A1457" s="7" t="s">
        <v>85</v>
      </c>
      <c r="B1457" s="7" t="s">
        <v>86</v>
      </c>
      <c r="C1457" s="7" t="s">
        <v>76</v>
      </c>
      <c r="D1457" s="7" t="s">
        <v>77</v>
      </c>
      <c r="E1457" s="7" t="s">
        <v>78</v>
      </c>
      <c r="F1457" s="8">
        <v>15</v>
      </c>
      <c r="G1457" s="8">
        <v>13800</v>
      </c>
      <c r="H1457" s="8">
        <v>13800</v>
      </c>
      <c r="I1457" s="8">
        <v>1</v>
      </c>
      <c r="J1457" s="8">
        <v>13800</v>
      </c>
      <c r="K1457" s="8">
        <v>13800</v>
      </c>
      <c r="L1457" s="8">
        <f t="shared" si="88"/>
        <v>1799.9999999999982</v>
      </c>
      <c r="M1457" s="8">
        <f t="shared" si="89"/>
        <v>12000.000000000002</v>
      </c>
      <c r="N1457" s="9"/>
      <c r="O1457" s="9"/>
      <c r="P1457" s="8">
        <v>15</v>
      </c>
      <c r="Q1457" s="8">
        <v>13800</v>
      </c>
      <c r="R1457" s="17">
        <f t="shared" si="90"/>
        <v>0</v>
      </c>
      <c r="S1457" s="18">
        <f t="shared" si="91"/>
        <v>13800</v>
      </c>
    </row>
    <row r="1458" spans="1:19" x14ac:dyDescent="0.25">
      <c r="A1458" s="7" t="s">
        <v>87</v>
      </c>
      <c r="B1458" s="7" t="s">
        <v>88</v>
      </c>
      <c r="C1458" s="7" t="s">
        <v>76</v>
      </c>
      <c r="D1458" s="7" t="s">
        <v>77</v>
      </c>
      <c r="E1458" s="7" t="s">
        <v>78</v>
      </c>
      <c r="F1458" s="8">
        <v>15</v>
      </c>
      <c r="G1458" s="8">
        <v>13800</v>
      </c>
      <c r="H1458" s="8">
        <v>13800</v>
      </c>
      <c r="I1458" s="8">
        <v>1</v>
      </c>
      <c r="J1458" s="8">
        <v>13800</v>
      </c>
      <c r="K1458" s="8">
        <v>13800</v>
      </c>
      <c r="L1458" s="8">
        <f t="shared" si="88"/>
        <v>1799.9999999999982</v>
      </c>
      <c r="M1458" s="8">
        <f t="shared" si="89"/>
        <v>12000.000000000002</v>
      </c>
      <c r="N1458" s="9"/>
      <c r="O1458" s="9"/>
      <c r="P1458" s="8">
        <v>15</v>
      </c>
      <c r="Q1458" s="8">
        <v>13800</v>
      </c>
      <c r="R1458" s="17">
        <f t="shared" si="90"/>
        <v>0</v>
      </c>
      <c r="S1458" s="18">
        <f t="shared" si="91"/>
        <v>13800</v>
      </c>
    </row>
    <row r="1459" spans="1:19" x14ac:dyDescent="0.25">
      <c r="A1459" s="7" t="s">
        <v>89</v>
      </c>
      <c r="B1459" s="7" t="s">
        <v>90</v>
      </c>
      <c r="C1459" s="7" t="s">
        <v>76</v>
      </c>
      <c r="D1459" s="7" t="s">
        <v>77</v>
      </c>
      <c r="E1459" s="7" t="s">
        <v>78</v>
      </c>
      <c r="F1459" s="8">
        <v>15</v>
      </c>
      <c r="G1459" s="8">
        <v>13800</v>
      </c>
      <c r="H1459" s="8">
        <v>13800</v>
      </c>
      <c r="I1459" s="8">
        <v>1</v>
      </c>
      <c r="J1459" s="8">
        <v>13800</v>
      </c>
      <c r="K1459" s="8">
        <v>13800</v>
      </c>
      <c r="L1459" s="8">
        <f t="shared" si="88"/>
        <v>1799.9999999999982</v>
      </c>
      <c r="M1459" s="8">
        <f t="shared" si="89"/>
        <v>12000.000000000002</v>
      </c>
      <c r="N1459" s="13"/>
      <c r="O1459" s="13"/>
      <c r="P1459" s="8">
        <v>15</v>
      </c>
      <c r="Q1459" s="8">
        <v>13800</v>
      </c>
      <c r="R1459" s="17">
        <f t="shared" si="90"/>
        <v>0</v>
      </c>
      <c r="S1459" s="18">
        <f t="shared" si="91"/>
        <v>13800</v>
      </c>
    </row>
    <row r="1460" spans="1:19" x14ac:dyDescent="0.25">
      <c r="A1460" s="7" t="s">
        <v>91</v>
      </c>
      <c r="B1460" s="7" t="s">
        <v>92</v>
      </c>
      <c r="C1460" s="7" t="s">
        <v>76</v>
      </c>
      <c r="D1460" s="7" t="s">
        <v>77</v>
      </c>
      <c r="E1460" s="7" t="s">
        <v>78</v>
      </c>
      <c r="F1460" s="8">
        <v>15</v>
      </c>
      <c r="G1460" s="8">
        <v>13800</v>
      </c>
      <c r="H1460" s="8">
        <v>13800</v>
      </c>
      <c r="I1460" s="8">
        <v>1</v>
      </c>
      <c r="J1460" s="8">
        <v>13800</v>
      </c>
      <c r="K1460" s="8">
        <v>13800</v>
      </c>
      <c r="L1460" s="8">
        <f t="shared" si="88"/>
        <v>1799.9999999999982</v>
      </c>
      <c r="M1460" s="8">
        <f t="shared" si="89"/>
        <v>12000.000000000002</v>
      </c>
      <c r="N1460" s="9"/>
      <c r="O1460" s="9"/>
      <c r="P1460" s="8">
        <v>15</v>
      </c>
      <c r="Q1460" s="8">
        <v>13800</v>
      </c>
      <c r="R1460" s="17">
        <f t="shared" si="90"/>
        <v>0</v>
      </c>
      <c r="S1460" s="18">
        <f t="shared" si="91"/>
        <v>13800</v>
      </c>
    </row>
    <row r="1461" spans="1:19" x14ac:dyDescent="0.25">
      <c r="A1461" s="7" t="s">
        <v>93</v>
      </c>
      <c r="B1461" s="7" t="s">
        <v>94</v>
      </c>
      <c r="C1461" s="7" t="s">
        <v>76</v>
      </c>
      <c r="D1461" s="7" t="s">
        <v>77</v>
      </c>
      <c r="E1461" s="7" t="s">
        <v>78</v>
      </c>
      <c r="F1461" s="8">
        <v>15</v>
      </c>
      <c r="G1461" s="8">
        <v>9775</v>
      </c>
      <c r="H1461" s="8">
        <v>9775</v>
      </c>
      <c r="I1461" s="8">
        <v>1</v>
      </c>
      <c r="J1461" s="8">
        <v>9775</v>
      </c>
      <c r="K1461" s="8">
        <v>9775</v>
      </c>
      <c r="L1461" s="8">
        <f t="shared" si="88"/>
        <v>1275</v>
      </c>
      <c r="M1461" s="8">
        <f t="shared" si="89"/>
        <v>8500</v>
      </c>
      <c r="N1461" s="13"/>
      <c r="O1461" s="13"/>
      <c r="P1461" s="8">
        <v>15</v>
      </c>
      <c r="Q1461" s="8">
        <v>9775</v>
      </c>
      <c r="R1461" s="17">
        <f t="shared" si="90"/>
        <v>0</v>
      </c>
      <c r="S1461" s="18">
        <f t="shared" si="91"/>
        <v>9775</v>
      </c>
    </row>
    <row r="1462" spans="1:19" x14ac:dyDescent="0.25">
      <c r="A1462" s="7" t="s">
        <v>95</v>
      </c>
      <c r="B1462" s="7" t="s">
        <v>96</v>
      </c>
      <c r="C1462" s="7" t="s">
        <v>76</v>
      </c>
      <c r="D1462" s="7" t="s">
        <v>77</v>
      </c>
      <c r="E1462" s="7" t="s">
        <v>78</v>
      </c>
      <c r="F1462" s="8">
        <v>15</v>
      </c>
      <c r="G1462" s="8">
        <v>9775</v>
      </c>
      <c r="H1462" s="8">
        <v>9775</v>
      </c>
      <c r="I1462" s="8">
        <v>1</v>
      </c>
      <c r="J1462" s="8">
        <v>9775</v>
      </c>
      <c r="K1462" s="8">
        <v>9775</v>
      </c>
      <c r="L1462" s="8">
        <f t="shared" si="88"/>
        <v>1275</v>
      </c>
      <c r="M1462" s="8">
        <f t="shared" si="89"/>
        <v>8500</v>
      </c>
      <c r="N1462" s="9"/>
      <c r="O1462" s="9"/>
      <c r="P1462" s="8">
        <v>15</v>
      </c>
      <c r="Q1462" s="8">
        <v>9775</v>
      </c>
      <c r="R1462" s="17">
        <f t="shared" si="90"/>
        <v>0</v>
      </c>
      <c r="S1462" s="18">
        <f t="shared" si="91"/>
        <v>9775</v>
      </c>
    </row>
    <row r="1463" spans="1:19" x14ac:dyDescent="0.25">
      <c r="A1463" s="7" t="s">
        <v>99</v>
      </c>
      <c r="B1463" s="7" t="s">
        <v>100</v>
      </c>
      <c r="C1463" s="7" t="s">
        <v>76</v>
      </c>
      <c r="D1463" s="7" t="s">
        <v>77</v>
      </c>
      <c r="E1463" s="7" t="s">
        <v>78</v>
      </c>
      <c r="F1463" s="8">
        <v>15</v>
      </c>
      <c r="G1463" s="8">
        <v>33350</v>
      </c>
      <c r="H1463" s="8">
        <v>33350</v>
      </c>
      <c r="I1463" s="8">
        <v>1</v>
      </c>
      <c r="J1463" s="8">
        <v>33350</v>
      </c>
      <c r="K1463" s="8">
        <v>33350</v>
      </c>
      <c r="L1463" s="8">
        <f t="shared" si="88"/>
        <v>4349.9999999999964</v>
      </c>
      <c r="M1463" s="8">
        <f t="shared" si="89"/>
        <v>29000.000000000004</v>
      </c>
      <c r="N1463" s="13"/>
      <c r="O1463" s="13"/>
      <c r="P1463" s="8">
        <v>15</v>
      </c>
      <c r="Q1463" s="8">
        <v>33350</v>
      </c>
      <c r="R1463" s="17">
        <f t="shared" si="90"/>
        <v>0</v>
      </c>
      <c r="S1463" s="18">
        <f t="shared" si="91"/>
        <v>33350</v>
      </c>
    </row>
    <row r="1464" spans="1:19" x14ac:dyDescent="0.25">
      <c r="A1464" s="7" t="s">
        <v>101</v>
      </c>
      <c r="B1464" s="7" t="s">
        <v>102</v>
      </c>
      <c r="C1464" s="7" t="s">
        <v>76</v>
      </c>
      <c r="D1464" s="7" t="s">
        <v>77</v>
      </c>
      <c r="E1464" s="7" t="s">
        <v>78</v>
      </c>
      <c r="F1464" s="8">
        <v>15</v>
      </c>
      <c r="G1464" s="8">
        <v>33350</v>
      </c>
      <c r="H1464" s="8">
        <v>33350</v>
      </c>
      <c r="I1464" s="8">
        <v>1</v>
      </c>
      <c r="J1464" s="8">
        <v>33350</v>
      </c>
      <c r="K1464" s="8">
        <v>33350</v>
      </c>
      <c r="L1464" s="8">
        <f t="shared" si="88"/>
        <v>4349.9999999999964</v>
      </c>
      <c r="M1464" s="8">
        <f t="shared" si="89"/>
        <v>29000.000000000004</v>
      </c>
      <c r="N1464" s="13"/>
      <c r="O1464" s="13"/>
      <c r="P1464" s="8">
        <v>15</v>
      </c>
      <c r="Q1464" s="8">
        <v>33350</v>
      </c>
      <c r="R1464" s="17">
        <f t="shared" si="90"/>
        <v>0</v>
      </c>
      <c r="S1464" s="18">
        <f t="shared" si="91"/>
        <v>33350</v>
      </c>
    </row>
    <row r="1465" spans="1:19" x14ac:dyDescent="0.25">
      <c r="A1465" s="7" t="s">
        <v>103</v>
      </c>
      <c r="B1465" s="7" t="s">
        <v>104</v>
      </c>
      <c r="C1465" s="7" t="s">
        <v>76</v>
      </c>
      <c r="D1465" s="7" t="s">
        <v>77</v>
      </c>
      <c r="E1465" s="7" t="s">
        <v>78</v>
      </c>
      <c r="F1465" s="8">
        <v>15</v>
      </c>
      <c r="G1465" s="8">
        <v>33350</v>
      </c>
      <c r="H1465" s="8">
        <v>33350</v>
      </c>
      <c r="I1465" s="8">
        <v>1</v>
      </c>
      <c r="J1465" s="8">
        <v>33350</v>
      </c>
      <c r="K1465" s="8">
        <v>33350</v>
      </c>
      <c r="L1465" s="8">
        <f t="shared" si="88"/>
        <v>4349.9999999999964</v>
      </c>
      <c r="M1465" s="8">
        <f t="shared" si="89"/>
        <v>29000.000000000004</v>
      </c>
      <c r="N1465" s="9"/>
      <c r="O1465" s="9"/>
      <c r="P1465" s="8">
        <v>15</v>
      </c>
      <c r="Q1465" s="8">
        <v>33350</v>
      </c>
      <c r="R1465" s="17">
        <f t="shared" si="90"/>
        <v>0</v>
      </c>
      <c r="S1465" s="18">
        <f t="shared" si="91"/>
        <v>33350</v>
      </c>
    </row>
    <row r="1466" spans="1:19" x14ac:dyDescent="0.25">
      <c r="A1466" s="7" t="s">
        <v>105</v>
      </c>
      <c r="B1466" s="7" t="s">
        <v>106</v>
      </c>
      <c r="C1466" s="7" t="s">
        <v>76</v>
      </c>
      <c r="D1466" s="7" t="s">
        <v>77</v>
      </c>
      <c r="E1466" s="7" t="s">
        <v>78</v>
      </c>
      <c r="F1466" s="8">
        <v>15</v>
      </c>
      <c r="G1466" s="8">
        <v>33350</v>
      </c>
      <c r="H1466" s="8">
        <v>33350</v>
      </c>
      <c r="I1466" s="8">
        <v>2</v>
      </c>
      <c r="J1466" s="8">
        <v>66700</v>
      </c>
      <c r="K1466" s="8">
        <v>33350</v>
      </c>
      <c r="L1466" s="8">
        <f t="shared" si="88"/>
        <v>4349.9999999999964</v>
      </c>
      <c r="M1466" s="8">
        <f t="shared" si="89"/>
        <v>29000.000000000004</v>
      </c>
      <c r="N1466" s="13"/>
      <c r="O1466" s="13"/>
      <c r="P1466" s="8">
        <v>15</v>
      </c>
      <c r="Q1466" s="8">
        <v>33350</v>
      </c>
      <c r="R1466" s="17">
        <f t="shared" si="90"/>
        <v>0</v>
      </c>
      <c r="S1466" s="18">
        <f t="shared" si="91"/>
        <v>66700</v>
      </c>
    </row>
    <row r="1467" spans="1:19" x14ac:dyDescent="0.25">
      <c r="A1467" s="7" t="s">
        <v>107</v>
      </c>
      <c r="B1467" s="7" t="s">
        <v>108</v>
      </c>
      <c r="C1467" s="7" t="s">
        <v>76</v>
      </c>
      <c r="D1467" s="7" t="s">
        <v>77</v>
      </c>
      <c r="E1467" s="7" t="s">
        <v>78</v>
      </c>
      <c r="F1467" s="8">
        <v>15</v>
      </c>
      <c r="G1467" s="8">
        <v>33350</v>
      </c>
      <c r="H1467" s="8">
        <v>33350</v>
      </c>
      <c r="I1467" s="8">
        <v>2</v>
      </c>
      <c r="J1467" s="8">
        <v>66700</v>
      </c>
      <c r="K1467" s="8">
        <v>33350</v>
      </c>
      <c r="L1467" s="8">
        <f t="shared" si="88"/>
        <v>4349.9999999999964</v>
      </c>
      <c r="M1467" s="8">
        <f t="shared" si="89"/>
        <v>29000.000000000004</v>
      </c>
      <c r="N1467" s="13"/>
      <c r="O1467" s="13"/>
      <c r="P1467" s="8">
        <v>15</v>
      </c>
      <c r="Q1467" s="8">
        <v>33350</v>
      </c>
      <c r="R1467" s="17">
        <f t="shared" si="90"/>
        <v>0</v>
      </c>
      <c r="S1467" s="18">
        <f t="shared" si="91"/>
        <v>66700</v>
      </c>
    </row>
    <row r="1468" spans="1:19" x14ac:dyDescent="0.25">
      <c r="A1468" s="7" t="s">
        <v>109</v>
      </c>
      <c r="B1468" s="7" t="s">
        <v>110</v>
      </c>
      <c r="C1468" s="7" t="s">
        <v>76</v>
      </c>
      <c r="D1468" s="7" t="s">
        <v>77</v>
      </c>
      <c r="E1468" s="7" t="s">
        <v>78</v>
      </c>
      <c r="F1468" s="8">
        <v>15</v>
      </c>
      <c r="G1468" s="8">
        <v>9775</v>
      </c>
      <c r="H1468" s="8">
        <v>9775</v>
      </c>
      <c r="I1468" s="8">
        <v>1</v>
      </c>
      <c r="J1468" s="8">
        <v>9775</v>
      </c>
      <c r="K1468" s="8">
        <v>9775</v>
      </c>
      <c r="L1468" s="8">
        <f t="shared" si="88"/>
        <v>1275</v>
      </c>
      <c r="M1468" s="8">
        <f t="shared" si="89"/>
        <v>8500</v>
      </c>
      <c r="N1468" s="13"/>
      <c r="O1468" s="13"/>
      <c r="P1468" s="8">
        <v>15</v>
      </c>
      <c r="Q1468" s="8">
        <v>9775</v>
      </c>
      <c r="R1468" s="17">
        <f t="shared" si="90"/>
        <v>0</v>
      </c>
      <c r="S1468" s="18">
        <f t="shared" si="91"/>
        <v>9775</v>
      </c>
    </row>
    <row r="1469" spans="1:19" x14ac:dyDescent="0.25">
      <c r="A1469" s="7" t="s">
        <v>111</v>
      </c>
      <c r="B1469" s="7" t="s">
        <v>112</v>
      </c>
      <c r="C1469" s="7" t="s">
        <v>76</v>
      </c>
      <c r="D1469" s="7" t="s">
        <v>77</v>
      </c>
      <c r="E1469" s="7" t="s">
        <v>78</v>
      </c>
      <c r="F1469" s="8">
        <v>0</v>
      </c>
      <c r="G1469" s="8">
        <v>10350</v>
      </c>
      <c r="H1469" s="8">
        <v>10350</v>
      </c>
      <c r="I1469" s="8">
        <v>8</v>
      </c>
      <c r="J1469" s="8">
        <v>82800</v>
      </c>
      <c r="K1469" s="8">
        <v>10350</v>
      </c>
      <c r="L1469" s="8">
        <f t="shared" si="88"/>
        <v>0</v>
      </c>
      <c r="M1469" s="8">
        <f t="shared" si="89"/>
        <v>10350</v>
      </c>
      <c r="N1469" s="8">
        <v>12</v>
      </c>
      <c r="O1469" s="8">
        <v>10080</v>
      </c>
      <c r="P1469" s="8">
        <v>0</v>
      </c>
      <c r="Q1469" s="8">
        <v>10350</v>
      </c>
      <c r="R1469" s="17">
        <f t="shared" si="90"/>
        <v>80640</v>
      </c>
      <c r="S1469" s="18">
        <f t="shared" si="91"/>
        <v>82800</v>
      </c>
    </row>
    <row r="1470" spans="1:19" x14ac:dyDescent="0.25">
      <c r="A1470" s="7" t="s">
        <v>113</v>
      </c>
      <c r="B1470" s="7" t="s">
        <v>114</v>
      </c>
      <c r="C1470" s="7" t="s">
        <v>76</v>
      </c>
      <c r="D1470" s="7" t="s">
        <v>77</v>
      </c>
      <c r="E1470" s="7" t="s">
        <v>78</v>
      </c>
      <c r="F1470" s="8">
        <v>15</v>
      </c>
      <c r="G1470" s="8">
        <v>10350</v>
      </c>
      <c r="H1470" s="8">
        <v>10350</v>
      </c>
      <c r="I1470" s="8">
        <v>36</v>
      </c>
      <c r="J1470" s="8">
        <v>372600</v>
      </c>
      <c r="K1470" s="8">
        <v>10350</v>
      </c>
      <c r="L1470" s="8">
        <f t="shared" si="88"/>
        <v>1350</v>
      </c>
      <c r="M1470" s="8">
        <f t="shared" si="89"/>
        <v>9000</v>
      </c>
      <c r="N1470" s="8">
        <v>12</v>
      </c>
      <c r="O1470" s="8">
        <v>10080</v>
      </c>
      <c r="P1470" s="8">
        <v>15</v>
      </c>
      <c r="Q1470" s="8">
        <v>10350</v>
      </c>
      <c r="R1470" s="17">
        <f t="shared" si="90"/>
        <v>362880</v>
      </c>
      <c r="S1470" s="18">
        <f t="shared" si="91"/>
        <v>372600</v>
      </c>
    </row>
    <row r="1471" spans="1:19" x14ac:dyDescent="0.25">
      <c r="A1471" s="7" t="s">
        <v>115</v>
      </c>
      <c r="B1471" s="7" t="s">
        <v>116</v>
      </c>
      <c r="C1471" s="7" t="s">
        <v>76</v>
      </c>
      <c r="D1471" s="7" t="s">
        <v>77</v>
      </c>
      <c r="E1471" s="7" t="s">
        <v>78</v>
      </c>
      <c r="F1471" s="8">
        <v>15</v>
      </c>
      <c r="G1471" s="8">
        <v>10350</v>
      </c>
      <c r="H1471" s="8">
        <v>10350</v>
      </c>
      <c r="I1471" s="8">
        <v>67</v>
      </c>
      <c r="J1471" s="8">
        <v>693450</v>
      </c>
      <c r="K1471" s="8">
        <v>10350</v>
      </c>
      <c r="L1471" s="8">
        <f t="shared" si="88"/>
        <v>1350</v>
      </c>
      <c r="M1471" s="8">
        <f t="shared" si="89"/>
        <v>9000</v>
      </c>
      <c r="N1471" s="14">
        <v>12</v>
      </c>
      <c r="O1471" s="14">
        <v>10080</v>
      </c>
      <c r="P1471" s="8">
        <v>15</v>
      </c>
      <c r="Q1471" s="8">
        <v>10350</v>
      </c>
      <c r="R1471" s="17">
        <f t="shared" si="90"/>
        <v>675360</v>
      </c>
      <c r="S1471" s="18">
        <f t="shared" si="91"/>
        <v>693450</v>
      </c>
    </row>
    <row r="1472" spans="1:19" x14ac:dyDescent="0.25">
      <c r="A1472" s="7" t="s">
        <v>117</v>
      </c>
      <c r="B1472" s="7" t="s">
        <v>118</v>
      </c>
      <c r="C1472" s="7" t="s">
        <v>76</v>
      </c>
      <c r="D1472" s="7" t="s">
        <v>77</v>
      </c>
      <c r="E1472" s="7" t="s">
        <v>78</v>
      </c>
      <c r="F1472" s="8">
        <v>15</v>
      </c>
      <c r="G1472" s="8">
        <v>10350</v>
      </c>
      <c r="H1472" s="8">
        <v>10350</v>
      </c>
      <c r="I1472" s="8">
        <v>71</v>
      </c>
      <c r="J1472" s="8">
        <v>734850</v>
      </c>
      <c r="K1472" s="8">
        <v>10350</v>
      </c>
      <c r="L1472" s="8">
        <f t="shared" si="88"/>
        <v>1350</v>
      </c>
      <c r="M1472" s="8">
        <f t="shared" si="89"/>
        <v>9000</v>
      </c>
      <c r="N1472" s="8">
        <v>12</v>
      </c>
      <c r="O1472" s="8">
        <v>10350</v>
      </c>
      <c r="P1472" s="8">
        <v>15</v>
      </c>
      <c r="Q1472" s="8">
        <v>10350</v>
      </c>
      <c r="R1472" s="17">
        <f t="shared" si="90"/>
        <v>734850</v>
      </c>
      <c r="S1472" s="18">
        <f t="shared" si="91"/>
        <v>734850</v>
      </c>
    </row>
    <row r="1473" spans="1:19" x14ac:dyDescent="0.25">
      <c r="A1473" s="7" t="s">
        <v>121</v>
      </c>
      <c r="B1473" s="7" t="s">
        <v>122</v>
      </c>
      <c r="C1473" s="7" t="s">
        <v>76</v>
      </c>
      <c r="D1473" s="7" t="s">
        <v>77</v>
      </c>
      <c r="E1473" s="7" t="s">
        <v>78</v>
      </c>
      <c r="F1473" s="8">
        <v>15</v>
      </c>
      <c r="G1473" s="8">
        <v>10350</v>
      </c>
      <c r="H1473" s="8">
        <v>10350</v>
      </c>
      <c r="I1473" s="8">
        <v>47</v>
      </c>
      <c r="J1473" s="8">
        <v>486450</v>
      </c>
      <c r="K1473" s="8">
        <v>10350</v>
      </c>
      <c r="L1473" s="8">
        <f t="shared" si="88"/>
        <v>1350</v>
      </c>
      <c r="M1473" s="8">
        <f t="shared" si="89"/>
        <v>9000</v>
      </c>
      <c r="N1473" s="14">
        <v>12</v>
      </c>
      <c r="O1473" s="14">
        <v>10080</v>
      </c>
      <c r="P1473" s="8">
        <v>15</v>
      </c>
      <c r="Q1473" s="8">
        <v>10350</v>
      </c>
      <c r="R1473" s="17">
        <f t="shared" si="90"/>
        <v>473760</v>
      </c>
      <c r="S1473" s="18">
        <f t="shared" si="91"/>
        <v>486450</v>
      </c>
    </row>
    <row r="1474" spans="1:19" x14ac:dyDescent="0.25">
      <c r="A1474" s="7" t="s">
        <v>123</v>
      </c>
      <c r="B1474" s="7" t="s">
        <v>124</v>
      </c>
      <c r="C1474" s="7" t="s">
        <v>76</v>
      </c>
      <c r="D1474" s="7" t="s">
        <v>77</v>
      </c>
      <c r="E1474" s="7" t="s">
        <v>78</v>
      </c>
      <c r="F1474" s="8">
        <v>15</v>
      </c>
      <c r="G1474" s="8">
        <v>10350</v>
      </c>
      <c r="H1474" s="8">
        <v>10350</v>
      </c>
      <c r="I1474" s="8">
        <v>14</v>
      </c>
      <c r="J1474" s="8">
        <v>144900</v>
      </c>
      <c r="K1474" s="8">
        <v>10350</v>
      </c>
      <c r="L1474" s="8">
        <f t="shared" ref="L1474:L1537" si="92">K1474-M1474</f>
        <v>1350</v>
      </c>
      <c r="M1474" s="8">
        <f t="shared" ref="M1474:M1537" si="93">K1474/((100+F1474)/100)</f>
        <v>9000</v>
      </c>
      <c r="N1474" s="8">
        <v>12</v>
      </c>
      <c r="O1474" s="8">
        <v>10080</v>
      </c>
      <c r="P1474" s="8">
        <v>15</v>
      </c>
      <c r="Q1474" s="8">
        <v>10350</v>
      </c>
      <c r="R1474" s="17">
        <f t="shared" ref="R1474:R1537" si="94">I1474*O1474</f>
        <v>141120</v>
      </c>
      <c r="S1474" s="18">
        <f t="shared" si="91"/>
        <v>144900</v>
      </c>
    </row>
    <row r="1475" spans="1:19" x14ac:dyDescent="0.25">
      <c r="A1475" s="7" t="s">
        <v>125</v>
      </c>
      <c r="B1475" s="7" t="s">
        <v>126</v>
      </c>
      <c r="C1475" s="7" t="s">
        <v>76</v>
      </c>
      <c r="D1475" s="7" t="s">
        <v>77</v>
      </c>
      <c r="E1475" s="7" t="s">
        <v>78</v>
      </c>
      <c r="F1475" s="8">
        <v>15</v>
      </c>
      <c r="G1475" s="8">
        <v>10350</v>
      </c>
      <c r="H1475" s="8">
        <v>10350</v>
      </c>
      <c r="I1475" s="8">
        <v>10</v>
      </c>
      <c r="J1475" s="8">
        <v>103500</v>
      </c>
      <c r="K1475" s="8">
        <v>10350</v>
      </c>
      <c r="L1475" s="8">
        <f t="shared" si="92"/>
        <v>1350</v>
      </c>
      <c r="M1475" s="8">
        <f t="shared" si="93"/>
        <v>9000</v>
      </c>
      <c r="N1475" s="13"/>
      <c r="O1475" s="13"/>
      <c r="P1475" s="8">
        <v>15</v>
      </c>
      <c r="Q1475" s="8">
        <v>10350</v>
      </c>
      <c r="R1475" s="17">
        <f t="shared" si="94"/>
        <v>0</v>
      </c>
      <c r="S1475" s="18">
        <f t="shared" ref="S1475:S1538" si="95">J1475</f>
        <v>103500</v>
      </c>
    </row>
    <row r="1476" spans="1:19" x14ac:dyDescent="0.25">
      <c r="A1476" s="7" t="s">
        <v>127</v>
      </c>
      <c r="B1476" s="7" t="s">
        <v>128</v>
      </c>
      <c r="C1476" s="7" t="s">
        <v>76</v>
      </c>
      <c r="D1476" s="7" t="s">
        <v>77</v>
      </c>
      <c r="E1476" s="7" t="s">
        <v>78</v>
      </c>
      <c r="F1476" s="8">
        <v>15</v>
      </c>
      <c r="G1476" s="8">
        <v>10350</v>
      </c>
      <c r="H1476" s="8">
        <v>10350</v>
      </c>
      <c r="I1476" s="8">
        <v>1</v>
      </c>
      <c r="J1476" s="8">
        <v>10350</v>
      </c>
      <c r="K1476" s="8">
        <v>10350</v>
      </c>
      <c r="L1476" s="8">
        <f t="shared" si="92"/>
        <v>1350</v>
      </c>
      <c r="M1476" s="8">
        <f t="shared" si="93"/>
        <v>9000</v>
      </c>
      <c r="N1476" s="9"/>
      <c r="O1476" s="9"/>
      <c r="P1476" s="8">
        <v>15</v>
      </c>
      <c r="Q1476" s="8">
        <v>10350</v>
      </c>
      <c r="R1476" s="17">
        <f t="shared" si="94"/>
        <v>0</v>
      </c>
      <c r="S1476" s="18">
        <f t="shared" si="95"/>
        <v>10350</v>
      </c>
    </row>
    <row r="1477" spans="1:19" x14ac:dyDescent="0.25">
      <c r="A1477" s="7" t="s">
        <v>129</v>
      </c>
      <c r="B1477" s="7" t="s">
        <v>130</v>
      </c>
      <c r="C1477" s="7" t="s">
        <v>76</v>
      </c>
      <c r="D1477" s="7" t="s">
        <v>77</v>
      </c>
      <c r="E1477" s="7" t="s">
        <v>78</v>
      </c>
      <c r="F1477" s="8">
        <v>15</v>
      </c>
      <c r="G1477" s="8">
        <v>279.3</v>
      </c>
      <c r="H1477" s="8">
        <v>279.3</v>
      </c>
      <c r="I1477" s="8">
        <v>2</v>
      </c>
      <c r="J1477" s="8">
        <v>558.6</v>
      </c>
      <c r="K1477" s="8">
        <v>279.3</v>
      </c>
      <c r="L1477" s="8">
        <f t="shared" si="92"/>
        <v>36.430434782608671</v>
      </c>
      <c r="M1477" s="8">
        <f t="shared" si="93"/>
        <v>242.86956521739134</v>
      </c>
      <c r="N1477" s="9"/>
      <c r="O1477" s="9"/>
      <c r="P1477" s="8">
        <v>15</v>
      </c>
      <c r="Q1477" s="8">
        <v>279.3</v>
      </c>
      <c r="R1477" s="17">
        <f t="shared" si="94"/>
        <v>0</v>
      </c>
      <c r="S1477" s="18">
        <f t="shared" si="95"/>
        <v>558.6</v>
      </c>
    </row>
    <row r="1478" spans="1:19" x14ac:dyDescent="0.25">
      <c r="A1478" s="7" t="s">
        <v>133</v>
      </c>
      <c r="B1478" s="7" t="s">
        <v>134</v>
      </c>
      <c r="C1478" s="7" t="s">
        <v>76</v>
      </c>
      <c r="D1478" s="7" t="s">
        <v>77</v>
      </c>
      <c r="E1478" s="7" t="s">
        <v>78</v>
      </c>
      <c r="F1478" s="8">
        <v>15</v>
      </c>
      <c r="G1478" s="8">
        <v>279.3</v>
      </c>
      <c r="H1478" s="8">
        <v>279.3</v>
      </c>
      <c r="I1478" s="8">
        <v>10</v>
      </c>
      <c r="J1478" s="8">
        <v>2793.0000000000005</v>
      </c>
      <c r="K1478" s="8">
        <v>279.30000000000007</v>
      </c>
      <c r="L1478" s="8">
        <f t="shared" si="92"/>
        <v>36.4304347826087</v>
      </c>
      <c r="M1478" s="8">
        <f t="shared" si="93"/>
        <v>242.86956521739137</v>
      </c>
      <c r="N1478" s="9"/>
      <c r="O1478" s="9"/>
      <c r="P1478" s="8">
        <v>15</v>
      </c>
      <c r="Q1478" s="8">
        <v>279.3</v>
      </c>
      <c r="R1478" s="17">
        <f t="shared" si="94"/>
        <v>0</v>
      </c>
      <c r="S1478" s="18">
        <f t="shared" si="95"/>
        <v>2793.0000000000005</v>
      </c>
    </row>
    <row r="1479" spans="1:19" x14ac:dyDescent="0.25">
      <c r="A1479" s="7" t="s">
        <v>135</v>
      </c>
      <c r="B1479" s="7" t="s">
        <v>136</v>
      </c>
      <c r="C1479" s="7" t="s">
        <v>76</v>
      </c>
      <c r="D1479" s="7" t="s">
        <v>77</v>
      </c>
      <c r="E1479" s="7" t="s">
        <v>78</v>
      </c>
      <c r="F1479" s="8">
        <v>15</v>
      </c>
      <c r="G1479" s="8">
        <v>279.3</v>
      </c>
      <c r="H1479" s="8">
        <v>279.3</v>
      </c>
      <c r="I1479" s="8">
        <v>16</v>
      </c>
      <c r="J1479" s="8">
        <v>4468.8000000000011</v>
      </c>
      <c r="K1479" s="8">
        <v>279.30000000000007</v>
      </c>
      <c r="L1479" s="8">
        <f t="shared" si="92"/>
        <v>36.4304347826087</v>
      </c>
      <c r="M1479" s="8">
        <f t="shared" si="93"/>
        <v>242.86956521739137</v>
      </c>
      <c r="N1479" s="9"/>
      <c r="O1479" s="9"/>
      <c r="P1479" s="8">
        <v>15</v>
      </c>
      <c r="Q1479" s="8">
        <v>279.3</v>
      </c>
      <c r="R1479" s="17">
        <f t="shared" si="94"/>
        <v>0</v>
      </c>
      <c r="S1479" s="18">
        <f t="shared" si="95"/>
        <v>4468.8000000000011</v>
      </c>
    </row>
    <row r="1480" spans="1:19" x14ac:dyDescent="0.25">
      <c r="A1480" s="7" t="s">
        <v>137</v>
      </c>
      <c r="B1480" s="7" t="s">
        <v>138</v>
      </c>
      <c r="C1480" s="7" t="s">
        <v>76</v>
      </c>
      <c r="D1480" s="7" t="s">
        <v>77</v>
      </c>
      <c r="E1480" s="7" t="s">
        <v>78</v>
      </c>
      <c r="F1480" s="8">
        <v>15</v>
      </c>
      <c r="G1480" s="8">
        <v>279.3</v>
      </c>
      <c r="H1480" s="8">
        <v>279.3</v>
      </c>
      <c r="I1480" s="8">
        <v>13</v>
      </c>
      <c r="J1480" s="8">
        <v>3630.900000000001</v>
      </c>
      <c r="K1480" s="8">
        <v>279.30000000000007</v>
      </c>
      <c r="L1480" s="8">
        <f t="shared" si="92"/>
        <v>36.4304347826087</v>
      </c>
      <c r="M1480" s="8">
        <f t="shared" si="93"/>
        <v>242.86956521739137</v>
      </c>
      <c r="N1480" s="9"/>
      <c r="O1480" s="9"/>
      <c r="P1480" s="8">
        <v>15</v>
      </c>
      <c r="Q1480" s="8">
        <v>279.3</v>
      </c>
      <c r="R1480" s="17">
        <f t="shared" si="94"/>
        <v>0</v>
      </c>
      <c r="S1480" s="18">
        <f t="shared" si="95"/>
        <v>3630.900000000001</v>
      </c>
    </row>
    <row r="1481" spans="1:19" x14ac:dyDescent="0.25">
      <c r="A1481" s="7" t="s">
        <v>139</v>
      </c>
      <c r="B1481" s="7" t="s">
        <v>140</v>
      </c>
      <c r="C1481" s="7" t="s">
        <v>76</v>
      </c>
      <c r="D1481" s="7" t="s">
        <v>77</v>
      </c>
      <c r="E1481" s="7" t="s">
        <v>78</v>
      </c>
      <c r="F1481" s="8">
        <v>15</v>
      </c>
      <c r="G1481" s="8">
        <v>2875</v>
      </c>
      <c r="H1481" s="8">
        <v>2875</v>
      </c>
      <c r="I1481" s="8">
        <v>3</v>
      </c>
      <c r="J1481" s="8">
        <v>8625</v>
      </c>
      <c r="K1481" s="8">
        <v>2875</v>
      </c>
      <c r="L1481" s="8">
        <f t="shared" si="92"/>
        <v>375</v>
      </c>
      <c r="M1481" s="8">
        <f t="shared" si="93"/>
        <v>2500</v>
      </c>
      <c r="N1481" s="14">
        <v>12</v>
      </c>
      <c r="O1481" s="14">
        <v>2800</v>
      </c>
      <c r="P1481" s="8">
        <v>15</v>
      </c>
      <c r="Q1481" s="8">
        <v>2875</v>
      </c>
      <c r="R1481" s="17">
        <f t="shared" si="94"/>
        <v>8400</v>
      </c>
      <c r="S1481" s="18">
        <f t="shared" si="95"/>
        <v>8625</v>
      </c>
    </row>
    <row r="1482" spans="1:19" x14ac:dyDescent="0.25">
      <c r="A1482" s="7" t="s">
        <v>141</v>
      </c>
      <c r="B1482" s="7" t="s">
        <v>142</v>
      </c>
      <c r="C1482" s="7" t="s">
        <v>76</v>
      </c>
      <c r="D1482" s="7" t="s">
        <v>77</v>
      </c>
      <c r="E1482" s="7" t="s">
        <v>78</v>
      </c>
      <c r="F1482" s="8">
        <v>15</v>
      </c>
      <c r="G1482" s="8">
        <v>6900</v>
      </c>
      <c r="H1482" s="8">
        <v>6900</v>
      </c>
      <c r="I1482" s="8">
        <v>3</v>
      </c>
      <c r="J1482" s="8">
        <v>20700</v>
      </c>
      <c r="K1482" s="8">
        <v>6900</v>
      </c>
      <c r="L1482" s="8">
        <f t="shared" si="92"/>
        <v>899.99999999999909</v>
      </c>
      <c r="M1482" s="8">
        <f t="shared" si="93"/>
        <v>6000.0000000000009</v>
      </c>
      <c r="N1482" s="9"/>
      <c r="O1482" s="9"/>
      <c r="P1482" s="8">
        <v>15</v>
      </c>
      <c r="Q1482" s="8">
        <v>6900</v>
      </c>
      <c r="R1482" s="17">
        <f t="shared" si="94"/>
        <v>0</v>
      </c>
      <c r="S1482" s="18">
        <f t="shared" si="95"/>
        <v>20700</v>
      </c>
    </row>
    <row r="1483" spans="1:19" x14ac:dyDescent="0.25">
      <c r="A1483" s="7" t="s">
        <v>143</v>
      </c>
      <c r="B1483" s="7" t="s">
        <v>144</v>
      </c>
      <c r="C1483" s="7" t="s">
        <v>76</v>
      </c>
      <c r="D1483" s="7" t="s">
        <v>77</v>
      </c>
      <c r="E1483" s="7" t="s">
        <v>78</v>
      </c>
      <c r="F1483" s="8">
        <v>0</v>
      </c>
      <c r="G1483" s="8">
        <v>6900</v>
      </c>
      <c r="H1483" s="8">
        <v>6900</v>
      </c>
      <c r="I1483" s="8">
        <v>29</v>
      </c>
      <c r="J1483" s="8">
        <v>200100</v>
      </c>
      <c r="K1483" s="8">
        <v>6900</v>
      </c>
      <c r="L1483" s="8">
        <f t="shared" si="92"/>
        <v>0</v>
      </c>
      <c r="M1483" s="8">
        <f t="shared" si="93"/>
        <v>6900</v>
      </c>
      <c r="N1483" s="14">
        <v>12</v>
      </c>
      <c r="O1483" s="14">
        <v>6720</v>
      </c>
      <c r="P1483" s="8">
        <v>0</v>
      </c>
      <c r="Q1483" s="8">
        <v>6900</v>
      </c>
      <c r="R1483" s="17">
        <f t="shared" si="94"/>
        <v>194880</v>
      </c>
      <c r="S1483" s="18">
        <f t="shared" si="95"/>
        <v>200100</v>
      </c>
    </row>
    <row r="1484" spans="1:19" x14ac:dyDescent="0.25">
      <c r="A1484" s="7" t="s">
        <v>145</v>
      </c>
      <c r="B1484" s="7" t="s">
        <v>146</v>
      </c>
      <c r="C1484" s="7" t="s">
        <v>76</v>
      </c>
      <c r="D1484" s="7" t="s">
        <v>77</v>
      </c>
      <c r="E1484" s="7" t="s">
        <v>78</v>
      </c>
      <c r="F1484" s="8">
        <v>15</v>
      </c>
      <c r="G1484" s="8">
        <v>6900</v>
      </c>
      <c r="H1484" s="8">
        <v>6900</v>
      </c>
      <c r="I1484" s="8">
        <v>86</v>
      </c>
      <c r="J1484" s="8">
        <v>593400</v>
      </c>
      <c r="K1484" s="8">
        <v>6900</v>
      </c>
      <c r="L1484" s="8">
        <f t="shared" si="92"/>
        <v>899.99999999999909</v>
      </c>
      <c r="M1484" s="8">
        <f t="shared" si="93"/>
        <v>6000.0000000000009</v>
      </c>
      <c r="N1484" s="14">
        <v>12</v>
      </c>
      <c r="O1484" s="14">
        <v>6720</v>
      </c>
      <c r="P1484" s="8">
        <v>15</v>
      </c>
      <c r="Q1484" s="8">
        <v>6900</v>
      </c>
      <c r="R1484" s="17">
        <f t="shared" si="94"/>
        <v>577920</v>
      </c>
      <c r="S1484" s="18">
        <f t="shared" si="95"/>
        <v>593400</v>
      </c>
    </row>
    <row r="1485" spans="1:19" x14ac:dyDescent="0.25">
      <c r="A1485" s="7" t="s">
        <v>147</v>
      </c>
      <c r="B1485" s="7" t="s">
        <v>148</v>
      </c>
      <c r="C1485" s="7" t="s">
        <v>76</v>
      </c>
      <c r="D1485" s="7" t="s">
        <v>77</v>
      </c>
      <c r="E1485" s="7" t="s">
        <v>78</v>
      </c>
      <c r="F1485" s="8">
        <v>15</v>
      </c>
      <c r="G1485" s="8">
        <v>6900</v>
      </c>
      <c r="H1485" s="8">
        <v>6900</v>
      </c>
      <c r="I1485" s="8">
        <v>54</v>
      </c>
      <c r="J1485" s="8">
        <v>372600</v>
      </c>
      <c r="K1485" s="8">
        <v>6900</v>
      </c>
      <c r="L1485" s="8">
        <f t="shared" si="92"/>
        <v>899.99999999999909</v>
      </c>
      <c r="M1485" s="8">
        <f t="shared" si="93"/>
        <v>6000.0000000000009</v>
      </c>
      <c r="N1485" s="14">
        <v>12</v>
      </c>
      <c r="O1485" s="14">
        <v>6900</v>
      </c>
      <c r="P1485" s="8">
        <v>15</v>
      </c>
      <c r="Q1485" s="8">
        <v>6900</v>
      </c>
      <c r="R1485" s="17">
        <f t="shared" si="94"/>
        <v>372600</v>
      </c>
      <c r="S1485" s="18">
        <f t="shared" si="95"/>
        <v>372600</v>
      </c>
    </row>
    <row r="1486" spans="1:19" x14ac:dyDescent="0.25">
      <c r="A1486" s="7" t="s">
        <v>149</v>
      </c>
      <c r="B1486" s="7" t="s">
        <v>150</v>
      </c>
      <c r="C1486" s="7" t="s">
        <v>76</v>
      </c>
      <c r="D1486" s="7" t="s">
        <v>77</v>
      </c>
      <c r="E1486" s="7" t="s">
        <v>78</v>
      </c>
      <c r="F1486" s="8">
        <v>15</v>
      </c>
      <c r="G1486" s="8">
        <v>6900</v>
      </c>
      <c r="H1486" s="8">
        <v>6900</v>
      </c>
      <c r="I1486" s="8">
        <v>16</v>
      </c>
      <c r="J1486" s="8">
        <v>110400</v>
      </c>
      <c r="K1486" s="8">
        <v>6900</v>
      </c>
      <c r="L1486" s="8">
        <f t="shared" si="92"/>
        <v>899.99999999999909</v>
      </c>
      <c r="M1486" s="8">
        <f t="shared" si="93"/>
        <v>6000.0000000000009</v>
      </c>
      <c r="N1486" s="9"/>
      <c r="O1486" s="9"/>
      <c r="P1486" s="8">
        <v>15</v>
      </c>
      <c r="Q1486" s="8">
        <v>6900</v>
      </c>
      <c r="R1486" s="17">
        <f t="shared" si="94"/>
        <v>0</v>
      </c>
      <c r="S1486" s="18">
        <f t="shared" si="95"/>
        <v>110400</v>
      </c>
    </row>
    <row r="1487" spans="1:19" x14ac:dyDescent="0.25">
      <c r="A1487" s="7" t="s">
        <v>151</v>
      </c>
      <c r="B1487" s="7" t="s">
        <v>152</v>
      </c>
      <c r="C1487" s="7" t="s">
        <v>76</v>
      </c>
      <c r="D1487" s="7" t="s">
        <v>77</v>
      </c>
      <c r="E1487" s="7" t="s">
        <v>78</v>
      </c>
      <c r="F1487" s="8">
        <v>15</v>
      </c>
      <c r="G1487" s="8">
        <v>6900</v>
      </c>
      <c r="H1487" s="8">
        <v>6900</v>
      </c>
      <c r="I1487" s="8">
        <v>1</v>
      </c>
      <c r="J1487" s="8">
        <v>6900</v>
      </c>
      <c r="K1487" s="8">
        <v>6900</v>
      </c>
      <c r="L1487" s="8">
        <f t="shared" si="92"/>
        <v>899.99999999999909</v>
      </c>
      <c r="M1487" s="8">
        <f t="shared" si="93"/>
        <v>6000.0000000000009</v>
      </c>
      <c r="N1487" s="8">
        <v>12</v>
      </c>
      <c r="O1487" s="8">
        <v>6720</v>
      </c>
      <c r="P1487" s="8">
        <v>15</v>
      </c>
      <c r="Q1487" s="8">
        <v>6900</v>
      </c>
      <c r="R1487" s="17">
        <f t="shared" si="94"/>
        <v>6720</v>
      </c>
      <c r="S1487" s="18">
        <f t="shared" si="95"/>
        <v>6900</v>
      </c>
    </row>
    <row r="1488" spans="1:19" x14ac:dyDescent="0.25">
      <c r="A1488" s="7" t="s">
        <v>153</v>
      </c>
      <c r="B1488" s="7" t="s">
        <v>154</v>
      </c>
      <c r="C1488" s="7" t="s">
        <v>76</v>
      </c>
      <c r="D1488" s="7" t="s">
        <v>77</v>
      </c>
      <c r="E1488" s="7" t="s">
        <v>78</v>
      </c>
      <c r="F1488" s="8">
        <v>15</v>
      </c>
      <c r="G1488" s="8">
        <v>448.5</v>
      </c>
      <c r="H1488" s="8">
        <v>448.5</v>
      </c>
      <c r="I1488" s="8">
        <v>3</v>
      </c>
      <c r="J1488" s="8">
        <v>1345.5</v>
      </c>
      <c r="K1488" s="8">
        <v>448.5</v>
      </c>
      <c r="L1488" s="8">
        <f t="shared" si="92"/>
        <v>58.499999999999943</v>
      </c>
      <c r="M1488" s="8">
        <f t="shared" si="93"/>
        <v>390.00000000000006</v>
      </c>
      <c r="N1488" s="13"/>
      <c r="O1488" s="13"/>
      <c r="P1488" s="8">
        <v>15</v>
      </c>
      <c r="Q1488" s="8">
        <v>448.5</v>
      </c>
      <c r="R1488" s="17">
        <f t="shared" si="94"/>
        <v>0</v>
      </c>
      <c r="S1488" s="18">
        <f t="shared" si="95"/>
        <v>1345.5</v>
      </c>
    </row>
    <row r="1489" spans="1:19" x14ac:dyDescent="0.25">
      <c r="A1489" s="7" t="s">
        <v>155</v>
      </c>
      <c r="B1489" s="7" t="s">
        <v>156</v>
      </c>
      <c r="C1489" s="7" t="s">
        <v>76</v>
      </c>
      <c r="D1489" s="7" t="s">
        <v>77</v>
      </c>
      <c r="E1489" s="7" t="s">
        <v>78</v>
      </c>
      <c r="F1489" s="8">
        <v>15</v>
      </c>
      <c r="G1489" s="8">
        <v>448.5</v>
      </c>
      <c r="H1489" s="8">
        <v>448.5</v>
      </c>
      <c r="I1489" s="8">
        <v>28</v>
      </c>
      <c r="J1489" s="8">
        <v>12558</v>
      </c>
      <c r="K1489" s="8">
        <v>448.5</v>
      </c>
      <c r="L1489" s="8">
        <f t="shared" si="92"/>
        <v>58.499999999999943</v>
      </c>
      <c r="M1489" s="8">
        <f t="shared" si="93"/>
        <v>390.00000000000006</v>
      </c>
      <c r="N1489" s="8">
        <v>12</v>
      </c>
      <c r="O1489" s="8">
        <v>436.8</v>
      </c>
      <c r="P1489" s="8">
        <v>15</v>
      </c>
      <c r="Q1489" s="8">
        <v>448.5</v>
      </c>
      <c r="R1489" s="17">
        <f t="shared" si="94"/>
        <v>12230.4</v>
      </c>
      <c r="S1489" s="18">
        <f t="shared" si="95"/>
        <v>12558</v>
      </c>
    </row>
    <row r="1490" spans="1:19" x14ac:dyDescent="0.25">
      <c r="A1490" s="7" t="s">
        <v>157</v>
      </c>
      <c r="B1490" s="7" t="s">
        <v>158</v>
      </c>
      <c r="C1490" s="7" t="s">
        <v>76</v>
      </c>
      <c r="D1490" s="7" t="s">
        <v>77</v>
      </c>
      <c r="E1490" s="7" t="s">
        <v>78</v>
      </c>
      <c r="F1490" s="8">
        <v>0</v>
      </c>
      <c r="G1490" s="8">
        <v>448.5</v>
      </c>
      <c r="H1490" s="8">
        <v>448.5</v>
      </c>
      <c r="I1490" s="8">
        <v>85</v>
      </c>
      <c r="J1490" s="8">
        <v>38122.5</v>
      </c>
      <c r="K1490" s="8">
        <v>448.5</v>
      </c>
      <c r="L1490" s="8">
        <f t="shared" si="92"/>
        <v>0</v>
      </c>
      <c r="M1490" s="8">
        <f t="shared" si="93"/>
        <v>448.5</v>
      </c>
      <c r="N1490" s="8">
        <v>12</v>
      </c>
      <c r="O1490" s="8">
        <v>436.8</v>
      </c>
      <c r="P1490" s="8">
        <v>0</v>
      </c>
      <c r="Q1490" s="8">
        <v>448.5</v>
      </c>
      <c r="R1490" s="17">
        <f t="shared" si="94"/>
        <v>37128</v>
      </c>
      <c r="S1490" s="18">
        <f t="shared" si="95"/>
        <v>38122.5</v>
      </c>
    </row>
    <row r="1491" spans="1:19" x14ac:dyDescent="0.25">
      <c r="A1491" s="7" t="s">
        <v>159</v>
      </c>
      <c r="B1491" s="7" t="s">
        <v>160</v>
      </c>
      <c r="C1491" s="7" t="s">
        <v>76</v>
      </c>
      <c r="D1491" s="7" t="s">
        <v>77</v>
      </c>
      <c r="E1491" s="7" t="s">
        <v>78</v>
      </c>
      <c r="F1491" s="8">
        <v>15</v>
      </c>
      <c r="G1491" s="8">
        <v>448.5</v>
      </c>
      <c r="H1491" s="8">
        <v>448.5</v>
      </c>
      <c r="I1491" s="8">
        <v>54</v>
      </c>
      <c r="J1491" s="8">
        <v>24219</v>
      </c>
      <c r="K1491" s="8">
        <v>448.5</v>
      </c>
      <c r="L1491" s="8">
        <f t="shared" si="92"/>
        <v>58.499999999999943</v>
      </c>
      <c r="M1491" s="8">
        <f t="shared" si="93"/>
        <v>390.00000000000006</v>
      </c>
      <c r="N1491" s="14">
        <v>12</v>
      </c>
      <c r="O1491" s="14">
        <v>448.5</v>
      </c>
      <c r="P1491" s="8">
        <v>15</v>
      </c>
      <c r="Q1491" s="8">
        <v>448.5</v>
      </c>
      <c r="R1491" s="17">
        <f t="shared" si="94"/>
        <v>24219</v>
      </c>
      <c r="S1491" s="18">
        <f t="shared" si="95"/>
        <v>24219</v>
      </c>
    </row>
    <row r="1492" spans="1:19" x14ac:dyDescent="0.25">
      <c r="A1492" s="7" t="s">
        <v>161</v>
      </c>
      <c r="B1492" s="7" t="s">
        <v>162</v>
      </c>
      <c r="C1492" s="7" t="s">
        <v>76</v>
      </c>
      <c r="D1492" s="7" t="s">
        <v>77</v>
      </c>
      <c r="E1492" s="7" t="s">
        <v>78</v>
      </c>
      <c r="F1492" s="8">
        <v>15</v>
      </c>
      <c r="G1492" s="8">
        <v>448.5</v>
      </c>
      <c r="H1492" s="8">
        <v>448.5</v>
      </c>
      <c r="I1492" s="8">
        <v>16</v>
      </c>
      <c r="J1492" s="8">
        <v>7176</v>
      </c>
      <c r="K1492" s="8">
        <v>448.5</v>
      </c>
      <c r="L1492" s="8">
        <f t="shared" si="92"/>
        <v>58.499999999999943</v>
      </c>
      <c r="M1492" s="8">
        <f t="shared" si="93"/>
        <v>390.00000000000006</v>
      </c>
      <c r="N1492" s="13"/>
      <c r="O1492" s="13"/>
      <c r="P1492" s="8">
        <v>15</v>
      </c>
      <c r="Q1492" s="8">
        <v>448.5</v>
      </c>
      <c r="R1492" s="17">
        <f t="shared" si="94"/>
        <v>0</v>
      </c>
      <c r="S1492" s="18">
        <f t="shared" si="95"/>
        <v>7176</v>
      </c>
    </row>
    <row r="1493" spans="1:19" x14ac:dyDescent="0.25">
      <c r="A1493" s="7" t="s">
        <v>163</v>
      </c>
      <c r="B1493" s="7" t="s">
        <v>164</v>
      </c>
      <c r="C1493" s="7" t="s">
        <v>76</v>
      </c>
      <c r="D1493" s="7" t="s">
        <v>77</v>
      </c>
      <c r="E1493" s="7" t="s">
        <v>78</v>
      </c>
      <c r="F1493" s="8">
        <v>15</v>
      </c>
      <c r="G1493" s="8">
        <v>448.5</v>
      </c>
      <c r="H1493" s="8">
        <v>448.5</v>
      </c>
      <c r="I1493" s="8">
        <v>1</v>
      </c>
      <c r="J1493" s="8">
        <v>448.5</v>
      </c>
      <c r="K1493" s="8">
        <v>448.5</v>
      </c>
      <c r="L1493" s="8">
        <f t="shared" si="92"/>
        <v>58.499999999999943</v>
      </c>
      <c r="M1493" s="8">
        <f t="shared" si="93"/>
        <v>390.00000000000006</v>
      </c>
      <c r="N1493" s="14">
        <v>12</v>
      </c>
      <c r="O1493" s="14">
        <v>436.8</v>
      </c>
      <c r="P1493" s="8">
        <v>15</v>
      </c>
      <c r="Q1493" s="8">
        <v>448.5</v>
      </c>
      <c r="R1493" s="17">
        <f t="shared" si="94"/>
        <v>436.8</v>
      </c>
      <c r="S1493" s="18">
        <f t="shared" si="95"/>
        <v>448.5</v>
      </c>
    </row>
    <row r="1494" spans="1:19" x14ac:dyDescent="0.25">
      <c r="A1494" s="7" t="s">
        <v>165</v>
      </c>
      <c r="B1494" s="7" t="s">
        <v>166</v>
      </c>
      <c r="C1494" s="7" t="s">
        <v>76</v>
      </c>
      <c r="D1494" s="7" t="s">
        <v>77</v>
      </c>
      <c r="E1494" s="7" t="s">
        <v>78</v>
      </c>
      <c r="F1494" s="8">
        <v>15</v>
      </c>
      <c r="G1494" s="8">
        <v>2300</v>
      </c>
      <c r="H1494" s="8">
        <v>2300</v>
      </c>
      <c r="I1494" s="8">
        <v>7</v>
      </c>
      <c r="J1494" s="8">
        <v>16100</v>
      </c>
      <c r="K1494" s="8">
        <v>2300</v>
      </c>
      <c r="L1494" s="8">
        <f t="shared" si="92"/>
        <v>299.99999999999977</v>
      </c>
      <c r="M1494" s="8">
        <f t="shared" si="93"/>
        <v>2000.0000000000002</v>
      </c>
      <c r="N1494" s="9"/>
      <c r="O1494" s="9"/>
      <c r="P1494" s="8">
        <v>15</v>
      </c>
      <c r="Q1494" s="8">
        <v>2300</v>
      </c>
      <c r="R1494" s="17">
        <f t="shared" si="94"/>
        <v>0</v>
      </c>
      <c r="S1494" s="18">
        <f t="shared" si="95"/>
        <v>16100</v>
      </c>
    </row>
    <row r="1495" spans="1:19" x14ac:dyDescent="0.25">
      <c r="A1495" s="7" t="s">
        <v>167</v>
      </c>
      <c r="B1495" s="7" t="s">
        <v>168</v>
      </c>
      <c r="C1495" s="7" t="s">
        <v>76</v>
      </c>
      <c r="D1495" s="7" t="s">
        <v>77</v>
      </c>
      <c r="E1495" s="7" t="s">
        <v>78</v>
      </c>
      <c r="F1495" s="8">
        <v>15</v>
      </c>
      <c r="G1495" s="8">
        <v>2300</v>
      </c>
      <c r="H1495" s="8">
        <v>2300</v>
      </c>
      <c r="I1495" s="8">
        <v>7</v>
      </c>
      <c r="J1495" s="8">
        <v>16100</v>
      </c>
      <c r="K1495" s="8">
        <v>2300</v>
      </c>
      <c r="L1495" s="8">
        <f t="shared" si="92"/>
        <v>299.99999999999977</v>
      </c>
      <c r="M1495" s="8">
        <f t="shared" si="93"/>
        <v>2000.0000000000002</v>
      </c>
      <c r="N1495" s="13"/>
      <c r="O1495" s="13"/>
      <c r="P1495" s="8">
        <v>15</v>
      </c>
      <c r="Q1495" s="8">
        <v>2300</v>
      </c>
      <c r="R1495" s="17">
        <f t="shared" si="94"/>
        <v>0</v>
      </c>
      <c r="S1495" s="18">
        <f t="shared" si="95"/>
        <v>16100</v>
      </c>
    </row>
    <row r="1496" spans="1:19" x14ac:dyDescent="0.25">
      <c r="A1496" s="7" t="s">
        <v>169</v>
      </c>
      <c r="B1496" s="7" t="s">
        <v>170</v>
      </c>
      <c r="C1496" s="7" t="s">
        <v>76</v>
      </c>
      <c r="D1496" s="7" t="s">
        <v>77</v>
      </c>
      <c r="E1496" s="7" t="s">
        <v>78</v>
      </c>
      <c r="F1496" s="8">
        <v>15</v>
      </c>
      <c r="G1496" s="8">
        <v>2300</v>
      </c>
      <c r="H1496" s="8">
        <v>2300</v>
      </c>
      <c r="I1496" s="8">
        <v>6</v>
      </c>
      <c r="J1496" s="8">
        <v>13800</v>
      </c>
      <c r="K1496" s="8">
        <v>2300</v>
      </c>
      <c r="L1496" s="8">
        <f t="shared" si="92"/>
        <v>299.99999999999977</v>
      </c>
      <c r="M1496" s="8">
        <f t="shared" si="93"/>
        <v>2000.0000000000002</v>
      </c>
      <c r="N1496" s="9"/>
      <c r="O1496" s="9"/>
      <c r="P1496" s="8">
        <v>15</v>
      </c>
      <c r="Q1496" s="8">
        <v>2300</v>
      </c>
      <c r="R1496" s="17">
        <f t="shared" si="94"/>
        <v>0</v>
      </c>
      <c r="S1496" s="18">
        <f t="shared" si="95"/>
        <v>13800</v>
      </c>
    </row>
    <row r="1497" spans="1:19" x14ac:dyDescent="0.25">
      <c r="A1497" s="7" t="s">
        <v>171</v>
      </c>
      <c r="B1497" s="7" t="s">
        <v>172</v>
      </c>
      <c r="C1497" s="7" t="s">
        <v>76</v>
      </c>
      <c r="D1497" s="7" t="s">
        <v>77</v>
      </c>
      <c r="E1497" s="7" t="s">
        <v>78</v>
      </c>
      <c r="F1497" s="8">
        <v>15</v>
      </c>
      <c r="G1497" s="8">
        <v>2300</v>
      </c>
      <c r="H1497" s="8">
        <v>2300</v>
      </c>
      <c r="I1497" s="8">
        <v>2</v>
      </c>
      <c r="J1497" s="8">
        <v>4600</v>
      </c>
      <c r="K1497" s="8">
        <v>2300</v>
      </c>
      <c r="L1497" s="8">
        <f t="shared" si="92"/>
        <v>299.99999999999977</v>
      </c>
      <c r="M1497" s="8">
        <f t="shared" si="93"/>
        <v>2000.0000000000002</v>
      </c>
      <c r="N1497" s="9"/>
      <c r="O1497" s="9"/>
      <c r="P1497" s="8">
        <v>15</v>
      </c>
      <c r="Q1497" s="8">
        <v>2300</v>
      </c>
      <c r="R1497" s="17">
        <f t="shared" si="94"/>
        <v>0</v>
      </c>
      <c r="S1497" s="18">
        <f t="shared" si="95"/>
        <v>4600</v>
      </c>
    </row>
    <row r="1498" spans="1:19" x14ac:dyDescent="0.25">
      <c r="A1498" s="7" t="s">
        <v>173</v>
      </c>
      <c r="B1498" s="7" t="s">
        <v>174</v>
      </c>
      <c r="C1498" s="7" t="s">
        <v>76</v>
      </c>
      <c r="D1498" s="7" t="s">
        <v>77</v>
      </c>
      <c r="E1498" s="7" t="s">
        <v>78</v>
      </c>
      <c r="F1498" s="8">
        <v>15</v>
      </c>
      <c r="G1498" s="8">
        <v>2300</v>
      </c>
      <c r="H1498" s="8">
        <v>2300</v>
      </c>
      <c r="I1498" s="8">
        <v>1</v>
      </c>
      <c r="J1498" s="8">
        <v>2300</v>
      </c>
      <c r="K1498" s="8">
        <v>2300</v>
      </c>
      <c r="L1498" s="8">
        <f t="shared" si="92"/>
        <v>299.99999999999977</v>
      </c>
      <c r="M1498" s="8">
        <f t="shared" si="93"/>
        <v>2000.0000000000002</v>
      </c>
      <c r="N1498" s="9"/>
      <c r="O1498" s="9"/>
      <c r="P1498" s="8">
        <v>15</v>
      </c>
      <c r="Q1498" s="8">
        <v>2300</v>
      </c>
      <c r="R1498" s="17">
        <f t="shared" si="94"/>
        <v>0</v>
      </c>
      <c r="S1498" s="18">
        <f t="shared" si="95"/>
        <v>2300</v>
      </c>
    </row>
    <row r="1499" spans="1:19" x14ac:dyDescent="0.25">
      <c r="A1499" s="7" t="s">
        <v>177</v>
      </c>
      <c r="B1499" s="7" t="s">
        <v>178</v>
      </c>
      <c r="C1499" s="7" t="s">
        <v>76</v>
      </c>
      <c r="D1499" s="7" t="s">
        <v>77</v>
      </c>
      <c r="E1499" s="7" t="s">
        <v>78</v>
      </c>
      <c r="F1499" s="8">
        <v>15</v>
      </c>
      <c r="G1499" s="8">
        <v>9592.59</v>
      </c>
      <c r="H1499" s="8">
        <v>9592.59</v>
      </c>
      <c r="I1499" s="8">
        <v>1</v>
      </c>
      <c r="J1499" s="8">
        <v>9592.59</v>
      </c>
      <c r="K1499" s="8">
        <v>9592.59</v>
      </c>
      <c r="L1499" s="8">
        <f t="shared" si="92"/>
        <v>1251.2073913043478</v>
      </c>
      <c r="M1499" s="8">
        <f t="shared" si="93"/>
        <v>8341.3826086956524</v>
      </c>
      <c r="N1499" s="13"/>
      <c r="O1499" s="13"/>
      <c r="P1499" s="8">
        <v>15</v>
      </c>
      <c r="Q1499" s="8">
        <v>9592.59</v>
      </c>
      <c r="R1499" s="17">
        <f t="shared" si="94"/>
        <v>0</v>
      </c>
      <c r="S1499" s="18">
        <f t="shared" si="95"/>
        <v>9592.59</v>
      </c>
    </row>
    <row r="1500" spans="1:19" x14ac:dyDescent="0.25">
      <c r="A1500" s="7" t="s">
        <v>179</v>
      </c>
      <c r="B1500" s="7" t="s">
        <v>180</v>
      </c>
      <c r="C1500" s="7" t="s">
        <v>76</v>
      </c>
      <c r="D1500" s="7" t="s">
        <v>77</v>
      </c>
      <c r="E1500" s="7" t="s">
        <v>78</v>
      </c>
      <c r="F1500" s="8">
        <v>15</v>
      </c>
      <c r="G1500" s="8">
        <v>2694.54</v>
      </c>
      <c r="H1500" s="8">
        <v>2694.54</v>
      </c>
      <c r="I1500" s="8">
        <v>1</v>
      </c>
      <c r="J1500" s="8">
        <v>2694.54</v>
      </c>
      <c r="K1500" s="8">
        <v>2694.54</v>
      </c>
      <c r="L1500" s="8">
        <f t="shared" si="92"/>
        <v>351.46173913043458</v>
      </c>
      <c r="M1500" s="8">
        <f t="shared" si="93"/>
        <v>2343.0782608695654</v>
      </c>
      <c r="N1500" s="9"/>
      <c r="O1500" s="9"/>
      <c r="P1500" s="8">
        <v>15</v>
      </c>
      <c r="Q1500" s="8">
        <v>2694.54</v>
      </c>
      <c r="R1500" s="17">
        <f t="shared" si="94"/>
        <v>0</v>
      </c>
      <c r="S1500" s="18">
        <f t="shared" si="95"/>
        <v>2694.54</v>
      </c>
    </row>
    <row r="1501" spans="1:19" x14ac:dyDescent="0.25">
      <c r="A1501" s="7" t="s">
        <v>183</v>
      </c>
      <c r="B1501" s="7" t="s">
        <v>184</v>
      </c>
      <c r="C1501" s="7" t="s">
        <v>185</v>
      </c>
      <c r="D1501" s="7" t="s">
        <v>186</v>
      </c>
      <c r="E1501" s="7" t="s">
        <v>187</v>
      </c>
      <c r="F1501" s="8">
        <v>21</v>
      </c>
      <c r="G1501" s="8">
        <v>10769</v>
      </c>
      <c r="H1501" s="8">
        <v>10769</v>
      </c>
      <c r="I1501" s="8">
        <v>10</v>
      </c>
      <c r="J1501" s="8">
        <v>107690</v>
      </c>
      <c r="K1501" s="8">
        <v>10769</v>
      </c>
      <c r="L1501" s="8">
        <f t="shared" si="92"/>
        <v>1869</v>
      </c>
      <c r="M1501" s="8">
        <f t="shared" si="93"/>
        <v>8900</v>
      </c>
      <c r="N1501" s="13"/>
      <c r="O1501" s="13"/>
      <c r="P1501" s="8">
        <v>21</v>
      </c>
      <c r="Q1501" s="8">
        <v>10769</v>
      </c>
      <c r="R1501" s="17">
        <f t="shared" si="94"/>
        <v>0</v>
      </c>
      <c r="S1501" s="18">
        <f t="shared" si="95"/>
        <v>107690</v>
      </c>
    </row>
    <row r="1502" spans="1:19" x14ac:dyDescent="0.25">
      <c r="A1502" s="7" t="s">
        <v>188</v>
      </c>
      <c r="B1502" s="7" t="s">
        <v>189</v>
      </c>
      <c r="C1502" s="7" t="s">
        <v>76</v>
      </c>
      <c r="D1502" s="7" t="s">
        <v>77</v>
      </c>
      <c r="E1502" s="7" t="s">
        <v>78</v>
      </c>
      <c r="F1502" s="8">
        <v>15</v>
      </c>
      <c r="G1502" s="8">
        <v>7475</v>
      </c>
      <c r="H1502" s="8">
        <v>7475</v>
      </c>
      <c r="I1502" s="8">
        <v>3</v>
      </c>
      <c r="J1502" s="8">
        <v>22425</v>
      </c>
      <c r="K1502" s="8">
        <v>7475</v>
      </c>
      <c r="L1502" s="8">
        <f t="shared" si="92"/>
        <v>974.99999999999909</v>
      </c>
      <c r="M1502" s="8">
        <f t="shared" si="93"/>
        <v>6500.0000000000009</v>
      </c>
      <c r="N1502" s="9"/>
      <c r="O1502" s="9"/>
      <c r="P1502" s="8">
        <v>15</v>
      </c>
      <c r="Q1502" s="8">
        <v>7475</v>
      </c>
      <c r="R1502" s="17">
        <f t="shared" si="94"/>
        <v>0</v>
      </c>
      <c r="S1502" s="18">
        <f t="shared" si="95"/>
        <v>22425</v>
      </c>
    </row>
    <row r="1503" spans="1:19" x14ac:dyDescent="0.25">
      <c r="A1503" s="7" t="s">
        <v>190</v>
      </c>
      <c r="B1503" s="7" t="s">
        <v>191</v>
      </c>
      <c r="C1503" s="7" t="s">
        <v>76</v>
      </c>
      <c r="D1503" s="7" t="s">
        <v>77</v>
      </c>
      <c r="E1503" s="7" t="s">
        <v>78</v>
      </c>
      <c r="F1503" s="8">
        <v>15</v>
      </c>
      <c r="G1503" s="8">
        <v>7024.6</v>
      </c>
      <c r="H1503" s="8">
        <v>7024.6</v>
      </c>
      <c r="I1503" s="8">
        <v>3</v>
      </c>
      <c r="J1503" s="8">
        <v>21073.800000000003</v>
      </c>
      <c r="K1503" s="8">
        <v>7024.6000000000013</v>
      </c>
      <c r="L1503" s="8">
        <f t="shared" si="92"/>
        <v>916.25217391304341</v>
      </c>
      <c r="M1503" s="8">
        <f t="shared" si="93"/>
        <v>6108.3478260869579</v>
      </c>
      <c r="N1503" s="14">
        <v>12</v>
      </c>
      <c r="O1503" s="14">
        <v>6841.35</v>
      </c>
      <c r="P1503" s="8">
        <v>15</v>
      </c>
      <c r="Q1503" s="8">
        <v>7024.6</v>
      </c>
      <c r="R1503" s="17">
        <f t="shared" si="94"/>
        <v>20524.050000000003</v>
      </c>
      <c r="S1503" s="18">
        <f t="shared" si="95"/>
        <v>21073.800000000003</v>
      </c>
    </row>
    <row r="1504" spans="1:19" x14ac:dyDescent="0.25">
      <c r="A1504" s="7" t="s">
        <v>192</v>
      </c>
      <c r="B1504" s="7" t="s">
        <v>193</v>
      </c>
      <c r="C1504" s="7" t="s">
        <v>76</v>
      </c>
      <c r="D1504" s="7" t="s">
        <v>77</v>
      </c>
      <c r="E1504" s="7" t="s">
        <v>78</v>
      </c>
      <c r="F1504" s="8">
        <v>15</v>
      </c>
      <c r="G1504" s="8">
        <v>7024.6</v>
      </c>
      <c r="H1504" s="8">
        <v>7024.6</v>
      </c>
      <c r="I1504" s="8">
        <v>16</v>
      </c>
      <c r="J1504" s="8">
        <v>112393.60000000003</v>
      </c>
      <c r="K1504" s="8">
        <v>7024.6000000000022</v>
      </c>
      <c r="L1504" s="8">
        <f t="shared" si="92"/>
        <v>916.25217391304341</v>
      </c>
      <c r="M1504" s="8">
        <f t="shared" si="93"/>
        <v>6108.3478260869588</v>
      </c>
      <c r="N1504" s="8">
        <v>12</v>
      </c>
      <c r="O1504" s="8">
        <v>6841.35</v>
      </c>
      <c r="P1504" s="8">
        <v>15</v>
      </c>
      <c r="Q1504" s="8">
        <v>7024.6</v>
      </c>
      <c r="R1504" s="17">
        <f t="shared" si="94"/>
        <v>109461.6</v>
      </c>
      <c r="S1504" s="18">
        <f t="shared" si="95"/>
        <v>112393.60000000003</v>
      </c>
    </row>
    <row r="1505" spans="1:19" x14ac:dyDescent="0.25">
      <c r="A1505" s="7" t="s">
        <v>194</v>
      </c>
      <c r="B1505" s="7" t="s">
        <v>195</v>
      </c>
      <c r="C1505" s="7" t="s">
        <v>76</v>
      </c>
      <c r="D1505" s="7" t="s">
        <v>77</v>
      </c>
      <c r="E1505" s="7" t="s">
        <v>78</v>
      </c>
      <c r="F1505" s="8">
        <v>15</v>
      </c>
      <c r="G1505" s="8">
        <v>7024.6</v>
      </c>
      <c r="H1505" s="8">
        <v>7024.6</v>
      </c>
      <c r="I1505" s="8">
        <v>16</v>
      </c>
      <c r="J1505" s="8">
        <v>112393.60000000003</v>
      </c>
      <c r="K1505" s="8">
        <v>7024.6000000000022</v>
      </c>
      <c r="L1505" s="8">
        <f t="shared" si="92"/>
        <v>916.25217391304341</v>
      </c>
      <c r="M1505" s="8">
        <f t="shared" si="93"/>
        <v>6108.3478260869588</v>
      </c>
      <c r="N1505" s="9"/>
      <c r="O1505" s="9"/>
      <c r="P1505" s="8">
        <v>15</v>
      </c>
      <c r="Q1505" s="8">
        <v>7024.6</v>
      </c>
      <c r="R1505" s="17">
        <f t="shared" si="94"/>
        <v>0</v>
      </c>
      <c r="S1505" s="18">
        <f t="shared" si="95"/>
        <v>112393.60000000003</v>
      </c>
    </row>
    <row r="1506" spans="1:19" x14ac:dyDescent="0.25">
      <c r="A1506" s="7" t="s">
        <v>196</v>
      </c>
      <c r="B1506" s="7" t="s">
        <v>197</v>
      </c>
      <c r="C1506" s="7" t="s">
        <v>76</v>
      </c>
      <c r="D1506" s="7" t="s">
        <v>77</v>
      </c>
      <c r="E1506" s="7" t="s">
        <v>78</v>
      </c>
      <c r="F1506" s="8">
        <v>15</v>
      </c>
      <c r="G1506" s="8">
        <v>7024.6</v>
      </c>
      <c r="H1506" s="8">
        <v>7024.6</v>
      </c>
      <c r="I1506" s="8">
        <v>5</v>
      </c>
      <c r="J1506" s="8">
        <v>35123</v>
      </c>
      <c r="K1506" s="8">
        <v>7024.6</v>
      </c>
      <c r="L1506" s="8">
        <f t="shared" si="92"/>
        <v>916.25217391304341</v>
      </c>
      <c r="M1506" s="8">
        <f t="shared" si="93"/>
        <v>6108.347826086957</v>
      </c>
      <c r="N1506" s="9"/>
      <c r="O1506" s="9"/>
      <c r="P1506" s="8">
        <v>15</v>
      </c>
      <c r="Q1506" s="8">
        <v>7024.6</v>
      </c>
      <c r="R1506" s="17">
        <f t="shared" si="94"/>
        <v>0</v>
      </c>
      <c r="S1506" s="18">
        <f t="shared" si="95"/>
        <v>35123</v>
      </c>
    </row>
    <row r="1507" spans="1:19" x14ac:dyDescent="0.25">
      <c r="A1507" s="7" t="s">
        <v>198</v>
      </c>
      <c r="B1507" s="7" t="s">
        <v>199</v>
      </c>
      <c r="C1507" s="7" t="s">
        <v>76</v>
      </c>
      <c r="D1507" s="7" t="s">
        <v>77</v>
      </c>
      <c r="E1507" s="7" t="s">
        <v>78</v>
      </c>
      <c r="F1507" s="8">
        <v>15</v>
      </c>
      <c r="G1507" s="8">
        <v>7024.6</v>
      </c>
      <c r="H1507" s="8">
        <v>7024.6</v>
      </c>
      <c r="I1507" s="8">
        <v>1</v>
      </c>
      <c r="J1507" s="8">
        <v>7024.6</v>
      </c>
      <c r="K1507" s="8">
        <v>7024.6</v>
      </c>
      <c r="L1507" s="8">
        <f t="shared" si="92"/>
        <v>916.25217391304341</v>
      </c>
      <c r="M1507" s="8">
        <f t="shared" si="93"/>
        <v>6108.347826086957</v>
      </c>
      <c r="N1507" s="13"/>
      <c r="O1507" s="13"/>
      <c r="P1507" s="8">
        <v>15</v>
      </c>
      <c r="Q1507" s="8">
        <v>7024.6</v>
      </c>
      <c r="R1507" s="17">
        <f t="shared" si="94"/>
        <v>0</v>
      </c>
      <c r="S1507" s="18">
        <f t="shared" si="95"/>
        <v>7024.6</v>
      </c>
    </row>
    <row r="1508" spans="1:19" x14ac:dyDescent="0.25">
      <c r="A1508" s="7" t="s">
        <v>200</v>
      </c>
      <c r="B1508" s="7" t="s">
        <v>201</v>
      </c>
      <c r="C1508" s="7" t="s">
        <v>76</v>
      </c>
      <c r="D1508" s="7" t="s">
        <v>77</v>
      </c>
      <c r="E1508" s="7" t="s">
        <v>78</v>
      </c>
      <c r="F1508" s="8">
        <v>15</v>
      </c>
      <c r="G1508" s="8">
        <v>7024.6</v>
      </c>
      <c r="H1508" s="8">
        <v>7024.6</v>
      </c>
      <c r="I1508" s="8">
        <v>4</v>
      </c>
      <c r="J1508" s="8">
        <v>28098.400000000001</v>
      </c>
      <c r="K1508" s="8">
        <v>7024.6</v>
      </c>
      <c r="L1508" s="8">
        <f t="shared" si="92"/>
        <v>916.25217391304341</v>
      </c>
      <c r="M1508" s="8">
        <f t="shared" si="93"/>
        <v>6108.347826086957</v>
      </c>
      <c r="N1508" s="14">
        <v>12</v>
      </c>
      <c r="O1508" s="14">
        <v>6841.35</v>
      </c>
      <c r="P1508" s="8">
        <v>15</v>
      </c>
      <c r="Q1508" s="8">
        <v>7024.6</v>
      </c>
      <c r="R1508" s="17">
        <f t="shared" si="94"/>
        <v>27365.4</v>
      </c>
      <c r="S1508" s="18">
        <f t="shared" si="95"/>
        <v>28098.400000000001</v>
      </c>
    </row>
    <row r="1509" spans="1:19" x14ac:dyDescent="0.25">
      <c r="A1509" s="7" t="s">
        <v>202</v>
      </c>
      <c r="B1509" s="7" t="s">
        <v>203</v>
      </c>
      <c r="C1509" s="7" t="s">
        <v>32</v>
      </c>
      <c r="D1509" s="7" t="s">
        <v>33</v>
      </c>
      <c r="E1509" s="7" t="s">
        <v>34</v>
      </c>
      <c r="F1509" s="8">
        <v>15</v>
      </c>
      <c r="G1509" s="8">
        <v>1380</v>
      </c>
      <c r="H1509" s="8">
        <v>1380</v>
      </c>
      <c r="I1509" s="8">
        <v>2</v>
      </c>
      <c r="J1509" s="8">
        <v>2760</v>
      </c>
      <c r="K1509" s="8">
        <v>1380</v>
      </c>
      <c r="L1509" s="8">
        <f t="shared" si="92"/>
        <v>180</v>
      </c>
      <c r="M1509" s="8">
        <f t="shared" si="93"/>
        <v>1200</v>
      </c>
      <c r="N1509" s="9"/>
      <c r="O1509" s="9"/>
      <c r="P1509" s="8">
        <v>15</v>
      </c>
      <c r="Q1509" s="8">
        <v>1380</v>
      </c>
      <c r="R1509" s="17">
        <f t="shared" si="94"/>
        <v>0</v>
      </c>
      <c r="S1509" s="18">
        <f t="shared" si="95"/>
        <v>2760</v>
      </c>
    </row>
    <row r="1510" spans="1:19" x14ac:dyDescent="0.25">
      <c r="A1510" s="7" t="s">
        <v>204</v>
      </c>
      <c r="B1510" s="7" t="s">
        <v>205</v>
      </c>
      <c r="C1510" s="7" t="s">
        <v>32</v>
      </c>
      <c r="D1510" s="7" t="s">
        <v>33</v>
      </c>
      <c r="E1510" s="7" t="s">
        <v>34</v>
      </c>
      <c r="F1510" s="8">
        <v>15</v>
      </c>
      <c r="G1510" s="8">
        <v>1380</v>
      </c>
      <c r="H1510" s="8">
        <v>1380</v>
      </c>
      <c r="I1510" s="8">
        <v>5</v>
      </c>
      <c r="J1510" s="8">
        <v>6900</v>
      </c>
      <c r="K1510" s="8">
        <v>1380</v>
      </c>
      <c r="L1510" s="8">
        <f t="shared" si="92"/>
        <v>180</v>
      </c>
      <c r="M1510" s="8">
        <f t="shared" si="93"/>
        <v>1200</v>
      </c>
      <c r="N1510" s="9"/>
      <c r="O1510" s="9"/>
      <c r="P1510" s="8">
        <v>15</v>
      </c>
      <c r="Q1510" s="8">
        <v>1380</v>
      </c>
      <c r="R1510" s="17">
        <f t="shared" si="94"/>
        <v>0</v>
      </c>
      <c r="S1510" s="18">
        <f t="shared" si="95"/>
        <v>6900</v>
      </c>
    </row>
    <row r="1511" spans="1:19" x14ac:dyDescent="0.25">
      <c r="A1511" s="7" t="s">
        <v>206</v>
      </c>
      <c r="B1511" s="7" t="s">
        <v>207</v>
      </c>
      <c r="C1511" s="7" t="s">
        <v>32</v>
      </c>
      <c r="D1511" s="7" t="s">
        <v>33</v>
      </c>
      <c r="E1511" s="7" t="s">
        <v>34</v>
      </c>
      <c r="F1511" s="8">
        <v>15</v>
      </c>
      <c r="G1511" s="8">
        <v>1380</v>
      </c>
      <c r="H1511" s="8">
        <v>1380</v>
      </c>
      <c r="I1511" s="8">
        <v>8</v>
      </c>
      <c r="J1511" s="8">
        <v>11040</v>
      </c>
      <c r="K1511" s="8">
        <v>1380</v>
      </c>
      <c r="L1511" s="8">
        <f t="shared" si="92"/>
        <v>180</v>
      </c>
      <c r="M1511" s="8">
        <f t="shared" si="93"/>
        <v>1200</v>
      </c>
      <c r="N1511" s="13"/>
      <c r="O1511" s="13"/>
      <c r="P1511" s="8">
        <v>15</v>
      </c>
      <c r="Q1511" s="8">
        <v>1380</v>
      </c>
      <c r="R1511" s="17">
        <f t="shared" si="94"/>
        <v>0</v>
      </c>
      <c r="S1511" s="18">
        <f t="shared" si="95"/>
        <v>11040</v>
      </c>
    </row>
    <row r="1512" spans="1:19" x14ac:dyDescent="0.25">
      <c r="A1512" s="7" t="s">
        <v>208</v>
      </c>
      <c r="B1512" s="7" t="s">
        <v>209</v>
      </c>
      <c r="C1512" s="7" t="s">
        <v>32</v>
      </c>
      <c r="D1512" s="7" t="s">
        <v>33</v>
      </c>
      <c r="E1512" s="7" t="s">
        <v>34</v>
      </c>
      <c r="F1512" s="8">
        <v>15</v>
      </c>
      <c r="G1512" s="8">
        <v>1380</v>
      </c>
      <c r="H1512" s="8">
        <v>1380</v>
      </c>
      <c r="I1512" s="8">
        <v>10</v>
      </c>
      <c r="J1512" s="8">
        <v>13800</v>
      </c>
      <c r="K1512" s="8">
        <v>1380</v>
      </c>
      <c r="L1512" s="8">
        <f t="shared" si="92"/>
        <v>180</v>
      </c>
      <c r="M1512" s="8">
        <f t="shared" si="93"/>
        <v>1200</v>
      </c>
      <c r="N1512" s="13"/>
      <c r="O1512" s="13"/>
      <c r="P1512" s="8">
        <v>15</v>
      </c>
      <c r="Q1512" s="8">
        <v>1380</v>
      </c>
      <c r="R1512" s="17">
        <f t="shared" si="94"/>
        <v>0</v>
      </c>
      <c r="S1512" s="18">
        <f t="shared" si="95"/>
        <v>13800</v>
      </c>
    </row>
    <row r="1513" spans="1:19" x14ac:dyDescent="0.25">
      <c r="A1513" s="7" t="s">
        <v>210</v>
      </c>
      <c r="B1513" s="7" t="s">
        <v>211</v>
      </c>
      <c r="C1513" s="7" t="s">
        <v>32</v>
      </c>
      <c r="D1513" s="7" t="s">
        <v>33</v>
      </c>
      <c r="E1513" s="7" t="s">
        <v>34</v>
      </c>
      <c r="F1513" s="8">
        <v>15</v>
      </c>
      <c r="G1513" s="8">
        <v>1380</v>
      </c>
      <c r="H1513" s="8">
        <v>1380</v>
      </c>
      <c r="I1513" s="8">
        <v>17</v>
      </c>
      <c r="J1513" s="8">
        <v>23460</v>
      </c>
      <c r="K1513" s="8">
        <v>1380</v>
      </c>
      <c r="L1513" s="8">
        <f t="shared" si="92"/>
        <v>180</v>
      </c>
      <c r="M1513" s="8">
        <f t="shared" si="93"/>
        <v>1200</v>
      </c>
      <c r="N1513" s="8">
        <v>12</v>
      </c>
      <c r="O1513" s="8">
        <v>1344</v>
      </c>
      <c r="P1513" s="8">
        <v>15</v>
      </c>
      <c r="Q1513" s="8">
        <v>1380</v>
      </c>
      <c r="R1513" s="17">
        <f t="shared" si="94"/>
        <v>22848</v>
      </c>
      <c r="S1513" s="18">
        <f t="shared" si="95"/>
        <v>23460</v>
      </c>
    </row>
    <row r="1514" spans="1:19" x14ac:dyDescent="0.25">
      <c r="A1514" s="7" t="s">
        <v>212</v>
      </c>
      <c r="B1514" s="7" t="s">
        <v>213</v>
      </c>
      <c r="C1514" s="7" t="s">
        <v>32</v>
      </c>
      <c r="D1514" s="7" t="s">
        <v>33</v>
      </c>
      <c r="E1514" s="7" t="s">
        <v>34</v>
      </c>
      <c r="F1514" s="8">
        <v>15</v>
      </c>
      <c r="G1514" s="8">
        <v>1380</v>
      </c>
      <c r="H1514" s="8">
        <v>1380</v>
      </c>
      <c r="I1514" s="8">
        <v>50</v>
      </c>
      <c r="J1514" s="8">
        <v>69000</v>
      </c>
      <c r="K1514" s="8">
        <v>1380</v>
      </c>
      <c r="L1514" s="8">
        <f t="shared" si="92"/>
        <v>180</v>
      </c>
      <c r="M1514" s="8">
        <f t="shared" si="93"/>
        <v>1200</v>
      </c>
      <c r="N1514" s="8">
        <v>12</v>
      </c>
      <c r="O1514" s="8">
        <v>1344</v>
      </c>
      <c r="P1514" s="8">
        <v>15</v>
      </c>
      <c r="Q1514" s="8">
        <v>1380</v>
      </c>
      <c r="R1514" s="17">
        <f t="shared" si="94"/>
        <v>67200</v>
      </c>
      <c r="S1514" s="18">
        <f t="shared" si="95"/>
        <v>69000</v>
      </c>
    </row>
    <row r="1515" spans="1:19" x14ac:dyDescent="0.25">
      <c r="A1515" s="7" t="s">
        <v>226</v>
      </c>
      <c r="B1515" s="7" t="s">
        <v>227</v>
      </c>
      <c r="C1515" s="7" t="s">
        <v>32</v>
      </c>
      <c r="D1515" s="7" t="s">
        <v>33</v>
      </c>
      <c r="E1515" s="7" t="s">
        <v>34</v>
      </c>
      <c r="F1515" s="8">
        <v>15</v>
      </c>
      <c r="G1515" s="8">
        <v>1380</v>
      </c>
      <c r="H1515" s="8">
        <v>1380</v>
      </c>
      <c r="I1515" s="8">
        <v>45</v>
      </c>
      <c r="J1515" s="8">
        <v>62100</v>
      </c>
      <c r="K1515" s="8">
        <v>1380</v>
      </c>
      <c r="L1515" s="8">
        <f t="shared" si="92"/>
        <v>180</v>
      </c>
      <c r="M1515" s="8">
        <f t="shared" si="93"/>
        <v>1200</v>
      </c>
      <c r="N1515" s="8">
        <v>12</v>
      </c>
      <c r="O1515" s="8">
        <v>1344</v>
      </c>
      <c r="P1515" s="8">
        <v>15</v>
      </c>
      <c r="Q1515" s="8">
        <v>1380</v>
      </c>
      <c r="R1515" s="17">
        <f t="shared" si="94"/>
        <v>60480</v>
      </c>
      <c r="S1515" s="18">
        <f t="shared" si="95"/>
        <v>62100</v>
      </c>
    </row>
    <row r="1516" spans="1:19" x14ac:dyDescent="0.25">
      <c r="A1516" s="7" t="s">
        <v>228</v>
      </c>
      <c r="B1516" s="7" t="s">
        <v>229</v>
      </c>
      <c r="C1516" s="7" t="s">
        <v>32</v>
      </c>
      <c r="D1516" s="7" t="s">
        <v>33</v>
      </c>
      <c r="E1516" s="7" t="s">
        <v>34</v>
      </c>
      <c r="F1516" s="8">
        <v>15</v>
      </c>
      <c r="G1516" s="8">
        <v>1380</v>
      </c>
      <c r="H1516" s="8">
        <v>1380</v>
      </c>
      <c r="I1516" s="8">
        <v>37</v>
      </c>
      <c r="J1516" s="8">
        <v>51060</v>
      </c>
      <c r="K1516" s="8">
        <v>1380</v>
      </c>
      <c r="L1516" s="8">
        <f t="shared" si="92"/>
        <v>180</v>
      </c>
      <c r="M1516" s="8">
        <f t="shared" si="93"/>
        <v>1200</v>
      </c>
      <c r="N1516" s="8">
        <v>12</v>
      </c>
      <c r="O1516" s="8">
        <v>1344</v>
      </c>
      <c r="P1516" s="8">
        <v>15</v>
      </c>
      <c r="Q1516" s="8">
        <v>1380</v>
      </c>
      <c r="R1516" s="17">
        <f t="shared" si="94"/>
        <v>49728</v>
      </c>
      <c r="S1516" s="18">
        <f t="shared" si="95"/>
        <v>51060</v>
      </c>
    </row>
    <row r="1517" spans="1:19" x14ac:dyDescent="0.25">
      <c r="A1517" s="7" t="s">
        <v>230</v>
      </c>
      <c r="B1517" s="7" t="s">
        <v>231</v>
      </c>
      <c r="C1517" s="7" t="s">
        <v>32</v>
      </c>
      <c r="D1517" s="7" t="s">
        <v>33</v>
      </c>
      <c r="E1517" s="7" t="s">
        <v>34</v>
      </c>
      <c r="F1517" s="8">
        <v>15</v>
      </c>
      <c r="G1517" s="8">
        <v>1380</v>
      </c>
      <c r="H1517" s="8">
        <v>1380</v>
      </c>
      <c r="I1517" s="8">
        <v>17</v>
      </c>
      <c r="J1517" s="8">
        <v>23460</v>
      </c>
      <c r="K1517" s="8">
        <v>1380</v>
      </c>
      <c r="L1517" s="8">
        <f t="shared" si="92"/>
        <v>180</v>
      </c>
      <c r="M1517" s="8">
        <f t="shared" si="93"/>
        <v>1200</v>
      </c>
      <c r="N1517" s="9"/>
      <c r="O1517" s="9"/>
      <c r="P1517" s="8">
        <v>15</v>
      </c>
      <c r="Q1517" s="8">
        <v>1380</v>
      </c>
      <c r="R1517" s="17">
        <f t="shared" si="94"/>
        <v>0</v>
      </c>
      <c r="S1517" s="18">
        <f t="shared" si="95"/>
        <v>23460</v>
      </c>
    </row>
    <row r="1518" spans="1:19" x14ac:dyDescent="0.25">
      <c r="A1518" s="7" t="s">
        <v>232</v>
      </c>
      <c r="B1518" s="7" t="s">
        <v>233</v>
      </c>
      <c r="C1518" s="7" t="s">
        <v>32</v>
      </c>
      <c r="D1518" s="7" t="s">
        <v>33</v>
      </c>
      <c r="E1518" s="7" t="s">
        <v>34</v>
      </c>
      <c r="F1518" s="8">
        <v>15</v>
      </c>
      <c r="G1518" s="8">
        <v>1380</v>
      </c>
      <c r="H1518" s="8">
        <v>1380</v>
      </c>
      <c r="I1518" s="8">
        <v>15</v>
      </c>
      <c r="J1518" s="8">
        <v>20700</v>
      </c>
      <c r="K1518" s="8">
        <v>1380</v>
      </c>
      <c r="L1518" s="8">
        <f t="shared" si="92"/>
        <v>180</v>
      </c>
      <c r="M1518" s="8">
        <f t="shared" si="93"/>
        <v>1200</v>
      </c>
      <c r="N1518" s="9"/>
      <c r="O1518" s="9"/>
      <c r="P1518" s="8">
        <v>15</v>
      </c>
      <c r="Q1518" s="8">
        <v>1380</v>
      </c>
      <c r="R1518" s="17">
        <f t="shared" si="94"/>
        <v>0</v>
      </c>
      <c r="S1518" s="18">
        <f t="shared" si="95"/>
        <v>20700</v>
      </c>
    </row>
    <row r="1519" spans="1:19" x14ac:dyDescent="0.25">
      <c r="A1519" s="7" t="s">
        <v>234</v>
      </c>
      <c r="B1519" s="7" t="s">
        <v>235</v>
      </c>
      <c r="C1519" s="7" t="s">
        <v>32</v>
      </c>
      <c r="D1519" s="7" t="s">
        <v>33</v>
      </c>
      <c r="E1519" s="7" t="s">
        <v>34</v>
      </c>
      <c r="F1519" s="8">
        <v>15</v>
      </c>
      <c r="G1519" s="8">
        <v>1380</v>
      </c>
      <c r="H1519" s="8">
        <v>1380</v>
      </c>
      <c r="I1519" s="8">
        <v>6</v>
      </c>
      <c r="J1519" s="8">
        <v>8280</v>
      </c>
      <c r="K1519" s="8">
        <v>1380</v>
      </c>
      <c r="L1519" s="8">
        <f t="shared" si="92"/>
        <v>180</v>
      </c>
      <c r="M1519" s="8">
        <f t="shared" si="93"/>
        <v>1200</v>
      </c>
      <c r="N1519" s="13"/>
      <c r="O1519" s="13"/>
      <c r="P1519" s="8">
        <v>15</v>
      </c>
      <c r="Q1519" s="8">
        <v>1380</v>
      </c>
      <c r="R1519" s="17">
        <f t="shared" si="94"/>
        <v>0</v>
      </c>
      <c r="S1519" s="18">
        <f t="shared" si="95"/>
        <v>8280</v>
      </c>
    </row>
    <row r="1520" spans="1:19" x14ac:dyDescent="0.25">
      <c r="A1520" s="7" t="s">
        <v>236</v>
      </c>
      <c r="B1520" s="7" t="s">
        <v>237</v>
      </c>
      <c r="C1520" s="7" t="s">
        <v>32</v>
      </c>
      <c r="D1520" s="7" t="s">
        <v>33</v>
      </c>
      <c r="E1520" s="7" t="s">
        <v>34</v>
      </c>
      <c r="F1520" s="8">
        <v>15</v>
      </c>
      <c r="G1520" s="8">
        <v>1380</v>
      </c>
      <c r="H1520" s="8">
        <v>1380</v>
      </c>
      <c r="I1520" s="8">
        <v>7</v>
      </c>
      <c r="J1520" s="8">
        <v>9660</v>
      </c>
      <c r="K1520" s="8">
        <v>1380</v>
      </c>
      <c r="L1520" s="8">
        <f t="shared" si="92"/>
        <v>180</v>
      </c>
      <c r="M1520" s="8">
        <f t="shared" si="93"/>
        <v>1200</v>
      </c>
      <c r="N1520" s="9"/>
      <c r="O1520" s="9"/>
      <c r="P1520" s="8">
        <v>15</v>
      </c>
      <c r="Q1520" s="8">
        <v>1380</v>
      </c>
      <c r="R1520" s="17">
        <f t="shared" si="94"/>
        <v>0</v>
      </c>
      <c r="S1520" s="18">
        <f t="shared" si="95"/>
        <v>9660</v>
      </c>
    </row>
    <row r="1521" spans="1:19" x14ac:dyDescent="0.25">
      <c r="A1521" s="7" t="s">
        <v>238</v>
      </c>
      <c r="B1521" s="7" t="s">
        <v>239</v>
      </c>
      <c r="C1521" s="7" t="s">
        <v>32</v>
      </c>
      <c r="D1521" s="7" t="s">
        <v>33</v>
      </c>
      <c r="E1521" s="7" t="s">
        <v>34</v>
      </c>
      <c r="F1521" s="8">
        <v>15</v>
      </c>
      <c r="G1521" s="8">
        <v>2415</v>
      </c>
      <c r="H1521" s="8">
        <v>2415</v>
      </c>
      <c r="I1521" s="8">
        <v>2</v>
      </c>
      <c r="J1521" s="8">
        <v>4830</v>
      </c>
      <c r="K1521" s="8">
        <v>2415</v>
      </c>
      <c r="L1521" s="8">
        <f t="shared" si="92"/>
        <v>315</v>
      </c>
      <c r="M1521" s="8">
        <f t="shared" si="93"/>
        <v>2100</v>
      </c>
      <c r="N1521" s="9"/>
      <c r="O1521" s="9"/>
      <c r="P1521" s="8">
        <v>15</v>
      </c>
      <c r="Q1521" s="8">
        <v>2415</v>
      </c>
      <c r="R1521" s="17">
        <f t="shared" si="94"/>
        <v>0</v>
      </c>
      <c r="S1521" s="18">
        <f t="shared" si="95"/>
        <v>4830</v>
      </c>
    </row>
    <row r="1522" spans="1:19" x14ac:dyDescent="0.25">
      <c r="A1522" s="7" t="s">
        <v>240</v>
      </c>
      <c r="B1522" s="7" t="s">
        <v>241</v>
      </c>
      <c r="C1522" s="7" t="s">
        <v>32</v>
      </c>
      <c r="D1522" s="7" t="s">
        <v>33</v>
      </c>
      <c r="E1522" s="7" t="s">
        <v>34</v>
      </c>
      <c r="F1522" s="8">
        <v>15</v>
      </c>
      <c r="G1522" s="8">
        <v>2415</v>
      </c>
      <c r="H1522" s="8">
        <v>2415</v>
      </c>
      <c r="I1522" s="8">
        <v>2</v>
      </c>
      <c r="J1522" s="8">
        <v>4830</v>
      </c>
      <c r="K1522" s="8">
        <v>2415</v>
      </c>
      <c r="L1522" s="8">
        <f t="shared" si="92"/>
        <v>315</v>
      </c>
      <c r="M1522" s="8">
        <f t="shared" si="93"/>
        <v>2100</v>
      </c>
      <c r="N1522" s="9"/>
      <c r="O1522" s="9"/>
      <c r="P1522" s="8">
        <v>15</v>
      </c>
      <c r="Q1522" s="8">
        <v>2415</v>
      </c>
      <c r="R1522" s="17">
        <f t="shared" si="94"/>
        <v>0</v>
      </c>
      <c r="S1522" s="18">
        <f t="shared" si="95"/>
        <v>4830</v>
      </c>
    </row>
    <row r="1523" spans="1:19" x14ac:dyDescent="0.25">
      <c r="A1523" s="7" t="s">
        <v>242</v>
      </c>
      <c r="B1523" s="7" t="s">
        <v>243</v>
      </c>
      <c r="C1523" s="7" t="s">
        <v>32</v>
      </c>
      <c r="D1523" s="7" t="s">
        <v>33</v>
      </c>
      <c r="E1523" s="7" t="s">
        <v>34</v>
      </c>
      <c r="F1523" s="8">
        <v>15</v>
      </c>
      <c r="G1523" s="8">
        <v>2415</v>
      </c>
      <c r="H1523" s="8">
        <v>2415</v>
      </c>
      <c r="I1523" s="8">
        <v>1</v>
      </c>
      <c r="J1523" s="8">
        <v>2415</v>
      </c>
      <c r="K1523" s="8">
        <v>2415</v>
      </c>
      <c r="L1523" s="8">
        <f t="shared" si="92"/>
        <v>315</v>
      </c>
      <c r="M1523" s="8">
        <f t="shared" si="93"/>
        <v>2100</v>
      </c>
      <c r="N1523" s="13"/>
      <c r="O1523" s="13"/>
      <c r="P1523" s="8">
        <v>15</v>
      </c>
      <c r="Q1523" s="8">
        <v>2415</v>
      </c>
      <c r="R1523" s="17">
        <f t="shared" si="94"/>
        <v>0</v>
      </c>
      <c r="S1523" s="18">
        <f t="shared" si="95"/>
        <v>2415</v>
      </c>
    </row>
    <row r="1524" spans="1:19" x14ac:dyDescent="0.25">
      <c r="A1524" s="7" t="s">
        <v>244</v>
      </c>
      <c r="B1524" s="7" t="s">
        <v>245</v>
      </c>
      <c r="C1524" s="7" t="s">
        <v>32</v>
      </c>
      <c r="D1524" s="7" t="s">
        <v>33</v>
      </c>
      <c r="E1524" s="7" t="s">
        <v>34</v>
      </c>
      <c r="F1524" s="8">
        <v>15</v>
      </c>
      <c r="G1524" s="8">
        <v>2415</v>
      </c>
      <c r="H1524" s="8">
        <v>2415</v>
      </c>
      <c r="I1524" s="8">
        <v>1</v>
      </c>
      <c r="J1524" s="8">
        <v>2415</v>
      </c>
      <c r="K1524" s="8">
        <v>2415</v>
      </c>
      <c r="L1524" s="8">
        <f t="shared" si="92"/>
        <v>315</v>
      </c>
      <c r="M1524" s="8">
        <f t="shared" si="93"/>
        <v>2100</v>
      </c>
      <c r="N1524" s="9"/>
      <c r="O1524" s="9"/>
      <c r="P1524" s="8">
        <v>15</v>
      </c>
      <c r="Q1524" s="8">
        <v>2415</v>
      </c>
      <c r="R1524" s="17">
        <f t="shared" si="94"/>
        <v>0</v>
      </c>
      <c r="S1524" s="18">
        <f t="shared" si="95"/>
        <v>2415</v>
      </c>
    </row>
    <row r="1525" spans="1:19" x14ac:dyDescent="0.25">
      <c r="A1525" s="7" t="s">
        <v>246</v>
      </c>
      <c r="B1525" s="7" t="s">
        <v>247</v>
      </c>
      <c r="C1525" s="7" t="s">
        <v>32</v>
      </c>
      <c r="D1525" s="7" t="s">
        <v>33</v>
      </c>
      <c r="E1525" s="7" t="s">
        <v>34</v>
      </c>
      <c r="F1525" s="8">
        <v>15</v>
      </c>
      <c r="G1525" s="8">
        <v>2415</v>
      </c>
      <c r="H1525" s="8">
        <v>2415</v>
      </c>
      <c r="I1525" s="8">
        <v>1</v>
      </c>
      <c r="J1525" s="8">
        <v>2415</v>
      </c>
      <c r="K1525" s="8">
        <v>2415</v>
      </c>
      <c r="L1525" s="8">
        <f t="shared" si="92"/>
        <v>315</v>
      </c>
      <c r="M1525" s="8">
        <f t="shared" si="93"/>
        <v>2100</v>
      </c>
      <c r="N1525" s="9"/>
      <c r="O1525" s="9"/>
      <c r="P1525" s="8">
        <v>15</v>
      </c>
      <c r="Q1525" s="8">
        <v>2415</v>
      </c>
      <c r="R1525" s="17">
        <f t="shared" si="94"/>
        <v>0</v>
      </c>
      <c r="S1525" s="18">
        <f t="shared" si="95"/>
        <v>2415</v>
      </c>
    </row>
    <row r="1526" spans="1:19" x14ac:dyDescent="0.25">
      <c r="A1526" s="7" t="s">
        <v>248</v>
      </c>
      <c r="B1526" s="7" t="s">
        <v>249</v>
      </c>
      <c r="C1526" s="7" t="s">
        <v>32</v>
      </c>
      <c r="D1526" s="7" t="s">
        <v>33</v>
      </c>
      <c r="E1526" s="7" t="s">
        <v>34</v>
      </c>
      <c r="F1526" s="8">
        <v>15</v>
      </c>
      <c r="G1526" s="8">
        <v>2415</v>
      </c>
      <c r="H1526" s="8">
        <v>2415</v>
      </c>
      <c r="I1526" s="8">
        <v>1</v>
      </c>
      <c r="J1526" s="8">
        <v>2415</v>
      </c>
      <c r="K1526" s="8">
        <v>2415</v>
      </c>
      <c r="L1526" s="8">
        <f t="shared" si="92"/>
        <v>315</v>
      </c>
      <c r="M1526" s="8">
        <f t="shared" si="93"/>
        <v>2100</v>
      </c>
      <c r="N1526" s="9"/>
      <c r="O1526" s="9"/>
      <c r="P1526" s="8">
        <v>15</v>
      </c>
      <c r="Q1526" s="8">
        <v>2415</v>
      </c>
      <c r="R1526" s="17">
        <f t="shared" si="94"/>
        <v>0</v>
      </c>
      <c r="S1526" s="18">
        <f t="shared" si="95"/>
        <v>2415</v>
      </c>
    </row>
    <row r="1527" spans="1:19" x14ac:dyDescent="0.25">
      <c r="A1527" s="7" t="s">
        <v>250</v>
      </c>
      <c r="B1527" s="7" t="s">
        <v>251</v>
      </c>
      <c r="C1527" s="7" t="s">
        <v>32</v>
      </c>
      <c r="D1527" s="7" t="s">
        <v>33</v>
      </c>
      <c r="E1527" s="7" t="s">
        <v>34</v>
      </c>
      <c r="F1527" s="8">
        <v>15</v>
      </c>
      <c r="G1527" s="8">
        <v>2415</v>
      </c>
      <c r="H1527" s="8">
        <v>2415</v>
      </c>
      <c r="I1527" s="8">
        <v>1</v>
      </c>
      <c r="J1527" s="8">
        <v>2415</v>
      </c>
      <c r="K1527" s="8">
        <v>2415</v>
      </c>
      <c r="L1527" s="8">
        <f t="shared" si="92"/>
        <v>315</v>
      </c>
      <c r="M1527" s="8">
        <f t="shared" si="93"/>
        <v>2100</v>
      </c>
      <c r="N1527" s="9"/>
      <c r="O1527" s="9"/>
      <c r="P1527" s="8">
        <v>15</v>
      </c>
      <c r="Q1527" s="8">
        <v>2415</v>
      </c>
      <c r="R1527" s="17">
        <f t="shared" si="94"/>
        <v>0</v>
      </c>
      <c r="S1527" s="18">
        <f t="shared" si="95"/>
        <v>2415</v>
      </c>
    </row>
    <row r="1528" spans="1:19" x14ac:dyDescent="0.25">
      <c r="A1528" s="7" t="s">
        <v>252</v>
      </c>
      <c r="B1528" s="7" t="s">
        <v>253</v>
      </c>
      <c r="C1528" s="7" t="s">
        <v>32</v>
      </c>
      <c r="D1528" s="7" t="s">
        <v>33</v>
      </c>
      <c r="E1528" s="7" t="s">
        <v>34</v>
      </c>
      <c r="F1528" s="8">
        <v>15</v>
      </c>
      <c r="G1528" s="8">
        <v>2415</v>
      </c>
      <c r="H1528" s="8">
        <v>2415</v>
      </c>
      <c r="I1528" s="8">
        <v>1</v>
      </c>
      <c r="J1528" s="8">
        <v>2415</v>
      </c>
      <c r="K1528" s="8">
        <v>2415</v>
      </c>
      <c r="L1528" s="8">
        <f t="shared" si="92"/>
        <v>315</v>
      </c>
      <c r="M1528" s="8">
        <f t="shared" si="93"/>
        <v>2100</v>
      </c>
      <c r="N1528" s="8">
        <v>12</v>
      </c>
      <c r="O1528" s="8">
        <v>2352</v>
      </c>
      <c r="P1528" s="8">
        <v>15</v>
      </c>
      <c r="Q1528" s="8">
        <v>2415</v>
      </c>
      <c r="R1528" s="17">
        <f t="shared" si="94"/>
        <v>2352</v>
      </c>
      <c r="S1528" s="18">
        <f t="shared" si="95"/>
        <v>2415</v>
      </c>
    </row>
    <row r="1529" spans="1:19" x14ac:dyDescent="0.25">
      <c r="A1529" s="7" t="s">
        <v>254</v>
      </c>
      <c r="B1529" s="7" t="s">
        <v>255</v>
      </c>
      <c r="C1529" s="7" t="s">
        <v>32</v>
      </c>
      <c r="D1529" s="7" t="s">
        <v>33</v>
      </c>
      <c r="E1529" s="7" t="s">
        <v>34</v>
      </c>
      <c r="F1529" s="8">
        <v>15</v>
      </c>
      <c r="G1529" s="8">
        <v>2415</v>
      </c>
      <c r="H1529" s="8">
        <v>2415</v>
      </c>
      <c r="I1529" s="8">
        <v>2</v>
      </c>
      <c r="J1529" s="8">
        <v>4830</v>
      </c>
      <c r="K1529" s="8">
        <v>2415</v>
      </c>
      <c r="L1529" s="8">
        <f t="shared" si="92"/>
        <v>315</v>
      </c>
      <c r="M1529" s="8">
        <f t="shared" si="93"/>
        <v>2100</v>
      </c>
      <c r="N1529" s="13"/>
      <c r="O1529" s="13"/>
      <c r="P1529" s="8">
        <v>15</v>
      </c>
      <c r="Q1529" s="8">
        <v>2415</v>
      </c>
      <c r="R1529" s="17">
        <f t="shared" si="94"/>
        <v>0</v>
      </c>
      <c r="S1529" s="18">
        <f t="shared" si="95"/>
        <v>4830</v>
      </c>
    </row>
    <row r="1530" spans="1:19" x14ac:dyDescent="0.25">
      <c r="A1530" s="7" t="s">
        <v>256</v>
      </c>
      <c r="B1530" s="7" t="s">
        <v>257</v>
      </c>
      <c r="C1530" s="7" t="s">
        <v>32</v>
      </c>
      <c r="D1530" s="7" t="s">
        <v>33</v>
      </c>
      <c r="E1530" s="7" t="s">
        <v>34</v>
      </c>
      <c r="F1530" s="8">
        <v>15</v>
      </c>
      <c r="G1530" s="8">
        <v>2415</v>
      </c>
      <c r="H1530" s="8">
        <v>2415</v>
      </c>
      <c r="I1530" s="8">
        <v>3</v>
      </c>
      <c r="J1530" s="8">
        <v>7245</v>
      </c>
      <c r="K1530" s="8">
        <v>2415</v>
      </c>
      <c r="L1530" s="8">
        <f t="shared" si="92"/>
        <v>315</v>
      </c>
      <c r="M1530" s="8">
        <f t="shared" si="93"/>
        <v>2100</v>
      </c>
      <c r="N1530" s="13"/>
      <c r="O1530" s="13"/>
      <c r="P1530" s="8">
        <v>15</v>
      </c>
      <c r="Q1530" s="8">
        <v>2415</v>
      </c>
      <c r="R1530" s="17">
        <f t="shared" si="94"/>
        <v>0</v>
      </c>
      <c r="S1530" s="18">
        <f t="shared" si="95"/>
        <v>7245</v>
      </c>
    </row>
    <row r="1531" spans="1:19" x14ac:dyDescent="0.25">
      <c r="A1531" s="7" t="s">
        <v>258</v>
      </c>
      <c r="B1531" s="7" t="s">
        <v>259</v>
      </c>
      <c r="C1531" s="7" t="s">
        <v>32</v>
      </c>
      <c r="D1531" s="7" t="s">
        <v>33</v>
      </c>
      <c r="E1531" s="7" t="s">
        <v>34</v>
      </c>
      <c r="F1531" s="8">
        <v>15</v>
      </c>
      <c r="G1531" s="8">
        <v>2415</v>
      </c>
      <c r="H1531" s="8">
        <v>2415</v>
      </c>
      <c r="I1531" s="8">
        <v>2</v>
      </c>
      <c r="J1531" s="8">
        <v>4830</v>
      </c>
      <c r="K1531" s="8">
        <v>2415</v>
      </c>
      <c r="L1531" s="8">
        <f t="shared" si="92"/>
        <v>315</v>
      </c>
      <c r="M1531" s="8">
        <f t="shared" si="93"/>
        <v>2100</v>
      </c>
      <c r="N1531" s="9"/>
      <c r="O1531" s="9"/>
      <c r="P1531" s="8">
        <v>15</v>
      </c>
      <c r="Q1531" s="8">
        <v>2415</v>
      </c>
      <c r="R1531" s="17">
        <f t="shared" si="94"/>
        <v>0</v>
      </c>
      <c r="S1531" s="18">
        <f t="shared" si="95"/>
        <v>4830</v>
      </c>
    </row>
    <row r="1532" spans="1:19" x14ac:dyDescent="0.25">
      <c r="A1532" s="7" t="s">
        <v>260</v>
      </c>
      <c r="B1532" s="7" t="s">
        <v>261</v>
      </c>
      <c r="C1532" s="7" t="s">
        <v>32</v>
      </c>
      <c r="D1532" s="7" t="s">
        <v>33</v>
      </c>
      <c r="E1532" s="7" t="s">
        <v>34</v>
      </c>
      <c r="F1532" s="8">
        <v>15</v>
      </c>
      <c r="G1532" s="8">
        <v>2415</v>
      </c>
      <c r="H1532" s="8">
        <v>2415</v>
      </c>
      <c r="I1532" s="8">
        <v>2</v>
      </c>
      <c r="J1532" s="8">
        <v>4830</v>
      </c>
      <c r="K1532" s="8">
        <v>2415</v>
      </c>
      <c r="L1532" s="8">
        <f t="shared" si="92"/>
        <v>315</v>
      </c>
      <c r="M1532" s="8">
        <f t="shared" si="93"/>
        <v>2100</v>
      </c>
      <c r="N1532" s="9"/>
      <c r="O1532" s="9"/>
      <c r="P1532" s="8">
        <v>15</v>
      </c>
      <c r="Q1532" s="8">
        <v>2415</v>
      </c>
      <c r="R1532" s="17">
        <f t="shared" si="94"/>
        <v>0</v>
      </c>
      <c r="S1532" s="18">
        <f t="shared" si="95"/>
        <v>4830</v>
      </c>
    </row>
    <row r="1533" spans="1:19" x14ac:dyDescent="0.25">
      <c r="A1533" s="7" t="s">
        <v>262</v>
      </c>
      <c r="B1533" s="7" t="s">
        <v>263</v>
      </c>
      <c r="C1533" s="7" t="s">
        <v>32</v>
      </c>
      <c r="D1533" s="7" t="s">
        <v>33</v>
      </c>
      <c r="E1533" s="7" t="s">
        <v>34</v>
      </c>
      <c r="F1533" s="8">
        <v>15</v>
      </c>
      <c r="G1533" s="8">
        <v>2415</v>
      </c>
      <c r="H1533" s="8">
        <v>2415</v>
      </c>
      <c r="I1533" s="8">
        <v>5</v>
      </c>
      <c r="J1533" s="8">
        <v>12075</v>
      </c>
      <c r="K1533" s="8">
        <v>2415</v>
      </c>
      <c r="L1533" s="8">
        <f t="shared" si="92"/>
        <v>315</v>
      </c>
      <c r="M1533" s="8">
        <f t="shared" si="93"/>
        <v>2100</v>
      </c>
      <c r="N1533" s="9"/>
      <c r="O1533" s="9"/>
      <c r="P1533" s="8">
        <v>15</v>
      </c>
      <c r="Q1533" s="8">
        <v>2415</v>
      </c>
      <c r="R1533" s="17">
        <f t="shared" si="94"/>
        <v>0</v>
      </c>
      <c r="S1533" s="18">
        <f t="shared" si="95"/>
        <v>12075</v>
      </c>
    </row>
    <row r="1534" spans="1:19" x14ac:dyDescent="0.25">
      <c r="A1534" s="7" t="s">
        <v>264</v>
      </c>
      <c r="B1534" s="7" t="s">
        <v>265</v>
      </c>
      <c r="C1534" s="7" t="s">
        <v>32</v>
      </c>
      <c r="D1534" s="7" t="s">
        <v>33</v>
      </c>
      <c r="E1534" s="7" t="s">
        <v>34</v>
      </c>
      <c r="F1534" s="8">
        <v>15</v>
      </c>
      <c r="G1534" s="8">
        <v>2415</v>
      </c>
      <c r="H1534" s="8">
        <v>2415</v>
      </c>
      <c r="I1534" s="8">
        <v>5</v>
      </c>
      <c r="J1534" s="8">
        <v>12075</v>
      </c>
      <c r="K1534" s="8">
        <v>2415</v>
      </c>
      <c r="L1534" s="8">
        <f t="shared" si="92"/>
        <v>315</v>
      </c>
      <c r="M1534" s="8">
        <f t="shared" si="93"/>
        <v>2100</v>
      </c>
      <c r="N1534" s="9"/>
      <c r="O1534" s="9"/>
      <c r="P1534" s="8">
        <v>15</v>
      </c>
      <c r="Q1534" s="8">
        <v>2415</v>
      </c>
      <c r="R1534" s="17">
        <f t="shared" si="94"/>
        <v>0</v>
      </c>
      <c r="S1534" s="18">
        <f t="shared" si="95"/>
        <v>12075</v>
      </c>
    </row>
    <row r="1535" spans="1:19" x14ac:dyDescent="0.25">
      <c r="A1535" s="7" t="s">
        <v>266</v>
      </c>
      <c r="B1535" s="7" t="s">
        <v>267</v>
      </c>
      <c r="C1535" s="7" t="s">
        <v>32</v>
      </c>
      <c r="D1535" s="7" t="s">
        <v>33</v>
      </c>
      <c r="E1535" s="7" t="s">
        <v>34</v>
      </c>
      <c r="F1535" s="8">
        <v>15</v>
      </c>
      <c r="G1535" s="8">
        <v>2415</v>
      </c>
      <c r="H1535" s="8">
        <v>2415</v>
      </c>
      <c r="I1535" s="8">
        <v>12</v>
      </c>
      <c r="J1535" s="8">
        <v>28980</v>
      </c>
      <c r="K1535" s="8">
        <v>2415</v>
      </c>
      <c r="L1535" s="8">
        <f t="shared" si="92"/>
        <v>315</v>
      </c>
      <c r="M1535" s="8">
        <f t="shared" si="93"/>
        <v>2100</v>
      </c>
      <c r="N1535" s="14">
        <v>12</v>
      </c>
      <c r="O1535" s="14">
        <v>2352</v>
      </c>
      <c r="P1535" s="8">
        <v>15</v>
      </c>
      <c r="Q1535" s="8">
        <v>2415</v>
      </c>
      <c r="R1535" s="17">
        <f t="shared" si="94"/>
        <v>28224</v>
      </c>
      <c r="S1535" s="18">
        <f t="shared" si="95"/>
        <v>28980</v>
      </c>
    </row>
    <row r="1536" spans="1:19" x14ac:dyDescent="0.25">
      <c r="A1536" s="7" t="s">
        <v>268</v>
      </c>
      <c r="B1536" s="7" t="s">
        <v>269</v>
      </c>
      <c r="C1536" s="7" t="s">
        <v>32</v>
      </c>
      <c r="D1536" s="7" t="s">
        <v>33</v>
      </c>
      <c r="E1536" s="7" t="s">
        <v>34</v>
      </c>
      <c r="F1536" s="8">
        <v>15</v>
      </c>
      <c r="G1536" s="8">
        <v>2415</v>
      </c>
      <c r="H1536" s="8">
        <v>2415</v>
      </c>
      <c r="I1536" s="8">
        <v>8</v>
      </c>
      <c r="J1536" s="8">
        <v>19320</v>
      </c>
      <c r="K1536" s="8">
        <v>2415</v>
      </c>
      <c r="L1536" s="8">
        <f t="shared" si="92"/>
        <v>315</v>
      </c>
      <c r="M1536" s="8">
        <f t="shared" si="93"/>
        <v>2100</v>
      </c>
      <c r="N1536" s="14">
        <v>12</v>
      </c>
      <c r="O1536" s="14">
        <v>2352</v>
      </c>
      <c r="P1536" s="8">
        <v>15</v>
      </c>
      <c r="Q1536" s="8">
        <v>2415</v>
      </c>
      <c r="R1536" s="17">
        <f t="shared" si="94"/>
        <v>18816</v>
      </c>
      <c r="S1536" s="18">
        <f t="shared" si="95"/>
        <v>19320</v>
      </c>
    </row>
    <row r="1537" spans="1:19" x14ac:dyDescent="0.25">
      <c r="A1537" s="7" t="s">
        <v>270</v>
      </c>
      <c r="B1537" s="7" t="s">
        <v>271</v>
      </c>
      <c r="C1537" s="7" t="s">
        <v>32</v>
      </c>
      <c r="D1537" s="7" t="s">
        <v>33</v>
      </c>
      <c r="E1537" s="7" t="s">
        <v>34</v>
      </c>
      <c r="F1537" s="8">
        <v>15</v>
      </c>
      <c r="G1537" s="8">
        <v>2415</v>
      </c>
      <c r="H1537" s="8">
        <v>2415</v>
      </c>
      <c r="I1537" s="8">
        <v>25</v>
      </c>
      <c r="J1537" s="8">
        <v>60375</v>
      </c>
      <c r="K1537" s="8">
        <v>2415</v>
      </c>
      <c r="L1537" s="8">
        <f t="shared" si="92"/>
        <v>315</v>
      </c>
      <c r="M1537" s="8">
        <f t="shared" si="93"/>
        <v>2100</v>
      </c>
      <c r="N1537" s="14">
        <v>12</v>
      </c>
      <c r="O1537" s="14">
        <v>2352</v>
      </c>
      <c r="P1537" s="8">
        <v>15</v>
      </c>
      <c r="Q1537" s="8">
        <v>2415</v>
      </c>
      <c r="R1537" s="17">
        <f t="shared" si="94"/>
        <v>58800</v>
      </c>
      <c r="S1537" s="18">
        <f t="shared" si="95"/>
        <v>60375</v>
      </c>
    </row>
    <row r="1538" spans="1:19" x14ac:dyDescent="0.25">
      <c r="A1538" s="7" t="s">
        <v>272</v>
      </c>
      <c r="B1538" s="7" t="s">
        <v>273</v>
      </c>
      <c r="C1538" s="7" t="s">
        <v>32</v>
      </c>
      <c r="D1538" s="7" t="s">
        <v>33</v>
      </c>
      <c r="E1538" s="7" t="s">
        <v>34</v>
      </c>
      <c r="F1538" s="8">
        <v>15</v>
      </c>
      <c r="G1538" s="8">
        <v>2415</v>
      </c>
      <c r="H1538" s="8">
        <v>2415</v>
      </c>
      <c r="I1538" s="8">
        <v>19</v>
      </c>
      <c r="J1538" s="8">
        <v>45885</v>
      </c>
      <c r="K1538" s="8">
        <v>2415</v>
      </c>
      <c r="L1538" s="8">
        <f t="shared" ref="L1538:L1601" si="96">K1538-M1538</f>
        <v>315</v>
      </c>
      <c r="M1538" s="8">
        <f t="shared" ref="M1538:M1601" si="97">K1538/((100+F1538)/100)</f>
        <v>2100</v>
      </c>
      <c r="N1538" s="13"/>
      <c r="O1538" s="13"/>
      <c r="P1538" s="8">
        <v>15</v>
      </c>
      <c r="Q1538" s="8">
        <v>2415</v>
      </c>
      <c r="R1538" s="17">
        <f t="shared" ref="R1538:R1601" si="98">I1538*O1538</f>
        <v>0</v>
      </c>
      <c r="S1538" s="18">
        <f t="shared" si="95"/>
        <v>45885</v>
      </c>
    </row>
    <row r="1539" spans="1:19" x14ac:dyDescent="0.25">
      <c r="A1539" s="7" t="s">
        <v>274</v>
      </c>
      <c r="B1539" s="7" t="s">
        <v>275</v>
      </c>
      <c r="C1539" s="7" t="s">
        <v>32</v>
      </c>
      <c r="D1539" s="7" t="s">
        <v>33</v>
      </c>
      <c r="E1539" s="7" t="s">
        <v>34</v>
      </c>
      <c r="F1539" s="8">
        <v>15</v>
      </c>
      <c r="G1539" s="8">
        <v>2415</v>
      </c>
      <c r="H1539" s="8">
        <v>2415</v>
      </c>
      <c r="I1539" s="8">
        <v>26</v>
      </c>
      <c r="J1539" s="8">
        <v>62790</v>
      </c>
      <c r="K1539" s="8">
        <v>2415</v>
      </c>
      <c r="L1539" s="8">
        <f t="shared" si="96"/>
        <v>315</v>
      </c>
      <c r="M1539" s="8">
        <f t="shared" si="97"/>
        <v>2100</v>
      </c>
      <c r="N1539" s="9"/>
      <c r="O1539" s="9"/>
      <c r="P1539" s="8">
        <v>15</v>
      </c>
      <c r="Q1539" s="8">
        <v>2415</v>
      </c>
      <c r="R1539" s="17">
        <f t="shared" si="98"/>
        <v>0</v>
      </c>
      <c r="S1539" s="18">
        <f t="shared" ref="S1539:S1602" si="99">J1539</f>
        <v>62790</v>
      </c>
    </row>
    <row r="1540" spans="1:19" x14ac:dyDescent="0.25">
      <c r="A1540" s="7" t="s">
        <v>276</v>
      </c>
      <c r="B1540" s="7" t="s">
        <v>277</v>
      </c>
      <c r="C1540" s="7" t="s">
        <v>32</v>
      </c>
      <c r="D1540" s="7" t="s">
        <v>33</v>
      </c>
      <c r="E1540" s="7" t="s">
        <v>34</v>
      </c>
      <c r="F1540" s="8">
        <v>15</v>
      </c>
      <c r="G1540" s="8">
        <v>2415</v>
      </c>
      <c r="H1540" s="8">
        <v>2415</v>
      </c>
      <c r="I1540" s="8">
        <v>27</v>
      </c>
      <c r="J1540" s="8">
        <v>65205</v>
      </c>
      <c r="K1540" s="8">
        <v>2415</v>
      </c>
      <c r="L1540" s="8">
        <f t="shared" si="96"/>
        <v>315</v>
      </c>
      <c r="M1540" s="8">
        <f t="shared" si="97"/>
        <v>2100</v>
      </c>
      <c r="N1540" s="14">
        <v>12</v>
      </c>
      <c r="O1540" s="14">
        <v>2352</v>
      </c>
      <c r="P1540" s="8">
        <v>15</v>
      </c>
      <c r="Q1540" s="8">
        <v>2415</v>
      </c>
      <c r="R1540" s="17">
        <f t="shared" si="98"/>
        <v>63504</v>
      </c>
      <c r="S1540" s="18">
        <f t="shared" si="99"/>
        <v>65205</v>
      </c>
    </row>
    <row r="1541" spans="1:19" x14ac:dyDescent="0.25">
      <c r="A1541" s="7" t="s">
        <v>278</v>
      </c>
      <c r="B1541" s="7" t="s">
        <v>279</v>
      </c>
      <c r="C1541" s="7" t="s">
        <v>32</v>
      </c>
      <c r="D1541" s="7" t="s">
        <v>33</v>
      </c>
      <c r="E1541" s="7" t="s">
        <v>34</v>
      </c>
      <c r="F1541" s="8">
        <v>15</v>
      </c>
      <c r="G1541" s="8">
        <v>2415</v>
      </c>
      <c r="H1541" s="8">
        <v>2415</v>
      </c>
      <c r="I1541" s="8">
        <v>34</v>
      </c>
      <c r="J1541" s="8">
        <v>82110</v>
      </c>
      <c r="K1541" s="8">
        <v>2415</v>
      </c>
      <c r="L1541" s="8">
        <f t="shared" si="96"/>
        <v>315</v>
      </c>
      <c r="M1541" s="8">
        <f t="shared" si="97"/>
        <v>2100</v>
      </c>
      <c r="N1541" s="9"/>
      <c r="O1541" s="9"/>
      <c r="P1541" s="8">
        <v>15</v>
      </c>
      <c r="Q1541" s="8">
        <v>2415</v>
      </c>
      <c r="R1541" s="17">
        <f t="shared" si="98"/>
        <v>0</v>
      </c>
      <c r="S1541" s="18">
        <f t="shared" si="99"/>
        <v>82110</v>
      </c>
    </row>
    <row r="1542" spans="1:19" x14ac:dyDescent="0.25">
      <c r="A1542" s="7" t="s">
        <v>282</v>
      </c>
      <c r="B1542" s="7" t="s">
        <v>283</v>
      </c>
      <c r="C1542" s="7" t="s">
        <v>32</v>
      </c>
      <c r="D1542" s="7" t="s">
        <v>33</v>
      </c>
      <c r="E1542" s="7" t="s">
        <v>34</v>
      </c>
      <c r="F1542" s="8">
        <v>15</v>
      </c>
      <c r="G1542" s="8">
        <v>2415</v>
      </c>
      <c r="H1542" s="8">
        <v>2415</v>
      </c>
      <c r="I1542" s="8">
        <v>52</v>
      </c>
      <c r="J1542" s="8">
        <v>125580</v>
      </c>
      <c r="K1542" s="8">
        <v>2415</v>
      </c>
      <c r="L1542" s="8">
        <f t="shared" si="96"/>
        <v>315</v>
      </c>
      <c r="M1542" s="8">
        <f t="shared" si="97"/>
        <v>2100</v>
      </c>
      <c r="N1542" s="14">
        <v>12</v>
      </c>
      <c r="O1542" s="14">
        <v>2352</v>
      </c>
      <c r="P1542" s="8">
        <v>15</v>
      </c>
      <c r="Q1542" s="8">
        <v>2415</v>
      </c>
      <c r="R1542" s="17">
        <f t="shared" si="98"/>
        <v>122304</v>
      </c>
      <c r="S1542" s="18">
        <f t="shared" si="99"/>
        <v>125580</v>
      </c>
    </row>
    <row r="1543" spans="1:19" x14ac:dyDescent="0.25">
      <c r="A1543" s="7" t="s">
        <v>284</v>
      </c>
      <c r="B1543" s="7" t="s">
        <v>285</v>
      </c>
      <c r="C1543" s="7" t="s">
        <v>32</v>
      </c>
      <c r="D1543" s="7" t="s">
        <v>33</v>
      </c>
      <c r="E1543" s="7" t="s">
        <v>34</v>
      </c>
      <c r="F1543" s="8">
        <v>15</v>
      </c>
      <c r="G1543" s="8">
        <v>2415</v>
      </c>
      <c r="H1543" s="8">
        <v>2415</v>
      </c>
      <c r="I1543" s="8">
        <v>47</v>
      </c>
      <c r="J1543" s="8">
        <v>113505</v>
      </c>
      <c r="K1543" s="8">
        <v>2415</v>
      </c>
      <c r="L1543" s="8">
        <f t="shared" si="96"/>
        <v>315</v>
      </c>
      <c r="M1543" s="8">
        <f t="shared" si="97"/>
        <v>2100</v>
      </c>
      <c r="N1543" s="14">
        <v>12</v>
      </c>
      <c r="O1543" s="14">
        <v>2352</v>
      </c>
      <c r="P1543" s="8">
        <v>15</v>
      </c>
      <c r="Q1543" s="8">
        <v>2415</v>
      </c>
      <c r="R1543" s="17">
        <f t="shared" si="98"/>
        <v>110544</v>
      </c>
      <c r="S1543" s="18">
        <f t="shared" si="99"/>
        <v>113505</v>
      </c>
    </row>
    <row r="1544" spans="1:19" x14ac:dyDescent="0.25">
      <c r="A1544" s="7" t="s">
        <v>288</v>
      </c>
      <c r="B1544" s="7" t="s">
        <v>289</v>
      </c>
      <c r="C1544" s="7" t="s">
        <v>32</v>
      </c>
      <c r="D1544" s="7" t="s">
        <v>33</v>
      </c>
      <c r="E1544" s="7" t="s">
        <v>34</v>
      </c>
      <c r="F1544" s="8">
        <v>15</v>
      </c>
      <c r="G1544" s="8">
        <v>2415</v>
      </c>
      <c r="H1544" s="8">
        <v>2415</v>
      </c>
      <c r="I1544" s="8">
        <v>31</v>
      </c>
      <c r="J1544" s="8">
        <v>74865</v>
      </c>
      <c r="K1544" s="8">
        <v>2415</v>
      </c>
      <c r="L1544" s="8">
        <f t="shared" si="96"/>
        <v>315</v>
      </c>
      <c r="M1544" s="8">
        <f t="shared" si="97"/>
        <v>2100</v>
      </c>
      <c r="N1544" s="14">
        <v>12</v>
      </c>
      <c r="O1544" s="14">
        <v>2352</v>
      </c>
      <c r="P1544" s="8">
        <v>15</v>
      </c>
      <c r="Q1544" s="8">
        <v>2415</v>
      </c>
      <c r="R1544" s="17">
        <f t="shared" si="98"/>
        <v>72912</v>
      </c>
      <c r="S1544" s="18">
        <f t="shared" si="99"/>
        <v>74865</v>
      </c>
    </row>
    <row r="1545" spans="1:19" x14ac:dyDescent="0.25">
      <c r="A1545" s="7" t="s">
        <v>290</v>
      </c>
      <c r="B1545" s="7" t="s">
        <v>291</v>
      </c>
      <c r="C1545" s="7" t="s">
        <v>32</v>
      </c>
      <c r="D1545" s="7" t="s">
        <v>33</v>
      </c>
      <c r="E1545" s="7" t="s">
        <v>34</v>
      </c>
      <c r="F1545" s="8">
        <v>15</v>
      </c>
      <c r="G1545" s="8">
        <v>2415</v>
      </c>
      <c r="H1545" s="8">
        <v>2415</v>
      </c>
      <c r="I1545" s="8">
        <v>20</v>
      </c>
      <c r="J1545" s="8">
        <v>48300</v>
      </c>
      <c r="K1545" s="8">
        <v>2415</v>
      </c>
      <c r="L1545" s="8">
        <f t="shared" si="96"/>
        <v>315</v>
      </c>
      <c r="M1545" s="8">
        <f t="shared" si="97"/>
        <v>2100</v>
      </c>
      <c r="N1545" s="9"/>
      <c r="O1545" s="9"/>
      <c r="P1545" s="8">
        <v>15</v>
      </c>
      <c r="Q1545" s="8">
        <v>2415</v>
      </c>
      <c r="R1545" s="17">
        <f t="shared" si="98"/>
        <v>0</v>
      </c>
      <c r="S1545" s="18">
        <f t="shared" si="99"/>
        <v>48300</v>
      </c>
    </row>
    <row r="1546" spans="1:19" x14ac:dyDescent="0.25">
      <c r="A1546" s="7" t="s">
        <v>292</v>
      </c>
      <c r="B1546" s="7" t="s">
        <v>293</v>
      </c>
      <c r="C1546" s="7" t="s">
        <v>32</v>
      </c>
      <c r="D1546" s="7" t="s">
        <v>33</v>
      </c>
      <c r="E1546" s="7" t="s">
        <v>34</v>
      </c>
      <c r="F1546" s="8">
        <v>15</v>
      </c>
      <c r="G1546" s="8">
        <v>2415</v>
      </c>
      <c r="H1546" s="8">
        <v>2415</v>
      </c>
      <c r="I1546" s="8">
        <v>18</v>
      </c>
      <c r="J1546" s="8">
        <v>43470</v>
      </c>
      <c r="K1546" s="8">
        <v>2415</v>
      </c>
      <c r="L1546" s="8">
        <f t="shared" si="96"/>
        <v>315</v>
      </c>
      <c r="M1546" s="8">
        <f t="shared" si="97"/>
        <v>2100</v>
      </c>
      <c r="N1546" s="9"/>
      <c r="O1546" s="9"/>
      <c r="P1546" s="8">
        <v>15</v>
      </c>
      <c r="Q1546" s="8">
        <v>2415</v>
      </c>
      <c r="R1546" s="17">
        <f t="shared" si="98"/>
        <v>0</v>
      </c>
      <c r="S1546" s="18">
        <f t="shared" si="99"/>
        <v>43470</v>
      </c>
    </row>
    <row r="1547" spans="1:19" x14ac:dyDescent="0.25">
      <c r="A1547" s="7" t="s">
        <v>294</v>
      </c>
      <c r="B1547" s="7" t="s">
        <v>295</v>
      </c>
      <c r="C1547" s="7" t="s">
        <v>32</v>
      </c>
      <c r="D1547" s="7" t="s">
        <v>33</v>
      </c>
      <c r="E1547" s="7" t="s">
        <v>34</v>
      </c>
      <c r="F1547" s="8">
        <v>15</v>
      </c>
      <c r="G1547" s="8">
        <v>2415</v>
      </c>
      <c r="H1547" s="8">
        <v>2415</v>
      </c>
      <c r="I1547" s="8">
        <v>13</v>
      </c>
      <c r="J1547" s="8">
        <v>31395</v>
      </c>
      <c r="K1547" s="8">
        <v>2415</v>
      </c>
      <c r="L1547" s="8">
        <f t="shared" si="96"/>
        <v>315</v>
      </c>
      <c r="M1547" s="8">
        <f t="shared" si="97"/>
        <v>2100</v>
      </c>
      <c r="N1547" s="13"/>
      <c r="O1547" s="13"/>
      <c r="P1547" s="8">
        <v>15</v>
      </c>
      <c r="Q1547" s="8">
        <v>2415</v>
      </c>
      <c r="R1547" s="17">
        <f t="shared" si="98"/>
        <v>0</v>
      </c>
      <c r="S1547" s="18">
        <f t="shared" si="99"/>
        <v>31395</v>
      </c>
    </row>
    <row r="1548" spans="1:19" x14ac:dyDescent="0.25">
      <c r="A1548" s="7" t="s">
        <v>296</v>
      </c>
      <c r="B1548" s="7" t="s">
        <v>297</v>
      </c>
      <c r="C1548" s="7" t="s">
        <v>32</v>
      </c>
      <c r="D1548" s="7" t="s">
        <v>33</v>
      </c>
      <c r="E1548" s="7" t="s">
        <v>34</v>
      </c>
      <c r="F1548" s="8">
        <v>15</v>
      </c>
      <c r="G1548" s="8">
        <v>2415</v>
      </c>
      <c r="H1548" s="8">
        <v>2415</v>
      </c>
      <c r="I1548" s="8">
        <v>9</v>
      </c>
      <c r="J1548" s="8">
        <v>21735</v>
      </c>
      <c r="K1548" s="8">
        <v>2415</v>
      </c>
      <c r="L1548" s="8">
        <f t="shared" si="96"/>
        <v>315</v>
      </c>
      <c r="M1548" s="8">
        <f t="shared" si="97"/>
        <v>2100</v>
      </c>
      <c r="N1548" s="13"/>
      <c r="O1548" s="13"/>
      <c r="P1548" s="8">
        <v>15</v>
      </c>
      <c r="Q1548" s="8">
        <v>2415</v>
      </c>
      <c r="R1548" s="17">
        <f t="shared" si="98"/>
        <v>0</v>
      </c>
      <c r="S1548" s="18">
        <f t="shared" si="99"/>
        <v>21735</v>
      </c>
    </row>
    <row r="1549" spans="1:19" x14ac:dyDescent="0.25">
      <c r="A1549" s="7" t="s">
        <v>298</v>
      </c>
      <c r="B1549" s="7" t="s">
        <v>299</v>
      </c>
      <c r="C1549" s="7" t="s">
        <v>32</v>
      </c>
      <c r="D1549" s="7" t="s">
        <v>33</v>
      </c>
      <c r="E1549" s="7" t="s">
        <v>34</v>
      </c>
      <c r="F1549" s="8">
        <v>15</v>
      </c>
      <c r="G1549" s="8">
        <v>2415</v>
      </c>
      <c r="H1549" s="8">
        <v>2415</v>
      </c>
      <c r="I1549" s="8">
        <v>6</v>
      </c>
      <c r="J1549" s="8">
        <v>14490</v>
      </c>
      <c r="K1549" s="8">
        <v>2415</v>
      </c>
      <c r="L1549" s="8">
        <f t="shared" si="96"/>
        <v>315</v>
      </c>
      <c r="M1549" s="8">
        <f t="shared" si="97"/>
        <v>2100</v>
      </c>
      <c r="N1549" s="8">
        <v>12</v>
      </c>
      <c r="O1549" s="8">
        <v>2352</v>
      </c>
      <c r="P1549" s="8">
        <v>15</v>
      </c>
      <c r="Q1549" s="8">
        <v>2415</v>
      </c>
      <c r="R1549" s="17">
        <f t="shared" si="98"/>
        <v>14112</v>
      </c>
      <c r="S1549" s="18">
        <f t="shared" si="99"/>
        <v>14490</v>
      </c>
    </row>
    <row r="1550" spans="1:19" x14ac:dyDescent="0.25">
      <c r="A1550" s="7" t="s">
        <v>300</v>
      </c>
      <c r="B1550" s="7" t="s">
        <v>301</v>
      </c>
      <c r="C1550" s="7" t="s">
        <v>32</v>
      </c>
      <c r="D1550" s="7" t="s">
        <v>33</v>
      </c>
      <c r="E1550" s="7" t="s">
        <v>34</v>
      </c>
      <c r="F1550" s="8">
        <v>15</v>
      </c>
      <c r="G1550" s="8">
        <v>2415</v>
      </c>
      <c r="H1550" s="8">
        <v>2415</v>
      </c>
      <c r="I1550" s="8">
        <v>5</v>
      </c>
      <c r="J1550" s="8">
        <v>12075</v>
      </c>
      <c r="K1550" s="8">
        <v>2415</v>
      </c>
      <c r="L1550" s="8">
        <f t="shared" si="96"/>
        <v>315</v>
      </c>
      <c r="M1550" s="8">
        <f t="shared" si="97"/>
        <v>2100</v>
      </c>
      <c r="N1550" s="13"/>
      <c r="O1550" s="13"/>
      <c r="P1550" s="8">
        <v>15</v>
      </c>
      <c r="Q1550" s="8">
        <v>2415</v>
      </c>
      <c r="R1550" s="17">
        <f t="shared" si="98"/>
        <v>0</v>
      </c>
      <c r="S1550" s="18">
        <f t="shared" si="99"/>
        <v>12075</v>
      </c>
    </row>
    <row r="1551" spans="1:19" x14ac:dyDescent="0.25">
      <c r="A1551" s="7" t="s">
        <v>302</v>
      </c>
      <c r="B1551" s="7" t="s">
        <v>303</v>
      </c>
      <c r="C1551" s="7" t="s">
        <v>32</v>
      </c>
      <c r="D1551" s="7" t="s">
        <v>33</v>
      </c>
      <c r="E1551" s="7" t="s">
        <v>34</v>
      </c>
      <c r="F1551" s="8">
        <v>15</v>
      </c>
      <c r="G1551" s="8">
        <v>2415</v>
      </c>
      <c r="H1551" s="8">
        <v>2415</v>
      </c>
      <c r="I1551" s="8">
        <v>3</v>
      </c>
      <c r="J1551" s="8">
        <v>7245</v>
      </c>
      <c r="K1551" s="8">
        <v>2415</v>
      </c>
      <c r="L1551" s="8">
        <f t="shared" si="96"/>
        <v>315</v>
      </c>
      <c r="M1551" s="8">
        <f t="shared" si="97"/>
        <v>2100</v>
      </c>
      <c r="N1551" s="9"/>
      <c r="O1551" s="9"/>
      <c r="P1551" s="8">
        <v>15</v>
      </c>
      <c r="Q1551" s="8">
        <v>2415</v>
      </c>
      <c r="R1551" s="17">
        <f t="shared" si="98"/>
        <v>0</v>
      </c>
      <c r="S1551" s="18">
        <f t="shared" si="99"/>
        <v>7245</v>
      </c>
    </row>
    <row r="1552" spans="1:19" x14ac:dyDescent="0.25">
      <c r="A1552" s="7" t="s">
        <v>304</v>
      </c>
      <c r="B1552" s="7" t="s">
        <v>305</v>
      </c>
      <c r="C1552" s="7" t="s">
        <v>32</v>
      </c>
      <c r="D1552" s="7" t="s">
        <v>33</v>
      </c>
      <c r="E1552" s="7" t="s">
        <v>34</v>
      </c>
      <c r="F1552" s="8">
        <v>15</v>
      </c>
      <c r="G1552" s="8">
        <v>2415</v>
      </c>
      <c r="H1552" s="8">
        <v>2415</v>
      </c>
      <c r="I1552" s="8">
        <v>2</v>
      </c>
      <c r="J1552" s="8">
        <v>4830</v>
      </c>
      <c r="K1552" s="8">
        <v>2415</v>
      </c>
      <c r="L1552" s="8">
        <f t="shared" si="96"/>
        <v>315</v>
      </c>
      <c r="M1552" s="8">
        <f t="shared" si="97"/>
        <v>2100</v>
      </c>
      <c r="N1552" s="13"/>
      <c r="O1552" s="13"/>
      <c r="P1552" s="8">
        <v>15</v>
      </c>
      <c r="Q1552" s="8">
        <v>2415</v>
      </c>
      <c r="R1552" s="17">
        <f t="shared" si="98"/>
        <v>0</v>
      </c>
      <c r="S1552" s="18">
        <f t="shared" si="99"/>
        <v>4830</v>
      </c>
    </row>
    <row r="1553" spans="1:19" x14ac:dyDescent="0.25">
      <c r="A1553" s="7" t="s">
        <v>306</v>
      </c>
      <c r="B1553" s="7" t="s">
        <v>307</v>
      </c>
      <c r="C1553" s="7" t="s">
        <v>32</v>
      </c>
      <c r="D1553" s="7" t="s">
        <v>33</v>
      </c>
      <c r="E1553" s="7" t="s">
        <v>34</v>
      </c>
      <c r="F1553" s="8">
        <v>15</v>
      </c>
      <c r="G1553" s="8">
        <v>2415</v>
      </c>
      <c r="H1553" s="8">
        <v>2415</v>
      </c>
      <c r="I1553" s="8">
        <v>1</v>
      </c>
      <c r="J1553" s="8">
        <v>2415</v>
      </c>
      <c r="K1553" s="8">
        <v>2415</v>
      </c>
      <c r="L1553" s="8">
        <f t="shared" si="96"/>
        <v>315</v>
      </c>
      <c r="M1553" s="8">
        <f t="shared" si="97"/>
        <v>2100</v>
      </c>
      <c r="N1553" s="13"/>
      <c r="O1553" s="13"/>
      <c r="P1553" s="8">
        <v>15</v>
      </c>
      <c r="Q1553" s="8">
        <v>2415</v>
      </c>
      <c r="R1553" s="17">
        <f t="shared" si="98"/>
        <v>0</v>
      </c>
      <c r="S1553" s="18">
        <f t="shared" si="99"/>
        <v>2415</v>
      </c>
    </row>
    <row r="1554" spans="1:19" x14ac:dyDescent="0.25">
      <c r="A1554" s="7" t="s">
        <v>310</v>
      </c>
      <c r="B1554" s="7" t="s">
        <v>311</v>
      </c>
      <c r="C1554" s="7" t="s">
        <v>32</v>
      </c>
      <c r="D1554" s="7" t="s">
        <v>33</v>
      </c>
      <c r="E1554" s="7" t="s">
        <v>34</v>
      </c>
      <c r="F1554" s="8">
        <v>15</v>
      </c>
      <c r="G1554" s="8">
        <v>2415</v>
      </c>
      <c r="H1554" s="8">
        <v>2415</v>
      </c>
      <c r="I1554" s="8">
        <v>1</v>
      </c>
      <c r="J1554" s="8">
        <v>2415</v>
      </c>
      <c r="K1554" s="8">
        <v>2415</v>
      </c>
      <c r="L1554" s="8">
        <f t="shared" si="96"/>
        <v>315</v>
      </c>
      <c r="M1554" s="8">
        <f t="shared" si="97"/>
        <v>2100</v>
      </c>
      <c r="N1554" s="13"/>
      <c r="O1554" s="13"/>
      <c r="P1554" s="8">
        <v>15</v>
      </c>
      <c r="Q1554" s="8">
        <v>2415</v>
      </c>
      <c r="R1554" s="17">
        <f t="shared" si="98"/>
        <v>0</v>
      </c>
      <c r="S1554" s="18">
        <f t="shared" si="99"/>
        <v>2415</v>
      </c>
    </row>
    <row r="1555" spans="1:19" x14ac:dyDescent="0.25">
      <c r="A1555" s="7" t="s">
        <v>312</v>
      </c>
      <c r="B1555" s="7" t="s">
        <v>313</v>
      </c>
      <c r="C1555" s="7" t="s">
        <v>32</v>
      </c>
      <c r="D1555" s="7" t="s">
        <v>33</v>
      </c>
      <c r="E1555" s="7" t="s">
        <v>34</v>
      </c>
      <c r="F1555" s="8">
        <v>15</v>
      </c>
      <c r="G1555" s="8">
        <v>2415</v>
      </c>
      <c r="H1555" s="8">
        <v>2415</v>
      </c>
      <c r="I1555" s="8">
        <v>2</v>
      </c>
      <c r="J1555" s="8">
        <v>4830</v>
      </c>
      <c r="K1555" s="8">
        <v>2415</v>
      </c>
      <c r="L1555" s="8">
        <f t="shared" si="96"/>
        <v>315</v>
      </c>
      <c r="M1555" s="8">
        <f t="shared" si="97"/>
        <v>2100</v>
      </c>
      <c r="N1555" s="9"/>
      <c r="O1555" s="9"/>
      <c r="P1555" s="8">
        <v>15</v>
      </c>
      <c r="Q1555" s="8">
        <v>2415</v>
      </c>
      <c r="R1555" s="17">
        <f t="shared" si="98"/>
        <v>0</v>
      </c>
      <c r="S1555" s="18">
        <f t="shared" si="99"/>
        <v>4830</v>
      </c>
    </row>
    <row r="1556" spans="1:19" x14ac:dyDescent="0.25">
      <c r="A1556" s="7" t="s">
        <v>314</v>
      </c>
      <c r="B1556" s="7" t="s">
        <v>315</v>
      </c>
      <c r="C1556" s="7" t="s">
        <v>32</v>
      </c>
      <c r="D1556" s="7" t="s">
        <v>33</v>
      </c>
      <c r="E1556" s="7" t="s">
        <v>34</v>
      </c>
      <c r="F1556" s="8">
        <v>15</v>
      </c>
      <c r="G1556" s="8">
        <v>2415</v>
      </c>
      <c r="H1556" s="8">
        <v>2415</v>
      </c>
      <c r="I1556" s="8">
        <v>2</v>
      </c>
      <c r="J1556" s="8">
        <v>4830</v>
      </c>
      <c r="K1556" s="8">
        <v>2415</v>
      </c>
      <c r="L1556" s="8">
        <f t="shared" si="96"/>
        <v>315</v>
      </c>
      <c r="M1556" s="8">
        <f t="shared" si="97"/>
        <v>2100</v>
      </c>
      <c r="N1556" s="9"/>
      <c r="O1556" s="9"/>
      <c r="P1556" s="8">
        <v>15</v>
      </c>
      <c r="Q1556" s="8">
        <v>2415</v>
      </c>
      <c r="R1556" s="17">
        <f t="shared" si="98"/>
        <v>0</v>
      </c>
      <c r="S1556" s="18">
        <f t="shared" si="99"/>
        <v>4830</v>
      </c>
    </row>
    <row r="1557" spans="1:19" x14ac:dyDescent="0.25">
      <c r="A1557" s="7" t="s">
        <v>316</v>
      </c>
      <c r="B1557" s="7" t="s">
        <v>317</v>
      </c>
      <c r="C1557" s="7" t="s">
        <v>32</v>
      </c>
      <c r="D1557" s="7" t="s">
        <v>33</v>
      </c>
      <c r="E1557" s="7" t="s">
        <v>34</v>
      </c>
      <c r="F1557" s="8">
        <v>15</v>
      </c>
      <c r="G1557" s="8">
        <v>3680</v>
      </c>
      <c r="H1557" s="8">
        <v>3680</v>
      </c>
      <c r="I1557" s="8">
        <v>2</v>
      </c>
      <c r="J1557" s="8">
        <v>7360</v>
      </c>
      <c r="K1557" s="8">
        <v>3680</v>
      </c>
      <c r="L1557" s="8">
        <f t="shared" si="96"/>
        <v>479.99999999999955</v>
      </c>
      <c r="M1557" s="8">
        <f t="shared" si="97"/>
        <v>3200.0000000000005</v>
      </c>
      <c r="N1557" s="9"/>
      <c r="O1557" s="9"/>
      <c r="P1557" s="8">
        <v>15</v>
      </c>
      <c r="Q1557" s="8">
        <v>3680</v>
      </c>
      <c r="R1557" s="17">
        <f t="shared" si="98"/>
        <v>0</v>
      </c>
      <c r="S1557" s="18">
        <f t="shared" si="99"/>
        <v>7360</v>
      </c>
    </row>
    <row r="1558" spans="1:19" x14ac:dyDescent="0.25">
      <c r="A1558" s="7" t="s">
        <v>318</v>
      </c>
      <c r="B1558" s="7" t="s">
        <v>319</v>
      </c>
      <c r="C1558" s="7" t="s">
        <v>32</v>
      </c>
      <c r="D1558" s="7" t="s">
        <v>33</v>
      </c>
      <c r="E1558" s="7" t="s">
        <v>34</v>
      </c>
      <c r="F1558" s="8">
        <v>15</v>
      </c>
      <c r="G1558" s="8">
        <v>3680</v>
      </c>
      <c r="H1558" s="8">
        <v>3680</v>
      </c>
      <c r="I1558" s="8">
        <v>1</v>
      </c>
      <c r="J1558" s="8">
        <v>3680</v>
      </c>
      <c r="K1558" s="8">
        <v>3680</v>
      </c>
      <c r="L1558" s="8">
        <f t="shared" si="96"/>
        <v>479.99999999999955</v>
      </c>
      <c r="M1558" s="8">
        <f t="shared" si="97"/>
        <v>3200.0000000000005</v>
      </c>
      <c r="N1558" s="9"/>
      <c r="O1558" s="9"/>
      <c r="P1558" s="8">
        <v>15</v>
      </c>
      <c r="Q1558" s="8">
        <v>3680</v>
      </c>
      <c r="R1558" s="17">
        <f t="shared" si="98"/>
        <v>0</v>
      </c>
      <c r="S1558" s="18">
        <f t="shared" si="99"/>
        <v>3680</v>
      </c>
    </row>
    <row r="1559" spans="1:19" x14ac:dyDescent="0.25">
      <c r="A1559" s="7" t="s">
        <v>320</v>
      </c>
      <c r="B1559" s="7" t="s">
        <v>321</v>
      </c>
      <c r="C1559" s="7" t="s">
        <v>32</v>
      </c>
      <c r="D1559" s="7" t="s">
        <v>33</v>
      </c>
      <c r="E1559" s="7" t="s">
        <v>34</v>
      </c>
      <c r="F1559" s="8">
        <v>15</v>
      </c>
      <c r="G1559" s="8">
        <v>3680</v>
      </c>
      <c r="H1559" s="8">
        <v>3680</v>
      </c>
      <c r="I1559" s="8">
        <v>5</v>
      </c>
      <c r="J1559" s="8">
        <v>18400</v>
      </c>
      <c r="K1559" s="8">
        <v>3680</v>
      </c>
      <c r="L1559" s="8">
        <f t="shared" si="96"/>
        <v>479.99999999999955</v>
      </c>
      <c r="M1559" s="8">
        <f t="shared" si="97"/>
        <v>3200.0000000000005</v>
      </c>
      <c r="N1559" s="8">
        <v>12</v>
      </c>
      <c r="O1559" s="8">
        <v>3584</v>
      </c>
      <c r="P1559" s="8">
        <v>15</v>
      </c>
      <c r="Q1559" s="8">
        <v>3680</v>
      </c>
      <c r="R1559" s="17">
        <f t="shared" si="98"/>
        <v>17920</v>
      </c>
      <c r="S1559" s="18">
        <f t="shared" si="99"/>
        <v>18400</v>
      </c>
    </row>
    <row r="1560" spans="1:19" x14ac:dyDescent="0.25">
      <c r="A1560" s="7" t="s">
        <v>322</v>
      </c>
      <c r="B1560" s="7" t="s">
        <v>323</v>
      </c>
      <c r="C1560" s="7" t="s">
        <v>32</v>
      </c>
      <c r="D1560" s="7" t="s">
        <v>33</v>
      </c>
      <c r="E1560" s="7" t="s">
        <v>34</v>
      </c>
      <c r="F1560" s="8">
        <v>15</v>
      </c>
      <c r="G1560" s="8">
        <v>3680</v>
      </c>
      <c r="H1560" s="8">
        <v>3680</v>
      </c>
      <c r="I1560" s="8">
        <v>5</v>
      </c>
      <c r="J1560" s="8">
        <v>18400</v>
      </c>
      <c r="K1560" s="8">
        <v>3680</v>
      </c>
      <c r="L1560" s="8">
        <f t="shared" si="96"/>
        <v>479.99999999999955</v>
      </c>
      <c r="M1560" s="8">
        <f t="shared" si="97"/>
        <v>3200.0000000000005</v>
      </c>
      <c r="N1560" s="14">
        <v>12</v>
      </c>
      <c r="O1560" s="14">
        <v>3584</v>
      </c>
      <c r="P1560" s="8">
        <v>15</v>
      </c>
      <c r="Q1560" s="8">
        <v>3680</v>
      </c>
      <c r="R1560" s="17">
        <f t="shared" si="98"/>
        <v>17920</v>
      </c>
      <c r="S1560" s="18">
        <f t="shared" si="99"/>
        <v>18400</v>
      </c>
    </row>
    <row r="1561" spans="1:19" x14ac:dyDescent="0.25">
      <c r="A1561" s="7" t="s">
        <v>326</v>
      </c>
      <c r="B1561" s="7" t="s">
        <v>327</v>
      </c>
      <c r="C1561" s="7" t="s">
        <v>32</v>
      </c>
      <c r="D1561" s="7" t="s">
        <v>33</v>
      </c>
      <c r="E1561" s="7" t="s">
        <v>34</v>
      </c>
      <c r="F1561" s="8">
        <v>15</v>
      </c>
      <c r="G1561" s="8">
        <v>3680</v>
      </c>
      <c r="H1561" s="8">
        <v>3680</v>
      </c>
      <c r="I1561" s="8">
        <v>28</v>
      </c>
      <c r="J1561" s="8">
        <v>103040</v>
      </c>
      <c r="K1561" s="8">
        <v>3680</v>
      </c>
      <c r="L1561" s="8">
        <f t="shared" si="96"/>
        <v>479.99999999999955</v>
      </c>
      <c r="M1561" s="8">
        <f t="shared" si="97"/>
        <v>3200.0000000000005</v>
      </c>
      <c r="N1561" s="14">
        <v>12</v>
      </c>
      <c r="O1561" s="14">
        <v>3584</v>
      </c>
      <c r="P1561" s="8">
        <v>15</v>
      </c>
      <c r="Q1561" s="8">
        <v>3680</v>
      </c>
      <c r="R1561" s="17">
        <f t="shared" si="98"/>
        <v>100352</v>
      </c>
      <c r="S1561" s="18">
        <f t="shared" si="99"/>
        <v>103040</v>
      </c>
    </row>
    <row r="1562" spans="1:19" x14ac:dyDescent="0.25">
      <c r="A1562" s="7" t="s">
        <v>328</v>
      </c>
      <c r="B1562" s="7" t="s">
        <v>329</v>
      </c>
      <c r="C1562" s="7" t="s">
        <v>32</v>
      </c>
      <c r="D1562" s="7" t="s">
        <v>33</v>
      </c>
      <c r="E1562" s="7" t="s">
        <v>34</v>
      </c>
      <c r="F1562" s="8">
        <v>15</v>
      </c>
      <c r="G1562" s="8">
        <v>3680</v>
      </c>
      <c r="H1562" s="8">
        <v>3680</v>
      </c>
      <c r="I1562" s="8">
        <v>23</v>
      </c>
      <c r="J1562" s="8">
        <v>84640</v>
      </c>
      <c r="K1562" s="8">
        <v>3680</v>
      </c>
      <c r="L1562" s="8">
        <f t="shared" si="96"/>
        <v>479.99999999999955</v>
      </c>
      <c r="M1562" s="8">
        <f t="shared" si="97"/>
        <v>3200.0000000000005</v>
      </c>
      <c r="N1562" s="8">
        <v>12</v>
      </c>
      <c r="O1562" s="8">
        <v>3584</v>
      </c>
      <c r="P1562" s="8">
        <v>15</v>
      </c>
      <c r="Q1562" s="8">
        <v>3680</v>
      </c>
      <c r="R1562" s="17">
        <f t="shared" si="98"/>
        <v>82432</v>
      </c>
      <c r="S1562" s="18">
        <f t="shared" si="99"/>
        <v>84640</v>
      </c>
    </row>
    <row r="1563" spans="1:19" x14ac:dyDescent="0.25">
      <c r="A1563" s="7" t="s">
        <v>332</v>
      </c>
      <c r="B1563" s="7" t="s">
        <v>333</v>
      </c>
      <c r="C1563" s="7" t="s">
        <v>32</v>
      </c>
      <c r="D1563" s="7" t="s">
        <v>33</v>
      </c>
      <c r="E1563" s="7" t="s">
        <v>34</v>
      </c>
      <c r="F1563" s="8">
        <v>15</v>
      </c>
      <c r="G1563" s="8">
        <v>3680</v>
      </c>
      <c r="H1563" s="8">
        <v>3680</v>
      </c>
      <c r="I1563" s="8">
        <v>37</v>
      </c>
      <c r="J1563" s="8">
        <v>136160</v>
      </c>
      <c r="K1563" s="8">
        <v>3680</v>
      </c>
      <c r="L1563" s="8">
        <f t="shared" si="96"/>
        <v>479.99999999999955</v>
      </c>
      <c r="M1563" s="8">
        <f t="shared" si="97"/>
        <v>3200.0000000000005</v>
      </c>
      <c r="N1563" s="14">
        <v>12</v>
      </c>
      <c r="O1563" s="14">
        <v>3584</v>
      </c>
      <c r="P1563" s="8">
        <v>15</v>
      </c>
      <c r="Q1563" s="8">
        <v>3680</v>
      </c>
      <c r="R1563" s="17">
        <f t="shared" si="98"/>
        <v>132608</v>
      </c>
      <c r="S1563" s="18">
        <f t="shared" si="99"/>
        <v>136160</v>
      </c>
    </row>
    <row r="1564" spans="1:19" x14ac:dyDescent="0.25">
      <c r="A1564" s="7" t="s">
        <v>334</v>
      </c>
      <c r="B1564" s="7" t="s">
        <v>335</v>
      </c>
      <c r="C1564" s="7" t="s">
        <v>32</v>
      </c>
      <c r="D1564" s="7" t="s">
        <v>33</v>
      </c>
      <c r="E1564" s="7" t="s">
        <v>34</v>
      </c>
      <c r="F1564" s="8">
        <v>15</v>
      </c>
      <c r="G1564" s="8">
        <v>3680</v>
      </c>
      <c r="H1564" s="8">
        <v>3680</v>
      </c>
      <c r="I1564" s="8">
        <v>22</v>
      </c>
      <c r="J1564" s="8">
        <v>80960</v>
      </c>
      <c r="K1564" s="8">
        <v>3680</v>
      </c>
      <c r="L1564" s="8">
        <f t="shared" si="96"/>
        <v>479.99999999999955</v>
      </c>
      <c r="M1564" s="8">
        <f t="shared" si="97"/>
        <v>3200.0000000000005</v>
      </c>
      <c r="N1564" s="14">
        <v>12</v>
      </c>
      <c r="O1564" s="14">
        <v>3584</v>
      </c>
      <c r="P1564" s="8">
        <v>15</v>
      </c>
      <c r="Q1564" s="8">
        <v>3680</v>
      </c>
      <c r="R1564" s="17">
        <f t="shared" si="98"/>
        <v>78848</v>
      </c>
      <c r="S1564" s="18">
        <f t="shared" si="99"/>
        <v>80960</v>
      </c>
    </row>
    <row r="1565" spans="1:19" x14ac:dyDescent="0.25">
      <c r="A1565" s="7" t="s">
        <v>336</v>
      </c>
      <c r="B1565" s="7" t="s">
        <v>337</v>
      </c>
      <c r="C1565" s="7" t="s">
        <v>32</v>
      </c>
      <c r="D1565" s="7" t="s">
        <v>33</v>
      </c>
      <c r="E1565" s="7" t="s">
        <v>34</v>
      </c>
      <c r="F1565" s="8">
        <v>15</v>
      </c>
      <c r="G1565" s="8">
        <v>3680</v>
      </c>
      <c r="H1565" s="8">
        <v>3680</v>
      </c>
      <c r="I1565" s="8">
        <v>31</v>
      </c>
      <c r="J1565" s="8">
        <v>114080</v>
      </c>
      <c r="K1565" s="8">
        <v>3680</v>
      </c>
      <c r="L1565" s="8">
        <f t="shared" si="96"/>
        <v>479.99999999999955</v>
      </c>
      <c r="M1565" s="8">
        <f t="shared" si="97"/>
        <v>3200.0000000000005</v>
      </c>
      <c r="N1565" s="9"/>
      <c r="O1565" s="9"/>
      <c r="P1565" s="8">
        <v>15</v>
      </c>
      <c r="Q1565" s="8">
        <v>3680</v>
      </c>
      <c r="R1565" s="17">
        <f t="shared" si="98"/>
        <v>0</v>
      </c>
      <c r="S1565" s="18">
        <f t="shared" si="99"/>
        <v>114080</v>
      </c>
    </row>
    <row r="1566" spans="1:19" x14ac:dyDescent="0.25">
      <c r="A1566" s="7" t="s">
        <v>342</v>
      </c>
      <c r="B1566" s="7" t="s">
        <v>343</v>
      </c>
      <c r="C1566" s="7" t="s">
        <v>32</v>
      </c>
      <c r="D1566" s="7" t="s">
        <v>33</v>
      </c>
      <c r="E1566" s="7" t="s">
        <v>34</v>
      </c>
      <c r="F1566" s="8">
        <v>15</v>
      </c>
      <c r="G1566" s="8">
        <v>3680</v>
      </c>
      <c r="H1566" s="8">
        <v>3680</v>
      </c>
      <c r="I1566" s="8">
        <v>16</v>
      </c>
      <c r="J1566" s="8">
        <v>58880</v>
      </c>
      <c r="K1566" s="8">
        <v>3680</v>
      </c>
      <c r="L1566" s="8">
        <f t="shared" si="96"/>
        <v>479.99999999999955</v>
      </c>
      <c r="M1566" s="8">
        <f t="shared" si="97"/>
        <v>3200.0000000000005</v>
      </c>
      <c r="N1566" s="8">
        <v>12</v>
      </c>
      <c r="O1566" s="8">
        <v>3584</v>
      </c>
      <c r="P1566" s="8">
        <v>15</v>
      </c>
      <c r="Q1566" s="8">
        <v>3680</v>
      </c>
      <c r="R1566" s="17">
        <f t="shared" si="98"/>
        <v>57344</v>
      </c>
      <c r="S1566" s="18">
        <f t="shared" si="99"/>
        <v>58880</v>
      </c>
    </row>
    <row r="1567" spans="1:19" x14ac:dyDescent="0.25">
      <c r="A1567" s="7" t="s">
        <v>344</v>
      </c>
      <c r="B1567" s="7" t="s">
        <v>345</v>
      </c>
      <c r="C1567" s="7" t="s">
        <v>32</v>
      </c>
      <c r="D1567" s="7" t="s">
        <v>33</v>
      </c>
      <c r="E1567" s="7" t="s">
        <v>34</v>
      </c>
      <c r="F1567" s="8">
        <v>15</v>
      </c>
      <c r="G1567" s="8">
        <v>3680</v>
      </c>
      <c r="H1567" s="8">
        <v>3680</v>
      </c>
      <c r="I1567" s="8">
        <v>8</v>
      </c>
      <c r="J1567" s="8">
        <v>29440</v>
      </c>
      <c r="K1567" s="8">
        <v>3680</v>
      </c>
      <c r="L1567" s="8">
        <f t="shared" si="96"/>
        <v>479.99999999999955</v>
      </c>
      <c r="M1567" s="8">
        <f t="shared" si="97"/>
        <v>3200.0000000000005</v>
      </c>
      <c r="N1567" s="14">
        <v>12</v>
      </c>
      <c r="O1567" s="14">
        <v>3584</v>
      </c>
      <c r="P1567" s="8">
        <v>15</v>
      </c>
      <c r="Q1567" s="8">
        <v>3680</v>
      </c>
      <c r="R1567" s="17">
        <f t="shared" si="98"/>
        <v>28672</v>
      </c>
      <c r="S1567" s="18">
        <f t="shared" si="99"/>
        <v>29440</v>
      </c>
    </row>
    <row r="1568" spans="1:19" x14ac:dyDescent="0.25">
      <c r="A1568" s="7" t="s">
        <v>346</v>
      </c>
      <c r="B1568" s="7" t="s">
        <v>347</v>
      </c>
      <c r="C1568" s="7" t="s">
        <v>32</v>
      </c>
      <c r="D1568" s="7" t="s">
        <v>33</v>
      </c>
      <c r="E1568" s="7" t="s">
        <v>34</v>
      </c>
      <c r="F1568" s="8">
        <v>15</v>
      </c>
      <c r="G1568" s="8">
        <v>3680</v>
      </c>
      <c r="H1568" s="8">
        <v>3680</v>
      </c>
      <c r="I1568" s="8">
        <v>1</v>
      </c>
      <c r="J1568" s="8">
        <v>3680</v>
      </c>
      <c r="K1568" s="8">
        <v>3680</v>
      </c>
      <c r="L1568" s="8">
        <f t="shared" si="96"/>
        <v>479.99999999999955</v>
      </c>
      <c r="M1568" s="8">
        <f t="shared" si="97"/>
        <v>3200.0000000000005</v>
      </c>
      <c r="N1568" s="9"/>
      <c r="O1568" s="9"/>
      <c r="P1568" s="8">
        <v>15</v>
      </c>
      <c r="Q1568" s="8">
        <v>3680</v>
      </c>
      <c r="R1568" s="17">
        <f t="shared" si="98"/>
        <v>0</v>
      </c>
      <c r="S1568" s="18">
        <f t="shared" si="99"/>
        <v>3680</v>
      </c>
    </row>
    <row r="1569" spans="1:19" x14ac:dyDescent="0.25">
      <c r="A1569" s="7" t="s">
        <v>348</v>
      </c>
      <c r="B1569" s="7" t="s">
        <v>349</v>
      </c>
      <c r="C1569" s="7" t="s">
        <v>32</v>
      </c>
      <c r="D1569" s="7" t="s">
        <v>33</v>
      </c>
      <c r="E1569" s="7" t="s">
        <v>34</v>
      </c>
      <c r="F1569" s="8">
        <v>15</v>
      </c>
      <c r="G1569" s="8">
        <v>3680</v>
      </c>
      <c r="H1569" s="8">
        <v>3680</v>
      </c>
      <c r="I1569" s="8">
        <v>2</v>
      </c>
      <c r="J1569" s="8">
        <v>7360</v>
      </c>
      <c r="K1569" s="8">
        <v>3680</v>
      </c>
      <c r="L1569" s="8">
        <f t="shared" si="96"/>
        <v>479.99999999999955</v>
      </c>
      <c r="M1569" s="8">
        <f t="shared" si="97"/>
        <v>3200.0000000000005</v>
      </c>
      <c r="N1569" s="9"/>
      <c r="O1569" s="9"/>
      <c r="P1569" s="8">
        <v>15</v>
      </c>
      <c r="Q1569" s="8">
        <v>3680</v>
      </c>
      <c r="R1569" s="17">
        <f t="shared" si="98"/>
        <v>0</v>
      </c>
      <c r="S1569" s="18">
        <f t="shared" si="99"/>
        <v>7360</v>
      </c>
    </row>
    <row r="1570" spans="1:19" x14ac:dyDescent="0.25">
      <c r="A1570" s="7" t="s">
        <v>350</v>
      </c>
      <c r="B1570" s="7" t="s">
        <v>351</v>
      </c>
      <c r="C1570" s="7" t="s">
        <v>32</v>
      </c>
      <c r="D1570" s="7" t="s">
        <v>33</v>
      </c>
      <c r="E1570" s="7" t="s">
        <v>34</v>
      </c>
      <c r="F1570" s="8">
        <v>15</v>
      </c>
      <c r="G1570" s="8">
        <v>3680</v>
      </c>
      <c r="H1570" s="8">
        <v>3680</v>
      </c>
      <c r="I1570" s="8">
        <v>1</v>
      </c>
      <c r="J1570" s="8">
        <v>3680</v>
      </c>
      <c r="K1570" s="8">
        <v>3680</v>
      </c>
      <c r="L1570" s="8">
        <f t="shared" si="96"/>
        <v>479.99999999999955</v>
      </c>
      <c r="M1570" s="8">
        <f t="shared" si="97"/>
        <v>3200.0000000000005</v>
      </c>
      <c r="N1570" s="14">
        <v>12</v>
      </c>
      <c r="O1570" s="14">
        <v>3584</v>
      </c>
      <c r="P1570" s="8">
        <v>15</v>
      </c>
      <c r="Q1570" s="8">
        <v>3680</v>
      </c>
      <c r="R1570" s="17">
        <f t="shared" si="98"/>
        <v>3584</v>
      </c>
      <c r="S1570" s="18">
        <f t="shared" si="99"/>
        <v>3680</v>
      </c>
    </row>
    <row r="1571" spans="1:19" x14ac:dyDescent="0.25">
      <c r="A1571" s="7" t="s">
        <v>352</v>
      </c>
      <c r="B1571" s="7" t="s">
        <v>353</v>
      </c>
      <c r="C1571" s="7" t="s">
        <v>32</v>
      </c>
      <c r="D1571" s="7" t="s">
        <v>33</v>
      </c>
      <c r="E1571" s="7" t="s">
        <v>34</v>
      </c>
      <c r="F1571" s="8">
        <v>15</v>
      </c>
      <c r="G1571" s="8">
        <v>3680</v>
      </c>
      <c r="H1571" s="8">
        <v>3680</v>
      </c>
      <c r="I1571" s="8">
        <v>4</v>
      </c>
      <c r="J1571" s="8">
        <v>14720</v>
      </c>
      <c r="K1571" s="8">
        <v>3680</v>
      </c>
      <c r="L1571" s="8">
        <f t="shared" si="96"/>
        <v>479.99999999999955</v>
      </c>
      <c r="M1571" s="8">
        <f t="shared" si="97"/>
        <v>3200.0000000000005</v>
      </c>
      <c r="N1571" s="9"/>
      <c r="O1571" s="9"/>
      <c r="P1571" s="8">
        <v>15</v>
      </c>
      <c r="Q1571" s="8">
        <v>3680</v>
      </c>
      <c r="R1571" s="17">
        <f t="shared" si="98"/>
        <v>0</v>
      </c>
      <c r="S1571" s="18">
        <f t="shared" si="99"/>
        <v>14720</v>
      </c>
    </row>
    <row r="1572" spans="1:19" x14ac:dyDescent="0.25">
      <c r="A1572" s="7" t="s">
        <v>354</v>
      </c>
      <c r="B1572" s="7" t="s">
        <v>355</v>
      </c>
      <c r="C1572" s="7" t="s">
        <v>356</v>
      </c>
      <c r="D1572" s="7" t="s">
        <v>357</v>
      </c>
      <c r="E1572" s="7" t="s">
        <v>358</v>
      </c>
      <c r="F1572" s="8">
        <v>21</v>
      </c>
      <c r="G1572" s="8">
        <v>9196</v>
      </c>
      <c r="H1572" s="8">
        <v>9196</v>
      </c>
      <c r="I1572" s="8">
        <v>3</v>
      </c>
      <c r="J1572" s="8">
        <v>27588</v>
      </c>
      <c r="K1572" s="8">
        <v>9196</v>
      </c>
      <c r="L1572" s="8">
        <f t="shared" si="96"/>
        <v>1596</v>
      </c>
      <c r="M1572" s="8">
        <f t="shared" si="97"/>
        <v>7600</v>
      </c>
      <c r="N1572" s="9"/>
      <c r="O1572" s="9"/>
      <c r="P1572" s="8">
        <v>21</v>
      </c>
      <c r="Q1572" s="8">
        <v>9196</v>
      </c>
      <c r="R1572" s="17">
        <f t="shared" si="98"/>
        <v>0</v>
      </c>
      <c r="S1572" s="18">
        <f t="shared" si="99"/>
        <v>27588</v>
      </c>
    </row>
    <row r="1573" spans="1:19" x14ac:dyDescent="0.25">
      <c r="A1573" s="7" t="s">
        <v>359</v>
      </c>
      <c r="B1573" s="7" t="s">
        <v>360</v>
      </c>
      <c r="C1573" s="7" t="s">
        <v>14</v>
      </c>
      <c r="D1573" s="7" t="s">
        <v>15</v>
      </c>
      <c r="E1573" s="7" t="s">
        <v>19</v>
      </c>
      <c r="F1573" s="8">
        <v>21</v>
      </c>
      <c r="G1573" s="8">
        <v>3500</v>
      </c>
      <c r="H1573" s="8">
        <v>3500</v>
      </c>
      <c r="I1573" s="8">
        <v>30</v>
      </c>
      <c r="J1573" s="8">
        <v>105000</v>
      </c>
      <c r="K1573" s="8">
        <v>3500</v>
      </c>
      <c r="L1573" s="8">
        <f t="shared" si="96"/>
        <v>607.43801652892535</v>
      </c>
      <c r="M1573" s="8">
        <f t="shared" si="97"/>
        <v>2892.5619834710747</v>
      </c>
      <c r="N1573" s="9"/>
      <c r="O1573" s="9"/>
      <c r="P1573" s="8">
        <v>21</v>
      </c>
      <c r="Q1573" s="8">
        <v>3500</v>
      </c>
      <c r="R1573" s="17">
        <f t="shared" si="98"/>
        <v>0</v>
      </c>
      <c r="S1573" s="18">
        <f t="shared" si="99"/>
        <v>105000</v>
      </c>
    </row>
    <row r="1574" spans="1:19" x14ac:dyDescent="0.25">
      <c r="A1574" s="7" t="s">
        <v>361</v>
      </c>
      <c r="B1574" s="7" t="s">
        <v>362</v>
      </c>
      <c r="C1574" s="7" t="s">
        <v>14</v>
      </c>
      <c r="D1574" s="7" t="s">
        <v>15</v>
      </c>
      <c r="E1574" s="7" t="s">
        <v>19</v>
      </c>
      <c r="F1574" s="8">
        <v>21</v>
      </c>
      <c r="G1574" s="8">
        <v>2970</v>
      </c>
      <c r="H1574" s="8">
        <v>2970</v>
      </c>
      <c r="I1574" s="8">
        <v>6</v>
      </c>
      <c r="J1574" s="8">
        <v>17820</v>
      </c>
      <c r="K1574" s="8">
        <v>2970</v>
      </c>
      <c r="L1574" s="8">
        <f t="shared" si="96"/>
        <v>515.4545454545455</v>
      </c>
      <c r="M1574" s="8">
        <f t="shared" si="97"/>
        <v>2454.5454545454545</v>
      </c>
      <c r="N1574" s="9"/>
      <c r="O1574" s="9"/>
      <c r="P1574" s="8">
        <v>21</v>
      </c>
      <c r="Q1574" s="8">
        <v>2970</v>
      </c>
      <c r="R1574" s="17">
        <f t="shared" si="98"/>
        <v>0</v>
      </c>
      <c r="S1574" s="18">
        <f t="shared" si="99"/>
        <v>17820</v>
      </c>
    </row>
    <row r="1575" spans="1:19" x14ac:dyDescent="0.25">
      <c r="A1575" s="7" t="s">
        <v>363</v>
      </c>
      <c r="B1575" s="7" t="s">
        <v>364</v>
      </c>
      <c r="C1575" s="7" t="s">
        <v>37</v>
      </c>
      <c r="D1575" s="7" t="s">
        <v>38</v>
      </c>
      <c r="E1575" s="7" t="s">
        <v>39</v>
      </c>
      <c r="F1575" s="8">
        <v>15</v>
      </c>
      <c r="G1575" s="8">
        <v>2518.5</v>
      </c>
      <c r="H1575" s="8">
        <v>2518.5</v>
      </c>
      <c r="I1575" s="8">
        <v>2</v>
      </c>
      <c r="J1575" s="8">
        <v>5037</v>
      </c>
      <c r="K1575" s="8">
        <v>2518.5</v>
      </c>
      <c r="L1575" s="8">
        <f t="shared" si="96"/>
        <v>328.5</v>
      </c>
      <c r="M1575" s="8">
        <f t="shared" si="97"/>
        <v>2190</v>
      </c>
      <c r="N1575" s="9"/>
      <c r="O1575" s="9"/>
      <c r="P1575" s="8">
        <v>15</v>
      </c>
      <c r="Q1575" s="8">
        <v>2518.5</v>
      </c>
      <c r="R1575" s="17">
        <f t="shared" si="98"/>
        <v>0</v>
      </c>
      <c r="S1575" s="18">
        <f t="shared" si="99"/>
        <v>5037</v>
      </c>
    </row>
    <row r="1576" spans="1:19" x14ac:dyDescent="0.25">
      <c r="A1576" s="7" t="s">
        <v>365</v>
      </c>
      <c r="B1576" s="7" t="s">
        <v>366</v>
      </c>
      <c r="C1576" s="7" t="s">
        <v>37</v>
      </c>
      <c r="D1576" s="7" t="s">
        <v>38</v>
      </c>
      <c r="E1576" s="7" t="s">
        <v>39</v>
      </c>
      <c r="F1576" s="8">
        <v>15</v>
      </c>
      <c r="G1576" s="8">
        <v>5049.16</v>
      </c>
      <c r="H1576" s="8">
        <v>5049.16</v>
      </c>
      <c r="I1576" s="8">
        <v>1</v>
      </c>
      <c r="J1576" s="8">
        <v>5049.16</v>
      </c>
      <c r="K1576" s="8">
        <v>5049.16</v>
      </c>
      <c r="L1576" s="8">
        <f t="shared" si="96"/>
        <v>658.58608695652129</v>
      </c>
      <c r="M1576" s="8">
        <f t="shared" si="97"/>
        <v>4390.5739130434786</v>
      </c>
      <c r="N1576" s="9"/>
      <c r="O1576" s="9"/>
      <c r="P1576" s="8">
        <v>15</v>
      </c>
      <c r="Q1576" s="8">
        <v>5049.16</v>
      </c>
      <c r="R1576" s="17">
        <f t="shared" si="98"/>
        <v>0</v>
      </c>
      <c r="S1576" s="18">
        <f t="shared" si="99"/>
        <v>5049.16</v>
      </c>
    </row>
    <row r="1577" spans="1:19" x14ac:dyDescent="0.25">
      <c r="A1577" s="7" t="s">
        <v>367</v>
      </c>
      <c r="B1577" s="7" t="s">
        <v>368</v>
      </c>
      <c r="C1577" s="7" t="s">
        <v>369</v>
      </c>
      <c r="D1577" s="7" t="s">
        <v>370</v>
      </c>
      <c r="E1577" s="7" t="s">
        <v>371</v>
      </c>
      <c r="F1577" s="8">
        <v>21</v>
      </c>
      <c r="G1577" s="8">
        <v>501.56</v>
      </c>
      <c r="H1577" s="8">
        <v>501.56</v>
      </c>
      <c r="I1577" s="8">
        <v>10</v>
      </c>
      <c r="J1577" s="8">
        <v>5015.58</v>
      </c>
      <c r="K1577" s="8">
        <v>501.55799999999999</v>
      </c>
      <c r="L1577" s="8">
        <f t="shared" si="96"/>
        <v>87.0472561983471</v>
      </c>
      <c r="M1577" s="8">
        <f t="shared" si="97"/>
        <v>414.51074380165289</v>
      </c>
      <c r="N1577" s="9"/>
      <c r="O1577" s="9"/>
      <c r="P1577" s="8">
        <v>21</v>
      </c>
      <c r="Q1577" s="8">
        <v>501.55799999999999</v>
      </c>
      <c r="R1577" s="17">
        <f t="shared" si="98"/>
        <v>0</v>
      </c>
      <c r="S1577" s="18">
        <f t="shared" si="99"/>
        <v>5015.58</v>
      </c>
    </row>
    <row r="1578" spans="1:19" x14ac:dyDescent="0.25">
      <c r="A1578" s="7" t="s">
        <v>372</v>
      </c>
      <c r="B1578" s="7" t="s">
        <v>373</v>
      </c>
      <c r="C1578" s="7" t="s">
        <v>369</v>
      </c>
      <c r="D1578" s="7" t="s">
        <v>370</v>
      </c>
      <c r="E1578" s="7" t="s">
        <v>371</v>
      </c>
      <c r="F1578" s="8">
        <v>21</v>
      </c>
      <c r="G1578" s="8">
        <v>215.62</v>
      </c>
      <c r="H1578" s="8">
        <v>215.62</v>
      </c>
      <c r="I1578" s="8">
        <v>5</v>
      </c>
      <c r="J1578" s="8">
        <v>1078.1099999999999</v>
      </c>
      <c r="K1578" s="8">
        <v>215.62199999999999</v>
      </c>
      <c r="L1578" s="8">
        <f t="shared" si="96"/>
        <v>37.421999999999997</v>
      </c>
      <c r="M1578" s="8">
        <f t="shared" si="97"/>
        <v>178.2</v>
      </c>
      <c r="N1578" s="9"/>
      <c r="O1578" s="9"/>
      <c r="P1578" s="8">
        <v>21</v>
      </c>
      <c r="Q1578" s="8">
        <v>215.62199999999999</v>
      </c>
      <c r="R1578" s="17">
        <f t="shared" si="98"/>
        <v>0</v>
      </c>
      <c r="S1578" s="18">
        <f t="shared" si="99"/>
        <v>1078.1099999999999</v>
      </c>
    </row>
    <row r="1579" spans="1:19" x14ac:dyDescent="0.25">
      <c r="A1579" s="7" t="s">
        <v>374</v>
      </c>
      <c r="B1579" s="7" t="s">
        <v>375</v>
      </c>
      <c r="C1579" s="7" t="s">
        <v>369</v>
      </c>
      <c r="D1579" s="7" t="s">
        <v>370</v>
      </c>
      <c r="E1579" s="7" t="s">
        <v>371</v>
      </c>
      <c r="F1579" s="8">
        <v>21</v>
      </c>
      <c r="G1579" s="8">
        <v>215.62</v>
      </c>
      <c r="H1579" s="8">
        <v>215.62</v>
      </c>
      <c r="I1579" s="8">
        <v>25</v>
      </c>
      <c r="J1579" s="8">
        <v>5390.5499999999993</v>
      </c>
      <c r="K1579" s="8">
        <v>215.62199999999996</v>
      </c>
      <c r="L1579" s="8">
        <f t="shared" si="96"/>
        <v>37.421999999999997</v>
      </c>
      <c r="M1579" s="8">
        <f t="shared" si="97"/>
        <v>178.19999999999996</v>
      </c>
      <c r="N1579" s="14">
        <v>12</v>
      </c>
      <c r="O1579" s="14">
        <v>199.584</v>
      </c>
      <c r="P1579" s="8">
        <v>21</v>
      </c>
      <c r="Q1579" s="8">
        <v>215.62199999999999</v>
      </c>
      <c r="R1579" s="17">
        <f t="shared" si="98"/>
        <v>4989.6000000000004</v>
      </c>
      <c r="S1579" s="18">
        <f t="shared" si="99"/>
        <v>5390.5499999999993</v>
      </c>
    </row>
    <row r="1580" spans="1:19" x14ac:dyDescent="0.25">
      <c r="A1580" s="7" t="s">
        <v>382</v>
      </c>
      <c r="B1580" s="7" t="s">
        <v>383</v>
      </c>
      <c r="C1580" s="7" t="s">
        <v>369</v>
      </c>
      <c r="D1580" s="7" t="s">
        <v>370</v>
      </c>
      <c r="E1580" s="7" t="s">
        <v>371</v>
      </c>
      <c r="F1580" s="8">
        <v>21</v>
      </c>
      <c r="G1580" s="8">
        <v>144.28</v>
      </c>
      <c r="H1580" s="8">
        <v>144.28</v>
      </c>
      <c r="I1580" s="8">
        <v>10</v>
      </c>
      <c r="J1580" s="8">
        <v>1442.8</v>
      </c>
      <c r="K1580" s="8">
        <v>144.28</v>
      </c>
      <c r="L1580" s="8">
        <f t="shared" si="96"/>
        <v>25.040330578512396</v>
      </c>
      <c r="M1580" s="8">
        <f t="shared" si="97"/>
        <v>119.2396694214876</v>
      </c>
      <c r="N1580" s="9"/>
      <c r="O1580" s="9"/>
      <c r="P1580" s="8">
        <v>21</v>
      </c>
      <c r="Q1580" s="8">
        <v>144.28</v>
      </c>
      <c r="R1580" s="17">
        <f t="shared" si="98"/>
        <v>0</v>
      </c>
      <c r="S1580" s="18">
        <f t="shared" si="99"/>
        <v>1442.8</v>
      </c>
    </row>
    <row r="1581" spans="1:19" x14ac:dyDescent="0.25">
      <c r="A1581" s="7" t="s">
        <v>386</v>
      </c>
      <c r="B1581" s="7" t="s">
        <v>387</v>
      </c>
      <c r="C1581" s="7" t="s">
        <v>369</v>
      </c>
      <c r="D1581" s="7" t="s">
        <v>370</v>
      </c>
      <c r="E1581" s="7" t="s">
        <v>371</v>
      </c>
      <c r="F1581" s="8">
        <v>21</v>
      </c>
      <c r="G1581" s="8">
        <v>168.52</v>
      </c>
      <c r="H1581" s="8">
        <v>168.52</v>
      </c>
      <c r="I1581" s="8">
        <v>10</v>
      </c>
      <c r="J1581" s="8">
        <v>1685.17</v>
      </c>
      <c r="K1581" s="8">
        <v>168.517</v>
      </c>
      <c r="L1581" s="8">
        <f t="shared" si="96"/>
        <v>29.246752066115704</v>
      </c>
      <c r="M1581" s="8">
        <f t="shared" si="97"/>
        <v>139.27024793388429</v>
      </c>
      <c r="N1581" s="13"/>
      <c r="O1581" s="13"/>
      <c r="P1581" s="8">
        <v>21</v>
      </c>
      <c r="Q1581" s="8">
        <v>168.517</v>
      </c>
      <c r="R1581" s="17">
        <f t="shared" si="98"/>
        <v>0</v>
      </c>
      <c r="S1581" s="18">
        <f t="shared" si="99"/>
        <v>1685.17</v>
      </c>
    </row>
    <row r="1582" spans="1:19" x14ac:dyDescent="0.25">
      <c r="A1582" s="7" t="s">
        <v>388</v>
      </c>
      <c r="B1582" s="7" t="s">
        <v>389</v>
      </c>
      <c r="C1582" s="7" t="s">
        <v>369</v>
      </c>
      <c r="D1582" s="7" t="s">
        <v>370</v>
      </c>
      <c r="E1582" s="7" t="s">
        <v>371</v>
      </c>
      <c r="F1582" s="8">
        <v>21</v>
      </c>
      <c r="G1582" s="8">
        <v>418.94</v>
      </c>
      <c r="H1582" s="8">
        <v>418.94</v>
      </c>
      <c r="I1582" s="8">
        <v>5</v>
      </c>
      <c r="J1582" s="8">
        <v>2094.69</v>
      </c>
      <c r="K1582" s="8">
        <v>418.93799999999999</v>
      </c>
      <c r="L1582" s="8">
        <f t="shared" si="96"/>
        <v>72.708247933884309</v>
      </c>
      <c r="M1582" s="8">
        <f t="shared" si="97"/>
        <v>346.22975206611568</v>
      </c>
      <c r="N1582" s="9"/>
      <c r="O1582" s="9"/>
      <c r="P1582" s="8">
        <v>21</v>
      </c>
      <c r="Q1582" s="8">
        <v>418.93799999999999</v>
      </c>
      <c r="R1582" s="17">
        <f t="shared" si="98"/>
        <v>0</v>
      </c>
      <c r="S1582" s="18">
        <f t="shared" si="99"/>
        <v>2094.69</v>
      </c>
    </row>
    <row r="1583" spans="1:19" x14ac:dyDescent="0.25">
      <c r="A1583" s="7" t="s">
        <v>390</v>
      </c>
      <c r="B1583" s="7" t="s">
        <v>391</v>
      </c>
      <c r="C1583" s="7" t="s">
        <v>369</v>
      </c>
      <c r="D1583" s="7" t="s">
        <v>370</v>
      </c>
      <c r="E1583" s="7" t="s">
        <v>371</v>
      </c>
      <c r="F1583" s="8">
        <v>21</v>
      </c>
      <c r="G1583" s="8">
        <v>1019.56</v>
      </c>
      <c r="H1583" s="8">
        <v>1019.56</v>
      </c>
      <c r="I1583" s="8">
        <v>5</v>
      </c>
      <c r="J1583" s="8">
        <v>5097.79</v>
      </c>
      <c r="K1583" s="8">
        <v>1019.558</v>
      </c>
      <c r="L1583" s="8">
        <f t="shared" si="96"/>
        <v>176.94808264462813</v>
      </c>
      <c r="M1583" s="8">
        <f t="shared" si="97"/>
        <v>842.60991735537186</v>
      </c>
      <c r="N1583" s="9"/>
      <c r="O1583" s="9"/>
      <c r="P1583" s="8">
        <v>21</v>
      </c>
      <c r="Q1583" s="8">
        <v>1019.558</v>
      </c>
      <c r="R1583" s="17">
        <f t="shared" si="98"/>
        <v>0</v>
      </c>
      <c r="S1583" s="18">
        <f t="shared" si="99"/>
        <v>5097.79</v>
      </c>
    </row>
    <row r="1584" spans="1:19" x14ac:dyDescent="0.25">
      <c r="A1584" s="7" t="s">
        <v>392</v>
      </c>
      <c r="B1584" s="7" t="s">
        <v>393</v>
      </c>
      <c r="C1584" s="7" t="s">
        <v>369</v>
      </c>
      <c r="D1584" s="7" t="s">
        <v>370</v>
      </c>
      <c r="E1584" s="7" t="s">
        <v>371</v>
      </c>
      <c r="F1584" s="8">
        <v>21</v>
      </c>
      <c r="G1584" s="8">
        <v>280.49</v>
      </c>
      <c r="H1584" s="8">
        <v>280.49</v>
      </c>
      <c r="I1584" s="8">
        <v>15</v>
      </c>
      <c r="J1584" s="8">
        <v>4207.3500000000004</v>
      </c>
      <c r="K1584" s="8">
        <v>280.49</v>
      </c>
      <c r="L1584" s="8">
        <f t="shared" si="96"/>
        <v>48.680082644628101</v>
      </c>
      <c r="M1584" s="8">
        <f t="shared" si="97"/>
        <v>231.80991735537191</v>
      </c>
      <c r="N1584" s="9"/>
      <c r="O1584" s="9"/>
      <c r="P1584" s="8">
        <v>21</v>
      </c>
      <c r="Q1584" s="8">
        <v>280.49</v>
      </c>
      <c r="R1584" s="17">
        <f t="shared" si="98"/>
        <v>0</v>
      </c>
      <c r="S1584" s="18">
        <f t="shared" si="99"/>
        <v>4207.3500000000004</v>
      </c>
    </row>
    <row r="1585" spans="1:19" x14ac:dyDescent="0.25">
      <c r="A1585" s="7" t="s">
        <v>394</v>
      </c>
      <c r="B1585" s="7" t="s">
        <v>395</v>
      </c>
      <c r="C1585" s="7" t="s">
        <v>396</v>
      </c>
      <c r="D1585" s="7" t="s">
        <v>397</v>
      </c>
      <c r="E1585" s="7" t="s">
        <v>398</v>
      </c>
      <c r="F1585" s="8">
        <v>15</v>
      </c>
      <c r="G1585" s="8">
        <v>1437.5</v>
      </c>
      <c r="H1585" s="8">
        <v>1437.5</v>
      </c>
      <c r="I1585" s="8">
        <v>3</v>
      </c>
      <c r="J1585" s="8">
        <v>4312.5</v>
      </c>
      <c r="K1585" s="8">
        <v>1437.5</v>
      </c>
      <c r="L1585" s="8">
        <f t="shared" si="96"/>
        <v>187.5</v>
      </c>
      <c r="M1585" s="8">
        <f t="shared" si="97"/>
        <v>1250</v>
      </c>
      <c r="N1585" s="13"/>
      <c r="O1585" s="13"/>
      <c r="P1585" s="8">
        <v>15</v>
      </c>
      <c r="Q1585" s="8">
        <v>1437.5</v>
      </c>
      <c r="R1585" s="17">
        <f t="shared" si="98"/>
        <v>0</v>
      </c>
      <c r="S1585" s="18">
        <f t="shared" si="99"/>
        <v>4312.5</v>
      </c>
    </row>
    <row r="1586" spans="1:19" x14ac:dyDescent="0.25">
      <c r="A1586" s="7" t="s">
        <v>399</v>
      </c>
      <c r="B1586" s="7" t="s">
        <v>400</v>
      </c>
      <c r="C1586" s="7" t="s">
        <v>369</v>
      </c>
      <c r="D1586" s="7" t="s">
        <v>370</v>
      </c>
      <c r="E1586" s="7" t="s">
        <v>371</v>
      </c>
      <c r="F1586" s="8">
        <v>21</v>
      </c>
      <c r="G1586" s="8">
        <v>215.62</v>
      </c>
      <c r="H1586" s="8">
        <v>215.62</v>
      </c>
      <c r="I1586" s="8">
        <v>15</v>
      </c>
      <c r="J1586" s="8">
        <v>3234.33</v>
      </c>
      <c r="K1586" s="8">
        <v>215.62199999999999</v>
      </c>
      <c r="L1586" s="8">
        <f t="shared" si="96"/>
        <v>37.421999999999997</v>
      </c>
      <c r="M1586" s="8">
        <f t="shared" si="97"/>
        <v>178.2</v>
      </c>
      <c r="N1586" s="14">
        <v>12</v>
      </c>
      <c r="O1586" s="14">
        <v>199.584</v>
      </c>
      <c r="P1586" s="8">
        <v>21</v>
      </c>
      <c r="Q1586" s="8">
        <v>215.62199999999999</v>
      </c>
      <c r="R1586" s="17">
        <f t="shared" si="98"/>
        <v>2993.76</v>
      </c>
      <c r="S1586" s="18">
        <f t="shared" si="99"/>
        <v>3234.33</v>
      </c>
    </row>
    <row r="1587" spans="1:19" x14ac:dyDescent="0.25">
      <c r="A1587" s="7" t="s">
        <v>401</v>
      </c>
      <c r="B1587" s="7" t="s">
        <v>402</v>
      </c>
      <c r="C1587" s="7" t="s">
        <v>369</v>
      </c>
      <c r="D1587" s="7" t="s">
        <v>370</v>
      </c>
      <c r="E1587" s="7" t="s">
        <v>371</v>
      </c>
      <c r="F1587" s="8">
        <v>21</v>
      </c>
      <c r="G1587" s="8">
        <v>280.49</v>
      </c>
      <c r="H1587" s="8">
        <v>280.49</v>
      </c>
      <c r="I1587" s="8">
        <v>25</v>
      </c>
      <c r="J1587" s="8">
        <v>7012.25</v>
      </c>
      <c r="K1587" s="8">
        <v>280.49</v>
      </c>
      <c r="L1587" s="8">
        <f t="shared" si="96"/>
        <v>48.680082644628101</v>
      </c>
      <c r="M1587" s="8">
        <f t="shared" si="97"/>
        <v>231.80991735537191</v>
      </c>
      <c r="N1587" s="13"/>
      <c r="O1587" s="13"/>
      <c r="P1587" s="8">
        <v>21</v>
      </c>
      <c r="Q1587" s="8">
        <v>280.49</v>
      </c>
      <c r="R1587" s="17">
        <f t="shared" si="98"/>
        <v>0</v>
      </c>
      <c r="S1587" s="18">
        <f t="shared" si="99"/>
        <v>7012.25</v>
      </c>
    </row>
    <row r="1588" spans="1:19" x14ac:dyDescent="0.25">
      <c r="A1588" s="7" t="s">
        <v>405</v>
      </c>
      <c r="B1588" s="7" t="s">
        <v>406</v>
      </c>
      <c r="C1588" s="7" t="s">
        <v>14</v>
      </c>
      <c r="D1588" s="7" t="s">
        <v>15</v>
      </c>
      <c r="E1588" s="7" t="s">
        <v>19</v>
      </c>
      <c r="F1588" s="8">
        <v>21</v>
      </c>
      <c r="G1588" s="8">
        <v>580.79999999999995</v>
      </c>
      <c r="H1588" s="8">
        <v>580.79999999999995</v>
      </c>
      <c r="I1588" s="8">
        <v>4</v>
      </c>
      <c r="J1588" s="8">
        <v>2323.1999999999998</v>
      </c>
      <c r="K1588" s="8">
        <v>580.79999999999995</v>
      </c>
      <c r="L1588" s="8">
        <f t="shared" si="96"/>
        <v>100.79999999999995</v>
      </c>
      <c r="M1588" s="8">
        <f t="shared" si="97"/>
        <v>480</v>
      </c>
      <c r="N1588" s="13"/>
      <c r="O1588" s="13"/>
      <c r="P1588" s="8">
        <v>21</v>
      </c>
      <c r="Q1588" s="8">
        <v>580.79999999999995</v>
      </c>
      <c r="R1588" s="17">
        <f t="shared" si="98"/>
        <v>0</v>
      </c>
      <c r="S1588" s="18">
        <f t="shared" si="99"/>
        <v>2323.1999999999998</v>
      </c>
    </row>
    <row r="1589" spans="1:19" x14ac:dyDescent="0.25">
      <c r="A1589" s="7" t="s">
        <v>407</v>
      </c>
      <c r="B1589" s="7" t="s">
        <v>408</v>
      </c>
      <c r="C1589" s="7" t="s">
        <v>14</v>
      </c>
      <c r="D1589" s="7" t="s">
        <v>15</v>
      </c>
      <c r="E1589" s="7" t="s">
        <v>19</v>
      </c>
      <c r="F1589" s="8">
        <v>21</v>
      </c>
      <c r="G1589" s="8">
        <v>580.79999999999995</v>
      </c>
      <c r="H1589" s="8">
        <v>580.79999999999995</v>
      </c>
      <c r="I1589" s="8">
        <v>3</v>
      </c>
      <c r="J1589" s="8">
        <v>1742.3999999999999</v>
      </c>
      <c r="K1589" s="8">
        <v>580.79999999999995</v>
      </c>
      <c r="L1589" s="8">
        <f t="shared" si="96"/>
        <v>100.79999999999995</v>
      </c>
      <c r="M1589" s="8">
        <f t="shared" si="97"/>
        <v>480</v>
      </c>
      <c r="N1589" s="13"/>
      <c r="O1589" s="13"/>
      <c r="P1589" s="8">
        <v>21</v>
      </c>
      <c r="Q1589" s="8">
        <v>580.79999999999995</v>
      </c>
      <c r="R1589" s="17">
        <f t="shared" si="98"/>
        <v>0</v>
      </c>
      <c r="S1589" s="18">
        <f t="shared" si="99"/>
        <v>1742.3999999999999</v>
      </c>
    </row>
    <row r="1590" spans="1:19" x14ac:dyDescent="0.25">
      <c r="A1590" s="7" t="s">
        <v>409</v>
      </c>
      <c r="B1590" s="7" t="s">
        <v>410</v>
      </c>
      <c r="C1590" s="7" t="s">
        <v>14</v>
      </c>
      <c r="D1590" s="7" t="s">
        <v>15</v>
      </c>
      <c r="E1590" s="7" t="s">
        <v>19</v>
      </c>
      <c r="F1590" s="8">
        <v>21</v>
      </c>
      <c r="G1590" s="8">
        <v>762.3</v>
      </c>
      <c r="H1590" s="8">
        <v>762.3</v>
      </c>
      <c r="I1590" s="8">
        <v>2</v>
      </c>
      <c r="J1590" s="8">
        <v>1524.6</v>
      </c>
      <c r="K1590" s="8">
        <v>762.3</v>
      </c>
      <c r="L1590" s="8">
        <f t="shared" si="96"/>
        <v>132.29999999999995</v>
      </c>
      <c r="M1590" s="8">
        <f t="shared" si="97"/>
        <v>630</v>
      </c>
      <c r="N1590" s="14">
        <v>12</v>
      </c>
      <c r="O1590" s="14">
        <v>705.6</v>
      </c>
      <c r="P1590" s="8">
        <v>21</v>
      </c>
      <c r="Q1590" s="8">
        <v>762.3</v>
      </c>
      <c r="R1590" s="17">
        <f t="shared" si="98"/>
        <v>1411.2</v>
      </c>
      <c r="S1590" s="18">
        <f t="shared" si="99"/>
        <v>1524.6</v>
      </c>
    </row>
    <row r="1591" spans="1:19" x14ac:dyDescent="0.25">
      <c r="A1591" s="7" t="s">
        <v>413</v>
      </c>
      <c r="B1591" s="7" t="s">
        <v>414</v>
      </c>
      <c r="C1591" s="7" t="s">
        <v>396</v>
      </c>
      <c r="D1591" s="7" t="s">
        <v>397</v>
      </c>
      <c r="E1591" s="7" t="s">
        <v>398</v>
      </c>
      <c r="F1591" s="8">
        <v>15</v>
      </c>
      <c r="G1591" s="8">
        <v>3060</v>
      </c>
      <c r="H1591" s="8">
        <v>3060</v>
      </c>
      <c r="I1591" s="8">
        <v>2</v>
      </c>
      <c r="J1591" s="8">
        <v>6120</v>
      </c>
      <c r="K1591" s="8">
        <v>3060</v>
      </c>
      <c r="L1591" s="8">
        <f t="shared" si="96"/>
        <v>399.13043478260852</v>
      </c>
      <c r="M1591" s="8">
        <f t="shared" si="97"/>
        <v>2660.8695652173915</v>
      </c>
      <c r="N1591" s="13"/>
      <c r="O1591" s="13"/>
      <c r="P1591" s="8">
        <v>15</v>
      </c>
      <c r="Q1591" s="8">
        <v>3060</v>
      </c>
      <c r="R1591" s="17">
        <f t="shared" si="98"/>
        <v>0</v>
      </c>
      <c r="S1591" s="18">
        <f t="shared" si="99"/>
        <v>6120</v>
      </c>
    </row>
    <row r="1592" spans="1:19" x14ac:dyDescent="0.25">
      <c r="A1592" s="7" t="s">
        <v>415</v>
      </c>
      <c r="B1592" s="7" t="s">
        <v>416</v>
      </c>
      <c r="C1592" s="7" t="s">
        <v>396</v>
      </c>
      <c r="D1592" s="7" t="s">
        <v>397</v>
      </c>
      <c r="E1592" s="7" t="s">
        <v>398</v>
      </c>
      <c r="F1592" s="8">
        <v>15</v>
      </c>
      <c r="G1592" s="8">
        <v>3060</v>
      </c>
      <c r="H1592" s="8">
        <v>3060</v>
      </c>
      <c r="I1592" s="8">
        <v>1</v>
      </c>
      <c r="J1592" s="8">
        <v>3060</v>
      </c>
      <c r="K1592" s="8">
        <v>3060</v>
      </c>
      <c r="L1592" s="8">
        <f t="shared" si="96"/>
        <v>399.13043478260852</v>
      </c>
      <c r="M1592" s="8">
        <f t="shared" si="97"/>
        <v>2660.8695652173915</v>
      </c>
      <c r="N1592" s="13"/>
      <c r="O1592" s="13"/>
      <c r="P1592" s="8">
        <v>15</v>
      </c>
      <c r="Q1592" s="8">
        <v>3060</v>
      </c>
      <c r="R1592" s="17">
        <f t="shared" si="98"/>
        <v>0</v>
      </c>
      <c r="S1592" s="18">
        <f t="shared" si="99"/>
        <v>3060</v>
      </c>
    </row>
    <row r="1593" spans="1:19" x14ac:dyDescent="0.25">
      <c r="A1593" s="7" t="s">
        <v>419</v>
      </c>
      <c r="B1593" s="7" t="s">
        <v>420</v>
      </c>
      <c r="C1593" s="7" t="s">
        <v>396</v>
      </c>
      <c r="D1593" s="7" t="s">
        <v>397</v>
      </c>
      <c r="E1593" s="7" t="s">
        <v>398</v>
      </c>
      <c r="F1593" s="8">
        <v>15</v>
      </c>
      <c r="G1593" s="8">
        <v>1495</v>
      </c>
      <c r="H1593" s="8">
        <v>1495</v>
      </c>
      <c r="I1593" s="8">
        <v>3</v>
      </c>
      <c r="J1593" s="8">
        <v>4485</v>
      </c>
      <c r="K1593" s="8">
        <v>1495</v>
      </c>
      <c r="L1593" s="8">
        <f t="shared" si="96"/>
        <v>195</v>
      </c>
      <c r="M1593" s="8">
        <f t="shared" si="97"/>
        <v>1300</v>
      </c>
      <c r="N1593" s="9"/>
      <c r="O1593" s="9"/>
      <c r="P1593" s="8">
        <v>15</v>
      </c>
      <c r="Q1593" s="8">
        <v>1495</v>
      </c>
      <c r="R1593" s="17">
        <f t="shared" si="98"/>
        <v>0</v>
      </c>
      <c r="S1593" s="18">
        <f t="shared" si="99"/>
        <v>4485</v>
      </c>
    </row>
    <row r="1594" spans="1:19" x14ac:dyDescent="0.25">
      <c r="A1594" s="7" t="s">
        <v>421</v>
      </c>
      <c r="B1594" s="7" t="s">
        <v>422</v>
      </c>
      <c r="C1594" s="7" t="s">
        <v>396</v>
      </c>
      <c r="D1594" s="7" t="s">
        <v>397</v>
      </c>
      <c r="E1594" s="7" t="s">
        <v>398</v>
      </c>
      <c r="F1594" s="8">
        <v>15</v>
      </c>
      <c r="G1594" s="8">
        <v>1495</v>
      </c>
      <c r="H1594" s="8">
        <v>1495</v>
      </c>
      <c r="I1594" s="8">
        <v>10</v>
      </c>
      <c r="J1594" s="8">
        <v>14950</v>
      </c>
      <c r="K1594" s="8">
        <v>1495</v>
      </c>
      <c r="L1594" s="8">
        <f t="shared" si="96"/>
        <v>195</v>
      </c>
      <c r="M1594" s="8">
        <f t="shared" si="97"/>
        <v>1300</v>
      </c>
      <c r="N1594" s="13"/>
      <c r="O1594" s="13"/>
      <c r="P1594" s="8">
        <v>15</v>
      </c>
      <c r="Q1594" s="8">
        <v>1495</v>
      </c>
      <c r="R1594" s="17">
        <f t="shared" si="98"/>
        <v>0</v>
      </c>
      <c r="S1594" s="18">
        <f t="shared" si="99"/>
        <v>14950</v>
      </c>
    </row>
    <row r="1595" spans="1:19" x14ac:dyDescent="0.25">
      <c r="A1595" s="7" t="s">
        <v>423</v>
      </c>
      <c r="B1595" s="7" t="s">
        <v>424</v>
      </c>
      <c r="C1595" s="7" t="s">
        <v>396</v>
      </c>
      <c r="D1595" s="7" t="s">
        <v>397</v>
      </c>
      <c r="E1595" s="7" t="s">
        <v>398</v>
      </c>
      <c r="F1595" s="8">
        <v>15</v>
      </c>
      <c r="G1595" s="8">
        <v>1495</v>
      </c>
      <c r="H1595" s="8">
        <v>1495</v>
      </c>
      <c r="I1595" s="8">
        <v>1</v>
      </c>
      <c r="J1595" s="8">
        <v>1495</v>
      </c>
      <c r="K1595" s="8">
        <v>1495</v>
      </c>
      <c r="L1595" s="8">
        <f t="shared" si="96"/>
        <v>195</v>
      </c>
      <c r="M1595" s="8">
        <f t="shared" si="97"/>
        <v>1300</v>
      </c>
      <c r="N1595" s="9"/>
      <c r="O1595" s="9"/>
      <c r="P1595" s="8">
        <v>15</v>
      </c>
      <c r="Q1595" s="8">
        <v>1495</v>
      </c>
      <c r="R1595" s="17">
        <f t="shared" si="98"/>
        <v>0</v>
      </c>
      <c r="S1595" s="18">
        <f t="shared" si="99"/>
        <v>1495</v>
      </c>
    </row>
    <row r="1596" spans="1:19" x14ac:dyDescent="0.25">
      <c r="A1596" s="7" t="s">
        <v>425</v>
      </c>
      <c r="B1596" s="7" t="s">
        <v>426</v>
      </c>
      <c r="C1596" s="7" t="s">
        <v>396</v>
      </c>
      <c r="D1596" s="7" t="s">
        <v>397</v>
      </c>
      <c r="E1596" s="7" t="s">
        <v>398</v>
      </c>
      <c r="F1596" s="8">
        <v>15</v>
      </c>
      <c r="G1596" s="8">
        <v>1495</v>
      </c>
      <c r="H1596" s="8">
        <v>1495</v>
      </c>
      <c r="I1596" s="8">
        <v>5</v>
      </c>
      <c r="J1596" s="8">
        <v>7475</v>
      </c>
      <c r="K1596" s="8">
        <v>1495</v>
      </c>
      <c r="L1596" s="8">
        <f t="shared" si="96"/>
        <v>195</v>
      </c>
      <c r="M1596" s="8">
        <f t="shared" si="97"/>
        <v>1300</v>
      </c>
      <c r="N1596" s="8">
        <v>12</v>
      </c>
      <c r="O1596" s="8">
        <v>1456</v>
      </c>
      <c r="P1596" s="8">
        <v>15</v>
      </c>
      <c r="Q1596" s="8">
        <v>1495</v>
      </c>
      <c r="R1596" s="17">
        <f t="shared" si="98"/>
        <v>7280</v>
      </c>
      <c r="S1596" s="18">
        <f t="shared" si="99"/>
        <v>7475</v>
      </c>
    </row>
    <row r="1597" spans="1:19" x14ac:dyDescent="0.25">
      <c r="A1597" s="7" t="s">
        <v>427</v>
      </c>
      <c r="B1597" s="7" t="s">
        <v>428</v>
      </c>
      <c r="C1597" s="7" t="s">
        <v>396</v>
      </c>
      <c r="D1597" s="7" t="s">
        <v>397</v>
      </c>
      <c r="E1597" s="7" t="s">
        <v>398</v>
      </c>
      <c r="F1597" s="8">
        <v>15</v>
      </c>
      <c r="G1597" s="8">
        <v>1495</v>
      </c>
      <c r="H1597" s="8">
        <v>1495</v>
      </c>
      <c r="I1597" s="8">
        <v>10</v>
      </c>
      <c r="J1597" s="8">
        <v>14950</v>
      </c>
      <c r="K1597" s="8">
        <v>1495</v>
      </c>
      <c r="L1597" s="8">
        <f t="shared" si="96"/>
        <v>195</v>
      </c>
      <c r="M1597" s="8">
        <f t="shared" si="97"/>
        <v>1300</v>
      </c>
      <c r="N1597" s="14">
        <v>12</v>
      </c>
      <c r="O1597" s="14">
        <v>1456</v>
      </c>
      <c r="P1597" s="8">
        <v>15</v>
      </c>
      <c r="Q1597" s="8">
        <v>1495</v>
      </c>
      <c r="R1597" s="17">
        <f t="shared" si="98"/>
        <v>14560</v>
      </c>
      <c r="S1597" s="18">
        <f t="shared" si="99"/>
        <v>14950</v>
      </c>
    </row>
    <row r="1598" spans="1:19" x14ac:dyDescent="0.25">
      <c r="A1598" s="7" t="s">
        <v>429</v>
      </c>
      <c r="B1598" s="7" t="s">
        <v>430</v>
      </c>
      <c r="C1598" s="7" t="s">
        <v>396</v>
      </c>
      <c r="D1598" s="7" t="s">
        <v>397</v>
      </c>
      <c r="E1598" s="7" t="s">
        <v>398</v>
      </c>
      <c r="F1598" s="8">
        <v>15</v>
      </c>
      <c r="G1598" s="8">
        <v>1495</v>
      </c>
      <c r="H1598" s="8">
        <v>1495</v>
      </c>
      <c r="I1598" s="8">
        <v>6</v>
      </c>
      <c r="J1598" s="8">
        <v>8970</v>
      </c>
      <c r="K1598" s="8">
        <v>1495</v>
      </c>
      <c r="L1598" s="8">
        <f t="shared" si="96"/>
        <v>195</v>
      </c>
      <c r="M1598" s="8">
        <f t="shared" si="97"/>
        <v>1300</v>
      </c>
      <c r="N1598" s="14">
        <v>12</v>
      </c>
      <c r="O1598" s="14">
        <v>1456</v>
      </c>
      <c r="P1598" s="8">
        <v>15</v>
      </c>
      <c r="Q1598" s="8">
        <v>1495</v>
      </c>
      <c r="R1598" s="17">
        <f t="shared" si="98"/>
        <v>8736</v>
      </c>
      <c r="S1598" s="18">
        <f t="shared" si="99"/>
        <v>8970</v>
      </c>
    </row>
    <row r="1599" spans="1:19" x14ac:dyDescent="0.25">
      <c r="A1599" s="7" t="s">
        <v>435</v>
      </c>
      <c r="B1599" s="7" t="s">
        <v>436</v>
      </c>
      <c r="C1599" s="7" t="s">
        <v>76</v>
      </c>
      <c r="D1599" s="7" t="s">
        <v>77</v>
      </c>
      <c r="E1599" s="7" t="s">
        <v>78</v>
      </c>
      <c r="F1599" s="8">
        <v>15</v>
      </c>
      <c r="G1599" s="8">
        <v>4600</v>
      </c>
      <c r="H1599" s="8">
        <v>4600</v>
      </c>
      <c r="I1599" s="8">
        <v>27</v>
      </c>
      <c r="J1599" s="8">
        <v>124200</v>
      </c>
      <c r="K1599" s="8">
        <v>4600</v>
      </c>
      <c r="L1599" s="8">
        <f t="shared" si="96"/>
        <v>599.99999999999955</v>
      </c>
      <c r="M1599" s="8">
        <f t="shared" si="97"/>
        <v>4000.0000000000005</v>
      </c>
      <c r="N1599" s="9"/>
      <c r="O1599" s="9"/>
      <c r="P1599" s="8">
        <v>15</v>
      </c>
      <c r="Q1599" s="8">
        <v>4600</v>
      </c>
      <c r="R1599" s="17">
        <f t="shared" si="98"/>
        <v>0</v>
      </c>
      <c r="S1599" s="18">
        <f t="shared" si="99"/>
        <v>124200</v>
      </c>
    </row>
    <row r="1600" spans="1:19" x14ac:dyDescent="0.25">
      <c r="A1600" s="7" t="s">
        <v>437</v>
      </c>
      <c r="B1600" s="7" t="s">
        <v>438</v>
      </c>
      <c r="C1600" s="7" t="s">
        <v>369</v>
      </c>
      <c r="D1600" s="7" t="s">
        <v>370</v>
      </c>
      <c r="E1600" s="7" t="s">
        <v>371</v>
      </c>
      <c r="F1600" s="8">
        <v>15</v>
      </c>
      <c r="G1600" s="8">
        <v>18368.95</v>
      </c>
      <c r="H1600" s="8">
        <v>18368.95</v>
      </c>
      <c r="I1600" s="8">
        <v>1</v>
      </c>
      <c r="J1600" s="8">
        <v>18368.95</v>
      </c>
      <c r="K1600" s="8">
        <v>18368.95</v>
      </c>
      <c r="L1600" s="8">
        <f t="shared" si="96"/>
        <v>2395.9499999999989</v>
      </c>
      <c r="M1600" s="8">
        <f t="shared" si="97"/>
        <v>15973.000000000002</v>
      </c>
      <c r="N1600" s="9"/>
      <c r="O1600" s="9"/>
      <c r="P1600" s="8">
        <v>15</v>
      </c>
      <c r="Q1600" s="8">
        <v>18368.95</v>
      </c>
      <c r="R1600" s="17">
        <f t="shared" si="98"/>
        <v>0</v>
      </c>
      <c r="S1600" s="18">
        <f t="shared" si="99"/>
        <v>18368.95</v>
      </c>
    </row>
    <row r="1601" spans="1:19" x14ac:dyDescent="0.25">
      <c r="A1601" s="7" t="s">
        <v>439</v>
      </c>
      <c r="B1601" s="7" t="s">
        <v>440</v>
      </c>
      <c r="C1601" s="7" t="s">
        <v>369</v>
      </c>
      <c r="D1601" s="7" t="s">
        <v>370</v>
      </c>
      <c r="E1601" s="7" t="s">
        <v>441</v>
      </c>
      <c r="F1601" s="8">
        <v>21</v>
      </c>
      <c r="G1601" s="8">
        <v>13501.78</v>
      </c>
      <c r="H1601" s="8">
        <v>13501.78</v>
      </c>
      <c r="I1601" s="8">
        <v>4</v>
      </c>
      <c r="J1601" s="8">
        <v>54007.12</v>
      </c>
      <c r="K1601" s="8">
        <v>13501.78</v>
      </c>
      <c r="L1601" s="8">
        <f t="shared" si="96"/>
        <v>2343.2841322314052</v>
      </c>
      <c r="M1601" s="8">
        <f t="shared" si="97"/>
        <v>11158.495867768595</v>
      </c>
      <c r="N1601" s="9"/>
      <c r="O1601" s="9"/>
      <c r="P1601" s="8">
        <v>21</v>
      </c>
      <c r="Q1601" s="8">
        <v>13501.779999999999</v>
      </c>
      <c r="R1601" s="17">
        <f t="shared" si="98"/>
        <v>0</v>
      </c>
      <c r="S1601" s="18">
        <f t="shared" si="99"/>
        <v>54007.12</v>
      </c>
    </row>
    <row r="1602" spans="1:19" x14ac:dyDescent="0.25">
      <c r="A1602" s="7" t="s">
        <v>448</v>
      </c>
      <c r="B1602" s="7" t="s">
        <v>449</v>
      </c>
      <c r="C1602" s="7" t="s">
        <v>14</v>
      </c>
      <c r="D1602" s="7" t="s">
        <v>15</v>
      </c>
      <c r="E1602" s="7" t="s">
        <v>450</v>
      </c>
      <c r="F1602" s="8">
        <v>21</v>
      </c>
      <c r="G1602" s="8">
        <v>434.39</v>
      </c>
      <c r="H1602" s="8">
        <v>434.39</v>
      </c>
      <c r="I1602" s="8">
        <v>5</v>
      </c>
      <c r="J1602" s="8">
        <v>2171.9499999999998</v>
      </c>
      <c r="K1602" s="8">
        <v>434.39</v>
      </c>
      <c r="L1602" s="8">
        <f t="shared" ref="L1602:L1665" si="100">K1602-M1602</f>
        <v>75.389999999999986</v>
      </c>
      <c r="M1602" s="8">
        <f t="shared" ref="M1602:M1665" si="101">K1602/((100+F1602)/100)</f>
        <v>359</v>
      </c>
      <c r="N1602" s="13"/>
      <c r="O1602" s="13"/>
      <c r="P1602" s="8">
        <v>21</v>
      </c>
      <c r="Q1602" s="8">
        <v>434.39</v>
      </c>
      <c r="R1602" s="17">
        <f t="shared" ref="R1602:R1665" si="102">I1602*O1602</f>
        <v>0</v>
      </c>
      <c r="S1602" s="18">
        <f t="shared" si="99"/>
        <v>2171.9499999999998</v>
      </c>
    </row>
    <row r="1603" spans="1:19" x14ac:dyDescent="0.25">
      <c r="A1603" s="7" t="s">
        <v>453</v>
      </c>
      <c r="B1603" s="7" t="s">
        <v>454</v>
      </c>
      <c r="C1603" s="7" t="s">
        <v>14</v>
      </c>
      <c r="D1603" s="7" t="s">
        <v>15</v>
      </c>
      <c r="E1603" s="7" t="s">
        <v>450</v>
      </c>
      <c r="F1603" s="8">
        <v>21</v>
      </c>
      <c r="G1603" s="8">
        <v>434.39</v>
      </c>
      <c r="H1603" s="8">
        <v>434.39</v>
      </c>
      <c r="I1603" s="8">
        <v>10</v>
      </c>
      <c r="J1603" s="8">
        <v>4343.8999999999996</v>
      </c>
      <c r="K1603" s="8">
        <v>434.39</v>
      </c>
      <c r="L1603" s="8">
        <f t="shared" si="100"/>
        <v>75.389999999999986</v>
      </c>
      <c r="M1603" s="8">
        <f t="shared" si="101"/>
        <v>359</v>
      </c>
      <c r="N1603" s="13"/>
      <c r="O1603" s="13"/>
      <c r="P1603" s="8">
        <v>21</v>
      </c>
      <c r="Q1603" s="8">
        <v>434.39</v>
      </c>
      <c r="R1603" s="17">
        <f t="shared" si="102"/>
        <v>0</v>
      </c>
      <c r="S1603" s="18">
        <f t="shared" ref="S1603:S1666" si="103">J1603</f>
        <v>4343.8999999999996</v>
      </c>
    </row>
    <row r="1604" spans="1:19" x14ac:dyDescent="0.25">
      <c r="A1604" s="7" t="s">
        <v>457</v>
      </c>
      <c r="B1604" s="7" t="s">
        <v>458</v>
      </c>
      <c r="C1604" s="7" t="s">
        <v>76</v>
      </c>
      <c r="D1604" s="7" t="s">
        <v>77</v>
      </c>
      <c r="E1604" s="7" t="s">
        <v>78</v>
      </c>
      <c r="F1604" s="8">
        <v>15</v>
      </c>
      <c r="G1604" s="8">
        <v>9775</v>
      </c>
      <c r="H1604" s="8">
        <v>9775</v>
      </c>
      <c r="I1604" s="8">
        <v>2</v>
      </c>
      <c r="J1604" s="8">
        <v>19550</v>
      </c>
      <c r="K1604" s="8">
        <v>9775</v>
      </c>
      <c r="L1604" s="8">
        <f t="shared" si="100"/>
        <v>1275</v>
      </c>
      <c r="M1604" s="8">
        <f t="shared" si="101"/>
        <v>8500</v>
      </c>
      <c r="N1604" s="13"/>
      <c r="O1604" s="13"/>
      <c r="P1604" s="8">
        <v>15</v>
      </c>
      <c r="Q1604" s="8">
        <v>9775</v>
      </c>
      <c r="R1604" s="17">
        <f t="shared" si="102"/>
        <v>0</v>
      </c>
      <c r="S1604" s="18">
        <f t="shared" si="103"/>
        <v>19550</v>
      </c>
    </row>
    <row r="1605" spans="1:19" x14ac:dyDescent="0.25">
      <c r="A1605" s="7" t="s">
        <v>459</v>
      </c>
      <c r="B1605" s="7" t="s">
        <v>460</v>
      </c>
      <c r="C1605" s="7" t="s">
        <v>14</v>
      </c>
      <c r="D1605" s="7" t="s">
        <v>15</v>
      </c>
      <c r="E1605" s="7" t="s">
        <v>450</v>
      </c>
      <c r="F1605" s="8">
        <v>21</v>
      </c>
      <c r="G1605" s="8">
        <v>222.52</v>
      </c>
      <c r="H1605" s="8">
        <v>222.52</v>
      </c>
      <c r="I1605" s="8">
        <v>5</v>
      </c>
      <c r="J1605" s="8">
        <v>1112.5999999999999</v>
      </c>
      <c r="K1605" s="8">
        <v>222.51999999999998</v>
      </c>
      <c r="L1605" s="8">
        <f t="shared" si="100"/>
        <v>38.619173553719008</v>
      </c>
      <c r="M1605" s="8">
        <f t="shared" si="101"/>
        <v>183.90082644628097</v>
      </c>
      <c r="N1605" s="14">
        <v>12</v>
      </c>
      <c r="O1605" s="14">
        <v>205.95</v>
      </c>
      <c r="P1605" s="8">
        <v>21</v>
      </c>
      <c r="Q1605" s="8">
        <v>222.51999999999998</v>
      </c>
      <c r="R1605" s="17">
        <f t="shared" si="102"/>
        <v>1029.75</v>
      </c>
      <c r="S1605" s="18">
        <f t="shared" si="103"/>
        <v>1112.5999999999999</v>
      </c>
    </row>
    <row r="1606" spans="1:19" x14ac:dyDescent="0.25">
      <c r="A1606" s="7" t="s">
        <v>461</v>
      </c>
      <c r="B1606" s="7" t="s">
        <v>462</v>
      </c>
      <c r="C1606" s="7" t="s">
        <v>14</v>
      </c>
      <c r="D1606" s="7" t="s">
        <v>15</v>
      </c>
      <c r="E1606" s="7" t="s">
        <v>450</v>
      </c>
      <c r="F1606" s="8">
        <v>21</v>
      </c>
      <c r="G1606" s="8">
        <v>222.52</v>
      </c>
      <c r="H1606" s="8">
        <v>222.52</v>
      </c>
      <c r="I1606" s="8">
        <v>10</v>
      </c>
      <c r="J1606" s="8">
        <v>2225.1999999999998</v>
      </c>
      <c r="K1606" s="8">
        <v>222.51999999999998</v>
      </c>
      <c r="L1606" s="8">
        <f t="shared" si="100"/>
        <v>38.619173553719008</v>
      </c>
      <c r="M1606" s="8">
        <f t="shared" si="101"/>
        <v>183.90082644628097</v>
      </c>
      <c r="N1606" s="9"/>
      <c r="O1606" s="9"/>
      <c r="P1606" s="8">
        <v>21</v>
      </c>
      <c r="Q1606" s="8">
        <v>222.51999999999998</v>
      </c>
      <c r="R1606" s="17">
        <f t="shared" si="102"/>
        <v>0</v>
      </c>
      <c r="S1606" s="18">
        <f t="shared" si="103"/>
        <v>2225.1999999999998</v>
      </c>
    </row>
    <row r="1607" spans="1:19" x14ac:dyDescent="0.25">
      <c r="A1607" s="7" t="s">
        <v>468</v>
      </c>
      <c r="B1607" s="7" t="s">
        <v>469</v>
      </c>
      <c r="C1607" s="7" t="s">
        <v>14</v>
      </c>
      <c r="D1607" s="7" t="s">
        <v>15</v>
      </c>
      <c r="E1607" s="7" t="s">
        <v>467</v>
      </c>
      <c r="F1607" s="8">
        <v>21</v>
      </c>
      <c r="G1607" s="8">
        <v>2472.39</v>
      </c>
      <c r="H1607" s="8">
        <v>2472.39</v>
      </c>
      <c r="I1607" s="8">
        <v>1</v>
      </c>
      <c r="J1607" s="8">
        <v>2472.39</v>
      </c>
      <c r="K1607" s="8">
        <v>2472.39</v>
      </c>
      <c r="L1607" s="8">
        <f t="shared" si="100"/>
        <v>429.09247933884285</v>
      </c>
      <c r="M1607" s="8">
        <f t="shared" si="101"/>
        <v>2043.297520661157</v>
      </c>
      <c r="N1607" s="9"/>
      <c r="O1607" s="9"/>
      <c r="P1607" s="8">
        <v>21</v>
      </c>
      <c r="Q1607" s="8">
        <v>2472.39</v>
      </c>
      <c r="R1607" s="17">
        <f t="shared" si="102"/>
        <v>0</v>
      </c>
      <c r="S1607" s="18">
        <f t="shared" si="103"/>
        <v>2472.39</v>
      </c>
    </row>
    <row r="1608" spans="1:19" x14ac:dyDescent="0.25">
      <c r="A1608" s="7" t="s">
        <v>470</v>
      </c>
      <c r="B1608" s="7" t="s">
        <v>471</v>
      </c>
      <c r="C1608" s="7" t="s">
        <v>472</v>
      </c>
      <c r="D1608" s="7" t="s">
        <v>473</v>
      </c>
      <c r="E1608" s="7" t="s">
        <v>474</v>
      </c>
      <c r="F1608" s="8">
        <v>15</v>
      </c>
      <c r="G1608" s="8">
        <v>3108.45</v>
      </c>
      <c r="H1608" s="8">
        <v>3108.45</v>
      </c>
      <c r="I1608" s="8">
        <v>14</v>
      </c>
      <c r="J1608" s="8">
        <v>43518.3</v>
      </c>
      <c r="K1608" s="8">
        <v>3108.4500000000003</v>
      </c>
      <c r="L1608" s="8">
        <f t="shared" si="100"/>
        <v>405.44999999999982</v>
      </c>
      <c r="M1608" s="8">
        <f t="shared" si="101"/>
        <v>2703.0000000000005</v>
      </c>
      <c r="N1608" s="9"/>
      <c r="O1608" s="9"/>
      <c r="P1608" s="8">
        <v>15</v>
      </c>
      <c r="Q1608" s="8">
        <v>3108.45</v>
      </c>
      <c r="R1608" s="17">
        <f t="shared" si="102"/>
        <v>0</v>
      </c>
      <c r="S1608" s="18">
        <f t="shared" si="103"/>
        <v>43518.3</v>
      </c>
    </row>
    <row r="1609" spans="1:19" x14ac:dyDescent="0.25">
      <c r="A1609" s="7" t="s">
        <v>475</v>
      </c>
      <c r="B1609" s="7" t="s">
        <v>476</v>
      </c>
      <c r="C1609" s="7" t="s">
        <v>472</v>
      </c>
      <c r="D1609" s="7" t="s">
        <v>473</v>
      </c>
      <c r="E1609" s="7" t="s">
        <v>474</v>
      </c>
      <c r="F1609" s="8">
        <v>15</v>
      </c>
      <c r="G1609" s="8">
        <v>3108.45</v>
      </c>
      <c r="H1609" s="8">
        <v>3108.45</v>
      </c>
      <c r="I1609" s="8">
        <v>11</v>
      </c>
      <c r="J1609" s="8">
        <v>34192.949999999997</v>
      </c>
      <c r="K1609" s="8">
        <v>3108.45</v>
      </c>
      <c r="L1609" s="8">
        <f t="shared" si="100"/>
        <v>405.44999999999982</v>
      </c>
      <c r="M1609" s="8">
        <f t="shared" si="101"/>
        <v>2703</v>
      </c>
      <c r="N1609" s="9"/>
      <c r="O1609" s="9"/>
      <c r="P1609" s="8">
        <v>15</v>
      </c>
      <c r="Q1609" s="8">
        <v>3108.45</v>
      </c>
      <c r="R1609" s="17">
        <f t="shared" si="102"/>
        <v>0</v>
      </c>
      <c r="S1609" s="18">
        <f t="shared" si="103"/>
        <v>34192.949999999997</v>
      </c>
    </row>
    <row r="1610" spans="1:19" x14ac:dyDescent="0.25">
      <c r="A1610" s="7" t="s">
        <v>477</v>
      </c>
      <c r="B1610" s="7" t="s">
        <v>478</v>
      </c>
      <c r="C1610" s="7" t="s">
        <v>472</v>
      </c>
      <c r="D1610" s="7" t="s">
        <v>473</v>
      </c>
      <c r="E1610" s="7" t="s">
        <v>474</v>
      </c>
      <c r="F1610" s="8">
        <v>15</v>
      </c>
      <c r="G1610" s="8">
        <v>3108.45</v>
      </c>
      <c r="H1610" s="8">
        <v>3108.45</v>
      </c>
      <c r="I1610" s="8">
        <v>5</v>
      </c>
      <c r="J1610" s="8">
        <v>15542.249999999998</v>
      </c>
      <c r="K1610" s="8">
        <v>3108.45</v>
      </c>
      <c r="L1610" s="8">
        <f t="shared" si="100"/>
        <v>405.44999999999982</v>
      </c>
      <c r="M1610" s="8">
        <f t="shared" si="101"/>
        <v>2703</v>
      </c>
      <c r="N1610" s="13"/>
      <c r="O1610" s="13"/>
      <c r="P1610" s="8">
        <v>15</v>
      </c>
      <c r="Q1610" s="8">
        <v>3108.4500000000003</v>
      </c>
      <c r="R1610" s="17">
        <f t="shared" si="102"/>
        <v>0</v>
      </c>
      <c r="S1610" s="18">
        <f t="shared" si="103"/>
        <v>15542.249999999998</v>
      </c>
    </row>
    <row r="1611" spans="1:19" x14ac:dyDescent="0.25">
      <c r="A1611" s="7" t="s">
        <v>479</v>
      </c>
      <c r="B1611" s="7" t="s">
        <v>480</v>
      </c>
      <c r="C1611" s="7" t="s">
        <v>14</v>
      </c>
      <c r="D1611" s="7" t="s">
        <v>15</v>
      </c>
      <c r="E1611" s="7" t="s">
        <v>467</v>
      </c>
      <c r="F1611" s="8">
        <v>21</v>
      </c>
      <c r="G1611" s="8">
        <v>2517.89</v>
      </c>
      <c r="H1611" s="8">
        <v>2517.89</v>
      </c>
      <c r="I1611" s="8">
        <v>1</v>
      </c>
      <c r="J1611" s="8">
        <v>2517.89</v>
      </c>
      <c r="K1611" s="8">
        <v>2517.89</v>
      </c>
      <c r="L1611" s="8">
        <f t="shared" si="100"/>
        <v>436.98917355371896</v>
      </c>
      <c r="M1611" s="8">
        <f t="shared" si="101"/>
        <v>2080.9008264462809</v>
      </c>
      <c r="N1611" s="9"/>
      <c r="O1611" s="9"/>
      <c r="P1611" s="8">
        <v>21</v>
      </c>
      <c r="Q1611" s="8">
        <v>2517.89</v>
      </c>
      <c r="R1611" s="17">
        <f t="shared" si="102"/>
        <v>0</v>
      </c>
      <c r="S1611" s="18">
        <f t="shared" si="103"/>
        <v>2517.89</v>
      </c>
    </row>
    <row r="1612" spans="1:19" x14ac:dyDescent="0.25">
      <c r="A1612" s="7" t="s">
        <v>483</v>
      </c>
      <c r="B1612" s="7" t="s">
        <v>484</v>
      </c>
      <c r="C1612" s="7" t="s">
        <v>14</v>
      </c>
      <c r="D1612" s="7" t="s">
        <v>15</v>
      </c>
      <c r="E1612" s="7" t="s">
        <v>19</v>
      </c>
      <c r="F1612" s="8">
        <v>21</v>
      </c>
      <c r="G1612" s="8">
        <v>151.01</v>
      </c>
      <c r="H1612" s="8">
        <v>151.01</v>
      </c>
      <c r="I1612" s="8">
        <v>5</v>
      </c>
      <c r="J1612" s="8">
        <v>755.04</v>
      </c>
      <c r="K1612" s="8">
        <v>151.00799999999998</v>
      </c>
      <c r="L1612" s="8">
        <f t="shared" si="100"/>
        <v>26.207999999999998</v>
      </c>
      <c r="M1612" s="8">
        <f t="shared" si="101"/>
        <v>124.79999999999998</v>
      </c>
      <c r="N1612" s="13"/>
      <c r="O1612" s="13"/>
      <c r="P1612" s="8">
        <v>21</v>
      </c>
      <c r="Q1612" s="8">
        <v>151.00799999999998</v>
      </c>
      <c r="R1612" s="17">
        <f t="shared" si="102"/>
        <v>0</v>
      </c>
      <c r="S1612" s="18">
        <f t="shared" si="103"/>
        <v>755.04</v>
      </c>
    </row>
    <row r="1613" spans="1:19" x14ac:dyDescent="0.25">
      <c r="A1613" s="7" t="s">
        <v>487</v>
      </c>
      <c r="B1613" s="7" t="s">
        <v>488</v>
      </c>
      <c r="C1613" s="7" t="s">
        <v>369</v>
      </c>
      <c r="D1613" s="7" t="s">
        <v>370</v>
      </c>
      <c r="E1613" s="7" t="s">
        <v>489</v>
      </c>
      <c r="F1613" s="8">
        <v>21</v>
      </c>
      <c r="G1613" s="8">
        <v>3097.6</v>
      </c>
      <c r="H1613" s="8">
        <v>3097.6</v>
      </c>
      <c r="I1613" s="8">
        <v>4</v>
      </c>
      <c r="J1613" s="8">
        <v>12390.4</v>
      </c>
      <c r="K1613" s="8">
        <v>3097.6</v>
      </c>
      <c r="L1613" s="8">
        <f t="shared" si="100"/>
        <v>537.59999999999991</v>
      </c>
      <c r="M1613" s="8">
        <f t="shared" si="101"/>
        <v>2560</v>
      </c>
      <c r="N1613" s="9"/>
      <c r="O1613" s="9"/>
      <c r="P1613" s="8">
        <v>21</v>
      </c>
      <c r="Q1613" s="8">
        <v>3097.6</v>
      </c>
      <c r="R1613" s="17">
        <f t="shared" si="102"/>
        <v>0</v>
      </c>
      <c r="S1613" s="18">
        <f t="shared" si="103"/>
        <v>12390.4</v>
      </c>
    </row>
    <row r="1614" spans="1:19" x14ac:dyDescent="0.25">
      <c r="A1614" s="7" t="s">
        <v>490</v>
      </c>
      <c r="B1614" s="7" t="s">
        <v>491</v>
      </c>
      <c r="C1614" s="7" t="s">
        <v>369</v>
      </c>
      <c r="D1614" s="7" t="s">
        <v>370</v>
      </c>
      <c r="E1614" s="7" t="s">
        <v>489</v>
      </c>
      <c r="F1614" s="8">
        <v>21</v>
      </c>
      <c r="G1614" s="8">
        <v>3097.6</v>
      </c>
      <c r="H1614" s="8">
        <v>3097.6</v>
      </c>
      <c r="I1614" s="8">
        <v>19</v>
      </c>
      <c r="J1614" s="8">
        <v>58854.399999999987</v>
      </c>
      <c r="K1614" s="8">
        <v>3097.5999999999995</v>
      </c>
      <c r="L1614" s="8">
        <f t="shared" si="100"/>
        <v>537.59999999999991</v>
      </c>
      <c r="M1614" s="8">
        <f t="shared" si="101"/>
        <v>2559.9999999999995</v>
      </c>
      <c r="N1614" s="14">
        <v>12</v>
      </c>
      <c r="O1614" s="14">
        <v>2867.2</v>
      </c>
      <c r="P1614" s="8">
        <v>21</v>
      </c>
      <c r="Q1614" s="8">
        <v>3097.6</v>
      </c>
      <c r="R1614" s="17">
        <f t="shared" si="102"/>
        <v>54476.799999999996</v>
      </c>
      <c r="S1614" s="18">
        <f t="shared" si="103"/>
        <v>58854.399999999987</v>
      </c>
    </row>
    <row r="1615" spans="1:19" x14ac:dyDescent="0.25">
      <c r="A1615" s="7" t="s">
        <v>492</v>
      </c>
      <c r="B1615" s="7" t="s">
        <v>493</v>
      </c>
      <c r="C1615" s="7" t="s">
        <v>369</v>
      </c>
      <c r="D1615" s="7" t="s">
        <v>370</v>
      </c>
      <c r="E1615" s="7" t="s">
        <v>494</v>
      </c>
      <c r="F1615" s="8">
        <v>21</v>
      </c>
      <c r="G1615" s="8">
        <v>13986.39</v>
      </c>
      <c r="H1615" s="8">
        <v>13986.39</v>
      </c>
      <c r="I1615" s="8">
        <v>1</v>
      </c>
      <c r="J1615" s="8">
        <v>13986.39</v>
      </c>
      <c r="K1615" s="8">
        <v>13986.39</v>
      </c>
      <c r="L1615" s="8">
        <f t="shared" si="100"/>
        <v>2427.3899999999994</v>
      </c>
      <c r="M1615" s="8">
        <f t="shared" si="101"/>
        <v>11559</v>
      </c>
      <c r="N1615" s="13"/>
      <c r="O1615" s="13"/>
      <c r="P1615" s="8">
        <v>21</v>
      </c>
      <c r="Q1615" s="8">
        <v>13986.39</v>
      </c>
      <c r="R1615" s="17">
        <f t="shared" si="102"/>
        <v>0</v>
      </c>
      <c r="S1615" s="18">
        <f t="shared" si="103"/>
        <v>13986.39</v>
      </c>
    </row>
    <row r="1616" spans="1:19" x14ac:dyDescent="0.25">
      <c r="A1616" s="7" t="s">
        <v>495</v>
      </c>
      <c r="B1616" s="7" t="s">
        <v>496</v>
      </c>
      <c r="C1616" s="7" t="s">
        <v>369</v>
      </c>
      <c r="D1616" s="7" t="s">
        <v>370</v>
      </c>
      <c r="E1616" s="7" t="s">
        <v>489</v>
      </c>
      <c r="F1616" s="8">
        <v>21</v>
      </c>
      <c r="G1616" s="8">
        <v>3097.6</v>
      </c>
      <c r="H1616" s="8">
        <v>3097.6</v>
      </c>
      <c r="I1616" s="8">
        <v>17</v>
      </c>
      <c r="J1616" s="8">
        <v>52659.19999999999</v>
      </c>
      <c r="K1616" s="8">
        <v>3097.5999999999995</v>
      </c>
      <c r="L1616" s="8">
        <f t="shared" si="100"/>
        <v>537.59999999999991</v>
      </c>
      <c r="M1616" s="8">
        <f t="shared" si="101"/>
        <v>2559.9999999999995</v>
      </c>
      <c r="N1616" s="8">
        <v>12</v>
      </c>
      <c r="O1616" s="8">
        <v>2867.2</v>
      </c>
      <c r="P1616" s="8">
        <v>21</v>
      </c>
      <c r="Q1616" s="8">
        <v>3097.6</v>
      </c>
      <c r="R1616" s="17">
        <f t="shared" si="102"/>
        <v>48742.399999999994</v>
      </c>
      <c r="S1616" s="18">
        <f t="shared" si="103"/>
        <v>52659.19999999999</v>
      </c>
    </row>
    <row r="1617" spans="1:19" x14ac:dyDescent="0.25">
      <c r="A1617" s="7" t="s">
        <v>497</v>
      </c>
      <c r="B1617" s="7" t="s">
        <v>498</v>
      </c>
      <c r="C1617" s="7" t="s">
        <v>369</v>
      </c>
      <c r="D1617" s="7" t="s">
        <v>370</v>
      </c>
      <c r="E1617" s="7" t="s">
        <v>489</v>
      </c>
      <c r="F1617" s="8">
        <v>21</v>
      </c>
      <c r="G1617" s="8">
        <v>3097.6</v>
      </c>
      <c r="H1617" s="8">
        <v>3097.6</v>
      </c>
      <c r="I1617" s="8">
        <v>1</v>
      </c>
      <c r="J1617" s="8">
        <v>3097.6</v>
      </c>
      <c r="K1617" s="8">
        <v>3097.6</v>
      </c>
      <c r="L1617" s="8">
        <f t="shared" si="100"/>
        <v>537.59999999999991</v>
      </c>
      <c r="M1617" s="8">
        <f t="shared" si="101"/>
        <v>2560</v>
      </c>
      <c r="N1617" s="9"/>
      <c r="O1617" s="9"/>
      <c r="P1617" s="8">
        <v>21</v>
      </c>
      <c r="Q1617" s="8">
        <v>3097.6</v>
      </c>
      <c r="R1617" s="17">
        <f t="shared" si="102"/>
        <v>0</v>
      </c>
      <c r="S1617" s="18">
        <f t="shared" si="103"/>
        <v>3097.6</v>
      </c>
    </row>
    <row r="1618" spans="1:19" x14ac:dyDescent="0.25">
      <c r="A1618" s="7" t="s">
        <v>505</v>
      </c>
      <c r="B1618" s="7" t="s">
        <v>506</v>
      </c>
      <c r="C1618" s="7" t="s">
        <v>14</v>
      </c>
      <c r="D1618" s="7" t="s">
        <v>15</v>
      </c>
      <c r="E1618" s="7" t="s">
        <v>447</v>
      </c>
      <c r="F1618" s="8">
        <v>21</v>
      </c>
      <c r="G1618" s="8">
        <v>1159.58</v>
      </c>
      <c r="H1618" s="8">
        <v>1159.58</v>
      </c>
      <c r="I1618" s="8">
        <v>15</v>
      </c>
      <c r="J1618" s="8">
        <v>17393.699999999997</v>
      </c>
      <c r="K1618" s="8">
        <v>1159.5799999999997</v>
      </c>
      <c r="L1618" s="8">
        <f t="shared" si="100"/>
        <v>201.24942148760317</v>
      </c>
      <c r="M1618" s="8">
        <f t="shared" si="101"/>
        <v>958.33057851239653</v>
      </c>
      <c r="N1618" s="9"/>
      <c r="O1618" s="9"/>
      <c r="P1618" s="8">
        <v>21</v>
      </c>
      <c r="Q1618" s="8">
        <v>1159.58</v>
      </c>
      <c r="R1618" s="17">
        <f t="shared" si="102"/>
        <v>0</v>
      </c>
      <c r="S1618" s="18">
        <f t="shared" si="103"/>
        <v>17393.699999999997</v>
      </c>
    </row>
    <row r="1619" spans="1:19" x14ac:dyDescent="0.25">
      <c r="A1619" s="7" t="s">
        <v>507</v>
      </c>
      <c r="B1619" s="7" t="s">
        <v>508</v>
      </c>
      <c r="C1619" s="7" t="s">
        <v>369</v>
      </c>
      <c r="D1619" s="7" t="s">
        <v>370</v>
      </c>
      <c r="E1619" s="7" t="s">
        <v>444</v>
      </c>
      <c r="F1619" s="8">
        <v>21</v>
      </c>
      <c r="G1619" s="8">
        <v>1086.8800000000001</v>
      </c>
      <c r="H1619" s="8">
        <v>1086.8800000000001</v>
      </c>
      <c r="I1619" s="8">
        <v>5</v>
      </c>
      <c r="J1619" s="8">
        <v>5434.41</v>
      </c>
      <c r="K1619" s="8">
        <v>1086.8820000000001</v>
      </c>
      <c r="L1619" s="8">
        <f t="shared" si="100"/>
        <v>188.63241322314047</v>
      </c>
      <c r="M1619" s="8">
        <f t="shared" si="101"/>
        <v>898.24958677685959</v>
      </c>
      <c r="N1619" s="9"/>
      <c r="O1619" s="9"/>
      <c r="P1619" s="8">
        <v>21</v>
      </c>
      <c r="Q1619" s="8">
        <v>1086.8820000000001</v>
      </c>
      <c r="R1619" s="17">
        <f t="shared" si="102"/>
        <v>0</v>
      </c>
      <c r="S1619" s="18">
        <f t="shared" si="103"/>
        <v>5434.41</v>
      </c>
    </row>
    <row r="1620" spans="1:19" x14ac:dyDescent="0.25">
      <c r="A1620" s="7" t="s">
        <v>512</v>
      </c>
      <c r="B1620" s="7" t="s">
        <v>513</v>
      </c>
      <c r="C1620" s="7" t="s">
        <v>472</v>
      </c>
      <c r="D1620" s="7" t="s">
        <v>473</v>
      </c>
      <c r="E1620" s="7" t="s">
        <v>511</v>
      </c>
      <c r="F1620" s="8">
        <v>15</v>
      </c>
      <c r="G1620" s="8">
        <v>8393.17</v>
      </c>
      <c r="H1620" s="8">
        <v>8393.17</v>
      </c>
      <c r="I1620" s="8">
        <v>6</v>
      </c>
      <c r="J1620" s="8">
        <v>50359.020000000004</v>
      </c>
      <c r="K1620" s="8">
        <v>8393.17</v>
      </c>
      <c r="L1620" s="8">
        <f t="shared" si="100"/>
        <v>1094.7613043478259</v>
      </c>
      <c r="M1620" s="8">
        <f t="shared" si="101"/>
        <v>7298.4086956521742</v>
      </c>
      <c r="N1620" s="9"/>
      <c r="O1620" s="9"/>
      <c r="P1620" s="8">
        <v>15</v>
      </c>
      <c r="Q1620" s="8">
        <v>8393.17</v>
      </c>
      <c r="R1620" s="17">
        <f t="shared" si="102"/>
        <v>0</v>
      </c>
      <c r="S1620" s="18">
        <f t="shared" si="103"/>
        <v>50359.020000000004</v>
      </c>
    </row>
    <row r="1621" spans="1:19" x14ac:dyDescent="0.25">
      <c r="A1621" s="7" t="s">
        <v>519</v>
      </c>
      <c r="B1621" s="7" t="s">
        <v>520</v>
      </c>
      <c r="C1621" s="7" t="s">
        <v>14</v>
      </c>
      <c r="D1621" s="7" t="s">
        <v>15</v>
      </c>
      <c r="E1621" s="7" t="s">
        <v>447</v>
      </c>
      <c r="F1621" s="8">
        <v>21</v>
      </c>
      <c r="G1621" s="8">
        <v>235.95</v>
      </c>
      <c r="H1621" s="8">
        <v>235.95</v>
      </c>
      <c r="I1621" s="8">
        <v>500</v>
      </c>
      <c r="J1621" s="8">
        <v>117975</v>
      </c>
      <c r="K1621" s="8">
        <v>235.95</v>
      </c>
      <c r="L1621" s="8">
        <f t="shared" si="100"/>
        <v>40.949999999999989</v>
      </c>
      <c r="M1621" s="8">
        <f t="shared" si="101"/>
        <v>195</v>
      </c>
      <c r="N1621" s="9"/>
      <c r="O1621" s="9"/>
      <c r="P1621" s="8">
        <v>21</v>
      </c>
      <c r="Q1621" s="8">
        <v>235.95</v>
      </c>
      <c r="R1621" s="17">
        <f t="shared" si="102"/>
        <v>0</v>
      </c>
      <c r="S1621" s="18">
        <f t="shared" si="103"/>
        <v>117975</v>
      </c>
    </row>
    <row r="1622" spans="1:19" x14ac:dyDescent="0.25">
      <c r="A1622" s="7" t="s">
        <v>521</v>
      </c>
      <c r="B1622" s="7" t="s">
        <v>522</v>
      </c>
      <c r="C1622" s="7" t="s">
        <v>14</v>
      </c>
      <c r="D1622" s="7" t="s">
        <v>15</v>
      </c>
      <c r="E1622" s="7" t="s">
        <v>447</v>
      </c>
      <c r="F1622" s="8">
        <v>21</v>
      </c>
      <c r="G1622" s="8">
        <v>434.39</v>
      </c>
      <c r="H1622" s="8">
        <v>434.39</v>
      </c>
      <c r="I1622" s="8">
        <v>5</v>
      </c>
      <c r="J1622" s="8">
        <v>2171.9499999999998</v>
      </c>
      <c r="K1622" s="8">
        <v>434.39</v>
      </c>
      <c r="L1622" s="8">
        <f t="shared" si="100"/>
        <v>75.389999999999986</v>
      </c>
      <c r="M1622" s="8">
        <f t="shared" si="101"/>
        <v>359</v>
      </c>
      <c r="N1622" s="13"/>
      <c r="O1622" s="13"/>
      <c r="P1622" s="8">
        <v>21</v>
      </c>
      <c r="Q1622" s="8">
        <v>434.39</v>
      </c>
      <c r="R1622" s="17">
        <f t="shared" si="102"/>
        <v>0</v>
      </c>
      <c r="S1622" s="18">
        <f t="shared" si="103"/>
        <v>2171.9499999999998</v>
      </c>
    </row>
    <row r="1623" spans="1:19" x14ac:dyDescent="0.25">
      <c r="A1623" s="7" t="s">
        <v>523</v>
      </c>
      <c r="B1623" s="7" t="s">
        <v>524</v>
      </c>
      <c r="C1623" s="7" t="s">
        <v>14</v>
      </c>
      <c r="D1623" s="7" t="s">
        <v>15</v>
      </c>
      <c r="E1623" s="7" t="s">
        <v>447</v>
      </c>
      <c r="F1623" s="8">
        <v>21</v>
      </c>
      <c r="G1623" s="8">
        <v>235.95</v>
      </c>
      <c r="H1623" s="8">
        <v>235.95</v>
      </c>
      <c r="I1623" s="8">
        <v>40</v>
      </c>
      <c r="J1623" s="8">
        <v>9438</v>
      </c>
      <c r="K1623" s="8">
        <v>235.95</v>
      </c>
      <c r="L1623" s="8">
        <f t="shared" si="100"/>
        <v>40.949999999999989</v>
      </c>
      <c r="M1623" s="8">
        <f t="shared" si="101"/>
        <v>195</v>
      </c>
      <c r="N1623" s="9"/>
      <c r="O1623" s="9"/>
      <c r="P1623" s="8">
        <v>21</v>
      </c>
      <c r="Q1623" s="8">
        <v>235.95</v>
      </c>
      <c r="R1623" s="17">
        <f t="shared" si="102"/>
        <v>0</v>
      </c>
      <c r="S1623" s="18">
        <f t="shared" si="103"/>
        <v>9438</v>
      </c>
    </row>
    <row r="1624" spans="1:19" x14ac:dyDescent="0.25">
      <c r="A1624" s="7" t="s">
        <v>525</v>
      </c>
      <c r="B1624" s="7" t="s">
        <v>526</v>
      </c>
      <c r="C1624" s="7" t="s">
        <v>76</v>
      </c>
      <c r="D1624" s="7" t="s">
        <v>77</v>
      </c>
      <c r="E1624" s="7" t="s">
        <v>78</v>
      </c>
      <c r="F1624" s="8">
        <v>15</v>
      </c>
      <c r="G1624" s="8">
        <v>6325</v>
      </c>
      <c r="H1624" s="8">
        <v>6325</v>
      </c>
      <c r="I1624" s="8">
        <v>1</v>
      </c>
      <c r="J1624" s="8">
        <v>6325</v>
      </c>
      <c r="K1624" s="8">
        <v>6325</v>
      </c>
      <c r="L1624" s="8">
        <f t="shared" si="100"/>
        <v>825</v>
      </c>
      <c r="M1624" s="8">
        <f t="shared" si="101"/>
        <v>5500</v>
      </c>
      <c r="N1624" s="9"/>
      <c r="O1624" s="9"/>
      <c r="P1624" s="8">
        <v>15</v>
      </c>
      <c r="Q1624" s="8">
        <v>6325</v>
      </c>
      <c r="R1624" s="17">
        <f t="shared" si="102"/>
        <v>0</v>
      </c>
      <c r="S1624" s="18">
        <f t="shared" si="103"/>
        <v>6325</v>
      </c>
    </row>
    <row r="1625" spans="1:19" x14ac:dyDescent="0.25">
      <c r="A1625" s="7" t="s">
        <v>527</v>
      </c>
      <c r="B1625" s="7" t="s">
        <v>528</v>
      </c>
      <c r="C1625" s="7" t="s">
        <v>14</v>
      </c>
      <c r="D1625" s="7" t="s">
        <v>15</v>
      </c>
      <c r="E1625" s="7" t="s">
        <v>529</v>
      </c>
      <c r="F1625" s="8">
        <v>21</v>
      </c>
      <c r="G1625" s="8">
        <v>1569.37</v>
      </c>
      <c r="H1625" s="8">
        <v>1569.37</v>
      </c>
      <c r="I1625" s="8">
        <v>78</v>
      </c>
      <c r="J1625" s="8">
        <v>122410.86</v>
      </c>
      <c r="K1625" s="8">
        <v>1569.3700000000001</v>
      </c>
      <c r="L1625" s="8">
        <f t="shared" si="100"/>
        <v>272.36999999999989</v>
      </c>
      <c r="M1625" s="8">
        <f t="shared" si="101"/>
        <v>1297.0000000000002</v>
      </c>
      <c r="N1625" s="9"/>
      <c r="O1625" s="9"/>
      <c r="P1625" s="8">
        <v>21</v>
      </c>
      <c r="Q1625" s="8">
        <v>1569.37</v>
      </c>
      <c r="R1625" s="17">
        <f t="shared" si="102"/>
        <v>0</v>
      </c>
      <c r="S1625" s="18">
        <f t="shared" si="103"/>
        <v>122410.86</v>
      </c>
    </row>
    <row r="1626" spans="1:19" x14ac:dyDescent="0.25">
      <c r="A1626" s="7" t="s">
        <v>530</v>
      </c>
      <c r="B1626" s="7" t="s">
        <v>531</v>
      </c>
      <c r="C1626" s="7" t="s">
        <v>369</v>
      </c>
      <c r="D1626" s="7" t="s">
        <v>370</v>
      </c>
      <c r="E1626" s="7" t="s">
        <v>532</v>
      </c>
      <c r="F1626" s="8">
        <v>21</v>
      </c>
      <c r="G1626" s="8">
        <v>2479.29</v>
      </c>
      <c r="H1626" s="8">
        <v>2479.29</v>
      </c>
      <c r="I1626" s="8">
        <v>4</v>
      </c>
      <c r="J1626" s="8">
        <v>9917.16</v>
      </c>
      <c r="K1626" s="8">
        <v>2479.29</v>
      </c>
      <c r="L1626" s="8">
        <f t="shared" si="100"/>
        <v>430.28999999999996</v>
      </c>
      <c r="M1626" s="8">
        <f t="shared" si="101"/>
        <v>2049</v>
      </c>
      <c r="N1626" s="9"/>
      <c r="O1626" s="9"/>
      <c r="P1626" s="8">
        <v>21</v>
      </c>
      <c r="Q1626" s="8">
        <v>2479.29</v>
      </c>
      <c r="R1626" s="17">
        <f t="shared" si="102"/>
        <v>0</v>
      </c>
      <c r="S1626" s="18">
        <f t="shared" si="103"/>
        <v>9917.16</v>
      </c>
    </row>
    <row r="1627" spans="1:19" x14ac:dyDescent="0.25">
      <c r="A1627" s="7" t="s">
        <v>538</v>
      </c>
      <c r="B1627" s="7" t="s">
        <v>539</v>
      </c>
      <c r="C1627" s="7" t="s">
        <v>14</v>
      </c>
      <c r="D1627" s="7" t="s">
        <v>15</v>
      </c>
      <c r="E1627" s="7" t="s">
        <v>467</v>
      </c>
      <c r="F1627" s="8">
        <v>21</v>
      </c>
      <c r="G1627" s="8">
        <v>936.54</v>
      </c>
      <c r="H1627" s="8">
        <v>936.54</v>
      </c>
      <c r="I1627" s="8">
        <v>40</v>
      </c>
      <c r="J1627" s="8">
        <v>37461.599999999999</v>
      </c>
      <c r="K1627" s="8">
        <v>936.54</v>
      </c>
      <c r="L1627" s="8">
        <f t="shared" si="100"/>
        <v>162.53999999999996</v>
      </c>
      <c r="M1627" s="8">
        <f t="shared" si="101"/>
        <v>774</v>
      </c>
      <c r="N1627" s="9"/>
      <c r="O1627" s="9"/>
      <c r="P1627" s="8">
        <v>21</v>
      </c>
      <c r="Q1627" s="8">
        <v>936.54</v>
      </c>
      <c r="R1627" s="17">
        <f t="shared" si="102"/>
        <v>0</v>
      </c>
      <c r="S1627" s="18">
        <f t="shared" si="103"/>
        <v>37461.599999999999</v>
      </c>
    </row>
    <row r="1628" spans="1:19" x14ac:dyDescent="0.25">
      <c r="A1628" s="7" t="s">
        <v>544</v>
      </c>
      <c r="B1628" s="7" t="s">
        <v>545</v>
      </c>
      <c r="C1628" s="7" t="s">
        <v>369</v>
      </c>
      <c r="D1628" s="7" t="s">
        <v>370</v>
      </c>
      <c r="E1628" s="7" t="s">
        <v>546</v>
      </c>
      <c r="F1628" s="8">
        <v>21</v>
      </c>
      <c r="G1628" s="8">
        <v>3932.5</v>
      </c>
      <c r="H1628" s="8">
        <v>3932.5</v>
      </c>
      <c r="I1628" s="8">
        <v>10</v>
      </c>
      <c r="J1628" s="8">
        <v>39325</v>
      </c>
      <c r="K1628" s="8">
        <v>3932.5</v>
      </c>
      <c r="L1628" s="8">
        <f t="shared" si="100"/>
        <v>682.5</v>
      </c>
      <c r="M1628" s="8">
        <f t="shared" si="101"/>
        <v>3250</v>
      </c>
      <c r="N1628" s="13"/>
      <c r="O1628" s="13"/>
      <c r="P1628" s="8">
        <v>21</v>
      </c>
      <c r="Q1628" s="8">
        <v>3932.5</v>
      </c>
      <c r="R1628" s="17">
        <f t="shared" si="102"/>
        <v>0</v>
      </c>
      <c r="S1628" s="18">
        <f t="shared" si="103"/>
        <v>39325</v>
      </c>
    </row>
    <row r="1629" spans="1:19" x14ac:dyDescent="0.25">
      <c r="A1629" s="7" t="s">
        <v>553</v>
      </c>
      <c r="B1629" s="7" t="s">
        <v>554</v>
      </c>
      <c r="C1629" s="7" t="s">
        <v>369</v>
      </c>
      <c r="D1629" s="7" t="s">
        <v>370</v>
      </c>
      <c r="E1629" s="7" t="s">
        <v>546</v>
      </c>
      <c r="F1629" s="8">
        <v>21</v>
      </c>
      <c r="G1629" s="8">
        <v>3932.5</v>
      </c>
      <c r="H1629" s="8">
        <v>3932.5</v>
      </c>
      <c r="I1629" s="8">
        <v>1</v>
      </c>
      <c r="J1629" s="8">
        <v>3932.5</v>
      </c>
      <c r="K1629" s="8">
        <v>3932.5</v>
      </c>
      <c r="L1629" s="8">
        <f t="shared" si="100"/>
        <v>682.5</v>
      </c>
      <c r="M1629" s="8">
        <f t="shared" si="101"/>
        <v>3250</v>
      </c>
      <c r="N1629" s="13"/>
      <c r="O1629" s="13"/>
      <c r="P1629" s="8">
        <v>21</v>
      </c>
      <c r="Q1629" s="8">
        <v>3932.5</v>
      </c>
      <c r="R1629" s="17">
        <f t="shared" si="102"/>
        <v>0</v>
      </c>
      <c r="S1629" s="18">
        <f t="shared" si="103"/>
        <v>3932.5</v>
      </c>
    </row>
    <row r="1630" spans="1:19" x14ac:dyDescent="0.25">
      <c r="A1630" s="7" t="s">
        <v>557</v>
      </c>
      <c r="B1630" s="7" t="s">
        <v>558</v>
      </c>
      <c r="C1630" s="7" t="s">
        <v>14</v>
      </c>
      <c r="D1630" s="7" t="s">
        <v>15</v>
      </c>
      <c r="E1630" s="7" t="s">
        <v>529</v>
      </c>
      <c r="F1630" s="8">
        <v>21</v>
      </c>
      <c r="G1630" s="8">
        <v>1645.6</v>
      </c>
      <c r="H1630" s="8">
        <v>1645.6</v>
      </c>
      <c r="I1630" s="8">
        <v>4</v>
      </c>
      <c r="J1630" s="8">
        <v>6582.4</v>
      </c>
      <c r="K1630" s="8">
        <v>1645.6</v>
      </c>
      <c r="L1630" s="8">
        <f t="shared" si="100"/>
        <v>285.59999999999991</v>
      </c>
      <c r="M1630" s="8">
        <f t="shared" si="101"/>
        <v>1360</v>
      </c>
      <c r="N1630" s="13"/>
      <c r="O1630" s="13"/>
      <c r="P1630" s="8">
        <v>21</v>
      </c>
      <c r="Q1630" s="8">
        <v>1645.6</v>
      </c>
      <c r="R1630" s="17">
        <f t="shared" si="102"/>
        <v>0</v>
      </c>
      <c r="S1630" s="18">
        <f t="shared" si="103"/>
        <v>6582.4</v>
      </c>
    </row>
    <row r="1631" spans="1:19" x14ac:dyDescent="0.25">
      <c r="A1631" s="7" t="s">
        <v>563</v>
      </c>
      <c r="B1631" s="7" t="s">
        <v>564</v>
      </c>
      <c r="C1631" s="7" t="s">
        <v>14</v>
      </c>
      <c r="D1631" s="7" t="s">
        <v>15</v>
      </c>
      <c r="E1631" s="7" t="s">
        <v>529</v>
      </c>
      <c r="F1631" s="8">
        <v>21</v>
      </c>
      <c r="G1631" s="8">
        <v>9064.44</v>
      </c>
      <c r="H1631" s="8">
        <v>9064.44</v>
      </c>
      <c r="I1631" s="8">
        <v>1</v>
      </c>
      <c r="J1631" s="8">
        <v>9064.44</v>
      </c>
      <c r="K1631" s="8">
        <v>9064.44</v>
      </c>
      <c r="L1631" s="8">
        <f t="shared" si="100"/>
        <v>1573.1672727272726</v>
      </c>
      <c r="M1631" s="8">
        <f t="shared" si="101"/>
        <v>7491.2727272727279</v>
      </c>
      <c r="N1631" s="9"/>
      <c r="O1631" s="9"/>
      <c r="P1631" s="8">
        <v>21</v>
      </c>
      <c r="Q1631" s="8">
        <v>9064.44</v>
      </c>
      <c r="R1631" s="17">
        <f t="shared" si="102"/>
        <v>0</v>
      </c>
      <c r="S1631" s="18">
        <f t="shared" si="103"/>
        <v>9064.44</v>
      </c>
    </row>
    <row r="1632" spans="1:19" x14ac:dyDescent="0.25">
      <c r="A1632" s="7" t="s">
        <v>565</v>
      </c>
      <c r="B1632" s="7" t="s">
        <v>566</v>
      </c>
      <c r="C1632" s="7" t="s">
        <v>369</v>
      </c>
      <c r="D1632" s="7" t="s">
        <v>370</v>
      </c>
      <c r="E1632" s="7" t="s">
        <v>546</v>
      </c>
      <c r="F1632" s="8">
        <v>21</v>
      </c>
      <c r="G1632" s="8">
        <v>3932.5</v>
      </c>
      <c r="H1632" s="8">
        <v>3932.5</v>
      </c>
      <c r="I1632" s="8">
        <v>4</v>
      </c>
      <c r="J1632" s="8">
        <v>15730</v>
      </c>
      <c r="K1632" s="8">
        <v>3932.5</v>
      </c>
      <c r="L1632" s="8">
        <f t="shared" si="100"/>
        <v>682.5</v>
      </c>
      <c r="M1632" s="8">
        <f t="shared" si="101"/>
        <v>3250</v>
      </c>
      <c r="N1632" s="13"/>
      <c r="O1632" s="13"/>
      <c r="P1632" s="8">
        <v>21</v>
      </c>
      <c r="Q1632" s="8">
        <v>3932.5</v>
      </c>
      <c r="R1632" s="17">
        <f t="shared" si="102"/>
        <v>0</v>
      </c>
      <c r="S1632" s="18">
        <f t="shared" si="103"/>
        <v>15730</v>
      </c>
    </row>
    <row r="1633" spans="1:19" x14ac:dyDescent="0.25">
      <c r="A1633" s="7" t="s">
        <v>567</v>
      </c>
      <c r="B1633" s="7" t="s">
        <v>568</v>
      </c>
      <c r="C1633" s="7" t="s">
        <v>369</v>
      </c>
      <c r="D1633" s="7" t="s">
        <v>370</v>
      </c>
      <c r="E1633" s="7" t="s">
        <v>371</v>
      </c>
      <c r="F1633" s="8">
        <v>21</v>
      </c>
      <c r="G1633" s="8">
        <v>11918.06</v>
      </c>
      <c r="H1633" s="8">
        <v>11918.06</v>
      </c>
      <c r="I1633" s="8">
        <v>2</v>
      </c>
      <c r="J1633" s="8">
        <v>23836.12</v>
      </c>
      <c r="K1633" s="8">
        <v>11918.06</v>
      </c>
      <c r="L1633" s="8">
        <f t="shared" si="100"/>
        <v>2068.4236363636355</v>
      </c>
      <c r="M1633" s="8">
        <f t="shared" si="101"/>
        <v>9849.636363636364</v>
      </c>
      <c r="N1633" s="13"/>
      <c r="O1633" s="13"/>
      <c r="P1633" s="8">
        <v>21</v>
      </c>
      <c r="Q1633" s="8">
        <v>11918.06</v>
      </c>
      <c r="R1633" s="17">
        <f t="shared" si="102"/>
        <v>0</v>
      </c>
      <c r="S1633" s="18">
        <f t="shared" si="103"/>
        <v>23836.12</v>
      </c>
    </row>
    <row r="1634" spans="1:19" x14ac:dyDescent="0.25">
      <c r="A1634" s="7" t="s">
        <v>579</v>
      </c>
      <c r="B1634" s="7" t="s">
        <v>580</v>
      </c>
      <c r="C1634" s="7" t="s">
        <v>185</v>
      </c>
      <c r="D1634" s="7" t="s">
        <v>186</v>
      </c>
      <c r="E1634" s="7" t="s">
        <v>187</v>
      </c>
      <c r="F1634" s="8">
        <v>21</v>
      </c>
      <c r="G1634" s="8">
        <v>1166.6500000000001</v>
      </c>
      <c r="H1634" s="8">
        <v>1166.6500000000001</v>
      </c>
      <c r="I1634" s="8">
        <v>2</v>
      </c>
      <c r="J1634" s="8">
        <v>2333.29</v>
      </c>
      <c r="K1634" s="8">
        <v>1166.645</v>
      </c>
      <c r="L1634" s="8">
        <f t="shared" si="100"/>
        <v>202.47557851239662</v>
      </c>
      <c r="M1634" s="8">
        <f t="shared" si="101"/>
        <v>964.16942148760336</v>
      </c>
      <c r="N1634" s="13"/>
      <c r="O1634" s="13"/>
      <c r="P1634" s="8">
        <v>21</v>
      </c>
      <c r="Q1634" s="8">
        <v>1166.645</v>
      </c>
      <c r="R1634" s="17">
        <f t="shared" si="102"/>
        <v>0</v>
      </c>
      <c r="S1634" s="18">
        <f t="shared" si="103"/>
        <v>2333.29</v>
      </c>
    </row>
    <row r="1635" spans="1:19" x14ac:dyDescent="0.25">
      <c r="A1635" s="7" t="s">
        <v>591</v>
      </c>
      <c r="B1635" s="7" t="s">
        <v>592</v>
      </c>
      <c r="C1635" s="7" t="s">
        <v>185</v>
      </c>
      <c r="D1635" s="7" t="s">
        <v>186</v>
      </c>
      <c r="E1635" s="7" t="s">
        <v>187</v>
      </c>
      <c r="F1635" s="8">
        <v>21</v>
      </c>
      <c r="G1635" s="8">
        <v>5834.83</v>
      </c>
      <c r="H1635" s="8">
        <v>5834.83</v>
      </c>
      <c r="I1635" s="8">
        <v>3</v>
      </c>
      <c r="J1635" s="8">
        <v>17504.48</v>
      </c>
      <c r="K1635" s="8">
        <v>5834.8266666666668</v>
      </c>
      <c r="L1635" s="8">
        <f t="shared" si="100"/>
        <v>1012.6558677685953</v>
      </c>
      <c r="M1635" s="8">
        <f t="shared" si="101"/>
        <v>4822.1707988980716</v>
      </c>
      <c r="N1635" s="9"/>
      <c r="O1635" s="9"/>
      <c r="P1635" s="8">
        <v>21</v>
      </c>
      <c r="Q1635" s="8">
        <v>5834.8266666666668</v>
      </c>
      <c r="R1635" s="17">
        <f t="shared" si="102"/>
        <v>0</v>
      </c>
      <c r="S1635" s="18">
        <f t="shared" si="103"/>
        <v>17504.48</v>
      </c>
    </row>
    <row r="1636" spans="1:19" x14ac:dyDescent="0.25">
      <c r="A1636" s="7" t="s">
        <v>593</v>
      </c>
      <c r="B1636" s="7" t="s">
        <v>594</v>
      </c>
      <c r="C1636" s="7" t="s">
        <v>185</v>
      </c>
      <c r="D1636" s="7" t="s">
        <v>186</v>
      </c>
      <c r="E1636" s="7" t="s">
        <v>187</v>
      </c>
      <c r="F1636" s="8">
        <v>15</v>
      </c>
      <c r="G1636" s="8">
        <v>6573.4</v>
      </c>
      <c r="H1636" s="8">
        <v>6573.4</v>
      </c>
      <c r="I1636" s="8">
        <v>26</v>
      </c>
      <c r="J1636" s="8">
        <v>170908.4</v>
      </c>
      <c r="K1636" s="8">
        <v>6573.4</v>
      </c>
      <c r="L1636" s="8">
        <f t="shared" si="100"/>
        <v>857.39999999999964</v>
      </c>
      <c r="M1636" s="8">
        <f t="shared" si="101"/>
        <v>5716</v>
      </c>
      <c r="N1636" s="8">
        <v>12</v>
      </c>
      <c r="O1636" s="8">
        <v>6913.7599999999993</v>
      </c>
      <c r="P1636" s="8">
        <v>15</v>
      </c>
      <c r="Q1636" s="8">
        <v>6573.4000000000005</v>
      </c>
      <c r="R1636" s="17">
        <f t="shared" si="102"/>
        <v>179757.75999999998</v>
      </c>
      <c r="S1636" s="18">
        <f t="shared" si="103"/>
        <v>170908.4</v>
      </c>
    </row>
    <row r="1637" spans="1:19" x14ac:dyDescent="0.25">
      <c r="A1637" s="7" t="s">
        <v>595</v>
      </c>
      <c r="B1637" s="7" t="s">
        <v>596</v>
      </c>
      <c r="C1637" s="7" t="s">
        <v>185</v>
      </c>
      <c r="D1637" s="7" t="s">
        <v>186</v>
      </c>
      <c r="E1637" s="7" t="s">
        <v>187</v>
      </c>
      <c r="F1637" s="8">
        <v>21</v>
      </c>
      <c r="G1637" s="8">
        <v>6698.79</v>
      </c>
      <c r="H1637" s="8">
        <v>6698.79</v>
      </c>
      <c r="I1637" s="8">
        <v>26</v>
      </c>
      <c r="J1637" s="8">
        <v>174168.54000000004</v>
      </c>
      <c r="K1637" s="8">
        <v>6698.7900000000018</v>
      </c>
      <c r="L1637" s="8">
        <f t="shared" si="100"/>
        <v>1162.5999173553719</v>
      </c>
      <c r="M1637" s="8">
        <f t="shared" si="101"/>
        <v>5536.1900826446299</v>
      </c>
      <c r="N1637" s="8">
        <v>12</v>
      </c>
      <c r="O1637" s="8">
        <v>6200.5325000000003</v>
      </c>
      <c r="P1637" s="8">
        <v>21</v>
      </c>
      <c r="Q1637" s="8">
        <v>6698.7899999999991</v>
      </c>
      <c r="R1637" s="17">
        <f t="shared" si="102"/>
        <v>161213.845</v>
      </c>
      <c r="S1637" s="18">
        <f t="shared" si="103"/>
        <v>174168.54000000004</v>
      </c>
    </row>
    <row r="1638" spans="1:19" x14ac:dyDescent="0.25">
      <c r="A1638" s="7" t="s">
        <v>597</v>
      </c>
      <c r="B1638" s="7" t="s">
        <v>598</v>
      </c>
      <c r="C1638" s="7" t="s">
        <v>185</v>
      </c>
      <c r="D1638" s="7" t="s">
        <v>186</v>
      </c>
      <c r="E1638" s="7" t="s">
        <v>187</v>
      </c>
      <c r="F1638" s="8">
        <v>21</v>
      </c>
      <c r="G1638" s="8">
        <v>866.59</v>
      </c>
      <c r="H1638" s="8">
        <v>866.59</v>
      </c>
      <c r="I1638" s="8">
        <v>84</v>
      </c>
      <c r="J1638" s="8">
        <v>72793.56</v>
      </c>
      <c r="K1638" s="8">
        <v>866.58999999999992</v>
      </c>
      <c r="L1638" s="8">
        <f t="shared" si="100"/>
        <v>150.39991735537183</v>
      </c>
      <c r="M1638" s="8">
        <f t="shared" si="101"/>
        <v>716.19008264462809</v>
      </c>
      <c r="N1638" s="8">
        <v>12</v>
      </c>
      <c r="O1638" s="8">
        <v>802.13250000000005</v>
      </c>
      <c r="P1638" s="8">
        <v>21</v>
      </c>
      <c r="Q1638" s="8">
        <v>866.59</v>
      </c>
      <c r="R1638" s="17">
        <f t="shared" si="102"/>
        <v>67379.13</v>
      </c>
      <c r="S1638" s="18">
        <f t="shared" si="103"/>
        <v>72793.56</v>
      </c>
    </row>
    <row r="1639" spans="1:19" x14ac:dyDescent="0.25">
      <c r="A1639" s="7" t="s">
        <v>599</v>
      </c>
      <c r="B1639" s="7" t="s">
        <v>600</v>
      </c>
      <c r="C1639" s="7" t="s">
        <v>185</v>
      </c>
      <c r="D1639" s="7" t="s">
        <v>186</v>
      </c>
      <c r="E1639" s="7" t="s">
        <v>187</v>
      </c>
      <c r="F1639" s="8">
        <v>21</v>
      </c>
      <c r="G1639" s="8">
        <v>907.5</v>
      </c>
      <c r="H1639" s="8">
        <v>1488.3</v>
      </c>
      <c r="I1639" s="8">
        <v>84</v>
      </c>
      <c r="J1639" s="8">
        <v>125017.20000000001</v>
      </c>
      <c r="K1639" s="8">
        <v>1488.3000000000002</v>
      </c>
      <c r="L1639" s="8">
        <f t="shared" si="100"/>
        <v>258.29999999999995</v>
      </c>
      <c r="M1639" s="8">
        <f t="shared" si="101"/>
        <v>1230.0000000000002</v>
      </c>
      <c r="N1639" s="14">
        <v>12</v>
      </c>
      <c r="O1639" s="14">
        <v>1377.6000000000001</v>
      </c>
      <c r="P1639" s="8">
        <v>21</v>
      </c>
      <c r="Q1639" s="8">
        <v>1488.3</v>
      </c>
      <c r="R1639" s="17">
        <f t="shared" si="102"/>
        <v>115718.40000000001</v>
      </c>
      <c r="S1639" s="18">
        <f t="shared" si="103"/>
        <v>125017.20000000001</v>
      </c>
    </row>
    <row r="1640" spans="1:19" x14ac:dyDescent="0.25">
      <c r="A1640" s="7" t="s">
        <v>601</v>
      </c>
      <c r="B1640" s="7" t="s">
        <v>602</v>
      </c>
      <c r="C1640" s="7" t="s">
        <v>185</v>
      </c>
      <c r="D1640" s="7" t="s">
        <v>186</v>
      </c>
      <c r="E1640" s="7" t="s">
        <v>187</v>
      </c>
      <c r="F1640" s="8">
        <v>21</v>
      </c>
      <c r="G1640" s="8">
        <v>5227.2</v>
      </c>
      <c r="H1640" s="8">
        <v>5227.2</v>
      </c>
      <c r="I1640" s="8">
        <v>45</v>
      </c>
      <c r="J1640" s="8">
        <v>235224</v>
      </c>
      <c r="K1640" s="8">
        <v>5227.2</v>
      </c>
      <c r="L1640" s="8">
        <f t="shared" si="100"/>
        <v>907.19999999999982</v>
      </c>
      <c r="M1640" s="8">
        <f t="shared" si="101"/>
        <v>4320</v>
      </c>
      <c r="N1640" s="14">
        <v>12</v>
      </c>
      <c r="O1640" s="14">
        <v>4838.4000000000005</v>
      </c>
      <c r="P1640" s="8">
        <v>21</v>
      </c>
      <c r="Q1640" s="8">
        <v>5227.2</v>
      </c>
      <c r="R1640" s="17">
        <f t="shared" si="102"/>
        <v>217728.00000000003</v>
      </c>
      <c r="S1640" s="18">
        <f t="shared" si="103"/>
        <v>235224</v>
      </c>
    </row>
    <row r="1641" spans="1:19" x14ac:dyDescent="0.25">
      <c r="A1641" s="7" t="s">
        <v>609</v>
      </c>
      <c r="B1641" s="7" t="s">
        <v>610</v>
      </c>
      <c r="C1641" s="7" t="s">
        <v>185</v>
      </c>
      <c r="D1641" s="7" t="s">
        <v>186</v>
      </c>
      <c r="E1641" s="7" t="s">
        <v>187</v>
      </c>
      <c r="F1641" s="8">
        <v>21</v>
      </c>
      <c r="G1641" s="8">
        <v>1372.7</v>
      </c>
      <c r="H1641" s="8">
        <v>1372.7</v>
      </c>
      <c r="I1641" s="8">
        <v>36</v>
      </c>
      <c r="J1641" s="8">
        <v>49417.1</v>
      </c>
      <c r="K1641" s="8">
        <v>1372.6972222222221</v>
      </c>
      <c r="L1641" s="8">
        <f t="shared" si="100"/>
        <v>238.2367079889807</v>
      </c>
      <c r="M1641" s="8">
        <f t="shared" si="101"/>
        <v>1134.4605142332414</v>
      </c>
      <c r="N1641" s="9"/>
      <c r="O1641" s="9"/>
      <c r="P1641" s="8">
        <v>21</v>
      </c>
      <c r="Q1641" s="8">
        <v>1372.6972222222221</v>
      </c>
      <c r="R1641" s="17">
        <f t="shared" si="102"/>
        <v>0</v>
      </c>
      <c r="S1641" s="18">
        <f t="shared" si="103"/>
        <v>49417.1</v>
      </c>
    </row>
    <row r="1642" spans="1:19" x14ac:dyDescent="0.25">
      <c r="A1642" s="7" t="s">
        <v>611</v>
      </c>
      <c r="B1642" s="7" t="s">
        <v>612</v>
      </c>
      <c r="C1642" s="7" t="s">
        <v>185</v>
      </c>
      <c r="D1642" s="7" t="s">
        <v>186</v>
      </c>
      <c r="E1642" s="7" t="s">
        <v>187</v>
      </c>
      <c r="F1642" s="8">
        <v>21</v>
      </c>
      <c r="G1642" s="8">
        <v>1372.7</v>
      </c>
      <c r="H1642" s="8">
        <v>1372.7</v>
      </c>
      <c r="I1642" s="8">
        <v>24</v>
      </c>
      <c r="J1642" s="8">
        <v>32944.800000000003</v>
      </c>
      <c r="K1642" s="8">
        <v>1372.7</v>
      </c>
      <c r="L1642" s="8">
        <f t="shared" si="100"/>
        <v>238.2371900826447</v>
      </c>
      <c r="M1642" s="8">
        <f t="shared" si="101"/>
        <v>1134.4628099173553</v>
      </c>
      <c r="N1642" s="9"/>
      <c r="O1642" s="9"/>
      <c r="P1642" s="8">
        <v>21</v>
      </c>
      <c r="Q1642" s="8">
        <v>1372.7</v>
      </c>
      <c r="R1642" s="17">
        <f t="shared" si="102"/>
        <v>0</v>
      </c>
      <c r="S1642" s="18">
        <f t="shared" si="103"/>
        <v>32944.800000000003</v>
      </c>
    </row>
    <row r="1643" spans="1:19" x14ac:dyDescent="0.25">
      <c r="A1643" s="7" t="s">
        <v>615</v>
      </c>
      <c r="B1643" s="7" t="s">
        <v>616</v>
      </c>
      <c r="C1643" s="7" t="s">
        <v>37</v>
      </c>
      <c r="D1643" s="7" t="s">
        <v>38</v>
      </c>
      <c r="E1643" s="7" t="s">
        <v>39</v>
      </c>
      <c r="F1643" s="8">
        <v>15</v>
      </c>
      <c r="G1643" s="8">
        <v>34500</v>
      </c>
      <c r="H1643" s="8">
        <v>34500</v>
      </c>
      <c r="I1643" s="8">
        <v>1</v>
      </c>
      <c r="J1643" s="8">
        <v>34500</v>
      </c>
      <c r="K1643" s="8">
        <v>34500</v>
      </c>
      <c r="L1643" s="8">
        <f t="shared" si="100"/>
        <v>4499.9999999999964</v>
      </c>
      <c r="M1643" s="8">
        <f t="shared" si="101"/>
        <v>30000.000000000004</v>
      </c>
      <c r="N1643" s="9"/>
      <c r="O1643" s="9"/>
      <c r="P1643" s="8">
        <v>15</v>
      </c>
      <c r="Q1643" s="8">
        <v>34500</v>
      </c>
      <c r="R1643" s="17">
        <f t="shared" si="102"/>
        <v>0</v>
      </c>
      <c r="S1643" s="18">
        <f t="shared" si="103"/>
        <v>34500</v>
      </c>
    </row>
    <row r="1644" spans="1:19" x14ac:dyDescent="0.25">
      <c r="A1644" s="7" t="s">
        <v>617</v>
      </c>
      <c r="B1644" s="7" t="s">
        <v>618</v>
      </c>
      <c r="C1644" s="7" t="s">
        <v>37</v>
      </c>
      <c r="D1644" s="7" t="s">
        <v>38</v>
      </c>
      <c r="E1644" s="7" t="s">
        <v>39</v>
      </c>
      <c r="F1644" s="8">
        <v>15</v>
      </c>
      <c r="G1644" s="8">
        <v>34500</v>
      </c>
      <c r="H1644" s="8">
        <v>34500</v>
      </c>
      <c r="I1644" s="8">
        <v>1</v>
      </c>
      <c r="J1644" s="8">
        <v>34500</v>
      </c>
      <c r="K1644" s="8">
        <v>34500</v>
      </c>
      <c r="L1644" s="8">
        <f t="shared" si="100"/>
        <v>4499.9999999999964</v>
      </c>
      <c r="M1644" s="8">
        <f t="shared" si="101"/>
        <v>30000.000000000004</v>
      </c>
      <c r="N1644" s="9"/>
      <c r="O1644" s="9"/>
      <c r="P1644" s="8">
        <v>15</v>
      </c>
      <c r="Q1644" s="8">
        <v>34500</v>
      </c>
      <c r="R1644" s="17">
        <f t="shared" si="102"/>
        <v>0</v>
      </c>
      <c r="S1644" s="18">
        <f t="shared" si="103"/>
        <v>34500</v>
      </c>
    </row>
    <row r="1645" spans="1:19" x14ac:dyDescent="0.25">
      <c r="A1645" s="7" t="s">
        <v>619</v>
      </c>
      <c r="B1645" s="7" t="s">
        <v>620</v>
      </c>
      <c r="C1645" s="7" t="s">
        <v>37</v>
      </c>
      <c r="D1645" s="7" t="s">
        <v>38</v>
      </c>
      <c r="E1645" s="7" t="s">
        <v>39</v>
      </c>
      <c r="F1645" s="8">
        <v>15</v>
      </c>
      <c r="G1645" s="8">
        <v>34500</v>
      </c>
      <c r="H1645" s="8">
        <v>34500</v>
      </c>
      <c r="I1645" s="8">
        <v>1</v>
      </c>
      <c r="J1645" s="8">
        <v>34500</v>
      </c>
      <c r="K1645" s="8">
        <v>34500</v>
      </c>
      <c r="L1645" s="8">
        <f t="shared" si="100"/>
        <v>4499.9999999999964</v>
      </c>
      <c r="M1645" s="8">
        <f t="shared" si="101"/>
        <v>30000.000000000004</v>
      </c>
      <c r="N1645" s="9"/>
      <c r="O1645" s="9"/>
      <c r="P1645" s="8">
        <v>15</v>
      </c>
      <c r="Q1645" s="8">
        <v>34500</v>
      </c>
      <c r="R1645" s="17">
        <f t="shared" si="102"/>
        <v>0</v>
      </c>
      <c r="S1645" s="18">
        <f t="shared" si="103"/>
        <v>34500</v>
      </c>
    </row>
    <row r="1646" spans="1:19" x14ac:dyDescent="0.25">
      <c r="A1646" s="7" t="s">
        <v>621</v>
      </c>
      <c r="B1646" s="7" t="s">
        <v>622</v>
      </c>
      <c r="C1646" s="7" t="s">
        <v>37</v>
      </c>
      <c r="D1646" s="7" t="s">
        <v>38</v>
      </c>
      <c r="E1646" s="7" t="s">
        <v>39</v>
      </c>
      <c r="F1646" s="8">
        <v>15</v>
      </c>
      <c r="G1646" s="8">
        <v>33350</v>
      </c>
      <c r="H1646" s="8">
        <v>33350</v>
      </c>
      <c r="I1646" s="8">
        <v>1</v>
      </c>
      <c r="J1646" s="8">
        <v>33350</v>
      </c>
      <c r="K1646" s="8">
        <v>33350</v>
      </c>
      <c r="L1646" s="8">
        <f t="shared" si="100"/>
        <v>4349.9999999999964</v>
      </c>
      <c r="M1646" s="8">
        <f t="shared" si="101"/>
        <v>29000.000000000004</v>
      </c>
      <c r="N1646" s="9"/>
      <c r="O1646" s="9"/>
      <c r="P1646" s="8">
        <v>15</v>
      </c>
      <c r="Q1646" s="8">
        <v>33350</v>
      </c>
      <c r="R1646" s="17">
        <f t="shared" si="102"/>
        <v>0</v>
      </c>
      <c r="S1646" s="18">
        <f t="shared" si="103"/>
        <v>33350</v>
      </c>
    </row>
    <row r="1647" spans="1:19" x14ac:dyDescent="0.25">
      <c r="A1647" s="7" t="s">
        <v>623</v>
      </c>
      <c r="B1647" s="7" t="s">
        <v>624</v>
      </c>
      <c r="C1647" s="7" t="s">
        <v>37</v>
      </c>
      <c r="D1647" s="7" t="s">
        <v>38</v>
      </c>
      <c r="E1647" s="7" t="s">
        <v>39</v>
      </c>
      <c r="F1647" s="8">
        <v>15</v>
      </c>
      <c r="G1647" s="8">
        <v>33350</v>
      </c>
      <c r="H1647" s="8">
        <v>33350</v>
      </c>
      <c r="I1647" s="8">
        <v>1</v>
      </c>
      <c r="J1647" s="8">
        <v>33350</v>
      </c>
      <c r="K1647" s="8">
        <v>33350</v>
      </c>
      <c r="L1647" s="8">
        <f t="shared" si="100"/>
        <v>4349.9999999999964</v>
      </c>
      <c r="M1647" s="8">
        <f t="shared" si="101"/>
        <v>29000.000000000004</v>
      </c>
      <c r="N1647" s="13"/>
      <c r="O1647" s="13"/>
      <c r="P1647" s="8">
        <v>15</v>
      </c>
      <c r="Q1647" s="8">
        <v>33350</v>
      </c>
      <c r="R1647" s="17">
        <f t="shared" si="102"/>
        <v>0</v>
      </c>
      <c r="S1647" s="18">
        <f t="shared" si="103"/>
        <v>33350</v>
      </c>
    </row>
    <row r="1648" spans="1:19" x14ac:dyDescent="0.25">
      <c r="A1648" s="7" t="s">
        <v>625</v>
      </c>
      <c r="B1648" s="7" t="s">
        <v>626</v>
      </c>
      <c r="C1648" s="7" t="s">
        <v>37</v>
      </c>
      <c r="D1648" s="7" t="s">
        <v>38</v>
      </c>
      <c r="E1648" s="7" t="s">
        <v>39</v>
      </c>
      <c r="F1648" s="8">
        <v>15</v>
      </c>
      <c r="G1648" s="8">
        <v>44040</v>
      </c>
      <c r="H1648" s="8">
        <v>44040</v>
      </c>
      <c r="I1648" s="8">
        <v>1</v>
      </c>
      <c r="J1648" s="8">
        <v>44040</v>
      </c>
      <c r="K1648" s="8">
        <v>44040</v>
      </c>
      <c r="L1648" s="8">
        <f t="shared" si="100"/>
        <v>5744.3478260869524</v>
      </c>
      <c r="M1648" s="8">
        <f t="shared" si="101"/>
        <v>38295.652173913048</v>
      </c>
      <c r="N1648" s="9"/>
      <c r="O1648" s="9"/>
      <c r="P1648" s="8">
        <v>15</v>
      </c>
      <c r="Q1648" s="8">
        <v>44040</v>
      </c>
      <c r="R1648" s="17">
        <f t="shared" si="102"/>
        <v>0</v>
      </c>
      <c r="S1648" s="18">
        <f t="shared" si="103"/>
        <v>44040</v>
      </c>
    </row>
    <row r="1649" spans="1:19" x14ac:dyDescent="0.25">
      <c r="A1649" s="7" t="s">
        <v>627</v>
      </c>
      <c r="B1649" s="7" t="s">
        <v>628</v>
      </c>
      <c r="C1649" s="7" t="s">
        <v>37</v>
      </c>
      <c r="D1649" s="7" t="s">
        <v>38</v>
      </c>
      <c r="E1649" s="7" t="s">
        <v>39</v>
      </c>
      <c r="F1649" s="8">
        <v>15</v>
      </c>
      <c r="G1649" s="8">
        <v>44040</v>
      </c>
      <c r="H1649" s="8">
        <v>44040</v>
      </c>
      <c r="I1649" s="8">
        <v>1</v>
      </c>
      <c r="J1649" s="8">
        <v>44040</v>
      </c>
      <c r="K1649" s="8">
        <v>44040</v>
      </c>
      <c r="L1649" s="8">
        <f t="shared" si="100"/>
        <v>5744.3478260869524</v>
      </c>
      <c r="M1649" s="8">
        <f t="shared" si="101"/>
        <v>38295.652173913048</v>
      </c>
      <c r="N1649" s="9"/>
      <c r="O1649" s="9"/>
      <c r="P1649" s="8">
        <v>15</v>
      </c>
      <c r="Q1649" s="8">
        <v>44040</v>
      </c>
      <c r="R1649" s="17">
        <f t="shared" si="102"/>
        <v>0</v>
      </c>
      <c r="S1649" s="18">
        <f t="shared" si="103"/>
        <v>44040</v>
      </c>
    </row>
    <row r="1650" spans="1:19" x14ac:dyDescent="0.25">
      <c r="A1650" s="7" t="s">
        <v>629</v>
      </c>
      <c r="B1650" s="7" t="s">
        <v>630</v>
      </c>
      <c r="C1650" s="7" t="s">
        <v>356</v>
      </c>
      <c r="D1650" s="7" t="s">
        <v>357</v>
      </c>
      <c r="E1650" s="7" t="s">
        <v>358</v>
      </c>
      <c r="F1650" s="8">
        <v>21</v>
      </c>
      <c r="G1650" s="8">
        <v>9196</v>
      </c>
      <c r="H1650" s="8">
        <v>9196</v>
      </c>
      <c r="I1650" s="8">
        <v>85</v>
      </c>
      <c r="J1650" s="8">
        <v>781660</v>
      </c>
      <c r="K1650" s="8">
        <v>9196</v>
      </c>
      <c r="L1650" s="8">
        <f t="shared" si="100"/>
        <v>1596</v>
      </c>
      <c r="M1650" s="8">
        <f t="shared" si="101"/>
        <v>7600</v>
      </c>
      <c r="N1650" s="9"/>
      <c r="O1650" s="9"/>
      <c r="P1650" s="8">
        <v>21</v>
      </c>
      <c r="Q1650" s="8">
        <v>9196</v>
      </c>
      <c r="R1650" s="17">
        <f t="shared" si="102"/>
        <v>0</v>
      </c>
      <c r="S1650" s="18">
        <f t="shared" si="103"/>
        <v>781660</v>
      </c>
    </row>
    <row r="1651" spans="1:19" x14ac:dyDescent="0.25">
      <c r="A1651" s="7" t="s">
        <v>639</v>
      </c>
      <c r="B1651" s="7" t="s">
        <v>640</v>
      </c>
      <c r="C1651" s="7" t="s">
        <v>76</v>
      </c>
      <c r="D1651" s="7" t="s">
        <v>77</v>
      </c>
      <c r="E1651" s="7" t="s">
        <v>78</v>
      </c>
      <c r="F1651" s="8">
        <v>0</v>
      </c>
      <c r="G1651" s="8">
        <v>7475</v>
      </c>
      <c r="H1651" s="8">
        <v>7475</v>
      </c>
      <c r="I1651" s="8">
        <v>15</v>
      </c>
      <c r="J1651" s="8">
        <v>112125</v>
      </c>
      <c r="K1651" s="8">
        <v>7475</v>
      </c>
      <c r="L1651" s="8">
        <f t="shared" si="100"/>
        <v>0</v>
      </c>
      <c r="M1651" s="8">
        <f t="shared" si="101"/>
        <v>7475</v>
      </c>
      <c r="N1651" s="14">
        <v>12</v>
      </c>
      <c r="O1651" s="14">
        <v>7280</v>
      </c>
      <c r="P1651" s="8">
        <v>0</v>
      </c>
      <c r="Q1651" s="8">
        <v>7475</v>
      </c>
      <c r="R1651" s="17">
        <f t="shared" si="102"/>
        <v>109200</v>
      </c>
      <c r="S1651" s="18">
        <f t="shared" si="103"/>
        <v>112125</v>
      </c>
    </row>
    <row r="1652" spans="1:19" x14ac:dyDescent="0.25">
      <c r="A1652" s="7" t="s">
        <v>641</v>
      </c>
      <c r="B1652" s="7" t="s">
        <v>642</v>
      </c>
      <c r="C1652" s="7" t="s">
        <v>76</v>
      </c>
      <c r="D1652" s="7" t="s">
        <v>77</v>
      </c>
      <c r="E1652" s="7" t="s">
        <v>78</v>
      </c>
      <c r="F1652" s="8">
        <v>15</v>
      </c>
      <c r="G1652" s="8">
        <v>7475</v>
      </c>
      <c r="H1652" s="8">
        <v>7475</v>
      </c>
      <c r="I1652" s="8">
        <v>5</v>
      </c>
      <c r="J1652" s="8">
        <v>37375</v>
      </c>
      <c r="K1652" s="8">
        <v>7475</v>
      </c>
      <c r="L1652" s="8">
        <f t="shared" si="100"/>
        <v>974.99999999999909</v>
      </c>
      <c r="M1652" s="8">
        <f t="shared" si="101"/>
        <v>6500.0000000000009</v>
      </c>
      <c r="N1652" s="14">
        <v>12</v>
      </c>
      <c r="O1652" s="14">
        <v>7280</v>
      </c>
      <c r="P1652" s="8">
        <v>15</v>
      </c>
      <c r="Q1652" s="8">
        <v>7475</v>
      </c>
      <c r="R1652" s="17">
        <f t="shared" si="102"/>
        <v>36400</v>
      </c>
      <c r="S1652" s="18">
        <f t="shared" si="103"/>
        <v>37375</v>
      </c>
    </row>
    <row r="1653" spans="1:19" x14ac:dyDescent="0.25">
      <c r="A1653" s="7" t="s">
        <v>643</v>
      </c>
      <c r="B1653" s="7" t="s">
        <v>644</v>
      </c>
      <c r="C1653" s="7" t="s">
        <v>76</v>
      </c>
      <c r="D1653" s="7" t="s">
        <v>77</v>
      </c>
      <c r="E1653" s="7" t="s">
        <v>78</v>
      </c>
      <c r="F1653" s="8">
        <v>15</v>
      </c>
      <c r="G1653" s="8">
        <v>7475</v>
      </c>
      <c r="H1653" s="8">
        <v>7475</v>
      </c>
      <c r="I1653" s="8">
        <v>12</v>
      </c>
      <c r="J1653" s="8">
        <v>89700</v>
      </c>
      <c r="K1653" s="8">
        <v>7475</v>
      </c>
      <c r="L1653" s="8">
        <f t="shared" si="100"/>
        <v>974.99999999999909</v>
      </c>
      <c r="M1653" s="8">
        <f t="shared" si="101"/>
        <v>6500.0000000000009</v>
      </c>
      <c r="N1653" s="14">
        <v>12</v>
      </c>
      <c r="O1653" s="14">
        <v>7280</v>
      </c>
      <c r="P1653" s="8">
        <v>15</v>
      </c>
      <c r="Q1653" s="8">
        <v>7475</v>
      </c>
      <c r="R1653" s="17">
        <f t="shared" si="102"/>
        <v>87360</v>
      </c>
      <c r="S1653" s="18">
        <f t="shared" si="103"/>
        <v>89700</v>
      </c>
    </row>
    <row r="1654" spans="1:19" x14ac:dyDescent="0.25">
      <c r="A1654" s="7" t="s">
        <v>645</v>
      </c>
      <c r="B1654" s="7" t="s">
        <v>646</v>
      </c>
      <c r="C1654" s="7" t="s">
        <v>76</v>
      </c>
      <c r="D1654" s="7" t="s">
        <v>77</v>
      </c>
      <c r="E1654" s="7" t="s">
        <v>78</v>
      </c>
      <c r="F1654" s="8">
        <v>15</v>
      </c>
      <c r="G1654" s="8">
        <v>7475</v>
      </c>
      <c r="H1654" s="8">
        <v>7475</v>
      </c>
      <c r="I1654" s="8">
        <v>5</v>
      </c>
      <c r="J1654" s="8">
        <v>37375</v>
      </c>
      <c r="K1654" s="8">
        <v>7475</v>
      </c>
      <c r="L1654" s="8">
        <f t="shared" si="100"/>
        <v>974.99999999999909</v>
      </c>
      <c r="M1654" s="8">
        <f t="shared" si="101"/>
        <v>6500.0000000000009</v>
      </c>
      <c r="N1654" s="9"/>
      <c r="O1654" s="9"/>
      <c r="P1654" s="8">
        <v>15</v>
      </c>
      <c r="Q1654" s="8">
        <v>7475</v>
      </c>
      <c r="R1654" s="17">
        <f t="shared" si="102"/>
        <v>0</v>
      </c>
      <c r="S1654" s="18">
        <f t="shared" si="103"/>
        <v>37375</v>
      </c>
    </row>
    <row r="1655" spans="1:19" x14ac:dyDescent="0.25">
      <c r="A1655" s="7" t="s">
        <v>647</v>
      </c>
      <c r="B1655" s="7" t="s">
        <v>648</v>
      </c>
      <c r="C1655" s="7" t="s">
        <v>37</v>
      </c>
      <c r="D1655" s="7" t="s">
        <v>38</v>
      </c>
      <c r="E1655" s="7" t="s">
        <v>39</v>
      </c>
      <c r="F1655" s="8">
        <v>15</v>
      </c>
      <c r="G1655" s="8">
        <v>5059.54</v>
      </c>
      <c r="H1655" s="8">
        <v>5059.54</v>
      </c>
      <c r="I1655" s="8">
        <v>1</v>
      </c>
      <c r="J1655" s="8">
        <v>5059.54</v>
      </c>
      <c r="K1655" s="8">
        <v>5059.54</v>
      </c>
      <c r="L1655" s="8">
        <f t="shared" si="100"/>
        <v>659.9399999999996</v>
      </c>
      <c r="M1655" s="8">
        <f t="shared" si="101"/>
        <v>4399.6000000000004</v>
      </c>
      <c r="N1655" s="9"/>
      <c r="O1655" s="9"/>
      <c r="P1655" s="8">
        <v>15</v>
      </c>
      <c r="Q1655" s="8">
        <v>5059.54</v>
      </c>
      <c r="R1655" s="17">
        <f t="shared" si="102"/>
        <v>0</v>
      </c>
      <c r="S1655" s="18">
        <f t="shared" si="103"/>
        <v>5059.54</v>
      </c>
    </row>
    <row r="1656" spans="1:19" x14ac:dyDescent="0.25">
      <c r="A1656" s="7" t="s">
        <v>649</v>
      </c>
      <c r="B1656" s="7" t="s">
        <v>650</v>
      </c>
      <c r="C1656" s="7" t="s">
        <v>37</v>
      </c>
      <c r="D1656" s="7" t="s">
        <v>38</v>
      </c>
      <c r="E1656" s="7" t="s">
        <v>39</v>
      </c>
      <c r="F1656" s="8">
        <v>15</v>
      </c>
      <c r="G1656" s="8">
        <v>22410.41</v>
      </c>
      <c r="H1656" s="8">
        <v>22410.41</v>
      </c>
      <c r="I1656" s="8">
        <v>1</v>
      </c>
      <c r="J1656" s="8">
        <v>22410.41</v>
      </c>
      <c r="K1656" s="8">
        <v>22410.41</v>
      </c>
      <c r="L1656" s="8">
        <f t="shared" si="100"/>
        <v>2923.0969565217383</v>
      </c>
      <c r="M1656" s="8">
        <f t="shared" si="101"/>
        <v>19487.313043478262</v>
      </c>
      <c r="N1656" s="9"/>
      <c r="O1656" s="9"/>
      <c r="P1656" s="8">
        <v>15</v>
      </c>
      <c r="Q1656" s="8">
        <v>22410.41</v>
      </c>
      <c r="R1656" s="17">
        <f t="shared" si="102"/>
        <v>0</v>
      </c>
      <c r="S1656" s="18">
        <f t="shared" si="103"/>
        <v>22410.41</v>
      </c>
    </row>
    <row r="1657" spans="1:19" x14ac:dyDescent="0.25">
      <c r="A1657" s="7" t="s">
        <v>653</v>
      </c>
      <c r="B1657" s="7" t="s">
        <v>654</v>
      </c>
      <c r="C1657" s="7" t="s">
        <v>37</v>
      </c>
      <c r="D1657" s="7" t="s">
        <v>38</v>
      </c>
      <c r="E1657" s="7" t="s">
        <v>39</v>
      </c>
      <c r="F1657" s="8">
        <v>15</v>
      </c>
      <c r="G1657" s="8">
        <v>1320.12</v>
      </c>
      <c r="H1657" s="8">
        <v>1320.12</v>
      </c>
      <c r="I1657" s="8">
        <v>2</v>
      </c>
      <c r="J1657" s="8">
        <v>2640.24</v>
      </c>
      <c r="K1657" s="8">
        <v>1320.12</v>
      </c>
      <c r="L1657" s="8">
        <f t="shared" si="100"/>
        <v>172.18956521739119</v>
      </c>
      <c r="M1657" s="8">
        <f t="shared" si="101"/>
        <v>1147.9304347826087</v>
      </c>
      <c r="N1657" s="9"/>
      <c r="O1657" s="9"/>
      <c r="P1657" s="8">
        <v>15</v>
      </c>
      <c r="Q1657" s="8">
        <v>1320.12</v>
      </c>
      <c r="R1657" s="17">
        <f t="shared" si="102"/>
        <v>0</v>
      </c>
      <c r="S1657" s="18">
        <f t="shared" si="103"/>
        <v>2640.24</v>
      </c>
    </row>
    <row r="1658" spans="1:19" x14ac:dyDescent="0.25">
      <c r="A1658" s="7" t="s">
        <v>655</v>
      </c>
      <c r="B1658" s="7" t="s">
        <v>656</v>
      </c>
      <c r="C1658" s="7" t="s">
        <v>14</v>
      </c>
      <c r="D1658" s="7" t="s">
        <v>15</v>
      </c>
      <c r="E1658" s="7" t="s">
        <v>529</v>
      </c>
      <c r="F1658" s="8">
        <v>21</v>
      </c>
      <c r="G1658" s="8">
        <v>1569.37</v>
      </c>
      <c r="H1658" s="8">
        <v>1569.37</v>
      </c>
      <c r="I1658" s="8">
        <v>30</v>
      </c>
      <c r="J1658" s="8">
        <v>47081.1</v>
      </c>
      <c r="K1658" s="8">
        <v>1569.37</v>
      </c>
      <c r="L1658" s="8">
        <f t="shared" si="100"/>
        <v>272.36999999999989</v>
      </c>
      <c r="M1658" s="8">
        <f t="shared" si="101"/>
        <v>1297</v>
      </c>
      <c r="N1658" s="9"/>
      <c r="O1658" s="9"/>
      <c r="P1658" s="8">
        <v>21</v>
      </c>
      <c r="Q1658" s="8">
        <v>1569.37</v>
      </c>
      <c r="R1658" s="17">
        <f t="shared" si="102"/>
        <v>0</v>
      </c>
      <c r="S1658" s="18">
        <f t="shared" si="103"/>
        <v>47081.1</v>
      </c>
    </row>
    <row r="1659" spans="1:19" x14ac:dyDescent="0.25">
      <c r="A1659" s="7" t="s">
        <v>657</v>
      </c>
      <c r="B1659" s="7" t="s">
        <v>658</v>
      </c>
      <c r="C1659" s="7" t="s">
        <v>76</v>
      </c>
      <c r="D1659" s="7" t="s">
        <v>77</v>
      </c>
      <c r="E1659" s="7" t="s">
        <v>78</v>
      </c>
      <c r="F1659" s="8">
        <v>15</v>
      </c>
      <c r="G1659" s="8">
        <v>9775</v>
      </c>
      <c r="H1659" s="8">
        <v>9775</v>
      </c>
      <c r="I1659" s="8">
        <v>1</v>
      </c>
      <c r="J1659" s="8">
        <v>9775</v>
      </c>
      <c r="K1659" s="8">
        <v>9775</v>
      </c>
      <c r="L1659" s="8">
        <f t="shared" si="100"/>
        <v>1275</v>
      </c>
      <c r="M1659" s="8">
        <f t="shared" si="101"/>
        <v>8500</v>
      </c>
      <c r="N1659" s="9"/>
      <c r="O1659" s="9"/>
      <c r="P1659" s="8">
        <v>15</v>
      </c>
      <c r="Q1659" s="8">
        <v>9775</v>
      </c>
      <c r="R1659" s="17">
        <f t="shared" si="102"/>
        <v>0</v>
      </c>
      <c r="S1659" s="18">
        <f t="shared" si="103"/>
        <v>9775</v>
      </c>
    </row>
    <row r="1660" spans="1:19" x14ac:dyDescent="0.25">
      <c r="A1660" s="7" t="s">
        <v>661</v>
      </c>
      <c r="B1660" s="7" t="s">
        <v>662</v>
      </c>
      <c r="C1660" s="7" t="s">
        <v>185</v>
      </c>
      <c r="D1660" s="7" t="s">
        <v>186</v>
      </c>
      <c r="E1660" s="7" t="s">
        <v>187</v>
      </c>
      <c r="F1660" s="8">
        <v>21</v>
      </c>
      <c r="G1660" s="8">
        <v>2207.04</v>
      </c>
      <c r="H1660" s="8">
        <v>2207.04</v>
      </c>
      <c r="I1660" s="8">
        <v>1</v>
      </c>
      <c r="J1660" s="8">
        <v>2207.04</v>
      </c>
      <c r="K1660" s="8">
        <v>2207.04</v>
      </c>
      <c r="L1660" s="8">
        <f t="shared" si="100"/>
        <v>383.03999999999996</v>
      </c>
      <c r="M1660" s="8">
        <f t="shared" si="101"/>
        <v>1824</v>
      </c>
      <c r="N1660" s="9"/>
      <c r="O1660" s="9"/>
      <c r="P1660" s="8">
        <v>21</v>
      </c>
      <c r="Q1660" s="8">
        <v>2207.04</v>
      </c>
      <c r="R1660" s="17">
        <f t="shared" si="102"/>
        <v>0</v>
      </c>
      <c r="S1660" s="18">
        <f t="shared" si="103"/>
        <v>2207.04</v>
      </c>
    </row>
    <row r="1661" spans="1:19" x14ac:dyDescent="0.25">
      <c r="A1661" s="7" t="s">
        <v>665</v>
      </c>
      <c r="B1661" s="7" t="s">
        <v>666</v>
      </c>
      <c r="C1661" s="7" t="s">
        <v>76</v>
      </c>
      <c r="D1661" s="7" t="s">
        <v>77</v>
      </c>
      <c r="E1661" s="7" t="s">
        <v>78</v>
      </c>
      <c r="F1661" s="8">
        <v>15</v>
      </c>
      <c r="G1661" s="8">
        <v>9775</v>
      </c>
      <c r="H1661" s="8">
        <v>9775</v>
      </c>
      <c r="I1661" s="8">
        <v>1</v>
      </c>
      <c r="J1661" s="8">
        <v>9775</v>
      </c>
      <c r="K1661" s="8">
        <v>9775</v>
      </c>
      <c r="L1661" s="8">
        <f t="shared" si="100"/>
        <v>1275</v>
      </c>
      <c r="M1661" s="8">
        <f t="shared" si="101"/>
        <v>8500</v>
      </c>
      <c r="N1661" s="13"/>
      <c r="O1661" s="13"/>
      <c r="P1661" s="8">
        <v>15</v>
      </c>
      <c r="Q1661" s="8">
        <v>9775</v>
      </c>
      <c r="R1661" s="17">
        <f t="shared" si="102"/>
        <v>0</v>
      </c>
      <c r="S1661" s="18">
        <f t="shared" si="103"/>
        <v>9775</v>
      </c>
    </row>
    <row r="1662" spans="1:19" x14ac:dyDescent="0.25">
      <c r="A1662" s="7" t="s">
        <v>667</v>
      </c>
      <c r="B1662" s="7" t="s">
        <v>668</v>
      </c>
      <c r="C1662" s="7" t="s">
        <v>356</v>
      </c>
      <c r="D1662" s="7" t="s">
        <v>357</v>
      </c>
      <c r="E1662" s="7" t="s">
        <v>358</v>
      </c>
      <c r="F1662" s="8">
        <v>21</v>
      </c>
      <c r="G1662" s="8">
        <v>15536.4</v>
      </c>
      <c r="H1662" s="8">
        <v>15536.4</v>
      </c>
      <c r="I1662" s="8">
        <v>602</v>
      </c>
      <c r="J1662" s="8">
        <v>9352912.7999999989</v>
      </c>
      <c r="K1662" s="8">
        <v>15536.399999999998</v>
      </c>
      <c r="L1662" s="8">
        <f t="shared" si="100"/>
        <v>2696.3999999999996</v>
      </c>
      <c r="M1662" s="8">
        <f t="shared" si="101"/>
        <v>12839.999999999998</v>
      </c>
      <c r="N1662" s="14">
        <v>12</v>
      </c>
      <c r="O1662" s="14">
        <v>14380.8</v>
      </c>
      <c r="P1662" s="8">
        <v>21</v>
      </c>
      <c r="Q1662" s="8">
        <v>15536.4</v>
      </c>
      <c r="R1662" s="17">
        <f t="shared" si="102"/>
        <v>8657241.5999999996</v>
      </c>
      <c r="S1662" s="18">
        <f t="shared" si="103"/>
        <v>9352912.7999999989</v>
      </c>
    </row>
    <row r="1663" spans="1:19" x14ac:dyDescent="0.25">
      <c r="A1663" s="7" t="s">
        <v>677</v>
      </c>
      <c r="B1663" s="7" t="s">
        <v>678</v>
      </c>
      <c r="C1663" s="7" t="s">
        <v>14</v>
      </c>
      <c r="D1663" s="7" t="s">
        <v>15</v>
      </c>
      <c r="E1663" s="7" t="s">
        <v>529</v>
      </c>
      <c r="F1663" s="8">
        <v>21</v>
      </c>
      <c r="G1663" s="8">
        <v>1569.37</v>
      </c>
      <c r="H1663" s="8">
        <v>1569.37</v>
      </c>
      <c r="I1663" s="8">
        <v>72</v>
      </c>
      <c r="J1663" s="8">
        <v>112994.64</v>
      </c>
      <c r="K1663" s="8">
        <v>1569.37</v>
      </c>
      <c r="L1663" s="8">
        <f t="shared" si="100"/>
        <v>272.36999999999989</v>
      </c>
      <c r="M1663" s="8">
        <f t="shared" si="101"/>
        <v>1297</v>
      </c>
      <c r="N1663" s="13"/>
      <c r="O1663" s="13"/>
      <c r="P1663" s="8">
        <v>21</v>
      </c>
      <c r="Q1663" s="8">
        <v>1569.37</v>
      </c>
      <c r="R1663" s="17">
        <f t="shared" si="102"/>
        <v>0</v>
      </c>
      <c r="S1663" s="18">
        <f t="shared" si="103"/>
        <v>112994.64</v>
      </c>
    </row>
    <row r="1664" spans="1:19" x14ac:dyDescent="0.25">
      <c r="A1664" s="7" t="s">
        <v>679</v>
      </c>
      <c r="B1664" s="7" t="s">
        <v>680</v>
      </c>
      <c r="C1664" s="7" t="s">
        <v>14</v>
      </c>
      <c r="D1664" s="7" t="s">
        <v>15</v>
      </c>
      <c r="E1664" s="7" t="s">
        <v>467</v>
      </c>
      <c r="F1664" s="8">
        <v>21</v>
      </c>
      <c r="G1664" s="8">
        <v>11538.56</v>
      </c>
      <c r="H1664" s="8">
        <v>11538.56</v>
      </c>
      <c r="I1664" s="8">
        <v>11</v>
      </c>
      <c r="J1664" s="8">
        <v>126924.15999999999</v>
      </c>
      <c r="K1664" s="8">
        <v>11538.56</v>
      </c>
      <c r="L1664" s="8">
        <f t="shared" si="100"/>
        <v>2002.5599999999995</v>
      </c>
      <c r="M1664" s="8">
        <f t="shared" si="101"/>
        <v>9536</v>
      </c>
      <c r="N1664" s="9"/>
      <c r="O1664" s="9"/>
      <c r="P1664" s="8">
        <v>21</v>
      </c>
      <c r="Q1664" s="8">
        <v>11538.56</v>
      </c>
      <c r="R1664" s="17">
        <f t="shared" si="102"/>
        <v>0</v>
      </c>
      <c r="S1664" s="18">
        <f t="shared" si="103"/>
        <v>126924.15999999999</v>
      </c>
    </row>
    <row r="1665" spans="1:19" x14ac:dyDescent="0.25">
      <c r="A1665" s="7" t="s">
        <v>685</v>
      </c>
      <c r="B1665" s="7" t="s">
        <v>686</v>
      </c>
      <c r="C1665" s="7" t="s">
        <v>369</v>
      </c>
      <c r="D1665" s="7" t="s">
        <v>370</v>
      </c>
      <c r="E1665" s="7" t="s">
        <v>371</v>
      </c>
      <c r="F1665" s="8">
        <v>15</v>
      </c>
      <c r="G1665" s="8">
        <v>5.18</v>
      </c>
      <c r="H1665" s="8">
        <v>5.18</v>
      </c>
      <c r="I1665" s="8">
        <v>19</v>
      </c>
      <c r="J1665" s="8">
        <v>107.07000000000001</v>
      </c>
      <c r="K1665" s="8">
        <v>5.6352631578947374</v>
      </c>
      <c r="L1665" s="8">
        <f t="shared" si="100"/>
        <v>0.73503432494279153</v>
      </c>
      <c r="M1665" s="8">
        <f t="shared" si="101"/>
        <v>4.9002288329519459</v>
      </c>
      <c r="N1665" s="9"/>
      <c r="O1665" s="9"/>
      <c r="P1665" s="8">
        <v>15</v>
      </c>
      <c r="Q1665" s="8">
        <v>5.6352631578947365</v>
      </c>
      <c r="R1665" s="17">
        <f t="shared" si="102"/>
        <v>0</v>
      </c>
      <c r="S1665" s="18">
        <f t="shared" si="103"/>
        <v>107.07000000000001</v>
      </c>
    </row>
    <row r="1666" spans="1:19" x14ac:dyDescent="0.25">
      <c r="A1666" s="7" t="s">
        <v>689</v>
      </c>
      <c r="B1666" s="7" t="s">
        <v>690</v>
      </c>
      <c r="C1666" s="7" t="s">
        <v>369</v>
      </c>
      <c r="D1666" s="7" t="s">
        <v>370</v>
      </c>
      <c r="E1666" s="7" t="s">
        <v>371</v>
      </c>
      <c r="F1666" s="8">
        <v>15</v>
      </c>
      <c r="G1666" s="8">
        <v>7.59</v>
      </c>
      <c r="H1666" s="8">
        <v>7.59</v>
      </c>
      <c r="I1666" s="8">
        <v>110</v>
      </c>
      <c r="J1666" s="8">
        <v>834.9</v>
      </c>
      <c r="K1666" s="8">
        <v>7.59</v>
      </c>
      <c r="L1666" s="8">
        <f t="shared" ref="L1666:L1729" si="104">K1666-M1666</f>
        <v>0.98999999999999932</v>
      </c>
      <c r="M1666" s="8">
        <f t="shared" ref="M1666:M1729" si="105">K1666/((100+F1666)/100)</f>
        <v>6.6000000000000005</v>
      </c>
      <c r="N1666" s="14">
        <v>12</v>
      </c>
      <c r="O1666" s="14">
        <v>7.3920000000000003</v>
      </c>
      <c r="P1666" s="8">
        <v>15</v>
      </c>
      <c r="Q1666" s="8">
        <v>7.59</v>
      </c>
      <c r="R1666" s="17">
        <f t="shared" ref="R1666:R1729" si="106">I1666*O1666</f>
        <v>813.12</v>
      </c>
      <c r="S1666" s="18">
        <f t="shared" si="103"/>
        <v>834.9</v>
      </c>
    </row>
    <row r="1667" spans="1:19" x14ac:dyDescent="0.25">
      <c r="A1667" s="7" t="s">
        <v>691</v>
      </c>
      <c r="B1667" s="7" t="s">
        <v>692</v>
      </c>
      <c r="C1667" s="7" t="s">
        <v>369</v>
      </c>
      <c r="D1667" s="7" t="s">
        <v>370</v>
      </c>
      <c r="E1667" s="7" t="s">
        <v>371</v>
      </c>
      <c r="F1667" s="8">
        <v>15</v>
      </c>
      <c r="G1667" s="8">
        <v>7.59</v>
      </c>
      <c r="H1667" s="8">
        <v>7.59</v>
      </c>
      <c r="I1667" s="8">
        <v>21</v>
      </c>
      <c r="J1667" s="8">
        <v>159.38999999999999</v>
      </c>
      <c r="K1667" s="8">
        <v>7.589999999999999</v>
      </c>
      <c r="L1667" s="8">
        <f t="shared" si="104"/>
        <v>0.98999999999999932</v>
      </c>
      <c r="M1667" s="8">
        <f t="shared" si="105"/>
        <v>6.6</v>
      </c>
      <c r="N1667" s="14">
        <v>12</v>
      </c>
      <c r="O1667" s="14">
        <v>7.3920000000000003</v>
      </c>
      <c r="P1667" s="8">
        <v>15</v>
      </c>
      <c r="Q1667" s="8">
        <v>7.5900000000000007</v>
      </c>
      <c r="R1667" s="17">
        <f t="shared" si="106"/>
        <v>155.232</v>
      </c>
      <c r="S1667" s="18">
        <f t="shared" ref="S1667:S1730" si="107">J1667</f>
        <v>159.38999999999999</v>
      </c>
    </row>
    <row r="1668" spans="1:19" x14ac:dyDescent="0.25">
      <c r="A1668" s="7" t="s">
        <v>693</v>
      </c>
      <c r="B1668" s="7" t="s">
        <v>694</v>
      </c>
      <c r="C1668" s="7" t="s">
        <v>369</v>
      </c>
      <c r="D1668" s="7" t="s">
        <v>370</v>
      </c>
      <c r="E1668" s="7" t="s">
        <v>371</v>
      </c>
      <c r="F1668" s="8">
        <v>15</v>
      </c>
      <c r="G1668" s="8">
        <v>7.59</v>
      </c>
      <c r="H1668" s="8">
        <v>7.59</v>
      </c>
      <c r="I1668" s="8">
        <v>85</v>
      </c>
      <c r="J1668" s="8">
        <v>645.15000000000009</v>
      </c>
      <c r="K1668" s="8">
        <v>7.5900000000000007</v>
      </c>
      <c r="L1668" s="8">
        <f t="shared" si="104"/>
        <v>0.98999999999999932</v>
      </c>
      <c r="M1668" s="8">
        <f t="shared" si="105"/>
        <v>6.6000000000000014</v>
      </c>
      <c r="N1668" s="9"/>
      <c r="O1668" s="9"/>
      <c r="P1668" s="8">
        <v>15</v>
      </c>
      <c r="Q1668" s="8">
        <v>7.59</v>
      </c>
      <c r="R1668" s="17">
        <f t="shared" si="106"/>
        <v>0</v>
      </c>
      <c r="S1668" s="18">
        <f t="shared" si="107"/>
        <v>645.15000000000009</v>
      </c>
    </row>
    <row r="1669" spans="1:19" x14ac:dyDescent="0.25">
      <c r="A1669" s="7" t="s">
        <v>695</v>
      </c>
      <c r="B1669" s="7" t="s">
        <v>696</v>
      </c>
      <c r="C1669" s="7" t="s">
        <v>369</v>
      </c>
      <c r="D1669" s="7" t="s">
        <v>370</v>
      </c>
      <c r="E1669" s="7" t="s">
        <v>371</v>
      </c>
      <c r="F1669" s="8">
        <v>15</v>
      </c>
      <c r="G1669" s="8">
        <v>7.59</v>
      </c>
      <c r="H1669" s="8">
        <v>7.59</v>
      </c>
      <c r="I1669" s="8">
        <v>113</v>
      </c>
      <c r="J1669" s="8">
        <v>857.67</v>
      </c>
      <c r="K1669" s="8">
        <v>7.59</v>
      </c>
      <c r="L1669" s="8">
        <f t="shared" si="104"/>
        <v>0.98999999999999932</v>
      </c>
      <c r="M1669" s="8">
        <f t="shared" si="105"/>
        <v>6.6000000000000005</v>
      </c>
      <c r="N1669" s="8">
        <v>12</v>
      </c>
      <c r="O1669" s="8">
        <v>7.3921428571428569</v>
      </c>
      <c r="P1669" s="8">
        <v>15</v>
      </c>
      <c r="Q1669" s="8">
        <v>7.59</v>
      </c>
      <c r="R1669" s="17">
        <f t="shared" si="106"/>
        <v>835.31214285714282</v>
      </c>
      <c r="S1669" s="18">
        <f t="shared" si="107"/>
        <v>857.67</v>
      </c>
    </row>
    <row r="1670" spans="1:19" x14ac:dyDescent="0.25">
      <c r="A1670" s="7" t="s">
        <v>697</v>
      </c>
      <c r="B1670" s="7" t="s">
        <v>698</v>
      </c>
      <c r="C1670" s="7" t="s">
        <v>369</v>
      </c>
      <c r="D1670" s="7" t="s">
        <v>370</v>
      </c>
      <c r="E1670" s="7" t="s">
        <v>371</v>
      </c>
      <c r="F1670" s="8">
        <v>15</v>
      </c>
      <c r="G1670" s="8">
        <v>7.59</v>
      </c>
      <c r="H1670" s="8">
        <v>7.59</v>
      </c>
      <c r="I1670" s="8">
        <v>140</v>
      </c>
      <c r="J1670" s="8">
        <v>1062.5999999999999</v>
      </c>
      <c r="K1670" s="8">
        <v>7.589999999999999</v>
      </c>
      <c r="L1670" s="8">
        <f t="shared" si="104"/>
        <v>0.98999999999999932</v>
      </c>
      <c r="M1670" s="8">
        <f t="shared" si="105"/>
        <v>6.6</v>
      </c>
      <c r="N1670" s="14">
        <v>12</v>
      </c>
      <c r="O1670" s="14">
        <v>7.3920000000000003</v>
      </c>
      <c r="P1670" s="8">
        <v>15</v>
      </c>
      <c r="Q1670" s="8">
        <v>7.59</v>
      </c>
      <c r="R1670" s="17">
        <f t="shared" si="106"/>
        <v>1034.8800000000001</v>
      </c>
      <c r="S1670" s="18">
        <f t="shared" si="107"/>
        <v>1062.5999999999999</v>
      </c>
    </row>
    <row r="1671" spans="1:19" x14ac:dyDescent="0.25">
      <c r="A1671" s="7" t="s">
        <v>703</v>
      </c>
      <c r="B1671" s="7" t="s">
        <v>704</v>
      </c>
      <c r="C1671" s="7" t="s">
        <v>369</v>
      </c>
      <c r="D1671" s="7" t="s">
        <v>370</v>
      </c>
      <c r="E1671" s="7" t="s">
        <v>371</v>
      </c>
      <c r="F1671" s="8">
        <v>15</v>
      </c>
      <c r="G1671" s="8">
        <v>13.8</v>
      </c>
      <c r="H1671" s="8">
        <v>13.8</v>
      </c>
      <c r="I1671" s="8">
        <v>89</v>
      </c>
      <c r="J1671" s="8">
        <v>1228.2</v>
      </c>
      <c r="K1671" s="8">
        <v>13.8</v>
      </c>
      <c r="L1671" s="8">
        <f t="shared" si="104"/>
        <v>1.7999999999999989</v>
      </c>
      <c r="M1671" s="8">
        <f t="shared" si="105"/>
        <v>12.000000000000002</v>
      </c>
      <c r="N1671" s="9"/>
      <c r="O1671" s="9"/>
      <c r="P1671" s="8">
        <v>15</v>
      </c>
      <c r="Q1671" s="8">
        <v>13.8</v>
      </c>
      <c r="R1671" s="17">
        <f t="shared" si="106"/>
        <v>0</v>
      </c>
      <c r="S1671" s="18">
        <f t="shared" si="107"/>
        <v>1228.2</v>
      </c>
    </row>
    <row r="1672" spans="1:19" x14ac:dyDescent="0.25">
      <c r="A1672" s="7" t="s">
        <v>705</v>
      </c>
      <c r="B1672" s="7" t="s">
        <v>706</v>
      </c>
      <c r="C1672" s="7" t="s">
        <v>369</v>
      </c>
      <c r="D1672" s="7" t="s">
        <v>370</v>
      </c>
      <c r="E1672" s="7" t="s">
        <v>371</v>
      </c>
      <c r="F1672" s="8">
        <v>15</v>
      </c>
      <c r="G1672" s="8">
        <v>10</v>
      </c>
      <c r="H1672" s="8">
        <v>10.01</v>
      </c>
      <c r="I1672" s="8">
        <v>198</v>
      </c>
      <c r="J1672" s="8">
        <v>1980.9899999999998</v>
      </c>
      <c r="K1672" s="8">
        <v>10.004999999999999</v>
      </c>
      <c r="L1672" s="8">
        <f t="shared" si="104"/>
        <v>1.3049999999999997</v>
      </c>
      <c r="M1672" s="8">
        <f t="shared" si="105"/>
        <v>8.6999999999999993</v>
      </c>
      <c r="N1672" s="9"/>
      <c r="O1672" s="9"/>
      <c r="P1672" s="8">
        <v>15</v>
      </c>
      <c r="Q1672" s="8">
        <v>10.005000000000001</v>
      </c>
      <c r="R1672" s="17">
        <f t="shared" si="106"/>
        <v>0</v>
      </c>
      <c r="S1672" s="18">
        <f t="shared" si="107"/>
        <v>1980.9899999999998</v>
      </c>
    </row>
    <row r="1673" spans="1:19" x14ac:dyDescent="0.25">
      <c r="A1673" s="7" t="s">
        <v>721</v>
      </c>
      <c r="B1673" s="7" t="s">
        <v>722</v>
      </c>
      <c r="C1673" s="7" t="s">
        <v>37</v>
      </c>
      <c r="D1673" s="7" t="s">
        <v>38</v>
      </c>
      <c r="E1673" s="7" t="s">
        <v>39</v>
      </c>
      <c r="F1673" s="8">
        <v>15</v>
      </c>
      <c r="G1673" s="8">
        <v>5835.78</v>
      </c>
      <c r="H1673" s="8">
        <v>5835.78</v>
      </c>
      <c r="I1673" s="8">
        <v>1</v>
      </c>
      <c r="J1673" s="8">
        <v>5835.78</v>
      </c>
      <c r="K1673" s="8">
        <v>5835.78</v>
      </c>
      <c r="L1673" s="8">
        <f t="shared" si="104"/>
        <v>761.18869565217392</v>
      </c>
      <c r="M1673" s="8">
        <f t="shared" si="105"/>
        <v>5074.5913043478258</v>
      </c>
      <c r="N1673" s="14">
        <v>12</v>
      </c>
      <c r="O1673" s="14">
        <v>5683.54</v>
      </c>
      <c r="P1673" s="8">
        <v>15</v>
      </c>
      <c r="Q1673" s="8">
        <v>5835.78</v>
      </c>
      <c r="R1673" s="17">
        <f t="shared" si="106"/>
        <v>5683.54</v>
      </c>
      <c r="S1673" s="18">
        <f t="shared" si="107"/>
        <v>5835.78</v>
      </c>
    </row>
    <row r="1674" spans="1:19" x14ac:dyDescent="0.25">
      <c r="A1674" s="7" t="s">
        <v>723</v>
      </c>
      <c r="B1674" s="7" t="s">
        <v>724</v>
      </c>
      <c r="C1674" s="7" t="s">
        <v>32</v>
      </c>
      <c r="D1674" s="7" t="s">
        <v>33</v>
      </c>
      <c r="E1674" s="7" t="s">
        <v>34</v>
      </c>
      <c r="F1674" s="8">
        <v>15</v>
      </c>
      <c r="G1674" s="8">
        <v>1380</v>
      </c>
      <c r="H1674" s="8">
        <v>1380</v>
      </c>
      <c r="I1674" s="8">
        <v>29</v>
      </c>
      <c r="J1674" s="8">
        <v>40020</v>
      </c>
      <c r="K1674" s="8">
        <v>1380</v>
      </c>
      <c r="L1674" s="8">
        <f t="shared" si="104"/>
        <v>180</v>
      </c>
      <c r="M1674" s="8">
        <f t="shared" si="105"/>
        <v>1200</v>
      </c>
      <c r="N1674" s="13"/>
      <c r="O1674" s="13"/>
      <c r="P1674" s="8">
        <v>15</v>
      </c>
      <c r="Q1674" s="8">
        <v>1380</v>
      </c>
      <c r="R1674" s="17">
        <f t="shared" si="106"/>
        <v>0</v>
      </c>
      <c r="S1674" s="18">
        <f t="shared" si="107"/>
        <v>40020</v>
      </c>
    </row>
    <row r="1675" spans="1:19" x14ac:dyDescent="0.25">
      <c r="A1675" s="7" t="s">
        <v>725</v>
      </c>
      <c r="B1675" s="7" t="s">
        <v>726</v>
      </c>
      <c r="C1675" s="7" t="s">
        <v>369</v>
      </c>
      <c r="D1675" s="7" t="s">
        <v>370</v>
      </c>
      <c r="E1675" s="7" t="s">
        <v>546</v>
      </c>
      <c r="F1675" s="8">
        <v>21</v>
      </c>
      <c r="G1675" s="8">
        <v>4944.0600000000004</v>
      </c>
      <c r="H1675" s="8">
        <v>4944.0600000000004</v>
      </c>
      <c r="I1675" s="8">
        <v>8</v>
      </c>
      <c r="J1675" s="8">
        <v>39552.480000000003</v>
      </c>
      <c r="K1675" s="8">
        <v>4944.0600000000004</v>
      </c>
      <c r="L1675" s="8">
        <f t="shared" si="104"/>
        <v>858.06</v>
      </c>
      <c r="M1675" s="8">
        <f t="shared" si="105"/>
        <v>4086.0000000000005</v>
      </c>
      <c r="N1675" s="9"/>
      <c r="O1675" s="9"/>
      <c r="P1675" s="8">
        <v>21</v>
      </c>
      <c r="Q1675" s="8">
        <v>4944.0600000000004</v>
      </c>
      <c r="R1675" s="17">
        <f t="shared" si="106"/>
        <v>0</v>
      </c>
      <c r="S1675" s="18">
        <f t="shared" si="107"/>
        <v>39552.480000000003</v>
      </c>
    </row>
    <row r="1676" spans="1:19" x14ac:dyDescent="0.25">
      <c r="A1676" s="7" t="s">
        <v>727</v>
      </c>
      <c r="B1676" s="7" t="s">
        <v>728</v>
      </c>
      <c r="C1676" s="7" t="s">
        <v>369</v>
      </c>
      <c r="D1676" s="7" t="s">
        <v>370</v>
      </c>
      <c r="E1676" s="7" t="s">
        <v>546</v>
      </c>
      <c r="F1676" s="8">
        <v>21</v>
      </c>
      <c r="G1676" s="8">
        <v>4944.0600000000004</v>
      </c>
      <c r="H1676" s="8">
        <v>4944.0600000000004</v>
      </c>
      <c r="I1676" s="8">
        <v>24</v>
      </c>
      <c r="J1676" s="8">
        <v>118657.43999999997</v>
      </c>
      <c r="K1676" s="8">
        <v>4944.0599999999986</v>
      </c>
      <c r="L1676" s="8">
        <f t="shared" si="104"/>
        <v>858.05999999999949</v>
      </c>
      <c r="M1676" s="8">
        <f t="shared" si="105"/>
        <v>4085.9999999999991</v>
      </c>
      <c r="N1676" s="9"/>
      <c r="O1676" s="9"/>
      <c r="P1676" s="8">
        <v>21</v>
      </c>
      <c r="Q1676" s="8">
        <v>4944.0600000000004</v>
      </c>
      <c r="R1676" s="17">
        <f t="shared" si="106"/>
        <v>0</v>
      </c>
      <c r="S1676" s="18">
        <f t="shared" si="107"/>
        <v>118657.43999999997</v>
      </c>
    </row>
    <row r="1677" spans="1:19" x14ac:dyDescent="0.25">
      <c r="A1677" s="7" t="s">
        <v>729</v>
      </c>
      <c r="B1677" s="7" t="s">
        <v>730</v>
      </c>
      <c r="C1677" s="7" t="s">
        <v>369</v>
      </c>
      <c r="D1677" s="7" t="s">
        <v>370</v>
      </c>
      <c r="E1677" s="7" t="s">
        <v>546</v>
      </c>
      <c r="F1677" s="8">
        <v>21</v>
      </c>
      <c r="G1677" s="8">
        <v>4944.0600000000004</v>
      </c>
      <c r="H1677" s="8">
        <v>4944.0600000000004</v>
      </c>
      <c r="I1677" s="8">
        <v>11</v>
      </c>
      <c r="J1677" s="8">
        <v>54384.659999999996</v>
      </c>
      <c r="K1677" s="8">
        <v>4944.0599999999995</v>
      </c>
      <c r="L1677" s="8">
        <f t="shared" si="104"/>
        <v>858.06</v>
      </c>
      <c r="M1677" s="8">
        <f t="shared" si="105"/>
        <v>4085.9999999999995</v>
      </c>
      <c r="N1677" s="9"/>
      <c r="O1677" s="9"/>
      <c r="P1677" s="8">
        <v>21</v>
      </c>
      <c r="Q1677" s="8">
        <v>4944.0600000000004</v>
      </c>
      <c r="R1677" s="17">
        <f t="shared" si="106"/>
        <v>0</v>
      </c>
      <c r="S1677" s="18">
        <f t="shared" si="107"/>
        <v>54384.659999999996</v>
      </c>
    </row>
    <row r="1678" spans="1:19" x14ac:dyDescent="0.25">
      <c r="A1678" s="7" t="s">
        <v>731</v>
      </c>
      <c r="B1678" s="7" t="s">
        <v>732</v>
      </c>
      <c r="C1678" s="7" t="s">
        <v>369</v>
      </c>
      <c r="D1678" s="7" t="s">
        <v>370</v>
      </c>
      <c r="E1678" s="7" t="s">
        <v>546</v>
      </c>
      <c r="F1678" s="8">
        <v>21</v>
      </c>
      <c r="G1678" s="8">
        <v>4944.0600000000004</v>
      </c>
      <c r="H1678" s="8">
        <v>4944.0600000000004</v>
      </c>
      <c r="I1678" s="8">
        <v>22</v>
      </c>
      <c r="J1678" s="8">
        <v>108769.31999999999</v>
      </c>
      <c r="K1678" s="8">
        <v>4944.0599999999995</v>
      </c>
      <c r="L1678" s="8">
        <f t="shared" si="104"/>
        <v>858.06</v>
      </c>
      <c r="M1678" s="8">
        <f t="shared" si="105"/>
        <v>4085.9999999999995</v>
      </c>
      <c r="N1678" s="13"/>
      <c r="O1678" s="13"/>
      <c r="P1678" s="8">
        <v>21</v>
      </c>
      <c r="Q1678" s="8">
        <v>4944.0600000000004</v>
      </c>
      <c r="R1678" s="17">
        <f t="shared" si="106"/>
        <v>0</v>
      </c>
      <c r="S1678" s="18">
        <f t="shared" si="107"/>
        <v>108769.31999999999</v>
      </c>
    </row>
    <row r="1679" spans="1:19" x14ac:dyDescent="0.25">
      <c r="A1679" s="7" t="s">
        <v>735</v>
      </c>
      <c r="B1679" s="7" t="s">
        <v>736</v>
      </c>
      <c r="C1679" s="7" t="s">
        <v>14</v>
      </c>
      <c r="D1679" s="7" t="s">
        <v>15</v>
      </c>
      <c r="E1679" s="7" t="s">
        <v>19</v>
      </c>
      <c r="F1679" s="8">
        <v>21</v>
      </c>
      <c r="G1679" s="8">
        <v>735.68</v>
      </c>
      <c r="H1679" s="8">
        <v>735.68</v>
      </c>
      <c r="I1679" s="8">
        <v>4</v>
      </c>
      <c r="J1679" s="8">
        <v>2942.72</v>
      </c>
      <c r="K1679" s="8">
        <v>735.68</v>
      </c>
      <c r="L1679" s="8">
        <f t="shared" si="104"/>
        <v>127.67999999999995</v>
      </c>
      <c r="M1679" s="8">
        <f t="shared" si="105"/>
        <v>608</v>
      </c>
      <c r="N1679" s="13"/>
      <c r="O1679" s="13"/>
      <c r="P1679" s="8">
        <v>21</v>
      </c>
      <c r="Q1679" s="8">
        <v>735.68</v>
      </c>
      <c r="R1679" s="17">
        <f t="shared" si="106"/>
        <v>0</v>
      </c>
      <c r="S1679" s="18">
        <f t="shared" si="107"/>
        <v>2942.72</v>
      </c>
    </row>
    <row r="1680" spans="1:19" x14ac:dyDescent="0.25">
      <c r="A1680" s="7" t="s">
        <v>737</v>
      </c>
      <c r="B1680" s="7" t="s">
        <v>738</v>
      </c>
      <c r="C1680" s="7" t="s">
        <v>396</v>
      </c>
      <c r="D1680" s="7" t="s">
        <v>397</v>
      </c>
      <c r="E1680" s="7" t="s">
        <v>398</v>
      </c>
      <c r="F1680" s="8">
        <v>15</v>
      </c>
      <c r="G1680" s="8">
        <v>1317.9</v>
      </c>
      <c r="H1680" s="8">
        <v>1317.9</v>
      </c>
      <c r="I1680" s="8">
        <v>6</v>
      </c>
      <c r="J1680" s="8">
        <v>7907.4</v>
      </c>
      <c r="K1680" s="8">
        <v>1317.8999999999999</v>
      </c>
      <c r="L1680" s="8">
        <f t="shared" si="104"/>
        <v>171.89999999999986</v>
      </c>
      <c r="M1680" s="8">
        <f t="shared" si="105"/>
        <v>1146</v>
      </c>
      <c r="N1680" s="13"/>
      <c r="O1680" s="13"/>
      <c r="P1680" s="8">
        <v>15</v>
      </c>
      <c r="Q1680" s="8">
        <v>1317.9</v>
      </c>
      <c r="R1680" s="17">
        <f t="shared" si="106"/>
        <v>0</v>
      </c>
      <c r="S1680" s="18">
        <f t="shared" si="107"/>
        <v>7907.4</v>
      </c>
    </row>
    <row r="1681" spans="1:19" x14ac:dyDescent="0.25">
      <c r="A1681" s="7" t="s">
        <v>739</v>
      </c>
      <c r="B1681" s="7" t="s">
        <v>740</v>
      </c>
      <c r="C1681" s="7" t="s">
        <v>396</v>
      </c>
      <c r="D1681" s="7" t="s">
        <v>397</v>
      </c>
      <c r="E1681" s="7" t="s">
        <v>398</v>
      </c>
      <c r="F1681" s="8">
        <v>15</v>
      </c>
      <c r="G1681" s="8">
        <v>1317.9</v>
      </c>
      <c r="H1681" s="8">
        <v>1317.9</v>
      </c>
      <c r="I1681" s="8">
        <v>8</v>
      </c>
      <c r="J1681" s="8">
        <v>10543.2</v>
      </c>
      <c r="K1681" s="8">
        <v>1317.9</v>
      </c>
      <c r="L1681" s="8">
        <f t="shared" si="104"/>
        <v>171.89999999999986</v>
      </c>
      <c r="M1681" s="8">
        <f t="shared" si="105"/>
        <v>1146.0000000000002</v>
      </c>
      <c r="N1681" s="9"/>
      <c r="O1681" s="9"/>
      <c r="P1681" s="8">
        <v>15</v>
      </c>
      <c r="Q1681" s="8">
        <v>1317.9</v>
      </c>
      <c r="R1681" s="17">
        <f t="shared" si="106"/>
        <v>0</v>
      </c>
      <c r="S1681" s="18">
        <f t="shared" si="107"/>
        <v>10543.2</v>
      </c>
    </row>
    <row r="1682" spans="1:19" x14ac:dyDescent="0.25">
      <c r="A1682" s="7" t="s">
        <v>741</v>
      </c>
      <c r="B1682" s="7" t="s">
        <v>742</v>
      </c>
      <c r="C1682" s="7" t="s">
        <v>396</v>
      </c>
      <c r="D1682" s="7" t="s">
        <v>397</v>
      </c>
      <c r="E1682" s="7" t="s">
        <v>398</v>
      </c>
      <c r="F1682" s="8">
        <v>15</v>
      </c>
      <c r="G1682" s="8">
        <v>1317.9</v>
      </c>
      <c r="H1682" s="8">
        <v>1317.9</v>
      </c>
      <c r="I1682" s="8">
        <v>6</v>
      </c>
      <c r="J1682" s="8">
        <v>7907.4</v>
      </c>
      <c r="K1682" s="8">
        <v>1317.8999999999999</v>
      </c>
      <c r="L1682" s="8">
        <f t="shared" si="104"/>
        <v>171.89999999999986</v>
      </c>
      <c r="M1682" s="8">
        <f t="shared" si="105"/>
        <v>1146</v>
      </c>
      <c r="N1682" s="9"/>
      <c r="O1682" s="9"/>
      <c r="P1682" s="8">
        <v>15</v>
      </c>
      <c r="Q1682" s="8">
        <v>1317.9</v>
      </c>
      <c r="R1682" s="17">
        <f t="shared" si="106"/>
        <v>0</v>
      </c>
      <c r="S1682" s="18">
        <f t="shared" si="107"/>
        <v>7907.4</v>
      </c>
    </row>
    <row r="1683" spans="1:19" x14ac:dyDescent="0.25">
      <c r="A1683" s="7" t="s">
        <v>743</v>
      </c>
      <c r="B1683" s="7" t="s">
        <v>744</v>
      </c>
      <c r="C1683" s="7" t="s">
        <v>396</v>
      </c>
      <c r="D1683" s="7" t="s">
        <v>397</v>
      </c>
      <c r="E1683" s="7" t="s">
        <v>398</v>
      </c>
      <c r="F1683" s="8">
        <v>15</v>
      </c>
      <c r="G1683" s="8">
        <v>1317.9</v>
      </c>
      <c r="H1683" s="8">
        <v>1317.9</v>
      </c>
      <c r="I1683" s="8">
        <v>8</v>
      </c>
      <c r="J1683" s="8">
        <v>10543.2</v>
      </c>
      <c r="K1683" s="8">
        <v>1317.9</v>
      </c>
      <c r="L1683" s="8">
        <f t="shared" si="104"/>
        <v>171.89999999999986</v>
      </c>
      <c r="M1683" s="8">
        <f t="shared" si="105"/>
        <v>1146.0000000000002</v>
      </c>
      <c r="N1683" s="9"/>
      <c r="O1683" s="9"/>
      <c r="P1683" s="8">
        <v>15</v>
      </c>
      <c r="Q1683" s="8">
        <v>1317.9</v>
      </c>
      <c r="R1683" s="17">
        <f t="shared" si="106"/>
        <v>0</v>
      </c>
      <c r="S1683" s="18">
        <f t="shared" si="107"/>
        <v>10543.2</v>
      </c>
    </row>
    <row r="1684" spans="1:19" x14ac:dyDescent="0.25">
      <c r="A1684" s="7" t="s">
        <v>745</v>
      </c>
      <c r="B1684" s="7" t="s">
        <v>746</v>
      </c>
      <c r="C1684" s="7" t="s">
        <v>396</v>
      </c>
      <c r="D1684" s="7" t="s">
        <v>397</v>
      </c>
      <c r="E1684" s="7" t="s">
        <v>398</v>
      </c>
      <c r="F1684" s="8">
        <v>15</v>
      </c>
      <c r="G1684" s="8">
        <v>1317.9</v>
      </c>
      <c r="H1684" s="8">
        <v>1317.9</v>
      </c>
      <c r="I1684" s="8">
        <v>2</v>
      </c>
      <c r="J1684" s="8">
        <v>2635.8</v>
      </c>
      <c r="K1684" s="8">
        <v>1317.9</v>
      </c>
      <c r="L1684" s="8">
        <f t="shared" si="104"/>
        <v>171.89999999999986</v>
      </c>
      <c r="M1684" s="8">
        <f t="shared" si="105"/>
        <v>1146.0000000000002</v>
      </c>
      <c r="N1684" s="9"/>
      <c r="O1684" s="9"/>
      <c r="P1684" s="8">
        <v>15</v>
      </c>
      <c r="Q1684" s="8">
        <v>1317.9</v>
      </c>
      <c r="R1684" s="17">
        <f t="shared" si="106"/>
        <v>0</v>
      </c>
      <c r="S1684" s="18">
        <f t="shared" si="107"/>
        <v>2635.8</v>
      </c>
    </row>
    <row r="1685" spans="1:19" x14ac:dyDescent="0.25">
      <c r="A1685" s="7" t="s">
        <v>747</v>
      </c>
      <c r="B1685" s="7" t="s">
        <v>748</v>
      </c>
      <c r="C1685" s="7" t="s">
        <v>396</v>
      </c>
      <c r="D1685" s="7" t="s">
        <v>397</v>
      </c>
      <c r="E1685" s="7" t="s">
        <v>398</v>
      </c>
      <c r="F1685" s="8">
        <v>15</v>
      </c>
      <c r="G1685" s="8">
        <v>1317.9</v>
      </c>
      <c r="H1685" s="8">
        <v>1317.9</v>
      </c>
      <c r="I1685" s="8">
        <v>10</v>
      </c>
      <c r="J1685" s="8">
        <v>13179</v>
      </c>
      <c r="K1685" s="8">
        <v>1317.9</v>
      </c>
      <c r="L1685" s="8">
        <f t="shared" si="104"/>
        <v>171.89999999999986</v>
      </c>
      <c r="M1685" s="8">
        <f t="shared" si="105"/>
        <v>1146.0000000000002</v>
      </c>
      <c r="N1685" s="9"/>
      <c r="O1685" s="9"/>
      <c r="P1685" s="8">
        <v>15</v>
      </c>
      <c r="Q1685" s="8">
        <v>1317.9</v>
      </c>
      <c r="R1685" s="17">
        <f t="shared" si="106"/>
        <v>0</v>
      </c>
      <c r="S1685" s="18">
        <f t="shared" si="107"/>
        <v>13179</v>
      </c>
    </row>
    <row r="1686" spans="1:19" x14ac:dyDescent="0.25">
      <c r="A1686" s="7" t="s">
        <v>751</v>
      </c>
      <c r="B1686" s="7" t="s">
        <v>752</v>
      </c>
      <c r="C1686" s="7" t="s">
        <v>369</v>
      </c>
      <c r="D1686" s="7" t="s">
        <v>370</v>
      </c>
      <c r="E1686" s="7" t="s">
        <v>546</v>
      </c>
      <c r="F1686" s="8">
        <v>21</v>
      </c>
      <c r="G1686" s="8">
        <v>4944.0600000000004</v>
      </c>
      <c r="H1686" s="8">
        <v>4944.0600000000004</v>
      </c>
      <c r="I1686" s="8">
        <v>5</v>
      </c>
      <c r="J1686" s="8">
        <v>24720.300000000003</v>
      </c>
      <c r="K1686" s="8">
        <v>4944.0600000000004</v>
      </c>
      <c r="L1686" s="8">
        <f t="shared" si="104"/>
        <v>858.06</v>
      </c>
      <c r="M1686" s="8">
        <f t="shared" si="105"/>
        <v>4086.0000000000005</v>
      </c>
      <c r="N1686" s="9"/>
      <c r="O1686" s="9"/>
      <c r="P1686" s="8">
        <v>21</v>
      </c>
      <c r="Q1686" s="8">
        <v>4944.0600000000004</v>
      </c>
      <c r="R1686" s="17">
        <f t="shared" si="106"/>
        <v>0</v>
      </c>
      <c r="S1686" s="18">
        <f t="shared" si="107"/>
        <v>24720.300000000003</v>
      </c>
    </row>
    <row r="1687" spans="1:19" x14ac:dyDescent="0.25">
      <c r="A1687" s="7" t="s">
        <v>753</v>
      </c>
      <c r="B1687" s="7" t="s">
        <v>754</v>
      </c>
      <c r="C1687" s="7" t="s">
        <v>369</v>
      </c>
      <c r="D1687" s="7" t="s">
        <v>370</v>
      </c>
      <c r="E1687" s="7" t="s">
        <v>546</v>
      </c>
      <c r="F1687" s="8">
        <v>21</v>
      </c>
      <c r="G1687" s="8">
        <v>4944.0600000000004</v>
      </c>
      <c r="H1687" s="8">
        <v>4944.0600000000004</v>
      </c>
      <c r="I1687" s="8">
        <v>19</v>
      </c>
      <c r="J1687" s="8">
        <v>93937.14</v>
      </c>
      <c r="K1687" s="8">
        <v>4944.0600000000004</v>
      </c>
      <c r="L1687" s="8">
        <f t="shared" si="104"/>
        <v>858.06</v>
      </c>
      <c r="M1687" s="8">
        <f t="shared" si="105"/>
        <v>4086.0000000000005</v>
      </c>
      <c r="N1687" s="9"/>
      <c r="O1687" s="9"/>
      <c r="P1687" s="8">
        <v>21</v>
      </c>
      <c r="Q1687" s="8">
        <v>4944.0600000000004</v>
      </c>
      <c r="R1687" s="17">
        <f t="shared" si="106"/>
        <v>0</v>
      </c>
      <c r="S1687" s="18">
        <f t="shared" si="107"/>
        <v>93937.14</v>
      </c>
    </row>
    <row r="1688" spans="1:19" x14ac:dyDescent="0.25">
      <c r="A1688" s="7" t="s">
        <v>755</v>
      </c>
      <c r="B1688" s="7" t="s">
        <v>756</v>
      </c>
      <c r="C1688" s="7" t="s">
        <v>369</v>
      </c>
      <c r="D1688" s="7" t="s">
        <v>370</v>
      </c>
      <c r="E1688" s="7" t="s">
        <v>546</v>
      </c>
      <c r="F1688" s="8">
        <v>21</v>
      </c>
      <c r="G1688" s="8">
        <v>4944.0600000000004</v>
      </c>
      <c r="H1688" s="8">
        <v>4944.0600000000004</v>
      </c>
      <c r="I1688" s="8">
        <v>5</v>
      </c>
      <c r="J1688" s="8">
        <v>24720.300000000003</v>
      </c>
      <c r="K1688" s="8">
        <v>4944.0600000000004</v>
      </c>
      <c r="L1688" s="8">
        <f t="shared" si="104"/>
        <v>858.06</v>
      </c>
      <c r="M1688" s="8">
        <f t="shared" si="105"/>
        <v>4086.0000000000005</v>
      </c>
      <c r="N1688" s="9"/>
      <c r="O1688" s="9"/>
      <c r="P1688" s="8">
        <v>21</v>
      </c>
      <c r="Q1688" s="8">
        <v>4944.0600000000004</v>
      </c>
      <c r="R1688" s="17">
        <f t="shared" si="106"/>
        <v>0</v>
      </c>
      <c r="S1688" s="18">
        <f t="shared" si="107"/>
        <v>24720.300000000003</v>
      </c>
    </row>
    <row r="1689" spans="1:19" x14ac:dyDescent="0.25">
      <c r="A1689" s="7" t="s">
        <v>757</v>
      </c>
      <c r="B1689" s="7" t="s">
        <v>758</v>
      </c>
      <c r="C1689" s="7" t="s">
        <v>369</v>
      </c>
      <c r="D1689" s="7" t="s">
        <v>370</v>
      </c>
      <c r="E1689" s="7" t="s">
        <v>546</v>
      </c>
      <c r="F1689" s="8">
        <v>21</v>
      </c>
      <c r="G1689" s="8">
        <v>4944.0600000000004</v>
      </c>
      <c r="H1689" s="8">
        <v>4944.0600000000004</v>
      </c>
      <c r="I1689" s="8">
        <v>10</v>
      </c>
      <c r="J1689" s="8">
        <v>49440.6</v>
      </c>
      <c r="K1689" s="8">
        <v>4944.0599999999995</v>
      </c>
      <c r="L1689" s="8">
        <f t="shared" si="104"/>
        <v>858.06</v>
      </c>
      <c r="M1689" s="8">
        <f t="shared" si="105"/>
        <v>4085.9999999999995</v>
      </c>
      <c r="N1689" s="9"/>
      <c r="O1689" s="9"/>
      <c r="P1689" s="8">
        <v>21</v>
      </c>
      <c r="Q1689" s="8">
        <v>4944.0599999999995</v>
      </c>
      <c r="R1689" s="17">
        <f t="shared" si="106"/>
        <v>0</v>
      </c>
      <c r="S1689" s="18">
        <f t="shared" si="107"/>
        <v>49440.6</v>
      </c>
    </row>
    <row r="1690" spans="1:19" x14ac:dyDescent="0.25">
      <c r="A1690" s="7" t="s">
        <v>759</v>
      </c>
      <c r="B1690" s="7" t="s">
        <v>760</v>
      </c>
      <c r="C1690" s="7" t="s">
        <v>369</v>
      </c>
      <c r="D1690" s="7" t="s">
        <v>370</v>
      </c>
      <c r="E1690" s="7" t="s">
        <v>444</v>
      </c>
      <c r="F1690" s="8">
        <v>21</v>
      </c>
      <c r="G1690" s="8">
        <v>687.16</v>
      </c>
      <c r="H1690" s="8">
        <v>687.16</v>
      </c>
      <c r="I1690" s="8">
        <v>10</v>
      </c>
      <c r="J1690" s="8">
        <v>6871.6</v>
      </c>
      <c r="K1690" s="8">
        <v>687.16000000000008</v>
      </c>
      <c r="L1690" s="8">
        <f t="shared" si="104"/>
        <v>119.25917355371905</v>
      </c>
      <c r="M1690" s="8">
        <f t="shared" si="105"/>
        <v>567.90082644628103</v>
      </c>
      <c r="N1690" s="9"/>
      <c r="O1690" s="9"/>
      <c r="P1690" s="8">
        <v>21</v>
      </c>
      <c r="Q1690" s="8">
        <v>687.16000000000008</v>
      </c>
      <c r="R1690" s="17">
        <f t="shared" si="106"/>
        <v>0</v>
      </c>
      <c r="S1690" s="18">
        <f t="shared" si="107"/>
        <v>6871.6</v>
      </c>
    </row>
    <row r="1691" spans="1:19" x14ac:dyDescent="0.25">
      <c r="A1691" s="7" t="s">
        <v>761</v>
      </c>
      <c r="B1691" s="7" t="s">
        <v>762</v>
      </c>
      <c r="C1691" s="7" t="s">
        <v>369</v>
      </c>
      <c r="D1691" s="7" t="s">
        <v>370</v>
      </c>
      <c r="E1691" s="7" t="s">
        <v>444</v>
      </c>
      <c r="F1691" s="8">
        <v>21</v>
      </c>
      <c r="G1691" s="8">
        <v>687.16</v>
      </c>
      <c r="H1691" s="8">
        <v>687.16</v>
      </c>
      <c r="I1691" s="8">
        <v>5</v>
      </c>
      <c r="J1691" s="8">
        <v>3435.8</v>
      </c>
      <c r="K1691" s="8">
        <v>687.16000000000008</v>
      </c>
      <c r="L1691" s="8">
        <f t="shared" si="104"/>
        <v>119.25917355371905</v>
      </c>
      <c r="M1691" s="8">
        <f t="shared" si="105"/>
        <v>567.90082644628103</v>
      </c>
      <c r="N1691" s="9"/>
      <c r="O1691" s="9"/>
      <c r="P1691" s="8">
        <v>21</v>
      </c>
      <c r="Q1691" s="8">
        <v>687.16000000000008</v>
      </c>
      <c r="R1691" s="17">
        <f t="shared" si="106"/>
        <v>0</v>
      </c>
      <c r="S1691" s="18">
        <f t="shared" si="107"/>
        <v>3435.8</v>
      </c>
    </row>
    <row r="1692" spans="1:19" x14ac:dyDescent="0.25">
      <c r="A1692" s="7" t="s">
        <v>765</v>
      </c>
      <c r="B1692" s="7" t="s">
        <v>766</v>
      </c>
      <c r="C1692" s="7" t="s">
        <v>369</v>
      </c>
      <c r="D1692" s="7" t="s">
        <v>370</v>
      </c>
      <c r="E1692" s="7" t="s">
        <v>444</v>
      </c>
      <c r="F1692" s="8">
        <v>21</v>
      </c>
      <c r="G1692" s="8">
        <v>687.16</v>
      </c>
      <c r="H1692" s="8">
        <v>687.16</v>
      </c>
      <c r="I1692" s="8">
        <v>10</v>
      </c>
      <c r="J1692" s="8">
        <v>6871.6</v>
      </c>
      <c r="K1692" s="8">
        <v>687.16000000000008</v>
      </c>
      <c r="L1692" s="8">
        <f t="shared" si="104"/>
        <v>119.25917355371905</v>
      </c>
      <c r="M1692" s="8">
        <f t="shared" si="105"/>
        <v>567.90082644628103</v>
      </c>
      <c r="N1692" s="9"/>
      <c r="O1692" s="9"/>
      <c r="P1692" s="8">
        <v>21</v>
      </c>
      <c r="Q1692" s="8">
        <v>687.16000000000008</v>
      </c>
      <c r="R1692" s="17">
        <f t="shared" si="106"/>
        <v>0</v>
      </c>
      <c r="S1692" s="18">
        <f t="shared" si="107"/>
        <v>6871.6</v>
      </c>
    </row>
    <row r="1693" spans="1:19" x14ac:dyDescent="0.25">
      <c r="A1693" s="7" t="s">
        <v>773</v>
      </c>
      <c r="B1693" s="7" t="s">
        <v>774</v>
      </c>
      <c r="C1693" s="7" t="s">
        <v>185</v>
      </c>
      <c r="D1693" s="7" t="s">
        <v>186</v>
      </c>
      <c r="E1693" s="7" t="s">
        <v>187</v>
      </c>
      <c r="F1693" s="8">
        <v>21</v>
      </c>
      <c r="G1693" s="8">
        <v>10769</v>
      </c>
      <c r="H1693" s="8">
        <v>10769</v>
      </c>
      <c r="I1693" s="8">
        <v>11</v>
      </c>
      <c r="J1693" s="8">
        <v>118459</v>
      </c>
      <c r="K1693" s="8">
        <v>10769</v>
      </c>
      <c r="L1693" s="8">
        <f t="shared" si="104"/>
        <v>1869</v>
      </c>
      <c r="M1693" s="8">
        <f t="shared" si="105"/>
        <v>8900</v>
      </c>
      <c r="N1693" s="13"/>
      <c r="O1693" s="13"/>
      <c r="P1693" s="8">
        <v>21</v>
      </c>
      <c r="Q1693" s="8">
        <v>10769</v>
      </c>
      <c r="R1693" s="17">
        <f t="shared" si="106"/>
        <v>0</v>
      </c>
      <c r="S1693" s="18">
        <f t="shared" si="107"/>
        <v>118459</v>
      </c>
    </row>
    <row r="1694" spans="1:19" x14ac:dyDescent="0.25">
      <c r="A1694" s="7" t="s">
        <v>775</v>
      </c>
      <c r="B1694" s="7" t="s">
        <v>776</v>
      </c>
      <c r="C1694" s="7" t="s">
        <v>185</v>
      </c>
      <c r="D1694" s="7" t="s">
        <v>186</v>
      </c>
      <c r="E1694" s="7" t="s">
        <v>187</v>
      </c>
      <c r="F1694" s="8">
        <v>21</v>
      </c>
      <c r="G1694" s="8">
        <v>10769</v>
      </c>
      <c r="H1694" s="8">
        <v>10769</v>
      </c>
      <c r="I1694" s="8">
        <v>66</v>
      </c>
      <c r="J1694" s="8">
        <v>710754</v>
      </c>
      <c r="K1694" s="8">
        <v>10769</v>
      </c>
      <c r="L1694" s="8">
        <f t="shared" si="104"/>
        <v>1869</v>
      </c>
      <c r="M1694" s="8">
        <f t="shared" si="105"/>
        <v>8900</v>
      </c>
      <c r="N1694" s="14">
        <v>12</v>
      </c>
      <c r="O1694" s="14">
        <v>9968</v>
      </c>
      <c r="P1694" s="8">
        <v>21</v>
      </c>
      <c r="Q1694" s="8">
        <v>10769</v>
      </c>
      <c r="R1694" s="17">
        <f t="shared" si="106"/>
        <v>657888</v>
      </c>
      <c r="S1694" s="18">
        <f t="shared" si="107"/>
        <v>710754</v>
      </c>
    </row>
    <row r="1695" spans="1:19" x14ac:dyDescent="0.25">
      <c r="A1695" s="7" t="s">
        <v>777</v>
      </c>
      <c r="B1695" s="7" t="s">
        <v>778</v>
      </c>
      <c r="C1695" s="7" t="s">
        <v>37</v>
      </c>
      <c r="D1695" s="7" t="s">
        <v>38</v>
      </c>
      <c r="E1695" s="7" t="s">
        <v>39</v>
      </c>
      <c r="F1695" s="8">
        <v>15</v>
      </c>
      <c r="G1695" s="8">
        <v>4560.7700000000004</v>
      </c>
      <c r="H1695" s="8">
        <v>4560.7700000000004</v>
      </c>
      <c r="I1695" s="8">
        <v>1</v>
      </c>
      <c r="J1695" s="8">
        <v>4560.7700000000004</v>
      </c>
      <c r="K1695" s="8">
        <v>4560.7700000000004</v>
      </c>
      <c r="L1695" s="8">
        <f t="shared" si="104"/>
        <v>594.88304347826079</v>
      </c>
      <c r="M1695" s="8">
        <f t="shared" si="105"/>
        <v>3965.8869565217396</v>
      </c>
      <c r="N1695" s="9"/>
      <c r="O1695" s="9"/>
      <c r="P1695" s="8">
        <v>15</v>
      </c>
      <c r="Q1695" s="8">
        <v>4560.7700000000004</v>
      </c>
      <c r="R1695" s="17">
        <f t="shared" si="106"/>
        <v>0</v>
      </c>
      <c r="S1695" s="18">
        <f t="shared" si="107"/>
        <v>4560.7700000000004</v>
      </c>
    </row>
    <row r="1696" spans="1:19" x14ac:dyDescent="0.25">
      <c r="A1696" s="7" t="s">
        <v>779</v>
      </c>
      <c r="B1696" s="7" t="s">
        <v>780</v>
      </c>
      <c r="C1696" s="7" t="s">
        <v>369</v>
      </c>
      <c r="D1696" s="7" t="s">
        <v>370</v>
      </c>
      <c r="E1696" s="7" t="s">
        <v>444</v>
      </c>
      <c r="F1696" s="8">
        <v>21</v>
      </c>
      <c r="G1696" s="8">
        <v>687.16</v>
      </c>
      <c r="H1696" s="8">
        <v>687.16</v>
      </c>
      <c r="I1696" s="8">
        <v>15</v>
      </c>
      <c r="J1696" s="8">
        <v>10307.400000000001</v>
      </c>
      <c r="K1696" s="8">
        <v>687.16000000000008</v>
      </c>
      <c r="L1696" s="8">
        <f t="shared" si="104"/>
        <v>119.25917355371905</v>
      </c>
      <c r="M1696" s="8">
        <f t="shared" si="105"/>
        <v>567.90082644628103</v>
      </c>
      <c r="N1696" s="8">
        <v>12</v>
      </c>
      <c r="O1696" s="8">
        <v>636.08999999999992</v>
      </c>
      <c r="P1696" s="8">
        <v>21</v>
      </c>
      <c r="Q1696" s="8">
        <v>687.16000000000008</v>
      </c>
      <c r="R1696" s="17">
        <f t="shared" si="106"/>
        <v>9541.3499999999985</v>
      </c>
      <c r="S1696" s="18">
        <f t="shared" si="107"/>
        <v>10307.400000000001</v>
      </c>
    </row>
    <row r="1697" spans="1:19" x14ac:dyDescent="0.25">
      <c r="A1697" s="7" t="s">
        <v>785</v>
      </c>
      <c r="B1697" s="7" t="s">
        <v>786</v>
      </c>
      <c r="C1697" s="7" t="s">
        <v>76</v>
      </c>
      <c r="D1697" s="7" t="s">
        <v>77</v>
      </c>
      <c r="E1697" s="7" t="s">
        <v>78</v>
      </c>
      <c r="F1697" s="8">
        <v>15</v>
      </c>
      <c r="G1697" s="8">
        <v>4600</v>
      </c>
      <c r="H1697" s="8">
        <v>4600</v>
      </c>
      <c r="I1697" s="8">
        <v>9</v>
      </c>
      <c r="J1697" s="8">
        <v>41400</v>
      </c>
      <c r="K1697" s="8">
        <v>4600</v>
      </c>
      <c r="L1697" s="8">
        <f t="shared" si="104"/>
        <v>599.99999999999955</v>
      </c>
      <c r="M1697" s="8">
        <f t="shared" si="105"/>
        <v>4000.0000000000005</v>
      </c>
      <c r="N1697" s="9"/>
      <c r="O1697" s="9"/>
      <c r="P1697" s="8">
        <v>15</v>
      </c>
      <c r="Q1697" s="8">
        <v>4600</v>
      </c>
      <c r="R1697" s="17">
        <f t="shared" si="106"/>
        <v>0</v>
      </c>
      <c r="S1697" s="18">
        <f t="shared" si="107"/>
        <v>41400</v>
      </c>
    </row>
    <row r="1698" spans="1:19" x14ac:dyDescent="0.25">
      <c r="A1698" s="7" t="s">
        <v>787</v>
      </c>
      <c r="B1698" s="7" t="s">
        <v>788</v>
      </c>
      <c r="C1698" s="7" t="s">
        <v>76</v>
      </c>
      <c r="D1698" s="7" t="s">
        <v>77</v>
      </c>
      <c r="E1698" s="7" t="s">
        <v>78</v>
      </c>
      <c r="F1698" s="8">
        <v>15</v>
      </c>
      <c r="G1698" s="8">
        <v>4600</v>
      </c>
      <c r="H1698" s="8">
        <v>4600</v>
      </c>
      <c r="I1698" s="8">
        <v>3</v>
      </c>
      <c r="J1698" s="8">
        <v>13800</v>
      </c>
      <c r="K1698" s="8">
        <v>4600</v>
      </c>
      <c r="L1698" s="8">
        <f t="shared" si="104"/>
        <v>599.99999999999955</v>
      </c>
      <c r="M1698" s="8">
        <f t="shared" si="105"/>
        <v>4000.0000000000005</v>
      </c>
      <c r="N1698" s="9"/>
      <c r="O1698" s="9"/>
      <c r="P1698" s="8">
        <v>15</v>
      </c>
      <c r="Q1698" s="8">
        <v>4600</v>
      </c>
      <c r="R1698" s="17">
        <f t="shared" si="106"/>
        <v>0</v>
      </c>
      <c r="S1698" s="18">
        <f t="shared" si="107"/>
        <v>13800</v>
      </c>
    </row>
    <row r="1699" spans="1:19" x14ac:dyDescent="0.25">
      <c r="A1699" s="7" t="s">
        <v>795</v>
      </c>
      <c r="B1699" s="7" t="s">
        <v>796</v>
      </c>
      <c r="C1699" s="7" t="s">
        <v>76</v>
      </c>
      <c r="D1699" s="7" t="s">
        <v>77</v>
      </c>
      <c r="E1699" s="7" t="s">
        <v>78</v>
      </c>
      <c r="F1699" s="8">
        <v>15</v>
      </c>
      <c r="G1699" s="8">
        <v>19676.5</v>
      </c>
      <c r="H1699" s="8">
        <v>19676.5</v>
      </c>
      <c r="I1699" s="8">
        <v>1</v>
      </c>
      <c r="J1699" s="8">
        <v>19676.5</v>
      </c>
      <c r="K1699" s="8">
        <v>19676.5</v>
      </c>
      <c r="L1699" s="8">
        <f t="shared" si="104"/>
        <v>2566.5</v>
      </c>
      <c r="M1699" s="8">
        <f t="shared" si="105"/>
        <v>17110</v>
      </c>
      <c r="N1699" s="13"/>
      <c r="O1699" s="13"/>
      <c r="P1699" s="8">
        <v>15</v>
      </c>
      <c r="Q1699" s="8">
        <v>19676.5</v>
      </c>
      <c r="R1699" s="17">
        <f t="shared" si="106"/>
        <v>0</v>
      </c>
      <c r="S1699" s="18">
        <f t="shared" si="107"/>
        <v>19676.5</v>
      </c>
    </row>
    <row r="1700" spans="1:19" x14ac:dyDescent="0.25">
      <c r="A1700" s="7" t="s">
        <v>797</v>
      </c>
      <c r="B1700" s="7" t="s">
        <v>798</v>
      </c>
      <c r="C1700" s="7" t="s">
        <v>76</v>
      </c>
      <c r="D1700" s="7" t="s">
        <v>77</v>
      </c>
      <c r="E1700" s="7" t="s">
        <v>78</v>
      </c>
      <c r="F1700" s="8">
        <v>15</v>
      </c>
      <c r="G1700" s="8">
        <v>4600</v>
      </c>
      <c r="H1700" s="8">
        <v>4600</v>
      </c>
      <c r="I1700" s="8">
        <v>29</v>
      </c>
      <c r="J1700" s="8">
        <v>133400</v>
      </c>
      <c r="K1700" s="8">
        <v>4600</v>
      </c>
      <c r="L1700" s="8">
        <f t="shared" si="104"/>
        <v>599.99999999999955</v>
      </c>
      <c r="M1700" s="8">
        <f t="shared" si="105"/>
        <v>4000.0000000000005</v>
      </c>
      <c r="N1700" s="9"/>
      <c r="O1700" s="9"/>
      <c r="P1700" s="8">
        <v>15</v>
      </c>
      <c r="Q1700" s="8">
        <v>4600</v>
      </c>
      <c r="R1700" s="17">
        <f t="shared" si="106"/>
        <v>0</v>
      </c>
      <c r="S1700" s="18">
        <f t="shared" si="107"/>
        <v>133400</v>
      </c>
    </row>
    <row r="1701" spans="1:19" x14ac:dyDescent="0.25">
      <c r="A1701" s="7" t="s">
        <v>799</v>
      </c>
      <c r="B1701" s="7" t="s">
        <v>800</v>
      </c>
      <c r="C1701" s="7" t="s">
        <v>76</v>
      </c>
      <c r="D1701" s="7" t="s">
        <v>77</v>
      </c>
      <c r="E1701" s="7" t="s">
        <v>78</v>
      </c>
      <c r="F1701" s="8">
        <v>15</v>
      </c>
      <c r="G1701" s="8">
        <v>5175</v>
      </c>
      <c r="H1701" s="8">
        <v>5175</v>
      </c>
      <c r="I1701" s="8">
        <v>2</v>
      </c>
      <c r="J1701" s="8">
        <v>10350</v>
      </c>
      <c r="K1701" s="8">
        <v>5175</v>
      </c>
      <c r="L1701" s="8">
        <f t="shared" si="104"/>
        <v>675</v>
      </c>
      <c r="M1701" s="8">
        <f t="shared" si="105"/>
        <v>4500</v>
      </c>
      <c r="N1701" s="9"/>
      <c r="O1701" s="9"/>
      <c r="P1701" s="8">
        <v>15</v>
      </c>
      <c r="Q1701" s="8">
        <v>5175</v>
      </c>
      <c r="R1701" s="17">
        <f t="shared" si="106"/>
        <v>0</v>
      </c>
      <c r="S1701" s="18">
        <f t="shared" si="107"/>
        <v>10350</v>
      </c>
    </row>
    <row r="1702" spans="1:19" x14ac:dyDescent="0.25">
      <c r="A1702" s="7" t="s">
        <v>801</v>
      </c>
      <c r="B1702" s="7" t="s">
        <v>802</v>
      </c>
      <c r="C1702" s="7" t="s">
        <v>76</v>
      </c>
      <c r="D1702" s="7" t="s">
        <v>77</v>
      </c>
      <c r="E1702" s="7" t="s">
        <v>78</v>
      </c>
      <c r="F1702" s="8">
        <v>15</v>
      </c>
      <c r="G1702" s="8">
        <v>5175</v>
      </c>
      <c r="H1702" s="8">
        <v>5175</v>
      </c>
      <c r="I1702" s="8">
        <v>6</v>
      </c>
      <c r="J1702" s="8">
        <v>31050</v>
      </c>
      <c r="K1702" s="8">
        <v>5175</v>
      </c>
      <c r="L1702" s="8">
        <f t="shared" si="104"/>
        <v>675</v>
      </c>
      <c r="M1702" s="8">
        <f t="shared" si="105"/>
        <v>4500</v>
      </c>
      <c r="N1702" s="14">
        <v>12</v>
      </c>
      <c r="O1702" s="14">
        <v>5040</v>
      </c>
      <c r="P1702" s="8">
        <v>15</v>
      </c>
      <c r="Q1702" s="8">
        <v>5175</v>
      </c>
      <c r="R1702" s="17">
        <f t="shared" si="106"/>
        <v>30240</v>
      </c>
      <c r="S1702" s="18">
        <f t="shared" si="107"/>
        <v>31050</v>
      </c>
    </row>
    <row r="1703" spans="1:19" x14ac:dyDescent="0.25">
      <c r="A1703" s="7" t="s">
        <v>803</v>
      </c>
      <c r="B1703" s="7" t="s">
        <v>804</v>
      </c>
      <c r="C1703" s="7" t="s">
        <v>76</v>
      </c>
      <c r="D1703" s="7" t="s">
        <v>77</v>
      </c>
      <c r="E1703" s="7" t="s">
        <v>78</v>
      </c>
      <c r="F1703" s="8">
        <v>15</v>
      </c>
      <c r="G1703" s="8">
        <v>5175</v>
      </c>
      <c r="H1703" s="8">
        <v>5175</v>
      </c>
      <c r="I1703" s="8">
        <v>17</v>
      </c>
      <c r="J1703" s="8">
        <v>87975</v>
      </c>
      <c r="K1703" s="8">
        <v>5175</v>
      </c>
      <c r="L1703" s="8">
        <f t="shared" si="104"/>
        <v>675</v>
      </c>
      <c r="M1703" s="8">
        <f t="shared" si="105"/>
        <v>4500</v>
      </c>
      <c r="N1703" s="14">
        <v>12</v>
      </c>
      <c r="O1703" s="14">
        <v>5040</v>
      </c>
      <c r="P1703" s="8">
        <v>15</v>
      </c>
      <c r="Q1703" s="8">
        <v>5175</v>
      </c>
      <c r="R1703" s="17">
        <f t="shared" si="106"/>
        <v>85680</v>
      </c>
      <c r="S1703" s="18">
        <f t="shared" si="107"/>
        <v>87975</v>
      </c>
    </row>
    <row r="1704" spans="1:19" x14ac:dyDescent="0.25">
      <c r="A1704" s="7" t="s">
        <v>805</v>
      </c>
      <c r="B1704" s="7" t="s">
        <v>806</v>
      </c>
      <c r="C1704" s="7" t="s">
        <v>76</v>
      </c>
      <c r="D1704" s="7" t="s">
        <v>77</v>
      </c>
      <c r="E1704" s="7" t="s">
        <v>78</v>
      </c>
      <c r="F1704" s="8">
        <v>15</v>
      </c>
      <c r="G1704" s="8">
        <v>5175</v>
      </c>
      <c r="H1704" s="8">
        <v>5175</v>
      </c>
      <c r="I1704" s="8">
        <v>9</v>
      </c>
      <c r="J1704" s="8">
        <v>46575</v>
      </c>
      <c r="K1704" s="8">
        <v>5175</v>
      </c>
      <c r="L1704" s="8">
        <f t="shared" si="104"/>
        <v>675</v>
      </c>
      <c r="M1704" s="8">
        <f t="shared" si="105"/>
        <v>4500</v>
      </c>
      <c r="N1704" s="14">
        <v>12</v>
      </c>
      <c r="O1704" s="14">
        <v>5040</v>
      </c>
      <c r="P1704" s="8">
        <v>15</v>
      </c>
      <c r="Q1704" s="8">
        <v>5175</v>
      </c>
      <c r="R1704" s="17">
        <f t="shared" si="106"/>
        <v>45360</v>
      </c>
      <c r="S1704" s="18">
        <f t="shared" si="107"/>
        <v>46575</v>
      </c>
    </row>
    <row r="1705" spans="1:19" x14ac:dyDescent="0.25">
      <c r="A1705" s="7" t="s">
        <v>807</v>
      </c>
      <c r="B1705" s="7" t="s">
        <v>808</v>
      </c>
      <c r="C1705" s="7" t="s">
        <v>76</v>
      </c>
      <c r="D1705" s="7" t="s">
        <v>77</v>
      </c>
      <c r="E1705" s="7" t="s">
        <v>78</v>
      </c>
      <c r="F1705" s="8">
        <v>15</v>
      </c>
      <c r="G1705" s="8">
        <v>5175</v>
      </c>
      <c r="H1705" s="8">
        <v>5175</v>
      </c>
      <c r="I1705" s="8">
        <v>9</v>
      </c>
      <c r="J1705" s="8">
        <v>46575</v>
      </c>
      <c r="K1705" s="8">
        <v>5175</v>
      </c>
      <c r="L1705" s="8">
        <f t="shared" si="104"/>
        <v>675</v>
      </c>
      <c r="M1705" s="8">
        <f t="shared" si="105"/>
        <v>4500</v>
      </c>
      <c r="N1705" s="9"/>
      <c r="O1705" s="9"/>
      <c r="P1705" s="8">
        <v>15</v>
      </c>
      <c r="Q1705" s="8">
        <v>5175</v>
      </c>
      <c r="R1705" s="17">
        <f t="shared" si="106"/>
        <v>0</v>
      </c>
      <c r="S1705" s="18">
        <f t="shared" si="107"/>
        <v>46575</v>
      </c>
    </row>
    <row r="1706" spans="1:19" x14ac:dyDescent="0.25">
      <c r="A1706" s="7" t="s">
        <v>809</v>
      </c>
      <c r="B1706" s="7" t="s">
        <v>810</v>
      </c>
      <c r="C1706" s="7" t="s">
        <v>76</v>
      </c>
      <c r="D1706" s="7" t="s">
        <v>77</v>
      </c>
      <c r="E1706" s="7" t="s">
        <v>78</v>
      </c>
      <c r="F1706" s="8">
        <v>15</v>
      </c>
      <c r="G1706" s="8">
        <v>5175</v>
      </c>
      <c r="H1706" s="8">
        <v>5175</v>
      </c>
      <c r="I1706" s="8">
        <v>1</v>
      </c>
      <c r="J1706" s="8">
        <v>5175</v>
      </c>
      <c r="K1706" s="8">
        <v>5175</v>
      </c>
      <c r="L1706" s="8">
        <f t="shared" si="104"/>
        <v>675</v>
      </c>
      <c r="M1706" s="8">
        <f t="shared" si="105"/>
        <v>4500</v>
      </c>
      <c r="N1706" s="9"/>
      <c r="O1706" s="9"/>
      <c r="P1706" s="8">
        <v>15</v>
      </c>
      <c r="Q1706" s="8">
        <v>5175</v>
      </c>
      <c r="R1706" s="17">
        <f t="shared" si="106"/>
        <v>0</v>
      </c>
      <c r="S1706" s="18">
        <f t="shared" si="107"/>
        <v>5175</v>
      </c>
    </row>
    <row r="1707" spans="1:19" x14ac:dyDescent="0.25">
      <c r="A1707" s="7" t="s">
        <v>811</v>
      </c>
      <c r="B1707" s="7" t="s">
        <v>812</v>
      </c>
      <c r="C1707" s="7" t="s">
        <v>76</v>
      </c>
      <c r="D1707" s="7" t="s">
        <v>77</v>
      </c>
      <c r="E1707" s="7" t="s">
        <v>78</v>
      </c>
      <c r="F1707" s="8">
        <v>15</v>
      </c>
      <c r="G1707" s="8">
        <v>4600</v>
      </c>
      <c r="H1707" s="8">
        <v>4600</v>
      </c>
      <c r="I1707" s="8">
        <v>3</v>
      </c>
      <c r="J1707" s="8">
        <v>13800</v>
      </c>
      <c r="K1707" s="8">
        <v>4600</v>
      </c>
      <c r="L1707" s="8">
        <f t="shared" si="104"/>
        <v>599.99999999999955</v>
      </c>
      <c r="M1707" s="8">
        <f t="shared" si="105"/>
        <v>4000.0000000000005</v>
      </c>
      <c r="N1707" s="9"/>
      <c r="O1707" s="9"/>
      <c r="P1707" s="8">
        <v>15</v>
      </c>
      <c r="Q1707" s="8">
        <v>4600</v>
      </c>
      <c r="R1707" s="17">
        <f t="shared" si="106"/>
        <v>0</v>
      </c>
      <c r="S1707" s="18">
        <f t="shared" si="107"/>
        <v>13800</v>
      </c>
    </row>
    <row r="1708" spans="1:19" x14ac:dyDescent="0.25">
      <c r="A1708" s="7" t="s">
        <v>813</v>
      </c>
      <c r="B1708" s="7" t="s">
        <v>814</v>
      </c>
      <c r="C1708" s="7" t="s">
        <v>76</v>
      </c>
      <c r="D1708" s="7" t="s">
        <v>77</v>
      </c>
      <c r="E1708" s="7" t="s">
        <v>78</v>
      </c>
      <c r="F1708" s="8">
        <v>15</v>
      </c>
      <c r="G1708" s="8">
        <v>4600</v>
      </c>
      <c r="H1708" s="8">
        <v>4600</v>
      </c>
      <c r="I1708" s="8">
        <v>12</v>
      </c>
      <c r="J1708" s="8">
        <v>55200</v>
      </c>
      <c r="K1708" s="8">
        <v>4600</v>
      </c>
      <c r="L1708" s="8">
        <f t="shared" si="104"/>
        <v>599.99999999999955</v>
      </c>
      <c r="M1708" s="8">
        <f t="shared" si="105"/>
        <v>4000.0000000000005</v>
      </c>
      <c r="N1708" s="9"/>
      <c r="O1708" s="9"/>
      <c r="P1708" s="8">
        <v>15</v>
      </c>
      <c r="Q1708" s="8">
        <v>4600</v>
      </c>
      <c r="R1708" s="17">
        <f t="shared" si="106"/>
        <v>0</v>
      </c>
      <c r="S1708" s="18">
        <f t="shared" si="107"/>
        <v>55200</v>
      </c>
    </row>
    <row r="1709" spans="1:19" x14ac:dyDescent="0.25">
      <c r="A1709" s="7" t="s">
        <v>815</v>
      </c>
      <c r="B1709" s="7" t="s">
        <v>816</v>
      </c>
      <c r="C1709" s="7" t="s">
        <v>76</v>
      </c>
      <c r="D1709" s="7" t="s">
        <v>77</v>
      </c>
      <c r="E1709" s="7" t="s">
        <v>78</v>
      </c>
      <c r="F1709" s="8">
        <v>15</v>
      </c>
      <c r="G1709" s="8">
        <v>4600</v>
      </c>
      <c r="H1709" s="8">
        <v>4600</v>
      </c>
      <c r="I1709" s="8">
        <v>3</v>
      </c>
      <c r="J1709" s="8">
        <v>13800</v>
      </c>
      <c r="K1709" s="8">
        <v>4600</v>
      </c>
      <c r="L1709" s="8">
        <f t="shared" si="104"/>
        <v>599.99999999999955</v>
      </c>
      <c r="M1709" s="8">
        <f t="shared" si="105"/>
        <v>4000.0000000000005</v>
      </c>
      <c r="N1709" s="9"/>
      <c r="O1709" s="9"/>
      <c r="P1709" s="8">
        <v>15</v>
      </c>
      <c r="Q1709" s="8">
        <v>4600</v>
      </c>
      <c r="R1709" s="17">
        <f t="shared" si="106"/>
        <v>0</v>
      </c>
      <c r="S1709" s="18">
        <f t="shared" si="107"/>
        <v>13800</v>
      </c>
    </row>
    <row r="1710" spans="1:19" x14ac:dyDescent="0.25">
      <c r="A1710" s="7" t="s">
        <v>817</v>
      </c>
      <c r="B1710" s="7" t="s">
        <v>818</v>
      </c>
      <c r="C1710" s="7" t="s">
        <v>76</v>
      </c>
      <c r="D1710" s="7" t="s">
        <v>77</v>
      </c>
      <c r="E1710" s="7" t="s">
        <v>78</v>
      </c>
      <c r="F1710" s="8">
        <v>15</v>
      </c>
      <c r="G1710" s="8">
        <v>11475.85</v>
      </c>
      <c r="H1710" s="8">
        <v>11475.85</v>
      </c>
      <c r="I1710" s="8">
        <v>1</v>
      </c>
      <c r="J1710" s="8">
        <v>11475.85</v>
      </c>
      <c r="K1710" s="8">
        <v>11475.85</v>
      </c>
      <c r="L1710" s="8">
        <f t="shared" si="104"/>
        <v>1496.8499999999985</v>
      </c>
      <c r="M1710" s="8">
        <f t="shared" si="105"/>
        <v>9979.0000000000018</v>
      </c>
      <c r="N1710" s="9"/>
      <c r="O1710" s="9"/>
      <c r="P1710" s="8">
        <v>15</v>
      </c>
      <c r="Q1710" s="8">
        <v>11475.85</v>
      </c>
      <c r="R1710" s="17">
        <f t="shared" si="106"/>
        <v>0</v>
      </c>
      <c r="S1710" s="18">
        <f t="shared" si="107"/>
        <v>11475.85</v>
      </c>
    </row>
    <row r="1711" spans="1:19" x14ac:dyDescent="0.25">
      <c r="A1711" s="7" t="s">
        <v>821</v>
      </c>
      <c r="B1711" s="7" t="s">
        <v>822</v>
      </c>
      <c r="C1711" s="7" t="s">
        <v>32</v>
      </c>
      <c r="D1711" s="7" t="s">
        <v>33</v>
      </c>
      <c r="E1711" s="7" t="s">
        <v>34</v>
      </c>
      <c r="F1711" s="8">
        <v>15</v>
      </c>
      <c r="G1711" s="8">
        <v>1380</v>
      </c>
      <c r="H1711" s="8">
        <v>1380</v>
      </c>
      <c r="I1711" s="8">
        <v>7</v>
      </c>
      <c r="J1711" s="8">
        <v>9660</v>
      </c>
      <c r="K1711" s="8">
        <v>1380</v>
      </c>
      <c r="L1711" s="8">
        <f t="shared" si="104"/>
        <v>180</v>
      </c>
      <c r="M1711" s="8">
        <f t="shared" si="105"/>
        <v>1200</v>
      </c>
      <c r="N1711" s="9"/>
      <c r="O1711" s="9"/>
      <c r="P1711" s="8">
        <v>15</v>
      </c>
      <c r="Q1711" s="8">
        <v>1380</v>
      </c>
      <c r="R1711" s="17">
        <f t="shared" si="106"/>
        <v>0</v>
      </c>
      <c r="S1711" s="18">
        <f t="shared" si="107"/>
        <v>9660</v>
      </c>
    </row>
    <row r="1712" spans="1:19" x14ac:dyDescent="0.25">
      <c r="A1712" s="7" t="s">
        <v>823</v>
      </c>
      <c r="B1712" s="7" t="s">
        <v>824</v>
      </c>
      <c r="C1712" s="7" t="s">
        <v>32</v>
      </c>
      <c r="D1712" s="7" t="s">
        <v>33</v>
      </c>
      <c r="E1712" s="7" t="s">
        <v>34</v>
      </c>
      <c r="F1712" s="8">
        <v>15</v>
      </c>
      <c r="G1712" s="8">
        <v>1380</v>
      </c>
      <c r="H1712" s="8">
        <v>1380</v>
      </c>
      <c r="I1712" s="8">
        <v>4</v>
      </c>
      <c r="J1712" s="8">
        <v>5520</v>
      </c>
      <c r="K1712" s="8">
        <v>1380</v>
      </c>
      <c r="L1712" s="8">
        <f t="shared" si="104"/>
        <v>180</v>
      </c>
      <c r="M1712" s="8">
        <f t="shared" si="105"/>
        <v>1200</v>
      </c>
      <c r="N1712" s="9"/>
      <c r="O1712" s="9"/>
      <c r="P1712" s="8">
        <v>15</v>
      </c>
      <c r="Q1712" s="8">
        <v>1380</v>
      </c>
      <c r="R1712" s="17">
        <f t="shared" si="106"/>
        <v>0</v>
      </c>
      <c r="S1712" s="18">
        <f t="shared" si="107"/>
        <v>5520</v>
      </c>
    </row>
    <row r="1713" spans="1:19" x14ac:dyDescent="0.25">
      <c r="A1713" s="7" t="s">
        <v>825</v>
      </c>
      <c r="B1713" s="7" t="s">
        <v>826</v>
      </c>
      <c r="C1713" s="7" t="s">
        <v>32</v>
      </c>
      <c r="D1713" s="7" t="s">
        <v>33</v>
      </c>
      <c r="E1713" s="7" t="s">
        <v>34</v>
      </c>
      <c r="F1713" s="8">
        <v>15</v>
      </c>
      <c r="G1713" s="8">
        <v>1380</v>
      </c>
      <c r="H1713" s="8">
        <v>1380</v>
      </c>
      <c r="I1713" s="8">
        <v>2</v>
      </c>
      <c r="J1713" s="8">
        <v>2760</v>
      </c>
      <c r="K1713" s="8">
        <v>1380</v>
      </c>
      <c r="L1713" s="8">
        <f t="shared" si="104"/>
        <v>180</v>
      </c>
      <c r="M1713" s="8">
        <f t="shared" si="105"/>
        <v>1200</v>
      </c>
      <c r="N1713" s="9"/>
      <c r="O1713" s="9"/>
      <c r="P1713" s="8">
        <v>15</v>
      </c>
      <c r="Q1713" s="8">
        <v>1380</v>
      </c>
      <c r="R1713" s="17">
        <f t="shared" si="106"/>
        <v>0</v>
      </c>
      <c r="S1713" s="18">
        <f t="shared" si="107"/>
        <v>2760</v>
      </c>
    </row>
    <row r="1714" spans="1:19" x14ac:dyDescent="0.25">
      <c r="A1714" s="7" t="s">
        <v>827</v>
      </c>
      <c r="B1714" s="7" t="s">
        <v>828</v>
      </c>
      <c r="C1714" s="7" t="s">
        <v>32</v>
      </c>
      <c r="D1714" s="7" t="s">
        <v>33</v>
      </c>
      <c r="E1714" s="7" t="s">
        <v>34</v>
      </c>
      <c r="F1714" s="8">
        <v>15</v>
      </c>
      <c r="G1714" s="8">
        <v>1380</v>
      </c>
      <c r="H1714" s="8">
        <v>1380</v>
      </c>
      <c r="I1714" s="8">
        <v>1</v>
      </c>
      <c r="J1714" s="8">
        <v>1380</v>
      </c>
      <c r="K1714" s="8">
        <v>1380</v>
      </c>
      <c r="L1714" s="8">
        <f t="shared" si="104"/>
        <v>180</v>
      </c>
      <c r="M1714" s="8">
        <f t="shared" si="105"/>
        <v>1200</v>
      </c>
      <c r="N1714" s="9"/>
      <c r="O1714" s="9"/>
      <c r="P1714" s="8">
        <v>15</v>
      </c>
      <c r="Q1714" s="8">
        <v>1380</v>
      </c>
      <c r="R1714" s="17">
        <f t="shared" si="106"/>
        <v>0</v>
      </c>
      <c r="S1714" s="18">
        <f t="shared" si="107"/>
        <v>1380</v>
      </c>
    </row>
    <row r="1715" spans="1:19" x14ac:dyDescent="0.25">
      <c r="A1715" s="7" t="s">
        <v>829</v>
      </c>
      <c r="B1715" s="7" t="s">
        <v>830</v>
      </c>
      <c r="C1715" s="7" t="s">
        <v>32</v>
      </c>
      <c r="D1715" s="7" t="s">
        <v>33</v>
      </c>
      <c r="E1715" s="7" t="s">
        <v>34</v>
      </c>
      <c r="F1715" s="8">
        <v>15</v>
      </c>
      <c r="G1715" s="8">
        <v>1380</v>
      </c>
      <c r="H1715" s="8">
        <v>1380</v>
      </c>
      <c r="I1715" s="8">
        <v>1</v>
      </c>
      <c r="J1715" s="8">
        <v>1380</v>
      </c>
      <c r="K1715" s="8">
        <v>1380</v>
      </c>
      <c r="L1715" s="8">
        <f t="shared" si="104"/>
        <v>180</v>
      </c>
      <c r="M1715" s="8">
        <f t="shared" si="105"/>
        <v>1200</v>
      </c>
      <c r="N1715" s="9"/>
      <c r="O1715" s="9"/>
      <c r="P1715" s="8">
        <v>15</v>
      </c>
      <c r="Q1715" s="8">
        <v>1380</v>
      </c>
      <c r="R1715" s="17">
        <f t="shared" si="106"/>
        <v>0</v>
      </c>
      <c r="S1715" s="18">
        <f t="shared" si="107"/>
        <v>1380</v>
      </c>
    </row>
    <row r="1716" spans="1:19" x14ac:dyDescent="0.25">
      <c r="A1716" s="7" t="s">
        <v>831</v>
      </c>
      <c r="B1716" s="7" t="s">
        <v>832</v>
      </c>
      <c r="C1716" s="7" t="s">
        <v>32</v>
      </c>
      <c r="D1716" s="7" t="s">
        <v>33</v>
      </c>
      <c r="E1716" s="7" t="s">
        <v>34</v>
      </c>
      <c r="F1716" s="8">
        <v>15</v>
      </c>
      <c r="G1716" s="8">
        <v>2088.98</v>
      </c>
      <c r="H1716" s="8">
        <v>2088.98</v>
      </c>
      <c r="I1716" s="8">
        <v>2</v>
      </c>
      <c r="J1716" s="8">
        <v>4177.96</v>
      </c>
      <c r="K1716" s="8">
        <v>2088.98</v>
      </c>
      <c r="L1716" s="8">
        <f t="shared" si="104"/>
        <v>272.47565217391298</v>
      </c>
      <c r="M1716" s="8">
        <f t="shared" si="105"/>
        <v>1816.504347826087</v>
      </c>
      <c r="N1716" s="9"/>
      <c r="O1716" s="9"/>
      <c r="P1716" s="8">
        <v>15</v>
      </c>
      <c r="Q1716" s="8">
        <v>2088.98</v>
      </c>
      <c r="R1716" s="17">
        <f t="shared" si="106"/>
        <v>0</v>
      </c>
      <c r="S1716" s="18">
        <f t="shared" si="107"/>
        <v>4177.96</v>
      </c>
    </row>
    <row r="1717" spans="1:19" x14ac:dyDescent="0.25">
      <c r="A1717" s="7" t="s">
        <v>833</v>
      </c>
      <c r="B1717" s="7" t="s">
        <v>834</v>
      </c>
      <c r="C1717" s="7" t="s">
        <v>32</v>
      </c>
      <c r="D1717" s="7" t="s">
        <v>33</v>
      </c>
      <c r="E1717" s="7" t="s">
        <v>34</v>
      </c>
      <c r="F1717" s="8">
        <v>15</v>
      </c>
      <c r="G1717" s="8">
        <v>2088.98</v>
      </c>
      <c r="H1717" s="8">
        <v>2088.98</v>
      </c>
      <c r="I1717" s="8">
        <v>1</v>
      </c>
      <c r="J1717" s="8">
        <v>2088.98</v>
      </c>
      <c r="K1717" s="8">
        <v>2088.98</v>
      </c>
      <c r="L1717" s="8">
        <f t="shared" si="104"/>
        <v>272.47565217391298</v>
      </c>
      <c r="M1717" s="8">
        <f t="shared" si="105"/>
        <v>1816.504347826087</v>
      </c>
      <c r="N1717" s="9"/>
      <c r="O1717" s="9"/>
      <c r="P1717" s="8">
        <v>15</v>
      </c>
      <c r="Q1717" s="8">
        <v>2088.98</v>
      </c>
      <c r="R1717" s="17">
        <f t="shared" si="106"/>
        <v>0</v>
      </c>
      <c r="S1717" s="18">
        <f t="shared" si="107"/>
        <v>2088.98</v>
      </c>
    </row>
    <row r="1718" spans="1:19" x14ac:dyDescent="0.25">
      <c r="A1718" s="7" t="s">
        <v>835</v>
      </c>
      <c r="B1718" s="7" t="s">
        <v>836</v>
      </c>
      <c r="C1718" s="7" t="s">
        <v>32</v>
      </c>
      <c r="D1718" s="7" t="s">
        <v>33</v>
      </c>
      <c r="E1718" s="7" t="s">
        <v>34</v>
      </c>
      <c r="F1718" s="8">
        <v>15</v>
      </c>
      <c r="G1718" s="8">
        <v>2088.98</v>
      </c>
      <c r="H1718" s="8">
        <v>2088.98</v>
      </c>
      <c r="I1718" s="8">
        <v>1</v>
      </c>
      <c r="J1718" s="8">
        <v>2088.98</v>
      </c>
      <c r="K1718" s="8">
        <v>2088.98</v>
      </c>
      <c r="L1718" s="8">
        <f t="shared" si="104"/>
        <v>272.47565217391298</v>
      </c>
      <c r="M1718" s="8">
        <f t="shared" si="105"/>
        <v>1816.504347826087</v>
      </c>
      <c r="N1718" s="9"/>
      <c r="O1718" s="9"/>
      <c r="P1718" s="8">
        <v>15</v>
      </c>
      <c r="Q1718" s="8">
        <v>2088.98</v>
      </c>
      <c r="R1718" s="17">
        <f t="shared" si="106"/>
        <v>0</v>
      </c>
      <c r="S1718" s="18">
        <f t="shared" si="107"/>
        <v>2088.98</v>
      </c>
    </row>
    <row r="1719" spans="1:19" x14ac:dyDescent="0.25">
      <c r="A1719" s="7" t="s">
        <v>837</v>
      </c>
      <c r="B1719" s="7" t="s">
        <v>838</v>
      </c>
      <c r="C1719" s="7" t="s">
        <v>32</v>
      </c>
      <c r="D1719" s="7" t="s">
        <v>33</v>
      </c>
      <c r="E1719" s="7" t="s">
        <v>34</v>
      </c>
      <c r="F1719" s="8">
        <v>15</v>
      </c>
      <c r="G1719" s="8">
        <v>1989.5</v>
      </c>
      <c r="H1719" s="8">
        <v>1989.5</v>
      </c>
      <c r="I1719" s="8">
        <v>2</v>
      </c>
      <c r="J1719" s="8">
        <v>3979</v>
      </c>
      <c r="K1719" s="8">
        <v>1989.5</v>
      </c>
      <c r="L1719" s="8">
        <f t="shared" si="104"/>
        <v>259.49999999999977</v>
      </c>
      <c r="M1719" s="8">
        <f t="shared" si="105"/>
        <v>1730.0000000000002</v>
      </c>
      <c r="N1719" s="9"/>
      <c r="O1719" s="9"/>
      <c r="P1719" s="8">
        <v>15</v>
      </c>
      <c r="Q1719" s="8">
        <v>1989.5</v>
      </c>
      <c r="R1719" s="17">
        <f t="shared" si="106"/>
        <v>0</v>
      </c>
      <c r="S1719" s="18">
        <f t="shared" si="107"/>
        <v>3979</v>
      </c>
    </row>
    <row r="1720" spans="1:19" x14ac:dyDescent="0.25">
      <c r="A1720" s="7" t="s">
        <v>839</v>
      </c>
      <c r="B1720" s="7" t="s">
        <v>840</v>
      </c>
      <c r="C1720" s="7" t="s">
        <v>32</v>
      </c>
      <c r="D1720" s="7" t="s">
        <v>33</v>
      </c>
      <c r="E1720" s="7" t="s">
        <v>34</v>
      </c>
      <c r="F1720" s="8">
        <v>15</v>
      </c>
      <c r="G1720" s="8">
        <v>1989.5</v>
      </c>
      <c r="H1720" s="8">
        <v>1989.5</v>
      </c>
      <c r="I1720" s="8">
        <v>1</v>
      </c>
      <c r="J1720" s="8">
        <v>1989.5</v>
      </c>
      <c r="K1720" s="8">
        <v>1989.5</v>
      </c>
      <c r="L1720" s="8">
        <f t="shared" si="104"/>
        <v>259.49999999999977</v>
      </c>
      <c r="M1720" s="8">
        <f t="shared" si="105"/>
        <v>1730.0000000000002</v>
      </c>
      <c r="N1720" s="9"/>
      <c r="O1720" s="9"/>
      <c r="P1720" s="8">
        <v>15</v>
      </c>
      <c r="Q1720" s="8">
        <v>1989.5</v>
      </c>
      <c r="R1720" s="17">
        <f t="shared" si="106"/>
        <v>0</v>
      </c>
      <c r="S1720" s="18">
        <f t="shared" si="107"/>
        <v>1989.5</v>
      </c>
    </row>
    <row r="1721" spans="1:19" x14ac:dyDescent="0.25">
      <c r="A1721" s="7" t="s">
        <v>841</v>
      </c>
      <c r="B1721" s="7" t="s">
        <v>842</v>
      </c>
      <c r="C1721" s="7" t="s">
        <v>32</v>
      </c>
      <c r="D1721" s="7" t="s">
        <v>33</v>
      </c>
      <c r="E1721" s="7" t="s">
        <v>34</v>
      </c>
      <c r="F1721" s="8">
        <v>15</v>
      </c>
      <c r="G1721" s="8">
        <v>1989.5</v>
      </c>
      <c r="H1721" s="8">
        <v>1989.5</v>
      </c>
      <c r="I1721" s="8">
        <v>1</v>
      </c>
      <c r="J1721" s="8">
        <v>1989.5</v>
      </c>
      <c r="K1721" s="8">
        <v>1989.5</v>
      </c>
      <c r="L1721" s="8">
        <f t="shared" si="104"/>
        <v>259.49999999999977</v>
      </c>
      <c r="M1721" s="8">
        <f t="shared" si="105"/>
        <v>1730.0000000000002</v>
      </c>
      <c r="N1721" s="9"/>
      <c r="O1721" s="9"/>
      <c r="P1721" s="8">
        <v>15</v>
      </c>
      <c r="Q1721" s="8">
        <v>1989.5</v>
      </c>
      <c r="R1721" s="17">
        <f t="shared" si="106"/>
        <v>0</v>
      </c>
      <c r="S1721" s="18">
        <f t="shared" si="107"/>
        <v>1989.5</v>
      </c>
    </row>
    <row r="1722" spans="1:19" x14ac:dyDescent="0.25">
      <c r="A1722" s="7" t="s">
        <v>843</v>
      </c>
      <c r="B1722" s="7" t="s">
        <v>844</v>
      </c>
      <c r="C1722" s="7" t="s">
        <v>472</v>
      </c>
      <c r="D1722" s="7" t="s">
        <v>473</v>
      </c>
      <c r="E1722" s="7" t="s">
        <v>474</v>
      </c>
      <c r="F1722" s="8">
        <v>15</v>
      </c>
      <c r="G1722" s="8">
        <v>3108.45</v>
      </c>
      <c r="H1722" s="8">
        <v>3108.45</v>
      </c>
      <c r="I1722" s="8">
        <v>4</v>
      </c>
      <c r="J1722" s="8">
        <v>12433.8</v>
      </c>
      <c r="K1722" s="8">
        <v>3108.45</v>
      </c>
      <c r="L1722" s="8">
        <f t="shared" si="104"/>
        <v>405.44999999999982</v>
      </c>
      <c r="M1722" s="8">
        <f t="shared" si="105"/>
        <v>2703</v>
      </c>
      <c r="N1722" s="9"/>
      <c r="O1722" s="9"/>
      <c r="P1722" s="8">
        <v>15</v>
      </c>
      <c r="Q1722" s="8">
        <v>3108.45</v>
      </c>
      <c r="R1722" s="17">
        <f t="shared" si="106"/>
        <v>0</v>
      </c>
      <c r="S1722" s="18">
        <f t="shared" si="107"/>
        <v>12433.8</v>
      </c>
    </row>
    <row r="1723" spans="1:19" x14ac:dyDescent="0.25">
      <c r="A1723" s="7" t="s">
        <v>845</v>
      </c>
      <c r="B1723" s="7" t="s">
        <v>846</v>
      </c>
      <c r="C1723" s="7" t="s">
        <v>396</v>
      </c>
      <c r="D1723" s="7" t="s">
        <v>397</v>
      </c>
      <c r="E1723" s="7" t="s">
        <v>398</v>
      </c>
      <c r="F1723" s="8">
        <v>15</v>
      </c>
      <c r="G1723" s="8">
        <v>1317.9</v>
      </c>
      <c r="H1723" s="8">
        <v>1317.9</v>
      </c>
      <c r="I1723" s="8">
        <v>3</v>
      </c>
      <c r="J1723" s="8">
        <v>3953.7</v>
      </c>
      <c r="K1723" s="8">
        <v>1317.8999999999999</v>
      </c>
      <c r="L1723" s="8">
        <f t="shared" si="104"/>
        <v>171.89999999999986</v>
      </c>
      <c r="M1723" s="8">
        <f t="shared" si="105"/>
        <v>1146</v>
      </c>
      <c r="N1723" s="13"/>
      <c r="O1723" s="13"/>
      <c r="P1723" s="8">
        <v>15</v>
      </c>
      <c r="Q1723" s="8">
        <v>1317.8999999999999</v>
      </c>
      <c r="R1723" s="17">
        <f t="shared" si="106"/>
        <v>0</v>
      </c>
      <c r="S1723" s="18">
        <f t="shared" si="107"/>
        <v>3953.7</v>
      </c>
    </row>
    <row r="1724" spans="1:19" x14ac:dyDescent="0.25">
      <c r="A1724" s="7" t="s">
        <v>849</v>
      </c>
      <c r="B1724" s="7" t="s">
        <v>850</v>
      </c>
      <c r="C1724" s="7" t="s">
        <v>37</v>
      </c>
      <c r="D1724" s="7" t="s">
        <v>38</v>
      </c>
      <c r="E1724" s="7" t="s">
        <v>39</v>
      </c>
      <c r="F1724" s="8">
        <v>15</v>
      </c>
      <c r="G1724" s="8">
        <v>2174.6</v>
      </c>
      <c r="H1724" s="8">
        <v>2174.6</v>
      </c>
      <c r="I1724" s="8">
        <v>2</v>
      </c>
      <c r="J1724" s="8">
        <v>4349.2</v>
      </c>
      <c r="K1724" s="8">
        <v>2174.6</v>
      </c>
      <c r="L1724" s="8">
        <f t="shared" si="104"/>
        <v>283.64347826086941</v>
      </c>
      <c r="M1724" s="8">
        <f t="shared" si="105"/>
        <v>1890.9565217391305</v>
      </c>
      <c r="N1724" s="13"/>
      <c r="O1724" s="13"/>
      <c r="P1724" s="8">
        <v>15</v>
      </c>
      <c r="Q1724" s="8">
        <v>2174.6</v>
      </c>
      <c r="R1724" s="17">
        <f t="shared" si="106"/>
        <v>0</v>
      </c>
      <c r="S1724" s="18">
        <f t="shared" si="107"/>
        <v>4349.2</v>
      </c>
    </row>
    <row r="1725" spans="1:19" x14ac:dyDescent="0.25">
      <c r="A1725" s="7" t="s">
        <v>851</v>
      </c>
      <c r="B1725" s="7" t="s">
        <v>852</v>
      </c>
      <c r="C1725" s="7" t="s">
        <v>76</v>
      </c>
      <c r="D1725" s="7" t="s">
        <v>77</v>
      </c>
      <c r="E1725" s="7" t="s">
        <v>78</v>
      </c>
      <c r="F1725" s="8">
        <v>15</v>
      </c>
      <c r="G1725" s="8">
        <v>4468.33</v>
      </c>
      <c r="H1725" s="8">
        <v>4468.33</v>
      </c>
      <c r="I1725" s="8">
        <v>1</v>
      </c>
      <c r="J1725" s="8">
        <v>4468.33</v>
      </c>
      <c r="K1725" s="8">
        <v>4468.33</v>
      </c>
      <c r="L1725" s="8">
        <f t="shared" si="104"/>
        <v>582.82565217391266</v>
      </c>
      <c r="M1725" s="8">
        <f t="shared" si="105"/>
        <v>3885.5043478260873</v>
      </c>
      <c r="N1725" s="13"/>
      <c r="O1725" s="13"/>
      <c r="P1725" s="8">
        <v>15</v>
      </c>
      <c r="Q1725" s="8">
        <v>4468.33</v>
      </c>
      <c r="R1725" s="17">
        <f t="shared" si="106"/>
        <v>0</v>
      </c>
      <c r="S1725" s="18">
        <f t="shared" si="107"/>
        <v>4468.33</v>
      </c>
    </row>
    <row r="1726" spans="1:19" x14ac:dyDescent="0.25">
      <c r="A1726" s="7" t="s">
        <v>853</v>
      </c>
      <c r="B1726" s="7" t="s">
        <v>854</v>
      </c>
      <c r="C1726" s="7" t="s">
        <v>472</v>
      </c>
      <c r="D1726" s="7" t="s">
        <v>473</v>
      </c>
      <c r="E1726" s="7" t="s">
        <v>474</v>
      </c>
      <c r="F1726" s="8">
        <v>15</v>
      </c>
      <c r="G1726" s="8">
        <v>3108.45</v>
      </c>
      <c r="H1726" s="8">
        <v>3108.45</v>
      </c>
      <c r="I1726" s="8">
        <v>12</v>
      </c>
      <c r="J1726" s="8">
        <v>37301.399999999994</v>
      </c>
      <c r="K1726" s="8">
        <v>3108.4499999999994</v>
      </c>
      <c r="L1726" s="8">
        <f t="shared" si="104"/>
        <v>405.44999999999982</v>
      </c>
      <c r="M1726" s="8">
        <f t="shared" si="105"/>
        <v>2702.9999999999995</v>
      </c>
      <c r="N1726" s="9"/>
      <c r="O1726" s="9"/>
      <c r="P1726" s="8">
        <v>15</v>
      </c>
      <c r="Q1726" s="8">
        <v>3108.45</v>
      </c>
      <c r="R1726" s="17">
        <f t="shared" si="106"/>
        <v>0</v>
      </c>
      <c r="S1726" s="18">
        <f t="shared" si="107"/>
        <v>37301.399999999994</v>
      </c>
    </row>
    <row r="1727" spans="1:19" x14ac:dyDescent="0.25">
      <c r="A1727" s="7" t="s">
        <v>855</v>
      </c>
      <c r="B1727" s="7" t="s">
        <v>856</v>
      </c>
      <c r="C1727" s="7" t="s">
        <v>37</v>
      </c>
      <c r="D1727" s="7" t="s">
        <v>38</v>
      </c>
      <c r="E1727" s="7" t="s">
        <v>39</v>
      </c>
      <c r="F1727" s="8">
        <v>15</v>
      </c>
      <c r="G1727" s="8">
        <v>2174.6</v>
      </c>
      <c r="H1727" s="8">
        <v>2174.6</v>
      </c>
      <c r="I1727" s="8">
        <v>3</v>
      </c>
      <c r="J1727" s="8">
        <v>6523.7999999999993</v>
      </c>
      <c r="K1727" s="8">
        <v>2174.6</v>
      </c>
      <c r="L1727" s="8">
        <f t="shared" si="104"/>
        <v>283.64347826086941</v>
      </c>
      <c r="M1727" s="8">
        <f t="shared" si="105"/>
        <v>1890.9565217391305</v>
      </c>
      <c r="N1727" s="14">
        <v>12</v>
      </c>
      <c r="O1727" s="14">
        <v>3554.88</v>
      </c>
      <c r="P1727" s="8">
        <v>15</v>
      </c>
      <c r="Q1727" s="8">
        <v>2174.6</v>
      </c>
      <c r="R1727" s="17">
        <f t="shared" si="106"/>
        <v>10664.64</v>
      </c>
      <c r="S1727" s="18">
        <f t="shared" si="107"/>
        <v>6523.7999999999993</v>
      </c>
    </row>
    <row r="1728" spans="1:19" x14ac:dyDescent="0.25">
      <c r="A1728" s="7" t="s">
        <v>859</v>
      </c>
      <c r="B1728" s="7" t="s">
        <v>860</v>
      </c>
      <c r="C1728" s="7" t="s">
        <v>472</v>
      </c>
      <c r="D1728" s="7" t="s">
        <v>473</v>
      </c>
      <c r="E1728" s="7" t="s">
        <v>861</v>
      </c>
      <c r="F1728" s="8">
        <v>15</v>
      </c>
      <c r="G1728" s="8">
        <v>29704.5</v>
      </c>
      <c r="H1728" s="8">
        <v>29704.5</v>
      </c>
      <c r="I1728" s="8">
        <v>22</v>
      </c>
      <c r="J1728" s="8">
        <v>653499</v>
      </c>
      <c r="K1728" s="8">
        <v>29704.5</v>
      </c>
      <c r="L1728" s="8">
        <f t="shared" si="104"/>
        <v>3874.4999999999964</v>
      </c>
      <c r="M1728" s="8">
        <f t="shared" si="105"/>
        <v>25830.000000000004</v>
      </c>
      <c r="N1728" s="9"/>
      <c r="O1728" s="9"/>
      <c r="P1728" s="8">
        <v>15</v>
      </c>
      <c r="Q1728" s="8">
        <v>29704.5</v>
      </c>
      <c r="R1728" s="17">
        <f t="shared" si="106"/>
        <v>0</v>
      </c>
      <c r="S1728" s="18">
        <f t="shared" si="107"/>
        <v>653499</v>
      </c>
    </row>
    <row r="1729" spans="1:19" x14ac:dyDescent="0.25">
      <c r="A1729" s="7" t="s">
        <v>862</v>
      </c>
      <c r="B1729" s="7" t="s">
        <v>863</v>
      </c>
      <c r="C1729" s="7" t="s">
        <v>14</v>
      </c>
      <c r="D1729" s="7" t="s">
        <v>15</v>
      </c>
      <c r="E1729" s="7" t="s">
        <v>529</v>
      </c>
      <c r="F1729" s="8">
        <v>21</v>
      </c>
      <c r="G1729" s="8">
        <v>12289.97</v>
      </c>
      <c r="H1729" s="8">
        <v>12289.97</v>
      </c>
      <c r="I1729" s="8">
        <v>14</v>
      </c>
      <c r="J1729" s="8">
        <v>172059.58</v>
      </c>
      <c r="K1729" s="8">
        <v>12289.97</v>
      </c>
      <c r="L1729" s="8">
        <f t="shared" si="104"/>
        <v>2132.9699999999993</v>
      </c>
      <c r="M1729" s="8">
        <f t="shared" si="105"/>
        <v>10157</v>
      </c>
      <c r="N1729" s="13"/>
      <c r="O1729" s="13"/>
      <c r="P1729" s="8">
        <v>21</v>
      </c>
      <c r="Q1729" s="8">
        <v>12289.97</v>
      </c>
      <c r="R1729" s="17">
        <f t="shared" si="106"/>
        <v>0</v>
      </c>
      <c r="S1729" s="18">
        <f t="shared" si="107"/>
        <v>172059.58</v>
      </c>
    </row>
    <row r="1730" spans="1:19" x14ac:dyDescent="0.25">
      <c r="A1730" s="7" t="s">
        <v>866</v>
      </c>
      <c r="B1730" s="7" t="s">
        <v>867</v>
      </c>
      <c r="C1730" s="7" t="s">
        <v>76</v>
      </c>
      <c r="D1730" s="7" t="s">
        <v>77</v>
      </c>
      <c r="E1730" s="7" t="s">
        <v>78</v>
      </c>
      <c r="F1730" s="8">
        <v>15</v>
      </c>
      <c r="G1730" s="8">
        <v>2875</v>
      </c>
      <c r="H1730" s="8">
        <v>2875</v>
      </c>
      <c r="I1730" s="8">
        <v>7</v>
      </c>
      <c r="J1730" s="8">
        <v>20125</v>
      </c>
      <c r="K1730" s="8">
        <v>2875</v>
      </c>
      <c r="L1730" s="8">
        <f t="shared" ref="L1730:L1793" si="108">K1730-M1730</f>
        <v>375</v>
      </c>
      <c r="M1730" s="8">
        <f t="shared" ref="M1730:M1793" si="109">K1730/((100+F1730)/100)</f>
        <v>2500</v>
      </c>
      <c r="N1730" s="13"/>
      <c r="O1730" s="13"/>
      <c r="P1730" s="8">
        <v>15</v>
      </c>
      <c r="Q1730" s="8">
        <v>2875</v>
      </c>
      <c r="R1730" s="17">
        <f t="shared" ref="R1730:R1793" si="110">I1730*O1730</f>
        <v>0</v>
      </c>
      <c r="S1730" s="18">
        <f t="shared" si="107"/>
        <v>20125</v>
      </c>
    </row>
    <row r="1731" spans="1:19" x14ac:dyDescent="0.25">
      <c r="A1731" s="7" t="s">
        <v>868</v>
      </c>
      <c r="B1731" s="7" t="s">
        <v>869</v>
      </c>
      <c r="C1731" s="7" t="s">
        <v>76</v>
      </c>
      <c r="D1731" s="7" t="s">
        <v>77</v>
      </c>
      <c r="E1731" s="7" t="s">
        <v>78</v>
      </c>
      <c r="F1731" s="8">
        <v>15</v>
      </c>
      <c r="G1731" s="8">
        <v>2875</v>
      </c>
      <c r="H1731" s="8">
        <v>2875</v>
      </c>
      <c r="I1731" s="8">
        <v>70</v>
      </c>
      <c r="J1731" s="8">
        <v>201250</v>
      </c>
      <c r="K1731" s="8">
        <v>2875</v>
      </c>
      <c r="L1731" s="8">
        <f t="shared" si="108"/>
        <v>375</v>
      </c>
      <c r="M1731" s="8">
        <f t="shared" si="109"/>
        <v>2500</v>
      </c>
      <c r="N1731" s="14">
        <v>12</v>
      </c>
      <c r="O1731" s="14">
        <v>2800</v>
      </c>
      <c r="P1731" s="8">
        <v>15</v>
      </c>
      <c r="Q1731" s="8">
        <v>2875</v>
      </c>
      <c r="R1731" s="17">
        <f t="shared" si="110"/>
        <v>196000</v>
      </c>
      <c r="S1731" s="18">
        <f t="shared" ref="S1731:S1794" si="111">J1731</f>
        <v>201250</v>
      </c>
    </row>
    <row r="1732" spans="1:19" x14ac:dyDescent="0.25">
      <c r="A1732" s="7" t="s">
        <v>870</v>
      </c>
      <c r="B1732" s="7" t="s">
        <v>871</v>
      </c>
      <c r="C1732" s="7" t="s">
        <v>76</v>
      </c>
      <c r="D1732" s="7" t="s">
        <v>77</v>
      </c>
      <c r="E1732" s="7" t="s">
        <v>78</v>
      </c>
      <c r="F1732" s="8">
        <v>15</v>
      </c>
      <c r="G1732" s="8">
        <v>2875</v>
      </c>
      <c r="H1732" s="8">
        <v>2875</v>
      </c>
      <c r="I1732" s="8">
        <v>16</v>
      </c>
      <c r="J1732" s="8">
        <v>46000</v>
      </c>
      <c r="K1732" s="8">
        <v>2875</v>
      </c>
      <c r="L1732" s="8">
        <f t="shared" si="108"/>
        <v>375</v>
      </c>
      <c r="M1732" s="8">
        <f t="shared" si="109"/>
        <v>2500</v>
      </c>
      <c r="N1732" s="14">
        <v>12</v>
      </c>
      <c r="O1732" s="14">
        <v>2800</v>
      </c>
      <c r="P1732" s="8">
        <v>15</v>
      </c>
      <c r="Q1732" s="8">
        <v>2875</v>
      </c>
      <c r="R1732" s="17">
        <f t="shared" si="110"/>
        <v>44800</v>
      </c>
      <c r="S1732" s="18">
        <f t="shared" si="111"/>
        <v>46000</v>
      </c>
    </row>
    <row r="1733" spans="1:19" x14ac:dyDescent="0.25">
      <c r="A1733" s="7" t="s">
        <v>874</v>
      </c>
      <c r="B1733" s="7" t="s">
        <v>875</v>
      </c>
      <c r="C1733" s="7" t="s">
        <v>37</v>
      </c>
      <c r="D1733" s="7" t="s">
        <v>38</v>
      </c>
      <c r="E1733" s="7" t="s">
        <v>39</v>
      </c>
      <c r="F1733" s="8">
        <v>15</v>
      </c>
      <c r="G1733" s="8">
        <v>1804.61</v>
      </c>
      <c r="H1733" s="8">
        <v>1804.61</v>
      </c>
      <c r="I1733" s="8">
        <v>4</v>
      </c>
      <c r="J1733" s="8">
        <v>7218.44</v>
      </c>
      <c r="K1733" s="8">
        <v>1804.61</v>
      </c>
      <c r="L1733" s="8">
        <f t="shared" si="108"/>
        <v>235.38391304347806</v>
      </c>
      <c r="M1733" s="8">
        <f t="shared" si="109"/>
        <v>1569.2260869565218</v>
      </c>
      <c r="N1733" s="9"/>
      <c r="O1733" s="9"/>
      <c r="P1733" s="8">
        <v>15</v>
      </c>
      <c r="Q1733" s="8">
        <v>1804.61</v>
      </c>
      <c r="R1733" s="17">
        <f t="shared" si="110"/>
        <v>0</v>
      </c>
      <c r="S1733" s="18">
        <f t="shared" si="111"/>
        <v>7218.44</v>
      </c>
    </row>
    <row r="1734" spans="1:19" x14ac:dyDescent="0.25">
      <c r="A1734" s="7" t="s">
        <v>876</v>
      </c>
      <c r="B1734" s="7" t="s">
        <v>877</v>
      </c>
      <c r="C1734" s="7" t="s">
        <v>37</v>
      </c>
      <c r="D1734" s="7" t="s">
        <v>38</v>
      </c>
      <c r="E1734" s="7" t="s">
        <v>39</v>
      </c>
      <c r="F1734" s="8">
        <v>15</v>
      </c>
      <c r="G1734" s="8">
        <v>1804.61</v>
      </c>
      <c r="H1734" s="8">
        <v>1804.61</v>
      </c>
      <c r="I1734" s="8">
        <v>4</v>
      </c>
      <c r="J1734" s="8">
        <v>7218.44</v>
      </c>
      <c r="K1734" s="8">
        <v>1804.61</v>
      </c>
      <c r="L1734" s="8">
        <f t="shared" si="108"/>
        <v>235.38391304347806</v>
      </c>
      <c r="M1734" s="8">
        <f t="shared" si="109"/>
        <v>1569.2260869565218</v>
      </c>
      <c r="N1734" s="8">
        <v>12</v>
      </c>
      <c r="O1734" s="8">
        <v>1757.54</v>
      </c>
      <c r="P1734" s="8">
        <v>15</v>
      </c>
      <c r="Q1734" s="8">
        <v>1804.61</v>
      </c>
      <c r="R1734" s="17">
        <f t="shared" si="110"/>
        <v>7030.16</v>
      </c>
      <c r="S1734" s="18">
        <f t="shared" si="111"/>
        <v>7218.44</v>
      </c>
    </row>
    <row r="1735" spans="1:19" x14ac:dyDescent="0.25">
      <c r="A1735" s="7" t="s">
        <v>882</v>
      </c>
      <c r="B1735" s="7" t="s">
        <v>883</v>
      </c>
      <c r="C1735" s="7" t="s">
        <v>37</v>
      </c>
      <c r="D1735" s="7" t="s">
        <v>38</v>
      </c>
      <c r="E1735" s="7" t="s">
        <v>39</v>
      </c>
      <c r="F1735" s="8">
        <v>15</v>
      </c>
      <c r="G1735" s="8">
        <v>1804.61</v>
      </c>
      <c r="H1735" s="8">
        <v>1804.61</v>
      </c>
      <c r="I1735" s="8">
        <v>7</v>
      </c>
      <c r="J1735" s="8">
        <v>12632.27</v>
      </c>
      <c r="K1735" s="8">
        <v>1804.6100000000001</v>
      </c>
      <c r="L1735" s="8">
        <f t="shared" si="108"/>
        <v>235.38391304347806</v>
      </c>
      <c r="M1735" s="8">
        <f t="shared" si="109"/>
        <v>1569.2260869565221</v>
      </c>
      <c r="N1735" s="9"/>
      <c r="O1735" s="9"/>
      <c r="P1735" s="8">
        <v>15</v>
      </c>
      <c r="Q1735" s="8">
        <v>1804.61</v>
      </c>
      <c r="R1735" s="17">
        <f t="shared" si="110"/>
        <v>0</v>
      </c>
      <c r="S1735" s="18">
        <f t="shared" si="111"/>
        <v>12632.27</v>
      </c>
    </row>
    <row r="1736" spans="1:19" x14ac:dyDescent="0.25">
      <c r="A1736" s="7" t="s">
        <v>886</v>
      </c>
      <c r="B1736" s="7" t="s">
        <v>887</v>
      </c>
      <c r="C1736" s="7" t="s">
        <v>37</v>
      </c>
      <c r="D1736" s="7" t="s">
        <v>38</v>
      </c>
      <c r="E1736" s="7" t="s">
        <v>39</v>
      </c>
      <c r="F1736" s="8">
        <v>15</v>
      </c>
      <c r="G1736" s="8">
        <v>1804.61</v>
      </c>
      <c r="H1736" s="8">
        <v>1804.61</v>
      </c>
      <c r="I1736" s="8">
        <v>7</v>
      </c>
      <c r="J1736" s="8">
        <v>12632.27</v>
      </c>
      <c r="K1736" s="8">
        <v>1804.6100000000001</v>
      </c>
      <c r="L1736" s="8">
        <f t="shared" si="108"/>
        <v>235.38391304347806</v>
      </c>
      <c r="M1736" s="8">
        <f t="shared" si="109"/>
        <v>1569.2260869565221</v>
      </c>
      <c r="N1736" s="14">
        <v>12</v>
      </c>
      <c r="O1736" s="14">
        <v>1757.53</v>
      </c>
      <c r="P1736" s="8">
        <v>15</v>
      </c>
      <c r="Q1736" s="8">
        <v>1804.61</v>
      </c>
      <c r="R1736" s="17">
        <f t="shared" si="110"/>
        <v>12302.71</v>
      </c>
      <c r="S1736" s="18">
        <f t="shared" si="111"/>
        <v>12632.27</v>
      </c>
    </row>
    <row r="1737" spans="1:19" x14ac:dyDescent="0.25">
      <c r="A1737" s="7" t="s">
        <v>888</v>
      </c>
      <c r="B1737" s="7" t="s">
        <v>889</v>
      </c>
      <c r="C1737" s="7" t="s">
        <v>37</v>
      </c>
      <c r="D1737" s="7" t="s">
        <v>38</v>
      </c>
      <c r="E1737" s="7" t="s">
        <v>39</v>
      </c>
      <c r="F1737" s="8">
        <v>15</v>
      </c>
      <c r="G1737" s="8">
        <v>1804.61</v>
      </c>
      <c r="H1737" s="8">
        <v>1804.61</v>
      </c>
      <c r="I1737" s="8">
        <v>7</v>
      </c>
      <c r="J1737" s="8">
        <v>12632.27</v>
      </c>
      <c r="K1737" s="8">
        <v>1804.6100000000001</v>
      </c>
      <c r="L1737" s="8">
        <f t="shared" si="108"/>
        <v>235.38391304347806</v>
      </c>
      <c r="M1737" s="8">
        <f t="shared" si="109"/>
        <v>1569.2260869565221</v>
      </c>
      <c r="N1737" s="13"/>
      <c r="O1737" s="13"/>
      <c r="P1737" s="8">
        <v>15</v>
      </c>
      <c r="Q1737" s="8">
        <v>1804.61</v>
      </c>
      <c r="R1737" s="17">
        <f t="shared" si="110"/>
        <v>0</v>
      </c>
      <c r="S1737" s="18">
        <f t="shared" si="111"/>
        <v>12632.27</v>
      </c>
    </row>
    <row r="1738" spans="1:19" x14ac:dyDescent="0.25">
      <c r="A1738" s="7" t="s">
        <v>890</v>
      </c>
      <c r="B1738" s="7" t="s">
        <v>891</v>
      </c>
      <c r="C1738" s="7" t="s">
        <v>37</v>
      </c>
      <c r="D1738" s="7" t="s">
        <v>38</v>
      </c>
      <c r="E1738" s="7" t="s">
        <v>39</v>
      </c>
      <c r="F1738" s="8">
        <v>15</v>
      </c>
      <c r="G1738" s="8">
        <v>1640.83</v>
      </c>
      <c r="H1738" s="8">
        <v>1640.83</v>
      </c>
      <c r="I1738" s="8">
        <v>1</v>
      </c>
      <c r="J1738" s="8">
        <v>1640.83</v>
      </c>
      <c r="K1738" s="8">
        <v>1640.83</v>
      </c>
      <c r="L1738" s="8">
        <f t="shared" si="108"/>
        <v>214.02130434782589</v>
      </c>
      <c r="M1738" s="8">
        <f t="shared" si="109"/>
        <v>1426.808695652174</v>
      </c>
      <c r="N1738" s="13"/>
      <c r="O1738" s="13"/>
      <c r="P1738" s="8">
        <v>15</v>
      </c>
      <c r="Q1738" s="8">
        <v>1640.83</v>
      </c>
      <c r="R1738" s="17">
        <f t="shared" si="110"/>
        <v>0</v>
      </c>
      <c r="S1738" s="18">
        <f t="shared" si="111"/>
        <v>1640.83</v>
      </c>
    </row>
    <row r="1739" spans="1:19" x14ac:dyDescent="0.25">
      <c r="A1739" s="7" t="s">
        <v>892</v>
      </c>
      <c r="B1739" s="7" t="s">
        <v>893</v>
      </c>
      <c r="C1739" s="7" t="s">
        <v>37</v>
      </c>
      <c r="D1739" s="7" t="s">
        <v>38</v>
      </c>
      <c r="E1739" s="7" t="s">
        <v>39</v>
      </c>
      <c r="F1739" s="8">
        <v>15</v>
      </c>
      <c r="G1739" s="8">
        <v>1640.83</v>
      </c>
      <c r="H1739" s="8">
        <v>1640.83</v>
      </c>
      <c r="I1739" s="8">
        <v>6</v>
      </c>
      <c r="J1739" s="8">
        <v>9844.99</v>
      </c>
      <c r="K1739" s="8">
        <v>1640.8316666666667</v>
      </c>
      <c r="L1739" s="8">
        <f t="shared" si="108"/>
        <v>214.02152173913032</v>
      </c>
      <c r="M1739" s="8">
        <f t="shared" si="109"/>
        <v>1426.8101449275364</v>
      </c>
      <c r="N1739" s="13"/>
      <c r="O1739" s="13"/>
      <c r="P1739" s="8">
        <v>15</v>
      </c>
      <c r="Q1739" s="8">
        <v>1640.8316666666667</v>
      </c>
      <c r="R1739" s="17">
        <f t="shared" si="110"/>
        <v>0</v>
      </c>
      <c r="S1739" s="18">
        <f t="shared" si="111"/>
        <v>9844.99</v>
      </c>
    </row>
    <row r="1740" spans="1:19" x14ac:dyDescent="0.25">
      <c r="A1740" s="7" t="s">
        <v>896</v>
      </c>
      <c r="B1740" s="7" t="s">
        <v>897</v>
      </c>
      <c r="C1740" s="7" t="s">
        <v>37</v>
      </c>
      <c r="D1740" s="7" t="s">
        <v>38</v>
      </c>
      <c r="E1740" s="7" t="s">
        <v>39</v>
      </c>
      <c r="F1740" s="8">
        <v>21</v>
      </c>
      <c r="G1740" s="8">
        <v>211</v>
      </c>
      <c r="H1740" s="8">
        <v>211</v>
      </c>
      <c r="I1740" s="8">
        <v>2</v>
      </c>
      <c r="J1740" s="8">
        <v>422</v>
      </c>
      <c r="K1740" s="8">
        <v>211</v>
      </c>
      <c r="L1740" s="8">
        <f t="shared" si="108"/>
        <v>36.619834710743788</v>
      </c>
      <c r="M1740" s="8">
        <f t="shared" si="109"/>
        <v>174.38016528925621</v>
      </c>
      <c r="N1740" s="8">
        <v>12</v>
      </c>
      <c r="O1740" s="8">
        <v>195.31</v>
      </c>
      <c r="P1740" s="8">
        <v>21</v>
      </c>
      <c r="Q1740" s="8">
        <v>211</v>
      </c>
      <c r="R1740" s="17">
        <f t="shared" si="110"/>
        <v>390.62</v>
      </c>
      <c r="S1740" s="18">
        <f t="shared" si="111"/>
        <v>422</v>
      </c>
    </row>
    <row r="1741" spans="1:19" x14ac:dyDescent="0.25">
      <c r="A1741" s="7" t="s">
        <v>898</v>
      </c>
      <c r="B1741" s="7" t="s">
        <v>899</v>
      </c>
      <c r="C1741" s="7" t="s">
        <v>76</v>
      </c>
      <c r="D1741" s="7" t="s">
        <v>77</v>
      </c>
      <c r="E1741" s="7" t="s">
        <v>78</v>
      </c>
      <c r="F1741" s="8">
        <v>15</v>
      </c>
      <c r="G1741" s="8">
        <v>2300</v>
      </c>
      <c r="H1741" s="8">
        <v>2300</v>
      </c>
      <c r="I1741" s="8">
        <v>3</v>
      </c>
      <c r="J1741" s="8">
        <v>6900</v>
      </c>
      <c r="K1741" s="8">
        <v>2300</v>
      </c>
      <c r="L1741" s="8">
        <f t="shared" si="108"/>
        <v>299.99999999999977</v>
      </c>
      <c r="M1741" s="8">
        <f t="shared" si="109"/>
        <v>2000.0000000000002</v>
      </c>
      <c r="N1741" s="9"/>
      <c r="O1741" s="9"/>
      <c r="P1741" s="8">
        <v>15</v>
      </c>
      <c r="Q1741" s="8">
        <v>2300</v>
      </c>
      <c r="R1741" s="17">
        <f t="shared" si="110"/>
        <v>0</v>
      </c>
      <c r="S1741" s="18">
        <f t="shared" si="111"/>
        <v>6900</v>
      </c>
    </row>
    <row r="1742" spans="1:19" x14ac:dyDescent="0.25">
      <c r="A1742" s="7" t="s">
        <v>900</v>
      </c>
      <c r="B1742" s="7" t="s">
        <v>901</v>
      </c>
      <c r="C1742" s="7" t="s">
        <v>76</v>
      </c>
      <c r="D1742" s="7" t="s">
        <v>77</v>
      </c>
      <c r="E1742" s="7" t="s">
        <v>78</v>
      </c>
      <c r="F1742" s="8">
        <v>15</v>
      </c>
      <c r="G1742" s="8">
        <v>2875</v>
      </c>
      <c r="H1742" s="8">
        <v>2875</v>
      </c>
      <c r="I1742" s="8">
        <v>4</v>
      </c>
      <c r="J1742" s="8">
        <v>11500</v>
      </c>
      <c r="K1742" s="8">
        <v>2875</v>
      </c>
      <c r="L1742" s="8">
        <f t="shared" si="108"/>
        <v>375</v>
      </c>
      <c r="M1742" s="8">
        <f t="shared" si="109"/>
        <v>2500</v>
      </c>
      <c r="N1742" s="13"/>
      <c r="O1742" s="13"/>
      <c r="P1742" s="8">
        <v>15</v>
      </c>
      <c r="Q1742" s="8">
        <v>2875</v>
      </c>
      <c r="R1742" s="17">
        <f t="shared" si="110"/>
        <v>0</v>
      </c>
      <c r="S1742" s="18">
        <f t="shared" si="111"/>
        <v>11500</v>
      </c>
    </row>
    <row r="1743" spans="1:19" x14ac:dyDescent="0.25">
      <c r="A1743" s="7" t="s">
        <v>902</v>
      </c>
      <c r="B1743" s="7" t="s">
        <v>903</v>
      </c>
      <c r="C1743" s="7" t="s">
        <v>76</v>
      </c>
      <c r="D1743" s="7" t="s">
        <v>77</v>
      </c>
      <c r="E1743" s="7" t="s">
        <v>78</v>
      </c>
      <c r="F1743" s="8">
        <v>15</v>
      </c>
      <c r="G1743" s="8">
        <v>2875</v>
      </c>
      <c r="H1743" s="8">
        <v>2875</v>
      </c>
      <c r="I1743" s="8">
        <v>36</v>
      </c>
      <c r="J1743" s="8">
        <v>103500</v>
      </c>
      <c r="K1743" s="8">
        <v>2875</v>
      </c>
      <c r="L1743" s="8">
        <f t="shared" si="108"/>
        <v>375</v>
      </c>
      <c r="M1743" s="8">
        <f t="shared" si="109"/>
        <v>2500</v>
      </c>
      <c r="N1743" s="14">
        <v>12</v>
      </c>
      <c r="O1743" s="14">
        <v>2800</v>
      </c>
      <c r="P1743" s="8">
        <v>15</v>
      </c>
      <c r="Q1743" s="8">
        <v>2875</v>
      </c>
      <c r="R1743" s="17">
        <f t="shared" si="110"/>
        <v>100800</v>
      </c>
      <c r="S1743" s="18">
        <f t="shared" si="111"/>
        <v>103500</v>
      </c>
    </row>
    <row r="1744" spans="1:19" x14ac:dyDescent="0.25">
      <c r="A1744" s="7" t="s">
        <v>904</v>
      </c>
      <c r="B1744" s="7" t="s">
        <v>905</v>
      </c>
      <c r="C1744" s="7" t="s">
        <v>76</v>
      </c>
      <c r="D1744" s="7" t="s">
        <v>77</v>
      </c>
      <c r="E1744" s="7" t="s">
        <v>78</v>
      </c>
      <c r="F1744" s="8">
        <v>15</v>
      </c>
      <c r="G1744" s="8">
        <v>2875</v>
      </c>
      <c r="H1744" s="8">
        <v>2875</v>
      </c>
      <c r="I1744" s="8">
        <v>11</v>
      </c>
      <c r="J1744" s="8">
        <v>31625</v>
      </c>
      <c r="K1744" s="8">
        <v>2875</v>
      </c>
      <c r="L1744" s="8">
        <f t="shared" si="108"/>
        <v>375</v>
      </c>
      <c r="M1744" s="8">
        <f t="shared" si="109"/>
        <v>2500</v>
      </c>
      <c r="N1744" s="9"/>
      <c r="O1744" s="9"/>
      <c r="P1744" s="8">
        <v>15</v>
      </c>
      <c r="Q1744" s="8">
        <v>2875</v>
      </c>
      <c r="R1744" s="17">
        <f t="shared" si="110"/>
        <v>0</v>
      </c>
      <c r="S1744" s="18">
        <f t="shared" si="111"/>
        <v>31625</v>
      </c>
    </row>
    <row r="1745" spans="1:19" x14ac:dyDescent="0.25">
      <c r="A1745" s="7" t="s">
        <v>906</v>
      </c>
      <c r="B1745" s="7" t="s">
        <v>907</v>
      </c>
      <c r="C1745" s="7" t="s">
        <v>76</v>
      </c>
      <c r="D1745" s="7" t="s">
        <v>77</v>
      </c>
      <c r="E1745" s="7" t="s">
        <v>78</v>
      </c>
      <c r="F1745" s="8">
        <v>15</v>
      </c>
      <c r="G1745" s="8">
        <v>2300</v>
      </c>
      <c r="H1745" s="8">
        <v>2300</v>
      </c>
      <c r="I1745" s="8">
        <v>3</v>
      </c>
      <c r="J1745" s="8">
        <v>6900</v>
      </c>
      <c r="K1745" s="8">
        <v>2300</v>
      </c>
      <c r="L1745" s="8">
        <f t="shared" si="108"/>
        <v>299.99999999999977</v>
      </c>
      <c r="M1745" s="8">
        <f t="shared" si="109"/>
        <v>2000.0000000000002</v>
      </c>
      <c r="N1745" s="13"/>
      <c r="O1745" s="13"/>
      <c r="P1745" s="8">
        <v>15</v>
      </c>
      <c r="Q1745" s="8">
        <v>2300</v>
      </c>
      <c r="R1745" s="17">
        <f t="shared" si="110"/>
        <v>0</v>
      </c>
      <c r="S1745" s="18">
        <f t="shared" si="111"/>
        <v>6900</v>
      </c>
    </row>
    <row r="1746" spans="1:19" x14ac:dyDescent="0.25">
      <c r="A1746" s="7" t="s">
        <v>908</v>
      </c>
      <c r="B1746" s="7" t="s">
        <v>909</v>
      </c>
      <c r="C1746" s="7" t="s">
        <v>76</v>
      </c>
      <c r="D1746" s="7" t="s">
        <v>77</v>
      </c>
      <c r="E1746" s="7" t="s">
        <v>78</v>
      </c>
      <c r="F1746" s="8">
        <v>15</v>
      </c>
      <c r="G1746" s="8">
        <v>2300</v>
      </c>
      <c r="H1746" s="8">
        <v>2300</v>
      </c>
      <c r="I1746" s="8">
        <v>5</v>
      </c>
      <c r="J1746" s="8">
        <v>11500</v>
      </c>
      <c r="K1746" s="8">
        <v>2300</v>
      </c>
      <c r="L1746" s="8">
        <f t="shared" si="108"/>
        <v>299.99999999999977</v>
      </c>
      <c r="M1746" s="8">
        <f t="shared" si="109"/>
        <v>2000.0000000000002</v>
      </c>
      <c r="N1746" s="9"/>
      <c r="O1746" s="9"/>
      <c r="P1746" s="8">
        <v>15</v>
      </c>
      <c r="Q1746" s="8">
        <v>2300</v>
      </c>
      <c r="R1746" s="17">
        <f t="shared" si="110"/>
        <v>0</v>
      </c>
      <c r="S1746" s="18">
        <f t="shared" si="111"/>
        <v>11500</v>
      </c>
    </row>
    <row r="1747" spans="1:19" x14ac:dyDescent="0.25">
      <c r="A1747" s="7" t="s">
        <v>910</v>
      </c>
      <c r="B1747" s="7" t="s">
        <v>911</v>
      </c>
      <c r="C1747" s="7" t="s">
        <v>76</v>
      </c>
      <c r="D1747" s="7" t="s">
        <v>77</v>
      </c>
      <c r="E1747" s="7" t="s">
        <v>78</v>
      </c>
      <c r="F1747" s="8">
        <v>15</v>
      </c>
      <c r="G1747" s="8">
        <v>2300</v>
      </c>
      <c r="H1747" s="8">
        <v>2300</v>
      </c>
      <c r="I1747" s="8">
        <v>9</v>
      </c>
      <c r="J1747" s="8">
        <v>20700</v>
      </c>
      <c r="K1747" s="8">
        <v>2300</v>
      </c>
      <c r="L1747" s="8">
        <f t="shared" si="108"/>
        <v>299.99999999999977</v>
      </c>
      <c r="M1747" s="8">
        <f t="shared" si="109"/>
        <v>2000.0000000000002</v>
      </c>
      <c r="N1747" s="8">
        <v>12</v>
      </c>
      <c r="O1747" s="8">
        <v>2240</v>
      </c>
      <c r="P1747" s="8">
        <v>15</v>
      </c>
      <c r="Q1747" s="8">
        <v>2300</v>
      </c>
      <c r="R1747" s="17">
        <f t="shared" si="110"/>
        <v>20160</v>
      </c>
      <c r="S1747" s="18">
        <f t="shared" si="111"/>
        <v>20700</v>
      </c>
    </row>
    <row r="1748" spans="1:19" x14ac:dyDescent="0.25">
      <c r="A1748" s="7" t="s">
        <v>912</v>
      </c>
      <c r="B1748" s="7" t="s">
        <v>913</v>
      </c>
      <c r="C1748" s="7" t="s">
        <v>76</v>
      </c>
      <c r="D1748" s="7" t="s">
        <v>77</v>
      </c>
      <c r="E1748" s="7" t="s">
        <v>78</v>
      </c>
      <c r="F1748" s="8">
        <v>15</v>
      </c>
      <c r="G1748" s="8">
        <v>2300</v>
      </c>
      <c r="H1748" s="8">
        <v>2300</v>
      </c>
      <c r="I1748" s="8">
        <v>5</v>
      </c>
      <c r="J1748" s="8">
        <v>11500</v>
      </c>
      <c r="K1748" s="8">
        <v>2300</v>
      </c>
      <c r="L1748" s="8">
        <f t="shared" si="108"/>
        <v>299.99999999999977</v>
      </c>
      <c r="M1748" s="8">
        <f t="shared" si="109"/>
        <v>2000.0000000000002</v>
      </c>
      <c r="N1748" s="9"/>
      <c r="O1748" s="9"/>
      <c r="P1748" s="8">
        <v>15</v>
      </c>
      <c r="Q1748" s="8">
        <v>2300</v>
      </c>
      <c r="R1748" s="17">
        <f t="shared" si="110"/>
        <v>0</v>
      </c>
      <c r="S1748" s="18">
        <f t="shared" si="111"/>
        <v>11500</v>
      </c>
    </row>
    <row r="1749" spans="1:19" x14ac:dyDescent="0.25">
      <c r="A1749" s="7" t="s">
        <v>914</v>
      </c>
      <c r="B1749" s="7" t="s">
        <v>915</v>
      </c>
      <c r="C1749" s="7" t="s">
        <v>76</v>
      </c>
      <c r="D1749" s="7" t="s">
        <v>77</v>
      </c>
      <c r="E1749" s="7" t="s">
        <v>78</v>
      </c>
      <c r="F1749" s="8">
        <v>15</v>
      </c>
      <c r="G1749" s="8">
        <v>2300</v>
      </c>
      <c r="H1749" s="8">
        <v>2300</v>
      </c>
      <c r="I1749" s="8">
        <v>2</v>
      </c>
      <c r="J1749" s="8">
        <v>4600</v>
      </c>
      <c r="K1749" s="8">
        <v>2300</v>
      </c>
      <c r="L1749" s="8">
        <f t="shared" si="108"/>
        <v>299.99999999999977</v>
      </c>
      <c r="M1749" s="8">
        <f t="shared" si="109"/>
        <v>2000.0000000000002</v>
      </c>
      <c r="N1749" s="9"/>
      <c r="O1749" s="9"/>
      <c r="P1749" s="8">
        <v>15</v>
      </c>
      <c r="Q1749" s="8">
        <v>2300</v>
      </c>
      <c r="R1749" s="17">
        <f t="shared" si="110"/>
        <v>0</v>
      </c>
      <c r="S1749" s="18">
        <f t="shared" si="111"/>
        <v>4600</v>
      </c>
    </row>
    <row r="1750" spans="1:19" x14ac:dyDescent="0.25">
      <c r="A1750" s="7" t="s">
        <v>916</v>
      </c>
      <c r="B1750" s="7" t="s">
        <v>917</v>
      </c>
      <c r="C1750" s="7" t="s">
        <v>76</v>
      </c>
      <c r="D1750" s="7" t="s">
        <v>77</v>
      </c>
      <c r="E1750" s="7" t="s">
        <v>78</v>
      </c>
      <c r="F1750" s="8">
        <v>15</v>
      </c>
      <c r="G1750" s="8">
        <v>51750</v>
      </c>
      <c r="H1750" s="8">
        <v>51750</v>
      </c>
      <c r="I1750" s="8">
        <v>1</v>
      </c>
      <c r="J1750" s="8">
        <v>51750</v>
      </c>
      <c r="K1750" s="8">
        <v>51750</v>
      </c>
      <c r="L1750" s="8">
        <f t="shared" si="108"/>
        <v>6750</v>
      </c>
      <c r="M1750" s="8">
        <f t="shared" si="109"/>
        <v>45000</v>
      </c>
      <c r="N1750" s="13"/>
      <c r="O1750" s="13"/>
      <c r="P1750" s="8">
        <v>15</v>
      </c>
      <c r="Q1750" s="8">
        <v>51750</v>
      </c>
      <c r="R1750" s="17">
        <f t="shared" si="110"/>
        <v>0</v>
      </c>
      <c r="S1750" s="18">
        <f t="shared" si="111"/>
        <v>51750</v>
      </c>
    </row>
    <row r="1751" spans="1:19" x14ac:dyDescent="0.25">
      <c r="A1751" s="7" t="s">
        <v>918</v>
      </c>
      <c r="B1751" s="7" t="s">
        <v>919</v>
      </c>
      <c r="C1751" s="7" t="s">
        <v>37</v>
      </c>
      <c r="D1751" s="7" t="s">
        <v>38</v>
      </c>
      <c r="E1751" s="7" t="s">
        <v>39</v>
      </c>
      <c r="F1751" s="8">
        <v>15</v>
      </c>
      <c r="G1751" s="8">
        <v>792.35</v>
      </c>
      <c r="H1751" s="8">
        <v>792.35</v>
      </c>
      <c r="I1751" s="8">
        <v>3</v>
      </c>
      <c r="J1751" s="8">
        <v>2377.0500000000002</v>
      </c>
      <c r="K1751" s="8">
        <v>792.35</v>
      </c>
      <c r="L1751" s="8">
        <f t="shared" si="108"/>
        <v>103.34999999999991</v>
      </c>
      <c r="M1751" s="8">
        <f t="shared" si="109"/>
        <v>689.00000000000011</v>
      </c>
      <c r="N1751" s="9"/>
      <c r="O1751" s="9"/>
      <c r="P1751" s="8">
        <v>15</v>
      </c>
      <c r="Q1751" s="8">
        <v>792.35</v>
      </c>
      <c r="R1751" s="17">
        <f t="shared" si="110"/>
        <v>0</v>
      </c>
      <c r="S1751" s="18">
        <f t="shared" si="111"/>
        <v>2377.0500000000002</v>
      </c>
    </row>
    <row r="1752" spans="1:19" x14ac:dyDescent="0.25">
      <c r="A1752" s="7" t="s">
        <v>920</v>
      </c>
      <c r="B1752" s="7" t="s">
        <v>921</v>
      </c>
      <c r="C1752" s="7" t="s">
        <v>37</v>
      </c>
      <c r="D1752" s="7" t="s">
        <v>38</v>
      </c>
      <c r="E1752" s="7" t="s">
        <v>39</v>
      </c>
      <c r="F1752" s="8">
        <v>15</v>
      </c>
      <c r="G1752" s="8">
        <v>792.35</v>
      </c>
      <c r="H1752" s="8">
        <v>792.35</v>
      </c>
      <c r="I1752" s="8">
        <v>1</v>
      </c>
      <c r="J1752" s="8">
        <v>792.35</v>
      </c>
      <c r="K1752" s="8">
        <v>792.35</v>
      </c>
      <c r="L1752" s="8">
        <f t="shared" si="108"/>
        <v>103.34999999999991</v>
      </c>
      <c r="M1752" s="8">
        <f t="shared" si="109"/>
        <v>689.00000000000011</v>
      </c>
      <c r="N1752" s="9"/>
      <c r="O1752" s="9"/>
      <c r="P1752" s="8">
        <v>15</v>
      </c>
      <c r="Q1752" s="8">
        <v>792.35</v>
      </c>
      <c r="R1752" s="17">
        <f t="shared" si="110"/>
        <v>0</v>
      </c>
      <c r="S1752" s="18">
        <f t="shared" si="111"/>
        <v>792.35</v>
      </c>
    </row>
    <row r="1753" spans="1:19" x14ac:dyDescent="0.25">
      <c r="A1753" s="7" t="s">
        <v>922</v>
      </c>
      <c r="B1753" s="7" t="s">
        <v>923</v>
      </c>
      <c r="C1753" s="7" t="s">
        <v>369</v>
      </c>
      <c r="D1753" s="7" t="s">
        <v>370</v>
      </c>
      <c r="E1753" s="7" t="s">
        <v>489</v>
      </c>
      <c r="F1753" s="8">
        <v>21</v>
      </c>
      <c r="G1753" s="8">
        <v>1725.46</v>
      </c>
      <c r="H1753" s="8">
        <v>1725.46</v>
      </c>
      <c r="I1753" s="8">
        <v>30</v>
      </c>
      <c r="J1753" s="8">
        <v>51763.8</v>
      </c>
      <c r="K1753" s="8">
        <v>1725.46</v>
      </c>
      <c r="L1753" s="8">
        <f t="shared" si="108"/>
        <v>299.46000000000004</v>
      </c>
      <c r="M1753" s="8">
        <f t="shared" si="109"/>
        <v>1426</v>
      </c>
      <c r="N1753" s="9"/>
      <c r="O1753" s="9"/>
      <c r="P1753" s="8">
        <v>21</v>
      </c>
      <c r="Q1753" s="8">
        <v>1725.4599999999998</v>
      </c>
      <c r="R1753" s="17">
        <f t="shared" si="110"/>
        <v>0</v>
      </c>
      <c r="S1753" s="18">
        <f t="shared" si="111"/>
        <v>51763.8</v>
      </c>
    </row>
    <row r="1754" spans="1:19" x14ac:dyDescent="0.25">
      <c r="A1754" s="7" t="s">
        <v>924</v>
      </c>
      <c r="B1754" s="7" t="s">
        <v>925</v>
      </c>
      <c r="C1754" s="7" t="s">
        <v>369</v>
      </c>
      <c r="D1754" s="7" t="s">
        <v>370</v>
      </c>
      <c r="E1754" s="7" t="s">
        <v>489</v>
      </c>
      <c r="F1754" s="8">
        <v>21</v>
      </c>
      <c r="G1754" s="8">
        <v>1725.46</v>
      </c>
      <c r="H1754" s="8">
        <v>1725.46</v>
      </c>
      <c r="I1754" s="8">
        <v>40</v>
      </c>
      <c r="J1754" s="8">
        <v>69018.400000000009</v>
      </c>
      <c r="K1754" s="8">
        <v>1725.4600000000003</v>
      </c>
      <c r="L1754" s="8">
        <f t="shared" si="108"/>
        <v>299.46000000000004</v>
      </c>
      <c r="M1754" s="8">
        <f t="shared" si="109"/>
        <v>1426.0000000000002</v>
      </c>
      <c r="N1754" s="9"/>
      <c r="O1754" s="9"/>
      <c r="P1754" s="8">
        <v>21</v>
      </c>
      <c r="Q1754" s="8">
        <v>1725.4599999999998</v>
      </c>
      <c r="R1754" s="17">
        <f t="shared" si="110"/>
        <v>0</v>
      </c>
      <c r="S1754" s="18">
        <f t="shared" si="111"/>
        <v>69018.400000000009</v>
      </c>
    </row>
    <row r="1755" spans="1:19" x14ac:dyDescent="0.25">
      <c r="A1755" s="7" t="s">
        <v>926</v>
      </c>
      <c r="B1755" s="7" t="s">
        <v>927</v>
      </c>
      <c r="C1755" s="7" t="s">
        <v>37</v>
      </c>
      <c r="D1755" s="7" t="s">
        <v>38</v>
      </c>
      <c r="E1755" s="7" t="s">
        <v>39</v>
      </c>
      <c r="F1755" s="8">
        <v>15</v>
      </c>
      <c r="G1755" s="8">
        <v>3379.85</v>
      </c>
      <c r="H1755" s="8">
        <v>3379.85</v>
      </c>
      <c r="I1755" s="8">
        <v>1</v>
      </c>
      <c r="J1755" s="8">
        <v>3379.85</v>
      </c>
      <c r="K1755" s="8">
        <v>3379.85</v>
      </c>
      <c r="L1755" s="8">
        <f t="shared" si="108"/>
        <v>440.84999999999991</v>
      </c>
      <c r="M1755" s="8">
        <f t="shared" si="109"/>
        <v>2939</v>
      </c>
      <c r="N1755" s="14">
        <v>12</v>
      </c>
      <c r="O1755" s="14">
        <v>3554.88</v>
      </c>
      <c r="P1755" s="8">
        <v>15</v>
      </c>
      <c r="Q1755" s="8">
        <v>3379.85</v>
      </c>
      <c r="R1755" s="17">
        <f t="shared" si="110"/>
        <v>3554.88</v>
      </c>
      <c r="S1755" s="18">
        <f t="shared" si="111"/>
        <v>3379.85</v>
      </c>
    </row>
    <row r="1756" spans="1:19" x14ac:dyDescent="0.25">
      <c r="A1756" s="7" t="s">
        <v>928</v>
      </c>
      <c r="B1756" s="7" t="s">
        <v>929</v>
      </c>
      <c r="C1756" s="7" t="s">
        <v>369</v>
      </c>
      <c r="D1756" s="7" t="s">
        <v>370</v>
      </c>
      <c r="E1756" s="7" t="s">
        <v>444</v>
      </c>
      <c r="F1756" s="8">
        <v>21</v>
      </c>
      <c r="G1756" s="8">
        <v>687.16</v>
      </c>
      <c r="H1756" s="8">
        <v>687.16</v>
      </c>
      <c r="I1756" s="8">
        <v>5</v>
      </c>
      <c r="J1756" s="8">
        <v>3435.8</v>
      </c>
      <c r="K1756" s="8">
        <v>687.16000000000008</v>
      </c>
      <c r="L1756" s="8">
        <f t="shared" si="108"/>
        <v>119.25917355371905</v>
      </c>
      <c r="M1756" s="8">
        <f t="shared" si="109"/>
        <v>567.90082644628103</v>
      </c>
      <c r="N1756" s="9"/>
      <c r="O1756" s="9"/>
      <c r="P1756" s="8">
        <v>21</v>
      </c>
      <c r="Q1756" s="8">
        <v>687.16000000000008</v>
      </c>
      <c r="R1756" s="17">
        <f t="shared" si="110"/>
        <v>0</v>
      </c>
      <c r="S1756" s="18">
        <f t="shared" si="111"/>
        <v>3435.8</v>
      </c>
    </row>
    <row r="1757" spans="1:19" x14ac:dyDescent="0.25">
      <c r="A1757" s="7" t="s">
        <v>930</v>
      </c>
      <c r="B1757" s="7" t="s">
        <v>931</v>
      </c>
      <c r="C1757" s="7" t="s">
        <v>14</v>
      </c>
      <c r="D1757" s="7" t="s">
        <v>15</v>
      </c>
      <c r="E1757" s="7" t="s">
        <v>447</v>
      </c>
      <c r="F1757" s="8">
        <v>21</v>
      </c>
      <c r="G1757" s="8">
        <v>1326.39</v>
      </c>
      <c r="H1757" s="8">
        <v>1326.39</v>
      </c>
      <c r="I1757" s="8">
        <v>25</v>
      </c>
      <c r="J1757" s="8">
        <v>33159.75</v>
      </c>
      <c r="K1757" s="8">
        <v>1326.39</v>
      </c>
      <c r="L1757" s="8">
        <f t="shared" si="108"/>
        <v>230.19991735537178</v>
      </c>
      <c r="M1757" s="8">
        <f t="shared" si="109"/>
        <v>1096.1900826446283</v>
      </c>
      <c r="N1757" s="9"/>
      <c r="O1757" s="9"/>
      <c r="P1757" s="8">
        <v>21</v>
      </c>
      <c r="Q1757" s="8">
        <v>1326.3899999999999</v>
      </c>
      <c r="R1757" s="17">
        <f t="shared" si="110"/>
        <v>0</v>
      </c>
      <c r="S1757" s="18">
        <f t="shared" si="111"/>
        <v>33159.75</v>
      </c>
    </row>
    <row r="1758" spans="1:19" x14ac:dyDescent="0.25">
      <c r="A1758" s="7" t="s">
        <v>934</v>
      </c>
      <c r="B1758" s="7" t="s">
        <v>935</v>
      </c>
      <c r="C1758" s="7" t="s">
        <v>37</v>
      </c>
      <c r="D1758" s="7" t="s">
        <v>38</v>
      </c>
      <c r="E1758" s="7" t="s">
        <v>39</v>
      </c>
      <c r="F1758" s="8">
        <v>15</v>
      </c>
      <c r="G1758" s="8">
        <v>31347.85</v>
      </c>
      <c r="H1758" s="8">
        <v>31347.85</v>
      </c>
      <c r="I1758" s="8">
        <v>1</v>
      </c>
      <c r="J1758" s="8">
        <v>31347.85</v>
      </c>
      <c r="K1758" s="8">
        <v>31347.85</v>
      </c>
      <c r="L1758" s="8">
        <f t="shared" si="108"/>
        <v>4088.8499999999985</v>
      </c>
      <c r="M1758" s="8">
        <f t="shared" si="109"/>
        <v>27259</v>
      </c>
      <c r="N1758" s="9"/>
      <c r="O1758" s="9"/>
      <c r="P1758" s="8">
        <v>15</v>
      </c>
      <c r="Q1758" s="8">
        <v>31347.85</v>
      </c>
      <c r="R1758" s="17">
        <f t="shared" si="110"/>
        <v>0</v>
      </c>
      <c r="S1758" s="18">
        <f t="shared" si="111"/>
        <v>31347.85</v>
      </c>
    </row>
    <row r="1759" spans="1:19" x14ac:dyDescent="0.25">
      <c r="A1759" s="7" t="s">
        <v>938</v>
      </c>
      <c r="B1759" s="7" t="s">
        <v>939</v>
      </c>
      <c r="C1759" s="7" t="s">
        <v>369</v>
      </c>
      <c r="D1759" s="7" t="s">
        <v>370</v>
      </c>
      <c r="E1759" s="7" t="s">
        <v>489</v>
      </c>
      <c r="F1759" s="8">
        <v>21</v>
      </c>
      <c r="G1759" s="8">
        <v>3097.6</v>
      </c>
      <c r="H1759" s="8">
        <v>3097.6</v>
      </c>
      <c r="I1759" s="8">
        <v>4</v>
      </c>
      <c r="J1759" s="8">
        <v>12390.4</v>
      </c>
      <c r="K1759" s="8">
        <v>3097.6</v>
      </c>
      <c r="L1759" s="8">
        <f t="shared" si="108"/>
        <v>537.59999999999991</v>
      </c>
      <c r="M1759" s="8">
        <f t="shared" si="109"/>
        <v>2560</v>
      </c>
      <c r="N1759" s="9"/>
      <c r="O1759" s="9"/>
      <c r="P1759" s="8">
        <v>21</v>
      </c>
      <c r="Q1759" s="8">
        <v>3097.6</v>
      </c>
      <c r="R1759" s="17">
        <f t="shared" si="110"/>
        <v>0</v>
      </c>
      <c r="S1759" s="18">
        <f t="shared" si="111"/>
        <v>12390.4</v>
      </c>
    </row>
    <row r="1760" spans="1:19" x14ac:dyDescent="0.25">
      <c r="A1760" s="7" t="s">
        <v>940</v>
      </c>
      <c r="B1760" s="7" t="s">
        <v>941</v>
      </c>
      <c r="C1760" s="7" t="s">
        <v>369</v>
      </c>
      <c r="D1760" s="7" t="s">
        <v>370</v>
      </c>
      <c r="E1760" s="7" t="s">
        <v>489</v>
      </c>
      <c r="F1760" s="8">
        <v>21</v>
      </c>
      <c r="G1760" s="8">
        <v>3097.6</v>
      </c>
      <c r="H1760" s="8">
        <v>3097.6</v>
      </c>
      <c r="I1760" s="8">
        <v>9</v>
      </c>
      <c r="J1760" s="8">
        <v>27878.399999999998</v>
      </c>
      <c r="K1760" s="8">
        <v>3097.6</v>
      </c>
      <c r="L1760" s="8">
        <f t="shared" si="108"/>
        <v>537.59999999999991</v>
      </c>
      <c r="M1760" s="8">
        <f t="shared" si="109"/>
        <v>2560</v>
      </c>
      <c r="N1760" s="14">
        <v>12</v>
      </c>
      <c r="O1760" s="14">
        <v>2867.2</v>
      </c>
      <c r="P1760" s="8">
        <v>21</v>
      </c>
      <c r="Q1760" s="8">
        <v>3097.6</v>
      </c>
      <c r="R1760" s="17">
        <f t="shared" si="110"/>
        <v>25804.799999999999</v>
      </c>
      <c r="S1760" s="18">
        <f t="shared" si="111"/>
        <v>27878.399999999998</v>
      </c>
    </row>
    <row r="1761" spans="1:19" x14ac:dyDescent="0.25">
      <c r="A1761" s="7" t="s">
        <v>944</v>
      </c>
      <c r="B1761" s="7" t="s">
        <v>945</v>
      </c>
      <c r="C1761" s="7" t="s">
        <v>369</v>
      </c>
      <c r="D1761" s="7" t="s">
        <v>370</v>
      </c>
      <c r="E1761" s="7" t="s">
        <v>489</v>
      </c>
      <c r="F1761" s="8">
        <v>21</v>
      </c>
      <c r="G1761" s="8">
        <v>1725.46</v>
      </c>
      <c r="H1761" s="8">
        <v>1725.46</v>
      </c>
      <c r="I1761" s="8">
        <v>15</v>
      </c>
      <c r="J1761" s="8">
        <v>25881.899999999998</v>
      </c>
      <c r="K1761" s="8">
        <v>1725.4599999999998</v>
      </c>
      <c r="L1761" s="8">
        <f t="shared" si="108"/>
        <v>299.46000000000004</v>
      </c>
      <c r="M1761" s="8">
        <f t="shared" si="109"/>
        <v>1425.9999999999998</v>
      </c>
      <c r="N1761" s="9"/>
      <c r="O1761" s="9"/>
      <c r="P1761" s="8">
        <v>21</v>
      </c>
      <c r="Q1761" s="8">
        <v>1725.4599999999998</v>
      </c>
      <c r="R1761" s="17">
        <f t="shared" si="110"/>
        <v>0</v>
      </c>
      <c r="S1761" s="18">
        <f t="shared" si="111"/>
        <v>25881.899999999998</v>
      </c>
    </row>
    <row r="1762" spans="1:19" x14ac:dyDescent="0.25">
      <c r="A1762" s="7" t="s">
        <v>946</v>
      </c>
      <c r="B1762" s="7" t="s">
        <v>947</v>
      </c>
      <c r="C1762" s="7" t="s">
        <v>76</v>
      </c>
      <c r="D1762" s="7" t="s">
        <v>77</v>
      </c>
      <c r="E1762" s="7" t="s">
        <v>78</v>
      </c>
      <c r="F1762" s="8">
        <v>15</v>
      </c>
      <c r="G1762" s="8">
        <v>2530</v>
      </c>
      <c r="H1762" s="8">
        <v>2530</v>
      </c>
      <c r="I1762" s="8">
        <v>2</v>
      </c>
      <c r="J1762" s="8">
        <v>5060</v>
      </c>
      <c r="K1762" s="8">
        <v>2530</v>
      </c>
      <c r="L1762" s="8">
        <f t="shared" si="108"/>
        <v>330</v>
      </c>
      <c r="M1762" s="8">
        <f t="shared" si="109"/>
        <v>2200</v>
      </c>
      <c r="N1762" s="9"/>
      <c r="O1762" s="9"/>
      <c r="P1762" s="8">
        <v>15</v>
      </c>
      <c r="Q1762" s="8">
        <v>2530</v>
      </c>
      <c r="R1762" s="17">
        <f t="shared" si="110"/>
        <v>0</v>
      </c>
      <c r="S1762" s="18">
        <f t="shared" si="111"/>
        <v>5060</v>
      </c>
    </row>
    <row r="1763" spans="1:19" x14ac:dyDescent="0.25">
      <c r="A1763" s="7" t="s">
        <v>948</v>
      </c>
      <c r="B1763" s="7" t="s">
        <v>949</v>
      </c>
      <c r="C1763" s="7" t="s">
        <v>76</v>
      </c>
      <c r="D1763" s="7" t="s">
        <v>77</v>
      </c>
      <c r="E1763" s="7" t="s">
        <v>78</v>
      </c>
      <c r="F1763" s="8">
        <v>15</v>
      </c>
      <c r="G1763" s="8">
        <v>2530</v>
      </c>
      <c r="H1763" s="8">
        <v>2530</v>
      </c>
      <c r="I1763" s="8">
        <v>1</v>
      </c>
      <c r="J1763" s="8">
        <v>2530</v>
      </c>
      <c r="K1763" s="8">
        <v>2530</v>
      </c>
      <c r="L1763" s="8">
        <f t="shared" si="108"/>
        <v>330</v>
      </c>
      <c r="M1763" s="8">
        <f t="shared" si="109"/>
        <v>2200</v>
      </c>
      <c r="N1763" s="13"/>
      <c r="O1763" s="13"/>
      <c r="P1763" s="8">
        <v>15</v>
      </c>
      <c r="Q1763" s="8">
        <v>2530</v>
      </c>
      <c r="R1763" s="17">
        <f t="shared" si="110"/>
        <v>0</v>
      </c>
      <c r="S1763" s="18">
        <f t="shared" si="111"/>
        <v>2530</v>
      </c>
    </row>
    <row r="1764" spans="1:19" x14ac:dyDescent="0.25">
      <c r="A1764" s="7" t="s">
        <v>950</v>
      </c>
      <c r="B1764" s="7" t="s">
        <v>951</v>
      </c>
      <c r="C1764" s="7" t="s">
        <v>76</v>
      </c>
      <c r="D1764" s="7" t="s">
        <v>77</v>
      </c>
      <c r="E1764" s="7" t="s">
        <v>78</v>
      </c>
      <c r="F1764" s="8">
        <v>15</v>
      </c>
      <c r="G1764" s="8">
        <v>2530</v>
      </c>
      <c r="H1764" s="8">
        <v>2530</v>
      </c>
      <c r="I1764" s="8">
        <v>2</v>
      </c>
      <c r="J1764" s="8">
        <v>5060</v>
      </c>
      <c r="K1764" s="8">
        <v>2530</v>
      </c>
      <c r="L1764" s="8">
        <f t="shared" si="108"/>
        <v>330</v>
      </c>
      <c r="M1764" s="8">
        <f t="shared" si="109"/>
        <v>2200</v>
      </c>
      <c r="N1764" s="13"/>
      <c r="O1764" s="13"/>
      <c r="P1764" s="8">
        <v>15</v>
      </c>
      <c r="Q1764" s="8">
        <v>2530</v>
      </c>
      <c r="R1764" s="17">
        <f t="shared" si="110"/>
        <v>0</v>
      </c>
      <c r="S1764" s="18">
        <f t="shared" si="111"/>
        <v>5060</v>
      </c>
    </row>
    <row r="1765" spans="1:19" x14ac:dyDescent="0.25">
      <c r="A1765" s="7" t="s">
        <v>952</v>
      </c>
      <c r="B1765" s="7" t="s">
        <v>953</v>
      </c>
      <c r="C1765" s="7" t="s">
        <v>76</v>
      </c>
      <c r="D1765" s="7" t="s">
        <v>77</v>
      </c>
      <c r="E1765" s="7" t="s">
        <v>78</v>
      </c>
      <c r="F1765" s="8">
        <v>15</v>
      </c>
      <c r="G1765" s="8">
        <v>2530</v>
      </c>
      <c r="H1765" s="8">
        <v>2530</v>
      </c>
      <c r="I1765" s="8">
        <v>1</v>
      </c>
      <c r="J1765" s="8">
        <v>2530</v>
      </c>
      <c r="K1765" s="8">
        <v>2530</v>
      </c>
      <c r="L1765" s="8">
        <f t="shared" si="108"/>
        <v>330</v>
      </c>
      <c r="M1765" s="8">
        <f t="shared" si="109"/>
        <v>2200</v>
      </c>
      <c r="N1765" s="9"/>
      <c r="O1765" s="9"/>
      <c r="P1765" s="8">
        <v>15</v>
      </c>
      <c r="Q1765" s="8">
        <v>2530</v>
      </c>
      <c r="R1765" s="17">
        <f t="shared" si="110"/>
        <v>0</v>
      </c>
      <c r="S1765" s="18">
        <f t="shared" si="111"/>
        <v>2530</v>
      </c>
    </row>
    <row r="1766" spans="1:19" x14ac:dyDescent="0.25">
      <c r="A1766" s="7" t="s">
        <v>954</v>
      </c>
      <c r="B1766" s="7" t="s">
        <v>955</v>
      </c>
      <c r="C1766" s="7" t="s">
        <v>76</v>
      </c>
      <c r="D1766" s="7" t="s">
        <v>77</v>
      </c>
      <c r="E1766" s="7" t="s">
        <v>78</v>
      </c>
      <c r="F1766" s="8">
        <v>15</v>
      </c>
      <c r="G1766" s="8">
        <v>2530</v>
      </c>
      <c r="H1766" s="8">
        <v>2530</v>
      </c>
      <c r="I1766" s="8">
        <v>1</v>
      </c>
      <c r="J1766" s="8">
        <v>2530</v>
      </c>
      <c r="K1766" s="8">
        <v>2530</v>
      </c>
      <c r="L1766" s="8">
        <f t="shared" si="108"/>
        <v>330</v>
      </c>
      <c r="M1766" s="8">
        <f t="shared" si="109"/>
        <v>2200</v>
      </c>
      <c r="N1766" s="13"/>
      <c r="O1766" s="13"/>
      <c r="P1766" s="8">
        <v>15</v>
      </c>
      <c r="Q1766" s="8">
        <v>2530</v>
      </c>
      <c r="R1766" s="17">
        <f t="shared" si="110"/>
        <v>0</v>
      </c>
      <c r="S1766" s="18">
        <f t="shared" si="111"/>
        <v>2530</v>
      </c>
    </row>
    <row r="1767" spans="1:19" x14ac:dyDescent="0.25">
      <c r="A1767" s="7" t="s">
        <v>956</v>
      </c>
      <c r="B1767" s="7" t="s">
        <v>957</v>
      </c>
      <c r="C1767" s="7" t="s">
        <v>396</v>
      </c>
      <c r="D1767" s="7" t="s">
        <v>397</v>
      </c>
      <c r="E1767" s="7" t="s">
        <v>958</v>
      </c>
      <c r="F1767" s="8">
        <v>15</v>
      </c>
      <c r="G1767" s="8">
        <v>67919</v>
      </c>
      <c r="H1767" s="8">
        <v>67919</v>
      </c>
      <c r="I1767" s="8">
        <v>41</v>
      </c>
      <c r="J1767" s="8">
        <v>2784679</v>
      </c>
      <c r="K1767" s="8">
        <v>67919</v>
      </c>
      <c r="L1767" s="8">
        <f t="shared" si="108"/>
        <v>8858.9999999999927</v>
      </c>
      <c r="M1767" s="8">
        <f t="shared" si="109"/>
        <v>59060.000000000007</v>
      </c>
      <c r="N1767" s="13"/>
      <c r="O1767" s="13"/>
      <c r="P1767" s="8">
        <v>15</v>
      </c>
      <c r="Q1767" s="8">
        <v>67919</v>
      </c>
      <c r="R1767" s="17">
        <f t="shared" si="110"/>
        <v>0</v>
      </c>
      <c r="S1767" s="18">
        <f t="shared" si="111"/>
        <v>2784679</v>
      </c>
    </row>
    <row r="1768" spans="1:19" x14ac:dyDescent="0.25">
      <c r="A1768" s="7" t="s">
        <v>959</v>
      </c>
      <c r="B1768" s="7" t="s">
        <v>960</v>
      </c>
      <c r="C1768" s="7" t="s">
        <v>396</v>
      </c>
      <c r="D1768" s="7" t="s">
        <v>397</v>
      </c>
      <c r="E1768" s="7" t="s">
        <v>958</v>
      </c>
      <c r="F1768" s="8">
        <v>15</v>
      </c>
      <c r="G1768" s="8">
        <v>67919</v>
      </c>
      <c r="H1768" s="8">
        <v>67919</v>
      </c>
      <c r="I1768" s="8">
        <v>76</v>
      </c>
      <c r="J1768" s="8">
        <v>5161844</v>
      </c>
      <c r="K1768" s="8">
        <v>67919</v>
      </c>
      <c r="L1768" s="8">
        <f t="shared" si="108"/>
        <v>8858.9999999999927</v>
      </c>
      <c r="M1768" s="8">
        <f t="shared" si="109"/>
        <v>59060.000000000007</v>
      </c>
      <c r="N1768" s="13"/>
      <c r="O1768" s="13"/>
      <c r="P1768" s="8">
        <v>15</v>
      </c>
      <c r="Q1768" s="8">
        <v>67919</v>
      </c>
      <c r="R1768" s="17">
        <f t="shared" si="110"/>
        <v>0</v>
      </c>
      <c r="S1768" s="18">
        <f t="shared" si="111"/>
        <v>5161844</v>
      </c>
    </row>
    <row r="1769" spans="1:19" x14ac:dyDescent="0.25">
      <c r="A1769" s="7" t="s">
        <v>961</v>
      </c>
      <c r="B1769" s="7" t="s">
        <v>962</v>
      </c>
      <c r="C1769" s="7" t="s">
        <v>37</v>
      </c>
      <c r="D1769" s="7" t="s">
        <v>38</v>
      </c>
      <c r="E1769" s="7" t="s">
        <v>39</v>
      </c>
      <c r="F1769" s="8">
        <v>15</v>
      </c>
      <c r="G1769" s="8">
        <v>22073.1</v>
      </c>
      <c r="H1769" s="8">
        <v>22073.1</v>
      </c>
      <c r="I1769" s="8">
        <v>1</v>
      </c>
      <c r="J1769" s="8">
        <v>22073.1</v>
      </c>
      <c r="K1769" s="8">
        <v>22073.1</v>
      </c>
      <c r="L1769" s="8">
        <f t="shared" si="108"/>
        <v>2879.0999999999985</v>
      </c>
      <c r="M1769" s="8">
        <f t="shared" si="109"/>
        <v>19194</v>
      </c>
      <c r="N1769" s="14">
        <v>12</v>
      </c>
      <c r="O1769" s="14">
        <v>22074</v>
      </c>
      <c r="P1769" s="8">
        <v>15</v>
      </c>
      <c r="Q1769" s="8">
        <v>22073.1</v>
      </c>
      <c r="R1769" s="17">
        <f t="shared" si="110"/>
        <v>22074</v>
      </c>
      <c r="S1769" s="18">
        <f t="shared" si="111"/>
        <v>22073.1</v>
      </c>
    </row>
    <row r="1770" spans="1:19" x14ac:dyDescent="0.25">
      <c r="A1770" s="7" t="s">
        <v>963</v>
      </c>
      <c r="B1770" s="7" t="s">
        <v>964</v>
      </c>
      <c r="C1770" s="7" t="s">
        <v>37</v>
      </c>
      <c r="D1770" s="7" t="s">
        <v>38</v>
      </c>
      <c r="E1770" s="7" t="s">
        <v>39</v>
      </c>
      <c r="F1770" s="8">
        <v>15</v>
      </c>
      <c r="G1770" s="8">
        <v>2087.25</v>
      </c>
      <c r="H1770" s="8">
        <v>2087.25</v>
      </c>
      <c r="I1770" s="8">
        <v>2</v>
      </c>
      <c r="J1770" s="8">
        <v>4174.5</v>
      </c>
      <c r="K1770" s="8">
        <v>2087.25</v>
      </c>
      <c r="L1770" s="8">
        <f t="shared" si="108"/>
        <v>272.24999999999977</v>
      </c>
      <c r="M1770" s="8">
        <f t="shared" si="109"/>
        <v>1815.0000000000002</v>
      </c>
      <c r="N1770" s="14">
        <v>12</v>
      </c>
      <c r="O1770" s="14">
        <v>2735.41</v>
      </c>
      <c r="P1770" s="8">
        <v>15</v>
      </c>
      <c r="Q1770" s="8">
        <v>2087.25</v>
      </c>
      <c r="R1770" s="17">
        <f t="shared" si="110"/>
        <v>5470.82</v>
      </c>
      <c r="S1770" s="18">
        <f t="shared" si="111"/>
        <v>4174.5</v>
      </c>
    </row>
    <row r="1771" spans="1:19" x14ac:dyDescent="0.25">
      <c r="A1771" s="7" t="s">
        <v>965</v>
      </c>
      <c r="B1771" s="7" t="s">
        <v>966</v>
      </c>
      <c r="C1771" s="7" t="s">
        <v>37</v>
      </c>
      <c r="D1771" s="7" t="s">
        <v>38</v>
      </c>
      <c r="E1771" s="7" t="s">
        <v>39</v>
      </c>
      <c r="F1771" s="8">
        <v>15</v>
      </c>
      <c r="G1771" s="8">
        <v>2087.25</v>
      </c>
      <c r="H1771" s="8">
        <v>2087.25</v>
      </c>
      <c r="I1771" s="8">
        <v>3</v>
      </c>
      <c r="J1771" s="8">
        <v>6261.75</v>
      </c>
      <c r="K1771" s="8">
        <v>2087.25</v>
      </c>
      <c r="L1771" s="8">
        <f t="shared" si="108"/>
        <v>272.24999999999977</v>
      </c>
      <c r="M1771" s="8">
        <f t="shared" si="109"/>
        <v>1815.0000000000002</v>
      </c>
      <c r="N1771" s="8">
        <v>12</v>
      </c>
      <c r="O1771" s="8">
        <v>2088.3000000000002</v>
      </c>
      <c r="P1771" s="8">
        <v>15</v>
      </c>
      <c r="Q1771" s="8">
        <v>2087.25</v>
      </c>
      <c r="R1771" s="17">
        <f t="shared" si="110"/>
        <v>6264.9000000000005</v>
      </c>
      <c r="S1771" s="18">
        <f t="shared" si="111"/>
        <v>6261.75</v>
      </c>
    </row>
    <row r="1772" spans="1:19" x14ac:dyDescent="0.25">
      <c r="A1772" s="7" t="s">
        <v>967</v>
      </c>
      <c r="B1772" s="7" t="s">
        <v>968</v>
      </c>
      <c r="C1772" s="7" t="s">
        <v>37</v>
      </c>
      <c r="D1772" s="7" t="s">
        <v>38</v>
      </c>
      <c r="E1772" s="7" t="s">
        <v>39</v>
      </c>
      <c r="F1772" s="8">
        <v>15</v>
      </c>
      <c r="G1772" s="8">
        <v>4600</v>
      </c>
      <c r="H1772" s="8">
        <v>4600</v>
      </c>
      <c r="I1772" s="8">
        <v>63</v>
      </c>
      <c r="J1772" s="8">
        <v>289800</v>
      </c>
      <c r="K1772" s="8">
        <v>4600</v>
      </c>
      <c r="L1772" s="8">
        <f t="shared" si="108"/>
        <v>599.99999999999955</v>
      </c>
      <c r="M1772" s="8">
        <f t="shared" si="109"/>
        <v>4000.0000000000005</v>
      </c>
      <c r="N1772" s="9"/>
      <c r="O1772" s="9"/>
      <c r="P1772" s="8">
        <v>15</v>
      </c>
      <c r="Q1772" s="8">
        <v>4600</v>
      </c>
      <c r="R1772" s="17">
        <f t="shared" si="110"/>
        <v>0</v>
      </c>
      <c r="S1772" s="18">
        <f t="shared" si="111"/>
        <v>289800</v>
      </c>
    </row>
    <row r="1773" spans="1:19" x14ac:dyDescent="0.25">
      <c r="A1773" s="7" t="s">
        <v>969</v>
      </c>
      <c r="B1773" s="7" t="s">
        <v>970</v>
      </c>
      <c r="C1773" s="7" t="s">
        <v>37</v>
      </c>
      <c r="D1773" s="7" t="s">
        <v>38</v>
      </c>
      <c r="E1773" s="7" t="s">
        <v>39</v>
      </c>
      <c r="F1773" s="8">
        <v>15</v>
      </c>
      <c r="G1773" s="8">
        <v>22074.02</v>
      </c>
      <c r="H1773" s="8">
        <v>22074.02</v>
      </c>
      <c r="I1773" s="8">
        <v>1</v>
      </c>
      <c r="J1773" s="8">
        <v>22074.02</v>
      </c>
      <c r="K1773" s="8">
        <v>22074.02</v>
      </c>
      <c r="L1773" s="8">
        <f t="shared" si="108"/>
        <v>2879.2199999999975</v>
      </c>
      <c r="M1773" s="8">
        <f t="shared" si="109"/>
        <v>19194.800000000003</v>
      </c>
      <c r="N1773" s="13"/>
      <c r="O1773" s="13"/>
      <c r="P1773" s="8">
        <v>15</v>
      </c>
      <c r="Q1773" s="8">
        <v>22074.02</v>
      </c>
      <c r="R1773" s="17">
        <f t="shared" si="110"/>
        <v>0</v>
      </c>
      <c r="S1773" s="18">
        <f t="shared" si="111"/>
        <v>22074.02</v>
      </c>
    </row>
    <row r="1774" spans="1:19" x14ac:dyDescent="0.25">
      <c r="A1774" s="7" t="s">
        <v>971</v>
      </c>
      <c r="B1774" s="7" t="s">
        <v>972</v>
      </c>
      <c r="C1774" s="7" t="s">
        <v>37</v>
      </c>
      <c r="D1774" s="7" t="s">
        <v>38</v>
      </c>
      <c r="E1774" s="7" t="s">
        <v>39</v>
      </c>
      <c r="F1774" s="8">
        <v>15</v>
      </c>
      <c r="G1774" s="8">
        <v>2087.25</v>
      </c>
      <c r="H1774" s="8">
        <v>2087.25</v>
      </c>
      <c r="I1774" s="8">
        <v>2</v>
      </c>
      <c r="J1774" s="8">
        <v>4174.5</v>
      </c>
      <c r="K1774" s="8">
        <v>2087.25</v>
      </c>
      <c r="L1774" s="8">
        <f t="shared" si="108"/>
        <v>272.24999999999977</v>
      </c>
      <c r="M1774" s="8">
        <f t="shared" si="109"/>
        <v>1815.0000000000002</v>
      </c>
      <c r="N1774" s="9"/>
      <c r="O1774" s="9"/>
      <c r="P1774" s="8">
        <v>15</v>
      </c>
      <c r="Q1774" s="8">
        <v>2087.25</v>
      </c>
      <c r="R1774" s="17">
        <f t="shared" si="110"/>
        <v>0</v>
      </c>
      <c r="S1774" s="18">
        <f t="shared" si="111"/>
        <v>4174.5</v>
      </c>
    </row>
    <row r="1775" spans="1:19" x14ac:dyDescent="0.25">
      <c r="A1775" s="7" t="s">
        <v>973</v>
      </c>
      <c r="B1775" s="7" t="s">
        <v>974</v>
      </c>
      <c r="C1775" s="7" t="s">
        <v>37</v>
      </c>
      <c r="D1775" s="7" t="s">
        <v>38</v>
      </c>
      <c r="E1775" s="7" t="s">
        <v>39</v>
      </c>
      <c r="F1775" s="8">
        <v>15</v>
      </c>
      <c r="G1775" s="8">
        <v>2087.25</v>
      </c>
      <c r="H1775" s="8">
        <v>2087.25</v>
      </c>
      <c r="I1775" s="8">
        <v>1</v>
      </c>
      <c r="J1775" s="8">
        <v>2087.25</v>
      </c>
      <c r="K1775" s="8">
        <v>2087.25</v>
      </c>
      <c r="L1775" s="8">
        <f t="shared" si="108"/>
        <v>272.24999999999977</v>
      </c>
      <c r="M1775" s="8">
        <f t="shared" si="109"/>
        <v>1815.0000000000002</v>
      </c>
      <c r="N1775" s="9"/>
      <c r="O1775" s="9"/>
      <c r="P1775" s="8">
        <v>15</v>
      </c>
      <c r="Q1775" s="8">
        <v>2087.25</v>
      </c>
      <c r="R1775" s="17">
        <f t="shared" si="110"/>
        <v>0</v>
      </c>
      <c r="S1775" s="18">
        <f t="shared" si="111"/>
        <v>2087.25</v>
      </c>
    </row>
    <row r="1776" spans="1:19" x14ac:dyDescent="0.25">
      <c r="A1776" s="7" t="s">
        <v>975</v>
      </c>
      <c r="B1776" s="7" t="s">
        <v>976</v>
      </c>
      <c r="C1776" s="7" t="s">
        <v>37</v>
      </c>
      <c r="D1776" s="7" t="s">
        <v>38</v>
      </c>
      <c r="E1776" s="7" t="s">
        <v>39</v>
      </c>
      <c r="F1776" s="8">
        <v>15</v>
      </c>
      <c r="G1776" s="8">
        <v>2087.25</v>
      </c>
      <c r="H1776" s="8">
        <v>2087.25</v>
      </c>
      <c r="I1776" s="8">
        <v>3</v>
      </c>
      <c r="J1776" s="8">
        <v>6261.75</v>
      </c>
      <c r="K1776" s="8">
        <v>2087.25</v>
      </c>
      <c r="L1776" s="8">
        <f t="shared" si="108"/>
        <v>272.24999999999977</v>
      </c>
      <c r="M1776" s="8">
        <f t="shared" si="109"/>
        <v>1815.0000000000002</v>
      </c>
      <c r="N1776" s="14">
        <v>12</v>
      </c>
      <c r="O1776" s="14">
        <v>2088.3000000000002</v>
      </c>
      <c r="P1776" s="8">
        <v>15</v>
      </c>
      <c r="Q1776" s="8">
        <v>2087.25</v>
      </c>
      <c r="R1776" s="17">
        <f t="shared" si="110"/>
        <v>6264.9000000000005</v>
      </c>
      <c r="S1776" s="18">
        <f t="shared" si="111"/>
        <v>6261.75</v>
      </c>
    </row>
    <row r="1777" spans="1:19" x14ac:dyDescent="0.25">
      <c r="A1777" s="7" t="s">
        <v>977</v>
      </c>
      <c r="B1777" s="7" t="s">
        <v>978</v>
      </c>
      <c r="C1777" s="7" t="s">
        <v>979</v>
      </c>
      <c r="D1777" s="7" t="s">
        <v>980</v>
      </c>
      <c r="E1777" s="7" t="s">
        <v>981</v>
      </c>
      <c r="F1777" s="8">
        <v>15</v>
      </c>
      <c r="G1777" s="8">
        <v>32200</v>
      </c>
      <c r="H1777" s="8">
        <v>32200</v>
      </c>
      <c r="I1777" s="8">
        <v>1</v>
      </c>
      <c r="J1777" s="8">
        <v>32200</v>
      </c>
      <c r="K1777" s="8">
        <v>32200</v>
      </c>
      <c r="L1777" s="8">
        <f t="shared" si="108"/>
        <v>4199.9999999999964</v>
      </c>
      <c r="M1777" s="8">
        <f t="shared" si="109"/>
        <v>28000.000000000004</v>
      </c>
      <c r="N1777" s="14">
        <v>12</v>
      </c>
      <c r="O1777" s="14">
        <v>31360</v>
      </c>
      <c r="P1777" s="8">
        <v>15</v>
      </c>
      <c r="Q1777" s="8">
        <v>32200</v>
      </c>
      <c r="R1777" s="17">
        <f t="shared" si="110"/>
        <v>31360</v>
      </c>
      <c r="S1777" s="18">
        <f t="shared" si="111"/>
        <v>32200</v>
      </c>
    </row>
    <row r="1778" spans="1:19" x14ac:dyDescent="0.25">
      <c r="A1778" s="7" t="s">
        <v>982</v>
      </c>
      <c r="B1778" s="7" t="s">
        <v>983</v>
      </c>
      <c r="C1778" s="7" t="s">
        <v>979</v>
      </c>
      <c r="D1778" s="7" t="s">
        <v>980</v>
      </c>
      <c r="E1778" s="7" t="s">
        <v>981</v>
      </c>
      <c r="F1778" s="8">
        <v>15</v>
      </c>
      <c r="G1778" s="8">
        <v>32200</v>
      </c>
      <c r="H1778" s="8">
        <v>32200</v>
      </c>
      <c r="I1778" s="8">
        <v>6</v>
      </c>
      <c r="J1778" s="8">
        <v>193200</v>
      </c>
      <c r="K1778" s="8">
        <v>32200</v>
      </c>
      <c r="L1778" s="8">
        <f t="shared" si="108"/>
        <v>4199.9999999999964</v>
      </c>
      <c r="M1778" s="8">
        <f t="shared" si="109"/>
        <v>28000.000000000004</v>
      </c>
      <c r="N1778" s="14">
        <v>12</v>
      </c>
      <c r="O1778" s="14">
        <v>31360</v>
      </c>
      <c r="P1778" s="8">
        <v>15</v>
      </c>
      <c r="Q1778" s="8">
        <v>32200</v>
      </c>
      <c r="R1778" s="17">
        <f t="shared" si="110"/>
        <v>188160</v>
      </c>
      <c r="S1778" s="18">
        <f t="shared" si="111"/>
        <v>193200</v>
      </c>
    </row>
    <row r="1779" spans="1:19" x14ac:dyDescent="0.25">
      <c r="A1779" s="7" t="s">
        <v>984</v>
      </c>
      <c r="B1779" s="7" t="s">
        <v>985</v>
      </c>
      <c r="C1779" s="7" t="s">
        <v>979</v>
      </c>
      <c r="D1779" s="7" t="s">
        <v>980</v>
      </c>
      <c r="E1779" s="7" t="s">
        <v>981</v>
      </c>
      <c r="F1779" s="8">
        <v>15</v>
      </c>
      <c r="G1779" s="8">
        <v>32200</v>
      </c>
      <c r="H1779" s="8">
        <v>32200</v>
      </c>
      <c r="I1779" s="8">
        <v>3</v>
      </c>
      <c r="J1779" s="8">
        <v>96600</v>
      </c>
      <c r="K1779" s="8">
        <v>32200</v>
      </c>
      <c r="L1779" s="8">
        <f t="shared" si="108"/>
        <v>4199.9999999999964</v>
      </c>
      <c r="M1779" s="8">
        <f t="shared" si="109"/>
        <v>28000.000000000004</v>
      </c>
      <c r="N1779" s="9"/>
      <c r="O1779" s="9"/>
      <c r="P1779" s="8">
        <v>15</v>
      </c>
      <c r="Q1779" s="8">
        <v>32200</v>
      </c>
      <c r="R1779" s="17">
        <f t="shared" si="110"/>
        <v>0</v>
      </c>
      <c r="S1779" s="18">
        <f t="shared" si="111"/>
        <v>96600</v>
      </c>
    </row>
    <row r="1780" spans="1:19" x14ac:dyDescent="0.25">
      <c r="A1780" s="7" t="s">
        <v>986</v>
      </c>
      <c r="B1780" s="7" t="s">
        <v>987</v>
      </c>
      <c r="C1780" s="7" t="s">
        <v>396</v>
      </c>
      <c r="D1780" s="7" t="s">
        <v>397</v>
      </c>
      <c r="E1780" s="7" t="s">
        <v>988</v>
      </c>
      <c r="F1780" s="8">
        <v>15</v>
      </c>
      <c r="G1780" s="8">
        <v>53003.5</v>
      </c>
      <c r="H1780" s="8">
        <v>53003.5</v>
      </c>
      <c r="I1780" s="8">
        <v>2</v>
      </c>
      <c r="J1780" s="8">
        <v>106007</v>
      </c>
      <c r="K1780" s="8">
        <v>53003.5</v>
      </c>
      <c r="L1780" s="8">
        <f t="shared" si="108"/>
        <v>6913.5</v>
      </c>
      <c r="M1780" s="8">
        <f t="shared" si="109"/>
        <v>46090</v>
      </c>
      <c r="N1780" s="14">
        <v>12</v>
      </c>
      <c r="O1780" s="14">
        <v>51620.800000000003</v>
      </c>
      <c r="P1780" s="8">
        <v>15</v>
      </c>
      <c r="Q1780" s="8">
        <v>53003.5</v>
      </c>
      <c r="R1780" s="17">
        <f t="shared" si="110"/>
        <v>103241.60000000001</v>
      </c>
      <c r="S1780" s="18">
        <f t="shared" si="111"/>
        <v>106007</v>
      </c>
    </row>
    <row r="1781" spans="1:19" x14ac:dyDescent="0.25">
      <c r="A1781" s="7" t="s">
        <v>989</v>
      </c>
      <c r="B1781" s="7" t="s">
        <v>990</v>
      </c>
      <c r="C1781" s="7" t="s">
        <v>14</v>
      </c>
      <c r="D1781" s="7" t="s">
        <v>15</v>
      </c>
      <c r="E1781" s="7" t="s">
        <v>467</v>
      </c>
      <c r="F1781" s="8">
        <v>21</v>
      </c>
      <c r="G1781" s="8">
        <v>4023.25</v>
      </c>
      <c r="H1781" s="8">
        <v>4023.25</v>
      </c>
      <c r="I1781" s="8">
        <v>12</v>
      </c>
      <c r="J1781" s="8">
        <v>48279</v>
      </c>
      <c r="K1781" s="8">
        <v>4023.25</v>
      </c>
      <c r="L1781" s="8">
        <f t="shared" si="108"/>
        <v>698.25</v>
      </c>
      <c r="M1781" s="8">
        <f t="shared" si="109"/>
        <v>3325</v>
      </c>
      <c r="N1781" s="14">
        <v>12</v>
      </c>
      <c r="O1781" s="14">
        <v>3724</v>
      </c>
      <c r="P1781" s="8">
        <v>21</v>
      </c>
      <c r="Q1781" s="8">
        <v>4023.25</v>
      </c>
      <c r="R1781" s="17">
        <f t="shared" si="110"/>
        <v>44688</v>
      </c>
      <c r="S1781" s="18">
        <f t="shared" si="111"/>
        <v>48279</v>
      </c>
    </row>
    <row r="1782" spans="1:19" x14ac:dyDescent="0.25">
      <c r="A1782" s="7" t="s">
        <v>991</v>
      </c>
      <c r="B1782" s="7" t="s">
        <v>992</v>
      </c>
      <c r="C1782" s="7" t="s">
        <v>14</v>
      </c>
      <c r="D1782" s="7" t="s">
        <v>15</v>
      </c>
      <c r="E1782" s="7" t="s">
        <v>467</v>
      </c>
      <c r="F1782" s="8">
        <v>21</v>
      </c>
      <c r="G1782" s="8">
        <v>4023.25</v>
      </c>
      <c r="H1782" s="8">
        <v>4023.25</v>
      </c>
      <c r="I1782" s="8">
        <v>3</v>
      </c>
      <c r="J1782" s="8">
        <v>12069.75</v>
      </c>
      <c r="K1782" s="8">
        <v>4023.25</v>
      </c>
      <c r="L1782" s="8">
        <f t="shared" si="108"/>
        <v>698.25</v>
      </c>
      <c r="M1782" s="8">
        <f t="shared" si="109"/>
        <v>3325</v>
      </c>
      <c r="N1782" s="9"/>
      <c r="O1782" s="9"/>
      <c r="P1782" s="8">
        <v>21</v>
      </c>
      <c r="Q1782" s="8">
        <v>4023.25</v>
      </c>
      <c r="R1782" s="17">
        <f t="shared" si="110"/>
        <v>0</v>
      </c>
      <c r="S1782" s="18">
        <f t="shared" si="111"/>
        <v>12069.75</v>
      </c>
    </row>
    <row r="1783" spans="1:19" x14ac:dyDescent="0.25">
      <c r="A1783" s="7" t="s">
        <v>995</v>
      </c>
      <c r="B1783" s="7" t="s">
        <v>996</v>
      </c>
      <c r="C1783" s="7" t="s">
        <v>396</v>
      </c>
      <c r="D1783" s="7" t="s">
        <v>397</v>
      </c>
      <c r="E1783" s="7" t="s">
        <v>997</v>
      </c>
      <c r="F1783" s="8">
        <v>15</v>
      </c>
      <c r="G1783" s="8">
        <v>21347.45</v>
      </c>
      <c r="H1783" s="8">
        <v>21347.45</v>
      </c>
      <c r="I1783" s="8">
        <v>1</v>
      </c>
      <c r="J1783" s="8">
        <v>21347.45</v>
      </c>
      <c r="K1783" s="8">
        <v>21347.45</v>
      </c>
      <c r="L1783" s="8">
        <f t="shared" si="108"/>
        <v>2784.4499999999971</v>
      </c>
      <c r="M1783" s="8">
        <f t="shared" si="109"/>
        <v>18563.000000000004</v>
      </c>
      <c r="N1783" s="9"/>
      <c r="O1783" s="9"/>
      <c r="P1783" s="8">
        <v>15</v>
      </c>
      <c r="Q1783" s="8">
        <v>21347.45</v>
      </c>
      <c r="R1783" s="17">
        <f t="shared" si="110"/>
        <v>0</v>
      </c>
      <c r="S1783" s="18">
        <f t="shared" si="111"/>
        <v>21347.45</v>
      </c>
    </row>
    <row r="1784" spans="1:19" x14ac:dyDescent="0.25">
      <c r="A1784" s="7" t="s">
        <v>998</v>
      </c>
      <c r="B1784" s="7" t="s">
        <v>999</v>
      </c>
      <c r="C1784" s="7" t="s">
        <v>37</v>
      </c>
      <c r="D1784" s="7" t="s">
        <v>38</v>
      </c>
      <c r="E1784" s="7" t="s">
        <v>39</v>
      </c>
      <c r="F1784" s="8">
        <v>15</v>
      </c>
      <c r="G1784" s="8">
        <v>6578</v>
      </c>
      <c r="H1784" s="8">
        <v>6578</v>
      </c>
      <c r="I1784" s="8">
        <v>2</v>
      </c>
      <c r="J1784" s="8">
        <v>13156</v>
      </c>
      <c r="K1784" s="8">
        <v>6578</v>
      </c>
      <c r="L1784" s="8">
        <f t="shared" si="108"/>
        <v>858</v>
      </c>
      <c r="M1784" s="8">
        <f t="shared" si="109"/>
        <v>5720</v>
      </c>
      <c r="N1784" s="13"/>
      <c r="O1784" s="13"/>
      <c r="P1784" s="8">
        <v>15</v>
      </c>
      <c r="Q1784" s="8">
        <v>6578</v>
      </c>
      <c r="R1784" s="17">
        <f t="shared" si="110"/>
        <v>0</v>
      </c>
      <c r="S1784" s="18">
        <f t="shared" si="111"/>
        <v>13156</v>
      </c>
    </row>
    <row r="1785" spans="1:19" x14ac:dyDescent="0.25">
      <c r="A1785" s="7" t="s">
        <v>1002</v>
      </c>
      <c r="B1785" s="7" t="s">
        <v>1003</v>
      </c>
      <c r="C1785" s="7" t="s">
        <v>32</v>
      </c>
      <c r="D1785" s="7" t="s">
        <v>33</v>
      </c>
      <c r="E1785" s="7" t="s">
        <v>34</v>
      </c>
      <c r="F1785" s="8">
        <v>15</v>
      </c>
      <c r="G1785" s="8">
        <v>62657.75</v>
      </c>
      <c r="H1785" s="8">
        <v>62657.75</v>
      </c>
      <c r="I1785" s="8">
        <v>26</v>
      </c>
      <c r="J1785" s="8">
        <v>1629101.5</v>
      </c>
      <c r="K1785" s="8">
        <v>62657.75</v>
      </c>
      <c r="L1785" s="8">
        <f t="shared" si="108"/>
        <v>8172.7499999999927</v>
      </c>
      <c r="M1785" s="8">
        <f t="shared" si="109"/>
        <v>54485.000000000007</v>
      </c>
      <c r="N1785" s="8">
        <v>12</v>
      </c>
      <c r="O1785" s="8">
        <v>61023.199999999997</v>
      </c>
      <c r="P1785" s="8">
        <v>15</v>
      </c>
      <c r="Q1785" s="8">
        <v>62657.75</v>
      </c>
      <c r="R1785" s="17">
        <f t="shared" si="110"/>
        <v>1586603.2</v>
      </c>
      <c r="S1785" s="18">
        <f t="shared" si="111"/>
        <v>1629101.5</v>
      </c>
    </row>
    <row r="1786" spans="1:19" x14ac:dyDescent="0.25">
      <c r="A1786" s="7" t="s">
        <v>1004</v>
      </c>
      <c r="B1786" s="7" t="s">
        <v>1005</v>
      </c>
      <c r="C1786" s="7" t="s">
        <v>32</v>
      </c>
      <c r="D1786" s="7" t="s">
        <v>33</v>
      </c>
      <c r="E1786" s="7" t="s">
        <v>34</v>
      </c>
      <c r="F1786" s="8">
        <v>21</v>
      </c>
      <c r="G1786" s="8">
        <v>3619.19</v>
      </c>
      <c r="H1786" s="8">
        <v>3619.19</v>
      </c>
      <c r="I1786" s="8">
        <v>1</v>
      </c>
      <c r="J1786" s="8">
        <v>3619.19</v>
      </c>
      <c r="K1786" s="8">
        <v>3619.19</v>
      </c>
      <c r="L1786" s="8">
        <f t="shared" si="108"/>
        <v>628.12388429752036</v>
      </c>
      <c r="M1786" s="8">
        <f t="shared" si="109"/>
        <v>2991.0661157024797</v>
      </c>
      <c r="N1786" s="14">
        <v>12</v>
      </c>
      <c r="O1786" s="14">
        <v>3221.16</v>
      </c>
      <c r="P1786" s="8">
        <v>21</v>
      </c>
      <c r="Q1786" s="8">
        <v>3619.19</v>
      </c>
      <c r="R1786" s="17">
        <f t="shared" si="110"/>
        <v>3221.16</v>
      </c>
      <c r="S1786" s="18">
        <f t="shared" si="111"/>
        <v>3619.19</v>
      </c>
    </row>
    <row r="1787" spans="1:19" x14ac:dyDescent="0.25">
      <c r="A1787" s="7" t="s">
        <v>1006</v>
      </c>
      <c r="B1787" s="7" t="s">
        <v>1007</v>
      </c>
      <c r="C1787" s="7" t="s">
        <v>369</v>
      </c>
      <c r="D1787" s="7" t="s">
        <v>370</v>
      </c>
      <c r="E1787" s="7" t="s">
        <v>532</v>
      </c>
      <c r="F1787" s="8">
        <v>21</v>
      </c>
      <c r="G1787" s="8">
        <v>2479.29</v>
      </c>
      <c r="H1787" s="8">
        <v>2479.29</v>
      </c>
      <c r="I1787" s="8">
        <v>4</v>
      </c>
      <c r="J1787" s="8">
        <v>9917.16</v>
      </c>
      <c r="K1787" s="8">
        <v>2479.29</v>
      </c>
      <c r="L1787" s="8">
        <f t="shared" si="108"/>
        <v>430.28999999999996</v>
      </c>
      <c r="M1787" s="8">
        <f t="shared" si="109"/>
        <v>2049</v>
      </c>
      <c r="N1787" s="9"/>
      <c r="O1787" s="9"/>
      <c r="P1787" s="8">
        <v>21</v>
      </c>
      <c r="Q1787" s="8">
        <v>2479.29</v>
      </c>
      <c r="R1787" s="17">
        <f t="shared" si="110"/>
        <v>0</v>
      </c>
      <c r="S1787" s="18">
        <f t="shared" si="111"/>
        <v>9917.16</v>
      </c>
    </row>
    <row r="1788" spans="1:19" x14ac:dyDescent="0.25">
      <c r="A1788" s="7" t="s">
        <v>1008</v>
      </c>
      <c r="B1788" s="7" t="s">
        <v>1009</v>
      </c>
      <c r="C1788" s="7" t="s">
        <v>37</v>
      </c>
      <c r="D1788" s="7" t="s">
        <v>38</v>
      </c>
      <c r="E1788" s="7" t="s">
        <v>39</v>
      </c>
      <c r="F1788" s="8">
        <v>15</v>
      </c>
      <c r="G1788" s="8">
        <v>4085.47</v>
      </c>
      <c r="H1788" s="8">
        <v>4085.47</v>
      </c>
      <c r="I1788" s="8">
        <v>1</v>
      </c>
      <c r="J1788" s="8">
        <v>4085.47</v>
      </c>
      <c r="K1788" s="8">
        <v>4085.47</v>
      </c>
      <c r="L1788" s="8">
        <f t="shared" si="108"/>
        <v>532.8873913043476</v>
      </c>
      <c r="M1788" s="8">
        <f t="shared" si="109"/>
        <v>3552.5826086956522</v>
      </c>
      <c r="N1788" s="9"/>
      <c r="O1788" s="9"/>
      <c r="P1788" s="8">
        <v>15</v>
      </c>
      <c r="Q1788" s="8">
        <v>4085.47</v>
      </c>
      <c r="R1788" s="17">
        <f t="shared" si="110"/>
        <v>0</v>
      </c>
      <c r="S1788" s="18">
        <f t="shared" si="111"/>
        <v>4085.47</v>
      </c>
    </row>
    <row r="1789" spans="1:19" x14ac:dyDescent="0.25">
      <c r="A1789" s="7" t="s">
        <v>1010</v>
      </c>
      <c r="B1789" s="7" t="s">
        <v>1011</v>
      </c>
      <c r="C1789" s="7" t="s">
        <v>369</v>
      </c>
      <c r="D1789" s="7" t="s">
        <v>370</v>
      </c>
      <c r="E1789" s="7" t="s">
        <v>371</v>
      </c>
      <c r="F1789" s="8">
        <v>21</v>
      </c>
      <c r="G1789" s="8">
        <v>14687.76</v>
      </c>
      <c r="H1789" s="8">
        <v>14687.76</v>
      </c>
      <c r="I1789" s="8">
        <v>1</v>
      </c>
      <c r="J1789" s="8">
        <v>14687.76</v>
      </c>
      <c r="K1789" s="8">
        <v>14687.76</v>
      </c>
      <c r="L1789" s="8">
        <f t="shared" si="108"/>
        <v>2549.1153719008253</v>
      </c>
      <c r="M1789" s="8">
        <f t="shared" si="109"/>
        <v>12138.644628099175</v>
      </c>
      <c r="N1789" s="9"/>
      <c r="O1789" s="9"/>
      <c r="P1789" s="8">
        <v>21</v>
      </c>
      <c r="Q1789" s="8">
        <v>14687.76</v>
      </c>
      <c r="R1789" s="17">
        <f t="shared" si="110"/>
        <v>0</v>
      </c>
      <c r="S1789" s="18">
        <f t="shared" si="111"/>
        <v>14687.76</v>
      </c>
    </row>
    <row r="1790" spans="1:19" x14ac:dyDescent="0.25">
      <c r="A1790" s="7" t="s">
        <v>1014</v>
      </c>
      <c r="B1790" s="7" t="s">
        <v>1015</v>
      </c>
      <c r="C1790" s="7" t="s">
        <v>369</v>
      </c>
      <c r="D1790" s="7" t="s">
        <v>370</v>
      </c>
      <c r="E1790" s="7" t="s">
        <v>371</v>
      </c>
      <c r="F1790" s="8">
        <v>21</v>
      </c>
      <c r="G1790" s="8">
        <v>14687.75</v>
      </c>
      <c r="H1790" s="8">
        <v>14687.75</v>
      </c>
      <c r="I1790" s="8">
        <v>1</v>
      </c>
      <c r="J1790" s="8">
        <v>14687.75</v>
      </c>
      <c r="K1790" s="8">
        <v>14687.75</v>
      </c>
      <c r="L1790" s="8">
        <f t="shared" si="108"/>
        <v>2549.113636363636</v>
      </c>
      <c r="M1790" s="8">
        <f t="shared" si="109"/>
        <v>12138.636363636364</v>
      </c>
      <c r="N1790" s="9"/>
      <c r="O1790" s="9"/>
      <c r="P1790" s="8">
        <v>21</v>
      </c>
      <c r="Q1790" s="8">
        <v>14687.75</v>
      </c>
      <c r="R1790" s="17">
        <f t="shared" si="110"/>
        <v>0</v>
      </c>
      <c r="S1790" s="18">
        <f t="shared" si="111"/>
        <v>14687.75</v>
      </c>
    </row>
    <row r="1791" spans="1:19" x14ac:dyDescent="0.25">
      <c r="A1791" s="7" t="s">
        <v>1016</v>
      </c>
      <c r="B1791" s="7" t="s">
        <v>1017</v>
      </c>
      <c r="C1791" s="7" t="s">
        <v>369</v>
      </c>
      <c r="D1791" s="7" t="s">
        <v>370</v>
      </c>
      <c r="E1791" s="7" t="s">
        <v>371</v>
      </c>
      <c r="F1791" s="8">
        <v>21</v>
      </c>
      <c r="G1791" s="8">
        <v>14687.75</v>
      </c>
      <c r="H1791" s="8">
        <v>14687.75</v>
      </c>
      <c r="I1791" s="8">
        <v>1</v>
      </c>
      <c r="J1791" s="8">
        <v>14687.75</v>
      </c>
      <c r="K1791" s="8">
        <v>14687.75</v>
      </c>
      <c r="L1791" s="8">
        <f t="shared" si="108"/>
        <v>2549.113636363636</v>
      </c>
      <c r="M1791" s="8">
        <f t="shared" si="109"/>
        <v>12138.636363636364</v>
      </c>
      <c r="N1791" s="9"/>
      <c r="O1791" s="9"/>
      <c r="P1791" s="8">
        <v>21</v>
      </c>
      <c r="Q1791" s="8">
        <v>14687.75</v>
      </c>
      <c r="R1791" s="17">
        <f t="shared" si="110"/>
        <v>0</v>
      </c>
      <c r="S1791" s="18">
        <f t="shared" si="111"/>
        <v>14687.75</v>
      </c>
    </row>
    <row r="1792" spans="1:19" x14ac:dyDescent="0.25">
      <c r="A1792" s="7" t="s">
        <v>1018</v>
      </c>
      <c r="B1792" s="7" t="s">
        <v>1019</v>
      </c>
      <c r="C1792" s="7" t="s">
        <v>37</v>
      </c>
      <c r="D1792" s="7" t="s">
        <v>38</v>
      </c>
      <c r="E1792" s="7" t="s">
        <v>39</v>
      </c>
      <c r="F1792" s="8">
        <v>15</v>
      </c>
      <c r="G1792" s="8">
        <v>4085.47</v>
      </c>
      <c r="H1792" s="8">
        <v>4085.47</v>
      </c>
      <c r="I1792" s="8">
        <v>1</v>
      </c>
      <c r="J1792" s="8">
        <v>4085.47</v>
      </c>
      <c r="K1792" s="8">
        <v>4085.47</v>
      </c>
      <c r="L1792" s="8">
        <f t="shared" si="108"/>
        <v>532.8873913043476</v>
      </c>
      <c r="M1792" s="8">
        <f t="shared" si="109"/>
        <v>3552.5826086956522</v>
      </c>
      <c r="N1792" s="9"/>
      <c r="O1792" s="9"/>
      <c r="P1792" s="8">
        <v>15</v>
      </c>
      <c r="Q1792" s="8">
        <v>4085.47</v>
      </c>
      <c r="R1792" s="17">
        <f t="shared" si="110"/>
        <v>0</v>
      </c>
      <c r="S1792" s="18">
        <f t="shared" si="111"/>
        <v>4085.47</v>
      </c>
    </row>
    <row r="1793" spans="1:19" x14ac:dyDescent="0.25">
      <c r="A1793" s="7" t="s">
        <v>1020</v>
      </c>
      <c r="B1793" s="7" t="s">
        <v>1021</v>
      </c>
      <c r="C1793" s="7" t="s">
        <v>32</v>
      </c>
      <c r="D1793" s="7" t="s">
        <v>33</v>
      </c>
      <c r="E1793" s="7" t="s">
        <v>34</v>
      </c>
      <c r="F1793" s="8">
        <v>15</v>
      </c>
      <c r="G1793" s="8">
        <v>6423.9</v>
      </c>
      <c r="H1793" s="8">
        <v>6423.9</v>
      </c>
      <c r="I1793" s="8">
        <v>1</v>
      </c>
      <c r="J1793" s="8">
        <v>6423.9</v>
      </c>
      <c r="K1793" s="8">
        <v>6423.9</v>
      </c>
      <c r="L1793" s="8">
        <f t="shared" si="108"/>
        <v>837.89999999999964</v>
      </c>
      <c r="M1793" s="8">
        <f t="shared" si="109"/>
        <v>5586</v>
      </c>
      <c r="N1793" s="14">
        <v>12</v>
      </c>
      <c r="O1793" s="14">
        <v>6256.32</v>
      </c>
      <c r="P1793" s="8">
        <v>15</v>
      </c>
      <c r="Q1793" s="8">
        <v>6423.9</v>
      </c>
      <c r="R1793" s="17">
        <f t="shared" si="110"/>
        <v>6256.32</v>
      </c>
      <c r="S1793" s="18">
        <f t="shared" si="111"/>
        <v>6423.9</v>
      </c>
    </row>
    <row r="1794" spans="1:19" x14ac:dyDescent="0.25">
      <c r="A1794" s="7" t="s">
        <v>1022</v>
      </c>
      <c r="B1794" s="7" t="s">
        <v>1023</v>
      </c>
      <c r="C1794" s="7" t="s">
        <v>37</v>
      </c>
      <c r="D1794" s="7" t="s">
        <v>38</v>
      </c>
      <c r="E1794" s="7" t="s">
        <v>39</v>
      </c>
      <c r="F1794" s="8">
        <v>15</v>
      </c>
      <c r="G1794" s="8">
        <v>2087.25</v>
      </c>
      <c r="H1794" s="8">
        <v>2087.25</v>
      </c>
      <c r="I1794" s="8">
        <v>2</v>
      </c>
      <c r="J1794" s="8">
        <v>4174.5</v>
      </c>
      <c r="K1794" s="8">
        <v>2087.25</v>
      </c>
      <c r="L1794" s="8">
        <f t="shared" ref="L1794:L1857" si="112">K1794-M1794</f>
        <v>272.24999999999977</v>
      </c>
      <c r="M1794" s="8">
        <f t="shared" ref="M1794:M1857" si="113">K1794/((100+F1794)/100)</f>
        <v>1815.0000000000002</v>
      </c>
      <c r="N1794" s="9"/>
      <c r="O1794" s="9"/>
      <c r="P1794" s="8">
        <v>15</v>
      </c>
      <c r="Q1794" s="8">
        <v>2087.25</v>
      </c>
      <c r="R1794" s="17">
        <f t="shared" ref="R1794:R1857" si="114">I1794*O1794</f>
        <v>0</v>
      </c>
      <c r="S1794" s="18">
        <f t="shared" si="111"/>
        <v>4174.5</v>
      </c>
    </row>
    <row r="1795" spans="1:19" x14ac:dyDescent="0.25">
      <c r="A1795" s="7" t="s">
        <v>1024</v>
      </c>
      <c r="B1795" s="7" t="s">
        <v>1025</v>
      </c>
      <c r="C1795" s="7" t="s">
        <v>1026</v>
      </c>
      <c r="D1795" s="7" t="s">
        <v>1027</v>
      </c>
      <c r="E1795" s="7" t="s">
        <v>1028</v>
      </c>
      <c r="F1795" s="8">
        <v>21</v>
      </c>
      <c r="G1795" s="8">
        <v>3327.5</v>
      </c>
      <c r="H1795" s="8">
        <v>3327.5</v>
      </c>
      <c r="I1795" s="8">
        <v>164</v>
      </c>
      <c r="J1795" s="8">
        <v>545710</v>
      </c>
      <c r="K1795" s="8">
        <v>3327.5</v>
      </c>
      <c r="L1795" s="8">
        <f t="shared" si="112"/>
        <v>577.5</v>
      </c>
      <c r="M1795" s="8">
        <f t="shared" si="113"/>
        <v>2750</v>
      </c>
      <c r="N1795" s="8">
        <v>12</v>
      </c>
      <c r="O1795" s="8">
        <v>3080</v>
      </c>
      <c r="P1795" s="8">
        <v>21</v>
      </c>
      <c r="Q1795" s="8">
        <v>3327.5</v>
      </c>
      <c r="R1795" s="17">
        <f t="shared" si="114"/>
        <v>505120</v>
      </c>
      <c r="S1795" s="18">
        <f t="shared" ref="S1795:S1858" si="115">J1795</f>
        <v>545710</v>
      </c>
    </row>
    <row r="1796" spans="1:19" x14ac:dyDescent="0.25">
      <c r="A1796" s="7" t="s">
        <v>1029</v>
      </c>
      <c r="B1796" s="7" t="s">
        <v>1030</v>
      </c>
      <c r="C1796" s="7" t="s">
        <v>1026</v>
      </c>
      <c r="D1796" s="7" t="s">
        <v>1027</v>
      </c>
      <c r="E1796" s="7" t="s">
        <v>1028</v>
      </c>
      <c r="F1796" s="8">
        <v>21</v>
      </c>
      <c r="G1796" s="8">
        <v>700</v>
      </c>
      <c r="H1796" s="8">
        <v>700</v>
      </c>
      <c r="I1796" s="8">
        <v>185</v>
      </c>
      <c r="J1796" s="8">
        <v>129500</v>
      </c>
      <c r="K1796" s="8">
        <v>700</v>
      </c>
      <c r="L1796" s="8">
        <f t="shared" si="112"/>
        <v>121.48760330578511</v>
      </c>
      <c r="M1796" s="8">
        <f t="shared" si="113"/>
        <v>578.51239669421489</v>
      </c>
      <c r="N1796" s="14">
        <v>12</v>
      </c>
      <c r="O1796" s="14">
        <v>647.93399999999997</v>
      </c>
      <c r="P1796" s="8">
        <v>21</v>
      </c>
      <c r="Q1796" s="8">
        <v>700</v>
      </c>
      <c r="R1796" s="17">
        <f t="shared" si="114"/>
        <v>119867.79</v>
      </c>
      <c r="S1796" s="18">
        <f t="shared" si="115"/>
        <v>129500</v>
      </c>
    </row>
    <row r="1797" spans="1:19" x14ac:dyDescent="0.25">
      <c r="A1797" s="7" t="s">
        <v>1031</v>
      </c>
      <c r="B1797" s="7" t="s">
        <v>1032</v>
      </c>
      <c r="C1797" s="7" t="s">
        <v>32</v>
      </c>
      <c r="D1797" s="7" t="s">
        <v>33</v>
      </c>
      <c r="E1797" s="7" t="s">
        <v>34</v>
      </c>
      <c r="F1797" s="8">
        <v>15</v>
      </c>
      <c r="G1797" s="8">
        <v>41089.5</v>
      </c>
      <c r="H1797" s="8">
        <v>41089.5</v>
      </c>
      <c r="I1797" s="8">
        <v>1</v>
      </c>
      <c r="J1797" s="8">
        <v>41089.5</v>
      </c>
      <c r="K1797" s="8">
        <v>41089.5</v>
      </c>
      <c r="L1797" s="8">
        <f t="shared" si="112"/>
        <v>5359.5</v>
      </c>
      <c r="M1797" s="8">
        <f t="shared" si="113"/>
        <v>35730</v>
      </c>
      <c r="N1797" s="9"/>
      <c r="O1797" s="9"/>
      <c r="P1797" s="8">
        <v>15</v>
      </c>
      <c r="Q1797" s="8">
        <v>41089.5</v>
      </c>
      <c r="R1797" s="17">
        <f t="shared" si="114"/>
        <v>0</v>
      </c>
      <c r="S1797" s="18">
        <f t="shared" si="115"/>
        <v>41089.5</v>
      </c>
    </row>
    <row r="1798" spans="1:19" x14ac:dyDescent="0.25">
      <c r="A1798" s="7" t="s">
        <v>1033</v>
      </c>
      <c r="B1798" s="7" t="s">
        <v>1034</v>
      </c>
      <c r="C1798" s="7" t="s">
        <v>32</v>
      </c>
      <c r="D1798" s="7" t="s">
        <v>33</v>
      </c>
      <c r="E1798" s="7" t="s">
        <v>34</v>
      </c>
      <c r="F1798" s="8">
        <v>15</v>
      </c>
      <c r="G1798" s="8">
        <v>41089.5</v>
      </c>
      <c r="H1798" s="8">
        <v>41089.5</v>
      </c>
      <c r="I1798" s="8">
        <v>4</v>
      </c>
      <c r="J1798" s="8">
        <v>164358</v>
      </c>
      <c r="K1798" s="8">
        <v>41089.5</v>
      </c>
      <c r="L1798" s="8">
        <f t="shared" si="112"/>
        <v>5359.5</v>
      </c>
      <c r="M1798" s="8">
        <f t="shared" si="113"/>
        <v>35730</v>
      </c>
      <c r="N1798" s="13"/>
      <c r="O1798" s="13"/>
      <c r="P1798" s="8">
        <v>15</v>
      </c>
      <c r="Q1798" s="8">
        <v>41089.5</v>
      </c>
      <c r="R1798" s="17">
        <f t="shared" si="114"/>
        <v>0</v>
      </c>
      <c r="S1798" s="18">
        <f t="shared" si="115"/>
        <v>164358</v>
      </c>
    </row>
    <row r="1799" spans="1:19" x14ac:dyDescent="0.25">
      <c r="A1799" s="7" t="s">
        <v>1035</v>
      </c>
      <c r="B1799" s="7" t="s">
        <v>1036</v>
      </c>
      <c r="C1799" s="7" t="s">
        <v>32</v>
      </c>
      <c r="D1799" s="7" t="s">
        <v>33</v>
      </c>
      <c r="E1799" s="7" t="s">
        <v>34</v>
      </c>
      <c r="F1799" s="8">
        <v>15</v>
      </c>
      <c r="G1799" s="8">
        <v>41089.5</v>
      </c>
      <c r="H1799" s="8">
        <v>41089.5</v>
      </c>
      <c r="I1799" s="8">
        <v>1</v>
      </c>
      <c r="J1799" s="8">
        <v>41089.5</v>
      </c>
      <c r="K1799" s="8">
        <v>41089.5</v>
      </c>
      <c r="L1799" s="8">
        <f t="shared" si="112"/>
        <v>5359.5</v>
      </c>
      <c r="M1799" s="8">
        <f t="shared" si="113"/>
        <v>35730</v>
      </c>
      <c r="N1799" s="13"/>
      <c r="O1799" s="13"/>
      <c r="P1799" s="8">
        <v>15</v>
      </c>
      <c r="Q1799" s="8">
        <v>41089.5</v>
      </c>
      <c r="R1799" s="17">
        <f t="shared" si="114"/>
        <v>0</v>
      </c>
      <c r="S1799" s="18">
        <f t="shared" si="115"/>
        <v>41089.5</v>
      </c>
    </row>
    <row r="1800" spans="1:19" x14ac:dyDescent="0.25">
      <c r="A1800" s="7" t="s">
        <v>1037</v>
      </c>
      <c r="B1800" s="7" t="s">
        <v>1038</v>
      </c>
      <c r="C1800" s="7" t="s">
        <v>32</v>
      </c>
      <c r="D1800" s="7" t="s">
        <v>33</v>
      </c>
      <c r="E1800" s="7" t="s">
        <v>34</v>
      </c>
      <c r="F1800" s="8">
        <v>15</v>
      </c>
      <c r="G1800" s="8">
        <v>41089.5</v>
      </c>
      <c r="H1800" s="8">
        <v>41089.5</v>
      </c>
      <c r="I1800" s="8">
        <v>2</v>
      </c>
      <c r="J1800" s="8">
        <v>82179</v>
      </c>
      <c r="K1800" s="8">
        <v>41089.5</v>
      </c>
      <c r="L1800" s="8">
        <f t="shared" si="112"/>
        <v>5359.5</v>
      </c>
      <c r="M1800" s="8">
        <f t="shared" si="113"/>
        <v>35730</v>
      </c>
      <c r="N1800" s="9"/>
      <c r="O1800" s="9"/>
      <c r="P1800" s="8">
        <v>15</v>
      </c>
      <c r="Q1800" s="8">
        <v>41089.5</v>
      </c>
      <c r="R1800" s="17">
        <f t="shared" si="114"/>
        <v>0</v>
      </c>
      <c r="S1800" s="18">
        <f t="shared" si="115"/>
        <v>82179</v>
      </c>
    </row>
    <row r="1801" spans="1:19" x14ac:dyDescent="0.25">
      <c r="A1801" s="7" t="s">
        <v>1039</v>
      </c>
      <c r="B1801" s="7" t="s">
        <v>1040</v>
      </c>
      <c r="C1801" s="7" t="s">
        <v>32</v>
      </c>
      <c r="D1801" s="7" t="s">
        <v>33</v>
      </c>
      <c r="E1801" s="7" t="s">
        <v>34</v>
      </c>
      <c r="F1801" s="8">
        <v>15</v>
      </c>
      <c r="G1801" s="8">
        <v>61916</v>
      </c>
      <c r="H1801" s="8">
        <v>61916</v>
      </c>
      <c r="I1801" s="8">
        <v>7</v>
      </c>
      <c r="J1801" s="8">
        <v>433412</v>
      </c>
      <c r="K1801" s="8">
        <v>61916</v>
      </c>
      <c r="L1801" s="8">
        <f t="shared" si="112"/>
        <v>8075.9999999999927</v>
      </c>
      <c r="M1801" s="8">
        <f t="shared" si="113"/>
        <v>53840.000000000007</v>
      </c>
      <c r="N1801" s="9"/>
      <c r="O1801" s="9"/>
      <c r="P1801" s="8">
        <v>15</v>
      </c>
      <c r="Q1801" s="8">
        <v>61916</v>
      </c>
      <c r="R1801" s="17">
        <f t="shared" si="114"/>
        <v>0</v>
      </c>
      <c r="S1801" s="18">
        <f t="shared" si="115"/>
        <v>433412</v>
      </c>
    </row>
    <row r="1802" spans="1:19" x14ac:dyDescent="0.25">
      <c r="A1802" s="7" t="s">
        <v>1043</v>
      </c>
      <c r="B1802" s="7" t="s">
        <v>1044</v>
      </c>
      <c r="C1802" s="7" t="s">
        <v>14</v>
      </c>
      <c r="D1802" s="7" t="s">
        <v>15</v>
      </c>
      <c r="E1802" s="7" t="s">
        <v>467</v>
      </c>
      <c r="F1802" s="8">
        <v>21</v>
      </c>
      <c r="G1802" s="8">
        <v>4512.33</v>
      </c>
      <c r="H1802" s="8">
        <v>4512.33</v>
      </c>
      <c r="I1802" s="8">
        <v>1</v>
      </c>
      <c r="J1802" s="8">
        <v>4512.33</v>
      </c>
      <c r="K1802" s="8">
        <v>4512.33</v>
      </c>
      <c r="L1802" s="8">
        <f t="shared" si="112"/>
        <v>783.13165289256176</v>
      </c>
      <c r="M1802" s="8">
        <f t="shared" si="113"/>
        <v>3729.1983471074382</v>
      </c>
      <c r="N1802" s="9"/>
      <c r="O1802" s="9"/>
      <c r="P1802" s="8">
        <v>21</v>
      </c>
      <c r="Q1802" s="8">
        <v>4512.33</v>
      </c>
      <c r="R1802" s="17">
        <f t="shared" si="114"/>
        <v>0</v>
      </c>
      <c r="S1802" s="18">
        <f t="shared" si="115"/>
        <v>4512.33</v>
      </c>
    </row>
    <row r="1803" spans="1:19" x14ac:dyDescent="0.25">
      <c r="A1803" s="7" t="s">
        <v>1045</v>
      </c>
      <c r="B1803" s="7" t="s">
        <v>1046</v>
      </c>
      <c r="C1803" s="7" t="s">
        <v>37</v>
      </c>
      <c r="D1803" s="7" t="s">
        <v>38</v>
      </c>
      <c r="E1803" s="7" t="s">
        <v>39</v>
      </c>
      <c r="F1803" s="8">
        <v>15</v>
      </c>
      <c r="G1803" s="8">
        <v>141.16999999999999</v>
      </c>
      <c r="H1803" s="8">
        <v>141.16999999999999</v>
      </c>
      <c r="I1803" s="8">
        <v>10</v>
      </c>
      <c r="J1803" s="8">
        <v>1411.74</v>
      </c>
      <c r="K1803" s="8">
        <v>141.17400000000001</v>
      </c>
      <c r="L1803" s="8">
        <f t="shared" si="112"/>
        <v>18.413999999999987</v>
      </c>
      <c r="M1803" s="8">
        <f t="shared" si="113"/>
        <v>122.76000000000002</v>
      </c>
      <c r="N1803" s="9"/>
      <c r="O1803" s="9"/>
      <c r="P1803" s="8">
        <v>15</v>
      </c>
      <c r="Q1803" s="8">
        <v>141.17400000000001</v>
      </c>
      <c r="R1803" s="17">
        <f t="shared" si="114"/>
        <v>0</v>
      </c>
      <c r="S1803" s="18">
        <f t="shared" si="115"/>
        <v>1411.74</v>
      </c>
    </row>
    <row r="1804" spans="1:19" x14ac:dyDescent="0.25">
      <c r="A1804" s="7" t="s">
        <v>1047</v>
      </c>
      <c r="B1804" s="7" t="s">
        <v>1048</v>
      </c>
      <c r="C1804" s="7" t="s">
        <v>37</v>
      </c>
      <c r="D1804" s="7" t="s">
        <v>38</v>
      </c>
      <c r="E1804" s="7" t="s">
        <v>39</v>
      </c>
      <c r="F1804" s="8">
        <v>15</v>
      </c>
      <c r="G1804" s="8">
        <v>141.16999999999999</v>
      </c>
      <c r="H1804" s="8">
        <v>141.16999999999999</v>
      </c>
      <c r="I1804" s="8">
        <v>7</v>
      </c>
      <c r="J1804" s="8">
        <v>988.22</v>
      </c>
      <c r="K1804" s="8">
        <v>141.17428571428573</v>
      </c>
      <c r="L1804" s="8">
        <f t="shared" si="112"/>
        <v>18.414037267080744</v>
      </c>
      <c r="M1804" s="8">
        <f t="shared" si="113"/>
        <v>122.76024844720499</v>
      </c>
      <c r="N1804" s="9"/>
      <c r="O1804" s="9"/>
      <c r="P1804" s="8">
        <v>15</v>
      </c>
      <c r="Q1804" s="8">
        <v>141.17428571428573</v>
      </c>
      <c r="R1804" s="17">
        <f t="shared" si="114"/>
        <v>0</v>
      </c>
      <c r="S1804" s="18">
        <f t="shared" si="115"/>
        <v>988.22</v>
      </c>
    </row>
    <row r="1805" spans="1:19" x14ac:dyDescent="0.25">
      <c r="A1805" s="7" t="s">
        <v>1049</v>
      </c>
      <c r="B1805" s="7" t="s">
        <v>1050</v>
      </c>
      <c r="C1805" s="7" t="s">
        <v>37</v>
      </c>
      <c r="D1805" s="7" t="s">
        <v>38</v>
      </c>
      <c r="E1805" s="7" t="s">
        <v>39</v>
      </c>
      <c r="F1805" s="8">
        <v>15</v>
      </c>
      <c r="G1805" s="8">
        <v>141.16999999999999</v>
      </c>
      <c r="H1805" s="8">
        <v>141.16999999999999</v>
      </c>
      <c r="I1805" s="8">
        <v>1</v>
      </c>
      <c r="J1805" s="8">
        <v>141.16999999999999</v>
      </c>
      <c r="K1805" s="8">
        <v>141.16999999999999</v>
      </c>
      <c r="L1805" s="8">
        <f t="shared" si="112"/>
        <v>18.413478260869553</v>
      </c>
      <c r="M1805" s="8">
        <f t="shared" si="113"/>
        <v>122.75652173913043</v>
      </c>
      <c r="N1805" s="13"/>
      <c r="O1805" s="13"/>
      <c r="P1805" s="8">
        <v>15</v>
      </c>
      <c r="Q1805" s="8">
        <v>141.16999999999999</v>
      </c>
      <c r="R1805" s="17">
        <f t="shared" si="114"/>
        <v>0</v>
      </c>
      <c r="S1805" s="18">
        <f t="shared" si="115"/>
        <v>141.16999999999999</v>
      </c>
    </row>
    <row r="1806" spans="1:19" x14ac:dyDescent="0.25">
      <c r="A1806" s="7" t="s">
        <v>1051</v>
      </c>
      <c r="B1806" s="7" t="s">
        <v>1052</v>
      </c>
      <c r="C1806" s="7" t="s">
        <v>37</v>
      </c>
      <c r="D1806" s="7" t="s">
        <v>38</v>
      </c>
      <c r="E1806" s="7" t="s">
        <v>39</v>
      </c>
      <c r="F1806" s="8">
        <v>15</v>
      </c>
      <c r="G1806" s="8">
        <v>141.16999999999999</v>
      </c>
      <c r="H1806" s="8">
        <v>141.16999999999999</v>
      </c>
      <c r="I1806" s="8">
        <v>6</v>
      </c>
      <c r="J1806" s="8">
        <v>847.04</v>
      </c>
      <c r="K1806" s="8">
        <v>141.17333333333332</v>
      </c>
      <c r="L1806" s="8">
        <f t="shared" si="112"/>
        <v>18.413913043478246</v>
      </c>
      <c r="M1806" s="8">
        <f t="shared" si="113"/>
        <v>122.75942028985507</v>
      </c>
      <c r="N1806" s="9"/>
      <c r="O1806" s="9"/>
      <c r="P1806" s="8">
        <v>15</v>
      </c>
      <c r="Q1806" s="8">
        <v>141.17333333333332</v>
      </c>
      <c r="R1806" s="17">
        <f t="shared" si="114"/>
        <v>0</v>
      </c>
      <c r="S1806" s="18">
        <f t="shared" si="115"/>
        <v>847.04</v>
      </c>
    </row>
    <row r="1807" spans="1:19" x14ac:dyDescent="0.25">
      <c r="A1807" s="7" t="s">
        <v>1053</v>
      </c>
      <c r="B1807" s="7" t="s">
        <v>1054</v>
      </c>
      <c r="C1807" s="7" t="s">
        <v>37</v>
      </c>
      <c r="D1807" s="7" t="s">
        <v>38</v>
      </c>
      <c r="E1807" s="7" t="s">
        <v>39</v>
      </c>
      <c r="F1807" s="8">
        <v>15</v>
      </c>
      <c r="G1807" s="8">
        <v>171.19</v>
      </c>
      <c r="H1807" s="8">
        <v>171.19</v>
      </c>
      <c r="I1807" s="8">
        <v>4</v>
      </c>
      <c r="J1807" s="8">
        <v>684.76</v>
      </c>
      <c r="K1807" s="8">
        <v>171.19</v>
      </c>
      <c r="L1807" s="8">
        <f t="shared" si="112"/>
        <v>22.329130434782599</v>
      </c>
      <c r="M1807" s="8">
        <f t="shared" si="113"/>
        <v>148.8608695652174</v>
      </c>
      <c r="N1807" s="9"/>
      <c r="O1807" s="9"/>
      <c r="P1807" s="8">
        <v>15</v>
      </c>
      <c r="Q1807" s="8">
        <v>171.19</v>
      </c>
      <c r="R1807" s="17">
        <f t="shared" si="114"/>
        <v>0</v>
      </c>
      <c r="S1807" s="18">
        <f t="shared" si="115"/>
        <v>684.76</v>
      </c>
    </row>
    <row r="1808" spans="1:19" x14ac:dyDescent="0.25">
      <c r="A1808" s="7" t="s">
        <v>1055</v>
      </c>
      <c r="B1808" s="7" t="s">
        <v>1056</v>
      </c>
      <c r="C1808" s="7" t="s">
        <v>37</v>
      </c>
      <c r="D1808" s="7" t="s">
        <v>38</v>
      </c>
      <c r="E1808" s="7" t="s">
        <v>39</v>
      </c>
      <c r="F1808" s="8">
        <v>15</v>
      </c>
      <c r="G1808" s="8">
        <v>171.19</v>
      </c>
      <c r="H1808" s="8">
        <v>171.19</v>
      </c>
      <c r="I1808" s="8">
        <v>5</v>
      </c>
      <c r="J1808" s="8">
        <v>855.95</v>
      </c>
      <c r="K1808" s="8">
        <v>171.19</v>
      </c>
      <c r="L1808" s="8">
        <f t="shared" si="112"/>
        <v>22.329130434782599</v>
      </c>
      <c r="M1808" s="8">
        <f t="shared" si="113"/>
        <v>148.8608695652174</v>
      </c>
      <c r="N1808" s="9"/>
      <c r="O1808" s="9"/>
      <c r="P1808" s="8">
        <v>15</v>
      </c>
      <c r="Q1808" s="8">
        <v>171.19</v>
      </c>
      <c r="R1808" s="17">
        <f t="shared" si="114"/>
        <v>0</v>
      </c>
      <c r="S1808" s="18">
        <f t="shared" si="115"/>
        <v>855.95</v>
      </c>
    </row>
    <row r="1809" spans="1:19" x14ac:dyDescent="0.25">
      <c r="A1809" s="7" t="s">
        <v>1057</v>
      </c>
      <c r="B1809" s="7" t="s">
        <v>1058</v>
      </c>
      <c r="C1809" s="7" t="s">
        <v>37</v>
      </c>
      <c r="D1809" s="7" t="s">
        <v>38</v>
      </c>
      <c r="E1809" s="7" t="s">
        <v>39</v>
      </c>
      <c r="F1809" s="8">
        <v>15</v>
      </c>
      <c r="G1809" s="8">
        <v>416.3</v>
      </c>
      <c r="H1809" s="8">
        <v>416.3</v>
      </c>
      <c r="I1809" s="8">
        <v>1</v>
      </c>
      <c r="J1809" s="8">
        <v>416.3</v>
      </c>
      <c r="K1809" s="8">
        <v>416.3</v>
      </c>
      <c r="L1809" s="8">
        <f t="shared" si="112"/>
        <v>54.299999999999955</v>
      </c>
      <c r="M1809" s="8">
        <f t="shared" si="113"/>
        <v>362.00000000000006</v>
      </c>
      <c r="N1809" s="9"/>
      <c r="O1809" s="9"/>
      <c r="P1809" s="8">
        <v>15</v>
      </c>
      <c r="Q1809" s="8">
        <v>416.3</v>
      </c>
      <c r="R1809" s="17">
        <f t="shared" si="114"/>
        <v>0</v>
      </c>
      <c r="S1809" s="18">
        <f t="shared" si="115"/>
        <v>416.3</v>
      </c>
    </row>
    <row r="1810" spans="1:19" x14ac:dyDescent="0.25">
      <c r="A1810" s="7" t="s">
        <v>1059</v>
      </c>
      <c r="B1810" s="7" t="s">
        <v>1060</v>
      </c>
      <c r="C1810" s="7" t="s">
        <v>37</v>
      </c>
      <c r="D1810" s="7" t="s">
        <v>38</v>
      </c>
      <c r="E1810" s="7" t="s">
        <v>39</v>
      </c>
      <c r="F1810" s="8">
        <v>15</v>
      </c>
      <c r="G1810" s="8">
        <v>416.3</v>
      </c>
      <c r="H1810" s="8">
        <v>416.3</v>
      </c>
      <c r="I1810" s="8">
        <v>1</v>
      </c>
      <c r="J1810" s="8">
        <v>416.3</v>
      </c>
      <c r="K1810" s="8">
        <v>416.3</v>
      </c>
      <c r="L1810" s="8">
        <f t="shared" si="112"/>
        <v>54.299999999999955</v>
      </c>
      <c r="M1810" s="8">
        <f t="shared" si="113"/>
        <v>362.00000000000006</v>
      </c>
      <c r="N1810" s="9"/>
      <c r="O1810" s="9"/>
      <c r="P1810" s="8">
        <v>15</v>
      </c>
      <c r="Q1810" s="8">
        <v>416.3</v>
      </c>
      <c r="R1810" s="17">
        <f t="shared" si="114"/>
        <v>0</v>
      </c>
      <c r="S1810" s="18">
        <f t="shared" si="115"/>
        <v>416.3</v>
      </c>
    </row>
    <row r="1811" spans="1:19" x14ac:dyDescent="0.25">
      <c r="A1811" s="7" t="s">
        <v>1061</v>
      </c>
      <c r="B1811" s="7" t="s">
        <v>1062</v>
      </c>
      <c r="C1811" s="7" t="s">
        <v>37</v>
      </c>
      <c r="D1811" s="7" t="s">
        <v>38</v>
      </c>
      <c r="E1811" s="7" t="s">
        <v>39</v>
      </c>
      <c r="F1811" s="8">
        <v>15</v>
      </c>
      <c r="G1811" s="8">
        <v>523.25</v>
      </c>
      <c r="H1811" s="8">
        <v>523.25</v>
      </c>
      <c r="I1811" s="8">
        <v>1</v>
      </c>
      <c r="J1811" s="8">
        <v>523.25</v>
      </c>
      <c r="K1811" s="8">
        <v>523.25</v>
      </c>
      <c r="L1811" s="8">
        <f t="shared" si="112"/>
        <v>68.249999999999943</v>
      </c>
      <c r="M1811" s="8">
        <f t="shared" si="113"/>
        <v>455.00000000000006</v>
      </c>
      <c r="N1811" s="9"/>
      <c r="O1811" s="9"/>
      <c r="P1811" s="8">
        <v>15</v>
      </c>
      <c r="Q1811" s="8">
        <v>523.25</v>
      </c>
      <c r="R1811" s="17">
        <f t="shared" si="114"/>
        <v>0</v>
      </c>
      <c r="S1811" s="18">
        <f t="shared" si="115"/>
        <v>523.25</v>
      </c>
    </row>
    <row r="1812" spans="1:19" x14ac:dyDescent="0.25">
      <c r="A1812" s="7" t="s">
        <v>1063</v>
      </c>
      <c r="B1812" s="7" t="s">
        <v>1064</v>
      </c>
      <c r="C1812" s="7" t="s">
        <v>37</v>
      </c>
      <c r="D1812" s="7" t="s">
        <v>38</v>
      </c>
      <c r="E1812" s="7" t="s">
        <v>39</v>
      </c>
      <c r="F1812" s="8">
        <v>15</v>
      </c>
      <c r="G1812" s="8">
        <v>523.25</v>
      </c>
      <c r="H1812" s="8">
        <v>523.25</v>
      </c>
      <c r="I1812" s="8">
        <v>1</v>
      </c>
      <c r="J1812" s="8">
        <v>523.25</v>
      </c>
      <c r="K1812" s="8">
        <v>523.25</v>
      </c>
      <c r="L1812" s="8">
        <f t="shared" si="112"/>
        <v>68.249999999999943</v>
      </c>
      <c r="M1812" s="8">
        <f t="shared" si="113"/>
        <v>455.00000000000006</v>
      </c>
      <c r="N1812" s="9"/>
      <c r="O1812" s="9"/>
      <c r="P1812" s="8">
        <v>15</v>
      </c>
      <c r="Q1812" s="8">
        <v>523.25</v>
      </c>
      <c r="R1812" s="17">
        <f t="shared" si="114"/>
        <v>0</v>
      </c>
      <c r="S1812" s="18">
        <f t="shared" si="115"/>
        <v>523.25</v>
      </c>
    </row>
    <row r="1813" spans="1:19" x14ac:dyDescent="0.25">
      <c r="A1813" s="7" t="s">
        <v>1065</v>
      </c>
      <c r="B1813" s="7" t="s">
        <v>1066</v>
      </c>
      <c r="C1813" s="7" t="s">
        <v>37</v>
      </c>
      <c r="D1813" s="7" t="s">
        <v>38</v>
      </c>
      <c r="E1813" s="7" t="s">
        <v>39</v>
      </c>
      <c r="F1813" s="8">
        <v>15</v>
      </c>
      <c r="G1813" s="8">
        <v>1132.75</v>
      </c>
      <c r="H1813" s="8">
        <v>1132.75</v>
      </c>
      <c r="I1813" s="8">
        <v>2</v>
      </c>
      <c r="J1813" s="8">
        <v>2265.5</v>
      </c>
      <c r="K1813" s="8">
        <v>1132.75</v>
      </c>
      <c r="L1813" s="8">
        <f t="shared" si="112"/>
        <v>147.74999999999989</v>
      </c>
      <c r="M1813" s="8">
        <f t="shared" si="113"/>
        <v>985.00000000000011</v>
      </c>
      <c r="N1813" s="9"/>
      <c r="O1813" s="9"/>
      <c r="P1813" s="8">
        <v>15</v>
      </c>
      <c r="Q1813" s="8">
        <v>1132.75</v>
      </c>
      <c r="R1813" s="17">
        <f t="shared" si="114"/>
        <v>0</v>
      </c>
      <c r="S1813" s="18">
        <f t="shared" si="115"/>
        <v>2265.5</v>
      </c>
    </row>
    <row r="1814" spans="1:19" x14ac:dyDescent="0.25">
      <c r="A1814" s="7" t="s">
        <v>1067</v>
      </c>
      <c r="B1814" s="7" t="s">
        <v>1068</v>
      </c>
      <c r="C1814" s="7" t="s">
        <v>37</v>
      </c>
      <c r="D1814" s="7" t="s">
        <v>38</v>
      </c>
      <c r="E1814" s="7" t="s">
        <v>39</v>
      </c>
      <c r="F1814" s="8">
        <v>15</v>
      </c>
      <c r="G1814" s="8">
        <v>428.95</v>
      </c>
      <c r="H1814" s="8">
        <v>428.95</v>
      </c>
      <c r="I1814" s="8">
        <v>2</v>
      </c>
      <c r="J1814" s="8">
        <v>857.9</v>
      </c>
      <c r="K1814" s="8">
        <v>428.95</v>
      </c>
      <c r="L1814" s="8">
        <f t="shared" si="112"/>
        <v>55.949999999999989</v>
      </c>
      <c r="M1814" s="8">
        <f t="shared" si="113"/>
        <v>373</v>
      </c>
      <c r="N1814" s="13"/>
      <c r="O1814" s="13"/>
      <c r="P1814" s="8">
        <v>15</v>
      </c>
      <c r="Q1814" s="8">
        <v>428.95</v>
      </c>
      <c r="R1814" s="17">
        <f t="shared" si="114"/>
        <v>0</v>
      </c>
      <c r="S1814" s="18">
        <f t="shared" si="115"/>
        <v>857.9</v>
      </c>
    </row>
    <row r="1815" spans="1:19" x14ac:dyDescent="0.25">
      <c r="A1815" s="7" t="s">
        <v>1069</v>
      </c>
      <c r="B1815" s="7" t="s">
        <v>1070</v>
      </c>
      <c r="C1815" s="7" t="s">
        <v>37</v>
      </c>
      <c r="D1815" s="7" t="s">
        <v>38</v>
      </c>
      <c r="E1815" s="7" t="s">
        <v>39</v>
      </c>
      <c r="F1815" s="8">
        <v>15</v>
      </c>
      <c r="G1815" s="8">
        <v>428.95</v>
      </c>
      <c r="H1815" s="8">
        <v>428.95</v>
      </c>
      <c r="I1815" s="8">
        <v>1</v>
      </c>
      <c r="J1815" s="8">
        <v>428.95</v>
      </c>
      <c r="K1815" s="8">
        <v>428.95</v>
      </c>
      <c r="L1815" s="8">
        <f t="shared" si="112"/>
        <v>55.949999999999989</v>
      </c>
      <c r="M1815" s="8">
        <f t="shared" si="113"/>
        <v>373</v>
      </c>
      <c r="N1815" s="13"/>
      <c r="O1815" s="13"/>
      <c r="P1815" s="8">
        <v>15</v>
      </c>
      <c r="Q1815" s="8">
        <v>428.95</v>
      </c>
      <c r="R1815" s="17">
        <f t="shared" si="114"/>
        <v>0</v>
      </c>
      <c r="S1815" s="18">
        <f t="shared" si="115"/>
        <v>428.95</v>
      </c>
    </row>
    <row r="1816" spans="1:19" x14ac:dyDescent="0.25">
      <c r="A1816" s="7" t="s">
        <v>1071</v>
      </c>
      <c r="B1816" s="7" t="s">
        <v>1072</v>
      </c>
      <c r="C1816" s="7" t="s">
        <v>37</v>
      </c>
      <c r="D1816" s="7" t="s">
        <v>38</v>
      </c>
      <c r="E1816" s="7" t="s">
        <v>39</v>
      </c>
      <c r="F1816" s="8">
        <v>15</v>
      </c>
      <c r="G1816" s="8">
        <v>428.95</v>
      </c>
      <c r="H1816" s="8">
        <v>428.95</v>
      </c>
      <c r="I1816" s="8">
        <v>1</v>
      </c>
      <c r="J1816" s="8">
        <v>428.95</v>
      </c>
      <c r="K1816" s="8">
        <v>428.95</v>
      </c>
      <c r="L1816" s="8">
        <f t="shared" si="112"/>
        <v>55.949999999999989</v>
      </c>
      <c r="M1816" s="8">
        <f t="shared" si="113"/>
        <v>373</v>
      </c>
      <c r="N1816" s="9"/>
      <c r="O1816" s="9"/>
      <c r="P1816" s="8">
        <v>15</v>
      </c>
      <c r="Q1816" s="8">
        <v>428.95</v>
      </c>
      <c r="R1816" s="17">
        <f t="shared" si="114"/>
        <v>0</v>
      </c>
      <c r="S1816" s="18">
        <f t="shared" si="115"/>
        <v>428.95</v>
      </c>
    </row>
    <row r="1817" spans="1:19" x14ac:dyDescent="0.25">
      <c r="A1817" s="7" t="s">
        <v>1073</v>
      </c>
      <c r="B1817" s="7" t="s">
        <v>1074</v>
      </c>
      <c r="C1817" s="7" t="s">
        <v>37</v>
      </c>
      <c r="D1817" s="7" t="s">
        <v>38</v>
      </c>
      <c r="E1817" s="7" t="s">
        <v>39</v>
      </c>
      <c r="F1817" s="8">
        <v>15</v>
      </c>
      <c r="G1817" s="8">
        <v>346.15</v>
      </c>
      <c r="H1817" s="8">
        <v>346.15</v>
      </c>
      <c r="I1817" s="8">
        <v>2</v>
      </c>
      <c r="J1817" s="8">
        <v>692.3</v>
      </c>
      <c r="K1817" s="8">
        <v>346.15</v>
      </c>
      <c r="L1817" s="8">
        <f t="shared" si="112"/>
        <v>45.149999999999977</v>
      </c>
      <c r="M1817" s="8">
        <f t="shared" si="113"/>
        <v>301</v>
      </c>
      <c r="N1817" s="9"/>
      <c r="O1817" s="9"/>
      <c r="P1817" s="8">
        <v>15</v>
      </c>
      <c r="Q1817" s="8">
        <v>346.15</v>
      </c>
      <c r="R1817" s="17">
        <f t="shared" si="114"/>
        <v>0</v>
      </c>
      <c r="S1817" s="18">
        <f t="shared" si="115"/>
        <v>692.3</v>
      </c>
    </row>
    <row r="1818" spans="1:19" x14ac:dyDescent="0.25">
      <c r="A1818" s="7" t="s">
        <v>1077</v>
      </c>
      <c r="B1818" s="7" t="s">
        <v>1078</v>
      </c>
      <c r="C1818" s="7" t="s">
        <v>37</v>
      </c>
      <c r="D1818" s="7" t="s">
        <v>38</v>
      </c>
      <c r="E1818" s="7" t="s">
        <v>39</v>
      </c>
      <c r="F1818" s="8">
        <v>15</v>
      </c>
      <c r="G1818" s="8">
        <v>2518.5</v>
      </c>
      <c r="H1818" s="8">
        <v>2518.5</v>
      </c>
      <c r="I1818" s="8">
        <v>2</v>
      </c>
      <c r="J1818" s="8">
        <v>5037</v>
      </c>
      <c r="K1818" s="8">
        <v>2518.5</v>
      </c>
      <c r="L1818" s="8">
        <f t="shared" si="112"/>
        <v>328.5</v>
      </c>
      <c r="M1818" s="8">
        <f t="shared" si="113"/>
        <v>2190</v>
      </c>
      <c r="N1818" s="9"/>
      <c r="O1818" s="9"/>
      <c r="P1818" s="8">
        <v>15</v>
      </c>
      <c r="Q1818" s="8">
        <v>2518.5</v>
      </c>
      <c r="R1818" s="17">
        <f t="shared" si="114"/>
        <v>0</v>
      </c>
      <c r="S1818" s="18">
        <f t="shared" si="115"/>
        <v>5037</v>
      </c>
    </row>
    <row r="1819" spans="1:19" x14ac:dyDescent="0.25">
      <c r="A1819" s="7" t="s">
        <v>1079</v>
      </c>
      <c r="B1819" s="7" t="s">
        <v>1080</v>
      </c>
      <c r="C1819" s="7" t="s">
        <v>37</v>
      </c>
      <c r="D1819" s="7" t="s">
        <v>38</v>
      </c>
      <c r="E1819" s="7" t="s">
        <v>39</v>
      </c>
      <c r="F1819" s="8">
        <v>15</v>
      </c>
      <c r="G1819" s="8">
        <v>2518.5</v>
      </c>
      <c r="H1819" s="8">
        <v>2518.5</v>
      </c>
      <c r="I1819" s="8">
        <v>1</v>
      </c>
      <c r="J1819" s="8">
        <v>2518.5</v>
      </c>
      <c r="K1819" s="8">
        <v>2518.5</v>
      </c>
      <c r="L1819" s="8">
        <f t="shared" si="112"/>
        <v>328.5</v>
      </c>
      <c r="M1819" s="8">
        <f t="shared" si="113"/>
        <v>2190</v>
      </c>
      <c r="N1819" s="9"/>
      <c r="O1819" s="9"/>
      <c r="P1819" s="8">
        <v>15</v>
      </c>
      <c r="Q1819" s="8">
        <v>2518.5</v>
      </c>
      <c r="R1819" s="17">
        <f t="shared" si="114"/>
        <v>0</v>
      </c>
      <c r="S1819" s="18">
        <f t="shared" si="115"/>
        <v>2518.5</v>
      </c>
    </row>
    <row r="1820" spans="1:19" x14ac:dyDescent="0.25">
      <c r="A1820" s="7" t="s">
        <v>1081</v>
      </c>
      <c r="B1820" s="7" t="s">
        <v>1082</v>
      </c>
      <c r="C1820" s="7" t="s">
        <v>37</v>
      </c>
      <c r="D1820" s="7" t="s">
        <v>38</v>
      </c>
      <c r="E1820" s="7" t="s">
        <v>39</v>
      </c>
      <c r="F1820" s="8">
        <v>15</v>
      </c>
      <c r="G1820" s="8">
        <v>1003.95</v>
      </c>
      <c r="H1820" s="8">
        <v>1003.95</v>
      </c>
      <c r="I1820" s="8">
        <v>1</v>
      </c>
      <c r="J1820" s="8">
        <v>1003.95</v>
      </c>
      <c r="K1820" s="8">
        <v>1003.95</v>
      </c>
      <c r="L1820" s="8">
        <f t="shared" si="112"/>
        <v>130.94999999999993</v>
      </c>
      <c r="M1820" s="8">
        <f t="shared" si="113"/>
        <v>873.00000000000011</v>
      </c>
      <c r="N1820" s="9"/>
      <c r="O1820" s="9"/>
      <c r="P1820" s="8">
        <v>15</v>
      </c>
      <c r="Q1820" s="8">
        <v>1003.95</v>
      </c>
      <c r="R1820" s="17">
        <f t="shared" si="114"/>
        <v>0</v>
      </c>
      <c r="S1820" s="18">
        <f t="shared" si="115"/>
        <v>1003.95</v>
      </c>
    </row>
    <row r="1821" spans="1:19" x14ac:dyDescent="0.25">
      <c r="A1821" s="7" t="s">
        <v>1083</v>
      </c>
      <c r="B1821" s="7" t="s">
        <v>1084</v>
      </c>
      <c r="C1821" s="7" t="s">
        <v>37</v>
      </c>
      <c r="D1821" s="7" t="s">
        <v>38</v>
      </c>
      <c r="E1821" s="7" t="s">
        <v>39</v>
      </c>
      <c r="F1821" s="8">
        <v>15</v>
      </c>
      <c r="G1821" s="8">
        <v>1261.55</v>
      </c>
      <c r="H1821" s="8">
        <v>1261.55</v>
      </c>
      <c r="I1821" s="8">
        <v>1</v>
      </c>
      <c r="J1821" s="8">
        <v>1261.55</v>
      </c>
      <c r="K1821" s="8">
        <v>1261.55</v>
      </c>
      <c r="L1821" s="8">
        <f t="shared" si="112"/>
        <v>164.54999999999995</v>
      </c>
      <c r="M1821" s="8">
        <f t="shared" si="113"/>
        <v>1097</v>
      </c>
      <c r="N1821" s="9"/>
      <c r="O1821" s="9"/>
      <c r="P1821" s="8">
        <v>15</v>
      </c>
      <c r="Q1821" s="8">
        <v>1261.55</v>
      </c>
      <c r="R1821" s="17">
        <f t="shared" si="114"/>
        <v>0</v>
      </c>
      <c r="S1821" s="18">
        <f t="shared" si="115"/>
        <v>1261.55</v>
      </c>
    </row>
    <row r="1822" spans="1:19" x14ac:dyDescent="0.25">
      <c r="A1822" s="7" t="s">
        <v>1085</v>
      </c>
      <c r="B1822" s="7" t="s">
        <v>1086</v>
      </c>
      <c r="C1822" s="7" t="s">
        <v>37</v>
      </c>
      <c r="D1822" s="7" t="s">
        <v>38</v>
      </c>
      <c r="E1822" s="7" t="s">
        <v>39</v>
      </c>
      <c r="F1822" s="8">
        <v>15</v>
      </c>
      <c r="G1822" s="8">
        <v>1003.95</v>
      </c>
      <c r="H1822" s="8">
        <v>1003.95</v>
      </c>
      <c r="I1822" s="8">
        <v>1</v>
      </c>
      <c r="J1822" s="8">
        <v>1003.95</v>
      </c>
      <c r="K1822" s="8">
        <v>1003.95</v>
      </c>
      <c r="L1822" s="8">
        <f t="shared" si="112"/>
        <v>130.94999999999993</v>
      </c>
      <c r="M1822" s="8">
        <f t="shared" si="113"/>
        <v>873.00000000000011</v>
      </c>
      <c r="N1822" s="13"/>
      <c r="O1822" s="13"/>
      <c r="P1822" s="8">
        <v>15</v>
      </c>
      <c r="Q1822" s="8">
        <v>1003.95</v>
      </c>
      <c r="R1822" s="17">
        <f t="shared" si="114"/>
        <v>0</v>
      </c>
      <c r="S1822" s="18">
        <f t="shared" si="115"/>
        <v>1003.95</v>
      </c>
    </row>
    <row r="1823" spans="1:19" x14ac:dyDescent="0.25">
      <c r="A1823" s="7" t="s">
        <v>1087</v>
      </c>
      <c r="B1823" s="7" t="s">
        <v>1088</v>
      </c>
      <c r="C1823" s="7" t="s">
        <v>37</v>
      </c>
      <c r="D1823" s="7" t="s">
        <v>38</v>
      </c>
      <c r="E1823" s="7" t="s">
        <v>39</v>
      </c>
      <c r="F1823" s="8">
        <v>15</v>
      </c>
      <c r="G1823" s="8">
        <v>1003.95</v>
      </c>
      <c r="H1823" s="8">
        <v>1003.95</v>
      </c>
      <c r="I1823" s="8">
        <v>2</v>
      </c>
      <c r="J1823" s="8">
        <v>2007.9</v>
      </c>
      <c r="K1823" s="8">
        <v>1003.95</v>
      </c>
      <c r="L1823" s="8">
        <f t="shared" si="112"/>
        <v>130.94999999999993</v>
      </c>
      <c r="M1823" s="8">
        <f t="shared" si="113"/>
        <v>873.00000000000011</v>
      </c>
      <c r="N1823" s="9"/>
      <c r="O1823" s="9"/>
      <c r="P1823" s="8">
        <v>15</v>
      </c>
      <c r="Q1823" s="8">
        <v>1003.95</v>
      </c>
      <c r="R1823" s="17">
        <f t="shared" si="114"/>
        <v>0</v>
      </c>
      <c r="S1823" s="18">
        <f t="shared" si="115"/>
        <v>2007.9</v>
      </c>
    </row>
    <row r="1824" spans="1:19" x14ac:dyDescent="0.25">
      <c r="A1824" s="7" t="s">
        <v>1089</v>
      </c>
      <c r="B1824" s="7" t="s">
        <v>1090</v>
      </c>
      <c r="C1824" s="7" t="s">
        <v>37</v>
      </c>
      <c r="D1824" s="7" t="s">
        <v>38</v>
      </c>
      <c r="E1824" s="7" t="s">
        <v>39</v>
      </c>
      <c r="F1824" s="8">
        <v>15</v>
      </c>
      <c r="G1824" s="8">
        <v>1003.95</v>
      </c>
      <c r="H1824" s="8">
        <v>1003.95</v>
      </c>
      <c r="I1824" s="8">
        <v>6</v>
      </c>
      <c r="J1824" s="8">
        <v>6023.7</v>
      </c>
      <c r="K1824" s="8">
        <v>1003.9499999999999</v>
      </c>
      <c r="L1824" s="8">
        <f t="shared" si="112"/>
        <v>130.94999999999993</v>
      </c>
      <c r="M1824" s="8">
        <f t="shared" si="113"/>
        <v>873</v>
      </c>
      <c r="N1824" s="9"/>
      <c r="O1824" s="9"/>
      <c r="P1824" s="8">
        <v>15</v>
      </c>
      <c r="Q1824" s="8">
        <v>1003.95</v>
      </c>
      <c r="R1824" s="17">
        <f t="shared" si="114"/>
        <v>0</v>
      </c>
      <c r="S1824" s="18">
        <f t="shared" si="115"/>
        <v>6023.7</v>
      </c>
    </row>
    <row r="1825" spans="1:19" x14ac:dyDescent="0.25">
      <c r="A1825" s="7" t="s">
        <v>1091</v>
      </c>
      <c r="B1825" s="7" t="s">
        <v>1092</v>
      </c>
      <c r="C1825" s="7" t="s">
        <v>37</v>
      </c>
      <c r="D1825" s="7" t="s">
        <v>38</v>
      </c>
      <c r="E1825" s="7" t="s">
        <v>39</v>
      </c>
      <c r="F1825" s="8">
        <v>15</v>
      </c>
      <c r="G1825" s="8">
        <v>1003.95</v>
      </c>
      <c r="H1825" s="8">
        <v>1003.95</v>
      </c>
      <c r="I1825" s="8">
        <v>3</v>
      </c>
      <c r="J1825" s="8">
        <v>3011.8500000000004</v>
      </c>
      <c r="K1825" s="8">
        <v>1003.9500000000002</v>
      </c>
      <c r="L1825" s="8">
        <f t="shared" si="112"/>
        <v>130.94999999999993</v>
      </c>
      <c r="M1825" s="8">
        <f t="shared" si="113"/>
        <v>873.00000000000023</v>
      </c>
      <c r="N1825" s="9"/>
      <c r="O1825" s="9"/>
      <c r="P1825" s="8">
        <v>15</v>
      </c>
      <c r="Q1825" s="8">
        <v>1003.95</v>
      </c>
      <c r="R1825" s="17">
        <f t="shared" si="114"/>
        <v>0</v>
      </c>
      <c r="S1825" s="18">
        <f t="shared" si="115"/>
        <v>3011.8500000000004</v>
      </c>
    </row>
    <row r="1826" spans="1:19" x14ac:dyDescent="0.25">
      <c r="A1826" s="7" t="s">
        <v>1093</v>
      </c>
      <c r="B1826" s="7" t="s">
        <v>1094</v>
      </c>
      <c r="C1826" s="7" t="s">
        <v>37</v>
      </c>
      <c r="D1826" s="7" t="s">
        <v>38</v>
      </c>
      <c r="E1826" s="7" t="s">
        <v>39</v>
      </c>
      <c r="F1826" s="8">
        <v>15</v>
      </c>
      <c r="G1826" s="8">
        <v>1093.6500000000001</v>
      </c>
      <c r="H1826" s="8">
        <v>1093.6500000000001</v>
      </c>
      <c r="I1826" s="8">
        <v>1</v>
      </c>
      <c r="J1826" s="8">
        <v>1093.6500000000001</v>
      </c>
      <c r="K1826" s="8">
        <v>1093.6500000000001</v>
      </c>
      <c r="L1826" s="8">
        <f t="shared" si="112"/>
        <v>142.64999999999998</v>
      </c>
      <c r="M1826" s="8">
        <f t="shared" si="113"/>
        <v>951.00000000000011</v>
      </c>
      <c r="N1826" s="9"/>
      <c r="O1826" s="9"/>
      <c r="P1826" s="8">
        <v>15</v>
      </c>
      <c r="Q1826" s="8">
        <v>1093.6500000000001</v>
      </c>
      <c r="R1826" s="17">
        <f t="shared" si="114"/>
        <v>0</v>
      </c>
      <c r="S1826" s="18">
        <f t="shared" si="115"/>
        <v>1093.6500000000001</v>
      </c>
    </row>
    <row r="1827" spans="1:19" x14ac:dyDescent="0.25">
      <c r="A1827" s="7" t="s">
        <v>1095</v>
      </c>
      <c r="B1827" s="7" t="s">
        <v>1096</v>
      </c>
      <c r="C1827" s="7" t="s">
        <v>37</v>
      </c>
      <c r="D1827" s="7" t="s">
        <v>38</v>
      </c>
      <c r="E1827" s="7" t="s">
        <v>39</v>
      </c>
      <c r="F1827" s="8">
        <v>15</v>
      </c>
      <c r="G1827" s="8">
        <v>1093.6500000000001</v>
      </c>
      <c r="H1827" s="8">
        <v>1093.6500000000001</v>
      </c>
      <c r="I1827" s="8">
        <v>1</v>
      </c>
      <c r="J1827" s="8">
        <v>1093.6500000000001</v>
      </c>
      <c r="K1827" s="8">
        <v>1093.6500000000001</v>
      </c>
      <c r="L1827" s="8">
        <f t="shared" si="112"/>
        <v>142.64999999999998</v>
      </c>
      <c r="M1827" s="8">
        <f t="shared" si="113"/>
        <v>951.00000000000011</v>
      </c>
      <c r="N1827" s="13"/>
      <c r="O1827" s="13"/>
      <c r="P1827" s="8">
        <v>15</v>
      </c>
      <c r="Q1827" s="8">
        <v>1093.6500000000001</v>
      </c>
      <c r="R1827" s="17">
        <f t="shared" si="114"/>
        <v>0</v>
      </c>
      <c r="S1827" s="18">
        <f t="shared" si="115"/>
        <v>1093.6500000000001</v>
      </c>
    </row>
    <row r="1828" spans="1:19" x14ac:dyDescent="0.25">
      <c r="A1828" s="7" t="s">
        <v>1097</v>
      </c>
      <c r="B1828" s="7" t="s">
        <v>1098</v>
      </c>
      <c r="C1828" s="7" t="s">
        <v>37</v>
      </c>
      <c r="D1828" s="7" t="s">
        <v>38</v>
      </c>
      <c r="E1828" s="7" t="s">
        <v>39</v>
      </c>
      <c r="F1828" s="8">
        <v>15</v>
      </c>
      <c r="G1828" s="8">
        <v>1093.6500000000001</v>
      </c>
      <c r="H1828" s="8">
        <v>1093.6500000000001</v>
      </c>
      <c r="I1828" s="8">
        <v>2</v>
      </c>
      <c r="J1828" s="8">
        <v>2187.3000000000002</v>
      </c>
      <c r="K1828" s="8">
        <v>1093.6500000000001</v>
      </c>
      <c r="L1828" s="8">
        <f t="shared" si="112"/>
        <v>142.64999999999998</v>
      </c>
      <c r="M1828" s="8">
        <f t="shared" si="113"/>
        <v>951.00000000000011</v>
      </c>
      <c r="N1828" s="13"/>
      <c r="O1828" s="13"/>
      <c r="P1828" s="8">
        <v>15</v>
      </c>
      <c r="Q1828" s="8">
        <v>1093.6500000000001</v>
      </c>
      <c r="R1828" s="17">
        <f t="shared" si="114"/>
        <v>0</v>
      </c>
      <c r="S1828" s="18">
        <f t="shared" si="115"/>
        <v>2187.3000000000002</v>
      </c>
    </row>
    <row r="1829" spans="1:19" x14ac:dyDescent="0.25">
      <c r="A1829" s="7" t="s">
        <v>1099</v>
      </c>
      <c r="B1829" s="7" t="s">
        <v>1100</v>
      </c>
      <c r="C1829" s="7" t="s">
        <v>37</v>
      </c>
      <c r="D1829" s="7" t="s">
        <v>38</v>
      </c>
      <c r="E1829" s="7" t="s">
        <v>39</v>
      </c>
      <c r="F1829" s="8">
        <v>15</v>
      </c>
      <c r="G1829" s="8">
        <v>1093.6500000000001</v>
      </c>
      <c r="H1829" s="8">
        <v>1093.6500000000001</v>
      </c>
      <c r="I1829" s="8">
        <v>3</v>
      </c>
      <c r="J1829" s="8">
        <v>3280.9500000000003</v>
      </c>
      <c r="K1829" s="8">
        <v>1093.6500000000001</v>
      </c>
      <c r="L1829" s="8">
        <f t="shared" si="112"/>
        <v>142.64999999999998</v>
      </c>
      <c r="M1829" s="8">
        <f t="shared" si="113"/>
        <v>951.00000000000011</v>
      </c>
      <c r="N1829" s="13"/>
      <c r="O1829" s="13"/>
      <c r="P1829" s="8">
        <v>15</v>
      </c>
      <c r="Q1829" s="8">
        <v>1093.6500000000001</v>
      </c>
      <c r="R1829" s="17">
        <f t="shared" si="114"/>
        <v>0</v>
      </c>
      <c r="S1829" s="18">
        <f t="shared" si="115"/>
        <v>3280.9500000000003</v>
      </c>
    </row>
    <row r="1830" spans="1:19" x14ac:dyDescent="0.25">
      <c r="A1830" s="7" t="s">
        <v>1101</v>
      </c>
      <c r="B1830" s="7" t="s">
        <v>1102</v>
      </c>
      <c r="C1830" s="7" t="s">
        <v>37</v>
      </c>
      <c r="D1830" s="7" t="s">
        <v>38</v>
      </c>
      <c r="E1830" s="7" t="s">
        <v>39</v>
      </c>
      <c r="F1830" s="8">
        <v>15</v>
      </c>
      <c r="G1830" s="8">
        <v>1162.6500000000001</v>
      </c>
      <c r="H1830" s="8">
        <v>1162.6500000000001</v>
      </c>
      <c r="I1830" s="8">
        <v>1</v>
      </c>
      <c r="J1830" s="8">
        <v>1162.6500000000001</v>
      </c>
      <c r="K1830" s="8">
        <v>1162.6500000000001</v>
      </c>
      <c r="L1830" s="8">
        <f t="shared" si="112"/>
        <v>151.64999999999998</v>
      </c>
      <c r="M1830" s="8">
        <f t="shared" si="113"/>
        <v>1011.0000000000001</v>
      </c>
      <c r="N1830" s="9"/>
      <c r="O1830" s="9"/>
      <c r="P1830" s="8">
        <v>15</v>
      </c>
      <c r="Q1830" s="8">
        <v>1162.6500000000001</v>
      </c>
      <c r="R1830" s="17">
        <f t="shared" si="114"/>
        <v>0</v>
      </c>
      <c r="S1830" s="18">
        <f t="shared" si="115"/>
        <v>1162.6500000000001</v>
      </c>
    </row>
    <row r="1831" spans="1:19" x14ac:dyDescent="0.25">
      <c r="A1831" s="7" t="s">
        <v>1103</v>
      </c>
      <c r="B1831" s="7" t="s">
        <v>1104</v>
      </c>
      <c r="C1831" s="7" t="s">
        <v>37</v>
      </c>
      <c r="D1831" s="7" t="s">
        <v>38</v>
      </c>
      <c r="E1831" s="7" t="s">
        <v>39</v>
      </c>
      <c r="F1831" s="8">
        <v>15</v>
      </c>
      <c r="G1831" s="8">
        <v>1162.6500000000001</v>
      </c>
      <c r="H1831" s="8">
        <v>1162.6500000000001</v>
      </c>
      <c r="I1831" s="8">
        <v>2</v>
      </c>
      <c r="J1831" s="8">
        <v>2325.3000000000002</v>
      </c>
      <c r="K1831" s="8">
        <v>1162.6500000000001</v>
      </c>
      <c r="L1831" s="8">
        <f t="shared" si="112"/>
        <v>151.64999999999998</v>
      </c>
      <c r="M1831" s="8">
        <f t="shared" si="113"/>
        <v>1011.0000000000001</v>
      </c>
      <c r="N1831" s="9"/>
      <c r="O1831" s="9"/>
      <c r="P1831" s="8">
        <v>15</v>
      </c>
      <c r="Q1831" s="8">
        <v>1162.6500000000001</v>
      </c>
      <c r="R1831" s="17">
        <f t="shared" si="114"/>
        <v>0</v>
      </c>
      <c r="S1831" s="18">
        <f t="shared" si="115"/>
        <v>2325.3000000000002</v>
      </c>
    </row>
    <row r="1832" spans="1:19" x14ac:dyDescent="0.25">
      <c r="A1832" s="7" t="s">
        <v>1105</v>
      </c>
      <c r="B1832" s="7" t="s">
        <v>1106</v>
      </c>
      <c r="C1832" s="7" t="s">
        <v>37</v>
      </c>
      <c r="D1832" s="7" t="s">
        <v>38</v>
      </c>
      <c r="E1832" s="7" t="s">
        <v>39</v>
      </c>
      <c r="F1832" s="8">
        <v>15</v>
      </c>
      <c r="G1832" s="8">
        <v>243.8</v>
      </c>
      <c r="H1832" s="8">
        <v>243.8</v>
      </c>
      <c r="I1832" s="8">
        <v>3</v>
      </c>
      <c r="J1832" s="8">
        <v>731.40000000000009</v>
      </c>
      <c r="K1832" s="8">
        <v>243.80000000000004</v>
      </c>
      <c r="L1832" s="8">
        <f t="shared" si="112"/>
        <v>31.799999999999983</v>
      </c>
      <c r="M1832" s="8">
        <f t="shared" si="113"/>
        <v>212.00000000000006</v>
      </c>
      <c r="N1832" s="9"/>
      <c r="O1832" s="9"/>
      <c r="P1832" s="8">
        <v>15</v>
      </c>
      <c r="Q1832" s="8">
        <v>243.8</v>
      </c>
      <c r="R1832" s="17">
        <f t="shared" si="114"/>
        <v>0</v>
      </c>
      <c r="S1832" s="18">
        <f t="shared" si="115"/>
        <v>731.40000000000009</v>
      </c>
    </row>
    <row r="1833" spans="1:19" x14ac:dyDescent="0.25">
      <c r="A1833" s="7" t="s">
        <v>1107</v>
      </c>
      <c r="B1833" s="7" t="s">
        <v>1108</v>
      </c>
      <c r="C1833" s="7" t="s">
        <v>37</v>
      </c>
      <c r="D1833" s="7" t="s">
        <v>38</v>
      </c>
      <c r="E1833" s="7" t="s">
        <v>39</v>
      </c>
      <c r="F1833" s="8">
        <v>15</v>
      </c>
      <c r="G1833" s="8">
        <v>305.89999999999998</v>
      </c>
      <c r="H1833" s="8">
        <v>305.89999999999998</v>
      </c>
      <c r="I1833" s="8">
        <v>2</v>
      </c>
      <c r="J1833" s="8">
        <v>611.79999999999995</v>
      </c>
      <c r="K1833" s="8">
        <v>305.89999999999998</v>
      </c>
      <c r="L1833" s="8">
        <f t="shared" si="112"/>
        <v>39.899999999999977</v>
      </c>
      <c r="M1833" s="8">
        <f t="shared" si="113"/>
        <v>266</v>
      </c>
      <c r="N1833" s="9"/>
      <c r="O1833" s="9"/>
      <c r="P1833" s="8">
        <v>15</v>
      </c>
      <c r="Q1833" s="8">
        <v>305.89999999999998</v>
      </c>
      <c r="R1833" s="17">
        <f t="shared" si="114"/>
        <v>0</v>
      </c>
      <c r="S1833" s="18">
        <f t="shared" si="115"/>
        <v>611.79999999999995</v>
      </c>
    </row>
    <row r="1834" spans="1:19" x14ac:dyDescent="0.25">
      <c r="A1834" s="7" t="s">
        <v>1109</v>
      </c>
      <c r="B1834" s="7" t="s">
        <v>1110</v>
      </c>
      <c r="C1834" s="7" t="s">
        <v>37</v>
      </c>
      <c r="D1834" s="7" t="s">
        <v>38</v>
      </c>
      <c r="E1834" s="7" t="s">
        <v>39</v>
      </c>
      <c r="F1834" s="8">
        <v>15</v>
      </c>
      <c r="G1834" s="8">
        <v>305.89999999999998</v>
      </c>
      <c r="H1834" s="8">
        <v>305.89999999999998</v>
      </c>
      <c r="I1834" s="8">
        <v>2</v>
      </c>
      <c r="J1834" s="8">
        <v>611.79999999999995</v>
      </c>
      <c r="K1834" s="8">
        <v>305.89999999999998</v>
      </c>
      <c r="L1834" s="8">
        <f t="shared" si="112"/>
        <v>39.899999999999977</v>
      </c>
      <c r="M1834" s="8">
        <f t="shared" si="113"/>
        <v>266</v>
      </c>
      <c r="N1834" s="9"/>
      <c r="O1834" s="9"/>
      <c r="P1834" s="8">
        <v>15</v>
      </c>
      <c r="Q1834" s="8">
        <v>305.89999999999998</v>
      </c>
      <c r="R1834" s="17">
        <f t="shared" si="114"/>
        <v>0</v>
      </c>
      <c r="S1834" s="18">
        <f t="shared" si="115"/>
        <v>611.79999999999995</v>
      </c>
    </row>
    <row r="1835" spans="1:19" x14ac:dyDescent="0.25">
      <c r="A1835" s="7" t="s">
        <v>1111</v>
      </c>
      <c r="B1835" s="7" t="s">
        <v>1112</v>
      </c>
      <c r="C1835" s="7" t="s">
        <v>37</v>
      </c>
      <c r="D1835" s="7" t="s">
        <v>38</v>
      </c>
      <c r="E1835" s="7" t="s">
        <v>39</v>
      </c>
      <c r="F1835" s="8">
        <v>15</v>
      </c>
      <c r="G1835" s="8">
        <v>243.8</v>
      </c>
      <c r="H1835" s="8">
        <v>243.8</v>
      </c>
      <c r="I1835" s="8">
        <v>5</v>
      </c>
      <c r="J1835" s="8">
        <v>1219</v>
      </c>
      <c r="K1835" s="8">
        <v>243.8</v>
      </c>
      <c r="L1835" s="8">
        <f t="shared" si="112"/>
        <v>31.799999999999983</v>
      </c>
      <c r="M1835" s="8">
        <f t="shared" si="113"/>
        <v>212.00000000000003</v>
      </c>
      <c r="N1835" s="9"/>
      <c r="O1835" s="9"/>
      <c r="P1835" s="8">
        <v>15</v>
      </c>
      <c r="Q1835" s="8">
        <v>243.8</v>
      </c>
      <c r="R1835" s="17">
        <f t="shared" si="114"/>
        <v>0</v>
      </c>
      <c r="S1835" s="18">
        <f t="shared" si="115"/>
        <v>1219</v>
      </c>
    </row>
    <row r="1836" spans="1:19" x14ac:dyDescent="0.25">
      <c r="A1836" s="7" t="s">
        <v>1113</v>
      </c>
      <c r="B1836" s="7" t="s">
        <v>1114</v>
      </c>
      <c r="C1836" s="7" t="s">
        <v>37</v>
      </c>
      <c r="D1836" s="7" t="s">
        <v>38</v>
      </c>
      <c r="E1836" s="7" t="s">
        <v>39</v>
      </c>
      <c r="F1836" s="8">
        <v>15</v>
      </c>
      <c r="G1836" s="8">
        <v>243.8</v>
      </c>
      <c r="H1836" s="8">
        <v>243.8</v>
      </c>
      <c r="I1836" s="8">
        <v>3</v>
      </c>
      <c r="J1836" s="8">
        <v>731.40000000000009</v>
      </c>
      <c r="K1836" s="8">
        <v>243.80000000000004</v>
      </c>
      <c r="L1836" s="8">
        <f t="shared" si="112"/>
        <v>31.799999999999983</v>
      </c>
      <c r="M1836" s="8">
        <f t="shared" si="113"/>
        <v>212.00000000000006</v>
      </c>
      <c r="N1836" s="9"/>
      <c r="O1836" s="9"/>
      <c r="P1836" s="8">
        <v>15</v>
      </c>
      <c r="Q1836" s="8">
        <v>243.8</v>
      </c>
      <c r="R1836" s="17">
        <f t="shared" si="114"/>
        <v>0</v>
      </c>
      <c r="S1836" s="18">
        <f t="shared" si="115"/>
        <v>731.40000000000009</v>
      </c>
    </row>
    <row r="1837" spans="1:19" x14ac:dyDescent="0.25">
      <c r="A1837" s="7" t="s">
        <v>1115</v>
      </c>
      <c r="B1837" s="7" t="s">
        <v>1116</v>
      </c>
      <c r="C1837" s="7" t="s">
        <v>37</v>
      </c>
      <c r="D1837" s="7" t="s">
        <v>38</v>
      </c>
      <c r="E1837" s="7" t="s">
        <v>39</v>
      </c>
      <c r="F1837" s="8">
        <v>15</v>
      </c>
      <c r="G1837" s="8">
        <v>243.8</v>
      </c>
      <c r="H1837" s="8">
        <v>243.8</v>
      </c>
      <c r="I1837" s="8">
        <v>4</v>
      </c>
      <c r="J1837" s="8">
        <v>975.2</v>
      </c>
      <c r="K1837" s="8">
        <v>243.8</v>
      </c>
      <c r="L1837" s="8">
        <f t="shared" si="112"/>
        <v>31.799999999999983</v>
      </c>
      <c r="M1837" s="8">
        <f t="shared" si="113"/>
        <v>212.00000000000003</v>
      </c>
      <c r="N1837" s="9"/>
      <c r="O1837" s="9"/>
      <c r="P1837" s="8">
        <v>15</v>
      </c>
      <c r="Q1837" s="8">
        <v>243.8</v>
      </c>
      <c r="R1837" s="17">
        <f t="shared" si="114"/>
        <v>0</v>
      </c>
      <c r="S1837" s="18">
        <f t="shared" si="115"/>
        <v>975.2</v>
      </c>
    </row>
    <row r="1838" spans="1:19" x14ac:dyDescent="0.25">
      <c r="A1838" s="7" t="s">
        <v>1117</v>
      </c>
      <c r="B1838" s="7" t="s">
        <v>1118</v>
      </c>
      <c r="C1838" s="7" t="s">
        <v>37</v>
      </c>
      <c r="D1838" s="7" t="s">
        <v>38</v>
      </c>
      <c r="E1838" s="7" t="s">
        <v>39</v>
      </c>
      <c r="F1838" s="8">
        <v>15</v>
      </c>
      <c r="G1838" s="8">
        <v>243.8</v>
      </c>
      <c r="H1838" s="8">
        <v>243.8</v>
      </c>
      <c r="I1838" s="8">
        <v>3</v>
      </c>
      <c r="J1838" s="8">
        <v>731.40000000000009</v>
      </c>
      <c r="K1838" s="8">
        <v>243.80000000000004</v>
      </c>
      <c r="L1838" s="8">
        <f t="shared" si="112"/>
        <v>31.799999999999983</v>
      </c>
      <c r="M1838" s="8">
        <f t="shared" si="113"/>
        <v>212.00000000000006</v>
      </c>
      <c r="N1838" s="9"/>
      <c r="O1838" s="9"/>
      <c r="P1838" s="8">
        <v>15</v>
      </c>
      <c r="Q1838" s="8">
        <v>243.8</v>
      </c>
      <c r="R1838" s="17">
        <f t="shared" si="114"/>
        <v>0</v>
      </c>
      <c r="S1838" s="18">
        <f t="shared" si="115"/>
        <v>731.40000000000009</v>
      </c>
    </row>
    <row r="1839" spans="1:19" x14ac:dyDescent="0.25">
      <c r="A1839" s="7" t="s">
        <v>1119</v>
      </c>
      <c r="B1839" s="7" t="s">
        <v>1120</v>
      </c>
      <c r="C1839" s="7" t="s">
        <v>37</v>
      </c>
      <c r="D1839" s="7" t="s">
        <v>38</v>
      </c>
      <c r="E1839" s="7" t="s">
        <v>39</v>
      </c>
      <c r="F1839" s="8">
        <v>15</v>
      </c>
      <c r="G1839" s="8">
        <v>243.8</v>
      </c>
      <c r="H1839" s="8">
        <v>243.8</v>
      </c>
      <c r="I1839" s="8">
        <v>2</v>
      </c>
      <c r="J1839" s="8">
        <v>487.6</v>
      </c>
      <c r="K1839" s="8">
        <v>243.8</v>
      </c>
      <c r="L1839" s="8">
        <f t="shared" si="112"/>
        <v>31.799999999999983</v>
      </c>
      <c r="M1839" s="8">
        <f t="shared" si="113"/>
        <v>212.00000000000003</v>
      </c>
      <c r="N1839" s="9"/>
      <c r="O1839" s="9"/>
      <c r="P1839" s="8">
        <v>15</v>
      </c>
      <c r="Q1839" s="8">
        <v>243.8</v>
      </c>
      <c r="R1839" s="17">
        <f t="shared" si="114"/>
        <v>0</v>
      </c>
      <c r="S1839" s="18">
        <f t="shared" si="115"/>
        <v>487.6</v>
      </c>
    </row>
    <row r="1840" spans="1:19" x14ac:dyDescent="0.25">
      <c r="A1840" s="7" t="s">
        <v>1125</v>
      </c>
      <c r="B1840" s="7" t="s">
        <v>1126</v>
      </c>
      <c r="C1840" s="7" t="s">
        <v>14</v>
      </c>
      <c r="D1840" s="7" t="s">
        <v>15</v>
      </c>
      <c r="E1840" s="7" t="s">
        <v>19</v>
      </c>
      <c r="F1840" s="8">
        <v>21</v>
      </c>
      <c r="G1840" s="8">
        <v>11966.9</v>
      </c>
      <c r="H1840" s="8">
        <v>11966.9</v>
      </c>
      <c r="I1840" s="8">
        <v>2</v>
      </c>
      <c r="J1840" s="8">
        <v>23933.8</v>
      </c>
      <c r="K1840" s="8">
        <v>11966.9</v>
      </c>
      <c r="L1840" s="8">
        <f t="shared" si="112"/>
        <v>2076.8999999999996</v>
      </c>
      <c r="M1840" s="8">
        <f t="shared" si="113"/>
        <v>9890</v>
      </c>
      <c r="N1840" s="9"/>
      <c r="O1840" s="9"/>
      <c r="P1840" s="8">
        <v>21</v>
      </c>
      <c r="Q1840" s="8">
        <v>11966.9</v>
      </c>
      <c r="R1840" s="17">
        <f t="shared" si="114"/>
        <v>0</v>
      </c>
      <c r="S1840" s="18">
        <f t="shared" si="115"/>
        <v>23933.8</v>
      </c>
    </row>
    <row r="1841" spans="1:19" x14ac:dyDescent="0.25">
      <c r="A1841" s="7" t="s">
        <v>1127</v>
      </c>
      <c r="B1841" s="7" t="s">
        <v>1128</v>
      </c>
      <c r="C1841" s="7" t="s">
        <v>32</v>
      </c>
      <c r="D1841" s="7" t="s">
        <v>33</v>
      </c>
      <c r="E1841" s="7" t="s">
        <v>34</v>
      </c>
      <c r="F1841" s="8">
        <v>15</v>
      </c>
      <c r="G1841" s="8">
        <v>10477.65</v>
      </c>
      <c r="H1841" s="8">
        <v>10477.65</v>
      </c>
      <c r="I1841" s="8">
        <v>6</v>
      </c>
      <c r="J1841" s="8">
        <v>62865.9</v>
      </c>
      <c r="K1841" s="8">
        <v>10477.65</v>
      </c>
      <c r="L1841" s="8">
        <f t="shared" si="112"/>
        <v>1366.6499999999996</v>
      </c>
      <c r="M1841" s="8">
        <f t="shared" si="113"/>
        <v>9111</v>
      </c>
      <c r="N1841" s="14">
        <v>12</v>
      </c>
      <c r="O1841" s="14">
        <v>10204.32</v>
      </c>
      <c r="P1841" s="8">
        <v>15</v>
      </c>
      <c r="Q1841" s="8">
        <v>10477.65</v>
      </c>
      <c r="R1841" s="17">
        <f t="shared" si="114"/>
        <v>61225.919999999998</v>
      </c>
      <c r="S1841" s="18">
        <f t="shared" si="115"/>
        <v>62865.9</v>
      </c>
    </row>
    <row r="1842" spans="1:19" x14ac:dyDescent="0.25">
      <c r="A1842" s="7" t="s">
        <v>1129</v>
      </c>
      <c r="B1842" s="7" t="s">
        <v>1130</v>
      </c>
      <c r="C1842" s="7" t="s">
        <v>32</v>
      </c>
      <c r="D1842" s="7" t="s">
        <v>33</v>
      </c>
      <c r="E1842" s="7" t="s">
        <v>34</v>
      </c>
      <c r="F1842" s="8">
        <v>15</v>
      </c>
      <c r="G1842" s="8">
        <v>6423.9</v>
      </c>
      <c r="H1842" s="8">
        <v>6423.9</v>
      </c>
      <c r="I1842" s="8">
        <v>2</v>
      </c>
      <c r="J1842" s="8">
        <v>12847.8</v>
      </c>
      <c r="K1842" s="8">
        <v>6423.9</v>
      </c>
      <c r="L1842" s="8">
        <f t="shared" si="112"/>
        <v>837.89999999999964</v>
      </c>
      <c r="M1842" s="8">
        <f t="shared" si="113"/>
        <v>5586</v>
      </c>
      <c r="N1842" s="9"/>
      <c r="O1842" s="9"/>
      <c r="P1842" s="8">
        <v>15</v>
      </c>
      <c r="Q1842" s="8">
        <v>6423.9</v>
      </c>
      <c r="R1842" s="17">
        <f t="shared" si="114"/>
        <v>0</v>
      </c>
      <c r="S1842" s="18">
        <f t="shared" si="115"/>
        <v>12847.8</v>
      </c>
    </row>
    <row r="1843" spans="1:19" x14ac:dyDescent="0.25">
      <c r="A1843" s="7" t="s">
        <v>1131</v>
      </c>
      <c r="B1843" s="7" t="s">
        <v>1132</v>
      </c>
      <c r="C1843" s="7" t="s">
        <v>76</v>
      </c>
      <c r="D1843" s="7" t="s">
        <v>77</v>
      </c>
      <c r="E1843" s="7" t="s">
        <v>78</v>
      </c>
      <c r="F1843" s="8">
        <v>15</v>
      </c>
      <c r="G1843" s="8">
        <v>8855</v>
      </c>
      <c r="H1843" s="8">
        <v>8855</v>
      </c>
      <c r="I1843" s="8">
        <v>2</v>
      </c>
      <c r="J1843" s="8">
        <v>17710</v>
      </c>
      <c r="K1843" s="8">
        <v>8855</v>
      </c>
      <c r="L1843" s="8">
        <f t="shared" si="112"/>
        <v>1154.9999999999991</v>
      </c>
      <c r="M1843" s="8">
        <f t="shared" si="113"/>
        <v>7700.0000000000009</v>
      </c>
      <c r="N1843" s="9"/>
      <c r="O1843" s="9"/>
      <c r="P1843" s="8">
        <v>15</v>
      </c>
      <c r="Q1843" s="8">
        <v>8855</v>
      </c>
      <c r="R1843" s="17">
        <f t="shared" si="114"/>
        <v>0</v>
      </c>
      <c r="S1843" s="18">
        <f t="shared" si="115"/>
        <v>17710</v>
      </c>
    </row>
    <row r="1844" spans="1:19" x14ac:dyDescent="0.25">
      <c r="A1844" s="7" t="s">
        <v>1133</v>
      </c>
      <c r="B1844" s="7" t="s">
        <v>1134</v>
      </c>
      <c r="C1844" s="7" t="s">
        <v>76</v>
      </c>
      <c r="D1844" s="7" t="s">
        <v>77</v>
      </c>
      <c r="E1844" s="7" t="s">
        <v>78</v>
      </c>
      <c r="F1844" s="8">
        <v>15</v>
      </c>
      <c r="G1844" s="8">
        <v>4600</v>
      </c>
      <c r="H1844" s="8">
        <v>4600</v>
      </c>
      <c r="I1844" s="8">
        <v>2</v>
      </c>
      <c r="J1844" s="8">
        <v>9200</v>
      </c>
      <c r="K1844" s="8">
        <v>4600</v>
      </c>
      <c r="L1844" s="8">
        <f t="shared" si="112"/>
        <v>599.99999999999955</v>
      </c>
      <c r="M1844" s="8">
        <f t="shared" si="113"/>
        <v>4000.0000000000005</v>
      </c>
      <c r="N1844" s="9"/>
      <c r="O1844" s="9"/>
      <c r="P1844" s="8">
        <v>15</v>
      </c>
      <c r="Q1844" s="8">
        <v>4600</v>
      </c>
      <c r="R1844" s="17">
        <f t="shared" si="114"/>
        <v>0</v>
      </c>
      <c r="S1844" s="18">
        <f t="shared" si="115"/>
        <v>9200</v>
      </c>
    </row>
    <row r="1845" spans="1:19" x14ac:dyDescent="0.25">
      <c r="A1845" s="7" t="s">
        <v>1137</v>
      </c>
      <c r="B1845" s="7" t="s">
        <v>1138</v>
      </c>
      <c r="C1845" s="7" t="s">
        <v>76</v>
      </c>
      <c r="D1845" s="7" t="s">
        <v>77</v>
      </c>
      <c r="E1845" s="7" t="s">
        <v>78</v>
      </c>
      <c r="F1845" s="8">
        <v>15</v>
      </c>
      <c r="G1845" s="8">
        <v>28819</v>
      </c>
      <c r="H1845" s="8">
        <v>28819</v>
      </c>
      <c r="I1845" s="8">
        <v>1</v>
      </c>
      <c r="J1845" s="8">
        <v>28819</v>
      </c>
      <c r="K1845" s="8">
        <v>28819</v>
      </c>
      <c r="L1845" s="8">
        <f t="shared" si="112"/>
        <v>3758.9999999999964</v>
      </c>
      <c r="M1845" s="8">
        <f t="shared" si="113"/>
        <v>25060.000000000004</v>
      </c>
      <c r="N1845" s="9"/>
      <c r="O1845" s="9"/>
      <c r="P1845" s="8">
        <v>15</v>
      </c>
      <c r="Q1845" s="8">
        <v>28819</v>
      </c>
      <c r="R1845" s="17">
        <f t="shared" si="114"/>
        <v>0</v>
      </c>
      <c r="S1845" s="18">
        <f t="shared" si="115"/>
        <v>28819</v>
      </c>
    </row>
    <row r="1846" spans="1:19" x14ac:dyDescent="0.25">
      <c r="A1846" s="7" t="s">
        <v>1139</v>
      </c>
      <c r="B1846" s="7" t="s">
        <v>1140</v>
      </c>
      <c r="C1846" s="7" t="s">
        <v>14</v>
      </c>
      <c r="D1846" s="7" t="s">
        <v>15</v>
      </c>
      <c r="E1846" s="7" t="s">
        <v>19</v>
      </c>
      <c r="F1846" s="8">
        <v>21</v>
      </c>
      <c r="G1846" s="8">
        <v>4840</v>
      </c>
      <c r="H1846" s="8">
        <v>4840</v>
      </c>
      <c r="I1846" s="8">
        <v>123</v>
      </c>
      <c r="J1846" s="8">
        <v>595320</v>
      </c>
      <c r="K1846" s="8">
        <v>4840</v>
      </c>
      <c r="L1846" s="8">
        <f t="shared" si="112"/>
        <v>840</v>
      </c>
      <c r="M1846" s="8">
        <f t="shared" si="113"/>
        <v>4000</v>
      </c>
      <c r="N1846" s="14">
        <v>12</v>
      </c>
      <c r="O1846" s="14">
        <v>4480</v>
      </c>
      <c r="P1846" s="8">
        <v>21</v>
      </c>
      <c r="Q1846" s="8">
        <v>4840</v>
      </c>
      <c r="R1846" s="17">
        <f t="shared" si="114"/>
        <v>551040</v>
      </c>
      <c r="S1846" s="18">
        <f t="shared" si="115"/>
        <v>595320</v>
      </c>
    </row>
    <row r="1847" spans="1:19" x14ac:dyDescent="0.25">
      <c r="A1847" s="7" t="s">
        <v>1141</v>
      </c>
      <c r="B1847" s="7" t="s">
        <v>1142</v>
      </c>
      <c r="C1847" s="7" t="s">
        <v>369</v>
      </c>
      <c r="D1847" s="7" t="s">
        <v>370</v>
      </c>
      <c r="E1847" s="7" t="s">
        <v>444</v>
      </c>
      <c r="F1847" s="8">
        <v>21</v>
      </c>
      <c r="G1847" s="8">
        <v>687.16</v>
      </c>
      <c r="H1847" s="8">
        <v>687.16</v>
      </c>
      <c r="I1847" s="8">
        <v>5</v>
      </c>
      <c r="J1847" s="8">
        <v>3435.8</v>
      </c>
      <c r="K1847" s="8">
        <v>687.16000000000008</v>
      </c>
      <c r="L1847" s="8">
        <f t="shared" si="112"/>
        <v>119.25917355371905</v>
      </c>
      <c r="M1847" s="8">
        <f t="shared" si="113"/>
        <v>567.90082644628103</v>
      </c>
      <c r="N1847" s="9"/>
      <c r="O1847" s="9"/>
      <c r="P1847" s="8">
        <v>21</v>
      </c>
      <c r="Q1847" s="8">
        <v>687.16000000000008</v>
      </c>
      <c r="R1847" s="17">
        <f t="shared" si="114"/>
        <v>0</v>
      </c>
      <c r="S1847" s="18">
        <f t="shared" si="115"/>
        <v>3435.8</v>
      </c>
    </row>
    <row r="1848" spans="1:19" x14ac:dyDescent="0.25">
      <c r="A1848" s="7" t="s">
        <v>1143</v>
      </c>
      <c r="B1848" s="7" t="s">
        <v>1144</v>
      </c>
      <c r="C1848" s="7" t="s">
        <v>76</v>
      </c>
      <c r="D1848" s="7" t="s">
        <v>77</v>
      </c>
      <c r="E1848" s="7" t="s">
        <v>78</v>
      </c>
      <c r="F1848" s="8">
        <v>15</v>
      </c>
      <c r="G1848" s="8">
        <v>9775</v>
      </c>
      <c r="H1848" s="8">
        <v>9775</v>
      </c>
      <c r="I1848" s="8">
        <v>2</v>
      </c>
      <c r="J1848" s="8">
        <v>19550</v>
      </c>
      <c r="K1848" s="8">
        <v>9775</v>
      </c>
      <c r="L1848" s="8">
        <f t="shared" si="112"/>
        <v>1275</v>
      </c>
      <c r="M1848" s="8">
        <f t="shared" si="113"/>
        <v>8500</v>
      </c>
      <c r="N1848" s="9"/>
      <c r="O1848" s="9"/>
      <c r="P1848" s="8">
        <v>15</v>
      </c>
      <c r="Q1848" s="8">
        <v>9775</v>
      </c>
      <c r="R1848" s="17">
        <f t="shared" si="114"/>
        <v>0</v>
      </c>
      <c r="S1848" s="18">
        <f t="shared" si="115"/>
        <v>19550</v>
      </c>
    </row>
    <row r="1849" spans="1:19" x14ac:dyDescent="0.25">
      <c r="A1849" s="7" t="s">
        <v>1145</v>
      </c>
      <c r="B1849" s="7" t="s">
        <v>1146</v>
      </c>
      <c r="C1849" s="7" t="s">
        <v>76</v>
      </c>
      <c r="D1849" s="7" t="s">
        <v>77</v>
      </c>
      <c r="E1849" s="7" t="s">
        <v>78</v>
      </c>
      <c r="F1849" s="8">
        <v>15</v>
      </c>
      <c r="G1849" s="8">
        <v>9775</v>
      </c>
      <c r="H1849" s="8">
        <v>9775</v>
      </c>
      <c r="I1849" s="8">
        <v>1</v>
      </c>
      <c r="J1849" s="8">
        <v>9775</v>
      </c>
      <c r="K1849" s="8">
        <v>9775</v>
      </c>
      <c r="L1849" s="8">
        <f t="shared" si="112"/>
        <v>1275</v>
      </c>
      <c r="M1849" s="8">
        <f t="shared" si="113"/>
        <v>8500</v>
      </c>
      <c r="N1849" s="9"/>
      <c r="O1849" s="9"/>
      <c r="P1849" s="8">
        <v>15</v>
      </c>
      <c r="Q1849" s="8">
        <v>9775</v>
      </c>
      <c r="R1849" s="17">
        <f t="shared" si="114"/>
        <v>0</v>
      </c>
      <c r="S1849" s="18">
        <f t="shared" si="115"/>
        <v>9775</v>
      </c>
    </row>
    <row r="1850" spans="1:19" x14ac:dyDescent="0.25">
      <c r="A1850" s="7" t="s">
        <v>1147</v>
      </c>
      <c r="B1850" s="7" t="s">
        <v>1148</v>
      </c>
      <c r="C1850" s="7" t="s">
        <v>37</v>
      </c>
      <c r="D1850" s="7" t="s">
        <v>38</v>
      </c>
      <c r="E1850" s="7" t="s">
        <v>39</v>
      </c>
      <c r="F1850" s="8">
        <v>15</v>
      </c>
      <c r="G1850" s="8">
        <v>4412.3100000000004</v>
      </c>
      <c r="H1850" s="8">
        <v>4412.3100000000004</v>
      </c>
      <c r="I1850" s="8">
        <v>1</v>
      </c>
      <c r="J1850" s="8">
        <v>4412.3100000000004</v>
      </c>
      <c r="K1850" s="8">
        <v>4412.3100000000004</v>
      </c>
      <c r="L1850" s="8">
        <f t="shared" si="112"/>
        <v>575.51869565217385</v>
      </c>
      <c r="M1850" s="8">
        <f t="shared" si="113"/>
        <v>3836.7913043478266</v>
      </c>
      <c r="N1850" s="9"/>
      <c r="O1850" s="9"/>
      <c r="P1850" s="8">
        <v>15</v>
      </c>
      <c r="Q1850" s="8">
        <v>4412.3100000000004</v>
      </c>
      <c r="R1850" s="17">
        <f t="shared" si="114"/>
        <v>0</v>
      </c>
      <c r="S1850" s="18">
        <f t="shared" si="115"/>
        <v>4412.3100000000004</v>
      </c>
    </row>
    <row r="1851" spans="1:19" x14ac:dyDescent="0.25">
      <c r="A1851" s="7" t="s">
        <v>1149</v>
      </c>
      <c r="B1851" s="7" t="s">
        <v>1150</v>
      </c>
      <c r="C1851" s="7" t="s">
        <v>32</v>
      </c>
      <c r="D1851" s="7" t="s">
        <v>33</v>
      </c>
      <c r="E1851" s="7" t="s">
        <v>34</v>
      </c>
      <c r="F1851" s="8">
        <v>15</v>
      </c>
      <c r="G1851" s="8">
        <v>55244.85</v>
      </c>
      <c r="H1851" s="8">
        <v>55244.85</v>
      </c>
      <c r="I1851" s="8">
        <v>2</v>
      </c>
      <c r="J1851" s="8">
        <v>110489.7</v>
      </c>
      <c r="K1851" s="8">
        <v>55244.85</v>
      </c>
      <c r="L1851" s="8">
        <f t="shared" si="112"/>
        <v>7205.8499999999985</v>
      </c>
      <c r="M1851" s="8">
        <f t="shared" si="113"/>
        <v>48039</v>
      </c>
      <c r="N1851" s="14">
        <v>12</v>
      </c>
      <c r="O1851" s="14">
        <v>53803.68</v>
      </c>
      <c r="P1851" s="8">
        <v>15</v>
      </c>
      <c r="Q1851" s="8">
        <v>55244.85</v>
      </c>
      <c r="R1851" s="17">
        <f t="shared" si="114"/>
        <v>107607.36</v>
      </c>
      <c r="S1851" s="18">
        <f t="shared" si="115"/>
        <v>110489.7</v>
      </c>
    </row>
    <row r="1852" spans="1:19" x14ac:dyDescent="0.25">
      <c r="A1852" s="7" t="s">
        <v>1151</v>
      </c>
      <c r="B1852" s="7" t="s">
        <v>1152</v>
      </c>
      <c r="C1852" s="7" t="s">
        <v>396</v>
      </c>
      <c r="D1852" s="7" t="s">
        <v>397</v>
      </c>
      <c r="E1852" s="7" t="s">
        <v>997</v>
      </c>
      <c r="F1852" s="8">
        <v>15</v>
      </c>
      <c r="G1852" s="8">
        <v>16671.55</v>
      </c>
      <c r="H1852" s="8">
        <v>16671.55</v>
      </c>
      <c r="I1852" s="8">
        <v>13</v>
      </c>
      <c r="J1852" s="8">
        <v>216730.14999999997</v>
      </c>
      <c r="K1852" s="8">
        <v>16671.549999999996</v>
      </c>
      <c r="L1852" s="8">
        <f t="shared" si="112"/>
        <v>2174.5499999999975</v>
      </c>
      <c r="M1852" s="8">
        <f t="shared" si="113"/>
        <v>14496.999999999998</v>
      </c>
      <c r="N1852" s="9"/>
      <c r="O1852" s="9"/>
      <c r="P1852" s="8">
        <v>15</v>
      </c>
      <c r="Q1852" s="8">
        <v>16671.55</v>
      </c>
      <c r="R1852" s="17">
        <f t="shared" si="114"/>
        <v>0</v>
      </c>
      <c r="S1852" s="18">
        <f t="shared" si="115"/>
        <v>216730.14999999997</v>
      </c>
    </row>
    <row r="1853" spans="1:19" x14ac:dyDescent="0.25">
      <c r="A1853" s="7" t="s">
        <v>1153</v>
      </c>
      <c r="B1853" s="7" t="s">
        <v>1154</v>
      </c>
      <c r="C1853" s="7" t="s">
        <v>1155</v>
      </c>
      <c r="D1853" s="7" t="s">
        <v>1156</v>
      </c>
      <c r="E1853" s="7" t="s">
        <v>1157</v>
      </c>
      <c r="F1853" s="8">
        <v>21</v>
      </c>
      <c r="G1853" s="8">
        <v>1815</v>
      </c>
      <c r="H1853" s="8">
        <v>1815</v>
      </c>
      <c r="I1853" s="8">
        <v>9</v>
      </c>
      <c r="J1853" s="8">
        <v>16335</v>
      </c>
      <c r="K1853" s="8">
        <v>1815</v>
      </c>
      <c r="L1853" s="8">
        <f t="shared" si="112"/>
        <v>315</v>
      </c>
      <c r="M1853" s="8">
        <f t="shared" si="113"/>
        <v>1500</v>
      </c>
      <c r="N1853" s="14">
        <v>12</v>
      </c>
      <c r="O1853" s="14">
        <v>1680</v>
      </c>
      <c r="P1853" s="8">
        <v>21</v>
      </c>
      <c r="Q1853" s="8">
        <v>1815</v>
      </c>
      <c r="R1853" s="17">
        <f t="shared" si="114"/>
        <v>15120</v>
      </c>
      <c r="S1853" s="18">
        <f t="shared" si="115"/>
        <v>16335</v>
      </c>
    </row>
    <row r="1854" spans="1:19" x14ac:dyDescent="0.25">
      <c r="A1854" s="7" t="s">
        <v>1158</v>
      </c>
      <c r="B1854" s="7" t="s">
        <v>1159</v>
      </c>
      <c r="C1854" s="7" t="s">
        <v>1155</v>
      </c>
      <c r="D1854" s="7" t="s">
        <v>1156</v>
      </c>
      <c r="E1854" s="7" t="s">
        <v>1157</v>
      </c>
      <c r="F1854" s="8">
        <v>21</v>
      </c>
      <c r="G1854" s="8">
        <v>1815</v>
      </c>
      <c r="H1854" s="8">
        <v>1815</v>
      </c>
      <c r="I1854" s="8">
        <v>4</v>
      </c>
      <c r="J1854" s="8">
        <v>7260</v>
      </c>
      <c r="K1854" s="8">
        <v>1815</v>
      </c>
      <c r="L1854" s="8">
        <f t="shared" si="112"/>
        <v>315</v>
      </c>
      <c r="M1854" s="8">
        <f t="shared" si="113"/>
        <v>1500</v>
      </c>
      <c r="N1854" s="14">
        <v>12</v>
      </c>
      <c r="O1854" s="14">
        <v>1680</v>
      </c>
      <c r="P1854" s="8">
        <v>21</v>
      </c>
      <c r="Q1854" s="8">
        <v>1815</v>
      </c>
      <c r="R1854" s="17">
        <f t="shared" si="114"/>
        <v>6720</v>
      </c>
      <c r="S1854" s="18">
        <f t="shared" si="115"/>
        <v>7260</v>
      </c>
    </row>
    <row r="1855" spans="1:19" x14ac:dyDescent="0.25">
      <c r="A1855" s="7" t="s">
        <v>1160</v>
      </c>
      <c r="B1855" s="7" t="s">
        <v>1161</v>
      </c>
      <c r="C1855" s="7" t="s">
        <v>1155</v>
      </c>
      <c r="D1855" s="7" t="s">
        <v>1156</v>
      </c>
      <c r="E1855" s="7" t="s">
        <v>1157</v>
      </c>
      <c r="F1855" s="8">
        <v>21</v>
      </c>
      <c r="G1855" s="8">
        <v>1815</v>
      </c>
      <c r="H1855" s="8">
        <v>1815</v>
      </c>
      <c r="I1855" s="8">
        <v>1</v>
      </c>
      <c r="J1855" s="8">
        <v>1815</v>
      </c>
      <c r="K1855" s="8">
        <v>1815</v>
      </c>
      <c r="L1855" s="8">
        <f t="shared" si="112"/>
        <v>315</v>
      </c>
      <c r="M1855" s="8">
        <f t="shared" si="113"/>
        <v>1500</v>
      </c>
      <c r="N1855" s="9"/>
      <c r="O1855" s="9"/>
      <c r="P1855" s="8">
        <v>21</v>
      </c>
      <c r="Q1855" s="8">
        <v>1815</v>
      </c>
      <c r="R1855" s="17">
        <f t="shared" si="114"/>
        <v>0</v>
      </c>
      <c r="S1855" s="18">
        <f t="shared" si="115"/>
        <v>1815</v>
      </c>
    </row>
    <row r="1856" spans="1:19" x14ac:dyDescent="0.25">
      <c r="A1856" s="7" t="s">
        <v>1162</v>
      </c>
      <c r="B1856" s="7" t="s">
        <v>1163</v>
      </c>
      <c r="C1856" s="7" t="s">
        <v>1155</v>
      </c>
      <c r="D1856" s="7" t="s">
        <v>1156</v>
      </c>
      <c r="E1856" s="7" t="s">
        <v>1157</v>
      </c>
      <c r="F1856" s="8">
        <v>21</v>
      </c>
      <c r="G1856" s="8">
        <v>1815</v>
      </c>
      <c r="H1856" s="8">
        <v>1815</v>
      </c>
      <c r="I1856" s="8">
        <v>3</v>
      </c>
      <c r="J1856" s="8">
        <v>5445</v>
      </c>
      <c r="K1856" s="8">
        <v>1815</v>
      </c>
      <c r="L1856" s="8">
        <f t="shared" si="112"/>
        <v>315</v>
      </c>
      <c r="M1856" s="8">
        <f t="shared" si="113"/>
        <v>1500</v>
      </c>
      <c r="N1856" s="9"/>
      <c r="O1856" s="9"/>
      <c r="P1856" s="8">
        <v>21</v>
      </c>
      <c r="Q1856" s="8">
        <v>1815</v>
      </c>
      <c r="R1856" s="17">
        <f t="shared" si="114"/>
        <v>0</v>
      </c>
      <c r="S1856" s="18">
        <f t="shared" si="115"/>
        <v>5445</v>
      </c>
    </row>
    <row r="1857" spans="1:19" x14ac:dyDescent="0.25">
      <c r="A1857" s="7" t="s">
        <v>1164</v>
      </c>
      <c r="B1857" s="7" t="s">
        <v>1165</v>
      </c>
      <c r="C1857" s="7" t="s">
        <v>1155</v>
      </c>
      <c r="D1857" s="7" t="s">
        <v>1156</v>
      </c>
      <c r="E1857" s="7" t="s">
        <v>1157</v>
      </c>
      <c r="F1857" s="8">
        <v>21</v>
      </c>
      <c r="G1857" s="8">
        <v>1815</v>
      </c>
      <c r="H1857" s="8">
        <v>1815</v>
      </c>
      <c r="I1857" s="8">
        <v>25</v>
      </c>
      <c r="J1857" s="8">
        <v>45375</v>
      </c>
      <c r="K1857" s="8">
        <v>1815</v>
      </c>
      <c r="L1857" s="8">
        <f t="shared" si="112"/>
        <v>315</v>
      </c>
      <c r="M1857" s="8">
        <f t="shared" si="113"/>
        <v>1500</v>
      </c>
      <c r="N1857" s="14">
        <v>12</v>
      </c>
      <c r="O1857" s="14">
        <v>1680</v>
      </c>
      <c r="P1857" s="8">
        <v>21</v>
      </c>
      <c r="Q1857" s="8">
        <v>1815</v>
      </c>
      <c r="R1857" s="17">
        <f t="shared" si="114"/>
        <v>42000</v>
      </c>
      <c r="S1857" s="18">
        <f t="shared" si="115"/>
        <v>45375</v>
      </c>
    </row>
    <row r="1858" spans="1:19" x14ac:dyDescent="0.25">
      <c r="A1858" s="7" t="s">
        <v>1166</v>
      </c>
      <c r="B1858" s="7" t="s">
        <v>1167</v>
      </c>
      <c r="C1858" s="7" t="s">
        <v>1155</v>
      </c>
      <c r="D1858" s="7" t="s">
        <v>1156</v>
      </c>
      <c r="E1858" s="7" t="s">
        <v>1157</v>
      </c>
      <c r="F1858" s="8">
        <v>21</v>
      </c>
      <c r="G1858" s="8">
        <v>1815</v>
      </c>
      <c r="H1858" s="8">
        <v>1815</v>
      </c>
      <c r="I1858" s="8">
        <v>3</v>
      </c>
      <c r="J1858" s="8">
        <v>5445</v>
      </c>
      <c r="K1858" s="8">
        <v>1815</v>
      </c>
      <c r="L1858" s="8">
        <f t="shared" ref="L1858:L1921" si="116">K1858-M1858</f>
        <v>315</v>
      </c>
      <c r="M1858" s="8">
        <f t="shared" ref="M1858:M1921" si="117">K1858/((100+F1858)/100)</f>
        <v>1500</v>
      </c>
      <c r="N1858" s="9"/>
      <c r="O1858" s="9"/>
      <c r="P1858" s="8">
        <v>21</v>
      </c>
      <c r="Q1858" s="8">
        <v>1815</v>
      </c>
      <c r="R1858" s="17">
        <f t="shared" ref="R1858:R1921" si="118">I1858*O1858</f>
        <v>0</v>
      </c>
      <c r="S1858" s="18">
        <f t="shared" si="115"/>
        <v>5445</v>
      </c>
    </row>
    <row r="1859" spans="1:19" x14ac:dyDescent="0.25">
      <c r="A1859" s="7" t="s">
        <v>1168</v>
      </c>
      <c r="B1859" s="7" t="s">
        <v>1169</v>
      </c>
      <c r="C1859" s="7" t="s">
        <v>1155</v>
      </c>
      <c r="D1859" s="7" t="s">
        <v>1156</v>
      </c>
      <c r="E1859" s="7" t="s">
        <v>1157</v>
      </c>
      <c r="F1859" s="8">
        <v>21</v>
      </c>
      <c r="G1859" s="8">
        <v>1815</v>
      </c>
      <c r="H1859" s="8">
        <v>1815</v>
      </c>
      <c r="I1859" s="8">
        <v>7</v>
      </c>
      <c r="J1859" s="8">
        <v>12705</v>
      </c>
      <c r="K1859" s="8">
        <v>1815</v>
      </c>
      <c r="L1859" s="8">
        <f t="shared" si="116"/>
        <v>315</v>
      </c>
      <c r="M1859" s="8">
        <f t="shared" si="117"/>
        <v>1500</v>
      </c>
      <c r="N1859" s="9"/>
      <c r="O1859" s="9"/>
      <c r="P1859" s="8">
        <v>21</v>
      </c>
      <c r="Q1859" s="8">
        <v>1815</v>
      </c>
      <c r="R1859" s="17">
        <f t="shared" si="118"/>
        <v>0</v>
      </c>
      <c r="S1859" s="18">
        <f t="shared" ref="S1859:S1922" si="119">J1859</f>
        <v>12705</v>
      </c>
    </row>
    <row r="1860" spans="1:19" x14ac:dyDescent="0.25">
      <c r="A1860" s="7" t="s">
        <v>1170</v>
      </c>
      <c r="B1860" s="7" t="s">
        <v>1171</v>
      </c>
      <c r="C1860" s="7" t="s">
        <v>1155</v>
      </c>
      <c r="D1860" s="7" t="s">
        <v>1156</v>
      </c>
      <c r="E1860" s="7" t="s">
        <v>1157</v>
      </c>
      <c r="F1860" s="8">
        <v>21</v>
      </c>
      <c r="G1860" s="8">
        <v>1815</v>
      </c>
      <c r="H1860" s="8">
        <v>1815</v>
      </c>
      <c r="I1860" s="8">
        <v>22</v>
      </c>
      <c r="J1860" s="8">
        <v>39930</v>
      </c>
      <c r="K1860" s="8">
        <v>1815</v>
      </c>
      <c r="L1860" s="8">
        <f t="shared" si="116"/>
        <v>315</v>
      </c>
      <c r="M1860" s="8">
        <f t="shared" si="117"/>
        <v>1500</v>
      </c>
      <c r="N1860" s="14">
        <v>12</v>
      </c>
      <c r="O1860" s="14">
        <v>1680</v>
      </c>
      <c r="P1860" s="8">
        <v>21</v>
      </c>
      <c r="Q1860" s="8">
        <v>1815</v>
      </c>
      <c r="R1860" s="17">
        <f t="shared" si="118"/>
        <v>36960</v>
      </c>
      <c r="S1860" s="18">
        <f t="shared" si="119"/>
        <v>39930</v>
      </c>
    </row>
    <row r="1861" spans="1:19" x14ac:dyDescent="0.25">
      <c r="A1861" s="7" t="s">
        <v>1172</v>
      </c>
      <c r="B1861" s="7" t="s">
        <v>1173</v>
      </c>
      <c r="C1861" s="7" t="s">
        <v>1155</v>
      </c>
      <c r="D1861" s="7" t="s">
        <v>1156</v>
      </c>
      <c r="E1861" s="7" t="s">
        <v>1157</v>
      </c>
      <c r="F1861" s="8">
        <v>21</v>
      </c>
      <c r="G1861" s="8">
        <v>1815</v>
      </c>
      <c r="H1861" s="8">
        <v>1815</v>
      </c>
      <c r="I1861" s="8">
        <v>31</v>
      </c>
      <c r="J1861" s="8">
        <v>56265</v>
      </c>
      <c r="K1861" s="8">
        <v>1815</v>
      </c>
      <c r="L1861" s="8">
        <f t="shared" si="116"/>
        <v>315</v>
      </c>
      <c r="M1861" s="8">
        <f t="shared" si="117"/>
        <v>1500</v>
      </c>
      <c r="N1861" s="8">
        <v>12</v>
      </c>
      <c r="O1861" s="8">
        <v>1680</v>
      </c>
      <c r="P1861" s="8">
        <v>21</v>
      </c>
      <c r="Q1861" s="8">
        <v>1815</v>
      </c>
      <c r="R1861" s="17">
        <f t="shared" si="118"/>
        <v>52080</v>
      </c>
      <c r="S1861" s="18">
        <f t="shared" si="119"/>
        <v>56265</v>
      </c>
    </row>
    <row r="1862" spans="1:19" x14ac:dyDescent="0.25">
      <c r="A1862" s="7" t="s">
        <v>1174</v>
      </c>
      <c r="B1862" s="7" t="s">
        <v>1175</v>
      </c>
      <c r="C1862" s="7" t="s">
        <v>1155</v>
      </c>
      <c r="D1862" s="7" t="s">
        <v>1156</v>
      </c>
      <c r="E1862" s="7" t="s">
        <v>1157</v>
      </c>
      <c r="F1862" s="8">
        <v>21</v>
      </c>
      <c r="G1862" s="8">
        <v>1815</v>
      </c>
      <c r="H1862" s="8">
        <v>1815</v>
      </c>
      <c r="I1862" s="8">
        <v>16</v>
      </c>
      <c r="J1862" s="8">
        <v>29040</v>
      </c>
      <c r="K1862" s="8">
        <v>1815</v>
      </c>
      <c r="L1862" s="8">
        <f t="shared" si="116"/>
        <v>315</v>
      </c>
      <c r="M1862" s="8">
        <f t="shared" si="117"/>
        <v>1500</v>
      </c>
      <c r="N1862" s="8">
        <v>12</v>
      </c>
      <c r="O1862" s="8">
        <v>1680</v>
      </c>
      <c r="P1862" s="8">
        <v>21</v>
      </c>
      <c r="Q1862" s="8">
        <v>1815</v>
      </c>
      <c r="R1862" s="17">
        <f t="shared" si="118"/>
        <v>26880</v>
      </c>
      <c r="S1862" s="18">
        <f t="shared" si="119"/>
        <v>29040</v>
      </c>
    </row>
    <row r="1863" spans="1:19" x14ac:dyDescent="0.25">
      <c r="A1863" s="7" t="s">
        <v>1176</v>
      </c>
      <c r="B1863" s="7" t="s">
        <v>1177</v>
      </c>
      <c r="C1863" s="7" t="s">
        <v>1155</v>
      </c>
      <c r="D1863" s="7" t="s">
        <v>1156</v>
      </c>
      <c r="E1863" s="7" t="s">
        <v>1157</v>
      </c>
      <c r="F1863" s="8">
        <v>21</v>
      </c>
      <c r="G1863" s="8">
        <v>1815</v>
      </c>
      <c r="H1863" s="8">
        <v>1815</v>
      </c>
      <c r="I1863" s="8">
        <v>19</v>
      </c>
      <c r="J1863" s="8">
        <v>34485</v>
      </c>
      <c r="K1863" s="8">
        <v>1815</v>
      </c>
      <c r="L1863" s="8">
        <f t="shared" si="116"/>
        <v>315</v>
      </c>
      <c r="M1863" s="8">
        <f t="shared" si="117"/>
        <v>1500</v>
      </c>
      <c r="N1863" s="9"/>
      <c r="O1863" s="9"/>
      <c r="P1863" s="8">
        <v>21</v>
      </c>
      <c r="Q1863" s="8">
        <v>1815</v>
      </c>
      <c r="R1863" s="17">
        <f t="shared" si="118"/>
        <v>0</v>
      </c>
      <c r="S1863" s="18">
        <f t="shared" si="119"/>
        <v>34485</v>
      </c>
    </row>
    <row r="1864" spans="1:19" x14ac:dyDescent="0.25">
      <c r="A1864" s="7" t="s">
        <v>1178</v>
      </c>
      <c r="B1864" s="7" t="s">
        <v>1179</v>
      </c>
      <c r="C1864" s="7" t="s">
        <v>1155</v>
      </c>
      <c r="D1864" s="7" t="s">
        <v>1156</v>
      </c>
      <c r="E1864" s="7" t="s">
        <v>1157</v>
      </c>
      <c r="F1864" s="8">
        <v>21</v>
      </c>
      <c r="G1864" s="8">
        <v>1815</v>
      </c>
      <c r="H1864" s="8">
        <v>1815</v>
      </c>
      <c r="I1864" s="8">
        <v>14</v>
      </c>
      <c r="J1864" s="8">
        <v>25410</v>
      </c>
      <c r="K1864" s="8">
        <v>1815</v>
      </c>
      <c r="L1864" s="8">
        <f t="shared" si="116"/>
        <v>315</v>
      </c>
      <c r="M1864" s="8">
        <f t="shared" si="117"/>
        <v>1500</v>
      </c>
      <c r="N1864" s="9"/>
      <c r="O1864" s="9"/>
      <c r="P1864" s="8">
        <v>21</v>
      </c>
      <c r="Q1864" s="8">
        <v>1815</v>
      </c>
      <c r="R1864" s="17">
        <f t="shared" si="118"/>
        <v>0</v>
      </c>
      <c r="S1864" s="18">
        <f t="shared" si="119"/>
        <v>25410</v>
      </c>
    </row>
    <row r="1865" spans="1:19" x14ac:dyDescent="0.25">
      <c r="A1865" s="7" t="s">
        <v>1180</v>
      </c>
      <c r="B1865" s="7" t="s">
        <v>1181</v>
      </c>
      <c r="C1865" s="7" t="s">
        <v>1155</v>
      </c>
      <c r="D1865" s="7" t="s">
        <v>1156</v>
      </c>
      <c r="E1865" s="7" t="s">
        <v>1157</v>
      </c>
      <c r="F1865" s="8">
        <v>21</v>
      </c>
      <c r="G1865" s="8">
        <v>1815</v>
      </c>
      <c r="H1865" s="8">
        <v>1815</v>
      </c>
      <c r="I1865" s="8">
        <v>6</v>
      </c>
      <c r="J1865" s="8">
        <v>10890</v>
      </c>
      <c r="K1865" s="8">
        <v>1815</v>
      </c>
      <c r="L1865" s="8">
        <f t="shared" si="116"/>
        <v>315</v>
      </c>
      <c r="M1865" s="8">
        <f t="shared" si="117"/>
        <v>1500</v>
      </c>
      <c r="N1865" s="14">
        <v>12</v>
      </c>
      <c r="O1865" s="14">
        <v>1680</v>
      </c>
      <c r="P1865" s="8">
        <v>21</v>
      </c>
      <c r="Q1865" s="8">
        <v>1815</v>
      </c>
      <c r="R1865" s="17">
        <f t="shared" si="118"/>
        <v>10080</v>
      </c>
      <c r="S1865" s="18">
        <f t="shared" si="119"/>
        <v>10890</v>
      </c>
    </row>
    <row r="1866" spans="1:19" x14ac:dyDescent="0.25">
      <c r="A1866" s="7" t="s">
        <v>1182</v>
      </c>
      <c r="B1866" s="7" t="s">
        <v>1183</v>
      </c>
      <c r="C1866" s="7" t="s">
        <v>1155</v>
      </c>
      <c r="D1866" s="7" t="s">
        <v>1156</v>
      </c>
      <c r="E1866" s="7" t="s">
        <v>1157</v>
      </c>
      <c r="F1866" s="8">
        <v>21</v>
      </c>
      <c r="G1866" s="8">
        <v>1815</v>
      </c>
      <c r="H1866" s="8">
        <v>1815</v>
      </c>
      <c r="I1866" s="8">
        <v>61</v>
      </c>
      <c r="J1866" s="8">
        <v>110715</v>
      </c>
      <c r="K1866" s="8">
        <v>1815</v>
      </c>
      <c r="L1866" s="8">
        <f t="shared" si="116"/>
        <v>315</v>
      </c>
      <c r="M1866" s="8">
        <f t="shared" si="117"/>
        <v>1500</v>
      </c>
      <c r="N1866" s="14">
        <v>12</v>
      </c>
      <c r="O1866" s="14">
        <v>1680</v>
      </c>
      <c r="P1866" s="8">
        <v>21</v>
      </c>
      <c r="Q1866" s="8">
        <v>1815</v>
      </c>
      <c r="R1866" s="17">
        <f t="shared" si="118"/>
        <v>102480</v>
      </c>
      <c r="S1866" s="18">
        <f t="shared" si="119"/>
        <v>110715</v>
      </c>
    </row>
    <row r="1867" spans="1:19" x14ac:dyDescent="0.25">
      <c r="A1867" s="7" t="s">
        <v>1184</v>
      </c>
      <c r="B1867" s="7" t="s">
        <v>1185</v>
      </c>
      <c r="C1867" s="7" t="s">
        <v>1155</v>
      </c>
      <c r="D1867" s="7" t="s">
        <v>1156</v>
      </c>
      <c r="E1867" s="7" t="s">
        <v>1157</v>
      </c>
      <c r="F1867" s="8">
        <v>21</v>
      </c>
      <c r="G1867" s="8">
        <v>1815</v>
      </c>
      <c r="H1867" s="8">
        <v>1815</v>
      </c>
      <c r="I1867" s="8">
        <v>2</v>
      </c>
      <c r="J1867" s="8">
        <v>3630</v>
      </c>
      <c r="K1867" s="8">
        <v>1815</v>
      </c>
      <c r="L1867" s="8">
        <f t="shared" si="116"/>
        <v>315</v>
      </c>
      <c r="M1867" s="8">
        <f t="shared" si="117"/>
        <v>1500</v>
      </c>
      <c r="N1867" s="13"/>
      <c r="O1867" s="13"/>
      <c r="P1867" s="8">
        <v>21</v>
      </c>
      <c r="Q1867" s="8">
        <v>1815</v>
      </c>
      <c r="R1867" s="17">
        <f t="shared" si="118"/>
        <v>0</v>
      </c>
      <c r="S1867" s="18">
        <f t="shared" si="119"/>
        <v>3630</v>
      </c>
    </row>
    <row r="1868" spans="1:19" x14ac:dyDescent="0.25">
      <c r="A1868" s="7" t="s">
        <v>1186</v>
      </c>
      <c r="B1868" s="7" t="s">
        <v>1187</v>
      </c>
      <c r="C1868" s="7" t="s">
        <v>1188</v>
      </c>
      <c r="D1868" s="7" t="s">
        <v>1189</v>
      </c>
      <c r="E1868" s="7" t="s">
        <v>1190</v>
      </c>
      <c r="F1868" s="8">
        <v>21</v>
      </c>
      <c r="G1868" s="8">
        <v>375.1</v>
      </c>
      <c r="H1868" s="8">
        <v>375.1</v>
      </c>
      <c r="I1868" s="8">
        <v>10</v>
      </c>
      <c r="J1868" s="8">
        <v>3751</v>
      </c>
      <c r="K1868" s="8">
        <v>375.1</v>
      </c>
      <c r="L1868" s="8">
        <f t="shared" si="116"/>
        <v>65.100000000000023</v>
      </c>
      <c r="M1868" s="8">
        <f t="shared" si="117"/>
        <v>310</v>
      </c>
      <c r="N1868" s="9"/>
      <c r="O1868" s="9"/>
      <c r="P1868" s="8">
        <v>21</v>
      </c>
      <c r="Q1868" s="8">
        <v>375.1</v>
      </c>
      <c r="R1868" s="17">
        <f t="shared" si="118"/>
        <v>0</v>
      </c>
      <c r="S1868" s="18">
        <f t="shared" si="119"/>
        <v>3751</v>
      </c>
    </row>
    <row r="1869" spans="1:19" x14ac:dyDescent="0.25">
      <c r="A1869" s="7" t="s">
        <v>1191</v>
      </c>
      <c r="B1869" s="7" t="s">
        <v>1192</v>
      </c>
      <c r="C1869" s="7" t="s">
        <v>1188</v>
      </c>
      <c r="D1869" s="7" t="s">
        <v>1189</v>
      </c>
      <c r="E1869" s="7" t="s">
        <v>1190</v>
      </c>
      <c r="F1869" s="8">
        <v>21</v>
      </c>
      <c r="G1869" s="8">
        <v>465.85</v>
      </c>
      <c r="H1869" s="8">
        <v>465.85</v>
      </c>
      <c r="I1869" s="8">
        <v>25</v>
      </c>
      <c r="J1869" s="8">
        <v>11646.25</v>
      </c>
      <c r="K1869" s="8">
        <v>465.85</v>
      </c>
      <c r="L1869" s="8">
        <f t="shared" si="116"/>
        <v>80.849999999999966</v>
      </c>
      <c r="M1869" s="8">
        <f t="shared" si="117"/>
        <v>385.00000000000006</v>
      </c>
      <c r="N1869" s="13"/>
      <c r="O1869" s="13"/>
      <c r="P1869" s="8">
        <v>21</v>
      </c>
      <c r="Q1869" s="8">
        <v>465.85</v>
      </c>
      <c r="R1869" s="17">
        <f t="shared" si="118"/>
        <v>0</v>
      </c>
      <c r="S1869" s="18">
        <f t="shared" si="119"/>
        <v>11646.25</v>
      </c>
    </row>
    <row r="1870" spans="1:19" x14ac:dyDescent="0.25">
      <c r="A1870" s="7" t="s">
        <v>1193</v>
      </c>
      <c r="B1870" s="7" t="s">
        <v>1194</v>
      </c>
      <c r="C1870" s="7" t="s">
        <v>1188</v>
      </c>
      <c r="D1870" s="7" t="s">
        <v>1189</v>
      </c>
      <c r="E1870" s="7" t="s">
        <v>1190</v>
      </c>
      <c r="F1870" s="8">
        <v>21</v>
      </c>
      <c r="G1870" s="8">
        <v>465.85</v>
      </c>
      <c r="H1870" s="8">
        <v>465.85</v>
      </c>
      <c r="I1870" s="8">
        <v>3100</v>
      </c>
      <c r="J1870" s="8">
        <v>1444135</v>
      </c>
      <c r="K1870" s="8">
        <v>465.85</v>
      </c>
      <c r="L1870" s="8">
        <f t="shared" si="116"/>
        <v>80.849999999999966</v>
      </c>
      <c r="M1870" s="8">
        <f t="shared" si="117"/>
        <v>385.00000000000006</v>
      </c>
      <c r="N1870" s="13"/>
      <c r="O1870" s="13"/>
      <c r="P1870" s="8">
        <v>21</v>
      </c>
      <c r="Q1870" s="8">
        <v>465.85</v>
      </c>
      <c r="R1870" s="17">
        <f t="shared" si="118"/>
        <v>0</v>
      </c>
      <c r="S1870" s="18">
        <f t="shared" si="119"/>
        <v>1444135</v>
      </c>
    </row>
    <row r="1871" spans="1:19" x14ac:dyDescent="0.25">
      <c r="A1871" s="7" t="s">
        <v>1195</v>
      </c>
      <c r="B1871" s="7" t="s">
        <v>1196</v>
      </c>
      <c r="C1871" s="7" t="s">
        <v>1188</v>
      </c>
      <c r="D1871" s="7" t="s">
        <v>1189</v>
      </c>
      <c r="E1871" s="7" t="s">
        <v>1190</v>
      </c>
      <c r="F1871" s="8">
        <v>21</v>
      </c>
      <c r="G1871" s="8">
        <v>465.85</v>
      </c>
      <c r="H1871" s="8">
        <v>465.85</v>
      </c>
      <c r="I1871" s="8">
        <v>280</v>
      </c>
      <c r="J1871" s="8">
        <v>130438</v>
      </c>
      <c r="K1871" s="8">
        <v>465.85</v>
      </c>
      <c r="L1871" s="8">
        <f t="shared" si="116"/>
        <v>80.849999999999966</v>
      </c>
      <c r="M1871" s="8">
        <f t="shared" si="117"/>
        <v>385.00000000000006</v>
      </c>
      <c r="N1871" s="9"/>
      <c r="O1871" s="9"/>
      <c r="P1871" s="8">
        <v>21</v>
      </c>
      <c r="Q1871" s="8">
        <v>465.85</v>
      </c>
      <c r="R1871" s="17">
        <f t="shared" si="118"/>
        <v>0</v>
      </c>
      <c r="S1871" s="18">
        <f t="shared" si="119"/>
        <v>130438</v>
      </c>
    </row>
    <row r="1872" spans="1:19" x14ac:dyDescent="0.25">
      <c r="A1872" s="7" t="s">
        <v>1197</v>
      </c>
      <c r="B1872" s="7" t="s">
        <v>1198</v>
      </c>
      <c r="C1872" s="7" t="s">
        <v>1188</v>
      </c>
      <c r="D1872" s="7" t="s">
        <v>1189</v>
      </c>
      <c r="E1872" s="7" t="s">
        <v>1190</v>
      </c>
      <c r="F1872" s="8">
        <v>21</v>
      </c>
      <c r="G1872" s="8">
        <v>381.15</v>
      </c>
      <c r="H1872" s="8">
        <v>381.15</v>
      </c>
      <c r="I1872" s="8">
        <v>70</v>
      </c>
      <c r="J1872" s="8">
        <v>26680.5</v>
      </c>
      <c r="K1872" s="8">
        <v>381.15</v>
      </c>
      <c r="L1872" s="8">
        <f t="shared" si="116"/>
        <v>66.149999999999977</v>
      </c>
      <c r="M1872" s="8">
        <f t="shared" si="117"/>
        <v>315</v>
      </c>
      <c r="N1872" s="9"/>
      <c r="O1872" s="9"/>
      <c r="P1872" s="8">
        <v>21</v>
      </c>
      <c r="Q1872" s="8">
        <v>381.15</v>
      </c>
      <c r="R1872" s="17">
        <f t="shared" si="118"/>
        <v>0</v>
      </c>
      <c r="S1872" s="18">
        <f t="shared" si="119"/>
        <v>26680.5</v>
      </c>
    </row>
    <row r="1873" spans="1:19" x14ac:dyDescent="0.25">
      <c r="A1873" s="7" t="s">
        <v>1201</v>
      </c>
      <c r="B1873" s="7" t="s">
        <v>1202</v>
      </c>
      <c r="C1873" s="7" t="s">
        <v>1188</v>
      </c>
      <c r="D1873" s="7" t="s">
        <v>1189</v>
      </c>
      <c r="E1873" s="7" t="s">
        <v>1190</v>
      </c>
      <c r="F1873" s="8">
        <v>21</v>
      </c>
      <c r="G1873" s="8">
        <v>381.15</v>
      </c>
      <c r="H1873" s="8">
        <v>381.15</v>
      </c>
      <c r="I1873" s="8">
        <v>5</v>
      </c>
      <c r="J1873" s="8">
        <v>1905.75</v>
      </c>
      <c r="K1873" s="8">
        <v>381.15</v>
      </c>
      <c r="L1873" s="8">
        <f t="shared" si="116"/>
        <v>66.149999999999977</v>
      </c>
      <c r="M1873" s="8">
        <f t="shared" si="117"/>
        <v>315</v>
      </c>
      <c r="N1873" s="13"/>
      <c r="O1873" s="13"/>
      <c r="P1873" s="8">
        <v>21</v>
      </c>
      <c r="Q1873" s="8">
        <v>381.15</v>
      </c>
      <c r="R1873" s="17">
        <f t="shared" si="118"/>
        <v>0</v>
      </c>
      <c r="S1873" s="18">
        <f t="shared" si="119"/>
        <v>1905.75</v>
      </c>
    </row>
    <row r="1874" spans="1:19" x14ac:dyDescent="0.25">
      <c r="A1874" s="7" t="s">
        <v>1205</v>
      </c>
      <c r="B1874" s="7" t="s">
        <v>1206</v>
      </c>
      <c r="C1874" s="7" t="s">
        <v>37</v>
      </c>
      <c r="D1874" s="7" t="s">
        <v>38</v>
      </c>
      <c r="E1874" s="7" t="s">
        <v>39</v>
      </c>
      <c r="F1874" s="8">
        <v>15</v>
      </c>
      <c r="G1874" s="8">
        <v>703.8</v>
      </c>
      <c r="H1874" s="8">
        <v>703.8</v>
      </c>
      <c r="I1874" s="8">
        <v>1</v>
      </c>
      <c r="J1874" s="8">
        <v>703.8</v>
      </c>
      <c r="K1874" s="8">
        <v>703.8</v>
      </c>
      <c r="L1874" s="8">
        <f t="shared" si="116"/>
        <v>91.799999999999955</v>
      </c>
      <c r="M1874" s="8">
        <f t="shared" si="117"/>
        <v>612</v>
      </c>
      <c r="N1874" s="9"/>
      <c r="O1874" s="9"/>
      <c r="P1874" s="8">
        <v>15</v>
      </c>
      <c r="Q1874" s="8">
        <v>703.8</v>
      </c>
      <c r="R1874" s="17">
        <f t="shared" si="118"/>
        <v>0</v>
      </c>
      <c r="S1874" s="18">
        <f t="shared" si="119"/>
        <v>703.8</v>
      </c>
    </row>
    <row r="1875" spans="1:19" x14ac:dyDescent="0.25">
      <c r="A1875" s="7" t="s">
        <v>1207</v>
      </c>
      <c r="B1875" s="7" t="s">
        <v>1208</v>
      </c>
      <c r="C1875" s="7" t="s">
        <v>14</v>
      </c>
      <c r="D1875" s="7" t="s">
        <v>15</v>
      </c>
      <c r="E1875" s="7" t="s">
        <v>467</v>
      </c>
      <c r="F1875" s="8">
        <v>21</v>
      </c>
      <c r="G1875" s="8">
        <v>2704.23</v>
      </c>
      <c r="H1875" s="8">
        <v>2704.23</v>
      </c>
      <c r="I1875" s="8">
        <v>22</v>
      </c>
      <c r="J1875" s="8">
        <v>59493.060000000012</v>
      </c>
      <c r="K1875" s="8">
        <v>2704.2300000000005</v>
      </c>
      <c r="L1875" s="8">
        <f t="shared" si="116"/>
        <v>469.3291735537191</v>
      </c>
      <c r="M1875" s="8">
        <f t="shared" si="117"/>
        <v>2234.9008264462814</v>
      </c>
      <c r="N1875" s="14">
        <v>12</v>
      </c>
      <c r="O1875" s="14">
        <v>2503.15</v>
      </c>
      <c r="P1875" s="8">
        <v>21</v>
      </c>
      <c r="Q1875" s="8">
        <v>2704.23</v>
      </c>
      <c r="R1875" s="17">
        <f t="shared" si="118"/>
        <v>55069.3</v>
      </c>
      <c r="S1875" s="18">
        <f t="shared" si="119"/>
        <v>59493.060000000012</v>
      </c>
    </row>
    <row r="1876" spans="1:19" x14ac:dyDescent="0.25">
      <c r="A1876" s="7" t="s">
        <v>1209</v>
      </c>
      <c r="B1876" s="7" t="s">
        <v>1210</v>
      </c>
      <c r="C1876" s="7" t="s">
        <v>1188</v>
      </c>
      <c r="D1876" s="7" t="s">
        <v>1189</v>
      </c>
      <c r="E1876" s="7" t="s">
        <v>1190</v>
      </c>
      <c r="F1876" s="8">
        <v>21</v>
      </c>
      <c r="G1876" s="8">
        <v>514.25</v>
      </c>
      <c r="H1876" s="8">
        <v>514.25</v>
      </c>
      <c r="I1876" s="8">
        <v>665</v>
      </c>
      <c r="J1876" s="8">
        <v>341976.25</v>
      </c>
      <c r="K1876" s="8">
        <v>514.25</v>
      </c>
      <c r="L1876" s="8">
        <f t="shared" si="116"/>
        <v>89.25</v>
      </c>
      <c r="M1876" s="8">
        <f t="shared" si="117"/>
        <v>425</v>
      </c>
      <c r="N1876" s="9"/>
      <c r="O1876" s="9"/>
      <c r="P1876" s="8">
        <v>21</v>
      </c>
      <c r="Q1876" s="8">
        <v>514.25</v>
      </c>
      <c r="R1876" s="17">
        <f t="shared" si="118"/>
        <v>0</v>
      </c>
      <c r="S1876" s="18">
        <f t="shared" si="119"/>
        <v>341976.25</v>
      </c>
    </row>
    <row r="1877" spans="1:19" x14ac:dyDescent="0.25">
      <c r="A1877" s="7" t="s">
        <v>1211</v>
      </c>
      <c r="B1877" s="7" t="s">
        <v>1212</v>
      </c>
      <c r="C1877" s="7" t="s">
        <v>1188</v>
      </c>
      <c r="D1877" s="7" t="s">
        <v>1189</v>
      </c>
      <c r="E1877" s="7" t="s">
        <v>1190</v>
      </c>
      <c r="F1877" s="8">
        <v>21</v>
      </c>
      <c r="G1877" s="8">
        <v>514.25</v>
      </c>
      <c r="H1877" s="8">
        <v>514.25</v>
      </c>
      <c r="I1877" s="8">
        <v>2920</v>
      </c>
      <c r="J1877" s="8">
        <v>1501610</v>
      </c>
      <c r="K1877" s="8">
        <v>514.25</v>
      </c>
      <c r="L1877" s="8">
        <f t="shared" si="116"/>
        <v>89.25</v>
      </c>
      <c r="M1877" s="8">
        <f t="shared" si="117"/>
        <v>425</v>
      </c>
      <c r="N1877" s="14">
        <v>12</v>
      </c>
      <c r="O1877" s="14">
        <v>476</v>
      </c>
      <c r="P1877" s="8">
        <v>21</v>
      </c>
      <c r="Q1877" s="8">
        <v>514.25</v>
      </c>
      <c r="R1877" s="17">
        <f t="shared" si="118"/>
        <v>1389920</v>
      </c>
      <c r="S1877" s="18">
        <f t="shared" si="119"/>
        <v>1501610</v>
      </c>
    </row>
    <row r="1878" spans="1:19" x14ac:dyDescent="0.25">
      <c r="A1878" s="7" t="s">
        <v>1213</v>
      </c>
      <c r="B1878" s="7" t="s">
        <v>1214</v>
      </c>
      <c r="C1878" s="7" t="s">
        <v>185</v>
      </c>
      <c r="D1878" s="7" t="s">
        <v>186</v>
      </c>
      <c r="E1878" s="7" t="s">
        <v>187</v>
      </c>
      <c r="F1878" s="8">
        <v>21</v>
      </c>
      <c r="G1878" s="8">
        <v>10769</v>
      </c>
      <c r="H1878" s="8">
        <v>10769</v>
      </c>
      <c r="I1878" s="8">
        <v>4</v>
      </c>
      <c r="J1878" s="8">
        <v>43076</v>
      </c>
      <c r="K1878" s="8">
        <v>10769</v>
      </c>
      <c r="L1878" s="8">
        <f t="shared" si="116"/>
        <v>1869</v>
      </c>
      <c r="M1878" s="8">
        <f t="shared" si="117"/>
        <v>8900</v>
      </c>
      <c r="N1878" s="9"/>
      <c r="O1878" s="9"/>
      <c r="P1878" s="8">
        <v>21</v>
      </c>
      <c r="Q1878" s="8">
        <v>10769</v>
      </c>
      <c r="R1878" s="17">
        <f t="shared" si="118"/>
        <v>0</v>
      </c>
      <c r="S1878" s="18">
        <f t="shared" si="119"/>
        <v>43076</v>
      </c>
    </row>
    <row r="1879" spans="1:19" x14ac:dyDescent="0.25">
      <c r="A1879" s="7" t="s">
        <v>1215</v>
      </c>
      <c r="B1879" s="7" t="s">
        <v>1216</v>
      </c>
      <c r="C1879" s="7" t="s">
        <v>185</v>
      </c>
      <c r="D1879" s="7" t="s">
        <v>186</v>
      </c>
      <c r="E1879" s="7" t="s">
        <v>187</v>
      </c>
      <c r="F1879" s="8">
        <v>21</v>
      </c>
      <c r="G1879" s="8">
        <v>2837.45</v>
      </c>
      <c r="H1879" s="8">
        <v>2837.45</v>
      </c>
      <c r="I1879" s="8">
        <v>29</v>
      </c>
      <c r="J1879" s="8">
        <v>82286.049999999988</v>
      </c>
      <c r="K1879" s="8">
        <v>2837.45</v>
      </c>
      <c r="L1879" s="8">
        <f t="shared" si="116"/>
        <v>492.44999999999982</v>
      </c>
      <c r="M1879" s="8">
        <f t="shared" si="117"/>
        <v>2345</v>
      </c>
      <c r="N1879" s="14">
        <v>12</v>
      </c>
      <c r="O1879" s="14">
        <v>2626.4</v>
      </c>
      <c r="P1879" s="8">
        <v>21</v>
      </c>
      <c r="Q1879" s="8">
        <v>2837.45</v>
      </c>
      <c r="R1879" s="17">
        <f t="shared" si="118"/>
        <v>76165.600000000006</v>
      </c>
      <c r="S1879" s="18">
        <f t="shared" si="119"/>
        <v>82286.049999999988</v>
      </c>
    </row>
    <row r="1880" spans="1:19" x14ac:dyDescent="0.25">
      <c r="A1880" s="7" t="s">
        <v>1217</v>
      </c>
      <c r="B1880" s="7" t="s">
        <v>1218</v>
      </c>
      <c r="C1880" s="7" t="s">
        <v>37</v>
      </c>
      <c r="D1880" s="7" t="s">
        <v>38</v>
      </c>
      <c r="E1880" s="7" t="s">
        <v>39</v>
      </c>
      <c r="F1880" s="8">
        <v>15</v>
      </c>
      <c r="G1880" s="8">
        <v>773.95</v>
      </c>
      <c r="H1880" s="8">
        <v>773.95</v>
      </c>
      <c r="I1880" s="8">
        <v>2</v>
      </c>
      <c r="J1880" s="8">
        <v>1547.9</v>
      </c>
      <c r="K1880" s="8">
        <v>773.95</v>
      </c>
      <c r="L1880" s="8">
        <f t="shared" si="116"/>
        <v>100.94999999999993</v>
      </c>
      <c r="M1880" s="8">
        <f t="shared" si="117"/>
        <v>673.00000000000011</v>
      </c>
      <c r="N1880" s="9"/>
      <c r="O1880" s="9"/>
      <c r="P1880" s="8">
        <v>15</v>
      </c>
      <c r="Q1880" s="8">
        <v>773.95</v>
      </c>
      <c r="R1880" s="17">
        <f t="shared" si="118"/>
        <v>0</v>
      </c>
      <c r="S1880" s="18">
        <f t="shared" si="119"/>
        <v>1547.9</v>
      </c>
    </row>
    <row r="1881" spans="1:19" x14ac:dyDescent="0.25">
      <c r="A1881" s="7" t="s">
        <v>1219</v>
      </c>
      <c r="B1881" s="7" t="s">
        <v>1220</v>
      </c>
      <c r="C1881" s="7" t="s">
        <v>37</v>
      </c>
      <c r="D1881" s="7" t="s">
        <v>38</v>
      </c>
      <c r="E1881" s="7" t="s">
        <v>39</v>
      </c>
      <c r="F1881" s="8">
        <v>15</v>
      </c>
      <c r="G1881" s="8">
        <v>773.95</v>
      </c>
      <c r="H1881" s="8">
        <v>773.95</v>
      </c>
      <c r="I1881" s="8">
        <v>4</v>
      </c>
      <c r="J1881" s="8">
        <v>3095.8</v>
      </c>
      <c r="K1881" s="8">
        <v>773.95</v>
      </c>
      <c r="L1881" s="8">
        <f t="shared" si="116"/>
        <v>100.94999999999993</v>
      </c>
      <c r="M1881" s="8">
        <f t="shared" si="117"/>
        <v>673.00000000000011</v>
      </c>
      <c r="N1881" s="14">
        <v>12</v>
      </c>
      <c r="O1881" s="14">
        <v>753.76</v>
      </c>
      <c r="P1881" s="8">
        <v>15</v>
      </c>
      <c r="Q1881" s="8">
        <v>773.95</v>
      </c>
      <c r="R1881" s="17">
        <f t="shared" si="118"/>
        <v>3015.04</v>
      </c>
      <c r="S1881" s="18">
        <f t="shared" si="119"/>
        <v>3095.8</v>
      </c>
    </row>
    <row r="1882" spans="1:19" x14ac:dyDescent="0.25">
      <c r="A1882" s="7" t="s">
        <v>1221</v>
      </c>
      <c r="B1882" s="7" t="s">
        <v>1222</v>
      </c>
      <c r="C1882" s="7" t="s">
        <v>37</v>
      </c>
      <c r="D1882" s="7" t="s">
        <v>38</v>
      </c>
      <c r="E1882" s="7" t="s">
        <v>39</v>
      </c>
      <c r="F1882" s="8">
        <v>15</v>
      </c>
      <c r="G1882" s="8">
        <v>773.95</v>
      </c>
      <c r="H1882" s="8">
        <v>773.95</v>
      </c>
      <c r="I1882" s="8">
        <v>1</v>
      </c>
      <c r="J1882" s="8">
        <v>773.95</v>
      </c>
      <c r="K1882" s="8">
        <v>773.95</v>
      </c>
      <c r="L1882" s="8">
        <f t="shared" si="116"/>
        <v>100.94999999999993</v>
      </c>
      <c r="M1882" s="8">
        <f t="shared" si="117"/>
        <v>673.00000000000011</v>
      </c>
      <c r="N1882" s="13"/>
      <c r="O1882" s="13"/>
      <c r="P1882" s="8">
        <v>15</v>
      </c>
      <c r="Q1882" s="8">
        <v>773.95</v>
      </c>
      <c r="R1882" s="17">
        <f t="shared" si="118"/>
        <v>0</v>
      </c>
      <c r="S1882" s="18">
        <f t="shared" si="119"/>
        <v>773.95</v>
      </c>
    </row>
    <row r="1883" spans="1:19" x14ac:dyDescent="0.25">
      <c r="A1883" s="7" t="s">
        <v>1223</v>
      </c>
      <c r="B1883" s="7" t="s">
        <v>1224</v>
      </c>
      <c r="C1883" s="7" t="s">
        <v>37</v>
      </c>
      <c r="D1883" s="7" t="s">
        <v>38</v>
      </c>
      <c r="E1883" s="7" t="s">
        <v>39</v>
      </c>
      <c r="F1883" s="8">
        <v>15</v>
      </c>
      <c r="G1883" s="8">
        <v>10162.549999999999</v>
      </c>
      <c r="H1883" s="8">
        <v>10162.549999999999</v>
      </c>
      <c r="I1883" s="8">
        <v>1</v>
      </c>
      <c r="J1883" s="8">
        <v>10162.549999999999</v>
      </c>
      <c r="K1883" s="8">
        <v>10162.549999999999</v>
      </c>
      <c r="L1883" s="8">
        <f t="shared" si="116"/>
        <v>1325.5499999999993</v>
      </c>
      <c r="M1883" s="8">
        <f t="shared" si="117"/>
        <v>8837</v>
      </c>
      <c r="N1883" s="9"/>
      <c r="O1883" s="9"/>
      <c r="P1883" s="8">
        <v>15</v>
      </c>
      <c r="Q1883" s="8">
        <v>10162.549999999999</v>
      </c>
      <c r="R1883" s="17">
        <f t="shared" si="118"/>
        <v>0</v>
      </c>
      <c r="S1883" s="18">
        <f t="shared" si="119"/>
        <v>10162.549999999999</v>
      </c>
    </row>
    <row r="1884" spans="1:19" x14ac:dyDescent="0.25">
      <c r="A1884" s="7" t="s">
        <v>1225</v>
      </c>
      <c r="B1884" s="7" t="s">
        <v>1226</v>
      </c>
      <c r="C1884" s="7" t="s">
        <v>37</v>
      </c>
      <c r="D1884" s="7" t="s">
        <v>38</v>
      </c>
      <c r="E1884" s="7" t="s">
        <v>39</v>
      </c>
      <c r="F1884" s="8">
        <v>15</v>
      </c>
      <c r="G1884" s="8">
        <v>10162.549999999999</v>
      </c>
      <c r="H1884" s="8">
        <v>10162.549999999999</v>
      </c>
      <c r="I1884" s="8">
        <v>1</v>
      </c>
      <c r="J1884" s="8">
        <v>10162.549999999999</v>
      </c>
      <c r="K1884" s="8">
        <v>10162.549999999999</v>
      </c>
      <c r="L1884" s="8">
        <f t="shared" si="116"/>
        <v>1325.5499999999993</v>
      </c>
      <c r="M1884" s="8">
        <f t="shared" si="117"/>
        <v>8837</v>
      </c>
      <c r="N1884" s="9"/>
      <c r="O1884" s="9"/>
      <c r="P1884" s="8">
        <v>15</v>
      </c>
      <c r="Q1884" s="8">
        <v>10162.549999999999</v>
      </c>
      <c r="R1884" s="17">
        <f t="shared" si="118"/>
        <v>0</v>
      </c>
      <c r="S1884" s="18">
        <f t="shared" si="119"/>
        <v>10162.549999999999</v>
      </c>
    </row>
    <row r="1885" spans="1:19" x14ac:dyDescent="0.25">
      <c r="A1885" s="7" t="s">
        <v>1227</v>
      </c>
      <c r="B1885" s="7" t="s">
        <v>1228</v>
      </c>
      <c r="C1885" s="7" t="s">
        <v>37</v>
      </c>
      <c r="D1885" s="7" t="s">
        <v>38</v>
      </c>
      <c r="E1885" s="7" t="s">
        <v>39</v>
      </c>
      <c r="F1885" s="8">
        <v>15</v>
      </c>
      <c r="G1885" s="8">
        <v>5861.55</v>
      </c>
      <c r="H1885" s="8">
        <v>5861.55</v>
      </c>
      <c r="I1885" s="8">
        <v>1</v>
      </c>
      <c r="J1885" s="8">
        <v>5861.55</v>
      </c>
      <c r="K1885" s="8">
        <v>5861.55</v>
      </c>
      <c r="L1885" s="8">
        <f t="shared" si="116"/>
        <v>764.54999999999927</v>
      </c>
      <c r="M1885" s="8">
        <f t="shared" si="117"/>
        <v>5097.0000000000009</v>
      </c>
      <c r="N1885" s="9"/>
      <c r="O1885" s="9"/>
      <c r="P1885" s="8">
        <v>15</v>
      </c>
      <c r="Q1885" s="8">
        <v>5861.55</v>
      </c>
      <c r="R1885" s="17">
        <f t="shared" si="118"/>
        <v>0</v>
      </c>
      <c r="S1885" s="18">
        <f t="shared" si="119"/>
        <v>5861.55</v>
      </c>
    </row>
    <row r="1886" spans="1:19" x14ac:dyDescent="0.25">
      <c r="A1886" s="7" t="s">
        <v>1229</v>
      </c>
      <c r="B1886" s="7" t="s">
        <v>1230</v>
      </c>
      <c r="C1886" s="7" t="s">
        <v>37</v>
      </c>
      <c r="D1886" s="7" t="s">
        <v>38</v>
      </c>
      <c r="E1886" s="7" t="s">
        <v>39</v>
      </c>
      <c r="F1886" s="8">
        <v>15</v>
      </c>
      <c r="G1886" s="8">
        <v>5861.55</v>
      </c>
      <c r="H1886" s="8">
        <v>5861.55</v>
      </c>
      <c r="I1886" s="8">
        <v>1</v>
      </c>
      <c r="J1886" s="8">
        <v>5861.55</v>
      </c>
      <c r="K1886" s="8">
        <v>5861.55</v>
      </c>
      <c r="L1886" s="8">
        <f t="shared" si="116"/>
        <v>764.54999999999927</v>
      </c>
      <c r="M1886" s="8">
        <f t="shared" si="117"/>
        <v>5097.0000000000009</v>
      </c>
      <c r="N1886" s="9"/>
      <c r="O1886" s="9"/>
      <c r="P1886" s="8">
        <v>15</v>
      </c>
      <c r="Q1886" s="8">
        <v>5861.55</v>
      </c>
      <c r="R1886" s="17">
        <f t="shared" si="118"/>
        <v>0</v>
      </c>
      <c r="S1886" s="18">
        <f t="shared" si="119"/>
        <v>5861.55</v>
      </c>
    </row>
    <row r="1887" spans="1:19" x14ac:dyDescent="0.25">
      <c r="A1887" s="7" t="s">
        <v>1231</v>
      </c>
      <c r="B1887" s="7" t="s">
        <v>1232</v>
      </c>
      <c r="C1887" s="7" t="s">
        <v>37</v>
      </c>
      <c r="D1887" s="7" t="s">
        <v>38</v>
      </c>
      <c r="E1887" s="7" t="s">
        <v>39</v>
      </c>
      <c r="F1887" s="8">
        <v>15</v>
      </c>
      <c r="G1887" s="8">
        <v>5861.55</v>
      </c>
      <c r="H1887" s="8">
        <v>5861.55</v>
      </c>
      <c r="I1887" s="8">
        <v>1</v>
      </c>
      <c r="J1887" s="8">
        <v>5861.55</v>
      </c>
      <c r="K1887" s="8">
        <v>5861.55</v>
      </c>
      <c r="L1887" s="8">
        <f t="shared" si="116"/>
        <v>764.54999999999927</v>
      </c>
      <c r="M1887" s="8">
        <f t="shared" si="117"/>
        <v>5097.0000000000009</v>
      </c>
      <c r="N1887" s="9"/>
      <c r="O1887" s="9"/>
      <c r="P1887" s="8">
        <v>15</v>
      </c>
      <c r="Q1887" s="8">
        <v>5861.55</v>
      </c>
      <c r="R1887" s="17">
        <f t="shared" si="118"/>
        <v>0</v>
      </c>
      <c r="S1887" s="18">
        <f t="shared" si="119"/>
        <v>5861.55</v>
      </c>
    </row>
    <row r="1888" spans="1:19" x14ac:dyDescent="0.25">
      <c r="A1888" s="7" t="s">
        <v>1233</v>
      </c>
      <c r="B1888" s="7" t="s">
        <v>1234</v>
      </c>
      <c r="C1888" s="7" t="s">
        <v>37</v>
      </c>
      <c r="D1888" s="7" t="s">
        <v>38</v>
      </c>
      <c r="E1888" s="7" t="s">
        <v>39</v>
      </c>
      <c r="F1888" s="8">
        <v>15</v>
      </c>
      <c r="G1888" s="8">
        <v>5861.55</v>
      </c>
      <c r="H1888" s="8">
        <v>5861.55</v>
      </c>
      <c r="I1888" s="8">
        <v>1</v>
      </c>
      <c r="J1888" s="8">
        <v>5861.55</v>
      </c>
      <c r="K1888" s="8">
        <v>5861.55</v>
      </c>
      <c r="L1888" s="8">
        <f t="shared" si="116"/>
        <v>764.54999999999927</v>
      </c>
      <c r="M1888" s="8">
        <f t="shared" si="117"/>
        <v>5097.0000000000009</v>
      </c>
      <c r="N1888" s="13"/>
      <c r="O1888" s="13"/>
      <c r="P1888" s="8">
        <v>15</v>
      </c>
      <c r="Q1888" s="8">
        <v>5861.55</v>
      </c>
      <c r="R1888" s="17">
        <f t="shared" si="118"/>
        <v>0</v>
      </c>
      <c r="S1888" s="18">
        <f t="shared" si="119"/>
        <v>5861.55</v>
      </c>
    </row>
    <row r="1889" spans="1:19" x14ac:dyDescent="0.25">
      <c r="A1889" s="7" t="s">
        <v>1235</v>
      </c>
      <c r="B1889" s="7" t="s">
        <v>1236</v>
      </c>
      <c r="C1889" s="7" t="s">
        <v>37</v>
      </c>
      <c r="D1889" s="7" t="s">
        <v>38</v>
      </c>
      <c r="E1889" s="7" t="s">
        <v>39</v>
      </c>
      <c r="F1889" s="8">
        <v>15</v>
      </c>
      <c r="G1889" s="8">
        <v>999.35</v>
      </c>
      <c r="H1889" s="8">
        <v>999.35</v>
      </c>
      <c r="I1889" s="8">
        <v>3</v>
      </c>
      <c r="J1889" s="8">
        <v>2998.05</v>
      </c>
      <c r="K1889" s="8">
        <v>999.35</v>
      </c>
      <c r="L1889" s="8">
        <f t="shared" si="116"/>
        <v>130.34999999999991</v>
      </c>
      <c r="M1889" s="8">
        <f t="shared" si="117"/>
        <v>869.00000000000011</v>
      </c>
      <c r="N1889" s="13"/>
      <c r="O1889" s="13"/>
      <c r="P1889" s="8">
        <v>15</v>
      </c>
      <c r="Q1889" s="8">
        <v>999.35</v>
      </c>
      <c r="R1889" s="17">
        <f t="shared" si="118"/>
        <v>0</v>
      </c>
      <c r="S1889" s="18">
        <f t="shared" si="119"/>
        <v>2998.05</v>
      </c>
    </row>
    <row r="1890" spans="1:19" x14ac:dyDescent="0.25">
      <c r="A1890" s="7" t="s">
        <v>1237</v>
      </c>
      <c r="B1890" s="7" t="s">
        <v>1238</v>
      </c>
      <c r="C1890" s="7" t="s">
        <v>37</v>
      </c>
      <c r="D1890" s="7" t="s">
        <v>38</v>
      </c>
      <c r="E1890" s="7" t="s">
        <v>39</v>
      </c>
      <c r="F1890" s="8">
        <v>15</v>
      </c>
      <c r="G1890" s="8">
        <v>999.35</v>
      </c>
      <c r="H1890" s="8">
        <v>999.35</v>
      </c>
      <c r="I1890" s="8">
        <v>2</v>
      </c>
      <c r="J1890" s="8">
        <v>1998.7</v>
      </c>
      <c r="K1890" s="8">
        <v>999.35</v>
      </c>
      <c r="L1890" s="8">
        <f t="shared" si="116"/>
        <v>130.34999999999991</v>
      </c>
      <c r="M1890" s="8">
        <f t="shared" si="117"/>
        <v>869.00000000000011</v>
      </c>
      <c r="N1890" s="9"/>
      <c r="O1890" s="9"/>
      <c r="P1890" s="8">
        <v>15</v>
      </c>
      <c r="Q1890" s="8">
        <v>999.35</v>
      </c>
      <c r="R1890" s="17">
        <f t="shared" si="118"/>
        <v>0</v>
      </c>
      <c r="S1890" s="18">
        <f t="shared" si="119"/>
        <v>1998.7</v>
      </c>
    </row>
    <row r="1891" spans="1:19" x14ac:dyDescent="0.25">
      <c r="A1891" s="7" t="s">
        <v>1239</v>
      </c>
      <c r="B1891" s="7" t="s">
        <v>1240</v>
      </c>
      <c r="C1891" s="7" t="s">
        <v>37</v>
      </c>
      <c r="D1891" s="7" t="s">
        <v>38</v>
      </c>
      <c r="E1891" s="7" t="s">
        <v>39</v>
      </c>
      <c r="F1891" s="8">
        <v>15</v>
      </c>
      <c r="G1891" s="8">
        <v>999.35</v>
      </c>
      <c r="H1891" s="8">
        <v>999.35</v>
      </c>
      <c r="I1891" s="8">
        <v>5</v>
      </c>
      <c r="J1891" s="8">
        <v>4996.75</v>
      </c>
      <c r="K1891" s="8">
        <v>999.35</v>
      </c>
      <c r="L1891" s="8">
        <f t="shared" si="116"/>
        <v>130.34999999999991</v>
      </c>
      <c r="M1891" s="8">
        <f t="shared" si="117"/>
        <v>869.00000000000011</v>
      </c>
      <c r="N1891" s="9"/>
      <c r="O1891" s="9"/>
      <c r="P1891" s="8">
        <v>15</v>
      </c>
      <c r="Q1891" s="8">
        <v>999.35</v>
      </c>
      <c r="R1891" s="17">
        <f t="shared" si="118"/>
        <v>0</v>
      </c>
      <c r="S1891" s="18">
        <f t="shared" si="119"/>
        <v>4996.75</v>
      </c>
    </row>
    <row r="1892" spans="1:19" x14ac:dyDescent="0.25">
      <c r="A1892" s="7" t="s">
        <v>1241</v>
      </c>
      <c r="B1892" s="7" t="s">
        <v>1242</v>
      </c>
      <c r="C1892" s="7" t="s">
        <v>37</v>
      </c>
      <c r="D1892" s="7" t="s">
        <v>38</v>
      </c>
      <c r="E1892" s="7" t="s">
        <v>39</v>
      </c>
      <c r="F1892" s="8">
        <v>15</v>
      </c>
      <c r="G1892" s="8">
        <v>1066.05</v>
      </c>
      <c r="H1892" s="8">
        <v>1066.05</v>
      </c>
      <c r="I1892" s="8">
        <v>4</v>
      </c>
      <c r="J1892" s="8">
        <v>4264.2</v>
      </c>
      <c r="K1892" s="8">
        <v>1066.05</v>
      </c>
      <c r="L1892" s="8">
        <f t="shared" si="116"/>
        <v>139.04999999999995</v>
      </c>
      <c r="M1892" s="8">
        <f t="shared" si="117"/>
        <v>927</v>
      </c>
      <c r="N1892" s="9"/>
      <c r="O1892" s="9"/>
      <c r="P1892" s="8">
        <v>15</v>
      </c>
      <c r="Q1892" s="8">
        <v>1066.05</v>
      </c>
      <c r="R1892" s="17">
        <f t="shared" si="118"/>
        <v>0</v>
      </c>
      <c r="S1892" s="18">
        <f t="shared" si="119"/>
        <v>4264.2</v>
      </c>
    </row>
    <row r="1893" spans="1:19" x14ac:dyDescent="0.25">
      <c r="A1893" s="7" t="s">
        <v>1243</v>
      </c>
      <c r="B1893" s="7" t="s">
        <v>1244</v>
      </c>
      <c r="C1893" s="7" t="s">
        <v>37</v>
      </c>
      <c r="D1893" s="7" t="s">
        <v>38</v>
      </c>
      <c r="E1893" s="7" t="s">
        <v>39</v>
      </c>
      <c r="F1893" s="8">
        <v>15</v>
      </c>
      <c r="G1893" s="8">
        <v>1066.05</v>
      </c>
      <c r="H1893" s="8">
        <v>1066.05</v>
      </c>
      <c r="I1893" s="8">
        <v>4</v>
      </c>
      <c r="J1893" s="8">
        <v>4264.2</v>
      </c>
      <c r="K1893" s="8">
        <v>1066.05</v>
      </c>
      <c r="L1893" s="8">
        <f t="shared" si="116"/>
        <v>139.04999999999995</v>
      </c>
      <c r="M1893" s="8">
        <f t="shared" si="117"/>
        <v>927</v>
      </c>
      <c r="N1893" s="9"/>
      <c r="O1893" s="9"/>
      <c r="P1893" s="8">
        <v>15</v>
      </c>
      <c r="Q1893" s="8">
        <v>1066.05</v>
      </c>
      <c r="R1893" s="17">
        <f t="shared" si="118"/>
        <v>0</v>
      </c>
      <c r="S1893" s="18">
        <f t="shared" si="119"/>
        <v>4264.2</v>
      </c>
    </row>
    <row r="1894" spans="1:19" x14ac:dyDescent="0.25">
      <c r="A1894" s="7" t="s">
        <v>1245</v>
      </c>
      <c r="B1894" s="7" t="s">
        <v>1246</v>
      </c>
      <c r="C1894" s="7" t="s">
        <v>37</v>
      </c>
      <c r="D1894" s="7" t="s">
        <v>38</v>
      </c>
      <c r="E1894" s="7" t="s">
        <v>39</v>
      </c>
      <c r="F1894" s="8">
        <v>15</v>
      </c>
      <c r="G1894" s="8">
        <v>396.75</v>
      </c>
      <c r="H1894" s="8">
        <v>396.75</v>
      </c>
      <c r="I1894" s="8">
        <v>1</v>
      </c>
      <c r="J1894" s="8">
        <v>396.75</v>
      </c>
      <c r="K1894" s="8">
        <v>396.75</v>
      </c>
      <c r="L1894" s="8">
        <f t="shared" si="116"/>
        <v>51.75</v>
      </c>
      <c r="M1894" s="8">
        <f t="shared" si="117"/>
        <v>345</v>
      </c>
      <c r="N1894" s="9"/>
      <c r="O1894" s="9"/>
      <c r="P1894" s="8">
        <v>15</v>
      </c>
      <c r="Q1894" s="8">
        <v>396.75</v>
      </c>
      <c r="R1894" s="17">
        <f t="shared" si="118"/>
        <v>0</v>
      </c>
      <c r="S1894" s="18">
        <f t="shared" si="119"/>
        <v>396.75</v>
      </c>
    </row>
    <row r="1895" spans="1:19" x14ac:dyDescent="0.25">
      <c r="A1895" s="7" t="s">
        <v>1247</v>
      </c>
      <c r="B1895" s="7" t="s">
        <v>1248</v>
      </c>
      <c r="C1895" s="7" t="s">
        <v>37</v>
      </c>
      <c r="D1895" s="7" t="s">
        <v>38</v>
      </c>
      <c r="E1895" s="7" t="s">
        <v>39</v>
      </c>
      <c r="F1895" s="8">
        <v>15</v>
      </c>
      <c r="G1895" s="8">
        <v>396.75</v>
      </c>
      <c r="H1895" s="8">
        <v>396.75</v>
      </c>
      <c r="I1895" s="8">
        <v>2</v>
      </c>
      <c r="J1895" s="8">
        <v>793.5</v>
      </c>
      <c r="K1895" s="8">
        <v>396.75</v>
      </c>
      <c r="L1895" s="8">
        <f t="shared" si="116"/>
        <v>51.75</v>
      </c>
      <c r="M1895" s="8">
        <f t="shared" si="117"/>
        <v>345</v>
      </c>
      <c r="N1895" s="9"/>
      <c r="O1895" s="9"/>
      <c r="P1895" s="8">
        <v>15</v>
      </c>
      <c r="Q1895" s="8">
        <v>396.75</v>
      </c>
      <c r="R1895" s="17">
        <f t="shared" si="118"/>
        <v>0</v>
      </c>
      <c r="S1895" s="18">
        <f t="shared" si="119"/>
        <v>793.5</v>
      </c>
    </row>
    <row r="1896" spans="1:19" x14ac:dyDescent="0.25">
      <c r="A1896" s="7" t="s">
        <v>1249</v>
      </c>
      <c r="B1896" s="7" t="s">
        <v>1250</v>
      </c>
      <c r="C1896" s="7" t="s">
        <v>37</v>
      </c>
      <c r="D1896" s="7" t="s">
        <v>38</v>
      </c>
      <c r="E1896" s="7" t="s">
        <v>39</v>
      </c>
      <c r="F1896" s="8">
        <v>15</v>
      </c>
      <c r="G1896" s="8">
        <v>396.75</v>
      </c>
      <c r="H1896" s="8">
        <v>396.75</v>
      </c>
      <c r="I1896" s="8">
        <v>2</v>
      </c>
      <c r="J1896" s="8">
        <v>793.5</v>
      </c>
      <c r="K1896" s="8">
        <v>396.75</v>
      </c>
      <c r="L1896" s="8">
        <f t="shared" si="116"/>
        <v>51.75</v>
      </c>
      <c r="M1896" s="8">
        <f t="shared" si="117"/>
        <v>345</v>
      </c>
      <c r="N1896" s="9"/>
      <c r="O1896" s="9"/>
      <c r="P1896" s="8">
        <v>15</v>
      </c>
      <c r="Q1896" s="8">
        <v>396.75</v>
      </c>
      <c r="R1896" s="17">
        <f t="shared" si="118"/>
        <v>0</v>
      </c>
      <c r="S1896" s="18">
        <f t="shared" si="119"/>
        <v>793.5</v>
      </c>
    </row>
    <row r="1897" spans="1:19" x14ac:dyDescent="0.25">
      <c r="A1897" s="7" t="s">
        <v>1251</v>
      </c>
      <c r="B1897" s="7" t="s">
        <v>1252</v>
      </c>
      <c r="C1897" s="7" t="s">
        <v>37</v>
      </c>
      <c r="D1897" s="7" t="s">
        <v>38</v>
      </c>
      <c r="E1897" s="7" t="s">
        <v>39</v>
      </c>
      <c r="F1897" s="8">
        <v>15</v>
      </c>
      <c r="G1897" s="8">
        <v>396.75</v>
      </c>
      <c r="H1897" s="8">
        <v>396.75</v>
      </c>
      <c r="I1897" s="8">
        <v>1</v>
      </c>
      <c r="J1897" s="8">
        <v>396.75</v>
      </c>
      <c r="K1897" s="8">
        <v>396.75</v>
      </c>
      <c r="L1897" s="8">
        <f t="shared" si="116"/>
        <v>51.75</v>
      </c>
      <c r="M1897" s="8">
        <f t="shared" si="117"/>
        <v>345</v>
      </c>
      <c r="N1897" s="14">
        <v>12</v>
      </c>
      <c r="O1897" s="14">
        <v>386.4</v>
      </c>
      <c r="P1897" s="8">
        <v>15</v>
      </c>
      <c r="Q1897" s="8">
        <v>396.75</v>
      </c>
      <c r="R1897" s="17">
        <f t="shared" si="118"/>
        <v>386.4</v>
      </c>
      <c r="S1897" s="18">
        <f t="shared" si="119"/>
        <v>396.75</v>
      </c>
    </row>
    <row r="1898" spans="1:19" x14ac:dyDescent="0.25">
      <c r="A1898" s="7" t="s">
        <v>1253</v>
      </c>
      <c r="B1898" s="7" t="s">
        <v>1254</v>
      </c>
      <c r="C1898" s="7" t="s">
        <v>37</v>
      </c>
      <c r="D1898" s="7" t="s">
        <v>38</v>
      </c>
      <c r="E1898" s="7" t="s">
        <v>39</v>
      </c>
      <c r="F1898" s="8">
        <v>15</v>
      </c>
      <c r="G1898" s="8">
        <v>905.05</v>
      </c>
      <c r="H1898" s="8">
        <v>905.05</v>
      </c>
      <c r="I1898" s="8">
        <v>3</v>
      </c>
      <c r="J1898" s="8">
        <v>2715.1499999999996</v>
      </c>
      <c r="K1898" s="8">
        <v>905.04999999999984</v>
      </c>
      <c r="L1898" s="8">
        <f t="shared" si="116"/>
        <v>118.04999999999995</v>
      </c>
      <c r="M1898" s="8">
        <f t="shared" si="117"/>
        <v>786.99999999999989</v>
      </c>
      <c r="N1898" s="9"/>
      <c r="O1898" s="9"/>
      <c r="P1898" s="8">
        <v>15</v>
      </c>
      <c r="Q1898" s="8">
        <v>905.05</v>
      </c>
      <c r="R1898" s="17">
        <f t="shared" si="118"/>
        <v>0</v>
      </c>
      <c r="S1898" s="18">
        <f t="shared" si="119"/>
        <v>2715.1499999999996</v>
      </c>
    </row>
    <row r="1899" spans="1:19" x14ac:dyDescent="0.25">
      <c r="A1899" s="7" t="s">
        <v>1255</v>
      </c>
      <c r="B1899" s="7" t="s">
        <v>1256</v>
      </c>
      <c r="C1899" s="7" t="s">
        <v>37</v>
      </c>
      <c r="D1899" s="7" t="s">
        <v>38</v>
      </c>
      <c r="E1899" s="7" t="s">
        <v>39</v>
      </c>
      <c r="F1899" s="8">
        <v>15</v>
      </c>
      <c r="G1899" s="8">
        <v>905.05</v>
      </c>
      <c r="H1899" s="8">
        <v>905.05</v>
      </c>
      <c r="I1899" s="8">
        <v>1</v>
      </c>
      <c r="J1899" s="8">
        <v>905.05</v>
      </c>
      <c r="K1899" s="8">
        <v>905.05</v>
      </c>
      <c r="L1899" s="8">
        <f t="shared" si="116"/>
        <v>118.04999999999995</v>
      </c>
      <c r="M1899" s="8">
        <f t="shared" si="117"/>
        <v>787</v>
      </c>
      <c r="N1899" s="9"/>
      <c r="O1899" s="9"/>
      <c r="P1899" s="8">
        <v>15</v>
      </c>
      <c r="Q1899" s="8">
        <v>905.05</v>
      </c>
      <c r="R1899" s="17">
        <f t="shared" si="118"/>
        <v>0</v>
      </c>
      <c r="S1899" s="18">
        <f t="shared" si="119"/>
        <v>905.05</v>
      </c>
    </row>
    <row r="1900" spans="1:19" x14ac:dyDescent="0.25">
      <c r="A1900" s="7" t="s">
        <v>1257</v>
      </c>
      <c r="B1900" s="7" t="s">
        <v>1258</v>
      </c>
      <c r="C1900" s="7" t="s">
        <v>37</v>
      </c>
      <c r="D1900" s="7" t="s">
        <v>38</v>
      </c>
      <c r="E1900" s="7" t="s">
        <v>39</v>
      </c>
      <c r="F1900" s="8">
        <v>15</v>
      </c>
      <c r="G1900" s="8">
        <v>964.85</v>
      </c>
      <c r="H1900" s="8">
        <v>964.85</v>
      </c>
      <c r="I1900" s="8">
        <v>4</v>
      </c>
      <c r="J1900" s="8">
        <v>3859.4</v>
      </c>
      <c r="K1900" s="8">
        <v>964.85</v>
      </c>
      <c r="L1900" s="8">
        <f t="shared" si="116"/>
        <v>125.84999999999991</v>
      </c>
      <c r="M1900" s="8">
        <f t="shared" si="117"/>
        <v>839.00000000000011</v>
      </c>
      <c r="N1900" s="9"/>
      <c r="O1900" s="9"/>
      <c r="P1900" s="8">
        <v>15</v>
      </c>
      <c r="Q1900" s="8">
        <v>964.85</v>
      </c>
      <c r="R1900" s="17">
        <f t="shared" si="118"/>
        <v>0</v>
      </c>
      <c r="S1900" s="18">
        <f t="shared" si="119"/>
        <v>3859.4</v>
      </c>
    </row>
    <row r="1901" spans="1:19" x14ac:dyDescent="0.25">
      <c r="A1901" s="7" t="s">
        <v>1259</v>
      </c>
      <c r="B1901" s="7" t="s">
        <v>1260</v>
      </c>
      <c r="C1901" s="7" t="s">
        <v>37</v>
      </c>
      <c r="D1901" s="7" t="s">
        <v>38</v>
      </c>
      <c r="E1901" s="7" t="s">
        <v>39</v>
      </c>
      <c r="F1901" s="8">
        <v>15</v>
      </c>
      <c r="G1901" s="8">
        <v>964.85</v>
      </c>
      <c r="H1901" s="8">
        <v>964.85</v>
      </c>
      <c r="I1901" s="8">
        <v>4</v>
      </c>
      <c r="J1901" s="8">
        <v>3859.4</v>
      </c>
      <c r="K1901" s="8">
        <v>964.85</v>
      </c>
      <c r="L1901" s="8">
        <f t="shared" si="116"/>
        <v>125.84999999999991</v>
      </c>
      <c r="M1901" s="8">
        <f t="shared" si="117"/>
        <v>839.00000000000011</v>
      </c>
      <c r="N1901" s="14">
        <v>12</v>
      </c>
      <c r="O1901" s="14">
        <v>983.36</v>
      </c>
      <c r="P1901" s="8">
        <v>15</v>
      </c>
      <c r="Q1901" s="8">
        <v>964.85</v>
      </c>
      <c r="R1901" s="17">
        <f t="shared" si="118"/>
        <v>3933.44</v>
      </c>
      <c r="S1901" s="18">
        <f t="shared" si="119"/>
        <v>3859.4</v>
      </c>
    </row>
    <row r="1902" spans="1:19" x14ac:dyDescent="0.25">
      <c r="A1902" s="7" t="s">
        <v>1261</v>
      </c>
      <c r="B1902" s="7" t="s">
        <v>1262</v>
      </c>
      <c r="C1902" s="7" t="s">
        <v>37</v>
      </c>
      <c r="D1902" s="7" t="s">
        <v>38</v>
      </c>
      <c r="E1902" s="7" t="s">
        <v>39</v>
      </c>
      <c r="F1902" s="8">
        <v>15</v>
      </c>
      <c r="G1902" s="8">
        <v>964.85</v>
      </c>
      <c r="H1902" s="8">
        <v>964.85</v>
      </c>
      <c r="I1902" s="8">
        <v>1</v>
      </c>
      <c r="J1902" s="8">
        <v>964.85</v>
      </c>
      <c r="K1902" s="8">
        <v>964.85</v>
      </c>
      <c r="L1902" s="8">
        <f t="shared" si="116"/>
        <v>125.84999999999991</v>
      </c>
      <c r="M1902" s="8">
        <f t="shared" si="117"/>
        <v>839.00000000000011</v>
      </c>
      <c r="N1902" s="14">
        <v>12</v>
      </c>
      <c r="O1902" s="14">
        <v>939.68</v>
      </c>
      <c r="P1902" s="8">
        <v>15</v>
      </c>
      <c r="Q1902" s="8">
        <v>964.85</v>
      </c>
      <c r="R1902" s="17">
        <f t="shared" si="118"/>
        <v>939.68</v>
      </c>
      <c r="S1902" s="18">
        <f t="shared" si="119"/>
        <v>964.85</v>
      </c>
    </row>
    <row r="1903" spans="1:19" x14ac:dyDescent="0.25">
      <c r="A1903" s="7" t="s">
        <v>1263</v>
      </c>
      <c r="B1903" s="7" t="s">
        <v>1264</v>
      </c>
      <c r="C1903" s="7" t="s">
        <v>37</v>
      </c>
      <c r="D1903" s="7" t="s">
        <v>38</v>
      </c>
      <c r="E1903" s="7" t="s">
        <v>39</v>
      </c>
      <c r="F1903" s="8">
        <v>15</v>
      </c>
      <c r="G1903" s="8">
        <v>964.85</v>
      </c>
      <c r="H1903" s="8">
        <v>964.85</v>
      </c>
      <c r="I1903" s="8">
        <v>1</v>
      </c>
      <c r="J1903" s="8">
        <v>964.85</v>
      </c>
      <c r="K1903" s="8">
        <v>964.85</v>
      </c>
      <c r="L1903" s="8">
        <f t="shared" si="116"/>
        <v>125.84999999999991</v>
      </c>
      <c r="M1903" s="8">
        <f t="shared" si="117"/>
        <v>839.00000000000011</v>
      </c>
      <c r="N1903" s="14">
        <v>12</v>
      </c>
      <c r="O1903" s="14">
        <v>939.68</v>
      </c>
      <c r="P1903" s="8">
        <v>15</v>
      </c>
      <c r="Q1903" s="8">
        <v>964.85</v>
      </c>
      <c r="R1903" s="17">
        <f t="shared" si="118"/>
        <v>939.68</v>
      </c>
      <c r="S1903" s="18">
        <f t="shared" si="119"/>
        <v>964.85</v>
      </c>
    </row>
    <row r="1904" spans="1:19" x14ac:dyDescent="0.25">
      <c r="A1904" s="7" t="s">
        <v>1265</v>
      </c>
      <c r="B1904" s="7" t="s">
        <v>1266</v>
      </c>
      <c r="C1904" s="7" t="s">
        <v>37</v>
      </c>
      <c r="D1904" s="7" t="s">
        <v>38</v>
      </c>
      <c r="E1904" s="7" t="s">
        <v>39</v>
      </c>
      <c r="F1904" s="8">
        <v>15</v>
      </c>
      <c r="G1904" s="8">
        <v>964.85</v>
      </c>
      <c r="H1904" s="8">
        <v>964.85</v>
      </c>
      <c r="I1904" s="8">
        <v>2</v>
      </c>
      <c r="J1904" s="8">
        <v>1929.7</v>
      </c>
      <c r="K1904" s="8">
        <v>964.85</v>
      </c>
      <c r="L1904" s="8">
        <f t="shared" si="116"/>
        <v>125.84999999999991</v>
      </c>
      <c r="M1904" s="8">
        <f t="shared" si="117"/>
        <v>839.00000000000011</v>
      </c>
      <c r="N1904" s="9"/>
      <c r="O1904" s="9"/>
      <c r="P1904" s="8">
        <v>15</v>
      </c>
      <c r="Q1904" s="8">
        <v>964.85</v>
      </c>
      <c r="R1904" s="17">
        <f t="shared" si="118"/>
        <v>0</v>
      </c>
      <c r="S1904" s="18">
        <f t="shared" si="119"/>
        <v>1929.7</v>
      </c>
    </row>
    <row r="1905" spans="1:19" x14ac:dyDescent="0.25">
      <c r="A1905" s="7" t="s">
        <v>1267</v>
      </c>
      <c r="B1905" s="7" t="s">
        <v>1268</v>
      </c>
      <c r="C1905" s="7" t="s">
        <v>37</v>
      </c>
      <c r="D1905" s="7" t="s">
        <v>38</v>
      </c>
      <c r="E1905" s="7" t="s">
        <v>39</v>
      </c>
      <c r="F1905" s="8">
        <v>15</v>
      </c>
      <c r="G1905" s="8">
        <v>964.85</v>
      </c>
      <c r="H1905" s="8">
        <v>1413.35</v>
      </c>
      <c r="I1905" s="8">
        <v>2</v>
      </c>
      <c r="J1905" s="8">
        <v>1929.6999999999998</v>
      </c>
      <c r="K1905" s="8">
        <v>964.84999999999991</v>
      </c>
      <c r="L1905" s="8">
        <f t="shared" si="116"/>
        <v>125.84999999999991</v>
      </c>
      <c r="M1905" s="8">
        <f t="shared" si="117"/>
        <v>839</v>
      </c>
      <c r="N1905" s="9"/>
      <c r="O1905" s="9"/>
      <c r="P1905" s="8">
        <v>15</v>
      </c>
      <c r="Q1905" s="8">
        <v>964.85</v>
      </c>
      <c r="R1905" s="17">
        <f t="shared" si="118"/>
        <v>0</v>
      </c>
      <c r="S1905" s="18">
        <f t="shared" si="119"/>
        <v>1929.6999999999998</v>
      </c>
    </row>
    <row r="1906" spans="1:19" x14ac:dyDescent="0.25">
      <c r="A1906" s="7" t="s">
        <v>1269</v>
      </c>
      <c r="B1906" s="7" t="s">
        <v>1270</v>
      </c>
      <c r="C1906" s="7" t="s">
        <v>37</v>
      </c>
      <c r="D1906" s="7" t="s">
        <v>38</v>
      </c>
      <c r="E1906" s="7" t="s">
        <v>39</v>
      </c>
      <c r="F1906" s="8">
        <v>15</v>
      </c>
      <c r="G1906" s="8">
        <v>964.85</v>
      </c>
      <c r="H1906" s="8">
        <v>964.85</v>
      </c>
      <c r="I1906" s="8">
        <v>2</v>
      </c>
      <c r="J1906" s="8">
        <v>1929.7</v>
      </c>
      <c r="K1906" s="8">
        <v>964.85</v>
      </c>
      <c r="L1906" s="8">
        <f t="shared" si="116"/>
        <v>125.84999999999991</v>
      </c>
      <c r="M1906" s="8">
        <f t="shared" si="117"/>
        <v>839.00000000000011</v>
      </c>
      <c r="N1906" s="9"/>
      <c r="O1906" s="9"/>
      <c r="P1906" s="8">
        <v>15</v>
      </c>
      <c r="Q1906" s="8">
        <v>964.85</v>
      </c>
      <c r="R1906" s="17">
        <f t="shared" si="118"/>
        <v>0</v>
      </c>
      <c r="S1906" s="18">
        <f t="shared" si="119"/>
        <v>1929.7</v>
      </c>
    </row>
    <row r="1907" spans="1:19" x14ac:dyDescent="0.25">
      <c r="A1907" s="7" t="s">
        <v>1271</v>
      </c>
      <c r="B1907" s="7" t="s">
        <v>1272</v>
      </c>
      <c r="C1907" s="7" t="s">
        <v>37</v>
      </c>
      <c r="D1907" s="7" t="s">
        <v>38</v>
      </c>
      <c r="E1907" s="7" t="s">
        <v>39</v>
      </c>
      <c r="F1907" s="8">
        <v>15</v>
      </c>
      <c r="G1907" s="8">
        <v>964.85</v>
      </c>
      <c r="H1907" s="8">
        <v>964.85</v>
      </c>
      <c r="I1907" s="8">
        <v>1</v>
      </c>
      <c r="J1907" s="8">
        <v>964.85</v>
      </c>
      <c r="K1907" s="8">
        <v>964.85</v>
      </c>
      <c r="L1907" s="8">
        <f t="shared" si="116"/>
        <v>125.84999999999991</v>
      </c>
      <c r="M1907" s="8">
        <f t="shared" si="117"/>
        <v>839.00000000000011</v>
      </c>
      <c r="N1907" s="9"/>
      <c r="O1907" s="9"/>
      <c r="P1907" s="8">
        <v>15</v>
      </c>
      <c r="Q1907" s="8">
        <v>964.85</v>
      </c>
      <c r="R1907" s="17">
        <f t="shared" si="118"/>
        <v>0</v>
      </c>
      <c r="S1907" s="18">
        <f t="shared" si="119"/>
        <v>964.85</v>
      </c>
    </row>
    <row r="1908" spans="1:19" x14ac:dyDescent="0.25">
      <c r="A1908" s="7" t="s">
        <v>1273</v>
      </c>
      <c r="B1908" s="7" t="s">
        <v>1274</v>
      </c>
      <c r="C1908" s="7" t="s">
        <v>37</v>
      </c>
      <c r="D1908" s="7" t="s">
        <v>38</v>
      </c>
      <c r="E1908" s="7" t="s">
        <v>39</v>
      </c>
      <c r="F1908" s="8">
        <v>15</v>
      </c>
      <c r="G1908" s="8">
        <v>964.85</v>
      </c>
      <c r="H1908" s="8">
        <v>964.85</v>
      </c>
      <c r="I1908" s="8">
        <v>3</v>
      </c>
      <c r="J1908" s="8">
        <v>2894.55</v>
      </c>
      <c r="K1908" s="8">
        <v>964.85</v>
      </c>
      <c r="L1908" s="8">
        <f t="shared" si="116"/>
        <v>125.84999999999991</v>
      </c>
      <c r="M1908" s="8">
        <f t="shared" si="117"/>
        <v>839.00000000000011</v>
      </c>
      <c r="N1908" s="13"/>
      <c r="O1908" s="13"/>
      <c r="P1908" s="8">
        <v>15</v>
      </c>
      <c r="Q1908" s="8">
        <v>964.85</v>
      </c>
      <c r="R1908" s="17">
        <f t="shared" si="118"/>
        <v>0</v>
      </c>
      <c r="S1908" s="18">
        <f t="shared" si="119"/>
        <v>2894.55</v>
      </c>
    </row>
    <row r="1909" spans="1:19" x14ac:dyDescent="0.25">
      <c r="A1909" s="7" t="s">
        <v>1275</v>
      </c>
      <c r="B1909" s="7" t="s">
        <v>1276</v>
      </c>
      <c r="C1909" s="7" t="s">
        <v>37</v>
      </c>
      <c r="D1909" s="7" t="s">
        <v>38</v>
      </c>
      <c r="E1909" s="7" t="s">
        <v>39</v>
      </c>
      <c r="F1909" s="8">
        <v>15</v>
      </c>
      <c r="G1909" s="8">
        <v>1009.7</v>
      </c>
      <c r="H1909" s="8">
        <v>1009.7</v>
      </c>
      <c r="I1909" s="8">
        <v>1</v>
      </c>
      <c r="J1909" s="8">
        <v>1009.7</v>
      </c>
      <c r="K1909" s="8">
        <v>1009.7</v>
      </c>
      <c r="L1909" s="8">
        <f t="shared" si="116"/>
        <v>131.69999999999993</v>
      </c>
      <c r="M1909" s="8">
        <f t="shared" si="117"/>
        <v>878.00000000000011</v>
      </c>
      <c r="N1909" s="13"/>
      <c r="O1909" s="13"/>
      <c r="P1909" s="8">
        <v>15</v>
      </c>
      <c r="Q1909" s="8">
        <v>1009.7</v>
      </c>
      <c r="R1909" s="17">
        <f t="shared" si="118"/>
        <v>0</v>
      </c>
      <c r="S1909" s="18">
        <f t="shared" si="119"/>
        <v>1009.7</v>
      </c>
    </row>
    <row r="1910" spans="1:19" x14ac:dyDescent="0.25">
      <c r="A1910" s="7" t="s">
        <v>1277</v>
      </c>
      <c r="B1910" s="7" t="s">
        <v>1278</v>
      </c>
      <c r="C1910" s="7" t="s">
        <v>37</v>
      </c>
      <c r="D1910" s="7" t="s">
        <v>38</v>
      </c>
      <c r="E1910" s="7" t="s">
        <v>39</v>
      </c>
      <c r="F1910" s="8">
        <v>15</v>
      </c>
      <c r="G1910" s="8">
        <v>428.95</v>
      </c>
      <c r="H1910" s="8">
        <v>428.95</v>
      </c>
      <c r="I1910" s="8">
        <v>4</v>
      </c>
      <c r="J1910" s="8">
        <v>1715.8</v>
      </c>
      <c r="K1910" s="8">
        <v>428.95</v>
      </c>
      <c r="L1910" s="8">
        <f t="shared" si="116"/>
        <v>55.949999999999989</v>
      </c>
      <c r="M1910" s="8">
        <f t="shared" si="117"/>
        <v>373</v>
      </c>
      <c r="N1910" s="13"/>
      <c r="O1910" s="13"/>
      <c r="P1910" s="8">
        <v>15</v>
      </c>
      <c r="Q1910" s="8">
        <v>428.95</v>
      </c>
      <c r="R1910" s="17">
        <f t="shared" si="118"/>
        <v>0</v>
      </c>
      <c r="S1910" s="18">
        <f t="shared" si="119"/>
        <v>1715.8</v>
      </c>
    </row>
    <row r="1911" spans="1:19" x14ac:dyDescent="0.25">
      <c r="A1911" s="7" t="s">
        <v>1279</v>
      </c>
      <c r="B1911" s="7" t="s">
        <v>1068</v>
      </c>
      <c r="C1911" s="7" t="s">
        <v>37</v>
      </c>
      <c r="D1911" s="7" t="s">
        <v>38</v>
      </c>
      <c r="E1911" s="7" t="s">
        <v>39</v>
      </c>
      <c r="F1911" s="8">
        <v>15</v>
      </c>
      <c r="G1911" s="8">
        <v>428.95</v>
      </c>
      <c r="H1911" s="8">
        <v>428.95</v>
      </c>
      <c r="I1911" s="8">
        <v>4</v>
      </c>
      <c r="J1911" s="8">
        <v>1715.8</v>
      </c>
      <c r="K1911" s="8">
        <v>428.95</v>
      </c>
      <c r="L1911" s="8">
        <f t="shared" si="116"/>
        <v>55.949999999999989</v>
      </c>
      <c r="M1911" s="8">
        <f t="shared" si="117"/>
        <v>373</v>
      </c>
      <c r="N1911" s="13"/>
      <c r="O1911" s="13"/>
      <c r="P1911" s="8">
        <v>15</v>
      </c>
      <c r="Q1911" s="8">
        <v>428.95</v>
      </c>
      <c r="R1911" s="17">
        <f t="shared" si="118"/>
        <v>0</v>
      </c>
      <c r="S1911" s="18">
        <f t="shared" si="119"/>
        <v>1715.8</v>
      </c>
    </row>
    <row r="1912" spans="1:19" x14ac:dyDescent="0.25">
      <c r="A1912" s="7" t="s">
        <v>1280</v>
      </c>
      <c r="B1912" s="7" t="s">
        <v>1070</v>
      </c>
      <c r="C1912" s="7" t="s">
        <v>37</v>
      </c>
      <c r="D1912" s="7" t="s">
        <v>38</v>
      </c>
      <c r="E1912" s="7" t="s">
        <v>39</v>
      </c>
      <c r="F1912" s="8">
        <v>15</v>
      </c>
      <c r="G1912" s="8">
        <v>428.95</v>
      </c>
      <c r="H1912" s="8">
        <v>428.95</v>
      </c>
      <c r="I1912" s="8">
        <v>4</v>
      </c>
      <c r="J1912" s="8">
        <v>1715.8</v>
      </c>
      <c r="K1912" s="8">
        <v>428.95</v>
      </c>
      <c r="L1912" s="8">
        <f t="shared" si="116"/>
        <v>55.949999999999989</v>
      </c>
      <c r="M1912" s="8">
        <f t="shared" si="117"/>
        <v>373</v>
      </c>
      <c r="N1912" s="13"/>
      <c r="O1912" s="13"/>
      <c r="P1912" s="8">
        <v>15</v>
      </c>
      <c r="Q1912" s="8">
        <v>428.95</v>
      </c>
      <c r="R1912" s="17">
        <f t="shared" si="118"/>
        <v>0</v>
      </c>
      <c r="S1912" s="18">
        <f t="shared" si="119"/>
        <v>1715.8</v>
      </c>
    </row>
    <row r="1913" spans="1:19" x14ac:dyDescent="0.25">
      <c r="A1913" s="7" t="s">
        <v>1281</v>
      </c>
      <c r="B1913" s="7" t="s">
        <v>1282</v>
      </c>
      <c r="C1913" s="7" t="s">
        <v>37</v>
      </c>
      <c r="D1913" s="7" t="s">
        <v>38</v>
      </c>
      <c r="E1913" s="7" t="s">
        <v>39</v>
      </c>
      <c r="F1913" s="8">
        <v>15</v>
      </c>
      <c r="G1913" s="8">
        <v>428.95</v>
      </c>
      <c r="H1913" s="8">
        <v>428.95</v>
      </c>
      <c r="I1913" s="8">
        <v>2</v>
      </c>
      <c r="J1913" s="8">
        <v>857.9</v>
      </c>
      <c r="K1913" s="8">
        <v>428.95</v>
      </c>
      <c r="L1913" s="8">
        <f t="shared" si="116"/>
        <v>55.949999999999989</v>
      </c>
      <c r="M1913" s="8">
        <f t="shared" si="117"/>
        <v>373</v>
      </c>
      <c r="N1913" s="13"/>
      <c r="O1913" s="13"/>
      <c r="P1913" s="8">
        <v>15</v>
      </c>
      <c r="Q1913" s="8">
        <v>428.95</v>
      </c>
      <c r="R1913" s="17">
        <f t="shared" si="118"/>
        <v>0</v>
      </c>
      <c r="S1913" s="18">
        <f t="shared" si="119"/>
        <v>857.9</v>
      </c>
    </row>
    <row r="1914" spans="1:19" x14ac:dyDescent="0.25">
      <c r="A1914" s="7" t="s">
        <v>1283</v>
      </c>
      <c r="B1914" s="7" t="s">
        <v>1284</v>
      </c>
      <c r="C1914" s="7" t="s">
        <v>37</v>
      </c>
      <c r="D1914" s="7" t="s">
        <v>38</v>
      </c>
      <c r="E1914" s="7" t="s">
        <v>39</v>
      </c>
      <c r="F1914" s="8">
        <v>15</v>
      </c>
      <c r="G1914" s="8">
        <v>428.95</v>
      </c>
      <c r="H1914" s="8">
        <v>428.95</v>
      </c>
      <c r="I1914" s="8">
        <v>1</v>
      </c>
      <c r="J1914" s="8">
        <v>428.95</v>
      </c>
      <c r="K1914" s="8">
        <v>428.95</v>
      </c>
      <c r="L1914" s="8">
        <f t="shared" si="116"/>
        <v>55.949999999999989</v>
      </c>
      <c r="M1914" s="8">
        <f t="shared" si="117"/>
        <v>373</v>
      </c>
      <c r="N1914" s="9"/>
      <c r="O1914" s="9"/>
      <c r="P1914" s="8">
        <v>15</v>
      </c>
      <c r="Q1914" s="8">
        <v>428.95</v>
      </c>
      <c r="R1914" s="17">
        <f t="shared" si="118"/>
        <v>0</v>
      </c>
      <c r="S1914" s="18">
        <f t="shared" si="119"/>
        <v>428.95</v>
      </c>
    </row>
    <row r="1915" spans="1:19" x14ac:dyDescent="0.25">
      <c r="A1915" s="7" t="s">
        <v>1285</v>
      </c>
      <c r="B1915" s="7" t="s">
        <v>1112</v>
      </c>
      <c r="C1915" s="7" t="s">
        <v>37</v>
      </c>
      <c r="D1915" s="7" t="s">
        <v>38</v>
      </c>
      <c r="E1915" s="7" t="s">
        <v>39</v>
      </c>
      <c r="F1915" s="8">
        <v>15</v>
      </c>
      <c r="G1915" s="8">
        <v>243.8</v>
      </c>
      <c r="H1915" s="8">
        <v>243.8</v>
      </c>
      <c r="I1915" s="8">
        <v>3</v>
      </c>
      <c r="J1915" s="8">
        <v>731.40000000000009</v>
      </c>
      <c r="K1915" s="8">
        <v>243.80000000000004</v>
      </c>
      <c r="L1915" s="8">
        <f t="shared" si="116"/>
        <v>31.799999999999983</v>
      </c>
      <c r="M1915" s="8">
        <f t="shared" si="117"/>
        <v>212.00000000000006</v>
      </c>
      <c r="N1915" s="14">
        <v>12</v>
      </c>
      <c r="O1915" s="14">
        <v>237.44</v>
      </c>
      <c r="P1915" s="8">
        <v>15</v>
      </c>
      <c r="Q1915" s="8">
        <v>243.8</v>
      </c>
      <c r="R1915" s="17">
        <f t="shared" si="118"/>
        <v>712.31999999999994</v>
      </c>
      <c r="S1915" s="18">
        <f t="shared" si="119"/>
        <v>731.40000000000009</v>
      </c>
    </row>
    <row r="1916" spans="1:19" x14ac:dyDescent="0.25">
      <c r="A1916" s="7" t="s">
        <v>1286</v>
      </c>
      <c r="B1916" s="7" t="s">
        <v>1114</v>
      </c>
      <c r="C1916" s="7" t="s">
        <v>37</v>
      </c>
      <c r="D1916" s="7" t="s">
        <v>38</v>
      </c>
      <c r="E1916" s="7" t="s">
        <v>39</v>
      </c>
      <c r="F1916" s="8">
        <v>15</v>
      </c>
      <c r="G1916" s="8">
        <v>243.8</v>
      </c>
      <c r="H1916" s="8">
        <v>243.8</v>
      </c>
      <c r="I1916" s="8">
        <v>7</v>
      </c>
      <c r="J1916" s="8">
        <v>1706.6000000000001</v>
      </c>
      <c r="K1916" s="8">
        <v>243.8</v>
      </c>
      <c r="L1916" s="8">
        <f t="shared" si="116"/>
        <v>31.799999999999983</v>
      </c>
      <c r="M1916" s="8">
        <f t="shared" si="117"/>
        <v>212.00000000000003</v>
      </c>
      <c r="N1916" s="13"/>
      <c r="O1916" s="13"/>
      <c r="P1916" s="8">
        <v>15</v>
      </c>
      <c r="Q1916" s="8">
        <v>243.8</v>
      </c>
      <c r="R1916" s="17">
        <f t="shared" si="118"/>
        <v>0</v>
      </c>
      <c r="S1916" s="18">
        <f t="shared" si="119"/>
        <v>1706.6000000000001</v>
      </c>
    </row>
    <row r="1917" spans="1:19" x14ac:dyDescent="0.25">
      <c r="A1917" s="7" t="s">
        <v>1287</v>
      </c>
      <c r="B1917" s="7" t="s">
        <v>1116</v>
      </c>
      <c r="C1917" s="7" t="s">
        <v>37</v>
      </c>
      <c r="D1917" s="7" t="s">
        <v>38</v>
      </c>
      <c r="E1917" s="7" t="s">
        <v>39</v>
      </c>
      <c r="F1917" s="8">
        <v>15</v>
      </c>
      <c r="G1917" s="8">
        <v>243.8</v>
      </c>
      <c r="H1917" s="8">
        <v>243.8</v>
      </c>
      <c r="I1917" s="8">
        <v>8</v>
      </c>
      <c r="J1917" s="8">
        <v>1950.3999999999999</v>
      </c>
      <c r="K1917" s="8">
        <v>243.79999999999998</v>
      </c>
      <c r="L1917" s="8">
        <f t="shared" si="116"/>
        <v>31.799999999999983</v>
      </c>
      <c r="M1917" s="8">
        <f t="shared" si="117"/>
        <v>212</v>
      </c>
      <c r="N1917" s="8">
        <v>12</v>
      </c>
      <c r="O1917" s="8">
        <v>237.44</v>
      </c>
      <c r="P1917" s="8">
        <v>15</v>
      </c>
      <c r="Q1917" s="8">
        <v>243.8</v>
      </c>
      <c r="R1917" s="17">
        <f t="shared" si="118"/>
        <v>1899.52</v>
      </c>
      <c r="S1917" s="18">
        <f t="shared" si="119"/>
        <v>1950.3999999999999</v>
      </c>
    </row>
    <row r="1918" spans="1:19" x14ac:dyDescent="0.25">
      <c r="A1918" s="7" t="s">
        <v>1288</v>
      </c>
      <c r="B1918" s="7" t="s">
        <v>1118</v>
      </c>
      <c r="C1918" s="7" t="s">
        <v>37</v>
      </c>
      <c r="D1918" s="7" t="s">
        <v>38</v>
      </c>
      <c r="E1918" s="7" t="s">
        <v>39</v>
      </c>
      <c r="F1918" s="8">
        <v>15</v>
      </c>
      <c r="G1918" s="8">
        <v>243.8</v>
      </c>
      <c r="H1918" s="8">
        <v>428.95</v>
      </c>
      <c r="I1918" s="8">
        <v>13</v>
      </c>
      <c r="J1918" s="8">
        <v>3169.3999999999996</v>
      </c>
      <c r="K1918" s="8">
        <v>243.79999999999998</v>
      </c>
      <c r="L1918" s="8">
        <f t="shared" si="116"/>
        <v>31.799999999999983</v>
      </c>
      <c r="M1918" s="8">
        <f t="shared" si="117"/>
        <v>212</v>
      </c>
      <c r="N1918" s="14">
        <v>12</v>
      </c>
      <c r="O1918" s="14">
        <v>237.44</v>
      </c>
      <c r="P1918" s="8">
        <v>15</v>
      </c>
      <c r="Q1918" s="8">
        <v>243.79999999999998</v>
      </c>
      <c r="R1918" s="17">
        <f t="shared" si="118"/>
        <v>3086.72</v>
      </c>
      <c r="S1918" s="18">
        <f t="shared" si="119"/>
        <v>3169.3999999999996</v>
      </c>
    </row>
    <row r="1919" spans="1:19" x14ac:dyDescent="0.25">
      <c r="A1919" s="7" t="s">
        <v>1289</v>
      </c>
      <c r="B1919" s="7" t="s">
        <v>1290</v>
      </c>
      <c r="C1919" s="7" t="s">
        <v>37</v>
      </c>
      <c r="D1919" s="7" t="s">
        <v>38</v>
      </c>
      <c r="E1919" s="7" t="s">
        <v>39</v>
      </c>
      <c r="F1919" s="8">
        <v>15</v>
      </c>
      <c r="G1919" s="8">
        <v>243.8</v>
      </c>
      <c r="H1919" s="8">
        <v>428.95</v>
      </c>
      <c r="I1919" s="8">
        <v>16</v>
      </c>
      <c r="J1919" s="8">
        <v>3900.8</v>
      </c>
      <c r="K1919" s="8">
        <v>243.8</v>
      </c>
      <c r="L1919" s="8">
        <f t="shared" si="116"/>
        <v>31.799999999999983</v>
      </c>
      <c r="M1919" s="8">
        <f t="shared" si="117"/>
        <v>212.00000000000003</v>
      </c>
      <c r="N1919" s="14">
        <v>12</v>
      </c>
      <c r="O1919" s="14">
        <v>237.44</v>
      </c>
      <c r="P1919" s="8">
        <v>15</v>
      </c>
      <c r="Q1919" s="8">
        <v>243.8</v>
      </c>
      <c r="R1919" s="17">
        <f t="shared" si="118"/>
        <v>3799.04</v>
      </c>
      <c r="S1919" s="18">
        <f t="shared" si="119"/>
        <v>3900.8</v>
      </c>
    </row>
    <row r="1920" spans="1:19" x14ac:dyDescent="0.25">
      <c r="A1920" s="7" t="s">
        <v>1291</v>
      </c>
      <c r="B1920" s="7" t="s">
        <v>1292</v>
      </c>
      <c r="C1920" s="7" t="s">
        <v>37</v>
      </c>
      <c r="D1920" s="7" t="s">
        <v>38</v>
      </c>
      <c r="E1920" s="7" t="s">
        <v>39</v>
      </c>
      <c r="F1920" s="8">
        <v>15</v>
      </c>
      <c r="G1920" s="8">
        <v>243.8</v>
      </c>
      <c r="H1920" s="8">
        <v>428.95</v>
      </c>
      <c r="I1920" s="8">
        <v>12</v>
      </c>
      <c r="J1920" s="8">
        <v>2925.6</v>
      </c>
      <c r="K1920" s="8">
        <v>243.79999999999998</v>
      </c>
      <c r="L1920" s="8">
        <f t="shared" si="116"/>
        <v>31.799999999999983</v>
      </c>
      <c r="M1920" s="8">
        <f t="shared" si="117"/>
        <v>212</v>
      </c>
      <c r="N1920" s="14">
        <v>12</v>
      </c>
      <c r="O1920" s="14">
        <v>237.44</v>
      </c>
      <c r="P1920" s="8">
        <v>15</v>
      </c>
      <c r="Q1920" s="8">
        <v>243.8</v>
      </c>
      <c r="R1920" s="17">
        <f t="shared" si="118"/>
        <v>2849.2799999999997</v>
      </c>
      <c r="S1920" s="18">
        <f t="shared" si="119"/>
        <v>2925.6</v>
      </c>
    </row>
    <row r="1921" spans="1:19" x14ac:dyDescent="0.25">
      <c r="A1921" s="7" t="s">
        <v>1293</v>
      </c>
      <c r="B1921" s="7" t="s">
        <v>1294</v>
      </c>
      <c r="C1921" s="7" t="s">
        <v>37</v>
      </c>
      <c r="D1921" s="7" t="s">
        <v>38</v>
      </c>
      <c r="E1921" s="7" t="s">
        <v>39</v>
      </c>
      <c r="F1921" s="8">
        <v>15</v>
      </c>
      <c r="G1921" s="8">
        <v>243.8</v>
      </c>
      <c r="H1921" s="8">
        <v>428.95</v>
      </c>
      <c r="I1921" s="8">
        <v>7</v>
      </c>
      <c r="J1921" s="8">
        <v>1706.6</v>
      </c>
      <c r="K1921" s="8">
        <v>243.79999999999998</v>
      </c>
      <c r="L1921" s="8">
        <f t="shared" si="116"/>
        <v>31.799999999999983</v>
      </c>
      <c r="M1921" s="8">
        <f t="shared" si="117"/>
        <v>212</v>
      </c>
      <c r="N1921" s="9"/>
      <c r="O1921" s="9"/>
      <c r="P1921" s="8">
        <v>15</v>
      </c>
      <c r="Q1921" s="8">
        <v>243.8</v>
      </c>
      <c r="R1921" s="17">
        <f t="shared" si="118"/>
        <v>0</v>
      </c>
      <c r="S1921" s="18">
        <f t="shared" si="119"/>
        <v>1706.6</v>
      </c>
    </row>
    <row r="1922" spans="1:19" x14ac:dyDescent="0.25">
      <c r="A1922" s="7" t="s">
        <v>1295</v>
      </c>
      <c r="B1922" s="7" t="s">
        <v>1120</v>
      </c>
      <c r="C1922" s="7" t="s">
        <v>37</v>
      </c>
      <c r="D1922" s="7" t="s">
        <v>38</v>
      </c>
      <c r="E1922" s="7" t="s">
        <v>39</v>
      </c>
      <c r="F1922" s="8">
        <v>15</v>
      </c>
      <c r="G1922" s="8">
        <v>243.8</v>
      </c>
      <c r="H1922" s="8">
        <v>243.8</v>
      </c>
      <c r="I1922" s="8">
        <v>1</v>
      </c>
      <c r="J1922" s="8">
        <v>243.8</v>
      </c>
      <c r="K1922" s="8">
        <v>243.8</v>
      </c>
      <c r="L1922" s="8">
        <f t="shared" ref="L1922:L1985" si="120">K1922-M1922</f>
        <v>31.799999999999983</v>
      </c>
      <c r="M1922" s="8">
        <f t="shared" ref="M1922:M1985" si="121">K1922/((100+F1922)/100)</f>
        <v>212.00000000000003</v>
      </c>
      <c r="N1922" s="9"/>
      <c r="O1922" s="9"/>
      <c r="P1922" s="8">
        <v>15</v>
      </c>
      <c r="Q1922" s="8">
        <v>243.8</v>
      </c>
      <c r="R1922" s="17">
        <f t="shared" ref="R1922:R1985" si="122">I1922*O1922</f>
        <v>0</v>
      </c>
      <c r="S1922" s="18">
        <f t="shared" si="119"/>
        <v>243.8</v>
      </c>
    </row>
    <row r="1923" spans="1:19" x14ac:dyDescent="0.25">
      <c r="A1923" s="7" t="s">
        <v>1298</v>
      </c>
      <c r="B1923" s="7" t="s">
        <v>1299</v>
      </c>
      <c r="C1923" s="7" t="s">
        <v>37</v>
      </c>
      <c r="D1923" s="7" t="s">
        <v>38</v>
      </c>
      <c r="E1923" s="7" t="s">
        <v>39</v>
      </c>
      <c r="F1923" s="8">
        <v>15</v>
      </c>
      <c r="G1923" s="8">
        <v>334.65</v>
      </c>
      <c r="H1923" s="8">
        <v>587.65</v>
      </c>
      <c r="I1923" s="8">
        <v>4</v>
      </c>
      <c r="J1923" s="8">
        <v>1338.6</v>
      </c>
      <c r="K1923" s="8">
        <v>334.65</v>
      </c>
      <c r="L1923" s="8">
        <f t="shared" si="120"/>
        <v>43.649999999999977</v>
      </c>
      <c r="M1923" s="8">
        <f t="shared" si="121"/>
        <v>291</v>
      </c>
      <c r="N1923" s="9"/>
      <c r="O1923" s="9"/>
      <c r="P1923" s="8">
        <v>15</v>
      </c>
      <c r="Q1923" s="8">
        <v>334.65</v>
      </c>
      <c r="R1923" s="17">
        <f t="shared" si="122"/>
        <v>0</v>
      </c>
      <c r="S1923" s="18">
        <f t="shared" ref="S1923:S1986" si="123">J1923</f>
        <v>1338.6</v>
      </c>
    </row>
    <row r="1924" spans="1:19" x14ac:dyDescent="0.25">
      <c r="A1924" s="7" t="s">
        <v>1300</v>
      </c>
      <c r="B1924" s="7" t="s">
        <v>1301</v>
      </c>
      <c r="C1924" s="7" t="s">
        <v>37</v>
      </c>
      <c r="D1924" s="7" t="s">
        <v>38</v>
      </c>
      <c r="E1924" s="7" t="s">
        <v>39</v>
      </c>
      <c r="F1924" s="8">
        <v>15</v>
      </c>
      <c r="G1924" s="8">
        <v>334.65</v>
      </c>
      <c r="H1924" s="8">
        <v>334.65</v>
      </c>
      <c r="I1924" s="8">
        <v>2</v>
      </c>
      <c r="J1924" s="8">
        <v>669.3</v>
      </c>
      <c r="K1924" s="8">
        <v>334.65</v>
      </c>
      <c r="L1924" s="8">
        <f t="shared" si="120"/>
        <v>43.649999999999977</v>
      </c>
      <c r="M1924" s="8">
        <f t="shared" si="121"/>
        <v>291</v>
      </c>
      <c r="N1924" s="9"/>
      <c r="O1924" s="9"/>
      <c r="P1924" s="8">
        <v>15</v>
      </c>
      <c r="Q1924" s="8">
        <v>334.65</v>
      </c>
      <c r="R1924" s="17">
        <f t="shared" si="122"/>
        <v>0</v>
      </c>
      <c r="S1924" s="18">
        <f t="shared" si="123"/>
        <v>669.3</v>
      </c>
    </row>
    <row r="1925" spans="1:19" x14ac:dyDescent="0.25">
      <c r="A1925" s="7" t="s">
        <v>1302</v>
      </c>
      <c r="B1925" s="7" t="s">
        <v>1082</v>
      </c>
      <c r="C1925" s="7" t="s">
        <v>37</v>
      </c>
      <c r="D1925" s="7" t="s">
        <v>38</v>
      </c>
      <c r="E1925" s="7" t="s">
        <v>39</v>
      </c>
      <c r="F1925" s="8">
        <v>15</v>
      </c>
      <c r="G1925" s="8">
        <v>1003.95</v>
      </c>
      <c r="H1925" s="8">
        <v>1003.95</v>
      </c>
      <c r="I1925" s="8">
        <v>3</v>
      </c>
      <c r="J1925" s="8">
        <v>3011.8500000000004</v>
      </c>
      <c r="K1925" s="8">
        <v>1003.9500000000002</v>
      </c>
      <c r="L1925" s="8">
        <f t="shared" si="120"/>
        <v>130.94999999999993</v>
      </c>
      <c r="M1925" s="8">
        <f t="shared" si="121"/>
        <v>873.00000000000023</v>
      </c>
      <c r="N1925" s="14">
        <v>12</v>
      </c>
      <c r="O1925" s="14">
        <v>977.76</v>
      </c>
      <c r="P1925" s="8">
        <v>15</v>
      </c>
      <c r="Q1925" s="8">
        <v>1003.95</v>
      </c>
      <c r="R1925" s="17">
        <f t="shared" si="122"/>
        <v>2933.2799999999997</v>
      </c>
      <c r="S1925" s="18">
        <f t="shared" si="123"/>
        <v>3011.8500000000004</v>
      </c>
    </row>
    <row r="1926" spans="1:19" x14ac:dyDescent="0.25">
      <c r="A1926" s="7" t="s">
        <v>1303</v>
      </c>
      <c r="B1926" s="7" t="s">
        <v>1086</v>
      </c>
      <c r="C1926" s="7" t="s">
        <v>37</v>
      </c>
      <c r="D1926" s="7" t="s">
        <v>38</v>
      </c>
      <c r="E1926" s="7" t="s">
        <v>39</v>
      </c>
      <c r="F1926" s="8">
        <v>15</v>
      </c>
      <c r="G1926" s="8">
        <v>1003.95</v>
      </c>
      <c r="H1926" s="8">
        <v>1003.95</v>
      </c>
      <c r="I1926" s="8">
        <v>1</v>
      </c>
      <c r="J1926" s="8">
        <v>1003.95</v>
      </c>
      <c r="K1926" s="8">
        <v>1003.95</v>
      </c>
      <c r="L1926" s="8">
        <f t="shared" si="120"/>
        <v>130.94999999999993</v>
      </c>
      <c r="M1926" s="8">
        <f t="shared" si="121"/>
        <v>873.00000000000011</v>
      </c>
      <c r="N1926" s="9"/>
      <c r="O1926" s="9"/>
      <c r="P1926" s="8">
        <v>15</v>
      </c>
      <c r="Q1926" s="8">
        <v>1003.95</v>
      </c>
      <c r="R1926" s="17">
        <f t="shared" si="122"/>
        <v>0</v>
      </c>
      <c r="S1926" s="18">
        <f t="shared" si="123"/>
        <v>1003.95</v>
      </c>
    </row>
    <row r="1927" spans="1:19" x14ac:dyDescent="0.25">
      <c r="A1927" s="7" t="s">
        <v>1304</v>
      </c>
      <c r="B1927" s="7" t="s">
        <v>1088</v>
      </c>
      <c r="C1927" s="7" t="s">
        <v>37</v>
      </c>
      <c r="D1927" s="7" t="s">
        <v>38</v>
      </c>
      <c r="E1927" s="7" t="s">
        <v>39</v>
      </c>
      <c r="F1927" s="8">
        <v>15</v>
      </c>
      <c r="G1927" s="8">
        <v>1003.95</v>
      </c>
      <c r="H1927" s="8">
        <v>1475.45</v>
      </c>
      <c r="I1927" s="8">
        <v>9</v>
      </c>
      <c r="J1927" s="8">
        <v>9035.5499999999993</v>
      </c>
      <c r="K1927" s="8">
        <v>1003.9499999999999</v>
      </c>
      <c r="L1927" s="8">
        <f t="shared" si="120"/>
        <v>130.94999999999993</v>
      </c>
      <c r="M1927" s="8">
        <f t="shared" si="121"/>
        <v>873</v>
      </c>
      <c r="N1927" s="14">
        <v>12</v>
      </c>
      <c r="O1927" s="14">
        <v>977.76</v>
      </c>
      <c r="P1927" s="8">
        <v>15</v>
      </c>
      <c r="Q1927" s="8">
        <v>1003.95</v>
      </c>
      <c r="R1927" s="17">
        <f t="shared" si="122"/>
        <v>8799.84</v>
      </c>
      <c r="S1927" s="18">
        <f t="shared" si="123"/>
        <v>9035.5499999999993</v>
      </c>
    </row>
    <row r="1928" spans="1:19" x14ac:dyDescent="0.25">
      <c r="A1928" s="7" t="s">
        <v>1305</v>
      </c>
      <c r="B1928" s="7" t="s">
        <v>1090</v>
      </c>
      <c r="C1928" s="7" t="s">
        <v>37</v>
      </c>
      <c r="D1928" s="7" t="s">
        <v>38</v>
      </c>
      <c r="E1928" s="7" t="s">
        <v>39</v>
      </c>
      <c r="F1928" s="8">
        <v>15</v>
      </c>
      <c r="G1928" s="8">
        <v>1003.95</v>
      </c>
      <c r="H1928" s="8">
        <v>1003.95</v>
      </c>
      <c r="I1928" s="8">
        <v>15</v>
      </c>
      <c r="J1928" s="8">
        <v>15059.250000000002</v>
      </c>
      <c r="K1928" s="8">
        <v>1003.9500000000002</v>
      </c>
      <c r="L1928" s="8">
        <f t="shared" si="120"/>
        <v>130.94999999999993</v>
      </c>
      <c r="M1928" s="8">
        <f t="shared" si="121"/>
        <v>873.00000000000023</v>
      </c>
      <c r="N1928" s="14">
        <v>12</v>
      </c>
      <c r="O1928" s="14">
        <v>977.76</v>
      </c>
      <c r="P1928" s="8">
        <v>15</v>
      </c>
      <c r="Q1928" s="8">
        <v>1003.9499999999999</v>
      </c>
      <c r="R1928" s="17">
        <f t="shared" si="122"/>
        <v>14666.4</v>
      </c>
      <c r="S1928" s="18">
        <f t="shared" si="123"/>
        <v>15059.250000000002</v>
      </c>
    </row>
    <row r="1929" spans="1:19" x14ac:dyDescent="0.25">
      <c r="A1929" s="7" t="s">
        <v>1306</v>
      </c>
      <c r="B1929" s="7" t="s">
        <v>1092</v>
      </c>
      <c r="C1929" s="7" t="s">
        <v>37</v>
      </c>
      <c r="D1929" s="7" t="s">
        <v>38</v>
      </c>
      <c r="E1929" s="7" t="s">
        <v>39</v>
      </c>
      <c r="F1929" s="8">
        <v>15</v>
      </c>
      <c r="G1929" s="8">
        <v>1003.95</v>
      </c>
      <c r="H1929" s="8">
        <v>1475.45</v>
      </c>
      <c r="I1929" s="8">
        <v>30</v>
      </c>
      <c r="J1929" s="8">
        <v>30118.5</v>
      </c>
      <c r="K1929" s="8">
        <v>1003.95</v>
      </c>
      <c r="L1929" s="8">
        <f t="shared" si="120"/>
        <v>130.94999999999993</v>
      </c>
      <c r="M1929" s="8">
        <f t="shared" si="121"/>
        <v>873.00000000000011</v>
      </c>
      <c r="N1929" s="14">
        <v>12</v>
      </c>
      <c r="O1929" s="14">
        <v>977.76</v>
      </c>
      <c r="P1929" s="8">
        <v>15</v>
      </c>
      <c r="Q1929" s="8">
        <v>1003.9499999999999</v>
      </c>
      <c r="R1929" s="17">
        <f t="shared" si="122"/>
        <v>29332.799999999999</v>
      </c>
      <c r="S1929" s="18">
        <f t="shared" si="123"/>
        <v>30118.5</v>
      </c>
    </row>
    <row r="1930" spans="1:19" x14ac:dyDescent="0.25">
      <c r="A1930" s="7" t="s">
        <v>1307</v>
      </c>
      <c r="B1930" s="7" t="s">
        <v>1094</v>
      </c>
      <c r="C1930" s="7" t="s">
        <v>37</v>
      </c>
      <c r="D1930" s="7" t="s">
        <v>38</v>
      </c>
      <c r="E1930" s="7" t="s">
        <v>39</v>
      </c>
      <c r="F1930" s="8">
        <v>15</v>
      </c>
      <c r="G1930" s="8">
        <v>1093.6500000000001</v>
      </c>
      <c r="H1930" s="8">
        <v>1608.85</v>
      </c>
      <c r="I1930" s="8">
        <v>17</v>
      </c>
      <c r="J1930" s="8">
        <v>18592.050000000003</v>
      </c>
      <c r="K1930" s="8">
        <v>1093.6500000000001</v>
      </c>
      <c r="L1930" s="8">
        <f t="shared" si="120"/>
        <v>142.64999999999998</v>
      </c>
      <c r="M1930" s="8">
        <f t="shared" si="121"/>
        <v>951.00000000000011</v>
      </c>
      <c r="N1930" s="14">
        <v>12</v>
      </c>
      <c r="O1930" s="14">
        <v>1065.1199999999999</v>
      </c>
      <c r="P1930" s="8">
        <v>15</v>
      </c>
      <c r="Q1930" s="8">
        <v>1093.6500000000001</v>
      </c>
      <c r="R1930" s="17">
        <f t="shared" si="122"/>
        <v>18107.039999999997</v>
      </c>
      <c r="S1930" s="18">
        <f t="shared" si="123"/>
        <v>18592.050000000003</v>
      </c>
    </row>
    <row r="1931" spans="1:19" x14ac:dyDescent="0.25">
      <c r="A1931" s="7" t="s">
        <v>1308</v>
      </c>
      <c r="B1931" s="7" t="s">
        <v>1309</v>
      </c>
      <c r="C1931" s="7" t="s">
        <v>37</v>
      </c>
      <c r="D1931" s="7" t="s">
        <v>38</v>
      </c>
      <c r="E1931" s="7" t="s">
        <v>39</v>
      </c>
      <c r="F1931" s="8">
        <v>15</v>
      </c>
      <c r="G1931" s="8">
        <v>1093.6500000000001</v>
      </c>
      <c r="H1931" s="8">
        <v>1608.85</v>
      </c>
      <c r="I1931" s="8">
        <v>23</v>
      </c>
      <c r="J1931" s="8">
        <v>25153.949999999997</v>
      </c>
      <c r="K1931" s="8">
        <v>1093.6499999999999</v>
      </c>
      <c r="L1931" s="8">
        <f t="shared" si="120"/>
        <v>142.64999999999986</v>
      </c>
      <c r="M1931" s="8">
        <f t="shared" si="121"/>
        <v>951</v>
      </c>
      <c r="N1931" s="9"/>
      <c r="O1931" s="9"/>
      <c r="P1931" s="8">
        <v>15</v>
      </c>
      <c r="Q1931" s="8">
        <v>1093.6500000000001</v>
      </c>
      <c r="R1931" s="17">
        <f t="shared" si="122"/>
        <v>0</v>
      </c>
      <c r="S1931" s="18">
        <f t="shared" si="123"/>
        <v>25153.949999999997</v>
      </c>
    </row>
    <row r="1932" spans="1:19" x14ac:dyDescent="0.25">
      <c r="A1932" s="7" t="s">
        <v>1310</v>
      </c>
      <c r="B1932" s="7" t="s">
        <v>1096</v>
      </c>
      <c r="C1932" s="7" t="s">
        <v>37</v>
      </c>
      <c r="D1932" s="7" t="s">
        <v>38</v>
      </c>
      <c r="E1932" s="7" t="s">
        <v>39</v>
      </c>
      <c r="F1932" s="8">
        <v>15</v>
      </c>
      <c r="G1932" s="8">
        <v>1093.6500000000001</v>
      </c>
      <c r="H1932" s="8">
        <v>1608.85</v>
      </c>
      <c r="I1932" s="8">
        <v>30</v>
      </c>
      <c r="J1932" s="8">
        <v>32809.5</v>
      </c>
      <c r="K1932" s="8">
        <v>1093.6500000000001</v>
      </c>
      <c r="L1932" s="8">
        <f t="shared" si="120"/>
        <v>142.64999999999998</v>
      </c>
      <c r="M1932" s="8">
        <f t="shared" si="121"/>
        <v>951.00000000000011</v>
      </c>
      <c r="N1932" s="14">
        <v>12</v>
      </c>
      <c r="O1932" s="14">
        <v>1065.1199999999999</v>
      </c>
      <c r="P1932" s="8">
        <v>15</v>
      </c>
      <c r="Q1932" s="8">
        <v>1093.6500000000001</v>
      </c>
      <c r="R1932" s="17">
        <f t="shared" si="122"/>
        <v>31953.599999999999</v>
      </c>
      <c r="S1932" s="18">
        <f t="shared" si="123"/>
        <v>32809.5</v>
      </c>
    </row>
    <row r="1933" spans="1:19" x14ac:dyDescent="0.25">
      <c r="A1933" s="7" t="s">
        <v>1311</v>
      </c>
      <c r="B1933" s="7" t="s">
        <v>1098</v>
      </c>
      <c r="C1933" s="7" t="s">
        <v>37</v>
      </c>
      <c r="D1933" s="7" t="s">
        <v>38</v>
      </c>
      <c r="E1933" s="7" t="s">
        <v>39</v>
      </c>
      <c r="F1933" s="8">
        <v>15</v>
      </c>
      <c r="G1933" s="8">
        <v>1093.6500000000001</v>
      </c>
      <c r="H1933" s="8">
        <v>1093.6500000000001</v>
      </c>
      <c r="I1933" s="8">
        <v>12</v>
      </c>
      <c r="J1933" s="8">
        <v>13123.8</v>
      </c>
      <c r="K1933" s="8">
        <v>1093.6499999999999</v>
      </c>
      <c r="L1933" s="8">
        <f t="shared" si="120"/>
        <v>142.64999999999986</v>
      </c>
      <c r="M1933" s="8">
        <f t="shared" si="121"/>
        <v>951</v>
      </c>
      <c r="N1933" s="14">
        <v>12</v>
      </c>
      <c r="O1933" s="14">
        <v>1065.1199999999999</v>
      </c>
      <c r="P1933" s="8">
        <v>15</v>
      </c>
      <c r="Q1933" s="8">
        <v>1093.6500000000001</v>
      </c>
      <c r="R1933" s="17">
        <f t="shared" si="122"/>
        <v>12781.439999999999</v>
      </c>
      <c r="S1933" s="18">
        <f t="shared" si="123"/>
        <v>13123.8</v>
      </c>
    </row>
    <row r="1934" spans="1:19" x14ac:dyDescent="0.25">
      <c r="A1934" s="7" t="s">
        <v>1312</v>
      </c>
      <c r="B1934" s="7" t="s">
        <v>1100</v>
      </c>
      <c r="C1934" s="7" t="s">
        <v>37</v>
      </c>
      <c r="D1934" s="7" t="s">
        <v>38</v>
      </c>
      <c r="E1934" s="7" t="s">
        <v>39</v>
      </c>
      <c r="F1934" s="8">
        <v>15</v>
      </c>
      <c r="G1934" s="8">
        <v>1093.6500000000001</v>
      </c>
      <c r="H1934" s="8">
        <v>1093.6500000000001</v>
      </c>
      <c r="I1934" s="8">
        <v>19</v>
      </c>
      <c r="J1934" s="8">
        <v>20779.350000000002</v>
      </c>
      <c r="K1934" s="8">
        <v>1093.6500000000001</v>
      </c>
      <c r="L1934" s="8">
        <f t="shared" si="120"/>
        <v>142.64999999999998</v>
      </c>
      <c r="M1934" s="8">
        <f t="shared" si="121"/>
        <v>951.00000000000011</v>
      </c>
      <c r="N1934" s="14">
        <v>12</v>
      </c>
      <c r="O1934" s="14">
        <v>1065.1199999999999</v>
      </c>
      <c r="P1934" s="8">
        <v>15</v>
      </c>
      <c r="Q1934" s="8">
        <v>1093.6500000000001</v>
      </c>
      <c r="R1934" s="17">
        <f t="shared" si="122"/>
        <v>20237.28</v>
      </c>
      <c r="S1934" s="18">
        <f t="shared" si="123"/>
        <v>20779.350000000002</v>
      </c>
    </row>
    <row r="1935" spans="1:19" x14ac:dyDescent="0.25">
      <c r="A1935" s="7" t="s">
        <v>1313</v>
      </c>
      <c r="B1935" s="7" t="s">
        <v>1102</v>
      </c>
      <c r="C1935" s="7" t="s">
        <v>37</v>
      </c>
      <c r="D1935" s="7" t="s">
        <v>38</v>
      </c>
      <c r="E1935" s="7" t="s">
        <v>39</v>
      </c>
      <c r="F1935" s="8">
        <v>15</v>
      </c>
      <c r="G1935" s="8">
        <v>1162.6500000000001</v>
      </c>
      <c r="H1935" s="8">
        <v>1162.6500000000001</v>
      </c>
      <c r="I1935" s="8">
        <v>8</v>
      </c>
      <c r="J1935" s="8">
        <v>9301.2000000000007</v>
      </c>
      <c r="K1935" s="8">
        <v>1162.6500000000001</v>
      </c>
      <c r="L1935" s="8">
        <f t="shared" si="120"/>
        <v>151.64999999999998</v>
      </c>
      <c r="M1935" s="8">
        <f t="shared" si="121"/>
        <v>1011.0000000000001</v>
      </c>
      <c r="N1935" s="9"/>
      <c r="O1935" s="9"/>
      <c r="P1935" s="8">
        <v>15</v>
      </c>
      <c r="Q1935" s="8">
        <v>1162.6500000000001</v>
      </c>
      <c r="R1935" s="17">
        <f t="shared" si="122"/>
        <v>0</v>
      </c>
      <c r="S1935" s="18">
        <f t="shared" si="123"/>
        <v>9301.2000000000007</v>
      </c>
    </row>
    <row r="1936" spans="1:19" x14ac:dyDescent="0.25">
      <c r="A1936" s="7" t="s">
        <v>1314</v>
      </c>
      <c r="B1936" s="7" t="s">
        <v>1315</v>
      </c>
      <c r="C1936" s="7" t="s">
        <v>37</v>
      </c>
      <c r="D1936" s="7" t="s">
        <v>38</v>
      </c>
      <c r="E1936" s="7" t="s">
        <v>39</v>
      </c>
      <c r="F1936" s="8">
        <v>15</v>
      </c>
      <c r="G1936" s="8">
        <v>1162.6500000000001</v>
      </c>
      <c r="H1936" s="8">
        <v>1162.6500000000001</v>
      </c>
      <c r="I1936" s="8">
        <v>6</v>
      </c>
      <c r="J1936" s="8">
        <v>6975.9</v>
      </c>
      <c r="K1936" s="8">
        <v>1162.6499999999999</v>
      </c>
      <c r="L1936" s="8">
        <f t="shared" si="120"/>
        <v>151.64999999999986</v>
      </c>
      <c r="M1936" s="8">
        <f t="shared" si="121"/>
        <v>1011</v>
      </c>
      <c r="N1936" s="9"/>
      <c r="O1936" s="9"/>
      <c r="P1936" s="8">
        <v>15</v>
      </c>
      <c r="Q1936" s="8">
        <v>1162.6500000000001</v>
      </c>
      <c r="R1936" s="17">
        <f t="shared" si="122"/>
        <v>0</v>
      </c>
      <c r="S1936" s="18">
        <f t="shared" si="123"/>
        <v>6975.9</v>
      </c>
    </row>
    <row r="1937" spans="1:19" x14ac:dyDescent="0.25">
      <c r="A1937" s="7" t="s">
        <v>1316</v>
      </c>
      <c r="B1937" s="7" t="s">
        <v>1317</v>
      </c>
      <c r="C1937" s="7" t="s">
        <v>37</v>
      </c>
      <c r="D1937" s="7" t="s">
        <v>38</v>
      </c>
      <c r="E1937" s="7" t="s">
        <v>39</v>
      </c>
      <c r="F1937" s="8">
        <v>15</v>
      </c>
      <c r="G1937" s="8">
        <v>1260.4000000000001</v>
      </c>
      <c r="H1937" s="8">
        <v>1260.4000000000001</v>
      </c>
      <c r="I1937" s="8">
        <v>3</v>
      </c>
      <c r="J1937" s="8">
        <v>3781.2000000000003</v>
      </c>
      <c r="K1937" s="8">
        <v>1260.4000000000001</v>
      </c>
      <c r="L1937" s="8">
        <f t="shared" si="120"/>
        <v>164.39999999999986</v>
      </c>
      <c r="M1937" s="8">
        <f t="shared" si="121"/>
        <v>1096.0000000000002</v>
      </c>
      <c r="N1937" s="13"/>
      <c r="O1937" s="13"/>
      <c r="P1937" s="8">
        <v>15</v>
      </c>
      <c r="Q1937" s="8">
        <v>1260.4000000000001</v>
      </c>
      <c r="R1937" s="17">
        <f t="shared" si="122"/>
        <v>0</v>
      </c>
      <c r="S1937" s="18">
        <f t="shared" si="123"/>
        <v>3781.2000000000003</v>
      </c>
    </row>
    <row r="1938" spans="1:19" x14ac:dyDescent="0.25">
      <c r="A1938" s="7" t="s">
        <v>1318</v>
      </c>
      <c r="B1938" s="7" t="s">
        <v>1319</v>
      </c>
      <c r="C1938" s="7" t="s">
        <v>37</v>
      </c>
      <c r="D1938" s="7" t="s">
        <v>38</v>
      </c>
      <c r="E1938" s="7" t="s">
        <v>39</v>
      </c>
      <c r="F1938" s="8">
        <v>15</v>
      </c>
      <c r="G1938" s="8">
        <v>1260.4000000000001</v>
      </c>
      <c r="H1938" s="8">
        <v>1260.4000000000001</v>
      </c>
      <c r="I1938" s="8">
        <v>2</v>
      </c>
      <c r="J1938" s="8">
        <v>2520.8000000000002</v>
      </c>
      <c r="K1938" s="8">
        <v>1260.4000000000001</v>
      </c>
      <c r="L1938" s="8">
        <f t="shared" si="120"/>
        <v>164.39999999999986</v>
      </c>
      <c r="M1938" s="8">
        <f t="shared" si="121"/>
        <v>1096.0000000000002</v>
      </c>
      <c r="N1938" s="9"/>
      <c r="O1938" s="9"/>
      <c r="P1938" s="8">
        <v>15</v>
      </c>
      <c r="Q1938" s="8">
        <v>1260.4000000000001</v>
      </c>
      <c r="R1938" s="17">
        <f t="shared" si="122"/>
        <v>0</v>
      </c>
      <c r="S1938" s="18">
        <f t="shared" si="123"/>
        <v>2520.8000000000002</v>
      </c>
    </row>
    <row r="1939" spans="1:19" x14ac:dyDescent="0.25">
      <c r="A1939" s="7" t="s">
        <v>1320</v>
      </c>
      <c r="B1939" s="7" t="s">
        <v>1321</v>
      </c>
      <c r="C1939" s="7" t="s">
        <v>37</v>
      </c>
      <c r="D1939" s="7" t="s">
        <v>38</v>
      </c>
      <c r="E1939" s="7" t="s">
        <v>39</v>
      </c>
      <c r="F1939" s="8">
        <v>15</v>
      </c>
      <c r="G1939" s="8">
        <v>1354.7</v>
      </c>
      <c r="H1939" s="8">
        <v>1991.8</v>
      </c>
      <c r="I1939" s="8">
        <v>3</v>
      </c>
      <c r="J1939" s="8">
        <v>4064.1000000000004</v>
      </c>
      <c r="K1939" s="8">
        <v>1354.7</v>
      </c>
      <c r="L1939" s="8">
        <f t="shared" si="120"/>
        <v>176.69999999999982</v>
      </c>
      <c r="M1939" s="8">
        <f t="shared" si="121"/>
        <v>1178.0000000000002</v>
      </c>
      <c r="N1939" s="9"/>
      <c r="O1939" s="9"/>
      <c r="P1939" s="8">
        <v>15</v>
      </c>
      <c r="Q1939" s="8">
        <v>1354.7</v>
      </c>
      <c r="R1939" s="17">
        <f t="shared" si="122"/>
        <v>0</v>
      </c>
      <c r="S1939" s="18">
        <f t="shared" si="123"/>
        <v>4064.1000000000004</v>
      </c>
    </row>
    <row r="1940" spans="1:19" x14ac:dyDescent="0.25">
      <c r="A1940" s="7" t="s">
        <v>1332</v>
      </c>
      <c r="B1940" s="7" t="s">
        <v>1333</v>
      </c>
      <c r="C1940" s="7" t="s">
        <v>37</v>
      </c>
      <c r="D1940" s="7" t="s">
        <v>38</v>
      </c>
      <c r="E1940" s="7" t="s">
        <v>39</v>
      </c>
      <c r="F1940" s="8">
        <v>15</v>
      </c>
      <c r="G1940" s="8">
        <v>6883.9</v>
      </c>
      <c r="H1940" s="8">
        <v>6883.9</v>
      </c>
      <c r="I1940" s="8">
        <v>2</v>
      </c>
      <c r="J1940" s="8">
        <v>13767.8</v>
      </c>
      <c r="K1940" s="8">
        <v>6883.9</v>
      </c>
      <c r="L1940" s="8">
        <f t="shared" si="120"/>
        <v>897.89999999999964</v>
      </c>
      <c r="M1940" s="8">
        <f t="shared" si="121"/>
        <v>5986</v>
      </c>
      <c r="N1940" s="9"/>
      <c r="O1940" s="9"/>
      <c r="P1940" s="8">
        <v>15</v>
      </c>
      <c r="Q1940" s="8">
        <v>6883.9</v>
      </c>
      <c r="R1940" s="17">
        <f t="shared" si="122"/>
        <v>0</v>
      </c>
      <c r="S1940" s="18">
        <f t="shared" si="123"/>
        <v>13767.8</v>
      </c>
    </row>
    <row r="1941" spans="1:19" x14ac:dyDescent="0.25">
      <c r="A1941" s="7" t="s">
        <v>1334</v>
      </c>
      <c r="B1941" s="7" t="s">
        <v>1335</v>
      </c>
      <c r="C1941" s="7" t="s">
        <v>37</v>
      </c>
      <c r="D1941" s="7" t="s">
        <v>38</v>
      </c>
      <c r="E1941" s="7" t="s">
        <v>39</v>
      </c>
      <c r="F1941" s="8">
        <v>15</v>
      </c>
      <c r="G1941" s="8">
        <v>6883.9</v>
      </c>
      <c r="H1941" s="8">
        <v>6883.9</v>
      </c>
      <c r="I1941" s="8">
        <v>2</v>
      </c>
      <c r="J1941" s="8">
        <v>13767.8</v>
      </c>
      <c r="K1941" s="8">
        <v>6883.9</v>
      </c>
      <c r="L1941" s="8">
        <f t="shared" si="120"/>
        <v>897.89999999999964</v>
      </c>
      <c r="M1941" s="8">
        <f t="shared" si="121"/>
        <v>5986</v>
      </c>
      <c r="N1941" s="14">
        <v>12</v>
      </c>
      <c r="O1941" s="14">
        <v>6704.32</v>
      </c>
      <c r="P1941" s="8">
        <v>15</v>
      </c>
      <c r="Q1941" s="8">
        <v>6883.9</v>
      </c>
      <c r="R1941" s="17">
        <f t="shared" si="122"/>
        <v>13408.64</v>
      </c>
      <c r="S1941" s="18">
        <f t="shared" si="123"/>
        <v>13767.8</v>
      </c>
    </row>
    <row r="1942" spans="1:19" x14ac:dyDescent="0.25">
      <c r="A1942" s="7" t="s">
        <v>1336</v>
      </c>
      <c r="B1942" s="7" t="s">
        <v>1337</v>
      </c>
      <c r="C1942" s="7" t="s">
        <v>37</v>
      </c>
      <c r="D1942" s="7" t="s">
        <v>38</v>
      </c>
      <c r="E1942" s="7" t="s">
        <v>39</v>
      </c>
      <c r="F1942" s="8">
        <v>15</v>
      </c>
      <c r="G1942" s="8">
        <v>7253.05</v>
      </c>
      <c r="H1942" s="8">
        <v>7253.05</v>
      </c>
      <c r="I1942" s="8">
        <v>3</v>
      </c>
      <c r="J1942" s="8">
        <v>21759.15</v>
      </c>
      <c r="K1942" s="8">
        <v>7253.05</v>
      </c>
      <c r="L1942" s="8">
        <f t="shared" si="120"/>
        <v>946.04999999999927</v>
      </c>
      <c r="M1942" s="8">
        <f t="shared" si="121"/>
        <v>6307.0000000000009</v>
      </c>
      <c r="N1942" s="9"/>
      <c r="O1942" s="9"/>
      <c r="P1942" s="8">
        <v>15</v>
      </c>
      <c r="Q1942" s="8">
        <v>7253.05</v>
      </c>
      <c r="R1942" s="17">
        <f t="shared" si="122"/>
        <v>0</v>
      </c>
      <c r="S1942" s="18">
        <f t="shared" si="123"/>
        <v>21759.15</v>
      </c>
    </row>
    <row r="1943" spans="1:19" x14ac:dyDescent="0.25">
      <c r="A1943" s="7" t="s">
        <v>1338</v>
      </c>
      <c r="B1943" s="7" t="s">
        <v>1339</v>
      </c>
      <c r="C1943" s="7" t="s">
        <v>37</v>
      </c>
      <c r="D1943" s="7" t="s">
        <v>38</v>
      </c>
      <c r="E1943" s="7" t="s">
        <v>39</v>
      </c>
      <c r="F1943" s="8">
        <v>15</v>
      </c>
      <c r="G1943" s="8">
        <v>7253.05</v>
      </c>
      <c r="H1943" s="8">
        <v>10667.4</v>
      </c>
      <c r="I1943" s="8">
        <v>4</v>
      </c>
      <c r="J1943" s="8">
        <v>29012.2</v>
      </c>
      <c r="K1943" s="8">
        <v>7253.05</v>
      </c>
      <c r="L1943" s="8">
        <f t="shared" si="120"/>
        <v>946.04999999999927</v>
      </c>
      <c r="M1943" s="8">
        <f t="shared" si="121"/>
        <v>6307.0000000000009</v>
      </c>
      <c r="N1943" s="9"/>
      <c r="O1943" s="9"/>
      <c r="P1943" s="8">
        <v>15</v>
      </c>
      <c r="Q1943" s="8">
        <v>7253.05</v>
      </c>
      <c r="R1943" s="17">
        <f t="shared" si="122"/>
        <v>0</v>
      </c>
      <c r="S1943" s="18">
        <f t="shared" si="123"/>
        <v>29012.2</v>
      </c>
    </row>
    <row r="1944" spans="1:19" x14ac:dyDescent="0.25">
      <c r="A1944" s="7" t="s">
        <v>1340</v>
      </c>
      <c r="B1944" s="7" t="s">
        <v>1341</v>
      </c>
      <c r="C1944" s="7" t="s">
        <v>37</v>
      </c>
      <c r="D1944" s="7" t="s">
        <v>38</v>
      </c>
      <c r="E1944" s="7" t="s">
        <v>39</v>
      </c>
      <c r="F1944" s="8">
        <v>15</v>
      </c>
      <c r="G1944" s="8">
        <v>8937.7999999999993</v>
      </c>
      <c r="H1944" s="8">
        <v>8937.7999999999993</v>
      </c>
      <c r="I1944" s="8">
        <v>1</v>
      </c>
      <c r="J1944" s="8">
        <v>8937.7999999999993</v>
      </c>
      <c r="K1944" s="8">
        <v>8937.7999999999993</v>
      </c>
      <c r="L1944" s="8">
        <f t="shared" si="120"/>
        <v>1165.7999999999993</v>
      </c>
      <c r="M1944" s="8">
        <f t="shared" si="121"/>
        <v>7772</v>
      </c>
      <c r="N1944" s="9"/>
      <c r="O1944" s="9"/>
      <c r="P1944" s="8">
        <v>15</v>
      </c>
      <c r="Q1944" s="8">
        <v>8937.7999999999993</v>
      </c>
      <c r="R1944" s="17">
        <f t="shared" si="122"/>
        <v>0</v>
      </c>
      <c r="S1944" s="18">
        <f t="shared" si="123"/>
        <v>8937.7999999999993</v>
      </c>
    </row>
    <row r="1945" spans="1:19" x14ac:dyDescent="0.25">
      <c r="A1945" s="7" t="s">
        <v>1342</v>
      </c>
      <c r="B1945" s="7" t="s">
        <v>1343</v>
      </c>
      <c r="C1945" s="7" t="s">
        <v>37</v>
      </c>
      <c r="D1945" s="7" t="s">
        <v>38</v>
      </c>
      <c r="E1945" s="7" t="s">
        <v>39</v>
      </c>
      <c r="F1945" s="8">
        <v>15</v>
      </c>
      <c r="G1945" s="8">
        <v>8937.7999999999993</v>
      </c>
      <c r="H1945" s="8">
        <v>8937.7999999999993</v>
      </c>
      <c r="I1945" s="8">
        <v>2</v>
      </c>
      <c r="J1945" s="8">
        <v>17875.599999999999</v>
      </c>
      <c r="K1945" s="8">
        <v>8937.7999999999993</v>
      </c>
      <c r="L1945" s="8">
        <f t="shared" si="120"/>
        <v>1165.7999999999993</v>
      </c>
      <c r="M1945" s="8">
        <f t="shared" si="121"/>
        <v>7772</v>
      </c>
      <c r="N1945" s="14">
        <v>12</v>
      </c>
      <c r="O1945" s="14">
        <v>8704.64</v>
      </c>
      <c r="P1945" s="8">
        <v>15</v>
      </c>
      <c r="Q1945" s="8">
        <v>8937.7999999999993</v>
      </c>
      <c r="R1945" s="17">
        <f t="shared" si="122"/>
        <v>17409.28</v>
      </c>
      <c r="S1945" s="18">
        <f t="shared" si="123"/>
        <v>17875.599999999999</v>
      </c>
    </row>
    <row r="1946" spans="1:19" x14ac:dyDescent="0.25">
      <c r="A1946" s="7" t="s">
        <v>1344</v>
      </c>
      <c r="B1946" s="7" t="s">
        <v>1345</v>
      </c>
      <c r="C1946" s="7" t="s">
        <v>37</v>
      </c>
      <c r="D1946" s="7" t="s">
        <v>38</v>
      </c>
      <c r="E1946" s="7" t="s">
        <v>39</v>
      </c>
      <c r="F1946" s="8">
        <v>15</v>
      </c>
      <c r="G1946" s="8">
        <v>8937.7999999999993</v>
      </c>
      <c r="H1946" s="8">
        <v>8937.7999999999993</v>
      </c>
      <c r="I1946" s="8">
        <v>1</v>
      </c>
      <c r="J1946" s="8">
        <v>8937.7999999999993</v>
      </c>
      <c r="K1946" s="8">
        <v>8937.7999999999993</v>
      </c>
      <c r="L1946" s="8">
        <f t="shared" si="120"/>
        <v>1165.7999999999993</v>
      </c>
      <c r="M1946" s="8">
        <f t="shared" si="121"/>
        <v>7772</v>
      </c>
      <c r="N1946" s="9"/>
      <c r="O1946" s="9"/>
      <c r="P1946" s="8">
        <v>15</v>
      </c>
      <c r="Q1946" s="8">
        <v>8937.7999999999993</v>
      </c>
      <c r="R1946" s="17">
        <f t="shared" si="122"/>
        <v>0</v>
      </c>
      <c r="S1946" s="18">
        <f t="shared" si="123"/>
        <v>8937.7999999999993</v>
      </c>
    </row>
    <row r="1947" spans="1:19" x14ac:dyDescent="0.25">
      <c r="A1947" s="7" t="s">
        <v>1346</v>
      </c>
      <c r="B1947" s="7" t="s">
        <v>1347</v>
      </c>
      <c r="C1947" s="7" t="s">
        <v>37</v>
      </c>
      <c r="D1947" s="7" t="s">
        <v>38</v>
      </c>
      <c r="E1947" s="7" t="s">
        <v>39</v>
      </c>
      <c r="F1947" s="8">
        <v>15</v>
      </c>
      <c r="G1947" s="8">
        <v>8182.25</v>
      </c>
      <c r="H1947" s="8">
        <v>8182.25</v>
      </c>
      <c r="I1947" s="8">
        <v>1</v>
      </c>
      <c r="J1947" s="8">
        <v>8182.25</v>
      </c>
      <c r="K1947" s="8">
        <v>8182.25</v>
      </c>
      <c r="L1947" s="8">
        <f t="shared" si="120"/>
        <v>1067.2499999999991</v>
      </c>
      <c r="M1947" s="8">
        <f t="shared" si="121"/>
        <v>7115.0000000000009</v>
      </c>
      <c r="N1947" s="9"/>
      <c r="O1947" s="9"/>
      <c r="P1947" s="8">
        <v>15</v>
      </c>
      <c r="Q1947" s="8">
        <v>8182.25</v>
      </c>
      <c r="R1947" s="17">
        <f t="shared" si="122"/>
        <v>0</v>
      </c>
      <c r="S1947" s="18">
        <f t="shared" si="123"/>
        <v>8182.25</v>
      </c>
    </row>
    <row r="1948" spans="1:19" x14ac:dyDescent="0.25">
      <c r="A1948" s="7" t="s">
        <v>1348</v>
      </c>
      <c r="B1948" s="7" t="s">
        <v>1349</v>
      </c>
      <c r="C1948" s="7" t="s">
        <v>37</v>
      </c>
      <c r="D1948" s="7" t="s">
        <v>38</v>
      </c>
      <c r="E1948" s="7" t="s">
        <v>39</v>
      </c>
      <c r="F1948" s="8">
        <v>15</v>
      </c>
      <c r="G1948" s="8">
        <v>8182.25</v>
      </c>
      <c r="H1948" s="8">
        <v>8182.25</v>
      </c>
      <c r="I1948" s="8">
        <v>1</v>
      </c>
      <c r="J1948" s="8">
        <v>8182.25</v>
      </c>
      <c r="K1948" s="8">
        <v>8182.25</v>
      </c>
      <c r="L1948" s="8">
        <f t="shared" si="120"/>
        <v>1067.2499999999991</v>
      </c>
      <c r="M1948" s="8">
        <f t="shared" si="121"/>
        <v>7115.0000000000009</v>
      </c>
      <c r="N1948" s="9"/>
      <c r="O1948" s="9"/>
      <c r="P1948" s="8">
        <v>15</v>
      </c>
      <c r="Q1948" s="8">
        <v>8182.25</v>
      </c>
      <c r="R1948" s="17">
        <f t="shared" si="122"/>
        <v>0</v>
      </c>
      <c r="S1948" s="18">
        <f t="shared" si="123"/>
        <v>8182.25</v>
      </c>
    </row>
    <row r="1949" spans="1:19" x14ac:dyDescent="0.25">
      <c r="A1949" s="7" t="s">
        <v>1350</v>
      </c>
      <c r="B1949" s="7" t="s">
        <v>1351</v>
      </c>
      <c r="C1949" s="7" t="s">
        <v>37</v>
      </c>
      <c r="D1949" s="7" t="s">
        <v>38</v>
      </c>
      <c r="E1949" s="7" t="s">
        <v>39</v>
      </c>
      <c r="F1949" s="8">
        <v>15</v>
      </c>
      <c r="G1949" s="8">
        <v>8182.25</v>
      </c>
      <c r="H1949" s="8">
        <v>8182.25</v>
      </c>
      <c r="I1949" s="8">
        <v>2</v>
      </c>
      <c r="J1949" s="8">
        <v>16364.5</v>
      </c>
      <c r="K1949" s="8">
        <v>8182.25</v>
      </c>
      <c r="L1949" s="8">
        <f t="shared" si="120"/>
        <v>1067.2499999999991</v>
      </c>
      <c r="M1949" s="8">
        <f t="shared" si="121"/>
        <v>7115.0000000000009</v>
      </c>
      <c r="N1949" s="9"/>
      <c r="O1949" s="9"/>
      <c r="P1949" s="8">
        <v>15</v>
      </c>
      <c r="Q1949" s="8">
        <v>8182.25</v>
      </c>
      <c r="R1949" s="17">
        <f t="shared" si="122"/>
        <v>0</v>
      </c>
      <c r="S1949" s="18">
        <f t="shared" si="123"/>
        <v>16364.5</v>
      </c>
    </row>
    <row r="1950" spans="1:19" x14ac:dyDescent="0.25">
      <c r="A1950" s="7" t="s">
        <v>1352</v>
      </c>
      <c r="B1950" s="7" t="s">
        <v>1353</v>
      </c>
      <c r="C1950" s="7" t="s">
        <v>37</v>
      </c>
      <c r="D1950" s="7" t="s">
        <v>38</v>
      </c>
      <c r="E1950" s="7" t="s">
        <v>39</v>
      </c>
      <c r="F1950" s="8">
        <v>15</v>
      </c>
      <c r="G1950" s="8">
        <v>8182.25</v>
      </c>
      <c r="H1950" s="8">
        <v>8182.25</v>
      </c>
      <c r="I1950" s="8">
        <v>1</v>
      </c>
      <c r="J1950" s="8">
        <v>8182.25</v>
      </c>
      <c r="K1950" s="8">
        <v>8182.25</v>
      </c>
      <c r="L1950" s="8">
        <f t="shared" si="120"/>
        <v>1067.2499999999991</v>
      </c>
      <c r="M1950" s="8">
        <f t="shared" si="121"/>
        <v>7115.0000000000009</v>
      </c>
      <c r="N1950" s="9"/>
      <c r="O1950" s="9"/>
      <c r="P1950" s="8">
        <v>15</v>
      </c>
      <c r="Q1950" s="8">
        <v>8182.25</v>
      </c>
      <c r="R1950" s="17">
        <f t="shared" si="122"/>
        <v>0</v>
      </c>
      <c r="S1950" s="18">
        <f t="shared" si="123"/>
        <v>8182.25</v>
      </c>
    </row>
    <row r="1951" spans="1:19" x14ac:dyDescent="0.25">
      <c r="A1951" s="7" t="s">
        <v>1354</v>
      </c>
      <c r="B1951" s="7" t="s">
        <v>1355</v>
      </c>
      <c r="C1951" s="7" t="s">
        <v>37</v>
      </c>
      <c r="D1951" s="7" t="s">
        <v>38</v>
      </c>
      <c r="E1951" s="7" t="s">
        <v>39</v>
      </c>
      <c r="F1951" s="8">
        <v>15</v>
      </c>
      <c r="G1951" s="8">
        <v>8182.25</v>
      </c>
      <c r="H1951" s="8">
        <v>8182.25</v>
      </c>
      <c r="I1951" s="8">
        <v>1</v>
      </c>
      <c r="J1951" s="8">
        <v>8182.25</v>
      </c>
      <c r="K1951" s="8">
        <v>8182.25</v>
      </c>
      <c r="L1951" s="8">
        <f t="shared" si="120"/>
        <v>1067.2499999999991</v>
      </c>
      <c r="M1951" s="8">
        <f t="shared" si="121"/>
        <v>7115.0000000000009</v>
      </c>
      <c r="N1951" s="9"/>
      <c r="O1951" s="9"/>
      <c r="P1951" s="8">
        <v>15</v>
      </c>
      <c r="Q1951" s="8">
        <v>8182.25</v>
      </c>
      <c r="R1951" s="17">
        <f t="shared" si="122"/>
        <v>0</v>
      </c>
      <c r="S1951" s="18">
        <f t="shared" si="123"/>
        <v>8182.25</v>
      </c>
    </row>
    <row r="1952" spans="1:19" x14ac:dyDescent="0.25">
      <c r="A1952" s="7" t="s">
        <v>1356</v>
      </c>
      <c r="B1952" s="7" t="s">
        <v>1357</v>
      </c>
      <c r="C1952" s="7" t="s">
        <v>37</v>
      </c>
      <c r="D1952" s="7" t="s">
        <v>38</v>
      </c>
      <c r="E1952" s="7" t="s">
        <v>39</v>
      </c>
      <c r="F1952" s="8">
        <v>15</v>
      </c>
      <c r="G1952" s="8">
        <v>1125.8499999999999</v>
      </c>
      <c r="H1952" s="8">
        <v>1125.8499999999999</v>
      </c>
      <c r="I1952" s="8">
        <v>3</v>
      </c>
      <c r="J1952" s="8">
        <v>3377.5499999999997</v>
      </c>
      <c r="K1952" s="8">
        <v>1125.8499999999999</v>
      </c>
      <c r="L1952" s="8">
        <f t="shared" si="120"/>
        <v>146.84999999999991</v>
      </c>
      <c r="M1952" s="8">
        <f t="shared" si="121"/>
        <v>979</v>
      </c>
      <c r="N1952" s="9"/>
      <c r="O1952" s="9"/>
      <c r="P1952" s="8">
        <v>15</v>
      </c>
      <c r="Q1952" s="8">
        <v>1125.8499999999999</v>
      </c>
      <c r="R1952" s="17">
        <f t="shared" si="122"/>
        <v>0</v>
      </c>
      <c r="S1952" s="18">
        <f t="shared" si="123"/>
        <v>3377.5499999999997</v>
      </c>
    </row>
    <row r="1953" spans="1:19" x14ac:dyDescent="0.25">
      <c r="A1953" s="7" t="s">
        <v>1358</v>
      </c>
      <c r="B1953" s="7" t="s">
        <v>1359</v>
      </c>
      <c r="C1953" s="7" t="s">
        <v>37</v>
      </c>
      <c r="D1953" s="7" t="s">
        <v>38</v>
      </c>
      <c r="E1953" s="7" t="s">
        <v>39</v>
      </c>
      <c r="F1953" s="8">
        <v>15</v>
      </c>
      <c r="G1953" s="8">
        <v>1466.25</v>
      </c>
      <c r="H1953" s="8">
        <v>2156.25</v>
      </c>
      <c r="I1953" s="8">
        <v>22</v>
      </c>
      <c r="J1953" s="8">
        <v>32257.5</v>
      </c>
      <c r="K1953" s="8">
        <v>1466.25</v>
      </c>
      <c r="L1953" s="8">
        <f t="shared" si="120"/>
        <v>191.25</v>
      </c>
      <c r="M1953" s="8">
        <f t="shared" si="121"/>
        <v>1275</v>
      </c>
      <c r="N1953" s="14">
        <v>12</v>
      </c>
      <c r="O1953" s="14">
        <v>2100</v>
      </c>
      <c r="P1953" s="8">
        <v>15</v>
      </c>
      <c r="Q1953" s="8">
        <v>1466.25</v>
      </c>
      <c r="R1953" s="17">
        <f t="shared" si="122"/>
        <v>46200</v>
      </c>
      <c r="S1953" s="18">
        <f t="shared" si="123"/>
        <v>32257.5</v>
      </c>
    </row>
    <row r="1954" spans="1:19" x14ac:dyDescent="0.25">
      <c r="A1954" s="7" t="s">
        <v>1360</v>
      </c>
      <c r="B1954" s="7" t="s">
        <v>1361</v>
      </c>
      <c r="C1954" s="7" t="s">
        <v>37</v>
      </c>
      <c r="D1954" s="7" t="s">
        <v>38</v>
      </c>
      <c r="E1954" s="7" t="s">
        <v>39</v>
      </c>
      <c r="F1954" s="8">
        <v>15</v>
      </c>
      <c r="G1954" s="8">
        <v>1466.25</v>
      </c>
      <c r="H1954" s="8">
        <v>1466.25</v>
      </c>
      <c r="I1954" s="8">
        <v>20</v>
      </c>
      <c r="J1954" s="8">
        <v>29325</v>
      </c>
      <c r="K1954" s="8">
        <v>1466.25</v>
      </c>
      <c r="L1954" s="8">
        <f t="shared" si="120"/>
        <v>191.25</v>
      </c>
      <c r="M1954" s="8">
        <f t="shared" si="121"/>
        <v>1275</v>
      </c>
      <c r="N1954" s="9"/>
      <c r="O1954" s="9"/>
      <c r="P1954" s="8">
        <v>15</v>
      </c>
      <c r="Q1954" s="8">
        <v>1466.25</v>
      </c>
      <c r="R1954" s="17">
        <f t="shared" si="122"/>
        <v>0</v>
      </c>
      <c r="S1954" s="18">
        <f t="shared" si="123"/>
        <v>29325</v>
      </c>
    </row>
    <row r="1955" spans="1:19" x14ac:dyDescent="0.25">
      <c r="A1955" s="7" t="s">
        <v>1362</v>
      </c>
      <c r="B1955" s="7" t="s">
        <v>1363</v>
      </c>
      <c r="C1955" s="7" t="s">
        <v>37</v>
      </c>
      <c r="D1955" s="7" t="s">
        <v>38</v>
      </c>
      <c r="E1955" s="7" t="s">
        <v>39</v>
      </c>
      <c r="F1955" s="8">
        <v>15</v>
      </c>
      <c r="G1955" s="8">
        <v>1466.25</v>
      </c>
      <c r="H1955" s="8">
        <v>1466.25</v>
      </c>
      <c r="I1955" s="8">
        <v>17</v>
      </c>
      <c r="J1955" s="8">
        <v>24926.25</v>
      </c>
      <c r="K1955" s="8">
        <v>1466.25</v>
      </c>
      <c r="L1955" s="8">
        <f t="shared" si="120"/>
        <v>191.25</v>
      </c>
      <c r="M1955" s="8">
        <f t="shared" si="121"/>
        <v>1275</v>
      </c>
      <c r="N1955" s="14">
        <v>12</v>
      </c>
      <c r="O1955" s="14">
        <v>1428</v>
      </c>
      <c r="P1955" s="8">
        <v>15</v>
      </c>
      <c r="Q1955" s="8">
        <v>1466.25</v>
      </c>
      <c r="R1955" s="17">
        <f t="shared" si="122"/>
        <v>24276</v>
      </c>
      <c r="S1955" s="18">
        <f t="shared" si="123"/>
        <v>24926.25</v>
      </c>
    </row>
    <row r="1956" spans="1:19" x14ac:dyDescent="0.25">
      <c r="A1956" s="7" t="s">
        <v>1364</v>
      </c>
      <c r="B1956" s="7" t="s">
        <v>1365</v>
      </c>
      <c r="C1956" s="7" t="s">
        <v>37</v>
      </c>
      <c r="D1956" s="7" t="s">
        <v>38</v>
      </c>
      <c r="E1956" s="7" t="s">
        <v>39</v>
      </c>
      <c r="F1956" s="8">
        <v>15</v>
      </c>
      <c r="G1956" s="8">
        <v>1466.25</v>
      </c>
      <c r="H1956" s="8">
        <v>1466.25</v>
      </c>
      <c r="I1956" s="8">
        <v>4</v>
      </c>
      <c r="J1956" s="8">
        <v>5865</v>
      </c>
      <c r="K1956" s="8">
        <v>1466.25</v>
      </c>
      <c r="L1956" s="8">
        <f t="shared" si="120"/>
        <v>191.25</v>
      </c>
      <c r="M1956" s="8">
        <f t="shared" si="121"/>
        <v>1275</v>
      </c>
      <c r="N1956" s="14">
        <v>12</v>
      </c>
      <c r="O1956" s="14">
        <v>1428</v>
      </c>
      <c r="P1956" s="8">
        <v>15</v>
      </c>
      <c r="Q1956" s="8">
        <v>1466.25</v>
      </c>
      <c r="R1956" s="17">
        <f t="shared" si="122"/>
        <v>5712</v>
      </c>
      <c r="S1956" s="18">
        <f t="shared" si="123"/>
        <v>5865</v>
      </c>
    </row>
    <row r="1957" spans="1:19" x14ac:dyDescent="0.25">
      <c r="A1957" s="7" t="s">
        <v>1366</v>
      </c>
      <c r="B1957" s="7" t="s">
        <v>1367</v>
      </c>
      <c r="C1957" s="7" t="s">
        <v>37</v>
      </c>
      <c r="D1957" s="7" t="s">
        <v>38</v>
      </c>
      <c r="E1957" s="7" t="s">
        <v>39</v>
      </c>
      <c r="F1957" s="8">
        <v>15</v>
      </c>
      <c r="G1957" s="8">
        <v>1466.25</v>
      </c>
      <c r="H1957" s="8">
        <v>1466.25</v>
      </c>
      <c r="I1957" s="8">
        <v>2</v>
      </c>
      <c r="J1957" s="8">
        <v>2932.5</v>
      </c>
      <c r="K1957" s="8">
        <v>1466.25</v>
      </c>
      <c r="L1957" s="8">
        <f t="shared" si="120"/>
        <v>191.25</v>
      </c>
      <c r="M1957" s="8">
        <f t="shared" si="121"/>
        <v>1275</v>
      </c>
      <c r="N1957" s="9"/>
      <c r="O1957" s="9"/>
      <c r="P1957" s="8">
        <v>15</v>
      </c>
      <c r="Q1957" s="8">
        <v>1466.25</v>
      </c>
      <c r="R1957" s="17">
        <f t="shared" si="122"/>
        <v>0</v>
      </c>
      <c r="S1957" s="18">
        <f t="shared" si="123"/>
        <v>2932.5</v>
      </c>
    </row>
    <row r="1958" spans="1:19" x14ac:dyDescent="0.25">
      <c r="A1958" s="7" t="s">
        <v>1368</v>
      </c>
      <c r="B1958" s="7" t="s">
        <v>1369</v>
      </c>
      <c r="C1958" s="7" t="s">
        <v>396</v>
      </c>
      <c r="D1958" s="7" t="s">
        <v>397</v>
      </c>
      <c r="E1958" s="7" t="s">
        <v>997</v>
      </c>
      <c r="F1958" s="8">
        <v>15</v>
      </c>
      <c r="G1958" s="8">
        <v>16671.55</v>
      </c>
      <c r="H1958" s="8">
        <v>16671.55</v>
      </c>
      <c r="I1958" s="8">
        <v>1</v>
      </c>
      <c r="J1958" s="8">
        <v>16671.55</v>
      </c>
      <c r="K1958" s="8">
        <v>16671.55</v>
      </c>
      <c r="L1958" s="8">
        <f t="shared" si="120"/>
        <v>2174.5499999999993</v>
      </c>
      <c r="M1958" s="8">
        <f t="shared" si="121"/>
        <v>14497</v>
      </c>
      <c r="N1958" s="9"/>
      <c r="O1958" s="9"/>
      <c r="P1958" s="8">
        <v>15</v>
      </c>
      <c r="Q1958" s="8">
        <v>16671.55</v>
      </c>
      <c r="R1958" s="17">
        <f t="shared" si="122"/>
        <v>0</v>
      </c>
      <c r="S1958" s="18">
        <f t="shared" si="123"/>
        <v>16671.55</v>
      </c>
    </row>
    <row r="1959" spans="1:19" x14ac:dyDescent="0.25">
      <c r="A1959" s="7" t="s">
        <v>1370</v>
      </c>
      <c r="B1959" s="7" t="s">
        <v>1371</v>
      </c>
      <c r="C1959" s="7" t="s">
        <v>396</v>
      </c>
      <c r="D1959" s="7" t="s">
        <v>397</v>
      </c>
      <c r="E1959" s="7" t="s">
        <v>997</v>
      </c>
      <c r="F1959" s="8">
        <v>15</v>
      </c>
      <c r="G1959" s="8">
        <v>13427.4</v>
      </c>
      <c r="H1959" s="8">
        <v>13427.4</v>
      </c>
      <c r="I1959" s="8">
        <v>4</v>
      </c>
      <c r="J1959" s="8">
        <v>53709.599999999999</v>
      </c>
      <c r="K1959" s="8">
        <v>13427.4</v>
      </c>
      <c r="L1959" s="8">
        <f t="shared" si="120"/>
        <v>1751.3999999999996</v>
      </c>
      <c r="M1959" s="8">
        <f t="shared" si="121"/>
        <v>11676</v>
      </c>
      <c r="N1959" s="9"/>
      <c r="O1959" s="9"/>
      <c r="P1959" s="8">
        <v>15</v>
      </c>
      <c r="Q1959" s="8">
        <v>13427.4</v>
      </c>
      <c r="R1959" s="17">
        <f t="shared" si="122"/>
        <v>0</v>
      </c>
      <c r="S1959" s="18">
        <f t="shared" si="123"/>
        <v>53709.599999999999</v>
      </c>
    </row>
    <row r="1960" spans="1:19" x14ac:dyDescent="0.25">
      <c r="A1960" s="7" t="s">
        <v>1376</v>
      </c>
      <c r="B1960" s="7" t="s">
        <v>1377</v>
      </c>
      <c r="C1960" s="7" t="s">
        <v>1378</v>
      </c>
      <c r="D1960" s="7" t="s">
        <v>1379</v>
      </c>
      <c r="E1960" s="7" t="s">
        <v>1380</v>
      </c>
      <c r="F1960" s="8">
        <v>21</v>
      </c>
      <c r="G1960" s="8">
        <v>447.7</v>
      </c>
      <c r="H1960" s="8">
        <v>447.7</v>
      </c>
      <c r="I1960" s="8">
        <v>1480</v>
      </c>
      <c r="J1960" s="8">
        <v>662596</v>
      </c>
      <c r="K1960" s="8">
        <v>447.7</v>
      </c>
      <c r="L1960" s="8">
        <f t="shared" si="120"/>
        <v>77.699999999999989</v>
      </c>
      <c r="M1960" s="8">
        <f t="shared" si="121"/>
        <v>370</v>
      </c>
      <c r="N1960" s="8">
        <v>12</v>
      </c>
      <c r="O1960" s="8">
        <v>414.4</v>
      </c>
      <c r="P1960" s="8">
        <v>21</v>
      </c>
      <c r="Q1960" s="8">
        <v>447.7</v>
      </c>
      <c r="R1960" s="17">
        <f t="shared" si="122"/>
        <v>613312</v>
      </c>
      <c r="S1960" s="18">
        <f t="shared" si="123"/>
        <v>662596</v>
      </c>
    </row>
    <row r="1961" spans="1:19" x14ac:dyDescent="0.25">
      <c r="A1961" s="7" t="s">
        <v>1381</v>
      </c>
      <c r="B1961" s="7" t="s">
        <v>1382</v>
      </c>
      <c r="C1961" s="7" t="s">
        <v>356</v>
      </c>
      <c r="D1961" s="7" t="s">
        <v>357</v>
      </c>
      <c r="E1961" s="7" t="s">
        <v>358</v>
      </c>
      <c r="F1961" s="8">
        <v>21</v>
      </c>
      <c r="G1961" s="8">
        <v>69998.5</v>
      </c>
      <c r="H1961" s="8">
        <v>69998.5</v>
      </c>
      <c r="I1961" s="8">
        <v>93</v>
      </c>
      <c r="J1961" s="8">
        <v>6509860.5</v>
      </c>
      <c r="K1961" s="8">
        <v>69998.5</v>
      </c>
      <c r="L1961" s="8">
        <f t="shared" si="120"/>
        <v>12148.5</v>
      </c>
      <c r="M1961" s="8">
        <f t="shared" si="121"/>
        <v>57850</v>
      </c>
      <c r="N1961" s="14">
        <v>12</v>
      </c>
      <c r="O1961" s="14">
        <v>64792</v>
      </c>
      <c r="P1961" s="8">
        <v>21</v>
      </c>
      <c r="Q1961" s="8">
        <v>69998.5</v>
      </c>
      <c r="R1961" s="17">
        <f t="shared" si="122"/>
        <v>6025656</v>
      </c>
      <c r="S1961" s="18">
        <f t="shared" si="123"/>
        <v>6509860.5</v>
      </c>
    </row>
    <row r="1962" spans="1:19" x14ac:dyDescent="0.25">
      <c r="A1962" s="7" t="s">
        <v>1383</v>
      </c>
      <c r="B1962" s="7" t="s">
        <v>1384</v>
      </c>
      <c r="C1962" s="7" t="s">
        <v>356</v>
      </c>
      <c r="D1962" s="7" t="s">
        <v>357</v>
      </c>
      <c r="E1962" s="7" t="s">
        <v>358</v>
      </c>
      <c r="F1962" s="8">
        <v>21</v>
      </c>
      <c r="G1962" s="8">
        <v>71511</v>
      </c>
      <c r="H1962" s="8">
        <v>71511</v>
      </c>
      <c r="I1962" s="8">
        <v>86</v>
      </c>
      <c r="J1962" s="8">
        <v>6149946</v>
      </c>
      <c r="K1962" s="8">
        <v>71511</v>
      </c>
      <c r="L1962" s="8">
        <f t="shared" si="120"/>
        <v>12411</v>
      </c>
      <c r="M1962" s="8">
        <f t="shared" si="121"/>
        <v>59100</v>
      </c>
      <c r="N1962" s="14">
        <v>12</v>
      </c>
      <c r="O1962" s="14">
        <v>66192</v>
      </c>
      <c r="P1962" s="8">
        <v>21</v>
      </c>
      <c r="Q1962" s="8">
        <v>71511</v>
      </c>
      <c r="R1962" s="17">
        <f t="shared" si="122"/>
        <v>5692512</v>
      </c>
      <c r="S1962" s="18">
        <f t="shared" si="123"/>
        <v>6149946</v>
      </c>
    </row>
    <row r="1963" spans="1:19" x14ac:dyDescent="0.25">
      <c r="A1963" s="7" t="s">
        <v>1385</v>
      </c>
      <c r="B1963" s="7" t="s">
        <v>1386</v>
      </c>
      <c r="C1963" s="7" t="s">
        <v>356</v>
      </c>
      <c r="D1963" s="7" t="s">
        <v>357</v>
      </c>
      <c r="E1963" s="7" t="s">
        <v>358</v>
      </c>
      <c r="F1963" s="8">
        <v>21</v>
      </c>
      <c r="G1963" s="8">
        <v>8500</v>
      </c>
      <c r="H1963" s="8">
        <v>8500</v>
      </c>
      <c r="I1963" s="8">
        <v>1</v>
      </c>
      <c r="J1963" s="8">
        <v>8500</v>
      </c>
      <c r="K1963" s="8">
        <v>8500</v>
      </c>
      <c r="L1963" s="8">
        <f t="shared" si="120"/>
        <v>1475.2066115702473</v>
      </c>
      <c r="M1963" s="8">
        <f t="shared" si="121"/>
        <v>7024.7933884297527</v>
      </c>
      <c r="N1963" s="9"/>
      <c r="O1963" s="9"/>
      <c r="P1963" s="8">
        <v>21</v>
      </c>
      <c r="Q1963" s="8">
        <v>8500</v>
      </c>
      <c r="R1963" s="17">
        <f t="shared" si="122"/>
        <v>0</v>
      </c>
      <c r="S1963" s="18">
        <f t="shared" si="123"/>
        <v>8500</v>
      </c>
    </row>
    <row r="1964" spans="1:19" x14ac:dyDescent="0.25">
      <c r="A1964" s="7" t="s">
        <v>1387</v>
      </c>
      <c r="B1964" s="7" t="s">
        <v>1388</v>
      </c>
      <c r="C1964" s="7" t="s">
        <v>356</v>
      </c>
      <c r="D1964" s="7" t="s">
        <v>357</v>
      </c>
      <c r="E1964" s="7" t="s">
        <v>358</v>
      </c>
      <c r="F1964" s="8">
        <v>21</v>
      </c>
      <c r="G1964" s="8">
        <v>6540</v>
      </c>
      <c r="H1964" s="8">
        <v>6540</v>
      </c>
      <c r="I1964" s="8">
        <v>3</v>
      </c>
      <c r="J1964" s="8">
        <v>19620</v>
      </c>
      <c r="K1964" s="8">
        <v>6540</v>
      </c>
      <c r="L1964" s="8">
        <f t="shared" si="120"/>
        <v>1135.0413223140495</v>
      </c>
      <c r="M1964" s="8">
        <f t="shared" si="121"/>
        <v>5404.9586776859505</v>
      </c>
      <c r="N1964" s="9"/>
      <c r="O1964" s="9"/>
      <c r="P1964" s="8">
        <v>21</v>
      </c>
      <c r="Q1964" s="8">
        <v>6540</v>
      </c>
      <c r="R1964" s="17">
        <f t="shared" si="122"/>
        <v>0</v>
      </c>
      <c r="S1964" s="18">
        <f t="shared" si="123"/>
        <v>19620</v>
      </c>
    </row>
    <row r="1965" spans="1:19" x14ac:dyDescent="0.25">
      <c r="A1965" s="7" t="s">
        <v>1389</v>
      </c>
      <c r="B1965" s="7" t="s">
        <v>1390</v>
      </c>
      <c r="C1965" s="7" t="s">
        <v>356</v>
      </c>
      <c r="D1965" s="7" t="s">
        <v>357</v>
      </c>
      <c r="E1965" s="7" t="s">
        <v>358</v>
      </c>
      <c r="F1965" s="8">
        <v>21</v>
      </c>
      <c r="G1965" s="8">
        <v>3233</v>
      </c>
      <c r="H1965" s="8">
        <v>3233</v>
      </c>
      <c r="I1965" s="8">
        <v>130</v>
      </c>
      <c r="J1965" s="8">
        <v>420290</v>
      </c>
      <c r="K1965" s="8">
        <v>3233</v>
      </c>
      <c r="L1965" s="8">
        <f t="shared" si="120"/>
        <v>561.09917355371908</v>
      </c>
      <c r="M1965" s="8">
        <f t="shared" si="121"/>
        <v>2671.9008264462809</v>
      </c>
      <c r="N1965" s="14">
        <v>12</v>
      </c>
      <c r="O1965" s="14">
        <v>2992.53</v>
      </c>
      <c r="P1965" s="8">
        <v>21</v>
      </c>
      <c r="Q1965" s="8">
        <v>3233</v>
      </c>
      <c r="R1965" s="17">
        <f t="shared" si="122"/>
        <v>389028.9</v>
      </c>
      <c r="S1965" s="18">
        <f t="shared" si="123"/>
        <v>420290</v>
      </c>
    </row>
    <row r="1966" spans="1:19" x14ac:dyDescent="0.25">
      <c r="A1966" s="7" t="s">
        <v>1393</v>
      </c>
      <c r="B1966" s="7" t="s">
        <v>1394</v>
      </c>
      <c r="C1966" s="7" t="s">
        <v>356</v>
      </c>
      <c r="D1966" s="7" t="s">
        <v>357</v>
      </c>
      <c r="E1966" s="7" t="s">
        <v>358</v>
      </c>
      <c r="F1966" s="8">
        <v>21</v>
      </c>
      <c r="G1966" s="8">
        <v>545</v>
      </c>
      <c r="H1966" s="8">
        <v>545</v>
      </c>
      <c r="I1966" s="8">
        <v>30</v>
      </c>
      <c r="J1966" s="8">
        <v>16350</v>
      </c>
      <c r="K1966" s="8">
        <v>545</v>
      </c>
      <c r="L1966" s="8">
        <f t="shared" si="120"/>
        <v>94.586776859504141</v>
      </c>
      <c r="M1966" s="8">
        <f t="shared" si="121"/>
        <v>450.41322314049586</v>
      </c>
      <c r="N1966" s="9"/>
      <c r="O1966" s="9"/>
      <c r="P1966" s="8">
        <v>21</v>
      </c>
      <c r="Q1966" s="8">
        <v>545</v>
      </c>
      <c r="R1966" s="17">
        <f t="shared" si="122"/>
        <v>0</v>
      </c>
      <c r="S1966" s="18">
        <f t="shared" si="123"/>
        <v>16350</v>
      </c>
    </row>
    <row r="1967" spans="1:19" x14ac:dyDescent="0.25">
      <c r="A1967" s="7" t="s">
        <v>1397</v>
      </c>
      <c r="B1967" s="7" t="s">
        <v>1398</v>
      </c>
      <c r="C1967" s="7" t="s">
        <v>356</v>
      </c>
      <c r="D1967" s="7" t="s">
        <v>357</v>
      </c>
      <c r="E1967" s="7" t="s">
        <v>358</v>
      </c>
      <c r="F1967" s="8">
        <v>21</v>
      </c>
      <c r="G1967" s="8">
        <v>5566</v>
      </c>
      <c r="H1967" s="8">
        <v>5566</v>
      </c>
      <c r="I1967" s="8">
        <v>1</v>
      </c>
      <c r="J1967" s="8">
        <v>5566</v>
      </c>
      <c r="K1967" s="8">
        <v>5566</v>
      </c>
      <c r="L1967" s="8">
        <f t="shared" si="120"/>
        <v>966</v>
      </c>
      <c r="M1967" s="8">
        <f t="shared" si="121"/>
        <v>4600</v>
      </c>
      <c r="N1967" s="9"/>
      <c r="O1967" s="9"/>
      <c r="P1967" s="8">
        <v>21</v>
      </c>
      <c r="Q1967" s="8">
        <v>5566</v>
      </c>
      <c r="R1967" s="17">
        <f t="shared" si="122"/>
        <v>0</v>
      </c>
      <c r="S1967" s="18">
        <f t="shared" si="123"/>
        <v>5566</v>
      </c>
    </row>
    <row r="1968" spans="1:19" x14ac:dyDescent="0.25">
      <c r="A1968" s="7" t="s">
        <v>1399</v>
      </c>
      <c r="B1968" s="7" t="s">
        <v>1400</v>
      </c>
      <c r="C1968" s="7" t="s">
        <v>37</v>
      </c>
      <c r="D1968" s="7" t="s">
        <v>38</v>
      </c>
      <c r="E1968" s="7" t="s">
        <v>39</v>
      </c>
      <c r="F1968" s="8">
        <v>15</v>
      </c>
      <c r="G1968" s="8">
        <v>5738.5</v>
      </c>
      <c r="H1968" s="8">
        <v>5738.5</v>
      </c>
      <c r="I1968" s="8">
        <v>2</v>
      </c>
      <c r="J1968" s="8">
        <v>11477</v>
      </c>
      <c r="K1968" s="8">
        <v>5738.5</v>
      </c>
      <c r="L1968" s="8">
        <f t="shared" si="120"/>
        <v>748.5</v>
      </c>
      <c r="M1968" s="8">
        <f t="shared" si="121"/>
        <v>4990</v>
      </c>
      <c r="N1968" s="9"/>
      <c r="O1968" s="9"/>
      <c r="P1968" s="8">
        <v>15</v>
      </c>
      <c r="Q1968" s="8">
        <v>5738.5</v>
      </c>
      <c r="R1968" s="17">
        <f t="shared" si="122"/>
        <v>0</v>
      </c>
      <c r="S1968" s="18">
        <f t="shared" si="123"/>
        <v>11477</v>
      </c>
    </row>
    <row r="1969" spans="1:19" x14ac:dyDescent="0.25">
      <c r="A1969" s="7" t="s">
        <v>1401</v>
      </c>
      <c r="B1969" s="7" t="s">
        <v>1402</v>
      </c>
      <c r="C1969" s="7" t="s">
        <v>369</v>
      </c>
      <c r="D1969" s="7" t="s">
        <v>370</v>
      </c>
      <c r="E1969" s="7" t="s">
        <v>371</v>
      </c>
      <c r="F1969" s="8">
        <v>21</v>
      </c>
      <c r="G1969" s="8">
        <v>1427.8</v>
      </c>
      <c r="H1969" s="8">
        <v>1427.8</v>
      </c>
      <c r="I1969" s="8">
        <v>15</v>
      </c>
      <c r="J1969" s="8">
        <v>21417</v>
      </c>
      <c r="K1969" s="8">
        <v>1427.8</v>
      </c>
      <c r="L1969" s="8">
        <f t="shared" si="120"/>
        <v>247.79999999999995</v>
      </c>
      <c r="M1969" s="8">
        <f t="shared" si="121"/>
        <v>1180</v>
      </c>
      <c r="N1969" s="9"/>
      <c r="O1969" s="9"/>
      <c r="P1969" s="8">
        <v>21</v>
      </c>
      <c r="Q1969" s="8">
        <v>1427.8</v>
      </c>
      <c r="R1969" s="17">
        <f t="shared" si="122"/>
        <v>0</v>
      </c>
      <c r="S1969" s="18">
        <f t="shared" si="123"/>
        <v>21417</v>
      </c>
    </row>
    <row r="1970" spans="1:19" x14ac:dyDescent="0.25">
      <c r="A1970" s="7" t="s">
        <v>1403</v>
      </c>
      <c r="B1970" s="7" t="s">
        <v>1404</v>
      </c>
      <c r="C1970" s="7" t="s">
        <v>1155</v>
      </c>
      <c r="D1970" s="7" t="s">
        <v>1156</v>
      </c>
      <c r="E1970" s="7" t="s">
        <v>1157</v>
      </c>
      <c r="F1970" s="8">
        <v>21</v>
      </c>
      <c r="G1970" s="8">
        <v>1815</v>
      </c>
      <c r="H1970" s="8">
        <v>1815</v>
      </c>
      <c r="I1970" s="8">
        <v>14</v>
      </c>
      <c r="J1970" s="8">
        <v>25410</v>
      </c>
      <c r="K1970" s="8">
        <v>1815</v>
      </c>
      <c r="L1970" s="8">
        <f t="shared" si="120"/>
        <v>315</v>
      </c>
      <c r="M1970" s="8">
        <f t="shared" si="121"/>
        <v>1500</v>
      </c>
      <c r="N1970" s="14">
        <v>12</v>
      </c>
      <c r="O1970" s="14">
        <v>1680</v>
      </c>
      <c r="P1970" s="8">
        <v>21</v>
      </c>
      <c r="Q1970" s="8">
        <v>1815</v>
      </c>
      <c r="R1970" s="17">
        <f t="shared" si="122"/>
        <v>23520</v>
      </c>
      <c r="S1970" s="18">
        <f t="shared" si="123"/>
        <v>25410</v>
      </c>
    </row>
    <row r="1971" spans="1:19" x14ac:dyDescent="0.25">
      <c r="A1971" s="7" t="s">
        <v>1405</v>
      </c>
      <c r="B1971" s="7" t="s">
        <v>1406</v>
      </c>
      <c r="C1971" s="7" t="s">
        <v>1155</v>
      </c>
      <c r="D1971" s="7" t="s">
        <v>1156</v>
      </c>
      <c r="E1971" s="7" t="s">
        <v>1157</v>
      </c>
      <c r="F1971" s="8">
        <v>21</v>
      </c>
      <c r="G1971" s="8">
        <v>1815</v>
      </c>
      <c r="H1971" s="8">
        <v>1815</v>
      </c>
      <c r="I1971" s="8">
        <v>1</v>
      </c>
      <c r="J1971" s="8">
        <v>1815</v>
      </c>
      <c r="K1971" s="8">
        <v>1815</v>
      </c>
      <c r="L1971" s="8">
        <f t="shared" si="120"/>
        <v>315</v>
      </c>
      <c r="M1971" s="8">
        <f t="shared" si="121"/>
        <v>1500</v>
      </c>
      <c r="N1971" s="9"/>
      <c r="O1971" s="9"/>
      <c r="P1971" s="8">
        <v>21</v>
      </c>
      <c r="Q1971" s="8">
        <v>1815</v>
      </c>
      <c r="R1971" s="17">
        <f t="shared" si="122"/>
        <v>0</v>
      </c>
      <c r="S1971" s="18">
        <f t="shared" si="123"/>
        <v>1815</v>
      </c>
    </row>
    <row r="1972" spans="1:19" x14ac:dyDescent="0.25">
      <c r="A1972" s="7" t="s">
        <v>1407</v>
      </c>
      <c r="B1972" s="7" t="s">
        <v>1408</v>
      </c>
      <c r="C1972" s="7" t="s">
        <v>76</v>
      </c>
      <c r="D1972" s="7" t="s">
        <v>77</v>
      </c>
      <c r="E1972" s="7" t="s">
        <v>78</v>
      </c>
      <c r="F1972" s="8">
        <v>15</v>
      </c>
      <c r="G1972" s="8">
        <v>13570</v>
      </c>
      <c r="H1972" s="8">
        <v>13570</v>
      </c>
      <c r="I1972" s="8">
        <v>1</v>
      </c>
      <c r="J1972" s="8">
        <v>13570</v>
      </c>
      <c r="K1972" s="8">
        <v>13570</v>
      </c>
      <c r="L1972" s="8">
        <f t="shared" si="120"/>
        <v>1769.9999999999982</v>
      </c>
      <c r="M1972" s="8">
        <f t="shared" si="121"/>
        <v>11800.000000000002</v>
      </c>
      <c r="N1972" s="9"/>
      <c r="O1972" s="9"/>
      <c r="P1972" s="8">
        <v>15</v>
      </c>
      <c r="Q1972" s="8">
        <v>13570</v>
      </c>
      <c r="R1972" s="17">
        <f t="shared" si="122"/>
        <v>0</v>
      </c>
      <c r="S1972" s="18">
        <f t="shared" si="123"/>
        <v>13570</v>
      </c>
    </row>
    <row r="1973" spans="1:19" x14ac:dyDescent="0.25">
      <c r="A1973" s="7" t="s">
        <v>1409</v>
      </c>
      <c r="B1973" s="7" t="s">
        <v>1410</v>
      </c>
      <c r="C1973" s="7" t="s">
        <v>76</v>
      </c>
      <c r="D1973" s="7" t="s">
        <v>77</v>
      </c>
      <c r="E1973" s="7" t="s">
        <v>78</v>
      </c>
      <c r="F1973" s="8">
        <v>15</v>
      </c>
      <c r="G1973" s="8">
        <v>793.5</v>
      </c>
      <c r="H1973" s="8">
        <v>793.5</v>
      </c>
      <c r="I1973" s="8">
        <v>7</v>
      </c>
      <c r="J1973" s="8">
        <v>5554.5</v>
      </c>
      <c r="K1973" s="8">
        <v>793.5</v>
      </c>
      <c r="L1973" s="8">
        <f t="shared" si="120"/>
        <v>103.5</v>
      </c>
      <c r="M1973" s="8">
        <f t="shared" si="121"/>
        <v>690</v>
      </c>
      <c r="N1973" s="14">
        <v>12</v>
      </c>
      <c r="O1973" s="14">
        <v>772.8</v>
      </c>
      <c r="P1973" s="8">
        <v>15</v>
      </c>
      <c r="Q1973" s="8">
        <v>793.5</v>
      </c>
      <c r="R1973" s="17">
        <f t="shared" si="122"/>
        <v>5409.5999999999995</v>
      </c>
      <c r="S1973" s="18">
        <f t="shared" si="123"/>
        <v>5554.5</v>
      </c>
    </row>
    <row r="1974" spans="1:19" x14ac:dyDescent="0.25">
      <c r="A1974" s="7" t="s">
        <v>1411</v>
      </c>
      <c r="B1974" s="7" t="s">
        <v>1412</v>
      </c>
      <c r="C1974" s="7" t="s">
        <v>76</v>
      </c>
      <c r="D1974" s="7" t="s">
        <v>77</v>
      </c>
      <c r="E1974" s="7" t="s">
        <v>78</v>
      </c>
      <c r="F1974" s="8">
        <v>15</v>
      </c>
      <c r="G1974" s="8">
        <v>793.5</v>
      </c>
      <c r="H1974" s="8">
        <v>793.5</v>
      </c>
      <c r="I1974" s="8">
        <v>13</v>
      </c>
      <c r="J1974" s="8">
        <v>10315.5</v>
      </c>
      <c r="K1974" s="8">
        <v>793.5</v>
      </c>
      <c r="L1974" s="8">
        <f t="shared" si="120"/>
        <v>103.5</v>
      </c>
      <c r="M1974" s="8">
        <f t="shared" si="121"/>
        <v>690</v>
      </c>
      <c r="N1974" s="14">
        <v>12</v>
      </c>
      <c r="O1974" s="14">
        <v>772.8</v>
      </c>
      <c r="P1974" s="8">
        <v>15</v>
      </c>
      <c r="Q1974" s="8">
        <v>793.5</v>
      </c>
      <c r="R1974" s="17">
        <f t="shared" si="122"/>
        <v>10046.4</v>
      </c>
      <c r="S1974" s="18">
        <f t="shared" si="123"/>
        <v>10315.5</v>
      </c>
    </row>
    <row r="1975" spans="1:19" x14ac:dyDescent="0.25">
      <c r="A1975" s="7" t="s">
        <v>1413</v>
      </c>
      <c r="B1975" s="7" t="s">
        <v>1414</v>
      </c>
      <c r="C1975" s="7" t="s">
        <v>76</v>
      </c>
      <c r="D1975" s="7" t="s">
        <v>77</v>
      </c>
      <c r="E1975" s="7" t="s">
        <v>78</v>
      </c>
      <c r="F1975" s="8">
        <v>15</v>
      </c>
      <c r="G1975" s="8">
        <v>27312.5</v>
      </c>
      <c r="H1975" s="8">
        <v>27312.5</v>
      </c>
      <c r="I1975" s="8">
        <v>13</v>
      </c>
      <c r="J1975" s="8">
        <v>355062.5</v>
      </c>
      <c r="K1975" s="8">
        <v>27312.5</v>
      </c>
      <c r="L1975" s="8">
        <f t="shared" si="120"/>
        <v>3562.4999999999964</v>
      </c>
      <c r="M1975" s="8">
        <f t="shared" si="121"/>
        <v>23750.000000000004</v>
      </c>
      <c r="N1975" s="14">
        <v>12</v>
      </c>
      <c r="O1975" s="14">
        <v>26600</v>
      </c>
      <c r="P1975" s="8">
        <v>15</v>
      </c>
      <c r="Q1975" s="8">
        <v>27312.5</v>
      </c>
      <c r="R1975" s="17">
        <f t="shared" si="122"/>
        <v>345800</v>
      </c>
      <c r="S1975" s="18">
        <f t="shared" si="123"/>
        <v>355062.5</v>
      </c>
    </row>
    <row r="1976" spans="1:19" x14ac:dyDescent="0.25">
      <c r="A1976" s="7" t="s">
        <v>1415</v>
      </c>
      <c r="B1976" s="7" t="s">
        <v>1416</v>
      </c>
      <c r="C1976" s="7" t="s">
        <v>76</v>
      </c>
      <c r="D1976" s="7" t="s">
        <v>77</v>
      </c>
      <c r="E1976" s="7" t="s">
        <v>78</v>
      </c>
      <c r="F1976" s="8">
        <v>15</v>
      </c>
      <c r="G1976" s="8">
        <v>793.5</v>
      </c>
      <c r="H1976" s="8">
        <v>793.5</v>
      </c>
      <c r="I1976" s="8">
        <v>7</v>
      </c>
      <c r="J1976" s="8">
        <v>5554.5</v>
      </c>
      <c r="K1976" s="8">
        <v>793.5</v>
      </c>
      <c r="L1976" s="8">
        <f t="shared" si="120"/>
        <v>103.5</v>
      </c>
      <c r="M1976" s="8">
        <f t="shared" si="121"/>
        <v>690</v>
      </c>
      <c r="N1976" s="9"/>
      <c r="O1976" s="9"/>
      <c r="P1976" s="8">
        <v>15</v>
      </c>
      <c r="Q1976" s="8">
        <v>793.5</v>
      </c>
      <c r="R1976" s="17">
        <f t="shared" si="122"/>
        <v>0</v>
      </c>
      <c r="S1976" s="18">
        <f t="shared" si="123"/>
        <v>5554.5</v>
      </c>
    </row>
    <row r="1977" spans="1:19" x14ac:dyDescent="0.25">
      <c r="A1977" s="7" t="s">
        <v>1417</v>
      </c>
      <c r="B1977" s="7" t="s">
        <v>1418</v>
      </c>
      <c r="C1977" s="7" t="s">
        <v>369</v>
      </c>
      <c r="D1977" s="7" t="s">
        <v>370</v>
      </c>
      <c r="E1977" s="7" t="s">
        <v>371</v>
      </c>
      <c r="F1977" s="8">
        <v>15</v>
      </c>
      <c r="G1977" s="8">
        <v>18368.95</v>
      </c>
      <c r="H1977" s="8">
        <v>18368.95</v>
      </c>
      <c r="I1977" s="8">
        <v>2</v>
      </c>
      <c r="J1977" s="8">
        <v>36737.9</v>
      </c>
      <c r="K1977" s="8">
        <v>18368.95</v>
      </c>
      <c r="L1977" s="8">
        <f t="shared" si="120"/>
        <v>2395.9499999999989</v>
      </c>
      <c r="M1977" s="8">
        <f t="shared" si="121"/>
        <v>15973.000000000002</v>
      </c>
      <c r="N1977" s="9"/>
      <c r="O1977" s="9"/>
      <c r="P1977" s="8">
        <v>15</v>
      </c>
      <c r="Q1977" s="8">
        <v>18368.95</v>
      </c>
      <c r="R1977" s="17">
        <f t="shared" si="122"/>
        <v>0</v>
      </c>
      <c r="S1977" s="18">
        <f t="shared" si="123"/>
        <v>36737.9</v>
      </c>
    </row>
    <row r="1978" spans="1:19" x14ac:dyDescent="0.25">
      <c r="A1978" s="7" t="s">
        <v>1422</v>
      </c>
      <c r="B1978" s="7" t="s">
        <v>1423</v>
      </c>
      <c r="C1978" s="7" t="s">
        <v>472</v>
      </c>
      <c r="D1978" s="7" t="s">
        <v>473</v>
      </c>
      <c r="E1978" s="7" t="s">
        <v>1421</v>
      </c>
      <c r="F1978" s="8">
        <v>15</v>
      </c>
      <c r="G1978" s="8">
        <v>15332.95</v>
      </c>
      <c r="H1978" s="8">
        <v>15332.95</v>
      </c>
      <c r="I1978" s="8">
        <v>11</v>
      </c>
      <c r="J1978" s="8">
        <v>168662.45000000004</v>
      </c>
      <c r="K1978" s="8">
        <v>15332.950000000004</v>
      </c>
      <c r="L1978" s="8">
        <f t="shared" si="120"/>
        <v>1999.9499999999989</v>
      </c>
      <c r="M1978" s="8">
        <f t="shared" si="121"/>
        <v>13333.000000000005</v>
      </c>
      <c r="N1978" s="9"/>
      <c r="O1978" s="9"/>
      <c r="P1978" s="8">
        <v>15</v>
      </c>
      <c r="Q1978" s="8">
        <v>15332.949999999999</v>
      </c>
      <c r="R1978" s="17">
        <f t="shared" si="122"/>
        <v>0</v>
      </c>
      <c r="S1978" s="18">
        <f t="shared" si="123"/>
        <v>168662.45000000004</v>
      </c>
    </row>
    <row r="1979" spans="1:19" x14ac:dyDescent="0.25">
      <c r="A1979" s="7" t="s">
        <v>1424</v>
      </c>
      <c r="B1979" s="7" t="s">
        <v>1425</v>
      </c>
      <c r="C1979" s="7" t="s">
        <v>472</v>
      </c>
      <c r="D1979" s="7" t="s">
        <v>473</v>
      </c>
      <c r="E1979" s="7" t="s">
        <v>1421</v>
      </c>
      <c r="F1979" s="8">
        <v>15</v>
      </c>
      <c r="G1979" s="8">
        <v>15332.95</v>
      </c>
      <c r="H1979" s="8">
        <v>15332.95</v>
      </c>
      <c r="I1979" s="8">
        <v>1</v>
      </c>
      <c r="J1979" s="8">
        <v>15332.95</v>
      </c>
      <c r="K1979" s="8">
        <v>15332.95</v>
      </c>
      <c r="L1979" s="8">
        <f t="shared" si="120"/>
        <v>1999.9499999999989</v>
      </c>
      <c r="M1979" s="8">
        <f t="shared" si="121"/>
        <v>13333.000000000002</v>
      </c>
      <c r="N1979" s="14">
        <v>12</v>
      </c>
      <c r="O1979" s="14">
        <v>14932.96</v>
      </c>
      <c r="P1979" s="8">
        <v>15</v>
      </c>
      <c r="Q1979" s="8">
        <v>15332.95</v>
      </c>
      <c r="R1979" s="17">
        <f t="shared" si="122"/>
        <v>14932.96</v>
      </c>
      <c r="S1979" s="18">
        <f t="shared" si="123"/>
        <v>15332.95</v>
      </c>
    </row>
    <row r="1980" spans="1:19" x14ac:dyDescent="0.25">
      <c r="A1980" s="7" t="s">
        <v>1426</v>
      </c>
      <c r="B1980" s="7" t="s">
        <v>1427</v>
      </c>
      <c r="C1980" s="7" t="s">
        <v>37</v>
      </c>
      <c r="D1980" s="7" t="s">
        <v>38</v>
      </c>
      <c r="E1980" s="7" t="s">
        <v>39</v>
      </c>
      <c r="F1980" s="8">
        <v>15</v>
      </c>
      <c r="G1980" s="8">
        <v>5466.16</v>
      </c>
      <c r="H1980" s="8">
        <v>5466.16</v>
      </c>
      <c r="I1980" s="8">
        <v>1</v>
      </c>
      <c r="J1980" s="8">
        <v>5466.16</v>
      </c>
      <c r="K1980" s="8">
        <v>5466.16</v>
      </c>
      <c r="L1980" s="8">
        <f t="shared" si="120"/>
        <v>712.97739130434729</v>
      </c>
      <c r="M1980" s="8">
        <f t="shared" si="121"/>
        <v>4753.1826086956526</v>
      </c>
      <c r="N1980" s="9"/>
      <c r="O1980" s="9"/>
      <c r="P1980" s="8">
        <v>15</v>
      </c>
      <c r="Q1980" s="8">
        <v>5466.16</v>
      </c>
      <c r="R1980" s="17">
        <f t="shared" si="122"/>
        <v>0</v>
      </c>
      <c r="S1980" s="18">
        <f t="shared" si="123"/>
        <v>5466.16</v>
      </c>
    </row>
    <row r="1981" spans="1:19" x14ac:dyDescent="0.25">
      <c r="A1981" s="7" t="s">
        <v>1428</v>
      </c>
      <c r="B1981" s="7" t="s">
        <v>1429</v>
      </c>
      <c r="C1981" s="7" t="s">
        <v>1188</v>
      </c>
      <c r="D1981" s="7" t="s">
        <v>1189</v>
      </c>
      <c r="E1981" s="7" t="s">
        <v>1190</v>
      </c>
      <c r="F1981" s="8">
        <v>21</v>
      </c>
      <c r="G1981" s="8">
        <v>1445.95</v>
      </c>
      <c r="H1981" s="8">
        <v>1445.95</v>
      </c>
      <c r="I1981" s="8">
        <v>130</v>
      </c>
      <c r="J1981" s="8">
        <v>187973.5</v>
      </c>
      <c r="K1981" s="8">
        <v>1445.95</v>
      </c>
      <c r="L1981" s="8">
        <f t="shared" si="120"/>
        <v>250.95000000000005</v>
      </c>
      <c r="M1981" s="8">
        <f t="shared" si="121"/>
        <v>1195</v>
      </c>
      <c r="N1981" s="14">
        <v>12</v>
      </c>
      <c r="O1981" s="14">
        <v>1338.4</v>
      </c>
      <c r="P1981" s="8">
        <v>21</v>
      </c>
      <c r="Q1981" s="8">
        <v>1445.95</v>
      </c>
      <c r="R1981" s="17">
        <f t="shared" si="122"/>
        <v>173992</v>
      </c>
      <c r="S1981" s="18">
        <f t="shared" si="123"/>
        <v>187973.5</v>
      </c>
    </row>
    <row r="1982" spans="1:19" x14ac:dyDescent="0.25">
      <c r="A1982" s="7" t="s">
        <v>1430</v>
      </c>
      <c r="B1982" s="7" t="s">
        <v>1431</v>
      </c>
      <c r="C1982" s="7" t="s">
        <v>37</v>
      </c>
      <c r="D1982" s="7" t="s">
        <v>38</v>
      </c>
      <c r="E1982" s="7" t="s">
        <v>39</v>
      </c>
      <c r="F1982" s="8">
        <v>15</v>
      </c>
      <c r="G1982" s="8">
        <v>1225.9000000000001</v>
      </c>
      <c r="H1982" s="8">
        <v>1354.21</v>
      </c>
      <c r="I1982" s="8">
        <v>9</v>
      </c>
      <c r="J1982" s="8">
        <v>11033.099999999999</v>
      </c>
      <c r="K1982" s="8">
        <v>1225.8999999999999</v>
      </c>
      <c r="L1982" s="8">
        <f t="shared" si="120"/>
        <v>159.89999999999986</v>
      </c>
      <c r="M1982" s="8">
        <f t="shared" si="121"/>
        <v>1066</v>
      </c>
      <c r="N1982" s="9"/>
      <c r="O1982" s="9"/>
      <c r="P1982" s="8">
        <v>15</v>
      </c>
      <c r="Q1982" s="8">
        <v>1225.9000000000001</v>
      </c>
      <c r="R1982" s="17">
        <f t="shared" si="122"/>
        <v>0</v>
      </c>
      <c r="S1982" s="18">
        <f t="shared" si="123"/>
        <v>11033.099999999999</v>
      </c>
    </row>
    <row r="1983" spans="1:19" x14ac:dyDescent="0.25">
      <c r="A1983" s="7" t="s">
        <v>1432</v>
      </c>
      <c r="B1983" s="7" t="s">
        <v>1433</v>
      </c>
      <c r="C1983" s="7" t="s">
        <v>37</v>
      </c>
      <c r="D1983" s="7" t="s">
        <v>38</v>
      </c>
      <c r="E1983" s="7" t="s">
        <v>39</v>
      </c>
      <c r="F1983" s="8">
        <v>15</v>
      </c>
      <c r="G1983" s="8">
        <v>1332.85</v>
      </c>
      <c r="H1983" s="8">
        <v>1332.85</v>
      </c>
      <c r="I1983" s="8">
        <v>23</v>
      </c>
      <c r="J1983" s="8">
        <v>30655.549999999988</v>
      </c>
      <c r="K1983" s="8">
        <v>1332.8499999999995</v>
      </c>
      <c r="L1983" s="8">
        <f t="shared" si="120"/>
        <v>173.84999999999991</v>
      </c>
      <c r="M1983" s="8">
        <f t="shared" si="121"/>
        <v>1158.9999999999995</v>
      </c>
      <c r="N1983" s="14">
        <v>12</v>
      </c>
      <c r="O1983" s="14">
        <v>1298.08</v>
      </c>
      <c r="P1983" s="8">
        <v>15</v>
      </c>
      <c r="Q1983" s="8">
        <v>1332.85</v>
      </c>
      <c r="R1983" s="17">
        <f t="shared" si="122"/>
        <v>29855.839999999997</v>
      </c>
      <c r="S1983" s="18">
        <f t="shared" si="123"/>
        <v>30655.549999999988</v>
      </c>
    </row>
    <row r="1984" spans="1:19" x14ac:dyDescent="0.25">
      <c r="A1984" s="7" t="s">
        <v>1434</v>
      </c>
      <c r="B1984" s="7" t="s">
        <v>1435</v>
      </c>
      <c r="C1984" s="7" t="s">
        <v>37</v>
      </c>
      <c r="D1984" s="7" t="s">
        <v>38</v>
      </c>
      <c r="E1984" s="7" t="s">
        <v>39</v>
      </c>
      <c r="F1984" s="8">
        <v>15</v>
      </c>
      <c r="G1984" s="8">
        <v>1332.85</v>
      </c>
      <c r="H1984" s="8">
        <v>1332.85</v>
      </c>
      <c r="I1984" s="8">
        <v>19</v>
      </c>
      <c r="J1984" s="8">
        <v>25324.149999999998</v>
      </c>
      <c r="K1984" s="8">
        <v>1332.85</v>
      </c>
      <c r="L1984" s="8">
        <f t="shared" si="120"/>
        <v>173.84999999999991</v>
      </c>
      <c r="M1984" s="8">
        <f t="shared" si="121"/>
        <v>1159</v>
      </c>
      <c r="N1984" s="14">
        <v>12</v>
      </c>
      <c r="O1984" s="14">
        <v>1298.08</v>
      </c>
      <c r="P1984" s="8">
        <v>15</v>
      </c>
      <c r="Q1984" s="8">
        <v>1332.8500000000001</v>
      </c>
      <c r="R1984" s="17">
        <f t="shared" si="122"/>
        <v>24663.519999999997</v>
      </c>
      <c r="S1984" s="18">
        <f t="shared" si="123"/>
        <v>25324.149999999998</v>
      </c>
    </row>
    <row r="1985" spans="1:19" x14ac:dyDescent="0.25">
      <c r="A1985" s="7" t="s">
        <v>1436</v>
      </c>
      <c r="B1985" s="7" t="s">
        <v>1437</v>
      </c>
      <c r="C1985" s="7" t="s">
        <v>37</v>
      </c>
      <c r="D1985" s="7" t="s">
        <v>38</v>
      </c>
      <c r="E1985" s="7" t="s">
        <v>39</v>
      </c>
      <c r="F1985" s="8">
        <v>15</v>
      </c>
      <c r="G1985" s="8">
        <v>1437.5</v>
      </c>
      <c r="H1985" s="8">
        <v>1437.5</v>
      </c>
      <c r="I1985" s="8">
        <v>7</v>
      </c>
      <c r="J1985" s="8">
        <v>10062.5</v>
      </c>
      <c r="K1985" s="8">
        <v>1437.5</v>
      </c>
      <c r="L1985" s="8">
        <f t="shared" si="120"/>
        <v>187.5</v>
      </c>
      <c r="M1985" s="8">
        <f t="shared" si="121"/>
        <v>1250</v>
      </c>
      <c r="N1985" s="9"/>
      <c r="O1985" s="9"/>
      <c r="P1985" s="8">
        <v>15</v>
      </c>
      <c r="Q1985" s="8">
        <v>1437.5</v>
      </c>
      <c r="R1985" s="17">
        <f t="shared" si="122"/>
        <v>0</v>
      </c>
      <c r="S1985" s="18">
        <f t="shared" si="123"/>
        <v>10062.5</v>
      </c>
    </row>
    <row r="1986" spans="1:19" x14ac:dyDescent="0.25">
      <c r="A1986" s="7" t="s">
        <v>1438</v>
      </c>
      <c r="B1986" s="7" t="s">
        <v>1439</v>
      </c>
      <c r="C1986" s="7" t="s">
        <v>37</v>
      </c>
      <c r="D1986" s="7" t="s">
        <v>38</v>
      </c>
      <c r="E1986" s="7" t="s">
        <v>39</v>
      </c>
      <c r="F1986" s="8">
        <v>15</v>
      </c>
      <c r="G1986" s="8">
        <v>1437.5</v>
      </c>
      <c r="H1986" s="8">
        <v>1437.5</v>
      </c>
      <c r="I1986" s="8">
        <v>23</v>
      </c>
      <c r="J1986" s="8">
        <v>33062.5</v>
      </c>
      <c r="K1986" s="8">
        <v>1437.5</v>
      </c>
      <c r="L1986" s="8">
        <f t="shared" ref="L1986:L2049" si="124">K1986-M1986</f>
        <v>187.5</v>
      </c>
      <c r="M1986" s="8">
        <f t="shared" ref="M1986:M2049" si="125">K1986/((100+F1986)/100)</f>
        <v>1250</v>
      </c>
      <c r="N1986" s="9"/>
      <c r="O1986" s="9"/>
      <c r="P1986" s="8">
        <v>15</v>
      </c>
      <c r="Q1986" s="8">
        <v>1437.5</v>
      </c>
      <c r="R1986" s="17">
        <f t="shared" ref="R1986:R2049" si="126">I1986*O1986</f>
        <v>0</v>
      </c>
      <c r="S1986" s="18">
        <f t="shared" si="123"/>
        <v>33062.5</v>
      </c>
    </row>
    <row r="1987" spans="1:19" x14ac:dyDescent="0.25">
      <c r="A1987" s="7" t="s">
        <v>1442</v>
      </c>
      <c r="B1987" s="7" t="s">
        <v>1443</v>
      </c>
      <c r="C1987" s="7" t="s">
        <v>37</v>
      </c>
      <c r="D1987" s="7" t="s">
        <v>38</v>
      </c>
      <c r="E1987" s="7" t="s">
        <v>39</v>
      </c>
      <c r="F1987" s="8">
        <v>15</v>
      </c>
      <c r="G1987" s="8">
        <v>1437.5</v>
      </c>
      <c r="H1987" s="8">
        <v>1437.5</v>
      </c>
      <c r="I1987" s="8">
        <v>26</v>
      </c>
      <c r="J1987" s="8">
        <v>37375</v>
      </c>
      <c r="K1987" s="8">
        <v>1437.5</v>
      </c>
      <c r="L1987" s="8">
        <f t="shared" si="124"/>
        <v>187.5</v>
      </c>
      <c r="M1987" s="8">
        <f t="shared" si="125"/>
        <v>1250</v>
      </c>
      <c r="N1987" s="14">
        <v>12</v>
      </c>
      <c r="O1987" s="14">
        <v>1400</v>
      </c>
      <c r="P1987" s="8">
        <v>15</v>
      </c>
      <c r="Q1987" s="8">
        <v>1437.5</v>
      </c>
      <c r="R1987" s="17">
        <f t="shared" si="126"/>
        <v>36400</v>
      </c>
      <c r="S1987" s="18">
        <f t="shared" ref="S1987:S2050" si="127">J1987</f>
        <v>37375</v>
      </c>
    </row>
    <row r="1988" spans="1:19" x14ac:dyDescent="0.25">
      <c r="A1988" s="7" t="s">
        <v>1444</v>
      </c>
      <c r="B1988" s="7" t="s">
        <v>1445</v>
      </c>
      <c r="C1988" s="7" t="s">
        <v>37</v>
      </c>
      <c r="D1988" s="7" t="s">
        <v>38</v>
      </c>
      <c r="E1988" s="7" t="s">
        <v>39</v>
      </c>
      <c r="F1988" s="8">
        <v>15</v>
      </c>
      <c r="G1988" s="8">
        <v>1575.5</v>
      </c>
      <c r="H1988" s="8">
        <v>1575.5</v>
      </c>
      <c r="I1988" s="8">
        <v>28</v>
      </c>
      <c r="J1988" s="8">
        <v>44114</v>
      </c>
      <c r="K1988" s="8">
        <v>1575.5</v>
      </c>
      <c r="L1988" s="8">
        <f t="shared" si="124"/>
        <v>205.5</v>
      </c>
      <c r="M1988" s="8">
        <f t="shared" si="125"/>
        <v>1370</v>
      </c>
      <c r="N1988" s="14">
        <v>12</v>
      </c>
      <c r="O1988" s="14">
        <v>1534.4</v>
      </c>
      <c r="P1988" s="8">
        <v>15</v>
      </c>
      <c r="Q1988" s="8">
        <v>1575.5</v>
      </c>
      <c r="R1988" s="17">
        <f t="shared" si="126"/>
        <v>42963.200000000004</v>
      </c>
      <c r="S1988" s="18">
        <f t="shared" si="127"/>
        <v>44114</v>
      </c>
    </row>
    <row r="1989" spans="1:19" x14ac:dyDescent="0.25">
      <c r="A1989" s="7" t="s">
        <v>1446</v>
      </c>
      <c r="B1989" s="7" t="s">
        <v>1447</v>
      </c>
      <c r="C1989" s="7" t="s">
        <v>37</v>
      </c>
      <c r="D1989" s="7" t="s">
        <v>38</v>
      </c>
      <c r="E1989" s="7" t="s">
        <v>39</v>
      </c>
      <c r="F1989" s="8">
        <v>15</v>
      </c>
      <c r="G1989" s="8">
        <v>1575.5</v>
      </c>
      <c r="H1989" s="8">
        <v>1575.5</v>
      </c>
      <c r="I1989" s="8">
        <v>35</v>
      </c>
      <c r="J1989" s="8">
        <v>55142.5</v>
      </c>
      <c r="K1989" s="8">
        <v>1575.5</v>
      </c>
      <c r="L1989" s="8">
        <f t="shared" si="124"/>
        <v>205.5</v>
      </c>
      <c r="M1989" s="8">
        <f t="shared" si="125"/>
        <v>1370</v>
      </c>
      <c r="N1989" s="14">
        <v>12</v>
      </c>
      <c r="O1989" s="14">
        <v>1534.4</v>
      </c>
      <c r="P1989" s="8">
        <v>15</v>
      </c>
      <c r="Q1989" s="8">
        <v>1575.5</v>
      </c>
      <c r="R1989" s="17">
        <f t="shared" si="126"/>
        <v>53704</v>
      </c>
      <c r="S1989" s="18">
        <f t="shared" si="127"/>
        <v>55142.5</v>
      </c>
    </row>
    <row r="1990" spans="1:19" x14ac:dyDescent="0.25">
      <c r="A1990" s="7" t="s">
        <v>1448</v>
      </c>
      <c r="B1990" s="7" t="s">
        <v>1449</v>
      </c>
      <c r="C1990" s="7" t="s">
        <v>37</v>
      </c>
      <c r="D1990" s="7" t="s">
        <v>38</v>
      </c>
      <c r="E1990" s="7" t="s">
        <v>39</v>
      </c>
      <c r="F1990" s="8">
        <v>15</v>
      </c>
      <c r="G1990" s="8">
        <v>556.6</v>
      </c>
      <c r="H1990" s="8">
        <v>556.6</v>
      </c>
      <c r="I1990" s="8">
        <v>3</v>
      </c>
      <c r="J1990" s="8">
        <v>1669.8000000000002</v>
      </c>
      <c r="K1990" s="8">
        <v>556.6</v>
      </c>
      <c r="L1990" s="8">
        <f t="shared" si="124"/>
        <v>72.599999999999966</v>
      </c>
      <c r="M1990" s="8">
        <f t="shared" si="125"/>
        <v>484.00000000000006</v>
      </c>
      <c r="N1990" s="9"/>
      <c r="O1990" s="9"/>
      <c r="P1990" s="8">
        <v>15</v>
      </c>
      <c r="Q1990" s="8">
        <v>556.6</v>
      </c>
      <c r="R1990" s="17">
        <f t="shared" si="126"/>
        <v>0</v>
      </c>
      <c r="S1990" s="18">
        <f t="shared" si="127"/>
        <v>1669.8000000000002</v>
      </c>
    </row>
    <row r="1991" spans="1:19" x14ac:dyDescent="0.25">
      <c r="A1991" s="7" t="s">
        <v>1450</v>
      </c>
      <c r="B1991" s="7" t="s">
        <v>1451</v>
      </c>
      <c r="C1991" s="7" t="s">
        <v>32</v>
      </c>
      <c r="D1991" s="7" t="s">
        <v>33</v>
      </c>
      <c r="E1991" s="7" t="s">
        <v>34</v>
      </c>
      <c r="F1991" s="8">
        <v>21</v>
      </c>
      <c r="G1991" s="8">
        <v>5040.8599999999997</v>
      </c>
      <c r="H1991" s="8">
        <v>5040.8599999999997</v>
      </c>
      <c r="I1991" s="8">
        <v>2</v>
      </c>
      <c r="J1991" s="8">
        <v>10081.719999999999</v>
      </c>
      <c r="K1991" s="8">
        <v>5040.8599999999997</v>
      </c>
      <c r="L1991" s="8">
        <f t="shared" si="124"/>
        <v>874.85999999999967</v>
      </c>
      <c r="M1991" s="8">
        <f t="shared" si="125"/>
        <v>4166</v>
      </c>
      <c r="N1991" s="9"/>
      <c r="O1991" s="9"/>
      <c r="P1991" s="8">
        <v>21</v>
      </c>
      <c r="Q1991" s="8">
        <v>5040.8599999999997</v>
      </c>
      <c r="R1991" s="17">
        <f t="shared" si="126"/>
        <v>0</v>
      </c>
      <c r="S1991" s="18">
        <f t="shared" si="127"/>
        <v>10081.719999999999</v>
      </c>
    </row>
    <row r="1992" spans="1:19" x14ac:dyDescent="0.25">
      <c r="A1992" s="7" t="s">
        <v>1452</v>
      </c>
      <c r="B1992" s="7" t="s">
        <v>1453</v>
      </c>
      <c r="C1992" s="7" t="s">
        <v>37</v>
      </c>
      <c r="D1992" s="7" t="s">
        <v>38</v>
      </c>
      <c r="E1992" s="7" t="s">
        <v>39</v>
      </c>
      <c r="F1992" s="8">
        <v>15</v>
      </c>
      <c r="G1992" s="8">
        <v>1541</v>
      </c>
      <c r="H1992" s="8">
        <v>1541</v>
      </c>
      <c r="I1992" s="8">
        <v>2</v>
      </c>
      <c r="J1992" s="8">
        <v>3082</v>
      </c>
      <c r="K1992" s="8">
        <v>1541</v>
      </c>
      <c r="L1992" s="8">
        <f t="shared" si="124"/>
        <v>201</v>
      </c>
      <c r="M1992" s="8">
        <f t="shared" si="125"/>
        <v>1340</v>
      </c>
      <c r="N1992" s="13"/>
      <c r="O1992" s="13"/>
      <c r="P1992" s="8">
        <v>15</v>
      </c>
      <c r="Q1992" s="8">
        <v>1541</v>
      </c>
      <c r="R1992" s="17">
        <f t="shared" si="126"/>
        <v>0</v>
      </c>
      <c r="S1992" s="18">
        <f t="shared" si="127"/>
        <v>3082</v>
      </c>
    </row>
    <row r="1993" spans="1:19" x14ac:dyDescent="0.25">
      <c r="A1993" s="7" t="s">
        <v>1454</v>
      </c>
      <c r="B1993" s="7" t="s">
        <v>1455</v>
      </c>
      <c r="C1993" s="7" t="s">
        <v>37</v>
      </c>
      <c r="D1993" s="7" t="s">
        <v>38</v>
      </c>
      <c r="E1993" s="7" t="s">
        <v>39</v>
      </c>
      <c r="F1993" s="8">
        <v>15</v>
      </c>
      <c r="G1993" s="8">
        <v>1332.85</v>
      </c>
      <c r="H1993" s="8">
        <v>1332.85</v>
      </c>
      <c r="I1993" s="8">
        <v>20</v>
      </c>
      <c r="J1993" s="8">
        <v>26656.999999999993</v>
      </c>
      <c r="K1993" s="8">
        <v>1332.8499999999997</v>
      </c>
      <c r="L1993" s="8">
        <f t="shared" si="124"/>
        <v>173.84999999999991</v>
      </c>
      <c r="M1993" s="8">
        <f t="shared" si="125"/>
        <v>1158.9999999999998</v>
      </c>
      <c r="N1993" s="13"/>
      <c r="O1993" s="13"/>
      <c r="P1993" s="8">
        <v>15</v>
      </c>
      <c r="Q1993" s="8">
        <v>1332.85</v>
      </c>
      <c r="R1993" s="17">
        <f t="shared" si="126"/>
        <v>0</v>
      </c>
      <c r="S1993" s="18">
        <f t="shared" si="127"/>
        <v>26656.999999999993</v>
      </c>
    </row>
    <row r="1994" spans="1:19" x14ac:dyDescent="0.25">
      <c r="A1994" s="7" t="s">
        <v>1460</v>
      </c>
      <c r="B1994" s="7" t="s">
        <v>1461</v>
      </c>
      <c r="C1994" s="7" t="s">
        <v>1378</v>
      </c>
      <c r="D1994" s="7" t="s">
        <v>1379</v>
      </c>
      <c r="E1994" s="7" t="s">
        <v>1380</v>
      </c>
      <c r="F1994" s="8">
        <v>21</v>
      </c>
      <c r="G1994" s="8">
        <v>4779.5</v>
      </c>
      <c r="H1994" s="8">
        <v>4779.5</v>
      </c>
      <c r="I1994" s="8">
        <v>3</v>
      </c>
      <c r="J1994" s="8">
        <v>14338.5</v>
      </c>
      <c r="K1994" s="8">
        <v>4779.5</v>
      </c>
      <c r="L1994" s="8">
        <f t="shared" si="124"/>
        <v>829.5</v>
      </c>
      <c r="M1994" s="8">
        <f t="shared" si="125"/>
        <v>3950</v>
      </c>
      <c r="N1994" s="13"/>
      <c r="O1994" s="13"/>
      <c r="P1994" s="8">
        <v>21</v>
      </c>
      <c r="Q1994" s="8">
        <v>4779.5</v>
      </c>
      <c r="R1994" s="17">
        <f t="shared" si="126"/>
        <v>0</v>
      </c>
      <c r="S1994" s="18">
        <f t="shared" si="127"/>
        <v>14338.5</v>
      </c>
    </row>
    <row r="1995" spans="1:19" x14ac:dyDescent="0.25">
      <c r="A1995" s="7" t="s">
        <v>1462</v>
      </c>
      <c r="B1995" s="7" t="s">
        <v>1463</v>
      </c>
      <c r="C1995" s="7" t="s">
        <v>1378</v>
      </c>
      <c r="D1995" s="7" t="s">
        <v>1379</v>
      </c>
      <c r="E1995" s="7" t="s">
        <v>1380</v>
      </c>
      <c r="F1995" s="8">
        <v>21</v>
      </c>
      <c r="G1995" s="8">
        <v>4779.5</v>
      </c>
      <c r="H1995" s="8">
        <v>4779.5</v>
      </c>
      <c r="I1995" s="8">
        <v>1</v>
      </c>
      <c r="J1995" s="8">
        <v>4779.5</v>
      </c>
      <c r="K1995" s="8">
        <v>4779.5</v>
      </c>
      <c r="L1995" s="8">
        <f t="shared" si="124"/>
        <v>829.5</v>
      </c>
      <c r="M1995" s="8">
        <f t="shared" si="125"/>
        <v>3950</v>
      </c>
      <c r="N1995" s="9"/>
      <c r="O1995" s="9"/>
      <c r="P1995" s="8">
        <v>21</v>
      </c>
      <c r="Q1995" s="8">
        <v>4779.5</v>
      </c>
      <c r="R1995" s="17">
        <f t="shared" si="126"/>
        <v>0</v>
      </c>
      <c r="S1995" s="18">
        <f t="shared" si="127"/>
        <v>4779.5</v>
      </c>
    </row>
    <row r="1996" spans="1:19" x14ac:dyDescent="0.25">
      <c r="A1996" s="7" t="s">
        <v>1464</v>
      </c>
      <c r="B1996" s="7" t="s">
        <v>1465</v>
      </c>
      <c r="C1996" s="7" t="s">
        <v>37</v>
      </c>
      <c r="D1996" s="7" t="s">
        <v>38</v>
      </c>
      <c r="E1996" s="7" t="s">
        <v>39</v>
      </c>
      <c r="F1996" s="8">
        <v>15</v>
      </c>
      <c r="G1996" s="8">
        <v>1437.5</v>
      </c>
      <c r="H1996" s="8">
        <v>1437.5</v>
      </c>
      <c r="I1996" s="8">
        <v>25</v>
      </c>
      <c r="J1996" s="8">
        <v>35937.5</v>
      </c>
      <c r="K1996" s="8">
        <v>1437.5</v>
      </c>
      <c r="L1996" s="8">
        <f t="shared" si="124"/>
        <v>187.5</v>
      </c>
      <c r="M1996" s="8">
        <f t="shared" si="125"/>
        <v>1250</v>
      </c>
      <c r="N1996" s="8">
        <v>12</v>
      </c>
      <c r="O1996" s="8">
        <v>1400</v>
      </c>
      <c r="P1996" s="8">
        <v>15</v>
      </c>
      <c r="Q1996" s="8">
        <v>1437.5</v>
      </c>
      <c r="R1996" s="17">
        <f t="shared" si="126"/>
        <v>35000</v>
      </c>
      <c r="S1996" s="18">
        <f t="shared" si="127"/>
        <v>35937.5</v>
      </c>
    </row>
    <row r="1997" spans="1:19" x14ac:dyDescent="0.25">
      <c r="A1997" s="7" t="s">
        <v>1466</v>
      </c>
      <c r="B1997" s="7" t="s">
        <v>1467</v>
      </c>
      <c r="C1997" s="7" t="s">
        <v>369</v>
      </c>
      <c r="D1997" s="7" t="s">
        <v>370</v>
      </c>
      <c r="E1997" s="7" t="s">
        <v>441</v>
      </c>
      <c r="F1997" s="8">
        <v>21</v>
      </c>
      <c r="G1997" s="8">
        <v>9425.9</v>
      </c>
      <c r="H1997" s="8">
        <v>9425.9</v>
      </c>
      <c r="I1997" s="8">
        <v>34</v>
      </c>
      <c r="J1997" s="8">
        <v>320480.59999999998</v>
      </c>
      <c r="K1997" s="8">
        <v>9425.9</v>
      </c>
      <c r="L1997" s="8">
        <f t="shared" si="124"/>
        <v>1635.8999999999996</v>
      </c>
      <c r="M1997" s="8">
        <f t="shared" si="125"/>
        <v>7790</v>
      </c>
      <c r="N1997" s="14">
        <v>12</v>
      </c>
      <c r="O1997" s="14">
        <v>8724.7999999999993</v>
      </c>
      <c r="P1997" s="8">
        <v>21</v>
      </c>
      <c r="Q1997" s="8">
        <v>9425.9</v>
      </c>
      <c r="R1997" s="17">
        <f t="shared" si="126"/>
        <v>296643.19999999995</v>
      </c>
      <c r="S1997" s="18">
        <f t="shared" si="127"/>
        <v>320480.59999999998</v>
      </c>
    </row>
    <row r="1998" spans="1:19" x14ac:dyDescent="0.25">
      <c r="A1998" s="7" t="s">
        <v>1468</v>
      </c>
      <c r="B1998" s="7" t="s">
        <v>1469</v>
      </c>
      <c r="C1998" s="7" t="s">
        <v>76</v>
      </c>
      <c r="D1998" s="7" t="s">
        <v>77</v>
      </c>
      <c r="E1998" s="7" t="s">
        <v>78</v>
      </c>
      <c r="F1998" s="8">
        <v>15</v>
      </c>
      <c r="G1998" s="8">
        <v>39560</v>
      </c>
      <c r="H1998" s="8">
        <v>39560</v>
      </c>
      <c r="I1998" s="8">
        <v>1</v>
      </c>
      <c r="J1998" s="8">
        <v>39560</v>
      </c>
      <c r="K1998" s="8">
        <v>39560</v>
      </c>
      <c r="L1998" s="8">
        <f t="shared" si="124"/>
        <v>5160</v>
      </c>
      <c r="M1998" s="8">
        <f t="shared" si="125"/>
        <v>34400</v>
      </c>
      <c r="N1998" s="9"/>
      <c r="O1998" s="9"/>
      <c r="P1998" s="8">
        <v>15</v>
      </c>
      <c r="Q1998" s="8">
        <v>39560</v>
      </c>
      <c r="R1998" s="17">
        <f t="shared" si="126"/>
        <v>0</v>
      </c>
      <c r="S1998" s="18">
        <f t="shared" si="127"/>
        <v>39560</v>
      </c>
    </row>
    <row r="1999" spans="1:19" x14ac:dyDescent="0.25">
      <c r="A1999" s="7" t="s">
        <v>1470</v>
      </c>
      <c r="B1999" s="7" t="s">
        <v>1471</v>
      </c>
      <c r="C1999" s="7" t="s">
        <v>369</v>
      </c>
      <c r="D1999" s="7" t="s">
        <v>370</v>
      </c>
      <c r="E1999" s="7" t="s">
        <v>371</v>
      </c>
      <c r="F1999" s="8">
        <v>15</v>
      </c>
      <c r="G1999" s="8">
        <v>39597.949999999997</v>
      </c>
      <c r="H1999" s="8">
        <v>39597.949999999997</v>
      </c>
      <c r="I1999" s="8">
        <v>1</v>
      </c>
      <c r="J1999" s="8">
        <v>39597.949999999997</v>
      </c>
      <c r="K1999" s="8">
        <v>39597.949999999997</v>
      </c>
      <c r="L1999" s="8">
        <f t="shared" si="124"/>
        <v>5164.9499999999971</v>
      </c>
      <c r="M1999" s="8">
        <f t="shared" si="125"/>
        <v>34433</v>
      </c>
      <c r="N1999" s="9"/>
      <c r="O1999" s="9"/>
      <c r="P1999" s="8">
        <v>15</v>
      </c>
      <c r="Q1999" s="8">
        <v>39597.949999999997</v>
      </c>
      <c r="R1999" s="17">
        <f t="shared" si="126"/>
        <v>0</v>
      </c>
      <c r="S1999" s="18">
        <f t="shared" si="127"/>
        <v>39597.949999999997</v>
      </c>
    </row>
    <row r="2000" spans="1:19" x14ac:dyDescent="0.25">
      <c r="A2000" s="7" t="s">
        <v>1472</v>
      </c>
      <c r="B2000" s="7" t="s">
        <v>1473</v>
      </c>
      <c r="C2000" s="7" t="s">
        <v>396</v>
      </c>
      <c r="D2000" s="7" t="s">
        <v>397</v>
      </c>
      <c r="E2000" s="7" t="s">
        <v>997</v>
      </c>
      <c r="F2000" s="8">
        <v>15</v>
      </c>
      <c r="G2000" s="8">
        <v>13427.4</v>
      </c>
      <c r="H2000" s="8">
        <v>13427.4</v>
      </c>
      <c r="I2000" s="8">
        <v>14</v>
      </c>
      <c r="J2000" s="8">
        <v>187983.59999999998</v>
      </c>
      <c r="K2000" s="8">
        <v>13427.399999999998</v>
      </c>
      <c r="L2000" s="8">
        <f t="shared" si="124"/>
        <v>1751.3999999999996</v>
      </c>
      <c r="M2000" s="8">
        <f t="shared" si="125"/>
        <v>11675.999999999998</v>
      </c>
      <c r="N2000" s="9"/>
      <c r="O2000" s="9"/>
      <c r="P2000" s="8">
        <v>15</v>
      </c>
      <c r="Q2000" s="8">
        <v>13427.4</v>
      </c>
      <c r="R2000" s="17">
        <f t="shared" si="126"/>
        <v>0</v>
      </c>
      <c r="S2000" s="18">
        <f t="shared" si="127"/>
        <v>187983.59999999998</v>
      </c>
    </row>
    <row r="2001" spans="1:19" x14ac:dyDescent="0.25">
      <c r="A2001" s="7" t="s">
        <v>1474</v>
      </c>
      <c r="B2001" s="7" t="s">
        <v>1475</v>
      </c>
      <c r="C2001" s="7" t="s">
        <v>396</v>
      </c>
      <c r="D2001" s="7" t="s">
        <v>397</v>
      </c>
      <c r="E2001" s="7" t="s">
        <v>958</v>
      </c>
      <c r="F2001" s="8">
        <v>15</v>
      </c>
      <c r="G2001" s="8">
        <v>67919</v>
      </c>
      <c r="H2001" s="8">
        <v>67919</v>
      </c>
      <c r="I2001" s="8">
        <v>4</v>
      </c>
      <c r="J2001" s="8">
        <v>271676</v>
      </c>
      <c r="K2001" s="8">
        <v>67919</v>
      </c>
      <c r="L2001" s="8">
        <f t="shared" si="124"/>
        <v>8858.9999999999927</v>
      </c>
      <c r="M2001" s="8">
        <f t="shared" si="125"/>
        <v>59060.000000000007</v>
      </c>
      <c r="N2001" s="9"/>
      <c r="O2001" s="9"/>
      <c r="P2001" s="8">
        <v>15</v>
      </c>
      <c r="Q2001" s="8">
        <v>67919</v>
      </c>
      <c r="R2001" s="17">
        <f t="shared" si="126"/>
        <v>0</v>
      </c>
      <c r="S2001" s="18">
        <f t="shared" si="127"/>
        <v>271676</v>
      </c>
    </row>
    <row r="2002" spans="1:19" x14ac:dyDescent="0.25">
      <c r="A2002" s="7" t="s">
        <v>1476</v>
      </c>
      <c r="B2002" s="7" t="s">
        <v>1477</v>
      </c>
      <c r="C2002" s="7" t="s">
        <v>76</v>
      </c>
      <c r="D2002" s="7" t="s">
        <v>77</v>
      </c>
      <c r="E2002" s="7" t="s">
        <v>78</v>
      </c>
      <c r="F2002" s="8">
        <v>15</v>
      </c>
      <c r="G2002" s="8">
        <v>13915</v>
      </c>
      <c r="H2002" s="8">
        <v>13915</v>
      </c>
      <c r="I2002" s="8">
        <v>1</v>
      </c>
      <c r="J2002" s="8">
        <v>13915</v>
      </c>
      <c r="K2002" s="8">
        <v>13915</v>
      </c>
      <c r="L2002" s="8">
        <f t="shared" si="124"/>
        <v>1814.9999999999982</v>
      </c>
      <c r="M2002" s="8">
        <f t="shared" si="125"/>
        <v>12100.000000000002</v>
      </c>
      <c r="N2002" s="9"/>
      <c r="O2002" s="9"/>
      <c r="P2002" s="8">
        <v>15</v>
      </c>
      <c r="Q2002" s="8">
        <v>13915</v>
      </c>
      <c r="R2002" s="17">
        <f t="shared" si="126"/>
        <v>0</v>
      </c>
      <c r="S2002" s="18">
        <f t="shared" si="127"/>
        <v>13915</v>
      </c>
    </row>
    <row r="2003" spans="1:19" x14ac:dyDescent="0.25">
      <c r="A2003" s="7" t="s">
        <v>1478</v>
      </c>
      <c r="B2003" s="7" t="s">
        <v>1479</v>
      </c>
      <c r="C2003" s="7" t="s">
        <v>76</v>
      </c>
      <c r="D2003" s="7" t="s">
        <v>77</v>
      </c>
      <c r="E2003" s="7" t="s">
        <v>78</v>
      </c>
      <c r="F2003" s="8">
        <v>15</v>
      </c>
      <c r="G2003" s="8">
        <v>12650</v>
      </c>
      <c r="H2003" s="8">
        <v>12650</v>
      </c>
      <c r="I2003" s="8">
        <v>2</v>
      </c>
      <c r="J2003" s="8">
        <v>25300</v>
      </c>
      <c r="K2003" s="8">
        <v>12650</v>
      </c>
      <c r="L2003" s="8">
        <f t="shared" si="124"/>
        <v>1650</v>
      </c>
      <c r="M2003" s="8">
        <f t="shared" si="125"/>
        <v>11000</v>
      </c>
      <c r="N2003" s="13"/>
      <c r="O2003" s="13"/>
      <c r="P2003" s="8">
        <v>15</v>
      </c>
      <c r="Q2003" s="8">
        <v>12650</v>
      </c>
      <c r="R2003" s="17">
        <f t="shared" si="126"/>
        <v>0</v>
      </c>
      <c r="S2003" s="18">
        <f t="shared" si="127"/>
        <v>25300</v>
      </c>
    </row>
    <row r="2004" spans="1:19" x14ac:dyDescent="0.25">
      <c r="A2004" s="7" t="s">
        <v>1480</v>
      </c>
      <c r="B2004" s="7" t="s">
        <v>1481</v>
      </c>
      <c r="C2004" s="7" t="s">
        <v>76</v>
      </c>
      <c r="D2004" s="7" t="s">
        <v>77</v>
      </c>
      <c r="E2004" s="7" t="s">
        <v>78</v>
      </c>
      <c r="F2004" s="8">
        <v>15</v>
      </c>
      <c r="G2004" s="8">
        <v>12305</v>
      </c>
      <c r="H2004" s="8">
        <v>12305</v>
      </c>
      <c r="I2004" s="8">
        <v>8</v>
      </c>
      <c r="J2004" s="8">
        <v>98440</v>
      </c>
      <c r="K2004" s="8">
        <v>12305</v>
      </c>
      <c r="L2004" s="8">
        <f t="shared" si="124"/>
        <v>1605</v>
      </c>
      <c r="M2004" s="8">
        <f t="shared" si="125"/>
        <v>10700</v>
      </c>
      <c r="N2004" s="8">
        <v>12</v>
      </c>
      <c r="O2004" s="8">
        <v>11984</v>
      </c>
      <c r="P2004" s="8">
        <v>15</v>
      </c>
      <c r="Q2004" s="8">
        <v>12305</v>
      </c>
      <c r="R2004" s="17">
        <f t="shared" si="126"/>
        <v>95872</v>
      </c>
      <c r="S2004" s="18">
        <f t="shared" si="127"/>
        <v>98440</v>
      </c>
    </row>
    <row r="2005" spans="1:19" x14ac:dyDescent="0.25">
      <c r="A2005" s="7" t="s">
        <v>1482</v>
      </c>
      <c r="B2005" s="7" t="s">
        <v>1483</v>
      </c>
      <c r="C2005" s="7" t="s">
        <v>76</v>
      </c>
      <c r="D2005" s="7" t="s">
        <v>77</v>
      </c>
      <c r="E2005" s="7" t="s">
        <v>78</v>
      </c>
      <c r="F2005" s="8">
        <v>15</v>
      </c>
      <c r="G2005" s="8">
        <v>5175</v>
      </c>
      <c r="H2005" s="8">
        <v>5175</v>
      </c>
      <c r="I2005" s="8">
        <v>1</v>
      </c>
      <c r="J2005" s="8">
        <v>5175</v>
      </c>
      <c r="K2005" s="8">
        <v>5175</v>
      </c>
      <c r="L2005" s="8">
        <f t="shared" si="124"/>
        <v>675</v>
      </c>
      <c r="M2005" s="8">
        <f t="shared" si="125"/>
        <v>4500</v>
      </c>
      <c r="N2005" s="9"/>
      <c r="O2005" s="9"/>
      <c r="P2005" s="8">
        <v>15</v>
      </c>
      <c r="Q2005" s="8">
        <v>5175</v>
      </c>
      <c r="R2005" s="17">
        <f t="shared" si="126"/>
        <v>0</v>
      </c>
      <c r="S2005" s="18">
        <f t="shared" si="127"/>
        <v>5175</v>
      </c>
    </row>
    <row r="2006" spans="1:19" x14ac:dyDescent="0.25">
      <c r="A2006" s="7" t="s">
        <v>1484</v>
      </c>
      <c r="B2006" s="7" t="s">
        <v>1485</v>
      </c>
      <c r="C2006" s="7" t="s">
        <v>369</v>
      </c>
      <c r="D2006" s="7" t="s">
        <v>370</v>
      </c>
      <c r="E2006" s="7" t="s">
        <v>546</v>
      </c>
      <c r="F2006" s="8">
        <v>21</v>
      </c>
      <c r="G2006" s="8">
        <v>2842.29</v>
      </c>
      <c r="H2006" s="8">
        <v>2842.29</v>
      </c>
      <c r="I2006" s="8">
        <v>1</v>
      </c>
      <c r="J2006" s="8">
        <v>2842.29</v>
      </c>
      <c r="K2006" s="8">
        <v>2842.29</v>
      </c>
      <c r="L2006" s="8">
        <f t="shared" si="124"/>
        <v>493.28999999999996</v>
      </c>
      <c r="M2006" s="8">
        <f t="shared" si="125"/>
        <v>2349</v>
      </c>
      <c r="N2006" s="9"/>
      <c r="O2006" s="9"/>
      <c r="P2006" s="8">
        <v>21</v>
      </c>
      <c r="Q2006" s="8">
        <v>2842.29</v>
      </c>
      <c r="R2006" s="17">
        <f t="shared" si="126"/>
        <v>0</v>
      </c>
      <c r="S2006" s="18">
        <f t="shared" si="127"/>
        <v>2842.29</v>
      </c>
    </row>
    <row r="2007" spans="1:19" x14ac:dyDescent="0.25">
      <c r="A2007" s="7" t="s">
        <v>1486</v>
      </c>
      <c r="B2007" s="7" t="s">
        <v>1487</v>
      </c>
      <c r="C2007" s="7" t="s">
        <v>76</v>
      </c>
      <c r="D2007" s="7" t="s">
        <v>77</v>
      </c>
      <c r="E2007" s="7" t="s">
        <v>78</v>
      </c>
      <c r="F2007" s="8">
        <v>15</v>
      </c>
      <c r="G2007" s="8">
        <v>14892.5</v>
      </c>
      <c r="H2007" s="8">
        <v>14892.5</v>
      </c>
      <c r="I2007" s="8">
        <v>10</v>
      </c>
      <c r="J2007" s="8">
        <v>148925</v>
      </c>
      <c r="K2007" s="8">
        <v>14892.5</v>
      </c>
      <c r="L2007" s="8">
        <f t="shared" si="124"/>
        <v>1942.4999999999982</v>
      </c>
      <c r="M2007" s="8">
        <f t="shared" si="125"/>
        <v>12950.000000000002</v>
      </c>
      <c r="N2007" s="14">
        <v>12</v>
      </c>
      <c r="O2007" s="14">
        <v>14504</v>
      </c>
      <c r="P2007" s="8">
        <v>15</v>
      </c>
      <c r="Q2007" s="8">
        <v>14892.5</v>
      </c>
      <c r="R2007" s="17">
        <f t="shared" si="126"/>
        <v>145040</v>
      </c>
      <c r="S2007" s="18">
        <f t="shared" si="127"/>
        <v>148925</v>
      </c>
    </row>
    <row r="2008" spans="1:19" x14ac:dyDescent="0.25">
      <c r="A2008" s="7" t="s">
        <v>1488</v>
      </c>
      <c r="B2008" s="7" t="s">
        <v>1489</v>
      </c>
      <c r="C2008" s="7" t="s">
        <v>76</v>
      </c>
      <c r="D2008" s="7" t="s">
        <v>77</v>
      </c>
      <c r="E2008" s="7" t="s">
        <v>78</v>
      </c>
      <c r="F2008" s="8">
        <v>15</v>
      </c>
      <c r="G2008" s="8">
        <v>793.5</v>
      </c>
      <c r="H2008" s="8">
        <v>793.5</v>
      </c>
      <c r="I2008" s="8">
        <v>3</v>
      </c>
      <c r="J2008" s="8">
        <v>2380.5</v>
      </c>
      <c r="K2008" s="8">
        <v>793.5</v>
      </c>
      <c r="L2008" s="8">
        <f t="shared" si="124"/>
        <v>103.5</v>
      </c>
      <c r="M2008" s="8">
        <f t="shared" si="125"/>
        <v>690</v>
      </c>
      <c r="N2008" s="13"/>
      <c r="O2008" s="13"/>
      <c r="P2008" s="8">
        <v>15</v>
      </c>
      <c r="Q2008" s="8">
        <v>793.5</v>
      </c>
      <c r="R2008" s="17">
        <f t="shared" si="126"/>
        <v>0</v>
      </c>
      <c r="S2008" s="18">
        <f t="shared" si="127"/>
        <v>2380.5</v>
      </c>
    </row>
    <row r="2009" spans="1:19" x14ac:dyDescent="0.25">
      <c r="A2009" s="7" t="s">
        <v>1490</v>
      </c>
      <c r="B2009" s="7" t="s">
        <v>1491</v>
      </c>
      <c r="C2009" s="7" t="s">
        <v>185</v>
      </c>
      <c r="D2009" s="7" t="s">
        <v>186</v>
      </c>
      <c r="E2009" s="7" t="s">
        <v>187</v>
      </c>
      <c r="F2009" s="8">
        <v>21</v>
      </c>
      <c r="G2009" s="8">
        <v>5044.49</v>
      </c>
      <c r="H2009" s="8">
        <v>5044.49</v>
      </c>
      <c r="I2009" s="8">
        <v>1</v>
      </c>
      <c r="J2009" s="8">
        <v>5044.49</v>
      </c>
      <c r="K2009" s="8">
        <v>5044.49</v>
      </c>
      <c r="L2009" s="8">
        <f t="shared" si="124"/>
        <v>875.48999999999978</v>
      </c>
      <c r="M2009" s="8">
        <f t="shared" si="125"/>
        <v>4169</v>
      </c>
      <c r="N2009" s="14">
        <v>12</v>
      </c>
      <c r="O2009" s="14">
        <v>4669.28</v>
      </c>
      <c r="P2009" s="8">
        <v>21</v>
      </c>
      <c r="Q2009" s="8">
        <v>5044.49</v>
      </c>
      <c r="R2009" s="17">
        <f t="shared" si="126"/>
        <v>4669.28</v>
      </c>
      <c r="S2009" s="18">
        <f t="shared" si="127"/>
        <v>5044.49</v>
      </c>
    </row>
    <row r="2010" spans="1:19" x14ac:dyDescent="0.25">
      <c r="A2010" s="7" t="s">
        <v>1492</v>
      </c>
      <c r="B2010" s="7" t="s">
        <v>1493</v>
      </c>
      <c r="C2010" s="7" t="s">
        <v>185</v>
      </c>
      <c r="D2010" s="7" t="s">
        <v>186</v>
      </c>
      <c r="E2010" s="7" t="s">
        <v>187</v>
      </c>
      <c r="F2010" s="8">
        <v>21</v>
      </c>
      <c r="G2010" s="8">
        <v>1639.55</v>
      </c>
      <c r="H2010" s="8">
        <v>1639.55</v>
      </c>
      <c r="I2010" s="8">
        <v>25</v>
      </c>
      <c r="J2010" s="8">
        <v>40988.749999999993</v>
      </c>
      <c r="K2010" s="8">
        <v>1639.5499999999997</v>
      </c>
      <c r="L2010" s="8">
        <f t="shared" si="124"/>
        <v>284.54999999999995</v>
      </c>
      <c r="M2010" s="8">
        <f t="shared" si="125"/>
        <v>1354.9999999999998</v>
      </c>
      <c r="N2010" s="14">
        <v>12</v>
      </c>
      <c r="O2010" s="14">
        <v>1517.6000000000001</v>
      </c>
      <c r="P2010" s="8">
        <v>21</v>
      </c>
      <c r="Q2010" s="8">
        <v>1639.55</v>
      </c>
      <c r="R2010" s="17">
        <f t="shared" si="126"/>
        <v>37940</v>
      </c>
      <c r="S2010" s="18">
        <f t="shared" si="127"/>
        <v>40988.749999999993</v>
      </c>
    </row>
    <row r="2011" spans="1:19" x14ac:dyDescent="0.25">
      <c r="A2011" s="7" t="s">
        <v>1502</v>
      </c>
      <c r="B2011" s="7" t="s">
        <v>1503</v>
      </c>
      <c r="C2011" s="7" t="s">
        <v>37</v>
      </c>
      <c r="D2011" s="7" t="s">
        <v>38</v>
      </c>
      <c r="E2011" s="7" t="s">
        <v>39</v>
      </c>
      <c r="F2011" s="8">
        <v>15</v>
      </c>
      <c r="G2011" s="8">
        <v>1808.46</v>
      </c>
      <c r="H2011" s="8">
        <v>1808.46</v>
      </c>
      <c r="I2011" s="8">
        <v>1</v>
      </c>
      <c r="J2011" s="8">
        <v>1808.46</v>
      </c>
      <c r="K2011" s="8">
        <v>1808.46</v>
      </c>
      <c r="L2011" s="8">
        <f t="shared" si="124"/>
        <v>235.88608695652169</v>
      </c>
      <c r="M2011" s="8">
        <f t="shared" si="125"/>
        <v>1572.5739130434783</v>
      </c>
      <c r="N2011" s="9"/>
      <c r="O2011" s="9"/>
      <c r="P2011" s="8">
        <v>15</v>
      </c>
      <c r="Q2011" s="8">
        <v>1808.46</v>
      </c>
      <c r="R2011" s="17">
        <f t="shared" si="126"/>
        <v>0</v>
      </c>
      <c r="S2011" s="18">
        <f t="shared" si="127"/>
        <v>1808.46</v>
      </c>
    </row>
    <row r="2012" spans="1:19" x14ac:dyDescent="0.25">
      <c r="A2012" s="7" t="s">
        <v>1504</v>
      </c>
      <c r="B2012" s="7" t="s">
        <v>1505</v>
      </c>
      <c r="C2012" s="7" t="s">
        <v>37</v>
      </c>
      <c r="D2012" s="7" t="s">
        <v>38</v>
      </c>
      <c r="E2012" s="7" t="s">
        <v>39</v>
      </c>
      <c r="F2012" s="8">
        <v>15</v>
      </c>
      <c r="G2012" s="8">
        <v>1808.46</v>
      </c>
      <c r="H2012" s="8">
        <v>1808.46</v>
      </c>
      <c r="I2012" s="8">
        <v>2</v>
      </c>
      <c r="J2012" s="8">
        <v>3616.91</v>
      </c>
      <c r="K2012" s="8">
        <v>1808.4549999999999</v>
      </c>
      <c r="L2012" s="8">
        <f t="shared" si="124"/>
        <v>235.88543478260863</v>
      </c>
      <c r="M2012" s="8">
        <f t="shared" si="125"/>
        <v>1572.5695652173913</v>
      </c>
      <c r="N2012" s="8">
        <v>12</v>
      </c>
      <c r="O2012" s="8">
        <v>1761.28</v>
      </c>
      <c r="P2012" s="8">
        <v>15</v>
      </c>
      <c r="Q2012" s="8">
        <v>1808.4549999999999</v>
      </c>
      <c r="R2012" s="17">
        <f t="shared" si="126"/>
        <v>3522.56</v>
      </c>
      <c r="S2012" s="18">
        <f t="shared" si="127"/>
        <v>3616.91</v>
      </c>
    </row>
    <row r="2013" spans="1:19" x14ac:dyDescent="0.25">
      <c r="A2013" s="7" t="s">
        <v>1516</v>
      </c>
      <c r="B2013" s="7" t="s">
        <v>1517</v>
      </c>
      <c r="C2013" s="7" t="s">
        <v>37</v>
      </c>
      <c r="D2013" s="7" t="s">
        <v>38</v>
      </c>
      <c r="E2013" s="7" t="s">
        <v>39</v>
      </c>
      <c r="F2013" s="8">
        <v>15</v>
      </c>
      <c r="G2013" s="8">
        <v>1808.46</v>
      </c>
      <c r="H2013" s="8">
        <v>1808.46</v>
      </c>
      <c r="I2013" s="8">
        <v>1</v>
      </c>
      <c r="J2013" s="8">
        <v>1808.46</v>
      </c>
      <c r="K2013" s="8">
        <v>1808.46</v>
      </c>
      <c r="L2013" s="8">
        <f t="shared" si="124"/>
        <v>235.88608695652169</v>
      </c>
      <c r="M2013" s="8">
        <f t="shared" si="125"/>
        <v>1572.5739130434783</v>
      </c>
      <c r="N2013" s="14">
        <v>12</v>
      </c>
      <c r="O2013" s="14">
        <v>1761.28</v>
      </c>
      <c r="P2013" s="8">
        <v>15</v>
      </c>
      <c r="Q2013" s="8">
        <v>1808.46</v>
      </c>
      <c r="R2013" s="17">
        <f t="shared" si="126"/>
        <v>1761.28</v>
      </c>
      <c r="S2013" s="18">
        <f t="shared" si="127"/>
        <v>1808.46</v>
      </c>
    </row>
    <row r="2014" spans="1:19" x14ac:dyDescent="0.25">
      <c r="A2014" s="7" t="s">
        <v>1524</v>
      </c>
      <c r="B2014" s="7" t="s">
        <v>1525</v>
      </c>
      <c r="C2014" s="7" t="s">
        <v>37</v>
      </c>
      <c r="D2014" s="7" t="s">
        <v>38</v>
      </c>
      <c r="E2014" s="7" t="s">
        <v>39</v>
      </c>
      <c r="F2014" s="8">
        <v>15</v>
      </c>
      <c r="G2014" s="8">
        <v>1808.46</v>
      </c>
      <c r="H2014" s="8">
        <v>1808.46</v>
      </c>
      <c r="I2014" s="8">
        <v>2</v>
      </c>
      <c r="J2014" s="8">
        <v>3616.92</v>
      </c>
      <c r="K2014" s="8">
        <v>1808.46</v>
      </c>
      <c r="L2014" s="8">
        <f t="shared" si="124"/>
        <v>235.88608695652169</v>
      </c>
      <c r="M2014" s="8">
        <f t="shared" si="125"/>
        <v>1572.5739130434783</v>
      </c>
      <c r="N2014" s="9"/>
      <c r="O2014" s="9"/>
      <c r="P2014" s="8">
        <v>15</v>
      </c>
      <c r="Q2014" s="8">
        <v>1808.46</v>
      </c>
      <c r="R2014" s="17">
        <f t="shared" si="126"/>
        <v>0</v>
      </c>
      <c r="S2014" s="18">
        <f t="shared" si="127"/>
        <v>3616.92</v>
      </c>
    </row>
    <row r="2015" spans="1:19" x14ac:dyDescent="0.25">
      <c r="A2015" s="7" t="s">
        <v>1534</v>
      </c>
      <c r="B2015" s="7" t="s">
        <v>1535</v>
      </c>
      <c r="C2015" s="7" t="s">
        <v>37</v>
      </c>
      <c r="D2015" s="7" t="s">
        <v>38</v>
      </c>
      <c r="E2015" s="7" t="s">
        <v>39</v>
      </c>
      <c r="F2015" s="8">
        <v>15</v>
      </c>
      <c r="G2015" s="8">
        <v>1808.46</v>
      </c>
      <c r="H2015" s="8">
        <v>1808.46</v>
      </c>
      <c r="I2015" s="8">
        <v>6</v>
      </c>
      <c r="J2015" s="8">
        <v>10850.74</v>
      </c>
      <c r="K2015" s="8">
        <v>1808.4566666666667</v>
      </c>
      <c r="L2015" s="8">
        <f t="shared" si="124"/>
        <v>235.88565217391283</v>
      </c>
      <c r="M2015" s="8">
        <f t="shared" si="125"/>
        <v>1572.5710144927539</v>
      </c>
      <c r="N2015" s="9"/>
      <c r="O2015" s="9"/>
      <c r="P2015" s="8">
        <v>15</v>
      </c>
      <c r="Q2015" s="8">
        <v>1808.4566666666667</v>
      </c>
      <c r="R2015" s="17">
        <f t="shared" si="126"/>
        <v>0</v>
      </c>
      <c r="S2015" s="18">
        <f t="shared" si="127"/>
        <v>10850.74</v>
      </c>
    </row>
    <row r="2016" spans="1:19" x14ac:dyDescent="0.25">
      <c r="A2016" s="7" t="s">
        <v>1538</v>
      </c>
      <c r="B2016" s="7" t="s">
        <v>1539</v>
      </c>
      <c r="C2016" s="7" t="s">
        <v>37</v>
      </c>
      <c r="D2016" s="7" t="s">
        <v>38</v>
      </c>
      <c r="E2016" s="7" t="s">
        <v>39</v>
      </c>
      <c r="F2016" s="8">
        <v>15</v>
      </c>
      <c r="G2016" s="8">
        <v>1808.46</v>
      </c>
      <c r="H2016" s="8">
        <v>1808.46</v>
      </c>
      <c r="I2016" s="8">
        <v>3</v>
      </c>
      <c r="J2016" s="8">
        <v>5425.37</v>
      </c>
      <c r="K2016" s="8">
        <v>1808.4566666666667</v>
      </c>
      <c r="L2016" s="8">
        <f t="shared" si="124"/>
        <v>235.88565217391283</v>
      </c>
      <c r="M2016" s="8">
        <f t="shared" si="125"/>
        <v>1572.5710144927539</v>
      </c>
      <c r="N2016" s="9"/>
      <c r="O2016" s="9"/>
      <c r="P2016" s="8">
        <v>15</v>
      </c>
      <c r="Q2016" s="8">
        <v>1808.4566666666667</v>
      </c>
      <c r="R2016" s="17">
        <f t="shared" si="126"/>
        <v>0</v>
      </c>
      <c r="S2016" s="18">
        <f t="shared" si="127"/>
        <v>5425.37</v>
      </c>
    </row>
    <row r="2017" spans="1:19" x14ac:dyDescent="0.25">
      <c r="A2017" s="7" t="s">
        <v>1540</v>
      </c>
      <c r="B2017" s="7" t="s">
        <v>1541</v>
      </c>
      <c r="C2017" s="7" t="s">
        <v>37</v>
      </c>
      <c r="D2017" s="7" t="s">
        <v>38</v>
      </c>
      <c r="E2017" s="7" t="s">
        <v>39</v>
      </c>
      <c r="F2017" s="8">
        <v>15</v>
      </c>
      <c r="G2017" s="8">
        <v>1639.49</v>
      </c>
      <c r="H2017" s="8">
        <v>1639.49</v>
      </c>
      <c r="I2017" s="8">
        <v>1</v>
      </c>
      <c r="J2017" s="8">
        <v>1639.49</v>
      </c>
      <c r="K2017" s="8">
        <v>1639.49</v>
      </c>
      <c r="L2017" s="8">
        <f t="shared" si="124"/>
        <v>213.84652173913037</v>
      </c>
      <c r="M2017" s="8">
        <f t="shared" si="125"/>
        <v>1425.6434782608696</v>
      </c>
      <c r="N2017" s="9"/>
      <c r="O2017" s="9"/>
      <c r="P2017" s="8">
        <v>15</v>
      </c>
      <c r="Q2017" s="8">
        <v>1639.49</v>
      </c>
      <c r="R2017" s="17">
        <f t="shared" si="126"/>
        <v>0</v>
      </c>
      <c r="S2017" s="18">
        <f t="shared" si="127"/>
        <v>1639.49</v>
      </c>
    </row>
    <row r="2018" spans="1:19" x14ac:dyDescent="0.25">
      <c r="A2018" s="7" t="s">
        <v>1542</v>
      </c>
      <c r="B2018" s="7" t="s">
        <v>1543</v>
      </c>
      <c r="C2018" s="7" t="s">
        <v>37</v>
      </c>
      <c r="D2018" s="7" t="s">
        <v>38</v>
      </c>
      <c r="E2018" s="7" t="s">
        <v>39</v>
      </c>
      <c r="F2018" s="8">
        <v>15</v>
      </c>
      <c r="G2018" s="8">
        <v>1639.49</v>
      </c>
      <c r="H2018" s="8">
        <v>1639.49</v>
      </c>
      <c r="I2018" s="8">
        <v>1</v>
      </c>
      <c r="J2018" s="8">
        <v>1639.49</v>
      </c>
      <c r="K2018" s="8">
        <v>1639.49</v>
      </c>
      <c r="L2018" s="8">
        <f t="shared" si="124"/>
        <v>213.84652173913037</v>
      </c>
      <c r="M2018" s="8">
        <f t="shared" si="125"/>
        <v>1425.6434782608696</v>
      </c>
      <c r="N2018" s="9"/>
      <c r="O2018" s="9"/>
      <c r="P2018" s="8">
        <v>15</v>
      </c>
      <c r="Q2018" s="8">
        <v>1639.49</v>
      </c>
      <c r="R2018" s="17">
        <f t="shared" si="126"/>
        <v>0</v>
      </c>
      <c r="S2018" s="18">
        <f t="shared" si="127"/>
        <v>1639.49</v>
      </c>
    </row>
    <row r="2019" spans="1:19" x14ac:dyDescent="0.25">
      <c r="A2019" s="7" t="s">
        <v>1544</v>
      </c>
      <c r="B2019" s="7" t="s">
        <v>1545</v>
      </c>
      <c r="C2019" s="7" t="s">
        <v>37</v>
      </c>
      <c r="D2019" s="7" t="s">
        <v>38</v>
      </c>
      <c r="E2019" s="7" t="s">
        <v>39</v>
      </c>
      <c r="F2019" s="8">
        <v>15</v>
      </c>
      <c r="G2019" s="8">
        <v>1450.08</v>
      </c>
      <c r="H2019" s="8">
        <v>1450.08</v>
      </c>
      <c r="I2019" s="8">
        <v>2</v>
      </c>
      <c r="J2019" s="8">
        <v>2900.16</v>
      </c>
      <c r="K2019" s="8">
        <v>1450.08</v>
      </c>
      <c r="L2019" s="8">
        <f t="shared" si="124"/>
        <v>189.14086956521737</v>
      </c>
      <c r="M2019" s="8">
        <f t="shared" si="125"/>
        <v>1260.9391304347826</v>
      </c>
      <c r="N2019" s="9"/>
      <c r="O2019" s="9"/>
      <c r="P2019" s="8">
        <v>15</v>
      </c>
      <c r="Q2019" s="8">
        <v>1450.08</v>
      </c>
      <c r="R2019" s="17">
        <f t="shared" si="126"/>
        <v>0</v>
      </c>
      <c r="S2019" s="18">
        <f t="shared" si="127"/>
        <v>2900.16</v>
      </c>
    </row>
    <row r="2020" spans="1:19" x14ac:dyDescent="0.25">
      <c r="A2020" s="7" t="s">
        <v>1546</v>
      </c>
      <c r="B2020" s="7" t="s">
        <v>1547</v>
      </c>
      <c r="C2020" s="7" t="s">
        <v>37</v>
      </c>
      <c r="D2020" s="7" t="s">
        <v>38</v>
      </c>
      <c r="E2020" s="7" t="s">
        <v>39</v>
      </c>
      <c r="F2020" s="8">
        <v>15</v>
      </c>
      <c r="G2020" s="8">
        <v>1450.08</v>
      </c>
      <c r="H2020" s="8">
        <v>1450.08</v>
      </c>
      <c r="I2020" s="8">
        <v>2</v>
      </c>
      <c r="J2020" s="8">
        <v>2900.16</v>
      </c>
      <c r="K2020" s="8">
        <v>1450.08</v>
      </c>
      <c r="L2020" s="8">
        <f t="shared" si="124"/>
        <v>189.14086956521737</v>
      </c>
      <c r="M2020" s="8">
        <f t="shared" si="125"/>
        <v>1260.9391304347826</v>
      </c>
      <c r="N2020" s="9"/>
      <c r="O2020" s="9"/>
      <c r="P2020" s="8">
        <v>15</v>
      </c>
      <c r="Q2020" s="8">
        <v>1450.08</v>
      </c>
      <c r="R2020" s="17">
        <f t="shared" si="126"/>
        <v>0</v>
      </c>
      <c r="S2020" s="18">
        <f t="shared" si="127"/>
        <v>2900.16</v>
      </c>
    </row>
    <row r="2021" spans="1:19" x14ac:dyDescent="0.25">
      <c r="A2021" s="7" t="s">
        <v>1548</v>
      </c>
      <c r="B2021" s="7" t="s">
        <v>1549</v>
      </c>
      <c r="C2021" s="7" t="s">
        <v>76</v>
      </c>
      <c r="D2021" s="7" t="s">
        <v>77</v>
      </c>
      <c r="E2021" s="7" t="s">
        <v>78</v>
      </c>
      <c r="F2021" s="8">
        <v>15</v>
      </c>
      <c r="G2021" s="8">
        <v>12305</v>
      </c>
      <c r="H2021" s="8">
        <v>12305</v>
      </c>
      <c r="I2021" s="8">
        <v>4</v>
      </c>
      <c r="J2021" s="8">
        <v>49220</v>
      </c>
      <c r="K2021" s="8">
        <v>12305</v>
      </c>
      <c r="L2021" s="8">
        <f t="shared" si="124"/>
        <v>1605</v>
      </c>
      <c r="M2021" s="8">
        <f t="shared" si="125"/>
        <v>10700</v>
      </c>
      <c r="N2021" s="9"/>
      <c r="O2021" s="9"/>
      <c r="P2021" s="8">
        <v>15</v>
      </c>
      <c r="Q2021" s="8">
        <v>12305</v>
      </c>
      <c r="R2021" s="17">
        <f t="shared" si="126"/>
        <v>0</v>
      </c>
      <c r="S2021" s="18">
        <f t="shared" si="127"/>
        <v>49220</v>
      </c>
    </row>
    <row r="2022" spans="1:19" x14ac:dyDescent="0.25">
      <c r="A2022" s="7" t="s">
        <v>1550</v>
      </c>
      <c r="B2022" s="7" t="s">
        <v>1551</v>
      </c>
      <c r="C2022" s="7" t="s">
        <v>37</v>
      </c>
      <c r="D2022" s="7" t="s">
        <v>38</v>
      </c>
      <c r="E2022" s="7" t="s">
        <v>39</v>
      </c>
      <c r="F2022" s="8">
        <v>15</v>
      </c>
      <c r="G2022" s="8">
        <v>1980.3</v>
      </c>
      <c r="H2022" s="8">
        <v>1980.3</v>
      </c>
      <c r="I2022" s="8">
        <v>37</v>
      </c>
      <c r="J2022" s="8">
        <v>73271.100000000035</v>
      </c>
      <c r="K2022" s="8">
        <v>1980.3000000000009</v>
      </c>
      <c r="L2022" s="8">
        <f t="shared" si="124"/>
        <v>258.29999999999995</v>
      </c>
      <c r="M2022" s="8">
        <f t="shared" si="125"/>
        <v>1722.0000000000009</v>
      </c>
      <c r="N2022" s="14">
        <v>12</v>
      </c>
      <c r="O2022" s="14">
        <v>1928.64</v>
      </c>
      <c r="P2022" s="8">
        <v>15</v>
      </c>
      <c r="Q2022" s="8">
        <v>1980.3</v>
      </c>
      <c r="R2022" s="17">
        <f t="shared" si="126"/>
        <v>71359.680000000008</v>
      </c>
      <c r="S2022" s="18">
        <f t="shared" si="127"/>
        <v>73271.100000000035</v>
      </c>
    </row>
    <row r="2023" spans="1:19" x14ac:dyDescent="0.25">
      <c r="A2023" s="7" t="s">
        <v>1554</v>
      </c>
      <c r="B2023" s="7" t="s">
        <v>1555</v>
      </c>
      <c r="C2023" s="7" t="s">
        <v>369</v>
      </c>
      <c r="D2023" s="7" t="s">
        <v>370</v>
      </c>
      <c r="E2023" s="7" t="s">
        <v>546</v>
      </c>
      <c r="F2023" s="8">
        <v>21</v>
      </c>
      <c r="G2023" s="8">
        <v>2842.29</v>
      </c>
      <c r="H2023" s="8">
        <v>2842.29</v>
      </c>
      <c r="I2023" s="8">
        <v>6</v>
      </c>
      <c r="J2023" s="8">
        <v>17053.740000000002</v>
      </c>
      <c r="K2023" s="8">
        <v>2842.2900000000004</v>
      </c>
      <c r="L2023" s="8">
        <f t="shared" si="124"/>
        <v>493.28999999999996</v>
      </c>
      <c r="M2023" s="8">
        <f t="shared" si="125"/>
        <v>2349.0000000000005</v>
      </c>
      <c r="N2023" s="9"/>
      <c r="O2023" s="9"/>
      <c r="P2023" s="8">
        <v>21</v>
      </c>
      <c r="Q2023" s="8">
        <v>2842.29</v>
      </c>
      <c r="R2023" s="17">
        <f t="shared" si="126"/>
        <v>0</v>
      </c>
      <c r="S2023" s="18">
        <f t="shared" si="127"/>
        <v>17053.740000000002</v>
      </c>
    </row>
    <row r="2024" spans="1:19" x14ac:dyDescent="0.25">
      <c r="A2024" s="7" t="s">
        <v>1556</v>
      </c>
      <c r="B2024" s="7" t="s">
        <v>1557</v>
      </c>
      <c r="C2024" s="7" t="s">
        <v>37</v>
      </c>
      <c r="D2024" s="7" t="s">
        <v>38</v>
      </c>
      <c r="E2024" s="7" t="s">
        <v>39</v>
      </c>
      <c r="F2024" s="8">
        <v>15</v>
      </c>
      <c r="G2024" s="8">
        <v>556.6</v>
      </c>
      <c r="H2024" s="8">
        <v>556.6</v>
      </c>
      <c r="I2024" s="8">
        <v>1</v>
      </c>
      <c r="J2024" s="8">
        <v>556.6</v>
      </c>
      <c r="K2024" s="8">
        <v>556.6</v>
      </c>
      <c r="L2024" s="8">
        <f t="shared" si="124"/>
        <v>72.599999999999966</v>
      </c>
      <c r="M2024" s="8">
        <f t="shared" si="125"/>
        <v>484.00000000000006</v>
      </c>
      <c r="N2024" s="9"/>
      <c r="O2024" s="9"/>
      <c r="P2024" s="8">
        <v>15</v>
      </c>
      <c r="Q2024" s="8">
        <v>556.6</v>
      </c>
      <c r="R2024" s="17">
        <f t="shared" si="126"/>
        <v>0</v>
      </c>
      <c r="S2024" s="18">
        <f t="shared" si="127"/>
        <v>556.6</v>
      </c>
    </row>
    <row r="2025" spans="1:19" x14ac:dyDescent="0.25">
      <c r="A2025" s="7" t="s">
        <v>1558</v>
      </c>
      <c r="B2025" s="7" t="s">
        <v>1559</v>
      </c>
      <c r="C2025" s="7" t="s">
        <v>369</v>
      </c>
      <c r="D2025" s="7" t="s">
        <v>370</v>
      </c>
      <c r="E2025" s="7" t="s">
        <v>371</v>
      </c>
      <c r="F2025" s="8">
        <v>15</v>
      </c>
      <c r="G2025" s="8">
        <v>18368.95</v>
      </c>
      <c r="H2025" s="8">
        <v>18368.95</v>
      </c>
      <c r="I2025" s="8">
        <v>4</v>
      </c>
      <c r="J2025" s="8">
        <v>73475.8</v>
      </c>
      <c r="K2025" s="8">
        <v>18368.95</v>
      </c>
      <c r="L2025" s="8">
        <f t="shared" si="124"/>
        <v>2395.9499999999989</v>
      </c>
      <c r="M2025" s="8">
        <f t="shared" si="125"/>
        <v>15973.000000000002</v>
      </c>
      <c r="N2025" s="9"/>
      <c r="O2025" s="9"/>
      <c r="P2025" s="8">
        <v>15</v>
      </c>
      <c r="Q2025" s="8">
        <v>18368.95</v>
      </c>
      <c r="R2025" s="17">
        <f t="shared" si="126"/>
        <v>0</v>
      </c>
      <c r="S2025" s="18">
        <f t="shared" si="127"/>
        <v>73475.8</v>
      </c>
    </row>
    <row r="2026" spans="1:19" x14ac:dyDescent="0.25">
      <c r="A2026" s="7" t="s">
        <v>1560</v>
      </c>
      <c r="B2026" s="7" t="s">
        <v>1561</v>
      </c>
      <c r="C2026" s="7" t="s">
        <v>76</v>
      </c>
      <c r="D2026" s="7" t="s">
        <v>77</v>
      </c>
      <c r="E2026" s="7" t="s">
        <v>78</v>
      </c>
      <c r="F2026" s="8">
        <v>15</v>
      </c>
      <c r="G2026" s="8">
        <v>33350</v>
      </c>
      <c r="H2026" s="8">
        <v>33350</v>
      </c>
      <c r="I2026" s="8">
        <v>1</v>
      </c>
      <c r="J2026" s="8">
        <v>33350</v>
      </c>
      <c r="K2026" s="8">
        <v>33350</v>
      </c>
      <c r="L2026" s="8">
        <f t="shared" si="124"/>
        <v>4349.9999999999964</v>
      </c>
      <c r="M2026" s="8">
        <f t="shared" si="125"/>
        <v>29000.000000000004</v>
      </c>
      <c r="N2026" s="9"/>
      <c r="O2026" s="9"/>
      <c r="P2026" s="8">
        <v>15</v>
      </c>
      <c r="Q2026" s="8">
        <v>33350</v>
      </c>
      <c r="R2026" s="17">
        <f t="shared" si="126"/>
        <v>0</v>
      </c>
      <c r="S2026" s="18">
        <f t="shared" si="127"/>
        <v>33350</v>
      </c>
    </row>
    <row r="2027" spans="1:19" x14ac:dyDescent="0.25">
      <c r="A2027" s="7" t="s">
        <v>1562</v>
      </c>
      <c r="B2027" s="7" t="s">
        <v>1563</v>
      </c>
      <c r="C2027" s="7" t="s">
        <v>979</v>
      </c>
      <c r="D2027" s="7" t="s">
        <v>980</v>
      </c>
      <c r="E2027" s="7" t="s">
        <v>981</v>
      </c>
      <c r="F2027" s="8">
        <v>15</v>
      </c>
      <c r="G2027" s="8">
        <v>32200</v>
      </c>
      <c r="H2027" s="8">
        <v>32200</v>
      </c>
      <c r="I2027" s="8">
        <v>1</v>
      </c>
      <c r="J2027" s="8">
        <v>32200</v>
      </c>
      <c r="K2027" s="8">
        <v>32200</v>
      </c>
      <c r="L2027" s="8">
        <f t="shared" si="124"/>
        <v>4199.9999999999964</v>
      </c>
      <c r="M2027" s="8">
        <f t="shared" si="125"/>
        <v>28000.000000000004</v>
      </c>
      <c r="N2027" s="9"/>
      <c r="O2027" s="9"/>
      <c r="P2027" s="8">
        <v>15</v>
      </c>
      <c r="Q2027" s="8">
        <v>32200</v>
      </c>
      <c r="R2027" s="17">
        <f t="shared" si="126"/>
        <v>0</v>
      </c>
      <c r="S2027" s="18">
        <f t="shared" si="127"/>
        <v>32200</v>
      </c>
    </row>
    <row r="2028" spans="1:19" x14ac:dyDescent="0.25">
      <c r="A2028" s="7" t="s">
        <v>1564</v>
      </c>
      <c r="B2028" s="7" t="s">
        <v>1565</v>
      </c>
      <c r="C2028" s="7" t="s">
        <v>32</v>
      </c>
      <c r="D2028" s="7" t="s">
        <v>33</v>
      </c>
      <c r="E2028" s="7" t="s">
        <v>34</v>
      </c>
      <c r="F2028" s="8">
        <v>21</v>
      </c>
      <c r="G2028" s="8">
        <v>3104.39</v>
      </c>
      <c r="H2028" s="8">
        <v>3104.39</v>
      </c>
      <c r="I2028" s="8">
        <v>3</v>
      </c>
      <c r="J2028" s="8">
        <v>9313.17</v>
      </c>
      <c r="K2028" s="8">
        <v>3104.39</v>
      </c>
      <c r="L2028" s="8">
        <f t="shared" si="124"/>
        <v>538.77842975206613</v>
      </c>
      <c r="M2028" s="8">
        <f t="shared" si="125"/>
        <v>2565.6115702479337</v>
      </c>
      <c r="N2028" s="9"/>
      <c r="O2028" s="9"/>
      <c r="P2028" s="8">
        <v>21</v>
      </c>
      <c r="Q2028" s="8">
        <v>3104.39</v>
      </c>
      <c r="R2028" s="17">
        <f t="shared" si="126"/>
        <v>0</v>
      </c>
      <c r="S2028" s="18">
        <f t="shared" si="127"/>
        <v>9313.17</v>
      </c>
    </row>
    <row r="2029" spans="1:19" x14ac:dyDescent="0.25">
      <c r="A2029" s="7" t="s">
        <v>1566</v>
      </c>
      <c r="B2029" s="7" t="s">
        <v>1567</v>
      </c>
      <c r="C2029" s="7" t="s">
        <v>37</v>
      </c>
      <c r="D2029" s="7" t="s">
        <v>38</v>
      </c>
      <c r="E2029" s="7" t="s">
        <v>39</v>
      </c>
      <c r="F2029" s="8">
        <v>15</v>
      </c>
      <c r="G2029" s="8">
        <v>1181.05</v>
      </c>
      <c r="H2029" s="8">
        <v>1181.05</v>
      </c>
      <c r="I2029" s="8">
        <v>2</v>
      </c>
      <c r="J2029" s="8">
        <v>2362.1</v>
      </c>
      <c r="K2029" s="8">
        <v>1181.05</v>
      </c>
      <c r="L2029" s="8">
        <f t="shared" si="124"/>
        <v>154.04999999999995</v>
      </c>
      <c r="M2029" s="8">
        <f t="shared" si="125"/>
        <v>1027</v>
      </c>
      <c r="N2029" s="9"/>
      <c r="O2029" s="9"/>
      <c r="P2029" s="8">
        <v>15</v>
      </c>
      <c r="Q2029" s="8">
        <v>1181.05</v>
      </c>
      <c r="R2029" s="17">
        <f t="shared" si="126"/>
        <v>0</v>
      </c>
      <c r="S2029" s="18">
        <f t="shared" si="127"/>
        <v>2362.1</v>
      </c>
    </row>
    <row r="2030" spans="1:19" x14ac:dyDescent="0.25">
      <c r="A2030" s="7" t="s">
        <v>1568</v>
      </c>
      <c r="B2030" s="7" t="s">
        <v>1569</v>
      </c>
      <c r="C2030" s="7" t="s">
        <v>37</v>
      </c>
      <c r="D2030" s="7" t="s">
        <v>38</v>
      </c>
      <c r="E2030" s="7" t="s">
        <v>39</v>
      </c>
      <c r="F2030" s="8">
        <v>15</v>
      </c>
      <c r="G2030" s="8">
        <v>1980.3</v>
      </c>
      <c r="H2030" s="8">
        <v>1980.3</v>
      </c>
      <c r="I2030" s="8">
        <v>42</v>
      </c>
      <c r="J2030" s="8">
        <v>83172.600000000035</v>
      </c>
      <c r="K2030" s="8">
        <v>1980.3000000000009</v>
      </c>
      <c r="L2030" s="8">
        <f t="shared" si="124"/>
        <v>258.29999999999995</v>
      </c>
      <c r="M2030" s="8">
        <f t="shared" si="125"/>
        <v>1722.0000000000009</v>
      </c>
      <c r="N2030" s="14">
        <v>12</v>
      </c>
      <c r="O2030" s="14">
        <v>1928.64</v>
      </c>
      <c r="P2030" s="8">
        <v>15</v>
      </c>
      <c r="Q2030" s="8">
        <v>1980.3</v>
      </c>
      <c r="R2030" s="17">
        <f t="shared" si="126"/>
        <v>81002.880000000005</v>
      </c>
      <c r="S2030" s="18">
        <f t="shared" si="127"/>
        <v>83172.600000000035</v>
      </c>
    </row>
    <row r="2031" spans="1:19" x14ac:dyDescent="0.25">
      <c r="A2031" s="7" t="s">
        <v>1570</v>
      </c>
      <c r="B2031" s="7" t="s">
        <v>1571</v>
      </c>
      <c r="C2031" s="7" t="s">
        <v>37</v>
      </c>
      <c r="D2031" s="7" t="s">
        <v>38</v>
      </c>
      <c r="E2031" s="7" t="s">
        <v>39</v>
      </c>
      <c r="F2031" s="8">
        <v>15</v>
      </c>
      <c r="G2031" s="8">
        <v>1332.85</v>
      </c>
      <c r="H2031" s="8">
        <v>1332.85</v>
      </c>
      <c r="I2031" s="8">
        <v>24</v>
      </c>
      <c r="J2031" s="8">
        <v>31988.399999999983</v>
      </c>
      <c r="K2031" s="8">
        <v>1332.8499999999992</v>
      </c>
      <c r="L2031" s="8">
        <f t="shared" si="124"/>
        <v>173.84999999999991</v>
      </c>
      <c r="M2031" s="8">
        <f t="shared" si="125"/>
        <v>1158.9999999999993</v>
      </c>
      <c r="N2031" s="14">
        <v>12</v>
      </c>
      <c r="O2031" s="14">
        <v>1298.08</v>
      </c>
      <c r="P2031" s="8">
        <v>15</v>
      </c>
      <c r="Q2031" s="8">
        <v>1332.85</v>
      </c>
      <c r="R2031" s="17">
        <f t="shared" si="126"/>
        <v>31153.919999999998</v>
      </c>
      <c r="S2031" s="18">
        <f t="shared" si="127"/>
        <v>31988.399999999983</v>
      </c>
    </row>
    <row r="2032" spans="1:19" x14ac:dyDescent="0.25">
      <c r="A2032" s="7" t="s">
        <v>1572</v>
      </c>
      <c r="B2032" s="7" t="s">
        <v>1573</v>
      </c>
      <c r="C2032" s="7" t="s">
        <v>369</v>
      </c>
      <c r="D2032" s="7" t="s">
        <v>370</v>
      </c>
      <c r="E2032" s="7" t="s">
        <v>516</v>
      </c>
      <c r="F2032" s="8">
        <v>21</v>
      </c>
      <c r="G2032" s="8">
        <v>8747.09</v>
      </c>
      <c r="H2032" s="8">
        <v>8747.09</v>
      </c>
      <c r="I2032" s="8">
        <v>127</v>
      </c>
      <c r="J2032" s="8">
        <v>1110880.4300000004</v>
      </c>
      <c r="K2032" s="8">
        <v>8747.0900000000038</v>
      </c>
      <c r="L2032" s="8">
        <f t="shared" si="124"/>
        <v>1518.0900000000001</v>
      </c>
      <c r="M2032" s="8">
        <f t="shared" si="125"/>
        <v>7229.0000000000036</v>
      </c>
      <c r="N2032" s="9"/>
      <c r="O2032" s="9"/>
      <c r="P2032" s="8">
        <v>21</v>
      </c>
      <c r="Q2032" s="8">
        <v>8747.09</v>
      </c>
      <c r="R2032" s="17">
        <f t="shared" si="126"/>
        <v>0</v>
      </c>
      <c r="S2032" s="18">
        <f t="shared" si="127"/>
        <v>1110880.4300000004</v>
      </c>
    </row>
    <row r="2033" spans="1:19" x14ac:dyDescent="0.25">
      <c r="A2033" s="7" t="s">
        <v>1576</v>
      </c>
      <c r="B2033" s="7" t="s">
        <v>1577</v>
      </c>
      <c r="C2033" s="7" t="s">
        <v>76</v>
      </c>
      <c r="D2033" s="7" t="s">
        <v>77</v>
      </c>
      <c r="E2033" s="7" t="s">
        <v>78</v>
      </c>
      <c r="F2033" s="8">
        <v>15</v>
      </c>
      <c r="G2033" s="8">
        <v>10350</v>
      </c>
      <c r="H2033" s="8">
        <v>10350</v>
      </c>
      <c r="I2033" s="8">
        <v>1</v>
      </c>
      <c r="J2033" s="8">
        <v>10350</v>
      </c>
      <c r="K2033" s="8">
        <v>10350</v>
      </c>
      <c r="L2033" s="8">
        <f t="shared" si="124"/>
        <v>1350</v>
      </c>
      <c r="M2033" s="8">
        <f t="shared" si="125"/>
        <v>9000</v>
      </c>
      <c r="N2033" s="9"/>
      <c r="O2033" s="9"/>
      <c r="P2033" s="8">
        <v>15</v>
      </c>
      <c r="Q2033" s="8">
        <v>10350</v>
      </c>
      <c r="R2033" s="17">
        <f t="shared" si="126"/>
        <v>0</v>
      </c>
      <c r="S2033" s="18">
        <f t="shared" si="127"/>
        <v>10350</v>
      </c>
    </row>
    <row r="2034" spans="1:19" x14ac:dyDescent="0.25">
      <c r="A2034" s="7" t="s">
        <v>1578</v>
      </c>
      <c r="B2034" s="7" t="s">
        <v>1579</v>
      </c>
      <c r="C2034" s="7" t="s">
        <v>37</v>
      </c>
      <c r="D2034" s="7" t="s">
        <v>38</v>
      </c>
      <c r="E2034" s="7" t="s">
        <v>39</v>
      </c>
      <c r="F2034" s="8">
        <v>15</v>
      </c>
      <c r="G2034" s="8">
        <v>1332.85</v>
      </c>
      <c r="H2034" s="8">
        <v>1332.85</v>
      </c>
      <c r="I2034" s="8">
        <v>10</v>
      </c>
      <c r="J2034" s="8">
        <v>13328.500000000002</v>
      </c>
      <c r="K2034" s="8">
        <v>1332.8500000000001</v>
      </c>
      <c r="L2034" s="8">
        <f t="shared" si="124"/>
        <v>173.84999999999991</v>
      </c>
      <c r="M2034" s="8">
        <f t="shared" si="125"/>
        <v>1159.0000000000002</v>
      </c>
      <c r="N2034" s="14">
        <v>12</v>
      </c>
      <c r="O2034" s="14">
        <v>1298.08</v>
      </c>
      <c r="P2034" s="8">
        <v>15</v>
      </c>
      <c r="Q2034" s="8">
        <v>1332.85</v>
      </c>
      <c r="R2034" s="17">
        <f t="shared" si="126"/>
        <v>12980.8</v>
      </c>
      <c r="S2034" s="18">
        <f t="shared" si="127"/>
        <v>13328.500000000002</v>
      </c>
    </row>
    <row r="2035" spans="1:19" x14ac:dyDescent="0.25">
      <c r="A2035" s="7" t="s">
        <v>1580</v>
      </c>
      <c r="B2035" s="7" t="s">
        <v>1581</v>
      </c>
      <c r="C2035" s="7" t="s">
        <v>37</v>
      </c>
      <c r="D2035" s="7" t="s">
        <v>38</v>
      </c>
      <c r="E2035" s="7" t="s">
        <v>39</v>
      </c>
      <c r="F2035" s="8">
        <v>15</v>
      </c>
      <c r="G2035" s="8">
        <v>1982.6</v>
      </c>
      <c r="H2035" s="8">
        <v>1982.6</v>
      </c>
      <c r="I2035" s="8">
        <v>1</v>
      </c>
      <c r="J2035" s="8">
        <v>1982.6</v>
      </c>
      <c r="K2035" s="8">
        <v>1982.6</v>
      </c>
      <c r="L2035" s="8">
        <f t="shared" si="124"/>
        <v>258.59999999999991</v>
      </c>
      <c r="M2035" s="8">
        <f t="shared" si="125"/>
        <v>1724</v>
      </c>
      <c r="N2035" s="9"/>
      <c r="O2035" s="9"/>
      <c r="P2035" s="8">
        <v>15</v>
      </c>
      <c r="Q2035" s="8">
        <v>1982.6</v>
      </c>
      <c r="R2035" s="17">
        <f t="shared" si="126"/>
        <v>0</v>
      </c>
      <c r="S2035" s="18">
        <f t="shared" si="127"/>
        <v>1982.6</v>
      </c>
    </row>
    <row r="2036" spans="1:19" x14ac:dyDescent="0.25">
      <c r="A2036" s="7" t="s">
        <v>1582</v>
      </c>
      <c r="B2036" s="7" t="s">
        <v>1583</v>
      </c>
      <c r="C2036" s="7" t="s">
        <v>1378</v>
      </c>
      <c r="D2036" s="7" t="s">
        <v>1379</v>
      </c>
      <c r="E2036" s="7" t="s">
        <v>1584</v>
      </c>
      <c r="F2036" s="8">
        <v>21</v>
      </c>
      <c r="G2036" s="8">
        <v>605</v>
      </c>
      <c r="H2036" s="8">
        <v>605</v>
      </c>
      <c r="I2036" s="8">
        <v>1512</v>
      </c>
      <c r="J2036" s="8">
        <v>914760</v>
      </c>
      <c r="K2036" s="8">
        <v>605</v>
      </c>
      <c r="L2036" s="8">
        <f t="shared" si="124"/>
        <v>105</v>
      </c>
      <c r="M2036" s="8">
        <f t="shared" si="125"/>
        <v>500</v>
      </c>
      <c r="N2036" s="14">
        <v>12</v>
      </c>
      <c r="O2036" s="14">
        <v>560</v>
      </c>
      <c r="P2036" s="8">
        <v>21</v>
      </c>
      <c r="Q2036" s="8">
        <v>605</v>
      </c>
      <c r="R2036" s="17">
        <f t="shared" si="126"/>
        <v>846720</v>
      </c>
      <c r="S2036" s="18">
        <f t="shared" si="127"/>
        <v>914760</v>
      </c>
    </row>
    <row r="2037" spans="1:19" x14ac:dyDescent="0.25">
      <c r="A2037" s="7" t="s">
        <v>1585</v>
      </c>
      <c r="B2037" s="7" t="s">
        <v>1586</v>
      </c>
      <c r="C2037" s="7" t="s">
        <v>1188</v>
      </c>
      <c r="D2037" s="7" t="s">
        <v>1189</v>
      </c>
      <c r="E2037" s="7" t="s">
        <v>1190</v>
      </c>
      <c r="F2037" s="8">
        <v>21</v>
      </c>
      <c r="G2037" s="8">
        <v>471.9</v>
      </c>
      <c r="H2037" s="8">
        <v>471.9</v>
      </c>
      <c r="I2037" s="8">
        <v>20</v>
      </c>
      <c r="J2037" s="8">
        <v>9438</v>
      </c>
      <c r="K2037" s="8">
        <v>471.9</v>
      </c>
      <c r="L2037" s="8">
        <f t="shared" si="124"/>
        <v>81.899999999999977</v>
      </c>
      <c r="M2037" s="8">
        <f t="shared" si="125"/>
        <v>390</v>
      </c>
      <c r="N2037" s="9"/>
      <c r="O2037" s="9"/>
      <c r="P2037" s="8">
        <v>21</v>
      </c>
      <c r="Q2037" s="8">
        <v>471.9</v>
      </c>
      <c r="R2037" s="17">
        <f t="shared" si="126"/>
        <v>0</v>
      </c>
      <c r="S2037" s="18">
        <f t="shared" si="127"/>
        <v>9438</v>
      </c>
    </row>
    <row r="2038" spans="1:19" x14ac:dyDescent="0.25">
      <c r="A2038" s="7" t="s">
        <v>1587</v>
      </c>
      <c r="B2038" s="7" t="s">
        <v>1588</v>
      </c>
      <c r="C2038" s="7" t="s">
        <v>1188</v>
      </c>
      <c r="D2038" s="7" t="s">
        <v>1189</v>
      </c>
      <c r="E2038" s="7" t="s">
        <v>1190</v>
      </c>
      <c r="F2038" s="8">
        <v>21</v>
      </c>
      <c r="G2038" s="8">
        <v>471.9</v>
      </c>
      <c r="H2038" s="8">
        <v>471.9</v>
      </c>
      <c r="I2038" s="8">
        <v>65</v>
      </c>
      <c r="J2038" s="8">
        <v>30673.5</v>
      </c>
      <c r="K2038" s="8">
        <v>471.9</v>
      </c>
      <c r="L2038" s="8">
        <f t="shared" si="124"/>
        <v>81.899999999999977</v>
      </c>
      <c r="M2038" s="8">
        <f t="shared" si="125"/>
        <v>390</v>
      </c>
      <c r="N2038" s="13"/>
      <c r="O2038" s="13"/>
      <c r="P2038" s="8">
        <v>21</v>
      </c>
      <c r="Q2038" s="8">
        <v>471.9</v>
      </c>
      <c r="R2038" s="17">
        <f t="shared" si="126"/>
        <v>0</v>
      </c>
      <c r="S2038" s="18">
        <f t="shared" si="127"/>
        <v>30673.5</v>
      </c>
    </row>
    <row r="2039" spans="1:19" x14ac:dyDescent="0.25">
      <c r="A2039" s="7" t="s">
        <v>1589</v>
      </c>
      <c r="B2039" s="7" t="s">
        <v>1590</v>
      </c>
      <c r="C2039" s="7" t="s">
        <v>1188</v>
      </c>
      <c r="D2039" s="7" t="s">
        <v>1189</v>
      </c>
      <c r="E2039" s="7" t="s">
        <v>1190</v>
      </c>
      <c r="F2039" s="8">
        <v>21</v>
      </c>
      <c r="G2039" s="8">
        <v>471.9</v>
      </c>
      <c r="H2039" s="8">
        <v>471.9</v>
      </c>
      <c r="I2039" s="8">
        <v>1050</v>
      </c>
      <c r="J2039" s="8">
        <v>495495</v>
      </c>
      <c r="K2039" s="8">
        <v>471.9</v>
      </c>
      <c r="L2039" s="8">
        <f t="shared" si="124"/>
        <v>81.899999999999977</v>
      </c>
      <c r="M2039" s="8">
        <f t="shared" si="125"/>
        <v>390</v>
      </c>
      <c r="N2039" s="14">
        <v>12</v>
      </c>
      <c r="O2039" s="14">
        <v>436.8</v>
      </c>
      <c r="P2039" s="8">
        <v>21</v>
      </c>
      <c r="Q2039" s="8">
        <v>471.9</v>
      </c>
      <c r="R2039" s="17">
        <f t="shared" si="126"/>
        <v>458640</v>
      </c>
      <c r="S2039" s="18">
        <f t="shared" si="127"/>
        <v>495495</v>
      </c>
    </row>
    <row r="2040" spans="1:19" x14ac:dyDescent="0.25">
      <c r="A2040" s="7" t="s">
        <v>1591</v>
      </c>
      <c r="B2040" s="7" t="s">
        <v>1592</v>
      </c>
      <c r="C2040" s="7" t="s">
        <v>1188</v>
      </c>
      <c r="D2040" s="7" t="s">
        <v>1189</v>
      </c>
      <c r="E2040" s="7" t="s">
        <v>1190</v>
      </c>
      <c r="F2040" s="8">
        <v>21</v>
      </c>
      <c r="G2040" s="8">
        <v>471.9</v>
      </c>
      <c r="H2040" s="8">
        <v>471.9</v>
      </c>
      <c r="I2040" s="8">
        <v>1070</v>
      </c>
      <c r="J2040" s="8">
        <v>504933</v>
      </c>
      <c r="K2040" s="8">
        <v>471.9</v>
      </c>
      <c r="L2040" s="8">
        <f t="shared" si="124"/>
        <v>81.899999999999977</v>
      </c>
      <c r="M2040" s="8">
        <f t="shared" si="125"/>
        <v>390</v>
      </c>
      <c r="N2040" s="8">
        <v>12</v>
      </c>
      <c r="O2040" s="8">
        <v>436.8</v>
      </c>
      <c r="P2040" s="8">
        <v>21</v>
      </c>
      <c r="Q2040" s="8">
        <v>471.9</v>
      </c>
      <c r="R2040" s="17">
        <f t="shared" si="126"/>
        <v>467376</v>
      </c>
      <c r="S2040" s="18">
        <f t="shared" si="127"/>
        <v>504933</v>
      </c>
    </row>
    <row r="2041" spans="1:19" x14ac:dyDescent="0.25">
      <c r="A2041" s="7" t="s">
        <v>1593</v>
      </c>
      <c r="B2041" s="7" t="s">
        <v>1594</v>
      </c>
      <c r="C2041" s="7" t="s">
        <v>37</v>
      </c>
      <c r="D2041" s="7" t="s">
        <v>38</v>
      </c>
      <c r="E2041" s="7" t="s">
        <v>39</v>
      </c>
      <c r="F2041" s="8">
        <v>15</v>
      </c>
      <c r="G2041" s="8">
        <v>1980.3</v>
      </c>
      <c r="H2041" s="8">
        <v>1980.3</v>
      </c>
      <c r="I2041" s="8">
        <v>15</v>
      </c>
      <c r="J2041" s="8">
        <v>29704.499999999993</v>
      </c>
      <c r="K2041" s="8">
        <v>1980.2999999999995</v>
      </c>
      <c r="L2041" s="8">
        <f t="shared" si="124"/>
        <v>258.29999999999973</v>
      </c>
      <c r="M2041" s="8">
        <f t="shared" si="125"/>
        <v>1721.9999999999998</v>
      </c>
      <c r="N2041" s="14">
        <v>12</v>
      </c>
      <c r="O2041" s="14">
        <v>1928.64</v>
      </c>
      <c r="P2041" s="8">
        <v>15</v>
      </c>
      <c r="Q2041" s="8">
        <v>1980.3</v>
      </c>
      <c r="R2041" s="17">
        <f t="shared" si="126"/>
        <v>28929.600000000002</v>
      </c>
      <c r="S2041" s="18">
        <f t="shared" si="127"/>
        <v>29704.499999999993</v>
      </c>
    </row>
    <row r="2042" spans="1:19" x14ac:dyDescent="0.25">
      <c r="A2042" s="7" t="s">
        <v>1597</v>
      </c>
      <c r="B2042" s="7" t="s">
        <v>1598</v>
      </c>
      <c r="C2042" s="7" t="s">
        <v>76</v>
      </c>
      <c r="D2042" s="7" t="s">
        <v>77</v>
      </c>
      <c r="E2042" s="7" t="s">
        <v>78</v>
      </c>
      <c r="F2042" s="8">
        <v>15</v>
      </c>
      <c r="G2042" s="8">
        <v>8855</v>
      </c>
      <c r="H2042" s="8">
        <v>8855</v>
      </c>
      <c r="I2042" s="8">
        <v>1</v>
      </c>
      <c r="J2042" s="8">
        <v>8855</v>
      </c>
      <c r="K2042" s="8">
        <v>8855</v>
      </c>
      <c r="L2042" s="8">
        <f t="shared" si="124"/>
        <v>1154.9999999999991</v>
      </c>
      <c r="M2042" s="8">
        <f t="shared" si="125"/>
        <v>7700.0000000000009</v>
      </c>
      <c r="N2042" s="9"/>
      <c r="O2042" s="9"/>
      <c r="P2042" s="8">
        <v>15</v>
      </c>
      <c r="Q2042" s="8">
        <v>8855</v>
      </c>
      <c r="R2042" s="17">
        <f t="shared" si="126"/>
        <v>0</v>
      </c>
      <c r="S2042" s="18">
        <f t="shared" si="127"/>
        <v>8855</v>
      </c>
    </row>
    <row r="2043" spans="1:19" x14ac:dyDescent="0.25">
      <c r="A2043" s="7" t="s">
        <v>1599</v>
      </c>
      <c r="B2043" s="7" t="s">
        <v>1600</v>
      </c>
      <c r="C2043" s="7" t="s">
        <v>369</v>
      </c>
      <c r="D2043" s="7" t="s">
        <v>370</v>
      </c>
      <c r="E2043" s="7" t="s">
        <v>546</v>
      </c>
      <c r="F2043" s="8">
        <v>21</v>
      </c>
      <c r="G2043" s="8">
        <v>2842.29</v>
      </c>
      <c r="H2043" s="8">
        <v>2842.29</v>
      </c>
      <c r="I2043" s="8">
        <v>7</v>
      </c>
      <c r="J2043" s="8">
        <v>19896.030000000002</v>
      </c>
      <c r="K2043" s="8">
        <v>2842.2900000000004</v>
      </c>
      <c r="L2043" s="8">
        <f t="shared" si="124"/>
        <v>493.28999999999996</v>
      </c>
      <c r="M2043" s="8">
        <f t="shared" si="125"/>
        <v>2349.0000000000005</v>
      </c>
      <c r="N2043" s="9"/>
      <c r="O2043" s="9"/>
      <c r="P2043" s="8">
        <v>21</v>
      </c>
      <c r="Q2043" s="8">
        <v>2842.29</v>
      </c>
      <c r="R2043" s="17">
        <f t="shared" si="126"/>
        <v>0</v>
      </c>
      <c r="S2043" s="18">
        <f t="shared" si="127"/>
        <v>19896.030000000002</v>
      </c>
    </row>
    <row r="2044" spans="1:19" x14ac:dyDescent="0.25">
      <c r="A2044" s="7" t="s">
        <v>1601</v>
      </c>
      <c r="B2044" s="7" t="s">
        <v>1602</v>
      </c>
      <c r="C2044" s="7" t="s">
        <v>76</v>
      </c>
      <c r="D2044" s="7" t="s">
        <v>77</v>
      </c>
      <c r="E2044" s="7" t="s">
        <v>78</v>
      </c>
      <c r="F2044" s="8">
        <v>15</v>
      </c>
      <c r="G2044" s="8">
        <v>5175</v>
      </c>
      <c r="H2044" s="8">
        <v>5175</v>
      </c>
      <c r="I2044" s="8">
        <v>6</v>
      </c>
      <c r="J2044" s="8">
        <v>31050</v>
      </c>
      <c r="K2044" s="8">
        <v>5175</v>
      </c>
      <c r="L2044" s="8">
        <f t="shared" si="124"/>
        <v>675</v>
      </c>
      <c r="M2044" s="8">
        <f t="shared" si="125"/>
        <v>4500</v>
      </c>
      <c r="N2044" s="14">
        <v>12</v>
      </c>
      <c r="O2044" s="14">
        <v>5040</v>
      </c>
      <c r="P2044" s="8">
        <v>15</v>
      </c>
      <c r="Q2044" s="8">
        <v>5175</v>
      </c>
      <c r="R2044" s="17">
        <f t="shared" si="126"/>
        <v>30240</v>
      </c>
      <c r="S2044" s="18">
        <f t="shared" si="127"/>
        <v>31050</v>
      </c>
    </row>
    <row r="2045" spans="1:19" x14ac:dyDescent="0.25">
      <c r="A2045" s="7" t="s">
        <v>1603</v>
      </c>
      <c r="B2045" s="7" t="s">
        <v>1604</v>
      </c>
      <c r="C2045" s="7" t="s">
        <v>76</v>
      </c>
      <c r="D2045" s="7" t="s">
        <v>77</v>
      </c>
      <c r="E2045" s="7" t="s">
        <v>78</v>
      </c>
      <c r="F2045" s="8">
        <v>15</v>
      </c>
      <c r="G2045" s="8">
        <v>5175</v>
      </c>
      <c r="H2045" s="8">
        <v>5175</v>
      </c>
      <c r="I2045" s="8">
        <v>27</v>
      </c>
      <c r="J2045" s="8">
        <v>139725</v>
      </c>
      <c r="K2045" s="8">
        <v>5175</v>
      </c>
      <c r="L2045" s="8">
        <f t="shared" si="124"/>
        <v>675</v>
      </c>
      <c r="M2045" s="8">
        <f t="shared" si="125"/>
        <v>4500</v>
      </c>
      <c r="N2045" s="8">
        <v>12</v>
      </c>
      <c r="O2045" s="8">
        <v>5040</v>
      </c>
      <c r="P2045" s="8">
        <v>15</v>
      </c>
      <c r="Q2045" s="8">
        <v>5175</v>
      </c>
      <c r="R2045" s="17">
        <f t="shared" si="126"/>
        <v>136080</v>
      </c>
      <c r="S2045" s="18">
        <f t="shared" si="127"/>
        <v>139725</v>
      </c>
    </row>
    <row r="2046" spans="1:19" x14ac:dyDescent="0.25">
      <c r="A2046" s="7" t="s">
        <v>1607</v>
      </c>
      <c r="B2046" s="7" t="s">
        <v>1608</v>
      </c>
      <c r="C2046" s="7" t="s">
        <v>76</v>
      </c>
      <c r="D2046" s="7" t="s">
        <v>77</v>
      </c>
      <c r="E2046" s="7" t="s">
        <v>78</v>
      </c>
      <c r="F2046" s="8">
        <v>15</v>
      </c>
      <c r="G2046" s="8">
        <v>6840</v>
      </c>
      <c r="H2046" s="8">
        <v>6840</v>
      </c>
      <c r="I2046" s="8">
        <v>1</v>
      </c>
      <c r="J2046" s="8">
        <v>6840</v>
      </c>
      <c r="K2046" s="8">
        <v>6840</v>
      </c>
      <c r="L2046" s="8">
        <f t="shared" si="124"/>
        <v>892.17391304347802</v>
      </c>
      <c r="M2046" s="8">
        <f t="shared" si="125"/>
        <v>5947.826086956522</v>
      </c>
      <c r="N2046" s="9"/>
      <c r="O2046" s="9"/>
      <c r="P2046" s="8">
        <v>15</v>
      </c>
      <c r="Q2046" s="8">
        <v>6840</v>
      </c>
      <c r="R2046" s="17">
        <f t="shared" si="126"/>
        <v>0</v>
      </c>
      <c r="S2046" s="18">
        <f t="shared" si="127"/>
        <v>6840</v>
      </c>
    </row>
    <row r="2047" spans="1:19" x14ac:dyDescent="0.25">
      <c r="A2047" s="7" t="s">
        <v>1609</v>
      </c>
      <c r="B2047" s="7" t="s">
        <v>1610</v>
      </c>
      <c r="C2047" s="7" t="s">
        <v>76</v>
      </c>
      <c r="D2047" s="7" t="s">
        <v>77</v>
      </c>
      <c r="E2047" s="7" t="s">
        <v>78</v>
      </c>
      <c r="F2047" s="8">
        <v>15</v>
      </c>
      <c r="G2047" s="8">
        <v>6840</v>
      </c>
      <c r="H2047" s="8">
        <v>6840</v>
      </c>
      <c r="I2047" s="8">
        <v>2</v>
      </c>
      <c r="J2047" s="8">
        <v>13680</v>
      </c>
      <c r="K2047" s="8">
        <v>6840</v>
      </c>
      <c r="L2047" s="8">
        <f t="shared" si="124"/>
        <v>892.17391304347802</v>
      </c>
      <c r="M2047" s="8">
        <f t="shared" si="125"/>
        <v>5947.826086956522</v>
      </c>
      <c r="N2047" s="14">
        <v>12</v>
      </c>
      <c r="O2047" s="14">
        <v>6661.57</v>
      </c>
      <c r="P2047" s="8">
        <v>15</v>
      </c>
      <c r="Q2047" s="8">
        <v>6840</v>
      </c>
      <c r="R2047" s="17">
        <f t="shared" si="126"/>
        <v>13323.14</v>
      </c>
      <c r="S2047" s="18">
        <f t="shared" si="127"/>
        <v>13680</v>
      </c>
    </row>
    <row r="2048" spans="1:19" x14ac:dyDescent="0.25">
      <c r="A2048" s="7" t="s">
        <v>1611</v>
      </c>
      <c r="B2048" s="7" t="s">
        <v>1612</v>
      </c>
      <c r="C2048" s="7" t="s">
        <v>76</v>
      </c>
      <c r="D2048" s="7" t="s">
        <v>77</v>
      </c>
      <c r="E2048" s="7" t="s">
        <v>78</v>
      </c>
      <c r="F2048" s="8">
        <v>15</v>
      </c>
      <c r="G2048" s="8">
        <v>6840</v>
      </c>
      <c r="H2048" s="8">
        <v>6840</v>
      </c>
      <c r="I2048" s="8">
        <v>1</v>
      </c>
      <c r="J2048" s="8">
        <v>6840</v>
      </c>
      <c r="K2048" s="8">
        <v>6840</v>
      </c>
      <c r="L2048" s="8">
        <f t="shared" si="124"/>
        <v>892.17391304347802</v>
      </c>
      <c r="M2048" s="8">
        <f t="shared" si="125"/>
        <v>5947.826086956522</v>
      </c>
      <c r="N2048" s="13"/>
      <c r="O2048" s="13"/>
      <c r="P2048" s="8">
        <v>15</v>
      </c>
      <c r="Q2048" s="8">
        <v>6840</v>
      </c>
      <c r="R2048" s="17">
        <f t="shared" si="126"/>
        <v>0</v>
      </c>
      <c r="S2048" s="18">
        <f t="shared" si="127"/>
        <v>6840</v>
      </c>
    </row>
    <row r="2049" spans="1:19" x14ac:dyDescent="0.25">
      <c r="A2049" s="7" t="s">
        <v>1613</v>
      </c>
      <c r="B2049" s="7" t="s">
        <v>1614</v>
      </c>
      <c r="C2049" s="7" t="s">
        <v>76</v>
      </c>
      <c r="D2049" s="7" t="s">
        <v>77</v>
      </c>
      <c r="E2049" s="7" t="s">
        <v>78</v>
      </c>
      <c r="F2049" s="8">
        <v>15</v>
      </c>
      <c r="G2049" s="8">
        <v>6840</v>
      </c>
      <c r="H2049" s="8">
        <v>6840</v>
      </c>
      <c r="I2049" s="8">
        <v>1</v>
      </c>
      <c r="J2049" s="8">
        <v>6840</v>
      </c>
      <c r="K2049" s="8">
        <v>6840</v>
      </c>
      <c r="L2049" s="8">
        <f t="shared" si="124"/>
        <v>892.17391304347802</v>
      </c>
      <c r="M2049" s="8">
        <f t="shared" si="125"/>
        <v>5947.826086956522</v>
      </c>
      <c r="N2049" s="13"/>
      <c r="O2049" s="13"/>
      <c r="P2049" s="8">
        <v>15</v>
      </c>
      <c r="Q2049" s="8">
        <v>6840</v>
      </c>
      <c r="R2049" s="17">
        <f t="shared" si="126"/>
        <v>0</v>
      </c>
      <c r="S2049" s="18">
        <f t="shared" si="127"/>
        <v>6840</v>
      </c>
    </row>
    <row r="2050" spans="1:19" x14ac:dyDescent="0.25">
      <c r="A2050" s="7" t="s">
        <v>1617</v>
      </c>
      <c r="B2050" s="7" t="s">
        <v>1618</v>
      </c>
      <c r="C2050" s="7" t="s">
        <v>76</v>
      </c>
      <c r="D2050" s="7" t="s">
        <v>77</v>
      </c>
      <c r="E2050" s="7" t="s">
        <v>78</v>
      </c>
      <c r="F2050" s="8">
        <v>15</v>
      </c>
      <c r="G2050" s="8">
        <v>12650</v>
      </c>
      <c r="H2050" s="8">
        <v>12650</v>
      </c>
      <c r="I2050" s="8">
        <v>1</v>
      </c>
      <c r="J2050" s="8">
        <v>12650</v>
      </c>
      <c r="K2050" s="8">
        <v>12650</v>
      </c>
      <c r="L2050" s="8">
        <f t="shared" ref="L2050:L2113" si="128">K2050-M2050</f>
        <v>1650</v>
      </c>
      <c r="M2050" s="8">
        <f t="shared" ref="M2050:M2113" si="129">K2050/((100+F2050)/100)</f>
        <v>11000</v>
      </c>
      <c r="N2050" s="9"/>
      <c r="O2050" s="9"/>
      <c r="P2050" s="8">
        <v>15</v>
      </c>
      <c r="Q2050" s="8">
        <v>12650</v>
      </c>
      <c r="R2050" s="17">
        <f t="shared" ref="R2050:R2113" si="130">I2050*O2050</f>
        <v>0</v>
      </c>
      <c r="S2050" s="18">
        <f t="shared" si="127"/>
        <v>12650</v>
      </c>
    </row>
    <row r="2051" spans="1:19" x14ac:dyDescent="0.25">
      <c r="A2051" s="7" t="s">
        <v>1619</v>
      </c>
      <c r="B2051" s="7" t="s">
        <v>1620</v>
      </c>
      <c r="C2051" s="7" t="s">
        <v>76</v>
      </c>
      <c r="D2051" s="7" t="s">
        <v>77</v>
      </c>
      <c r="E2051" s="7" t="s">
        <v>78</v>
      </c>
      <c r="F2051" s="8">
        <v>15</v>
      </c>
      <c r="G2051" s="8">
        <v>6840</v>
      </c>
      <c r="H2051" s="8">
        <v>6840</v>
      </c>
      <c r="I2051" s="8">
        <v>1</v>
      </c>
      <c r="J2051" s="8">
        <v>6840</v>
      </c>
      <c r="K2051" s="8">
        <v>6840</v>
      </c>
      <c r="L2051" s="8">
        <f t="shared" si="128"/>
        <v>892.17391304347802</v>
      </c>
      <c r="M2051" s="8">
        <f t="shared" si="129"/>
        <v>5947.826086956522</v>
      </c>
      <c r="N2051" s="9"/>
      <c r="O2051" s="9"/>
      <c r="P2051" s="8">
        <v>15</v>
      </c>
      <c r="Q2051" s="8">
        <v>6840</v>
      </c>
      <c r="R2051" s="17">
        <f t="shared" si="130"/>
        <v>0</v>
      </c>
      <c r="S2051" s="18">
        <f t="shared" ref="S2051:S2114" si="131">J2051</f>
        <v>6840</v>
      </c>
    </row>
    <row r="2052" spans="1:19" x14ac:dyDescent="0.25">
      <c r="A2052" s="7" t="s">
        <v>1621</v>
      </c>
      <c r="B2052" s="7" t="s">
        <v>1622</v>
      </c>
      <c r="C2052" s="7" t="s">
        <v>76</v>
      </c>
      <c r="D2052" s="7" t="s">
        <v>77</v>
      </c>
      <c r="E2052" s="7" t="s">
        <v>78</v>
      </c>
      <c r="F2052" s="8">
        <v>15</v>
      </c>
      <c r="G2052" s="8">
        <v>5175</v>
      </c>
      <c r="H2052" s="8">
        <v>5175</v>
      </c>
      <c r="I2052" s="8">
        <v>7</v>
      </c>
      <c r="J2052" s="8">
        <v>36225</v>
      </c>
      <c r="K2052" s="8">
        <v>5175</v>
      </c>
      <c r="L2052" s="8">
        <f t="shared" si="128"/>
        <v>675</v>
      </c>
      <c r="M2052" s="8">
        <f t="shared" si="129"/>
        <v>4500</v>
      </c>
      <c r="N2052" s="9"/>
      <c r="O2052" s="9"/>
      <c r="P2052" s="8">
        <v>15</v>
      </c>
      <c r="Q2052" s="8">
        <v>5175</v>
      </c>
      <c r="R2052" s="17">
        <f t="shared" si="130"/>
        <v>0</v>
      </c>
      <c r="S2052" s="18">
        <f t="shared" si="131"/>
        <v>36225</v>
      </c>
    </row>
    <row r="2053" spans="1:19" x14ac:dyDescent="0.25">
      <c r="A2053" s="7" t="s">
        <v>1623</v>
      </c>
      <c r="B2053" s="7" t="s">
        <v>1624</v>
      </c>
      <c r="C2053" s="7" t="s">
        <v>76</v>
      </c>
      <c r="D2053" s="7" t="s">
        <v>77</v>
      </c>
      <c r="E2053" s="7" t="s">
        <v>78</v>
      </c>
      <c r="F2053" s="8">
        <v>15</v>
      </c>
      <c r="G2053" s="8">
        <v>2875</v>
      </c>
      <c r="H2053" s="8">
        <v>2875</v>
      </c>
      <c r="I2053" s="8">
        <v>1</v>
      </c>
      <c r="J2053" s="8">
        <v>2875</v>
      </c>
      <c r="K2053" s="8">
        <v>2875</v>
      </c>
      <c r="L2053" s="8">
        <f t="shared" si="128"/>
        <v>375</v>
      </c>
      <c r="M2053" s="8">
        <f t="shared" si="129"/>
        <v>2500</v>
      </c>
      <c r="N2053" s="8">
        <v>12</v>
      </c>
      <c r="O2053" s="8">
        <v>2800</v>
      </c>
      <c r="P2053" s="8">
        <v>15</v>
      </c>
      <c r="Q2053" s="8">
        <v>2875</v>
      </c>
      <c r="R2053" s="17">
        <f t="shared" si="130"/>
        <v>2800</v>
      </c>
      <c r="S2053" s="18">
        <f t="shared" si="131"/>
        <v>2875</v>
      </c>
    </row>
    <row r="2054" spans="1:19" x14ac:dyDescent="0.25">
      <c r="A2054" s="7" t="s">
        <v>1625</v>
      </c>
      <c r="B2054" s="7" t="s">
        <v>1626</v>
      </c>
      <c r="C2054" s="7" t="s">
        <v>76</v>
      </c>
      <c r="D2054" s="7" t="s">
        <v>77</v>
      </c>
      <c r="E2054" s="7" t="s">
        <v>78</v>
      </c>
      <c r="F2054" s="8">
        <v>15</v>
      </c>
      <c r="G2054" s="8">
        <v>2875</v>
      </c>
      <c r="H2054" s="8">
        <v>2875</v>
      </c>
      <c r="I2054" s="8">
        <v>2</v>
      </c>
      <c r="J2054" s="8">
        <v>5750</v>
      </c>
      <c r="K2054" s="8">
        <v>2875</v>
      </c>
      <c r="L2054" s="8">
        <f t="shared" si="128"/>
        <v>375</v>
      </c>
      <c r="M2054" s="8">
        <f t="shared" si="129"/>
        <v>2500</v>
      </c>
      <c r="N2054" s="13"/>
      <c r="O2054" s="13"/>
      <c r="P2054" s="8">
        <v>15</v>
      </c>
      <c r="Q2054" s="8">
        <v>2875</v>
      </c>
      <c r="R2054" s="17">
        <f t="shared" si="130"/>
        <v>0</v>
      </c>
      <c r="S2054" s="18">
        <f t="shared" si="131"/>
        <v>5750</v>
      </c>
    </row>
    <row r="2055" spans="1:19" x14ac:dyDescent="0.25">
      <c r="A2055" s="7" t="s">
        <v>1627</v>
      </c>
      <c r="B2055" s="7" t="s">
        <v>1628</v>
      </c>
      <c r="C2055" s="7" t="s">
        <v>1188</v>
      </c>
      <c r="D2055" s="7" t="s">
        <v>1189</v>
      </c>
      <c r="E2055" s="7" t="s">
        <v>1190</v>
      </c>
      <c r="F2055" s="8">
        <v>21</v>
      </c>
      <c r="G2055" s="8">
        <v>471.9</v>
      </c>
      <c r="H2055" s="8">
        <v>471.9</v>
      </c>
      <c r="I2055" s="8">
        <v>15</v>
      </c>
      <c r="J2055" s="8">
        <v>7078.5</v>
      </c>
      <c r="K2055" s="8">
        <v>471.9</v>
      </c>
      <c r="L2055" s="8">
        <f t="shared" si="128"/>
        <v>81.899999999999977</v>
      </c>
      <c r="M2055" s="8">
        <f t="shared" si="129"/>
        <v>390</v>
      </c>
      <c r="N2055" s="9"/>
      <c r="O2055" s="9"/>
      <c r="P2055" s="8">
        <v>21</v>
      </c>
      <c r="Q2055" s="8">
        <v>471.9</v>
      </c>
      <c r="R2055" s="17">
        <f t="shared" si="130"/>
        <v>0</v>
      </c>
      <c r="S2055" s="18">
        <f t="shared" si="131"/>
        <v>7078.5</v>
      </c>
    </row>
    <row r="2056" spans="1:19" x14ac:dyDescent="0.25">
      <c r="A2056" s="7" t="s">
        <v>1629</v>
      </c>
      <c r="B2056" s="7" t="s">
        <v>1630</v>
      </c>
      <c r="C2056" s="7" t="s">
        <v>1188</v>
      </c>
      <c r="D2056" s="7" t="s">
        <v>1189</v>
      </c>
      <c r="E2056" s="7" t="s">
        <v>1190</v>
      </c>
      <c r="F2056" s="8">
        <v>21</v>
      </c>
      <c r="G2056" s="8">
        <v>471.9</v>
      </c>
      <c r="H2056" s="8">
        <v>471.9</v>
      </c>
      <c r="I2056" s="8">
        <v>10</v>
      </c>
      <c r="J2056" s="8">
        <v>4719</v>
      </c>
      <c r="K2056" s="8">
        <v>471.9</v>
      </c>
      <c r="L2056" s="8">
        <f t="shared" si="128"/>
        <v>81.899999999999977</v>
      </c>
      <c r="M2056" s="8">
        <f t="shared" si="129"/>
        <v>390</v>
      </c>
      <c r="N2056" s="9"/>
      <c r="O2056" s="9"/>
      <c r="P2056" s="8">
        <v>21</v>
      </c>
      <c r="Q2056" s="8">
        <v>471.9</v>
      </c>
      <c r="R2056" s="17">
        <f t="shared" si="130"/>
        <v>0</v>
      </c>
      <c r="S2056" s="18">
        <f t="shared" si="131"/>
        <v>4719</v>
      </c>
    </row>
    <row r="2057" spans="1:19" x14ac:dyDescent="0.25">
      <c r="A2057" s="7" t="s">
        <v>1631</v>
      </c>
      <c r="B2057" s="7" t="s">
        <v>1632</v>
      </c>
      <c r="C2057" s="7" t="s">
        <v>1188</v>
      </c>
      <c r="D2057" s="7" t="s">
        <v>1189</v>
      </c>
      <c r="E2057" s="7" t="s">
        <v>1190</v>
      </c>
      <c r="F2057" s="8">
        <v>21</v>
      </c>
      <c r="G2057" s="8">
        <v>471.9</v>
      </c>
      <c r="H2057" s="8">
        <v>471.9</v>
      </c>
      <c r="I2057" s="8">
        <v>180</v>
      </c>
      <c r="J2057" s="8">
        <v>84942</v>
      </c>
      <c r="K2057" s="8">
        <v>471.9</v>
      </c>
      <c r="L2057" s="8">
        <f t="shared" si="128"/>
        <v>81.899999999999977</v>
      </c>
      <c r="M2057" s="8">
        <f t="shared" si="129"/>
        <v>390</v>
      </c>
      <c r="N2057" s="14">
        <v>12</v>
      </c>
      <c r="O2057" s="14">
        <v>436.8</v>
      </c>
      <c r="P2057" s="8">
        <v>21</v>
      </c>
      <c r="Q2057" s="8">
        <v>471.9</v>
      </c>
      <c r="R2057" s="17">
        <f t="shared" si="130"/>
        <v>78624</v>
      </c>
      <c r="S2057" s="18">
        <f t="shared" si="131"/>
        <v>84942</v>
      </c>
    </row>
    <row r="2058" spans="1:19" x14ac:dyDescent="0.25">
      <c r="A2058" s="7" t="s">
        <v>1633</v>
      </c>
      <c r="B2058" s="7" t="s">
        <v>1634</v>
      </c>
      <c r="C2058" s="7" t="s">
        <v>1188</v>
      </c>
      <c r="D2058" s="7" t="s">
        <v>1189</v>
      </c>
      <c r="E2058" s="7" t="s">
        <v>1190</v>
      </c>
      <c r="F2058" s="8">
        <v>21</v>
      </c>
      <c r="G2058" s="8">
        <v>471.9</v>
      </c>
      <c r="H2058" s="8">
        <v>471.9</v>
      </c>
      <c r="I2058" s="8">
        <v>30</v>
      </c>
      <c r="J2058" s="8">
        <v>14157</v>
      </c>
      <c r="K2058" s="8">
        <v>471.9</v>
      </c>
      <c r="L2058" s="8">
        <f t="shared" si="128"/>
        <v>81.899999999999977</v>
      </c>
      <c r="M2058" s="8">
        <f t="shared" si="129"/>
        <v>390</v>
      </c>
      <c r="N2058" s="9"/>
      <c r="O2058" s="9"/>
      <c r="P2058" s="8">
        <v>21</v>
      </c>
      <c r="Q2058" s="8">
        <v>471.9</v>
      </c>
      <c r="R2058" s="17">
        <f t="shared" si="130"/>
        <v>0</v>
      </c>
      <c r="S2058" s="18">
        <f t="shared" si="131"/>
        <v>14157</v>
      </c>
    </row>
    <row r="2059" spans="1:19" x14ac:dyDescent="0.25">
      <c r="A2059" s="7" t="s">
        <v>1635</v>
      </c>
      <c r="B2059" s="7" t="s">
        <v>1636</v>
      </c>
      <c r="C2059" s="7" t="s">
        <v>1188</v>
      </c>
      <c r="D2059" s="7" t="s">
        <v>1189</v>
      </c>
      <c r="E2059" s="7" t="s">
        <v>1190</v>
      </c>
      <c r="F2059" s="8">
        <v>21</v>
      </c>
      <c r="G2059" s="8">
        <v>471.9</v>
      </c>
      <c r="H2059" s="8">
        <v>471.9</v>
      </c>
      <c r="I2059" s="8">
        <v>255</v>
      </c>
      <c r="J2059" s="8">
        <v>120334.5</v>
      </c>
      <c r="K2059" s="8">
        <v>471.9</v>
      </c>
      <c r="L2059" s="8">
        <f t="shared" si="128"/>
        <v>81.899999999999977</v>
      </c>
      <c r="M2059" s="8">
        <f t="shared" si="129"/>
        <v>390</v>
      </c>
      <c r="N2059" s="9"/>
      <c r="O2059" s="9"/>
      <c r="P2059" s="8">
        <v>21</v>
      </c>
      <c r="Q2059" s="8">
        <v>471.9</v>
      </c>
      <c r="R2059" s="17">
        <f t="shared" si="130"/>
        <v>0</v>
      </c>
      <c r="S2059" s="18">
        <f t="shared" si="131"/>
        <v>120334.5</v>
      </c>
    </row>
    <row r="2060" spans="1:19" x14ac:dyDescent="0.25">
      <c r="A2060" s="7" t="s">
        <v>1637</v>
      </c>
      <c r="B2060" s="7" t="s">
        <v>1638</v>
      </c>
      <c r="C2060" s="7" t="s">
        <v>1188</v>
      </c>
      <c r="D2060" s="7" t="s">
        <v>1189</v>
      </c>
      <c r="E2060" s="7" t="s">
        <v>1190</v>
      </c>
      <c r="F2060" s="8">
        <v>21</v>
      </c>
      <c r="G2060" s="8">
        <v>471.9</v>
      </c>
      <c r="H2060" s="8">
        <v>471.9</v>
      </c>
      <c r="I2060" s="8">
        <v>60</v>
      </c>
      <c r="J2060" s="8">
        <v>28314</v>
      </c>
      <c r="K2060" s="8">
        <v>471.9</v>
      </c>
      <c r="L2060" s="8">
        <f t="shared" si="128"/>
        <v>81.899999999999977</v>
      </c>
      <c r="M2060" s="8">
        <f t="shared" si="129"/>
        <v>390</v>
      </c>
      <c r="N2060" s="9"/>
      <c r="O2060" s="9"/>
      <c r="P2060" s="8">
        <v>21</v>
      </c>
      <c r="Q2060" s="8">
        <v>471.9</v>
      </c>
      <c r="R2060" s="17">
        <f t="shared" si="130"/>
        <v>0</v>
      </c>
      <c r="S2060" s="18">
        <f t="shared" si="131"/>
        <v>28314</v>
      </c>
    </row>
    <row r="2061" spans="1:19" x14ac:dyDescent="0.25">
      <c r="A2061" s="7" t="s">
        <v>1639</v>
      </c>
      <c r="B2061" s="7" t="s">
        <v>1640</v>
      </c>
      <c r="C2061" s="7" t="s">
        <v>1188</v>
      </c>
      <c r="D2061" s="7" t="s">
        <v>1189</v>
      </c>
      <c r="E2061" s="7" t="s">
        <v>1190</v>
      </c>
      <c r="F2061" s="8">
        <v>21</v>
      </c>
      <c r="G2061" s="8">
        <v>471.9</v>
      </c>
      <c r="H2061" s="8">
        <v>471.9</v>
      </c>
      <c r="I2061" s="8">
        <v>10</v>
      </c>
      <c r="J2061" s="8">
        <v>4719</v>
      </c>
      <c r="K2061" s="8">
        <v>471.9</v>
      </c>
      <c r="L2061" s="8">
        <f t="shared" si="128"/>
        <v>81.899999999999977</v>
      </c>
      <c r="M2061" s="8">
        <f t="shared" si="129"/>
        <v>390</v>
      </c>
      <c r="N2061" s="13"/>
      <c r="O2061" s="13"/>
      <c r="P2061" s="8">
        <v>21</v>
      </c>
      <c r="Q2061" s="8">
        <v>471.9</v>
      </c>
      <c r="R2061" s="17">
        <f t="shared" si="130"/>
        <v>0</v>
      </c>
      <c r="S2061" s="18">
        <f t="shared" si="131"/>
        <v>4719</v>
      </c>
    </row>
    <row r="2062" spans="1:19" x14ac:dyDescent="0.25">
      <c r="A2062" s="7" t="s">
        <v>1641</v>
      </c>
      <c r="B2062" s="7" t="s">
        <v>1642</v>
      </c>
      <c r="C2062" s="7" t="s">
        <v>1188</v>
      </c>
      <c r="D2062" s="7" t="s">
        <v>1189</v>
      </c>
      <c r="E2062" s="7" t="s">
        <v>1190</v>
      </c>
      <c r="F2062" s="8">
        <v>21</v>
      </c>
      <c r="G2062" s="8">
        <v>471.9</v>
      </c>
      <c r="H2062" s="8">
        <v>471.9</v>
      </c>
      <c r="I2062" s="8">
        <v>70</v>
      </c>
      <c r="J2062" s="8">
        <v>33033</v>
      </c>
      <c r="K2062" s="8">
        <v>471.9</v>
      </c>
      <c r="L2062" s="8">
        <f t="shared" si="128"/>
        <v>81.899999999999977</v>
      </c>
      <c r="M2062" s="8">
        <f t="shared" si="129"/>
        <v>390</v>
      </c>
      <c r="N2062" s="9"/>
      <c r="O2062" s="9"/>
      <c r="P2062" s="8">
        <v>21</v>
      </c>
      <c r="Q2062" s="8">
        <v>471.9</v>
      </c>
      <c r="R2062" s="17">
        <f t="shared" si="130"/>
        <v>0</v>
      </c>
      <c r="S2062" s="18">
        <f t="shared" si="131"/>
        <v>33033</v>
      </c>
    </row>
    <row r="2063" spans="1:19" x14ac:dyDescent="0.25">
      <c r="A2063" s="7" t="s">
        <v>1643</v>
      </c>
      <c r="B2063" s="7" t="s">
        <v>1644</v>
      </c>
      <c r="C2063" s="7" t="s">
        <v>1188</v>
      </c>
      <c r="D2063" s="7" t="s">
        <v>1189</v>
      </c>
      <c r="E2063" s="7" t="s">
        <v>1190</v>
      </c>
      <c r="F2063" s="8">
        <v>21</v>
      </c>
      <c r="G2063" s="8">
        <v>471.9</v>
      </c>
      <c r="H2063" s="8">
        <v>471.9</v>
      </c>
      <c r="I2063" s="8">
        <v>5</v>
      </c>
      <c r="J2063" s="8">
        <v>2359.5</v>
      </c>
      <c r="K2063" s="8">
        <v>471.9</v>
      </c>
      <c r="L2063" s="8">
        <f t="shared" si="128"/>
        <v>81.899999999999977</v>
      </c>
      <c r="M2063" s="8">
        <f t="shared" si="129"/>
        <v>390</v>
      </c>
      <c r="N2063" s="9"/>
      <c r="O2063" s="9"/>
      <c r="P2063" s="8">
        <v>21</v>
      </c>
      <c r="Q2063" s="8">
        <v>471.9</v>
      </c>
      <c r="R2063" s="17">
        <f t="shared" si="130"/>
        <v>0</v>
      </c>
      <c r="S2063" s="18">
        <f t="shared" si="131"/>
        <v>2359.5</v>
      </c>
    </row>
    <row r="2064" spans="1:19" x14ac:dyDescent="0.25">
      <c r="A2064" s="7" t="s">
        <v>1645</v>
      </c>
      <c r="B2064" s="7" t="s">
        <v>1646</v>
      </c>
      <c r="C2064" s="7" t="s">
        <v>1188</v>
      </c>
      <c r="D2064" s="7" t="s">
        <v>1189</v>
      </c>
      <c r="E2064" s="7" t="s">
        <v>1190</v>
      </c>
      <c r="F2064" s="8">
        <v>21</v>
      </c>
      <c r="G2064" s="8">
        <v>471.9</v>
      </c>
      <c r="H2064" s="8">
        <v>471.9</v>
      </c>
      <c r="I2064" s="8">
        <v>570</v>
      </c>
      <c r="J2064" s="8">
        <v>268983</v>
      </c>
      <c r="K2064" s="8">
        <v>471.9</v>
      </c>
      <c r="L2064" s="8">
        <f t="shared" si="128"/>
        <v>81.899999999999977</v>
      </c>
      <c r="M2064" s="8">
        <f t="shared" si="129"/>
        <v>390</v>
      </c>
      <c r="N2064" s="9"/>
      <c r="O2064" s="9"/>
      <c r="P2064" s="8">
        <v>21</v>
      </c>
      <c r="Q2064" s="8">
        <v>471.9</v>
      </c>
      <c r="R2064" s="17">
        <f t="shared" si="130"/>
        <v>0</v>
      </c>
      <c r="S2064" s="18">
        <f t="shared" si="131"/>
        <v>268983</v>
      </c>
    </row>
    <row r="2065" spans="1:19" x14ac:dyDescent="0.25">
      <c r="A2065" s="7" t="s">
        <v>1647</v>
      </c>
      <c r="B2065" s="7" t="s">
        <v>1648</v>
      </c>
      <c r="C2065" s="7" t="s">
        <v>1188</v>
      </c>
      <c r="D2065" s="7" t="s">
        <v>1189</v>
      </c>
      <c r="E2065" s="7" t="s">
        <v>1190</v>
      </c>
      <c r="F2065" s="8">
        <v>21</v>
      </c>
      <c r="G2065" s="8">
        <v>471.9</v>
      </c>
      <c r="H2065" s="8">
        <v>471.9</v>
      </c>
      <c r="I2065" s="8">
        <v>25</v>
      </c>
      <c r="J2065" s="8">
        <v>11797.5</v>
      </c>
      <c r="K2065" s="8">
        <v>471.9</v>
      </c>
      <c r="L2065" s="8">
        <f t="shared" si="128"/>
        <v>81.899999999999977</v>
      </c>
      <c r="M2065" s="8">
        <f t="shared" si="129"/>
        <v>390</v>
      </c>
      <c r="N2065" s="9"/>
      <c r="O2065" s="9"/>
      <c r="P2065" s="8">
        <v>21</v>
      </c>
      <c r="Q2065" s="8">
        <v>471.9</v>
      </c>
      <c r="R2065" s="17">
        <f t="shared" si="130"/>
        <v>0</v>
      </c>
      <c r="S2065" s="18">
        <f t="shared" si="131"/>
        <v>11797.5</v>
      </c>
    </row>
    <row r="2066" spans="1:19" x14ac:dyDescent="0.25">
      <c r="A2066" s="7" t="s">
        <v>1649</v>
      </c>
      <c r="B2066" s="7" t="s">
        <v>1650</v>
      </c>
      <c r="C2066" s="7" t="s">
        <v>1188</v>
      </c>
      <c r="D2066" s="7" t="s">
        <v>1189</v>
      </c>
      <c r="E2066" s="7" t="s">
        <v>1190</v>
      </c>
      <c r="F2066" s="8">
        <v>21</v>
      </c>
      <c r="G2066" s="8">
        <v>471.9</v>
      </c>
      <c r="H2066" s="8">
        <v>471.9</v>
      </c>
      <c r="I2066" s="8">
        <v>40</v>
      </c>
      <c r="J2066" s="8">
        <v>18876</v>
      </c>
      <c r="K2066" s="8">
        <v>471.9</v>
      </c>
      <c r="L2066" s="8">
        <f t="shared" si="128"/>
        <v>81.899999999999977</v>
      </c>
      <c r="M2066" s="8">
        <f t="shared" si="129"/>
        <v>390</v>
      </c>
      <c r="N2066" s="9"/>
      <c r="O2066" s="9"/>
      <c r="P2066" s="8">
        <v>21</v>
      </c>
      <c r="Q2066" s="8">
        <v>471.9</v>
      </c>
      <c r="R2066" s="17">
        <f t="shared" si="130"/>
        <v>0</v>
      </c>
      <c r="S2066" s="18">
        <f t="shared" si="131"/>
        <v>18876</v>
      </c>
    </row>
    <row r="2067" spans="1:19" x14ac:dyDescent="0.25">
      <c r="A2067" s="7" t="s">
        <v>1651</v>
      </c>
      <c r="B2067" s="7" t="s">
        <v>1652</v>
      </c>
      <c r="C2067" s="7" t="s">
        <v>1188</v>
      </c>
      <c r="D2067" s="7" t="s">
        <v>1189</v>
      </c>
      <c r="E2067" s="7" t="s">
        <v>1190</v>
      </c>
      <c r="F2067" s="8">
        <v>21</v>
      </c>
      <c r="G2067" s="8">
        <v>471.9</v>
      </c>
      <c r="H2067" s="8">
        <v>471.9</v>
      </c>
      <c r="I2067" s="8">
        <v>1900</v>
      </c>
      <c r="J2067" s="8">
        <v>896610</v>
      </c>
      <c r="K2067" s="8">
        <v>471.9</v>
      </c>
      <c r="L2067" s="8">
        <f t="shared" si="128"/>
        <v>81.899999999999977</v>
      </c>
      <c r="M2067" s="8">
        <f t="shared" si="129"/>
        <v>390</v>
      </c>
      <c r="N2067" s="14">
        <v>12</v>
      </c>
      <c r="O2067" s="14">
        <v>436.8</v>
      </c>
      <c r="P2067" s="8">
        <v>21</v>
      </c>
      <c r="Q2067" s="8">
        <v>471.9</v>
      </c>
      <c r="R2067" s="17">
        <f t="shared" si="130"/>
        <v>829920</v>
      </c>
      <c r="S2067" s="18">
        <f t="shared" si="131"/>
        <v>896610</v>
      </c>
    </row>
    <row r="2068" spans="1:19" x14ac:dyDescent="0.25">
      <c r="A2068" s="7" t="s">
        <v>1653</v>
      </c>
      <c r="B2068" s="7" t="s">
        <v>1654</v>
      </c>
      <c r="C2068" s="7" t="s">
        <v>37</v>
      </c>
      <c r="D2068" s="7" t="s">
        <v>38</v>
      </c>
      <c r="E2068" s="7" t="s">
        <v>39</v>
      </c>
      <c r="F2068" s="8">
        <v>15</v>
      </c>
      <c r="G2068" s="8">
        <v>1541</v>
      </c>
      <c r="H2068" s="8">
        <v>1541</v>
      </c>
      <c r="I2068" s="8">
        <v>3</v>
      </c>
      <c r="J2068" s="8">
        <v>4623</v>
      </c>
      <c r="K2068" s="8">
        <v>1541</v>
      </c>
      <c r="L2068" s="8">
        <f t="shared" si="128"/>
        <v>201</v>
      </c>
      <c r="M2068" s="8">
        <f t="shared" si="129"/>
        <v>1340</v>
      </c>
      <c r="N2068" s="9"/>
      <c r="O2068" s="9"/>
      <c r="P2068" s="8">
        <v>15</v>
      </c>
      <c r="Q2068" s="8">
        <v>1541</v>
      </c>
      <c r="R2068" s="17">
        <f t="shared" si="130"/>
        <v>0</v>
      </c>
      <c r="S2068" s="18">
        <f t="shared" si="131"/>
        <v>4623</v>
      </c>
    </row>
    <row r="2069" spans="1:19" x14ac:dyDescent="0.25">
      <c r="A2069" s="7" t="s">
        <v>1657</v>
      </c>
      <c r="B2069" s="7" t="s">
        <v>1658</v>
      </c>
      <c r="C2069" s="7" t="s">
        <v>76</v>
      </c>
      <c r="D2069" s="7" t="s">
        <v>77</v>
      </c>
      <c r="E2069" s="7" t="s">
        <v>78</v>
      </c>
      <c r="F2069" s="8">
        <v>15</v>
      </c>
      <c r="G2069" s="8">
        <v>5175</v>
      </c>
      <c r="H2069" s="8">
        <v>5175</v>
      </c>
      <c r="I2069" s="8">
        <v>2</v>
      </c>
      <c r="J2069" s="8">
        <v>10350</v>
      </c>
      <c r="K2069" s="8">
        <v>5175</v>
      </c>
      <c r="L2069" s="8">
        <f t="shared" si="128"/>
        <v>675</v>
      </c>
      <c r="M2069" s="8">
        <f t="shared" si="129"/>
        <v>4500</v>
      </c>
      <c r="N2069" s="14">
        <v>12</v>
      </c>
      <c r="O2069" s="14">
        <v>5040</v>
      </c>
      <c r="P2069" s="8">
        <v>15</v>
      </c>
      <c r="Q2069" s="8">
        <v>5175</v>
      </c>
      <c r="R2069" s="17">
        <f t="shared" si="130"/>
        <v>10080</v>
      </c>
      <c r="S2069" s="18">
        <f t="shared" si="131"/>
        <v>10350</v>
      </c>
    </row>
    <row r="2070" spans="1:19" x14ac:dyDescent="0.25">
      <c r="A2070" s="7" t="s">
        <v>1659</v>
      </c>
      <c r="B2070" s="7" t="s">
        <v>1660</v>
      </c>
      <c r="C2070" s="7" t="s">
        <v>76</v>
      </c>
      <c r="D2070" s="7" t="s">
        <v>77</v>
      </c>
      <c r="E2070" s="7" t="s">
        <v>78</v>
      </c>
      <c r="F2070" s="8">
        <v>15</v>
      </c>
      <c r="G2070" s="8">
        <v>5175</v>
      </c>
      <c r="H2070" s="8">
        <v>5175</v>
      </c>
      <c r="I2070" s="8">
        <v>33</v>
      </c>
      <c r="J2070" s="8">
        <v>170775</v>
      </c>
      <c r="K2070" s="8">
        <v>5175</v>
      </c>
      <c r="L2070" s="8">
        <f t="shared" si="128"/>
        <v>675</v>
      </c>
      <c r="M2070" s="8">
        <f t="shared" si="129"/>
        <v>4500</v>
      </c>
      <c r="N2070" s="14">
        <v>12</v>
      </c>
      <c r="O2070" s="14">
        <v>5040</v>
      </c>
      <c r="P2070" s="8">
        <v>15</v>
      </c>
      <c r="Q2070" s="8">
        <v>5175</v>
      </c>
      <c r="R2070" s="17">
        <f t="shared" si="130"/>
        <v>166320</v>
      </c>
      <c r="S2070" s="18">
        <f t="shared" si="131"/>
        <v>170775</v>
      </c>
    </row>
    <row r="2071" spans="1:19" x14ac:dyDescent="0.25">
      <c r="A2071" s="7" t="s">
        <v>1661</v>
      </c>
      <c r="B2071" s="7" t="s">
        <v>1662</v>
      </c>
      <c r="C2071" s="7" t="s">
        <v>76</v>
      </c>
      <c r="D2071" s="7" t="s">
        <v>77</v>
      </c>
      <c r="E2071" s="7" t="s">
        <v>78</v>
      </c>
      <c r="F2071" s="8">
        <v>15</v>
      </c>
      <c r="G2071" s="8">
        <v>5175</v>
      </c>
      <c r="H2071" s="8">
        <v>5175</v>
      </c>
      <c r="I2071" s="8">
        <v>71</v>
      </c>
      <c r="J2071" s="8">
        <v>367425</v>
      </c>
      <c r="K2071" s="8">
        <v>5175</v>
      </c>
      <c r="L2071" s="8">
        <f t="shared" si="128"/>
        <v>675</v>
      </c>
      <c r="M2071" s="8">
        <f t="shared" si="129"/>
        <v>4500</v>
      </c>
      <c r="N2071" s="8">
        <v>12</v>
      </c>
      <c r="O2071" s="8">
        <v>5040</v>
      </c>
      <c r="P2071" s="8">
        <v>15</v>
      </c>
      <c r="Q2071" s="8">
        <v>5175</v>
      </c>
      <c r="R2071" s="17">
        <f t="shared" si="130"/>
        <v>357840</v>
      </c>
      <c r="S2071" s="18">
        <f t="shared" si="131"/>
        <v>367425</v>
      </c>
    </row>
    <row r="2072" spans="1:19" x14ac:dyDescent="0.25">
      <c r="A2072" s="7" t="s">
        <v>1663</v>
      </c>
      <c r="B2072" s="7" t="s">
        <v>1664</v>
      </c>
      <c r="C2072" s="7" t="s">
        <v>76</v>
      </c>
      <c r="D2072" s="7" t="s">
        <v>77</v>
      </c>
      <c r="E2072" s="7" t="s">
        <v>78</v>
      </c>
      <c r="F2072" s="8">
        <v>15</v>
      </c>
      <c r="G2072" s="8">
        <v>5175</v>
      </c>
      <c r="H2072" s="8">
        <v>5175</v>
      </c>
      <c r="I2072" s="8">
        <v>52</v>
      </c>
      <c r="J2072" s="8">
        <v>269100</v>
      </c>
      <c r="K2072" s="8">
        <v>5175</v>
      </c>
      <c r="L2072" s="8">
        <f t="shared" si="128"/>
        <v>675</v>
      </c>
      <c r="M2072" s="8">
        <f t="shared" si="129"/>
        <v>4500</v>
      </c>
      <c r="N2072" s="8">
        <v>0</v>
      </c>
      <c r="O2072" s="8">
        <v>5175</v>
      </c>
      <c r="P2072" s="8">
        <v>15</v>
      </c>
      <c r="Q2072" s="8">
        <v>5175</v>
      </c>
      <c r="R2072" s="17">
        <f t="shared" si="130"/>
        <v>269100</v>
      </c>
      <c r="S2072" s="18">
        <f t="shared" si="131"/>
        <v>269100</v>
      </c>
    </row>
    <row r="2073" spans="1:19" x14ac:dyDescent="0.25">
      <c r="A2073" s="7" t="s">
        <v>1665</v>
      </c>
      <c r="B2073" s="7" t="s">
        <v>1666</v>
      </c>
      <c r="C2073" s="7" t="s">
        <v>76</v>
      </c>
      <c r="D2073" s="7" t="s">
        <v>77</v>
      </c>
      <c r="E2073" s="7" t="s">
        <v>78</v>
      </c>
      <c r="F2073" s="8">
        <v>15</v>
      </c>
      <c r="G2073" s="8">
        <v>5175</v>
      </c>
      <c r="H2073" s="8">
        <v>5175</v>
      </c>
      <c r="I2073" s="8">
        <v>30</v>
      </c>
      <c r="J2073" s="8">
        <v>155250</v>
      </c>
      <c r="K2073" s="8">
        <v>5175</v>
      </c>
      <c r="L2073" s="8">
        <f t="shared" si="128"/>
        <v>675</v>
      </c>
      <c r="M2073" s="8">
        <f t="shared" si="129"/>
        <v>4500</v>
      </c>
      <c r="N2073" s="14">
        <v>12</v>
      </c>
      <c r="O2073" s="14">
        <v>5040</v>
      </c>
      <c r="P2073" s="8">
        <v>15</v>
      </c>
      <c r="Q2073" s="8">
        <v>5175</v>
      </c>
      <c r="R2073" s="17">
        <f t="shared" si="130"/>
        <v>151200</v>
      </c>
      <c r="S2073" s="18">
        <f t="shared" si="131"/>
        <v>155250</v>
      </c>
    </row>
    <row r="2074" spans="1:19" x14ac:dyDescent="0.25">
      <c r="A2074" s="7" t="s">
        <v>1667</v>
      </c>
      <c r="B2074" s="7" t="s">
        <v>1668</v>
      </c>
      <c r="C2074" s="7" t="s">
        <v>76</v>
      </c>
      <c r="D2074" s="7" t="s">
        <v>77</v>
      </c>
      <c r="E2074" s="7" t="s">
        <v>78</v>
      </c>
      <c r="F2074" s="8">
        <v>15</v>
      </c>
      <c r="G2074" s="8">
        <v>5175</v>
      </c>
      <c r="H2074" s="8">
        <v>5175</v>
      </c>
      <c r="I2074" s="8">
        <v>5</v>
      </c>
      <c r="J2074" s="8">
        <v>25875</v>
      </c>
      <c r="K2074" s="8">
        <v>5175</v>
      </c>
      <c r="L2074" s="8">
        <f t="shared" si="128"/>
        <v>675</v>
      </c>
      <c r="M2074" s="8">
        <f t="shared" si="129"/>
        <v>4500</v>
      </c>
      <c r="N2074" s="9"/>
      <c r="O2074" s="9"/>
      <c r="P2074" s="8">
        <v>15</v>
      </c>
      <c r="Q2074" s="8">
        <v>5175</v>
      </c>
      <c r="R2074" s="17">
        <f t="shared" si="130"/>
        <v>0</v>
      </c>
      <c r="S2074" s="18">
        <f t="shared" si="131"/>
        <v>25875</v>
      </c>
    </row>
    <row r="2075" spans="1:19" x14ac:dyDescent="0.25">
      <c r="A2075" s="7" t="s">
        <v>1669</v>
      </c>
      <c r="B2075" s="7" t="s">
        <v>1670</v>
      </c>
      <c r="C2075" s="7" t="s">
        <v>76</v>
      </c>
      <c r="D2075" s="7" t="s">
        <v>77</v>
      </c>
      <c r="E2075" s="7" t="s">
        <v>78</v>
      </c>
      <c r="F2075" s="8">
        <v>15</v>
      </c>
      <c r="G2075" s="8">
        <v>5175</v>
      </c>
      <c r="H2075" s="8">
        <v>5175</v>
      </c>
      <c r="I2075" s="8">
        <v>2</v>
      </c>
      <c r="J2075" s="8">
        <v>10350</v>
      </c>
      <c r="K2075" s="8">
        <v>5175</v>
      </c>
      <c r="L2075" s="8">
        <f t="shared" si="128"/>
        <v>675</v>
      </c>
      <c r="M2075" s="8">
        <f t="shared" si="129"/>
        <v>4500</v>
      </c>
      <c r="N2075" s="9"/>
      <c r="O2075" s="9"/>
      <c r="P2075" s="8">
        <v>15</v>
      </c>
      <c r="Q2075" s="8">
        <v>5175</v>
      </c>
      <c r="R2075" s="17">
        <f t="shared" si="130"/>
        <v>0</v>
      </c>
      <c r="S2075" s="18">
        <f t="shared" si="131"/>
        <v>10350</v>
      </c>
    </row>
    <row r="2076" spans="1:19" x14ac:dyDescent="0.25">
      <c r="A2076" s="7" t="s">
        <v>1671</v>
      </c>
      <c r="B2076" s="7" t="s">
        <v>1672</v>
      </c>
      <c r="C2076" s="7" t="s">
        <v>76</v>
      </c>
      <c r="D2076" s="7" t="s">
        <v>77</v>
      </c>
      <c r="E2076" s="7" t="s">
        <v>78</v>
      </c>
      <c r="F2076" s="8">
        <v>15</v>
      </c>
      <c r="G2076" s="8">
        <v>4600</v>
      </c>
      <c r="H2076" s="8">
        <v>4600</v>
      </c>
      <c r="I2076" s="8">
        <v>16</v>
      </c>
      <c r="J2076" s="8">
        <v>73600</v>
      </c>
      <c r="K2076" s="8">
        <v>4600</v>
      </c>
      <c r="L2076" s="8">
        <f t="shared" si="128"/>
        <v>599.99999999999955</v>
      </c>
      <c r="M2076" s="8">
        <f t="shared" si="129"/>
        <v>4000.0000000000005</v>
      </c>
      <c r="N2076" s="9"/>
      <c r="O2076" s="9"/>
      <c r="P2076" s="8">
        <v>15</v>
      </c>
      <c r="Q2076" s="8">
        <v>4600</v>
      </c>
      <c r="R2076" s="17">
        <f t="shared" si="130"/>
        <v>0</v>
      </c>
      <c r="S2076" s="18">
        <f t="shared" si="131"/>
        <v>73600</v>
      </c>
    </row>
    <row r="2077" spans="1:19" x14ac:dyDescent="0.25">
      <c r="A2077" s="7" t="s">
        <v>1673</v>
      </c>
      <c r="B2077" s="7" t="s">
        <v>1674</v>
      </c>
      <c r="C2077" s="7" t="s">
        <v>76</v>
      </c>
      <c r="D2077" s="7" t="s">
        <v>77</v>
      </c>
      <c r="E2077" s="7" t="s">
        <v>78</v>
      </c>
      <c r="F2077" s="8">
        <v>15</v>
      </c>
      <c r="G2077" s="8">
        <v>4600</v>
      </c>
      <c r="H2077" s="8">
        <v>4600</v>
      </c>
      <c r="I2077" s="8">
        <v>91</v>
      </c>
      <c r="J2077" s="8">
        <v>418600</v>
      </c>
      <c r="K2077" s="8">
        <v>4600</v>
      </c>
      <c r="L2077" s="8">
        <f t="shared" si="128"/>
        <v>599.99999999999955</v>
      </c>
      <c r="M2077" s="8">
        <f t="shared" si="129"/>
        <v>4000.0000000000005</v>
      </c>
      <c r="N2077" s="9"/>
      <c r="O2077" s="9"/>
      <c r="P2077" s="8">
        <v>15</v>
      </c>
      <c r="Q2077" s="8">
        <v>4600</v>
      </c>
      <c r="R2077" s="17">
        <f t="shared" si="130"/>
        <v>0</v>
      </c>
      <c r="S2077" s="18">
        <f t="shared" si="131"/>
        <v>418600</v>
      </c>
    </row>
    <row r="2078" spans="1:19" x14ac:dyDescent="0.25">
      <c r="A2078" s="7" t="s">
        <v>1675</v>
      </c>
      <c r="B2078" s="7" t="s">
        <v>1676</v>
      </c>
      <c r="C2078" s="7" t="s">
        <v>76</v>
      </c>
      <c r="D2078" s="7" t="s">
        <v>77</v>
      </c>
      <c r="E2078" s="7" t="s">
        <v>78</v>
      </c>
      <c r="F2078" s="8">
        <v>15</v>
      </c>
      <c r="G2078" s="8">
        <v>4600</v>
      </c>
      <c r="H2078" s="8">
        <v>4600</v>
      </c>
      <c r="I2078" s="8">
        <v>27</v>
      </c>
      <c r="J2078" s="8">
        <v>124200</v>
      </c>
      <c r="K2078" s="8">
        <v>4600</v>
      </c>
      <c r="L2078" s="8">
        <f t="shared" si="128"/>
        <v>599.99999999999955</v>
      </c>
      <c r="M2078" s="8">
        <f t="shared" si="129"/>
        <v>4000.0000000000005</v>
      </c>
      <c r="N2078" s="9"/>
      <c r="O2078" s="9"/>
      <c r="P2078" s="8">
        <v>15</v>
      </c>
      <c r="Q2078" s="8">
        <v>4600</v>
      </c>
      <c r="R2078" s="17">
        <f t="shared" si="130"/>
        <v>0</v>
      </c>
      <c r="S2078" s="18">
        <f t="shared" si="131"/>
        <v>124200</v>
      </c>
    </row>
    <row r="2079" spans="1:19" x14ac:dyDescent="0.25">
      <c r="A2079" s="7" t="s">
        <v>1677</v>
      </c>
      <c r="B2079" s="7" t="s">
        <v>1678</v>
      </c>
      <c r="C2079" s="7" t="s">
        <v>76</v>
      </c>
      <c r="D2079" s="7" t="s">
        <v>77</v>
      </c>
      <c r="E2079" s="7" t="s">
        <v>78</v>
      </c>
      <c r="F2079" s="8">
        <v>15</v>
      </c>
      <c r="G2079" s="8">
        <v>12650</v>
      </c>
      <c r="H2079" s="8">
        <v>12650</v>
      </c>
      <c r="I2079" s="8">
        <v>3</v>
      </c>
      <c r="J2079" s="8">
        <v>37950</v>
      </c>
      <c r="K2079" s="8">
        <v>12650</v>
      </c>
      <c r="L2079" s="8">
        <f t="shared" si="128"/>
        <v>1650</v>
      </c>
      <c r="M2079" s="8">
        <f t="shared" si="129"/>
        <v>11000</v>
      </c>
      <c r="N2079" s="9"/>
      <c r="O2079" s="9"/>
      <c r="P2079" s="8">
        <v>15</v>
      </c>
      <c r="Q2079" s="8">
        <v>12650</v>
      </c>
      <c r="R2079" s="17">
        <f t="shared" si="130"/>
        <v>0</v>
      </c>
      <c r="S2079" s="18">
        <f t="shared" si="131"/>
        <v>37950</v>
      </c>
    </row>
    <row r="2080" spans="1:19" x14ac:dyDescent="0.25">
      <c r="A2080" s="7" t="s">
        <v>1679</v>
      </c>
      <c r="B2080" s="7" t="s">
        <v>1680</v>
      </c>
      <c r="C2080" s="7" t="s">
        <v>369</v>
      </c>
      <c r="D2080" s="7" t="s">
        <v>370</v>
      </c>
      <c r="E2080" s="7" t="s">
        <v>546</v>
      </c>
      <c r="F2080" s="8">
        <v>21</v>
      </c>
      <c r="G2080" s="8">
        <v>2842.29</v>
      </c>
      <c r="H2080" s="8">
        <v>2842.29</v>
      </c>
      <c r="I2080" s="8">
        <v>4</v>
      </c>
      <c r="J2080" s="8">
        <v>11369.16</v>
      </c>
      <c r="K2080" s="8">
        <v>2842.29</v>
      </c>
      <c r="L2080" s="8">
        <f t="shared" si="128"/>
        <v>493.28999999999996</v>
      </c>
      <c r="M2080" s="8">
        <f t="shared" si="129"/>
        <v>2349</v>
      </c>
      <c r="N2080" s="8">
        <v>12</v>
      </c>
      <c r="O2080" s="8">
        <v>2630.88</v>
      </c>
      <c r="P2080" s="8">
        <v>21</v>
      </c>
      <c r="Q2080" s="8">
        <v>2842.29</v>
      </c>
      <c r="R2080" s="17">
        <f t="shared" si="130"/>
        <v>10523.52</v>
      </c>
      <c r="S2080" s="18">
        <f t="shared" si="131"/>
        <v>11369.16</v>
      </c>
    </row>
    <row r="2081" spans="1:19" x14ac:dyDescent="0.25">
      <c r="A2081" s="7" t="s">
        <v>1681</v>
      </c>
      <c r="B2081" s="7" t="s">
        <v>1682</v>
      </c>
      <c r="C2081" s="7" t="s">
        <v>369</v>
      </c>
      <c r="D2081" s="7" t="s">
        <v>370</v>
      </c>
      <c r="E2081" s="7" t="s">
        <v>546</v>
      </c>
      <c r="F2081" s="8">
        <v>21</v>
      </c>
      <c r="G2081" s="8">
        <v>14824.92</v>
      </c>
      <c r="H2081" s="8">
        <v>14824.92</v>
      </c>
      <c r="I2081" s="8">
        <v>4</v>
      </c>
      <c r="J2081" s="8">
        <v>59299.68</v>
      </c>
      <c r="K2081" s="8">
        <v>14824.92</v>
      </c>
      <c r="L2081" s="8">
        <f t="shared" si="128"/>
        <v>2572.92</v>
      </c>
      <c r="M2081" s="8">
        <f t="shared" si="129"/>
        <v>12252</v>
      </c>
      <c r="N2081" s="9"/>
      <c r="O2081" s="9"/>
      <c r="P2081" s="8">
        <v>21</v>
      </c>
      <c r="Q2081" s="8">
        <v>14824.92</v>
      </c>
      <c r="R2081" s="17">
        <f t="shared" si="130"/>
        <v>0</v>
      </c>
      <c r="S2081" s="18">
        <f t="shared" si="131"/>
        <v>59299.68</v>
      </c>
    </row>
    <row r="2082" spans="1:19" x14ac:dyDescent="0.25">
      <c r="A2082" s="7" t="s">
        <v>1683</v>
      </c>
      <c r="B2082" s="7" t="s">
        <v>1684</v>
      </c>
      <c r="C2082" s="7" t="s">
        <v>369</v>
      </c>
      <c r="D2082" s="7" t="s">
        <v>370</v>
      </c>
      <c r="E2082" s="7" t="s">
        <v>546</v>
      </c>
      <c r="F2082" s="8">
        <v>21</v>
      </c>
      <c r="G2082" s="8">
        <v>14824.92</v>
      </c>
      <c r="H2082" s="8">
        <v>14824.92</v>
      </c>
      <c r="I2082" s="8">
        <v>1</v>
      </c>
      <c r="J2082" s="8">
        <v>14824.92</v>
      </c>
      <c r="K2082" s="8">
        <v>14824.92</v>
      </c>
      <c r="L2082" s="8">
        <f t="shared" si="128"/>
        <v>2572.92</v>
      </c>
      <c r="M2082" s="8">
        <f t="shared" si="129"/>
        <v>12252</v>
      </c>
      <c r="N2082" s="9"/>
      <c r="O2082" s="9"/>
      <c r="P2082" s="8">
        <v>21</v>
      </c>
      <c r="Q2082" s="8">
        <v>14824.92</v>
      </c>
      <c r="R2082" s="17">
        <f t="shared" si="130"/>
        <v>0</v>
      </c>
      <c r="S2082" s="18">
        <f t="shared" si="131"/>
        <v>14824.92</v>
      </c>
    </row>
    <row r="2083" spans="1:19" x14ac:dyDescent="0.25">
      <c r="A2083" s="7" t="s">
        <v>1685</v>
      </c>
      <c r="B2083" s="7" t="s">
        <v>1686</v>
      </c>
      <c r="C2083" s="7" t="s">
        <v>14</v>
      </c>
      <c r="D2083" s="7" t="s">
        <v>15</v>
      </c>
      <c r="E2083" s="7" t="s">
        <v>467</v>
      </c>
      <c r="F2083" s="8">
        <v>21</v>
      </c>
      <c r="G2083" s="8">
        <v>4023.25</v>
      </c>
      <c r="H2083" s="8">
        <v>4023.25</v>
      </c>
      <c r="I2083" s="8">
        <v>10</v>
      </c>
      <c r="J2083" s="8">
        <v>40232.5</v>
      </c>
      <c r="K2083" s="8">
        <v>4023.25</v>
      </c>
      <c r="L2083" s="8">
        <f t="shared" si="128"/>
        <v>698.25</v>
      </c>
      <c r="M2083" s="8">
        <f t="shared" si="129"/>
        <v>3325</v>
      </c>
      <c r="N2083" s="9"/>
      <c r="O2083" s="9"/>
      <c r="P2083" s="8">
        <v>21</v>
      </c>
      <c r="Q2083" s="8">
        <v>4023.25</v>
      </c>
      <c r="R2083" s="17">
        <f t="shared" si="130"/>
        <v>0</v>
      </c>
      <c r="S2083" s="18">
        <f t="shared" si="131"/>
        <v>40232.5</v>
      </c>
    </row>
    <row r="2084" spans="1:19" x14ac:dyDescent="0.25">
      <c r="A2084" s="7" t="s">
        <v>1687</v>
      </c>
      <c r="B2084" s="7" t="s">
        <v>1688</v>
      </c>
      <c r="C2084" s="7" t="s">
        <v>76</v>
      </c>
      <c r="D2084" s="7" t="s">
        <v>77</v>
      </c>
      <c r="E2084" s="7" t="s">
        <v>78</v>
      </c>
      <c r="F2084" s="8">
        <v>15</v>
      </c>
      <c r="G2084" s="8">
        <v>12650</v>
      </c>
      <c r="H2084" s="8">
        <v>12650</v>
      </c>
      <c r="I2084" s="8">
        <v>4</v>
      </c>
      <c r="J2084" s="8">
        <v>50600</v>
      </c>
      <c r="K2084" s="8">
        <v>12650</v>
      </c>
      <c r="L2084" s="8">
        <f t="shared" si="128"/>
        <v>1650</v>
      </c>
      <c r="M2084" s="8">
        <f t="shared" si="129"/>
        <v>11000</v>
      </c>
      <c r="N2084" s="9"/>
      <c r="O2084" s="9"/>
      <c r="P2084" s="8">
        <v>15</v>
      </c>
      <c r="Q2084" s="8">
        <v>12650</v>
      </c>
      <c r="R2084" s="17">
        <f t="shared" si="130"/>
        <v>0</v>
      </c>
      <c r="S2084" s="18">
        <f t="shared" si="131"/>
        <v>50600</v>
      </c>
    </row>
    <row r="2085" spans="1:19" x14ac:dyDescent="0.25">
      <c r="A2085" s="7" t="s">
        <v>1689</v>
      </c>
      <c r="B2085" s="7" t="s">
        <v>1690</v>
      </c>
      <c r="C2085" s="7" t="s">
        <v>37</v>
      </c>
      <c r="D2085" s="7" t="s">
        <v>38</v>
      </c>
      <c r="E2085" s="7" t="s">
        <v>39</v>
      </c>
      <c r="F2085" s="8">
        <v>15</v>
      </c>
      <c r="G2085" s="8">
        <v>3575.35</v>
      </c>
      <c r="H2085" s="8">
        <v>3575.35</v>
      </c>
      <c r="I2085" s="8">
        <v>1</v>
      </c>
      <c r="J2085" s="8">
        <v>3575.35</v>
      </c>
      <c r="K2085" s="8">
        <v>3575.35</v>
      </c>
      <c r="L2085" s="8">
        <f t="shared" si="128"/>
        <v>466.34999999999991</v>
      </c>
      <c r="M2085" s="8">
        <f t="shared" si="129"/>
        <v>3109</v>
      </c>
      <c r="N2085" s="9"/>
      <c r="O2085" s="9"/>
      <c r="P2085" s="8">
        <v>15</v>
      </c>
      <c r="Q2085" s="8">
        <v>3575.35</v>
      </c>
      <c r="R2085" s="17">
        <f t="shared" si="130"/>
        <v>0</v>
      </c>
      <c r="S2085" s="18">
        <f t="shared" si="131"/>
        <v>3575.35</v>
      </c>
    </row>
    <row r="2086" spans="1:19" x14ac:dyDescent="0.25">
      <c r="A2086" s="7" t="s">
        <v>1691</v>
      </c>
      <c r="B2086" s="7" t="s">
        <v>1692</v>
      </c>
      <c r="C2086" s="7" t="s">
        <v>76</v>
      </c>
      <c r="D2086" s="7" t="s">
        <v>77</v>
      </c>
      <c r="E2086" s="7" t="s">
        <v>78</v>
      </c>
      <c r="F2086" s="8">
        <v>15</v>
      </c>
      <c r="G2086" s="8">
        <v>6840</v>
      </c>
      <c r="H2086" s="8">
        <v>6840</v>
      </c>
      <c r="I2086" s="8">
        <v>1</v>
      </c>
      <c r="J2086" s="8">
        <v>6840</v>
      </c>
      <c r="K2086" s="8">
        <v>6840</v>
      </c>
      <c r="L2086" s="8">
        <f t="shared" si="128"/>
        <v>892.17391304347802</v>
      </c>
      <c r="M2086" s="8">
        <f t="shared" si="129"/>
        <v>5947.826086956522</v>
      </c>
      <c r="N2086" s="9"/>
      <c r="O2086" s="9"/>
      <c r="P2086" s="8">
        <v>15</v>
      </c>
      <c r="Q2086" s="8">
        <v>6840</v>
      </c>
      <c r="R2086" s="17">
        <f t="shared" si="130"/>
        <v>0</v>
      </c>
      <c r="S2086" s="18">
        <f t="shared" si="131"/>
        <v>6840</v>
      </c>
    </row>
    <row r="2087" spans="1:19" x14ac:dyDescent="0.25">
      <c r="A2087" s="7" t="s">
        <v>1693</v>
      </c>
      <c r="B2087" s="7" t="s">
        <v>1694</v>
      </c>
      <c r="C2087" s="7" t="s">
        <v>396</v>
      </c>
      <c r="D2087" s="7" t="s">
        <v>397</v>
      </c>
      <c r="E2087" s="7" t="s">
        <v>997</v>
      </c>
      <c r="F2087" s="8">
        <v>15</v>
      </c>
      <c r="G2087" s="8">
        <v>13720.08</v>
      </c>
      <c r="H2087" s="8">
        <v>13720.08</v>
      </c>
      <c r="I2087" s="8">
        <v>2</v>
      </c>
      <c r="J2087" s="8">
        <v>27440.16</v>
      </c>
      <c r="K2087" s="8">
        <v>13720.08</v>
      </c>
      <c r="L2087" s="8">
        <f t="shared" si="128"/>
        <v>1789.5756521739113</v>
      </c>
      <c r="M2087" s="8">
        <f t="shared" si="129"/>
        <v>11930.504347826089</v>
      </c>
      <c r="N2087" s="9"/>
      <c r="O2087" s="9"/>
      <c r="P2087" s="8">
        <v>15</v>
      </c>
      <c r="Q2087" s="8">
        <v>13720.08</v>
      </c>
      <c r="R2087" s="17">
        <f t="shared" si="130"/>
        <v>0</v>
      </c>
      <c r="S2087" s="18">
        <f t="shared" si="131"/>
        <v>27440.16</v>
      </c>
    </row>
    <row r="2088" spans="1:19" x14ac:dyDescent="0.25">
      <c r="A2088" s="7" t="s">
        <v>1695</v>
      </c>
      <c r="B2088" s="7" t="s">
        <v>1696</v>
      </c>
      <c r="C2088" s="7" t="s">
        <v>37</v>
      </c>
      <c r="D2088" s="7" t="s">
        <v>38</v>
      </c>
      <c r="E2088" s="7" t="s">
        <v>39</v>
      </c>
      <c r="F2088" s="8">
        <v>15</v>
      </c>
      <c r="G2088" s="8">
        <v>1982.6</v>
      </c>
      <c r="H2088" s="8">
        <v>1982.6</v>
      </c>
      <c r="I2088" s="8">
        <v>2</v>
      </c>
      <c r="J2088" s="8">
        <v>3965.2</v>
      </c>
      <c r="K2088" s="8">
        <v>1982.6</v>
      </c>
      <c r="L2088" s="8">
        <f t="shared" si="128"/>
        <v>258.59999999999991</v>
      </c>
      <c r="M2088" s="8">
        <f t="shared" si="129"/>
        <v>1724</v>
      </c>
      <c r="N2088" s="8">
        <v>12</v>
      </c>
      <c r="O2088" s="8">
        <v>1930.88</v>
      </c>
      <c r="P2088" s="8">
        <v>15</v>
      </c>
      <c r="Q2088" s="8">
        <v>1982.6</v>
      </c>
      <c r="R2088" s="17">
        <f t="shared" si="130"/>
        <v>3861.76</v>
      </c>
      <c r="S2088" s="18">
        <f t="shared" si="131"/>
        <v>3965.2</v>
      </c>
    </row>
    <row r="2089" spans="1:19" x14ac:dyDescent="0.25">
      <c r="A2089" s="7" t="s">
        <v>1697</v>
      </c>
      <c r="B2089" s="7" t="s">
        <v>1698</v>
      </c>
      <c r="C2089" s="7" t="s">
        <v>369</v>
      </c>
      <c r="D2089" s="7" t="s">
        <v>370</v>
      </c>
      <c r="E2089" s="7" t="s">
        <v>546</v>
      </c>
      <c r="F2089" s="8">
        <v>21</v>
      </c>
      <c r="G2089" s="8">
        <v>2842.29</v>
      </c>
      <c r="H2089" s="8">
        <v>2842.29</v>
      </c>
      <c r="I2089" s="8">
        <v>12</v>
      </c>
      <c r="J2089" s="8">
        <v>34107.480000000003</v>
      </c>
      <c r="K2089" s="8">
        <v>2842.2900000000004</v>
      </c>
      <c r="L2089" s="8">
        <f t="shared" si="128"/>
        <v>493.28999999999996</v>
      </c>
      <c r="M2089" s="8">
        <f t="shared" si="129"/>
        <v>2349.0000000000005</v>
      </c>
      <c r="N2089" s="9"/>
      <c r="O2089" s="9"/>
      <c r="P2089" s="8">
        <v>21</v>
      </c>
      <c r="Q2089" s="8">
        <v>2842.29</v>
      </c>
      <c r="R2089" s="17">
        <f t="shared" si="130"/>
        <v>0</v>
      </c>
      <c r="S2089" s="18">
        <f t="shared" si="131"/>
        <v>34107.480000000003</v>
      </c>
    </row>
    <row r="2090" spans="1:19" x14ac:dyDescent="0.25">
      <c r="A2090" s="7" t="s">
        <v>1699</v>
      </c>
      <c r="B2090" s="7" t="s">
        <v>1700</v>
      </c>
      <c r="C2090" s="7" t="s">
        <v>369</v>
      </c>
      <c r="D2090" s="7" t="s">
        <v>370</v>
      </c>
      <c r="E2090" s="7" t="s">
        <v>546</v>
      </c>
      <c r="F2090" s="8">
        <v>21</v>
      </c>
      <c r="G2090" s="8">
        <v>2842.29</v>
      </c>
      <c r="H2090" s="8">
        <v>2842.29</v>
      </c>
      <c r="I2090" s="8">
        <v>15</v>
      </c>
      <c r="J2090" s="8">
        <v>42634.350000000006</v>
      </c>
      <c r="K2090" s="8">
        <v>2842.2900000000004</v>
      </c>
      <c r="L2090" s="8">
        <f t="shared" si="128"/>
        <v>493.28999999999996</v>
      </c>
      <c r="M2090" s="8">
        <f t="shared" si="129"/>
        <v>2349.0000000000005</v>
      </c>
      <c r="N2090" s="13"/>
      <c r="O2090" s="13"/>
      <c r="P2090" s="8">
        <v>21</v>
      </c>
      <c r="Q2090" s="8">
        <v>2842.29</v>
      </c>
      <c r="R2090" s="17">
        <f t="shared" si="130"/>
        <v>0</v>
      </c>
      <c r="S2090" s="18">
        <f t="shared" si="131"/>
        <v>42634.350000000006</v>
      </c>
    </row>
    <row r="2091" spans="1:19" x14ac:dyDescent="0.25">
      <c r="A2091" s="7" t="s">
        <v>1701</v>
      </c>
      <c r="B2091" s="7" t="s">
        <v>1702</v>
      </c>
      <c r="C2091" s="7" t="s">
        <v>369</v>
      </c>
      <c r="D2091" s="7" t="s">
        <v>370</v>
      </c>
      <c r="E2091" s="7" t="s">
        <v>516</v>
      </c>
      <c r="F2091" s="8">
        <v>21</v>
      </c>
      <c r="G2091" s="8">
        <v>14261.06</v>
      </c>
      <c r="H2091" s="8">
        <v>14261.06</v>
      </c>
      <c r="I2091" s="8">
        <v>5</v>
      </c>
      <c r="J2091" s="8">
        <v>71305.3</v>
      </c>
      <c r="K2091" s="8">
        <v>14261.060000000001</v>
      </c>
      <c r="L2091" s="8">
        <f t="shared" si="128"/>
        <v>2475.0599999999995</v>
      </c>
      <c r="M2091" s="8">
        <f t="shared" si="129"/>
        <v>11786.000000000002</v>
      </c>
      <c r="N2091" s="13"/>
      <c r="O2091" s="13"/>
      <c r="P2091" s="8">
        <v>21</v>
      </c>
      <c r="Q2091" s="8">
        <v>14261.06</v>
      </c>
      <c r="R2091" s="17">
        <f t="shared" si="130"/>
        <v>0</v>
      </c>
      <c r="S2091" s="18">
        <f t="shared" si="131"/>
        <v>71305.3</v>
      </c>
    </row>
    <row r="2092" spans="1:19" x14ac:dyDescent="0.25">
      <c r="A2092" s="7" t="s">
        <v>1703</v>
      </c>
      <c r="B2092" s="7" t="s">
        <v>1704</v>
      </c>
      <c r="C2092" s="7" t="s">
        <v>37</v>
      </c>
      <c r="D2092" s="7" t="s">
        <v>38</v>
      </c>
      <c r="E2092" s="7" t="s">
        <v>39</v>
      </c>
      <c r="F2092" s="8">
        <v>15</v>
      </c>
      <c r="G2092" s="8">
        <v>4600</v>
      </c>
      <c r="H2092" s="8">
        <v>4600</v>
      </c>
      <c r="I2092" s="8">
        <v>1</v>
      </c>
      <c r="J2092" s="8">
        <v>4600</v>
      </c>
      <c r="K2092" s="8">
        <v>4600</v>
      </c>
      <c r="L2092" s="8">
        <f t="shared" si="128"/>
        <v>599.99999999999955</v>
      </c>
      <c r="M2092" s="8">
        <f t="shared" si="129"/>
        <v>4000.0000000000005</v>
      </c>
      <c r="N2092" s="13"/>
      <c r="O2092" s="13"/>
      <c r="P2092" s="8">
        <v>15</v>
      </c>
      <c r="Q2092" s="8">
        <v>4600</v>
      </c>
      <c r="R2092" s="17">
        <f t="shared" si="130"/>
        <v>0</v>
      </c>
      <c r="S2092" s="18">
        <f t="shared" si="131"/>
        <v>4600</v>
      </c>
    </row>
    <row r="2093" spans="1:19" x14ac:dyDescent="0.25">
      <c r="A2093" s="7" t="s">
        <v>1705</v>
      </c>
      <c r="B2093" s="7" t="s">
        <v>1706</v>
      </c>
      <c r="C2093" s="7" t="s">
        <v>76</v>
      </c>
      <c r="D2093" s="7" t="s">
        <v>77</v>
      </c>
      <c r="E2093" s="7" t="s">
        <v>78</v>
      </c>
      <c r="F2093" s="8">
        <v>15</v>
      </c>
      <c r="G2093" s="8">
        <v>6233</v>
      </c>
      <c r="H2093" s="8">
        <v>6233</v>
      </c>
      <c r="I2093" s="8">
        <v>1</v>
      </c>
      <c r="J2093" s="8">
        <v>6233</v>
      </c>
      <c r="K2093" s="8">
        <v>6233</v>
      </c>
      <c r="L2093" s="8">
        <f t="shared" si="128"/>
        <v>813</v>
      </c>
      <c r="M2093" s="8">
        <f t="shared" si="129"/>
        <v>5420</v>
      </c>
      <c r="N2093" s="9"/>
      <c r="O2093" s="9"/>
      <c r="P2093" s="8">
        <v>15</v>
      </c>
      <c r="Q2093" s="8">
        <v>6233</v>
      </c>
      <c r="R2093" s="17">
        <f t="shared" si="130"/>
        <v>0</v>
      </c>
      <c r="S2093" s="18">
        <f t="shared" si="131"/>
        <v>6233</v>
      </c>
    </row>
    <row r="2094" spans="1:19" x14ac:dyDescent="0.25">
      <c r="A2094" s="7" t="s">
        <v>1707</v>
      </c>
      <c r="B2094" s="7" t="s">
        <v>1708</v>
      </c>
      <c r="C2094" s="7" t="s">
        <v>14</v>
      </c>
      <c r="D2094" s="7" t="s">
        <v>15</v>
      </c>
      <c r="E2094" s="7" t="s">
        <v>19</v>
      </c>
      <c r="F2094" s="8">
        <v>21</v>
      </c>
      <c r="G2094" s="8">
        <v>8000.52</v>
      </c>
      <c r="H2094" s="8">
        <v>8000.52</v>
      </c>
      <c r="I2094" s="8">
        <v>30</v>
      </c>
      <c r="J2094" s="8">
        <v>240015.6</v>
      </c>
      <c r="K2094" s="8">
        <v>8000.52</v>
      </c>
      <c r="L2094" s="8">
        <f t="shared" si="128"/>
        <v>1388.5199999999995</v>
      </c>
      <c r="M2094" s="8">
        <f t="shared" si="129"/>
        <v>6612.0000000000009</v>
      </c>
      <c r="N2094" s="14">
        <v>12</v>
      </c>
      <c r="O2094" s="14">
        <v>7405.44</v>
      </c>
      <c r="P2094" s="8">
        <v>21</v>
      </c>
      <c r="Q2094" s="8">
        <v>8000.52</v>
      </c>
      <c r="R2094" s="17">
        <f t="shared" si="130"/>
        <v>222163.19999999998</v>
      </c>
      <c r="S2094" s="18">
        <f t="shared" si="131"/>
        <v>240015.6</v>
      </c>
    </row>
    <row r="2095" spans="1:19" x14ac:dyDescent="0.25">
      <c r="A2095" s="7" t="s">
        <v>1709</v>
      </c>
      <c r="B2095" s="7" t="s">
        <v>1710</v>
      </c>
      <c r="C2095" s="7" t="s">
        <v>14</v>
      </c>
      <c r="D2095" s="7" t="s">
        <v>15</v>
      </c>
      <c r="E2095" s="7" t="s">
        <v>19</v>
      </c>
      <c r="F2095" s="8">
        <v>21</v>
      </c>
      <c r="G2095" s="8">
        <v>1212.42</v>
      </c>
      <c r="H2095" s="8">
        <v>1212.42</v>
      </c>
      <c r="I2095" s="8">
        <v>70</v>
      </c>
      <c r="J2095" s="8">
        <v>84869.400000000009</v>
      </c>
      <c r="K2095" s="8">
        <v>1212.42</v>
      </c>
      <c r="L2095" s="8">
        <f t="shared" si="128"/>
        <v>210.41999999999996</v>
      </c>
      <c r="M2095" s="8">
        <f t="shared" si="129"/>
        <v>1002.0000000000001</v>
      </c>
      <c r="N2095" s="9"/>
      <c r="O2095" s="9"/>
      <c r="P2095" s="8">
        <v>21</v>
      </c>
      <c r="Q2095" s="8">
        <v>1212.42</v>
      </c>
      <c r="R2095" s="17">
        <f t="shared" si="130"/>
        <v>0</v>
      </c>
      <c r="S2095" s="18">
        <f t="shared" si="131"/>
        <v>84869.400000000009</v>
      </c>
    </row>
    <row r="2096" spans="1:19" x14ac:dyDescent="0.25">
      <c r="A2096" s="7" t="s">
        <v>1711</v>
      </c>
      <c r="B2096" s="7" t="s">
        <v>1712</v>
      </c>
      <c r="C2096" s="7" t="s">
        <v>37</v>
      </c>
      <c r="D2096" s="7" t="s">
        <v>38</v>
      </c>
      <c r="E2096" s="7" t="s">
        <v>39</v>
      </c>
      <c r="F2096" s="8">
        <v>15</v>
      </c>
      <c r="G2096" s="8">
        <v>3237.61</v>
      </c>
      <c r="H2096" s="8">
        <v>3237.61</v>
      </c>
      <c r="I2096" s="8">
        <v>1</v>
      </c>
      <c r="J2096" s="8">
        <v>3237.61</v>
      </c>
      <c r="K2096" s="8">
        <v>3237.61</v>
      </c>
      <c r="L2096" s="8">
        <f t="shared" si="128"/>
        <v>422.29695652173905</v>
      </c>
      <c r="M2096" s="8">
        <f t="shared" si="129"/>
        <v>2815.3130434782611</v>
      </c>
      <c r="N2096" s="13"/>
      <c r="O2096" s="13"/>
      <c r="P2096" s="8">
        <v>15</v>
      </c>
      <c r="Q2096" s="8">
        <v>3237.61</v>
      </c>
      <c r="R2096" s="17">
        <f t="shared" si="130"/>
        <v>0</v>
      </c>
      <c r="S2096" s="18">
        <f t="shared" si="131"/>
        <v>3237.61</v>
      </c>
    </row>
    <row r="2097" spans="1:19" x14ac:dyDescent="0.25">
      <c r="A2097" s="7" t="s">
        <v>1713</v>
      </c>
      <c r="B2097" s="7" t="s">
        <v>1714</v>
      </c>
      <c r="C2097" s="7" t="s">
        <v>37</v>
      </c>
      <c r="D2097" s="7" t="s">
        <v>38</v>
      </c>
      <c r="E2097" s="7" t="s">
        <v>39</v>
      </c>
      <c r="F2097" s="8">
        <v>15</v>
      </c>
      <c r="G2097" s="8">
        <v>461.15</v>
      </c>
      <c r="H2097" s="8">
        <v>461.15</v>
      </c>
      <c r="I2097" s="8">
        <v>1</v>
      </c>
      <c r="J2097" s="8">
        <v>461.15</v>
      </c>
      <c r="K2097" s="8">
        <v>461.15</v>
      </c>
      <c r="L2097" s="8">
        <f t="shared" si="128"/>
        <v>60.149999999999977</v>
      </c>
      <c r="M2097" s="8">
        <f t="shared" si="129"/>
        <v>401</v>
      </c>
      <c r="N2097" s="13"/>
      <c r="O2097" s="13"/>
      <c r="P2097" s="8">
        <v>15</v>
      </c>
      <c r="Q2097" s="8">
        <v>461.15</v>
      </c>
      <c r="R2097" s="17">
        <f t="shared" si="130"/>
        <v>0</v>
      </c>
      <c r="S2097" s="18">
        <f t="shared" si="131"/>
        <v>461.15</v>
      </c>
    </row>
    <row r="2098" spans="1:19" x14ac:dyDescent="0.25">
      <c r="A2098" s="7" t="s">
        <v>1715</v>
      </c>
      <c r="B2098" s="7" t="s">
        <v>1716</v>
      </c>
      <c r="C2098" s="7" t="s">
        <v>37</v>
      </c>
      <c r="D2098" s="7" t="s">
        <v>38</v>
      </c>
      <c r="E2098" s="7" t="s">
        <v>39</v>
      </c>
      <c r="F2098" s="8">
        <v>15</v>
      </c>
      <c r="G2098" s="8">
        <v>556.6</v>
      </c>
      <c r="H2098" s="8">
        <v>556.6</v>
      </c>
      <c r="I2098" s="8">
        <v>1</v>
      </c>
      <c r="J2098" s="8">
        <v>556.6</v>
      </c>
      <c r="K2098" s="8">
        <v>556.6</v>
      </c>
      <c r="L2098" s="8">
        <f t="shared" si="128"/>
        <v>72.599999999999966</v>
      </c>
      <c r="M2098" s="8">
        <f t="shared" si="129"/>
        <v>484.00000000000006</v>
      </c>
      <c r="N2098" s="9"/>
      <c r="O2098" s="9"/>
      <c r="P2098" s="8">
        <v>15</v>
      </c>
      <c r="Q2098" s="8">
        <v>556.6</v>
      </c>
      <c r="R2098" s="17">
        <f t="shared" si="130"/>
        <v>0</v>
      </c>
      <c r="S2098" s="18">
        <f t="shared" si="131"/>
        <v>556.6</v>
      </c>
    </row>
    <row r="2099" spans="1:19" x14ac:dyDescent="0.25">
      <c r="A2099" s="7" t="s">
        <v>1717</v>
      </c>
      <c r="B2099" s="7" t="s">
        <v>1718</v>
      </c>
      <c r="C2099" s="7" t="s">
        <v>37</v>
      </c>
      <c r="D2099" s="7" t="s">
        <v>38</v>
      </c>
      <c r="E2099" s="7" t="s">
        <v>39</v>
      </c>
      <c r="F2099" s="8">
        <v>21</v>
      </c>
      <c r="G2099" s="8">
        <v>1035.76</v>
      </c>
      <c r="H2099" s="8">
        <v>1035.76</v>
      </c>
      <c r="I2099" s="8">
        <v>2</v>
      </c>
      <c r="J2099" s="8">
        <v>2071.52</v>
      </c>
      <c r="K2099" s="8">
        <v>1035.76</v>
      </c>
      <c r="L2099" s="8">
        <f t="shared" si="128"/>
        <v>179.76</v>
      </c>
      <c r="M2099" s="8">
        <f t="shared" si="129"/>
        <v>856</v>
      </c>
      <c r="N2099" s="9"/>
      <c r="O2099" s="9"/>
      <c r="P2099" s="8">
        <v>21</v>
      </c>
      <c r="Q2099" s="8">
        <v>1035.76</v>
      </c>
      <c r="R2099" s="17">
        <f t="shared" si="130"/>
        <v>0</v>
      </c>
      <c r="S2099" s="18">
        <f t="shared" si="131"/>
        <v>2071.52</v>
      </c>
    </row>
    <row r="2100" spans="1:19" x14ac:dyDescent="0.25">
      <c r="A2100" s="7" t="s">
        <v>1719</v>
      </c>
      <c r="B2100" s="7" t="s">
        <v>1720</v>
      </c>
      <c r="C2100" s="7" t="s">
        <v>76</v>
      </c>
      <c r="D2100" s="7" t="s">
        <v>77</v>
      </c>
      <c r="E2100" s="7" t="s">
        <v>78</v>
      </c>
      <c r="F2100" s="8">
        <v>15</v>
      </c>
      <c r="G2100" s="8">
        <v>26335</v>
      </c>
      <c r="H2100" s="8">
        <v>26335</v>
      </c>
      <c r="I2100" s="8">
        <v>1</v>
      </c>
      <c r="J2100" s="8">
        <v>26335</v>
      </c>
      <c r="K2100" s="8">
        <v>26335</v>
      </c>
      <c r="L2100" s="8">
        <f t="shared" si="128"/>
        <v>3435</v>
      </c>
      <c r="M2100" s="8">
        <f t="shared" si="129"/>
        <v>22900</v>
      </c>
      <c r="N2100" s="9"/>
      <c r="O2100" s="9"/>
      <c r="P2100" s="8">
        <v>15</v>
      </c>
      <c r="Q2100" s="8">
        <v>26335</v>
      </c>
      <c r="R2100" s="17">
        <f t="shared" si="130"/>
        <v>0</v>
      </c>
      <c r="S2100" s="18">
        <f t="shared" si="131"/>
        <v>26335</v>
      </c>
    </row>
    <row r="2101" spans="1:19" x14ac:dyDescent="0.25">
      <c r="A2101" s="7" t="s">
        <v>1721</v>
      </c>
      <c r="B2101" s="7" t="s">
        <v>1722</v>
      </c>
      <c r="C2101" s="7" t="s">
        <v>37</v>
      </c>
      <c r="D2101" s="7" t="s">
        <v>38</v>
      </c>
      <c r="E2101" s="7" t="s">
        <v>39</v>
      </c>
      <c r="F2101" s="8">
        <v>15</v>
      </c>
      <c r="G2101" s="8">
        <v>556.6</v>
      </c>
      <c r="H2101" s="8">
        <v>556.6</v>
      </c>
      <c r="I2101" s="8">
        <v>2</v>
      </c>
      <c r="J2101" s="8">
        <v>1113.2</v>
      </c>
      <c r="K2101" s="8">
        <v>556.6</v>
      </c>
      <c r="L2101" s="8">
        <f t="shared" si="128"/>
        <v>72.599999999999966</v>
      </c>
      <c r="M2101" s="8">
        <f t="shared" si="129"/>
        <v>484.00000000000006</v>
      </c>
      <c r="N2101" s="9"/>
      <c r="O2101" s="9"/>
      <c r="P2101" s="8">
        <v>15</v>
      </c>
      <c r="Q2101" s="8">
        <v>556.6</v>
      </c>
      <c r="R2101" s="17">
        <f t="shared" si="130"/>
        <v>0</v>
      </c>
      <c r="S2101" s="18">
        <f t="shared" si="131"/>
        <v>1113.2</v>
      </c>
    </row>
    <row r="2102" spans="1:19" x14ac:dyDescent="0.25">
      <c r="A2102" s="7" t="s">
        <v>1723</v>
      </c>
      <c r="B2102" s="7" t="s">
        <v>1724</v>
      </c>
      <c r="C2102" s="7" t="s">
        <v>37</v>
      </c>
      <c r="D2102" s="7" t="s">
        <v>38</v>
      </c>
      <c r="E2102" s="7" t="s">
        <v>39</v>
      </c>
      <c r="F2102" s="8">
        <v>15</v>
      </c>
      <c r="G2102" s="8">
        <v>652.04999999999995</v>
      </c>
      <c r="H2102" s="8">
        <v>652.04999999999995</v>
      </c>
      <c r="I2102" s="8">
        <v>1</v>
      </c>
      <c r="J2102" s="8">
        <v>652.04999999999995</v>
      </c>
      <c r="K2102" s="8">
        <v>652.04999999999995</v>
      </c>
      <c r="L2102" s="8">
        <f t="shared" si="128"/>
        <v>85.049999999999955</v>
      </c>
      <c r="M2102" s="8">
        <f t="shared" si="129"/>
        <v>567</v>
      </c>
      <c r="N2102" s="9"/>
      <c r="O2102" s="9"/>
      <c r="P2102" s="8">
        <v>15</v>
      </c>
      <c r="Q2102" s="8">
        <v>652.04999999999995</v>
      </c>
      <c r="R2102" s="17">
        <f t="shared" si="130"/>
        <v>0</v>
      </c>
      <c r="S2102" s="18">
        <f t="shared" si="131"/>
        <v>652.04999999999995</v>
      </c>
    </row>
    <row r="2103" spans="1:19" x14ac:dyDescent="0.25">
      <c r="A2103" s="7" t="s">
        <v>1725</v>
      </c>
      <c r="B2103" s="7" t="s">
        <v>1726</v>
      </c>
      <c r="C2103" s="7" t="s">
        <v>37</v>
      </c>
      <c r="D2103" s="7" t="s">
        <v>38</v>
      </c>
      <c r="E2103" s="7" t="s">
        <v>39</v>
      </c>
      <c r="F2103" s="8">
        <v>15</v>
      </c>
      <c r="G2103" s="8">
        <v>15420.35</v>
      </c>
      <c r="H2103" s="8">
        <v>15420.35</v>
      </c>
      <c r="I2103" s="8">
        <v>1</v>
      </c>
      <c r="J2103" s="8">
        <v>15420.35</v>
      </c>
      <c r="K2103" s="8">
        <v>15420.35</v>
      </c>
      <c r="L2103" s="8">
        <f t="shared" si="128"/>
        <v>2011.3499999999985</v>
      </c>
      <c r="M2103" s="8">
        <f t="shared" si="129"/>
        <v>13409.000000000002</v>
      </c>
      <c r="N2103" s="9"/>
      <c r="O2103" s="9"/>
      <c r="P2103" s="8">
        <v>15</v>
      </c>
      <c r="Q2103" s="8">
        <v>15420.35</v>
      </c>
      <c r="R2103" s="17">
        <f t="shared" si="130"/>
        <v>0</v>
      </c>
      <c r="S2103" s="18">
        <f t="shared" si="131"/>
        <v>15420.35</v>
      </c>
    </row>
    <row r="2104" spans="1:19" x14ac:dyDescent="0.25">
      <c r="A2104" s="7" t="s">
        <v>1727</v>
      </c>
      <c r="B2104" s="7" t="s">
        <v>1728</v>
      </c>
      <c r="C2104" s="7" t="s">
        <v>76</v>
      </c>
      <c r="D2104" s="7" t="s">
        <v>77</v>
      </c>
      <c r="E2104" s="7" t="s">
        <v>78</v>
      </c>
      <c r="F2104" s="8">
        <v>15</v>
      </c>
      <c r="G2104" s="8">
        <v>2760</v>
      </c>
      <c r="H2104" s="8">
        <v>2760</v>
      </c>
      <c r="I2104" s="8">
        <v>1</v>
      </c>
      <c r="J2104" s="8">
        <v>2760</v>
      </c>
      <c r="K2104" s="8">
        <v>2760</v>
      </c>
      <c r="L2104" s="8">
        <f t="shared" si="128"/>
        <v>360</v>
      </c>
      <c r="M2104" s="8">
        <f t="shared" si="129"/>
        <v>2400</v>
      </c>
      <c r="N2104" s="9"/>
      <c r="O2104" s="9"/>
      <c r="P2104" s="8">
        <v>15</v>
      </c>
      <c r="Q2104" s="8">
        <v>2760</v>
      </c>
      <c r="R2104" s="17">
        <f t="shared" si="130"/>
        <v>0</v>
      </c>
      <c r="S2104" s="18">
        <f t="shared" si="131"/>
        <v>2760</v>
      </c>
    </row>
    <row r="2105" spans="1:19" x14ac:dyDescent="0.25">
      <c r="A2105" s="7" t="s">
        <v>1731</v>
      </c>
      <c r="B2105" s="7" t="s">
        <v>1732</v>
      </c>
      <c r="C2105" s="7" t="s">
        <v>76</v>
      </c>
      <c r="D2105" s="7" t="s">
        <v>77</v>
      </c>
      <c r="E2105" s="7" t="s">
        <v>78</v>
      </c>
      <c r="F2105" s="8">
        <v>15</v>
      </c>
      <c r="G2105" s="8">
        <v>2530</v>
      </c>
      <c r="H2105" s="8">
        <v>2530</v>
      </c>
      <c r="I2105" s="8">
        <v>3</v>
      </c>
      <c r="J2105" s="8">
        <v>7590</v>
      </c>
      <c r="K2105" s="8">
        <v>2530</v>
      </c>
      <c r="L2105" s="8">
        <f t="shared" si="128"/>
        <v>330</v>
      </c>
      <c r="M2105" s="8">
        <f t="shared" si="129"/>
        <v>2200</v>
      </c>
      <c r="N2105" s="9"/>
      <c r="O2105" s="9"/>
      <c r="P2105" s="8">
        <v>15</v>
      </c>
      <c r="Q2105" s="8">
        <v>2530</v>
      </c>
      <c r="R2105" s="17">
        <f t="shared" si="130"/>
        <v>0</v>
      </c>
      <c r="S2105" s="18">
        <f t="shared" si="131"/>
        <v>7590</v>
      </c>
    </row>
    <row r="2106" spans="1:19" x14ac:dyDescent="0.25">
      <c r="A2106" s="7" t="s">
        <v>1733</v>
      </c>
      <c r="B2106" s="7" t="s">
        <v>1734</v>
      </c>
      <c r="C2106" s="7" t="s">
        <v>76</v>
      </c>
      <c r="D2106" s="7" t="s">
        <v>77</v>
      </c>
      <c r="E2106" s="7" t="s">
        <v>78</v>
      </c>
      <c r="F2106" s="8">
        <v>15</v>
      </c>
      <c r="G2106" s="8">
        <v>3450</v>
      </c>
      <c r="H2106" s="8">
        <v>3450</v>
      </c>
      <c r="I2106" s="8">
        <v>2</v>
      </c>
      <c r="J2106" s="8">
        <v>6900</v>
      </c>
      <c r="K2106" s="8">
        <v>3450</v>
      </c>
      <c r="L2106" s="8">
        <f t="shared" si="128"/>
        <v>449.99999999999955</v>
      </c>
      <c r="M2106" s="8">
        <f t="shared" si="129"/>
        <v>3000.0000000000005</v>
      </c>
      <c r="N2106" s="13"/>
      <c r="O2106" s="13"/>
      <c r="P2106" s="8">
        <v>15</v>
      </c>
      <c r="Q2106" s="8">
        <v>3450</v>
      </c>
      <c r="R2106" s="17">
        <f t="shared" si="130"/>
        <v>0</v>
      </c>
      <c r="S2106" s="18">
        <f t="shared" si="131"/>
        <v>6900</v>
      </c>
    </row>
    <row r="2107" spans="1:19" x14ac:dyDescent="0.25">
      <c r="A2107" s="7" t="s">
        <v>1735</v>
      </c>
      <c r="B2107" s="7" t="s">
        <v>1736</v>
      </c>
      <c r="C2107" s="7" t="s">
        <v>76</v>
      </c>
      <c r="D2107" s="7" t="s">
        <v>77</v>
      </c>
      <c r="E2107" s="7" t="s">
        <v>78</v>
      </c>
      <c r="F2107" s="8">
        <v>15</v>
      </c>
      <c r="G2107" s="8">
        <v>10672</v>
      </c>
      <c r="H2107" s="8">
        <v>10672</v>
      </c>
      <c r="I2107" s="8">
        <v>1</v>
      </c>
      <c r="J2107" s="8">
        <v>10672</v>
      </c>
      <c r="K2107" s="8">
        <v>10672</v>
      </c>
      <c r="L2107" s="8">
        <f t="shared" si="128"/>
        <v>1392</v>
      </c>
      <c r="M2107" s="8">
        <f t="shared" si="129"/>
        <v>9280</v>
      </c>
      <c r="N2107" s="9"/>
      <c r="O2107" s="9"/>
      <c r="P2107" s="8">
        <v>15</v>
      </c>
      <c r="Q2107" s="8">
        <v>10672</v>
      </c>
      <c r="R2107" s="17">
        <f t="shared" si="130"/>
        <v>0</v>
      </c>
      <c r="S2107" s="18">
        <f t="shared" si="131"/>
        <v>10672</v>
      </c>
    </row>
    <row r="2108" spans="1:19" x14ac:dyDescent="0.25">
      <c r="A2108" s="7" t="s">
        <v>1737</v>
      </c>
      <c r="B2108" s="7" t="s">
        <v>1738</v>
      </c>
      <c r="C2108" s="7" t="s">
        <v>396</v>
      </c>
      <c r="D2108" s="7" t="s">
        <v>397</v>
      </c>
      <c r="E2108" s="7" t="s">
        <v>1739</v>
      </c>
      <c r="F2108" s="8">
        <v>15</v>
      </c>
      <c r="G2108" s="8">
        <v>11615.95</v>
      </c>
      <c r="H2108" s="8">
        <v>11615.95</v>
      </c>
      <c r="I2108" s="8">
        <v>2</v>
      </c>
      <c r="J2108" s="8">
        <v>23231.9</v>
      </c>
      <c r="K2108" s="8">
        <v>11615.95</v>
      </c>
      <c r="L2108" s="8">
        <f t="shared" si="128"/>
        <v>1515.1239130434769</v>
      </c>
      <c r="M2108" s="8">
        <f t="shared" si="129"/>
        <v>10100.826086956524</v>
      </c>
      <c r="N2108" s="9"/>
      <c r="O2108" s="9"/>
      <c r="P2108" s="8">
        <v>15</v>
      </c>
      <c r="Q2108" s="8">
        <v>11615.95</v>
      </c>
      <c r="R2108" s="17">
        <f t="shared" si="130"/>
        <v>0</v>
      </c>
      <c r="S2108" s="18">
        <f t="shared" si="131"/>
        <v>23231.9</v>
      </c>
    </row>
    <row r="2109" spans="1:19" x14ac:dyDescent="0.25">
      <c r="A2109" s="7" t="s">
        <v>1740</v>
      </c>
      <c r="B2109" s="7" t="s">
        <v>1741</v>
      </c>
      <c r="C2109" s="7" t="s">
        <v>76</v>
      </c>
      <c r="D2109" s="7" t="s">
        <v>77</v>
      </c>
      <c r="E2109" s="7" t="s">
        <v>78</v>
      </c>
      <c r="F2109" s="8">
        <v>15</v>
      </c>
      <c r="G2109" s="8">
        <v>18125.150000000001</v>
      </c>
      <c r="H2109" s="8">
        <v>18125.150000000001</v>
      </c>
      <c r="I2109" s="8">
        <v>1</v>
      </c>
      <c r="J2109" s="8">
        <v>18125.150000000001</v>
      </c>
      <c r="K2109" s="8">
        <v>18125.150000000001</v>
      </c>
      <c r="L2109" s="8">
        <f t="shared" si="128"/>
        <v>2364.1499999999996</v>
      </c>
      <c r="M2109" s="8">
        <f t="shared" si="129"/>
        <v>15761.000000000002</v>
      </c>
      <c r="N2109" s="9"/>
      <c r="O2109" s="9"/>
      <c r="P2109" s="8">
        <v>15</v>
      </c>
      <c r="Q2109" s="8">
        <v>18125.150000000001</v>
      </c>
      <c r="R2109" s="17">
        <f t="shared" si="130"/>
        <v>0</v>
      </c>
      <c r="S2109" s="18">
        <f t="shared" si="131"/>
        <v>18125.150000000001</v>
      </c>
    </row>
    <row r="2110" spans="1:19" x14ac:dyDescent="0.25">
      <c r="A2110" s="7" t="s">
        <v>1742</v>
      </c>
      <c r="B2110" s="7" t="s">
        <v>1743</v>
      </c>
      <c r="C2110" s="7" t="s">
        <v>76</v>
      </c>
      <c r="D2110" s="7" t="s">
        <v>77</v>
      </c>
      <c r="E2110" s="7" t="s">
        <v>78</v>
      </c>
      <c r="F2110" s="8">
        <v>15</v>
      </c>
      <c r="G2110" s="8">
        <v>2070</v>
      </c>
      <c r="H2110" s="8">
        <v>2070</v>
      </c>
      <c r="I2110" s="8">
        <v>1</v>
      </c>
      <c r="J2110" s="8">
        <v>2070</v>
      </c>
      <c r="K2110" s="8">
        <v>2070</v>
      </c>
      <c r="L2110" s="8">
        <f t="shared" si="128"/>
        <v>269.99999999999977</v>
      </c>
      <c r="M2110" s="8">
        <f t="shared" si="129"/>
        <v>1800.0000000000002</v>
      </c>
      <c r="N2110" s="9"/>
      <c r="O2110" s="9"/>
      <c r="P2110" s="8">
        <v>15</v>
      </c>
      <c r="Q2110" s="8">
        <v>2070</v>
      </c>
      <c r="R2110" s="17">
        <f t="shared" si="130"/>
        <v>0</v>
      </c>
      <c r="S2110" s="18">
        <f t="shared" si="131"/>
        <v>2070</v>
      </c>
    </row>
    <row r="2111" spans="1:19" x14ac:dyDescent="0.25">
      <c r="A2111" s="7" t="s">
        <v>1744</v>
      </c>
      <c r="B2111" s="7" t="s">
        <v>1745</v>
      </c>
      <c r="C2111" s="7" t="s">
        <v>76</v>
      </c>
      <c r="D2111" s="7" t="s">
        <v>77</v>
      </c>
      <c r="E2111" s="7" t="s">
        <v>78</v>
      </c>
      <c r="F2111" s="8">
        <v>15</v>
      </c>
      <c r="G2111" s="8">
        <v>16675</v>
      </c>
      <c r="H2111" s="8">
        <v>16675</v>
      </c>
      <c r="I2111" s="8">
        <v>2</v>
      </c>
      <c r="J2111" s="8">
        <v>33350</v>
      </c>
      <c r="K2111" s="8">
        <v>16675</v>
      </c>
      <c r="L2111" s="8">
        <f t="shared" si="128"/>
        <v>2174.9999999999982</v>
      </c>
      <c r="M2111" s="8">
        <f t="shared" si="129"/>
        <v>14500.000000000002</v>
      </c>
      <c r="N2111" s="9"/>
      <c r="O2111" s="9"/>
      <c r="P2111" s="8">
        <v>15</v>
      </c>
      <c r="Q2111" s="8">
        <v>16675</v>
      </c>
      <c r="R2111" s="17">
        <f t="shared" si="130"/>
        <v>0</v>
      </c>
      <c r="S2111" s="18">
        <f t="shared" si="131"/>
        <v>33350</v>
      </c>
    </row>
    <row r="2112" spans="1:19" x14ac:dyDescent="0.25">
      <c r="A2112" s="7" t="s">
        <v>1746</v>
      </c>
      <c r="B2112" s="7" t="s">
        <v>1747</v>
      </c>
      <c r="C2112" s="7" t="s">
        <v>76</v>
      </c>
      <c r="D2112" s="7" t="s">
        <v>77</v>
      </c>
      <c r="E2112" s="7" t="s">
        <v>78</v>
      </c>
      <c r="F2112" s="8">
        <v>15</v>
      </c>
      <c r="G2112" s="8">
        <v>8970</v>
      </c>
      <c r="H2112" s="8">
        <v>8970</v>
      </c>
      <c r="I2112" s="8">
        <v>3</v>
      </c>
      <c r="J2112" s="8">
        <v>26910</v>
      </c>
      <c r="K2112" s="8">
        <v>8970</v>
      </c>
      <c r="L2112" s="8">
        <f t="shared" si="128"/>
        <v>1169.9999999999991</v>
      </c>
      <c r="M2112" s="8">
        <f t="shared" si="129"/>
        <v>7800.0000000000009</v>
      </c>
      <c r="N2112" s="9"/>
      <c r="O2112" s="9"/>
      <c r="P2112" s="8">
        <v>15</v>
      </c>
      <c r="Q2112" s="8">
        <v>8970</v>
      </c>
      <c r="R2112" s="17">
        <f t="shared" si="130"/>
        <v>0</v>
      </c>
      <c r="S2112" s="18">
        <f t="shared" si="131"/>
        <v>26910</v>
      </c>
    </row>
    <row r="2113" spans="1:19" x14ac:dyDescent="0.25">
      <c r="A2113" s="7" t="s">
        <v>1748</v>
      </c>
      <c r="B2113" s="7" t="s">
        <v>1749</v>
      </c>
      <c r="C2113" s="7" t="s">
        <v>76</v>
      </c>
      <c r="D2113" s="7" t="s">
        <v>77</v>
      </c>
      <c r="E2113" s="7" t="s">
        <v>78</v>
      </c>
      <c r="F2113" s="8">
        <v>15</v>
      </c>
      <c r="G2113" s="8">
        <v>1150</v>
      </c>
      <c r="H2113" s="8">
        <v>1150</v>
      </c>
      <c r="I2113" s="8">
        <v>14</v>
      </c>
      <c r="J2113" s="8">
        <v>16100</v>
      </c>
      <c r="K2113" s="8">
        <v>1150</v>
      </c>
      <c r="L2113" s="8">
        <f t="shared" si="128"/>
        <v>149.99999999999989</v>
      </c>
      <c r="M2113" s="8">
        <f t="shared" si="129"/>
        <v>1000.0000000000001</v>
      </c>
      <c r="N2113" s="8">
        <v>12</v>
      </c>
      <c r="O2113" s="8">
        <v>1120</v>
      </c>
      <c r="P2113" s="8">
        <v>15</v>
      </c>
      <c r="Q2113" s="8">
        <v>1150</v>
      </c>
      <c r="R2113" s="17">
        <f t="shared" si="130"/>
        <v>15680</v>
      </c>
      <c r="S2113" s="18">
        <f t="shared" si="131"/>
        <v>16100</v>
      </c>
    </row>
    <row r="2114" spans="1:19" x14ac:dyDescent="0.25">
      <c r="A2114" s="7" t="s">
        <v>1750</v>
      </c>
      <c r="B2114" s="7" t="s">
        <v>1751</v>
      </c>
      <c r="C2114" s="7" t="s">
        <v>76</v>
      </c>
      <c r="D2114" s="7" t="s">
        <v>77</v>
      </c>
      <c r="E2114" s="7" t="s">
        <v>78</v>
      </c>
      <c r="F2114" s="8">
        <v>15</v>
      </c>
      <c r="G2114" s="8">
        <v>1150</v>
      </c>
      <c r="H2114" s="8">
        <v>1150</v>
      </c>
      <c r="I2114" s="8">
        <v>4</v>
      </c>
      <c r="J2114" s="8">
        <v>4600</v>
      </c>
      <c r="K2114" s="8">
        <v>1150</v>
      </c>
      <c r="L2114" s="8">
        <f t="shared" ref="L2114:L2177" si="132">K2114-M2114</f>
        <v>149.99999999999989</v>
      </c>
      <c r="M2114" s="8">
        <f t="shared" ref="M2114:M2177" si="133">K2114/((100+F2114)/100)</f>
        <v>1000.0000000000001</v>
      </c>
      <c r="N2114" s="9"/>
      <c r="O2114" s="9"/>
      <c r="P2114" s="8">
        <v>15</v>
      </c>
      <c r="Q2114" s="8">
        <v>1150</v>
      </c>
      <c r="R2114" s="17">
        <f t="shared" ref="R2114:R2177" si="134">I2114*O2114</f>
        <v>0</v>
      </c>
      <c r="S2114" s="18">
        <f t="shared" si="131"/>
        <v>4600</v>
      </c>
    </row>
    <row r="2115" spans="1:19" x14ac:dyDescent="0.25">
      <c r="A2115" s="7" t="s">
        <v>1752</v>
      </c>
      <c r="B2115" s="7" t="s">
        <v>1753</v>
      </c>
      <c r="C2115" s="7" t="s">
        <v>76</v>
      </c>
      <c r="D2115" s="7" t="s">
        <v>77</v>
      </c>
      <c r="E2115" s="7" t="s">
        <v>78</v>
      </c>
      <c r="F2115" s="8">
        <v>15</v>
      </c>
      <c r="G2115" s="8">
        <v>2318.77</v>
      </c>
      <c r="H2115" s="8">
        <v>2318.77</v>
      </c>
      <c r="I2115" s="8">
        <v>1</v>
      </c>
      <c r="J2115" s="8">
        <v>2318.77</v>
      </c>
      <c r="K2115" s="8">
        <v>2318.77</v>
      </c>
      <c r="L2115" s="8">
        <f t="shared" si="132"/>
        <v>302.44826086956505</v>
      </c>
      <c r="M2115" s="8">
        <f t="shared" si="133"/>
        <v>2016.3217391304349</v>
      </c>
      <c r="N2115" s="9"/>
      <c r="O2115" s="9"/>
      <c r="P2115" s="8">
        <v>15</v>
      </c>
      <c r="Q2115" s="8">
        <v>2318.77</v>
      </c>
      <c r="R2115" s="17">
        <f t="shared" si="134"/>
        <v>0</v>
      </c>
      <c r="S2115" s="18">
        <f t="shared" ref="S2115:S2178" si="135">J2115</f>
        <v>2318.77</v>
      </c>
    </row>
    <row r="2116" spans="1:19" x14ac:dyDescent="0.25">
      <c r="A2116" s="7" t="s">
        <v>1754</v>
      </c>
      <c r="B2116" s="7" t="s">
        <v>1755</v>
      </c>
      <c r="C2116" s="7" t="s">
        <v>76</v>
      </c>
      <c r="D2116" s="7" t="s">
        <v>77</v>
      </c>
      <c r="E2116" s="7" t="s">
        <v>78</v>
      </c>
      <c r="F2116" s="8">
        <v>15</v>
      </c>
      <c r="G2116" s="8">
        <v>2318.77</v>
      </c>
      <c r="H2116" s="8">
        <v>2318.77</v>
      </c>
      <c r="I2116" s="8">
        <v>4</v>
      </c>
      <c r="J2116" s="8">
        <v>9275.08</v>
      </c>
      <c r="K2116" s="8">
        <v>2318.77</v>
      </c>
      <c r="L2116" s="8">
        <f t="shared" si="132"/>
        <v>302.44826086956505</v>
      </c>
      <c r="M2116" s="8">
        <f t="shared" si="133"/>
        <v>2016.3217391304349</v>
      </c>
      <c r="N2116" s="9"/>
      <c r="O2116" s="9"/>
      <c r="P2116" s="8">
        <v>15</v>
      </c>
      <c r="Q2116" s="8">
        <v>2318.77</v>
      </c>
      <c r="R2116" s="17">
        <f t="shared" si="134"/>
        <v>0</v>
      </c>
      <c r="S2116" s="18">
        <f t="shared" si="135"/>
        <v>9275.08</v>
      </c>
    </row>
    <row r="2117" spans="1:19" x14ac:dyDescent="0.25">
      <c r="A2117" s="7" t="s">
        <v>1760</v>
      </c>
      <c r="B2117" s="7" t="s">
        <v>1761</v>
      </c>
      <c r="C2117" s="7" t="s">
        <v>396</v>
      </c>
      <c r="D2117" s="7" t="s">
        <v>397</v>
      </c>
      <c r="E2117" s="7" t="s">
        <v>398</v>
      </c>
      <c r="F2117" s="8">
        <v>15</v>
      </c>
      <c r="G2117" s="8">
        <v>1040</v>
      </c>
      <c r="H2117" s="8">
        <v>1040</v>
      </c>
      <c r="I2117" s="8">
        <v>1</v>
      </c>
      <c r="J2117" s="8">
        <v>1040</v>
      </c>
      <c r="K2117" s="8">
        <v>1040</v>
      </c>
      <c r="L2117" s="8">
        <f t="shared" si="132"/>
        <v>135.65217391304338</v>
      </c>
      <c r="M2117" s="8">
        <f t="shared" si="133"/>
        <v>904.34782608695662</v>
      </c>
      <c r="N2117" s="9"/>
      <c r="O2117" s="9"/>
      <c r="P2117" s="8">
        <v>15</v>
      </c>
      <c r="Q2117" s="8">
        <v>1040</v>
      </c>
      <c r="R2117" s="17">
        <f t="shared" si="134"/>
        <v>0</v>
      </c>
      <c r="S2117" s="18">
        <f t="shared" si="135"/>
        <v>1040</v>
      </c>
    </row>
    <row r="2118" spans="1:19" x14ac:dyDescent="0.25">
      <c r="A2118" s="7" t="s">
        <v>1766</v>
      </c>
      <c r="B2118" s="7" t="s">
        <v>1767</v>
      </c>
      <c r="C2118" s="7" t="s">
        <v>14</v>
      </c>
      <c r="D2118" s="7" t="s">
        <v>15</v>
      </c>
      <c r="E2118" s="7" t="s">
        <v>19</v>
      </c>
      <c r="F2118" s="8">
        <v>21</v>
      </c>
      <c r="G2118" s="8">
        <v>630</v>
      </c>
      <c r="H2118" s="8">
        <v>630</v>
      </c>
      <c r="I2118" s="8">
        <v>3</v>
      </c>
      <c r="J2118" s="8">
        <v>1890</v>
      </c>
      <c r="K2118" s="8">
        <v>630</v>
      </c>
      <c r="L2118" s="8">
        <f t="shared" si="132"/>
        <v>109.3388429752066</v>
      </c>
      <c r="M2118" s="8">
        <f t="shared" si="133"/>
        <v>520.6611570247934</v>
      </c>
      <c r="N2118" s="13"/>
      <c r="O2118" s="13"/>
      <c r="P2118" s="8">
        <v>21</v>
      </c>
      <c r="Q2118" s="8">
        <v>630</v>
      </c>
      <c r="R2118" s="17">
        <f t="shared" si="134"/>
        <v>0</v>
      </c>
      <c r="S2118" s="18">
        <f t="shared" si="135"/>
        <v>1890</v>
      </c>
    </row>
    <row r="2119" spans="1:19" x14ac:dyDescent="0.25">
      <c r="A2119" s="7" t="s">
        <v>1768</v>
      </c>
      <c r="B2119" s="7" t="s">
        <v>1769</v>
      </c>
      <c r="C2119" s="7" t="s">
        <v>76</v>
      </c>
      <c r="D2119" s="7" t="s">
        <v>77</v>
      </c>
      <c r="E2119" s="7" t="s">
        <v>78</v>
      </c>
      <c r="F2119" s="8">
        <v>15</v>
      </c>
      <c r="G2119" s="8">
        <v>12650</v>
      </c>
      <c r="H2119" s="8">
        <v>12650</v>
      </c>
      <c r="I2119" s="8">
        <v>2</v>
      </c>
      <c r="J2119" s="8">
        <v>25300</v>
      </c>
      <c r="K2119" s="8">
        <v>12650</v>
      </c>
      <c r="L2119" s="8">
        <f t="shared" si="132"/>
        <v>1650</v>
      </c>
      <c r="M2119" s="8">
        <f t="shared" si="133"/>
        <v>11000</v>
      </c>
      <c r="N2119" s="9"/>
      <c r="O2119" s="9"/>
      <c r="P2119" s="8">
        <v>15</v>
      </c>
      <c r="Q2119" s="8">
        <v>12650</v>
      </c>
      <c r="R2119" s="17">
        <f t="shared" si="134"/>
        <v>0</v>
      </c>
      <c r="S2119" s="18">
        <f t="shared" si="135"/>
        <v>25300</v>
      </c>
    </row>
    <row r="2120" spans="1:19" x14ac:dyDescent="0.25">
      <c r="A2120" s="7" t="s">
        <v>1770</v>
      </c>
      <c r="B2120" s="7" t="s">
        <v>1771</v>
      </c>
      <c r="C2120" s="7" t="s">
        <v>472</v>
      </c>
      <c r="D2120" s="7" t="s">
        <v>473</v>
      </c>
      <c r="E2120" s="7" t="s">
        <v>474</v>
      </c>
      <c r="F2120" s="8">
        <v>15</v>
      </c>
      <c r="G2120" s="8">
        <v>3108.45</v>
      </c>
      <c r="H2120" s="8">
        <v>3108.45</v>
      </c>
      <c r="I2120" s="8">
        <v>37</v>
      </c>
      <c r="J2120" s="8">
        <v>115012.64999999998</v>
      </c>
      <c r="K2120" s="8">
        <v>3108.4499999999994</v>
      </c>
      <c r="L2120" s="8">
        <f t="shared" si="132"/>
        <v>405.44999999999982</v>
      </c>
      <c r="M2120" s="8">
        <f t="shared" si="133"/>
        <v>2702.9999999999995</v>
      </c>
      <c r="N2120" s="14">
        <v>12</v>
      </c>
      <c r="O2120" s="14">
        <v>3027.36</v>
      </c>
      <c r="P2120" s="8">
        <v>15</v>
      </c>
      <c r="Q2120" s="8">
        <v>3108.45</v>
      </c>
      <c r="R2120" s="17">
        <f t="shared" si="134"/>
        <v>112012.32</v>
      </c>
      <c r="S2120" s="18">
        <f t="shared" si="135"/>
        <v>115012.64999999998</v>
      </c>
    </row>
    <row r="2121" spans="1:19" x14ac:dyDescent="0.25">
      <c r="A2121" s="7" t="s">
        <v>1772</v>
      </c>
      <c r="B2121" s="7" t="s">
        <v>1773</v>
      </c>
      <c r="C2121" s="7" t="s">
        <v>472</v>
      </c>
      <c r="D2121" s="7" t="s">
        <v>473</v>
      </c>
      <c r="E2121" s="7" t="s">
        <v>474</v>
      </c>
      <c r="F2121" s="8">
        <v>15</v>
      </c>
      <c r="G2121" s="8">
        <v>3108.45</v>
      </c>
      <c r="H2121" s="8">
        <v>3108.45</v>
      </c>
      <c r="I2121" s="8">
        <v>2</v>
      </c>
      <c r="J2121" s="8">
        <v>6216.9</v>
      </c>
      <c r="K2121" s="8">
        <v>3108.45</v>
      </c>
      <c r="L2121" s="8">
        <f t="shared" si="132"/>
        <v>405.44999999999982</v>
      </c>
      <c r="M2121" s="8">
        <f t="shared" si="133"/>
        <v>2703</v>
      </c>
      <c r="N2121" s="14">
        <v>12</v>
      </c>
      <c r="O2121" s="14">
        <v>3027.3599999999997</v>
      </c>
      <c r="P2121" s="8">
        <v>15</v>
      </c>
      <c r="Q2121" s="8">
        <v>3108.45</v>
      </c>
      <c r="R2121" s="17">
        <f t="shared" si="134"/>
        <v>6054.7199999999993</v>
      </c>
      <c r="S2121" s="18">
        <f t="shared" si="135"/>
        <v>6216.9</v>
      </c>
    </row>
    <row r="2122" spans="1:19" x14ac:dyDescent="0.25">
      <c r="A2122" s="7" t="s">
        <v>1774</v>
      </c>
      <c r="B2122" s="7" t="s">
        <v>1775</v>
      </c>
      <c r="C2122" s="7" t="s">
        <v>472</v>
      </c>
      <c r="D2122" s="7" t="s">
        <v>473</v>
      </c>
      <c r="E2122" s="7" t="s">
        <v>474</v>
      </c>
      <c r="F2122" s="8">
        <v>15</v>
      </c>
      <c r="G2122" s="8">
        <v>3108.45</v>
      </c>
      <c r="H2122" s="8">
        <v>3108.45</v>
      </c>
      <c r="I2122" s="8">
        <v>26</v>
      </c>
      <c r="J2122" s="8">
        <v>80819.7</v>
      </c>
      <c r="K2122" s="8">
        <v>3108.45</v>
      </c>
      <c r="L2122" s="8">
        <f t="shared" si="132"/>
        <v>405.44999999999982</v>
      </c>
      <c r="M2122" s="8">
        <f t="shared" si="133"/>
        <v>2703</v>
      </c>
      <c r="N2122" s="14">
        <v>12</v>
      </c>
      <c r="O2122" s="14">
        <v>3027.36</v>
      </c>
      <c r="P2122" s="8">
        <v>15</v>
      </c>
      <c r="Q2122" s="8">
        <v>3108.45</v>
      </c>
      <c r="R2122" s="17">
        <f t="shared" si="134"/>
        <v>78711.360000000001</v>
      </c>
      <c r="S2122" s="18">
        <f t="shared" si="135"/>
        <v>80819.7</v>
      </c>
    </row>
    <row r="2123" spans="1:19" x14ac:dyDescent="0.25">
      <c r="A2123" s="7" t="s">
        <v>1776</v>
      </c>
      <c r="B2123" s="7" t="s">
        <v>1777</v>
      </c>
      <c r="C2123" s="7" t="s">
        <v>472</v>
      </c>
      <c r="D2123" s="7" t="s">
        <v>473</v>
      </c>
      <c r="E2123" s="7" t="s">
        <v>474</v>
      </c>
      <c r="F2123" s="8">
        <v>15</v>
      </c>
      <c r="G2123" s="8">
        <v>3108.45</v>
      </c>
      <c r="H2123" s="8">
        <v>3108.45</v>
      </c>
      <c r="I2123" s="8">
        <v>3</v>
      </c>
      <c r="J2123" s="8">
        <v>9325.3499999999985</v>
      </c>
      <c r="K2123" s="8">
        <v>3108.4499999999994</v>
      </c>
      <c r="L2123" s="8">
        <f t="shared" si="132"/>
        <v>405.44999999999982</v>
      </c>
      <c r="M2123" s="8">
        <f t="shared" si="133"/>
        <v>2702.9999999999995</v>
      </c>
      <c r="N2123" s="14">
        <v>12</v>
      </c>
      <c r="O2123" s="14">
        <v>3027.36</v>
      </c>
      <c r="P2123" s="8">
        <v>15</v>
      </c>
      <c r="Q2123" s="8">
        <v>3108.45</v>
      </c>
      <c r="R2123" s="17">
        <f t="shared" si="134"/>
        <v>9082.08</v>
      </c>
      <c r="S2123" s="18">
        <f t="shared" si="135"/>
        <v>9325.3499999999985</v>
      </c>
    </row>
    <row r="2124" spans="1:19" x14ac:dyDescent="0.25">
      <c r="A2124" s="7" t="s">
        <v>1778</v>
      </c>
      <c r="B2124" s="7" t="s">
        <v>1779</v>
      </c>
      <c r="C2124" s="7" t="s">
        <v>472</v>
      </c>
      <c r="D2124" s="7" t="s">
        <v>473</v>
      </c>
      <c r="E2124" s="7" t="s">
        <v>474</v>
      </c>
      <c r="F2124" s="8">
        <v>15</v>
      </c>
      <c r="G2124" s="8">
        <v>3108.45</v>
      </c>
      <c r="H2124" s="8">
        <v>3108.45</v>
      </c>
      <c r="I2124" s="8">
        <v>45</v>
      </c>
      <c r="J2124" s="8">
        <v>139880.24999999997</v>
      </c>
      <c r="K2124" s="8">
        <v>3108.4499999999994</v>
      </c>
      <c r="L2124" s="8">
        <f t="shared" si="132"/>
        <v>405.44999999999982</v>
      </c>
      <c r="M2124" s="8">
        <f t="shared" si="133"/>
        <v>2702.9999999999995</v>
      </c>
      <c r="N2124" s="14">
        <v>12</v>
      </c>
      <c r="O2124" s="14">
        <v>3027.3599999999997</v>
      </c>
      <c r="P2124" s="8">
        <v>15</v>
      </c>
      <c r="Q2124" s="8">
        <v>3108.4500000000003</v>
      </c>
      <c r="R2124" s="17">
        <f t="shared" si="134"/>
        <v>136231.19999999998</v>
      </c>
      <c r="S2124" s="18">
        <f t="shared" si="135"/>
        <v>139880.24999999997</v>
      </c>
    </row>
    <row r="2125" spans="1:19" x14ac:dyDescent="0.25">
      <c r="A2125" s="7" t="s">
        <v>1780</v>
      </c>
      <c r="B2125" s="7" t="s">
        <v>1781</v>
      </c>
      <c r="C2125" s="7" t="s">
        <v>472</v>
      </c>
      <c r="D2125" s="7" t="s">
        <v>473</v>
      </c>
      <c r="E2125" s="7" t="s">
        <v>474</v>
      </c>
      <c r="F2125" s="8">
        <v>15</v>
      </c>
      <c r="G2125" s="8">
        <v>3108.45</v>
      </c>
      <c r="H2125" s="8">
        <v>3108.45</v>
      </c>
      <c r="I2125" s="8">
        <v>8</v>
      </c>
      <c r="J2125" s="8">
        <v>24867.599999999999</v>
      </c>
      <c r="K2125" s="8">
        <v>3108.45</v>
      </c>
      <c r="L2125" s="8">
        <f t="shared" si="132"/>
        <v>405.44999999999982</v>
      </c>
      <c r="M2125" s="8">
        <f t="shared" si="133"/>
        <v>2703</v>
      </c>
      <c r="N2125" s="9"/>
      <c r="O2125" s="9"/>
      <c r="P2125" s="8">
        <v>15</v>
      </c>
      <c r="Q2125" s="8">
        <v>3108.45</v>
      </c>
      <c r="R2125" s="17">
        <f t="shared" si="134"/>
        <v>0</v>
      </c>
      <c r="S2125" s="18">
        <f t="shared" si="135"/>
        <v>24867.599999999999</v>
      </c>
    </row>
    <row r="2126" spans="1:19" x14ac:dyDescent="0.25">
      <c r="A2126" s="7" t="s">
        <v>1782</v>
      </c>
      <c r="B2126" s="7" t="s">
        <v>1783</v>
      </c>
      <c r="C2126" s="7" t="s">
        <v>472</v>
      </c>
      <c r="D2126" s="7" t="s">
        <v>473</v>
      </c>
      <c r="E2126" s="7" t="s">
        <v>474</v>
      </c>
      <c r="F2126" s="8">
        <v>15</v>
      </c>
      <c r="G2126" s="8">
        <v>3108.45</v>
      </c>
      <c r="H2126" s="8">
        <v>3108.45</v>
      </c>
      <c r="I2126" s="8">
        <v>1</v>
      </c>
      <c r="J2126" s="8">
        <v>3108.45</v>
      </c>
      <c r="K2126" s="8">
        <v>3108.45</v>
      </c>
      <c r="L2126" s="8">
        <f t="shared" si="132"/>
        <v>405.44999999999982</v>
      </c>
      <c r="M2126" s="8">
        <f t="shared" si="133"/>
        <v>2703</v>
      </c>
      <c r="N2126" s="14">
        <v>12</v>
      </c>
      <c r="O2126" s="14">
        <v>3027.36</v>
      </c>
      <c r="P2126" s="8">
        <v>15</v>
      </c>
      <c r="Q2126" s="8">
        <v>3108.45</v>
      </c>
      <c r="R2126" s="17">
        <f t="shared" si="134"/>
        <v>3027.36</v>
      </c>
      <c r="S2126" s="18">
        <f t="shared" si="135"/>
        <v>3108.45</v>
      </c>
    </row>
    <row r="2127" spans="1:19" x14ac:dyDescent="0.25">
      <c r="A2127" s="7" t="s">
        <v>1786</v>
      </c>
      <c r="B2127" s="7" t="s">
        <v>1787</v>
      </c>
      <c r="C2127" s="7" t="s">
        <v>76</v>
      </c>
      <c r="D2127" s="7" t="s">
        <v>77</v>
      </c>
      <c r="E2127" s="7" t="s">
        <v>78</v>
      </c>
      <c r="F2127" s="8">
        <v>15</v>
      </c>
      <c r="G2127" s="8">
        <v>21850</v>
      </c>
      <c r="H2127" s="8">
        <v>21850</v>
      </c>
      <c r="I2127" s="8">
        <v>1</v>
      </c>
      <c r="J2127" s="8">
        <v>21850</v>
      </c>
      <c r="K2127" s="8">
        <v>21850</v>
      </c>
      <c r="L2127" s="8">
        <f t="shared" si="132"/>
        <v>2850</v>
      </c>
      <c r="M2127" s="8">
        <f t="shared" si="133"/>
        <v>19000</v>
      </c>
      <c r="N2127" s="9"/>
      <c r="O2127" s="9"/>
      <c r="P2127" s="8">
        <v>15</v>
      </c>
      <c r="Q2127" s="8">
        <v>21850</v>
      </c>
      <c r="R2127" s="17">
        <f t="shared" si="134"/>
        <v>0</v>
      </c>
      <c r="S2127" s="18">
        <f t="shared" si="135"/>
        <v>21850</v>
      </c>
    </row>
    <row r="2128" spans="1:19" x14ac:dyDescent="0.25">
      <c r="A2128" s="7" t="s">
        <v>1788</v>
      </c>
      <c r="B2128" s="7" t="s">
        <v>1789</v>
      </c>
      <c r="C2128" s="7" t="s">
        <v>76</v>
      </c>
      <c r="D2128" s="7" t="s">
        <v>77</v>
      </c>
      <c r="E2128" s="7" t="s">
        <v>78</v>
      </c>
      <c r="F2128" s="8">
        <v>15</v>
      </c>
      <c r="G2128" s="8">
        <v>7475</v>
      </c>
      <c r="H2128" s="8">
        <v>7475</v>
      </c>
      <c r="I2128" s="8">
        <v>75</v>
      </c>
      <c r="J2128" s="8">
        <v>560625</v>
      </c>
      <c r="K2128" s="8">
        <v>7475</v>
      </c>
      <c r="L2128" s="8">
        <f t="shared" si="132"/>
        <v>974.99999999999909</v>
      </c>
      <c r="M2128" s="8">
        <f t="shared" si="133"/>
        <v>6500.0000000000009</v>
      </c>
      <c r="N2128" s="14">
        <v>12</v>
      </c>
      <c r="O2128" s="14">
        <v>7280</v>
      </c>
      <c r="P2128" s="8">
        <v>15</v>
      </c>
      <c r="Q2128" s="8">
        <v>7475</v>
      </c>
      <c r="R2128" s="17">
        <f t="shared" si="134"/>
        <v>546000</v>
      </c>
      <c r="S2128" s="18">
        <f t="shared" si="135"/>
        <v>560625</v>
      </c>
    </row>
    <row r="2129" spans="1:19" x14ac:dyDescent="0.25">
      <c r="A2129" s="7" t="s">
        <v>1790</v>
      </c>
      <c r="B2129" s="7" t="s">
        <v>1791</v>
      </c>
      <c r="C2129" s="7" t="s">
        <v>76</v>
      </c>
      <c r="D2129" s="7" t="s">
        <v>77</v>
      </c>
      <c r="E2129" s="7" t="s">
        <v>78</v>
      </c>
      <c r="F2129" s="8">
        <v>15</v>
      </c>
      <c r="G2129" s="8">
        <v>3450</v>
      </c>
      <c r="H2129" s="8">
        <v>3450</v>
      </c>
      <c r="I2129" s="8">
        <v>10</v>
      </c>
      <c r="J2129" s="8">
        <v>34500</v>
      </c>
      <c r="K2129" s="8">
        <v>3450</v>
      </c>
      <c r="L2129" s="8">
        <f t="shared" si="132"/>
        <v>449.99999999999955</v>
      </c>
      <c r="M2129" s="8">
        <f t="shared" si="133"/>
        <v>3000.0000000000005</v>
      </c>
      <c r="N2129" s="14">
        <v>12</v>
      </c>
      <c r="O2129" s="14">
        <v>3360</v>
      </c>
      <c r="P2129" s="8">
        <v>15</v>
      </c>
      <c r="Q2129" s="8">
        <v>3450</v>
      </c>
      <c r="R2129" s="17">
        <f t="shared" si="134"/>
        <v>33600</v>
      </c>
      <c r="S2129" s="18">
        <f t="shared" si="135"/>
        <v>34500</v>
      </c>
    </row>
    <row r="2130" spans="1:19" x14ac:dyDescent="0.25">
      <c r="A2130" s="7" t="s">
        <v>1792</v>
      </c>
      <c r="B2130" s="7" t="s">
        <v>1793</v>
      </c>
      <c r="C2130" s="7" t="s">
        <v>76</v>
      </c>
      <c r="D2130" s="7" t="s">
        <v>77</v>
      </c>
      <c r="E2130" s="7" t="s">
        <v>78</v>
      </c>
      <c r="F2130" s="8">
        <v>15</v>
      </c>
      <c r="G2130" s="8">
        <v>12650</v>
      </c>
      <c r="H2130" s="8">
        <v>12650</v>
      </c>
      <c r="I2130" s="8">
        <v>2</v>
      </c>
      <c r="J2130" s="8">
        <v>25300</v>
      </c>
      <c r="K2130" s="8">
        <v>12650</v>
      </c>
      <c r="L2130" s="8">
        <f t="shared" si="132"/>
        <v>1650</v>
      </c>
      <c r="M2130" s="8">
        <f t="shared" si="133"/>
        <v>11000</v>
      </c>
      <c r="N2130" s="14">
        <v>12</v>
      </c>
      <c r="O2130" s="14">
        <v>12320</v>
      </c>
      <c r="P2130" s="8">
        <v>15</v>
      </c>
      <c r="Q2130" s="8">
        <v>12650</v>
      </c>
      <c r="R2130" s="17">
        <f t="shared" si="134"/>
        <v>24640</v>
      </c>
      <c r="S2130" s="18">
        <f t="shared" si="135"/>
        <v>25300</v>
      </c>
    </row>
    <row r="2131" spans="1:19" x14ac:dyDescent="0.25">
      <c r="A2131" s="7" t="s">
        <v>1800</v>
      </c>
      <c r="B2131" s="7" t="s">
        <v>1801</v>
      </c>
      <c r="C2131" s="7" t="s">
        <v>37</v>
      </c>
      <c r="D2131" s="7" t="s">
        <v>38</v>
      </c>
      <c r="E2131" s="7" t="s">
        <v>39</v>
      </c>
      <c r="F2131" s="8">
        <v>15</v>
      </c>
      <c r="G2131" s="8">
        <v>3575.35</v>
      </c>
      <c r="H2131" s="8">
        <v>3575.35</v>
      </c>
      <c r="I2131" s="8">
        <v>1</v>
      </c>
      <c r="J2131" s="8">
        <v>3575.35</v>
      </c>
      <c r="K2131" s="8">
        <v>3575.35</v>
      </c>
      <c r="L2131" s="8">
        <f t="shared" si="132"/>
        <v>466.34999999999991</v>
      </c>
      <c r="M2131" s="8">
        <f t="shared" si="133"/>
        <v>3109</v>
      </c>
      <c r="N2131" s="9"/>
      <c r="O2131" s="9"/>
      <c r="P2131" s="8">
        <v>15</v>
      </c>
      <c r="Q2131" s="8">
        <v>3575.35</v>
      </c>
      <c r="R2131" s="17">
        <f t="shared" si="134"/>
        <v>0</v>
      </c>
      <c r="S2131" s="18">
        <f t="shared" si="135"/>
        <v>3575.35</v>
      </c>
    </row>
    <row r="2132" spans="1:19" x14ac:dyDescent="0.25">
      <c r="A2132" s="7" t="s">
        <v>1802</v>
      </c>
      <c r="B2132" s="7" t="s">
        <v>1803</v>
      </c>
      <c r="C2132" s="7" t="s">
        <v>32</v>
      </c>
      <c r="D2132" s="7" t="s">
        <v>33</v>
      </c>
      <c r="E2132" s="7" t="s">
        <v>34</v>
      </c>
      <c r="F2132" s="8">
        <v>21</v>
      </c>
      <c r="G2132" s="8">
        <v>2220.75</v>
      </c>
      <c r="H2132" s="8">
        <v>2220.75</v>
      </c>
      <c r="I2132" s="8">
        <v>3</v>
      </c>
      <c r="J2132" s="8">
        <v>6662.25</v>
      </c>
      <c r="K2132" s="8">
        <v>2220.75</v>
      </c>
      <c r="L2132" s="8">
        <f t="shared" si="132"/>
        <v>385.41942148760336</v>
      </c>
      <c r="M2132" s="8">
        <f t="shared" si="133"/>
        <v>1835.3305785123966</v>
      </c>
      <c r="N2132" s="9"/>
      <c r="O2132" s="9"/>
      <c r="P2132" s="8">
        <v>21</v>
      </c>
      <c r="Q2132" s="8">
        <v>2220.75</v>
      </c>
      <c r="R2132" s="17">
        <f t="shared" si="134"/>
        <v>0</v>
      </c>
      <c r="S2132" s="18">
        <f t="shared" si="135"/>
        <v>6662.25</v>
      </c>
    </row>
    <row r="2133" spans="1:19" x14ac:dyDescent="0.25">
      <c r="A2133" s="7" t="s">
        <v>1806</v>
      </c>
      <c r="B2133" s="7" t="s">
        <v>1807</v>
      </c>
      <c r="C2133" s="7" t="s">
        <v>185</v>
      </c>
      <c r="D2133" s="7" t="s">
        <v>186</v>
      </c>
      <c r="E2133" s="7" t="s">
        <v>187</v>
      </c>
      <c r="F2133" s="8">
        <v>21</v>
      </c>
      <c r="G2133" s="8">
        <v>2755.69</v>
      </c>
      <c r="H2133" s="8">
        <v>2755.69</v>
      </c>
      <c r="I2133" s="8">
        <v>6</v>
      </c>
      <c r="J2133" s="8">
        <v>16534.14</v>
      </c>
      <c r="K2133" s="8">
        <v>2755.69</v>
      </c>
      <c r="L2133" s="8">
        <f t="shared" si="132"/>
        <v>478.26024793388433</v>
      </c>
      <c r="M2133" s="8">
        <f t="shared" si="133"/>
        <v>2277.4297520661157</v>
      </c>
      <c r="N2133" s="9"/>
      <c r="O2133" s="9"/>
      <c r="P2133" s="8">
        <v>21</v>
      </c>
      <c r="Q2133" s="8">
        <v>2755.69</v>
      </c>
      <c r="R2133" s="17">
        <f t="shared" si="134"/>
        <v>0</v>
      </c>
      <c r="S2133" s="18">
        <f t="shared" si="135"/>
        <v>16534.14</v>
      </c>
    </row>
    <row r="2134" spans="1:19" x14ac:dyDescent="0.25">
      <c r="A2134" s="7" t="s">
        <v>1808</v>
      </c>
      <c r="B2134" s="7" t="s">
        <v>1809</v>
      </c>
      <c r="C2134" s="7" t="s">
        <v>185</v>
      </c>
      <c r="D2134" s="7" t="s">
        <v>186</v>
      </c>
      <c r="E2134" s="7" t="s">
        <v>187</v>
      </c>
      <c r="F2134" s="8">
        <v>21</v>
      </c>
      <c r="G2134" s="8">
        <v>3751</v>
      </c>
      <c r="H2134" s="8">
        <v>3751</v>
      </c>
      <c r="I2134" s="8">
        <v>62</v>
      </c>
      <c r="J2134" s="8">
        <v>232562</v>
      </c>
      <c r="K2134" s="8">
        <v>3751</v>
      </c>
      <c r="L2134" s="8">
        <f t="shared" si="132"/>
        <v>651</v>
      </c>
      <c r="M2134" s="8">
        <f t="shared" si="133"/>
        <v>3100</v>
      </c>
      <c r="N2134" s="14">
        <v>12</v>
      </c>
      <c r="O2134" s="14">
        <v>3472</v>
      </c>
      <c r="P2134" s="8">
        <v>21</v>
      </c>
      <c r="Q2134" s="8">
        <v>3751</v>
      </c>
      <c r="R2134" s="17">
        <f t="shared" si="134"/>
        <v>215264</v>
      </c>
      <c r="S2134" s="18">
        <f t="shared" si="135"/>
        <v>232562</v>
      </c>
    </row>
    <row r="2135" spans="1:19" x14ac:dyDescent="0.25">
      <c r="A2135" s="7" t="s">
        <v>1812</v>
      </c>
      <c r="B2135" s="7" t="s">
        <v>1813</v>
      </c>
      <c r="C2135" s="7" t="s">
        <v>14</v>
      </c>
      <c r="D2135" s="7" t="s">
        <v>15</v>
      </c>
      <c r="E2135" s="7" t="s">
        <v>19</v>
      </c>
      <c r="F2135" s="8">
        <v>21</v>
      </c>
      <c r="G2135" s="8">
        <v>4719</v>
      </c>
      <c r="H2135" s="8">
        <v>4719</v>
      </c>
      <c r="I2135" s="8">
        <v>42</v>
      </c>
      <c r="J2135" s="8">
        <v>198198</v>
      </c>
      <c r="K2135" s="8">
        <v>4719</v>
      </c>
      <c r="L2135" s="8">
        <f t="shared" si="132"/>
        <v>819</v>
      </c>
      <c r="M2135" s="8">
        <f t="shared" si="133"/>
        <v>3900</v>
      </c>
      <c r="N2135" s="9"/>
      <c r="O2135" s="9"/>
      <c r="P2135" s="8">
        <v>21</v>
      </c>
      <c r="Q2135" s="8">
        <v>4719</v>
      </c>
      <c r="R2135" s="17">
        <f t="shared" si="134"/>
        <v>0</v>
      </c>
      <c r="S2135" s="18">
        <f t="shared" si="135"/>
        <v>198198</v>
      </c>
    </row>
    <row r="2136" spans="1:19" x14ac:dyDescent="0.25">
      <c r="A2136" s="7" t="s">
        <v>1814</v>
      </c>
      <c r="B2136" s="7" t="s">
        <v>1815</v>
      </c>
      <c r="C2136" s="7" t="s">
        <v>14</v>
      </c>
      <c r="D2136" s="7" t="s">
        <v>15</v>
      </c>
      <c r="E2136" s="7" t="s">
        <v>19</v>
      </c>
      <c r="F2136" s="8">
        <v>21</v>
      </c>
      <c r="G2136" s="8">
        <v>4719</v>
      </c>
      <c r="H2136" s="8">
        <v>4719</v>
      </c>
      <c r="I2136" s="8">
        <v>6</v>
      </c>
      <c r="J2136" s="8">
        <v>28314</v>
      </c>
      <c r="K2136" s="8">
        <v>4719</v>
      </c>
      <c r="L2136" s="8">
        <f t="shared" si="132"/>
        <v>819</v>
      </c>
      <c r="M2136" s="8">
        <f t="shared" si="133"/>
        <v>3900</v>
      </c>
      <c r="N2136" s="13"/>
      <c r="O2136" s="13"/>
      <c r="P2136" s="8">
        <v>21</v>
      </c>
      <c r="Q2136" s="8">
        <v>4719</v>
      </c>
      <c r="R2136" s="17">
        <f t="shared" si="134"/>
        <v>0</v>
      </c>
      <c r="S2136" s="18">
        <f t="shared" si="135"/>
        <v>28314</v>
      </c>
    </row>
    <row r="2137" spans="1:19" x14ac:dyDescent="0.25">
      <c r="A2137" s="7" t="s">
        <v>1816</v>
      </c>
      <c r="B2137" s="7" t="s">
        <v>1817</v>
      </c>
      <c r="C2137" s="7" t="s">
        <v>14</v>
      </c>
      <c r="D2137" s="7" t="s">
        <v>15</v>
      </c>
      <c r="E2137" s="7" t="s">
        <v>19</v>
      </c>
      <c r="F2137" s="8">
        <v>21</v>
      </c>
      <c r="G2137" s="8">
        <v>4719</v>
      </c>
      <c r="H2137" s="8">
        <v>4719</v>
      </c>
      <c r="I2137" s="8">
        <v>11</v>
      </c>
      <c r="J2137" s="8">
        <v>51909</v>
      </c>
      <c r="K2137" s="8">
        <v>4719</v>
      </c>
      <c r="L2137" s="8">
        <f t="shared" si="132"/>
        <v>819</v>
      </c>
      <c r="M2137" s="8">
        <f t="shared" si="133"/>
        <v>3900</v>
      </c>
      <c r="N2137" s="9"/>
      <c r="O2137" s="9"/>
      <c r="P2137" s="8">
        <v>21</v>
      </c>
      <c r="Q2137" s="8">
        <v>4719</v>
      </c>
      <c r="R2137" s="17">
        <f t="shared" si="134"/>
        <v>0</v>
      </c>
      <c r="S2137" s="18">
        <f t="shared" si="135"/>
        <v>51909</v>
      </c>
    </row>
    <row r="2138" spans="1:19" x14ac:dyDescent="0.25">
      <c r="A2138" s="7" t="s">
        <v>1818</v>
      </c>
      <c r="B2138" s="7" t="s">
        <v>1819</v>
      </c>
      <c r="C2138" s="7" t="s">
        <v>14</v>
      </c>
      <c r="D2138" s="7" t="s">
        <v>15</v>
      </c>
      <c r="E2138" s="7" t="s">
        <v>19</v>
      </c>
      <c r="F2138" s="8">
        <v>21</v>
      </c>
      <c r="G2138" s="8">
        <v>4719</v>
      </c>
      <c r="H2138" s="8">
        <v>4719</v>
      </c>
      <c r="I2138" s="8">
        <v>12</v>
      </c>
      <c r="J2138" s="8">
        <v>56628</v>
      </c>
      <c r="K2138" s="8">
        <v>4719</v>
      </c>
      <c r="L2138" s="8">
        <f t="shared" si="132"/>
        <v>819</v>
      </c>
      <c r="M2138" s="8">
        <f t="shared" si="133"/>
        <v>3900</v>
      </c>
      <c r="N2138" s="13"/>
      <c r="O2138" s="13"/>
      <c r="P2138" s="8">
        <v>21</v>
      </c>
      <c r="Q2138" s="8">
        <v>4719</v>
      </c>
      <c r="R2138" s="17">
        <f t="shared" si="134"/>
        <v>0</v>
      </c>
      <c r="S2138" s="18">
        <f t="shared" si="135"/>
        <v>56628</v>
      </c>
    </row>
    <row r="2139" spans="1:19" x14ac:dyDescent="0.25">
      <c r="A2139" s="7" t="s">
        <v>1820</v>
      </c>
      <c r="B2139" s="7" t="s">
        <v>1821</v>
      </c>
      <c r="C2139" s="7" t="s">
        <v>369</v>
      </c>
      <c r="D2139" s="7" t="s">
        <v>370</v>
      </c>
      <c r="E2139" s="7" t="s">
        <v>546</v>
      </c>
      <c r="F2139" s="8">
        <v>21</v>
      </c>
      <c r="G2139" s="8">
        <v>2842.29</v>
      </c>
      <c r="H2139" s="8">
        <v>2842.29</v>
      </c>
      <c r="I2139" s="8">
        <v>20</v>
      </c>
      <c r="J2139" s="8">
        <v>56845.80000000001</v>
      </c>
      <c r="K2139" s="8">
        <v>2842.2900000000004</v>
      </c>
      <c r="L2139" s="8">
        <f t="shared" si="132"/>
        <v>493.28999999999996</v>
      </c>
      <c r="M2139" s="8">
        <f t="shared" si="133"/>
        <v>2349.0000000000005</v>
      </c>
      <c r="N2139" s="14">
        <v>12</v>
      </c>
      <c r="O2139" s="14">
        <v>2630.88</v>
      </c>
      <c r="P2139" s="8">
        <v>21</v>
      </c>
      <c r="Q2139" s="8">
        <v>2842.29</v>
      </c>
      <c r="R2139" s="17">
        <f t="shared" si="134"/>
        <v>52617.600000000006</v>
      </c>
      <c r="S2139" s="18">
        <f t="shared" si="135"/>
        <v>56845.80000000001</v>
      </c>
    </row>
    <row r="2140" spans="1:19" x14ac:dyDescent="0.25">
      <c r="A2140" s="7" t="s">
        <v>1822</v>
      </c>
      <c r="B2140" s="7" t="s">
        <v>1823</v>
      </c>
      <c r="C2140" s="7" t="s">
        <v>1824</v>
      </c>
      <c r="D2140" s="7" t="s">
        <v>1825</v>
      </c>
      <c r="E2140" s="7" t="s">
        <v>1826</v>
      </c>
      <c r="F2140" s="8">
        <v>21</v>
      </c>
      <c r="G2140" s="8">
        <v>65956</v>
      </c>
      <c r="H2140" s="8">
        <v>65956</v>
      </c>
      <c r="I2140" s="8">
        <v>1</v>
      </c>
      <c r="J2140" s="8">
        <v>65956</v>
      </c>
      <c r="K2140" s="8">
        <v>65956</v>
      </c>
      <c r="L2140" s="8">
        <f t="shared" si="132"/>
        <v>11446.909090909088</v>
      </c>
      <c r="M2140" s="8">
        <f t="shared" si="133"/>
        <v>54509.090909090912</v>
      </c>
      <c r="N2140" s="9"/>
      <c r="O2140" s="9"/>
      <c r="P2140" s="8">
        <v>21</v>
      </c>
      <c r="Q2140" s="8">
        <v>65956</v>
      </c>
      <c r="R2140" s="17">
        <f t="shared" si="134"/>
        <v>0</v>
      </c>
      <c r="S2140" s="18">
        <f t="shared" si="135"/>
        <v>65956</v>
      </c>
    </row>
    <row r="2141" spans="1:19" x14ac:dyDescent="0.25">
      <c r="A2141" s="7" t="s">
        <v>1827</v>
      </c>
      <c r="B2141" s="7" t="s">
        <v>1828</v>
      </c>
      <c r="C2141" s="7" t="s">
        <v>1824</v>
      </c>
      <c r="D2141" s="7" t="s">
        <v>1825</v>
      </c>
      <c r="E2141" s="7" t="s">
        <v>1826</v>
      </c>
      <c r="F2141" s="8">
        <v>21</v>
      </c>
      <c r="G2141" s="8">
        <v>24830.75</v>
      </c>
      <c r="H2141" s="8">
        <v>24830.75</v>
      </c>
      <c r="I2141" s="8">
        <v>25</v>
      </c>
      <c r="J2141" s="8">
        <v>620768.75</v>
      </c>
      <c r="K2141" s="8">
        <v>24830.75</v>
      </c>
      <c r="L2141" s="8">
        <f t="shared" si="132"/>
        <v>4309.4690082644629</v>
      </c>
      <c r="M2141" s="8">
        <f t="shared" si="133"/>
        <v>20521.280991735537</v>
      </c>
      <c r="N2141" s="9"/>
      <c r="O2141" s="9"/>
      <c r="P2141" s="8">
        <v>21</v>
      </c>
      <c r="Q2141" s="8">
        <v>24830.75</v>
      </c>
      <c r="R2141" s="17">
        <f t="shared" si="134"/>
        <v>0</v>
      </c>
      <c r="S2141" s="18">
        <f t="shared" si="135"/>
        <v>620768.75</v>
      </c>
    </row>
    <row r="2142" spans="1:19" x14ac:dyDescent="0.25">
      <c r="A2142" s="7" t="s">
        <v>1831</v>
      </c>
      <c r="B2142" s="7" t="s">
        <v>1832</v>
      </c>
      <c r="C2142" s="7" t="s">
        <v>1824</v>
      </c>
      <c r="D2142" s="7" t="s">
        <v>1825</v>
      </c>
      <c r="E2142" s="7" t="s">
        <v>1826</v>
      </c>
      <c r="F2142" s="8">
        <v>21</v>
      </c>
      <c r="G2142" s="8">
        <v>24830.75</v>
      </c>
      <c r="H2142" s="8">
        <v>24830.75</v>
      </c>
      <c r="I2142" s="8">
        <v>1</v>
      </c>
      <c r="J2142" s="8">
        <v>24830.75</v>
      </c>
      <c r="K2142" s="8">
        <v>24830.75</v>
      </c>
      <c r="L2142" s="8">
        <f t="shared" si="132"/>
        <v>4309.4690082644629</v>
      </c>
      <c r="M2142" s="8">
        <f t="shared" si="133"/>
        <v>20521.280991735537</v>
      </c>
      <c r="N2142" s="9"/>
      <c r="O2142" s="9"/>
      <c r="P2142" s="8">
        <v>21</v>
      </c>
      <c r="Q2142" s="8">
        <v>24830.75</v>
      </c>
      <c r="R2142" s="17">
        <f t="shared" si="134"/>
        <v>0</v>
      </c>
      <c r="S2142" s="18">
        <f t="shared" si="135"/>
        <v>24830.75</v>
      </c>
    </row>
    <row r="2143" spans="1:19" x14ac:dyDescent="0.25">
      <c r="A2143" s="7" t="s">
        <v>1833</v>
      </c>
      <c r="B2143" s="7" t="s">
        <v>1834</v>
      </c>
      <c r="C2143" s="7" t="s">
        <v>1824</v>
      </c>
      <c r="D2143" s="7" t="s">
        <v>1825</v>
      </c>
      <c r="E2143" s="7" t="s">
        <v>1826</v>
      </c>
      <c r="F2143" s="8">
        <v>21</v>
      </c>
      <c r="G2143" s="8">
        <v>23333.1</v>
      </c>
      <c r="H2143" s="8">
        <v>23333.1</v>
      </c>
      <c r="I2143" s="8">
        <v>3</v>
      </c>
      <c r="J2143" s="8">
        <v>69999.290000000008</v>
      </c>
      <c r="K2143" s="8">
        <v>23333.096666666668</v>
      </c>
      <c r="L2143" s="8">
        <f t="shared" si="132"/>
        <v>4049.5457024793395</v>
      </c>
      <c r="M2143" s="8">
        <f t="shared" si="133"/>
        <v>19283.550964187329</v>
      </c>
      <c r="N2143" s="9"/>
      <c r="O2143" s="9"/>
      <c r="P2143" s="8">
        <v>21</v>
      </c>
      <c r="Q2143" s="8">
        <v>23333.096666666665</v>
      </c>
      <c r="R2143" s="17">
        <f t="shared" si="134"/>
        <v>0</v>
      </c>
      <c r="S2143" s="18">
        <f t="shared" si="135"/>
        <v>69999.290000000008</v>
      </c>
    </row>
    <row r="2144" spans="1:19" x14ac:dyDescent="0.25">
      <c r="A2144" s="7" t="s">
        <v>1835</v>
      </c>
      <c r="B2144" s="7" t="s">
        <v>1836</v>
      </c>
      <c r="C2144" s="7" t="s">
        <v>1824</v>
      </c>
      <c r="D2144" s="7" t="s">
        <v>1825</v>
      </c>
      <c r="E2144" s="7" t="s">
        <v>1826</v>
      </c>
      <c r="F2144" s="8">
        <v>21</v>
      </c>
      <c r="G2144" s="8">
        <v>6108.08</v>
      </c>
      <c r="H2144" s="8">
        <v>6108.08</v>
      </c>
      <c r="I2144" s="8">
        <v>5</v>
      </c>
      <c r="J2144" s="8">
        <v>30540.400000000001</v>
      </c>
      <c r="K2144" s="8">
        <v>6108.08</v>
      </c>
      <c r="L2144" s="8">
        <f t="shared" si="132"/>
        <v>1060.08</v>
      </c>
      <c r="M2144" s="8">
        <f t="shared" si="133"/>
        <v>5048</v>
      </c>
      <c r="N2144" s="9"/>
      <c r="O2144" s="9"/>
      <c r="P2144" s="8">
        <v>21</v>
      </c>
      <c r="Q2144" s="8">
        <v>6108.08</v>
      </c>
      <c r="R2144" s="17">
        <f t="shared" si="134"/>
        <v>0</v>
      </c>
      <c r="S2144" s="18">
        <f t="shared" si="135"/>
        <v>30540.400000000001</v>
      </c>
    </row>
    <row r="2145" spans="1:19" x14ac:dyDescent="0.25">
      <c r="A2145" s="7" t="s">
        <v>1837</v>
      </c>
      <c r="B2145" s="7" t="s">
        <v>1838</v>
      </c>
      <c r="C2145" s="7" t="s">
        <v>1824</v>
      </c>
      <c r="D2145" s="7" t="s">
        <v>1825</v>
      </c>
      <c r="E2145" s="7" t="s">
        <v>1826</v>
      </c>
      <c r="F2145" s="8">
        <v>21</v>
      </c>
      <c r="G2145" s="8">
        <v>25877.59</v>
      </c>
      <c r="H2145" s="8">
        <v>25877.59</v>
      </c>
      <c r="I2145" s="8">
        <v>2</v>
      </c>
      <c r="J2145" s="8">
        <v>51755.18</v>
      </c>
      <c r="K2145" s="8">
        <v>25877.59</v>
      </c>
      <c r="L2145" s="8">
        <f t="shared" si="132"/>
        <v>4491.1519834710743</v>
      </c>
      <c r="M2145" s="8">
        <f t="shared" si="133"/>
        <v>21386.438016528926</v>
      </c>
      <c r="N2145" s="9"/>
      <c r="O2145" s="9"/>
      <c r="P2145" s="8">
        <v>21</v>
      </c>
      <c r="Q2145" s="8">
        <v>25877.59</v>
      </c>
      <c r="R2145" s="17">
        <f t="shared" si="134"/>
        <v>0</v>
      </c>
      <c r="S2145" s="18">
        <f t="shared" si="135"/>
        <v>51755.18</v>
      </c>
    </row>
    <row r="2146" spans="1:19" x14ac:dyDescent="0.25">
      <c r="A2146" s="7" t="s">
        <v>1839</v>
      </c>
      <c r="B2146" s="7" t="s">
        <v>1840</v>
      </c>
      <c r="C2146" s="7" t="s">
        <v>1841</v>
      </c>
      <c r="D2146" s="7" t="s">
        <v>1842</v>
      </c>
      <c r="E2146" s="7" t="s">
        <v>1843</v>
      </c>
      <c r="F2146" s="8">
        <v>15</v>
      </c>
      <c r="G2146" s="8">
        <v>2000</v>
      </c>
      <c r="H2146" s="8">
        <v>2000</v>
      </c>
      <c r="I2146" s="8">
        <v>2</v>
      </c>
      <c r="J2146" s="8">
        <v>4000</v>
      </c>
      <c r="K2146" s="8">
        <v>2000</v>
      </c>
      <c r="L2146" s="8">
        <f t="shared" si="132"/>
        <v>260.86956521739125</v>
      </c>
      <c r="M2146" s="8">
        <f t="shared" si="133"/>
        <v>1739.1304347826087</v>
      </c>
      <c r="N2146" s="13"/>
      <c r="O2146" s="13"/>
      <c r="P2146" s="8">
        <v>15</v>
      </c>
      <c r="Q2146" s="8">
        <v>2000</v>
      </c>
      <c r="R2146" s="17">
        <f t="shared" si="134"/>
        <v>0</v>
      </c>
      <c r="S2146" s="18">
        <f t="shared" si="135"/>
        <v>4000</v>
      </c>
    </row>
    <row r="2147" spans="1:19" x14ac:dyDescent="0.25">
      <c r="A2147" s="7" t="s">
        <v>1844</v>
      </c>
      <c r="B2147" s="7" t="s">
        <v>1845</v>
      </c>
      <c r="C2147" s="7" t="s">
        <v>356</v>
      </c>
      <c r="D2147" s="7" t="s">
        <v>357</v>
      </c>
      <c r="E2147" s="7" t="s">
        <v>358</v>
      </c>
      <c r="F2147" s="8">
        <v>21</v>
      </c>
      <c r="G2147" s="8">
        <v>9196</v>
      </c>
      <c r="H2147" s="8">
        <v>9196</v>
      </c>
      <c r="I2147" s="8">
        <v>417</v>
      </c>
      <c r="J2147" s="8">
        <v>3834732</v>
      </c>
      <c r="K2147" s="8">
        <v>9196</v>
      </c>
      <c r="L2147" s="8">
        <f t="shared" si="132"/>
        <v>1596</v>
      </c>
      <c r="M2147" s="8">
        <f t="shared" si="133"/>
        <v>7600</v>
      </c>
      <c r="N2147" s="8">
        <v>12</v>
      </c>
      <c r="O2147" s="8">
        <v>8512</v>
      </c>
      <c r="P2147" s="8">
        <v>21</v>
      </c>
      <c r="Q2147" s="8">
        <v>9196</v>
      </c>
      <c r="R2147" s="17">
        <f t="shared" si="134"/>
        <v>3549504</v>
      </c>
      <c r="S2147" s="18">
        <f t="shared" si="135"/>
        <v>3834732</v>
      </c>
    </row>
    <row r="2148" spans="1:19" x14ac:dyDescent="0.25">
      <c r="A2148" s="7" t="s">
        <v>1846</v>
      </c>
      <c r="B2148" s="7" t="s">
        <v>1847</v>
      </c>
      <c r="C2148" s="7" t="s">
        <v>32</v>
      </c>
      <c r="D2148" s="7" t="s">
        <v>33</v>
      </c>
      <c r="E2148" s="7" t="s">
        <v>34</v>
      </c>
      <c r="F2148" s="8">
        <v>15</v>
      </c>
      <c r="G2148" s="8">
        <v>1605.98</v>
      </c>
      <c r="H2148" s="8">
        <v>1605.98</v>
      </c>
      <c r="I2148" s="8">
        <v>3</v>
      </c>
      <c r="J2148" s="8">
        <v>4817.9400000000005</v>
      </c>
      <c r="K2148" s="8">
        <v>1605.9800000000002</v>
      </c>
      <c r="L2148" s="8">
        <f t="shared" si="132"/>
        <v>209.47565217391298</v>
      </c>
      <c r="M2148" s="8">
        <f t="shared" si="133"/>
        <v>1396.5043478260873</v>
      </c>
      <c r="N2148" s="9"/>
      <c r="O2148" s="9"/>
      <c r="P2148" s="8">
        <v>15</v>
      </c>
      <c r="Q2148" s="8">
        <v>1605.98</v>
      </c>
      <c r="R2148" s="17">
        <f t="shared" si="134"/>
        <v>0</v>
      </c>
      <c r="S2148" s="18">
        <f t="shared" si="135"/>
        <v>4817.9400000000005</v>
      </c>
    </row>
    <row r="2149" spans="1:19" x14ac:dyDescent="0.25">
      <c r="A2149" s="7" t="s">
        <v>1848</v>
      </c>
      <c r="B2149" s="7" t="s">
        <v>1849</v>
      </c>
      <c r="C2149" s="7" t="s">
        <v>32</v>
      </c>
      <c r="D2149" s="7" t="s">
        <v>33</v>
      </c>
      <c r="E2149" s="7" t="s">
        <v>34</v>
      </c>
      <c r="F2149" s="8">
        <v>15</v>
      </c>
      <c r="G2149" s="8">
        <v>1605.98</v>
      </c>
      <c r="H2149" s="8">
        <v>1605.98</v>
      </c>
      <c r="I2149" s="8">
        <v>1</v>
      </c>
      <c r="J2149" s="8">
        <v>1605.98</v>
      </c>
      <c r="K2149" s="8">
        <v>1605.98</v>
      </c>
      <c r="L2149" s="8">
        <f t="shared" si="132"/>
        <v>209.47565217391298</v>
      </c>
      <c r="M2149" s="8">
        <f t="shared" si="133"/>
        <v>1396.504347826087</v>
      </c>
      <c r="N2149" s="9"/>
      <c r="O2149" s="9"/>
      <c r="P2149" s="8">
        <v>15</v>
      </c>
      <c r="Q2149" s="8">
        <v>1605.98</v>
      </c>
      <c r="R2149" s="17">
        <f t="shared" si="134"/>
        <v>0</v>
      </c>
      <c r="S2149" s="18">
        <f t="shared" si="135"/>
        <v>1605.98</v>
      </c>
    </row>
    <row r="2150" spans="1:19" x14ac:dyDescent="0.25">
      <c r="A2150" s="7" t="s">
        <v>1850</v>
      </c>
      <c r="B2150" s="7" t="s">
        <v>1851</v>
      </c>
      <c r="C2150" s="7" t="s">
        <v>32</v>
      </c>
      <c r="D2150" s="7" t="s">
        <v>33</v>
      </c>
      <c r="E2150" s="7" t="s">
        <v>34</v>
      </c>
      <c r="F2150" s="8">
        <v>15</v>
      </c>
      <c r="G2150" s="8">
        <v>1605.98</v>
      </c>
      <c r="H2150" s="8">
        <v>1605.98</v>
      </c>
      <c r="I2150" s="8">
        <v>3</v>
      </c>
      <c r="J2150" s="8">
        <v>4817.9400000000005</v>
      </c>
      <c r="K2150" s="8">
        <v>1605.9800000000002</v>
      </c>
      <c r="L2150" s="8">
        <f t="shared" si="132"/>
        <v>209.47565217391298</v>
      </c>
      <c r="M2150" s="8">
        <f t="shared" si="133"/>
        <v>1396.5043478260873</v>
      </c>
      <c r="N2150" s="9"/>
      <c r="O2150" s="9"/>
      <c r="P2150" s="8">
        <v>15</v>
      </c>
      <c r="Q2150" s="8">
        <v>1605.98</v>
      </c>
      <c r="R2150" s="17">
        <f t="shared" si="134"/>
        <v>0</v>
      </c>
      <c r="S2150" s="18">
        <f t="shared" si="135"/>
        <v>4817.9400000000005</v>
      </c>
    </row>
    <row r="2151" spans="1:19" x14ac:dyDescent="0.25">
      <c r="A2151" s="7" t="s">
        <v>1852</v>
      </c>
      <c r="B2151" s="7" t="s">
        <v>1853</v>
      </c>
      <c r="C2151" s="7" t="s">
        <v>32</v>
      </c>
      <c r="D2151" s="7" t="s">
        <v>33</v>
      </c>
      <c r="E2151" s="7" t="s">
        <v>34</v>
      </c>
      <c r="F2151" s="8">
        <v>15</v>
      </c>
      <c r="G2151" s="8">
        <v>1605.98</v>
      </c>
      <c r="H2151" s="8">
        <v>1605.98</v>
      </c>
      <c r="I2151" s="8">
        <v>1</v>
      </c>
      <c r="J2151" s="8">
        <v>1605.98</v>
      </c>
      <c r="K2151" s="8">
        <v>1605.98</v>
      </c>
      <c r="L2151" s="8">
        <f t="shared" si="132"/>
        <v>209.47565217391298</v>
      </c>
      <c r="M2151" s="8">
        <f t="shared" si="133"/>
        <v>1396.504347826087</v>
      </c>
      <c r="N2151" s="9"/>
      <c r="O2151" s="9"/>
      <c r="P2151" s="8">
        <v>15</v>
      </c>
      <c r="Q2151" s="8">
        <v>1605.98</v>
      </c>
      <c r="R2151" s="17">
        <f t="shared" si="134"/>
        <v>0</v>
      </c>
      <c r="S2151" s="18">
        <f t="shared" si="135"/>
        <v>1605.98</v>
      </c>
    </row>
    <row r="2152" spans="1:19" x14ac:dyDescent="0.25">
      <c r="A2152" s="7" t="s">
        <v>1854</v>
      </c>
      <c r="B2152" s="7" t="s">
        <v>1855</v>
      </c>
      <c r="C2152" s="7" t="s">
        <v>32</v>
      </c>
      <c r="D2152" s="7" t="s">
        <v>33</v>
      </c>
      <c r="E2152" s="7" t="s">
        <v>34</v>
      </c>
      <c r="F2152" s="8">
        <v>15</v>
      </c>
      <c r="G2152" s="8">
        <v>1605.98</v>
      </c>
      <c r="H2152" s="8">
        <v>1605.98</v>
      </c>
      <c r="I2152" s="8">
        <v>1</v>
      </c>
      <c r="J2152" s="8">
        <v>1605.98</v>
      </c>
      <c r="K2152" s="8">
        <v>1605.98</v>
      </c>
      <c r="L2152" s="8">
        <f t="shared" si="132"/>
        <v>209.47565217391298</v>
      </c>
      <c r="M2152" s="8">
        <f t="shared" si="133"/>
        <v>1396.504347826087</v>
      </c>
      <c r="N2152" s="9"/>
      <c r="O2152" s="9"/>
      <c r="P2152" s="8">
        <v>15</v>
      </c>
      <c r="Q2152" s="8">
        <v>1605.98</v>
      </c>
      <c r="R2152" s="17">
        <f t="shared" si="134"/>
        <v>0</v>
      </c>
      <c r="S2152" s="18">
        <f t="shared" si="135"/>
        <v>1605.98</v>
      </c>
    </row>
    <row r="2153" spans="1:19" x14ac:dyDescent="0.25">
      <c r="A2153" s="7" t="s">
        <v>1858</v>
      </c>
      <c r="B2153" s="7" t="s">
        <v>1859</v>
      </c>
      <c r="C2153" s="7" t="s">
        <v>76</v>
      </c>
      <c r="D2153" s="7" t="s">
        <v>77</v>
      </c>
      <c r="E2153" s="7" t="s">
        <v>78</v>
      </c>
      <c r="F2153" s="8">
        <v>15</v>
      </c>
      <c r="G2153" s="8">
        <v>10120</v>
      </c>
      <c r="H2153" s="8">
        <v>10120</v>
      </c>
      <c r="I2153" s="8">
        <v>4</v>
      </c>
      <c r="J2153" s="8">
        <v>40480</v>
      </c>
      <c r="K2153" s="8">
        <v>10120</v>
      </c>
      <c r="L2153" s="8">
        <f t="shared" si="132"/>
        <v>1320</v>
      </c>
      <c r="M2153" s="8">
        <f t="shared" si="133"/>
        <v>8800</v>
      </c>
      <c r="N2153" s="13"/>
      <c r="O2153" s="13"/>
      <c r="P2153" s="8">
        <v>15</v>
      </c>
      <c r="Q2153" s="8">
        <v>10120</v>
      </c>
      <c r="R2153" s="17">
        <f t="shared" si="134"/>
        <v>0</v>
      </c>
      <c r="S2153" s="18">
        <f t="shared" si="135"/>
        <v>40480</v>
      </c>
    </row>
    <row r="2154" spans="1:19" x14ac:dyDescent="0.25">
      <c r="A2154" s="7" t="s">
        <v>1860</v>
      </c>
      <c r="B2154" s="7" t="s">
        <v>1861</v>
      </c>
      <c r="C2154" s="7" t="s">
        <v>76</v>
      </c>
      <c r="D2154" s="7" t="s">
        <v>77</v>
      </c>
      <c r="E2154" s="7" t="s">
        <v>78</v>
      </c>
      <c r="F2154" s="8">
        <v>15</v>
      </c>
      <c r="G2154" s="8">
        <v>12650</v>
      </c>
      <c r="H2154" s="8">
        <v>12650</v>
      </c>
      <c r="I2154" s="8">
        <v>16</v>
      </c>
      <c r="J2154" s="8">
        <v>202400</v>
      </c>
      <c r="K2154" s="8">
        <v>12650</v>
      </c>
      <c r="L2154" s="8">
        <f t="shared" si="132"/>
        <v>1650</v>
      </c>
      <c r="M2154" s="8">
        <f t="shared" si="133"/>
        <v>11000</v>
      </c>
      <c r="N2154" s="8">
        <v>12</v>
      </c>
      <c r="O2154" s="8">
        <v>12320</v>
      </c>
      <c r="P2154" s="8">
        <v>15</v>
      </c>
      <c r="Q2154" s="8">
        <v>12650</v>
      </c>
      <c r="R2154" s="17">
        <f t="shared" si="134"/>
        <v>197120</v>
      </c>
      <c r="S2154" s="18">
        <f t="shared" si="135"/>
        <v>202400</v>
      </c>
    </row>
    <row r="2155" spans="1:19" x14ac:dyDescent="0.25">
      <c r="A2155" s="7" t="s">
        <v>1862</v>
      </c>
      <c r="B2155" s="7" t="s">
        <v>1863</v>
      </c>
      <c r="C2155" s="7" t="s">
        <v>76</v>
      </c>
      <c r="D2155" s="7" t="s">
        <v>77</v>
      </c>
      <c r="E2155" s="7" t="s">
        <v>78</v>
      </c>
      <c r="F2155" s="8">
        <v>15</v>
      </c>
      <c r="G2155" s="8">
        <v>10350</v>
      </c>
      <c r="H2155" s="8">
        <v>10350</v>
      </c>
      <c r="I2155" s="8">
        <v>14</v>
      </c>
      <c r="J2155" s="8">
        <v>144900</v>
      </c>
      <c r="K2155" s="8">
        <v>10350</v>
      </c>
      <c r="L2155" s="8">
        <f t="shared" si="132"/>
        <v>1350</v>
      </c>
      <c r="M2155" s="8">
        <f t="shared" si="133"/>
        <v>9000</v>
      </c>
      <c r="N2155" s="13"/>
      <c r="O2155" s="13"/>
      <c r="P2155" s="8">
        <v>15</v>
      </c>
      <c r="Q2155" s="8">
        <v>10350</v>
      </c>
      <c r="R2155" s="17">
        <f t="shared" si="134"/>
        <v>0</v>
      </c>
      <c r="S2155" s="18">
        <f t="shared" si="135"/>
        <v>144900</v>
      </c>
    </row>
    <row r="2156" spans="1:19" x14ac:dyDescent="0.25">
      <c r="A2156" s="7" t="s">
        <v>1864</v>
      </c>
      <c r="B2156" s="7" t="s">
        <v>1865</v>
      </c>
      <c r="C2156" s="7" t="s">
        <v>14</v>
      </c>
      <c r="D2156" s="7" t="s">
        <v>15</v>
      </c>
      <c r="E2156" s="7" t="s">
        <v>450</v>
      </c>
      <c r="F2156" s="8">
        <v>21</v>
      </c>
      <c r="G2156" s="8">
        <v>211.51</v>
      </c>
      <c r="H2156" s="8">
        <v>211.51</v>
      </c>
      <c r="I2156" s="8">
        <v>10</v>
      </c>
      <c r="J2156" s="8">
        <v>2115.09</v>
      </c>
      <c r="K2156" s="8">
        <v>211.50900000000001</v>
      </c>
      <c r="L2156" s="8">
        <f t="shared" si="132"/>
        <v>36.708173553719007</v>
      </c>
      <c r="M2156" s="8">
        <f t="shared" si="133"/>
        <v>174.80082644628101</v>
      </c>
      <c r="N2156" s="9"/>
      <c r="O2156" s="9"/>
      <c r="P2156" s="8">
        <v>21</v>
      </c>
      <c r="Q2156" s="8">
        <v>211.50900000000001</v>
      </c>
      <c r="R2156" s="17">
        <f t="shared" si="134"/>
        <v>0</v>
      </c>
      <c r="S2156" s="18">
        <f t="shared" si="135"/>
        <v>2115.09</v>
      </c>
    </row>
    <row r="2157" spans="1:19" x14ac:dyDescent="0.25">
      <c r="A2157" s="7" t="s">
        <v>1866</v>
      </c>
      <c r="B2157" s="7" t="s">
        <v>1867</v>
      </c>
      <c r="C2157" s="7" t="s">
        <v>14</v>
      </c>
      <c r="D2157" s="7" t="s">
        <v>15</v>
      </c>
      <c r="E2157" s="7" t="s">
        <v>450</v>
      </c>
      <c r="F2157" s="8">
        <v>21</v>
      </c>
      <c r="G2157" s="8">
        <v>425.8</v>
      </c>
      <c r="H2157" s="8">
        <v>425.8</v>
      </c>
      <c r="I2157" s="8">
        <v>10</v>
      </c>
      <c r="J2157" s="8">
        <v>4258</v>
      </c>
      <c r="K2157" s="8">
        <v>425.8</v>
      </c>
      <c r="L2157" s="8">
        <f t="shared" si="132"/>
        <v>73.899173553718981</v>
      </c>
      <c r="M2157" s="8">
        <f t="shared" si="133"/>
        <v>351.90082644628103</v>
      </c>
      <c r="N2157" s="9"/>
      <c r="O2157" s="9"/>
      <c r="P2157" s="8">
        <v>21</v>
      </c>
      <c r="Q2157" s="8">
        <v>425.8</v>
      </c>
      <c r="R2157" s="17">
        <f t="shared" si="134"/>
        <v>0</v>
      </c>
      <c r="S2157" s="18">
        <f t="shared" si="135"/>
        <v>4258</v>
      </c>
    </row>
    <row r="2158" spans="1:19" x14ac:dyDescent="0.25">
      <c r="A2158" s="7" t="s">
        <v>1868</v>
      </c>
      <c r="B2158" s="7" t="s">
        <v>1869</v>
      </c>
      <c r="C2158" s="7" t="s">
        <v>14</v>
      </c>
      <c r="D2158" s="7" t="s">
        <v>15</v>
      </c>
      <c r="E2158" s="7" t="s">
        <v>450</v>
      </c>
      <c r="F2158" s="8">
        <v>21</v>
      </c>
      <c r="G2158" s="8">
        <v>425.8</v>
      </c>
      <c r="H2158" s="8">
        <v>425.8</v>
      </c>
      <c r="I2158" s="8">
        <v>10</v>
      </c>
      <c r="J2158" s="8">
        <v>4258</v>
      </c>
      <c r="K2158" s="8">
        <v>425.8</v>
      </c>
      <c r="L2158" s="8">
        <f t="shared" si="132"/>
        <v>73.899173553718981</v>
      </c>
      <c r="M2158" s="8">
        <f t="shared" si="133"/>
        <v>351.90082644628103</v>
      </c>
      <c r="N2158" s="9"/>
      <c r="O2158" s="9"/>
      <c r="P2158" s="8">
        <v>21</v>
      </c>
      <c r="Q2158" s="8">
        <v>425.8</v>
      </c>
      <c r="R2158" s="17">
        <f t="shared" si="134"/>
        <v>0</v>
      </c>
      <c r="S2158" s="18">
        <f t="shared" si="135"/>
        <v>4258</v>
      </c>
    </row>
    <row r="2159" spans="1:19" x14ac:dyDescent="0.25">
      <c r="A2159" s="7" t="s">
        <v>1870</v>
      </c>
      <c r="B2159" s="7" t="s">
        <v>1871</v>
      </c>
      <c r="C2159" s="7" t="s">
        <v>1378</v>
      </c>
      <c r="D2159" s="7" t="s">
        <v>1379</v>
      </c>
      <c r="E2159" s="7" t="s">
        <v>1872</v>
      </c>
      <c r="F2159" s="8">
        <v>15</v>
      </c>
      <c r="G2159" s="8">
        <v>31500</v>
      </c>
      <c r="H2159" s="8">
        <v>31500</v>
      </c>
      <c r="I2159" s="8">
        <v>1</v>
      </c>
      <c r="J2159" s="8">
        <v>31500</v>
      </c>
      <c r="K2159" s="8">
        <v>31500</v>
      </c>
      <c r="L2159" s="8">
        <f t="shared" si="132"/>
        <v>4108.6956521739121</v>
      </c>
      <c r="M2159" s="8">
        <f t="shared" si="133"/>
        <v>27391.304347826088</v>
      </c>
      <c r="N2159" s="9"/>
      <c r="O2159" s="9"/>
      <c r="P2159" s="8">
        <v>15</v>
      </c>
      <c r="Q2159" s="8">
        <v>31500</v>
      </c>
      <c r="R2159" s="17">
        <f t="shared" si="134"/>
        <v>0</v>
      </c>
      <c r="S2159" s="18">
        <f t="shared" si="135"/>
        <v>31500</v>
      </c>
    </row>
    <row r="2160" spans="1:19" x14ac:dyDescent="0.25">
      <c r="A2160" s="7" t="s">
        <v>1873</v>
      </c>
      <c r="B2160" s="7" t="s">
        <v>1874</v>
      </c>
      <c r="C2160" s="7" t="s">
        <v>1378</v>
      </c>
      <c r="D2160" s="7" t="s">
        <v>1379</v>
      </c>
      <c r="E2160" s="7" t="s">
        <v>1872</v>
      </c>
      <c r="F2160" s="8">
        <v>21</v>
      </c>
      <c r="G2160" s="8">
        <v>24848</v>
      </c>
      <c r="H2160" s="8">
        <v>24848</v>
      </c>
      <c r="I2160" s="8">
        <v>135</v>
      </c>
      <c r="J2160" s="8">
        <v>3354480</v>
      </c>
      <c r="K2160" s="8">
        <v>24848</v>
      </c>
      <c r="L2160" s="8">
        <f t="shared" si="132"/>
        <v>4312.4628099173533</v>
      </c>
      <c r="M2160" s="8">
        <f t="shared" si="133"/>
        <v>20535.537190082647</v>
      </c>
      <c r="N2160" s="9"/>
      <c r="O2160" s="9"/>
      <c r="P2160" s="8">
        <v>21</v>
      </c>
      <c r="Q2160" s="8">
        <v>24848</v>
      </c>
      <c r="R2160" s="17">
        <f t="shared" si="134"/>
        <v>0</v>
      </c>
      <c r="S2160" s="18">
        <f t="shared" si="135"/>
        <v>3354480</v>
      </c>
    </row>
    <row r="2161" spans="1:19" x14ac:dyDescent="0.25">
      <c r="A2161" s="7" t="s">
        <v>1875</v>
      </c>
      <c r="B2161" s="7" t="s">
        <v>1876</v>
      </c>
      <c r="C2161" s="7" t="s">
        <v>76</v>
      </c>
      <c r="D2161" s="7" t="s">
        <v>77</v>
      </c>
      <c r="E2161" s="7" t="s">
        <v>78</v>
      </c>
      <c r="F2161" s="8">
        <v>15</v>
      </c>
      <c r="G2161" s="8">
        <v>12650</v>
      </c>
      <c r="H2161" s="8">
        <v>12650</v>
      </c>
      <c r="I2161" s="8">
        <v>1</v>
      </c>
      <c r="J2161" s="8">
        <v>12650</v>
      </c>
      <c r="K2161" s="8">
        <v>12650</v>
      </c>
      <c r="L2161" s="8">
        <f t="shared" si="132"/>
        <v>1650</v>
      </c>
      <c r="M2161" s="8">
        <f t="shared" si="133"/>
        <v>11000</v>
      </c>
      <c r="N2161" s="9"/>
      <c r="O2161" s="9"/>
      <c r="P2161" s="8">
        <v>15</v>
      </c>
      <c r="Q2161" s="8">
        <v>12650</v>
      </c>
      <c r="R2161" s="17">
        <f t="shared" si="134"/>
        <v>0</v>
      </c>
      <c r="S2161" s="18">
        <f t="shared" si="135"/>
        <v>12650</v>
      </c>
    </row>
    <row r="2162" spans="1:19" x14ac:dyDescent="0.25">
      <c r="A2162" s="7" t="s">
        <v>1877</v>
      </c>
      <c r="B2162" s="7" t="s">
        <v>1878</v>
      </c>
      <c r="C2162" s="7" t="s">
        <v>76</v>
      </c>
      <c r="D2162" s="7" t="s">
        <v>77</v>
      </c>
      <c r="E2162" s="7" t="s">
        <v>78</v>
      </c>
      <c r="F2162" s="8">
        <v>15</v>
      </c>
      <c r="G2162" s="8">
        <v>9775</v>
      </c>
      <c r="H2162" s="8">
        <v>9775</v>
      </c>
      <c r="I2162" s="8">
        <v>8</v>
      </c>
      <c r="J2162" s="8">
        <v>78200</v>
      </c>
      <c r="K2162" s="8">
        <v>9775</v>
      </c>
      <c r="L2162" s="8">
        <f t="shared" si="132"/>
        <v>1275</v>
      </c>
      <c r="M2162" s="8">
        <f t="shared" si="133"/>
        <v>8500</v>
      </c>
      <c r="N2162" s="14">
        <v>12</v>
      </c>
      <c r="O2162" s="14">
        <v>9520</v>
      </c>
      <c r="P2162" s="8">
        <v>15</v>
      </c>
      <c r="Q2162" s="8">
        <v>9775</v>
      </c>
      <c r="R2162" s="17">
        <f t="shared" si="134"/>
        <v>76160</v>
      </c>
      <c r="S2162" s="18">
        <f t="shared" si="135"/>
        <v>78200</v>
      </c>
    </row>
    <row r="2163" spans="1:19" x14ac:dyDescent="0.25">
      <c r="A2163" s="7" t="s">
        <v>1879</v>
      </c>
      <c r="B2163" s="7" t="s">
        <v>1880</v>
      </c>
      <c r="C2163" s="7" t="s">
        <v>14</v>
      </c>
      <c r="D2163" s="7" t="s">
        <v>15</v>
      </c>
      <c r="E2163" s="7" t="s">
        <v>447</v>
      </c>
      <c r="F2163" s="8">
        <v>21</v>
      </c>
      <c r="G2163" s="8">
        <v>926.26</v>
      </c>
      <c r="H2163" s="8">
        <v>926.26</v>
      </c>
      <c r="I2163" s="8">
        <v>31</v>
      </c>
      <c r="J2163" s="8">
        <v>28714.059999999998</v>
      </c>
      <c r="K2163" s="8">
        <v>926.25999999999988</v>
      </c>
      <c r="L2163" s="8">
        <f t="shared" si="132"/>
        <v>160.75586776859495</v>
      </c>
      <c r="M2163" s="8">
        <f t="shared" si="133"/>
        <v>765.50413223140492</v>
      </c>
      <c r="N2163" s="9"/>
      <c r="O2163" s="9"/>
      <c r="P2163" s="8">
        <v>21</v>
      </c>
      <c r="Q2163" s="8">
        <v>926.26</v>
      </c>
      <c r="R2163" s="17">
        <f t="shared" si="134"/>
        <v>0</v>
      </c>
      <c r="S2163" s="18">
        <f t="shared" si="135"/>
        <v>28714.059999999998</v>
      </c>
    </row>
    <row r="2164" spans="1:19" x14ac:dyDescent="0.25">
      <c r="A2164" s="7" t="s">
        <v>1883</v>
      </c>
      <c r="B2164" s="7" t="s">
        <v>1884</v>
      </c>
      <c r="C2164" s="7" t="s">
        <v>37</v>
      </c>
      <c r="D2164" s="7" t="s">
        <v>38</v>
      </c>
      <c r="E2164" s="7" t="s">
        <v>39</v>
      </c>
      <c r="F2164" s="8">
        <v>15</v>
      </c>
      <c r="G2164" s="8">
        <v>583.04999999999995</v>
      </c>
      <c r="H2164" s="8">
        <v>583.04999999999995</v>
      </c>
      <c r="I2164" s="8">
        <v>1</v>
      </c>
      <c r="J2164" s="8">
        <v>583.04999999999995</v>
      </c>
      <c r="K2164" s="8">
        <v>583.04999999999995</v>
      </c>
      <c r="L2164" s="8">
        <f t="shared" si="132"/>
        <v>76.049999999999955</v>
      </c>
      <c r="M2164" s="8">
        <f t="shared" si="133"/>
        <v>507</v>
      </c>
      <c r="N2164" s="9"/>
      <c r="O2164" s="9"/>
      <c r="P2164" s="8">
        <v>15</v>
      </c>
      <c r="Q2164" s="8">
        <v>583.04999999999995</v>
      </c>
      <c r="R2164" s="17">
        <f t="shared" si="134"/>
        <v>0</v>
      </c>
      <c r="S2164" s="18">
        <f t="shared" si="135"/>
        <v>583.04999999999995</v>
      </c>
    </row>
    <row r="2165" spans="1:19" x14ac:dyDescent="0.25">
      <c r="A2165" s="7" t="s">
        <v>1887</v>
      </c>
      <c r="B2165" s="7" t="s">
        <v>1888</v>
      </c>
      <c r="C2165" s="7" t="s">
        <v>76</v>
      </c>
      <c r="D2165" s="7" t="s">
        <v>77</v>
      </c>
      <c r="E2165" s="7" t="s">
        <v>78</v>
      </c>
      <c r="F2165" s="8">
        <v>15</v>
      </c>
      <c r="G2165" s="8">
        <v>8855</v>
      </c>
      <c r="H2165" s="8">
        <v>8855</v>
      </c>
      <c r="I2165" s="8">
        <v>1</v>
      </c>
      <c r="J2165" s="8">
        <v>8855</v>
      </c>
      <c r="K2165" s="8">
        <v>8855</v>
      </c>
      <c r="L2165" s="8">
        <f t="shared" si="132"/>
        <v>1154.9999999999991</v>
      </c>
      <c r="M2165" s="8">
        <f t="shared" si="133"/>
        <v>7700.0000000000009</v>
      </c>
      <c r="N2165" s="9"/>
      <c r="O2165" s="9"/>
      <c r="P2165" s="8">
        <v>15</v>
      </c>
      <c r="Q2165" s="8">
        <v>8855</v>
      </c>
      <c r="R2165" s="17">
        <f t="shared" si="134"/>
        <v>0</v>
      </c>
      <c r="S2165" s="18">
        <f t="shared" si="135"/>
        <v>8855</v>
      </c>
    </row>
    <row r="2166" spans="1:19" x14ac:dyDescent="0.25">
      <c r="A2166" s="7" t="s">
        <v>1889</v>
      </c>
      <c r="B2166" s="7" t="s">
        <v>1890</v>
      </c>
      <c r="C2166" s="7" t="s">
        <v>76</v>
      </c>
      <c r="D2166" s="7" t="s">
        <v>77</v>
      </c>
      <c r="E2166" s="7" t="s">
        <v>78</v>
      </c>
      <c r="F2166" s="8">
        <v>15</v>
      </c>
      <c r="G2166" s="8">
        <v>8855</v>
      </c>
      <c r="H2166" s="8">
        <v>8855</v>
      </c>
      <c r="I2166" s="8">
        <v>1</v>
      </c>
      <c r="J2166" s="8">
        <v>8855</v>
      </c>
      <c r="K2166" s="8">
        <v>8855</v>
      </c>
      <c r="L2166" s="8">
        <f t="shared" si="132"/>
        <v>1154.9999999999991</v>
      </c>
      <c r="M2166" s="8">
        <f t="shared" si="133"/>
        <v>7700.0000000000009</v>
      </c>
      <c r="N2166" s="9"/>
      <c r="O2166" s="9"/>
      <c r="P2166" s="8">
        <v>15</v>
      </c>
      <c r="Q2166" s="8">
        <v>8855</v>
      </c>
      <c r="R2166" s="17">
        <f t="shared" si="134"/>
        <v>0</v>
      </c>
      <c r="S2166" s="18">
        <f t="shared" si="135"/>
        <v>8855</v>
      </c>
    </row>
    <row r="2167" spans="1:19" x14ac:dyDescent="0.25">
      <c r="A2167" s="7" t="s">
        <v>1891</v>
      </c>
      <c r="B2167" s="7" t="s">
        <v>1892</v>
      </c>
      <c r="C2167" s="7" t="s">
        <v>76</v>
      </c>
      <c r="D2167" s="7" t="s">
        <v>77</v>
      </c>
      <c r="E2167" s="7" t="s">
        <v>78</v>
      </c>
      <c r="F2167" s="8">
        <v>15</v>
      </c>
      <c r="G2167" s="8">
        <v>7475</v>
      </c>
      <c r="H2167" s="8">
        <v>7475</v>
      </c>
      <c r="I2167" s="8">
        <v>43</v>
      </c>
      <c r="J2167" s="8">
        <v>321425</v>
      </c>
      <c r="K2167" s="8">
        <v>7475</v>
      </c>
      <c r="L2167" s="8">
        <f t="shared" si="132"/>
        <v>974.99999999999909</v>
      </c>
      <c r="M2167" s="8">
        <f t="shared" si="133"/>
        <v>6500.0000000000009</v>
      </c>
      <c r="N2167" s="14">
        <v>12</v>
      </c>
      <c r="O2167" s="14">
        <v>7280</v>
      </c>
      <c r="P2167" s="8">
        <v>15</v>
      </c>
      <c r="Q2167" s="8">
        <v>7475</v>
      </c>
      <c r="R2167" s="17">
        <f t="shared" si="134"/>
        <v>313040</v>
      </c>
      <c r="S2167" s="18">
        <f t="shared" si="135"/>
        <v>321425</v>
      </c>
    </row>
    <row r="2168" spans="1:19" x14ac:dyDescent="0.25">
      <c r="A2168" s="7" t="s">
        <v>1893</v>
      </c>
      <c r="B2168" s="7" t="s">
        <v>1894</v>
      </c>
      <c r="C2168" s="7" t="s">
        <v>76</v>
      </c>
      <c r="D2168" s="7" t="s">
        <v>77</v>
      </c>
      <c r="E2168" s="7" t="s">
        <v>78</v>
      </c>
      <c r="F2168" s="8">
        <v>15</v>
      </c>
      <c r="G2168" s="8">
        <v>7475</v>
      </c>
      <c r="H2168" s="8">
        <v>7475</v>
      </c>
      <c r="I2168" s="8">
        <v>22</v>
      </c>
      <c r="J2168" s="8">
        <v>164450</v>
      </c>
      <c r="K2168" s="8">
        <v>7475</v>
      </c>
      <c r="L2168" s="8">
        <f t="shared" si="132"/>
        <v>974.99999999999909</v>
      </c>
      <c r="M2168" s="8">
        <f t="shared" si="133"/>
        <v>6500.0000000000009</v>
      </c>
      <c r="N2168" s="14">
        <v>12</v>
      </c>
      <c r="O2168" s="14">
        <v>7280</v>
      </c>
      <c r="P2168" s="8">
        <v>15</v>
      </c>
      <c r="Q2168" s="8">
        <v>7475</v>
      </c>
      <c r="R2168" s="17">
        <f t="shared" si="134"/>
        <v>160160</v>
      </c>
      <c r="S2168" s="18">
        <f t="shared" si="135"/>
        <v>164450</v>
      </c>
    </row>
    <row r="2169" spans="1:19" x14ac:dyDescent="0.25">
      <c r="A2169" s="7" t="s">
        <v>1895</v>
      </c>
      <c r="B2169" s="7" t="s">
        <v>1896</v>
      </c>
      <c r="C2169" s="7" t="s">
        <v>76</v>
      </c>
      <c r="D2169" s="7" t="s">
        <v>77</v>
      </c>
      <c r="E2169" s="7" t="s">
        <v>78</v>
      </c>
      <c r="F2169" s="8">
        <v>15</v>
      </c>
      <c r="G2169" s="8">
        <v>7475</v>
      </c>
      <c r="H2169" s="8">
        <v>7475</v>
      </c>
      <c r="I2169" s="8">
        <v>52</v>
      </c>
      <c r="J2169" s="8">
        <v>388700</v>
      </c>
      <c r="K2169" s="8">
        <v>7475</v>
      </c>
      <c r="L2169" s="8">
        <f t="shared" si="132"/>
        <v>974.99999999999909</v>
      </c>
      <c r="M2169" s="8">
        <f t="shared" si="133"/>
        <v>6500.0000000000009</v>
      </c>
      <c r="N2169" s="14">
        <v>12</v>
      </c>
      <c r="O2169" s="14">
        <v>7280</v>
      </c>
      <c r="P2169" s="8">
        <v>15</v>
      </c>
      <c r="Q2169" s="8">
        <v>7475</v>
      </c>
      <c r="R2169" s="17">
        <f t="shared" si="134"/>
        <v>378560</v>
      </c>
      <c r="S2169" s="18">
        <f t="shared" si="135"/>
        <v>388700</v>
      </c>
    </row>
    <row r="2170" spans="1:19" x14ac:dyDescent="0.25">
      <c r="A2170" s="7" t="s">
        <v>1897</v>
      </c>
      <c r="B2170" s="7" t="s">
        <v>1898</v>
      </c>
      <c r="C2170" s="7" t="s">
        <v>76</v>
      </c>
      <c r="D2170" s="7" t="s">
        <v>77</v>
      </c>
      <c r="E2170" s="7" t="s">
        <v>78</v>
      </c>
      <c r="F2170" s="8">
        <v>15</v>
      </c>
      <c r="G2170" s="8">
        <v>7475</v>
      </c>
      <c r="H2170" s="8">
        <v>7475</v>
      </c>
      <c r="I2170" s="8">
        <v>96</v>
      </c>
      <c r="J2170" s="8">
        <v>717600</v>
      </c>
      <c r="K2170" s="8">
        <v>7475</v>
      </c>
      <c r="L2170" s="8">
        <f t="shared" si="132"/>
        <v>974.99999999999909</v>
      </c>
      <c r="M2170" s="8">
        <f t="shared" si="133"/>
        <v>6500.0000000000009</v>
      </c>
      <c r="N2170" s="14">
        <v>12</v>
      </c>
      <c r="O2170" s="14">
        <v>7280</v>
      </c>
      <c r="P2170" s="8">
        <v>15</v>
      </c>
      <c r="Q2170" s="8">
        <v>7475</v>
      </c>
      <c r="R2170" s="17">
        <f t="shared" si="134"/>
        <v>698880</v>
      </c>
      <c r="S2170" s="18">
        <f t="shared" si="135"/>
        <v>717600</v>
      </c>
    </row>
    <row r="2171" spans="1:19" x14ac:dyDescent="0.25">
      <c r="A2171" s="7" t="s">
        <v>1899</v>
      </c>
      <c r="B2171" s="7" t="s">
        <v>1900</v>
      </c>
      <c r="C2171" s="7" t="s">
        <v>76</v>
      </c>
      <c r="D2171" s="7" t="s">
        <v>77</v>
      </c>
      <c r="E2171" s="7" t="s">
        <v>78</v>
      </c>
      <c r="F2171" s="8">
        <v>15</v>
      </c>
      <c r="G2171" s="8">
        <v>7475</v>
      </c>
      <c r="H2171" s="8">
        <v>7475</v>
      </c>
      <c r="I2171" s="8">
        <v>67</v>
      </c>
      <c r="J2171" s="8">
        <v>500825</v>
      </c>
      <c r="K2171" s="8">
        <v>7475</v>
      </c>
      <c r="L2171" s="8">
        <f t="shared" si="132"/>
        <v>974.99999999999909</v>
      </c>
      <c r="M2171" s="8">
        <f t="shared" si="133"/>
        <v>6500.0000000000009</v>
      </c>
      <c r="N2171" s="14">
        <v>12</v>
      </c>
      <c r="O2171" s="14">
        <v>7280</v>
      </c>
      <c r="P2171" s="8">
        <v>15</v>
      </c>
      <c r="Q2171" s="8">
        <v>7475</v>
      </c>
      <c r="R2171" s="17">
        <f t="shared" si="134"/>
        <v>487760</v>
      </c>
      <c r="S2171" s="18">
        <f t="shared" si="135"/>
        <v>500825</v>
      </c>
    </row>
    <row r="2172" spans="1:19" x14ac:dyDescent="0.25">
      <c r="A2172" s="7" t="s">
        <v>1901</v>
      </c>
      <c r="B2172" s="7" t="s">
        <v>1902</v>
      </c>
      <c r="C2172" s="7" t="s">
        <v>76</v>
      </c>
      <c r="D2172" s="7" t="s">
        <v>77</v>
      </c>
      <c r="E2172" s="7" t="s">
        <v>78</v>
      </c>
      <c r="F2172" s="8">
        <v>15</v>
      </c>
      <c r="G2172" s="8">
        <v>2875</v>
      </c>
      <c r="H2172" s="8">
        <v>2875</v>
      </c>
      <c r="I2172" s="8">
        <v>3</v>
      </c>
      <c r="J2172" s="8">
        <v>8625</v>
      </c>
      <c r="K2172" s="8">
        <v>2875</v>
      </c>
      <c r="L2172" s="8">
        <f t="shared" si="132"/>
        <v>375</v>
      </c>
      <c r="M2172" s="8">
        <f t="shared" si="133"/>
        <v>2500</v>
      </c>
      <c r="N2172" s="9"/>
      <c r="O2172" s="9"/>
      <c r="P2172" s="8">
        <v>15</v>
      </c>
      <c r="Q2172" s="8">
        <v>2875</v>
      </c>
      <c r="R2172" s="17">
        <f t="shared" si="134"/>
        <v>0</v>
      </c>
      <c r="S2172" s="18">
        <f t="shared" si="135"/>
        <v>8625</v>
      </c>
    </row>
    <row r="2173" spans="1:19" x14ac:dyDescent="0.25">
      <c r="A2173" s="7" t="s">
        <v>1903</v>
      </c>
      <c r="B2173" s="7" t="s">
        <v>1904</v>
      </c>
      <c r="C2173" s="7" t="s">
        <v>76</v>
      </c>
      <c r="D2173" s="7" t="s">
        <v>77</v>
      </c>
      <c r="E2173" s="7" t="s">
        <v>78</v>
      </c>
      <c r="F2173" s="8">
        <v>15</v>
      </c>
      <c r="G2173" s="8">
        <v>4600</v>
      </c>
      <c r="H2173" s="8">
        <v>19055.5</v>
      </c>
      <c r="I2173" s="8">
        <v>3</v>
      </c>
      <c r="J2173" s="8">
        <v>57166.5</v>
      </c>
      <c r="K2173" s="8">
        <v>19055.5</v>
      </c>
      <c r="L2173" s="8">
        <f t="shared" si="132"/>
        <v>2485.5</v>
      </c>
      <c r="M2173" s="8">
        <f t="shared" si="133"/>
        <v>16570</v>
      </c>
      <c r="N2173" s="9"/>
      <c r="O2173" s="9"/>
      <c r="P2173" s="8">
        <v>15</v>
      </c>
      <c r="Q2173" s="8">
        <v>19055.5</v>
      </c>
      <c r="R2173" s="17">
        <f t="shared" si="134"/>
        <v>0</v>
      </c>
      <c r="S2173" s="18">
        <f t="shared" si="135"/>
        <v>57166.5</v>
      </c>
    </row>
    <row r="2174" spans="1:19" x14ac:dyDescent="0.25">
      <c r="A2174" s="7" t="s">
        <v>1905</v>
      </c>
      <c r="B2174" s="7" t="s">
        <v>1906</v>
      </c>
      <c r="C2174" s="7" t="s">
        <v>76</v>
      </c>
      <c r="D2174" s="7" t="s">
        <v>77</v>
      </c>
      <c r="E2174" s="7" t="s">
        <v>1907</v>
      </c>
      <c r="F2174" s="8">
        <v>15</v>
      </c>
      <c r="G2174" s="8">
        <v>8855</v>
      </c>
      <c r="H2174" s="8">
        <v>8855</v>
      </c>
      <c r="I2174" s="8">
        <v>2</v>
      </c>
      <c r="J2174" s="8">
        <v>17710</v>
      </c>
      <c r="K2174" s="8">
        <v>8855</v>
      </c>
      <c r="L2174" s="8">
        <f t="shared" si="132"/>
        <v>1154.9999999999991</v>
      </c>
      <c r="M2174" s="8">
        <f t="shared" si="133"/>
        <v>7700.0000000000009</v>
      </c>
      <c r="N2174" s="9"/>
      <c r="O2174" s="9"/>
      <c r="P2174" s="8">
        <v>15</v>
      </c>
      <c r="Q2174" s="8">
        <v>8855</v>
      </c>
      <c r="R2174" s="17">
        <f t="shared" si="134"/>
        <v>0</v>
      </c>
      <c r="S2174" s="18">
        <f t="shared" si="135"/>
        <v>17710</v>
      </c>
    </row>
    <row r="2175" spans="1:19" x14ac:dyDescent="0.25">
      <c r="A2175" s="7" t="s">
        <v>1908</v>
      </c>
      <c r="B2175" s="7" t="s">
        <v>1909</v>
      </c>
      <c r="C2175" s="7" t="s">
        <v>76</v>
      </c>
      <c r="D2175" s="7" t="s">
        <v>77</v>
      </c>
      <c r="E2175" s="7" t="s">
        <v>1907</v>
      </c>
      <c r="F2175" s="8">
        <v>15</v>
      </c>
      <c r="G2175" s="8">
        <v>26335</v>
      </c>
      <c r="H2175" s="8">
        <v>26335</v>
      </c>
      <c r="I2175" s="8">
        <v>1</v>
      </c>
      <c r="J2175" s="8">
        <v>26335</v>
      </c>
      <c r="K2175" s="8">
        <v>26335</v>
      </c>
      <c r="L2175" s="8">
        <f t="shared" si="132"/>
        <v>3435</v>
      </c>
      <c r="M2175" s="8">
        <f t="shared" si="133"/>
        <v>22900</v>
      </c>
      <c r="N2175" s="9"/>
      <c r="O2175" s="9"/>
      <c r="P2175" s="8">
        <v>15</v>
      </c>
      <c r="Q2175" s="8">
        <v>26335</v>
      </c>
      <c r="R2175" s="17">
        <f t="shared" si="134"/>
        <v>0</v>
      </c>
      <c r="S2175" s="18">
        <f t="shared" si="135"/>
        <v>26335</v>
      </c>
    </row>
    <row r="2176" spans="1:19" x14ac:dyDescent="0.25">
      <c r="A2176" s="7" t="s">
        <v>1910</v>
      </c>
      <c r="B2176" s="7" t="s">
        <v>1911</v>
      </c>
      <c r="C2176" s="7" t="s">
        <v>76</v>
      </c>
      <c r="D2176" s="7" t="s">
        <v>77</v>
      </c>
      <c r="E2176" s="7" t="s">
        <v>1907</v>
      </c>
      <c r="F2176" s="8">
        <v>15</v>
      </c>
      <c r="G2176" s="8">
        <v>11270</v>
      </c>
      <c r="H2176" s="8">
        <v>11270</v>
      </c>
      <c r="I2176" s="8">
        <v>1</v>
      </c>
      <c r="J2176" s="8">
        <v>11270</v>
      </c>
      <c r="K2176" s="8">
        <v>11270</v>
      </c>
      <c r="L2176" s="8">
        <f t="shared" si="132"/>
        <v>1470</v>
      </c>
      <c r="M2176" s="8">
        <f t="shared" si="133"/>
        <v>9800</v>
      </c>
      <c r="N2176" s="9"/>
      <c r="O2176" s="9"/>
      <c r="P2176" s="8">
        <v>15</v>
      </c>
      <c r="Q2176" s="8">
        <v>11270</v>
      </c>
      <c r="R2176" s="17">
        <f t="shared" si="134"/>
        <v>0</v>
      </c>
      <c r="S2176" s="18">
        <f t="shared" si="135"/>
        <v>11270</v>
      </c>
    </row>
    <row r="2177" spans="1:19" x14ac:dyDescent="0.25">
      <c r="A2177" s="7" t="s">
        <v>1912</v>
      </c>
      <c r="B2177" s="7" t="s">
        <v>1913</v>
      </c>
      <c r="C2177" s="7" t="s">
        <v>185</v>
      </c>
      <c r="D2177" s="7" t="s">
        <v>186</v>
      </c>
      <c r="E2177" s="7" t="s">
        <v>187</v>
      </c>
      <c r="F2177" s="8">
        <v>21</v>
      </c>
      <c r="G2177" s="8">
        <v>9026.6</v>
      </c>
      <c r="H2177" s="8">
        <v>9026.6</v>
      </c>
      <c r="I2177" s="8">
        <v>3</v>
      </c>
      <c r="J2177" s="8">
        <v>27079.800000000003</v>
      </c>
      <c r="K2177" s="8">
        <v>9026.6</v>
      </c>
      <c r="L2177" s="8">
        <f t="shared" si="132"/>
        <v>1566.5999999999995</v>
      </c>
      <c r="M2177" s="8">
        <f t="shared" si="133"/>
        <v>7460.0000000000009</v>
      </c>
      <c r="N2177" s="9"/>
      <c r="O2177" s="9"/>
      <c r="P2177" s="8">
        <v>21</v>
      </c>
      <c r="Q2177" s="8">
        <v>9026.6</v>
      </c>
      <c r="R2177" s="17">
        <f t="shared" si="134"/>
        <v>0</v>
      </c>
      <c r="S2177" s="18">
        <f t="shared" si="135"/>
        <v>27079.800000000003</v>
      </c>
    </row>
    <row r="2178" spans="1:19" x14ac:dyDescent="0.25">
      <c r="A2178" s="7" t="s">
        <v>1914</v>
      </c>
      <c r="B2178" s="7" t="s">
        <v>1915</v>
      </c>
      <c r="C2178" s="7" t="s">
        <v>76</v>
      </c>
      <c r="D2178" s="7" t="s">
        <v>77</v>
      </c>
      <c r="E2178" s="7" t="s">
        <v>78</v>
      </c>
      <c r="F2178" s="8">
        <v>15</v>
      </c>
      <c r="G2178" s="8">
        <v>1704.3</v>
      </c>
      <c r="H2178" s="8">
        <v>1704.3</v>
      </c>
      <c r="I2178" s="8">
        <v>1</v>
      </c>
      <c r="J2178" s="8">
        <v>1704.3</v>
      </c>
      <c r="K2178" s="8">
        <v>1704.3</v>
      </c>
      <c r="L2178" s="8">
        <f t="shared" ref="L2178:L2241" si="136">K2178-M2178</f>
        <v>222.29999999999995</v>
      </c>
      <c r="M2178" s="8">
        <f t="shared" ref="M2178:M2241" si="137">K2178/((100+F2178)/100)</f>
        <v>1482</v>
      </c>
      <c r="N2178" s="9"/>
      <c r="O2178" s="9"/>
      <c r="P2178" s="8">
        <v>15</v>
      </c>
      <c r="Q2178" s="8">
        <v>1704.3</v>
      </c>
      <c r="R2178" s="17">
        <f t="shared" ref="R2178:R2241" si="138">I2178*O2178</f>
        <v>0</v>
      </c>
      <c r="S2178" s="18">
        <f t="shared" si="135"/>
        <v>1704.3</v>
      </c>
    </row>
    <row r="2179" spans="1:19" x14ac:dyDescent="0.25">
      <c r="A2179" s="7" t="s">
        <v>1916</v>
      </c>
      <c r="B2179" s="7" t="s">
        <v>1917</v>
      </c>
      <c r="C2179" s="7" t="s">
        <v>76</v>
      </c>
      <c r="D2179" s="7" t="s">
        <v>77</v>
      </c>
      <c r="E2179" s="7" t="s">
        <v>1907</v>
      </c>
      <c r="F2179" s="8">
        <v>15</v>
      </c>
      <c r="G2179" s="8">
        <v>26335</v>
      </c>
      <c r="H2179" s="8">
        <v>26335</v>
      </c>
      <c r="I2179" s="8">
        <v>2</v>
      </c>
      <c r="J2179" s="8">
        <v>52670</v>
      </c>
      <c r="K2179" s="8">
        <v>26335</v>
      </c>
      <c r="L2179" s="8">
        <f t="shared" si="136"/>
        <v>3435</v>
      </c>
      <c r="M2179" s="8">
        <f t="shared" si="137"/>
        <v>22900</v>
      </c>
      <c r="N2179" s="13"/>
      <c r="O2179" s="13"/>
      <c r="P2179" s="8">
        <v>15</v>
      </c>
      <c r="Q2179" s="8">
        <v>26335</v>
      </c>
      <c r="R2179" s="17">
        <f t="shared" si="138"/>
        <v>0</v>
      </c>
      <c r="S2179" s="18">
        <f t="shared" ref="S2179:S2242" si="139">J2179</f>
        <v>52670</v>
      </c>
    </row>
    <row r="2180" spans="1:19" x14ac:dyDescent="0.25">
      <c r="A2180" s="7" t="s">
        <v>1924</v>
      </c>
      <c r="B2180" s="7" t="s">
        <v>1925</v>
      </c>
      <c r="C2180" s="7" t="s">
        <v>14</v>
      </c>
      <c r="D2180" s="7" t="s">
        <v>15</v>
      </c>
      <c r="E2180" s="7" t="s">
        <v>1926</v>
      </c>
      <c r="F2180" s="8">
        <v>15</v>
      </c>
      <c r="G2180" s="8">
        <v>3496</v>
      </c>
      <c r="H2180" s="8">
        <v>3496</v>
      </c>
      <c r="I2180" s="8">
        <v>60</v>
      </c>
      <c r="J2180" s="8">
        <v>209760</v>
      </c>
      <c r="K2180" s="8">
        <v>3496</v>
      </c>
      <c r="L2180" s="8">
        <f t="shared" si="136"/>
        <v>455.99999999999955</v>
      </c>
      <c r="M2180" s="8">
        <f t="shared" si="137"/>
        <v>3040.0000000000005</v>
      </c>
      <c r="N2180" s="9"/>
      <c r="O2180" s="9"/>
      <c r="P2180" s="8">
        <v>15</v>
      </c>
      <c r="Q2180" s="8">
        <v>3496</v>
      </c>
      <c r="R2180" s="17">
        <f t="shared" si="138"/>
        <v>0</v>
      </c>
      <c r="S2180" s="18">
        <f t="shared" si="139"/>
        <v>209760</v>
      </c>
    </row>
    <row r="2181" spans="1:19" x14ac:dyDescent="0.25">
      <c r="A2181" s="7" t="s">
        <v>1927</v>
      </c>
      <c r="B2181" s="7" t="s">
        <v>1928</v>
      </c>
      <c r="C2181" s="7" t="s">
        <v>14</v>
      </c>
      <c r="D2181" s="7" t="s">
        <v>15</v>
      </c>
      <c r="E2181" s="7" t="s">
        <v>1926</v>
      </c>
      <c r="F2181" s="8">
        <v>15</v>
      </c>
      <c r="G2181" s="8">
        <v>3461.5</v>
      </c>
      <c r="H2181" s="8">
        <v>3461.5</v>
      </c>
      <c r="I2181" s="8">
        <v>650</v>
      </c>
      <c r="J2181" s="8">
        <v>2249975</v>
      </c>
      <c r="K2181" s="8">
        <v>3461.5</v>
      </c>
      <c r="L2181" s="8">
        <f t="shared" si="136"/>
        <v>451.49999999999955</v>
      </c>
      <c r="M2181" s="8">
        <f t="shared" si="137"/>
        <v>3010.0000000000005</v>
      </c>
      <c r="N2181" s="9"/>
      <c r="O2181" s="9"/>
      <c r="P2181" s="8">
        <v>15</v>
      </c>
      <c r="Q2181" s="8">
        <v>3461.5</v>
      </c>
      <c r="R2181" s="17">
        <f t="shared" si="138"/>
        <v>0</v>
      </c>
      <c r="S2181" s="18">
        <f t="shared" si="139"/>
        <v>2249975</v>
      </c>
    </row>
    <row r="2182" spans="1:19" x14ac:dyDescent="0.25">
      <c r="A2182" s="7" t="s">
        <v>1929</v>
      </c>
      <c r="B2182" s="7" t="s">
        <v>1930</v>
      </c>
      <c r="C2182" s="7" t="s">
        <v>396</v>
      </c>
      <c r="D2182" s="7" t="s">
        <v>397</v>
      </c>
      <c r="E2182" s="7" t="s">
        <v>958</v>
      </c>
      <c r="F2182" s="8">
        <v>15</v>
      </c>
      <c r="G2182" s="8">
        <v>15180</v>
      </c>
      <c r="H2182" s="8">
        <v>15180</v>
      </c>
      <c r="I2182" s="8">
        <v>10</v>
      </c>
      <c r="J2182" s="8">
        <v>151800</v>
      </c>
      <c r="K2182" s="8">
        <v>15180</v>
      </c>
      <c r="L2182" s="8">
        <f t="shared" si="136"/>
        <v>1979.9999999999982</v>
      </c>
      <c r="M2182" s="8">
        <f t="shared" si="137"/>
        <v>13200.000000000002</v>
      </c>
      <c r="N2182" s="13"/>
      <c r="O2182" s="13"/>
      <c r="P2182" s="8">
        <v>15</v>
      </c>
      <c r="Q2182" s="8">
        <v>15180</v>
      </c>
      <c r="R2182" s="17">
        <f t="shared" si="138"/>
        <v>0</v>
      </c>
      <c r="S2182" s="18">
        <f t="shared" si="139"/>
        <v>151800</v>
      </c>
    </row>
    <row r="2183" spans="1:19" x14ac:dyDescent="0.25">
      <c r="A2183" s="7" t="s">
        <v>1931</v>
      </c>
      <c r="B2183" s="7" t="s">
        <v>1932</v>
      </c>
      <c r="C2183" s="7" t="s">
        <v>396</v>
      </c>
      <c r="D2183" s="7" t="s">
        <v>397</v>
      </c>
      <c r="E2183" s="7" t="s">
        <v>988</v>
      </c>
      <c r="F2183" s="8">
        <v>21</v>
      </c>
      <c r="G2183" s="8">
        <v>31050</v>
      </c>
      <c r="H2183" s="8">
        <v>31050</v>
      </c>
      <c r="I2183" s="8">
        <v>1</v>
      </c>
      <c r="J2183" s="8">
        <v>31050</v>
      </c>
      <c r="K2183" s="8">
        <v>31050</v>
      </c>
      <c r="L2183" s="8">
        <f t="shared" si="136"/>
        <v>5388.8429752066113</v>
      </c>
      <c r="M2183" s="8">
        <f t="shared" si="137"/>
        <v>25661.157024793389</v>
      </c>
      <c r="N2183" s="9"/>
      <c r="O2183" s="9"/>
      <c r="P2183" s="8">
        <v>21</v>
      </c>
      <c r="Q2183" s="8">
        <v>31050</v>
      </c>
      <c r="R2183" s="17">
        <f t="shared" si="138"/>
        <v>0</v>
      </c>
      <c r="S2183" s="18">
        <f t="shared" si="139"/>
        <v>31050</v>
      </c>
    </row>
    <row r="2184" spans="1:19" x14ac:dyDescent="0.25">
      <c r="A2184" s="7" t="s">
        <v>1933</v>
      </c>
      <c r="B2184" s="7" t="s">
        <v>1934</v>
      </c>
      <c r="C2184" s="7" t="s">
        <v>396</v>
      </c>
      <c r="D2184" s="7" t="s">
        <v>397</v>
      </c>
      <c r="E2184" s="7" t="s">
        <v>1739</v>
      </c>
      <c r="F2184" s="8">
        <v>21</v>
      </c>
      <c r="G2184" s="8">
        <v>9775</v>
      </c>
      <c r="H2184" s="8">
        <v>9775</v>
      </c>
      <c r="I2184" s="8">
        <v>1</v>
      </c>
      <c r="J2184" s="8">
        <v>9775</v>
      </c>
      <c r="K2184" s="8">
        <v>9775</v>
      </c>
      <c r="L2184" s="8">
        <f t="shared" si="136"/>
        <v>1696.4876033057844</v>
      </c>
      <c r="M2184" s="8">
        <f t="shared" si="137"/>
        <v>8078.5123966942156</v>
      </c>
      <c r="N2184" s="9"/>
      <c r="O2184" s="9"/>
      <c r="P2184" s="8">
        <v>21</v>
      </c>
      <c r="Q2184" s="8">
        <v>9775</v>
      </c>
      <c r="R2184" s="17">
        <f t="shared" si="138"/>
        <v>0</v>
      </c>
      <c r="S2184" s="18">
        <f t="shared" si="139"/>
        <v>9775</v>
      </c>
    </row>
    <row r="2185" spans="1:19" x14ac:dyDescent="0.25">
      <c r="A2185" s="7" t="s">
        <v>1935</v>
      </c>
      <c r="B2185" s="7" t="s">
        <v>1936</v>
      </c>
      <c r="C2185" s="7" t="s">
        <v>396</v>
      </c>
      <c r="D2185" s="7" t="s">
        <v>397</v>
      </c>
      <c r="E2185" s="7" t="s">
        <v>1739</v>
      </c>
      <c r="F2185" s="8">
        <v>15</v>
      </c>
      <c r="G2185" s="8">
        <v>9775</v>
      </c>
      <c r="H2185" s="8">
        <v>9775</v>
      </c>
      <c r="I2185" s="8">
        <v>4</v>
      </c>
      <c r="J2185" s="8">
        <v>39100</v>
      </c>
      <c r="K2185" s="8">
        <v>9775</v>
      </c>
      <c r="L2185" s="8">
        <f t="shared" si="136"/>
        <v>1275</v>
      </c>
      <c r="M2185" s="8">
        <f t="shared" si="137"/>
        <v>8500</v>
      </c>
      <c r="N2185" s="9"/>
      <c r="O2185" s="9"/>
      <c r="P2185" s="8">
        <v>15</v>
      </c>
      <c r="Q2185" s="8">
        <v>9775</v>
      </c>
      <c r="R2185" s="17">
        <f t="shared" si="138"/>
        <v>0</v>
      </c>
      <c r="S2185" s="18">
        <f t="shared" si="139"/>
        <v>39100</v>
      </c>
    </row>
    <row r="2186" spans="1:19" x14ac:dyDescent="0.25">
      <c r="A2186" s="7" t="s">
        <v>1937</v>
      </c>
      <c r="B2186" s="7" t="s">
        <v>1938</v>
      </c>
      <c r="C2186" s="7" t="s">
        <v>396</v>
      </c>
      <c r="D2186" s="7" t="s">
        <v>397</v>
      </c>
      <c r="E2186" s="7" t="s">
        <v>1739</v>
      </c>
      <c r="F2186" s="8">
        <v>21</v>
      </c>
      <c r="G2186" s="8">
        <v>9775</v>
      </c>
      <c r="H2186" s="8">
        <v>9775</v>
      </c>
      <c r="I2186" s="8">
        <v>4</v>
      </c>
      <c r="J2186" s="8">
        <v>39100</v>
      </c>
      <c r="K2186" s="8">
        <v>9775</v>
      </c>
      <c r="L2186" s="8">
        <f t="shared" si="136"/>
        <v>1696.4876033057844</v>
      </c>
      <c r="M2186" s="8">
        <f t="shared" si="137"/>
        <v>8078.5123966942156</v>
      </c>
      <c r="N2186" s="13"/>
      <c r="O2186" s="13"/>
      <c r="P2186" s="8">
        <v>21</v>
      </c>
      <c r="Q2186" s="8">
        <v>9775</v>
      </c>
      <c r="R2186" s="17">
        <f t="shared" si="138"/>
        <v>0</v>
      </c>
      <c r="S2186" s="18">
        <f t="shared" si="139"/>
        <v>39100</v>
      </c>
    </row>
    <row r="2187" spans="1:19" x14ac:dyDescent="0.25">
      <c r="A2187" s="7" t="s">
        <v>1949</v>
      </c>
      <c r="B2187" s="7" t="s">
        <v>1950</v>
      </c>
      <c r="C2187" s="7" t="s">
        <v>979</v>
      </c>
      <c r="D2187" s="7" t="s">
        <v>980</v>
      </c>
      <c r="E2187" s="7" t="s">
        <v>981</v>
      </c>
      <c r="F2187" s="8">
        <v>15</v>
      </c>
      <c r="G2187" s="8">
        <v>58880</v>
      </c>
      <c r="H2187" s="8">
        <v>58880</v>
      </c>
      <c r="I2187" s="8">
        <v>3</v>
      </c>
      <c r="J2187" s="8">
        <v>176640</v>
      </c>
      <c r="K2187" s="8">
        <v>58880</v>
      </c>
      <c r="L2187" s="8">
        <f t="shared" si="136"/>
        <v>7679.9999999999927</v>
      </c>
      <c r="M2187" s="8">
        <f t="shared" si="137"/>
        <v>51200.000000000007</v>
      </c>
      <c r="N2187" s="8">
        <v>12</v>
      </c>
      <c r="O2187" s="8">
        <v>57680</v>
      </c>
      <c r="P2187" s="8">
        <v>15</v>
      </c>
      <c r="Q2187" s="8">
        <v>58880</v>
      </c>
      <c r="R2187" s="17">
        <f t="shared" si="138"/>
        <v>173040</v>
      </c>
      <c r="S2187" s="18">
        <f t="shared" si="139"/>
        <v>176640</v>
      </c>
    </row>
    <row r="2188" spans="1:19" x14ac:dyDescent="0.25">
      <c r="A2188" s="7" t="s">
        <v>1951</v>
      </c>
      <c r="B2188" s="7" t="s">
        <v>1952</v>
      </c>
      <c r="C2188" s="7" t="s">
        <v>37</v>
      </c>
      <c r="D2188" s="7" t="s">
        <v>38</v>
      </c>
      <c r="E2188" s="7" t="s">
        <v>39</v>
      </c>
      <c r="F2188" s="8">
        <v>15</v>
      </c>
      <c r="G2188" s="8">
        <v>15801</v>
      </c>
      <c r="H2188" s="8">
        <v>15801</v>
      </c>
      <c r="I2188" s="8">
        <v>1</v>
      </c>
      <c r="J2188" s="8">
        <v>15801</v>
      </c>
      <c r="K2188" s="8">
        <v>15801</v>
      </c>
      <c r="L2188" s="8">
        <f t="shared" si="136"/>
        <v>2060.9999999999982</v>
      </c>
      <c r="M2188" s="8">
        <f t="shared" si="137"/>
        <v>13740.000000000002</v>
      </c>
      <c r="N2188" s="13"/>
      <c r="O2188" s="13"/>
      <c r="P2188" s="8">
        <v>15</v>
      </c>
      <c r="Q2188" s="8">
        <v>15801</v>
      </c>
      <c r="R2188" s="17">
        <f t="shared" si="138"/>
        <v>0</v>
      </c>
      <c r="S2188" s="18">
        <f t="shared" si="139"/>
        <v>15801</v>
      </c>
    </row>
    <row r="2189" spans="1:19" x14ac:dyDescent="0.25">
      <c r="A2189" s="7" t="s">
        <v>1957</v>
      </c>
      <c r="B2189" s="7" t="s">
        <v>1958</v>
      </c>
      <c r="C2189" s="7" t="s">
        <v>37</v>
      </c>
      <c r="D2189" s="7" t="s">
        <v>38</v>
      </c>
      <c r="E2189" s="7" t="s">
        <v>39</v>
      </c>
      <c r="F2189" s="8">
        <v>15</v>
      </c>
      <c r="G2189" s="8">
        <v>15801</v>
      </c>
      <c r="H2189" s="8">
        <v>15801</v>
      </c>
      <c r="I2189" s="8">
        <v>7</v>
      </c>
      <c r="J2189" s="8">
        <v>110607</v>
      </c>
      <c r="K2189" s="8">
        <v>15801</v>
      </c>
      <c r="L2189" s="8">
        <f t="shared" si="136"/>
        <v>2060.9999999999982</v>
      </c>
      <c r="M2189" s="8">
        <f t="shared" si="137"/>
        <v>13740.000000000002</v>
      </c>
      <c r="N2189" s="13"/>
      <c r="O2189" s="13"/>
      <c r="P2189" s="8">
        <v>15</v>
      </c>
      <c r="Q2189" s="8">
        <v>15801</v>
      </c>
      <c r="R2189" s="17">
        <f t="shared" si="138"/>
        <v>0</v>
      </c>
      <c r="S2189" s="18">
        <f t="shared" si="139"/>
        <v>110607</v>
      </c>
    </row>
    <row r="2190" spans="1:19" x14ac:dyDescent="0.25">
      <c r="A2190" s="7" t="s">
        <v>1959</v>
      </c>
      <c r="B2190" s="7" t="s">
        <v>1960</v>
      </c>
      <c r="C2190" s="7" t="s">
        <v>37</v>
      </c>
      <c r="D2190" s="7" t="s">
        <v>38</v>
      </c>
      <c r="E2190" s="7" t="s">
        <v>39</v>
      </c>
      <c r="F2190" s="8">
        <v>15</v>
      </c>
      <c r="G2190" s="8">
        <v>15801</v>
      </c>
      <c r="H2190" s="8">
        <v>15801</v>
      </c>
      <c r="I2190" s="8">
        <v>9</v>
      </c>
      <c r="J2190" s="8">
        <v>142209</v>
      </c>
      <c r="K2190" s="8">
        <v>15801</v>
      </c>
      <c r="L2190" s="8">
        <f t="shared" si="136"/>
        <v>2060.9999999999982</v>
      </c>
      <c r="M2190" s="8">
        <f t="shared" si="137"/>
        <v>13740.000000000002</v>
      </c>
      <c r="N2190" s="13"/>
      <c r="O2190" s="13"/>
      <c r="P2190" s="8">
        <v>15</v>
      </c>
      <c r="Q2190" s="8">
        <v>15801</v>
      </c>
      <c r="R2190" s="17">
        <f t="shared" si="138"/>
        <v>0</v>
      </c>
      <c r="S2190" s="18">
        <f t="shared" si="139"/>
        <v>142209</v>
      </c>
    </row>
    <row r="2191" spans="1:19" x14ac:dyDescent="0.25">
      <c r="A2191" s="7" t="s">
        <v>1961</v>
      </c>
      <c r="B2191" s="7" t="s">
        <v>1962</v>
      </c>
      <c r="C2191" s="7" t="s">
        <v>37</v>
      </c>
      <c r="D2191" s="7" t="s">
        <v>38</v>
      </c>
      <c r="E2191" s="7" t="s">
        <v>39</v>
      </c>
      <c r="F2191" s="8">
        <v>15</v>
      </c>
      <c r="G2191" s="8">
        <v>15801</v>
      </c>
      <c r="H2191" s="8">
        <v>15801</v>
      </c>
      <c r="I2191" s="8">
        <v>3</v>
      </c>
      <c r="J2191" s="8">
        <v>47403</v>
      </c>
      <c r="K2191" s="8">
        <v>15801</v>
      </c>
      <c r="L2191" s="8">
        <f t="shared" si="136"/>
        <v>2060.9999999999982</v>
      </c>
      <c r="M2191" s="8">
        <f t="shared" si="137"/>
        <v>13740.000000000002</v>
      </c>
      <c r="N2191" s="9"/>
      <c r="O2191" s="9"/>
      <c r="P2191" s="8">
        <v>15</v>
      </c>
      <c r="Q2191" s="8">
        <v>15801</v>
      </c>
      <c r="R2191" s="17">
        <f t="shared" si="138"/>
        <v>0</v>
      </c>
      <c r="S2191" s="18">
        <f t="shared" si="139"/>
        <v>47403</v>
      </c>
    </row>
    <row r="2192" spans="1:19" x14ac:dyDescent="0.25">
      <c r="A2192" s="7" t="s">
        <v>1963</v>
      </c>
      <c r="B2192" s="7" t="s">
        <v>1964</v>
      </c>
      <c r="C2192" s="7" t="s">
        <v>37</v>
      </c>
      <c r="D2192" s="7" t="s">
        <v>38</v>
      </c>
      <c r="E2192" s="7" t="s">
        <v>39</v>
      </c>
      <c r="F2192" s="8">
        <v>15</v>
      </c>
      <c r="G2192" s="8">
        <v>15801</v>
      </c>
      <c r="H2192" s="8">
        <v>15801</v>
      </c>
      <c r="I2192" s="8">
        <v>1</v>
      </c>
      <c r="J2192" s="8">
        <v>15801</v>
      </c>
      <c r="K2192" s="8">
        <v>15801</v>
      </c>
      <c r="L2192" s="8">
        <f t="shared" si="136"/>
        <v>2060.9999999999982</v>
      </c>
      <c r="M2192" s="8">
        <f t="shared" si="137"/>
        <v>13740.000000000002</v>
      </c>
      <c r="N2192" s="13"/>
      <c r="O2192" s="13"/>
      <c r="P2192" s="8">
        <v>15</v>
      </c>
      <c r="Q2192" s="8">
        <v>15801</v>
      </c>
      <c r="R2192" s="17">
        <f t="shared" si="138"/>
        <v>0</v>
      </c>
      <c r="S2192" s="18">
        <f t="shared" si="139"/>
        <v>15801</v>
      </c>
    </row>
    <row r="2193" spans="1:19" x14ac:dyDescent="0.25">
      <c r="A2193" s="7" t="s">
        <v>1965</v>
      </c>
      <c r="B2193" s="7" t="s">
        <v>1966</v>
      </c>
      <c r="C2193" s="7" t="s">
        <v>37</v>
      </c>
      <c r="D2193" s="7" t="s">
        <v>38</v>
      </c>
      <c r="E2193" s="7" t="s">
        <v>39</v>
      </c>
      <c r="F2193" s="8">
        <v>15</v>
      </c>
      <c r="G2193" s="8">
        <v>15619.3</v>
      </c>
      <c r="H2193" s="8">
        <v>15619.3</v>
      </c>
      <c r="I2193" s="8">
        <v>3</v>
      </c>
      <c r="J2193" s="8">
        <v>46857.899999999994</v>
      </c>
      <c r="K2193" s="8">
        <v>15619.299999999997</v>
      </c>
      <c r="L2193" s="8">
        <f t="shared" si="136"/>
        <v>2037.2999999999993</v>
      </c>
      <c r="M2193" s="8">
        <f t="shared" si="137"/>
        <v>13581.999999999998</v>
      </c>
      <c r="N2193" s="8">
        <v>12</v>
      </c>
      <c r="O2193" s="8">
        <v>16240</v>
      </c>
      <c r="P2193" s="8">
        <v>15</v>
      </c>
      <c r="Q2193" s="8">
        <v>15619.3</v>
      </c>
      <c r="R2193" s="17">
        <f t="shared" si="138"/>
        <v>48720</v>
      </c>
      <c r="S2193" s="18">
        <f t="shared" si="139"/>
        <v>46857.899999999994</v>
      </c>
    </row>
    <row r="2194" spans="1:19" x14ac:dyDescent="0.25">
      <c r="A2194" s="7" t="s">
        <v>1969</v>
      </c>
      <c r="B2194" s="7" t="s">
        <v>1970</v>
      </c>
      <c r="C2194" s="7" t="s">
        <v>37</v>
      </c>
      <c r="D2194" s="7" t="s">
        <v>38</v>
      </c>
      <c r="E2194" s="7" t="s">
        <v>39</v>
      </c>
      <c r="F2194" s="8">
        <v>15</v>
      </c>
      <c r="G2194" s="8">
        <v>15619.3</v>
      </c>
      <c r="H2194" s="8">
        <v>15619.3</v>
      </c>
      <c r="I2194" s="8">
        <v>6</v>
      </c>
      <c r="J2194" s="8">
        <v>93715.8</v>
      </c>
      <c r="K2194" s="8">
        <v>15619.300000000001</v>
      </c>
      <c r="L2194" s="8">
        <f t="shared" si="136"/>
        <v>2037.2999999999993</v>
      </c>
      <c r="M2194" s="8">
        <f t="shared" si="137"/>
        <v>13582.000000000002</v>
      </c>
      <c r="N2194" s="13"/>
      <c r="O2194" s="13"/>
      <c r="P2194" s="8">
        <v>15</v>
      </c>
      <c r="Q2194" s="8">
        <v>15619.3</v>
      </c>
      <c r="R2194" s="17">
        <f t="shared" si="138"/>
        <v>0</v>
      </c>
      <c r="S2194" s="18">
        <f t="shared" si="139"/>
        <v>93715.8</v>
      </c>
    </row>
    <row r="2195" spans="1:19" x14ac:dyDescent="0.25">
      <c r="A2195" s="7" t="s">
        <v>1971</v>
      </c>
      <c r="B2195" s="7" t="s">
        <v>1972</v>
      </c>
      <c r="C2195" s="7" t="s">
        <v>369</v>
      </c>
      <c r="D2195" s="7" t="s">
        <v>370</v>
      </c>
      <c r="E2195" s="7" t="s">
        <v>444</v>
      </c>
      <c r="F2195" s="8">
        <v>21</v>
      </c>
      <c r="G2195" s="8">
        <v>687.16</v>
      </c>
      <c r="H2195" s="8">
        <v>687.16</v>
      </c>
      <c r="I2195" s="8">
        <v>5</v>
      </c>
      <c r="J2195" s="8">
        <v>3435.8</v>
      </c>
      <c r="K2195" s="8">
        <v>687.16000000000008</v>
      </c>
      <c r="L2195" s="8">
        <f t="shared" si="136"/>
        <v>119.25917355371905</v>
      </c>
      <c r="M2195" s="8">
        <f t="shared" si="137"/>
        <v>567.90082644628103</v>
      </c>
      <c r="N2195" s="9"/>
      <c r="O2195" s="9"/>
      <c r="P2195" s="8">
        <v>21</v>
      </c>
      <c r="Q2195" s="8">
        <v>687.16000000000008</v>
      </c>
      <c r="R2195" s="17">
        <f t="shared" si="138"/>
        <v>0</v>
      </c>
      <c r="S2195" s="18">
        <f t="shared" si="139"/>
        <v>3435.8</v>
      </c>
    </row>
    <row r="2196" spans="1:19" x14ac:dyDescent="0.25">
      <c r="A2196" s="7" t="s">
        <v>1973</v>
      </c>
      <c r="B2196" s="7" t="s">
        <v>1974</v>
      </c>
      <c r="C2196" s="7" t="s">
        <v>369</v>
      </c>
      <c r="D2196" s="7" t="s">
        <v>370</v>
      </c>
      <c r="E2196" s="7" t="s">
        <v>444</v>
      </c>
      <c r="F2196" s="8">
        <v>21</v>
      </c>
      <c r="G2196" s="8">
        <v>687.16</v>
      </c>
      <c r="H2196" s="8">
        <v>687.16</v>
      </c>
      <c r="I2196" s="8">
        <v>5</v>
      </c>
      <c r="J2196" s="8">
        <v>3435.8</v>
      </c>
      <c r="K2196" s="8">
        <v>687.16000000000008</v>
      </c>
      <c r="L2196" s="8">
        <f t="shared" si="136"/>
        <v>119.25917355371905</v>
      </c>
      <c r="M2196" s="8">
        <f t="shared" si="137"/>
        <v>567.90082644628103</v>
      </c>
      <c r="N2196" s="13"/>
      <c r="O2196" s="13"/>
      <c r="P2196" s="8">
        <v>21</v>
      </c>
      <c r="Q2196" s="8">
        <v>687.16000000000008</v>
      </c>
      <c r="R2196" s="17">
        <f t="shared" si="138"/>
        <v>0</v>
      </c>
      <c r="S2196" s="18">
        <f t="shared" si="139"/>
        <v>3435.8</v>
      </c>
    </row>
    <row r="2197" spans="1:19" x14ac:dyDescent="0.25">
      <c r="A2197" s="7" t="s">
        <v>1975</v>
      </c>
      <c r="B2197" s="7" t="s">
        <v>1976</v>
      </c>
      <c r="C2197" s="7" t="s">
        <v>369</v>
      </c>
      <c r="D2197" s="7" t="s">
        <v>370</v>
      </c>
      <c r="E2197" s="7" t="s">
        <v>444</v>
      </c>
      <c r="F2197" s="8">
        <v>21</v>
      </c>
      <c r="G2197" s="8">
        <v>687.16</v>
      </c>
      <c r="H2197" s="8">
        <v>687.16</v>
      </c>
      <c r="I2197" s="8">
        <v>5</v>
      </c>
      <c r="J2197" s="8">
        <v>3435.8</v>
      </c>
      <c r="K2197" s="8">
        <v>687.16000000000008</v>
      </c>
      <c r="L2197" s="8">
        <f t="shared" si="136"/>
        <v>119.25917355371905</v>
      </c>
      <c r="M2197" s="8">
        <f t="shared" si="137"/>
        <v>567.90082644628103</v>
      </c>
      <c r="N2197" s="13"/>
      <c r="O2197" s="13"/>
      <c r="P2197" s="8">
        <v>21</v>
      </c>
      <c r="Q2197" s="8">
        <v>687.16000000000008</v>
      </c>
      <c r="R2197" s="17">
        <f t="shared" si="138"/>
        <v>0</v>
      </c>
      <c r="S2197" s="18">
        <f t="shared" si="139"/>
        <v>3435.8</v>
      </c>
    </row>
    <row r="2198" spans="1:19" x14ac:dyDescent="0.25">
      <c r="A2198" s="7" t="s">
        <v>1977</v>
      </c>
      <c r="B2198" s="7" t="s">
        <v>1978</v>
      </c>
      <c r="C2198" s="7" t="s">
        <v>356</v>
      </c>
      <c r="D2198" s="7" t="s">
        <v>357</v>
      </c>
      <c r="E2198" s="7" t="s">
        <v>358</v>
      </c>
      <c r="F2198" s="8">
        <v>21</v>
      </c>
      <c r="G2198" s="8">
        <v>24998.6</v>
      </c>
      <c r="H2198" s="8">
        <v>24998.6</v>
      </c>
      <c r="I2198" s="8">
        <v>49</v>
      </c>
      <c r="J2198" s="8">
        <v>1224931.3999999999</v>
      </c>
      <c r="K2198" s="8">
        <v>24998.6</v>
      </c>
      <c r="L2198" s="8">
        <f t="shared" si="136"/>
        <v>4338.5999999999985</v>
      </c>
      <c r="M2198" s="8">
        <f t="shared" si="137"/>
        <v>20660</v>
      </c>
      <c r="N2198" s="8">
        <v>12</v>
      </c>
      <c r="O2198" s="8">
        <v>23139.200000000001</v>
      </c>
      <c r="P2198" s="8">
        <v>21</v>
      </c>
      <c r="Q2198" s="8">
        <v>24998.6</v>
      </c>
      <c r="R2198" s="17">
        <f t="shared" si="138"/>
        <v>1133820.8</v>
      </c>
      <c r="S2198" s="18">
        <f t="shared" si="139"/>
        <v>1224931.3999999999</v>
      </c>
    </row>
    <row r="2199" spans="1:19" x14ac:dyDescent="0.25">
      <c r="A2199" s="7" t="s">
        <v>1979</v>
      </c>
      <c r="B2199" s="7" t="s">
        <v>1980</v>
      </c>
      <c r="C2199" s="7" t="s">
        <v>356</v>
      </c>
      <c r="D2199" s="7" t="s">
        <v>357</v>
      </c>
      <c r="E2199" s="7" t="s">
        <v>358</v>
      </c>
      <c r="F2199" s="8">
        <v>21</v>
      </c>
      <c r="G2199" s="8">
        <v>24998.6</v>
      </c>
      <c r="H2199" s="8">
        <v>24998.6</v>
      </c>
      <c r="I2199" s="8">
        <v>14</v>
      </c>
      <c r="J2199" s="8">
        <v>349980.39999999997</v>
      </c>
      <c r="K2199" s="8">
        <v>24998.6</v>
      </c>
      <c r="L2199" s="8">
        <f t="shared" si="136"/>
        <v>4338.5999999999985</v>
      </c>
      <c r="M2199" s="8">
        <f t="shared" si="137"/>
        <v>20660</v>
      </c>
      <c r="N2199" s="13"/>
      <c r="O2199" s="13"/>
      <c r="P2199" s="8">
        <v>21</v>
      </c>
      <c r="Q2199" s="8">
        <v>24998.600000000002</v>
      </c>
      <c r="R2199" s="17">
        <f t="shared" si="138"/>
        <v>0</v>
      </c>
      <c r="S2199" s="18">
        <f t="shared" si="139"/>
        <v>349980.39999999997</v>
      </c>
    </row>
    <row r="2200" spans="1:19" x14ac:dyDescent="0.25">
      <c r="A2200" s="7" t="s">
        <v>1981</v>
      </c>
      <c r="B2200" s="7" t="s">
        <v>1982</v>
      </c>
      <c r="C2200" s="7" t="s">
        <v>356</v>
      </c>
      <c r="D2200" s="7" t="s">
        <v>357</v>
      </c>
      <c r="E2200" s="7" t="s">
        <v>358</v>
      </c>
      <c r="F2200" s="8">
        <v>21</v>
      </c>
      <c r="G2200" s="8">
        <v>7850</v>
      </c>
      <c r="H2200" s="8">
        <v>7850</v>
      </c>
      <c r="I2200" s="8">
        <v>1</v>
      </c>
      <c r="J2200" s="8">
        <v>7850</v>
      </c>
      <c r="K2200" s="8">
        <v>7850</v>
      </c>
      <c r="L2200" s="8">
        <f t="shared" si="136"/>
        <v>1362.3966942148754</v>
      </c>
      <c r="M2200" s="8">
        <f t="shared" si="137"/>
        <v>6487.6033057851246</v>
      </c>
      <c r="N2200" s="13"/>
      <c r="O2200" s="13"/>
      <c r="P2200" s="8">
        <v>21</v>
      </c>
      <c r="Q2200" s="8">
        <v>7850</v>
      </c>
      <c r="R2200" s="17">
        <f t="shared" si="138"/>
        <v>0</v>
      </c>
      <c r="S2200" s="18">
        <f t="shared" si="139"/>
        <v>7850</v>
      </c>
    </row>
    <row r="2201" spans="1:19" x14ac:dyDescent="0.25">
      <c r="A2201" s="7" t="s">
        <v>1983</v>
      </c>
      <c r="B2201" s="7" t="s">
        <v>1984</v>
      </c>
      <c r="C2201" s="7" t="s">
        <v>76</v>
      </c>
      <c r="D2201" s="7" t="s">
        <v>77</v>
      </c>
      <c r="E2201" s="7" t="s">
        <v>1907</v>
      </c>
      <c r="F2201" s="8">
        <v>15</v>
      </c>
      <c r="G2201" s="8">
        <v>2070</v>
      </c>
      <c r="H2201" s="8">
        <v>2070</v>
      </c>
      <c r="I2201" s="8">
        <v>2</v>
      </c>
      <c r="J2201" s="8">
        <v>4140</v>
      </c>
      <c r="K2201" s="8">
        <v>2070</v>
      </c>
      <c r="L2201" s="8">
        <f t="shared" si="136"/>
        <v>269.99999999999977</v>
      </c>
      <c r="M2201" s="8">
        <f t="shared" si="137"/>
        <v>1800.0000000000002</v>
      </c>
      <c r="N2201" s="13"/>
      <c r="O2201" s="13"/>
      <c r="P2201" s="8">
        <v>15</v>
      </c>
      <c r="Q2201" s="8">
        <v>2070</v>
      </c>
      <c r="R2201" s="17">
        <f t="shared" si="138"/>
        <v>0</v>
      </c>
      <c r="S2201" s="18">
        <f t="shared" si="139"/>
        <v>4140</v>
      </c>
    </row>
    <row r="2202" spans="1:19" x14ac:dyDescent="0.25">
      <c r="A2202" s="7" t="s">
        <v>1985</v>
      </c>
      <c r="B2202" s="7" t="s">
        <v>1986</v>
      </c>
      <c r="C2202" s="7" t="s">
        <v>14</v>
      </c>
      <c r="D2202" s="7" t="s">
        <v>15</v>
      </c>
      <c r="E2202" s="7" t="s">
        <v>19</v>
      </c>
      <c r="F2202" s="8">
        <v>21</v>
      </c>
      <c r="G2202" s="8">
        <v>641.29999999999995</v>
      </c>
      <c r="H2202" s="8">
        <v>641.29999999999995</v>
      </c>
      <c r="I2202" s="8">
        <v>30</v>
      </c>
      <c r="J2202" s="8">
        <v>19239</v>
      </c>
      <c r="K2202" s="8">
        <v>641.29999999999995</v>
      </c>
      <c r="L2202" s="8">
        <f t="shared" si="136"/>
        <v>111.29999999999995</v>
      </c>
      <c r="M2202" s="8">
        <f t="shared" si="137"/>
        <v>530</v>
      </c>
      <c r="N2202" s="14">
        <v>12</v>
      </c>
      <c r="O2202" s="14">
        <v>593.6</v>
      </c>
      <c r="P2202" s="8">
        <v>21</v>
      </c>
      <c r="Q2202" s="8">
        <v>641.29999999999995</v>
      </c>
      <c r="R2202" s="17">
        <f t="shared" si="138"/>
        <v>17808</v>
      </c>
      <c r="S2202" s="18">
        <f t="shared" si="139"/>
        <v>19239</v>
      </c>
    </row>
    <row r="2203" spans="1:19" x14ac:dyDescent="0.25">
      <c r="A2203" s="7" t="s">
        <v>1987</v>
      </c>
      <c r="B2203" s="7" t="s">
        <v>1988</v>
      </c>
      <c r="C2203" s="7" t="s">
        <v>14</v>
      </c>
      <c r="D2203" s="7" t="s">
        <v>15</v>
      </c>
      <c r="E2203" s="7" t="s">
        <v>19</v>
      </c>
      <c r="F2203" s="8">
        <v>21</v>
      </c>
      <c r="G2203" s="8">
        <v>482.79</v>
      </c>
      <c r="H2203" s="8">
        <v>482.79</v>
      </c>
      <c r="I2203" s="8">
        <v>10</v>
      </c>
      <c r="J2203" s="8">
        <v>4827.8999999999996</v>
      </c>
      <c r="K2203" s="8">
        <v>482.78999999999996</v>
      </c>
      <c r="L2203" s="8">
        <f t="shared" si="136"/>
        <v>83.789999999999964</v>
      </c>
      <c r="M2203" s="8">
        <f t="shared" si="137"/>
        <v>399</v>
      </c>
      <c r="N2203" s="9"/>
      <c r="O2203" s="9"/>
      <c r="P2203" s="8">
        <v>21</v>
      </c>
      <c r="Q2203" s="8">
        <v>482.78999999999996</v>
      </c>
      <c r="R2203" s="17">
        <f t="shared" si="138"/>
        <v>0</v>
      </c>
      <c r="S2203" s="18">
        <f t="shared" si="139"/>
        <v>4827.8999999999996</v>
      </c>
    </row>
    <row r="2204" spans="1:19" x14ac:dyDescent="0.25">
      <c r="A2204" s="7" t="s">
        <v>1989</v>
      </c>
      <c r="B2204" s="7" t="s">
        <v>1990</v>
      </c>
      <c r="C2204" s="7" t="s">
        <v>14</v>
      </c>
      <c r="D2204" s="7" t="s">
        <v>15</v>
      </c>
      <c r="E2204" s="7" t="s">
        <v>19</v>
      </c>
      <c r="F2204" s="8">
        <v>21</v>
      </c>
      <c r="G2204" s="8">
        <v>641.29999999999995</v>
      </c>
      <c r="H2204" s="8">
        <v>641.29999999999995</v>
      </c>
      <c r="I2204" s="8">
        <v>11</v>
      </c>
      <c r="J2204" s="8">
        <v>7054.2999999999993</v>
      </c>
      <c r="K2204" s="8">
        <v>641.29999999999995</v>
      </c>
      <c r="L2204" s="8">
        <f t="shared" si="136"/>
        <v>111.29999999999995</v>
      </c>
      <c r="M2204" s="8">
        <f t="shared" si="137"/>
        <v>530</v>
      </c>
      <c r="N2204" s="9"/>
      <c r="O2204" s="9"/>
      <c r="P2204" s="8">
        <v>21</v>
      </c>
      <c r="Q2204" s="8">
        <v>641.30000000000007</v>
      </c>
      <c r="R2204" s="17">
        <f t="shared" si="138"/>
        <v>0</v>
      </c>
      <c r="S2204" s="18">
        <f t="shared" si="139"/>
        <v>7054.2999999999993</v>
      </c>
    </row>
    <row r="2205" spans="1:19" x14ac:dyDescent="0.25">
      <c r="A2205" s="7" t="s">
        <v>1991</v>
      </c>
      <c r="B2205" s="7" t="s">
        <v>1992</v>
      </c>
      <c r="C2205" s="7" t="s">
        <v>14</v>
      </c>
      <c r="D2205" s="7" t="s">
        <v>15</v>
      </c>
      <c r="E2205" s="7" t="s">
        <v>19</v>
      </c>
      <c r="F2205" s="8">
        <v>21</v>
      </c>
      <c r="G2205" s="8">
        <v>641.29999999999995</v>
      </c>
      <c r="H2205" s="8">
        <v>641.29999999999995</v>
      </c>
      <c r="I2205" s="8">
        <v>2</v>
      </c>
      <c r="J2205" s="8">
        <v>1282.5999999999999</v>
      </c>
      <c r="K2205" s="8">
        <v>641.29999999999995</v>
      </c>
      <c r="L2205" s="8">
        <f t="shared" si="136"/>
        <v>111.29999999999995</v>
      </c>
      <c r="M2205" s="8">
        <f t="shared" si="137"/>
        <v>530</v>
      </c>
      <c r="N2205" s="9"/>
      <c r="O2205" s="9"/>
      <c r="P2205" s="8">
        <v>21</v>
      </c>
      <c r="Q2205" s="8">
        <v>641.29999999999995</v>
      </c>
      <c r="R2205" s="17">
        <f t="shared" si="138"/>
        <v>0</v>
      </c>
      <c r="S2205" s="18">
        <f t="shared" si="139"/>
        <v>1282.5999999999999</v>
      </c>
    </row>
    <row r="2206" spans="1:19" x14ac:dyDescent="0.25">
      <c r="A2206" s="7" t="s">
        <v>1993</v>
      </c>
      <c r="B2206" s="7" t="s">
        <v>1994</v>
      </c>
      <c r="C2206" s="7" t="s">
        <v>14</v>
      </c>
      <c r="D2206" s="7" t="s">
        <v>15</v>
      </c>
      <c r="E2206" s="7" t="s">
        <v>19</v>
      </c>
      <c r="F2206" s="8">
        <v>21</v>
      </c>
      <c r="G2206" s="8">
        <v>641.29999999999995</v>
      </c>
      <c r="H2206" s="8">
        <v>641.29999999999995</v>
      </c>
      <c r="I2206" s="8">
        <v>48</v>
      </c>
      <c r="J2206" s="8">
        <v>30782.400000000001</v>
      </c>
      <c r="K2206" s="8">
        <v>641.30000000000007</v>
      </c>
      <c r="L2206" s="8">
        <f t="shared" si="136"/>
        <v>111.29999999999995</v>
      </c>
      <c r="M2206" s="8">
        <f t="shared" si="137"/>
        <v>530.00000000000011</v>
      </c>
      <c r="N2206" s="14">
        <v>12</v>
      </c>
      <c r="O2206" s="14">
        <v>593.6</v>
      </c>
      <c r="P2206" s="8">
        <v>21</v>
      </c>
      <c r="Q2206" s="8">
        <v>641.29999999999995</v>
      </c>
      <c r="R2206" s="17">
        <f t="shared" si="138"/>
        <v>28492.800000000003</v>
      </c>
      <c r="S2206" s="18">
        <f t="shared" si="139"/>
        <v>30782.400000000001</v>
      </c>
    </row>
    <row r="2207" spans="1:19" x14ac:dyDescent="0.25">
      <c r="A2207" s="7" t="s">
        <v>1995</v>
      </c>
      <c r="B2207" s="7" t="s">
        <v>1996</v>
      </c>
      <c r="C2207" s="7" t="s">
        <v>14</v>
      </c>
      <c r="D2207" s="7" t="s">
        <v>15</v>
      </c>
      <c r="E2207" s="7" t="s">
        <v>529</v>
      </c>
      <c r="F2207" s="8">
        <v>21</v>
      </c>
      <c r="G2207" s="8">
        <v>1569.37</v>
      </c>
      <c r="H2207" s="8">
        <v>1569.37</v>
      </c>
      <c r="I2207" s="8">
        <v>6</v>
      </c>
      <c r="J2207" s="8">
        <v>9416.2199999999993</v>
      </c>
      <c r="K2207" s="8">
        <v>1569.37</v>
      </c>
      <c r="L2207" s="8">
        <f t="shared" si="136"/>
        <v>272.36999999999989</v>
      </c>
      <c r="M2207" s="8">
        <f t="shared" si="137"/>
        <v>1297</v>
      </c>
      <c r="N2207" s="9"/>
      <c r="O2207" s="9"/>
      <c r="P2207" s="8">
        <v>21</v>
      </c>
      <c r="Q2207" s="8">
        <v>1569.37</v>
      </c>
      <c r="R2207" s="17">
        <f t="shared" si="138"/>
        <v>0</v>
      </c>
      <c r="S2207" s="18">
        <f t="shared" si="139"/>
        <v>9416.2199999999993</v>
      </c>
    </row>
    <row r="2208" spans="1:19" x14ac:dyDescent="0.25">
      <c r="A2208" s="7" t="s">
        <v>1997</v>
      </c>
      <c r="B2208" s="7" t="s">
        <v>1998</v>
      </c>
      <c r="C2208" s="7" t="s">
        <v>76</v>
      </c>
      <c r="D2208" s="7" t="s">
        <v>77</v>
      </c>
      <c r="E2208" s="7" t="s">
        <v>78</v>
      </c>
      <c r="F2208" s="8">
        <v>15</v>
      </c>
      <c r="G2208" s="8">
        <v>14892.5</v>
      </c>
      <c r="H2208" s="8">
        <v>14892.5</v>
      </c>
      <c r="I2208" s="8">
        <v>1</v>
      </c>
      <c r="J2208" s="8">
        <v>14892.5</v>
      </c>
      <c r="K2208" s="8">
        <v>14892.5</v>
      </c>
      <c r="L2208" s="8">
        <f t="shared" si="136"/>
        <v>1942.4999999999982</v>
      </c>
      <c r="M2208" s="8">
        <f t="shared" si="137"/>
        <v>12950.000000000002</v>
      </c>
      <c r="N2208" s="9"/>
      <c r="O2208" s="9"/>
      <c r="P2208" s="8">
        <v>15</v>
      </c>
      <c r="Q2208" s="8">
        <v>14892.5</v>
      </c>
      <c r="R2208" s="17">
        <f t="shared" si="138"/>
        <v>0</v>
      </c>
      <c r="S2208" s="18">
        <f t="shared" si="139"/>
        <v>14892.5</v>
      </c>
    </row>
    <row r="2209" spans="1:19" x14ac:dyDescent="0.25">
      <c r="A2209" s="7" t="s">
        <v>1999</v>
      </c>
      <c r="B2209" s="7" t="s">
        <v>2000</v>
      </c>
      <c r="C2209" s="7" t="s">
        <v>37</v>
      </c>
      <c r="D2209" s="7" t="s">
        <v>38</v>
      </c>
      <c r="E2209" s="7" t="s">
        <v>39</v>
      </c>
      <c r="F2209" s="8">
        <v>15</v>
      </c>
      <c r="G2209" s="8">
        <v>22073.1</v>
      </c>
      <c r="H2209" s="8">
        <v>22073.1</v>
      </c>
      <c r="I2209" s="8">
        <v>1</v>
      </c>
      <c r="J2209" s="8">
        <v>22073.1</v>
      </c>
      <c r="K2209" s="8">
        <v>22073.1</v>
      </c>
      <c r="L2209" s="8">
        <f t="shared" si="136"/>
        <v>2879.0999999999985</v>
      </c>
      <c r="M2209" s="8">
        <f t="shared" si="137"/>
        <v>19194</v>
      </c>
      <c r="N2209" s="9"/>
      <c r="O2209" s="9"/>
      <c r="P2209" s="8">
        <v>15</v>
      </c>
      <c r="Q2209" s="8">
        <v>22073.1</v>
      </c>
      <c r="R2209" s="17">
        <f t="shared" si="138"/>
        <v>0</v>
      </c>
      <c r="S2209" s="18">
        <f t="shared" si="139"/>
        <v>22073.1</v>
      </c>
    </row>
    <row r="2210" spans="1:19" x14ac:dyDescent="0.25">
      <c r="A2210" s="7" t="s">
        <v>2001</v>
      </c>
      <c r="B2210" s="7" t="s">
        <v>2002</v>
      </c>
      <c r="C2210" s="7" t="s">
        <v>14</v>
      </c>
      <c r="D2210" s="7" t="s">
        <v>15</v>
      </c>
      <c r="E2210" s="7" t="s">
        <v>19</v>
      </c>
      <c r="F2210" s="8">
        <v>21</v>
      </c>
      <c r="G2210" s="8">
        <v>1070.8499999999999</v>
      </c>
      <c r="H2210" s="8">
        <v>1070.8499999999999</v>
      </c>
      <c r="I2210" s="8">
        <v>550</v>
      </c>
      <c r="J2210" s="8">
        <v>588967.5</v>
      </c>
      <c r="K2210" s="8">
        <v>1070.8499999999999</v>
      </c>
      <c r="L2210" s="8">
        <f t="shared" si="136"/>
        <v>185.84999999999991</v>
      </c>
      <c r="M2210" s="8">
        <f t="shared" si="137"/>
        <v>885</v>
      </c>
      <c r="N2210" s="14">
        <v>12</v>
      </c>
      <c r="O2210" s="14">
        <v>991.2</v>
      </c>
      <c r="P2210" s="8">
        <v>21</v>
      </c>
      <c r="Q2210" s="8">
        <v>1070.8499999999999</v>
      </c>
      <c r="R2210" s="17">
        <f t="shared" si="138"/>
        <v>545160</v>
      </c>
      <c r="S2210" s="18">
        <f t="shared" si="139"/>
        <v>588967.5</v>
      </c>
    </row>
    <row r="2211" spans="1:19" x14ac:dyDescent="0.25">
      <c r="A2211" s="7" t="s">
        <v>2003</v>
      </c>
      <c r="B2211" s="7" t="s">
        <v>2004</v>
      </c>
      <c r="C2211" s="7" t="s">
        <v>76</v>
      </c>
      <c r="D2211" s="7" t="s">
        <v>77</v>
      </c>
      <c r="E2211" s="7" t="s">
        <v>78</v>
      </c>
      <c r="F2211" s="8">
        <v>15</v>
      </c>
      <c r="G2211" s="8">
        <v>1150</v>
      </c>
      <c r="H2211" s="8">
        <v>1150</v>
      </c>
      <c r="I2211" s="8">
        <v>11</v>
      </c>
      <c r="J2211" s="8">
        <v>12650</v>
      </c>
      <c r="K2211" s="8">
        <v>1150</v>
      </c>
      <c r="L2211" s="8">
        <f t="shared" si="136"/>
        <v>149.99999999999989</v>
      </c>
      <c r="M2211" s="8">
        <f t="shared" si="137"/>
        <v>1000.0000000000001</v>
      </c>
      <c r="N2211" s="14">
        <v>12</v>
      </c>
      <c r="O2211" s="14">
        <v>1120</v>
      </c>
      <c r="P2211" s="8">
        <v>15</v>
      </c>
      <c r="Q2211" s="8">
        <v>1150</v>
      </c>
      <c r="R2211" s="17">
        <f t="shared" si="138"/>
        <v>12320</v>
      </c>
      <c r="S2211" s="18">
        <f t="shared" si="139"/>
        <v>12650</v>
      </c>
    </row>
    <row r="2212" spans="1:19" x14ac:dyDescent="0.25">
      <c r="A2212" s="7" t="s">
        <v>2005</v>
      </c>
      <c r="B2212" s="7" t="s">
        <v>2006</v>
      </c>
      <c r="C2212" s="7" t="s">
        <v>76</v>
      </c>
      <c r="D2212" s="7" t="s">
        <v>77</v>
      </c>
      <c r="E2212" s="7" t="s">
        <v>78</v>
      </c>
      <c r="F2212" s="8">
        <v>15</v>
      </c>
      <c r="G2212" s="8">
        <v>16675</v>
      </c>
      <c r="H2212" s="8">
        <v>16675</v>
      </c>
      <c r="I2212" s="8">
        <v>3</v>
      </c>
      <c r="J2212" s="8">
        <v>50025</v>
      </c>
      <c r="K2212" s="8">
        <v>16675</v>
      </c>
      <c r="L2212" s="8">
        <f t="shared" si="136"/>
        <v>2174.9999999999982</v>
      </c>
      <c r="M2212" s="8">
        <f t="shared" si="137"/>
        <v>14500.000000000002</v>
      </c>
      <c r="N2212" s="13"/>
      <c r="O2212" s="13"/>
      <c r="P2212" s="8">
        <v>15</v>
      </c>
      <c r="Q2212" s="8">
        <v>16675</v>
      </c>
      <c r="R2212" s="17">
        <f t="shared" si="138"/>
        <v>0</v>
      </c>
      <c r="S2212" s="18">
        <f t="shared" si="139"/>
        <v>50025</v>
      </c>
    </row>
    <row r="2213" spans="1:19" x14ac:dyDescent="0.25">
      <c r="A2213" s="7" t="s">
        <v>2007</v>
      </c>
      <c r="B2213" s="7" t="s">
        <v>2008</v>
      </c>
      <c r="C2213" s="7" t="s">
        <v>76</v>
      </c>
      <c r="D2213" s="7" t="s">
        <v>77</v>
      </c>
      <c r="E2213" s="7" t="s">
        <v>78</v>
      </c>
      <c r="F2213" s="8">
        <v>15</v>
      </c>
      <c r="G2213" s="8">
        <v>8970</v>
      </c>
      <c r="H2213" s="8">
        <v>8970</v>
      </c>
      <c r="I2213" s="8">
        <v>3</v>
      </c>
      <c r="J2213" s="8">
        <v>26910</v>
      </c>
      <c r="K2213" s="8">
        <v>8970</v>
      </c>
      <c r="L2213" s="8">
        <f t="shared" si="136"/>
        <v>1169.9999999999991</v>
      </c>
      <c r="M2213" s="8">
        <f t="shared" si="137"/>
        <v>7800.0000000000009</v>
      </c>
      <c r="N2213" s="9"/>
      <c r="O2213" s="9"/>
      <c r="P2213" s="8">
        <v>15</v>
      </c>
      <c r="Q2213" s="8">
        <v>8970</v>
      </c>
      <c r="R2213" s="17">
        <f t="shared" si="138"/>
        <v>0</v>
      </c>
      <c r="S2213" s="18">
        <f t="shared" si="139"/>
        <v>26910</v>
      </c>
    </row>
    <row r="2214" spans="1:19" x14ac:dyDescent="0.25">
      <c r="A2214" s="7" t="s">
        <v>2009</v>
      </c>
      <c r="B2214" s="7" t="s">
        <v>2010</v>
      </c>
      <c r="C2214" s="7" t="s">
        <v>76</v>
      </c>
      <c r="D2214" s="7" t="s">
        <v>77</v>
      </c>
      <c r="E2214" s="7" t="s">
        <v>78</v>
      </c>
      <c r="F2214" s="8">
        <v>15</v>
      </c>
      <c r="G2214" s="8">
        <v>17825</v>
      </c>
      <c r="H2214" s="8">
        <v>17825</v>
      </c>
      <c r="I2214" s="8">
        <v>1</v>
      </c>
      <c r="J2214" s="8">
        <v>17825</v>
      </c>
      <c r="K2214" s="8">
        <v>17825</v>
      </c>
      <c r="L2214" s="8">
        <f t="shared" si="136"/>
        <v>2324.9999999999982</v>
      </c>
      <c r="M2214" s="8">
        <f t="shared" si="137"/>
        <v>15500.000000000002</v>
      </c>
      <c r="N2214" s="9"/>
      <c r="O2214" s="9"/>
      <c r="P2214" s="8">
        <v>15</v>
      </c>
      <c r="Q2214" s="8">
        <v>17825</v>
      </c>
      <c r="R2214" s="17">
        <f t="shared" si="138"/>
        <v>0</v>
      </c>
      <c r="S2214" s="18">
        <f t="shared" si="139"/>
        <v>17825</v>
      </c>
    </row>
    <row r="2215" spans="1:19" x14ac:dyDescent="0.25">
      <c r="A2215" s="7" t="s">
        <v>2013</v>
      </c>
      <c r="B2215" s="7" t="s">
        <v>2014</v>
      </c>
      <c r="C2215" s="7" t="s">
        <v>369</v>
      </c>
      <c r="D2215" s="7" t="s">
        <v>370</v>
      </c>
      <c r="E2215" s="7" t="s">
        <v>494</v>
      </c>
      <c r="F2215" s="8">
        <v>21</v>
      </c>
      <c r="G2215" s="8">
        <v>10330.98</v>
      </c>
      <c r="H2215" s="8">
        <v>10330.98</v>
      </c>
      <c r="I2215" s="8">
        <v>7</v>
      </c>
      <c r="J2215" s="8">
        <v>72316.859999999986</v>
      </c>
      <c r="K2215" s="8">
        <v>10330.979999999998</v>
      </c>
      <c r="L2215" s="8">
        <f t="shared" si="136"/>
        <v>1792.9799999999996</v>
      </c>
      <c r="M2215" s="8">
        <f t="shared" si="137"/>
        <v>8537.9999999999982</v>
      </c>
      <c r="N2215" s="14">
        <v>12</v>
      </c>
      <c r="O2215" s="14">
        <v>9562.56</v>
      </c>
      <c r="P2215" s="8">
        <v>21</v>
      </c>
      <c r="Q2215" s="8">
        <v>10330.98</v>
      </c>
      <c r="R2215" s="17">
        <f t="shared" si="138"/>
        <v>66937.919999999998</v>
      </c>
      <c r="S2215" s="18">
        <f t="shared" si="139"/>
        <v>72316.859999999986</v>
      </c>
    </row>
    <row r="2216" spans="1:19" x14ac:dyDescent="0.25">
      <c r="A2216" s="7" t="s">
        <v>2015</v>
      </c>
      <c r="B2216" s="7" t="s">
        <v>2016</v>
      </c>
      <c r="C2216" s="7" t="s">
        <v>37</v>
      </c>
      <c r="D2216" s="7" t="s">
        <v>38</v>
      </c>
      <c r="E2216" s="7" t="s">
        <v>39</v>
      </c>
      <c r="F2216" s="8">
        <v>21</v>
      </c>
      <c r="G2216" s="8">
        <v>5238.09</v>
      </c>
      <c r="H2216" s="8">
        <v>5238.09</v>
      </c>
      <c r="I2216" s="8">
        <v>6</v>
      </c>
      <c r="J2216" s="8">
        <v>31428.54</v>
      </c>
      <c r="K2216" s="8">
        <v>5238.09</v>
      </c>
      <c r="L2216" s="8">
        <f t="shared" si="136"/>
        <v>909.09000000000015</v>
      </c>
      <c r="M2216" s="8">
        <f t="shared" si="137"/>
        <v>4329</v>
      </c>
      <c r="N2216" s="9"/>
      <c r="O2216" s="9"/>
      <c r="P2216" s="8">
        <v>21</v>
      </c>
      <c r="Q2216" s="8">
        <v>5238.09</v>
      </c>
      <c r="R2216" s="17">
        <f t="shared" si="138"/>
        <v>0</v>
      </c>
      <c r="S2216" s="18">
        <f t="shared" si="139"/>
        <v>31428.54</v>
      </c>
    </row>
    <row r="2217" spans="1:19" x14ac:dyDescent="0.25">
      <c r="A2217" s="7" t="s">
        <v>2017</v>
      </c>
      <c r="B2217" s="7" t="s">
        <v>2018</v>
      </c>
      <c r="C2217" s="7" t="s">
        <v>76</v>
      </c>
      <c r="D2217" s="7" t="s">
        <v>77</v>
      </c>
      <c r="E2217" s="7" t="s">
        <v>78</v>
      </c>
      <c r="F2217" s="8">
        <v>15</v>
      </c>
      <c r="G2217" s="8">
        <v>18285</v>
      </c>
      <c r="H2217" s="8">
        <v>18285</v>
      </c>
      <c r="I2217" s="8">
        <v>1</v>
      </c>
      <c r="J2217" s="8">
        <v>18285</v>
      </c>
      <c r="K2217" s="8">
        <v>18285</v>
      </c>
      <c r="L2217" s="8">
        <f t="shared" si="136"/>
        <v>2384.9999999999982</v>
      </c>
      <c r="M2217" s="8">
        <f t="shared" si="137"/>
        <v>15900.000000000002</v>
      </c>
      <c r="N2217" s="9"/>
      <c r="O2217" s="9"/>
      <c r="P2217" s="8">
        <v>15</v>
      </c>
      <c r="Q2217" s="8">
        <v>18285</v>
      </c>
      <c r="R2217" s="17">
        <f t="shared" si="138"/>
        <v>0</v>
      </c>
      <c r="S2217" s="18">
        <f t="shared" si="139"/>
        <v>18285</v>
      </c>
    </row>
    <row r="2218" spans="1:19" x14ac:dyDescent="0.25">
      <c r="A2218" s="7" t="s">
        <v>2019</v>
      </c>
      <c r="B2218" s="7" t="s">
        <v>2020</v>
      </c>
      <c r="C2218" s="7" t="s">
        <v>76</v>
      </c>
      <c r="D2218" s="7" t="s">
        <v>77</v>
      </c>
      <c r="E2218" s="7" t="s">
        <v>78</v>
      </c>
      <c r="F2218" s="8">
        <v>15</v>
      </c>
      <c r="G2218" s="8">
        <v>17778.689999999999</v>
      </c>
      <c r="H2218" s="8">
        <v>17778.689999999999</v>
      </c>
      <c r="I2218" s="8">
        <v>1</v>
      </c>
      <c r="J2218" s="8">
        <v>17778.689999999999</v>
      </c>
      <c r="K2218" s="8">
        <v>17778.689999999999</v>
      </c>
      <c r="L2218" s="8">
        <f t="shared" si="136"/>
        <v>2318.9595652173903</v>
      </c>
      <c r="M2218" s="8">
        <f t="shared" si="137"/>
        <v>15459.730434782608</v>
      </c>
      <c r="N2218" s="9"/>
      <c r="O2218" s="9"/>
      <c r="P2218" s="8">
        <v>15</v>
      </c>
      <c r="Q2218" s="8">
        <v>17778.689999999999</v>
      </c>
      <c r="R2218" s="17">
        <f t="shared" si="138"/>
        <v>0</v>
      </c>
      <c r="S2218" s="18">
        <f t="shared" si="139"/>
        <v>17778.689999999999</v>
      </c>
    </row>
    <row r="2219" spans="1:19" x14ac:dyDescent="0.25">
      <c r="A2219" s="7" t="s">
        <v>2021</v>
      </c>
      <c r="B2219" s="7" t="s">
        <v>2022</v>
      </c>
      <c r="C2219" s="7" t="s">
        <v>76</v>
      </c>
      <c r="D2219" s="7" t="s">
        <v>77</v>
      </c>
      <c r="E2219" s="7" t="s">
        <v>78</v>
      </c>
      <c r="F2219" s="8">
        <v>15</v>
      </c>
      <c r="G2219" s="8">
        <v>17778.689999999999</v>
      </c>
      <c r="H2219" s="8">
        <v>17778.689999999999</v>
      </c>
      <c r="I2219" s="8">
        <v>1</v>
      </c>
      <c r="J2219" s="8">
        <v>17778.689999999999</v>
      </c>
      <c r="K2219" s="8">
        <v>17778.689999999999</v>
      </c>
      <c r="L2219" s="8">
        <f t="shared" si="136"/>
        <v>2318.9595652173903</v>
      </c>
      <c r="M2219" s="8">
        <f t="shared" si="137"/>
        <v>15459.730434782608</v>
      </c>
      <c r="N2219" s="9"/>
      <c r="O2219" s="9"/>
      <c r="P2219" s="8">
        <v>15</v>
      </c>
      <c r="Q2219" s="8">
        <v>17778.689999999999</v>
      </c>
      <c r="R2219" s="17">
        <f t="shared" si="138"/>
        <v>0</v>
      </c>
      <c r="S2219" s="18">
        <f t="shared" si="139"/>
        <v>17778.689999999999</v>
      </c>
    </row>
    <row r="2220" spans="1:19" x14ac:dyDescent="0.25">
      <c r="A2220" s="7" t="s">
        <v>2023</v>
      </c>
      <c r="B2220" s="7" t="s">
        <v>2024</v>
      </c>
      <c r="C2220" s="7" t="s">
        <v>76</v>
      </c>
      <c r="D2220" s="7" t="s">
        <v>77</v>
      </c>
      <c r="E2220" s="7" t="s">
        <v>78</v>
      </c>
      <c r="F2220" s="8">
        <v>15</v>
      </c>
      <c r="G2220" s="8">
        <v>17778.689999999999</v>
      </c>
      <c r="H2220" s="8">
        <v>17778.689999999999</v>
      </c>
      <c r="I2220" s="8">
        <v>1</v>
      </c>
      <c r="J2220" s="8">
        <v>17778.689999999999</v>
      </c>
      <c r="K2220" s="8">
        <v>17778.689999999999</v>
      </c>
      <c r="L2220" s="8">
        <f t="shared" si="136"/>
        <v>2318.9595652173903</v>
      </c>
      <c r="M2220" s="8">
        <f t="shared" si="137"/>
        <v>15459.730434782608</v>
      </c>
      <c r="N2220" s="13"/>
      <c r="O2220" s="13"/>
      <c r="P2220" s="8">
        <v>15</v>
      </c>
      <c r="Q2220" s="8">
        <v>17778.689999999999</v>
      </c>
      <c r="R2220" s="17">
        <f t="shared" si="138"/>
        <v>0</v>
      </c>
      <c r="S2220" s="18">
        <f t="shared" si="139"/>
        <v>17778.689999999999</v>
      </c>
    </row>
    <row r="2221" spans="1:19" x14ac:dyDescent="0.25">
      <c r="A2221" s="7" t="s">
        <v>2025</v>
      </c>
      <c r="B2221" s="7" t="s">
        <v>2026</v>
      </c>
      <c r="C2221" s="7" t="s">
        <v>37</v>
      </c>
      <c r="D2221" s="7" t="s">
        <v>38</v>
      </c>
      <c r="E2221" s="7" t="s">
        <v>39</v>
      </c>
      <c r="F2221" s="8">
        <v>15</v>
      </c>
      <c r="G2221" s="8">
        <v>1541</v>
      </c>
      <c r="H2221" s="8">
        <v>1541</v>
      </c>
      <c r="I2221" s="8">
        <v>1</v>
      </c>
      <c r="J2221" s="8">
        <v>1541</v>
      </c>
      <c r="K2221" s="8">
        <v>1541</v>
      </c>
      <c r="L2221" s="8">
        <f t="shared" si="136"/>
        <v>201</v>
      </c>
      <c r="M2221" s="8">
        <f t="shared" si="137"/>
        <v>1340</v>
      </c>
      <c r="N2221" s="9"/>
      <c r="O2221" s="9"/>
      <c r="P2221" s="8">
        <v>15</v>
      </c>
      <c r="Q2221" s="8">
        <v>1541</v>
      </c>
      <c r="R2221" s="17">
        <f t="shared" si="138"/>
        <v>0</v>
      </c>
      <c r="S2221" s="18">
        <f t="shared" si="139"/>
        <v>1541</v>
      </c>
    </row>
    <row r="2222" spans="1:19" x14ac:dyDescent="0.25">
      <c r="A2222" s="7" t="s">
        <v>2027</v>
      </c>
      <c r="B2222" s="7" t="s">
        <v>2028</v>
      </c>
      <c r="C2222" s="7" t="s">
        <v>76</v>
      </c>
      <c r="D2222" s="7" t="s">
        <v>77</v>
      </c>
      <c r="E2222" s="7" t="s">
        <v>78</v>
      </c>
      <c r="F2222" s="8">
        <v>15</v>
      </c>
      <c r="G2222" s="8">
        <v>21850</v>
      </c>
      <c r="H2222" s="8">
        <v>21850</v>
      </c>
      <c r="I2222" s="8">
        <v>1</v>
      </c>
      <c r="J2222" s="8">
        <v>21850</v>
      </c>
      <c r="K2222" s="8">
        <v>21850</v>
      </c>
      <c r="L2222" s="8">
        <f t="shared" si="136"/>
        <v>2850</v>
      </c>
      <c r="M2222" s="8">
        <f t="shared" si="137"/>
        <v>19000</v>
      </c>
      <c r="N2222" s="13"/>
      <c r="O2222" s="13"/>
      <c r="P2222" s="8">
        <v>15</v>
      </c>
      <c r="Q2222" s="8">
        <v>21850</v>
      </c>
      <c r="R2222" s="17">
        <f t="shared" si="138"/>
        <v>0</v>
      </c>
      <c r="S2222" s="18">
        <f t="shared" si="139"/>
        <v>21850</v>
      </c>
    </row>
    <row r="2223" spans="1:19" x14ac:dyDescent="0.25">
      <c r="A2223" s="7" t="s">
        <v>2029</v>
      </c>
      <c r="B2223" s="7" t="s">
        <v>2030</v>
      </c>
      <c r="C2223" s="7" t="s">
        <v>76</v>
      </c>
      <c r="D2223" s="7" t="s">
        <v>77</v>
      </c>
      <c r="E2223" s="7" t="s">
        <v>78</v>
      </c>
      <c r="F2223" s="8">
        <v>15</v>
      </c>
      <c r="G2223" s="8">
        <v>13915</v>
      </c>
      <c r="H2223" s="8">
        <v>13915</v>
      </c>
      <c r="I2223" s="8">
        <v>1</v>
      </c>
      <c r="J2223" s="8">
        <v>13915</v>
      </c>
      <c r="K2223" s="8">
        <v>13915</v>
      </c>
      <c r="L2223" s="8">
        <f t="shared" si="136"/>
        <v>1814.9999999999982</v>
      </c>
      <c r="M2223" s="8">
        <f t="shared" si="137"/>
        <v>12100.000000000002</v>
      </c>
      <c r="N2223" s="13"/>
      <c r="O2223" s="13"/>
      <c r="P2223" s="8">
        <v>15</v>
      </c>
      <c r="Q2223" s="8">
        <v>13915</v>
      </c>
      <c r="R2223" s="17">
        <f t="shared" si="138"/>
        <v>0</v>
      </c>
      <c r="S2223" s="18">
        <f t="shared" si="139"/>
        <v>13915</v>
      </c>
    </row>
    <row r="2224" spans="1:19" x14ac:dyDescent="0.25">
      <c r="A2224" s="7" t="s">
        <v>2035</v>
      </c>
      <c r="B2224" s="7" t="s">
        <v>2036</v>
      </c>
      <c r="C2224" s="7" t="s">
        <v>472</v>
      </c>
      <c r="D2224" s="7" t="s">
        <v>473</v>
      </c>
      <c r="E2224" s="7" t="s">
        <v>474</v>
      </c>
      <c r="F2224" s="8">
        <v>15</v>
      </c>
      <c r="G2224" s="8">
        <v>3108.45</v>
      </c>
      <c r="H2224" s="8">
        <v>3108.45</v>
      </c>
      <c r="I2224" s="8">
        <v>1</v>
      </c>
      <c r="J2224" s="8">
        <v>3108.45</v>
      </c>
      <c r="K2224" s="8">
        <v>3108.45</v>
      </c>
      <c r="L2224" s="8">
        <f t="shared" si="136"/>
        <v>405.44999999999982</v>
      </c>
      <c r="M2224" s="8">
        <f t="shared" si="137"/>
        <v>2703</v>
      </c>
      <c r="N2224" s="13"/>
      <c r="O2224" s="13"/>
      <c r="P2224" s="8">
        <v>15</v>
      </c>
      <c r="Q2224" s="8">
        <v>3108.45</v>
      </c>
      <c r="R2224" s="17">
        <f t="shared" si="138"/>
        <v>0</v>
      </c>
      <c r="S2224" s="18">
        <f t="shared" si="139"/>
        <v>3108.45</v>
      </c>
    </row>
    <row r="2225" spans="1:19" x14ac:dyDescent="0.25">
      <c r="A2225" s="7" t="s">
        <v>2037</v>
      </c>
      <c r="B2225" s="7" t="s">
        <v>2038</v>
      </c>
      <c r="C2225" s="7" t="s">
        <v>472</v>
      </c>
      <c r="D2225" s="7" t="s">
        <v>473</v>
      </c>
      <c r="E2225" s="7" t="s">
        <v>474</v>
      </c>
      <c r="F2225" s="8">
        <v>15</v>
      </c>
      <c r="G2225" s="8">
        <v>3108.45</v>
      </c>
      <c r="H2225" s="8">
        <v>3108.45</v>
      </c>
      <c r="I2225" s="8">
        <v>2</v>
      </c>
      <c r="J2225" s="8">
        <v>6216.9</v>
      </c>
      <c r="K2225" s="8">
        <v>3108.45</v>
      </c>
      <c r="L2225" s="8">
        <f t="shared" si="136"/>
        <v>405.44999999999982</v>
      </c>
      <c r="M2225" s="8">
        <f t="shared" si="137"/>
        <v>2703</v>
      </c>
      <c r="N2225" s="9"/>
      <c r="O2225" s="9"/>
      <c r="P2225" s="8">
        <v>15</v>
      </c>
      <c r="Q2225" s="8">
        <v>3108.45</v>
      </c>
      <c r="R2225" s="17">
        <f t="shared" si="138"/>
        <v>0</v>
      </c>
      <c r="S2225" s="18">
        <f t="shared" si="139"/>
        <v>6216.9</v>
      </c>
    </row>
    <row r="2226" spans="1:19" x14ac:dyDescent="0.25">
      <c r="A2226" s="7" t="s">
        <v>2039</v>
      </c>
      <c r="B2226" s="7" t="s">
        <v>2040</v>
      </c>
      <c r="C2226" s="7" t="s">
        <v>472</v>
      </c>
      <c r="D2226" s="7" t="s">
        <v>473</v>
      </c>
      <c r="E2226" s="7" t="s">
        <v>474</v>
      </c>
      <c r="F2226" s="8">
        <v>15</v>
      </c>
      <c r="G2226" s="8">
        <v>3108.45</v>
      </c>
      <c r="H2226" s="8">
        <v>3108.45</v>
      </c>
      <c r="I2226" s="8">
        <v>1</v>
      </c>
      <c r="J2226" s="8">
        <v>3108.45</v>
      </c>
      <c r="K2226" s="8">
        <v>3108.45</v>
      </c>
      <c r="L2226" s="8">
        <f t="shared" si="136"/>
        <v>405.44999999999982</v>
      </c>
      <c r="M2226" s="8">
        <f t="shared" si="137"/>
        <v>2703</v>
      </c>
      <c r="N2226" s="9"/>
      <c r="O2226" s="9"/>
      <c r="P2226" s="8">
        <v>15</v>
      </c>
      <c r="Q2226" s="8">
        <v>3108.45</v>
      </c>
      <c r="R2226" s="17">
        <f t="shared" si="138"/>
        <v>0</v>
      </c>
      <c r="S2226" s="18">
        <f t="shared" si="139"/>
        <v>3108.45</v>
      </c>
    </row>
    <row r="2227" spans="1:19" x14ac:dyDescent="0.25">
      <c r="A2227" s="7" t="s">
        <v>2041</v>
      </c>
      <c r="B2227" s="7" t="s">
        <v>2042</v>
      </c>
      <c r="C2227" s="7" t="s">
        <v>14</v>
      </c>
      <c r="D2227" s="7" t="s">
        <v>15</v>
      </c>
      <c r="E2227" s="7" t="s">
        <v>19</v>
      </c>
      <c r="F2227" s="8">
        <v>21</v>
      </c>
      <c r="G2227" s="8">
        <v>3993</v>
      </c>
      <c r="H2227" s="8">
        <v>3993</v>
      </c>
      <c r="I2227" s="8">
        <v>25</v>
      </c>
      <c r="J2227" s="8">
        <v>99825</v>
      </c>
      <c r="K2227" s="8">
        <v>3993</v>
      </c>
      <c r="L2227" s="8">
        <f t="shared" si="136"/>
        <v>693</v>
      </c>
      <c r="M2227" s="8">
        <f t="shared" si="137"/>
        <v>3300</v>
      </c>
      <c r="N2227" s="13"/>
      <c r="O2227" s="13"/>
      <c r="P2227" s="8">
        <v>21</v>
      </c>
      <c r="Q2227" s="8">
        <v>3993</v>
      </c>
      <c r="R2227" s="17">
        <f t="shared" si="138"/>
        <v>0</v>
      </c>
      <c r="S2227" s="18">
        <f t="shared" si="139"/>
        <v>99825</v>
      </c>
    </row>
    <row r="2228" spans="1:19" x14ac:dyDescent="0.25">
      <c r="A2228" s="7" t="s">
        <v>2043</v>
      </c>
      <c r="B2228" s="7" t="s">
        <v>2044</v>
      </c>
      <c r="C2228" s="7" t="s">
        <v>37</v>
      </c>
      <c r="D2228" s="7" t="s">
        <v>38</v>
      </c>
      <c r="E2228" s="7" t="s">
        <v>39</v>
      </c>
      <c r="F2228" s="8">
        <v>15</v>
      </c>
      <c r="G2228" s="8">
        <v>4600</v>
      </c>
      <c r="H2228" s="8">
        <v>4600</v>
      </c>
      <c r="I2228" s="8">
        <v>17</v>
      </c>
      <c r="J2228" s="8">
        <v>78200</v>
      </c>
      <c r="K2228" s="8">
        <v>4600</v>
      </c>
      <c r="L2228" s="8">
        <f t="shared" si="136"/>
        <v>599.99999999999955</v>
      </c>
      <c r="M2228" s="8">
        <f t="shared" si="137"/>
        <v>4000.0000000000005</v>
      </c>
      <c r="N2228" s="9"/>
      <c r="O2228" s="9"/>
      <c r="P2228" s="8">
        <v>15</v>
      </c>
      <c r="Q2228" s="8">
        <v>4600</v>
      </c>
      <c r="R2228" s="17">
        <f t="shared" si="138"/>
        <v>0</v>
      </c>
      <c r="S2228" s="18">
        <f t="shared" si="139"/>
        <v>78200</v>
      </c>
    </row>
    <row r="2229" spans="1:19" x14ac:dyDescent="0.25">
      <c r="A2229" s="7" t="s">
        <v>2051</v>
      </c>
      <c r="B2229" s="7" t="s">
        <v>2052</v>
      </c>
      <c r="C2229" s="7" t="s">
        <v>76</v>
      </c>
      <c r="D2229" s="7" t="s">
        <v>77</v>
      </c>
      <c r="E2229" s="7" t="s">
        <v>1907</v>
      </c>
      <c r="F2229" s="8">
        <v>15</v>
      </c>
      <c r="G2229" s="8">
        <v>8855</v>
      </c>
      <c r="H2229" s="8">
        <v>8855</v>
      </c>
      <c r="I2229" s="8">
        <v>1</v>
      </c>
      <c r="J2229" s="8">
        <v>8855</v>
      </c>
      <c r="K2229" s="8">
        <v>8855</v>
      </c>
      <c r="L2229" s="8">
        <f t="shared" si="136"/>
        <v>1154.9999999999991</v>
      </c>
      <c r="M2229" s="8">
        <f t="shared" si="137"/>
        <v>7700.0000000000009</v>
      </c>
      <c r="N2229" s="9"/>
      <c r="O2229" s="9"/>
      <c r="P2229" s="8">
        <v>15</v>
      </c>
      <c r="Q2229" s="8">
        <v>8855</v>
      </c>
      <c r="R2229" s="17">
        <f t="shared" si="138"/>
        <v>0</v>
      </c>
      <c r="S2229" s="18">
        <f t="shared" si="139"/>
        <v>8855</v>
      </c>
    </row>
    <row r="2230" spans="1:19" x14ac:dyDescent="0.25">
      <c r="A2230" s="7" t="s">
        <v>2053</v>
      </c>
      <c r="B2230" s="7" t="s">
        <v>2054</v>
      </c>
      <c r="C2230" s="7" t="s">
        <v>185</v>
      </c>
      <c r="D2230" s="7" t="s">
        <v>186</v>
      </c>
      <c r="E2230" s="7" t="s">
        <v>187</v>
      </c>
      <c r="F2230" s="8">
        <v>21</v>
      </c>
      <c r="G2230" s="8">
        <v>11059.4</v>
      </c>
      <c r="H2230" s="8">
        <v>11059.4</v>
      </c>
      <c r="I2230" s="8">
        <v>21</v>
      </c>
      <c r="J2230" s="8">
        <v>232247.39999999997</v>
      </c>
      <c r="K2230" s="8">
        <v>11059.399999999998</v>
      </c>
      <c r="L2230" s="8">
        <f t="shared" si="136"/>
        <v>1919.3999999999996</v>
      </c>
      <c r="M2230" s="8">
        <f t="shared" si="137"/>
        <v>9139.9999999999982</v>
      </c>
      <c r="N2230" s="14">
        <v>12</v>
      </c>
      <c r="O2230" s="14">
        <v>10236.799999999999</v>
      </c>
      <c r="P2230" s="8">
        <v>21</v>
      </c>
      <c r="Q2230" s="8">
        <v>11059.4</v>
      </c>
      <c r="R2230" s="17">
        <f t="shared" si="138"/>
        <v>214972.79999999999</v>
      </c>
      <c r="S2230" s="18">
        <f t="shared" si="139"/>
        <v>232247.39999999997</v>
      </c>
    </row>
    <row r="2231" spans="1:19" x14ac:dyDescent="0.25">
      <c r="A2231" s="7" t="s">
        <v>2055</v>
      </c>
      <c r="B2231" s="7" t="s">
        <v>2056</v>
      </c>
      <c r="C2231" s="7" t="s">
        <v>1378</v>
      </c>
      <c r="D2231" s="7" t="s">
        <v>1379</v>
      </c>
      <c r="E2231" s="7" t="s">
        <v>1380</v>
      </c>
      <c r="F2231" s="8">
        <v>21</v>
      </c>
      <c r="G2231" s="8">
        <v>4779.5</v>
      </c>
      <c r="H2231" s="8">
        <v>4779.5</v>
      </c>
      <c r="I2231" s="8">
        <v>11</v>
      </c>
      <c r="J2231" s="8">
        <v>52574.5</v>
      </c>
      <c r="K2231" s="8">
        <v>4779.5</v>
      </c>
      <c r="L2231" s="8">
        <f t="shared" si="136"/>
        <v>829.5</v>
      </c>
      <c r="M2231" s="8">
        <f t="shared" si="137"/>
        <v>3950</v>
      </c>
      <c r="N2231" s="13"/>
      <c r="O2231" s="13"/>
      <c r="P2231" s="8">
        <v>21</v>
      </c>
      <c r="Q2231" s="8">
        <v>4779.5</v>
      </c>
      <c r="R2231" s="17">
        <f t="shared" si="138"/>
        <v>0</v>
      </c>
      <c r="S2231" s="18">
        <f t="shared" si="139"/>
        <v>52574.5</v>
      </c>
    </row>
    <row r="2232" spans="1:19" x14ac:dyDescent="0.25">
      <c r="A2232" s="7" t="s">
        <v>2057</v>
      </c>
      <c r="B2232" s="7" t="s">
        <v>2058</v>
      </c>
      <c r="C2232" s="7" t="s">
        <v>1378</v>
      </c>
      <c r="D2232" s="7" t="s">
        <v>1379</v>
      </c>
      <c r="E2232" s="7" t="s">
        <v>1380</v>
      </c>
      <c r="F2232" s="8">
        <v>21</v>
      </c>
      <c r="G2232" s="8">
        <v>4779.5</v>
      </c>
      <c r="H2232" s="8">
        <v>4779.5</v>
      </c>
      <c r="I2232" s="8">
        <v>14</v>
      </c>
      <c r="J2232" s="8">
        <v>66913</v>
      </c>
      <c r="K2232" s="8">
        <v>4779.5</v>
      </c>
      <c r="L2232" s="8">
        <f t="shared" si="136"/>
        <v>829.5</v>
      </c>
      <c r="M2232" s="8">
        <f t="shared" si="137"/>
        <v>3950</v>
      </c>
      <c r="N2232" s="13"/>
      <c r="O2232" s="13"/>
      <c r="P2232" s="8">
        <v>21</v>
      </c>
      <c r="Q2232" s="8">
        <v>4779.5</v>
      </c>
      <c r="R2232" s="17">
        <f t="shared" si="138"/>
        <v>0</v>
      </c>
      <c r="S2232" s="18">
        <f t="shared" si="139"/>
        <v>66913</v>
      </c>
    </row>
    <row r="2233" spans="1:19" x14ac:dyDescent="0.25">
      <c r="A2233" s="7" t="s">
        <v>2059</v>
      </c>
      <c r="B2233" s="7" t="s">
        <v>2060</v>
      </c>
      <c r="C2233" s="7" t="s">
        <v>1378</v>
      </c>
      <c r="D2233" s="7" t="s">
        <v>1379</v>
      </c>
      <c r="E2233" s="7" t="s">
        <v>1380</v>
      </c>
      <c r="F2233" s="8">
        <v>21</v>
      </c>
      <c r="G2233" s="8">
        <v>4779.5</v>
      </c>
      <c r="H2233" s="8">
        <v>4779.5</v>
      </c>
      <c r="I2233" s="8">
        <v>10</v>
      </c>
      <c r="J2233" s="8">
        <v>47795</v>
      </c>
      <c r="K2233" s="8">
        <v>4779.5</v>
      </c>
      <c r="L2233" s="8">
        <f t="shared" si="136"/>
        <v>829.5</v>
      </c>
      <c r="M2233" s="8">
        <f t="shared" si="137"/>
        <v>3950</v>
      </c>
      <c r="N2233" s="9"/>
      <c r="O2233" s="9"/>
      <c r="P2233" s="8">
        <v>21</v>
      </c>
      <c r="Q2233" s="8">
        <v>4779.5</v>
      </c>
      <c r="R2233" s="17">
        <f t="shared" si="138"/>
        <v>0</v>
      </c>
      <c r="S2233" s="18">
        <f t="shared" si="139"/>
        <v>47795</v>
      </c>
    </row>
    <row r="2234" spans="1:19" x14ac:dyDescent="0.25">
      <c r="A2234" s="7" t="s">
        <v>2061</v>
      </c>
      <c r="B2234" s="7" t="s">
        <v>2062</v>
      </c>
      <c r="C2234" s="7" t="s">
        <v>1378</v>
      </c>
      <c r="D2234" s="7" t="s">
        <v>1379</v>
      </c>
      <c r="E2234" s="7" t="s">
        <v>1380</v>
      </c>
      <c r="F2234" s="8">
        <v>21</v>
      </c>
      <c r="G2234" s="8">
        <v>4779.5</v>
      </c>
      <c r="H2234" s="8">
        <v>4779.5</v>
      </c>
      <c r="I2234" s="8">
        <v>15</v>
      </c>
      <c r="J2234" s="8">
        <v>71692.5</v>
      </c>
      <c r="K2234" s="8">
        <v>4779.5</v>
      </c>
      <c r="L2234" s="8">
        <f t="shared" si="136"/>
        <v>829.5</v>
      </c>
      <c r="M2234" s="8">
        <f t="shared" si="137"/>
        <v>3950</v>
      </c>
      <c r="N2234" s="9"/>
      <c r="O2234" s="9"/>
      <c r="P2234" s="8">
        <v>21</v>
      </c>
      <c r="Q2234" s="8">
        <v>4779.5</v>
      </c>
      <c r="R2234" s="17">
        <f t="shared" si="138"/>
        <v>0</v>
      </c>
      <c r="S2234" s="18">
        <f t="shared" si="139"/>
        <v>71692.5</v>
      </c>
    </row>
    <row r="2235" spans="1:19" x14ac:dyDescent="0.25">
      <c r="A2235" s="7" t="s">
        <v>2063</v>
      </c>
      <c r="B2235" s="7" t="s">
        <v>2064</v>
      </c>
      <c r="C2235" s="7" t="s">
        <v>1378</v>
      </c>
      <c r="D2235" s="7" t="s">
        <v>1379</v>
      </c>
      <c r="E2235" s="7" t="s">
        <v>1380</v>
      </c>
      <c r="F2235" s="8">
        <v>21</v>
      </c>
      <c r="G2235" s="8">
        <v>4779.5</v>
      </c>
      <c r="H2235" s="8">
        <v>4779.5</v>
      </c>
      <c r="I2235" s="8">
        <v>13</v>
      </c>
      <c r="J2235" s="8">
        <v>62133.5</v>
      </c>
      <c r="K2235" s="8">
        <v>4779.5</v>
      </c>
      <c r="L2235" s="8">
        <f t="shared" si="136"/>
        <v>829.5</v>
      </c>
      <c r="M2235" s="8">
        <f t="shared" si="137"/>
        <v>3950</v>
      </c>
      <c r="N2235" s="9"/>
      <c r="O2235" s="9"/>
      <c r="P2235" s="8">
        <v>21</v>
      </c>
      <c r="Q2235" s="8">
        <v>4779.5</v>
      </c>
      <c r="R2235" s="17">
        <f t="shared" si="138"/>
        <v>0</v>
      </c>
      <c r="S2235" s="18">
        <f t="shared" si="139"/>
        <v>62133.5</v>
      </c>
    </row>
    <row r="2236" spans="1:19" x14ac:dyDescent="0.25">
      <c r="A2236" s="7" t="s">
        <v>2065</v>
      </c>
      <c r="B2236" s="7" t="s">
        <v>2066</v>
      </c>
      <c r="C2236" s="7" t="s">
        <v>1378</v>
      </c>
      <c r="D2236" s="7" t="s">
        <v>1379</v>
      </c>
      <c r="E2236" s="7" t="s">
        <v>1380</v>
      </c>
      <c r="F2236" s="8">
        <v>21</v>
      </c>
      <c r="G2236" s="8">
        <v>4779.5</v>
      </c>
      <c r="H2236" s="8">
        <v>4779.5</v>
      </c>
      <c r="I2236" s="8">
        <v>8</v>
      </c>
      <c r="J2236" s="8">
        <v>38236</v>
      </c>
      <c r="K2236" s="8">
        <v>4779.5</v>
      </c>
      <c r="L2236" s="8">
        <f t="shared" si="136"/>
        <v>829.5</v>
      </c>
      <c r="M2236" s="8">
        <f t="shared" si="137"/>
        <v>3950</v>
      </c>
      <c r="N2236" s="13"/>
      <c r="O2236" s="13"/>
      <c r="P2236" s="8">
        <v>21</v>
      </c>
      <c r="Q2236" s="8">
        <v>4779.5</v>
      </c>
      <c r="R2236" s="17">
        <f t="shared" si="138"/>
        <v>0</v>
      </c>
      <c r="S2236" s="18">
        <f t="shared" si="139"/>
        <v>38236</v>
      </c>
    </row>
    <row r="2237" spans="1:19" x14ac:dyDescent="0.25">
      <c r="A2237" s="7" t="s">
        <v>2067</v>
      </c>
      <c r="B2237" s="7" t="s">
        <v>2068</v>
      </c>
      <c r="C2237" s="7" t="s">
        <v>1378</v>
      </c>
      <c r="D2237" s="7" t="s">
        <v>1379</v>
      </c>
      <c r="E2237" s="7" t="s">
        <v>1380</v>
      </c>
      <c r="F2237" s="8">
        <v>21</v>
      </c>
      <c r="G2237" s="8">
        <v>4779.5</v>
      </c>
      <c r="H2237" s="8">
        <v>4779.5</v>
      </c>
      <c r="I2237" s="8">
        <v>14</v>
      </c>
      <c r="J2237" s="8">
        <v>66913</v>
      </c>
      <c r="K2237" s="8">
        <v>4779.5</v>
      </c>
      <c r="L2237" s="8">
        <f t="shared" si="136"/>
        <v>829.5</v>
      </c>
      <c r="M2237" s="8">
        <f t="shared" si="137"/>
        <v>3950</v>
      </c>
      <c r="N2237" s="9"/>
      <c r="O2237" s="9"/>
      <c r="P2237" s="8">
        <v>21</v>
      </c>
      <c r="Q2237" s="8">
        <v>4779.5</v>
      </c>
      <c r="R2237" s="17">
        <f t="shared" si="138"/>
        <v>0</v>
      </c>
      <c r="S2237" s="18">
        <f t="shared" si="139"/>
        <v>66913</v>
      </c>
    </row>
    <row r="2238" spans="1:19" x14ac:dyDescent="0.25">
      <c r="A2238" s="7" t="s">
        <v>2069</v>
      </c>
      <c r="B2238" s="7" t="s">
        <v>2070</v>
      </c>
      <c r="C2238" s="7" t="s">
        <v>1378</v>
      </c>
      <c r="D2238" s="7" t="s">
        <v>1379</v>
      </c>
      <c r="E2238" s="7" t="s">
        <v>1380</v>
      </c>
      <c r="F2238" s="8">
        <v>21</v>
      </c>
      <c r="G2238" s="8">
        <v>4779.5</v>
      </c>
      <c r="H2238" s="8">
        <v>4779.5</v>
      </c>
      <c r="I2238" s="8">
        <v>7</v>
      </c>
      <c r="J2238" s="8">
        <v>33456.5</v>
      </c>
      <c r="K2238" s="8">
        <v>4779.5</v>
      </c>
      <c r="L2238" s="8">
        <f t="shared" si="136"/>
        <v>829.5</v>
      </c>
      <c r="M2238" s="8">
        <f t="shared" si="137"/>
        <v>3950</v>
      </c>
      <c r="N2238" s="9"/>
      <c r="O2238" s="9"/>
      <c r="P2238" s="8">
        <v>21</v>
      </c>
      <c r="Q2238" s="8">
        <v>4779.5</v>
      </c>
      <c r="R2238" s="17">
        <f t="shared" si="138"/>
        <v>0</v>
      </c>
      <c r="S2238" s="18">
        <f t="shared" si="139"/>
        <v>33456.5</v>
      </c>
    </row>
    <row r="2239" spans="1:19" x14ac:dyDescent="0.25">
      <c r="A2239" s="7" t="s">
        <v>2071</v>
      </c>
      <c r="B2239" s="7" t="s">
        <v>2072</v>
      </c>
      <c r="C2239" s="7" t="s">
        <v>1378</v>
      </c>
      <c r="D2239" s="7" t="s">
        <v>1379</v>
      </c>
      <c r="E2239" s="7" t="s">
        <v>1380</v>
      </c>
      <c r="F2239" s="8">
        <v>21</v>
      </c>
      <c r="G2239" s="8">
        <v>4779.5</v>
      </c>
      <c r="H2239" s="8">
        <v>4779.5</v>
      </c>
      <c r="I2239" s="8">
        <v>4</v>
      </c>
      <c r="J2239" s="8">
        <v>19118</v>
      </c>
      <c r="K2239" s="8">
        <v>4779.5</v>
      </c>
      <c r="L2239" s="8">
        <f t="shared" si="136"/>
        <v>829.5</v>
      </c>
      <c r="M2239" s="8">
        <f t="shared" si="137"/>
        <v>3950</v>
      </c>
      <c r="N2239" s="13"/>
      <c r="O2239" s="13"/>
      <c r="P2239" s="8">
        <v>21</v>
      </c>
      <c r="Q2239" s="8">
        <v>4779.5</v>
      </c>
      <c r="R2239" s="17">
        <f t="shared" si="138"/>
        <v>0</v>
      </c>
      <c r="S2239" s="18">
        <f t="shared" si="139"/>
        <v>19118</v>
      </c>
    </row>
    <row r="2240" spans="1:19" x14ac:dyDescent="0.25">
      <c r="A2240" s="7" t="s">
        <v>2073</v>
      </c>
      <c r="B2240" s="7" t="s">
        <v>2074</v>
      </c>
      <c r="C2240" s="7" t="s">
        <v>1378</v>
      </c>
      <c r="D2240" s="7" t="s">
        <v>1379</v>
      </c>
      <c r="E2240" s="7" t="s">
        <v>1380</v>
      </c>
      <c r="F2240" s="8">
        <v>21</v>
      </c>
      <c r="G2240" s="8">
        <v>4779.5</v>
      </c>
      <c r="H2240" s="8">
        <v>4779.5</v>
      </c>
      <c r="I2240" s="8">
        <v>11</v>
      </c>
      <c r="J2240" s="8">
        <v>52574.5</v>
      </c>
      <c r="K2240" s="8">
        <v>4779.5</v>
      </c>
      <c r="L2240" s="8">
        <f t="shared" si="136"/>
        <v>829.5</v>
      </c>
      <c r="M2240" s="8">
        <f t="shared" si="137"/>
        <v>3950</v>
      </c>
      <c r="N2240" s="9"/>
      <c r="O2240" s="9"/>
      <c r="P2240" s="8">
        <v>21</v>
      </c>
      <c r="Q2240" s="8">
        <v>4779.5</v>
      </c>
      <c r="R2240" s="17">
        <f t="shared" si="138"/>
        <v>0</v>
      </c>
      <c r="S2240" s="18">
        <f t="shared" si="139"/>
        <v>52574.5</v>
      </c>
    </row>
    <row r="2241" spans="1:19" x14ac:dyDescent="0.25">
      <c r="A2241" s="7" t="s">
        <v>2075</v>
      </c>
      <c r="B2241" s="7" t="s">
        <v>2076</v>
      </c>
      <c r="C2241" s="7" t="s">
        <v>1378</v>
      </c>
      <c r="D2241" s="7" t="s">
        <v>1379</v>
      </c>
      <c r="E2241" s="7" t="s">
        <v>1380</v>
      </c>
      <c r="F2241" s="8">
        <v>21</v>
      </c>
      <c r="G2241" s="8">
        <v>4779.5</v>
      </c>
      <c r="H2241" s="8">
        <v>4779.5</v>
      </c>
      <c r="I2241" s="8">
        <v>5</v>
      </c>
      <c r="J2241" s="8">
        <v>23897.5</v>
      </c>
      <c r="K2241" s="8">
        <v>4779.5</v>
      </c>
      <c r="L2241" s="8">
        <f t="shared" si="136"/>
        <v>829.5</v>
      </c>
      <c r="M2241" s="8">
        <f t="shared" si="137"/>
        <v>3950</v>
      </c>
      <c r="N2241" s="9"/>
      <c r="O2241" s="9"/>
      <c r="P2241" s="8">
        <v>21</v>
      </c>
      <c r="Q2241" s="8">
        <v>4779.5</v>
      </c>
      <c r="R2241" s="17">
        <f t="shared" si="138"/>
        <v>0</v>
      </c>
      <c r="S2241" s="18">
        <f t="shared" si="139"/>
        <v>23897.5</v>
      </c>
    </row>
    <row r="2242" spans="1:19" x14ac:dyDescent="0.25">
      <c r="A2242" s="7" t="s">
        <v>2077</v>
      </c>
      <c r="B2242" s="7" t="s">
        <v>2078</v>
      </c>
      <c r="C2242" s="7" t="s">
        <v>1378</v>
      </c>
      <c r="D2242" s="7" t="s">
        <v>1379</v>
      </c>
      <c r="E2242" s="7" t="s">
        <v>1380</v>
      </c>
      <c r="F2242" s="8">
        <v>21</v>
      </c>
      <c r="G2242" s="8">
        <v>4779.5</v>
      </c>
      <c r="H2242" s="8">
        <v>4779.5</v>
      </c>
      <c r="I2242" s="8">
        <v>7</v>
      </c>
      <c r="J2242" s="8">
        <v>33456.5</v>
      </c>
      <c r="K2242" s="8">
        <v>4779.5</v>
      </c>
      <c r="L2242" s="8">
        <f t="shared" ref="L2242:L2305" si="140">K2242-M2242</f>
        <v>829.5</v>
      </c>
      <c r="M2242" s="8">
        <f t="shared" ref="M2242:M2305" si="141">K2242/((100+F2242)/100)</f>
        <v>3950</v>
      </c>
      <c r="N2242" s="9"/>
      <c r="O2242" s="9"/>
      <c r="P2242" s="8">
        <v>21</v>
      </c>
      <c r="Q2242" s="8">
        <v>4779.5</v>
      </c>
      <c r="R2242" s="17">
        <f t="shared" ref="R2242:R2305" si="142">I2242*O2242</f>
        <v>0</v>
      </c>
      <c r="S2242" s="18">
        <f t="shared" si="139"/>
        <v>33456.5</v>
      </c>
    </row>
    <row r="2243" spans="1:19" x14ac:dyDescent="0.25">
      <c r="A2243" s="7" t="s">
        <v>2079</v>
      </c>
      <c r="B2243" s="7" t="s">
        <v>2080</v>
      </c>
      <c r="C2243" s="7" t="s">
        <v>1378</v>
      </c>
      <c r="D2243" s="7" t="s">
        <v>1379</v>
      </c>
      <c r="E2243" s="7" t="s">
        <v>1380</v>
      </c>
      <c r="F2243" s="8">
        <v>21</v>
      </c>
      <c r="G2243" s="8">
        <v>4779.5</v>
      </c>
      <c r="H2243" s="8">
        <v>4779.5</v>
      </c>
      <c r="I2243" s="8">
        <v>6</v>
      </c>
      <c r="J2243" s="8">
        <v>28677</v>
      </c>
      <c r="K2243" s="8">
        <v>4779.5</v>
      </c>
      <c r="L2243" s="8">
        <f t="shared" si="140"/>
        <v>829.5</v>
      </c>
      <c r="M2243" s="8">
        <f t="shared" si="141"/>
        <v>3950</v>
      </c>
      <c r="N2243" s="9"/>
      <c r="O2243" s="9"/>
      <c r="P2243" s="8">
        <v>21</v>
      </c>
      <c r="Q2243" s="8">
        <v>4779.5</v>
      </c>
      <c r="R2243" s="17">
        <f t="shared" si="142"/>
        <v>0</v>
      </c>
      <c r="S2243" s="18">
        <f t="shared" ref="S2243:S2306" si="143">J2243</f>
        <v>28677</v>
      </c>
    </row>
    <row r="2244" spans="1:19" x14ac:dyDescent="0.25">
      <c r="A2244" s="7" t="s">
        <v>2081</v>
      </c>
      <c r="B2244" s="7" t="s">
        <v>2082</v>
      </c>
      <c r="C2244" s="7" t="s">
        <v>1378</v>
      </c>
      <c r="D2244" s="7" t="s">
        <v>1379</v>
      </c>
      <c r="E2244" s="7" t="s">
        <v>1380</v>
      </c>
      <c r="F2244" s="8">
        <v>21</v>
      </c>
      <c r="G2244" s="8">
        <v>4779.5</v>
      </c>
      <c r="H2244" s="8">
        <v>4779.5</v>
      </c>
      <c r="I2244" s="8">
        <v>5</v>
      </c>
      <c r="J2244" s="8">
        <v>23897.5</v>
      </c>
      <c r="K2244" s="8">
        <v>4779.5</v>
      </c>
      <c r="L2244" s="8">
        <f t="shared" si="140"/>
        <v>829.5</v>
      </c>
      <c r="M2244" s="8">
        <f t="shared" si="141"/>
        <v>3950</v>
      </c>
      <c r="N2244" s="9"/>
      <c r="O2244" s="9"/>
      <c r="P2244" s="8">
        <v>21</v>
      </c>
      <c r="Q2244" s="8">
        <v>4779.5</v>
      </c>
      <c r="R2244" s="17">
        <f t="shared" si="142"/>
        <v>0</v>
      </c>
      <c r="S2244" s="18">
        <f t="shared" si="143"/>
        <v>23897.5</v>
      </c>
    </row>
    <row r="2245" spans="1:19" x14ac:dyDescent="0.25">
      <c r="A2245" s="7" t="s">
        <v>2083</v>
      </c>
      <c r="B2245" s="7" t="s">
        <v>2084</v>
      </c>
      <c r="C2245" s="7" t="s">
        <v>1378</v>
      </c>
      <c r="D2245" s="7" t="s">
        <v>1379</v>
      </c>
      <c r="E2245" s="7" t="s">
        <v>1380</v>
      </c>
      <c r="F2245" s="8">
        <v>21</v>
      </c>
      <c r="G2245" s="8">
        <v>4779.5</v>
      </c>
      <c r="H2245" s="8">
        <v>4779.5</v>
      </c>
      <c r="I2245" s="8">
        <v>4</v>
      </c>
      <c r="J2245" s="8">
        <v>19118</v>
      </c>
      <c r="K2245" s="8">
        <v>4779.5</v>
      </c>
      <c r="L2245" s="8">
        <f t="shared" si="140"/>
        <v>829.5</v>
      </c>
      <c r="M2245" s="8">
        <f t="shared" si="141"/>
        <v>3950</v>
      </c>
      <c r="N2245" s="9"/>
      <c r="O2245" s="9"/>
      <c r="P2245" s="8">
        <v>21</v>
      </c>
      <c r="Q2245" s="8">
        <v>4779.5</v>
      </c>
      <c r="R2245" s="17">
        <f t="shared" si="142"/>
        <v>0</v>
      </c>
      <c r="S2245" s="18">
        <f t="shared" si="143"/>
        <v>19118</v>
      </c>
    </row>
    <row r="2246" spans="1:19" x14ac:dyDescent="0.25">
      <c r="A2246" s="7" t="s">
        <v>2085</v>
      </c>
      <c r="B2246" s="7" t="s">
        <v>2086</v>
      </c>
      <c r="C2246" s="7" t="s">
        <v>1378</v>
      </c>
      <c r="D2246" s="7" t="s">
        <v>1379</v>
      </c>
      <c r="E2246" s="7" t="s">
        <v>1380</v>
      </c>
      <c r="F2246" s="8">
        <v>21</v>
      </c>
      <c r="G2246" s="8">
        <v>4779.5</v>
      </c>
      <c r="H2246" s="8">
        <v>4779.5</v>
      </c>
      <c r="I2246" s="8">
        <v>3</v>
      </c>
      <c r="J2246" s="8">
        <v>14338.5</v>
      </c>
      <c r="K2246" s="8">
        <v>4779.5</v>
      </c>
      <c r="L2246" s="8">
        <f t="shared" si="140"/>
        <v>829.5</v>
      </c>
      <c r="M2246" s="8">
        <f t="shared" si="141"/>
        <v>3950</v>
      </c>
      <c r="N2246" s="9"/>
      <c r="O2246" s="9"/>
      <c r="P2246" s="8">
        <v>21</v>
      </c>
      <c r="Q2246" s="8">
        <v>4779.5</v>
      </c>
      <c r="R2246" s="17">
        <f t="shared" si="142"/>
        <v>0</v>
      </c>
      <c r="S2246" s="18">
        <f t="shared" si="143"/>
        <v>14338.5</v>
      </c>
    </row>
    <row r="2247" spans="1:19" x14ac:dyDescent="0.25">
      <c r="A2247" s="7" t="s">
        <v>2087</v>
      </c>
      <c r="B2247" s="7" t="s">
        <v>2088</v>
      </c>
      <c r="C2247" s="7" t="s">
        <v>1378</v>
      </c>
      <c r="D2247" s="7" t="s">
        <v>1379</v>
      </c>
      <c r="E2247" s="7" t="s">
        <v>1380</v>
      </c>
      <c r="F2247" s="8">
        <v>21</v>
      </c>
      <c r="G2247" s="8">
        <v>4779.5</v>
      </c>
      <c r="H2247" s="8">
        <v>4779.5</v>
      </c>
      <c r="I2247" s="8">
        <v>4</v>
      </c>
      <c r="J2247" s="8">
        <v>19118</v>
      </c>
      <c r="K2247" s="8">
        <v>4779.5</v>
      </c>
      <c r="L2247" s="8">
        <f t="shared" si="140"/>
        <v>829.5</v>
      </c>
      <c r="M2247" s="8">
        <f t="shared" si="141"/>
        <v>3950</v>
      </c>
      <c r="N2247" s="9"/>
      <c r="O2247" s="9"/>
      <c r="P2247" s="8">
        <v>21</v>
      </c>
      <c r="Q2247" s="8">
        <v>4779.5</v>
      </c>
      <c r="R2247" s="17">
        <f t="shared" si="142"/>
        <v>0</v>
      </c>
      <c r="S2247" s="18">
        <f t="shared" si="143"/>
        <v>19118</v>
      </c>
    </row>
    <row r="2248" spans="1:19" x14ac:dyDescent="0.25">
      <c r="A2248" s="7" t="s">
        <v>2091</v>
      </c>
      <c r="B2248" s="7" t="s">
        <v>2092</v>
      </c>
      <c r="C2248" s="7" t="s">
        <v>14</v>
      </c>
      <c r="D2248" s="7" t="s">
        <v>15</v>
      </c>
      <c r="E2248" s="7" t="s">
        <v>467</v>
      </c>
      <c r="F2248" s="8">
        <v>21</v>
      </c>
      <c r="G2248" s="8">
        <v>2432.1</v>
      </c>
      <c r="H2248" s="8">
        <v>2432.1</v>
      </c>
      <c r="I2248" s="8">
        <v>4</v>
      </c>
      <c r="J2248" s="8">
        <v>9728.4</v>
      </c>
      <c r="K2248" s="8">
        <v>2432.1</v>
      </c>
      <c r="L2248" s="8">
        <f t="shared" si="140"/>
        <v>422.09999999999991</v>
      </c>
      <c r="M2248" s="8">
        <f t="shared" si="141"/>
        <v>2010</v>
      </c>
      <c r="N2248" s="9"/>
      <c r="O2248" s="9"/>
      <c r="P2248" s="8">
        <v>21</v>
      </c>
      <c r="Q2248" s="8">
        <v>2432.1</v>
      </c>
      <c r="R2248" s="17">
        <f t="shared" si="142"/>
        <v>0</v>
      </c>
      <c r="S2248" s="18">
        <f t="shared" si="143"/>
        <v>9728.4</v>
      </c>
    </row>
    <row r="2249" spans="1:19" x14ac:dyDescent="0.25">
      <c r="A2249" s="7" t="s">
        <v>2093</v>
      </c>
      <c r="B2249" s="7" t="s">
        <v>2094</v>
      </c>
      <c r="C2249" s="7" t="s">
        <v>37</v>
      </c>
      <c r="D2249" s="7" t="s">
        <v>38</v>
      </c>
      <c r="E2249" s="7" t="s">
        <v>39</v>
      </c>
      <c r="F2249" s="8">
        <v>15</v>
      </c>
      <c r="G2249" s="8">
        <v>4085.47</v>
      </c>
      <c r="H2249" s="8">
        <v>4085.47</v>
      </c>
      <c r="I2249" s="8">
        <v>1</v>
      </c>
      <c r="J2249" s="8">
        <v>4085.47</v>
      </c>
      <c r="K2249" s="8">
        <v>4085.47</v>
      </c>
      <c r="L2249" s="8">
        <f t="shared" si="140"/>
        <v>532.8873913043476</v>
      </c>
      <c r="M2249" s="8">
        <f t="shared" si="141"/>
        <v>3552.5826086956522</v>
      </c>
      <c r="N2249" s="13"/>
      <c r="O2249" s="13"/>
      <c r="P2249" s="8">
        <v>15</v>
      </c>
      <c r="Q2249" s="8">
        <v>4085.47</v>
      </c>
      <c r="R2249" s="17">
        <f t="shared" si="142"/>
        <v>0</v>
      </c>
      <c r="S2249" s="18">
        <f t="shared" si="143"/>
        <v>4085.47</v>
      </c>
    </row>
    <row r="2250" spans="1:19" x14ac:dyDescent="0.25">
      <c r="A2250" s="7" t="s">
        <v>2095</v>
      </c>
      <c r="B2250" s="7" t="s">
        <v>2096</v>
      </c>
      <c r="C2250" s="7" t="s">
        <v>76</v>
      </c>
      <c r="D2250" s="7" t="s">
        <v>77</v>
      </c>
      <c r="E2250" s="7" t="s">
        <v>78</v>
      </c>
      <c r="F2250" s="8">
        <v>15</v>
      </c>
      <c r="G2250" s="8">
        <v>13570</v>
      </c>
      <c r="H2250" s="8">
        <v>13570</v>
      </c>
      <c r="I2250" s="8">
        <v>11</v>
      </c>
      <c r="J2250" s="8">
        <v>149270</v>
      </c>
      <c r="K2250" s="8">
        <v>13570</v>
      </c>
      <c r="L2250" s="8">
        <f t="shared" si="140"/>
        <v>1769.9999999999982</v>
      </c>
      <c r="M2250" s="8">
        <f t="shared" si="141"/>
        <v>11800.000000000002</v>
      </c>
      <c r="N2250" s="13"/>
      <c r="O2250" s="13"/>
      <c r="P2250" s="8">
        <v>15</v>
      </c>
      <c r="Q2250" s="8">
        <v>13570</v>
      </c>
      <c r="R2250" s="17">
        <f t="shared" si="142"/>
        <v>0</v>
      </c>
      <c r="S2250" s="18">
        <f t="shared" si="143"/>
        <v>149270</v>
      </c>
    </row>
    <row r="2251" spans="1:19" x14ac:dyDescent="0.25">
      <c r="A2251" s="7" t="s">
        <v>2097</v>
      </c>
      <c r="B2251" s="7" t="s">
        <v>2098</v>
      </c>
      <c r="C2251" s="7" t="s">
        <v>37</v>
      </c>
      <c r="D2251" s="7" t="s">
        <v>38</v>
      </c>
      <c r="E2251" s="7" t="s">
        <v>39</v>
      </c>
      <c r="F2251" s="8">
        <v>15</v>
      </c>
      <c r="G2251" s="8">
        <v>2005.6</v>
      </c>
      <c r="H2251" s="8">
        <v>2005.6</v>
      </c>
      <c r="I2251" s="8">
        <v>4</v>
      </c>
      <c r="J2251" s="8">
        <v>8022.4</v>
      </c>
      <c r="K2251" s="8">
        <v>2005.6</v>
      </c>
      <c r="L2251" s="8">
        <f t="shared" si="140"/>
        <v>261.59999999999991</v>
      </c>
      <c r="M2251" s="8">
        <f t="shared" si="141"/>
        <v>1744</v>
      </c>
      <c r="N2251" s="13"/>
      <c r="O2251" s="13"/>
      <c r="P2251" s="8">
        <v>15</v>
      </c>
      <c r="Q2251" s="8">
        <v>2005.6</v>
      </c>
      <c r="R2251" s="17">
        <f t="shared" si="142"/>
        <v>0</v>
      </c>
      <c r="S2251" s="18">
        <f t="shared" si="143"/>
        <v>8022.4</v>
      </c>
    </row>
    <row r="2252" spans="1:19" x14ac:dyDescent="0.25">
      <c r="A2252" s="7" t="s">
        <v>2099</v>
      </c>
      <c r="B2252" s="7" t="s">
        <v>2100</v>
      </c>
      <c r="C2252" s="7" t="s">
        <v>76</v>
      </c>
      <c r="D2252" s="7" t="s">
        <v>77</v>
      </c>
      <c r="E2252" s="7" t="s">
        <v>78</v>
      </c>
      <c r="F2252" s="8">
        <v>15</v>
      </c>
      <c r="G2252" s="8">
        <v>6900</v>
      </c>
      <c r="H2252" s="8">
        <v>6900</v>
      </c>
      <c r="I2252" s="8">
        <v>1</v>
      </c>
      <c r="J2252" s="8">
        <v>6900</v>
      </c>
      <c r="K2252" s="8">
        <v>6900</v>
      </c>
      <c r="L2252" s="8">
        <f t="shared" si="140"/>
        <v>899.99999999999909</v>
      </c>
      <c r="M2252" s="8">
        <f t="shared" si="141"/>
        <v>6000.0000000000009</v>
      </c>
      <c r="N2252" s="9"/>
      <c r="O2252" s="9"/>
      <c r="P2252" s="8">
        <v>15</v>
      </c>
      <c r="Q2252" s="8">
        <v>6900</v>
      </c>
      <c r="R2252" s="17">
        <f t="shared" si="142"/>
        <v>0</v>
      </c>
      <c r="S2252" s="18">
        <f t="shared" si="143"/>
        <v>6900</v>
      </c>
    </row>
    <row r="2253" spans="1:19" x14ac:dyDescent="0.25">
      <c r="A2253" s="7" t="s">
        <v>2101</v>
      </c>
      <c r="B2253" s="7" t="s">
        <v>2102</v>
      </c>
      <c r="C2253" s="7" t="s">
        <v>76</v>
      </c>
      <c r="D2253" s="7" t="s">
        <v>77</v>
      </c>
      <c r="E2253" s="7" t="s">
        <v>78</v>
      </c>
      <c r="F2253" s="8">
        <v>15</v>
      </c>
      <c r="G2253" s="8">
        <v>12650</v>
      </c>
      <c r="H2253" s="8">
        <v>12650</v>
      </c>
      <c r="I2253" s="8">
        <v>2</v>
      </c>
      <c r="J2253" s="8">
        <v>25300</v>
      </c>
      <c r="K2253" s="8">
        <v>12650</v>
      </c>
      <c r="L2253" s="8">
        <f t="shared" si="140"/>
        <v>1650</v>
      </c>
      <c r="M2253" s="8">
        <f t="shared" si="141"/>
        <v>11000</v>
      </c>
      <c r="N2253" s="9"/>
      <c r="O2253" s="9"/>
      <c r="P2253" s="8">
        <v>15</v>
      </c>
      <c r="Q2253" s="8">
        <v>12650</v>
      </c>
      <c r="R2253" s="17">
        <f t="shared" si="142"/>
        <v>0</v>
      </c>
      <c r="S2253" s="18">
        <f t="shared" si="143"/>
        <v>25300</v>
      </c>
    </row>
    <row r="2254" spans="1:19" x14ac:dyDescent="0.25">
      <c r="A2254" s="7" t="s">
        <v>2103</v>
      </c>
      <c r="B2254" s="7" t="s">
        <v>2104</v>
      </c>
      <c r="C2254" s="7" t="s">
        <v>76</v>
      </c>
      <c r="D2254" s="7" t="s">
        <v>77</v>
      </c>
      <c r="E2254" s="7" t="s">
        <v>78</v>
      </c>
      <c r="F2254" s="8">
        <v>15</v>
      </c>
      <c r="G2254" s="8">
        <v>6900</v>
      </c>
      <c r="H2254" s="8">
        <v>6900</v>
      </c>
      <c r="I2254" s="8">
        <v>5</v>
      </c>
      <c r="J2254" s="8">
        <v>34500</v>
      </c>
      <c r="K2254" s="8">
        <v>6900</v>
      </c>
      <c r="L2254" s="8">
        <f t="shared" si="140"/>
        <v>899.99999999999909</v>
      </c>
      <c r="M2254" s="8">
        <f t="shared" si="141"/>
        <v>6000.0000000000009</v>
      </c>
      <c r="N2254" s="8">
        <v>12</v>
      </c>
      <c r="O2254" s="8">
        <v>6720</v>
      </c>
      <c r="P2254" s="8">
        <v>15</v>
      </c>
      <c r="Q2254" s="8">
        <v>6900</v>
      </c>
      <c r="R2254" s="17">
        <f t="shared" si="142"/>
        <v>33600</v>
      </c>
      <c r="S2254" s="18">
        <f t="shared" si="143"/>
        <v>34500</v>
      </c>
    </row>
    <row r="2255" spans="1:19" x14ac:dyDescent="0.25">
      <c r="A2255" s="7" t="s">
        <v>2105</v>
      </c>
      <c r="B2255" s="7" t="s">
        <v>2106</v>
      </c>
      <c r="C2255" s="7" t="s">
        <v>76</v>
      </c>
      <c r="D2255" s="7" t="s">
        <v>77</v>
      </c>
      <c r="E2255" s="7" t="s">
        <v>78</v>
      </c>
      <c r="F2255" s="8">
        <v>15</v>
      </c>
      <c r="G2255" s="8">
        <v>12650</v>
      </c>
      <c r="H2255" s="8">
        <v>12650</v>
      </c>
      <c r="I2255" s="8">
        <v>13</v>
      </c>
      <c r="J2255" s="8">
        <v>164450</v>
      </c>
      <c r="K2255" s="8">
        <v>12650</v>
      </c>
      <c r="L2255" s="8">
        <f t="shared" si="140"/>
        <v>1650</v>
      </c>
      <c r="M2255" s="8">
        <f t="shared" si="141"/>
        <v>11000</v>
      </c>
      <c r="N2255" s="14">
        <v>12</v>
      </c>
      <c r="O2255" s="14">
        <v>12320</v>
      </c>
      <c r="P2255" s="8">
        <v>15</v>
      </c>
      <c r="Q2255" s="8">
        <v>12650</v>
      </c>
      <c r="R2255" s="17">
        <f t="shared" si="142"/>
        <v>160160</v>
      </c>
      <c r="S2255" s="18">
        <f t="shared" si="143"/>
        <v>164450</v>
      </c>
    </row>
    <row r="2256" spans="1:19" x14ac:dyDescent="0.25">
      <c r="A2256" s="7" t="s">
        <v>2107</v>
      </c>
      <c r="B2256" s="7" t="s">
        <v>2108</v>
      </c>
      <c r="C2256" s="7" t="s">
        <v>76</v>
      </c>
      <c r="D2256" s="7" t="s">
        <v>77</v>
      </c>
      <c r="E2256" s="7" t="s">
        <v>78</v>
      </c>
      <c r="F2256" s="8">
        <v>15</v>
      </c>
      <c r="G2256" s="8">
        <v>6900</v>
      </c>
      <c r="H2256" s="8">
        <v>6900</v>
      </c>
      <c r="I2256" s="8">
        <v>4</v>
      </c>
      <c r="J2256" s="8">
        <v>27600</v>
      </c>
      <c r="K2256" s="8">
        <v>6900</v>
      </c>
      <c r="L2256" s="8">
        <f t="shared" si="140"/>
        <v>899.99999999999909</v>
      </c>
      <c r="M2256" s="8">
        <f t="shared" si="141"/>
        <v>6000.0000000000009</v>
      </c>
      <c r="N2256" s="14">
        <v>12</v>
      </c>
      <c r="O2256" s="14">
        <v>6720</v>
      </c>
      <c r="P2256" s="8">
        <v>15</v>
      </c>
      <c r="Q2256" s="8">
        <v>6900</v>
      </c>
      <c r="R2256" s="17">
        <f t="shared" si="142"/>
        <v>26880</v>
      </c>
      <c r="S2256" s="18">
        <f t="shared" si="143"/>
        <v>27600</v>
      </c>
    </row>
    <row r="2257" spans="1:19" x14ac:dyDescent="0.25">
      <c r="A2257" s="7" t="s">
        <v>2109</v>
      </c>
      <c r="B2257" s="7" t="s">
        <v>2110</v>
      </c>
      <c r="C2257" s="7" t="s">
        <v>76</v>
      </c>
      <c r="D2257" s="7" t="s">
        <v>77</v>
      </c>
      <c r="E2257" s="7" t="s">
        <v>78</v>
      </c>
      <c r="F2257" s="8">
        <v>15</v>
      </c>
      <c r="G2257" s="8">
        <v>6900</v>
      </c>
      <c r="H2257" s="8">
        <v>6900</v>
      </c>
      <c r="I2257" s="8">
        <v>2</v>
      </c>
      <c r="J2257" s="8">
        <v>13800</v>
      </c>
      <c r="K2257" s="8">
        <v>6900</v>
      </c>
      <c r="L2257" s="8">
        <f t="shared" si="140"/>
        <v>899.99999999999909</v>
      </c>
      <c r="M2257" s="8">
        <f t="shared" si="141"/>
        <v>6000.0000000000009</v>
      </c>
      <c r="N2257" s="9"/>
      <c r="O2257" s="9"/>
      <c r="P2257" s="8">
        <v>15</v>
      </c>
      <c r="Q2257" s="8">
        <v>6900</v>
      </c>
      <c r="R2257" s="17">
        <f t="shared" si="142"/>
        <v>0</v>
      </c>
      <c r="S2257" s="18">
        <f t="shared" si="143"/>
        <v>13800</v>
      </c>
    </row>
    <row r="2258" spans="1:19" x14ac:dyDescent="0.25">
      <c r="A2258" s="7" t="s">
        <v>2111</v>
      </c>
      <c r="B2258" s="7" t="s">
        <v>2112</v>
      </c>
      <c r="C2258" s="7" t="s">
        <v>76</v>
      </c>
      <c r="D2258" s="7" t="s">
        <v>77</v>
      </c>
      <c r="E2258" s="7" t="s">
        <v>78</v>
      </c>
      <c r="F2258" s="8">
        <v>15</v>
      </c>
      <c r="G2258" s="8">
        <v>12650</v>
      </c>
      <c r="H2258" s="8">
        <v>12650</v>
      </c>
      <c r="I2258" s="8">
        <v>27</v>
      </c>
      <c r="J2258" s="8">
        <v>341550</v>
      </c>
      <c r="K2258" s="8">
        <v>12650</v>
      </c>
      <c r="L2258" s="8">
        <f t="shared" si="140"/>
        <v>1650</v>
      </c>
      <c r="M2258" s="8">
        <f t="shared" si="141"/>
        <v>11000</v>
      </c>
      <c r="N2258" s="14">
        <v>12</v>
      </c>
      <c r="O2258" s="14">
        <v>12320</v>
      </c>
      <c r="P2258" s="8">
        <v>15</v>
      </c>
      <c r="Q2258" s="8">
        <v>12650</v>
      </c>
      <c r="R2258" s="17">
        <f t="shared" si="142"/>
        <v>332640</v>
      </c>
      <c r="S2258" s="18">
        <f t="shared" si="143"/>
        <v>341550</v>
      </c>
    </row>
    <row r="2259" spans="1:19" x14ac:dyDescent="0.25">
      <c r="A2259" s="7" t="s">
        <v>2113</v>
      </c>
      <c r="B2259" s="7" t="s">
        <v>2114</v>
      </c>
      <c r="C2259" s="7" t="s">
        <v>37</v>
      </c>
      <c r="D2259" s="7" t="s">
        <v>38</v>
      </c>
      <c r="E2259" s="7" t="s">
        <v>39</v>
      </c>
      <c r="F2259" s="8">
        <v>15</v>
      </c>
      <c r="G2259" s="8">
        <v>4418.01</v>
      </c>
      <c r="H2259" s="8">
        <v>4418.01</v>
      </c>
      <c r="I2259" s="8">
        <v>1</v>
      </c>
      <c r="J2259" s="8">
        <v>4418.01</v>
      </c>
      <c r="K2259" s="8">
        <v>4418.01</v>
      </c>
      <c r="L2259" s="8">
        <f t="shared" si="140"/>
        <v>576.26217391304317</v>
      </c>
      <c r="M2259" s="8">
        <f t="shared" si="141"/>
        <v>3841.747826086957</v>
      </c>
      <c r="N2259" s="13"/>
      <c r="O2259" s="13"/>
      <c r="P2259" s="8">
        <v>15</v>
      </c>
      <c r="Q2259" s="8">
        <v>4418.01</v>
      </c>
      <c r="R2259" s="17">
        <f t="shared" si="142"/>
        <v>0</v>
      </c>
      <c r="S2259" s="18">
        <f t="shared" si="143"/>
        <v>4418.01</v>
      </c>
    </row>
    <row r="2260" spans="1:19" x14ac:dyDescent="0.25">
      <c r="A2260" s="7" t="s">
        <v>2115</v>
      </c>
      <c r="B2260" s="7" t="s">
        <v>2116</v>
      </c>
      <c r="C2260" s="7" t="s">
        <v>14</v>
      </c>
      <c r="D2260" s="7" t="s">
        <v>15</v>
      </c>
      <c r="E2260" s="7" t="s">
        <v>467</v>
      </c>
      <c r="F2260" s="8">
        <v>21</v>
      </c>
      <c r="G2260" s="8">
        <v>4023.25</v>
      </c>
      <c r="H2260" s="8">
        <v>4023.25</v>
      </c>
      <c r="I2260" s="8">
        <v>6</v>
      </c>
      <c r="J2260" s="8">
        <v>24139.5</v>
      </c>
      <c r="K2260" s="8">
        <v>4023.25</v>
      </c>
      <c r="L2260" s="8">
        <f t="shared" si="140"/>
        <v>698.25</v>
      </c>
      <c r="M2260" s="8">
        <f t="shared" si="141"/>
        <v>3325</v>
      </c>
      <c r="N2260" s="8">
        <v>12</v>
      </c>
      <c r="O2260" s="8">
        <v>3724.05</v>
      </c>
      <c r="P2260" s="8">
        <v>21</v>
      </c>
      <c r="Q2260" s="8">
        <v>4023.25</v>
      </c>
      <c r="R2260" s="17">
        <f t="shared" si="142"/>
        <v>22344.300000000003</v>
      </c>
      <c r="S2260" s="18">
        <f t="shared" si="143"/>
        <v>24139.5</v>
      </c>
    </row>
    <row r="2261" spans="1:19" x14ac:dyDescent="0.25">
      <c r="A2261" s="7" t="s">
        <v>2117</v>
      </c>
      <c r="B2261" s="7" t="s">
        <v>2118</v>
      </c>
      <c r="C2261" s="7" t="s">
        <v>396</v>
      </c>
      <c r="D2261" s="7" t="s">
        <v>397</v>
      </c>
      <c r="E2261" s="7" t="s">
        <v>988</v>
      </c>
      <c r="F2261" s="8">
        <v>15</v>
      </c>
      <c r="G2261" s="8">
        <v>221122</v>
      </c>
      <c r="H2261" s="8">
        <v>221122</v>
      </c>
      <c r="I2261" s="8">
        <v>4</v>
      </c>
      <c r="J2261" s="8">
        <v>884488</v>
      </c>
      <c r="K2261" s="8">
        <v>221122</v>
      </c>
      <c r="L2261" s="8">
        <f t="shared" si="140"/>
        <v>28841.999999999971</v>
      </c>
      <c r="M2261" s="8">
        <f t="shared" si="141"/>
        <v>192280.00000000003</v>
      </c>
      <c r="N2261" s="14">
        <v>12</v>
      </c>
      <c r="O2261" s="14">
        <v>215353.60000000001</v>
      </c>
      <c r="P2261" s="8">
        <v>15</v>
      </c>
      <c r="Q2261" s="8">
        <v>221122</v>
      </c>
      <c r="R2261" s="17">
        <f t="shared" si="142"/>
        <v>861414.40000000002</v>
      </c>
      <c r="S2261" s="18">
        <f t="shared" si="143"/>
        <v>884488</v>
      </c>
    </row>
    <row r="2262" spans="1:19" x14ac:dyDescent="0.25">
      <c r="A2262" s="7" t="s">
        <v>2119</v>
      </c>
      <c r="B2262" s="7" t="s">
        <v>2120</v>
      </c>
      <c r="C2262" s="7" t="s">
        <v>32</v>
      </c>
      <c r="D2262" s="7" t="s">
        <v>33</v>
      </c>
      <c r="E2262" s="7" t="s">
        <v>34</v>
      </c>
      <c r="F2262" s="8">
        <v>15</v>
      </c>
      <c r="G2262" s="8">
        <v>4600</v>
      </c>
      <c r="H2262" s="8">
        <v>4600</v>
      </c>
      <c r="I2262" s="8">
        <v>1</v>
      </c>
      <c r="J2262" s="8">
        <v>4600</v>
      </c>
      <c r="K2262" s="8">
        <v>4600</v>
      </c>
      <c r="L2262" s="8">
        <f t="shared" si="140"/>
        <v>599.99999999999955</v>
      </c>
      <c r="M2262" s="8">
        <f t="shared" si="141"/>
        <v>4000.0000000000005</v>
      </c>
      <c r="N2262" s="9"/>
      <c r="O2262" s="9"/>
      <c r="P2262" s="8">
        <v>15</v>
      </c>
      <c r="Q2262" s="8">
        <v>4600</v>
      </c>
      <c r="R2262" s="17">
        <f t="shared" si="142"/>
        <v>0</v>
      </c>
      <c r="S2262" s="18">
        <f t="shared" si="143"/>
        <v>4600</v>
      </c>
    </row>
    <row r="2263" spans="1:19" x14ac:dyDescent="0.25">
      <c r="A2263" s="7" t="s">
        <v>2121</v>
      </c>
      <c r="B2263" s="7" t="s">
        <v>2122</v>
      </c>
      <c r="C2263" s="7" t="s">
        <v>76</v>
      </c>
      <c r="D2263" s="7" t="s">
        <v>77</v>
      </c>
      <c r="E2263" s="7" t="s">
        <v>78</v>
      </c>
      <c r="F2263" s="8">
        <v>15</v>
      </c>
      <c r="G2263" s="8">
        <v>12650</v>
      </c>
      <c r="H2263" s="8">
        <v>12650</v>
      </c>
      <c r="I2263" s="8">
        <v>24</v>
      </c>
      <c r="J2263" s="8">
        <v>303600</v>
      </c>
      <c r="K2263" s="8">
        <v>12650</v>
      </c>
      <c r="L2263" s="8">
        <f t="shared" si="140"/>
        <v>1650</v>
      </c>
      <c r="M2263" s="8">
        <f t="shared" si="141"/>
        <v>11000</v>
      </c>
      <c r="N2263" s="14">
        <v>12</v>
      </c>
      <c r="O2263" s="14">
        <v>12320</v>
      </c>
      <c r="P2263" s="8">
        <v>15</v>
      </c>
      <c r="Q2263" s="8">
        <v>12650</v>
      </c>
      <c r="R2263" s="17">
        <f t="shared" si="142"/>
        <v>295680</v>
      </c>
      <c r="S2263" s="18">
        <f t="shared" si="143"/>
        <v>303600</v>
      </c>
    </row>
    <row r="2264" spans="1:19" x14ac:dyDescent="0.25">
      <c r="A2264" s="7" t="s">
        <v>2123</v>
      </c>
      <c r="B2264" s="7" t="s">
        <v>2124</v>
      </c>
      <c r="C2264" s="7" t="s">
        <v>76</v>
      </c>
      <c r="D2264" s="7" t="s">
        <v>77</v>
      </c>
      <c r="E2264" s="7" t="s">
        <v>78</v>
      </c>
      <c r="F2264" s="8">
        <v>15</v>
      </c>
      <c r="G2264" s="8">
        <v>6900</v>
      </c>
      <c r="H2264" s="8">
        <v>6900</v>
      </c>
      <c r="I2264" s="8">
        <v>6</v>
      </c>
      <c r="J2264" s="8">
        <v>41400</v>
      </c>
      <c r="K2264" s="8">
        <v>6900</v>
      </c>
      <c r="L2264" s="8">
        <f t="shared" si="140"/>
        <v>899.99999999999909</v>
      </c>
      <c r="M2264" s="8">
        <f t="shared" si="141"/>
        <v>6000.0000000000009</v>
      </c>
      <c r="N2264" s="9"/>
      <c r="O2264" s="9"/>
      <c r="P2264" s="8">
        <v>15</v>
      </c>
      <c r="Q2264" s="8">
        <v>6900</v>
      </c>
      <c r="R2264" s="17">
        <f t="shared" si="142"/>
        <v>0</v>
      </c>
      <c r="S2264" s="18">
        <f t="shared" si="143"/>
        <v>41400</v>
      </c>
    </row>
    <row r="2265" spans="1:19" x14ac:dyDescent="0.25">
      <c r="A2265" s="7" t="s">
        <v>2125</v>
      </c>
      <c r="B2265" s="7" t="s">
        <v>2126</v>
      </c>
      <c r="C2265" s="7" t="s">
        <v>76</v>
      </c>
      <c r="D2265" s="7" t="s">
        <v>77</v>
      </c>
      <c r="E2265" s="7" t="s">
        <v>78</v>
      </c>
      <c r="F2265" s="8">
        <v>15</v>
      </c>
      <c r="G2265" s="8">
        <v>12305</v>
      </c>
      <c r="H2265" s="8">
        <v>12305</v>
      </c>
      <c r="I2265" s="8">
        <v>1</v>
      </c>
      <c r="J2265" s="8">
        <v>12305</v>
      </c>
      <c r="K2265" s="8">
        <v>12305</v>
      </c>
      <c r="L2265" s="8">
        <f t="shared" si="140"/>
        <v>1605</v>
      </c>
      <c r="M2265" s="8">
        <f t="shared" si="141"/>
        <v>10700</v>
      </c>
      <c r="N2265" s="13"/>
      <c r="O2265" s="13"/>
      <c r="P2265" s="8">
        <v>15</v>
      </c>
      <c r="Q2265" s="8">
        <v>12305</v>
      </c>
      <c r="R2265" s="17">
        <f t="shared" si="142"/>
        <v>0</v>
      </c>
      <c r="S2265" s="18">
        <f t="shared" si="143"/>
        <v>12305</v>
      </c>
    </row>
    <row r="2266" spans="1:19" x14ac:dyDescent="0.25">
      <c r="A2266" s="7" t="s">
        <v>2129</v>
      </c>
      <c r="B2266" s="7" t="s">
        <v>2130</v>
      </c>
      <c r="C2266" s="7" t="s">
        <v>76</v>
      </c>
      <c r="D2266" s="7" t="s">
        <v>77</v>
      </c>
      <c r="E2266" s="7" t="s">
        <v>78</v>
      </c>
      <c r="F2266" s="8">
        <v>15</v>
      </c>
      <c r="G2266" s="8">
        <v>4444.28</v>
      </c>
      <c r="H2266" s="8">
        <v>4444.28</v>
      </c>
      <c r="I2266" s="8">
        <v>1</v>
      </c>
      <c r="J2266" s="8">
        <v>4444.28</v>
      </c>
      <c r="K2266" s="8">
        <v>4444.28</v>
      </c>
      <c r="L2266" s="8">
        <f t="shared" si="140"/>
        <v>579.68869565217346</v>
      </c>
      <c r="M2266" s="8">
        <f t="shared" si="141"/>
        <v>3864.5913043478263</v>
      </c>
      <c r="N2266" s="13"/>
      <c r="O2266" s="13"/>
      <c r="P2266" s="8">
        <v>15</v>
      </c>
      <c r="Q2266" s="8">
        <v>4444.28</v>
      </c>
      <c r="R2266" s="17">
        <f t="shared" si="142"/>
        <v>0</v>
      </c>
      <c r="S2266" s="18">
        <f t="shared" si="143"/>
        <v>4444.28</v>
      </c>
    </row>
    <row r="2267" spans="1:19" x14ac:dyDescent="0.25">
      <c r="A2267" s="7" t="s">
        <v>2135</v>
      </c>
      <c r="B2267" s="7" t="s">
        <v>2136</v>
      </c>
      <c r="C2267" s="7" t="s">
        <v>37</v>
      </c>
      <c r="D2267" s="7" t="s">
        <v>38</v>
      </c>
      <c r="E2267" s="7" t="s">
        <v>39</v>
      </c>
      <c r="F2267" s="8">
        <v>15</v>
      </c>
      <c r="G2267" s="8">
        <v>8774.5</v>
      </c>
      <c r="H2267" s="8">
        <v>8774.5</v>
      </c>
      <c r="I2267" s="8">
        <v>1</v>
      </c>
      <c r="J2267" s="8">
        <v>8774.5</v>
      </c>
      <c r="K2267" s="8">
        <v>8774.5</v>
      </c>
      <c r="L2267" s="8">
        <f t="shared" si="140"/>
        <v>1144.4999999999991</v>
      </c>
      <c r="M2267" s="8">
        <f t="shared" si="141"/>
        <v>7630.0000000000009</v>
      </c>
      <c r="N2267" s="8">
        <v>12</v>
      </c>
      <c r="O2267" s="8">
        <v>8545.6</v>
      </c>
      <c r="P2267" s="8">
        <v>15</v>
      </c>
      <c r="Q2267" s="8">
        <v>8774.5</v>
      </c>
      <c r="R2267" s="17">
        <f t="shared" si="142"/>
        <v>8545.6</v>
      </c>
      <c r="S2267" s="18">
        <f t="shared" si="143"/>
        <v>8774.5</v>
      </c>
    </row>
    <row r="2268" spans="1:19" x14ac:dyDescent="0.25">
      <c r="A2268" s="7" t="s">
        <v>2137</v>
      </c>
      <c r="B2268" s="7" t="s">
        <v>2138</v>
      </c>
      <c r="C2268" s="7" t="s">
        <v>37</v>
      </c>
      <c r="D2268" s="7" t="s">
        <v>38</v>
      </c>
      <c r="E2268" s="7" t="s">
        <v>39</v>
      </c>
      <c r="F2268" s="8">
        <v>15</v>
      </c>
      <c r="G2268" s="8">
        <v>7570.45</v>
      </c>
      <c r="H2268" s="8">
        <v>7570.45</v>
      </c>
      <c r="I2268" s="8">
        <v>3</v>
      </c>
      <c r="J2268" s="8">
        <v>22711.35</v>
      </c>
      <c r="K2268" s="8">
        <v>7570.45</v>
      </c>
      <c r="L2268" s="8">
        <f t="shared" si="140"/>
        <v>987.44999999999982</v>
      </c>
      <c r="M2268" s="8">
        <f t="shared" si="141"/>
        <v>6583</v>
      </c>
      <c r="N2268" s="9"/>
      <c r="O2268" s="9"/>
      <c r="P2268" s="8">
        <v>15</v>
      </c>
      <c r="Q2268" s="8">
        <v>7570.45</v>
      </c>
      <c r="R2268" s="17">
        <f t="shared" si="142"/>
        <v>0</v>
      </c>
      <c r="S2268" s="18">
        <f t="shared" si="143"/>
        <v>22711.35</v>
      </c>
    </row>
    <row r="2269" spans="1:19" x14ac:dyDescent="0.25">
      <c r="A2269" s="7" t="s">
        <v>2139</v>
      </c>
      <c r="B2269" s="7" t="s">
        <v>2140</v>
      </c>
      <c r="C2269" s="7" t="s">
        <v>37</v>
      </c>
      <c r="D2269" s="7" t="s">
        <v>38</v>
      </c>
      <c r="E2269" s="7" t="s">
        <v>39</v>
      </c>
      <c r="F2269" s="8">
        <v>15</v>
      </c>
      <c r="G2269" s="8">
        <v>8774.5</v>
      </c>
      <c r="H2269" s="8">
        <v>8774.5</v>
      </c>
      <c r="I2269" s="8">
        <v>1</v>
      </c>
      <c r="J2269" s="8">
        <v>8774.5</v>
      </c>
      <c r="K2269" s="8">
        <v>8774.5</v>
      </c>
      <c r="L2269" s="8">
        <f t="shared" si="140"/>
        <v>1144.4999999999991</v>
      </c>
      <c r="M2269" s="8">
        <f t="shared" si="141"/>
        <v>7630.0000000000009</v>
      </c>
      <c r="N2269" s="13"/>
      <c r="O2269" s="13"/>
      <c r="P2269" s="8">
        <v>15</v>
      </c>
      <c r="Q2269" s="8">
        <v>8774.5</v>
      </c>
      <c r="R2269" s="17">
        <f t="shared" si="142"/>
        <v>0</v>
      </c>
      <c r="S2269" s="18">
        <f t="shared" si="143"/>
        <v>8774.5</v>
      </c>
    </row>
    <row r="2270" spans="1:19" x14ac:dyDescent="0.25">
      <c r="A2270" s="7" t="s">
        <v>2141</v>
      </c>
      <c r="B2270" s="7" t="s">
        <v>2142</v>
      </c>
      <c r="C2270" s="7" t="s">
        <v>37</v>
      </c>
      <c r="D2270" s="7" t="s">
        <v>38</v>
      </c>
      <c r="E2270" s="7" t="s">
        <v>39</v>
      </c>
      <c r="F2270" s="8">
        <v>15</v>
      </c>
      <c r="G2270" s="8">
        <v>7570.45</v>
      </c>
      <c r="H2270" s="8">
        <v>11135.45</v>
      </c>
      <c r="I2270" s="8">
        <v>2</v>
      </c>
      <c r="J2270" s="8">
        <v>15140.900000000001</v>
      </c>
      <c r="K2270" s="8">
        <v>7570.4500000000007</v>
      </c>
      <c r="L2270" s="8">
        <f t="shared" si="140"/>
        <v>987.44999999999982</v>
      </c>
      <c r="M2270" s="8">
        <f t="shared" si="141"/>
        <v>6583.0000000000009</v>
      </c>
      <c r="N2270" s="13"/>
      <c r="O2270" s="13"/>
      <c r="P2270" s="8">
        <v>15</v>
      </c>
      <c r="Q2270" s="8">
        <v>7570.45</v>
      </c>
      <c r="R2270" s="17">
        <f t="shared" si="142"/>
        <v>0</v>
      </c>
      <c r="S2270" s="18">
        <f t="shared" si="143"/>
        <v>15140.900000000001</v>
      </c>
    </row>
    <row r="2271" spans="1:19" x14ac:dyDescent="0.25">
      <c r="A2271" s="7" t="s">
        <v>2143</v>
      </c>
      <c r="B2271" s="7" t="s">
        <v>2144</v>
      </c>
      <c r="C2271" s="7" t="s">
        <v>37</v>
      </c>
      <c r="D2271" s="7" t="s">
        <v>38</v>
      </c>
      <c r="E2271" s="7" t="s">
        <v>39</v>
      </c>
      <c r="F2271" s="8">
        <v>15</v>
      </c>
      <c r="G2271" s="8">
        <v>1541</v>
      </c>
      <c r="H2271" s="8">
        <v>1541</v>
      </c>
      <c r="I2271" s="8">
        <v>4</v>
      </c>
      <c r="J2271" s="8">
        <v>6164</v>
      </c>
      <c r="K2271" s="8">
        <v>1541</v>
      </c>
      <c r="L2271" s="8">
        <f t="shared" si="140"/>
        <v>201</v>
      </c>
      <c r="M2271" s="8">
        <f t="shared" si="141"/>
        <v>1340</v>
      </c>
      <c r="N2271" s="13"/>
      <c r="O2271" s="13"/>
      <c r="P2271" s="8">
        <v>15</v>
      </c>
      <c r="Q2271" s="8">
        <v>1541</v>
      </c>
      <c r="R2271" s="17">
        <f t="shared" si="142"/>
        <v>0</v>
      </c>
      <c r="S2271" s="18">
        <f t="shared" si="143"/>
        <v>6164</v>
      </c>
    </row>
    <row r="2272" spans="1:19" x14ac:dyDescent="0.25">
      <c r="A2272" s="7" t="s">
        <v>2149</v>
      </c>
      <c r="B2272" s="7" t="s">
        <v>2150</v>
      </c>
      <c r="C2272" s="7" t="s">
        <v>185</v>
      </c>
      <c r="D2272" s="7" t="s">
        <v>186</v>
      </c>
      <c r="E2272" s="7" t="s">
        <v>187</v>
      </c>
      <c r="F2272" s="8">
        <v>21</v>
      </c>
      <c r="G2272" s="8">
        <v>3966.38</v>
      </c>
      <c r="H2272" s="8">
        <v>3966.38</v>
      </c>
      <c r="I2272" s="8">
        <v>20</v>
      </c>
      <c r="J2272" s="8">
        <v>79327.600000000006</v>
      </c>
      <c r="K2272" s="8">
        <v>3966.38</v>
      </c>
      <c r="L2272" s="8">
        <f t="shared" si="140"/>
        <v>688.38000000000011</v>
      </c>
      <c r="M2272" s="8">
        <f t="shared" si="141"/>
        <v>3278</v>
      </c>
      <c r="N2272" s="9"/>
      <c r="O2272" s="9"/>
      <c r="P2272" s="8">
        <v>21</v>
      </c>
      <c r="Q2272" s="8">
        <v>3966.38</v>
      </c>
      <c r="R2272" s="17">
        <f t="shared" si="142"/>
        <v>0</v>
      </c>
      <c r="S2272" s="18">
        <f t="shared" si="143"/>
        <v>79327.600000000006</v>
      </c>
    </row>
    <row r="2273" spans="1:19" x14ac:dyDescent="0.25">
      <c r="A2273" s="7" t="s">
        <v>2151</v>
      </c>
      <c r="B2273" s="7" t="s">
        <v>2152</v>
      </c>
      <c r="C2273" s="7" t="s">
        <v>14</v>
      </c>
      <c r="D2273" s="7" t="s">
        <v>15</v>
      </c>
      <c r="E2273" s="7" t="s">
        <v>19</v>
      </c>
      <c r="F2273" s="8">
        <v>21</v>
      </c>
      <c r="G2273" s="8">
        <v>641.29999999999995</v>
      </c>
      <c r="H2273" s="8">
        <v>641.29999999999995</v>
      </c>
      <c r="I2273" s="8">
        <v>5</v>
      </c>
      <c r="J2273" s="8">
        <v>3206.5</v>
      </c>
      <c r="K2273" s="8">
        <v>641.29999999999995</v>
      </c>
      <c r="L2273" s="8">
        <f t="shared" si="140"/>
        <v>111.29999999999995</v>
      </c>
      <c r="M2273" s="8">
        <f t="shared" si="141"/>
        <v>530</v>
      </c>
      <c r="N2273" s="9"/>
      <c r="O2273" s="9"/>
      <c r="P2273" s="8">
        <v>21</v>
      </c>
      <c r="Q2273" s="8">
        <v>641.29999999999995</v>
      </c>
      <c r="R2273" s="17">
        <f t="shared" si="142"/>
        <v>0</v>
      </c>
      <c r="S2273" s="18">
        <f t="shared" si="143"/>
        <v>3206.5</v>
      </c>
    </row>
    <row r="2274" spans="1:19" x14ac:dyDescent="0.25">
      <c r="A2274" s="7" t="s">
        <v>2153</v>
      </c>
      <c r="B2274" s="7" t="s">
        <v>2154</v>
      </c>
      <c r="C2274" s="7" t="s">
        <v>76</v>
      </c>
      <c r="D2274" s="7" t="s">
        <v>77</v>
      </c>
      <c r="E2274" s="7" t="s">
        <v>78</v>
      </c>
      <c r="F2274" s="8">
        <v>15</v>
      </c>
      <c r="G2274" s="8">
        <v>2875</v>
      </c>
      <c r="H2274" s="8">
        <v>2875</v>
      </c>
      <c r="I2274" s="8">
        <v>2</v>
      </c>
      <c r="J2274" s="8">
        <v>5750</v>
      </c>
      <c r="K2274" s="8">
        <v>2875</v>
      </c>
      <c r="L2274" s="8">
        <f t="shared" si="140"/>
        <v>375</v>
      </c>
      <c r="M2274" s="8">
        <f t="shared" si="141"/>
        <v>2500</v>
      </c>
      <c r="N2274" s="9"/>
      <c r="O2274" s="9"/>
      <c r="P2274" s="8">
        <v>15</v>
      </c>
      <c r="Q2274" s="8">
        <v>2875</v>
      </c>
      <c r="R2274" s="17">
        <f t="shared" si="142"/>
        <v>0</v>
      </c>
      <c r="S2274" s="18">
        <f t="shared" si="143"/>
        <v>5750</v>
      </c>
    </row>
    <row r="2275" spans="1:19" x14ac:dyDescent="0.25">
      <c r="A2275" s="7" t="s">
        <v>2155</v>
      </c>
      <c r="B2275" s="7" t="s">
        <v>2156</v>
      </c>
      <c r="C2275" s="7" t="s">
        <v>14</v>
      </c>
      <c r="D2275" s="7" t="s">
        <v>15</v>
      </c>
      <c r="E2275" s="7" t="s">
        <v>467</v>
      </c>
      <c r="F2275" s="8">
        <v>21</v>
      </c>
      <c r="G2275" s="8">
        <v>4023.25</v>
      </c>
      <c r="H2275" s="8">
        <v>4023.25</v>
      </c>
      <c r="I2275" s="8">
        <v>3</v>
      </c>
      <c r="J2275" s="8">
        <v>12069.75</v>
      </c>
      <c r="K2275" s="8">
        <v>4023.25</v>
      </c>
      <c r="L2275" s="8">
        <f t="shared" si="140"/>
        <v>698.25</v>
      </c>
      <c r="M2275" s="8">
        <f t="shared" si="141"/>
        <v>3325</v>
      </c>
      <c r="N2275" s="9"/>
      <c r="O2275" s="9"/>
      <c r="P2275" s="8">
        <v>21</v>
      </c>
      <c r="Q2275" s="8">
        <v>4023.25</v>
      </c>
      <c r="R2275" s="17">
        <f t="shared" si="142"/>
        <v>0</v>
      </c>
      <c r="S2275" s="18">
        <f t="shared" si="143"/>
        <v>12069.75</v>
      </c>
    </row>
    <row r="2276" spans="1:19" x14ac:dyDescent="0.25">
      <c r="A2276" s="7" t="s">
        <v>2157</v>
      </c>
      <c r="B2276" s="7" t="s">
        <v>2158</v>
      </c>
      <c r="C2276" s="7" t="s">
        <v>76</v>
      </c>
      <c r="D2276" s="7" t="s">
        <v>77</v>
      </c>
      <c r="E2276" s="7" t="s">
        <v>78</v>
      </c>
      <c r="F2276" s="8">
        <v>15</v>
      </c>
      <c r="G2276" s="8">
        <v>4025</v>
      </c>
      <c r="H2276" s="8">
        <v>4025</v>
      </c>
      <c r="I2276" s="8">
        <v>2</v>
      </c>
      <c r="J2276" s="8">
        <v>8050</v>
      </c>
      <c r="K2276" s="8">
        <v>4025</v>
      </c>
      <c r="L2276" s="8">
        <f t="shared" si="140"/>
        <v>524.99999999999955</v>
      </c>
      <c r="M2276" s="8">
        <f t="shared" si="141"/>
        <v>3500.0000000000005</v>
      </c>
      <c r="N2276" s="9"/>
      <c r="O2276" s="9"/>
      <c r="P2276" s="8">
        <v>15</v>
      </c>
      <c r="Q2276" s="8">
        <v>4025</v>
      </c>
      <c r="R2276" s="17">
        <f t="shared" si="142"/>
        <v>0</v>
      </c>
      <c r="S2276" s="18">
        <f t="shared" si="143"/>
        <v>8050</v>
      </c>
    </row>
    <row r="2277" spans="1:19" x14ac:dyDescent="0.25">
      <c r="A2277" s="7" t="s">
        <v>2161</v>
      </c>
      <c r="B2277" s="7" t="s">
        <v>2162</v>
      </c>
      <c r="C2277" s="7" t="s">
        <v>1188</v>
      </c>
      <c r="D2277" s="7" t="s">
        <v>1189</v>
      </c>
      <c r="E2277" s="7" t="s">
        <v>1190</v>
      </c>
      <c r="F2277" s="8">
        <v>21</v>
      </c>
      <c r="G2277" s="8">
        <v>375.1</v>
      </c>
      <c r="H2277" s="8">
        <v>375.1</v>
      </c>
      <c r="I2277" s="8">
        <v>6</v>
      </c>
      <c r="J2277" s="8">
        <v>2250.6</v>
      </c>
      <c r="K2277" s="8">
        <v>375.09999999999997</v>
      </c>
      <c r="L2277" s="8">
        <f t="shared" si="140"/>
        <v>65.099999999999966</v>
      </c>
      <c r="M2277" s="8">
        <f t="shared" si="141"/>
        <v>310</v>
      </c>
      <c r="N2277" s="9"/>
      <c r="O2277" s="9"/>
      <c r="P2277" s="8">
        <v>21</v>
      </c>
      <c r="Q2277" s="8">
        <v>375.09999999999997</v>
      </c>
      <c r="R2277" s="17">
        <f t="shared" si="142"/>
        <v>0</v>
      </c>
      <c r="S2277" s="18">
        <f t="shared" si="143"/>
        <v>2250.6</v>
      </c>
    </row>
    <row r="2278" spans="1:19" x14ac:dyDescent="0.25">
      <c r="A2278" s="7" t="s">
        <v>2165</v>
      </c>
      <c r="B2278" s="7" t="s">
        <v>2166</v>
      </c>
      <c r="C2278" s="7" t="s">
        <v>14</v>
      </c>
      <c r="D2278" s="7" t="s">
        <v>15</v>
      </c>
      <c r="E2278" s="7" t="s">
        <v>467</v>
      </c>
      <c r="F2278" s="8">
        <v>21</v>
      </c>
      <c r="G2278" s="8">
        <v>4023.25</v>
      </c>
      <c r="H2278" s="8">
        <v>4023.25</v>
      </c>
      <c r="I2278" s="8">
        <v>17</v>
      </c>
      <c r="J2278" s="8">
        <v>68395.25</v>
      </c>
      <c r="K2278" s="8">
        <v>4023.25</v>
      </c>
      <c r="L2278" s="8">
        <f t="shared" si="140"/>
        <v>698.25</v>
      </c>
      <c r="M2278" s="8">
        <f t="shared" si="141"/>
        <v>3325</v>
      </c>
      <c r="N2278" s="14">
        <v>12</v>
      </c>
      <c r="O2278" s="14">
        <v>3724</v>
      </c>
      <c r="P2278" s="8">
        <v>21</v>
      </c>
      <c r="Q2278" s="8">
        <v>4023.25</v>
      </c>
      <c r="R2278" s="17">
        <f t="shared" si="142"/>
        <v>63308</v>
      </c>
      <c r="S2278" s="18">
        <f t="shared" si="143"/>
        <v>68395.25</v>
      </c>
    </row>
    <row r="2279" spans="1:19" x14ac:dyDescent="0.25">
      <c r="A2279" s="7" t="s">
        <v>2167</v>
      </c>
      <c r="B2279" s="7" t="s">
        <v>2168</v>
      </c>
      <c r="C2279" s="7" t="s">
        <v>32</v>
      </c>
      <c r="D2279" s="7" t="s">
        <v>33</v>
      </c>
      <c r="E2279" s="7" t="s">
        <v>34</v>
      </c>
      <c r="F2279" s="8">
        <v>15</v>
      </c>
      <c r="G2279" s="8">
        <v>3680</v>
      </c>
      <c r="H2279" s="8">
        <v>3680</v>
      </c>
      <c r="I2279" s="8">
        <v>4</v>
      </c>
      <c r="J2279" s="8">
        <v>14720</v>
      </c>
      <c r="K2279" s="8">
        <v>3680</v>
      </c>
      <c r="L2279" s="8">
        <f t="shared" si="140"/>
        <v>479.99999999999955</v>
      </c>
      <c r="M2279" s="8">
        <f t="shared" si="141"/>
        <v>3200.0000000000005</v>
      </c>
      <c r="N2279" s="8">
        <v>12</v>
      </c>
      <c r="O2279" s="8">
        <v>3584</v>
      </c>
      <c r="P2279" s="8">
        <v>15</v>
      </c>
      <c r="Q2279" s="8">
        <v>3680</v>
      </c>
      <c r="R2279" s="17">
        <f t="shared" si="142"/>
        <v>14336</v>
      </c>
      <c r="S2279" s="18">
        <f t="shared" si="143"/>
        <v>14720</v>
      </c>
    </row>
    <row r="2280" spans="1:19" x14ac:dyDescent="0.25">
      <c r="A2280" s="7" t="s">
        <v>2169</v>
      </c>
      <c r="B2280" s="7" t="s">
        <v>2170</v>
      </c>
      <c r="C2280" s="7" t="s">
        <v>32</v>
      </c>
      <c r="D2280" s="7" t="s">
        <v>33</v>
      </c>
      <c r="E2280" s="7" t="s">
        <v>34</v>
      </c>
      <c r="F2280" s="8">
        <v>15</v>
      </c>
      <c r="G2280" s="8">
        <v>3680</v>
      </c>
      <c r="H2280" s="8">
        <v>3680</v>
      </c>
      <c r="I2280" s="8">
        <v>4</v>
      </c>
      <c r="J2280" s="8">
        <v>14720</v>
      </c>
      <c r="K2280" s="8">
        <v>3680</v>
      </c>
      <c r="L2280" s="8">
        <f t="shared" si="140"/>
        <v>479.99999999999955</v>
      </c>
      <c r="M2280" s="8">
        <f t="shared" si="141"/>
        <v>3200.0000000000005</v>
      </c>
      <c r="N2280" s="9"/>
      <c r="O2280" s="9"/>
      <c r="P2280" s="8">
        <v>15</v>
      </c>
      <c r="Q2280" s="8">
        <v>3680</v>
      </c>
      <c r="R2280" s="17">
        <f t="shared" si="142"/>
        <v>0</v>
      </c>
      <c r="S2280" s="18">
        <f t="shared" si="143"/>
        <v>14720</v>
      </c>
    </row>
    <row r="2281" spans="1:19" x14ac:dyDescent="0.25">
      <c r="A2281" s="7" t="s">
        <v>2171</v>
      </c>
      <c r="B2281" s="7" t="s">
        <v>2172</v>
      </c>
      <c r="C2281" s="7" t="s">
        <v>32</v>
      </c>
      <c r="D2281" s="7" t="s">
        <v>33</v>
      </c>
      <c r="E2281" s="7" t="s">
        <v>34</v>
      </c>
      <c r="F2281" s="8">
        <v>15</v>
      </c>
      <c r="G2281" s="8">
        <v>3680</v>
      </c>
      <c r="H2281" s="8">
        <v>3680</v>
      </c>
      <c r="I2281" s="8">
        <v>5</v>
      </c>
      <c r="J2281" s="8">
        <v>18400</v>
      </c>
      <c r="K2281" s="8">
        <v>3680</v>
      </c>
      <c r="L2281" s="8">
        <f t="shared" si="140"/>
        <v>479.99999999999955</v>
      </c>
      <c r="M2281" s="8">
        <f t="shared" si="141"/>
        <v>3200.0000000000005</v>
      </c>
      <c r="N2281" s="9"/>
      <c r="O2281" s="9"/>
      <c r="P2281" s="8">
        <v>15</v>
      </c>
      <c r="Q2281" s="8">
        <v>3680</v>
      </c>
      <c r="R2281" s="17">
        <f t="shared" si="142"/>
        <v>0</v>
      </c>
      <c r="S2281" s="18">
        <f t="shared" si="143"/>
        <v>18400</v>
      </c>
    </row>
    <row r="2282" spans="1:19" x14ac:dyDescent="0.25">
      <c r="A2282" s="7" t="s">
        <v>2173</v>
      </c>
      <c r="B2282" s="7" t="s">
        <v>2174</v>
      </c>
      <c r="C2282" s="7" t="s">
        <v>979</v>
      </c>
      <c r="D2282" s="7" t="s">
        <v>980</v>
      </c>
      <c r="E2282" s="7" t="s">
        <v>981</v>
      </c>
      <c r="F2282" s="8">
        <v>15</v>
      </c>
      <c r="G2282" s="8">
        <v>25949.75</v>
      </c>
      <c r="H2282" s="8">
        <v>25949.75</v>
      </c>
      <c r="I2282" s="8">
        <v>1</v>
      </c>
      <c r="J2282" s="8">
        <v>25949.75</v>
      </c>
      <c r="K2282" s="8">
        <v>25949.75</v>
      </c>
      <c r="L2282" s="8">
        <f t="shared" si="140"/>
        <v>3384.75</v>
      </c>
      <c r="M2282" s="8">
        <f t="shared" si="141"/>
        <v>22565</v>
      </c>
      <c r="N2282" s="9"/>
      <c r="O2282" s="9"/>
      <c r="P2282" s="8">
        <v>15</v>
      </c>
      <c r="Q2282" s="8">
        <v>25949.75</v>
      </c>
      <c r="R2282" s="17">
        <f t="shared" si="142"/>
        <v>0</v>
      </c>
      <c r="S2282" s="18">
        <f t="shared" si="143"/>
        <v>25949.75</v>
      </c>
    </row>
    <row r="2283" spans="1:19" x14ac:dyDescent="0.25">
      <c r="A2283" s="7" t="s">
        <v>2175</v>
      </c>
      <c r="B2283" s="7" t="s">
        <v>2176</v>
      </c>
      <c r="C2283" s="7" t="s">
        <v>979</v>
      </c>
      <c r="D2283" s="7" t="s">
        <v>980</v>
      </c>
      <c r="E2283" s="7" t="s">
        <v>981</v>
      </c>
      <c r="F2283" s="8">
        <v>15</v>
      </c>
      <c r="G2283" s="8">
        <v>25949.75</v>
      </c>
      <c r="H2283" s="8">
        <v>25949.75</v>
      </c>
      <c r="I2283" s="8">
        <v>1</v>
      </c>
      <c r="J2283" s="8">
        <v>25949.75</v>
      </c>
      <c r="K2283" s="8">
        <v>25949.75</v>
      </c>
      <c r="L2283" s="8">
        <f t="shared" si="140"/>
        <v>3384.75</v>
      </c>
      <c r="M2283" s="8">
        <f t="shared" si="141"/>
        <v>22565</v>
      </c>
      <c r="N2283" s="9"/>
      <c r="O2283" s="9"/>
      <c r="P2283" s="8">
        <v>15</v>
      </c>
      <c r="Q2283" s="8">
        <v>25949.75</v>
      </c>
      <c r="R2283" s="17">
        <f t="shared" si="142"/>
        <v>0</v>
      </c>
      <c r="S2283" s="18">
        <f t="shared" si="143"/>
        <v>25949.75</v>
      </c>
    </row>
    <row r="2284" spans="1:19" x14ac:dyDescent="0.25">
      <c r="A2284" s="7" t="s">
        <v>2177</v>
      </c>
      <c r="B2284" s="7" t="s">
        <v>2178</v>
      </c>
      <c r="C2284" s="7" t="s">
        <v>979</v>
      </c>
      <c r="D2284" s="7" t="s">
        <v>980</v>
      </c>
      <c r="E2284" s="7" t="s">
        <v>981</v>
      </c>
      <c r="F2284" s="8">
        <v>15</v>
      </c>
      <c r="G2284" s="8">
        <v>25949.75</v>
      </c>
      <c r="H2284" s="8">
        <v>25949.75</v>
      </c>
      <c r="I2284" s="8">
        <v>4</v>
      </c>
      <c r="J2284" s="8">
        <v>103799</v>
      </c>
      <c r="K2284" s="8">
        <v>25949.75</v>
      </c>
      <c r="L2284" s="8">
        <f t="shared" si="140"/>
        <v>3384.75</v>
      </c>
      <c r="M2284" s="8">
        <f t="shared" si="141"/>
        <v>22565</v>
      </c>
      <c r="N2284" s="9"/>
      <c r="O2284" s="9"/>
      <c r="P2284" s="8">
        <v>15</v>
      </c>
      <c r="Q2284" s="8">
        <v>25949.75</v>
      </c>
      <c r="R2284" s="17">
        <f t="shared" si="142"/>
        <v>0</v>
      </c>
      <c r="S2284" s="18">
        <f t="shared" si="143"/>
        <v>103799</v>
      </c>
    </row>
    <row r="2285" spans="1:19" x14ac:dyDescent="0.25">
      <c r="A2285" s="7" t="s">
        <v>2179</v>
      </c>
      <c r="B2285" s="7" t="s">
        <v>2180</v>
      </c>
      <c r="C2285" s="7" t="s">
        <v>979</v>
      </c>
      <c r="D2285" s="7" t="s">
        <v>980</v>
      </c>
      <c r="E2285" s="7" t="s">
        <v>981</v>
      </c>
      <c r="F2285" s="8">
        <v>15</v>
      </c>
      <c r="G2285" s="8">
        <v>25949.75</v>
      </c>
      <c r="H2285" s="8">
        <v>25949.75</v>
      </c>
      <c r="I2285" s="8">
        <v>4</v>
      </c>
      <c r="J2285" s="8">
        <v>103799</v>
      </c>
      <c r="K2285" s="8">
        <v>25949.75</v>
      </c>
      <c r="L2285" s="8">
        <f t="shared" si="140"/>
        <v>3384.75</v>
      </c>
      <c r="M2285" s="8">
        <f t="shared" si="141"/>
        <v>22565</v>
      </c>
      <c r="N2285" s="8">
        <v>12</v>
      </c>
      <c r="O2285" s="8">
        <v>25272.799999999999</v>
      </c>
      <c r="P2285" s="8">
        <v>15</v>
      </c>
      <c r="Q2285" s="8">
        <v>25949.75</v>
      </c>
      <c r="R2285" s="17">
        <f t="shared" si="142"/>
        <v>101091.2</v>
      </c>
      <c r="S2285" s="18">
        <f t="shared" si="143"/>
        <v>103799</v>
      </c>
    </row>
    <row r="2286" spans="1:19" x14ac:dyDescent="0.25">
      <c r="A2286" s="7" t="s">
        <v>2181</v>
      </c>
      <c r="B2286" s="7" t="s">
        <v>2182</v>
      </c>
      <c r="C2286" s="7" t="s">
        <v>979</v>
      </c>
      <c r="D2286" s="7" t="s">
        <v>980</v>
      </c>
      <c r="E2286" s="7" t="s">
        <v>981</v>
      </c>
      <c r="F2286" s="8">
        <v>15</v>
      </c>
      <c r="G2286" s="8">
        <v>25949.75</v>
      </c>
      <c r="H2286" s="8">
        <v>25949.75</v>
      </c>
      <c r="I2286" s="8">
        <v>1</v>
      </c>
      <c r="J2286" s="8">
        <v>25949.75</v>
      </c>
      <c r="K2286" s="8">
        <v>25949.75</v>
      </c>
      <c r="L2286" s="8">
        <f t="shared" si="140"/>
        <v>3384.75</v>
      </c>
      <c r="M2286" s="8">
        <f t="shared" si="141"/>
        <v>22565</v>
      </c>
      <c r="N2286" s="9"/>
      <c r="O2286" s="9"/>
      <c r="P2286" s="8">
        <v>15</v>
      </c>
      <c r="Q2286" s="8">
        <v>25949.75</v>
      </c>
      <c r="R2286" s="17">
        <f t="shared" si="142"/>
        <v>0</v>
      </c>
      <c r="S2286" s="18">
        <f t="shared" si="143"/>
        <v>25949.75</v>
      </c>
    </row>
    <row r="2287" spans="1:19" x14ac:dyDescent="0.25">
      <c r="A2287" s="7" t="s">
        <v>2183</v>
      </c>
      <c r="B2287" s="7" t="s">
        <v>2184</v>
      </c>
      <c r="C2287" s="7" t="s">
        <v>76</v>
      </c>
      <c r="D2287" s="7" t="s">
        <v>77</v>
      </c>
      <c r="E2287" s="7" t="s">
        <v>78</v>
      </c>
      <c r="F2287" s="8">
        <v>15</v>
      </c>
      <c r="G2287" s="8">
        <v>9775</v>
      </c>
      <c r="H2287" s="8">
        <v>9775</v>
      </c>
      <c r="I2287" s="8">
        <v>1</v>
      </c>
      <c r="J2287" s="8">
        <v>9775</v>
      </c>
      <c r="K2287" s="8">
        <v>9775</v>
      </c>
      <c r="L2287" s="8">
        <f t="shared" si="140"/>
        <v>1275</v>
      </c>
      <c r="M2287" s="8">
        <f t="shared" si="141"/>
        <v>8500</v>
      </c>
      <c r="N2287" s="13"/>
      <c r="O2287" s="13"/>
      <c r="P2287" s="8">
        <v>15</v>
      </c>
      <c r="Q2287" s="8">
        <v>9775</v>
      </c>
      <c r="R2287" s="17">
        <f t="shared" si="142"/>
        <v>0</v>
      </c>
      <c r="S2287" s="18">
        <f t="shared" si="143"/>
        <v>9775</v>
      </c>
    </row>
    <row r="2288" spans="1:19" x14ac:dyDescent="0.25">
      <c r="A2288" s="7" t="s">
        <v>2185</v>
      </c>
      <c r="B2288" s="7" t="s">
        <v>2186</v>
      </c>
      <c r="C2288" s="7" t="s">
        <v>37</v>
      </c>
      <c r="D2288" s="7" t="s">
        <v>38</v>
      </c>
      <c r="E2288" s="7" t="s">
        <v>39</v>
      </c>
      <c r="F2288" s="8">
        <v>15</v>
      </c>
      <c r="G2288" s="8">
        <v>570</v>
      </c>
      <c r="H2288" s="8">
        <v>570</v>
      </c>
      <c r="I2288" s="8">
        <v>2</v>
      </c>
      <c r="J2288" s="8">
        <v>1140</v>
      </c>
      <c r="K2288" s="8">
        <v>570</v>
      </c>
      <c r="L2288" s="8">
        <f t="shared" si="140"/>
        <v>74.347826086956502</v>
      </c>
      <c r="M2288" s="8">
        <f t="shared" si="141"/>
        <v>495.6521739130435</v>
      </c>
      <c r="N2288" s="9"/>
      <c r="O2288" s="9"/>
      <c r="P2288" s="8">
        <v>15</v>
      </c>
      <c r="Q2288" s="8">
        <v>570</v>
      </c>
      <c r="R2288" s="17">
        <f t="shared" si="142"/>
        <v>0</v>
      </c>
      <c r="S2288" s="18">
        <f t="shared" si="143"/>
        <v>1140</v>
      </c>
    </row>
    <row r="2289" spans="1:19" x14ac:dyDescent="0.25">
      <c r="A2289" s="7" t="s">
        <v>2197</v>
      </c>
      <c r="B2289" s="7" t="s">
        <v>2198</v>
      </c>
      <c r="C2289" s="7" t="s">
        <v>37</v>
      </c>
      <c r="D2289" s="7" t="s">
        <v>38</v>
      </c>
      <c r="E2289" s="7" t="s">
        <v>39</v>
      </c>
      <c r="F2289" s="8">
        <v>15</v>
      </c>
      <c r="G2289" s="8">
        <v>570</v>
      </c>
      <c r="H2289" s="8">
        <v>570</v>
      </c>
      <c r="I2289" s="8">
        <v>1</v>
      </c>
      <c r="J2289" s="8">
        <v>570</v>
      </c>
      <c r="K2289" s="8">
        <v>570</v>
      </c>
      <c r="L2289" s="8">
        <f t="shared" si="140"/>
        <v>74.347826086956502</v>
      </c>
      <c r="M2289" s="8">
        <f t="shared" si="141"/>
        <v>495.6521739130435</v>
      </c>
      <c r="N2289" s="9"/>
      <c r="O2289" s="9"/>
      <c r="P2289" s="8">
        <v>15</v>
      </c>
      <c r="Q2289" s="8">
        <v>570</v>
      </c>
      <c r="R2289" s="17">
        <f t="shared" si="142"/>
        <v>0</v>
      </c>
      <c r="S2289" s="18">
        <f t="shared" si="143"/>
        <v>570</v>
      </c>
    </row>
    <row r="2290" spans="1:19" x14ac:dyDescent="0.25">
      <c r="A2290" s="7" t="s">
        <v>2199</v>
      </c>
      <c r="B2290" s="7" t="s">
        <v>2200</v>
      </c>
      <c r="C2290" s="7" t="s">
        <v>76</v>
      </c>
      <c r="D2290" s="7" t="s">
        <v>77</v>
      </c>
      <c r="E2290" s="7" t="s">
        <v>78</v>
      </c>
      <c r="F2290" s="8">
        <v>15</v>
      </c>
      <c r="G2290" s="8">
        <v>6900</v>
      </c>
      <c r="H2290" s="8">
        <v>6900</v>
      </c>
      <c r="I2290" s="8">
        <v>1</v>
      </c>
      <c r="J2290" s="8">
        <v>6900</v>
      </c>
      <c r="K2290" s="8">
        <v>6900</v>
      </c>
      <c r="L2290" s="8">
        <f t="shared" si="140"/>
        <v>899.99999999999909</v>
      </c>
      <c r="M2290" s="8">
        <f t="shared" si="141"/>
        <v>6000.0000000000009</v>
      </c>
      <c r="N2290" s="9"/>
      <c r="O2290" s="9"/>
      <c r="P2290" s="8">
        <v>15</v>
      </c>
      <c r="Q2290" s="8">
        <v>6900</v>
      </c>
      <c r="R2290" s="17">
        <f t="shared" si="142"/>
        <v>0</v>
      </c>
      <c r="S2290" s="18">
        <f t="shared" si="143"/>
        <v>6900</v>
      </c>
    </row>
    <row r="2291" spans="1:19" x14ac:dyDescent="0.25">
      <c r="A2291" s="7" t="s">
        <v>2201</v>
      </c>
      <c r="B2291" s="7" t="s">
        <v>2202</v>
      </c>
      <c r="C2291" s="7" t="s">
        <v>76</v>
      </c>
      <c r="D2291" s="7" t="s">
        <v>77</v>
      </c>
      <c r="E2291" s="7" t="s">
        <v>78</v>
      </c>
      <c r="F2291" s="8">
        <v>15</v>
      </c>
      <c r="G2291" s="8">
        <v>6233</v>
      </c>
      <c r="H2291" s="8">
        <v>6233</v>
      </c>
      <c r="I2291" s="8">
        <v>2</v>
      </c>
      <c r="J2291" s="8">
        <v>12466</v>
      </c>
      <c r="K2291" s="8">
        <v>6233</v>
      </c>
      <c r="L2291" s="8">
        <f t="shared" si="140"/>
        <v>813</v>
      </c>
      <c r="M2291" s="8">
        <f t="shared" si="141"/>
        <v>5420</v>
      </c>
      <c r="N2291" s="9"/>
      <c r="O2291" s="9"/>
      <c r="P2291" s="8">
        <v>15</v>
      </c>
      <c r="Q2291" s="8">
        <v>6233</v>
      </c>
      <c r="R2291" s="17">
        <f t="shared" si="142"/>
        <v>0</v>
      </c>
      <c r="S2291" s="18">
        <f t="shared" si="143"/>
        <v>12466</v>
      </c>
    </row>
    <row r="2292" spans="1:19" x14ac:dyDescent="0.25">
      <c r="A2292" s="7" t="s">
        <v>2203</v>
      </c>
      <c r="B2292" s="7" t="s">
        <v>2204</v>
      </c>
      <c r="C2292" s="7" t="s">
        <v>37</v>
      </c>
      <c r="D2292" s="7" t="s">
        <v>38</v>
      </c>
      <c r="E2292" s="7" t="s">
        <v>39</v>
      </c>
      <c r="F2292" s="8">
        <v>15</v>
      </c>
      <c r="G2292" s="8">
        <v>2990</v>
      </c>
      <c r="H2292" s="8">
        <v>2990</v>
      </c>
      <c r="I2292" s="8">
        <v>2</v>
      </c>
      <c r="J2292" s="8">
        <v>5980</v>
      </c>
      <c r="K2292" s="8">
        <v>2990</v>
      </c>
      <c r="L2292" s="8">
        <f t="shared" si="140"/>
        <v>390</v>
      </c>
      <c r="M2292" s="8">
        <f t="shared" si="141"/>
        <v>2600</v>
      </c>
      <c r="N2292" s="9"/>
      <c r="O2292" s="9"/>
      <c r="P2292" s="8">
        <v>15</v>
      </c>
      <c r="Q2292" s="8">
        <v>2990</v>
      </c>
      <c r="R2292" s="17">
        <f t="shared" si="142"/>
        <v>0</v>
      </c>
      <c r="S2292" s="18">
        <f t="shared" si="143"/>
        <v>5980</v>
      </c>
    </row>
    <row r="2293" spans="1:19" x14ac:dyDescent="0.25">
      <c r="A2293" s="7" t="s">
        <v>2205</v>
      </c>
      <c r="B2293" s="7" t="s">
        <v>2206</v>
      </c>
      <c r="C2293" s="7" t="s">
        <v>37</v>
      </c>
      <c r="D2293" s="7" t="s">
        <v>38</v>
      </c>
      <c r="E2293" s="7" t="s">
        <v>39</v>
      </c>
      <c r="F2293" s="8">
        <v>15</v>
      </c>
      <c r="G2293" s="8">
        <v>2990</v>
      </c>
      <c r="H2293" s="8">
        <v>2990</v>
      </c>
      <c r="I2293" s="8">
        <v>2</v>
      </c>
      <c r="J2293" s="8">
        <v>5980</v>
      </c>
      <c r="K2293" s="8">
        <v>2990</v>
      </c>
      <c r="L2293" s="8">
        <f t="shared" si="140"/>
        <v>390</v>
      </c>
      <c r="M2293" s="8">
        <f t="shared" si="141"/>
        <v>2600</v>
      </c>
      <c r="N2293" s="9"/>
      <c r="O2293" s="9"/>
      <c r="P2293" s="8">
        <v>15</v>
      </c>
      <c r="Q2293" s="8">
        <v>2990</v>
      </c>
      <c r="R2293" s="17">
        <f t="shared" si="142"/>
        <v>0</v>
      </c>
      <c r="S2293" s="18">
        <f t="shared" si="143"/>
        <v>5980</v>
      </c>
    </row>
    <row r="2294" spans="1:19" x14ac:dyDescent="0.25">
      <c r="A2294" s="7" t="s">
        <v>2207</v>
      </c>
      <c r="B2294" s="7" t="s">
        <v>2208</v>
      </c>
      <c r="C2294" s="7" t="s">
        <v>37</v>
      </c>
      <c r="D2294" s="7" t="s">
        <v>38</v>
      </c>
      <c r="E2294" s="7" t="s">
        <v>39</v>
      </c>
      <c r="F2294" s="8">
        <v>15</v>
      </c>
      <c r="G2294" s="8">
        <v>2990</v>
      </c>
      <c r="H2294" s="8">
        <v>2990</v>
      </c>
      <c r="I2294" s="8">
        <v>3</v>
      </c>
      <c r="J2294" s="8">
        <v>8970</v>
      </c>
      <c r="K2294" s="8">
        <v>2990</v>
      </c>
      <c r="L2294" s="8">
        <f t="shared" si="140"/>
        <v>390</v>
      </c>
      <c r="M2294" s="8">
        <f t="shared" si="141"/>
        <v>2600</v>
      </c>
      <c r="N2294" s="9"/>
      <c r="O2294" s="9"/>
      <c r="P2294" s="8">
        <v>15</v>
      </c>
      <c r="Q2294" s="8">
        <v>2990</v>
      </c>
      <c r="R2294" s="17">
        <f t="shared" si="142"/>
        <v>0</v>
      </c>
      <c r="S2294" s="18">
        <f t="shared" si="143"/>
        <v>8970</v>
      </c>
    </row>
    <row r="2295" spans="1:19" x14ac:dyDescent="0.25">
      <c r="A2295" s="7" t="s">
        <v>2209</v>
      </c>
      <c r="B2295" s="7" t="s">
        <v>2210</v>
      </c>
      <c r="C2295" s="7" t="s">
        <v>37</v>
      </c>
      <c r="D2295" s="7" t="s">
        <v>38</v>
      </c>
      <c r="E2295" s="7" t="s">
        <v>39</v>
      </c>
      <c r="F2295" s="8">
        <v>15</v>
      </c>
      <c r="G2295" s="8">
        <v>2990</v>
      </c>
      <c r="H2295" s="8">
        <v>2990</v>
      </c>
      <c r="I2295" s="8">
        <v>1</v>
      </c>
      <c r="J2295" s="8">
        <v>2990</v>
      </c>
      <c r="K2295" s="8">
        <v>2990</v>
      </c>
      <c r="L2295" s="8">
        <f t="shared" si="140"/>
        <v>390</v>
      </c>
      <c r="M2295" s="8">
        <f t="shared" si="141"/>
        <v>2600</v>
      </c>
      <c r="N2295" s="9"/>
      <c r="O2295" s="9"/>
      <c r="P2295" s="8">
        <v>15</v>
      </c>
      <c r="Q2295" s="8">
        <v>2990</v>
      </c>
      <c r="R2295" s="17">
        <f t="shared" si="142"/>
        <v>0</v>
      </c>
      <c r="S2295" s="18">
        <f t="shared" si="143"/>
        <v>2990</v>
      </c>
    </row>
    <row r="2296" spans="1:19" x14ac:dyDescent="0.25">
      <c r="A2296" s="7" t="s">
        <v>2211</v>
      </c>
      <c r="B2296" s="7" t="s">
        <v>2212</v>
      </c>
      <c r="C2296" s="7" t="s">
        <v>37</v>
      </c>
      <c r="D2296" s="7" t="s">
        <v>38</v>
      </c>
      <c r="E2296" s="7" t="s">
        <v>39</v>
      </c>
      <c r="F2296" s="8">
        <v>15</v>
      </c>
      <c r="G2296" s="8">
        <v>920</v>
      </c>
      <c r="H2296" s="8">
        <v>920</v>
      </c>
      <c r="I2296" s="8">
        <v>12</v>
      </c>
      <c r="J2296" s="8">
        <v>11040</v>
      </c>
      <c r="K2296" s="8">
        <v>920</v>
      </c>
      <c r="L2296" s="8">
        <f t="shared" si="140"/>
        <v>119.99999999999989</v>
      </c>
      <c r="M2296" s="8">
        <f t="shared" si="141"/>
        <v>800.00000000000011</v>
      </c>
      <c r="N2296" s="9"/>
      <c r="O2296" s="9"/>
      <c r="P2296" s="8">
        <v>15</v>
      </c>
      <c r="Q2296" s="8">
        <v>920</v>
      </c>
      <c r="R2296" s="17">
        <f t="shared" si="142"/>
        <v>0</v>
      </c>
      <c r="S2296" s="18">
        <f t="shared" si="143"/>
        <v>11040</v>
      </c>
    </row>
    <row r="2297" spans="1:19" x14ac:dyDescent="0.25">
      <c r="A2297" s="7" t="s">
        <v>2213</v>
      </c>
      <c r="B2297" s="7" t="s">
        <v>2214</v>
      </c>
      <c r="C2297" s="7" t="s">
        <v>37</v>
      </c>
      <c r="D2297" s="7" t="s">
        <v>38</v>
      </c>
      <c r="E2297" s="7" t="s">
        <v>39</v>
      </c>
      <c r="F2297" s="8">
        <v>15</v>
      </c>
      <c r="G2297" s="8">
        <v>552</v>
      </c>
      <c r="H2297" s="8">
        <v>552</v>
      </c>
      <c r="I2297" s="8">
        <v>1</v>
      </c>
      <c r="J2297" s="8">
        <v>552</v>
      </c>
      <c r="K2297" s="8">
        <v>552</v>
      </c>
      <c r="L2297" s="8">
        <f t="shared" si="140"/>
        <v>71.999999999999943</v>
      </c>
      <c r="M2297" s="8">
        <f t="shared" si="141"/>
        <v>480.00000000000006</v>
      </c>
      <c r="N2297" s="9"/>
      <c r="O2297" s="9"/>
      <c r="P2297" s="8">
        <v>15</v>
      </c>
      <c r="Q2297" s="8">
        <v>552</v>
      </c>
      <c r="R2297" s="17">
        <f t="shared" si="142"/>
        <v>0</v>
      </c>
      <c r="S2297" s="18">
        <f t="shared" si="143"/>
        <v>552</v>
      </c>
    </row>
    <row r="2298" spans="1:19" x14ac:dyDescent="0.25">
      <c r="A2298" s="7" t="s">
        <v>2215</v>
      </c>
      <c r="B2298" s="7" t="s">
        <v>2216</v>
      </c>
      <c r="C2298" s="7" t="s">
        <v>37</v>
      </c>
      <c r="D2298" s="7" t="s">
        <v>38</v>
      </c>
      <c r="E2298" s="7" t="s">
        <v>39</v>
      </c>
      <c r="F2298" s="8">
        <v>15</v>
      </c>
      <c r="G2298" s="8">
        <v>552</v>
      </c>
      <c r="H2298" s="8">
        <v>552</v>
      </c>
      <c r="I2298" s="8">
        <v>2</v>
      </c>
      <c r="J2298" s="8">
        <v>1104</v>
      </c>
      <c r="K2298" s="8">
        <v>552</v>
      </c>
      <c r="L2298" s="8">
        <f t="shared" si="140"/>
        <v>71.999999999999943</v>
      </c>
      <c r="M2298" s="8">
        <f t="shared" si="141"/>
        <v>480.00000000000006</v>
      </c>
      <c r="N2298" s="9"/>
      <c r="O2298" s="9"/>
      <c r="P2298" s="8">
        <v>15</v>
      </c>
      <c r="Q2298" s="8">
        <v>552</v>
      </c>
      <c r="R2298" s="17">
        <f t="shared" si="142"/>
        <v>0</v>
      </c>
      <c r="S2298" s="18">
        <f t="shared" si="143"/>
        <v>1104</v>
      </c>
    </row>
    <row r="2299" spans="1:19" x14ac:dyDescent="0.25">
      <c r="A2299" s="7" t="s">
        <v>2217</v>
      </c>
      <c r="B2299" s="7" t="s">
        <v>2218</v>
      </c>
      <c r="C2299" s="7" t="s">
        <v>37</v>
      </c>
      <c r="D2299" s="7" t="s">
        <v>38</v>
      </c>
      <c r="E2299" s="7" t="s">
        <v>39</v>
      </c>
      <c r="F2299" s="8">
        <v>15</v>
      </c>
      <c r="G2299" s="8">
        <v>552</v>
      </c>
      <c r="H2299" s="8">
        <v>552</v>
      </c>
      <c r="I2299" s="8">
        <v>1</v>
      </c>
      <c r="J2299" s="8">
        <v>552</v>
      </c>
      <c r="K2299" s="8">
        <v>552</v>
      </c>
      <c r="L2299" s="8">
        <f t="shared" si="140"/>
        <v>71.999999999999943</v>
      </c>
      <c r="M2299" s="8">
        <f t="shared" si="141"/>
        <v>480.00000000000006</v>
      </c>
      <c r="N2299" s="9"/>
      <c r="O2299" s="9"/>
      <c r="P2299" s="8">
        <v>15</v>
      </c>
      <c r="Q2299" s="8">
        <v>552</v>
      </c>
      <c r="R2299" s="17">
        <f t="shared" si="142"/>
        <v>0</v>
      </c>
      <c r="S2299" s="18">
        <f t="shared" si="143"/>
        <v>552</v>
      </c>
    </row>
    <row r="2300" spans="1:19" x14ac:dyDescent="0.25">
      <c r="A2300" s="7" t="s">
        <v>2219</v>
      </c>
      <c r="B2300" s="7" t="s">
        <v>2220</v>
      </c>
      <c r="C2300" s="7" t="s">
        <v>37</v>
      </c>
      <c r="D2300" s="7" t="s">
        <v>38</v>
      </c>
      <c r="E2300" s="7" t="s">
        <v>39</v>
      </c>
      <c r="F2300" s="8">
        <v>15</v>
      </c>
      <c r="G2300" s="8">
        <v>10110</v>
      </c>
      <c r="H2300" s="8">
        <v>10110</v>
      </c>
      <c r="I2300" s="8">
        <v>1</v>
      </c>
      <c r="J2300" s="8">
        <v>10110</v>
      </c>
      <c r="K2300" s="8">
        <v>10110</v>
      </c>
      <c r="L2300" s="8">
        <f t="shared" si="140"/>
        <v>1318.6956521739121</v>
      </c>
      <c r="M2300" s="8">
        <f t="shared" si="141"/>
        <v>8791.3043478260879</v>
      </c>
      <c r="N2300" s="9"/>
      <c r="O2300" s="9"/>
      <c r="P2300" s="8">
        <v>15</v>
      </c>
      <c r="Q2300" s="8">
        <v>10110</v>
      </c>
      <c r="R2300" s="17">
        <f t="shared" si="142"/>
        <v>0</v>
      </c>
      <c r="S2300" s="18">
        <f t="shared" si="143"/>
        <v>10110</v>
      </c>
    </row>
    <row r="2301" spans="1:19" x14ac:dyDescent="0.25">
      <c r="A2301" s="7" t="s">
        <v>2221</v>
      </c>
      <c r="B2301" s="7" t="s">
        <v>2222</v>
      </c>
      <c r="C2301" s="7" t="s">
        <v>37</v>
      </c>
      <c r="D2301" s="7" t="s">
        <v>38</v>
      </c>
      <c r="E2301" s="7" t="s">
        <v>39</v>
      </c>
      <c r="F2301" s="8">
        <v>15</v>
      </c>
      <c r="G2301" s="8">
        <v>2564.5</v>
      </c>
      <c r="H2301" s="8">
        <v>2564.5</v>
      </c>
      <c r="I2301" s="8">
        <v>4</v>
      </c>
      <c r="J2301" s="8">
        <v>10258</v>
      </c>
      <c r="K2301" s="8">
        <v>2564.5</v>
      </c>
      <c r="L2301" s="8">
        <f t="shared" si="140"/>
        <v>334.5</v>
      </c>
      <c r="M2301" s="8">
        <f t="shared" si="141"/>
        <v>2230</v>
      </c>
      <c r="N2301" s="9"/>
      <c r="O2301" s="9"/>
      <c r="P2301" s="8">
        <v>15</v>
      </c>
      <c r="Q2301" s="8">
        <v>2564.5</v>
      </c>
      <c r="R2301" s="17">
        <f t="shared" si="142"/>
        <v>0</v>
      </c>
      <c r="S2301" s="18">
        <f t="shared" si="143"/>
        <v>10258</v>
      </c>
    </row>
    <row r="2302" spans="1:19" x14ac:dyDescent="0.25">
      <c r="A2302" s="7" t="s">
        <v>2223</v>
      </c>
      <c r="B2302" s="7" t="s">
        <v>2224</v>
      </c>
      <c r="C2302" s="7" t="s">
        <v>37</v>
      </c>
      <c r="D2302" s="7" t="s">
        <v>38</v>
      </c>
      <c r="E2302" s="7" t="s">
        <v>39</v>
      </c>
      <c r="F2302" s="8">
        <v>15</v>
      </c>
      <c r="G2302" s="8">
        <v>1837.7</v>
      </c>
      <c r="H2302" s="8">
        <v>1837.7</v>
      </c>
      <c r="I2302" s="8">
        <v>2</v>
      </c>
      <c r="J2302" s="8">
        <v>3675.4</v>
      </c>
      <c r="K2302" s="8">
        <v>1837.7</v>
      </c>
      <c r="L2302" s="8">
        <f t="shared" si="140"/>
        <v>239.69999999999982</v>
      </c>
      <c r="M2302" s="8">
        <f t="shared" si="141"/>
        <v>1598.0000000000002</v>
      </c>
      <c r="N2302" s="9"/>
      <c r="O2302" s="9"/>
      <c r="P2302" s="8">
        <v>15</v>
      </c>
      <c r="Q2302" s="8">
        <v>1837.7</v>
      </c>
      <c r="R2302" s="17">
        <f t="shared" si="142"/>
        <v>0</v>
      </c>
      <c r="S2302" s="18">
        <f t="shared" si="143"/>
        <v>3675.4</v>
      </c>
    </row>
    <row r="2303" spans="1:19" x14ac:dyDescent="0.25">
      <c r="A2303" s="7" t="s">
        <v>2225</v>
      </c>
      <c r="B2303" s="7" t="s">
        <v>2226</v>
      </c>
      <c r="C2303" s="7" t="s">
        <v>37</v>
      </c>
      <c r="D2303" s="7" t="s">
        <v>38</v>
      </c>
      <c r="E2303" s="7" t="s">
        <v>39</v>
      </c>
      <c r="F2303" s="8">
        <v>15</v>
      </c>
      <c r="G2303" s="8">
        <v>7308.25</v>
      </c>
      <c r="H2303" s="8">
        <v>7308.25</v>
      </c>
      <c r="I2303" s="8">
        <v>6</v>
      </c>
      <c r="J2303" s="8">
        <v>43849.5</v>
      </c>
      <c r="K2303" s="8">
        <v>7308.25</v>
      </c>
      <c r="L2303" s="8">
        <f t="shared" si="140"/>
        <v>953.24999999999909</v>
      </c>
      <c r="M2303" s="8">
        <f t="shared" si="141"/>
        <v>6355.0000000000009</v>
      </c>
      <c r="N2303" s="9"/>
      <c r="O2303" s="9"/>
      <c r="P2303" s="8">
        <v>15</v>
      </c>
      <c r="Q2303" s="8">
        <v>7308.25</v>
      </c>
      <c r="R2303" s="17">
        <f t="shared" si="142"/>
        <v>0</v>
      </c>
      <c r="S2303" s="18">
        <f t="shared" si="143"/>
        <v>43849.5</v>
      </c>
    </row>
    <row r="2304" spans="1:19" x14ac:dyDescent="0.25">
      <c r="A2304" s="7" t="s">
        <v>2227</v>
      </c>
      <c r="B2304" s="7" t="s">
        <v>2228</v>
      </c>
      <c r="C2304" s="7" t="s">
        <v>37</v>
      </c>
      <c r="D2304" s="7" t="s">
        <v>38</v>
      </c>
      <c r="E2304" s="7" t="s">
        <v>39</v>
      </c>
      <c r="F2304" s="8">
        <v>15</v>
      </c>
      <c r="G2304" s="8">
        <v>552</v>
      </c>
      <c r="H2304" s="8">
        <v>552</v>
      </c>
      <c r="I2304" s="8">
        <v>1</v>
      </c>
      <c r="J2304" s="8">
        <v>552</v>
      </c>
      <c r="K2304" s="8">
        <v>552</v>
      </c>
      <c r="L2304" s="8">
        <f t="shared" si="140"/>
        <v>71.999999999999943</v>
      </c>
      <c r="M2304" s="8">
        <f t="shared" si="141"/>
        <v>480.00000000000006</v>
      </c>
      <c r="N2304" s="9"/>
      <c r="O2304" s="9"/>
      <c r="P2304" s="8">
        <v>15</v>
      </c>
      <c r="Q2304" s="8">
        <v>552</v>
      </c>
      <c r="R2304" s="17">
        <f t="shared" si="142"/>
        <v>0</v>
      </c>
      <c r="S2304" s="18">
        <f t="shared" si="143"/>
        <v>552</v>
      </c>
    </row>
    <row r="2305" spans="1:19" x14ac:dyDescent="0.25">
      <c r="A2305" s="7" t="s">
        <v>2229</v>
      </c>
      <c r="B2305" s="7" t="s">
        <v>2230</v>
      </c>
      <c r="C2305" s="7" t="s">
        <v>37</v>
      </c>
      <c r="D2305" s="7" t="s">
        <v>38</v>
      </c>
      <c r="E2305" s="7" t="s">
        <v>39</v>
      </c>
      <c r="F2305" s="8">
        <v>15</v>
      </c>
      <c r="G2305" s="8">
        <v>552</v>
      </c>
      <c r="H2305" s="8">
        <v>552</v>
      </c>
      <c r="I2305" s="8">
        <v>2</v>
      </c>
      <c r="J2305" s="8">
        <v>1104</v>
      </c>
      <c r="K2305" s="8">
        <v>552</v>
      </c>
      <c r="L2305" s="8">
        <f t="shared" si="140"/>
        <v>71.999999999999943</v>
      </c>
      <c r="M2305" s="8">
        <f t="shared" si="141"/>
        <v>480.00000000000006</v>
      </c>
      <c r="N2305" s="9"/>
      <c r="O2305" s="9"/>
      <c r="P2305" s="8">
        <v>15</v>
      </c>
      <c r="Q2305" s="8">
        <v>552</v>
      </c>
      <c r="R2305" s="17">
        <f t="shared" si="142"/>
        <v>0</v>
      </c>
      <c r="S2305" s="18">
        <f t="shared" si="143"/>
        <v>1104</v>
      </c>
    </row>
    <row r="2306" spans="1:19" x14ac:dyDescent="0.25">
      <c r="A2306" s="7" t="s">
        <v>2231</v>
      </c>
      <c r="B2306" s="7" t="s">
        <v>2232</v>
      </c>
      <c r="C2306" s="7" t="s">
        <v>37</v>
      </c>
      <c r="D2306" s="7" t="s">
        <v>38</v>
      </c>
      <c r="E2306" s="7" t="s">
        <v>39</v>
      </c>
      <c r="F2306" s="8">
        <v>15</v>
      </c>
      <c r="G2306" s="8">
        <v>12420</v>
      </c>
      <c r="H2306" s="8">
        <v>12420</v>
      </c>
      <c r="I2306" s="8">
        <v>10</v>
      </c>
      <c r="J2306" s="8">
        <v>124200</v>
      </c>
      <c r="K2306" s="8">
        <v>12420</v>
      </c>
      <c r="L2306" s="8">
        <f t="shared" ref="L2306:L2369" si="144">K2306-M2306</f>
        <v>1620</v>
      </c>
      <c r="M2306" s="8">
        <f t="shared" ref="M2306:M2369" si="145">K2306/((100+F2306)/100)</f>
        <v>10800</v>
      </c>
      <c r="N2306" s="13"/>
      <c r="O2306" s="13"/>
      <c r="P2306" s="8">
        <v>15</v>
      </c>
      <c r="Q2306" s="8">
        <v>12420</v>
      </c>
      <c r="R2306" s="17">
        <f t="shared" ref="R2306:R2369" si="146">I2306*O2306</f>
        <v>0</v>
      </c>
      <c r="S2306" s="18">
        <f t="shared" si="143"/>
        <v>124200</v>
      </c>
    </row>
    <row r="2307" spans="1:19" x14ac:dyDescent="0.25">
      <c r="A2307" s="7" t="s">
        <v>2233</v>
      </c>
      <c r="B2307" s="7" t="s">
        <v>2234</v>
      </c>
      <c r="C2307" s="7" t="s">
        <v>37</v>
      </c>
      <c r="D2307" s="7" t="s">
        <v>38</v>
      </c>
      <c r="E2307" s="7" t="s">
        <v>39</v>
      </c>
      <c r="F2307" s="8">
        <v>15</v>
      </c>
      <c r="G2307" s="8">
        <v>12420</v>
      </c>
      <c r="H2307" s="8">
        <v>12420</v>
      </c>
      <c r="I2307" s="8">
        <v>146</v>
      </c>
      <c r="J2307" s="8">
        <v>1813320</v>
      </c>
      <c r="K2307" s="8">
        <v>12420</v>
      </c>
      <c r="L2307" s="8">
        <f t="shared" si="144"/>
        <v>1620</v>
      </c>
      <c r="M2307" s="8">
        <f t="shared" si="145"/>
        <v>10800</v>
      </c>
      <c r="N2307" s="14">
        <v>12</v>
      </c>
      <c r="O2307" s="14">
        <v>12096</v>
      </c>
      <c r="P2307" s="8">
        <v>15</v>
      </c>
      <c r="Q2307" s="8">
        <v>12420</v>
      </c>
      <c r="R2307" s="17">
        <f t="shared" si="146"/>
        <v>1766016</v>
      </c>
      <c r="S2307" s="18">
        <f t="shared" ref="S2307:S2370" si="147">J2307</f>
        <v>1813320</v>
      </c>
    </row>
    <row r="2308" spans="1:19" x14ac:dyDescent="0.25">
      <c r="A2308" s="7" t="s">
        <v>2235</v>
      </c>
      <c r="B2308" s="7" t="s">
        <v>2236</v>
      </c>
      <c r="C2308" s="7" t="s">
        <v>37</v>
      </c>
      <c r="D2308" s="7" t="s">
        <v>38</v>
      </c>
      <c r="E2308" s="7" t="s">
        <v>39</v>
      </c>
      <c r="F2308" s="8">
        <v>15</v>
      </c>
      <c r="G2308" s="8">
        <v>12420</v>
      </c>
      <c r="H2308" s="8">
        <v>12420</v>
      </c>
      <c r="I2308" s="8">
        <v>92</v>
      </c>
      <c r="J2308" s="8">
        <v>1142640</v>
      </c>
      <c r="K2308" s="8">
        <v>12420</v>
      </c>
      <c r="L2308" s="8">
        <f t="shared" si="144"/>
        <v>1620</v>
      </c>
      <c r="M2308" s="8">
        <f t="shared" si="145"/>
        <v>10800</v>
      </c>
      <c r="N2308" s="14">
        <v>12</v>
      </c>
      <c r="O2308" s="14">
        <v>12096</v>
      </c>
      <c r="P2308" s="8">
        <v>15</v>
      </c>
      <c r="Q2308" s="8">
        <v>12420</v>
      </c>
      <c r="R2308" s="17">
        <f t="shared" si="146"/>
        <v>1112832</v>
      </c>
      <c r="S2308" s="18">
        <f t="shared" si="147"/>
        <v>1142640</v>
      </c>
    </row>
    <row r="2309" spans="1:19" x14ac:dyDescent="0.25">
      <c r="A2309" s="7" t="s">
        <v>2237</v>
      </c>
      <c r="B2309" s="7" t="s">
        <v>2238</v>
      </c>
      <c r="C2309" s="7" t="s">
        <v>37</v>
      </c>
      <c r="D2309" s="7" t="s">
        <v>38</v>
      </c>
      <c r="E2309" s="7" t="s">
        <v>39</v>
      </c>
      <c r="F2309" s="8">
        <v>15</v>
      </c>
      <c r="G2309" s="8">
        <v>12420</v>
      </c>
      <c r="H2309" s="8">
        <v>12420</v>
      </c>
      <c r="I2309" s="8">
        <v>7</v>
      </c>
      <c r="J2309" s="8">
        <v>86940</v>
      </c>
      <c r="K2309" s="8">
        <v>12420</v>
      </c>
      <c r="L2309" s="8">
        <f t="shared" si="144"/>
        <v>1620</v>
      </c>
      <c r="M2309" s="8">
        <f t="shared" si="145"/>
        <v>10800</v>
      </c>
      <c r="N2309" s="14">
        <v>12</v>
      </c>
      <c r="O2309" s="14">
        <v>12096</v>
      </c>
      <c r="P2309" s="8">
        <v>15</v>
      </c>
      <c r="Q2309" s="8">
        <v>12420</v>
      </c>
      <c r="R2309" s="17">
        <f t="shared" si="146"/>
        <v>84672</v>
      </c>
      <c r="S2309" s="18">
        <f t="shared" si="147"/>
        <v>86940</v>
      </c>
    </row>
    <row r="2310" spans="1:19" x14ac:dyDescent="0.25">
      <c r="A2310" s="7" t="s">
        <v>2239</v>
      </c>
      <c r="B2310" s="7" t="s">
        <v>2240</v>
      </c>
      <c r="C2310" s="7" t="s">
        <v>37</v>
      </c>
      <c r="D2310" s="7" t="s">
        <v>38</v>
      </c>
      <c r="E2310" s="7" t="s">
        <v>39</v>
      </c>
      <c r="F2310" s="8">
        <v>15</v>
      </c>
      <c r="G2310" s="8">
        <v>12420</v>
      </c>
      <c r="H2310" s="8">
        <v>12420</v>
      </c>
      <c r="I2310" s="8">
        <v>3</v>
      </c>
      <c r="J2310" s="8">
        <v>37260</v>
      </c>
      <c r="K2310" s="8">
        <v>12420</v>
      </c>
      <c r="L2310" s="8">
        <f t="shared" si="144"/>
        <v>1620</v>
      </c>
      <c r="M2310" s="8">
        <f t="shared" si="145"/>
        <v>10800</v>
      </c>
      <c r="N2310" s="9"/>
      <c r="O2310" s="9"/>
      <c r="P2310" s="8">
        <v>15</v>
      </c>
      <c r="Q2310" s="8">
        <v>12420</v>
      </c>
      <c r="R2310" s="17">
        <f t="shared" si="146"/>
        <v>0</v>
      </c>
      <c r="S2310" s="18">
        <f t="shared" si="147"/>
        <v>37260</v>
      </c>
    </row>
    <row r="2311" spans="1:19" x14ac:dyDescent="0.25">
      <c r="A2311" s="7" t="s">
        <v>2241</v>
      </c>
      <c r="B2311" s="7" t="s">
        <v>2242</v>
      </c>
      <c r="C2311" s="7" t="s">
        <v>37</v>
      </c>
      <c r="D2311" s="7" t="s">
        <v>38</v>
      </c>
      <c r="E2311" s="7" t="s">
        <v>39</v>
      </c>
      <c r="F2311" s="8">
        <v>15</v>
      </c>
      <c r="G2311" s="8">
        <v>12420</v>
      </c>
      <c r="H2311" s="8">
        <v>12420</v>
      </c>
      <c r="I2311" s="8">
        <v>4</v>
      </c>
      <c r="J2311" s="8">
        <v>49680</v>
      </c>
      <c r="K2311" s="8">
        <v>12420</v>
      </c>
      <c r="L2311" s="8">
        <f t="shared" si="144"/>
        <v>1620</v>
      </c>
      <c r="M2311" s="8">
        <f t="shared" si="145"/>
        <v>10800</v>
      </c>
      <c r="N2311" s="9"/>
      <c r="O2311" s="9"/>
      <c r="P2311" s="8">
        <v>15</v>
      </c>
      <c r="Q2311" s="8">
        <v>12420</v>
      </c>
      <c r="R2311" s="17">
        <f t="shared" si="146"/>
        <v>0</v>
      </c>
      <c r="S2311" s="18">
        <f t="shared" si="147"/>
        <v>49680</v>
      </c>
    </row>
    <row r="2312" spans="1:19" x14ac:dyDescent="0.25">
      <c r="A2312" s="7" t="s">
        <v>2243</v>
      </c>
      <c r="B2312" s="7" t="s">
        <v>2244</v>
      </c>
      <c r="C2312" s="7" t="s">
        <v>37</v>
      </c>
      <c r="D2312" s="7" t="s">
        <v>38</v>
      </c>
      <c r="E2312" s="7" t="s">
        <v>39</v>
      </c>
      <c r="F2312" s="8">
        <v>15</v>
      </c>
      <c r="G2312" s="8">
        <v>12420</v>
      </c>
      <c r="H2312" s="8">
        <v>12420</v>
      </c>
      <c r="I2312" s="8">
        <v>41</v>
      </c>
      <c r="J2312" s="8">
        <v>509220</v>
      </c>
      <c r="K2312" s="8">
        <v>12420</v>
      </c>
      <c r="L2312" s="8">
        <f t="shared" si="144"/>
        <v>1620</v>
      </c>
      <c r="M2312" s="8">
        <f t="shared" si="145"/>
        <v>10800</v>
      </c>
      <c r="N2312" s="14">
        <v>12</v>
      </c>
      <c r="O2312" s="14">
        <v>12096</v>
      </c>
      <c r="P2312" s="8">
        <v>15</v>
      </c>
      <c r="Q2312" s="8">
        <v>12420</v>
      </c>
      <c r="R2312" s="17">
        <f t="shared" si="146"/>
        <v>495936</v>
      </c>
      <c r="S2312" s="18">
        <f t="shared" si="147"/>
        <v>509220</v>
      </c>
    </row>
    <row r="2313" spans="1:19" x14ac:dyDescent="0.25">
      <c r="A2313" s="7" t="s">
        <v>2245</v>
      </c>
      <c r="B2313" s="7" t="s">
        <v>2246</v>
      </c>
      <c r="C2313" s="7" t="s">
        <v>37</v>
      </c>
      <c r="D2313" s="7" t="s">
        <v>38</v>
      </c>
      <c r="E2313" s="7" t="s">
        <v>39</v>
      </c>
      <c r="F2313" s="8">
        <v>15</v>
      </c>
      <c r="G2313" s="8">
        <v>12420</v>
      </c>
      <c r="H2313" s="8">
        <v>12420</v>
      </c>
      <c r="I2313" s="8">
        <v>6</v>
      </c>
      <c r="J2313" s="8">
        <v>74520</v>
      </c>
      <c r="K2313" s="8">
        <v>12420</v>
      </c>
      <c r="L2313" s="8">
        <f t="shared" si="144"/>
        <v>1620</v>
      </c>
      <c r="M2313" s="8">
        <f t="shared" si="145"/>
        <v>10800</v>
      </c>
      <c r="N2313" s="14">
        <v>12</v>
      </c>
      <c r="O2313" s="14">
        <v>12096</v>
      </c>
      <c r="P2313" s="8">
        <v>15</v>
      </c>
      <c r="Q2313" s="8">
        <v>12420</v>
      </c>
      <c r="R2313" s="17">
        <f t="shared" si="146"/>
        <v>72576</v>
      </c>
      <c r="S2313" s="18">
        <f t="shared" si="147"/>
        <v>74520</v>
      </c>
    </row>
    <row r="2314" spans="1:19" x14ac:dyDescent="0.25">
      <c r="A2314" s="7" t="s">
        <v>2247</v>
      </c>
      <c r="B2314" s="7" t="s">
        <v>2248</v>
      </c>
      <c r="C2314" s="7" t="s">
        <v>37</v>
      </c>
      <c r="D2314" s="7" t="s">
        <v>38</v>
      </c>
      <c r="E2314" s="7" t="s">
        <v>39</v>
      </c>
      <c r="F2314" s="8">
        <v>15</v>
      </c>
      <c r="G2314" s="8">
        <v>12420</v>
      </c>
      <c r="H2314" s="8">
        <v>12420</v>
      </c>
      <c r="I2314" s="8">
        <v>2</v>
      </c>
      <c r="J2314" s="8">
        <v>24840</v>
      </c>
      <c r="K2314" s="8">
        <v>12420</v>
      </c>
      <c r="L2314" s="8">
        <f t="shared" si="144"/>
        <v>1620</v>
      </c>
      <c r="M2314" s="8">
        <f t="shared" si="145"/>
        <v>10800</v>
      </c>
      <c r="N2314" s="9"/>
      <c r="O2314" s="9"/>
      <c r="P2314" s="8">
        <v>15</v>
      </c>
      <c r="Q2314" s="8">
        <v>12420</v>
      </c>
      <c r="R2314" s="17">
        <f t="shared" si="146"/>
        <v>0</v>
      </c>
      <c r="S2314" s="18">
        <f t="shared" si="147"/>
        <v>24840</v>
      </c>
    </row>
    <row r="2315" spans="1:19" x14ac:dyDescent="0.25">
      <c r="A2315" s="7" t="s">
        <v>2249</v>
      </c>
      <c r="B2315" s="7" t="s">
        <v>2250</v>
      </c>
      <c r="C2315" s="7" t="s">
        <v>37</v>
      </c>
      <c r="D2315" s="7" t="s">
        <v>38</v>
      </c>
      <c r="E2315" s="7" t="s">
        <v>39</v>
      </c>
      <c r="F2315" s="8">
        <v>15</v>
      </c>
      <c r="G2315" s="8">
        <v>22885</v>
      </c>
      <c r="H2315" s="8">
        <v>22885</v>
      </c>
      <c r="I2315" s="8">
        <v>17</v>
      </c>
      <c r="J2315" s="8">
        <v>389045</v>
      </c>
      <c r="K2315" s="8">
        <v>22885</v>
      </c>
      <c r="L2315" s="8">
        <f t="shared" si="144"/>
        <v>2985</v>
      </c>
      <c r="M2315" s="8">
        <f t="shared" si="145"/>
        <v>19900</v>
      </c>
      <c r="N2315" s="14">
        <v>12</v>
      </c>
      <c r="O2315" s="14">
        <v>22288</v>
      </c>
      <c r="P2315" s="8">
        <v>15</v>
      </c>
      <c r="Q2315" s="8">
        <v>22885</v>
      </c>
      <c r="R2315" s="17">
        <f t="shared" si="146"/>
        <v>378896</v>
      </c>
      <c r="S2315" s="18">
        <f t="shared" si="147"/>
        <v>389045</v>
      </c>
    </row>
    <row r="2316" spans="1:19" x14ac:dyDescent="0.25">
      <c r="A2316" s="7" t="s">
        <v>2251</v>
      </c>
      <c r="B2316" s="7" t="s">
        <v>2252</v>
      </c>
      <c r="C2316" s="7" t="s">
        <v>37</v>
      </c>
      <c r="D2316" s="7" t="s">
        <v>38</v>
      </c>
      <c r="E2316" s="7" t="s">
        <v>39</v>
      </c>
      <c r="F2316" s="8">
        <v>15</v>
      </c>
      <c r="G2316" s="8">
        <v>22885</v>
      </c>
      <c r="H2316" s="8">
        <v>22885</v>
      </c>
      <c r="I2316" s="8">
        <v>6</v>
      </c>
      <c r="J2316" s="8">
        <v>137310</v>
      </c>
      <c r="K2316" s="8">
        <v>22885</v>
      </c>
      <c r="L2316" s="8">
        <f t="shared" si="144"/>
        <v>2985</v>
      </c>
      <c r="M2316" s="8">
        <f t="shared" si="145"/>
        <v>19900</v>
      </c>
      <c r="N2316" s="14">
        <v>12</v>
      </c>
      <c r="O2316" s="14">
        <v>22288</v>
      </c>
      <c r="P2316" s="8">
        <v>15</v>
      </c>
      <c r="Q2316" s="8">
        <v>22885</v>
      </c>
      <c r="R2316" s="17">
        <f t="shared" si="146"/>
        <v>133728</v>
      </c>
      <c r="S2316" s="18">
        <f t="shared" si="147"/>
        <v>137310</v>
      </c>
    </row>
    <row r="2317" spans="1:19" x14ac:dyDescent="0.25">
      <c r="A2317" s="7" t="s">
        <v>2253</v>
      </c>
      <c r="B2317" s="7" t="s">
        <v>2254</v>
      </c>
      <c r="C2317" s="7" t="s">
        <v>37</v>
      </c>
      <c r="D2317" s="7" t="s">
        <v>38</v>
      </c>
      <c r="E2317" s="7" t="s">
        <v>39</v>
      </c>
      <c r="F2317" s="8">
        <v>15</v>
      </c>
      <c r="G2317" s="8">
        <v>22885</v>
      </c>
      <c r="H2317" s="8">
        <v>22885</v>
      </c>
      <c r="I2317" s="8">
        <v>3</v>
      </c>
      <c r="J2317" s="8">
        <v>68655</v>
      </c>
      <c r="K2317" s="8">
        <v>22885</v>
      </c>
      <c r="L2317" s="8">
        <f t="shared" si="144"/>
        <v>2985</v>
      </c>
      <c r="M2317" s="8">
        <f t="shared" si="145"/>
        <v>19900</v>
      </c>
      <c r="N2317" s="9"/>
      <c r="O2317" s="9"/>
      <c r="P2317" s="8">
        <v>15</v>
      </c>
      <c r="Q2317" s="8">
        <v>22885</v>
      </c>
      <c r="R2317" s="17">
        <f t="shared" si="146"/>
        <v>0</v>
      </c>
      <c r="S2317" s="18">
        <f t="shared" si="147"/>
        <v>68655</v>
      </c>
    </row>
    <row r="2318" spans="1:19" x14ac:dyDescent="0.25">
      <c r="A2318" s="7" t="s">
        <v>2255</v>
      </c>
      <c r="B2318" s="7" t="s">
        <v>2256</v>
      </c>
      <c r="C2318" s="7" t="s">
        <v>37</v>
      </c>
      <c r="D2318" s="7" t="s">
        <v>38</v>
      </c>
      <c r="E2318" s="7" t="s">
        <v>39</v>
      </c>
      <c r="F2318" s="8">
        <v>15</v>
      </c>
      <c r="G2318" s="8">
        <v>15697.5</v>
      </c>
      <c r="H2318" s="8">
        <v>15697.5</v>
      </c>
      <c r="I2318" s="8">
        <v>30</v>
      </c>
      <c r="J2318" s="8">
        <v>470925</v>
      </c>
      <c r="K2318" s="8">
        <v>15697.5</v>
      </c>
      <c r="L2318" s="8">
        <f t="shared" si="144"/>
        <v>2047.4999999999982</v>
      </c>
      <c r="M2318" s="8">
        <f t="shared" si="145"/>
        <v>13650.000000000002</v>
      </c>
      <c r="N2318" s="14">
        <v>12</v>
      </c>
      <c r="O2318" s="14">
        <v>15288</v>
      </c>
      <c r="P2318" s="8">
        <v>15</v>
      </c>
      <c r="Q2318" s="8">
        <v>15697.5</v>
      </c>
      <c r="R2318" s="17">
        <f t="shared" si="146"/>
        <v>458640</v>
      </c>
      <c r="S2318" s="18">
        <f t="shared" si="147"/>
        <v>470925</v>
      </c>
    </row>
    <row r="2319" spans="1:19" x14ac:dyDescent="0.25">
      <c r="A2319" s="7" t="s">
        <v>2257</v>
      </c>
      <c r="B2319" s="7" t="s">
        <v>2258</v>
      </c>
      <c r="C2319" s="7" t="s">
        <v>37</v>
      </c>
      <c r="D2319" s="7" t="s">
        <v>38</v>
      </c>
      <c r="E2319" s="7" t="s">
        <v>39</v>
      </c>
      <c r="F2319" s="8">
        <v>15</v>
      </c>
      <c r="G2319" s="8">
        <v>15697.5</v>
      </c>
      <c r="H2319" s="8">
        <v>15697.5</v>
      </c>
      <c r="I2319" s="8">
        <v>10</v>
      </c>
      <c r="J2319" s="8">
        <v>156975</v>
      </c>
      <c r="K2319" s="8">
        <v>15697.5</v>
      </c>
      <c r="L2319" s="8">
        <f t="shared" si="144"/>
        <v>2047.4999999999982</v>
      </c>
      <c r="M2319" s="8">
        <f t="shared" si="145"/>
        <v>13650.000000000002</v>
      </c>
      <c r="N2319" s="14">
        <v>12</v>
      </c>
      <c r="O2319" s="14">
        <v>15288</v>
      </c>
      <c r="P2319" s="8">
        <v>15</v>
      </c>
      <c r="Q2319" s="8">
        <v>15697.5</v>
      </c>
      <c r="R2319" s="17">
        <f t="shared" si="146"/>
        <v>152880</v>
      </c>
      <c r="S2319" s="18">
        <f t="shared" si="147"/>
        <v>156975</v>
      </c>
    </row>
    <row r="2320" spans="1:19" x14ac:dyDescent="0.25">
      <c r="A2320" s="7" t="s">
        <v>2259</v>
      </c>
      <c r="B2320" s="7" t="s">
        <v>2260</v>
      </c>
      <c r="C2320" s="7" t="s">
        <v>185</v>
      </c>
      <c r="D2320" s="7" t="s">
        <v>186</v>
      </c>
      <c r="E2320" s="7" t="s">
        <v>187</v>
      </c>
      <c r="F2320" s="8">
        <v>21</v>
      </c>
      <c r="G2320" s="8">
        <v>6655</v>
      </c>
      <c r="H2320" s="8">
        <v>6655</v>
      </c>
      <c r="I2320" s="8">
        <v>14</v>
      </c>
      <c r="J2320" s="8">
        <v>93170</v>
      </c>
      <c r="K2320" s="8">
        <v>6655</v>
      </c>
      <c r="L2320" s="8">
        <f t="shared" si="144"/>
        <v>1155</v>
      </c>
      <c r="M2320" s="8">
        <f t="shared" si="145"/>
        <v>5500</v>
      </c>
      <c r="N2320" s="9"/>
      <c r="O2320" s="9"/>
      <c r="P2320" s="8">
        <v>21</v>
      </c>
      <c r="Q2320" s="8">
        <v>6655</v>
      </c>
      <c r="R2320" s="17">
        <f t="shared" si="146"/>
        <v>0</v>
      </c>
      <c r="S2320" s="18">
        <f t="shared" si="147"/>
        <v>93170</v>
      </c>
    </row>
    <row r="2321" spans="1:19" x14ac:dyDescent="0.25">
      <c r="A2321" s="7" t="s">
        <v>2268</v>
      </c>
      <c r="B2321" s="7" t="s">
        <v>2269</v>
      </c>
      <c r="C2321" s="7" t="s">
        <v>2265</v>
      </c>
      <c r="D2321" s="7" t="s">
        <v>2266</v>
      </c>
      <c r="E2321" s="7" t="s">
        <v>2267</v>
      </c>
      <c r="F2321" s="8">
        <v>15</v>
      </c>
      <c r="G2321" s="8">
        <v>0.01</v>
      </c>
      <c r="H2321" s="8">
        <v>0.01</v>
      </c>
      <c r="I2321" s="8">
        <v>3</v>
      </c>
      <c r="J2321" s="8">
        <v>0.03</v>
      </c>
      <c r="K2321" s="8">
        <v>0.01</v>
      </c>
      <c r="L2321" s="8">
        <f t="shared" si="144"/>
        <v>1.3043478260869566E-3</v>
      </c>
      <c r="M2321" s="8">
        <f t="shared" si="145"/>
        <v>8.6956521739130436E-3</v>
      </c>
      <c r="N2321" s="9"/>
      <c r="O2321" s="9"/>
      <c r="P2321" s="8">
        <v>15</v>
      </c>
      <c r="Q2321" s="8">
        <v>0.01</v>
      </c>
      <c r="R2321" s="17">
        <f t="shared" si="146"/>
        <v>0</v>
      </c>
      <c r="S2321" s="18">
        <f t="shared" si="147"/>
        <v>0.03</v>
      </c>
    </row>
    <row r="2322" spans="1:19" x14ac:dyDescent="0.25">
      <c r="A2322" s="7" t="s">
        <v>2270</v>
      </c>
      <c r="B2322" s="7" t="s">
        <v>2271</v>
      </c>
      <c r="C2322" s="7" t="s">
        <v>2265</v>
      </c>
      <c r="D2322" s="7" t="s">
        <v>2266</v>
      </c>
      <c r="E2322" s="7" t="s">
        <v>2267</v>
      </c>
      <c r="F2322" s="8">
        <v>15</v>
      </c>
      <c r="G2322" s="8">
        <v>26450</v>
      </c>
      <c r="H2322" s="8">
        <v>26450</v>
      </c>
      <c r="I2322" s="8">
        <v>12</v>
      </c>
      <c r="J2322" s="8">
        <v>317400</v>
      </c>
      <c r="K2322" s="8">
        <v>26450</v>
      </c>
      <c r="L2322" s="8">
        <f t="shared" si="144"/>
        <v>3450</v>
      </c>
      <c r="M2322" s="8">
        <f t="shared" si="145"/>
        <v>23000</v>
      </c>
      <c r="N2322" s="9"/>
      <c r="O2322" s="9"/>
      <c r="P2322" s="8">
        <v>15</v>
      </c>
      <c r="Q2322" s="8">
        <v>26450</v>
      </c>
      <c r="R2322" s="17">
        <f t="shared" si="146"/>
        <v>0</v>
      </c>
      <c r="S2322" s="18">
        <f t="shared" si="147"/>
        <v>317400</v>
      </c>
    </row>
    <row r="2323" spans="1:19" x14ac:dyDescent="0.25">
      <c r="A2323" s="7" t="s">
        <v>2272</v>
      </c>
      <c r="B2323" s="7" t="s">
        <v>2273</v>
      </c>
      <c r="C2323" s="7" t="s">
        <v>2265</v>
      </c>
      <c r="D2323" s="7" t="s">
        <v>2266</v>
      </c>
      <c r="E2323" s="7" t="s">
        <v>2267</v>
      </c>
      <c r="F2323" s="8">
        <v>15</v>
      </c>
      <c r="G2323" s="8">
        <v>0.01</v>
      </c>
      <c r="H2323" s="8">
        <v>0.01</v>
      </c>
      <c r="I2323" s="8">
        <v>14</v>
      </c>
      <c r="J2323" s="8">
        <v>0.13999999999999999</v>
      </c>
      <c r="K2323" s="8">
        <v>9.9999999999999985E-3</v>
      </c>
      <c r="L2323" s="8">
        <f t="shared" si="144"/>
        <v>1.3043478260869549E-3</v>
      </c>
      <c r="M2323" s="8">
        <f t="shared" si="145"/>
        <v>8.6956521739130436E-3</v>
      </c>
      <c r="N2323" s="9"/>
      <c r="O2323" s="9"/>
      <c r="P2323" s="8">
        <v>15</v>
      </c>
      <c r="Q2323" s="8">
        <v>0.01</v>
      </c>
      <c r="R2323" s="17">
        <f t="shared" si="146"/>
        <v>0</v>
      </c>
      <c r="S2323" s="18">
        <f t="shared" si="147"/>
        <v>0.13999999999999999</v>
      </c>
    </row>
    <row r="2324" spans="1:19" x14ac:dyDescent="0.25">
      <c r="A2324" s="7" t="s">
        <v>2274</v>
      </c>
      <c r="B2324" s="7" t="s">
        <v>2275</v>
      </c>
      <c r="C2324" s="7" t="s">
        <v>2265</v>
      </c>
      <c r="D2324" s="7" t="s">
        <v>2266</v>
      </c>
      <c r="E2324" s="7" t="s">
        <v>2267</v>
      </c>
      <c r="F2324" s="8">
        <v>15</v>
      </c>
      <c r="G2324" s="8">
        <v>0.01</v>
      </c>
      <c r="H2324" s="8">
        <v>0.01</v>
      </c>
      <c r="I2324" s="8">
        <v>10</v>
      </c>
      <c r="J2324" s="8">
        <v>9.9999999999999992E-2</v>
      </c>
      <c r="K2324" s="8">
        <v>9.9999999999999985E-3</v>
      </c>
      <c r="L2324" s="8">
        <f t="shared" si="144"/>
        <v>1.3043478260869549E-3</v>
      </c>
      <c r="M2324" s="8">
        <f t="shared" si="145"/>
        <v>8.6956521739130436E-3</v>
      </c>
      <c r="N2324" s="9"/>
      <c r="O2324" s="9"/>
      <c r="P2324" s="8">
        <v>15</v>
      </c>
      <c r="Q2324" s="8">
        <v>0.01</v>
      </c>
      <c r="R2324" s="17">
        <f t="shared" si="146"/>
        <v>0</v>
      </c>
      <c r="S2324" s="18">
        <f t="shared" si="147"/>
        <v>9.9999999999999992E-2</v>
      </c>
    </row>
    <row r="2325" spans="1:19" x14ac:dyDescent="0.25">
      <c r="A2325" s="7" t="s">
        <v>2276</v>
      </c>
      <c r="B2325" s="7" t="s">
        <v>2277</v>
      </c>
      <c r="C2325" s="7" t="s">
        <v>2265</v>
      </c>
      <c r="D2325" s="7" t="s">
        <v>2266</v>
      </c>
      <c r="E2325" s="7" t="s">
        <v>2267</v>
      </c>
      <c r="F2325" s="8">
        <v>15</v>
      </c>
      <c r="G2325" s="8">
        <v>0.01</v>
      </c>
      <c r="H2325" s="8">
        <v>0.01</v>
      </c>
      <c r="I2325" s="8">
        <v>3</v>
      </c>
      <c r="J2325" s="8">
        <v>0.03</v>
      </c>
      <c r="K2325" s="8">
        <v>0.01</v>
      </c>
      <c r="L2325" s="8">
        <f t="shared" si="144"/>
        <v>1.3043478260869566E-3</v>
      </c>
      <c r="M2325" s="8">
        <f t="shared" si="145"/>
        <v>8.6956521739130436E-3</v>
      </c>
      <c r="N2325" s="9"/>
      <c r="O2325" s="9"/>
      <c r="P2325" s="8">
        <v>15</v>
      </c>
      <c r="Q2325" s="8">
        <v>0.01</v>
      </c>
      <c r="R2325" s="17">
        <f t="shared" si="146"/>
        <v>0</v>
      </c>
      <c r="S2325" s="18">
        <f t="shared" si="147"/>
        <v>0.03</v>
      </c>
    </row>
    <row r="2326" spans="1:19" x14ac:dyDescent="0.25">
      <c r="A2326" s="7" t="s">
        <v>2278</v>
      </c>
      <c r="B2326" s="7" t="s">
        <v>2279</v>
      </c>
      <c r="C2326" s="7" t="s">
        <v>2265</v>
      </c>
      <c r="D2326" s="7" t="s">
        <v>2266</v>
      </c>
      <c r="E2326" s="7" t="s">
        <v>2267</v>
      </c>
      <c r="F2326" s="8">
        <v>15</v>
      </c>
      <c r="G2326" s="8">
        <v>20540.669999999998</v>
      </c>
      <c r="H2326" s="8">
        <v>20540.669999999998</v>
      </c>
      <c r="I2326" s="8">
        <v>2</v>
      </c>
      <c r="J2326" s="8">
        <v>41081.339999999997</v>
      </c>
      <c r="K2326" s="8">
        <v>20540.669999999998</v>
      </c>
      <c r="L2326" s="8">
        <f t="shared" si="144"/>
        <v>2679.217826086955</v>
      </c>
      <c r="M2326" s="8">
        <f t="shared" si="145"/>
        <v>17861.452173913043</v>
      </c>
      <c r="N2326" s="9"/>
      <c r="O2326" s="9"/>
      <c r="P2326" s="8">
        <v>15</v>
      </c>
      <c r="Q2326" s="8">
        <v>20540.669999999998</v>
      </c>
      <c r="R2326" s="17">
        <f t="shared" si="146"/>
        <v>0</v>
      </c>
      <c r="S2326" s="18">
        <f t="shared" si="147"/>
        <v>41081.339999999997</v>
      </c>
    </row>
    <row r="2327" spans="1:19" x14ac:dyDescent="0.25">
      <c r="A2327" s="7" t="s">
        <v>2280</v>
      </c>
      <c r="B2327" s="7" t="s">
        <v>2281</v>
      </c>
      <c r="C2327" s="7" t="s">
        <v>1026</v>
      </c>
      <c r="D2327" s="7" t="s">
        <v>1027</v>
      </c>
      <c r="E2327" s="7" t="s">
        <v>2282</v>
      </c>
      <c r="F2327" s="8">
        <v>15</v>
      </c>
      <c r="G2327" s="8">
        <v>1000</v>
      </c>
      <c r="H2327" s="8">
        <v>1000</v>
      </c>
      <c r="I2327" s="8">
        <v>5</v>
      </c>
      <c r="J2327" s="8">
        <v>5000</v>
      </c>
      <c r="K2327" s="8">
        <v>1000</v>
      </c>
      <c r="L2327" s="8">
        <f t="shared" si="144"/>
        <v>130.43478260869563</v>
      </c>
      <c r="M2327" s="8">
        <f t="shared" si="145"/>
        <v>869.56521739130437</v>
      </c>
      <c r="N2327" s="9"/>
      <c r="O2327" s="9"/>
      <c r="P2327" s="8">
        <v>15</v>
      </c>
      <c r="Q2327" s="8">
        <v>1000</v>
      </c>
      <c r="R2327" s="17">
        <f t="shared" si="146"/>
        <v>0</v>
      </c>
      <c r="S2327" s="18">
        <f t="shared" si="147"/>
        <v>5000</v>
      </c>
    </row>
    <row r="2328" spans="1:19" x14ac:dyDescent="0.25">
      <c r="A2328" s="7" t="s">
        <v>2285</v>
      </c>
      <c r="B2328" s="7" t="s">
        <v>2286</v>
      </c>
      <c r="C2328" s="7" t="s">
        <v>37</v>
      </c>
      <c r="D2328" s="7" t="s">
        <v>38</v>
      </c>
      <c r="E2328" s="7" t="s">
        <v>39</v>
      </c>
      <c r="F2328" s="8">
        <v>15</v>
      </c>
      <c r="G2328" s="8">
        <v>3047.5</v>
      </c>
      <c r="H2328" s="8">
        <v>3047.5</v>
      </c>
      <c r="I2328" s="8">
        <v>4</v>
      </c>
      <c r="J2328" s="8">
        <v>12190</v>
      </c>
      <c r="K2328" s="8">
        <v>3047.5</v>
      </c>
      <c r="L2328" s="8">
        <f t="shared" si="144"/>
        <v>397.5</v>
      </c>
      <c r="M2328" s="8">
        <f t="shared" si="145"/>
        <v>2650</v>
      </c>
      <c r="N2328" s="9"/>
      <c r="O2328" s="9"/>
      <c r="P2328" s="8">
        <v>15</v>
      </c>
      <c r="Q2328" s="8">
        <v>3047.5</v>
      </c>
      <c r="R2328" s="17">
        <f t="shared" si="146"/>
        <v>0</v>
      </c>
      <c r="S2328" s="18">
        <f t="shared" si="147"/>
        <v>12190</v>
      </c>
    </row>
    <row r="2329" spans="1:19" x14ac:dyDescent="0.25">
      <c r="A2329" s="7" t="s">
        <v>2287</v>
      </c>
      <c r="B2329" s="7" t="s">
        <v>2288</v>
      </c>
      <c r="C2329" s="7" t="s">
        <v>37</v>
      </c>
      <c r="D2329" s="7" t="s">
        <v>38</v>
      </c>
      <c r="E2329" s="7" t="s">
        <v>39</v>
      </c>
      <c r="F2329" s="8">
        <v>15</v>
      </c>
      <c r="G2329" s="8">
        <v>3047.5</v>
      </c>
      <c r="H2329" s="8">
        <v>3047.5</v>
      </c>
      <c r="I2329" s="8">
        <v>1</v>
      </c>
      <c r="J2329" s="8">
        <v>3047.5</v>
      </c>
      <c r="K2329" s="8">
        <v>3047.5</v>
      </c>
      <c r="L2329" s="8">
        <f t="shared" si="144"/>
        <v>397.5</v>
      </c>
      <c r="M2329" s="8">
        <f t="shared" si="145"/>
        <v>2650</v>
      </c>
      <c r="N2329" s="9"/>
      <c r="O2329" s="9"/>
      <c r="P2329" s="8">
        <v>15</v>
      </c>
      <c r="Q2329" s="8">
        <v>3047.5</v>
      </c>
      <c r="R2329" s="17">
        <f t="shared" si="146"/>
        <v>0</v>
      </c>
      <c r="S2329" s="18">
        <f t="shared" si="147"/>
        <v>3047.5</v>
      </c>
    </row>
    <row r="2330" spans="1:19" x14ac:dyDescent="0.25">
      <c r="A2330" s="7" t="s">
        <v>2289</v>
      </c>
      <c r="B2330" s="7" t="s">
        <v>2290</v>
      </c>
      <c r="C2330" s="7" t="s">
        <v>37</v>
      </c>
      <c r="D2330" s="7" t="s">
        <v>38</v>
      </c>
      <c r="E2330" s="7" t="s">
        <v>39</v>
      </c>
      <c r="F2330" s="8">
        <v>15</v>
      </c>
      <c r="G2330" s="8">
        <v>3047.5</v>
      </c>
      <c r="H2330" s="8">
        <v>3047.5</v>
      </c>
      <c r="I2330" s="8">
        <v>14</v>
      </c>
      <c r="J2330" s="8">
        <v>42665</v>
      </c>
      <c r="K2330" s="8">
        <v>3047.5</v>
      </c>
      <c r="L2330" s="8">
        <f t="shared" si="144"/>
        <v>397.5</v>
      </c>
      <c r="M2330" s="8">
        <f t="shared" si="145"/>
        <v>2650</v>
      </c>
      <c r="N2330" s="9"/>
      <c r="O2330" s="9"/>
      <c r="P2330" s="8">
        <v>15</v>
      </c>
      <c r="Q2330" s="8">
        <v>3047.5</v>
      </c>
      <c r="R2330" s="17">
        <f t="shared" si="146"/>
        <v>0</v>
      </c>
      <c r="S2330" s="18">
        <f t="shared" si="147"/>
        <v>42665</v>
      </c>
    </row>
    <row r="2331" spans="1:19" x14ac:dyDescent="0.25">
      <c r="A2331" s="7" t="s">
        <v>2293</v>
      </c>
      <c r="B2331" s="7" t="s">
        <v>2294</v>
      </c>
      <c r="C2331" s="7" t="s">
        <v>37</v>
      </c>
      <c r="D2331" s="7" t="s">
        <v>38</v>
      </c>
      <c r="E2331" s="7" t="s">
        <v>39</v>
      </c>
      <c r="F2331" s="8">
        <v>15</v>
      </c>
      <c r="G2331" s="8">
        <v>2843.9</v>
      </c>
      <c r="H2331" s="8">
        <v>2843.9</v>
      </c>
      <c r="I2331" s="8">
        <v>1</v>
      </c>
      <c r="J2331" s="8">
        <v>2843.9</v>
      </c>
      <c r="K2331" s="8">
        <v>2843.9</v>
      </c>
      <c r="L2331" s="8">
        <f t="shared" si="144"/>
        <v>370.9434782608696</v>
      </c>
      <c r="M2331" s="8">
        <f t="shared" si="145"/>
        <v>2472.9565217391305</v>
      </c>
      <c r="N2331" s="9"/>
      <c r="O2331" s="9"/>
      <c r="P2331" s="8">
        <v>15</v>
      </c>
      <c r="Q2331" s="8">
        <v>2843.9</v>
      </c>
      <c r="R2331" s="17">
        <f t="shared" si="146"/>
        <v>0</v>
      </c>
      <c r="S2331" s="18">
        <f t="shared" si="147"/>
        <v>2843.9</v>
      </c>
    </row>
    <row r="2332" spans="1:19" x14ac:dyDescent="0.25">
      <c r="A2332" s="7" t="s">
        <v>2297</v>
      </c>
      <c r="B2332" s="7" t="s">
        <v>2298</v>
      </c>
      <c r="C2332" s="7" t="s">
        <v>369</v>
      </c>
      <c r="D2332" s="7" t="s">
        <v>370</v>
      </c>
      <c r="E2332" s="7" t="s">
        <v>2299</v>
      </c>
      <c r="F2332" s="8">
        <v>21</v>
      </c>
      <c r="G2332" s="8">
        <v>42642</v>
      </c>
      <c r="H2332" s="8">
        <v>42642</v>
      </c>
      <c r="I2332" s="8">
        <v>1</v>
      </c>
      <c r="J2332" s="8">
        <v>42642</v>
      </c>
      <c r="K2332" s="8">
        <v>42642</v>
      </c>
      <c r="L2332" s="8">
        <f t="shared" si="144"/>
        <v>7400.6776859504098</v>
      </c>
      <c r="M2332" s="8">
        <f t="shared" si="145"/>
        <v>35241.32231404959</v>
      </c>
      <c r="N2332" s="9"/>
      <c r="O2332" s="9"/>
      <c r="P2332" s="8">
        <v>21</v>
      </c>
      <c r="Q2332" s="8">
        <v>42642</v>
      </c>
      <c r="R2332" s="17">
        <f t="shared" si="146"/>
        <v>0</v>
      </c>
      <c r="S2332" s="18">
        <f t="shared" si="147"/>
        <v>42642</v>
      </c>
    </row>
    <row r="2333" spans="1:19" x14ac:dyDescent="0.25">
      <c r="A2333" s="7" t="s">
        <v>2300</v>
      </c>
      <c r="B2333" s="7" t="s">
        <v>2301</v>
      </c>
      <c r="C2333" s="7" t="s">
        <v>369</v>
      </c>
      <c r="D2333" s="7" t="s">
        <v>370</v>
      </c>
      <c r="E2333" s="7" t="s">
        <v>2299</v>
      </c>
      <c r="F2333" s="8">
        <v>21</v>
      </c>
      <c r="G2333" s="8">
        <v>42642</v>
      </c>
      <c r="H2333" s="8">
        <v>42642</v>
      </c>
      <c r="I2333" s="8">
        <v>3</v>
      </c>
      <c r="J2333" s="8">
        <v>127926</v>
      </c>
      <c r="K2333" s="8">
        <v>42642</v>
      </c>
      <c r="L2333" s="8">
        <f t="shared" si="144"/>
        <v>7400.6776859504098</v>
      </c>
      <c r="M2333" s="8">
        <f t="shared" si="145"/>
        <v>35241.32231404959</v>
      </c>
      <c r="N2333" s="9"/>
      <c r="O2333" s="9"/>
      <c r="P2333" s="8">
        <v>21</v>
      </c>
      <c r="Q2333" s="8">
        <v>42642</v>
      </c>
      <c r="R2333" s="17">
        <f t="shared" si="146"/>
        <v>0</v>
      </c>
      <c r="S2333" s="18">
        <f t="shared" si="147"/>
        <v>127926</v>
      </c>
    </row>
    <row r="2334" spans="1:19" x14ac:dyDescent="0.25">
      <c r="A2334" s="7" t="s">
        <v>2302</v>
      </c>
      <c r="B2334" s="7" t="s">
        <v>2303</v>
      </c>
      <c r="C2334" s="7" t="s">
        <v>76</v>
      </c>
      <c r="D2334" s="7" t="s">
        <v>77</v>
      </c>
      <c r="E2334" s="7" t="s">
        <v>78</v>
      </c>
      <c r="F2334" s="8">
        <v>15</v>
      </c>
      <c r="G2334" s="8">
        <v>12650</v>
      </c>
      <c r="H2334" s="8">
        <v>12650</v>
      </c>
      <c r="I2334" s="8">
        <v>4</v>
      </c>
      <c r="J2334" s="8">
        <v>50600</v>
      </c>
      <c r="K2334" s="8">
        <v>12650</v>
      </c>
      <c r="L2334" s="8">
        <f t="shared" si="144"/>
        <v>1650</v>
      </c>
      <c r="M2334" s="8">
        <f t="shared" si="145"/>
        <v>11000</v>
      </c>
      <c r="N2334" s="14">
        <v>12</v>
      </c>
      <c r="O2334" s="14">
        <v>12320</v>
      </c>
      <c r="P2334" s="8">
        <v>15</v>
      </c>
      <c r="Q2334" s="8">
        <v>12650</v>
      </c>
      <c r="R2334" s="17">
        <f t="shared" si="146"/>
        <v>49280</v>
      </c>
      <c r="S2334" s="18">
        <f t="shared" si="147"/>
        <v>50600</v>
      </c>
    </row>
    <row r="2335" spans="1:19" x14ac:dyDescent="0.25">
      <c r="A2335" s="7" t="s">
        <v>2304</v>
      </c>
      <c r="B2335" s="7" t="s">
        <v>2305</v>
      </c>
      <c r="C2335" s="7" t="s">
        <v>76</v>
      </c>
      <c r="D2335" s="7" t="s">
        <v>77</v>
      </c>
      <c r="E2335" s="7" t="s">
        <v>78</v>
      </c>
      <c r="F2335" s="8">
        <v>15</v>
      </c>
      <c r="G2335" s="8">
        <v>10350</v>
      </c>
      <c r="H2335" s="8">
        <v>10350</v>
      </c>
      <c r="I2335" s="8">
        <v>8</v>
      </c>
      <c r="J2335" s="8">
        <v>82800</v>
      </c>
      <c r="K2335" s="8">
        <v>10350</v>
      </c>
      <c r="L2335" s="8">
        <f t="shared" si="144"/>
        <v>1350</v>
      </c>
      <c r="M2335" s="8">
        <f t="shared" si="145"/>
        <v>9000</v>
      </c>
      <c r="N2335" s="14">
        <v>12</v>
      </c>
      <c r="O2335" s="14">
        <v>10080</v>
      </c>
      <c r="P2335" s="8">
        <v>15</v>
      </c>
      <c r="Q2335" s="8">
        <v>10350</v>
      </c>
      <c r="R2335" s="17">
        <f t="shared" si="146"/>
        <v>80640</v>
      </c>
      <c r="S2335" s="18">
        <f t="shared" si="147"/>
        <v>82800</v>
      </c>
    </row>
    <row r="2336" spans="1:19" x14ac:dyDescent="0.25">
      <c r="A2336" s="7" t="s">
        <v>2306</v>
      </c>
      <c r="B2336" s="7" t="s">
        <v>2307</v>
      </c>
      <c r="C2336" s="7" t="s">
        <v>76</v>
      </c>
      <c r="D2336" s="7" t="s">
        <v>77</v>
      </c>
      <c r="E2336" s="7" t="s">
        <v>78</v>
      </c>
      <c r="F2336" s="8">
        <v>15</v>
      </c>
      <c r="G2336" s="8">
        <v>9775</v>
      </c>
      <c r="H2336" s="8">
        <v>9775</v>
      </c>
      <c r="I2336" s="8">
        <v>14</v>
      </c>
      <c r="J2336" s="8">
        <v>136850</v>
      </c>
      <c r="K2336" s="8">
        <v>9775</v>
      </c>
      <c r="L2336" s="8">
        <f t="shared" si="144"/>
        <v>1275</v>
      </c>
      <c r="M2336" s="8">
        <f t="shared" si="145"/>
        <v>8500</v>
      </c>
      <c r="N2336" s="9"/>
      <c r="O2336" s="9"/>
      <c r="P2336" s="8">
        <v>15</v>
      </c>
      <c r="Q2336" s="8">
        <v>9775</v>
      </c>
      <c r="R2336" s="17">
        <f t="shared" si="146"/>
        <v>0</v>
      </c>
      <c r="S2336" s="18">
        <f t="shared" si="147"/>
        <v>136850</v>
      </c>
    </row>
    <row r="2337" spans="1:19" x14ac:dyDescent="0.25">
      <c r="A2337" s="7" t="s">
        <v>2310</v>
      </c>
      <c r="B2337" s="7" t="s">
        <v>2311</v>
      </c>
      <c r="C2337" s="7" t="s">
        <v>396</v>
      </c>
      <c r="D2337" s="7" t="s">
        <v>397</v>
      </c>
      <c r="E2337" s="7" t="s">
        <v>398</v>
      </c>
      <c r="F2337" s="8">
        <v>15</v>
      </c>
      <c r="G2337" s="8">
        <v>1040</v>
      </c>
      <c r="H2337" s="8">
        <v>1040</v>
      </c>
      <c r="I2337" s="8">
        <v>4</v>
      </c>
      <c r="J2337" s="8">
        <v>4160</v>
      </c>
      <c r="K2337" s="8">
        <v>1040</v>
      </c>
      <c r="L2337" s="8">
        <f t="shared" si="144"/>
        <v>135.65217391304338</v>
      </c>
      <c r="M2337" s="8">
        <f t="shared" si="145"/>
        <v>904.34782608695662</v>
      </c>
      <c r="N2337" s="9"/>
      <c r="O2337" s="9"/>
      <c r="P2337" s="8">
        <v>15</v>
      </c>
      <c r="Q2337" s="8">
        <v>1040</v>
      </c>
      <c r="R2337" s="17">
        <f t="shared" si="146"/>
        <v>0</v>
      </c>
      <c r="S2337" s="18">
        <f t="shared" si="147"/>
        <v>4160</v>
      </c>
    </row>
    <row r="2338" spans="1:19" x14ac:dyDescent="0.25">
      <c r="A2338" s="7" t="s">
        <v>2312</v>
      </c>
      <c r="B2338" s="7" t="s">
        <v>2313</v>
      </c>
      <c r="C2338" s="7" t="s">
        <v>37</v>
      </c>
      <c r="D2338" s="7" t="s">
        <v>38</v>
      </c>
      <c r="E2338" s="7" t="s">
        <v>39</v>
      </c>
      <c r="F2338" s="8">
        <v>15</v>
      </c>
      <c r="G2338" s="8">
        <v>11135.45</v>
      </c>
      <c r="H2338" s="8">
        <v>11135.45</v>
      </c>
      <c r="I2338" s="8">
        <v>1</v>
      </c>
      <c r="J2338" s="8">
        <v>7570.4500000000007</v>
      </c>
      <c r="K2338" s="8">
        <v>7570.4500000000007</v>
      </c>
      <c r="L2338" s="8">
        <f t="shared" si="144"/>
        <v>987.44999999999982</v>
      </c>
      <c r="M2338" s="8">
        <f t="shared" si="145"/>
        <v>6583.0000000000009</v>
      </c>
      <c r="N2338" s="9"/>
      <c r="O2338" s="9"/>
      <c r="P2338" s="8">
        <v>15</v>
      </c>
      <c r="Q2338" s="8">
        <v>7570.45</v>
      </c>
      <c r="R2338" s="17">
        <f t="shared" si="146"/>
        <v>0</v>
      </c>
      <c r="S2338" s="18">
        <f t="shared" si="147"/>
        <v>7570.4500000000007</v>
      </c>
    </row>
    <row r="2339" spans="1:19" x14ac:dyDescent="0.25">
      <c r="A2339" s="7" t="s">
        <v>2314</v>
      </c>
      <c r="B2339" s="7" t="s">
        <v>2315</v>
      </c>
      <c r="C2339" s="7" t="s">
        <v>37</v>
      </c>
      <c r="D2339" s="7" t="s">
        <v>38</v>
      </c>
      <c r="E2339" s="7" t="s">
        <v>39</v>
      </c>
      <c r="F2339" s="8">
        <v>15</v>
      </c>
      <c r="G2339" s="8">
        <v>7570.45</v>
      </c>
      <c r="H2339" s="8">
        <v>7570.45</v>
      </c>
      <c r="I2339" s="8">
        <v>2</v>
      </c>
      <c r="J2339" s="8">
        <v>15140.9</v>
      </c>
      <c r="K2339" s="8">
        <v>7570.45</v>
      </c>
      <c r="L2339" s="8">
        <f t="shared" si="144"/>
        <v>987.44999999999982</v>
      </c>
      <c r="M2339" s="8">
        <f t="shared" si="145"/>
        <v>6583</v>
      </c>
      <c r="N2339" s="9"/>
      <c r="O2339" s="9"/>
      <c r="P2339" s="8">
        <v>15</v>
      </c>
      <c r="Q2339" s="8">
        <v>7570.45</v>
      </c>
      <c r="R2339" s="17">
        <f t="shared" si="146"/>
        <v>0</v>
      </c>
      <c r="S2339" s="18">
        <f t="shared" si="147"/>
        <v>15140.9</v>
      </c>
    </row>
    <row r="2340" spans="1:19" x14ac:dyDescent="0.25">
      <c r="A2340" s="7" t="s">
        <v>2316</v>
      </c>
      <c r="B2340" s="7" t="s">
        <v>2317</v>
      </c>
      <c r="C2340" s="7" t="s">
        <v>76</v>
      </c>
      <c r="D2340" s="7" t="s">
        <v>77</v>
      </c>
      <c r="E2340" s="7" t="s">
        <v>1907</v>
      </c>
      <c r="F2340" s="8">
        <v>15</v>
      </c>
      <c r="G2340" s="8">
        <v>2070</v>
      </c>
      <c r="H2340" s="8">
        <v>2070</v>
      </c>
      <c r="I2340" s="8">
        <v>1</v>
      </c>
      <c r="J2340" s="8">
        <v>2070</v>
      </c>
      <c r="K2340" s="8">
        <v>2070</v>
      </c>
      <c r="L2340" s="8">
        <f t="shared" si="144"/>
        <v>269.99999999999977</v>
      </c>
      <c r="M2340" s="8">
        <f t="shared" si="145"/>
        <v>1800.0000000000002</v>
      </c>
      <c r="N2340" s="9"/>
      <c r="O2340" s="9"/>
      <c r="P2340" s="8">
        <v>15</v>
      </c>
      <c r="Q2340" s="8">
        <v>2070</v>
      </c>
      <c r="R2340" s="17">
        <f t="shared" si="146"/>
        <v>0</v>
      </c>
      <c r="S2340" s="18">
        <f t="shared" si="147"/>
        <v>2070</v>
      </c>
    </row>
    <row r="2341" spans="1:19" x14ac:dyDescent="0.25">
      <c r="A2341" s="7" t="s">
        <v>2318</v>
      </c>
      <c r="B2341" s="7" t="s">
        <v>2319</v>
      </c>
      <c r="C2341" s="7" t="s">
        <v>76</v>
      </c>
      <c r="D2341" s="7" t="s">
        <v>77</v>
      </c>
      <c r="E2341" s="7" t="s">
        <v>1907</v>
      </c>
      <c r="F2341" s="8">
        <v>15</v>
      </c>
      <c r="G2341" s="8">
        <v>11270</v>
      </c>
      <c r="H2341" s="8">
        <v>11270</v>
      </c>
      <c r="I2341" s="8">
        <v>1</v>
      </c>
      <c r="J2341" s="8">
        <v>11270</v>
      </c>
      <c r="K2341" s="8">
        <v>11270</v>
      </c>
      <c r="L2341" s="8">
        <f t="shared" si="144"/>
        <v>1470</v>
      </c>
      <c r="M2341" s="8">
        <f t="shared" si="145"/>
        <v>9800</v>
      </c>
      <c r="N2341" s="9"/>
      <c r="O2341" s="9"/>
      <c r="P2341" s="8">
        <v>15</v>
      </c>
      <c r="Q2341" s="8">
        <v>11270</v>
      </c>
      <c r="R2341" s="17">
        <f t="shared" si="146"/>
        <v>0</v>
      </c>
      <c r="S2341" s="18">
        <f t="shared" si="147"/>
        <v>11270</v>
      </c>
    </row>
    <row r="2342" spans="1:19" x14ac:dyDescent="0.25">
      <c r="A2342" s="7" t="s">
        <v>2323</v>
      </c>
      <c r="B2342" s="7" t="s">
        <v>2324</v>
      </c>
      <c r="C2342" s="7" t="s">
        <v>369</v>
      </c>
      <c r="D2342" s="7" t="s">
        <v>370</v>
      </c>
      <c r="E2342" s="7" t="s">
        <v>546</v>
      </c>
      <c r="F2342" s="8">
        <v>21</v>
      </c>
      <c r="G2342" s="8">
        <v>2842.29</v>
      </c>
      <c r="H2342" s="8">
        <v>2842.29</v>
      </c>
      <c r="I2342" s="8">
        <v>42</v>
      </c>
      <c r="J2342" s="8">
        <v>119376.17999999995</v>
      </c>
      <c r="K2342" s="8">
        <v>2842.2899999999986</v>
      </c>
      <c r="L2342" s="8">
        <f t="shared" si="144"/>
        <v>493.28999999999951</v>
      </c>
      <c r="M2342" s="8">
        <f t="shared" si="145"/>
        <v>2348.9999999999991</v>
      </c>
      <c r="N2342" s="14">
        <v>12</v>
      </c>
      <c r="O2342" s="14">
        <v>2630.88</v>
      </c>
      <c r="P2342" s="8">
        <v>21</v>
      </c>
      <c r="Q2342" s="8">
        <v>2842.29</v>
      </c>
      <c r="R2342" s="17">
        <f t="shared" si="146"/>
        <v>110496.96000000001</v>
      </c>
      <c r="S2342" s="18">
        <f t="shared" si="147"/>
        <v>119376.17999999995</v>
      </c>
    </row>
    <row r="2343" spans="1:19" x14ac:dyDescent="0.25">
      <c r="A2343" s="7" t="s">
        <v>2325</v>
      </c>
      <c r="B2343" s="7" t="s">
        <v>2326</v>
      </c>
      <c r="C2343" s="7" t="s">
        <v>369</v>
      </c>
      <c r="D2343" s="7" t="s">
        <v>370</v>
      </c>
      <c r="E2343" s="7" t="s">
        <v>546</v>
      </c>
      <c r="F2343" s="8">
        <v>21</v>
      </c>
      <c r="G2343" s="8">
        <v>2842.29</v>
      </c>
      <c r="H2343" s="8">
        <v>2842.29</v>
      </c>
      <c r="I2343" s="8">
        <v>5</v>
      </c>
      <c r="J2343" s="8">
        <v>14211.449999999999</v>
      </c>
      <c r="K2343" s="8">
        <v>2842.29</v>
      </c>
      <c r="L2343" s="8">
        <f t="shared" si="144"/>
        <v>493.28999999999996</v>
      </c>
      <c r="M2343" s="8">
        <f t="shared" si="145"/>
        <v>2349</v>
      </c>
      <c r="N2343" s="14">
        <v>12</v>
      </c>
      <c r="O2343" s="14">
        <v>2630.88</v>
      </c>
      <c r="P2343" s="8">
        <v>21</v>
      </c>
      <c r="Q2343" s="8">
        <v>2842.29</v>
      </c>
      <c r="R2343" s="17">
        <f t="shared" si="146"/>
        <v>13154.400000000001</v>
      </c>
      <c r="S2343" s="18">
        <f t="shared" si="147"/>
        <v>14211.449999999999</v>
      </c>
    </row>
    <row r="2344" spans="1:19" x14ac:dyDescent="0.25">
      <c r="A2344" s="7" t="s">
        <v>2327</v>
      </c>
      <c r="B2344" s="7" t="s">
        <v>2328</v>
      </c>
      <c r="C2344" s="7" t="s">
        <v>37</v>
      </c>
      <c r="D2344" s="7" t="s">
        <v>38</v>
      </c>
      <c r="E2344" s="7" t="s">
        <v>39</v>
      </c>
      <c r="F2344" s="8">
        <v>15</v>
      </c>
      <c r="G2344" s="8">
        <v>15697.5</v>
      </c>
      <c r="H2344" s="8">
        <v>15697.5</v>
      </c>
      <c r="I2344" s="8">
        <v>29</v>
      </c>
      <c r="J2344" s="8">
        <v>455227.5</v>
      </c>
      <c r="K2344" s="8">
        <v>15697.5</v>
      </c>
      <c r="L2344" s="8">
        <f t="shared" si="144"/>
        <v>2047.4999999999982</v>
      </c>
      <c r="M2344" s="8">
        <f t="shared" si="145"/>
        <v>13650.000000000002</v>
      </c>
      <c r="N2344" s="14">
        <v>12</v>
      </c>
      <c r="O2344" s="14">
        <v>15288</v>
      </c>
      <c r="P2344" s="8">
        <v>15</v>
      </c>
      <c r="Q2344" s="8">
        <v>15697.5</v>
      </c>
      <c r="R2344" s="17">
        <f t="shared" si="146"/>
        <v>443352</v>
      </c>
      <c r="S2344" s="18">
        <f t="shared" si="147"/>
        <v>455227.5</v>
      </c>
    </row>
    <row r="2345" spans="1:19" x14ac:dyDescent="0.25">
      <c r="A2345" s="7" t="s">
        <v>2329</v>
      </c>
      <c r="B2345" s="7" t="s">
        <v>2330</v>
      </c>
      <c r="C2345" s="7" t="s">
        <v>37</v>
      </c>
      <c r="D2345" s="7" t="s">
        <v>38</v>
      </c>
      <c r="E2345" s="7" t="s">
        <v>39</v>
      </c>
      <c r="F2345" s="8">
        <v>15</v>
      </c>
      <c r="G2345" s="8">
        <v>50600</v>
      </c>
      <c r="H2345" s="8">
        <v>50600</v>
      </c>
      <c r="I2345" s="8">
        <v>1</v>
      </c>
      <c r="J2345" s="8">
        <v>50600</v>
      </c>
      <c r="K2345" s="8">
        <v>50600</v>
      </c>
      <c r="L2345" s="8">
        <f t="shared" si="144"/>
        <v>6600</v>
      </c>
      <c r="M2345" s="8">
        <f t="shared" si="145"/>
        <v>44000</v>
      </c>
      <c r="N2345" s="9"/>
      <c r="O2345" s="9"/>
      <c r="P2345" s="8">
        <v>15</v>
      </c>
      <c r="Q2345" s="8">
        <v>50600</v>
      </c>
      <c r="R2345" s="17">
        <f t="shared" si="146"/>
        <v>0</v>
      </c>
      <c r="S2345" s="18">
        <f t="shared" si="147"/>
        <v>50600</v>
      </c>
    </row>
    <row r="2346" spans="1:19" x14ac:dyDescent="0.25">
      <c r="A2346" s="7" t="s">
        <v>2331</v>
      </c>
      <c r="B2346" s="7" t="s">
        <v>2332</v>
      </c>
      <c r="C2346" s="7" t="s">
        <v>396</v>
      </c>
      <c r="D2346" s="7" t="s">
        <v>397</v>
      </c>
      <c r="E2346" s="7" t="s">
        <v>1739</v>
      </c>
      <c r="F2346" s="8">
        <v>15</v>
      </c>
      <c r="G2346" s="8">
        <v>12535</v>
      </c>
      <c r="H2346" s="8">
        <v>12535</v>
      </c>
      <c r="I2346" s="8">
        <v>14</v>
      </c>
      <c r="J2346" s="8">
        <v>175490</v>
      </c>
      <c r="K2346" s="8">
        <v>12535</v>
      </c>
      <c r="L2346" s="8">
        <f t="shared" si="144"/>
        <v>1635</v>
      </c>
      <c r="M2346" s="8">
        <f t="shared" si="145"/>
        <v>10900</v>
      </c>
      <c r="N2346" s="9"/>
      <c r="O2346" s="9"/>
      <c r="P2346" s="8">
        <v>15</v>
      </c>
      <c r="Q2346" s="8">
        <v>12535</v>
      </c>
      <c r="R2346" s="17">
        <f t="shared" si="146"/>
        <v>0</v>
      </c>
      <c r="S2346" s="18">
        <f t="shared" si="147"/>
        <v>175490</v>
      </c>
    </row>
    <row r="2347" spans="1:19" x14ac:dyDescent="0.25">
      <c r="A2347" s="7" t="s">
        <v>2333</v>
      </c>
      <c r="B2347" s="7" t="s">
        <v>2334</v>
      </c>
      <c r="C2347" s="7" t="s">
        <v>396</v>
      </c>
      <c r="D2347" s="7" t="s">
        <v>397</v>
      </c>
      <c r="E2347" s="7" t="s">
        <v>1739</v>
      </c>
      <c r="F2347" s="8">
        <v>15</v>
      </c>
      <c r="G2347" s="8">
        <v>12535</v>
      </c>
      <c r="H2347" s="8">
        <v>12535</v>
      </c>
      <c r="I2347" s="8">
        <v>27</v>
      </c>
      <c r="J2347" s="8">
        <v>338445</v>
      </c>
      <c r="K2347" s="8">
        <v>12535</v>
      </c>
      <c r="L2347" s="8">
        <f t="shared" si="144"/>
        <v>1635</v>
      </c>
      <c r="M2347" s="8">
        <f t="shared" si="145"/>
        <v>10900</v>
      </c>
      <c r="N2347" s="9"/>
      <c r="O2347" s="9"/>
      <c r="P2347" s="8">
        <v>15</v>
      </c>
      <c r="Q2347" s="8">
        <v>12535</v>
      </c>
      <c r="R2347" s="17">
        <f t="shared" si="146"/>
        <v>0</v>
      </c>
      <c r="S2347" s="18">
        <f t="shared" si="147"/>
        <v>338445</v>
      </c>
    </row>
    <row r="2348" spans="1:19" x14ac:dyDescent="0.25">
      <c r="A2348" s="7" t="s">
        <v>2335</v>
      </c>
      <c r="B2348" s="7" t="s">
        <v>2336</v>
      </c>
      <c r="C2348" s="7" t="s">
        <v>396</v>
      </c>
      <c r="D2348" s="7" t="s">
        <v>397</v>
      </c>
      <c r="E2348" s="7" t="s">
        <v>1739</v>
      </c>
      <c r="F2348" s="8">
        <v>15</v>
      </c>
      <c r="G2348" s="8">
        <v>12535</v>
      </c>
      <c r="H2348" s="8">
        <v>12535</v>
      </c>
      <c r="I2348" s="8">
        <v>1</v>
      </c>
      <c r="J2348" s="8">
        <v>12535</v>
      </c>
      <c r="K2348" s="8">
        <v>12535</v>
      </c>
      <c r="L2348" s="8">
        <f t="shared" si="144"/>
        <v>1635</v>
      </c>
      <c r="M2348" s="8">
        <f t="shared" si="145"/>
        <v>10900</v>
      </c>
      <c r="N2348" s="9"/>
      <c r="O2348" s="9"/>
      <c r="P2348" s="8">
        <v>15</v>
      </c>
      <c r="Q2348" s="8">
        <v>12535</v>
      </c>
      <c r="R2348" s="17">
        <f t="shared" si="146"/>
        <v>0</v>
      </c>
      <c r="S2348" s="18">
        <f t="shared" si="147"/>
        <v>12535</v>
      </c>
    </row>
    <row r="2349" spans="1:19" x14ac:dyDescent="0.25">
      <c r="A2349" s="7" t="s">
        <v>2337</v>
      </c>
      <c r="B2349" s="7" t="s">
        <v>2338</v>
      </c>
      <c r="C2349" s="7" t="s">
        <v>396</v>
      </c>
      <c r="D2349" s="7" t="s">
        <v>397</v>
      </c>
      <c r="E2349" s="7" t="s">
        <v>1739</v>
      </c>
      <c r="F2349" s="8">
        <v>15</v>
      </c>
      <c r="G2349" s="8">
        <v>12535</v>
      </c>
      <c r="H2349" s="8">
        <v>12535</v>
      </c>
      <c r="I2349" s="8">
        <v>1</v>
      </c>
      <c r="J2349" s="8">
        <v>12535</v>
      </c>
      <c r="K2349" s="8">
        <v>12535</v>
      </c>
      <c r="L2349" s="8">
        <f t="shared" si="144"/>
        <v>1635</v>
      </c>
      <c r="M2349" s="8">
        <f t="shared" si="145"/>
        <v>10900</v>
      </c>
      <c r="N2349" s="9"/>
      <c r="O2349" s="9"/>
      <c r="P2349" s="8">
        <v>15</v>
      </c>
      <c r="Q2349" s="8">
        <v>12535</v>
      </c>
      <c r="R2349" s="17">
        <f t="shared" si="146"/>
        <v>0</v>
      </c>
      <c r="S2349" s="18">
        <f t="shared" si="147"/>
        <v>12535</v>
      </c>
    </row>
    <row r="2350" spans="1:19" x14ac:dyDescent="0.25">
      <c r="A2350" s="7" t="s">
        <v>2339</v>
      </c>
      <c r="B2350" s="7" t="s">
        <v>2340</v>
      </c>
      <c r="C2350" s="7" t="s">
        <v>396</v>
      </c>
      <c r="D2350" s="7" t="s">
        <v>397</v>
      </c>
      <c r="E2350" s="7" t="s">
        <v>1739</v>
      </c>
      <c r="F2350" s="8">
        <v>15</v>
      </c>
      <c r="G2350" s="8">
        <v>12535</v>
      </c>
      <c r="H2350" s="8">
        <v>12535</v>
      </c>
      <c r="I2350" s="8">
        <v>6</v>
      </c>
      <c r="J2350" s="8">
        <v>75210</v>
      </c>
      <c r="K2350" s="8">
        <v>12535</v>
      </c>
      <c r="L2350" s="8">
        <f t="shared" si="144"/>
        <v>1635</v>
      </c>
      <c r="M2350" s="8">
        <f t="shared" si="145"/>
        <v>10900</v>
      </c>
      <c r="N2350" s="9"/>
      <c r="O2350" s="9"/>
      <c r="P2350" s="8">
        <v>15</v>
      </c>
      <c r="Q2350" s="8">
        <v>12535</v>
      </c>
      <c r="R2350" s="17">
        <f t="shared" si="146"/>
        <v>0</v>
      </c>
      <c r="S2350" s="18">
        <f t="shared" si="147"/>
        <v>75210</v>
      </c>
    </row>
    <row r="2351" spans="1:19" x14ac:dyDescent="0.25">
      <c r="A2351" s="7" t="s">
        <v>2341</v>
      </c>
      <c r="B2351" s="7" t="s">
        <v>2342</v>
      </c>
      <c r="C2351" s="7" t="s">
        <v>396</v>
      </c>
      <c r="D2351" s="7" t="s">
        <v>397</v>
      </c>
      <c r="E2351" s="7" t="s">
        <v>1739</v>
      </c>
      <c r="F2351" s="8">
        <v>15</v>
      </c>
      <c r="G2351" s="8">
        <v>12535</v>
      </c>
      <c r="H2351" s="8">
        <v>12535</v>
      </c>
      <c r="I2351" s="8">
        <v>1</v>
      </c>
      <c r="J2351" s="8">
        <v>12535</v>
      </c>
      <c r="K2351" s="8">
        <v>12535</v>
      </c>
      <c r="L2351" s="8">
        <f t="shared" si="144"/>
        <v>1635</v>
      </c>
      <c r="M2351" s="8">
        <f t="shared" si="145"/>
        <v>10900</v>
      </c>
      <c r="N2351" s="9"/>
      <c r="O2351" s="9"/>
      <c r="P2351" s="8">
        <v>15</v>
      </c>
      <c r="Q2351" s="8">
        <v>12535</v>
      </c>
      <c r="R2351" s="17">
        <f t="shared" si="146"/>
        <v>0</v>
      </c>
      <c r="S2351" s="18">
        <f t="shared" si="147"/>
        <v>12535</v>
      </c>
    </row>
    <row r="2352" spans="1:19" x14ac:dyDescent="0.25">
      <c r="A2352" s="7" t="s">
        <v>2343</v>
      </c>
      <c r="B2352" s="7" t="s">
        <v>2344</v>
      </c>
      <c r="C2352" s="7" t="s">
        <v>396</v>
      </c>
      <c r="D2352" s="7" t="s">
        <v>397</v>
      </c>
      <c r="E2352" s="7" t="s">
        <v>1739</v>
      </c>
      <c r="F2352" s="8">
        <v>15</v>
      </c>
      <c r="G2352" s="8">
        <v>12535</v>
      </c>
      <c r="H2352" s="8">
        <v>12535</v>
      </c>
      <c r="I2352" s="8">
        <v>7</v>
      </c>
      <c r="J2352" s="8">
        <v>87745</v>
      </c>
      <c r="K2352" s="8">
        <v>12535</v>
      </c>
      <c r="L2352" s="8">
        <f t="shared" si="144"/>
        <v>1635</v>
      </c>
      <c r="M2352" s="8">
        <f t="shared" si="145"/>
        <v>10900</v>
      </c>
      <c r="N2352" s="9"/>
      <c r="O2352" s="9"/>
      <c r="P2352" s="8">
        <v>15</v>
      </c>
      <c r="Q2352" s="8">
        <v>12535</v>
      </c>
      <c r="R2352" s="17">
        <f t="shared" si="146"/>
        <v>0</v>
      </c>
      <c r="S2352" s="18">
        <f t="shared" si="147"/>
        <v>87745</v>
      </c>
    </row>
    <row r="2353" spans="1:19" x14ac:dyDescent="0.25">
      <c r="A2353" s="7" t="s">
        <v>2345</v>
      </c>
      <c r="B2353" s="7" t="s">
        <v>2346</v>
      </c>
      <c r="C2353" s="7" t="s">
        <v>396</v>
      </c>
      <c r="D2353" s="7" t="s">
        <v>397</v>
      </c>
      <c r="E2353" s="7" t="s">
        <v>1739</v>
      </c>
      <c r="F2353" s="8">
        <v>15</v>
      </c>
      <c r="G2353" s="8">
        <v>12535</v>
      </c>
      <c r="H2353" s="8">
        <v>12535</v>
      </c>
      <c r="I2353" s="8">
        <v>2</v>
      </c>
      <c r="J2353" s="8">
        <v>25070</v>
      </c>
      <c r="K2353" s="8">
        <v>12535</v>
      </c>
      <c r="L2353" s="8">
        <f t="shared" si="144"/>
        <v>1635</v>
      </c>
      <c r="M2353" s="8">
        <f t="shared" si="145"/>
        <v>10900</v>
      </c>
      <c r="N2353" s="9"/>
      <c r="O2353" s="9"/>
      <c r="P2353" s="8">
        <v>15</v>
      </c>
      <c r="Q2353" s="8">
        <v>12535</v>
      </c>
      <c r="R2353" s="17">
        <f t="shared" si="146"/>
        <v>0</v>
      </c>
      <c r="S2353" s="18">
        <f t="shared" si="147"/>
        <v>25070</v>
      </c>
    </row>
    <row r="2354" spans="1:19" x14ac:dyDescent="0.25">
      <c r="A2354" s="7" t="s">
        <v>2347</v>
      </c>
      <c r="B2354" s="7" t="s">
        <v>2348</v>
      </c>
      <c r="C2354" s="7" t="s">
        <v>396</v>
      </c>
      <c r="D2354" s="7" t="s">
        <v>397</v>
      </c>
      <c r="E2354" s="7" t="s">
        <v>1739</v>
      </c>
      <c r="F2354" s="8">
        <v>15</v>
      </c>
      <c r="G2354" s="8">
        <v>13133</v>
      </c>
      <c r="H2354" s="8">
        <v>13133</v>
      </c>
      <c r="I2354" s="8">
        <v>1</v>
      </c>
      <c r="J2354" s="8">
        <v>13133</v>
      </c>
      <c r="K2354" s="8">
        <v>13133</v>
      </c>
      <c r="L2354" s="8">
        <f t="shared" si="144"/>
        <v>1713</v>
      </c>
      <c r="M2354" s="8">
        <f t="shared" si="145"/>
        <v>11420</v>
      </c>
      <c r="N2354" s="9"/>
      <c r="O2354" s="9"/>
      <c r="P2354" s="8">
        <v>15</v>
      </c>
      <c r="Q2354" s="8">
        <v>13133</v>
      </c>
      <c r="R2354" s="17">
        <f t="shared" si="146"/>
        <v>0</v>
      </c>
      <c r="S2354" s="18">
        <f t="shared" si="147"/>
        <v>13133</v>
      </c>
    </row>
    <row r="2355" spans="1:19" x14ac:dyDescent="0.25">
      <c r="A2355" s="7" t="s">
        <v>2349</v>
      </c>
      <c r="B2355" s="7" t="s">
        <v>2350</v>
      </c>
      <c r="C2355" s="7" t="s">
        <v>396</v>
      </c>
      <c r="D2355" s="7" t="s">
        <v>397</v>
      </c>
      <c r="E2355" s="7" t="s">
        <v>1739</v>
      </c>
      <c r="F2355" s="8">
        <v>15</v>
      </c>
      <c r="G2355" s="8">
        <v>13133</v>
      </c>
      <c r="H2355" s="8">
        <v>13133</v>
      </c>
      <c r="I2355" s="8">
        <v>3</v>
      </c>
      <c r="J2355" s="8">
        <v>39399</v>
      </c>
      <c r="K2355" s="8">
        <v>13133</v>
      </c>
      <c r="L2355" s="8">
        <f t="shared" si="144"/>
        <v>1713</v>
      </c>
      <c r="M2355" s="8">
        <f t="shared" si="145"/>
        <v>11420</v>
      </c>
      <c r="N2355" s="9"/>
      <c r="O2355" s="9"/>
      <c r="P2355" s="8">
        <v>15</v>
      </c>
      <c r="Q2355" s="8">
        <v>13133</v>
      </c>
      <c r="R2355" s="17">
        <f t="shared" si="146"/>
        <v>0</v>
      </c>
      <c r="S2355" s="18">
        <f t="shared" si="147"/>
        <v>39399</v>
      </c>
    </row>
    <row r="2356" spans="1:19" x14ac:dyDescent="0.25">
      <c r="A2356" s="7" t="s">
        <v>2351</v>
      </c>
      <c r="B2356" s="7" t="s">
        <v>2352</v>
      </c>
      <c r="C2356" s="7" t="s">
        <v>396</v>
      </c>
      <c r="D2356" s="7" t="s">
        <v>397</v>
      </c>
      <c r="E2356" s="7" t="s">
        <v>1739</v>
      </c>
      <c r="F2356" s="8">
        <v>15</v>
      </c>
      <c r="G2356" s="8">
        <v>13133</v>
      </c>
      <c r="H2356" s="8">
        <v>13133</v>
      </c>
      <c r="I2356" s="8">
        <v>1</v>
      </c>
      <c r="J2356" s="8">
        <v>13133</v>
      </c>
      <c r="K2356" s="8">
        <v>13133</v>
      </c>
      <c r="L2356" s="8">
        <f t="shared" si="144"/>
        <v>1713</v>
      </c>
      <c r="M2356" s="8">
        <f t="shared" si="145"/>
        <v>11420</v>
      </c>
      <c r="N2356" s="9"/>
      <c r="O2356" s="9"/>
      <c r="P2356" s="8">
        <v>15</v>
      </c>
      <c r="Q2356" s="8">
        <v>13133</v>
      </c>
      <c r="R2356" s="17">
        <f t="shared" si="146"/>
        <v>0</v>
      </c>
      <c r="S2356" s="18">
        <f t="shared" si="147"/>
        <v>13133</v>
      </c>
    </row>
    <row r="2357" spans="1:19" x14ac:dyDescent="0.25">
      <c r="A2357" s="7" t="s">
        <v>2353</v>
      </c>
      <c r="B2357" s="7" t="s">
        <v>2354</v>
      </c>
      <c r="C2357" s="7" t="s">
        <v>76</v>
      </c>
      <c r="D2357" s="7" t="s">
        <v>77</v>
      </c>
      <c r="E2357" s="7" t="s">
        <v>78</v>
      </c>
      <c r="F2357" s="8">
        <v>15</v>
      </c>
      <c r="G2357" s="8">
        <v>18285</v>
      </c>
      <c r="H2357" s="8">
        <v>28819</v>
      </c>
      <c r="I2357" s="8">
        <v>2</v>
      </c>
      <c r="J2357" s="8">
        <v>57638</v>
      </c>
      <c r="K2357" s="8">
        <v>28819</v>
      </c>
      <c r="L2357" s="8">
        <f t="shared" si="144"/>
        <v>3758.9999999999964</v>
      </c>
      <c r="M2357" s="8">
        <f t="shared" si="145"/>
        <v>25060.000000000004</v>
      </c>
      <c r="N2357" s="9"/>
      <c r="O2357" s="9"/>
      <c r="P2357" s="8">
        <v>15</v>
      </c>
      <c r="Q2357" s="8">
        <v>28819</v>
      </c>
      <c r="R2357" s="17">
        <f t="shared" si="146"/>
        <v>0</v>
      </c>
      <c r="S2357" s="18">
        <f t="shared" si="147"/>
        <v>57638</v>
      </c>
    </row>
    <row r="2358" spans="1:19" x14ac:dyDescent="0.25">
      <c r="A2358" s="7" t="s">
        <v>2357</v>
      </c>
      <c r="B2358" s="7" t="s">
        <v>2358</v>
      </c>
      <c r="C2358" s="7" t="s">
        <v>37</v>
      </c>
      <c r="D2358" s="7" t="s">
        <v>38</v>
      </c>
      <c r="E2358" s="7" t="s">
        <v>39</v>
      </c>
      <c r="F2358" s="8">
        <v>15</v>
      </c>
      <c r="G2358" s="8">
        <v>3059</v>
      </c>
      <c r="H2358" s="8">
        <v>3059</v>
      </c>
      <c r="I2358" s="8">
        <v>9</v>
      </c>
      <c r="J2358" s="8">
        <v>27531</v>
      </c>
      <c r="K2358" s="8">
        <v>3059</v>
      </c>
      <c r="L2358" s="8">
        <f t="shared" si="144"/>
        <v>399</v>
      </c>
      <c r="M2358" s="8">
        <f t="shared" si="145"/>
        <v>2660</v>
      </c>
      <c r="N2358" s="9"/>
      <c r="O2358" s="9"/>
      <c r="P2358" s="8">
        <v>15</v>
      </c>
      <c r="Q2358" s="8">
        <v>3059</v>
      </c>
      <c r="R2358" s="17">
        <f t="shared" si="146"/>
        <v>0</v>
      </c>
      <c r="S2358" s="18">
        <f t="shared" si="147"/>
        <v>27531</v>
      </c>
    </row>
    <row r="2359" spans="1:19" x14ac:dyDescent="0.25">
      <c r="A2359" s="7" t="s">
        <v>2359</v>
      </c>
      <c r="B2359" s="7" t="s">
        <v>2360</v>
      </c>
      <c r="C2359" s="7" t="s">
        <v>37</v>
      </c>
      <c r="D2359" s="7" t="s">
        <v>38</v>
      </c>
      <c r="E2359" s="7" t="s">
        <v>39</v>
      </c>
      <c r="F2359" s="8">
        <v>15</v>
      </c>
      <c r="G2359" s="8">
        <v>3059</v>
      </c>
      <c r="H2359" s="8">
        <v>3059</v>
      </c>
      <c r="I2359" s="8">
        <v>1</v>
      </c>
      <c r="J2359" s="8">
        <v>3059</v>
      </c>
      <c r="K2359" s="8">
        <v>3059</v>
      </c>
      <c r="L2359" s="8">
        <f t="shared" si="144"/>
        <v>399</v>
      </c>
      <c r="M2359" s="8">
        <f t="shared" si="145"/>
        <v>2660</v>
      </c>
      <c r="N2359" s="9"/>
      <c r="O2359" s="9"/>
      <c r="P2359" s="8">
        <v>15</v>
      </c>
      <c r="Q2359" s="8">
        <v>3059</v>
      </c>
      <c r="R2359" s="17">
        <f t="shared" si="146"/>
        <v>0</v>
      </c>
      <c r="S2359" s="18">
        <f t="shared" si="147"/>
        <v>3059</v>
      </c>
    </row>
    <row r="2360" spans="1:19" x14ac:dyDescent="0.25">
      <c r="A2360" s="7" t="s">
        <v>2363</v>
      </c>
      <c r="B2360" s="7" t="s">
        <v>2364</v>
      </c>
      <c r="C2360" s="7" t="s">
        <v>32</v>
      </c>
      <c r="D2360" s="7" t="s">
        <v>33</v>
      </c>
      <c r="E2360" s="7" t="s">
        <v>34</v>
      </c>
      <c r="F2360" s="8">
        <v>15</v>
      </c>
      <c r="G2360" s="8">
        <v>5756.9</v>
      </c>
      <c r="H2360" s="8">
        <v>5756.9</v>
      </c>
      <c r="I2360" s="8">
        <v>23</v>
      </c>
      <c r="J2360" s="8">
        <v>132408.69999999995</v>
      </c>
      <c r="K2360" s="8">
        <v>5756.8999999999978</v>
      </c>
      <c r="L2360" s="8">
        <f t="shared" si="144"/>
        <v>750.89999999999964</v>
      </c>
      <c r="M2360" s="8">
        <f t="shared" si="145"/>
        <v>5005.9999999999982</v>
      </c>
      <c r="N2360" s="9"/>
      <c r="O2360" s="9"/>
      <c r="P2360" s="8">
        <v>15</v>
      </c>
      <c r="Q2360" s="8">
        <v>5756.9</v>
      </c>
      <c r="R2360" s="17">
        <f t="shared" si="146"/>
        <v>0</v>
      </c>
      <c r="S2360" s="18">
        <f t="shared" si="147"/>
        <v>132408.69999999995</v>
      </c>
    </row>
    <row r="2361" spans="1:19" x14ac:dyDescent="0.25">
      <c r="A2361" s="7" t="s">
        <v>2367</v>
      </c>
      <c r="B2361" s="7" t="s">
        <v>2368</v>
      </c>
      <c r="C2361" s="7" t="s">
        <v>32</v>
      </c>
      <c r="D2361" s="7" t="s">
        <v>33</v>
      </c>
      <c r="E2361" s="7" t="s">
        <v>34</v>
      </c>
      <c r="F2361" s="8">
        <v>15</v>
      </c>
      <c r="G2361" s="8">
        <v>5280.8</v>
      </c>
      <c r="H2361" s="8">
        <v>5756.9</v>
      </c>
      <c r="I2361" s="8">
        <v>16</v>
      </c>
      <c r="J2361" s="8">
        <v>84492.800000000017</v>
      </c>
      <c r="K2361" s="8">
        <v>5280.8000000000011</v>
      </c>
      <c r="L2361" s="8">
        <f t="shared" si="144"/>
        <v>688.80000000000018</v>
      </c>
      <c r="M2361" s="8">
        <f t="shared" si="145"/>
        <v>4592.0000000000009</v>
      </c>
      <c r="N2361" s="9"/>
      <c r="O2361" s="9"/>
      <c r="P2361" s="8">
        <v>15</v>
      </c>
      <c r="Q2361" s="8">
        <v>5280.8</v>
      </c>
      <c r="R2361" s="17">
        <f t="shared" si="146"/>
        <v>0</v>
      </c>
      <c r="S2361" s="18">
        <f t="shared" si="147"/>
        <v>84492.800000000017</v>
      </c>
    </row>
    <row r="2362" spans="1:19" x14ac:dyDescent="0.25">
      <c r="A2362" s="7" t="s">
        <v>2369</v>
      </c>
      <c r="B2362" s="7" t="s">
        <v>2370</v>
      </c>
      <c r="C2362" s="7" t="s">
        <v>32</v>
      </c>
      <c r="D2362" s="7" t="s">
        <v>33</v>
      </c>
      <c r="E2362" s="7" t="s">
        <v>34</v>
      </c>
      <c r="F2362" s="8">
        <v>15</v>
      </c>
      <c r="G2362" s="8">
        <v>679.65</v>
      </c>
      <c r="H2362" s="8">
        <v>679.65</v>
      </c>
      <c r="I2362" s="8">
        <v>1</v>
      </c>
      <c r="J2362" s="8">
        <v>679.65</v>
      </c>
      <c r="K2362" s="8">
        <v>679.65</v>
      </c>
      <c r="L2362" s="8">
        <f t="shared" si="144"/>
        <v>88.649999999999977</v>
      </c>
      <c r="M2362" s="8">
        <f t="shared" si="145"/>
        <v>591</v>
      </c>
      <c r="N2362" s="9"/>
      <c r="O2362" s="9"/>
      <c r="P2362" s="8">
        <v>15</v>
      </c>
      <c r="Q2362" s="8">
        <v>679.65</v>
      </c>
      <c r="R2362" s="17">
        <f t="shared" si="146"/>
        <v>0</v>
      </c>
      <c r="S2362" s="18">
        <f t="shared" si="147"/>
        <v>679.65</v>
      </c>
    </row>
    <row r="2363" spans="1:19" x14ac:dyDescent="0.25">
      <c r="A2363" s="7" t="s">
        <v>2371</v>
      </c>
      <c r="B2363" s="7" t="s">
        <v>2372</v>
      </c>
      <c r="C2363" s="7" t="s">
        <v>32</v>
      </c>
      <c r="D2363" s="7" t="s">
        <v>33</v>
      </c>
      <c r="E2363" s="7" t="s">
        <v>34</v>
      </c>
      <c r="F2363" s="8">
        <v>15</v>
      </c>
      <c r="G2363" s="8">
        <v>3680</v>
      </c>
      <c r="H2363" s="8">
        <v>3680</v>
      </c>
      <c r="I2363" s="8">
        <v>1</v>
      </c>
      <c r="J2363" s="8">
        <v>3680</v>
      </c>
      <c r="K2363" s="8">
        <v>3680</v>
      </c>
      <c r="L2363" s="8">
        <f t="shared" si="144"/>
        <v>479.99999999999955</v>
      </c>
      <c r="M2363" s="8">
        <f t="shared" si="145"/>
        <v>3200.0000000000005</v>
      </c>
      <c r="N2363" s="9"/>
      <c r="O2363" s="9"/>
      <c r="P2363" s="8">
        <v>15</v>
      </c>
      <c r="Q2363" s="8">
        <v>3680</v>
      </c>
      <c r="R2363" s="17">
        <f t="shared" si="146"/>
        <v>0</v>
      </c>
      <c r="S2363" s="18">
        <f t="shared" si="147"/>
        <v>3680</v>
      </c>
    </row>
    <row r="2364" spans="1:19" x14ac:dyDescent="0.25">
      <c r="A2364" s="7" t="s">
        <v>2373</v>
      </c>
      <c r="B2364" s="7" t="s">
        <v>2374</v>
      </c>
      <c r="C2364" s="7" t="s">
        <v>32</v>
      </c>
      <c r="D2364" s="7" t="s">
        <v>33</v>
      </c>
      <c r="E2364" s="7" t="s">
        <v>34</v>
      </c>
      <c r="F2364" s="8">
        <v>15</v>
      </c>
      <c r="G2364" s="8">
        <v>3680</v>
      </c>
      <c r="H2364" s="8">
        <v>3680</v>
      </c>
      <c r="I2364" s="8">
        <v>1</v>
      </c>
      <c r="J2364" s="8">
        <v>3680</v>
      </c>
      <c r="K2364" s="8">
        <v>3680</v>
      </c>
      <c r="L2364" s="8">
        <f t="shared" si="144"/>
        <v>479.99999999999955</v>
      </c>
      <c r="M2364" s="8">
        <f t="shared" si="145"/>
        <v>3200.0000000000005</v>
      </c>
      <c r="N2364" s="9"/>
      <c r="O2364" s="9"/>
      <c r="P2364" s="8">
        <v>15</v>
      </c>
      <c r="Q2364" s="8">
        <v>3680</v>
      </c>
      <c r="R2364" s="17">
        <f t="shared" si="146"/>
        <v>0</v>
      </c>
      <c r="S2364" s="18">
        <f t="shared" si="147"/>
        <v>3680</v>
      </c>
    </row>
    <row r="2365" spans="1:19" x14ac:dyDescent="0.25">
      <c r="A2365" s="7" t="s">
        <v>2375</v>
      </c>
      <c r="B2365" s="7" t="s">
        <v>2374</v>
      </c>
      <c r="C2365" s="7" t="s">
        <v>32</v>
      </c>
      <c r="D2365" s="7" t="s">
        <v>33</v>
      </c>
      <c r="E2365" s="7" t="s">
        <v>34</v>
      </c>
      <c r="F2365" s="8">
        <v>15</v>
      </c>
      <c r="G2365" s="8">
        <v>3680</v>
      </c>
      <c r="H2365" s="8">
        <v>3680</v>
      </c>
      <c r="I2365" s="8">
        <v>1</v>
      </c>
      <c r="J2365" s="8">
        <v>3680</v>
      </c>
      <c r="K2365" s="8">
        <v>3680</v>
      </c>
      <c r="L2365" s="8">
        <f t="shared" si="144"/>
        <v>479.99999999999955</v>
      </c>
      <c r="M2365" s="8">
        <f t="shared" si="145"/>
        <v>3200.0000000000005</v>
      </c>
      <c r="N2365" s="9"/>
      <c r="O2365" s="9"/>
      <c r="P2365" s="8">
        <v>15</v>
      </c>
      <c r="Q2365" s="8">
        <v>3680</v>
      </c>
      <c r="R2365" s="17">
        <f t="shared" si="146"/>
        <v>0</v>
      </c>
      <c r="S2365" s="18">
        <f t="shared" si="147"/>
        <v>3680</v>
      </c>
    </row>
    <row r="2366" spans="1:19" x14ac:dyDescent="0.25">
      <c r="A2366" s="7" t="s">
        <v>2376</v>
      </c>
      <c r="B2366" s="7" t="s">
        <v>2377</v>
      </c>
      <c r="C2366" s="7" t="s">
        <v>32</v>
      </c>
      <c r="D2366" s="7" t="s">
        <v>33</v>
      </c>
      <c r="E2366" s="7" t="s">
        <v>34</v>
      </c>
      <c r="F2366" s="8">
        <v>15</v>
      </c>
      <c r="G2366" s="8">
        <v>3680</v>
      </c>
      <c r="H2366" s="8">
        <v>3680</v>
      </c>
      <c r="I2366" s="8">
        <v>1</v>
      </c>
      <c r="J2366" s="8">
        <v>3680</v>
      </c>
      <c r="K2366" s="8">
        <v>3680</v>
      </c>
      <c r="L2366" s="8">
        <f t="shared" si="144"/>
        <v>479.99999999999955</v>
      </c>
      <c r="M2366" s="8">
        <f t="shared" si="145"/>
        <v>3200.0000000000005</v>
      </c>
      <c r="N2366" s="9"/>
      <c r="O2366" s="9"/>
      <c r="P2366" s="8">
        <v>15</v>
      </c>
      <c r="Q2366" s="8">
        <v>3680</v>
      </c>
      <c r="R2366" s="17">
        <f t="shared" si="146"/>
        <v>0</v>
      </c>
      <c r="S2366" s="18">
        <f t="shared" si="147"/>
        <v>3680</v>
      </c>
    </row>
    <row r="2367" spans="1:19" x14ac:dyDescent="0.25">
      <c r="A2367" s="7" t="s">
        <v>2378</v>
      </c>
      <c r="B2367" s="7" t="s">
        <v>2379</v>
      </c>
      <c r="C2367" s="7" t="s">
        <v>396</v>
      </c>
      <c r="D2367" s="7" t="s">
        <v>397</v>
      </c>
      <c r="E2367" s="7" t="s">
        <v>958</v>
      </c>
      <c r="F2367" s="8">
        <v>15</v>
      </c>
      <c r="G2367" s="8">
        <v>67919</v>
      </c>
      <c r="H2367" s="8">
        <v>67919</v>
      </c>
      <c r="I2367" s="8">
        <v>2</v>
      </c>
      <c r="J2367" s="8">
        <v>135838</v>
      </c>
      <c r="K2367" s="8">
        <v>67919</v>
      </c>
      <c r="L2367" s="8">
        <f t="shared" si="144"/>
        <v>8858.9999999999927</v>
      </c>
      <c r="M2367" s="8">
        <f t="shared" si="145"/>
        <v>59060.000000000007</v>
      </c>
      <c r="N2367" s="9"/>
      <c r="O2367" s="9"/>
      <c r="P2367" s="8">
        <v>15</v>
      </c>
      <c r="Q2367" s="8">
        <v>67919</v>
      </c>
      <c r="R2367" s="17">
        <f t="shared" si="146"/>
        <v>0</v>
      </c>
      <c r="S2367" s="18">
        <f t="shared" si="147"/>
        <v>135838</v>
      </c>
    </row>
    <row r="2368" spans="1:19" x14ac:dyDescent="0.25">
      <c r="A2368" s="7" t="s">
        <v>2380</v>
      </c>
      <c r="B2368" s="7" t="s">
        <v>2381</v>
      </c>
      <c r="C2368" s="7" t="s">
        <v>76</v>
      </c>
      <c r="D2368" s="7" t="s">
        <v>77</v>
      </c>
      <c r="E2368" s="7" t="s">
        <v>1907</v>
      </c>
      <c r="F2368" s="8">
        <v>15</v>
      </c>
      <c r="G2368" s="8">
        <v>11270</v>
      </c>
      <c r="H2368" s="8">
        <v>11270</v>
      </c>
      <c r="I2368" s="8">
        <v>1</v>
      </c>
      <c r="J2368" s="8">
        <v>11270</v>
      </c>
      <c r="K2368" s="8">
        <v>11270</v>
      </c>
      <c r="L2368" s="8">
        <f t="shared" si="144"/>
        <v>1470</v>
      </c>
      <c r="M2368" s="8">
        <f t="shared" si="145"/>
        <v>9800</v>
      </c>
      <c r="N2368" s="9"/>
      <c r="O2368" s="9"/>
      <c r="P2368" s="8">
        <v>15</v>
      </c>
      <c r="Q2368" s="8">
        <v>11270</v>
      </c>
      <c r="R2368" s="17">
        <f t="shared" si="146"/>
        <v>0</v>
      </c>
      <c r="S2368" s="18">
        <f t="shared" si="147"/>
        <v>11270</v>
      </c>
    </row>
    <row r="2369" spans="1:19" x14ac:dyDescent="0.25">
      <c r="A2369" s="7" t="s">
        <v>2382</v>
      </c>
      <c r="B2369" s="7" t="s">
        <v>2383</v>
      </c>
      <c r="C2369" s="7" t="s">
        <v>76</v>
      </c>
      <c r="D2369" s="7" t="s">
        <v>77</v>
      </c>
      <c r="E2369" s="7" t="s">
        <v>78</v>
      </c>
      <c r="F2369" s="8">
        <v>15</v>
      </c>
      <c r="G2369" s="8">
        <v>26335</v>
      </c>
      <c r="H2369" s="8">
        <v>26335</v>
      </c>
      <c r="I2369" s="8">
        <v>1</v>
      </c>
      <c r="J2369" s="8">
        <v>26335</v>
      </c>
      <c r="K2369" s="8">
        <v>26335</v>
      </c>
      <c r="L2369" s="8">
        <f t="shared" si="144"/>
        <v>3435</v>
      </c>
      <c r="M2369" s="8">
        <f t="shared" si="145"/>
        <v>22900</v>
      </c>
      <c r="N2369" s="9"/>
      <c r="O2369" s="9"/>
      <c r="P2369" s="8">
        <v>15</v>
      </c>
      <c r="Q2369" s="8">
        <v>26335</v>
      </c>
      <c r="R2369" s="17">
        <f t="shared" si="146"/>
        <v>0</v>
      </c>
      <c r="S2369" s="18">
        <f t="shared" si="147"/>
        <v>26335</v>
      </c>
    </row>
    <row r="2370" spans="1:19" x14ac:dyDescent="0.25">
      <c r="A2370" s="7" t="s">
        <v>2384</v>
      </c>
      <c r="B2370" s="7" t="s">
        <v>2385</v>
      </c>
      <c r="C2370" s="7" t="s">
        <v>185</v>
      </c>
      <c r="D2370" s="7" t="s">
        <v>186</v>
      </c>
      <c r="E2370" s="7" t="s">
        <v>187</v>
      </c>
      <c r="F2370" s="8">
        <v>21</v>
      </c>
      <c r="G2370" s="8">
        <v>5808</v>
      </c>
      <c r="H2370" s="8">
        <v>5808</v>
      </c>
      <c r="I2370" s="8">
        <v>2</v>
      </c>
      <c r="J2370" s="8">
        <v>11616</v>
      </c>
      <c r="K2370" s="8">
        <v>5808</v>
      </c>
      <c r="L2370" s="8">
        <f t="shared" ref="L2370:L2433" si="148">K2370-M2370</f>
        <v>1008</v>
      </c>
      <c r="M2370" s="8">
        <f t="shared" ref="M2370:M2433" si="149">K2370/((100+F2370)/100)</f>
        <v>4800</v>
      </c>
      <c r="N2370" s="9"/>
      <c r="O2370" s="9"/>
      <c r="P2370" s="8">
        <v>21</v>
      </c>
      <c r="Q2370" s="8">
        <v>5808</v>
      </c>
      <c r="R2370" s="17">
        <f t="shared" ref="R2370:R2433" si="150">I2370*O2370</f>
        <v>0</v>
      </c>
      <c r="S2370" s="18">
        <f t="shared" si="147"/>
        <v>11616</v>
      </c>
    </row>
    <row r="2371" spans="1:19" x14ac:dyDescent="0.25">
      <c r="A2371" s="7" t="s">
        <v>2386</v>
      </c>
      <c r="B2371" s="7" t="s">
        <v>2387</v>
      </c>
      <c r="C2371" s="7" t="s">
        <v>185</v>
      </c>
      <c r="D2371" s="7" t="s">
        <v>186</v>
      </c>
      <c r="E2371" s="7" t="s">
        <v>187</v>
      </c>
      <c r="F2371" s="8">
        <v>21</v>
      </c>
      <c r="G2371" s="8">
        <v>5808</v>
      </c>
      <c r="H2371" s="8">
        <v>5808</v>
      </c>
      <c r="I2371" s="8">
        <v>29</v>
      </c>
      <c r="J2371" s="8">
        <v>168432</v>
      </c>
      <c r="K2371" s="8">
        <v>5808</v>
      </c>
      <c r="L2371" s="8">
        <f t="shared" si="148"/>
        <v>1008</v>
      </c>
      <c r="M2371" s="8">
        <f t="shared" si="149"/>
        <v>4800</v>
      </c>
      <c r="N2371" s="14">
        <v>12</v>
      </c>
      <c r="O2371" s="14">
        <v>5376</v>
      </c>
      <c r="P2371" s="8">
        <v>21</v>
      </c>
      <c r="Q2371" s="8">
        <v>5808</v>
      </c>
      <c r="R2371" s="17">
        <f t="shared" si="150"/>
        <v>155904</v>
      </c>
      <c r="S2371" s="18">
        <f t="shared" ref="S2371:S2434" si="151">J2371</f>
        <v>168432</v>
      </c>
    </row>
    <row r="2372" spans="1:19" x14ac:dyDescent="0.25">
      <c r="A2372" s="7" t="s">
        <v>2388</v>
      </c>
      <c r="B2372" s="7" t="s">
        <v>2389</v>
      </c>
      <c r="C2372" s="7" t="s">
        <v>185</v>
      </c>
      <c r="D2372" s="7" t="s">
        <v>186</v>
      </c>
      <c r="E2372" s="7" t="s">
        <v>187</v>
      </c>
      <c r="F2372" s="8">
        <v>21</v>
      </c>
      <c r="G2372" s="8">
        <v>2359.5</v>
      </c>
      <c r="H2372" s="8">
        <v>2359.5</v>
      </c>
      <c r="I2372" s="8">
        <v>26</v>
      </c>
      <c r="J2372" s="8">
        <v>61347</v>
      </c>
      <c r="K2372" s="8">
        <v>2359.5</v>
      </c>
      <c r="L2372" s="8">
        <f t="shared" si="148"/>
        <v>409.5</v>
      </c>
      <c r="M2372" s="8">
        <f t="shared" si="149"/>
        <v>1950</v>
      </c>
      <c r="N2372" s="14">
        <v>12</v>
      </c>
      <c r="O2372" s="14">
        <v>2184</v>
      </c>
      <c r="P2372" s="8">
        <v>21</v>
      </c>
      <c r="Q2372" s="8">
        <v>2359.5</v>
      </c>
      <c r="R2372" s="17">
        <f t="shared" si="150"/>
        <v>56784</v>
      </c>
      <c r="S2372" s="18">
        <f t="shared" si="151"/>
        <v>61347</v>
      </c>
    </row>
    <row r="2373" spans="1:19" x14ac:dyDescent="0.25">
      <c r="A2373" s="7" t="s">
        <v>2390</v>
      </c>
      <c r="B2373" s="7" t="s">
        <v>2391</v>
      </c>
      <c r="C2373" s="7" t="s">
        <v>185</v>
      </c>
      <c r="D2373" s="7" t="s">
        <v>186</v>
      </c>
      <c r="E2373" s="7" t="s">
        <v>187</v>
      </c>
      <c r="F2373" s="8">
        <v>21</v>
      </c>
      <c r="G2373" s="8">
        <v>2541</v>
      </c>
      <c r="H2373" s="8">
        <v>2541</v>
      </c>
      <c r="I2373" s="8">
        <v>45</v>
      </c>
      <c r="J2373" s="8">
        <v>114345</v>
      </c>
      <c r="K2373" s="8">
        <v>2541</v>
      </c>
      <c r="L2373" s="8">
        <f t="shared" si="148"/>
        <v>441</v>
      </c>
      <c r="M2373" s="8">
        <f t="shared" si="149"/>
        <v>2100</v>
      </c>
      <c r="N2373" s="14">
        <v>12</v>
      </c>
      <c r="O2373" s="14">
        <v>2352</v>
      </c>
      <c r="P2373" s="8">
        <v>21</v>
      </c>
      <c r="Q2373" s="8">
        <v>2541</v>
      </c>
      <c r="R2373" s="17">
        <f t="shared" si="150"/>
        <v>105840</v>
      </c>
      <c r="S2373" s="18">
        <f t="shared" si="151"/>
        <v>114345</v>
      </c>
    </row>
    <row r="2374" spans="1:19" x14ac:dyDescent="0.25">
      <c r="A2374" s="7" t="s">
        <v>2392</v>
      </c>
      <c r="B2374" s="7" t="s">
        <v>2393</v>
      </c>
      <c r="C2374" s="7" t="s">
        <v>185</v>
      </c>
      <c r="D2374" s="7" t="s">
        <v>186</v>
      </c>
      <c r="E2374" s="7" t="s">
        <v>187</v>
      </c>
      <c r="F2374" s="8">
        <v>21</v>
      </c>
      <c r="G2374" s="8">
        <v>1355.2</v>
      </c>
      <c r="H2374" s="8">
        <v>1355.2</v>
      </c>
      <c r="I2374" s="8">
        <v>13</v>
      </c>
      <c r="J2374" s="8">
        <v>17617.600000000002</v>
      </c>
      <c r="K2374" s="8">
        <v>1355.2000000000003</v>
      </c>
      <c r="L2374" s="8">
        <f t="shared" si="148"/>
        <v>235.20000000000005</v>
      </c>
      <c r="M2374" s="8">
        <f t="shared" si="149"/>
        <v>1120.0000000000002</v>
      </c>
      <c r="N2374" s="14">
        <v>12</v>
      </c>
      <c r="O2374" s="14">
        <v>1254.4000000000001</v>
      </c>
      <c r="P2374" s="8">
        <v>21</v>
      </c>
      <c r="Q2374" s="8">
        <v>1355.2</v>
      </c>
      <c r="R2374" s="17">
        <f t="shared" si="150"/>
        <v>16307.2</v>
      </c>
      <c r="S2374" s="18">
        <f t="shared" si="151"/>
        <v>17617.600000000002</v>
      </c>
    </row>
    <row r="2375" spans="1:19" x14ac:dyDescent="0.25">
      <c r="A2375" s="7" t="s">
        <v>2394</v>
      </c>
      <c r="B2375" s="7" t="s">
        <v>2395</v>
      </c>
      <c r="C2375" s="7" t="s">
        <v>185</v>
      </c>
      <c r="D2375" s="7" t="s">
        <v>186</v>
      </c>
      <c r="E2375" s="7" t="s">
        <v>187</v>
      </c>
      <c r="F2375" s="8">
        <v>21</v>
      </c>
      <c r="G2375" s="8">
        <v>1391.5</v>
      </c>
      <c r="H2375" s="8">
        <v>1391.5</v>
      </c>
      <c r="I2375" s="8">
        <v>15</v>
      </c>
      <c r="J2375" s="8">
        <v>20872.5</v>
      </c>
      <c r="K2375" s="8">
        <v>1391.5</v>
      </c>
      <c r="L2375" s="8">
        <f t="shared" si="148"/>
        <v>241.5</v>
      </c>
      <c r="M2375" s="8">
        <f t="shared" si="149"/>
        <v>1150</v>
      </c>
      <c r="N2375" s="14">
        <v>12</v>
      </c>
      <c r="O2375" s="14">
        <v>1288</v>
      </c>
      <c r="P2375" s="8">
        <v>21</v>
      </c>
      <c r="Q2375" s="8">
        <v>1391.5</v>
      </c>
      <c r="R2375" s="17">
        <f t="shared" si="150"/>
        <v>19320</v>
      </c>
      <c r="S2375" s="18">
        <f t="shared" si="151"/>
        <v>20872.5</v>
      </c>
    </row>
    <row r="2376" spans="1:19" x14ac:dyDescent="0.25">
      <c r="A2376" s="7" t="s">
        <v>2396</v>
      </c>
      <c r="B2376" s="7" t="s">
        <v>2397</v>
      </c>
      <c r="C2376" s="7" t="s">
        <v>979</v>
      </c>
      <c r="D2376" s="7" t="s">
        <v>980</v>
      </c>
      <c r="E2376" s="7" t="s">
        <v>981</v>
      </c>
      <c r="F2376" s="8">
        <v>15</v>
      </c>
      <c r="G2376" s="8">
        <v>64975</v>
      </c>
      <c r="H2376" s="8">
        <v>64975</v>
      </c>
      <c r="I2376" s="8">
        <v>1</v>
      </c>
      <c r="J2376" s="8">
        <v>64975</v>
      </c>
      <c r="K2376" s="8">
        <v>64975</v>
      </c>
      <c r="L2376" s="8">
        <f t="shared" si="148"/>
        <v>8474.9999999999927</v>
      </c>
      <c r="M2376" s="8">
        <f t="shared" si="149"/>
        <v>56500.000000000007</v>
      </c>
      <c r="N2376" s="9"/>
      <c r="O2376" s="9"/>
      <c r="P2376" s="8">
        <v>15</v>
      </c>
      <c r="Q2376" s="8">
        <v>64975</v>
      </c>
      <c r="R2376" s="17">
        <f t="shared" si="150"/>
        <v>0</v>
      </c>
      <c r="S2376" s="18">
        <f t="shared" si="151"/>
        <v>64975</v>
      </c>
    </row>
    <row r="2377" spans="1:19" x14ac:dyDescent="0.25">
      <c r="A2377" s="7" t="s">
        <v>2398</v>
      </c>
      <c r="B2377" s="7" t="s">
        <v>2399</v>
      </c>
      <c r="C2377" s="7" t="s">
        <v>396</v>
      </c>
      <c r="D2377" s="7" t="s">
        <v>397</v>
      </c>
      <c r="E2377" s="7" t="s">
        <v>1739</v>
      </c>
      <c r="F2377" s="8">
        <v>15</v>
      </c>
      <c r="G2377" s="8">
        <v>24989.5</v>
      </c>
      <c r="H2377" s="8">
        <v>24989.5</v>
      </c>
      <c r="I2377" s="8">
        <v>6</v>
      </c>
      <c r="J2377" s="8">
        <v>149937</v>
      </c>
      <c r="K2377" s="8">
        <v>24989.5</v>
      </c>
      <c r="L2377" s="8">
        <f t="shared" si="148"/>
        <v>3259.5</v>
      </c>
      <c r="M2377" s="8">
        <f t="shared" si="149"/>
        <v>21730</v>
      </c>
      <c r="N2377" s="9"/>
      <c r="O2377" s="9"/>
      <c r="P2377" s="8">
        <v>15</v>
      </c>
      <c r="Q2377" s="8">
        <v>24989.5</v>
      </c>
      <c r="R2377" s="17">
        <f t="shared" si="150"/>
        <v>0</v>
      </c>
      <c r="S2377" s="18">
        <f t="shared" si="151"/>
        <v>149937</v>
      </c>
    </row>
    <row r="2378" spans="1:19" x14ac:dyDescent="0.25">
      <c r="A2378" s="7" t="s">
        <v>2400</v>
      </c>
      <c r="B2378" s="7" t="s">
        <v>2401</v>
      </c>
      <c r="C2378" s="7" t="s">
        <v>76</v>
      </c>
      <c r="D2378" s="7" t="s">
        <v>77</v>
      </c>
      <c r="E2378" s="7" t="s">
        <v>78</v>
      </c>
      <c r="F2378" s="8">
        <v>15</v>
      </c>
      <c r="G2378" s="8">
        <v>10350</v>
      </c>
      <c r="H2378" s="8">
        <v>10350</v>
      </c>
      <c r="I2378" s="8">
        <v>8</v>
      </c>
      <c r="J2378" s="8">
        <v>82800</v>
      </c>
      <c r="K2378" s="8">
        <v>10350</v>
      </c>
      <c r="L2378" s="8">
        <f t="shared" si="148"/>
        <v>1350</v>
      </c>
      <c r="M2378" s="8">
        <f t="shared" si="149"/>
        <v>9000</v>
      </c>
      <c r="N2378" s="14">
        <v>12</v>
      </c>
      <c r="O2378" s="14">
        <v>10080</v>
      </c>
      <c r="P2378" s="8">
        <v>15</v>
      </c>
      <c r="Q2378" s="8">
        <v>10350</v>
      </c>
      <c r="R2378" s="17">
        <f t="shared" si="150"/>
        <v>80640</v>
      </c>
      <c r="S2378" s="18">
        <f t="shared" si="151"/>
        <v>82800</v>
      </c>
    </row>
    <row r="2379" spans="1:19" x14ac:dyDescent="0.25">
      <c r="A2379" s="7" t="s">
        <v>2402</v>
      </c>
      <c r="B2379" s="7" t="s">
        <v>2403</v>
      </c>
      <c r="C2379" s="7" t="s">
        <v>76</v>
      </c>
      <c r="D2379" s="7" t="s">
        <v>77</v>
      </c>
      <c r="E2379" s="7" t="s">
        <v>78</v>
      </c>
      <c r="F2379" s="8">
        <v>15</v>
      </c>
      <c r="G2379" s="8">
        <v>9775</v>
      </c>
      <c r="H2379" s="8">
        <v>9775</v>
      </c>
      <c r="I2379" s="8">
        <v>8</v>
      </c>
      <c r="J2379" s="8">
        <v>78200</v>
      </c>
      <c r="K2379" s="8">
        <v>9775</v>
      </c>
      <c r="L2379" s="8">
        <f t="shared" si="148"/>
        <v>1275</v>
      </c>
      <c r="M2379" s="8">
        <f t="shared" si="149"/>
        <v>8500</v>
      </c>
      <c r="N2379" s="9"/>
      <c r="O2379" s="9"/>
      <c r="P2379" s="8">
        <v>15</v>
      </c>
      <c r="Q2379" s="8">
        <v>9775</v>
      </c>
      <c r="R2379" s="17">
        <f t="shared" si="150"/>
        <v>0</v>
      </c>
      <c r="S2379" s="18">
        <f t="shared" si="151"/>
        <v>78200</v>
      </c>
    </row>
    <row r="2380" spans="1:19" x14ac:dyDescent="0.25">
      <c r="A2380" s="7" t="s">
        <v>2404</v>
      </c>
      <c r="B2380" s="7" t="s">
        <v>2405</v>
      </c>
      <c r="C2380" s="7" t="s">
        <v>76</v>
      </c>
      <c r="D2380" s="7" t="s">
        <v>77</v>
      </c>
      <c r="E2380" s="7" t="s">
        <v>78</v>
      </c>
      <c r="F2380" s="8">
        <v>15</v>
      </c>
      <c r="G2380" s="8">
        <v>11270</v>
      </c>
      <c r="H2380" s="8">
        <v>11270</v>
      </c>
      <c r="I2380" s="8">
        <v>1</v>
      </c>
      <c r="J2380" s="8">
        <v>11270</v>
      </c>
      <c r="K2380" s="8">
        <v>11270</v>
      </c>
      <c r="L2380" s="8">
        <f t="shared" si="148"/>
        <v>1470</v>
      </c>
      <c r="M2380" s="8">
        <f t="shared" si="149"/>
        <v>9800</v>
      </c>
      <c r="N2380" s="9"/>
      <c r="O2380" s="9"/>
      <c r="P2380" s="8">
        <v>15</v>
      </c>
      <c r="Q2380" s="8">
        <v>11270</v>
      </c>
      <c r="R2380" s="17">
        <f t="shared" si="150"/>
        <v>0</v>
      </c>
      <c r="S2380" s="18">
        <f t="shared" si="151"/>
        <v>11270</v>
      </c>
    </row>
    <row r="2381" spans="1:19" x14ac:dyDescent="0.25">
      <c r="A2381" s="7" t="s">
        <v>2408</v>
      </c>
      <c r="B2381" s="7" t="s">
        <v>2409</v>
      </c>
      <c r="C2381" s="7" t="s">
        <v>76</v>
      </c>
      <c r="D2381" s="7" t="s">
        <v>77</v>
      </c>
      <c r="E2381" s="7" t="s">
        <v>78</v>
      </c>
      <c r="F2381" s="8">
        <v>15</v>
      </c>
      <c r="G2381" s="8">
        <v>7475</v>
      </c>
      <c r="H2381" s="8">
        <v>7475</v>
      </c>
      <c r="I2381" s="8">
        <v>39</v>
      </c>
      <c r="J2381" s="8">
        <v>291525</v>
      </c>
      <c r="K2381" s="8">
        <v>7475</v>
      </c>
      <c r="L2381" s="8">
        <f t="shared" si="148"/>
        <v>974.99999999999909</v>
      </c>
      <c r="M2381" s="8">
        <f t="shared" si="149"/>
        <v>6500.0000000000009</v>
      </c>
      <c r="N2381" s="14">
        <v>12</v>
      </c>
      <c r="O2381" s="14">
        <v>7280</v>
      </c>
      <c r="P2381" s="8">
        <v>15</v>
      </c>
      <c r="Q2381" s="8">
        <v>7475</v>
      </c>
      <c r="R2381" s="17">
        <f t="shared" si="150"/>
        <v>283920</v>
      </c>
      <c r="S2381" s="18">
        <f t="shared" si="151"/>
        <v>291525</v>
      </c>
    </row>
    <row r="2382" spans="1:19" x14ac:dyDescent="0.25">
      <c r="A2382" s="7" t="s">
        <v>2410</v>
      </c>
      <c r="B2382" s="7" t="s">
        <v>2411</v>
      </c>
      <c r="C2382" s="7" t="s">
        <v>76</v>
      </c>
      <c r="D2382" s="7" t="s">
        <v>77</v>
      </c>
      <c r="E2382" s="7" t="s">
        <v>78</v>
      </c>
      <c r="F2382" s="8">
        <v>15</v>
      </c>
      <c r="G2382" s="8">
        <v>7475</v>
      </c>
      <c r="H2382" s="8">
        <v>7475</v>
      </c>
      <c r="I2382" s="8">
        <v>65</v>
      </c>
      <c r="J2382" s="8">
        <v>485875</v>
      </c>
      <c r="K2382" s="8">
        <v>7475</v>
      </c>
      <c r="L2382" s="8">
        <f t="shared" si="148"/>
        <v>974.99999999999909</v>
      </c>
      <c r="M2382" s="8">
        <f t="shared" si="149"/>
        <v>6500.0000000000009</v>
      </c>
      <c r="N2382" s="14">
        <v>12</v>
      </c>
      <c r="O2382" s="14">
        <v>7280</v>
      </c>
      <c r="P2382" s="8">
        <v>15</v>
      </c>
      <c r="Q2382" s="8">
        <v>7475</v>
      </c>
      <c r="R2382" s="17">
        <f t="shared" si="150"/>
        <v>473200</v>
      </c>
      <c r="S2382" s="18">
        <f t="shared" si="151"/>
        <v>485875</v>
      </c>
    </row>
    <row r="2383" spans="1:19" x14ac:dyDescent="0.25">
      <c r="A2383" s="7" t="s">
        <v>2412</v>
      </c>
      <c r="B2383" s="7" t="s">
        <v>2413</v>
      </c>
      <c r="C2383" s="7" t="s">
        <v>76</v>
      </c>
      <c r="D2383" s="7" t="s">
        <v>77</v>
      </c>
      <c r="E2383" s="7" t="s">
        <v>78</v>
      </c>
      <c r="F2383" s="8">
        <v>15</v>
      </c>
      <c r="G2383" s="8">
        <v>12650</v>
      </c>
      <c r="H2383" s="8">
        <v>12650</v>
      </c>
      <c r="I2383" s="8">
        <v>9</v>
      </c>
      <c r="J2383" s="8">
        <v>113850</v>
      </c>
      <c r="K2383" s="8">
        <v>12650</v>
      </c>
      <c r="L2383" s="8">
        <f t="shared" si="148"/>
        <v>1650</v>
      </c>
      <c r="M2383" s="8">
        <f t="shared" si="149"/>
        <v>11000</v>
      </c>
      <c r="N2383" s="9"/>
      <c r="O2383" s="9"/>
      <c r="P2383" s="8">
        <v>15</v>
      </c>
      <c r="Q2383" s="8">
        <v>12650</v>
      </c>
      <c r="R2383" s="17">
        <f t="shared" si="150"/>
        <v>0</v>
      </c>
      <c r="S2383" s="18">
        <f t="shared" si="151"/>
        <v>113850</v>
      </c>
    </row>
    <row r="2384" spans="1:19" x14ac:dyDescent="0.25">
      <c r="A2384" s="7" t="s">
        <v>2414</v>
      </c>
      <c r="B2384" s="7" t="s">
        <v>2415</v>
      </c>
      <c r="C2384" s="7" t="s">
        <v>14</v>
      </c>
      <c r="D2384" s="7" t="s">
        <v>15</v>
      </c>
      <c r="E2384" s="7" t="s">
        <v>467</v>
      </c>
      <c r="F2384" s="8">
        <v>21</v>
      </c>
      <c r="G2384" s="8">
        <v>4023.25</v>
      </c>
      <c r="H2384" s="8">
        <v>4023.25</v>
      </c>
      <c r="I2384" s="8">
        <v>2</v>
      </c>
      <c r="J2384" s="8">
        <v>8046.5</v>
      </c>
      <c r="K2384" s="8">
        <v>4023.25</v>
      </c>
      <c r="L2384" s="8">
        <f t="shared" si="148"/>
        <v>698.25</v>
      </c>
      <c r="M2384" s="8">
        <f t="shared" si="149"/>
        <v>3325</v>
      </c>
      <c r="N2384" s="9"/>
      <c r="O2384" s="9"/>
      <c r="P2384" s="8">
        <v>21</v>
      </c>
      <c r="Q2384" s="8">
        <v>4023.25</v>
      </c>
      <c r="R2384" s="17">
        <f t="shared" si="150"/>
        <v>0</v>
      </c>
      <c r="S2384" s="18">
        <f t="shared" si="151"/>
        <v>8046.5</v>
      </c>
    </row>
    <row r="2385" spans="1:19" x14ac:dyDescent="0.25">
      <c r="A2385" s="7" t="s">
        <v>2416</v>
      </c>
      <c r="B2385" s="7" t="s">
        <v>2417</v>
      </c>
      <c r="C2385" s="7" t="s">
        <v>76</v>
      </c>
      <c r="D2385" s="7" t="s">
        <v>77</v>
      </c>
      <c r="E2385" s="7" t="s">
        <v>78</v>
      </c>
      <c r="F2385" s="8">
        <v>15</v>
      </c>
      <c r="G2385" s="8">
        <v>7475</v>
      </c>
      <c r="H2385" s="8">
        <v>7475</v>
      </c>
      <c r="I2385" s="8">
        <v>74</v>
      </c>
      <c r="J2385" s="8">
        <v>553150</v>
      </c>
      <c r="K2385" s="8">
        <v>7475</v>
      </c>
      <c r="L2385" s="8">
        <f t="shared" si="148"/>
        <v>974.99999999999909</v>
      </c>
      <c r="M2385" s="8">
        <f t="shared" si="149"/>
        <v>6500.0000000000009</v>
      </c>
      <c r="N2385" s="14">
        <v>12</v>
      </c>
      <c r="O2385" s="14">
        <v>7280</v>
      </c>
      <c r="P2385" s="8">
        <v>15</v>
      </c>
      <c r="Q2385" s="8">
        <v>7475</v>
      </c>
      <c r="R2385" s="17">
        <f t="shared" si="150"/>
        <v>538720</v>
      </c>
      <c r="S2385" s="18">
        <f t="shared" si="151"/>
        <v>553150</v>
      </c>
    </row>
    <row r="2386" spans="1:19" x14ac:dyDescent="0.25">
      <c r="A2386" s="7" t="s">
        <v>2418</v>
      </c>
      <c r="B2386" s="7" t="s">
        <v>2419</v>
      </c>
      <c r="C2386" s="7" t="s">
        <v>76</v>
      </c>
      <c r="D2386" s="7" t="s">
        <v>77</v>
      </c>
      <c r="E2386" s="7" t="s">
        <v>78</v>
      </c>
      <c r="F2386" s="8">
        <v>15</v>
      </c>
      <c r="G2386" s="8">
        <v>3450</v>
      </c>
      <c r="H2386" s="8">
        <v>3450</v>
      </c>
      <c r="I2386" s="8">
        <v>54</v>
      </c>
      <c r="J2386" s="8">
        <v>186300</v>
      </c>
      <c r="K2386" s="8">
        <v>3450</v>
      </c>
      <c r="L2386" s="8">
        <f t="shared" si="148"/>
        <v>449.99999999999955</v>
      </c>
      <c r="M2386" s="8">
        <f t="shared" si="149"/>
        <v>3000.0000000000005</v>
      </c>
      <c r="N2386" s="14">
        <v>12</v>
      </c>
      <c r="O2386" s="14">
        <v>3360</v>
      </c>
      <c r="P2386" s="8">
        <v>15</v>
      </c>
      <c r="Q2386" s="8">
        <v>3450</v>
      </c>
      <c r="R2386" s="17">
        <f t="shared" si="150"/>
        <v>181440</v>
      </c>
      <c r="S2386" s="18">
        <f t="shared" si="151"/>
        <v>186300</v>
      </c>
    </row>
    <row r="2387" spans="1:19" x14ac:dyDescent="0.25">
      <c r="A2387" s="7" t="s">
        <v>2420</v>
      </c>
      <c r="B2387" s="7" t="s">
        <v>2421</v>
      </c>
      <c r="C2387" s="7" t="s">
        <v>76</v>
      </c>
      <c r="D2387" s="7" t="s">
        <v>77</v>
      </c>
      <c r="E2387" s="7" t="s">
        <v>78</v>
      </c>
      <c r="F2387" s="8">
        <v>15</v>
      </c>
      <c r="G2387" s="8">
        <v>7475</v>
      </c>
      <c r="H2387" s="8">
        <v>7475</v>
      </c>
      <c r="I2387" s="8">
        <v>37</v>
      </c>
      <c r="J2387" s="8">
        <v>276575</v>
      </c>
      <c r="K2387" s="8">
        <v>7475</v>
      </c>
      <c r="L2387" s="8">
        <f t="shared" si="148"/>
        <v>974.99999999999909</v>
      </c>
      <c r="M2387" s="8">
        <f t="shared" si="149"/>
        <v>6500.0000000000009</v>
      </c>
      <c r="N2387" s="14">
        <v>12</v>
      </c>
      <c r="O2387" s="14">
        <v>7280</v>
      </c>
      <c r="P2387" s="8">
        <v>15</v>
      </c>
      <c r="Q2387" s="8">
        <v>7475</v>
      </c>
      <c r="R2387" s="17">
        <f t="shared" si="150"/>
        <v>269360</v>
      </c>
      <c r="S2387" s="18">
        <f t="shared" si="151"/>
        <v>276575</v>
      </c>
    </row>
    <row r="2388" spans="1:19" x14ac:dyDescent="0.25">
      <c r="A2388" s="7" t="s">
        <v>2422</v>
      </c>
      <c r="B2388" s="7" t="s">
        <v>2423</v>
      </c>
      <c r="C2388" s="7" t="s">
        <v>1378</v>
      </c>
      <c r="D2388" s="7" t="s">
        <v>1379</v>
      </c>
      <c r="E2388" s="7" t="s">
        <v>2424</v>
      </c>
      <c r="F2388" s="8">
        <v>21</v>
      </c>
      <c r="G2388" s="8">
        <v>1452</v>
      </c>
      <c r="H2388" s="8">
        <v>1452</v>
      </c>
      <c r="I2388" s="8">
        <v>1035</v>
      </c>
      <c r="J2388" s="8">
        <v>1502820</v>
      </c>
      <c r="K2388" s="8">
        <v>1452</v>
      </c>
      <c r="L2388" s="8">
        <f t="shared" si="148"/>
        <v>252</v>
      </c>
      <c r="M2388" s="8">
        <f t="shared" si="149"/>
        <v>1200</v>
      </c>
      <c r="N2388" s="9"/>
      <c r="O2388" s="9"/>
      <c r="P2388" s="8">
        <v>21</v>
      </c>
      <c r="Q2388" s="8">
        <v>1452</v>
      </c>
      <c r="R2388" s="17">
        <f t="shared" si="150"/>
        <v>0</v>
      </c>
      <c r="S2388" s="18">
        <f t="shared" si="151"/>
        <v>1502820</v>
      </c>
    </row>
    <row r="2389" spans="1:19" x14ac:dyDescent="0.25">
      <c r="A2389" s="7" t="s">
        <v>2425</v>
      </c>
      <c r="B2389" s="7" t="s">
        <v>2426</v>
      </c>
      <c r="C2389" s="7" t="s">
        <v>2427</v>
      </c>
      <c r="D2389" s="7" t="s">
        <v>2428</v>
      </c>
      <c r="E2389" s="7" t="s">
        <v>2429</v>
      </c>
      <c r="F2389" s="8">
        <v>15</v>
      </c>
      <c r="G2389" s="8">
        <v>8602</v>
      </c>
      <c r="H2389" s="8">
        <v>8602</v>
      </c>
      <c r="I2389" s="8">
        <v>2</v>
      </c>
      <c r="J2389" s="8">
        <v>17204</v>
      </c>
      <c r="K2389" s="8">
        <v>8602</v>
      </c>
      <c r="L2389" s="8">
        <f t="shared" si="148"/>
        <v>1121.9999999999991</v>
      </c>
      <c r="M2389" s="8">
        <f t="shared" si="149"/>
        <v>7480.0000000000009</v>
      </c>
      <c r="N2389" s="9"/>
      <c r="O2389" s="9"/>
      <c r="P2389" s="8">
        <v>15</v>
      </c>
      <c r="Q2389" s="8">
        <v>8602</v>
      </c>
      <c r="R2389" s="17">
        <f t="shared" si="150"/>
        <v>0</v>
      </c>
      <c r="S2389" s="18">
        <f t="shared" si="151"/>
        <v>17204</v>
      </c>
    </row>
    <row r="2390" spans="1:19" x14ac:dyDescent="0.25">
      <c r="A2390" s="7" t="s">
        <v>2430</v>
      </c>
      <c r="B2390" s="7" t="s">
        <v>2431</v>
      </c>
      <c r="C2390" s="7" t="s">
        <v>2427</v>
      </c>
      <c r="D2390" s="7" t="s">
        <v>2428</v>
      </c>
      <c r="E2390" s="7" t="s">
        <v>2429</v>
      </c>
      <c r="F2390" s="8">
        <v>15</v>
      </c>
      <c r="G2390" s="8">
        <v>8602</v>
      </c>
      <c r="H2390" s="8">
        <v>8602</v>
      </c>
      <c r="I2390" s="8">
        <v>1</v>
      </c>
      <c r="J2390" s="8">
        <v>8602</v>
      </c>
      <c r="K2390" s="8">
        <v>8602</v>
      </c>
      <c r="L2390" s="8">
        <f t="shared" si="148"/>
        <v>1121.9999999999991</v>
      </c>
      <c r="M2390" s="8">
        <f t="shared" si="149"/>
        <v>7480.0000000000009</v>
      </c>
      <c r="N2390" s="9"/>
      <c r="O2390" s="9"/>
      <c r="P2390" s="8">
        <v>15</v>
      </c>
      <c r="Q2390" s="8">
        <v>8602</v>
      </c>
      <c r="R2390" s="17">
        <f t="shared" si="150"/>
        <v>0</v>
      </c>
      <c r="S2390" s="18">
        <f t="shared" si="151"/>
        <v>8602</v>
      </c>
    </row>
    <row r="2391" spans="1:19" x14ac:dyDescent="0.25">
      <c r="A2391" s="7" t="s">
        <v>2432</v>
      </c>
      <c r="B2391" s="7" t="s">
        <v>2433</v>
      </c>
      <c r="C2391" s="7" t="s">
        <v>2427</v>
      </c>
      <c r="D2391" s="7" t="s">
        <v>2428</v>
      </c>
      <c r="E2391" s="7" t="s">
        <v>2429</v>
      </c>
      <c r="F2391" s="8">
        <v>15</v>
      </c>
      <c r="G2391" s="8">
        <v>8602</v>
      </c>
      <c r="H2391" s="8">
        <v>8602</v>
      </c>
      <c r="I2391" s="8">
        <v>2</v>
      </c>
      <c r="J2391" s="8">
        <v>17204</v>
      </c>
      <c r="K2391" s="8">
        <v>8602</v>
      </c>
      <c r="L2391" s="8">
        <f t="shared" si="148"/>
        <v>1121.9999999999991</v>
      </c>
      <c r="M2391" s="8">
        <f t="shared" si="149"/>
        <v>7480.0000000000009</v>
      </c>
      <c r="N2391" s="9"/>
      <c r="O2391" s="9"/>
      <c r="P2391" s="8">
        <v>15</v>
      </c>
      <c r="Q2391" s="8">
        <v>8602</v>
      </c>
      <c r="R2391" s="17">
        <f t="shared" si="150"/>
        <v>0</v>
      </c>
      <c r="S2391" s="18">
        <f t="shared" si="151"/>
        <v>17204</v>
      </c>
    </row>
    <row r="2392" spans="1:19" x14ac:dyDescent="0.25">
      <c r="A2392" s="7" t="s">
        <v>2434</v>
      </c>
      <c r="B2392" s="7" t="s">
        <v>2435</v>
      </c>
      <c r="C2392" s="7" t="s">
        <v>2427</v>
      </c>
      <c r="D2392" s="7" t="s">
        <v>2428</v>
      </c>
      <c r="E2392" s="7" t="s">
        <v>2429</v>
      </c>
      <c r="F2392" s="8">
        <v>15</v>
      </c>
      <c r="G2392" s="8">
        <v>8602</v>
      </c>
      <c r="H2392" s="8">
        <v>8602</v>
      </c>
      <c r="I2392" s="8">
        <v>1</v>
      </c>
      <c r="J2392" s="8">
        <v>8602</v>
      </c>
      <c r="K2392" s="8">
        <v>8602</v>
      </c>
      <c r="L2392" s="8">
        <f t="shared" si="148"/>
        <v>1121.9999999999991</v>
      </c>
      <c r="M2392" s="8">
        <f t="shared" si="149"/>
        <v>7480.0000000000009</v>
      </c>
      <c r="N2392" s="9"/>
      <c r="O2392" s="9"/>
      <c r="P2392" s="8">
        <v>15</v>
      </c>
      <c r="Q2392" s="8">
        <v>8602</v>
      </c>
      <c r="R2392" s="17">
        <f t="shared" si="150"/>
        <v>0</v>
      </c>
      <c r="S2392" s="18">
        <f t="shared" si="151"/>
        <v>8602</v>
      </c>
    </row>
    <row r="2393" spans="1:19" x14ac:dyDescent="0.25">
      <c r="A2393" s="7" t="s">
        <v>2436</v>
      </c>
      <c r="B2393" s="7" t="s">
        <v>2437</v>
      </c>
      <c r="C2393" s="7" t="s">
        <v>2427</v>
      </c>
      <c r="D2393" s="7" t="s">
        <v>2428</v>
      </c>
      <c r="E2393" s="7" t="s">
        <v>2429</v>
      </c>
      <c r="F2393" s="8">
        <v>15</v>
      </c>
      <c r="G2393" s="8">
        <v>8602</v>
      </c>
      <c r="H2393" s="8">
        <v>8602</v>
      </c>
      <c r="I2393" s="8">
        <v>1</v>
      </c>
      <c r="J2393" s="8">
        <v>8602</v>
      </c>
      <c r="K2393" s="8">
        <v>8602</v>
      </c>
      <c r="L2393" s="8">
        <f t="shared" si="148"/>
        <v>1121.9999999999991</v>
      </c>
      <c r="M2393" s="8">
        <f t="shared" si="149"/>
        <v>7480.0000000000009</v>
      </c>
      <c r="N2393" s="9"/>
      <c r="O2393" s="9"/>
      <c r="P2393" s="8">
        <v>15</v>
      </c>
      <c r="Q2393" s="8">
        <v>8602</v>
      </c>
      <c r="R2393" s="17">
        <f t="shared" si="150"/>
        <v>0</v>
      </c>
      <c r="S2393" s="18">
        <f t="shared" si="151"/>
        <v>8602</v>
      </c>
    </row>
    <row r="2394" spans="1:19" x14ac:dyDescent="0.25">
      <c r="A2394" s="7" t="s">
        <v>2438</v>
      </c>
      <c r="B2394" s="7" t="s">
        <v>2439</v>
      </c>
      <c r="C2394" s="7" t="s">
        <v>2427</v>
      </c>
      <c r="D2394" s="7" t="s">
        <v>2428</v>
      </c>
      <c r="E2394" s="7" t="s">
        <v>2429</v>
      </c>
      <c r="F2394" s="8">
        <v>15</v>
      </c>
      <c r="G2394" s="8">
        <v>8602</v>
      </c>
      <c r="H2394" s="8">
        <v>8602</v>
      </c>
      <c r="I2394" s="8">
        <v>1</v>
      </c>
      <c r="J2394" s="8">
        <v>8602</v>
      </c>
      <c r="K2394" s="8">
        <v>8602</v>
      </c>
      <c r="L2394" s="8">
        <f t="shared" si="148"/>
        <v>1121.9999999999991</v>
      </c>
      <c r="M2394" s="8">
        <f t="shared" si="149"/>
        <v>7480.0000000000009</v>
      </c>
      <c r="N2394" s="9"/>
      <c r="O2394" s="9"/>
      <c r="P2394" s="8">
        <v>15</v>
      </c>
      <c r="Q2394" s="8">
        <v>8602</v>
      </c>
      <c r="R2394" s="17">
        <f t="shared" si="150"/>
        <v>0</v>
      </c>
      <c r="S2394" s="18">
        <f t="shared" si="151"/>
        <v>8602</v>
      </c>
    </row>
    <row r="2395" spans="1:19" x14ac:dyDescent="0.25">
      <c r="A2395" s="7" t="s">
        <v>2440</v>
      </c>
      <c r="B2395" s="7" t="s">
        <v>2441</v>
      </c>
      <c r="C2395" s="7" t="s">
        <v>2427</v>
      </c>
      <c r="D2395" s="7" t="s">
        <v>2428</v>
      </c>
      <c r="E2395" s="7" t="s">
        <v>2429</v>
      </c>
      <c r="F2395" s="8">
        <v>15</v>
      </c>
      <c r="G2395" s="8">
        <v>8602</v>
      </c>
      <c r="H2395" s="8">
        <v>8602</v>
      </c>
      <c r="I2395" s="8">
        <v>1</v>
      </c>
      <c r="J2395" s="8">
        <v>8602</v>
      </c>
      <c r="K2395" s="8">
        <v>8602</v>
      </c>
      <c r="L2395" s="8">
        <f t="shared" si="148"/>
        <v>1121.9999999999991</v>
      </c>
      <c r="M2395" s="8">
        <f t="shared" si="149"/>
        <v>7480.0000000000009</v>
      </c>
      <c r="N2395" s="9"/>
      <c r="O2395" s="9"/>
      <c r="P2395" s="8">
        <v>15</v>
      </c>
      <c r="Q2395" s="8">
        <v>8602</v>
      </c>
      <c r="R2395" s="17">
        <f t="shared" si="150"/>
        <v>0</v>
      </c>
      <c r="S2395" s="18">
        <f t="shared" si="151"/>
        <v>8602</v>
      </c>
    </row>
    <row r="2396" spans="1:19" x14ac:dyDescent="0.25">
      <c r="A2396" s="7" t="s">
        <v>2442</v>
      </c>
      <c r="B2396" s="7" t="s">
        <v>2443</v>
      </c>
      <c r="C2396" s="7" t="s">
        <v>2427</v>
      </c>
      <c r="D2396" s="7" t="s">
        <v>2428</v>
      </c>
      <c r="E2396" s="7" t="s">
        <v>2429</v>
      </c>
      <c r="F2396" s="8">
        <v>15</v>
      </c>
      <c r="G2396" s="8">
        <v>8602</v>
      </c>
      <c r="H2396" s="8">
        <v>8602</v>
      </c>
      <c r="I2396" s="8">
        <v>1</v>
      </c>
      <c r="J2396" s="8">
        <v>8602</v>
      </c>
      <c r="K2396" s="8">
        <v>8602</v>
      </c>
      <c r="L2396" s="8">
        <f t="shared" si="148"/>
        <v>1121.9999999999991</v>
      </c>
      <c r="M2396" s="8">
        <f t="shared" si="149"/>
        <v>7480.0000000000009</v>
      </c>
      <c r="N2396" s="14">
        <v>12</v>
      </c>
      <c r="O2396" s="14">
        <v>8377.6</v>
      </c>
      <c r="P2396" s="8">
        <v>15</v>
      </c>
      <c r="Q2396" s="8">
        <v>8602</v>
      </c>
      <c r="R2396" s="17">
        <f t="shared" si="150"/>
        <v>8377.6</v>
      </c>
      <c r="S2396" s="18">
        <f t="shared" si="151"/>
        <v>8602</v>
      </c>
    </row>
    <row r="2397" spans="1:19" x14ac:dyDescent="0.25">
      <c r="A2397" s="7" t="s">
        <v>2444</v>
      </c>
      <c r="B2397" s="7" t="s">
        <v>2445</v>
      </c>
      <c r="C2397" s="7" t="s">
        <v>2427</v>
      </c>
      <c r="D2397" s="7" t="s">
        <v>2428</v>
      </c>
      <c r="E2397" s="7" t="s">
        <v>2429</v>
      </c>
      <c r="F2397" s="8">
        <v>15</v>
      </c>
      <c r="G2397" s="8">
        <v>8602</v>
      </c>
      <c r="H2397" s="8">
        <v>8602</v>
      </c>
      <c r="I2397" s="8">
        <v>1</v>
      </c>
      <c r="J2397" s="8">
        <v>8602</v>
      </c>
      <c r="K2397" s="8">
        <v>8602</v>
      </c>
      <c r="L2397" s="8">
        <f t="shared" si="148"/>
        <v>1121.9999999999991</v>
      </c>
      <c r="M2397" s="8">
        <f t="shared" si="149"/>
        <v>7480.0000000000009</v>
      </c>
      <c r="N2397" s="9"/>
      <c r="O2397" s="9"/>
      <c r="P2397" s="8">
        <v>15</v>
      </c>
      <c r="Q2397" s="8">
        <v>8602</v>
      </c>
      <c r="R2397" s="17">
        <f t="shared" si="150"/>
        <v>0</v>
      </c>
      <c r="S2397" s="18">
        <f t="shared" si="151"/>
        <v>8602</v>
      </c>
    </row>
    <row r="2398" spans="1:19" x14ac:dyDescent="0.25">
      <c r="A2398" s="7" t="s">
        <v>2446</v>
      </c>
      <c r="B2398" s="7" t="s">
        <v>2447</v>
      </c>
      <c r="C2398" s="7" t="s">
        <v>2427</v>
      </c>
      <c r="D2398" s="7" t="s">
        <v>2428</v>
      </c>
      <c r="E2398" s="7" t="s">
        <v>2429</v>
      </c>
      <c r="F2398" s="8">
        <v>15</v>
      </c>
      <c r="G2398" s="8">
        <v>8602</v>
      </c>
      <c r="H2398" s="8">
        <v>8602</v>
      </c>
      <c r="I2398" s="8">
        <v>3</v>
      </c>
      <c r="J2398" s="8">
        <v>25806</v>
      </c>
      <c r="K2398" s="8">
        <v>8602</v>
      </c>
      <c r="L2398" s="8">
        <f t="shared" si="148"/>
        <v>1121.9999999999991</v>
      </c>
      <c r="M2398" s="8">
        <f t="shared" si="149"/>
        <v>7480.0000000000009</v>
      </c>
      <c r="N2398" s="9"/>
      <c r="O2398" s="9"/>
      <c r="P2398" s="8">
        <v>15</v>
      </c>
      <c r="Q2398" s="8">
        <v>8602</v>
      </c>
      <c r="R2398" s="17">
        <f t="shared" si="150"/>
        <v>0</v>
      </c>
      <c r="S2398" s="18">
        <f t="shared" si="151"/>
        <v>25806</v>
      </c>
    </row>
    <row r="2399" spans="1:19" x14ac:dyDescent="0.25">
      <c r="A2399" s="7" t="s">
        <v>2448</v>
      </c>
      <c r="B2399" s="7" t="s">
        <v>2449</v>
      </c>
      <c r="C2399" s="7" t="s">
        <v>2427</v>
      </c>
      <c r="D2399" s="7" t="s">
        <v>2428</v>
      </c>
      <c r="E2399" s="7" t="s">
        <v>2429</v>
      </c>
      <c r="F2399" s="8">
        <v>15</v>
      </c>
      <c r="G2399" s="8">
        <v>8602</v>
      </c>
      <c r="H2399" s="8">
        <v>8602</v>
      </c>
      <c r="I2399" s="8">
        <v>2</v>
      </c>
      <c r="J2399" s="8">
        <v>17204</v>
      </c>
      <c r="K2399" s="8">
        <v>8602</v>
      </c>
      <c r="L2399" s="8">
        <f t="shared" si="148"/>
        <v>1121.9999999999991</v>
      </c>
      <c r="M2399" s="8">
        <f t="shared" si="149"/>
        <v>7480.0000000000009</v>
      </c>
      <c r="N2399" s="9"/>
      <c r="O2399" s="9"/>
      <c r="P2399" s="8">
        <v>15</v>
      </c>
      <c r="Q2399" s="8">
        <v>8602</v>
      </c>
      <c r="R2399" s="17">
        <f t="shared" si="150"/>
        <v>0</v>
      </c>
      <c r="S2399" s="18">
        <f t="shared" si="151"/>
        <v>17204</v>
      </c>
    </row>
    <row r="2400" spans="1:19" x14ac:dyDescent="0.25">
      <c r="A2400" s="7" t="s">
        <v>2450</v>
      </c>
      <c r="B2400" s="7" t="s">
        <v>2451</v>
      </c>
      <c r="C2400" s="7" t="s">
        <v>2427</v>
      </c>
      <c r="D2400" s="7" t="s">
        <v>2428</v>
      </c>
      <c r="E2400" s="7" t="s">
        <v>2429</v>
      </c>
      <c r="F2400" s="8">
        <v>15</v>
      </c>
      <c r="G2400" s="8">
        <v>8602</v>
      </c>
      <c r="H2400" s="8">
        <v>8602</v>
      </c>
      <c r="I2400" s="8">
        <v>2</v>
      </c>
      <c r="J2400" s="8">
        <v>17204</v>
      </c>
      <c r="K2400" s="8">
        <v>8602</v>
      </c>
      <c r="L2400" s="8">
        <f t="shared" si="148"/>
        <v>1121.9999999999991</v>
      </c>
      <c r="M2400" s="8">
        <f t="shared" si="149"/>
        <v>7480.0000000000009</v>
      </c>
      <c r="N2400" s="9"/>
      <c r="O2400" s="9"/>
      <c r="P2400" s="8">
        <v>15</v>
      </c>
      <c r="Q2400" s="8">
        <v>8602</v>
      </c>
      <c r="R2400" s="17">
        <f t="shared" si="150"/>
        <v>0</v>
      </c>
      <c r="S2400" s="18">
        <f t="shared" si="151"/>
        <v>17204</v>
      </c>
    </row>
    <row r="2401" spans="1:19" x14ac:dyDescent="0.25">
      <c r="A2401" s="7" t="s">
        <v>2452</v>
      </c>
      <c r="B2401" s="7" t="s">
        <v>2453</v>
      </c>
      <c r="C2401" s="7" t="s">
        <v>2427</v>
      </c>
      <c r="D2401" s="7" t="s">
        <v>2428</v>
      </c>
      <c r="E2401" s="7" t="s">
        <v>2429</v>
      </c>
      <c r="F2401" s="8">
        <v>15</v>
      </c>
      <c r="G2401" s="8">
        <v>8602</v>
      </c>
      <c r="H2401" s="8">
        <v>8602</v>
      </c>
      <c r="I2401" s="8">
        <v>1</v>
      </c>
      <c r="J2401" s="8">
        <v>8602</v>
      </c>
      <c r="K2401" s="8">
        <v>8602</v>
      </c>
      <c r="L2401" s="8">
        <f t="shared" si="148"/>
        <v>1121.9999999999991</v>
      </c>
      <c r="M2401" s="8">
        <f t="shared" si="149"/>
        <v>7480.0000000000009</v>
      </c>
      <c r="N2401" s="9"/>
      <c r="O2401" s="9"/>
      <c r="P2401" s="8">
        <v>15</v>
      </c>
      <c r="Q2401" s="8">
        <v>8602</v>
      </c>
      <c r="R2401" s="17">
        <f t="shared" si="150"/>
        <v>0</v>
      </c>
      <c r="S2401" s="18">
        <f t="shared" si="151"/>
        <v>8602</v>
      </c>
    </row>
    <row r="2402" spans="1:19" x14ac:dyDescent="0.25">
      <c r="A2402" s="7" t="s">
        <v>2454</v>
      </c>
      <c r="B2402" s="7" t="s">
        <v>2455</v>
      </c>
      <c r="C2402" s="7" t="s">
        <v>2427</v>
      </c>
      <c r="D2402" s="7" t="s">
        <v>2428</v>
      </c>
      <c r="E2402" s="7" t="s">
        <v>2429</v>
      </c>
      <c r="F2402" s="8">
        <v>15</v>
      </c>
      <c r="G2402" s="8">
        <v>8602</v>
      </c>
      <c r="H2402" s="8">
        <v>8602</v>
      </c>
      <c r="I2402" s="8">
        <v>1</v>
      </c>
      <c r="J2402" s="8">
        <v>8602</v>
      </c>
      <c r="K2402" s="8">
        <v>8602</v>
      </c>
      <c r="L2402" s="8">
        <f t="shared" si="148"/>
        <v>1121.9999999999991</v>
      </c>
      <c r="M2402" s="8">
        <f t="shared" si="149"/>
        <v>7480.0000000000009</v>
      </c>
      <c r="N2402" s="9"/>
      <c r="O2402" s="9"/>
      <c r="P2402" s="8">
        <v>15</v>
      </c>
      <c r="Q2402" s="8">
        <v>8602</v>
      </c>
      <c r="R2402" s="17">
        <f t="shared" si="150"/>
        <v>0</v>
      </c>
      <c r="S2402" s="18">
        <f t="shared" si="151"/>
        <v>8602</v>
      </c>
    </row>
    <row r="2403" spans="1:19" x14ac:dyDescent="0.25">
      <c r="A2403" s="7" t="s">
        <v>2456</v>
      </c>
      <c r="B2403" s="7" t="s">
        <v>2457</v>
      </c>
      <c r="C2403" s="7" t="s">
        <v>2427</v>
      </c>
      <c r="D2403" s="7" t="s">
        <v>2428</v>
      </c>
      <c r="E2403" s="7" t="s">
        <v>2429</v>
      </c>
      <c r="F2403" s="8">
        <v>15</v>
      </c>
      <c r="G2403" s="8">
        <v>8602</v>
      </c>
      <c r="H2403" s="8">
        <v>8602</v>
      </c>
      <c r="I2403" s="8">
        <v>2</v>
      </c>
      <c r="J2403" s="8">
        <v>17204</v>
      </c>
      <c r="K2403" s="8">
        <v>8602</v>
      </c>
      <c r="L2403" s="8">
        <f t="shared" si="148"/>
        <v>1121.9999999999991</v>
      </c>
      <c r="M2403" s="8">
        <f t="shared" si="149"/>
        <v>7480.0000000000009</v>
      </c>
      <c r="N2403" s="9"/>
      <c r="O2403" s="9"/>
      <c r="P2403" s="8">
        <v>15</v>
      </c>
      <c r="Q2403" s="8">
        <v>8602</v>
      </c>
      <c r="R2403" s="17">
        <f t="shared" si="150"/>
        <v>0</v>
      </c>
      <c r="S2403" s="18">
        <f t="shared" si="151"/>
        <v>17204</v>
      </c>
    </row>
    <row r="2404" spans="1:19" x14ac:dyDescent="0.25">
      <c r="A2404" s="7" t="s">
        <v>2458</v>
      </c>
      <c r="B2404" s="7" t="s">
        <v>2459</v>
      </c>
      <c r="C2404" s="7" t="s">
        <v>2427</v>
      </c>
      <c r="D2404" s="7" t="s">
        <v>2428</v>
      </c>
      <c r="E2404" s="7" t="s">
        <v>2429</v>
      </c>
      <c r="F2404" s="8">
        <v>15</v>
      </c>
      <c r="G2404" s="8">
        <v>8602</v>
      </c>
      <c r="H2404" s="8">
        <v>8602</v>
      </c>
      <c r="I2404" s="8">
        <v>2</v>
      </c>
      <c r="J2404" s="8">
        <v>17204</v>
      </c>
      <c r="K2404" s="8">
        <v>8602</v>
      </c>
      <c r="L2404" s="8">
        <f t="shared" si="148"/>
        <v>1121.9999999999991</v>
      </c>
      <c r="M2404" s="8">
        <f t="shared" si="149"/>
        <v>7480.0000000000009</v>
      </c>
      <c r="N2404" s="9"/>
      <c r="O2404" s="9"/>
      <c r="P2404" s="8">
        <v>15</v>
      </c>
      <c r="Q2404" s="8">
        <v>8602</v>
      </c>
      <c r="R2404" s="17">
        <f t="shared" si="150"/>
        <v>0</v>
      </c>
      <c r="S2404" s="18">
        <f t="shared" si="151"/>
        <v>17204</v>
      </c>
    </row>
    <row r="2405" spans="1:19" x14ac:dyDescent="0.25">
      <c r="A2405" s="7" t="s">
        <v>2460</v>
      </c>
      <c r="B2405" s="7" t="s">
        <v>2461</v>
      </c>
      <c r="C2405" s="7" t="s">
        <v>2427</v>
      </c>
      <c r="D2405" s="7" t="s">
        <v>2428</v>
      </c>
      <c r="E2405" s="7" t="s">
        <v>2429</v>
      </c>
      <c r="F2405" s="8">
        <v>15</v>
      </c>
      <c r="G2405" s="8">
        <v>8602</v>
      </c>
      <c r="H2405" s="8">
        <v>8602</v>
      </c>
      <c r="I2405" s="8">
        <v>1</v>
      </c>
      <c r="J2405" s="8">
        <v>8602</v>
      </c>
      <c r="K2405" s="8">
        <v>8602</v>
      </c>
      <c r="L2405" s="8">
        <f t="shared" si="148"/>
        <v>1121.9999999999991</v>
      </c>
      <c r="M2405" s="8">
        <f t="shared" si="149"/>
        <v>7480.0000000000009</v>
      </c>
      <c r="N2405" s="9"/>
      <c r="O2405" s="9"/>
      <c r="P2405" s="8">
        <v>15</v>
      </c>
      <c r="Q2405" s="8">
        <v>8602</v>
      </c>
      <c r="R2405" s="17">
        <f t="shared" si="150"/>
        <v>0</v>
      </c>
      <c r="S2405" s="18">
        <f t="shared" si="151"/>
        <v>8602</v>
      </c>
    </row>
    <row r="2406" spans="1:19" x14ac:dyDescent="0.25">
      <c r="A2406" s="7" t="s">
        <v>2462</v>
      </c>
      <c r="B2406" s="7" t="s">
        <v>2463</v>
      </c>
      <c r="C2406" s="7" t="s">
        <v>2464</v>
      </c>
      <c r="D2406" s="7" t="s">
        <v>2465</v>
      </c>
      <c r="E2406" s="7" t="s">
        <v>2466</v>
      </c>
      <c r="F2406" s="8">
        <v>15</v>
      </c>
      <c r="G2406" s="8">
        <v>10442</v>
      </c>
      <c r="H2406" s="8">
        <v>10442</v>
      </c>
      <c r="I2406" s="8">
        <v>1</v>
      </c>
      <c r="J2406" s="8">
        <v>10442</v>
      </c>
      <c r="K2406" s="8">
        <v>10442</v>
      </c>
      <c r="L2406" s="8">
        <f t="shared" si="148"/>
        <v>1362</v>
      </c>
      <c r="M2406" s="8">
        <f t="shared" si="149"/>
        <v>9080</v>
      </c>
      <c r="N2406" s="9"/>
      <c r="O2406" s="9"/>
      <c r="P2406" s="8">
        <v>15</v>
      </c>
      <c r="Q2406" s="8">
        <v>10442</v>
      </c>
      <c r="R2406" s="17">
        <f t="shared" si="150"/>
        <v>0</v>
      </c>
      <c r="S2406" s="18">
        <f t="shared" si="151"/>
        <v>10442</v>
      </c>
    </row>
    <row r="2407" spans="1:19" x14ac:dyDescent="0.25">
      <c r="A2407" s="7" t="s">
        <v>2467</v>
      </c>
      <c r="B2407" s="7" t="s">
        <v>2468</v>
      </c>
      <c r="C2407" s="7" t="s">
        <v>2464</v>
      </c>
      <c r="D2407" s="7" t="s">
        <v>2465</v>
      </c>
      <c r="E2407" s="7" t="s">
        <v>2466</v>
      </c>
      <c r="F2407" s="8">
        <v>15</v>
      </c>
      <c r="G2407" s="8">
        <v>10442</v>
      </c>
      <c r="H2407" s="8">
        <v>10442</v>
      </c>
      <c r="I2407" s="8">
        <v>2</v>
      </c>
      <c r="J2407" s="8">
        <v>20884</v>
      </c>
      <c r="K2407" s="8">
        <v>10442</v>
      </c>
      <c r="L2407" s="8">
        <f t="shared" si="148"/>
        <v>1362</v>
      </c>
      <c r="M2407" s="8">
        <f t="shared" si="149"/>
        <v>9080</v>
      </c>
      <c r="N2407" s="9"/>
      <c r="O2407" s="9"/>
      <c r="P2407" s="8">
        <v>15</v>
      </c>
      <c r="Q2407" s="8">
        <v>10442</v>
      </c>
      <c r="R2407" s="17">
        <f t="shared" si="150"/>
        <v>0</v>
      </c>
      <c r="S2407" s="18">
        <f t="shared" si="151"/>
        <v>20884</v>
      </c>
    </row>
    <row r="2408" spans="1:19" x14ac:dyDescent="0.25">
      <c r="A2408" s="7" t="s">
        <v>2469</v>
      </c>
      <c r="B2408" s="7" t="s">
        <v>2470</v>
      </c>
      <c r="C2408" s="7" t="s">
        <v>2464</v>
      </c>
      <c r="D2408" s="7" t="s">
        <v>2465</v>
      </c>
      <c r="E2408" s="7" t="s">
        <v>2466</v>
      </c>
      <c r="F2408" s="8">
        <v>15</v>
      </c>
      <c r="G2408" s="8">
        <v>10442</v>
      </c>
      <c r="H2408" s="8">
        <v>10442</v>
      </c>
      <c r="I2408" s="8">
        <v>2</v>
      </c>
      <c r="J2408" s="8">
        <v>20884</v>
      </c>
      <c r="K2408" s="8">
        <v>10442</v>
      </c>
      <c r="L2408" s="8">
        <f t="shared" si="148"/>
        <v>1362</v>
      </c>
      <c r="M2408" s="8">
        <f t="shared" si="149"/>
        <v>9080</v>
      </c>
      <c r="N2408" s="9"/>
      <c r="O2408" s="9"/>
      <c r="P2408" s="8">
        <v>15</v>
      </c>
      <c r="Q2408" s="8">
        <v>10442</v>
      </c>
      <c r="R2408" s="17">
        <f t="shared" si="150"/>
        <v>0</v>
      </c>
      <c r="S2408" s="18">
        <f t="shared" si="151"/>
        <v>20884</v>
      </c>
    </row>
    <row r="2409" spans="1:19" x14ac:dyDescent="0.25">
      <c r="A2409" s="7" t="s">
        <v>2471</v>
      </c>
      <c r="B2409" s="7" t="s">
        <v>2472</v>
      </c>
      <c r="C2409" s="7" t="s">
        <v>2464</v>
      </c>
      <c r="D2409" s="7" t="s">
        <v>2465</v>
      </c>
      <c r="E2409" s="7" t="s">
        <v>2466</v>
      </c>
      <c r="F2409" s="8">
        <v>15</v>
      </c>
      <c r="G2409" s="8">
        <v>10442</v>
      </c>
      <c r="H2409" s="8">
        <v>10442</v>
      </c>
      <c r="I2409" s="8">
        <v>2</v>
      </c>
      <c r="J2409" s="8">
        <v>20884</v>
      </c>
      <c r="K2409" s="8">
        <v>10442</v>
      </c>
      <c r="L2409" s="8">
        <f t="shared" si="148"/>
        <v>1362</v>
      </c>
      <c r="M2409" s="8">
        <f t="shared" si="149"/>
        <v>9080</v>
      </c>
      <c r="N2409" s="13"/>
      <c r="O2409" s="13"/>
      <c r="P2409" s="8">
        <v>15</v>
      </c>
      <c r="Q2409" s="8">
        <v>10442</v>
      </c>
      <c r="R2409" s="17">
        <f t="shared" si="150"/>
        <v>0</v>
      </c>
      <c r="S2409" s="18">
        <f t="shared" si="151"/>
        <v>20884</v>
      </c>
    </row>
    <row r="2410" spans="1:19" x14ac:dyDescent="0.25">
      <c r="A2410" s="7" t="s">
        <v>2473</v>
      </c>
      <c r="B2410" s="7" t="s">
        <v>2474</v>
      </c>
      <c r="C2410" s="7" t="s">
        <v>2464</v>
      </c>
      <c r="D2410" s="7" t="s">
        <v>2465</v>
      </c>
      <c r="E2410" s="7" t="s">
        <v>2466</v>
      </c>
      <c r="F2410" s="8">
        <v>15</v>
      </c>
      <c r="G2410" s="8">
        <v>10442</v>
      </c>
      <c r="H2410" s="8">
        <v>10442</v>
      </c>
      <c r="I2410" s="8">
        <v>2</v>
      </c>
      <c r="J2410" s="8">
        <v>20884</v>
      </c>
      <c r="K2410" s="8">
        <v>10442</v>
      </c>
      <c r="L2410" s="8">
        <f t="shared" si="148"/>
        <v>1362</v>
      </c>
      <c r="M2410" s="8">
        <f t="shared" si="149"/>
        <v>9080</v>
      </c>
      <c r="N2410" s="9"/>
      <c r="O2410" s="9"/>
      <c r="P2410" s="8">
        <v>15</v>
      </c>
      <c r="Q2410" s="8">
        <v>10442</v>
      </c>
      <c r="R2410" s="17">
        <f t="shared" si="150"/>
        <v>0</v>
      </c>
      <c r="S2410" s="18">
        <f t="shared" si="151"/>
        <v>20884</v>
      </c>
    </row>
    <row r="2411" spans="1:19" x14ac:dyDescent="0.25">
      <c r="A2411" s="7" t="s">
        <v>2475</v>
      </c>
      <c r="B2411" s="7" t="s">
        <v>2476</v>
      </c>
      <c r="C2411" s="7" t="s">
        <v>2464</v>
      </c>
      <c r="D2411" s="7" t="s">
        <v>2465</v>
      </c>
      <c r="E2411" s="7" t="s">
        <v>2466</v>
      </c>
      <c r="F2411" s="8">
        <v>15</v>
      </c>
      <c r="G2411" s="8">
        <v>10442</v>
      </c>
      <c r="H2411" s="8">
        <v>10442</v>
      </c>
      <c r="I2411" s="8">
        <v>2</v>
      </c>
      <c r="J2411" s="8">
        <v>20884</v>
      </c>
      <c r="K2411" s="8">
        <v>10442</v>
      </c>
      <c r="L2411" s="8">
        <f t="shared" si="148"/>
        <v>1362</v>
      </c>
      <c r="M2411" s="8">
        <f t="shared" si="149"/>
        <v>9080</v>
      </c>
      <c r="N2411" s="9"/>
      <c r="O2411" s="9"/>
      <c r="P2411" s="8">
        <v>15</v>
      </c>
      <c r="Q2411" s="8">
        <v>10442</v>
      </c>
      <c r="R2411" s="17">
        <f t="shared" si="150"/>
        <v>0</v>
      </c>
      <c r="S2411" s="18">
        <f t="shared" si="151"/>
        <v>20884</v>
      </c>
    </row>
    <row r="2412" spans="1:19" x14ac:dyDescent="0.25">
      <c r="A2412" s="7" t="s">
        <v>2477</v>
      </c>
      <c r="B2412" s="7" t="s">
        <v>2478</v>
      </c>
      <c r="C2412" s="7" t="s">
        <v>2464</v>
      </c>
      <c r="D2412" s="7" t="s">
        <v>2465</v>
      </c>
      <c r="E2412" s="7" t="s">
        <v>2466</v>
      </c>
      <c r="F2412" s="8">
        <v>15</v>
      </c>
      <c r="G2412" s="8">
        <v>10442</v>
      </c>
      <c r="H2412" s="8">
        <v>10442</v>
      </c>
      <c r="I2412" s="8">
        <v>3</v>
      </c>
      <c r="J2412" s="8">
        <v>31326</v>
      </c>
      <c r="K2412" s="8">
        <v>10442</v>
      </c>
      <c r="L2412" s="8">
        <f t="shared" si="148"/>
        <v>1362</v>
      </c>
      <c r="M2412" s="8">
        <f t="shared" si="149"/>
        <v>9080</v>
      </c>
      <c r="N2412" s="9"/>
      <c r="O2412" s="9"/>
      <c r="P2412" s="8">
        <v>15</v>
      </c>
      <c r="Q2412" s="8">
        <v>10442</v>
      </c>
      <c r="R2412" s="17">
        <f t="shared" si="150"/>
        <v>0</v>
      </c>
      <c r="S2412" s="18">
        <f t="shared" si="151"/>
        <v>31326</v>
      </c>
    </row>
    <row r="2413" spans="1:19" x14ac:dyDescent="0.25">
      <c r="A2413" s="7" t="s">
        <v>2479</v>
      </c>
      <c r="B2413" s="7" t="s">
        <v>2480</v>
      </c>
      <c r="C2413" s="7" t="s">
        <v>2464</v>
      </c>
      <c r="D2413" s="7" t="s">
        <v>2465</v>
      </c>
      <c r="E2413" s="7" t="s">
        <v>2466</v>
      </c>
      <c r="F2413" s="8">
        <v>15</v>
      </c>
      <c r="G2413" s="8">
        <v>10442</v>
      </c>
      <c r="H2413" s="8">
        <v>10442</v>
      </c>
      <c r="I2413" s="8">
        <v>2</v>
      </c>
      <c r="J2413" s="8">
        <v>20884</v>
      </c>
      <c r="K2413" s="8">
        <v>10442</v>
      </c>
      <c r="L2413" s="8">
        <f t="shared" si="148"/>
        <v>1362</v>
      </c>
      <c r="M2413" s="8">
        <f t="shared" si="149"/>
        <v>9080</v>
      </c>
      <c r="N2413" s="9"/>
      <c r="O2413" s="9"/>
      <c r="P2413" s="8">
        <v>15</v>
      </c>
      <c r="Q2413" s="8">
        <v>10442</v>
      </c>
      <c r="R2413" s="17">
        <f t="shared" si="150"/>
        <v>0</v>
      </c>
      <c r="S2413" s="18">
        <f t="shared" si="151"/>
        <v>20884</v>
      </c>
    </row>
    <row r="2414" spans="1:19" x14ac:dyDescent="0.25">
      <c r="A2414" s="7" t="s">
        <v>2481</v>
      </c>
      <c r="B2414" s="7" t="s">
        <v>2482</v>
      </c>
      <c r="C2414" s="7" t="s">
        <v>2464</v>
      </c>
      <c r="D2414" s="7" t="s">
        <v>2465</v>
      </c>
      <c r="E2414" s="7" t="s">
        <v>2466</v>
      </c>
      <c r="F2414" s="8">
        <v>15</v>
      </c>
      <c r="G2414" s="8">
        <v>10442</v>
      </c>
      <c r="H2414" s="8">
        <v>10442</v>
      </c>
      <c r="I2414" s="8">
        <v>2</v>
      </c>
      <c r="J2414" s="8">
        <v>20884</v>
      </c>
      <c r="K2414" s="8">
        <v>10442</v>
      </c>
      <c r="L2414" s="8">
        <f t="shared" si="148"/>
        <v>1362</v>
      </c>
      <c r="M2414" s="8">
        <f t="shared" si="149"/>
        <v>9080</v>
      </c>
      <c r="N2414" s="9"/>
      <c r="O2414" s="9"/>
      <c r="P2414" s="8">
        <v>15</v>
      </c>
      <c r="Q2414" s="8">
        <v>10442</v>
      </c>
      <c r="R2414" s="17">
        <f t="shared" si="150"/>
        <v>0</v>
      </c>
      <c r="S2414" s="18">
        <f t="shared" si="151"/>
        <v>20884</v>
      </c>
    </row>
    <row r="2415" spans="1:19" x14ac:dyDescent="0.25">
      <c r="A2415" s="7" t="s">
        <v>2483</v>
      </c>
      <c r="B2415" s="7" t="s">
        <v>2484</v>
      </c>
      <c r="C2415" s="7" t="s">
        <v>2464</v>
      </c>
      <c r="D2415" s="7" t="s">
        <v>2465</v>
      </c>
      <c r="E2415" s="7" t="s">
        <v>2466</v>
      </c>
      <c r="F2415" s="8">
        <v>15</v>
      </c>
      <c r="G2415" s="8">
        <v>10442</v>
      </c>
      <c r="H2415" s="8">
        <v>10442</v>
      </c>
      <c r="I2415" s="8">
        <v>3</v>
      </c>
      <c r="J2415" s="8">
        <v>31326</v>
      </c>
      <c r="K2415" s="8">
        <v>10442</v>
      </c>
      <c r="L2415" s="8">
        <f t="shared" si="148"/>
        <v>1362</v>
      </c>
      <c r="M2415" s="8">
        <f t="shared" si="149"/>
        <v>9080</v>
      </c>
      <c r="N2415" s="9"/>
      <c r="O2415" s="9"/>
      <c r="P2415" s="8">
        <v>15</v>
      </c>
      <c r="Q2415" s="8">
        <v>10442</v>
      </c>
      <c r="R2415" s="17">
        <f t="shared" si="150"/>
        <v>0</v>
      </c>
      <c r="S2415" s="18">
        <f t="shared" si="151"/>
        <v>31326</v>
      </c>
    </row>
    <row r="2416" spans="1:19" x14ac:dyDescent="0.25">
      <c r="A2416" s="7" t="s">
        <v>2485</v>
      </c>
      <c r="B2416" s="7" t="s">
        <v>2486</v>
      </c>
      <c r="C2416" s="7" t="s">
        <v>2464</v>
      </c>
      <c r="D2416" s="7" t="s">
        <v>2465</v>
      </c>
      <c r="E2416" s="7" t="s">
        <v>2466</v>
      </c>
      <c r="F2416" s="8">
        <v>15</v>
      </c>
      <c r="G2416" s="8">
        <v>10442</v>
      </c>
      <c r="H2416" s="8">
        <v>10442</v>
      </c>
      <c r="I2416" s="8">
        <v>4</v>
      </c>
      <c r="J2416" s="8">
        <v>41768</v>
      </c>
      <c r="K2416" s="8">
        <v>10442</v>
      </c>
      <c r="L2416" s="8">
        <f t="shared" si="148"/>
        <v>1362</v>
      </c>
      <c r="M2416" s="8">
        <f t="shared" si="149"/>
        <v>9080</v>
      </c>
      <c r="N2416" s="9"/>
      <c r="O2416" s="9"/>
      <c r="P2416" s="8">
        <v>15</v>
      </c>
      <c r="Q2416" s="8">
        <v>10442</v>
      </c>
      <c r="R2416" s="17">
        <f t="shared" si="150"/>
        <v>0</v>
      </c>
      <c r="S2416" s="18">
        <f t="shared" si="151"/>
        <v>41768</v>
      </c>
    </row>
    <row r="2417" spans="1:19" x14ac:dyDescent="0.25">
      <c r="A2417" s="7" t="s">
        <v>2487</v>
      </c>
      <c r="B2417" s="7" t="s">
        <v>2488</v>
      </c>
      <c r="C2417" s="7" t="s">
        <v>2464</v>
      </c>
      <c r="D2417" s="7" t="s">
        <v>2465</v>
      </c>
      <c r="E2417" s="7" t="s">
        <v>2466</v>
      </c>
      <c r="F2417" s="8">
        <v>15</v>
      </c>
      <c r="G2417" s="8">
        <v>10442</v>
      </c>
      <c r="H2417" s="8">
        <v>10442</v>
      </c>
      <c r="I2417" s="8">
        <v>2</v>
      </c>
      <c r="J2417" s="8">
        <v>20884</v>
      </c>
      <c r="K2417" s="8">
        <v>10442</v>
      </c>
      <c r="L2417" s="8">
        <f t="shared" si="148"/>
        <v>1362</v>
      </c>
      <c r="M2417" s="8">
        <f t="shared" si="149"/>
        <v>9080</v>
      </c>
      <c r="N2417" s="9"/>
      <c r="O2417" s="9"/>
      <c r="P2417" s="8">
        <v>15</v>
      </c>
      <c r="Q2417" s="8">
        <v>10442</v>
      </c>
      <c r="R2417" s="17">
        <f t="shared" si="150"/>
        <v>0</v>
      </c>
      <c r="S2417" s="18">
        <f t="shared" si="151"/>
        <v>20884</v>
      </c>
    </row>
    <row r="2418" spans="1:19" x14ac:dyDescent="0.25">
      <c r="A2418" s="7" t="s">
        <v>2489</v>
      </c>
      <c r="B2418" s="7" t="s">
        <v>2490</v>
      </c>
      <c r="C2418" s="7" t="s">
        <v>2464</v>
      </c>
      <c r="D2418" s="7" t="s">
        <v>2465</v>
      </c>
      <c r="E2418" s="7" t="s">
        <v>2466</v>
      </c>
      <c r="F2418" s="8">
        <v>15</v>
      </c>
      <c r="G2418" s="8">
        <v>10442</v>
      </c>
      <c r="H2418" s="8">
        <v>10442</v>
      </c>
      <c r="I2418" s="8">
        <v>2</v>
      </c>
      <c r="J2418" s="8">
        <v>20884</v>
      </c>
      <c r="K2418" s="8">
        <v>10442</v>
      </c>
      <c r="L2418" s="8">
        <f t="shared" si="148"/>
        <v>1362</v>
      </c>
      <c r="M2418" s="8">
        <f t="shared" si="149"/>
        <v>9080</v>
      </c>
      <c r="N2418" s="8">
        <v>12</v>
      </c>
      <c r="O2418" s="8">
        <v>10169.6</v>
      </c>
      <c r="P2418" s="8">
        <v>15</v>
      </c>
      <c r="Q2418" s="8">
        <v>10442</v>
      </c>
      <c r="R2418" s="17">
        <f t="shared" si="150"/>
        <v>20339.2</v>
      </c>
      <c r="S2418" s="18">
        <f t="shared" si="151"/>
        <v>20884</v>
      </c>
    </row>
    <row r="2419" spans="1:19" x14ac:dyDescent="0.25">
      <c r="A2419" s="7" t="s">
        <v>2491</v>
      </c>
      <c r="B2419" s="7" t="s">
        <v>2492</v>
      </c>
      <c r="C2419" s="7" t="s">
        <v>2464</v>
      </c>
      <c r="D2419" s="7" t="s">
        <v>2465</v>
      </c>
      <c r="E2419" s="7" t="s">
        <v>2466</v>
      </c>
      <c r="F2419" s="8">
        <v>15</v>
      </c>
      <c r="G2419" s="8">
        <v>10442</v>
      </c>
      <c r="H2419" s="8">
        <v>10442</v>
      </c>
      <c r="I2419" s="8">
        <v>1</v>
      </c>
      <c r="J2419" s="8">
        <v>10442</v>
      </c>
      <c r="K2419" s="8">
        <v>10442</v>
      </c>
      <c r="L2419" s="8">
        <f t="shared" si="148"/>
        <v>1362</v>
      </c>
      <c r="M2419" s="8">
        <f t="shared" si="149"/>
        <v>9080</v>
      </c>
      <c r="N2419" s="13"/>
      <c r="O2419" s="13"/>
      <c r="P2419" s="8">
        <v>15</v>
      </c>
      <c r="Q2419" s="8">
        <v>10442</v>
      </c>
      <c r="R2419" s="17">
        <f t="shared" si="150"/>
        <v>0</v>
      </c>
      <c r="S2419" s="18">
        <f t="shared" si="151"/>
        <v>10442</v>
      </c>
    </row>
    <row r="2420" spans="1:19" x14ac:dyDescent="0.25">
      <c r="A2420" s="7" t="s">
        <v>2493</v>
      </c>
      <c r="B2420" s="7" t="s">
        <v>2494</v>
      </c>
      <c r="C2420" s="7" t="s">
        <v>2464</v>
      </c>
      <c r="D2420" s="7" t="s">
        <v>2465</v>
      </c>
      <c r="E2420" s="7" t="s">
        <v>2466</v>
      </c>
      <c r="F2420" s="8">
        <v>15</v>
      </c>
      <c r="G2420" s="8">
        <v>10442</v>
      </c>
      <c r="H2420" s="8">
        <v>10442</v>
      </c>
      <c r="I2420" s="8">
        <v>1</v>
      </c>
      <c r="J2420" s="8">
        <v>10442</v>
      </c>
      <c r="K2420" s="8">
        <v>10442</v>
      </c>
      <c r="L2420" s="8">
        <f t="shared" si="148"/>
        <v>1362</v>
      </c>
      <c r="M2420" s="8">
        <f t="shared" si="149"/>
        <v>9080</v>
      </c>
      <c r="N2420" s="13"/>
      <c r="O2420" s="13"/>
      <c r="P2420" s="8">
        <v>15</v>
      </c>
      <c r="Q2420" s="8">
        <v>10442</v>
      </c>
      <c r="R2420" s="17">
        <f t="shared" si="150"/>
        <v>0</v>
      </c>
      <c r="S2420" s="18">
        <f t="shared" si="151"/>
        <v>10442</v>
      </c>
    </row>
    <row r="2421" spans="1:19" x14ac:dyDescent="0.25">
      <c r="A2421" s="7" t="s">
        <v>2495</v>
      </c>
      <c r="B2421" s="7" t="s">
        <v>2496</v>
      </c>
      <c r="C2421" s="7" t="s">
        <v>2464</v>
      </c>
      <c r="D2421" s="7" t="s">
        <v>2465</v>
      </c>
      <c r="E2421" s="7" t="s">
        <v>2466</v>
      </c>
      <c r="F2421" s="8">
        <v>15</v>
      </c>
      <c r="G2421" s="8">
        <v>10442</v>
      </c>
      <c r="H2421" s="8">
        <v>10442</v>
      </c>
      <c r="I2421" s="8">
        <v>2</v>
      </c>
      <c r="J2421" s="8">
        <v>20884</v>
      </c>
      <c r="K2421" s="8">
        <v>10442</v>
      </c>
      <c r="L2421" s="8">
        <f t="shared" si="148"/>
        <v>1362</v>
      </c>
      <c r="M2421" s="8">
        <f t="shared" si="149"/>
        <v>9080</v>
      </c>
      <c r="N2421" s="9"/>
      <c r="O2421" s="9"/>
      <c r="P2421" s="8">
        <v>15</v>
      </c>
      <c r="Q2421" s="8">
        <v>10442</v>
      </c>
      <c r="R2421" s="17">
        <f t="shared" si="150"/>
        <v>0</v>
      </c>
      <c r="S2421" s="18">
        <f t="shared" si="151"/>
        <v>20884</v>
      </c>
    </row>
    <row r="2422" spans="1:19" x14ac:dyDescent="0.25">
      <c r="A2422" s="7" t="s">
        <v>2497</v>
      </c>
      <c r="B2422" s="7" t="s">
        <v>2498</v>
      </c>
      <c r="C2422" s="7" t="s">
        <v>2464</v>
      </c>
      <c r="D2422" s="7" t="s">
        <v>2465</v>
      </c>
      <c r="E2422" s="7" t="s">
        <v>2466</v>
      </c>
      <c r="F2422" s="8">
        <v>15</v>
      </c>
      <c r="G2422" s="8">
        <v>10442</v>
      </c>
      <c r="H2422" s="8">
        <v>10442</v>
      </c>
      <c r="I2422" s="8">
        <v>3</v>
      </c>
      <c r="J2422" s="8">
        <v>31326</v>
      </c>
      <c r="K2422" s="8">
        <v>10442</v>
      </c>
      <c r="L2422" s="8">
        <f t="shared" si="148"/>
        <v>1362</v>
      </c>
      <c r="M2422" s="8">
        <f t="shared" si="149"/>
        <v>9080</v>
      </c>
      <c r="N2422" s="9"/>
      <c r="O2422" s="9"/>
      <c r="P2422" s="8">
        <v>15</v>
      </c>
      <c r="Q2422" s="8">
        <v>10442</v>
      </c>
      <c r="R2422" s="17">
        <f t="shared" si="150"/>
        <v>0</v>
      </c>
      <c r="S2422" s="18">
        <f t="shared" si="151"/>
        <v>31326</v>
      </c>
    </row>
    <row r="2423" spans="1:19" x14ac:dyDescent="0.25">
      <c r="A2423" s="7" t="s">
        <v>2499</v>
      </c>
      <c r="B2423" s="7" t="s">
        <v>2500</v>
      </c>
      <c r="C2423" s="7" t="s">
        <v>2464</v>
      </c>
      <c r="D2423" s="7" t="s">
        <v>2465</v>
      </c>
      <c r="E2423" s="7" t="s">
        <v>2466</v>
      </c>
      <c r="F2423" s="8">
        <v>15</v>
      </c>
      <c r="G2423" s="8">
        <v>10442</v>
      </c>
      <c r="H2423" s="8">
        <v>10442</v>
      </c>
      <c r="I2423" s="8">
        <v>2</v>
      </c>
      <c r="J2423" s="8">
        <v>20884</v>
      </c>
      <c r="K2423" s="8">
        <v>10442</v>
      </c>
      <c r="L2423" s="8">
        <f t="shared" si="148"/>
        <v>1362</v>
      </c>
      <c r="M2423" s="8">
        <f t="shared" si="149"/>
        <v>9080</v>
      </c>
      <c r="N2423" s="13"/>
      <c r="O2423" s="13"/>
      <c r="P2423" s="8">
        <v>15</v>
      </c>
      <c r="Q2423" s="8">
        <v>10442</v>
      </c>
      <c r="R2423" s="17">
        <f t="shared" si="150"/>
        <v>0</v>
      </c>
      <c r="S2423" s="18">
        <f t="shared" si="151"/>
        <v>20884</v>
      </c>
    </row>
    <row r="2424" spans="1:19" x14ac:dyDescent="0.25">
      <c r="A2424" s="7" t="s">
        <v>2501</v>
      </c>
      <c r="B2424" s="7" t="s">
        <v>2502</v>
      </c>
      <c r="C2424" s="7" t="s">
        <v>2464</v>
      </c>
      <c r="D2424" s="7" t="s">
        <v>2465</v>
      </c>
      <c r="E2424" s="7" t="s">
        <v>2466</v>
      </c>
      <c r="F2424" s="8">
        <v>15</v>
      </c>
      <c r="G2424" s="8">
        <v>10442</v>
      </c>
      <c r="H2424" s="8">
        <v>10442</v>
      </c>
      <c r="I2424" s="8">
        <v>6</v>
      </c>
      <c r="J2424" s="8">
        <v>62652</v>
      </c>
      <c r="K2424" s="8">
        <v>10442</v>
      </c>
      <c r="L2424" s="8">
        <f t="shared" si="148"/>
        <v>1362</v>
      </c>
      <c r="M2424" s="8">
        <f t="shared" si="149"/>
        <v>9080</v>
      </c>
      <c r="N2424" s="9"/>
      <c r="O2424" s="9"/>
      <c r="P2424" s="8">
        <v>15</v>
      </c>
      <c r="Q2424" s="8">
        <v>10442</v>
      </c>
      <c r="R2424" s="17">
        <f t="shared" si="150"/>
        <v>0</v>
      </c>
      <c r="S2424" s="18">
        <f t="shared" si="151"/>
        <v>62652</v>
      </c>
    </row>
    <row r="2425" spans="1:19" x14ac:dyDescent="0.25">
      <c r="A2425" s="7" t="s">
        <v>2503</v>
      </c>
      <c r="B2425" s="7" t="s">
        <v>2504</v>
      </c>
      <c r="C2425" s="7" t="s">
        <v>2464</v>
      </c>
      <c r="D2425" s="7" t="s">
        <v>2465</v>
      </c>
      <c r="E2425" s="7" t="s">
        <v>2466</v>
      </c>
      <c r="F2425" s="8">
        <v>15</v>
      </c>
      <c r="G2425" s="8">
        <v>10442</v>
      </c>
      <c r="H2425" s="8">
        <v>10442</v>
      </c>
      <c r="I2425" s="8">
        <v>1</v>
      </c>
      <c r="J2425" s="8">
        <v>10442</v>
      </c>
      <c r="K2425" s="8">
        <v>10442</v>
      </c>
      <c r="L2425" s="8">
        <f t="shared" si="148"/>
        <v>1362</v>
      </c>
      <c r="M2425" s="8">
        <f t="shared" si="149"/>
        <v>9080</v>
      </c>
      <c r="N2425" s="9"/>
      <c r="O2425" s="9"/>
      <c r="P2425" s="8">
        <v>15</v>
      </c>
      <c r="Q2425" s="8">
        <v>10442</v>
      </c>
      <c r="R2425" s="17">
        <f t="shared" si="150"/>
        <v>0</v>
      </c>
      <c r="S2425" s="18">
        <f t="shared" si="151"/>
        <v>10442</v>
      </c>
    </row>
    <row r="2426" spans="1:19" x14ac:dyDescent="0.25">
      <c r="A2426" s="7" t="s">
        <v>2505</v>
      </c>
      <c r="B2426" s="7" t="s">
        <v>2506</v>
      </c>
      <c r="C2426" s="7" t="s">
        <v>2464</v>
      </c>
      <c r="D2426" s="7" t="s">
        <v>2465</v>
      </c>
      <c r="E2426" s="7" t="s">
        <v>2466</v>
      </c>
      <c r="F2426" s="8">
        <v>15</v>
      </c>
      <c r="G2426" s="8">
        <v>10442</v>
      </c>
      <c r="H2426" s="8">
        <v>10442</v>
      </c>
      <c r="I2426" s="8">
        <v>2</v>
      </c>
      <c r="J2426" s="8">
        <v>20884</v>
      </c>
      <c r="K2426" s="8">
        <v>10442</v>
      </c>
      <c r="L2426" s="8">
        <f t="shared" si="148"/>
        <v>1362</v>
      </c>
      <c r="M2426" s="8">
        <f t="shared" si="149"/>
        <v>9080</v>
      </c>
      <c r="N2426" s="9"/>
      <c r="O2426" s="9"/>
      <c r="P2426" s="8">
        <v>15</v>
      </c>
      <c r="Q2426" s="8">
        <v>10442</v>
      </c>
      <c r="R2426" s="17">
        <f t="shared" si="150"/>
        <v>0</v>
      </c>
      <c r="S2426" s="18">
        <f t="shared" si="151"/>
        <v>20884</v>
      </c>
    </row>
    <row r="2427" spans="1:19" x14ac:dyDescent="0.25">
      <c r="A2427" s="7" t="s">
        <v>2507</v>
      </c>
      <c r="B2427" s="7" t="s">
        <v>2508</v>
      </c>
      <c r="C2427" s="7" t="s">
        <v>2464</v>
      </c>
      <c r="D2427" s="7" t="s">
        <v>2465</v>
      </c>
      <c r="E2427" s="7" t="s">
        <v>2466</v>
      </c>
      <c r="F2427" s="8">
        <v>15</v>
      </c>
      <c r="G2427" s="8">
        <v>10442</v>
      </c>
      <c r="H2427" s="8">
        <v>10442</v>
      </c>
      <c r="I2427" s="8">
        <v>1</v>
      </c>
      <c r="J2427" s="8">
        <v>10442</v>
      </c>
      <c r="K2427" s="8">
        <v>10442</v>
      </c>
      <c r="L2427" s="8">
        <f t="shared" si="148"/>
        <v>1362</v>
      </c>
      <c r="M2427" s="8">
        <f t="shared" si="149"/>
        <v>9080</v>
      </c>
      <c r="N2427" s="13"/>
      <c r="O2427" s="13"/>
      <c r="P2427" s="8">
        <v>15</v>
      </c>
      <c r="Q2427" s="8">
        <v>10442</v>
      </c>
      <c r="R2427" s="17">
        <f t="shared" si="150"/>
        <v>0</v>
      </c>
      <c r="S2427" s="18">
        <f t="shared" si="151"/>
        <v>10442</v>
      </c>
    </row>
    <row r="2428" spans="1:19" x14ac:dyDescent="0.25">
      <c r="A2428" s="7" t="s">
        <v>2509</v>
      </c>
      <c r="B2428" s="7" t="s">
        <v>2510</v>
      </c>
      <c r="C2428" s="7" t="s">
        <v>2464</v>
      </c>
      <c r="D2428" s="7" t="s">
        <v>2465</v>
      </c>
      <c r="E2428" s="7" t="s">
        <v>2466</v>
      </c>
      <c r="F2428" s="8">
        <v>15</v>
      </c>
      <c r="G2428" s="8">
        <v>10442</v>
      </c>
      <c r="H2428" s="8">
        <v>10442</v>
      </c>
      <c r="I2428" s="8">
        <v>1</v>
      </c>
      <c r="J2428" s="8">
        <v>10442</v>
      </c>
      <c r="K2428" s="8">
        <v>10442</v>
      </c>
      <c r="L2428" s="8">
        <f t="shared" si="148"/>
        <v>1362</v>
      </c>
      <c r="M2428" s="8">
        <f t="shared" si="149"/>
        <v>9080</v>
      </c>
      <c r="N2428" s="9"/>
      <c r="O2428" s="9"/>
      <c r="P2428" s="8">
        <v>15</v>
      </c>
      <c r="Q2428" s="8">
        <v>10442</v>
      </c>
      <c r="R2428" s="17">
        <f t="shared" si="150"/>
        <v>0</v>
      </c>
      <c r="S2428" s="18">
        <f t="shared" si="151"/>
        <v>10442</v>
      </c>
    </row>
    <row r="2429" spans="1:19" x14ac:dyDescent="0.25">
      <c r="A2429" s="7" t="s">
        <v>2511</v>
      </c>
      <c r="B2429" s="7" t="s">
        <v>2512</v>
      </c>
      <c r="C2429" s="7" t="s">
        <v>2464</v>
      </c>
      <c r="D2429" s="7" t="s">
        <v>2465</v>
      </c>
      <c r="E2429" s="7" t="s">
        <v>2466</v>
      </c>
      <c r="F2429" s="8">
        <v>15</v>
      </c>
      <c r="G2429" s="8">
        <v>10442</v>
      </c>
      <c r="H2429" s="8">
        <v>10442</v>
      </c>
      <c r="I2429" s="8">
        <v>1</v>
      </c>
      <c r="J2429" s="8">
        <v>10442</v>
      </c>
      <c r="K2429" s="8">
        <v>10442</v>
      </c>
      <c r="L2429" s="8">
        <f t="shared" si="148"/>
        <v>1362</v>
      </c>
      <c r="M2429" s="8">
        <f t="shared" si="149"/>
        <v>9080</v>
      </c>
      <c r="N2429" s="9"/>
      <c r="O2429" s="9"/>
      <c r="P2429" s="8">
        <v>15</v>
      </c>
      <c r="Q2429" s="8">
        <v>10442</v>
      </c>
      <c r="R2429" s="17">
        <f t="shared" si="150"/>
        <v>0</v>
      </c>
      <c r="S2429" s="18">
        <f t="shared" si="151"/>
        <v>10442</v>
      </c>
    </row>
    <row r="2430" spans="1:19" x14ac:dyDescent="0.25">
      <c r="A2430" s="7" t="s">
        <v>2513</v>
      </c>
      <c r="B2430" s="7" t="s">
        <v>2514</v>
      </c>
      <c r="C2430" s="7" t="s">
        <v>2464</v>
      </c>
      <c r="D2430" s="7" t="s">
        <v>2465</v>
      </c>
      <c r="E2430" s="7" t="s">
        <v>2466</v>
      </c>
      <c r="F2430" s="8">
        <v>15</v>
      </c>
      <c r="G2430" s="8">
        <v>10442</v>
      </c>
      <c r="H2430" s="8">
        <v>10442</v>
      </c>
      <c r="I2430" s="8">
        <v>1</v>
      </c>
      <c r="J2430" s="8">
        <v>10442</v>
      </c>
      <c r="K2430" s="8">
        <v>10442</v>
      </c>
      <c r="L2430" s="8">
        <f t="shared" si="148"/>
        <v>1362</v>
      </c>
      <c r="M2430" s="8">
        <f t="shared" si="149"/>
        <v>9080</v>
      </c>
      <c r="N2430" s="9"/>
      <c r="O2430" s="9"/>
      <c r="P2430" s="8">
        <v>15</v>
      </c>
      <c r="Q2430" s="8">
        <v>10442</v>
      </c>
      <c r="R2430" s="17">
        <f t="shared" si="150"/>
        <v>0</v>
      </c>
      <c r="S2430" s="18">
        <f t="shared" si="151"/>
        <v>10442</v>
      </c>
    </row>
    <row r="2431" spans="1:19" x14ac:dyDescent="0.25">
      <c r="A2431" s="7" t="s">
        <v>2515</v>
      </c>
      <c r="B2431" s="7" t="s">
        <v>2516</v>
      </c>
      <c r="C2431" s="7" t="s">
        <v>2517</v>
      </c>
      <c r="D2431" s="7" t="s">
        <v>2518</v>
      </c>
      <c r="E2431" s="7" t="s">
        <v>2519</v>
      </c>
      <c r="F2431" s="8">
        <v>15</v>
      </c>
      <c r="G2431" s="8">
        <v>436425</v>
      </c>
      <c r="H2431" s="8">
        <v>436425</v>
      </c>
      <c r="I2431" s="8">
        <v>6</v>
      </c>
      <c r="J2431" s="8">
        <v>2618550</v>
      </c>
      <c r="K2431" s="8">
        <v>436425</v>
      </c>
      <c r="L2431" s="8">
        <f t="shared" si="148"/>
        <v>56924.999999999942</v>
      </c>
      <c r="M2431" s="8">
        <f t="shared" si="149"/>
        <v>379500.00000000006</v>
      </c>
      <c r="N2431" s="8">
        <v>12</v>
      </c>
      <c r="O2431" s="8">
        <v>425040</v>
      </c>
      <c r="P2431" s="8">
        <v>15</v>
      </c>
      <c r="Q2431" s="8">
        <v>436425</v>
      </c>
      <c r="R2431" s="17">
        <f t="shared" si="150"/>
        <v>2550240</v>
      </c>
      <c r="S2431" s="18">
        <f t="shared" si="151"/>
        <v>2618550</v>
      </c>
    </row>
    <row r="2432" spans="1:19" x14ac:dyDescent="0.25">
      <c r="A2432" s="7" t="s">
        <v>2520</v>
      </c>
      <c r="B2432" s="7" t="s">
        <v>2521</v>
      </c>
      <c r="C2432" s="7" t="s">
        <v>2517</v>
      </c>
      <c r="D2432" s="7" t="s">
        <v>2518</v>
      </c>
      <c r="E2432" s="7" t="s">
        <v>2519</v>
      </c>
      <c r="F2432" s="8">
        <v>15</v>
      </c>
      <c r="G2432" s="8">
        <v>436425</v>
      </c>
      <c r="H2432" s="8">
        <v>436425</v>
      </c>
      <c r="I2432" s="8">
        <v>28</v>
      </c>
      <c r="J2432" s="8">
        <v>12219900</v>
      </c>
      <c r="K2432" s="8">
        <v>436425</v>
      </c>
      <c r="L2432" s="8">
        <f t="shared" si="148"/>
        <v>56924.999999999942</v>
      </c>
      <c r="M2432" s="8">
        <f t="shared" si="149"/>
        <v>379500.00000000006</v>
      </c>
      <c r="N2432" s="8">
        <v>12</v>
      </c>
      <c r="O2432" s="8">
        <v>425040</v>
      </c>
      <c r="P2432" s="8">
        <v>15</v>
      </c>
      <c r="Q2432" s="8">
        <v>436425</v>
      </c>
      <c r="R2432" s="17">
        <f t="shared" si="150"/>
        <v>11901120</v>
      </c>
      <c r="S2432" s="18">
        <f t="shared" si="151"/>
        <v>12219900</v>
      </c>
    </row>
    <row r="2433" spans="1:19" x14ac:dyDescent="0.25">
      <c r="A2433" s="7" t="s">
        <v>2522</v>
      </c>
      <c r="B2433" s="7" t="s">
        <v>2523</v>
      </c>
      <c r="C2433" s="7" t="s">
        <v>2517</v>
      </c>
      <c r="D2433" s="7" t="s">
        <v>2518</v>
      </c>
      <c r="E2433" s="7" t="s">
        <v>2519</v>
      </c>
      <c r="F2433" s="8">
        <v>15</v>
      </c>
      <c r="G2433" s="8">
        <v>436425</v>
      </c>
      <c r="H2433" s="8">
        <v>436425</v>
      </c>
      <c r="I2433" s="8">
        <v>51</v>
      </c>
      <c r="J2433" s="8">
        <v>22257675</v>
      </c>
      <c r="K2433" s="8">
        <v>436425</v>
      </c>
      <c r="L2433" s="8">
        <f t="shared" si="148"/>
        <v>56924.999999999942</v>
      </c>
      <c r="M2433" s="8">
        <f t="shared" si="149"/>
        <v>379500.00000000006</v>
      </c>
      <c r="N2433" s="8">
        <v>12</v>
      </c>
      <c r="O2433" s="8">
        <v>425040</v>
      </c>
      <c r="P2433" s="8">
        <v>15</v>
      </c>
      <c r="Q2433" s="8">
        <v>436425</v>
      </c>
      <c r="R2433" s="17">
        <f t="shared" si="150"/>
        <v>21677040</v>
      </c>
      <c r="S2433" s="18">
        <f t="shared" si="151"/>
        <v>22257675</v>
      </c>
    </row>
    <row r="2434" spans="1:19" x14ac:dyDescent="0.25">
      <c r="A2434" s="7" t="s">
        <v>2524</v>
      </c>
      <c r="B2434" s="7" t="s">
        <v>2525</v>
      </c>
      <c r="C2434" s="7" t="s">
        <v>2517</v>
      </c>
      <c r="D2434" s="7" t="s">
        <v>2518</v>
      </c>
      <c r="E2434" s="7" t="s">
        <v>2519</v>
      </c>
      <c r="F2434" s="8">
        <v>15</v>
      </c>
      <c r="G2434" s="8">
        <v>436425</v>
      </c>
      <c r="H2434" s="8">
        <v>436425</v>
      </c>
      <c r="I2434" s="8">
        <v>30</v>
      </c>
      <c r="J2434" s="8">
        <v>13092750</v>
      </c>
      <c r="K2434" s="8">
        <v>436425</v>
      </c>
      <c r="L2434" s="8">
        <f t="shared" ref="L2434:L2497" si="152">K2434-M2434</f>
        <v>56924.999999999942</v>
      </c>
      <c r="M2434" s="8">
        <f t="shared" ref="M2434:M2497" si="153">K2434/((100+F2434)/100)</f>
        <v>379500.00000000006</v>
      </c>
      <c r="N2434" s="14">
        <v>12</v>
      </c>
      <c r="O2434" s="14">
        <v>425040</v>
      </c>
      <c r="P2434" s="8">
        <v>15</v>
      </c>
      <c r="Q2434" s="8">
        <v>436425</v>
      </c>
      <c r="R2434" s="17">
        <f t="shared" ref="R2434:R2497" si="154">I2434*O2434</f>
        <v>12751200</v>
      </c>
      <c r="S2434" s="18">
        <f t="shared" si="151"/>
        <v>13092750</v>
      </c>
    </row>
    <row r="2435" spans="1:19" x14ac:dyDescent="0.25">
      <c r="A2435" s="7" t="s">
        <v>2526</v>
      </c>
      <c r="B2435" s="7" t="s">
        <v>2527</v>
      </c>
      <c r="C2435" s="7" t="s">
        <v>76</v>
      </c>
      <c r="D2435" s="7" t="s">
        <v>77</v>
      </c>
      <c r="E2435" s="7" t="s">
        <v>78</v>
      </c>
      <c r="F2435" s="8">
        <v>15</v>
      </c>
      <c r="G2435" s="8">
        <v>7475</v>
      </c>
      <c r="H2435" s="8">
        <v>7475</v>
      </c>
      <c r="I2435" s="8">
        <v>2</v>
      </c>
      <c r="J2435" s="8">
        <v>14950</v>
      </c>
      <c r="K2435" s="8">
        <v>7475</v>
      </c>
      <c r="L2435" s="8">
        <f t="shared" si="152"/>
        <v>974.99999999999909</v>
      </c>
      <c r="M2435" s="8">
        <f t="shared" si="153"/>
        <v>6500.0000000000009</v>
      </c>
      <c r="N2435" s="13"/>
      <c r="O2435" s="13"/>
      <c r="P2435" s="8">
        <v>15</v>
      </c>
      <c r="Q2435" s="8">
        <v>7475</v>
      </c>
      <c r="R2435" s="17">
        <f t="shared" si="154"/>
        <v>0</v>
      </c>
      <c r="S2435" s="18">
        <f t="shared" ref="S2435:S2498" si="155">J2435</f>
        <v>14950</v>
      </c>
    </row>
    <row r="2436" spans="1:19" x14ac:dyDescent="0.25">
      <c r="A2436" s="7" t="s">
        <v>2528</v>
      </c>
      <c r="B2436" s="7" t="s">
        <v>2529</v>
      </c>
      <c r="C2436" s="7" t="s">
        <v>76</v>
      </c>
      <c r="D2436" s="7" t="s">
        <v>77</v>
      </c>
      <c r="E2436" s="7" t="s">
        <v>78</v>
      </c>
      <c r="F2436" s="8">
        <v>15</v>
      </c>
      <c r="G2436" s="8">
        <v>7475</v>
      </c>
      <c r="H2436" s="8">
        <v>7475</v>
      </c>
      <c r="I2436" s="8">
        <v>16</v>
      </c>
      <c r="J2436" s="8">
        <v>119600</v>
      </c>
      <c r="K2436" s="8">
        <v>7475</v>
      </c>
      <c r="L2436" s="8">
        <f t="shared" si="152"/>
        <v>974.99999999999909</v>
      </c>
      <c r="M2436" s="8">
        <f t="shared" si="153"/>
        <v>6500.0000000000009</v>
      </c>
      <c r="N2436" s="14">
        <v>12</v>
      </c>
      <c r="O2436" s="14">
        <v>7280</v>
      </c>
      <c r="P2436" s="8">
        <v>15</v>
      </c>
      <c r="Q2436" s="8">
        <v>7475</v>
      </c>
      <c r="R2436" s="17">
        <f t="shared" si="154"/>
        <v>116480</v>
      </c>
      <c r="S2436" s="18">
        <f t="shared" si="155"/>
        <v>119600</v>
      </c>
    </row>
    <row r="2437" spans="1:19" x14ac:dyDescent="0.25">
      <c r="A2437" s="7" t="s">
        <v>2530</v>
      </c>
      <c r="B2437" s="7" t="s">
        <v>2531</v>
      </c>
      <c r="C2437" s="7" t="s">
        <v>76</v>
      </c>
      <c r="D2437" s="7" t="s">
        <v>77</v>
      </c>
      <c r="E2437" s="7" t="s">
        <v>78</v>
      </c>
      <c r="F2437" s="8">
        <v>15</v>
      </c>
      <c r="G2437" s="8">
        <v>7475</v>
      </c>
      <c r="H2437" s="8">
        <v>7475</v>
      </c>
      <c r="I2437" s="8">
        <v>31</v>
      </c>
      <c r="J2437" s="8">
        <v>231725</v>
      </c>
      <c r="K2437" s="8">
        <v>7475</v>
      </c>
      <c r="L2437" s="8">
        <f t="shared" si="152"/>
        <v>974.99999999999909</v>
      </c>
      <c r="M2437" s="8">
        <f t="shared" si="153"/>
        <v>6500.0000000000009</v>
      </c>
      <c r="N2437" s="14">
        <v>12</v>
      </c>
      <c r="O2437" s="14">
        <v>7280</v>
      </c>
      <c r="P2437" s="8">
        <v>15</v>
      </c>
      <c r="Q2437" s="8">
        <v>7475</v>
      </c>
      <c r="R2437" s="17">
        <f t="shared" si="154"/>
        <v>225680</v>
      </c>
      <c r="S2437" s="18">
        <f t="shared" si="155"/>
        <v>231725</v>
      </c>
    </row>
    <row r="2438" spans="1:19" x14ac:dyDescent="0.25">
      <c r="A2438" s="7" t="s">
        <v>2532</v>
      </c>
      <c r="B2438" s="7" t="s">
        <v>2533</v>
      </c>
      <c r="C2438" s="7" t="s">
        <v>76</v>
      </c>
      <c r="D2438" s="7" t="s">
        <v>77</v>
      </c>
      <c r="E2438" s="7" t="s">
        <v>78</v>
      </c>
      <c r="F2438" s="8">
        <v>15</v>
      </c>
      <c r="G2438" s="8">
        <v>7475</v>
      </c>
      <c r="H2438" s="8">
        <v>7475</v>
      </c>
      <c r="I2438" s="8">
        <v>19</v>
      </c>
      <c r="J2438" s="8">
        <v>142025</v>
      </c>
      <c r="K2438" s="8">
        <v>7475</v>
      </c>
      <c r="L2438" s="8">
        <f t="shared" si="152"/>
        <v>974.99999999999909</v>
      </c>
      <c r="M2438" s="8">
        <f t="shared" si="153"/>
        <v>6500.0000000000009</v>
      </c>
      <c r="N2438" s="8">
        <v>12</v>
      </c>
      <c r="O2438" s="8">
        <v>7280</v>
      </c>
      <c r="P2438" s="8">
        <v>15</v>
      </c>
      <c r="Q2438" s="8">
        <v>7475</v>
      </c>
      <c r="R2438" s="17">
        <f t="shared" si="154"/>
        <v>138320</v>
      </c>
      <c r="S2438" s="18">
        <f t="shared" si="155"/>
        <v>142025</v>
      </c>
    </row>
    <row r="2439" spans="1:19" x14ac:dyDescent="0.25">
      <c r="A2439" s="7" t="s">
        <v>2534</v>
      </c>
      <c r="B2439" s="7" t="s">
        <v>2535</v>
      </c>
      <c r="C2439" s="7" t="s">
        <v>76</v>
      </c>
      <c r="D2439" s="7" t="s">
        <v>77</v>
      </c>
      <c r="E2439" s="7" t="s">
        <v>78</v>
      </c>
      <c r="F2439" s="8">
        <v>15</v>
      </c>
      <c r="G2439" s="8">
        <v>3450</v>
      </c>
      <c r="H2439" s="8">
        <v>3450</v>
      </c>
      <c r="I2439" s="8">
        <v>31</v>
      </c>
      <c r="J2439" s="8">
        <v>106950</v>
      </c>
      <c r="K2439" s="8">
        <v>3450</v>
      </c>
      <c r="L2439" s="8">
        <f t="shared" si="152"/>
        <v>449.99999999999955</v>
      </c>
      <c r="M2439" s="8">
        <f t="shared" si="153"/>
        <v>3000.0000000000005</v>
      </c>
      <c r="N2439" s="14">
        <v>12</v>
      </c>
      <c r="O2439" s="14">
        <v>3360</v>
      </c>
      <c r="P2439" s="8">
        <v>15</v>
      </c>
      <c r="Q2439" s="8">
        <v>3450</v>
      </c>
      <c r="R2439" s="17">
        <f t="shared" si="154"/>
        <v>104160</v>
      </c>
      <c r="S2439" s="18">
        <f t="shared" si="155"/>
        <v>106950</v>
      </c>
    </row>
    <row r="2440" spans="1:19" x14ac:dyDescent="0.25">
      <c r="A2440" s="7" t="s">
        <v>2538</v>
      </c>
      <c r="B2440" s="7" t="s">
        <v>2539</v>
      </c>
      <c r="C2440" s="7" t="s">
        <v>76</v>
      </c>
      <c r="D2440" s="7" t="s">
        <v>77</v>
      </c>
      <c r="E2440" s="7" t="s">
        <v>78</v>
      </c>
      <c r="F2440" s="8">
        <v>15</v>
      </c>
      <c r="G2440" s="8">
        <v>3450</v>
      </c>
      <c r="H2440" s="8">
        <v>3450</v>
      </c>
      <c r="I2440" s="8">
        <v>9</v>
      </c>
      <c r="J2440" s="8">
        <v>31050</v>
      </c>
      <c r="K2440" s="8">
        <v>3450</v>
      </c>
      <c r="L2440" s="8">
        <f t="shared" si="152"/>
        <v>449.99999999999955</v>
      </c>
      <c r="M2440" s="8">
        <f t="shared" si="153"/>
        <v>3000.0000000000005</v>
      </c>
      <c r="N2440" s="8">
        <v>12</v>
      </c>
      <c r="O2440" s="8">
        <v>3360</v>
      </c>
      <c r="P2440" s="8">
        <v>15</v>
      </c>
      <c r="Q2440" s="8">
        <v>3450</v>
      </c>
      <c r="R2440" s="17">
        <f t="shared" si="154"/>
        <v>30240</v>
      </c>
      <c r="S2440" s="18">
        <f t="shared" si="155"/>
        <v>31050</v>
      </c>
    </row>
    <row r="2441" spans="1:19" x14ac:dyDescent="0.25">
      <c r="A2441" s="7" t="s">
        <v>2540</v>
      </c>
      <c r="B2441" s="7" t="s">
        <v>2541</v>
      </c>
      <c r="C2441" s="7" t="s">
        <v>396</v>
      </c>
      <c r="D2441" s="7" t="s">
        <v>397</v>
      </c>
      <c r="E2441" s="7" t="s">
        <v>1739</v>
      </c>
      <c r="F2441" s="8">
        <v>15</v>
      </c>
      <c r="G2441" s="8">
        <v>24989.5</v>
      </c>
      <c r="H2441" s="8">
        <v>24989.5</v>
      </c>
      <c r="I2441" s="8">
        <v>4</v>
      </c>
      <c r="J2441" s="8">
        <v>99958</v>
      </c>
      <c r="K2441" s="8">
        <v>24989.5</v>
      </c>
      <c r="L2441" s="8">
        <f t="shared" si="152"/>
        <v>3259.5</v>
      </c>
      <c r="M2441" s="8">
        <f t="shared" si="153"/>
        <v>21730</v>
      </c>
      <c r="N2441" s="9"/>
      <c r="O2441" s="9"/>
      <c r="P2441" s="8">
        <v>15</v>
      </c>
      <c r="Q2441" s="8">
        <v>24989.5</v>
      </c>
      <c r="R2441" s="17">
        <f t="shared" si="154"/>
        <v>0</v>
      </c>
      <c r="S2441" s="18">
        <f t="shared" si="155"/>
        <v>99958</v>
      </c>
    </row>
    <row r="2442" spans="1:19" x14ac:dyDescent="0.25">
      <c r="A2442" s="7" t="s">
        <v>2542</v>
      </c>
      <c r="B2442" s="7" t="s">
        <v>2543</v>
      </c>
      <c r="C2442" s="7" t="s">
        <v>396</v>
      </c>
      <c r="D2442" s="7" t="s">
        <v>397</v>
      </c>
      <c r="E2442" s="7" t="s">
        <v>1739</v>
      </c>
      <c r="F2442" s="8">
        <v>15</v>
      </c>
      <c r="G2442" s="8">
        <v>24989.5</v>
      </c>
      <c r="H2442" s="8">
        <v>24989.5</v>
      </c>
      <c r="I2442" s="8">
        <v>13</v>
      </c>
      <c r="J2442" s="8">
        <v>324863.5</v>
      </c>
      <c r="K2442" s="8">
        <v>24989.5</v>
      </c>
      <c r="L2442" s="8">
        <f t="shared" si="152"/>
        <v>3259.5</v>
      </c>
      <c r="M2442" s="8">
        <f t="shared" si="153"/>
        <v>21730</v>
      </c>
      <c r="N2442" s="13"/>
      <c r="O2442" s="13"/>
      <c r="P2442" s="8">
        <v>15</v>
      </c>
      <c r="Q2442" s="8">
        <v>24989.5</v>
      </c>
      <c r="R2442" s="17">
        <f t="shared" si="154"/>
        <v>0</v>
      </c>
      <c r="S2442" s="18">
        <f t="shared" si="155"/>
        <v>324863.5</v>
      </c>
    </row>
    <row r="2443" spans="1:19" x14ac:dyDescent="0.25">
      <c r="A2443" s="7" t="s">
        <v>2544</v>
      </c>
      <c r="B2443" s="7" t="s">
        <v>2545</v>
      </c>
      <c r="C2443" s="7" t="s">
        <v>396</v>
      </c>
      <c r="D2443" s="7" t="s">
        <v>397</v>
      </c>
      <c r="E2443" s="7" t="s">
        <v>1739</v>
      </c>
      <c r="F2443" s="8">
        <v>15</v>
      </c>
      <c r="G2443" s="8">
        <v>24989.5</v>
      </c>
      <c r="H2443" s="8">
        <v>24989.5</v>
      </c>
      <c r="I2443" s="8">
        <v>1</v>
      </c>
      <c r="J2443" s="8">
        <v>24989.5</v>
      </c>
      <c r="K2443" s="8">
        <v>24989.5</v>
      </c>
      <c r="L2443" s="8">
        <f t="shared" si="152"/>
        <v>3259.5</v>
      </c>
      <c r="M2443" s="8">
        <f t="shared" si="153"/>
        <v>21730</v>
      </c>
      <c r="N2443" s="13"/>
      <c r="O2443" s="13"/>
      <c r="P2443" s="8">
        <v>15</v>
      </c>
      <c r="Q2443" s="8">
        <v>24989.5</v>
      </c>
      <c r="R2443" s="17">
        <f t="shared" si="154"/>
        <v>0</v>
      </c>
      <c r="S2443" s="18">
        <f t="shared" si="155"/>
        <v>24989.5</v>
      </c>
    </row>
    <row r="2444" spans="1:19" x14ac:dyDescent="0.25">
      <c r="A2444" s="7" t="s">
        <v>2548</v>
      </c>
      <c r="B2444" s="7" t="s">
        <v>2549</v>
      </c>
      <c r="C2444" s="7" t="s">
        <v>76</v>
      </c>
      <c r="D2444" s="7" t="s">
        <v>77</v>
      </c>
      <c r="E2444" s="7" t="s">
        <v>78</v>
      </c>
      <c r="F2444" s="8">
        <v>15</v>
      </c>
      <c r="G2444" s="8">
        <v>4600</v>
      </c>
      <c r="H2444" s="8">
        <v>4600</v>
      </c>
      <c r="I2444" s="8">
        <v>1</v>
      </c>
      <c r="J2444" s="8">
        <v>4600</v>
      </c>
      <c r="K2444" s="8">
        <v>4600</v>
      </c>
      <c r="L2444" s="8">
        <f t="shared" si="152"/>
        <v>599.99999999999955</v>
      </c>
      <c r="M2444" s="8">
        <f t="shared" si="153"/>
        <v>4000.0000000000005</v>
      </c>
      <c r="N2444" s="9"/>
      <c r="O2444" s="9"/>
      <c r="P2444" s="8">
        <v>15</v>
      </c>
      <c r="Q2444" s="8">
        <v>4600</v>
      </c>
      <c r="R2444" s="17">
        <f t="shared" si="154"/>
        <v>0</v>
      </c>
      <c r="S2444" s="18">
        <f t="shared" si="155"/>
        <v>4600</v>
      </c>
    </row>
    <row r="2445" spans="1:19" x14ac:dyDescent="0.25">
      <c r="A2445" s="7" t="s">
        <v>2550</v>
      </c>
      <c r="B2445" s="7" t="s">
        <v>2551</v>
      </c>
      <c r="C2445" s="7" t="s">
        <v>76</v>
      </c>
      <c r="D2445" s="7" t="s">
        <v>77</v>
      </c>
      <c r="E2445" s="7" t="s">
        <v>78</v>
      </c>
      <c r="F2445" s="8">
        <v>15</v>
      </c>
      <c r="G2445" s="8">
        <v>3450</v>
      </c>
      <c r="H2445" s="8">
        <v>3450</v>
      </c>
      <c r="I2445" s="8">
        <v>35</v>
      </c>
      <c r="J2445" s="8">
        <v>120750</v>
      </c>
      <c r="K2445" s="8">
        <v>3450</v>
      </c>
      <c r="L2445" s="8">
        <f t="shared" si="152"/>
        <v>449.99999999999955</v>
      </c>
      <c r="M2445" s="8">
        <f t="shared" si="153"/>
        <v>3000.0000000000005</v>
      </c>
      <c r="N2445" s="14">
        <v>12</v>
      </c>
      <c r="O2445" s="14">
        <v>3360</v>
      </c>
      <c r="P2445" s="8">
        <v>15</v>
      </c>
      <c r="Q2445" s="8">
        <v>3450</v>
      </c>
      <c r="R2445" s="17">
        <f t="shared" si="154"/>
        <v>117600</v>
      </c>
      <c r="S2445" s="18">
        <f t="shared" si="155"/>
        <v>120750</v>
      </c>
    </row>
    <row r="2446" spans="1:19" x14ac:dyDescent="0.25">
      <c r="A2446" s="7" t="s">
        <v>2557</v>
      </c>
      <c r="B2446" s="7" t="s">
        <v>2558</v>
      </c>
      <c r="C2446" s="7" t="s">
        <v>1026</v>
      </c>
      <c r="D2446" s="7" t="s">
        <v>1027</v>
      </c>
      <c r="E2446" s="7" t="s">
        <v>2554</v>
      </c>
      <c r="F2446" s="8">
        <v>21</v>
      </c>
      <c r="G2446" s="8">
        <v>1114</v>
      </c>
      <c r="H2446" s="8">
        <v>1114</v>
      </c>
      <c r="I2446" s="8">
        <v>310</v>
      </c>
      <c r="J2446" s="8">
        <v>345340</v>
      </c>
      <c r="K2446" s="8">
        <v>1114</v>
      </c>
      <c r="L2446" s="8">
        <f t="shared" si="152"/>
        <v>193.3388429752066</v>
      </c>
      <c r="M2446" s="8">
        <f t="shared" si="153"/>
        <v>920.6611570247934</v>
      </c>
      <c r="N2446" s="14">
        <v>12</v>
      </c>
      <c r="O2446" s="14">
        <v>1031.1399999999999</v>
      </c>
      <c r="P2446" s="8">
        <v>21</v>
      </c>
      <c r="Q2446" s="8">
        <v>1114</v>
      </c>
      <c r="R2446" s="17">
        <f t="shared" si="154"/>
        <v>319653.39999999997</v>
      </c>
      <c r="S2446" s="18">
        <f t="shared" si="155"/>
        <v>345340</v>
      </c>
    </row>
    <row r="2447" spans="1:19" x14ac:dyDescent="0.25">
      <c r="A2447" s="7" t="s">
        <v>2559</v>
      </c>
      <c r="B2447" s="7" t="s">
        <v>2560</v>
      </c>
      <c r="C2447" s="7" t="s">
        <v>1026</v>
      </c>
      <c r="D2447" s="7" t="s">
        <v>1027</v>
      </c>
      <c r="E2447" s="7" t="s">
        <v>2554</v>
      </c>
      <c r="F2447" s="8">
        <v>21</v>
      </c>
      <c r="G2447" s="8">
        <v>1114</v>
      </c>
      <c r="H2447" s="8">
        <v>1114</v>
      </c>
      <c r="I2447" s="8">
        <v>60</v>
      </c>
      <c r="J2447" s="8">
        <v>66840</v>
      </c>
      <c r="K2447" s="8">
        <v>1114</v>
      </c>
      <c r="L2447" s="8">
        <f t="shared" si="152"/>
        <v>193.3388429752066</v>
      </c>
      <c r="M2447" s="8">
        <f t="shared" si="153"/>
        <v>920.6611570247934</v>
      </c>
      <c r="N2447" s="14">
        <v>12</v>
      </c>
      <c r="O2447" s="14">
        <v>1031.1399999999999</v>
      </c>
      <c r="P2447" s="8">
        <v>21</v>
      </c>
      <c r="Q2447" s="8">
        <v>1114</v>
      </c>
      <c r="R2447" s="17">
        <f t="shared" si="154"/>
        <v>61868.399999999994</v>
      </c>
      <c r="S2447" s="18">
        <f t="shared" si="155"/>
        <v>66840</v>
      </c>
    </row>
    <row r="2448" spans="1:19" x14ac:dyDescent="0.25">
      <c r="A2448" s="7" t="s">
        <v>2561</v>
      </c>
      <c r="B2448" s="7" t="s">
        <v>2562</v>
      </c>
      <c r="C2448" s="7" t="s">
        <v>369</v>
      </c>
      <c r="D2448" s="7" t="s">
        <v>370</v>
      </c>
      <c r="E2448" s="7" t="s">
        <v>537</v>
      </c>
      <c r="F2448" s="8">
        <v>21</v>
      </c>
      <c r="G2448" s="8">
        <v>9922</v>
      </c>
      <c r="H2448" s="8">
        <v>9922</v>
      </c>
      <c r="I2448" s="8">
        <v>1</v>
      </c>
      <c r="J2448" s="8">
        <v>9922</v>
      </c>
      <c r="K2448" s="8">
        <v>9922</v>
      </c>
      <c r="L2448" s="8">
        <f t="shared" si="152"/>
        <v>1722</v>
      </c>
      <c r="M2448" s="8">
        <f t="shared" si="153"/>
        <v>8200</v>
      </c>
      <c r="N2448" s="9"/>
      <c r="O2448" s="9"/>
      <c r="P2448" s="8">
        <v>21</v>
      </c>
      <c r="Q2448" s="8">
        <v>9922</v>
      </c>
      <c r="R2448" s="17">
        <f t="shared" si="154"/>
        <v>0</v>
      </c>
      <c r="S2448" s="18">
        <f t="shared" si="155"/>
        <v>9922</v>
      </c>
    </row>
    <row r="2449" spans="1:19" x14ac:dyDescent="0.25">
      <c r="A2449" s="7" t="s">
        <v>2563</v>
      </c>
      <c r="B2449" s="7" t="s">
        <v>2564</v>
      </c>
      <c r="C2449" s="7" t="s">
        <v>369</v>
      </c>
      <c r="D2449" s="7" t="s">
        <v>370</v>
      </c>
      <c r="E2449" s="7" t="s">
        <v>537</v>
      </c>
      <c r="F2449" s="8">
        <v>21</v>
      </c>
      <c r="G2449" s="8">
        <v>9922</v>
      </c>
      <c r="H2449" s="8">
        <v>9922</v>
      </c>
      <c r="I2449" s="8">
        <v>4</v>
      </c>
      <c r="J2449" s="8">
        <v>39688</v>
      </c>
      <c r="K2449" s="8">
        <v>9922</v>
      </c>
      <c r="L2449" s="8">
        <f t="shared" si="152"/>
        <v>1722</v>
      </c>
      <c r="M2449" s="8">
        <f t="shared" si="153"/>
        <v>8200</v>
      </c>
      <c r="N2449" s="13"/>
      <c r="O2449" s="13"/>
      <c r="P2449" s="8">
        <v>21</v>
      </c>
      <c r="Q2449" s="8">
        <v>9922</v>
      </c>
      <c r="R2449" s="17">
        <f t="shared" si="154"/>
        <v>0</v>
      </c>
      <c r="S2449" s="18">
        <f t="shared" si="155"/>
        <v>39688</v>
      </c>
    </row>
    <row r="2450" spans="1:19" x14ac:dyDescent="0.25">
      <c r="A2450" s="7" t="s">
        <v>2565</v>
      </c>
      <c r="B2450" s="7" t="s">
        <v>2566</v>
      </c>
      <c r="C2450" s="7" t="s">
        <v>76</v>
      </c>
      <c r="D2450" s="7" t="s">
        <v>77</v>
      </c>
      <c r="E2450" s="7" t="s">
        <v>78</v>
      </c>
      <c r="F2450" s="8">
        <v>15</v>
      </c>
      <c r="G2450" s="8">
        <v>3450</v>
      </c>
      <c r="H2450" s="8">
        <v>3450</v>
      </c>
      <c r="I2450" s="8">
        <v>86</v>
      </c>
      <c r="J2450" s="8">
        <v>296700</v>
      </c>
      <c r="K2450" s="8">
        <v>3450</v>
      </c>
      <c r="L2450" s="8">
        <f t="shared" si="152"/>
        <v>449.99999999999955</v>
      </c>
      <c r="M2450" s="8">
        <f t="shared" si="153"/>
        <v>3000.0000000000005</v>
      </c>
      <c r="N2450" s="8">
        <v>12</v>
      </c>
      <c r="O2450" s="8">
        <v>3360</v>
      </c>
      <c r="P2450" s="8">
        <v>15</v>
      </c>
      <c r="Q2450" s="8">
        <v>3450</v>
      </c>
      <c r="R2450" s="17">
        <f t="shared" si="154"/>
        <v>288960</v>
      </c>
      <c r="S2450" s="18">
        <f t="shared" si="155"/>
        <v>296700</v>
      </c>
    </row>
    <row r="2451" spans="1:19" x14ac:dyDescent="0.25">
      <c r="A2451" s="7" t="s">
        <v>2567</v>
      </c>
      <c r="B2451" s="7" t="s">
        <v>2568</v>
      </c>
      <c r="C2451" s="7" t="s">
        <v>76</v>
      </c>
      <c r="D2451" s="7" t="s">
        <v>77</v>
      </c>
      <c r="E2451" s="7" t="s">
        <v>78</v>
      </c>
      <c r="F2451" s="8">
        <v>15</v>
      </c>
      <c r="G2451" s="8">
        <v>3450</v>
      </c>
      <c r="H2451" s="8">
        <v>3450</v>
      </c>
      <c r="I2451" s="8">
        <v>20</v>
      </c>
      <c r="J2451" s="8">
        <v>69000</v>
      </c>
      <c r="K2451" s="8">
        <v>3450</v>
      </c>
      <c r="L2451" s="8">
        <f t="shared" si="152"/>
        <v>449.99999999999955</v>
      </c>
      <c r="M2451" s="8">
        <f t="shared" si="153"/>
        <v>3000.0000000000005</v>
      </c>
      <c r="N2451" s="14">
        <v>12</v>
      </c>
      <c r="O2451" s="14">
        <v>3360</v>
      </c>
      <c r="P2451" s="8">
        <v>15</v>
      </c>
      <c r="Q2451" s="8">
        <v>3450</v>
      </c>
      <c r="R2451" s="17">
        <f t="shared" si="154"/>
        <v>67200</v>
      </c>
      <c r="S2451" s="18">
        <f t="shared" si="155"/>
        <v>69000</v>
      </c>
    </row>
    <row r="2452" spans="1:19" x14ac:dyDescent="0.25">
      <c r="A2452" s="7" t="s">
        <v>2569</v>
      </c>
      <c r="B2452" s="7" t="s">
        <v>2570</v>
      </c>
      <c r="C2452" s="7" t="s">
        <v>76</v>
      </c>
      <c r="D2452" s="7" t="s">
        <v>77</v>
      </c>
      <c r="E2452" s="7" t="s">
        <v>78</v>
      </c>
      <c r="F2452" s="8">
        <v>15</v>
      </c>
      <c r="G2452" s="8">
        <v>7475</v>
      </c>
      <c r="H2452" s="8">
        <v>7475</v>
      </c>
      <c r="I2452" s="8">
        <v>3</v>
      </c>
      <c r="J2452" s="8">
        <v>22425</v>
      </c>
      <c r="K2452" s="8">
        <v>7475</v>
      </c>
      <c r="L2452" s="8">
        <f t="shared" si="152"/>
        <v>974.99999999999909</v>
      </c>
      <c r="M2452" s="8">
        <f t="shared" si="153"/>
        <v>6500.0000000000009</v>
      </c>
      <c r="N2452" s="14">
        <v>12</v>
      </c>
      <c r="O2452" s="14">
        <v>7280</v>
      </c>
      <c r="P2452" s="8">
        <v>15</v>
      </c>
      <c r="Q2452" s="8">
        <v>7475</v>
      </c>
      <c r="R2452" s="17">
        <f t="shared" si="154"/>
        <v>21840</v>
      </c>
      <c r="S2452" s="18">
        <f t="shared" si="155"/>
        <v>22425</v>
      </c>
    </row>
    <row r="2453" spans="1:19" x14ac:dyDescent="0.25">
      <c r="A2453" s="7" t="s">
        <v>2571</v>
      </c>
      <c r="B2453" s="7" t="s">
        <v>2572</v>
      </c>
      <c r="C2453" s="7" t="s">
        <v>76</v>
      </c>
      <c r="D2453" s="7" t="s">
        <v>77</v>
      </c>
      <c r="E2453" s="7" t="s">
        <v>78</v>
      </c>
      <c r="F2453" s="8">
        <v>15</v>
      </c>
      <c r="G2453" s="8">
        <v>3450</v>
      </c>
      <c r="H2453" s="8">
        <v>3450</v>
      </c>
      <c r="I2453" s="8">
        <v>1</v>
      </c>
      <c r="J2453" s="8">
        <v>3450</v>
      </c>
      <c r="K2453" s="8">
        <v>3450</v>
      </c>
      <c r="L2453" s="8">
        <f t="shared" si="152"/>
        <v>449.99999999999955</v>
      </c>
      <c r="M2453" s="8">
        <f t="shared" si="153"/>
        <v>3000.0000000000005</v>
      </c>
      <c r="N2453" s="9"/>
      <c r="O2453" s="9"/>
      <c r="P2453" s="8">
        <v>15</v>
      </c>
      <c r="Q2453" s="8">
        <v>3450</v>
      </c>
      <c r="R2453" s="17">
        <f t="shared" si="154"/>
        <v>0</v>
      </c>
      <c r="S2453" s="18">
        <f t="shared" si="155"/>
        <v>3450</v>
      </c>
    </row>
    <row r="2454" spans="1:19" x14ac:dyDescent="0.25">
      <c r="A2454" s="7" t="s">
        <v>2573</v>
      </c>
      <c r="B2454" s="7" t="s">
        <v>2574</v>
      </c>
      <c r="C2454" s="7" t="s">
        <v>76</v>
      </c>
      <c r="D2454" s="7" t="s">
        <v>77</v>
      </c>
      <c r="E2454" s="7" t="s">
        <v>78</v>
      </c>
      <c r="F2454" s="8">
        <v>15</v>
      </c>
      <c r="G2454" s="8">
        <v>7475</v>
      </c>
      <c r="H2454" s="8">
        <v>7475</v>
      </c>
      <c r="I2454" s="8">
        <v>3</v>
      </c>
      <c r="J2454" s="8">
        <v>22425</v>
      </c>
      <c r="K2454" s="8">
        <v>7475</v>
      </c>
      <c r="L2454" s="8">
        <f t="shared" si="152"/>
        <v>974.99999999999909</v>
      </c>
      <c r="M2454" s="8">
        <f t="shared" si="153"/>
        <v>6500.0000000000009</v>
      </c>
      <c r="N2454" s="14">
        <v>12</v>
      </c>
      <c r="O2454" s="14">
        <v>7280</v>
      </c>
      <c r="P2454" s="8">
        <v>15</v>
      </c>
      <c r="Q2454" s="8">
        <v>7475</v>
      </c>
      <c r="R2454" s="17">
        <f t="shared" si="154"/>
        <v>21840</v>
      </c>
      <c r="S2454" s="18">
        <f t="shared" si="155"/>
        <v>22425</v>
      </c>
    </row>
    <row r="2455" spans="1:19" x14ac:dyDescent="0.25">
      <c r="A2455" s="7" t="s">
        <v>2575</v>
      </c>
      <c r="B2455" s="7" t="s">
        <v>2576</v>
      </c>
      <c r="C2455" s="7" t="s">
        <v>76</v>
      </c>
      <c r="D2455" s="7" t="s">
        <v>77</v>
      </c>
      <c r="E2455" s="7" t="s">
        <v>78</v>
      </c>
      <c r="F2455" s="8">
        <v>15</v>
      </c>
      <c r="G2455" s="8">
        <v>5520</v>
      </c>
      <c r="H2455" s="8">
        <v>5520</v>
      </c>
      <c r="I2455" s="8">
        <v>1</v>
      </c>
      <c r="J2455" s="8">
        <v>5520</v>
      </c>
      <c r="K2455" s="8">
        <v>5520</v>
      </c>
      <c r="L2455" s="8">
        <f t="shared" si="152"/>
        <v>720</v>
      </c>
      <c r="M2455" s="8">
        <f t="shared" si="153"/>
        <v>4800</v>
      </c>
      <c r="N2455" s="9"/>
      <c r="O2455" s="9"/>
      <c r="P2455" s="8">
        <v>15</v>
      </c>
      <c r="Q2455" s="8">
        <v>5520</v>
      </c>
      <c r="R2455" s="17">
        <f t="shared" si="154"/>
        <v>0</v>
      </c>
      <c r="S2455" s="18">
        <f t="shared" si="155"/>
        <v>5520</v>
      </c>
    </row>
    <row r="2456" spans="1:19" x14ac:dyDescent="0.25">
      <c r="A2456" s="7" t="s">
        <v>2577</v>
      </c>
      <c r="B2456" s="7" t="s">
        <v>2578</v>
      </c>
      <c r="C2456" s="7" t="s">
        <v>76</v>
      </c>
      <c r="D2456" s="7" t="s">
        <v>77</v>
      </c>
      <c r="E2456" s="7" t="s">
        <v>78</v>
      </c>
      <c r="F2456" s="8">
        <v>15</v>
      </c>
      <c r="G2456" s="8">
        <v>1610</v>
      </c>
      <c r="H2456" s="8">
        <v>1610</v>
      </c>
      <c r="I2456" s="8">
        <v>15</v>
      </c>
      <c r="J2456" s="8">
        <v>24150</v>
      </c>
      <c r="K2456" s="8">
        <v>1610</v>
      </c>
      <c r="L2456" s="8">
        <f t="shared" si="152"/>
        <v>210</v>
      </c>
      <c r="M2456" s="8">
        <f t="shared" si="153"/>
        <v>1400</v>
      </c>
      <c r="N2456" s="14">
        <v>12</v>
      </c>
      <c r="O2456" s="14">
        <v>1568</v>
      </c>
      <c r="P2456" s="8">
        <v>15</v>
      </c>
      <c r="Q2456" s="8">
        <v>1610</v>
      </c>
      <c r="R2456" s="17">
        <f t="shared" si="154"/>
        <v>23520</v>
      </c>
      <c r="S2456" s="18">
        <f t="shared" si="155"/>
        <v>24150</v>
      </c>
    </row>
    <row r="2457" spans="1:19" x14ac:dyDescent="0.25">
      <c r="A2457" s="7" t="s">
        <v>2579</v>
      </c>
      <c r="B2457" s="7" t="s">
        <v>2580</v>
      </c>
      <c r="C2457" s="7" t="s">
        <v>76</v>
      </c>
      <c r="D2457" s="7" t="s">
        <v>77</v>
      </c>
      <c r="E2457" s="7" t="s">
        <v>78</v>
      </c>
      <c r="F2457" s="8">
        <v>15</v>
      </c>
      <c r="G2457" s="8">
        <v>1610</v>
      </c>
      <c r="H2457" s="8">
        <v>1610</v>
      </c>
      <c r="I2457" s="8">
        <v>36</v>
      </c>
      <c r="J2457" s="8">
        <v>57960</v>
      </c>
      <c r="K2457" s="8">
        <v>1610</v>
      </c>
      <c r="L2457" s="8">
        <f t="shared" si="152"/>
        <v>210</v>
      </c>
      <c r="M2457" s="8">
        <f t="shared" si="153"/>
        <v>1400</v>
      </c>
      <c r="N2457" s="8">
        <v>12</v>
      </c>
      <c r="O2457" s="8">
        <v>1568</v>
      </c>
      <c r="P2457" s="8">
        <v>15</v>
      </c>
      <c r="Q2457" s="8">
        <v>1610</v>
      </c>
      <c r="R2457" s="17">
        <f t="shared" si="154"/>
        <v>56448</v>
      </c>
      <c r="S2457" s="18">
        <f t="shared" si="155"/>
        <v>57960</v>
      </c>
    </row>
    <row r="2458" spans="1:19" x14ac:dyDescent="0.25">
      <c r="A2458" s="7" t="s">
        <v>2581</v>
      </c>
      <c r="B2458" s="7" t="s">
        <v>2582</v>
      </c>
      <c r="C2458" s="7" t="s">
        <v>76</v>
      </c>
      <c r="D2458" s="7" t="s">
        <v>77</v>
      </c>
      <c r="E2458" s="7" t="s">
        <v>78</v>
      </c>
      <c r="F2458" s="8">
        <v>15</v>
      </c>
      <c r="G2458" s="8">
        <v>1610</v>
      </c>
      <c r="H2458" s="8">
        <v>1610</v>
      </c>
      <c r="I2458" s="8">
        <v>86</v>
      </c>
      <c r="J2458" s="8">
        <v>138460</v>
      </c>
      <c r="K2458" s="8">
        <v>1610</v>
      </c>
      <c r="L2458" s="8">
        <f t="shared" si="152"/>
        <v>210</v>
      </c>
      <c r="M2458" s="8">
        <f t="shared" si="153"/>
        <v>1400</v>
      </c>
      <c r="N2458" s="14">
        <v>0</v>
      </c>
      <c r="O2458" s="14">
        <v>1610</v>
      </c>
      <c r="P2458" s="8">
        <v>15</v>
      </c>
      <c r="Q2458" s="8">
        <v>1610</v>
      </c>
      <c r="R2458" s="17">
        <f t="shared" si="154"/>
        <v>138460</v>
      </c>
      <c r="S2458" s="18">
        <f t="shared" si="155"/>
        <v>138460</v>
      </c>
    </row>
    <row r="2459" spans="1:19" x14ac:dyDescent="0.25">
      <c r="A2459" s="7" t="s">
        <v>2583</v>
      </c>
      <c r="B2459" s="7" t="s">
        <v>2584</v>
      </c>
      <c r="C2459" s="7" t="s">
        <v>76</v>
      </c>
      <c r="D2459" s="7" t="s">
        <v>77</v>
      </c>
      <c r="E2459" s="7" t="s">
        <v>78</v>
      </c>
      <c r="F2459" s="8">
        <v>15</v>
      </c>
      <c r="G2459" s="8">
        <v>1610</v>
      </c>
      <c r="H2459" s="8">
        <v>1610</v>
      </c>
      <c r="I2459" s="8">
        <v>45</v>
      </c>
      <c r="J2459" s="8">
        <v>72450</v>
      </c>
      <c r="K2459" s="8">
        <v>1610</v>
      </c>
      <c r="L2459" s="8">
        <f t="shared" si="152"/>
        <v>210</v>
      </c>
      <c r="M2459" s="8">
        <f t="shared" si="153"/>
        <v>1400</v>
      </c>
      <c r="N2459" s="14">
        <v>12</v>
      </c>
      <c r="O2459" s="14">
        <v>1568</v>
      </c>
      <c r="P2459" s="8">
        <v>15</v>
      </c>
      <c r="Q2459" s="8">
        <v>1610</v>
      </c>
      <c r="R2459" s="17">
        <f t="shared" si="154"/>
        <v>70560</v>
      </c>
      <c r="S2459" s="18">
        <f t="shared" si="155"/>
        <v>72450</v>
      </c>
    </row>
    <row r="2460" spans="1:19" x14ac:dyDescent="0.25">
      <c r="A2460" s="7" t="s">
        <v>2585</v>
      </c>
      <c r="B2460" s="7" t="s">
        <v>2586</v>
      </c>
      <c r="C2460" s="7" t="s">
        <v>76</v>
      </c>
      <c r="D2460" s="7" t="s">
        <v>77</v>
      </c>
      <c r="E2460" s="7" t="s">
        <v>78</v>
      </c>
      <c r="F2460" s="8">
        <v>15</v>
      </c>
      <c r="G2460" s="8">
        <v>1610</v>
      </c>
      <c r="H2460" s="8">
        <v>1610</v>
      </c>
      <c r="I2460" s="8">
        <v>5</v>
      </c>
      <c r="J2460" s="8">
        <v>8050</v>
      </c>
      <c r="K2460" s="8">
        <v>1610</v>
      </c>
      <c r="L2460" s="8">
        <f t="shared" si="152"/>
        <v>210</v>
      </c>
      <c r="M2460" s="8">
        <f t="shared" si="153"/>
        <v>1400</v>
      </c>
      <c r="N2460" s="9"/>
      <c r="O2460" s="9"/>
      <c r="P2460" s="8">
        <v>15</v>
      </c>
      <c r="Q2460" s="8">
        <v>1610</v>
      </c>
      <c r="R2460" s="17">
        <f t="shared" si="154"/>
        <v>0</v>
      </c>
      <c r="S2460" s="18">
        <f t="shared" si="155"/>
        <v>8050</v>
      </c>
    </row>
    <row r="2461" spans="1:19" x14ac:dyDescent="0.25">
      <c r="A2461" s="7" t="s">
        <v>2587</v>
      </c>
      <c r="B2461" s="7" t="s">
        <v>2588</v>
      </c>
      <c r="C2461" s="7" t="s">
        <v>76</v>
      </c>
      <c r="D2461" s="7" t="s">
        <v>77</v>
      </c>
      <c r="E2461" s="7" t="s">
        <v>78</v>
      </c>
      <c r="F2461" s="8">
        <v>15</v>
      </c>
      <c r="G2461" s="8">
        <v>10925</v>
      </c>
      <c r="H2461" s="8">
        <v>10925</v>
      </c>
      <c r="I2461" s="8">
        <v>1</v>
      </c>
      <c r="J2461" s="8">
        <v>10925</v>
      </c>
      <c r="K2461" s="8">
        <v>10925</v>
      </c>
      <c r="L2461" s="8">
        <f t="shared" si="152"/>
        <v>1425</v>
      </c>
      <c r="M2461" s="8">
        <f t="shared" si="153"/>
        <v>9500</v>
      </c>
      <c r="N2461" s="8">
        <v>12</v>
      </c>
      <c r="O2461" s="8">
        <v>10640</v>
      </c>
      <c r="P2461" s="8">
        <v>15</v>
      </c>
      <c r="Q2461" s="8">
        <v>10925</v>
      </c>
      <c r="R2461" s="17">
        <f t="shared" si="154"/>
        <v>10640</v>
      </c>
      <c r="S2461" s="18">
        <f t="shared" si="155"/>
        <v>10925</v>
      </c>
    </row>
    <row r="2462" spans="1:19" x14ac:dyDescent="0.25">
      <c r="A2462" s="7" t="s">
        <v>2589</v>
      </c>
      <c r="B2462" s="7" t="s">
        <v>2590</v>
      </c>
      <c r="C2462" s="7" t="s">
        <v>76</v>
      </c>
      <c r="D2462" s="7" t="s">
        <v>77</v>
      </c>
      <c r="E2462" s="7" t="s">
        <v>78</v>
      </c>
      <c r="F2462" s="8">
        <v>15</v>
      </c>
      <c r="G2462" s="8">
        <v>5175</v>
      </c>
      <c r="H2462" s="8">
        <v>5175</v>
      </c>
      <c r="I2462" s="8">
        <v>1</v>
      </c>
      <c r="J2462" s="8">
        <v>5175</v>
      </c>
      <c r="K2462" s="8">
        <v>5175</v>
      </c>
      <c r="L2462" s="8">
        <f t="shared" si="152"/>
        <v>675</v>
      </c>
      <c r="M2462" s="8">
        <f t="shared" si="153"/>
        <v>4500</v>
      </c>
      <c r="N2462" s="14">
        <v>12</v>
      </c>
      <c r="O2462" s="14">
        <v>5040</v>
      </c>
      <c r="P2462" s="8">
        <v>15</v>
      </c>
      <c r="Q2462" s="8">
        <v>5175</v>
      </c>
      <c r="R2462" s="17">
        <f t="shared" si="154"/>
        <v>5040</v>
      </c>
      <c r="S2462" s="18">
        <f t="shared" si="155"/>
        <v>5175</v>
      </c>
    </row>
    <row r="2463" spans="1:19" x14ac:dyDescent="0.25">
      <c r="A2463" s="7" t="s">
        <v>2591</v>
      </c>
      <c r="B2463" s="7" t="s">
        <v>2592</v>
      </c>
      <c r="C2463" s="7" t="s">
        <v>185</v>
      </c>
      <c r="D2463" s="7" t="s">
        <v>186</v>
      </c>
      <c r="E2463" s="7" t="s">
        <v>187</v>
      </c>
      <c r="F2463" s="8">
        <v>21</v>
      </c>
      <c r="G2463" s="8">
        <v>8228</v>
      </c>
      <c r="H2463" s="8">
        <v>8228</v>
      </c>
      <c r="I2463" s="8">
        <v>17</v>
      </c>
      <c r="J2463" s="8">
        <v>139876</v>
      </c>
      <c r="K2463" s="8">
        <v>8228</v>
      </c>
      <c r="L2463" s="8">
        <f t="shared" si="152"/>
        <v>1428</v>
      </c>
      <c r="M2463" s="8">
        <f t="shared" si="153"/>
        <v>6800</v>
      </c>
      <c r="N2463" s="8">
        <v>21</v>
      </c>
      <c r="O2463" s="8">
        <v>8228</v>
      </c>
      <c r="P2463" s="8">
        <v>21</v>
      </c>
      <c r="Q2463" s="8">
        <v>8228</v>
      </c>
      <c r="R2463" s="17">
        <f t="shared" si="154"/>
        <v>139876</v>
      </c>
      <c r="S2463" s="18">
        <f t="shared" si="155"/>
        <v>139876</v>
      </c>
    </row>
    <row r="2464" spans="1:19" x14ac:dyDescent="0.25">
      <c r="A2464" s="7" t="s">
        <v>2593</v>
      </c>
      <c r="B2464" s="7" t="s">
        <v>2594</v>
      </c>
      <c r="C2464" s="7" t="s">
        <v>185</v>
      </c>
      <c r="D2464" s="7" t="s">
        <v>186</v>
      </c>
      <c r="E2464" s="7" t="s">
        <v>187</v>
      </c>
      <c r="F2464" s="8">
        <v>21</v>
      </c>
      <c r="G2464" s="8">
        <v>11858</v>
      </c>
      <c r="H2464" s="8">
        <v>11858</v>
      </c>
      <c r="I2464" s="8">
        <v>32</v>
      </c>
      <c r="J2464" s="8">
        <v>379456</v>
      </c>
      <c r="K2464" s="8">
        <v>11858</v>
      </c>
      <c r="L2464" s="8">
        <f t="shared" si="152"/>
        <v>2058</v>
      </c>
      <c r="M2464" s="8">
        <f t="shared" si="153"/>
        <v>9800</v>
      </c>
      <c r="N2464" s="14">
        <v>12</v>
      </c>
      <c r="O2464" s="14">
        <v>10976</v>
      </c>
      <c r="P2464" s="8">
        <v>21</v>
      </c>
      <c r="Q2464" s="8">
        <v>11858</v>
      </c>
      <c r="R2464" s="17">
        <f t="shared" si="154"/>
        <v>351232</v>
      </c>
      <c r="S2464" s="18">
        <f t="shared" si="155"/>
        <v>379456</v>
      </c>
    </row>
    <row r="2465" spans="1:19" x14ac:dyDescent="0.25">
      <c r="A2465" s="7" t="s">
        <v>2595</v>
      </c>
      <c r="B2465" s="7" t="s">
        <v>2596</v>
      </c>
      <c r="C2465" s="7" t="s">
        <v>1841</v>
      </c>
      <c r="D2465" s="7" t="s">
        <v>1842</v>
      </c>
      <c r="E2465" s="7" t="s">
        <v>2597</v>
      </c>
      <c r="F2465" s="8">
        <v>15</v>
      </c>
      <c r="G2465" s="8">
        <v>229885</v>
      </c>
      <c r="H2465" s="8">
        <v>229885</v>
      </c>
      <c r="I2465" s="8">
        <v>3</v>
      </c>
      <c r="J2465" s="8">
        <v>689655</v>
      </c>
      <c r="K2465" s="8">
        <v>229885</v>
      </c>
      <c r="L2465" s="8">
        <f t="shared" si="152"/>
        <v>29984.999999999971</v>
      </c>
      <c r="M2465" s="8">
        <f t="shared" si="153"/>
        <v>199900.00000000003</v>
      </c>
      <c r="N2465" s="9"/>
      <c r="O2465" s="9"/>
      <c r="P2465" s="8">
        <v>15</v>
      </c>
      <c r="Q2465" s="8">
        <v>229885</v>
      </c>
      <c r="R2465" s="17">
        <f t="shared" si="154"/>
        <v>0</v>
      </c>
      <c r="S2465" s="18">
        <f t="shared" si="155"/>
        <v>689655</v>
      </c>
    </row>
    <row r="2466" spans="1:19" x14ac:dyDescent="0.25">
      <c r="A2466" s="7" t="s">
        <v>2598</v>
      </c>
      <c r="B2466" s="7" t="s">
        <v>2599</v>
      </c>
      <c r="C2466" s="7" t="s">
        <v>1841</v>
      </c>
      <c r="D2466" s="7" t="s">
        <v>1842</v>
      </c>
      <c r="E2466" s="7" t="s">
        <v>2597</v>
      </c>
      <c r="F2466" s="8">
        <v>15</v>
      </c>
      <c r="G2466" s="8">
        <v>229885</v>
      </c>
      <c r="H2466" s="8">
        <v>229885</v>
      </c>
      <c r="I2466" s="8">
        <v>1</v>
      </c>
      <c r="J2466" s="8">
        <v>229885</v>
      </c>
      <c r="K2466" s="8">
        <v>229885</v>
      </c>
      <c r="L2466" s="8">
        <f t="shared" si="152"/>
        <v>29984.999999999971</v>
      </c>
      <c r="M2466" s="8">
        <f t="shared" si="153"/>
        <v>199900.00000000003</v>
      </c>
      <c r="N2466" s="9"/>
      <c r="O2466" s="9"/>
      <c r="P2466" s="8">
        <v>15</v>
      </c>
      <c r="Q2466" s="8">
        <v>229885</v>
      </c>
      <c r="R2466" s="17">
        <f t="shared" si="154"/>
        <v>0</v>
      </c>
      <c r="S2466" s="18">
        <f t="shared" si="155"/>
        <v>229885</v>
      </c>
    </row>
    <row r="2467" spans="1:19" x14ac:dyDescent="0.25">
      <c r="A2467" s="7" t="s">
        <v>2600</v>
      </c>
      <c r="B2467" s="7" t="s">
        <v>2601</v>
      </c>
      <c r="C2467" s="7" t="s">
        <v>1841</v>
      </c>
      <c r="D2467" s="7" t="s">
        <v>1842</v>
      </c>
      <c r="E2467" s="7" t="s">
        <v>2597</v>
      </c>
      <c r="F2467" s="8">
        <v>15</v>
      </c>
      <c r="G2467" s="8">
        <v>227535</v>
      </c>
      <c r="H2467" s="8">
        <v>227535</v>
      </c>
      <c r="I2467" s="8">
        <v>1</v>
      </c>
      <c r="J2467" s="8">
        <v>227535</v>
      </c>
      <c r="K2467" s="8">
        <v>227535</v>
      </c>
      <c r="L2467" s="8">
        <f t="shared" si="152"/>
        <v>29678.478260869539</v>
      </c>
      <c r="M2467" s="8">
        <f t="shared" si="153"/>
        <v>197856.52173913046</v>
      </c>
      <c r="N2467" s="9"/>
      <c r="O2467" s="9"/>
      <c r="P2467" s="8">
        <v>15</v>
      </c>
      <c r="Q2467" s="8">
        <v>227535</v>
      </c>
      <c r="R2467" s="17">
        <f t="shared" si="154"/>
        <v>0</v>
      </c>
      <c r="S2467" s="18">
        <f t="shared" si="155"/>
        <v>227535</v>
      </c>
    </row>
    <row r="2468" spans="1:19" x14ac:dyDescent="0.25">
      <c r="A2468" s="7" t="s">
        <v>2602</v>
      </c>
      <c r="B2468" s="7" t="s">
        <v>2603</v>
      </c>
      <c r="C2468" s="7" t="s">
        <v>1841</v>
      </c>
      <c r="D2468" s="7" t="s">
        <v>1842</v>
      </c>
      <c r="E2468" s="7" t="s">
        <v>2597</v>
      </c>
      <c r="F2468" s="8">
        <v>15</v>
      </c>
      <c r="G2468" s="8">
        <v>241385</v>
      </c>
      <c r="H2468" s="8">
        <v>241385</v>
      </c>
      <c r="I2468" s="8">
        <v>1</v>
      </c>
      <c r="J2468" s="8">
        <v>241385</v>
      </c>
      <c r="K2468" s="8">
        <v>241385</v>
      </c>
      <c r="L2468" s="8">
        <f t="shared" si="152"/>
        <v>31484.999999999971</v>
      </c>
      <c r="M2468" s="8">
        <f t="shared" si="153"/>
        <v>209900.00000000003</v>
      </c>
      <c r="N2468" s="13"/>
      <c r="O2468" s="13"/>
      <c r="P2468" s="8">
        <v>15</v>
      </c>
      <c r="Q2468" s="8">
        <v>241385</v>
      </c>
      <c r="R2468" s="17">
        <f t="shared" si="154"/>
        <v>0</v>
      </c>
      <c r="S2468" s="18">
        <f t="shared" si="155"/>
        <v>241385</v>
      </c>
    </row>
    <row r="2469" spans="1:19" x14ac:dyDescent="0.25">
      <c r="A2469" s="7" t="s">
        <v>2604</v>
      </c>
      <c r="B2469" s="7" t="s">
        <v>2605</v>
      </c>
      <c r="C2469" s="7" t="s">
        <v>1841</v>
      </c>
      <c r="D2469" s="7" t="s">
        <v>1842</v>
      </c>
      <c r="E2469" s="7" t="s">
        <v>2597</v>
      </c>
      <c r="F2469" s="8">
        <v>15</v>
      </c>
      <c r="G2469" s="8">
        <v>241385</v>
      </c>
      <c r="H2469" s="8">
        <v>241385</v>
      </c>
      <c r="I2469" s="8">
        <v>1</v>
      </c>
      <c r="J2469" s="8">
        <v>241385</v>
      </c>
      <c r="K2469" s="8">
        <v>241385</v>
      </c>
      <c r="L2469" s="8">
        <f t="shared" si="152"/>
        <v>31484.999999999971</v>
      </c>
      <c r="M2469" s="8">
        <f t="shared" si="153"/>
        <v>209900.00000000003</v>
      </c>
      <c r="N2469" s="13"/>
      <c r="O2469" s="13"/>
      <c r="P2469" s="8">
        <v>15</v>
      </c>
      <c r="Q2469" s="8">
        <v>241385</v>
      </c>
      <c r="R2469" s="17">
        <f t="shared" si="154"/>
        <v>0</v>
      </c>
      <c r="S2469" s="18">
        <f t="shared" si="155"/>
        <v>241385</v>
      </c>
    </row>
    <row r="2470" spans="1:19" x14ac:dyDescent="0.25">
      <c r="A2470" s="7" t="s">
        <v>2606</v>
      </c>
      <c r="B2470" s="7" t="s">
        <v>2607</v>
      </c>
      <c r="C2470" s="7" t="s">
        <v>1841</v>
      </c>
      <c r="D2470" s="7" t="s">
        <v>1842</v>
      </c>
      <c r="E2470" s="7" t="s">
        <v>2597</v>
      </c>
      <c r="F2470" s="8">
        <v>15</v>
      </c>
      <c r="G2470" s="8">
        <v>258635</v>
      </c>
      <c r="H2470" s="8">
        <v>258635</v>
      </c>
      <c r="I2470" s="8">
        <v>3</v>
      </c>
      <c r="J2470" s="8">
        <v>775905</v>
      </c>
      <c r="K2470" s="8">
        <v>258635</v>
      </c>
      <c r="L2470" s="8">
        <f t="shared" si="152"/>
        <v>33734.999999999971</v>
      </c>
      <c r="M2470" s="8">
        <f t="shared" si="153"/>
        <v>224900.00000000003</v>
      </c>
      <c r="N2470" s="13"/>
      <c r="O2470" s="13"/>
      <c r="P2470" s="8">
        <v>15</v>
      </c>
      <c r="Q2470" s="8">
        <v>258635</v>
      </c>
      <c r="R2470" s="17">
        <f t="shared" si="154"/>
        <v>0</v>
      </c>
      <c r="S2470" s="18">
        <f t="shared" si="155"/>
        <v>775905</v>
      </c>
    </row>
    <row r="2471" spans="1:19" x14ac:dyDescent="0.25">
      <c r="A2471" s="7" t="s">
        <v>2608</v>
      </c>
      <c r="B2471" s="7" t="s">
        <v>2609</v>
      </c>
      <c r="C2471" s="7" t="s">
        <v>1841</v>
      </c>
      <c r="D2471" s="7" t="s">
        <v>1842</v>
      </c>
      <c r="E2471" s="7" t="s">
        <v>2597</v>
      </c>
      <c r="F2471" s="8">
        <v>15</v>
      </c>
      <c r="G2471" s="8">
        <v>252485</v>
      </c>
      <c r="H2471" s="8">
        <v>252485</v>
      </c>
      <c r="I2471" s="8">
        <v>1</v>
      </c>
      <c r="J2471" s="8">
        <v>252485</v>
      </c>
      <c r="K2471" s="8">
        <v>252485</v>
      </c>
      <c r="L2471" s="8">
        <f t="shared" si="152"/>
        <v>32932.826086956513</v>
      </c>
      <c r="M2471" s="8">
        <f t="shared" si="153"/>
        <v>219552.17391304349</v>
      </c>
      <c r="N2471" s="9"/>
      <c r="O2471" s="9"/>
      <c r="P2471" s="8">
        <v>15</v>
      </c>
      <c r="Q2471" s="8">
        <v>252485</v>
      </c>
      <c r="R2471" s="17">
        <f t="shared" si="154"/>
        <v>0</v>
      </c>
      <c r="S2471" s="18">
        <f t="shared" si="155"/>
        <v>252485</v>
      </c>
    </row>
    <row r="2472" spans="1:19" x14ac:dyDescent="0.25">
      <c r="A2472" s="7" t="s">
        <v>2610</v>
      </c>
      <c r="B2472" s="7" t="s">
        <v>2611</v>
      </c>
      <c r="C2472" s="7" t="s">
        <v>1841</v>
      </c>
      <c r="D2472" s="7" t="s">
        <v>1842</v>
      </c>
      <c r="E2472" s="7" t="s">
        <v>2597</v>
      </c>
      <c r="F2472" s="8">
        <v>15</v>
      </c>
      <c r="G2472" s="8">
        <v>252485</v>
      </c>
      <c r="H2472" s="8">
        <v>252485</v>
      </c>
      <c r="I2472" s="8">
        <v>2</v>
      </c>
      <c r="J2472" s="8">
        <v>504970</v>
      </c>
      <c r="K2472" s="8">
        <v>252485</v>
      </c>
      <c r="L2472" s="8">
        <f t="shared" si="152"/>
        <v>32932.826086956513</v>
      </c>
      <c r="M2472" s="8">
        <f t="shared" si="153"/>
        <v>219552.17391304349</v>
      </c>
      <c r="N2472" s="9"/>
      <c r="O2472" s="9"/>
      <c r="P2472" s="8">
        <v>15</v>
      </c>
      <c r="Q2472" s="8">
        <v>252485</v>
      </c>
      <c r="R2472" s="17">
        <f t="shared" si="154"/>
        <v>0</v>
      </c>
      <c r="S2472" s="18">
        <f t="shared" si="155"/>
        <v>504970</v>
      </c>
    </row>
    <row r="2473" spans="1:19" x14ac:dyDescent="0.25">
      <c r="A2473" s="7" t="s">
        <v>2612</v>
      </c>
      <c r="B2473" s="7" t="s">
        <v>2613</v>
      </c>
      <c r="C2473" s="7" t="s">
        <v>1026</v>
      </c>
      <c r="D2473" s="7" t="s">
        <v>1027</v>
      </c>
      <c r="E2473" s="7" t="s">
        <v>2554</v>
      </c>
      <c r="F2473" s="8">
        <v>15</v>
      </c>
      <c r="G2473" s="8">
        <v>25960</v>
      </c>
      <c r="H2473" s="8">
        <v>25960</v>
      </c>
      <c r="I2473" s="8">
        <v>2</v>
      </c>
      <c r="J2473" s="8">
        <v>51920</v>
      </c>
      <c r="K2473" s="8">
        <v>25960</v>
      </c>
      <c r="L2473" s="8">
        <f t="shared" si="152"/>
        <v>3386.0869565217363</v>
      </c>
      <c r="M2473" s="8">
        <f t="shared" si="153"/>
        <v>22573.913043478264</v>
      </c>
      <c r="N2473" s="13"/>
      <c r="O2473" s="13"/>
      <c r="P2473" s="8">
        <v>15</v>
      </c>
      <c r="Q2473" s="8">
        <v>25960</v>
      </c>
      <c r="R2473" s="17">
        <f t="shared" si="154"/>
        <v>0</v>
      </c>
      <c r="S2473" s="18">
        <f t="shared" si="155"/>
        <v>51920</v>
      </c>
    </row>
    <row r="2474" spans="1:19" x14ac:dyDescent="0.25">
      <c r="A2474" s="7" t="s">
        <v>2614</v>
      </c>
      <c r="B2474" s="7" t="s">
        <v>2615</v>
      </c>
      <c r="C2474" s="7" t="s">
        <v>1026</v>
      </c>
      <c r="D2474" s="7" t="s">
        <v>1027</v>
      </c>
      <c r="E2474" s="7" t="s">
        <v>2554</v>
      </c>
      <c r="F2474" s="8">
        <v>15</v>
      </c>
      <c r="G2474" s="8">
        <v>49320</v>
      </c>
      <c r="H2474" s="8">
        <v>49320</v>
      </c>
      <c r="I2474" s="8">
        <v>4</v>
      </c>
      <c r="J2474" s="8">
        <v>197280</v>
      </c>
      <c r="K2474" s="8">
        <v>49320</v>
      </c>
      <c r="L2474" s="8">
        <f t="shared" si="152"/>
        <v>6433.0434782608645</v>
      </c>
      <c r="M2474" s="8">
        <f t="shared" si="153"/>
        <v>42886.956521739135</v>
      </c>
      <c r="N2474" s="13"/>
      <c r="O2474" s="13"/>
      <c r="P2474" s="8">
        <v>15</v>
      </c>
      <c r="Q2474" s="8">
        <v>49320</v>
      </c>
      <c r="R2474" s="17">
        <f t="shared" si="154"/>
        <v>0</v>
      </c>
      <c r="S2474" s="18">
        <f t="shared" si="155"/>
        <v>197280</v>
      </c>
    </row>
    <row r="2475" spans="1:19" x14ac:dyDescent="0.25">
      <c r="A2475" s="7" t="s">
        <v>2616</v>
      </c>
      <c r="B2475" s="7" t="s">
        <v>2617</v>
      </c>
      <c r="C2475" s="7" t="s">
        <v>1026</v>
      </c>
      <c r="D2475" s="7" t="s">
        <v>1027</v>
      </c>
      <c r="E2475" s="7" t="s">
        <v>2554</v>
      </c>
      <c r="F2475" s="8">
        <v>15</v>
      </c>
      <c r="G2475" s="8">
        <v>52020</v>
      </c>
      <c r="H2475" s="8">
        <v>52020</v>
      </c>
      <c r="I2475" s="8">
        <v>4</v>
      </c>
      <c r="J2475" s="8">
        <v>208080</v>
      </c>
      <c r="K2475" s="8">
        <v>52020</v>
      </c>
      <c r="L2475" s="8">
        <f t="shared" si="152"/>
        <v>6785.2173913043443</v>
      </c>
      <c r="M2475" s="8">
        <f t="shared" si="153"/>
        <v>45234.782608695656</v>
      </c>
      <c r="N2475" s="9"/>
      <c r="O2475" s="9"/>
      <c r="P2475" s="8">
        <v>15</v>
      </c>
      <c r="Q2475" s="8">
        <v>52020</v>
      </c>
      <c r="R2475" s="17">
        <f t="shared" si="154"/>
        <v>0</v>
      </c>
      <c r="S2475" s="18">
        <f t="shared" si="155"/>
        <v>208080</v>
      </c>
    </row>
    <row r="2476" spans="1:19" x14ac:dyDescent="0.25">
      <c r="A2476" s="7" t="s">
        <v>2618</v>
      </c>
      <c r="B2476" s="7" t="s">
        <v>2619</v>
      </c>
      <c r="C2476" s="7" t="s">
        <v>1026</v>
      </c>
      <c r="D2476" s="7" t="s">
        <v>1027</v>
      </c>
      <c r="E2476" s="7" t="s">
        <v>2554</v>
      </c>
      <c r="F2476" s="8">
        <v>21</v>
      </c>
      <c r="G2476" s="8">
        <v>368.26</v>
      </c>
      <c r="H2476" s="8">
        <v>368.26</v>
      </c>
      <c r="I2476" s="8">
        <v>27</v>
      </c>
      <c r="J2476" s="8">
        <v>9943.02</v>
      </c>
      <c r="K2476" s="8">
        <v>368.26</v>
      </c>
      <c r="L2476" s="8">
        <f t="shared" si="152"/>
        <v>63.912892561983483</v>
      </c>
      <c r="M2476" s="8">
        <f t="shared" si="153"/>
        <v>304.34710743801651</v>
      </c>
      <c r="N2476" s="9"/>
      <c r="O2476" s="9"/>
      <c r="P2476" s="8">
        <v>21</v>
      </c>
      <c r="Q2476" s="8">
        <v>368.26</v>
      </c>
      <c r="R2476" s="17">
        <f t="shared" si="154"/>
        <v>0</v>
      </c>
      <c r="S2476" s="18">
        <f t="shared" si="155"/>
        <v>9943.02</v>
      </c>
    </row>
    <row r="2477" spans="1:19" x14ac:dyDescent="0.25">
      <c r="A2477" s="7" t="s">
        <v>2624</v>
      </c>
      <c r="B2477" s="7" t="s">
        <v>2625</v>
      </c>
      <c r="C2477" s="7" t="s">
        <v>76</v>
      </c>
      <c r="D2477" s="7" t="s">
        <v>77</v>
      </c>
      <c r="E2477" s="7" t="s">
        <v>78</v>
      </c>
      <c r="F2477" s="8">
        <v>15</v>
      </c>
      <c r="G2477" s="8">
        <v>7475</v>
      </c>
      <c r="H2477" s="8">
        <v>7475</v>
      </c>
      <c r="I2477" s="8">
        <v>17</v>
      </c>
      <c r="J2477" s="8">
        <v>127075</v>
      </c>
      <c r="K2477" s="8">
        <v>7475</v>
      </c>
      <c r="L2477" s="8">
        <f t="shared" si="152"/>
        <v>974.99999999999909</v>
      </c>
      <c r="M2477" s="8">
        <f t="shared" si="153"/>
        <v>6500.0000000000009</v>
      </c>
      <c r="N2477" s="8">
        <v>12</v>
      </c>
      <c r="O2477" s="8">
        <v>7280</v>
      </c>
      <c r="P2477" s="8">
        <v>15</v>
      </c>
      <c r="Q2477" s="8">
        <v>7475</v>
      </c>
      <c r="R2477" s="17">
        <f t="shared" si="154"/>
        <v>123760</v>
      </c>
      <c r="S2477" s="18">
        <f t="shared" si="155"/>
        <v>127075</v>
      </c>
    </row>
    <row r="2478" spans="1:19" x14ac:dyDescent="0.25">
      <c r="A2478" s="7" t="s">
        <v>2626</v>
      </c>
      <c r="B2478" s="7" t="s">
        <v>2627</v>
      </c>
      <c r="C2478" s="7" t="s">
        <v>76</v>
      </c>
      <c r="D2478" s="7" t="s">
        <v>77</v>
      </c>
      <c r="E2478" s="7" t="s">
        <v>78</v>
      </c>
      <c r="F2478" s="8">
        <v>15</v>
      </c>
      <c r="G2478" s="8">
        <v>7475</v>
      </c>
      <c r="H2478" s="8">
        <v>7475</v>
      </c>
      <c r="I2478" s="8">
        <v>13</v>
      </c>
      <c r="J2478" s="8">
        <v>97175</v>
      </c>
      <c r="K2478" s="8">
        <v>7475</v>
      </c>
      <c r="L2478" s="8">
        <f t="shared" si="152"/>
        <v>974.99999999999909</v>
      </c>
      <c r="M2478" s="8">
        <f t="shared" si="153"/>
        <v>6500.0000000000009</v>
      </c>
      <c r="N2478" s="14">
        <v>12</v>
      </c>
      <c r="O2478" s="14">
        <v>7280</v>
      </c>
      <c r="P2478" s="8">
        <v>15</v>
      </c>
      <c r="Q2478" s="8">
        <v>7475</v>
      </c>
      <c r="R2478" s="17">
        <f t="shared" si="154"/>
        <v>94640</v>
      </c>
      <c r="S2478" s="18">
        <f t="shared" si="155"/>
        <v>97175</v>
      </c>
    </row>
    <row r="2479" spans="1:19" x14ac:dyDescent="0.25">
      <c r="A2479" s="7" t="s">
        <v>2628</v>
      </c>
      <c r="B2479" s="7" t="s">
        <v>2629</v>
      </c>
      <c r="C2479" s="7" t="s">
        <v>76</v>
      </c>
      <c r="D2479" s="7" t="s">
        <v>77</v>
      </c>
      <c r="E2479" s="7" t="s">
        <v>78</v>
      </c>
      <c r="F2479" s="8">
        <v>15</v>
      </c>
      <c r="G2479" s="8">
        <v>7475</v>
      </c>
      <c r="H2479" s="8">
        <v>7475</v>
      </c>
      <c r="I2479" s="8">
        <v>4</v>
      </c>
      <c r="J2479" s="8">
        <v>29900</v>
      </c>
      <c r="K2479" s="8">
        <v>7475</v>
      </c>
      <c r="L2479" s="8">
        <f t="shared" si="152"/>
        <v>974.99999999999909</v>
      </c>
      <c r="M2479" s="8">
        <f t="shared" si="153"/>
        <v>6500.0000000000009</v>
      </c>
      <c r="N2479" s="13"/>
      <c r="O2479" s="13"/>
      <c r="P2479" s="8">
        <v>15</v>
      </c>
      <c r="Q2479" s="8">
        <v>7475</v>
      </c>
      <c r="R2479" s="17">
        <f t="shared" si="154"/>
        <v>0</v>
      </c>
      <c r="S2479" s="18">
        <f t="shared" si="155"/>
        <v>29900</v>
      </c>
    </row>
    <row r="2480" spans="1:19" x14ac:dyDescent="0.25">
      <c r="A2480" s="7" t="s">
        <v>2630</v>
      </c>
      <c r="B2480" s="7" t="s">
        <v>2631</v>
      </c>
      <c r="C2480" s="7" t="s">
        <v>76</v>
      </c>
      <c r="D2480" s="7" t="s">
        <v>77</v>
      </c>
      <c r="E2480" s="7" t="s">
        <v>78</v>
      </c>
      <c r="F2480" s="8">
        <v>15</v>
      </c>
      <c r="G2480" s="8">
        <v>10350</v>
      </c>
      <c r="H2480" s="8">
        <v>10350</v>
      </c>
      <c r="I2480" s="8">
        <v>11</v>
      </c>
      <c r="J2480" s="8">
        <v>113850</v>
      </c>
      <c r="K2480" s="8">
        <v>10350</v>
      </c>
      <c r="L2480" s="8">
        <f t="shared" si="152"/>
        <v>1350</v>
      </c>
      <c r="M2480" s="8">
        <f t="shared" si="153"/>
        <v>9000</v>
      </c>
      <c r="N2480" s="9"/>
      <c r="O2480" s="9"/>
      <c r="P2480" s="8">
        <v>15</v>
      </c>
      <c r="Q2480" s="8">
        <v>10350</v>
      </c>
      <c r="R2480" s="17">
        <f t="shared" si="154"/>
        <v>0</v>
      </c>
      <c r="S2480" s="18">
        <f t="shared" si="155"/>
        <v>113850</v>
      </c>
    </row>
    <row r="2481" spans="1:19" x14ac:dyDescent="0.25">
      <c r="A2481" s="7" t="s">
        <v>2632</v>
      </c>
      <c r="B2481" s="7" t="s">
        <v>2633</v>
      </c>
      <c r="C2481" s="7" t="s">
        <v>76</v>
      </c>
      <c r="D2481" s="7" t="s">
        <v>77</v>
      </c>
      <c r="E2481" s="7" t="s">
        <v>78</v>
      </c>
      <c r="F2481" s="8">
        <v>15</v>
      </c>
      <c r="G2481" s="8">
        <v>9775</v>
      </c>
      <c r="H2481" s="8">
        <v>9775</v>
      </c>
      <c r="I2481" s="8">
        <v>33</v>
      </c>
      <c r="J2481" s="8">
        <v>322575</v>
      </c>
      <c r="K2481" s="8">
        <v>9775</v>
      </c>
      <c r="L2481" s="8">
        <f t="shared" si="152"/>
        <v>1275</v>
      </c>
      <c r="M2481" s="8">
        <f t="shared" si="153"/>
        <v>8500</v>
      </c>
      <c r="N2481" s="14">
        <v>12</v>
      </c>
      <c r="O2481" s="14">
        <v>9520</v>
      </c>
      <c r="P2481" s="8">
        <v>15</v>
      </c>
      <c r="Q2481" s="8">
        <v>9775</v>
      </c>
      <c r="R2481" s="17">
        <f t="shared" si="154"/>
        <v>314160</v>
      </c>
      <c r="S2481" s="18">
        <f t="shared" si="155"/>
        <v>322575</v>
      </c>
    </row>
    <row r="2482" spans="1:19" x14ac:dyDescent="0.25">
      <c r="A2482" s="7" t="s">
        <v>2634</v>
      </c>
      <c r="B2482" s="7" t="s">
        <v>2635</v>
      </c>
      <c r="C2482" s="7" t="s">
        <v>76</v>
      </c>
      <c r="D2482" s="7" t="s">
        <v>77</v>
      </c>
      <c r="E2482" s="7" t="s">
        <v>78</v>
      </c>
      <c r="F2482" s="8">
        <v>15</v>
      </c>
      <c r="G2482" s="8">
        <v>3450</v>
      </c>
      <c r="H2482" s="8">
        <v>3450</v>
      </c>
      <c r="I2482" s="8">
        <v>9</v>
      </c>
      <c r="J2482" s="8">
        <v>31050</v>
      </c>
      <c r="K2482" s="8">
        <v>3450</v>
      </c>
      <c r="L2482" s="8">
        <f t="shared" si="152"/>
        <v>449.99999999999955</v>
      </c>
      <c r="M2482" s="8">
        <f t="shared" si="153"/>
        <v>3000.0000000000005</v>
      </c>
      <c r="N2482" s="8">
        <v>12</v>
      </c>
      <c r="O2482" s="8">
        <v>3360</v>
      </c>
      <c r="P2482" s="8">
        <v>15</v>
      </c>
      <c r="Q2482" s="8">
        <v>3450</v>
      </c>
      <c r="R2482" s="17">
        <f t="shared" si="154"/>
        <v>30240</v>
      </c>
      <c r="S2482" s="18">
        <f t="shared" si="155"/>
        <v>31050</v>
      </c>
    </row>
    <row r="2483" spans="1:19" x14ac:dyDescent="0.25">
      <c r="A2483" s="7" t="s">
        <v>2640</v>
      </c>
      <c r="B2483" s="7" t="s">
        <v>2641</v>
      </c>
      <c r="C2483" s="7" t="s">
        <v>369</v>
      </c>
      <c r="D2483" s="7" t="s">
        <v>370</v>
      </c>
      <c r="E2483" s="7" t="s">
        <v>546</v>
      </c>
      <c r="F2483" s="8">
        <v>21</v>
      </c>
      <c r="G2483" s="8">
        <v>15178.24</v>
      </c>
      <c r="H2483" s="8">
        <v>15178.24</v>
      </c>
      <c r="I2483" s="8">
        <v>1</v>
      </c>
      <c r="J2483" s="8">
        <v>15178.24</v>
      </c>
      <c r="K2483" s="8">
        <v>15178.24</v>
      </c>
      <c r="L2483" s="8">
        <f t="shared" si="152"/>
        <v>2634.24</v>
      </c>
      <c r="M2483" s="8">
        <f t="shared" si="153"/>
        <v>12544</v>
      </c>
      <c r="N2483" s="9"/>
      <c r="O2483" s="9"/>
      <c r="P2483" s="8">
        <v>21</v>
      </c>
      <c r="Q2483" s="8">
        <v>15178.24</v>
      </c>
      <c r="R2483" s="17">
        <f t="shared" si="154"/>
        <v>0</v>
      </c>
      <c r="S2483" s="18">
        <f t="shared" si="155"/>
        <v>15178.24</v>
      </c>
    </row>
    <row r="2484" spans="1:19" x14ac:dyDescent="0.25">
      <c r="A2484" s="7" t="s">
        <v>2642</v>
      </c>
      <c r="B2484" s="7" t="s">
        <v>2643</v>
      </c>
      <c r="C2484" s="7" t="s">
        <v>369</v>
      </c>
      <c r="D2484" s="7" t="s">
        <v>370</v>
      </c>
      <c r="E2484" s="7" t="s">
        <v>546</v>
      </c>
      <c r="F2484" s="8">
        <v>21</v>
      </c>
      <c r="G2484" s="8">
        <v>16392.5</v>
      </c>
      <c r="H2484" s="8">
        <v>16392.5</v>
      </c>
      <c r="I2484" s="8">
        <v>2</v>
      </c>
      <c r="J2484" s="8">
        <v>32785</v>
      </c>
      <c r="K2484" s="8">
        <v>16392.5</v>
      </c>
      <c r="L2484" s="8">
        <f t="shared" si="152"/>
        <v>2844.9793388429753</v>
      </c>
      <c r="M2484" s="8">
        <f t="shared" si="153"/>
        <v>13547.520661157025</v>
      </c>
      <c r="N2484" s="9"/>
      <c r="O2484" s="9"/>
      <c r="P2484" s="8">
        <v>21</v>
      </c>
      <c r="Q2484" s="8">
        <v>16392.5</v>
      </c>
      <c r="R2484" s="17">
        <f t="shared" si="154"/>
        <v>0</v>
      </c>
      <c r="S2484" s="18">
        <f t="shared" si="155"/>
        <v>32785</v>
      </c>
    </row>
    <row r="2485" spans="1:19" x14ac:dyDescent="0.25">
      <c r="A2485" s="7" t="s">
        <v>2644</v>
      </c>
      <c r="B2485" s="7" t="s">
        <v>2645</v>
      </c>
      <c r="C2485" s="7" t="s">
        <v>14</v>
      </c>
      <c r="D2485" s="7" t="s">
        <v>15</v>
      </c>
      <c r="E2485" s="7" t="s">
        <v>19</v>
      </c>
      <c r="F2485" s="8">
        <v>21</v>
      </c>
      <c r="G2485" s="8">
        <v>58685</v>
      </c>
      <c r="H2485" s="8">
        <v>58685</v>
      </c>
      <c r="I2485" s="8">
        <v>2</v>
      </c>
      <c r="J2485" s="8">
        <v>117370</v>
      </c>
      <c r="K2485" s="8">
        <v>58685</v>
      </c>
      <c r="L2485" s="8">
        <f t="shared" si="152"/>
        <v>10185</v>
      </c>
      <c r="M2485" s="8">
        <f t="shared" si="153"/>
        <v>48500</v>
      </c>
      <c r="N2485" s="9"/>
      <c r="O2485" s="9"/>
      <c r="P2485" s="8">
        <v>21</v>
      </c>
      <c r="Q2485" s="8">
        <v>58685</v>
      </c>
      <c r="R2485" s="17">
        <f t="shared" si="154"/>
        <v>0</v>
      </c>
      <c r="S2485" s="18">
        <f t="shared" si="155"/>
        <v>117370</v>
      </c>
    </row>
    <row r="2486" spans="1:19" x14ac:dyDescent="0.25">
      <c r="A2486" s="7" t="s">
        <v>2648</v>
      </c>
      <c r="B2486" s="7" t="s">
        <v>2649</v>
      </c>
      <c r="C2486" s="7" t="s">
        <v>1026</v>
      </c>
      <c r="D2486" s="7" t="s">
        <v>1027</v>
      </c>
      <c r="E2486" s="7" t="s">
        <v>1028</v>
      </c>
      <c r="F2486" s="8">
        <v>21</v>
      </c>
      <c r="G2486" s="8">
        <v>789.14</v>
      </c>
      <c r="H2486" s="8">
        <v>789.14</v>
      </c>
      <c r="I2486" s="8">
        <v>13</v>
      </c>
      <c r="J2486" s="8">
        <v>10258.820000000002</v>
      </c>
      <c r="K2486" s="8">
        <v>789.1400000000001</v>
      </c>
      <c r="L2486" s="8">
        <f t="shared" si="152"/>
        <v>136.95818181818186</v>
      </c>
      <c r="M2486" s="8">
        <f t="shared" si="153"/>
        <v>652.18181818181824</v>
      </c>
      <c r="N2486" s="9"/>
      <c r="O2486" s="9"/>
      <c r="P2486" s="8">
        <v>21</v>
      </c>
      <c r="Q2486" s="8">
        <v>789.14</v>
      </c>
      <c r="R2486" s="17">
        <f t="shared" si="154"/>
        <v>0</v>
      </c>
      <c r="S2486" s="18">
        <f t="shared" si="155"/>
        <v>10258.820000000002</v>
      </c>
    </row>
    <row r="2487" spans="1:19" x14ac:dyDescent="0.25">
      <c r="A2487" s="7" t="s">
        <v>2650</v>
      </c>
      <c r="B2487" s="7" t="s">
        <v>2651</v>
      </c>
      <c r="C2487" s="7" t="s">
        <v>1026</v>
      </c>
      <c r="D2487" s="7" t="s">
        <v>1027</v>
      </c>
      <c r="E2487" s="7" t="s">
        <v>2554</v>
      </c>
      <c r="F2487" s="8">
        <v>21</v>
      </c>
      <c r="G2487" s="8">
        <v>1114</v>
      </c>
      <c r="H2487" s="8">
        <v>1114</v>
      </c>
      <c r="I2487" s="8">
        <v>170</v>
      </c>
      <c r="J2487" s="8">
        <v>189380</v>
      </c>
      <c r="K2487" s="8">
        <v>1114</v>
      </c>
      <c r="L2487" s="8">
        <f t="shared" si="152"/>
        <v>193.3388429752066</v>
      </c>
      <c r="M2487" s="8">
        <f t="shared" si="153"/>
        <v>920.6611570247934</v>
      </c>
      <c r="N2487" s="14">
        <v>12</v>
      </c>
      <c r="O2487" s="14">
        <v>1031.1399999999999</v>
      </c>
      <c r="P2487" s="8">
        <v>21</v>
      </c>
      <c r="Q2487" s="8">
        <v>1114</v>
      </c>
      <c r="R2487" s="17">
        <f t="shared" si="154"/>
        <v>175293.8</v>
      </c>
      <c r="S2487" s="18">
        <f t="shared" si="155"/>
        <v>189380</v>
      </c>
    </row>
    <row r="2488" spans="1:19" x14ac:dyDescent="0.25">
      <c r="A2488" s="7" t="s">
        <v>2652</v>
      </c>
      <c r="B2488" s="7" t="s">
        <v>2653</v>
      </c>
      <c r="C2488" s="7" t="s">
        <v>76</v>
      </c>
      <c r="D2488" s="7" t="s">
        <v>77</v>
      </c>
      <c r="E2488" s="7" t="s">
        <v>78</v>
      </c>
      <c r="F2488" s="8">
        <v>15</v>
      </c>
      <c r="G2488" s="8">
        <v>9775</v>
      </c>
      <c r="H2488" s="8">
        <v>9775</v>
      </c>
      <c r="I2488" s="8">
        <v>8</v>
      </c>
      <c r="J2488" s="8">
        <v>78200</v>
      </c>
      <c r="K2488" s="8">
        <v>9775</v>
      </c>
      <c r="L2488" s="8">
        <f t="shared" si="152"/>
        <v>1275</v>
      </c>
      <c r="M2488" s="8">
        <f t="shared" si="153"/>
        <v>8500</v>
      </c>
      <c r="N2488" s="9"/>
      <c r="O2488" s="9"/>
      <c r="P2488" s="8">
        <v>15</v>
      </c>
      <c r="Q2488" s="8">
        <v>9775</v>
      </c>
      <c r="R2488" s="17">
        <f t="shared" si="154"/>
        <v>0</v>
      </c>
      <c r="S2488" s="18">
        <f t="shared" si="155"/>
        <v>78200</v>
      </c>
    </row>
    <row r="2489" spans="1:19" x14ac:dyDescent="0.25">
      <c r="A2489" s="7" t="s">
        <v>2654</v>
      </c>
      <c r="B2489" s="7" t="s">
        <v>2655</v>
      </c>
      <c r="C2489" s="7" t="s">
        <v>14</v>
      </c>
      <c r="D2489" s="7" t="s">
        <v>15</v>
      </c>
      <c r="E2489" s="7" t="s">
        <v>467</v>
      </c>
      <c r="F2489" s="8">
        <v>21</v>
      </c>
      <c r="G2489" s="8">
        <v>3496.9</v>
      </c>
      <c r="H2489" s="8">
        <v>3496.9</v>
      </c>
      <c r="I2489" s="8">
        <v>1</v>
      </c>
      <c r="J2489" s="8">
        <v>3496.9</v>
      </c>
      <c r="K2489" s="8">
        <v>3496.9</v>
      </c>
      <c r="L2489" s="8">
        <f t="shared" si="152"/>
        <v>606.90000000000009</v>
      </c>
      <c r="M2489" s="8">
        <f t="shared" si="153"/>
        <v>2890</v>
      </c>
      <c r="N2489" s="9"/>
      <c r="O2489" s="9"/>
      <c r="P2489" s="8">
        <v>21</v>
      </c>
      <c r="Q2489" s="8">
        <v>3496.9</v>
      </c>
      <c r="R2489" s="17">
        <f t="shared" si="154"/>
        <v>0</v>
      </c>
      <c r="S2489" s="18">
        <f t="shared" si="155"/>
        <v>3496.9</v>
      </c>
    </row>
    <row r="2490" spans="1:19" x14ac:dyDescent="0.25">
      <c r="A2490" s="7" t="s">
        <v>2656</v>
      </c>
      <c r="B2490" s="7" t="s">
        <v>2657</v>
      </c>
      <c r="C2490" s="7" t="s">
        <v>14</v>
      </c>
      <c r="D2490" s="7" t="s">
        <v>15</v>
      </c>
      <c r="E2490" s="7" t="s">
        <v>467</v>
      </c>
      <c r="F2490" s="8">
        <v>21</v>
      </c>
      <c r="G2490" s="8">
        <v>3535.14</v>
      </c>
      <c r="H2490" s="8">
        <v>3535.14</v>
      </c>
      <c r="I2490" s="8">
        <v>1</v>
      </c>
      <c r="J2490" s="8">
        <v>3535.14</v>
      </c>
      <c r="K2490" s="8">
        <v>3535.14</v>
      </c>
      <c r="L2490" s="8">
        <f t="shared" si="152"/>
        <v>613.53669421487575</v>
      </c>
      <c r="M2490" s="8">
        <f t="shared" si="153"/>
        <v>2921.6033057851241</v>
      </c>
      <c r="N2490" s="9"/>
      <c r="O2490" s="9"/>
      <c r="P2490" s="8">
        <v>21</v>
      </c>
      <c r="Q2490" s="8">
        <v>3535.14</v>
      </c>
      <c r="R2490" s="17">
        <f t="shared" si="154"/>
        <v>0</v>
      </c>
      <c r="S2490" s="18">
        <f t="shared" si="155"/>
        <v>3535.14</v>
      </c>
    </row>
    <row r="2491" spans="1:19" x14ac:dyDescent="0.25">
      <c r="A2491" s="7" t="s">
        <v>2658</v>
      </c>
      <c r="B2491" s="7" t="s">
        <v>2659</v>
      </c>
      <c r="C2491" s="7" t="s">
        <v>1841</v>
      </c>
      <c r="D2491" s="7" t="s">
        <v>1842</v>
      </c>
      <c r="E2491" s="7" t="s">
        <v>1843</v>
      </c>
      <c r="F2491" s="8">
        <v>15</v>
      </c>
      <c r="G2491" s="8">
        <v>1000</v>
      </c>
      <c r="H2491" s="8">
        <v>1000</v>
      </c>
      <c r="I2491" s="8">
        <v>1</v>
      </c>
      <c r="J2491" s="8">
        <v>1000</v>
      </c>
      <c r="K2491" s="8">
        <v>1000</v>
      </c>
      <c r="L2491" s="8">
        <f t="shared" si="152"/>
        <v>130.43478260869563</v>
      </c>
      <c r="M2491" s="8">
        <f t="shared" si="153"/>
        <v>869.56521739130437</v>
      </c>
      <c r="N2491" s="13"/>
      <c r="O2491" s="13"/>
      <c r="P2491" s="8">
        <v>15</v>
      </c>
      <c r="Q2491" s="8">
        <v>1000</v>
      </c>
      <c r="R2491" s="17">
        <f t="shared" si="154"/>
        <v>0</v>
      </c>
      <c r="S2491" s="18">
        <f t="shared" si="155"/>
        <v>1000</v>
      </c>
    </row>
    <row r="2492" spans="1:19" x14ac:dyDescent="0.25">
      <c r="A2492" s="7" t="s">
        <v>2660</v>
      </c>
      <c r="B2492" s="7" t="s">
        <v>2661</v>
      </c>
      <c r="C2492" s="7" t="s">
        <v>1841</v>
      </c>
      <c r="D2492" s="7" t="s">
        <v>1842</v>
      </c>
      <c r="E2492" s="7" t="s">
        <v>1843</v>
      </c>
      <c r="F2492" s="8">
        <v>15</v>
      </c>
      <c r="G2492" s="8">
        <v>1000</v>
      </c>
      <c r="H2492" s="8">
        <v>1000</v>
      </c>
      <c r="I2492" s="8">
        <v>3</v>
      </c>
      <c r="J2492" s="8">
        <v>3000</v>
      </c>
      <c r="K2492" s="8">
        <v>1000</v>
      </c>
      <c r="L2492" s="8">
        <f t="shared" si="152"/>
        <v>130.43478260869563</v>
      </c>
      <c r="M2492" s="8">
        <f t="shared" si="153"/>
        <v>869.56521739130437</v>
      </c>
      <c r="N2492" s="13"/>
      <c r="O2492" s="13"/>
      <c r="P2492" s="8">
        <v>15</v>
      </c>
      <c r="Q2492" s="8">
        <v>1000</v>
      </c>
      <c r="R2492" s="17">
        <f t="shared" si="154"/>
        <v>0</v>
      </c>
      <c r="S2492" s="18">
        <f t="shared" si="155"/>
        <v>3000</v>
      </c>
    </row>
    <row r="2493" spans="1:19" x14ac:dyDescent="0.25">
      <c r="A2493" s="7" t="s">
        <v>2662</v>
      </c>
      <c r="B2493" s="7" t="s">
        <v>2663</v>
      </c>
      <c r="C2493" s="7" t="s">
        <v>2464</v>
      </c>
      <c r="D2493" s="7" t="s">
        <v>2465</v>
      </c>
      <c r="E2493" s="7" t="s">
        <v>2466</v>
      </c>
      <c r="F2493" s="8">
        <v>15</v>
      </c>
      <c r="G2493" s="8">
        <v>8337.5</v>
      </c>
      <c r="H2493" s="8">
        <v>8337.5</v>
      </c>
      <c r="I2493" s="8">
        <v>3</v>
      </c>
      <c r="J2493" s="8">
        <v>25012.5</v>
      </c>
      <c r="K2493" s="8">
        <v>8337.5</v>
      </c>
      <c r="L2493" s="8">
        <f t="shared" si="152"/>
        <v>1087.4999999999991</v>
      </c>
      <c r="M2493" s="8">
        <f t="shared" si="153"/>
        <v>7250.0000000000009</v>
      </c>
      <c r="N2493" s="9"/>
      <c r="O2493" s="9"/>
      <c r="P2493" s="8">
        <v>15</v>
      </c>
      <c r="Q2493" s="8">
        <v>8337.5</v>
      </c>
      <c r="R2493" s="17">
        <f t="shared" si="154"/>
        <v>0</v>
      </c>
      <c r="S2493" s="18">
        <f t="shared" si="155"/>
        <v>25012.5</v>
      </c>
    </row>
    <row r="2494" spans="1:19" x14ac:dyDescent="0.25">
      <c r="A2494" s="7" t="s">
        <v>2664</v>
      </c>
      <c r="B2494" s="7" t="s">
        <v>2665</v>
      </c>
      <c r="C2494" s="7" t="s">
        <v>2464</v>
      </c>
      <c r="D2494" s="7" t="s">
        <v>2465</v>
      </c>
      <c r="E2494" s="7" t="s">
        <v>2466</v>
      </c>
      <c r="F2494" s="8">
        <v>15</v>
      </c>
      <c r="G2494" s="8">
        <v>8337.5</v>
      </c>
      <c r="H2494" s="8">
        <v>8337.5</v>
      </c>
      <c r="I2494" s="8">
        <v>1</v>
      </c>
      <c r="J2494" s="8">
        <v>8337.5</v>
      </c>
      <c r="K2494" s="8">
        <v>8337.5</v>
      </c>
      <c r="L2494" s="8">
        <f t="shared" si="152"/>
        <v>1087.4999999999991</v>
      </c>
      <c r="M2494" s="8">
        <f t="shared" si="153"/>
        <v>7250.0000000000009</v>
      </c>
      <c r="N2494" s="9"/>
      <c r="O2494" s="9"/>
      <c r="P2494" s="8">
        <v>15</v>
      </c>
      <c r="Q2494" s="8">
        <v>8337.5</v>
      </c>
      <c r="R2494" s="17">
        <f t="shared" si="154"/>
        <v>0</v>
      </c>
      <c r="S2494" s="18">
        <f t="shared" si="155"/>
        <v>8337.5</v>
      </c>
    </row>
    <row r="2495" spans="1:19" x14ac:dyDescent="0.25">
      <c r="A2495" s="7" t="s">
        <v>2666</v>
      </c>
      <c r="B2495" s="7" t="s">
        <v>2667</v>
      </c>
      <c r="C2495" s="7" t="s">
        <v>2464</v>
      </c>
      <c r="D2495" s="7" t="s">
        <v>2465</v>
      </c>
      <c r="E2495" s="7" t="s">
        <v>2466</v>
      </c>
      <c r="F2495" s="8">
        <v>15</v>
      </c>
      <c r="G2495" s="8">
        <v>8337.5</v>
      </c>
      <c r="H2495" s="8">
        <v>8337.5</v>
      </c>
      <c r="I2495" s="8">
        <v>1</v>
      </c>
      <c r="J2495" s="8">
        <v>8337.5</v>
      </c>
      <c r="K2495" s="8">
        <v>8337.5</v>
      </c>
      <c r="L2495" s="8">
        <f t="shared" si="152"/>
        <v>1087.4999999999991</v>
      </c>
      <c r="M2495" s="8">
        <f t="shared" si="153"/>
        <v>7250.0000000000009</v>
      </c>
      <c r="N2495" s="9"/>
      <c r="O2495" s="9"/>
      <c r="P2495" s="8">
        <v>15</v>
      </c>
      <c r="Q2495" s="8">
        <v>8337.5</v>
      </c>
      <c r="R2495" s="17">
        <f t="shared" si="154"/>
        <v>0</v>
      </c>
      <c r="S2495" s="18">
        <f t="shared" si="155"/>
        <v>8337.5</v>
      </c>
    </row>
    <row r="2496" spans="1:19" x14ac:dyDescent="0.25">
      <c r="A2496" s="7" t="s">
        <v>2668</v>
      </c>
      <c r="B2496" s="7" t="s">
        <v>2669</v>
      </c>
      <c r="C2496" s="7" t="s">
        <v>2464</v>
      </c>
      <c r="D2496" s="7" t="s">
        <v>2465</v>
      </c>
      <c r="E2496" s="7" t="s">
        <v>2466</v>
      </c>
      <c r="F2496" s="8">
        <v>15</v>
      </c>
      <c r="G2496" s="8">
        <v>8337.5</v>
      </c>
      <c r="H2496" s="8">
        <v>8337.5</v>
      </c>
      <c r="I2496" s="8">
        <v>1</v>
      </c>
      <c r="J2496" s="8">
        <v>8337.5</v>
      </c>
      <c r="K2496" s="8">
        <v>8337.5</v>
      </c>
      <c r="L2496" s="8">
        <f t="shared" si="152"/>
        <v>1087.4999999999991</v>
      </c>
      <c r="M2496" s="8">
        <f t="shared" si="153"/>
        <v>7250.0000000000009</v>
      </c>
      <c r="N2496" s="13"/>
      <c r="O2496" s="13"/>
      <c r="P2496" s="8">
        <v>15</v>
      </c>
      <c r="Q2496" s="8">
        <v>8337.5</v>
      </c>
      <c r="R2496" s="17">
        <f t="shared" si="154"/>
        <v>0</v>
      </c>
      <c r="S2496" s="18">
        <f t="shared" si="155"/>
        <v>8337.5</v>
      </c>
    </row>
    <row r="2497" spans="1:19" x14ac:dyDescent="0.25">
      <c r="A2497" s="7" t="s">
        <v>2670</v>
      </c>
      <c r="B2497" s="7" t="s">
        <v>2671</v>
      </c>
      <c r="C2497" s="7" t="s">
        <v>2464</v>
      </c>
      <c r="D2497" s="7" t="s">
        <v>2465</v>
      </c>
      <c r="E2497" s="7" t="s">
        <v>2466</v>
      </c>
      <c r="F2497" s="8">
        <v>15</v>
      </c>
      <c r="G2497" s="8">
        <v>8337.5</v>
      </c>
      <c r="H2497" s="8">
        <v>8337.5</v>
      </c>
      <c r="I2497" s="8">
        <v>1</v>
      </c>
      <c r="J2497" s="8">
        <v>8337.5</v>
      </c>
      <c r="K2497" s="8">
        <v>8337.5</v>
      </c>
      <c r="L2497" s="8">
        <f t="shared" si="152"/>
        <v>1087.4999999999991</v>
      </c>
      <c r="M2497" s="8">
        <f t="shared" si="153"/>
        <v>7250.0000000000009</v>
      </c>
      <c r="N2497" s="9"/>
      <c r="O2497" s="9"/>
      <c r="P2497" s="8">
        <v>15</v>
      </c>
      <c r="Q2497" s="8">
        <v>8337.5</v>
      </c>
      <c r="R2497" s="17">
        <f t="shared" si="154"/>
        <v>0</v>
      </c>
      <c r="S2497" s="18">
        <f t="shared" si="155"/>
        <v>8337.5</v>
      </c>
    </row>
    <row r="2498" spans="1:19" x14ac:dyDescent="0.25">
      <c r="A2498" s="7" t="s">
        <v>2672</v>
      </c>
      <c r="B2498" s="7" t="s">
        <v>2673</v>
      </c>
      <c r="C2498" s="7" t="s">
        <v>2464</v>
      </c>
      <c r="D2498" s="7" t="s">
        <v>2465</v>
      </c>
      <c r="E2498" s="7" t="s">
        <v>2466</v>
      </c>
      <c r="F2498" s="8">
        <v>15</v>
      </c>
      <c r="G2498" s="8">
        <v>8337.5</v>
      </c>
      <c r="H2498" s="8">
        <v>8337.5</v>
      </c>
      <c r="I2498" s="8">
        <v>1</v>
      </c>
      <c r="J2498" s="8">
        <v>8337.5</v>
      </c>
      <c r="K2498" s="8">
        <v>8337.5</v>
      </c>
      <c r="L2498" s="8">
        <f t="shared" ref="L2498:L2561" si="156">K2498-M2498</f>
        <v>1087.4999999999991</v>
      </c>
      <c r="M2498" s="8">
        <f t="shared" ref="M2498:M2561" si="157">K2498/((100+F2498)/100)</f>
        <v>7250.0000000000009</v>
      </c>
      <c r="N2498" s="9"/>
      <c r="O2498" s="9"/>
      <c r="P2498" s="8">
        <v>15</v>
      </c>
      <c r="Q2498" s="8">
        <v>8337.5</v>
      </c>
      <c r="R2498" s="17">
        <f t="shared" ref="R2498:R2561" si="158">I2498*O2498</f>
        <v>0</v>
      </c>
      <c r="S2498" s="18">
        <f t="shared" si="155"/>
        <v>8337.5</v>
      </c>
    </row>
    <row r="2499" spans="1:19" x14ac:dyDescent="0.25">
      <c r="A2499" s="7" t="s">
        <v>2674</v>
      </c>
      <c r="B2499" s="7" t="s">
        <v>2675</v>
      </c>
      <c r="C2499" s="7" t="s">
        <v>2464</v>
      </c>
      <c r="D2499" s="7" t="s">
        <v>2465</v>
      </c>
      <c r="E2499" s="7" t="s">
        <v>2466</v>
      </c>
      <c r="F2499" s="8">
        <v>15</v>
      </c>
      <c r="G2499" s="8">
        <v>8337.5</v>
      </c>
      <c r="H2499" s="8">
        <v>8337.5</v>
      </c>
      <c r="I2499" s="8">
        <v>1</v>
      </c>
      <c r="J2499" s="8">
        <v>8337.5</v>
      </c>
      <c r="K2499" s="8">
        <v>8337.5</v>
      </c>
      <c r="L2499" s="8">
        <f t="shared" si="156"/>
        <v>1087.4999999999991</v>
      </c>
      <c r="M2499" s="8">
        <f t="shared" si="157"/>
        <v>7250.0000000000009</v>
      </c>
      <c r="N2499" s="9"/>
      <c r="O2499" s="9"/>
      <c r="P2499" s="8">
        <v>15</v>
      </c>
      <c r="Q2499" s="8">
        <v>8337.5</v>
      </c>
      <c r="R2499" s="17">
        <f t="shared" si="158"/>
        <v>0</v>
      </c>
      <c r="S2499" s="18">
        <f t="shared" ref="S2499:S2562" si="159">J2499</f>
        <v>8337.5</v>
      </c>
    </row>
    <row r="2500" spans="1:19" x14ac:dyDescent="0.25">
      <c r="A2500" s="7" t="s">
        <v>2676</v>
      </c>
      <c r="B2500" s="7" t="s">
        <v>2677</v>
      </c>
      <c r="C2500" s="7" t="s">
        <v>2464</v>
      </c>
      <c r="D2500" s="7" t="s">
        <v>2465</v>
      </c>
      <c r="E2500" s="7" t="s">
        <v>2466</v>
      </c>
      <c r="F2500" s="8">
        <v>15</v>
      </c>
      <c r="G2500" s="8">
        <v>8337.5</v>
      </c>
      <c r="H2500" s="8">
        <v>8337.5</v>
      </c>
      <c r="I2500" s="8">
        <v>1</v>
      </c>
      <c r="J2500" s="8">
        <v>8337.5</v>
      </c>
      <c r="K2500" s="8">
        <v>8337.5</v>
      </c>
      <c r="L2500" s="8">
        <f t="shared" si="156"/>
        <v>1087.4999999999991</v>
      </c>
      <c r="M2500" s="8">
        <f t="shared" si="157"/>
        <v>7250.0000000000009</v>
      </c>
      <c r="N2500" s="9"/>
      <c r="O2500" s="9"/>
      <c r="P2500" s="8">
        <v>15</v>
      </c>
      <c r="Q2500" s="8">
        <v>8337.5</v>
      </c>
      <c r="R2500" s="17">
        <f t="shared" si="158"/>
        <v>0</v>
      </c>
      <c r="S2500" s="18">
        <f t="shared" si="159"/>
        <v>8337.5</v>
      </c>
    </row>
    <row r="2501" spans="1:19" x14ac:dyDescent="0.25">
      <c r="A2501" s="7" t="s">
        <v>2678</v>
      </c>
      <c r="B2501" s="7" t="s">
        <v>2679</v>
      </c>
      <c r="C2501" s="7" t="s">
        <v>2464</v>
      </c>
      <c r="D2501" s="7" t="s">
        <v>2465</v>
      </c>
      <c r="E2501" s="7" t="s">
        <v>2466</v>
      </c>
      <c r="F2501" s="8">
        <v>15</v>
      </c>
      <c r="G2501" s="8">
        <v>8337.5</v>
      </c>
      <c r="H2501" s="8">
        <v>8337.5</v>
      </c>
      <c r="I2501" s="8">
        <v>1</v>
      </c>
      <c r="J2501" s="8">
        <v>8337.5</v>
      </c>
      <c r="K2501" s="8">
        <v>8337.5</v>
      </c>
      <c r="L2501" s="8">
        <f t="shared" si="156"/>
        <v>1087.4999999999991</v>
      </c>
      <c r="M2501" s="8">
        <f t="shared" si="157"/>
        <v>7250.0000000000009</v>
      </c>
      <c r="N2501" s="9"/>
      <c r="O2501" s="9"/>
      <c r="P2501" s="8">
        <v>15</v>
      </c>
      <c r="Q2501" s="8">
        <v>8337.5</v>
      </c>
      <c r="R2501" s="17">
        <f t="shared" si="158"/>
        <v>0</v>
      </c>
      <c r="S2501" s="18">
        <f t="shared" si="159"/>
        <v>8337.5</v>
      </c>
    </row>
    <row r="2502" spans="1:19" x14ac:dyDescent="0.25">
      <c r="A2502" s="7" t="s">
        <v>2680</v>
      </c>
      <c r="B2502" s="7" t="s">
        <v>2681</v>
      </c>
      <c r="C2502" s="7" t="s">
        <v>185</v>
      </c>
      <c r="D2502" s="7" t="s">
        <v>186</v>
      </c>
      <c r="E2502" s="7" t="s">
        <v>187</v>
      </c>
      <c r="F2502" s="8">
        <v>21</v>
      </c>
      <c r="G2502" s="8">
        <v>3414.62</v>
      </c>
      <c r="H2502" s="8">
        <v>3414.62</v>
      </c>
      <c r="I2502" s="8">
        <v>3</v>
      </c>
      <c r="J2502" s="8">
        <v>10243.86</v>
      </c>
      <c r="K2502" s="8">
        <v>3414.6200000000003</v>
      </c>
      <c r="L2502" s="8">
        <f t="shared" si="156"/>
        <v>592.61999999999989</v>
      </c>
      <c r="M2502" s="8">
        <f t="shared" si="157"/>
        <v>2822.0000000000005</v>
      </c>
      <c r="N2502" s="9"/>
      <c r="O2502" s="9"/>
      <c r="P2502" s="8">
        <v>21</v>
      </c>
      <c r="Q2502" s="8">
        <v>3414.62</v>
      </c>
      <c r="R2502" s="17">
        <f t="shared" si="158"/>
        <v>0</v>
      </c>
      <c r="S2502" s="18">
        <f t="shared" si="159"/>
        <v>10243.86</v>
      </c>
    </row>
    <row r="2503" spans="1:19" x14ac:dyDescent="0.25">
      <c r="A2503" s="7" t="s">
        <v>2686</v>
      </c>
      <c r="B2503" s="7" t="s">
        <v>2687</v>
      </c>
      <c r="C2503" s="7" t="s">
        <v>185</v>
      </c>
      <c r="D2503" s="7" t="s">
        <v>186</v>
      </c>
      <c r="E2503" s="7" t="s">
        <v>187</v>
      </c>
      <c r="F2503" s="8">
        <v>21</v>
      </c>
      <c r="G2503" s="8">
        <v>4743.2</v>
      </c>
      <c r="H2503" s="8">
        <v>4743.2</v>
      </c>
      <c r="I2503" s="8">
        <v>19</v>
      </c>
      <c r="J2503" s="8">
        <v>90120.799999999988</v>
      </c>
      <c r="K2503" s="8">
        <v>4743.2</v>
      </c>
      <c r="L2503" s="8">
        <f t="shared" si="156"/>
        <v>823.19999999999982</v>
      </c>
      <c r="M2503" s="8">
        <f t="shared" si="157"/>
        <v>3920</v>
      </c>
      <c r="N2503" s="9"/>
      <c r="O2503" s="9"/>
      <c r="P2503" s="8">
        <v>21</v>
      </c>
      <c r="Q2503" s="8">
        <v>4743.2</v>
      </c>
      <c r="R2503" s="17">
        <f t="shared" si="158"/>
        <v>0</v>
      </c>
      <c r="S2503" s="18">
        <f t="shared" si="159"/>
        <v>90120.799999999988</v>
      </c>
    </row>
    <row r="2504" spans="1:19" x14ac:dyDescent="0.25">
      <c r="A2504" s="7" t="s">
        <v>2688</v>
      </c>
      <c r="B2504" s="7" t="s">
        <v>2689</v>
      </c>
      <c r="C2504" s="7" t="s">
        <v>185</v>
      </c>
      <c r="D2504" s="7" t="s">
        <v>186</v>
      </c>
      <c r="E2504" s="7" t="s">
        <v>187</v>
      </c>
      <c r="F2504" s="8">
        <v>15</v>
      </c>
      <c r="G2504" s="8">
        <v>1547.21</v>
      </c>
      <c r="H2504" s="8">
        <v>1547.21</v>
      </c>
      <c r="I2504" s="8">
        <v>1</v>
      </c>
      <c r="J2504" s="8">
        <v>1547.21</v>
      </c>
      <c r="K2504" s="8">
        <v>1547.21</v>
      </c>
      <c r="L2504" s="8">
        <f t="shared" si="156"/>
        <v>201.80999999999995</v>
      </c>
      <c r="M2504" s="8">
        <f t="shared" si="157"/>
        <v>1345.4</v>
      </c>
      <c r="N2504" s="9"/>
      <c r="O2504" s="9"/>
      <c r="P2504" s="8">
        <v>15</v>
      </c>
      <c r="Q2504" s="8">
        <v>1547.21</v>
      </c>
      <c r="R2504" s="17">
        <f t="shared" si="158"/>
        <v>0</v>
      </c>
      <c r="S2504" s="18">
        <f t="shared" si="159"/>
        <v>1547.21</v>
      </c>
    </row>
    <row r="2505" spans="1:19" x14ac:dyDescent="0.25">
      <c r="A2505" s="7" t="s">
        <v>2690</v>
      </c>
      <c r="B2505" s="7" t="s">
        <v>2691</v>
      </c>
      <c r="C2505" s="7" t="s">
        <v>14</v>
      </c>
      <c r="D2505" s="7" t="s">
        <v>15</v>
      </c>
      <c r="E2505" s="7" t="s">
        <v>19</v>
      </c>
      <c r="F2505" s="8">
        <v>21</v>
      </c>
      <c r="G2505" s="8">
        <v>2420</v>
      </c>
      <c r="H2505" s="8">
        <v>2420</v>
      </c>
      <c r="I2505" s="8">
        <v>116</v>
      </c>
      <c r="J2505" s="8">
        <v>280720</v>
      </c>
      <c r="K2505" s="8">
        <v>2420</v>
      </c>
      <c r="L2505" s="8">
        <f t="shared" si="156"/>
        <v>420</v>
      </c>
      <c r="M2505" s="8">
        <f t="shared" si="157"/>
        <v>2000</v>
      </c>
      <c r="N2505" s="14">
        <v>12</v>
      </c>
      <c r="O2505" s="14">
        <v>2240</v>
      </c>
      <c r="P2505" s="8">
        <v>21</v>
      </c>
      <c r="Q2505" s="8">
        <v>2420</v>
      </c>
      <c r="R2505" s="17">
        <f t="shared" si="158"/>
        <v>259840</v>
      </c>
      <c r="S2505" s="18">
        <f t="shared" si="159"/>
        <v>280720</v>
      </c>
    </row>
    <row r="2506" spans="1:19" x14ac:dyDescent="0.25">
      <c r="A2506" s="7" t="s">
        <v>2692</v>
      </c>
      <c r="B2506" s="7" t="s">
        <v>2693</v>
      </c>
      <c r="C2506" s="7" t="s">
        <v>185</v>
      </c>
      <c r="D2506" s="7" t="s">
        <v>186</v>
      </c>
      <c r="E2506" s="7" t="s">
        <v>187</v>
      </c>
      <c r="F2506" s="8">
        <v>21</v>
      </c>
      <c r="G2506" s="8">
        <v>3008.91</v>
      </c>
      <c r="H2506" s="8">
        <v>3008.91</v>
      </c>
      <c r="I2506" s="8">
        <v>1</v>
      </c>
      <c r="J2506" s="8">
        <v>3008.91</v>
      </c>
      <c r="K2506" s="8">
        <v>3008.91</v>
      </c>
      <c r="L2506" s="8">
        <f t="shared" si="156"/>
        <v>522.2075206611571</v>
      </c>
      <c r="M2506" s="8">
        <f t="shared" si="157"/>
        <v>2486.7024793388427</v>
      </c>
      <c r="N2506" s="9"/>
      <c r="O2506" s="9"/>
      <c r="P2506" s="8">
        <v>21</v>
      </c>
      <c r="Q2506" s="8">
        <v>3008.91</v>
      </c>
      <c r="R2506" s="17">
        <f t="shared" si="158"/>
        <v>0</v>
      </c>
      <c r="S2506" s="18">
        <f t="shared" si="159"/>
        <v>3008.91</v>
      </c>
    </row>
    <row r="2507" spans="1:19" x14ac:dyDescent="0.25">
      <c r="A2507" s="7" t="s">
        <v>2694</v>
      </c>
      <c r="B2507" s="7" t="s">
        <v>2695</v>
      </c>
      <c r="C2507" s="7" t="s">
        <v>396</v>
      </c>
      <c r="D2507" s="7" t="s">
        <v>397</v>
      </c>
      <c r="E2507" s="7" t="s">
        <v>398</v>
      </c>
      <c r="F2507" s="8">
        <v>15</v>
      </c>
      <c r="G2507" s="8">
        <v>1272.71</v>
      </c>
      <c r="H2507" s="8">
        <v>1272.71</v>
      </c>
      <c r="I2507" s="8">
        <v>3</v>
      </c>
      <c r="J2507" s="8">
        <v>3818.12</v>
      </c>
      <c r="K2507" s="8">
        <v>1272.7066666666667</v>
      </c>
      <c r="L2507" s="8">
        <f t="shared" si="156"/>
        <v>166.00521739130431</v>
      </c>
      <c r="M2507" s="8">
        <f t="shared" si="157"/>
        <v>1106.7014492753624</v>
      </c>
      <c r="N2507" s="9"/>
      <c r="O2507" s="9"/>
      <c r="P2507" s="8">
        <v>15</v>
      </c>
      <c r="Q2507" s="8">
        <v>1272.7066666666667</v>
      </c>
      <c r="R2507" s="17">
        <f t="shared" si="158"/>
        <v>0</v>
      </c>
      <c r="S2507" s="18">
        <f t="shared" si="159"/>
        <v>3818.12</v>
      </c>
    </row>
    <row r="2508" spans="1:19" x14ac:dyDescent="0.25">
      <c r="A2508" s="7" t="s">
        <v>2696</v>
      </c>
      <c r="B2508" s="7" t="s">
        <v>2697</v>
      </c>
      <c r="C2508" s="7" t="s">
        <v>396</v>
      </c>
      <c r="D2508" s="7" t="s">
        <v>397</v>
      </c>
      <c r="E2508" s="7" t="s">
        <v>398</v>
      </c>
      <c r="F2508" s="8">
        <v>15</v>
      </c>
      <c r="G2508" s="8">
        <v>1272.71</v>
      </c>
      <c r="H2508" s="8">
        <v>1272.71</v>
      </c>
      <c r="I2508" s="8">
        <v>2</v>
      </c>
      <c r="J2508" s="8">
        <v>2545.42</v>
      </c>
      <c r="K2508" s="8">
        <v>1272.71</v>
      </c>
      <c r="L2508" s="8">
        <f t="shared" si="156"/>
        <v>166.00565217391295</v>
      </c>
      <c r="M2508" s="8">
        <f t="shared" si="157"/>
        <v>1106.7043478260871</v>
      </c>
      <c r="N2508" s="9"/>
      <c r="O2508" s="9"/>
      <c r="P2508" s="8">
        <v>15</v>
      </c>
      <c r="Q2508" s="8">
        <v>1272.71</v>
      </c>
      <c r="R2508" s="17">
        <f t="shared" si="158"/>
        <v>0</v>
      </c>
      <c r="S2508" s="18">
        <f t="shared" si="159"/>
        <v>2545.42</v>
      </c>
    </row>
    <row r="2509" spans="1:19" x14ac:dyDescent="0.25">
      <c r="A2509" s="7" t="s">
        <v>2698</v>
      </c>
      <c r="B2509" s="7" t="s">
        <v>2699</v>
      </c>
      <c r="C2509" s="7" t="s">
        <v>396</v>
      </c>
      <c r="D2509" s="7" t="s">
        <v>397</v>
      </c>
      <c r="E2509" s="7" t="s">
        <v>398</v>
      </c>
      <c r="F2509" s="8">
        <v>15</v>
      </c>
      <c r="G2509" s="8">
        <v>1272.71</v>
      </c>
      <c r="H2509" s="8">
        <v>1272.71</v>
      </c>
      <c r="I2509" s="8">
        <v>1</v>
      </c>
      <c r="J2509" s="8">
        <v>1272.71</v>
      </c>
      <c r="K2509" s="8">
        <v>1272.71</v>
      </c>
      <c r="L2509" s="8">
        <f t="shared" si="156"/>
        <v>166.00565217391295</v>
      </c>
      <c r="M2509" s="8">
        <f t="shared" si="157"/>
        <v>1106.7043478260871</v>
      </c>
      <c r="N2509" s="9"/>
      <c r="O2509" s="9"/>
      <c r="P2509" s="8">
        <v>15</v>
      </c>
      <c r="Q2509" s="8">
        <v>1272.71</v>
      </c>
      <c r="R2509" s="17">
        <f t="shared" si="158"/>
        <v>0</v>
      </c>
      <c r="S2509" s="18">
        <f t="shared" si="159"/>
        <v>1272.71</v>
      </c>
    </row>
    <row r="2510" spans="1:19" x14ac:dyDescent="0.25">
      <c r="A2510" s="7" t="s">
        <v>2700</v>
      </c>
      <c r="B2510" s="7" t="s">
        <v>2701</v>
      </c>
      <c r="C2510" s="7" t="s">
        <v>396</v>
      </c>
      <c r="D2510" s="7" t="s">
        <v>397</v>
      </c>
      <c r="E2510" s="7" t="s">
        <v>398</v>
      </c>
      <c r="F2510" s="8">
        <v>15</v>
      </c>
      <c r="G2510" s="8">
        <v>1272.71</v>
      </c>
      <c r="H2510" s="8">
        <v>1272.71</v>
      </c>
      <c r="I2510" s="8">
        <v>1</v>
      </c>
      <c r="J2510" s="8">
        <v>1272.71</v>
      </c>
      <c r="K2510" s="8">
        <v>1272.71</v>
      </c>
      <c r="L2510" s="8">
        <f t="shared" si="156"/>
        <v>166.00565217391295</v>
      </c>
      <c r="M2510" s="8">
        <f t="shared" si="157"/>
        <v>1106.7043478260871</v>
      </c>
      <c r="N2510" s="9"/>
      <c r="O2510" s="9"/>
      <c r="P2510" s="8">
        <v>15</v>
      </c>
      <c r="Q2510" s="8">
        <v>1272.71</v>
      </c>
      <c r="R2510" s="17">
        <f t="shared" si="158"/>
        <v>0</v>
      </c>
      <c r="S2510" s="18">
        <f t="shared" si="159"/>
        <v>1272.71</v>
      </c>
    </row>
    <row r="2511" spans="1:19" x14ac:dyDescent="0.25">
      <c r="A2511" s="7" t="s">
        <v>2702</v>
      </c>
      <c r="B2511" s="7" t="s">
        <v>2703</v>
      </c>
      <c r="C2511" s="7" t="s">
        <v>396</v>
      </c>
      <c r="D2511" s="7" t="s">
        <v>397</v>
      </c>
      <c r="E2511" s="7" t="s">
        <v>398</v>
      </c>
      <c r="F2511" s="8">
        <v>15</v>
      </c>
      <c r="G2511" s="8">
        <v>1272.71</v>
      </c>
      <c r="H2511" s="8">
        <v>1272.71</v>
      </c>
      <c r="I2511" s="8">
        <v>1</v>
      </c>
      <c r="J2511" s="8">
        <v>1272.71</v>
      </c>
      <c r="K2511" s="8">
        <v>1272.71</v>
      </c>
      <c r="L2511" s="8">
        <f t="shared" si="156"/>
        <v>166.00565217391295</v>
      </c>
      <c r="M2511" s="8">
        <f t="shared" si="157"/>
        <v>1106.7043478260871</v>
      </c>
      <c r="N2511" s="9"/>
      <c r="O2511" s="9"/>
      <c r="P2511" s="8">
        <v>15</v>
      </c>
      <c r="Q2511" s="8">
        <v>1272.71</v>
      </c>
      <c r="R2511" s="17">
        <f t="shared" si="158"/>
        <v>0</v>
      </c>
      <c r="S2511" s="18">
        <f t="shared" si="159"/>
        <v>1272.71</v>
      </c>
    </row>
    <row r="2512" spans="1:19" x14ac:dyDescent="0.25">
      <c r="A2512" s="7" t="s">
        <v>2704</v>
      </c>
      <c r="B2512" s="7" t="s">
        <v>2705</v>
      </c>
      <c r="C2512" s="7" t="s">
        <v>396</v>
      </c>
      <c r="D2512" s="7" t="s">
        <v>397</v>
      </c>
      <c r="E2512" s="7" t="s">
        <v>398</v>
      </c>
      <c r="F2512" s="8">
        <v>15</v>
      </c>
      <c r="G2512" s="8">
        <v>1272.71</v>
      </c>
      <c r="H2512" s="8">
        <v>1272.71</v>
      </c>
      <c r="I2512" s="8">
        <v>5</v>
      </c>
      <c r="J2512" s="8">
        <v>6363.55</v>
      </c>
      <c r="K2512" s="8">
        <v>1272.71</v>
      </c>
      <c r="L2512" s="8">
        <f t="shared" si="156"/>
        <v>166.00565217391295</v>
      </c>
      <c r="M2512" s="8">
        <f t="shared" si="157"/>
        <v>1106.7043478260871</v>
      </c>
      <c r="N2512" s="9"/>
      <c r="O2512" s="9"/>
      <c r="P2512" s="8">
        <v>15</v>
      </c>
      <c r="Q2512" s="8">
        <v>1272.71</v>
      </c>
      <c r="R2512" s="17">
        <f t="shared" si="158"/>
        <v>0</v>
      </c>
      <c r="S2512" s="18">
        <f t="shared" si="159"/>
        <v>6363.55</v>
      </c>
    </row>
    <row r="2513" spans="1:19" x14ac:dyDescent="0.25">
      <c r="A2513" s="7" t="s">
        <v>2708</v>
      </c>
      <c r="B2513" s="7" t="s">
        <v>2709</v>
      </c>
      <c r="C2513" s="7" t="s">
        <v>396</v>
      </c>
      <c r="D2513" s="7" t="s">
        <v>397</v>
      </c>
      <c r="E2513" s="7" t="s">
        <v>398</v>
      </c>
      <c r="F2513" s="8">
        <v>15</v>
      </c>
      <c r="G2513" s="8">
        <v>1272.71</v>
      </c>
      <c r="H2513" s="8">
        <v>1272.71</v>
      </c>
      <c r="I2513" s="8">
        <v>5</v>
      </c>
      <c r="J2513" s="8">
        <v>6363.55</v>
      </c>
      <c r="K2513" s="8">
        <v>1272.71</v>
      </c>
      <c r="L2513" s="8">
        <f t="shared" si="156"/>
        <v>166.00565217391295</v>
      </c>
      <c r="M2513" s="8">
        <f t="shared" si="157"/>
        <v>1106.7043478260871</v>
      </c>
      <c r="N2513" s="14">
        <v>12</v>
      </c>
      <c r="O2513" s="14">
        <v>1239.5</v>
      </c>
      <c r="P2513" s="8">
        <v>15</v>
      </c>
      <c r="Q2513" s="8">
        <v>1272.71</v>
      </c>
      <c r="R2513" s="17">
        <f t="shared" si="158"/>
        <v>6197.5</v>
      </c>
      <c r="S2513" s="18">
        <f t="shared" si="159"/>
        <v>6363.55</v>
      </c>
    </row>
    <row r="2514" spans="1:19" x14ac:dyDescent="0.25">
      <c r="A2514" s="7" t="s">
        <v>2712</v>
      </c>
      <c r="B2514" s="7" t="s">
        <v>2713</v>
      </c>
      <c r="C2514" s="7" t="s">
        <v>185</v>
      </c>
      <c r="D2514" s="7" t="s">
        <v>186</v>
      </c>
      <c r="E2514" s="7" t="s">
        <v>187</v>
      </c>
      <c r="F2514" s="8">
        <v>15</v>
      </c>
      <c r="G2514" s="8">
        <v>1547.21</v>
      </c>
      <c r="H2514" s="8">
        <v>1547.21</v>
      </c>
      <c r="I2514" s="8">
        <v>394</v>
      </c>
      <c r="J2514" s="8">
        <v>609600.74</v>
      </c>
      <c r="K2514" s="8">
        <v>1547.21</v>
      </c>
      <c r="L2514" s="8">
        <f t="shared" si="156"/>
        <v>201.80999999999995</v>
      </c>
      <c r="M2514" s="8">
        <f t="shared" si="157"/>
        <v>1345.4</v>
      </c>
      <c r="N2514" s="8">
        <v>12</v>
      </c>
      <c r="O2514" s="8">
        <v>1506.8485714285714</v>
      </c>
      <c r="P2514" s="8">
        <v>15</v>
      </c>
      <c r="Q2514" s="8">
        <v>1547.21</v>
      </c>
      <c r="R2514" s="17">
        <f t="shared" si="158"/>
        <v>593698.33714285714</v>
      </c>
      <c r="S2514" s="18">
        <f t="shared" si="159"/>
        <v>609600.74</v>
      </c>
    </row>
    <row r="2515" spans="1:19" x14ac:dyDescent="0.25">
      <c r="A2515" s="7" t="s">
        <v>2714</v>
      </c>
      <c r="B2515" s="7" t="s">
        <v>2715</v>
      </c>
      <c r="C2515" s="7" t="s">
        <v>396</v>
      </c>
      <c r="D2515" s="7" t="s">
        <v>397</v>
      </c>
      <c r="E2515" s="7" t="s">
        <v>398</v>
      </c>
      <c r="F2515" s="8">
        <v>21</v>
      </c>
      <c r="G2515" s="8">
        <v>6413</v>
      </c>
      <c r="H2515" s="8">
        <v>6413</v>
      </c>
      <c r="I2515" s="8">
        <v>12</v>
      </c>
      <c r="J2515" s="8">
        <v>76956</v>
      </c>
      <c r="K2515" s="8">
        <v>6413</v>
      </c>
      <c r="L2515" s="8">
        <f t="shared" si="156"/>
        <v>1113</v>
      </c>
      <c r="M2515" s="8">
        <f t="shared" si="157"/>
        <v>5300</v>
      </c>
      <c r="N2515" s="13"/>
      <c r="O2515" s="13"/>
      <c r="P2515" s="8">
        <v>21</v>
      </c>
      <c r="Q2515" s="8">
        <v>6413</v>
      </c>
      <c r="R2515" s="17">
        <f t="shared" si="158"/>
        <v>0</v>
      </c>
      <c r="S2515" s="18">
        <f t="shared" si="159"/>
        <v>76956</v>
      </c>
    </row>
    <row r="2516" spans="1:19" x14ac:dyDescent="0.25">
      <c r="A2516" s="7" t="s">
        <v>2716</v>
      </c>
      <c r="B2516" s="7" t="s">
        <v>2717</v>
      </c>
      <c r="C2516" s="7" t="s">
        <v>14</v>
      </c>
      <c r="D2516" s="7" t="s">
        <v>15</v>
      </c>
      <c r="E2516" s="7" t="s">
        <v>19</v>
      </c>
      <c r="F2516" s="8">
        <v>21</v>
      </c>
      <c r="G2516" s="8">
        <v>8085</v>
      </c>
      <c r="H2516" s="8">
        <v>8085</v>
      </c>
      <c r="I2516" s="8">
        <v>1</v>
      </c>
      <c r="J2516" s="8">
        <v>8085</v>
      </c>
      <c r="K2516" s="8">
        <v>8085</v>
      </c>
      <c r="L2516" s="8">
        <f t="shared" si="156"/>
        <v>1403.181818181818</v>
      </c>
      <c r="M2516" s="8">
        <f t="shared" si="157"/>
        <v>6681.818181818182</v>
      </c>
      <c r="N2516" s="13"/>
      <c r="O2516" s="13"/>
      <c r="P2516" s="8">
        <v>21</v>
      </c>
      <c r="Q2516" s="8">
        <v>8085</v>
      </c>
      <c r="R2516" s="17">
        <f t="shared" si="158"/>
        <v>0</v>
      </c>
      <c r="S2516" s="18">
        <f t="shared" si="159"/>
        <v>8085</v>
      </c>
    </row>
    <row r="2517" spans="1:19" x14ac:dyDescent="0.25">
      <c r="A2517" s="7" t="s">
        <v>2718</v>
      </c>
      <c r="B2517" s="7" t="s">
        <v>2719</v>
      </c>
      <c r="C2517" s="7" t="s">
        <v>185</v>
      </c>
      <c r="D2517" s="7" t="s">
        <v>186</v>
      </c>
      <c r="E2517" s="7" t="s">
        <v>187</v>
      </c>
      <c r="F2517" s="8">
        <v>21</v>
      </c>
      <c r="G2517" s="8">
        <v>3430.35</v>
      </c>
      <c r="H2517" s="8">
        <v>3430.35</v>
      </c>
      <c r="I2517" s="8">
        <v>8</v>
      </c>
      <c r="J2517" s="8">
        <v>27442.799999999996</v>
      </c>
      <c r="K2517" s="8">
        <v>3430.3499999999995</v>
      </c>
      <c r="L2517" s="8">
        <f t="shared" si="156"/>
        <v>595.34999999999991</v>
      </c>
      <c r="M2517" s="8">
        <f t="shared" si="157"/>
        <v>2834.9999999999995</v>
      </c>
      <c r="N2517" s="9"/>
      <c r="O2517" s="9"/>
      <c r="P2517" s="8">
        <v>21</v>
      </c>
      <c r="Q2517" s="8">
        <v>3430.35</v>
      </c>
      <c r="R2517" s="17">
        <f t="shared" si="158"/>
        <v>0</v>
      </c>
      <c r="S2517" s="18">
        <f t="shared" si="159"/>
        <v>27442.799999999996</v>
      </c>
    </row>
    <row r="2518" spans="1:19" x14ac:dyDescent="0.25">
      <c r="A2518" s="7" t="s">
        <v>2720</v>
      </c>
      <c r="B2518" s="7" t="s">
        <v>2721</v>
      </c>
      <c r="C2518" s="7" t="s">
        <v>396</v>
      </c>
      <c r="D2518" s="7" t="s">
        <v>397</v>
      </c>
      <c r="E2518" s="7" t="s">
        <v>398</v>
      </c>
      <c r="F2518" s="8">
        <v>15</v>
      </c>
      <c r="G2518" s="8">
        <v>1227</v>
      </c>
      <c r="H2518" s="8">
        <v>1227</v>
      </c>
      <c r="I2518" s="8">
        <v>5</v>
      </c>
      <c r="J2518" s="8">
        <v>6135</v>
      </c>
      <c r="K2518" s="8">
        <v>1227</v>
      </c>
      <c r="L2518" s="8">
        <f t="shared" si="156"/>
        <v>160.04347826086951</v>
      </c>
      <c r="M2518" s="8">
        <f t="shared" si="157"/>
        <v>1066.9565217391305</v>
      </c>
      <c r="N2518" s="9"/>
      <c r="O2518" s="9"/>
      <c r="P2518" s="8">
        <v>15</v>
      </c>
      <c r="Q2518" s="8">
        <v>1227</v>
      </c>
      <c r="R2518" s="17">
        <f t="shared" si="158"/>
        <v>0</v>
      </c>
      <c r="S2518" s="18">
        <f t="shared" si="159"/>
        <v>6135</v>
      </c>
    </row>
    <row r="2519" spans="1:19" x14ac:dyDescent="0.25">
      <c r="A2519" s="7" t="s">
        <v>2722</v>
      </c>
      <c r="B2519" s="7" t="s">
        <v>2723</v>
      </c>
      <c r="C2519" s="7" t="s">
        <v>14</v>
      </c>
      <c r="D2519" s="7" t="s">
        <v>15</v>
      </c>
      <c r="E2519" s="7" t="s">
        <v>19</v>
      </c>
      <c r="F2519" s="8">
        <v>21</v>
      </c>
      <c r="G2519" s="8">
        <v>12361.53</v>
      </c>
      <c r="H2519" s="8">
        <v>12361.53</v>
      </c>
      <c r="I2519" s="8">
        <v>13</v>
      </c>
      <c r="J2519" s="8">
        <v>160699.88999999998</v>
      </c>
      <c r="K2519" s="8">
        <v>12361.529999999999</v>
      </c>
      <c r="L2519" s="8">
        <f t="shared" si="156"/>
        <v>2145.3895041322303</v>
      </c>
      <c r="M2519" s="8">
        <f t="shared" si="157"/>
        <v>10216.140495867769</v>
      </c>
      <c r="N2519" s="8">
        <v>12</v>
      </c>
      <c r="O2519" s="8">
        <v>11442.075000000001</v>
      </c>
      <c r="P2519" s="8">
        <v>21</v>
      </c>
      <c r="Q2519" s="8">
        <v>12361.53</v>
      </c>
      <c r="R2519" s="17">
        <f t="shared" si="158"/>
        <v>148746.97500000001</v>
      </c>
      <c r="S2519" s="18">
        <f t="shared" si="159"/>
        <v>160699.88999999998</v>
      </c>
    </row>
    <row r="2520" spans="1:19" x14ac:dyDescent="0.25">
      <c r="A2520" s="7" t="s">
        <v>2724</v>
      </c>
      <c r="B2520" s="7" t="s">
        <v>2725</v>
      </c>
      <c r="C2520" s="7" t="s">
        <v>369</v>
      </c>
      <c r="D2520" s="7" t="s">
        <v>370</v>
      </c>
      <c r="E2520" s="7" t="s">
        <v>489</v>
      </c>
      <c r="F2520" s="8">
        <v>21</v>
      </c>
      <c r="G2520" s="8">
        <v>1725.46</v>
      </c>
      <c r="H2520" s="8">
        <v>1725.46</v>
      </c>
      <c r="I2520" s="8">
        <v>10</v>
      </c>
      <c r="J2520" s="8">
        <v>17254.599999999999</v>
      </c>
      <c r="K2520" s="8">
        <v>1725.4599999999998</v>
      </c>
      <c r="L2520" s="8">
        <f t="shared" si="156"/>
        <v>299.46000000000004</v>
      </c>
      <c r="M2520" s="8">
        <f t="shared" si="157"/>
        <v>1425.9999999999998</v>
      </c>
      <c r="N2520" s="9"/>
      <c r="O2520" s="9"/>
      <c r="P2520" s="8">
        <v>21</v>
      </c>
      <c r="Q2520" s="8">
        <v>1725.4599999999998</v>
      </c>
      <c r="R2520" s="17">
        <f t="shared" si="158"/>
        <v>0</v>
      </c>
      <c r="S2520" s="18">
        <f t="shared" si="159"/>
        <v>17254.599999999999</v>
      </c>
    </row>
    <row r="2521" spans="1:19" x14ac:dyDescent="0.25">
      <c r="A2521" s="7" t="s">
        <v>2726</v>
      </c>
      <c r="B2521" s="7" t="s">
        <v>2727</v>
      </c>
      <c r="C2521" s="7" t="s">
        <v>37</v>
      </c>
      <c r="D2521" s="7" t="s">
        <v>38</v>
      </c>
      <c r="E2521" s="7" t="s">
        <v>39</v>
      </c>
      <c r="F2521" s="8">
        <v>15</v>
      </c>
      <c r="G2521" s="8">
        <v>12420</v>
      </c>
      <c r="H2521" s="8">
        <v>12420</v>
      </c>
      <c r="I2521" s="8">
        <v>1</v>
      </c>
      <c r="J2521" s="8">
        <v>12420</v>
      </c>
      <c r="K2521" s="8">
        <v>12420</v>
      </c>
      <c r="L2521" s="8">
        <f t="shared" si="156"/>
        <v>1620</v>
      </c>
      <c r="M2521" s="8">
        <f t="shared" si="157"/>
        <v>10800</v>
      </c>
      <c r="N2521" s="14">
        <v>12</v>
      </c>
      <c r="O2521" s="14">
        <v>12096</v>
      </c>
      <c r="P2521" s="8">
        <v>15</v>
      </c>
      <c r="Q2521" s="8">
        <v>12420</v>
      </c>
      <c r="R2521" s="17">
        <f t="shared" si="158"/>
        <v>12096</v>
      </c>
      <c r="S2521" s="18">
        <f t="shared" si="159"/>
        <v>12420</v>
      </c>
    </row>
    <row r="2522" spans="1:19" x14ac:dyDescent="0.25">
      <c r="A2522" s="7" t="s">
        <v>2728</v>
      </c>
      <c r="B2522" s="7" t="s">
        <v>2729</v>
      </c>
      <c r="C2522" s="7" t="s">
        <v>76</v>
      </c>
      <c r="D2522" s="7" t="s">
        <v>77</v>
      </c>
      <c r="E2522" s="7" t="s">
        <v>78</v>
      </c>
      <c r="F2522" s="8">
        <v>15</v>
      </c>
      <c r="G2522" s="8">
        <v>3450</v>
      </c>
      <c r="H2522" s="8">
        <v>3450</v>
      </c>
      <c r="I2522" s="8">
        <v>3</v>
      </c>
      <c r="J2522" s="8">
        <v>10350</v>
      </c>
      <c r="K2522" s="8">
        <v>3450</v>
      </c>
      <c r="L2522" s="8">
        <f t="shared" si="156"/>
        <v>449.99999999999955</v>
      </c>
      <c r="M2522" s="8">
        <f t="shared" si="157"/>
        <v>3000.0000000000005</v>
      </c>
      <c r="N2522" s="9"/>
      <c r="O2522" s="9"/>
      <c r="P2522" s="8">
        <v>15</v>
      </c>
      <c r="Q2522" s="8">
        <v>3450</v>
      </c>
      <c r="R2522" s="17">
        <f t="shared" si="158"/>
        <v>0</v>
      </c>
      <c r="S2522" s="18">
        <f t="shared" si="159"/>
        <v>10350</v>
      </c>
    </row>
    <row r="2523" spans="1:19" x14ac:dyDescent="0.25">
      <c r="A2523" s="7" t="s">
        <v>2730</v>
      </c>
      <c r="B2523" s="7" t="s">
        <v>2731</v>
      </c>
      <c r="C2523" s="7" t="s">
        <v>396</v>
      </c>
      <c r="D2523" s="7" t="s">
        <v>397</v>
      </c>
      <c r="E2523" s="7" t="s">
        <v>1739</v>
      </c>
      <c r="F2523" s="8">
        <v>15</v>
      </c>
      <c r="G2523" s="8">
        <v>12535</v>
      </c>
      <c r="H2523" s="8">
        <v>12535</v>
      </c>
      <c r="I2523" s="8">
        <v>10</v>
      </c>
      <c r="J2523" s="8">
        <v>125350</v>
      </c>
      <c r="K2523" s="8">
        <v>12535</v>
      </c>
      <c r="L2523" s="8">
        <f t="shared" si="156"/>
        <v>1635</v>
      </c>
      <c r="M2523" s="8">
        <f t="shared" si="157"/>
        <v>10900</v>
      </c>
      <c r="N2523" s="9"/>
      <c r="O2523" s="9"/>
      <c r="P2523" s="8">
        <v>15</v>
      </c>
      <c r="Q2523" s="8">
        <v>12535</v>
      </c>
      <c r="R2523" s="17">
        <f t="shared" si="158"/>
        <v>0</v>
      </c>
      <c r="S2523" s="18">
        <f t="shared" si="159"/>
        <v>125350</v>
      </c>
    </row>
    <row r="2524" spans="1:19" x14ac:dyDescent="0.25">
      <c r="A2524" s="7" t="s">
        <v>2732</v>
      </c>
      <c r="B2524" s="7" t="s">
        <v>2733</v>
      </c>
      <c r="C2524" s="7" t="s">
        <v>396</v>
      </c>
      <c r="D2524" s="7" t="s">
        <v>397</v>
      </c>
      <c r="E2524" s="7" t="s">
        <v>398</v>
      </c>
      <c r="F2524" s="8">
        <v>15</v>
      </c>
      <c r="G2524" s="8">
        <v>1272.71</v>
      </c>
      <c r="H2524" s="8">
        <v>1272.71</v>
      </c>
      <c r="I2524" s="8">
        <v>2</v>
      </c>
      <c r="J2524" s="8">
        <v>2545.42</v>
      </c>
      <c r="K2524" s="8">
        <v>1272.71</v>
      </c>
      <c r="L2524" s="8">
        <f t="shared" si="156"/>
        <v>166.00565217391295</v>
      </c>
      <c r="M2524" s="8">
        <f t="shared" si="157"/>
        <v>1106.7043478260871</v>
      </c>
      <c r="N2524" s="9"/>
      <c r="O2524" s="9"/>
      <c r="P2524" s="8">
        <v>15</v>
      </c>
      <c r="Q2524" s="8">
        <v>1272.71</v>
      </c>
      <c r="R2524" s="17">
        <f t="shared" si="158"/>
        <v>0</v>
      </c>
      <c r="S2524" s="18">
        <f t="shared" si="159"/>
        <v>2545.42</v>
      </c>
    </row>
    <row r="2525" spans="1:19" x14ac:dyDescent="0.25">
      <c r="A2525" s="7" t="s">
        <v>2734</v>
      </c>
      <c r="B2525" s="7" t="s">
        <v>2735</v>
      </c>
      <c r="C2525" s="7" t="s">
        <v>396</v>
      </c>
      <c r="D2525" s="7" t="s">
        <v>397</v>
      </c>
      <c r="E2525" s="7" t="s">
        <v>398</v>
      </c>
      <c r="F2525" s="8">
        <v>15</v>
      </c>
      <c r="G2525" s="8">
        <v>1272.71</v>
      </c>
      <c r="H2525" s="8">
        <v>1272.71</v>
      </c>
      <c r="I2525" s="8">
        <v>1</v>
      </c>
      <c r="J2525" s="8">
        <v>1272.71</v>
      </c>
      <c r="K2525" s="8">
        <v>1272.71</v>
      </c>
      <c r="L2525" s="8">
        <f t="shared" si="156"/>
        <v>166.00565217391295</v>
      </c>
      <c r="M2525" s="8">
        <f t="shared" si="157"/>
        <v>1106.7043478260871</v>
      </c>
      <c r="N2525" s="9"/>
      <c r="O2525" s="9"/>
      <c r="P2525" s="8">
        <v>15</v>
      </c>
      <c r="Q2525" s="8">
        <v>1272.71</v>
      </c>
      <c r="R2525" s="17">
        <f t="shared" si="158"/>
        <v>0</v>
      </c>
      <c r="S2525" s="18">
        <f t="shared" si="159"/>
        <v>1272.71</v>
      </c>
    </row>
    <row r="2526" spans="1:19" x14ac:dyDescent="0.25">
      <c r="A2526" s="7" t="s">
        <v>2736</v>
      </c>
      <c r="B2526" s="7" t="s">
        <v>2737</v>
      </c>
      <c r="C2526" s="7" t="s">
        <v>185</v>
      </c>
      <c r="D2526" s="7" t="s">
        <v>186</v>
      </c>
      <c r="E2526" s="7" t="s">
        <v>187</v>
      </c>
      <c r="F2526" s="8">
        <v>15</v>
      </c>
      <c r="G2526" s="8">
        <v>1547.21</v>
      </c>
      <c r="H2526" s="8">
        <v>1547.21</v>
      </c>
      <c r="I2526" s="8">
        <v>45</v>
      </c>
      <c r="J2526" s="8">
        <v>69624.45</v>
      </c>
      <c r="K2526" s="8">
        <v>1547.21</v>
      </c>
      <c r="L2526" s="8">
        <f t="shared" si="156"/>
        <v>201.80999999999995</v>
      </c>
      <c r="M2526" s="8">
        <f t="shared" si="157"/>
        <v>1345.4</v>
      </c>
      <c r="N2526" s="9"/>
      <c r="O2526" s="9"/>
      <c r="P2526" s="8">
        <v>15</v>
      </c>
      <c r="Q2526" s="8">
        <v>1547.21</v>
      </c>
      <c r="R2526" s="17">
        <f t="shared" si="158"/>
        <v>0</v>
      </c>
      <c r="S2526" s="18">
        <f t="shared" si="159"/>
        <v>69624.45</v>
      </c>
    </row>
    <row r="2527" spans="1:19" x14ac:dyDescent="0.25">
      <c r="A2527" s="7" t="s">
        <v>2738</v>
      </c>
      <c r="B2527" s="7" t="s">
        <v>2739</v>
      </c>
      <c r="C2527" s="7" t="s">
        <v>14</v>
      </c>
      <c r="D2527" s="7" t="s">
        <v>15</v>
      </c>
      <c r="E2527" s="7" t="s">
        <v>19</v>
      </c>
      <c r="F2527" s="8">
        <v>21</v>
      </c>
      <c r="G2527" s="8">
        <v>1452</v>
      </c>
      <c r="H2527" s="8">
        <v>1452</v>
      </c>
      <c r="I2527" s="8">
        <v>2</v>
      </c>
      <c r="J2527" s="8">
        <v>2904</v>
      </c>
      <c r="K2527" s="8">
        <v>1452</v>
      </c>
      <c r="L2527" s="8">
        <f t="shared" si="156"/>
        <v>252</v>
      </c>
      <c r="M2527" s="8">
        <f t="shared" si="157"/>
        <v>1200</v>
      </c>
      <c r="N2527" s="9"/>
      <c r="O2527" s="9"/>
      <c r="P2527" s="8">
        <v>21</v>
      </c>
      <c r="Q2527" s="8">
        <v>1452</v>
      </c>
      <c r="R2527" s="17">
        <f t="shared" si="158"/>
        <v>0</v>
      </c>
      <c r="S2527" s="18">
        <f t="shared" si="159"/>
        <v>2904</v>
      </c>
    </row>
    <row r="2528" spans="1:19" x14ac:dyDescent="0.25">
      <c r="A2528" s="7" t="s">
        <v>2740</v>
      </c>
      <c r="B2528" s="7" t="s">
        <v>2741</v>
      </c>
      <c r="C2528" s="7" t="s">
        <v>14</v>
      </c>
      <c r="D2528" s="7" t="s">
        <v>15</v>
      </c>
      <c r="E2528" s="7" t="s">
        <v>19</v>
      </c>
      <c r="F2528" s="8">
        <v>21</v>
      </c>
      <c r="G2528" s="8">
        <v>1452</v>
      </c>
      <c r="H2528" s="8">
        <v>1452</v>
      </c>
      <c r="I2528" s="8">
        <v>21</v>
      </c>
      <c r="J2528" s="8">
        <v>30492</v>
      </c>
      <c r="K2528" s="8">
        <v>1452</v>
      </c>
      <c r="L2528" s="8">
        <f t="shared" si="156"/>
        <v>252</v>
      </c>
      <c r="M2528" s="8">
        <f t="shared" si="157"/>
        <v>1200</v>
      </c>
      <c r="N2528" s="9"/>
      <c r="O2528" s="9"/>
      <c r="P2528" s="8">
        <v>21</v>
      </c>
      <c r="Q2528" s="8">
        <v>1452</v>
      </c>
      <c r="R2528" s="17">
        <f t="shared" si="158"/>
        <v>0</v>
      </c>
      <c r="S2528" s="18">
        <f t="shared" si="159"/>
        <v>30492</v>
      </c>
    </row>
    <row r="2529" spans="1:19" x14ac:dyDescent="0.25">
      <c r="A2529" s="7" t="s">
        <v>2742</v>
      </c>
      <c r="B2529" s="7" t="s">
        <v>2743</v>
      </c>
      <c r="C2529" s="7" t="s">
        <v>37</v>
      </c>
      <c r="D2529" s="7" t="s">
        <v>38</v>
      </c>
      <c r="E2529" s="7" t="s">
        <v>39</v>
      </c>
      <c r="F2529" s="8">
        <v>15</v>
      </c>
      <c r="G2529" s="8">
        <v>12420</v>
      </c>
      <c r="H2529" s="8">
        <v>12420</v>
      </c>
      <c r="I2529" s="8">
        <v>1</v>
      </c>
      <c r="J2529" s="8">
        <v>12420</v>
      </c>
      <c r="K2529" s="8">
        <v>12420</v>
      </c>
      <c r="L2529" s="8">
        <f t="shared" si="156"/>
        <v>1620</v>
      </c>
      <c r="M2529" s="8">
        <f t="shared" si="157"/>
        <v>10800</v>
      </c>
      <c r="N2529" s="9"/>
      <c r="O2529" s="9"/>
      <c r="P2529" s="8">
        <v>15</v>
      </c>
      <c r="Q2529" s="8">
        <v>12420</v>
      </c>
      <c r="R2529" s="17">
        <f t="shared" si="158"/>
        <v>0</v>
      </c>
      <c r="S2529" s="18">
        <f t="shared" si="159"/>
        <v>12420</v>
      </c>
    </row>
    <row r="2530" spans="1:19" x14ac:dyDescent="0.25">
      <c r="A2530" s="7" t="s">
        <v>2744</v>
      </c>
      <c r="B2530" s="7" t="s">
        <v>2745</v>
      </c>
      <c r="C2530" s="7" t="s">
        <v>369</v>
      </c>
      <c r="D2530" s="7" t="s">
        <v>370</v>
      </c>
      <c r="E2530" s="7" t="s">
        <v>371</v>
      </c>
      <c r="F2530" s="8">
        <v>15</v>
      </c>
      <c r="G2530" s="8">
        <v>293126.95</v>
      </c>
      <c r="H2530" s="8">
        <v>293126.95</v>
      </c>
      <c r="I2530" s="8">
        <v>7</v>
      </c>
      <c r="J2530" s="8">
        <v>2051888.65</v>
      </c>
      <c r="K2530" s="8">
        <v>293126.95</v>
      </c>
      <c r="L2530" s="8">
        <f t="shared" si="156"/>
        <v>38233.949999999983</v>
      </c>
      <c r="M2530" s="8">
        <f t="shared" si="157"/>
        <v>254893.00000000003</v>
      </c>
      <c r="N2530" s="14">
        <v>12</v>
      </c>
      <c r="O2530" s="14">
        <v>285480.15999999997</v>
      </c>
      <c r="P2530" s="8">
        <v>15</v>
      </c>
      <c r="Q2530" s="8">
        <v>293126.95</v>
      </c>
      <c r="R2530" s="17">
        <f t="shared" si="158"/>
        <v>1998361.1199999999</v>
      </c>
      <c r="S2530" s="18">
        <f t="shared" si="159"/>
        <v>2051888.65</v>
      </c>
    </row>
    <row r="2531" spans="1:19" x14ac:dyDescent="0.25">
      <c r="A2531" s="7" t="s">
        <v>2746</v>
      </c>
      <c r="B2531" s="7" t="s">
        <v>2747</v>
      </c>
      <c r="C2531" s="7" t="s">
        <v>369</v>
      </c>
      <c r="D2531" s="7" t="s">
        <v>370</v>
      </c>
      <c r="E2531" s="7" t="s">
        <v>516</v>
      </c>
      <c r="F2531" s="8">
        <v>21</v>
      </c>
      <c r="G2531" s="8">
        <v>11010</v>
      </c>
      <c r="H2531" s="8">
        <v>11010</v>
      </c>
      <c r="I2531" s="8">
        <v>1</v>
      </c>
      <c r="J2531" s="8">
        <v>11010</v>
      </c>
      <c r="K2531" s="8">
        <v>11010</v>
      </c>
      <c r="L2531" s="8">
        <f t="shared" si="156"/>
        <v>1910.8264462809911</v>
      </c>
      <c r="M2531" s="8">
        <f t="shared" si="157"/>
        <v>9099.1735537190089</v>
      </c>
      <c r="N2531" s="9"/>
      <c r="O2531" s="9"/>
      <c r="P2531" s="8">
        <v>21</v>
      </c>
      <c r="Q2531" s="8">
        <v>11010</v>
      </c>
      <c r="R2531" s="17">
        <f t="shared" si="158"/>
        <v>0</v>
      </c>
      <c r="S2531" s="18">
        <f t="shared" si="159"/>
        <v>11010</v>
      </c>
    </row>
    <row r="2532" spans="1:19" x14ac:dyDescent="0.25">
      <c r="A2532" s="7" t="s">
        <v>2748</v>
      </c>
      <c r="B2532" s="7" t="s">
        <v>2749</v>
      </c>
      <c r="C2532" s="7" t="s">
        <v>185</v>
      </c>
      <c r="D2532" s="7" t="s">
        <v>186</v>
      </c>
      <c r="E2532" s="7" t="s">
        <v>187</v>
      </c>
      <c r="F2532" s="8">
        <v>21</v>
      </c>
      <c r="G2532" s="8">
        <v>3966.38</v>
      </c>
      <c r="H2532" s="8">
        <v>3966.38</v>
      </c>
      <c r="I2532" s="8">
        <v>2</v>
      </c>
      <c r="J2532" s="8">
        <v>7932.76</v>
      </c>
      <c r="K2532" s="8">
        <v>3966.38</v>
      </c>
      <c r="L2532" s="8">
        <f t="shared" si="156"/>
        <v>688.38000000000011</v>
      </c>
      <c r="M2532" s="8">
        <f t="shared" si="157"/>
        <v>3278</v>
      </c>
      <c r="N2532" s="9"/>
      <c r="O2532" s="9"/>
      <c r="P2532" s="8">
        <v>21</v>
      </c>
      <c r="Q2532" s="8">
        <v>3966.38</v>
      </c>
      <c r="R2532" s="17">
        <f t="shared" si="158"/>
        <v>0</v>
      </c>
      <c r="S2532" s="18">
        <f t="shared" si="159"/>
        <v>7932.76</v>
      </c>
    </row>
    <row r="2533" spans="1:19" x14ac:dyDescent="0.25">
      <c r="A2533" s="7" t="s">
        <v>2752</v>
      </c>
      <c r="B2533" s="7" t="s">
        <v>2753</v>
      </c>
      <c r="C2533" s="7" t="s">
        <v>396</v>
      </c>
      <c r="D2533" s="7" t="s">
        <v>397</v>
      </c>
      <c r="E2533" s="7" t="s">
        <v>398</v>
      </c>
      <c r="F2533" s="8">
        <v>15</v>
      </c>
      <c r="G2533" s="8">
        <v>588.23</v>
      </c>
      <c r="H2533" s="8">
        <v>588.23</v>
      </c>
      <c r="I2533" s="8">
        <v>15</v>
      </c>
      <c r="J2533" s="8">
        <v>8823.39</v>
      </c>
      <c r="K2533" s="8">
        <v>588.226</v>
      </c>
      <c r="L2533" s="8">
        <f t="shared" si="156"/>
        <v>76.725130434782557</v>
      </c>
      <c r="M2533" s="8">
        <f t="shared" si="157"/>
        <v>511.50086956521744</v>
      </c>
      <c r="N2533" s="14">
        <v>12</v>
      </c>
      <c r="O2533" s="14">
        <v>572.88</v>
      </c>
      <c r="P2533" s="8">
        <v>15</v>
      </c>
      <c r="Q2533" s="8">
        <v>588.226</v>
      </c>
      <c r="R2533" s="17">
        <f t="shared" si="158"/>
        <v>8593.2000000000007</v>
      </c>
      <c r="S2533" s="18">
        <f t="shared" si="159"/>
        <v>8823.39</v>
      </c>
    </row>
    <row r="2534" spans="1:19" x14ac:dyDescent="0.25">
      <c r="A2534" s="7" t="s">
        <v>2754</v>
      </c>
      <c r="B2534" s="7" t="s">
        <v>2755</v>
      </c>
      <c r="C2534" s="7" t="s">
        <v>396</v>
      </c>
      <c r="D2534" s="7" t="s">
        <v>397</v>
      </c>
      <c r="E2534" s="7" t="s">
        <v>398</v>
      </c>
      <c r="F2534" s="8">
        <v>15</v>
      </c>
      <c r="G2534" s="8">
        <v>1366.2</v>
      </c>
      <c r="H2534" s="8">
        <v>1366.2</v>
      </c>
      <c r="I2534" s="8">
        <v>6</v>
      </c>
      <c r="J2534" s="8">
        <v>8197.2000000000007</v>
      </c>
      <c r="K2534" s="8">
        <v>1366.2</v>
      </c>
      <c r="L2534" s="8">
        <f t="shared" si="156"/>
        <v>178.19999999999982</v>
      </c>
      <c r="M2534" s="8">
        <f t="shared" si="157"/>
        <v>1188.0000000000002</v>
      </c>
      <c r="N2534" s="9"/>
      <c r="O2534" s="9"/>
      <c r="P2534" s="8">
        <v>15</v>
      </c>
      <c r="Q2534" s="8">
        <v>1366.2</v>
      </c>
      <c r="R2534" s="17">
        <f t="shared" si="158"/>
        <v>0</v>
      </c>
      <c r="S2534" s="18">
        <f t="shared" si="159"/>
        <v>8197.2000000000007</v>
      </c>
    </row>
    <row r="2535" spans="1:19" x14ac:dyDescent="0.25">
      <c r="A2535" s="7" t="s">
        <v>2756</v>
      </c>
      <c r="B2535" s="7" t="s">
        <v>2757</v>
      </c>
      <c r="C2535" s="7" t="s">
        <v>396</v>
      </c>
      <c r="D2535" s="7" t="s">
        <v>397</v>
      </c>
      <c r="E2535" s="7" t="s">
        <v>398</v>
      </c>
      <c r="F2535" s="8">
        <v>15</v>
      </c>
      <c r="G2535" s="8">
        <v>1201.75</v>
      </c>
      <c r="H2535" s="8">
        <v>1201.75</v>
      </c>
      <c r="I2535" s="8">
        <v>30</v>
      </c>
      <c r="J2535" s="8">
        <v>36052.5</v>
      </c>
      <c r="K2535" s="8">
        <v>1201.75</v>
      </c>
      <c r="L2535" s="8">
        <f t="shared" si="156"/>
        <v>156.75</v>
      </c>
      <c r="M2535" s="8">
        <f t="shared" si="157"/>
        <v>1045</v>
      </c>
      <c r="N2535" s="13"/>
      <c r="O2535" s="13"/>
      <c r="P2535" s="8">
        <v>15</v>
      </c>
      <c r="Q2535" s="8">
        <v>1201.75</v>
      </c>
      <c r="R2535" s="17">
        <f t="shared" si="158"/>
        <v>0</v>
      </c>
      <c r="S2535" s="18">
        <f t="shared" si="159"/>
        <v>36052.5</v>
      </c>
    </row>
    <row r="2536" spans="1:19" x14ac:dyDescent="0.25">
      <c r="A2536" s="7" t="s">
        <v>2758</v>
      </c>
      <c r="B2536" s="7" t="s">
        <v>2759</v>
      </c>
      <c r="C2536" s="7" t="s">
        <v>396</v>
      </c>
      <c r="D2536" s="7" t="s">
        <v>397</v>
      </c>
      <c r="E2536" s="7" t="s">
        <v>398</v>
      </c>
      <c r="F2536" s="8">
        <v>15</v>
      </c>
      <c r="G2536" s="8">
        <v>1201.75</v>
      </c>
      <c r="H2536" s="8">
        <v>1201.75</v>
      </c>
      <c r="I2536" s="8">
        <v>24</v>
      </c>
      <c r="J2536" s="8">
        <v>28842</v>
      </c>
      <c r="K2536" s="8">
        <v>1201.75</v>
      </c>
      <c r="L2536" s="8">
        <f t="shared" si="156"/>
        <v>156.75</v>
      </c>
      <c r="M2536" s="8">
        <f t="shared" si="157"/>
        <v>1045</v>
      </c>
      <c r="N2536" s="8">
        <v>12</v>
      </c>
      <c r="O2536" s="8">
        <v>1170.3999999999999</v>
      </c>
      <c r="P2536" s="8">
        <v>15</v>
      </c>
      <c r="Q2536" s="8">
        <v>1201.75</v>
      </c>
      <c r="R2536" s="17">
        <f t="shared" si="158"/>
        <v>28089.599999999999</v>
      </c>
      <c r="S2536" s="18">
        <f t="shared" si="159"/>
        <v>28842</v>
      </c>
    </row>
    <row r="2537" spans="1:19" x14ac:dyDescent="0.25">
      <c r="A2537" s="7" t="s">
        <v>2760</v>
      </c>
      <c r="B2537" s="7" t="s">
        <v>2761</v>
      </c>
      <c r="C2537" s="7" t="s">
        <v>396</v>
      </c>
      <c r="D2537" s="7" t="s">
        <v>397</v>
      </c>
      <c r="E2537" s="7" t="s">
        <v>398</v>
      </c>
      <c r="F2537" s="8">
        <v>15</v>
      </c>
      <c r="G2537" s="8">
        <v>1201.75</v>
      </c>
      <c r="H2537" s="8">
        <v>1201.75</v>
      </c>
      <c r="I2537" s="8">
        <v>9</v>
      </c>
      <c r="J2537" s="8">
        <v>10815.75</v>
      </c>
      <c r="K2537" s="8">
        <v>1201.75</v>
      </c>
      <c r="L2537" s="8">
        <f t="shared" si="156"/>
        <v>156.75</v>
      </c>
      <c r="M2537" s="8">
        <f t="shared" si="157"/>
        <v>1045</v>
      </c>
      <c r="N2537" s="14">
        <v>12</v>
      </c>
      <c r="O2537" s="14">
        <v>1170.4000000000001</v>
      </c>
      <c r="P2537" s="8">
        <v>15</v>
      </c>
      <c r="Q2537" s="8">
        <v>1201.75</v>
      </c>
      <c r="R2537" s="17">
        <f t="shared" si="158"/>
        <v>10533.6</v>
      </c>
      <c r="S2537" s="18">
        <f t="shared" si="159"/>
        <v>10815.75</v>
      </c>
    </row>
    <row r="2538" spans="1:19" x14ac:dyDescent="0.25">
      <c r="A2538" s="7" t="s">
        <v>2762</v>
      </c>
      <c r="B2538" s="7" t="s">
        <v>2763</v>
      </c>
      <c r="C2538" s="7" t="s">
        <v>76</v>
      </c>
      <c r="D2538" s="7" t="s">
        <v>77</v>
      </c>
      <c r="E2538" s="7" t="s">
        <v>78</v>
      </c>
      <c r="F2538" s="8">
        <v>15</v>
      </c>
      <c r="G2538" s="8">
        <v>19312.64</v>
      </c>
      <c r="H2538" s="8">
        <v>19312.64</v>
      </c>
      <c r="I2538" s="8">
        <v>1</v>
      </c>
      <c r="J2538" s="8">
        <v>19312.64</v>
      </c>
      <c r="K2538" s="8">
        <v>19312.64</v>
      </c>
      <c r="L2538" s="8">
        <f t="shared" si="156"/>
        <v>2519.0399999999972</v>
      </c>
      <c r="M2538" s="8">
        <f t="shared" si="157"/>
        <v>16793.600000000002</v>
      </c>
      <c r="N2538" s="9"/>
      <c r="O2538" s="9"/>
      <c r="P2538" s="8">
        <v>15</v>
      </c>
      <c r="Q2538" s="8">
        <v>19312.64</v>
      </c>
      <c r="R2538" s="17">
        <f t="shared" si="158"/>
        <v>0</v>
      </c>
      <c r="S2538" s="18">
        <f t="shared" si="159"/>
        <v>19312.64</v>
      </c>
    </row>
    <row r="2539" spans="1:19" x14ac:dyDescent="0.25">
      <c r="A2539" s="7" t="s">
        <v>2766</v>
      </c>
      <c r="B2539" s="7" t="s">
        <v>2767</v>
      </c>
      <c r="C2539" s="7" t="s">
        <v>369</v>
      </c>
      <c r="D2539" s="7" t="s">
        <v>370</v>
      </c>
      <c r="E2539" s="7" t="s">
        <v>516</v>
      </c>
      <c r="F2539" s="8">
        <v>21</v>
      </c>
      <c r="G2539" s="8">
        <v>18246.8</v>
      </c>
      <c r="H2539" s="8">
        <v>18246.8</v>
      </c>
      <c r="I2539" s="8">
        <v>10</v>
      </c>
      <c r="J2539" s="8">
        <v>182467.99999999997</v>
      </c>
      <c r="K2539" s="8">
        <v>18246.799999999996</v>
      </c>
      <c r="L2539" s="8">
        <f t="shared" si="156"/>
        <v>3166.7999999999993</v>
      </c>
      <c r="M2539" s="8">
        <f t="shared" si="157"/>
        <v>15079.999999999996</v>
      </c>
      <c r="N2539" s="9"/>
      <c r="O2539" s="9"/>
      <c r="P2539" s="8">
        <v>21</v>
      </c>
      <c r="Q2539" s="8">
        <v>18246.8</v>
      </c>
      <c r="R2539" s="17">
        <f t="shared" si="158"/>
        <v>0</v>
      </c>
      <c r="S2539" s="18">
        <f t="shared" si="159"/>
        <v>182467.99999999997</v>
      </c>
    </row>
    <row r="2540" spans="1:19" x14ac:dyDescent="0.25">
      <c r="A2540" s="7" t="s">
        <v>2768</v>
      </c>
      <c r="B2540" s="7" t="s">
        <v>2769</v>
      </c>
      <c r="C2540" s="7" t="s">
        <v>76</v>
      </c>
      <c r="D2540" s="7" t="s">
        <v>77</v>
      </c>
      <c r="E2540" s="7" t="s">
        <v>78</v>
      </c>
      <c r="F2540" s="8">
        <v>15</v>
      </c>
      <c r="G2540" s="8">
        <v>6900</v>
      </c>
      <c r="H2540" s="8">
        <v>6900</v>
      </c>
      <c r="I2540" s="8">
        <v>8</v>
      </c>
      <c r="J2540" s="8">
        <v>55200</v>
      </c>
      <c r="K2540" s="8">
        <v>6900</v>
      </c>
      <c r="L2540" s="8">
        <f t="shared" si="156"/>
        <v>899.99999999999909</v>
      </c>
      <c r="M2540" s="8">
        <f t="shared" si="157"/>
        <v>6000.0000000000009</v>
      </c>
      <c r="N2540" s="13"/>
      <c r="O2540" s="13"/>
      <c r="P2540" s="8">
        <v>15</v>
      </c>
      <c r="Q2540" s="8">
        <v>6900</v>
      </c>
      <c r="R2540" s="17">
        <f t="shared" si="158"/>
        <v>0</v>
      </c>
      <c r="S2540" s="18">
        <f t="shared" si="159"/>
        <v>55200</v>
      </c>
    </row>
    <row r="2541" spans="1:19" x14ac:dyDescent="0.25">
      <c r="A2541" s="7" t="s">
        <v>2770</v>
      </c>
      <c r="B2541" s="7" t="s">
        <v>2771</v>
      </c>
      <c r="C2541" s="7" t="s">
        <v>14</v>
      </c>
      <c r="D2541" s="7" t="s">
        <v>15</v>
      </c>
      <c r="E2541" s="7" t="s">
        <v>19</v>
      </c>
      <c r="F2541" s="8">
        <v>21</v>
      </c>
      <c r="G2541" s="8">
        <v>1707.31</v>
      </c>
      <c r="H2541" s="8">
        <v>1707.31</v>
      </c>
      <c r="I2541" s="8">
        <v>5</v>
      </c>
      <c r="J2541" s="8">
        <v>8536.5499999999993</v>
      </c>
      <c r="K2541" s="8">
        <v>1707.31</v>
      </c>
      <c r="L2541" s="8">
        <f t="shared" si="156"/>
        <v>296.30999999999995</v>
      </c>
      <c r="M2541" s="8">
        <f t="shared" si="157"/>
        <v>1411</v>
      </c>
      <c r="N2541" s="9"/>
      <c r="O2541" s="9"/>
      <c r="P2541" s="8">
        <v>21</v>
      </c>
      <c r="Q2541" s="8">
        <v>1707.31</v>
      </c>
      <c r="R2541" s="17">
        <f t="shared" si="158"/>
        <v>0</v>
      </c>
      <c r="S2541" s="18">
        <f t="shared" si="159"/>
        <v>8536.5499999999993</v>
      </c>
    </row>
    <row r="2542" spans="1:19" x14ac:dyDescent="0.25">
      <c r="A2542" s="7" t="s">
        <v>2772</v>
      </c>
      <c r="B2542" s="7" t="s">
        <v>2773</v>
      </c>
      <c r="C2542" s="7" t="s">
        <v>14</v>
      </c>
      <c r="D2542" s="7" t="s">
        <v>15</v>
      </c>
      <c r="E2542" s="7" t="s">
        <v>19</v>
      </c>
      <c r="F2542" s="8">
        <v>21</v>
      </c>
      <c r="G2542" s="8">
        <v>1707.31</v>
      </c>
      <c r="H2542" s="8">
        <v>1707.31</v>
      </c>
      <c r="I2542" s="8">
        <v>3</v>
      </c>
      <c r="J2542" s="8">
        <v>5121.93</v>
      </c>
      <c r="K2542" s="8">
        <v>1707.3100000000002</v>
      </c>
      <c r="L2542" s="8">
        <f t="shared" si="156"/>
        <v>296.30999999999995</v>
      </c>
      <c r="M2542" s="8">
        <f t="shared" si="157"/>
        <v>1411.0000000000002</v>
      </c>
      <c r="N2542" s="9"/>
      <c r="O2542" s="9"/>
      <c r="P2542" s="8">
        <v>21</v>
      </c>
      <c r="Q2542" s="8">
        <v>1707.31</v>
      </c>
      <c r="R2542" s="17">
        <f t="shared" si="158"/>
        <v>0</v>
      </c>
      <c r="S2542" s="18">
        <f t="shared" si="159"/>
        <v>5121.93</v>
      </c>
    </row>
    <row r="2543" spans="1:19" x14ac:dyDescent="0.25">
      <c r="A2543" s="7" t="s">
        <v>2778</v>
      </c>
      <c r="B2543" s="7" t="s">
        <v>2779</v>
      </c>
      <c r="C2543" s="7" t="s">
        <v>185</v>
      </c>
      <c r="D2543" s="7" t="s">
        <v>186</v>
      </c>
      <c r="E2543" s="7" t="s">
        <v>187</v>
      </c>
      <c r="F2543" s="8">
        <v>21</v>
      </c>
      <c r="G2543" s="8">
        <v>1173.7</v>
      </c>
      <c r="H2543" s="8">
        <v>1173.7</v>
      </c>
      <c r="I2543" s="8">
        <v>53</v>
      </c>
      <c r="J2543" s="8">
        <v>62206.100000000006</v>
      </c>
      <c r="K2543" s="8">
        <v>1173.7</v>
      </c>
      <c r="L2543" s="8">
        <f t="shared" si="156"/>
        <v>203.69999999999993</v>
      </c>
      <c r="M2543" s="8">
        <f t="shared" si="157"/>
        <v>970.00000000000011</v>
      </c>
      <c r="N2543" s="13"/>
      <c r="O2543" s="13"/>
      <c r="P2543" s="8">
        <v>21</v>
      </c>
      <c r="Q2543" s="8">
        <v>1173.7</v>
      </c>
      <c r="R2543" s="17">
        <f t="shared" si="158"/>
        <v>0</v>
      </c>
      <c r="S2543" s="18">
        <f t="shared" si="159"/>
        <v>62206.100000000006</v>
      </c>
    </row>
    <row r="2544" spans="1:19" x14ac:dyDescent="0.25">
      <c r="A2544" s="7" t="s">
        <v>2780</v>
      </c>
      <c r="B2544" s="7" t="s">
        <v>2781</v>
      </c>
      <c r="C2544" s="7" t="s">
        <v>185</v>
      </c>
      <c r="D2544" s="7" t="s">
        <v>186</v>
      </c>
      <c r="E2544" s="7" t="s">
        <v>187</v>
      </c>
      <c r="F2544" s="8">
        <v>21</v>
      </c>
      <c r="G2544" s="8">
        <v>1173.7</v>
      </c>
      <c r="H2544" s="8">
        <v>1173.7</v>
      </c>
      <c r="I2544" s="8">
        <v>170</v>
      </c>
      <c r="J2544" s="8">
        <v>199528.99999999994</v>
      </c>
      <c r="K2544" s="8">
        <v>1173.6999999999996</v>
      </c>
      <c r="L2544" s="8">
        <f t="shared" si="156"/>
        <v>203.69999999999993</v>
      </c>
      <c r="M2544" s="8">
        <f t="shared" si="157"/>
        <v>969.99999999999966</v>
      </c>
      <c r="N2544" s="8">
        <v>12</v>
      </c>
      <c r="O2544" s="8">
        <v>1086.4000000000001</v>
      </c>
      <c r="P2544" s="8">
        <v>21</v>
      </c>
      <c r="Q2544" s="8">
        <v>1173.7</v>
      </c>
      <c r="R2544" s="17">
        <f t="shared" si="158"/>
        <v>184688.00000000003</v>
      </c>
      <c r="S2544" s="18">
        <f t="shared" si="159"/>
        <v>199528.99999999994</v>
      </c>
    </row>
    <row r="2545" spans="1:19" x14ac:dyDescent="0.25">
      <c r="A2545" s="7" t="s">
        <v>2782</v>
      </c>
      <c r="B2545" s="7" t="s">
        <v>2783</v>
      </c>
      <c r="C2545" s="7" t="s">
        <v>14</v>
      </c>
      <c r="D2545" s="7" t="s">
        <v>15</v>
      </c>
      <c r="E2545" s="7" t="s">
        <v>19</v>
      </c>
      <c r="F2545" s="8">
        <v>21</v>
      </c>
      <c r="G2545" s="8">
        <v>4334.22</v>
      </c>
      <c r="H2545" s="8">
        <v>4334.22</v>
      </c>
      <c r="I2545" s="8">
        <v>10</v>
      </c>
      <c r="J2545" s="8">
        <v>43342.200000000004</v>
      </c>
      <c r="K2545" s="8">
        <v>4334.22</v>
      </c>
      <c r="L2545" s="8">
        <f t="shared" si="156"/>
        <v>752.2199999999998</v>
      </c>
      <c r="M2545" s="8">
        <f t="shared" si="157"/>
        <v>3582.0000000000005</v>
      </c>
      <c r="N2545" s="9"/>
      <c r="O2545" s="9"/>
      <c r="P2545" s="8">
        <v>21</v>
      </c>
      <c r="Q2545" s="8">
        <v>4334.22</v>
      </c>
      <c r="R2545" s="17">
        <f t="shared" si="158"/>
        <v>0</v>
      </c>
      <c r="S2545" s="18">
        <f t="shared" si="159"/>
        <v>43342.200000000004</v>
      </c>
    </row>
    <row r="2546" spans="1:19" x14ac:dyDescent="0.25">
      <c r="A2546" s="7" t="s">
        <v>2784</v>
      </c>
      <c r="B2546" s="7" t="s">
        <v>2785</v>
      </c>
      <c r="C2546" s="7" t="s">
        <v>37</v>
      </c>
      <c r="D2546" s="7" t="s">
        <v>38</v>
      </c>
      <c r="E2546" s="7" t="s">
        <v>39</v>
      </c>
      <c r="F2546" s="8">
        <v>15</v>
      </c>
      <c r="G2546" s="8">
        <v>2005.6</v>
      </c>
      <c r="H2546" s="8">
        <v>2005.6</v>
      </c>
      <c r="I2546" s="8">
        <v>3</v>
      </c>
      <c r="J2546" s="8">
        <v>6016.7999999999993</v>
      </c>
      <c r="K2546" s="8">
        <v>2005.5999999999997</v>
      </c>
      <c r="L2546" s="8">
        <f t="shared" si="156"/>
        <v>261.59999999999991</v>
      </c>
      <c r="M2546" s="8">
        <f t="shared" si="157"/>
        <v>1743.9999999999998</v>
      </c>
      <c r="N2546" s="9"/>
      <c r="O2546" s="9"/>
      <c r="P2546" s="8">
        <v>15</v>
      </c>
      <c r="Q2546" s="8">
        <v>2005.6</v>
      </c>
      <c r="R2546" s="17">
        <f t="shared" si="158"/>
        <v>0</v>
      </c>
      <c r="S2546" s="18">
        <f t="shared" si="159"/>
        <v>6016.7999999999993</v>
      </c>
    </row>
    <row r="2547" spans="1:19" x14ac:dyDescent="0.25">
      <c r="A2547" s="7" t="s">
        <v>2788</v>
      </c>
      <c r="B2547" s="7" t="s">
        <v>2789</v>
      </c>
      <c r="C2547" s="7" t="s">
        <v>76</v>
      </c>
      <c r="D2547" s="7" t="s">
        <v>77</v>
      </c>
      <c r="E2547" s="7" t="s">
        <v>78</v>
      </c>
      <c r="F2547" s="8">
        <v>15</v>
      </c>
      <c r="G2547" s="8">
        <v>4600</v>
      </c>
      <c r="H2547" s="8">
        <v>4600</v>
      </c>
      <c r="I2547" s="8">
        <v>2</v>
      </c>
      <c r="J2547" s="8">
        <v>9200</v>
      </c>
      <c r="K2547" s="8">
        <v>4600</v>
      </c>
      <c r="L2547" s="8">
        <f t="shared" si="156"/>
        <v>599.99999999999955</v>
      </c>
      <c r="M2547" s="8">
        <f t="shared" si="157"/>
        <v>4000.0000000000005</v>
      </c>
      <c r="N2547" s="13"/>
      <c r="O2547" s="13"/>
      <c r="P2547" s="8">
        <v>15</v>
      </c>
      <c r="Q2547" s="8">
        <v>4600</v>
      </c>
      <c r="R2547" s="17">
        <f t="shared" si="158"/>
        <v>0</v>
      </c>
      <c r="S2547" s="18">
        <f t="shared" si="159"/>
        <v>9200</v>
      </c>
    </row>
    <row r="2548" spans="1:19" x14ac:dyDescent="0.25">
      <c r="A2548" s="7" t="s">
        <v>2790</v>
      </c>
      <c r="B2548" s="7" t="s">
        <v>2791</v>
      </c>
      <c r="C2548" s="7" t="s">
        <v>76</v>
      </c>
      <c r="D2548" s="7" t="s">
        <v>77</v>
      </c>
      <c r="E2548" s="7" t="s">
        <v>78</v>
      </c>
      <c r="F2548" s="8">
        <v>15</v>
      </c>
      <c r="G2548" s="8">
        <v>7475</v>
      </c>
      <c r="H2548" s="8">
        <v>7475</v>
      </c>
      <c r="I2548" s="8">
        <v>14</v>
      </c>
      <c r="J2548" s="8">
        <v>104650</v>
      </c>
      <c r="K2548" s="8">
        <v>7475</v>
      </c>
      <c r="L2548" s="8">
        <f t="shared" si="156"/>
        <v>974.99999999999909</v>
      </c>
      <c r="M2548" s="8">
        <f t="shared" si="157"/>
        <v>6500.0000000000009</v>
      </c>
      <c r="N2548" s="13"/>
      <c r="O2548" s="13"/>
      <c r="P2548" s="8">
        <v>15</v>
      </c>
      <c r="Q2548" s="8">
        <v>7475</v>
      </c>
      <c r="R2548" s="17">
        <f t="shared" si="158"/>
        <v>0</v>
      </c>
      <c r="S2548" s="18">
        <f t="shared" si="159"/>
        <v>104650</v>
      </c>
    </row>
    <row r="2549" spans="1:19" x14ac:dyDescent="0.25">
      <c r="A2549" s="7" t="s">
        <v>2794</v>
      </c>
      <c r="B2549" s="7" t="s">
        <v>2795</v>
      </c>
      <c r="C2549" s="7" t="s">
        <v>37</v>
      </c>
      <c r="D2549" s="7" t="s">
        <v>38</v>
      </c>
      <c r="E2549" s="7" t="s">
        <v>39</v>
      </c>
      <c r="F2549" s="8">
        <v>15</v>
      </c>
      <c r="G2549" s="8">
        <v>5186.5</v>
      </c>
      <c r="H2549" s="8">
        <v>5186.5</v>
      </c>
      <c r="I2549" s="8">
        <v>209</v>
      </c>
      <c r="J2549" s="8">
        <v>1083978.5</v>
      </c>
      <c r="K2549" s="8">
        <v>5186.5</v>
      </c>
      <c r="L2549" s="8">
        <f t="shared" si="156"/>
        <v>676.5</v>
      </c>
      <c r="M2549" s="8">
        <f t="shared" si="157"/>
        <v>4510</v>
      </c>
      <c r="N2549" s="8">
        <v>12</v>
      </c>
      <c r="O2549" s="8">
        <v>5051.2</v>
      </c>
      <c r="P2549" s="8">
        <v>15</v>
      </c>
      <c r="Q2549" s="8">
        <v>5186.5</v>
      </c>
      <c r="R2549" s="17">
        <f t="shared" si="158"/>
        <v>1055700.8</v>
      </c>
      <c r="S2549" s="18">
        <f t="shared" si="159"/>
        <v>1083978.5</v>
      </c>
    </row>
    <row r="2550" spans="1:19" x14ac:dyDescent="0.25">
      <c r="A2550" s="7" t="s">
        <v>2798</v>
      </c>
      <c r="B2550" s="7" t="s">
        <v>2799</v>
      </c>
      <c r="C2550" s="7" t="s">
        <v>37</v>
      </c>
      <c r="D2550" s="7" t="s">
        <v>38</v>
      </c>
      <c r="E2550" s="7" t="s">
        <v>39</v>
      </c>
      <c r="F2550" s="8">
        <v>15</v>
      </c>
      <c r="G2550" s="8">
        <v>552</v>
      </c>
      <c r="H2550" s="8">
        <v>552</v>
      </c>
      <c r="I2550" s="8">
        <v>82</v>
      </c>
      <c r="J2550" s="8">
        <v>45264</v>
      </c>
      <c r="K2550" s="8">
        <v>552</v>
      </c>
      <c r="L2550" s="8">
        <f t="shared" si="156"/>
        <v>71.999999999999943</v>
      </c>
      <c r="M2550" s="8">
        <f t="shared" si="157"/>
        <v>480.00000000000006</v>
      </c>
      <c r="N2550" s="14">
        <v>12</v>
      </c>
      <c r="O2550" s="14">
        <v>537.6</v>
      </c>
      <c r="P2550" s="8">
        <v>15</v>
      </c>
      <c r="Q2550" s="8">
        <v>552</v>
      </c>
      <c r="R2550" s="17">
        <f t="shared" si="158"/>
        <v>44083.200000000004</v>
      </c>
      <c r="S2550" s="18">
        <f t="shared" si="159"/>
        <v>45264</v>
      </c>
    </row>
    <row r="2551" spans="1:19" x14ac:dyDescent="0.25">
      <c r="A2551" s="7" t="s">
        <v>2802</v>
      </c>
      <c r="B2551" s="7" t="s">
        <v>2803</v>
      </c>
      <c r="C2551" s="7" t="s">
        <v>396</v>
      </c>
      <c r="D2551" s="7" t="s">
        <v>397</v>
      </c>
      <c r="E2551" s="7" t="s">
        <v>398</v>
      </c>
      <c r="F2551" s="8">
        <v>15</v>
      </c>
      <c r="G2551" s="8">
        <v>588.23</v>
      </c>
      <c r="H2551" s="8">
        <v>588.23</v>
      </c>
      <c r="I2551" s="8">
        <v>30</v>
      </c>
      <c r="J2551" s="8">
        <v>17646.780000000002</v>
      </c>
      <c r="K2551" s="8">
        <v>588.22600000000011</v>
      </c>
      <c r="L2551" s="8">
        <f t="shared" si="156"/>
        <v>76.725130434782557</v>
      </c>
      <c r="M2551" s="8">
        <f t="shared" si="157"/>
        <v>511.50086956521756</v>
      </c>
      <c r="N2551" s="13"/>
      <c r="O2551" s="13"/>
      <c r="P2551" s="8">
        <v>15</v>
      </c>
      <c r="Q2551" s="8">
        <v>588.226</v>
      </c>
      <c r="R2551" s="17">
        <f t="shared" si="158"/>
        <v>0</v>
      </c>
      <c r="S2551" s="18">
        <f t="shared" si="159"/>
        <v>17646.780000000002</v>
      </c>
    </row>
    <row r="2552" spans="1:19" x14ac:dyDescent="0.25">
      <c r="A2552" s="7" t="s">
        <v>2804</v>
      </c>
      <c r="B2552" s="7" t="s">
        <v>2805</v>
      </c>
      <c r="C2552" s="7" t="s">
        <v>396</v>
      </c>
      <c r="D2552" s="7" t="s">
        <v>397</v>
      </c>
      <c r="E2552" s="7" t="s">
        <v>398</v>
      </c>
      <c r="F2552" s="8">
        <v>15</v>
      </c>
      <c r="G2552" s="8">
        <v>588.23</v>
      </c>
      <c r="H2552" s="8">
        <v>588.23</v>
      </c>
      <c r="I2552" s="8">
        <v>5</v>
      </c>
      <c r="J2552" s="8">
        <v>2941.13</v>
      </c>
      <c r="K2552" s="8">
        <v>588.226</v>
      </c>
      <c r="L2552" s="8">
        <f t="shared" si="156"/>
        <v>76.725130434782557</v>
      </c>
      <c r="M2552" s="8">
        <f t="shared" si="157"/>
        <v>511.50086956521744</v>
      </c>
      <c r="N2552" s="9"/>
      <c r="O2552" s="9"/>
      <c r="P2552" s="8">
        <v>15</v>
      </c>
      <c r="Q2552" s="8">
        <v>588.226</v>
      </c>
      <c r="R2552" s="17">
        <f t="shared" si="158"/>
        <v>0</v>
      </c>
      <c r="S2552" s="18">
        <f t="shared" si="159"/>
        <v>2941.13</v>
      </c>
    </row>
    <row r="2553" spans="1:19" x14ac:dyDescent="0.25">
      <c r="A2553" s="7" t="s">
        <v>2806</v>
      </c>
      <c r="B2553" s="7" t="s">
        <v>2807</v>
      </c>
      <c r="C2553" s="7" t="s">
        <v>32</v>
      </c>
      <c r="D2553" s="7" t="s">
        <v>33</v>
      </c>
      <c r="E2553" s="7" t="s">
        <v>34</v>
      </c>
      <c r="F2553" s="8">
        <v>15</v>
      </c>
      <c r="G2553" s="8">
        <v>5885.7</v>
      </c>
      <c r="H2553" s="8">
        <v>5885.7</v>
      </c>
      <c r="I2553" s="8">
        <v>6</v>
      </c>
      <c r="J2553" s="8">
        <v>35314.199999999997</v>
      </c>
      <c r="K2553" s="8">
        <v>5885.7</v>
      </c>
      <c r="L2553" s="8">
        <f t="shared" si="156"/>
        <v>767.69999999999982</v>
      </c>
      <c r="M2553" s="8">
        <f t="shared" si="157"/>
        <v>5118</v>
      </c>
      <c r="N2553" s="9"/>
      <c r="O2553" s="9"/>
      <c r="P2553" s="8">
        <v>15</v>
      </c>
      <c r="Q2553" s="8">
        <v>5885.7</v>
      </c>
      <c r="R2553" s="17">
        <f t="shared" si="158"/>
        <v>0</v>
      </c>
      <c r="S2553" s="18">
        <f t="shared" si="159"/>
        <v>35314.199999999997</v>
      </c>
    </row>
    <row r="2554" spans="1:19" x14ac:dyDescent="0.25">
      <c r="A2554" s="7" t="s">
        <v>2808</v>
      </c>
      <c r="B2554" s="7" t="s">
        <v>2809</v>
      </c>
      <c r="C2554" s="7" t="s">
        <v>76</v>
      </c>
      <c r="D2554" s="7" t="s">
        <v>77</v>
      </c>
      <c r="E2554" s="7" t="s">
        <v>78</v>
      </c>
      <c r="F2554" s="8">
        <v>15</v>
      </c>
      <c r="G2554" s="8">
        <v>7475</v>
      </c>
      <c r="H2554" s="8">
        <v>7475</v>
      </c>
      <c r="I2554" s="8">
        <v>3</v>
      </c>
      <c r="J2554" s="8">
        <v>22425</v>
      </c>
      <c r="K2554" s="8">
        <v>7475</v>
      </c>
      <c r="L2554" s="8">
        <f t="shared" si="156"/>
        <v>974.99999999999909</v>
      </c>
      <c r="M2554" s="8">
        <f t="shared" si="157"/>
        <v>6500.0000000000009</v>
      </c>
      <c r="N2554" s="9"/>
      <c r="O2554" s="9"/>
      <c r="P2554" s="8">
        <v>15</v>
      </c>
      <c r="Q2554" s="8">
        <v>7475</v>
      </c>
      <c r="R2554" s="17">
        <f t="shared" si="158"/>
        <v>0</v>
      </c>
      <c r="S2554" s="18">
        <f t="shared" si="159"/>
        <v>22425</v>
      </c>
    </row>
    <row r="2555" spans="1:19" x14ac:dyDescent="0.25">
      <c r="A2555" s="7" t="s">
        <v>2810</v>
      </c>
      <c r="B2555" s="7" t="s">
        <v>2811</v>
      </c>
      <c r="C2555" s="7" t="s">
        <v>76</v>
      </c>
      <c r="D2555" s="7" t="s">
        <v>77</v>
      </c>
      <c r="E2555" s="7" t="s">
        <v>78</v>
      </c>
      <c r="F2555" s="8">
        <v>15</v>
      </c>
      <c r="G2555" s="8">
        <v>7475</v>
      </c>
      <c r="H2555" s="8">
        <v>7475</v>
      </c>
      <c r="I2555" s="8">
        <v>10</v>
      </c>
      <c r="J2555" s="8">
        <v>74750</v>
      </c>
      <c r="K2555" s="8">
        <v>7475</v>
      </c>
      <c r="L2555" s="8">
        <f t="shared" si="156"/>
        <v>974.99999999999909</v>
      </c>
      <c r="M2555" s="8">
        <f t="shared" si="157"/>
        <v>6500.0000000000009</v>
      </c>
      <c r="N2555" s="13"/>
      <c r="O2555" s="13"/>
      <c r="P2555" s="8">
        <v>15</v>
      </c>
      <c r="Q2555" s="8">
        <v>7475</v>
      </c>
      <c r="R2555" s="17">
        <f t="shared" si="158"/>
        <v>0</v>
      </c>
      <c r="S2555" s="18">
        <f t="shared" si="159"/>
        <v>74750</v>
      </c>
    </row>
    <row r="2556" spans="1:19" x14ac:dyDescent="0.25">
      <c r="A2556" s="7" t="s">
        <v>2812</v>
      </c>
      <c r="B2556" s="7" t="s">
        <v>2813</v>
      </c>
      <c r="C2556" s="7" t="s">
        <v>76</v>
      </c>
      <c r="D2556" s="7" t="s">
        <v>77</v>
      </c>
      <c r="E2556" s="7" t="s">
        <v>78</v>
      </c>
      <c r="F2556" s="8">
        <v>15</v>
      </c>
      <c r="G2556" s="8">
        <v>2875</v>
      </c>
      <c r="H2556" s="8">
        <v>2875</v>
      </c>
      <c r="I2556" s="8">
        <v>3</v>
      </c>
      <c r="J2556" s="8">
        <v>8625</v>
      </c>
      <c r="K2556" s="8">
        <v>2875</v>
      </c>
      <c r="L2556" s="8">
        <f t="shared" si="156"/>
        <v>375</v>
      </c>
      <c r="M2556" s="8">
        <f t="shared" si="157"/>
        <v>2500</v>
      </c>
      <c r="N2556" s="13"/>
      <c r="O2556" s="13"/>
      <c r="P2556" s="8">
        <v>15</v>
      </c>
      <c r="Q2556" s="8">
        <v>2875</v>
      </c>
      <c r="R2556" s="17">
        <f t="shared" si="158"/>
        <v>0</v>
      </c>
      <c r="S2556" s="18">
        <f t="shared" si="159"/>
        <v>8625</v>
      </c>
    </row>
    <row r="2557" spans="1:19" x14ac:dyDescent="0.25">
      <c r="A2557" s="7" t="s">
        <v>2814</v>
      </c>
      <c r="B2557" s="7" t="s">
        <v>2815</v>
      </c>
      <c r="C2557" s="7" t="s">
        <v>1155</v>
      </c>
      <c r="D2557" s="7" t="s">
        <v>1156</v>
      </c>
      <c r="E2557" s="7" t="s">
        <v>1157</v>
      </c>
      <c r="F2557" s="8">
        <v>21</v>
      </c>
      <c r="G2557" s="8">
        <v>2964.5</v>
      </c>
      <c r="H2557" s="8">
        <v>2964.5</v>
      </c>
      <c r="I2557" s="8">
        <v>45</v>
      </c>
      <c r="J2557" s="8">
        <v>133402.5</v>
      </c>
      <c r="K2557" s="8">
        <v>2964.5</v>
      </c>
      <c r="L2557" s="8">
        <f t="shared" si="156"/>
        <v>514.5</v>
      </c>
      <c r="M2557" s="8">
        <f t="shared" si="157"/>
        <v>2450</v>
      </c>
      <c r="N2557" s="9"/>
      <c r="O2557" s="9"/>
      <c r="P2557" s="8">
        <v>21</v>
      </c>
      <c r="Q2557" s="8">
        <v>2964.5</v>
      </c>
      <c r="R2557" s="17">
        <f t="shared" si="158"/>
        <v>0</v>
      </c>
      <c r="S2557" s="18">
        <f t="shared" si="159"/>
        <v>133402.5</v>
      </c>
    </row>
    <row r="2558" spans="1:19" x14ac:dyDescent="0.25">
      <c r="A2558" s="7" t="s">
        <v>2816</v>
      </c>
      <c r="B2558" s="7" t="s">
        <v>2817</v>
      </c>
      <c r="C2558" s="7" t="s">
        <v>1378</v>
      </c>
      <c r="D2558" s="7" t="s">
        <v>1379</v>
      </c>
      <c r="E2558" s="7" t="s">
        <v>2818</v>
      </c>
      <c r="F2558" s="8">
        <v>21</v>
      </c>
      <c r="G2558" s="8">
        <v>2964.5</v>
      </c>
      <c r="H2558" s="8">
        <v>2964.5</v>
      </c>
      <c r="I2558" s="8">
        <v>5</v>
      </c>
      <c r="J2558" s="8">
        <v>14822.5</v>
      </c>
      <c r="K2558" s="8">
        <v>2964.5</v>
      </c>
      <c r="L2558" s="8">
        <f t="shared" si="156"/>
        <v>514.5</v>
      </c>
      <c r="M2558" s="8">
        <f t="shared" si="157"/>
        <v>2450</v>
      </c>
      <c r="N2558" s="9"/>
      <c r="O2558" s="9"/>
      <c r="P2558" s="8">
        <v>21</v>
      </c>
      <c r="Q2558" s="8">
        <v>2964.5</v>
      </c>
      <c r="R2558" s="17">
        <f t="shared" si="158"/>
        <v>0</v>
      </c>
      <c r="S2558" s="18">
        <f t="shared" si="159"/>
        <v>14822.5</v>
      </c>
    </row>
    <row r="2559" spans="1:19" x14ac:dyDescent="0.25">
      <c r="A2559" s="7" t="s">
        <v>2823</v>
      </c>
      <c r="B2559" s="7" t="s">
        <v>2824</v>
      </c>
      <c r="C2559" s="7" t="s">
        <v>1378</v>
      </c>
      <c r="D2559" s="7" t="s">
        <v>1379</v>
      </c>
      <c r="E2559" s="7" t="s">
        <v>2818</v>
      </c>
      <c r="F2559" s="8">
        <v>21</v>
      </c>
      <c r="G2559" s="8">
        <v>2964.5</v>
      </c>
      <c r="H2559" s="8">
        <v>2964.5</v>
      </c>
      <c r="I2559" s="8">
        <v>5</v>
      </c>
      <c r="J2559" s="8">
        <v>14822.5</v>
      </c>
      <c r="K2559" s="8">
        <v>2964.5</v>
      </c>
      <c r="L2559" s="8">
        <f t="shared" si="156"/>
        <v>514.5</v>
      </c>
      <c r="M2559" s="8">
        <f t="shared" si="157"/>
        <v>2450</v>
      </c>
      <c r="N2559" s="9"/>
      <c r="O2559" s="9"/>
      <c r="P2559" s="8">
        <v>21</v>
      </c>
      <c r="Q2559" s="8">
        <v>2964.5</v>
      </c>
      <c r="R2559" s="17">
        <f t="shared" si="158"/>
        <v>0</v>
      </c>
      <c r="S2559" s="18">
        <f t="shared" si="159"/>
        <v>14822.5</v>
      </c>
    </row>
    <row r="2560" spans="1:19" x14ac:dyDescent="0.25">
      <c r="A2560" s="7" t="s">
        <v>2825</v>
      </c>
      <c r="B2560" s="7" t="s">
        <v>2826</v>
      </c>
      <c r="C2560" s="7" t="s">
        <v>1155</v>
      </c>
      <c r="D2560" s="7" t="s">
        <v>1156</v>
      </c>
      <c r="E2560" s="7" t="s">
        <v>1157</v>
      </c>
      <c r="F2560" s="8">
        <v>21</v>
      </c>
      <c r="G2560" s="8">
        <v>5296.75</v>
      </c>
      <c r="H2560" s="8">
        <v>5296.75</v>
      </c>
      <c r="I2560" s="8">
        <v>7</v>
      </c>
      <c r="J2560" s="8">
        <v>37077.25</v>
      </c>
      <c r="K2560" s="8">
        <v>5296.75</v>
      </c>
      <c r="L2560" s="8">
        <f t="shared" si="156"/>
        <v>919.27066115702473</v>
      </c>
      <c r="M2560" s="8">
        <f t="shared" si="157"/>
        <v>4377.4793388429753</v>
      </c>
      <c r="N2560" s="9"/>
      <c r="O2560" s="9"/>
      <c r="P2560" s="8">
        <v>21</v>
      </c>
      <c r="Q2560" s="8">
        <v>5296.75</v>
      </c>
      <c r="R2560" s="17">
        <f t="shared" si="158"/>
        <v>0</v>
      </c>
      <c r="S2560" s="18">
        <f t="shared" si="159"/>
        <v>37077.25</v>
      </c>
    </row>
    <row r="2561" spans="1:19" x14ac:dyDescent="0.25">
      <c r="A2561" s="7" t="s">
        <v>2827</v>
      </c>
      <c r="B2561" s="7" t="s">
        <v>2828</v>
      </c>
      <c r="C2561" s="7" t="s">
        <v>1155</v>
      </c>
      <c r="D2561" s="7" t="s">
        <v>1156</v>
      </c>
      <c r="E2561" s="7" t="s">
        <v>1157</v>
      </c>
      <c r="F2561" s="8">
        <v>21</v>
      </c>
      <c r="G2561" s="8">
        <v>5296.75</v>
      </c>
      <c r="H2561" s="8">
        <v>5296.75</v>
      </c>
      <c r="I2561" s="8">
        <v>12</v>
      </c>
      <c r="J2561" s="8">
        <v>63561</v>
      </c>
      <c r="K2561" s="8">
        <v>5296.75</v>
      </c>
      <c r="L2561" s="8">
        <f t="shared" si="156"/>
        <v>919.27066115702473</v>
      </c>
      <c r="M2561" s="8">
        <f t="shared" si="157"/>
        <v>4377.4793388429753</v>
      </c>
      <c r="N2561" s="9"/>
      <c r="O2561" s="9"/>
      <c r="P2561" s="8">
        <v>21</v>
      </c>
      <c r="Q2561" s="8">
        <v>5296.75</v>
      </c>
      <c r="R2561" s="17">
        <f t="shared" si="158"/>
        <v>0</v>
      </c>
      <c r="S2561" s="18">
        <f t="shared" si="159"/>
        <v>63561</v>
      </c>
    </row>
    <row r="2562" spans="1:19" x14ac:dyDescent="0.25">
      <c r="A2562" s="7" t="s">
        <v>2829</v>
      </c>
      <c r="B2562" s="7" t="s">
        <v>2830</v>
      </c>
      <c r="C2562" s="7" t="s">
        <v>1155</v>
      </c>
      <c r="D2562" s="7" t="s">
        <v>1156</v>
      </c>
      <c r="E2562" s="7" t="s">
        <v>1157</v>
      </c>
      <c r="F2562" s="8">
        <v>21</v>
      </c>
      <c r="G2562" s="8">
        <v>5296.75</v>
      </c>
      <c r="H2562" s="8">
        <v>5296.75</v>
      </c>
      <c r="I2562" s="8">
        <v>15</v>
      </c>
      <c r="J2562" s="8">
        <v>79451.25</v>
      </c>
      <c r="K2562" s="8">
        <v>5296.75</v>
      </c>
      <c r="L2562" s="8">
        <f t="shared" ref="L2562:L2625" si="160">K2562-M2562</f>
        <v>919.27066115702473</v>
      </c>
      <c r="M2562" s="8">
        <f t="shared" ref="M2562:M2625" si="161">K2562/((100+F2562)/100)</f>
        <v>4377.4793388429753</v>
      </c>
      <c r="N2562" s="13"/>
      <c r="O2562" s="13"/>
      <c r="P2562" s="8">
        <v>21</v>
      </c>
      <c r="Q2562" s="8">
        <v>5296.75</v>
      </c>
      <c r="R2562" s="17">
        <f t="shared" ref="R2562:R2625" si="162">I2562*O2562</f>
        <v>0</v>
      </c>
      <c r="S2562" s="18">
        <f t="shared" si="159"/>
        <v>79451.25</v>
      </c>
    </row>
    <row r="2563" spans="1:19" x14ac:dyDescent="0.25">
      <c r="A2563" s="7" t="s">
        <v>2831</v>
      </c>
      <c r="B2563" s="7" t="s">
        <v>2832</v>
      </c>
      <c r="C2563" s="7" t="s">
        <v>2464</v>
      </c>
      <c r="D2563" s="7" t="s">
        <v>2465</v>
      </c>
      <c r="E2563" s="7" t="s">
        <v>2466</v>
      </c>
      <c r="F2563" s="8">
        <v>15</v>
      </c>
      <c r="G2563" s="8">
        <v>14720</v>
      </c>
      <c r="H2563" s="8">
        <v>14720</v>
      </c>
      <c r="I2563" s="8">
        <v>22</v>
      </c>
      <c r="J2563" s="8">
        <v>323840</v>
      </c>
      <c r="K2563" s="8">
        <v>14720</v>
      </c>
      <c r="L2563" s="8">
        <f t="shared" si="160"/>
        <v>1919.9999999999982</v>
      </c>
      <c r="M2563" s="8">
        <f t="shared" si="161"/>
        <v>12800.000000000002</v>
      </c>
      <c r="N2563" s="13"/>
      <c r="O2563" s="13"/>
      <c r="P2563" s="8">
        <v>15</v>
      </c>
      <c r="Q2563" s="8">
        <v>14720</v>
      </c>
      <c r="R2563" s="17">
        <f t="shared" si="162"/>
        <v>0</v>
      </c>
      <c r="S2563" s="18">
        <f t="shared" ref="S2563:S2626" si="163">J2563</f>
        <v>323840</v>
      </c>
    </row>
    <row r="2564" spans="1:19" x14ac:dyDescent="0.25">
      <c r="A2564" s="7" t="s">
        <v>2833</v>
      </c>
      <c r="B2564" s="7" t="s">
        <v>2834</v>
      </c>
      <c r="C2564" s="7" t="s">
        <v>2464</v>
      </c>
      <c r="D2564" s="7" t="s">
        <v>2465</v>
      </c>
      <c r="E2564" s="7" t="s">
        <v>2466</v>
      </c>
      <c r="F2564" s="8">
        <v>15</v>
      </c>
      <c r="G2564" s="8">
        <v>14720</v>
      </c>
      <c r="H2564" s="8">
        <v>14720</v>
      </c>
      <c r="I2564" s="8">
        <v>16</v>
      </c>
      <c r="J2564" s="8">
        <v>235520</v>
      </c>
      <c r="K2564" s="8">
        <v>14720</v>
      </c>
      <c r="L2564" s="8">
        <f t="shared" si="160"/>
        <v>1919.9999999999982</v>
      </c>
      <c r="M2564" s="8">
        <f t="shared" si="161"/>
        <v>12800.000000000002</v>
      </c>
      <c r="N2564" s="8">
        <v>12</v>
      </c>
      <c r="O2564" s="8">
        <v>14336</v>
      </c>
      <c r="P2564" s="8">
        <v>15</v>
      </c>
      <c r="Q2564" s="8">
        <v>14720</v>
      </c>
      <c r="R2564" s="17">
        <f t="shared" si="162"/>
        <v>229376</v>
      </c>
      <c r="S2564" s="18">
        <f t="shared" si="163"/>
        <v>235520</v>
      </c>
    </row>
    <row r="2565" spans="1:19" x14ac:dyDescent="0.25">
      <c r="A2565" s="7" t="s">
        <v>2835</v>
      </c>
      <c r="B2565" s="7" t="s">
        <v>2836</v>
      </c>
      <c r="C2565" s="7" t="s">
        <v>2464</v>
      </c>
      <c r="D2565" s="7" t="s">
        <v>2465</v>
      </c>
      <c r="E2565" s="7" t="s">
        <v>2466</v>
      </c>
      <c r="F2565" s="8">
        <v>15</v>
      </c>
      <c r="G2565" s="8">
        <v>14720</v>
      </c>
      <c r="H2565" s="8">
        <v>14720</v>
      </c>
      <c r="I2565" s="8">
        <v>16</v>
      </c>
      <c r="J2565" s="8">
        <v>235520</v>
      </c>
      <c r="K2565" s="8">
        <v>14720</v>
      </c>
      <c r="L2565" s="8">
        <f t="shared" si="160"/>
        <v>1919.9999999999982</v>
      </c>
      <c r="M2565" s="8">
        <f t="shared" si="161"/>
        <v>12800.000000000002</v>
      </c>
      <c r="N2565" s="8">
        <v>12</v>
      </c>
      <c r="O2565" s="8">
        <v>14336</v>
      </c>
      <c r="P2565" s="8">
        <v>15</v>
      </c>
      <c r="Q2565" s="8">
        <v>14720</v>
      </c>
      <c r="R2565" s="17">
        <f t="shared" si="162"/>
        <v>229376</v>
      </c>
      <c r="S2565" s="18">
        <f t="shared" si="163"/>
        <v>235520</v>
      </c>
    </row>
    <row r="2566" spans="1:19" x14ac:dyDescent="0.25">
      <c r="A2566" s="7" t="s">
        <v>2837</v>
      </c>
      <c r="B2566" s="7" t="s">
        <v>2838</v>
      </c>
      <c r="C2566" s="7" t="s">
        <v>2464</v>
      </c>
      <c r="D2566" s="7" t="s">
        <v>2465</v>
      </c>
      <c r="E2566" s="7" t="s">
        <v>2466</v>
      </c>
      <c r="F2566" s="8">
        <v>15</v>
      </c>
      <c r="G2566" s="8">
        <v>14720</v>
      </c>
      <c r="H2566" s="8">
        <v>14720</v>
      </c>
      <c r="I2566" s="8">
        <v>35</v>
      </c>
      <c r="J2566" s="8">
        <v>515200</v>
      </c>
      <c r="K2566" s="8">
        <v>14720</v>
      </c>
      <c r="L2566" s="8">
        <f t="shared" si="160"/>
        <v>1919.9999999999982</v>
      </c>
      <c r="M2566" s="8">
        <f t="shared" si="161"/>
        <v>12800.000000000002</v>
      </c>
      <c r="N2566" s="8">
        <v>12</v>
      </c>
      <c r="O2566" s="8">
        <v>14336</v>
      </c>
      <c r="P2566" s="8">
        <v>15</v>
      </c>
      <c r="Q2566" s="8">
        <v>14720</v>
      </c>
      <c r="R2566" s="17">
        <f t="shared" si="162"/>
        <v>501760</v>
      </c>
      <c r="S2566" s="18">
        <f t="shared" si="163"/>
        <v>515200</v>
      </c>
    </row>
    <row r="2567" spans="1:19" x14ac:dyDescent="0.25">
      <c r="A2567" s="7" t="s">
        <v>2839</v>
      </c>
      <c r="B2567" s="7" t="s">
        <v>2840</v>
      </c>
      <c r="C2567" s="7" t="s">
        <v>2464</v>
      </c>
      <c r="D2567" s="7" t="s">
        <v>2465</v>
      </c>
      <c r="E2567" s="7" t="s">
        <v>2466</v>
      </c>
      <c r="F2567" s="8">
        <v>15</v>
      </c>
      <c r="G2567" s="8">
        <v>14720</v>
      </c>
      <c r="H2567" s="8">
        <v>14720</v>
      </c>
      <c r="I2567" s="8">
        <v>32</v>
      </c>
      <c r="J2567" s="8">
        <v>471040</v>
      </c>
      <c r="K2567" s="8">
        <v>14720</v>
      </c>
      <c r="L2567" s="8">
        <f t="shared" si="160"/>
        <v>1919.9999999999982</v>
      </c>
      <c r="M2567" s="8">
        <f t="shared" si="161"/>
        <v>12800.000000000002</v>
      </c>
      <c r="N2567" s="8">
        <v>12</v>
      </c>
      <c r="O2567" s="8">
        <v>14336</v>
      </c>
      <c r="P2567" s="8">
        <v>15</v>
      </c>
      <c r="Q2567" s="8">
        <v>14720</v>
      </c>
      <c r="R2567" s="17">
        <f t="shared" si="162"/>
        <v>458752</v>
      </c>
      <c r="S2567" s="18">
        <f t="shared" si="163"/>
        <v>471040</v>
      </c>
    </row>
    <row r="2568" spans="1:19" x14ac:dyDescent="0.25">
      <c r="A2568" s="7" t="s">
        <v>2841</v>
      </c>
      <c r="B2568" s="7" t="s">
        <v>2842</v>
      </c>
      <c r="C2568" s="7" t="s">
        <v>2464</v>
      </c>
      <c r="D2568" s="7" t="s">
        <v>2465</v>
      </c>
      <c r="E2568" s="7" t="s">
        <v>2466</v>
      </c>
      <c r="F2568" s="8">
        <v>15</v>
      </c>
      <c r="G2568" s="8">
        <v>14720</v>
      </c>
      <c r="H2568" s="8">
        <v>14720</v>
      </c>
      <c r="I2568" s="8">
        <v>24</v>
      </c>
      <c r="J2568" s="8">
        <v>353280</v>
      </c>
      <c r="K2568" s="8">
        <v>14720</v>
      </c>
      <c r="L2568" s="8">
        <f t="shared" si="160"/>
        <v>1919.9999999999982</v>
      </c>
      <c r="M2568" s="8">
        <f t="shared" si="161"/>
        <v>12800.000000000002</v>
      </c>
      <c r="N2568" s="8">
        <v>12</v>
      </c>
      <c r="O2568" s="8">
        <v>14336</v>
      </c>
      <c r="P2568" s="8">
        <v>15</v>
      </c>
      <c r="Q2568" s="8">
        <v>14720</v>
      </c>
      <c r="R2568" s="17">
        <f t="shared" si="162"/>
        <v>344064</v>
      </c>
      <c r="S2568" s="18">
        <f t="shared" si="163"/>
        <v>353280</v>
      </c>
    </row>
    <row r="2569" spans="1:19" x14ac:dyDescent="0.25">
      <c r="A2569" s="7" t="s">
        <v>2843</v>
      </c>
      <c r="B2569" s="7" t="s">
        <v>2844</v>
      </c>
      <c r="C2569" s="7" t="s">
        <v>2464</v>
      </c>
      <c r="D2569" s="7" t="s">
        <v>2465</v>
      </c>
      <c r="E2569" s="7" t="s">
        <v>2466</v>
      </c>
      <c r="F2569" s="8">
        <v>15</v>
      </c>
      <c r="G2569" s="8">
        <v>14720</v>
      </c>
      <c r="H2569" s="8">
        <v>14720</v>
      </c>
      <c r="I2569" s="8">
        <v>25</v>
      </c>
      <c r="J2569" s="8">
        <v>368000</v>
      </c>
      <c r="K2569" s="8">
        <v>14720</v>
      </c>
      <c r="L2569" s="8">
        <f t="shared" si="160"/>
        <v>1919.9999999999982</v>
      </c>
      <c r="M2569" s="8">
        <f t="shared" si="161"/>
        <v>12800.000000000002</v>
      </c>
      <c r="N2569" s="14">
        <v>12</v>
      </c>
      <c r="O2569" s="14">
        <v>14336</v>
      </c>
      <c r="P2569" s="8">
        <v>15</v>
      </c>
      <c r="Q2569" s="8">
        <v>14720</v>
      </c>
      <c r="R2569" s="17">
        <f t="shared" si="162"/>
        <v>358400</v>
      </c>
      <c r="S2569" s="18">
        <f t="shared" si="163"/>
        <v>368000</v>
      </c>
    </row>
    <row r="2570" spans="1:19" x14ac:dyDescent="0.25">
      <c r="A2570" s="7" t="s">
        <v>2845</v>
      </c>
      <c r="B2570" s="7" t="s">
        <v>2846</v>
      </c>
      <c r="C2570" s="7" t="s">
        <v>2464</v>
      </c>
      <c r="D2570" s="7" t="s">
        <v>2465</v>
      </c>
      <c r="E2570" s="7" t="s">
        <v>2466</v>
      </c>
      <c r="F2570" s="8">
        <v>15</v>
      </c>
      <c r="G2570" s="8">
        <v>14720</v>
      </c>
      <c r="H2570" s="8">
        <v>14720</v>
      </c>
      <c r="I2570" s="8">
        <v>37</v>
      </c>
      <c r="J2570" s="8">
        <v>544640</v>
      </c>
      <c r="K2570" s="8">
        <v>14720</v>
      </c>
      <c r="L2570" s="8">
        <f t="shared" si="160"/>
        <v>1919.9999999999982</v>
      </c>
      <c r="M2570" s="8">
        <f t="shared" si="161"/>
        <v>12800.000000000002</v>
      </c>
      <c r="N2570" s="14">
        <v>12</v>
      </c>
      <c r="O2570" s="14">
        <v>14336</v>
      </c>
      <c r="P2570" s="8">
        <v>15</v>
      </c>
      <c r="Q2570" s="8">
        <v>14720</v>
      </c>
      <c r="R2570" s="17">
        <f t="shared" si="162"/>
        <v>530432</v>
      </c>
      <c r="S2570" s="18">
        <f t="shared" si="163"/>
        <v>544640</v>
      </c>
    </row>
    <row r="2571" spans="1:19" x14ac:dyDescent="0.25">
      <c r="A2571" s="7" t="s">
        <v>2847</v>
      </c>
      <c r="B2571" s="7" t="s">
        <v>2848</v>
      </c>
      <c r="C2571" s="7" t="s">
        <v>2464</v>
      </c>
      <c r="D2571" s="7" t="s">
        <v>2465</v>
      </c>
      <c r="E2571" s="7" t="s">
        <v>2466</v>
      </c>
      <c r="F2571" s="8">
        <v>15</v>
      </c>
      <c r="G2571" s="8">
        <v>14720</v>
      </c>
      <c r="H2571" s="8">
        <v>14720</v>
      </c>
      <c r="I2571" s="8">
        <v>32</v>
      </c>
      <c r="J2571" s="8">
        <v>471040</v>
      </c>
      <c r="K2571" s="8">
        <v>14720</v>
      </c>
      <c r="L2571" s="8">
        <f t="shared" si="160"/>
        <v>1919.9999999999982</v>
      </c>
      <c r="M2571" s="8">
        <f t="shared" si="161"/>
        <v>12800.000000000002</v>
      </c>
      <c r="N2571" s="14">
        <v>12</v>
      </c>
      <c r="O2571" s="14">
        <v>14336</v>
      </c>
      <c r="P2571" s="8">
        <v>15</v>
      </c>
      <c r="Q2571" s="8">
        <v>14720</v>
      </c>
      <c r="R2571" s="17">
        <f t="shared" si="162"/>
        <v>458752</v>
      </c>
      <c r="S2571" s="18">
        <f t="shared" si="163"/>
        <v>471040</v>
      </c>
    </row>
    <row r="2572" spans="1:19" x14ac:dyDescent="0.25">
      <c r="A2572" s="7" t="s">
        <v>2849</v>
      </c>
      <c r="B2572" s="7" t="s">
        <v>2850</v>
      </c>
      <c r="C2572" s="7" t="s">
        <v>2464</v>
      </c>
      <c r="D2572" s="7" t="s">
        <v>2465</v>
      </c>
      <c r="E2572" s="7" t="s">
        <v>2466</v>
      </c>
      <c r="F2572" s="8">
        <v>15</v>
      </c>
      <c r="G2572" s="8">
        <v>14720</v>
      </c>
      <c r="H2572" s="8">
        <v>14720</v>
      </c>
      <c r="I2572" s="8">
        <v>17</v>
      </c>
      <c r="J2572" s="8">
        <v>250240</v>
      </c>
      <c r="K2572" s="8">
        <v>14720</v>
      </c>
      <c r="L2572" s="8">
        <f t="shared" si="160"/>
        <v>1919.9999999999982</v>
      </c>
      <c r="M2572" s="8">
        <f t="shared" si="161"/>
        <v>12800.000000000002</v>
      </c>
      <c r="N2572" s="14">
        <v>12</v>
      </c>
      <c r="O2572" s="14">
        <v>14336</v>
      </c>
      <c r="P2572" s="8">
        <v>15</v>
      </c>
      <c r="Q2572" s="8">
        <v>14720</v>
      </c>
      <c r="R2572" s="17">
        <f t="shared" si="162"/>
        <v>243712</v>
      </c>
      <c r="S2572" s="18">
        <f t="shared" si="163"/>
        <v>250240</v>
      </c>
    </row>
    <row r="2573" spans="1:19" x14ac:dyDescent="0.25">
      <c r="A2573" s="7" t="s">
        <v>2851</v>
      </c>
      <c r="B2573" s="7" t="s">
        <v>2852</v>
      </c>
      <c r="C2573" s="7" t="s">
        <v>2464</v>
      </c>
      <c r="D2573" s="7" t="s">
        <v>2465</v>
      </c>
      <c r="E2573" s="7" t="s">
        <v>2466</v>
      </c>
      <c r="F2573" s="8">
        <v>15</v>
      </c>
      <c r="G2573" s="8">
        <v>14720</v>
      </c>
      <c r="H2573" s="8">
        <v>14720</v>
      </c>
      <c r="I2573" s="8">
        <v>17</v>
      </c>
      <c r="J2573" s="8">
        <v>250240</v>
      </c>
      <c r="K2573" s="8">
        <v>14720</v>
      </c>
      <c r="L2573" s="8">
        <f t="shared" si="160"/>
        <v>1919.9999999999982</v>
      </c>
      <c r="M2573" s="8">
        <f t="shared" si="161"/>
        <v>12800.000000000002</v>
      </c>
      <c r="N2573" s="9"/>
      <c r="O2573" s="9"/>
      <c r="P2573" s="8">
        <v>15</v>
      </c>
      <c r="Q2573" s="8">
        <v>14720</v>
      </c>
      <c r="R2573" s="17">
        <f t="shared" si="162"/>
        <v>0</v>
      </c>
      <c r="S2573" s="18">
        <f t="shared" si="163"/>
        <v>250240</v>
      </c>
    </row>
    <row r="2574" spans="1:19" x14ac:dyDescent="0.25">
      <c r="A2574" s="7" t="s">
        <v>2853</v>
      </c>
      <c r="B2574" s="7" t="s">
        <v>2854</v>
      </c>
      <c r="C2574" s="7" t="s">
        <v>2464</v>
      </c>
      <c r="D2574" s="7" t="s">
        <v>2465</v>
      </c>
      <c r="E2574" s="7" t="s">
        <v>2466</v>
      </c>
      <c r="F2574" s="8">
        <v>15</v>
      </c>
      <c r="G2574" s="8">
        <v>14720</v>
      </c>
      <c r="H2574" s="8">
        <v>14720</v>
      </c>
      <c r="I2574" s="8">
        <v>33</v>
      </c>
      <c r="J2574" s="8">
        <v>485760</v>
      </c>
      <c r="K2574" s="8">
        <v>14720</v>
      </c>
      <c r="L2574" s="8">
        <f t="shared" si="160"/>
        <v>1919.9999999999982</v>
      </c>
      <c r="M2574" s="8">
        <f t="shared" si="161"/>
        <v>12800.000000000002</v>
      </c>
      <c r="N2574" s="14">
        <v>12</v>
      </c>
      <c r="O2574" s="14">
        <v>14336</v>
      </c>
      <c r="P2574" s="8">
        <v>15</v>
      </c>
      <c r="Q2574" s="8">
        <v>14720</v>
      </c>
      <c r="R2574" s="17">
        <f t="shared" si="162"/>
        <v>473088</v>
      </c>
      <c r="S2574" s="18">
        <f t="shared" si="163"/>
        <v>485760</v>
      </c>
    </row>
    <row r="2575" spans="1:19" x14ac:dyDescent="0.25">
      <c r="A2575" s="7" t="s">
        <v>2855</v>
      </c>
      <c r="B2575" s="7" t="s">
        <v>2856</v>
      </c>
      <c r="C2575" s="7" t="s">
        <v>2464</v>
      </c>
      <c r="D2575" s="7" t="s">
        <v>2465</v>
      </c>
      <c r="E2575" s="7" t="s">
        <v>2466</v>
      </c>
      <c r="F2575" s="8">
        <v>15</v>
      </c>
      <c r="G2575" s="8">
        <v>14720</v>
      </c>
      <c r="H2575" s="8">
        <v>14720</v>
      </c>
      <c r="I2575" s="8">
        <v>30</v>
      </c>
      <c r="J2575" s="8">
        <v>441600</v>
      </c>
      <c r="K2575" s="8">
        <v>14720</v>
      </c>
      <c r="L2575" s="8">
        <f t="shared" si="160"/>
        <v>1919.9999999999982</v>
      </c>
      <c r="M2575" s="8">
        <f t="shared" si="161"/>
        <v>12800.000000000002</v>
      </c>
      <c r="N2575" s="14">
        <v>12</v>
      </c>
      <c r="O2575" s="14">
        <v>14336</v>
      </c>
      <c r="P2575" s="8">
        <v>15</v>
      </c>
      <c r="Q2575" s="8">
        <v>14720</v>
      </c>
      <c r="R2575" s="17">
        <f t="shared" si="162"/>
        <v>430080</v>
      </c>
      <c r="S2575" s="18">
        <f t="shared" si="163"/>
        <v>441600</v>
      </c>
    </row>
    <row r="2576" spans="1:19" x14ac:dyDescent="0.25">
      <c r="A2576" s="7" t="s">
        <v>2857</v>
      </c>
      <c r="B2576" s="7" t="s">
        <v>2858</v>
      </c>
      <c r="C2576" s="7" t="s">
        <v>2464</v>
      </c>
      <c r="D2576" s="7" t="s">
        <v>2465</v>
      </c>
      <c r="E2576" s="7" t="s">
        <v>2466</v>
      </c>
      <c r="F2576" s="8">
        <v>15</v>
      </c>
      <c r="G2576" s="8">
        <v>14720</v>
      </c>
      <c r="H2576" s="8">
        <v>14720</v>
      </c>
      <c r="I2576" s="8">
        <v>39</v>
      </c>
      <c r="J2576" s="8">
        <v>574080</v>
      </c>
      <c r="K2576" s="8">
        <v>14720</v>
      </c>
      <c r="L2576" s="8">
        <f t="shared" si="160"/>
        <v>1919.9999999999982</v>
      </c>
      <c r="M2576" s="8">
        <f t="shared" si="161"/>
        <v>12800.000000000002</v>
      </c>
      <c r="N2576" s="14">
        <v>12</v>
      </c>
      <c r="O2576" s="14">
        <v>14336</v>
      </c>
      <c r="P2576" s="8">
        <v>15</v>
      </c>
      <c r="Q2576" s="8">
        <v>14720</v>
      </c>
      <c r="R2576" s="17">
        <f t="shared" si="162"/>
        <v>559104</v>
      </c>
      <c r="S2576" s="18">
        <f t="shared" si="163"/>
        <v>574080</v>
      </c>
    </row>
    <row r="2577" spans="1:19" x14ac:dyDescent="0.25">
      <c r="A2577" s="7" t="s">
        <v>2859</v>
      </c>
      <c r="B2577" s="7" t="s">
        <v>2860</v>
      </c>
      <c r="C2577" s="7" t="s">
        <v>2464</v>
      </c>
      <c r="D2577" s="7" t="s">
        <v>2465</v>
      </c>
      <c r="E2577" s="7" t="s">
        <v>2466</v>
      </c>
      <c r="F2577" s="8">
        <v>15</v>
      </c>
      <c r="G2577" s="8">
        <v>14720</v>
      </c>
      <c r="H2577" s="8">
        <v>14720</v>
      </c>
      <c r="I2577" s="8">
        <v>49</v>
      </c>
      <c r="J2577" s="8">
        <v>721280</v>
      </c>
      <c r="K2577" s="8">
        <v>14720</v>
      </c>
      <c r="L2577" s="8">
        <f t="shared" si="160"/>
        <v>1919.9999999999982</v>
      </c>
      <c r="M2577" s="8">
        <f t="shared" si="161"/>
        <v>12800.000000000002</v>
      </c>
      <c r="N2577" s="14">
        <v>12</v>
      </c>
      <c r="O2577" s="14">
        <v>14336</v>
      </c>
      <c r="P2577" s="8">
        <v>15</v>
      </c>
      <c r="Q2577" s="8">
        <v>14720</v>
      </c>
      <c r="R2577" s="17">
        <f t="shared" si="162"/>
        <v>702464</v>
      </c>
      <c r="S2577" s="18">
        <f t="shared" si="163"/>
        <v>721280</v>
      </c>
    </row>
    <row r="2578" spans="1:19" x14ac:dyDescent="0.25">
      <c r="A2578" s="7" t="s">
        <v>2861</v>
      </c>
      <c r="B2578" s="7" t="s">
        <v>2862</v>
      </c>
      <c r="C2578" s="7" t="s">
        <v>2464</v>
      </c>
      <c r="D2578" s="7" t="s">
        <v>2465</v>
      </c>
      <c r="E2578" s="7" t="s">
        <v>2466</v>
      </c>
      <c r="F2578" s="8">
        <v>15</v>
      </c>
      <c r="G2578" s="8">
        <v>14720</v>
      </c>
      <c r="H2578" s="8">
        <v>14720</v>
      </c>
      <c r="I2578" s="8">
        <v>49</v>
      </c>
      <c r="J2578" s="8">
        <v>721280</v>
      </c>
      <c r="K2578" s="8">
        <v>14720</v>
      </c>
      <c r="L2578" s="8">
        <f t="shared" si="160"/>
        <v>1919.9999999999982</v>
      </c>
      <c r="M2578" s="8">
        <f t="shared" si="161"/>
        <v>12800.000000000002</v>
      </c>
      <c r="N2578" s="8">
        <v>12</v>
      </c>
      <c r="O2578" s="8">
        <v>14336</v>
      </c>
      <c r="P2578" s="8">
        <v>15</v>
      </c>
      <c r="Q2578" s="8">
        <v>14720</v>
      </c>
      <c r="R2578" s="17">
        <f t="shared" si="162"/>
        <v>702464</v>
      </c>
      <c r="S2578" s="18">
        <f t="shared" si="163"/>
        <v>721280</v>
      </c>
    </row>
    <row r="2579" spans="1:19" x14ac:dyDescent="0.25">
      <c r="A2579" s="7" t="s">
        <v>2863</v>
      </c>
      <c r="B2579" s="7" t="s">
        <v>2864</v>
      </c>
      <c r="C2579" s="7" t="s">
        <v>2464</v>
      </c>
      <c r="D2579" s="7" t="s">
        <v>2465</v>
      </c>
      <c r="E2579" s="7" t="s">
        <v>2466</v>
      </c>
      <c r="F2579" s="8">
        <v>15</v>
      </c>
      <c r="G2579" s="8">
        <v>14720</v>
      </c>
      <c r="H2579" s="8">
        <v>14720</v>
      </c>
      <c r="I2579" s="8">
        <v>45</v>
      </c>
      <c r="J2579" s="8">
        <v>662400</v>
      </c>
      <c r="K2579" s="8">
        <v>14720</v>
      </c>
      <c r="L2579" s="8">
        <f t="shared" si="160"/>
        <v>1919.9999999999982</v>
      </c>
      <c r="M2579" s="8">
        <f t="shared" si="161"/>
        <v>12800.000000000002</v>
      </c>
      <c r="N2579" s="14">
        <v>12</v>
      </c>
      <c r="O2579" s="14">
        <v>14336</v>
      </c>
      <c r="P2579" s="8">
        <v>15</v>
      </c>
      <c r="Q2579" s="8">
        <v>14720</v>
      </c>
      <c r="R2579" s="17">
        <f t="shared" si="162"/>
        <v>645120</v>
      </c>
      <c r="S2579" s="18">
        <f t="shared" si="163"/>
        <v>662400</v>
      </c>
    </row>
    <row r="2580" spans="1:19" x14ac:dyDescent="0.25">
      <c r="A2580" s="7" t="s">
        <v>2865</v>
      </c>
      <c r="B2580" s="7" t="s">
        <v>2866</v>
      </c>
      <c r="C2580" s="7" t="s">
        <v>2464</v>
      </c>
      <c r="D2580" s="7" t="s">
        <v>2465</v>
      </c>
      <c r="E2580" s="7" t="s">
        <v>2466</v>
      </c>
      <c r="F2580" s="8">
        <v>15</v>
      </c>
      <c r="G2580" s="8">
        <v>14720</v>
      </c>
      <c r="H2580" s="8">
        <v>14720</v>
      </c>
      <c r="I2580" s="8">
        <v>23</v>
      </c>
      <c r="J2580" s="8">
        <v>338560</v>
      </c>
      <c r="K2580" s="8">
        <v>14720</v>
      </c>
      <c r="L2580" s="8">
        <f t="shared" si="160"/>
        <v>1919.9999999999982</v>
      </c>
      <c r="M2580" s="8">
        <f t="shared" si="161"/>
        <v>12800.000000000002</v>
      </c>
      <c r="N2580" s="8">
        <v>12</v>
      </c>
      <c r="O2580" s="8">
        <v>14336</v>
      </c>
      <c r="P2580" s="8">
        <v>15</v>
      </c>
      <c r="Q2580" s="8">
        <v>14720</v>
      </c>
      <c r="R2580" s="17">
        <f t="shared" si="162"/>
        <v>329728</v>
      </c>
      <c r="S2580" s="18">
        <f t="shared" si="163"/>
        <v>338560</v>
      </c>
    </row>
    <row r="2581" spans="1:19" x14ac:dyDescent="0.25">
      <c r="A2581" s="7" t="s">
        <v>2867</v>
      </c>
      <c r="B2581" s="7" t="s">
        <v>2868</v>
      </c>
      <c r="C2581" s="7" t="s">
        <v>2464</v>
      </c>
      <c r="D2581" s="7" t="s">
        <v>2465</v>
      </c>
      <c r="E2581" s="7" t="s">
        <v>2466</v>
      </c>
      <c r="F2581" s="8">
        <v>15</v>
      </c>
      <c r="G2581" s="8">
        <v>14720</v>
      </c>
      <c r="H2581" s="8">
        <v>14720</v>
      </c>
      <c r="I2581" s="8">
        <v>31</v>
      </c>
      <c r="J2581" s="8">
        <v>456320</v>
      </c>
      <c r="K2581" s="8">
        <v>14720</v>
      </c>
      <c r="L2581" s="8">
        <f t="shared" si="160"/>
        <v>1919.9999999999982</v>
      </c>
      <c r="M2581" s="8">
        <f t="shared" si="161"/>
        <v>12800.000000000002</v>
      </c>
      <c r="N2581" s="8">
        <v>12</v>
      </c>
      <c r="O2581" s="8">
        <v>14336</v>
      </c>
      <c r="P2581" s="8">
        <v>15</v>
      </c>
      <c r="Q2581" s="8">
        <v>14720</v>
      </c>
      <c r="R2581" s="17">
        <f t="shared" si="162"/>
        <v>444416</v>
      </c>
      <c r="S2581" s="18">
        <f t="shared" si="163"/>
        <v>456320</v>
      </c>
    </row>
    <row r="2582" spans="1:19" x14ac:dyDescent="0.25">
      <c r="A2582" s="7" t="s">
        <v>2869</v>
      </c>
      <c r="B2582" s="7" t="s">
        <v>2870</v>
      </c>
      <c r="C2582" s="7" t="s">
        <v>2464</v>
      </c>
      <c r="D2582" s="7" t="s">
        <v>2465</v>
      </c>
      <c r="E2582" s="7" t="s">
        <v>2466</v>
      </c>
      <c r="F2582" s="8">
        <v>15</v>
      </c>
      <c r="G2582" s="8">
        <v>14720</v>
      </c>
      <c r="H2582" s="8">
        <v>14720</v>
      </c>
      <c r="I2582" s="8">
        <v>18</v>
      </c>
      <c r="J2582" s="8">
        <v>264960</v>
      </c>
      <c r="K2582" s="8">
        <v>14720</v>
      </c>
      <c r="L2582" s="8">
        <f t="shared" si="160"/>
        <v>1919.9999999999982</v>
      </c>
      <c r="M2582" s="8">
        <f t="shared" si="161"/>
        <v>12800.000000000002</v>
      </c>
      <c r="N2582" s="9"/>
      <c r="O2582" s="9"/>
      <c r="P2582" s="8">
        <v>15</v>
      </c>
      <c r="Q2582" s="8">
        <v>14720</v>
      </c>
      <c r="R2582" s="17">
        <f t="shared" si="162"/>
        <v>0</v>
      </c>
      <c r="S2582" s="18">
        <f t="shared" si="163"/>
        <v>264960</v>
      </c>
    </row>
    <row r="2583" spans="1:19" x14ac:dyDescent="0.25">
      <c r="A2583" s="7" t="s">
        <v>2871</v>
      </c>
      <c r="B2583" s="7" t="s">
        <v>2872</v>
      </c>
      <c r="C2583" s="7" t="s">
        <v>2464</v>
      </c>
      <c r="D2583" s="7" t="s">
        <v>2465</v>
      </c>
      <c r="E2583" s="7" t="s">
        <v>2466</v>
      </c>
      <c r="F2583" s="8">
        <v>15</v>
      </c>
      <c r="G2583" s="8">
        <v>14720</v>
      </c>
      <c r="H2583" s="8">
        <v>14720</v>
      </c>
      <c r="I2583" s="8">
        <v>22</v>
      </c>
      <c r="J2583" s="8">
        <v>323840</v>
      </c>
      <c r="K2583" s="8">
        <v>14720</v>
      </c>
      <c r="L2583" s="8">
        <f t="shared" si="160"/>
        <v>1919.9999999999982</v>
      </c>
      <c r="M2583" s="8">
        <f t="shared" si="161"/>
        <v>12800.000000000002</v>
      </c>
      <c r="N2583" s="14">
        <v>12</v>
      </c>
      <c r="O2583" s="14">
        <v>14336</v>
      </c>
      <c r="P2583" s="8">
        <v>15</v>
      </c>
      <c r="Q2583" s="8">
        <v>14720</v>
      </c>
      <c r="R2583" s="17">
        <f t="shared" si="162"/>
        <v>315392</v>
      </c>
      <c r="S2583" s="18">
        <f t="shared" si="163"/>
        <v>323840</v>
      </c>
    </row>
    <row r="2584" spans="1:19" x14ac:dyDescent="0.25">
      <c r="A2584" s="7" t="s">
        <v>2873</v>
      </c>
      <c r="B2584" s="7" t="s">
        <v>2874</v>
      </c>
      <c r="C2584" s="7" t="s">
        <v>2464</v>
      </c>
      <c r="D2584" s="7" t="s">
        <v>2465</v>
      </c>
      <c r="E2584" s="7" t="s">
        <v>2466</v>
      </c>
      <c r="F2584" s="8">
        <v>15</v>
      </c>
      <c r="G2584" s="8">
        <v>14720</v>
      </c>
      <c r="H2584" s="8">
        <v>14720</v>
      </c>
      <c r="I2584" s="8">
        <v>25</v>
      </c>
      <c r="J2584" s="8">
        <v>368000</v>
      </c>
      <c r="K2584" s="8">
        <v>14720</v>
      </c>
      <c r="L2584" s="8">
        <f t="shared" si="160"/>
        <v>1919.9999999999982</v>
      </c>
      <c r="M2584" s="8">
        <f t="shared" si="161"/>
        <v>12800.000000000002</v>
      </c>
      <c r="N2584" s="8">
        <v>12</v>
      </c>
      <c r="O2584" s="8">
        <v>14336</v>
      </c>
      <c r="P2584" s="8">
        <v>15</v>
      </c>
      <c r="Q2584" s="8">
        <v>14720</v>
      </c>
      <c r="R2584" s="17">
        <f t="shared" si="162"/>
        <v>358400</v>
      </c>
      <c r="S2584" s="18">
        <f t="shared" si="163"/>
        <v>368000</v>
      </c>
    </row>
    <row r="2585" spans="1:19" x14ac:dyDescent="0.25">
      <c r="A2585" s="7" t="s">
        <v>2875</v>
      </c>
      <c r="B2585" s="7" t="s">
        <v>2876</v>
      </c>
      <c r="C2585" s="7" t="s">
        <v>2464</v>
      </c>
      <c r="D2585" s="7" t="s">
        <v>2465</v>
      </c>
      <c r="E2585" s="7" t="s">
        <v>2466</v>
      </c>
      <c r="F2585" s="8">
        <v>15</v>
      </c>
      <c r="G2585" s="8">
        <v>14720</v>
      </c>
      <c r="H2585" s="8">
        <v>14720</v>
      </c>
      <c r="I2585" s="8">
        <v>23</v>
      </c>
      <c r="J2585" s="8">
        <v>338560</v>
      </c>
      <c r="K2585" s="8">
        <v>14720</v>
      </c>
      <c r="L2585" s="8">
        <f t="shared" si="160"/>
        <v>1919.9999999999982</v>
      </c>
      <c r="M2585" s="8">
        <f t="shared" si="161"/>
        <v>12800.000000000002</v>
      </c>
      <c r="N2585" s="14">
        <v>12</v>
      </c>
      <c r="O2585" s="14">
        <v>14336</v>
      </c>
      <c r="P2585" s="8">
        <v>15</v>
      </c>
      <c r="Q2585" s="8">
        <v>14720</v>
      </c>
      <c r="R2585" s="17">
        <f t="shared" si="162"/>
        <v>329728</v>
      </c>
      <c r="S2585" s="18">
        <f t="shared" si="163"/>
        <v>338560</v>
      </c>
    </row>
    <row r="2586" spans="1:19" x14ac:dyDescent="0.25">
      <c r="A2586" s="7" t="s">
        <v>2877</v>
      </c>
      <c r="B2586" s="7" t="s">
        <v>2878</v>
      </c>
      <c r="C2586" s="7" t="s">
        <v>2464</v>
      </c>
      <c r="D2586" s="7" t="s">
        <v>2465</v>
      </c>
      <c r="E2586" s="7" t="s">
        <v>2466</v>
      </c>
      <c r="F2586" s="8">
        <v>15</v>
      </c>
      <c r="G2586" s="8">
        <v>14720</v>
      </c>
      <c r="H2586" s="8">
        <v>14720</v>
      </c>
      <c r="I2586" s="8">
        <v>16</v>
      </c>
      <c r="J2586" s="8">
        <v>235520</v>
      </c>
      <c r="K2586" s="8">
        <v>14720</v>
      </c>
      <c r="L2586" s="8">
        <f t="shared" si="160"/>
        <v>1919.9999999999982</v>
      </c>
      <c r="M2586" s="8">
        <f t="shared" si="161"/>
        <v>12800.000000000002</v>
      </c>
      <c r="N2586" s="9"/>
      <c r="O2586" s="9"/>
      <c r="P2586" s="8">
        <v>15</v>
      </c>
      <c r="Q2586" s="8">
        <v>14720</v>
      </c>
      <c r="R2586" s="17">
        <f t="shared" si="162"/>
        <v>0</v>
      </c>
      <c r="S2586" s="18">
        <f t="shared" si="163"/>
        <v>235520</v>
      </c>
    </row>
    <row r="2587" spans="1:19" x14ac:dyDescent="0.25">
      <c r="A2587" s="7" t="s">
        <v>2879</v>
      </c>
      <c r="B2587" s="7" t="s">
        <v>2880</v>
      </c>
      <c r="C2587" s="7" t="s">
        <v>2464</v>
      </c>
      <c r="D2587" s="7" t="s">
        <v>2465</v>
      </c>
      <c r="E2587" s="7" t="s">
        <v>2466</v>
      </c>
      <c r="F2587" s="8">
        <v>15</v>
      </c>
      <c r="G2587" s="8">
        <v>14720</v>
      </c>
      <c r="H2587" s="8">
        <v>14720</v>
      </c>
      <c r="I2587" s="8">
        <v>17</v>
      </c>
      <c r="J2587" s="8">
        <v>250240</v>
      </c>
      <c r="K2587" s="8">
        <v>14720</v>
      </c>
      <c r="L2587" s="8">
        <f t="shared" si="160"/>
        <v>1919.9999999999982</v>
      </c>
      <c r="M2587" s="8">
        <f t="shared" si="161"/>
        <v>12800.000000000002</v>
      </c>
      <c r="N2587" s="9"/>
      <c r="O2587" s="9"/>
      <c r="P2587" s="8">
        <v>15</v>
      </c>
      <c r="Q2587" s="8">
        <v>14720</v>
      </c>
      <c r="R2587" s="17">
        <f t="shared" si="162"/>
        <v>0</v>
      </c>
      <c r="S2587" s="18">
        <f t="shared" si="163"/>
        <v>250240</v>
      </c>
    </row>
    <row r="2588" spans="1:19" x14ac:dyDescent="0.25">
      <c r="A2588" s="7" t="s">
        <v>2881</v>
      </c>
      <c r="B2588" s="7" t="s">
        <v>2882</v>
      </c>
      <c r="C2588" s="7" t="s">
        <v>2464</v>
      </c>
      <c r="D2588" s="7" t="s">
        <v>2465</v>
      </c>
      <c r="E2588" s="7" t="s">
        <v>2466</v>
      </c>
      <c r="F2588" s="8">
        <v>15</v>
      </c>
      <c r="G2588" s="8">
        <v>14720</v>
      </c>
      <c r="H2588" s="8">
        <v>14720</v>
      </c>
      <c r="I2588" s="8">
        <v>22</v>
      </c>
      <c r="J2588" s="8">
        <v>323840</v>
      </c>
      <c r="K2588" s="8">
        <v>14720</v>
      </c>
      <c r="L2588" s="8">
        <f t="shared" si="160"/>
        <v>1919.9999999999982</v>
      </c>
      <c r="M2588" s="8">
        <f t="shared" si="161"/>
        <v>12800.000000000002</v>
      </c>
      <c r="N2588" s="8">
        <v>12</v>
      </c>
      <c r="O2588" s="8">
        <v>14336</v>
      </c>
      <c r="P2588" s="8">
        <v>15</v>
      </c>
      <c r="Q2588" s="8">
        <v>14720</v>
      </c>
      <c r="R2588" s="17">
        <f t="shared" si="162"/>
        <v>315392</v>
      </c>
      <c r="S2588" s="18">
        <f t="shared" si="163"/>
        <v>323840</v>
      </c>
    </row>
    <row r="2589" spans="1:19" x14ac:dyDescent="0.25">
      <c r="A2589" s="7" t="s">
        <v>2883</v>
      </c>
      <c r="B2589" s="7" t="s">
        <v>2884</v>
      </c>
      <c r="C2589" s="7" t="s">
        <v>2464</v>
      </c>
      <c r="D2589" s="7" t="s">
        <v>2465</v>
      </c>
      <c r="E2589" s="7" t="s">
        <v>2466</v>
      </c>
      <c r="F2589" s="8">
        <v>15</v>
      </c>
      <c r="G2589" s="8">
        <v>14720</v>
      </c>
      <c r="H2589" s="8">
        <v>14720</v>
      </c>
      <c r="I2589" s="8">
        <v>13</v>
      </c>
      <c r="J2589" s="8">
        <v>191360</v>
      </c>
      <c r="K2589" s="8">
        <v>14720</v>
      </c>
      <c r="L2589" s="8">
        <f t="shared" si="160"/>
        <v>1919.9999999999982</v>
      </c>
      <c r="M2589" s="8">
        <f t="shared" si="161"/>
        <v>12800.000000000002</v>
      </c>
      <c r="N2589" s="14">
        <v>12</v>
      </c>
      <c r="O2589" s="14">
        <v>14336</v>
      </c>
      <c r="P2589" s="8">
        <v>15</v>
      </c>
      <c r="Q2589" s="8">
        <v>14720</v>
      </c>
      <c r="R2589" s="17">
        <f t="shared" si="162"/>
        <v>186368</v>
      </c>
      <c r="S2589" s="18">
        <f t="shared" si="163"/>
        <v>191360</v>
      </c>
    </row>
    <row r="2590" spans="1:19" x14ac:dyDescent="0.25">
      <c r="A2590" s="7" t="s">
        <v>2885</v>
      </c>
      <c r="B2590" s="7" t="s">
        <v>2886</v>
      </c>
      <c r="C2590" s="7" t="s">
        <v>2464</v>
      </c>
      <c r="D2590" s="7" t="s">
        <v>2465</v>
      </c>
      <c r="E2590" s="7" t="s">
        <v>2466</v>
      </c>
      <c r="F2590" s="8">
        <v>15</v>
      </c>
      <c r="G2590" s="8">
        <v>14720</v>
      </c>
      <c r="H2590" s="8">
        <v>14720</v>
      </c>
      <c r="I2590" s="8">
        <v>5</v>
      </c>
      <c r="J2590" s="8">
        <v>73600</v>
      </c>
      <c r="K2590" s="8">
        <v>14720</v>
      </c>
      <c r="L2590" s="8">
        <f t="shared" si="160"/>
        <v>1919.9999999999982</v>
      </c>
      <c r="M2590" s="8">
        <f t="shared" si="161"/>
        <v>12800.000000000002</v>
      </c>
      <c r="N2590" s="14">
        <v>12</v>
      </c>
      <c r="O2590" s="14">
        <v>14336</v>
      </c>
      <c r="P2590" s="8">
        <v>15</v>
      </c>
      <c r="Q2590" s="8">
        <v>14720</v>
      </c>
      <c r="R2590" s="17">
        <f t="shared" si="162"/>
        <v>71680</v>
      </c>
      <c r="S2590" s="18">
        <f t="shared" si="163"/>
        <v>73600</v>
      </c>
    </row>
    <row r="2591" spans="1:19" x14ac:dyDescent="0.25">
      <c r="A2591" s="7" t="s">
        <v>2887</v>
      </c>
      <c r="B2591" s="7" t="s">
        <v>2888</v>
      </c>
      <c r="C2591" s="7" t="s">
        <v>2464</v>
      </c>
      <c r="D2591" s="7" t="s">
        <v>2465</v>
      </c>
      <c r="E2591" s="7" t="s">
        <v>2466</v>
      </c>
      <c r="F2591" s="8">
        <v>15</v>
      </c>
      <c r="G2591" s="8">
        <v>14720</v>
      </c>
      <c r="H2591" s="8">
        <v>14720</v>
      </c>
      <c r="I2591" s="8">
        <v>8</v>
      </c>
      <c r="J2591" s="8">
        <v>117760</v>
      </c>
      <c r="K2591" s="8">
        <v>14720</v>
      </c>
      <c r="L2591" s="8">
        <f t="shared" si="160"/>
        <v>1919.9999999999982</v>
      </c>
      <c r="M2591" s="8">
        <f t="shared" si="161"/>
        <v>12800.000000000002</v>
      </c>
      <c r="N2591" s="9"/>
      <c r="O2591" s="9"/>
      <c r="P2591" s="8">
        <v>15</v>
      </c>
      <c r="Q2591" s="8">
        <v>14720</v>
      </c>
      <c r="R2591" s="17">
        <f t="shared" si="162"/>
        <v>0</v>
      </c>
      <c r="S2591" s="18">
        <f t="shared" si="163"/>
        <v>117760</v>
      </c>
    </row>
    <row r="2592" spans="1:19" x14ac:dyDescent="0.25">
      <c r="A2592" s="7" t="s">
        <v>2889</v>
      </c>
      <c r="B2592" s="7" t="s">
        <v>2890</v>
      </c>
      <c r="C2592" s="7" t="s">
        <v>2464</v>
      </c>
      <c r="D2592" s="7" t="s">
        <v>2465</v>
      </c>
      <c r="E2592" s="7" t="s">
        <v>2466</v>
      </c>
      <c r="F2592" s="8">
        <v>15</v>
      </c>
      <c r="G2592" s="8">
        <v>14720</v>
      </c>
      <c r="H2592" s="8">
        <v>14720</v>
      </c>
      <c r="I2592" s="8">
        <v>6</v>
      </c>
      <c r="J2592" s="8">
        <v>88320</v>
      </c>
      <c r="K2592" s="8">
        <v>14720</v>
      </c>
      <c r="L2592" s="8">
        <f t="shared" si="160"/>
        <v>1919.9999999999982</v>
      </c>
      <c r="M2592" s="8">
        <f t="shared" si="161"/>
        <v>12800.000000000002</v>
      </c>
      <c r="N2592" s="9"/>
      <c r="O2592" s="9"/>
      <c r="P2592" s="8">
        <v>15</v>
      </c>
      <c r="Q2592" s="8">
        <v>14720</v>
      </c>
      <c r="R2592" s="17">
        <f t="shared" si="162"/>
        <v>0</v>
      </c>
      <c r="S2592" s="18">
        <f t="shared" si="163"/>
        <v>88320</v>
      </c>
    </row>
    <row r="2593" spans="1:19" x14ac:dyDescent="0.25">
      <c r="A2593" s="7" t="s">
        <v>2891</v>
      </c>
      <c r="B2593" s="7" t="s">
        <v>2892</v>
      </c>
      <c r="C2593" s="7" t="s">
        <v>2464</v>
      </c>
      <c r="D2593" s="7" t="s">
        <v>2465</v>
      </c>
      <c r="E2593" s="7" t="s">
        <v>2466</v>
      </c>
      <c r="F2593" s="8">
        <v>15</v>
      </c>
      <c r="G2593" s="8">
        <v>14720</v>
      </c>
      <c r="H2593" s="8">
        <v>14720</v>
      </c>
      <c r="I2593" s="8">
        <v>12</v>
      </c>
      <c r="J2593" s="8">
        <v>176640</v>
      </c>
      <c r="K2593" s="8">
        <v>14720</v>
      </c>
      <c r="L2593" s="8">
        <f t="shared" si="160"/>
        <v>1919.9999999999982</v>
      </c>
      <c r="M2593" s="8">
        <f t="shared" si="161"/>
        <v>12800.000000000002</v>
      </c>
      <c r="N2593" s="14">
        <v>12</v>
      </c>
      <c r="O2593" s="14">
        <v>14336</v>
      </c>
      <c r="P2593" s="8">
        <v>15</v>
      </c>
      <c r="Q2593" s="8">
        <v>14720</v>
      </c>
      <c r="R2593" s="17">
        <f t="shared" si="162"/>
        <v>172032</v>
      </c>
      <c r="S2593" s="18">
        <f t="shared" si="163"/>
        <v>176640</v>
      </c>
    </row>
    <row r="2594" spans="1:19" x14ac:dyDescent="0.25">
      <c r="A2594" s="7" t="s">
        <v>2893</v>
      </c>
      <c r="B2594" s="7" t="s">
        <v>2894</v>
      </c>
      <c r="C2594" s="7" t="s">
        <v>2464</v>
      </c>
      <c r="D2594" s="7" t="s">
        <v>2465</v>
      </c>
      <c r="E2594" s="7" t="s">
        <v>2466</v>
      </c>
      <c r="F2594" s="8">
        <v>15</v>
      </c>
      <c r="G2594" s="8">
        <v>14720</v>
      </c>
      <c r="H2594" s="8">
        <v>14720</v>
      </c>
      <c r="I2594" s="8">
        <v>5</v>
      </c>
      <c r="J2594" s="8">
        <v>73600</v>
      </c>
      <c r="K2594" s="8">
        <v>14720</v>
      </c>
      <c r="L2594" s="8">
        <f t="shared" si="160"/>
        <v>1919.9999999999982</v>
      </c>
      <c r="M2594" s="8">
        <f t="shared" si="161"/>
        <v>12800.000000000002</v>
      </c>
      <c r="N2594" s="14">
        <v>12</v>
      </c>
      <c r="O2594" s="14">
        <v>14336</v>
      </c>
      <c r="P2594" s="8">
        <v>15</v>
      </c>
      <c r="Q2594" s="8">
        <v>14720</v>
      </c>
      <c r="R2594" s="17">
        <f t="shared" si="162"/>
        <v>71680</v>
      </c>
      <c r="S2594" s="18">
        <f t="shared" si="163"/>
        <v>73600</v>
      </c>
    </row>
    <row r="2595" spans="1:19" x14ac:dyDescent="0.25">
      <c r="A2595" s="7" t="s">
        <v>2895</v>
      </c>
      <c r="B2595" s="7" t="s">
        <v>2896</v>
      </c>
      <c r="C2595" s="7" t="s">
        <v>2464</v>
      </c>
      <c r="D2595" s="7" t="s">
        <v>2465</v>
      </c>
      <c r="E2595" s="7" t="s">
        <v>2466</v>
      </c>
      <c r="F2595" s="8">
        <v>15</v>
      </c>
      <c r="G2595" s="8">
        <v>14720</v>
      </c>
      <c r="H2595" s="8">
        <v>14720</v>
      </c>
      <c r="I2595" s="8">
        <v>9</v>
      </c>
      <c r="J2595" s="8">
        <v>132480</v>
      </c>
      <c r="K2595" s="8">
        <v>14720</v>
      </c>
      <c r="L2595" s="8">
        <f t="shared" si="160"/>
        <v>1919.9999999999982</v>
      </c>
      <c r="M2595" s="8">
        <f t="shared" si="161"/>
        <v>12800.000000000002</v>
      </c>
      <c r="N2595" s="14">
        <v>12</v>
      </c>
      <c r="O2595" s="14">
        <v>14336</v>
      </c>
      <c r="P2595" s="8">
        <v>15</v>
      </c>
      <c r="Q2595" s="8">
        <v>14720</v>
      </c>
      <c r="R2595" s="17">
        <f t="shared" si="162"/>
        <v>129024</v>
      </c>
      <c r="S2595" s="18">
        <f t="shared" si="163"/>
        <v>132480</v>
      </c>
    </row>
    <row r="2596" spans="1:19" x14ac:dyDescent="0.25">
      <c r="A2596" s="7" t="s">
        <v>2897</v>
      </c>
      <c r="B2596" s="7" t="s">
        <v>2898</v>
      </c>
      <c r="C2596" s="7" t="s">
        <v>2427</v>
      </c>
      <c r="D2596" s="7" t="s">
        <v>2428</v>
      </c>
      <c r="E2596" s="7" t="s">
        <v>2429</v>
      </c>
      <c r="F2596" s="8">
        <v>15</v>
      </c>
      <c r="G2596" s="8">
        <v>36800</v>
      </c>
      <c r="H2596" s="8">
        <v>36800</v>
      </c>
      <c r="I2596" s="8">
        <v>1</v>
      </c>
      <c r="J2596" s="8">
        <v>36800</v>
      </c>
      <c r="K2596" s="8">
        <v>36800</v>
      </c>
      <c r="L2596" s="8">
        <f t="shared" si="160"/>
        <v>4799.9999999999964</v>
      </c>
      <c r="M2596" s="8">
        <f t="shared" si="161"/>
        <v>32000.000000000004</v>
      </c>
      <c r="N2596" s="9"/>
      <c r="O2596" s="9"/>
      <c r="P2596" s="8">
        <v>15</v>
      </c>
      <c r="Q2596" s="8">
        <v>36800</v>
      </c>
      <c r="R2596" s="17">
        <f t="shared" si="162"/>
        <v>0</v>
      </c>
      <c r="S2596" s="18">
        <f t="shared" si="163"/>
        <v>36800</v>
      </c>
    </row>
    <row r="2597" spans="1:19" x14ac:dyDescent="0.25">
      <c r="A2597" s="7" t="s">
        <v>2899</v>
      </c>
      <c r="B2597" s="7" t="s">
        <v>2900</v>
      </c>
      <c r="C2597" s="7" t="s">
        <v>1841</v>
      </c>
      <c r="D2597" s="7" t="s">
        <v>1842</v>
      </c>
      <c r="E2597" s="7" t="s">
        <v>1843</v>
      </c>
      <c r="F2597" s="8">
        <v>15</v>
      </c>
      <c r="G2597" s="8">
        <v>55085</v>
      </c>
      <c r="H2597" s="8">
        <v>55085</v>
      </c>
      <c r="I2597" s="8">
        <v>1</v>
      </c>
      <c r="J2597" s="8">
        <v>55085</v>
      </c>
      <c r="K2597" s="8">
        <v>55085</v>
      </c>
      <c r="L2597" s="8">
        <f t="shared" si="160"/>
        <v>7184.9999999999927</v>
      </c>
      <c r="M2597" s="8">
        <f t="shared" si="161"/>
        <v>47900.000000000007</v>
      </c>
      <c r="N2597" s="9"/>
      <c r="O2597" s="9"/>
      <c r="P2597" s="8">
        <v>15</v>
      </c>
      <c r="Q2597" s="8">
        <v>55085</v>
      </c>
      <c r="R2597" s="17">
        <f t="shared" si="162"/>
        <v>0</v>
      </c>
      <c r="S2597" s="18">
        <f t="shared" si="163"/>
        <v>55085</v>
      </c>
    </row>
    <row r="2598" spans="1:19" x14ac:dyDescent="0.25">
      <c r="A2598" s="7" t="s">
        <v>2901</v>
      </c>
      <c r="B2598" s="7" t="s">
        <v>2902</v>
      </c>
      <c r="C2598" s="7" t="s">
        <v>1841</v>
      </c>
      <c r="D2598" s="7" t="s">
        <v>1842</v>
      </c>
      <c r="E2598" s="7" t="s">
        <v>1843</v>
      </c>
      <c r="F2598" s="8">
        <v>15</v>
      </c>
      <c r="G2598" s="8">
        <v>19280.900000000001</v>
      </c>
      <c r="H2598" s="8">
        <v>19280.900000000001</v>
      </c>
      <c r="I2598" s="8">
        <v>68</v>
      </c>
      <c r="J2598" s="8">
        <v>1311101.2000000002</v>
      </c>
      <c r="K2598" s="8">
        <v>19280.900000000001</v>
      </c>
      <c r="L2598" s="8">
        <f t="shared" si="160"/>
        <v>2514.8999999999978</v>
      </c>
      <c r="M2598" s="8">
        <f t="shared" si="161"/>
        <v>16766.000000000004</v>
      </c>
      <c r="N2598" s="8">
        <v>12</v>
      </c>
      <c r="O2598" s="8">
        <v>18777.919999999998</v>
      </c>
      <c r="P2598" s="8">
        <v>15</v>
      </c>
      <c r="Q2598" s="8">
        <v>19280.900000000001</v>
      </c>
      <c r="R2598" s="17">
        <f t="shared" si="162"/>
        <v>1276898.5599999998</v>
      </c>
      <c r="S2598" s="18">
        <f t="shared" si="163"/>
        <v>1311101.2000000002</v>
      </c>
    </row>
    <row r="2599" spans="1:19" x14ac:dyDescent="0.25">
      <c r="A2599" s="7" t="s">
        <v>2903</v>
      </c>
      <c r="B2599" s="7" t="s">
        <v>2904</v>
      </c>
      <c r="C2599" s="7" t="s">
        <v>1026</v>
      </c>
      <c r="D2599" s="7" t="s">
        <v>1027</v>
      </c>
      <c r="E2599" s="7" t="s">
        <v>2282</v>
      </c>
      <c r="F2599" s="8">
        <v>15</v>
      </c>
      <c r="G2599" s="8">
        <v>15959.7</v>
      </c>
      <c r="H2599" s="8">
        <v>15959.7</v>
      </c>
      <c r="I2599" s="8">
        <v>21</v>
      </c>
      <c r="J2599" s="8">
        <v>335153.70000000007</v>
      </c>
      <c r="K2599" s="8">
        <v>15959.700000000003</v>
      </c>
      <c r="L2599" s="8">
        <f t="shared" si="160"/>
        <v>2081.6999999999989</v>
      </c>
      <c r="M2599" s="8">
        <f t="shared" si="161"/>
        <v>13878.000000000004</v>
      </c>
      <c r="N2599" s="8">
        <v>12</v>
      </c>
      <c r="O2599" s="8">
        <v>15543.36</v>
      </c>
      <c r="P2599" s="8">
        <v>15</v>
      </c>
      <c r="Q2599" s="8">
        <v>15959.7</v>
      </c>
      <c r="R2599" s="17">
        <f t="shared" si="162"/>
        <v>326410.56</v>
      </c>
      <c r="S2599" s="18">
        <f t="shared" si="163"/>
        <v>335153.70000000007</v>
      </c>
    </row>
    <row r="2600" spans="1:19" x14ac:dyDescent="0.25">
      <c r="A2600" s="7" t="s">
        <v>2905</v>
      </c>
      <c r="B2600" s="7" t="s">
        <v>2906</v>
      </c>
      <c r="C2600" s="7" t="s">
        <v>1026</v>
      </c>
      <c r="D2600" s="7" t="s">
        <v>1027</v>
      </c>
      <c r="E2600" s="7" t="s">
        <v>2554</v>
      </c>
      <c r="F2600" s="13"/>
      <c r="G2600" s="8">
        <v>24955</v>
      </c>
      <c r="H2600" s="8">
        <v>24955</v>
      </c>
      <c r="I2600" s="8">
        <v>0</v>
      </c>
      <c r="J2600" s="8">
        <v>0</v>
      </c>
      <c r="K2600" s="13"/>
      <c r="L2600" s="8">
        <f t="shared" si="160"/>
        <v>0</v>
      </c>
      <c r="M2600" s="8">
        <f t="shared" si="161"/>
        <v>0</v>
      </c>
      <c r="N2600" s="9"/>
      <c r="O2600" s="9"/>
      <c r="P2600" s="13"/>
      <c r="Q2600" s="13"/>
      <c r="R2600" s="17">
        <f t="shared" si="162"/>
        <v>0</v>
      </c>
      <c r="S2600" s="18">
        <f t="shared" si="163"/>
        <v>0</v>
      </c>
    </row>
    <row r="2601" spans="1:19" x14ac:dyDescent="0.25">
      <c r="A2601" s="7" t="s">
        <v>2907</v>
      </c>
      <c r="B2601" s="7" t="s">
        <v>2908</v>
      </c>
      <c r="C2601" s="7" t="s">
        <v>1841</v>
      </c>
      <c r="D2601" s="7" t="s">
        <v>1842</v>
      </c>
      <c r="E2601" s="7" t="s">
        <v>2597</v>
      </c>
      <c r="F2601" s="8">
        <v>21</v>
      </c>
      <c r="G2601" s="8">
        <v>33262.9</v>
      </c>
      <c r="H2601" s="8">
        <v>33262.9</v>
      </c>
      <c r="I2601" s="8">
        <v>1</v>
      </c>
      <c r="J2601" s="8">
        <v>33262.9</v>
      </c>
      <c r="K2601" s="8">
        <v>33262.9</v>
      </c>
      <c r="L2601" s="8">
        <f t="shared" si="160"/>
        <v>5772.8999999999978</v>
      </c>
      <c r="M2601" s="8">
        <f t="shared" si="161"/>
        <v>27490.000000000004</v>
      </c>
      <c r="N2601" s="9"/>
      <c r="O2601" s="9"/>
      <c r="P2601" s="8">
        <v>21</v>
      </c>
      <c r="Q2601" s="8">
        <v>33262.9</v>
      </c>
      <c r="R2601" s="17">
        <f t="shared" si="162"/>
        <v>0</v>
      </c>
      <c r="S2601" s="18">
        <f t="shared" si="163"/>
        <v>33262.9</v>
      </c>
    </row>
    <row r="2602" spans="1:19" x14ac:dyDescent="0.25">
      <c r="A2602" s="7" t="s">
        <v>2909</v>
      </c>
      <c r="B2602" s="7" t="s">
        <v>2910</v>
      </c>
      <c r="C2602" s="7" t="s">
        <v>356</v>
      </c>
      <c r="D2602" s="7" t="s">
        <v>357</v>
      </c>
      <c r="E2602" s="7" t="s">
        <v>358</v>
      </c>
      <c r="F2602" s="8">
        <v>21</v>
      </c>
      <c r="G2602" s="8">
        <v>5060.22</v>
      </c>
      <c r="H2602" s="8">
        <v>5060.22</v>
      </c>
      <c r="I2602" s="8">
        <v>34</v>
      </c>
      <c r="J2602" s="8">
        <v>172047.48</v>
      </c>
      <c r="K2602" s="8">
        <v>5060.22</v>
      </c>
      <c r="L2602" s="8">
        <f t="shared" si="160"/>
        <v>878.22000000000025</v>
      </c>
      <c r="M2602" s="8">
        <f t="shared" si="161"/>
        <v>4182</v>
      </c>
      <c r="N2602" s="9"/>
      <c r="O2602" s="9"/>
      <c r="P2602" s="8">
        <v>21</v>
      </c>
      <c r="Q2602" s="8">
        <v>5060.22</v>
      </c>
      <c r="R2602" s="17">
        <f t="shared" si="162"/>
        <v>0</v>
      </c>
      <c r="S2602" s="18">
        <f t="shared" si="163"/>
        <v>172047.48</v>
      </c>
    </row>
    <row r="2603" spans="1:19" x14ac:dyDescent="0.25">
      <c r="A2603" s="7" t="s">
        <v>2911</v>
      </c>
      <c r="B2603" s="7" t="s">
        <v>2912</v>
      </c>
      <c r="C2603" s="7" t="s">
        <v>356</v>
      </c>
      <c r="D2603" s="7" t="s">
        <v>357</v>
      </c>
      <c r="E2603" s="7" t="s">
        <v>358</v>
      </c>
      <c r="F2603" s="8">
        <v>21</v>
      </c>
      <c r="G2603" s="8">
        <v>3456.97</v>
      </c>
      <c r="H2603" s="8">
        <v>3456.97</v>
      </c>
      <c r="I2603" s="8">
        <v>5</v>
      </c>
      <c r="J2603" s="8">
        <v>17284.849999999999</v>
      </c>
      <c r="K2603" s="8">
        <v>3456.97</v>
      </c>
      <c r="L2603" s="8">
        <f t="shared" si="160"/>
        <v>599.9699999999998</v>
      </c>
      <c r="M2603" s="8">
        <f t="shared" si="161"/>
        <v>2857</v>
      </c>
      <c r="N2603" s="9"/>
      <c r="O2603" s="9"/>
      <c r="P2603" s="8">
        <v>21</v>
      </c>
      <c r="Q2603" s="8">
        <v>3456.97</v>
      </c>
      <c r="R2603" s="17">
        <f t="shared" si="162"/>
        <v>0</v>
      </c>
      <c r="S2603" s="18">
        <f t="shared" si="163"/>
        <v>17284.849999999999</v>
      </c>
    </row>
    <row r="2604" spans="1:19" x14ac:dyDescent="0.25">
      <c r="A2604" s="7" t="s">
        <v>2913</v>
      </c>
      <c r="B2604" s="7" t="s">
        <v>2914</v>
      </c>
      <c r="C2604" s="7" t="s">
        <v>356</v>
      </c>
      <c r="D2604" s="7" t="s">
        <v>357</v>
      </c>
      <c r="E2604" s="7" t="s">
        <v>358</v>
      </c>
      <c r="F2604" s="8">
        <v>21</v>
      </c>
      <c r="G2604" s="8">
        <v>23232</v>
      </c>
      <c r="H2604" s="8">
        <v>23232</v>
      </c>
      <c r="I2604" s="8">
        <v>10</v>
      </c>
      <c r="J2604" s="8">
        <v>232320</v>
      </c>
      <c r="K2604" s="8">
        <v>23232</v>
      </c>
      <c r="L2604" s="8">
        <f t="shared" si="160"/>
        <v>4032</v>
      </c>
      <c r="M2604" s="8">
        <f t="shared" si="161"/>
        <v>19200</v>
      </c>
      <c r="N2604" s="9"/>
      <c r="O2604" s="9"/>
      <c r="P2604" s="8">
        <v>21</v>
      </c>
      <c r="Q2604" s="8">
        <v>23232</v>
      </c>
      <c r="R2604" s="17">
        <f t="shared" si="162"/>
        <v>0</v>
      </c>
      <c r="S2604" s="18">
        <f t="shared" si="163"/>
        <v>232320</v>
      </c>
    </row>
    <row r="2605" spans="1:19" x14ac:dyDescent="0.25">
      <c r="A2605" s="7" t="s">
        <v>2915</v>
      </c>
      <c r="B2605" s="7" t="s">
        <v>2916</v>
      </c>
      <c r="C2605" s="7" t="s">
        <v>356</v>
      </c>
      <c r="D2605" s="7" t="s">
        <v>357</v>
      </c>
      <c r="E2605" s="7" t="s">
        <v>358</v>
      </c>
      <c r="F2605" s="8">
        <v>21</v>
      </c>
      <c r="G2605" s="8">
        <v>24200</v>
      </c>
      <c r="H2605" s="8">
        <v>24200</v>
      </c>
      <c r="I2605" s="8">
        <v>3</v>
      </c>
      <c r="J2605" s="8">
        <v>72600</v>
      </c>
      <c r="K2605" s="8">
        <v>24200</v>
      </c>
      <c r="L2605" s="8">
        <f t="shared" si="160"/>
        <v>4200</v>
      </c>
      <c r="M2605" s="8">
        <f t="shared" si="161"/>
        <v>20000</v>
      </c>
      <c r="N2605" s="9"/>
      <c r="O2605" s="9"/>
      <c r="P2605" s="8">
        <v>21</v>
      </c>
      <c r="Q2605" s="8">
        <v>24200</v>
      </c>
      <c r="R2605" s="17">
        <f t="shared" si="162"/>
        <v>0</v>
      </c>
      <c r="S2605" s="18">
        <f t="shared" si="163"/>
        <v>72600</v>
      </c>
    </row>
    <row r="2606" spans="1:19" x14ac:dyDescent="0.25">
      <c r="A2606" s="7" t="s">
        <v>2917</v>
      </c>
      <c r="B2606" s="7" t="s">
        <v>2918</v>
      </c>
      <c r="C2606" s="7" t="s">
        <v>356</v>
      </c>
      <c r="D2606" s="7" t="s">
        <v>357</v>
      </c>
      <c r="E2606" s="7" t="s">
        <v>358</v>
      </c>
      <c r="F2606" s="8">
        <v>21</v>
      </c>
      <c r="G2606" s="8">
        <v>23232</v>
      </c>
      <c r="H2606" s="8">
        <v>23232</v>
      </c>
      <c r="I2606" s="8">
        <v>10</v>
      </c>
      <c r="J2606" s="8">
        <v>232320</v>
      </c>
      <c r="K2606" s="8">
        <v>23232</v>
      </c>
      <c r="L2606" s="8">
        <f t="shared" si="160"/>
        <v>4032</v>
      </c>
      <c r="M2606" s="8">
        <f t="shared" si="161"/>
        <v>19200</v>
      </c>
      <c r="N2606" s="9"/>
      <c r="O2606" s="9"/>
      <c r="P2606" s="8">
        <v>21</v>
      </c>
      <c r="Q2606" s="8">
        <v>23232</v>
      </c>
      <c r="R2606" s="17">
        <f t="shared" si="162"/>
        <v>0</v>
      </c>
      <c r="S2606" s="18">
        <f t="shared" si="163"/>
        <v>232320</v>
      </c>
    </row>
    <row r="2607" spans="1:19" x14ac:dyDescent="0.25">
      <c r="A2607" s="7" t="s">
        <v>2919</v>
      </c>
      <c r="B2607" s="7" t="s">
        <v>2920</v>
      </c>
      <c r="C2607" s="7" t="s">
        <v>356</v>
      </c>
      <c r="D2607" s="7" t="s">
        <v>357</v>
      </c>
      <c r="E2607" s="7" t="s">
        <v>358</v>
      </c>
      <c r="F2607" s="8">
        <v>21</v>
      </c>
      <c r="G2607" s="8">
        <v>24200</v>
      </c>
      <c r="H2607" s="8">
        <v>24200</v>
      </c>
      <c r="I2607" s="8">
        <v>2</v>
      </c>
      <c r="J2607" s="8">
        <v>48400</v>
      </c>
      <c r="K2607" s="8">
        <v>24200</v>
      </c>
      <c r="L2607" s="8">
        <f t="shared" si="160"/>
        <v>4200</v>
      </c>
      <c r="M2607" s="8">
        <f t="shared" si="161"/>
        <v>20000</v>
      </c>
      <c r="N2607" s="9"/>
      <c r="O2607" s="9"/>
      <c r="P2607" s="8">
        <v>21</v>
      </c>
      <c r="Q2607" s="8">
        <v>24200</v>
      </c>
      <c r="R2607" s="17">
        <f t="shared" si="162"/>
        <v>0</v>
      </c>
      <c r="S2607" s="18">
        <f t="shared" si="163"/>
        <v>48400</v>
      </c>
    </row>
    <row r="2608" spans="1:19" x14ac:dyDescent="0.25">
      <c r="A2608" s="7" t="s">
        <v>2921</v>
      </c>
      <c r="B2608" s="7" t="s">
        <v>2922</v>
      </c>
      <c r="C2608" s="7" t="s">
        <v>356</v>
      </c>
      <c r="D2608" s="7" t="s">
        <v>357</v>
      </c>
      <c r="E2608" s="7" t="s">
        <v>358</v>
      </c>
      <c r="F2608" s="8">
        <v>21</v>
      </c>
      <c r="G2608" s="8">
        <v>24200</v>
      </c>
      <c r="H2608" s="8">
        <v>24200</v>
      </c>
      <c r="I2608" s="8">
        <v>26</v>
      </c>
      <c r="J2608" s="8">
        <v>629200</v>
      </c>
      <c r="K2608" s="8">
        <v>24200</v>
      </c>
      <c r="L2608" s="8">
        <f t="shared" si="160"/>
        <v>4200</v>
      </c>
      <c r="M2608" s="8">
        <f t="shared" si="161"/>
        <v>20000</v>
      </c>
      <c r="N2608" s="9"/>
      <c r="O2608" s="9"/>
      <c r="P2608" s="8">
        <v>21</v>
      </c>
      <c r="Q2608" s="8">
        <v>24200</v>
      </c>
      <c r="R2608" s="17">
        <f t="shared" si="162"/>
        <v>0</v>
      </c>
      <c r="S2608" s="18">
        <f t="shared" si="163"/>
        <v>629200</v>
      </c>
    </row>
    <row r="2609" spans="1:19" x14ac:dyDescent="0.25">
      <c r="A2609" s="7" t="s">
        <v>2923</v>
      </c>
      <c r="B2609" s="7" t="s">
        <v>2924</v>
      </c>
      <c r="C2609" s="7" t="s">
        <v>356</v>
      </c>
      <c r="D2609" s="7" t="s">
        <v>357</v>
      </c>
      <c r="E2609" s="7" t="s">
        <v>358</v>
      </c>
      <c r="F2609" s="8">
        <v>21</v>
      </c>
      <c r="G2609" s="8">
        <v>31581</v>
      </c>
      <c r="H2609" s="8">
        <v>31581</v>
      </c>
      <c r="I2609" s="8">
        <v>10</v>
      </c>
      <c r="J2609" s="8">
        <v>315810</v>
      </c>
      <c r="K2609" s="8">
        <v>31581</v>
      </c>
      <c r="L2609" s="8">
        <f t="shared" si="160"/>
        <v>5481</v>
      </c>
      <c r="M2609" s="8">
        <f t="shared" si="161"/>
        <v>26100</v>
      </c>
      <c r="N2609" s="9"/>
      <c r="O2609" s="9"/>
      <c r="P2609" s="8">
        <v>21</v>
      </c>
      <c r="Q2609" s="8">
        <v>31581</v>
      </c>
      <c r="R2609" s="17">
        <f t="shared" si="162"/>
        <v>0</v>
      </c>
      <c r="S2609" s="18">
        <f t="shared" si="163"/>
        <v>315810</v>
      </c>
    </row>
    <row r="2610" spans="1:19" x14ac:dyDescent="0.25">
      <c r="A2610" s="7" t="s">
        <v>2925</v>
      </c>
      <c r="B2610" s="7" t="s">
        <v>2926</v>
      </c>
      <c r="C2610" s="7" t="s">
        <v>356</v>
      </c>
      <c r="D2610" s="7" t="s">
        <v>357</v>
      </c>
      <c r="E2610" s="7" t="s">
        <v>358</v>
      </c>
      <c r="F2610" s="8">
        <v>21</v>
      </c>
      <c r="G2610" s="8">
        <v>31581</v>
      </c>
      <c r="H2610" s="8">
        <v>31581</v>
      </c>
      <c r="I2610" s="8">
        <v>16</v>
      </c>
      <c r="J2610" s="8">
        <v>505296</v>
      </c>
      <c r="K2610" s="8">
        <v>31581</v>
      </c>
      <c r="L2610" s="8">
        <f t="shared" si="160"/>
        <v>5481</v>
      </c>
      <c r="M2610" s="8">
        <f t="shared" si="161"/>
        <v>26100</v>
      </c>
      <c r="N2610" s="9"/>
      <c r="O2610" s="9"/>
      <c r="P2610" s="8">
        <v>21</v>
      </c>
      <c r="Q2610" s="8">
        <v>31581</v>
      </c>
      <c r="R2610" s="17">
        <f t="shared" si="162"/>
        <v>0</v>
      </c>
      <c r="S2610" s="18">
        <f t="shared" si="163"/>
        <v>505296</v>
      </c>
    </row>
    <row r="2611" spans="1:19" x14ac:dyDescent="0.25">
      <c r="A2611" s="7" t="s">
        <v>2927</v>
      </c>
      <c r="B2611" s="7" t="s">
        <v>2928</v>
      </c>
      <c r="C2611" s="7" t="s">
        <v>356</v>
      </c>
      <c r="D2611" s="7" t="s">
        <v>357</v>
      </c>
      <c r="E2611" s="7" t="s">
        <v>358</v>
      </c>
      <c r="F2611" s="8">
        <v>21</v>
      </c>
      <c r="G2611" s="8">
        <v>9680</v>
      </c>
      <c r="H2611" s="8">
        <v>9680</v>
      </c>
      <c r="I2611" s="8">
        <v>28</v>
      </c>
      <c r="J2611" s="8">
        <v>271040</v>
      </c>
      <c r="K2611" s="8">
        <v>9680</v>
      </c>
      <c r="L2611" s="8">
        <f t="shared" si="160"/>
        <v>1680</v>
      </c>
      <c r="M2611" s="8">
        <f t="shared" si="161"/>
        <v>8000</v>
      </c>
      <c r="N2611" s="9"/>
      <c r="O2611" s="9"/>
      <c r="P2611" s="8">
        <v>21</v>
      </c>
      <c r="Q2611" s="8">
        <v>9680</v>
      </c>
      <c r="R2611" s="17">
        <f t="shared" si="162"/>
        <v>0</v>
      </c>
      <c r="S2611" s="18">
        <f t="shared" si="163"/>
        <v>271040</v>
      </c>
    </row>
    <row r="2612" spans="1:19" x14ac:dyDescent="0.25">
      <c r="A2612" s="7" t="s">
        <v>2929</v>
      </c>
      <c r="B2612" s="7" t="s">
        <v>2930</v>
      </c>
      <c r="C2612" s="7" t="s">
        <v>356</v>
      </c>
      <c r="D2612" s="7" t="s">
        <v>357</v>
      </c>
      <c r="E2612" s="7" t="s">
        <v>358</v>
      </c>
      <c r="F2612" s="8">
        <v>21</v>
      </c>
      <c r="G2612" s="8">
        <v>9680</v>
      </c>
      <c r="H2612" s="8">
        <v>9680</v>
      </c>
      <c r="I2612" s="8">
        <v>4</v>
      </c>
      <c r="J2612" s="8">
        <v>38720</v>
      </c>
      <c r="K2612" s="8">
        <v>9680</v>
      </c>
      <c r="L2612" s="8">
        <f t="shared" si="160"/>
        <v>1680</v>
      </c>
      <c r="M2612" s="8">
        <f t="shared" si="161"/>
        <v>8000</v>
      </c>
      <c r="N2612" s="9"/>
      <c r="O2612" s="9"/>
      <c r="P2612" s="8">
        <v>21</v>
      </c>
      <c r="Q2612" s="8">
        <v>9680</v>
      </c>
      <c r="R2612" s="17">
        <f t="shared" si="162"/>
        <v>0</v>
      </c>
      <c r="S2612" s="18">
        <f t="shared" si="163"/>
        <v>38720</v>
      </c>
    </row>
    <row r="2613" spans="1:19" x14ac:dyDescent="0.25">
      <c r="A2613" s="7" t="s">
        <v>2931</v>
      </c>
      <c r="B2613" s="7" t="s">
        <v>2932</v>
      </c>
      <c r="C2613" s="7" t="s">
        <v>356</v>
      </c>
      <c r="D2613" s="7" t="s">
        <v>357</v>
      </c>
      <c r="E2613" s="7" t="s">
        <v>358</v>
      </c>
      <c r="F2613" s="8">
        <v>21</v>
      </c>
      <c r="G2613" s="8">
        <v>13687</v>
      </c>
      <c r="H2613" s="8">
        <v>13687</v>
      </c>
      <c r="I2613" s="8">
        <v>2</v>
      </c>
      <c r="J2613" s="8">
        <v>27374</v>
      </c>
      <c r="K2613" s="8">
        <v>13687</v>
      </c>
      <c r="L2613" s="8">
        <f t="shared" si="160"/>
        <v>2375.4297520661148</v>
      </c>
      <c r="M2613" s="8">
        <f t="shared" si="161"/>
        <v>11311.570247933885</v>
      </c>
      <c r="N2613" s="9"/>
      <c r="O2613" s="9"/>
      <c r="P2613" s="8">
        <v>21</v>
      </c>
      <c r="Q2613" s="8">
        <v>13687</v>
      </c>
      <c r="R2613" s="17">
        <f t="shared" si="162"/>
        <v>0</v>
      </c>
      <c r="S2613" s="18">
        <f t="shared" si="163"/>
        <v>27374</v>
      </c>
    </row>
    <row r="2614" spans="1:19" x14ac:dyDescent="0.25">
      <c r="A2614" s="7" t="s">
        <v>2933</v>
      </c>
      <c r="B2614" s="7" t="s">
        <v>2934</v>
      </c>
      <c r="C2614" s="7" t="s">
        <v>356</v>
      </c>
      <c r="D2614" s="7" t="s">
        <v>357</v>
      </c>
      <c r="E2614" s="7" t="s">
        <v>358</v>
      </c>
      <c r="F2614" s="8">
        <v>21</v>
      </c>
      <c r="G2614" s="8">
        <v>13189</v>
      </c>
      <c r="H2614" s="8">
        <v>13189</v>
      </c>
      <c r="I2614" s="8">
        <v>13</v>
      </c>
      <c r="J2614" s="8">
        <v>171457</v>
      </c>
      <c r="K2614" s="8">
        <v>13189</v>
      </c>
      <c r="L2614" s="8">
        <f t="shared" si="160"/>
        <v>2289</v>
      </c>
      <c r="M2614" s="8">
        <f t="shared" si="161"/>
        <v>10900</v>
      </c>
      <c r="N2614" s="9"/>
      <c r="O2614" s="9"/>
      <c r="P2614" s="8">
        <v>21</v>
      </c>
      <c r="Q2614" s="8">
        <v>13189</v>
      </c>
      <c r="R2614" s="17">
        <f t="shared" si="162"/>
        <v>0</v>
      </c>
      <c r="S2614" s="18">
        <f t="shared" si="163"/>
        <v>171457</v>
      </c>
    </row>
    <row r="2615" spans="1:19" x14ac:dyDescent="0.25">
      <c r="A2615" s="7" t="s">
        <v>2935</v>
      </c>
      <c r="B2615" s="7" t="s">
        <v>2936</v>
      </c>
      <c r="C2615" s="7" t="s">
        <v>356</v>
      </c>
      <c r="D2615" s="7" t="s">
        <v>357</v>
      </c>
      <c r="E2615" s="7" t="s">
        <v>358</v>
      </c>
      <c r="F2615" s="8">
        <v>21</v>
      </c>
      <c r="G2615" s="8">
        <v>13189</v>
      </c>
      <c r="H2615" s="8">
        <v>13189</v>
      </c>
      <c r="I2615" s="8">
        <v>52</v>
      </c>
      <c r="J2615" s="8">
        <v>685828</v>
      </c>
      <c r="K2615" s="8">
        <v>13189</v>
      </c>
      <c r="L2615" s="8">
        <f t="shared" si="160"/>
        <v>2289</v>
      </c>
      <c r="M2615" s="8">
        <f t="shared" si="161"/>
        <v>10900</v>
      </c>
      <c r="N2615" s="9"/>
      <c r="O2615" s="9"/>
      <c r="P2615" s="8">
        <v>21</v>
      </c>
      <c r="Q2615" s="8">
        <v>13189</v>
      </c>
      <c r="R2615" s="17">
        <f t="shared" si="162"/>
        <v>0</v>
      </c>
      <c r="S2615" s="18">
        <f t="shared" si="163"/>
        <v>685828</v>
      </c>
    </row>
    <row r="2616" spans="1:19" x14ac:dyDescent="0.25">
      <c r="A2616" s="7" t="s">
        <v>2937</v>
      </c>
      <c r="B2616" s="7" t="s">
        <v>2938</v>
      </c>
      <c r="C2616" s="7" t="s">
        <v>1026</v>
      </c>
      <c r="D2616" s="7" t="s">
        <v>1027</v>
      </c>
      <c r="E2616" s="7" t="s">
        <v>2282</v>
      </c>
      <c r="F2616" s="8">
        <v>21</v>
      </c>
      <c r="G2616" s="8">
        <v>285.56</v>
      </c>
      <c r="H2616" s="8">
        <v>285.56</v>
      </c>
      <c r="I2616" s="8">
        <v>23</v>
      </c>
      <c r="J2616" s="8">
        <v>6567.8800000000019</v>
      </c>
      <c r="K2616" s="8">
        <v>285.56000000000006</v>
      </c>
      <c r="L2616" s="8">
        <f t="shared" si="160"/>
        <v>49.56</v>
      </c>
      <c r="M2616" s="8">
        <f t="shared" si="161"/>
        <v>236.00000000000006</v>
      </c>
      <c r="N2616" s="14">
        <v>12</v>
      </c>
      <c r="O2616" s="14">
        <v>264.32</v>
      </c>
      <c r="P2616" s="8">
        <v>21</v>
      </c>
      <c r="Q2616" s="8">
        <v>285.56</v>
      </c>
      <c r="R2616" s="17">
        <f t="shared" si="162"/>
        <v>6079.36</v>
      </c>
      <c r="S2616" s="18">
        <f t="shared" si="163"/>
        <v>6567.8800000000019</v>
      </c>
    </row>
    <row r="2617" spans="1:19" x14ac:dyDescent="0.25">
      <c r="A2617" s="7" t="s">
        <v>2939</v>
      </c>
      <c r="B2617" s="7" t="s">
        <v>2940</v>
      </c>
      <c r="C2617" s="7" t="s">
        <v>1026</v>
      </c>
      <c r="D2617" s="7" t="s">
        <v>1027</v>
      </c>
      <c r="E2617" s="7" t="s">
        <v>1028</v>
      </c>
      <c r="F2617" s="8">
        <v>21</v>
      </c>
      <c r="G2617" s="8">
        <v>2000</v>
      </c>
      <c r="H2617" s="8">
        <v>2000</v>
      </c>
      <c r="I2617" s="8">
        <v>4</v>
      </c>
      <c r="J2617" s="8">
        <v>8000</v>
      </c>
      <c r="K2617" s="8">
        <v>2000</v>
      </c>
      <c r="L2617" s="8">
        <f t="shared" si="160"/>
        <v>347.10743801652893</v>
      </c>
      <c r="M2617" s="8">
        <f t="shared" si="161"/>
        <v>1652.8925619834711</v>
      </c>
      <c r="N2617" s="9"/>
      <c r="O2617" s="9"/>
      <c r="P2617" s="8">
        <v>21</v>
      </c>
      <c r="Q2617" s="8">
        <v>2000</v>
      </c>
      <c r="R2617" s="17">
        <f t="shared" si="162"/>
        <v>0</v>
      </c>
      <c r="S2617" s="18">
        <f t="shared" si="163"/>
        <v>8000</v>
      </c>
    </row>
    <row r="2618" spans="1:19" x14ac:dyDescent="0.25">
      <c r="A2618" s="7" t="s">
        <v>2941</v>
      </c>
      <c r="B2618" s="7" t="s">
        <v>2942</v>
      </c>
      <c r="C2618" s="7" t="s">
        <v>1026</v>
      </c>
      <c r="D2618" s="7" t="s">
        <v>1027</v>
      </c>
      <c r="E2618" s="7" t="s">
        <v>1028</v>
      </c>
      <c r="F2618" s="8">
        <v>21</v>
      </c>
      <c r="G2618" s="8">
        <v>903.87</v>
      </c>
      <c r="H2618" s="8">
        <v>903.87</v>
      </c>
      <c r="I2618" s="8">
        <v>20</v>
      </c>
      <c r="J2618" s="8">
        <v>18077.399999999998</v>
      </c>
      <c r="K2618" s="8">
        <v>903.86999999999989</v>
      </c>
      <c r="L2618" s="8">
        <f t="shared" si="160"/>
        <v>156.87</v>
      </c>
      <c r="M2618" s="8">
        <f t="shared" si="161"/>
        <v>746.99999999999989</v>
      </c>
      <c r="N2618" s="9"/>
      <c r="O2618" s="9"/>
      <c r="P2618" s="8">
        <v>21</v>
      </c>
      <c r="Q2618" s="8">
        <v>903.87</v>
      </c>
      <c r="R2618" s="17">
        <f t="shared" si="162"/>
        <v>0</v>
      </c>
      <c r="S2618" s="18">
        <f t="shared" si="163"/>
        <v>18077.399999999998</v>
      </c>
    </row>
    <row r="2619" spans="1:19" x14ac:dyDescent="0.25">
      <c r="A2619" s="7" t="s">
        <v>2943</v>
      </c>
      <c r="B2619" s="7" t="s">
        <v>2944</v>
      </c>
      <c r="C2619" s="7" t="s">
        <v>1026</v>
      </c>
      <c r="D2619" s="7" t="s">
        <v>1027</v>
      </c>
      <c r="E2619" s="7" t="s">
        <v>1028</v>
      </c>
      <c r="F2619" s="8">
        <v>21</v>
      </c>
      <c r="G2619" s="8">
        <v>2499.9899999999998</v>
      </c>
      <c r="H2619" s="8">
        <v>2499.9899999999998</v>
      </c>
      <c r="I2619" s="8">
        <v>26</v>
      </c>
      <c r="J2619" s="8">
        <v>64999.739999999969</v>
      </c>
      <c r="K2619" s="8">
        <v>2499.9899999999989</v>
      </c>
      <c r="L2619" s="8">
        <f t="shared" si="160"/>
        <v>433.88256198347062</v>
      </c>
      <c r="M2619" s="8">
        <f t="shared" si="161"/>
        <v>2066.1074380165282</v>
      </c>
      <c r="N2619" s="9"/>
      <c r="O2619" s="9"/>
      <c r="P2619" s="8">
        <v>21</v>
      </c>
      <c r="Q2619" s="8">
        <v>2499.9899999999998</v>
      </c>
      <c r="R2619" s="17">
        <f t="shared" si="162"/>
        <v>0</v>
      </c>
      <c r="S2619" s="18">
        <f t="shared" si="163"/>
        <v>64999.739999999969</v>
      </c>
    </row>
    <row r="2620" spans="1:19" x14ac:dyDescent="0.25">
      <c r="A2620" s="7" t="s">
        <v>2945</v>
      </c>
      <c r="B2620" s="7" t="s">
        <v>2946</v>
      </c>
      <c r="C2620" s="7" t="s">
        <v>1026</v>
      </c>
      <c r="D2620" s="7" t="s">
        <v>1027</v>
      </c>
      <c r="E2620" s="7" t="s">
        <v>1028</v>
      </c>
      <c r="F2620" s="8">
        <v>21</v>
      </c>
      <c r="G2620" s="8">
        <v>2750.33</v>
      </c>
      <c r="H2620" s="8">
        <v>2750.33</v>
      </c>
      <c r="I2620" s="8">
        <v>25</v>
      </c>
      <c r="J2620" s="8">
        <v>68758.250000000029</v>
      </c>
      <c r="K2620" s="8">
        <v>2750.3300000000013</v>
      </c>
      <c r="L2620" s="8">
        <f t="shared" si="160"/>
        <v>477.33000000000038</v>
      </c>
      <c r="M2620" s="8">
        <f t="shared" si="161"/>
        <v>2273.0000000000009</v>
      </c>
      <c r="N2620" s="9"/>
      <c r="O2620" s="9"/>
      <c r="P2620" s="8">
        <v>21</v>
      </c>
      <c r="Q2620" s="8">
        <v>2750.33</v>
      </c>
      <c r="R2620" s="17">
        <f t="shared" si="162"/>
        <v>0</v>
      </c>
      <c r="S2620" s="18">
        <f t="shared" si="163"/>
        <v>68758.250000000029</v>
      </c>
    </row>
    <row r="2621" spans="1:19" x14ac:dyDescent="0.25">
      <c r="A2621" s="7" t="s">
        <v>2947</v>
      </c>
      <c r="B2621" s="7" t="s">
        <v>2948</v>
      </c>
      <c r="C2621" s="7" t="s">
        <v>1026</v>
      </c>
      <c r="D2621" s="7" t="s">
        <v>1027</v>
      </c>
      <c r="E2621" s="7" t="s">
        <v>1028</v>
      </c>
      <c r="F2621" s="8">
        <v>21</v>
      </c>
      <c r="G2621" s="8">
        <v>2750.33</v>
      </c>
      <c r="H2621" s="8">
        <v>2750.33</v>
      </c>
      <c r="I2621" s="8">
        <v>2</v>
      </c>
      <c r="J2621" s="8">
        <v>5500.66</v>
      </c>
      <c r="K2621" s="8">
        <v>2750.33</v>
      </c>
      <c r="L2621" s="8">
        <f t="shared" si="160"/>
        <v>477.32999999999993</v>
      </c>
      <c r="M2621" s="8">
        <f t="shared" si="161"/>
        <v>2273</v>
      </c>
      <c r="N2621" s="9"/>
      <c r="O2621" s="9"/>
      <c r="P2621" s="8">
        <v>21</v>
      </c>
      <c r="Q2621" s="8">
        <v>2750.33</v>
      </c>
      <c r="R2621" s="17">
        <f t="shared" si="162"/>
        <v>0</v>
      </c>
      <c r="S2621" s="18">
        <f t="shared" si="163"/>
        <v>5500.66</v>
      </c>
    </row>
    <row r="2622" spans="1:19" x14ac:dyDescent="0.25">
      <c r="A2622" s="7" t="s">
        <v>2949</v>
      </c>
      <c r="B2622" s="7" t="s">
        <v>2950</v>
      </c>
      <c r="C2622" s="7" t="s">
        <v>369</v>
      </c>
      <c r="D2622" s="7" t="s">
        <v>370</v>
      </c>
      <c r="E2622" s="7" t="s">
        <v>537</v>
      </c>
      <c r="F2622" s="8">
        <v>21</v>
      </c>
      <c r="G2622" s="8">
        <v>9922</v>
      </c>
      <c r="H2622" s="8">
        <v>9922</v>
      </c>
      <c r="I2622" s="8">
        <v>3</v>
      </c>
      <c r="J2622" s="8">
        <v>29766</v>
      </c>
      <c r="K2622" s="8">
        <v>9922</v>
      </c>
      <c r="L2622" s="8">
        <f t="shared" si="160"/>
        <v>1722</v>
      </c>
      <c r="M2622" s="8">
        <f t="shared" si="161"/>
        <v>8200</v>
      </c>
      <c r="N2622" s="9"/>
      <c r="O2622" s="9"/>
      <c r="P2622" s="8">
        <v>21</v>
      </c>
      <c r="Q2622" s="8">
        <v>9922</v>
      </c>
      <c r="R2622" s="17">
        <f t="shared" si="162"/>
        <v>0</v>
      </c>
      <c r="S2622" s="18">
        <f t="shared" si="163"/>
        <v>29766</v>
      </c>
    </row>
    <row r="2623" spans="1:19" x14ac:dyDescent="0.25">
      <c r="A2623" s="7" t="s">
        <v>2951</v>
      </c>
      <c r="B2623" s="7" t="s">
        <v>2952</v>
      </c>
      <c r="C2623" s="7" t="s">
        <v>14</v>
      </c>
      <c r="D2623" s="7" t="s">
        <v>15</v>
      </c>
      <c r="E2623" s="7" t="s">
        <v>467</v>
      </c>
      <c r="F2623" s="8">
        <v>21</v>
      </c>
      <c r="G2623" s="8">
        <v>4023.25</v>
      </c>
      <c r="H2623" s="8">
        <v>4023.25</v>
      </c>
      <c r="I2623" s="8">
        <v>6</v>
      </c>
      <c r="J2623" s="8">
        <v>24139.5</v>
      </c>
      <c r="K2623" s="8">
        <v>4023.25</v>
      </c>
      <c r="L2623" s="8">
        <f t="shared" si="160"/>
        <v>698.25</v>
      </c>
      <c r="M2623" s="8">
        <f t="shared" si="161"/>
        <v>3325</v>
      </c>
      <c r="N2623" s="9"/>
      <c r="O2623" s="9"/>
      <c r="P2623" s="8">
        <v>21</v>
      </c>
      <c r="Q2623" s="8">
        <v>4023.25</v>
      </c>
      <c r="R2623" s="17">
        <f t="shared" si="162"/>
        <v>0</v>
      </c>
      <c r="S2623" s="18">
        <f t="shared" si="163"/>
        <v>24139.5</v>
      </c>
    </row>
    <row r="2624" spans="1:19" x14ac:dyDescent="0.25">
      <c r="A2624" s="7" t="s">
        <v>2953</v>
      </c>
      <c r="B2624" s="7" t="s">
        <v>2954</v>
      </c>
      <c r="C2624" s="7" t="s">
        <v>14</v>
      </c>
      <c r="D2624" s="7" t="s">
        <v>15</v>
      </c>
      <c r="E2624" s="7" t="s">
        <v>467</v>
      </c>
      <c r="F2624" s="8">
        <v>21</v>
      </c>
      <c r="G2624" s="8">
        <v>4023.25</v>
      </c>
      <c r="H2624" s="8">
        <v>4023.25</v>
      </c>
      <c r="I2624" s="8">
        <v>2</v>
      </c>
      <c r="J2624" s="8">
        <v>8046.5</v>
      </c>
      <c r="K2624" s="8">
        <v>4023.25</v>
      </c>
      <c r="L2624" s="8">
        <f t="shared" si="160"/>
        <v>698.25</v>
      </c>
      <c r="M2624" s="8">
        <f t="shared" si="161"/>
        <v>3325</v>
      </c>
      <c r="N2624" s="9"/>
      <c r="O2624" s="9"/>
      <c r="P2624" s="8">
        <v>21</v>
      </c>
      <c r="Q2624" s="8">
        <v>4023.25</v>
      </c>
      <c r="R2624" s="17">
        <f t="shared" si="162"/>
        <v>0</v>
      </c>
      <c r="S2624" s="18">
        <f t="shared" si="163"/>
        <v>8046.5</v>
      </c>
    </row>
    <row r="2625" spans="1:19" x14ac:dyDescent="0.25">
      <c r="A2625" s="7" t="s">
        <v>2955</v>
      </c>
      <c r="B2625" s="7" t="s">
        <v>2956</v>
      </c>
      <c r="C2625" s="7" t="s">
        <v>14</v>
      </c>
      <c r="D2625" s="7" t="s">
        <v>15</v>
      </c>
      <c r="E2625" s="7" t="s">
        <v>467</v>
      </c>
      <c r="F2625" s="8">
        <v>21</v>
      </c>
      <c r="G2625" s="8">
        <v>4512.33</v>
      </c>
      <c r="H2625" s="8">
        <v>4512.33</v>
      </c>
      <c r="I2625" s="8">
        <v>1</v>
      </c>
      <c r="J2625" s="8">
        <v>4512.33</v>
      </c>
      <c r="K2625" s="8">
        <v>4512.33</v>
      </c>
      <c r="L2625" s="8">
        <f t="shared" si="160"/>
        <v>783.13165289256176</v>
      </c>
      <c r="M2625" s="8">
        <f t="shared" si="161"/>
        <v>3729.1983471074382</v>
      </c>
      <c r="N2625" s="9"/>
      <c r="O2625" s="9"/>
      <c r="P2625" s="8">
        <v>21</v>
      </c>
      <c r="Q2625" s="8">
        <v>4512.33</v>
      </c>
      <c r="R2625" s="17">
        <f t="shared" si="162"/>
        <v>0</v>
      </c>
      <c r="S2625" s="18">
        <f t="shared" si="163"/>
        <v>4512.33</v>
      </c>
    </row>
    <row r="2626" spans="1:19" x14ac:dyDescent="0.25">
      <c r="A2626" s="7" t="s">
        <v>2959</v>
      </c>
      <c r="B2626" s="7" t="s">
        <v>2960</v>
      </c>
      <c r="C2626" s="7" t="s">
        <v>37</v>
      </c>
      <c r="D2626" s="7" t="s">
        <v>38</v>
      </c>
      <c r="E2626" s="7" t="s">
        <v>39</v>
      </c>
      <c r="F2626" s="8">
        <v>15</v>
      </c>
      <c r="G2626" s="8">
        <v>5186.5</v>
      </c>
      <c r="H2626" s="8">
        <v>5186.5</v>
      </c>
      <c r="I2626" s="8">
        <v>2</v>
      </c>
      <c r="J2626" s="8">
        <v>10373</v>
      </c>
      <c r="K2626" s="8">
        <v>5186.5</v>
      </c>
      <c r="L2626" s="8">
        <f t="shared" ref="L2626:L2689" si="164">K2626-M2626</f>
        <v>676.5</v>
      </c>
      <c r="M2626" s="8">
        <f t="shared" ref="M2626:M2689" si="165">K2626/((100+F2626)/100)</f>
        <v>4510</v>
      </c>
      <c r="N2626" s="13"/>
      <c r="O2626" s="13"/>
      <c r="P2626" s="8">
        <v>15</v>
      </c>
      <c r="Q2626" s="8">
        <v>5186.5</v>
      </c>
      <c r="R2626" s="17">
        <f t="shared" ref="R2626:R2689" si="166">I2626*O2626</f>
        <v>0</v>
      </c>
      <c r="S2626" s="18">
        <f t="shared" si="163"/>
        <v>10373</v>
      </c>
    </row>
    <row r="2627" spans="1:19" x14ac:dyDescent="0.25">
      <c r="A2627" s="7" t="s">
        <v>2961</v>
      </c>
      <c r="B2627" s="7" t="s">
        <v>2962</v>
      </c>
      <c r="C2627" s="7" t="s">
        <v>37</v>
      </c>
      <c r="D2627" s="7" t="s">
        <v>38</v>
      </c>
      <c r="E2627" s="7" t="s">
        <v>39</v>
      </c>
      <c r="F2627" s="8">
        <v>15</v>
      </c>
      <c r="G2627" s="8">
        <v>5186.5</v>
      </c>
      <c r="H2627" s="8">
        <v>5186.5</v>
      </c>
      <c r="I2627" s="8">
        <v>31</v>
      </c>
      <c r="J2627" s="8">
        <v>160781.5</v>
      </c>
      <c r="K2627" s="8">
        <v>5186.5</v>
      </c>
      <c r="L2627" s="8">
        <f t="shared" si="164"/>
        <v>676.5</v>
      </c>
      <c r="M2627" s="8">
        <f t="shared" si="165"/>
        <v>4510</v>
      </c>
      <c r="N2627" s="14">
        <v>12</v>
      </c>
      <c r="O2627" s="14">
        <v>5051.2</v>
      </c>
      <c r="P2627" s="8">
        <v>15</v>
      </c>
      <c r="Q2627" s="8">
        <v>5186.5</v>
      </c>
      <c r="R2627" s="17">
        <f t="shared" si="166"/>
        <v>156587.19999999998</v>
      </c>
      <c r="S2627" s="18">
        <f t="shared" ref="S2627:S2690" si="167">J2627</f>
        <v>160781.5</v>
      </c>
    </row>
    <row r="2628" spans="1:19" x14ac:dyDescent="0.25">
      <c r="A2628" s="7" t="s">
        <v>2963</v>
      </c>
      <c r="B2628" s="7" t="s">
        <v>2964</v>
      </c>
      <c r="C2628" s="7" t="s">
        <v>37</v>
      </c>
      <c r="D2628" s="7" t="s">
        <v>38</v>
      </c>
      <c r="E2628" s="7" t="s">
        <v>39</v>
      </c>
      <c r="F2628" s="8">
        <v>15</v>
      </c>
      <c r="G2628" s="8">
        <v>552</v>
      </c>
      <c r="H2628" s="8">
        <v>552</v>
      </c>
      <c r="I2628" s="8">
        <v>82</v>
      </c>
      <c r="J2628" s="8">
        <v>45264</v>
      </c>
      <c r="K2628" s="8">
        <v>552</v>
      </c>
      <c r="L2628" s="8">
        <f t="shared" si="164"/>
        <v>71.999999999999943</v>
      </c>
      <c r="M2628" s="8">
        <f t="shared" si="165"/>
        <v>480.00000000000006</v>
      </c>
      <c r="N2628" s="8">
        <v>12</v>
      </c>
      <c r="O2628" s="8">
        <v>537.6</v>
      </c>
      <c r="P2628" s="8">
        <v>15</v>
      </c>
      <c r="Q2628" s="8">
        <v>552</v>
      </c>
      <c r="R2628" s="17">
        <f t="shared" si="166"/>
        <v>44083.200000000004</v>
      </c>
      <c r="S2628" s="18">
        <f t="shared" si="167"/>
        <v>45264</v>
      </c>
    </row>
    <row r="2629" spans="1:19" x14ac:dyDescent="0.25">
      <c r="A2629" s="7" t="s">
        <v>2967</v>
      </c>
      <c r="B2629" s="7" t="s">
        <v>2968</v>
      </c>
      <c r="C2629" s="7" t="s">
        <v>37</v>
      </c>
      <c r="D2629" s="7" t="s">
        <v>38</v>
      </c>
      <c r="E2629" s="7" t="s">
        <v>39</v>
      </c>
      <c r="F2629" s="8">
        <v>15</v>
      </c>
      <c r="G2629" s="8">
        <v>552</v>
      </c>
      <c r="H2629" s="8">
        <v>552</v>
      </c>
      <c r="I2629" s="8">
        <v>20</v>
      </c>
      <c r="J2629" s="8">
        <v>11040</v>
      </c>
      <c r="K2629" s="8">
        <v>552</v>
      </c>
      <c r="L2629" s="8">
        <f t="shared" si="164"/>
        <v>71.999999999999943</v>
      </c>
      <c r="M2629" s="8">
        <f t="shared" si="165"/>
        <v>480.00000000000006</v>
      </c>
      <c r="N2629" s="8">
        <v>12</v>
      </c>
      <c r="O2629" s="8">
        <v>537.6</v>
      </c>
      <c r="P2629" s="8">
        <v>15</v>
      </c>
      <c r="Q2629" s="8">
        <v>552</v>
      </c>
      <c r="R2629" s="17">
        <f t="shared" si="166"/>
        <v>10752</v>
      </c>
      <c r="S2629" s="18">
        <f t="shared" si="167"/>
        <v>11040</v>
      </c>
    </row>
    <row r="2630" spans="1:19" x14ac:dyDescent="0.25">
      <c r="A2630" s="7" t="s">
        <v>2969</v>
      </c>
      <c r="B2630" s="7" t="s">
        <v>2970</v>
      </c>
      <c r="C2630" s="7" t="s">
        <v>37</v>
      </c>
      <c r="D2630" s="7" t="s">
        <v>38</v>
      </c>
      <c r="E2630" s="7" t="s">
        <v>39</v>
      </c>
      <c r="F2630" s="8">
        <v>15</v>
      </c>
      <c r="G2630" s="8">
        <v>552</v>
      </c>
      <c r="H2630" s="8">
        <v>552</v>
      </c>
      <c r="I2630" s="8">
        <v>34</v>
      </c>
      <c r="J2630" s="8">
        <v>18768</v>
      </c>
      <c r="K2630" s="8">
        <v>552</v>
      </c>
      <c r="L2630" s="8">
        <f t="shared" si="164"/>
        <v>71.999999999999943</v>
      </c>
      <c r="M2630" s="8">
        <f t="shared" si="165"/>
        <v>480.00000000000006</v>
      </c>
      <c r="N2630" s="9"/>
      <c r="O2630" s="9"/>
      <c r="P2630" s="8">
        <v>15</v>
      </c>
      <c r="Q2630" s="8">
        <v>552</v>
      </c>
      <c r="R2630" s="17">
        <f t="shared" si="166"/>
        <v>0</v>
      </c>
      <c r="S2630" s="18">
        <f t="shared" si="167"/>
        <v>18768</v>
      </c>
    </row>
    <row r="2631" spans="1:19" x14ac:dyDescent="0.25">
      <c r="A2631" s="7" t="s">
        <v>2971</v>
      </c>
      <c r="B2631" s="7" t="s">
        <v>2972</v>
      </c>
      <c r="C2631" s="7" t="s">
        <v>37</v>
      </c>
      <c r="D2631" s="7" t="s">
        <v>38</v>
      </c>
      <c r="E2631" s="7" t="s">
        <v>39</v>
      </c>
      <c r="F2631" s="8">
        <v>15</v>
      </c>
      <c r="G2631" s="8">
        <v>552</v>
      </c>
      <c r="H2631" s="8">
        <v>552</v>
      </c>
      <c r="I2631" s="8">
        <v>12</v>
      </c>
      <c r="J2631" s="8">
        <v>6624</v>
      </c>
      <c r="K2631" s="8">
        <v>552</v>
      </c>
      <c r="L2631" s="8">
        <f t="shared" si="164"/>
        <v>71.999999999999943</v>
      </c>
      <c r="M2631" s="8">
        <f t="shared" si="165"/>
        <v>480.00000000000006</v>
      </c>
      <c r="N2631" s="9"/>
      <c r="O2631" s="9"/>
      <c r="P2631" s="8">
        <v>15</v>
      </c>
      <c r="Q2631" s="8">
        <v>552</v>
      </c>
      <c r="R2631" s="17">
        <f t="shared" si="166"/>
        <v>0</v>
      </c>
      <c r="S2631" s="18">
        <f t="shared" si="167"/>
        <v>6624</v>
      </c>
    </row>
    <row r="2632" spans="1:19" x14ac:dyDescent="0.25">
      <c r="A2632" s="7" t="s">
        <v>2973</v>
      </c>
      <c r="B2632" s="7" t="s">
        <v>2974</v>
      </c>
      <c r="C2632" s="7" t="s">
        <v>37</v>
      </c>
      <c r="D2632" s="7" t="s">
        <v>38</v>
      </c>
      <c r="E2632" s="7" t="s">
        <v>39</v>
      </c>
      <c r="F2632" s="8">
        <v>15</v>
      </c>
      <c r="G2632" s="8">
        <v>5520</v>
      </c>
      <c r="H2632" s="8">
        <v>5520</v>
      </c>
      <c r="I2632" s="8">
        <v>2</v>
      </c>
      <c r="J2632" s="8">
        <v>11040</v>
      </c>
      <c r="K2632" s="8">
        <v>5520</v>
      </c>
      <c r="L2632" s="8">
        <f t="shared" si="164"/>
        <v>720</v>
      </c>
      <c r="M2632" s="8">
        <f t="shared" si="165"/>
        <v>4800</v>
      </c>
      <c r="N2632" s="9"/>
      <c r="O2632" s="9"/>
      <c r="P2632" s="8">
        <v>15</v>
      </c>
      <c r="Q2632" s="8">
        <v>5520</v>
      </c>
      <c r="R2632" s="17">
        <f t="shared" si="166"/>
        <v>0</v>
      </c>
      <c r="S2632" s="18">
        <f t="shared" si="167"/>
        <v>11040</v>
      </c>
    </row>
    <row r="2633" spans="1:19" x14ac:dyDescent="0.25">
      <c r="A2633" s="7" t="s">
        <v>2975</v>
      </c>
      <c r="B2633" s="7" t="s">
        <v>2976</v>
      </c>
      <c r="C2633" s="7" t="s">
        <v>37</v>
      </c>
      <c r="D2633" s="7" t="s">
        <v>38</v>
      </c>
      <c r="E2633" s="7" t="s">
        <v>39</v>
      </c>
      <c r="F2633" s="8">
        <v>15</v>
      </c>
      <c r="G2633" s="8">
        <v>1920.5</v>
      </c>
      <c r="H2633" s="8">
        <v>1920.5</v>
      </c>
      <c r="I2633" s="8">
        <v>30</v>
      </c>
      <c r="J2633" s="8">
        <v>57615</v>
      </c>
      <c r="K2633" s="8">
        <v>1920.5</v>
      </c>
      <c r="L2633" s="8">
        <f t="shared" si="164"/>
        <v>250.49999999999977</v>
      </c>
      <c r="M2633" s="8">
        <f t="shared" si="165"/>
        <v>1670.0000000000002</v>
      </c>
      <c r="N2633" s="9"/>
      <c r="O2633" s="9"/>
      <c r="P2633" s="8">
        <v>15</v>
      </c>
      <c r="Q2633" s="8">
        <v>1920.5</v>
      </c>
      <c r="R2633" s="17">
        <f t="shared" si="166"/>
        <v>0</v>
      </c>
      <c r="S2633" s="18">
        <f t="shared" si="167"/>
        <v>57615</v>
      </c>
    </row>
    <row r="2634" spans="1:19" x14ac:dyDescent="0.25">
      <c r="A2634" s="7" t="s">
        <v>2977</v>
      </c>
      <c r="B2634" s="7" t="s">
        <v>2978</v>
      </c>
      <c r="C2634" s="7" t="s">
        <v>185</v>
      </c>
      <c r="D2634" s="7" t="s">
        <v>186</v>
      </c>
      <c r="E2634" s="7" t="s">
        <v>187</v>
      </c>
      <c r="F2634" s="8">
        <v>21</v>
      </c>
      <c r="G2634" s="8">
        <v>4475.79</v>
      </c>
      <c r="H2634" s="8">
        <v>4475.79</v>
      </c>
      <c r="I2634" s="8">
        <v>4</v>
      </c>
      <c r="J2634" s="8">
        <v>17903.16</v>
      </c>
      <c r="K2634" s="8">
        <v>4475.79</v>
      </c>
      <c r="L2634" s="8">
        <f t="shared" si="164"/>
        <v>776.79</v>
      </c>
      <c r="M2634" s="8">
        <f t="shared" si="165"/>
        <v>3699</v>
      </c>
      <c r="N2634" s="9"/>
      <c r="O2634" s="9"/>
      <c r="P2634" s="8">
        <v>21</v>
      </c>
      <c r="Q2634" s="8">
        <v>4475.79</v>
      </c>
      <c r="R2634" s="17">
        <f t="shared" si="166"/>
        <v>0</v>
      </c>
      <c r="S2634" s="18">
        <f t="shared" si="167"/>
        <v>17903.16</v>
      </c>
    </row>
    <row r="2635" spans="1:19" x14ac:dyDescent="0.25">
      <c r="A2635" s="7" t="s">
        <v>2979</v>
      </c>
      <c r="B2635" s="7" t="s">
        <v>2980</v>
      </c>
      <c r="C2635" s="7" t="s">
        <v>1841</v>
      </c>
      <c r="D2635" s="7" t="s">
        <v>1842</v>
      </c>
      <c r="E2635" s="7" t="s">
        <v>2597</v>
      </c>
      <c r="F2635" s="8">
        <v>15</v>
      </c>
      <c r="G2635" s="8">
        <v>448155</v>
      </c>
      <c r="H2635" s="8">
        <v>448155</v>
      </c>
      <c r="I2635" s="8">
        <v>1</v>
      </c>
      <c r="J2635" s="8">
        <v>448155</v>
      </c>
      <c r="K2635" s="8">
        <v>448155</v>
      </c>
      <c r="L2635" s="8">
        <f t="shared" si="164"/>
        <v>58454.999999999942</v>
      </c>
      <c r="M2635" s="8">
        <f t="shared" si="165"/>
        <v>389700.00000000006</v>
      </c>
      <c r="N2635" s="9"/>
      <c r="O2635" s="9"/>
      <c r="P2635" s="8">
        <v>15</v>
      </c>
      <c r="Q2635" s="8">
        <v>448155</v>
      </c>
      <c r="R2635" s="17">
        <f t="shared" si="166"/>
        <v>0</v>
      </c>
      <c r="S2635" s="18">
        <f t="shared" si="167"/>
        <v>448155</v>
      </c>
    </row>
    <row r="2636" spans="1:19" x14ac:dyDescent="0.25">
      <c r="A2636" s="7" t="s">
        <v>2983</v>
      </c>
      <c r="B2636" s="7" t="s">
        <v>2984</v>
      </c>
      <c r="C2636" s="7" t="s">
        <v>37</v>
      </c>
      <c r="D2636" s="7" t="s">
        <v>38</v>
      </c>
      <c r="E2636" s="7" t="s">
        <v>39</v>
      </c>
      <c r="F2636" s="8">
        <v>15</v>
      </c>
      <c r="G2636" s="8">
        <v>5186.5</v>
      </c>
      <c r="H2636" s="8">
        <v>5186.5</v>
      </c>
      <c r="I2636" s="8">
        <v>9</v>
      </c>
      <c r="J2636" s="8">
        <v>46678.5</v>
      </c>
      <c r="K2636" s="8">
        <v>5186.5</v>
      </c>
      <c r="L2636" s="8">
        <f t="shared" si="164"/>
        <v>676.5</v>
      </c>
      <c r="M2636" s="8">
        <f t="shared" si="165"/>
        <v>4510</v>
      </c>
      <c r="N2636" s="9"/>
      <c r="O2636" s="9"/>
      <c r="P2636" s="8">
        <v>15</v>
      </c>
      <c r="Q2636" s="8">
        <v>5186.5</v>
      </c>
      <c r="R2636" s="17">
        <f t="shared" si="166"/>
        <v>0</v>
      </c>
      <c r="S2636" s="18">
        <f t="shared" si="167"/>
        <v>46678.5</v>
      </c>
    </row>
    <row r="2637" spans="1:19" x14ac:dyDescent="0.25">
      <c r="A2637" s="7" t="s">
        <v>2985</v>
      </c>
      <c r="B2637" s="7" t="s">
        <v>2986</v>
      </c>
      <c r="C2637" s="7" t="s">
        <v>37</v>
      </c>
      <c r="D2637" s="7" t="s">
        <v>38</v>
      </c>
      <c r="E2637" s="7" t="s">
        <v>39</v>
      </c>
      <c r="F2637" s="8">
        <v>15</v>
      </c>
      <c r="G2637" s="8">
        <v>5186.5</v>
      </c>
      <c r="H2637" s="8">
        <v>5186.5</v>
      </c>
      <c r="I2637" s="8">
        <v>6</v>
      </c>
      <c r="J2637" s="8">
        <v>31119</v>
      </c>
      <c r="K2637" s="8">
        <v>5186.5</v>
      </c>
      <c r="L2637" s="8">
        <f t="shared" si="164"/>
        <v>676.5</v>
      </c>
      <c r="M2637" s="8">
        <f t="shared" si="165"/>
        <v>4510</v>
      </c>
      <c r="N2637" s="13"/>
      <c r="O2637" s="13"/>
      <c r="P2637" s="8">
        <v>15</v>
      </c>
      <c r="Q2637" s="8">
        <v>5186.5</v>
      </c>
      <c r="R2637" s="17">
        <f t="shared" si="166"/>
        <v>0</v>
      </c>
      <c r="S2637" s="18">
        <f t="shared" si="167"/>
        <v>31119</v>
      </c>
    </row>
    <row r="2638" spans="1:19" x14ac:dyDescent="0.25">
      <c r="A2638" s="7" t="s">
        <v>2987</v>
      </c>
      <c r="B2638" s="7" t="s">
        <v>2988</v>
      </c>
      <c r="C2638" s="7" t="s">
        <v>369</v>
      </c>
      <c r="D2638" s="7" t="s">
        <v>370</v>
      </c>
      <c r="E2638" s="7" t="s">
        <v>489</v>
      </c>
      <c r="F2638" s="8">
        <v>21</v>
      </c>
      <c r="G2638" s="8">
        <v>1725.46</v>
      </c>
      <c r="H2638" s="8">
        <v>1725.46</v>
      </c>
      <c r="I2638" s="8">
        <v>5</v>
      </c>
      <c r="J2638" s="8">
        <v>8627.2999999999993</v>
      </c>
      <c r="K2638" s="8">
        <v>1725.4599999999998</v>
      </c>
      <c r="L2638" s="8">
        <f t="shared" si="164"/>
        <v>299.46000000000004</v>
      </c>
      <c r="M2638" s="8">
        <f t="shared" si="165"/>
        <v>1425.9999999999998</v>
      </c>
      <c r="N2638" s="9"/>
      <c r="O2638" s="9"/>
      <c r="P2638" s="8">
        <v>21</v>
      </c>
      <c r="Q2638" s="8">
        <v>1725.4599999999998</v>
      </c>
      <c r="R2638" s="17">
        <f t="shared" si="166"/>
        <v>0</v>
      </c>
      <c r="S2638" s="18">
        <f t="shared" si="167"/>
        <v>8627.2999999999993</v>
      </c>
    </row>
    <row r="2639" spans="1:19" x14ac:dyDescent="0.25">
      <c r="A2639" s="7" t="s">
        <v>2989</v>
      </c>
      <c r="B2639" s="7" t="s">
        <v>2990</v>
      </c>
      <c r="C2639" s="7" t="s">
        <v>369</v>
      </c>
      <c r="D2639" s="7" t="s">
        <v>370</v>
      </c>
      <c r="E2639" s="7" t="s">
        <v>516</v>
      </c>
      <c r="F2639" s="8">
        <v>21</v>
      </c>
      <c r="G2639" s="8">
        <v>14261.06</v>
      </c>
      <c r="H2639" s="8">
        <v>14261.06</v>
      </c>
      <c r="I2639" s="8">
        <v>3</v>
      </c>
      <c r="J2639" s="8">
        <v>42783.18</v>
      </c>
      <c r="K2639" s="8">
        <v>14261.06</v>
      </c>
      <c r="L2639" s="8">
        <f t="shared" si="164"/>
        <v>2475.0599999999995</v>
      </c>
      <c r="M2639" s="8">
        <f t="shared" si="165"/>
        <v>11786</v>
      </c>
      <c r="N2639" s="9"/>
      <c r="O2639" s="9"/>
      <c r="P2639" s="8">
        <v>21</v>
      </c>
      <c r="Q2639" s="8">
        <v>14261.06</v>
      </c>
      <c r="R2639" s="17">
        <f t="shared" si="166"/>
        <v>0</v>
      </c>
      <c r="S2639" s="18">
        <f t="shared" si="167"/>
        <v>42783.18</v>
      </c>
    </row>
    <row r="2640" spans="1:19" x14ac:dyDescent="0.25">
      <c r="A2640" s="7" t="s">
        <v>2993</v>
      </c>
      <c r="B2640" s="7" t="s">
        <v>2994</v>
      </c>
      <c r="C2640" s="7" t="s">
        <v>76</v>
      </c>
      <c r="D2640" s="7" t="s">
        <v>77</v>
      </c>
      <c r="E2640" s="7" t="s">
        <v>78</v>
      </c>
      <c r="F2640" s="8">
        <v>15</v>
      </c>
      <c r="G2640" s="8">
        <v>12650</v>
      </c>
      <c r="H2640" s="8">
        <v>12650</v>
      </c>
      <c r="I2640" s="8">
        <v>6</v>
      </c>
      <c r="J2640" s="8">
        <v>75900</v>
      </c>
      <c r="K2640" s="8">
        <v>12650</v>
      </c>
      <c r="L2640" s="8">
        <f t="shared" si="164"/>
        <v>1650</v>
      </c>
      <c r="M2640" s="8">
        <f t="shared" si="165"/>
        <v>11000</v>
      </c>
      <c r="N2640" s="9"/>
      <c r="O2640" s="9"/>
      <c r="P2640" s="8">
        <v>15</v>
      </c>
      <c r="Q2640" s="8">
        <v>12650</v>
      </c>
      <c r="R2640" s="17">
        <f t="shared" si="166"/>
        <v>0</v>
      </c>
      <c r="S2640" s="18">
        <f t="shared" si="167"/>
        <v>75900</v>
      </c>
    </row>
    <row r="2641" spans="1:19" x14ac:dyDescent="0.25">
      <c r="A2641" s="7" t="s">
        <v>2995</v>
      </c>
      <c r="B2641" s="7" t="s">
        <v>2996</v>
      </c>
      <c r="C2641" s="7" t="s">
        <v>76</v>
      </c>
      <c r="D2641" s="7" t="s">
        <v>77</v>
      </c>
      <c r="E2641" s="7" t="s">
        <v>78</v>
      </c>
      <c r="F2641" s="8">
        <v>15</v>
      </c>
      <c r="G2641" s="8">
        <v>6900</v>
      </c>
      <c r="H2641" s="8">
        <v>6900</v>
      </c>
      <c r="I2641" s="8">
        <v>4</v>
      </c>
      <c r="J2641" s="8">
        <v>27600</v>
      </c>
      <c r="K2641" s="8">
        <v>6900</v>
      </c>
      <c r="L2641" s="8">
        <f t="shared" si="164"/>
        <v>899.99999999999909</v>
      </c>
      <c r="M2641" s="8">
        <f t="shared" si="165"/>
        <v>6000.0000000000009</v>
      </c>
      <c r="N2641" s="9"/>
      <c r="O2641" s="9"/>
      <c r="P2641" s="8">
        <v>15</v>
      </c>
      <c r="Q2641" s="8">
        <v>6900</v>
      </c>
      <c r="R2641" s="17">
        <f t="shared" si="166"/>
        <v>0</v>
      </c>
      <c r="S2641" s="18">
        <f t="shared" si="167"/>
        <v>27600</v>
      </c>
    </row>
    <row r="2642" spans="1:19" x14ac:dyDescent="0.25">
      <c r="A2642" s="7" t="s">
        <v>2997</v>
      </c>
      <c r="B2642" s="7" t="s">
        <v>2998</v>
      </c>
      <c r="C2642" s="7" t="s">
        <v>76</v>
      </c>
      <c r="D2642" s="7" t="s">
        <v>77</v>
      </c>
      <c r="E2642" s="7" t="s">
        <v>78</v>
      </c>
      <c r="F2642" s="8">
        <v>15</v>
      </c>
      <c r="G2642" s="8">
        <v>14892.5</v>
      </c>
      <c r="H2642" s="8">
        <v>14892.5</v>
      </c>
      <c r="I2642" s="8">
        <v>3</v>
      </c>
      <c r="J2642" s="8">
        <v>44677.5</v>
      </c>
      <c r="K2642" s="8">
        <v>14892.5</v>
      </c>
      <c r="L2642" s="8">
        <f t="shared" si="164"/>
        <v>1942.4999999999982</v>
      </c>
      <c r="M2642" s="8">
        <f t="shared" si="165"/>
        <v>12950.000000000002</v>
      </c>
      <c r="N2642" s="9"/>
      <c r="O2642" s="9"/>
      <c r="P2642" s="8">
        <v>15</v>
      </c>
      <c r="Q2642" s="8">
        <v>14892.5</v>
      </c>
      <c r="R2642" s="17">
        <f t="shared" si="166"/>
        <v>0</v>
      </c>
      <c r="S2642" s="18">
        <f t="shared" si="167"/>
        <v>44677.5</v>
      </c>
    </row>
    <row r="2643" spans="1:19" x14ac:dyDescent="0.25">
      <c r="A2643" s="7" t="s">
        <v>2999</v>
      </c>
      <c r="B2643" s="7" t="s">
        <v>1483</v>
      </c>
      <c r="C2643" s="7" t="s">
        <v>76</v>
      </c>
      <c r="D2643" s="7" t="s">
        <v>77</v>
      </c>
      <c r="E2643" s="7" t="s">
        <v>78</v>
      </c>
      <c r="F2643" s="8">
        <v>15</v>
      </c>
      <c r="G2643" s="8">
        <v>5175</v>
      </c>
      <c r="H2643" s="8">
        <v>5175</v>
      </c>
      <c r="I2643" s="8">
        <v>13</v>
      </c>
      <c r="J2643" s="8">
        <v>67275</v>
      </c>
      <c r="K2643" s="8">
        <v>5175</v>
      </c>
      <c r="L2643" s="8">
        <f t="shared" si="164"/>
        <v>675</v>
      </c>
      <c r="M2643" s="8">
        <f t="shared" si="165"/>
        <v>4500</v>
      </c>
      <c r="N2643" s="8">
        <v>12</v>
      </c>
      <c r="O2643" s="8">
        <v>5040</v>
      </c>
      <c r="P2643" s="8">
        <v>15</v>
      </c>
      <c r="Q2643" s="8">
        <v>5175</v>
      </c>
      <c r="R2643" s="17">
        <f t="shared" si="166"/>
        <v>65520</v>
      </c>
      <c r="S2643" s="18">
        <f t="shared" si="167"/>
        <v>67275</v>
      </c>
    </row>
    <row r="2644" spans="1:19" x14ac:dyDescent="0.25">
      <c r="A2644" s="7" t="s">
        <v>3000</v>
      </c>
      <c r="B2644" s="7" t="s">
        <v>3001</v>
      </c>
      <c r="C2644" s="7" t="s">
        <v>369</v>
      </c>
      <c r="D2644" s="7" t="s">
        <v>370</v>
      </c>
      <c r="E2644" s="7" t="s">
        <v>546</v>
      </c>
      <c r="F2644" s="8">
        <v>21</v>
      </c>
      <c r="G2644" s="8">
        <v>3932.5</v>
      </c>
      <c r="H2644" s="8">
        <v>3932.5</v>
      </c>
      <c r="I2644" s="8">
        <v>17</v>
      </c>
      <c r="J2644" s="8">
        <v>66852.5</v>
      </c>
      <c r="K2644" s="8">
        <v>3932.5</v>
      </c>
      <c r="L2644" s="8">
        <f t="shared" si="164"/>
        <v>682.5</v>
      </c>
      <c r="M2644" s="8">
        <f t="shared" si="165"/>
        <v>3250</v>
      </c>
      <c r="N2644" s="9"/>
      <c r="O2644" s="9"/>
      <c r="P2644" s="8">
        <v>21</v>
      </c>
      <c r="Q2644" s="8">
        <v>3932.5</v>
      </c>
      <c r="R2644" s="17">
        <f t="shared" si="166"/>
        <v>0</v>
      </c>
      <c r="S2644" s="18">
        <f t="shared" si="167"/>
        <v>66852.5</v>
      </c>
    </row>
    <row r="2645" spans="1:19" x14ac:dyDescent="0.25">
      <c r="A2645" s="7" t="s">
        <v>3004</v>
      </c>
      <c r="B2645" s="7" t="s">
        <v>3005</v>
      </c>
      <c r="C2645" s="7" t="s">
        <v>37</v>
      </c>
      <c r="D2645" s="7" t="s">
        <v>38</v>
      </c>
      <c r="E2645" s="7" t="s">
        <v>39</v>
      </c>
      <c r="F2645" s="8">
        <v>15</v>
      </c>
      <c r="G2645" s="8">
        <v>5186.5</v>
      </c>
      <c r="H2645" s="8">
        <v>5186.5</v>
      </c>
      <c r="I2645" s="8">
        <v>32</v>
      </c>
      <c r="J2645" s="8">
        <v>165968</v>
      </c>
      <c r="K2645" s="8">
        <v>5186.5</v>
      </c>
      <c r="L2645" s="8">
        <f t="shared" si="164"/>
        <v>676.5</v>
      </c>
      <c r="M2645" s="8">
        <f t="shared" si="165"/>
        <v>4510</v>
      </c>
      <c r="N2645" s="9"/>
      <c r="O2645" s="9"/>
      <c r="P2645" s="8">
        <v>15</v>
      </c>
      <c r="Q2645" s="8">
        <v>5186.5</v>
      </c>
      <c r="R2645" s="17">
        <f t="shared" si="166"/>
        <v>0</v>
      </c>
      <c r="S2645" s="18">
        <f t="shared" si="167"/>
        <v>165968</v>
      </c>
    </row>
    <row r="2646" spans="1:19" x14ac:dyDescent="0.25">
      <c r="A2646" s="7" t="s">
        <v>3006</v>
      </c>
      <c r="B2646" s="7" t="s">
        <v>3007</v>
      </c>
      <c r="C2646" s="7" t="s">
        <v>37</v>
      </c>
      <c r="D2646" s="7" t="s">
        <v>38</v>
      </c>
      <c r="E2646" s="7" t="s">
        <v>39</v>
      </c>
      <c r="F2646" s="8">
        <v>15</v>
      </c>
      <c r="G2646" s="8">
        <v>5186.5</v>
      </c>
      <c r="H2646" s="8">
        <v>5186.5</v>
      </c>
      <c r="I2646" s="8">
        <v>66</v>
      </c>
      <c r="J2646" s="8">
        <v>342309</v>
      </c>
      <c r="K2646" s="8">
        <v>5186.5</v>
      </c>
      <c r="L2646" s="8">
        <f t="shared" si="164"/>
        <v>676.5</v>
      </c>
      <c r="M2646" s="8">
        <f t="shared" si="165"/>
        <v>4510</v>
      </c>
      <c r="N2646" s="14">
        <v>12</v>
      </c>
      <c r="O2646" s="14">
        <v>5051.2</v>
      </c>
      <c r="P2646" s="8">
        <v>15</v>
      </c>
      <c r="Q2646" s="8">
        <v>5186.5</v>
      </c>
      <c r="R2646" s="17">
        <f t="shared" si="166"/>
        <v>333379.20000000001</v>
      </c>
      <c r="S2646" s="18">
        <f t="shared" si="167"/>
        <v>342309</v>
      </c>
    </row>
    <row r="2647" spans="1:19" x14ac:dyDescent="0.25">
      <c r="A2647" s="7" t="s">
        <v>3008</v>
      </c>
      <c r="B2647" s="7" t="s">
        <v>3009</v>
      </c>
      <c r="C2647" s="7" t="s">
        <v>37</v>
      </c>
      <c r="D2647" s="7" t="s">
        <v>38</v>
      </c>
      <c r="E2647" s="7" t="s">
        <v>39</v>
      </c>
      <c r="F2647" s="8">
        <v>15</v>
      </c>
      <c r="G2647" s="8">
        <v>552</v>
      </c>
      <c r="H2647" s="8">
        <v>552</v>
      </c>
      <c r="I2647" s="8">
        <v>18</v>
      </c>
      <c r="J2647" s="8">
        <v>9936</v>
      </c>
      <c r="K2647" s="8">
        <v>552</v>
      </c>
      <c r="L2647" s="8">
        <f t="shared" si="164"/>
        <v>71.999999999999943</v>
      </c>
      <c r="M2647" s="8">
        <f t="shared" si="165"/>
        <v>480.00000000000006</v>
      </c>
      <c r="N2647" s="14">
        <v>12</v>
      </c>
      <c r="O2647" s="14">
        <v>537.6</v>
      </c>
      <c r="P2647" s="8">
        <v>15</v>
      </c>
      <c r="Q2647" s="8">
        <v>552</v>
      </c>
      <c r="R2647" s="17">
        <f t="shared" si="166"/>
        <v>9676.8000000000011</v>
      </c>
      <c r="S2647" s="18">
        <f t="shared" si="167"/>
        <v>9936</v>
      </c>
    </row>
    <row r="2648" spans="1:19" x14ac:dyDescent="0.25">
      <c r="A2648" s="7" t="s">
        <v>3012</v>
      </c>
      <c r="B2648" s="7" t="s">
        <v>3013</v>
      </c>
      <c r="C2648" s="7" t="s">
        <v>37</v>
      </c>
      <c r="D2648" s="7" t="s">
        <v>38</v>
      </c>
      <c r="E2648" s="7" t="s">
        <v>39</v>
      </c>
      <c r="F2648" s="8">
        <v>15</v>
      </c>
      <c r="G2648" s="8">
        <v>552</v>
      </c>
      <c r="H2648" s="8">
        <v>552</v>
      </c>
      <c r="I2648" s="8">
        <v>179</v>
      </c>
      <c r="J2648" s="8">
        <v>98808</v>
      </c>
      <c r="K2648" s="8">
        <v>552</v>
      </c>
      <c r="L2648" s="8">
        <f t="shared" si="164"/>
        <v>71.999999999999943</v>
      </c>
      <c r="M2648" s="8">
        <f t="shared" si="165"/>
        <v>480.00000000000006</v>
      </c>
      <c r="N2648" s="14">
        <v>12</v>
      </c>
      <c r="O2648" s="14">
        <v>537.6</v>
      </c>
      <c r="P2648" s="8">
        <v>15</v>
      </c>
      <c r="Q2648" s="8">
        <v>552</v>
      </c>
      <c r="R2648" s="17">
        <f t="shared" si="166"/>
        <v>96230.400000000009</v>
      </c>
      <c r="S2648" s="18">
        <f t="shared" si="167"/>
        <v>98808</v>
      </c>
    </row>
    <row r="2649" spans="1:19" x14ac:dyDescent="0.25">
      <c r="A2649" s="7" t="s">
        <v>3014</v>
      </c>
      <c r="B2649" s="7" t="s">
        <v>3015</v>
      </c>
      <c r="C2649" s="7" t="s">
        <v>185</v>
      </c>
      <c r="D2649" s="7" t="s">
        <v>186</v>
      </c>
      <c r="E2649" s="7" t="s">
        <v>187</v>
      </c>
      <c r="F2649" s="8">
        <v>21</v>
      </c>
      <c r="G2649" s="8">
        <v>1119.49</v>
      </c>
      <c r="H2649" s="8">
        <v>1119.49</v>
      </c>
      <c r="I2649" s="8">
        <v>95</v>
      </c>
      <c r="J2649" s="8">
        <v>106351.74000000002</v>
      </c>
      <c r="K2649" s="8">
        <v>1119.4920000000002</v>
      </c>
      <c r="L2649" s="8">
        <f t="shared" si="164"/>
        <v>194.29200000000003</v>
      </c>
      <c r="M2649" s="8">
        <f t="shared" si="165"/>
        <v>925.20000000000016</v>
      </c>
      <c r="N2649" s="14">
        <v>12</v>
      </c>
      <c r="O2649" s="14">
        <v>1036.2239999999999</v>
      </c>
      <c r="P2649" s="8">
        <v>21</v>
      </c>
      <c r="Q2649" s="8">
        <v>1119.492</v>
      </c>
      <c r="R2649" s="17">
        <f t="shared" si="166"/>
        <v>98441.279999999999</v>
      </c>
      <c r="S2649" s="18">
        <f t="shared" si="167"/>
        <v>106351.74000000002</v>
      </c>
    </row>
    <row r="2650" spans="1:19" x14ac:dyDescent="0.25">
      <c r="A2650" s="7" t="s">
        <v>3020</v>
      </c>
      <c r="B2650" s="7" t="s">
        <v>3021</v>
      </c>
      <c r="C2650" s="7" t="s">
        <v>76</v>
      </c>
      <c r="D2650" s="7" t="s">
        <v>77</v>
      </c>
      <c r="E2650" s="7" t="s">
        <v>78</v>
      </c>
      <c r="F2650" s="8">
        <v>15</v>
      </c>
      <c r="G2650" s="8">
        <v>10925</v>
      </c>
      <c r="H2650" s="8">
        <v>10925</v>
      </c>
      <c r="I2650" s="8">
        <v>1</v>
      </c>
      <c r="J2650" s="8">
        <v>10925</v>
      </c>
      <c r="K2650" s="8">
        <v>10925</v>
      </c>
      <c r="L2650" s="8">
        <f t="shared" si="164"/>
        <v>1425</v>
      </c>
      <c r="M2650" s="8">
        <f t="shared" si="165"/>
        <v>9500</v>
      </c>
      <c r="N2650" s="14">
        <v>12</v>
      </c>
      <c r="O2650" s="14">
        <v>10640</v>
      </c>
      <c r="P2650" s="8">
        <v>15</v>
      </c>
      <c r="Q2650" s="8">
        <v>10925</v>
      </c>
      <c r="R2650" s="17">
        <f t="shared" si="166"/>
        <v>10640</v>
      </c>
      <c r="S2650" s="18">
        <f t="shared" si="167"/>
        <v>10925</v>
      </c>
    </row>
    <row r="2651" spans="1:19" x14ac:dyDescent="0.25">
      <c r="A2651" s="7" t="s">
        <v>3022</v>
      </c>
      <c r="B2651" s="7" t="s">
        <v>3023</v>
      </c>
      <c r="C2651" s="7" t="s">
        <v>76</v>
      </c>
      <c r="D2651" s="7" t="s">
        <v>77</v>
      </c>
      <c r="E2651" s="7" t="s">
        <v>78</v>
      </c>
      <c r="F2651" s="8">
        <v>15</v>
      </c>
      <c r="G2651" s="8">
        <v>5175</v>
      </c>
      <c r="H2651" s="8">
        <v>5175</v>
      </c>
      <c r="I2651" s="8">
        <v>1</v>
      </c>
      <c r="J2651" s="8">
        <v>5175</v>
      </c>
      <c r="K2651" s="8">
        <v>5175</v>
      </c>
      <c r="L2651" s="8">
        <f t="shared" si="164"/>
        <v>675</v>
      </c>
      <c r="M2651" s="8">
        <f t="shared" si="165"/>
        <v>4500</v>
      </c>
      <c r="N2651" s="9"/>
      <c r="O2651" s="9"/>
      <c r="P2651" s="8">
        <v>15</v>
      </c>
      <c r="Q2651" s="8">
        <v>5175</v>
      </c>
      <c r="R2651" s="17">
        <f t="shared" si="166"/>
        <v>0</v>
      </c>
      <c r="S2651" s="18">
        <f t="shared" si="167"/>
        <v>5175</v>
      </c>
    </row>
    <row r="2652" spans="1:19" x14ac:dyDescent="0.25">
      <c r="A2652" s="7" t="s">
        <v>3024</v>
      </c>
      <c r="B2652" s="7" t="s">
        <v>3025</v>
      </c>
      <c r="C2652" s="7" t="s">
        <v>1026</v>
      </c>
      <c r="D2652" s="7" t="s">
        <v>1027</v>
      </c>
      <c r="E2652" s="7" t="s">
        <v>2554</v>
      </c>
      <c r="F2652" s="8">
        <v>15</v>
      </c>
      <c r="G2652" s="8">
        <v>31023.55</v>
      </c>
      <c r="H2652" s="8">
        <v>31023.55</v>
      </c>
      <c r="I2652" s="8">
        <v>7</v>
      </c>
      <c r="J2652" s="8">
        <v>217164.84999999998</v>
      </c>
      <c r="K2652" s="8">
        <v>31023.549999999996</v>
      </c>
      <c r="L2652" s="8">
        <f t="shared" si="164"/>
        <v>4046.5499999999956</v>
      </c>
      <c r="M2652" s="8">
        <f t="shared" si="165"/>
        <v>26977</v>
      </c>
      <c r="N2652" s="8">
        <v>12</v>
      </c>
      <c r="O2652" s="8">
        <v>30214.240000000002</v>
      </c>
      <c r="P2652" s="8">
        <v>15</v>
      </c>
      <c r="Q2652" s="8">
        <v>31023.55</v>
      </c>
      <c r="R2652" s="17">
        <f t="shared" si="166"/>
        <v>211499.68000000002</v>
      </c>
      <c r="S2652" s="18">
        <f t="shared" si="167"/>
        <v>217164.84999999998</v>
      </c>
    </row>
    <row r="2653" spans="1:19" x14ac:dyDescent="0.25">
      <c r="A2653" s="7" t="s">
        <v>3026</v>
      </c>
      <c r="B2653" s="7" t="s">
        <v>3027</v>
      </c>
      <c r="C2653" s="7" t="s">
        <v>1026</v>
      </c>
      <c r="D2653" s="7" t="s">
        <v>1027</v>
      </c>
      <c r="E2653" s="7" t="s">
        <v>2554</v>
      </c>
      <c r="F2653" s="8">
        <v>15</v>
      </c>
      <c r="G2653" s="8">
        <v>27313.65</v>
      </c>
      <c r="H2653" s="8">
        <v>27313.65</v>
      </c>
      <c r="I2653" s="8">
        <v>14</v>
      </c>
      <c r="J2653" s="8">
        <v>382391.10000000009</v>
      </c>
      <c r="K2653" s="8">
        <v>27313.650000000005</v>
      </c>
      <c r="L2653" s="8">
        <f t="shared" si="164"/>
        <v>3562.6499999999978</v>
      </c>
      <c r="M2653" s="8">
        <f t="shared" si="165"/>
        <v>23751.000000000007</v>
      </c>
      <c r="N2653" s="9"/>
      <c r="O2653" s="9"/>
      <c r="P2653" s="8">
        <v>15</v>
      </c>
      <c r="Q2653" s="8">
        <v>27313.65</v>
      </c>
      <c r="R2653" s="17">
        <f t="shared" si="166"/>
        <v>0</v>
      </c>
      <c r="S2653" s="18">
        <f t="shared" si="167"/>
        <v>382391.10000000009</v>
      </c>
    </row>
    <row r="2654" spans="1:19" x14ac:dyDescent="0.25">
      <c r="A2654" s="7" t="s">
        <v>3030</v>
      </c>
      <c r="B2654" s="7" t="s">
        <v>3031</v>
      </c>
      <c r="C2654" s="7" t="s">
        <v>1026</v>
      </c>
      <c r="D2654" s="7" t="s">
        <v>1027</v>
      </c>
      <c r="E2654" s="7" t="s">
        <v>2554</v>
      </c>
      <c r="F2654" s="8">
        <v>15</v>
      </c>
      <c r="G2654" s="8">
        <v>52026</v>
      </c>
      <c r="H2654" s="8">
        <v>52026</v>
      </c>
      <c r="I2654" s="8">
        <v>69</v>
      </c>
      <c r="J2654" s="8">
        <v>3589794</v>
      </c>
      <c r="K2654" s="8">
        <v>52026</v>
      </c>
      <c r="L2654" s="8">
        <f t="shared" si="164"/>
        <v>6786</v>
      </c>
      <c r="M2654" s="8">
        <f t="shared" si="165"/>
        <v>45240</v>
      </c>
      <c r="N2654" s="14">
        <v>12</v>
      </c>
      <c r="O2654" s="14">
        <v>50668.800000000003</v>
      </c>
      <c r="P2654" s="8">
        <v>15</v>
      </c>
      <c r="Q2654" s="8">
        <v>52026</v>
      </c>
      <c r="R2654" s="17">
        <f t="shared" si="166"/>
        <v>3496147.2</v>
      </c>
      <c r="S2654" s="18">
        <f t="shared" si="167"/>
        <v>3589794</v>
      </c>
    </row>
    <row r="2655" spans="1:19" x14ac:dyDescent="0.25">
      <c r="A2655" s="7" t="s">
        <v>3034</v>
      </c>
      <c r="B2655" s="7" t="s">
        <v>3035</v>
      </c>
      <c r="C2655" s="7" t="s">
        <v>1026</v>
      </c>
      <c r="D2655" s="7" t="s">
        <v>1027</v>
      </c>
      <c r="E2655" s="7" t="s">
        <v>2554</v>
      </c>
      <c r="F2655" s="8">
        <v>15</v>
      </c>
      <c r="G2655" s="8">
        <v>96715</v>
      </c>
      <c r="H2655" s="8">
        <v>96715</v>
      </c>
      <c r="I2655" s="8">
        <v>3</v>
      </c>
      <c r="J2655" s="8">
        <v>290145</v>
      </c>
      <c r="K2655" s="8">
        <v>96715</v>
      </c>
      <c r="L2655" s="8">
        <f t="shared" si="164"/>
        <v>12615</v>
      </c>
      <c r="M2655" s="8">
        <f t="shared" si="165"/>
        <v>84100</v>
      </c>
      <c r="N2655" s="9"/>
      <c r="O2655" s="9"/>
      <c r="P2655" s="8">
        <v>15</v>
      </c>
      <c r="Q2655" s="8">
        <v>96715</v>
      </c>
      <c r="R2655" s="17">
        <f t="shared" si="166"/>
        <v>0</v>
      </c>
      <c r="S2655" s="18">
        <f t="shared" si="167"/>
        <v>290145</v>
      </c>
    </row>
    <row r="2656" spans="1:19" x14ac:dyDescent="0.25">
      <c r="A2656" s="7" t="s">
        <v>3036</v>
      </c>
      <c r="B2656" s="7" t="s">
        <v>3037</v>
      </c>
      <c r="C2656" s="7" t="s">
        <v>1841</v>
      </c>
      <c r="D2656" s="7" t="s">
        <v>1842</v>
      </c>
      <c r="E2656" s="7" t="s">
        <v>3038</v>
      </c>
      <c r="F2656" s="8">
        <v>15</v>
      </c>
      <c r="G2656" s="8">
        <v>55085</v>
      </c>
      <c r="H2656" s="8">
        <v>55085</v>
      </c>
      <c r="I2656" s="8">
        <v>1</v>
      </c>
      <c r="J2656" s="8">
        <v>55085</v>
      </c>
      <c r="K2656" s="8">
        <v>55085</v>
      </c>
      <c r="L2656" s="8">
        <f t="shared" si="164"/>
        <v>7184.9999999999927</v>
      </c>
      <c r="M2656" s="8">
        <f t="shared" si="165"/>
        <v>47900.000000000007</v>
      </c>
      <c r="N2656" s="13"/>
      <c r="O2656" s="13"/>
      <c r="P2656" s="8">
        <v>15</v>
      </c>
      <c r="Q2656" s="8">
        <v>55085</v>
      </c>
      <c r="R2656" s="17">
        <f t="shared" si="166"/>
        <v>0</v>
      </c>
      <c r="S2656" s="18">
        <f t="shared" si="167"/>
        <v>55085</v>
      </c>
    </row>
    <row r="2657" spans="1:19" x14ac:dyDescent="0.25">
      <c r="A2657" s="7" t="s">
        <v>3039</v>
      </c>
      <c r="B2657" s="7" t="s">
        <v>3040</v>
      </c>
      <c r="C2657" s="7" t="s">
        <v>1841</v>
      </c>
      <c r="D2657" s="7" t="s">
        <v>1842</v>
      </c>
      <c r="E2657" s="7" t="s">
        <v>3038</v>
      </c>
      <c r="F2657" s="8">
        <v>15</v>
      </c>
      <c r="G2657" s="8">
        <v>55085</v>
      </c>
      <c r="H2657" s="8">
        <v>55085</v>
      </c>
      <c r="I2657" s="8">
        <v>4</v>
      </c>
      <c r="J2657" s="8">
        <v>220340</v>
      </c>
      <c r="K2657" s="8">
        <v>55085</v>
      </c>
      <c r="L2657" s="8">
        <f t="shared" si="164"/>
        <v>7184.9999999999927</v>
      </c>
      <c r="M2657" s="8">
        <f t="shared" si="165"/>
        <v>47900.000000000007</v>
      </c>
      <c r="N2657" s="13"/>
      <c r="O2657" s="13"/>
      <c r="P2657" s="8">
        <v>15</v>
      </c>
      <c r="Q2657" s="8">
        <v>55085</v>
      </c>
      <c r="R2657" s="17">
        <f t="shared" si="166"/>
        <v>0</v>
      </c>
      <c r="S2657" s="18">
        <f t="shared" si="167"/>
        <v>220340</v>
      </c>
    </row>
    <row r="2658" spans="1:19" x14ac:dyDescent="0.25">
      <c r="A2658" s="7" t="s">
        <v>3041</v>
      </c>
      <c r="B2658" s="7" t="s">
        <v>3042</v>
      </c>
      <c r="C2658" s="7" t="s">
        <v>1841</v>
      </c>
      <c r="D2658" s="7" t="s">
        <v>1842</v>
      </c>
      <c r="E2658" s="7" t="s">
        <v>3038</v>
      </c>
      <c r="F2658" s="8">
        <v>15</v>
      </c>
      <c r="G2658" s="8">
        <v>55085</v>
      </c>
      <c r="H2658" s="8">
        <v>55085</v>
      </c>
      <c r="I2658" s="8">
        <v>7</v>
      </c>
      <c r="J2658" s="8">
        <v>385595</v>
      </c>
      <c r="K2658" s="8">
        <v>55085</v>
      </c>
      <c r="L2658" s="8">
        <f t="shared" si="164"/>
        <v>7184.9999999999927</v>
      </c>
      <c r="M2658" s="8">
        <f t="shared" si="165"/>
        <v>47900.000000000007</v>
      </c>
      <c r="N2658" s="9"/>
      <c r="O2658" s="9"/>
      <c r="P2658" s="8">
        <v>15</v>
      </c>
      <c r="Q2658" s="8">
        <v>55085</v>
      </c>
      <c r="R2658" s="17">
        <f t="shared" si="166"/>
        <v>0</v>
      </c>
      <c r="S2658" s="18">
        <f t="shared" si="167"/>
        <v>385595</v>
      </c>
    </row>
    <row r="2659" spans="1:19" x14ac:dyDescent="0.25">
      <c r="A2659" s="7" t="s">
        <v>3043</v>
      </c>
      <c r="B2659" s="7" t="s">
        <v>3044</v>
      </c>
      <c r="C2659" s="7" t="s">
        <v>369</v>
      </c>
      <c r="D2659" s="7" t="s">
        <v>370</v>
      </c>
      <c r="E2659" s="7" t="s">
        <v>537</v>
      </c>
      <c r="F2659" s="8">
        <v>21</v>
      </c>
      <c r="G2659" s="8">
        <v>4007.75</v>
      </c>
      <c r="H2659" s="8">
        <v>4007.75</v>
      </c>
      <c r="I2659" s="8">
        <v>7</v>
      </c>
      <c r="J2659" s="8">
        <v>28054.25</v>
      </c>
      <c r="K2659" s="8">
        <v>4007.75</v>
      </c>
      <c r="L2659" s="8">
        <f t="shared" si="164"/>
        <v>695.55991735537191</v>
      </c>
      <c r="M2659" s="8">
        <f t="shared" si="165"/>
        <v>3312.1900826446281</v>
      </c>
      <c r="N2659" s="9"/>
      <c r="O2659" s="9"/>
      <c r="P2659" s="8">
        <v>21</v>
      </c>
      <c r="Q2659" s="8">
        <v>4007.75</v>
      </c>
      <c r="R2659" s="17">
        <f t="shared" si="166"/>
        <v>0</v>
      </c>
      <c r="S2659" s="18">
        <f t="shared" si="167"/>
        <v>28054.25</v>
      </c>
    </row>
    <row r="2660" spans="1:19" x14ac:dyDescent="0.25">
      <c r="A2660" s="7" t="s">
        <v>3045</v>
      </c>
      <c r="B2660" s="7" t="s">
        <v>3046</v>
      </c>
      <c r="C2660" s="7" t="s">
        <v>396</v>
      </c>
      <c r="D2660" s="7" t="s">
        <v>397</v>
      </c>
      <c r="E2660" s="7" t="s">
        <v>398</v>
      </c>
      <c r="F2660" s="8">
        <v>15</v>
      </c>
      <c r="G2660" s="8">
        <v>1776.23</v>
      </c>
      <c r="H2660" s="8">
        <v>1776.23</v>
      </c>
      <c r="I2660" s="8">
        <v>1</v>
      </c>
      <c r="J2660" s="8">
        <v>1776.23</v>
      </c>
      <c r="K2660" s="8">
        <v>1776.23</v>
      </c>
      <c r="L2660" s="8">
        <f t="shared" si="164"/>
        <v>231.68217391304347</v>
      </c>
      <c r="M2660" s="8">
        <f t="shared" si="165"/>
        <v>1544.5478260869565</v>
      </c>
      <c r="N2660" s="9"/>
      <c r="O2660" s="9"/>
      <c r="P2660" s="8">
        <v>15</v>
      </c>
      <c r="Q2660" s="8">
        <v>1776.23</v>
      </c>
      <c r="R2660" s="17">
        <f t="shared" si="166"/>
        <v>0</v>
      </c>
      <c r="S2660" s="18">
        <f t="shared" si="167"/>
        <v>1776.23</v>
      </c>
    </row>
    <row r="2661" spans="1:19" x14ac:dyDescent="0.25">
      <c r="A2661" s="7" t="s">
        <v>3047</v>
      </c>
      <c r="B2661" s="7" t="s">
        <v>3048</v>
      </c>
      <c r="C2661" s="7" t="s">
        <v>1378</v>
      </c>
      <c r="D2661" s="7" t="s">
        <v>1379</v>
      </c>
      <c r="E2661" s="7" t="s">
        <v>2818</v>
      </c>
      <c r="F2661" s="8">
        <v>21</v>
      </c>
      <c r="G2661" s="8">
        <v>2964.5</v>
      </c>
      <c r="H2661" s="8">
        <v>2964.5</v>
      </c>
      <c r="I2661" s="8">
        <v>30</v>
      </c>
      <c r="J2661" s="8">
        <v>88935</v>
      </c>
      <c r="K2661" s="8">
        <v>2964.5</v>
      </c>
      <c r="L2661" s="8">
        <f t="shared" si="164"/>
        <v>514.5</v>
      </c>
      <c r="M2661" s="8">
        <f t="shared" si="165"/>
        <v>2450</v>
      </c>
      <c r="N2661" s="13"/>
      <c r="O2661" s="13"/>
      <c r="P2661" s="8">
        <v>21</v>
      </c>
      <c r="Q2661" s="8">
        <v>2964.5</v>
      </c>
      <c r="R2661" s="17">
        <f t="shared" si="166"/>
        <v>0</v>
      </c>
      <c r="S2661" s="18">
        <f t="shared" si="167"/>
        <v>88935</v>
      </c>
    </row>
    <row r="2662" spans="1:19" x14ac:dyDescent="0.25">
      <c r="A2662" s="7" t="s">
        <v>3049</v>
      </c>
      <c r="B2662" s="7" t="s">
        <v>3050</v>
      </c>
      <c r="C2662" s="7" t="s">
        <v>1378</v>
      </c>
      <c r="D2662" s="7" t="s">
        <v>1379</v>
      </c>
      <c r="E2662" s="7" t="s">
        <v>1380</v>
      </c>
      <c r="F2662" s="8">
        <v>21</v>
      </c>
      <c r="G2662" s="8">
        <v>8536.5499999999993</v>
      </c>
      <c r="H2662" s="8">
        <v>8536.5499999999993</v>
      </c>
      <c r="I2662" s="8">
        <v>1</v>
      </c>
      <c r="J2662" s="8">
        <v>8536.5499999999993</v>
      </c>
      <c r="K2662" s="8">
        <v>8536.5499999999993</v>
      </c>
      <c r="L2662" s="8">
        <f t="shared" si="164"/>
        <v>1481.5499999999993</v>
      </c>
      <c r="M2662" s="8">
        <f t="shared" si="165"/>
        <v>7055</v>
      </c>
      <c r="N2662" s="9"/>
      <c r="O2662" s="9"/>
      <c r="P2662" s="8">
        <v>21</v>
      </c>
      <c r="Q2662" s="8">
        <v>8536.5499999999993</v>
      </c>
      <c r="R2662" s="17">
        <f t="shared" si="166"/>
        <v>0</v>
      </c>
      <c r="S2662" s="18">
        <f t="shared" si="167"/>
        <v>8536.5499999999993</v>
      </c>
    </row>
    <row r="2663" spans="1:19" x14ac:dyDescent="0.25">
      <c r="A2663" s="7" t="s">
        <v>3051</v>
      </c>
      <c r="B2663" s="7" t="s">
        <v>3052</v>
      </c>
      <c r="C2663" s="7" t="s">
        <v>369</v>
      </c>
      <c r="D2663" s="7" t="s">
        <v>370</v>
      </c>
      <c r="E2663" s="7" t="s">
        <v>371</v>
      </c>
      <c r="F2663" s="8">
        <v>21</v>
      </c>
      <c r="G2663" s="8">
        <v>8536.5499999999993</v>
      </c>
      <c r="H2663" s="8">
        <v>8536.5499999999993</v>
      </c>
      <c r="I2663" s="8">
        <v>2</v>
      </c>
      <c r="J2663" s="8">
        <v>17073.099999999999</v>
      </c>
      <c r="K2663" s="8">
        <v>8536.5499999999993</v>
      </c>
      <c r="L2663" s="8">
        <f t="shared" si="164"/>
        <v>1481.5499999999993</v>
      </c>
      <c r="M2663" s="8">
        <f t="shared" si="165"/>
        <v>7055</v>
      </c>
      <c r="N2663" s="9"/>
      <c r="O2663" s="9"/>
      <c r="P2663" s="8">
        <v>21</v>
      </c>
      <c r="Q2663" s="8">
        <v>8536.5499999999993</v>
      </c>
      <c r="R2663" s="17">
        <f t="shared" si="166"/>
        <v>0</v>
      </c>
      <c r="S2663" s="18">
        <f t="shared" si="167"/>
        <v>17073.099999999999</v>
      </c>
    </row>
    <row r="2664" spans="1:19" x14ac:dyDescent="0.25">
      <c r="A2664" s="7" t="s">
        <v>3053</v>
      </c>
      <c r="B2664" s="7" t="s">
        <v>3054</v>
      </c>
      <c r="C2664" s="7" t="s">
        <v>37</v>
      </c>
      <c r="D2664" s="7" t="s">
        <v>38</v>
      </c>
      <c r="E2664" s="7" t="s">
        <v>39</v>
      </c>
      <c r="F2664" s="8">
        <v>15</v>
      </c>
      <c r="G2664" s="8">
        <v>2005.6</v>
      </c>
      <c r="H2664" s="8">
        <v>2005.6</v>
      </c>
      <c r="I2664" s="8">
        <v>2</v>
      </c>
      <c r="J2664" s="8">
        <v>4011.2</v>
      </c>
      <c r="K2664" s="8">
        <v>2005.6</v>
      </c>
      <c r="L2664" s="8">
        <f t="shared" si="164"/>
        <v>261.59999999999991</v>
      </c>
      <c r="M2664" s="8">
        <f t="shared" si="165"/>
        <v>1744</v>
      </c>
      <c r="N2664" s="9"/>
      <c r="O2664" s="9"/>
      <c r="P2664" s="8">
        <v>15</v>
      </c>
      <c r="Q2664" s="8">
        <v>2005.6</v>
      </c>
      <c r="R2664" s="17">
        <f t="shared" si="166"/>
        <v>0</v>
      </c>
      <c r="S2664" s="18">
        <f t="shared" si="167"/>
        <v>4011.2</v>
      </c>
    </row>
    <row r="2665" spans="1:19" x14ac:dyDescent="0.25">
      <c r="A2665" s="7" t="s">
        <v>3057</v>
      </c>
      <c r="B2665" s="7" t="s">
        <v>3058</v>
      </c>
      <c r="C2665" s="7" t="s">
        <v>369</v>
      </c>
      <c r="D2665" s="7" t="s">
        <v>370</v>
      </c>
      <c r="E2665" s="7" t="s">
        <v>546</v>
      </c>
      <c r="F2665" s="8">
        <v>21</v>
      </c>
      <c r="G2665" s="8">
        <v>2842.29</v>
      </c>
      <c r="H2665" s="8">
        <v>2842.29</v>
      </c>
      <c r="I2665" s="8">
        <v>56</v>
      </c>
      <c r="J2665" s="8">
        <v>159168.23999999996</v>
      </c>
      <c r="K2665" s="8">
        <v>2842.2899999999995</v>
      </c>
      <c r="L2665" s="8">
        <f t="shared" si="164"/>
        <v>493.28999999999996</v>
      </c>
      <c r="M2665" s="8">
        <f t="shared" si="165"/>
        <v>2348.9999999999995</v>
      </c>
      <c r="N2665" s="14">
        <v>12</v>
      </c>
      <c r="O2665" s="14">
        <v>2630.88</v>
      </c>
      <c r="P2665" s="8">
        <v>21</v>
      </c>
      <c r="Q2665" s="8">
        <v>2842.29</v>
      </c>
      <c r="R2665" s="17">
        <f t="shared" si="166"/>
        <v>147329.28</v>
      </c>
      <c r="S2665" s="18">
        <f t="shared" si="167"/>
        <v>159168.23999999996</v>
      </c>
    </row>
    <row r="2666" spans="1:19" x14ac:dyDescent="0.25">
      <c r="A2666" s="7" t="s">
        <v>3059</v>
      </c>
      <c r="B2666" s="7" t="s">
        <v>3060</v>
      </c>
      <c r="C2666" s="7" t="s">
        <v>37</v>
      </c>
      <c r="D2666" s="7" t="s">
        <v>38</v>
      </c>
      <c r="E2666" s="7" t="s">
        <v>39</v>
      </c>
      <c r="F2666" s="8">
        <v>15</v>
      </c>
      <c r="G2666" s="8">
        <v>552</v>
      </c>
      <c r="H2666" s="8">
        <v>552</v>
      </c>
      <c r="I2666" s="8">
        <v>89</v>
      </c>
      <c r="J2666" s="8">
        <v>49128</v>
      </c>
      <c r="K2666" s="8">
        <v>552</v>
      </c>
      <c r="L2666" s="8">
        <f t="shared" si="164"/>
        <v>71.999999999999943</v>
      </c>
      <c r="M2666" s="8">
        <f t="shared" si="165"/>
        <v>480.00000000000006</v>
      </c>
      <c r="N2666" s="14">
        <v>12</v>
      </c>
      <c r="O2666" s="14">
        <v>537.6</v>
      </c>
      <c r="P2666" s="8">
        <v>15</v>
      </c>
      <c r="Q2666" s="8">
        <v>552</v>
      </c>
      <c r="R2666" s="17">
        <f t="shared" si="166"/>
        <v>47846.400000000001</v>
      </c>
      <c r="S2666" s="18">
        <f t="shared" si="167"/>
        <v>49128</v>
      </c>
    </row>
    <row r="2667" spans="1:19" x14ac:dyDescent="0.25">
      <c r="A2667" s="7" t="s">
        <v>3063</v>
      </c>
      <c r="B2667" s="7" t="s">
        <v>3064</v>
      </c>
      <c r="C2667" s="7" t="s">
        <v>37</v>
      </c>
      <c r="D2667" s="7" t="s">
        <v>38</v>
      </c>
      <c r="E2667" s="7" t="s">
        <v>39</v>
      </c>
      <c r="F2667" s="8">
        <v>15</v>
      </c>
      <c r="G2667" s="8">
        <v>5186.5</v>
      </c>
      <c r="H2667" s="8">
        <v>5186.5</v>
      </c>
      <c r="I2667" s="8">
        <v>13</v>
      </c>
      <c r="J2667" s="8">
        <v>67424.5</v>
      </c>
      <c r="K2667" s="8">
        <v>5186.5</v>
      </c>
      <c r="L2667" s="8">
        <f t="shared" si="164"/>
        <v>676.5</v>
      </c>
      <c r="M2667" s="8">
        <f t="shared" si="165"/>
        <v>4510</v>
      </c>
      <c r="N2667" s="9"/>
      <c r="O2667" s="9"/>
      <c r="P2667" s="8">
        <v>15</v>
      </c>
      <c r="Q2667" s="8">
        <v>5186.5</v>
      </c>
      <c r="R2667" s="17">
        <f t="shared" si="166"/>
        <v>0</v>
      </c>
      <c r="S2667" s="18">
        <f t="shared" si="167"/>
        <v>67424.5</v>
      </c>
    </row>
    <row r="2668" spans="1:19" x14ac:dyDescent="0.25">
      <c r="A2668" s="7" t="s">
        <v>3065</v>
      </c>
      <c r="B2668" s="7" t="s">
        <v>3066</v>
      </c>
      <c r="C2668" s="7" t="s">
        <v>37</v>
      </c>
      <c r="D2668" s="7" t="s">
        <v>38</v>
      </c>
      <c r="E2668" s="7" t="s">
        <v>39</v>
      </c>
      <c r="F2668" s="8">
        <v>15</v>
      </c>
      <c r="G2668" s="8">
        <v>552</v>
      </c>
      <c r="H2668" s="8">
        <v>552</v>
      </c>
      <c r="I2668" s="8">
        <v>65</v>
      </c>
      <c r="J2668" s="8">
        <v>35880</v>
      </c>
      <c r="K2668" s="8">
        <v>552</v>
      </c>
      <c r="L2668" s="8">
        <f t="shared" si="164"/>
        <v>71.999999999999943</v>
      </c>
      <c r="M2668" s="8">
        <f t="shared" si="165"/>
        <v>480.00000000000006</v>
      </c>
      <c r="N2668" s="14">
        <v>12</v>
      </c>
      <c r="O2668" s="14">
        <v>537.6</v>
      </c>
      <c r="P2668" s="8">
        <v>15</v>
      </c>
      <c r="Q2668" s="8">
        <v>552</v>
      </c>
      <c r="R2668" s="17">
        <f t="shared" si="166"/>
        <v>34944</v>
      </c>
      <c r="S2668" s="18">
        <f t="shared" si="167"/>
        <v>35880</v>
      </c>
    </row>
    <row r="2669" spans="1:19" x14ac:dyDescent="0.25">
      <c r="A2669" s="7" t="s">
        <v>3067</v>
      </c>
      <c r="B2669" s="7" t="s">
        <v>3068</v>
      </c>
      <c r="C2669" s="7" t="s">
        <v>76</v>
      </c>
      <c r="D2669" s="7" t="s">
        <v>77</v>
      </c>
      <c r="E2669" s="7" t="s">
        <v>78</v>
      </c>
      <c r="F2669" s="8">
        <v>15</v>
      </c>
      <c r="G2669" s="8">
        <v>6817.2</v>
      </c>
      <c r="H2669" s="8">
        <v>6817.2</v>
      </c>
      <c r="I2669" s="8">
        <v>2</v>
      </c>
      <c r="J2669" s="8">
        <v>13634.4</v>
      </c>
      <c r="K2669" s="8">
        <v>6817.2</v>
      </c>
      <c r="L2669" s="8">
        <f t="shared" si="164"/>
        <v>889.19999999999982</v>
      </c>
      <c r="M2669" s="8">
        <f t="shared" si="165"/>
        <v>5928</v>
      </c>
      <c r="N2669" s="13"/>
      <c r="O2669" s="13"/>
      <c r="P2669" s="8">
        <v>15</v>
      </c>
      <c r="Q2669" s="8">
        <v>6817.2</v>
      </c>
      <c r="R2669" s="17">
        <f t="shared" si="166"/>
        <v>0</v>
      </c>
      <c r="S2669" s="18">
        <f t="shared" si="167"/>
        <v>13634.4</v>
      </c>
    </row>
    <row r="2670" spans="1:19" x14ac:dyDescent="0.25">
      <c r="A2670" s="7" t="s">
        <v>3069</v>
      </c>
      <c r="B2670" s="7" t="s">
        <v>3070</v>
      </c>
      <c r="C2670" s="7" t="s">
        <v>76</v>
      </c>
      <c r="D2670" s="7" t="s">
        <v>77</v>
      </c>
      <c r="E2670" s="7" t="s">
        <v>78</v>
      </c>
      <c r="F2670" s="8">
        <v>15</v>
      </c>
      <c r="G2670" s="8">
        <v>6900</v>
      </c>
      <c r="H2670" s="8">
        <v>6900</v>
      </c>
      <c r="I2670" s="8">
        <v>1</v>
      </c>
      <c r="J2670" s="8">
        <v>6900</v>
      </c>
      <c r="K2670" s="8">
        <v>6900</v>
      </c>
      <c r="L2670" s="8">
        <f t="shared" si="164"/>
        <v>899.99999999999909</v>
      </c>
      <c r="M2670" s="8">
        <f t="shared" si="165"/>
        <v>6000.0000000000009</v>
      </c>
      <c r="N2670" s="13"/>
      <c r="O2670" s="13"/>
      <c r="P2670" s="8">
        <v>15</v>
      </c>
      <c r="Q2670" s="8">
        <v>6900</v>
      </c>
      <c r="R2670" s="17">
        <f t="shared" si="166"/>
        <v>0</v>
      </c>
      <c r="S2670" s="18">
        <f t="shared" si="167"/>
        <v>6900</v>
      </c>
    </row>
    <row r="2671" spans="1:19" x14ac:dyDescent="0.25">
      <c r="A2671" s="7" t="s">
        <v>3071</v>
      </c>
      <c r="B2671" s="7" t="s">
        <v>3072</v>
      </c>
      <c r="C2671" s="7" t="s">
        <v>76</v>
      </c>
      <c r="D2671" s="7" t="s">
        <v>77</v>
      </c>
      <c r="E2671" s="7" t="s">
        <v>78</v>
      </c>
      <c r="F2671" s="8">
        <v>15</v>
      </c>
      <c r="G2671" s="8">
        <v>9775</v>
      </c>
      <c r="H2671" s="8">
        <v>9775</v>
      </c>
      <c r="I2671" s="8">
        <v>3</v>
      </c>
      <c r="J2671" s="8">
        <v>29325</v>
      </c>
      <c r="K2671" s="8">
        <v>9775</v>
      </c>
      <c r="L2671" s="8">
        <f t="shared" si="164"/>
        <v>1275</v>
      </c>
      <c r="M2671" s="8">
        <f t="shared" si="165"/>
        <v>8500</v>
      </c>
      <c r="N2671" s="14">
        <v>12</v>
      </c>
      <c r="O2671" s="14">
        <v>9520</v>
      </c>
      <c r="P2671" s="8">
        <v>15</v>
      </c>
      <c r="Q2671" s="8">
        <v>9775</v>
      </c>
      <c r="R2671" s="17">
        <f t="shared" si="166"/>
        <v>28560</v>
      </c>
      <c r="S2671" s="18">
        <f t="shared" si="167"/>
        <v>29325</v>
      </c>
    </row>
    <row r="2672" spans="1:19" x14ac:dyDescent="0.25">
      <c r="A2672" s="7" t="s">
        <v>3073</v>
      </c>
      <c r="B2672" s="7" t="s">
        <v>3074</v>
      </c>
      <c r="C2672" s="7" t="s">
        <v>37</v>
      </c>
      <c r="D2672" s="7" t="s">
        <v>38</v>
      </c>
      <c r="E2672" s="7" t="s">
        <v>39</v>
      </c>
      <c r="F2672" s="8">
        <v>15</v>
      </c>
      <c r="G2672" s="8">
        <v>5186.5</v>
      </c>
      <c r="H2672" s="8">
        <v>5186.5</v>
      </c>
      <c r="I2672" s="8">
        <v>28</v>
      </c>
      <c r="J2672" s="8">
        <v>145222</v>
      </c>
      <c r="K2672" s="8">
        <v>5186.5</v>
      </c>
      <c r="L2672" s="8">
        <f t="shared" si="164"/>
        <v>676.5</v>
      </c>
      <c r="M2672" s="8">
        <f t="shared" si="165"/>
        <v>4510</v>
      </c>
      <c r="N2672" s="9"/>
      <c r="O2672" s="9"/>
      <c r="P2672" s="8">
        <v>15</v>
      </c>
      <c r="Q2672" s="8">
        <v>5186.5</v>
      </c>
      <c r="R2672" s="17">
        <f t="shared" si="166"/>
        <v>0</v>
      </c>
      <c r="S2672" s="18">
        <f t="shared" si="167"/>
        <v>145222</v>
      </c>
    </row>
    <row r="2673" spans="1:19" x14ac:dyDescent="0.25">
      <c r="A2673" s="7" t="s">
        <v>3077</v>
      </c>
      <c r="B2673" s="7" t="s">
        <v>3078</v>
      </c>
      <c r="C2673" s="7" t="s">
        <v>369</v>
      </c>
      <c r="D2673" s="7" t="s">
        <v>370</v>
      </c>
      <c r="E2673" s="7" t="s">
        <v>371</v>
      </c>
      <c r="F2673" s="8">
        <v>21</v>
      </c>
      <c r="G2673" s="8">
        <v>8536.5499999999993</v>
      </c>
      <c r="H2673" s="8">
        <v>8536.5499999999993</v>
      </c>
      <c r="I2673" s="8">
        <v>1</v>
      </c>
      <c r="J2673" s="8">
        <v>8536.5499999999993</v>
      </c>
      <c r="K2673" s="8">
        <v>8536.5499999999993</v>
      </c>
      <c r="L2673" s="8">
        <f t="shared" si="164"/>
        <v>1481.5499999999993</v>
      </c>
      <c r="M2673" s="8">
        <f t="shared" si="165"/>
        <v>7055</v>
      </c>
      <c r="N2673" s="13"/>
      <c r="O2673" s="13"/>
      <c r="P2673" s="8">
        <v>21</v>
      </c>
      <c r="Q2673" s="8">
        <v>8536.5499999999993</v>
      </c>
      <c r="R2673" s="17">
        <f t="shared" si="166"/>
        <v>0</v>
      </c>
      <c r="S2673" s="18">
        <f t="shared" si="167"/>
        <v>8536.5499999999993</v>
      </c>
    </row>
    <row r="2674" spans="1:19" x14ac:dyDescent="0.25">
      <c r="A2674" s="7" t="s">
        <v>3081</v>
      </c>
      <c r="B2674" s="7" t="s">
        <v>3082</v>
      </c>
      <c r="C2674" s="7" t="s">
        <v>369</v>
      </c>
      <c r="D2674" s="7" t="s">
        <v>370</v>
      </c>
      <c r="E2674" s="7" t="s">
        <v>371</v>
      </c>
      <c r="F2674" s="8">
        <v>21</v>
      </c>
      <c r="G2674" s="8">
        <v>465.85</v>
      </c>
      <c r="H2674" s="8">
        <v>465.85</v>
      </c>
      <c r="I2674" s="8">
        <v>15</v>
      </c>
      <c r="J2674" s="8">
        <v>6987.75</v>
      </c>
      <c r="K2674" s="8">
        <v>465.85</v>
      </c>
      <c r="L2674" s="8">
        <f t="shared" si="164"/>
        <v>80.849999999999966</v>
      </c>
      <c r="M2674" s="8">
        <f t="shared" si="165"/>
        <v>385.00000000000006</v>
      </c>
      <c r="N2674" s="9"/>
      <c r="O2674" s="9"/>
      <c r="P2674" s="8">
        <v>21</v>
      </c>
      <c r="Q2674" s="8">
        <v>465.85</v>
      </c>
      <c r="R2674" s="17">
        <f t="shared" si="166"/>
        <v>0</v>
      </c>
      <c r="S2674" s="18">
        <f t="shared" si="167"/>
        <v>6987.75</v>
      </c>
    </row>
    <row r="2675" spans="1:19" x14ac:dyDescent="0.25">
      <c r="A2675" s="7" t="s">
        <v>3083</v>
      </c>
      <c r="B2675" s="7" t="s">
        <v>3084</v>
      </c>
      <c r="C2675" s="7" t="s">
        <v>369</v>
      </c>
      <c r="D2675" s="7" t="s">
        <v>370</v>
      </c>
      <c r="E2675" s="7" t="s">
        <v>371</v>
      </c>
      <c r="F2675" s="8">
        <v>21</v>
      </c>
      <c r="G2675" s="8">
        <v>159.72</v>
      </c>
      <c r="H2675" s="8">
        <v>159.72</v>
      </c>
      <c r="I2675" s="8">
        <v>40</v>
      </c>
      <c r="J2675" s="8">
        <v>6388.8000000000011</v>
      </c>
      <c r="K2675" s="8">
        <v>159.72000000000003</v>
      </c>
      <c r="L2675" s="8">
        <f t="shared" si="164"/>
        <v>27.72</v>
      </c>
      <c r="M2675" s="8">
        <f t="shared" si="165"/>
        <v>132.00000000000003</v>
      </c>
      <c r="N2675" s="14">
        <v>12</v>
      </c>
      <c r="O2675" s="14">
        <v>147.84</v>
      </c>
      <c r="P2675" s="8">
        <v>21</v>
      </c>
      <c r="Q2675" s="8">
        <v>159.72</v>
      </c>
      <c r="R2675" s="17">
        <f t="shared" si="166"/>
        <v>5913.6</v>
      </c>
      <c r="S2675" s="18">
        <f t="shared" si="167"/>
        <v>6388.8000000000011</v>
      </c>
    </row>
    <row r="2676" spans="1:19" x14ac:dyDescent="0.25">
      <c r="A2676" s="7" t="s">
        <v>3085</v>
      </c>
      <c r="B2676" s="7" t="s">
        <v>3086</v>
      </c>
      <c r="C2676" s="7" t="s">
        <v>369</v>
      </c>
      <c r="D2676" s="7" t="s">
        <v>370</v>
      </c>
      <c r="E2676" s="7" t="s">
        <v>371</v>
      </c>
      <c r="F2676" s="8">
        <v>21</v>
      </c>
      <c r="G2676" s="8">
        <v>159.72</v>
      </c>
      <c r="H2676" s="8">
        <v>159.72</v>
      </c>
      <c r="I2676" s="8">
        <v>15</v>
      </c>
      <c r="J2676" s="8">
        <v>2395.8000000000002</v>
      </c>
      <c r="K2676" s="8">
        <v>159.72</v>
      </c>
      <c r="L2676" s="8">
        <f t="shared" si="164"/>
        <v>27.72</v>
      </c>
      <c r="M2676" s="8">
        <f t="shared" si="165"/>
        <v>132</v>
      </c>
      <c r="N2676" s="9"/>
      <c r="O2676" s="9"/>
      <c r="P2676" s="8">
        <v>21</v>
      </c>
      <c r="Q2676" s="8">
        <v>159.72</v>
      </c>
      <c r="R2676" s="17">
        <f t="shared" si="166"/>
        <v>0</v>
      </c>
      <c r="S2676" s="18">
        <f t="shared" si="167"/>
        <v>2395.8000000000002</v>
      </c>
    </row>
    <row r="2677" spans="1:19" x14ac:dyDescent="0.25">
      <c r="A2677" s="7" t="s">
        <v>3087</v>
      </c>
      <c r="B2677" s="7" t="s">
        <v>3088</v>
      </c>
      <c r="C2677" s="7" t="s">
        <v>369</v>
      </c>
      <c r="D2677" s="7" t="s">
        <v>370</v>
      </c>
      <c r="E2677" s="7" t="s">
        <v>371</v>
      </c>
      <c r="F2677" s="8">
        <v>21</v>
      </c>
      <c r="G2677" s="8">
        <v>159.72</v>
      </c>
      <c r="H2677" s="8">
        <v>159.72</v>
      </c>
      <c r="I2677" s="8">
        <v>25</v>
      </c>
      <c r="J2677" s="8">
        <v>3993</v>
      </c>
      <c r="K2677" s="8">
        <v>159.72</v>
      </c>
      <c r="L2677" s="8">
        <f t="shared" si="164"/>
        <v>27.72</v>
      </c>
      <c r="M2677" s="8">
        <f t="shared" si="165"/>
        <v>132</v>
      </c>
      <c r="N2677" s="9"/>
      <c r="O2677" s="9"/>
      <c r="P2677" s="8">
        <v>21</v>
      </c>
      <c r="Q2677" s="8">
        <v>159.72</v>
      </c>
      <c r="R2677" s="17">
        <f t="shared" si="166"/>
        <v>0</v>
      </c>
      <c r="S2677" s="18">
        <f t="shared" si="167"/>
        <v>3993</v>
      </c>
    </row>
    <row r="2678" spans="1:19" x14ac:dyDescent="0.25">
      <c r="A2678" s="7" t="s">
        <v>3089</v>
      </c>
      <c r="B2678" s="7" t="s">
        <v>3090</v>
      </c>
      <c r="C2678" s="7" t="s">
        <v>369</v>
      </c>
      <c r="D2678" s="7" t="s">
        <v>370</v>
      </c>
      <c r="E2678" s="7" t="s">
        <v>371</v>
      </c>
      <c r="F2678" s="8">
        <v>21</v>
      </c>
      <c r="G2678" s="8">
        <v>159.72</v>
      </c>
      <c r="H2678" s="8">
        <v>159.72</v>
      </c>
      <c r="I2678" s="8">
        <v>20</v>
      </c>
      <c r="J2678" s="8">
        <v>3194.4</v>
      </c>
      <c r="K2678" s="8">
        <v>159.72</v>
      </c>
      <c r="L2678" s="8">
        <f t="shared" si="164"/>
        <v>27.72</v>
      </c>
      <c r="M2678" s="8">
        <f t="shared" si="165"/>
        <v>132</v>
      </c>
      <c r="N2678" s="14">
        <v>12</v>
      </c>
      <c r="O2678" s="14">
        <v>147.84</v>
      </c>
      <c r="P2678" s="8">
        <v>21</v>
      </c>
      <c r="Q2678" s="8">
        <v>159.72</v>
      </c>
      <c r="R2678" s="17">
        <f t="shared" si="166"/>
        <v>2956.8</v>
      </c>
      <c r="S2678" s="18">
        <f t="shared" si="167"/>
        <v>3194.4</v>
      </c>
    </row>
    <row r="2679" spans="1:19" x14ac:dyDescent="0.25">
      <c r="A2679" s="7" t="s">
        <v>3091</v>
      </c>
      <c r="B2679" s="7" t="s">
        <v>3092</v>
      </c>
      <c r="C2679" s="7" t="s">
        <v>369</v>
      </c>
      <c r="D2679" s="7" t="s">
        <v>370</v>
      </c>
      <c r="E2679" s="7" t="s">
        <v>371</v>
      </c>
      <c r="F2679" s="8">
        <v>21</v>
      </c>
      <c r="G2679" s="8">
        <v>159.72</v>
      </c>
      <c r="H2679" s="8">
        <v>159.72</v>
      </c>
      <c r="I2679" s="8">
        <v>25</v>
      </c>
      <c r="J2679" s="8">
        <v>3993</v>
      </c>
      <c r="K2679" s="8">
        <v>159.72</v>
      </c>
      <c r="L2679" s="8">
        <f t="shared" si="164"/>
        <v>27.72</v>
      </c>
      <c r="M2679" s="8">
        <f t="shared" si="165"/>
        <v>132</v>
      </c>
      <c r="N2679" s="9"/>
      <c r="O2679" s="9"/>
      <c r="P2679" s="8">
        <v>21</v>
      </c>
      <c r="Q2679" s="8">
        <v>159.72</v>
      </c>
      <c r="R2679" s="17">
        <f t="shared" si="166"/>
        <v>0</v>
      </c>
      <c r="S2679" s="18">
        <f t="shared" si="167"/>
        <v>3993</v>
      </c>
    </row>
    <row r="2680" spans="1:19" x14ac:dyDescent="0.25">
      <c r="A2680" s="7" t="s">
        <v>3109</v>
      </c>
      <c r="B2680" s="7" t="s">
        <v>3110</v>
      </c>
      <c r="C2680" s="7" t="s">
        <v>1188</v>
      </c>
      <c r="D2680" s="7" t="s">
        <v>1189</v>
      </c>
      <c r="E2680" s="7" t="s">
        <v>1190</v>
      </c>
      <c r="F2680" s="8">
        <v>21</v>
      </c>
      <c r="G2680" s="8">
        <v>471.9</v>
      </c>
      <c r="H2680" s="8">
        <v>471.9</v>
      </c>
      <c r="I2680" s="8">
        <v>15</v>
      </c>
      <c r="J2680" s="8">
        <v>7078.5</v>
      </c>
      <c r="K2680" s="8">
        <v>471.9</v>
      </c>
      <c r="L2680" s="8">
        <f t="shared" si="164"/>
        <v>81.899999999999977</v>
      </c>
      <c r="M2680" s="8">
        <f t="shared" si="165"/>
        <v>390</v>
      </c>
      <c r="N2680" s="14">
        <v>12</v>
      </c>
      <c r="O2680" s="14">
        <v>436.8</v>
      </c>
      <c r="P2680" s="8">
        <v>21</v>
      </c>
      <c r="Q2680" s="8">
        <v>471.9</v>
      </c>
      <c r="R2680" s="17">
        <f t="shared" si="166"/>
        <v>6552</v>
      </c>
      <c r="S2680" s="18">
        <f t="shared" si="167"/>
        <v>7078.5</v>
      </c>
    </row>
    <row r="2681" spans="1:19" x14ac:dyDescent="0.25">
      <c r="A2681" s="7" t="s">
        <v>3111</v>
      </c>
      <c r="B2681" s="7" t="s">
        <v>3112</v>
      </c>
      <c r="C2681" s="7" t="s">
        <v>37</v>
      </c>
      <c r="D2681" s="7" t="s">
        <v>38</v>
      </c>
      <c r="E2681" s="7" t="s">
        <v>39</v>
      </c>
      <c r="F2681" s="8">
        <v>15</v>
      </c>
      <c r="G2681" s="8">
        <v>5186.5</v>
      </c>
      <c r="H2681" s="8">
        <v>5186.5</v>
      </c>
      <c r="I2681" s="8">
        <v>30</v>
      </c>
      <c r="J2681" s="8">
        <v>155595</v>
      </c>
      <c r="K2681" s="8">
        <v>5186.5</v>
      </c>
      <c r="L2681" s="8">
        <f t="shared" si="164"/>
        <v>676.5</v>
      </c>
      <c r="M2681" s="8">
        <f t="shared" si="165"/>
        <v>4510</v>
      </c>
      <c r="N2681" s="14">
        <v>12</v>
      </c>
      <c r="O2681" s="14">
        <v>5051.2</v>
      </c>
      <c r="P2681" s="8">
        <v>15</v>
      </c>
      <c r="Q2681" s="8">
        <v>5186.5</v>
      </c>
      <c r="R2681" s="17">
        <f t="shared" si="166"/>
        <v>151536</v>
      </c>
      <c r="S2681" s="18">
        <f t="shared" si="167"/>
        <v>155595</v>
      </c>
    </row>
    <row r="2682" spans="1:19" x14ac:dyDescent="0.25">
      <c r="A2682" s="7" t="s">
        <v>3113</v>
      </c>
      <c r="B2682" s="7" t="s">
        <v>3114</v>
      </c>
      <c r="C2682" s="7" t="s">
        <v>14</v>
      </c>
      <c r="D2682" s="7" t="s">
        <v>15</v>
      </c>
      <c r="E2682" s="7" t="s">
        <v>529</v>
      </c>
      <c r="F2682" s="8">
        <v>21</v>
      </c>
      <c r="G2682" s="8">
        <v>2891.9</v>
      </c>
      <c r="H2682" s="8">
        <v>2891.9</v>
      </c>
      <c r="I2682" s="8">
        <v>4</v>
      </c>
      <c r="J2682" s="8">
        <v>11567.6</v>
      </c>
      <c r="K2682" s="8">
        <v>2891.9</v>
      </c>
      <c r="L2682" s="8">
        <f t="shared" si="164"/>
        <v>501.90000000000009</v>
      </c>
      <c r="M2682" s="8">
        <f t="shared" si="165"/>
        <v>2390</v>
      </c>
      <c r="N2682" s="14">
        <v>12</v>
      </c>
      <c r="O2682" s="14">
        <v>2676.8</v>
      </c>
      <c r="P2682" s="8">
        <v>21</v>
      </c>
      <c r="Q2682" s="8">
        <v>2891.9</v>
      </c>
      <c r="R2682" s="17">
        <f t="shared" si="166"/>
        <v>10707.2</v>
      </c>
      <c r="S2682" s="18">
        <f t="shared" si="167"/>
        <v>11567.6</v>
      </c>
    </row>
    <row r="2683" spans="1:19" x14ac:dyDescent="0.25">
      <c r="A2683" s="7" t="s">
        <v>3115</v>
      </c>
      <c r="B2683" s="7" t="s">
        <v>3116</v>
      </c>
      <c r="C2683" s="7" t="s">
        <v>14</v>
      </c>
      <c r="D2683" s="7" t="s">
        <v>15</v>
      </c>
      <c r="E2683" s="7" t="s">
        <v>529</v>
      </c>
      <c r="F2683" s="8">
        <v>21</v>
      </c>
      <c r="G2683" s="8">
        <v>2891.9</v>
      </c>
      <c r="H2683" s="8">
        <v>2891.9</v>
      </c>
      <c r="I2683" s="8">
        <v>3</v>
      </c>
      <c r="J2683" s="8">
        <v>8675.7000000000007</v>
      </c>
      <c r="K2683" s="8">
        <v>2891.9</v>
      </c>
      <c r="L2683" s="8">
        <f t="shared" si="164"/>
        <v>501.90000000000009</v>
      </c>
      <c r="M2683" s="8">
        <f t="shared" si="165"/>
        <v>2390</v>
      </c>
      <c r="N2683" s="9"/>
      <c r="O2683" s="9"/>
      <c r="P2683" s="8">
        <v>21</v>
      </c>
      <c r="Q2683" s="8">
        <v>2891.9</v>
      </c>
      <c r="R2683" s="17">
        <f t="shared" si="166"/>
        <v>0</v>
      </c>
      <c r="S2683" s="18">
        <f t="shared" si="167"/>
        <v>8675.7000000000007</v>
      </c>
    </row>
    <row r="2684" spans="1:19" x14ac:dyDescent="0.25">
      <c r="A2684" s="7" t="s">
        <v>3117</v>
      </c>
      <c r="B2684" s="7" t="s">
        <v>3118</v>
      </c>
      <c r="C2684" s="7" t="s">
        <v>14</v>
      </c>
      <c r="D2684" s="7" t="s">
        <v>15</v>
      </c>
      <c r="E2684" s="7" t="s">
        <v>467</v>
      </c>
      <c r="F2684" s="8">
        <v>21</v>
      </c>
      <c r="G2684" s="8">
        <v>2704.23</v>
      </c>
      <c r="H2684" s="8">
        <v>2704.23</v>
      </c>
      <c r="I2684" s="8">
        <v>2</v>
      </c>
      <c r="J2684" s="8">
        <v>5408.46</v>
      </c>
      <c r="K2684" s="8">
        <v>2704.23</v>
      </c>
      <c r="L2684" s="8">
        <f t="shared" si="164"/>
        <v>469.3291735537191</v>
      </c>
      <c r="M2684" s="8">
        <f t="shared" si="165"/>
        <v>2234.9008264462809</v>
      </c>
      <c r="N2684" s="9"/>
      <c r="O2684" s="9"/>
      <c r="P2684" s="8">
        <v>21</v>
      </c>
      <c r="Q2684" s="8">
        <v>2704.23</v>
      </c>
      <c r="R2684" s="17">
        <f t="shared" si="166"/>
        <v>0</v>
      </c>
      <c r="S2684" s="18">
        <f t="shared" si="167"/>
        <v>5408.46</v>
      </c>
    </row>
    <row r="2685" spans="1:19" x14ac:dyDescent="0.25">
      <c r="A2685" s="7" t="s">
        <v>3119</v>
      </c>
      <c r="B2685" s="7" t="s">
        <v>3120</v>
      </c>
      <c r="C2685" s="7" t="s">
        <v>14</v>
      </c>
      <c r="D2685" s="7" t="s">
        <v>15</v>
      </c>
      <c r="E2685" s="7" t="s">
        <v>467</v>
      </c>
      <c r="F2685" s="8">
        <v>21</v>
      </c>
      <c r="G2685" s="8">
        <v>4512.33</v>
      </c>
      <c r="H2685" s="8">
        <v>4512.33</v>
      </c>
      <c r="I2685" s="8">
        <v>3</v>
      </c>
      <c r="J2685" s="8">
        <v>13536.99</v>
      </c>
      <c r="K2685" s="8">
        <v>4512.33</v>
      </c>
      <c r="L2685" s="8">
        <f t="shared" si="164"/>
        <v>783.13165289256176</v>
      </c>
      <c r="M2685" s="8">
        <f t="shared" si="165"/>
        <v>3729.1983471074382</v>
      </c>
      <c r="N2685" s="14">
        <v>12</v>
      </c>
      <c r="O2685" s="14">
        <v>4176.7</v>
      </c>
      <c r="P2685" s="8">
        <v>21</v>
      </c>
      <c r="Q2685" s="8">
        <v>4512.33</v>
      </c>
      <c r="R2685" s="17">
        <f t="shared" si="166"/>
        <v>12530.099999999999</v>
      </c>
      <c r="S2685" s="18">
        <f t="shared" si="167"/>
        <v>13536.99</v>
      </c>
    </row>
    <row r="2686" spans="1:19" x14ac:dyDescent="0.25">
      <c r="A2686" s="7" t="s">
        <v>3121</v>
      </c>
      <c r="B2686" s="7" t="s">
        <v>3122</v>
      </c>
      <c r="C2686" s="7" t="s">
        <v>76</v>
      </c>
      <c r="D2686" s="7" t="s">
        <v>77</v>
      </c>
      <c r="E2686" s="7" t="s">
        <v>78</v>
      </c>
      <c r="F2686" s="8">
        <v>15</v>
      </c>
      <c r="G2686" s="8">
        <v>15975.69</v>
      </c>
      <c r="H2686" s="8">
        <v>15975.69</v>
      </c>
      <c r="I2686" s="8">
        <v>1</v>
      </c>
      <c r="J2686" s="8">
        <v>15975.69</v>
      </c>
      <c r="K2686" s="8">
        <v>15975.69</v>
      </c>
      <c r="L2686" s="8">
        <f t="shared" si="164"/>
        <v>2083.7856521739122</v>
      </c>
      <c r="M2686" s="8">
        <f t="shared" si="165"/>
        <v>13891.904347826088</v>
      </c>
      <c r="N2686" s="9"/>
      <c r="O2686" s="9"/>
      <c r="P2686" s="8">
        <v>15</v>
      </c>
      <c r="Q2686" s="8">
        <v>15975.69</v>
      </c>
      <c r="R2686" s="17">
        <f t="shared" si="166"/>
        <v>0</v>
      </c>
      <c r="S2686" s="18">
        <f t="shared" si="167"/>
        <v>15975.69</v>
      </c>
    </row>
    <row r="2687" spans="1:19" x14ac:dyDescent="0.25">
      <c r="A2687" s="7" t="s">
        <v>3123</v>
      </c>
      <c r="B2687" s="7" t="s">
        <v>3124</v>
      </c>
      <c r="C2687" s="7" t="s">
        <v>37</v>
      </c>
      <c r="D2687" s="7" t="s">
        <v>38</v>
      </c>
      <c r="E2687" s="7" t="s">
        <v>39</v>
      </c>
      <c r="F2687" s="8">
        <v>15</v>
      </c>
      <c r="G2687" s="8">
        <v>5186.5</v>
      </c>
      <c r="H2687" s="8">
        <v>5186.5</v>
      </c>
      <c r="I2687" s="8">
        <v>18</v>
      </c>
      <c r="J2687" s="8">
        <v>93357</v>
      </c>
      <c r="K2687" s="8">
        <v>5186.5</v>
      </c>
      <c r="L2687" s="8">
        <f t="shared" si="164"/>
        <v>676.5</v>
      </c>
      <c r="M2687" s="8">
        <f t="shared" si="165"/>
        <v>4510</v>
      </c>
      <c r="N2687" s="9"/>
      <c r="O2687" s="9"/>
      <c r="P2687" s="8">
        <v>15</v>
      </c>
      <c r="Q2687" s="8">
        <v>5186.5</v>
      </c>
      <c r="R2687" s="17">
        <f t="shared" si="166"/>
        <v>0</v>
      </c>
      <c r="S2687" s="18">
        <f t="shared" si="167"/>
        <v>93357</v>
      </c>
    </row>
    <row r="2688" spans="1:19" x14ac:dyDescent="0.25">
      <c r="A2688" s="7" t="s">
        <v>3125</v>
      </c>
      <c r="B2688" s="7" t="s">
        <v>3126</v>
      </c>
      <c r="C2688" s="7" t="s">
        <v>14</v>
      </c>
      <c r="D2688" s="7" t="s">
        <v>15</v>
      </c>
      <c r="E2688" s="7" t="s">
        <v>467</v>
      </c>
      <c r="F2688" s="8">
        <v>21</v>
      </c>
      <c r="G2688" s="8">
        <v>6862.52</v>
      </c>
      <c r="H2688" s="8">
        <v>6862.52</v>
      </c>
      <c r="I2688" s="8">
        <v>3</v>
      </c>
      <c r="J2688" s="8">
        <v>20587.560000000001</v>
      </c>
      <c r="K2688" s="8">
        <v>6862.52</v>
      </c>
      <c r="L2688" s="8">
        <f t="shared" si="164"/>
        <v>1191.0158677685949</v>
      </c>
      <c r="M2688" s="8">
        <f t="shared" si="165"/>
        <v>5671.5041322314055</v>
      </c>
      <c r="N2688" s="9"/>
      <c r="O2688" s="9"/>
      <c r="P2688" s="8">
        <v>21</v>
      </c>
      <c r="Q2688" s="8">
        <v>6862.52</v>
      </c>
      <c r="R2688" s="17">
        <f t="shared" si="166"/>
        <v>0</v>
      </c>
      <c r="S2688" s="18">
        <f t="shared" si="167"/>
        <v>20587.560000000001</v>
      </c>
    </row>
    <row r="2689" spans="1:19" x14ac:dyDescent="0.25">
      <c r="A2689" s="7" t="s">
        <v>3127</v>
      </c>
      <c r="B2689" s="7" t="s">
        <v>3128</v>
      </c>
      <c r="C2689" s="7" t="s">
        <v>369</v>
      </c>
      <c r="D2689" s="7" t="s">
        <v>370</v>
      </c>
      <c r="E2689" s="7" t="s">
        <v>546</v>
      </c>
      <c r="F2689" s="8">
        <v>21</v>
      </c>
      <c r="G2689" s="8">
        <v>2842.29</v>
      </c>
      <c r="H2689" s="8">
        <v>2842.29</v>
      </c>
      <c r="I2689" s="8">
        <v>77</v>
      </c>
      <c r="J2689" s="8">
        <v>218856.32999999996</v>
      </c>
      <c r="K2689" s="8">
        <v>2842.2899999999995</v>
      </c>
      <c r="L2689" s="8">
        <f t="shared" si="164"/>
        <v>493.28999999999996</v>
      </c>
      <c r="M2689" s="8">
        <f t="shared" si="165"/>
        <v>2348.9999999999995</v>
      </c>
      <c r="N2689" s="14">
        <v>12</v>
      </c>
      <c r="O2689" s="14">
        <v>2630.88</v>
      </c>
      <c r="P2689" s="8">
        <v>21</v>
      </c>
      <c r="Q2689" s="8">
        <v>2842.29</v>
      </c>
      <c r="R2689" s="17">
        <f t="shared" si="166"/>
        <v>202577.76</v>
      </c>
      <c r="S2689" s="18">
        <f t="shared" si="167"/>
        <v>218856.32999999996</v>
      </c>
    </row>
    <row r="2690" spans="1:19" x14ac:dyDescent="0.25">
      <c r="A2690" s="7" t="s">
        <v>3129</v>
      </c>
      <c r="B2690" s="7" t="s">
        <v>3130</v>
      </c>
      <c r="C2690" s="7" t="s">
        <v>76</v>
      </c>
      <c r="D2690" s="7" t="s">
        <v>77</v>
      </c>
      <c r="E2690" s="7" t="s">
        <v>78</v>
      </c>
      <c r="F2690" s="8">
        <v>15</v>
      </c>
      <c r="G2690" s="8">
        <v>10626</v>
      </c>
      <c r="H2690" s="8">
        <v>10626</v>
      </c>
      <c r="I2690" s="8">
        <v>3</v>
      </c>
      <c r="J2690" s="8">
        <v>31878</v>
      </c>
      <c r="K2690" s="8">
        <v>10626</v>
      </c>
      <c r="L2690" s="8">
        <f t="shared" ref="L2690:L2753" si="168">K2690-M2690</f>
        <v>1386</v>
      </c>
      <c r="M2690" s="8">
        <f t="shared" ref="M2690:M2753" si="169">K2690/((100+F2690)/100)</f>
        <v>9240</v>
      </c>
      <c r="N2690" s="9"/>
      <c r="O2690" s="9"/>
      <c r="P2690" s="8">
        <v>15</v>
      </c>
      <c r="Q2690" s="8">
        <v>10626</v>
      </c>
      <c r="R2690" s="17">
        <f t="shared" ref="R2690:R2753" si="170">I2690*O2690</f>
        <v>0</v>
      </c>
      <c r="S2690" s="18">
        <f t="shared" si="167"/>
        <v>31878</v>
      </c>
    </row>
    <row r="2691" spans="1:19" x14ac:dyDescent="0.25">
      <c r="A2691" s="7" t="s">
        <v>3131</v>
      </c>
      <c r="B2691" s="7" t="s">
        <v>3132</v>
      </c>
      <c r="C2691" s="7" t="s">
        <v>37</v>
      </c>
      <c r="D2691" s="7" t="s">
        <v>38</v>
      </c>
      <c r="E2691" s="7" t="s">
        <v>39</v>
      </c>
      <c r="F2691" s="8">
        <v>15</v>
      </c>
      <c r="G2691" s="8">
        <v>5186.5</v>
      </c>
      <c r="H2691" s="8">
        <v>5186.5</v>
      </c>
      <c r="I2691" s="8">
        <v>21</v>
      </c>
      <c r="J2691" s="8">
        <v>108916.5</v>
      </c>
      <c r="K2691" s="8">
        <v>5186.5</v>
      </c>
      <c r="L2691" s="8">
        <f t="shared" si="168"/>
        <v>676.5</v>
      </c>
      <c r="M2691" s="8">
        <f t="shared" si="169"/>
        <v>4510</v>
      </c>
      <c r="N2691" s="9"/>
      <c r="O2691" s="9"/>
      <c r="P2691" s="8">
        <v>15</v>
      </c>
      <c r="Q2691" s="8">
        <v>5186.5</v>
      </c>
      <c r="R2691" s="17">
        <f t="shared" si="170"/>
        <v>0</v>
      </c>
      <c r="S2691" s="18">
        <f t="shared" ref="S2691:S2754" si="171">J2691</f>
        <v>108916.5</v>
      </c>
    </row>
    <row r="2692" spans="1:19" x14ac:dyDescent="0.25">
      <c r="A2692" s="7" t="s">
        <v>3137</v>
      </c>
      <c r="B2692" s="7" t="s">
        <v>3138</v>
      </c>
      <c r="C2692" s="7" t="s">
        <v>37</v>
      </c>
      <c r="D2692" s="7" t="s">
        <v>38</v>
      </c>
      <c r="E2692" s="7" t="s">
        <v>39</v>
      </c>
      <c r="F2692" s="8">
        <v>15</v>
      </c>
      <c r="G2692" s="8">
        <v>552</v>
      </c>
      <c r="H2692" s="8">
        <v>552</v>
      </c>
      <c r="I2692" s="8">
        <v>16</v>
      </c>
      <c r="J2692" s="8">
        <v>8832</v>
      </c>
      <c r="K2692" s="8">
        <v>552</v>
      </c>
      <c r="L2692" s="8">
        <f t="shared" si="168"/>
        <v>71.999999999999943</v>
      </c>
      <c r="M2692" s="8">
        <f t="shared" si="169"/>
        <v>480.00000000000006</v>
      </c>
      <c r="N2692" s="8">
        <v>12</v>
      </c>
      <c r="O2692" s="8">
        <v>537.6</v>
      </c>
      <c r="P2692" s="8">
        <v>15</v>
      </c>
      <c r="Q2692" s="8">
        <v>552</v>
      </c>
      <c r="R2692" s="17">
        <f t="shared" si="170"/>
        <v>8601.6</v>
      </c>
      <c r="S2692" s="18">
        <f t="shared" si="171"/>
        <v>8832</v>
      </c>
    </row>
    <row r="2693" spans="1:19" x14ac:dyDescent="0.25">
      <c r="A2693" s="7" t="s">
        <v>3139</v>
      </c>
      <c r="B2693" s="7" t="s">
        <v>3140</v>
      </c>
      <c r="C2693" s="7" t="s">
        <v>37</v>
      </c>
      <c r="D2693" s="7" t="s">
        <v>38</v>
      </c>
      <c r="E2693" s="7" t="s">
        <v>39</v>
      </c>
      <c r="F2693" s="8">
        <v>15</v>
      </c>
      <c r="G2693" s="8">
        <v>552</v>
      </c>
      <c r="H2693" s="8">
        <v>552</v>
      </c>
      <c r="I2693" s="8">
        <v>11</v>
      </c>
      <c r="J2693" s="8">
        <v>6072</v>
      </c>
      <c r="K2693" s="8">
        <v>552</v>
      </c>
      <c r="L2693" s="8">
        <f t="shared" si="168"/>
        <v>71.999999999999943</v>
      </c>
      <c r="M2693" s="8">
        <f t="shared" si="169"/>
        <v>480.00000000000006</v>
      </c>
      <c r="N2693" s="14">
        <v>12</v>
      </c>
      <c r="O2693" s="14">
        <v>537.6</v>
      </c>
      <c r="P2693" s="8">
        <v>15</v>
      </c>
      <c r="Q2693" s="8">
        <v>552</v>
      </c>
      <c r="R2693" s="17">
        <f t="shared" si="170"/>
        <v>5913.6</v>
      </c>
      <c r="S2693" s="18">
        <f t="shared" si="171"/>
        <v>6072</v>
      </c>
    </row>
    <row r="2694" spans="1:19" x14ac:dyDescent="0.25">
      <c r="A2694" s="7" t="s">
        <v>3141</v>
      </c>
      <c r="B2694" s="7" t="s">
        <v>3142</v>
      </c>
      <c r="C2694" s="7" t="s">
        <v>37</v>
      </c>
      <c r="D2694" s="7" t="s">
        <v>38</v>
      </c>
      <c r="E2694" s="7" t="s">
        <v>39</v>
      </c>
      <c r="F2694" s="8">
        <v>15</v>
      </c>
      <c r="G2694" s="8">
        <v>51842</v>
      </c>
      <c r="H2694" s="8">
        <v>51842</v>
      </c>
      <c r="I2694" s="8">
        <v>5</v>
      </c>
      <c r="J2694" s="8">
        <v>259210</v>
      </c>
      <c r="K2694" s="8">
        <v>51842</v>
      </c>
      <c r="L2694" s="8">
        <f t="shared" si="168"/>
        <v>6762</v>
      </c>
      <c r="M2694" s="8">
        <f t="shared" si="169"/>
        <v>45080</v>
      </c>
      <c r="N2694" s="14">
        <v>12</v>
      </c>
      <c r="O2694" s="14">
        <v>50489.599999999999</v>
      </c>
      <c r="P2694" s="8">
        <v>15</v>
      </c>
      <c r="Q2694" s="8">
        <v>51842</v>
      </c>
      <c r="R2694" s="17">
        <f t="shared" si="170"/>
        <v>252448</v>
      </c>
      <c r="S2694" s="18">
        <f t="shared" si="171"/>
        <v>259210</v>
      </c>
    </row>
    <row r="2695" spans="1:19" x14ac:dyDescent="0.25">
      <c r="A2695" s="7" t="s">
        <v>3143</v>
      </c>
      <c r="B2695" s="7" t="s">
        <v>3144</v>
      </c>
      <c r="C2695" s="7" t="s">
        <v>37</v>
      </c>
      <c r="D2695" s="7" t="s">
        <v>38</v>
      </c>
      <c r="E2695" s="7" t="s">
        <v>39</v>
      </c>
      <c r="F2695" s="8">
        <v>15</v>
      </c>
      <c r="G2695" s="8">
        <v>51842</v>
      </c>
      <c r="H2695" s="8">
        <v>51842</v>
      </c>
      <c r="I2695" s="8">
        <v>2</v>
      </c>
      <c r="J2695" s="8">
        <v>103684</v>
      </c>
      <c r="K2695" s="8">
        <v>51842</v>
      </c>
      <c r="L2695" s="8">
        <f t="shared" si="168"/>
        <v>6762</v>
      </c>
      <c r="M2695" s="8">
        <f t="shared" si="169"/>
        <v>45080</v>
      </c>
      <c r="N2695" s="9"/>
      <c r="O2695" s="9"/>
      <c r="P2695" s="8">
        <v>15</v>
      </c>
      <c r="Q2695" s="8">
        <v>51842</v>
      </c>
      <c r="R2695" s="17">
        <f t="shared" si="170"/>
        <v>0</v>
      </c>
      <c r="S2695" s="18">
        <f t="shared" si="171"/>
        <v>103684</v>
      </c>
    </row>
    <row r="2696" spans="1:19" x14ac:dyDescent="0.25">
      <c r="A2696" s="7" t="s">
        <v>3145</v>
      </c>
      <c r="B2696" s="7" t="s">
        <v>3146</v>
      </c>
      <c r="C2696" s="7" t="s">
        <v>37</v>
      </c>
      <c r="D2696" s="7" t="s">
        <v>38</v>
      </c>
      <c r="E2696" s="7" t="s">
        <v>39</v>
      </c>
      <c r="F2696" s="8">
        <v>15</v>
      </c>
      <c r="G2696" s="8">
        <v>652.04999999999995</v>
      </c>
      <c r="H2696" s="8">
        <v>652.04999999999995</v>
      </c>
      <c r="I2696" s="8">
        <v>1</v>
      </c>
      <c r="J2696" s="8">
        <v>652.04999999999995</v>
      </c>
      <c r="K2696" s="8">
        <v>652.04999999999995</v>
      </c>
      <c r="L2696" s="8">
        <f t="shared" si="168"/>
        <v>85.049999999999955</v>
      </c>
      <c r="M2696" s="8">
        <f t="shared" si="169"/>
        <v>567</v>
      </c>
      <c r="N2696" s="13"/>
      <c r="O2696" s="13"/>
      <c r="P2696" s="8">
        <v>15</v>
      </c>
      <c r="Q2696" s="8">
        <v>652.04999999999995</v>
      </c>
      <c r="R2696" s="17">
        <f t="shared" si="170"/>
        <v>0</v>
      </c>
      <c r="S2696" s="18">
        <f t="shared" si="171"/>
        <v>652.04999999999995</v>
      </c>
    </row>
    <row r="2697" spans="1:19" x14ac:dyDescent="0.25">
      <c r="A2697" s="7" t="s">
        <v>3147</v>
      </c>
      <c r="B2697" s="7" t="s">
        <v>3148</v>
      </c>
      <c r="C2697" s="7" t="s">
        <v>1378</v>
      </c>
      <c r="D2697" s="7" t="s">
        <v>1379</v>
      </c>
      <c r="E2697" s="7" t="s">
        <v>1380</v>
      </c>
      <c r="F2697" s="8">
        <v>21</v>
      </c>
      <c r="G2697" s="8">
        <v>12743.72</v>
      </c>
      <c r="H2697" s="8">
        <v>12743.72</v>
      </c>
      <c r="I2697" s="8">
        <v>4</v>
      </c>
      <c r="J2697" s="8">
        <v>50974.879999999997</v>
      </c>
      <c r="K2697" s="8">
        <v>12743.72</v>
      </c>
      <c r="L2697" s="8">
        <f t="shared" si="168"/>
        <v>2211.7199999999993</v>
      </c>
      <c r="M2697" s="8">
        <f t="shared" si="169"/>
        <v>10532</v>
      </c>
      <c r="N2697" s="9"/>
      <c r="O2697" s="9"/>
      <c r="P2697" s="8">
        <v>21</v>
      </c>
      <c r="Q2697" s="8">
        <v>12743.72</v>
      </c>
      <c r="R2697" s="17">
        <f t="shared" si="170"/>
        <v>0</v>
      </c>
      <c r="S2697" s="18">
        <f t="shared" si="171"/>
        <v>50974.879999999997</v>
      </c>
    </row>
    <row r="2698" spans="1:19" x14ac:dyDescent="0.25">
      <c r="A2698" s="7" t="s">
        <v>3149</v>
      </c>
      <c r="B2698" s="7" t="s">
        <v>3150</v>
      </c>
      <c r="C2698" s="7" t="s">
        <v>1378</v>
      </c>
      <c r="D2698" s="7" t="s">
        <v>1379</v>
      </c>
      <c r="E2698" s="7" t="s">
        <v>1380</v>
      </c>
      <c r="F2698" s="8">
        <v>21</v>
      </c>
      <c r="G2698" s="8">
        <v>12743.72</v>
      </c>
      <c r="H2698" s="8">
        <v>12743.72</v>
      </c>
      <c r="I2698" s="8">
        <v>10</v>
      </c>
      <c r="J2698" s="8">
        <v>127437.2</v>
      </c>
      <c r="K2698" s="8">
        <v>12743.72</v>
      </c>
      <c r="L2698" s="8">
        <f t="shared" si="168"/>
        <v>2211.7199999999993</v>
      </c>
      <c r="M2698" s="8">
        <f t="shared" si="169"/>
        <v>10532</v>
      </c>
      <c r="N2698" s="9"/>
      <c r="O2698" s="9"/>
      <c r="P2698" s="8">
        <v>21</v>
      </c>
      <c r="Q2698" s="8">
        <v>12743.72</v>
      </c>
      <c r="R2698" s="17">
        <f t="shared" si="170"/>
        <v>0</v>
      </c>
      <c r="S2698" s="18">
        <f t="shared" si="171"/>
        <v>127437.2</v>
      </c>
    </row>
    <row r="2699" spans="1:19" x14ac:dyDescent="0.25">
      <c r="A2699" s="7" t="s">
        <v>3151</v>
      </c>
      <c r="B2699" s="7" t="s">
        <v>3152</v>
      </c>
      <c r="C2699" s="7" t="s">
        <v>1378</v>
      </c>
      <c r="D2699" s="7" t="s">
        <v>1379</v>
      </c>
      <c r="E2699" s="7" t="s">
        <v>1380</v>
      </c>
      <c r="F2699" s="8">
        <v>21</v>
      </c>
      <c r="G2699" s="8">
        <v>12743.72</v>
      </c>
      <c r="H2699" s="8">
        <v>12743.72</v>
      </c>
      <c r="I2699" s="8">
        <v>2</v>
      </c>
      <c r="J2699" s="8">
        <v>25487.439999999999</v>
      </c>
      <c r="K2699" s="8">
        <v>12743.72</v>
      </c>
      <c r="L2699" s="8">
        <f t="shared" si="168"/>
        <v>2211.7199999999993</v>
      </c>
      <c r="M2699" s="8">
        <f t="shared" si="169"/>
        <v>10532</v>
      </c>
      <c r="N2699" s="9"/>
      <c r="O2699" s="9"/>
      <c r="P2699" s="8">
        <v>21</v>
      </c>
      <c r="Q2699" s="8">
        <v>12743.72</v>
      </c>
      <c r="R2699" s="17">
        <f t="shared" si="170"/>
        <v>0</v>
      </c>
      <c r="S2699" s="18">
        <f t="shared" si="171"/>
        <v>25487.439999999999</v>
      </c>
    </row>
    <row r="2700" spans="1:19" x14ac:dyDescent="0.25">
      <c r="A2700" s="7" t="s">
        <v>3155</v>
      </c>
      <c r="B2700" s="7" t="s">
        <v>3156</v>
      </c>
      <c r="C2700" s="7" t="s">
        <v>76</v>
      </c>
      <c r="D2700" s="7" t="s">
        <v>77</v>
      </c>
      <c r="E2700" s="7" t="s">
        <v>78</v>
      </c>
      <c r="F2700" s="8">
        <v>15</v>
      </c>
      <c r="G2700" s="8">
        <v>10626</v>
      </c>
      <c r="H2700" s="8">
        <v>10626</v>
      </c>
      <c r="I2700" s="8">
        <v>1</v>
      </c>
      <c r="J2700" s="8">
        <v>10626</v>
      </c>
      <c r="K2700" s="8">
        <v>10626</v>
      </c>
      <c r="L2700" s="8">
        <f t="shared" si="168"/>
        <v>1386</v>
      </c>
      <c r="M2700" s="8">
        <f t="shared" si="169"/>
        <v>9240</v>
      </c>
      <c r="N2700" s="9"/>
      <c r="O2700" s="9"/>
      <c r="P2700" s="8">
        <v>15</v>
      </c>
      <c r="Q2700" s="8">
        <v>10626</v>
      </c>
      <c r="R2700" s="17">
        <f t="shared" si="170"/>
        <v>0</v>
      </c>
      <c r="S2700" s="18">
        <f t="shared" si="171"/>
        <v>10626</v>
      </c>
    </row>
    <row r="2701" spans="1:19" x14ac:dyDescent="0.25">
      <c r="A2701" s="7" t="s">
        <v>3157</v>
      </c>
      <c r="B2701" s="7" t="s">
        <v>3158</v>
      </c>
      <c r="C2701" s="7" t="s">
        <v>14</v>
      </c>
      <c r="D2701" s="7" t="s">
        <v>15</v>
      </c>
      <c r="E2701" s="7" t="s">
        <v>19</v>
      </c>
      <c r="F2701" s="8">
        <v>21</v>
      </c>
      <c r="G2701" s="8">
        <v>3025</v>
      </c>
      <c r="H2701" s="8">
        <v>3025</v>
      </c>
      <c r="I2701" s="8">
        <v>9</v>
      </c>
      <c r="J2701" s="8">
        <v>27225</v>
      </c>
      <c r="K2701" s="8">
        <v>3025</v>
      </c>
      <c r="L2701" s="8">
        <f t="shared" si="168"/>
        <v>525</v>
      </c>
      <c r="M2701" s="8">
        <f t="shared" si="169"/>
        <v>2500</v>
      </c>
      <c r="N2701" s="14">
        <v>12</v>
      </c>
      <c r="O2701" s="14">
        <v>2800</v>
      </c>
      <c r="P2701" s="8">
        <v>21</v>
      </c>
      <c r="Q2701" s="8">
        <v>3025</v>
      </c>
      <c r="R2701" s="17">
        <f t="shared" si="170"/>
        <v>25200</v>
      </c>
      <c r="S2701" s="18">
        <f t="shared" si="171"/>
        <v>27225</v>
      </c>
    </row>
    <row r="2702" spans="1:19" x14ac:dyDescent="0.25">
      <c r="A2702" s="7" t="s">
        <v>3159</v>
      </c>
      <c r="B2702" s="7" t="s">
        <v>3160</v>
      </c>
      <c r="C2702" s="7" t="s">
        <v>76</v>
      </c>
      <c r="D2702" s="7" t="s">
        <v>77</v>
      </c>
      <c r="E2702" s="7" t="s">
        <v>78</v>
      </c>
      <c r="F2702" s="8">
        <v>15</v>
      </c>
      <c r="G2702" s="8">
        <v>7475</v>
      </c>
      <c r="H2702" s="8">
        <v>7475</v>
      </c>
      <c r="I2702" s="8">
        <v>6</v>
      </c>
      <c r="J2702" s="8">
        <v>44850</v>
      </c>
      <c r="K2702" s="8">
        <v>7475</v>
      </c>
      <c r="L2702" s="8">
        <f t="shared" si="168"/>
        <v>974.99999999999909</v>
      </c>
      <c r="M2702" s="8">
        <f t="shared" si="169"/>
        <v>6500.0000000000009</v>
      </c>
      <c r="N2702" s="9"/>
      <c r="O2702" s="9"/>
      <c r="P2702" s="8">
        <v>15</v>
      </c>
      <c r="Q2702" s="8">
        <v>7475</v>
      </c>
      <c r="R2702" s="17">
        <f t="shared" si="170"/>
        <v>0</v>
      </c>
      <c r="S2702" s="18">
        <f t="shared" si="171"/>
        <v>44850</v>
      </c>
    </row>
    <row r="2703" spans="1:19" x14ac:dyDescent="0.25">
      <c r="A2703" s="7" t="s">
        <v>3161</v>
      </c>
      <c r="B2703" s="7" t="s">
        <v>3162</v>
      </c>
      <c r="C2703" s="7" t="s">
        <v>37</v>
      </c>
      <c r="D2703" s="7" t="s">
        <v>38</v>
      </c>
      <c r="E2703" s="7" t="s">
        <v>39</v>
      </c>
      <c r="F2703" s="8">
        <v>15</v>
      </c>
      <c r="G2703" s="8">
        <v>51842</v>
      </c>
      <c r="H2703" s="8">
        <v>51842</v>
      </c>
      <c r="I2703" s="8">
        <v>6</v>
      </c>
      <c r="J2703" s="8">
        <v>311052</v>
      </c>
      <c r="K2703" s="8">
        <v>51842</v>
      </c>
      <c r="L2703" s="8">
        <f t="shared" si="168"/>
        <v>6762</v>
      </c>
      <c r="M2703" s="8">
        <f t="shared" si="169"/>
        <v>45080</v>
      </c>
      <c r="N2703" s="9"/>
      <c r="O2703" s="9"/>
      <c r="P2703" s="8">
        <v>15</v>
      </c>
      <c r="Q2703" s="8">
        <v>51842</v>
      </c>
      <c r="R2703" s="17">
        <f t="shared" si="170"/>
        <v>0</v>
      </c>
      <c r="S2703" s="18">
        <f t="shared" si="171"/>
        <v>311052</v>
      </c>
    </row>
    <row r="2704" spans="1:19" x14ac:dyDescent="0.25">
      <c r="A2704" s="7" t="s">
        <v>3163</v>
      </c>
      <c r="B2704" s="7" t="s">
        <v>3164</v>
      </c>
      <c r="C2704" s="7" t="s">
        <v>369</v>
      </c>
      <c r="D2704" s="7" t="s">
        <v>370</v>
      </c>
      <c r="E2704" s="7" t="s">
        <v>441</v>
      </c>
      <c r="F2704" s="8">
        <v>21</v>
      </c>
      <c r="G2704" s="8">
        <v>26898.3</v>
      </c>
      <c r="H2704" s="8">
        <v>26898.3</v>
      </c>
      <c r="I2704" s="8">
        <v>1</v>
      </c>
      <c r="J2704" s="8">
        <v>26898.3</v>
      </c>
      <c r="K2704" s="8">
        <v>26898.3</v>
      </c>
      <c r="L2704" s="8">
        <f t="shared" si="168"/>
        <v>4668.2999999999993</v>
      </c>
      <c r="M2704" s="8">
        <f t="shared" si="169"/>
        <v>22230</v>
      </c>
      <c r="N2704" s="9"/>
      <c r="O2704" s="9"/>
      <c r="P2704" s="8">
        <v>21</v>
      </c>
      <c r="Q2704" s="8">
        <v>26898.3</v>
      </c>
      <c r="R2704" s="17">
        <f t="shared" si="170"/>
        <v>0</v>
      </c>
      <c r="S2704" s="18">
        <f t="shared" si="171"/>
        <v>26898.3</v>
      </c>
    </row>
    <row r="2705" spans="1:19" x14ac:dyDescent="0.25">
      <c r="A2705" s="7" t="s">
        <v>3167</v>
      </c>
      <c r="B2705" s="7" t="s">
        <v>3168</v>
      </c>
      <c r="C2705" s="7" t="s">
        <v>14</v>
      </c>
      <c r="D2705" s="7" t="s">
        <v>15</v>
      </c>
      <c r="E2705" s="7" t="s">
        <v>19</v>
      </c>
      <c r="F2705" s="8">
        <v>21</v>
      </c>
      <c r="G2705" s="8">
        <v>4750</v>
      </c>
      <c r="H2705" s="8">
        <v>4750</v>
      </c>
      <c r="I2705" s="8">
        <v>165</v>
      </c>
      <c r="J2705" s="8">
        <v>783750</v>
      </c>
      <c r="K2705" s="8">
        <v>4750</v>
      </c>
      <c r="L2705" s="8">
        <f t="shared" si="168"/>
        <v>824.38016528925618</v>
      </c>
      <c r="M2705" s="8">
        <f t="shared" si="169"/>
        <v>3925.6198347107438</v>
      </c>
      <c r="N2705" s="13"/>
      <c r="O2705" s="13"/>
      <c r="P2705" s="8">
        <v>21</v>
      </c>
      <c r="Q2705" s="8">
        <v>4750</v>
      </c>
      <c r="R2705" s="17">
        <f t="shared" si="170"/>
        <v>0</v>
      </c>
      <c r="S2705" s="18">
        <f t="shared" si="171"/>
        <v>783750</v>
      </c>
    </row>
    <row r="2706" spans="1:19" x14ac:dyDescent="0.25">
      <c r="A2706" s="7" t="s">
        <v>3169</v>
      </c>
      <c r="B2706" s="7" t="s">
        <v>3170</v>
      </c>
      <c r="C2706" s="7" t="s">
        <v>14</v>
      </c>
      <c r="D2706" s="7" t="s">
        <v>15</v>
      </c>
      <c r="E2706" s="7" t="s">
        <v>19</v>
      </c>
      <c r="F2706" s="8">
        <v>21</v>
      </c>
      <c r="G2706" s="8">
        <v>4750</v>
      </c>
      <c r="H2706" s="8">
        <v>4750</v>
      </c>
      <c r="I2706" s="8">
        <v>30</v>
      </c>
      <c r="J2706" s="8">
        <v>142500</v>
      </c>
      <c r="K2706" s="8">
        <v>4750</v>
      </c>
      <c r="L2706" s="8">
        <f t="shared" si="168"/>
        <v>824.38016528925618</v>
      </c>
      <c r="M2706" s="8">
        <f t="shared" si="169"/>
        <v>3925.6198347107438</v>
      </c>
      <c r="N2706" s="9"/>
      <c r="O2706" s="9"/>
      <c r="P2706" s="8">
        <v>21</v>
      </c>
      <c r="Q2706" s="8">
        <v>4750</v>
      </c>
      <c r="R2706" s="17">
        <f t="shared" si="170"/>
        <v>0</v>
      </c>
      <c r="S2706" s="18">
        <f t="shared" si="171"/>
        <v>142500</v>
      </c>
    </row>
    <row r="2707" spans="1:19" x14ac:dyDescent="0.25">
      <c r="A2707" s="7" t="s">
        <v>3171</v>
      </c>
      <c r="B2707" s="7" t="s">
        <v>3172</v>
      </c>
      <c r="C2707" s="7" t="s">
        <v>396</v>
      </c>
      <c r="D2707" s="7" t="s">
        <v>397</v>
      </c>
      <c r="E2707" s="7" t="s">
        <v>958</v>
      </c>
      <c r="F2707" s="8">
        <v>15</v>
      </c>
      <c r="G2707" s="8">
        <v>77625</v>
      </c>
      <c r="H2707" s="8">
        <v>77625</v>
      </c>
      <c r="I2707" s="8">
        <v>1</v>
      </c>
      <c r="J2707" s="8">
        <v>77625</v>
      </c>
      <c r="K2707" s="8">
        <v>77625</v>
      </c>
      <c r="L2707" s="8">
        <f t="shared" si="168"/>
        <v>10125</v>
      </c>
      <c r="M2707" s="8">
        <f t="shared" si="169"/>
        <v>67500</v>
      </c>
      <c r="N2707" s="9"/>
      <c r="O2707" s="9"/>
      <c r="P2707" s="8">
        <v>15</v>
      </c>
      <c r="Q2707" s="8">
        <v>77625</v>
      </c>
      <c r="R2707" s="17">
        <f t="shared" si="170"/>
        <v>0</v>
      </c>
      <c r="S2707" s="18">
        <f t="shared" si="171"/>
        <v>77625</v>
      </c>
    </row>
    <row r="2708" spans="1:19" x14ac:dyDescent="0.25">
      <c r="A2708" s="7" t="s">
        <v>3175</v>
      </c>
      <c r="B2708" s="7" t="s">
        <v>3176</v>
      </c>
      <c r="C2708" s="7" t="s">
        <v>37</v>
      </c>
      <c r="D2708" s="7" t="s">
        <v>38</v>
      </c>
      <c r="E2708" s="7" t="s">
        <v>39</v>
      </c>
      <c r="F2708" s="8">
        <v>15</v>
      </c>
      <c r="G2708" s="8">
        <v>552</v>
      </c>
      <c r="H2708" s="8">
        <v>552</v>
      </c>
      <c r="I2708" s="8">
        <v>31</v>
      </c>
      <c r="J2708" s="8">
        <v>17112</v>
      </c>
      <c r="K2708" s="8">
        <v>552</v>
      </c>
      <c r="L2708" s="8">
        <f t="shared" si="168"/>
        <v>71.999999999999943</v>
      </c>
      <c r="M2708" s="8">
        <f t="shared" si="169"/>
        <v>480.00000000000006</v>
      </c>
      <c r="N2708" s="14">
        <v>12</v>
      </c>
      <c r="O2708" s="14">
        <v>537.6</v>
      </c>
      <c r="P2708" s="8">
        <v>15</v>
      </c>
      <c r="Q2708" s="8">
        <v>552</v>
      </c>
      <c r="R2708" s="17">
        <f t="shared" si="170"/>
        <v>16665.600000000002</v>
      </c>
      <c r="S2708" s="18">
        <f t="shared" si="171"/>
        <v>17112</v>
      </c>
    </row>
    <row r="2709" spans="1:19" x14ac:dyDescent="0.25">
      <c r="A2709" s="7" t="s">
        <v>3177</v>
      </c>
      <c r="B2709" s="7" t="s">
        <v>3178</v>
      </c>
      <c r="C2709" s="7" t="s">
        <v>369</v>
      </c>
      <c r="D2709" s="7" t="s">
        <v>370</v>
      </c>
      <c r="E2709" s="7" t="s">
        <v>546</v>
      </c>
      <c r="F2709" s="8">
        <v>21</v>
      </c>
      <c r="G2709" s="8">
        <v>2842.29</v>
      </c>
      <c r="H2709" s="8">
        <v>2842.29</v>
      </c>
      <c r="I2709" s="8">
        <v>36</v>
      </c>
      <c r="J2709" s="8">
        <v>102322.43999999993</v>
      </c>
      <c r="K2709" s="8">
        <v>2842.2899999999981</v>
      </c>
      <c r="L2709" s="8">
        <f t="shared" si="168"/>
        <v>493.28999999999951</v>
      </c>
      <c r="M2709" s="8">
        <f t="shared" si="169"/>
        <v>2348.9999999999986</v>
      </c>
      <c r="N2709" s="8">
        <v>12</v>
      </c>
      <c r="O2709" s="8">
        <v>2630.88</v>
      </c>
      <c r="P2709" s="8">
        <v>21</v>
      </c>
      <c r="Q2709" s="8">
        <v>2842.29</v>
      </c>
      <c r="R2709" s="17">
        <f t="shared" si="170"/>
        <v>94711.680000000008</v>
      </c>
      <c r="S2709" s="18">
        <f t="shared" si="171"/>
        <v>102322.43999999993</v>
      </c>
    </row>
    <row r="2710" spans="1:19" x14ac:dyDescent="0.25">
      <c r="A2710" s="7" t="s">
        <v>3183</v>
      </c>
      <c r="B2710" s="7" t="s">
        <v>3184</v>
      </c>
      <c r="C2710" s="7" t="s">
        <v>396</v>
      </c>
      <c r="D2710" s="7" t="s">
        <v>397</v>
      </c>
      <c r="E2710" s="7" t="s">
        <v>398</v>
      </c>
      <c r="F2710" s="8">
        <v>15</v>
      </c>
      <c r="G2710" s="8">
        <v>1046.5</v>
      </c>
      <c r="H2710" s="8">
        <v>1046.5</v>
      </c>
      <c r="I2710" s="8">
        <v>27</v>
      </c>
      <c r="J2710" s="8">
        <v>28255.5</v>
      </c>
      <c r="K2710" s="8">
        <v>1046.5</v>
      </c>
      <c r="L2710" s="8">
        <f t="shared" si="168"/>
        <v>136.49999999999989</v>
      </c>
      <c r="M2710" s="8">
        <f t="shared" si="169"/>
        <v>910.00000000000011</v>
      </c>
      <c r="N2710" s="9"/>
      <c r="O2710" s="9"/>
      <c r="P2710" s="8">
        <v>15</v>
      </c>
      <c r="Q2710" s="8">
        <v>1046.5</v>
      </c>
      <c r="R2710" s="17">
        <f t="shared" si="170"/>
        <v>0</v>
      </c>
      <c r="S2710" s="18">
        <f t="shared" si="171"/>
        <v>28255.5</v>
      </c>
    </row>
    <row r="2711" spans="1:19" x14ac:dyDescent="0.25">
      <c r="A2711" s="7" t="s">
        <v>3185</v>
      </c>
      <c r="B2711" s="7" t="s">
        <v>3186</v>
      </c>
      <c r="C2711" s="7" t="s">
        <v>396</v>
      </c>
      <c r="D2711" s="7" t="s">
        <v>397</v>
      </c>
      <c r="E2711" s="7" t="s">
        <v>398</v>
      </c>
      <c r="F2711" s="8">
        <v>15</v>
      </c>
      <c r="G2711" s="8">
        <v>1046.5</v>
      </c>
      <c r="H2711" s="8">
        <v>1046.5</v>
      </c>
      <c r="I2711" s="8">
        <v>54</v>
      </c>
      <c r="J2711" s="8">
        <v>56511</v>
      </c>
      <c r="K2711" s="8">
        <v>1046.5</v>
      </c>
      <c r="L2711" s="8">
        <f t="shared" si="168"/>
        <v>136.49999999999989</v>
      </c>
      <c r="M2711" s="8">
        <f t="shared" si="169"/>
        <v>910.00000000000011</v>
      </c>
      <c r="N2711" s="14">
        <v>12</v>
      </c>
      <c r="O2711" s="14">
        <v>1019.2</v>
      </c>
      <c r="P2711" s="8">
        <v>15</v>
      </c>
      <c r="Q2711" s="8">
        <v>1046.5</v>
      </c>
      <c r="R2711" s="17">
        <f t="shared" si="170"/>
        <v>55036.800000000003</v>
      </c>
      <c r="S2711" s="18">
        <f t="shared" si="171"/>
        <v>56511</v>
      </c>
    </row>
    <row r="2712" spans="1:19" x14ac:dyDescent="0.25">
      <c r="A2712" s="7" t="s">
        <v>3187</v>
      </c>
      <c r="B2712" s="7" t="s">
        <v>3188</v>
      </c>
      <c r="C2712" s="7" t="s">
        <v>396</v>
      </c>
      <c r="D2712" s="7" t="s">
        <v>397</v>
      </c>
      <c r="E2712" s="7" t="s">
        <v>398</v>
      </c>
      <c r="F2712" s="8">
        <v>15</v>
      </c>
      <c r="G2712" s="8">
        <v>1046.5</v>
      </c>
      <c r="H2712" s="8">
        <v>1046.5</v>
      </c>
      <c r="I2712" s="8">
        <v>97</v>
      </c>
      <c r="J2712" s="8">
        <v>101510.5</v>
      </c>
      <c r="K2712" s="8">
        <v>1046.5</v>
      </c>
      <c r="L2712" s="8">
        <f t="shared" si="168"/>
        <v>136.49999999999989</v>
      </c>
      <c r="M2712" s="8">
        <f t="shared" si="169"/>
        <v>910.00000000000011</v>
      </c>
      <c r="N2712" s="14">
        <v>12</v>
      </c>
      <c r="O2712" s="14">
        <v>1019.1999999999999</v>
      </c>
      <c r="P2712" s="8">
        <v>15</v>
      </c>
      <c r="Q2712" s="8">
        <v>1046.5</v>
      </c>
      <c r="R2712" s="17">
        <f t="shared" si="170"/>
        <v>98862.399999999994</v>
      </c>
      <c r="S2712" s="18">
        <f t="shared" si="171"/>
        <v>101510.5</v>
      </c>
    </row>
    <row r="2713" spans="1:19" x14ac:dyDescent="0.25">
      <c r="A2713" s="7" t="s">
        <v>3189</v>
      </c>
      <c r="B2713" s="7" t="s">
        <v>3190</v>
      </c>
      <c r="C2713" s="7" t="s">
        <v>396</v>
      </c>
      <c r="D2713" s="7" t="s">
        <v>397</v>
      </c>
      <c r="E2713" s="7" t="s">
        <v>398</v>
      </c>
      <c r="F2713" s="8">
        <v>15</v>
      </c>
      <c r="G2713" s="8">
        <v>1035</v>
      </c>
      <c r="H2713" s="8">
        <v>1035</v>
      </c>
      <c r="I2713" s="8">
        <v>12</v>
      </c>
      <c r="J2713" s="8">
        <v>12420</v>
      </c>
      <c r="K2713" s="8">
        <v>1035</v>
      </c>
      <c r="L2713" s="8">
        <f t="shared" si="168"/>
        <v>134.99999999999989</v>
      </c>
      <c r="M2713" s="8">
        <f t="shared" si="169"/>
        <v>900.00000000000011</v>
      </c>
      <c r="N2713" s="14">
        <v>12</v>
      </c>
      <c r="O2713" s="14">
        <v>1008</v>
      </c>
      <c r="P2713" s="8">
        <v>15</v>
      </c>
      <c r="Q2713" s="8">
        <v>1035</v>
      </c>
      <c r="R2713" s="17">
        <f t="shared" si="170"/>
        <v>12096</v>
      </c>
      <c r="S2713" s="18">
        <f t="shared" si="171"/>
        <v>12420</v>
      </c>
    </row>
    <row r="2714" spans="1:19" x14ac:dyDescent="0.25">
      <c r="A2714" s="7" t="s">
        <v>3191</v>
      </c>
      <c r="B2714" s="7" t="s">
        <v>3192</v>
      </c>
      <c r="C2714" s="7" t="s">
        <v>396</v>
      </c>
      <c r="D2714" s="7" t="s">
        <v>397</v>
      </c>
      <c r="E2714" s="7" t="s">
        <v>398</v>
      </c>
      <c r="F2714" s="8">
        <v>15</v>
      </c>
      <c r="G2714" s="8">
        <v>1035</v>
      </c>
      <c r="H2714" s="8">
        <v>1035</v>
      </c>
      <c r="I2714" s="8">
        <v>2</v>
      </c>
      <c r="J2714" s="8">
        <v>2070</v>
      </c>
      <c r="K2714" s="8">
        <v>1035</v>
      </c>
      <c r="L2714" s="8">
        <f t="shared" si="168"/>
        <v>134.99999999999989</v>
      </c>
      <c r="M2714" s="8">
        <f t="shared" si="169"/>
        <v>900.00000000000011</v>
      </c>
      <c r="N2714" s="9"/>
      <c r="O2714" s="9"/>
      <c r="P2714" s="8">
        <v>15</v>
      </c>
      <c r="Q2714" s="8">
        <v>1035</v>
      </c>
      <c r="R2714" s="17">
        <f t="shared" si="170"/>
        <v>0</v>
      </c>
      <c r="S2714" s="18">
        <f t="shared" si="171"/>
        <v>2070</v>
      </c>
    </row>
    <row r="2715" spans="1:19" x14ac:dyDescent="0.25">
      <c r="A2715" s="7" t="s">
        <v>3193</v>
      </c>
      <c r="B2715" s="7" t="s">
        <v>3194</v>
      </c>
      <c r="C2715" s="7" t="s">
        <v>37</v>
      </c>
      <c r="D2715" s="7" t="s">
        <v>38</v>
      </c>
      <c r="E2715" s="7" t="s">
        <v>39</v>
      </c>
      <c r="F2715" s="8">
        <v>15</v>
      </c>
      <c r="G2715" s="8">
        <v>5186.5</v>
      </c>
      <c r="H2715" s="8">
        <v>5186.5</v>
      </c>
      <c r="I2715" s="8">
        <v>2</v>
      </c>
      <c r="J2715" s="8">
        <v>10373</v>
      </c>
      <c r="K2715" s="8">
        <v>5186.5</v>
      </c>
      <c r="L2715" s="8">
        <f t="shared" si="168"/>
        <v>676.5</v>
      </c>
      <c r="M2715" s="8">
        <f t="shared" si="169"/>
        <v>4510</v>
      </c>
      <c r="N2715" s="9"/>
      <c r="O2715" s="9"/>
      <c r="P2715" s="8">
        <v>15</v>
      </c>
      <c r="Q2715" s="8">
        <v>5186.5</v>
      </c>
      <c r="R2715" s="17">
        <f t="shared" si="170"/>
        <v>0</v>
      </c>
      <c r="S2715" s="18">
        <f t="shared" si="171"/>
        <v>10373</v>
      </c>
    </row>
    <row r="2716" spans="1:19" x14ac:dyDescent="0.25">
      <c r="A2716" s="7" t="s">
        <v>3199</v>
      </c>
      <c r="B2716" s="7" t="s">
        <v>3200</v>
      </c>
      <c r="C2716" s="7" t="s">
        <v>369</v>
      </c>
      <c r="D2716" s="7" t="s">
        <v>370</v>
      </c>
      <c r="E2716" s="7" t="s">
        <v>371</v>
      </c>
      <c r="F2716" s="8">
        <v>21</v>
      </c>
      <c r="G2716" s="8">
        <v>407.29</v>
      </c>
      <c r="H2716" s="8">
        <v>407.29</v>
      </c>
      <c r="I2716" s="8">
        <v>30</v>
      </c>
      <c r="J2716" s="8">
        <v>12218.58</v>
      </c>
      <c r="K2716" s="8">
        <v>407.286</v>
      </c>
      <c r="L2716" s="8">
        <f t="shared" si="168"/>
        <v>70.685999999999979</v>
      </c>
      <c r="M2716" s="8">
        <f t="shared" si="169"/>
        <v>336.6</v>
      </c>
      <c r="N2716" s="14">
        <v>12</v>
      </c>
      <c r="O2716" s="14">
        <v>376.99599999999998</v>
      </c>
      <c r="P2716" s="8">
        <v>21</v>
      </c>
      <c r="Q2716" s="8">
        <v>407.286</v>
      </c>
      <c r="R2716" s="17">
        <f t="shared" si="170"/>
        <v>11309.88</v>
      </c>
      <c r="S2716" s="18">
        <f t="shared" si="171"/>
        <v>12218.58</v>
      </c>
    </row>
    <row r="2717" spans="1:19" x14ac:dyDescent="0.25">
      <c r="A2717" s="7" t="s">
        <v>3201</v>
      </c>
      <c r="B2717" s="7" t="s">
        <v>3202</v>
      </c>
      <c r="C2717" s="7" t="s">
        <v>369</v>
      </c>
      <c r="D2717" s="7" t="s">
        <v>370</v>
      </c>
      <c r="E2717" s="7" t="s">
        <v>371</v>
      </c>
      <c r="F2717" s="8">
        <v>21</v>
      </c>
      <c r="G2717" s="8">
        <v>407.29</v>
      </c>
      <c r="H2717" s="8">
        <v>407.29</v>
      </c>
      <c r="I2717" s="8">
        <v>5</v>
      </c>
      <c r="J2717" s="8">
        <v>2036.43</v>
      </c>
      <c r="K2717" s="8">
        <v>407.286</v>
      </c>
      <c r="L2717" s="8">
        <f t="shared" si="168"/>
        <v>70.685999999999979</v>
      </c>
      <c r="M2717" s="8">
        <f t="shared" si="169"/>
        <v>336.6</v>
      </c>
      <c r="N2717" s="9"/>
      <c r="O2717" s="9"/>
      <c r="P2717" s="8">
        <v>21</v>
      </c>
      <c r="Q2717" s="8">
        <v>407.286</v>
      </c>
      <c r="R2717" s="17">
        <f t="shared" si="170"/>
        <v>0</v>
      </c>
      <c r="S2717" s="18">
        <f t="shared" si="171"/>
        <v>2036.43</v>
      </c>
    </row>
    <row r="2718" spans="1:19" x14ac:dyDescent="0.25">
      <c r="A2718" s="7" t="s">
        <v>3203</v>
      </c>
      <c r="B2718" s="7" t="s">
        <v>3204</v>
      </c>
      <c r="C2718" s="7" t="s">
        <v>369</v>
      </c>
      <c r="D2718" s="7" t="s">
        <v>370</v>
      </c>
      <c r="E2718" s="7" t="s">
        <v>371</v>
      </c>
      <c r="F2718" s="8">
        <v>21</v>
      </c>
      <c r="G2718" s="8">
        <v>407.29</v>
      </c>
      <c r="H2718" s="8">
        <v>407.29</v>
      </c>
      <c r="I2718" s="8">
        <v>5</v>
      </c>
      <c r="J2718" s="8">
        <v>2036.43</v>
      </c>
      <c r="K2718" s="8">
        <v>407.286</v>
      </c>
      <c r="L2718" s="8">
        <f t="shared" si="168"/>
        <v>70.685999999999979</v>
      </c>
      <c r="M2718" s="8">
        <f t="shared" si="169"/>
        <v>336.6</v>
      </c>
      <c r="N2718" s="9"/>
      <c r="O2718" s="9"/>
      <c r="P2718" s="8">
        <v>21</v>
      </c>
      <c r="Q2718" s="8">
        <v>407.286</v>
      </c>
      <c r="R2718" s="17">
        <f t="shared" si="170"/>
        <v>0</v>
      </c>
      <c r="S2718" s="18">
        <f t="shared" si="171"/>
        <v>2036.43</v>
      </c>
    </row>
    <row r="2719" spans="1:19" x14ac:dyDescent="0.25">
      <c r="A2719" s="7" t="s">
        <v>3205</v>
      </c>
      <c r="B2719" s="7" t="s">
        <v>3206</v>
      </c>
      <c r="C2719" s="7" t="s">
        <v>14</v>
      </c>
      <c r="D2719" s="7" t="s">
        <v>15</v>
      </c>
      <c r="E2719" s="7" t="s">
        <v>19</v>
      </c>
      <c r="F2719" s="8">
        <v>21</v>
      </c>
      <c r="G2719" s="8">
        <v>1184.5899999999999</v>
      </c>
      <c r="H2719" s="8">
        <v>1184.5899999999999</v>
      </c>
      <c r="I2719" s="8">
        <v>5</v>
      </c>
      <c r="J2719" s="8">
        <v>5922.95</v>
      </c>
      <c r="K2719" s="8">
        <v>1184.5899999999999</v>
      </c>
      <c r="L2719" s="8">
        <f t="shared" si="168"/>
        <v>205.58999999999992</v>
      </c>
      <c r="M2719" s="8">
        <f t="shared" si="169"/>
        <v>979</v>
      </c>
      <c r="N2719" s="14">
        <v>12</v>
      </c>
      <c r="O2719" s="14">
        <v>1096.48</v>
      </c>
      <c r="P2719" s="8">
        <v>21</v>
      </c>
      <c r="Q2719" s="8">
        <v>1184.5899999999999</v>
      </c>
      <c r="R2719" s="17">
        <f t="shared" si="170"/>
        <v>5482.4</v>
      </c>
      <c r="S2719" s="18">
        <f t="shared" si="171"/>
        <v>5922.95</v>
      </c>
    </row>
    <row r="2720" spans="1:19" x14ac:dyDescent="0.25">
      <c r="A2720" s="7" t="s">
        <v>3207</v>
      </c>
      <c r="B2720" s="7" t="s">
        <v>3208</v>
      </c>
      <c r="C2720" s="7" t="s">
        <v>14</v>
      </c>
      <c r="D2720" s="7" t="s">
        <v>15</v>
      </c>
      <c r="E2720" s="7" t="s">
        <v>19</v>
      </c>
      <c r="F2720" s="8">
        <v>21</v>
      </c>
      <c r="G2720" s="8">
        <v>4112.79</v>
      </c>
      <c r="H2720" s="8">
        <v>4112.79</v>
      </c>
      <c r="I2720" s="8">
        <v>1</v>
      </c>
      <c r="J2720" s="8">
        <v>4112.79</v>
      </c>
      <c r="K2720" s="8">
        <v>4112.79</v>
      </c>
      <c r="L2720" s="8">
        <f t="shared" si="168"/>
        <v>713.79</v>
      </c>
      <c r="M2720" s="8">
        <f t="shared" si="169"/>
        <v>3399</v>
      </c>
      <c r="N2720" s="9"/>
      <c r="O2720" s="9"/>
      <c r="P2720" s="8">
        <v>21</v>
      </c>
      <c r="Q2720" s="8">
        <v>4112.79</v>
      </c>
      <c r="R2720" s="17">
        <f t="shared" si="170"/>
        <v>0</v>
      </c>
      <c r="S2720" s="18">
        <f t="shared" si="171"/>
        <v>4112.79</v>
      </c>
    </row>
    <row r="2721" spans="1:19" x14ac:dyDescent="0.25">
      <c r="A2721" s="7" t="s">
        <v>3209</v>
      </c>
      <c r="B2721" s="7" t="s">
        <v>3210</v>
      </c>
      <c r="C2721" s="7" t="s">
        <v>14</v>
      </c>
      <c r="D2721" s="7" t="s">
        <v>15</v>
      </c>
      <c r="E2721" s="7" t="s">
        <v>19</v>
      </c>
      <c r="F2721" s="8">
        <v>21</v>
      </c>
      <c r="G2721" s="8">
        <v>4112.79</v>
      </c>
      <c r="H2721" s="8">
        <v>4112.79</v>
      </c>
      <c r="I2721" s="8">
        <v>1</v>
      </c>
      <c r="J2721" s="8">
        <v>4112.79</v>
      </c>
      <c r="K2721" s="8">
        <v>4112.79</v>
      </c>
      <c r="L2721" s="8">
        <f t="shared" si="168"/>
        <v>713.79</v>
      </c>
      <c r="M2721" s="8">
        <f t="shared" si="169"/>
        <v>3399</v>
      </c>
      <c r="N2721" s="9"/>
      <c r="O2721" s="9"/>
      <c r="P2721" s="8">
        <v>21</v>
      </c>
      <c r="Q2721" s="8">
        <v>4112.79</v>
      </c>
      <c r="R2721" s="17">
        <f t="shared" si="170"/>
        <v>0</v>
      </c>
      <c r="S2721" s="18">
        <f t="shared" si="171"/>
        <v>4112.79</v>
      </c>
    </row>
    <row r="2722" spans="1:19" x14ac:dyDescent="0.25">
      <c r="A2722" s="7" t="s">
        <v>3211</v>
      </c>
      <c r="B2722" s="7" t="s">
        <v>3212</v>
      </c>
      <c r="C2722" s="7" t="s">
        <v>14</v>
      </c>
      <c r="D2722" s="7" t="s">
        <v>15</v>
      </c>
      <c r="E2722" s="7" t="s">
        <v>19</v>
      </c>
      <c r="F2722" s="8">
        <v>21</v>
      </c>
      <c r="G2722" s="8">
        <v>4112.79</v>
      </c>
      <c r="H2722" s="8">
        <v>4112.79</v>
      </c>
      <c r="I2722" s="8">
        <v>2</v>
      </c>
      <c r="J2722" s="8">
        <v>8225.58</v>
      </c>
      <c r="K2722" s="8">
        <v>4112.79</v>
      </c>
      <c r="L2722" s="8">
        <f t="shared" si="168"/>
        <v>713.79</v>
      </c>
      <c r="M2722" s="8">
        <f t="shared" si="169"/>
        <v>3399</v>
      </c>
      <c r="N2722" s="9"/>
      <c r="O2722" s="9"/>
      <c r="P2722" s="8">
        <v>21</v>
      </c>
      <c r="Q2722" s="8">
        <v>4112.79</v>
      </c>
      <c r="R2722" s="17">
        <f t="shared" si="170"/>
        <v>0</v>
      </c>
      <c r="S2722" s="18">
        <f t="shared" si="171"/>
        <v>8225.58</v>
      </c>
    </row>
    <row r="2723" spans="1:19" x14ac:dyDescent="0.25">
      <c r="A2723" s="7" t="s">
        <v>3213</v>
      </c>
      <c r="B2723" s="7" t="s">
        <v>3214</v>
      </c>
      <c r="C2723" s="7" t="s">
        <v>37</v>
      </c>
      <c r="D2723" s="7" t="s">
        <v>38</v>
      </c>
      <c r="E2723" s="7" t="s">
        <v>39</v>
      </c>
      <c r="F2723" s="8">
        <v>15</v>
      </c>
      <c r="G2723" s="8">
        <v>2087.25</v>
      </c>
      <c r="H2723" s="8">
        <v>2087.25</v>
      </c>
      <c r="I2723" s="8">
        <v>1</v>
      </c>
      <c r="J2723" s="8">
        <v>2087.25</v>
      </c>
      <c r="K2723" s="8">
        <v>2087.25</v>
      </c>
      <c r="L2723" s="8">
        <f t="shared" si="168"/>
        <v>272.24999999999977</v>
      </c>
      <c r="M2723" s="8">
        <f t="shared" si="169"/>
        <v>1815.0000000000002</v>
      </c>
      <c r="N2723" s="8">
        <v>12</v>
      </c>
      <c r="O2723" s="8">
        <v>2088.3000000000002</v>
      </c>
      <c r="P2723" s="8">
        <v>15</v>
      </c>
      <c r="Q2723" s="8">
        <v>2087.25</v>
      </c>
      <c r="R2723" s="17">
        <f t="shared" si="170"/>
        <v>2088.3000000000002</v>
      </c>
      <c r="S2723" s="18">
        <f t="shared" si="171"/>
        <v>2087.25</v>
      </c>
    </row>
    <row r="2724" spans="1:19" x14ac:dyDescent="0.25">
      <c r="A2724" s="7" t="s">
        <v>3215</v>
      </c>
      <c r="B2724" s="7" t="s">
        <v>3216</v>
      </c>
      <c r="C2724" s="7" t="s">
        <v>37</v>
      </c>
      <c r="D2724" s="7" t="s">
        <v>38</v>
      </c>
      <c r="E2724" s="7" t="s">
        <v>39</v>
      </c>
      <c r="F2724" s="8">
        <v>15</v>
      </c>
      <c r="G2724" s="8">
        <v>50600</v>
      </c>
      <c r="H2724" s="8">
        <v>50600</v>
      </c>
      <c r="I2724" s="8">
        <v>2</v>
      </c>
      <c r="J2724" s="8">
        <v>101200</v>
      </c>
      <c r="K2724" s="8">
        <v>50600</v>
      </c>
      <c r="L2724" s="8">
        <f t="shared" si="168"/>
        <v>6600</v>
      </c>
      <c r="M2724" s="8">
        <f t="shared" si="169"/>
        <v>44000</v>
      </c>
      <c r="N2724" s="9"/>
      <c r="O2724" s="9"/>
      <c r="P2724" s="8">
        <v>15</v>
      </c>
      <c r="Q2724" s="8">
        <v>50600</v>
      </c>
      <c r="R2724" s="17">
        <f t="shared" si="170"/>
        <v>0</v>
      </c>
      <c r="S2724" s="18">
        <f t="shared" si="171"/>
        <v>101200</v>
      </c>
    </row>
    <row r="2725" spans="1:19" x14ac:dyDescent="0.25">
      <c r="A2725" s="7" t="s">
        <v>3217</v>
      </c>
      <c r="B2725" s="7" t="s">
        <v>3218</v>
      </c>
      <c r="C2725" s="7" t="s">
        <v>396</v>
      </c>
      <c r="D2725" s="7" t="s">
        <v>397</v>
      </c>
      <c r="E2725" s="7" t="s">
        <v>1739</v>
      </c>
      <c r="F2725" s="8">
        <v>15</v>
      </c>
      <c r="G2725" s="8">
        <v>11500</v>
      </c>
      <c r="H2725" s="8">
        <v>11500</v>
      </c>
      <c r="I2725" s="8">
        <v>5</v>
      </c>
      <c r="J2725" s="8">
        <v>57500</v>
      </c>
      <c r="K2725" s="8">
        <v>11500</v>
      </c>
      <c r="L2725" s="8">
        <f t="shared" si="168"/>
        <v>1500</v>
      </c>
      <c r="M2725" s="8">
        <f t="shared" si="169"/>
        <v>10000</v>
      </c>
      <c r="N2725" s="9"/>
      <c r="O2725" s="9"/>
      <c r="P2725" s="8">
        <v>15</v>
      </c>
      <c r="Q2725" s="8">
        <v>11500</v>
      </c>
      <c r="R2725" s="17">
        <f t="shared" si="170"/>
        <v>0</v>
      </c>
      <c r="S2725" s="18">
        <f t="shared" si="171"/>
        <v>57500</v>
      </c>
    </row>
    <row r="2726" spans="1:19" x14ac:dyDescent="0.25">
      <c r="A2726" s="7" t="s">
        <v>3219</v>
      </c>
      <c r="B2726" s="7" t="s">
        <v>3220</v>
      </c>
      <c r="C2726" s="7" t="s">
        <v>396</v>
      </c>
      <c r="D2726" s="7" t="s">
        <v>397</v>
      </c>
      <c r="E2726" s="7" t="s">
        <v>1739</v>
      </c>
      <c r="F2726" s="8">
        <v>15</v>
      </c>
      <c r="G2726" s="8">
        <v>11500</v>
      </c>
      <c r="H2726" s="8">
        <v>11500</v>
      </c>
      <c r="I2726" s="8">
        <v>10</v>
      </c>
      <c r="J2726" s="8">
        <v>115000</v>
      </c>
      <c r="K2726" s="8">
        <v>11500</v>
      </c>
      <c r="L2726" s="8">
        <f t="shared" si="168"/>
        <v>1500</v>
      </c>
      <c r="M2726" s="8">
        <f t="shared" si="169"/>
        <v>10000</v>
      </c>
      <c r="N2726" s="9"/>
      <c r="O2726" s="9"/>
      <c r="P2726" s="8">
        <v>15</v>
      </c>
      <c r="Q2726" s="8">
        <v>11500</v>
      </c>
      <c r="R2726" s="17">
        <f t="shared" si="170"/>
        <v>0</v>
      </c>
      <c r="S2726" s="18">
        <f t="shared" si="171"/>
        <v>115000</v>
      </c>
    </row>
    <row r="2727" spans="1:19" x14ac:dyDescent="0.25">
      <c r="A2727" s="7" t="s">
        <v>3221</v>
      </c>
      <c r="B2727" s="7" t="s">
        <v>3222</v>
      </c>
      <c r="C2727" s="7" t="s">
        <v>396</v>
      </c>
      <c r="D2727" s="7" t="s">
        <v>397</v>
      </c>
      <c r="E2727" s="7" t="s">
        <v>1739</v>
      </c>
      <c r="F2727" s="8">
        <v>15</v>
      </c>
      <c r="G2727" s="8">
        <v>11500</v>
      </c>
      <c r="H2727" s="8">
        <v>11500</v>
      </c>
      <c r="I2727" s="8">
        <v>8</v>
      </c>
      <c r="J2727" s="8">
        <v>92000</v>
      </c>
      <c r="K2727" s="8">
        <v>11500</v>
      </c>
      <c r="L2727" s="8">
        <f t="shared" si="168"/>
        <v>1500</v>
      </c>
      <c r="M2727" s="8">
        <f t="shared" si="169"/>
        <v>10000</v>
      </c>
      <c r="N2727" s="9"/>
      <c r="O2727" s="9"/>
      <c r="P2727" s="8">
        <v>15</v>
      </c>
      <c r="Q2727" s="8">
        <v>11500</v>
      </c>
      <c r="R2727" s="17">
        <f t="shared" si="170"/>
        <v>0</v>
      </c>
      <c r="S2727" s="18">
        <f t="shared" si="171"/>
        <v>92000</v>
      </c>
    </row>
    <row r="2728" spans="1:19" x14ac:dyDescent="0.25">
      <c r="A2728" s="7" t="s">
        <v>3223</v>
      </c>
      <c r="B2728" s="7" t="s">
        <v>3224</v>
      </c>
      <c r="C2728" s="7" t="s">
        <v>396</v>
      </c>
      <c r="D2728" s="7" t="s">
        <v>397</v>
      </c>
      <c r="E2728" s="7" t="s">
        <v>1739</v>
      </c>
      <c r="F2728" s="8">
        <v>15</v>
      </c>
      <c r="G2728" s="8">
        <v>11500</v>
      </c>
      <c r="H2728" s="8">
        <v>11500</v>
      </c>
      <c r="I2728" s="8">
        <v>1</v>
      </c>
      <c r="J2728" s="8">
        <v>11500</v>
      </c>
      <c r="K2728" s="8">
        <v>11500</v>
      </c>
      <c r="L2728" s="8">
        <f t="shared" si="168"/>
        <v>1500</v>
      </c>
      <c r="M2728" s="8">
        <f t="shared" si="169"/>
        <v>10000</v>
      </c>
      <c r="N2728" s="9"/>
      <c r="O2728" s="9"/>
      <c r="P2728" s="8">
        <v>15</v>
      </c>
      <c r="Q2728" s="8">
        <v>11500</v>
      </c>
      <c r="R2728" s="17">
        <f t="shared" si="170"/>
        <v>0</v>
      </c>
      <c r="S2728" s="18">
        <f t="shared" si="171"/>
        <v>11500</v>
      </c>
    </row>
    <row r="2729" spans="1:19" x14ac:dyDescent="0.25">
      <c r="A2729" s="7" t="s">
        <v>3225</v>
      </c>
      <c r="B2729" s="7" t="s">
        <v>3226</v>
      </c>
      <c r="C2729" s="7" t="s">
        <v>396</v>
      </c>
      <c r="D2729" s="7" t="s">
        <v>397</v>
      </c>
      <c r="E2729" s="7" t="s">
        <v>1739</v>
      </c>
      <c r="F2729" s="8">
        <v>15</v>
      </c>
      <c r="G2729" s="8">
        <v>11500</v>
      </c>
      <c r="H2729" s="8">
        <v>11500</v>
      </c>
      <c r="I2729" s="8">
        <v>4</v>
      </c>
      <c r="J2729" s="8">
        <v>46000</v>
      </c>
      <c r="K2729" s="8">
        <v>11500</v>
      </c>
      <c r="L2729" s="8">
        <f t="shared" si="168"/>
        <v>1500</v>
      </c>
      <c r="M2729" s="8">
        <f t="shared" si="169"/>
        <v>10000</v>
      </c>
      <c r="N2729" s="9"/>
      <c r="O2729" s="9"/>
      <c r="P2729" s="8">
        <v>15</v>
      </c>
      <c r="Q2729" s="8">
        <v>11500</v>
      </c>
      <c r="R2729" s="17">
        <f t="shared" si="170"/>
        <v>0</v>
      </c>
      <c r="S2729" s="18">
        <f t="shared" si="171"/>
        <v>46000</v>
      </c>
    </row>
    <row r="2730" spans="1:19" x14ac:dyDescent="0.25">
      <c r="A2730" s="7" t="s">
        <v>3227</v>
      </c>
      <c r="B2730" s="7" t="s">
        <v>3228</v>
      </c>
      <c r="C2730" s="7" t="s">
        <v>396</v>
      </c>
      <c r="D2730" s="7" t="s">
        <v>397</v>
      </c>
      <c r="E2730" s="7" t="s">
        <v>1739</v>
      </c>
      <c r="F2730" s="8">
        <v>15</v>
      </c>
      <c r="G2730" s="8">
        <v>11500</v>
      </c>
      <c r="H2730" s="8">
        <v>11500</v>
      </c>
      <c r="I2730" s="8">
        <v>3</v>
      </c>
      <c r="J2730" s="8">
        <v>34500</v>
      </c>
      <c r="K2730" s="8">
        <v>11500</v>
      </c>
      <c r="L2730" s="8">
        <f t="shared" si="168"/>
        <v>1500</v>
      </c>
      <c r="M2730" s="8">
        <f t="shared" si="169"/>
        <v>10000</v>
      </c>
      <c r="N2730" s="9"/>
      <c r="O2730" s="9"/>
      <c r="P2730" s="8">
        <v>15</v>
      </c>
      <c r="Q2730" s="8">
        <v>11500</v>
      </c>
      <c r="R2730" s="17">
        <f t="shared" si="170"/>
        <v>0</v>
      </c>
      <c r="S2730" s="18">
        <f t="shared" si="171"/>
        <v>34500</v>
      </c>
    </row>
    <row r="2731" spans="1:19" x14ac:dyDescent="0.25">
      <c r="A2731" s="7" t="s">
        <v>3229</v>
      </c>
      <c r="B2731" s="7" t="s">
        <v>3230</v>
      </c>
      <c r="C2731" s="7" t="s">
        <v>396</v>
      </c>
      <c r="D2731" s="7" t="s">
        <v>397</v>
      </c>
      <c r="E2731" s="7" t="s">
        <v>1739</v>
      </c>
      <c r="F2731" s="8">
        <v>15</v>
      </c>
      <c r="G2731" s="8">
        <v>11500</v>
      </c>
      <c r="H2731" s="8">
        <v>11500</v>
      </c>
      <c r="I2731" s="8">
        <v>1</v>
      </c>
      <c r="J2731" s="8">
        <v>11500</v>
      </c>
      <c r="K2731" s="8">
        <v>11500</v>
      </c>
      <c r="L2731" s="8">
        <f t="shared" si="168"/>
        <v>1500</v>
      </c>
      <c r="M2731" s="8">
        <f t="shared" si="169"/>
        <v>10000</v>
      </c>
      <c r="N2731" s="9"/>
      <c r="O2731" s="9"/>
      <c r="P2731" s="8">
        <v>15</v>
      </c>
      <c r="Q2731" s="8">
        <v>11500</v>
      </c>
      <c r="R2731" s="17">
        <f t="shared" si="170"/>
        <v>0</v>
      </c>
      <c r="S2731" s="18">
        <f t="shared" si="171"/>
        <v>11500</v>
      </c>
    </row>
    <row r="2732" spans="1:19" x14ac:dyDescent="0.25">
      <c r="A2732" s="7" t="s">
        <v>3231</v>
      </c>
      <c r="B2732" s="7" t="s">
        <v>3232</v>
      </c>
      <c r="C2732" s="7" t="s">
        <v>396</v>
      </c>
      <c r="D2732" s="7" t="s">
        <v>397</v>
      </c>
      <c r="E2732" s="7" t="s">
        <v>1739</v>
      </c>
      <c r="F2732" s="8">
        <v>15</v>
      </c>
      <c r="G2732" s="8">
        <v>11500</v>
      </c>
      <c r="H2732" s="8">
        <v>11500</v>
      </c>
      <c r="I2732" s="8">
        <v>5</v>
      </c>
      <c r="J2732" s="8">
        <v>57500</v>
      </c>
      <c r="K2732" s="8">
        <v>11500</v>
      </c>
      <c r="L2732" s="8">
        <f t="shared" si="168"/>
        <v>1500</v>
      </c>
      <c r="M2732" s="8">
        <f t="shared" si="169"/>
        <v>10000</v>
      </c>
      <c r="N2732" s="9"/>
      <c r="O2732" s="9"/>
      <c r="P2732" s="8">
        <v>15</v>
      </c>
      <c r="Q2732" s="8">
        <v>11500</v>
      </c>
      <c r="R2732" s="17">
        <f t="shared" si="170"/>
        <v>0</v>
      </c>
      <c r="S2732" s="18">
        <f t="shared" si="171"/>
        <v>57500</v>
      </c>
    </row>
    <row r="2733" spans="1:19" x14ac:dyDescent="0.25">
      <c r="A2733" s="7" t="s">
        <v>3233</v>
      </c>
      <c r="B2733" s="7" t="s">
        <v>3234</v>
      </c>
      <c r="C2733" s="7" t="s">
        <v>396</v>
      </c>
      <c r="D2733" s="7" t="s">
        <v>397</v>
      </c>
      <c r="E2733" s="7" t="s">
        <v>1739</v>
      </c>
      <c r="F2733" s="8">
        <v>15</v>
      </c>
      <c r="G2733" s="8">
        <v>11500</v>
      </c>
      <c r="H2733" s="8">
        <v>11500</v>
      </c>
      <c r="I2733" s="8">
        <v>2</v>
      </c>
      <c r="J2733" s="8">
        <v>23000</v>
      </c>
      <c r="K2733" s="8">
        <v>11500</v>
      </c>
      <c r="L2733" s="8">
        <f t="shared" si="168"/>
        <v>1500</v>
      </c>
      <c r="M2733" s="8">
        <f t="shared" si="169"/>
        <v>10000</v>
      </c>
      <c r="N2733" s="9"/>
      <c r="O2733" s="9"/>
      <c r="P2733" s="8">
        <v>15</v>
      </c>
      <c r="Q2733" s="8">
        <v>11500</v>
      </c>
      <c r="R2733" s="17">
        <f t="shared" si="170"/>
        <v>0</v>
      </c>
      <c r="S2733" s="18">
        <f t="shared" si="171"/>
        <v>23000</v>
      </c>
    </row>
    <row r="2734" spans="1:19" x14ac:dyDescent="0.25">
      <c r="A2734" s="7" t="s">
        <v>3235</v>
      </c>
      <c r="B2734" s="7" t="s">
        <v>3236</v>
      </c>
      <c r="C2734" s="7" t="s">
        <v>396</v>
      </c>
      <c r="D2734" s="7" t="s">
        <v>397</v>
      </c>
      <c r="E2734" s="7" t="s">
        <v>1739</v>
      </c>
      <c r="F2734" s="8">
        <v>15</v>
      </c>
      <c r="G2734" s="8">
        <v>11500</v>
      </c>
      <c r="H2734" s="8">
        <v>11500</v>
      </c>
      <c r="I2734" s="8">
        <v>2</v>
      </c>
      <c r="J2734" s="8">
        <v>23000</v>
      </c>
      <c r="K2734" s="8">
        <v>11500</v>
      </c>
      <c r="L2734" s="8">
        <f t="shared" si="168"/>
        <v>1500</v>
      </c>
      <c r="M2734" s="8">
        <f t="shared" si="169"/>
        <v>10000</v>
      </c>
      <c r="N2734" s="9"/>
      <c r="O2734" s="9"/>
      <c r="P2734" s="8">
        <v>15</v>
      </c>
      <c r="Q2734" s="8">
        <v>11500</v>
      </c>
      <c r="R2734" s="17">
        <f t="shared" si="170"/>
        <v>0</v>
      </c>
      <c r="S2734" s="18">
        <f t="shared" si="171"/>
        <v>23000</v>
      </c>
    </row>
    <row r="2735" spans="1:19" x14ac:dyDescent="0.25">
      <c r="A2735" s="7" t="s">
        <v>3237</v>
      </c>
      <c r="B2735" s="7" t="s">
        <v>3238</v>
      </c>
      <c r="C2735" s="7" t="s">
        <v>185</v>
      </c>
      <c r="D2735" s="7" t="s">
        <v>186</v>
      </c>
      <c r="E2735" s="7" t="s">
        <v>187</v>
      </c>
      <c r="F2735" s="8">
        <v>21</v>
      </c>
      <c r="G2735" s="8">
        <v>2359.5</v>
      </c>
      <c r="H2735" s="8">
        <v>2359.5</v>
      </c>
      <c r="I2735" s="8">
        <v>5</v>
      </c>
      <c r="J2735" s="8">
        <v>11797.5</v>
      </c>
      <c r="K2735" s="8">
        <v>2359.5</v>
      </c>
      <c r="L2735" s="8">
        <f t="shared" si="168"/>
        <v>409.5</v>
      </c>
      <c r="M2735" s="8">
        <f t="shared" si="169"/>
        <v>1950</v>
      </c>
      <c r="N2735" s="9"/>
      <c r="O2735" s="9"/>
      <c r="P2735" s="8">
        <v>21</v>
      </c>
      <c r="Q2735" s="8">
        <v>2359.5</v>
      </c>
      <c r="R2735" s="17">
        <f t="shared" si="170"/>
        <v>0</v>
      </c>
      <c r="S2735" s="18">
        <f t="shared" si="171"/>
        <v>11797.5</v>
      </c>
    </row>
    <row r="2736" spans="1:19" x14ac:dyDescent="0.25">
      <c r="A2736" s="7" t="s">
        <v>3239</v>
      </c>
      <c r="B2736" s="7" t="s">
        <v>3240</v>
      </c>
      <c r="C2736" s="7" t="s">
        <v>37</v>
      </c>
      <c r="D2736" s="7" t="s">
        <v>38</v>
      </c>
      <c r="E2736" s="7" t="s">
        <v>39</v>
      </c>
      <c r="F2736" s="8">
        <v>15</v>
      </c>
      <c r="G2736" s="8">
        <v>51842</v>
      </c>
      <c r="H2736" s="8">
        <v>51842</v>
      </c>
      <c r="I2736" s="8">
        <v>5</v>
      </c>
      <c r="J2736" s="8">
        <v>259210</v>
      </c>
      <c r="K2736" s="8">
        <v>51842</v>
      </c>
      <c r="L2736" s="8">
        <f t="shared" si="168"/>
        <v>6762</v>
      </c>
      <c r="M2736" s="8">
        <f t="shared" si="169"/>
        <v>45080</v>
      </c>
      <c r="N2736" s="9"/>
      <c r="O2736" s="9"/>
      <c r="P2736" s="8">
        <v>15</v>
      </c>
      <c r="Q2736" s="8">
        <v>51842</v>
      </c>
      <c r="R2736" s="17">
        <f t="shared" si="170"/>
        <v>0</v>
      </c>
      <c r="S2736" s="18">
        <f t="shared" si="171"/>
        <v>259210</v>
      </c>
    </row>
    <row r="2737" spans="1:19" x14ac:dyDescent="0.25">
      <c r="A2737" s="7" t="s">
        <v>3241</v>
      </c>
      <c r="B2737" s="7" t="s">
        <v>3242</v>
      </c>
      <c r="C2737" s="7" t="s">
        <v>472</v>
      </c>
      <c r="D2737" s="7" t="s">
        <v>473</v>
      </c>
      <c r="E2737" s="7" t="s">
        <v>474</v>
      </c>
      <c r="F2737" s="8">
        <v>15</v>
      </c>
      <c r="G2737" s="8">
        <v>3108.45</v>
      </c>
      <c r="H2737" s="8">
        <v>3108.45</v>
      </c>
      <c r="I2737" s="8">
        <v>20</v>
      </c>
      <c r="J2737" s="8">
        <v>62169</v>
      </c>
      <c r="K2737" s="8">
        <v>3108.45</v>
      </c>
      <c r="L2737" s="8">
        <f t="shared" si="168"/>
        <v>405.44999999999982</v>
      </c>
      <c r="M2737" s="8">
        <f t="shared" si="169"/>
        <v>2703</v>
      </c>
      <c r="N2737" s="13"/>
      <c r="O2737" s="13"/>
      <c r="P2737" s="8">
        <v>15</v>
      </c>
      <c r="Q2737" s="8">
        <v>3108.4500000000003</v>
      </c>
      <c r="R2737" s="17">
        <f t="shared" si="170"/>
        <v>0</v>
      </c>
      <c r="S2737" s="18">
        <f t="shared" si="171"/>
        <v>62169</v>
      </c>
    </row>
    <row r="2738" spans="1:19" x14ac:dyDescent="0.25">
      <c r="A2738" s="7" t="s">
        <v>3243</v>
      </c>
      <c r="B2738" s="7" t="s">
        <v>3244</v>
      </c>
      <c r="C2738" s="7" t="s">
        <v>472</v>
      </c>
      <c r="D2738" s="7" t="s">
        <v>473</v>
      </c>
      <c r="E2738" s="7" t="s">
        <v>474</v>
      </c>
      <c r="F2738" s="8">
        <v>15</v>
      </c>
      <c r="G2738" s="8">
        <v>3108.45</v>
      </c>
      <c r="H2738" s="8">
        <v>3108.45</v>
      </c>
      <c r="I2738" s="8">
        <v>11</v>
      </c>
      <c r="J2738" s="8">
        <v>34192.949999999997</v>
      </c>
      <c r="K2738" s="8">
        <v>3108.45</v>
      </c>
      <c r="L2738" s="8">
        <f t="shared" si="168"/>
        <v>405.44999999999982</v>
      </c>
      <c r="M2738" s="8">
        <f t="shared" si="169"/>
        <v>2703</v>
      </c>
      <c r="N2738" s="14">
        <v>12</v>
      </c>
      <c r="O2738" s="14">
        <v>3027.36</v>
      </c>
      <c r="P2738" s="8">
        <v>15</v>
      </c>
      <c r="Q2738" s="8">
        <v>3108.4500000000003</v>
      </c>
      <c r="R2738" s="17">
        <f t="shared" si="170"/>
        <v>33300.959999999999</v>
      </c>
      <c r="S2738" s="18">
        <f t="shared" si="171"/>
        <v>34192.949999999997</v>
      </c>
    </row>
    <row r="2739" spans="1:19" x14ac:dyDescent="0.25">
      <c r="A2739" s="7" t="s">
        <v>3245</v>
      </c>
      <c r="B2739" s="7" t="s">
        <v>3246</v>
      </c>
      <c r="C2739" s="7" t="s">
        <v>472</v>
      </c>
      <c r="D2739" s="7" t="s">
        <v>473</v>
      </c>
      <c r="E2739" s="7" t="s">
        <v>474</v>
      </c>
      <c r="F2739" s="8">
        <v>15</v>
      </c>
      <c r="G2739" s="8">
        <v>3108.45</v>
      </c>
      <c r="H2739" s="8">
        <v>3108.45</v>
      </c>
      <c r="I2739" s="8">
        <v>2</v>
      </c>
      <c r="J2739" s="8">
        <v>6216.9</v>
      </c>
      <c r="K2739" s="8">
        <v>3108.45</v>
      </c>
      <c r="L2739" s="8">
        <f t="shared" si="168"/>
        <v>405.44999999999982</v>
      </c>
      <c r="M2739" s="8">
        <f t="shared" si="169"/>
        <v>2703</v>
      </c>
      <c r="N2739" s="9"/>
      <c r="O2739" s="9"/>
      <c r="P2739" s="8">
        <v>15</v>
      </c>
      <c r="Q2739" s="8">
        <v>3108.45</v>
      </c>
      <c r="R2739" s="17">
        <f t="shared" si="170"/>
        <v>0</v>
      </c>
      <c r="S2739" s="18">
        <f t="shared" si="171"/>
        <v>6216.9</v>
      </c>
    </row>
    <row r="2740" spans="1:19" x14ac:dyDescent="0.25">
      <c r="A2740" s="7" t="s">
        <v>3247</v>
      </c>
      <c r="B2740" s="7" t="s">
        <v>3248</v>
      </c>
      <c r="C2740" s="7" t="s">
        <v>472</v>
      </c>
      <c r="D2740" s="7" t="s">
        <v>473</v>
      </c>
      <c r="E2740" s="7" t="s">
        <v>474</v>
      </c>
      <c r="F2740" s="8">
        <v>15</v>
      </c>
      <c r="G2740" s="8">
        <v>3108.45</v>
      </c>
      <c r="H2740" s="8">
        <v>3108.45</v>
      </c>
      <c r="I2740" s="8">
        <v>9</v>
      </c>
      <c r="J2740" s="8">
        <v>27976.050000000003</v>
      </c>
      <c r="K2740" s="8">
        <v>3108.4500000000003</v>
      </c>
      <c r="L2740" s="8">
        <f t="shared" si="168"/>
        <v>405.44999999999982</v>
      </c>
      <c r="M2740" s="8">
        <f t="shared" si="169"/>
        <v>2703.0000000000005</v>
      </c>
      <c r="N2740" s="9"/>
      <c r="O2740" s="9"/>
      <c r="P2740" s="8">
        <v>15</v>
      </c>
      <c r="Q2740" s="8">
        <v>3108.45</v>
      </c>
      <c r="R2740" s="17">
        <f t="shared" si="170"/>
        <v>0</v>
      </c>
      <c r="S2740" s="18">
        <f t="shared" si="171"/>
        <v>27976.050000000003</v>
      </c>
    </row>
    <row r="2741" spans="1:19" x14ac:dyDescent="0.25">
      <c r="A2741" s="7" t="s">
        <v>3249</v>
      </c>
      <c r="B2741" s="7" t="s">
        <v>3250</v>
      </c>
      <c r="C2741" s="7" t="s">
        <v>472</v>
      </c>
      <c r="D2741" s="7" t="s">
        <v>473</v>
      </c>
      <c r="E2741" s="7" t="s">
        <v>474</v>
      </c>
      <c r="F2741" s="8">
        <v>15</v>
      </c>
      <c r="G2741" s="8">
        <v>3108.45</v>
      </c>
      <c r="H2741" s="8">
        <v>3108.45</v>
      </c>
      <c r="I2741" s="8">
        <v>3</v>
      </c>
      <c r="J2741" s="8">
        <v>9325.3499999999985</v>
      </c>
      <c r="K2741" s="8">
        <v>3108.4499999999994</v>
      </c>
      <c r="L2741" s="8">
        <f t="shared" si="168"/>
        <v>405.44999999999982</v>
      </c>
      <c r="M2741" s="8">
        <f t="shared" si="169"/>
        <v>2702.9999999999995</v>
      </c>
      <c r="N2741" s="9"/>
      <c r="O2741" s="9"/>
      <c r="P2741" s="8">
        <v>15</v>
      </c>
      <c r="Q2741" s="8">
        <v>3108.45</v>
      </c>
      <c r="R2741" s="17">
        <f t="shared" si="170"/>
        <v>0</v>
      </c>
      <c r="S2741" s="18">
        <f t="shared" si="171"/>
        <v>9325.3499999999985</v>
      </c>
    </row>
    <row r="2742" spans="1:19" x14ac:dyDescent="0.25">
      <c r="A2742" s="7" t="s">
        <v>3251</v>
      </c>
      <c r="B2742" s="7" t="s">
        <v>3252</v>
      </c>
      <c r="C2742" s="7" t="s">
        <v>369</v>
      </c>
      <c r="D2742" s="7" t="s">
        <v>370</v>
      </c>
      <c r="E2742" s="7" t="s">
        <v>546</v>
      </c>
      <c r="F2742" s="8">
        <v>21</v>
      </c>
      <c r="G2742" s="8">
        <v>2842.29</v>
      </c>
      <c r="H2742" s="8">
        <v>2842.29</v>
      </c>
      <c r="I2742" s="8">
        <v>28</v>
      </c>
      <c r="J2742" s="8">
        <v>79584.119999999981</v>
      </c>
      <c r="K2742" s="8">
        <v>2842.2899999999995</v>
      </c>
      <c r="L2742" s="8">
        <f t="shared" si="168"/>
        <v>493.28999999999996</v>
      </c>
      <c r="M2742" s="8">
        <f t="shared" si="169"/>
        <v>2348.9999999999995</v>
      </c>
      <c r="N2742" s="14">
        <v>12</v>
      </c>
      <c r="O2742" s="14">
        <v>2630.88</v>
      </c>
      <c r="P2742" s="8">
        <v>21</v>
      </c>
      <c r="Q2742" s="8">
        <v>2842.29</v>
      </c>
      <c r="R2742" s="17">
        <f t="shared" si="170"/>
        <v>73664.639999999999</v>
      </c>
      <c r="S2742" s="18">
        <f t="shared" si="171"/>
        <v>79584.119999999981</v>
      </c>
    </row>
    <row r="2743" spans="1:19" x14ac:dyDescent="0.25">
      <c r="A2743" s="7" t="s">
        <v>3253</v>
      </c>
      <c r="B2743" s="7" t="s">
        <v>3254</v>
      </c>
      <c r="C2743" s="7" t="s">
        <v>369</v>
      </c>
      <c r="D2743" s="7" t="s">
        <v>370</v>
      </c>
      <c r="E2743" s="7" t="s">
        <v>546</v>
      </c>
      <c r="F2743" s="8">
        <v>21</v>
      </c>
      <c r="G2743" s="8">
        <v>2842.29</v>
      </c>
      <c r="H2743" s="8">
        <v>2842.29</v>
      </c>
      <c r="I2743" s="8">
        <v>1</v>
      </c>
      <c r="J2743" s="8">
        <v>2842.29</v>
      </c>
      <c r="K2743" s="8">
        <v>2842.29</v>
      </c>
      <c r="L2743" s="8">
        <f t="shared" si="168"/>
        <v>493.28999999999996</v>
      </c>
      <c r="M2743" s="8">
        <f t="shared" si="169"/>
        <v>2349</v>
      </c>
      <c r="N2743" s="9"/>
      <c r="O2743" s="9"/>
      <c r="P2743" s="8">
        <v>21</v>
      </c>
      <c r="Q2743" s="8">
        <v>2842.29</v>
      </c>
      <c r="R2743" s="17">
        <f t="shared" si="170"/>
        <v>0</v>
      </c>
      <c r="S2743" s="18">
        <f t="shared" si="171"/>
        <v>2842.29</v>
      </c>
    </row>
    <row r="2744" spans="1:19" x14ac:dyDescent="0.25">
      <c r="A2744" s="7" t="s">
        <v>3255</v>
      </c>
      <c r="B2744" s="7" t="s">
        <v>3256</v>
      </c>
      <c r="C2744" s="7" t="s">
        <v>369</v>
      </c>
      <c r="D2744" s="7" t="s">
        <v>370</v>
      </c>
      <c r="E2744" s="7" t="s">
        <v>546</v>
      </c>
      <c r="F2744" s="8">
        <v>21</v>
      </c>
      <c r="G2744" s="8">
        <v>2842.29</v>
      </c>
      <c r="H2744" s="8">
        <v>2842.29</v>
      </c>
      <c r="I2744" s="8">
        <v>57</v>
      </c>
      <c r="J2744" s="8">
        <v>162010.52999999991</v>
      </c>
      <c r="K2744" s="8">
        <v>2842.2899999999986</v>
      </c>
      <c r="L2744" s="8">
        <f t="shared" si="168"/>
        <v>493.28999999999951</v>
      </c>
      <c r="M2744" s="8">
        <f t="shared" si="169"/>
        <v>2348.9999999999991</v>
      </c>
      <c r="N2744" s="14">
        <v>12</v>
      </c>
      <c r="O2744" s="14">
        <v>2630.88</v>
      </c>
      <c r="P2744" s="8">
        <v>21</v>
      </c>
      <c r="Q2744" s="8">
        <v>2842.29</v>
      </c>
      <c r="R2744" s="17">
        <f t="shared" si="170"/>
        <v>149960.16</v>
      </c>
      <c r="S2744" s="18">
        <f t="shared" si="171"/>
        <v>162010.52999999991</v>
      </c>
    </row>
    <row r="2745" spans="1:19" x14ac:dyDescent="0.25">
      <c r="A2745" s="7" t="s">
        <v>3257</v>
      </c>
      <c r="B2745" s="7" t="s">
        <v>3258</v>
      </c>
      <c r="C2745" s="7" t="s">
        <v>369</v>
      </c>
      <c r="D2745" s="7" t="s">
        <v>370</v>
      </c>
      <c r="E2745" s="7" t="s">
        <v>546</v>
      </c>
      <c r="F2745" s="8">
        <v>21</v>
      </c>
      <c r="G2745" s="8">
        <v>2842.29</v>
      </c>
      <c r="H2745" s="8">
        <v>2842.29</v>
      </c>
      <c r="I2745" s="8">
        <v>70</v>
      </c>
      <c r="J2745" s="8">
        <v>198960.30000000005</v>
      </c>
      <c r="K2745" s="8">
        <v>2842.2900000000009</v>
      </c>
      <c r="L2745" s="8">
        <f t="shared" si="168"/>
        <v>493.28999999999996</v>
      </c>
      <c r="M2745" s="8">
        <f t="shared" si="169"/>
        <v>2349.0000000000009</v>
      </c>
      <c r="N2745" s="14">
        <v>12</v>
      </c>
      <c r="O2745" s="14">
        <v>2630.88</v>
      </c>
      <c r="P2745" s="8">
        <v>21</v>
      </c>
      <c r="Q2745" s="8">
        <v>2842.29</v>
      </c>
      <c r="R2745" s="17">
        <f t="shared" si="170"/>
        <v>184161.6</v>
      </c>
      <c r="S2745" s="18">
        <f t="shared" si="171"/>
        <v>198960.30000000005</v>
      </c>
    </row>
    <row r="2746" spans="1:19" x14ac:dyDescent="0.25">
      <c r="A2746" s="7" t="s">
        <v>3259</v>
      </c>
      <c r="B2746" s="7" t="s">
        <v>3260</v>
      </c>
      <c r="C2746" s="7" t="s">
        <v>369</v>
      </c>
      <c r="D2746" s="7" t="s">
        <v>370</v>
      </c>
      <c r="E2746" s="7" t="s">
        <v>546</v>
      </c>
      <c r="F2746" s="8">
        <v>21</v>
      </c>
      <c r="G2746" s="8">
        <v>2842.29</v>
      </c>
      <c r="H2746" s="8">
        <v>2842.29</v>
      </c>
      <c r="I2746" s="8">
        <v>20</v>
      </c>
      <c r="J2746" s="8">
        <v>56845.80000000001</v>
      </c>
      <c r="K2746" s="8">
        <v>2842.2900000000004</v>
      </c>
      <c r="L2746" s="8">
        <f t="shared" si="168"/>
        <v>493.28999999999996</v>
      </c>
      <c r="M2746" s="8">
        <f t="shared" si="169"/>
        <v>2349.0000000000005</v>
      </c>
      <c r="N2746" s="14">
        <v>12</v>
      </c>
      <c r="O2746" s="14">
        <v>2630.88</v>
      </c>
      <c r="P2746" s="8">
        <v>21</v>
      </c>
      <c r="Q2746" s="8">
        <v>2842.29</v>
      </c>
      <c r="R2746" s="17">
        <f t="shared" si="170"/>
        <v>52617.600000000006</v>
      </c>
      <c r="S2746" s="18">
        <f t="shared" si="171"/>
        <v>56845.80000000001</v>
      </c>
    </row>
    <row r="2747" spans="1:19" x14ac:dyDescent="0.25">
      <c r="A2747" s="7" t="s">
        <v>3261</v>
      </c>
      <c r="B2747" s="7" t="s">
        <v>3262</v>
      </c>
      <c r="C2747" s="7" t="s">
        <v>369</v>
      </c>
      <c r="D2747" s="7" t="s">
        <v>370</v>
      </c>
      <c r="E2747" s="7" t="s">
        <v>546</v>
      </c>
      <c r="F2747" s="8">
        <v>21</v>
      </c>
      <c r="G2747" s="8">
        <v>2842.29</v>
      </c>
      <c r="H2747" s="8">
        <v>2842.29</v>
      </c>
      <c r="I2747" s="8">
        <v>14</v>
      </c>
      <c r="J2747" s="8">
        <v>39792.060000000005</v>
      </c>
      <c r="K2747" s="8">
        <v>2842.2900000000004</v>
      </c>
      <c r="L2747" s="8">
        <f t="shared" si="168"/>
        <v>493.28999999999996</v>
      </c>
      <c r="M2747" s="8">
        <f t="shared" si="169"/>
        <v>2349.0000000000005</v>
      </c>
      <c r="N2747" s="9"/>
      <c r="O2747" s="9"/>
      <c r="P2747" s="8">
        <v>21</v>
      </c>
      <c r="Q2747" s="8">
        <v>2842.29</v>
      </c>
      <c r="R2747" s="17">
        <f t="shared" si="170"/>
        <v>0</v>
      </c>
      <c r="S2747" s="18">
        <f t="shared" si="171"/>
        <v>39792.060000000005</v>
      </c>
    </row>
    <row r="2748" spans="1:19" x14ac:dyDescent="0.25">
      <c r="A2748" s="7" t="s">
        <v>3263</v>
      </c>
      <c r="B2748" s="7" t="s">
        <v>3264</v>
      </c>
      <c r="C2748" s="7" t="s">
        <v>369</v>
      </c>
      <c r="D2748" s="7" t="s">
        <v>370</v>
      </c>
      <c r="E2748" s="7" t="s">
        <v>546</v>
      </c>
      <c r="F2748" s="8">
        <v>21</v>
      </c>
      <c r="G2748" s="8">
        <v>2842.29</v>
      </c>
      <c r="H2748" s="8">
        <v>2842.29</v>
      </c>
      <c r="I2748" s="8">
        <v>14</v>
      </c>
      <c r="J2748" s="8">
        <v>39792.060000000005</v>
      </c>
      <c r="K2748" s="8">
        <v>2842.2900000000004</v>
      </c>
      <c r="L2748" s="8">
        <f t="shared" si="168"/>
        <v>493.28999999999996</v>
      </c>
      <c r="M2748" s="8">
        <f t="shared" si="169"/>
        <v>2349.0000000000005</v>
      </c>
      <c r="N2748" s="14">
        <v>12</v>
      </c>
      <c r="O2748" s="14">
        <v>2630.88</v>
      </c>
      <c r="P2748" s="8">
        <v>21</v>
      </c>
      <c r="Q2748" s="8">
        <v>2842.29</v>
      </c>
      <c r="R2748" s="17">
        <f t="shared" si="170"/>
        <v>36832.32</v>
      </c>
      <c r="S2748" s="18">
        <f t="shared" si="171"/>
        <v>39792.060000000005</v>
      </c>
    </row>
    <row r="2749" spans="1:19" x14ac:dyDescent="0.25">
      <c r="A2749" s="7" t="s">
        <v>3265</v>
      </c>
      <c r="B2749" s="7" t="s">
        <v>3266</v>
      </c>
      <c r="C2749" s="7" t="s">
        <v>369</v>
      </c>
      <c r="D2749" s="7" t="s">
        <v>370</v>
      </c>
      <c r="E2749" s="7" t="s">
        <v>546</v>
      </c>
      <c r="F2749" s="8">
        <v>21</v>
      </c>
      <c r="G2749" s="8">
        <v>2842.29</v>
      </c>
      <c r="H2749" s="8">
        <v>2842.29</v>
      </c>
      <c r="I2749" s="8">
        <v>3</v>
      </c>
      <c r="J2749" s="8">
        <v>8526.869999999999</v>
      </c>
      <c r="K2749" s="8">
        <v>2842.2899999999995</v>
      </c>
      <c r="L2749" s="8">
        <f t="shared" si="168"/>
        <v>493.28999999999996</v>
      </c>
      <c r="M2749" s="8">
        <f t="shared" si="169"/>
        <v>2348.9999999999995</v>
      </c>
      <c r="N2749" s="8">
        <v>12</v>
      </c>
      <c r="O2749" s="8">
        <v>2630.88</v>
      </c>
      <c r="P2749" s="8">
        <v>21</v>
      </c>
      <c r="Q2749" s="8">
        <v>2842.29</v>
      </c>
      <c r="R2749" s="17">
        <f t="shared" si="170"/>
        <v>7892.64</v>
      </c>
      <c r="S2749" s="18">
        <f t="shared" si="171"/>
        <v>8526.869999999999</v>
      </c>
    </row>
    <row r="2750" spans="1:19" x14ac:dyDescent="0.25">
      <c r="A2750" s="7" t="s">
        <v>3267</v>
      </c>
      <c r="B2750" s="7" t="s">
        <v>3268</v>
      </c>
      <c r="C2750" s="7" t="s">
        <v>369</v>
      </c>
      <c r="D2750" s="7" t="s">
        <v>370</v>
      </c>
      <c r="E2750" s="7" t="s">
        <v>546</v>
      </c>
      <c r="F2750" s="8">
        <v>21</v>
      </c>
      <c r="G2750" s="8">
        <v>2842.29</v>
      </c>
      <c r="H2750" s="8">
        <v>2842.29</v>
      </c>
      <c r="I2750" s="8">
        <v>8</v>
      </c>
      <c r="J2750" s="8">
        <v>22738.320000000003</v>
      </c>
      <c r="K2750" s="8">
        <v>2842.2900000000004</v>
      </c>
      <c r="L2750" s="8">
        <f t="shared" si="168"/>
        <v>493.28999999999996</v>
      </c>
      <c r="M2750" s="8">
        <f t="shared" si="169"/>
        <v>2349.0000000000005</v>
      </c>
      <c r="N2750" s="13"/>
      <c r="O2750" s="13"/>
      <c r="P2750" s="8">
        <v>21</v>
      </c>
      <c r="Q2750" s="8">
        <v>2842.29</v>
      </c>
      <c r="R2750" s="17">
        <f t="shared" si="170"/>
        <v>0</v>
      </c>
      <c r="S2750" s="18">
        <f t="shared" si="171"/>
        <v>22738.320000000003</v>
      </c>
    </row>
    <row r="2751" spans="1:19" x14ac:dyDescent="0.25">
      <c r="A2751" s="7" t="s">
        <v>3269</v>
      </c>
      <c r="B2751" s="7" t="s">
        <v>3270</v>
      </c>
      <c r="C2751" s="7" t="s">
        <v>37</v>
      </c>
      <c r="D2751" s="7" t="s">
        <v>38</v>
      </c>
      <c r="E2751" s="7" t="s">
        <v>39</v>
      </c>
      <c r="F2751" s="8">
        <v>15</v>
      </c>
      <c r="G2751" s="8">
        <v>5186.5</v>
      </c>
      <c r="H2751" s="8">
        <v>5186.5</v>
      </c>
      <c r="I2751" s="8">
        <v>46</v>
      </c>
      <c r="J2751" s="8">
        <v>238579</v>
      </c>
      <c r="K2751" s="8">
        <v>5186.5</v>
      </c>
      <c r="L2751" s="8">
        <f t="shared" si="168"/>
        <v>676.5</v>
      </c>
      <c r="M2751" s="8">
        <f t="shared" si="169"/>
        <v>4510</v>
      </c>
      <c r="N2751" s="8">
        <v>12</v>
      </c>
      <c r="O2751" s="8">
        <v>5051.2</v>
      </c>
      <c r="P2751" s="8">
        <v>15</v>
      </c>
      <c r="Q2751" s="8">
        <v>5186.5</v>
      </c>
      <c r="R2751" s="17">
        <f t="shared" si="170"/>
        <v>232355.19999999998</v>
      </c>
      <c r="S2751" s="18">
        <f t="shared" si="171"/>
        <v>238579</v>
      </c>
    </row>
    <row r="2752" spans="1:19" x14ac:dyDescent="0.25">
      <c r="A2752" s="7" t="s">
        <v>3271</v>
      </c>
      <c r="B2752" s="7" t="s">
        <v>3272</v>
      </c>
      <c r="C2752" s="7" t="s">
        <v>76</v>
      </c>
      <c r="D2752" s="7" t="s">
        <v>77</v>
      </c>
      <c r="E2752" s="7" t="s">
        <v>78</v>
      </c>
      <c r="F2752" s="8">
        <v>15</v>
      </c>
      <c r="G2752" s="8">
        <v>6325</v>
      </c>
      <c r="H2752" s="8">
        <v>6325</v>
      </c>
      <c r="I2752" s="8">
        <v>1</v>
      </c>
      <c r="J2752" s="8">
        <v>6325</v>
      </c>
      <c r="K2752" s="8">
        <v>6325</v>
      </c>
      <c r="L2752" s="8">
        <f t="shared" si="168"/>
        <v>825</v>
      </c>
      <c r="M2752" s="8">
        <f t="shared" si="169"/>
        <v>5500</v>
      </c>
      <c r="N2752" s="9"/>
      <c r="O2752" s="9"/>
      <c r="P2752" s="8">
        <v>15</v>
      </c>
      <c r="Q2752" s="8">
        <v>6325</v>
      </c>
      <c r="R2752" s="17">
        <f t="shared" si="170"/>
        <v>0</v>
      </c>
      <c r="S2752" s="18">
        <f t="shared" si="171"/>
        <v>6325</v>
      </c>
    </row>
    <row r="2753" spans="1:19" x14ac:dyDescent="0.25">
      <c r="A2753" s="7" t="s">
        <v>3273</v>
      </c>
      <c r="B2753" s="7" t="s">
        <v>3274</v>
      </c>
      <c r="C2753" s="7" t="s">
        <v>369</v>
      </c>
      <c r="D2753" s="7" t="s">
        <v>370</v>
      </c>
      <c r="E2753" s="7" t="s">
        <v>546</v>
      </c>
      <c r="F2753" s="8">
        <v>21</v>
      </c>
      <c r="G2753" s="8">
        <v>2964.5</v>
      </c>
      <c r="H2753" s="8">
        <v>2964.5</v>
      </c>
      <c r="I2753" s="8">
        <v>78</v>
      </c>
      <c r="J2753" s="8">
        <v>231231</v>
      </c>
      <c r="K2753" s="8">
        <v>2964.5</v>
      </c>
      <c r="L2753" s="8">
        <f t="shared" si="168"/>
        <v>514.5</v>
      </c>
      <c r="M2753" s="8">
        <f t="shared" si="169"/>
        <v>2450</v>
      </c>
      <c r="N2753" s="8">
        <v>12</v>
      </c>
      <c r="O2753" s="8">
        <v>2744</v>
      </c>
      <c r="P2753" s="8">
        <v>21</v>
      </c>
      <c r="Q2753" s="8">
        <v>2964.5</v>
      </c>
      <c r="R2753" s="17">
        <f t="shared" si="170"/>
        <v>214032</v>
      </c>
      <c r="S2753" s="18">
        <f t="shared" si="171"/>
        <v>231231</v>
      </c>
    </row>
    <row r="2754" spans="1:19" x14ac:dyDescent="0.25">
      <c r="A2754" s="7" t="s">
        <v>3275</v>
      </c>
      <c r="B2754" s="7" t="s">
        <v>3276</v>
      </c>
      <c r="C2754" s="7" t="s">
        <v>76</v>
      </c>
      <c r="D2754" s="7" t="s">
        <v>77</v>
      </c>
      <c r="E2754" s="7" t="s">
        <v>78</v>
      </c>
      <c r="F2754" s="8">
        <v>15</v>
      </c>
      <c r="G2754" s="8">
        <v>10350</v>
      </c>
      <c r="H2754" s="8">
        <v>10350</v>
      </c>
      <c r="I2754" s="8">
        <v>3</v>
      </c>
      <c r="J2754" s="8">
        <v>31050</v>
      </c>
      <c r="K2754" s="8">
        <v>10350</v>
      </c>
      <c r="L2754" s="8">
        <f t="shared" ref="L2754:L2817" si="172">K2754-M2754</f>
        <v>1350</v>
      </c>
      <c r="M2754" s="8">
        <f t="shared" ref="M2754:M2817" si="173">K2754/((100+F2754)/100)</f>
        <v>9000</v>
      </c>
      <c r="N2754" s="13"/>
      <c r="O2754" s="13"/>
      <c r="P2754" s="8">
        <v>15</v>
      </c>
      <c r="Q2754" s="8">
        <v>10350</v>
      </c>
      <c r="R2754" s="17">
        <f t="shared" ref="R2754:R2817" si="174">I2754*O2754</f>
        <v>0</v>
      </c>
      <c r="S2754" s="18">
        <f t="shared" si="171"/>
        <v>31050</v>
      </c>
    </row>
    <row r="2755" spans="1:19" x14ac:dyDescent="0.25">
      <c r="A2755" s="7" t="s">
        <v>3277</v>
      </c>
      <c r="B2755" s="7" t="s">
        <v>3278</v>
      </c>
      <c r="C2755" s="7" t="s">
        <v>37</v>
      </c>
      <c r="D2755" s="7" t="s">
        <v>38</v>
      </c>
      <c r="E2755" s="7" t="s">
        <v>39</v>
      </c>
      <c r="F2755" s="8">
        <v>15</v>
      </c>
      <c r="G2755" s="8">
        <v>2087.25</v>
      </c>
      <c r="H2755" s="8">
        <v>2087.25</v>
      </c>
      <c r="I2755" s="8">
        <v>2</v>
      </c>
      <c r="J2755" s="8">
        <v>4174.5</v>
      </c>
      <c r="K2755" s="8">
        <v>2087.25</v>
      </c>
      <c r="L2755" s="8">
        <f t="shared" si="172"/>
        <v>272.24999999999977</v>
      </c>
      <c r="M2755" s="8">
        <f t="shared" si="173"/>
        <v>1815.0000000000002</v>
      </c>
      <c r="N2755" s="9"/>
      <c r="O2755" s="9"/>
      <c r="P2755" s="8">
        <v>15</v>
      </c>
      <c r="Q2755" s="8">
        <v>2087.25</v>
      </c>
      <c r="R2755" s="17">
        <f t="shared" si="174"/>
        <v>0</v>
      </c>
      <c r="S2755" s="18">
        <f t="shared" ref="S2755:S2818" si="175">J2755</f>
        <v>4174.5</v>
      </c>
    </row>
    <row r="2756" spans="1:19" x14ac:dyDescent="0.25">
      <c r="A2756" s="7" t="s">
        <v>3279</v>
      </c>
      <c r="B2756" s="7" t="s">
        <v>3280</v>
      </c>
      <c r="C2756" s="7" t="s">
        <v>1026</v>
      </c>
      <c r="D2756" s="7" t="s">
        <v>1027</v>
      </c>
      <c r="E2756" s="7" t="s">
        <v>2282</v>
      </c>
      <c r="F2756" s="8">
        <v>15</v>
      </c>
      <c r="G2756" s="8">
        <v>51750</v>
      </c>
      <c r="H2756" s="8">
        <v>51750</v>
      </c>
      <c r="I2756" s="8">
        <v>3</v>
      </c>
      <c r="J2756" s="8">
        <v>155250</v>
      </c>
      <c r="K2756" s="8">
        <v>51750</v>
      </c>
      <c r="L2756" s="8">
        <f t="shared" si="172"/>
        <v>6750</v>
      </c>
      <c r="M2756" s="8">
        <f t="shared" si="173"/>
        <v>45000</v>
      </c>
      <c r="N2756" s="13"/>
      <c r="O2756" s="13"/>
      <c r="P2756" s="8">
        <v>15</v>
      </c>
      <c r="Q2756" s="8">
        <v>51750</v>
      </c>
      <c r="R2756" s="17">
        <f t="shared" si="174"/>
        <v>0</v>
      </c>
      <c r="S2756" s="18">
        <f t="shared" si="175"/>
        <v>155250</v>
      </c>
    </row>
    <row r="2757" spans="1:19" x14ac:dyDescent="0.25">
      <c r="A2757" s="7" t="s">
        <v>3281</v>
      </c>
      <c r="B2757" s="7" t="s">
        <v>3282</v>
      </c>
      <c r="C2757" s="7" t="s">
        <v>37</v>
      </c>
      <c r="D2757" s="7" t="s">
        <v>38</v>
      </c>
      <c r="E2757" s="7" t="s">
        <v>39</v>
      </c>
      <c r="F2757" s="8">
        <v>15</v>
      </c>
      <c r="G2757" s="8">
        <v>727.95</v>
      </c>
      <c r="H2757" s="8">
        <v>727.95</v>
      </c>
      <c r="I2757" s="8">
        <v>3</v>
      </c>
      <c r="J2757" s="8">
        <v>2183.8500000000004</v>
      </c>
      <c r="K2757" s="8">
        <v>727.95000000000016</v>
      </c>
      <c r="L2757" s="8">
        <f t="shared" si="172"/>
        <v>94.949999999999932</v>
      </c>
      <c r="M2757" s="8">
        <f t="shared" si="173"/>
        <v>633.00000000000023</v>
      </c>
      <c r="N2757" s="9"/>
      <c r="O2757" s="9"/>
      <c r="P2757" s="8">
        <v>15</v>
      </c>
      <c r="Q2757" s="8">
        <v>727.95</v>
      </c>
      <c r="R2757" s="17">
        <f t="shared" si="174"/>
        <v>0</v>
      </c>
      <c r="S2757" s="18">
        <f t="shared" si="175"/>
        <v>2183.8500000000004</v>
      </c>
    </row>
    <row r="2758" spans="1:19" x14ac:dyDescent="0.25">
      <c r="A2758" s="7" t="s">
        <v>3283</v>
      </c>
      <c r="B2758" s="7" t="s">
        <v>3284</v>
      </c>
      <c r="C2758" s="7" t="s">
        <v>14</v>
      </c>
      <c r="D2758" s="7" t="s">
        <v>15</v>
      </c>
      <c r="E2758" s="7" t="s">
        <v>19</v>
      </c>
      <c r="F2758" s="8">
        <v>21</v>
      </c>
      <c r="G2758" s="8">
        <v>3993</v>
      </c>
      <c r="H2758" s="8">
        <v>3993</v>
      </c>
      <c r="I2758" s="8">
        <v>23</v>
      </c>
      <c r="J2758" s="8">
        <v>91839</v>
      </c>
      <c r="K2758" s="8">
        <v>3993</v>
      </c>
      <c r="L2758" s="8">
        <f t="shared" si="172"/>
        <v>693</v>
      </c>
      <c r="M2758" s="8">
        <f t="shared" si="173"/>
        <v>3300</v>
      </c>
      <c r="N2758" s="9"/>
      <c r="O2758" s="9"/>
      <c r="P2758" s="8">
        <v>21</v>
      </c>
      <c r="Q2758" s="8">
        <v>3993</v>
      </c>
      <c r="R2758" s="17">
        <f t="shared" si="174"/>
        <v>0</v>
      </c>
      <c r="S2758" s="18">
        <f t="shared" si="175"/>
        <v>91839</v>
      </c>
    </row>
    <row r="2759" spans="1:19" x14ac:dyDescent="0.25">
      <c r="A2759" s="7" t="s">
        <v>3285</v>
      </c>
      <c r="B2759" s="7" t="s">
        <v>3286</v>
      </c>
      <c r="C2759" s="7" t="s">
        <v>14</v>
      </c>
      <c r="D2759" s="7" t="s">
        <v>15</v>
      </c>
      <c r="E2759" s="7" t="s">
        <v>19</v>
      </c>
      <c r="F2759" s="8">
        <v>21</v>
      </c>
      <c r="G2759" s="8">
        <v>3993</v>
      </c>
      <c r="H2759" s="8">
        <v>3993</v>
      </c>
      <c r="I2759" s="8">
        <v>9</v>
      </c>
      <c r="J2759" s="8">
        <v>35937</v>
      </c>
      <c r="K2759" s="8">
        <v>3993</v>
      </c>
      <c r="L2759" s="8">
        <f t="shared" si="172"/>
        <v>693</v>
      </c>
      <c r="M2759" s="8">
        <f t="shared" si="173"/>
        <v>3300</v>
      </c>
      <c r="N2759" s="14">
        <v>12</v>
      </c>
      <c r="O2759" s="14">
        <v>3696</v>
      </c>
      <c r="P2759" s="8">
        <v>21</v>
      </c>
      <c r="Q2759" s="8">
        <v>3993</v>
      </c>
      <c r="R2759" s="17">
        <f t="shared" si="174"/>
        <v>33264</v>
      </c>
      <c r="S2759" s="18">
        <f t="shared" si="175"/>
        <v>35937</v>
      </c>
    </row>
    <row r="2760" spans="1:19" x14ac:dyDescent="0.25">
      <c r="A2760" s="7" t="s">
        <v>3287</v>
      </c>
      <c r="B2760" s="7" t="s">
        <v>3288</v>
      </c>
      <c r="C2760" s="7" t="s">
        <v>14</v>
      </c>
      <c r="D2760" s="7" t="s">
        <v>15</v>
      </c>
      <c r="E2760" s="7" t="s">
        <v>19</v>
      </c>
      <c r="F2760" s="8">
        <v>21</v>
      </c>
      <c r="G2760" s="8">
        <v>4356</v>
      </c>
      <c r="H2760" s="8">
        <v>4356</v>
      </c>
      <c r="I2760" s="8">
        <v>115</v>
      </c>
      <c r="J2760" s="8">
        <v>500940</v>
      </c>
      <c r="K2760" s="8">
        <v>4356</v>
      </c>
      <c r="L2760" s="8">
        <f t="shared" si="172"/>
        <v>756</v>
      </c>
      <c r="M2760" s="8">
        <f t="shared" si="173"/>
        <v>3600</v>
      </c>
      <c r="N2760" s="14">
        <v>12</v>
      </c>
      <c r="O2760" s="14">
        <v>4032</v>
      </c>
      <c r="P2760" s="8">
        <v>21</v>
      </c>
      <c r="Q2760" s="8">
        <v>4356</v>
      </c>
      <c r="R2760" s="17">
        <f t="shared" si="174"/>
        <v>463680</v>
      </c>
      <c r="S2760" s="18">
        <f t="shared" si="175"/>
        <v>500940</v>
      </c>
    </row>
    <row r="2761" spans="1:19" x14ac:dyDescent="0.25">
      <c r="A2761" s="7" t="s">
        <v>3291</v>
      </c>
      <c r="B2761" s="7" t="s">
        <v>3292</v>
      </c>
      <c r="C2761" s="7" t="s">
        <v>396</v>
      </c>
      <c r="D2761" s="7" t="s">
        <v>397</v>
      </c>
      <c r="E2761" s="7" t="s">
        <v>398</v>
      </c>
      <c r="F2761" s="8">
        <v>15</v>
      </c>
      <c r="G2761" s="8">
        <v>977.5</v>
      </c>
      <c r="H2761" s="8">
        <v>977.5</v>
      </c>
      <c r="I2761" s="8">
        <v>9</v>
      </c>
      <c r="J2761" s="8">
        <v>8797.5</v>
      </c>
      <c r="K2761" s="8">
        <v>977.5</v>
      </c>
      <c r="L2761" s="8">
        <f t="shared" si="172"/>
        <v>127.49999999999989</v>
      </c>
      <c r="M2761" s="8">
        <f t="shared" si="173"/>
        <v>850.00000000000011</v>
      </c>
      <c r="N2761" s="9"/>
      <c r="O2761" s="9"/>
      <c r="P2761" s="8">
        <v>15</v>
      </c>
      <c r="Q2761" s="8">
        <v>977.5</v>
      </c>
      <c r="R2761" s="17">
        <f t="shared" si="174"/>
        <v>0</v>
      </c>
      <c r="S2761" s="18">
        <f t="shared" si="175"/>
        <v>8797.5</v>
      </c>
    </row>
    <row r="2762" spans="1:19" x14ac:dyDescent="0.25">
      <c r="A2762" s="7" t="s">
        <v>3293</v>
      </c>
      <c r="B2762" s="7" t="s">
        <v>3294</v>
      </c>
      <c r="C2762" s="7" t="s">
        <v>396</v>
      </c>
      <c r="D2762" s="7" t="s">
        <v>397</v>
      </c>
      <c r="E2762" s="7" t="s">
        <v>398</v>
      </c>
      <c r="F2762" s="8">
        <v>15</v>
      </c>
      <c r="G2762" s="8">
        <v>977.5</v>
      </c>
      <c r="H2762" s="8">
        <v>977.5</v>
      </c>
      <c r="I2762" s="8">
        <v>2</v>
      </c>
      <c r="J2762" s="8">
        <v>1955</v>
      </c>
      <c r="K2762" s="8">
        <v>977.5</v>
      </c>
      <c r="L2762" s="8">
        <f t="shared" si="172"/>
        <v>127.49999999999989</v>
      </c>
      <c r="M2762" s="8">
        <f t="shared" si="173"/>
        <v>850.00000000000011</v>
      </c>
      <c r="N2762" s="9"/>
      <c r="O2762" s="9"/>
      <c r="P2762" s="8">
        <v>15</v>
      </c>
      <c r="Q2762" s="8">
        <v>977.5</v>
      </c>
      <c r="R2762" s="17">
        <f t="shared" si="174"/>
        <v>0</v>
      </c>
      <c r="S2762" s="18">
        <f t="shared" si="175"/>
        <v>1955</v>
      </c>
    </row>
    <row r="2763" spans="1:19" x14ac:dyDescent="0.25">
      <c r="A2763" s="7" t="s">
        <v>3295</v>
      </c>
      <c r="B2763" s="7" t="s">
        <v>3296</v>
      </c>
      <c r="C2763" s="7" t="s">
        <v>396</v>
      </c>
      <c r="D2763" s="7" t="s">
        <v>397</v>
      </c>
      <c r="E2763" s="7" t="s">
        <v>398</v>
      </c>
      <c r="F2763" s="8">
        <v>15</v>
      </c>
      <c r="G2763" s="8">
        <v>19032.5</v>
      </c>
      <c r="H2763" s="8">
        <v>19032.5</v>
      </c>
      <c r="I2763" s="8">
        <v>23</v>
      </c>
      <c r="J2763" s="8">
        <v>437747.5</v>
      </c>
      <c r="K2763" s="8">
        <v>19032.5</v>
      </c>
      <c r="L2763" s="8">
        <f t="shared" si="172"/>
        <v>2482.5</v>
      </c>
      <c r="M2763" s="8">
        <f t="shared" si="173"/>
        <v>16550</v>
      </c>
      <c r="N2763" s="9"/>
      <c r="O2763" s="9"/>
      <c r="P2763" s="8">
        <v>15</v>
      </c>
      <c r="Q2763" s="8">
        <v>19032.5</v>
      </c>
      <c r="R2763" s="17">
        <f t="shared" si="174"/>
        <v>0</v>
      </c>
      <c r="S2763" s="18">
        <f t="shared" si="175"/>
        <v>437747.5</v>
      </c>
    </row>
    <row r="2764" spans="1:19" x14ac:dyDescent="0.25">
      <c r="A2764" s="7" t="s">
        <v>3297</v>
      </c>
      <c r="B2764" s="7" t="s">
        <v>3298</v>
      </c>
      <c r="C2764" s="7" t="s">
        <v>396</v>
      </c>
      <c r="D2764" s="7" t="s">
        <v>397</v>
      </c>
      <c r="E2764" s="7" t="s">
        <v>398</v>
      </c>
      <c r="F2764" s="8">
        <v>15</v>
      </c>
      <c r="G2764" s="8">
        <v>19032.5</v>
      </c>
      <c r="H2764" s="8">
        <v>19032.5</v>
      </c>
      <c r="I2764" s="8">
        <v>10</v>
      </c>
      <c r="J2764" s="8">
        <v>190325</v>
      </c>
      <c r="K2764" s="8">
        <v>19032.5</v>
      </c>
      <c r="L2764" s="8">
        <f t="shared" si="172"/>
        <v>2482.5</v>
      </c>
      <c r="M2764" s="8">
        <f t="shared" si="173"/>
        <v>16550</v>
      </c>
      <c r="N2764" s="9"/>
      <c r="O2764" s="9"/>
      <c r="P2764" s="8">
        <v>15</v>
      </c>
      <c r="Q2764" s="8">
        <v>19032.5</v>
      </c>
      <c r="R2764" s="17">
        <f t="shared" si="174"/>
        <v>0</v>
      </c>
      <c r="S2764" s="18">
        <f t="shared" si="175"/>
        <v>190325</v>
      </c>
    </row>
    <row r="2765" spans="1:19" x14ac:dyDescent="0.25">
      <c r="A2765" s="7" t="s">
        <v>3299</v>
      </c>
      <c r="B2765" s="7" t="s">
        <v>3300</v>
      </c>
      <c r="C2765" s="7" t="s">
        <v>396</v>
      </c>
      <c r="D2765" s="7" t="s">
        <v>397</v>
      </c>
      <c r="E2765" s="7" t="s">
        <v>398</v>
      </c>
      <c r="F2765" s="8">
        <v>15</v>
      </c>
      <c r="G2765" s="8">
        <v>19032.5</v>
      </c>
      <c r="H2765" s="8">
        <v>19032.5</v>
      </c>
      <c r="I2765" s="8">
        <v>7</v>
      </c>
      <c r="J2765" s="8">
        <v>133227.5</v>
      </c>
      <c r="K2765" s="8">
        <v>19032.5</v>
      </c>
      <c r="L2765" s="8">
        <f t="shared" si="172"/>
        <v>2482.5</v>
      </c>
      <c r="M2765" s="8">
        <f t="shared" si="173"/>
        <v>16550</v>
      </c>
      <c r="N2765" s="9"/>
      <c r="O2765" s="9"/>
      <c r="P2765" s="8">
        <v>15</v>
      </c>
      <c r="Q2765" s="8">
        <v>19032.5</v>
      </c>
      <c r="R2765" s="17">
        <f t="shared" si="174"/>
        <v>0</v>
      </c>
      <c r="S2765" s="18">
        <f t="shared" si="175"/>
        <v>133227.5</v>
      </c>
    </row>
    <row r="2766" spans="1:19" x14ac:dyDescent="0.25">
      <c r="A2766" s="7" t="s">
        <v>3301</v>
      </c>
      <c r="B2766" s="7" t="s">
        <v>3302</v>
      </c>
      <c r="C2766" s="7" t="s">
        <v>396</v>
      </c>
      <c r="D2766" s="7" t="s">
        <v>397</v>
      </c>
      <c r="E2766" s="7" t="s">
        <v>398</v>
      </c>
      <c r="F2766" s="8">
        <v>15</v>
      </c>
      <c r="G2766" s="8">
        <v>21745.5</v>
      </c>
      <c r="H2766" s="8">
        <v>21745.5</v>
      </c>
      <c r="I2766" s="8">
        <v>4</v>
      </c>
      <c r="J2766" s="8">
        <v>86982</v>
      </c>
      <c r="K2766" s="8">
        <v>21745.5</v>
      </c>
      <c r="L2766" s="8">
        <f t="shared" si="172"/>
        <v>2836.3695652173883</v>
      </c>
      <c r="M2766" s="8">
        <f t="shared" si="173"/>
        <v>18909.130434782612</v>
      </c>
      <c r="N2766" s="14">
        <v>12</v>
      </c>
      <c r="O2766" s="14">
        <v>21178.23</v>
      </c>
      <c r="P2766" s="8">
        <v>15</v>
      </c>
      <c r="Q2766" s="8">
        <v>21745.5</v>
      </c>
      <c r="R2766" s="17">
        <f t="shared" si="174"/>
        <v>84712.92</v>
      </c>
      <c r="S2766" s="18">
        <f t="shared" si="175"/>
        <v>86982</v>
      </c>
    </row>
    <row r="2767" spans="1:19" x14ac:dyDescent="0.25">
      <c r="A2767" s="7" t="s">
        <v>3305</v>
      </c>
      <c r="B2767" s="7" t="s">
        <v>3306</v>
      </c>
      <c r="C2767" s="7" t="s">
        <v>76</v>
      </c>
      <c r="D2767" s="7" t="s">
        <v>77</v>
      </c>
      <c r="E2767" s="7" t="s">
        <v>78</v>
      </c>
      <c r="F2767" s="8">
        <v>15</v>
      </c>
      <c r="G2767" s="8">
        <v>10350</v>
      </c>
      <c r="H2767" s="8">
        <v>10350</v>
      </c>
      <c r="I2767" s="8">
        <v>5</v>
      </c>
      <c r="J2767" s="8">
        <v>51750</v>
      </c>
      <c r="K2767" s="8">
        <v>10350</v>
      </c>
      <c r="L2767" s="8">
        <f t="shared" si="172"/>
        <v>1350</v>
      </c>
      <c r="M2767" s="8">
        <f t="shared" si="173"/>
        <v>9000</v>
      </c>
      <c r="N2767" s="14">
        <v>12</v>
      </c>
      <c r="O2767" s="14">
        <v>10080</v>
      </c>
      <c r="P2767" s="8">
        <v>15</v>
      </c>
      <c r="Q2767" s="8">
        <v>10350</v>
      </c>
      <c r="R2767" s="17">
        <f t="shared" si="174"/>
        <v>50400</v>
      </c>
      <c r="S2767" s="18">
        <f t="shared" si="175"/>
        <v>51750</v>
      </c>
    </row>
    <row r="2768" spans="1:19" x14ac:dyDescent="0.25">
      <c r="A2768" s="7" t="s">
        <v>3307</v>
      </c>
      <c r="B2768" s="7" t="s">
        <v>3308</v>
      </c>
      <c r="C2768" s="7" t="s">
        <v>32</v>
      </c>
      <c r="D2768" s="7" t="s">
        <v>33</v>
      </c>
      <c r="E2768" s="7" t="s">
        <v>34</v>
      </c>
      <c r="F2768" s="8">
        <v>15</v>
      </c>
      <c r="G2768" s="8">
        <v>7940</v>
      </c>
      <c r="H2768" s="8">
        <v>7940</v>
      </c>
      <c r="I2768" s="8">
        <v>3</v>
      </c>
      <c r="J2768" s="8">
        <v>23820</v>
      </c>
      <c r="K2768" s="8">
        <v>7940</v>
      </c>
      <c r="L2768" s="8">
        <f t="shared" si="172"/>
        <v>1035.652173913043</v>
      </c>
      <c r="M2768" s="8">
        <f t="shared" si="173"/>
        <v>6904.347826086957</v>
      </c>
      <c r="N2768" s="9"/>
      <c r="O2768" s="9"/>
      <c r="P2768" s="8">
        <v>15</v>
      </c>
      <c r="Q2768" s="8">
        <v>7940</v>
      </c>
      <c r="R2768" s="17">
        <f t="shared" si="174"/>
        <v>0</v>
      </c>
      <c r="S2768" s="18">
        <f t="shared" si="175"/>
        <v>23820</v>
      </c>
    </row>
    <row r="2769" spans="1:19" x14ac:dyDescent="0.25">
      <c r="A2769" s="7" t="s">
        <v>3309</v>
      </c>
      <c r="B2769" s="7" t="s">
        <v>3310</v>
      </c>
      <c r="C2769" s="7" t="s">
        <v>37</v>
      </c>
      <c r="D2769" s="7" t="s">
        <v>38</v>
      </c>
      <c r="E2769" s="7" t="s">
        <v>39</v>
      </c>
      <c r="F2769" s="8">
        <v>15</v>
      </c>
      <c r="G2769" s="8">
        <v>6808</v>
      </c>
      <c r="H2769" s="8">
        <v>6808</v>
      </c>
      <c r="I2769" s="8">
        <v>8</v>
      </c>
      <c r="J2769" s="8">
        <v>54464</v>
      </c>
      <c r="K2769" s="8">
        <v>6808</v>
      </c>
      <c r="L2769" s="8">
        <f t="shared" si="172"/>
        <v>887.99999999999909</v>
      </c>
      <c r="M2769" s="8">
        <f t="shared" si="173"/>
        <v>5920.0000000000009</v>
      </c>
      <c r="N2769" s="9"/>
      <c r="O2769" s="9"/>
      <c r="P2769" s="8">
        <v>15</v>
      </c>
      <c r="Q2769" s="8">
        <v>6808</v>
      </c>
      <c r="R2769" s="17">
        <f t="shared" si="174"/>
        <v>0</v>
      </c>
      <c r="S2769" s="18">
        <f t="shared" si="175"/>
        <v>54464</v>
      </c>
    </row>
    <row r="2770" spans="1:19" x14ac:dyDescent="0.25">
      <c r="A2770" s="7" t="s">
        <v>3311</v>
      </c>
      <c r="B2770" s="7" t="s">
        <v>3312</v>
      </c>
      <c r="C2770" s="7" t="s">
        <v>37</v>
      </c>
      <c r="D2770" s="7" t="s">
        <v>38</v>
      </c>
      <c r="E2770" s="7" t="s">
        <v>39</v>
      </c>
      <c r="F2770" s="8">
        <v>15</v>
      </c>
      <c r="G2770" s="8">
        <v>6808</v>
      </c>
      <c r="H2770" s="8">
        <v>6808</v>
      </c>
      <c r="I2770" s="8">
        <v>104</v>
      </c>
      <c r="J2770" s="8">
        <v>708032</v>
      </c>
      <c r="K2770" s="8">
        <v>6808</v>
      </c>
      <c r="L2770" s="8">
        <f t="shared" si="172"/>
        <v>887.99999999999909</v>
      </c>
      <c r="M2770" s="8">
        <f t="shared" si="173"/>
        <v>5920.0000000000009</v>
      </c>
      <c r="N2770" s="14">
        <v>12</v>
      </c>
      <c r="O2770" s="14">
        <v>6630.4</v>
      </c>
      <c r="P2770" s="8">
        <v>15</v>
      </c>
      <c r="Q2770" s="8">
        <v>6808</v>
      </c>
      <c r="R2770" s="17">
        <f t="shared" si="174"/>
        <v>689561.59999999998</v>
      </c>
      <c r="S2770" s="18">
        <f t="shared" si="175"/>
        <v>708032</v>
      </c>
    </row>
    <row r="2771" spans="1:19" x14ac:dyDescent="0.25">
      <c r="A2771" s="7" t="s">
        <v>3313</v>
      </c>
      <c r="B2771" s="7" t="s">
        <v>3314</v>
      </c>
      <c r="C2771" s="7" t="s">
        <v>37</v>
      </c>
      <c r="D2771" s="7" t="s">
        <v>38</v>
      </c>
      <c r="E2771" s="7" t="s">
        <v>39</v>
      </c>
      <c r="F2771" s="8">
        <v>15</v>
      </c>
      <c r="G2771" s="8">
        <v>6808</v>
      </c>
      <c r="H2771" s="8">
        <v>6808</v>
      </c>
      <c r="I2771" s="8">
        <v>1</v>
      </c>
      <c r="J2771" s="8">
        <v>6808</v>
      </c>
      <c r="K2771" s="8">
        <v>6808</v>
      </c>
      <c r="L2771" s="8">
        <f t="shared" si="172"/>
        <v>887.99999999999909</v>
      </c>
      <c r="M2771" s="8">
        <f t="shared" si="173"/>
        <v>5920.0000000000009</v>
      </c>
      <c r="N2771" s="14">
        <v>12</v>
      </c>
      <c r="O2771" s="14">
        <v>6630.4</v>
      </c>
      <c r="P2771" s="8">
        <v>15</v>
      </c>
      <c r="Q2771" s="8">
        <v>6808</v>
      </c>
      <c r="R2771" s="17">
        <f t="shared" si="174"/>
        <v>6630.4</v>
      </c>
      <c r="S2771" s="18">
        <f t="shared" si="175"/>
        <v>6808</v>
      </c>
    </row>
    <row r="2772" spans="1:19" x14ac:dyDescent="0.25">
      <c r="A2772" s="7" t="s">
        <v>3315</v>
      </c>
      <c r="B2772" s="7" t="s">
        <v>3316</v>
      </c>
      <c r="C2772" s="7" t="s">
        <v>76</v>
      </c>
      <c r="D2772" s="7" t="s">
        <v>77</v>
      </c>
      <c r="E2772" s="7" t="s">
        <v>78</v>
      </c>
      <c r="F2772" s="8">
        <v>15</v>
      </c>
      <c r="G2772" s="8">
        <v>1150</v>
      </c>
      <c r="H2772" s="8">
        <v>1150</v>
      </c>
      <c r="I2772" s="8">
        <v>10</v>
      </c>
      <c r="J2772" s="8">
        <v>11500</v>
      </c>
      <c r="K2772" s="8">
        <v>1150</v>
      </c>
      <c r="L2772" s="8">
        <f t="shared" si="172"/>
        <v>149.99999999999989</v>
      </c>
      <c r="M2772" s="8">
        <f t="shared" si="173"/>
        <v>1000.0000000000001</v>
      </c>
      <c r="N2772" s="13"/>
      <c r="O2772" s="13"/>
      <c r="P2772" s="8">
        <v>15</v>
      </c>
      <c r="Q2772" s="8">
        <v>1150</v>
      </c>
      <c r="R2772" s="17">
        <f t="shared" si="174"/>
        <v>0</v>
      </c>
      <c r="S2772" s="18">
        <f t="shared" si="175"/>
        <v>11500</v>
      </c>
    </row>
    <row r="2773" spans="1:19" x14ac:dyDescent="0.25">
      <c r="A2773" s="7" t="s">
        <v>3317</v>
      </c>
      <c r="B2773" s="7" t="s">
        <v>3318</v>
      </c>
      <c r="C2773" s="7" t="s">
        <v>76</v>
      </c>
      <c r="D2773" s="7" t="s">
        <v>77</v>
      </c>
      <c r="E2773" s="7" t="s">
        <v>78</v>
      </c>
      <c r="F2773" s="8">
        <v>15</v>
      </c>
      <c r="G2773" s="8">
        <v>1150</v>
      </c>
      <c r="H2773" s="8">
        <v>1150</v>
      </c>
      <c r="I2773" s="8">
        <v>2</v>
      </c>
      <c r="J2773" s="8">
        <v>2300</v>
      </c>
      <c r="K2773" s="8">
        <v>1150</v>
      </c>
      <c r="L2773" s="8">
        <f t="shared" si="172"/>
        <v>149.99999999999989</v>
      </c>
      <c r="M2773" s="8">
        <f t="shared" si="173"/>
        <v>1000.0000000000001</v>
      </c>
      <c r="N2773" s="9"/>
      <c r="O2773" s="9"/>
      <c r="P2773" s="8">
        <v>15</v>
      </c>
      <c r="Q2773" s="8">
        <v>1150</v>
      </c>
      <c r="R2773" s="17">
        <f t="shared" si="174"/>
        <v>0</v>
      </c>
      <c r="S2773" s="18">
        <f t="shared" si="175"/>
        <v>2300</v>
      </c>
    </row>
    <row r="2774" spans="1:19" x14ac:dyDescent="0.25">
      <c r="A2774" s="7" t="s">
        <v>3319</v>
      </c>
      <c r="B2774" s="7" t="s">
        <v>3320</v>
      </c>
      <c r="C2774" s="7" t="s">
        <v>76</v>
      </c>
      <c r="D2774" s="7" t="s">
        <v>77</v>
      </c>
      <c r="E2774" s="7" t="s">
        <v>78</v>
      </c>
      <c r="F2774" s="8">
        <v>15</v>
      </c>
      <c r="G2774" s="8">
        <v>8970</v>
      </c>
      <c r="H2774" s="8">
        <v>8970</v>
      </c>
      <c r="I2774" s="8">
        <v>2</v>
      </c>
      <c r="J2774" s="8">
        <v>17940</v>
      </c>
      <c r="K2774" s="8">
        <v>8970</v>
      </c>
      <c r="L2774" s="8">
        <f t="shared" si="172"/>
        <v>1169.9999999999991</v>
      </c>
      <c r="M2774" s="8">
        <f t="shared" si="173"/>
        <v>7800.0000000000009</v>
      </c>
      <c r="N2774" s="9"/>
      <c r="O2774" s="9"/>
      <c r="P2774" s="8">
        <v>15</v>
      </c>
      <c r="Q2774" s="8">
        <v>8970</v>
      </c>
      <c r="R2774" s="17">
        <f t="shared" si="174"/>
        <v>0</v>
      </c>
      <c r="S2774" s="18">
        <f t="shared" si="175"/>
        <v>17940</v>
      </c>
    </row>
    <row r="2775" spans="1:19" x14ac:dyDescent="0.25">
      <c r="A2775" s="7" t="s">
        <v>3321</v>
      </c>
      <c r="B2775" s="7" t="s">
        <v>3322</v>
      </c>
      <c r="C2775" s="7" t="s">
        <v>76</v>
      </c>
      <c r="D2775" s="7" t="s">
        <v>77</v>
      </c>
      <c r="E2775" s="7" t="s">
        <v>78</v>
      </c>
      <c r="F2775" s="8">
        <v>15</v>
      </c>
      <c r="G2775" s="8">
        <v>17825</v>
      </c>
      <c r="H2775" s="8">
        <v>17825</v>
      </c>
      <c r="I2775" s="8">
        <v>1</v>
      </c>
      <c r="J2775" s="8">
        <v>17825</v>
      </c>
      <c r="K2775" s="8">
        <v>17825</v>
      </c>
      <c r="L2775" s="8">
        <f t="shared" si="172"/>
        <v>2324.9999999999982</v>
      </c>
      <c r="M2775" s="8">
        <f t="shared" si="173"/>
        <v>15500.000000000002</v>
      </c>
      <c r="N2775" s="9"/>
      <c r="O2775" s="9"/>
      <c r="P2775" s="8">
        <v>15</v>
      </c>
      <c r="Q2775" s="8">
        <v>17825</v>
      </c>
      <c r="R2775" s="17">
        <f t="shared" si="174"/>
        <v>0</v>
      </c>
      <c r="S2775" s="18">
        <f t="shared" si="175"/>
        <v>17825</v>
      </c>
    </row>
    <row r="2776" spans="1:19" x14ac:dyDescent="0.25">
      <c r="A2776" s="7" t="s">
        <v>3323</v>
      </c>
      <c r="B2776" s="7" t="s">
        <v>3324</v>
      </c>
      <c r="C2776" s="7" t="s">
        <v>37</v>
      </c>
      <c r="D2776" s="7" t="s">
        <v>38</v>
      </c>
      <c r="E2776" s="7" t="s">
        <v>39</v>
      </c>
      <c r="F2776" s="8">
        <v>15</v>
      </c>
      <c r="G2776" s="8">
        <v>727.95</v>
      </c>
      <c r="H2776" s="8">
        <v>727.95</v>
      </c>
      <c r="I2776" s="8">
        <v>1</v>
      </c>
      <c r="J2776" s="8">
        <v>727.95</v>
      </c>
      <c r="K2776" s="8">
        <v>727.95</v>
      </c>
      <c r="L2776" s="8">
        <f t="shared" si="172"/>
        <v>94.949999999999932</v>
      </c>
      <c r="M2776" s="8">
        <f t="shared" si="173"/>
        <v>633.00000000000011</v>
      </c>
      <c r="N2776" s="9"/>
      <c r="O2776" s="9"/>
      <c r="P2776" s="8">
        <v>15</v>
      </c>
      <c r="Q2776" s="8">
        <v>727.95</v>
      </c>
      <c r="R2776" s="17">
        <f t="shared" si="174"/>
        <v>0</v>
      </c>
      <c r="S2776" s="18">
        <f t="shared" si="175"/>
        <v>727.95</v>
      </c>
    </row>
    <row r="2777" spans="1:19" x14ac:dyDescent="0.25">
      <c r="A2777" s="7" t="s">
        <v>3325</v>
      </c>
      <c r="B2777" s="7" t="s">
        <v>3326</v>
      </c>
      <c r="C2777" s="7" t="s">
        <v>185</v>
      </c>
      <c r="D2777" s="7" t="s">
        <v>186</v>
      </c>
      <c r="E2777" s="7" t="s">
        <v>187</v>
      </c>
      <c r="F2777" s="8">
        <v>21</v>
      </c>
      <c r="G2777" s="8">
        <v>13142.44</v>
      </c>
      <c r="H2777" s="8">
        <v>13142.44</v>
      </c>
      <c r="I2777" s="8">
        <v>39</v>
      </c>
      <c r="J2777" s="8">
        <v>512555.16000000003</v>
      </c>
      <c r="K2777" s="8">
        <v>13142.44</v>
      </c>
      <c r="L2777" s="8">
        <f t="shared" si="172"/>
        <v>2280.9193388429758</v>
      </c>
      <c r="M2777" s="8">
        <f t="shared" si="173"/>
        <v>10861.520661157025</v>
      </c>
      <c r="N2777" s="14">
        <v>12</v>
      </c>
      <c r="O2777" s="14">
        <v>12164.903333333334</v>
      </c>
      <c r="P2777" s="8">
        <v>21</v>
      </c>
      <c r="Q2777" s="8">
        <v>13142.44</v>
      </c>
      <c r="R2777" s="17">
        <f t="shared" si="174"/>
        <v>474431.23000000004</v>
      </c>
      <c r="S2777" s="18">
        <f t="shared" si="175"/>
        <v>512555.16000000003</v>
      </c>
    </row>
    <row r="2778" spans="1:19" x14ac:dyDescent="0.25">
      <c r="A2778" s="7" t="s">
        <v>3329</v>
      </c>
      <c r="B2778" s="7" t="s">
        <v>3330</v>
      </c>
      <c r="C2778" s="7" t="s">
        <v>185</v>
      </c>
      <c r="D2778" s="7" t="s">
        <v>186</v>
      </c>
      <c r="E2778" s="7" t="s">
        <v>187</v>
      </c>
      <c r="F2778" s="8">
        <v>21</v>
      </c>
      <c r="G2778" s="8">
        <v>15720.74</v>
      </c>
      <c r="H2778" s="8">
        <v>15720.74</v>
      </c>
      <c r="I2778" s="8">
        <v>1</v>
      </c>
      <c r="J2778" s="8">
        <v>15720.74</v>
      </c>
      <c r="K2778" s="8">
        <v>15720.74</v>
      </c>
      <c r="L2778" s="8">
        <f t="shared" si="172"/>
        <v>2728.3928925619839</v>
      </c>
      <c r="M2778" s="8">
        <f t="shared" si="173"/>
        <v>12992.347107438016</v>
      </c>
      <c r="N2778" s="9"/>
      <c r="O2778" s="9"/>
      <c r="P2778" s="8">
        <v>21</v>
      </c>
      <c r="Q2778" s="8">
        <v>15720.74</v>
      </c>
      <c r="R2778" s="17">
        <f t="shared" si="174"/>
        <v>0</v>
      </c>
      <c r="S2778" s="18">
        <f t="shared" si="175"/>
        <v>15720.74</v>
      </c>
    </row>
    <row r="2779" spans="1:19" x14ac:dyDescent="0.25">
      <c r="A2779" s="7" t="s">
        <v>3331</v>
      </c>
      <c r="B2779" s="7" t="s">
        <v>3332</v>
      </c>
      <c r="C2779" s="7" t="s">
        <v>37</v>
      </c>
      <c r="D2779" s="7" t="s">
        <v>38</v>
      </c>
      <c r="E2779" s="7" t="s">
        <v>39</v>
      </c>
      <c r="F2779" s="8">
        <v>15</v>
      </c>
      <c r="G2779" s="8">
        <v>727.95</v>
      </c>
      <c r="H2779" s="8">
        <v>727.95</v>
      </c>
      <c r="I2779" s="8">
        <v>1</v>
      </c>
      <c r="J2779" s="8">
        <v>727.95</v>
      </c>
      <c r="K2779" s="8">
        <v>727.95</v>
      </c>
      <c r="L2779" s="8">
        <f t="shared" si="172"/>
        <v>94.949999999999932</v>
      </c>
      <c r="M2779" s="8">
        <f t="shared" si="173"/>
        <v>633.00000000000011</v>
      </c>
      <c r="N2779" s="9"/>
      <c r="O2779" s="9"/>
      <c r="P2779" s="8">
        <v>15</v>
      </c>
      <c r="Q2779" s="8">
        <v>727.95</v>
      </c>
      <c r="R2779" s="17">
        <f t="shared" si="174"/>
        <v>0</v>
      </c>
      <c r="S2779" s="18">
        <f t="shared" si="175"/>
        <v>727.95</v>
      </c>
    </row>
    <row r="2780" spans="1:19" x14ac:dyDescent="0.25">
      <c r="A2780" s="7" t="s">
        <v>3333</v>
      </c>
      <c r="B2780" s="7" t="s">
        <v>3334</v>
      </c>
      <c r="C2780" s="7" t="s">
        <v>369</v>
      </c>
      <c r="D2780" s="7" t="s">
        <v>370</v>
      </c>
      <c r="E2780" s="7" t="s">
        <v>444</v>
      </c>
      <c r="F2780" s="8">
        <v>21</v>
      </c>
      <c r="G2780" s="8">
        <v>537.71</v>
      </c>
      <c r="H2780" s="8">
        <v>537.71</v>
      </c>
      <c r="I2780" s="8">
        <v>15</v>
      </c>
      <c r="J2780" s="8">
        <v>8065.68</v>
      </c>
      <c r="K2780" s="8">
        <v>537.71199999999999</v>
      </c>
      <c r="L2780" s="8">
        <f t="shared" si="172"/>
        <v>93.321917355371909</v>
      </c>
      <c r="M2780" s="8">
        <f t="shared" si="173"/>
        <v>444.39008264462808</v>
      </c>
      <c r="N2780" s="9"/>
      <c r="O2780" s="9"/>
      <c r="P2780" s="8">
        <v>21</v>
      </c>
      <c r="Q2780" s="8">
        <v>537.71199999999999</v>
      </c>
      <c r="R2780" s="17">
        <f t="shared" si="174"/>
        <v>0</v>
      </c>
      <c r="S2780" s="18">
        <f t="shared" si="175"/>
        <v>8065.68</v>
      </c>
    </row>
    <row r="2781" spans="1:19" x14ac:dyDescent="0.25">
      <c r="A2781" s="7" t="s">
        <v>3335</v>
      </c>
      <c r="B2781" s="7" t="s">
        <v>3336</v>
      </c>
      <c r="C2781" s="7" t="s">
        <v>37</v>
      </c>
      <c r="D2781" s="7" t="s">
        <v>38</v>
      </c>
      <c r="E2781" s="7" t="s">
        <v>39</v>
      </c>
      <c r="F2781" s="8">
        <v>15</v>
      </c>
      <c r="G2781" s="8">
        <v>51842</v>
      </c>
      <c r="H2781" s="8">
        <v>51842</v>
      </c>
      <c r="I2781" s="8">
        <v>2</v>
      </c>
      <c r="J2781" s="8">
        <v>103684</v>
      </c>
      <c r="K2781" s="8">
        <v>51842</v>
      </c>
      <c r="L2781" s="8">
        <f t="shared" si="172"/>
        <v>6762</v>
      </c>
      <c r="M2781" s="8">
        <f t="shared" si="173"/>
        <v>45080</v>
      </c>
      <c r="N2781" s="9"/>
      <c r="O2781" s="9"/>
      <c r="P2781" s="8">
        <v>15</v>
      </c>
      <c r="Q2781" s="8">
        <v>51842</v>
      </c>
      <c r="R2781" s="17">
        <f t="shared" si="174"/>
        <v>0</v>
      </c>
      <c r="S2781" s="18">
        <f t="shared" si="175"/>
        <v>103684</v>
      </c>
    </row>
    <row r="2782" spans="1:19" x14ac:dyDescent="0.25">
      <c r="A2782" s="7" t="s">
        <v>3345</v>
      </c>
      <c r="B2782" s="7" t="s">
        <v>3346</v>
      </c>
      <c r="C2782" s="7" t="s">
        <v>1378</v>
      </c>
      <c r="D2782" s="7" t="s">
        <v>1379</v>
      </c>
      <c r="E2782" s="7" t="s">
        <v>2818</v>
      </c>
      <c r="F2782" s="8">
        <v>21</v>
      </c>
      <c r="G2782" s="8">
        <v>2292.9499999999998</v>
      </c>
      <c r="H2782" s="8">
        <v>2292.9499999999998</v>
      </c>
      <c r="I2782" s="8">
        <v>80</v>
      </c>
      <c r="J2782" s="8">
        <v>183436</v>
      </c>
      <c r="K2782" s="8">
        <v>2292.9499999999998</v>
      </c>
      <c r="L2782" s="8">
        <f t="shared" si="172"/>
        <v>397.94999999999982</v>
      </c>
      <c r="M2782" s="8">
        <f t="shared" si="173"/>
        <v>1895</v>
      </c>
      <c r="N2782" s="14">
        <v>12</v>
      </c>
      <c r="O2782" s="14">
        <v>2122.4</v>
      </c>
      <c r="P2782" s="8">
        <v>21</v>
      </c>
      <c r="Q2782" s="8">
        <v>2292.9499999999998</v>
      </c>
      <c r="R2782" s="17">
        <f t="shared" si="174"/>
        <v>169792</v>
      </c>
      <c r="S2782" s="18">
        <f t="shared" si="175"/>
        <v>183436</v>
      </c>
    </row>
    <row r="2783" spans="1:19" x14ac:dyDescent="0.25">
      <c r="A2783" s="7" t="s">
        <v>3347</v>
      </c>
      <c r="B2783" s="7" t="s">
        <v>3348</v>
      </c>
      <c r="C2783" s="7" t="s">
        <v>1378</v>
      </c>
      <c r="D2783" s="7" t="s">
        <v>1379</v>
      </c>
      <c r="E2783" s="7" t="s">
        <v>2818</v>
      </c>
      <c r="F2783" s="8">
        <v>21</v>
      </c>
      <c r="G2783" s="8">
        <v>2292.9499999999998</v>
      </c>
      <c r="H2783" s="8">
        <v>2292.9499999999998</v>
      </c>
      <c r="I2783" s="8">
        <v>370</v>
      </c>
      <c r="J2783" s="8">
        <v>848391.5</v>
      </c>
      <c r="K2783" s="8">
        <v>2292.9499999999998</v>
      </c>
      <c r="L2783" s="8">
        <f t="shared" si="172"/>
        <v>397.94999999999982</v>
      </c>
      <c r="M2783" s="8">
        <f t="shared" si="173"/>
        <v>1895</v>
      </c>
      <c r="N2783" s="14">
        <v>12</v>
      </c>
      <c r="O2783" s="14">
        <v>2122.4</v>
      </c>
      <c r="P2783" s="8">
        <v>21</v>
      </c>
      <c r="Q2783" s="8">
        <v>2292.9499999999998</v>
      </c>
      <c r="R2783" s="17">
        <f t="shared" si="174"/>
        <v>785288</v>
      </c>
      <c r="S2783" s="18">
        <f t="shared" si="175"/>
        <v>848391.5</v>
      </c>
    </row>
    <row r="2784" spans="1:19" x14ac:dyDescent="0.25">
      <c r="A2784" s="7" t="s">
        <v>3349</v>
      </c>
      <c r="B2784" s="7" t="s">
        <v>3350</v>
      </c>
      <c r="C2784" s="7" t="s">
        <v>1378</v>
      </c>
      <c r="D2784" s="7" t="s">
        <v>1379</v>
      </c>
      <c r="E2784" s="7" t="s">
        <v>2818</v>
      </c>
      <c r="F2784" s="8">
        <v>21</v>
      </c>
      <c r="G2784" s="8">
        <v>2292.9499999999998</v>
      </c>
      <c r="H2784" s="8">
        <v>2292.9499999999998</v>
      </c>
      <c r="I2784" s="8">
        <v>40</v>
      </c>
      <c r="J2784" s="8">
        <v>91718</v>
      </c>
      <c r="K2784" s="8">
        <v>2292.9499999999998</v>
      </c>
      <c r="L2784" s="8">
        <f t="shared" si="172"/>
        <v>397.94999999999982</v>
      </c>
      <c r="M2784" s="8">
        <f t="shared" si="173"/>
        <v>1895</v>
      </c>
      <c r="N2784" s="14">
        <v>12</v>
      </c>
      <c r="O2784" s="14">
        <v>2122.4</v>
      </c>
      <c r="P2784" s="8">
        <v>21</v>
      </c>
      <c r="Q2784" s="8">
        <v>2292.9499999999998</v>
      </c>
      <c r="R2784" s="17">
        <f t="shared" si="174"/>
        <v>84896</v>
      </c>
      <c r="S2784" s="18">
        <f t="shared" si="175"/>
        <v>91718</v>
      </c>
    </row>
    <row r="2785" spans="1:19" x14ac:dyDescent="0.25">
      <c r="A2785" s="7" t="s">
        <v>3351</v>
      </c>
      <c r="B2785" s="7" t="s">
        <v>3352</v>
      </c>
      <c r="C2785" s="7" t="s">
        <v>37</v>
      </c>
      <c r="D2785" s="7" t="s">
        <v>38</v>
      </c>
      <c r="E2785" s="7" t="s">
        <v>39</v>
      </c>
      <c r="F2785" s="8">
        <v>15</v>
      </c>
      <c r="G2785" s="8">
        <v>727.95</v>
      </c>
      <c r="H2785" s="8">
        <v>1069.5</v>
      </c>
      <c r="I2785" s="8">
        <v>5</v>
      </c>
      <c r="J2785" s="8">
        <v>3639.75</v>
      </c>
      <c r="K2785" s="8">
        <v>727.95</v>
      </c>
      <c r="L2785" s="8">
        <f t="shared" si="172"/>
        <v>94.949999999999932</v>
      </c>
      <c r="M2785" s="8">
        <f t="shared" si="173"/>
        <v>633.00000000000011</v>
      </c>
      <c r="N2785" s="9"/>
      <c r="O2785" s="9"/>
      <c r="P2785" s="8">
        <v>15</v>
      </c>
      <c r="Q2785" s="8">
        <v>727.95</v>
      </c>
      <c r="R2785" s="17">
        <f t="shared" si="174"/>
        <v>0</v>
      </c>
      <c r="S2785" s="18">
        <f t="shared" si="175"/>
        <v>3639.75</v>
      </c>
    </row>
    <row r="2786" spans="1:19" x14ac:dyDescent="0.25">
      <c r="A2786" s="7" t="s">
        <v>3353</v>
      </c>
      <c r="B2786" s="7" t="s">
        <v>3354</v>
      </c>
      <c r="C2786" s="7" t="s">
        <v>76</v>
      </c>
      <c r="D2786" s="7" t="s">
        <v>77</v>
      </c>
      <c r="E2786" s="7" t="s">
        <v>78</v>
      </c>
      <c r="F2786" s="8">
        <v>15</v>
      </c>
      <c r="G2786" s="8">
        <v>10350</v>
      </c>
      <c r="H2786" s="8">
        <v>10350</v>
      </c>
      <c r="I2786" s="8">
        <v>19</v>
      </c>
      <c r="J2786" s="8">
        <v>196650</v>
      </c>
      <c r="K2786" s="8">
        <v>10350</v>
      </c>
      <c r="L2786" s="8">
        <f t="shared" si="172"/>
        <v>1350</v>
      </c>
      <c r="M2786" s="8">
        <f t="shared" si="173"/>
        <v>9000</v>
      </c>
      <c r="N2786" s="14">
        <v>12</v>
      </c>
      <c r="O2786" s="14">
        <v>10080</v>
      </c>
      <c r="P2786" s="8">
        <v>15</v>
      </c>
      <c r="Q2786" s="8">
        <v>10350</v>
      </c>
      <c r="R2786" s="17">
        <f t="shared" si="174"/>
        <v>191520</v>
      </c>
      <c r="S2786" s="18">
        <f t="shared" si="175"/>
        <v>196650</v>
      </c>
    </row>
    <row r="2787" spans="1:19" x14ac:dyDescent="0.25">
      <c r="A2787" s="7" t="s">
        <v>3357</v>
      </c>
      <c r="B2787" s="7" t="s">
        <v>3358</v>
      </c>
      <c r="C2787" s="7" t="s">
        <v>396</v>
      </c>
      <c r="D2787" s="7" t="s">
        <v>397</v>
      </c>
      <c r="E2787" s="7" t="s">
        <v>398</v>
      </c>
      <c r="F2787" s="8">
        <v>15</v>
      </c>
      <c r="G2787" s="8">
        <v>19032.5</v>
      </c>
      <c r="H2787" s="8">
        <v>19032.5</v>
      </c>
      <c r="I2787" s="8">
        <v>6</v>
      </c>
      <c r="J2787" s="8">
        <v>114195</v>
      </c>
      <c r="K2787" s="8">
        <v>19032.5</v>
      </c>
      <c r="L2787" s="8">
        <f t="shared" si="172"/>
        <v>2482.5</v>
      </c>
      <c r="M2787" s="8">
        <f t="shared" si="173"/>
        <v>16550</v>
      </c>
      <c r="N2787" s="14">
        <v>12</v>
      </c>
      <c r="O2787" s="14">
        <v>18536</v>
      </c>
      <c r="P2787" s="8">
        <v>15</v>
      </c>
      <c r="Q2787" s="8">
        <v>19032.5</v>
      </c>
      <c r="R2787" s="17">
        <f t="shared" si="174"/>
        <v>111216</v>
      </c>
      <c r="S2787" s="18">
        <f t="shared" si="175"/>
        <v>114195</v>
      </c>
    </row>
    <row r="2788" spans="1:19" x14ac:dyDescent="0.25">
      <c r="A2788" s="7" t="s">
        <v>3359</v>
      </c>
      <c r="B2788" s="7" t="s">
        <v>3360</v>
      </c>
      <c r="C2788" s="7" t="s">
        <v>396</v>
      </c>
      <c r="D2788" s="7" t="s">
        <v>397</v>
      </c>
      <c r="E2788" s="7" t="s">
        <v>398</v>
      </c>
      <c r="F2788" s="8">
        <v>15</v>
      </c>
      <c r="G2788" s="8">
        <v>977.5</v>
      </c>
      <c r="H2788" s="8">
        <v>977.5</v>
      </c>
      <c r="I2788" s="8">
        <v>4</v>
      </c>
      <c r="J2788" s="8">
        <v>3910</v>
      </c>
      <c r="K2788" s="8">
        <v>977.5</v>
      </c>
      <c r="L2788" s="8">
        <f t="shared" si="172"/>
        <v>127.49999999999989</v>
      </c>
      <c r="M2788" s="8">
        <f t="shared" si="173"/>
        <v>850.00000000000011</v>
      </c>
      <c r="N2788" s="9"/>
      <c r="O2788" s="9"/>
      <c r="P2788" s="8">
        <v>15</v>
      </c>
      <c r="Q2788" s="8">
        <v>977.5</v>
      </c>
      <c r="R2788" s="17">
        <f t="shared" si="174"/>
        <v>0</v>
      </c>
      <c r="S2788" s="18">
        <f t="shared" si="175"/>
        <v>3910</v>
      </c>
    </row>
    <row r="2789" spans="1:19" x14ac:dyDescent="0.25">
      <c r="A2789" s="7" t="s">
        <v>3361</v>
      </c>
      <c r="B2789" s="7" t="s">
        <v>3362</v>
      </c>
      <c r="C2789" s="7" t="s">
        <v>396</v>
      </c>
      <c r="D2789" s="7" t="s">
        <v>397</v>
      </c>
      <c r="E2789" s="7" t="s">
        <v>398</v>
      </c>
      <c r="F2789" s="8">
        <v>15</v>
      </c>
      <c r="G2789" s="8">
        <v>977.5</v>
      </c>
      <c r="H2789" s="8">
        <v>977.5</v>
      </c>
      <c r="I2789" s="8">
        <v>7</v>
      </c>
      <c r="J2789" s="8">
        <v>6842.5</v>
      </c>
      <c r="K2789" s="8">
        <v>977.5</v>
      </c>
      <c r="L2789" s="8">
        <f t="shared" si="172"/>
        <v>127.49999999999989</v>
      </c>
      <c r="M2789" s="8">
        <f t="shared" si="173"/>
        <v>850.00000000000011</v>
      </c>
      <c r="N2789" s="9"/>
      <c r="O2789" s="9"/>
      <c r="P2789" s="8">
        <v>15</v>
      </c>
      <c r="Q2789" s="8">
        <v>977.5</v>
      </c>
      <c r="R2789" s="17">
        <f t="shared" si="174"/>
        <v>0</v>
      </c>
      <c r="S2789" s="18">
        <f t="shared" si="175"/>
        <v>6842.5</v>
      </c>
    </row>
    <row r="2790" spans="1:19" x14ac:dyDescent="0.25">
      <c r="A2790" s="7" t="s">
        <v>3363</v>
      </c>
      <c r="B2790" s="7" t="s">
        <v>3364</v>
      </c>
      <c r="C2790" s="7" t="s">
        <v>396</v>
      </c>
      <c r="D2790" s="7" t="s">
        <v>397</v>
      </c>
      <c r="E2790" s="7" t="s">
        <v>398</v>
      </c>
      <c r="F2790" s="8">
        <v>15</v>
      </c>
      <c r="G2790" s="8">
        <v>977.5</v>
      </c>
      <c r="H2790" s="8">
        <v>977.5</v>
      </c>
      <c r="I2790" s="8">
        <v>2</v>
      </c>
      <c r="J2790" s="8">
        <v>1955</v>
      </c>
      <c r="K2790" s="8">
        <v>977.5</v>
      </c>
      <c r="L2790" s="8">
        <f t="shared" si="172"/>
        <v>127.49999999999989</v>
      </c>
      <c r="M2790" s="8">
        <f t="shared" si="173"/>
        <v>850.00000000000011</v>
      </c>
      <c r="N2790" s="9"/>
      <c r="O2790" s="9"/>
      <c r="P2790" s="8">
        <v>15</v>
      </c>
      <c r="Q2790" s="8">
        <v>977.5</v>
      </c>
      <c r="R2790" s="17">
        <f t="shared" si="174"/>
        <v>0</v>
      </c>
      <c r="S2790" s="18">
        <f t="shared" si="175"/>
        <v>1955</v>
      </c>
    </row>
    <row r="2791" spans="1:19" x14ac:dyDescent="0.25">
      <c r="A2791" s="7" t="s">
        <v>3365</v>
      </c>
      <c r="B2791" s="7" t="s">
        <v>3366</v>
      </c>
      <c r="C2791" s="7" t="s">
        <v>396</v>
      </c>
      <c r="D2791" s="7" t="s">
        <v>397</v>
      </c>
      <c r="E2791" s="7" t="s">
        <v>398</v>
      </c>
      <c r="F2791" s="8">
        <v>15</v>
      </c>
      <c r="G2791" s="8">
        <v>977.5</v>
      </c>
      <c r="H2791" s="8">
        <v>977.5</v>
      </c>
      <c r="I2791" s="8">
        <v>2</v>
      </c>
      <c r="J2791" s="8">
        <v>1955</v>
      </c>
      <c r="K2791" s="8">
        <v>977.5</v>
      </c>
      <c r="L2791" s="8">
        <f t="shared" si="172"/>
        <v>127.49999999999989</v>
      </c>
      <c r="M2791" s="8">
        <f t="shared" si="173"/>
        <v>850.00000000000011</v>
      </c>
      <c r="N2791" s="9"/>
      <c r="O2791" s="9"/>
      <c r="P2791" s="8">
        <v>15</v>
      </c>
      <c r="Q2791" s="8">
        <v>977.5</v>
      </c>
      <c r="R2791" s="17">
        <f t="shared" si="174"/>
        <v>0</v>
      </c>
      <c r="S2791" s="18">
        <f t="shared" si="175"/>
        <v>1955</v>
      </c>
    </row>
    <row r="2792" spans="1:19" x14ac:dyDescent="0.25">
      <c r="A2792" s="7" t="s">
        <v>3367</v>
      </c>
      <c r="B2792" s="7" t="s">
        <v>3368</v>
      </c>
      <c r="C2792" s="7" t="s">
        <v>396</v>
      </c>
      <c r="D2792" s="7" t="s">
        <v>397</v>
      </c>
      <c r="E2792" s="7" t="s">
        <v>398</v>
      </c>
      <c r="F2792" s="8">
        <v>15</v>
      </c>
      <c r="G2792" s="8">
        <v>977.5</v>
      </c>
      <c r="H2792" s="8">
        <v>977.5</v>
      </c>
      <c r="I2792" s="8">
        <v>2</v>
      </c>
      <c r="J2792" s="8">
        <v>1955</v>
      </c>
      <c r="K2792" s="8">
        <v>977.5</v>
      </c>
      <c r="L2792" s="8">
        <f t="shared" si="172"/>
        <v>127.49999999999989</v>
      </c>
      <c r="M2792" s="8">
        <f t="shared" si="173"/>
        <v>850.00000000000011</v>
      </c>
      <c r="N2792" s="9"/>
      <c r="O2792" s="9"/>
      <c r="P2792" s="8">
        <v>15</v>
      </c>
      <c r="Q2792" s="8">
        <v>977.5</v>
      </c>
      <c r="R2792" s="17">
        <f t="shared" si="174"/>
        <v>0</v>
      </c>
      <c r="S2792" s="18">
        <f t="shared" si="175"/>
        <v>1955</v>
      </c>
    </row>
    <row r="2793" spans="1:19" x14ac:dyDescent="0.25">
      <c r="A2793" s="7" t="s">
        <v>3369</v>
      </c>
      <c r="B2793" s="7" t="s">
        <v>3370</v>
      </c>
      <c r="C2793" s="7" t="s">
        <v>396</v>
      </c>
      <c r="D2793" s="7" t="s">
        <v>397</v>
      </c>
      <c r="E2793" s="7" t="s">
        <v>398</v>
      </c>
      <c r="F2793" s="8">
        <v>15</v>
      </c>
      <c r="G2793" s="8">
        <v>977.5</v>
      </c>
      <c r="H2793" s="8">
        <v>977.5</v>
      </c>
      <c r="I2793" s="8">
        <v>5</v>
      </c>
      <c r="J2793" s="8">
        <v>4887.5</v>
      </c>
      <c r="K2793" s="8">
        <v>977.5</v>
      </c>
      <c r="L2793" s="8">
        <f t="shared" si="172"/>
        <v>127.49999999999989</v>
      </c>
      <c r="M2793" s="8">
        <f t="shared" si="173"/>
        <v>850.00000000000011</v>
      </c>
      <c r="N2793" s="9"/>
      <c r="O2793" s="9"/>
      <c r="P2793" s="8">
        <v>15</v>
      </c>
      <c r="Q2793" s="8">
        <v>977.5</v>
      </c>
      <c r="R2793" s="17">
        <f t="shared" si="174"/>
        <v>0</v>
      </c>
      <c r="S2793" s="18">
        <f t="shared" si="175"/>
        <v>4887.5</v>
      </c>
    </row>
    <row r="2794" spans="1:19" x14ac:dyDescent="0.25">
      <c r="A2794" s="7" t="s">
        <v>3371</v>
      </c>
      <c r="B2794" s="7" t="s">
        <v>3372</v>
      </c>
      <c r="C2794" s="7" t="s">
        <v>396</v>
      </c>
      <c r="D2794" s="7" t="s">
        <v>397</v>
      </c>
      <c r="E2794" s="7" t="s">
        <v>398</v>
      </c>
      <c r="F2794" s="8">
        <v>15</v>
      </c>
      <c r="G2794" s="8">
        <v>977.5</v>
      </c>
      <c r="H2794" s="8">
        <v>977.5</v>
      </c>
      <c r="I2794" s="8">
        <v>3</v>
      </c>
      <c r="J2794" s="8">
        <v>2932.5</v>
      </c>
      <c r="K2794" s="8">
        <v>977.5</v>
      </c>
      <c r="L2794" s="8">
        <f t="shared" si="172"/>
        <v>127.49999999999989</v>
      </c>
      <c r="M2794" s="8">
        <f t="shared" si="173"/>
        <v>850.00000000000011</v>
      </c>
      <c r="N2794" s="9"/>
      <c r="O2794" s="9"/>
      <c r="P2794" s="8">
        <v>15</v>
      </c>
      <c r="Q2794" s="8">
        <v>977.5</v>
      </c>
      <c r="R2794" s="17">
        <f t="shared" si="174"/>
        <v>0</v>
      </c>
      <c r="S2794" s="18">
        <f t="shared" si="175"/>
        <v>2932.5</v>
      </c>
    </row>
    <row r="2795" spans="1:19" x14ac:dyDescent="0.25">
      <c r="A2795" s="7" t="s">
        <v>3373</v>
      </c>
      <c r="B2795" s="7" t="s">
        <v>3374</v>
      </c>
      <c r="C2795" s="7" t="s">
        <v>396</v>
      </c>
      <c r="D2795" s="7" t="s">
        <v>397</v>
      </c>
      <c r="E2795" s="7" t="s">
        <v>398</v>
      </c>
      <c r="F2795" s="8">
        <v>15</v>
      </c>
      <c r="G2795" s="8">
        <v>977.5</v>
      </c>
      <c r="H2795" s="8">
        <v>977.5</v>
      </c>
      <c r="I2795" s="8">
        <v>4</v>
      </c>
      <c r="J2795" s="8">
        <v>3910</v>
      </c>
      <c r="K2795" s="8">
        <v>977.5</v>
      </c>
      <c r="L2795" s="8">
        <f t="shared" si="172"/>
        <v>127.49999999999989</v>
      </c>
      <c r="M2795" s="8">
        <f t="shared" si="173"/>
        <v>850.00000000000011</v>
      </c>
      <c r="N2795" s="9"/>
      <c r="O2795" s="9"/>
      <c r="P2795" s="8">
        <v>15</v>
      </c>
      <c r="Q2795" s="8">
        <v>977.5</v>
      </c>
      <c r="R2795" s="17">
        <f t="shared" si="174"/>
        <v>0</v>
      </c>
      <c r="S2795" s="18">
        <f t="shared" si="175"/>
        <v>3910</v>
      </c>
    </row>
    <row r="2796" spans="1:19" x14ac:dyDescent="0.25">
      <c r="A2796" s="7" t="s">
        <v>3380</v>
      </c>
      <c r="B2796" s="7" t="s">
        <v>3381</v>
      </c>
      <c r="C2796" s="7" t="s">
        <v>396</v>
      </c>
      <c r="D2796" s="7" t="s">
        <v>397</v>
      </c>
      <c r="E2796" s="7" t="s">
        <v>398</v>
      </c>
      <c r="F2796" s="8">
        <v>15</v>
      </c>
      <c r="G2796" s="8">
        <v>977.5</v>
      </c>
      <c r="H2796" s="8">
        <v>977.5</v>
      </c>
      <c r="I2796" s="8">
        <v>2</v>
      </c>
      <c r="J2796" s="8">
        <v>1955</v>
      </c>
      <c r="K2796" s="8">
        <v>977.5</v>
      </c>
      <c r="L2796" s="8">
        <f t="shared" si="172"/>
        <v>127.49999999999989</v>
      </c>
      <c r="M2796" s="8">
        <f t="shared" si="173"/>
        <v>850.00000000000011</v>
      </c>
      <c r="N2796" s="9"/>
      <c r="O2796" s="9"/>
      <c r="P2796" s="8">
        <v>15</v>
      </c>
      <c r="Q2796" s="8">
        <v>977.5</v>
      </c>
      <c r="R2796" s="17">
        <f t="shared" si="174"/>
        <v>0</v>
      </c>
      <c r="S2796" s="18">
        <f t="shared" si="175"/>
        <v>1955</v>
      </c>
    </row>
    <row r="2797" spans="1:19" x14ac:dyDescent="0.25">
      <c r="A2797" s="7" t="s">
        <v>3382</v>
      </c>
      <c r="B2797" s="7" t="s">
        <v>3383</v>
      </c>
      <c r="C2797" s="7" t="s">
        <v>396</v>
      </c>
      <c r="D2797" s="7" t="s">
        <v>397</v>
      </c>
      <c r="E2797" s="7" t="s">
        <v>398</v>
      </c>
      <c r="F2797" s="8">
        <v>15</v>
      </c>
      <c r="G2797" s="8">
        <v>977.5</v>
      </c>
      <c r="H2797" s="8">
        <v>977.5</v>
      </c>
      <c r="I2797" s="8">
        <v>10</v>
      </c>
      <c r="J2797" s="8">
        <v>9775</v>
      </c>
      <c r="K2797" s="8">
        <v>977.5</v>
      </c>
      <c r="L2797" s="8">
        <f t="shared" si="172"/>
        <v>127.49999999999989</v>
      </c>
      <c r="M2797" s="8">
        <f t="shared" si="173"/>
        <v>850.00000000000011</v>
      </c>
      <c r="N2797" s="9"/>
      <c r="O2797" s="9"/>
      <c r="P2797" s="8">
        <v>15</v>
      </c>
      <c r="Q2797" s="8">
        <v>977.5</v>
      </c>
      <c r="R2797" s="17">
        <f t="shared" si="174"/>
        <v>0</v>
      </c>
      <c r="S2797" s="18">
        <f t="shared" si="175"/>
        <v>9775</v>
      </c>
    </row>
    <row r="2798" spans="1:19" x14ac:dyDescent="0.25">
      <c r="A2798" s="7" t="s">
        <v>3384</v>
      </c>
      <c r="B2798" s="7" t="s">
        <v>3385</v>
      </c>
      <c r="C2798" s="7" t="s">
        <v>396</v>
      </c>
      <c r="D2798" s="7" t="s">
        <v>397</v>
      </c>
      <c r="E2798" s="7" t="s">
        <v>398</v>
      </c>
      <c r="F2798" s="8">
        <v>15</v>
      </c>
      <c r="G2798" s="8">
        <v>977.5</v>
      </c>
      <c r="H2798" s="8">
        <v>977.5</v>
      </c>
      <c r="I2798" s="8">
        <v>18</v>
      </c>
      <c r="J2798" s="8">
        <v>17595</v>
      </c>
      <c r="K2798" s="8">
        <v>977.5</v>
      </c>
      <c r="L2798" s="8">
        <f t="shared" si="172"/>
        <v>127.49999999999989</v>
      </c>
      <c r="M2798" s="8">
        <f t="shared" si="173"/>
        <v>850.00000000000011</v>
      </c>
      <c r="N2798" s="9"/>
      <c r="O2798" s="9"/>
      <c r="P2798" s="8">
        <v>15</v>
      </c>
      <c r="Q2798" s="8">
        <v>977.5</v>
      </c>
      <c r="R2798" s="17">
        <f t="shared" si="174"/>
        <v>0</v>
      </c>
      <c r="S2798" s="18">
        <f t="shared" si="175"/>
        <v>17595</v>
      </c>
    </row>
    <row r="2799" spans="1:19" x14ac:dyDescent="0.25">
      <c r="A2799" s="7" t="s">
        <v>3386</v>
      </c>
      <c r="B2799" s="7" t="s">
        <v>3387</v>
      </c>
      <c r="C2799" s="7" t="s">
        <v>396</v>
      </c>
      <c r="D2799" s="7" t="s">
        <v>397</v>
      </c>
      <c r="E2799" s="7" t="s">
        <v>398</v>
      </c>
      <c r="F2799" s="8">
        <v>15</v>
      </c>
      <c r="G2799" s="8">
        <v>977.5</v>
      </c>
      <c r="H2799" s="8">
        <v>977.5</v>
      </c>
      <c r="I2799" s="8">
        <v>6</v>
      </c>
      <c r="J2799" s="8">
        <v>5865</v>
      </c>
      <c r="K2799" s="8">
        <v>977.5</v>
      </c>
      <c r="L2799" s="8">
        <f t="shared" si="172"/>
        <v>127.49999999999989</v>
      </c>
      <c r="M2799" s="8">
        <f t="shared" si="173"/>
        <v>850.00000000000011</v>
      </c>
      <c r="N2799" s="9"/>
      <c r="O2799" s="9"/>
      <c r="P2799" s="8">
        <v>15</v>
      </c>
      <c r="Q2799" s="8">
        <v>977.5</v>
      </c>
      <c r="R2799" s="17">
        <f t="shared" si="174"/>
        <v>0</v>
      </c>
      <c r="S2799" s="18">
        <f t="shared" si="175"/>
        <v>5865</v>
      </c>
    </row>
    <row r="2800" spans="1:19" x14ac:dyDescent="0.25">
      <c r="A2800" s="7" t="s">
        <v>3388</v>
      </c>
      <c r="B2800" s="7" t="s">
        <v>3389</v>
      </c>
      <c r="C2800" s="7" t="s">
        <v>396</v>
      </c>
      <c r="D2800" s="7" t="s">
        <v>397</v>
      </c>
      <c r="E2800" s="7" t="s">
        <v>398</v>
      </c>
      <c r="F2800" s="8">
        <v>15</v>
      </c>
      <c r="G2800" s="8">
        <v>977.5</v>
      </c>
      <c r="H2800" s="8">
        <v>977.5</v>
      </c>
      <c r="I2800" s="8">
        <v>4</v>
      </c>
      <c r="J2800" s="8">
        <v>3910</v>
      </c>
      <c r="K2800" s="8">
        <v>977.5</v>
      </c>
      <c r="L2800" s="8">
        <f t="shared" si="172"/>
        <v>127.49999999999989</v>
      </c>
      <c r="M2800" s="8">
        <f t="shared" si="173"/>
        <v>850.00000000000011</v>
      </c>
      <c r="N2800" s="9"/>
      <c r="O2800" s="9"/>
      <c r="P2800" s="8">
        <v>15</v>
      </c>
      <c r="Q2800" s="8">
        <v>977.5</v>
      </c>
      <c r="R2800" s="17">
        <f t="shared" si="174"/>
        <v>0</v>
      </c>
      <c r="S2800" s="18">
        <f t="shared" si="175"/>
        <v>3910</v>
      </c>
    </row>
    <row r="2801" spans="1:19" x14ac:dyDescent="0.25">
      <c r="A2801" s="7" t="s">
        <v>3390</v>
      </c>
      <c r="B2801" s="7" t="s">
        <v>3391</v>
      </c>
      <c r="C2801" s="7" t="s">
        <v>396</v>
      </c>
      <c r="D2801" s="7" t="s">
        <v>397</v>
      </c>
      <c r="E2801" s="7" t="s">
        <v>398</v>
      </c>
      <c r="F2801" s="8">
        <v>15</v>
      </c>
      <c r="G2801" s="8">
        <v>977.5</v>
      </c>
      <c r="H2801" s="8">
        <v>977.5</v>
      </c>
      <c r="I2801" s="8">
        <v>2</v>
      </c>
      <c r="J2801" s="8">
        <v>1955</v>
      </c>
      <c r="K2801" s="8">
        <v>977.5</v>
      </c>
      <c r="L2801" s="8">
        <f t="shared" si="172"/>
        <v>127.49999999999989</v>
      </c>
      <c r="M2801" s="8">
        <f t="shared" si="173"/>
        <v>850.00000000000011</v>
      </c>
      <c r="N2801" s="13"/>
      <c r="O2801" s="13"/>
      <c r="P2801" s="8">
        <v>15</v>
      </c>
      <c r="Q2801" s="8">
        <v>977.5</v>
      </c>
      <c r="R2801" s="17">
        <f t="shared" si="174"/>
        <v>0</v>
      </c>
      <c r="S2801" s="18">
        <f t="shared" si="175"/>
        <v>1955</v>
      </c>
    </row>
    <row r="2802" spans="1:19" x14ac:dyDescent="0.25">
      <c r="A2802" s="7" t="s">
        <v>3392</v>
      </c>
      <c r="B2802" s="7" t="s">
        <v>3393</v>
      </c>
      <c r="C2802" s="7" t="s">
        <v>396</v>
      </c>
      <c r="D2802" s="7" t="s">
        <v>397</v>
      </c>
      <c r="E2802" s="7" t="s">
        <v>398</v>
      </c>
      <c r="F2802" s="8">
        <v>15</v>
      </c>
      <c r="G2802" s="8">
        <v>977.5</v>
      </c>
      <c r="H2802" s="8">
        <v>977.5</v>
      </c>
      <c r="I2802" s="8">
        <v>3</v>
      </c>
      <c r="J2802" s="8">
        <v>2932.5</v>
      </c>
      <c r="K2802" s="8">
        <v>977.5</v>
      </c>
      <c r="L2802" s="8">
        <f t="shared" si="172"/>
        <v>127.49999999999989</v>
      </c>
      <c r="M2802" s="8">
        <f t="shared" si="173"/>
        <v>850.00000000000011</v>
      </c>
      <c r="N2802" s="9"/>
      <c r="O2802" s="9"/>
      <c r="P2802" s="8">
        <v>15</v>
      </c>
      <c r="Q2802" s="8">
        <v>977.5</v>
      </c>
      <c r="R2802" s="17">
        <f t="shared" si="174"/>
        <v>0</v>
      </c>
      <c r="S2802" s="18">
        <f t="shared" si="175"/>
        <v>2932.5</v>
      </c>
    </row>
    <row r="2803" spans="1:19" x14ac:dyDescent="0.25">
      <c r="A2803" s="7" t="s">
        <v>3394</v>
      </c>
      <c r="B2803" s="7" t="s">
        <v>3395</v>
      </c>
      <c r="C2803" s="7" t="s">
        <v>396</v>
      </c>
      <c r="D2803" s="7" t="s">
        <v>397</v>
      </c>
      <c r="E2803" s="7" t="s">
        <v>398</v>
      </c>
      <c r="F2803" s="8">
        <v>15</v>
      </c>
      <c r="G2803" s="8">
        <v>977.5</v>
      </c>
      <c r="H2803" s="8">
        <v>977.5</v>
      </c>
      <c r="I2803" s="8">
        <v>4</v>
      </c>
      <c r="J2803" s="8">
        <v>3910</v>
      </c>
      <c r="K2803" s="8">
        <v>977.5</v>
      </c>
      <c r="L2803" s="8">
        <f t="shared" si="172"/>
        <v>127.49999999999989</v>
      </c>
      <c r="M2803" s="8">
        <f t="shared" si="173"/>
        <v>850.00000000000011</v>
      </c>
      <c r="N2803" s="9"/>
      <c r="O2803" s="9"/>
      <c r="P2803" s="8">
        <v>15</v>
      </c>
      <c r="Q2803" s="8">
        <v>977.5</v>
      </c>
      <c r="R2803" s="17">
        <f t="shared" si="174"/>
        <v>0</v>
      </c>
      <c r="S2803" s="18">
        <f t="shared" si="175"/>
        <v>3910</v>
      </c>
    </row>
    <row r="2804" spans="1:19" x14ac:dyDescent="0.25">
      <c r="A2804" s="7" t="s">
        <v>3396</v>
      </c>
      <c r="B2804" s="7" t="s">
        <v>3397</v>
      </c>
      <c r="C2804" s="7" t="s">
        <v>396</v>
      </c>
      <c r="D2804" s="7" t="s">
        <v>397</v>
      </c>
      <c r="E2804" s="7" t="s">
        <v>398</v>
      </c>
      <c r="F2804" s="8">
        <v>15</v>
      </c>
      <c r="G2804" s="8">
        <v>977.5</v>
      </c>
      <c r="H2804" s="8">
        <v>977.5</v>
      </c>
      <c r="I2804" s="8">
        <v>4</v>
      </c>
      <c r="J2804" s="8">
        <v>3910</v>
      </c>
      <c r="K2804" s="8">
        <v>977.5</v>
      </c>
      <c r="L2804" s="8">
        <f t="shared" si="172"/>
        <v>127.49999999999989</v>
      </c>
      <c r="M2804" s="8">
        <f t="shared" si="173"/>
        <v>850.00000000000011</v>
      </c>
      <c r="N2804" s="9"/>
      <c r="O2804" s="9"/>
      <c r="P2804" s="8">
        <v>15</v>
      </c>
      <c r="Q2804" s="8">
        <v>977.5</v>
      </c>
      <c r="R2804" s="17">
        <f t="shared" si="174"/>
        <v>0</v>
      </c>
      <c r="S2804" s="18">
        <f t="shared" si="175"/>
        <v>3910</v>
      </c>
    </row>
    <row r="2805" spans="1:19" x14ac:dyDescent="0.25">
      <c r="A2805" s="7" t="s">
        <v>3398</v>
      </c>
      <c r="B2805" s="7" t="s">
        <v>3399</v>
      </c>
      <c r="C2805" s="7" t="s">
        <v>396</v>
      </c>
      <c r="D2805" s="7" t="s">
        <v>397</v>
      </c>
      <c r="E2805" s="7" t="s">
        <v>398</v>
      </c>
      <c r="F2805" s="8">
        <v>15</v>
      </c>
      <c r="G2805" s="8">
        <v>977.5</v>
      </c>
      <c r="H2805" s="8">
        <v>977.5</v>
      </c>
      <c r="I2805" s="8">
        <v>2</v>
      </c>
      <c r="J2805" s="8">
        <v>1955</v>
      </c>
      <c r="K2805" s="8">
        <v>977.5</v>
      </c>
      <c r="L2805" s="8">
        <f t="shared" si="172"/>
        <v>127.49999999999989</v>
      </c>
      <c r="M2805" s="8">
        <f t="shared" si="173"/>
        <v>850.00000000000011</v>
      </c>
      <c r="N2805" s="9"/>
      <c r="O2805" s="9"/>
      <c r="P2805" s="8">
        <v>15</v>
      </c>
      <c r="Q2805" s="8">
        <v>977.5</v>
      </c>
      <c r="R2805" s="17">
        <f t="shared" si="174"/>
        <v>0</v>
      </c>
      <c r="S2805" s="18">
        <f t="shared" si="175"/>
        <v>1955</v>
      </c>
    </row>
    <row r="2806" spans="1:19" x14ac:dyDescent="0.25">
      <c r="A2806" s="7" t="s">
        <v>3400</v>
      </c>
      <c r="B2806" s="7" t="s">
        <v>3401</v>
      </c>
      <c r="C2806" s="7" t="s">
        <v>76</v>
      </c>
      <c r="D2806" s="7" t="s">
        <v>77</v>
      </c>
      <c r="E2806" s="7" t="s">
        <v>78</v>
      </c>
      <c r="F2806" s="8">
        <v>15</v>
      </c>
      <c r="G2806" s="8">
        <v>5844.3</v>
      </c>
      <c r="H2806" s="8">
        <v>5844.3</v>
      </c>
      <c r="I2806" s="8">
        <v>1</v>
      </c>
      <c r="J2806" s="8">
        <v>5844.3</v>
      </c>
      <c r="K2806" s="8">
        <v>5844.3</v>
      </c>
      <c r="L2806" s="8">
        <f t="shared" si="172"/>
        <v>762.29999999999927</v>
      </c>
      <c r="M2806" s="8">
        <f t="shared" si="173"/>
        <v>5082.0000000000009</v>
      </c>
      <c r="N2806" s="9"/>
      <c r="O2806" s="9"/>
      <c r="P2806" s="8">
        <v>15</v>
      </c>
      <c r="Q2806" s="8">
        <v>5844.3</v>
      </c>
      <c r="R2806" s="17">
        <f t="shared" si="174"/>
        <v>0</v>
      </c>
      <c r="S2806" s="18">
        <f t="shared" si="175"/>
        <v>5844.3</v>
      </c>
    </row>
    <row r="2807" spans="1:19" x14ac:dyDescent="0.25">
      <c r="A2807" s="7" t="s">
        <v>3402</v>
      </c>
      <c r="B2807" s="7" t="s">
        <v>3403</v>
      </c>
      <c r="C2807" s="7" t="s">
        <v>14</v>
      </c>
      <c r="D2807" s="7" t="s">
        <v>15</v>
      </c>
      <c r="E2807" s="7" t="s">
        <v>19</v>
      </c>
      <c r="F2807" s="8">
        <v>21</v>
      </c>
      <c r="G2807" s="8">
        <v>4498.8999999999996</v>
      </c>
      <c r="H2807" s="8">
        <v>4498.8999999999996</v>
      </c>
      <c r="I2807" s="8">
        <v>10</v>
      </c>
      <c r="J2807" s="8">
        <v>44989.01</v>
      </c>
      <c r="K2807" s="8">
        <v>4498.9009999999998</v>
      </c>
      <c r="L2807" s="8">
        <f t="shared" si="172"/>
        <v>780.80099999999993</v>
      </c>
      <c r="M2807" s="8">
        <f t="shared" si="173"/>
        <v>3718.1</v>
      </c>
      <c r="N2807" s="13"/>
      <c r="O2807" s="13"/>
      <c r="P2807" s="8">
        <v>21</v>
      </c>
      <c r="Q2807" s="8">
        <v>4498.9009999999998</v>
      </c>
      <c r="R2807" s="17">
        <f t="shared" si="174"/>
        <v>0</v>
      </c>
      <c r="S2807" s="18">
        <f t="shared" si="175"/>
        <v>44989.01</v>
      </c>
    </row>
    <row r="2808" spans="1:19" x14ac:dyDescent="0.25">
      <c r="A2808" s="7" t="s">
        <v>3408</v>
      </c>
      <c r="B2808" s="7" t="s">
        <v>3409</v>
      </c>
      <c r="C2808" s="7" t="s">
        <v>37</v>
      </c>
      <c r="D2808" s="7" t="s">
        <v>38</v>
      </c>
      <c r="E2808" s="7" t="s">
        <v>39</v>
      </c>
      <c r="F2808" s="8">
        <v>15</v>
      </c>
      <c r="G2808" s="8">
        <v>5186.5</v>
      </c>
      <c r="H2808" s="8">
        <v>5186.5</v>
      </c>
      <c r="I2808" s="8">
        <v>2</v>
      </c>
      <c r="J2808" s="8">
        <v>10373</v>
      </c>
      <c r="K2808" s="8">
        <v>5186.5</v>
      </c>
      <c r="L2808" s="8">
        <f t="shared" si="172"/>
        <v>676.5</v>
      </c>
      <c r="M2808" s="8">
        <f t="shared" si="173"/>
        <v>4510</v>
      </c>
      <c r="N2808" s="13"/>
      <c r="O2808" s="13"/>
      <c r="P2808" s="8">
        <v>15</v>
      </c>
      <c r="Q2808" s="8">
        <v>5186.5</v>
      </c>
      <c r="R2808" s="17">
        <f t="shared" si="174"/>
        <v>0</v>
      </c>
      <c r="S2808" s="18">
        <f t="shared" si="175"/>
        <v>10373</v>
      </c>
    </row>
    <row r="2809" spans="1:19" x14ac:dyDescent="0.25">
      <c r="A2809" s="7" t="s">
        <v>3410</v>
      </c>
      <c r="B2809" s="7" t="s">
        <v>3411</v>
      </c>
      <c r="C2809" s="7" t="s">
        <v>76</v>
      </c>
      <c r="D2809" s="7" t="s">
        <v>77</v>
      </c>
      <c r="E2809" s="7" t="s">
        <v>78</v>
      </c>
      <c r="F2809" s="8">
        <v>15</v>
      </c>
      <c r="G2809" s="8">
        <v>3450</v>
      </c>
      <c r="H2809" s="8">
        <v>3450</v>
      </c>
      <c r="I2809" s="8">
        <v>3</v>
      </c>
      <c r="J2809" s="8">
        <v>10350</v>
      </c>
      <c r="K2809" s="8">
        <v>3450</v>
      </c>
      <c r="L2809" s="8">
        <f t="shared" si="172"/>
        <v>449.99999999999955</v>
      </c>
      <c r="M2809" s="8">
        <f t="shared" si="173"/>
        <v>3000.0000000000005</v>
      </c>
      <c r="N2809" s="14">
        <v>12</v>
      </c>
      <c r="O2809" s="14">
        <v>3360</v>
      </c>
      <c r="P2809" s="8">
        <v>15</v>
      </c>
      <c r="Q2809" s="8">
        <v>3450</v>
      </c>
      <c r="R2809" s="17">
        <f t="shared" si="174"/>
        <v>10080</v>
      </c>
      <c r="S2809" s="18">
        <f t="shared" si="175"/>
        <v>10350</v>
      </c>
    </row>
    <row r="2810" spans="1:19" x14ac:dyDescent="0.25">
      <c r="A2810" s="7" t="s">
        <v>3412</v>
      </c>
      <c r="B2810" s="7" t="s">
        <v>3413</v>
      </c>
      <c r="C2810" s="7" t="s">
        <v>76</v>
      </c>
      <c r="D2810" s="7" t="s">
        <v>77</v>
      </c>
      <c r="E2810" s="7" t="s">
        <v>78</v>
      </c>
      <c r="F2810" s="8">
        <v>15</v>
      </c>
      <c r="G2810" s="8">
        <v>2875</v>
      </c>
      <c r="H2810" s="8">
        <v>2875</v>
      </c>
      <c r="I2810" s="8">
        <v>5</v>
      </c>
      <c r="J2810" s="8">
        <v>14375</v>
      </c>
      <c r="K2810" s="8">
        <v>2875</v>
      </c>
      <c r="L2810" s="8">
        <f t="shared" si="172"/>
        <v>375</v>
      </c>
      <c r="M2810" s="8">
        <f t="shared" si="173"/>
        <v>2500</v>
      </c>
      <c r="N2810" s="13"/>
      <c r="O2810" s="13"/>
      <c r="P2810" s="8">
        <v>15</v>
      </c>
      <c r="Q2810" s="8">
        <v>2875</v>
      </c>
      <c r="R2810" s="17">
        <f t="shared" si="174"/>
        <v>0</v>
      </c>
      <c r="S2810" s="18">
        <f t="shared" si="175"/>
        <v>14375</v>
      </c>
    </row>
    <row r="2811" spans="1:19" x14ac:dyDescent="0.25">
      <c r="A2811" s="7" t="s">
        <v>3416</v>
      </c>
      <c r="B2811" s="7" t="s">
        <v>3417</v>
      </c>
      <c r="C2811" s="7" t="s">
        <v>37</v>
      </c>
      <c r="D2811" s="7" t="s">
        <v>38</v>
      </c>
      <c r="E2811" s="7" t="s">
        <v>39</v>
      </c>
      <c r="F2811" s="8">
        <v>15</v>
      </c>
      <c r="G2811" s="8">
        <v>6721.75</v>
      </c>
      <c r="H2811" s="8">
        <v>6721.75</v>
      </c>
      <c r="I2811" s="8">
        <v>1</v>
      </c>
      <c r="J2811" s="8">
        <v>6721.75</v>
      </c>
      <c r="K2811" s="8">
        <v>6721.75</v>
      </c>
      <c r="L2811" s="8">
        <f t="shared" si="172"/>
        <v>876.75</v>
      </c>
      <c r="M2811" s="8">
        <f t="shared" si="173"/>
        <v>5845</v>
      </c>
      <c r="N2811" s="9"/>
      <c r="O2811" s="9"/>
      <c r="P2811" s="8">
        <v>15</v>
      </c>
      <c r="Q2811" s="8">
        <v>6721.75</v>
      </c>
      <c r="R2811" s="17">
        <f t="shared" si="174"/>
        <v>0</v>
      </c>
      <c r="S2811" s="18">
        <f t="shared" si="175"/>
        <v>6721.75</v>
      </c>
    </row>
    <row r="2812" spans="1:19" x14ac:dyDescent="0.25">
      <c r="A2812" s="7" t="s">
        <v>3422</v>
      </c>
      <c r="B2812" s="7" t="s">
        <v>3423</v>
      </c>
      <c r="C2812" s="7" t="s">
        <v>76</v>
      </c>
      <c r="D2812" s="7" t="s">
        <v>77</v>
      </c>
      <c r="E2812" s="7" t="s">
        <v>78</v>
      </c>
      <c r="F2812" s="8">
        <v>15</v>
      </c>
      <c r="G2812" s="8">
        <v>1150</v>
      </c>
      <c r="H2812" s="8">
        <v>1150</v>
      </c>
      <c r="I2812" s="8">
        <v>12</v>
      </c>
      <c r="J2812" s="8">
        <v>13800</v>
      </c>
      <c r="K2812" s="8">
        <v>1150</v>
      </c>
      <c r="L2812" s="8">
        <f t="shared" si="172"/>
        <v>149.99999999999989</v>
      </c>
      <c r="M2812" s="8">
        <f t="shared" si="173"/>
        <v>1000.0000000000001</v>
      </c>
      <c r="N2812" s="8">
        <v>12</v>
      </c>
      <c r="O2812" s="8">
        <v>1120</v>
      </c>
      <c r="P2812" s="8">
        <v>15</v>
      </c>
      <c r="Q2812" s="8">
        <v>1150</v>
      </c>
      <c r="R2812" s="17">
        <f t="shared" si="174"/>
        <v>13440</v>
      </c>
      <c r="S2812" s="18">
        <f t="shared" si="175"/>
        <v>13800</v>
      </c>
    </row>
    <row r="2813" spans="1:19" x14ac:dyDescent="0.25">
      <c r="A2813" s="7" t="s">
        <v>3424</v>
      </c>
      <c r="B2813" s="7" t="s">
        <v>3425</v>
      </c>
      <c r="C2813" s="7" t="s">
        <v>76</v>
      </c>
      <c r="D2813" s="7" t="s">
        <v>77</v>
      </c>
      <c r="E2813" s="7" t="s">
        <v>78</v>
      </c>
      <c r="F2813" s="8">
        <v>15</v>
      </c>
      <c r="G2813" s="8">
        <v>10120</v>
      </c>
      <c r="H2813" s="8">
        <v>10120</v>
      </c>
      <c r="I2813" s="8">
        <v>1</v>
      </c>
      <c r="J2813" s="8">
        <v>10120</v>
      </c>
      <c r="K2813" s="8">
        <v>10120</v>
      </c>
      <c r="L2813" s="8">
        <f t="shared" si="172"/>
        <v>1320</v>
      </c>
      <c r="M2813" s="8">
        <f t="shared" si="173"/>
        <v>8800</v>
      </c>
      <c r="N2813" s="13"/>
      <c r="O2813" s="13"/>
      <c r="P2813" s="8">
        <v>15</v>
      </c>
      <c r="Q2813" s="8">
        <v>10120</v>
      </c>
      <c r="R2813" s="17">
        <f t="shared" si="174"/>
        <v>0</v>
      </c>
      <c r="S2813" s="18">
        <f t="shared" si="175"/>
        <v>10120</v>
      </c>
    </row>
    <row r="2814" spans="1:19" x14ac:dyDescent="0.25">
      <c r="A2814" s="7" t="s">
        <v>3426</v>
      </c>
      <c r="B2814" s="7" t="s">
        <v>3427</v>
      </c>
      <c r="C2814" s="7" t="s">
        <v>76</v>
      </c>
      <c r="D2814" s="7" t="s">
        <v>77</v>
      </c>
      <c r="E2814" s="7" t="s">
        <v>78</v>
      </c>
      <c r="F2814" s="8">
        <v>15</v>
      </c>
      <c r="G2814" s="8">
        <v>2320</v>
      </c>
      <c r="H2814" s="8">
        <v>2320</v>
      </c>
      <c r="I2814" s="8">
        <v>1</v>
      </c>
      <c r="J2814" s="8">
        <v>2320</v>
      </c>
      <c r="K2814" s="8">
        <v>2320</v>
      </c>
      <c r="L2814" s="8">
        <f t="shared" si="172"/>
        <v>302.60869565217376</v>
      </c>
      <c r="M2814" s="8">
        <f t="shared" si="173"/>
        <v>2017.3913043478262</v>
      </c>
      <c r="N2814" s="13"/>
      <c r="O2814" s="13"/>
      <c r="P2814" s="8">
        <v>15</v>
      </c>
      <c r="Q2814" s="8">
        <v>2320</v>
      </c>
      <c r="R2814" s="17">
        <f t="shared" si="174"/>
        <v>0</v>
      </c>
      <c r="S2814" s="18">
        <f t="shared" si="175"/>
        <v>2320</v>
      </c>
    </row>
    <row r="2815" spans="1:19" x14ac:dyDescent="0.25">
      <c r="A2815" s="7" t="s">
        <v>3428</v>
      </c>
      <c r="B2815" s="7" t="s">
        <v>3429</v>
      </c>
      <c r="C2815" s="7" t="s">
        <v>369</v>
      </c>
      <c r="D2815" s="7" t="s">
        <v>370</v>
      </c>
      <c r="E2815" s="7" t="s">
        <v>546</v>
      </c>
      <c r="F2815" s="8">
        <v>21</v>
      </c>
      <c r="G2815" s="8">
        <v>3630</v>
      </c>
      <c r="H2815" s="8">
        <v>3630</v>
      </c>
      <c r="I2815" s="8">
        <v>19</v>
      </c>
      <c r="J2815" s="8">
        <v>68970</v>
      </c>
      <c r="K2815" s="8">
        <v>3630</v>
      </c>
      <c r="L2815" s="8">
        <f t="shared" si="172"/>
        <v>630</v>
      </c>
      <c r="M2815" s="8">
        <f t="shared" si="173"/>
        <v>3000</v>
      </c>
      <c r="N2815" s="13"/>
      <c r="O2815" s="13"/>
      <c r="P2815" s="8">
        <v>21</v>
      </c>
      <c r="Q2815" s="8">
        <v>3630</v>
      </c>
      <c r="R2815" s="17">
        <f t="shared" si="174"/>
        <v>0</v>
      </c>
      <c r="S2815" s="18">
        <f t="shared" si="175"/>
        <v>68970</v>
      </c>
    </row>
    <row r="2816" spans="1:19" x14ac:dyDescent="0.25">
      <c r="A2816" s="7" t="s">
        <v>3432</v>
      </c>
      <c r="B2816" s="7" t="s">
        <v>3433</v>
      </c>
      <c r="C2816" s="7" t="s">
        <v>396</v>
      </c>
      <c r="D2816" s="7" t="s">
        <v>397</v>
      </c>
      <c r="E2816" s="7" t="s">
        <v>398</v>
      </c>
      <c r="F2816" s="8">
        <v>15</v>
      </c>
      <c r="G2816" s="8">
        <v>1125.8499999999999</v>
      </c>
      <c r="H2816" s="8">
        <v>1125.8499999999999</v>
      </c>
      <c r="I2816" s="8">
        <v>160</v>
      </c>
      <c r="J2816" s="8">
        <v>180135.99999999997</v>
      </c>
      <c r="K2816" s="8">
        <v>1125.8499999999999</v>
      </c>
      <c r="L2816" s="8">
        <f t="shared" si="172"/>
        <v>146.84999999999991</v>
      </c>
      <c r="M2816" s="8">
        <f t="shared" si="173"/>
        <v>979</v>
      </c>
      <c r="N2816" s="8">
        <v>12</v>
      </c>
      <c r="O2816" s="8">
        <v>1096.48</v>
      </c>
      <c r="P2816" s="8">
        <v>15</v>
      </c>
      <c r="Q2816" s="8">
        <v>1125.8499999999999</v>
      </c>
      <c r="R2816" s="17">
        <f t="shared" si="174"/>
        <v>175436.79999999999</v>
      </c>
      <c r="S2816" s="18">
        <f t="shared" si="175"/>
        <v>180135.99999999997</v>
      </c>
    </row>
    <row r="2817" spans="1:19" x14ac:dyDescent="0.25">
      <c r="A2817" s="7" t="s">
        <v>3434</v>
      </c>
      <c r="B2817" s="7" t="s">
        <v>3435</v>
      </c>
      <c r="C2817" s="7" t="s">
        <v>14</v>
      </c>
      <c r="D2817" s="7" t="s">
        <v>15</v>
      </c>
      <c r="E2817" s="7" t="s">
        <v>19</v>
      </c>
      <c r="F2817" s="8">
        <v>21</v>
      </c>
      <c r="G2817" s="8">
        <v>758.67</v>
      </c>
      <c r="H2817" s="8">
        <v>758.67</v>
      </c>
      <c r="I2817" s="8">
        <v>5</v>
      </c>
      <c r="J2817" s="8">
        <v>3793.35</v>
      </c>
      <c r="K2817" s="8">
        <v>758.67</v>
      </c>
      <c r="L2817" s="8">
        <f t="shared" si="172"/>
        <v>131.66999999999996</v>
      </c>
      <c r="M2817" s="8">
        <f t="shared" si="173"/>
        <v>627</v>
      </c>
      <c r="N2817" s="13"/>
      <c r="O2817" s="13"/>
      <c r="P2817" s="8">
        <v>21</v>
      </c>
      <c r="Q2817" s="8">
        <v>758.67</v>
      </c>
      <c r="R2817" s="17">
        <f t="shared" si="174"/>
        <v>0</v>
      </c>
      <c r="S2817" s="18">
        <f t="shared" si="175"/>
        <v>3793.35</v>
      </c>
    </row>
    <row r="2818" spans="1:19" x14ac:dyDescent="0.25">
      <c r="A2818" s="7" t="s">
        <v>3436</v>
      </c>
      <c r="B2818" s="7" t="s">
        <v>3437</v>
      </c>
      <c r="C2818" s="7" t="s">
        <v>396</v>
      </c>
      <c r="D2818" s="7" t="s">
        <v>397</v>
      </c>
      <c r="E2818" s="7" t="s">
        <v>398</v>
      </c>
      <c r="F2818" s="8">
        <v>15</v>
      </c>
      <c r="G2818" s="8">
        <v>1846.9</v>
      </c>
      <c r="H2818" s="8">
        <v>1846.9</v>
      </c>
      <c r="I2818" s="8">
        <v>23</v>
      </c>
      <c r="J2818" s="8">
        <v>42478.700000000004</v>
      </c>
      <c r="K2818" s="8">
        <v>1846.9</v>
      </c>
      <c r="L2818" s="8">
        <f t="shared" ref="L2818:L2881" si="176">K2818-M2818</f>
        <v>240.89999999999986</v>
      </c>
      <c r="M2818" s="8">
        <f t="shared" ref="M2818:M2881" si="177">K2818/((100+F2818)/100)</f>
        <v>1606.0000000000002</v>
      </c>
      <c r="N2818" s="13"/>
      <c r="O2818" s="13"/>
      <c r="P2818" s="8">
        <v>15</v>
      </c>
      <c r="Q2818" s="8">
        <v>1846.8999999999999</v>
      </c>
      <c r="R2818" s="17">
        <f t="shared" ref="R2818:R2881" si="178">I2818*O2818</f>
        <v>0</v>
      </c>
      <c r="S2818" s="18">
        <f t="shared" si="175"/>
        <v>42478.700000000004</v>
      </c>
    </row>
    <row r="2819" spans="1:19" x14ac:dyDescent="0.25">
      <c r="A2819" s="7" t="s">
        <v>3438</v>
      </c>
      <c r="B2819" s="7" t="s">
        <v>3439</v>
      </c>
      <c r="C2819" s="7" t="s">
        <v>396</v>
      </c>
      <c r="D2819" s="7" t="s">
        <v>397</v>
      </c>
      <c r="E2819" s="7" t="s">
        <v>398</v>
      </c>
      <c r="F2819" s="8">
        <v>15</v>
      </c>
      <c r="G2819" s="8">
        <v>1846.9</v>
      </c>
      <c r="H2819" s="8">
        <v>1846.9</v>
      </c>
      <c r="I2819" s="8">
        <v>6</v>
      </c>
      <c r="J2819" s="8">
        <v>11081.4</v>
      </c>
      <c r="K2819" s="8">
        <v>1846.8999999999999</v>
      </c>
      <c r="L2819" s="8">
        <f t="shared" si="176"/>
        <v>240.89999999999986</v>
      </c>
      <c r="M2819" s="8">
        <f t="shared" si="177"/>
        <v>1606</v>
      </c>
      <c r="N2819" s="9"/>
      <c r="O2819" s="9"/>
      <c r="P2819" s="8">
        <v>15</v>
      </c>
      <c r="Q2819" s="8">
        <v>1846.9</v>
      </c>
      <c r="R2819" s="17">
        <f t="shared" si="178"/>
        <v>0</v>
      </c>
      <c r="S2819" s="18">
        <f t="shared" ref="S2819:S2882" si="179">J2819</f>
        <v>11081.4</v>
      </c>
    </row>
    <row r="2820" spans="1:19" x14ac:dyDescent="0.25">
      <c r="A2820" s="7" t="s">
        <v>3440</v>
      </c>
      <c r="B2820" s="7" t="s">
        <v>3441</v>
      </c>
      <c r="C2820" s="7" t="s">
        <v>396</v>
      </c>
      <c r="D2820" s="7" t="s">
        <v>397</v>
      </c>
      <c r="E2820" s="7" t="s">
        <v>398</v>
      </c>
      <c r="F2820" s="8">
        <v>15</v>
      </c>
      <c r="G2820" s="8">
        <v>1846.9</v>
      </c>
      <c r="H2820" s="8">
        <v>1846.9</v>
      </c>
      <c r="I2820" s="8">
        <v>18</v>
      </c>
      <c r="J2820" s="8">
        <v>33244.200000000004</v>
      </c>
      <c r="K2820" s="8">
        <v>1846.9000000000003</v>
      </c>
      <c r="L2820" s="8">
        <f t="shared" si="176"/>
        <v>240.89999999999986</v>
      </c>
      <c r="M2820" s="8">
        <f t="shared" si="177"/>
        <v>1606.0000000000005</v>
      </c>
      <c r="N2820" s="14">
        <v>12</v>
      </c>
      <c r="O2820" s="14">
        <v>1798.72</v>
      </c>
      <c r="P2820" s="8">
        <v>15</v>
      </c>
      <c r="Q2820" s="8">
        <v>1846.9</v>
      </c>
      <c r="R2820" s="17">
        <f t="shared" si="178"/>
        <v>32376.959999999999</v>
      </c>
      <c r="S2820" s="18">
        <f t="shared" si="179"/>
        <v>33244.200000000004</v>
      </c>
    </row>
    <row r="2821" spans="1:19" x14ac:dyDescent="0.25">
      <c r="A2821" s="7" t="s">
        <v>3442</v>
      </c>
      <c r="B2821" s="7" t="s">
        <v>3443</v>
      </c>
      <c r="C2821" s="7" t="s">
        <v>396</v>
      </c>
      <c r="D2821" s="7" t="s">
        <v>397</v>
      </c>
      <c r="E2821" s="7" t="s">
        <v>398</v>
      </c>
      <c r="F2821" s="8">
        <v>15</v>
      </c>
      <c r="G2821" s="8">
        <v>1846.9</v>
      </c>
      <c r="H2821" s="8">
        <v>1846.9</v>
      </c>
      <c r="I2821" s="8">
        <v>8</v>
      </c>
      <c r="J2821" s="8">
        <v>14775.2</v>
      </c>
      <c r="K2821" s="8">
        <v>1846.9</v>
      </c>
      <c r="L2821" s="8">
        <f t="shared" si="176"/>
        <v>240.89999999999986</v>
      </c>
      <c r="M2821" s="8">
        <f t="shared" si="177"/>
        <v>1606.0000000000002</v>
      </c>
      <c r="N2821" s="14">
        <v>12</v>
      </c>
      <c r="O2821" s="14">
        <v>1798.72</v>
      </c>
      <c r="P2821" s="8">
        <v>15</v>
      </c>
      <c r="Q2821" s="8">
        <v>1846.9</v>
      </c>
      <c r="R2821" s="17">
        <f t="shared" si="178"/>
        <v>14389.76</v>
      </c>
      <c r="S2821" s="18">
        <f t="shared" si="179"/>
        <v>14775.2</v>
      </c>
    </row>
    <row r="2822" spans="1:19" x14ac:dyDescent="0.25">
      <c r="A2822" s="7" t="s">
        <v>3444</v>
      </c>
      <c r="B2822" s="7" t="s">
        <v>3445</v>
      </c>
      <c r="C2822" s="7" t="s">
        <v>396</v>
      </c>
      <c r="D2822" s="7" t="s">
        <v>397</v>
      </c>
      <c r="E2822" s="7" t="s">
        <v>398</v>
      </c>
      <c r="F2822" s="8">
        <v>15</v>
      </c>
      <c r="G2822" s="8">
        <v>1846.9</v>
      </c>
      <c r="H2822" s="8">
        <v>1846.9</v>
      </c>
      <c r="I2822" s="8">
        <v>21</v>
      </c>
      <c r="J2822" s="8">
        <v>38784.900000000009</v>
      </c>
      <c r="K2822" s="8">
        <v>1846.9000000000003</v>
      </c>
      <c r="L2822" s="8">
        <f t="shared" si="176"/>
        <v>240.89999999999986</v>
      </c>
      <c r="M2822" s="8">
        <f t="shared" si="177"/>
        <v>1606.0000000000005</v>
      </c>
      <c r="N2822" s="8">
        <v>12</v>
      </c>
      <c r="O2822" s="8">
        <v>1798.72</v>
      </c>
      <c r="P2822" s="8">
        <v>15</v>
      </c>
      <c r="Q2822" s="8">
        <v>1846.9</v>
      </c>
      <c r="R2822" s="17">
        <f t="shared" si="178"/>
        <v>37773.120000000003</v>
      </c>
      <c r="S2822" s="18">
        <f t="shared" si="179"/>
        <v>38784.900000000009</v>
      </c>
    </row>
    <row r="2823" spans="1:19" x14ac:dyDescent="0.25">
      <c r="A2823" s="7" t="s">
        <v>3446</v>
      </c>
      <c r="B2823" s="7" t="s">
        <v>3447</v>
      </c>
      <c r="C2823" s="7" t="s">
        <v>396</v>
      </c>
      <c r="D2823" s="7" t="s">
        <v>397</v>
      </c>
      <c r="E2823" s="7" t="s">
        <v>398</v>
      </c>
      <c r="F2823" s="8">
        <v>15</v>
      </c>
      <c r="G2823" s="8">
        <v>1846.9</v>
      </c>
      <c r="H2823" s="8">
        <v>1846.9</v>
      </c>
      <c r="I2823" s="8">
        <v>11</v>
      </c>
      <c r="J2823" s="8">
        <v>20315.900000000001</v>
      </c>
      <c r="K2823" s="8">
        <v>1846.9</v>
      </c>
      <c r="L2823" s="8">
        <f t="shared" si="176"/>
        <v>240.89999999999986</v>
      </c>
      <c r="M2823" s="8">
        <f t="shared" si="177"/>
        <v>1606.0000000000002</v>
      </c>
      <c r="N2823" s="9"/>
      <c r="O2823" s="9"/>
      <c r="P2823" s="8">
        <v>15</v>
      </c>
      <c r="Q2823" s="8">
        <v>1846.9</v>
      </c>
      <c r="R2823" s="17">
        <f t="shared" si="178"/>
        <v>0</v>
      </c>
      <c r="S2823" s="18">
        <f t="shared" si="179"/>
        <v>20315.900000000001</v>
      </c>
    </row>
    <row r="2824" spans="1:19" x14ac:dyDescent="0.25">
      <c r="A2824" s="7" t="s">
        <v>3448</v>
      </c>
      <c r="B2824" s="7" t="s">
        <v>3449</v>
      </c>
      <c r="C2824" s="7" t="s">
        <v>37</v>
      </c>
      <c r="D2824" s="7" t="s">
        <v>38</v>
      </c>
      <c r="E2824" s="7" t="s">
        <v>39</v>
      </c>
      <c r="F2824" s="8">
        <v>15</v>
      </c>
      <c r="G2824" s="8">
        <v>5186.5</v>
      </c>
      <c r="H2824" s="8">
        <v>5186.5</v>
      </c>
      <c r="I2824" s="8">
        <v>7</v>
      </c>
      <c r="J2824" s="8">
        <v>36305.5</v>
      </c>
      <c r="K2824" s="8">
        <v>5186.5</v>
      </c>
      <c r="L2824" s="8">
        <f t="shared" si="176"/>
        <v>676.5</v>
      </c>
      <c r="M2824" s="8">
        <f t="shared" si="177"/>
        <v>4510</v>
      </c>
      <c r="N2824" s="13"/>
      <c r="O2824" s="13"/>
      <c r="P2824" s="8">
        <v>15</v>
      </c>
      <c r="Q2824" s="8">
        <v>5186.5</v>
      </c>
      <c r="R2824" s="17">
        <f t="shared" si="178"/>
        <v>0</v>
      </c>
      <c r="S2824" s="18">
        <f t="shared" si="179"/>
        <v>36305.5</v>
      </c>
    </row>
    <row r="2825" spans="1:19" x14ac:dyDescent="0.25">
      <c r="A2825" s="7" t="s">
        <v>3450</v>
      </c>
      <c r="B2825" s="7" t="s">
        <v>3451</v>
      </c>
      <c r="C2825" s="7" t="s">
        <v>14</v>
      </c>
      <c r="D2825" s="7" t="s">
        <v>15</v>
      </c>
      <c r="E2825" s="7" t="s">
        <v>19</v>
      </c>
      <c r="F2825" s="8">
        <v>21</v>
      </c>
      <c r="G2825" s="8">
        <v>12695.45</v>
      </c>
      <c r="H2825" s="8">
        <v>12695.45</v>
      </c>
      <c r="I2825" s="8">
        <v>1</v>
      </c>
      <c r="J2825" s="8">
        <v>12695.45</v>
      </c>
      <c r="K2825" s="8">
        <v>12695.45</v>
      </c>
      <c r="L2825" s="8">
        <f t="shared" si="176"/>
        <v>2203.3425619834707</v>
      </c>
      <c r="M2825" s="8">
        <f t="shared" si="177"/>
        <v>10492.10743801653</v>
      </c>
      <c r="N2825" s="9"/>
      <c r="O2825" s="9"/>
      <c r="P2825" s="8">
        <v>21</v>
      </c>
      <c r="Q2825" s="8">
        <v>12695.45</v>
      </c>
      <c r="R2825" s="17">
        <f t="shared" si="178"/>
        <v>0</v>
      </c>
      <c r="S2825" s="18">
        <f t="shared" si="179"/>
        <v>12695.45</v>
      </c>
    </row>
    <row r="2826" spans="1:19" x14ac:dyDescent="0.25">
      <c r="A2826" s="7" t="s">
        <v>3452</v>
      </c>
      <c r="B2826" s="7" t="s">
        <v>3453</v>
      </c>
      <c r="C2826" s="7" t="s">
        <v>14</v>
      </c>
      <c r="D2826" s="7" t="s">
        <v>15</v>
      </c>
      <c r="E2826" s="7" t="s">
        <v>529</v>
      </c>
      <c r="F2826" s="8">
        <v>21</v>
      </c>
      <c r="G2826" s="8">
        <v>1569.37</v>
      </c>
      <c r="H2826" s="8">
        <v>1569.37</v>
      </c>
      <c r="I2826" s="8">
        <v>60</v>
      </c>
      <c r="J2826" s="8">
        <v>94162.2</v>
      </c>
      <c r="K2826" s="8">
        <v>1569.37</v>
      </c>
      <c r="L2826" s="8">
        <f t="shared" si="176"/>
        <v>272.36999999999989</v>
      </c>
      <c r="M2826" s="8">
        <f t="shared" si="177"/>
        <v>1297</v>
      </c>
      <c r="N2826" s="9"/>
      <c r="O2826" s="9"/>
      <c r="P2826" s="8">
        <v>21</v>
      </c>
      <c r="Q2826" s="8">
        <v>1569.37</v>
      </c>
      <c r="R2826" s="17">
        <f t="shared" si="178"/>
        <v>0</v>
      </c>
      <c r="S2826" s="18">
        <f t="shared" si="179"/>
        <v>94162.2</v>
      </c>
    </row>
    <row r="2827" spans="1:19" x14ac:dyDescent="0.25">
      <c r="A2827" s="7" t="s">
        <v>3454</v>
      </c>
      <c r="B2827" s="7" t="s">
        <v>3455</v>
      </c>
      <c r="C2827" s="7" t="s">
        <v>396</v>
      </c>
      <c r="D2827" s="7" t="s">
        <v>397</v>
      </c>
      <c r="E2827" s="7" t="s">
        <v>398</v>
      </c>
      <c r="F2827" s="8">
        <v>15</v>
      </c>
      <c r="G2827" s="8">
        <v>3352.25</v>
      </c>
      <c r="H2827" s="8">
        <v>3352.25</v>
      </c>
      <c r="I2827" s="8">
        <v>1</v>
      </c>
      <c r="J2827" s="8">
        <v>3352.25</v>
      </c>
      <c r="K2827" s="8">
        <v>3352.25</v>
      </c>
      <c r="L2827" s="8">
        <f t="shared" si="176"/>
        <v>437.25</v>
      </c>
      <c r="M2827" s="8">
        <f t="shared" si="177"/>
        <v>2915</v>
      </c>
      <c r="N2827" s="9"/>
      <c r="O2827" s="9"/>
      <c r="P2827" s="8">
        <v>15</v>
      </c>
      <c r="Q2827" s="8">
        <v>3352.25</v>
      </c>
      <c r="R2827" s="17">
        <f t="shared" si="178"/>
        <v>0</v>
      </c>
      <c r="S2827" s="18">
        <f t="shared" si="179"/>
        <v>3352.25</v>
      </c>
    </row>
    <row r="2828" spans="1:19" x14ac:dyDescent="0.25">
      <c r="A2828" s="7" t="s">
        <v>3456</v>
      </c>
      <c r="B2828" s="7" t="s">
        <v>3457</v>
      </c>
      <c r="C2828" s="7" t="s">
        <v>32</v>
      </c>
      <c r="D2828" s="7" t="s">
        <v>33</v>
      </c>
      <c r="E2828" s="7" t="s">
        <v>34</v>
      </c>
      <c r="F2828" s="8">
        <v>15</v>
      </c>
      <c r="G2828" s="8">
        <v>99015</v>
      </c>
      <c r="H2828" s="8">
        <v>99015</v>
      </c>
      <c r="I2828" s="8">
        <v>1</v>
      </c>
      <c r="J2828" s="8">
        <v>99015</v>
      </c>
      <c r="K2828" s="8">
        <v>99015</v>
      </c>
      <c r="L2828" s="8">
        <f t="shared" si="176"/>
        <v>12915</v>
      </c>
      <c r="M2828" s="8">
        <f t="shared" si="177"/>
        <v>86100</v>
      </c>
      <c r="N2828" s="13"/>
      <c r="O2828" s="13"/>
      <c r="P2828" s="8">
        <v>15</v>
      </c>
      <c r="Q2828" s="8">
        <v>99015</v>
      </c>
      <c r="R2828" s="17">
        <f t="shared" si="178"/>
        <v>0</v>
      </c>
      <c r="S2828" s="18">
        <f t="shared" si="179"/>
        <v>99015</v>
      </c>
    </row>
    <row r="2829" spans="1:19" x14ac:dyDescent="0.25">
      <c r="A2829" s="7" t="s">
        <v>3458</v>
      </c>
      <c r="B2829" s="7" t="s">
        <v>3459</v>
      </c>
      <c r="C2829" s="7" t="s">
        <v>32</v>
      </c>
      <c r="D2829" s="7" t="s">
        <v>33</v>
      </c>
      <c r="E2829" s="7" t="s">
        <v>34</v>
      </c>
      <c r="F2829" s="8">
        <v>15</v>
      </c>
      <c r="G2829" s="8">
        <v>99015</v>
      </c>
      <c r="H2829" s="8">
        <v>99015</v>
      </c>
      <c r="I2829" s="8">
        <v>2</v>
      </c>
      <c r="J2829" s="8">
        <v>198030</v>
      </c>
      <c r="K2829" s="8">
        <v>99015</v>
      </c>
      <c r="L2829" s="8">
        <f t="shared" si="176"/>
        <v>12915</v>
      </c>
      <c r="M2829" s="8">
        <f t="shared" si="177"/>
        <v>86100</v>
      </c>
      <c r="N2829" s="9"/>
      <c r="O2829" s="9"/>
      <c r="P2829" s="8">
        <v>15</v>
      </c>
      <c r="Q2829" s="8">
        <v>99015</v>
      </c>
      <c r="R2829" s="17">
        <f t="shared" si="178"/>
        <v>0</v>
      </c>
      <c r="S2829" s="18">
        <f t="shared" si="179"/>
        <v>198030</v>
      </c>
    </row>
    <row r="2830" spans="1:19" x14ac:dyDescent="0.25">
      <c r="A2830" s="7" t="s">
        <v>3460</v>
      </c>
      <c r="B2830" s="7" t="s">
        <v>3461</v>
      </c>
      <c r="C2830" s="7" t="s">
        <v>32</v>
      </c>
      <c r="D2830" s="7" t="s">
        <v>33</v>
      </c>
      <c r="E2830" s="7" t="s">
        <v>34</v>
      </c>
      <c r="F2830" s="8">
        <v>15</v>
      </c>
      <c r="G2830" s="8">
        <v>99015</v>
      </c>
      <c r="H2830" s="8">
        <v>99015</v>
      </c>
      <c r="I2830" s="8">
        <v>1</v>
      </c>
      <c r="J2830" s="8">
        <v>99015</v>
      </c>
      <c r="K2830" s="8">
        <v>99015</v>
      </c>
      <c r="L2830" s="8">
        <f t="shared" si="176"/>
        <v>12915</v>
      </c>
      <c r="M2830" s="8">
        <f t="shared" si="177"/>
        <v>86100</v>
      </c>
      <c r="N2830" s="9"/>
      <c r="O2830" s="9"/>
      <c r="P2830" s="8">
        <v>15</v>
      </c>
      <c r="Q2830" s="8">
        <v>99015</v>
      </c>
      <c r="R2830" s="17">
        <f t="shared" si="178"/>
        <v>0</v>
      </c>
      <c r="S2830" s="18">
        <f t="shared" si="179"/>
        <v>99015</v>
      </c>
    </row>
    <row r="2831" spans="1:19" x14ac:dyDescent="0.25">
      <c r="A2831" s="7" t="s">
        <v>3462</v>
      </c>
      <c r="B2831" s="7" t="s">
        <v>3463</v>
      </c>
      <c r="C2831" s="7" t="s">
        <v>32</v>
      </c>
      <c r="D2831" s="7" t="s">
        <v>33</v>
      </c>
      <c r="E2831" s="7" t="s">
        <v>34</v>
      </c>
      <c r="F2831" s="8">
        <v>15</v>
      </c>
      <c r="G2831" s="8">
        <v>99015</v>
      </c>
      <c r="H2831" s="8">
        <v>99015</v>
      </c>
      <c r="I2831" s="8">
        <v>2</v>
      </c>
      <c r="J2831" s="8">
        <v>198030</v>
      </c>
      <c r="K2831" s="8">
        <v>99015</v>
      </c>
      <c r="L2831" s="8">
        <f t="shared" si="176"/>
        <v>12915</v>
      </c>
      <c r="M2831" s="8">
        <f t="shared" si="177"/>
        <v>86100</v>
      </c>
      <c r="N2831" s="9"/>
      <c r="O2831" s="9"/>
      <c r="P2831" s="8">
        <v>15</v>
      </c>
      <c r="Q2831" s="8">
        <v>99015</v>
      </c>
      <c r="R2831" s="17">
        <f t="shared" si="178"/>
        <v>0</v>
      </c>
      <c r="S2831" s="18">
        <f t="shared" si="179"/>
        <v>198030</v>
      </c>
    </row>
    <row r="2832" spans="1:19" x14ac:dyDescent="0.25">
      <c r="A2832" s="7" t="s">
        <v>3464</v>
      </c>
      <c r="B2832" s="7" t="s">
        <v>3465</v>
      </c>
      <c r="C2832" s="7" t="s">
        <v>32</v>
      </c>
      <c r="D2832" s="7" t="s">
        <v>33</v>
      </c>
      <c r="E2832" s="7" t="s">
        <v>34</v>
      </c>
      <c r="F2832" s="8">
        <v>15</v>
      </c>
      <c r="G2832" s="8">
        <v>99015</v>
      </c>
      <c r="H2832" s="8">
        <v>99015</v>
      </c>
      <c r="I2832" s="8">
        <v>2</v>
      </c>
      <c r="J2832" s="8">
        <v>198030</v>
      </c>
      <c r="K2832" s="8">
        <v>99015</v>
      </c>
      <c r="L2832" s="8">
        <f t="shared" si="176"/>
        <v>12915</v>
      </c>
      <c r="M2832" s="8">
        <f t="shared" si="177"/>
        <v>86100</v>
      </c>
      <c r="N2832" s="9"/>
      <c r="O2832" s="9"/>
      <c r="P2832" s="8">
        <v>15</v>
      </c>
      <c r="Q2832" s="8">
        <v>99015</v>
      </c>
      <c r="R2832" s="17">
        <f t="shared" si="178"/>
        <v>0</v>
      </c>
      <c r="S2832" s="18">
        <f t="shared" si="179"/>
        <v>198030</v>
      </c>
    </row>
    <row r="2833" spans="1:19" x14ac:dyDescent="0.25">
      <c r="A2833" s="7" t="s">
        <v>3466</v>
      </c>
      <c r="B2833" s="7" t="s">
        <v>3467</v>
      </c>
      <c r="C2833" s="7" t="s">
        <v>32</v>
      </c>
      <c r="D2833" s="7" t="s">
        <v>33</v>
      </c>
      <c r="E2833" s="7" t="s">
        <v>34</v>
      </c>
      <c r="F2833" s="8">
        <v>15</v>
      </c>
      <c r="G2833" s="8">
        <v>99015</v>
      </c>
      <c r="H2833" s="8">
        <v>99015</v>
      </c>
      <c r="I2833" s="8">
        <v>1</v>
      </c>
      <c r="J2833" s="8">
        <v>99015</v>
      </c>
      <c r="K2833" s="8">
        <v>99015</v>
      </c>
      <c r="L2833" s="8">
        <f t="shared" si="176"/>
        <v>12915</v>
      </c>
      <c r="M2833" s="8">
        <f t="shared" si="177"/>
        <v>86100</v>
      </c>
      <c r="N2833" s="9"/>
      <c r="O2833" s="9"/>
      <c r="P2833" s="8">
        <v>15</v>
      </c>
      <c r="Q2833" s="8">
        <v>99015</v>
      </c>
      <c r="R2833" s="17">
        <f t="shared" si="178"/>
        <v>0</v>
      </c>
      <c r="S2833" s="18">
        <f t="shared" si="179"/>
        <v>99015</v>
      </c>
    </row>
    <row r="2834" spans="1:19" x14ac:dyDescent="0.25">
      <c r="A2834" s="7" t="s">
        <v>3468</v>
      </c>
      <c r="B2834" s="7" t="s">
        <v>3469</v>
      </c>
      <c r="C2834" s="7" t="s">
        <v>32</v>
      </c>
      <c r="D2834" s="7" t="s">
        <v>33</v>
      </c>
      <c r="E2834" s="7" t="s">
        <v>34</v>
      </c>
      <c r="F2834" s="8">
        <v>15</v>
      </c>
      <c r="G2834" s="8">
        <v>102120</v>
      </c>
      <c r="H2834" s="8">
        <v>102120</v>
      </c>
      <c r="I2834" s="8">
        <v>8</v>
      </c>
      <c r="J2834" s="8">
        <v>816960</v>
      </c>
      <c r="K2834" s="8">
        <v>102120</v>
      </c>
      <c r="L2834" s="8">
        <f t="shared" si="176"/>
        <v>13320</v>
      </c>
      <c r="M2834" s="8">
        <f t="shared" si="177"/>
        <v>88800</v>
      </c>
      <c r="N2834" s="9"/>
      <c r="O2834" s="9"/>
      <c r="P2834" s="8">
        <v>15</v>
      </c>
      <c r="Q2834" s="8">
        <v>102120</v>
      </c>
      <c r="R2834" s="17">
        <f t="shared" si="178"/>
        <v>0</v>
      </c>
      <c r="S2834" s="18">
        <f t="shared" si="179"/>
        <v>816960</v>
      </c>
    </row>
    <row r="2835" spans="1:19" x14ac:dyDescent="0.25">
      <c r="A2835" s="7" t="s">
        <v>3470</v>
      </c>
      <c r="B2835" s="7" t="s">
        <v>3471</v>
      </c>
      <c r="C2835" s="7" t="s">
        <v>32</v>
      </c>
      <c r="D2835" s="7" t="s">
        <v>33</v>
      </c>
      <c r="E2835" s="7" t="s">
        <v>34</v>
      </c>
      <c r="F2835" s="8">
        <v>15</v>
      </c>
      <c r="G2835" s="8">
        <v>102120</v>
      </c>
      <c r="H2835" s="8">
        <v>102120</v>
      </c>
      <c r="I2835" s="8">
        <v>7</v>
      </c>
      <c r="J2835" s="8">
        <v>714840</v>
      </c>
      <c r="K2835" s="8">
        <v>102120</v>
      </c>
      <c r="L2835" s="8">
        <f t="shared" si="176"/>
        <v>13320</v>
      </c>
      <c r="M2835" s="8">
        <f t="shared" si="177"/>
        <v>88800</v>
      </c>
      <c r="N2835" s="14">
        <v>12</v>
      </c>
      <c r="O2835" s="14">
        <v>99456</v>
      </c>
      <c r="P2835" s="8">
        <v>15</v>
      </c>
      <c r="Q2835" s="8">
        <v>102120</v>
      </c>
      <c r="R2835" s="17">
        <f t="shared" si="178"/>
        <v>696192</v>
      </c>
      <c r="S2835" s="18">
        <f t="shared" si="179"/>
        <v>714840</v>
      </c>
    </row>
    <row r="2836" spans="1:19" x14ac:dyDescent="0.25">
      <c r="A2836" s="7" t="s">
        <v>3472</v>
      </c>
      <c r="B2836" s="7" t="s">
        <v>3473</v>
      </c>
      <c r="C2836" s="7" t="s">
        <v>32</v>
      </c>
      <c r="D2836" s="7" t="s">
        <v>33</v>
      </c>
      <c r="E2836" s="7" t="s">
        <v>34</v>
      </c>
      <c r="F2836" s="8">
        <v>15</v>
      </c>
      <c r="G2836" s="8">
        <v>102120</v>
      </c>
      <c r="H2836" s="8">
        <v>102120</v>
      </c>
      <c r="I2836" s="8">
        <v>4</v>
      </c>
      <c r="J2836" s="8">
        <v>408480</v>
      </c>
      <c r="K2836" s="8">
        <v>102120</v>
      </c>
      <c r="L2836" s="8">
        <f t="shared" si="176"/>
        <v>13320</v>
      </c>
      <c r="M2836" s="8">
        <f t="shared" si="177"/>
        <v>88800</v>
      </c>
      <c r="N2836" s="9"/>
      <c r="O2836" s="9"/>
      <c r="P2836" s="8">
        <v>15</v>
      </c>
      <c r="Q2836" s="8">
        <v>102120</v>
      </c>
      <c r="R2836" s="17">
        <f t="shared" si="178"/>
        <v>0</v>
      </c>
      <c r="S2836" s="18">
        <f t="shared" si="179"/>
        <v>408480</v>
      </c>
    </row>
    <row r="2837" spans="1:19" x14ac:dyDescent="0.25">
      <c r="A2837" s="7" t="s">
        <v>3474</v>
      </c>
      <c r="B2837" s="7" t="s">
        <v>3475</v>
      </c>
      <c r="C2837" s="7" t="s">
        <v>32</v>
      </c>
      <c r="D2837" s="7" t="s">
        <v>33</v>
      </c>
      <c r="E2837" s="7" t="s">
        <v>34</v>
      </c>
      <c r="F2837" s="8">
        <v>15</v>
      </c>
      <c r="G2837" s="8">
        <v>102120</v>
      </c>
      <c r="H2837" s="8">
        <v>102120</v>
      </c>
      <c r="I2837" s="8">
        <v>5</v>
      </c>
      <c r="J2837" s="8">
        <v>510600</v>
      </c>
      <c r="K2837" s="8">
        <v>102120</v>
      </c>
      <c r="L2837" s="8">
        <f t="shared" si="176"/>
        <v>13320</v>
      </c>
      <c r="M2837" s="8">
        <f t="shared" si="177"/>
        <v>88800</v>
      </c>
      <c r="N2837" s="9"/>
      <c r="O2837" s="9"/>
      <c r="P2837" s="8">
        <v>15</v>
      </c>
      <c r="Q2837" s="8">
        <v>102120</v>
      </c>
      <c r="R2837" s="17">
        <f t="shared" si="178"/>
        <v>0</v>
      </c>
      <c r="S2837" s="18">
        <f t="shared" si="179"/>
        <v>510600</v>
      </c>
    </row>
    <row r="2838" spans="1:19" x14ac:dyDescent="0.25">
      <c r="A2838" s="7" t="s">
        <v>3476</v>
      </c>
      <c r="B2838" s="7" t="s">
        <v>3477</v>
      </c>
      <c r="C2838" s="7" t="s">
        <v>32</v>
      </c>
      <c r="D2838" s="7" t="s">
        <v>33</v>
      </c>
      <c r="E2838" s="7" t="s">
        <v>34</v>
      </c>
      <c r="F2838" s="8">
        <v>21</v>
      </c>
      <c r="G2838" s="8">
        <v>9075</v>
      </c>
      <c r="H2838" s="8">
        <v>9075</v>
      </c>
      <c r="I2838" s="8">
        <v>33</v>
      </c>
      <c r="J2838" s="8">
        <v>299475</v>
      </c>
      <c r="K2838" s="8">
        <v>9075</v>
      </c>
      <c r="L2838" s="8">
        <f t="shared" si="176"/>
        <v>1575</v>
      </c>
      <c r="M2838" s="8">
        <f t="shared" si="177"/>
        <v>7500</v>
      </c>
      <c r="N2838" s="14">
        <v>12</v>
      </c>
      <c r="O2838" s="14">
        <v>8400</v>
      </c>
      <c r="P2838" s="8">
        <v>21</v>
      </c>
      <c r="Q2838" s="8">
        <v>9075</v>
      </c>
      <c r="R2838" s="17">
        <f t="shared" si="178"/>
        <v>277200</v>
      </c>
      <c r="S2838" s="18">
        <f t="shared" si="179"/>
        <v>299475</v>
      </c>
    </row>
    <row r="2839" spans="1:19" x14ac:dyDescent="0.25">
      <c r="A2839" s="7" t="s">
        <v>3478</v>
      </c>
      <c r="B2839" s="7" t="s">
        <v>3479</v>
      </c>
      <c r="C2839" s="7" t="s">
        <v>32</v>
      </c>
      <c r="D2839" s="7" t="s">
        <v>33</v>
      </c>
      <c r="E2839" s="7" t="s">
        <v>34</v>
      </c>
      <c r="F2839" s="8">
        <v>21</v>
      </c>
      <c r="G2839" s="8">
        <v>7139</v>
      </c>
      <c r="H2839" s="8">
        <v>7139</v>
      </c>
      <c r="I2839" s="8">
        <v>4</v>
      </c>
      <c r="J2839" s="8">
        <v>28556</v>
      </c>
      <c r="K2839" s="8">
        <v>7139</v>
      </c>
      <c r="L2839" s="8">
        <f t="shared" si="176"/>
        <v>1239</v>
      </c>
      <c r="M2839" s="8">
        <f t="shared" si="177"/>
        <v>5900</v>
      </c>
      <c r="N2839" s="9"/>
      <c r="O2839" s="9"/>
      <c r="P2839" s="8">
        <v>21</v>
      </c>
      <c r="Q2839" s="8">
        <v>7139</v>
      </c>
      <c r="R2839" s="17">
        <f t="shared" si="178"/>
        <v>0</v>
      </c>
      <c r="S2839" s="18">
        <f t="shared" si="179"/>
        <v>28556</v>
      </c>
    </row>
    <row r="2840" spans="1:19" x14ac:dyDescent="0.25">
      <c r="A2840" s="7" t="s">
        <v>3480</v>
      </c>
      <c r="B2840" s="7" t="s">
        <v>3481</v>
      </c>
      <c r="C2840" s="7" t="s">
        <v>32</v>
      </c>
      <c r="D2840" s="7" t="s">
        <v>33</v>
      </c>
      <c r="E2840" s="7" t="s">
        <v>34</v>
      </c>
      <c r="F2840" s="8">
        <v>21</v>
      </c>
      <c r="G2840" s="8">
        <v>7139</v>
      </c>
      <c r="H2840" s="8">
        <v>7139</v>
      </c>
      <c r="I2840" s="8">
        <v>5</v>
      </c>
      <c r="J2840" s="8">
        <v>35695</v>
      </c>
      <c r="K2840" s="8">
        <v>7139</v>
      </c>
      <c r="L2840" s="8">
        <f t="shared" si="176"/>
        <v>1239</v>
      </c>
      <c r="M2840" s="8">
        <f t="shared" si="177"/>
        <v>5900</v>
      </c>
      <c r="N2840" s="13"/>
      <c r="O2840" s="13"/>
      <c r="P2840" s="8">
        <v>21</v>
      </c>
      <c r="Q2840" s="8">
        <v>7139</v>
      </c>
      <c r="R2840" s="17">
        <f t="shared" si="178"/>
        <v>0</v>
      </c>
      <c r="S2840" s="18">
        <f t="shared" si="179"/>
        <v>35695</v>
      </c>
    </row>
    <row r="2841" spans="1:19" x14ac:dyDescent="0.25">
      <c r="A2841" s="7" t="s">
        <v>3482</v>
      </c>
      <c r="B2841" s="7" t="s">
        <v>3483</v>
      </c>
      <c r="C2841" s="7" t="s">
        <v>1026</v>
      </c>
      <c r="D2841" s="7" t="s">
        <v>1027</v>
      </c>
      <c r="E2841" s="7" t="s">
        <v>2554</v>
      </c>
      <c r="F2841" s="8">
        <v>15</v>
      </c>
      <c r="G2841" s="8">
        <v>117217.2</v>
      </c>
      <c r="H2841" s="8">
        <v>117217.2</v>
      </c>
      <c r="I2841" s="8">
        <v>28</v>
      </c>
      <c r="J2841" s="8">
        <v>3282081.600000001</v>
      </c>
      <c r="K2841" s="8">
        <v>117217.20000000004</v>
      </c>
      <c r="L2841" s="8">
        <f t="shared" si="176"/>
        <v>15289.199999999997</v>
      </c>
      <c r="M2841" s="8">
        <f t="shared" si="177"/>
        <v>101928.00000000004</v>
      </c>
      <c r="N2841" s="14">
        <v>12</v>
      </c>
      <c r="O2841" s="14">
        <v>114159.36</v>
      </c>
      <c r="P2841" s="8">
        <v>15</v>
      </c>
      <c r="Q2841" s="8">
        <v>117217.2</v>
      </c>
      <c r="R2841" s="17">
        <f t="shared" si="178"/>
        <v>3196462.08</v>
      </c>
      <c r="S2841" s="18">
        <f t="shared" si="179"/>
        <v>3282081.600000001</v>
      </c>
    </row>
    <row r="2842" spans="1:19" x14ac:dyDescent="0.25">
      <c r="A2842" s="7" t="s">
        <v>3484</v>
      </c>
      <c r="B2842" s="7" t="s">
        <v>3485</v>
      </c>
      <c r="C2842" s="7" t="s">
        <v>1026</v>
      </c>
      <c r="D2842" s="7" t="s">
        <v>1027</v>
      </c>
      <c r="E2842" s="7" t="s">
        <v>2554</v>
      </c>
      <c r="F2842" s="8">
        <v>15</v>
      </c>
      <c r="G2842" s="8">
        <v>117171.2</v>
      </c>
      <c r="H2842" s="8">
        <v>117171.2</v>
      </c>
      <c r="I2842" s="8">
        <v>1</v>
      </c>
      <c r="J2842" s="8">
        <v>117171.2</v>
      </c>
      <c r="K2842" s="8">
        <v>117171.2</v>
      </c>
      <c r="L2842" s="8">
        <f t="shared" si="176"/>
        <v>15283.199999999997</v>
      </c>
      <c r="M2842" s="8">
        <f t="shared" si="177"/>
        <v>101888</v>
      </c>
      <c r="N2842" s="13"/>
      <c r="O2842" s="13"/>
      <c r="P2842" s="8">
        <v>15</v>
      </c>
      <c r="Q2842" s="8">
        <v>117171.2</v>
      </c>
      <c r="R2842" s="17">
        <f t="shared" si="178"/>
        <v>0</v>
      </c>
      <c r="S2842" s="18">
        <f t="shared" si="179"/>
        <v>117171.2</v>
      </c>
    </row>
    <row r="2843" spans="1:19" x14ac:dyDescent="0.25">
      <c r="A2843" s="7" t="s">
        <v>3486</v>
      </c>
      <c r="B2843" s="7" t="s">
        <v>3487</v>
      </c>
      <c r="C2843" s="7" t="s">
        <v>37</v>
      </c>
      <c r="D2843" s="7" t="s">
        <v>38</v>
      </c>
      <c r="E2843" s="7" t="s">
        <v>39</v>
      </c>
      <c r="F2843" s="8">
        <v>15</v>
      </c>
      <c r="G2843" s="8">
        <v>6721.75</v>
      </c>
      <c r="H2843" s="8">
        <v>6721.75</v>
      </c>
      <c r="I2843" s="8">
        <v>1</v>
      </c>
      <c r="J2843" s="8">
        <v>6721.75</v>
      </c>
      <c r="K2843" s="8">
        <v>6721.75</v>
      </c>
      <c r="L2843" s="8">
        <f t="shared" si="176"/>
        <v>876.75</v>
      </c>
      <c r="M2843" s="8">
        <f t="shared" si="177"/>
        <v>5845</v>
      </c>
      <c r="N2843" s="9"/>
      <c r="O2843" s="9"/>
      <c r="P2843" s="8">
        <v>15</v>
      </c>
      <c r="Q2843" s="8">
        <v>6721.75</v>
      </c>
      <c r="R2843" s="17">
        <f t="shared" si="178"/>
        <v>0</v>
      </c>
      <c r="S2843" s="18">
        <f t="shared" si="179"/>
        <v>6721.75</v>
      </c>
    </row>
    <row r="2844" spans="1:19" x14ac:dyDescent="0.25">
      <c r="A2844" s="7" t="s">
        <v>3488</v>
      </c>
      <c r="B2844" s="7" t="s">
        <v>3489</v>
      </c>
      <c r="C2844" s="7" t="s">
        <v>37</v>
      </c>
      <c r="D2844" s="7" t="s">
        <v>38</v>
      </c>
      <c r="E2844" s="7" t="s">
        <v>39</v>
      </c>
      <c r="F2844" s="8">
        <v>15</v>
      </c>
      <c r="G2844" s="8">
        <v>6721.75</v>
      </c>
      <c r="H2844" s="8">
        <v>6721.75</v>
      </c>
      <c r="I2844" s="8">
        <v>1</v>
      </c>
      <c r="J2844" s="8">
        <v>6721.75</v>
      </c>
      <c r="K2844" s="8">
        <v>6721.75</v>
      </c>
      <c r="L2844" s="8">
        <f t="shared" si="176"/>
        <v>876.75</v>
      </c>
      <c r="M2844" s="8">
        <f t="shared" si="177"/>
        <v>5845</v>
      </c>
      <c r="N2844" s="9"/>
      <c r="O2844" s="9"/>
      <c r="P2844" s="8">
        <v>15</v>
      </c>
      <c r="Q2844" s="8">
        <v>6721.75</v>
      </c>
      <c r="R2844" s="17">
        <f t="shared" si="178"/>
        <v>0</v>
      </c>
      <c r="S2844" s="18">
        <f t="shared" si="179"/>
        <v>6721.75</v>
      </c>
    </row>
    <row r="2845" spans="1:19" x14ac:dyDescent="0.25">
      <c r="A2845" s="7" t="s">
        <v>3490</v>
      </c>
      <c r="B2845" s="7" t="s">
        <v>3491</v>
      </c>
      <c r="C2845" s="7" t="s">
        <v>37</v>
      </c>
      <c r="D2845" s="7" t="s">
        <v>38</v>
      </c>
      <c r="E2845" s="7" t="s">
        <v>39</v>
      </c>
      <c r="F2845" s="8">
        <v>15</v>
      </c>
      <c r="G2845" s="8">
        <v>6463</v>
      </c>
      <c r="H2845" s="8">
        <v>6463</v>
      </c>
      <c r="I2845" s="8">
        <v>1</v>
      </c>
      <c r="J2845" s="8">
        <v>6463</v>
      </c>
      <c r="K2845" s="8">
        <v>6463</v>
      </c>
      <c r="L2845" s="8">
        <f t="shared" si="176"/>
        <v>843</v>
      </c>
      <c r="M2845" s="8">
        <f t="shared" si="177"/>
        <v>5620</v>
      </c>
      <c r="N2845" s="9"/>
      <c r="O2845" s="9"/>
      <c r="P2845" s="8">
        <v>15</v>
      </c>
      <c r="Q2845" s="8">
        <v>6463</v>
      </c>
      <c r="R2845" s="17">
        <f t="shared" si="178"/>
        <v>0</v>
      </c>
      <c r="S2845" s="18">
        <f t="shared" si="179"/>
        <v>6463</v>
      </c>
    </row>
    <row r="2846" spans="1:19" x14ac:dyDescent="0.25">
      <c r="A2846" s="7" t="s">
        <v>3492</v>
      </c>
      <c r="B2846" s="7" t="s">
        <v>3493</v>
      </c>
      <c r="C2846" s="7" t="s">
        <v>37</v>
      </c>
      <c r="D2846" s="7" t="s">
        <v>38</v>
      </c>
      <c r="E2846" s="7" t="s">
        <v>39</v>
      </c>
      <c r="F2846" s="8">
        <v>15</v>
      </c>
      <c r="G2846" s="8">
        <v>6721.75</v>
      </c>
      <c r="H2846" s="8">
        <v>6721.75</v>
      </c>
      <c r="I2846" s="8">
        <v>1</v>
      </c>
      <c r="J2846" s="8">
        <v>6721.75</v>
      </c>
      <c r="K2846" s="8">
        <v>6721.75</v>
      </c>
      <c r="L2846" s="8">
        <f t="shared" si="176"/>
        <v>876.75</v>
      </c>
      <c r="M2846" s="8">
        <f t="shared" si="177"/>
        <v>5845</v>
      </c>
      <c r="N2846" s="9"/>
      <c r="O2846" s="9"/>
      <c r="P2846" s="8">
        <v>15</v>
      </c>
      <c r="Q2846" s="8">
        <v>6721.75</v>
      </c>
      <c r="R2846" s="17">
        <f t="shared" si="178"/>
        <v>0</v>
      </c>
      <c r="S2846" s="18">
        <f t="shared" si="179"/>
        <v>6721.75</v>
      </c>
    </row>
    <row r="2847" spans="1:19" x14ac:dyDescent="0.25">
      <c r="A2847" s="7" t="s">
        <v>3494</v>
      </c>
      <c r="B2847" s="7" t="s">
        <v>3495</v>
      </c>
      <c r="C2847" s="7" t="s">
        <v>37</v>
      </c>
      <c r="D2847" s="7" t="s">
        <v>38</v>
      </c>
      <c r="E2847" s="7" t="s">
        <v>39</v>
      </c>
      <c r="F2847" s="8">
        <v>15</v>
      </c>
      <c r="G2847" s="8">
        <v>6463</v>
      </c>
      <c r="H2847" s="8">
        <v>6463</v>
      </c>
      <c r="I2847" s="8">
        <v>2</v>
      </c>
      <c r="J2847" s="8">
        <v>12926</v>
      </c>
      <c r="K2847" s="8">
        <v>6463</v>
      </c>
      <c r="L2847" s="8">
        <f t="shared" si="176"/>
        <v>843</v>
      </c>
      <c r="M2847" s="8">
        <f t="shared" si="177"/>
        <v>5620</v>
      </c>
      <c r="N2847" s="9"/>
      <c r="O2847" s="9"/>
      <c r="P2847" s="8">
        <v>15</v>
      </c>
      <c r="Q2847" s="8">
        <v>6463</v>
      </c>
      <c r="R2847" s="17">
        <f t="shared" si="178"/>
        <v>0</v>
      </c>
      <c r="S2847" s="18">
        <f t="shared" si="179"/>
        <v>12926</v>
      </c>
    </row>
    <row r="2848" spans="1:19" x14ac:dyDescent="0.25">
      <c r="A2848" s="7" t="s">
        <v>3496</v>
      </c>
      <c r="B2848" s="7" t="s">
        <v>3497</v>
      </c>
      <c r="C2848" s="7" t="s">
        <v>1026</v>
      </c>
      <c r="D2848" s="7" t="s">
        <v>1027</v>
      </c>
      <c r="E2848" s="7" t="s">
        <v>2554</v>
      </c>
      <c r="F2848" s="8">
        <v>15</v>
      </c>
      <c r="G2848" s="8">
        <v>40090</v>
      </c>
      <c r="H2848" s="8">
        <v>40090</v>
      </c>
      <c r="I2848" s="8">
        <v>1</v>
      </c>
      <c r="J2848" s="8">
        <v>40090</v>
      </c>
      <c r="K2848" s="8">
        <v>40090</v>
      </c>
      <c r="L2848" s="8">
        <f t="shared" si="176"/>
        <v>5229.1304347826081</v>
      </c>
      <c r="M2848" s="8">
        <f t="shared" si="177"/>
        <v>34860.869565217392</v>
      </c>
      <c r="N2848" s="9"/>
      <c r="O2848" s="9"/>
      <c r="P2848" s="8">
        <v>15</v>
      </c>
      <c r="Q2848" s="8">
        <v>40090</v>
      </c>
      <c r="R2848" s="17">
        <f t="shared" si="178"/>
        <v>0</v>
      </c>
      <c r="S2848" s="18">
        <f t="shared" si="179"/>
        <v>40090</v>
      </c>
    </row>
    <row r="2849" spans="1:19" x14ac:dyDescent="0.25">
      <c r="A2849" s="7" t="s">
        <v>3498</v>
      </c>
      <c r="B2849" s="7" t="s">
        <v>3499</v>
      </c>
      <c r="C2849" s="7" t="s">
        <v>1026</v>
      </c>
      <c r="D2849" s="7" t="s">
        <v>1027</v>
      </c>
      <c r="E2849" s="7" t="s">
        <v>2554</v>
      </c>
      <c r="F2849" s="8">
        <v>15</v>
      </c>
      <c r="G2849" s="8">
        <v>79610</v>
      </c>
      <c r="H2849" s="8">
        <v>79610</v>
      </c>
      <c r="I2849" s="8">
        <v>2</v>
      </c>
      <c r="J2849" s="8">
        <v>159220</v>
      </c>
      <c r="K2849" s="8">
        <v>79610</v>
      </c>
      <c r="L2849" s="8">
        <f t="shared" si="176"/>
        <v>10383.913043478256</v>
      </c>
      <c r="M2849" s="8">
        <f t="shared" si="177"/>
        <v>69226.086956521744</v>
      </c>
      <c r="N2849" s="9"/>
      <c r="O2849" s="9"/>
      <c r="P2849" s="8">
        <v>15</v>
      </c>
      <c r="Q2849" s="8">
        <v>79610</v>
      </c>
      <c r="R2849" s="17">
        <f t="shared" si="178"/>
        <v>0</v>
      </c>
      <c r="S2849" s="18">
        <f t="shared" si="179"/>
        <v>159220</v>
      </c>
    </row>
    <row r="2850" spans="1:19" x14ac:dyDescent="0.25">
      <c r="A2850" s="7" t="s">
        <v>3504</v>
      </c>
      <c r="B2850" s="7" t="s">
        <v>3505</v>
      </c>
      <c r="C2850" s="7" t="s">
        <v>2517</v>
      </c>
      <c r="D2850" s="7" t="s">
        <v>2518</v>
      </c>
      <c r="E2850" s="7" t="s">
        <v>2519</v>
      </c>
      <c r="F2850" s="8">
        <v>21</v>
      </c>
      <c r="G2850" s="8">
        <v>19360</v>
      </c>
      <c r="H2850" s="8">
        <v>19360</v>
      </c>
      <c r="I2850" s="8">
        <v>1</v>
      </c>
      <c r="J2850" s="8">
        <v>19360</v>
      </c>
      <c r="K2850" s="8">
        <v>19360</v>
      </c>
      <c r="L2850" s="8">
        <f t="shared" si="176"/>
        <v>3360</v>
      </c>
      <c r="M2850" s="8">
        <f t="shared" si="177"/>
        <v>16000</v>
      </c>
      <c r="N2850" s="9"/>
      <c r="O2850" s="9"/>
      <c r="P2850" s="8">
        <v>21</v>
      </c>
      <c r="Q2850" s="8">
        <v>19360</v>
      </c>
      <c r="R2850" s="17">
        <f t="shared" si="178"/>
        <v>0</v>
      </c>
      <c r="S2850" s="18">
        <f t="shared" si="179"/>
        <v>19360</v>
      </c>
    </row>
    <row r="2851" spans="1:19" x14ac:dyDescent="0.25">
      <c r="A2851" s="7" t="s">
        <v>3506</v>
      </c>
      <c r="B2851" s="7" t="s">
        <v>3507</v>
      </c>
      <c r="C2851" s="7" t="s">
        <v>2517</v>
      </c>
      <c r="D2851" s="7" t="s">
        <v>2518</v>
      </c>
      <c r="E2851" s="7" t="s">
        <v>2519</v>
      </c>
      <c r="F2851" s="8">
        <v>21</v>
      </c>
      <c r="G2851" s="8">
        <v>19360</v>
      </c>
      <c r="H2851" s="8">
        <v>19360</v>
      </c>
      <c r="I2851" s="8">
        <v>1</v>
      </c>
      <c r="J2851" s="8">
        <v>19360</v>
      </c>
      <c r="K2851" s="8">
        <v>19360</v>
      </c>
      <c r="L2851" s="8">
        <f t="shared" si="176"/>
        <v>3360</v>
      </c>
      <c r="M2851" s="8">
        <f t="shared" si="177"/>
        <v>16000</v>
      </c>
      <c r="N2851" s="9"/>
      <c r="O2851" s="9"/>
      <c r="P2851" s="8">
        <v>21</v>
      </c>
      <c r="Q2851" s="8">
        <v>19360</v>
      </c>
      <c r="R2851" s="17">
        <f t="shared" si="178"/>
        <v>0</v>
      </c>
      <c r="S2851" s="18">
        <f t="shared" si="179"/>
        <v>19360</v>
      </c>
    </row>
    <row r="2852" spans="1:19" x14ac:dyDescent="0.25">
      <c r="A2852" s="7" t="s">
        <v>3508</v>
      </c>
      <c r="B2852" s="7" t="s">
        <v>3509</v>
      </c>
      <c r="C2852" s="7" t="s">
        <v>37</v>
      </c>
      <c r="D2852" s="7" t="s">
        <v>38</v>
      </c>
      <c r="E2852" s="7" t="s">
        <v>39</v>
      </c>
      <c r="F2852" s="8">
        <v>15</v>
      </c>
      <c r="G2852" s="8">
        <v>6721.75</v>
      </c>
      <c r="H2852" s="8">
        <v>6721.75</v>
      </c>
      <c r="I2852" s="8">
        <v>1</v>
      </c>
      <c r="J2852" s="8">
        <v>6721.75</v>
      </c>
      <c r="K2852" s="8">
        <v>6721.75</v>
      </c>
      <c r="L2852" s="8">
        <f t="shared" si="176"/>
        <v>876.75</v>
      </c>
      <c r="M2852" s="8">
        <f t="shared" si="177"/>
        <v>5845</v>
      </c>
      <c r="N2852" s="9"/>
      <c r="O2852" s="9"/>
      <c r="P2852" s="8">
        <v>15</v>
      </c>
      <c r="Q2852" s="8">
        <v>6721.75</v>
      </c>
      <c r="R2852" s="17">
        <f t="shared" si="178"/>
        <v>0</v>
      </c>
      <c r="S2852" s="18">
        <f t="shared" si="179"/>
        <v>6721.75</v>
      </c>
    </row>
    <row r="2853" spans="1:19" x14ac:dyDescent="0.25">
      <c r="A2853" s="7" t="s">
        <v>3510</v>
      </c>
      <c r="B2853" s="7" t="s">
        <v>3511</v>
      </c>
      <c r="C2853" s="7" t="s">
        <v>37</v>
      </c>
      <c r="D2853" s="7" t="s">
        <v>38</v>
      </c>
      <c r="E2853" s="7" t="s">
        <v>39</v>
      </c>
      <c r="F2853" s="8">
        <v>15</v>
      </c>
      <c r="G2853" s="8">
        <v>6721.75</v>
      </c>
      <c r="H2853" s="8">
        <v>6721.75</v>
      </c>
      <c r="I2853" s="8">
        <v>2</v>
      </c>
      <c r="J2853" s="8">
        <v>13443.5</v>
      </c>
      <c r="K2853" s="8">
        <v>6721.75</v>
      </c>
      <c r="L2853" s="8">
        <f t="shared" si="176"/>
        <v>876.75</v>
      </c>
      <c r="M2853" s="8">
        <f t="shared" si="177"/>
        <v>5845</v>
      </c>
      <c r="N2853" s="9"/>
      <c r="O2853" s="9"/>
      <c r="P2853" s="8">
        <v>15</v>
      </c>
      <c r="Q2853" s="8">
        <v>6721.75</v>
      </c>
      <c r="R2853" s="17">
        <f t="shared" si="178"/>
        <v>0</v>
      </c>
      <c r="S2853" s="18">
        <f t="shared" si="179"/>
        <v>13443.5</v>
      </c>
    </row>
    <row r="2854" spans="1:19" x14ac:dyDescent="0.25">
      <c r="A2854" s="7" t="s">
        <v>3512</v>
      </c>
      <c r="B2854" s="7" t="s">
        <v>3513</v>
      </c>
      <c r="C2854" s="7" t="s">
        <v>396</v>
      </c>
      <c r="D2854" s="7" t="s">
        <v>397</v>
      </c>
      <c r="E2854" s="7" t="s">
        <v>398</v>
      </c>
      <c r="F2854" s="8">
        <v>15</v>
      </c>
      <c r="G2854" s="8">
        <v>2587.5</v>
      </c>
      <c r="H2854" s="8">
        <v>2587.5</v>
      </c>
      <c r="I2854" s="8">
        <v>3</v>
      </c>
      <c r="J2854" s="8">
        <v>7762.5</v>
      </c>
      <c r="K2854" s="8">
        <v>2587.5</v>
      </c>
      <c r="L2854" s="8">
        <f t="shared" si="176"/>
        <v>337.5</v>
      </c>
      <c r="M2854" s="8">
        <f t="shared" si="177"/>
        <v>2250</v>
      </c>
      <c r="N2854" s="9"/>
      <c r="O2854" s="9"/>
      <c r="P2854" s="8">
        <v>15</v>
      </c>
      <c r="Q2854" s="8">
        <v>2587.5</v>
      </c>
      <c r="R2854" s="17">
        <f t="shared" si="178"/>
        <v>0</v>
      </c>
      <c r="S2854" s="18">
        <f t="shared" si="179"/>
        <v>7762.5</v>
      </c>
    </row>
    <row r="2855" spans="1:19" x14ac:dyDescent="0.25">
      <c r="A2855" s="7" t="s">
        <v>3514</v>
      </c>
      <c r="B2855" s="7" t="s">
        <v>3515</v>
      </c>
      <c r="C2855" s="7" t="s">
        <v>396</v>
      </c>
      <c r="D2855" s="7" t="s">
        <v>397</v>
      </c>
      <c r="E2855" s="7" t="s">
        <v>398</v>
      </c>
      <c r="F2855" s="8">
        <v>15</v>
      </c>
      <c r="G2855" s="8">
        <v>2616</v>
      </c>
      <c r="H2855" s="8">
        <v>2616</v>
      </c>
      <c r="I2855" s="8">
        <v>2</v>
      </c>
      <c r="J2855" s="8">
        <v>5231.99</v>
      </c>
      <c r="K2855" s="8">
        <v>2615.9949999999999</v>
      </c>
      <c r="L2855" s="8">
        <f t="shared" si="176"/>
        <v>341.21673913043469</v>
      </c>
      <c r="M2855" s="8">
        <f t="shared" si="177"/>
        <v>2274.7782608695652</v>
      </c>
      <c r="N2855" s="13"/>
      <c r="O2855" s="13"/>
      <c r="P2855" s="8">
        <v>15</v>
      </c>
      <c r="Q2855" s="8">
        <v>2615.9949999999999</v>
      </c>
      <c r="R2855" s="17">
        <f t="shared" si="178"/>
        <v>0</v>
      </c>
      <c r="S2855" s="18">
        <f t="shared" si="179"/>
        <v>5231.99</v>
      </c>
    </row>
    <row r="2856" spans="1:19" x14ac:dyDescent="0.25">
      <c r="A2856" s="7" t="s">
        <v>3516</v>
      </c>
      <c r="B2856" s="7" t="s">
        <v>3517</v>
      </c>
      <c r="C2856" s="7" t="s">
        <v>396</v>
      </c>
      <c r="D2856" s="7" t="s">
        <v>397</v>
      </c>
      <c r="E2856" s="7" t="s">
        <v>398</v>
      </c>
      <c r="F2856" s="8">
        <v>15</v>
      </c>
      <c r="G2856" s="8">
        <v>2587.5</v>
      </c>
      <c r="H2856" s="8">
        <v>2587.5</v>
      </c>
      <c r="I2856" s="8">
        <v>2</v>
      </c>
      <c r="J2856" s="8">
        <v>5175</v>
      </c>
      <c r="K2856" s="8">
        <v>2587.5</v>
      </c>
      <c r="L2856" s="8">
        <f t="shared" si="176"/>
        <v>337.5</v>
      </c>
      <c r="M2856" s="8">
        <f t="shared" si="177"/>
        <v>2250</v>
      </c>
      <c r="N2856" s="13"/>
      <c r="O2856" s="13"/>
      <c r="P2856" s="8">
        <v>15</v>
      </c>
      <c r="Q2856" s="8">
        <v>2587.5</v>
      </c>
      <c r="R2856" s="17">
        <f t="shared" si="178"/>
        <v>0</v>
      </c>
      <c r="S2856" s="18">
        <f t="shared" si="179"/>
        <v>5175</v>
      </c>
    </row>
    <row r="2857" spans="1:19" x14ac:dyDescent="0.25">
      <c r="A2857" s="7" t="s">
        <v>3520</v>
      </c>
      <c r="B2857" s="7" t="s">
        <v>3521</v>
      </c>
      <c r="C2857" s="7" t="s">
        <v>76</v>
      </c>
      <c r="D2857" s="7" t="s">
        <v>77</v>
      </c>
      <c r="E2857" s="7" t="s">
        <v>78</v>
      </c>
      <c r="F2857" s="8">
        <v>15</v>
      </c>
      <c r="G2857" s="8">
        <v>20857.650000000001</v>
      </c>
      <c r="H2857" s="8">
        <v>20857.650000000001</v>
      </c>
      <c r="I2857" s="8">
        <v>1</v>
      </c>
      <c r="J2857" s="8">
        <v>20857.650000000001</v>
      </c>
      <c r="K2857" s="8">
        <v>20857.650000000001</v>
      </c>
      <c r="L2857" s="8">
        <f t="shared" si="176"/>
        <v>2720.5630434782579</v>
      </c>
      <c r="M2857" s="8">
        <f t="shared" si="177"/>
        <v>18137.086956521744</v>
      </c>
      <c r="N2857" s="9"/>
      <c r="O2857" s="9"/>
      <c r="P2857" s="8">
        <v>15</v>
      </c>
      <c r="Q2857" s="8">
        <v>20857.650000000001</v>
      </c>
      <c r="R2857" s="17">
        <f t="shared" si="178"/>
        <v>0</v>
      </c>
      <c r="S2857" s="18">
        <f t="shared" si="179"/>
        <v>20857.650000000001</v>
      </c>
    </row>
    <row r="2858" spans="1:19" x14ac:dyDescent="0.25">
      <c r="A2858" s="7" t="s">
        <v>3524</v>
      </c>
      <c r="B2858" s="7" t="s">
        <v>3525</v>
      </c>
      <c r="C2858" s="7" t="s">
        <v>37</v>
      </c>
      <c r="D2858" s="7" t="s">
        <v>38</v>
      </c>
      <c r="E2858" s="7" t="s">
        <v>39</v>
      </c>
      <c r="F2858" s="8">
        <v>15</v>
      </c>
      <c r="G2858" s="8">
        <v>6463</v>
      </c>
      <c r="H2858" s="8">
        <v>6463</v>
      </c>
      <c r="I2858" s="8">
        <v>2</v>
      </c>
      <c r="J2858" s="8">
        <v>12926</v>
      </c>
      <c r="K2858" s="8">
        <v>6463</v>
      </c>
      <c r="L2858" s="8">
        <f t="shared" si="176"/>
        <v>843</v>
      </c>
      <c r="M2858" s="8">
        <f t="shared" si="177"/>
        <v>5620</v>
      </c>
      <c r="N2858" s="9"/>
      <c r="O2858" s="9"/>
      <c r="P2858" s="8">
        <v>15</v>
      </c>
      <c r="Q2858" s="8">
        <v>6463</v>
      </c>
      <c r="R2858" s="17">
        <f t="shared" si="178"/>
        <v>0</v>
      </c>
      <c r="S2858" s="18">
        <f t="shared" si="179"/>
        <v>12926</v>
      </c>
    </row>
    <row r="2859" spans="1:19" x14ac:dyDescent="0.25">
      <c r="A2859" s="7" t="s">
        <v>3528</v>
      </c>
      <c r="B2859" s="7" t="s">
        <v>3529</v>
      </c>
      <c r="C2859" s="7" t="s">
        <v>37</v>
      </c>
      <c r="D2859" s="7" t="s">
        <v>38</v>
      </c>
      <c r="E2859" s="7" t="s">
        <v>39</v>
      </c>
      <c r="F2859" s="8">
        <v>15</v>
      </c>
      <c r="G2859" s="8">
        <v>1300.6500000000001</v>
      </c>
      <c r="H2859" s="8">
        <v>1300.6500000000001</v>
      </c>
      <c r="I2859" s="8">
        <v>1</v>
      </c>
      <c r="J2859" s="8">
        <v>1300.6500000000001</v>
      </c>
      <c r="K2859" s="8">
        <v>1300.6500000000001</v>
      </c>
      <c r="L2859" s="8">
        <f t="shared" si="176"/>
        <v>169.64999999999986</v>
      </c>
      <c r="M2859" s="8">
        <f t="shared" si="177"/>
        <v>1131.0000000000002</v>
      </c>
      <c r="N2859" s="13"/>
      <c r="O2859" s="13"/>
      <c r="P2859" s="8">
        <v>15</v>
      </c>
      <c r="Q2859" s="8">
        <v>1300.6500000000001</v>
      </c>
      <c r="R2859" s="17">
        <f t="shared" si="178"/>
        <v>0</v>
      </c>
      <c r="S2859" s="18">
        <f t="shared" si="179"/>
        <v>1300.6500000000001</v>
      </c>
    </row>
    <row r="2860" spans="1:19" x14ac:dyDescent="0.25">
      <c r="A2860" s="7" t="s">
        <v>3530</v>
      </c>
      <c r="B2860" s="7" t="s">
        <v>3531</v>
      </c>
      <c r="C2860" s="7" t="s">
        <v>76</v>
      </c>
      <c r="D2860" s="7" t="s">
        <v>77</v>
      </c>
      <c r="E2860" s="7" t="s">
        <v>78</v>
      </c>
      <c r="F2860" s="8">
        <v>15</v>
      </c>
      <c r="G2860" s="8">
        <v>16100</v>
      </c>
      <c r="H2860" s="8">
        <v>16100</v>
      </c>
      <c r="I2860" s="8">
        <v>2</v>
      </c>
      <c r="J2860" s="8">
        <v>32200</v>
      </c>
      <c r="K2860" s="8">
        <v>16100</v>
      </c>
      <c r="L2860" s="8">
        <f t="shared" si="176"/>
        <v>2099.9999999999982</v>
      </c>
      <c r="M2860" s="8">
        <f t="shared" si="177"/>
        <v>14000.000000000002</v>
      </c>
      <c r="N2860" s="14">
        <v>12</v>
      </c>
      <c r="O2860" s="14">
        <v>15680</v>
      </c>
      <c r="P2860" s="8">
        <v>15</v>
      </c>
      <c r="Q2860" s="8">
        <v>16100</v>
      </c>
      <c r="R2860" s="17">
        <f t="shared" si="178"/>
        <v>31360</v>
      </c>
      <c r="S2860" s="18">
        <f t="shared" si="179"/>
        <v>32200</v>
      </c>
    </row>
    <row r="2861" spans="1:19" x14ac:dyDescent="0.25">
      <c r="A2861" s="7" t="s">
        <v>3532</v>
      </c>
      <c r="B2861" s="7" t="s">
        <v>3533</v>
      </c>
      <c r="C2861" s="7" t="s">
        <v>37</v>
      </c>
      <c r="D2861" s="7" t="s">
        <v>38</v>
      </c>
      <c r="E2861" s="7" t="s">
        <v>39</v>
      </c>
      <c r="F2861" s="8">
        <v>15</v>
      </c>
      <c r="G2861" s="8">
        <v>2318.77</v>
      </c>
      <c r="H2861" s="8">
        <v>2318.77</v>
      </c>
      <c r="I2861" s="8">
        <v>2</v>
      </c>
      <c r="J2861" s="8">
        <v>4637.54</v>
      </c>
      <c r="K2861" s="8">
        <v>2318.77</v>
      </c>
      <c r="L2861" s="8">
        <f t="shared" si="176"/>
        <v>302.44826086956505</v>
      </c>
      <c r="M2861" s="8">
        <f t="shared" si="177"/>
        <v>2016.3217391304349</v>
      </c>
      <c r="N2861" s="8">
        <v>12</v>
      </c>
      <c r="O2861" s="8">
        <v>2258.2800000000002</v>
      </c>
      <c r="P2861" s="8">
        <v>15</v>
      </c>
      <c r="Q2861" s="8">
        <v>2318.77</v>
      </c>
      <c r="R2861" s="17">
        <f t="shared" si="178"/>
        <v>4516.5600000000004</v>
      </c>
      <c r="S2861" s="18">
        <f t="shared" si="179"/>
        <v>4637.54</v>
      </c>
    </row>
    <row r="2862" spans="1:19" x14ac:dyDescent="0.25">
      <c r="A2862" s="7" t="s">
        <v>3534</v>
      </c>
      <c r="B2862" s="7" t="s">
        <v>3535</v>
      </c>
      <c r="C2862" s="7" t="s">
        <v>76</v>
      </c>
      <c r="D2862" s="7" t="s">
        <v>77</v>
      </c>
      <c r="E2862" s="7" t="s">
        <v>78</v>
      </c>
      <c r="F2862" s="8">
        <v>15</v>
      </c>
      <c r="G2862" s="8">
        <v>8970</v>
      </c>
      <c r="H2862" s="8">
        <v>8970</v>
      </c>
      <c r="I2862" s="8">
        <v>1</v>
      </c>
      <c r="J2862" s="8">
        <v>8970</v>
      </c>
      <c r="K2862" s="8">
        <v>8970</v>
      </c>
      <c r="L2862" s="8">
        <f t="shared" si="176"/>
        <v>1169.9999999999991</v>
      </c>
      <c r="M2862" s="8">
        <f t="shared" si="177"/>
        <v>7800.0000000000009</v>
      </c>
      <c r="N2862" s="8">
        <v>12</v>
      </c>
      <c r="O2862" s="8">
        <v>8736</v>
      </c>
      <c r="P2862" s="8">
        <v>15</v>
      </c>
      <c r="Q2862" s="8">
        <v>8970</v>
      </c>
      <c r="R2862" s="17">
        <f t="shared" si="178"/>
        <v>8736</v>
      </c>
      <c r="S2862" s="18">
        <f t="shared" si="179"/>
        <v>8970</v>
      </c>
    </row>
    <row r="2863" spans="1:19" x14ac:dyDescent="0.25">
      <c r="A2863" s="7" t="s">
        <v>3536</v>
      </c>
      <c r="B2863" s="7" t="s">
        <v>3537</v>
      </c>
      <c r="C2863" s="7" t="s">
        <v>37</v>
      </c>
      <c r="D2863" s="7" t="s">
        <v>38</v>
      </c>
      <c r="E2863" s="7" t="s">
        <v>39</v>
      </c>
      <c r="F2863" s="8">
        <v>15</v>
      </c>
      <c r="G2863" s="8">
        <v>3765.1</v>
      </c>
      <c r="H2863" s="8">
        <v>3765.1</v>
      </c>
      <c r="I2863" s="8">
        <v>1</v>
      </c>
      <c r="J2863" s="8">
        <v>3765.1</v>
      </c>
      <c r="K2863" s="8">
        <v>3765.1</v>
      </c>
      <c r="L2863" s="8">
        <f t="shared" si="176"/>
        <v>491.09999999999991</v>
      </c>
      <c r="M2863" s="8">
        <f t="shared" si="177"/>
        <v>3274</v>
      </c>
      <c r="N2863" s="9"/>
      <c r="O2863" s="9"/>
      <c r="P2863" s="8">
        <v>15</v>
      </c>
      <c r="Q2863" s="8">
        <v>3765.1</v>
      </c>
      <c r="R2863" s="17">
        <f t="shared" si="178"/>
        <v>0</v>
      </c>
      <c r="S2863" s="18">
        <f t="shared" si="179"/>
        <v>3765.1</v>
      </c>
    </row>
    <row r="2864" spans="1:19" x14ac:dyDescent="0.25">
      <c r="A2864" s="7" t="s">
        <v>3538</v>
      </c>
      <c r="B2864" s="7" t="s">
        <v>3539</v>
      </c>
      <c r="C2864" s="7" t="s">
        <v>14</v>
      </c>
      <c r="D2864" s="7" t="s">
        <v>15</v>
      </c>
      <c r="E2864" s="7" t="s">
        <v>19</v>
      </c>
      <c r="F2864" s="8">
        <v>15</v>
      </c>
      <c r="G2864" s="8">
        <v>956.8</v>
      </c>
      <c r="H2864" s="8">
        <v>956.8</v>
      </c>
      <c r="I2864" s="8">
        <v>3</v>
      </c>
      <c r="J2864" s="8">
        <v>2870.3999999999996</v>
      </c>
      <c r="K2864" s="8">
        <v>956.79999999999984</v>
      </c>
      <c r="L2864" s="8">
        <f t="shared" si="176"/>
        <v>124.79999999999995</v>
      </c>
      <c r="M2864" s="8">
        <f t="shared" si="177"/>
        <v>831.99999999999989</v>
      </c>
      <c r="N2864" s="9"/>
      <c r="O2864" s="9"/>
      <c r="P2864" s="8">
        <v>15</v>
      </c>
      <c r="Q2864" s="8">
        <v>956.8</v>
      </c>
      <c r="R2864" s="17">
        <f t="shared" si="178"/>
        <v>0</v>
      </c>
      <c r="S2864" s="18">
        <f t="shared" si="179"/>
        <v>2870.3999999999996</v>
      </c>
    </row>
    <row r="2865" spans="1:19" x14ac:dyDescent="0.25">
      <c r="A2865" s="7" t="s">
        <v>3540</v>
      </c>
      <c r="B2865" s="7" t="s">
        <v>3541</v>
      </c>
      <c r="C2865" s="7" t="s">
        <v>14</v>
      </c>
      <c r="D2865" s="7" t="s">
        <v>15</v>
      </c>
      <c r="E2865" s="7" t="s">
        <v>19</v>
      </c>
      <c r="F2865" s="8">
        <v>15</v>
      </c>
      <c r="G2865" s="8">
        <v>956.8</v>
      </c>
      <c r="H2865" s="8">
        <v>956.8</v>
      </c>
      <c r="I2865" s="8">
        <v>11</v>
      </c>
      <c r="J2865" s="8">
        <v>10524.8</v>
      </c>
      <c r="K2865" s="8">
        <v>956.8</v>
      </c>
      <c r="L2865" s="8">
        <f t="shared" si="176"/>
        <v>124.79999999999995</v>
      </c>
      <c r="M2865" s="8">
        <f t="shared" si="177"/>
        <v>832</v>
      </c>
      <c r="N2865" s="9"/>
      <c r="O2865" s="9"/>
      <c r="P2865" s="8">
        <v>15</v>
      </c>
      <c r="Q2865" s="8">
        <v>956.8</v>
      </c>
      <c r="R2865" s="17">
        <f t="shared" si="178"/>
        <v>0</v>
      </c>
      <c r="S2865" s="18">
        <f t="shared" si="179"/>
        <v>10524.8</v>
      </c>
    </row>
    <row r="2866" spans="1:19" x14ac:dyDescent="0.25">
      <c r="A2866" s="7" t="s">
        <v>3542</v>
      </c>
      <c r="B2866" s="7" t="s">
        <v>3543</v>
      </c>
      <c r="C2866" s="7" t="s">
        <v>14</v>
      </c>
      <c r="D2866" s="7" t="s">
        <v>15</v>
      </c>
      <c r="E2866" s="7" t="s">
        <v>19</v>
      </c>
      <c r="F2866" s="8">
        <v>15</v>
      </c>
      <c r="G2866" s="8">
        <v>956.8</v>
      </c>
      <c r="H2866" s="8">
        <v>956.8</v>
      </c>
      <c r="I2866" s="8">
        <v>108</v>
      </c>
      <c r="J2866" s="8">
        <v>103334.39999999999</v>
      </c>
      <c r="K2866" s="8">
        <v>956.8</v>
      </c>
      <c r="L2866" s="8">
        <f t="shared" si="176"/>
        <v>124.79999999999995</v>
      </c>
      <c r="M2866" s="8">
        <f t="shared" si="177"/>
        <v>832</v>
      </c>
      <c r="N2866" s="14">
        <v>12</v>
      </c>
      <c r="O2866" s="14">
        <v>931.84</v>
      </c>
      <c r="P2866" s="8">
        <v>15</v>
      </c>
      <c r="Q2866" s="8">
        <v>956.80000000000007</v>
      </c>
      <c r="R2866" s="17">
        <f t="shared" si="178"/>
        <v>100638.72</v>
      </c>
      <c r="S2866" s="18">
        <f t="shared" si="179"/>
        <v>103334.39999999999</v>
      </c>
    </row>
    <row r="2867" spans="1:19" x14ac:dyDescent="0.25">
      <c r="A2867" s="7" t="s">
        <v>3544</v>
      </c>
      <c r="B2867" s="7" t="s">
        <v>3545</v>
      </c>
      <c r="C2867" s="7" t="s">
        <v>14</v>
      </c>
      <c r="D2867" s="7" t="s">
        <v>15</v>
      </c>
      <c r="E2867" s="7" t="s">
        <v>19</v>
      </c>
      <c r="F2867" s="8">
        <v>15</v>
      </c>
      <c r="G2867" s="8">
        <v>956.8</v>
      </c>
      <c r="H2867" s="8">
        <v>956.8</v>
      </c>
      <c r="I2867" s="8">
        <v>66</v>
      </c>
      <c r="J2867" s="8">
        <v>63148.799999999996</v>
      </c>
      <c r="K2867" s="8">
        <v>956.8</v>
      </c>
      <c r="L2867" s="8">
        <f t="shared" si="176"/>
        <v>124.79999999999995</v>
      </c>
      <c r="M2867" s="8">
        <f t="shared" si="177"/>
        <v>832</v>
      </c>
      <c r="N2867" s="14">
        <v>12</v>
      </c>
      <c r="O2867" s="14">
        <v>931.84</v>
      </c>
      <c r="P2867" s="8">
        <v>15</v>
      </c>
      <c r="Q2867" s="8">
        <v>956.8</v>
      </c>
      <c r="R2867" s="17">
        <f t="shared" si="178"/>
        <v>61501.440000000002</v>
      </c>
      <c r="S2867" s="18">
        <f t="shared" si="179"/>
        <v>63148.799999999996</v>
      </c>
    </row>
    <row r="2868" spans="1:19" x14ac:dyDescent="0.25">
      <c r="A2868" s="7" t="s">
        <v>3546</v>
      </c>
      <c r="B2868" s="7" t="s">
        <v>3547</v>
      </c>
      <c r="C2868" s="7" t="s">
        <v>14</v>
      </c>
      <c r="D2868" s="7" t="s">
        <v>15</v>
      </c>
      <c r="E2868" s="7" t="s">
        <v>19</v>
      </c>
      <c r="F2868" s="8">
        <v>15</v>
      </c>
      <c r="G2868" s="8">
        <v>956.8</v>
      </c>
      <c r="H2868" s="8">
        <v>956.8</v>
      </c>
      <c r="I2868" s="8">
        <v>3</v>
      </c>
      <c r="J2868" s="8">
        <v>2870.3999999999996</v>
      </c>
      <c r="K2868" s="8">
        <v>956.79999999999984</v>
      </c>
      <c r="L2868" s="8">
        <f t="shared" si="176"/>
        <v>124.79999999999995</v>
      </c>
      <c r="M2868" s="8">
        <f t="shared" si="177"/>
        <v>831.99999999999989</v>
      </c>
      <c r="N2868" s="9"/>
      <c r="O2868" s="9"/>
      <c r="P2868" s="8">
        <v>15</v>
      </c>
      <c r="Q2868" s="8">
        <v>956.8</v>
      </c>
      <c r="R2868" s="17">
        <f t="shared" si="178"/>
        <v>0</v>
      </c>
      <c r="S2868" s="18">
        <f t="shared" si="179"/>
        <v>2870.3999999999996</v>
      </c>
    </row>
    <row r="2869" spans="1:19" x14ac:dyDescent="0.25">
      <c r="A2869" s="7" t="s">
        <v>3548</v>
      </c>
      <c r="B2869" s="7" t="s">
        <v>3549</v>
      </c>
      <c r="C2869" s="7" t="s">
        <v>14</v>
      </c>
      <c r="D2869" s="7" t="s">
        <v>15</v>
      </c>
      <c r="E2869" s="7" t="s">
        <v>19</v>
      </c>
      <c r="F2869" s="8">
        <v>15</v>
      </c>
      <c r="G2869" s="8">
        <v>956.8</v>
      </c>
      <c r="H2869" s="8">
        <v>956.8</v>
      </c>
      <c r="I2869" s="8">
        <v>2</v>
      </c>
      <c r="J2869" s="8">
        <v>1913.6</v>
      </c>
      <c r="K2869" s="8">
        <v>956.8</v>
      </c>
      <c r="L2869" s="8">
        <f t="shared" si="176"/>
        <v>124.79999999999995</v>
      </c>
      <c r="M2869" s="8">
        <f t="shared" si="177"/>
        <v>832</v>
      </c>
      <c r="N2869" s="9"/>
      <c r="O2869" s="9"/>
      <c r="P2869" s="8">
        <v>15</v>
      </c>
      <c r="Q2869" s="8">
        <v>956.8</v>
      </c>
      <c r="R2869" s="17">
        <f t="shared" si="178"/>
        <v>0</v>
      </c>
      <c r="S2869" s="18">
        <f t="shared" si="179"/>
        <v>1913.6</v>
      </c>
    </row>
    <row r="2870" spans="1:19" x14ac:dyDescent="0.25">
      <c r="A2870" s="7" t="s">
        <v>3550</v>
      </c>
      <c r="B2870" s="7" t="s">
        <v>3551</v>
      </c>
      <c r="C2870" s="7" t="s">
        <v>14</v>
      </c>
      <c r="D2870" s="7" t="s">
        <v>15</v>
      </c>
      <c r="E2870" s="7" t="s">
        <v>19</v>
      </c>
      <c r="F2870" s="8">
        <v>15</v>
      </c>
      <c r="G2870" s="8">
        <v>956.8</v>
      </c>
      <c r="H2870" s="8">
        <v>956.8</v>
      </c>
      <c r="I2870" s="8">
        <v>10</v>
      </c>
      <c r="J2870" s="8">
        <v>9568</v>
      </c>
      <c r="K2870" s="8">
        <v>956.8</v>
      </c>
      <c r="L2870" s="8">
        <f t="shared" si="176"/>
        <v>124.79999999999995</v>
      </c>
      <c r="M2870" s="8">
        <f t="shared" si="177"/>
        <v>832</v>
      </c>
      <c r="N2870" s="9"/>
      <c r="O2870" s="9"/>
      <c r="P2870" s="8">
        <v>15</v>
      </c>
      <c r="Q2870" s="8">
        <v>956.8</v>
      </c>
      <c r="R2870" s="17">
        <f t="shared" si="178"/>
        <v>0</v>
      </c>
      <c r="S2870" s="18">
        <f t="shared" si="179"/>
        <v>9568</v>
      </c>
    </row>
    <row r="2871" spans="1:19" x14ac:dyDescent="0.25">
      <c r="A2871" s="7" t="s">
        <v>3552</v>
      </c>
      <c r="B2871" s="7" t="s">
        <v>3553</v>
      </c>
      <c r="C2871" s="7" t="s">
        <v>14</v>
      </c>
      <c r="D2871" s="7" t="s">
        <v>15</v>
      </c>
      <c r="E2871" s="7" t="s">
        <v>19</v>
      </c>
      <c r="F2871" s="8">
        <v>15</v>
      </c>
      <c r="G2871" s="8">
        <v>956.8</v>
      </c>
      <c r="H2871" s="8">
        <v>956.8</v>
      </c>
      <c r="I2871" s="8">
        <v>13</v>
      </c>
      <c r="J2871" s="8">
        <v>12438.4</v>
      </c>
      <c r="K2871" s="8">
        <v>956.8</v>
      </c>
      <c r="L2871" s="8">
        <f t="shared" si="176"/>
        <v>124.79999999999995</v>
      </c>
      <c r="M2871" s="8">
        <f t="shared" si="177"/>
        <v>832</v>
      </c>
      <c r="N2871" s="14">
        <v>12</v>
      </c>
      <c r="O2871" s="14">
        <v>931.84</v>
      </c>
      <c r="P2871" s="8">
        <v>15</v>
      </c>
      <c r="Q2871" s="8">
        <v>956.8</v>
      </c>
      <c r="R2871" s="17">
        <f t="shared" si="178"/>
        <v>12113.92</v>
      </c>
      <c r="S2871" s="18">
        <f t="shared" si="179"/>
        <v>12438.4</v>
      </c>
    </row>
    <row r="2872" spans="1:19" x14ac:dyDescent="0.25">
      <c r="A2872" s="7" t="s">
        <v>3554</v>
      </c>
      <c r="B2872" s="7" t="s">
        <v>3555</v>
      </c>
      <c r="C2872" s="7" t="s">
        <v>14</v>
      </c>
      <c r="D2872" s="7" t="s">
        <v>15</v>
      </c>
      <c r="E2872" s="7" t="s">
        <v>19</v>
      </c>
      <c r="F2872" s="8">
        <v>15</v>
      </c>
      <c r="G2872" s="8">
        <v>956.8</v>
      </c>
      <c r="H2872" s="8">
        <v>956.8</v>
      </c>
      <c r="I2872" s="8">
        <v>13</v>
      </c>
      <c r="J2872" s="8">
        <v>12438.399999999996</v>
      </c>
      <c r="K2872" s="8">
        <v>956.79999999999973</v>
      </c>
      <c r="L2872" s="8">
        <f t="shared" si="176"/>
        <v>124.79999999999995</v>
      </c>
      <c r="M2872" s="8">
        <f t="shared" si="177"/>
        <v>831.99999999999977</v>
      </c>
      <c r="N2872" s="9"/>
      <c r="O2872" s="9"/>
      <c r="P2872" s="8">
        <v>15</v>
      </c>
      <c r="Q2872" s="8">
        <v>956.80000000000007</v>
      </c>
      <c r="R2872" s="17">
        <f t="shared" si="178"/>
        <v>0</v>
      </c>
      <c r="S2872" s="18">
        <f t="shared" si="179"/>
        <v>12438.399999999996</v>
      </c>
    </row>
    <row r="2873" spans="1:19" x14ac:dyDescent="0.25">
      <c r="A2873" s="7" t="s">
        <v>3556</v>
      </c>
      <c r="B2873" s="7" t="s">
        <v>3557</v>
      </c>
      <c r="C2873" s="7" t="s">
        <v>14</v>
      </c>
      <c r="D2873" s="7" t="s">
        <v>15</v>
      </c>
      <c r="E2873" s="7" t="s">
        <v>19</v>
      </c>
      <c r="F2873" s="8">
        <v>15</v>
      </c>
      <c r="G2873" s="8">
        <v>956.8</v>
      </c>
      <c r="H2873" s="8">
        <v>956.8</v>
      </c>
      <c r="I2873" s="8">
        <v>11</v>
      </c>
      <c r="J2873" s="8">
        <v>10524.8</v>
      </c>
      <c r="K2873" s="8">
        <v>956.8</v>
      </c>
      <c r="L2873" s="8">
        <f t="shared" si="176"/>
        <v>124.79999999999995</v>
      </c>
      <c r="M2873" s="8">
        <f t="shared" si="177"/>
        <v>832</v>
      </c>
      <c r="N2873" s="9"/>
      <c r="O2873" s="9"/>
      <c r="P2873" s="8">
        <v>15</v>
      </c>
      <c r="Q2873" s="8">
        <v>956.8</v>
      </c>
      <c r="R2873" s="17">
        <f t="shared" si="178"/>
        <v>0</v>
      </c>
      <c r="S2873" s="18">
        <f t="shared" si="179"/>
        <v>10524.8</v>
      </c>
    </row>
    <row r="2874" spans="1:19" x14ac:dyDescent="0.25">
      <c r="A2874" s="7" t="s">
        <v>3558</v>
      </c>
      <c r="B2874" s="7" t="s">
        <v>3559</v>
      </c>
      <c r="C2874" s="7" t="s">
        <v>185</v>
      </c>
      <c r="D2874" s="7" t="s">
        <v>186</v>
      </c>
      <c r="E2874" s="7" t="s">
        <v>187</v>
      </c>
      <c r="F2874" s="8">
        <v>21</v>
      </c>
      <c r="G2874" s="8">
        <v>12922.8</v>
      </c>
      <c r="H2874" s="8">
        <v>12922.8</v>
      </c>
      <c r="I2874" s="8">
        <v>20</v>
      </c>
      <c r="J2874" s="8">
        <v>258456</v>
      </c>
      <c r="K2874" s="8">
        <v>12922.8</v>
      </c>
      <c r="L2874" s="8">
        <f t="shared" si="176"/>
        <v>2242.7999999999993</v>
      </c>
      <c r="M2874" s="8">
        <f t="shared" si="177"/>
        <v>10680</v>
      </c>
      <c r="N2874" s="14">
        <v>12</v>
      </c>
      <c r="O2874" s="14">
        <v>11961.6</v>
      </c>
      <c r="P2874" s="8">
        <v>21</v>
      </c>
      <c r="Q2874" s="8">
        <v>12922.8</v>
      </c>
      <c r="R2874" s="17">
        <f t="shared" si="178"/>
        <v>239232</v>
      </c>
      <c r="S2874" s="18">
        <f t="shared" si="179"/>
        <v>258456</v>
      </c>
    </row>
    <row r="2875" spans="1:19" x14ac:dyDescent="0.25">
      <c r="A2875" s="7" t="s">
        <v>3560</v>
      </c>
      <c r="B2875" s="7" t="s">
        <v>3561</v>
      </c>
      <c r="C2875" s="7" t="s">
        <v>369</v>
      </c>
      <c r="D2875" s="7" t="s">
        <v>370</v>
      </c>
      <c r="E2875" s="7" t="s">
        <v>546</v>
      </c>
      <c r="F2875" s="8">
        <v>21</v>
      </c>
      <c r="G2875" s="8">
        <v>2842.29</v>
      </c>
      <c r="H2875" s="8">
        <v>2842.29</v>
      </c>
      <c r="I2875" s="8">
        <v>2</v>
      </c>
      <c r="J2875" s="8">
        <v>5684.58</v>
      </c>
      <c r="K2875" s="8">
        <v>2842.29</v>
      </c>
      <c r="L2875" s="8">
        <f t="shared" si="176"/>
        <v>493.28999999999996</v>
      </c>
      <c r="M2875" s="8">
        <f t="shared" si="177"/>
        <v>2349</v>
      </c>
      <c r="N2875" s="14">
        <v>12</v>
      </c>
      <c r="O2875" s="14">
        <v>2630.88</v>
      </c>
      <c r="P2875" s="8">
        <v>21</v>
      </c>
      <c r="Q2875" s="8">
        <v>2842.29</v>
      </c>
      <c r="R2875" s="17">
        <f t="shared" si="178"/>
        <v>5261.76</v>
      </c>
      <c r="S2875" s="18">
        <f t="shared" si="179"/>
        <v>5684.58</v>
      </c>
    </row>
    <row r="2876" spans="1:19" x14ac:dyDescent="0.25">
      <c r="A2876" s="7" t="s">
        <v>3564</v>
      </c>
      <c r="B2876" s="7" t="s">
        <v>3565</v>
      </c>
      <c r="C2876" s="7" t="s">
        <v>76</v>
      </c>
      <c r="D2876" s="7" t="s">
        <v>77</v>
      </c>
      <c r="E2876" s="7" t="s">
        <v>78</v>
      </c>
      <c r="F2876" s="8">
        <v>15</v>
      </c>
      <c r="G2876" s="8">
        <v>12866.39</v>
      </c>
      <c r="H2876" s="8">
        <v>12866.39</v>
      </c>
      <c r="I2876" s="8">
        <v>1</v>
      </c>
      <c r="J2876" s="8">
        <v>12866.39</v>
      </c>
      <c r="K2876" s="8">
        <v>12866.39</v>
      </c>
      <c r="L2876" s="8">
        <f t="shared" si="176"/>
        <v>1678.224782608695</v>
      </c>
      <c r="M2876" s="8">
        <f t="shared" si="177"/>
        <v>11188.165217391304</v>
      </c>
      <c r="N2876" s="14">
        <v>12</v>
      </c>
      <c r="O2876" s="14">
        <v>12530.37</v>
      </c>
      <c r="P2876" s="8">
        <v>15</v>
      </c>
      <c r="Q2876" s="8">
        <v>12866.39</v>
      </c>
      <c r="R2876" s="17">
        <f t="shared" si="178"/>
        <v>12530.37</v>
      </c>
      <c r="S2876" s="18">
        <f t="shared" si="179"/>
        <v>12866.39</v>
      </c>
    </row>
    <row r="2877" spans="1:19" x14ac:dyDescent="0.25">
      <c r="A2877" s="7" t="s">
        <v>3566</v>
      </c>
      <c r="B2877" s="7" t="s">
        <v>3567</v>
      </c>
      <c r="C2877" s="7" t="s">
        <v>1026</v>
      </c>
      <c r="D2877" s="7" t="s">
        <v>1027</v>
      </c>
      <c r="E2877" s="7" t="s">
        <v>2554</v>
      </c>
      <c r="F2877" s="8">
        <v>15</v>
      </c>
      <c r="G2877" s="8">
        <v>56543.199999999997</v>
      </c>
      <c r="H2877" s="8">
        <v>56543.199999999997</v>
      </c>
      <c r="I2877" s="8">
        <v>2</v>
      </c>
      <c r="J2877" s="8">
        <v>113086.39999999999</v>
      </c>
      <c r="K2877" s="8">
        <v>56543.199999999997</v>
      </c>
      <c r="L2877" s="8">
        <f t="shared" si="176"/>
        <v>7375.1999999999971</v>
      </c>
      <c r="M2877" s="8">
        <f t="shared" si="177"/>
        <v>49168</v>
      </c>
      <c r="N2877" s="9"/>
      <c r="O2877" s="9"/>
      <c r="P2877" s="8">
        <v>15</v>
      </c>
      <c r="Q2877" s="8">
        <v>56543.199999999997</v>
      </c>
      <c r="R2877" s="17">
        <f t="shared" si="178"/>
        <v>0</v>
      </c>
      <c r="S2877" s="18">
        <f t="shared" si="179"/>
        <v>113086.39999999999</v>
      </c>
    </row>
    <row r="2878" spans="1:19" x14ac:dyDescent="0.25">
      <c r="A2878" s="7" t="s">
        <v>3568</v>
      </c>
      <c r="B2878" s="7" t="s">
        <v>3569</v>
      </c>
      <c r="C2878" s="7" t="s">
        <v>1026</v>
      </c>
      <c r="D2878" s="7" t="s">
        <v>1027</v>
      </c>
      <c r="E2878" s="7" t="s">
        <v>2554</v>
      </c>
      <c r="F2878" s="8">
        <v>15</v>
      </c>
      <c r="G2878" s="8">
        <v>56543.199999999997</v>
      </c>
      <c r="H2878" s="8">
        <v>56543.42</v>
      </c>
      <c r="I2878" s="8">
        <v>92</v>
      </c>
      <c r="J2878" s="8">
        <v>5201974.4000000041</v>
      </c>
      <c r="K2878" s="8">
        <v>56543.200000000048</v>
      </c>
      <c r="L2878" s="8">
        <f t="shared" si="176"/>
        <v>7375.2000000000044</v>
      </c>
      <c r="M2878" s="8">
        <f t="shared" si="177"/>
        <v>49168.000000000044</v>
      </c>
      <c r="N2878" s="14">
        <v>12</v>
      </c>
      <c r="O2878" s="14">
        <v>55068.160000000003</v>
      </c>
      <c r="P2878" s="8">
        <v>15</v>
      </c>
      <c r="Q2878" s="8">
        <v>56543.199999999997</v>
      </c>
      <c r="R2878" s="17">
        <f t="shared" si="178"/>
        <v>5066270.7200000007</v>
      </c>
      <c r="S2878" s="18">
        <f t="shared" si="179"/>
        <v>5201974.4000000041</v>
      </c>
    </row>
    <row r="2879" spans="1:19" x14ac:dyDescent="0.25">
      <c r="A2879" s="7" t="s">
        <v>3572</v>
      </c>
      <c r="B2879" s="7" t="s">
        <v>3573</v>
      </c>
      <c r="C2879" s="7" t="s">
        <v>1026</v>
      </c>
      <c r="D2879" s="7" t="s">
        <v>1027</v>
      </c>
      <c r="E2879" s="7" t="s">
        <v>2554</v>
      </c>
      <c r="F2879" s="8">
        <v>15</v>
      </c>
      <c r="G2879" s="8">
        <v>117217.2</v>
      </c>
      <c r="H2879" s="8">
        <v>117217.2</v>
      </c>
      <c r="I2879" s="8">
        <v>1</v>
      </c>
      <c r="J2879" s="8">
        <v>117217.2</v>
      </c>
      <c r="K2879" s="8">
        <v>117217.2</v>
      </c>
      <c r="L2879" s="8">
        <f t="shared" si="176"/>
        <v>15289.199999999997</v>
      </c>
      <c r="M2879" s="8">
        <f t="shared" si="177"/>
        <v>101928</v>
      </c>
      <c r="N2879" s="9"/>
      <c r="O2879" s="9"/>
      <c r="P2879" s="8">
        <v>15</v>
      </c>
      <c r="Q2879" s="8">
        <v>117217.2</v>
      </c>
      <c r="R2879" s="17">
        <f t="shared" si="178"/>
        <v>0</v>
      </c>
      <c r="S2879" s="18">
        <f t="shared" si="179"/>
        <v>117217.2</v>
      </c>
    </row>
    <row r="2880" spans="1:19" x14ac:dyDescent="0.25">
      <c r="A2880" s="7" t="s">
        <v>3574</v>
      </c>
      <c r="B2880" s="7" t="s">
        <v>3575</v>
      </c>
      <c r="C2880" s="7" t="s">
        <v>76</v>
      </c>
      <c r="D2880" s="7" t="s">
        <v>77</v>
      </c>
      <c r="E2880" s="7" t="s">
        <v>78</v>
      </c>
      <c r="F2880" s="8">
        <v>15</v>
      </c>
      <c r="G2880" s="8">
        <v>17250</v>
      </c>
      <c r="H2880" s="8">
        <v>17250</v>
      </c>
      <c r="I2880" s="8">
        <v>1</v>
      </c>
      <c r="J2880" s="8">
        <v>17250</v>
      </c>
      <c r="K2880" s="8">
        <v>17250</v>
      </c>
      <c r="L2880" s="8">
        <f t="shared" si="176"/>
        <v>2249.9999999999982</v>
      </c>
      <c r="M2880" s="8">
        <f t="shared" si="177"/>
        <v>15000.000000000002</v>
      </c>
      <c r="N2880" s="8">
        <v>12</v>
      </c>
      <c r="O2880" s="8">
        <v>16800</v>
      </c>
      <c r="P2880" s="8">
        <v>15</v>
      </c>
      <c r="Q2880" s="8">
        <v>17250</v>
      </c>
      <c r="R2880" s="17">
        <f t="shared" si="178"/>
        <v>16800</v>
      </c>
      <c r="S2880" s="18">
        <f t="shared" si="179"/>
        <v>17250</v>
      </c>
    </row>
    <row r="2881" spans="1:19" x14ac:dyDescent="0.25">
      <c r="A2881" s="7" t="s">
        <v>3576</v>
      </c>
      <c r="B2881" s="7" t="s">
        <v>3577</v>
      </c>
      <c r="C2881" s="7" t="s">
        <v>76</v>
      </c>
      <c r="D2881" s="7" t="s">
        <v>77</v>
      </c>
      <c r="E2881" s="7" t="s">
        <v>78</v>
      </c>
      <c r="F2881" s="8">
        <v>15</v>
      </c>
      <c r="G2881" s="8">
        <v>8970</v>
      </c>
      <c r="H2881" s="8">
        <v>8970</v>
      </c>
      <c r="I2881" s="8">
        <v>1</v>
      </c>
      <c r="J2881" s="8">
        <v>8970</v>
      </c>
      <c r="K2881" s="8">
        <v>8970</v>
      </c>
      <c r="L2881" s="8">
        <f t="shared" si="176"/>
        <v>1169.9999999999991</v>
      </c>
      <c r="M2881" s="8">
        <f t="shared" si="177"/>
        <v>7800.0000000000009</v>
      </c>
      <c r="N2881" s="9"/>
      <c r="O2881" s="9"/>
      <c r="P2881" s="8">
        <v>15</v>
      </c>
      <c r="Q2881" s="8">
        <v>8970</v>
      </c>
      <c r="R2881" s="17">
        <f t="shared" si="178"/>
        <v>0</v>
      </c>
      <c r="S2881" s="18">
        <f t="shared" si="179"/>
        <v>8970</v>
      </c>
    </row>
    <row r="2882" spans="1:19" x14ac:dyDescent="0.25">
      <c r="A2882" s="7" t="s">
        <v>3578</v>
      </c>
      <c r="B2882" s="7" t="s">
        <v>3579</v>
      </c>
      <c r="C2882" s="7" t="s">
        <v>1026</v>
      </c>
      <c r="D2882" s="7" t="s">
        <v>1027</v>
      </c>
      <c r="E2882" s="7" t="s">
        <v>2554</v>
      </c>
      <c r="F2882" s="8">
        <v>15</v>
      </c>
      <c r="G2882" s="8">
        <v>96715</v>
      </c>
      <c r="H2882" s="8">
        <v>96715</v>
      </c>
      <c r="I2882" s="8">
        <v>19</v>
      </c>
      <c r="J2882" s="8">
        <v>1837585</v>
      </c>
      <c r="K2882" s="8">
        <v>96715</v>
      </c>
      <c r="L2882" s="8">
        <f t="shared" ref="L2882:L2945" si="180">K2882-M2882</f>
        <v>12615</v>
      </c>
      <c r="M2882" s="8">
        <f t="shared" ref="M2882:M2945" si="181">K2882/((100+F2882)/100)</f>
        <v>84100</v>
      </c>
      <c r="N2882" s="14">
        <v>12</v>
      </c>
      <c r="O2882" s="14">
        <v>94192</v>
      </c>
      <c r="P2882" s="8">
        <v>15</v>
      </c>
      <c r="Q2882" s="8">
        <v>96715</v>
      </c>
      <c r="R2882" s="17">
        <f t="shared" ref="R2882:R2945" si="182">I2882*O2882</f>
        <v>1789648</v>
      </c>
      <c r="S2882" s="18">
        <f t="shared" si="179"/>
        <v>1837585</v>
      </c>
    </row>
    <row r="2883" spans="1:19" x14ac:dyDescent="0.25">
      <c r="A2883" s="7" t="s">
        <v>3580</v>
      </c>
      <c r="B2883" s="7" t="s">
        <v>3581</v>
      </c>
      <c r="C2883" s="7" t="s">
        <v>1378</v>
      </c>
      <c r="D2883" s="7" t="s">
        <v>1379</v>
      </c>
      <c r="E2883" s="7" t="s">
        <v>3582</v>
      </c>
      <c r="F2883" s="8">
        <v>21</v>
      </c>
      <c r="G2883" s="8">
        <v>12100</v>
      </c>
      <c r="H2883" s="8">
        <v>12100</v>
      </c>
      <c r="I2883" s="8">
        <v>1</v>
      </c>
      <c r="J2883" s="8">
        <v>12100</v>
      </c>
      <c r="K2883" s="8">
        <v>12100</v>
      </c>
      <c r="L2883" s="8">
        <f t="shared" si="180"/>
        <v>2100</v>
      </c>
      <c r="M2883" s="8">
        <f t="shared" si="181"/>
        <v>10000</v>
      </c>
      <c r="N2883" s="9"/>
      <c r="O2883" s="9"/>
      <c r="P2883" s="8">
        <v>21</v>
      </c>
      <c r="Q2883" s="8">
        <v>12100</v>
      </c>
      <c r="R2883" s="17">
        <f t="shared" si="182"/>
        <v>0</v>
      </c>
      <c r="S2883" s="18">
        <f t="shared" ref="S2883:S2946" si="183">J2883</f>
        <v>12100</v>
      </c>
    </row>
    <row r="2884" spans="1:19" x14ac:dyDescent="0.25">
      <c r="A2884" s="7" t="s">
        <v>3583</v>
      </c>
      <c r="B2884" s="7" t="s">
        <v>3584</v>
      </c>
      <c r="C2884" s="7" t="s">
        <v>1378</v>
      </c>
      <c r="D2884" s="7" t="s">
        <v>1379</v>
      </c>
      <c r="E2884" s="7" t="s">
        <v>3582</v>
      </c>
      <c r="F2884" s="8">
        <v>21</v>
      </c>
      <c r="G2884" s="8">
        <v>12100</v>
      </c>
      <c r="H2884" s="8">
        <v>12100</v>
      </c>
      <c r="I2884" s="8">
        <v>2</v>
      </c>
      <c r="J2884" s="8">
        <v>24200</v>
      </c>
      <c r="K2884" s="8">
        <v>12100</v>
      </c>
      <c r="L2884" s="8">
        <f t="shared" si="180"/>
        <v>2100</v>
      </c>
      <c r="M2884" s="8">
        <f t="shared" si="181"/>
        <v>10000</v>
      </c>
      <c r="N2884" s="9"/>
      <c r="O2884" s="9"/>
      <c r="P2884" s="8">
        <v>21</v>
      </c>
      <c r="Q2884" s="8">
        <v>12100</v>
      </c>
      <c r="R2884" s="17">
        <f t="shared" si="182"/>
        <v>0</v>
      </c>
      <c r="S2884" s="18">
        <f t="shared" si="183"/>
        <v>24200</v>
      </c>
    </row>
    <row r="2885" spans="1:19" x14ac:dyDescent="0.25">
      <c r="A2885" s="7" t="s">
        <v>3585</v>
      </c>
      <c r="B2885" s="7" t="s">
        <v>3586</v>
      </c>
      <c r="C2885" s="7" t="s">
        <v>1378</v>
      </c>
      <c r="D2885" s="7" t="s">
        <v>1379</v>
      </c>
      <c r="E2885" s="7" t="s">
        <v>3582</v>
      </c>
      <c r="F2885" s="8">
        <v>21</v>
      </c>
      <c r="G2885" s="8">
        <v>12100</v>
      </c>
      <c r="H2885" s="8">
        <v>12100</v>
      </c>
      <c r="I2885" s="8">
        <v>2</v>
      </c>
      <c r="J2885" s="8">
        <v>24200</v>
      </c>
      <c r="K2885" s="8">
        <v>12100</v>
      </c>
      <c r="L2885" s="8">
        <f t="shared" si="180"/>
        <v>2100</v>
      </c>
      <c r="M2885" s="8">
        <f t="shared" si="181"/>
        <v>10000</v>
      </c>
      <c r="N2885" s="14">
        <v>12</v>
      </c>
      <c r="O2885" s="14">
        <v>11200</v>
      </c>
      <c r="P2885" s="8">
        <v>21</v>
      </c>
      <c r="Q2885" s="8">
        <v>12100</v>
      </c>
      <c r="R2885" s="17">
        <f t="shared" si="182"/>
        <v>22400</v>
      </c>
      <c r="S2885" s="18">
        <f t="shared" si="183"/>
        <v>24200</v>
      </c>
    </row>
    <row r="2886" spans="1:19" x14ac:dyDescent="0.25">
      <c r="A2886" s="7" t="s">
        <v>3587</v>
      </c>
      <c r="B2886" s="7" t="s">
        <v>3588</v>
      </c>
      <c r="C2886" s="7" t="s">
        <v>1378</v>
      </c>
      <c r="D2886" s="7" t="s">
        <v>1379</v>
      </c>
      <c r="E2886" s="7" t="s">
        <v>3582</v>
      </c>
      <c r="F2886" s="8">
        <v>21</v>
      </c>
      <c r="G2886" s="8">
        <v>12100</v>
      </c>
      <c r="H2886" s="8">
        <v>12100</v>
      </c>
      <c r="I2886" s="8">
        <v>2</v>
      </c>
      <c r="J2886" s="8">
        <v>24200</v>
      </c>
      <c r="K2886" s="8">
        <v>12100</v>
      </c>
      <c r="L2886" s="8">
        <f t="shared" si="180"/>
        <v>2100</v>
      </c>
      <c r="M2886" s="8">
        <f t="shared" si="181"/>
        <v>10000</v>
      </c>
      <c r="N2886" s="9"/>
      <c r="O2886" s="9"/>
      <c r="P2886" s="8">
        <v>21</v>
      </c>
      <c r="Q2886" s="8">
        <v>12100</v>
      </c>
      <c r="R2886" s="17">
        <f t="shared" si="182"/>
        <v>0</v>
      </c>
      <c r="S2886" s="18">
        <f t="shared" si="183"/>
        <v>24200</v>
      </c>
    </row>
    <row r="2887" spans="1:19" x14ac:dyDescent="0.25">
      <c r="A2887" s="7" t="s">
        <v>3591</v>
      </c>
      <c r="B2887" s="7" t="s">
        <v>3592</v>
      </c>
      <c r="C2887" s="7" t="s">
        <v>1378</v>
      </c>
      <c r="D2887" s="7" t="s">
        <v>1379</v>
      </c>
      <c r="E2887" s="7" t="s">
        <v>3582</v>
      </c>
      <c r="F2887" s="8">
        <v>21</v>
      </c>
      <c r="G2887" s="8">
        <v>12100</v>
      </c>
      <c r="H2887" s="8">
        <v>12100</v>
      </c>
      <c r="I2887" s="8">
        <v>3</v>
      </c>
      <c r="J2887" s="8">
        <v>36300</v>
      </c>
      <c r="K2887" s="8">
        <v>12100</v>
      </c>
      <c r="L2887" s="8">
        <f t="shared" si="180"/>
        <v>2100</v>
      </c>
      <c r="M2887" s="8">
        <f t="shared" si="181"/>
        <v>10000</v>
      </c>
      <c r="N2887" s="9"/>
      <c r="O2887" s="9"/>
      <c r="P2887" s="8">
        <v>21</v>
      </c>
      <c r="Q2887" s="8">
        <v>12100</v>
      </c>
      <c r="R2887" s="17">
        <f t="shared" si="182"/>
        <v>0</v>
      </c>
      <c r="S2887" s="18">
        <f t="shared" si="183"/>
        <v>36300</v>
      </c>
    </row>
    <row r="2888" spans="1:19" x14ac:dyDescent="0.25">
      <c r="A2888" s="7" t="s">
        <v>3593</v>
      </c>
      <c r="B2888" s="7" t="s">
        <v>3594</v>
      </c>
      <c r="C2888" s="7" t="s">
        <v>1378</v>
      </c>
      <c r="D2888" s="7" t="s">
        <v>1379</v>
      </c>
      <c r="E2888" s="7" t="s">
        <v>3582</v>
      </c>
      <c r="F2888" s="8">
        <v>21</v>
      </c>
      <c r="G2888" s="8">
        <v>12100</v>
      </c>
      <c r="H2888" s="8">
        <v>12100</v>
      </c>
      <c r="I2888" s="8">
        <v>7</v>
      </c>
      <c r="J2888" s="8">
        <v>84700</v>
      </c>
      <c r="K2888" s="8">
        <v>12100</v>
      </c>
      <c r="L2888" s="8">
        <f t="shared" si="180"/>
        <v>2100</v>
      </c>
      <c r="M2888" s="8">
        <f t="shared" si="181"/>
        <v>10000</v>
      </c>
      <c r="N2888" s="9"/>
      <c r="O2888" s="9"/>
      <c r="P2888" s="8">
        <v>21</v>
      </c>
      <c r="Q2888" s="8">
        <v>12100</v>
      </c>
      <c r="R2888" s="17">
        <f t="shared" si="182"/>
        <v>0</v>
      </c>
      <c r="S2888" s="18">
        <f t="shared" si="183"/>
        <v>84700</v>
      </c>
    </row>
    <row r="2889" spans="1:19" x14ac:dyDescent="0.25">
      <c r="A2889" s="7" t="s">
        <v>3595</v>
      </c>
      <c r="B2889" s="7" t="s">
        <v>3596</v>
      </c>
      <c r="C2889" s="7" t="s">
        <v>1378</v>
      </c>
      <c r="D2889" s="7" t="s">
        <v>1379</v>
      </c>
      <c r="E2889" s="7" t="s">
        <v>3582</v>
      </c>
      <c r="F2889" s="8">
        <v>21</v>
      </c>
      <c r="G2889" s="8">
        <v>12100</v>
      </c>
      <c r="H2889" s="8">
        <v>12100</v>
      </c>
      <c r="I2889" s="8">
        <v>3</v>
      </c>
      <c r="J2889" s="8">
        <v>36300</v>
      </c>
      <c r="K2889" s="8">
        <v>12100</v>
      </c>
      <c r="L2889" s="8">
        <f t="shared" si="180"/>
        <v>2100</v>
      </c>
      <c r="M2889" s="8">
        <f t="shared" si="181"/>
        <v>10000</v>
      </c>
      <c r="N2889" s="9"/>
      <c r="O2889" s="9"/>
      <c r="P2889" s="8">
        <v>21</v>
      </c>
      <c r="Q2889" s="8">
        <v>12100</v>
      </c>
      <c r="R2889" s="17">
        <f t="shared" si="182"/>
        <v>0</v>
      </c>
      <c r="S2889" s="18">
        <f t="shared" si="183"/>
        <v>36300</v>
      </c>
    </row>
    <row r="2890" spans="1:19" x14ac:dyDescent="0.25">
      <c r="A2890" s="7" t="s">
        <v>3597</v>
      </c>
      <c r="B2890" s="7" t="s">
        <v>3598</v>
      </c>
      <c r="C2890" s="7" t="s">
        <v>1378</v>
      </c>
      <c r="D2890" s="7" t="s">
        <v>1379</v>
      </c>
      <c r="E2890" s="7" t="s">
        <v>3582</v>
      </c>
      <c r="F2890" s="8">
        <v>21</v>
      </c>
      <c r="G2890" s="8">
        <v>12100</v>
      </c>
      <c r="H2890" s="8">
        <v>12100</v>
      </c>
      <c r="I2890" s="8">
        <v>4</v>
      </c>
      <c r="J2890" s="8">
        <v>48400</v>
      </c>
      <c r="K2890" s="8">
        <v>12100</v>
      </c>
      <c r="L2890" s="8">
        <f t="shared" si="180"/>
        <v>2100</v>
      </c>
      <c r="M2890" s="8">
        <f t="shared" si="181"/>
        <v>10000</v>
      </c>
      <c r="N2890" s="9"/>
      <c r="O2890" s="9"/>
      <c r="P2890" s="8">
        <v>21</v>
      </c>
      <c r="Q2890" s="8">
        <v>12100</v>
      </c>
      <c r="R2890" s="17">
        <f t="shared" si="182"/>
        <v>0</v>
      </c>
      <c r="S2890" s="18">
        <f t="shared" si="183"/>
        <v>48400</v>
      </c>
    </row>
    <row r="2891" spans="1:19" x14ac:dyDescent="0.25">
      <c r="A2891" s="7" t="s">
        <v>3601</v>
      </c>
      <c r="B2891" s="7" t="s">
        <v>3602</v>
      </c>
      <c r="C2891" s="7" t="s">
        <v>1378</v>
      </c>
      <c r="D2891" s="7" t="s">
        <v>1379</v>
      </c>
      <c r="E2891" s="7" t="s">
        <v>3582</v>
      </c>
      <c r="F2891" s="8">
        <v>21</v>
      </c>
      <c r="G2891" s="8">
        <v>12100</v>
      </c>
      <c r="H2891" s="8">
        <v>12100</v>
      </c>
      <c r="I2891" s="8">
        <v>2</v>
      </c>
      <c r="J2891" s="8">
        <v>24200</v>
      </c>
      <c r="K2891" s="8">
        <v>12100</v>
      </c>
      <c r="L2891" s="8">
        <f t="shared" si="180"/>
        <v>2100</v>
      </c>
      <c r="M2891" s="8">
        <f t="shared" si="181"/>
        <v>10000</v>
      </c>
      <c r="N2891" s="9"/>
      <c r="O2891" s="9"/>
      <c r="P2891" s="8">
        <v>21</v>
      </c>
      <c r="Q2891" s="8">
        <v>12100</v>
      </c>
      <c r="R2891" s="17">
        <f t="shared" si="182"/>
        <v>0</v>
      </c>
      <c r="S2891" s="18">
        <f t="shared" si="183"/>
        <v>24200</v>
      </c>
    </row>
    <row r="2892" spans="1:19" x14ac:dyDescent="0.25">
      <c r="A2892" s="7" t="s">
        <v>3605</v>
      </c>
      <c r="B2892" s="7" t="s">
        <v>3606</v>
      </c>
      <c r="C2892" s="7" t="s">
        <v>1378</v>
      </c>
      <c r="D2892" s="7" t="s">
        <v>1379</v>
      </c>
      <c r="E2892" s="7" t="s">
        <v>3582</v>
      </c>
      <c r="F2892" s="8">
        <v>21</v>
      </c>
      <c r="G2892" s="8">
        <v>12100</v>
      </c>
      <c r="H2892" s="8">
        <v>12100</v>
      </c>
      <c r="I2892" s="8">
        <v>4</v>
      </c>
      <c r="J2892" s="8">
        <v>48400</v>
      </c>
      <c r="K2892" s="8">
        <v>12100</v>
      </c>
      <c r="L2892" s="8">
        <f t="shared" si="180"/>
        <v>2100</v>
      </c>
      <c r="M2892" s="8">
        <f t="shared" si="181"/>
        <v>10000</v>
      </c>
      <c r="N2892" s="13"/>
      <c r="O2892" s="13"/>
      <c r="P2892" s="8">
        <v>21</v>
      </c>
      <c r="Q2892" s="8">
        <v>12100</v>
      </c>
      <c r="R2892" s="17">
        <f t="shared" si="182"/>
        <v>0</v>
      </c>
      <c r="S2892" s="18">
        <f t="shared" si="183"/>
        <v>48400</v>
      </c>
    </row>
    <row r="2893" spans="1:19" x14ac:dyDescent="0.25">
      <c r="A2893" s="7" t="s">
        <v>3607</v>
      </c>
      <c r="B2893" s="7" t="s">
        <v>3608</v>
      </c>
      <c r="C2893" s="7" t="s">
        <v>1378</v>
      </c>
      <c r="D2893" s="7" t="s">
        <v>1379</v>
      </c>
      <c r="E2893" s="7" t="s">
        <v>3582</v>
      </c>
      <c r="F2893" s="8">
        <v>21</v>
      </c>
      <c r="G2893" s="8">
        <v>12100</v>
      </c>
      <c r="H2893" s="8">
        <v>12100</v>
      </c>
      <c r="I2893" s="8">
        <v>2</v>
      </c>
      <c r="J2893" s="8">
        <v>24200</v>
      </c>
      <c r="K2893" s="8">
        <v>12100</v>
      </c>
      <c r="L2893" s="8">
        <f t="shared" si="180"/>
        <v>2100</v>
      </c>
      <c r="M2893" s="8">
        <f t="shared" si="181"/>
        <v>10000</v>
      </c>
      <c r="N2893" s="13"/>
      <c r="O2893" s="13"/>
      <c r="P2893" s="8">
        <v>21</v>
      </c>
      <c r="Q2893" s="8">
        <v>12100</v>
      </c>
      <c r="R2893" s="17">
        <f t="shared" si="182"/>
        <v>0</v>
      </c>
      <c r="S2893" s="18">
        <f t="shared" si="183"/>
        <v>24200</v>
      </c>
    </row>
    <row r="2894" spans="1:19" x14ac:dyDescent="0.25">
      <c r="A2894" s="7" t="s">
        <v>3609</v>
      </c>
      <c r="B2894" s="7" t="s">
        <v>3610</v>
      </c>
      <c r="C2894" s="7" t="s">
        <v>76</v>
      </c>
      <c r="D2894" s="7" t="s">
        <v>77</v>
      </c>
      <c r="E2894" s="7" t="s">
        <v>78</v>
      </c>
      <c r="F2894" s="8">
        <v>15</v>
      </c>
      <c r="G2894" s="8">
        <v>1150</v>
      </c>
      <c r="H2894" s="8">
        <v>1150</v>
      </c>
      <c r="I2894" s="8">
        <v>2</v>
      </c>
      <c r="J2894" s="8">
        <v>2300</v>
      </c>
      <c r="K2894" s="8">
        <v>1150</v>
      </c>
      <c r="L2894" s="8">
        <f t="shared" si="180"/>
        <v>149.99999999999989</v>
      </c>
      <c r="M2894" s="8">
        <f t="shared" si="181"/>
        <v>1000.0000000000001</v>
      </c>
      <c r="N2894" s="9"/>
      <c r="O2894" s="9"/>
      <c r="P2894" s="8">
        <v>15</v>
      </c>
      <c r="Q2894" s="8">
        <v>1150</v>
      </c>
      <c r="R2894" s="17">
        <f t="shared" si="182"/>
        <v>0</v>
      </c>
      <c r="S2894" s="18">
        <f t="shared" si="183"/>
        <v>2300</v>
      </c>
    </row>
    <row r="2895" spans="1:19" x14ac:dyDescent="0.25">
      <c r="A2895" s="7" t="s">
        <v>3613</v>
      </c>
      <c r="B2895" s="7" t="s">
        <v>3614</v>
      </c>
      <c r="C2895" s="7" t="s">
        <v>396</v>
      </c>
      <c r="D2895" s="7" t="s">
        <v>397</v>
      </c>
      <c r="E2895" s="7" t="s">
        <v>398</v>
      </c>
      <c r="F2895" s="8">
        <v>15</v>
      </c>
      <c r="G2895" s="8">
        <v>19032.5</v>
      </c>
      <c r="H2895" s="8">
        <v>19032.5</v>
      </c>
      <c r="I2895" s="8">
        <v>1</v>
      </c>
      <c r="J2895" s="8">
        <v>19032.5</v>
      </c>
      <c r="K2895" s="8">
        <v>19032.5</v>
      </c>
      <c r="L2895" s="8">
        <f t="shared" si="180"/>
        <v>2482.5</v>
      </c>
      <c r="M2895" s="8">
        <f t="shared" si="181"/>
        <v>16550</v>
      </c>
      <c r="N2895" s="14">
        <v>12</v>
      </c>
      <c r="O2895" s="14">
        <v>18536</v>
      </c>
      <c r="P2895" s="8">
        <v>15</v>
      </c>
      <c r="Q2895" s="8">
        <v>19032.5</v>
      </c>
      <c r="R2895" s="17">
        <f t="shared" si="182"/>
        <v>18536</v>
      </c>
      <c r="S2895" s="18">
        <f t="shared" si="183"/>
        <v>19032.5</v>
      </c>
    </row>
    <row r="2896" spans="1:19" x14ac:dyDescent="0.25">
      <c r="A2896" s="7" t="s">
        <v>3615</v>
      </c>
      <c r="B2896" s="7" t="s">
        <v>3616</v>
      </c>
      <c r="C2896" s="7" t="s">
        <v>396</v>
      </c>
      <c r="D2896" s="7" t="s">
        <v>397</v>
      </c>
      <c r="E2896" s="7" t="s">
        <v>398</v>
      </c>
      <c r="F2896" s="8">
        <v>15</v>
      </c>
      <c r="G2896" s="8">
        <v>19032.5</v>
      </c>
      <c r="H2896" s="8">
        <v>19032.5</v>
      </c>
      <c r="I2896" s="8">
        <v>15</v>
      </c>
      <c r="J2896" s="8">
        <v>285487.5</v>
      </c>
      <c r="K2896" s="8">
        <v>19032.5</v>
      </c>
      <c r="L2896" s="8">
        <f t="shared" si="180"/>
        <v>2482.5</v>
      </c>
      <c r="M2896" s="8">
        <f t="shared" si="181"/>
        <v>16550</v>
      </c>
      <c r="N2896" s="9"/>
      <c r="O2896" s="9"/>
      <c r="P2896" s="8">
        <v>15</v>
      </c>
      <c r="Q2896" s="8">
        <v>19032.5</v>
      </c>
      <c r="R2896" s="17">
        <f t="shared" si="182"/>
        <v>0</v>
      </c>
      <c r="S2896" s="18">
        <f t="shared" si="183"/>
        <v>285487.5</v>
      </c>
    </row>
    <row r="2897" spans="1:19" x14ac:dyDescent="0.25">
      <c r="A2897" s="7" t="s">
        <v>3617</v>
      </c>
      <c r="B2897" s="7" t="s">
        <v>3618</v>
      </c>
      <c r="C2897" s="7" t="s">
        <v>396</v>
      </c>
      <c r="D2897" s="7" t="s">
        <v>397</v>
      </c>
      <c r="E2897" s="7" t="s">
        <v>398</v>
      </c>
      <c r="F2897" s="8">
        <v>15</v>
      </c>
      <c r="G2897" s="8">
        <v>19090</v>
      </c>
      <c r="H2897" s="8">
        <v>19090</v>
      </c>
      <c r="I2897" s="8">
        <v>1</v>
      </c>
      <c r="J2897" s="8">
        <v>19090</v>
      </c>
      <c r="K2897" s="8">
        <v>19090</v>
      </c>
      <c r="L2897" s="8">
        <f t="shared" si="180"/>
        <v>2490</v>
      </c>
      <c r="M2897" s="8">
        <f t="shared" si="181"/>
        <v>16600</v>
      </c>
      <c r="N2897" s="14">
        <v>12</v>
      </c>
      <c r="O2897" s="14">
        <v>18592</v>
      </c>
      <c r="P2897" s="8">
        <v>15</v>
      </c>
      <c r="Q2897" s="8">
        <v>19090</v>
      </c>
      <c r="R2897" s="17">
        <f t="shared" si="182"/>
        <v>18592</v>
      </c>
      <c r="S2897" s="18">
        <f t="shared" si="183"/>
        <v>19090</v>
      </c>
    </row>
    <row r="2898" spans="1:19" x14ac:dyDescent="0.25">
      <c r="A2898" s="7" t="s">
        <v>3619</v>
      </c>
      <c r="B2898" s="7" t="s">
        <v>3620</v>
      </c>
      <c r="C2898" s="7" t="s">
        <v>14</v>
      </c>
      <c r="D2898" s="7" t="s">
        <v>15</v>
      </c>
      <c r="E2898" s="7" t="s">
        <v>19</v>
      </c>
      <c r="F2898" s="8">
        <v>21</v>
      </c>
      <c r="G2898" s="8">
        <v>2420</v>
      </c>
      <c r="H2898" s="8">
        <v>2420</v>
      </c>
      <c r="I2898" s="8">
        <v>2</v>
      </c>
      <c r="J2898" s="8">
        <v>4840</v>
      </c>
      <c r="K2898" s="8">
        <v>2420</v>
      </c>
      <c r="L2898" s="8">
        <f t="shared" si="180"/>
        <v>420</v>
      </c>
      <c r="M2898" s="8">
        <f t="shared" si="181"/>
        <v>2000</v>
      </c>
      <c r="N2898" s="14">
        <v>12</v>
      </c>
      <c r="O2898" s="14">
        <v>2240</v>
      </c>
      <c r="P2898" s="8">
        <v>21</v>
      </c>
      <c r="Q2898" s="8">
        <v>2420</v>
      </c>
      <c r="R2898" s="17">
        <f t="shared" si="182"/>
        <v>4480</v>
      </c>
      <c r="S2898" s="18">
        <f t="shared" si="183"/>
        <v>4840</v>
      </c>
    </row>
    <row r="2899" spans="1:19" x14ac:dyDescent="0.25">
      <c r="A2899" s="7" t="s">
        <v>3621</v>
      </c>
      <c r="B2899" s="7" t="s">
        <v>3622</v>
      </c>
      <c r="C2899" s="7" t="s">
        <v>37</v>
      </c>
      <c r="D2899" s="7" t="s">
        <v>38</v>
      </c>
      <c r="E2899" s="7" t="s">
        <v>39</v>
      </c>
      <c r="F2899" s="8">
        <v>15</v>
      </c>
      <c r="G2899" s="8">
        <v>12420</v>
      </c>
      <c r="H2899" s="8">
        <v>12420</v>
      </c>
      <c r="I2899" s="8">
        <v>11</v>
      </c>
      <c r="J2899" s="8">
        <v>136620</v>
      </c>
      <c r="K2899" s="8">
        <v>12420</v>
      </c>
      <c r="L2899" s="8">
        <f t="shared" si="180"/>
        <v>1620</v>
      </c>
      <c r="M2899" s="8">
        <f t="shared" si="181"/>
        <v>10800</v>
      </c>
      <c r="N2899" s="14">
        <v>12</v>
      </c>
      <c r="O2899" s="14">
        <v>12096</v>
      </c>
      <c r="P2899" s="8">
        <v>15</v>
      </c>
      <c r="Q2899" s="8">
        <v>12420</v>
      </c>
      <c r="R2899" s="17">
        <f t="shared" si="182"/>
        <v>133056</v>
      </c>
      <c r="S2899" s="18">
        <f t="shared" si="183"/>
        <v>136620</v>
      </c>
    </row>
    <row r="2900" spans="1:19" x14ac:dyDescent="0.25">
      <c r="A2900" s="7" t="s">
        <v>3623</v>
      </c>
      <c r="B2900" s="7" t="s">
        <v>3624</v>
      </c>
      <c r="C2900" s="7" t="s">
        <v>76</v>
      </c>
      <c r="D2900" s="7" t="s">
        <v>77</v>
      </c>
      <c r="E2900" s="7" t="s">
        <v>78</v>
      </c>
      <c r="F2900" s="8">
        <v>15</v>
      </c>
      <c r="G2900" s="8">
        <v>9775</v>
      </c>
      <c r="H2900" s="8">
        <v>9775</v>
      </c>
      <c r="I2900" s="8">
        <v>5</v>
      </c>
      <c r="J2900" s="8">
        <v>48875</v>
      </c>
      <c r="K2900" s="8">
        <v>9775</v>
      </c>
      <c r="L2900" s="8">
        <f t="shared" si="180"/>
        <v>1275</v>
      </c>
      <c r="M2900" s="8">
        <f t="shared" si="181"/>
        <v>8500</v>
      </c>
      <c r="N2900" s="13"/>
      <c r="O2900" s="13"/>
      <c r="P2900" s="8">
        <v>15</v>
      </c>
      <c r="Q2900" s="8">
        <v>9775</v>
      </c>
      <c r="R2900" s="17">
        <f t="shared" si="182"/>
        <v>0</v>
      </c>
      <c r="S2900" s="18">
        <f t="shared" si="183"/>
        <v>48875</v>
      </c>
    </row>
    <row r="2901" spans="1:19" x14ac:dyDescent="0.25">
      <c r="A2901" s="7" t="s">
        <v>3627</v>
      </c>
      <c r="B2901" s="7" t="s">
        <v>3628</v>
      </c>
      <c r="C2901" s="7" t="s">
        <v>1155</v>
      </c>
      <c r="D2901" s="7" t="s">
        <v>1156</v>
      </c>
      <c r="E2901" s="7" t="s">
        <v>1157</v>
      </c>
      <c r="F2901" s="8">
        <v>21</v>
      </c>
      <c r="G2901" s="8">
        <v>1028.5</v>
      </c>
      <c r="H2901" s="8">
        <v>1028.5</v>
      </c>
      <c r="I2901" s="8">
        <v>2</v>
      </c>
      <c r="J2901" s="8">
        <v>2057</v>
      </c>
      <c r="K2901" s="8">
        <v>1028.5</v>
      </c>
      <c r="L2901" s="8">
        <f t="shared" si="180"/>
        <v>178.5</v>
      </c>
      <c r="M2901" s="8">
        <f t="shared" si="181"/>
        <v>850</v>
      </c>
      <c r="N2901" s="14">
        <v>12</v>
      </c>
      <c r="O2901" s="14">
        <v>952</v>
      </c>
      <c r="P2901" s="8">
        <v>21</v>
      </c>
      <c r="Q2901" s="8">
        <v>1028.5</v>
      </c>
      <c r="R2901" s="17">
        <f t="shared" si="182"/>
        <v>1904</v>
      </c>
      <c r="S2901" s="18">
        <f t="shared" si="183"/>
        <v>2057</v>
      </c>
    </row>
    <row r="2902" spans="1:19" x14ac:dyDescent="0.25">
      <c r="A2902" s="7" t="s">
        <v>3631</v>
      </c>
      <c r="B2902" s="7" t="s">
        <v>3632</v>
      </c>
      <c r="C2902" s="7" t="s">
        <v>1155</v>
      </c>
      <c r="D2902" s="7" t="s">
        <v>1156</v>
      </c>
      <c r="E2902" s="7" t="s">
        <v>1157</v>
      </c>
      <c r="F2902" s="8">
        <v>21</v>
      </c>
      <c r="G2902" s="8">
        <v>1089</v>
      </c>
      <c r="H2902" s="8">
        <v>1089</v>
      </c>
      <c r="I2902" s="8">
        <v>5</v>
      </c>
      <c r="J2902" s="8">
        <v>5445</v>
      </c>
      <c r="K2902" s="8">
        <v>1089</v>
      </c>
      <c r="L2902" s="8">
        <f t="shared" si="180"/>
        <v>189</v>
      </c>
      <c r="M2902" s="8">
        <f t="shared" si="181"/>
        <v>900</v>
      </c>
      <c r="N2902" s="14">
        <v>12</v>
      </c>
      <c r="O2902" s="14">
        <v>952</v>
      </c>
      <c r="P2902" s="8">
        <v>21</v>
      </c>
      <c r="Q2902" s="8">
        <v>1089</v>
      </c>
      <c r="R2902" s="17">
        <f t="shared" si="182"/>
        <v>4760</v>
      </c>
      <c r="S2902" s="18">
        <f t="shared" si="183"/>
        <v>5445</v>
      </c>
    </row>
    <row r="2903" spans="1:19" x14ac:dyDescent="0.25">
      <c r="A2903" s="7" t="s">
        <v>3639</v>
      </c>
      <c r="B2903" s="7" t="s">
        <v>3640</v>
      </c>
      <c r="C2903" s="7" t="s">
        <v>1155</v>
      </c>
      <c r="D2903" s="7" t="s">
        <v>1156</v>
      </c>
      <c r="E2903" s="7" t="s">
        <v>1157</v>
      </c>
      <c r="F2903" s="8">
        <v>21</v>
      </c>
      <c r="G2903" s="8">
        <v>1028.5</v>
      </c>
      <c r="H2903" s="8">
        <v>1028.5</v>
      </c>
      <c r="I2903" s="8">
        <v>1</v>
      </c>
      <c r="J2903" s="8">
        <v>1028.5</v>
      </c>
      <c r="K2903" s="8">
        <v>1028.5</v>
      </c>
      <c r="L2903" s="8">
        <f t="shared" si="180"/>
        <v>178.5</v>
      </c>
      <c r="M2903" s="8">
        <f t="shared" si="181"/>
        <v>850</v>
      </c>
      <c r="N2903" s="9"/>
      <c r="O2903" s="9"/>
      <c r="P2903" s="8">
        <v>21</v>
      </c>
      <c r="Q2903" s="8">
        <v>1028.5</v>
      </c>
      <c r="R2903" s="17">
        <f t="shared" si="182"/>
        <v>0</v>
      </c>
      <c r="S2903" s="18">
        <f t="shared" si="183"/>
        <v>1028.5</v>
      </c>
    </row>
    <row r="2904" spans="1:19" x14ac:dyDescent="0.25">
      <c r="A2904" s="7" t="s">
        <v>3643</v>
      </c>
      <c r="B2904" s="7" t="s">
        <v>3644</v>
      </c>
      <c r="C2904" s="7" t="s">
        <v>1155</v>
      </c>
      <c r="D2904" s="7" t="s">
        <v>1156</v>
      </c>
      <c r="E2904" s="7" t="s">
        <v>1157</v>
      </c>
      <c r="F2904" s="8">
        <v>21</v>
      </c>
      <c r="G2904" s="8">
        <v>1089</v>
      </c>
      <c r="H2904" s="8">
        <v>1089</v>
      </c>
      <c r="I2904" s="8">
        <v>7</v>
      </c>
      <c r="J2904" s="8">
        <v>7623</v>
      </c>
      <c r="K2904" s="8">
        <v>1089</v>
      </c>
      <c r="L2904" s="8">
        <f t="shared" si="180"/>
        <v>189</v>
      </c>
      <c r="M2904" s="8">
        <f t="shared" si="181"/>
        <v>900</v>
      </c>
      <c r="N2904" s="9"/>
      <c r="O2904" s="9"/>
      <c r="P2904" s="8">
        <v>21</v>
      </c>
      <c r="Q2904" s="8">
        <v>1089</v>
      </c>
      <c r="R2904" s="17">
        <f t="shared" si="182"/>
        <v>0</v>
      </c>
      <c r="S2904" s="18">
        <f t="shared" si="183"/>
        <v>7623</v>
      </c>
    </row>
    <row r="2905" spans="1:19" x14ac:dyDescent="0.25">
      <c r="A2905" s="7" t="s">
        <v>3647</v>
      </c>
      <c r="B2905" s="7" t="s">
        <v>3648</v>
      </c>
      <c r="C2905" s="7" t="s">
        <v>1155</v>
      </c>
      <c r="D2905" s="7" t="s">
        <v>1156</v>
      </c>
      <c r="E2905" s="7" t="s">
        <v>1157</v>
      </c>
      <c r="F2905" s="8">
        <v>21</v>
      </c>
      <c r="G2905" s="8">
        <v>1089</v>
      </c>
      <c r="H2905" s="8">
        <v>1089</v>
      </c>
      <c r="I2905" s="8">
        <v>1</v>
      </c>
      <c r="J2905" s="8">
        <v>1089</v>
      </c>
      <c r="K2905" s="8">
        <v>1089</v>
      </c>
      <c r="L2905" s="8">
        <f t="shared" si="180"/>
        <v>189</v>
      </c>
      <c r="M2905" s="8">
        <f t="shared" si="181"/>
        <v>900</v>
      </c>
      <c r="N2905" s="9"/>
      <c r="O2905" s="9"/>
      <c r="P2905" s="8">
        <v>21</v>
      </c>
      <c r="Q2905" s="8">
        <v>1089</v>
      </c>
      <c r="R2905" s="17">
        <f t="shared" si="182"/>
        <v>0</v>
      </c>
      <c r="S2905" s="18">
        <f t="shared" si="183"/>
        <v>1089</v>
      </c>
    </row>
    <row r="2906" spans="1:19" x14ac:dyDescent="0.25">
      <c r="A2906" s="7" t="s">
        <v>3649</v>
      </c>
      <c r="B2906" s="7" t="s">
        <v>3650</v>
      </c>
      <c r="C2906" s="7" t="s">
        <v>1155</v>
      </c>
      <c r="D2906" s="7" t="s">
        <v>1156</v>
      </c>
      <c r="E2906" s="7" t="s">
        <v>1157</v>
      </c>
      <c r="F2906" s="8">
        <v>21</v>
      </c>
      <c r="G2906" s="8">
        <v>1089</v>
      </c>
      <c r="H2906" s="8">
        <v>1089</v>
      </c>
      <c r="I2906" s="8">
        <v>2</v>
      </c>
      <c r="J2906" s="8">
        <v>2178</v>
      </c>
      <c r="K2906" s="8">
        <v>1089</v>
      </c>
      <c r="L2906" s="8">
        <f t="shared" si="180"/>
        <v>189</v>
      </c>
      <c r="M2906" s="8">
        <f t="shared" si="181"/>
        <v>900</v>
      </c>
      <c r="N2906" s="13"/>
      <c r="O2906" s="13"/>
      <c r="P2906" s="8">
        <v>21</v>
      </c>
      <c r="Q2906" s="8">
        <v>1089</v>
      </c>
      <c r="R2906" s="17">
        <f t="shared" si="182"/>
        <v>0</v>
      </c>
      <c r="S2906" s="18">
        <f t="shared" si="183"/>
        <v>2178</v>
      </c>
    </row>
    <row r="2907" spans="1:19" x14ac:dyDescent="0.25">
      <c r="A2907" s="7" t="s">
        <v>3655</v>
      </c>
      <c r="B2907" s="7" t="s">
        <v>3656</v>
      </c>
      <c r="C2907" s="7" t="s">
        <v>185</v>
      </c>
      <c r="D2907" s="7" t="s">
        <v>186</v>
      </c>
      <c r="E2907" s="7" t="s">
        <v>187</v>
      </c>
      <c r="F2907" s="8">
        <v>21</v>
      </c>
      <c r="G2907" s="8">
        <v>657.03</v>
      </c>
      <c r="H2907" s="8">
        <v>657.03</v>
      </c>
      <c r="I2907" s="8">
        <v>870</v>
      </c>
      <c r="J2907" s="8">
        <v>571616.10000000009</v>
      </c>
      <c r="K2907" s="8">
        <v>657.03000000000009</v>
      </c>
      <c r="L2907" s="8">
        <f t="shared" si="180"/>
        <v>114.02999999999997</v>
      </c>
      <c r="M2907" s="8">
        <f t="shared" si="181"/>
        <v>543.00000000000011</v>
      </c>
      <c r="N2907" s="14">
        <v>12</v>
      </c>
      <c r="O2907" s="14">
        <v>608.16</v>
      </c>
      <c r="P2907" s="8">
        <v>21</v>
      </c>
      <c r="Q2907" s="8">
        <v>657.03000000000009</v>
      </c>
      <c r="R2907" s="17">
        <f t="shared" si="182"/>
        <v>529099.19999999995</v>
      </c>
      <c r="S2907" s="18">
        <f t="shared" si="183"/>
        <v>571616.10000000009</v>
      </c>
    </row>
    <row r="2908" spans="1:19" x14ac:dyDescent="0.25">
      <c r="A2908" s="7" t="s">
        <v>3657</v>
      </c>
      <c r="B2908" s="7" t="s">
        <v>3658</v>
      </c>
      <c r="C2908" s="7" t="s">
        <v>37</v>
      </c>
      <c r="D2908" s="7" t="s">
        <v>38</v>
      </c>
      <c r="E2908" s="7" t="s">
        <v>39</v>
      </c>
      <c r="F2908" s="8">
        <v>15</v>
      </c>
      <c r="G2908" s="8">
        <v>4344.9799999999996</v>
      </c>
      <c r="H2908" s="8">
        <v>4344.9799999999996</v>
      </c>
      <c r="I2908" s="8">
        <v>6</v>
      </c>
      <c r="J2908" s="8">
        <v>26069.879999999997</v>
      </c>
      <c r="K2908" s="8">
        <v>4344.9799999999996</v>
      </c>
      <c r="L2908" s="8">
        <f t="shared" si="180"/>
        <v>566.73652173913024</v>
      </c>
      <c r="M2908" s="8">
        <f t="shared" si="181"/>
        <v>3778.2434782608693</v>
      </c>
      <c r="N2908" s="9"/>
      <c r="O2908" s="9"/>
      <c r="P2908" s="8">
        <v>15</v>
      </c>
      <c r="Q2908" s="8">
        <v>4344.9799999999996</v>
      </c>
      <c r="R2908" s="17">
        <f t="shared" si="182"/>
        <v>0</v>
      </c>
      <c r="S2908" s="18">
        <f t="shared" si="183"/>
        <v>26069.879999999997</v>
      </c>
    </row>
    <row r="2909" spans="1:19" x14ac:dyDescent="0.25">
      <c r="A2909" s="7" t="s">
        <v>3659</v>
      </c>
      <c r="B2909" s="7" t="s">
        <v>3660</v>
      </c>
      <c r="C2909" s="7" t="s">
        <v>1824</v>
      </c>
      <c r="D2909" s="7" t="s">
        <v>1825</v>
      </c>
      <c r="E2909" s="7" t="s">
        <v>1826</v>
      </c>
      <c r="F2909" s="8">
        <v>21</v>
      </c>
      <c r="G2909" s="8">
        <v>65727.199999999997</v>
      </c>
      <c r="H2909" s="8">
        <v>65727.199999999997</v>
      </c>
      <c r="I2909" s="8">
        <v>3</v>
      </c>
      <c r="J2909" s="8">
        <v>197181.59999999998</v>
      </c>
      <c r="K2909" s="8">
        <v>65727.199999999997</v>
      </c>
      <c r="L2909" s="8">
        <f t="shared" si="180"/>
        <v>11407.199999999997</v>
      </c>
      <c r="M2909" s="8">
        <f t="shared" si="181"/>
        <v>54320</v>
      </c>
      <c r="N2909" s="9"/>
      <c r="O2909" s="9"/>
      <c r="P2909" s="8">
        <v>21</v>
      </c>
      <c r="Q2909" s="8">
        <v>65727.199999999997</v>
      </c>
      <c r="R2909" s="17">
        <f t="shared" si="182"/>
        <v>0</v>
      </c>
      <c r="S2909" s="18">
        <f t="shared" si="183"/>
        <v>197181.59999999998</v>
      </c>
    </row>
    <row r="2910" spans="1:19" x14ac:dyDescent="0.25">
      <c r="A2910" s="7" t="s">
        <v>3661</v>
      </c>
      <c r="B2910" s="7" t="s">
        <v>3662</v>
      </c>
      <c r="C2910" s="7" t="s">
        <v>1824</v>
      </c>
      <c r="D2910" s="7" t="s">
        <v>1825</v>
      </c>
      <c r="E2910" s="7" t="s">
        <v>1826</v>
      </c>
      <c r="F2910" s="8">
        <v>21</v>
      </c>
      <c r="G2910" s="8">
        <v>65727.199999999997</v>
      </c>
      <c r="H2910" s="8">
        <v>65727.199999999997</v>
      </c>
      <c r="I2910" s="8">
        <v>22</v>
      </c>
      <c r="J2910" s="8">
        <v>1445998.4</v>
      </c>
      <c r="K2910" s="8">
        <v>65727.199999999997</v>
      </c>
      <c r="L2910" s="8">
        <f t="shared" si="180"/>
        <v>11407.199999999997</v>
      </c>
      <c r="M2910" s="8">
        <f t="shared" si="181"/>
        <v>54320</v>
      </c>
      <c r="N2910" s="9"/>
      <c r="O2910" s="9"/>
      <c r="P2910" s="8">
        <v>21</v>
      </c>
      <c r="Q2910" s="8">
        <v>65727.199999999997</v>
      </c>
      <c r="R2910" s="17">
        <f t="shared" si="182"/>
        <v>0</v>
      </c>
      <c r="S2910" s="18">
        <f t="shared" si="183"/>
        <v>1445998.4</v>
      </c>
    </row>
    <row r="2911" spans="1:19" x14ac:dyDescent="0.25">
      <c r="A2911" s="7" t="s">
        <v>3663</v>
      </c>
      <c r="B2911" s="7" t="s">
        <v>3664</v>
      </c>
      <c r="C2911" s="7" t="s">
        <v>76</v>
      </c>
      <c r="D2911" s="7" t="s">
        <v>77</v>
      </c>
      <c r="E2911" s="7" t="s">
        <v>78</v>
      </c>
      <c r="F2911" s="8">
        <v>15</v>
      </c>
      <c r="G2911" s="8">
        <v>10350</v>
      </c>
      <c r="H2911" s="8">
        <v>10350</v>
      </c>
      <c r="I2911" s="8">
        <v>1</v>
      </c>
      <c r="J2911" s="8">
        <v>10350</v>
      </c>
      <c r="K2911" s="8">
        <v>10350</v>
      </c>
      <c r="L2911" s="8">
        <f t="shared" si="180"/>
        <v>1350</v>
      </c>
      <c r="M2911" s="8">
        <f t="shared" si="181"/>
        <v>9000</v>
      </c>
      <c r="N2911" s="9"/>
      <c r="O2911" s="9"/>
      <c r="P2911" s="8">
        <v>15</v>
      </c>
      <c r="Q2911" s="8">
        <v>10350</v>
      </c>
      <c r="R2911" s="17">
        <f t="shared" si="182"/>
        <v>0</v>
      </c>
      <c r="S2911" s="18">
        <f t="shared" si="183"/>
        <v>10350</v>
      </c>
    </row>
    <row r="2912" spans="1:19" x14ac:dyDescent="0.25">
      <c r="A2912" s="7" t="s">
        <v>3665</v>
      </c>
      <c r="B2912" s="7" t="s">
        <v>3666</v>
      </c>
      <c r="C2912" s="7" t="s">
        <v>37</v>
      </c>
      <c r="D2912" s="7" t="s">
        <v>38</v>
      </c>
      <c r="E2912" s="7" t="s">
        <v>39</v>
      </c>
      <c r="F2912" s="8">
        <v>15</v>
      </c>
      <c r="G2912" s="8">
        <v>556.6</v>
      </c>
      <c r="H2912" s="8">
        <v>556.6</v>
      </c>
      <c r="I2912" s="8">
        <v>4</v>
      </c>
      <c r="J2912" s="8">
        <v>2226.4</v>
      </c>
      <c r="K2912" s="8">
        <v>556.6</v>
      </c>
      <c r="L2912" s="8">
        <f t="shared" si="180"/>
        <v>72.599999999999966</v>
      </c>
      <c r="M2912" s="8">
        <f t="shared" si="181"/>
        <v>484.00000000000006</v>
      </c>
      <c r="N2912" s="9"/>
      <c r="O2912" s="9"/>
      <c r="P2912" s="8">
        <v>15</v>
      </c>
      <c r="Q2912" s="8">
        <v>556.6</v>
      </c>
      <c r="R2912" s="17">
        <f t="shared" si="182"/>
        <v>0</v>
      </c>
      <c r="S2912" s="18">
        <f t="shared" si="183"/>
        <v>2226.4</v>
      </c>
    </row>
    <row r="2913" spans="1:19" x14ac:dyDescent="0.25">
      <c r="A2913" s="7" t="s">
        <v>3667</v>
      </c>
      <c r="B2913" s="7" t="s">
        <v>3668</v>
      </c>
      <c r="C2913" s="7" t="s">
        <v>37</v>
      </c>
      <c r="D2913" s="7" t="s">
        <v>38</v>
      </c>
      <c r="E2913" s="7" t="s">
        <v>39</v>
      </c>
      <c r="F2913" s="8">
        <v>15</v>
      </c>
      <c r="G2913" s="8">
        <v>703.8</v>
      </c>
      <c r="H2913" s="8">
        <v>703.8</v>
      </c>
      <c r="I2913" s="8">
        <v>2</v>
      </c>
      <c r="J2913" s="8">
        <v>1407.6</v>
      </c>
      <c r="K2913" s="8">
        <v>703.8</v>
      </c>
      <c r="L2913" s="8">
        <f t="shared" si="180"/>
        <v>91.799999999999955</v>
      </c>
      <c r="M2913" s="8">
        <f t="shared" si="181"/>
        <v>612</v>
      </c>
      <c r="N2913" s="9"/>
      <c r="O2913" s="9"/>
      <c r="P2913" s="8">
        <v>15</v>
      </c>
      <c r="Q2913" s="8">
        <v>703.8</v>
      </c>
      <c r="R2913" s="17">
        <f t="shared" si="182"/>
        <v>0</v>
      </c>
      <c r="S2913" s="18">
        <f t="shared" si="183"/>
        <v>1407.6</v>
      </c>
    </row>
    <row r="2914" spans="1:19" x14ac:dyDescent="0.25">
      <c r="A2914" s="7" t="s">
        <v>3669</v>
      </c>
      <c r="B2914" s="7" t="s">
        <v>3670</v>
      </c>
      <c r="C2914" s="7" t="s">
        <v>76</v>
      </c>
      <c r="D2914" s="7" t="s">
        <v>77</v>
      </c>
      <c r="E2914" s="7" t="s">
        <v>78</v>
      </c>
      <c r="F2914" s="8">
        <v>15</v>
      </c>
      <c r="G2914" s="8">
        <v>16675</v>
      </c>
      <c r="H2914" s="8">
        <v>16675</v>
      </c>
      <c r="I2914" s="8">
        <v>1</v>
      </c>
      <c r="J2914" s="8">
        <v>16675</v>
      </c>
      <c r="K2914" s="8">
        <v>16675</v>
      </c>
      <c r="L2914" s="8">
        <f t="shared" si="180"/>
        <v>2174.9999999999982</v>
      </c>
      <c r="M2914" s="8">
        <f t="shared" si="181"/>
        <v>14500.000000000002</v>
      </c>
      <c r="N2914" s="9"/>
      <c r="O2914" s="9"/>
      <c r="P2914" s="8">
        <v>15</v>
      </c>
      <c r="Q2914" s="8">
        <v>16675</v>
      </c>
      <c r="R2914" s="17">
        <f t="shared" si="182"/>
        <v>0</v>
      </c>
      <c r="S2914" s="18">
        <f t="shared" si="183"/>
        <v>16675</v>
      </c>
    </row>
    <row r="2915" spans="1:19" x14ac:dyDescent="0.25">
      <c r="A2915" s="7" t="s">
        <v>3671</v>
      </c>
      <c r="B2915" s="7" t="s">
        <v>3672</v>
      </c>
      <c r="C2915" s="7" t="s">
        <v>472</v>
      </c>
      <c r="D2915" s="7" t="s">
        <v>473</v>
      </c>
      <c r="E2915" s="7" t="s">
        <v>1421</v>
      </c>
      <c r="F2915" s="8">
        <v>15</v>
      </c>
      <c r="G2915" s="8">
        <v>15332.95</v>
      </c>
      <c r="H2915" s="8">
        <v>15332.95</v>
      </c>
      <c r="I2915" s="8">
        <v>1</v>
      </c>
      <c r="J2915" s="8">
        <v>15332.95</v>
      </c>
      <c r="K2915" s="8">
        <v>15332.95</v>
      </c>
      <c r="L2915" s="8">
        <f t="shared" si="180"/>
        <v>1999.9499999999989</v>
      </c>
      <c r="M2915" s="8">
        <f t="shared" si="181"/>
        <v>13333.000000000002</v>
      </c>
      <c r="N2915" s="9"/>
      <c r="O2915" s="9"/>
      <c r="P2915" s="8">
        <v>15</v>
      </c>
      <c r="Q2915" s="8">
        <v>15332.95</v>
      </c>
      <c r="R2915" s="17">
        <f t="shared" si="182"/>
        <v>0</v>
      </c>
      <c r="S2915" s="18">
        <f t="shared" si="183"/>
        <v>15332.95</v>
      </c>
    </row>
    <row r="2916" spans="1:19" x14ac:dyDescent="0.25">
      <c r="A2916" s="7" t="s">
        <v>3673</v>
      </c>
      <c r="B2916" s="7" t="s">
        <v>3674</v>
      </c>
      <c r="C2916" s="7" t="s">
        <v>472</v>
      </c>
      <c r="D2916" s="7" t="s">
        <v>473</v>
      </c>
      <c r="E2916" s="7" t="s">
        <v>1421</v>
      </c>
      <c r="F2916" s="8">
        <v>15</v>
      </c>
      <c r="G2916" s="8">
        <v>15332.95</v>
      </c>
      <c r="H2916" s="8">
        <v>15332.95</v>
      </c>
      <c r="I2916" s="8">
        <v>1</v>
      </c>
      <c r="J2916" s="8">
        <v>15332.95</v>
      </c>
      <c r="K2916" s="8">
        <v>15332.95</v>
      </c>
      <c r="L2916" s="8">
        <f t="shared" si="180"/>
        <v>1999.9499999999989</v>
      </c>
      <c r="M2916" s="8">
        <f t="shared" si="181"/>
        <v>13333.000000000002</v>
      </c>
      <c r="N2916" s="9"/>
      <c r="O2916" s="9"/>
      <c r="P2916" s="8">
        <v>15</v>
      </c>
      <c r="Q2916" s="8">
        <v>15332.95</v>
      </c>
      <c r="R2916" s="17">
        <f t="shared" si="182"/>
        <v>0</v>
      </c>
      <c r="S2916" s="18">
        <f t="shared" si="183"/>
        <v>15332.95</v>
      </c>
    </row>
    <row r="2917" spans="1:19" x14ac:dyDescent="0.25">
      <c r="A2917" s="7" t="s">
        <v>3679</v>
      </c>
      <c r="B2917" s="7" t="s">
        <v>3680</v>
      </c>
      <c r="C2917" s="7" t="s">
        <v>396</v>
      </c>
      <c r="D2917" s="7" t="s">
        <v>397</v>
      </c>
      <c r="E2917" s="7" t="s">
        <v>988</v>
      </c>
      <c r="F2917" s="8">
        <v>15</v>
      </c>
      <c r="G2917" s="8">
        <v>169255.04000000001</v>
      </c>
      <c r="H2917" s="8">
        <v>169255.04000000001</v>
      </c>
      <c r="I2917" s="8">
        <v>1</v>
      </c>
      <c r="J2917" s="8">
        <v>169255.04000000001</v>
      </c>
      <c r="K2917" s="8">
        <v>169255.04000000001</v>
      </c>
      <c r="L2917" s="8">
        <f t="shared" si="180"/>
        <v>22076.744347826083</v>
      </c>
      <c r="M2917" s="8">
        <f t="shared" si="181"/>
        <v>147178.29565217393</v>
      </c>
      <c r="N2917" s="9"/>
      <c r="O2917" s="9"/>
      <c r="P2917" s="8">
        <v>15</v>
      </c>
      <c r="Q2917" s="8">
        <v>169255.04000000001</v>
      </c>
      <c r="R2917" s="17">
        <f t="shared" si="182"/>
        <v>0</v>
      </c>
      <c r="S2917" s="18">
        <f t="shared" si="183"/>
        <v>169255.04000000001</v>
      </c>
    </row>
    <row r="2918" spans="1:19" x14ac:dyDescent="0.25">
      <c r="A2918" s="7" t="s">
        <v>3681</v>
      </c>
      <c r="B2918" s="7" t="s">
        <v>3682</v>
      </c>
      <c r="C2918" s="7" t="s">
        <v>472</v>
      </c>
      <c r="D2918" s="7" t="s">
        <v>473</v>
      </c>
      <c r="E2918" s="7" t="s">
        <v>1421</v>
      </c>
      <c r="F2918" s="8">
        <v>15</v>
      </c>
      <c r="G2918" s="8">
        <v>15332.95</v>
      </c>
      <c r="H2918" s="8">
        <v>15332.95</v>
      </c>
      <c r="I2918" s="8">
        <v>3</v>
      </c>
      <c r="J2918" s="8">
        <v>45998.850000000006</v>
      </c>
      <c r="K2918" s="8">
        <v>15332.950000000003</v>
      </c>
      <c r="L2918" s="8">
        <f t="shared" si="180"/>
        <v>1999.9499999999989</v>
      </c>
      <c r="M2918" s="8">
        <f t="shared" si="181"/>
        <v>13333.000000000004</v>
      </c>
      <c r="N2918" s="14">
        <v>12</v>
      </c>
      <c r="O2918" s="14">
        <v>14932.96</v>
      </c>
      <c r="P2918" s="8">
        <v>15</v>
      </c>
      <c r="Q2918" s="8">
        <v>15332.95</v>
      </c>
      <c r="R2918" s="17">
        <f t="shared" si="182"/>
        <v>44798.879999999997</v>
      </c>
      <c r="S2918" s="18">
        <f t="shared" si="183"/>
        <v>45998.850000000006</v>
      </c>
    </row>
    <row r="2919" spans="1:19" x14ac:dyDescent="0.25">
      <c r="A2919" s="7" t="s">
        <v>3683</v>
      </c>
      <c r="B2919" s="7" t="s">
        <v>3684</v>
      </c>
      <c r="C2919" s="7" t="s">
        <v>472</v>
      </c>
      <c r="D2919" s="7" t="s">
        <v>473</v>
      </c>
      <c r="E2919" s="7" t="s">
        <v>1421</v>
      </c>
      <c r="F2919" s="8">
        <v>15</v>
      </c>
      <c r="G2919" s="8">
        <v>15332.95</v>
      </c>
      <c r="H2919" s="8">
        <v>15332.95</v>
      </c>
      <c r="I2919" s="8">
        <v>1</v>
      </c>
      <c r="J2919" s="8">
        <v>15332.95</v>
      </c>
      <c r="K2919" s="8">
        <v>15332.95</v>
      </c>
      <c r="L2919" s="8">
        <f t="shared" si="180"/>
        <v>1999.9499999999989</v>
      </c>
      <c r="M2919" s="8">
        <f t="shared" si="181"/>
        <v>13333.000000000002</v>
      </c>
      <c r="N2919" s="8">
        <v>12</v>
      </c>
      <c r="O2919" s="8">
        <v>14932.96</v>
      </c>
      <c r="P2919" s="8">
        <v>15</v>
      </c>
      <c r="Q2919" s="8">
        <v>15332.95</v>
      </c>
      <c r="R2919" s="17">
        <f t="shared" si="182"/>
        <v>14932.96</v>
      </c>
      <c r="S2919" s="18">
        <f t="shared" si="183"/>
        <v>15332.95</v>
      </c>
    </row>
    <row r="2920" spans="1:19" x14ac:dyDescent="0.25">
      <c r="A2920" s="7" t="s">
        <v>3685</v>
      </c>
      <c r="B2920" s="7" t="s">
        <v>3686</v>
      </c>
      <c r="C2920" s="7" t="s">
        <v>472</v>
      </c>
      <c r="D2920" s="7" t="s">
        <v>473</v>
      </c>
      <c r="E2920" s="7" t="s">
        <v>1421</v>
      </c>
      <c r="F2920" s="8">
        <v>15</v>
      </c>
      <c r="G2920" s="8">
        <v>15332.95</v>
      </c>
      <c r="H2920" s="8">
        <v>15332.95</v>
      </c>
      <c r="I2920" s="8">
        <v>5</v>
      </c>
      <c r="J2920" s="8">
        <v>76664.75</v>
      </c>
      <c r="K2920" s="8">
        <v>15332.95</v>
      </c>
      <c r="L2920" s="8">
        <f t="shared" si="180"/>
        <v>1999.9499999999989</v>
      </c>
      <c r="M2920" s="8">
        <f t="shared" si="181"/>
        <v>13333.000000000002</v>
      </c>
      <c r="N2920" s="9"/>
      <c r="O2920" s="9"/>
      <c r="P2920" s="8">
        <v>15</v>
      </c>
      <c r="Q2920" s="8">
        <v>15332.95</v>
      </c>
      <c r="R2920" s="17">
        <f t="shared" si="182"/>
        <v>0</v>
      </c>
      <c r="S2920" s="18">
        <f t="shared" si="183"/>
        <v>76664.75</v>
      </c>
    </row>
    <row r="2921" spans="1:19" x14ac:dyDescent="0.25">
      <c r="A2921" s="7" t="s">
        <v>3687</v>
      </c>
      <c r="B2921" s="7" t="s">
        <v>3688</v>
      </c>
      <c r="C2921" s="7" t="s">
        <v>396</v>
      </c>
      <c r="D2921" s="7" t="s">
        <v>397</v>
      </c>
      <c r="E2921" s="7" t="s">
        <v>988</v>
      </c>
      <c r="F2921" s="8">
        <v>15</v>
      </c>
      <c r="G2921" s="8">
        <v>148350</v>
      </c>
      <c r="H2921" s="8">
        <v>148350</v>
      </c>
      <c r="I2921" s="8">
        <v>1</v>
      </c>
      <c r="J2921" s="8">
        <v>148350</v>
      </c>
      <c r="K2921" s="8">
        <v>148350</v>
      </c>
      <c r="L2921" s="8">
        <f t="shared" si="180"/>
        <v>19349.999999999985</v>
      </c>
      <c r="M2921" s="8">
        <f t="shared" si="181"/>
        <v>129000.00000000001</v>
      </c>
      <c r="N2921" s="9"/>
      <c r="O2921" s="9"/>
      <c r="P2921" s="8">
        <v>15</v>
      </c>
      <c r="Q2921" s="8">
        <v>148350</v>
      </c>
      <c r="R2921" s="17">
        <f t="shared" si="182"/>
        <v>0</v>
      </c>
      <c r="S2921" s="18">
        <f t="shared" si="183"/>
        <v>148350</v>
      </c>
    </row>
    <row r="2922" spans="1:19" x14ac:dyDescent="0.25">
      <c r="A2922" s="7" t="s">
        <v>3689</v>
      </c>
      <c r="B2922" s="7" t="s">
        <v>3690</v>
      </c>
      <c r="C2922" s="7" t="s">
        <v>396</v>
      </c>
      <c r="D2922" s="7" t="s">
        <v>397</v>
      </c>
      <c r="E2922" s="7" t="s">
        <v>988</v>
      </c>
      <c r="F2922" s="8">
        <v>15</v>
      </c>
      <c r="G2922" s="8">
        <v>148350</v>
      </c>
      <c r="H2922" s="8">
        <v>148350</v>
      </c>
      <c r="I2922" s="8">
        <v>1</v>
      </c>
      <c r="J2922" s="8">
        <v>148350</v>
      </c>
      <c r="K2922" s="8">
        <v>148350</v>
      </c>
      <c r="L2922" s="8">
        <f t="shared" si="180"/>
        <v>19349.999999999985</v>
      </c>
      <c r="M2922" s="8">
        <f t="shared" si="181"/>
        <v>129000.00000000001</v>
      </c>
      <c r="N2922" s="13"/>
      <c r="O2922" s="13"/>
      <c r="P2922" s="8">
        <v>15</v>
      </c>
      <c r="Q2922" s="8">
        <v>148350</v>
      </c>
      <c r="R2922" s="17">
        <f t="shared" si="182"/>
        <v>0</v>
      </c>
      <c r="S2922" s="18">
        <f t="shared" si="183"/>
        <v>148350</v>
      </c>
    </row>
    <row r="2923" spans="1:19" x14ac:dyDescent="0.25">
      <c r="A2923" s="7" t="s">
        <v>3691</v>
      </c>
      <c r="B2923" s="7" t="s">
        <v>3692</v>
      </c>
      <c r="C2923" s="7" t="s">
        <v>14</v>
      </c>
      <c r="D2923" s="7" t="s">
        <v>15</v>
      </c>
      <c r="E2923" s="7" t="s">
        <v>19</v>
      </c>
      <c r="F2923" s="8">
        <v>21</v>
      </c>
      <c r="G2923" s="8">
        <v>4334.22</v>
      </c>
      <c r="H2923" s="8">
        <v>4334.22</v>
      </c>
      <c r="I2923" s="8">
        <v>5</v>
      </c>
      <c r="J2923" s="8">
        <v>21671.100000000002</v>
      </c>
      <c r="K2923" s="8">
        <v>4334.22</v>
      </c>
      <c r="L2923" s="8">
        <f t="shared" si="180"/>
        <v>752.2199999999998</v>
      </c>
      <c r="M2923" s="8">
        <f t="shared" si="181"/>
        <v>3582.0000000000005</v>
      </c>
      <c r="N2923" s="9"/>
      <c r="O2923" s="9"/>
      <c r="P2923" s="8">
        <v>21</v>
      </c>
      <c r="Q2923" s="8">
        <v>4334.22</v>
      </c>
      <c r="R2923" s="17">
        <f t="shared" si="182"/>
        <v>0</v>
      </c>
      <c r="S2923" s="18">
        <f t="shared" si="183"/>
        <v>21671.100000000002</v>
      </c>
    </row>
    <row r="2924" spans="1:19" x14ac:dyDescent="0.25">
      <c r="A2924" s="7" t="s">
        <v>3693</v>
      </c>
      <c r="B2924" s="7" t="s">
        <v>3694</v>
      </c>
      <c r="C2924" s="7" t="s">
        <v>14</v>
      </c>
      <c r="D2924" s="7" t="s">
        <v>15</v>
      </c>
      <c r="E2924" s="7" t="s">
        <v>19</v>
      </c>
      <c r="F2924" s="8">
        <v>21</v>
      </c>
      <c r="G2924" s="8">
        <v>4334.22</v>
      </c>
      <c r="H2924" s="8">
        <v>4334.22</v>
      </c>
      <c r="I2924" s="8">
        <v>6</v>
      </c>
      <c r="J2924" s="8">
        <v>26005.320000000003</v>
      </c>
      <c r="K2924" s="8">
        <v>4334.22</v>
      </c>
      <c r="L2924" s="8">
        <f t="shared" si="180"/>
        <v>752.2199999999998</v>
      </c>
      <c r="M2924" s="8">
        <f t="shared" si="181"/>
        <v>3582.0000000000005</v>
      </c>
      <c r="N2924" s="9"/>
      <c r="O2924" s="9"/>
      <c r="P2924" s="8">
        <v>21</v>
      </c>
      <c r="Q2924" s="8">
        <v>4334.22</v>
      </c>
      <c r="R2924" s="17">
        <f t="shared" si="182"/>
        <v>0</v>
      </c>
      <c r="S2924" s="18">
        <f t="shared" si="183"/>
        <v>26005.320000000003</v>
      </c>
    </row>
    <row r="2925" spans="1:19" x14ac:dyDescent="0.25">
      <c r="A2925" s="7" t="s">
        <v>3695</v>
      </c>
      <c r="B2925" s="7" t="s">
        <v>3696</v>
      </c>
      <c r="C2925" s="7" t="s">
        <v>14</v>
      </c>
      <c r="D2925" s="7" t="s">
        <v>15</v>
      </c>
      <c r="E2925" s="7" t="s">
        <v>19</v>
      </c>
      <c r="F2925" s="8">
        <v>21</v>
      </c>
      <c r="G2925" s="8">
        <v>2710.4</v>
      </c>
      <c r="H2925" s="8">
        <v>2710.4</v>
      </c>
      <c r="I2925" s="8">
        <v>504</v>
      </c>
      <c r="J2925" s="8">
        <v>1366041.6000000001</v>
      </c>
      <c r="K2925" s="8">
        <v>2710.4</v>
      </c>
      <c r="L2925" s="8">
        <f t="shared" si="180"/>
        <v>470.40000000000009</v>
      </c>
      <c r="M2925" s="8">
        <f t="shared" si="181"/>
        <v>2240</v>
      </c>
      <c r="N2925" s="14">
        <v>12</v>
      </c>
      <c r="O2925" s="14">
        <v>2508.8000000000002</v>
      </c>
      <c r="P2925" s="8">
        <v>21</v>
      </c>
      <c r="Q2925" s="8">
        <v>2710.3999999999996</v>
      </c>
      <c r="R2925" s="17">
        <f t="shared" si="182"/>
        <v>1264435.2000000002</v>
      </c>
      <c r="S2925" s="18">
        <f t="shared" si="183"/>
        <v>1366041.6000000001</v>
      </c>
    </row>
    <row r="2926" spans="1:19" x14ac:dyDescent="0.25">
      <c r="A2926" s="7" t="s">
        <v>3697</v>
      </c>
      <c r="B2926" s="7" t="s">
        <v>3698</v>
      </c>
      <c r="C2926" s="7" t="s">
        <v>76</v>
      </c>
      <c r="D2926" s="7" t="s">
        <v>77</v>
      </c>
      <c r="E2926" s="7" t="s">
        <v>78</v>
      </c>
      <c r="F2926" s="8">
        <v>15</v>
      </c>
      <c r="G2926" s="8">
        <v>33350</v>
      </c>
      <c r="H2926" s="8">
        <v>33350</v>
      </c>
      <c r="I2926" s="8">
        <v>1</v>
      </c>
      <c r="J2926" s="8">
        <v>33350</v>
      </c>
      <c r="K2926" s="8">
        <v>33350</v>
      </c>
      <c r="L2926" s="8">
        <f t="shared" si="180"/>
        <v>4349.9999999999964</v>
      </c>
      <c r="M2926" s="8">
        <f t="shared" si="181"/>
        <v>29000.000000000004</v>
      </c>
      <c r="N2926" s="9"/>
      <c r="O2926" s="9"/>
      <c r="P2926" s="8">
        <v>15</v>
      </c>
      <c r="Q2926" s="8">
        <v>33350</v>
      </c>
      <c r="R2926" s="17">
        <f t="shared" si="182"/>
        <v>0</v>
      </c>
      <c r="S2926" s="18">
        <f t="shared" si="183"/>
        <v>33350</v>
      </c>
    </row>
    <row r="2927" spans="1:19" x14ac:dyDescent="0.25">
      <c r="A2927" s="7" t="s">
        <v>3699</v>
      </c>
      <c r="B2927" s="7" t="s">
        <v>3700</v>
      </c>
      <c r="C2927" s="7" t="s">
        <v>14</v>
      </c>
      <c r="D2927" s="7" t="s">
        <v>15</v>
      </c>
      <c r="E2927" s="7" t="s">
        <v>19</v>
      </c>
      <c r="F2927" s="8">
        <v>15</v>
      </c>
      <c r="G2927" s="8">
        <v>956.8</v>
      </c>
      <c r="H2927" s="8">
        <v>956.8</v>
      </c>
      <c r="I2927" s="8">
        <v>3</v>
      </c>
      <c r="J2927" s="8">
        <v>2870.3999999999996</v>
      </c>
      <c r="K2927" s="8">
        <v>956.79999999999984</v>
      </c>
      <c r="L2927" s="8">
        <f t="shared" si="180"/>
        <v>124.79999999999995</v>
      </c>
      <c r="M2927" s="8">
        <f t="shared" si="181"/>
        <v>831.99999999999989</v>
      </c>
      <c r="N2927" s="9"/>
      <c r="O2927" s="9"/>
      <c r="P2927" s="8">
        <v>15</v>
      </c>
      <c r="Q2927" s="8">
        <v>956.8</v>
      </c>
      <c r="R2927" s="17">
        <f t="shared" si="182"/>
        <v>0</v>
      </c>
      <c r="S2927" s="18">
        <f t="shared" si="183"/>
        <v>2870.3999999999996</v>
      </c>
    </row>
    <row r="2928" spans="1:19" x14ac:dyDescent="0.25">
      <c r="A2928" s="7" t="s">
        <v>3701</v>
      </c>
      <c r="B2928" s="7" t="s">
        <v>3702</v>
      </c>
      <c r="C2928" s="7" t="s">
        <v>14</v>
      </c>
      <c r="D2928" s="7" t="s">
        <v>15</v>
      </c>
      <c r="E2928" s="7" t="s">
        <v>19</v>
      </c>
      <c r="F2928" s="8">
        <v>15</v>
      </c>
      <c r="G2928" s="8">
        <v>956.8</v>
      </c>
      <c r="H2928" s="8">
        <v>956.8</v>
      </c>
      <c r="I2928" s="8">
        <v>2</v>
      </c>
      <c r="J2928" s="8">
        <v>1913.6</v>
      </c>
      <c r="K2928" s="8">
        <v>956.8</v>
      </c>
      <c r="L2928" s="8">
        <f t="shared" si="180"/>
        <v>124.79999999999995</v>
      </c>
      <c r="M2928" s="8">
        <f t="shared" si="181"/>
        <v>832</v>
      </c>
      <c r="N2928" s="9"/>
      <c r="O2928" s="9"/>
      <c r="P2928" s="8">
        <v>15</v>
      </c>
      <c r="Q2928" s="8">
        <v>956.8</v>
      </c>
      <c r="R2928" s="17">
        <f t="shared" si="182"/>
        <v>0</v>
      </c>
      <c r="S2928" s="18">
        <f t="shared" si="183"/>
        <v>1913.6</v>
      </c>
    </row>
    <row r="2929" spans="1:19" x14ac:dyDescent="0.25">
      <c r="A2929" s="7" t="s">
        <v>3703</v>
      </c>
      <c r="B2929" s="7" t="s">
        <v>3704</v>
      </c>
      <c r="C2929" s="7" t="s">
        <v>369</v>
      </c>
      <c r="D2929" s="7" t="s">
        <v>370</v>
      </c>
      <c r="E2929" s="7" t="s">
        <v>546</v>
      </c>
      <c r="F2929" s="8">
        <v>21</v>
      </c>
      <c r="G2929" s="8">
        <v>3771.17</v>
      </c>
      <c r="H2929" s="8">
        <v>3771.17</v>
      </c>
      <c r="I2929" s="8">
        <v>2</v>
      </c>
      <c r="J2929" s="8">
        <v>7542.34</v>
      </c>
      <c r="K2929" s="8">
        <v>3771.17</v>
      </c>
      <c r="L2929" s="8">
        <f t="shared" si="180"/>
        <v>654.50057851239671</v>
      </c>
      <c r="M2929" s="8">
        <f t="shared" si="181"/>
        <v>3116.6694214876034</v>
      </c>
      <c r="N2929" s="9"/>
      <c r="O2929" s="9"/>
      <c r="P2929" s="8">
        <v>21</v>
      </c>
      <c r="Q2929" s="8">
        <v>3771.17</v>
      </c>
      <c r="R2929" s="17">
        <f t="shared" si="182"/>
        <v>0</v>
      </c>
      <c r="S2929" s="18">
        <f t="shared" si="183"/>
        <v>7542.34</v>
      </c>
    </row>
    <row r="2930" spans="1:19" x14ac:dyDescent="0.25">
      <c r="A2930" s="7" t="s">
        <v>3705</v>
      </c>
      <c r="B2930" s="7" t="s">
        <v>3706</v>
      </c>
      <c r="C2930" s="7" t="s">
        <v>76</v>
      </c>
      <c r="D2930" s="7" t="s">
        <v>77</v>
      </c>
      <c r="E2930" s="7" t="s">
        <v>78</v>
      </c>
      <c r="F2930" s="8">
        <v>15</v>
      </c>
      <c r="G2930" s="8">
        <v>3450</v>
      </c>
      <c r="H2930" s="8">
        <v>3450</v>
      </c>
      <c r="I2930" s="8">
        <v>1</v>
      </c>
      <c r="J2930" s="8">
        <v>3450</v>
      </c>
      <c r="K2930" s="8">
        <v>3450</v>
      </c>
      <c r="L2930" s="8">
        <f t="shared" si="180"/>
        <v>449.99999999999955</v>
      </c>
      <c r="M2930" s="8">
        <f t="shared" si="181"/>
        <v>3000.0000000000005</v>
      </c>
      <c r="N2930" s="9"/>
      <c r="O2930" s="9"/>
      <c r="P2930" s="8">
        <v>15</v>
      </c>
      <c r="Q2930" s="8">
        <v>3450</v>
      </c>
      <c r="R2930" s="17">
        <f t="shared" si="182"/>
        <v>0</v>
      </c>
      <c r="S2930" s="18">
        <f t="shared" si="183"/>
        <v>3450</v>
      </c>
    </row>
    <row r="2931" spans="1:19" x14ac:dyDescent="0.25">
      <c r="A2931" s="7" t="s">
        <v>3711</v>
      </c>
      <c r="B2931" s="7" t="s">
        <v>3712</v>
      </c>
      <c r="C2931" s="7" t="s">
        <v>37</v>
      </c>
      <c r="D2931" s="7" t="s">
        <v>38</v>
      </c>
      <c r="E2931" s="7" t="s">
        <v>39</v>
      </c>
      <c r="F2931" s="8">
        <v>15</v>
      </c>
      <c r="G2931" s="8">
        <v>2014.01</v>
      </c>
      <c r="H2931" s="8">
        <v>2014.01</v>
      </c>
      <c r="I2931" s="8">
        <v>1</v>
      </c>
      <c r="J2931" s="8">
        <v>2014.01</v>
      </c>
      <c r="K2931" s="8">
        <v>2014.01</v>
      </c>
      <c r="L2931" s="8">
        <f t="shared" si="180"/>
        <v>262.69695652173891</v>
      </c>
      <c r="M2931" s="8">
        <f t="shared" si="181"/>
        <v>1751.3130434782611</v>
      </c>
      <c r="N2931" s="9"/>
      <c r="O2931" s="9"/>
      <c r="P2931" s="8">
        <v>15</v>
      </c>
      <c r="Q2931" s="8">
        <v>2014.01</v>
      </c>
      <c r="R2931" s="17">
        <f t="shared" si="182"/>
        <v>0</v>
      </c>
      <c r="S2931" s="18">
        <f t="shared" si="183"/>
        <v>2014.01</v>
      </c>
    </row>
    <row r="2932" spans="1:19" x14ac:dyDescent="0.25">
      <c r="A2932" s="7" t="s">
        <v>3713</v>
      </c>
      <c r="B2932" s="7" t="s">
        <v>3714</v>
      </c>
      <c r="C2932" s="7" t="s">
        <v>14</v>
      </c>
      <c r="D2932" s="7" t="s">
        <v>15</v>
      </c>
      <c r="E2932" s="7" t="s">
        <v>19</v>
      </c>
      <c r="F2932" s="8">
        <v>21</v>
      </c>
      <c r="G2932" s="8">
        <v>3254.9</v>
      </c>
      <c r="H2932" s="8">
        <v>3254.9</v>
      </c>
      <c r="I2932" s="8">
        <v>2</v>
      </c>
      <c r="J2932" s="8">
        <v>6509.8</v>
      </c>
      <c r="K2932" s="8">
        <v>3254.9</v>
      </c>
      <c r="L2932" s="8">
        <f t="shared" si="180"/>
        <v>564.90000000000009</v>
      </c>
      <c r="M2932" s="8">
        <f t="shared" si="181"/>
        <v>2690</v>
      </c>
      <c r="N2932" s="14">
        <v>12</v>
      </c>
      <c r="O2932" s="14">
        <v>3012.8</v>
      </c>
      <c r="P2932" s="8">
        <v>21</v>
      </c>
      <c r="Q2932" s="8">
        <v>3254.9</v>
      </c>
      <c r="R2932" s="17">
        <f t="shared" si="182"/>
        <v>6025.6</v>
      </c>
      <c r="S2932" s="18">
        <f t="shared" si="183"/>
        <v>6509.8</v>
      </c>
    </row>
    <row r="2933" spans="1:19" x14ac:dyDescent="0.25">
      <c r="A2933" s="7" t="s">
        <v>3715</v>
      </c>
      <c r="B2933" s="7" t="s">
        <v>3716</v>
      </c>
      <c r="C2933" s="7" t="s">
        <v>14</v>
      </c>
      <c r="D2933" s="7" t="s">
        <v>15</v>
      </c>
      <c r="E2933" s="7" t="s">
        <v>19</v>
      </c>
      <c r="F2933" s="8">
        <v>21</v>
      </c>
      <c r="G2933" s="8">
        <v>3617.9</v>
      </c>
      <c r="H2933" s="8">
        <v>3617.9</v>
      </c>
      <c r="I2933" s="8">
        <v>4</v>
      </c>
      <c r="J2933" s="8">
        <v>14471.6</v>
      </c>
      <c r="K2933" s="8">
        <v>3617.9</v>
      </c>
      <c r="L2933" s="8">
        <f t="shared" si="180"/>
        <v>627.90000000000009</v>
      </c>
      <c r="M2933" s="8">
        <f t="shared" si="181"/>
        <v>2990</v>
      </c>
      <c r="N2933" s="8">
        <v>12</v>
      </c>
      <c r="O2933" s="8">
        <v>3709.44</v>
      </c>
      <c r="P2933" s="8">
        <v>21</v>
      </c>
      <c r="Q2933" s="8">
        <v>3617.9</v>
      </c>
      <c r="R2933" s="17">
        <f t="shared" si="182"/>
        <v>14837.76</v>
      </c>
      <c r="S2933" s="18">
        <f t="shared" si="183"/>
        <v>14471.6</v>
      </c>
    </row>
    <row r="2934" spans="1:19" x14ac:dyDescent="0.25">
      <c r="A2934" s="7" t="s">
        <v>3717</v>
      </c>
      <c r="B2934" s="7" t="s">
        <v>3718</v>
      </c>
      <c r="C2934" s="7" t="s">
        <v>1026</v>
      </c>
      <c r="D2934" s="7" t="s">
        <v>1027</v>
      </c>
      <c r="E2934" s="7" t="s">
        <v>2554</v>
      </c>
      <c r="F2934" s="8">
        <v>21</v>
      </c>
      <c r="G2934" s="8">
        <v>2750.33</v>
      </c>
      <c r="H2934" s="8">
        <v>2750.33</v>
      </c>
      <c r="I2934" s="8">
        <v>6</v>
      </c>
      <c r="J2934" s="8">
        <v>16501.98</v>
      </c>
      <c r="K2934" s="8">
        <v>2750.33</v>
      </c>
      <c r="L2934" s="8">
        <f t="shared" si="180"/>
        <v>477.32999999999993</v>
      </c>
      <c r="M2934" s="8">
        <f t="shared" si="181"/>
        <v>2273</v>
      </c>
      <c r="N2934" s="9"/>
      <c r="O2934" s="9"/>
      <c r="P2934" s="8">
        <v>21</v>
      </c>
      <c r="Q2934" s="8">
        <v>2750.33</v>
      </c>
      <c r="R2934" s="17">
        <f t="shared" si="182"/>
        <v>0</v>
      </c>
      <c r="S2934" s="18">
        <f t="shared" si="183"/>
        <v>16501.98</v>
      </c>
    </row>
    <row r="2935" spans="1:19" x14ac:dyDescent="0.25">
      <c r="A2935" s="7" t="s">
        <v>3721</v>
      </c>
      <c r="B2935" s="7" t="s">
        <v>3722</v>
      </c>
      <c r="C2935" s="7" t="s">
        <v>1026</v>
      </c>
      <c r="D2935" s="7" t="s">
        <v>1027</v>
      </c>
      <c r="E2935" s="7" t="s">
        <v>2554</v>
      </c>
      <c r="F2935" s="8">
        <v>21</v>
      </c>
      <c r="G2935" s="8">
        <v>5161.09</v>
      </c>
      <c r="H2935" s="8">
        <v>5161.09</v>
      </c>
      <c r="I2935" s="8">
        <v>5</v>
      </c>
      <c r="J2935" s="8">
        <v>25805.45</v>
      </c>
      <c r="K2935" s="8">
        <v>5161.09</v>
      </c>
      <c r="L2935" s="8">
        <f t="shared" si="180"/>
        <v>895.7263636363632</v>
      </c>
      <c r="M2935" s="8">
        <f t="shared" si="181"/>
        <v>4265.3636363636369</v>
      </c>
      <c r="N2935" s="9"/>
      <c r="O2935" s="9"/>
      <c r="P2935" s="8">
        <v>21</v>
      </c>
      <c r="Q2935" s="8">
        <v>5161.09</v>
      </c>
      <c r="R2935" s="17">
        <f t="shared" si="182"/>
        <v>0</v>
      </c>
      <c r="S2935" s="18">
        <f t="shared" si="183"/>
        <v>25805.45</v>
      </c>
    </row>
    <row r="2936" spans="1:19" x14ac:dyDescent="0.25">
      <c r="A2936" s="7" t="s">
        <v>3723</v>
      </c>
      <c r="B2936" s="7" t="s">
        <v>3724</v>
      </c>
      <c r="C2936" s="7" t="s">
        <v>1026</v>
      </c>
      <c r="D2936" s="7" t="s">
        <v>1027</v>
      </c>
      <c r="E2936" s="7" t="s">
        <v>2554</v>
      </c>
      <c r="F2936" s="8">
        <v>21</v>
      </c>
      <c r="G2936" s="8">
        <v>5161.09</v>
      </c>
      <c r="H2936" s="8">
        <v>5161.09</v>
      </c>
      <c r="I2936" s="8">
        <v>2</v>
      </c>
      <c r="J2936" s="8">
        <v>10322.18</v>
      </c>
      <c r="K2936" s="8">
        <v>5161.09</v>
      </c>
      <c r="L2936" s="8">
        <f t="shared" si="180"/>
        <v>895.7263636363632</v>
      </c>
      <c r="M2936" s="8">
        <f t="shared" si="181"/>
        <v>4265.3636363636369</v>
      </c>
      <c r="N2936" s="9"/>
      <c r="O2936" s="9"/>
      <c r="P2936" s="8">
        <v>21</v>
      </c>
      <c r="Q2936" s="8">
        <v>5161.09</v>
      </c>
      <c r="R2936" s="17">
        <f t="shared" si="182"/>
        <v>0</v>
      </c>
      <c r="S2936" s="18">
        <f t="shared" si="183"/>
        <v>10322.18</v>
      </c>
    </row>
    <row r="2937" spans="1:19" x14ac:dyDescent="0.25">
      <c r="A2937" s="7" t="s">
        <v>3725</v>
      </c>
      <c r="B2937" s="7" t="s">
        <v>3726</v>
      </c>
      <c r="C2937" s="7" t="s">
        <v>1378</v>
      </c>
      <c r="D2937" s="7" t="s">
        <v>1379</v>
      </c>
      <c r="E2937" s="7" t="s">
        <v>3582</v>
      </c>
      <c r="F2937" s="8">
        <v>21</v>
      </c>
      <c r="G2937" s="8">
        <v>12100</v>
      </c>
      <c r="H2937" s="8">
        <v>12100</v>
      </c>
      <c r="I2937" s="8">
        <v>3</v>
      </c>
      <c r="J2937" s="8">
        <v>36300</v>
      </c>
      <c r="K2937" s="8">
        <v>12100</v>
      </c>
      <c r="L2937" s="8">
        <f t="shared" si="180"/>
        <v>2100</v>
      </c>
      <c r="M2937" s="8">
        <f t="shared" si="181"/>
        <v>10000</v>
      </c>
      <c r="N2937" s="9"/>
      <c r="O2937" s="9"/>
      <c r="P2937" s="8">
        <v>21</v>
      </c>
      <c r="Q2937" s="8">
        <v>12100</v>
      </c>
      <c r="R2937" s="17">
        <f t="shared" si="182"/>
        <v>0</v>
      </c>
      <c r="S2937" s="18">
        <f t="shared" si="183"/>
        <v>36300</v>
      </c>
    </row>
    <row r="2938" spans="1:19" x14ac:dyDescent="0.25">
      <c r="A2938" s="7" t="s">
        <v>3727</v>
      </c>
      <c r="B2938" s="7" t="s">
        <v>3728</v>
      </c>
      <c r="C2938" s="7" t="s">
        <v>472</v>
      </c>
      <c r="D2938" s="7" t="s">
        <v>473</v>
      </c>
      <c r="E2938" s="7" t="s">
        <v>1421</v>
      </c>
      <c r="F2938" s="8">
        <v>15</v>
      </c>
      <c r="G2938" s="8">
        <v>15332.95</v>
      </c>
      <c r="H2938" s="8">
        <v>15332.95</v>
      </c>
      <c r="I2938" s="8">
        <v>3</v>
      </c>
      <c r="J2938" s="8">
        <v>45998.850000000006</v>
      </c>
      <c r="K2938" s="8">
        <v>15332.950000000003</v>
      </c>
      <c r="L2938" s="8">
        <f t="shared" si="180"/>
        <v>1999.9499999999989</v>
      </c>
      <c r="M2938" s="8">
        <f t="shared" si="181"/>
        <v>13333.000000000004</v>
      </c>
      <c r="N2938" s="9"/>
      <c r="O2938" s="9"/>
      <c r="P2938" s="8">
        <v>15</v>
      </c>
      <c r="Q2938" s="8">
        <v>15332.95</v>
      </c>
      <c r="R2938" s="17">
        <f t="shared" si="182"/>
        <v>0</v>
      </c>
      <c r="S2938" s="18">
        <f t="shared" si="183"/>
        <v>45998.850000000006</v>
      </c>
    </row>
    <row r="2939" spans="1:19" x14ac:dyDescent="0.25">
      <c r="A2939" s="7" t="s">
        <v>3731</v>
      </c>
      <c r="B2939" s="7" t="s">
        <v>3732</v>
      </c>
      <c r="C2939" s="7" t="s">
        <v>369</v>
      </c>
      <c r="D2939" s="7" t="s">
        <v>370</v>
      </c>
      <c r="E2939" s="7" t="s">
        <v>371</v>
      </c>
      <c r="F2939" s="8">
        <v>21</v>
      </c>
      <c r="G2939" s="8">
        <v>9559</v>
      </c>
      <c r="H2939" s="8">
        <v>9559</v>
      </c>
      <c r="I2939" s="8">
        <v>9</v>
      </c>
      <c r="J2939" s="8">
        <v>86031</v>
      </c>
      <c r="K2939" s="8">
        <v>9559</v>
      </c>
      <c r="L2939" s="8">
        <f t="shared" si="180"/>
        <v>1659</v>
      </c>
      <c r="M2939" s="8">
        <f t="shared" si="181"/>
        <v>7900</v>
      </c>
      <c r="N2939" s="13"/>
      <c r="O2939" s="13"/>
      <c r="P2939" s="8">
        <v>21</v>
      </c>
      <c r="Q2939" s="8">
        <v>9559</v>
      </c>
      <c r="R2939" s="17">
        <f t="shared" si="182"/>
        <v>0</v>
      </c>
      <c r="S2939" s="18">
        <f t="shared" si="183"/>
        <v>86031</v>
      </c>
    </row>
    <row r="2940" spans="1:19" x14ac:dyDescent="0.25">
      <c r="A2940" s="7" t="s">
        <v>3733</v>
      </c>
      <c r="B2940" s="7" t="s">
        <v>3734</v>
      </c>
      <c r="C2940" s="7" t="s">
        <v>2265</v>
      </c>
      <c r="D2940" s="7" t="s">
        <v>2266</v>
      </c>
      <c r="E2940" s="7" t="s">
        <v>2267</v>
      </c>
      <c r="F2940" s="8">
        <v>15</v>
      </c>
      <c r="G2940" s="8">
        <v>544038.03</v>
      </c>
      <c r="H2940" s="8">
        <v>544038.03</v>
      </c>
      <c r="I2940" s="8">
        <v>1</v>
      </c>
      <c r="J2940" s="8">
        <v>544038.03</v>
      </c>
      <c r="K2940" s="8">
        <v>544038.03</v>
      </c>
      <c r="L2940" s="8">
        <f t="shared" si="180"/>
        <v>70961.482173912984</v>
      </c>
      <c r="M2940" s="8">
        <f t="shared" si="181"/>
        <v>473076.54782608704</v>
      </c>
      <c r="N2940" s="9"/>
      <c r="O2940" s="9"/>
      <c r="P2940" s="8">
        <v>15</v>
      </c>
      <c r="Q2940" s="8">
        <v>544038.03</v>
      </c>
      <c r="R2940" s="17">
        <f t="shared" si="182"/>
        <v>0</v>
      </c>
      <c r="S2940" s="18">
        <f t="shared" si="183"/>
        <v>544038.03</v>
      </c>
    </row>
    <row r="2941" spans="1:19" x14ac:dyDescent="0.25">
      <c r="A2941" s="7" t="s">
        <v>3735</v>
      </c>
      <c r="B2941" s="7" t="s">
        <v>3736</v>
      </c>
      <c r="C2941" s="7" t="s">
        <v>2265</v>
      </c>
      <c r="D2941" s="7" t="s">
        <v>2266</v>
      </c>
      <c r="E2941" s="7" t="s">
        <v>2267</v>
      </c>
      <c r="F2941" s="8">
        <v>21</v>
      </c>
      <c r="G2941" s="8">
        <v>16574.82</v>
      </c>
      <c r="H2941" s="8">
        <v>16574.82</v>
      </c>
      <c r="I2941" s="8">
        <v>1</v>
      </c>
      <c r="J2941" s="8">
        <v>16574.82</v>
      </c>
      <c r="K2941" s="8">
        <v>16574.82</v>
      </c>
      <c r="L2941" s="8">
        <f t="shared" si="180"/>
        <v>2876.6216528925615</v>
      </c>
      <c r="M2941" s="8">
        <f t="shared" si="181"/>
        <v>13698.198347107438</v>
      </c>
      <c r="N2941" s="9"/>
      <c r="O2941" s="9"/>
      <c r="P2941" s="8">
        <v>21</v>
      </c>
      <c r="Q2941" s="8">
        <v>16574.82</v>
      </c>
      <c r="R2941" s="17">
        <f t="shared" si="182"/>
        <v>0</v>
      </c>
      <c r="S2941" s="18">
        <f t="shared" si="183"/>
        <v>16574.82</v>
      </c>
    </row>
    <row r="2942" spans="1:19" x14ac:dyDescent="0.25">
      <c r="A2942" s="7" t="s">
        <v>3737</v>
      </c>
      <c r="B2942" s="7" t="s">
        <v>3738</v>
      </c>
      <c r="C2942" s="7" t="s">
        <v>2265</v>
      </c>
      <c r="D2942" s="7" t="s">
        <v>2266</v>
      </c>
      <c r="E2942" s="7" t="s">
        <v>2267</v>
      </c>
      <c r="F2942" s="8">
        <v>21</v>
      </c>
      <c r="G2942" s="8">
        <v>10901.53</v>
      </c>
      <c r="H2942" s="8">
        <v>10901.53</v>
      </c>
      <c r="I2942" s="8">
        <v>1</v>
      </c>
      <c r="J2942" s="8">
        <v>10901.53</v>
      </c>
      <c r="K2942" s="8">
        <v>10901.53</v>
      </c>
      <c r="L2942" s="8">
        <f t="shared" si="180"/>
        <v>1892.0010743801649</v>
      </c>
      <c r="M2942" s="8">
        <f t="shared" si="181"/>
        <v>9009.5289256198357</v>
      </c>
      <c r="N2942" s="13"/>
      <c r="O2942" s="13"/>
      <c r="P2942" s="8">
        <v>21</v>
      </c>
      <c r="Q2942" s="8">
        <v>10901.53</v>
      </c>
      <c r="R2942" s="17">
        <f t="shared" si="182"/>
        <v>0</v>
      </c>
      <c r="S2942" s="18">
        <f t="shared" si="183"/>
        <v>10901.53</v>
      </c>
    </row>
    <row r="2943" spans="1:19" x14ac:dyDescent="0.25">
      <c r="A2943" s="7" t="s">
        <v>3739</v>
      </c>
      <c r="B2943" s="7" t="s">
        <v>3740</v>
      </c>
      <c r="C2943" s="7" t="s">
        <v>14</v>
      </c>
      <c r="D2943" s="7" t="s">
        <v>15</v>
      </c>
      <c r="E2943" s="7" t="s">
        <v>19</v>
      </c>
      <c r="F2943" s="8">
        <v>21</v>
      </c>
      <c r="G2943" s="8">
        <v>30250</v>
      </c>
      <c r="H2943" s="8">
        <v>30250</v>
      </c>
      <c r="I2943" s="8">
        <v>24</v>
      </c>
      <c r="J2943" s="8">
        <v>726000</v>
      </c>
      <c r="K2943" s="8">
        <v>30250</v>
      </c>
      <c r="L2943" s="8">
        <f t="shared" si="180"/>
        <v>5250</v>
      </c>
      <c r="M2943" s="8">
        <f t="shared" si="181"/>
        <v>25000</v>
      </c>
      <c r="N2943" s="14">
        <v>12</v>
      </c>
      <c r="O2943" s="14">
        <v>28000</v>
      </c>
      <c r="P2943" s="8">
        <v>21</v>
      </c>
      <c r="Q2943" s="8">
        <v>30250</v>
      </c>
      <c r="R2943" s="17">
        <f t="shared" si="182"/>
        <v>672000</v>
      </c>
      <c r="S2943" s="18">
        <f t="shared" si="183"/>
        <v>726000</v>
      </c>
    </row>
    <row r="2944" spans="1:19" x14ac:dyDescent="0.25">
      <c r="A2944" s="7" t="s">
        <v>3747</v>
      </c>
      <c r="B2944" s="7" t="s">
        <v>3748</v>
      </c>
      <c r="C2944" s="7" t="s">
        <v>14</v>
      </c>
      <c r="D2944" s="7" t="s">
        <v>15</v>
      </c>
      <c r="E2944" s="7" t="s">
        <v>19</v>
      </c>
      <c r="F2944" s="8">
        <v>21</v>
      </c>
      <c r="G2944" s="8">
        <v>13189</v>
      </c>
      <c r="H2944" s="8">
        <v>13189</v>
      </c>
      <c r="I2944" s="8">
        <v>2</v>
      </c>
      <c r="J2944" s="8">
        <v>26378</v>
      </c>
      <c r="K2944" s="8">
        <v>13189</v>
      </c>
      <c r="L2944" s="8">
        <f t="shared" si="180"/>
        <v>2289</v>
      </c>
      <c r="M2944" s="8">
        <f t="shared" si="181"/>
        <v>10900</v>
      </c>
      <c r="N2944" s="13"/>
      <c r="O2944" s="13"/>
      <c r="P2944" s="8">
        <v>21</v>
      </c>
      <c r="Q2944" s="8">
        <v>13189</v>
      </c>
      <c r="R2944" s="17">
        <f t="shared" si="182"/>
        <v>0</v>
      </c>
      <c r="S2944" s="18">
        <f t="shared" si="183"/>
        <v>26378</v>
      </c>
    </row>
    <row r="2945" spans="1:19" x14ac:dyDescent="0.25">
      <c r="A2945" s="7" t="s">
        <v>3749</v>
      </c>
      <c r="B2945" s="7" t="s">
        <v>3750</v>
      </c>
      <c r="C2945" s="7" t="s">
        <v>76</v>
      </c>
      <c r="D2945" s="7" t="s">
        <v>77</v>
      </c>
      <c r="E2945" s="7" t="s">
        <v>78</v>
      </c>
      <c r="F2945" s="8">
        <v>15</v>
      </c>
      <c r="G2945" s="8">
        <v>16100</v>
      </c>
      <c r="H2945" s="8">
        <v>16100</v>
      </c>
      <c r="I2945" s="8">
        <v>2</v>
      </c>
      <c r="J2945" s="8">
        <v>32200</v>
      </c>
      <c r="K2945" s="8">
        <v>16100</v>
      </c>
      <c r="L2945" s="8">
        <f t="shared" si="180"/>
        <v>2099.9999999999982</v>
      </c>
      <c r="M2945" s="8">
        <f t="shared" si="181"/>
        <v>14000.000000000002</v>
      </c>
      <c r="N2945" s="13"/>
      <c r="O2945" s="13"/>
      <c r="P2945" s="8">
        <v>15</v>
      </c>
      <c r="Q2945" s="8">
        <v>16100</v>
      </c>
      <c r="R2945" s="17">
        <f t="shared" si="182"/>
        <v>0</v>
      </c>
      <c r="S2945" s="18">
        <f t="shared" si="183"/>
        <v>32200</v>
      </c>
    </row>
    <row r="2946" spans="1:19" x14ac:dyDescent="0.25">
      <c r="A2946" s="7" t="s">
        <v>3751</v>
      </c>
      <c r="B2946" s="7" t="s">
        <v>3752</v>
      </c>
      <c r="C2946" s="7" t="s">
        <v>76</v>
      </c>
      <c r="D2946" s="7" t="s">
        <v>77</v>
      </c>
      <c r="E2946" s="7" t="s">
        <v>78</v>
      </c>
      <c r="F2946" s="8">
        <v>15</v>
      </c>
      <c r="G2946" s="8">
        <v>16675</v>
      </c>
      <c r="H2946" s="8">
        <v>16675</v>
      </c>
      <c r="I2946" s="8">
        <v>2</v>
      </c>
      <c r="J2946" s="8">
        <v>33350</v>
      </c>
      <c r="K2946" s="8">
        <v>16675</v>
      </c>
      <c r="L2946" s="8">
        <f t="shared" ref="L2946:L3009" si="184">K2946-M2946</f>
        <v>2174.9999999999982</v>
      </c>
      <c r="M2946" s="8">
        <f t="shared" ref="M2946:M3009" si="185">K2946/((100+F2946)/100)</f>
        <v>14500.000000000002</v>
      </c>
      <c r="N2946" s="9"/>
      <c r="O2946" s="9"/>
      <c r="P2946" s="8">
        <v>15</v>
      </c>
      <c r="Q2946" s="8">
        <v>16675</v>
      </c>
      <c r="R2946" s="17">
        <f t="shared" ref="R2946:R3009" si="186">I2946*O2946</f>
        <v>0</v>
      </c>
      <c r="S2946" s="18">
        <f t="shared" si="183"/>
        <v>33350</v>
      </c>
    </row>
    <row r="2947" spans="1:19" x14ac:dyDescent="0.25">
      <c r="A2947" s="7" t="s">
        <v>3753</v>
      </c>
      <c r="B2947" s="7" t="s">
        <v>3754</v>
      </c>
      <c r="C2947" s="7" t="s">
        <v>76</v>
      </c>
      <c r="D2947" s="7" t="s">
        <v>77</v>
      </c>
      <c r="E2947" s="7" t="s">
        <v>78</v>
      </c>
      <c r="F2947" s="8">
        <v>15</v>
      </c>
      <c r="G2947" s="8">
        <v>8970</v>
      </c>
      <c r="H2947" s="8">
        <v>8970</v>
      </c>
      <c r="I2947" s="8">
        <v>1</v>
      </c>
      <c r="J2947" s="8">
        <v>8970</v>
      </c>
      <c r="K2947" s="8">
        <v>8970</v>
      </c>
      <c r="L2947" s="8">
        <f t="shared" si="184"/>
        <v>1169.9999999999991</v>
      </c>
      <c r="M2947" s="8">
        <f t="shared" si="185"/>
        <v>7800.0000000000009</v>
      </c>
      <c r="N2947" s="9"/>
      <c r="O2947" s="9"/>
      <c r="P2947" s="8">
        <v>15</v>
      </c>
      <c r="Q2947" s="8">
        <v>8970</v>
      </c>
      <c r="R2947" s="17">
        <f t="shared" si="186"/>
        <v>0</v>
      </c>
      <c r="S2947" s="18">
        <f t="shared" ref="S2947:S3010" si="187">J2947</f>
        <v>8970</v>
      </c>
    </row>
    <row r="2948" spans="1:19" x14ac:dyDescent="0.25">
      <c r="A2948" s="7" t="s">
        <v>3755</v>
      </c>
      <c r="B2948" s="7" t="s">
        <v>3756</v>
      </c>
      <c r="C2948" s="7" t="s">
        <v>76</v>
      </c>
      <c r="D2948" s="7" t="s">
        <v>77</v>
      </c>
      <c r="E2948" s="7" t="s">
        <v>78</v>
      </c>
      <c r="F2948" s="8">
        <v>15</v>
      </c>
      <c r="G2948" s="8">
        <v>8970</v>
      </c>
      <c r="H2948" s="8">
        <v>8970</v>
      </c>
      <c r="I2948" s="8">
        <v>1</v>
      </c>
      <c r="J2948" s="8">
        <v>8970</v>
      </c>
      <c r="K2948" s="8">
        <v>8970</v>
      </c>
      <c r="L2948" s="8">
        <f t="shared" si="184"/>
        <v>1169.9999999999991</v>
      </c>
      <c r="M2948" s="8">
        <f t="shared" si="185"/>
        <v>7800.0000000000009</v>
      </c>
      <c r="N2948" s="13"/>
      <c r="O2948" s="13"/>
      <c r="P2948" s="8">
        <v>15</v>
      </c>
      <c r="Q2948" s="8">
        <v>8970</v>
      </c>
      <c r="R2948" s="17">
        <f t="shared" si="186"/>
        <v>0</v>
      </c>
      <c r="S2948" s="18">
        <f t="shared" si="187"/>
        <v>8970</v>
      </c>
    </row>
    <row r="2949" spans="1:19" x14ac:dyDescent="0.25">
      <c r="A2949" s="7" t="s">
        <v>3757</v>
      </c>
      <c r="B2949" s="7" t="s">
        <v>3758</v>
      </c>
      <c r="C2949" s="7" t="s">
        <v>76</v>
      </c>
      <c r="D2949" s="7" t="s">
        <v>77</v>
      </c>
      <c r="E2949" s="7" t="s">
        <v>78</v>
      </c>
      <c r="F2949" s="8">
        <v>15</v>
      </c>
      <c r="G2949" s="8">
        <v>6900</v>
      </c>
      <c r="H2949" s="8">
        <v>6900</v>
      </c>
      <c r="I2949" s="8">
        <v>1</v>
      </c>
      <c r="J2949" s="8">
        <v>6900</v>
      </c>
      <c r="K2949" s="8">
        <v>6900</v>
      </c>
      <c r="L2949" s="8">
        <f t="shared" si="184"/>
        <v>899.99999999999909</v>
      </c>
      <c r="M2949" s="8">
        <f t="shared" si="185"/>
        <v>6000.0000000000009</v>
      </c>
      <c r="N2949" s="9"/>
      <c r="O2949" s="9"/>
      <c r="P2949" s="8">
        <v>15</v>
      </c>
      <c r="Q2949" s="8">
        <v>6900</v>
      </c>
      <c r="R2949" s="17">
        <f t="shared" si="186"/>
        <v>0</v>
      </c>
      <c r="S2949" s="18">
        <f t="shared" si="187"/>
        <v>6900</v>
      </c>
    </row>
    <row r="2950" spans="1:19" x14ac:dyDescent="0.25">
      <c r="A2950" s="7" t="s">
        <v>3759</v>
      </c>
      <c r="B2950" s="7" t="s">
        <v>3760</v>
      </c>
      <c r="C2950" s="7" t="s">
        <v>76</v>
      </c>
      <c r="D2950" s="7" t="s">
        <v>77</v>
      </c>
      <c r="E2950" s="7" t="s">
        <v>78</v>
      </c>
      <c r="F2950" s="8">
        <v>15</v>
      </c>
      <c r="G2950" s="8">
        <v>7475</v>
      </c>
      <c r="H2950" s="8">
        <v>7475</v>
      </c>
      <c r="I2950" s="8">
        <v>2</v>
      </c>
      <c r="J2950" s="8">
        <v>14950</v>
      </c>
      <c r="K2950" s="8">
        <v>7475</v>
      </c>
      <c r="L2950" s="8">
        <f t="shared" si="184"/>
        <v>974.99999999999909</v>
      </c>
      <c r="M2950" s="8">
        <f t="shared" si="185"/>
        <v>6500.0000000000009</v>
      </c>
      <c r="N2950" s="9"/>
      <c r="O2950" s="9"/>
      <c r="P2950" s="8">
        <v>15</v>
      </c>
      <c r="Q2950" s="8">
        <v>7475</v>
      </c>
      <c r="R2950" s="17">
        <f t="shared" si="186"/>
        <v>0</v>
      </c>
      <c r="S2950" s="18">
        <f t="shared" si="187"/>
        <v>14950</v>
      </c>
    </row>
    <row r="2951" spans="1:19" x14ac:dyDescent="0.25">
      <c r="A2951" s="7" t="s">
        <v>3761</v>
      </c>
      <c r="B2951" s="7" t="s">
        <v>3762</v>
      </c>
      <c r="C2951" s="7" t="s">
        <v>76</v>
      </c>
      <c r="D2951" s="7" t="s">
        <v>77</v>
      </c>
      <c r="E2951" s="7" t="s">
        <v>78</v>
      </c>
      <c r="F2951" s="8">
        <v>15</v>
      </c>
      <c r="G2951" s="8">
        <v>28750</v>
      </c>
      <c r="H2951" s="8">
        <v>28750</v>
      </c>
      <c r="I2951" s="8">
        <v>2</v>
      </c>
      <c r="J2951" s="8">
        <v>57500</v>
      </c>
      <c r="K2951" s="8">
        <v>28750</v>
      </c>
      <c r="L2951" s="8">
        <f t="shared" si="184"/>
        <v>3749.9999999999964</v>
      </c>
      <c r="M2951" s="8">
        <f t="shared" si="185"/>
        <v>25000.000000000004</v>
      </c>
      <c r="N2951" s="13"/>
      <c r="O2951" s="13"/>
      <c r="P2951" s="8">
        <v>15</v>
      </c>
      <c r="Q2951" s="8">
        <v>28750</v>
      </c>
      <c r="R2951" s="17">
        <f t="shared" si="186"/>
        <v>0</v>
      </c>
      <c r="S2951" s="18">
        <f t="shared" si="187"/>
        <v>57500</v>
      </c>
    </row>
    <row r="2952" spans="1:19" x14ac:dyDescent="0.25">
      <c r="A2952" s="7" t="s">
        <v>3763</v>
      </c>
      <c r="B2952" s="7" t="s">
        <v>3764</v>
      </c>
      <c r="C2952" s="7" t="s">
        <v>76</v>
      </c>
      <c r="D2952" s="7" t="s">
        <v>77</v>
      </c>
      <c r="E2952" s="7" t="s">
        <v>78</v>
      </c>
      <c r="F2952" s="8">
        <v>15</v>
      </c>
      <c r="G2952" s="8">
        <v>2875</v>
      </c>
      <c r="H2952" s="8">
        <v>2875</v>
      </c>
      <c r="I2952" s="8">
        <v>2</v>
      </c>
      <c r="J2952" s="8">
        <v>5750</v>
      </c>
      <c r="K2952" s="8">
        <v>2875</v>
      </c>
      <c r="L2952" s="8">
        <f t="shared" si="184"/>
        <v>375</v>
      </c>
      <c r="M2952" s="8">
        <f t="shared" si="185"/>
        <v>2500</v>
      </c>
      <c r="N2952" s="9"/>
      <c r="O2952" s="9"/>
      <c r="P2952" s="8">
        <v>15</v>
      </c>
      <c r="Q2952" s="8">
        <v>2875</v>
      </c>
      <c r="R2952" s="17">
        <f t="shared" si="186"/>
        <v>0</v>
      </c>
      <c r="S2952" s="18">
        <f t="shared" si="187"/>
        <v>5750</v>
      </c>
    </row>
    <row r="2953" spans="1:19" x14ac:dyDescent="0.25">
      <c r="A2953" s="7" t="s">
        <v>3765</v>
      </c>
      <c r="B2953" s="7" t="s">
        <v>3766</v>
      </c>
      <c r="C2953" s="7" t="s">
        <v>76</v>
      </c>
      <c r="D2953" s="7" t="s">
        <v>77</v>
      </c>
      <c r="E2953" s="7" t="s">
        <v>78</v>
      </c>
      <c r="F2953" s="8">
        <v>15</v>
      </c>
      <c r="G2953" s="8">
        <v>7475</v>
      </c>
      <c r="H2953" s="8">
        <v>7475</v>
      </c>
      <c r="I2953" s="8">
        <v>9</v>
      </c>
      <c r="J2953" s="8">
        <v>67275</v>
      </c>
      <c r="K2953" s="8">
        <v>7475</v>
      </c>
      <c r="L2953" s="8">
        <f t="shared" si="184"/>
        <v>974.99999999999909</v>
      </c>
      <c r="M2953" s="8">
        <f t="shared" si="185"/>
        <v>6500.0000000000009</v>
      </c>
      <c r="N2953" s="9"/>
      <c r="O2953" s="9"/>
      <c r="P2953" s="8">
        <v>15</v>
      </c>
      <c r="Q2953" s="8">
        <v>7475</v>
      </c>
      <c r="R2953" s="17">
        <f t="shared" si="186"/>
        <v>0</v>
      </c>
      <c r="S2953" s="18">
        <f t="shared" si="187"/>
        <v>67275</v>
      </c>
    </row>
    <row r="2954" spans="1:19" x14ac:dyDescent="0.25">
      <c r="A2954" s="7" t="s">
        <v>3767</v>
      </c>
      <c r="B2954" s="7" t="s">
        <v>3768</v>
      </c>
      <c r="C2954" s="7" t="s">
        <v>472</v>
      </c>
      <c r="D2954" s="7" t="s">
        <v>473</v>
      </c>
      <c r="E2954" s="7" t="s">
        <v>1421</v>
      </c>
      <c r="F2954" s="8">
        <v>15</v>
      </c>
      <c r="G2954" s="8">
        <v>16317.35</v>
      </c>
      <c r="H2954" s="8">
        <v>16317.35</v>
      </c>
      <c r="I2954" s="8">
        <v>2</v>
      </c>
      <c r="J2954" s="8">
        <v>32634.7</v>
      </c>
      <c r="K2954" s="8">
        <v>16317.35</v>
      </c>
      <c r="L2954" s="8">
        <f t="shared" si="184"/>
        <v>2128.3499999999985</v>
      </c>
      <c r="M2954" s="8">
        <f t="shared" si="185"/>
        <v>14189.000000000002</v>
      </c>
      <c r="N2954" s="9"/>
      <c r="O2954" s="9"/>
      <c r="P2954" s="8">
        <v>15</v>
      </c>
      <c r="Q2954" s="8">
        <v>16317.35</v>
      </c>
      <c r="R2954" s="17">
        <f t="shared" si="186"/>
        <v>0</v>
      </c>
      <c r="S2954" s="18">
        <f t="shared" si="187"/>
        <v>32634.7</v>
      </c>
    </row>
    <row r="2955" spans="1:19" x14ac:dyDescent="0.25">
      <c r="A2955" s="7" t="s">
        <v>3769</v>
      </c>
      <c r="B2955" s="7" t="s">
        <v>3770</v>
      </c>
      <c r="C2955" s="7" t="s">
        <v>472</v>
      </c>
      <c r="D2955" s="7" t="s">
        <v>473</v>
      </c>
      <c r="E2955" s="7" t="s">
        <v>1421</v>
      </c>
      <c r="F2955" s="8">
        <v>15</v>
      </c>
      <c r="G2955" s="8">
        <v>16317.35</v>
      </c>
      <c r="H2955" s="8">
        <v>16317.35</v>
      </c>
      <c r="I2955" s="8">
        <v>1</v>
      </c>
      <c r="J2955" s="8">
        <v>16317.35</v>
      </c>
      <c r="K2955" s="8">
        <v>16317.35</v>
      </c>
      <c r="L2955" s="8">
        <f t="shared" si="184"/>
        <v>2128.3499999999985</v>
      </c>
      <c r="M2955" s="8">
        <f t="shared" si="185"/>
        <v>14189.000000000002</v>
      </c>
      <c r="N2955" s="9"/>
      <c r="O2955" s="9"/>
      <c r="P2955" s="8">
        <v>15</v>
      </c>
      <c r="Q2955" s="8">
        <v>16317.35</v>
      </c>
      <c r="R2955" s="17">
        <f t="shared" si="186"/>
        <v>0</v>
      </c>
      <c r="S2955" s="18">
        <f t="shared" si="187"/>
        <v>16317.35</v>
      </c>
    </row>
    <row r="2956" spans="1:19" x14ac:dyDescent="0.25">
      <c r="A2956" s="7" t="s">
        <v>3771</v>
      </c>
      <c r="B2956" s="7" t="s">
        <v>3772</v>
      </c>
      <c r="C2956" s="7" t="s">
        <v>369</v>
      </c>
      <c r="D2956" s="7" t="s">
        <v>370</v>
      </c>
      <c r="E2956" s="7" t="s">
        <v>489</v>
      </c>
      <c r="F2956" s="8">
        <v>21</v>
      </c>
      <c r="G2956" s="8">
        <v>1725.46</v>
      </c>
      <c r="H2956" s="8">
        <v>1725.46</v>
      </c>
      <c r="I2956" s="8">
        <v>10</v>
      </c>
      <c r="J2956" s="8">
        <v>17254.599999999999</v>
      </c>
      <c r="K2956" s="8">
        <v>1725.4599999999998</v>
      </c>
      <c r="L2956" s="8">
        <f t="shared" si="184"/>
        <v>299.46000000000004</v>
      </c>
      <c r="M2956" s="8">
        <f t="shared" si="185"/>
        <v>1425.9999999999998</v>
      </c>
      <c r="N2956" s="9"/>
      <c r="O2956" s="9"/>
      <c r="P2956" s="8">
        <v>21</v>
      </c>
      <c r="Q2956" s="8">
        <v>1725.4599999999998</v>
      </c>
      <c r="R2956" s="17">
        <f t="shared" si="186"/>
        <v>0</v>
      </c>
      <c r="S2956" s="18">
        <f t="shared" si="187"/>
        <v>17254.599999999999</v>
      </c>
    </row>
    <row r="2957" spans="1:19" x14ac:dyDescent="0.25">
      <c r="A2957" s="7" t="s">
        <v>3773</v>
      </c>
      <c r="B2957" s="7" t="s">
        <v>3774</v>
      </c>
      <c r="C2957" s="7" t="s">
        <v>369</v>
      </c>
      <c r="D2957" s="7" t="s">
        <v>370</v>
      </c>
      <c r="E2957" s="7" t="s">
        <v>489</v>
      </c>
      <c r="F2957" s="8">
        <v>21</v>
      </c>
      <c r="G2957" s="8">
        <v>1725.46</v>
      </c>
      <c r="H2957" s="8">
        <v>1725.46</v>
      </c>
      <c r="I2957" s="8">
        <v>5</v>
      </c>
      <c r="J2957" s="8">
        <v>8627.2999999999993</v>
      </c>
      <c r="K2957" s="8">
        <v>1725.4599999999998</v>
      </c>
      <c r="L2957" s="8">
        <f t="shared" si="184"/>
        <v>299.46000000000004</v>
      </c>
      <c r="M2957" s="8">
        <f t="shared" si="185"/>
        <v>1425.9999999999998</v>
      </c>
      <c r="N2957" s="13"/>
      <c r="O2957" s="13"/>
      <c r="P2957" s="8">
        <v>21</v>
      </c>
      <c r="Q2957" s="8">
        <v>1725.4599999999998</v>
      </c>
      <c r="R2957" s="17">
        <f t="shared" si="186"/>
        <v>0</v>
      </c>
      <c r="S2957" s="18">
        <f t="shared" si="187"/>
        <v>8627.2999999999993</v>
      </c>
    </row>
    <row r="2958" spans="1:19" x14ac:dyDescent="0.25">
      <c r="A2958" s="7" t="s">
        <v>3775</v>
      </c>
      <c r="B2958" s="7" t="s">
        <v>3776</v>
      </c>
      <c r="C2958" s="7" t="s">
        <v>472</v>
      </c>
      <c r="D2958" s="7" t="s">
        <v>473</v>
      </c>
      <c r="E2958" s="7" t="s">
        <v>1421</v>
      </c>
      <c r="F2958" s="8">
        <v>15</v>
      </c>
      <c r="G2958" s="8">
        <v>15332.95</v>
      </c>
      <c r="H2958" s="8">
        <v>15332.95</v>
      </c>
      <c r="I2958" s="8">
        <v>4</v>
      </c>
      <c r="J2958" s="8">
        <v>61331.8</v>
      </c>
      <c r="K2958" s="8">
        <v>15332.95</v>
      </c>
      <c r="L2958" s="8">
        <f t="shared" si="184"/>
        <v>1999.9499999999989</v>
      </c>
      <c r="M2958" s="8">
        <f t="shared" si="185"/>
        <v>13333.000000000002</v>
      </c>
      <c r="N2958" s="9"/>
      <c r="O2958" s="9"/>
      <c r="P2958" s="8">
        <v>15</v>
      </c>
      <c r="Q2958" s="8">
        <v>15332.95</v>
      </c>
      <c r="R2958" s="17">
        <f t="shared" si="186"/>
        <v>0</v>
      </c>
      <c r="S2958" s="18">
        <f t="shared" si="187"/>
        <v>61331.8</v>
      </c>
    </row>
    <row r="2959" spans="1:19" x14ac:dyDescent="0.25">
      <c r="A2959" s="7" t="s">
        <v>3777</v>
      </c>
      <c r="B2959" s="7" t="s">
        <v>3778</v>
      </c>
      <c r="C2959" s="7" t="s">
        <v>14</v>
      </c>
      <c r="D2959" s="7" t="s">
        <v>15</v>
      </c>
      <c r="E2959" s="7" t="s">
        <v>467</v>
      </c>
      <c r="F2959" s="8">
        <v>21</v>
      </c>
      <c r="G2959" s="8">
        <v>4023.25</v>
      </c>
      <c r="H2959" s="8">
        <v>4023.25</v>
      </c>
      <c r="I2959" s="8">
        <v>3</v>
      </c>
      <c r="J2959" s="8">
        <v>12069.75</v>
      </c>
      <c r="K2959" s="8">
        <v>4023.25</v>
      </c>
      <c r="L2959" s="8">
        <f t="shared" si="184"/>
        <v>698.25</v>
      </c>
      <c r="M2959" s="8">
        <f t="shared" si="185"/>
        <v>3325</v>
      </c>
      <c r="N2959" s="13"/>
      <c r="O2959" s="13"/>
      <c r="P2959" s="8">
        <v>21</v>
      </c>
      <c r="Q2959" s="8">
        <v>4023.25</v>
      </c>
      <c r="R2959" s="17">
        <f t="shared" si="186"/>
        <v>0</v>
      </c>
      <c r="S2959" s="18">
        <f t="shared" si="187"/>
        <v>12069.75</v>
      </c>
    </row>
    <row r="2960" spans="1:19" x14ac:dyDescent="0.25">
      <c r="A2960" s="7" t="s">
        <v>3781</v>
      </c>
      <c r="B2960" s="7" t="s">
        <v>3782</v>
      </c>
      <c r="C2960" s="7" t="s">
        <v>37</v>
      </c>
      <c r="D2960" s="7" t="s">
        <v>38</v>
      </c>
      <c r="E2960" s="7" t="s">
        <v>39</v>
      </c>
      <c r="F2960" s="8">
        <v>15</v>
      </c>
      <c r="G2960" s="8">
        <v>5186.5</v>
      </c>
      <c r="H2960" s="8">
        <v>5186.5</v>
      </c>
      <c r="I2960" s="8">
        <v>1</v>
      </c>
      <c r="J2960" s="8">
        <v>5186.5</v>
      </c>
      <c r="K2960" s="8">
        <v>5186.5</v>
      </c>
      <c r="L2960" s="8">
        <f t="shared" si="184"/>
        <v>676.5</v>
      </c>
      <c r="M2960" s="8">
        <f t="shared" si="185"/>
        <v>4510</v>
      </c>
      <c r="N2960" s="9"/>
      <c r="O2960" s="9"/>
      <c r="P2960" s="8">
        <v>15</v>
      </c>
      <c r="Q2960" s="8">
        <v>5186.5</v>
      </c>
      <c r="R2960" s="17">
        <f t="shared" si="186"/>
        <v>0</v>
      </c>
      <c r="S2960" s="18">
        <f t="shared" si="187"/>
        <v>5186.5</v>
      </c>
    </row>
    <row r="2961" spans="1:19" x14ac:dyDescent="0.25">
      <c r="A2961" s="7" t="s">
        <v>3783</v>
      </c>
      <c r="B2961" s="7" t="s">
        <v>3784</v>
      </c>
      <c r="C2961" s="7" t="s">
        <v>76</v>
      </c>
      <c r="D2961" s="7" t="s">
        <v>77</v>
      </c>
      <c r="E2961" s="7" t="s">
        <v>78</v>
      </c>
      <c r="F2961" s="8">
        <v>15</v>
      </c>
      <c r="G2961" s="8">
        <v>10120</v>
      </c>
      <c r="H2961" s="8">
        <v>10120</v>
      </c>
      <c r="I2961" s="8">
        <v>1</v>
      </c>
      <c r="J2961" s="8">
        <v>10120</v>
      </c>
      <c r="K2961" s="8">
        <v>10120</v>
      </c>
      <c r="L2961" s="8">
        <f t="shared" si="184"/>
        <v>1320</v>
      </c>
      <c r="M2961" s="8">
        <f t="shared" si="185"/>
        <v>8800</v>
      </c>
      <c r="N2961" s="9"/>
      <c r="O2961" s="9"/>
      <c r="P2961" s="8">
        <v>15</v>
      </c>
      <c r="Q2961" s="8">
        <v>10120</v>
      </c>
      <c r="R2961" s="17">
        <f t="shared" si="186"/>
        <v>0</v>
      </c>
      <c r="S2961" s="18">
        <f t="shared" si="187"/>
        <v>10120</v>
      </c>
    </row>
    <row r="2962" spans="1:19" x14ac:dyDescent="0.25">
      <c r="A2962" s="7" t="s">
        <v>3785</v>
      </c>
      <c r="B2962" s="7" t="s">
        <v>3786</v>
      </c>
      <c r="C2962" s="7" t="s">
        <v>1824</v>
      </c>
      <c r="D2962" s="7" t="s">
        <v>1825</v>
      </c>
      <c r="E2962" s="7" t="s">
        <v>1826</v>
      </c>
      <c r="F2962" s="8">
        <v>21</v>
      </c>
      <c r="G2962" s="8">
        <v>69427.55</v>
      </c>
      <c r="H2962" s="8">
        <v>69427.55</v>
      </c>
      <c r="I2962" s="8">
        <v>1</v>
      </c>
      <c r="J2962" s="8">
        <v>65957.100000000006</v>
      </c>
      <c r="K2962" s="8">
        <v>65957.100000000006</v>
      </c>
      <c r="L2962" s="8">
        <f t="shared" si="184"/>
        <v>11447.099999999999</v>
      </c>
      <c r="M2962" s="8">
        <f t="shared" si="185"/>
        <v>54510.000000000007</v>
      </c>
      <c r="N2962" s="9"/>
      <c r="O2962" s="9"/>
      <c r="P2962" s="8">
        <v>21</v>
      </c>
      <c r="Q2962" s="8">
        <v>65957.100000000006</v>
      </c>
      <c r="R2962" s="17">
        <f t="shared" si="186"/>
        <v>0</v>
      </c>
      <c r="S2962" s="18">
        <f t="shared" si="187"/>
        <v>65957.100000000006</v>
      </c>
    </row>
    <row r="2963" spans="1:19" x14ac:dyDescent="0.25">
      <c r="A2963" s="7" t="s">
        <v>3787</v>
      </c>
      <c r="B2963" s="7" t="s">
        <v>3788</v>
      </c>
      <c r="C2963" s="7" t="s">
        <v>76</v>
      </c>
      <c r="D2963" s="7" t="s">
        <v>77</v>
      </c>
      <c r="E2963" s="7" t="s">
        <v>78</v>
      </c>
      <c r="F2963" s="8">
        <v>15</v>
      </c>
      <c r="G2963" s="8">
        <v>6900</v>
      </c>
      <c r="H2963" s="8">
        <v>6900</v>
      </c>
      <c r="I2963" s="8">
        <v>4</v>
      </c>
      <c r="J2963" s="8">
        <v>27600</v>
      </c>
      <c r="K2963" s="8">
        <v>6900</v>
      </c>
      <c r="L2963" s="8">
        <f t="shared" si="184"/>
        <v>899.99999999999909</v>
      </c>
      <c r="M2963" s="8">
        <f t="shared" si="185"/>
        <v>6000.0000000000009</v>
      </c>
      <c r="N2963" s="13"/>
      <c r="O2963" s="13"/>
      <c r="P2963" s="8">
        <v>15</v>
      </c>
      <c r="Q2963" s="8">
        <v>6900</v>
      </c>
      <c r="R2963" s="17">
        <f t="shared" si="186"/>
        <v>0</v>
      </c>
      <c r="S2963" s="18">
        <f t="shared" si="187"/>
        <v>27600</v>
      </c>
    </row>
    <row r="2964" spans="1:19" x14ac:dyDescent="0.25">
      <c r="A2964" s="7" t="s">
        <v>3789</v>
      </c>
      <c r="B2964" s="7" t="s">
        <v>3790</v>
      </c>
      <c r="C2964" s="7" t="s">
        <v>76</v>
      </c>
      <c r="D2964" s="7" t="s">
        <v>77</v>
      </c>
      <c r="E2964" s="7" t="s">
        <v>78</v>
      </c>
      <c r="F2964" s="8">
        <v>15</v>
      </c>
      <c r="G2964" s="8">
        <v>16675</v>
      </c>
      <c r="H2964" s="8">
        <v>16675</v>
      </c>
      <c r="I2964" s="8">
        <v>3</v>
      </c>
      <c r="J2964" s="8">
        <v>50025</v>
      </c>
      <c r="K2964" s="8">
        <v>16675</v>
      </c>
      <c r="L2964" s="8">
        <f t="shared" si="184"/>
        <v>2174.9999999999982</v>
      </c>
      <c r="M2964" s="8">
        <f t="shared" si="185"/>
        <v>14500.000000000002</v>
      </c>
      <c r="N2964" s="9"/>
      <c r="O2964" s="9"/>
      <c r="P2964" s="8">
        <v>15</v>
      </c>
      <c r="Q2964" s="8">
        <v>16675</v>
      </c>
      <c r="R2964" s="17">
        <f t="shared" si="186"/>
        <v>0</v>
      </c>
      <c r="S2964" s="18">
        <f t="shared" si="187"/>
        <v>50025</v>
      </c>
    </row>
    <row r="2965" spans="1:19" x14ac:dyDescent="0.25">
      <c r="A2965" s="7" t="s">
        <v>3791</v>
      </c>
      <c r="B2965" s="7" t="s">
        <v>3792</v>
      </c>
      <c r="C2965" s="7" t="s">
        <v>76</v>
      </c>
      <c r="D2965" s="7" t="s">
        <v>77</v>
      </c>
      <c r="E2965" s="7" t="s">
        <v>78</v>
      </c>
      <c r="F2965" s="8">
        <v>15</v>
      </c>
      <c r="G2965" s="8">
        <v>28750</v>
      </c>
      <c r="H2965" s="8">
        <v>28750</v>
      </c>
      <c r="I2965" s="8">
        <v>1</v>
      </c>
      <c r="J2965" s="8">
        <v>28750</v>
      </c>
      <c r="K2965" s="8">
        <v>28750</v>
      </c>
      <c r="L2965" s="8">
        <f t="shared" si="184"/>
        <v>3749.9999999999964</v>
      </c>
      <c r="M2965" s="8">
        <f t="shared" si="185"/>
        <v>25000.000000000004</v>
      </c>
      <c r="N2965" s="9"/>
      <c r="O2965" s="9"/>
      <c r="P2965" s="8">
        <v>15</v>
      </c>
      <c r="Q2965" s="8">
        <v>28750</v>
      </c>
      <c r="R2965" s="17">
        <f t="shared" si="186"/>
        <v>0</v>
      </c>
      <c r="S2965" s="18">
        <f t="shared" si="187"/>
        <v>28750</v>
      </c>
    </row>
    <row r="2966" spans="1:19" x14ac:dyDescent="0.25">
      <c r="A2966" s="7" t="s">
        <v>3793</v>
      </c>
      <c r="B2966" s="7" t="s">
        <v>3794</v>
      </c>
      <c r="C2966" s="7" t="s">
        <v>76</v>
      </c>
      <c r="D2966" s="7" t="s">
        <v>77</v>
      </c>
      <c r="E2966" s="7" t="s">
        <v>78</v>
      </c>
      <c r="F2966" s="8">
        <v>15</v>
      </c>
      <c r="G2966" s="8">
        <v>5175</v>
      </c>
      <c r="H2966" s="8">
        <v>5175</v>
      </c>
      <c r="I2966" s="8">
        <v>4</v>
      </c>
      <c r="J2966" s="8">
        <v>20700</v>
      </c>
      <c r="K2966" s="8">
        <v>5175</v>
      </c>
      <c r="L2966" s="8">
        <f t="shared" si="184"/>
        <v>675</v>
      </c>
      <c r="M2966" s="8">
        <f t="shared" si="185"/>
        <v>4500</v>
      </c>
      <c r="N2966" s="9"/>
      <c r="O2966" s="9"/>
      <c r="P2966" s="8">
        <v>15</v>
      </c>
      <c r="Q2966" s="8">
        <v>5175</v>
      </c>
      <c r="R2966" s="17">
        <f t="shared" si="186"/>
        <v>0</v>
      </c>
      <c r="S2966" s="18">
        <f t="shared" si="187"/>
        <v>20700</v>
      </c>
    </row>
    <row r="2967" spans="1:19" x14ac:dyDescent="0.25">
      <c r="A2967" s="7" t="s">
        <v>3795</v>
      </c>
      <c r="B2967" s="7" t="s">
        <v>3796</v>
      </c>
      <c r="C2967" s="7" t="s">
        <v>76</v>
      </c>
      <c r="D2967" s="7" t="s">
        <v>77</v>
      </c>
      <c r="E2967" s="7" t="s">
        <v>78</v>
      </c>
      <c r="F2967" s="8">
        <v>15</v>
      </c>
      <c r="G2967" s="8">
        <v>4600</v>
      </c>
      <c r="H2967" s="8">
        <v>4600</v>
      </c>
      <c r="I2967" s="8">
        <v>1</v>
      </c>
      <c r="J2967" s="8">
        <v>4600</v>
      </c>
      <c r="K2967" s="8">
        <v>4600</v>
      </c>
      <c r="L2967" s="8">
        <f t="shared" si="184"/>
        <v>599.99999999999955</v>
      </c>
      <c r="M2967" s="8">
        <f t="shared" si="185"/>
        <v>4000.0000000000005</v>
      </c>
      <c r="N2967" s="9"/>
      <c r="O2967" s="9"/>
      <c r="P2967" s="8">
        <v>15</v>
      </c>
      <c r="Q2967" s="8">
        <v>4600</v>
      </c>
      <c r="R2967" s="17">
        <f t="shared" si="186"/>
        <v>0</v>
      </c>
      <c r="S2967" s="18">
        <f t="shared" si="187"/>
        <v>4600</v>
      </c>
    </row>
    <row r="2968" spans="1:19" x14ac:dyDescent="0.25">
      <c r="A2968" s="7" t="s">
        <v>3797</v>
      </c>
      <c r="B2968" s="7" t="s">
        <v>3798</v>
      </c>
      <c r="C2968" s="7" t="s">
        <v>37</v>
      </c>
      <c r="D2968" s="7" t="s">
        <v>38</v>
      </c>
      <c r="E2968" s="7" t="s">
        <v>39</v>
      </c>
      <c r="F2968" s="8">
        <v>15</v>
      </c>
      <c r="G2968" s="8">
        <v>8603.15</v>
      </c>
      <c r="H2968" s="8">
        <v>8603.15</v>
      </c>
      <c r="I2968" s="8">
        <v>1</v>
      </c>
      <c r="J2968" s="8">
        <v>8603.15</v>
      </c>
      <c r="K2968" s="8">
        <v>8603.15</v>
      </c>
      <c r="L2968" s="8">
        <f t="shared" si="184"/>
        <v>1122.1499999999996</v>
      </c>
      <c r="M2968" s="8">
        <f t="shared" si="185"/>
        <v>7481</v>
      </c>
      <c r="N2968" s="9"/>
      <c r="O2968" s="9"/>
      <c r="P2968" s="8">
        <v>15</v>
      </c>
      <c r="Q2968" s="8">
        <v>8603.15</v>
      </c>
      <c r="R2968" s="17">
        <f t="shared" si="186"/>
        <v>0</v>
      </c>
      <c r="S2968" s="18">
        <f t="shared" si="187"/>
        <v>8603.15</v>
      </c>
    </row>
    <row r="2969" spans="1:19" x14ac:dyDescent="0.25">
      <c r="A2969" s="7" t="s">
        <v>3799</v>
      </c>
      <c r="B2969" s="7" t="s">
        <v>3800</v>
      </c>
      <c r="C2969" s="7" t="s">
        <v>37</v>
      </c>
      <c r="D2969" s="7" t="s">
        <v>38</v>
      </c>
      <c r="E2969" s="7" t="s">
        <v>39</v>
      </c>
      <c r="F2969" s="8">
        <v>15</v>
      </c>
      <c r="G2969" s="8">
        <v>51842</v>
      </c>
      <c r="H2969" s="8">
        <v>51842</v>
      </c>
      <c r="I2969" s="8">
        <v>1</v>
      </c>
      <c r="J2969" s="8">
        <v>51842</v>
      </c>
      <c r="K2969" s="8">
        <v>51842</v>
      </c>
      <c r="L2969" s="8">
        <f t="shared" si="184"/>
        <v>6762</v>
      </c>
      <c r="M2969" s="8">
        <f t="shared" si="185"/>
        <v>45080</v>
      </c>
      <c r="N2969" s="9"/>
      <c r="O2969" s="9"/>
      <c r="P2969" s="8">
        <v>15</v>
      </c>
      <c r="Q2969" s="8">
        <v>51842</v>
      </c>
      <c r="R2969" s="17">
        <f t="shared" si="186"/>
        <v>0</v>
      </c>
      <c r="S2969" s="18">
        <f t="shared" si="187"/>
        <v>51842</v>
      </c>
    </row>
    <row r="2970" spans="1:19" x14ac:dyDescent="0.25">
      <c r="A2970" s="7" t="s">
        <v>3801</v>
      </c>
      <c r="B2970" s="7" t="s">
        <v>3802</v>
      </c>
      <c r="C2970" s="7" t="s">
        <v>1026</v>
      </c>
      <c r="D2970" s="7" t="s">
        <v>1027</v>
      </c>
      <c r="E2970" s="7" t="s">
        <v>1028</v>
      </c>
      <c r="F2970" s="8">
        <v>21</v>
      </c>
      <c r="G2970" s="8">
        <v>3327.5</v>
      </c>
      <c r="H2970" s="8">
        <v>3327.5</v>
      </c>
      <c r="I2970" s="8">
        <v>29</v>
      </c>
      <c r="J2970" s="8">
        <v>96497.5</v>
      </c>
      <c r="K2970" s="8">
        <v>3327.5</v>
      </c>
      <c r="L2970" s="8">
        <f t="shared" si="184"/>
        <v>577.5</v>
      </c>
      <c r="M2970" s="8">
        <f t="shared" si="185"/>
        <v>2750</v>
      </c>
      <c r="N2970" s="9"/>
      <c r="O2970" s="9"/>
      <c r="P2970" s="8">
        <v>21</v>
      </c>
      <c r="Q2970" s="8">
        <v>3327.5</v>
      </c>
      <c r="R2970" s="17">
        <f t="shared" si="186"/>
        <v>0</v>
      </c>
      <c r="S2970" s="18">
        <f t="shared" si="187"/>
        <v>96497.5</v>
      </c>
    </row>
    <row r="2971" spans="1:19" x14ac:dyDescent="0.25">
      <c r="A2971" s="7" t="s">
        <v>3803</v>
      </c>
      <c r="B2971" s="7" t="s">
        <v>3804</v>
      </c>
      <c r="C2971" s="7" t="s">
        <v>1026</v>
      </c>
      <c r="D2971" s="7" t="s">
        <v>1027</v>
      </c>
      <c r="E2971" s="7" t="s">
        <v>1028</v>
      </c>
      <c r="F2971" s="8">
        <v>21</v>
      </c>
      <c r="G2971" s="8">
        <v>700</v>
      </c>
      <c r="H2971" s="8">
        <v>700</v>
      </c>
      <c r="I2971" s="8">
        <v>25</v>
      </c>
      <c r="J2971" s="8">
        <v>17500</v>
      </c>
      <c r="K2971" s="8">
        <v>700</v>
      </c>
      <c r="L2971" s="8">
        <f t="shared" si="184"/>
        <v>121.48760330578511</v>
      </c>
      <c r="M2971" s="8">
        <f t="shared" si="185"/>
        <v>578.51239669421489</v>
      </c>
      <c r="N2971" s="9"/>
      <c r="O2971" s="9"/>
      <c r="P2971" s="8">
        <v>21</v>
      </c>
      <c r="Q2971" s="8">
        <v>700</v>
      </c>
      <c r="R2971" s="17">
        <f t="shared" si="186"/>
        <v>0</v>
      </c>
      <c r="S2971" s="18">
        <f t="shared" si="187"/>
        <v>17500</v>
      </c>
    </row>
    <row r="2972" spans="1:19" x14ac:dyDescent="0.25">
      <c r="A2972" s="7" t="s">
        <v>3805</v>
      </c>
      <c r="B2972" s="7" t="s">
        <v>3806</v>
      </c>
      <c r="C2972" s="7" t="s">
        <v>14</v>
      </c>
      <c r="D2972" s="7" t="s">
        <v>15</v>
      </c>
      <c r="E2972" s="7" t="s">
        <v>529</v>
      </c>
      <c r="F2972" s="8">
        <v>21</v>
      </c>
      <c r="G2972" s="8">
        <v>11495</v>
      </c>
      <c r="H2972" s="8">
        <v>11495</v>
      </c>
      <c r="I2972" s="8">
        <v>9</v>
      </c>
      <c r="J2972" s="8">
        <v>103455</v>
      </c>
      <c r="K2972" s="8">
        <v>11495</v>
      </c>
      <c r="L2972" s="8">
        <f t="shared" si="184"/>
        <v>1995</v>
      </c>
      <c r="M2972" s="8">
        <f t="shared" si="185"/>
        <v>9500</v>
      </c>
      <c r="N2972" s="9"/>
      <c r="O2972" s="9"/>
      <c r="P2972" s="8">
        <v>21</v>
      </c>
      <c r="Q2972" s="8">
        <v>11495</v>
      </c>
      <c r="R2972" s="17">
        <f t="shared" si="186"/>
        <v>0</v>
      </c>
      <c r="S2972" s="18">
        <f t="shared" si="187"/>
        <v>103455</v>
      </c>
    </row>
    <row r="2973" spans="1:19" x14ac:dyDescent="0.25">
      <c r="A2973" s="7" t="s">
        <v>3807</v>
      </c>
      <c r="B2973" s="7" t="s">
        <v>3808</v>
      </c>
      <c r="C2973" s="7" t="s">
        <v>185</v>
      </c>
      <c r="D2973" s="7" t="s">
        <v>186</v>
      </c>
      <c r="E2973" s="7" t="s">
        <v>187</v>
      </c>
      <c r="F2973" s="8">
        <v>21</v>
      </c>
      <c r="G2973" s="8">
        <v>12922.8</v>
      </c>
      <c r="H2973" s="8">
        <v>12922.8</v>
      </c>
      <c r="I2973" s="8">
        <v>97</v>
      </c>
      <c r="J2973" s="8">
        <v>1253511.6000000003</v>
      </c>
      <c r="K2973" s="8">
        <v>12922.800000000003</v>
      </c>
      <c r="L2973" s="8">
        <f t="shared" si="184"/>
        <v>2242.8000000000011</v>
      </c>
      <c r="M2973" s="8">
        <f t="shared" si="185"/>
        <v>10680.000000000002</v>
      </c>
      <c r="N2973" s="8">
        <v>12</v>
      </c>
      <c r="O2973" s="8">
        <v>11961.6</v>
      </c>
      <c r="P2973" s="8">
        <v>21</v>
      </c>
      <c r="Q2973" s="8">
        <v>12922.800000000001</v>
      </c>
      <c r="R2973" s="17">
        <f t="shared" si="186"/>
        <v>1160275.2</v>
      </c>
      <c r="S2973" s="18">
        <f t="shared" si="187"/>
        <v>1253511.6000000003</v>
      </c>
    </row>
    <row r="2974" spans="1:19" x14ac:dyDescent="0.25">
      <c r="A2974" s="7" t="s">
        <v>3809</v>
      </c>
      <c r="B2974" s="7" t="s">
        <v>3810</v>
      </c>
      <c r="C2974" s="7" t="s">
        <v>14</v>
      </c>
      <c r="D2974" s="7" t="s">
        <v>15</v>
      </c>
      <c r="E2974" s="7" t="s">
        <v>19</v>
      </c>
      <c r="F2974" s="8">
        <v>15</v>
      </c>
      <c r="G2974" s="8">
        <v>956.8</v>
      </c>
      <c r="H2974" s="8">
        <v>956.8</v>
      </c>
      <c r="I2974" s="8">
        <v>9</v>
      </c>
      <c r="J2974" s="8">
        <v>8611.2000000000007</v>
      </c>
      <c r="K2974" s="8">
        <v>956.80000000000007</v>
      </c>
      <c r="L2974" s="8">
        <f t="shared" si="184"/>
        <v>124.79999999999995</v>
      </c>
      <c r="M2974" s="8">
        <f t="shared" si="185"/>
        <v>832.00000000000011</v>
      </c>
      <c r="N2974" s="14">
        <v>12</v>
      </c>
      <c r="O2974" s="14">
        <v>931.84</v>
      </c>
      <c r="P2974" s="8">
        <v>15</v>
      </c>
      <c r="Q2974" s="8">
        <v>956.8</v>
      </c>
      <c r="R2974" s="17">
        <f t="shared" si="186"/>
        <v>8386.56</v>
      </c>
      <c r="S2974" s="18">
        <f t="shared" si="187"/>
        <v>8611.2000000000007</v>
      </c>
    </row>
    <row r="2975" spans="1:19" x14ac:dyDescent="0.25">
      <c r="A2975" s="7" t="s">
        <v>3811</v>
      </c>
      <c r="B2975" s="7" t="s">
        <v>3812</v>
      </c>
      <c r="C2975" s="7" t="s">
        <v>14</v>
      </c>
      <c r="D2975" s="7" t="s">
        <v>15</v>
      </c>
      <c r="E2975" s="7" t="s">
        <v>19</v>
      </c>
      <c r="F2975" s="8">
        <v>15</v>
      </c>
      <c r="G2975" s="8">
        <v>956.8</v>
      </c>
      <c r="H2975" s="8">
        <v>956.8</v>
      </c>
      <c r="I2975" s="8">
        <v>3</v>
      </c>
      <c r="J2975" s="8">
        <v>2870.3999999999996</v>
      </c>
      <c r="K2975" s="8">
        <v>956.79999999999984</v>
      </c>
      <c r="L2975" s="8">
        <f t="shared" si="184"/>
        <v>124.79999999999995</v>
      </c>
      <c r="M2975" s="8">
        <f t="shared" si="185"/>
        <v>831.99999999999989</v>
      </c>
      <c r="N2975" s="9"/>
      <c r="O2975" s="9"/>
      <c r="P2975" s="8">
        <v>15</v>
      </c>
      <c r="Q2975" s="8">
        <v>956.8</v>
      </c>
      <c r="R2975" s="17">
        <f t="shared" si="186"/>
        <v>0</v>
      </c>
      <c r="S2975" s="18">
        <f t="shared" si="187"/>
        <v>2870.3999999999996</v>
      </c>
    </row>
    <row r="2976" spans="1:19" x14ac:dyDescent="0.25">
      <c r="A2976" s="7" t="s">
        <v>3813</v>
      </c>
      <c r="B2976" s="7" t="s">
        <v>3814</v>
      </c>
      <c r="C2976" s="7" t="s">
        <v>14</v>
      </c>
      <c r="D2976" s="7" t="s">
        <v>15</v>
      </c>
      <c r="E2976" s="7" t="s">
        <v>19</v>
      </c>
      <c r="F2976" s="8">
        <v>21</v>
      </c>
      <c r="G2976" s="8">
        <v>8085</v>
      </c>
      <c r="H2976" s="8">
        <v>8085</v>
      </c>
      <c r="I2976" s="8">
        <v>7</v>
      </c>
      <c r="J2976" s="8">
        <v>56595</v>
      </c>
      <c r="K2976" s="8">
        <v>8085</v>
      </c>
      <c r="L2976" s="8">
        <f t="shared" si="184"/>
        <v>1403.181818181818</v>
      </c>
      <c r="M2976" s="8">
        <f t="shared" si="185"/>
        <v>6681.818181818182</v>
      </c>
      <c r="N2976" s="9"/>
      <c r="O2976" s="9"/>
      <c r="P2976" s="8">
        <v>21</v>
      </c>
      <c r="Q2976" s="8">
        <v>8085</v>
      </c>
      <c r="R2976" s="17">
        <f t="shared" si="186"/>
        <v>0</v>
      </c>
      <c r="S2976" s="18">
        <f t="shared" si="187"/>
        <v>56595</v>
      </c>
    </row>
    <row r="2977" spans="1:19" x14ac:dyDescent="0.25">
      <c r="A2977" s="7" t="s">
        <v>3815</v>
      </c>
      <c r="B2977" s="7" t="s">
        <v>3816</v>
      </c>
      <c r="C2977" s="7" t="s">
        <v>76</v>
      </c>
      <c r="D2977" s="7" t="s">
        <v>77</v>
      </c>
      <c r="E2977" s="7" t="s">
        <v>78</v>
      </c>
      <c r="F2977" s="8">
        <v>15</v>
      </c>
      <c r="G2977" s="8">
        <v>6900</v>
      </c>
      <c r="H2977" s="8">
        <v>6900</v>
      </c>
      <c r="I2977" s="8">
        <v>5</v>
      </c>
      <c r="J2977" s="8">
        <v>34500</v>
      </c>
      <c r="K2977" s="8">
        <v>6900</v>
      </c>
      <c r="L2977" s="8">
        <f t="shared" si="184"/>
        <v>899.99999999999909</v>
      </c>
      <c r="M2977" s="8">
        <f t="shared" si="185"/>
        <v>6000.0000000000009</v>
      </c>
      <c r="N2977" s="13"/>
      <c r="O2977" s="13"/>
      <c r="P2977" s="8">
        <v>15</v>
      </c>
      <c r="Q2977" s="8">
        <v>6900</v>
      </c>
      <c r="R2977" s="17">
        <f t="shared" si="186"/>
        <v>0</v>
      </c>
      <c r="S2977" s="18">
        <f t="shared" si="187"/>
        <v>34500</v>
      </c>
    </row>
    <row r="2978" spans="1:19" x14ac:dyDescent="0.25">
      <c r="A2978" s="7" t="s">
        <v>3817</v>
      </c>
      <c r="B2978" s="7" t="s">
        <v>3818</v>
      </c>
      <c r="C2978" s="7" t="s">
        <v>76</v>
      </c>
      <c r="D2978" s="7" t="s">
        <v>77</v>
      </c>
      <c r="E2978" s="7" t="s">
        <v>78</v>
      </c>
      <c r="F2978" s="8">
        <v>15</v>
      </c>
      <c r="G2978" s="8">
        <v>7475</v>
      </c>
      <c r="H2978" s="8">
        <v>7475</v>
      </c>
      <c r="I2978" s="8">
        <v>1</v>
      </c>
      <c r="J2978" s="8">
        <v>7475</v>
      </c>
      <c r="K2978" s="8">
        <v>7475</v>
      </c>
      <c r="L2978" s="8">
        <f t="shared" si="184"/>
        <v>974.99999999999909</v>
      </c>
      <c r="M2978" s="8">
        <f t="shared" si="185"/>
        <v>6500.0000000000009</v>
      </c>
      <c r="N2978" s="9"/>
      <c r="O2978" s="9"/>
      <c r="P2978" s="8">
        <v>15</v>
      </c>
      <c r="Q2978" s="8">
        <v>7475</v>
      </c>
      <c r="R2978" s="17">
        <f t="shared" si="186"/>
        <v>0</v>
      </c>
      <c r="S2978" s="18">
        <f t="shared" si="187"/>
        <v>7475</v>
      </c>
    </row>
    <row r="2979" spans="1:19" x14ac:dyDescent="0.25">
      <c r="A2979" s="7" t="s">
        <v>3819</v>
      </c>
      <c r="B2979" s="7" t="s">
        <v>3820</v>
      </c>
      <c r="C2979" s="7" t="s">
        <v>369</v>
      </c>
      <c r="D2979" s="7" t="s">
        <v>370</v>
      </c>
      <c r="E2979" s="7" t="s">
        <v>537</v>
      </c>
      <c r="F2979" s="8">
        <v>21</v>
      </c>
      <c r="G2979" s="8">
        <v>9922</v>
      </c>
      <c r="H2979" s="8">
        <v>9922</v>
      </c>
      <c r="I2979" s="8">
        <v>6</v>
      </c>
      <c r="J2979" s="8">
        <v>59532</v>
      </c>
      <c r="K2979" s="8">
        <v>9922</v>
      </c>
      <c r="L2979" s="8">
        <f t="shared" si="184"/>
        <v>1722</v>
      </c>
      <c r="M2979" s="8">
        <f t="shared" si="185"/>
        <v>8200</v>
      </c>
      <c r="N2979" s="14">
        <v>12</v>
      </c>
      <c r="O2979" s="14">
        <v>9184</v>
      </c>
      <c r="P2979" s="8">
        <v>21</v>
      </c>
      <c r="Q2979" s="8">
        <v>9922</v>
      </c>
      <c r="R2979" s="17">
        <f t="shared" si="186"/>
        <v>55104</v>
      </c>
      <c r="S2979" s="18">
        <f t="shared" si="187"/>
        <v>59532</v>
      </c>
    </row>
    <row r="2980" spans="1:19" x14ac:dyDescent="0.25">
      <c r="A2980" s="7" t="s">
        <v>3821</v>
      </c>
      <c r="B2980" s="7" t="s">
        <v>3822</v>
      </c>
      <c r="C2980" s="7" t="s">
        <v>396</v>
      </c>
      <c r="D2980" s="7" t="s">
        <v>397</v>
      </c>
      <c r="E2980" s="7" t="s">
        <v>958</v>
      </c>
      <c r="F2980" s="8">
        <v>15</v>
      </c>
      <c r="G2980" s="8">
        <v>77625</v>
      </c>
      <c r="H2980" s="8">
        <v>77625</v>
      </c>
      <c r="I2980" s="8">
        <v>1</v>
      </c>
      <c r="J2980" s="8">
        <v>77625</v>
      </c>
      <c r="K2980" s="8">
        <v>77625</v>
      </c>
      <c r="L2980" s="8">
        <f t="shared" si="184"/>
        <v>10125</v>
      </c>
      <c r="M2980" s="8">
        <f t="shared" si="185"/>
        <v>67500</v>
      </c>
      <c r="N2980" s="9"/>
      <c r="O2980" s="9"/>
      <c r="P2980" s="8">
        <v>15</v>
      </c>
      <c r="Q2980" s="8">
        <v>77625</v>
      </c>
      <c r="R2980" s="17">
        <f t="shared" si="186"/>
        <v>0</v>
      </c>
      <c r="S2980" s="18">
        <f t="shared" si="187"/>
        <v>77625</v>
      </c>
    </row>
    <row r="2981" spans="1:19" x14ac:dyDescent="0.25">
      <c r="A2981" s="7" t="s">
        <v>3825</v>
      </c>
      <c r="B2981" s="7" t="s">
        <v>3826</v>
      </c>
      <c r="C2981" s="7" t="s">
        <v>185</v>
      </c>
      <c r="D2981" s="7" t="s">
        <v>186</v>
      </c>
      <c r="E2981" s="7" t="s">
        <v>187</v>
      </c>
      <c r="F2981" s="8">
        <v>21</v>
      </c>
      <c r="G2981" s="8">
        <v>2093.3000000000002</v>
      </c>
      <c r="H2981" s="8">
        <v>2093.3000000000002</v>
      </c>
      <c r="I2981" s="8">
        <v>55</v>
      </c>
      <c r="J2981" s="8">
        <v>115131.50000000001</v>
      </c>
      <c r="K2981" s="8">
        <v>2093.3000000000002</v>
      </c>
      <c r="L2981" s="8">
        <f t="shared" si="184"/>
        <v>363.29999999999995</v>
      </c>
      <c r="M2981" s="8">
        <f t="shared" si="185"/>
        <v>1730.0000000000002</v>
      </c>
      <c r="N2981" s="14">
        <v>12</v>
      </c>
      <c r="O2981" s="14">
        <v>1937.6000000000001</v>
      </c>
      <c r="P2981" s="8">
        <v>21</v>
      </c>
      <c r="Q2981" s="8">
        <v>2093.3000000000002</v>
      </c>
      <c r="R2981" s="17">
        <f t="shared" si="186"/>
        <v>106568.00000000001</v>
      </c>
      <c r="S2981" s="18">
        <f t="shared" si="187"/>
        <v>115131.50000000001</v>
      </c>
    </row>
    <row r="2982" spans="1:19" x14ac:dyDescent="0.25">
      <c r="A2982" s="7" t="s">
        <v>3827</v>
      </c>
      <c r="B2982" s="7" t="s">
        <v>3828</v>
      </c>
      <c r="C2982" s="7" t="s">
        <v>472</v>
      </c>
      <c r="D2982" s="7" t="s">
        <v>473</v>
      </c>
      <c r="E2982" s="7" t="s">
        <v>3829</v>
      </c>
      <c r="F2982" s="8">
        <v>15</v>
      </c>
      <c r="G2982" s="8">
        <v>16882</v>
      </c>
      <c r="H2982" s="8">
        <v>16882</v>
      </c>
      <c r="I2982" s="8">
        <v>2</v>
      </c>
      <c r="J2982" s="8">
        <v>33764</v>
      </c>
      <c r="K2982" s="8">
        <v>16882</v>
      </c>
      <c r="L2982" s="8">
        <f t="shared" si="184"/>
        <v>2201.9999999999982</v>
      </c>
      <c r="M2982" s="8">
        <f t="shared" si="185"/>
        <v>14680.000000000002</v>
      </c>
      <c r="N2982" s="9"/>
      <c r="O2982" s="9"/>
      <c r="P2982" s="8">
        <v>15</v>
      </c>
      <c r="Q2982" s="8">
        <v>16882</v>
      </c>
      <c r="R2982" s="17">
        <f t="shared" si="186"/>
        <v>0</v>
      </c>
      <c r="S2982" s="18">
        <f t="shared" si="187"/>
        <v>33764</v>
      </c>
    </row>
    <row r="2983" spans="1:19" x14ac:dyDescent="0.25">
      <c r="A2983" s="7" t="s">
        <v>3830</v>
      </c>
      <c r="B2983" s="7" t="s">
        <v>3831</v>
      </c>
      <c r="C2983" s="7" t="s">
        <v>472</v>
      </c>
      <c r="D2983" s="7" t="s">
        <v>473</v>
      </c>
      <c r="E2983" s="7" t="s">
        <v>3829</v>
      </c>
      <c r="F2983" s="8">
        <v>15</v>
      </c>
      <c r="G2983" s="8">
        <v>16882</v>
      </c>
      <c r="H2983" s="8">
        <v>16882</v>
      </c>
      <c r="I2983" s="8">
        <v>3</v>
      </c>
      <c r="J2983" s="8">
        <v>50646</v>
      </c>
      <c r="K2983" s="8">
        <v>16882</v>
      </c>
      <c r="L2983" s="8">
        <f t="shared" si="184"/>
        <v>2201.9999999999982</v>
      </c>
      <c r="M2983" s="8">
        <f t="shared" si="185"/>
        <v>14680.000000000002</v>
      </c>
      <c r="N2983" s="9"/>
      <c r="O2983" s="9"/>
      <c r="P2983" s="8">
        <v>15</v>
      </c>
      <c r="Q2983" s="8">
        <v>16882</v>
      </c>
      <c r="R2983" s="17">
        <f t="shared" si="186"/>
        <v>0</v>
      </c>
      <c r="S2983" s="18">
        <f t="shared" si="187"/>
        <v>50646</v>
      </c>
    </row>
    <row r="2984" spans="1:19" x14ac:dyDescent="0.25">
      <c r="A2984" s="7" t="s">
        <v>3832</v>
      </c>
      <c r="B2984" s="7" t="s">
        <v>3833</v>
      </c>
      <c r="C2984" s="7" t="s">
        <v>472</v>
      </c>
      <c r="D2984" s="7" t="s">
        <v>473</v>
      </c>
      <c r="E2984" s="7" t="s">
        <v>3829</v>
      </c>
      <c r="F2984" s="8">
        <v>15</v>
      </c>
      <c r="G2984" s="8">
        <v>16882</v>
      </c>
      <c r="H2984" s="8">
        <v>16882</v>
      </c>
      <c r="I2984" s="8">
        <v>4</v>
      </c>
      <c r="J2984" s="8">
        <v>67528</v>
      </c>
      <c r="K2984" s="8">
        <v>16882</v>
      </c>
      <c r="L2984" s="8">
        <f t="shared" si="184"/>
        <v>2201.9999999999982</v>
      </c>
      <c r="M2984" s="8">
        <f t="shared" si="185"/>
        <v>14680.000000000002</v>
      </c>
      <c r="N2984" s="8">
        <v>12</v>
      </c>
      <c r="O2984" s="8">
        <v>16441.599999999999</v>
      </c>
      <c r="P2984" s="8">
        <v>15</v>
      </c>
      <c r="Q2984" s="8">
        <v>16882</v>
      </c>
      <c r="R2984" s="17">
        <f t="shared" si="186"/>
        <v>65766.399999999994</v>
      </c>
      <c r="S2984" s="18">
        <f t="shared" si="187"/>
        <v>67528</v>
      </c>
    </row>
    <row r="2985" spans="1:19" x14ac:dyDescent="0.25">
      <c r="A2985" s="7" t="s">
        <v>3836</v>
      </c>
      <c r="B2985" s="7" t="s">
        <v>3837</v>
      </c>
      <c r="C2985" s="7" t="s">
        <v>37</v>
      </c>
      <c r="D2985" s="7" t="s">
        <v>38</v>
      </c>
      <c r="E2985" s="7" t="s">
        <v>39</v>
      </c>
      <c r="F2985" s="8">
        <v>15</v>
      </c>
      <c r="G2985" s="8">
        <v>6463</v>
      </c>
      <c r="H2985" s="8">
        <v>6463</v>
      </c>
      <c r="I2985" s="8">
        <v>1</v>
      </c>
      <c r="J2985" s="8">
        <v>6463</v>
      </c>
      <c r="K2985" s="8">
        <v>6463</v>
      </c>
      <c r="L2985" s="8">
        <f t="shared" si="184"/>
        <v>843</v>
      </c>
      <c r="M2985" s="8">
        <f t="shared" si="185"/>
        <v>5620</v>
      </c>
      <c r="N2985" s="9"/>
      <c r="O2985" s="9"/>
      <c r="P2985" s="8">
        <v>15</v>
      </c>
      <c r="Q2985" s="8">
        <v>6463</v>
      </c>
      <c r="R2985" s="17">
        <f t="shared" si="186"/>
        <v>0</v>
      </c>
      <c r="S2985" s="18">
        <f t="shared" si="187"/>
        <v>6463</v>
      </c>
    </row>
    <row r="2986" spans="1:19" x14ac:dyDescent="0.25">
      <c r="A2986" s="7" t="s">
        <v>3840</v>
      </c>
      <c r="B2986" s="7" t="s">
        <v>3841</v>
      </c>
      <c r="C2986" s="7" t="s">
        <v>37</v>
      </c>
      <c r="D2986" s="7" t="s">
        <v>38</v>
      </c>
      <c r="E2986" s="7" t="s">
        <v>39</v>
      </c>
      <c r="F2986" s="8">
        <v>15</v>
      </c>
      <c r="G2986" s="8">
        <v>727.95</v>
      </c>
      <c r="H2986" s="8">
        <v>727.95</v>
      </c>
      <c r="I2986" s="8">
        <v>1</v>
      </c>
      <c r="J2986" s="8">
        <v>727.95</v>
      </c>
      <c r="K2986" s="8">
        <v>727.95</v>
      </c>
      <c r="L2986" s="8">
        <f t="shared" si="184"/>
        <v>94.949999999999932</v>
      </c>
      <c r="M2986" s="8">
        <f t="shared" si="185"/>
        <v>633.00000000000011</v>
      </c>
      <c r="N2986" s="9"/>
      <c r="O2986" s="9"/>
      <c r="P2986" s="8">
        <v>15</v>
      </c>
      <c r="Q2986" s="8">
        <v>727.95</v>
      </c>
      <c r="R2986" s="17">
        <f t="shared" si="186"/>
        <v>0</v>
      </c>
      <c r="S2986" s="18">
        <f t="shared" si="187"/>
        <v>727.95</v>
      </c>
    </row>
    <row r="2987" spans="1:19" x14ac:dyDescent="0.25">
      <c r="A2987" s="7" t="s">
        <v>3842</v>
      </c>
      <c r="B2987" s="7" t="s">
        <v>3843</v>
      </c>
      <c r="C2987" s="7" t="s">
        <v>76</v>
      </c>
      <c r="D2987" s="7" t="s">
        <v>77</v>
      </c>
      <c r="E2987" s="7" t="s">
        <v>78</v>
      </c>
      <c r="F2987" s="8">
        <v>15</v>
      </c>
      <c r="G2987" s="8">
        <v>6900</v>
      </c>
      <c r="H2987" s="8">
        <v>6900</v>
      </c>
      <c r="I2987" s="8">
        <v>1</v>
      </c>
      <c r="J2987" s="8">
        <v>6900</v>
      </c>
      <c r="K2987" s="8">
        <v>6900</v>
      </c>
      <c r="L2987" s="8">
        <f t="shared" si="184"/>
        <v>899.99999999999909</v>
      </c>
      <c r="M2987" s="8">
        <f t="shared" si="185"/>
        <v>6000.0000000000009</v>
      </c>
      <c r="N2987" s="9"/>
      <c r="O2987" s="9"/>
      <c r="P2987" s="8">
        <v>15</v>
      </c>
      <c r="Q2987" s="8">
        <v>6900</v>
      </c>
      <c r="R2987" s="17">
        <f t="shared" si="186"/>
        <v>0</v>
      </c>
      <c r="S2987" s="18">
        <f t="shared" si="187"/>
        <v>6900</v>
      </c>
    </row>
    <row r="2988" spans="1:19" x14ac:dyDescent="0.25">
      <c r="A2988" s="7" t="s">
        <v>3844</v>
      </c>
      <c r="B2988" s="7" t="s">
        <v>3845</v>
      </c>
      <c r="C2988" s="7" t="s">
        <v>76</v>
      </c>
      <c r="D2988" s="7" t="s">
        <v>77</v>
      </c>
      <c r="E2988" s="7" t="s">
        <v>78</v>
      </c>
      <c r="F2988" s="8">
        <v>15</v>
      </c>
      <c r="G2988" s="8">
        <v>15975.69</v>
      </c>
      <c r="H2988" s="8">
        <v>15975.69</v>
      </c>
      <c r="I2988" s="8">
        <v>1</v>
      </c>
      <c r="J2988" s="8">
        <v>15975.69</v>
      </c>
      <c r="K2988" s="8">
        <v>15975.69</v>
      </c>
      <c r="L2988" s="8">
        <f t="shared" si="184"/>
        <v>2083.7856521739122</v>
      </c>
      <c r="M2988" s="8">
        <f t="shared" si="185"/>
        <v>13891.904347826088</v>
      </c>
      <c r="N2988" s="9"/>
      <c r="O2988" s="9"/>
      <c r="P2988" s="8">
        <v>15</v>
      </c>
      <c r="Q2988" s="8">
        <v>15975.69</v>
      </c>
      <c r="R2988" s="17">
        <f t="shared" si="186"/>
        <v>0</v>
      </c>
      <c r="S2988" s="18">
        <f t="shared" si="187"/>
        <v>15975.69</v>
      </c>
    </row>
    <row r="2989" spans="1:19" x14ac:dyDescent="0.25">
      <c r="A2989" s="7" t="s">
        <v>3846</v>
      </c>
      <c r="B2989" s="7" t="s">
        <v>3847</v>
      </c>
      <c r="C2989" s="7" t="s">
        <v>76</v>
      </c>
      <c r="D2989" s="7" t="s">
        <v>77</v>
      </c>
      <c r="E2989" s="7" t="s">
        <v>78</v>
      </c>
      <c r="F2989" s="8">
        <v>15</v>
      </c>
      <c r="G2989" s="8">
        <v>12866.4</v>
      </c>
      <c r="H2989" s="8">
        <v>12866.4</v>
      </c>
      <c r="I2989" s="8">
        <v>1</v>
      </c>
      <c r="J2989" s="8">
        <v>12866.4</v>
      </c>
      <c r="K2989" s="8">
        <v>12866.4</v>
      </c>
      <c r="L2989" s="8">
        <f t="shared" si="184"/>
        <v>1678.2260869565216</v>
      </c>
      <c r="M2989" s="8">
        <f t="shared" si="185"/>
        <v>11188.173913043478</v>
      </c>
      <c r="N2989" s="9"/>
      <c r="O2989" s="9"/>
      <c r="P2989" s="8">
        <v>15</v>
      </c>
      <c r="Q2989" s="8">
        <v>12866.4</v>
      </c>
      <c r="R2989" s="17">
        <f t="shared" si="186"/>
        <v>0</v>
      </c>
      <c r="S2989" s="18">
        <f t="shared" si="187"/>
        <v>12866.4</v>
      </c>
    </row>
    <row r="2990" spans="1:19" x14ac:dyDescent="0.25">
      <c r="A2990" s="7" t="s">
        <v>3848</v>
      </c>
      <c r="B2990" s="7" t="s">
        <v>3849</v>
      </c>
      <c r="C2990" s="7" t="s">
        <v>76</v>
      </c>
      <c r="D2990" s="7" t="s">
        <v>77</v>
      </c>
      <c r="E2990" s="7" t="s">
        <v>78</v>
      </c>
      <c r="F2990" s="8">
        <v>15</v>
      </c>
      <c r="G2990" s="8">
        <v>6900</v>
      </c>
      <c r="H2990" s="8">
        <v>6900</v>
      </c>
      <c r="I2990" s="8">
        <v>1</v>
      </c>
      <c r="J2990" s="8">
        <v>6900</v>
      </c>
      <c r="K2990" s="8">
        <v>6900</v>
      </c>
      <c r="L2990" s="8">
        <f t="shared" si="184"/>
        <v>899.99999999999909</v>
      </c>
      <c r="M2990" s="8">
        <f t="shared" si="185"/>
        <v>6000.0000000000009</v>
      </c>
      <c r="N2990" s="9"/>
      <c r="O2990" s="9"/>
      <c r="P2990" s="8">
        <v>15</v>
      </c>
      <c r="Q2990" s="8">
        <v>6900</v>
      </c>
      <c r="R2990" s="17">
        <f t="shared" si="186"/>
        <v>0</v>
      </c>
      <c r="S2990" s="18">
        <f t="shared" si="187"/>
        <v>6900</v>
      </c>
    </row>
    <row r="2991" spans="1:19" x14ac:dyDescent="0.25">
      <c r="A2991" s="7" t="s">
        <v>3850</v>
      </c>
      <c r="B2991" s="7" t="s">
        <v>3851</v>
      </c>
      <c r="C2991" s="7" t="s">
        <v>37</v>
      </c>
      <c r="D2991" s="7" t="s">
        <v>38</v>
      </c>
      <c r="E2991" s="7" t="s">
        <v>39</v>
      </c>
      <c r="F2991" s="8">
        <v>15</v>
      </c>
      <c r="G2991" s="8">
        <v>10162.549999999999</v>
      </c>
      <c r="H2991" s="8">
        <v>10162.549999999999</v>
      </c>
      <c r="I2991" s="8">
        <v>1</v>
      </c>
      <c r="J2991" s="8">
        <v>10162.549999999999</v>
      </c>
      <c r="K2991" s="8">
        <v>10162.549999999999</v>
      </c>
      <c r="L2991" s="8">
        <f t="shared" si="184"/>
        <v>1325.5499999999993</v>
      </c>
      <c r="M2991" s="8">
        <f t="shared" si="185"/>
        <v>8837</v>
      </c>
      <c r="N2991" s="14">
        <v>12</v>
      </c>
      <c r="O2991" s="14">
        <v>9897.44</v>
      </c>
      <c r="P2991" s="8">
        <v>15</v>
      </c>
      <c r="Q2991" s="8">
        <v>10162.549999999999</v>
      </c>
      <c r="R2991" s="17">
        <f t="shared" si="186"/>
        <v>9897.44</v>
      </c>
      <c r="S2991" s="18">
        <f t="shared" si="187"/>
        <v>10162.549999999999</v>
      </c>
    </row>
    <row r="2992" spans="1:19" x14ac:dyDescent="0.25">
      <c r="A2992" s="7" t="s">
        <v>3852</v>
      </c>
      <c r="B2992" s="7" t="s">
        <v>3853</v>
      </c>
      <c r="C2992" s="7" t="s">
        <v>37</v>
      </c>
      <c r="D2992" s="7" t="s">
        <v>38</v>
      </c>
      <c r="E2992" s="7" t="s">
        <v>39</v>
      </c>
      <c r="F2992" s="8">
        <v>15</v>
      </c>
      <c r="G2992" s="8">
        <v>10162.549999999999</v>
      </c>
      <c r="H2992" s="8">
        <v>10162.549999999999</v>
      </c>
      <c r="I2992" s="8">
        <v>1</v>
      </c>
      <c r="J2992" s="8">
        <v>10162.549999999999</v>
      </c>
      <c r="K2992" s="8">
        <v>10162.549999999999</v>
      </c>
      <c r="L2992" s="8">
        <f t="shared" si="184"/>
        <v>1325.5499999999993</v>
      </c>
      <c r="M2992" s="8">
        <f t="shared" si="185"/>
        <v>8837</v>
      </c>
      <c r="N2992" s="9"/>
      <c r="O2992" s="9"/>
      <c r="P2992" s="8">
        <v>15</v>
      </c>
      <c r="Q2992" s="8">
        <v>10162.549999999999</v>
      </c>
      <c r="R2992" s="17">
        <f t="shared" si="186"/>
        <v>0</v>
      </c>
      <c r="S2992" s="18">
        <f t="shared" si="187"/>
        <v>10162.549999999999</v>
      </c>
    </row>
    <row r="2993" spans="1:19" x14ac:dyDescent="0.25">
      <c r="A2993" s="7" t="s">
        <v>3854</v>
      </c>
      <c r="B2993" s="7" t="s">
        <v>3855</v>
      </c>
      <c r="C2993" s="7" t="s">
        <v>37</v>
      </c>
      <c r="D2993" s="7" t="s">
        <v>38</v>
      </c>
      <c r="E2993" s="7" t="s">
        <v>39</v>
      </c>
      <c r="F2993" s="8">
        <v>15</v>
      </c>
      <c r="G2993" s="8">
        <v>10162.549999999999</v>
      </c>
      <c r="H2993" s="8">
        <v>10162.549999999999</v>
      </c>
      <c r="I2993" s="8">
        <v>2</v>
      </c>
      <c r="J2993" s="8">
        <v>20325.099999999999</v>
      </c>
      <c r="K2993" s="8">
        <v>10162.549999999999</v>
      </c>
      <c r="L2993" s="8">
        <f t="shared" si="184"/>
        <v>1325.5499999999993</v>
      </c>
      <c r="M2993" s="8">
        <f t="shared" si="185"/>
        <v>8837</v>
      </c>
      <c r="N2993" s="9"/>
      <c r="O2993" s="9"/>
      <c r="P2993" s="8">
        <v>15</v>
      </c>
      <c r="Q2993" s="8">
        <v>10162.549999999999</v>
      </c>
      <c r="R2993" s="17">
        <f t="shared" si="186"/>
        <v>0</v>
      </c>
      <c r="S2993" s="18">
        <f t="shared" si="187"/>
        <v>20325.099999999999</v>
      </c>
    </row>
    <row r="2994" spans="1:19" x14ac:dyDescent="0.25">
      <c r="A2994" s="7" t="s">
        <v>3856</v>
      </c>
      <c r="B2994" s="7" t="s">
        <v>3857</v>
      </c>
      <c r="C2994" s="7" t="s">
        <v>37</v>
      </c>
      <c r="D2994" s="7" t="s">
        <v>38</v>
      </c>
      <c r="E2994" s="7" t="s">
        <v>39</v>
      </c>
      <c r="F2994" s="8">
        <v>15</v>
      </c>
      <c r="G2994" s="8">
        <v>10162.549999999999</v>
      </c>
      <c r="H2994" s="8">
        <v>10162.549999999999</v>
      </c>
      <c r="I2994" s="8">
        <v>2</v>
      </c>
      <c r="J2994" s="8">
        <v>20325.099999999999</v>
      </c>
      <c r="K2994" s="8">
        <v>10162.549999999999</v>
      </c>
      <c r="L2994" s="8">
        <f t="shared" si="184"/>
        <v>1325.5499999999993</v>
      </c>
      <c r="M2994" s="8">
        <f t="shared" si="185"/>
        <v>8837</v>
      </c>
      <c r="N2994" s="13"/>
      <c r="O2994" s="13"/>
      <c r="P2994" s="8">
        <v>15</v>
      </c>
      <c r="Q2994" s="8">
        <v>10162.549999999999</v>
      </c>
      <c r="R2994" s="17">
        <f t="shared" si="186"/>
        <v>0</v>
      </c>
      <c r="S2994" s="18">
        <f t="shared" si="187"/>
        <v>20325.099999999999</v>
      </c>
    </row>
    <row r="2995" spans="1:19" x14ac:dyDescent="0.25">
      <c r="A2995" s="7" t="s">
        <v>3858</v>
      </c>
      <c r="B2995" s="7" t="s">
        <v>3859</v>
      </c>
      <c r="C2995" s="7" t="s">
        <v>37</v>
      </c>
      <c r="D2995" s="7" t="s">
        <v>38</v>
      </c>
      <c r="E2995" s="7" t="s">
        <v>39</v>
      </c>
      <c r="F2995" s="8">
        <v>15</v>
      </c>
      <c r="G2995" s="8">
        <v>10162.549999999999</v>
      </c>
      <c r="H2995" s="8">
        <v>10162.549999999999</v>
      </c>
      <c r="I2995" s="8">
        <v>3</v>
      </c>
      <c r="J2995" s="8">
        <v>30487.649999999998</v>
      </c>
      <c r="K2995" s="8">
        <v>10162.549999999999</v>
      </c>
      <c r="L2995" s="8">
        <f t="shared" si="184"/>
        <v>1325.5499999999993</v>
      </c>
      <c r="M2995" s="8">
        <f t="shared" si="185"/>
        <v>8837</v>
      </c>
      <c r="N2995" s="9"/>
      <c r="O2995" s="9"/>
      <c r="P2995" s="8">
        <v>15</v>
      </c>
      <c r="Q2995" s="8">
        <v>10162.549999999999</v>
      </c>
      <c r="R2995" s="17">
        <f t="shared" si="186"/>
        <v>0</v>
      </c>
      <c r="S2995" s="18">
        <f t="shared" si="187"/>
        <v>30487.649999999998</v>
      </c>
    </row>
    <row r="2996" spans="1:19" x14ac:dyDescent="0.25">
      <c r="A2996" s="7" t="s">
        <v>3860</v>
      </c>
      <c r="B2996" s="7" t="s">
        <v>3861</v>
      </c>
      <c r="C2996" s="7" t="s">
        <v>37</v>
      </c>
      <c r="D2996" s="7" t="s">
        <v>38</v>
      </c>
      <c r="E2996" s="7" t="s">
        <v>39</v>
      </c>
      <c r="F2996" s="8">
        <v>15</v>
      </c>
      <c r="G2996" s="8">
        <v>10162.549999999999</v>
      </c>
      <c r="H2996" s="8">
        <v>10162.549999999999</v>
      </c>
      <c r="I2996" s="8">
        <v>1</v>
      </c>
      <c r="J2996" s="8">
        <v>10162.549999999999</v>
      </c>
      <c r="K2996" s="8">
        <v>10162.549999999999</v>
      </c>
      <c r="L2996" s="8">
        <f t="shared" si="184"/>
        <v>1325.5499999999993</v>
      </c>
      <c r="M2996" s="8">
        <f t="shared" si="185"/>
        <v>8837</v>
      </c>
      <c r="N2996" s="9"/>
      <c r="O2996" s="9"/>
      <c r="P2996" s="8">
        <v>15</v>
      </c>
      <c r="Q2996" s="8">
        <v>10162.549999999999</v>
      </c>
      <c r="R2996" s="17">
        <f t="shared" si="186"/>
        <v>0</v>
      </c>
      <c r="S2996" s="18">
        <f t="shared" si="187"/>
        <v>10162.549999999999</v>
      </c>
    </row>
    <row r="2997" spans="1:19" x14ac:dyDescent="0.25">
      <c r="A2997" s="7" t="s">
        <v>3862</v>
      </c>
      <c r="B2997" s="7" t="s">
        <v>3863</v>
      </c>
      <c r="C2997" s="7" t="s">
        <v>37</v>
      </c>
      <c r="D2997" s="7" t="s">
        <v>38</v>
      </c>
      <c r="E2997" s="7" t="s">
        <v>39</v>
      </c>
      <c r="F2997" s="8">
        <v>15</v>
      </c>
      <c r="G2997" s="8">
        <v>10162.549999999999</v>
      </c>
      <c r="H2997" s="8">
        <v>10162.549999999999</v>
      </c>
      <c r="I2997" s="8">
        <v>2</v>
      </c>
      <c r="J2997" s="8">
        <v>20325.099999999999</v>
      </c>
      <c r="K2997" s="8">
        <v>10162.549999999999</v>
      </c>
      <c r="L2997" s="8">
        <f t="shared" si="184"/>
        <v>1325.5499999999993</v>
      </c>
      <c r="M2997" s="8">
        <f t="shared" si="185"/>
        <v>8837</v>
      </c>
      <c r="N2997" s="14">
        <v>12</v>
      </c>
      <c r="O2997" s="14">
        <v>9897.44</v>
      </c>
      <c r="P2997" s="8">
        <v>15</v>
      </c>
      <c r="Q2997" s="8">
        <v>10162.549999999999</v>
      </c>
      <c r="R2997" s="17">
        <f t="shared" si="186"/>
        <v>19794.88</v>
      </c>
      <c r="S2997" s="18">
        <f t="shared" si="187"/>
        <v>20325.099999999999</v>
      </c>
    </row>
    <row r="2998" spans="1:19" x14ac:dyDescent="0.25">
      <c r="A2998" s="7" t="s">
        <v>3864</v>
      </c>
      <c r="B2998" s="7" t="s">
        <v>3865</v>
      </c>
      <c r="C2998" s="7" t="s">
        <v>37</v>
      </c>
      <c r="D2998" s="7" t="s">
        <v>38</v>
      </c>
      <c r="E2998" s="7" t="s">
        <v>39</v>
      </c>
      <c r="F2998" s="8">
        <v>15</v>
      </c>
      <c r="G2998" s="8">
        <v>10162.549999999999</v>
      </c>
      <c r="H2998" s="8">
        <v>11067.6</v>
      </c>
      <c r="I2998" s="8">
        <v>3</v>
      </c>
      <c r="J2998" s="8">
        <v>30487.65</v>
      </c>
      <c r="K2998" s="8">
        <v>10162.550000000001</v>
      </c>
      <c r="L2998" s="8">
        <f t="shared" si="184"/>
        <v>1325.5499999999993</v>
      </c>
      <c r="M2998" s="8">
        <f t="shared" si="185"/>
        <v>8837.0000000000018</v>
      </c>
      <c r="N2998" s="14">
        <v>12</v>
      </c>
      <c r="O2998" s="14">
        <v>9897.44</v>
      </c>
      <c r="P2998" s="8">
        <v>15</v>
      </c>
      <c r="Q2998" s="8">
        <v>10162.549999999999</v>
      </c>
      <c r="R2998" s="17">
        <f t="shared" si="186"/>
        <v>29692.32</v>
      </c>
      <c r="S2998" s="18">
        <f t="shared" si="187"/>
        <v>30487.65</v>
      </c>
    </row>
    <row r="2999" spans="1:19" x14ac:dyDescent="0.25">
      <c r="A2999" s="7" t="s">
        <v>3866</v>
      </c>
      <c r="B2999" s="7" t="s">
        <v>3867</v>
      </c>
      <c r="C2999" s="7" t="s">
        <v>37</v>
      </c>
      <c r="D2999" s="7" t="s">
        <v>38</v>
      </c>
      <c r="E2999" s="7" t="s">
        <v>39</v>
      </c>
      <c r="F2999" s="8">
        <v>15</v>
      </c>
      <c r="G2999" s="8">
        <v>10162.549999999999</v>
      </c>
      <c r="H2999" s="8">
        <v>10162.549999999999</v>
      </c>
      <c r="I2999" s="8">
        <v>2</v>
      </c>
      <c r="J2999" s="8">
        <v>20325.099999999999</v>
      </c>
      <c r="K2999" s="8">
        <v>10162.549999999999</v>
      </c>
      <c r="L2999" s="8">
        <f t="shared" si="184"/>
        <v>1325.5499999999993</v>
      </c>
      <c r="M2999" s="8">
        <f t="shared" si="185"/>
        <v>8837</v>
      </c>
      <c r="N2999" s="9"/>
      <c r="O2999" s="9"/>
      <c r="P2999" s="8">
        <v>15</v>
      </c>
      <c r="Q2999" s="8">
        <v>10162.549999999999</v>
      </c>
      <c r="R2999" s="17">
        <f t="shared" si="186"/>
        <v>0</v>
      </c>
      <c r="S2999" s="18">
        <f t="shared" si="187"/>
        <v>20325.099999999999</v>
      </c>
    </row>
    <row r="3000" spans="1:19" x14ac:dyDescent="0.25">
      <c r="A3000" s="7" t="s">
        <v>3868</v>
      </c>
      <c r="B3000" s="7" t="s">
        <v>3869</v>
      </c>
      <c r="C3000" s="7" t="s">
        <v>37</v>
      </c>
      <c r="D3000" s="7" t="s">
        <v>38</v>
      </c>
      <c r="E3000" s="7" t="s">
        <v>39</v>
      </c>
      <c r="F3000" s="8">
        <v>15</v>
      </c>
      <c r="G3000" s="8">
        <v>8603.15</v>
      </c>
      <c r="H3000" s="8">
        <v>8603.15</v>
      </c>
      <c r="I3000" s="8">
        <v>3</v>
      </c>
      <c r="J3000" s="8">
        <v>25809.449999999997</v>
      </c>
      <c r="K3000" s="8">
        <v>8603.15</v>
      </c>
      <c r="L3000" s="8">
        <f t="shared" si="184"/>
        <v>1122.1499999999996</v>
      </c>
      <c r="M3000" s="8">
        <f t="shared" si="185"/>
        <v>7481</v>
      </c>
      <c r="N3000" s="9"/>
      <c r="O3000" s="9"/>
      <c r="P3000" s="8">
        <v>15</v>
      </c>
      <c r="Q3000" s="8">
        <v>8603.15</v>
      </c>
      <c r="R3000" s="17">
        <f t="shared" si="186"/>
        <v>0</v>
      </c>
      <c r="S3000" s="18">
        <f t="shared" si="187"/>
        <v>25809.449999999997</v>
      </c>
    </row>
    <row r="3001" spans="1:19" x14ac:dyDescent="0.25">
      <c r="A3001" s="7" t="s">
        <v>3870</v>
      </c>
      <c r="B3001" s="7" t="s">
        <v>3871</v>
      </c>
      <c r="C3001" s="7" t="s">
        <v>76</v>
      </c>
      <c r="D3001" s="7" t="s">
        <v>77</v>
      </c>
      <c r="E3001" s="7" t="s">
        <v>78</v>
      </c>
      <c r="F3001" s="8">
        <v>15</v>
      </c>
      <c r="G3001" s="8">
        <v>16675</v>
      </c>
      <c r="H3001" s="8">
        <v>16675</v>
      </c>
      <c r="I3001" s="8">
        <v>2</v>
      </c>
      <c r="J3001" s="8">
        <v>33350</v>
      </c>
      <c r="K3001" s="8">
        <v>16675</v>
      </c>
      <c r="L3001" s="8">
        <f t="shared" si="184"/>
        <v>2174.9999999999982</v>
      </c>
      <c r="M3001" s="8">
        <f t="shared" si="185"/>
        <v>14500.000000000002</v>
      </c>
      <c r="N3001" s="9"/>
      <c r="O3001" s="9"/>
      <c r="P3001" s="8">
        <v>15</v>
      </c>
      <c r="Q3001" s="8">
        <v>16675</v>
      </c>
      <c r="R3001" s="17">
        <f t="shared" si="186"/>
        <v>0</v>
      </c>
      <c r="S3001" s="18">
        <f t="shared" si="187"/>
        <v>33350</v>
      </c>
    </row>
    <row r="3002" spans="1:19" x14ac:dyDescent="0.25">
      <c r="A3002" s="7" t="s">
        <v>3872</v>
      </c>
      <c r="B3002" s="7" t="s">
        <v>3873</v>
      </c>
      <c r="C3002" s="7" t="s">
        <v>76</v>
      </c>
      <c r="D3002" s="7" t="s">
        <v>77</v>
      </c>
      <c r="E3002" s="7" t="s">
        <v>78</v>
      </c>
      <c r="F3002" s="8">
        <v>15</v>
      </c>
      <c r="G3002" s="8">
        <v>8970</v>
      </c>
      <c r="H3002" s="8">
        <v>8970</v>
      </c>
      <c r="I3002" s="8">
        <v>2</v>
      </c>
      <c r="J3002" s="8">
        <v>17940</v>
      </c>
      <c r="K3002" s="8">
        <v>8970</v>
      </c>
      <c r="L3002" s="8">
        <f t="shared" si="184"/>
        <v>1169.9999999999991</v>
      </c>
      <c r="M3002" s="8">
        <f t="shared" si="185"/>
        <v>7800.0000000000009</v>
      </c>
      <c r="N3002" s="9"/>
      <c r="O3002" s="9"/>
      <c r="P3002" s="8">
        <v>15</v>
      </c>
      <c r="Q3002" s="8">
        <v>8970</v>
      </c>
      <c r="R3002" s="17">
        <f t="shared" si="186"/>
        <v>0</v>
      </c>
      <c r="S3002" s="18">
        <f t="shared" si="187"/>
        <v>17940</v>
      </c>
    </row>
    <row r="3003" spans="1:19" x14ac:dyDescent="0.25">
      <c r="A3003" s="7" t="s">
        <v>3876</v>
      </c>
      <c r="B3003" s="7" t="s">
        <v>3877</v>
      </c>
      <c r="C3003" s="7" t="s">
        <v>14</v>
      </c>
      <c r="D3003" s="7" t="s">
        <v>15</v>
      </c>
      <c r="E3003" s="7" t="s">
        <v>467</v>
      </c>
      <c r="F3003" s="8">
        <v>21</v>
      </c>
      <c r="G3003" s="8">
        <v>784.08</v>
      </c>
      <c r="H3003" s="8">
        <v>784.08</v>
      </c>
      <c r="I3003" s="8">
        <v>70</v>
      </c>
      <c r="J3003" s="8">
        <v>54885.600000000006</v>
      </c>
      <c r="K3003" s="8">
        <v>784.08</v>
      </c>
      <c r="L3003" s="8">
        <f t="shared" si="184"/>
        <v>136.08000000000004</v>
      </c>
      <c r="M3003" s="8">
        <f t="shared" si="185"/>
        <v>648</v>
      </c>
      <c r="N3003" s="9"/>
      <c r="O3003" s="9"/>
      <c r="P3003" s="8">
        <v>21</v>
      </c>
      <c r="Q3003" s="8">
        <v>784.08</v>
      </c>
      <c r="R3003" s="17">
        <f t="shared" si="186"/>
        <v>0</v>
      </c>
      <c r="S3003" s="18">
        <f t="shared" si="187"/>
        <v>54885.600000000006</v>
      </c>
    </row>
    <row r="3004" spans="1:19" x14ac:dyDescent="0.25">
      <c r="A3004" s="7" t="s">
        <v>3878</v>
      </c>
      <c r="B3004" s="7" t="s">
        <v>3879</v>
      </c>
      <c r="C3004" s="7" t="s">
        <v>76</v>
      </c>
      <c r="D3004" s="7" t="s">
        <v>77</v>
      </c>
      <c r="E3004" s="7" t="s">
        <v>78</v>
      </c>
      <c r="F3004" s="8">
        <v>15</v>
      </c>
      <c r="G3004" s="8">
        <v>33350</v>
      </c>
      <c r="H3004" s="8">
        <v>33350</v>
      </c>
      <c r="I3004" s="8">
        <v>2</v>
      </c>
      <c r="J3004" s="8">
        <v>66700</v>
      </c>
      <c r="K3004" s="8">
        <v>33350</v>
      </c>
      <c r="L3004" s="8">
        <f t="shared" si="184"/>
        <v>4349.9999999999964</v>
      </c>
      <c r="M3004" s="8">
        <f t="shared" si="185"/>
        <v>29000.000000000004</v>
      </c>
      <c r="N3004" s="9"/>
      <c r="O3004" s="9"/>
      <c r="P3004" s="8">
        <v>15</v>
      </c>
      <c r="Q3004" s="8">
        <v>33350</v>
      </c>
      <c r="R3004" s="17">
        <f t="shared" si="186"/>
        <v>0</v>
      </c>
      <c r="S3004" s="18">
        <f t="shared" si="187"/>
        <v>66700</v>
      </c>
    </row>
    <row r="3005" spans="1:19" x14ac:dyDescent="0.25">
      <c r="A3005" s="7" t="s">
        <v>3886</v>
      </c>
      <c r="B3005" s="7" t="s">
        <v>3887</v>
      </c>
      <c r="C3005" s="7" t="s">
        <v>2265</v>
      </c>
      <c r="D3005" s="7" t="s">
        <v>2266</v>
      </c>
      <c r="E3005" s="7" t="s">
        <v>2267</v>
      </c>
      <c r="F3005" s="8">
        <v>15</v>
      </c>
      <c r="G3005" s="8">
        <v>0.01</v>
      </c>
      <c r="H3005" s="8">
        <v>0.01</v>
      </c>
      <c r="I3005" s="8">
        <v>4</v>
      </c>
      <c r="J3005" s="8">
        <v>0.04</v>
      </c>
      <c r="K3005" s="8">
        <v>0.01</v>
      </c>
      <c r="L3005" s="8">
        <f t="shared" si="184"/>
        <v>1.3043478260869566E-3</v>
      </c>
      <c r="M3005" s="8">
        <f t="shared" si="185"/>
        <v>8.6956521739130436E-3</v>
      </c>
      <c r="N3005" s="9"/>
      <c r="O3005" s="9"/>
      <c r="P3005" s="8">
        <v>15</v>
      </c>
      <c r="Q3005" s="8">
        <v>0.01</v>
      </c>
      <c r="R3005" s="17">
        <f t="shared" si="186"/>
        <v>0</v>
      </c>
      <c r="S3005" s="18">
        <f t="shared" si="187"/>
        <v>0.04</v>
      </c>
    </row>
    <row r="3006" spans="1:19" x14ac:dyDescent="0.25">
      <c r="A3006" s="7" t="s">
        <v>3890</v>
      </c>
      <c r="B3006" s="7" t="s">
        <v>3891</v>
      </c>
      <c r="C3006" s="7" t="s">
        <v>76</v>
      </c>
      <c r="D3006" s="7" t="s">
        <v>77</v>
      </c>
      <c r="E3006" s="7" t="s">
        <v>78</v>
      </c>
      <c r="F3006" s="8">
        <v>15</v>
      </c>
      <c r="G3006" s="8">
        <v>5175</v>
      </c>
      <c r="H3006" s="8">
        <v>5175</v>
      </c>
      <c r="I3006" s="8">
        <v>3</v>
      </c>
      <c r="J3006" s="8">
        <v>15525</v>
      </c>
      <c r="K3006" s="8">
        <v>5175</v>
      </c>
      <c r="L3006" s="8">
        <f t="shared" si="184"/>
        <v>675</v>
      </c>
      <c r="M3006" s="8">
        <f t="shared" si="185"/>
        <v>4500</v>
      </c>
      <c r="N3006" s="9"/>
      <c r="O3006" s="9"/>
      <c r="P3006" s="8">
        <v>15</v>
      </c>
      <c r="Q3006" s="8">
        <v>5175</v>
      </c>
      <c r="R3006" s="17">
        <f t="shared" si="186"/>
        <v>0</v>
      </c>
      <c r="S3006" s="18">
        <f t="shared" si="187"/>
        <v>15525</v>
      </c>
    </row>
    <row r="3007" spans="1:19" x14ac:dyDescent="0.25">
      <c r="A3007" s="7" t="s">
        <v>3892</v>
      </c>
      <c r="B3007" s="7" t="s">
        <v>3893</v>
      </c>
      <c r="C3007" s="7" t="s">
        <v>3894</v>
      </c>
      <c r="D3007" s="7" t="s">
        <v>3895</v>
      </c>
      <c r="E3007" s="7" t="s">
        <v>3896</v>
      </c>
      <c r="F3007" s="8">
        <v>15</v>
      </c>
      <c r="G3007" s="8">
        <v>600852</v>
      </c>
      <c r="H3007" s="8">
        <v>600852</v>
      </c>
      <c r="I3007" s="8">
        <v>14</v>
      </c>
      <c r="J3007" s="8">
        <v>8411928</v>
      </c>
      <c r="K3007" s="8">
        <v>600852</v>
      </c>
      <c r="L3007" s="8">
        <f t="shared" si="184"/>
        <v>78371.999999999942</v>
      </c>
      <c r="M3007" s="8">
        <f t="shared" si="185"/>
        <v>522480.00000000006</v>
      </c>
      <c r="N3007" s="13"/>
      <c r="O3007" s="13"/>
      <c r="P3007" s="8">
        <v>15</v>
      </c>
      <c r="Q3007" s="8">
        <v>600852</v>
      </c>
      <c r="R3007" s="17">
        <f t="shared" si="186"/>
        <v>0</v>
      </c>
      <c r="S3007" s="18">
        <f t="shared" si="187"/>
        <v>8411928</v>
      </c>
    </row>
    <row r="3008" spans="1:19" x14ac:dyDescent="0.25">
      <c r="A3008" s="7" t="s">
        <v>3899</v>
      </c>
      <c r="B3008" s="7" t="s">
        <v>3900</v>
      </c>
      <c r="C3008" s="7" t="s">
        <v>3894</v>
      </c>
      <c r="D3008" s="7" t="s">
        <v>3895</v>
      </c>
      <c r="E3008" s="7" t="s">
        <v>3896</v>
      </c>
      <c r="F3008" s="8">
        <v>21</v>
      </c>
      <c r="G3008" s="8">
        <v>52809.36</v>
      </c>
      <c r="H3008" s="8">
        <v>52809.36</v>
      </c>
      <c r="I3008" s="8">
        <v>1</v>
      </c>
      <c r="J3008" s="8">
        <v>52809.36</v>
      </c>
      <c r="K3008" s="8">
        <v>52809.36</v>
      </c>
      <c r="L3008" s="8">
        <f t="shared" si="184"/>
        <v>9165.2608264462833</v>
      </c>
      <c r="M3008" s="8">
        <f t="shared" si="185"/>
        <v>43644.099173553717</v>
      </c>
      <c r="N3008" s="9"/>
      <c r="O3008" s="9"/>
      <c r="P3008" s="8">
        <v>21</v>
      </c>
      <c r="Q3008" s="8">
        <v>52809.36</v>
      </c>
      <c r="R3008" s="17">
        <f t="shared" si="186"/>
        <v>0</v>
      </c>
      <c r="S3008" s="18">
        <f t="shared" si="187"/>
        <v>52809.36</v>
      </c>
    </row>
    <row r="3009" spans="1:19" x14ac:dyDescent="0.25">
      <c r="A3009" s="7" t="s">
        <v>3901</v>
      </c>
      <c r="B3009" s="7" t="s">
        <v>3902</v>
      </c>
      <c r="C3009" s="7" t="s">
        <v>3894</v>
      </c>
      <c r="D3009" s="7" t="s">
        <v>3895</v>
      </c>
      <c r="E3009" s="7" t="s">
        <v>3896</v>
      </c>
      <c r="F3009" s="8">
        <v>15</v>
      </c>
      <c r="G3009" s="8">
        <v>702820.12</v>
      </c>
      <c r="H3009" s="8">
        <v>702820.12</v>
      </c>
      <c r="I3009" s="8">
        <v>1</v>
      </c>
      <c r="J3009" s="8">
        <v>702820.12</v>
      </c>
      <c r="K3009" s="8">
        <v>702820.12</v>
      </c>
      <c r="L3009" s="8">
        <f t="shared" si="184"/>
        <v>91672.189565217355</v>
      </c>
      <c r="M3009" s="8">
        <f t="shared" si="185"/>
        <v>611147.93043478264</v>
      </c>
      <c r="N3009" s="13"/>
      <c r="O3009" s="13"/>
      <c r="P3009" s="8">
        <v>15</v>
      </c>
      <c r="Q3009" s="8">
        <v>702820.12</v>
      </c>
      <c r="R3009" s="17">
        <f t="shared" si="186"/>
        <v>0</v>
      </c>
      <c r="S3009" s="18">
        <f t="shared" si="187"/>
        <v>702820.12</v>
      </c>
    </row>
    <row r="3010" spans="1:19" x14ac:dyDescent="0.25">
      <c r="A3010" s="7" t="s">
        <v>3903</v>
      </c>
      <c r="B3010" s="7" t="s">
        <v>3904</v>
      </c>
      <c r="C3010" s="7" t="s">
        <v>3894</v>
      </c>
      <c r="D3010" s="7" t="s">
        <v>3895</v>
      </c>
      <c r="E3010" s="7" t="s">
        <v>3896</v>
      </c>
      <c r="F3010" s="8">
        <v>21</v>
      </c>
      <c r="G3010" s="8">
        <v>22916.44</v>
      </c>
      <c r="H3010" s="8">
        <v>22916.44</v>
      </c>
      <c r="I3010" s="8">
        <v>3</v>
      </c>
      <c r="J3010" s="8">
        <v>68749.319999999992</v>
      </c>
      <c r="K3010" s="8">
        <v>22916.44</v>
      </c>
      <c r="L3010" s="8">
        <f t="shared" ref="L3010:L3073" si="188">K3010-M3010</f>
        <v>3977.2333884297514</v>
      </c>
      <c r="M3010" s="8">
        <f t="shared" ref="M3010:M3073" si="189">K3010/((100+F3010)/100)</f>
        <v>18939.206611570247</v>
      </c>
      <c r="N3010" s="9"/>
      <c r="O3010" s="9"/>
      <c r="P3010" s="8">
        <v>21</v>
      </c>
      <c r="Q3010" s="8">
        <v>22916.44</v>
      </c>
      <c r="R3010" s="17">
        <f t="shared" ref="R3010:R3073" si="190">I3010*O3010</f>
        <v>0</v>
      </c>
      <c r="S3010" s="18">
        <f t="shared" si="187"/>
        <v>68749.319999999992</v>
      </c>
    </row>
    <row r="3011" spans="1:19" x14ac:dyDescent="0.25">
      <c r="A3011" s="7" t="s">
        <v>3913</v>
      </c>
      <c r="B3011" s="7" t="s">
        <v>3914</v>
      </c>
      <c r="C3011" s="7" t="s">
        <v>14</v>
      </c>
      <c r="D3011" s="7" t="s">
        <v>15</v>
      </c>
      <c r="E3011" s="7" t="s">
        <v>19</v>
      </c>
      <c r="F3011" s="8">
        <v>21</v>
      </c>
      <c r="G3011" s="8">
        <v>4719</v>
      </c>
      <c r="H3011" s="8">
        <v>4719</v>
      </c>
      <c r="I3011" s="8">
        <v>98</v>
      </c>
      <c r="J3011" s="8">
        <v>462462</v>
      </c>
      <c r="K3011" s="8">
        <v>4719</v>
      </c>
      <c r="L3011" s="8">
        <f t="shared" si="188"/>
        <v>819</v>
      </c>
      <c r="M3011" s="8">
        <f t="shared" si="189"/>
        <v>3900</v>
      </c>
      <c r="N3011" s="14">
        <v>12</v>
      </c>
      <c r="O3011" s="14">
        <v>4356.8</v>
      </c>
      <c r="P3011" s="8">
        <v>21</v>
      </c>
      <c r="Q3011" s="8">
        <v>4719</v>
      </c>
      <c r="R3011" s="17">
        <f t="shared" si="190"/>
        <v>426966.4</v>
      </c>
      <c r="S3011" s="18">
        <f t="shared" ref="S3011:S3074" si="191">J3011</f>
        <v>462462</v>
      </c>
    </row>
    <row r="3012" spans="1:19" x14ac:dyDescent="0.25">
      <c r="A3012" s="7" t="s">
        <v>3915</v>
      </c>
      <c r="B3012" s="7" t="s">
        <v>3916</v>
      </c>
      <c r="C3012" s="7" t="s">
        <v>14</v>
      </c>
      <c r="D3012" s="7" t="s">
        <v>15</v>
      </c>
      <c r="E3012" s="7" t="s">
        <v>19</v>
      </c>
      <c r="F3012" s="8">
        <v>21</v>
      </c>
      <c r="G3012" s="8">
        <v>4719</v>
      </c>
      <c r="H3012" s="8">
        <v>4719</v>
      </c>
      <c r="I3012" s="8">
        <v>26</v>
      </c>
      <c r="J3012" s="8">
        <v>122694</v>
      </c>
      <c r="K3012" s="8">
        <v>4719</v>
      </c>
      <c r="L3012" s="8">
        <f t="shared" si="188"/>
        <v>819</v>
      </c>
      <c r="M3012" s="8">
        <f t="shared" si="189"/>
        <v>3900</v>
      </c>
      <c r="N3012" s="8">
        <v>12</v>
      </c>
      <c r="O3012" s="8">
        <v>4356.8</v>
      </c>
      <c r="P3012" s="8">
        <v>21</v>
      </c>
      <c r="Q3012" s="8">
        <v>4719</v>
      </c>
      <c r="R3012" s="17">
        <f t="shared" si="190"/>
        <v>113276.8</v>
      </c>
      <c r="S3012" s="18">
        <f t="shared" si="191"/>
        <v>122694</v>
      </c>
    </row>
    <row r="3013" spans="1:19" x14ac:dyDescent="0.25">
      <c r="A3013" s="7" t="s">
        <v>3917</v>
      </c>
      <c r="B3013" s="7" t="s">
        <v>3918</v>
      </c>
      <c r="C3013" s="7" t="s">
        <v>396</v>
      </c>
      <c r="D3013" s="7" t="s">
        <v>397</v>
      </c>
      <c r="E3013" s="7" t="s">
        <v>988</v>
      </c>
      <c r="F3013" s="8">
        <v>15</v>
      </c>
      <c r="G3013" s="8">
        <v>53003.5</v>
      </c>
      <c r="H3013" s="8">
        <v>53003.5</v>
      </c>
      <c r="I3013" s="8">
        <v>1</v>
      </c>
      <c r="J3013" s="8">
        <v>53003.5</v>
      </c>
      <c r="K3013" s="8">
        <v>53003.5</v>
      </c>
      <c r="L3013" s="8">
        <f t="shared" si="188"/>
        <v>6913.5</v>
      </c>
      <c r="M3013" s="8">
        <f t="shared" si="189"/>
        <v>46090</v>
      </c>
      <c r="N3013" s="13"/>
      <c r="O3013" s="13"/>
      <c r="P3013" s="8">
        <v>15</v>
      </c>
      <c r="Q3013" s="8">
        <v>53003.5</v>
      </c>
      <c r="R3013" s="17">
        <f t="shared" si="190"/>
        <v>0</v>
      </c>
      <c r="S3013" s="18">
        <f t="shared" si="191"/>
        <v>53003.5</v>
      </c>
    </row>
    <row r="3014" spans="1:19" x14ac:dyDescent="0.25">
      <c r="A3014" s="7" t="s">
        <v>3919</v>
      </c>
      <c r="B3014" s="7" t="s">
        <v>3920</v>
      </c>
      <c r="C3014" s="7" t="s">
        <v>396</v>
      </c>
      <c r="D3014" s="7" t="s">
        <v>397</v>
      </c>
      <c r="E3014" s="7" t="s">
        <v>988</v>
      </c>
      <c r="F3014" s="8">
        <v>15</v>
      </c>
      <c r="G3014" s="8">
        <v>53003.5</v>
      </c>
      <c r="H3014" s="8">
        <v>53003.5</v>
      </c>
      <c r="I3014" s="8">
        <v>5</v>
      </c>
      <c r="J3014" s="8">
        <v>265017.5</v>
      </c>
      <c r="K3014" s="8">
        <v>53003.5</v>
      </c>
      <c r="L3014" s="8">
        <f t="shared" si="188"/>
        <v>6913.5</v>
      </c>
      <c r="M3014" s="8">
        <f t="shared" si="189"/>
        <v>46090</v>
      </c>
      <c r="N3014" s="13"/>
      <c r="O3014" s="13"/>
      <c r="P3014" s="8">
        <v>15</v>
      </c>
      <c r="Q3014" s="8">
        <v>53003.5</v>
      </c>
      <c r="R3014" s="17">
        <f t="shared" si="190"/>
        <v>0</v>
      </c>
      <c r="S3014" s="18">
        <f t="shared" si="191"/>
        <v>265017.5</v>
      </c>
    </row>
    <row r="3015" spans="1:19" x14ac:dyDescent="0.25">
      <c r="A3015" s="7" t="s">
        <v>3921</v>
      </c>
      <c r="B3015" s="7" t="s">
        <v>3922</v>
      </c>
      <c r="C3015" s="7" t="s">
        <v>369</v>
      </c>
      <c r="D3015" s="7" t="s">
        <v>370</v>
      </c>
      <c r="E3015" s="7" t="s">
        <v>546</v>
      </c>
      <c r="F3015" s="8">
        <v>21</v>
      </c>
      <c r="G3015" s="8">
        <v>3690.5</v>
      </c>
      <c r="H3015" s="8">
        <v>3690.5</v>
      </c>
      <c r="I3015" s="8">
        <v>13</v>
      </c>
      <c r="J3015" s="8">
        <v>47976.5</v>
      </c>
      <c r="K3015" s="8">
        <v>3690.5</v>
      </c>
      <c r="L3015" s="8">
        <f t="shared" si="188"/>
        <v>640.5</v>
      </c>
      <c r="M3015" s="8">
        <f t="shared" si="189"/>
        <v>3050</v>
      </c>
      <c r="N3015" s="14">
        <v>12</v>
      </c>
      <c r="O3015" s="14">
        <v>3416</v>
      </c>
      <c r="P3015" s="8">
        <v>21</v>
      </c>
      <c r="Q3015" s="8">
        <v>3690.5</v>
      </c>
      <c r="R3015" s="17">
        <f t="shared" si="190"/>
        <v>44408</v>
      </c>
      <c r="S3015" s="18">
        <f t="shared" si="191"/>
        <v>47976.5</v>
      </c>
    </row>
    <row r="3016" spans="1:19" x14ac:dyDescent="0.25">
      <c r="A3016" s="7" t="s">
        <v>3923</v>
      </c>
      <c r="B3016" s="7" t="s">
        <v>3924</v>
      </c>
      <c r="C3016" s="7" t="s">
        <v>369</v>
      </c>
      <c r="D3016" s="7" t="s">
        <v>370</v>
      </c>
      <c r="E3016" s="7" t="s">
        <v>546</v>
      </c>
      <c r="F3016" s="8">
        <v>21</v>
      </c>
      <c r="G3016" s="8">
        <v>3690.5</v>
      </c>
      <c r="H3016" s="8">
        <v>3690.5</v>
      </c>
      <c r="I3016" s="8">
        <v>16</v>
      </c>
      <c r="J3016" s="8">
        <v>59048</v>
      </c>
      <c r="K3016" s="8">
        <v>3690.5</v>
      </c>
      <c r="L3016" s="8">
        <f t="shared" si="188"/>
        <v>640.5</v>
      </c>
      <c r="M3016" s="8">
        <f t="shared" si="189"/>
        <v>3050</v>
      </c>
      <c r="N3016" s="14">
        <v>12</v>
      </c>
      <c r="O3016" s="14">
        <v>3416</v>
      </c>
      <c r="P3016" s="8">
        <v>21</v>
      </c>
      <c r="Q3016" s="8">
        <v>3690.5</v>
      </c>
      <c r="R3016" s="17">
        <f t="shared" si="190"/>
        <v>54656</v>
      </c>
      <c r="S3016" s="18">
        <f t="shared" si="191"/>
        <v>59048</v>
      </c>
    </row>
    <row r="3017" spans="1:19" x14ac:dyDescent="0.25">
      <c r="A3017" s="7" t="s">
        <v>3925</v>
      </c>
      <c r="B3017" s="7" t="s">
        <v>3926</v>
      </c>
      <c r="C3017" s="7" t="s">
        <v>369</v>
      </c>
      <c r="D3017" s="7" t="s">
        <v>370</v>
      </c>
      <c r="E3017" s="7" t="s">
        <v>546</v>
      </c>
      <c r="F3017" s="8">
        <v>21</v>
      </c>
      <c r="G3017" s="8">
        <v>3690.5</v>
      </c>
      <c r="H3017" s="8">
        <v>3690.5</v>
      </c>
      <c r="I3017" s="8">
        <v>16</v>
      </c>
      <c r="J3017" s="8">
        <v>59048</v>
      </c>
      <c r="K3017" s="8">
        <v>3690.5</v>
      </c>
      <c r="L3017" s="8">
        <f t="shared" si="188"/>
        <v>640.5</v>
      </c>
      <c r="M3017" s="8">
        <f t="shared" si="189"/>
        <v>3050</v>
      </c>
      <c r="N3017" s="9"/>
      <c r="O3017" s="9"/>
      <c r="P3017" s="8">
        <v>21</v>
      </c>
      <c r="Q3017" s="8">
        <v>3690.5</v>
      </c>
      <c r="R3017" s="17">
        <f t="shared" si="190"/>
        <v>0</v>
      </c>
      <c r="S3017" s="18">
        <f t="shared" si="191"/>
        <v>59048</v>
      </c>
    </row>
    <row r="3018" spans="1:19" x14ac:dyDescent="0.25">
      <c r="A3018" s="7" t="s">
        <v>3927</v>
      </c>
      <c r="B3018" s="7" t="s">
        <v>3928</v>
      </c>
      <c r="C3018" s="7" t="s">
        <v>369</v>
      </c>
      <c r="D3018" s="7" t="s">
        <v>370</v>
      </c>
      <c r="E3018" s="7" t="s">
        <v>546</v>
      </c>
      <c r="F3018" s="8">
        <v>21</v>
      </c>
      <c r="G3018" s="8">
        <v>3690.5</v>
      </c>
      <c r="H3018" s="8">
        <v>3690.5</v>
      </c>
      <c r="I3018" s="8">
        <v>9</v>
      </c>
      <c r="J3018" s="8">
        <v>33214.5</v>
      </c>
      <c r="K3018" s="8">
        <v>3690.5</v>
      </c>
      <c r="L3018" s="8">
        <f t="shared" si="188"/>
        <v>640.5</v>
      </c>
      <c r="M3018" s="8">
        <f t="shared" si="189"/>
        <v>3050</v>
      </c>
      <c r="N3018" s="9"/>
      <c r="O3018" s="9"/>
      <c r="P3018" s="8">
        <v>21</v>
      </c>
      <c r="Q3018" s="8">
        <v>3690.5</v>
      </c>
      <c r="R3018" s="17">
        <f t="shared" si="190"/>
        <v>0</v>
      </c>
      <c r="S3018" s="18">
        <f t="shared" si="191"/>
        <v>33214.5</v>
      </c>
    </row>
    <row r="3019" spans="1:19" x14ac:dyDescent="0.25">
      <c r="A3019" s="7" t="s">
        <v>3929</v>
      </c>
      <c r="B3019" s="7" t="s">
        <v>3930</v>
      </c>
      <c r="C3019" s="7" t="s">
        <v>369</v>
      </c>
      <c r="D3019" s="7" t="s">
        <v>370</v>
      </c>
      <c r="E3019" s="7" t="s">
        <v>546</v>
      </c>
      <c r="F3019" s="8">
        <v>21</v>
      </c>
      <c r="G3019" s="8">
        <v>3690.5</v>
      </c>
      <c r="H3019" s="8">
        <v>3690.5</v>
      </c>
      <c r="I3019" s="8">
        <v>5</v>
      </c>
      <c r="J3019" s="8">
        <v>18452.5</v>
      </c>
      <c r="K3019" s="8">
        <v>3690.5</v>
      </c>
      <c r="L3019" s="8">
        <f t="shared" si="188"/>
        <v>640.5</v>
      </c>
      <c r="M3019" s="8">
        <f t="shared" si="189"/>
        <v>3050</v>
      </c>
      <c r="N3019" s="13"/>
      <c r="O3019" s="13"/>
      <c r="P3019" s="8">
        <v>21</v>
      </c>
      <c r="Q3019" s="8">
        <v>3690.5</v>
      </c>
      <c r="R3019" s="17">
        <f t="shared" si="190"/>
        <v>0</v>
      </c>
      <c r="S3019" s="18">
        <f t="shared" si="191"/>
        <v>18452.5</v>
      </c>
    </row>
    <row r="3020" spans="1:19" x14ac:dyDescent="0.25">
      <c r="A3020" s="7" t="s">
        <v>3931</v>
      </c>
      <c r="B3020" s="7" t="s">
        <v>3932</v>
      </c>
      <c r="C3020" s="7" t="s">
        <v>472</v>
      </c>
      <c r="D3020" s="7" t="s">
        <v>473</v>
      </c>
      <c r="E3020" s="7" t="s">
        <v>474</v>
      </c>
      <c r="F3020" s="8">
        <v>15</v>
      </c>
      <c r="G3020" s="8">
        <v>11283.69</v>
      </c>
      <c r="H3020" s="8">
        <v>11283.69</v>
      </c>
      <c r="I3020" s="8">
        <v>8</v>
      </c>
      <c r="J3020" s="8">
        <v>90269.48</v>
      </c>
      <c r="K3020" s="8">
        <v>11283.684999999999</v>
      </c>
      <c r="L3020" s="8">
        <f t="shared" si="188"/>
        <v>1471.7849999999999</v>
      </c>
      <c r="M3020" s="8">
        <f t="shared" si="189"/>
        <v>9811.9</v>
      </c>
      <c r="N3020" s="13"/>
      <c r="O3020" s="13"/>
      <c r="P3020" s="8">
        <v>15</v>
      </c>
      <c r="Q3020" s="8">
        <v>11283.684999999999</v>
      </c>
      <c r="R3020" s="17">
        <f t="shared" si="190"/>
        <v>0</v>
      </c>
      <c r="S3020" s="18">
        <f t="shared" si="191"/>
        <v>90269.48</v>
      </c>
    </row>
    <row r="3021" spans="1:19" x14ac:dyDescent="0.25">
      <c r="A3021" s="7" t="s">
        <v>3937</v>
      </c>
      <c r="B3021" s="7" t="s">
        <v>3938</v>
      </c>
      <c r="C3021" s="7" t="s">
        <v>472</v>
      </c>
      <c r="D3021" s="7" t="s">
        <v>473</v>
      </c>
      <c r="E3021" s="7" t="s">
        <v>474</v>
      </c>
      <c r="F3021" s="8">
        <v>15</v>
      </c>
      <c r="G3021" s="8">
        <v>11283.69</v>
      </c>
      <c r="H3021" s="8">
        <v>11283.69</v>
      </c>
      <c r="I3021" s="8">
        <v>2</v>
      </c>
      <c r="J3021" s="8">
        <v>22567.37</v>
      </c>
      <c r="K3021" s="8">
        <v>11283.684999999999</v>
      </c>
      <c r="L3021" s="8">
        <f t="shared" si="188"/>
        <v>1471.7849999999999</v>
      </c>
      <c r="M3021" s="8">
        <f t="shared" si="189"/>
        <v>9811.9</v>
      </c>
      <c r="N3021" s="13"/>
      <c r="O3021" s="13"/>
      <c r="P3021" s="8">
        <v>15</v>
      </c>
      <c r="Q3021" s="8">
        <v>11283.684999999999</v>
      </c>
      <c r="R3021" s="17">
        <f t="shared" si="190"/>
        <v>0</v>
      </c>
      <c r="S3021" s="18">
        <f t="shared" si="191"/>
        <v>22567.37</v>
      </c>
    </row>
    <row r="3022" spans="1:19" x14ac:dyDescent="0.25">
      <c r="A3022" s="7" t="s">
        <v>3939</v>
      </c>
      <c r="B3022" s="7" t="s">
        <v>3940</v>
      </c>
      <c r="C3022" s="7" t="s">
        <v>37</v>
      </c>
      <c r="D3022" s="7" t="s">
        <v>38</v>
      </c>
      <c r="E3022" s="7" t="s">
        <v>39</v>
      </c>
      <c r="F3022" s="8">
        <v>15</v>
      </c>
      <c r="G3022" s="8">
        <v>2212.6</v>
      </c>
      <c r="H3022" s="8">
        <v>2212.6</v>
      </c>
      <c r="I3022" s="8">
        <v>1</v>
      </c>
      <c r="J3022" s="8">
        <v>2212.6</v>
      </c>
      <c r="K3022" s="8">
        <v>2212.6</v>
      </c>
      <c r="L3022" s="8">
        <f t="shared" si="188"/>
        <v>288.59999999999991</v>
      </c>
      <c r="M3022" s="8">
        <f t="shared" si="189"/>
        <v>1924</v>
      </c>
      <c r="N3022" s="9"/>
      <c r="O3022" s="9"/>
      <c r="P3022" s="8">
        <v>15</v>
      </c>
      <c r="Q3022" s="8">
        <v>2212.6</v>
      </c>
      <c r="R3022" s="17">
        <f t="shared" si="190"/>
        <v>0</v>
      </c>
      <c r="S3022" s="18">
        <f t="shared" si="191"/>
        <v>2212.6</v>
      </c>
    </row>
    <row r="3023" spans="1:19" x14ac:dyDescent="0.25">
      <c r="A3023" s="7" t="s">
        <v>3941</v>
      </c>
      <c r="B3023" s="7" t="s">
        <v>3942</v>
      </c>
      <c r="C3023" s="7" t="s">
        <v>37</v>
      </c>
      <c r="D3023" s="7" t="s">
        <v>38</v>
      </c>
      <c r="E3023" s="7" t="s">
        <v>39</v>
      </c>
      <c r="F3023" s="8">
        <v>15</v>
      </c>
      <c r="G3023" s="8">
        <v>2212.6</v>
      </c>
      <c r="H3023" s="8">
        <v>2212.6</v>
      </c>
      <c r="I3023" s="8">
        <v>2</v>
      </c>
      <c r="J3023" s="8">
        <v>4425.2</v>
      </c>
      <c r="K3023" s="8">
        <v>2212.6</v>
      </c>
      <c r="L3023" s="8">
        <f t="shared" si="188"/>
        <v>288.59999999999991</v>
      </c>
      <c r="M3023" s="8">
        <f t="shared" si="189"/>
        <v>1924</v>
      </c>
      <c r="N3023" s="13"/>
      <c r="O3023" s="13"/>
      <c r="P3023" s="8">
        <v>15</v>
      </c>
      <c r="Q3023" s="8">
        <v>2212.6</v>
      </c>
      <c r="R3023" s="17">
        <f t="shared" si="190"/>
        <v>0</v>
      </c>
      <c r="S3023" s="18">
        <f t="shared" si="191"/>
        <v>4425.2</v>
      </c>
    </row>
    <row r="3024" spans="1:19" x14ac:dyDescent="0.25">
      <c r="A3024" s="7" t="s">
        <v>3943</v>
      </c>
      <c r="B3024" s="7" t="s">
        <v>3944</v>
      </c>
      <c r="C3024" s="7" t="s">
        <v>37</v>
      </c>
      <c r="D3024" s="7" t="s">
        <v>38</v>
      </c>
      <c r="E3024" s="7" t="s">
        <v>39</v>
      </c>
      <c r="F3024" s="8">
        <v>15</v>
      </c>
      <c r="G3024" s="8">
        <v>2212.6</v>
      </c>
      <c r="H3024" s="8">
        <v>2212.6</v>
      </c>
      <c r="I3024" s="8">
        <v>3</v>
      </c>
      <c r="J3024" s="8">
        <v>6637.7999999999993</v>
      </c>
      <c r="K3024" s="8">
        <v>2212.6</v>
      </c>
      <c r="L3024" s="8">
        <f t="shared" si="188"/>
        <v>288.59999999999991</v>
      </c>
      <c r="M3024" s="8">
        <f t="shared" si="189"/>
        <v>1924</v>
      </c>
      <c r="N3024" s="9"/>
      <c r="O3024" s="9"/>
      <c r="P3024" s="8">
        <v>15</v>
      </c>
      <c r="Q3024" s="8">
        <v>2212.6</v>
      </c>
      <c r="R3024" s="17">
        <f t="shared" si="190"/>
        <v>0</v>
      </c>
      <c r="S3024" s="18">
        <f t="shared" si="191"/>
        <v>6637.7999999999993</v>
      </c>
    </row>
    <row r="3025" spans="1:19" x14ac:dyDescent="0.25">
      <c r="A3025" s="7" t="s">
        <v>3945</v>
      </c>
      <c r="B3025" s="7" t="s">
        <v>3946</v>
      </c>
      <c r="C3025" s="7" t="s">
        <v>37</v>
      </c>
      <c r="D3025" s="7" t="s">
        <v>38</v>
      </c>
      <c r="E3025" s="7" t="s">
        <v>39</v>
      </c>
      <c r="F3025" s="8">
        <v>15</v>
      </c>
      <c r="G3025" s="8">
        <v>2212.6</v>
      </c>
      <c r="H3025" s="8">
        <v>2212.6</v>
      </c>
      <c r="I3025" s="8">
        <v>4</v>
      </c>
      <c r="J3025" s="8">
        <v>8850.4</v>
      </c>
      <c r="K3025" s="8">
        <v>2212.6</v>
      </c>
      <c r="L3025" s="8">
        <f t="shared" si="188"/>
        <v>288.59999999999991</v>
      </c>
      <c r="M3025" s="8">
        <f t="shared" si="189"/>
        <v>1924</v>
      </c>
      <c r="N3025" s="13"/>
      <c r="O3025" s="13"/>
      <c r="P3025" s="8">
        <v>15</v>
      </c>
      <c r="Q3025" s="8">
        <v>2212.6</v>
      </c>
      <c r="R3025" s="17">
        <f t="shared" si="190"/>
        <v>0</v>
      </c>
      <c r="S3025" s="18">
        <f t="shared" si="191"/>
        <v>8850.4</v>
      </c>
    </row>
    <row r="3026" spans="1:19" x14ac:dyDescent="0.25">
      <c r="A3026" s="7" t="s">
        <v>3947</v>
      </c>
      <c r="B3026" s="7" t="s">
        <v>3948</v>
      </c>
      <c r="C3026" s="7" t="s">
        <v>37</v>
      </c>
      <c r="D3026" s="7" t="s">
        <v>38</v>
      </c>
      <c r="E3026" s="7" t="s">
        <v>39</v>
      </c>
      <c r="F3026" s="8">
        <v>15</v>
      </c>
      <c r="G3026" s="8">
        <v>2212.6</v>
      </c>
      <c r="H3026" s="8">
        <v>2212.6</v>
      </c>
      <c r="I3026" s="8">
        <v>2</v>
      </c>
      <c r="J3026" s="8">
        <v>4425.2</v>
      </c>
      <c r="K3026" s="8">
        <v>2212.6</v>
      </c>
      <c r="L3026" s="8">
        <f t="shared" si="188"/>
        <v>288.59999999999991</v>
      </c>
      <c r="M3026" s="8">
        <f t="shared" si="189"/>
        <v>1924</v>
      </c>
      <c r="N3026" s="13"/>
      <c r="O3026" s="13"/>
      <c r="P3026" s="8">
        <v>15</v>
      </c>
      <c r="Q3026" s="8">
        <v>2212.6</v>
      </c>
      <c r="R3026" s="17">
        <f t="shared" si="190"/>
        <v>0</v>
      </c>
      <c r="S3026" s="18">
        <f t="shared" si="191"/>
        <v>4425.2</v>
      </c>
    </row>
    <row r="3027" spans="1:19" x14ac:dyDescent="0.25">
      <c r="A3027" s="7" t="s">
        <v>3949</v>
      </c>
      <c r="B3027" s="7" t="s">
        <v>3950</v>
      </c>
      <c r="C3027" s="7" t="s">
        <v>76</v>
      </c>
      <c r="D3027" s="7" t="s">
        <v>77</v>
      </c>
      <c r="E3027" s="7" t="s">
        <v>78</v>
      </c>
      <c r="F3027" s="8">
        <v>15</v>
      </c>
      <c r="G3027" s="8">
        <v>28750</v>
      </c>
      <c r="H3027" s="8">
        <v>28750</v>
      </c>
      <c r="I3027" s="8">
        <v>1</v>
      </c>
      <c r="J3027" s="8">
        <v>28750</v>
      </c>
      <c r="K3027" s="8">
        <v>28750</v>
      </c>
      <c r="L3027" s="8">
        <f t="shared" si="188"/>
        <v>3749.9999999999964</v>
      </c>
      <c r="M3027" s="8">
        <f t="shared" si="189"/>
        <v>25000.000000000004</v>
      </c>
      <c r="N3027" s="9"/>
      <c r="O3027" s="9"/>
      <c r="P3027" s="8">
        <v>15</v>
      </c>
      <c r="Q3027" s="8">
        <v>28750</v>
      </c>
      <c r="R3027" s="17">
        <f t="shared" si="190"/>
        <v>0</v>
      </c>
      <c r="S3027" s="18">
        <f t="shared" si="191"/>
        <v>28750</v>
      </c>
    </row>
    <row r="3028" spans="1:19" x14ac:dyDescent="0.25">
      <c r="A3028" s="7" t="s">
        <v>3951</v>
      </c>
      <c r="B3028" s="7" t="s">
        <v>3952</v>
      </c>
      <c r="C3028" s="7" t="s">
        <v>76</v>
      </c>
      <c r="D3028" s="7" t="s">
        <v>77</v>
      </c>
      <c r="E3028" s="7" t="s">
        <v>78</v>
      </c>
      <c r="F3028" s="8">
        <v>15</v>
      </c>
      <c r="G3028" s="8">
        <v>2875</v>
      </c>
      <c r="H3028" s="8">
        <v>2875</v>
      </c>
      <c r="I3028" s="8">
        <v>1</v>
      </c>
      <c r="J3028" s="8">
        <v>2875</v>
      </c>
      <c r="K3028" s="8">
        <v>2875</v>
      </c>
      <c r="L3028" s="8">
        <f t="shared" si="188"/>
        <v>375</v>
      </c>
      <c r="M3028" s="8">
        <f t="shared" si="189"/>
        <v>2500</v>
      </c>
      <c r="N3028" s="9"/>
      <c r="O3028" s="9"/>
      <c r="P3028" s="8">
        <v>15</v>
      </c>
      <c r="Q3028" s="8">
        <v>2875</v>
      </c>
      <c r="R3028" s="17">
        <f t="shared" si="190"/>
        <v>0</v>
      </c>
      <c r="S3028" s="18">
        <f t="shared" si="191"/>
        <v>2875</v>
      </c>
    </row>
    <row r="3029" spans="1:19" x14ac:dyDescent="0.25">
      <c r="A3029" s="7" t="s">
        <v>3955</v>
      </c>
      <c r="B3029" s="7" t="s">
        <v>3956</v>
      </c>
      <c r="C3029" s="7" t="s">
        <v>32</v>
      </c>
      <c r="D3029" s="7" t="s">
        <v>33</v>
      </c>
      <c r="E3029" s="7" t="s">
        <v>34</v>
      </c>
      <c r="F3029" s="8">
        <v>15</v>
      </c>
      <c r="G3029" s="8">
        <v>1605.98</v>
      </c>
      <c r="H3029" s="8">
        <v>1605.98</v>
      </c>
      <c r="I3029" s="8">
        <v>1</v>
      </c>
      <c r="J3029" s="8">
        <v>1605.98</v>
      </c>
      <c r="K3029" s="8">
        <v>1605.98</v>
      </c>
      <c r="L3029" s="8">
        <f t="shared" si="188"/>
        <v>209.47565217391298</v>
      </c>
      <c r="M3029" s="8">
        <f t="shared" si="189"/>
        <v>1396.504347826087</v>
      </c>
      <c r="N3029" s="13"/>
      <c r="O3029" s="13"/>
      <c r="P3029" s="8">
        <v>15</v>
      </c>
      <c r="Q3029" s="8">
        <v>1605.98</v>
      </c>
      <c r="R3029" s="17">
        <f t="shared" si="190"/>
        <v>0</v>
      </c>
      <c r="S3029" s="18">
        <f t="shared" si="191"/>
        <v>1605.98</v>
      </c>
    </row>
    <row r="3030" spans="1:19" x14ac:dyDescent="0.25">
      <c r="A3030" s="7" t="s">
        <v>3957</v>
      </c>
      <c r="B3030" s="7" t="s">
        <v>3958</v>
      </c>
      <c r="C3030" s="7" t="s">
        <v>32</v>
      </c>
      <c r="D3030" s="7" t="s">
        <v>33</v>
      </c>
      <c r="E3030" s="7" t="s">
        <v>34</v>
      </c>
      <c r="F3030" s="8">
        <v>15</v>
      </c>
      <c r="G3030" s="8">
        <v>9085</v>
      </c>
      <c r="H3030" s="8">
        <v>9085</v>
      </c>
      <c r="I3030" s="8">
        <v>2</v>
      </c>
      <c r="J3030" s="8">
        <v>18170</v>
      </c>
      <c r="K3030" s="8">
        <v>9085</v>
      </c>
      <c r="L3030" s="8">
        <f t="shared" si="188"/>
        <v>1184.9999999999991</v>
      </c>
      <c r="M3030" s="8">
        <f t="shared" si="189"/>
        <v>7900.0000000000009</v>
      </c>
      <c r="N3030" s="9"/>
      <c r="O3030" s="9"/>
      <c r="P3030" s="8">
        <v>15</v>
      </c>
      <c r="Q3030" s="8">
        <v>9085</v>
      </c>
      <c r="R3030" s="17">
        <f t="shared" si="190"/>
        <v>0</v>
      </c>
      <c r="S3030" s="18">
        <f t="shared" si="191"/>
        <v>18170</v>
      </c>
    </row>
    <row r="3031" spans="1:19" x14ac:dyDescent="0.25">
      <c r="A3031" s="7" t="s">
        <v>3959</v>
      </c>
      <c r="B3031" s="7" t="s">
        <v>3960</v>
      </c>
      <c r="C3031" s="7" t="s">
        <v>32</v>
      </c>
      <c r="D3031" s="7" t="s">
        <v>33</v>
      </c>
      <c r="E3031" s="7" t="s">
        <v>34</v>
      </c>
      <c r="F3031" s="8">
        <v>15</v>
      </c>
      <c r="G3031" s="8">
        <v>9085</v>
      </c>
      <c r="H3031" s="8">
        <v>9085</v>
      </c>
      <c r="I3031" s="8">
        <v>5</v>
      </c>
      <c r="J3031" s="8">
        <v>45425</v>
      </c>
      <c r="K3031" s="8">
        <v>9085</v>
      </c>
      <c r="L3031" s="8">
        <f t="shared" si="188"/>
        <v>1184.9999999999991</v>
      </c>
      <c r="M3031" s="8">
        <f t="shared" si="189"/>
        <v>7900.0000000000009</v>
      </c>
      <c r="N3031" s="9"/>
      <c r="O3031" s="9"/>
      <c r="P3031" s="8">
        <v>15</v>
      </c>
      <c r="Q3031" s="8">
        <v>9085</v>
      </c>
      <c r="R3031" s="17">
        <f t="shared" si="190"/>
        <v>0</v>
      </c>
      <c r="S3031" s="18">
        <f t="shared" si="191"/>
        <v>45425</v>
      </c>
    </row>
    <row r="3032" spans="1:19" x14ac:dyDescent="0.25">
      <c r="A3032" s="7" t="s">
        <v>3961</v>
      </c>
      <c r="B3032" s="7" t="s">
        <v>3962</v>
      </c>
      <c r="C3032" s="7" t="s">
        <v>32</v>
      </c>
      <c r="D3032" s="7" t="s">
        <v>33</v>
      </c>
      <c r="E3032" s="7" t="s">
        <v>34</v>
      </c>
      <c r="F3032" s="8">
        <v>15</v>
      </c>
      <c r="G3032" s="8">
        <v>9085</v>
      </c>
      <c r="H3032" s="8">
        <v>9085</v>
      </c>
      <c r="I3032" s="8">
        <v>1</v>
      </c>
      <c r="J3032" s="8">
        <v>9085</v>
      </c>
      <c r="K3032" s="8">
        <v>9085</v>
      </c>
      <c r="L3032" s="8">
        <f t="shared" si="188"/>
        <v>1184.9999999999991</v>
      </c>
      <c r="M3032" s="8">
        <f t="shared" si="189"/>
        <v>7900.0000000000009</v>
      </c>
      <c r="N3032" s="9"/>
      <c r="O3032" s="9"/>
      <c r="P3032" s="8">
        <v>15</v>
      </c>
      <c r="Q3032" s="8">
        <v>9085</v>
      </c>
      <c r="R3032" s="17">
        <f t="shared" si="190"/>
        <v>0</v>
      </c>
      <c r="S3032" s="18">
        <f t="shared" si="191"/>
        <v>9085</v>
      </c>
    </row>
    <row r="3033" spans="1:19" x14ac:dyDescent="0.25">
      <c r="A3033" s="7" t="s">
        <v>3965</v>
      </c>
      <c r="B3033" s="7" t="s">
        <v>3966</v>
      </c>
      <c r="C3033" s="7" t="s">
        <v>37</v>
      </c>
      <c r="D3033" s="7" t="s">
        <v>38</v>
      </c>
      <c r="E3033" s="7" t="s">
        <v>39</v>
      </c>
      <c r="F3033" s="8">
        <v>15</v>
      </c>
      <c r="G3033" s="8">
        <v>4104.3500000000004</v>
      </c>
      <c r="H3033" s="8">
        <v>4104.3500000000004</v>
      </c>
      <c r="I3033" s="8">
        <v>1</v>
      </c>
      <c r="J3033" s="8">
        <v>4104.3500000000004</v>
      </c>
      <c r="K3033" s="8">
        <v>4104.3500000000004</v>
      </c>
      <c r="L3033" s="8">
        <f t="shared" si="188"/>
        <v>535.34999999999991</v>
      </c>
      <c r="M3033" s="8">
        <f t="shared" si="189"/>
        <v>3569.0000000000005</v>
      </c>
      <c r="N3033" s="9"/>
      <c r="O3033" s="9"/>
      <c r="P3033" s="8">
        <v>15</v>
      </c>
      <c r="Q3033" s="8">
        <v>4104.3500000000004</v>
      </c>
      <c r="R3033" s="17">
        <f t="shared" si="190"/>
        <v>0</v>
      </c>
      <c r="S3033" s="18">
        <f t="shared" si="191"/>
        <v>4104.3500000000004</v>
      </c>
    </row>
    <row r="3034" spans="1:19" x14ac:dyDescent="0.25">
      <c r="A3034" s="7" t="s">
        <v>3967</v>
      </c>
      <c r="B3034" s="7" t="s">
        <v>3968</v>
      </c>
      <c r="C3034" s="7" t="s">
        <v>76</v>
      </c>
      <c r="D3034" s="7" t="s">
        <v>77</v>
      </c>
      <c r="E3034" s="7" t="s">
        <v>78</v>
      </c>
      <c r="F3034" s="8">
        <v>15</v>
      </c>
      <c r="G3034" s="8">
        <v>6900</v>
      </c>
      <c r="H3034" s="8">
        <v>6900</v>
      </c>
      <c r="I3034" s="8">
        <v>1</v>
      </c>
      <c r="J3034" s="8">
        <v>6900</v>
      </c>
      <c r="K3034" s="8">
        <v>6900</v>
      </c>
      <c r="L3034" s="8">
        <f t="shared" si="188"/>
        <v>899.99999999999909</v>
      </c>
      <c r="M3034" s="8">
        <f t="shared" si="189"/>
        <v>6000.0000000000009</v>
      </c>
      <c r="N3034" s="13"/>
      <c r="O3034" s="13"/>
      <c r="P3034" s="8">
        <v>15</v>
      </c>
      <c r="Q3034" s="8">
        <v>6900</v>
      </c>
      <c r="R3034" s="17">
        <f t="shared" si="190"/>
        <v>0</v>
      </c>
      <c r="S3034" s="18">
        <f t="shared" si="191"/>
        <v>6900</v>
      </c>
    </row>
    <row r="3035" spans="1:19" x14ac:dyDescent="0.25">
      <c r="A3035" s="7" t="s">
        <v>3971</v>
      </c>
      <c r="B3035" s="7" t="s">
        <v>3972</v>
      </c>
      <c r="C3035" s="7" t="s">
        <v>472</v>
      </c>
      <c r="D3035" s="7" t="s">
        <v>473</v>
      </c>
      <c r="E3035" s="7" t="s">
        <v>3829</v>
      </c>
      <c r="F3035" s="8">
        <v>15</v>
      </c>
      <c r="G3035" s="8">
        <v>19800</v>
      </c>
      <c r="H3035" s="8">
        <v>19800</v>
      </c>
      <c r="I3035" s="8">
        <v>4</v>
      </c>
      <c r="J3035" s="8">
        <v>79200</v>
      </c>
      <c r="K3035" s="8">
        <v>19800</v>
      </c>
      <c r="L3035" s="8">
        <f t="shared" si="188"/>
        <v>2582.6086956521722</v>
      </c>
      <c r="M3035" s="8">
        <f t="shared" si="189"/>
        <v>17217.391304347828</v>
      </c>
      <c r="N3035" s="13"/>
      <c r="O3035" s="13"/>
      <c r="P3035" s="8">
        <v>15</v>
      </c>
      <c r="Q3035" s="8">
        <v>19800</v>
      </c>
      <c r="R3035" s="17">
        <f t="shared" si="190"/>
        <v>0</v>
      </c>
      <c r="S3035" s="18">
        <f t="shared" si="191"/>
        <v>79200</v>
      </c>
    </row>
    <row r="3036" spans="1:19" x14ac:dyDescent="0.25">
      <c r="A3036" s="7" t="s">
        <v>3973</v>
      </c>
      <c r="B3036" s="7" t="s">
        <v>3974</v>
      </c>
      <c r="C3036" s="7" t="s">
        <v>32</v>
      </c>
      <c r="D3036" s="7" t="s">
        <v>33</v>
      </c>
      <c r="E3036" s="7" t="s">
        <v>34</v>
      </c>
      <c r="F3036" s="8">
        <v>15</v>
      </c>
      <c r="G3036" s="8">
        <v>13754</v>
      </c>
      <c r="H3036" s="8">
        <v>14441.7</v>
      </c>
      <c r="I3036" s="8">
        <v>10</v>
      </c>
      <c r="J3036" s="8">
        <v>144417</v>
      </c>
      <c r="K3036" s="8">
        <v>14441.7</v>
      </c>
      <c r="L3036" s="8">
        <f t="shared" si="188"/>
        <v>1883.6999999999989</v>
      </c>
      <c r="M3036" s="8">
        <f t="shared" si="189"/>
        <v>12558.000000000002</v>
      </c>
      <c r="N3036" s="13"/>
      <c r="O3036" s="13"/>
      <c r="P3036" s="8">
        <v>15</v>
      </c>
      <c r="Q3036" s="8">
        <v>14441.7</v>
      </c>
      <c r="R3036" s="17">
        <f t="shared" si="190"/>
        <v>0</v>
      </c>
      <c r="S3036" s="18">
        <f t="shared" si="191"/>
        <v>144417</v>
      </c>
    </row>
    <row r="3037" spans="1:19" x14ac:dyDescent="0.25">
      <c r="A3037" s="7" t="s">
        <v>3975</v>
      </c>
      <c r="B3037" s="7" t="s">
        <v>3976</v>
      </c>
      <c r="C3037" s="7" t="s">
        <v>32</v>
      </c>
      <c r="D3037" s="7" t="s">
        <v>33</v>
      </c>
      <c r="E3037" s="7" t="s">
        <v>34</v>
      </c>
      <c r="F3037" s="8">
        <v>15</v>
      </c>
      <c r="G3037" s="8">
        <v>2415</v>
      </c>
      <c r="H3037" s="8">
        <v>2415</v>
      </c>
      <c r="I3037" s="8">
        <v>2</v>
      </c>
      <c r="J3037" s="8">
        <v>4830</v>
      </c>
      <c r="K3037" s="8">
        <v>2415</v>
      </c>
      <c r="L3037" s="8">
        <f t="shared" si="188"/>
        <v>315</v>
      </c>
      <c r="M3037" s="8">
        <f t="shared" si="189"/>
        <v>2100</v>
      </c>
      <c r="N3037" s="13"/>
      <c r="O3037" s="13"/>
      <c r="P3037" s="8">
        <v>15</v>
      </c>
      <c r="Q3037" s="8">
        <v>2415</v>
      </c>
      <c r="R3037" s="17">
        <f t="shared" si="190"/>
        <v>0</v>
      </c>
      <c r="S3037" s="18">
        <f t="shared" si="191"/>
        <v>4830</v>
      </c>
    </row>
    <row r="3038" spans="1:19" x14ac:dyDescent="0.25">
      <c r="A3038" s="7" t="s">
        <v>3977</v>
      </c>
      <c r="B3038" s="7" t="s">
        <v>3978</v>
      </c>
      <c r="C3038" s="7" t="s">
        <v>32</v>
      </c>
      <c r="D3038" s="7" t="s">
        <v>33</v>
      </c>
      <c r="E3038" s="7" t="s">
        <v>34</v>
      </c>
      <c r="F3038" s="8">
        <v>15</v>
      </c>
      <c r="G3038" s="8">
        <v>3680</v>
      </c>
      <c r="H3038" s="8">
        <v>3680</v>
      </c>
      <c r="I3038" s="8">
        <v>5</v>
      </c>
      <c r="J3038" s="8">
        <v>18400</v>
      </c>
      <c r="K3038" s="8">
        <v>3680</v>
      </c>
      <c r="L3038" s="8">
        <f t="shared" si="188"/>
        <v>479.99999999999955</v>
      </c>
      <c r="M3038" s="8">
        <f t="shared" si="189"/>
        <v>3200.0000000000005</v>
      </c>
      <c r="N3038" s="13"/>
      <c r="O3038" s="13"/>
      <c r="P3038" s="8">
        <v>15</v>
      </c>
      <c r="Q3038" s="8">
        <v>3680</v>
      </c>
      <c r="R3038" s="17">
        <f t="shared" si="190"/>
        <v>0</v>
      </c>
      <c r="S3038" s="18">
        <f t="shared" si="191"/>
        <v>18400</v>
      </c>
    </row>
    <row r="3039" spans="1:19" x14ac:dyDescent="0.25">
      <c r="A3039" s="7" t="s">
        <v>3979</v>
      </c>
      <c r="B3039" s="7" t="s">
        <v>3980</v>
      </c>
      <c r="C3039" s="7" t="s">
        <v>32</v>
      </c>
      <c r="D3039" s="7" t="s">
        <v>33</v>
      </c>
      <c r="E3039" s="7" t="s">
        <v>34</v>
      </c>
      <c r="F3039" s="8">
        <v>15</v>
      </c>
      <c r="G3039" s="8">
        <v>3680</v>
      </c>
      <c r="H3039" s="8">
        <v>3680</v>
      </c>
      <c r="I3039" s="8">
        <v>2</v>
      </c>
      <c r="J3039" s="8">
        <v>7360</v>
      </c>
      <c r="K3039" s="8">
        <v>3680</v>
      </c>
      <c r="L3039" s="8">
        <f t="shared" si="188"/>
        <v>479.99999999999955</v>
      </c>
      <c r="M3039" s="8">
        <f t="shared" si="189"/>
        <v>3200.0000000000005</v>
      </c>
      <c r="N3039" s="9"/>
      <c r="O3039" s="9"/>
      <c r="P3039" s="8">
        <v>15</v>
      </c>
      <c r="Q3039" s="8">
        <v>3680</v>
      </c>
      <c r="R3039" s="17">
        <f t="shared" si="190"/>
        <v>0</v>
      </c>
      <c r="S3039" s="18">
        <f t="shared" si="191"/>
        <v>7360</v>
      </c>
    </row>
    <row r="3040" spans="1:19" x14ac:dyDescent="0.25">
      <c r="A3040" s="7" t="s">
        <v>3983</v>
      </c>
      <c r="B3040" s="7" t="s">
        <v>3984</v>
      </c>
      <c r="C3040" s="7" t="s">
        <v>14</v>
      </c>
      <c r="D3040" s="7" t="s">
        <v>15</v>
      </c>
      <c r="E3040" s="7" t="s">
        <v>3985</v>
      </c>
      <c r="F3040" s="8">
        <v>21</v>
      </c>
      <c r="G3040" s="8">
        <v>605</v>
      </c>
      <c r="H3040" s="8">
        <v>605</v>
      </c>
      <c r="I3040" s="8">
        <v>648</v>
      </c>
      <c r="J3040" s="8">
        <v>392040</v>
      </c>
      <c r="K3040" s="8">
        <v>605</v>
      </c>
      <c r="L3040" s="8">
        <f t="shared" si="188"/>
        <v>105</v>
      </c>
      <c r="M3040" s="8">
        <f t="shared" si="189"/>
        <v>500</v>
      </c>
      <c r="N3040" s="13"/>
      <c r="O3040" s="13"/>
      <c r="P3040" s="8">
        <v>21</v>
      </c>
      <c r="Q3040" s="8">
        <v>605</v>
      </c>
      <c r="R3040" s="17">
        <f t="shared" si="190"/>
        <v>0</v>
      </c>
      <c r="S3040" s="18">
        <f t="shared" si="191"/>
        <v>392040</v>
      </c>
    </row>
    <row r="3041" spans="1:19" x14ac:dyDescent="0.25">
      <c r="A3041" s="7" t="s">
        <v>3986</v>
      </c>
      <c r="B3041" s="7" t="s">
        <v>3987</v>
      </c>
      <c r="C3041" s="7" t="s">
        <v>32</v>
      </c>
      <c r="D3041" s="7" t="s">
        <v>33</v>
      </c>
      <c r="E3041" s="7" t="s">
        <v>34</v>
      </c>
      <c r="F3041" s="8">
        <v>15</v>
      </c>
      <c r="G3041" s="8">
        <v>3680</v>
      </c>
      <c r="H3041" s="8">
        <v>3680</v>
      </c>
      <c r="I3041" s="8">
        <v>1</v>
      </c>
      <c r="J3041" s="8">
        <v>3680</v>
      </c>
      <c r="K3041" s="8">
        <v>3680</v>
      </c>
      <c r="L3041" s="8">
        <f t="shared" si="188"/>
        <v>479.99999999999955</v>
      </c>
      <c r="M3041" s="8">
        <f t="shared" si="189"/>
        <v>3200.0000000000005</v>
      </c>
      <c r="N3041" s="13"/>
      <c r="O3041" s="13"/>
      <c r="P3041" s="8">
        <v>15</v>
      </c>
      <c r="Q3041" s="8">
        <v>3680</v>
      </c>
      <c r="R3041" s="17">
        <f t="shared" si="190"/>
        <v>0</v>
      </c>
      <c r="S3041" s="18">
        <f t="shared" si="191"/>
        <v>3680</v>
      </c>
    </row>
    <row r="3042" spans="1:19" x14ac:dyDescent="0.25">
      <c r="A3042" s="7" t="s">
        <v>3988</v>
      </c>
      <c r="B3042" s="7" t="s">
        <v>3989</v>
      </c>
      <c r="C3042" s="7" t="s">
        <v>32</v>
      </c>
      <c r="D3042" s="7" t="s">
        <v>33</v>
      </c>
      <c r="E3042" s="7" t="s">
        <v>34</v>
      </c>
      <c r="F3042" s="8">
        <v>15</v>
      </c>
      <c r="G3042" s="8">
        <v>9085</v>
      </c>
      <c r="H3042" s="8">
        <v>9085</v>
      </c>
      <c r="I3042" s="8">
        <v>1</v>
      </c>
      <c r="J3042" s="8">
        <v>9085</v>
      </c>
      <c r="K3042" s="8">
        <v>9085</v>
      </c>
      <c r="L3042" s="8">
        <f t="shared" si="188"/>
        <v>1184.9999999999991</v>
      </c>
      <c r="M3042" s="8">
        <f t="shared" si="189"/>
        <v>7900.0000000000009</v>
      </c>
      <c r="N3042" s="13"/>
      <c r="O3042" s="13"/>
      <c r="P3042" s="8">
        <v>15</v>
      </c>
      <c r="Q3042" s="8">
        <v>9085</v>
      </c>
      <c r="R3042" s="17">
        <f t="shared" si="190"/>
        <v>0</v>
      </c>
      <c r="S3042" s="18">
        <f t="shared" si="191"/>
        <v>9085</v>
      </c>
    </row>
    <row r="3043" spans="1:19" x14ac:dyDescent="0.25">
      <c r="A3043" s="7" t="s">
        <v>3990</v>
      </c>
      <c r="B3043" s="7" t="s">
        <v>3991</v>
      </c>
      <c r="C3043" s="7" t="s">
        <v>32</v>
      </c>
      <c r="D3043" s="7" t="s">
        <v>33</v>
      </c>
      <c r="E3043" s="7" t="s">
        <v>34</v>
      </c>
      <c r="F3043" s="8">
        <v>15</v>
      </c>
      <c r="G3043" s="8">
        <v>9085</v>
      </c>
      <c r="H3043" s="8">
        <v>9085</v>
      </c>
      <c r="I3043" s="8">
        <v>1</v>
      </c>
      <c r="J3043" s="8">
        <v>9085</v>
      </c>
      <c r="K3043" s="8">
        <v>9085</v>
      </c>
      <c r="L3043" s="8">
        <f t="shared" si="188"/>
        <v>1184.9999999999991</v>
      </c>
      <c r="M3043" s="8">
        <f t="shared" si="189"/>
        <v>7900.0000000000009</v>
      </c>
      <c r="N3043" s="13"/>
      <c r="O3043" s="13"/>
      <c r="P3043" s="8">
        <v>15</v>
      </c>
      <c r="Q3043" s="8">
        <v>9085</v>
      </c>
      <c r="R3043" s="17">
        <f t="shared" si="190"/>
        <v>0</v>
      </c>
      <c r="S3043" s="18">
        <f t="shared" si="191"/>
        <v>9085</v>
      </c>
    </row>
    <row r="3044" spans="1:19" x14ac:dyDescent="0.25">
      <c r="A3044" s="7" t="s">
        <v>3992</v>
      </c>
      <c r="B3044" s="7" t="s">
        <v>3993</v>
      </c>
      <c r="C3044" s="7" t="s">
        <v>37</v>
      </c>
      <c r="D3044" s="7" t="s">
        <v>38</v>
      </c>
      <c r="E3044" s="7" t="s">
        <v>39</v>
      </c>
      <c r="F3044" s="8">
        <v>15</v>
      </c>
      <c r="G3044" s="8">
        <v>1541</v>
      </c>
      <c r="H3044" s="8">
        <v>1541</v>
      </c>
      <c r="I3044" s="8">
        <v>2</v>
      </c>
      <c r="J3044" s="8">
        <v>3082</v>
      </c>
      <c r="K3044" s="8">
        <v>1541</v>
      </c>
      <c r="L3044" s="8">
        <f t="shared" si="188"/>
        <v>201</v>
      </c>
      <c r="M3044" s="8">
        <f t="shared" si="189"/>
        <v>1340</v>
      </c>
      <c r="N3044" s="9"/>
      <c r="O3044" s="9"/>
      <c r="P3044" s="8">
        <v>15</v>
      </c>
      <c r="Q3044" s="8">
        <v>1541</v>
      </c>
      <c r="R3044" s="17">
        <f t="shared" si="190"/>
        <v>0</v>
      </c>
      <c r="S3044" s="18">
        <f t="shared" si="191"/>
        <v>3082</v>
      </c>
    </row>
    <row r="3045" spans="1:19" x14ac:dyDescent="0.25">
      <c r="A3045" s="7" t="s">
        <v>3994</v>
      </c>
      <c r="B3045" s="7" t="s">
        <v>3995</v>
      </c>
      <c r="C3045" s="7" t="s">
        <v>37</v>
      </c>
      <c r="D3045" s="7" t="s">
        <v>38</v>
      </c>
      <c r="E3045" s="7" t="s">
        <v>39</v>
      </c>
      <c r="F3045" s="8">
        <v>15</v>
      </c>
      <c r="G3045" s="8">
        <v>3153.3</v>
      </c>
      <c r="H3045" s="8">
        <v>3153.3</v>
      </c>
      <c r="I3045" s="8">
        <v>1</v>
      </c>
      <c r="J3045" s="8">
        <v>3153.3</v>
      </c>
      <c r="K3045" s="8">
        <v>3153.3</v>
      </c>
      <c r="L3045" s="8">
        <f t="shared" si="188"/>
        <v>411.29999999999973</v>
      </c>
      <c r="M3045" s="8">
        <f t="shared" si="189"/>
        <v>2742.0000000000005</v>
      </c>
      <c r="N3045" s="9"/>
      <c r="O3045" s="9"/>
      <c r="P3045" s="8">
        <v>15</v>
      </c>
      <c r="Q3045" s="8">
        <v>3153.3</v>
      </c>
      <c r="R3045" s="17">
        <f t="shared" si="190"/>
        <v>0</v>
      </c>
      <c r="S3045" s="18">
        <f t="shared" si="191"/>
        <v>3153.3</v>
      </c>
    </row>
    <row r="3046" spans="1:19" x14ac:dyDescent="0.25">
      <c r="A3046" s="7" t="s">
        <v>3996</v>
      </c>
      <c r="B3046" s="7" t="s">
        <v>3997</v>
      </c>
      <c r="C3046" s="7" t="s">
        <v>76</v>
      </c>
      <c r="D3046" s="7" t="s">
        <v>77</v>
      </c>
      <c r="E3046" s="7" t="s">
        <v>78</v>
      </c>
      <c r="F3046" s="8">
        <v>15</v>
      </c>
      <c r="G3046" s="8">
        <v>5175</v>
      </c>
      <c r="H3046" s="8">
        <v>5175</v>
      </c>
      <c r="I3046" s="8">
        <v>1</v>
      </c>
      <c r="J3046" s="8">
        <v>5175</v>
      </c>
      <c r="K3046" s="8">
        <v>5175</v>
      </c>
      <c r="L3046" s="8">
        <f t="shared" si="188"/>
        <v>675</v>
      </c>
      <c r="M3046" s="8">
        <f t="shared" si="189"/>
        <v>4500</v>
      </c>
      <c r="N3046" s="13"/>
      <c r="O3046" s="13"/>
      <c r="P3046" s="8">
        <v>15</v>
      </c>
      <c r="Q3046" s="8">
        <v>5175</v>
      </c>
      <c r="R3046" s="17">
        <f t="shared" si="190"/>
        <v>0</v>
      </c>
      <c r="S3046" s="18">
        <f t="shared" si="191"/>
        <v>5175</v>
      </c>
    </row>
    <row r="3047" spans="1:19" x14ac:dyDescent="0.25">
      <c r="A3047" s="7" t="s">
        <v>3998</v>
      </c>
      <c r="B3047" s="7" t="s">
        <v>3999</v>
      </c>
      <c r="C3047" s="7" t="s">
        <v>76</v>
      </c>
      <c r="D3047" s="7" t="s">
        <v>77</v>
      </c>
      <c r="E3047" s="7" t="s">
        <v>78</v>
      </c>
      <c r="F3047" s="8">
        <v>15</v>
      </c>
      <c r="G3047" s="8">
        <v>28750</v>
      </c>
      <c r="H3047" s="8">
        <v>28750</v>
      </c>
      <c r="I3047" s="8">
        <v>2</v>
      </c>
      <c r="J3047" s="8">
        <v>57500</v>
      </c>
      <c r="K3047" s="8">
        <v>28750</v>
      </c>
      <c r="L3047" s="8">
        <f t="shared" si="188"/>
        <v>3749.9999999999964</v>
      </c>
      <c r="M3047" s="8">
        <f t="shared" si="189"/>
        <v>25000.000000000004</v>
      </c>
      <c r="N3047" s="9"/>
      <c r="O3047" s="9"/>
      <c r="P3047" s="8">
        <v>15</v>
      </c>
      <c r="Q3047" s="8">
        <v>28750</v>
      </c>
      <c r="R3047" s="17">
        <f t="shared" si="190"/>
        <v>0</v>
      </c>
      <c r="S3047" s="18">
        <f t="shared" si="191"/>
        <v>57500</v>
      </c>
    </row>
    <row r="3048" spans="1:19" x14ac:dyDescent="0.25">
      <c r="A3048" s="7" t="s">
        <v>4000</v>
      </c>
      <c r="B3048" s="7" t="s">
        <v>4001</v>
      </c>
      <c r="C3048" s="7" t="s">
        <v>76</v>
      </c>
      <c r="D3048" s="7" t="s">
        <v>77</v>
      </c>
      <c r="E3048" s="7" t="s">
        <v>78</v>
      </c>
      <c r="F3048" s="8">
        <v>15</v>
      </c>
      <c r="G3048" s="8">
        <v>2875</v>
      </c>
      <c r="H3048" s="8">
        <v>2875</v>
      </c>
      <c r="I3048" s="8">
        <v>1</v>
      </c>
      <c r="J3048" s="8">
        <v>2875</v>
      </c>
      <c r="K3048" s="8">
        <v>2875</v>
      </c>
      <c r="L3048" s="8">
        <f t="shared" si="188"/>
        <v>375</v>
      </c>
      <c r="M3048" s="8">
        <f t="shared" si="189"/>
        <v>2500</v>
      </c>
      <c r="N3048" s="13"/>
      <c r="O3048" s="13"/>
      <c r="P3048" s="8">
        <v>15</v>
      </c>
      <c r="Q3048" s="8">
        <v>2875</v>
      </c>
      <c r="R3048" s="17">
        <f t="shared" si="190"/>
        <v>0</v>
      </c>
      <c r="S3048" s="18">
        <f t="shared" si="191"/>
        <v>2875</v>
      </c>
    </row>
    <row r="3049" spans="1:19" x14ac:dyDescent="0.25">
      <c r="A3049" s="7" t="s">
        <v>4002</v>
      </c>
      <c r="B3049" s="7" t="s">
        <v>4003</v>
      </c>
      <c r="C3049" s="7" t="s">
        <v>76</v>
      </c>
      <c r="D3049" s="7" t="s">
        <v>77</v>
      </c>
      <c r="E3049" s="7" t="s">
        <v>78</v>
      </c>
      <c r="F3049" s="8">
        <v>15</v>
      </c>
      <c r="G3049" s="8">
        <v>7475</v>
      </c>
      <c r="H3049" s="8">
        <v>7475</v>
      </c>
      <c r="I3049" s="8">
        <v>4</v>
      </c>
      <c r="J3049" s="8">
        <v>29900</v>
      </c>
      <c r="K3049" s="8">
        <v>7475</v>
      </c>
      <c r="L3049" s="8">
        <f t="shared" si="188"/>
        <v>974.99999999999909</v>
      </c>
      <c r="M3049" s="8">
        <f t="shared" si="189"/>
        <v>6500.0000000000009</v>
      </c>
      <c r="N3049" s="9"/>
      <c r="O3049" s="9"/>
      <c r="P3049" s="8">
        <v>15</v>
      </c>
      <c r="Q3049" s="8">
        <v>7475</v>
      </c>
      <c r="R3049" s="17">
        <f t="shared" si="190"/>
        <v>0</v>
      </c>
      <c r="S3049" s="18">
        <f t="shared" si="191"/>
        <v>29900</v>
      </c>
    </row>
    <row r="3050" spans="1:19" x14ac:dyDescent="0.25">
      <c r="A3050" s="7" t="s">
        <v>4004</v>
      </c>
      <c r="B3050" s="7" t="s">
        <v>4005</v>
      </c>
      <c r="C3050" s="7" t="s">
        <v>76</v>
      </c>
      <c r="D3050" s="7" t="s">
        <v>77</v>
      </c>
      <c r="E3050" s="7" t="s">
        <v>78</v>
      </c>
      <c r="F3050" s="8">
        <v>15</v>
      </c>
      <c r="G3050" s="8">
        <v>7475</v>
      </c>
      <c r="H3050" s="8">
        <v>7475</v>
      </c>
      <c r="I3050" s="8">
        <v>2</v>
      </c>
      <c r="J3050" s="8">
        <v>14950</v>
      </c>
      <c r="K3050" s="8">
        <v>7475</v>
      </c>
      <c r="L3050" s="8">
        <f t="shared" si="188"/>
        <v>974.99999999999909</v>
      </c>
      <c r="M3050" s="8">
        <f t="shared" si="189"/>
        <v>6500.0000000000009</v>
      </c>
      <c r="N3050" s="13"/>
      <c r="O3050" s="13"/>
      <c r="P3050" s="8">
        <v>15</v>
      </c>
      <c r="Q3050" s="8">
        <v>7475</v>
      </c>
      <c r="R3050" s="17">
        <f t="shared" si="190"/>
        <v>0</v>
      </c>
      <c r="S3050" s="18">
        <f t="shared" si="191"/>
        <v>14950</v>
      </c>
    </row>
    <row r="3051" spans="1:19" x14ac:dyDescent="0.25">
      <c r="A3051" s="7" t="s">
        <v>4006</v>
      </c>
      <c r="B3051" s="7" t="s">
        <v>4007</v>
      </c>
      <c r="C3051" s="7" t="s">
        <v>76</v>
      </c>
      <c r="D3051" s="7" t="s">
        <v>77</v>
      </c>
      <c r="E3051" s="7" t="s">
        <v>78</v>
      </c>
      <c r="F3051" s="8">
        <v>15</v>
      </c>
      <c r="G3051" s="8">
        <v>4600</v>
      </c>
      <c r="H3051" s="8">
        <v>4600</v>
      </c>
      <c r="I3051" s="8">
        <v>1</v>
      </c>
      <c r="J3051" s="8">
        <v>4600</v>
      </c>
      <c r="K3051" s="8">
        <v>4600</v>
      </c>
      <c r="L3051" s="8">
        <f t="shared" si="188"/>
        <v>599.99999999999955</v>
      </c>
      <c r="M3051" s="8">
        <f t="shared" si="189"/>
        <v>4000.0000000000005</v>
      </c>
      <c r="N3051" s="9"/>
      <c r="O3051" s="9"/>
      <c r="P3051" s="8">
        <v>15</v>
      </c>
      <c r="Q3051" s="8">
        <v>4600</v>
      </c>
      <c r="R3051" s="17">
        <f t="shared" si="190"/>
        <v>0</v>
      </c>
      <c r="S3051" s="18">
        <f t="shared" si="191"/>
        <v>4600</v>
      </c>
    </row>
    <row r="3052" spans="1:19" x14ac:dyDescent="0.25">
      <c r="A3052" s="7" t="s">
        <v>4008</v>
      </c>
      <c r="B3052" s="7" t="s">
        <v>4009</v>
      </c>
      <c r="C3052" s="7" t="s">
        <v>472</v>
      </c>
      <c r="D3052" s="7" t="s">
        <v>473</v>
      </c>
      <c r="E3052" s="7" t="s">
        <v>1421</v>
      </c>
      <c r="F3052" s="8">
        <v>15</v>
      </c>
      <c r="G3052" s="8">
        <v>15332.95</v>
      </c>
      <c r="H3052" s="8">
        <v>15332.95</v>
      </c>
      <c r="I3052" s="8">
        <v>2</v>
      </c>
      <c r="J3052" s="8">
        <v>30665.9</v>
      </c>
      <c r="K3052" s="8">
        <v>15332.95</v>
      </c>
      <c r="L3052" s="8">
        <f t="shared" si="188"/>
        <v>1999.9499999999989</v>
      </c>
      <c r="M3052" s="8">
        <f t="shared" si="189"/>
        <v>13333.000000000002</v>
      </c>
      <c r="N3052" s="9"/>
      <c r="O3052" s="9"/>
      <c r="P3052" s="8">
        <v>15</v>
      </c>
      <c r="Q3052" s="8">
        <v>15332.95</v>
      </c>
      <c r="R3052" s="17">
        <f t="shared" si="190"/>
        <v>0</v>
      </c>
      <c r="S3052" s="18">
        <f t="shared" si="191"/>
        <v>30665.9</v>
      </c>
    </row>
    <row r="3053" spans="1:19" x14ac:dyDescent="0.25">
      <c r="A3053" s="7" t="s">
        <v>4010</v>
      </c>
      <c r="B3053" s="7" t="s">
        <v>4011</v>
      </c>
      <c r="C3053" s="7" t="s">
        <v>472</v>
      </c>
      <c r="D3053" s="7" t="s">
        <v>473</v>
      </c>
      <c r="E3053" s="7" t="s">
        <v>1421</v>
      </c>
      <c r="F3053" s="8">
        <v>15</v>
      </c>
      <c r="G3053" s="8">
        <v>15332.95</v>
      </c>
      <c r="H3053" s="8">
        <v>15332.95</v>
      </c>
      <c r="I3053" s="8">
        <v>1</v>
      </c>
      <c r="J3053" s="8">
        <v>15332.95</v>
      </c>
      <c r="K3053" s="8">
        <v>15332.95</v>
      </c>
      <c r="L3053" s="8">
        <f t="shared" si="188"/>
        <v>1999.9499999999989</v>
      </c>
      <c r="M3053" s="8">
        <f t="shared" si="189"/>
        <v>13333.000000000002</v>
      </c>
      <c r="N3053" s="14">
        <v>12</v>
      </c>
      <c r="O3053" s="14">
        <v>14932.96</v>
      </c>
      <c r="P3053" s="8">
        <v>15</v>
      </c>
      <c r="Q3053" s="8">
        <v>15332.95</v>
      </c>
      <c r="R3053" s="17">
        <f t="shared" si="190"/>
        <v>14932.96</v>
      </c>
      <c r="S3053" s="18">
        <f t="shared" si="191"/>
        <v>15332.95</v>
      </c>
    </row>
    <row r="3054" spans="1:19" x14ac:dyDescent="0.25">
      <c r="A3054" s="7" t="s">
        <v>4012</v>
      </c>
      <c r="B3054" s="7" t="s">
        <v>4013</v>
      </c>
      <c r="C3054" s="7" t="s">
        <v>472</v>
      </c>
      <c r="D3054" s="7" t="s">
        <v>473</v>
      </c>
      <c r="E3054" s="7" t="s">
        <v>1421</v>
      </c>
      <c r="F3054" s="8">
        <v>15</v>
      </c>
      <c r="G3054" s="8">
        <v>15332.95</v>
      </c>
      <c r="H3054" s="8">
        <v>15332.95</v>
      </c>
      <c r="I3054" s="8">
        <v>2</v>
      </c>
      <c r="J3054" s="8">
        <v>30665.9</v>
      </c>
      <c r="K3054" s="8">
        <v>15332.95</v>
      </c>
      <c r="L3054" s="8">
        <f t="shared" si="188"/>
        <v>1999.9499999999989</v>
      </c>
      <c r="M3054" s="8">
        <f t="shared" si="189"/>
        <v>13333.000000000002</v>
      </c>
      <c r="N3054" s="13"/>
      <c r="O3054" s="13"/>
      <c r="P3054" s="8">
        <v>15</v>
      </c>
      <c r="Q3054" s="8">
        <v>15332.95</v>
      </c>
      <c r="R3054" s="17">
        <f t="shared" si="190"/>
        <v>0</v>
      </c>
      <c r="S3054" s="18">
        <f t="shared" si="191"/>
        <v>30665.9</v>
      </c>
    </row>
    <row r="3055" spans="1:19" x14ac:dyDescent="0.25">
      <c r="A3055" s="7" t="s">
        <v>4014</v>
      </c>
      <c r="B3055" s="7" t="s">
        <v>4015</v>
      </c>
      <c r="C3055" s="7" t="s">
        <v>472</v>
      </c>
      <c r="D3055" s="7" t="s">
        <v>473</v>
      </c>
      <c r="E3055" s="7" t="s">
        <v>1421</v>
      </c>
      <c r="F3055" s="8">
        <v>15</v>
      </c>
      <c r="G3055" s="8">
        <v>15332.95</v>
      </c>
      <c r="H3055" s="8">
        <v>15332.95</v>
      </c>
      <c r="I3055" s="8">
        <v>3</v>
      </c>
      <c r="J3055" s="8">
        <v>45998.850000000006</v>
      </c>
      <c r="K3055" s="8">
        <v>15332.950000000003</v>
      </c>
      <c r="L3055" s="8">
        <f t="shared" si="188"/>
        <v>1999.9499999999989</v>
      </c>
      <c r="M3055" s="8">
        <f t="shared" si="189"/>
        <v>13333.000000000004</v>
      </c>
      <c r="N3055" s="9"/>
      <c r="O3055" s="9"/>
      <c r="P3055" s="8">
        <v>15</v>
      </c>
      <c r="Q3055" s="8">
        <v>15332.95</v>
      </c>
      <c r="R3055" s="17">
        <f t="shared" si="190"/>
        <v>0</v>
      </c>
      <c r="S3055" s="18">
        <f t="shared" si="191"/>
        <v>45998.850000000006</v>
      </c>
    </row>
    <row r="3056" spans="1:19" x14ac:dyDescent="0.25">
      <c r="A3056" s="7" t="s">
        <v>4016</v>
      </c>
      <c r="B3056" s="7" t="s">
        <v>4017</v>
      </c>
      <c r="C3056" s="7" t="s">
        <v>2464</v>
      </c>
      <c r="D3056" s="7" t="s">
        <v>2465</v>
      </c>
      <c r="E3056" s="7" t="s">
        <v>2466</v>
      </c>
      <c r="F3056" s="8">
        <v>15</v>
      </c>
      <c r="G3056" s="8">
        <v>8337.5</v>
      </c>
      <c r="H3056" s="8">
        <v>8337.5</v>
      </c>
      <c r="I3056" s="8">
        <v>1</v>
      </c>
      <c r="J3056" s="8">
        <v>8337.5</v>
      </c>
      <c r="K3056" s="8">
        <v>8337.5</v>
      </c>
      <c r="L3056" s="8">
        <f t="shared" si="188"/>
        <v>1087.4999999999991</v>
      </c>
      <c r="M3056" s="8">
        <f t="shared" si="189"/>
        <v>7250.0000000000009</v>
      </c>
      <c r="N3056" s="9"/>
      <c r="O3056" s="9"/>
      <c r="P3056" s="8">
        <v>15</v>
      </c>
      <c r="Q3056" s="8">
        <v>8337.5</v>
      </c>
      <c r="R3056" s="17">
        <f t="shared" si="190"/>
        <v>0</v>
      </c>
      <c r="S3056" s="18">
        <f t="shared" si="191"/>
        <v>8337.5</v>
      </c>
    </row>
    <row r="3057" spans="1:19" x14ac:dyDescent="0.25">
      <c r="A3057" s="7" t="s">
        <v>4018</v>
      </c>
      <c r="B3057" s="7" t="s">
        <v>4019</v>
      </c>
      <c r="C3057" s="7" t="s">
        <v>2464</v>
      </c>
      <c r="D3057" s="7" t="s">
        <v>2465</v>
      </c>
      <c r="E3057" s="7" t="s">
        <v>2466</v>
      </c>
      <c r="F3057" s="8">
        <v>15</v>
      </c>
      <c r="G3057" s="8">
        <v>8337.5</v>
      </c>
      <c r="H3057" s="8">
        <v>8337.5</v>
      </c>
      <c r="I3057" s="8">
        <v>1</v>
      </c>
      <c r="J3057" s="8">
        <v>8337.5</v>
      </c>
      <c r="K3057" s="8">
        <v>8337.5</v>
      </c>
      <c r="L3057" s="8">
        <f t="shared" si="188"/>
        <v>1087.4999999999991</v>
      </c>
      <c r="M3057" s="8">
        <f t="shared" si="189"/>
        <v>7250.0000000000009</v>
      </c>
      <c r="N3057" s="9"/>
      <c r="O3057" s="9"/>
      <c r="P3057" s="8">
        <v>15</v>
      </c>
      <c r="Q3057" s="8">
        <v>8337.5</v>
      </c>
      <c r="R3057" s="17">
        <f t="shared" si="190"/>
        <v>0</v>
      </c>
      <c r="S3057" s="18">
        <f t="shared" si="191"/>
        <v>8337.5</v>
      </c>
    </row>
    <row r="3058" spans="1:19" x14ac:dyDescent="0.25">
      <c r="A3058" s="7" t="s">
        <v>4020</v>
      </c>
      <c r="B3058" s="7" t="s">
        <v>4021</v>
      </c>
      <c r="C3058" s="7" t="s">
        <v>2464</v>
      </c>
      <c r="D3058" s="7" t="s">
        <v>2465</v>
      </c>
      <c r="E3058" s="7" t="s">
        <v>2466</v>
      </c>
      <c r="F3058" s="8">
        <v>15</v>
      </c>
      <c r="G3058" s="8">
        <v>8337.5</v>
      </c>
      <c r="H3058" s="8">
        <v>8337.5</v>
      </c>
      <c r="I3058" s="8">
        <v>1</v>
      </c>
      <c r="J3058" s="8">
        <v>8337.5</v>
      </c>
      <c r="K3058" s="8">
        <v>8337.5</v>
      </c>
      <c r="L3058" s="8">
        <f t="shared" si="188"/>
        <v>1087.4999999999991</v>
      </c>
      <c r="M3058" s="8">
        <f t="shared" si="189"/>
        <v>7250.0000000000009</v>
      </c>
      <c r="N3058" s="9"/>
      <c r="O3058" s="9"/>
      <c r="P3058" s="8">
        <v>15</v>
      </c>
      <c r="Q3058" s="8">
        <v>8337.5</v>
      </c>
      <c r="R3058" s="17">
        <f t="shared" si="190"/>
        <v>0</v>
      </c>
      <c r="S3058" s="18">
        <f t="shared" si="191"/>
        <v>8337.5</v>
      </c>
    </row>
    <row r="3059" spans="1:19" x14ac:dyDescent="0.25">
      <c r="A3059" s="7" t="s">
        <v>4022</v>
      </c>
      <c r="B3059" s="7" t="s">
        <v>4023</v>
      </c>
      <c r="C3059" s="7" t="s">
        <v>2464</v>
      </c>
      <c r="D3059" s="7" t="s">
        <v>2465</v>
      </c>
      <c r="E3059" s="7" t="s">
        <v>2466</v>
      </c>
      <c r="F3059" s="8">
        <v>15</v>
      </c>
      <c r="G3059" s="8">
        <v>8337.5</v>
      </c>
      <c r="H3059" s="8">
        <v>8337.5</v>
      </c>
      <c r="I3059" s="8">
        <v>1</v>
      </c>
      <c r="J3059" s="8">
        <v>8337.5</v>
      </c>
      <c r="K3059" s="8">
        <v>8337.5</v>
      </c>
      <c r="L3059" s="8">
        <f t="shared" si="188"/>
        <v>1087.4999999999991</v>
      </c>
      <c r="M3059" s="8">
        <f t="shared" si="189"/>
        <v>7250.0000000000009</v>
      </c>
      <c r="N3059" s="9"/>
      <c r="O3059" s="9"/>
      <c r="P3059" s="8">
        <v>15</v>
      </c>
      <c r="Q3059" s="8">
        <v>8337.5</v>
      </c>
      <c r="R3059" s="17">
        <f t="shared" si="190"/>
        <v>0</v>
      </c>
      <c r="S3059" s="18">
        <f t="shared" si="191"/>
        <v>8337.5</v>
      </c>
    </row>
    <row r="3060" spans="1:19" x14ac:dyDescent="0.25">
      <c r="A3060" s="7" t="s">
        <v>4024</v>
      </c>
      <c r="B3060" s="7" t="s">
        <v>4025</v>
      </c>
      <c r="C3060" s="7" t="s">
        <v>2464</v>
      </c>
      <c r="D3060" s="7" t="s">
        <v>2465</v>
      </c>
      <c r="E3060" s="7" t="s">
        <v>2466</v>
      </c>
      <c r="F3060" s="8">
        <v>15</v>
      </c>
      <c r="G3060" s="8">
        <v>8337.5</v>
      </c>
      <c r="H3060" s="8">
        <v>8337.5</v>
      </c>
      <c r="I3060" s="8">
        <v>1</v>
      </c>
      <c r="J3060" s="8">
        <v>8337.5</v>
      </c>
      <c r="K3060" s="8">
        <v>8337.5</v>
      </c>
      <c r="L3060" s="8">
        <f t="shared" si="188"/>
        <v>1087.4999999999991</v>
      </c>
      <c r="M3060" s="8">
        <f t="shared" si="189"/>
        <v>7250.0000000000009</v>
      </c>
      <c r="N3060" s="9"/>
      <c r="O3060" s="9"/>
      <c r="P3060" s="8">
        <v>15</v>
      </c>
      <c r="Q3060" s="8">
        <v>8337.5</v>
      </c>
      <c r="R3060" s="17">
        <f t="shared" si="190"/>
        <v>0</v>
      </c>
      <c r="S3060" s="18">
        <f t="shared" si="191"/>
        <v>8337.5</v>
      </c>
    </row>
    <row r="3061" spans="1:19" x14ac:dyDescent="0.25">
      <c r="A3061" s="7" t="s">
        <v>4026</v>
      </c>
      <c r="B3061" s="7" t="s">
        <v>4027</v>
      </c>
      <c r="C3061" s="7" t="s">
        <v>2464</v>
      </c>
      <c r="D3061" s="7" t="s">
        <v>2465</v>
      </c>
      <c r="E3061" s="7" t="s">
        <v>2466</v>
      </c>
      <c r="F3061" s="8">
        <v>15</v>
      </c>
      <c r="G3061" s="8">
        <v>8337.5</v>
      </c>
      <c r="H3061" s="8">
        <v>8337.5</v>
      </c>
      <c r="I3061" s="8">
        <v>3</v>
      </c>
      <c r="J3061" s="8">
        <v>25012.5</v>
      </c>
      <c r="K3061" s="8">
        <v>8337.5</v>
      </c>
      <c r="L3061" s="8">
        <f t="shared" si="188"/>
        <v>1087.4999999999991</v>
      </c>
      <c r="M3061" s="8">
        <f t="shared" si="189"/>
        <v>7250.0000000000009</v>
      </c>
      <c r="N3061" s="9"/>
      <c r="O3061" s="9"/>
      <c r="P3061" s="8">
        <v>15</v>
      </c>
      <c r="Q3061" s="8">
        <v>8337.5</v>
      </c>
      <c r="R3061" s="17">
        <f t="shared" si="190"/>
        <v>0</v>
      </c>
      <c r="S3061" s="18">
        <f t="shared" si="191"/>
        <v>25012.5</v>
      </c>
    </row>
    <row r="3062" spans="1:19" x14ac:dyDescent="0.25">
      <c r="A3062" s="7" t="s">
        <v>4028</v>
      </c>
      <c r="B3062" s="7" t="s">
        <v>4029</v>
      </c>
      <c r="C3062" s="7" t="s">
        <v>2464</v>
      </c>
      <c r="D3062" s="7" t="s">
        <v>2465</v>
      </c>
      <c r="E3062" s="7" t="s">
        <v>2466</v>
      </c>
      <c r="F3062" s="8">
        <v>15</v>
      </c>
      <c r="G3062" s="8">
        <v>8337.5</v>
      </c>
      <c r="H3062" s="8">
        <v>8337.5</v>
      </c>
      <c r="I3062" s="8">
        <v>1</v>
      </c>
      <c r="J3062" s="8">
        <v>8337.5</v>
      </c>
      <c r="K3062" s="8">
        <v>8337.5</v>
      </c>
      <c r="L3062" s="8">
        <f t="shared" si="188"/>
        <v>1087.4999999999991</v>
      </c>
      <c r="M3062" s="8">
        <f t="shared" si="189"/>
        <v>7250.0000000000009</v>
      </c>
      <c r="N3062" s="9"/>
      <c r="O3062" s="9"/>
      <c r="P3062" s="8">
        <v>15</v>
      </c>
      <c r="Q3062" s="8">
        <v>8337.5</v>
      </c>
      <c r="R3062" s="17">
        <f t="shared" si="190"/>
        <v>0</v>
      </c>
      <c r="S3062" s="18">
        <f t="shared" si="191"/>
        <v>8337.5</v>
      </c>
    </row>
    <row r="3063" spans="1:19" x14ac:dyDescent="0.25">
      <c r="A3063" s="7" t="s">
        <v>4030</v>
      </c>
      <c r="B3063" s="7" t="s">
        <v>4031</v>
      </c>
      <c r="C3063" s="7" t="s">
        <v>2464</v>
      </c>
      <c r="D3063" s="7" t="s">
        <v>2465</v>
      </c>
      <c r="E3063" s="7" t="s">
        <v>2466</v>
      </c>
      <c r="F3063" s="8">
        <v>15</v>
      </c>
      <c r="G3063" s="8">
        <v>8337.5</v>
      </c>
      <c r="H3063" s="8">
        <v>8337.5</v>
      </c>
      <c r="I3063" s="8">
        <v>5</v>
      </c>
      <c r="J3063" s="8">
        <v>41687.5</v>
      </c>
      <c r="K3063" s="8">
        <v>8337.5</v>
      </c>
      <c r="L3063" s="8">
        <f t="shared" si="188"/>
        <v>1087.4999999999991</v>
      </c>
      <c r="M3063" s="8">
        <f t="shared" si="189"/>
        <v>7250.0000000000009</v>
      </c>
      <c r="N3063" s="9"/>
      <c r="O3063" s="9"/>
      <c r="P3063" s="8">
        <v>15</v>
      </c>
      <c r="Q3063" s="8">
        <v>8337.5</v>
      </c>
      <c r="R3063" s="17">
        <f t="shared" si="190"/>
        <v>0</v>
      </c>
      <c r="S3063" s="18">
        <f t="shared" si="191"/>
        <v>41687.5</v>
      </c>
    </row>
    <row r="3064" spans="1:19" x14ac:dyDescent="0.25">
      <c r="A3064" s="7" t="s">
        <v>4032</v>
      </c>
      <c r="B3064" s="7" t="s">
        <v>4033</v>
      </c>
      <c r="C3064" s="7" t="s">
        <v>2464</v>
      </c>
      <c r="D3064" s="7" t="s">
        <v>2465</v>
      </c>
      <c r="E3064" s="7" t="s">
        <v>2466</v>
      </c>
      <c r="F3064" s="8">
        <v>15</v>
      </c>
      <c r="G3064" s="8">
        <v>8337.5</v>
      </c>
      <c r="H3064" s="8">
        <v>8337.5</v>
      </c>
      <c r="I3064" s="8">
        <v>5</v>
      </c>
      <c r="J3064" s="8">
        <v>41687.5</v>
      </c>
      <c r="K3064" s="8">
        <v>8337.5</v>
      </c>
      <c r="L3064" s="8">
        <f t="shared" si="188"/>
        <v>1087.4999999999991</v>
      </c>
      <c r="M3064" s="8">
        <f t="shared" si="189"/>
        <v>7250.0000000000009</v>
      </c>
      <c r="N3064" s="9"/>
      <c r="O3064" s="9"/>
      <c r="P3064" s="8">
        <v>15</v>
      </c>
      <c r="Q3064" s="8">
        <v>8337.5</v>
      </c>
      <c r="R3064" s="17">
        <f t="shared" si="190"/>
        <v>0</v>
      </c>
      <c r="S3064" s="18">
        <f t="shared" si="191"/>
        <v>41687.5</v>
      </c>
    </row>
    <row r="3065" spans="1:19" x14ac:dyDescent="0.25">
      <c r="A3065" s="7" t="s">
        <v>4034</v>
      </c>
      <c r="B3065" s="7" t="s">
        <v>4035</v>
      </c>
      <c r="C3065" s="7" t="s">
        <v>2464</v>
      </c>
      <c r="D3065" s="7" t="s">
        <v>2465</v>
      </c>
      <c r="E3065" s="7" t="s">
        <v>2466</v>
      </c>
      <c r="F3065" s="8">
        <v>15</v>
      </c>
      <c r="G3065" s="8">
        <v>8337.5</v>
      </c>
      <c r="H3065" s="8">
        <v>8337.5</v>
      </c>
      <c r="I3065" s="8">
        <v>1</v>
      </c>
      <c r="J3065" s="8">
        <v>8337.5</v>
      </c>
      <c r="K3065" s="8">
        <v>8337.5</v>
      </c>
      <c r="L3065" s="8">
        <f t="shared" si="188"/>
        <v>1087.4999999999991</v>
      </c>
      <c r="M3065" s="8">
        <f t="shared" si="189"/>
        <v>7250.0000000000009</v>
      </c>
      <c r="N3065" s="9"/>
      <c r="O3065" s="9"/>
      <c r="P3065" s="8">
        <v>15</v>
      </c>
      <c r="Q3065" s="8">
        <v>8337.5</v>
      </c>
      <c r="R3065" s="17">
        <f t="shared" si="190"/>
        <v>0</v>
      </c>
      <c r="S3065" s="18">
        <f t="shared" si="191"/>
        <v>8337.5</v>
      </c>
    </row>
    <row r="3066" spans="1:19" x14ac:dyDescent="0.25">
      <c r="A3066" s="7" t="s">
        <v>4036</v>
      </c>
      <c r="B3066" s="7" t="s">
        <v>4037</v>
      </c>
      <c r="C3066" s="7" t="s">
        <v>2464</v>
      </c>
      <c r="D3066" s="7" t="s">
        <v>2465</v>
      </c>
      <c r="E3066" s="7" t="s">
        <v>2466</v>
      </c>
      <c r="F3066" s="8">
        <v>15</v>
      </c>
      <c r="G3066" s="8">
        <v>8337.5</v>
      </c>
      <c r="H3066" s="8">
        <v>8337.5</v>
      </c>
      <c r="I3066" s="8">
        <v>1</v>
      </c>
      <c r="J3066" s="8">
        <v>8337.5</v>
      </c>
      <c r="K3066" s="8">
        <v>8337.5</v>
      </c>
      <c r="L3066" s="8">
        <f t="shared" si="188"/>
        <v>1087.4999999999991</v>
      </c>
      <c r="M3066" s="8">
        <f t="shared" si="189"/>
        <v>7250.0000000000009</v>
      </c>
      <c r="N3066" s="9"/>
      <c r="O3066" s="9"/>
      <c r="P3066" s="8">
        <v>15</v>
      </c>
      <c r="Q3066" s="8">
        <v>8337.5</v>
      </c>
      <c r="R3066" s="17">
        <f t="shared" si="190"/>
        <v>0</v>
      </c>
      <c r="S3066" s="18">
        <f t="shared" si="191"/>
        <v>8337.5</v>
      </c>
    </row>
    <row r="3067" spans="1:19" x14ac:dyDescent="0.25">
      <c r="A3067" s="7" t="s">
        <v>4038</v>
      </c>
      <c r="B3067" s="7" t="s">
        <v>4039</v>
      </c>
      <c r="C3067" s="7" t="s">
        <v>2464</v>
      </c>
      <c r="D3067" s="7" t="s">
        <v>2465</v>
      </c>
      <c r="E3067" s="7" t="s">
        <v>2466</v>
      </c>
      <c r="F3067" s="8">
        <v>15</v>
      </c>
      <c r="G3067" s="8">
        <v>8337.5</v>
      </c>
      <c r="H3067" s="8">
        <v>8337.5</v>
      </c>
      <c r="I3067" s="8">
        <v>4</v>
      </c>
      <c r="J3067" s="8">
        <v>33350</v>
      </c>
      <c r="K3067" s="8">
        <v>8337.5</v>
      </c>
      <c r="L3067" s="8">
        <f t="shared" si="188"/>
        <v>1087.4999999999991</v>
      </c>
      <c r="M3067" s="8">
        <f t="shared" si="189"/>
        <v>7250.0000000000009</v>
      </c>
      <c r="N3067" s="9"/>
      <c r="O3067" s="9"/>
      <c r="P3067" s="8">
        <v>15</v>
      </c>
      <c r="Q3067" s="8">
        <v>8337.5</v>
      </c>
      <c r="R3067" s="17">
        <f t="shared" si="190"/>
        <v>0</v>
      </c>
      <c r="S3067" s="18">
        <f t="shared" si="191"/>
        <v>33350</v>
      </c>
    </row>
    <row r="3068" spans="1:19" x14ac:dyDescent="0.25">
      <c r="A3068" s="7" t="s">
        <v>4040</v>
      </c>
      <c r="B3068" s="7" t="s">
        <v>4041</v>
      </c>
      <c r="C3068" s="7" t="s">
        <v>2464</v>
      </c>
      <c r="D3068" s="7" t="s">
        <v>2465</v>
      </c>
      <c r="E3068" s="7" t="s">
        <v>2466</v>
      </c>
      <c r="F3068" s="8">
        <v>15</v>
      </c>
      <c r="G3068" s="8">
        <v>8337.5</v>
      </c>
      <c r="H3068" s="8">
        <v>8337.5</v>
      </c>
      <c r="I3068" s="8">
        <v>2</v>
      </c>
      <c r="J3068" s="8">
        <v>16675</v>
      </c>
      <c r="K3068" s="8">
        <v>8337.5</v>
      </c>
      <c r="L3068" s="8">
        <f t="shared" si="188"/>
        <v>1087.4999999999991</v>
      </c>
      <c r="M3068" s="8">
        <f t="shared" si="189"/>
        <v>7250.0000000000009</v>
      </c>
      <c r="N3068" s="9"/>
      <c r="O3068" s="9"/>
      <c r="P3068" s="8">
        <v>15</v>
      </c>
      <c r="Q3068" s="8">
        <v>8337.5</v>
      </c>
      <c r="R3068" s="17">
        <f t="shared" si="190"/>
        <v>0</v>
      </c>
      <c r="S3068" s="18">
        <f t="shared" si="191"/>
        <v>16675</v>
      </c>
    </row>
    <row r="3069" spans="1:19" x14ac:dyDescent="0.25">
      <c r="A3069" s="7" t="s">
        <v>4042</v>
      </c>
      <c r="B3069" s="7" t="s">
        <v>4043</v>
      </c>
      <c r="C3069" s="7" t="s">
        <v>2464</v>
      </c>
      <c r="D3069" s="7" t="s">
        <v>2465</v>
      </c>
      <c r="E3069" s="7" t="s">
        <v>2466</v>
      </c>
      <c r="F3069" s="8">
        <v>15</v>
      </c>
      <c r="G3069" s="8">
        <v>8337.5</v>
      </c>
      <c r="H3069" s="8">
        <v>8337.5</v>
      </c>
      <c r="I3069" s="8">
        <v>1</v>
      </c>
      <c r="J3069" s="8">
        <v>8337.5</v>
      </c>
      <c r="K3069" s="8">
        <v>8337.5</v>
      </c>
      <c r="L3069" s="8">
        <f t="shared" si="188"/>
        <v>1087.4999999999991</v>
      </c>
      <c r="M3069" s="8">
        <f t="shared" si="189"/>
        <v>7250.0000000000009</v>
      </c>
      <c r="N3069" s="9"/>
      <c r="O3069" s="9"/>
      <c r="P3069" s="8">
        <v>15</v>
      </c>
      <c r="Q3069" s="8">
        <v>8337.5</v>
      </c>
      <c r="R3069" s="17">
        <f t="shared" si="190"/>
        <v>0</v>
      </c>
      <c r="S3069" s="18">
        <f t="shared" si="191"/>
        <v>8337.5</v>
      </c>
    </row>
    <row r="3070" spans="1:19" x14ac:dyDescent="0.25">
      <c r="A3070" s="7" t="s">
        <v>4044</v>
      </c>
      <c r="B3070" s="7" t="s">
        <v>4045</v>
      </c>
      <c r="C3070" s="7" t="s">
        <v>2464</v>
      </c>
      <c r="D3070" s="7" t="s">
        <v>2465</v>
      </c>
      <c r="E3070" s="7" t="s">
        <v>2466</v>
      </c>
      <c r="F3070" s="8">
        <v>15</v>
      </c>
      <c r="G3070" s="8">
        <v>8337.5</v>
      </c>
      <c r="H3070" s="8">
        <v>8337.5</v>
      </c>
      <c r="I3070" s="8">
        <v>4</v>
      </c>
      <c r="J3070" s="8">
        <v>33350</v>
      </c>
      <c r="K3070" s="8">
        <v>8337.5</v>
      </c>
      <c r="L3070" s="8">
        <f t="shared" si="188"/>
        <v>1087.4999999999991</v>
      </c>
      <c r="M3070" s="8">
        <f t="shared" si="189"/>
        <v>7250.0000000000009</v>
      </c>
      <c r="N3070" s="9"/>
      <c r="O3070" s="9"/>
      <c r="P3070" s="8">
        <v>15</v>
      </c>
      <c r="Q3070" s="8">
        <v>8337.5</v>
      </c>
      <c r="R3070" s="17">
        <f t="shared" si="190"/>
        <v>0</v>
      </c>
      <c r="S3070" s="18">
        <f t="shared" si="191"/>
        <v>33350</v>
      </c>
    </row>
    <row r="3071" spans="1:19" x14ac:dyDescent="0.25">
      <c r="A3071" s="7" t="s">
        <v>4046</v>
      </c>
      <c r="B3071" s="7" t="s">
        <v>4047</v>
      </c>
      <c r="C3071" s="7" t="s">
        <v>2464</v>
      </c>
      <c r="D3071" s="7" t="s">
        <v>2465</v>
      </c>
      <c r="E3071" s="7" t="s">
        <v>2466</v>
      </c>
      <c r="F3071" s="8">
        <v>15</v>
      </c>
      <c r="G3071" s="8">
        <v>8337.5</v>
      </c>
      <c r="H3071" s="8">
        <v>8337.5</v>
      </c>
      <c r="I3071" s="8">
        <v>1</v>
      </c>
      <c r="J3071" s="8">
        <v>8337.5</v>
      </c>
      <c r="K3071" s="8">
        <v>8337.5</v>
      </c>
      <c r="L3071" s="8">
        <f t="shared" si="188"/>
        <v>1087.4999999999991</v>
      </c>
      <c r="M3071" s="8">
        <f t="shared" si="189"/>
        <v>7250.0000000000009</v>
      </c>
      <c r="N3071" s="9"/>
      <c r="O3071" s="9"/>
      <c r="P3071" s="8">
        <v>15</v>
      </c>
      <c r="Q3071" s="8">
        <v>8337.5</v>
      </c>
      <c r="R3071" s="17">
        <f t="shared" si="190"/>
        <v>0</v>
      </c>
      <c r="S3071" s="18">
        <f t="shared" si="191"/>
        <v>8337.5</v>
      </c>
    </row>
    <row r="3072" spans="1:19" x14ac:dyDescent="0.25">
      <c r="A3072" s="7" t="s">
        <v>4048</v>
      </c>
      <c r="B3072" s="7" t="s">
        <v>4049</v>
      </c>
      <c r="C3072" s="7" t="s">
        <v>2464</v>
      </c>
      <c r="D3072" s="7" t="s">
        <v>2465</v>
      </c>
      <c r="E3072" s="7" t="s">
        <v>2466</v>
      </c>
      <c r="F3072" s="8">
        <v>15</v>
      </c>
      <c r="G3072" s="8">
        <v>8337.5</v>
      </c>
      <c r="H3072" s="8">
        <v>8337.5</v>
      </c>
      <c r="I3072" s="8">
        <v>3</v>
      </c>
      <c r="J3072" s="8">
        <v>25012.5</v>
      </c>
      <c r="K3072" s="8">
        <v>8337.5</v>
      </c>
      <c r="L3072" s="8">
        <f t="shared" si="188"/>
        <v>1087.4999999999991</v>
      </c>
      <c r="M3072" s="8">
        <f t="shared" si="189"/>
        <v>7250.0000000000009</v>
      </c>
      <c r="N3072" s="9"/>
      <c r="O3072" s="9"/>
      <c r="P3072" s="8">
        <v>15</v>
      </c>
      <c r="Q3072" s="8">
        <v>8337.5</v>
      </c>
      <c r="R3072" s="17">
        <f t="shared" si="190"/>
        <v>0</v>
      </c>
      <c r="S3072" s="18">
        <f t="shared" si="191"/>
        <v>25012.5</v>
      </c>
    </row>
    <row r="3073" spans="1:19" x14ac:dyDescent="0.25">
      <c r="A3073" s="7" t="s">
        <v>4050</v>
      </c>
      <c r="B3073" s="7" t="s">
        <v>4051</v>
      </c>
      <c r="C3073" s="7" t="s">
        <v>2464</v>
      </c>
      <c r="D3073" s="7" t="s">
        <v>2465</v>
      </c>
      <c r="E3073" s="7" t="s">
        <v>2466</v>
      </c>
      <c r="F3073" s="8">
        <v>15</v>
      </c>
      <c r="G3073" s="8">
        <v>8337.5</v>
      </c>
      <c r="H3073" s="8">
        <v>8337.5</v>
      </c>
      <c r="I3073" s="8">
        <v>1</v>
      </c>
      <c r="J3073" s="8">
        <v>8337.5</v>
      </c>
      <c r="K3073" s="8">
        <v>8337.5</v>
      </c>
      <c r="L3073" s="8">
        <f t="shared" si="188"/>
        <v>1087.4999999999991</v>
      </c>
      <c r="M3073" s="8">
        <f t="shared" si="189"/>
        <v>7250.0000000000009</v>
      </c>
      <c r="N3073" s="9"/>
      <c r="O3073" s="9"/>
      <c r="P3073" s="8">
        <v>15</v>
      </c>
      <c r="Q3073" s="8">
        <v>8337.5</v>
      </c>
      <c r="R3073" s="17">
        <f t="shared" si="190"/>
        <v>0</v>
      </c>
      <c r="S3073" s="18">
        <f t="shared" si="191"/>
        <v>8337.5</v>
      </c>
    </row>
    <row r="3074" spans="1:19" x14ac:dyDescent="0.25">
      <c r="A3074" s="7" t="s">
        <v>4052</v>
      </c>
      <c r="B3074" s="7" t="s">
        <v>4053</v>
      </c>
      <c r="C3074" s="7" t="s">
        <v>2464</v>
      </c>
      <c r="D3074" s="7" t="s">
        <v>2465</v>
      </c>
      <c r="E3074" s="7" t="s">
        <v>2466</v>
      </c>
      <c r="F3074" s="8">
        <v>15</v>
      </c>
      <c r="G3074" s="8">
        <v>8337.5</v>
      </c>
      <c r="H3074" s="8">
        <v>8337.5</v>
      </c>
      <c r="I3074" s="8">
        <v>1</v>
      </c>
      <c r="J3074" s="8">
        <v>8337.5</v>
      </c>
      <c r="K3074" s="8">
        <v>8337.5</v>
      </c>
      <c r="L3074" s="8">
        <f t="shared" ref="L3074:L3137" si="192">K3074-M3074</f>
        <v>1087.4999999999991</v>
      </c>
      <c r="M3074" s="8">
        <f t="shared" ref="M3074:M3137" si="193">K3074/((100+F3074)/100)</f>
        <v>7250.0000000000009</v>
      </c>
      <c r="N3074" s="9"/>
      <c r="O3074" s="9"/>
      <c r="P3074" s="8">
        <v>15</v>
      </c>
      <c r="Q3074" s="8">
        <v>8337.5</v>
      </c>
      <c r="R3074" s="17">
        <f t="shared" ref="R3074:R3137" si="194">I3074*O3074</f>
        <v>0</v>
      </c>
      <c r="S3074" s="18">
        <f t="shared" si="191"/>
        <v>8337.5</v>
      </c>
    </row>
    <row r="3075" spans="1:19" x14ac:dyDescent="0.25">
      <c r="A3075" s="7" t="s">
        <v>4054</v>
      </c>
      <c r="B3075" s="7" t="s">
        <v>4055</v>
      </c>
      <c r="C3075" s="7" t="s">
        <v>2464</v>
      </c>
      <c r="D3075" s="7" t="s">
        <v>2465</v>
      </c>
      <c r="E3075" s="7" t="s">
        <v>2466</v>
      </c>
      <c r="F3075" s="8">
        <v>15</v>
      </c>
      <c r="G3075" s="8">
        <v>8337.5</v>
      </c>
      <c r="H3075" s="8">
        <v>8337.5</v>
      </c>
      <c r="I3075" s="8">
        <v>1</v>
      </c>
      <c r="J3075" s="8">
        <v>8337.5</v>
      </c>
      <c r="K3075" s="8">
        <v>8337.5</v>
      </c>
      <c r="L3075" s="8">
        <f t="shared" si="192"/>
        <v>1087.4999999999991</v>
      </c>
      <c r="M3075" s="8">
        <f t="shared" si="193"/>
        <v>7250.0000000000009</v>
      </c>
      <c r="N3075" s="9"/>
      <c r="O3075" s="9"/>
      <c r="P3075" s="8">
        <v>15</v>
      </c>
      <c r="Q3075" s="8">
        <v>8337.5</v>
      </c>
      <c r="R3075" s="17">
        <f t="shared" si="194"/>
        <v>0</v>
      </c>
      <c r="S3075" s="18">
        <f t="shared" ref="S3075:S3138" si="195">J3075</f>
        <v>8337.5</v>
      </c>
    </row>
    <row r="3076" spans="1:19" x14ac:dyDescent="0.25">
      <c r="A3076" s="7" t="s">
        <v>4056</v>
      </c>
      <c r="B3076" s="7" t="s">
        <v>4057</v>
      </c>
      <c r="C3076" s="7" t="s">
        <v>2464</v>
      </c>
      <c r="D3076" s="7" t="s">
        <v>2465</v>
      </c>
      <c r="E3076" s="7" t="s">
        <v>2466</v>
      </c>
      <c r="F3076" s="8">
        <v>15</v>
      </c>
      <c r="G3076" s="8">
        <v>8337.5</v>
      </c>
      <c r="H3076" s="8">
        <v>8337.5</v>
      </c>
      <c r="I3076" s="8">
        <v>1</v>
      </c>
      <c r="J3076" s="8">
        <v>8337.5</v>
      </c>
      <c r="K3076" s="8">
        <v>8337.5</v>
      </c>
      <c r="L3076" s="8">
        <f t="shared" si="192"/>
        <v>1087.4999999999991</v>
      </c>
      <c r="M3076" s="8">
        <f t="shared" si="193"/>
        <v>7250.0000000000009</v>
      </c>
      <c r="N3076" s="9"/>
      <c r="O3076" s="9"/>
      <c r="P3076" s="8">
        <v>15</v>
      </c>
      <c r="Q3076" s="8">
        <v>8337.5</v>
      </c>
      <c r="R3076" s="17">
        <f t="shared" si="194"/>
        <v>0</v>
      </c>
      <c r="S3076" s="18">
        <f t="shared" si="195"/>
        <v>8337.5</v>
      </c>
    </row>
    <row r="3077" spans="1:19" x14ac:dyDescent="0.25">
      <c r="A3077" s="7" t="s">
        <v>4058</v>
      </c>
      <c r="B3077" s="7" t="s">
        <v>4059</v>
      </c>
      <c r="C3077" s="7" t="s">
        <v>2464</v>
      </c>
      <c r="D3077" s="7" t="s">
        <v>2465</v>
      </c>
      <c r="E3077" s="7" t="s">
        <v>2466</v>
      </c>
      <c r="F3077" s="8">
        <v>15</v>
      </c>
      <c r="G3077" s="8">
        <v>8337.5</v>
      </c>
      <c r="H3077" s="8">
        <v>8337.5</v>
      </c>
      <c r="I3077" s="8">
        <v>1</v>
      </c>
      <c r="J3077" s="8">
        <v>8337.5</v>
      </c>
      <c r="K3077" s="8">
        <v>8337.5</v>
      </c>
      <c r="L3077" s="8">
        <f t="shared" si="192"/>
        <v>1087.4999999999991</v>
      </c>
      <c r="M3077" s="8">
        <f t="shared" si="193"/>
        <v>7250.0000000000009</v>
      </c>
      <c r="N3077" s="13"/>
      <c r="O3077" s="13"/>
      <c r="P3077" s="8">
        <v>15</v>
      </c>
      <c r="Q3077" s="8">
        <v>8337.5</v>
      </c>
      <c r="R3077" s="17">
        <f t="shared" si="194"/>
        <v>0</v>
      </c>
      <c r="S3077" s="18">
        <f t="shared" si="195"/>
        <v>8337.5</v>
      </c>
    </row>
    <row r="3078" spans="1:19" x14ac:dyDescent="0.25">
      <c r="A3078" s="7" t="s">
        <v>4060</v>
      </c>
      <c r="B3078" s="7" t="s">
        <v>4061</v>
      </c>
      <c r="C3078" s="7" t="s">
        <v>2464</v>
      </c>
      <c r="D3078" s="7" t="s">
        <v>2465</v>
      </c>
      <c r="E3078" s="7" t="s">
        <v>2466</v>
      </c>
      <c r="F3078" s="8">
        <v>15</v>
      </c>
      <c r="G3078" s="8">
        <v>8337.5</v>
      </c>
      <c r="H3078" s="8">
        <v>8337.5</v>
      </c>
      <c r="I3078" s="8">
        <v>2</v>
      </c>
      <c r="J3078" s="8">
        <v>16675</v>
      </c>
      <c r="K3078" s="8">
        <v>8337.5</v>
      </c>
      <c r="L3078" s="8">
        <f t="shared" si="192"/>
        <v>1087.4999999999991</v>
      </c>
      <c r="M3078" s="8">
        <f t="shared" si="193"/>
        <v>7250.0000000000009</v>
      </c>
      <c r="N3078" s="13"/>
      <c r="O3078" s="13"/>
      <c r="P3078" s="8">
        <v>15</v>
      </c>
      <c r="Q3078" s="8">
        <v>8337.5</v>
      </c>
      <c r="R3078" s="17">
        <f t="shared" si="194"/>
        <v>0</v>
      </c>
      <c r="S3078" s="18">
        <f t="shared" si="195"/>
        <v>16675</v>
      </c>
    </row>
    <row r="3079" spans="1:19" x14ac:dyDescent="0.25">
      <c r="A3079" s="7" t="s">
        <v>4062</v>
      </c>
      <c r="B3079" s="7" t="s">
        <v>4063</v>
      </c>
      <c r="C3079" s="7" t="s">
        <v>2464</v>
      </c>
      <c r="D3079" s="7" t="s">
        <v>2465</v>
      </c>
      <c r="E3079" s="7" t="s">
        <v>2466</v>
      </c>
      <c r="F3079" s="8">
        <v>15</v>
      </c>
      <c r="G3079" s="8">
        <v>8337.5</v>
      </c>
      <c r="H3079" s="8">
        <v>8337.5</v>
      </c>
      <c r="I3079" s="8">
        <v>1</v>
      </c>
      <c r="J3079" s="8">
        <v>8337.5</v>
      </c>
      <c r="K3079" s="8">
        <v>8337.5</v>
      </c>
      <c r="L3079" s="8">
        <f t="shared" si="192"/>
        <v>1087.4999999999991</v>
      </c>
      <c r="M3079" s="8">
        <f t="shared" si="193"/>
        <v>7250.0000000000009</v>
      </c>
      <c r="N3079" s="9"/>
      <c r="O3079" s="9"/>
      <c r="P3079" s="8">
        <v>15</v>
      </c>
      <c r="Q3079" s="8">
        <v>8337.5</v>
      </c>
      <c r="R3079" s="17">
        <f t="shared" si="194"/>
        <v>0</v>
      </c>
      <c r="S3079" s="18">
        <f t="shared" si="195"/>
        <v>8337.5</v>
      </c>
    </row>
    <row r="3080" spans="1:19" x14ac:dyDescent="0.25">
      <c r="A3080" s="7" t="s">
        <v>4064</v>
      </c>
      <c r="B3080" s="7" t="s">
        <v>4065</v>
      </c>
      <c r="C3080" s="7" t="s">
        <v>2464</v>
      </c>
      <c r="D3080" s="7" t="s">
        <v>2465</v>
      </c>
      <c r="E3080" s="7" t="s">
        <v>2466</v>
      </c>
      <c r="F3080" s="8">
        <v>15</v>
      </c>
      <c r="G3080" s="8">
        <v>8337.5</v>
      </c>
      <c r="H3080" s="8">
        <v>8337.5</v>
      </c>
      <c r="I3080" s="8">
        <v>1</v>
      </c>
      <c r="J3080" s="8">
        <v>8337.5</v>
      </c>
      <c r="K3080" s="8">
        <v>8337.5</v>
      </c>
      <c r="L3080" s="8">
        <f t="shared" si="192"/>
        <v>1087.4999999999991</v>
      </c>
      <c r="M3080" s="8">
        <f t="shared" si="193"/>
        <v>7250.0000000000009</v>
      </c>
      <c r="N3080" s="9"/>
      <c r="O3080" s="9"/>
      <c r="P3080" s="8">
        <v>15</v>
      </c>
      <c r="Q3080" s="8">
        <v>8337.5</v>
      </c>
      <c r="R3080" s="17">
        <f t="shared" si="194"/>
        <v>0</v>
      </c>
      <c r="S3080" s="18">
        <f t="shared" si="195"/>
        <v>8337.5</v>
      </c>
    </row>
    <row r="3081" spans="1:19" x14ac:dyDescent="0.25">
      <c r="A3081" s="7" t="s">
        <v>4066</v>
      </c>
      <c r="B3081" s="7" t="s">
        <v>4067</v>
      </c>
      <c r="C3081" s="7" t="s">
        <v>2464</v>
      </c>
      <c r="D3081" s="7" t="s">
        <v>2465</v>
      </c>
      <c r="E3081" s="7" t="s">
        <v>2466</v>
      </c>
      <c r="F3081" s="8">
        <v>15</v>
      </c>
      <c r="G3081" s="8">
        <v>8337.5</v>
      </c>
      <c r="H3081" s="8">
        <v>8337.5</v>
      </c>
      <c r="I3081" s="8">
        <v>2</v>
      </c>
      <c r="J3081" s="8">
        <v>16675</v>
      </c>
      <c r="K3081" s="8">
        <v>8337.5</v>
      </c>
      <c r="L3081" s="8">
        <f t="shared" si="192"/>
        <v>1087.4999999999991</v>
      </c>
      <c r="M3081" s="8">
        <f t="shared" si="193"/>
        <v>7250.0000000000009</v>
      </c>
      <c r="N3081" s="13"/>
      <c r="O3081" s="13"/>
      <c r="P3081" s="8">
        <v>15</v>
      </c>
      <c r="Q3081" s="8">
        <v>8337.5</v>
      </c>
      <c r="R3081" s="17">
        <f t="shared" si="194"/>
        <v>0</v>
      </c>
      <c r="S3081" s="18">
        <f t="shared" si="195"/>
        <v>16675</v>
      </c>
    </row>
    <row r="3082" spans="1:19" x14ac:dyDescent="0.25">
      <c r="A3082" s="7" t="s">
        <v>4068</v>
      </c>
      <c r="B3082" s="7" t="s">
        <v>4069</v>
      </c>
      <c r="C3082" s="7" t="s">
        <v>2464</v>
      </c>
      <c r="D3082" s="7" t="s">
        <v>2465</v>
      </c>
      <c r="E3082" s="7" t="s">
        <v>2466</v>
      </c>
      <c r="F3082" s="8">
        <v>15</v>
      </c>
      <c r="G3082" s="8">
        <v>8337.5</v>
      </c>
      <c r="H3082" s="8">
        <v>8337.5</v>
      </c>
      <c r="I3082" s="8">
        <v>1</v>
      </c>
      <c r="J3082" s="8">
        <v>8337.5</v>
      </c>
      <c r="K3082" s="8">
        <v>8337.5</v>
      </c>
      <c r="L3082" s="8">
        <f t="shared" si="192"/>
        <v>1087.4999999999991</v>
      </c>
      <c r="M3082" s="8">
        <f t="shared" si="193"/>
        <v>7250.0000000000009</v>
      </c>
      <c r="N3082" s="13"/>
      <c r="O3082" s="13"/>
      <c r="P3082" s="8">
        <v>15</v>
      </c>
      <c r="Q3082" s="8">
        <v>8337.5</v>
      </c>
      <c r="R3082" s="17">
        <f t="shared" si="194"/>
        <v>0</v>
      </c>
      <c r="S3082" s="18">
        <f t="shared" si="195"/>
        <v>8337.5</v>
      </c>
    </row>
    <row r="3083" spans="1:19" x14ac:dyDescent="0.25">
      <c r="A3083" s="7" t="s">
        <v>4070</v>
      </c>
      <c r="B3083" s="7" t="s">
        <v>4071</v>
      </c>
      <c r="C3083" s="7" t="s">
        <v>2464</v>
      </c>
      <c r="D3083" s="7" t="s">
        <v>2465</v>
      </c>
      <c r="E3083" s="7" t="s">
        <v>2466</v>
      </c>
      <c r="F3083" s="8">
        <v>15</v>
      </c>
      <c r="G3083" s="8">
        <v>8337.5</v>
      </c>
      <c r="H3083" s="8">
        <v>8337.5</v>
      </c>
      <c r="I3083" s="8">
        <v>1</v>
      </c>
      <c r="J3083" s="8">
        <v>8337.5</v>
      </c>
      <c r="K3083" s="8">
        <v>8337.5</v>
      </c>
      <c r="L3083" s="8">
        <f t="shared" si="192"/>
        <v>1087.4999999999991</v>
      </c>
      <c r="M3083" s="8">
        <f t="shared" si="193"/>
        <v>7250.0000000000009</v>
      </c>
      <c r="N3083" s="9"/>
      <c r="O3083" s="9"/>
      <c r="P3083" s="8">
        <v>15</v>
      </c>
      <c r="Q3083" s="8">
        <v>8337.5</v>
      </c>
      <c r="R3083" s="17">
        <f t="shared" si="194"/>
        <v>0</v>
      </c>
      <c r="S3083" s="18">
        <f t="shared" si="195"/>
        <v>8337.5</v>
      </c>
    </row>
    <row r="3084" spans="1:19" x14ac:dyDescent="0.25">
      <c r="A3084" s="7" t="s">
        <v>4072</v>
      </c>
      <c r="B3084" s="7" t="s">
        <v>4073</v>
      </c>
      <c r="C3084" s="7" t="s">
        <v>32</v>
      </c>
      <c r="D3084" s="7" t="s">
        <v>33</v>
      </c>
      <c r="E3084" s="7" t="s">
        <v>34</v>
      </c>
      <c r="F3084" s="8">
        <v>15</v>
      </c>
      <c r="G3084" s="8">
        <v>4660.95</v>
      </c>
      <c r="H3084" s="8">
        <v>4660.95</v>
      </c>
      <c r="I3084" s="8">
        <v>1</v>
      </c>
      <c r="J3084" s="8">
        <v>4660.95</v>
      </c>
      <c r="K3084" s="8">
        <v>4660.95</v>
      </c>
      <c r="L3084" s="8">
        <f t="shared" si="192"/>
        <v>607.94999999999982</v>
      </c>
      <c r="M3084" s="8">
        <f t="shared" si="193"/>
        <v>4053</v>
      </c>
      <c r="N3084" s="9"/>
      <c r="O3084" s="9"/>
      <c r="P3084" s="8">
        <v>15</v>
      </c>
      <c r="Q3084" s="8">
        <v>4660.95</v>
      </c>
      <c r="R3084" s="17">
        <f t="shared" si="194"/>
        <v>0</v>
      </c>
      <c r="S3084" s="18">
        <f t="shared" si="195"/>
        <v>4660.95</v>
      </c>
    </row>
    <row r="3085" spans="1:19" x14ac:dyDescent="0.25">
      <c r="A3085" s="7" t="s">
        <v>4078</v>
      </c>
      <c r="B3085" s="7" t="s">
        <v>4079</v>
      </c>
      <c r="C3085" s="7" t="s">
        <v>76</v>
      </c>
      <c r="D3085" s="7" t="s">
        <v>77</v>
      </c>
      <c r="E3085" s="7" t="s">
        <v>78</v>
      </c>
      <c r="F3085" s="8">
        <v>15</v>
      </c>
      <c r="G3085" s="8">
        <v>16675</v>
      </c>
      <c r="H3085" s="8">
        <v>16675</v>
      </c>
      <c r="I3085" s="8">
        <v>3</v>
      </c>
      <c r="J3085" s="8">
        <v>50025</v>
      </c>
      <c r="K3085" s="8">
        <v>16675</v>
      </c>
      <c r="L3085" s="8">
        <f t="shared" si="192"/>
        <v>2174.9999999999982</v>
      </c>
      <c r="M3085" s="8">
        <f t="shared" si="193"/>
        <v>14500.000000000002</v>
      </c>
      <c r="N3085" s="14">
        <v>12</v>
      </c>
      <c r="O3085" s="14">
        <v>16240</v>
      </c>
      <c r="P3085" s="8">
        <v>15</v>
      </c>
      <c r="Q3085" s="8">
        <v>16675</v>
      </c>
      <c r="R3085" s="17">
        <f t="shared" si="194"/>
        <v>48720</v>
      </c>
      <c r="S3085" s="18">
        <f t="shared" si="195"/>
        <v>50025</v>
      </c>
    </row>
    <row r="3086" spans="1:19" x14ac:dyDescent="0.25">
      <c r="A3086" s="7" t="s">
        <v>4080</v>
      </c>
      <c r="B3086" s="7" t="s">
        <v>4081</v>
      </c>
      <c r="C3086" s="7" t="s">
        <v>76</v>
      </c>
      <c r="D3086" s="7" t="s">
        <v>77</v>
      </c>
      <c r="E3086" s="7" t="s">
        <v>78</v>
      </c>
      <c r="F3086" s="8">
        <v>15</v>
      </c>
      <c r="G3086" s="8">
        <v>1150</v>
      </c>
      <c r="H3086" s="8">
        <v>1150</v>
      </c>
      <c r="I3086" s="8">
        <v>6</v>
      </c>
      <c r="J3086" s="8">
        <v>6900</v>
      </c>
      <c r="K3086" s="8">
        <v>1150</v>
      </c>
      <c r="L3086" s="8">
        <f t="shared" si="192"/>
        <v>149.99999999999989</v>
      </c>
      <c r="M3086" s="8">
        <f t="shared" si="193"/>
        <v>1000.0000000000001</v>
      </c>
      <c r="N3086" s="9"/>
      <c r="O3086" s="9"/>
      <c r="P3086" s="8">
        <v>15</v>
      </c>
      <c r="Q3086" s="8">
        <v>1150</v>
      </c>
      <c r="R3086" s="17">
        <f t="shared" si="194"/>
        <v>0</v>
      </c>
      <c r="S3086" s="18">
        <f t="shared" si="195"/>
        <v>6900</v>
      </c>
    </row>
    <row r="3087" spans="1:19" x14ac:dyDescent="0.25">
      <c r="A3087" s="7" t="s">
        <v>4082</v>
      </c>
      <c r="B3087" s="7" t="s">
        <v>4083</v>
      </c>
      <c r="C3087" s="7" t="s">
        <v>76</v>
      </c>
      <c r="D3087" s="7" t="s">
        <v>77</v>
      </c>
      <c r="E3087" s="7" t="s">
        <v>78</v>
      </c>
      <c r="F3087" s="8">
        <v>15</v>
      </c>
      <c r="G3087" s="8">
        <v>10350</v>
      </c>
      <c r="H3087" s="8">
        <v>10350</v>
      </c>
      <c r="I3087" s="8">
        <v>9</v>
      </c>
      <c r="J3087" s="8">
        <v>93150</v>
      </c>
      <c r="K3087" s="8">
        <v>10350</v>
      </c>
      <c r="L3087" s="8">
        <f t="shared" si="192"/>
        <v>1350</v>
      </c>
      <c r="M3087" s="8">
        <f t="shared" si="193"/>
        <v>9000</v>
      </c>
      <c r="N3087" s="14">
        <v>12</v>
      </c>
      <c r="O3087" s="14">
        <v>10080</v>
      </c>
      <c r="P3087" s="8">
        <v>15</v>
      </c>
      <c r="Q3087" s="8">
        <v>10350</v>
      </c>
      <c r="R3087" s="17">
        <f t="shared" si="194"/>
        <v>90720</v>
      </c>
      <c r="S3087" s="18">
        <f t="shared" si="195"/>
        <v>93150</v>
      </c>
    </row>
    <row r="3088" spans="1:19" x14ac:dyDescent="0.25">
      <c r="A3088" s="7" t="s">
        <v>4084</v>
      </c>
      <c r="B3088" s="7" t="s">
        <v>4085</v>
      </c>
      <c r="C3088" s="7" t="s">
        <v>32</v>
      </c>
      <c r="D3088" s="7" t="s">
        <v>33</v>
      </c>
      <c r="E3088" s="7" t="s">
        <v>34</v>
      </c>
      <c r="F3088" s="8">
        <v>15</v>
      </c>
      <c r="G3088" s="8">
        <v>9085</v>
      </c>
      <c r="H3088" s="8">
        <v>9085</v>
      </c>
      <c r="I3088" s="8">
        <v>1</v>
      </c>
      <c r="J3088" s="8">
        <v>9085</v>
      </c>
      <c r="K3088" s="8">
        <v>9085</v>
      </c>
      <c r="L3088" s="8">
        <f t="shared" si="192"/>
        <v>1184.9999999999991</v>
      </c>
      <c r="M3088" s="8">
        <f t="shared" si="193"/>
        <v>7900.0000000000009</v>
      </c>
      <c r="N3088" s="9"/>
      <c r="O3088" s="9"/>
      <c r="P3088" s="8">
        <v>15</v>
      </c>
      <c r="Q3088" s="8">
        <v>9085</v>
      </c>
      <c r="R3088" s="17">
        <f t="shared" si="194"/>
        <v>0</v>
      </c>
      <c r="S3088" s="18">
        <f t="shared" si="195"/>
        <v>9085</v>
      </c>
    </row>
    <row r="3089" spans="1:19" x14ac:dyDescent="0.25">
      <c r="A3089" s="7" t="s">
        <v>4086</v>
      </c>
      <c r="B3089" s="7" t="s">
        <v>4087</v>
      </c>
      <c r="C3089" s="7" t="s">
        <v>32</v>
      </c>
      <c r="D3089" s="7" t="s">
        <v>33</v>
      </c>
      <c r="E3089" s="7" t="s">
        <v>34</v>
      </c>
      <c r="F3089" s="8">
        <v>15</v>
      </c>
      <c r="G3089" s="8">
        <v>9085</v>
      </c>
      <c r="H3089" s="8">
        <v>9085</v>
      </c>
      <c r="I3089" s="8">
        <v>1</v>
      </c>
      <c r="J3089" s="8">
        <v>9085</v>
      </c>
      <c r="K3089" s="8">
        <v>9085</v>
      </c>
      <c r="L3089" s="8">
        <f t="shared" si="192"/>
        <v>1184.9999999999991</v>
      </c>
      <c r="M3089" s="8">
        <f t="shared" si="193"/>
        <v>7900.0000000000009</v>
      </c>
      <c r="N3089" s="9"/>
      <c r="O3089" s="9"/>
      <c r="P3089" s="8">
        <v>15</v>
      </c>
      <c r="Q3089" s="8">
        <v>9085</v>
      </c>
      <c r="R3089" s="17">
        <f t="shared" si="194"/>
        <v>0</v>
      </c>
      <c r="S3089" s="18">
        <f t="shared" si="195"/>
        <v>9085</v>
      </c>
    </row>
    <row r="3090" spans="1:19" x14ac:dyDescent="0.25">
      <c r="A3090" s="7" t="s">
        <v>4088</v>
      </c>
      <c r="B3090" s="7" t="s">
        <v>4089</v>
      </c>
      <c r="C3090" s="7" t="s">
        <v>32</v>
      </c>
      <c r="D3090" s="7" t="s">
        <v>33</v>
      </c>
      <c r="E3090" s="7" t="s">
        <v>34</v>
      </c>
      <c r="F3090" s="8">
        <v>15</v>
      </c>
      <c r="G3090" s="8">
        <v>9085</v>
      </c>
      <c r="H3090" s="8">
        <v>9085</v>
      </c>
      <c r="I3090" s="8">
        <v>1</v>
      </c>
      <c r="J3090" s="8">
        <v>9085</v>
      </c>
      <c r="K3090" s="8">
        <v>9085</v>
      </c>
      <c r="L3090" s="8">
        <f t="shared" si="192"/>
        <v>1184.9999999999991</v>
      </c>
      <c r="M3090" s="8">
        <f t="shared" si="193"/>
        <v>7900.0000000000009</v>
      </c>
      <c r="N3090" s="9"/>
      <c r="O3090" s="9"/>
      <c r="P3090" s="8">
        <v>15</v>
      </c>
      <c r="Q3090" s="8">
        <v>9085</v>
      </c>
      <c r="R3090" s="17">
        <f t="shared" si="194"/>
        <v>0</v>
      </c>
      <c r="S3090" s="18">
        <f t="shared" si="195"/>
        <v>9085</v>
      </c>
    </row>
    <row r="3091" spans="1:19" x14ac:dyDescent="0.25">
      <c r="A3091" s="7" t="s">
        <v>4090</v>
      </c>
      <c r="B3091" s="7" t="s">
        <v>4091</v>
      </c>
      <c r="C3091" s="7" t="s">
        <v>1026</v>
      </c>
      <c r="D3091" s="7" t="s">
        <v>1027</v>
      </c>
      <c r="E3091" s="7" t="s">
        <v>2282</v>
      </c>
      <c r="F3091" s="8">
        <v>15</v>
      </c>
      <c r="G3091" s="8">
        <v>52026</v>
      </c>
      <c r="H3091" s="8">
        <v>52026</v>
      </c>
      <c r="I3091" s="8">
        <v>3</v>
      </c>
      <c r="J3091" s="8">
        <v>156078</v>
      </c>
      <c r="K3091" s="8">
        <v>52026</v>
      </c>
      <c r="L3091" s="8">
        <f t="shared" si="192"/>
        <v>6786</v>
      </c>
      <c r="M3091" s="8">
        <f t="shared" si="193"/>
        <v>45240</v>
      </c>
      <c r="N3091" s="9"/>
      <c r="O3091" s="9"/>
      <c r="P3091" s="8">
        <v>15</v>
      </c>
      <c r="Q3091" s="8">
        <v>52026</v>
      </c>
      <c r="R3091" s="17">
        <f t="shared" si="194"/>
        <v>0</v>
      </c>
      <c r="S3091" s="18">
        <f t="shared" si="195"/>
        <v>156078</v>
      </c>
    </row>
    <row r="3092" spans="1:19" x14ac:dyDescent="0.25">
      <c r="A3092" s="7" t="s">
        <v>4092</v>
      </c>
      <c r="B3092" s="7" t="s">
        <v>4093</v>
      </c>
      <c r="C3092" s="7" t="s">
        <v>1026</v>
      </c>
      <c r="D3092" s="7" t="s">
        <v>1027</v>
      </c>
      <c r="E3092" s="7" t="s">
        <v>2282</v>
      </c>
      <c r="F3092" s="8">
        <v>15</v>
      </c>
      <c r="G3092" s="8">
        <v>52026</v>
      </c>
      <c r="H3092" s="8">
        <v>52026</v>
      </c>
      <c r="I3092" s="8">
        <v>14</v>
      </c>
      <c r="J3092" s="8">
        <v>728364</v>
      </c>
      <c r="K3092" s="8">
        <v>52026</v>
      </c>
      <c r="L3092" s="8">
        <f t="shared" si="192"/>
        <v>6786</v>
      </c>
      <c r="M3092" s="8">
        <f t="shared" si="193"/>
        <v>45240</v>
      </c>
      <c r="N3092" s="9"/>
      <c r="O3092" s="9"/>
      <c r="P3092" s="8">
        <v>15</v>
      </c>
      <c r="Q3092" s="8">
        <v>52026</v>
      </c>
      <c r="R3092" s="17">
        <f t="shared" si="194"/>
        <v>0</v>
      </c>
      <c r="S3092" s="18">
        <f t="shared" si="195"/>
        <v>728364</v>
      </c>
    </row>
    <row r="3093" spans="1:19" x14ac:dyDescent="0.25">
      <c r="A3093" s="7" t="s">
        <v>4094</v>
      </c>
      <c r="B3093" s="7" t="s">
        <v>4095</v>
      </c>
      <c r="C3093" s="7" t="s">
        <v>472</v>
      </c>
      <c r="D3093" s="7" t="s">
        <v>473</v>
      </c>
      <c r="E3093" s="7" t="s">
        <v>1421</v>
      </c>
      <c r="F3093" s="8">
        <v>15</v>
      </c>
      <c r="G3093" s="8">
        <v>15332.95</v>
      </c>
      <c r="H3093" s="8">
        <v>15332.95</v>
      </c>
      <c r="I3093" s="8">
        <v>5</v>
      </c>
      <c r="J3093" s="8">
        <v>76664.75</v>
      </c>
      <c r="K3093" s="8">
        <v>15332.95</v>
      </c>
      <c r="L3093" s="8">
        <f t="shared" si="192"/>
        <v>1999.9499999999989</v>
      </c>
      <c r="M3093" s="8">
        <f t="shared" si="193"/>
        <v>13333.000000000002</v>
      </c>
      <c r="N3093" s="9"/>
      <c r="O3093" s="9"/>
      <c r="P3093" s="8">
        <v>15</v>
      </c>
      <c r="Q3093" s="8">
        <v>15332.95</v>
      </c>
      <c r="R3093" s="17">
        <f t="shared" si="194"/>
        <v>0</v>
      </c>
      <c r="S3093" s="18">
        <f t="shared" si="195"/>
        <v>76664.75</v>
      </c>
    </row>
    <row r="3094" spans="1:19" x14ac:dyDescent="0.25">
      <c r="A3094" s="7" t="s">
        <v>4096</v>
      </c>
      <c r="B3094" s="7" t="s">
        <v>4097</v>
      </c>
      <c r="C3094" s="7" t="s">
        <v>472</v>
      </c>
      <c r="D3094" s="7" t="s">
        <v>473</v>
      </c>
      <c r="E3094" s="7" t="s">
        <v>1421</v>
      </c>
      <c r="F3094" s="8">
        <v>15</v>
      </c>
      <c r="G3094" s="8">
        <v>15332.95</v>
      </c>
      <c r="H3094" s="8">
        <v>15332.95</v>
      </c>
      <c r="I3094" s="8">
        <v>4</v>
      </c>
      <c r="J3094" s="8">
        <v>61331.8</v>
      </c>
      <c r="K3094" s="8">
        <v>15332.95</v>
      </c>
      <c r="L3094" s="8">
        <f t="shared" si="192"/>
        <v>1999.9499999999989</v>
      </c>
      <c r="M3094" s="8">
        <f t="shared" si="193"/>
        <v>13333.000000000002</v>
      </c>
      <c r="N3094" s="14">
        <v>12</v>
      </c>
      <c r="O3094" s="14">
        <v>14932.96</v>
      </c>
      <c r="P3094" s="8">
        <v>15</v>
      </c>
      <c r="Q3094" s="8">
        <v>15332.95</v>
      </c>
      <c r="R3094" s="17">
        <f t="shared" si="194"/>
        <v>59731.839999999997</v>
      </c>
      <c r="S3094" s="18">
        <f t="shared" si="195"/>
        <v>61331.8</v>
      </c>
    </row>
    <row r="3095" spans="1:19" x14ac:dyDescent="0.25">
      <c r="A3095" s="7" t="s">
        <v>4098</v>
      </c>
      <c r="B3095" s="7" t="s">
        <v>4099</v>
      </c>
      <c r="C3095" s="7" t="s">
        <v>472</v>
      </c>
      <c r="D3095" s="7" t="s">
        <v>473</v>
      </c>
      <c r="E3095" s="7" t="s">
        <v>1421</v>
      </c>
      <c r="F3095" s="8">
        <v>15</v>
      </c>
      <c r="G3095" s="8">
        <v>15332.95</v>
      </c>
      <c r="H3095" s="8">
        <v>15332.95</v>
      </c>
      <c r="I3095" s="8">
        <v>1</v>
      </c>
      <c r="J3095" s="8">
        <v>15332.95</v>
      </c>
      <c r="K3095" s="8">
        <v>15332.95</v>
      </c>
      <c r="L3095" s="8">
        <f t="shared" si="192"/>
        <v>1999.9499999999989</v>
      </c>
      <c r="M3095" s="8">
        <f t="shared" si="193"/>
        <v>13333.000000000002</v>
      </c>
      <c r="N3095" s="14">
        <v>12</v>
      </c>
      <c r="O3095" s="14">
        <v>14932.96</v>
      </c>
      <c r="P3095" s="8">
        <v>15</v>
      </c>
      <c r="Q3095" s="8">
        <v>15332.95</v>
      </c>
      <c r="R3095" s="17">
        <f t="shared" si="194"/>
        <v>14932.96</v>
      </c>
      <c r="S3095" s="18">
        <f t="shared" si="195"/>
        <v>15332.95</v>
      </c>
    </row>
    <row r="3096" spans="1:19" x14ac:dyDescent="0.25">
      <c r="A3096" s="7" t="s">
        <v>4100</v>
      </c>
      <c r="B3096" s="7" t="s">
        <v>4101</v>
      </c>
      <c r="C3096" s="7" t="s">
        <v>76</v>
      </c>
      <c r="D3096" s="7" t="s">
        <v>77</v>
      </c>
      <c r="E3096" s="7" t="s">
        <v>78</v>
      </c>
      <c r="F3096" s="8">
        <v>15</v>
      </c>
      <c r="G3096" s="8">
        <v>33350</v>
      </c>
      <c r="H3096" s="8">
        <v>33350</v>
      </c>
      <c r="I3096" s="8">
        <v>1</v>
      </c>
      <c r="J3096" s="8">
        <v>33350</v>
      </c>
      <c r="K3096" s="8">
        <v>33350</v>
      </c>
      <c r="L3096" s="8">
        <f t="shared" si="192"/>
        <v>4349.9999999999964</v>
      </c>
      <c r="M3096" s="8">
        <f t="shared" si="193"/>
        <v>29000.000000000004</v>
      </c>
      <c r="N3096" s="9"/>
      <c r="O3096" s="9"/>
      <c r="P3096" s="8">
        <v>15</v>
      </c>
      <c r="Q3096" s="8">
        <v>33350</v>
      </c>
      <c r="R3096" s="17">
        <f t="shared" si="194"/>
        <v>0</v>
      </c>
      <c r="S3096" s="18">
        <f t="shared" si="195"/>
        <v>33350</v>
      </c>
    </row>
    <row r="3097" spans="1:19" x14ac:dyDescent="0.25">
      <c r="A3097" s="7" t="s">
        <v>4102</v>
      </c>
      <c r="B3097" s="7" t="s">
        <v>4103</v>
      </c>
      <c r="C3097" s="7" t="s">
        <v>76</v>
      </c>
      <c r="D3097" s="7" t="s">
        <v>77</v>
      </c>
      <c r="E3097" s="7" t="s">
        <v>78</v>
      </c>
      <c r="F3097" s="8">
        <v>15</v>
      </c>
      <c r="G3097" s="8">
        <v>16675</v>
      </c>
      <c r="H3097" s="8">
        <v>16675</v>
      </c>
      <c r="I3097" s="8">
        <v>1</v>
      </c>
      <c r="J3097" s="8">
        <v>16675</v>
      </c>
      <c r="K3097" s="8">
        <v>16675</v>
      </c>
      <c r="L3097" s="8">
        <f t="shared" si="192"/>
        <v>2174.9999999999982</v>
      </c>
      <c r="M3097" s="8">
        <f t="shared" si="193"/>
        <v>14500.000000000002</v>
      </c>
      <c r="N3097" s="9"/>
      <c r="O3097" s="9"/>
      <c r="P3097" s="8">
        <v>15</v>
      </c>
      <c r="Q3097" s="8">
        <v>16675</v>
      </c>
      <c r="R3097" s="17">
        <f t="shared" si="194"/>
        <v>0</v>
      </c>
      <c r="S3097" s="18">
        <f t="shared" si="195"/>
        <v>16675</v>
      </c>
    </row>
    <row r="3098" spans="1:19" x14ac:dyDescent="0.25">
      <c r="A3098" s="7" t="s">
        <v>4106</v>
      </c>
      <c r="B3098" s="7" t="s">
        <v>4107</v>
      </c>
      <c r="C3098" s="7" t="s">
        <v>37</v>
      </c>
      <c r="D3098" s="7" t="s">
        <v>38</v>
      </c>
      <c r="E3098" s="7" t="s">
        <v>39</v>
      </c>
      <c r="F3098" s="8">
        <v>15</v>
      </c>
      <c r="G3098" s="8">
        <v>8807.85</v>
      </c>
      <c r="H3098" s="8">
        <v>8807.85</v>
      </c>
      <c r="I3098" s="8">
        <v>28</v>
      </c>
      <c r="J3098" s="8">
        <v>246619.8000000001</v>
      </c>
      <c r="K3098" s="8">
        <v>8807.850000000004</v>
      </c>
      <c r="L3098" s="8">
        <f t="shared" si="192"/>
        <v>1148.8500000000004</v>
      </c>
      <c r="M3098" s="8">
        <f t="shared" si="193"/>
        <v>7659.0000000000036</v>
      </c>
      <c r="N3098" s="14">
        <v>12</v>
      </c>
      <c r="O3098" s="14">
        <v>8578.08</v>
      </c>
      <c r="P3098" s="8">
        <v>15</v>
      </c>
      <c r="Q3098" s="8">
        <v>8807.85</v>
      </c>
      <c r="R3098" s="17">
        <f t="shared" si="194"/>
        <v>240186.23999999999</v>
      </c>
      <c r="S3098" s="18">
        <f t="shared" si="195"/>
        <v>246619.8000000001</v>
      </c>
    </row>
    <row r="3099" spans="1:19" x14ac:dyDescent="0.25">
      <c r="A3099" s="7" t="s">
        <v>4110</v>
      </c>
      <c r="B3099" s="7" t="s">
        <v>4111</v>
      </c>
      <c r="C3099" s="7" t="s">
        <v>32</v>
      </c>
      <c r="D3099" s="7" t="s">
        <v>33</v>
      </c>
      <c r="E3099" s="7" t="s">
        <v>34</v>
      </c>
      <c r="F3099" s="8">
        <v>15</v>
      </c>
      <c r="G3099" s="8">
        <v>3967.5</v>
      </c>
      <c r="H3099" s="8">
        <v>3967.5</v>
      </c>
      <c r="I3099" s="8">
        <v>1</v>
      </c>
      <c r="J3099" s="8">
        <v>3967.5</v>
      </c>
      <c r="K3099" s="8">
        <v>3967.5</v>
      </c>
      <c r="L3099" s="8">
        <f t="shared" si="192"/>
        <v>517.49999999999955</v>
      </c>
      <c r="M3099" s="8">
        <f t="shared" si="193"/>
        <v>3450.0000000000005</v>
      </c>
      <c r="N3099" s="9"/>
      <c r="O3099" s="9"/>
      <c r="P3099" s="8">
        <v>15</v>
      </c>
      <c r="Q3099" s="8">
        <v>3967.5</v>
      </c>
      <c r="R3099" s="17">
        <f t="shared" si="194"/>
        <v>0</v>
      </c>
      <c r="S3099" s="18">
        <f t="shared" si="195"/>
        <v>3967.5</v>
      </c>
    </row>
    <row r="3100" spans="1:19" x14ac:dyDescent="0.25">
      <c r="A3100" s="7" t="s">
        <v>4114</v>
      </c>
      <c r="B3100" s="7" t="s">
        <v>4115</v>
      </c>
      <c r="C3100" s="7" t="s">
        <v>76</v>
      </c>
      <c r="D3100" s="7" t="s">
        <v>77</v>
      </c>
      <c r="E3100" s="7" t="s">
        <v>78</v>
      </c>
      <c r="F3100" s="8">
        <v>15</v>
      </c>
      <c r="G3100" s="8">
        <v>3450</v>
      </c>
      <c r="H3100" s="8">
        <v>3450</v>
      </c>
      <c r="I3100" s="8">
        <v>17</v>
      </c>
      <c r="J3100" s="8">
        <v>58650</v>
      </c>
      <c r="K3100" s="8">
        <v>3450</v>
      </c>
      <c r="L3100" s="8">
        <f t="shared" si="192"/>
        <v>449.99999999999955</v>
      </c>
      <c r="M3100" s="8">
        <f t="shared" si="193"/>
        <v>3000.0000000000005</v>
      </c>
      <c r="N3100" s="14">
        <v>12</v>
      </c>
      <c r="O3100" s="14">
        <v>3360</v>
      </c>
      <c r="P3100" s="8">
        <v>15</v>
      </c>
      <c r="Q3100" s="8">
        <v>3450</v>
      </c>
      <c r="R3100" s="17">
        <f t="shared" si="194"/>
        <v>57120</v>
      </c>
      <c r="S3100" s="18">
        <f t="shared" si="195"/>
        <v>58650</v>
      </c>
    </row>
    <row r="3101" spans="1:19" x14ac:dyDescent="0.25">
      <c r="A3101" s="7" t="s">
        <v>4116</v>
      </c>
      <c r="B3101" s="7" t="s">
        <v>4117</v>
      </c>
      <c r="C3101" s="7" t="s">
        <v>37</v>
      </c>
      <c r="D3101" s="7" t="s">
        <v>38</v>
      </c>
      <c r="E3101" s="7" t="s">
        <v>39</v>
      </c>
      <c r="F3101" s="8">
        <v>15</v>
      </c>
      <c r="G3101" s="8">
        <v>1541</v>
      </c>
      <c r="H3101" s="8">
        <v>1541</v>
      </c>
      <c r="I3101" s="8">
        <v>2</v>
      </c>
      <c r="J3101" s="8">
        <v>3082</v>
      </c>
      <c r="K3101" s="8">
        <v>1541</v>
      </c>
      <c r="L3101" s="8">
        <f t="shared" si="192"/>
        <v>201</v>
      </c>
      <c r="M3101" s="8">
        <f t="shared" si="193"/>
        <v>1340</v>
      </c>
      <c r="N3101" s="9"/>
      <c r="O3101" s="9"/>
      <c r="P3101" s="8">
        <v>15</v>
      </c>
      <c r="Q3101" s="8">
        <v>1541</v>
      </c>
      <c r="R3101" s="17">
        <f t="shared" si="194"/>
        <v>0</v>
      </c>
      <c r="S3101" s="18">
        <f t="shared" si="195"/>
        <v>3082</v>
      </c>
    </row>
    <row r="3102" spans="1:19" x14ac:dyDescent="0.25">
      <c r="A3102" s="7" t="s">
        <v>4118</v>
      </c>
      <c r="B3102" s="7" t="s">
        <v>4119</v>
      </c>
      <c r="C3102" s="7" t="s">
        <v>37</v>
      </c>
      <c r="D3102" s="7" t="s">
        <v>38</v>
      </c>
      <c r="E3102" s="7" t="s">
        <v>39</v>
      </c>
      <c r="F3102" s="8">
        <v>15</v>
      </c>
      <c r="G3102" s="8">
        <v>2005.6</v>
      </c>
      <c r="H3102" s="8">
        <v>2005.6</v>
      </c>
      <c r="I3102" s="8">
        <v>1</v>
      </c>
      <c r="J3102" s="8">
        <v>2005.6</v>
      </c>
      <c r="K3102" s="8">
        <v>2005.6</v>
      </c>
      <c r="L3102" s="8">
        <f t="shared" si="192"/>
        <v>261.59999999999991</v>
      </c>
      <c r="M3102" s="8">
        <f t="shared" si="193"/>
        <v>1744</v>
      </c>
      <c r="N3102" s="9"/>
      <c r="O3102" s="9"/>
      <c r="P3102" s="8">
        <v>15</v>
      </c>
      <c r="Q3102" s="8">
        <v>2005.6</v>
      </c>
      <c r="R3102" s="17">
        <f t="shared" si="194"/>
        <v>0</v>
      </c>
      <c r="S3102" s="18">
        <f t="shared" si="195"/>
        <v>2005.6</v>
      </c>
    </row>
    <row r="3103" spans="1:19" x14ac:dyDescent="0.25">
      <c r="A3103" s="7" t="s">
        <v>4120</v>
      </c>
      <c r="B3103" s="7" t="s">
        <v>4121</v>
      </c>
      <c r="C3103" s="7" t="s">
        <v>396</v>
      </c>
      <c r="D3103" s="7" t="s">
        <v>397</v>
      </c>
      <c r="E3103" s="7" t="s">
        <v>988</v>
      </c>
      <c r="F3103" s="8">
        <v>15</v>
      </c>
      <c r="G3103" s="8">
        <v>65147.5</v>
      </c>
      <c r="H3103" s="8">
        <v>65147.5</v>
      </c>
      <c r="I3103" s="8">
        <v>1</v>
      </c>
      <c r="J3103" s="8">
        <v>65147.5</v>
      </c>
      <c r="K3103" s="8">
        <v>65147.5</v>
      </c>
      <c r="L3103" s="8">
        <f t="shared" si="192"/>
        <v>8497.4999999999927</v>
      </c>
      <c r="M3103" s="8">
        <f t="shared" si="193"/>
        <v>56650.000000000007</v>
      </c>
      <c r="N3103" s="9"/>
      <c r="O3103" s="9"/>
      <c r="P3103" s="8">
        <v>15</v>
      </c>
      <c r="Q3103" s="8">
        <v>65147.5</v>
      </c>
      <c r="R3103" s="17">
        <f t="shared" si="194"/>
        <v>0</v>
      </c>
      <c r="S3103" s="18">
        <f t="shared" si="195"/>
        <v>65147.5</v>
      </c>
    </row>
    <row r="3104" spans="1:19" x14ac:dyDescent="0.25">
      <c r="A3104" s="7" t="s">
        <v>4122</v>
      </c>
      <c r="B3104" s="7" t="s">
        <v>4123</v>
      </c>
      <c r="C3104" s="7" t="s">
        <v>472</v>
      </c>
      <c r="D3104" s="7" t="s">
        <v>473</v>
      </c>
      <c r="E3104" s="7" t="s">
        <v>1421</v>
      </c>
      <c r="F3104" s="8">
        <v>15</v>
      </c>
      <c r="G3104" s="8">
        <v>15332.95</v>
      </c>
      <c r="H3104" s="8">
        <v>15332.95</v>
      </c>
      <c r="I3104" s="8">
        <v>4</v>
      </c>
      <c r="J3104" s="8">
        <v>61331.8</v>
      </c>
      <c r="K3104" s="8">
        <v>15332.95</v>
      </c>
      <c r="L3104" s="8">
        <f t="shared" si="192"/>
        <v>1999.9499999999989</v>
      </c>
      <c r="M3104" s="8">
        <f t="shared" si="193"/>
        <v>13333.000000000002</v>
      </c>
      <c r="N3104" s="9"/>
      <c r="O3104" s="9"/>
      <c r="P3104" s="8">
        <v>15</v>
      </c>
      <c r="Q3104" s="8">
        <v>15332.95</v>
      </c>
      <c r="R3104" s="17">
        <f t="shared" si="194"/>
        <v>0</v>
      </c>
      <c r="S3104" s="18">
        <f t="shared" si="195"/>
        <v>61331.8</v>
      </c>
    </row>
    <row r="3105" spans="1:19" x14ac:dyDescent="0.25">
      <c r="A3105" s="7" t="s">
        <v>4124</v>
      </c>
      <c r="B3105" s="7" t="s">
        <v>4125</v>
      </c>
      <c r="C3105" s="7" t="s">
        <v>37</v>
      </c>
      <c r="D3105" s="7" t="s">
        <v>38</v>
      </c>
      <c r="E3105" s="7" t="s">
        <v>39</v>
      </c>
      <c r="F3105" s="8">
        <v>15</v>
      </c>
      <c r="G3105" s="8">
        <v>1808.46</v>
      </c>
      <c r="H3105" s="8">
        <v>1808.46</v>
      </c>
      <c r="I3105" s="8">
        <v>2</v>
      </c>
      <c r="J3105" s="8">
        <v>3616.92</v>
      </c>
      <c r="K3105" s="8">
        <v>1808.46</v>
      </c>
      <c r="L3105" s="8">
        <f t="shared" si="192"/>
        <v>235.88608695652169</v>
      </c>
      <c r="M3105" s="8">
        <f t="shared" si="193"/>
        <v>1572.5739130434783</v>
      </c>
      <c r="N3105" s="13"/>
      <c r="O3105" s="13"/>
      <c r="P3105" s="8">
        <v>15</v>
      </c>
      <c r="Q3105" s="8">
        <v>1808.46</v>
      </c>
      <c r="R3105" s="17">
        <f t="shared" si="194"/>
        <v>0</v>
      </c>
      <c r="S3105" s="18">
        <f t="shared" si="195"/>
        <v>3616.92</v>
      </c>
    </row>
    <row r="3106" spans="1:19" x14ac:dyDescent="0.25">
      <c r="A3106" s="7" t="s">
        <v>4128</v>
      </c>
      <c r="B3106" s="7" t="s">
        <v>4129</v>
      </c>
      <c r="C3106" s="7" t="s">
        <v>37</v>
      </c>
      <c r="D3106" s="7" t="s">
        <v>38</v>
      </c>
      <c r="E3106" s="7" t="s">
        <v>39</v>
      </c>
      <c r="F3106" s="8">
        <v>15</v>
      </c>
      <c r="G3106" s="8">
        <v>1808.46</v>
      </c>
      <c r="H3106" s="8">
        <v>1808.46</v>
      </c>
      <c r="I3106" s="8">
        <v>1</v>
      </c>
      <c r="J3106" s="8">
        <v>1808.46</v>
      </c>
      <c r="K3106" s="8">
        <v>1808.46</v>
      </c>
      <c r="L3106" s="8">
        <f t="shared" si="192"/>
        <v>235.88608695652169</v>
      </c>
      <c r="M3106" s="8">
        <f t="shared" si="193"/>
        <v>1572.5739130434783</v>
      </c>
      <c r="N3106" s="9"/>
      <c r="O3106" s="9"/>
      <c r="P3106" s="8">
        <v>15</v>
      </c>
      <c r="Q3106" s="8">
        <v>1808.46</v>
      </c>
      <c r="R3106" s="17">
        <f t="shared" si="194"/>
        <v>0</v>
      </c>
      <c r="S3106" s="18">
        <f t="shared" si="195"/>
        <v>1808.46</v>
      </c>
    </row>
    <row r="3107" spans="1:19" x14ac:dyDescent="0.25">
      <c r="A3107" s="7" t="s">
        <v>4132</v>
      </c>
      <c r="B3107" s="7" t="s">
        <v>4133</v>
      </c>
      <c r="C3107" s="7" t="s">
        <v>37</v>
      </c>
      <c r="D3107" s="7" t="s">
        <v>38</v>
      </c>
      <c r="E3107" s="7" t="s">
        <v>39</v>
      </c>
      <c r="F3107" s="8">
        <v>15</v>
      </c>
      <c r="G3107" s="8">
        <v>1808.46</v>
      </c>
      <c r="H3107" s="8">
        <v>1808.46</v>
      </c>
      <c r="I3107" s="8">
        <v>4</v>
      </c>
      <c r="J3107" s="8">
        <v>7233.84</v>
      </c>
      <c r="K3107" s="8">
        <v>1808.46</v>
      </c>
      <c r="L3107" s="8">
        <f t="shared" si="192"/>
        <v>235.88608695652169</v>
      </c>
      <c r="M3107" s="8">
        <f t="shared" si="193"/>
        <v>1572.5739130434783</v>
      </c>
      <c r="N3107" s="9"/>
      <c r="O3107" s="9"/>
      <c r="P3107" s="8">
        <v>15</v>
      </c>
      <c r="Q3107" s="8">
        <v>1808.46</v>
      </c>
      <c r="R3107" s="17">
        <f t="shared" si="194"/>
        <v>0</v>
      </c>
      <c r="S3107" s="18">
        <f t="shared" si="195"/>
        <v>7233.84</v>
      </c>
    </row>
    <row r="3108" spans="1:19" x14ac:dyDescent="0.25">
      <c r="A3108" s="7" t="s">
        <v>4138</v>
      </c>
      <c r="B3108" s="7" t="s">
        <v>4139</v>
      </c>
      <c r="C3108" s="7" t="s">
        <v>2265</v>
      </c>
      <c r="D3108" s="7" t="s">
        <v>2266</v>
      </c>
      <c r="E3108" s="7" t="s">
        <v>2267</v>
      </c>
      <c r="F3108" s="8">
        <v>21</v>
      </c>
      <c r="G3108" s="8">
        <v>0.01</v>
      </c>
      <c r="H3108" s="8">
        <v>0.01</v>
      </c>
      <c r="I3108" s="8">
        <v>1</v>
      </c>
      <c r="J3108" s="8">
        <v>0.01</v>
      </c>
      <c r="K3108" s="8">
        <v>0.01</v>
      </c>
      <c r="L3108" s="8">
        <f t="shared" si="192"/>
        <v>1.7355371900826446E-3</v>
      </c>
      <c r="M3108" s="8">
        <f t="shared" si="193"/>
        <v>8.2644628099173556E-3</v>
      </c>
      <c r="N3108" s="9"/>
      <c r="O3108" s="9"/>
      <c r="P3108" s="8">
        <v>21</v>
      </c>
      <c r="Q3108" s="8">
        <v>0.01</v>
      </c>
      <c r="R3108" s="17">
        <f t="shared" si="194"/>
        <v>0</v>
      </c>
      <c r="S3108" s="18">
        <f t="shared" si="195"/>
        <v>0.01</v>
      </c>
    </row>
    <row r="3109" spans="1:19" x14ac:dyDescent="0.25">
      <c r="A3109" s="7" t="s">
        <v>4140</v>
      </c>
      <c r="B3109" s="7" t="s">
        <v>4141</v>
      </c>
      <c r="C3109" s="7" t="s">
        <v>2265</v>
      </c>
      <c r="D3109" s="7" t="s">
        <v>2266</v>
      </c>
      <c r="E3109" s="7" t="s">
        <v>2267</v>
      </c>
      <c r="F3109" s="8">
        <v>15</v>
      </c>
      <c r="G3109" s="8">
        <v>484854.2</v>
      </c>
      <c r="H3109" s="8">
        <v>484854.2</v>
      </c>
      <c r="I3109" s="8">
        <v>1</v>
      </c>
      <c r="J3109" s="8">
        <v>425947.34</v>
      </c>
      <c r="K3109" s="8">
        <v>425947.34</v>
      </c>
      <c r="L3109" s="8">
        <f t="shared" si="192"/>
        <v>55558.348695652152</v>
      </c>
      <c r="M3109" s="8">
        <f t="shared" si="193"/>
        <v>370388.99130434787</v>
      </c>
      <c r="N3109" s="9"/>
      <c r="O3109" s="9"/>
      <c r="P3109" s="8">
        <v>15</v>
      </c>
      <c r="Q3109" s="8">
        <v>425947.34</v>
      </c>
      <c r="R3109" s="17">
        <f t="shared" si="194"/>
        <v>0</v>
      </c>
      <c r="S3109" s="18">
        <f t="shared" si="195"/>
        <v>425947.34</v>
      </c>
    </row>
    <row r="3110" spans="1:19" x14ac:dyDescent="0.25">
      <c r="A3110" s="7" t="s">
        <v>4142</v>
      </c>
      <c r="B3110" s="7" t="s">
        <v>4143</v>
      </c>
      <c r="C3110" s="7" t="s">
        <v>472</v>
      </c>
      <c r="D3110" s="7" t="s">
        <v>473</v>
      </c>
      <c r="E3110" s="7" t="s">
        <v>1421</v>
      </c>
      <c r="F3110" s="8">
        <v>15</v>
      </c>
      <c r="G3110" s="8">
        <v>15332.95</v>
      </c>
      <c r="H3110" s="8">
        <v>15332.95</v>
      </c>
      <c r="I3110" s="8">
        <v>5</v>
      </c>
      <c r="J3110" s="8">
        <v>76664.75</v>
      </c>
      <c r="K3110" s="8">
        <v>15332.95</v>
      </c>
      <c r="L3110" s="8">
        <f t="shared" si="192"/>
        <v>1999.9499999999989</v>
      </c>
      <c r="M3110" s="8">
        <f t="shared" si="193"/>
        <v>13333.000000000002</v>
      </c>
      <c r="N3110" s="9"/>
      <c r="O3110" s="9"/>
      <c r="P3110" s="8">
        <v>15</v>
      </c>
      <c r="Q3110" s="8">
        <v>15332.95</v>
      </c>
      <c r="R3110" s="17">
        <f t="shared" si="194"/>
        <v>0</v>
      </c>
      <c r="S3110" s="18">
        <f t="shared" si="195"/>
        <v>76664.75</v>
      </c>
    </row>
    <row r="3111" spans="1:19" x14ac:dyDescent="0.25">
      <c r="A3111" s="7" t="s">
        <v>4144</v>
      </c>
      <c r="B3111" s="7" t="s">
        <v>4145</v>
      </c>
      <c r="C3111" s="7" t="s">
        <v>369</v>
      </c>
      <c r="D3111" s="7" t="s">
        <v>370</v>
      </c>
      <c r="E3111" s="7" t="s">
        <v>494</v>
      </c>
      <c r="F3111" s="8">
        <v>21</v>
      </c>
      <c r="G3111" s="8">
        <v>16269.9</v>
      </c>
      <c r="H3111" s="8">
        <v>16269.9</v>
      </c>
      <c r="I3111" s="8">
        <v>2</v>
      </c>
      <c r="J3111" s="8">
        <v>32539.8</v>
      </c>
      <c r="K3111" s="8">
        <v>16269.9</v>
      </c>
      <c r="L3111" s="8">
        <f t="shared" si="192"/>
        <v>2823.7016528925615</v>
      </c>
      <c r="M3111" s="8">
        <f t="shared" si="193"/>
        <v>13446.198347107438</v>
      </c>
      <c r="N3111" s="9"/>
      <c r="O3111" s="9"/>
      <c r="P3111" s="8">
        <v>21</v>
      </c>
      <c r="Q3111" s="8">
        <v>16269.9</v>
      </c>
      <c r="R3111" s="17">
        <f t="shared" si="194"/>
        <v>0</v>
      </c>
      <c r="S3111" s="18">
        <f t="shared" si="195"/>
        <v>32539.8</v>
      </c>
    </row>
    <row r="3112" spans="1:19" x14ac:dyDescent="0.25">
      <c r="A3112" s="7" t="s">
        <v>4146</v>
      </c>
      <c r="B3112" s="7" t="s">
        <v>4147</v>
      </c>
      <c r="C3112" s="7" t="s">
        <v>369</v>
      </c>
      <c r="D3112" s="7" t="s">
        <v>370</v>
      </c>
      <c r="E3112" s="7" t="s">
        <v>494</v>
      </c>
      <c r="F3112" s="8">
        <v>21</v>
      </c>
      <c r="G3112" s="8">
        <v>16269.9</v>
      </c>
      <c r="H3112" s="8">
        <v>16269.9</v>
      </c>
      <c r="I3112" s="8">
        <v>5</v>
      </c>
      <c r="J3112" s="8">
        <v>81349.5</v>
      </c>
      <c r="K3112" s="8">
        <v>16269.9</v>
      </c>
      <c r="L3112" s="8">
        <f t="shared" si="192"/>
        <v>2823.7016528925615</v>
      </c>
      <c r="M3112" s="8">
        <f t="shared" si="193"/>
        <v>13446.198347107438</v>
      </c>
      <c r="N3112" s="9"/>
      <c r="O3112" s="9"/>
      <c r="P3112" s="8">
        <v>21</v>
      </c>
      <c r="Q3112" s="8">
        <v>16269.9</v>
      </c>
      <c r="R3112" s="17">
        <f t="shared" si="194"/>
        <v>0</v>
      </c>
      <c r="S3112" s="18">
        <f t="shared" si="195"/>
        <v>81349.5</v>
      </c>
    </row>
    <row r="3113" spans="1:19" x14ac:dyDescent="0.25">
      <c r="A3113" s="7" t="s">
        <v>4148</v>
      </c>
      <c r="B3113" s="7" t="s">
        <v>4149</v>
      </c>
      <c r="C3113" s="7" t="s">
        <v>369</v>
      </c>
      <c r="D3113" s="7" t="s">
        <v>370</v>
      </c>
      <c r="E3113" s="7" t="s">
        <v>494</v>
      </c>
      <c r="F3113" s="8">
        <v>21</v>
      </c>
      <c r="G3113" s="8">
        <v>9334.57</v>
      </c>
      <c r="H3113" s="8">
        <v>9334.57</v>
      </c>
      <c r="I3113" s="8">
        <v>2</v>
      </c>
      <c r="J3113" s="8">
        <v>18669.14</v>
      </c>
      <c r="K3113" s="8">
        <v>9334.57</v>
      </c>
      <c r="L3113" s="8">
        <f t="shared" si="192"/>
        <v>1620.049338842975</v>
      </c>
      <c r="M3113" s="8">
        <f t="shared" si="193"/>
        <v>7714.5206611570247</v>
      </c>
      <c r="N3113" s="9"/>
      <c r="O3113" s="9"/>
      <c r="P3113" s="8">
        <v>21</v>
      </c>
      <c r="Q3113" s="8">
        <v>9334.57</v>
      </c>
      <c r="R3113" s="17">
        <f t="shared" si="194"/>
        <v>0</v>
      </c>
      <c r="S3113" s="18">
        <f t="shared" si="195"/>
        <v>18669.14</v>
      </c>
    </row>
    <row r="3114" spans="1:19" x14ac:dyDescent="0.25">
      <c r="A3114" s="7" t="s">
        <v>4150</v>
      </c>
      <c r="B3114" s="7" t="s">
        <v>4151</v>
      </c>
      <c r="C3114" s="7" t="s">
        <v>369</v>
      </c>
      <c r="D3114" s="7" t="s">
        <v>370</v>
      </c>
      <c r="E3114" s="7" t="s">
        <v>494</v>
      </c>
      <c r="F3114" s="8">
        <v>21</v>
      </c>
      <c r="G3114" s="8">
        <v>9334.57</v>
      </c>
      <c r="H3114" s="8">
        <v>9334.57</v>
      </c>
      <c r="I3114" s="8">
        <v>17</v>
      </c>
      <c r="J3114" s="8">
        <v>158687.69</v>
      </c>
      <c r="K3114" s="8">
        <v>9334.57</v>
      </c>
      <c r="L3114" s="8">
        <f t="shared" si="192"/>
        <v>1620.049338842975</v>
      </c>
      <c r="M3114" s="8">
        <f t="shared" si="193"/>
        <v>7714.5206611570247</v>
      </c>
      <c r="N3114" s="9"/>
      <c r="O3114" s="9"/>
      <c r="P3114" s="8">
        <v>21</v>
      </c>
      <c r="Q3114" s="8">
        <v>9334.57</v>
      </c>
      <c r="R3114" s="17">
        <f t="shared" si="194"/>
        <v>0</v>
      </c>
      <c r="S3114" s="18">
        <f t="shared" si="195"/>
        <v>158687.69</v>
      </c>
    </row>
    <row r="3115" spans="1:19" x14ac:dyDescent="0.25">
      <c r="A3115" s="7" t="s">
        <v>4154</v>
      </c>
      <c r="B3115" s="7" t="s">
        <v>4155</v>
      </c>
      <c r="C3115" s="7" t="s">
        <v>76</v>
      </c>
      <c r="D3115" s="7" t="s">
        <v>77</v>
      </c>
      <c r="E3115" s="7" t="s">
        <v>78</v>
      </c>
      <c r="F3115" s="8">
        <v>15</v>
      </c>
      <c r="G3115" s="8">
        <v>5668.91</v>
      </c>
      <c r="H3115" s="8">
        <v>5668.91</v>
      </c>
      <c r="I3115" s="8">
        <v>1</v>
      </c>
      <c r="J3115" s="8">
        <v>5668.91</v>
      </c>
      <c r="K3115" s="8">
        <v>5668.91</v>
      </c>
      <c r="L3115" s="8">
        <f t="shared" si="192"/>
        <v>739.4230434782603</v>
      </c>
      <c r="M3115" s="8">
        <f t="shared" si="193"/>
        <v>4929.4869565217396</v>
      </c>
      <c r="N3115" s="13"/>
      <c r="O3115" s="13"/>
      <c r="P3115" s="8">
        <v>15</v>
      </c>
      <c r="Q3115" s="8">
        <v>5668.91</v>
      </c>
      <c r="R3115" s="17">
        <f t="shared" si="194"/>
        <v>0</v>
      </c>
      <c r="S3115" s="18">
        <f t="shared" si="195"/>
        <v>5668.91</v>
      </c>
    </row>
    <row r="3116" spans="1:19" x14ac:dyDescent="0.25">
      <c r="A3116" s="7" t="s">
        <v>4156</v>
      </c>
      <c r="B3116" s="7" t="s">
        <v>4157</v>
      </c>
      <c r="C3116" s="7" t="s">
        <v>76</v>
      </c>
      <c r="D3116" s="7" t="s">
        <v>77</v>
      </c>
      <c r="E3116" s="7" t="s">
        <v>78</v>
      </c>
      <c r="F3116" s="8">
        <v>15</v>
      </c>
      <c r="G3116" s="8">
        <v>6122.42</v>
      </c>
      <c r="H3116" s="8">
        <v>6122.42</v>
      </c>
      <c r="I3116" s="8">
        <v>1</v>
      </c>
      <c r="J3116" s="8">
        <v>6122.42</v>
      </c>
      <c r="K3116" s="8">
        <v>6122.42</v>
      </c>
      <c r="L3116" s="8">
        <f t="shared" si="192"/>
        <v>798.57652173912993</v>
      </c>
      <c r="M3116" s="8">
        <f t="shared" si="193"/>
        <v>5323.8434782608701</v>
      </c>
      <c r="N3116" s="9"/>
      <c r="O3116" s="9"/>
      <c r="P3116" s="8">
        <v>15</v>
      </c>
      <c r="Q3116" s="8">
        <v>6122.42</v>
      </c>
      <c r="R3116" s="17">
        <f t="shared" si="194"/>
        <v>0</v>
      </c>
      <c r="S3116" s="18">
        <f t="shared" si="195"/>
        <v>6122.42</v>
      </c>
    </row>
    <row r="3117" spans="1:19" x14ac:dyDescent="0.25">
      <c r="A3117" s="7" t="s">
        <v>4158</v>
      </c>
      <c r="B3117" s="7" t="s">
        <v>4159</v>
      </c>
      <c r="C3117" s="7" t="s">
        <v>32</v>
      </c>
      <c r="D3117" s="7" t="s">
        <v>33</v>
      </c>
      <c r="E3117" s="7" t="s">
        <v>34</v>
      </c>
      <c r="F3117" s="8">
        <v>15</v>
      </c>
      <c r="G3117" s="8">
        <v>23002.87</v>
      </c>
      <c r="H3117" s="8">
        <v>23002.87</v>
      </c>
      <c r="I3117" s="8">
        <v>1</v>
      </c>
      <c r="J3117" s="8">
        <v>23002.87</v>
      </c>
      <c r="K3117" s="8">
        <v>23002.87</v>
      </c>
      <c r="L3117" s="8">
        <f t="shared" si="192"/>
        <v>3000.374347826084</v>
      </c>
      <c r="M3117" s="8">
        <f t="shared" si="193"/>
        <v>20002.495652173915</v>
      </c>
      <c r="N3117" s="9"/>
      <c r="O3117" s="9"/>
      <c r="P3117" s="8">
        <v>15</v>
      </c>
      <c r="Q3117" s="8">
        <v>23002.87</v>
      </c>
      <c r="R3117" s="17">
        <f t="shared" si="194"/>
        <v>0</v>
      </c>
      <c r="S3117" s="18">
        <f t="shared" si="195"/>
        <v>23002.87</v>
      </c>
    </row>
    <row r="3118" spans="1:19" x14ac:dyDescent="0.25">
      <c r="A3118" s="7" t="s">
        <v>4160</v>
      </c>
      <c r="B3118" s="7" t="s">
        <v>4161</v>
      </c>
      <c r="C3118" s="7" t="s">
        <v>32</v>
      </c>
      <c r="D3118" s="7" t="s">
        <v>33</v>
      </c>
      <c r="E3118" s="7" t="s">
        <v>34</v>
      </c>
      <c r="F3118" s="8">
        <v>15</v>
      </c>
      <c r="G3118" s="8">
        <v>3680</v>
      </c>
      <c r="H3118" s="8">
        <v>3680</v>
      </c>
      <c r="I3118" s="8">
        <v>4</v>
      </c>
      <c r="J3118" s="8">
        <v>14720</v>
      </c>
      <c r="K3118" s="8">
        <v>3680</v>
      </c>
      <c r="L3118" s="8">
        <f t="shared" si="192"/>
        <v>479.99999999999955</v>
      </c>
      <c r="M3118" s="8">
        <f t="shared" si="193"/>
        <v>3200.0000000000005</v>
      </c>
      <c r="N3118" s="9"/>
      <c r="O3118" s="9"/>
      <c r="P3118" s="8">
        <v>15</v>
      </c>
      <c r="Q3118" s="8">
        <v>3680</v>
      </c>
      <c r="R3118" s="17">
        <f t="shared" si="194"/>
        <v>0</v>
      </c>
      <c r="S3118" s="18">
        <f t="shared" si="195"/>
        <v>14720</v>
      </c>
    </row>
    <row r="3119" spans="1:19" x14ac:dyDescent="0.25">
      <c r="A3119" s="7" t="s">
        <v>4162</v>
      </c>
      <c r="B3119" s="7" t="s">
        <v>4163</v>
      </c>
      <c r="C3119" s="7" t="s">
        <v>32</v>
      </c>
      <c r="D3119" s="7" t="s">
        <v>33</v>
      </c>
      <c r="E3119" s="7" t="s">
        <v>34</v>
      </c>
      <c r="F3119" s="8">
        <v>15</v>
      </c>
      <c r="G3119" s="8">
        <v>4660.95</v>
      </c>
      <c r="H3119" s="8">
        <v>4660.95</v>
      </c>
      <c r="I3119" s="8">
        <v>1</v>
      </c>
      <c r="J3119" s="8">
        <v>4660.95</v>
      </c>
      <c r="K3119" s="8">
        <v>4660.95</v>
      </c>
      <c r="L3119" s="8">
        <f t="shared" si="192"/>
        <v>607.94999999999982</v>
      </c>
      <c r="M3119" s="8">
        <f t="shared" si="193"/>
        <v>4053</v>
      </c>
      <c r="N3119" s="9"/>
      <c r="O3119" s="9"/>
      <c r="P3119" s="8">
        <v>15</v>
      </c>
      <c r="Q3119" s="8">
        <v>4660.95</v>
      </c>
      <c r="R3119" s="17">
        <f t="shared" si="194"/>
        <v>0</v>
      </c>
      <c r="S3119" s="18">
        <f t="shared" si="195"/>
        <v>4660.95</v>
      </c>
    </row>
    <row r="3120" spans="1:19" x14ac:dyDescent="0.25">
      <c r="A3120" s="7" t="s">
        <v>4164</v>
      </c>
      <c r="B3120" s="7" t="s">
        <v>4165</v>
      </c>
      <c r="C3120" s="7" t="s">
        <v>32</v>
      </c>
      <c r="D3120" s="7" t="s">
        <v>33</v>
      </c>
      <c r="E3120" s="7" t="s">
        <v>34</v>
      </c>
      <c r="F3120" s="8">
        <v>15</v>
      </c>
      <c r="G3120" s="8">
        <v>9085</v>
      </c>
      <c r="H3120" s="8">
        <v>9085</v>
      </c>
      <c r="I3120" s="8">
        <v>6</v>
      </c>
      <c r="J3120" s="8">
        <v>54510</v>
      </c>
      <c r="K3120" s="8">
        <v>9085</v>
      </c>
      <c r="L3120" s="8">
        <f t="shared" si="192"/>
        <v>1184.9999999999991</v>
      </c>
      <c r="M3120" s="8">
        <f t="shared" si="193"/>
        <v>7900.0000000000009</v>
      </c>
      <c r="N3120" s="9"/>
      <c r="O3120" s="9"/>
      <c r="P3120" s="8">
        <v>15</v>
      </c>
      <c r="Q3120" s="8">
        <v>9085</v>
      </c>
      <c r="R3120" s="17">
        <f t="shared" si="194"/>
        <v>0</v>
      </c>
      <c r="S3120" s="18">
        <f t="shared" si="195"/>
        <v>54510</v>
      </c>
    </row>
    <row r="3121" spans="1:19" x14ac:dyDescent="0.25">
      <c r="A3121" s="7" t="s">
        <v>4166</v>
      </c>
      <c r="B3121" s="7" t="s">
        <v>4167</v>
      </c>
      <c r="C3121" s="7" t="s">
        <v>32</v>
      </c>
      <c r="D3121" s="7" t="s">
        <v>33</v>
      </c>
      <c r="E3121" s="7" t="s">
        <v>34</v>
      </c>
      <c r="F3121" s="8">
        <v>15</v>
      </c>
      <c r="G3121" s="8">
        <v>9085</v>
      </c>
      <c r="H3121" s="8">
        <v>9085</v>
      </c>
      <c r="I3121" s="8">
        <v>4</v>
      </c>
      <c r="J3121" s="8">
        <v>36340</v>
      </c>
      <c r="K3121" s="8">
        <v>9085</v>
      </c>
      <c r="L3121" s="8">
        <f t="shared" si="192"/>
        <v>1184.9999999999991</v>
      </c>
      <c r="M3121" s="8">
        <f t="shared" si="193"/>
        <v>7900.0000000000009</v>
      </c>
      <c r="N3121" s="14">
        <v>12</v>
      </c>
      <c r="O3121" s="14">
        <v>8848</v>
      </c>
      <c r="P3121" s="8">
        <v>15</v>
      </c>
      <c r="Q3121" s="8">
        <v>9085</v>
      </c>
      <c r="R3121" s="17">
        <f t="shared" si="194"/>
        <v>35392</v>
      </c>
      <c r="S3121" s="18">
        <f t="shared" si="195"/>
        <v>36340</v>
      </c>
    </row>
    <row r="3122" spans="1:19" x14ac:dyDescent="0.25">
      <c r="A3122" s="7" t="s">
        <v>4168</v>
      </c>
      <c r="B3122" s="7" t="s">
        <v>4169</v>
      </c>
      <c r="C3122" s="7" t="s">
        <v>32</v>
      </c>
      <c r="D3122" s="7" t="s">
        <v>33</v>
      </c>
      <c r="E3122" s="7" t="s">
        <v>34</v>
      </c>
      <c r="F3122" s="8">
        <v>15</v>
      </c>
      <c r="G3122" s="8">
        <v>9085</v>
      </c>
      <c r="H3122" s="8">
        <v>9085</v>
      </c>
      <c r="I3122" s="8">
        <v>3</v>
      </c>
      <c r="J3122" s="8">
        <v>27255</v>
      </c>
      <c r="K3122" s="8">
        <v>9085</v>
      </c>
      <c r="L3122" s="8">
        <f t="shared" si="192"/>
        <v>1184.9999999999991</v>
      </c>
      <c r="M3122" s="8">
        <f t="shared" si="193"/>
        <v>7900.0000000000009</v>
      </c>
      <c r="N3122" s="9"/>
      <c r="O3122" s="9"/>
      <c r="P3122" s="8">
        <v>15</v>
      </c>
      <c r="Q3122" s="8">
        <v>9085</v>
      </c>
      <c r="R3122" s="17">
        <f t="shared" si="194"/>
        <v>0</v>
      </c>
      <c r="S3122" s="18">
        <f t="shared" si="195"/>
        <v>27255</v>
      </c>
    </row>
    <row r="3123" spans="1:19" x14ac:dyDescent="0.25">
      <c r="A3123" s="7" t="s">
        <v>4170</v>
      </c>
      <c r="B3123" s="7" t="s">
        <v>4171</v>
      </c>
      <c r="C3123" s="7" t="s">
        <v>32</v>
      </c>
      <c r="D3123" s="7" t="s">
        <v>33</v>
      </c>
      <c r="E3123" s="7" t="s">
        <v>34</v>
      </c>
      <c r="F3123" s="8">
        <v>15</v>
      </c>
      <c r="G3123" s="8">
        <v>14441.7</v>
      </c>
      <c r="H3123" s="8">
        <v>14441.7</v>
      </c>
      <c r="I3123" s="8">
        <v>7</v>
      </c>
      <c r="J3123" s="8">
        <v>101091.9</v>
      </c>
      <c r="K3123" s="8">
        <v>14441.699999999999</v>
      </c>
      <c r="L3123" s="8">
        <f t="shared" si="192"/>
        <v>1883.6999999999989</v>
      </c>
      <c r="M3123" s="8">
        <f t="shared" si="193"/>
        <v>12558</v>
      </c>
      <c r="N3123" s="14">
        <v>12</v>
      </c>
      <c r="O3123" s="14">
        <v>14064.96</v>
      </c>
      <c r="P3123" s="8">
        <v>15</v>
      </c>
      <c r="Q3123" s="8">
        <v>14441.7</v>
      </c>
      <c r="R3123" s="17">
        <f t="shared" si="194"/>
        <v>98454.720000000001</v>
      </c>
      <c r="S3123" s="18">
        <f t="shared" si="195"/>
        <v>101091.9</v>
      </c>
    </row>
    <row r="3124" spans="1:19" x14ac:dyDescent="0.25">
      <c r="A3124" s="7" t="s">
        <v>4172</v>
      </c>
      <c r="B3124" s="7" t="s">
        <v>4173</v>
      </c>
      <c r="C3124" s="7" t="s">
        <v>32</v>
      </c>
      <c r="D3124" s="7" t="s">
        <v>33</v>
      </c>
      <c r="E3124" s="7" t="s">
        <v>34</v>
      </c>
      <c r="F3124" s="8">
        <v>15</v>
      </c>
      <c r="G3124" s="8">
        <v>13754</v>
      </c>
      <c r="H3124" s="8">
        <v>14441.7</v>
      </c>
      <c r="I3124" s="8">
        <v>6</v>
      </c>
      <c r="J3124" s="8">
        <v>86650.2</v>
      </c>
      <c r="K3124" s="8">
        <v>14441.699999999999</v>
      </c>
      <c r="L3124" s="8">
        <f t="shared" si="192"/>
        <v>1883.6999999999989</v>
      </c>
      <c r="M3124" s="8">
        <f t="shared" si="193"/>
        <v>12558</v>
      </c>
      <c r="N3124" s="9"/>
      <c r="O3124" s="9"/>
      <c r="P3124" s="8">
        <v>15</v>
      </c>
      <c r="Q3124" s="8">
        <v>14441.7</v>
      </c>
      <c r="R3124" s="17">
        <f t="shared" si="194"/>
        <v>0</v>
      </c>
      <c r="S3124" s="18">
        <f t="shared" si="195"/>
        <v>86650.2</v>
      </c>
    </row>
    <row r="3125" spans="1:19" x14ac:dyDescent="0.25">
      <c r="A3125" s="7" t="s">
        <v>4174</v>
      </c>
      <c r="B3125" s="7" t="s">
        <v>4175</v>
      </c>
      <c r="C3125" s="7" t="s">
        <v>32</v>
      </c>
      <c r="D3125" s="7" t="s">
        <v>33</v>
      </c>
      <c r="E3125" s="7" t="s">
        <v>34</v>
      </c>
      <c r="F3125" s="8">
        <v>15</v>
      </c>
      <c r="G3125" s="8">
        <v>14441.7</v>
      </c>
      <c r="H3125" s="8">
        <v>14441.7</v>
      </c>
      <c r="I3125" s="8">
        <v>8</v>
      </c>
      <c r="J3125" s="8">
        <v>115533.59999999999</v>
      </c>
      <c r="K3125" s="8">
        <v>14441.699999999999</v>
      </c>
      <c r="L3125" s="8">
        <f t="shared" si="192"/>
        <v>1883.6999999999989</v>
      </c>
      <c r="M3125" s="8">
        <f t="shared" si="193"/>
        <v>12558</v>
      </c>
      <c r="N3125" s="9"/>
      <c r="O3125" s="9"/>
      <c r="P3125" s="8">
        <v>15</v>
      </c>
      <c r="Q3125" s="8">
        <v>14441.7</v>
      </c>
      <c r="R3125" s="17">
        <f t="shared" si="194"/>
        <v>0</v>
      </c>
      <c r="S3125" s="18">
        <f t="shared" si="195"/>
        <v>115533.59999999999</v>
      </c>
    </row>
    <row r="3126" spans="1:19" x14ac:dyDescent="0.25">
      <c r="A3126" s="7" t="s">
        <v>4176</v>
      </c>
      <c r="B3126" s="7" t="s">
        <v>4177</v>
      </c>
      <c r="C3126" s="7" t="s">
        <v>32</v>
      </c>
      <c r="D3126" s="7" t="s">
        <v>33</v>
      </c>
      <c r="E3126" s="7" t="s">
        <v>34</v>
      </c>
      <c r="F3126" s="8">
        <v>15</v>
      </c>
      <c r="G3126" s="8">
        <v>14441.7</v>
      </c>
      <c r="H3126" s="8">
        <v>14441.7</v>
      </c>
      <c r="I3126" s="8">
        <v>12</v>
      </c>
      <c r="J3126" s="8">
        <v>173300.40000000002</v>
      </c>
      <c r="K3126" s="8">
        <v>14441.700000000003</v>
      </c>
      <c r="L3126" s="8">
        <f t="shared" si="192"/>
        <v>1883.6999999999989</v>
      </c>
      <c r="M3126" s="8">
        <f t="shared" si="193"/>
        <v>12558.000000000004</v>
      </c>
      <c r="N3126" s="9"/>
      <c r="O3126" s="9"/>
      <c r="P3126" s="8">
        <v>15</v>
      </c>
      <c r="Q3126" s="8">
        <v>14441.7</v>
      </c>
      <c r="R3126" s="17">
        <f t="shared" si="194"/>
        <v>0</v>
      </c>
      <c r="S3126" s="18">
        <f t="shared" si="195"/>
        <v>173300.40000000002</v>
      </c>
    </row>
    <row r="3127" spans="1:19" x14ac:dyDescent="0.25">
      <c r="A3127" s="7" t="s">
        <v>4178</v>
      </c>
      <c r="B3127" s="7" t="s">
        <v>4179</v>
      </c>
      <c r="C3127" s="7" t="s">
        <v>32</v>
      </c>
      <c r="D3127" s="7" t="s">
        <v>33</v>
      </c>
      <c r="E3127" s="7" t="s">
        <v>34</v>
      </c>
      <c r="F3127" s="8">
        <v>15</v>
      </c>
      <c r="G3127" s="8">
        <v>14441.7</v>
      </c>
      <c r="H3127" s="8">
        <v>14441.7</v>
      </c>
      <c r="I3127" s="8">
        <v>7</v>
      </c>
      <c r="J3127" s="8">
        <v>101091.9</v>
      </c>
      <c r="K3127" s="8">
        <v>14441.699999999999</v>
      </c>
      <c r="L3127" s="8">
        <f t="shared" si="192"/>
        <v>1883.6999999999989</v>
      </c>
      <c r="M3127" s="8">
        <f t="shared" si="193"/>
        <v>12558</v>
      </c>
      <c r="N3127" s="9"/>
      <c r="O3127" s="9"/>
      <c r="P3127" s="8">
        <v>15</v>
      </c>
      <c r="Q3127" s="8">
        <v>14441.7</v>
      </c>
      <c r="R3127" s="17">
        <f t="shared" si="194"/>
        <v>0</v>
      </c>
      <c r="S3127" s="18">
        <f t="shared" si="195"/>
        <v>101091.9</v>
      </c>
    </row>
    <row r="3128" spans="1:19" x14ac:dyDescent="0.25">
      <c r="A3128" s="7" t="s">
        <v>4180</v>
      </c>
      <c r="B3128" s="7" t="s">
        <v>4181</v>
      </c>
      <c r="C3128" s="7" t="s">
        <v>76</v>
      </c>
      <c r="D3128" s="7" t="s">
        <v>77</v>
      </c>
      <c r="E3128" s="7" t="s">
        <v>78</v>
      </c>
      <c r="F3128" s="8">
        <v>15</v>
      </c>
      <c r="G3128" s="8">
        <v>3450</v>
      </c>
      <c r="H3128" s="8">
        <v>3450</v>
      </c>
      <c r="I3128" s="8">
        <v>4</v>
      </c>
      <c r="J3128" s="8">
        <v>13800</v>
      </c>
      <c r="K3128" s="8">
        <v>3450</v>
      </c>
      <c r="L3128" s="8">
        <f t="shared" si="192"/>
        <v>449.99999999999955</v>
      </c>
      <c r="M3128" s="8">
        <f t="shared" si="193"/>
        <v>3000.0000000000005</v>
      </c>
      <c r="N3128" s="14">
        <v>12</v>
      </c>
      <c r="O3128" s="14">
        <v>3360</v>
      </c>
      <c r="P3128" s="8">
        <v>15</v>
      </c>
      <c r="Q3128" s="8">
        <v>3450</v>
      </c>
      <c r="R3128" s="17">
        <f t="shared" si="194"/>
        <v>13440</v>
      </c>
      <c r="S3128" s="18">
        <f t="shared" si="195"/>
        <v>13800</v>
      </c>
    </row>
    <row r="3129" spans="1:19" x14ac:dyDescent="0.25">
      <c r="A3129" s="7" t="s">
        <v>4182</v>
      </c>
      <c r="B3129" s="7" t="s">
        <v>4183</v>
      </c>
      <c r="C3129" s="7" t="s">
        <v>76</v>
      </c>
      <c r="D3129" s="7" t="s">
        <v>77</v>
      </c>
      <c r="E3129" s="7" t="s">
        <v>78</v>
      </c>
      <c r="F3129" s="8">
        <v>15</v>
      </c>
      <c r="G3129" s="8">
        <v>3450</v>
      </c>
      <c r="H3129" s="8">
        <v>3450</v>
      </c>
      <c r="I3129" s="8">
        <v>2</v>
      </c>
      <c r="J3129" s="8">
        <v>6900</v>
      </c>
      <c r="K3129" s="8">
        <v>3450</v>
      </c>
      <c r="L3129" s="8">
        <f t="shared" si="192"/>
        <v>449.99999999999955</v>
      </c>
      <c r="M3129" s="8">
        <f t="shared" si="193"/>
        <v>3000.0000000000005</v>
      </c>
      <c r="N3129" s="9"/>
      <c r="O3129" s="9"/>
      <c r="P3129" s="8">
        <v>15</v>
      </c>
      <c r="Q3129" s="8">
        <v>3450</v>
      </c>
      <c r="R3129" s="17">
        <f t="shared" si="194"/>
        <v>0</v>
      </c>
      <c r="S3129" s="18">
        <f t="shared" si="195"/>
        <v>6900</v>
      </c>
    </row>
    <row r="3130" spans="1:19" x14ac:dyDescent="0.25">
      <c r="A3130" s="7" t="s">
        <v>4184</v>
      </c>
      <c r="B3130" s="7" t="s">
        <v>4185</v>
      </c>
      <c r="C3130" s="7" t="s">
        <v>76</v>
      </c>
      <c r="D3130" s="7" t="s">
        <v>77</v>
      </c>
      <c r="E3130" s="7" t="s">
        <v>78</v>
      </c>
      <c r="F3130" s="8">
        <v>15</v>
      </c>
      <c r="G3130" s="8">
        <v>3450</v>
      </c>
      <c r="H3130" s="8">
        <v>3450</v>
      </c>
      <c r="I3130" s="8">
        <v>3</v>
      </c>
      <c r="J3130" s="8">
        <v>10350</v>
      </c>
      <c r="K3130" s="8">
        <v>3450</v>
      </c>
      <c r="L3130" s="8">
        <f t="shared" si="192"/>
        <v>449.99999999999955</v>
      </c>
      <c r="M3130" s="8">
        <f t="shared" si="193"/>
        <v>3000.0000000000005</v>
      </c>
      <c r="N3130" s="9"/>
      <c r="O3130" s="9"/>
      <c r="P3130" s="8">
        <v>15</v>
      </c>
      <c r="Q3130" s="8">
        <v>3450</v>
      </c>
      <c r="R3130" s="17">
        <f t="shared" si="194"/>
        <v>0</v>
      </c>
      <c r="S3130" s="18">
        <f t="shared" si="195"/>
        <v>10350</v>
      </c>
    </row>
    <row r="3131" spans="1:19" x14ac:dyDescent="0.25">
      <c r="A3131" s="7" t="s">
        <v>4186</v>
      </c>
      <c r="B3131" s="7" t="s">
        <v>4187</v>
      </c>
      <c r="C3131" s="7" t="s">
        <v>396</v>
      </c>
      <c r="D3131" s="7" t="s">
        <v>397</v>
      </c>
      <c r="E3131" s="7" t="s">
        <v>398</v>
      </c>
      <c r="F3131" s="8">
        <v>15</v>
      </c>
      <c r="G3131" s="8">
        <v>1995.25</v>
      </c>
      <c r="H3131" s="8">
        <v>1995.25</v>
      </c>
      <c r="I3131" s="8">
        <v>7</v>
      </c>
      <c r="J3131" s="8">
        <v>13966.75</v>
      </c>
      <c r="K3131" s="8">
        <v>1995.25</v>
      </c>
      <c r="L3131" s="8">
        <f t="shared" si="192"/>
        <v>260.24999999999977</v>
      </c>
      <c r="M3131" s="8">
        <f t="shared" si="193"/>
        <v>1735.0000000000002</v>
      </c>
      <c r="N3131" s="14">
        <v>12</v>
      </c>
      <c r="O3131" s="14">
        <v>1943.2</v>
      </c>
      <c r="P3131" s="8">
        <v>15</v>
      </c>
      <c r="Q3131" s="8">
        <v>1995.25</v>
      </c>
      <c r="R3131" s="17">
        <f t="shared" si="194"/>
        <v>13602.4</v>
      </c>
      <c r="S3131" s="18">
        <f t="shared" si="195"/>
        <v>13966.75</v>
      </c>
    </row>
    <row r="3132" spans="1:19" x14ac:dyDescent="0.25">
      <c r="A3132" s="7" t="s">
        <v>4188</v>
      </c>
      <c r="B3132" s="7" t="s">
        <v>4189</v>
      </c>
      <c r="C3132" s="7" t="s">
        <v>396</v>
      </c>
      <c r="D3132" s="7" t="s">
        <v>397</v>
      </c>
      <c r="E3132" s="7" t="s">
        <v>398</v>
      </c>
      <c r="F3132" s="8">
        <v>15</v>
      </c>
      <c r="G3132" s="8">
        <v>1995.25</v>
      </c>
      <c r="H3132" s="8">
        <v>1995.25</v>
      </c>
      <c r="I3132" s="8">
        <v>9</v>
      </c>
      <c r="J3132" s="8">
        <v>17957.25</v>
      </c>
      <c r="K3132" s="8">
        <v>1995.25</v>
      </c>
      <c r="L3132" s="8">
        <f t="shared" si="192"/>
        <v>260.24999999999977</v>
      </c>
      <c r="M3132" s="8">
        <f t="shared" si="193"/>
        <v>1735.0000000000002</v>
      </c>
      <c r="N3132" s="14">
        <v>12</v>
      </c>
      <c r="O3132" s="14">
        <v>1943.2</v>
      </c>
      <c r="P3132" s="8">
        <v>15</v>
      </c>
      <c r="Q3132" s="8">
        <v>1995.25</v>
      </c>
      <c r="R3132" s="17">
        <f t="shared" si="194"/>
        <v>17488.8</v>
      </c>
      <c r="S3132" s="18">
        <f t="shared" si="195"/>
        <v>17957.25</v>
      </c>
    </row>
    <row r="3133" spans="1:19" x14ac:dyDescent="0.25">
      <c r="A3133" s="7" t="s">
        <v>4190</v>
      </c>
      <c r="B3133" s="7" t="s">
        <v>4191</v>
      </c>
      <c r="C3133" s="7" t="s">
        <v>14</v>
      </c>
      <c r="D3133" s="7" t="s">
        <v>15</v>
      </c>
      <c r="E3133" s="7" t="s">
        <v>19</v>
      </c>
      <c r="F3133" s="8">
        <v>21</v>
      </c>
      <c r="G3133" s="8">
        <v>2286.9</v>
      </c>
      <c r="H3133" s="8">
        <v>2286.9</v>
      </c>
      <c r="I3133" s="8">
        <v>2</v>
      </c>
      <c r="J3133" s="8">
        <v>4573.8</v>
      </c>
      <c r="K3133" s="8">
        <v>2286.9</v>
      </c>
      <c r="L3133" s="8">
        <f t="shared" si="192"/>
        <v>396.89999999999986</v>
      </c>
      <c r="M3133" s="8">
        <f t="shared" si="193"/>
        <v>1890.0000000000002</v>
      </c>
      <c r="N3133" s="9"/>
      <c r="O3133" s="9"/>
      <c r="P3133" s="8">
        <v>21</v>
      </c>
      <c r="Q3133" s="8">
        <v>2286.9</v>
      </c>
      <c r="R3133" s="17">
        <f t="shared" si="194"/>
        <v>0</v>
      </c>
      <c r="S3133" s="18">
        <f t="shared" si="195"/>
        <v>4573.8</v>
      </c>
    </row>
    <row r="3134" spans="1:19" x14ac:dyDescent="0.25">
      <c r="A3134" s="7" t="s">
        <v>4192</v>
      </c>
      <c r="B3134" s="7" t="s">
        <v>4193</v>
      </c>
      <c r="C3134" s="7" t="s">
        <v>14</v>
      </c>
      <c r="D3134" s="7" t="s">
        <v>15</v>
      </c>
      <c r="E3134" s="7" t="s">
        <v>19</v>
      </c>
      <c r="F3134" s="8">
        <v>21</v>
      </c>
      <c r="G3134" s="8">
        <v>2286.9</v>
      </c>
      <c r="H3134" s="8">
        <v>2286.9</v>
      </c>
      <c r="I3134" s="8">
        <v>2</v>
      </c>
      <c r="J3134" s="8">
        <v>4573.8</v>
      </c>
      <c r="K3134" s="8">
        <v>2286.9</v>
      </c>
      <c r="L3134" s="8">
        <f t="shared" si="192"/>
        <v>396.89999999999986</v>
      </c>
      <c r="M3134" s="8">
        <f t="shared" si="193"/>
        <v>1890.0000000000002</v>
      </c>
      <c r="N3134" s="13"/>
      <c r="O3134" s="13"/>
      <c r="P3134" s="8">
        <v>21</v>
      </c>
      <c r="Q3134" s="8">
        <v>2286.9</v>
      </c>
      <c r="R3134" s="17">
        <f t="shared" si="194"/>
        <v>0</v>
      </c>
      <c r="S3134" s="18">
        <f t="shared" si="195"/>
        <v>4573.8</v>
      </c>
    </row>
    <row r="3135" spans="1:19" x14ac:dyDescent="0.25">
      <c r="A3135" s="7" t="s">
        <v>4194</v>
      </c>
      <c r="B3135" s="7" t="s">
        <v>4195</v>
      </c>
      <c r="C3135" s="7" t="s">
        <v>14</v>
      </c>
      <c r="D3135" s="7" t="s">
        <v>15</v>
      </c>
      <c r="E3135" s="7" t="s">
        <v>19</v>
      </c>
      <c r="F3135" s="8">
        <v>21</v>
      </c>
      <c r="G3135" s="8">
        <v>4356</v>
      </c>
      <c r="H3135" s="8">
        <v>4356</v>
      </c>
      <c r="I3135" s="8">
        <v>1</v>
      </c>
      <c r="J3135" s="8">
        <v>4356</v>
      </c>
      <c r="K3135" s="8">
        <v>4356</v>
      </c>
      <c r="L3135" s="8">
        <f t="shared" si="192"/>
        <v>756</v>
      </c>
      <c r="M3135" s="8">
        <f t="shared" si="193"/>
        <v>3600</v>
      </c>
      <c r="N3135" s="9"/>
      <c r="O3135" s="9"/>
      <c r="P3135" s="8">
        <v>21</v>
      </c>
      <c r="Q3135" s="8">
        <v>4356</v>
      </c>
      <c r="R3135" s="17">
        <f t="shared" si="194"/>
        <v>0</v>
      </c>
      <c r="S3135" s="18">
        <f t="shared" si="195"/>
        <v>4356</v>
      </c>
    </row>
    <row r="3136" spans="1:19" x14ac:dyDescent="0.25">
      <c r="A3136" s="7" t="s">
        <v>4196</v>
      </c>
      <c r="B3136" s="7" t="s">
        <v>4197</v>
      </c>
      <c r="C3136" s="7" t="s">
        <v>32</v>
      </c>
      <c r="D3136" s="7" t="s">
        <v>33</v>
      </c>
      <c r="E3136" s="7" t="s">
        <v>34</v>
      </c>
      <c r="F3136" s="8">
        <v>15</v>
      </c>
      <c r="G3136" s="8">
        <v>14441.7</v>
      </c>
      <c r="H3136" s="8">
        <v>16445</v>
      </c>
      <c r="I3136" s="8">
        <v>11</v>
      </c>
      <c r="J3136" s="8">
        <v>158858.70000000001</v>
      </c>
      <c r="K3136" s="8">
        <v>14441.7</v>
      </c>
      <c r="L3136" s="8">
        <f t="shared" si="192"/>
        <v>1883.6999999999989</v>
      </c>
      <c r="M3136" s="8">
        <f t="shared" si="193"/>
        <v>12558.000000000002</v>
      </c>
      <c r="N3136" s="14">
        <v>12</v>
      </c>
      <c r="O3136" s="14">
        <v>14064.96</v>
      </c>
      <c r="P3136" s="8">
        <v>15</v>
      </c>
      <c r="Q3136" s="8">
        <v>14441.7</v>
      </c>
      <c r="R3136" s="17">
        <f t="shared" si="194"/>
        <v>154714.56</v>
      </c>
      <c r="S3136" s="18">
        <f t="shared" si="195"/>
        <v>158858.70000000001</v>
      </c>
    </row>
    <row r="3137" spans="1:19" x14ac:dyDescent="0.25">
      <c r="A3137" s="7" t="s">
        <v>4198</v>
      </c>
      <c r="B3137" s="7" t="s">
        <v>4199</v>
      </c>
      <c r="C3137" s="7" t="s">
        <v>32</v>
      </c>
      <c r="D3137" s="7" t="s">
        <v>33</v>
      </c>
      <c r="E3137" s="7" t="s">
        <v>34</v>
      </c>
      <c r="F3137" s="8">
        <v>15</v>
      </c>
      <c r="G3137" s="8">
        <v>14441.7</v>
      </c>
      <c r="H3137" s="8">
        <v>14441.7</v>
      </c>
      <c r="I3137" s="8">
        <v>8</v>
      </c>
      <c r="J3137" s="8">
        <v>115533.59999999999</v>
      </c>
      <c r="K3137" s="8">
        <v>14441.699999999999</v>
      </c>
      <c r="L3137" s="8">
        <f t="shared" si="192"/>
        <v>1883.6999999999989</v>
      </c>
      <c r="M3137" s="8">
        <f t="shared" si="193"/>
        <v>12558</v>
      </c>
      <c r="N3137" s="14">
        <v>12</v>
      </c>
      <c r="O3137" s="14">
        <v>14064.96</v>
      </c>
      <c r="P3137" s="8">
        <v>15</v>
      </c>
      <c r="Q3137" s="8">
        <v>14441.7</v>
      </c>
      <c r="R3137" s="17">
        <f t="shared" si="194"/>
        <v>112519.67999999999</v>
      </c>
      <c r="S3137" s="18">
        <f t="shared" si="195"/>
        <v>115533.59999999999</v>
      </c>
    </row>
    <row r="3138" spans="1:19" x14ac:dyDescent="0.25">
      <c r="A3138" s="7" t="s">
        <v>4200</v>
      </c>
      <c r="B3138" s="7" t="s">
        <v>4201</v>
      </c>
      <c r="C3138" s="7" t="s">
        <v>32</v>
      </c>
      <c r="D3138" s="7" t="s">
        <v>33</v>
      </c>
      <c r="E3138" s="7" t="s">
        <v>34</v>
      </c>
      <c r="F3138" s="8">
        <v>15</v>
      </c>
      <c r="G3138" s="8">
        <v>3967.5</v>
      </c>
      <c r="H3138" s="8">
        <v>3967.5</v>
      </c>
      <c r="I3138" s="8">
        <v>6</v>
      </c>
      <c r="J3138" s="8">
        <v>23805</v>
      </c>
      <c r="K3138" s="8">
        <v>3967.5</v>
      </c>
      <c r="L3138" s="8">
        <f t="shared" ref="L3138:L3201" si="196">K3138-M3138</f>
        <v>517.49999999999955</v>
      </c>
      <c r="M3138" s="8">
        <f t="shared" ref="M3138:M3201" si="197">K3138/((100+F3138)/100)</f>
        <v>3450.0000000000005</v>
      </c>
      <c r="N3138" s="9"/>
      <c r="O3138" s="9"/>
      <c r="P3138" s="8">
        <v>15</v>
      </c>
      <c r="Q3138" s="8">
        <v>3967.5</v>
      </c>
      <c r="R3138" s="17">
        <f t="shared" ref="R3138:R3201" si="198">I3138*O3138</f>
        <v>0</v>
      </c>
      <c r="S3138" s="18">
        <f t="shared" si="195"/>
        <v>23805</v>
      </c>
    </row>
    <row r="3139" spans="1:19" x14ac:dyDescent="0.25">
      <c r="A3139" s="7" t="s">
        <v>4206</v>
      </c>
      <c r="B3139" s="7" t="s">
        <v>4207</v>
      </c>
      <c r="C3139" s="7" t="s">
        <v>32</v>
      </c>
      <c r="D3139" s="7" t="s">
        <v>33</v>
      </c>
      <c r="E3139" s="7" t="s">
        <v>34</v>
      </c>
      <c r="F3139" s="8">
        <v>15</v>
      </c>
      <c r="G3139" s="8">
        <v>3967.5</v>
      </c>
      <c r="H3139" s="8">
        <v>3967.5</v>
      </c>
      <c r="I3139" s="8">
        <v>4</v>
      </c>
      <c r="J3139" s="8">
        <v>15870</v>
      </c>
      <c r="K3139" s="8">
        <v>3967.5</v>
      </c>
      <c r="L3139" s="8">
        <f t="shared" si="196"/>
        <v>517.49999999999955</v>
      </c>
      <c r="M3139" s="8">
        <f t="shared" si="197"/>
        <v>3450.0000000000005</v>
      </c>
      <c r="N3139" s="9"/>
      <c r="O3139" s="9"/>
      <c r="P3139" s="8">
        <v>15</v>
      </c>
      <c r="Q3139" s="8">
        <v>3967.5</v>
      </c>
      <c r="R3139" s="17">
        <f t="shared" si="198"/>
        <v>0</v>
      </c>
      <c r="S3139" s="18">
        <f t="shared" ref="S3139:S3202" si="199">J3139</f>
        <v>15870</v>
      </c>
    </row>
    <row r="3140" spans="1:19" x14ac:dyDescent="0.25">
      <c r="A3140" s="7" t="s">
        <v>4208</v>
      </c>
      <c r="B3140" s="7" t="s">
        <v>4209</v>
      </c>
      <c r="C3140" s="7" t="s">
        <v>32</v>
      </c>
      <c r="D3140" s="7" t="s">
        <v>33</v>
      </c>
      <c r="E3140" s="7" t="s">
        <v>34</v>
      </c>
      <c r="F3140" s="8">
        <v>15</v>
      </c>
      <c r="G3140" s="8">
        <v>3967.5</v>
      </c>
      <c r="H3140" s="8">
        <v>3967.5</v>
      </c>
      <c r="I3140" s="8">
        <v>5</v>
      </c>
      <c r="J3140" s="8">
        <v>19837.5</v>
      </c>
      <c r="K3140" s="8">
        <v>3967.5</v>
      </c>
      <c r="L3140" s="8">
        <f t="shared" si="196"/>
        <v>517.49999999999955</v>
      </c>
      <c r="M3140" s="8">
        <f t="shared" si="197"/>
        <v>3450.0000000000005</v>
      </c>
      <c r="N3140" s="9"/>
      <c r="O3140" s="9"/>
      <c r="P3140" s="8">
        <v>15</v>
      </c>
      <c r="Q3140" s="8">
        <v>3967.5</v>
      </c>
      <c r="R3140" s="17">
        <f t="shared" si="198"/>
        <v>0</v>
      </c>
      <c r="S3140" s="18">
        <f t="shared" si="199"/>
        <v>19837.5</v>
      </c>
    </row>
    <row r="3141" spans="1:19" x14ac:dyDescent="0.25">
      <c r="A3141" s="7" t="s">
        <v>4210</v>
      </c>
      <c r="B3141" s="7" t="s">
        <v>4211</v>
      </c>
      <c r="C3141" s="7" t="s">
        <v>32</v>
      </c>
      <c r="D3141" s="7" t="s">
        <v>33</v>
      </c>
      <c r="E3141" s="7" t="s">
        <v>34</v>
      </c>
      <c r="F3141" s="8">
        <v>15</v>
      </c>
      <c r="G3141" s="8">
        <v>3967.5</v>
      </c>
      <c r="H3141" s="8">
        <v>3967.5</v>
      </c>
      <c r="I3141" s="8">
        <v>2</v>
      </c>
      <c r="J3141" s="8">
        <v>7935</v>
      </c>
      <c r="K3141" s="8">
        <v>3967.5</v>
      </c>
      <c r="L3141" s="8">
        <f t="shared" si="196"/>
        <v>517.49999999999955</v>
      </c>
      <c r="M3141" s="8">
        <f t="shared" si="197"/>
        <v>3450.0000000000005</v>
      </c>
      <c r="N3141" s="9"/>
      <c r="O3141" s="9"/>
      <c r="P3141" s="8">
        <v>15</v>
      </c>
      <c r="Q3141" s="8">
        <v>3967.5</v>
      </c>
      <c r="R3141" s="17">
        <f t="shared" si="198"/>
        <v>0</v>
      </c>
      <c r="S3141" s="18">
        <f t="shared" si="199"/>
        <v>7935</v>
      </c>
    </row>
    <row r="3142" spans="1:19" x14ac:dyDescent="0.25">
      <c r="A3142" s="7" t="s">
        <v>4212</v>
      </c>
      <c r="B3142" s="7" t="s">
        <v>4213</v>
      </c>
      <c r="C3142" s="7" t="s">
        <v>32</v>
      </c>
      <c r="D3142" s="7" t="s">
        <v>33</v>
      </c>
      <c r="E3142" s="7" t="s">
        <v>34</v>
      </c>
      <c r="F3142" s="8">
        <v>15</v>
      </c>
      <c r="G3142" s="8">
        <v>3967.5</v>
      </c>
      <c r="H3142" s="8">
        <v>3967.5</v>
      </c>
      <c r="I3142" s="8">
        <v>8</v>
      </c>
      <c r="J3142" s="8">
        <v>31740</v>
      </c>
      <c r="K3142" s="8">
        <v>3967.5</v>
      </c>
      <c r="L3142" s="8">
        <f t="shared" si="196"/>
        <v>517.49999999999955</v>
      </c>
      <c r="M3142" s="8">
        <f t="shared" si="197"/>
        <v>3450.0000000000005</v>
      </c>
      <c r="N3142" s="14">
        <v>12</v>
      </c>
      <c r="O3142" s="14">
        <v>3864</v>
      </c>
      <c r="P3142" s="8">
        <v>15</v>
      </c>
      <c r="Q3142" s="8">
        <v>3967.5</v>
      </c>
      <c r="R3142" s="17">
        <f t="shared" si="198"/>
        <v>30912</v>
      </c>
      <c r="S3142" s="18">
        <f t="shared" si="199"/>
        <v>31740</v>
      </c>
    </row>
    <row r="3143" spans="1:19" x14ac:dyDescent="0.25">
      <c r="A3143" s="7" t="s">
        <v>4214</v>
      </c>
      <c r="B3143" s="7" t="s">
        <v>4215</v>
      </c>
      <c r="C3143" s="7" t="s">
        <v>32</v>
      </c>
      <c r="D3143" s="7" t="s">
        <v>33</v>
      </c>
      <c r="E3143" s="7" t="s">
        <v>34</v>
      </c>
      <c r="F3143" s="8">
        <v>15</v>
      </c>
      <c r="G3143" s="8">
        <v>3967.5</v>
      </c>
      <c r="H3143" s="8">
        <v>3967.5</v>
      </c>
      <c r="I3143" s="8">
        <v>2</v>
      </c>
      <c r="J3143" s="8">
        <v>7935</v>
      </c>
      <c r="K3143" s="8">
        <v>3967.5</v>
      </c>
      <c r="L3143" s="8">
        <f t="shared" si="196"/>
        <v>517.49999999999955</v>
      </c>
      <c r="M3143" s="8">
        <f t="shared" si="197"/>
        <v>3450.0000000000005</v>
      </c>
      <c r="N3143" s="9"/>
      <c r="O3143" s="9"/>
      <c r="P3143" s="8">
        <v>15</v>
      </c>
      <c r="Q3143" s="8">
        <v>3967.5</v>
      </c>
      <c r="R3143" s="17">
        <f t="shared" si="198"/>
        <v>0</v>
      </c>
      <c r="S3143" s="18">
        <f t="shared" si="199"/>
        <v>7935</v>
      </c>
    </row>
    <row r="3144" spans="1:19" x14ac:dyDescent="0.25">
      <c r="A3144" s="7" t="s">
        <v>4216</v>
      </c>
      <c r="B3144" s="7" t="s">
        <v>4217</v>
      </c>
      <c r="C3144" s="7" t="s">
        <v>32</v>
      </c>
      <c r="D3144" s="7" t="s">
        <v>33</v>
      </c>
      <c r="E3144" s="7" t="s">
        <v>34</v>
      </c>
      <c r="F3144" s="8">
        <v>15</v>
      </c>
      <c r="G3144" s="8">
        <v>3967.5</v>
      </c>
      <c r="H3144" s="8">
        <v>3967.5</v>
      </c>
      <c r="I3144" s="8">
        <v>1</v>
      </c>
      <c r="J3144" s="8">
        <v>3967.5</v>
      </c>
      <c r="K3144" s="8">
        <v>3967.5</v>
      </c>
      <c r="L3144" s="8">
        <f t="shared" si="196"/>
        <v>517.49999999999955</v>
      </c>
      <c r="M3144" s="8">
        <f t="shared" si="197"/>
        <v>3450.0000000000005</v>
      </c>
      <c r="N3144" s="9"/>
      <c r="O3144" s="9"/>
      <c r="P3144" s="8">
        <v>15</v>
      </c>
      <c r="Q3144" s="8">
        <v>3967.5</v>
      </c>
      <c r="R3144" s="17">
        <f t="shared" si="198"/>
        <v>0</v>
      </c>
      <c r="S3144" s="18">
        <f t="shared" si="199"/>
        <v>3967.5</v>
      </c>
    </row>
    <row r="3145" spans="1:19" x14ac:dyDescent="0.25">
      <c r="A3145" s="7" t="s">
        <v>4218</v>
      </c>
      <c r="B3145" s="7" t="s">
        <v>4219</v>
      </c>
      <c r="C3145" s="7" t="s">
        <v>1378</v>
      </c>
      <c r="D3145" s="7" t="s">
        <v>1379</v>
      </c>
      <c r="E3145" s="7" t="s">
        <v>3582</v>
      </c>
      <c r="F3145" s="8">
        <v>21</v>
      </c>
      <c r="G3145" s="8">
        <v>13552</v>
      </c>
      <c r="H3145" s="8">
        <v>13552</v>
      </c>
      <c r="I3145" s="8">
        <v>1</v>
      </c>
      <c r="J3145" s="8">
        <v>13552</v>
      </c>
      <c r="K3145" s="8">
        <v>13552</v>
      </c>
      <c r="L3145" s="8">
        <f t="shared" si="196"/>
        <v>2352</v>
      </c>
      <c r="M3145" s="8">
        <f t="shared" si="197"/>
        <v>11200</v>
      </c>
      <c r="N3145" s="9"/>
      <c r="O3145" s="9"/>
      <c r="P3145" s="8">
        <v>21</v>
      </c>
      <c r="Q3145" s="8">
        <v>13552</v>
      </c>
      <c r="R3145" s="17">
        <f t="shared" si="198"/>
        <v>0</v>
      </c>
      <c r="S3145" s="18">
        <f t="shared" si="199"/>
        <v>13552</v>
      </c>
    </row>
    <row r="3146" spans="1:19" x14ac:dyDescent="0.25">
      <c r="A3146" s="7" t="s">
        <v>4220</v>
      </c>
      <c r="B3146" s="7" t="s">
        <v>4221</v>
      </c>
      <c r="C3146" s="7" t="s">
        <v>369</v>
      </c>
      <c r="D3146" s="7" t="s">
        <v>370</v>
      </c>
      <c r="E3146" s="7" t="s">
        <v>371</v>
      </c>
      <c r="F3146" s="8">
        <v>21</v>
      </c>
      <c r="G3146" s="8">
        <v>9559</v>
      </c>
      <c r="H3146" s="8">
        <v>9559</v>
      </c>
      <c r="I3146" s="8">
        <v>8</v>
      </c>
      <c r="J3146" s="8">
        <v>76472</v>
      </c>
      <c r="K3146" s="8">
        <v>9559</v>
      </c>
      <c r="L3146" s="8">
        <f t="shared" si="196"/>
        <v>1659</v>
      </c>
      <c r="M3146" s="8">
        <f t="shared" si="197"/>
        <v>7900</v>
      </c>
      <c r="N3146" s="9"/>
      <c r="O3146" s="9"/>
      <c r="P3146" s="8">
        <v>21</v>
      </c>
      <c r="Q3146" s="8">
        <v>9559</v>
      </c>
      <c r="R3146" s="17">
        <f t="shared" si="198"/>
        <v>0</v>
      </c>
      <c r="S3146" s="18">
        <f t="shared" si="199"/>
        <v>76472</v>
      </c>
    </row>
    <row r="3147" spans="1:19" x14ac:dyDescent="0.25">
      <c r="A3147" s="7" t="s">
        <v>4222</v>
      </c>
      <c r="B3147" s="7" t="s">
        <v>4223</v>
      </c>
      <c r="C3147" s="7" t="s">
        <v>14</v>
      </c>
      <c r="D3147" s="7" t="s">
        <v>15</v>
      </c>
      <c r="E3147" s="7" t="s">
        <v>19</v>
      </c>
      <c r="F3147" s="8">
        <v>21</v>
      </c>
      <c r="G3147" s="8">
        <v>4356</v>
      </c>
      <c r="H3147" s="8">
        <v>4356</v>
      </c>
      <c r="I3147" s="8">
        <v>1</v>
      </c>
      <c r="J3147" s="8">
        <v>4356</v>
      </c>
      <c r="K3147" s="8">
        <v>4356</v>
      </c>
      <c r="L3147" s="8">
        <f t="shared" si="196"/>
        <v>756</v>
      </c>
      <c r="M3147" s="8">
        <f t="shared" si="197"/>
        <v>3600</v>
      </c>
      <c r="N3147" s="9"/>
      <c r="O3147" s="9"/>
      <c r="P3147" s="8">
        <v>21</v>
      </c>
      <c r="Q3147" s="8">
        <v>4356</v>
      </c>
      <c r="R3147" s="17">
        <f t="shared" si="198"/>
        <v>0</v>
      </c>
      <c r="S3147" s="18">
        <f t="shared" si="199"/>
        <v>4356</v>
      </c>
    </row>
    <row r="3148" spans="1:19" x14ac:dyDescent="0.25">
      <c r="A3148" s="7" t="s">
        <v>4224</v>
      </c>
      <c r="B3148" s="7" t="s">
        <v>4225</v>
      </c>
      <c r="C3148" s="7" t="s">
        <v>14</v>
      </c>
      <c r="D3148" s="7" t="s">
        <v>15</v>
      </c>
      <c r="E3148" s="7" t="s">
        <v>19</v>
      </c>
      <c r="F3148" s="8">
        <v>21</v>
      </c>
      <c r="G3148" s="8">
        <v>4356</v>
      </c>
      <c r="H3148" s="8">
        <v>4356</v>
      </c>
      <c r="I3148" s="8">
        <v>1</v>
      </c>
      <c r="J3148" s="8">
        <v>4356</v>
      </c>
      <c r="K3148" s="8">
        <v>4356</v>
      </c>
      <c r="L3148" s="8">
        <f t="shared" si="196"/>
        <v>756</v>
      </c>
      <c r="M3148" s="8">
        <f t="shared" si="197"/>
        <v>3600</v>
      </c>
      <c r="N3148" s="9"/>
      <c r="O3148" s="9"/>
      <c r="P3148" s="8">
        <v>21</v>
      </c>
      <c r="Q3148" s="8">
        <v>4356</v>
      </c>
      <c r="R3148" s="17">
        <f t="shared" si="198"/>
        <v>0</v>
      </c>
      <c r="S3148" s="18">
        <f t="shared" si="199"/>
        <v>4356</v>
      </c>
    </row>
    <row r="3149" spans="1:19" x14ac:dyDescent="0.25">
      <c r="A3149" s="7" t="s">
        <v>4226</v>
      </c>
      <c r="B3149" s="7" t="s">
        <v>4227</v>
      </c>
      <c r="C3149" s="7" t="s">
        <v>14</v>
      </c>
      <c r="D3149" s="7" t="s">
        <v>15</v>
      </c>
      <c r="E3149" s="7" t="s">
        <v>19</v>
      </c>
      <c r="F3149" s="8">
        <v>21</v>
      </c>
      <c r="G3149" s="8">
        <v>4356</v>
      </c>
      <c r="H3149" s="8">
        <v>4356</v>
      </c>
      <c r="I3149" s="8">
        <v>1</v>
      </c>
      <c r="J3149" s="8">
        <v>4356</v>
      </c>
      <c r="K3149" s="8">
        <v>4356</v>
      </c>
      <c r="L3149" s="8">
        <f t="shared" si="196"/>
        <v>756</v>
      </c>
      <c r="M3149" s="8">
        <f t="shared" si="197"/>
        <v>3600</v>
      </c>
      <c r="N3149" s="9"/>
      <c r="O3149" s="9"/>
      <c r="P3149" s="8">
        <v>21</v>
      </c>
      <c r="Q3149" s="8">
        <v>4356</v>
      </c>
      <c r="R3149" s="17">
        <f t="shared" si="198"/>
        <v>0</v>
      </c>
      <c r="S3149" s="18">
        <f t="shared" si="199"/>
        <v>4356</v>
      </c>
    </row>
    <row r="3150" spans="1:19" x14ac:dyDescent="0.25">
      <c r="A3150" s="7" t="s">
        <v>4228</v>
      </c>
      <c r="B3150" s="7" t="s">
        <v>4229</v>
      </c>
      <c r="C3150" s="7" t="s">
        <v>14</v>
      </c>
      <c r="D3150" s="7" t="s">
        <v>15</v>
      </c>
      <c r="E3150" s="7" t="s">
        <v>19</v>
      </c>
      <c r="F3150" s="8">
        <v>21</v>
      </c>
      <c r="G3150" s="8">
        <v>1197.9000000000001</v>
      </c>
      <c r="H3150" s="8">
        <v>1197.9000000000001</v>
      </c>
      <c r="I3150" s="8">
        <v>4</v>
      </c>
      <c r="J3150" s="8">
        <v>4791.6000000000004</v>
      </c>
      <c r="K3150" s="8">
        <v>1197.9000000000001</v>
      </c>
      <c r="L3150" s="8">
        <f t="shared" si="196"/>
        <v>207.89999999999998</v>
      </c>
      <c r="M3150" s="8">
        <f t="shared" si="197"/>
        <v>990.00000000000011</v>
      </c>
      <c r="N3150" s="9"/>
      <c r="O3150" s="9"/>
      <c r="P3150" s="8">
        <v>21</v>
      </c>
      <c r="Q3150" s="8">
        <v>1197.9000000000001</v>
      </c>
      <c r="R3150" s="17">
        <f t="shared" si="198"/>
        <v>0</v>
      </c>
      <c r="S3150" s="18">
        <f t="shared" si="199"/>
        <v>4791.6000000000004</v>
      </c>
    </row>
    <row r="3151" spans="1:19" x14ac:dyDescent="0.25">
      <c r="A3151" s="7" t="s">
        <v>4230</v>
      </c>
      <c r="B3151" s="7" t="s">
        <v>4231</v>
      </c>
      <c r="C3151" s="7" t="s">
        <v>356</v>
      </c>
      <c r="D3151" s="7" t="s">
        <v>357</v>
      </c>
      <c r="E3151" s="7" t="s">
        <v>358</v>
      </c>
      <c r="F3151" s="8">
        <v>21</v>
      </c>
      <c r="G3151" s="8">
        <v>77561</v>
      </c>
      <c r="H3151" s="8">
        <v>77561</v>
      </c>
      <c r="I3151" s="8">
        <v>6</v>
      </c>
      <c r="J3151" s="8">
        <v>465366</v>
      </c>
      <c r="K3151" s="8">
        <v>77561</v>
      </c>
      <c r="L3151" s="8">
        <f t="shared" si="196"/>
        <v>13461</v>
      </c>
      <c r="M3151" s="8">
        <f t="shared" si="197"/>
        <v>64100</v>
      </c>
      <c r="N3151" s="9"/>
      <c r="O3151" s="9"/>
      <c r="P3151" s="8">
        <v>21</v>
      </c>
      <c r="Q3151" s="8">
        <v>77561</v>
      </c>
      <c r="R3151" s="17">
        <f t="shared" si="198"/>
        <v>0</v>
      </c>
      <c r="S3151" s="18">
        <f t="shared" si="199"/>
        <v>465366</v>
      </c>
    </row>
    <row r="3152" spans="1:19" x14ac:dyDescent="0.25">
      <c r="A3152" s="7" t="s">
        <v>4232</v>
      </c>
      <c r="B3152" s="7" t="s">
        <v>4233</v>
      </c>
      <c r="C3152" s="7" t="s">
        <v>396</v>
      </c>
      <c r="D3152" s="7" t="s">
        <v>397</v>
      </c>
      <c r="E3152" s="7" t="s">
        <v>398</v>
      </c>
      <c r="F3152" s="8">
        <v>21</v>
      </c>
      <c r="G3152" s="8">
        <v>452.54</v>
      </c>
      <c r="H3152" s="8">
        <v>452.54</v>
      </c>
      <c r="I3152" s="8">
        <v>340</v>
      </c>
      <c r="J3152" s="8">
        <v>153863.59999999995</v>
      </c>
      <c r="K3152" s="8">
        <v>452.53999999999985</v>
      </c>
      <c r="L3152" s="8">
        <f t="shared" si="196"/>
        <v>78.539999999999964</v>
      </c>
      <c r="M3152" s="8">
        <f t="shared" si="197"/>
        <v>373.99999999999989</v>
      </c>
      <c r="N3152" s="14">
        <v>12</v>
      </c>
      <c r="O3152" s="14">
        <v>418.88</v>
      </c>
      <c r="P3152" s="8">
        <v>21</v>
      </c>
      <c r="Q3152" s="8">
        <v>452.53999999999996</v>
      </c>
      <c r="R3152" s="17">
        <f t="shared" si="198"/>
        <v>142419.20000000001</v>
      </c>
      <c r="S3152" s="18">
        <f t="shared" si="199"/>
        <v>153863.59999999995</v>
      </c>
    </row>
    <row r="3153" spans="1:19" x14ac:dyDescent="0.25">
      <c r="A3153" s="7" t="s">
        <v>4234</v>
      </c>
      <c r="B3153" s="7" t="s">
        <v>4235</v>
      </c>
      <c r="C3153" s="7" t="s">
        <v>185</v>
      </c>
      <c r="D3153" s="7" t="s">
        <v>186</v>
      </c>
      <c r="E3153" s="7" t="s">
        <v>187</v>
      </c>
      <c r="F3153" s="8">
        <v>21</v>
      </c>
      <c r="G3153" s="8">
        <v>4719</v>
      </c>
      <c r="H3153" s="8">
        <v>4719</v>
      </c>
      <c r="I3153" s="8">
        <v>54</v>
      </c>
      <c r="J3153" s="8">
        <v>254826</v>
      </c>
      <c r="K3153" s="8">
        <v>4719</v>
      </c>
      <c r="L3153" s="8">
        <f t="shared" si="196"/>
        <v>819</v>
      </c>
      <c r="M3153" s="8">
        <f t="shared" si="197"/>
        <v>3900</v>
      </c>
      <c r="N3153" s="8">
        <v>12</v>
      </c>
      <c r="O3153" s="8">
        <v>4356.8</v>
      </c>
      <c r="P3153" s="8">
        <v>21</v>
      </c>
      <c r="Q3153" s="8">
        <v>4719</v>
      </c>
      <c r="R3153" s="17">
        <f t="shared" si="198"/>
        <v>235267.20000000001</v>
      </c>
      <c r="S3153" s="18">
        <f t="shared" si="199"/>
        <v>254826</v>
      </c>
    </row>
    <row r="3154" spans="1:19" x14ac:dyDescent="0.25">
      <c r="A3154" s="7" t="s">
        <v>4236</v>
      </c>
      <c r="B3154" s="7" t="s">
        <v>4237</v>
      </c>
      <c r="C3154" s="7" t="s">
        <v>76</v>
      </c>
      <c r="D3154" s="7" t="s">
        <v>77</v>
      </c>
      <c r="E3154" s="7" t="s">
        <v>78</v>
      </c>
      <c r="F3154" s="8">
        <v>15</v>
      </c>
      <c r="G3154" s="8">
        <v>3450</v>
      </c>
      <c r="H3154" s="8">
        <v>3450</v>
      </c>
      <c r="I3154" s="8">
        <v>4</v>
      </c>
      <c r="J3154" s="8">
        <v>13800</v>
      </c>
      <c r="K3154" s="8">
        <v>3450</v>
      </c>
      <c r="L3154" s="8">
        <f t="shared" si="196"/>
        <v>449.99999999999955</v>
      </c>
      <c r="M3154" s="8">
        <f t="shared" si="197"/>
        <v>3000.0000000000005</v>
      </c>
      <c r="N3154" s="9"/>
      <c r="O3154" s="9"/>
      <c r="P3154" s="8">
        <v>15</v>
      </c>
      <c r="Q3154" s="8">
        <v>3450</v>
      </c>
      <c r="R3154" s="17">
        <f t="shared" si="198"/>
        <v>0</v>
      </c>
      <c r="S3154" s="18">
        <f t="shared" si="199"/>
        <v>13800</v>
      </c>
    </row>
    <row r="3155" spans="1:19" x14ac:dyDescent="0.25">
      <c r="A3155" s="7" t="s">
        <v>4238</v>
      </c>
      <c r="B3155" s="7" t="s">
        <v>4239</v>
      </c>
      <c r="C3155" s="7" t="s">
        <v>76</v>
      </c>
      <c r="D3155" s="7" t="s">
        <v>77</v>
      </c>
      <c r="E3155" s="7" t="s">
        <v>78</v>
      </c>
      <c r="F3155" s="8">
        <v>15</v>
      </c>
      <c r="G3155" s="8">
        <v>3450</v>
      </c>
      <c r="H3155" s="8">
        <v>3450</v>
      </c>
      <c r="I3155" s="8">
        <v>7</v>
      </c>
      <c r="J3155" s="8">
        <v>24150</v>
      </c>
      <c r="K3155" s="8">
        <v>3450</v>
      </c>
      <c r="L3155" s="8">
        <f t="shared" si="196"/>
        <v>449.99999999999955</v>
      </c>
      <c r="M3155" s="8">
        <f t="shared" si="197"/>
        <v>3000.0000000000005</v>
      </c>
      <c r="N3155" s="9"/>
      <c r="O3155" s="9"/>
      <c r="P3155" s="8">
        <v>15</v>
      </c>
      <c r="Q3155" s="8">
        <v>3450</v>
      </c>
      <c r="R3155" s="17">
        <f t="shared" si="198"/>
        <v>0</v>
      </c>
      <c r="S3155" s="18">
        <f t="shared" si="199"/>
        <v>24150</v>
      </c>
    </row>
    <row r="3156" spans="1:19" x14ac:dyDescent="0.25">
      <c r="A3156" s="7" t="s">
        <v>4240</v>
      </c>
      <c r="B3156" s="7" t="s">
        <v>4241</v>
      </c>
      <c r="C3156" s="7" t="s">
        <v>76</v>
      </c>
      <c r="D3156" s="7" t="s">
        <v>77</v>
      </c>
      <c r="E3156" s="7" t="s">
        <v>78</v>
      </c>
      <c r="F3156" s="8">
        <v>15</v>
      </c>
      <c r="G3156" s="8">
        <v>3450</v>
      </c>
      <c r="H3156" s="8">
        <v>3450</v>
      </c>
      <c r="I3156" s="8">
        <v>12</v>
      </c>
      <c r="J3156" s="8">
        <v>41400</v>
      </c>
      <c r="K3156" s="8">
        <v>3450</v>
      </c>
      <c r="L3156" s="8">
        <f t="shared" si="196"/>
        <v>449.99999999999955</v>
      </c>
      <c r="M3156" s="8">
        <f t="shared" si="197"/>
        <v>3000.0000000000005</v>
      </c>
      <c r="N3156" s="9"/>
      <c r="O3156" s="9"/>
      <c r="P3156" s="8">
        <v>15</v>
      </c>
      <c r="Q3156" s="8">
        <v>3450</v>
      </c>
      <c r="R3156" s="17">
        <f t="shared" si="198"/>
        <v>0</v>
      </c>
      <c r="S3156" s="18">
        <f t="shared" si="199"/>
        <v>41400</v>
      </c>
    </row>
    <row r="3157" spans="1:19" x14ac:dyDescent="0.25">
      <c r="A3157" s="7" t="s">
        <v>4242</v>
      </c>
      <c r="B3157" s="7" t="s">
        <v>4243</v>
      </c>
      <c r="C3157" s="7" t="s">
        <v>76</v>
      </c>
      <c r="D3157" s="7" t="s">
        <v>77</v>
      </c>
      <c r="E3157" s="7" t="s">
        <v>78</v>
      </c>
      <c r="F3157" s="8">
        <v>15</v>
      </c>
      <c r="G3157" s="8">
        <v>3450</v>
      </c>
      <c r="H3157" s="8">
        <v>3450</v>
      </c>
      <c r="I3157" s="8">
        <v>3</v>
      </c>
      <c r="J3157" s="8">
        <v>10350</v>
      </c>
      <c r="K3157" s="8">
        <v>3450</v>
      </c>
      <c r="L3157" s="8">
        <f t="shared" si="196"/>
        <v>449.99999999999955</v>
      </c>
      <c r="M3157" s="8">
        <f t="shared" si="197"/>
        <v>3000.0000000000005</v>
      </c>
      <c r="N3157" s="9"/>
      <c r="O3157" s="9"/>
      <c r="P3157" s="8">
        <v>15</v>
      </c>
      <c r="Q3157" s="8">
        <v>3450</v>
      </c>
      <c r="R3157" s="17">
        <f t="shared" si="198"/>
        <v>0</v>
      </c>
      <c r="S3157" s="18">
        <f t="shared" si="199"/>
        <v>10350</v>
      </c>
    </row>
    <row r="3158" spans="1:19" x14ac:dyDescent="0.25">
      <c r="A3158" s="7" t="s">
        <v>4244</v>
      </c>
      <c r="B3158" s="7" t="s">
        <v>4245</v>
      </c>
      <c r="C3158" s="7" t="s">
        <v>76</v>
      </c>
      <c r="D3158" s="7" t="s">
        <v>77</v>
      </c>
      <c r="E3158" s="7" t="s">
        <v>78</v>
      </c>
      <c r="F3158" s="8">
        <v>15</v>
      </c>
      <c r="G3158" s="8">
        <v>3450</v>
      </c>
      <c r="H3158" s="8">
        <v>3450</v>
      </c>
      <c r="I3158" s="8">
        <v>1</v>
      </c>
      <c r="J3158" s="8">
        <v>3450</v>
      </c>
      <c r="K3158" s="8">
        <v>3450</v>
      </c>
      <c r="L3158" s="8">
        <f t="shared" si="196"/>
        <v>449.99999999999955</v>
      </c>
      <c r="M3158" s="8">
        <f t="shared" si="197"/>
        <v>3000.0000000000005</v>
      </c>
      <c r="N3158" s="13"/>
      <c r="O3158" s="13"/>
      <c r="P3158" s="8">
        <v>15</v>
      </c>
      <c r="Q3158" s="8">
        <v>3450</v>
      </c>
      <c r="R3158" s="17">
        <f t="shared" si="198"/>
        <v>0</v>
      </c>
      <c r="S3158" s="18">
        <f t="shared" si="199"/>
        <v>3450</v>
      </c>
    </row>
    <row r="3159" spans="1:19" x14ac:dyDescent="0.25">
      <c r="A3159" s="7" t="s">
        <v>4246</v>
      </c>
      <c r="B3159" s="7" t="s">
        <v>4247</v>
      </c>
      <c r="C3159" s="7" t="s">
        <v>76</v>
      </c>
      <c r="D3159" s="7" t="s">
        <v>77</v>
      </c>
      <c r="E3159" s="7" t="s">
        <v>78</v>
      </c>
      <c r="F3159" s="8">
        <v>15</v>
      </c>
      <c r="G3159" s="8">
        <v>3450</v>
      </c>
      <c r="H3159" s="8">
        <v>3450</v>
      </c>
      <c r="I3159" s="8">
        <v>2</v>
      </c>
      <c r="J3159" s="8">
        <v>6900</v>
      </c>
      <c r="K3159" s="8">
        <v>3450</v>
      </c>
      <c r="L3159" s="8">
        <f t="shared" si="196"/>
        <v>449.99999999999955</v>
      </c>
      <c r="M3159" s="8">
        <f t="shared" si="197"/>
        <v>3000.0000000000005</v>
      </c>
      <c r="N3159" s="9"/>
      <c r="O3159" s="9"/>
      <c r="P3159" s="8">
        <v>15</v>
      </c>
      <c r="Q3159" s="8">
        <v>3450</v>
      </c>
      <c r="R3159" s="17">
        <f t="shared" si="198"/>
        <v>0</v>
      </c>
      <c r="S3159" s="18">
        <f t="shared" si="199"/>
        <v>6900</v>
      </c>
    </row>
    <row r="3160" spans="1:19" x14ac:dyDescent="0.25">
      <c r="A3160" s="7" t="s">
        <v>4248</v>
      </c>
      <c r="B3160" s="7" t="s">
        <v>4249</v>
      </c>
      <c r="C3160" s="7" t="s">
        <v>76</v>
      </c>
      <c r="D3160" s="7" t="s">
        <v>77</v>
      </c>
      <c r="E3160" s="7" t="s">
        <v>78</v>
      </c>
      <c r="F3160" s="8">
        <v>15</v>
      </c>
      <c r="G3160" s="8">
        <v>3450</v>
      </c>
      <c r="H3160" s="8">
        <v>3450</v>
      </c>
      <c r="I3160" s="8">
        <v>1</v>
      </c>
      <c r="J3160" s="8">
        <v>3450</v>
      </c>
      <c r="K3160" s="8">
        <v>3450</v>
      </c>
      <c r="L3160" s="8">
        <f t="shared" si="196"/>
        <v>449.99999999999955</v>
      </c>
      <c r="M3160" s="8">
        <f t="shared" si="197"/>
        <v>3000.0000000000005</v>
      </c>
      <c r="N3160" s="9"/>
      <c r="O3160" s="9"/>
      <c r="P3160" s="8">
        <v>15</v>
      </c>
      <c r="Q3160" s="8">
        <v>3450</v>
      </c>
      <c r="R3160" s="17">
        <f t="shared" si="198"/>
        <v>0</v>
      </c>
      <c r="S3160" s="18">
        <f t="shared" si="199"/>
        <v>3450</v>
      </c>
    </row>
    <row r="3161" spans="1:19" x14ac:dyDescent="0.25">
      <c r="A3161" s="7" t="s">
        <v>4250</v>
      </c>
      <c r="B3161" s="7" t="s">
        <v>4251</v>
      </c>
      <c r="C3161" s="7" t="s">
        <v>76</v>
      </c>
      <c r="D3161" s="7" t="s">
        <v>77</v>
      </c>
      <c r="E3161" s="7" t="s">
        <v>78</v>
      </c>
      <c r="F3161" s="8">
        <v>15</v>
      </c>
      <c r="G3161" s="8">
        <v>3450</v>
      </c>
      <c r="H3161" s="8">
        <v>3450</v>
      </c>
      <c r="I3161" s="8">
        <v>4</v>
      </c>
      <c r="J3161" s="8">
        <v>13800</v>
      </c>
      <c r="K3161" s="8">
        <v>3450</v>
      </c>
      <c r="L3161" s="8">
        <f t="shared" si="196"/>
        <v>449.99999999999955</v>
      </c>
      <c r="M3161" s="8">
        <f t="shared" si="197"/>
        <v>3000.0000000000005</v>
      </c>
      <c r="N3161" s="14">
        <v>12</v>
      </c>
      <c r="O3161" s="14">
        <v>3360</v>
      </c>
      <c r="P3161" s="8">
        <v>15</v>
      </c>
      <c r="Q3161" s="8">
        <v>3450</v>
      </c>
      <c r="R3161" s="17">
        <f t="shared" si="198"/>
        <v>13440</v>
      </c>
      <c r="S3161" s="18">
        <f t="shared" si="199"/>
        <v>13800</v>
      </c>
    </row>
    <row r="3162" spans="1:19" x14ac:dyDescent="0.25">
      <c r="A3162" s="7" t="s">
        <v>4252</v>
      </c>
      <c r="B3162" s="7" t="s">
        <v>4253</v>
      </c>
      <c r="C3162" s="7" t="s">
        <v>76</v>
      </c>
      <c r="D3162" s="7" t="s">
        <v>77</v>
      </c>
      <c r="E3162" s="7" t="s">
        <v>78</v>
      </c>
      <c r="F3162" s="8">
        <v>15</v>
      </c>
      <c r="G3162" s="8">
        <v>3450</v>
      </c>
      <c r="H3162" s="8">
        <v>3450</v>
      </c>
      <c r="I3162" s="8">
        <v>3</v>
      </c>
      <c r="J3162" s="8">
        <v>10350</v>
      </c>
      <c r="K3162" s="8">
        <v>3450</v>
      </c>
      <c r="L3162" s="8">
        <f t="shared" si="196"/>
        <v>449.99999999999955</v>
      </c>
      <c r="M3162" s="8">
        <f t="shared" si="197"/>
        <v>3000.0000000000005</v>
      </c>
      <c r="N3162" s="13"/>
      <c r="O3162" s="13"/>
      <c r="P3162" s="8">
        <v>15</v>
      </c>
      <c r="Q3162" s="8">
        <v>3450</v>
      </c>
      <c r="R3162" s="17">
        <f t="shared" si="198"/>
        <v>0</v>
      </c>
      <c r="S3162" s="18">
        <f t="shared" si="199"/>
        <v>10350</v>
      </c>
    </row>
    <row r="3163" spans="1:19" x14ac:dyDescent="0.25">
      <c r="A3163" s="7" t="s">
        <v>4254</v>
      </c>
      <c r="B3163" s="7" t="s">
        <v>4255</v>
      </c>
      <c r="C3163" s="7" t="s">
        <v>2464</v>
      </c>
      <c r="D3163" s="7" t="s">
        <v>2465</v>
      </c>
      <c r="E3163" s="7" t="s">
        <v>2466</v>
      </c>
      <c r="F3163" s="8">
        <v>15</v>
      </c>
      <c r="G3163" s="8">
        <v>16300</v>
      </c>
      <c r="H3163" s="8">
        <v>16300</v>
      </c>
      <c r="I3163" s="8">
        <v>2</v>
      </c>
      <c r="J3163" s="8">
        <v>32600</v>
      </c>
      <c r="K3163" s="8">
        <v>16300</v>
      </c>
      <c r="L3163" s="8">
        <f t="shared" si="196"/>
        <v>2126.0869565217381</v>
      </c>
      <c r="M3163" s="8">
        <f t="shared" si="197"/>
        <v>14173.913043478262</v>
      </c>
      <c r="N3163" s="9"/>
      <c r="O3163" s="9"/>
      <c r="P3163" s="8">
        <v>15</v>
      </c>
      <c r="Q3163" s="8">
        <v>16300</v>
      </c>
      <c r="R3163" s="17">
        <f t="shared" si="198"/>
        <v>0</v>
      </c>
      <c r="S3163" s="18">
        <f t="shared" si="199"/>
        <v>32600</v>
      </c>
    </row>
    <row r="3164" spans="1:19" x14ac:dyDescent="0.25">
      <c r="A3164" s="7" t="s">
        <v>4256</v>
      </c>
      <c r="B3164" s="7" t="s">
        <v>4257</v>
      </c>
      <c r="C3164" s="7" t="s">
        <v>2464</v>
      </c>
      <c r="D3164" s="7" t="s">
        <v>2465</v>
      </c>
      <c r="E3164" s="7" t="s">
        <v>2466</v>
      </c>
      <c r="F3164" s="8">
        <v>15</v>
      </c>
      <c r="G3164" s="8">
        <v>16300</v>
      </c>
      <c r="H3164" s="8">
        <v>16300</v>
      </c>
      <c r="I3164" s="8">
        <v>1</v>
      </c>
      <c r="J3164" s="8">
        <v>16300</v>
      </c>
      <c r="K3164" s="8">
        <v>16300</v>
      </c>
      <c r="L3164" s="8">
        <f t="shared" si="196"/>
        <v>2126.0869565217381</v>
      </c>
      <c r="M3164" s="8">
        <f t="shared" si="197"/>
        <v>14173.913043478262</v>
      </c>
      <c r="N3164" s="13"/>
      <c r="O3164" s="13"/>
      <c r="P3164" s="8">
        <v>15</v>
      </c>
      <c r="Q3164" s="8">
        <v>16300</v>
      </c>
      <c r="R3164" s="17">
        <f t="shared" si="198"/>
        <v>0</v>
      </c>
      <c r="S3164" s="18">
        <f t="shared" si="199"/>
        <v>16300</v>
      </c>
    </row>
    <row r="3165" spans="1:19" x14ac:dyDescent="0.25">
      <c r="A3165" s="7" t="s">
        <v>4258</v>
      </c>
      <c r="B3165" s="7" t="s">
        <v>4259</v>
      </c>
      <c r="C3165" s="7" t="s">
        <v>2464</v>
      </c>
      <c r="D3165" s="7" t="s">
        <v>2465</v>
      </c>
      <c r="E3165" s="7" t="s">
        <v>2466</v>
      </c>
      <c r="F3165" s="8">
        <v>15</v>
      </c>
      <c r="G3165" s="8">
        <v>16300</v>
      </c>
      <c r="H3165" s="8">
        <v>16300</v>
      </c>
      <c r="I3165" s="8">
        <v>1</v>
      </c>
      <c r="J3165" s="8">
        <v>16300</v>
      </c>
      <c r="K3165" s="8">
        <v>16300</v>
      </c>
      <c r="L3165" s="8">
        <f t="shared" si="196"/>
        <v>2126.0869565217381</v>
      </c>
      <c r="M3165" s="8">
        <f t="shared" si="197"/>
        <v>14173.913043478262</v>
      </c>
      <c r="N3165" s="9"/>
      <c r="O3165" s="9"/>
      <c r="P3165" s="8">
        <v>15</v>
      </c>
      <c r="Q3165" s="8">
        <v>16300</v>
      </c>
      <c r="R3165" s="17">
        <f t="shared" si="198"/>
        <v>0</v>
      </c>
      <c r="S3165" s="18">
        <f t="shared" si="199"/>
        <v>16300</v>
      </c>
    </row>
    <row r="3166" spans="1:19" x14ac:dyDescent="0.25">
      <c r="A3166" s="7" t="s">
        <v>4260</v>
      </c>
      <c r="B3166" s="7" t="s">
        <v>4261</v>
      </c>
      <c r="C3166" s="7" t="s">
        <v>2464</v>
      </c>
      <c r="D3166" s="7" t="s">
        <v>2465</v>
      </c>
      <c r="E3166" s="7" t="s">
        <v>2466</v>
      </c>
      <c r="F3166" s="8">
        <v>15</v>
      </c>
      <c r="G3166" s="8">
        <v>16300</v>
      </c>
      <c r="H3166" s="8">
        <v>16300</v>
      </c>
      <c r="I3166" s="8">
        <v>3</v>
      </c>
      <c r="J3166" s="8">
        <v>48900</v>
      </c>
      <c r="K3166" s="8">
        <v>16300</v>
      </c>
      <c r="L3166" s="8">
        <f t="shared" si="196"/>
        <v>2126.0869565217381</v>
      </c>
      <c r="M3166" s="8">
        <f t="shared" si="197"/>
        <v>14173.913043478262</v>
      </c>
      <c r="N3166" s="9"/>
      <c r="O3166" s="9"/>
      <c r="P3166" s="8">
        <v>15</v>
      </c>
      <c r="Q3166" s="8">
        <v>16300</v>
      </c>
      <c r="R3166" s="17">
        <f t="shared" si="198"/>
        <v>0</v>
      </c>
      <c r="S3166" s="18">
        <f t="shared" si="199"/>
        <v>48900</v>
      </c>
    </row>
    <row r="3167" spans="1:19" x14ac:dyDescent="0.25">
      <c r="A3167" s="7" t="s">
        <v>4262</v>
      </c>
      <c r="B3167" s="7" t="s">
        <v>4263</v>
      </c>
      <c r="C3167" s="7" t="s">
        <v>2464</v>
      </c>
      <c r="D3167" s="7" t="s">
        <v>2465</v>
      </c>
      <c r="E3167" s="7" t="s">
        <v>2466</v>
      </c>
      <c r="F3167" s="8">
        <v>15</v>
      </c>
      <c r="G3167" s="8">
        <v>16300</v>
      </c>
      <c r="H3167" s="8">
        <v>16300</v>
      </c>
      <c r="I3167" s="8">
        <v>1</v>
      </c>
      <c r="J3167" s="8">
        <v>16300</v>
      </c>
      <c r="K3167" s="8">
        <v>16300</v>
      </c>
      <c r="L3167" s="8">
        <f t="shared" si="196"/>
        <v>2126.0869565217381</v>
      </c>
      <c r="M3167" s="8">
        <f t="shared" si="197"/>
        <v>14173.913043478262</v>
      </c>
      <c r="N3167" s="13"/>
      <c r="O3167" s="13"/>
      <c r="P3167" s="8">
        <v>15</v>
      </c>
      <c r="Q3167" s="8">
        <v>16300</v>
      </c>
      <c r="R3167" s="17">
        <f t="shared" si="198"/>
        <v>0</v>
      </c>
      <c r="S3167" s="18">
        <f t="shared" si="199"/>
        <v>16300</v>
      </c>
    </row>
    <row r="3168" spans="1:19" x14ac:dyDescent="0.25">
      <c r="A3168" s="7" t="s">
        <v>4264</v>
      </c>
      <c r="B3168" s="7" t="s">
        <v>4265</v>
      </c>
      <c r="C3168" s="7" t="s">
        <v>4266</v>
      </c>
      <c r="D3168" s="7" t="s">
        <v>4267</v>
      </c>
      <c r="E3168" s="7" t="s">
        <v>4268</v>
      </c>
      <c r="F3168" s="8">
        <v>15</v>
      </c>
      <c r="G3168" s="8">
        <v>68310</v>
      </c>
      <c r="H3168" s="8">
        <v>68310</v>
      </c>
      <c r="I3168" s="8">
        <v>1</v>
      </c>
      <c r="J3168" s="8">
        <v>68310</v>
      </c>
      <c r="K3168" s="8">
        <v>68310</v>
      </c>
      <c r="L3168" s="8">
        <f t="shared" si="196"/>
        <v>8909.9999999999927</v>
      </c>
      <c r="M3168" s="8">
        <f t="shared" si="197"/>
        <v>59400.000000000007</v>
      </c>
      <c r="N3168" s="9"/>
      <c r="O3168" s="9"/>
      <c r="P3168" s="8">
        <v>15</v>
      </c>
      <c r="Q3168" s="8">
        <v>68310</v>
      </c>
      <c r="R3168" s="17">
        <f t="shared" si="198"/>
        <v>0</v>
      </c>
      <c r="S3168" s="18">
        <f t="shared" si="199"/>
        <v>68310</v>
      </c>
    </row>
    <row r="3169" spans="1:19" x14ac:dyDescent="0.25">
      <c r="A3169" s="7" t="s">
        <v>4269</v>
      </c>
      <c r="B3169" s="7" t="s">
        <v>4270</v>
      </c>
      <c r="C3169" s="7" t="s">
        <v>37</v>
      </c>
      <c r="D3169" s="7" t="s">
        <v>38</v>
      </c>
      <c r="E3169" s="7" t="s">
        <v>39</v>
      </c>
      <c r="F3169" s="8">
        <v>15</v>
      </c>
      <c r="G3169" s="8">
        <v>10465</v>
      </c>
      <c r="H3169" s="8">
        <v>10465</v>
      </c>
      <c r="I3169" s="8">
        <v>19</v>
      </c>
      <c r="J3169" s="8">
        <v>198835</v>
      </c>
      <c r="K3169" s="8">
        <v>10465</v>
      </c>
      <c r="L3169" s="8">
        <f t="shared" si="196"/>
        <v>1365</v>
      </c>
      <c r="M3169" s="8">
        <f t="shared" si="197"/>
        <v>9100</v>
      </c>
      <c r="N3169" s="14">
        <v>12</v>
      </c>
      <c r="O3169" s="14">
        <v>10192</v>
      </c>
      <c r="P3169" s="8">
        <v>15</v>
      </c>
      <c r="Q3169" s="8">
        <v>10465</v>
      </c>
      <c r="R3169" s="17">
        <f t="shared" si="198"/>
        <v>193648</v>
      </c>
      <c r="S3169" s="18">
        <f t="shared" si="199"/>
        <v>198835</v>
      </c>
    </row>
    <row r="3170" spans="1:19" x14ac:dyDescent="0.25">
      <c r="A3170" s="7" t="s">
        <v>4271</v>
      </c>
      <c r="B3170" s="7" t="s">
        <v>4272</v>
      </c>
      <c r="C3170" s="7" t="s">
        <v>37</v>
      </c>
      <c r="D3170" s="7" t="s">
        <v>38</v>
      </c>
      <c r="E3170" s="7" t="s">
        <v>39</v>
      </c>
      <c r="F3170" s="8">
        <v>15</v>
      </c>
      <c r="G3170" s="8">
        <v>10465</v>
      </c>
      <c r="H3170" s="8">
        <v>10465</v>
      </c>
      <c r="I3170" s="8">
        <v>14</v>
      </c>
      <c r="J3170" s="8">
        <v>146510</v>
      </c>
      <c r="K3170" s="8">
        <v>10465</v>
      </c>
      <c r="L3170" s="8">
        <f t="shared" si="196"/>
        <v>1365</v>
      </c>
      <c r="M3170" s="8">
        <f t="shared" si="197"/>
        <v>9100</v>
      </c>
      <c r="N3170" s="9"/>
      <c r="O3170" s="9"/>
      <c r="P3170" s="8">
        <v>15</v>
      </c>
      <c r="Q3170" s="8">
        <v>10465</v>
      </c>
      <c r="R3170" s="17">
        <f t="shared" si="198"/>
        <v>0</v>
      </c>
      <c r="S3170" s="18">
        <f t="shared" si="199"/>
        <v>146510</v>
      </c>
    </row>
    <row r="3171" spans="1:19" x14ac:dyDescent="0.25">
      <c r="A3171" s="7" t="s">
        <v>4273</v>
      </c>
      <c r="B3171" s="7" t="s">
        <v>4274</v>
      </c>
      <c r="C3171" s="7" t="s">
        <v>37</v>
      </c>
      <c r="D3171" s="7" t="s">
        <v>38</v>
      </c>
      <c r="E3171" s="7" t="s">
        <v>39</v>
      </c>
      <c r="F3171" s="8">
        <v>15</v>
      </c>
      <c r="G3171" s="8">
        <v>782</v>
      </c>
      <c r="H3171" s="8">
        <v>782</v>
      </c>
      <c r="I3171" s="8">
        <v>78</v>
      </c>
      <c r="J3171" s="8">
        <v>60996</v>
      </c>
      <c r="K3171" s="8">
        <v>782</v>
      </c>
      <c r="L3171" s="8">
        <f t="shared" si="196"/>
        <v>102</v>
      </c>
      <c r="M3171" s="8">
        <f t="shared" si="197"/>
        <v>680</v>
      </c>
      <c r="N3171" s="14">
        <v>12</v>
      </c>
      <c r="O3171" s="14">
        <v>761.6</v>
      </c>
      <c r="P3171" s="8">
        <v>15</v>
      </c>
      <c r="Q3171" s="8">
        <v>782</v>
      </c>
      <c r="R3171" s="17">
        <f t="shared" si="198"/>
        <v>59404.800000000003</v>
      </c>
      <c r="S3171" s="18">
        <f t="shared" si="199"/>
        <v>60996</v>
      </c>
    </row>
    <row r="3172" spans="1:19" x14ac:dyDescent="0.25">
      <c r="A3172" s="7" t="s">
        <v>4275</v>
      </c>
      <c r="B3172" s="7" t="s">
        <v>4276</v>
      </c>
      <c r="C3172" s="7" t="s">
        <v>37</v>
      </c>
      <c r="D3172" s="7" t="s">
        <v>38</v>
      </c>
      <c r="E3172" s="7" t="s">
        <v>39</v>
      </c>
      <c r="F3172" s="8">
        <v>0</v>
      </c>
      <c r="G3172" s="8">
        <v>782</v>
      </c>
      <c r="H3172" s="8">
        <v>782</v>
      </c>
      <c r="I3172" s="8">
        <v>88</v>
      </c>
      <c r="J3172" s="8">
        <v>68816</v>
      </c>
      <c r="K3172" s="8">
        <v>782</v>
      </c>
      <c r="L3172" s="8">
        <f t="shared" si="196"/>
        <v>0</v>
      </c>
      <c r="M3172" s="8">
        <f t="shared" si="197"/>
        <v>782</v>
      </c>
      <c r="N3172" s="14">
        <v>12</v>
      </c>
      <c r="O3172" s="14">
        <v>761.6</v>
      </c>
      <c r="P3172" s="8">
        <v>0</v>
      </c>
      <c r="Q3172" s="8">
        <v>782</v>
      </c>
      <c r="R3172" s="17">
        <f t="shared" si="198"/>
        <v>67020.800000000003</v>
      </c>
      <c r="S3172" s="18">
        <f t="shared" si="199"/>
        <v>68816</v>
      </c>
    </row>
    <row r="3173" spans="1:19" x14ac:dyDescent="0.25">
      <c r="A3173" s="7" t="s">
        <v>4277</v>
      </c>
      <c r="B3173" s="7" t="s">
        <v>4278</v>
      </c>
      <c r="C3173" s="7" t="s">
        <v>37</v>
      </c>
      <c r="D3173" s="7" t="s">
        <v>38</v>
      </c>
      <c r="E3173" s="7" t="s">
        <v>39</v>
      </c>
      <c r="F3173" s="8">
        <v>0</v>
      </c>
      <c r="G3173" s="8">
        <v>782</v>
      </c>
      <c r="H3173" s="8">
        <v>782</v>
      </c>
      <c r="I3173" s="8">
        <v>44</v>
      </c>
      <c r="J3173" s="8">
        <v>34408</v>
      </c>
      <c r="K3173" s="8">
        <v>782</v>
      </c>
      <c r="L3173" s="8">
        <f t="shared" si="196"/>
        <v>0</v>
      </c>
      <c r="M3173" s="8">
        <f t="shared" si="197"/>
        <v>782</v>
      </c>
      <c r="N3173" s="14">
        <v>12</v>
      </c>
      <c r="O3173" s="14">
        <v>761.6</v>
      </c>
      <c r="P3173" s="8">
        <v>0</v>
      </c>
      <c r="Q3173" s="8">
        <v>782</v>
      </c>
      <c r="R3173" s="17">
        <f t="shared" si="198"/>
        <v>33510.400000000001</v>
      </c>
      <c r="S3173" s="18">
        <f t="shared" si="199"/>
        <v>34408</v>
      </c>
    </row>
    <row r="3174" spans="1:19" x14ac:dyDescent="0.25">
      <c r="A3174" s="7" t="s">
        <v>4279</v>
      </c>
      <c r="B3174" s="7" t="s">
        <v>4280</v>
      </c>
      <c r="C3174" s="7" t="s">
        <v>37</v>
      </c>
      <c r="D3174" s="7" t="s">
        <v>38</v>
      </c>
      <c r="E3174" s="7" t="s">
        <v>39</v>
      </c>
      <c r="F3174" s="8">
        <v>15</v>
      </c>
      <c r="G3174" s="8">
        <v>782</v>
      </c>
      <c r="H3174" s="8">
        <v>782</v>
      </c>
      <c r="I3174" s="8">
        <v>16</v>
      </c>
      <c r="J3174" s="8">
        <v>12512</v>
      </c>
      <c r="K3174" s="8">
        <v>782</v>
      </c>
      <c r="L3174" s="8">
        <f t="shared" si="196"/>
        <v>102</v>
      </c>
      <c r="M3174" s="8">
        <f t="shared" si="197"/>
        <v>680</v>
      </c>
      <c r="N3174" s="9"/>
      <c r="O3174" s="9"/>
      <c r="P3174" s="8">
        <v>15</v>
      </c>
      <c r="Q3174" s="8">
        <v>782</v>
      </c>
      <c r="R3174" s="17">
        <f t="shared" si="198"/>
        <v>0</v>
      </c>
      <c r="S3174" s="18">
        <f t="shared" si="199"/>
        <v>12512</v>
      </c>
    </row>
    <row r="3175" spans="1:19" x14ac:dyDescent="0.25">
      <c r="A3175" s="7" t="s">
        <v>4283</v>
      </c>
      <c r="B3175" s="7" t="s">
        <v>4284</v>
      </c>
      <c r="C3175" s="7" t="s">
        <v>37</v>
      </c>
      <c r="D3175" s="7" t="s">
        <v>38</v>
      </c>
      <c r="E3175" s="7" t="s">
        <v>39</v>
      </c>
      <c r="F3175" s="8">
        <v>15</v>
      </c>
      <c r="G3175" s="8">
        <v>10465</v>
      </c>
      <c r="H3175" s="8">
        <v>10465</v>
      </c>
      <c r="I3175" s="8">
        <v>1</v>
      </c>
      <c r="J3175" s="8">
        <v>10465</v>
      </c>
      <c r="K3175" s="8">
        <v>10465</v>
      </c>
      <c r="L3175" s="8">
        <f t="shared" si="196"/>
        <v>1365</v>
      </c>
      <c r="M3175" s="8">
        <f t="shared" si="197"/>
        <v>9100</v>
      </c>
      <c r="N3175" s="9"/>
      <c r="O3175" s="9"/>
      <c r="P3175" s="8">
        <v>15</v>
      </c>
      <c r="Q3175" s="8">
        <v>10465</v>
      </c>
      <c r="R3175" s="17">
        <f t="shared" si="198"/>
        <v>0</v>
      </c>
      <c r="S3175" s="18">
        <f t="shared" si="199"/>
        <v>10465</v>
      </c>
    </row>
    <row r="3176" spans="1:19" x14ac:dyDescent="0.25">
      <c r="A3176" s="7" t="s">
        <v>4287</v>
      </c>
      <c r="B3176" s="7" t="s">
        <v>4288</v>
      </c>
      <c r="C3176" s="7" t="s">
        <v>37</v>
      </c>
      <c r="D3176" s="7" t="s">
        <v>38</v>
      </c>
      <c r="E3176" s="7" t="s">
        <v>39</v>
      </c>
      <c r="F3176" s="8">
        <v>15</v>
      </c>
      <c r="G3176" s="8">
        <v>556.6</v>
      </c>
      <c r="H3176" s="8">
        <v>556.6</v>
      </c>
      <c r="I3176" s="8">
        <v>7</v>
      </c>
      <c r="J3176" s="8">
        <v>3896.2</v>
      </c>
      <c r="K3176" s="8">
        <v>556.6</v>
      </c>
      <c r="L3176" s="8">
        <f t="shared" si="196"/>
        <v>72.599999999999966</v>
      </c>
      <c r="M3176" s="8">
        <f t="shared" si="197"/>
        <v>484.00000000000006</v>
      </c>
      <c r="N3176" s="14">
        <v>12</v>
      </c>
      <c r="O3176" s="14">
        <v>542.08000000000004</v>
      </c>
      <c r="P3176" s="8">
        <v>15</v>
      </c>
      <c r="Q3176" s="8">
        <v>556.6</v>
      </c>
      <c r="R3176" s="17">
        <f t="shared" si="198"/>
        <v>3794.5600000000004</v>
      </c>
      <c r="S3176" s="18">
        <f t="shared" si="199"/>
        <v>3896.2</v>
      </c>
    </row>
    <row r="3177" spans="1:19" x14ac:dyDescent="0.25">
      <c r="A3177" s="7" t="s">
        <v>4289</v>
      </c>
      <c r="B3177" s="7" t="s">
        <v>4290</v>
      </c>
      <c r="C3177" s="7" t="s">
        <v>14</v>
      </c>
      <c r="D3177" s="7" t="s">
        <v>15</v>
      </c>
      <c r="E3177" s="7" t="s">
        <v>19</v>
      </c>
      <c r="F3177" s="8">
        <v>21</v>
      </c>
      <c r="G3177" s="8">
        <v>465.85</v>
      </c>
      <c r="H3177" s="8">
        <v>465.85</v>
      </c>
      <c r="I3177" s="8">
        <v>10</v>
      </c>
      <c r="J3177" s="8">
        <v>4658.5</v>
      </c>
      <c r="K3177" s="8">
        <v>465.85</v>
      </c>
      <c r="L3177" s="8">
        <f t="shared" si="196"/>
        <v>80.849999999999966</v>
      </c>
      <c r="M3177" s="8">
        <f t="shared" si="197"/>
        <v>385.00000000000006</v>
      </c>
      <c r="N3177" s="9"/>
      <c r="O3177" s="9"/>
      <c r="P3177" s="8">
        <v>21</v>
      </c>
      <c r="Q3177" s="8">
        <v>465.85</v>
      </c>
      <c r="R3177" s="17">
        <f t="shared" si="198"/>
        <v>0</v>
      </c>
      <c r="S3177" s="18">
        <f t="shared" si="199"/>
        <v>4658.5</v>
      </c>
    </row>
    <row r="3178" spans="1:19" x14ac:dyDescent="0.25">
      <c r="A3178" s="7" t="s">
        <v>4291</v>
      </c>
      <c r="B3178" s="7" t="s">
        <v>4292</v>
      </c>
      <c r="C3178" s="7" t="s">
        <v>14</v>
      </c>
      <c r="D3178" s="7" t="s">
        <v>15</v>
      </c>
      <c r="E3178" s="7" t="s">
        <v>19</v>
      </c>
      <c r="F3178" s="8">
        <v>21</v>
      </c>
      <c r="G3178" s="8">
        <v>216.59</v>
      </c>
      <c r="H3178" s="8">
        <v>216.59</v>
      </c>
      <c r="I3178" s="8">
        <v>120</v>
      </c>
      <c r="J3178" s="8">
        <v>25990.799999999999</v>
      </c>
      <c r="K3178" s="8">
        <v>216.59</v>
      </c>
      <c r="L3178" s="8">
        <f t="shared" si="196"/>
        <v>37.590000000000003</v>
      </c>
      <c r="M3178" s="8">
        <f t="shared" si="197"/>
        <v>179</v>
      </c>
      <c r="N3178" s="9"/>
      <c r="O3178" s="9"/>
      <c r="P3178" s="8">
        <v>21</v>
      </c>
      <c r="Q3178" s="8">
        <v>216.59</v>
      </c>
      <c r="R3178" s="17">
        <f t="shared" si="198"/>
        <v>0</v>
      </c>
      <c r="S3178" s="18">
        <f t="shared" si="199"/>
        <v>25990.799999999999</v>
      </c>
    </row>
    <row r="3179" spans="1:19" x14ac:dyDescent="0.25">
      <c r="A3179" s="7" t="s">
        <v>4293</v>
      </c>
      <c r="B3179" s="7" t="s">
        <v>4294</v>
      </c>
      <c r="C3179" s="7" t="s">
        <v>14</v>
      </c>
      <c r="D3179" s="7" t="s">
        <v>15</v>
      </c>
      <c r="E3179" s="7" t="s">
        <v>19</v>
      </c>
      <c r="F3179" s="8">
        <v>21</v>
      </c>
      <c r="G3179" s="8">
        <v>216.59</v>
      </c>
      <c r="H3179" s="8">
        <v>216.59</v>
      </c>
      <c r="I3179" s="8">
        <v>20</v>
      </c>
      <c r="J3179" s="8">
        <v>4331.8</v>
      </c>
      <c r="K3179" s="8">
        <v>216.59</v>
      </c>
      <c r="L3179" s="8">
        <f t="shared" si="196"/>
        <v>37.590000000000003</v>
      </c>
      <c r="M3179" s="8">
        <f t="shared" si="197"/>
        <v>179</v>
      </c>
      <c r="N3179" s="9"/>
      <c r="O3179" s="9"/>
      <c r="P3179" s="8">
        <v>21</v>
      </c>
      <c r="Q3179" s="8">
        <v>216.59</v>
      </c>
      <c r="R3179" s="17">
        <f t="shared" si="198"/>
        <v>0</v>
      </c>
      <c r="S3179" s="18">
        <f t="shared" si="199"/>
        <v>4331.8</v>
      </c>
    </row>
    <row r="3180" spans="1:19" x14ac:dyDescent="0.25">
      <c r="A3180" s="7" t="s">
        <v>4295</v>
      </c>
      <c r="B3180" s="7" t="s">
        <v>4296</v>
      </c>
      <c r="C3180" s="7" t="s">
        <v>14</v>
      </c>
      <c r="D3180" s="7" t="s">
        <v>15</v>
      </c>
      <c r="E3180" s="7" t="s">
        <v>19</v>
      </c>
      <c r="F3180" s="8">
        <v>21</v>
      </c>
      <c r="G3180" s="8">
        <v>216.59</v>
      </c>
      <c r="H3180" s="8">
        <v>216.59</v>
      </c>
      <c r="I3180" s="8">
        <v>120</v>
      </c>
      <c r="J3180" s="8">
        <v>25990.799999999999</v>
      </c>
      <c r="K3180" s="8">
        <v>216.59</v>
      </c>
      <c r="L3180" s="8">
        <f t="shared" si="196"/>
        <v>37.590000000000003</v>
      </c>
      <c r="M3180" s="8">
        <f t="shared" si="197"/>
        <v>179</v>
      </c>
      <c r="N3180" s="9"/>
      <c r="O3180" s="9"/>
      <c r="P3180" s="8">
        <v>21</v>
      </c>
      <c r="Q3180" s="8">
        <v>216.59</v>
      </c>
      <c r="R3180" s="17">
        <f t="shared" si="198"/>
        <v>0</v>
      </c>
      <c r="S3180" s="18">
        <f t="shared" si="199"/>
        <v>25990.799999999999</v>
      </c>
    </row>
    <row r="3181" spans="1:19" x14ac:dyDescent="0.25">
      <c r="A3181" s="7" t="s">
        <v>4297</v>
      </c>
      <c r="B3181" s="7" t="s">
        <v>4298</v>
      </c>
      <c r="C3181" s="7" t="s">
        <v>14</v>
      </c>
      <c r="D3181" s="7" t="s">
        <v>15</v>
      </c>
      <c r="E3181" s="7" t="s">
        <v>19</v>
      </c>
      <c r="F3181" s="8">
        <v>21</v>
      </c>
      <c r="G3181" s="8">
        <v>216.59</v>
      </c>
      <c r="H3181" s="8">
        <v>216.59</v>
      </c>
      <c r="I3181" s="8">
        <v>15</v>
      </c>
      <c r="J3181" s="8">
        <v>3248.8500000000004</v>
      </c>
      <c r="K3181" s="8">
        <v>216.59000000000003</v>
      </c>
      <c r="L3181" s="8">
        <f t="shared" si="196"/>
        <v>37.590000000000003</v>
      </c>
      <c r="M3181" s="8">
        <f t="shared" si="197"/>
        <v>179.00000000000003</v>
      </c>
      <c r="N3181" s="9"/>
      <c r="O3181" s="9"/>
      <c r="P3181" s="8">
        <v>21</v>
      </c>
      <c r="Q3181" s="8">
        <v>216.59</v>
      </c>
      <c r="R3181" s="17">
        <f t="shared" si="198"/>
        <v>0</v>
      </c>
      <c r="S3181" s="18">
        <f t="shared" si="199"/>
        <v>3248.8500000000004</v>
      </c>
    </row>
    <row r="3182" spans="1:19" x14ac:dyDescent="0.25">
      <c r="A3182" s="7" t="s">
        <v>4299</v>
      </c>
      <c r="B3182" s="7" t="s">
        <v>4300</v>
      </c>
      <c r="C3182" s="7" t="s">
        <v>37</v>
      </c>
      <c r="D3182" s="7" t="s">
        <v>38</v>
      </c>
      <c r="E3182" s="7" t="s">
        <v>39</v>
      </c>
      <c r="F3182" s="8">
        <v>15</v>
      </c>
      <c r="G3182" s="8">
        <v>10465</v>
      </c>
      <c r="H3182" s="8">
        <v>10465</v>
      </c>
      <c r="I3182" s="8">
        <v>2</v>
      </c>
      <c r="J3182" s="8">
        <v>20930</v>
      </c>
      <c r="K3182" s="8">
        <v>10465</v>
      </c>
      <c r="L3182" s="8">
        <f t="shared" si="196"/>
        <v>1365</v>
      </c>
      <c r="M3182" s="8">
        <f t="shared" si="197"/>
        <v>9100</v>
      </c>
      <c r="N3182" s="9"/>
      <c r="O3182" s="9"/>
      <c r="P3182" s="8">
        <v>15</v>
      </c>
      <c r="Q3182" s="8">
        <v>10465</v>
      </c>
      <c r="R3182" s="17">
        <f t="shared" si="198"/>
        <v>0</v>
      </c>
      <c r="S3182" s="18">
        <f t="shared" si="199"/>
        <v>20930</v>
      </c>
    </row>
    <row r="3183" spans="1:19" x14ac:dyDescent="0.25">
      <c r="A3183" s="7" t="s">
        <v>4301</v>
      </c>
      <c r="B3183" s="7" t="s">
        <v>4302</v>
      </c>
      <c r="C3183" s="7" t="s">
        <v>37</v>
      </c>
      <c r="D3183" s="7" t="s">
        <v>38</v>
      </c>
      <c r="E3183" s="7" t="s">
        <v>39</v>
      </c>
      <c r="F3183" s="8">
        <v>15</v>
      </c>
      <c r="G3183" s="8">
        <v>782</v>
      </c>
      <c r="H3183" s="8">
        <v>782</v>
      </c>
      <c r="I3183" s="8">
        <v>27</v>
      </c>
      <c r="J3183" s="8">
        <v>21114</v>
      </c>
      <c r="K3183" s="8">
        <v>782</v>
      </c>
      <c r="L3183" s="8">
        <f t="shared" si="196"/>
        <v>102</v>
      </c>
      <c r="M3183" s="8">
        <f t="shared" si="197"/>
        <v>680</v>
      </c>
      <c r="N3183" s="9"/>
      <c r="O3183" s="9"/>
      <c r="P3183" s="8">
        <v>15</v>
      </c>
      <c r="Q3183" s="8">
        <v>782</v>
      </c>
      <c r="R3183" s="17">
        <f t="shared" si="198"/>
        <v>0</v>
      </c>
      <c r="S3183" s="18">
        <f t="shared" si="199"/>
        <v>21114</v>
      </c>
    </row>
    <row r="3184" spans="1:19" x14ac:dyDescent="0.25">
      <c r="A3184" s="7" t="s">
        <v>4303</v>
      </c>
      <c r="B3184" s="7" t="s">
        <v>4304</v>
      </c>
      <c r="C3184" s="7" t="s">
        <v>76</v>
      </c>
      <c r="D3184" s="7" t="s">
        <v>77</v>
      </c>
      <c r="E3184" s="7" t="s">
        <v>78</v>
      </c>
      <c r="F3184" s="8">
        <v>15</v>
      </c>
      <c r="G3184" s="8">
        <v>3450</v>
      </c>
      <c r="H3184" s="8">
        <v>3450</v>
      </c>
      <c r="I3184" s="8">
        <v>2</v>
      </c>
      <c r="J3184" s="8">
        <v>6900</v>
      </c>
      <c r="K3184" s="8">
        <v>3450</v>
      </c>
      <c r="L3184" s="8">
        <f t="shared" si="196"/>
        <v>449.99999999999955</v>
      </c>
      <c r="M3184" s="8">
        <f t="shared" si="197"/>
        <v>3000.0000000000005</v>
      </c>
      <c r="N3184" s="9"/>
      <c r="O3184" s="9"/>
      <c r="P3184" s="8">
        <v>15</v>
      </c>
      <c r="Q3184" s="8">
        <v>3450</v>
      </c>
      <c r="R3184" s="17">
        <f t="shared" si="198"/>
        <v>0</v>
      </c>
      <c r="S3184" s="18">
        <f t="shared" si="199"/>
        <v>6900</v>
      </c>
    </row>
    <row r="3185" spans="1:19" x14ac:dyDescent="0.25">
      <c r="A3185" s="7" t="s">
        <v>4305</v>
      </c>
      <c r="B3185" s="7" t="s">
        <v>4306</v>
      </c>
      <c r="C3185" s="7" t="s">
        <v>76</v>
      </c>
      <c r="D3185" s="7" t="s">
        <v>77</v>
      </c>
      <c r="E3185" s="7" t="s">
        <v>78</v>
      </c>
      <c r="F3185" s="8">
        <v>15</v>
      </c>
      <c r="G3185" s="8">
        <v>2318.77</v>
      </c>
      <c r="H3185" s="8">
        <v>2318.77</v>
      </c>
      <c r="I3185" s="8">
        <v>3</v>
      </c>
      <c r="J3185" s="8">
        <v>6956.3099999999995</v>
      </c>
      <c r="K3185" s="8">
        <v>2318.77</v>
      </c>
      <c r="L3185" s="8">
        <f t="shared" si="196"/>
        <v>302.44826086956505</v>
      </c>
      <c r="M3185" s="8">
        <f t="shared" si="197"/>
        <v>2016.3217391304349</v>
      </c>
      <c r="N3185" s="14">
        <v>12</v>
      </c>
      <c r="O3185" s="14">
        <v>2258.2800000000002</v>
      </c>
      <c r="P3185" s="8">
        <v>15</v>
      </c>
      <c r="Q3185" s="8">
        <v>2318.77</v>
      </c>
      <c r="R3185" s="17">
        <f t="shared" si="198"/>
        <v>6774.84</v>
      </c>
      <c r="S3185" s="18">
        <f t="shared" si="199"/>
        <v>6956.3099999999995</v>
      </c>
    </row>
    <row r="3186" spans="1:19" x14ac:dyDescent="0.25">
      <c r="A3186" s="7" t="s">
        <v>4307</v>
      </c>
      <c r="B3186" s="7" t="s">
        <v>4308</v>
      </c>
      <c r="C3186" s="7" t="s">
        <v>76</v>
      </c>
      <c r="D3186" s="7" t="s">
        <v>77</v>
      </c>
      <c r="E3186" s="7" t="s">
        <v>78</v>
      </c>
      <c r="F3186" s="8">
        <v>15</v>
      </c>
      <c r="G3186" s="8">
        <v>9775</v>
      </c>
      <c r="H3186" s="8">
        <v>9775</v>
      </c>
      <c r="I3186" s="8">
        <v>6</v>
      </c>
      <c r="J3186" s="8">
        <v>58650</v>
      </c>
      <c r="K3186" s="8">
        <v>9775</v>
      </c>
      <c r="L3186" s="8">
        <f t="shared" si="196"/>
        <v>1275</v>
      </c>
      <c r="M3186" s="8">
        <f t="shared" si="197"/>
        <v>8500</v>
      </c>
      <c r="N3186" s="9"/>
      <c r="O3186" s="9"/>
      <c r="P3186" s="8">
        <v>15</v>
      </c>
      <c r="Q3186" s="8">
        <v>9775</v>
      </c>
      <c r="R3186" s="17">
        <f t="shared" si="198"/>
        <v>0</v>
      </c>
      <c r="S3186" s="18">
        <f t="shared" si="199"/>
        <v>58650</v>
      </c>
    </row>
    <row r="3187" spans="1:19" x14ac:dyDescent="0.25">
      <c r="A3187" s="7" t="s">
        <v>4309</v>
      </c>
      <c r="B3187" s="7" t="s">
        <v>4310</v>
      </c>
      <c r="C3187" s="7" t="s">
        <v>37</v>
      </c>
      <c r="D3187" s="7" t="s">
        <v>38</v>
      </c>
      <c r="E3187" s="7" t="s">
        <v>39</v>
      </c>
      <c r="F3187" s="8">
        <v>15</v>
      </c>
      <c r="G3187" s="8">
        <v>6463</v>
      </c>
      <c r="H3187" s="8">
        <v>6463</v>
      </c>
      <c r="I3187" s="8">
        <v>1</v>
      </c>
      <c r="J3187" s="8">
        <v>6463</v>
      </c>
      <c r="K3187" s="8">
        <v>6463</v>
      </c>
      <c r="L3187" s="8">
        <f t="shared" si="196"/>
        <v>843</v>
      </c>
      <c r="M3187" s="8">
        <f t="shared" si="197"/>
        <v>5620</v>
      </c>
      <c r="N3187" s="9"/>
      <c r="O3187" s="9"/>
      <c r="P3187" s="8">
        <v>15</v>
      </c>
      <c r="Q3187" s="8">
        <v>6463</v>
      </c>
      <c r="R3187" s="17">
        <f t="shared" si="198"/>
        <v>0</v>
      </c>
      <c r="S3187" s="18">
        <f t="shared" si="199"/>
        <v>6463</v>
      </c>
    </row>
    <row r="3188" spans="1:19" x14ac:dyDescent="0.25">
      <c r="A3188" s="7" t="s">
        <v>4311</v>
      </c>
      <c r="B3188" s="7" t="s">
        <v>4312</v>
      </c>
      <c r="C3188" s="7" t="s">
        <v>32</v>
      </c>
      <c r="D3188" s="7" t="s">
        <v>33</v>
      </c>
      <c r="E3188" s="7" t="s">
        <v>34</v>
      </c>
      <c r="F3188" s="8">
        <v>15</v>
      </c>
      <c r="G3188" s="8">
        <v>4660.95</v>
      </c>
      <c r="H3188" s="8">
        <v>4660.95</v>
      </c>
      <c r="I3188" s="8">
        <v>1</v>
      </c>
      <c r="J3188" s="8">
        <v>4660.95</v>
      </c>
      <c r="K3188" s="8">
        <v>4660.95</v>
      </c>
      <c r="L3188" s="8">
        <f t="shared" si="196"/>
        <v>607.94999999999982</v>
      </c>
      <c r="M3188" s="8">
        <f t="shared" si="197"/>
        <v>4053</v>
      </c>
      <c r="N3188" s="9"/>
      <c r="O3188" s="9"/>
      <c r="P3188" s="8">
        <v>15</v>
      </c>
      <c r="Q3188" s="8">
        <v>4660.95</v>
      </c>
      <c r="R3188" s="17">
        <f t="shared" si="198"/>
        <v>0</v>
      </c>
      <c r="S3188" s="18">
        <f t="shared" si="199"/>
        <v>4660.95</v>
      </c>
    </row>
    <row r="3189" spans="1:19" x14ac:dyDescent="0.25">
      <c r="A3189" s="7" t="s">
        <v>4313</v>
      </c>
      <c r="B3189" s="7" t="s">
        <v>4314</v>
      </c>
      <c r="C3189" s="7" t="s">
        <v>32</v>
      </c>
      <c r="D3189" s="7" t="s">
        <v>33</v>
      </c>
      <c r="E3189" s="7" t="s">
        <v>34</v>
      </c>
      <c r="F3189" s="8">
        <v>15</v>
      </c>
      <c r="G3189" s="8">
        <v>9085</v>
      </c>
      <c r="H3189" s="8">
        <v>9085</v>
      </c>
      <c r="I3189" s="8">
        <v>1</v>
      </c>
      <c r="J3189" s="8">
        <v>9085</v>
      </c>
      <c r="K3189" s="8">
        <v>9085</v>
      </c>
      <c r="L3189" s="8">
        <f t="shared" si="196"/>
        <v>1184.9999999999991</v>
      </c>
      <c r="M3189" s="8">
        <f t="shared" si="197"/>
        <v>7900.0000000000009</v>
      </c>
      <c r="N3189" s="9"/>
      <c r="O3189" s="9"/>
      <c r="P3189" s="8">
        <v>15</v>
      </c>
      <c r="Q3189" s="8">
        <v>9085</v>
      </c>
      <c r="R3189" s="17">
        <f t="shared" si="198"/>
        <v>0</v>
      </c>
      <c r="S3189" s="18">
        <f t="shared" si="199"/>
        <v>9085</v>
      </c>
    </row>
    <row r="3190" spans="1:19" x14ac:dyDescent="0.25">
      <c r="A3190" s="7" t="s">
        <v>4315</v>
      </c>
      <c r="B3190" s="7" t="s">
        <v>4316</v>
      </c>
      <c r="C3190" s="7" t="s">
        <v>32</v>
      </c>
      <c r="D3190" s="7" t="s">
        <v>33</v>
      </c>
      <c r="E3190" s="7" t="s">
        <v>34</v>
      </c>
      <c r="F3190" s="8">
        <v>15</v>
      </c>
      <c r="G3190" s="8">
        <v>9085</v>
      </c>
      <c r="H3190" s="8">
        <v>9085</v>
      </c>
      <c r="I3190" s="8">
        <v>1</v>
      </c>
      <c r="J3190" s="8">
        <v>9085</v>
      </c>
      <c r="K3190" s="8">
        <v>9085</v>
      </c>
      <c r="L3190" s="8">
        <f t="shared" si="196"/>
        <v>1184.9999999999991</v>
      </c>
      <c r="M3190" s="8">
        <f t="shared" si="197"/>
        <v>7900.0000000000009</v>
      </c>
      <c r="N3190" s="9"/>
      <c r="O3190" s="9"/>
      <c r="P3190" s="8">
        <v>15</v>
      </c>
      <c r="Q3190" s="8">
        <v>9085</v>
      </c>
      <c r="R3190" s="17">
        <f t="shared" si="198"/>
        <v>0</v>
      </c>
      <c r="S3190" s="18">
        <f t="shared" si="199"/>
        <v>9085</v>
      </c>
    </row>
    <row r="3191" spans="1:19" x14ac:dyDescent="0.25">
      <c r="A3191" s="7" t="s">
        <v>4317</v>
      </c>
      <c r="B3191" s="7" t="s">
        <v>4318</v>
      </c>
      <c r="C3191" s="7" t="s">
        <v>32</v>
      </c>
      <c r="D3191" s="7" t="s">
        <v>33</v>
      </c>
      <c r="E3191" s="7" t="s">
        <v>34</v>
      </c>
      <c r="F3191" s="8">
        <v>15</v>
      </c>
      <c r="G3191" s="8">
        <v>14441.7</v>
      </c>
      <c r="H3191" s="8">
        <v>14441.7</v>
      </c>
      <c r="I3191" s="8">
        <v>1</v>
      </c>
      <c r="J3191" s="8">
        <v>14441.7</v>
      </c>
      <c r="K3191" s="8">
        <v>14441.7</v>
      </c>
      <c r="L3191" s="8">
        <f t="shared" si="196"/>
        <v>1883.6999999999989</v>
      </c>
      <c r="M3191" s="8">
        <f t="shared" si="197"/>
        <v>12558.000000000002</v>
      </c>
      <c r="N3191" s="9"/>
      <c r="O3191" s="9"/>
      <c r="P3191" s="8">
        <v>15</v>
      </c>
      <c r="Q3191" s="8">
        <v>14441.7</v>
      </c>
      <c r="R3191" s="17">
        <f t="shared" si="198"/>
        <v>0</v>
      </c>
      <c r="S3191" s="18">
        <f t="shared" si="199"/>
        <v>14441.7</v>
      </c>
    </row>
    <row r="3192" spans="1:19" x14ac:dyDescent="0.25">
      <c r="A3192" s="7" t="s">
        <v>4319</v>
      </c>
      <c r="B3192" s="7" t="s">
        <v>4320</v>
      </c>
      <c r="C3192" s="7" t="s">
        <v>185</v>
      </c>
      <c r="D3192" s="7" t="s">
        <v>186</v>
      </c>
      <c r="E3192" s="7" t="s">
        <v>187</v>
      </c>
      <c r="F3192" s="8">
        <v>21</v>
      </c>
      <c r="G3192" s="8">
        <v>4719</v>
      </c>
      <c r="H3192" s="8">
        <v>4719</v>
      </c>
      <c r="I3192" s="8">
        <v>23</v>
      </c>
      <c r="J3192" s="8">
        <v>108537</v>
      </c>
      <c r="K3192" s="8">
        <v>4719</v>
      </c>
      <c r="L3192" s="8">
        <f t="shared" si="196"/>
        <v>819</v>
      </c>
      <c r="M3192" s="8">
        <f t="shared" si="197"/>
        <v>3900</v>
      </c>
      <c r="N3192" s="14">
        <v>12</v>
      </c>
      <c r="O3192" s="14">
        <v>4356.8</v>
      </c>
      <c r="P3192" s="8">
        <v>21</v>
      </c>
      <c r="Q3192" s="8">
        <v>4719</v>
      </c>
      <c r="R3192" s="17">
        <f t="shared" si="198"/>
        <v>100206.40000000001</v>
      </c>
      <c r="S3192" s="18">
        <f t="shared" si="199"/>
        <v>108537</v>
      </c>
    </row>
    <row r="3193" spans="1:19" x14ac:dyDescent="0.25">
      <c r="A3193" s="7" t="s">
        <v>4321</v>
      </c>
      <c r="B3193" s="7" t="s">
        <v>4322</v>
      </c>
      <c r="C3193" s="7" t="s">
        <v>185</v>
      </c>
      <c r="D3193" s="7" t="s">
        <v>186</v>
      </c>
      <c r="E3193" s="7" t="s">
        <v>187</v>
      </c>
      <c r="F3193" s="8">
        <v>21</v>
      </c>
      <c r="G3193" s="8">
        <v>4719</v>
      </c>
      <c r="H3193" s="8">
        <v>4719</v>
      </c>
      <c r="I3193" s="8">
        <v>10</v>
      </c>
      <c r="J3193" s="8">
        <v>47190</v>
      </c>
      <c r="K3193" s="8">
        <v>4719</v>
      </c>
      <c r="L3193" s="8">
        <f t="shared" si="196"/>
        <v>819</v>
      </c>
      <c r="M3193" s="8">
        <f t="shared" si="197"/>
        <v>3900</v>
      </c>
      <c r="N3193" s="9"/>
      <c r="O3193" s="9"/>
      <c r="P3193" s="8">
        <v>21</v>
      </c>
      <c r="Q3193" s="8">
        <v>4719</v>
      </c>
      <c r="R3193" s="17">
        <f t="shared" si="198"/>
        <v>0</v>
      </c>
      <c r="S3193" s="18">
        <f t="shared" si="199"/>
        <v>47190</v>
      </c>
    </row>
    <row r="3194" spans="1:19" x14ac:dyDescent="0.25">
      <c r="A3194" s="7" t="s">
        <v>4323</v>
      </c>
      <c r="B3194" s="7" t="s">
        <v>4324</v>
      </c>
      <c r="C3194" s="7" t="s">
        <v>37</v>
      </c>
      <c r="D3194" s="7" t="s">
        <v>38</v>
      </c>
      <c r="E3194" s="7" t="s">
        <v>39</v>
      </c>
      <c r="F3194" s="8">
        <v>15</v>
      </c>
      <c r="G3194" s="8">
        <v>10465</v>
      </c>
      <c r="H3194" s="8">
        <v>10465</v>
      </c>
      <c r="I3194" s="8">
        <v>1</v>
      </c>
      <c r="J3194" s="8">
        <v>10465</v>
      </c>
      <c r="K3194" s="8">
        <v>10465</v>
      </c>
      <c r="L3194" s="8">
        <f t="shared" si="196"/>
        <v>1365</v>
      </c>
      <c r="M3194" s="8">
        <f t="shared" si="197"/>
        <v>9100</v>
      </c>
      <c r="N3194" s="9"/>
      <c r="O3194" s="9"/>
      <c r="P3194" s="8">
        <v>15</v>
      </c>
      <c r="Q3194" s="8">
        <v>10465</v>
      </c>
      <c r="R3194" s="17">
        <f t="shared" si="198"/>
        <v>0</v>
      </c>
      <c r="S3194" s="18">
        <f t="shared" si="199"/>
        <v>10465</v>
      </c>
    </row>
    <row r="3195" spans="1:19" x14ac:dyDescent="0.25">
      <c r="A3195" s="7" t="s">
        <v>4325</v>
      </c>
      <c r="B3195" s="7" t="s">
        <v>4326</v>
      </c>
      <c r="C3195" s="7" t="s">
        <v>37</v>
      </c>
      <c r="D3195" s="7" t="s">
        <v>38</v>
      </c>
      <c r="E3195" s="7" t="s">
        <v>39</v>
      </c>
      <c r="F3195" s="8">
        <v>15</v>
      </c>
      <c r="G3195" s="8">
        <v>10465</v>
      </c>
      <c r="H3195" s="8">
        <v>10465</v>
      </c>
      <c r="I3195" s="8">
        <v>3</v>
      </c>
      <c r="J3195" s="8">
        <v>31395</v>
      </c>
      <c r="K3195" s="8">
        <v>10465</v>
      </c>
      <c r="L3195" s="8">
        <f t="shared" si="196"/>
        <v>1365</v>
      </c>
      <c r="M3195" s="8">
        <f t="shared" si="197"/>
        <v>9100</v>
      </c>
      <c r="N3195" s="9"/>
      <c r="O3195" s="9"/>
      <c r="P3195" s="8">
        <v>15</v>
      </c>
      <c r="Q3195" s="8">
        <v>10465</v>
      </c>
      <c r="R3195" s="17">
        <f t="shared" si="198"/>
        <v>0</v>
      </c>
      <c r="S3195" s="18">
        <f t="shared" si="199"/>
        <v>31395</v>
      </c>
    </row>
    <row r="3196" spans="1:19" x14ac:dyDescent="0.25">
      <c r="A3196" s="7" t="s">
        <v>4327</v>
      </c>
      <c r="B3196" s="7" t="s">
        <v>4328</v>
      </c>
      <c r="C3196" s="7" t="s">
        <v>37</v>
      </c>
      <c r="D3196" s="7" t="s">
        <v>38</v>
      </c>
      <c r="E3196" s="7" t="s">
        <v>39</v>
      </c>
      <c r="F3196" s="8">
        <v>15</v>
      </c>
      <c r="G3196" s="8">
        <v>22073.1</v>
      </c>
      <c r="H3196" s="8">
        <v>22073.1</v>
      </c>
      <c r="I3196" s="8">
        <v>1</v>
      </c>
      <c r="J3196" s="8">
        <v>22073.1</v>
      </c>
      <c r="K3196" s="8">
        <v>22073.1</v>
      </c>
      <c r="L3196" s="8">
        <f t="shared" si="196"/>
        <v>2879.0999999999985</v>
      </c>
      <c r="M3196" s="8">
        <f t="shared" si="197"/>
        <v>19194</v>
      </c>
      <c r="N3196" s="9"/>
      <c r="O3196" s="9"/>
      <c r="P3196" s="8">
        <v>15</v>
      </c>
      <c r="Q3196" s="8">
        <v>22073.1</v>
      </c>
      <c r="R3196" s="17">
        <f t="shared" si="198"/>
        <v>0</v>
      </c>
      <c r="S3196" s="18">
        <f t="shared" si="199"/>
        <v>22073.1</v>
      </c>
    </row>
    <row r="3197" spans="1:19" x14ac:dyDescent="0.25">
      <c r="A3197" s="7" t="s">
        <v>4329</v>
      </c>
      <c r="B3197" s="7" t="s">
        <v>4330</v>
      </c>
      <c r="C3197" s="7" t="s">
        <v>369</v>
      </c>
      <c r="D3197" s="7" t="s">
        <v>370</v>
      </c>
      <c r="E3197" s="7" t="s">
        <v>546</v>
      </c>
      <c r="F3197" s="8">
        <v>21</v>
      </c>
      <c r="G3197" s="8">
        <v>3690.5</v>
      </c>
      <c r="H3197" s="8">
        <v>3690.5</v>
      </c>
      <c r="I3197" s="8">
        <v>17</v>
      </c>
      <c r="J3197" s="8">
        <v>62738.5</v>
      </c>
      <c r="K3197" s="8">
        <v>3690.5</v>
      </c>
      <c r="L3197" s="8">
        <f t="shared" si="196"/>
        <v>640.5</v>
      </c>
      <c r="M3197" s="8">
        <f t="shared" si="197"/>
        <v>3050</v>
      </c>
      <c r="N3197" s="14">
        <v>12</v>
      </c>
      <c r="O3197" s="14">
        <v>3416</v>
      </c>
      <c r="P3197" s="8">
        <v>21</v>
      </c>
      <c r="Q3197" s="8">
        <v>3690.5</v>
      </c>
      <c r="R3197" s="17">
        <f t="shared" si="198"/>
        <v>58072</v>
      </c>
      <c r="S3197" s="18">
        <f t="shared" si="199"/>
        <v>62738.5</v>
      </c>
    </row>
    <row r="3198" spans="1:19" x14ac:dyDescent="0.25">
      <c r="A3198" s="7" t="s">
        <v>4331</v>
      </c>
      <c r="B3198" s="7" t="s">
        <v>4332</v>
      </c>
      <c r="C3198" s="7" t="s">
        <v>369</v>
      </c>
      <c r="D3198" s="7" t="s">
        <v>370</v>
      </c>
      <c r="E3198" s="7" t="s">
        <v>546</v>
      </c>
      <c r="F3198" s="8">
        <v>21</v>
      </c>
      <c r="G3198" s="8">
        <v>3690.5</v>
      </c>
      <c r="H3198" s="8">
        <v>3690.5</v>
      </c>
      <c r="I3198" s="8">
        <v>5</v>
      </c>
      <c r="J3198" s="8">
        <v>18452.5</v>
      </c>
      <c r="K3198" s="8">
        <v>3690.5</v>
      </c>
      <c r="L3198" s="8">
        <f t="shared" si="196"/>
        <v>640.5</v>
      </c>
      <c r="M3198" s="8">
        <f t="shared" si="197"/>
        <v>3050</v>
      </c>
      <c r="N3198" s="9"/>
      <c r="O3198" s="9"/>
      <c r="P3198" s="8">
        <v>21</v>
      </c>
      <c r="Q3198" s="8">
        <v>3690.5</v>
      </c>
      <c r="R3198" s="17">
        <f t="shared" si="198"/>
        <v>0</v>
      </c>
      <c r="S3198" s="18">
        <f t="shared" si="199"/>
        <v>18452.5</v>
      </c>
    </row>
    <row r="3199" spans="1:19" x14ac:dyDescent="0.25">
      <c r="A3199" s="7" t="s">
        <v>4333</v>
      </c>
      <c r="B3199" s="7" t="s">
        <v>4334</v>
      </c>
      <c r="C3199" s="7" t="s">
        <v>14</v>
      </c>
      <c r="D3199" s="7" t="s">
        <v>15</v>
      </c>
      <c r="E3199" s="7" t="s">
        <v>19</v>
      </c>
      <c r="F3199" s="8">
        <v>21</v>
      </c>
      <c r="G3199" s="8">
        <v>267.41000000000003</v>
      </c>
      <c r="H3199" s="8">
        <v>267.41000000000003</v>
      </c>
      <c r="I3199" s="8">
        <v>200</v>
      </c>
      <c r="J3199" s="8">
        <v>53482</v>
      </c>
      <c r="K3199" s="8">
        <v>267.41000000000003</v>
      </c>
      <c r="L3199" s="8">
        <f t="shared" si="196"/>
        <v>46.41</v>
      </c>
      <c r="M3199" s="8">
        <f t="shared" si="197"/>
        <v>221.00000000000003</v>
      </c>
      <c r="N3199" s="9"/>
      <c r="O3199" s="9"/>
      <c r="P3199" s="8">
        <v>21</v>
      </c>
      <c r="Q3199" s="8">
        <v>267.41000000000003</v>
      </c>
      <c r="R3199" s="17">
        <f t="shared" si="198"/>
        <v>0</v>
      </c>
      <c r="S3199" s="18">
        <f t="shared" si="199"/>
        <v>53482</v>
      </c>
    </row>
    <row r="3200" spans="1:19" x14ac:dyDescent="0.25">
      <c r="A3200" s="7" t="s">
        <v>4335</v>
      </c>
      <c r="B3200" s="7" t="s">
        <v>4336</v>
      </c>
      <c r="C3200" s="7" t="s">
        <v>76</v>
      </c>
      <c r="D3200" s="7" t="s">
        <v>77</v>
      </c>
      <c r="E3200" s="7" t="s">
        <v>78</v>
      </c>
      <c r="F3200" s="8">
        <v>15</v>
      </c>
      <c r="G3200" s="8">
        <v>6900</v>
      </c>
      <c r="H3200" s="8">
        <v>6900</v>
      </c>
      <c r="I3200" s="8">
        <v>1</v>
      </c>
      <c r="J3200" s="8">
        <v>6900</v>
      </c>
      <c r="K3200" s="8">
        <v>6900</v>
      </c>
      <c r="L3200" s="8">
        <f t="shared" si="196"/>
        <v>899.99999999999909</v>
      </c>
      <c r="M3200" s="8">
        <f t="shared" si="197"/>
        <v>6000.0000000000009</v>
      </c>
      <c r="N3200" s="9"/>
      <c r="O3200" s="9"/>
      <c r="P3200" s="8">
        <v>15</v>
      </c>
      <c r="Q3200" s="8">
        <v>6900</v>
      </c>
      <c r="R3200" s="17">
        <f t="shared" si="198"/>
        <v>0</v>
      </c>
      <c r="S3200" s="18">
        <f t="shared" si="199"/>
        <v>6900</v>
      </c>
    </row>
    <row r="3201" spans="1:19" x14ac:dyDescent="0.25">
      <c r="A3201" s="7" t="s">
        <v>4345</v>
      </c>
      <c r="B3201" s="7" t="s">
        <v>4346</v>
      </c>
      <c r="C3201" s="7" t="s">
        <v>76</v>
      </c>
      <c r="D3201" s="7" t="s">
        <v>77</v>
      </c>
      <c r="E3201" s="7" t="s">
        <v>78</v>
      </c>
      <c r="F3201" s="8">
        <v>15</v>
      </c>
      <c r="G3201" s="8">
        <v>2875</v>
      </c>
      <c r="H3201" s="8">
        <v>2875</v>
      </c>
      <c r="I3201" s="8">
        <v>1</v>
      </c>
      <c r="J3201" s="8">
        <v>2875</v>
      </c>
      <c r="K3201" s="8">
        <v>2875</v>
      </c>
      <c r="L3201" s="8">
        <f t="shared" si="196"/>
        <v>375</v>
      </c>
      <c r="M3201" s="8">
        <f t="shared" si="197"/>
        <v>2500</v>
      </c>
      <c r="N3201" s="9"/>
      <c r="O3201" s="9"/>
      <c r="P3201" s="8">
        <v>15</v>
      </c>
      <c r="Q3201" s="8">
        <v>2875</v>
      </c>
      <c r="R3201" s="17">
        <f t="shared" si="198"/>
        <v>0</v>
      </c>
      <c r="S3201" s="18">
        <f t="shared" si="199"/>
        <v>2875</v>
      </c>
    </row>
    <row r="3202" spans="1:19" x14ac:dyDescent="0.25">
      <c r="A3202" s="7" t="s">
        <v>4347</v>
      </c>
      <c r="B3202" s="7" t="s">
        <v>4348</v>
      </c>
      <c r="C3202" s="7" t="s">
        <v>32</v>
      </c>
      <c r="D3202" s="7" t="s">
        <v>33</v>
      </c>
      <c r="E3202" s="7" t="s">
        <v>34</v>
      </c>
      <c r="F3202" s="8">
        <v>15</v>
      </c>
      <c r="G3202" s="8">
        <v>9085</v>
      </c>
      <c r="H3202" s="8">
        <v>9085</v>
      </c>
      <c r="I3202" s="8">
        <v>5</v>
      </c>
      <c r="J3202" s="8">
        <v>45425</v>
      </c>
      <c r="K3202" s="8">
        <v>9085</v>
      </c>
      <c r="L3202" s="8">
        <f t="shared" ref="L3202:L3265" si="200">K3202-M3202</f>
        <v>1184.9999999999991</v>
      </c>
      <c r="M3202" s="8">
        <f t="shared" ref="M3202:M3265" si="201">K3202/((100+F3202)/100)</f>
        <v>7900.0000000000009</v>
      </c>
      <c r="N3202" s="9"/>
      <c r="O3202" s="9"/>
      <c r="P3202" s="8">
        <v>15</v>
      </c>
      <c r="Q3202" s="8">
        <v>9085</v>
      </c>
      <c r="R3202" s="17">
        <f t="shared" ref="R3202:R3265" si="202">I3202*O3202</f>
        <v>0</v>
      </c>
      <c r="S3202" s="18">
        <f t="shared" si="199"/>
        <v>45425</v>
      </c>
    </row>
    <row r="3203" spans="1:19" x14ac:dyDescent="0.25">
      <c r="A3203" s="7" t="s">
        <v>4349</v>
      </c>
      <c r="B3203" s="7" t="s">
        <v>4350</v>
      </c>
      <c r="C3203" s="7" t="s">
        <v>32</v>
      </c>
      <c r="D3203" s="7" t="s">
        <v>33</v>
      </c>
      <c r="E3203" s="7" t="s">
        <v>34</v>
      </c>
      <c r="F3203" s="8">
        <v>15</v>
      </c>
      <c r="G3203" s="8">
        <v>1605.98</v>
      </c>
      <c r="H3203" s="8">
        <v>1605.98</v>
      </c>
      <c r="I3203" s="8">
        <v>1</v>
      </c>
      <c r="J3203" s="8">
        <v>1605.98</v>
      </c>
      <c r="K3203" s="8">
        <v>1605.98</v>
      </c>
      <c r="L3203" s="8">
        <f t="shared" si="200"/>
        <v>209.47565217391298</v>
      </c>
      <c r="M3203" s="8">
        <f t="shared" si="201"/>
        <v>1396.504347826087</v>
      </c>
      <c r="N3203" s="9"/>
      <c r="O3203" s="9"/>
      <c r="P3203" s="8">
        <v>15</v>
      </c>
      <c r="Q3203" s="8">
        <v>1605.98</v>
      </c>
      <c r="R3203" s="17">
        <f t="shared" si="202"/>
        <v>0</v>
      </c>
      <c r="S3203" s="18">
        <f t="shared" ref="S3203:S3266" si="203">J3203</f>
        <v>1605.98</v>
      </c>
    </row>
    <row r="3204" spans="1:19" x14ac:dyDescent="0.25">
      <c r="A3204" s="7" t="s">
        <v>4351</v>
      </c>
      <c r="B3204" s="7" t="s">
        <v>4352</v>
      </c>
      <c r="C3204" s="7" t="s">
        <v>32</v>
      </c>
      <c r="D3204" s="7" t="s">
        <v>33</v>
      </c>
      <c r="E3204" s="7" t="s">
        <v>34</v>
      </c>
      <c r="F3204" s="8">
        <v>15</v>
      </c>
      <c r="G3204" s="8">
        <v>9085</v>
      </c>
      <c r="H3204" s="8">
        <v>9085</v>
      </c>
      <c r="I3204" s="8">
        <v>1</v>
      </c>
      <c r="J3204" s="8">
        <v>9085</v>
      </c>
      <c r="K3204" s="8">
        <v>9085</v>
      </c>
      <c r="L3204" s="8">
        <f t="shared" si="200"/>
        <v>1184.9999999999991</v>
      </c>
      <c r="M3204" s="8">
        <f t="shared" si="201"/>
        <v>7900.0000000000009</v>
      </c>
      <c r="N3204" s="9"/>
      <c r="O3204" s="9"/>
      <c r="P3204" s="8">
        <v>15</v>
      </c>
      <c r="Q3204" s="8">
        <v>9085</v>
      </c>
      <c r="R3204" s="17">
        <f t="shared" si="202"/>
        <v>0</v>
      </c>
      <c r="S3204" s="18">
        <f t="shared" si="203"/>
        <v>9085</v>
      </c>
    </row>
    <row r="3205" spans="1:19" x14ac:dyDescent="0.25">
      <c r="A3205" s="7" t="s">
        <v>4353</v>
      </c>
      <c r="B3205" s="7" t="s">
        <v>4354</v>
      </c>
      <c r="C3205" s="7" t="s">
        <v>472</v>
      </c>
      <c r="D3205" s="7" t="s">
        <v>473</v>
      </c>
      <c r="E3205" s="7" t="s">
        <v>1421</v>
      </c>
      <c r="F3205" s="8">
        <v>15</v>
      </c>
      <c r="G3205" s="8">
        <v>7666.48</v>
      </c>
      <c r="H3205" s="8">
        <v>7666.48</v>
      </c>
      <c r="I3205" s="8">
        <v>1</v>
      </c>
      <c r="J3205" s="8">
        <v>7666.48</v>
      </c>
      <c r="K3205" s="8">
        <v>7666.48</v>
      </c>
      <c r="L3205" s="8">
        <f t="shared" si="200"/>
        <v>999.97565217391275</v>
      </c>
      <c r="M3205" s="8">
        <f t="shared" si="201"/>
        <v>6666.5043478260868</v>
      </c>
      <c r="N3205" s="9"/>
      <c r="O3205" s="9"/>
      <c r="P3205" s="8">
        <v>15</v>
      </c>
      <c r="Q3205" s="8">
        <v>7666.48</v>
      </c>
      <c r="R3205" s="17">
        <f t="shared" si="202"/>
        <v>0</v>
      </c>
      <c r="S3205" s="18">
        <f t="shared" si="203"/>
        <v>7666.48</v>
      </c>
    </row>
    <row r="3206" spans="1:19" x14ac:dyDescent="0.25">
      <c r="A3206" s="7" t="s">
        <v>4355</v>
      </c>
      <c r="B3206" s="7" t="s">
        <v>4356</v>
      </c>
      <c r="C3206" s="7" t="s">
        <v>472</v>
      </c>
      <c r="D3206" s="7" t="s">
        <v>473</v>
      </c>
      <c r="E3206" s="7" t="s">
        <v>1421</v>
      </c>
      <c r="F3206" s="8">
        <v>15</v>
      </c>
      <c r="G3206" s="8">
        <v>7666.47</v>
      </c>
      <c r="H3206" s="8">
        <v>7666.47</v>
      </c>
      <c r="I3206" s="8">
        <v>1</v>
      </c>
      <c r="J3206" s="8">
        <v>7666.47</v>
      </c>
      <c r="K3206" s="8">
        <v>7666.47</v>
      </c>
      <c r="L3206" s="8">
        <f t="shared" si="200"/>
        <v>999.97434782608616</v>
      </c>
      <c r="M3206" s="8">
        <f t="shared" si="201"/>
        <v>6666.4956521739141</v>
      </c>
      <c r="N3206" s="9"/>
      <c r="O3206" s="9"/>
      <c r="P3206" s="8">
        <v>15</v>
      </c>
      <c r="Q3206" s="8">
        <v>7666.47</v>
      </c>
      <c r="R3206" s="17">
        <f t="shared" si="202"/>
        <v>0</v>
      </c>
      <c r="S3206" s="18">
        <f t="shared" si="203"/>
        <v>7666.47</v>
      </c>
    </row>
    <row r="3207" spans="1:19" x14ac:dyDescent="0.25">
      <c r="A3207" s="7" t="s">
        <v>4359</v>
      </c>
      <c r="B3207" s="7" t="s">
        <v>4360</v>
      </c>
      <c r="C3207" s="7" t="s">
        <v>472</v>
      </c>
      <c r="D3207" s="7" t="s">
        <v>473</v>
      </c>
      <c r="E3207" s="7" t="s">
        <v>1421</v>
      </c>
      <c r="F3207" s="8">
        <v>15</v>
      </c>
      <c r="G3207" s="8">
        <v>7666.49</v>
      </c>
      <c r="H3207" s="8">
        <v>7666.49</v>
      </c>
      <c r="I3207" s="8">
        <v>1</v>
      </c>
      <c r="J3207" s="8">
        <v>7666.49</v>
      </c>
      <c r="K3207" s="8">
        <v>7666.49</v>
      </c>
      <c r="L3207" s="8">
        <f t="shared" si="200"/>
        <v>999.97695652173843</v>
      </c>
      <c r="M3207" s="8">
        <f t="shared" si="201"/>
        <v>6666.5130434782614</v>
      </c>
      <c r="N3207" s="9"/>
      <c r="O3207" s="9"/>
      <c r="P3207" s="8">
        <v>15</v>
      </c>
      <c r="Q3207" s="8">
        <v>7666.49</v>
      </c>
      <c r="R3207" s="17">
        <f t="shared" si="202"/>
        <v>0</v>
      </c>
      <c r="S3207" s="18">
        <f t="shared" si="203"/>
        <v>7666.49</v>
      </c>
    </row>
    <row r="3208" spans="1:19" x14ac:dyDescent="0.25">
      <c r="A3208" s="7" t="s">
        <v>4361</v>
      </c>
      <c r="B3208" s="7" t="s">
        <v>4362</v>
      </c>
      <c r="C3208" s="7" t="s">
        <v>472</v>
      </c>
      <c r="D3208" s="7" t="s">
        <v>473</v>
      </c>
      <c r="E3208" s="7" t="s">
        <v>1421</v>
      </c>
      <c r="F3208" s="8">
        <v>15</v>
      </c>
      <c r="G3208" s="8">
        <v>7666.49</v>
      </c>
      <c r="H3208" s="8">
        <v>7666.49</v>
      </c>
      <c r="I3208" s="8">
        <v>1</v>
      </c>
      <c r="J3208" s="8">
        <v>7666.49</v>
      </c>
      <c r="K3208" s="8">
        <v>7666.49</v>
      </c>
      <c r="L3208" s="8">
        <f t="shared" si="200"/>
        <v>999.97695652173843</v>
      </c>
      <c r="M3208" s="8">
        <f t="shared" si="201"/>
        <v>6666.5130434782614</v>
      </c>
      <c r="N3208" s="9"/>
      <c r="O3208" s="9"/>
      <c r="P3208" s="8">
        <v>15</v>
      </c>
      <c r="Q3208" s="8">
        <v>7666.49</v>
      </c>
      <c r="R3208" s="17">
        <f t="shared" si="202"/>
        <v>0</v>
      </c>
      <c r="S3208" s="18">
        <f t="shared" si="203"/>
        <v>7666.49</v>
      </c>
    </row>
    <row r="3209" spans="1:19" x14ac:dyDescent="0.25">
      <c r="A3209" s="7" t="s">
        <v>4363</v>
      </c>
      <c r="B3209" s="7" t="s">
        <v>4364</v>
      </c>
      <c r="C3209" s="7" t="s">
        <v>396</v>
      </c>
      <c r="D3209" s="7" t="s">
        <v>397</v>
      </c>
      <c r="E3209" s="7" t="s">
        <v>988</v>
      </c>
      <c r="F3209" s="8">
        <v>15</v>
      </c>
      <c r="G3209" s="8">
        <v>148350</v>
      </c>
      <c r="H3209" s="8">
        <v>148350</v>
      </c>
      <c r="I3209" s="8">
        <v>1</v>
      </c>
      <c r="J3209" s="8">
        <v>148350</v>
      </c>
      <c r="K3209" s="8">
        <v>148350</v>
      </c>
      <c r="L3209" s="8">
        <f t="shared" si="200"/>
        <v>19349.999999999985</v>
      </c>
      <c r="M3209" s="8">
        <f t="shared" si="201"/>
        <v>129000.00000000001</v>
      </c>
      <c r="N3209" s="9"/>
      <c r="O3209" s="9"/>
      <c r="P3209" s="8">
        <v>15</v>
      </c>
      <c r="Q3209" s="8">
        <v>148350</v>
      </c>
      <c r="R3209" s="17">
        <f t="shared" si="202"/>
        <v>0</v>
      </c>
      <c r="S3209" s="18">
        <f t="shared" si="203"/>
        <v>148350</v>
      </c>
    </row>
    <row r="3210" spans="1:19" x14ac:dyDescent="0.25">
      <c r="A3210" s="7" t="s">
        <v>4365</v>
      </c>
      <c r="B3210" s="7" t="s">
        <v>4366</v>
      </c>
      <c r="C3210" s="7" t="s">
        <v>14</v>
      </c>
      <c r="D3210" s="7" t="s">
        <v>15</v>
      </c>
      <c r="E3210" s="7" t="s">
        <v>19</v>
      </c>
      <c r="F3210" s="8">
        <v>21</v>
      </c>
      <c r="G3210" s="8">
        <v>9075</v>
      </c>
      <c r="H3210" s="8">
        <v>9075</v>
      </c>
      <c r="I3210" s="8">
        <v>6</v>
      </c>
      <c r="J3210" s="8">
        <v>54450</v>
      </c>
      <c r="K3210" s="8">
        <v>9075</v>
      </c>
      <c r="L3210" s="8">
        <f t="shared" si="200"/>
        <v>1575</v>
      </c>
      <c r="M3210" s="8">
        <f t="shared" si="201"/>
        <v>7500</v>
      </c>
      <c r="N3210" s="14">
        <v>12</v>
      </c>
      <c r="O3210" s="14">
        <v>8400</v>
      </c>
      <c r="P3210" s="8">
        <v>21</v>
      </c>
      <c r="Q3210" s="8">
        <v>9075</v>
      </c>
      <c r="R3210" s="17">
        <f t="shared" si="202"/>
        <v>50400</v>
      </c>
      <c r="S3210" s="18">
        <f t="shared" si="203"/>
        <v>54450</v>
      </c>
    </row>
    <row r="3211" spans="1:19" x14ac:dyDescent="0.25">
      <c r="A3211" s="7" t="s">
        <v>4367</v>
      </c>
      <c r="B3211" s="7" t="s">
        <v>4368</v>
      </c>
      <c r="C3211" s="7" t="s">
        <v>37</v>
      </c>
      <c r="D3211" s="7" t="s">
        <v>38</v>
      </c>
      <c r="E3211" s="7" t="s">
        <v>39</v>
      </c>
      <c r="F3211" s="8">
        <v>0</v>
      </c>
      <c r="G3211" s="8">
        <v>10465</v>
      </c>
      <c r="H3211" s="8">
        <v>10465</v>
      </c>
      <c r="I3211" s="8">
        <v>2</v>
      </c>
      <c r="J3211" s="8">
        <v>20930</v>
      </c>
      <c r="K3211" s="8">
        <v>10465</v>
      </c>
      <c r="L3211" s="8">
        <f t="shared" si="200"/>
        <v>0</v>
      </c>
      <c r="M3211" s="8">
        <f t="shared" si="201"/>
        <v>10465</v>
      </c>
      <c r="N3211" s="9"/>
      <c r="O3211" s="9"/>
      <c r="P3211" s="8">
        <v>0</v>
      </c>
      <c r="Q3211" s="8">
        <v>10465</v>
      </c>
      <c r="R3211" s="17">
        <f t="shared" si="202"/>
        <v>0</v>
      </c>
      <c r="S3211" s="18">
        <f t="shared" si="203"/>
        <v>20930</v>
      </c>
    </row>
    <row r="3212" spans="1:19" x14ac:dyDescent="0.25">
      <c r="A3212" s="7" t="s">
        <v>4369</v>
      </c>
      <c r="B3212" s="7" t="s">
        <v>4370</v>
      </c>
      <c r="C3212" s="7" t="s">
        <v>37</v>
      </c>
      <c r="D3212" s="7" t="s">
        <v>38</v>
      </c>
      <c r="E3212" s="7" t="s">
        <v>39</v>
      </c>
      <c r="F3212" s="8">
        <v>15</v>
      </c>
      <c r="G3212" s="8">
        <v>782</v>
      </c>
      <c r="H3212" s="8">
        <v>782</v>
      </c>
      <c r="I3212" s="8">
        <v>10</v>
      </c>
      <c r="J3212" s="8">
        <v>7820</v>
      </c>
      <c r="K3212" s="8">
        <v>782</v>
      </c>
      <c r="L3212" s="8">
        <f t="shared" si="200"/>
        <v>102</v>
      </c>
      <c r="M3212" s="8">
        <f t="shared" si="201"/>
        <v>680</v>
      </c>
      <c r="N3212" s="8">
        <v>12</v>
      </c>
      <c r="O3212" s="8">
        <v>761.6</v>
      </c>
      <c r="P3212" s="8">
        <v>15</v>
      </c>
      <c r="Q3212" s="8">
        <v>782</v>
      </c>
      <c r="R3212" s="17">
        <f t="shared" si="202"/>
        <v>7616</v>
      </c>
      <c r="S3212" s="18">
        <f t="shared" si="203"/>
        <v>7820</v>
      </c>
    </row>
    <row r="3213" spans="1:19" x14ac:dyDescent="0.25">
      <c r="A3213" s="7" t="s">
        <v>4371</v>
      </c>
      <c r="B3213" s="7" t="s">
        <v>4372</v>
      </c>
      <c r="C3213" s="7" t="s">
        <v>37</v>
      </c>
      <c r="D3213" s="7" t="s">
        <v>38</v>
      </c>
      <c r="E3213" s="7" t="s">
        <v>39</v>
      </c>
      <c r="F3213" s="8">
        <v>15</v>
      </c>
      <c r="G3213" s="8">
        <v>782</v>
      </c>
      <c r="H3213" s="8">
        <v>782</v>
      </c>
      <c r="I3213" s="8">
        <v>10</v>
      </c>
      <c r="J3213" s="8">
        <v>7820</v>
      </c>
      <c r="K3213" s="8">
        <v>782</v>
      </c>
      <c r="L3213" s="8">
        <f t="shared" si="200"/>
        <v>102</v>
      </c>
      <c r="M3213" s="8">
        <f t="shared" si="201"/>
        <v>680</v>
      </c>
      <c r="N3213" s="9"/>
      <c r="O3213" s="9"/>
      <c r="P3213" s="8">
        <v>15</v>
      </c>
      <c r="Q3213" s="8">
        <v>782</v>
      </c>
      <c r="R3213" s="17">
        <f t="shared" si="202"/>
        <v>0</v>
      </c>
      <c r="S3213" s="18">
        <f t="shared" si="203"/>
        <v>7820</v>
      </c>
    </row>
    <row r="3214" spans="1:19" x14ac:dyDescent="0.25">
      <c r="A3214" s="7" t="s">
        <v>4373</v>
      </c>
      <c r="B3214" s="7" t="s">
        <v>4374</v>
      </c>
      <c r="C3214" s="7" t="s">
        <v>1155</v>
      </c>
      <c r="D3214" s="7" t="s">
        <v>1156</v>
      </c>
      <c r="E3214" s="7" t="s">
        <v>1157</v>
      </c>
      <c r="F3214" s="8">
        <v>21</v>
      </c>
      <c r="G3214" s="8">
        <v>1815</v>
      </c>
      <c r="H3214" s="8">
        <v>1815</v>
      </c>
      <c r="I3214" s="8">
        <v>16</v>
      </c>
      <c r="J3214" s="8">
        <v>29040</v>
      </c>
      <c r="K3214" s="8">
        <v>1815</v>
      </c>
      <c r="L3214" s="8">
        <f t="shared" si="200"/>
        <v>315</v>
      </c>
      <c r="M3214" s="8">
        <f t="shared" si="201"/>
        <v>1500</v>
      </c>
      <c r="N3214" s="9"/>
      <c r="O3214" s="9"/>
      <c r="P3214" s="8">
        <v>21</v>
      </c>
      <c r="Q3214" s="8">
        <v>1815</v>
      </c>
      <c r="R3214" s="17">
        <f t="shared" si="202"/>
        <v>0</v>
      </c>
      <c r="S3214" s="18">
        <f t="shared" si="203"/>
        <v>29040</v>
      </c>
    </row>
    <row r="3215" spans="1:19" x14ac:dyDescent="0.25">
      <c r="A3215" s="7" t="s">
        <v>4375</v>
      </c>
      <c r="B3215" s="7" t="s">
        <v>4376</v>
      </c>
      <c r="C3215" s="7" t="s">
        <v>2517</v>
      </c>
      <c r="D3215" s="7" t="s">
        <v>2518</v>
      </c>
      <c r="E3215" s="7" t="s">
        <v>2519</v>
      </c>
      <c r="F3215" s="8">
        <v>15</v>
      </c>
      <c r="G3215" s="8">
        <v>428577.4</v>
      </c>
      <c r="H3215" s="8">
        <v>428577.4</v>
      </c>
      <c r="I3215" s="8">
        <v>2</v>
      </c>
      <c r="J3215" s="8">
        <v>857154.8</v>
      </c>
      <c r="K3215" s="8">
        <v>428577.4</v>
      </c>
      <c r="L3215" s="8">
        <f t="shared" si="200"/>
        <v>55901.399999999965</v>
      </c>
      <c r="M3215" s="8">
        <f t="shared" si="201"/>
        <v>372676.00000000006</v>
      </c>
      <c r="N3215" s="13"/>
      <c r="O3215" s="13"/>
      <c r="P3215" s="8">
        <v>15</v>
      </c>
      <c r="Q3215" s="8">
        <v>428577.4</v>
      </c>
      <c r="R3215" s="17">
        <f t="shared" si="202"/>
        <v>0</v>
      </c>
      <c r="S3215" s="18">
        <f t="shared" si="203"/>
        <v>857154.8</v>
      </c>
    </row>
    <row r="3216" spans="1:19" x14ac:dyDescent="0.25">
      <c r="A3216" s="7" t="s">
        <v>4377</v>
      </c>
      <c r="B3216" s="7" t="s">
        <v>4378</v>
      </c>
      <c r="C3216" s="7" t="s">
        <v>2517</v>
      </c>
      <c r="D3216" s="7" t="s">
        <v>2518</v>
      </c>
      <c r="E3216" s="7" t="s">
        <v>2519</v>
      </c>
      <c r="F3216" s="8">
        <v>15</v>
      </c>
      <c r="G3216" s="8">
        <v>428577.4</v>
      </c>
      <c r="H3216" s="8">
        <v>428577.4</v>
      </c>
      <c r="I3216" s="8">
        <v>2</v>
      </c>
      <c r="J3216" s="8">
        <v>857154.8</v>
      </c>
      <c r="K3216" s="8">
        <v>428577.4</v>
      </c>
      <c r="L3216" s="8">
        <f t="shared" si="200"/>
        <v>55901.399999999965</v>
      </c>
      <c r="M3216" s="8">
        <f t="shared" si="201"/>
        <v>372676.00000000006</v>
      </c>
      <c r="N3216" s="13"/>
      <c r="O3216" s="13"/>
      <c r="P3216" s="8">
        <v>15</v>
      </c>
      <c r="Q3216" s="8">
        <v>428577.4</v>
      </c>
      <c r="R3216" s="17">
        <f t="shared" si="202"/>
        <v>0</v>
      </c>
      <c r="S3216" s="18">
        <f t="shared" si="203"/>
        <v>857154.8</v>
      </c>
    </row>
    <row r="3217" spans="1:19" x14ac:dyDescent="0.25">
      <c r="A3217" s="7" t="s">
        <v>4379</v>
      </c>
      <c r="B3217" s="7" t="s">
        <v>4380</v>
      </c>
      <c r="C3217" s="7" t="s">
        <v>2517</v>
      </c>
      <c r="D3217" s="7" t="s">
        <v>2518</v>
      </c>
      <c r="E3217" s="7" t="s">
        <v>2519</v>
      </c>
      <c r="F3217" s="8">
        <v>15</v>
      </c>
      <c r="G3217" s="8">
        <v>428577.4</v>
      </c>
      <c r="H3217" s="8">
        <v>428577.4</v>
      </c>
      <c r="I3217" s="8">
        <v>2</v>
      </c>
      <c r="J3217" s="8">
        <v>857154.8</v>
      </c>
      <c r="K3217" s="8">
        <v>428577.4</v>
      </c>
      <c r="L3217" s="8">
        <f t="shared" si="200"/>
        <v>55901.399999999965</v>
      </c>
      <c r="M3217" s="8">
        <f t="shared" si="201"/>
        <v>372676.00000000006</v>
      </c>
      <c r="N3217" s="9"/>
      <c r="O3217" s="9"/>
      <c r="P3217" s="8">
        <v>15</v>
      </c>
      <c r="Q3217" s="8">
        <v>428577.4</v>
      </c>
      <c r="R3217" s="17">
        <f t="shared" si="202"/>
        <v>0</v>
      </c>
      <c r="S3217" s="18">
        <f t="shared" si="203"/>
        <v>857154.8</v>
      </c>
    </row>
    <row r="3218" spans="1:19" x14ac:dyDescent="0.25">
      <c r="A3218" s="7" t="s">
        <v>4381</v>
      </c>
      <c r="B3218" s="7" t="s">
        <v>4382</v>
      </c>
      <c r="C3218" s="7" t="s">
        <v>37</v>
      </c>
      <c r="D3218" s="7" t="s">
        <v>38</v>
      </c>
      <c r="E3218" s="7" t="s">
        <v>39</v>
      </c>
      <c r="F3218" s="8">
        <v>15</v>
      </c>
      <c r="G3218" s="8">
        <v>7253.05</v>
      </c>
      <c r="H3218" s="8">
        <v>7253.05</v>
      </c>
      <c r="I3218" s="8">
        <v>1</v>
      </c>
      <c r="J3218" s="8">
        <v>7253.05</v>
      </c>
      <c r="K3218" s="8">
        <v>7253.05</v>
      </c>
      <c r="L3218" s="8">
        <f t="shared" si="200"/>
        <v>946.04999999999927</v>
      </c>
      <c r="M3218" s="8">
        <f t="shared" si="201"/>
        <v>6307.0000000000009</v>
      </c>
      <c r="N3218" s="9"/>
      <c r="O3218" s="9"/>
      <c r="P3218" s="8">
        <v>15</v>
      </c>
      <c r="Q3218" s="8">
        <v>7253.05</v>
      </c>
      <c r="R3218" s="17">
        <f t="shared" si="202"/>
        <v>0</v>
      </c>
      <c r="S3218" s="18">
        <f t="shared" si="203"/>
        <v>7253.05</v>
      </c>
    </row>
    <row r="3219" spans="1:19" x14ac:dyDescent="0.25">
      <c r="A3219" s="7" t="s">
        <v>4383</v>
      </c>
      <c r="B3219" s="7" t="s">
        <v>4384</v>
      </c>
      <c r="C3219" s="7" t="s">
        <v>37</v>
      </c>
      <c r="D3219" s="7" t="s">
        <v>38</v>
      </c>
      <c r="E3219" s="7" t="s">
        <v>39</v>
      </c>
      <c r="F3219" s="8">
        <v>15</v>
      </c>
      <c r="G3219" s="8">
        <v>7253.05</v>
      </c>
      <c r="H3219" s="8">
        <v>7253.05</v>
      </c>
      <c r="I3219" s="8">
        <v>1</v>
      </c>
      <c r="J3219" s="8">
        <v>7253.05</v>
      </c>
      <c r="K3219" s="8">
        <v>7253.05</v>
      </c>
      <c r="L3219" s="8">
        <f t="shared" si="200"/>
        <v>946.04999999999927</v>
      </c>
      <c r="M3219" s="8">
        <f t="shared" si="201"/>
        <v>6307.0000000000009</v>
      </c>
      <c r="N3219" s="9"/>
      <c r="O3219" s="9"/>
      <c r="P3219" s="8">
        <v>15</v>
      </c>
      <c r="Q3219" s="8">
        <v>7253.05</v>
      </c>
      <c r="R3219" s="17">
        <f t="shared" si="202"/>
        <v>0</v>
      </c>
      <c r="S3219" s="18">
        <f t="shared" si="203"/>
        <v>7253.05</v>
      </c>
    </row>
    <row r="3220" spans="1:19" x14ac:dyDescent="0.25">
      <c r="A3220" s="7" t="s">
        <v>4385</v>
      </c>
      <c r="B3220" s="7" t="s">
        <v>4386</v>
      </c>
      <c r="C3220" s="7" t="s">
        <v>14</v>
      </c>
      <c r="D3220" s="7" t="s">
        <v>15</v>
      </c>
      <c r="E3220" s="7" t="s">
        <v>19</v>
      </c>
      <c r="F3220" s="8">
        <v>21</v>
      </c>
      <c r="G3220" s="8">
        <v>8699.9</v>
      </c>
      <c r="H3220" s="8">
        <v>8699.9</v>
      </c>
      <c r="I3220" s="8">
        <v>108</v>
      </c>
      <c r="J3220" s="8">
        <v>939589.1999999996</v>
      </c>
      <c r="K3220" s="8">
        <v>8699.899999999996</v>
      </c>
      <c r="L3220" s="8">
        <f t="shared" si="200"/>
        <v>1509.8999999999987</v>
      </c>
      <c r="M3220" s="8">
        <f t="shared" si="201"/>
        <v>7189.9999999999973</v>
      </c>
      <c r="N3220" s="14">
        <v>12</v>
      </c>
      <c r="O3220" s="14">
        <v>8052.8</v>
      </c>
      <c r="P3220" s="8">
        <v>21</v>
      </c>
      <c r="Q3220" s="8">
        <v>8699.9</v>
      </c>
      <c r="R3220" s="17">
        <f t="shared" si="202"/>
        <v>869702.4</v>
      </c>
      <c r="S3220" s="18">
        <f t="shared" si="203"/>
        <v>939589.1999999996</v>
      </c>
    </row>
    <row r="3221" spans="1:19" x14ac:dyDescent="0.25">
      <c r="A3221" s="7" t="s">
        <v>4387</v>
      </c>
      <c r="B3221" s="7" t="s">
        <v>4388</v>
      </c>
      <c r="C3221" s="7" t="s">
        <v>37</v>
      </c>
      <c r="D3221" s="7" t="s">
        <v>38</v>
      </c>
      <c r="E3221" s="7" t="s">
        <v>39</v>
      </c>
      <c r="F3221" s="8">
        <v>0</v>
      </c>
      <c r="G3221" s="8">
        <v>10465</v>
      </c>
      <c r="H3221" s="8">
        <v>10465</v>
      </c>
      <c r="I3221" s="8">
        <v>1</v>
      </c>
      <c r="J3221" s="8">
        <v>10465</v>
      </c>
      <c r="K3221" s="8">
        <v>10465</v>
      </c>
      <c r="L3221" s="8">
        <f t="shared" si="200"/>
        <v>0</v>
      </c>
      <c r="M3221" s="8">
        <f t="shared" si="201"/>
        <v>10465</v>
      </c>
      <c r="N3221" s="14">
        <v>12</v>
      </c>
      <c r="O3221" s="14">
        <v>10192</v>
      </c>
      <c r="P3221" s="8">
        <v>0</v>
      </c>
      <c r="Q3221" s="8">
        <v>10465</v>
      </c>
      <c r="R3221" s="17">
        <f t="shared" si="202"/>
        <v>10192</v>
      </c>
      <c r="S3221" s="18">
        <f t="shared" si="203"/>
        <v>10465</v>
      </c>
    </row>
    <row r="3222" spans="1:19" x14ac:dyDescent="0.25">
      <c r="A3222" s="7" t="s">
        <v>4389</v>
      </c>
      <c r="B3222" s="7" t="s">
        <v>4390</v>
      </c>
      <c r="C3222" s="7" t="s">
        <v>396</v>
      </c>
      <c r="D3222" s="7" t="s">
        <v>397</v>
      </c>
      <c r="E3222" s="7" t="s">
        <v>1739</v>
      </c>
      <c r="F3222" s="8">
        <v>15</v>
      </c>
      <c r="G3222" s="8">
        <v>11500</v>
      </c>
      <c r="H3222" s="8">
        <v>11500</v>
      </c>
      <c r="I3222" s="8">
        <v>4</v>
      </c>
      <c r="J3222" s="8">
        <v>46000</v>
      </c>
      <c r="K3222" s="8">
        <v>11500</v>
      </c>
      <c r="L3222" s="8">
        <f t="shared" si="200"/>
        <v>1500</v>
      </c>
      <c r="M3222" s="8">
        <f t="shared" si="201"/>
        <v>10000</v>
      </c>
      <c r="N3222" s="9"/>
      <c r="O3222" s="9"/>
      <c r="P3222" s="8">
        <v>15</v>
      </c>
      <c r="Q3222" s="8">
        <v>11500</v>
      </c>
      <c r="R3222" s="17">
        <f t="shared" si="202"/>
        <v>0</v>
      </c>
      <c r="S3222" s="18">
        <f t="shared" si="203"/>
        <v>46000</v>
      </c>
    </row>
    <row r="3223" spans="1:19" x14ac:dyDescent="0.25">
      <c r="A3223" s="7" t="s">
        <v>4391</v>
      </c>
      <c r="B3223" s="7" t="s">
        <v>4392</v>
      </c>
      <c r="C3223" s="7" t="s">
        <v>369</v>
      </c>
      <c r="D3223" s="7" t="s">
        <v>370</v>
      </c>
      <c r="E3223" s="7" t="s">
        <v>441</v>
      </c>
      <c r="F3223" s="8">
        <v>21</v>
      </c>
      <c r="G3223" s="8">
        <v>30334.7</v>
      </c>
      <c r="H3223" s="8">
        <v>30334.7</v>
      </c>
      <c r="I3223" s="8">
        <v>2</v>
      </c>
      <c r="J3223" s="8">
        <v>60669.4</v>
      </c>
      <c r="K3223" s="8">
        <v>30334.7</v>
      </c>
      <c r="L3223" s="8">
        <f t="shared" si="200"/>
        <v>5264.7000000000007</v>
      </c>
      <c r="M3223" s="8">
        <f t="shared" si="201"/>
        <v>25070</v>
      </c>
      <c r="N3223" s="9"/>
      <c r="O3223" s="9"/>
      <c r="P3223" s="8">
        <v>21</v>
      </c>
      <c r="Q3223" s="8">
        <v>30334.7</v>
      </c>
      <c r="R3223" s="17">
        <f t="shared" si="202"/>
        <v>0</v>
      </c>
      <c r="S3223" s="18">
        <f t="shared" si="203"/>
        <v>60669.4</v>
      </c>
    </row>
    <row r="3224" spans="1:19" x14ac:dyDescent="0.25">
      <c r="A3224" s="7" t="s">
        <v>4393</v>
      </c>
      <c r="B3224" s="7" t="s">
        <v>4394</v>
      </c>
      <c r="C3224" s="7" t="s">
        <v>76</v>
      </c>
      <c r="D3224" s="7" t="s">
        <v>77</v>
      </c>
      <c r="E3224" s="7" t="s">
        <v>78</v>
      </c>
      <c r="F3224" s="8">
        <v>15</v>
      </c>
      <c r="G3224" s="8">
        <v>7475</v>
      </c>
      <c r="H3224" s="8">
        <v>7475</v>
      </c>
      <c r="I3224" s="8">
        <v>2</v>
      </c>
      <c r="J3224" s="8">
        <v>14950</v>
      </c>
      <c r="K3224" s="8">
        <v>7475</v>
      </c>
      <c r="L3224" s="8">
        <f t="shared" si="200"/>
        <v>974.99999999999909</v>
      </c>
      <c r="M3224" s="8">
        <f t="shared" si="201"/>
        <v>6500.0000000000009</v>
      </c>
      <c r="N3224" s="9"/>
      <c r="O3224" s="9"/>
      <c r="P3224" s="8">
        <v>15</v>
      </c>
      <c r="Q3224" s="8">
        <v>7475</v>
      </c>
      <c r="R3224" s="17">
        <f t="shared" si="202"/>
        <v>0</v>
      </c>
      <c r="S3224" s="18">
        <f t="shared" si="203"/>
        <v>14950</v>
      </c>
    </row>
    <row r="3225" spans="1:19" x14ac:dyDescent="0.25">
      <c r="A3225" s="7" t="s">
        <v>4395</v>
      </c>
      <c r="B3225" s="7" t="s">
        <v>4396</v>
      </c>
      <c r="C3225" s="7" t="s">
        <v>37</v>
      </c>
      <c r="D3225" s="7" t="s">
        <v>38</v>
      </c>
      <c r="E3225" s="7" t="s">
        <v>39</v>
      </c>
      <c r="F3225" s="8">
        <v>15</v>
      </c>
      <c r="G3225" s="8">
        <v>6229.55</v>
      </c>
      <c r="H3225" s="8">
        <v>6229.55</v>
      </c>
      <c r="I3225" s="8">
        <v>2</v>
      </c>
      <c r="J3225" s="8">
        <v>12459.1</v>
      </c>
      <c r="K3225" s="8">
        <v>6229.55</v>
      </c>
      <c r="L3225" s="8">
        <f t="shared" si="200"/>
        <v>812.54999999999927</v>
      </c>
      <c r="M3225" s="8">
        <f t="shared" si="201"/>
        <v>5417.0000000000009</v>
      </c>
      <c r="N3225" s="9"/>
      <c r="O3225" s="9"/>
      <c r="P3225" s="8">
        <v>15</v>
      </c>
      <c r="Q3225" s="8">
        <v>6229.55</v>
      </c>
      <c r="R3225" s="17">
        <f t="shared" si="202"/>
        <v>0</v>
      </c>
      <c r="S3225" s="18">
        <f t="shared" si="203"/>
        <v>12459.1</v>
      </c>
    </row>
    <row r="3226" spans="1:19" x14ac:dyDescent="0.25">
      <c r="A3226" s="7" t="s">
        <v>4399</v>
      </c>
      <c r="B3226" s="7" t="s">
        <v>4400</v>
      </c>
      <c r="C3226" s="7" t="s">
        <v>14</v>
      </c>
      <c r="D3226" s="7" t="s">
        <v>15</v>
      </c>
      <c r="E3226" s="7" t="s">
        <v>19</v>
      </c>
      <c r="F3226" s="8">
        <v>21</v>
      </c>
      <c r="G3226" s="8">
        <v>2480.5</v>
      </c>
      <c r="H3226" s="8">
        <v>2480.5</v>
      </c>
      <c r="I3226" s="8">
        <v>85</v>
      </c>
      <c r="J3226" s="8">
        <v>210842.5</v>
      </c>
      <c r="K3226" s="8">
        <v>2480.5</v>
      </c>
      <c r="L3226" s="8">
        <f t="shared" si="200"/>
        <v>430.5</v>
      </c>
      <c r="M3226" s="8">
        <f t="shared" si="201"/>
        <v>2050</v>
      </c>
      <c r="N3226" s="14">
        <v>12</v>
      </c>
      <c r="O3226" s="14">
        <v>2296</v>
      </c>
      <c r="P3226" s="8">
        <v>21</v>
      </c>
      <c r="Q3226" s="8">
        <v>2480.5</v>
      </c>
      <c r="R3226" s="17">
        <f t="shared" si="202"/>
        <v>195160</v>
      </c>
      <c r="S3226" s="18">
        <f t="shared" si="203"/>
        <v>210842.5</v>
      </c>
    </row>
    <row r="3227" spans="1:19" x14ac:dyDescent="0.25">
      <c r="A3227" s="7" t="s">
        <v>4401</v>
      </c>
      <c r="B3227" s="7" t="s">
        <v>4402</v>
      </c>
      <c r="C3227" s="7" t="s">
        <v>14</v>
      </c>
      <c r="D3227" s="7" t="s">
        <v>15</v>
      </c>
      <c r="E3227" s="7" t="s">
        <v>19</v>
      </c>
      <c r="F3227" s="8">
        <v>21</v>
      </c>
      <c r="G3227" s="8">
        <v>1936</v>
      </c>
      <c r="H3227" s="8">
        <v>1936</v>
      </c>
      <c r="I3227" s="8">
        <v>206</v>
      </c>
      <c r="J3227" s="8">
        <v>398816</v>
      </c>
      <c r="K3227" s="8">
        <v>1936</v>
      </c>
      <c r="L3227" s="8">
        <f t="shared" si="200"/>
        <v>336</v>
      </c>
      <c r="M3227" s="8">
        <f t="shared" si="201"/>
        <v>1600</v>
      </c>
      <c r="N3227" s="14">
        <v>12</v>
      </c>
      <c r="O3227" s="14">
        <v>1792</v>
      </c>
      <c r="P3227" s="8">
        <v>21</v>
      </c>
      <c r="Q3227" s="8">
        <v>1936</v>
      </c>
      <c r="R3227" s="17">
        <f t="shared" si="202"/>
        <v>369152</v>
      </c>
      <c r="S3227" s="18">
        <f t="shared" si="203"/>
        <v>398816</v>
      </c>
    </row>
    <row r="3228" spans="1:19" x14ac:dyDescent="0.25">
      <c r="A3228" s="7" t="s">
        <v>4405</v>
      </c>
      <c r="B3228" s="7" t="s">
        <v>4406</v>
      </c>
      <c r="C3228" s="7" t="s">
        <v>76</v>
      </c>
      <c r="D3228" s="7" t="s">
        <v>77</v>
      </c>
      <c r="E3228" s="7" t="s">
        <v>78</v>
      </c>
      <c r="F3228" s="8">
        <v>15</v>
      </c>
      <c r="G3228" s="8">
        <v>6900</v>
      </c>
      <c r="H3228" s="8">
        <v>6900</v>
      </c>
      <c r="I3228" s="8">
        <v>1</v>
      </c>
      <c r="J3228" s="8">
        <v>6900</v>
      </c>
      <c r="K3228" s="8">
        <v>6900</v>
      </c>
      <c r="L3228" s="8">
        <f t="shared" si="200"/>
        <v>899.99999999999909</v>
      </c>
      <c r="M3228" s="8">
        <f t="shared" si="201"/>
        <v>6000.0000000000009</v>
      </c>
      <c r="N3228" s="13"/>
      <c r="O3228" s="13"/>
      <c r="P3228" s="8">
        <v>15</v>
      </c>
      <c r="Q3228" s="8">
        <v>6900</v>
      </c>
      <c r="R3228" s="17">
        <f t="shared" si="202"/>
        <v>0</v>
      </c>
      <c r="S3228" s="18">
        <f t="shared" si="203"/>
        <v>6900</v>
      </c>
    </row>
    <row r="3229" spans="1:19" x14ac:dyDescent="0.25">
      <c r="A3229" s="7" t="s">
        <v>4407</v>
      </c>
      <c r="B3229" s="7" t="s">
        <v>4408</v>
      </c>
      <c r="C3229" s="7" t="s">
        <v>37</v>
      </c>
      <c r="D3229" s="7" t="s">
        <v>38</v>
      </c>
      <c r="E3229" s="7" t="s">
        <v>39</v>
      </c>
      <c r="F3229" s="8">
        <v>15</v>
      </c>
      <c r="G3229" s="8">
        <v>10465</v>
      </c>
      <c r="H3229" s="8">
        <v>10465</v>
      </c>
      <c r="I3229" s="8">
        <v>7</v>
      </c>
      <c r="J3229" s="8">
        <v>73255</v>
      </c>
      <c r="K3229" s="8">
        <v>10465</v>
      </c>
      <c r="L3229" s="8">
        <f t="shared" si="200"/>
        <v>1365</v>
      </c>
      <c r="M3229" s="8">
        <f t="shared" si="201"/>
        <v>9100</v>
      </c>
      <c r="N3229" s="9"/>
      <c r="O3229" s="9"/>
      <c r="P3229" s="8">
        <v>15</v>
      </c>
      <c r="Q3229" s="8">
        <v>10465</v>
      </c>
      <c r="R3229" s="17">
        <f t="shared" si="202"/>
        <v>0</v>
      </c>
      <c r="S3229" s="18">
        <f t="shared" si="203"/>
        <v>73255</v>
      </c>
    </row>
    <row r="3230" spans="1:19" x14ac:dyDescent="0.25">
      <c r="A3230" s="7" t="s">
        <v>4409</v>
      </c>
      <c r="B3230" s="7" t="s">
        <v>4410</v>
      </c>
      <c r="C3230" s="7" t="s">
        <v>37</v>
      </c>
      <c r="D3230" s="7" t="s">
        <v>38</v>
      </c>
      <c r="E3230" s="7" t="s">
        <v>39</v>
      </c>
      <c r="F3230" s="8">
        <v>15</v>
      </c>
      <c r="G3230" s="8">
        <v>782</v>
      </c>
      <c r="H3230" s="8">
        <v>782</v>
      </c>
      <c r="I3230" s="8">
        <v>7</v>
      </c>
      <c r="J3230" s="8">
        <v>5474</v>
      </c>
      <c r="K3230" s="8">
        <v>782</v>
      </c>
      <c r="L3230" s="8">
        <f t="shared" si="200"/>
        <v>102</v>
      </c>
      <c r="M3230" s="8">
        <f t="shared" si="201"/>
        <v>680</v>
      </c>
      <c r="N3230" s="9"/>
      <c r="O3230" s="9"/>
      <c r="P3230" s="8">
        <v>15</v>
      </c>
      <c r="Q3230" s="8">
        <v>782</v>
      </c>
      <c r="R3230" s="17">
        <f t="shared" si="202"/>
        <v>0</v>
      </c>
      <c r="S3230" s="18">
        <f t="shared" si="203"/>
        <v>5474</v>
      </c>
    </row>
    <row r="3231" spans="1:19" x14ac:dyDescent="0.25">
      <c r="A3231" s="7" t="s">
        <v>4413</v>
      </c>
      <c r="B3231" s="7" t="s">
        <v>4414</v>
      </c>
      <c r="C3231" s="7" t="s">
        <v>37</v>
      </c>
      <c r="D3231" s="7" t="s">
        <v>38</v>
      </c>
      <c r="E3231" s="7" t="s">
        <v>39</v>
      </c>
      <c r="F3231" s="8">
        <v>15</v>
      </c>
      <c r="G3231" s="8">
        <v>782</v>
      </c>
      <c r="H3231" s="8">
        <v>782</v>
      </c>
      <c r="I3231" s="8">
        <v>28</v>
      </c>
      <c r="J3231" s="8">
        <v>21896</v>
      </c>
      <c r="K3231" s="8">
        <v>782</v>
      </c>
      <c r="L3231" s="8">
        <f t="shared" si="200"/>
        <v>102</v>
      </c>
      <c r="M3231" s="8">
        <f t="shared" si="201"/>
        <v>680</v>
      </c>
      <c r="N3231" s="9"/>
      <c r="O3231" s="9"/>
      <c r="P3231" s="8">
        <v>15</v>
      </c>
      <c r="Q3231" s="8">
        <v>782</v>
      </c>
      <c r="R3231" s="17">
        <f t="shared" si="202"/>
        <v>0</v>
      </c>
      <c r="S3231" s="18">
        <f t="shared" si="203"/>
        <v>21896</v>
      </c>
    </row>
    <row r="3232" spans="1:19" x14ac:dyDescent="0.25">
      <c r="A3232" s="7" t="s">
        <v>4417</v>
      </c>
      <c r="B3232" s="7" t="s">
        <v>4418</v>
      </c>
      <c r="C3232" s="7" t="s">
        <v>37</v>
      </c>
      <c r="D3232" s="7" t="s">
        <v>38</v>
      </c>
      <c r="E3232" s="7" t="s">
        <v>39</v>
      </c>
      <c r="F3232" s="8">
        <v>15</v>
      </c>
      <c r="G3232" s="8">
        <v>5234.67</v>
      </c>
      <c r="H3232" s="8">
        <v>5234.67</v>
      </c>
      <c r="I3232" s="8">
        <v>1</v>
      </c>
      <c r="J3232" s="8">
        <v>5234.67</v>
      </c>
      <c r="K3232" s="8">
        <v>5234.67</v>
      </c>
      <c r="L3232" s="8">
        <f t="shared" si="200"/>
        <v>682.78304347826088</v>
      </c>
      <c r="M3232" s="8">
        <f t="shared" si="201"/>
        <v>4551.8869565217392</v>
      </c>
      <c r="N3232" s="9"/>
      <c r="O3232" s="9"/>
      <c r="P3232" s="8">
        <v>15</v>
      </c>
      <c r="Q3232" s="8">
        <v>5234.67</v>
      </c>
      <c r="R3232" s="17">
        <f t="shared" si="202"/>
        <v>0</v>
      </c>
      <c r="S3232" s="18">
        <f t="shared" si="203"/>
        <v>5234.67</v>
      </c>
    </row>
    <row r="3233" spans="1:19" x14ac:dyDescent="0.25">
      <c r="A3233" s="7" t="s">
        <v>4419</v>
      </c>
      <c r="B3233" s="7" t="s">
        <v>4420</v>
      </c>
      <c r="C3233" s="7" t="s">
        <v>37</v>
      </c>
      <c r="D3233" s="7" t="s">
        <v>38</v>
      </c>
      <c r="E3233" s="7" t="s">
        <v>39</v>
      </c>
      <c r="F3233" s="8">
        <v>15</v>
      </c>
      <c r="G3233" s="8">
        <v>8222.5</v>
      </c>
      <c r="H3233" s="8">
        <v>8222.5</v>
      </c>
      <c r="I3233" s="8">
        <v>1</v>
      </c>
      <c r="J3233" s="8">
        <v>8222.5</v>
      </c>
      <c r="K3233" s="8">
        <v>8222.5</v>
      </c>
      <c r="L3233" s="8">
        <f t="shared" si="200"/>
        <v>1072.4999999999991</v>
      </c>
      <c r="M3233" s="8">
        <f t="shared" si="201"/>
        <v>7150.0000000000009</v>
      </c>
      <c r="N3233" s="9"/>
      <c r="O3233" s="9"/>
      <c r="P3233" s="8">
        <v>15</v>
      </c>
      <c r="Q3233" s="8">
        <v>8222.5</v>
      </c>
      <c r="R3233" s="17">
        <f t="shared" si="202"/>
        <v>0</v>
      </c>
      <c r="S3233" s="18">
        <f t="shared" si="203"/>
        <v>8222.5</v>
      </c>
    </row>
    <row r="3234" spans="1:19" x14ac:dyDescent="0.25">
      <c r="A3234" s="7" t="s">
        <v>4421</v>
      </c>
      <c r="B3234" s="7" t="s">
        <v>4422</v>
      </c>
      <c r="C3234" s="7" t="s">
        <v>37</v>
      </c>
      <c r="D3234" s="7" t="s">
        <v>38</v>
      </c>
      <c r="E3234" s="7" t="s">
        <v>39</v>
      </c>
      <c r="F3234" s="8">
        <v>15</v>
      </c>
      <c r="G3234" s="8">
        <v>8222.5</v>
      </c>
      <c r="H3234" s="8">
        <v>8222.5</v>
      </c>
      <c r="I3234" s="8">
        <v>6</v>
      </c>
      <c r="J3234" s="8">
        <v>49335</v>
      </c>
      <c r="K3234" s="8">
        <v>8222.5</v>
      </c>
      <c r="L3234" s="8">
        <f t="shared" si="200"/>
        <v>1072.4999999999991</v>
      </c>
      <c r="M3234" s="8">
        <f t="shared" si="201"/>
        <v>7150.0000000000009</v>
      </c>
      <c r="N3234" s="9"/>
      <c r="O3234" s="9"/>
      <c r="P3234" s="8">
        <v>15</v>
      </c>
      <c r="Q3234" s="8">
        <v>8222.5</v>
      </c>
      <c r="R3234" s="17">
        <f t="shared" si="202"/>
        <v>0</v>
      </c>
      <c r="S3234" s="18">
        <f t="shared" si="203"/>
        <v>49335</v>
      </c>
    </row>
    <row r="3235" spans="1:19" x14ac:dyDescent="0.25">
      <c r="A3235" s="7" t="s">
        <v>4423</v>
      </c>
      <c r="B3235" s="7" t="s">
        <v>4424</v>
      </c>
      <c r="C3235" s="7" t="s">
        <v>37</v>
      </c>
      <c r="D3235" s="7" t="s">
        <v>38</v>
      </c>
      <c r="E3235" s="7" t="s">
        <v>39</v>
      </c>
      <c r="F3235" s="8">
        <v>15</v>
      </c>
      <c r="G3235" s="8">
        <v>8222.5</v>
      </c>
      <c r="H3235" s="8">
        <v>8222.5</v>
      </c>
      <c r="I3235" s="8">
        <v>3</v>
      </c>
      <c r="J3235" s="8">
        <v>24667.5</v>
      </c>
      <c r="K3235" s="8">
        <v>8222.5</v>
      </c>
      <c r="L3235" s="8">
        <f t="shared" si="200"/>
        <v>1072.4999999999991</v>
      </c>
      <c r="M3235" s="8">
        <f t="shared" si="201"/>
        <v>7150.0000000000009</v>
      </c>
      <c r="N3235" s="9"/>
      <c r="O3235" s="9"/>
      <c r="P3235" s="8">
        <v>15</v>
      </c>
      <c r="Q3235" s="8">
        <v>8222.5</v>
      </c>
      <c r="R3235" s="17">
        <f t="shared" si="202"/>
        <v>0</v>
      </c>
      <c r="S3235" s="18">
        <f t="shared" si="203"/>
        <v>24667.5</v>
      </c>
    </row>
    <row r="3236" spans="1:19" x14ac:dyDescent="0.25">
      <c r="A3236" s="7" t="s">
        <v>4425</v>
      </c>
      <c r="B3236" s="7" t="s">
        <v>4426</v>
      </c>
      <c r="C3236" s="7" t="s">
        <v>32</v>
      </c>
      <c r="D3236" s="7" t="s">
        <v>33</v>
      </c>
      <c r="E3236" s="7" t="s">
        <v>34</v>
      </c>
      <c r="F3236" s="8">
        <v>15</v>
      </c>
      <c r="G3236" s="8">
        <v>5756.9</v>
      </c>
      <c r="H3236" s="8">
        <v>5756.9</v>
      </c>
      <c r="I3236" s="8">
        <v>5</v>
      </c>
      <c r="J3236" s="8">
        <v>28784.5</v>
      </c>
      <c r="K3236" s="8">
        <v>5756.9</v>
      </c>
      <c r="L3236" s="8">
        <f t="shared" si="200"/>
        <v>750.89999999999964</v>
      </c>
      <c r="M3236" s="8">
        <f t="shared" si="201"/>
        <v>5006</v>
      </c>
      <c r="N3236" s="9"/>
      <c r="O3236" s="9"/>
      <c r="P3236" s="8">
        <v>15</v>
      </c>
      <c r="Q3236" s="8">
        <v>5756.9</v>
      </c>
      <c r="R3236" s="17">
        <f t="shared" si="202"/>
        <v>0</v>
      </c>
      <c r="S3236" s="18">
        <f t="shared" si="203"/>
        <v>28784.5</v>
      </c>
    </row>
    <row r="3237" spans="1:19" x14ac:dyDescent="0.25">
      <c r="A3237" s="7" t="s">
        <v>4427</v>
      </c>
      <c r="B3237" s="7" t="s">
        <v>4428</v>
      </c>
      <c r="C3237" s="7" t="s">
        <v>2265</v>
      </c>
      <c r="D3237" s="7" t="s">
        <v>2266</v>
      </c>
      <c r="E3237" s="7" t="s">
        <v>2267</v>
      </c>
      <c r="F3237" s="8">
        <v>15</v>
      </c>
      <c r="G3237" s="8">
        <v>0.01</v>
      </c>
      <c r="H3237" s="8">
        <v>0.01</v>
      </c>
      <c r="I3237" s="8">
        <v>2</v>
      </c>
      <c r="J3237" s="8">
        <v>0.02</v>
      </c>
      <c r="K3237" s="8">
        <v>0.01</v>
      </c>
      <c r="L3237" s="8">
        <f t="shared" si="200"/>
        <v>1.3043478260869566E-3</v>
      </c>
      <c r="M3237" s="8">
        <f t="shared" si="201"/>
        <v>8.6956521739130436E-3</v>
      </c>
      <c r="N3237" s="9"/>
      <c r="O3237" s="9"/>
      <c r="P3237" s="8">
        <v>15</v>
      </c>
      <c r="Q3237" s="8">
        <v>0.01</v>
      </c>
      <c r="R3237" s="17">
        <f t="shared" si="202"/>
        <v>0</v>
      </c>
      <c r="S3237" s="18">
        <f t="shared" si="203"/>
        <v>0.02</v>
      </c>
    </row>
    <row r="3238" spans="1:19" x14ac:dyDescent="0.25">
      <c r="A3238" s="7" t="s">
        <v>4429</v>
      </c>
      <c r="B3238" s="7" t="s">
        <v>4430</v>
      </c>
      <c r="C3238" s="7" t="s">
        <v>2265</v>
      </c>
      <c r="D3238" s="7" t="s">
        <v>2266</v>
      </c>
      <c r="E3238" s="7" t="s">
        <v>2267</v>
      </c>
      <c r="F3238" s="8">
        <v>15</v>
      </c>
      <c r="G3238" s="8">
        <v>425947.34</v>
      </c>
      <c r="H3238" s="8">
        <v>425947.34</v>
      </c>
      <c r="I3238" s="8">
        <v>1</v>
      </c>
      <c r="J3238" s="8">
        <v>425947.34</v>
      </c>
      <c r="K3238" s="8">
        <v>425947.34</v>
      </c>
      <c r="L3238" s="8">
        <f t="shared" si="200"/>
        <v>55558.348695652152</v>
      </c>
      <c r="M3238" s="8">
        <f t="shared" si="201"/>
        <v>370388.99130434787</v>
      </c>
      <c r="N3238" s="9"/>
      <c r="O3238" s="9"/>
      <c r="P3238" s="8">
        <v>15</v>
      </c>
      <c r="Q3238" s="8">
        <v>425947.34</v>
      </c>
      <c r="R3238" s="17">
        <f t="shared" si="202"/>
        <v>0</v>
      </c>
      <c r="S3238" s="18">
        <f t="shared" si="203"/>
        <v>425947.34</v>
      </c>
    </row>
    <row r="3239" spans="1:19" x14ac:dyDescent="0.25">
      <c r="A3239" s="7" t="s">
        <v>4431</v>
      </c>
      <c r="B3239" s="7" t="s">
        <v>4432</v>
      </c>
      <c r="C3239" s="7" t="s">
        <v>37</v>
      </c>
      <c r="D3239" s="7" t="s">
        <v>38</v>
      </c>
      <c r="E3239" s="7" t="s">
        <v>39</v>
      </c>
      <c r="F3239" s="8">
        <v>15</v>
      </c>
      <c r="G3239" s="8">
        <v>7670.5</v>
      </c>
      <c r="H3239" s="8">
        <v>9308.1</v>
      </c>
      <c r="I3239" s="8">
        <v>6</v>
      </c>
      <c r="J3239" s="8">
        <v>46023</v>
      </c>
      <c r="K3239" s="8">
        <v>7670.5</v>
      </c>
      <c r="L3239" s="8">
        <f t="shared" si="200"/>
        <v>1000.4999999999991</v>
      </c>
      <c r="M3239" s="8">
        <f t="shared" si="201"/>
        <v>6670.0000000000009</v>
      </c>
      <c r="N3239" s="9"/>
      <c r="O3239" s="9"/>
      <c r="P3239" s="8">
        <v>15</v>
      </c>
      <c r="Q3239" s="8">
        <v>7670.5</v>
      </c>
      <c r="R3239" s="17">
        <f t="shared" si="202"/>
        <v>0</v>
      </c>
      <c r="S3239" s="18">
        <f t="shared" si="203"/>
        <v>46023</v>
      </c>
    </row>
    <row r="3240" spans="1:19" x14ac:dyDescent="0.25">
      <c r="A3240" s="7" t="s">
        <v>4433</v>
      </c>
      <c r="B3240" s="7" t="s">
        <v>4434</v>
      </c>
      <c r="C3240" s="7" t="s">
        <v>37</v>
      </c>
      <c r="D3240" s="7" t="s">
        <v>38</v>
      </c>
      <c r="E3240" s="7" t="s">
        <v>39</v>
      </c>
      <c r="F3240" s="8">
        <v>15</v>
      </c>
      <c r="G3240" s="8">
        <v>4797.8</v>
      </c>
      <c r="H3240" s="8">
        <v>4797.8</v>
      </c>
      <c r="I3240" s="8">
        <v>1</v>
      </c>
      <c r="J3240" s="8">
        <v>4797.8</v>
      </c>
      <c r="K3240" s="8">
        <v>4797.8</v>
      </c>
      <c r="L3240" s="8">
        <f t="shared" si="200"/>
        <v>625.79999999999927</v>
      </c>
      <c r="M3240" s="8">
        <f t="shared" si="201"/>
        <v>4172.0000000000009</v>
      </c>
      <c r="N3240" s="13"/>
      <c r="O3240" s="13"/>
      <c r="P3240" s="8">
        <v>15</v>
      </c>
      <c r="Q3240" s="8">
        <v>4797.8</v>
      </c>
      <c r="R3240" s="17">
        <f t="shared" si="202"/>
        <v>0</v>
      </c>
      <c r="S3240" s="18">
        <f t="shared" si="203"/>
        <v>4797.8</v>
      </c>
    </row>
    <row r="3241" spans="1:19" x14ac:dyDescent="0.25">
      <c r="A3241" s="7" t="s">
        <v>4435</v>
      </c>
      <c r="B3241" s="7" t="s">
        <v>4436</v>
      </c>
      <c r="C3241" s="7" t="s">
        <v>37</v>
      </c>
      <c r="D3241" s="7" t="s">
        <v>38</v>
      </c>
      <c r="E3241" s="7" t="s">
        <v>39</v>
      </c>
      <c r="F3241" s="8">
        <v>15</v>
      </c>
      <c r="G3241" s="8">
        <v>4797.8</v>
      </c>
      <c r="H3241" s="8">
        <v>6855.15</v>
      </c>
      <c r="I3241" s="8">
        <v>3</v>
      </c>
      <c r="J3241" s="8">
        <v>14393.400000000001</v>
      </c>
      <c r="K3241" s="8">
        <v>4797.8</v>
      </c>
      <c r="L3241" s="8">
        <f t="shared" si="200"/>
        <v>625.79999999999927</v>
      </c>
      <c r="M3241" s="8">
        <f t="shared" si="201"/>
        <v>4172.0000000000009</v>
      </c>
      <c r="N3241" s="13"/>
      <c r="O3241" s="13"/>
      <c r="P3241" s="8">
        <v>15</v>
      </c>
      <c r="Q3241" s="8">
        <v>4797.8</v>
      </c>
      <c r="R3241" s="17">
        <f t="shared" si="202"/>
        <v>0</v>
      </c>
      <c r="S3241" s="18">
        <f t="shared" si="203"/>
        <v>14393.400000000001</v>
      </c>
    </row>
    <row r="3242" spans="1:19" x14ac:dyDescent="0.25">
      <c r="A3242" s="7" t="s">
        <v>4437</v>
      </c>
      <c r="B3242" s="7" t="s">
        <v>4438</v>
      </c>
      <c r="C3242" s="7" t="s">
        <v>37</v>
      </c>
      <c r="D3242" s="7" t="s">
        <v>38</v>
      </c>
      <c r="E3242" s="7" t="s">
        <v>39</v>
      </c>
      <c r="F3242" s="8">
        <v>15</v>
      </c>
      <c r="G3242" s="8">
        <v>7487.56</v>
      </c>
      <c r="H3242" s="8">
        <v>7487.56</v>
      </c>
      <c r="I3242" s="8">
        <v>1</v>
      </c>
      <c r="J3242" s="8">
        <v>7487.56</v>
      </c>
      <c r="K3242" s="8">
        <v>7487.56</v>
      </c>
      <c r="L3242" s="8">
        <f t="shared" si="200"/>
        <v>976.63826086956487</v>
      </c>
      <c r="M3242" s="8">
        <f t="shared" si="201"/>
        <v>6510.9217391304355</v>
      </c>
      <c r="N3242" s="9"/>
      <c r="O3242" s="9"/>
      <c r="P3242" s="8">
        <v>15</v>
      </c>
      <c r="Q3242" s="8">
        <v>7487.56</v>
      </c>
      <c r="R3242" s="17">
        <f t="shared" si="202"/>
        <v>0</v>
      </c>
      <c r="S3242" s="18">
        <f t="shared" si="203"/>
        <v>7487.56</v>
      </c>
    </row>
    <row r="3243" spans="1:19" x14ac:dyDescent="0.25">
      <c r="A3243" s="7" t="s">
        <v>4439</v>
      </c>
      <c r="B3243" s="7" t="s">
        <v>4440</v>
      </c>
      <c r="C3243" s="7" t="s">
        <v>37</v>
      </c>
      <c r="D3243" s="7" t="s">
        <v>38</v>
      </c>
      <c r="E3243" s="7" t="s">
        <v>39</v>
      </c>
      <c r="F3243" s="8">
        <v>15</v>
      </c>
      <c r="G3243" s="8">
        <v>3195.71</v>
      </c>
      <c r="H3243" s="8">
        <v>3195.71</v>
      </c>
      <c r="I3243" s="8">
        <v>1</v>
      </c>
      <c r="J3243" s="8">
        <v>3195.71</v>
      </c>
      <c r="K3243" s="8">
        <v>3195.71</v>
      </c>
      <c r="L3243" s="8">
        <f t="shared" si="200"/>
        <v>416.83173913043447</v>
      </c>
      <c r="M3243" s="8">
        <f t="shared" si="201"/>
        <v>2778.8782608695656</v>
      </c>
      <c r="N3243" s="13"/>
      <c r="O3243" s="13"/>
      <c r="P3243" s="8">
        <v>15</v>
      </c>
      <c r="Q3243" s="8">
        <v>3195.71</v>
      </c>
      <c r="R3243" s="17">
        <f t="shared" si="202"/>
        <v>0</v>
      </c>
      <c r="S3243" s="18">
        <f t="shared" si="203"/>
        <v>3195.71</v>
      </c>
    </row>
    <row r="3244" spans="1:19" x14ac:dyDescent="0.25">
      <c r="A3244" s="7" t="s">
        <v>4445</v>
      </c>
      <c r="B3244" s="7" t="s">
        <v>4446</v>
      </c>
      <c r="C3244" s="7" t="s">
        <v>32</v>
      </c>
      <c r="D3244" s="7" t="s">
        <v>33</v>
      </c>
      <c r="E3244" s="7" t="s">
        <v>34</v>
      </c>
      <c r="F3244" s="8">
        <v>15</v>
      </c>
      <c r="G3244" s="8">
        <v>1380</v>
      </c>
      <c r="H3244" s="8">
        <v>1380</v>
      </c>
      <c r="I3244" s="8">
        <v>3</v>
      </c>
      <c r="J3244" s="8">
        <v>4140</v>
      </c>
      <c r="K3244" s="8">
        <v>1380</v>
      </c>
      <c r="L3244" s="8">
        <f t="shared" si="200"/>
        <v>180</v>
      </c>
      <c r="M3244" s="8">
        <f t="shared" si="201"/>
        <v>1200</v>
      </c>
      <c r="N3244" s="13"/>
      <c r="O3244" s="13"/>
      <c r="P3244" s="8">
        <v>15</v>
      </c>
      <c r="Q3244" s="8">
        <v>1380</v>
      </c>
      <c r="R3244" s="17">
        <f t="shared" si="202"/>
        <v>0</v>
      </c>
      <c r="S3244" s="18">
        <f t="shared" si="203"/>
        <v>4140</v>
      </c>
    </row>
    <row r="3245" spans="1:19" x14ac:dyDescent="0.25">
      <c r="A3245" s="7" t="s">
        <v>4447</v>
      </c>
      <c r="B3245" s="7" t="s">
        <v>4448</v>
      </c>
      <c r="C3245" s="7" t="s">
        <v>32</v>
      </c>
      <c r="D3245" s="7" t="s">
        <v>33</v>
      </c>
      <c r="E3245" s="7" t="s">
        <v>34</v>
      </c>
      <c r="F3245" s="8">
        <v>15</v>
      </c>
      <c r="G3245" s="8">
        <v>1380</v>
      </c>
      <c r="H3245" s="8">
        <v>1380</v>
      </c>
      <c r="I3245" s="8">
        <v>1</v>
      </c>
      <c r="J3245" s="8">
        <v>1380</v>
      </c>
      <c r="K3245" s="8">
        <v>1380</v>
      </c>
      <c r="L3245" s="8">
        <f t="shared" si="200"/>
        <v>180</v>
      </c>
      <c r="M3245" s="8">
        <f t="shared" si="201"/>
        <v>1200</v>
      </c>
      <c r="N3245" s="9"/>
      <c r="O3245" s="9"/>
      <c r="P3245" s="8">
        <v>15</v>
      </c>
      <c r="Q3245" s="8">
        <v>1380</v>
      </c>
      <c r="R3245" s="17">
        <f t="shared" si="202"/>
        <v>0</v>
      </c>
      <c r="S3245" s="18">
        <f t="shared" si="203"/>
        <v>1380</v>
      </c>
    </row>
    <row r="3246" spans="1:19" x14ac:dyDescent="0.25">
      <c r="A3246" s="7" t="s">
        <v>4449</v>
      </c>
      <c r="B3246" s="7" t="s">
        <v>4450</v>
      </c>
      <c r="C3246" s="7" t="s">
        <v>32</v>
      </c>
      <c r="D3246" s="7" t="s">
        <v>33</v>
      </c>
      <c r="E3246" s="7" t="s">
        <v>34</v>
      </c>
      <c r="F3246" s="8">
        <v>15</v>
      </c>
      <c r="G3246" s="8">
        <v>9085</v>
      </c>
      <c r="H3246" s="8">
        <v>9085</v>
      </c>
      <c r="I3246" s="8">
        <v>3</v>
      </c>
      <c r="J3246" s="8">
        <v>27255</v>
      </c>
      <c r="K3246" s="8">
        <v>9085</v>
      </c>
      <c r="L3246" s="8">
        <f t="shared" si="200"/>
        <v>1184.9999999999991</v>
      </c>
      <c r="M3246" s="8">
        <f t="shared" si="201"/>
        <v>7900.0000000000009</v>
      </c>
      <c r="N3246" s="9"/>
      <c r="O3246" s="9"/>
      <c r="P3246" s="8">
        <v>15</v>
      </c>
      <c r="Q3246" s="8">
        <v>9085</v>
      </c>
      <c r="R3246" s="17">
        <f t="shared" si="202"/>
        <v>0</v>
      </c>
      <c r="S3246" s="18">
        <f t="shared" si="203"/>
        <v>27255</v>
      </c>
    </row>
    <row r="3247" spans="1:19" x14ac:dyDescent="0.25">
      <c r="A3247" s="7" t="s">
        <v>4451</v>
      </c>
      <c r="B3247" s="7" t="s">
        <v>4452</v>
      </c>
      <c r="C3247" s="7" t="s">
        <v>14</v>
      </c>
      <c r="D3247" s="7" t="s">
        <v>15</v>
      </c>
      <c r="E3247" s="7" t="s">
        <v>19</v>
      </c>
      <c r="F3247" s="8">
        <v>21</v>
      </c>
      <c r="G3247" s="8">
        <v>12196.8</v>
      </c>
      <c r="H3247" s="8">
        <v>12196.8</v>
      </c>
      <c r="I3247" s="8">
        <v>5</v>
      </c>
      <c r="J3247" s="8">
        <v>60984</v>
      </c>
      <c r="K3247" s="8">
        <v>12196.8</v>
      </c>
      <c r="L3247" s="8">
        <f t="shared" si="200"/>
        <v>2116.7999999999993</v>
      </c>
      <c r="M3247" s="8">
        <f t="shared" si="201"/>
        <v>10080</v>
      </c>
      <c r="N3247" s="14">
        <v>12</v>
      </c>
      <c r="O3247" s="14">
        <v>11289.6</v>
      </c>
      <c r="P3247" s="8">
        <v>21</v>
      </c>
      <c r="Q3247" s="8">
        <v>12196.8</v>
      </c>
      <c r="R3247" s="17">
        <f t="shared" si="202"/>
        <v>56448</v>
      </c>
      <c r="S3247" s="18">
        <f t="shared" si="203"/>
        <v>60984</v>
      </c>
    </row>
    <row r="3248" spans="1:19" x14ac:dyDescent="0.25">
      <c r="A3248" s="7" t="s">
        <v>4453</v>
      </c>
      <c r="B3248" s="7" t="s">
        <v>4454</v>
      </c>
      <c r="C3248" s="7" t="s">
        <v>76</v>
      </c>
      <c r="D3248" s="7" t="s">
        <v>77</v>
      </c>
      <c r="E3248" s="7" t="s">
        <v>78</v>
      </c>
      <c r="F3248" s="8">
        <v>15</v>
      </c>
      <c r="G3248" s="8">
        <v>5520</v>
      </c>
      <c r="H3248" s="8">
        <v>5520</v>
      </c>
      <c r="I3248" s="8">
        <v>1</v>
      </c>
      <c r="J3248" s="8">
        <v>5520</v>
      </c>
      <c r="K3248" s="8">
        <v>5520</v>
      </c>
      <c r="L3248" s="8">
        <f t="shared" si="200"/>
        <v>720</v>
      </c>
      <c r="M3248" s="8">
        <f t="shared" si="201"/>
        <v>4800</v>
      </c>
      <c r="N3248" s="9"/>
      <c r="O3248" s="9"/>
      <c r="P3248" s="8">
        <v>15</v>
      </c>
      <c r="Q3248" s="8">
        <v>5520</v>
      </c>
      <c r="R3248" s="17">
        <f t="shared" si="202"/>
        <v>0</v>
      </c>
      <c r="S3248" s="18">
        <f t="shared" si="203"/>
        <v>5520</v>
      </c>
    </row>
    <row r="3249" spans="1:19" x14ac:dyDescent="0.25">
      <c r="A3249" s="7" t="s">
        <v>4455</v>
      </c>
      <c r="B3249" s="7" t="s">
        <v>4456</v>
      </c>
      <c r="C3249" s="7" t="s">
        <v>76</v>
      </c>
      <c r="D3249" s="7" t="s">
        <v>77</v>
      </c>
      <c r="E3249" s="7" t="s">
        <v>78</v>
      </c>
      <c r="F3249" s="8">
        <v>15</v>
      </c>
      <c r="G3249" s="8">
        <v>18285</v>
      </c>
      <c r="H3249" s="8">
        <v>18285</v>
      </c>
      <c r="I3249" s="8">
        <v>1</v>
      </c>
      <c r="J3249" s="8">
        <v>18285</v>
      </c>
      <c r="K3249" s="8">
        <v>18285</v>
      </c>
      <c r="L3249" s="8">
        <f t="shared" si="200"/>
        <v>2384.9999999999982</v>
      </c>
      <c r="M3249" s="8">
        <f t="shared" si="201"/>
        <v>15900.000000000002</v>
      </c>
      <c r="N3249" s="9"/>
      <c r="O3249" s="9"/>
      <c r="P3249" s="8">
        <v>15</v>
      </c>
      <c r="Q3249" s="8">
        <v>18285</v>
      </c>
      <c r="R3249" s="17">
        <f t="shared" si="202"/>
        <v>0</v>
      </c>
      <c r="S3249" s="18">
        <f t="shared" si="203"/>
        <v>18285</v>
      </c>
    </row>
    <row r="3250" spans="1:19" x14ac:dyDescent="0.25">
      <c r="A3250" s="7" t="s">
        <v>4457</v>
      </c>
      <c r="B3250" s="7" t="s">
        <v>4458</v>
      </c>
      <c r="C3250" s="7" t="s">
        <v>1841</v>
      </c>
      <c r="D3250" s="7" t="s">
        <v>1842</v>
      </c>
      <c r="E3250" s="7" t="s">
        <v>2597</v>
      </c>
      <c r="F3250" s="8">
        <v>15</v>
      </c>
      <c r="G3250" s="8">
        <v>248400</v>
      </c>
      <c r="H3250" s="8">
        <v>248400</v>
      </c>
      <c r="I3250" s="8">
        <v>1</v>
      </c>
      <c r="J3250" s="8">
        <v>248400</v>
      </c>
      <c r="K3250" s="8">
        <v>248400</v>
      </c>
      <c r="L3250" s="8">
        <f t="shared" si="200"/>
        <v>32399.999999999971</v>
      </c>
      <c r="M3250" s="8">
        <f t="shared" si="201"/>
        <v>216000.00000000003</v>
      </c>
      <c r="N3250" s="14">
        <v>12</v>
      </c>
      <c r="O3250" s="14">
        <v>241920</v>
      </c>
      <c r="P3250" s="8">
        <v>15</v>
      </c>
      <c r="Q3250" s="8">
        <v>248400</v>
      </c>
      <c r="R3250" s="17">
        <f t="shared" si="202"/>
        <v>241920</v>
      </c>
      <c r="S3250" s="18">
        <f t="shared" si="203"/>
        <v>248400</v>
      </c>
    </row>
    <row r="3251" spans="1:19" x14ac:dyDescent="0.25">
      <c r="A3251" s="7" t="s">
        <v>4459</v>
      </c>
      <c r="B3251" s="7" t="s">
        <v>4460</v>
      </c>
      <c r="C3251" s="7" t="s">
        <v>185</v>
      </c>
      <c r="D3251" s="7" t="s">
        <v>186</v>
      </c>
      <c r="E3251" s="7" t="s">
        <v>187</v>
      </c>
      <c r="F3251" s="8">
        <v>21</v>
      </c>
      <c r="G3251" s="8">
        <v>12922.8</v>
      </c>
      <c r="H3251" s="8">
        <v>12922.8</v>
      </c>
      <c r="I3251" s="8">
        <v>11</v>
      </c>
      <c r="J3251" s="8">
        <v>142150.79999999999</v>
      </c>
      <c r="K3251" s="8">
        <v>12922.8</v>
      </c>
      <c r="L3251" s="8">
        <f t="shared" si="200"/>
        <v>2242.7999999999993</v>
      </c>
      <c r="M3251" s="8">
        <f t="shared" si="201"/>
        <v>10680</v>
      </c>
      <c r="N3251" s="9"/>
      <c r="O3251" s="9"/>
      <c r="P3251" s="8">
        <v>21</v>
      </c>
      <c r="Q3251" s="8">
        <v>12922.800000000001</v>
      </c>
      <c r="R3251" s="17">
        <f t="shared" si="202"/>
        <v>0</v>
      </c>
      <c r="S3251" s="18">
        <f t="shared" si="203"/>
        <v>142150.79999999999</v>
      </c>
    </row>
    <row r="3252" spans="1:19" x14ac:dyDescent="0.25">
      <c r="A3252" s="7" t="s">
        <v>4461</v>
      </c>
      <c r="B3252" s="7" t="s">
        <v>4462</v>
      </c>
      <c r="C3252" s="7" t="s">
        <v>1026</v>
      </c>
      <c r="D3252" s="7" t="s">
        <v>1027</v>
      </c>
      <c r="E3252" s="7" t="s">
        <v>2554</v>
      </c>
      <c r="F3252" s="8">
        <v>15</v>
      </c>
      <c r="G3252" s="8">
        <v>91550</v>
      </c>
      <c r="H3252" s="8">
        <v>91550</v>
      </c>
      <c r="I3252" s="8">
        <v>3</v>
      </c>
      <c r="J3252" s="8">
        <v>274650</v>
      </c>
      <c r="K3252" s="8">
        <v>91550</v>
      </c>
      <c r="L3252" s="8">
        <f t="shared" si="200"/>
        <v>11941.304347826081</v>
      </c>
      <c r="M3252" s="8">
        <f t="shared" si="201"/>
        <v>79608.695652173919</v>
      </c>
      <c r="N3252" s="9"/>
      <c r="O3252" s="9"/>
      <c r="P3252" s="8">
        <v>15</v>
      </c>
      <c r="Q3252" s="8">
        <v>91550</v>
      </c>
      <c r="R3252" s="17">
        <f t="shared" si="202"/>
        <v>0</v>
      </c>
      <c r="S3252" s="18">
        <f t="shared" si="203"/>
        <v>274650</v>
      </c>
    </row>
    <row r="3253" spans="1:19" x14ac:dyDescent="0.25">
      <c r="A3253" s="7" t="s">
        <v>4463</v>
      </c>
      <c r="B3253" s="7" t="s">
        <v>4464</v>
      </c>
      <c r="C3253" s="7" t="s">
        <v>1026</v>
      </c>
      <c r="D3253" s="7" t="s">
        <v>1027</v>
      </c>
      <c r="E3253" s="7" t="s">
        <v>2554</v>
      </c>
      <c r="F3253" s="8">
        <v>15</v>
      </c>
      <c r="G3253" s="8">
        <v>96700</v>
      </c>
      <c r="H3253" s="8">
        <v>96700</v>
      </c>
      <c r="I3253" s="8">
        <v>1</v>
      </c>
      <c r="J3253" s="8">
        <v>96700</v>
      </c>
      <c r="K3253" s="8">
        <v>96700</v>
      </c>
      <c r="L3253" s="8">
        <f t="shared" si="200"/>
        <v>12613.043478260865</v>
      </c>
      <c r="M3253" s="8">
        <f t="shared" si="201"/>
        <v>84086.956521739135</v>
      </c>
      <c r="N3253" s="9"/>
      <c r="O3253" s="9"/>
      <c r="P3253" s="8">
        <v>15</v>
      </c>
      <c r="Q3253" s="8">
        <v>96700</v>
      </c>
      <c r="R3253" s="17">
        <f t="shared" si="202"/>
        <v>0</v>
      </c>
      <c r="S3253" s="18">
        <f t="shared" si="203"/>
        <v>96700</v>
      </c>
    </row>
    <row r="3254" spans="1:19" x14ac:dyDescent="0.25">
      <c r="A3254" s="7" t="s">
        <v>4465</v>
      </c>
      <c r="B3254" s="7" t="s">
        <v>4466</v>
      </c>
      <c r="C3254" s="7" t="s">
        <v>76</v>
      </c>
      <c r="D3254" s="7" t="s">
        <v>77</v>
      </c>
      <c r="E3254" s="7" t="s">
        <v>78</v>
      </c>
      <c r="F3254" s="8">
        <v>15</v>
      </c>
      <c r="G3254" s="8">
        <v>13800</v>
      </c>
      <c r="H3254" s="8">
        <v>13800</v>
      </c>
      <c r="I3254" s="8">
        <v>12</v>
      </c>
      <c r="J3254" s="8">
        <v>165600</v>
      </c>
      <c r="K3254" s="8">
        <v>13800</v>
      </c>
      <c r="L3254" s="8">
        <f t="shared" si="200"/>
        <v>1799.9999999999982</v>
      </c>
      <c r="M3254" s="8">
        <f t="shared" si="201"/>
        <v>12000.000000000002</v>
      </c>
      <c r="N3254" s="14">
        <v>12</v>
      </c>
      <c r="O3254" s="14">
        <v>13440</v>
      </c>
      <c r="P3254" s="8">
        <v>15</v>
      </c>
      <c r="Q3254" s="8">
        <v>13800</v>
      </c>
      <c r="R3254" s="17">
        <f t="shared" si="202"/>
        <v>161280</v>
      </c>
      <c r="S3254" s="18">
        <f t="shared" si="203"/>
        <v>165600</v>
      </c>
    </row>
    <row r="3255" spans="1:19" x14ac:dyDescent="0.25">
      <c r="A3255" s="7" t="s">
        <v>4467</v>
      </c>
      <c r="B3255" s="7" t="s">
        <v>4468</v>
      </c>
      <c r="C3255" s="7" t="s">
        <v>76</v>
      </c>
      <c r="D3255" s="7" t="s">
        <v>77</v>
      </c>
      <c r="E3255" s="7" t="s">
        <v>78</v>
      </c>
      <c r="F3255" s="8">
        <v>15</v>
      </c>
      <c r="G3255" s="8">
        <v>13800</v>
      </c>
      <c r="H3255" s="8">
        <v>13800</v>
      </c>
      <c r="I3255" s="8">
        <v>17</v>
      </c>
      <c r="J3255" s="8">
        <v>234600</v>
      </c>
      <c r="K3255" s="8">
        <v>13800</v>
      </c>
      <c r="L3255" s="8">
        <f t="shared" si="200"/>
        <v>1799.9999999999982</v>
      </c>
      <c r="M3255" s="8">
        <f t="shared" si="201"/>
        <v>12000.000000000002</v>
      </c>
      <c r="N3255" s="14">
        <v>12</v>
      </c>
      <c r="O3255" s="14">
        <v>13440</v>
      </c>
      <c r="P3255" s="8">
        <v>15</v>
      </c>
      <c r="Q3255" s="8">
        <v>13800</v>
      </c>
      <c r="R3255" s="17">
        <f t="shared" si="202"/>
        <v>228480</v>
      </c>
      <c r="S3255" s="18">
        <f t="shared" si="203"/>
        <v>234600</v>
      </c>
    </row>
    <row r="3256" spans="1:19" x14ac:dyDescent="0.25">
      <c r="A3256" s="7" t="s">
        <v>4469</v>
      </c>
      <c r="B3256" s="7" t="s">
        <v>4470</v>
      </c>
      <c r="C3256" s="7" t="s">
        <v>76</v>
      </c>
      <c r="D3256" s="7" t="s">
        <v>77</v>
      </c>
      <c r="E3256" s="7" t="s">
        <v>78</v>
      </c>
      <c r="F3256" s="8">
        <v>15</v>
      </c>
      <c r="G3256" s="8">
        <v>13800</v>
      </c>
      <c r="H3256" s="8">
        <v>13800</v>
      </c>
      <c r="I3256" s="8">
        <v>13</v>
      </c>
      <c r="J3256" s="8">
        <v>179400</v>
      </c>
      <c r="K3256" s="8">
        <v>13800</v>
      </c>
      <c r="L3256" s="8">
        <f t="shared" si="200"/>
        <v>1799.9999999999982</v>
      </c>
      <c r="M3256" s="8">
        <f t="shared" si="201"/>
        <v>12000.000000000002</v>
      </c>
      <c r="N3256" s="14">
        <v>12</v>
      </c>
      <c r="O3256" s="14">
        <v>13440</v>
      </c>
      <c r="P3256" s="8">
        <v>15</v>
      </c>
      <c r="Q3256" s="8">
        <v>13800</v>
      </c>
      <c r="R3256" s="17">
        <f t="shared" si="202"/>
        <v>174720</v>
      </c>
      <c r="S3256" s="18">
        <f t="shared" si="203"/>
        <v>179400</v>
      </c>
    </row>
    <row r="3257" spans="1:19" x14ac:dyDescent="0.25">
      <c r="A3257" s="7" t="s">
        <v>4471</v>
      </c>
      <c r="B3257" s="7" t="s">
        <v>4472</v>
      </c>
      <c r="C3257" s="7" t="s">
        <v>76</v>
      </c>
      <c r="D3257" s="7" t="s">
        <v>77</v>
      </c>
      <c r="E3257" s="7" t="s">
        <v>78</v>
      </c>
      <c r="F3257" s="8">
        <v>15</v>
      </c>
      <c r="G3257" s="8">
        <v>13800</v>
      </c>
      <c r="H3257" s="8">
        <v>13800</v>
      </c>
      <c r="I3257" s="8">
        <v>20</v>
      </c>
      <c r="J3257" s="8">
        <v>276000</v>
      </c>
      <c r="K3257" s="8">
        <v>13800</v>
      </c>
      <c r="L3257" s="8">
        <f t="shared" si="200"/>
        <v>1799.9999999999982</v>
      </c>
      <c r="M3257" s="8">
        <f t="shared" si="201"/>
        <v>12000.000000000002</v>
      </c>
      <c r="N3257" s="14">
        <v>12</v>
      </c>
      <c r="O3257" s="14">
        <v>13440</v>
      </c>
      <c r="P3257" s="8">
        <v>15</v>
      </c>
      <c r="Q3257" s="8">
        <v>13800</v>
      </c>
      <c r="R3257" s="17">
        <f t="shared" si="202"/>
        <v>268800</v>
      </c>
      <c r="S3257" s="18">
        <f t="shared" si="203"/>
        <v>276000</v>
      </c>
    </row>
    <row r="3258" spans="1:19" x14ac:dyDescent="0.25">
      <c r="A3258" s="7" t="s">
        <v>4473</v>
      </c>
      <c r="B3258" s="7" t="s">
        <v>4474</v>
      </c>
      <c r="C3258" s="7" t="s">
        <v>1026</v>
      </c>
      <c r="D3258" s="7" t="s">
        <v>1027</v>
      </c>
      <c r="E3258" s="7" t="s">
        <v>2554</v>
      </c>
      <c r="F3258" s="8">
        <v>15</v>
      </c>
      <c r="G3258" s="8">
        <v>31046.55</v>
      </c>
      <c r="H3258" s="8">
        <v>31047</v>
      </c>
      <c r="I3258" s="8">
        <v>4</v>
      </c>
      <c r="J3258" s="8">
        <v>124186.20000000001</v>
      </c>
      <c r="K3258" s="8">
        <v>31046.550000000003</v>
      </c>
      <c r="L3258" s="8">
        <f t="shared" si="200"/>
        <v>4049.5499999999993</v>
      </c>
      <c r="M3258" s="8">
        <f t="shared" si="201"/>
        <v>26997.000000000004</v>
      </c>
      <c r="N3258" s="14">
        <v>12</v>
      </c>
      <c r="O3258" s="14">
        <v>30236.639999999999</v>
      </c>
      <c r="P3258" s="8">
        <v>15</v>
      </c>
      <c r="Q3258" s="8">
        <v>31046.55</v>
      </c>
      <c r="R3258" s="17">
        <f t="shared" si="202"/>
        <v>120946.56</v>
      </c>
      <c r="S3258" s="18">
        <f t="shared" si="203"/>
        <v>124186.20000000001</v>
      </c>
    </row>
    <row r="3259" spans="1:19" x14ac:dyDescent="0.25">
      <c r="A3259" s="7" t="s">
        <v>4475</v>
      </c>
      <c r="B3259" s="7" t="s">
        <v>4476</v>
      </c>
      <c r="C3259" s="7" t="s">
        <v>1026</v>
      </c>
      <c r="D3259" s="7" t="s">
        <v>1027</v>
      </c>
      <c r="E3259" s="7" t="s">
        <v>2554</v>
      </c>
      <c r="F3259" s="8">
        <v>15</v>
      </c>
      <c r="G3259" s="8">
        <v>56543.199999999997</v>
      </c>
      <c r="H3259" s="8">
        <v>56543.199999999997</v>
      </c>
      <c r="I3259" s="8">
        <v>2</v>
      </c>
      <c r="J3259" s="8">
        <v>113086.39999999999</v>
      </c>
      <c r="K3259" s="8">
        <v>56543.199999999997</v>
      </c>
      <c r="L3259" s="8">
        <f t="shared" si="200"/>
        <v>7375.1999999999971</v>
      </c>
      <c r="M3259" s="8">
        <f t="shared" si="201"/>
        <v>49168</v>
      </c>
      <c r="N3259" s="9"/>
      <c r="O3259" s="9"/>
      <c r="P3259" s="8">
        <v>15</v>
      </c>
      <c r="Q3259" s="8">
        <v>56543.199999999997</v>
      </c>
      <c r="R3259" s="17">
        <f t="shared" si="202"/>
        <v>0</v>
      </c>
      <c r="S3259" s="18">
        <f t="shared" si="203"/>
        <v>113086.39999999999</v>
      </c>
    </row>
    <row r="3260" spans="1:19" x14ac:dyDescent="0.25">
      <c r="A3260" s="7" t="s">
        <v>4477</v>
      </c>
      <c r="B3260" s="7" t="s">
        <v>4478</v>
      </c>
      <c r="C3260" s="7" t="s">
        <v>1026</v>
      </c>
      <c r="D3260" s="7" t="s">
        <v>1027</v>
      </c>
      <c r="E3260" s="7" t="s">
        <v>2554</v>
      </c>
      <c r="F3260" s="8">
        <v>15</v>
      </c>
      <c r="G3260" s="8">
        <v>117217.2</v>
      </c>
      <c r="H3260" s="8">
        <v>117217.2</v>
      </c>
      <c r="I3260" s="8">
        <v>8</v>
      </c>
      <c r="J3260" s="8">
        <v>937737.59999999986</v>
      </c>
      <c r="K3260" s="8">
        <v>117217.19999999998</v>
      </c>
      <c r="L3260" s="8">
        <f t="shared" si="200"/>
        <v>15289.199999999997</v>
      </c>
      <c r="M3260" s="8">
        <f t="shared" si="201"/>
        <v>101927.99999999999</v>
      </c>
      <c r="N3260" s="14">
        <v>12</v>
      </c>
      <c r="O3260" s="14">
        <v>114159.36</v>
      </c>
      <c r="P3260" s="8">
        <v>15</v>
      </c>
      <c r="Q3260" s="8">
        <v>117217.2</v>
      </c>
      <c r="R3260" s="17">
        <f t="shared" si="202"/>
        <v>913274.88</v>
      </c>
      <c r="S3260" s="18">
        <f t="shared" si="203"/>
        <v>937737.59999999986</v>
      </c>
    </row>
    <row r="3261" spans="1:19" x14ac:dyDescent="0.25">
      <c r="A3261" s="7" t="s">
        <v>4479</v>
      </c>
      <c r="B3261" s="7" t="s">
        <v>4480</v>
      </c>
      <c r="C3261" s="7" t="s">
        <v>1841</v>
      </c>
      <c r="D3261" s="7" t="s">
        <v>1842</v>
      </c>
      <c r="E3261" s="7" t="s">
        <v>2597</v>
      </c>
      <c r="F3261" s="8">
        <v>15</v>
      </c>
      <c r="G3261" s="8">
        <v>276000</v>
      </c>
      <c r="H3261" s="8">
        <v>276000</v>
      </c>
      <c r="I3261" s="8">
        <v>16</v>
      </c>
      <c r="J3261" s="8">
        <v>4416000</v>
      </c>
      <c r="K3261" s="8">
        <v>276000</v>
      </c>
      <c r="L3261" s="8">
        <f t="shared" si="200"/>
        <v>35999.999999999971</v>
      </c>
      <c r="M3261" s="8">
        <f t="shared" si="201"/>
        <v>240000.00000000003</v>
      </c>
      <c r="N3261" s="14">
        <v>12</v>
      </c>
      <c r="O3261" s="14">
        <v>268800</v>
      </c>
      <c r="P3261" s="8">
        <v>15</v>
      </c>
      <c r="Q3261" s="8">
        <v>276000</v>
      </c>
      <c r="R3261" s="17">
        <f t="shared" si="202"/>
        <v>4300800</v>
      </c>
      <c r="S3261" s="18">
        <f t="shared" si="203"/>
        <v>4416000</v>
      </c>
    </row>
    <row r="3262" spans="1:19" x14ac:dyDescent="0.25">
      <c r="A3262" s="7" t="s">
        <v>4481</v>
      </c>
      <c r="B3262" s="7" t="s">
        <v>4482</v>
      </c>
      <c r="C3262" s="7" t="s">
        <v>1841</v>
      </c>
      <c r="D3262" s="7" t="s">
        <v>1842</v>
      </c>
      <c r="E3262" s="7" t="s">
        <v>2597</v>
      </c>
      <c r="F3262" s="8">
        <v>0</v>
      </c>
      <c r="G3262" s="8">
        <v>276000</v>
      </c>
      <c r="H3262" s="8">
        <v>276000</v>
      </c>
      <c r="I3262" s="8">
        <v>121</v>
      </c>
      <c r="J3262" s="8">
        <v>33396000</v>
      </c>
      <c r="K3262" s="8">
        <v>276000</v>
      </c>
      <c r="L3262" s="8">
        <f t="shared" si="200"/>
        <v>0</v>
      </c>
      <c r="M3262" s="8">
        <f t="shared" si="201"/>
        <v>276000</v>
      </c>
      <c r="N3262" s="14">
        <v>12</v>
      </c>
      <c r="O3262" s="14">
        <v>268800</v>
      </c>
      <c r="P3262" s="8">
        <v>0</v>
      </c>
      <c r="Q3262" s="8">
        <v>276000</v>
      </c>
      <c r="R3262" s="17">
        <f t="shared" si="202"/>
        <v>32524800</v>
      </c>
      <c r="S3262" s="18">
        <f t="shared" si="203"/>
        <v>33396000</v>
      </c>
    </row>
    <row r="3263" spans="1:19" x14ac:dyDescent="0.25">
      <c r="A3263" s="7" t="s">
        <v>4483</v>
      </c>
      <c r="B3263" s="7" t="s">
        <v>4484</v>
      </c>
      <c r="C3263" s="7" t="s">
        <v>1841</v>
      </c>
      <c r="D3263" s="7" t="s">
        <v>1842</v>
      </c>
      <c r="E3263" s="7" t="s">
        <v>2597</v>
      </c>
      <c r="F3263" s="8">
        <v>15</v>
      </c>
      <c r="G3263" s="8">
        <v>248377</v>
      </c>
      <c r="H3263" s="8">
        <v>248377</v>
      </c>
      <c r="I3263" s="8">
        <v>12</v>
      </c>
      <c r="J3263" s="8">
        <v>2980524</v>
      </c>
      <c r="K3263" s="8">
        <v>248377</v>
      </c>
      <c r="L3263" s="8">
        <f t="shared" si="200"/>
        <v>32396.999999999971</v>
      </c>
      <c r="M3263" s="8">
        <f t="shared" si="201"/>
        <v>215980.00000000003</v>
      </c>
      <c r="N3263" s="9"/>
      <c r="O3263" s="9"/>
      <c r="P3263" s="8">
        <v>15</v>
      </c>
      <c r="Q3263" s="8">
        <v>248377</v>
      </c>
      <c r="R3263" s="17">
        <f t="shared" si="202"/>
        <v>0</v>
      </c>
      <c r="S3263" s="18">
        <f t="shared" si="203"/>
        <v>2980524</v>
      </c>
    </row>
    <row r="3264" spans="1:19" x14ac:dyDescent="0.25">
      <c r="A3264" s="7" t="s">
        <v>4485</v>
      </c>
      <c r="B3264" s="7" t="s">
        <v>4486</v>
      </c>
      <c r="C3264" s="7" t="s">
        <v>1841</v>
      </c>
      <c r="D3264" s="7" t="s">
        <v>1842</v>
      </c>
      <c r="E3264" s="7" t="s">
        <v>2597</v>
      </c>
      <c r="F3264" s="8">
        <v>0</v>
      </c>
      <c r="G3264" s="8">
        <v>275942.5</v>
      </c>
      <c r="H3264" s="8">
        <v>275942.5</v>
      </c>
      <c r="I3264" s="8">
        <v>30</v>
      </c>
      <c r="J3264" s="8">
        <v>8278275</v>
      </c>
      <c r="K3264" s="8">
        <v>275942.5</v>
      </c>
      <c r="L3264" s="8">
        <f t="shared" si="200"/>
        <v>0</v>
      </c>
      <c r="M3264" s="8">
        <f t="shared" si="201"/>
        <v>275942.5</v>
      </c>
      <c r="N3264" s="14">
        <v>12</v>
      </c>
      <c r="O3264" s="14">
        <v>268744</v>
      </c>
      <c r="P3264" s="8">
        <v>0</v>
      </c>
      <c r="Q3264" s="8">
        <v>275942.5</v>
      </c>
      <c r="R3264" s="17">
        <f t="shared" si="202"/>
        <v>8062320</v>
      </c>
      <c r="S3264" s="18">
        <f t="shared" si="203"/>
        <v>8278275</v>
      </c>
    </row>
    <row r="3265" spans="1:19" x14ac:dyDescent="0.25">
      <c r="A3265" s="7" t="s">
        <v>4487</v>
      </c>
      <c r="B3265" s="7" t="s">
        <v>4488</v>
      </c>
      <c r="C3265" s="7" t="s">
        <v>185</v>
      </c>
      <c r="D3265" s="7" t="s">
        <v>186</v>
      </c>
      <c r="E3265" s="7" t="s">
        <v>187</v>
      </c>
      <c r="F3265" s="8">
        <v>21</v>
      </c>
      <c r="G3265" s="8">
        <v>5523.82</v>
      </c>
      <c r="H3265" s="8">
        <v>5523.82</v>
      </c>
      <c r="I3265" s="8">
        <v>24</v>
      </c>
      <c r="J3265" s="8">
        <v>132571.68</v>
      </c>
      <c r="K3265" s="8">
        <v>5523.82</v>
      </c>
      <c r="L3265" s="8">
        <f t="shared" si="200"/>
        <v>958.67950413223116</v>
      </c>
      <c r="M3265" s="8">
        <f t="shared" si="201"/>
        <v>4565.1404958677685</v>
      </c>
      <c r="N3265" s="14">
        <v>12</v>
      </c>
      <c r="O3265" s="14">
        <v>5112.9575000000004</v>
      </c>
      <c r="P3265" s="8">
        <v>21</v>
      </c>
      <c r="Q3265" s="8">
        <v>5523.82</v>
      </c>
      <c r="R3265" s="17">
        <f t="shared" si="202"/>
        <v>122710.98000000001</v>
      </c>
      <c r="S3265" s="18">
        <f t="shared" si="203"/>
        <v>132571.68</v>
      </c>
    </row>
    <row r="3266" spans="1:19" x14ac:dyDescent="0.25">
      <c r="A3266" s="7" t="s">
        <v>4491</v>
      </c>
      <c r="B3266" s="7" t="s">
        <v>4492</v>
      </c>
      <c r="C3266" s="7" t="s">
        <v>185</v>
      </c>
      <c r="D3266" s="7" t="s">
        <v>186</v>
      </c>
      <c r="E3266" s="7" t="s">
        <v>187</v>
      </c>
      <c r="F3266" s="8">
        <v>21</v>
      </c>
      <c r="G3266" s="8">
        <v>4697.54</v>
      </c>
      <c r="H3266" s="8">
        <v>4697.54</v>
      </c>
      <c r="I3266" s="8">
        <v>6</v>
      </c>
      <c r="J3266" s="8">
        <v>28185.21</v>
      </c>
      <c r="K3266" s="8">
        <v>4697.5349999999999</v>
      </c>
      <c r="L3266" s="8">
        <f t="shared" ref="L3266:L3329" si="204">K3266-M3266</f>
        <v>815.27466942148749</v>
      </c>
      <c r="M3266" s="8">
        <f t="shared" ref="M3266:M3329" si="205">K3266/((100+F3266)/100)</f>
        <v>3882.2603305785124</v>
      </c>
      <c r="N3266" s="14">
        <v>12</v>
      </c>
      <c r="O3266" s="14">
        <v>4348.13</v>
      </c>
      <c r="P3266" s="8">
        <v>21</v>
      </c>
      <c r="Q3266" s="8">
        <v>4697.5349999999999</v>
      </c>
      <c r="R3266" s="17">
        <f t="shared" ref="R3266:R3329" si="206">I3266*O3266</f>
        <v>26088.78</v>
      </c>
      <c r="S3266" s="18">
        <f t="shared" si="203"/>
        <v>28185.21</v>
      </c>
    </row>
    <row r="3267" spans="1:19" x14ac:dyDescent="0.25">
      <c r="A3267" s="7" t="s">
        <v>4497</v>
      </c>
      <c r="B3267" s="7" t="s">
        <v>4498</v>
      </c>
      <c r="C3267" s="7" t="s">
        <v>14</v>
      </c>
      <c r="D3267" s="7" t="s">
        <v>15</v>
      </c>
      <c r="E3267" s="7" t="s">
        <v>19</v>
      </c>
      <c r="F3267" s="8">
        <v>21</v>
      </c>
      <c r="G3267" s="8">
        <v>482.79</v>
      </c>
      <c r="H3267" s="8">
        <v>482.79</v>
      </c>
      <c r="I3267" s="8">
        <v>10</v>
      </c>
      <c r="J3267" s="8">
        <v>4827.8999999999996</v>
      </c>
      <c r="K3267" s="8">
        <v>482.78999999999996</v>
      </c>
      <c r="L3267" s="8">
        <f t="shared" si="204"/>
        <v>83.789999999999964</v>
      </c>
      <c r="M3267" s="8">
        <f t="shared" si="205"/>
        <v>399</v>
      </c>
      <c r="N3267" s="13"/>
      <c r="O3267" s="13"/>
      <c r="P3267" s="8">
        <v>21</v>
      </c>
      <c r="Q3267" s="8">
        <v>482.78999999999996</v>
      </c>
      <c r="R3267" s="17">
        <f t="shared" si="206"/>
        <v>0</v>
      </c>
      <c r="S3267" s="18">
        <f t="shared" ref="S3267:S3330" si="207">J3267</f>
        <v>4827.8999999999996</v>
      </c>
    </row>
    <row r="3268" spans="1:19" x14ac:dyDescent="0.25">
      <c r="A3268" s="7" t="s">
        <v>4499</v>
      </c>
      <c r="B3268" s="7" t="s">
        <v>4500</v>
      </c>
      <c r="C3268" s="7" t="s">
        <v>37</v>
      </c>
      <c r="D3268" s="7" t="s">
        <v>38</v>
      </c>
      <c r="E3268" s="7" t="s">
        <v>39</v>
      </c>
      <c r="F3268" s="8">
        <v>15</v>
      </c>
      <c r="G3268" s="8">
        <v>1808.46</v>
      </c>
      <c r="H3268" s="8">
        <v>1808.46</v>
      </c>
      <c r="I3268" s="8">
        <v>2</v>
      </c>
      <c r="J3268" s="8">
        <v>3616.92</v>
      </c>
      <c r="K3268" s="8">
        <v>1808.46</v>
      </c>
      <c r="L3268" s="8">
        <f t="shared" si="204"/>
        <v>235.88608695652169</v>
      </c>
      <c r="M3268" s="8">
        <f t="shared" si="205"/>
        <v>1572.5739130434783</v>
      </c>
      <c r="N3268" s="9"/>
      <c r="O3268" s="9"/>
      <c r="P3268" s="8">
        <v>15</v>
      </c>
      <c r="Q3268" s="8">
        <v>1808.46</v>
      </c>
      <c r="R3268" s="17">
        <f t="shared" si="206"/>
        <v>0</v>
      </c>
      <c r="S3268" s="18">
        <f t="shared" si="207"/>
        <v>3616.92</v>
      </c>
    </row>
    <row r="3269" spans="1:19" x14ac:dyDescent="0.25">
      <c r="A3269" s="7" t="s">
        <v>4501</v>
      </c>
      <c r="B3269" s="7" t="s">
        <v>4502</v>
      </c>
      <c r="C3269" s="7" t="s">
        <v>37</v>
      </c>
      <c r="D3269" s="7" t="s">
        <v>38</v>
      </c>
      <c r="E3269" s="7" t="s">
        <v>39</v>
      </c>
      <c r="F3269" s="8">
        <v>15</v>
      </c>
      <c r="G3269" s="8">
        <v>1913.6</v>
      </c>
      <c r="H3269" s="8">
        <v>1913.6</v>
      </c>
      <c r="I3269" s="8">
        <v>1</v>
      </c>
      <c r="J3269" s="8">
        <v>1913.6</v>
      </c>
      <c r="K3269" s="8">
        <v>1913.6</v>
      </c>
      <c r="L3269" s="8">
        <f t="shared" si="204"/>
        <v>249.59999999999991</v>
      </c>
      <c r="M3269" s="8">
        <f t="shared" si="205"/>
        <v>1664</v>
      </c>
      <c r="N3269" s="13"/>
      <c r="O3269" s="13"/>
      <c r="P3269" s="8">
        <v>15</v>
      </c>
      <c r="Q3269" s="8">
        <v>1913.6</v>
      </c>
      <c r="R3269" s="17">
        <f t="shared" si="206"/>
        <v>0</v>
      </c>
      <c r="S3269" s="18">
        <f t="shared" si="207"/>
        <v>1913.6</v>
      </c>
    </row>
    <row r="3270" spans="1:19" x14ac:dyDescent="0.25">
      <c r="A3270" s="7" t="s">
        <v>4503</v>
      </c>
      <c r="B3270" s="7" t="s">
        <v>4504</v>
      </c>
      <c r="C3270" s="7" t="s">
        <v>396</v>
      </c>
      <c r="D3270" s="7" t="s">
        <v>397</v>
      </c>
      <c r="E3270" s="7" t="s">
        <v>988</v>
      </c>
      <c r="F3270" s="8">
        <v>15</v>
      </c>
      <c r="G3270" s="8">
        <v>78775</v>
      </c>
      <c r="H3270" s="8">
        <v>78775</v>
      </c>
      <c r="I3270" s="8">
        <v>1</v>
      </c>
      <c r="J3270" s="8">
        <v>78775</v>
      </c>
      <c r="K3270" s="8">
        <v>78775</v>
      </c>
      <c r="L3270" s="8">
        <f t="shared" si="204"/>
        <v>10275</v>
      </c>
      <c r="M3270" s="8">
        <f t="shared" si="205"/>
        <v>68500</v>
      </c>
      <c r="N3270" s="9"/>
      <c r="O3270" s="9"/>
      <c r="P3270" s="8">
        <v>15</v>
      </c>
      <c r="Q3270" s="8">
        <v>78775</v>
      </c>
      <c r="R3270" s="17">
        <f t="shared" si="206"/>
        <v>0</v>
      </c>
      <c r="S3270" s="18">
        <f t="shared" si="207"/>
        <v>78775</v>
      </c>
    </row>
    <row r="3271" spans="1:19" x14ac:dyDescent="0.25">
      <c r="A3271" s="7" t="s">
        <v>4505</v>
      </c>
      <c r="B3271" s="7" t="s">
        <v>4506</v>
      </c>
      <c r="C3271" s="7" t="s">
        <v>396</v>
      </c>
      <c r="D3271" s="7" t="s">
        <v>397</v>
      </c>
      <c r="E3271" s="7" t="s">
        <v>988</v>
      </c>
      <c r="F3271" s="8">
        <v>15</v>
      </c>
      <c r="G3271" s="8">
        <v>78775</v>
      </c>
      <c r="H3271" s="8">
        <v>78775</v>
      </c>
      <c r="I3271" s="8">
        <v>1</v>
      </c>
      <c r="J3271" s="8">
        <v>78775</v>
      </c>
      <c r="K3271" s="8">
        <v>78775</v>
      </c>
      <c r="L3271" s="8">
        <f t="shared" si="204"/>
        <v>10275</v>
      </c>
      <c r="M3271" s="8">
        <f t="shared" si="205"/>
        <v>68500</v>
      </c>
      <c r="N3271" s="9"/>
      <c r="O3271" s="9"/>
      <c r="P3271" s="8">
        <v>15</v>
      </c>
      <c r="Q3271" s="8">
        <v>78775</v>
      </c>
      <c r="R3271" s="17">
        <f t="shared" si="206"/>
        <v>0</v>
      </c>
      <c r="S3271" s="18">
        <f t="shared" si="207"/>
        <v>78775</v>
      </c>
    </row>
    <row r="3272" spans="1:19" x14ac:dyDescent="0.25">
      <c r="A3272" s="7" t="s">
        <v>4507</v>
      </c>
      <c r="B3272" s="7" t="s">
        <v>4508</v>
      </c>
      <c r="C3272" s="7" t="s">
        <v>396</v>
      </c>
      <c r="D3272" s="7" t="s">
        <v>397</v>
      </c>
      <c r="E3272" s="7" t="s">
        <v>988</v>
      </c>
      <c r="F3272" s="8">
        <v>15</v>
      </c>
      <c r="G3272" s="8">
        <v>78775</v>
      </c>
      <c r="H3272" s="8">
        <v>78775</v>
      </c>
      <c r="I3272" s="8">
        <v>1</v>
      </c>
      <c r="J3272" s="8">
        <v>78775</v>
      </c>
      <c r="K3272" s="8">
        <v>78775</v>
      </c>
      <c r="L3272" s="8">
        <f t="shared" si="204"/>
        <v>10275</v>
      </c>
      <c r="M3272" s="8">
        <f t="shared" si="205"/>
        <v>68500</v>
      </c>
      <c r="N3272" s="9"/>
      <c r="O3272" s="9"/>
      <c r="P3272" s="8">
        <v>15</v>
      </c>
      <c r="Q3272" s="8">
        <v>78775</v>
      </c>
      <c r="R3272" s="17">
        <f t="shared" si="206"/>
        <v>0</v>
      </c>
      <c r="S3272" s="18">
        <f t="shared" si="207"/>
        <v>78775</v>
      </c>
    </row>
    <row r="3273" spans="1:19" x14ac:dyDescent="0.25">
      <c r="A3273" s="7" t="s">
        <v>4509</v>
      </c>
      <c r="B3273" s="7" t="s">
        <v>4510</v>
      </c>
      <c r="C3273" s="7" t="s">
        <v>396</v>
      </c>
      <c r="D3273" s="7" t="s">
        <v>397</v>
      </c>
      <c r="E3273" s="7" t="s">
        <v>988</v>
      </c>
      <c r="F3273" s="8">
        <v>15</v>
      </c>
      <c r="G3273" s="8">
        <v>78775</v>
      </c>
      <c r="H3273" s="8">
        <v>78775</v>
      </c>
      <c r="I3273" s="8">
        <v>1</v>
      </c>
      <c r="J3273" s="8">
        <v>78775</v>
      </c>
      <c r="K3273" s="8">
        <v>78775</v>
      </c>
      <c r="L3273" s="8">
        <f t="shared" si="204"/>
        <v>10275</v>
      </c>
      <c r="M3273" s="8">
        <f t="shared" si="205"/>
        <v>68500</v>
      </c>
      <c r="N3273" s="9"/>
      <c r="O3273" s="9"/>
      <c r="P3273" s="8">
        <v>15</v>
      </c>
      <c r="Q3273" s="8">
        <v>78775</v>
      </c>
      <c r="R3273" s="17">
        <f t="shared" si="206"/>
        <v>0</v>
      </c>
      <c r="S3273" s="18">
        <f t="shared" si="207"/>
        <v>78775</v>
      </c>
    </row>
    <row r="3274" spans="1:19" x14ac:dyDescent="0.25">
      <c r="A3274" s="7" t="s">
        <v>4511</v>
      </c>
      <c r="B3274" s="7" t="s">
        <v>4512</v>
      </c>
      <c r="C3274" s="7" t="s">
        <v>396</v>
      </c>
      <c r="D3274" s="7" t="s">
        <v>397</v>
      </c>
      <c r="E3274" s="7" t="s">
        <v>988</v>
      </c>
      <c r="F3274" s="8">
        <v>15</v>
      </c>
      <c r="G3274" s="8">
        <v>78775</v>
      </c>
      <c r="H3274" s="8">
        <v>78775</v>
      </c>
      <c r="I3274" s="8">
        <v>2</v>
      </c>
      <c r="J3274" s="8">
        <v>157550</v>
      </c>
      <c r="K3274" s="8">
        <v>78775</v>
      </c>
      <c r="L3274" s="8">
        <f t="shared" si="204"/>
        <v>10275</v>
      </c>
      <c r="M3274" s="8">
        <f t="shared" si="205"/>
        <v>68500</v>
      </c>
      <c r="N3274" s="9"/>
      <c r="O3274" s="9"/>
      <c r="P3274" s="8">
        <v>15</v>
      </c>
      <c r="Q3274" s="8">
        <v>78775</v>
      </c>
      <c r="R3274" s="17">
        <f t="shared" si="206"/>
        <v>0</v>
      </c>
      <c r="S3274" s="18">
        <f t="shared" si="207"/>
        <v>157550</v>
      </c>
    </row>
    <row r="3275" spans="1:19" x14ac:dyDescent="0.25">
      <c r="A3275" s="7" t="s">
        <v>4513</v>
      </c>
      <c r="B3275" s="7" t="s">
        <v>4514</v>
      </c>
      <c r="C3275" s="7" t="s">
        <v>396</v>
      </c>
      <c r="D3275" s="7" t="s">
        <v>397</v>
      </c>
      <c r="E3275" s="7" t="s">
        <v>988</v>
      </c>
      <c r="F3275" s="8">
        <v>15</v>
      </c>
      <c r="G3275" s="8">
        <v>78775</v>
      </c>
      <c r="H3275" s="8">
        <v>78775</v>
      </c>
      <c r="I3275" s="8">
        <v>1</v>
      </c>
      <c r="J3275" s="8">
        <v>78775</v>
      </c>
      <c r="K3275" s="8">
        <v>78775</v>
      </c>
      <c r="L3275" s="8">
        <f t="shared" si="204"/>
        <v>10275</v>
      </c>
      <c r="M3275" s="8">
        <f t="shared" si="205"/>
        <v>68500</v>
      </c>
      <c r="N3275" s="9"/>
      <c r="O3275" s="9"/>
      <c r="P3275" s="8">
        <v>15</v>
      </c>
      <c r="Q3275" s="8">
        <v>78775</v>
      </c>
      <c r="R3275" s="17">
        <f t="shared" si="206"/>
        <v>0</v>
      </c>
      <c r="S3275" s="18">
        <f t="shared" si="207"/>
        <v>78775</v>
      </c>
    </row>
    <row r="3276" spans="1:19" x14ac:dyDescent="0.25">
      <c r="A3276" s="7" t="s">
        <v>4515</v>
      </c>
      <c r="B3276" s="7" t="s">
        <v>4516</v>
      </c>
      <c r="C3276" s="7" t="s">
        <v>396</v>
      </c>
      <c r="D3276" s="7" t="s">
        <v>397</v>
      </c>
      <c r="E3276" s="7" t="s">
        <v>988</v>
      </c>
      <c r="F3276" s="8">
        <v>15</v>
      </c>
      <c r="G3276" s="8">
        <v>78775</v>
      </c>
      <c r="H3276" s="8">
        <v>78775</v>
      </c>
      <c r="I3276" s="8">
        <v>2</v>
      </c>
      <c r="J3276" s="8">
        <v>157550</v>
      </c>
      <c r="K3276" s="8">
        <v>78775</v>
      </c>
      <c r="L3276" s="8">
        <f t="shared" si="204"/>
        <v>10275</v>
      </c>
      <c r="M3276" s="8">
        <f t="shared" si="205"/>
        <v>68500</v>
      </c>
      <c r="N3276" s="9"/>
      <c r="O3276" s="9"/>
      <c r="P3276" s="8">
        <v>15</v>
      </c>
      <c r="Q3276" s="8">
        <v>78775</v>
      </c>
      <c r="R3276" s="17">
        <f t="shared" si="206"/>
        <v>0</v>
      </c>
      <c r="S3276" s="18">
        <f t="shared" si="207"/>
        <v>157550</v>
      </c>
    </row>
    <row r="3277" spans="1:19" x14ac:dyDescent="0.25">
      <c r="A3277" s="7" t="s">
        <v>4517</v>
      </c>
      <c r="B3277" s="7" t="s">
        <v>4518</v>
      </c>
      <c r="C3277" s="7" t="s">
        <v>396</v>
      </c>
      <c r="D3277" s="7" t="s">
        <v>397</v>
      </c>
      <c r="E3277" s="7" t="s">
        <v>988</v>
      </c>
      <c r="F3277" s="8">
        <v>15</v>
      </c>
      <c r="G3277" s="8">
        <v>78775</v>
      </c>
      <c r="H3277" s="8">
        <v>78775</v>
      </c>
      <c r="I3277" s="8">
        <v>1</v>
      </c>
      <c r="J3277" s="8">
        <v>78775</v>
      </c>
      <c r="K3277" s="8">
        <v>78775</v>
      </c>
      <c r="L3277" s="8">
        <f t="shared" si="204"/>
        <v>10275</v>
      </c>
      <c r="M3277" s="8">
        <f t="shared" si="205"/>
        <v>68500</v>
      </c>
      <c r="N3277" s="14">
        <v>12</v>
      </c>
      <c r="O3277" s="14">
        <v>76720</v>
      </c>
      <c r="P3277" s="8">
        <v>15</v>
      </c>
      <c r="Q3277" s="8">
        <v>78775</v>
      </c>
      <c r="R3277" s="17">
        <f t="shared" si="206"/>
        <v>76720</v>
      </c>
      <c r="S3277" s="18">
        <f t="shared" si="207"/>
        <v>78775</v>
      </c>
    </row>
    <row r="3278" spans="1:19" x14ac:dyDescent="0.25">
      <c r="A3278" s="7" t="s">
        <v>4519</v>
      </c>
      <c r="B3278" s="7" t="s">
        <v>4520</v>
      </c>
      <c r="C3278" s="7" t="s">
        <v>396</v>
      </c>
      <c r="D3278" s="7" t="s">
        <v>397</v>
      </c>
      <c r="E3278" s="7" t="s">
        <v>988</v>
      </c>
      <c r="F3278" s="8">
        <v>15</v>
      </c>
      <c r="G3278" s="8">
        <v>78775</v>
      </c>
      <c r="H3278" s="8">
        <v>78775</v>
      </c>
      <c r="I3278" s="8">
        <v>2</v>
      </c>
      <c r="J3278" s="8">
        <v>157550</v>
      </c>
      <c r="K3278" s="8">
        <v>78775</v>
      </c>
      <c r="L3278" s="8">
        <f t="shared" si="204"/>
        <v>10275</v>
      </c>
      <c r="M3278" s="8">
        <f t="shared" si="205"/>
        <v>68500</v>
      </c>
      <c r="N3278" s="9"/>
      <c r="O3278" s="9"/>
      <c r="P3278" s="8">
        <v>15</v>
      </c>
      <c r="Q3278" s="8">
        <v>78775</v>
      </c>
      <c r="R3278" s="17">
        <f t="shared" si="206"/>
        <v>0</v>
      </c>
      <c r="S3278" s="18">
        <f t="shared" si="207"/>
        <v>157550</v>
      </c>
    </row>
    <row r="3279" spans="1:19" x14ac:dyDescent="0.25">
      <c r="A3279" s="7" t="s">
        <v>4521</v>
      </c>
      <c r="B3279" s="7" t="s">
        <v>4522</v>
      </c>
      <c r="C3279" s="7" t="s">
        <v>396</v>
      </c>
      <c r="D3279" s="7" t="s">
        <v>397</v>
      </c>
      <c r="E3279" s="7" t="s">
        <v>988</v>
      </c>
      <c r="F3279" s="8">
        <v>15</v>
      </c>
      <c r="G3279" s="8">
        <v>78775</v>
      </c>
      <c r="H3279" s="8">
        <v>78775</v>
      </c>
      <c r="I3279" s="8">
        <v>1</v>
      </c>
      <c r="J3279" s="8">
        <v>78775</v>
      </c>
      <c r="K3279" s="8">
        <v>78775</v>
      </c>
      <c r="L3279" s="8">
        <f t="shared" si="204"/>
        <v>10275</v>
      </c>
      <c r="M3279" s="8">
        <f t="shared" si="205"/>
        <v>68500</v>
      </c>
      <c r="N3279" s="9"/>
      <c r="O3279" s="9"/>
      <c r="P3279" s="8">
        <v>15</v>
      </c>
      <c r="Q3279" s="8">
        <v>78775</v>
      </c>
      <c r="R3279" s="17">
        <f t="shared" si="206"/>
        <v>0</v>
      </c>
      <c r="S3279" s="18">
        <f t="shared" si="207"/>
        <v>78775</v>
      </c>
    </row>
    <row r="3280" spans="1:19" x14ac:dyDescent="0.25">
      <c r="A3280" s="7" t="s">
        <v>4523</v>
      </c>
      <c r="B3280" s="7" t="s">
        <v>4524</v>
      </c>
      <c r="C3280" s="7" t="s">
        <v>396</v>
      </c>
      <c r="D3280" s="7" t="s">
        <v>397</v>
      </c>
      <c r="E3280" s="7" t="s">
        <v>988</v>
      </c>
      <c r="F3280" s="8">
        <v>15</v>
      </c>
      <c r="G3280" s="8">
        <v>78775</v>
      </c>
      <c r="H3280" s="8">
        <v>78775</v>
      </c>
      <c r="I3280" s="8">
        <v>1</v>
      </c>
      <c r="J3280" s="8">
        <v>78775</v>
      </c>
      <c r="K3280" s="8">
        <v>78775</v>
      </c>
      <c r="L3280" s="8">
        <f t="shared" si="204"/>
        <v>10275</v>
      </c>
      <c r="M3280" s="8">
        <f t="shared" si="205"/>
        <v>68500</v>
      </c>
      <c r="N3280" s="13"/>
      <c r="O3280" s="13"/>
      <c r="P3280" s="8">
        <v>15</v>
      </c>
      <c r="Q3280" s="8">
        <v>78775</v>
      </c>
      <c r="R3280" s="17">
        <f t="shared" si="206"/>
        <v>0</v>
      </c>
      <c r="S3280" s="18">
        <f t="shared" si="207"/>
        <v>78775</v>
      </c>
    </row>
    <row r="3281" spans="1:19" x14ac:dyDescent="0.25">
      <c r="A3281" s="7" t="s">
        <v>4525</v>
      </c>
      <c r="B3281" s="7" t="s">
        <v>4526</v>
      </c>
      <c r="C3281" s="7" t="s">
        <v>396</v>
      </c>
      <c r="D3281" s="7" t="s">
        <v>397</v>
      </c>
      <c r="E3281" s="7" t="s">
        <v>988</v>
      </c>
      <c r="F3281" s="8">
        <v>15</v>
      </c>
      <c r="G3281" s="8">
        <v>78775</v>
      </c>
      <c r="H3281" s="8">
        <v>78775</v>
      </c>
      <c r="I3281" s="8">
        <v>1</v>
      </c>
      <c r="J3281" s="8">
        <v>78775</v>
      </c>
      <c r="K3281" s="8">
        <v>78775</v>
      </c>
      <c r="L3281" s="8">
        <f t="shared" si="204"/>
        <v>10275</v>
      </c>
      <c r="M3281" s="8">
        <f t="shared" si="205"/>
        <v>68500</v>
      </c>
      <c r="N3281" s="13"/>
      <c r="O3281" s="13"/>
      <c r="P3281" s="8">
        <v>15</v>
      </c>
      <c r="Q3281" s="8">
        <v>78775</v>
      </c>
      <c r="R3281" s="17">
        <f t="shared" si="206"/>
        <v>0</v>
      </c>
      <c r="S3281" s="18">
        <f t="shared" si="207"/>
        <v>78775</v>
      </c>
    </row>
    <row r="3282" spans="1:19" x14ac:dyDescent="0.25">
      <c r="A3282" s="7" t="s">
        <v>4527</v>
      </c>
      <c r="B3282" s="7" t="s">
        <v>4528</v>
      </c>
      <c r="C3282" s="7" t="s">
        <v>396</v>
      </c>
      <c r="D3282" s="7" t="s">
        <v>397</v>
      </c>
      <c r="E3282" s="7" t="s">
        <v>988</v>
      </c>
      <c r="F3282" s="8">
        <v>15</v>
      </c>
      <c r="G3282" s="8">
        <v>52118</v>
      </c>
      <c r="H3282" s="8">
        <v>52118</v>
      </c>
      <c r="I3282" s="8">
        <v>1</v>
      </c>
      <c r="J3282" s="8">
        <v>52118</v>
      </c>
      <c r="K3282" s="8">
        <v>52118</v>
      </c>
      <c r="L3282" s="8">
        <f t="shared" si="204"/>
        <v>6798</v>
      </c>
      <c r="M3282" s="8">
        <f t="shared" si="205"/>
        <v>45320</v>
      </c>
      <c r="N3282" s="13"/>
      <c r="O3282" s="13"/>
      <c r="P3282" s="8">
        <v>15</v>
      </c>
      <c r="Q3282" s="8">
        <v>52118</v>
      </c>
      <c r="R3282" s="17">
        <f t="shared" si="206"/>
        <v>0</v>
      </c>
      <c r="S3282" s="18">
        <f t="shared" si="207"/>
        <v>52118</v>
      </c>
    </row>
    <row r="3283" spans="1:19" x14ac:dyDescent="0.25">
      <c r="A3283" s="7" t="s">
        <v>4529</v>
      </c>
      <c r="B3283" s="7" t="s">
        <v>4530</v>
      </c>
      <c r="C3283" s="7" t="s">
        <v>396</v>
      </c>
      <c r="D3283" s="7" t="s">
        <v>397</v>
      </c>
      <c r="E3283" s="7" t="s">
        <v>988</v>
      </c>
      <c r="F3283" s="8">
        <v>15</v>
      </c>
      <c r="G3283" s="8">
        <v>52118</v>
      </c>
      <c r="H3283" s="8">
        <v>52118</v>
      </c>
      <c r="I3283" s="8">
        <v>1</v>
      </c>
      <c r="J3283" s="8">
        <v>52118</v>
      </c>
      <c r="K3283" s="8">
        <v>52118</v>
      </c>
      <c r="L3283" s="8">
        <f t="shared" si="204"/>
        <v>6798</v>
      </c>
      <c r="M3283" s="8">
        <f t="shared" si="205"/>
        <v>45320</v>
      </c>
      <c r="N3283" s="9"/>
      <c r="O3283" s="9"/>
      <c r="P3283" s="8">
        <v>15</v>
      </c>
      <c r="Q3283" s="8">
        <v>52118</v>
      </c>
      <c r="R3283" s="17">
        <f t="shared" si="206"/>
        <v>0</v>
      </c>
      <c r="S3283" s="18">
        <f t="shared" si="207"/>
        <v>52118</v>
      </c>
    </row>
    <row r="3284" spans="1:19" x14ac:dyDescent="0.25">
      <c r="A3284" s="7" t="s">
        <v>4531</v>
      </c>
      <c r="B3284" s="7" t="s">
        <v>4532</v>
      </c>
      <c r="C3284" s="7" t="s">
        <v>396</v>
      </c>
      <c r="D3284" s="7" t="s">
        <v>397</v>
      </c>
      <c r="E3284" s="7" t="s">
        <v>988</v>
      </c>
      <c r="F3284" s="8">
        <v>15</v>
      </c>
      <c r="G3284" s="8">
        <v>52118</v>
      </c>
      <c r="H3284" s="8">
        <v>52118</v>
      </c>
      <c r="I3284" s="8">
        <v>1</v>
      </c>
      <c r="J3284" s="8">
        <v>52118</v>
      </c>
      <c r="K3284" s="8">
        <v>52118</v>
      </c>
      <c r="L3284" s="8">
        <f t="shared" si="204"/>
        <v>6798</v>
      </c>
      <c r="M3284" s="8">
        <f t="shared" si="205"/>
        <v>45320</v>
      </c>
      <c r="N3284" s="9"/>
      <c r="O3284" s="9"/>
      <c r="P3284" s="8">
        <v>15</v>
      </c>
      <c r="Q3284" s="8">
        <v>52118</v>
      </c>
      <c r="R3284" s="17">
        <f t="shared" si="206"/>
        <v>0</v>
      </c>
      <c r="S3284" s="18">
        <f t="shared" si="207"/>
        <v>52118</v>
      </c>
    </row>
    <row r="3285" spans="1:19" x14ac:dyDescent="0.25">
      <c r="A3285" s="7" t="s">
        <v>4533</v>
      </c>
      <c r="B3285" s="7" t="s">
        <v>4534</v>
      </c>
      <c r="C3285" s="7" t="s">
        <v>396</v>
      </c>
      <c r="D3285" s="7" t="s">
        <v>397</v>
      </c>
      <c r="E3285" s="7" t="s">
        <v>988</v>
      </c>
      <c r="F3285" s="8">
        <v>15</v>
      </c>
      <c r="G3285" s="8">
        <v>52118</v>
      </c>
      <c r="H3285" s="8">
        <v>52118</v>
      </c>
      <c r="I3285" s="8">
        <v>1</v>
      </c>
      <c r="J3285" s="8">
        <v>52118</v>
      </c>
      <c r="K3285" s="8">
        <v>52118</v>
      </c>
      <c r="L3285" s="8">
        <f t="shared" si="204"/>
        <v>6798</v>
      </c>
      <c r="M3285" s="8">
        <f t="shared" si="205"/>
        <v>45320</v>
      </c>
      <c r="N3285" s="14">
        <v>12</v>
      </c>
      <c r="O3285" s="14">
        <v>50758.400000000001</v>
      </c>
      <c r="P3285" s="8">
        <v>15</v>
      </c>
      <c r="Q3285" s="8">
        <v>52118</v>
      </c>
      <c r="R3285" s="17">
        <f t="shared" si="206"/>
        <v>50758.400000000001</v>
      </c>
      <c r="S3285" s="18">
        <f t="shared" si="207"/>
        <v>52118</v>
      </c>
    </row>
    <row r="3286" spans="1:19" x14ac:dyDescent="0.25">
      <c r="A3286" s="7" t="s">
        <v>4535</v>
      </c>
      <c r="B3286" s="7" t="s">
        <v>4536</v>
      </c>
      <c r="C3286" s="7" t="s">
        <v>396</v>
      </c>
      <c r="D3286" s="7" t="s">
        <v>397</v>
      </c>
      <c r="E3286" s="7" t="s">
        <v>988</v>
      </c>
      <c r="F3286" s="8">
        <v>15</v>
      </c>
      <c r="G3286" s="8">
        <v>52118</v>
      </c>
      <c r="H3286" s="8">
        <v>52118</v>
      </c>
      <c r="I3286" s="8">
        <v>1</v>
      </c>
      <c r="J3286" s="8">
        <v>52118</v>
      </c>
      <c r="K3286" s="8">
        <v>52118</v>
      </c>
      <c r="L3286" s="8">
        <f t="shared" si="204"/>
        <v>6798</v>
      </c>
      <c r="M3286" s="8">
        <f t="shared" si="205"/>
        <v>45320</v>
      </c>
      <c r="N3286" s="9"/>
      <c r="O3286" s="9"/>
      <c r="P3286" s="8">
        <v>15</v>
      </c>
      <c r="Q3286" s="8">
        <v>52118</v>
      </c>
      <c r="R3286" s="17">
        <f t="shared" si="206"/>
        <v>0</v>
      </c>
      <c r="S3286" s="18">
        <f t="shared" si="207"/>
        <v>52118</v>
      </c>
    </row>
    <row r="3287" spans="1:19" x14ac:dyDescent="0.25">
      <c r="A3287" s="7" t="s">
        <v>4537</v>
      </c>
      <c r="B3287" s="7" t="s">
        <v>4538</v>
      </c>
      <c r="C3287" s="7" t="s">
        <v>396</v>
      </c>
      <c r="D3287" s="7" t="s">
        <v>397</v>
      </c>
      <c r="E3287" s="7" t="s">
        <v>988</v>
      </c>
      <c r="F3287" s="8">
        <v>15</v>
      </c>
      <c r="G3287" s="8">
        <v>52118</v>
      </c>
      <c r="H3287" s="8">
        <v>52118</v>
      </c>
      <c r="I3287" s="8">
        <v>2</v>
      </c>
      <c r="J3287" s="8">
        <v>104236</v>
      </c>
      <c r="K3287" s="8">
        <v>52118</v>
      </c>
      <c r="L3287" s="8">
        <f t="shared" si="204"/>
        <v>6798</v>
      </c>
      <c r="M3287" s="8">
        <f t="shared" si="205"/>
        <v>45320</v>
      </c>
      <c r="N3287" s="14">
        <v>12</v>
      </c>
      <c r="O3287" s="14">
        <v>50758.400000000001</v>
      </c>
      <c r="P3287" s="8">
        <v>15</v>
      </c>
      <c r="Q3287" s="8">
        <v>52118</v>
      </c>
      <c r="R3287" s="17">
        <f t="shared" si="206"/>
        <v>101516.8</v>
      </c>
      <c r="S3287" s="18">
        <f t="shared" si="207"/>
        <v>104236</v>
      </c>
    </row>
    <row r="3288" spans="1:19" x14ac:dyDescent="0.25">
      <c r="A3288" s="7" t="s">
        <v>4539</v>
      </c>
      <c r="B3288" s="7" t="s">
        <v>4540</v>
      </c>
      <c r="C3288" s="7" t="s">
        <v>396</v>
      </c>
      <c r="D3288" s="7" t="s">
        <v>397</v>
      </c>
      <c r="E3288" s="7" t="s">
        <v>988</v>
      </c>
      <c r="F3288" s="8">
        <v>15</v>
      </c>
      <c r="G3288" s="8">
        <v>52118</v>
      </c>
      <c r="H3288" s="8">
        <v>52118</v>
      </c>
      <c r="I3288" s="8">
        <v>6</v>
      </c>
      <c r="J3288" s="8">
        <v>312708</v>
      </c>
      <c r="K3288" s="8">
        <v>52118</v>
      </c>
      <c r="L3288" s="8">
        <f t="shared" si="204"/>
        <v>6798</v>
      </c>
      <c r="M3288" s="8">
        <f t="shared" si="205"/>
        <v>45320</v>
      </c>
      <c r="N3288" s="14">
        <v>12</v>
      </c>
      <c r="O3288" s="14">
        <v>50758.400000000001</v>
      </c>
      <c r="P3288" s="8">
        <v>15</v>
      </c>
      <c r="Q3288" s="8">
        <v>52118</v>
      </c>
      <c r="R3288" s="17">
        <f t="shared" si="206"/>
        <v>304550.40000000002</v>
      </c>
      <c r="S3288" s="18">
        <f t="shared" si="207"/>
        <v>312708</v>
      </c>
    </row>
    <row r="3289" spans="1:19" x14ac:dyDescent="0.25">
      <c r="A3289" s="7" t="s">
        <v>4541</v>
      </c>
      <c r="B3289" s="7" t="s">
        <v>4542</v>
      </c>
      <c r="C3289" s="7" t="s">
        <v>396</v>
      </c>
      <c r="D3289" s="7" t="s">
        <v>397</v>
      </c>
      <c r="E3289" s="7" t="s">
        <v>988</v>
      </c>
      <c r="F3289" s="8">
        <v>15</v>
      </c>
      <c r="G3289" s="8">
        <v>52118</v>
      </c>
      <c r="H3289" s="8">
        <v>52118</v>
      </c>
      <c r="I3289" s="8">
        <v>5</v>
      </c>
      <c r="J3289" s="8">
        <v>260590</v>
      </c>
      <c r="K3289" s="8">
        <v>52118</v>
      </c>
      <c r="L3289" s="8">
        <f t="shared" si="204"/>
        <v>6798</v>
      </c>
      <c r="M3289" s="8">
        <f t="shared" si="205"/>
        <v>45320</v>
      </c>
      <c r="N3289" s="14">
        <v>12</v>
      </c>
      <c r="O3289" s="14">
        <v>50758.400000000001</v>
      </c>
      <c r="P3289" s="8">
        <v>15</v>
      </c>
      <c r="Q3289" s="8">
        <v>52118</v>
      </c>
      <c r="R3289" s="17">
        <f t="shared" si="206"/>
        <v>253792</v>
      </c>
      <c r="S3289" s="18">
        <f t="shared" si="207"/>
        <v>260590</v>
      </c>
    </row>
    <row r="3290" spans="1:19" x14ac:dyDescent="0.25">
      <c r="A3290" s="7" t="s">
        <v>4543</v>
      </c>
      <c r="B3290" s="7" t="s">
        <v>4544</v>
      </c>
      <c r="C3290" s="7" t="s">
        <v>396</v>
      </c>
      <c r="D3290" s="7" t="s">
        <v>397</v>
      </c>
      <c r="E3290" s="7" t="s">
        <v>988</v>
      </c>
      <c r="F3290" s="8">
        <v>15</v>
      </c>
      <c r="G3290" s="8">
        <v>52118</v>
      </c>
      <c r="H3290" s="8">
        <v>52118</v>
      </c>
      <c r="I3290" s="8">
        <v>1</v>
      </c>
      <c r="J3290" s="8">
        <v>52118</v>
      </c>
      <c r="K3290" s="8">
        <v>52118</v>
      </c>
      <c r="L3290" s="8">
        <f t="shared" si="204"/>
        <v>6798</v>
      </c>
      <c r="M3290" s="8">
        <f t="shared" si="205"/>
        <v>45320</v>
      </c>
      <c r="N3290" s="9"/>
      <c r="O3290" s="9"/>
      <c r="P3290" s="8">
        <v>15</v>
      </c>
      <c r="Q3290" s="8">
        <v>52118</v>
      </c>
      <c r="R3290" s="17">
        <f t="shared" si="206"/>
        <v>0</v>
      </c>
      <c r="S3290" s="18">
        <f t="shared" si="207"/>
        <v>52118</v>
      </c>
    </row>
    <row r="3291" spans="1:19" x14ac:dyDescent="0.25">
      <c r="A3291" s="7" t="s">
        <v>4545</v>
      </c>
      <c r="B3291" s="7" t="s">
        <v>4546</v>
      </c>
      <c r="C3291" s="7" t="s">
        <v>396</v>
      </c>
      <c r="D3291" s="7" t="s">
        <v>397</v>
      </c>
      <c r="E3291" s="7" t="s">
        <v>988</v>
      </c>
      <c r="F3291" s="8">
        <v>15</v>
      </c>
      <c r="G3291" s="8">
        <v>52118</v>
      </c>
      <c r="H3291" s="8">
        <v>52118</v>
      </c>
      <c r="I3291" s="8">
        <v>1</v>
      </c>
      <c r="J3291" s="8">
        <v>52118</v>
      </c>
      <c r="K3291" s="8">
        <v>52118</v>
      </c>
      <c r="L3291" s="8">
        <f t="shared" si="204"/>
        <v>6798</v>
      </c>
      <c r="M3291" s="8">
        <f t="shared" si="205"/>
        <v>45320</v>
      </c>
      <c r="N3291" s="9"/>
      <c r="O3291" s="9"/>
      <c r="P3291" s="8">
        <v>15</v>
      </c>
      <c r="Q3291" s="8">
        <v>52118</v>
      </c>
      <c r="R3291" s="17">
        <f t="shared" si="206"/>
        <v>0</v>
      </c>
      <c r="S3291" s="18">
        <f t="shared" si="207"/>
        <v>52118</v>
      </c>
    </row>
    <row r="3292" spans="1:19" x14ac:dyDescent="0.25">
      <c r="A3292" s="7" t="s">
        <v>4547</v>
      </c>
      <c r="B3292" s="7" t="s">
        <v>4548</v>
      </c>
      <c r="C3292" s="7" t="s">
        <v>396</v>
      </c>
      <c r="D3292" s="7" t="s">
        <v>397</v>
      </c>
      <c r="E3292" s="7" t="s">
        <v>988</v>
      </c>
      <c r="F3292" s="8">
        <v>15</v>
      </c>
      <c r="G3292" s="8">
        <v>52118</v>
      </c>
      <c r="H3292" s="8">
        <v>52118</v>
      </c>
      <c r="I3292" s="8">
        <v>5</v>
      </c>
      <c r="J3292" s="8">
        <v>260590</v>
      </c>
      <c r="K3292" s="8">
        <v>52118</v>
      </c>
      <c r="L3292" s="8">
        <f t="shared" si="204"/>
        <v>6798</v>
      </c>
      <c r="M3292" s="8">
        <f t="shared" si="205"/>
        <v>45320</v>
      </c>
      <c r="N3292" s="8">
        <v>12</v>
      </c>
      <c r="O3292" s="8">
        <v>50758.400000000001</v>
      </c>
      <c r="P3292" s="8">
        <v>15</v>
      </c>
      <c r="Q3292" s="8">
        <v>52118</v>
      </c>
      <c r="R3292" s="17">
        <f t="shared" si="206"/>
        <v>253792</v>
      </c>
      <c r="S3292" s="18">
        <f t="shared" si="207"/>
        <v>260590</v>
      </c>
    </row>
    <row r="3293" spans="1:19" x14ac:dyDescent="0.25">
      <c r="A3293" s="7" t="s">
        <v>4549</v>
      </c>
      <c r="B3293" s="7" t="s">
        <v>4550</v>
      </c>
      <c r="C3293" s="7" t="s">
        <v>396</v>
      </c>
      <c r="D3293" s="7" t="s">
        <v>397</v>
      </c>
      <c r="E3293" s="7" t="s">
        <v>988</v>
      </c>
      <c r="F3293" s="8">
        <v>15</v>
      </c>
      <c r="G3293" s="8">
        <v>52118</v>
      </c>
      <c r="H3293" s="8">
        <v>52118</v>
      </c>
      <c r="I3293" s="8">
        <v>9</v>
      </c>
      <c r="J3293" s="8">
        <v>469062</v>
      </c>
      <c r="K3293" s="8">
        <v>52118</v>
      </c>
      <c r="L3293" s="8">
        <f t="shared" si="204"/>
        <v>6798</v>
      </c>
      <c r="M3293" s="8">
        <f t="shared" si="205"/>
        <v>45320</v>
      </c>
      <c r="N3293" s="13"/>
      <c r="O3293" s="13"/>
      <c r="P3293" s="8">
        <v>15</v>
      </c>
      <c r="Q3293" s="8">
        <v>52118</v>
      </c>
      <c r="R3293" s="17">
        <f t="shared" si="206"/>
        <v>0</v>
      </c>
      <c r="S3293" s="18">
        <f t="shared" si="207"/>
        <v>469062</v>
      </c>
    </row>
    <row r="3294" spans="1:19" x14ac:dyDescent="0.25">
      <c r="A3294" s="7" t="s">
        <v>4551</v>
      </c>
      <c r="B3294" s="7" t="s">
        <v>4552</v>
      </c>
      <c r="C3294" s="7" t="s">
        <v>396</v>
      </c>
      <c r="D3294" s="7" t="s">
        <v>397</v>
      </c>
      <c r="E3294" s="7" t="s">
        <v>988</v>
      </c>
      <c r="F3294" s="8">
        <v>15</v>
      </c>
      <c r="G3294" s="8">
        <v>52118</v>
      </c>
      <c r="H3294" s="8">
        <v>52118</v>
      </c>
      <c r="I3294" s="8">
        <v>4</v>
      </c>
      <c r="J3294" s="8">
        <v>208472</v>
      </c>
      <c r="K3294" s="8">
        <v>52118</v>
      </c>
      <c r="L3294" s="8">
        <f t="shared" si="204"/>
        <v>6798</v>
      </c>
      <c r="M3294" s="8">
        <f t="shared" si="205"/>
        <v>45320</v>
      </c>
      <c r="N3294" s="13"/>
      <c r="O3294" s="13"/>
      <c r="P3294" s="8">
        <v>15</v>
      </c>
      <c r="Q3294" s="8">
        <v>52118</v>
      </c>
      <c r="R3294" s="17">
        <f t="shared" si="206"/>
        <v>0</v>
      </c>
      <c r="S3294" s="18">
        <f t="shared" si="207"/>
        <v>208472</v>
      </c>
    </row>
    <row r="3295" spans="1:19" x14ac:dyDescent="0.25">
      <c r="A3295" s="7" t="s">
        <v>4553</v>
      </c>
      <c r="B3295" s="7" t="s">
        <v>4554</v>
      </c>
      <c r="C3295" s="7" t="s">
        <v>396</v>
      </c>
      <c r="D3295" s="7" t="s">
        <v>397</v>
      </c>
      <c r="E3295" s="7" t="s">
        <v>988</v>
      </c>
      <c r="F3295" s="8">
        <v>15</v>
      </c>
      <c r="G3295" s="8">
        <v>52118</v>
      </c>
      <c r="H3295" s="8">
        <v>52118</v>
      </c>
      <c r="I3295" s="8">
        <v>3</v>
      </c>
      <c r="J3295" s="8">
        <v>156354</v>
      </c>
      <c r="K3295" s="8">
        <v>52118</v>
      </c>
      <c r="L3295" s="8">
        <f t="shared" si="204"/>
        <v>6798</v>
      </c>
      <c r="M3295" s="8">
        <f t="shared" si="205"/>
        <v>45320</v>
      </c>
      <c r="N3295" s="13"/>
      <c r="O3295" s="13"/>
      <c r="P3295" s="8">
        <v>15</v>
      </c>
      <c r="Q3295" s="8">
        <v>52118</v>
      </c>
      <c r="R3295" s="17">
        <f t="shared" si="206"/>
        <v>0</v>
      </c>
      <c r="S3295" s="18">
        <f t="shared" si="207"/>
        <v>156354</v>
      </c>
    </row>
    <row r="3296" spans="1:19" x14ac:dyDescent="0.25">
      <c r="A3296" s="7" t="s">
        <v>4555</v>
      </c>
      <c r="B3296" s="7" t="s">
        <v>4556</v>
      </c>
      <c r="C3296" s="7" t="s">
        <v>396</v>
      </c>
      <c r="D3296" s="7" t="s">
        <v>397</v>
      </c>
      <c r="E3296" s="7" t="s">
        <v>988</v>
      </c>
      <c r="F3296" s="8">
        <v>15</v>
      </c>
      <c r="G3296" s="8">
        <v>52118</v>
      </c>
      <c r="H3296" s="8">
        <v>52118</v>
      </c>
      <c r="I3296" s="8">
        <v>3</v>
      </c>
      <c r="J3296" s="8">
        <v>156354</v>
      </c>
      <c r="K3296" s="8">
        <v>52118</v>
      </c>
      <c r="L3296" s="8">
        <f t="shared" si="204"/>
        <v>6798</v>
      </c>
      <c r="M3296" s="8">
        <f t="shared" si="205"/>
        <v>45320</v>
      </c>
      <c r="N3296" s="14">
        <v>12</v>
      </c>
      <c r="O3296" s="14">
        <v>50758.400000000001</v>
      </c>
      <c r="P3296" s="8">
        <v>15</v>
      </c>
      <c r="Q3296" s="8">
        <v>52118</v>
      </c>
      <c r="R3296" s="17">
        <f t="shared" si="206"/>
        <v>152275.20000000001</v>
      </c>
      <c r="S3296" s="18">
        <f t="shared" si="207"/>
        <v>156354</v>
      </c>
    </row>
    <row r="3297" spans="1:19" x14ac:dyDescent="0.25">
      <c r="A3297" s="7" t="s">
        <v>4557</v>
      </c>
      <c r="B3297" s="7" t="s">
        <v>4558</v>
      </c>
      <c r="C3297" s="7" t="s">
        <v>396</v>
      </c>
      <c r="D3297" s="7" t="s">
        <v>397</v>
      </c>
      <c r="E3297" s="7" t="s">
        <v>988</v>
      </c>
      <c r="F3297" s="8">
        <v>15</v>
      </c>
      <c r="G3297" s="8">
        <v>52118</v>
      </c>
      <c r="H3297" s="8">
        <v>52118</v>
      </c>
      <c r="I3297" s="8">
        <v>3</v>
      </c>
      <c r="J3297" s="8">
        <v>156354</v>
      </c>
      <c r="K3297" s="8">
        <v>52118</v>
      </c>
      <c r="L3297" s="8">
        <f t="shared" si="204"/>
        <v>6798</v>
      </c>
      <c r="M3297" s="8">
        <f t="shared" si="205"/>
        <v>45320</v>
      </c>
      <c r="N3297" s="14">
        <v>12</v>
      </c>
      <c r="O3297" s="14">
        <v>50758.400000000001</v>
      </c>
      <c r="P3297" s="8">
        <v>15</v>
      </c>
      <c r="Q3297" s="8">
        <v>52118</v>
      </c>
      <c r="R3297" s="17">
        <f t="shared" si="206"/>
        <v>152275.20000000001</v>
      </c>
      <c r="S3297" s="18">
        <f t="shared" si="207"/>
        <v>156354</v>
      </c>
    </row>
    <row r="3298" spans="1:19" x14ac:dyDescent="0.25">
      <c r="A3298" s="7" t="s">
        <v>4559</v>
      </c>
      <c r="B3298" s="7" t="s">
        <v>4560</v>
      </c>
      <c r="C3298" s="7" t="s">
        <v>396</v>
      </c>
      <c r="D3298" s="7" t="s">
        <v>397</v>
      </c>
      <c r="E3298" s="7" t="s">
        <v>988</v>
      </c>
      <c r="F3298" s="8">
        <v>15</v>
      </c>
      <c r="G3298" s="8">
        <v>52118</v>
      </c>
      <c r="H3298" s="8">
        <v>52118</v>
      </c>
      <c r="I3298" s="8">
        <v>1</v>
      </c>
      <c r="J3298" s="8">
        <v>52118</v>
      </c>
      <c r="K3298" s="8">
        <v>52118</v>
      </c>
      <c r="L3298" s="8">
        <f t="shared" si="204"/>
        <v>6798</v>
      </c>
      <c r="M3298" s="8">
        <f t="shared" si="205"/>
        <v>45320</v>
      </c>
      <c r="N3298" s="9"/>
      <c r="O3298" s="9"/>
      <c r="P3298" s="8">
        <v>15</v>
      </c>
      <c r="Q3298" s="8">
        <v>52118</v>
      </c>
      <c r="R3298" s="17">
        <f t="shared" si="206"/>
        <v>0</v>
      </c>
      <c r="S3298" s="18">
        <f t="shared" si="207"/>
        <v>52118</v>
      </c>
    </row>
    <row r="3299" spans="1:19" x14ac:dyDescent="0.25">
      <c r="A3299" s="7" t="s">
        <v>4561</v>
      </c>
      <c r="B3299" s="7" t="s">
        <v>4562</v>
      </c>
      <c r="C3299" s="7" t="s">
        <v>396</v>
      </c>
      <c r="D3299" s="7" t="s">
        <v>397</v>
      </c>
      <c r="E3299" s="7" t="s">
        <v>988</v>
      </c>
      <c r="F3299" s="8">
        <v>15</v>
      </c>
      <c r="G3299" s="8">
        <v>52118</v>
      </c>
      <c r="H3299" s="8">
        <v>52118</v>
      </c>
      <c r="I3299" s="8">
        <v>2</v>
      </c>
      <c r="J3299" s="8">
        <v>104236</v>
      </c>
      <c r="K3299" s="8">
        <v>52118</v>
      </c>
      <c r="L3299" s="8">
        <f t="shared" si="204"/>
        <v>6798</v>
      </c>
      <c r="M3299" s="8">
        <f t="shared" si="205"/>
        <v>45320</v>
      </c>
      <c r="N3299" s="9"/>
      <c r="O3299" s="9"/>
      <c r="P3299" s="8">
        <v>15</v>
      </c>
      <c r="Q3299" s="8">
        <v>52118</v>
      </c>
      <c r="R3299" s="17">
        <f t="shared" si="206"/>
        <v>0</v>
      </c>
      <c r="S3299" s="18">
        <f t="shared" si="207"/>
        <v>104236</v>
      </c>
    </row>
    <row r="3300" spans="1:19" x14ac:dyDescent="0.25">
      <c r="A3300" s="7" t="s">
        <v>4563</v>
      </c>
      <c r="B3300" s="7" t="s">
        <v>4564</v>
      </c>
      <c r="C3300" s="7" t="s">
        <v>396</v>
      </c>
      <c r="D3300" s="7" t="s">
        <v>397</v>
      </c>
      <c r="E3300" s="7" t="s">
        <v>988</v>
      </c>
      <c r="F3300" s="8">
        <v>15</v>
      </c>
      <c r="G3300" s="8">
        <v>52118</v>
      </c>
      <c r="H3300" s="8">
        <v>52118</v>
      </c>
      <c r="I3300" s="8">
        <v>2</v>
      </c>
      <c r="J3300" s="8">
        <v>104236</v>
      </c>
      <c r="K3300" s="8">
        <v>52118</v>
      </c>
      <c r="L3300" s="8">
        <f t="shared" si="204"/>
        <v>6798</v>
      </c>
      <c r="M3300" s="8">
        <f t="shared" si="205"/>
        <v>45320</v>
      </c>
      <c r="N3300" s="9"/>
      <c r="O3300" s="9"/>
      <c r="P3300" s="8">
        <v>15</v>
      </c>
      <c r="Q3300" s="8">
        <v>52118</v>
      </c>
      <c r="R3300" s="17">
        <f t="shared" si="206"/>
        <v>0</v>
      </c>
      <c r="S3300" s="18">
        <f t="shared" si="207"/>
        <v>104236</v>
      </c>
    </row>
    <row r="3301" spans="1:19" x14ac:dyDescent="0.25">
      <c r="A3301" s="7" t="s">
        <v>4565</v>
      </c>
      <c r="B3301" s="7" t="s">
        <v>4566</v>
      </c>
      <c r="C3301" s="7" t="s">
        <v>396</v>
      </c>
      <c r="D3301" s="7" t="s">
        <v>397</v>
      </c>
      <c r="E3301" s="7" t="s">
        <v>988</v>
      </c>
      <c r="F3301" s="8">
        <v>15</v>
      </c>
      <c r="G3301" s="8">
        <v>214210.5</v>
      </c>
      <c r="H3301" s="8">
        <v>214210.5</v>
      </c>
      <c r="I3301" s="8">
        <v>3</v>
      </c>
      <c r="J3301" s="8">
        <v>642631.5</v>
      </c>
      <c r="K3301" s="8">
        <v>214210.5</v>
      </c>
      <c r="L3301" s="8">
        <f t="shared" si="204"/>
        <v>27940.5</v>
      </c>
      <c r="M3301" s="8">
        <f t="shared" si="205"/>
        <v>186270</v>
      </c>
      <c r="N3301" s="14">
        <v>12</v>
      </c>
      <c r="O3301" s="14">
        <v>208622.4</v>
      </c>
      <c r="P3301" s="8">
        <v>15</v>
      </c>
      <c r="Q3301" s="8">
        <v>214210.5</v>
      </c>
      <c r="R3301" s="17">
        <f t="shared" si="206"/>
        <v>625867.19999999995</v>
      </c>
      <c r="S3301" s="18">
        <f t="shared" si="207"/>
        <v>642631.5</v>
      </c>
    </row>
    <row r="3302" spans="1:19" x14ac:dyDescent="0.25">
      <c r="A3302" s="7" t="s">
        <v>4567</v>
      </c>
      <c r="B3302" s="7" t="s">
        <v>4568</v>
      </c>
      <c r="C3302" s="7" t="s">
        <v>396</v>
      </c>
      <c r="D3302" s="7" t="s">
        <v>397</v>
      </c>
      <c r="E3302" s="7" t="s">
        <v>988</v>
      </c>
      <c r="F3302" s="8">
        <v>15</v>
      </c>
      <c r="G3302" s="8">
        <v>214210.5</v>
      </c>
      <c r="H3302" s="8">
        <v>214210.5</v>
      </c>
      <c r="I3302" s="8">
        <v>1</v>
      </c>
      <c r="J3302" s="8">
        <v>214210.5</v>
      </c>
      <c r="K3302" s="8">
        <v>214210.5</v>
      </c>
      <c r="L3302" s="8">
        <f t="shared" si="204"/>
        <v>27940.5</v>
      </c>
      <c r="M3302" s="8">
        <f t="shared" si="205"/>
        <v>186270</v>
      </c>
      <c r="N3302" s="9"/>
      <c r="O3302" s="9"/>
      <c r="P3302" s="8">
        <v>15</v>
      </c>
      <c r="Q3302" s="8">
        <v>214210.5</v>
      </c>
      <c r="R3302" s="17">
        <f t="shared" si="206"/>
        <v>0</v>
      </c>
      <c r="S3302" s="18">
        <f t="shared" si="207"/>
        <v>214210.5</v>
      </c>
    </row>
    <row r="3303" spans="1:19" x14ac:dyDescent="0.25">
      <c r="A3303" s="7" t="s">
        <v>4569</v>
      </c>
      <c r="B3303" s="7" t="s">
        <v>4570</v>
      </c>
      <c r="C3303" s="7" t="s">
        <v>1378</v>
      </c>
      <c r="D3303" s="7" t="s">
        <v>1379</v>
      </c>
      <c r="E3303" s="7" t="s">
        <v>2424</v>
      </c>
      <c r="F3303" s="8">
        <v>21</v>
      </c>
      <c r="G3303" s="8">
        <v>1452</v>
      </c>
      <c r="H3303" s="8">
        <v>1452</v>
      </c>
      <c r="I3303" s="8">
        <v>25</v>
      </c>
      <c r="J3303" s="8">
        <v>36300</v>
      </c>
      <c r="K3303" s="8">
        <v>1452</v>
      </c>
      <c r="L3303" s="8">
        <f t="shared" si="204"/>
        <v>252</v>
      </c>
      <c r="M3303" s="8">
        <f t="shared" si="205"/>
        <v>1200</v>
      </c>
      <c r="N3303" s="9"/>
      <c r="O3303" s="9"/>
      <c r="P3303" s="8">
        <v>21</v>
      </c>
      <c r="Q3303" s="8">
        <v>1452</v>
      </c>
      <c r="R3303" s="17">
        <f t="shared" si="206"/>
        <v>0</v>
      </c>
      <c r="S3303" s="18">
        <f t="shared" si="207"/>
        <v>36300</v>
      </c>
    </row>
    <row r="3304" spans="1:19" x14ac:dyDescent="0.25">
      <c r="A3304" s="7" t="s">
        <v>4571</v>
      </c>
      <c r="B3304" s="7" t="s">
        <v>4572</v>
      </c>
      <c r="C3304" s="7" t="s">
        <v>1841</v>
      </c>
      <c r="D3304" s="7" t="s">
        <v>1842</v>
      </c>
      <c r="E3304" s="7" t="s">
        <v>2597</v>
      </c>
      <c r="F3304" s="8">
        <v>15</v>
      </c>
      <c r="G3304" s="8">
        <v>276000</v>
      </c>
      <c r="H3304" s="8">
        <v>276000</v>
      </c>
      <c r="I3304" s="8">
        <v>1</v>
      </c>
      <c r="J3304" s="8">
        <v>276000</v>
      </c>
      <c r="K3304" s="8">
        <v>276000</v>
      </c>
      <c r="L3304" s="8">
        <f t="shared" si="204"/>
        <v>35999.999999999971</v>
      </c>
      <c r="M3304" s="8">
        <f t="shared" si="205"/>
        <v>240000.00000000003</v>
      </c>
      <c r="N3304" s="14">
        <v>12</v>
      </c>
      <c r="O3304" s="14">
        <v>268800</v>
      </c>
      <c r="P3304" s="8">
        <v>15</v>
      </c>
      <c r="Q3304" s="8">
        <v>276000</v>
      </c>
      <c r="R3304" s="17">
        <f t="shared" si="206"/>
        <v>268800</v>
      </c>
      <c r="S3304" s="18">
        <f t="shared" si="207"/>
        <v>276000</v>
      </c>
    </row>
    <row r="3305" spans="1:19" x14ac:dyDescent="0.25">
      <c r="A3305" s="7" t="s">
        <v>4573</v>
      </c>
      <c r="B3305" s="7" t="s">
        <v>4574</v>
      </c>
      <c r="C3305" s="7" t="s">
        <v>32</v>
      </c>
      <c r="D3305" s="7" t="s">
        <v>33</v>
      </c>
      <c r="E3305" s="7" t="s">
        <v>34</v>
      </c>
      <c r="F3305" s="8">
        <v>15</v>
      </c>
      <c r="G3305" s="8">
        <v>9085</v>
      </c>
      <c r="H3305" s="8">
        <v>9085</v>
      </c>
      <c r="I3305" s="8">
        <v>1</v>
      </c>
      <c r="J3305" s="8">
        <v>9085</v>
      </c>
      <c r="K3305" s="8">
        <v>9085</v>
      </c>
      <c r="L3305" s="8">
        <f t="shared" si="204"/>
        <v>1184.9999999999991</v>
      </c>
      <c r="M3305" s="8">
        <f t="shared" si="205"/>
        <v>7900.0000000000009</v>
      </c>
      <c r="N3305" s="9"/>
      <c r="O3305" s="9"/>
      <c r="P3305" s="8">
        <v>15</v>
      </c>
      <c r="Q3305" s="8">
        <v>9085</v>
      </c>
      <c r="R3305" s="17">
        <f t="shared" si="206"/>
        <v>0</v>
      </c>
      <c r="S3305" s="18">
        <f t="shared" si="207"/>
        <v>9085</v>
      </c>
    </row>
    <row r="3306" spans="1:19" x14ac:dyDescent="0.25">
      <c r="A3306" s="7" t="s">
        <v>4575</v>
      </c>
      <c r="B3306" s="7" t="s">
        <v>4576</v>
      </c>
      <c r="C3306" s="7" t="s">
        <v>32</v>
      </c>
      <c r="D3306" s="7" t="s">
        <v>33</v>
      </c>
      <c r="E3306" s="7" t="s">
        <v>34</v>
      </c>
      <c r="F3306" s="8">
        <v>15</v>
      </c>
      <c r="G3306" s="8">
        <v>2415</v>
      </c>
      <c r="H3306" s="8">
        <v>2415</v>
      </c>
      <c r="I3306" s="8">
        <v>1</v>
      </c>
      <c r="J3306" s="8">
        <v>2415</v>
      </c>
      <c r="K3306" s="8">
        <v>2415</v>
      </c>
      <c r="L3306" s="8">
        <f t="shared" si="204"/>
        <v>315</v>
      </c>
      <c r="M3306" s="8">
        <f t="shared" si="205"/>
        <v>2100</v>
      </c>
      <c r="N3306" s="13"/>
      <c r="O3306" s="13"/>
      <c r="P3306" s="8">
        <v>15</v>
      </c>
      <c r="Q3306" s="8">
        <v>2415</v>
      </c>
      <c r="R3306" s="17">
        <f t="shared" si="206"/>
        <v>0</v>
      </c>
      <c r="S3306" s="18">
        <f t="shared" si="207"/>
        <v>2415</v>
      </c>
    </row>
    <row r="3307" spans="1:19" x14ac:dyDescent="0.25">
      <c r="A3307" s="7" t="s">
        <v>4577</v>
      </c>
      <c r="B3307" s="7" t="s">
        <v>4578</v>
      </c>
      <c r="C3307" s="7" t="s">
        <v>32</v>
      </c>
      <c r="D3307" s="7" t="s">
        <v>33</v>
      </c>
      <c r="E3307" s="7" t="s">
        <v>34</v>
      </c>
      <c r="F3307" s="8">
        <v>15</v>
      </c>
      <c r="G3307" s="8">
        <v>2415</v>
      </c>
      <c r="H3307" s="8">
        <v>2415</v>
      </c>
      <c r="I3307" s="8">
        <v>2</v>
      </c>
      <c r="J3307" s="8">
        <v>4830</v>
      </c>
      <c r="K3307" s="8">
        <v>2415</v>
      </c>
      <c r="L3307" s="8">
        <f t="shared" si="204"/>
        <v>315</v>
      </c>
      <c r="M3307" s="8">
        <f t="shared" si="205"/>
        <v>2100</v>
      </c>
      <c r="N3307" s="9"/>
      <c r="O3307" s="9"/>
      <c r="P3307" s="8">
        <v>15</v>
      </c>
      <c r="Q3307" s="8">
        <v>2415</v>
      </c>
      <c r="R3307" s="17">
        <f t="shared" si="206"/>
        <v>0</v>
      </c>
      <c r="S3307" s="18">
        <f t="shared" si="207"/>
        <v>4830</v>
      </c>
    </row>
    <row r="3308" spans="1:19" x14ac:dyDescent="0.25">
      <c r="A3308" s="7" t="s">
        <v>4581</v>
      </c>
      <c r="B3308" s="7" t="s">
        <v>4582</v>
      </c>
      <c r="C3308" s="7" t="s">
        <v>1378</v>
      </c>
      <c r="D3308" s="7" t="s">
        <v>1379</v>
      </c>
      <c r="E3308" s="7" t="s">
        <v>1380</v>
      </c>
      <c r="F3308" s="8">
        <v>21</v>
      </c>
      <c r="G3308" s="8">
        <v>7117.22</v>
      </c>
      <c r="H3308" s="8">
        <v>7117.22</v>
      </c>
      <c r="I3308" s="8">
        <v>3</v>
      </c>
      <c r="J3308" s="8">
        <v>21351.66</v>
      </c>
      <c r="K3308" s="8">
        <v>7117.22</v>
      </c>
      <c r="L3308" s="8">
        <f t="shared" si="204"/>
        <v>1235.2200000000003</v>
      </c>
      <c r="M3308" s="8">
        <f t="shared" si="205"/>
        <v>5882</v>
      </c>
      <c r="N3308" s="9"/>
      <c r="O3308" s="9"/>
      <c r="P3308" s="8">
        <v>21</v>
      </c>
      <c r="Q3308" s="8">
        <v>7117.22</v>
      </c>
      <c r="R3308" s="17">
        <f t="shared" si="206"/>
        <v>0</v>
      </c>
      <c r="S3308" s="18">
        <f t="shared" si="207"/>
        <v>21351.66</v>
      </c>
    </row>
    <row r="3309" spans="1:19" x14ac:dyDescent="0.25">
      <c r="A3309" s="7" t="s">
        <v>4583</v>
      </c>
      <c r="B3309" s="7" t="s">
        <v>4584</v>
      </c>
      <c r="C3309" s="7" t="s">
        <v>1378</v>
      </c>
      <c r="D3309" s="7" t="s">
        <v>1379</v>
      </c>
      <c r="E3309" s="7" t="s">
        <v>1380</v>
      </c>
      <c r="F3309" s="8">
        <v>21</v>
      </c>
      <c r="G3309" s="8">
        <v>7117.22</v>
      </c>
      <c r="H3309" s="8">
        <v>7117.22</v>
      </c>
      <c r="I3309" s="8">
        <v>2</v>
      </c>
      <c r="J3309" s="8">
        <v>14234.44</v>
      </c>
      <c r="K3309" s="8">
        <v>7117.22</v>
      </c>
      <c r="L3309" s="8">
        <f t="shared" si="204"/>
        <v>1235.2200000000003</v>
      </c>
      <c r="M3309" s="8">
        <f t="shared" si="205"/>
        <v>5882</v>
      </c>
      <c r="N3309" s="9"/>
      <c r="O3309" s="9"/>
      <c r="P3309" s="8">
        <v>21</v>
      </c>
      <c r="Q3309" s="8">
        <v>7117.22</v>
      </c>
      <c r="R3309" s="17">
        <f t="shared" si="206"/>
        <v>0</v>
      </c>
      <c r="S3309" s="18">
        <f t="shared" si="207"/>
        <v>14234.44</v>
      </c>
    </row>
    <row r="3310" spans="1:19" x14ac:dyDescent="0.25">
      <c r="A3310" s="7" t="s">
        <v>4585</v>
      </c>
      <c r="B3310" s="7" t="s">
        <v>4586</v>
      </c>
      <c r="C3310" s="7" t="s">
        <v>1378</v>
      </c>
      <c r="D3310" s="7" t="s">
        <v>1379</v>
      </c>
      <c r="E3310" s="7" t="s">
        <v>1380</v>
      </c>
      <c r="F3310" s="8">
        <v>21</v>
      </c>
      <c r="G3310" s="8">
        <v>7117.22</v>
      </c>
      <c r="H3310" s="8">
        <v>7117.22</v>
      </c>
      <c r="I3310" s="8">
        <v>4</v>
      </c>
      <c r="J3310" s="8">
        <v>28468.880000000001</v>
      </c>
      <c r="K3310" s="8">
        <v>7117.22</v>
      </c>
      <c r="L3310" s="8">
        <f t="shared" si="204"/>
        <v>1235.2200000000003</v>
      </c>
      <c r="M3310" s="8">
        <f t="shared" si="205"/>
        <v>5882</v>
      </c>
      <c r="N3310" s="9"/>
      <c r="O3310" s="9"/>
      <c r="P3310" s="8">
        <v>21</v>
      </c>
      <c r="Q3310" s="8">
        <v>7117.22</v>
      </c>
      <c r="R3310" s="17">
        <f t="shared" si="206"/>
        <v>0</v>
      </c>
      <c r="S3310" s="18">
        <f t="shared" si="207"/>
        <v>28468.880000000001</v>
      </c>
    </row>
    <row r="3311" spans="1:19" x14ac:dyDescent="0.25">
      <c r="A3311" s="7" t="s">
        <v>4589</v>
      </c>
      <c r="B3311" s="7" t="s">
        <v>4590</v>
      </c>
      <c r="C3311" s="7" t="s">
        <v>1155</v>
      </c>
      <c r="D3311" s="7" t="s">
        <v>1156</v>
      </c>
      <c r="E3311" s="7" t="s">
        <v>1157</v>
      </c>
      <c r="F3311" s="8">
        <v>21</v>
      </c>
      <c r="G3311" s="8">
        <v>1089</v>
      </c>
      <c r="H3311" s="8">
        <v>1089</v>
      </c>
      <c r="I3311" s="8">
        <v>2</v>
      </c>
      <c r="J3311" s="8">
        <v>2178</v>
      </c>
      <c r="K3311" s="8">
        <v>1089</v>
      </c>
      <c r="L3311" s="8">
        <f t="shared" si="204"/>
        <v>189</v>
      </c>
      <c r="M3311" s="8">
        <f t="shared" si="205"/>
        <v>900</v>
      </c>
      <c r="N3311" s="9"/>
      <c r="O3311" s="9"/>
      <c r="P3311" s="8">
        <v>21</v>
      </c>
      <c r="Q3311" s="8">
        <v>1089</v>
      </c>
      <c r="R3311" s="17">
        <f t="shared" si="206"/>
        <v>0</v>
      </c>
      <c r="S3311" s="18">
        <f t="shared" si="207"/>
        <v>2178</v>
      </c>
    </row>
    <row r="3312" spans="1:19" x14ac:dyDescent="0.25">
      <c r="A3312" s="7" t="s">
        <v>4599</v>
      </c>
      <c r="B3312" s="7" t="s">
        <v>4600</v>
      </c>
      <c r="C3312" s="7" t="s">
        <v>1155</v>
      </c>
      <c r="D3312" s="7" t="s">
        <v>1156</v>
      </c>
      <c r="E3312" s="7" t="s">
        <v>1157</v>
      </c>
      <c r="F3312" s="8">
        <v>21</v>
      </c>
      <c r="G3312" s="8">
        <v>1089</v>
      </c>
      <c r="H3312" s="8">
        <v>1089</v>
      </c>
      <c r="I3312" s="8">
        <v>1</v>
      </c>
      <c r="J3312" s="8">
        <v>1089</v>
      </c>
      <c r="K3312" s="8">
        <v>1089</v>
      </c>
      <c r="L3312" s="8">
        <f t="shared" si="204"/>
        <v>189</v>
      </c>
      <c r="M3312" s="8">
        <f t="shared" si="205"/>
        <v>900</v>
      </c>
      <c r="N3312" s="9"/>
      <c r="O3312" s="9"/>
      <c r="P3312" s="8">
        <v>21</v>
      </c>
      <c r="Q3312" s="8">
        <v>1089</v>
      </c>
      <c r="R3312" s="17">
        <f t="shared" si="206"/>
        <v>0</v>
      </c>
      <c r="S3312" s="18">
        <f t="shared" si="207"/>
        <v>1089</v>
      </c>
    </row>
    <row r="3313" spans="1:19" x14ac:dyDescent="0.25">
      <c r="A3313" s="7" t="s">
        <v>4609</v>
      </c>
      <c r="B3313" s="7" t="s">
        <v>4610</v>
      </c>
      <c r="C3313" s="7" t="s">
        <v>1155</v>
      </c>
      <c r="D3313" s="7" t="s">
        <v>1156</v>
      </c>
      <c r="E3313" s="7" t="s">
        <v>1157</v>
      </c>
      <c r="F3313" s="8">
        <v>21</v>
      </c>
      <c r="G3313" s="8">
        <v>1028.5</v>
      </c>
      <c r="H3313" s="8">
        <v>1028.5</v>
      </c>
      <c r="I3313" s="8">
        <v>1</v>
      </c>
      <c r="J3313" s="8">
        <v>1028.5</v>
      </c>
      <c r="K3313" s="8">
        <v>1028.5</v>
      </c>
      <c r="L3313" s="8">
        <f t="shared" si="204"/>
        <v>178.5</v>
      </c>
      <c r="M3313" s="8">
        <f t="shared" si="205"/>
        <v>850</v>
      </c>
      <c r="N3313" s="9"/>
      <c r="O3313" s="9"/>
      <c r="P3313" s="8">
        <v>21</v>
      </c>
      <c r="Q3313" s="8">
        <v>1028.5</v>
      </c>
      <c r="R3313" s="17">
        <f t="shared" si="206"/>
        <v>0</v>
      </c>
      <c r="S3313" s="18">
        <f t="shared" si="207"/>
        <v>1028.5</v>
      </c>
    </row>
    <row r="3314" spans="1:19" x14ac:dyDescent="0.25">
      <c r="A3314" s="7" t="s">
        <v>4615</v>
      </c>
      <c r="B3314" s="7" t="s">
        <v>4616</v>
      </c>
      <c r="C3314" s="7" t="s">
        <v>1155</v>
      </c>
      <c r="D3314" s="7" t="s">
        <v>1156</v>
      </c>
      <c r="E3314" s="7" t="s">
        <v>1157</v>
      </c>
      <c r="F3314" s="8">
        <v>21</v>
      </c>
      <c r="G3314" s="8">
        <v>1028.5</v>
      </c>
      <c r="H3314" s="8">
        <v>1028.5</v>
      </c>
      <c r="I3314" s="8">
        <v>2</v>
      </c>
      <c r="J3314" s="8">
        <v>2057</v>
      </c>
      <c r="K3314" s="8">
        <v>1028.5</v>
      </c>
      <c r="L3314" s="8">
        <f t="shared" si="204"/>
        <v>178.5</v>
      </c>
      <c r="M3314" s="8">
        <f t="shared" si="205"/>
        <v>850</v>
      </c>
      <c r="N3314" s="9"/>
      <c r="O3314" s="9"/>
      <c r="P3314" s="8">
        <v>21</v>
      </c>
      <c r="Q3314" s="8">
        <v>1028.5</v>
      </c>
      <c r="R3314" s="17">
        <f t="shared" si="206"/>
        <v>0</v>
      </c>
      <c r="S3314" s="18">
        <f t="shared" si="207"/>
        <v>2057</v>
      </c>
    </row>
    <row r="3315" spans="1:19" x14ac:dyDescent="0.25">
      <c r="A3315" s="7" t="s">
        <v>4617</v>
      </c>
      <c r="B3315" s="7" t="s">
        <v>4618</v>
      </c>
      <c r="C3315" s="7" t="s">
        <v>1155</v>
      </c>
      <c r="D3315" s="7" t="s">
        <v>1156</v>
      </c>
      <c r="E3315" s="7" t="s">
        <v>1157</v>
      </c>
      <c r="F3315" s="8">
        <v>21</v>
      </c>
      <c r="G3315" s="8">
        <v>1028.5</v>
      </c>
      <c r="H3315" s="8">
        <v>1028.5</v>
      </c>
      <c r="I3315" s="8">
        <v>2</v>
      </c>
      <c r="J3315" s="8">
        <v>2057</v>
      </c>
      <c r="K3315" s="8">
        <v>1028.5</v>
      </c>
      <c r="L3315" s="8">
        <f t="shared" si="204"/>
        <v>178.5</v>
      </c>
      <c r="M3315" s="8">
        <f t="shared" si="205"/>
        <v>850</v>
      </c>
      <c r="N3315" s="9"/>
      <c r="O3315" s="9"/>
      <c r="P3315" s="8">
        <v>21</v>
      </c>
      <c r="Q3315" s="8">
        <v>1028.5</v>
      </c>
      <c r="R3315" s="17">
        <f t="shared" si="206"/>
        <v>0</v>
      </c>
      <c r="S3315" s="18">
        <f t="shared" si="207"/>
        <v>2057</v>
      </c>
    </row>
    <row r="3316" spans="1:19" x14ac:dyDescent="0.25">
      <c r="A3316" s="7" t="s">
        <v>4621</v>
      </c>
      <c r="B3316" s="7" t="s">
        <v>4622</v>
      </c>
      <c r="C3316" s="7" t="s">
        <v>1155</v>
      </c>
      <c r="D3316" s="7" t="s">
        <v>1156</v>
      </c>
      <c r="E3316" s="7" t="s">
        <v>1157</v>
      </c>
      <c r="F3316" s="8">
        <v>21</v>
      </c>
      <c r="G3316" s="8">
        <v>1028.5</v>
      </c>
      <c r="H3316" s="8">
        <v>1028.5</v>
      </c>
      <c r="I3316" s="8">
        <v>1</v>
      </c>
      <c r="J3316" s="8">
        <v>1028.5</v>
      </c>
      <c r="K3316" s="8">
        <v>1028.5</v>
      </c>
      <c r="L3316" s="8">
        <f t="shared" si="204"/>
        <v>178.5</v>
      </c>
      <c r="M3316" s="8">
        <f t="shared" si="205"/>
        <v>850</v>
      </c>
      <c r="N3316" s="9"/>
      <c r="O3316" s="9"/>
      <c r="P3316" s="8">
        <v>21</v>
      </c>
      <c r="Q3316" s="8">
        <v>1028.5</v>
      </c>
      <c r="R3316" s="17">
        <f t="shared" si="206"/>
        <v>0</v>
      </c>
      <c r="S3316" s="18">
        <f t="shared" si="207"/>
        <v>1028.5</v>
      </c>
    </row>
    <row r="3317" spans="1:19" x14ac:dyDescent="0.25">
      <c r="A3317" s="7" t="s">
        <v>4629</v>
      </c>
      <c r="B3317" s="7" t="s">
        <v>4630</v>
      </c>
      <c r="C3317" s="7" t="s">
        <v>1155</v>
      </c>
      <c r="D3317" s="7" t="s">
        <v>1156</v>
      </c>
      <c r="E3317" s="7" t="s">
        <v>1157</v>
      </c>
      <c r="F3317" s="8">
        <v>21</v>
      </c>
      <c r="G3317" s="8">
        <v>1028.5</v>
      </c>
      <c r="H3317" s="8">
        <v>1028.5</v>
      </c>
      <c r="I3317" s="8">
        <v>4</v>
      </c>
      <c r="J3317" s="8">
        <v>4114</v>
      </c>
      <c r="K3317" s="8">
        <v>1028.5</v>
      </c>
      <c r="L3317" s="8">
        <f t="shared" si="204"/>
        <v>178.5</v>
      </c>
      <c r="M3317" s="8">
        <f t="shared" si="205"/>
        <v>850</v>
      </c>
      <c r="N3317" s="9"/>
      <c r="O3317" s="9"/>
      <c r="P3317" s="8">
        <v>21</v>
      </c>
      <c r="Q3317" s="8">
        <v>1028.5</v>
      </c>
      <c r="R3317" s="17">
        <f t="shared" si="206"/>
        <v>0</v>
      </c>
      <c r="S3317" s="18">
        <f t="shared" si="207"/>
        <v>4114</v>
      </c>
    </row>
    <row r="3318" spans="1:19" x14ac:dyDescent="0.25">
      <c r="A3318" s="7" t="s">
        <v>4631</v>
      </c>
      <c r="B3318" s="7" t="s">
        <v>4632</v>
      </c>
      <c r="C3318" s="7" t="s">
        <v>37</v>
      </c>
      <c r="D3318" s="7" t="s">
        <v>38</v>
      </c>
      <c r="E3318" s="7" t="s">
        <v>39</v>
      </c>
      <c r="F3318" s="8">
        <v>15</v>
      </c>
      <c r="G3318" s="8">
        <v>5186.5</v>
      </c>
      <c r="H3318" s="8">
        <v>5186.5</v>
      </c>
      <c r="I3318" s="8">
        <v>33</v>
      </c>
      <c r="J3318" s="8">
        <v>171154.5</v>
      </c>
      <c r="K3318" s="8">
        <v>5186.5</v>
      </c>
      <c r="L3318" s="8">
        <f t="shared" si="204"/>
        <v>676.5</v>
      </c>
      <c r="M3318" s="8">
        <f t="shared" si="205"/>
        <v>4510</v>
      </c>
      <c r="N3318" s="14">
        <v>12</v>
      </c>
      <c r="O3318" s="14">
        <v>5051.2</v>
      </c>
      <c r="P3318" s="8">
        <v>15</v>
      </c>
      <c r="Q3318" s="8">
        <v>5186.5</v>
      </c>
      <c r="R3318" s="17">
        <f t="shared" si="206"/>
        <v>166689.60000000001</v>
      </c>
      <c r="S3318" s="18">
        <f t="shared" si="207"/>
        <v>171154.5</v>
      </c>
    </row>
    <row r="3319" spans="1:19" x14ac:dyDescent="0.25">
      <c r="A3319" s="7" t="s">
        <v>4635</v>
      </c>
      <c r="B3319" s="7" t="s">
        <v>4636</v>
      </c>
      <c r="C3319" s="7" t="s">
        <v>4637</v>
      </c>
      <c r="D3319" s="7" t="s">
        <v>4638</v>
      </c>
      <c r="E3319" s="7" t="s">
        <v>4639</v>
      </c>
      <c r="F3319" s="8">
        <v>0</v>
      </c>
      <c r="G3319" s="8">
        <v>178250</v>
      </c>
      <c r="H3319" s="8">
        <v>178250</v>
      </c>
      <c r="I3319" s="8">
        <v>33</v>
      </c>
      <c r="J3319" s="8">
        <v>5882250</v>
      </c>
      <c r="K3319" s="8">
        <v>178250</v>
      </c>
      <c r="L3319" s="8">
        <f t="shared" si="204"/>
        <v>0</v>
      </c>
      <c r="M3319" s="8">
        <f t="shared" si="205"/>
        <v>178250</v>
      </c>
      <c r="N3319" s="8">
        <v>12</v>
      </c>
      <c r="O3319" s="8">
        <v>173600</v>
      </c>
      <c r="P3319" s="8">
        <v>0</v>
      </c>
      <c r="Q3319" s="8">
        <v>178250</v>
      </c>
      <c r="R3319" s="17">
        <f t="shared" si="206"/>
        <v>5728800</v>
      </c>
      <c r="S3319" s="18">
        <f t="shared" si="207"/>
        <v>5882250</v>
      </c>
    </row>
    <row r="3320" spans="1:19" x14ac:dyDescent="0.25">
      <c r="A3320" s="7" t="s">
        <v>4640</v>
      </c>
      <c r="B3320" s="7" t="s">
        <v>4641</v>
      </c>
      <c r="C3320" s="7" t="s">
        <v>1841</v>
      </c>
      <c r="D3320" s="7" t="s">
        <v>1842</v>
      </c>
      <c r="E3320" s="7" t="s">
        <v>2597</v>
      </c>
      <c r="F3320" s="8">
        <v>15</v>
      </c>
      <c r="G3320" s="8">
        <v>229885</v>
      </c>
      <c r="H3320" s="8">
        <v>229885</v>
      </c>
      <c r="I3320" s="8">
        <v>1</v>
      </c>
      <c r="J3320" s="8">
        <v>229885</v>
      </c>
      <c r="K3320" s="8">
        <v>229885</v>
      </c>
      <c r="L3320" s="8">
        <f t="shared" si="204"/>
        <v>29984.999999999971</v>
      </c>
      <c r="M3320" s="8">
        <f t="shared" si="205"/>
        <v>199900.00000000003</v>
      </c>
      <c r="N3320" s="9"/>
      <c r="O3320" s="9"/>
      <c r="P3320" s="8">
        <v>15</v>
      </c>
      <c r="Q3320" s="8">
        <v>229885</v>
      </c>
      <c r="R3320" s="17">
        <f t="shared" si="206"/>
        <v>0</v>
      </c>
      <c r="S3320" s="18">
        <f t="shared" si="207"/>
        <v>229885</v>
      </c>
    </row>
    <row r="3321" spans="1:19" x14ac:dyDescent="0.25">
      <c r="A3321" s="7" t="s">
        <v>4642</v>
      </c>
      <c r="B3321" s="7" t="s">
        <v>4643</v>
      </c>
      <c r="C3321" s="7" t="s">
        <v>1841</v>
      </c>
      <c r="D3321" s="7" t="s">
        <v>1842</v>
      </c>
      <c r="E3321" s="7" t="s">
        <v>2597</v>
      </c>
      <c r="F3321" s="8">
        <v>15</v>
      </c>
      <c r="G3321" s="8">
        <v>241385</v>
      </c>
      <c r="H3321" s="8">
        <v>241385</v>
      </c>
      <c r="I3321" s="8">
        <v>2</v>
      </c>
      <c r="J3321" s="8">
        <v>482770</v>
      </c>
      <c r="K3321" s="8">
        <v>241385</v>
      </c>
      <c r="L3321" s="8">
        <f t="shared" si="204"/>
        <v>31484.999999999971</v>
      </c>
      <c r="M3321" s="8">
        <f t="shared" si="205"/>
        <v>209900.00000000003</v>
      </c>
      <c r="N3321" s="9"/>
      <c r="O3321" s="9"/>
      <c r="P3321" s="8">
        <v>15</v>
      </c>
      <c r="Q3321" s="8">
        <v>241385</v>
      </c>
      <c r="R3321" s="17">
        <f t="shared" si="206"/>
        <v>0</v>
      </c>
      <c r="S3321" s="18">
        <f t="shared" si="207"/>
        <v>482770</v>
      </c>
    </row>
    <row r="3322" spans="1:19" x14ac:dyDescent="0.25">
      <c r="A3322" s="7" t="s">
        <v>4644</v>
      </c>
      <c r="B3322" s="7" t="s">
        <v>4645</v>
      </c>
      <c r="C3322" s="7" t="s">
        <v>979</v>
      </c>
      <c r="D3322" s="7" t="s">
        <v>980</v>
      </c>
      <c r="E3322" s="7" t="s">
        <v>981</v>
      </c>
      <c r="F3322" s="8">
        <v>15</v>
      </c>
      <c r="G3322" s="8">
        <v>99360</v>
      </c>
      <c r="H3322" s="8">
        <v>99360</v>
      </c>
      <c r="I3322" s="8">
        <v>2</v>
      </c>
      <c r="J3322" s="8">
        <v>198720</v>
      </c>
      <c r="K3322" s="8">
        <v>99360</v>
      </c>
      <c r="L3322" s="8">
        <f t="shared" si="204"/>
        <v>12960</v>
      </c>
      <c r="M3322" s="8">
        <f t="shared" si="205"/>
        <v>86400</v>
      </c>
      <c r="N3322" s="9"/>
      <c r="O3322" s="9"/>
      <c r="P3322" s="8">
        <v>15</v>
      </c>
      <c r="Q3322" s="8">
        <v>99360</v>
      </c>
      <c r="R3322" s="17">
        <f t="shared" si="206"/>
        <v>0</v>
      </c>
      <c r="S3322" s="18">
        <f t="shared" si="207"/>
        <v>198720</v>
      </c>
    </row>
    <row r="3323" spans="1:19" x14ac:dyDescent="0.25">
      <c r="A3323" s="7" t="s">
        <v>4646</v>
      </c>
      <c r="B3323" s="7" t="s">
        <v>4647</v>
      </c>
      <c r="C3323" s="7" t="s">
        <v>979</v>
      </c>
      <c r="D3323" s="7" t="s">
        <v>980</v>
      </c>
      <c r="E3323" s="7" t="s">
        <v>981</v>
      </c>
      <c r="F3323" s="8">
        <v>15</v>
      </c>
      <c r="G3323" s="8">
        <v>99360</v>
      </c>
      <c r="H3323" s="8">
        <v>99360</v>
      </c>
      <c r="I3323" s="8">
        <v>5</v>
      </c>
      <c r="J3323" s="8">
        <v>496800</v>
      </c>
      <c r="K3323" s="8">
        <v>99360</v>
      </c>
      <c r="L3323" s="8">
        <f t="shared" si="204"/>
        <v>12960</v>
      </c>
      <c r="M3323" s="8">
        <f t="shared" si="205"/>
        <v>86400</v>
      </c>
      <c r="N3323" s="9"/>
      <c r="O3323" s="9"/>
      <c r="P3323" s="8">
        <v>15</v>
      </c>
      <c r="Q3323" s="8">
        <v>99360</v>
      </c>
      <c r="R3323" s="17">
        <f t="shared" si="206"/>
        <v>0</v>
      </c>
      <c r="S3323" s="18">
        <f t="shared" si="207"/>
        <v>496800</v>
      </c>
    </row>
    <row r="3324" spans="1:19" x14ac:dyDescent="0.25">
      <c r="A3324" s="7" t="s">
        <v>4648</v>
      </c>
      <c r="B3324" s="7" t="s">
        <v>4649</v>
      </c>
      <c r="C3324" s="7" t="s">
        <v>979</v>
      </c>
      <c r="D3324" s="7" t="s">
        <v>980</v>
      </c>
      <c r="E3324" s="7" t="s">
        <v>981</v>
      </c>
      <c r="F3324" s="8">
        <v>15</v>
      </c>
      <c r="G3324" s="8">
        <v>99360</v>
      </c>
      <c r="H3324" s="8">
        <v>99360</v>
      </c>
      <c r="I3324" s="8">
        <v>4</v>
      </c>
      <c r="J3324" s="8">
        <v>397440</v>
      </c>
      <c r="K3324" s="8">
        <v>99360</v>
      </c>
      <c r="L3324" s="8">
        <f t="shared" si="204"/>
        <v>12960</v>
      </c>
      <c r="M3324" s="8">
        <f t="shared" si="205"/>
        <v>86400</v>
      </c>
      <c r="N3324" s="9"/>
      <c r="O3324" s="9"/>
      <c r="P3324" s="8">
        <v>15</v>
      </c>
      <c r="Q3324" s="8">
        <v>99360</v>
      </c>
      <c r="R3324" s="17">
        <f t="shared" si="206"/>
        <v>0</v>
      </c>
      <c r="S3324" s="18">
        <f t="shared" si="207"/>
        <v>397440</v>
      </c>
    </row>
    <row r="3325" spans="1:19" x14ac:dyDescent="0.25">
      <c r="A3325" s="7" t="s">
        <v>4650</v>
      </c>
      <c r="B3325" s="7" t="s">
        <v>4651</v>
      </c>
      <c r="C3325" s="7" t="s">
        <v>979</v>
      </c>
      <c r="D3325" s="7" t="s">
        <v>980</v>
      </c>
      <c r="E3325" s="7" t="s">
        <v>981</v>
      </c>
      <c r="F3325" s="8">
        <v>15</v>
      </c>
      <c r="G3325" s="8">
        <v>99360</v>
      </c>
      <c r="H3325" s="8">
        <v>99360</v>
      </c>
      <c r="I3325" s="8">
        <v>3</v>
      </c>
      <c r="J3325" s="8">
        <v>298080</v>
      </c>
      <c r="K3325" s="8">
        <v>99360</v>
      </c>
      <c r="L3325" s="8">
        <f t="shared" si="204"/>
        <v>12960</v>
      </c>
      <c r="M3325" s="8">
        <f t="shared" si="205"/>
        <v>86400</v>
      </c>
      <c r="N3325" s="9"/>
      <c r="O3325" s="9"/>
      <c r="P3325" s="8">
        <v>15</v>
      </c>
      <c r="Q3325" s="8">
        <v>99360</v>
      </c>
      <c r="R3325" s="17">
        <f t="shared" si="206"/>
        <v>0</v>
      </c>
      <c r="S3325" s="18">
        <f t="shared" si="207"/>
        <v>298080</v>
      </c>
    </row>
    <row r="3326" spans="1:19" x14ac:dyDescent="0.25">
      <c r="A3326" s="7" t="s">
        <v>4652</v>
      </c>
      <c r="B3326" s="7" t="s">
        <v>4653</v>
      </c>
      <c r="C3326" s="7" t="s">
        <v>979</v>
      </c>
      <c r="D3326" s="7" t="s">
        <v>980</v>
      </c>
      <c r="E3326" s="7" t="s">
        <v>981</v>
      </c>
      <c r="F3326" s="8">
        <v>15</v>
      </c>
      <c r="G3326" s="8">
        <v>99360</v>
      </c>
      <c r="H3326" s="8">
        <v>99360</v>
      </c>
      <c r="I3326" s="8">
        <v>1</v>
      </c>
      <c r="J3326" s="8">
        <v>99360</v>
      </c>
      <c r="K3326" s="8">
        <v>99360</v>
      </c>
      <c r="L3326" s="8">
        <f t="shared" si="204"/>
        <v>12960</v>
      </c>
      <c r="M3326" s="8">
        <f t="shared" si="205"/>
        <v>86400</v>
      </c>
      <c r="N3326" s="9"/>
      <c r="O3326" s="9"/>
      <c r="P3326" s="8">
        <v>15</v>
      </c>
      <c r="Q3326" s="8">
        <v>99360</v>
      </c>
      <c r="R3326" s="17">
        <f t="shared" si="206"/>
        <v>0</v>
      </c>
      <c r="S3326" s="18">
        <f t="shared" si="207"/>
        <v>99360</v>
      </c>
    </row>
    <row r="3327" spans="1:19" x14ac:dyDescent="0.25">
      <c r="A3327" s="7" t="s">
        <v>4654</v>
      </c>
      <c r="B3327" s="7" t="s">
        <v>4655</v>
      </c>
      <c r="C3327" s="7" t="s">
        <v>1841</v>
      </c>
      <c r="D3327" s="7" t="s">
        <v>1842</v>
      </c>
      <c r="E3327" s="7" t="s">
        <v>2597</v>
      </c>
      <c r="F3327" s="8">
        <v>15</v>
      </c>
      <c r="G3327" s="8">
        <v>257600</v>
      </c>
      <c r="H3327" s="8">
        <v>257600</v>
      </c>
      <c r="I3327" s="8">
        <v>5</v>
      </c>
      <c r="J3327" s="8">
        <v>1288000</v>
      </c>
      <c r="K3327" s="8">
        <v>257600</v>
      </c>
      <c r="L3327" s="8">
        <f t="shared" si="204"/>
        <v>33599.999999999971</v>
      </c>
      <c r="M3327" s="8">
        <f t="shared" si="205"/>
        <v>224000.00000000003</v>
      </c>
      <c r="N3327" s="8">
        <v>12</v>
      </c>
      <c r="O3327" s="8">
        <v>250880</v>
      </c>
      <c r="P3327" s="8">
        <v>15</v>
      </c>
      <c r="Q3327" s="8">
        <v>257600</v>
      </c>
      <c r="R3327" s="17">
        <f t="shared" si="206"/>
        <v>1254400</v>
      </c>
      <c r="S3327" s="18">
        <f t="shared" si="207"/>
        <v>1288000</v>
      </c>
    </row>
    <row r="3328" spans="1:19" x14ac:dyDescent="0.25">
      <c r="A3328" s="7" t="s">
        <v>4656</v>
      </c>
      <c r="B3328" s="7" t="s">
        <v>4657</v>
      </c>
      <c r="C3328" s="7" t="s">
        <v>37</v>
      </c>
      <c r="D3328" s="7" t="s">
        <v>38</v>
      </c>
      <c r="E3328" s="7" t="s">
        <v>39</v>
      </c>
      <c r="F3328" s="8">
        <v>15</v>
      </c>
      <c r="G3328" s="8">
        <v>10465</v>
      </c>
      <c r="H3328" s="8">
        <v>10465</v>
      </c>
      <c r="I3328" s="8">
        <v>3</v>
      </c>
      <c r="J3328" s="8">
        <v>31395</v>
      </c>
      <c r="K3328" s="8">
        <v>10465</v>
      </c>
      <c r="L3328" s="8">
        <f t="shared" si="204"/>
        <v>1365</v>
      </c>
      <c r="M3328" s="8">
        <f t="shared" si="205"/>
        <v>9100</v>
      </c>
      <c r="N3328" s="9"/>
      <c r="O3328" s="9"/>
      <c r="P3328" s="8">
        <v>15</v>
      </c>
      <c r="Q3328" s="8">
        <v>10465</v>
      </c>
      <c r="R3328" s="17">
        <f t="shared" si="206"/>
        <v>0</v>
      </c>
      <c r="S3328" s="18">
        <f t="shared" si="207"/>
        <v>31395</v>
      </c>
    </row>
    <row r="3329" spans="1:19" x14ac:dyDescent="0.25">
      <c r="A3329" s="7" t="s">
        <v>4658</v>
      </c>
      <c r="B3329" s="7" t="s">
        <v>4659</v>
      </c>
      <c r="C3329" s="7" t="s">
        <v>37</v>
      </c>
      <c r="D3329" s="7" t="s">
        <v>38</v>
      </c>
      <c r="E3329" s="7" t="s">
        <v>39</v>
      </c>
      <c r="F3329" s="8">
        <v>15</v>
      </c>
      <c r="G3329" s="8">
        <v>1808.46</v>
      </c>
      <c r="H3329" s="8">
        <v>1808.46</v>
      </c>
      <c r="I3329" s="8">
        <v>1</v>
      </c>
      <c r="J3329" s="8">
        <v>1808.46</v>
      </c>
      <c r="K3329" s="8">
        <v>1808.46</v>
      </c>
      <c r="L3329" s="8">
        <f t="shared" si="204"/>
        <v>235.88608695652169</v>
      </c>
      <c r="M3329" s="8">
        <f t="shared" si="205"/>
        <v>1572.5739130434783</v>
      </c>
      <c r="N3329" s="9"/>
      <c r="O3329" s="9"/>
      <c r="P3329" s="8">
        <v>15</v>
      </c>
      <c r="Q3329" s="8">
        <v>1808.46</v>
      </c>
      <c r="R3329" s="17">
        <f t="shared" si="206"/>
        <v>0</v>
      </c>
      <c r="S3329" s="18">
        <f t="shared" si="207"/>
        <v>1808.46</v>
      </c>
    </row>
    <row r="3330" spans="1:19" x14ac:dyDescent="0.25">
      <c r="A3330" s="7" t="s">
        <v>4660</v>
      </c>
      <c r="B3330" s="7" t="s">
        <v>4661</v>
      </c>
      <c r="C3330" s="7" t="s">
        <v>37</v>
      </c>
      <c r="D3330" s="7" t="s">
        <v>38</v>
      </c>
      <c r="E3330" s="7" t="s">
        <v>39</v>
      </c>
      <c r="F3330" s="8">
        <v>15</v>
      </c>
      <c r="G3330" s="8">
        <v>1808.46</v>
      </c>
      <c r="H3330" s="8">
        <v>1808.46</v>
      </c>
      <c r="I3330" s="8">
        <v>1</v>
      </c>
      <c r="J3330" s="8">
        <v>1808.46</v>
      </c>
      <c r="K3330" s="8">
        <v>1808.46</v>
      </c>
      <c r="L3330" s="8">
        <f t="shared" ref="L3330:L3393" si="208">K3330-M3330</f>
        <v>235.88608695652169</v>
      </c>
      <c r="M3330" s="8">
        <f t="shared" ref="M3330:M3393" si="209">K3330/((100+F3330)/100)</f>
        <v>1572.5739130434783</v>
      </c>
      <c r="N3330" s="9"/>
      <c r="O3330" s="9"/>
      <c r="P3330" s="8">
        <v>15</v>
      </c>
      <c r="Q3330" s="8">
        <v>1808.46</v>
      </c>
      <c r="R3330" s="17">
        <f t="shared" ref="R3330:R3393" si="210">I3330*O3330</f>
        <v>0</v>
      </c>
      <c r="S3330" s="18">
        <f t="shared" si="207"/>
        <v>1808.46</v>
      </c>
    </row>
    <row r="3331" spans="1:19" x14ac:dyDescent="0.25">
      <c r="A3331" s="7" t="s">
        <v>4662</v>
      </c>
      <c r="B3331" s="7" t="s">
        <v>4663</v>
      </c>
      <c r="C3331" s="7" t="s">
        <v>37</v>
      </c>
      <c r="D3331" s="7" t="s">
        <v>38</v>
      </c>
      <c r="E3331" s="7" t="s">
        <v>39</v>
      </c>
      <c r="F3331" s="8">
        <v>15</v>
      </c>
      <c r="G3331" s="8">
        <v>5234.67</v>
      </c>
      <c r="H3331" s="8">
        <v>5234.67</v>
      </c>
      <c r="I3331" s="8">
        <v>1</v>
      </c>
      <c r="J3331" s="8">
        <v>5234.67</v>
      </c>
      <c r="K3331" s="8">
        <v>5234.67</v>
      </c>
      <c r="L3331" s="8">
        <f t="shared" si="208"/>
        <v>682.78304347826088</v>
      </c>
      <c r="M3331" s="8">
        <f t="shared" si="209"/>
        <v>4551.8869565217392</v>
      </c>
      <c r="N3331" s="9"/>
      <c r="O3331" s="9"/>
      <c r="P3331" s="8">
        <v>15</v>
      </c>
      <c r="Q3331" s="8">
        <v>5234.67</v>
      </c>
      <c r="R3331" s="17">
        <f t="shared" si="210"/>
        <v>0</v>
      </c>
      <c r="S3331" s="18">
        <f t="shared" ref="S3331:S3394" si="211">J3331</f>
        <v>5234.67</v>
      </c>
    </row>
    <row r="3332" spans="1:19" x14ac:dyDescent="0.25">
      <c r="A3332" s="7" t="s">
        <v>4666</v>
      </c>
      <c r="B3332" s="7" t="s">
        <v>4667</v>
      </c>
      <c r="C3332" s="7" t="s">
        <v>369</v>
      </c>
      <c r="D3332" s="7" t="s">
        <v>370</v>
      </c>
      <c r="E3332" s="7" t="s">
        <v>546</v>
      </c>
      <c r="F3332" s="8">
        <v>21</v>
      </c>
      <c r="G3332" s="8">
        <v>14687.75</v>
      </c>
      <c r="H3332" s="8">
        <v>14687.75</v>
      </c>
      <c r="I3332" s="8">
        <v>3</v>
      </c>
      <c r="J3332" s="8">
        <v>44063.25</v>
      </c>
      <c r="K3332" s="8">
        <v>14687.75</v>
      </c>
      <c r="L3332" s="8">
        <f t="shared" si="208"/>
        <v>2549.113636363636</v>
      </c>
      <c r="M3332" s="8">
        <f t="shared" si="209"/>
        <v>12138.636363636364</v>
      </c>
      <c r="N3332" s="14">
        <v>12</v>
      </c>
      <c r="O3332" s="14">
        <v>13595.28</v>
      </c>
      <c r="P3332" s="8">
        <v>21</v>
      </c>
      <c r="Q3332" s="8">
        <v>14687.75</v>
      </c>
      <c r="R3332" s="17">
        <f t="shared" si="210"/>
        <v>40785.840000000004</v>
      </c>
      <c r="S3332" s="18">
        <f t="shared" si="211"/>
        <v>44063.25</v>
      </c>
    </row>
    <row r="3333" spans="1:19" x14ac:dyDescent="0.25">
      <c r="A3333" s="7" t="s">
        <v>4668</v>
      </c>
      <c r="B3333" s="7" t="s">
        <v>4669</v>
      </c>
      <c r="C3333" s="7" t="s">
        <v>369</v>
      </c>
      <c r="D3333" s="7" t="s">
        <v>370</v>
      </c>
      <c r="E3333" s="7" t="s">
        <v>546</v>
      </c>
      <c r="F3333" s="8">
        <v>21</v>
      </c>
      <c r="G3333" s="8">
        <v>14687.75</v>
      </c>
      <c r="H3333" s="8">
        <v>14687.75</v>
      </c>
      <c r="I3333" s="8">
        <v>2</v>
      </c>
      <c r="J3333" s="8">
        <v>29375.5</v>
      </c>
      <c r="K3333" s="8">
        <v>14687.75</v>
      </c>
      <c r="L3333" s="8">
        <f t="shared" si="208"/>
        <v>2549.113636363636</v>
      </c>
      <c r="M3333" s="8">
        <f t="shared" si="209"/>
        <v>12138.636363636364</v>
      </c>
      <c r="N3333" s="9"/>
      <c r="O3333" s="9"/>
      <c r="P3333" s="8">
        <v>21</v>
      </c>
      <c r="Q3333" s="8">
        <v>14687.75</v>
      </c>
      <c r="R3333" s="17">
        <f t="shared" si="210"/>
        <v>0</v>
      </c>
      <c r="S3333" s="18">
        <f t="shared" si="211"/>
        <v>29375.5</v>
      </c>
    </row>
    <row r="3334" spans="1:19" x14ac:dyDescent="0.25">
      <c r="A3334" s="7" t="s">
        <v>4670</v>
      </c>
      <c r="B3334" s="7" t="s">
        <v>4671</v>
      </c>
      <c r="C3334" s="7" t="s">
        <v>37</v>
      </c>
      <c r="D3334" s="7" t="s">
        <v>38</v>
      </c>
      <c r="E3334" s="7" t="s">
        <v>39</v>
      </c>
      <c r="F3334" s="8">
        <v>15</v>
      </c>
      <c r="G3334" s="8">
        <v>10465</v>
      </c>
      <c r="H3334" s="8">
        <v>10465</v>
      </c>
      <c r="I3334" s="8">
        <v>11</v>
      </c>
      <c r="J3334" s="8">
        <v>115115</v>
      </c>
      <c r="K3334" s="8">
        <v>10465</v>
      </c>
      <c r="L3334" s="8">
        <f t="shared" si="208"/>
        <v>1365</v>
      </c>
      <c r="M3334" s="8">
        <f t="shared" si="209"/>
        <v>9100</v>
      </c>
      <c r="N3334" s="14">
        <v>12</v>
      </c>
      <c r="O3334" s="14">
        <v>10192</v>
      </c>
      <c r="P3334" s="8">
        <v>15</v>
      </c>
      <c r="Q3334" s="8">
        <v>10465</v>
      </c>
      <c r="R3334" s="17">
        <f t="shared" si="210"/>
        <v>112112</v>
      </c>
      <c r="S3334" s="18">
        <f t="shared" si="211"/>
        <v>115115</v>
      </c>
    </row>
    <row r="3335" spans="1:19" x14ac:dyDescent="0.25">
      <c r="A3335" s="7" t="s">
        <v>4672</v>
      </c>
      <c r="B3335" s="7" t="s">
        <v>4673</v>
      </c>
      <c r="C3335" s="7" t="s">
        <v>37</v>
      </c>
      <c r="D3335" s="7" t="s">
        <v>38</v>
      </c>
      <c r="E3335" s="7" t="s">
        <v>39</v>
      </c>
      <c r="F3335" s="8">
        <v>15</v>
      </c>
      <c r="G3335" s="8">
        <v>4686.25</v>
      </c>
      <c r="H3335" s="8">
        <v>4686.25</v>
      </c>
      <c r="I3335" s="8">
        <v>7</v>
      </c>
      <c r="J3335" s="8">
        <v>32803.75</v>
      </c>
      <c r="K3335" s="8">
        <v>4686.25</v>
      </c>
      <c r="L3335" s="8">
        <f t="shared" si="208"/>
        <v>611.24999999999955</v>
      </c>
      <c r="M3335" s="8">
        <f t="shared" si="209"/>
        <v>4075.0000000000005</v>
      </c>
      <c r="N3335" s="9"/>
      <c r="O3335" s="9"/>
      <c r="P3335" s="8">
        <v>15</v>
      </c>
      <c r="Q3335" s="8">
        <v>4686.25</v>
      </c>
      <c r="R3335" s="17">
        <f t="shared" si="210"/>
        <v>0</v>
      </c>
      <c r="S3335" s="18">
        <f t="shared" si="211"/>
        <v>32803.75</v>
      </c>
    </row>
    <row r="3336" spans="1:19" x14ac:dyDescent="0.25">
      <c r="A3336" s="7" t="s">
        <v>4674</v>
      </c>
      <c r="B3336" s="7" t="s">
        <v>4675</v>
      </c>
      <c r="C3336" s="7" t="s">
        <v>37</v>
      </c>
      <c r="D3336" s="7" t="s">
        <v>38</v>
      </c>
      <c r="E3336" s="7" t="s">
        <v>39</v>
      </c>
      <c r="F3336" s="8">
        <v>15</v>
      </c>
      <c r="G3336" s="8">
        <v>3013</v>
      </c>
      <c r="H3336" s="8">
        <v>3013</v>
      </c>
      <c r="I3336" s="8">
        <v>2</v>
      </c>
      <c r="J3336" s="8">
        <v>6026</v>
      </c>
      <c r="K3336" s="8">
        <v>3013</v>
      </c>
      <c r="L3336" s="8">
        <f t="shared" si="208"/>
        <v>393</v>
      </c>
      <c r="M3336" s="8">
        <f t="shared" si="209"/>
        <v>2620</v>
      </c>
      <c r="N3336" s="9"/>
      <c r="O3336" s="9"/>
      <c r="P3336" s="8">
        <v>15</v>
      </c>
      <c r="Q3336" s="8">
        <v>3013</v>
      </c>
      <c r="R3336" s="17">
        <f t="shared" si="210"/>
        <v>0</v>
      </c>
      <c r="S3336" s="18">
        <f t="shared" si="211"/>
        <v>6026</v>
      </c>
    </row>
    <row r="3337" spans="1:19" x14ac:dyDescent="0.25">
      <c r="A3337" s="7" t="s">
        <v>4676</v>
      </c>
      <c r="B3337" s="7" t="s">
        <v>4677</v>
      </c>
      <c r="C3337" s="7" t="s">
        <v>37</v>
      </c>
      <c r="D3337" s="7" t="s">
        <v>38</v>
      </c>
      <c r="E3337" s="7" t="s">
        <v>39</v>
      </c>
      <c r="F3337" s="8">
        <v>15</v>
      </c>
      <c r="G3337" s="8">
        <v>1429.45</v>
      </c>
      <c r="H3337" s="8">
        <v>1429.45</v>
      </c>
      <c r="I3337" s="8">
        <v>2</v>
      </c>
      <c r="J3337" s="8">
        <v>2858.9</v>
      </c>
      <c r="K3337" s="8">
        <v>1429.45</v>
      </c>
      <c r="L3337" s="8">
        <f t="shared" si="208"/>
        <v>186.44999999999982</v>
      </c>
      <c r="M3337" s="8">
        <f t="shared" si="209"/>
        <v>1243.0000000000002</v>
      </c>
      <c r="N3337" s="9"/>
      <c r="O3337" s="9"/>
      <c r="P3337" s="8">
        <v>15</v>
      </c>
      <c r="Q3337" s="8">
        <v>1429.45</v>
      </c>
      <c r="R3337" s="17">
        <f t="shared" si="210"/>
        <v>0</v>
      </c>
      <c r="S3337" s="18">
        <f t="shared" si="211"/>
        <v>2858.9</v>
      </c>
    </row>
    <row r="3338" spans="1:19" x14ac:dyDescent="0.25">
      <c r="A3338" s="7" t="s">
        <v>4678</v>
      </c>
      <c r="B3338" s="7" t="s">
        <v>4679</v>
      </c>
      <c r="C3338" s="7" t="s">
        <v>32</v>
      </c>
      <c r="D3338" s="7" t="s">
        <v>33</v>
      </c>
      <c r="E3338" s="7" t="s">
        <v>34</v>
      </c>
      <c r="F3338" s="8">
        <v>15</v>
      </c>
      <c r="G3338" s="8">
        <v>14441.7</v>
      </c>
      <c r="H3338" s="8">
        <v>14441.7</v>
      </c>
      <c r="I3338" s="8">
        <v>5</v>
      </c>
      <c r="J3338" s="8">
        <v>72208.5</v>
      </c>
      <c r="K3338" s="8">
        <v>14441.7</v>
      </c>
      <c r="L3338" s="8">
        <f t="shared" si="208"/>
        <v>1883.6999999999989</v>
      </c>
      <c r="M3338" s="8">
        <f t="shared" si="209"/>
        <v>12558.000000000002</v>
      </c>
      <c r="N3338" s="9"/>
      <c r="O3338" s="9"/>
      <c r="P3338" s="8">
        <v>15</v>
      </c>
      <c r="Q3338" s="8">
        <v>14441.7</v>
      </c>
      <c r="R3338" s="17">
        <f t="shared" si="210"/>
        <v>0</v>
      </c>
      <c r="S3338" s="18">
        <f t="shared" si="211"/>
        <v>72208.5</v>
      </c>
    </row>
    <row r="3339" spans="1:19" x14ac:dyDescent="0.25">
      <c r="A3339" s="7" t="s">
        <v>4680</v>
      </c>
      <c r="B3339" s="7" t="s">
        <v>4681</v>
      </c>
      <c r="C3339" s="7" t="s">
        <v>32</v>
      </c>
      <c r="D3339" s="7" t="s">
        <v>33</v>
      </c>
      <c r="E3339" s="7" t="s">
        <v>34</v>
      </c>
      <c r="F3339" s="8">
        <v>15</v>
      </c>
      <c r="G3339" s="8">
        <v>9085</v>
      </c>
      <c r="H3339" s="8">
        <v>9085</v>
      </c>
      <c r="I3339" s="8">
        <v>2</v>
      </c>
      <c r="J3339" s="8">
        <v>18170</v>
      </c>
      <c r="K3339" s="8">
        <v>9085</v>
      </c>
      <c r="L3339" s="8">
        <f t="shared" si="208"/>
        <v>1184.9999999999991</v>
      </c>
      <c r="M3339" s="8">
        <f t="shared" si="209"/>
        <v>7900.0000000000009</v>
      </c>
      <c r="N3339" s="9"/>
      <c r="O3339" s="9"/>
      <c r="P3339" s="8">
        <v>15</v>
      </c>
      <c r="Q3339" s="8">
        <v>9085</v>
      </c>
      <c r="R3339" s="17">
        <f t="shared" si="210"/>
        <v>0</v>
      </c>
      <c r="S3339" s="18">
        <f t="shared" si="211"/>
        <v>18170</v>
      </c>
    </row>
    <row r="3340" spans="1:19" x14ac:dyDescent="0.25">
      <c r="A3340" s="7" t="s">
        <v>4682</v>
      </c>
      <c r="B3340" s="7" t="s">
        <v>4683</v>
      </c>
      <c r="C3340" s="7" t="s">
        <v>37</v>
      </c>
      <c r="D3340" s="7" t="s">
        <v>38</v>
      </c>
      <c r="E3340" s="7" t="s">
        <v>39</v>
      </c>
      <c r="F3340" s="8">
        <v>15</v>
      </c>
      <c r="G3340" s="8">
        <v>1332.85</v>
      </c>
      <c r="H3340" s="8">
        <v>1332.85</v>
      </c>
      <c r="I3340" s="8">
        <v>2</v>
      </c>
      <c r="J3340" s="8">
        <v>2665.7</v>
      </c>
      <c r="K3340" s="8">
        <v>1332.85</v>
      </c>
      <c r="L3340" s="8">
        <f t="shared" si="208"/>
        <v>173.84999999999991</v>
      </c>
      <c r="M3340" s="8">
        <f t="shared" si="209"/>
        <v>1159</v>
      </c>
      <c r="N3340" s="13"/>
      <c r="O3340" s="13"/>
      <c r="P3340" s="8">
        <v>15</v>
      </c>
      <c r="Q3340" s="8">
        <v>1332.85</v>
      </c>
      <c r="R3340" s="17">
        <f t="shared" si="210"/>
        <v>0</v>
      </c>
      <c r="S3340" s="18">
        <f t="shared" si="211"/>
        <v>2665.7</v>
      </c>
    </row>
    <row r="3341" spans="1:19" x14ac:dyDescent="0.25">
      <c r="A3341" s="7" t="s">
        <v>4684</v>
      </c>
      <c r="B3341" s="7" t="s">
        <v>4685</v>
      </c>
      <c r="C3341" s="7" t="s">
        <v>37</v>
      </c>
      <c r="D3341" s="7" t="s">
        <v>38</v>
      </c>
      <c r="E3341" s="7" t="s">
        <v>39</v>
      </c>
      <c r="F3341" s="8">
        <v>15</v>
      </c>
      <c r="G3341" s="8">
        <v>1437.5</v>
      </c>
      <c r="H3341" s="8">
        <v>1437.5</v>
      </c>
      <c r="I3341" s="8">
        <v>1</v>
      </c>
      <c r="J3341" s="8">
        <v>1437.5</v>
      </c>
      <c r="K3341" s="8">
        <v>1437.5</v>
      </c>
      <c r="L3341" s="8">
        <f t="shared" si="208"/>
        <v>187.5</v>
      </c>
      <c r="M3341" s="8">
        <f t="shared" si="209"/>
        <v>1250</v>
      </c>
      <c r="N3341" s="13"/>
      <c r="O3341" s="13"/>
      <c r="P3341" s="8">
        <v>15</v>
      </c>
      <c r="Q3341" s="8">
        <v>1437.5</v>
      </c>
      <c r="R3341" s="17">
        <f t="shared" si="210"/>
        <v>0</v>
      </c>
      <c r="S3341" s="18">
        <f t="shared" si="211"/>
        <v>1437.5</v>
      </c>
    </row>
    <row r="3342" spans="1:19" x14ac:dyDescent="0.25">
      <c r="A3342" s="7" t="s">
        <v>4686</v>
      </c>
      <c r="B3342" s="7" t="s">
        <v>1465</v>
      </c>
      <c r="C3342" s="7" t="s">
        <v>37</v>
      </c>
      <c r="D3342" s="7" t="s">
        <v>38</v>
      </c>
      <c r="E3342" s="7" t="s">
        <v>39</v>
      </c>
      <c r="F3342" s="8">
        <v>15</v>
      </c>
      <c r="G3342" s="8">
        <v>1437.5</v>
      </c>
      <c r="H3342" s="8">
        <v>1437.5</v>
      </c>
      <c r="I3342" s="8">
        <v>3</v>
      </c>
      <c r="J3342" s="8">
        <v>4312.5</v>
      </c>
      <c r="K3342" s="8">
        <v>1437.5</v>
      </c>
      <c r="L3342" s="8">
        <f t="shared" si="208"/>
        <v>187.5</v>
      </c>
      <c r="M3342" s="8">
        <f t="shared" si="209"/>
        <v>1250</v>
      </c>
      <c r="N3342" s="9"/>
      <c r="O3342" s="9"/>
      <c r="P3342" s="8">
        <v>15</v>
      </c>
      <c r="Q3342" s="8">
        <v>1437.5</v>
      </c>
      <c r="R3342" s="17">
        <f t="shared" si="210"/>
        <v>0</v>
      </c>
      <c r="S3342" s="18">
        <f t="shared" si="211"/>
        <v>4312.5</v>
      </c>
    </row>
    <row r="3343" spans="1:19" x14ac:dyDescent="0.25">
      <c r="A3343" s="7" t="s">
        <v>4688</v>
      </c>
      <c r="B3343" s="7" t="s">
        <v>1441</v>
      </c>
      <c r="C3343" s="7" t="s">
        <v>37</v>
      </c>
      <c r="D3343" s="7" t="s">
        <v>38</v>
      </c>
      <c r="E3343" s="7" t="s">
        <v>39</v>
      </c>
      <c r="F3343" s="8">
        <v>15</v>
      </c>
      <c r="G3343" s="8">
        <v>1437.5</v>
      </c>
      <c r="H3343" s="8">
        <v>1437.5</v>
      </c>
      <c r="I3343" s="8">
        <v>1</v>
      </c>
      <c r="J3343" s="8">
        <v>1437.5</v>
      </c>
      <c r="K3343" s="8">
        <v>1437.5</v>
      </c>
      <c r="L3343" s="8">
        <f t="shared" si="208"/>
        <v>187.5</v>
      </c>
      <c r="M3343" s="8">
        <f t="shared" si="209"/>
        <v>1250</v>
      </c>
      <c r="N3343" s="9"/>
      <c r="O3343" s="9"/>
      <c r="P3343" s="8">
        <v>15</v>
      </c>
      <c r="Q3343" s="8">
        <v>1437.5</v>
      </c>
      <c r="R3343" s="17">
        <f t="shared" si="210"/>
        <v>0</v>
      </c>
      <c r="S3343" s="18">
        <f t="shared" si="211"/>
        <v>1437.5</v>
      </c>
    </row>
    <row r="3344" spans="1:19" x14ac:dyDescent="0.25">
      <c r="A3344" s="7" t="s">
        <v>4691</v>
      </c>
      <c r="B3344" s="7" t="s">
        <v>4692</v>
      </c>
      <c r="C3344" s="7" t="s">
        <v>1188</v>
      </c>
      <c r="D3344" s="7" t="s">
        <v>1189</v>
      </c>
      <c r="E3344" s="7" t="s">
        <v>1190</v>
      </c>
      <c r="F3344" s="8">
        <v>21</v>
      </c>
      <c r="G3344" s="8">
        <v>387.2</v>
      </c>
      <c r="H3344" s="8">
        <v>387.2</v>
      </c>
      <c r="I3344" s="8">
        <v>20</v>
      </c>
      <c r="J3344" s="8">
        <v>7744</v>
      </c>
      <c r="K3344" s="8">
        <v>387.2</v>
      </c>
      <c r="L3344" s="8">
        <f t="shared" si="208"/>
        <v>67.199999999999989</v>
      </c>
      <c r="M3344" s="8">
        <f t="shared" si="209"/>
        <v>320</v>
      </c>
      <c r="N3344" s="9"/>
      <c r="O3344" s="9"/>
      <c r="P3344" s="8">
        <v>21</v>
      </c>
      <c r="Q3344" s="8">
        <v>387.2</v>
      </c>
      <c r="R3344" s="17">
        <f t="shared" si="210"/>
        <v>0</v>
      </c>
      <c r="S3344" s="18">
        <f t="shared" si="211"/>
        <v>7744</v>
      </c>
    </row>
    <row r="3345" spans="1:19" x14ac:dyDescent="0.25">
      <c r="A3345" s="7" t="s">
        <v>4693</v>
      </c>
      <c r="B3345" s="7" t="s">
        <v>4694</v>
      </c>
      <c r="C3345" s="7" t="s">
        <v>1188</v>
      </c>
      <c r="D3345" s="7" t="s">
        <v>1189</v>
      </c>
      <c r="E3345" s="7" t="s">
        <v>1190</v>
      </c>
      <c r="F3345" s="8">
        <v>21</v>
      </c>
      <c r="G3345" s="8">
        <v>387.2</v>
      </c>
      <c r="H3345" s="8">
        <v>387.2</v>
      </c>
      <c r="I3345" s="8">
        <v>110</v>
      </c>
      <c r="J3345" s="8">
        <v>42592</v>
      </c>
      <c r="K3345" s="8">
        <v>387.2</v>
      </c>
      <c r="L3345" s="8">
        <f t="shared" si="208"/>
        <v>67.199999999999989</v>
      </c>
      <c r="M3345" s="8">
        <f t="shared" si="209"/>
        <v>320</v>
      </c>
      <c r="N3345" s="9"/>
      <c r="O3345" s="9"/>
      <c r="P3345" s="8">
        <v>21</v>
      </c>
      <c r="Q3345" s="8">
        <v>387.2</v>
      </c>
      <c r="R3345" s="17">
        <f t="shared" si="210"/>
        <v>0</v>
      </c>
      <c r="S3345" s="18">
        <f t="shared" si="211"/>
        <v>42592</v>
      </c>
    </row>
    <row r="3346" spans="1:19" x14ac:dyDescent="0.25">
      <c r="A3346" s="7" t="s">
        <v>4695</v>
      </c>
      <c r="B3346" s="7" t="s">
        <v>4696</v>
      </c>
      <c r="C3346" s="7" t="s">
        <v>2464</v>
      </c>
      <c r="D3346" s="7" t="s">
        <v>2465</v>
      </c>
      <c r="E3346" s="7" t="s">
        <v>2466</v>
      </c>
      <c r="F3346" s="8">
        <v>15</v>
      </c>
      <c r="G3346" s="8">
        <v>13915</v>
      </c>
      <c r="H3346" s="8">
        <v>13915</v>
      </c>
      <c r="I3346" s="8">
        <v>3</v>
      </c>
      <c r="J3346" s="8">
        <v>41745</v>
      </c>
      <c r="K3346" s="8">
        <v>13915</v>
      </c>
      <c r="L3346" s="8">
        <f t="shared" si="208"/>
        <v>1814.9999999999982</v>
      </c>
      <c r="M3346" s="8">
        <f t="shared" si="209"/>
        <v>12100.000000000002</v>
      </c>
      <c r="N3346" s="9"/>
      <c r="O3346" s="9"/>
      <c r="P3346" s="8">
        <v>15</v>
      </c>
      <c r="Q3346" s="8">
        <v>13915</v>
      </c>
      <c r="R3346" s="17">
        <f t="shared" si="210"/>
        <v>0</v>
      </c>
      <c r="S3346" s="18">
        <f t="shared" si="211"/>
        <v>41745</v>
      </c>
    </row>
    <row r="3347" spans="1:19" x14ac:dyDescent="0.25">
      <c r="A3347" s="7" t="s">
        <v>4697</v>
      </c>
      <c r="B3347" s="7" t="s">
        <v>4698</v>
      </c>
      <c r="C3347" s="7" t="s">
        <v>2464</v>
      </c>
      <c r="D3347" s="7" t="s">
        <v>2465</v>
      </c>
      <c r="E3347" s="7" t="s">
        <v>2466</v>
      </c>
      <c r="F3347" s="8">
        <v>15</v>
      </c>
      <c r="G3347" s="8">
        <v>13915</v>
      </c>
      <c r="H3347" s="8">
        <v>13915</v>
      </c>
      <c r="I3347" s="8">
        <v>2</v>
      </c>
      <c r="J3347" s="8">
        <v>27830</v>
      </c>
      <c r="K3347" s="8">
        <v>13915</v>
      </c>
      <c r="L3347" s="8">
        <f t="shared" si="208"/>
        <v>1814.9999999999982</v>
      </c>
      <c r="M3347" s="8">
        <f t="shared" si="209"/>
        <v>12100.000000000002</v>
      </c>
      <c r="N3347" s="9"/>
      <c r="O3347" s="9"/>
      <c r="P3347" s="8">
        <v>15</v>
      </c>
      <c r="Q3347" s="8">
        <v>13915</v>
      </c>
      <c r="R3347" s="17">
        <f t="shared" si="210"/>
        <v>0</v>
      </c>
      <c r="S3347" s="18">
        <f t="shared" si="211"/>
        <v>27830</v>
      </c>
    </row>
    <row r="3348" spans="1:19" x14ac:dyDescent="0.25">
      <c r="A3348" s="7" t="s">
        <v>4699</v>
      </c>
      <c r="B3348" s="7" t="s">
        <v>4700</v>
      </c>
      <c r="C3348" s="7" t="s">
        <v>2464</v>
      </c>
      <c r="D3348" s="7" t="s">
        <v>2465</v>
      </c>
      <c r="E3348" s="7" t="s">
        <v>2466</v>
      </c>
      <c r="F3348" s="8">
        <v>15</v>
      </c>
      <c r="G3348" s="8">
        <v>13915</v>
      </c>
      <c r="H3348" s="8">
        <v>13915</v>
      </c>
      <c r="I3348" s="8">
        <v>2</v>
      </c>
      <c r="J3348" s="8">
        <v>27830</v>
      </c>
      <c r="K3348" s="8">
        <v>13915</v>
      </c>
      <c r="L3348" s="8">
        <f t="shared" si="208"/>
        <v>1814.9999999999982</v>
      </c>
      <c r="M3348" s="8">
        <f t="shared" si="209"/>
        <v>12100.000000000002</v>
      </c>
      <c r="N3348" s="9"/>
      <c r="O3348" s="9"/>
      <c r="P3348" s="8">
        <v>15</v>
      </c>
      <c r="Q3348" s="8">
        <v>13915</v>
      </c>
      <c r="R3348" s="17">
        <f t="shared" si="210"/>
        <v>0</v>
      </c>
      <c r="S3348" s="18">
        <f t="shared" si="211"/>
        <v>27830</v>
      </c>
    </row>
    <row r="3349" spans="1:19" x14ac:dyDescent="0.25">
      <c r="A3349" s="7" t="s">
        <v>4701</v>
      </c>
      <c r="B3349" s="7" t="s">
        <v>4702</v>
      </c>
      <c r="C3349" s="7" t="s">
        <v>2464</v>
      </c>
      <c r="D3349" s="7" t="s">
        <v>2465</v>
      </c>
      <c r="E3349" s="7" t="s">
        <v>2466</v>
      </c>
      <c r="F3349" s="8">
        <v>15</v>
      </c>
      <c r="G3349" s="8">
        <v>13915</v>
      </c>
      <c r="H3349" s="8">
        <v>13915</v>
      </c>
      <c r="I3349" s="8">
        <v>4</v>
      </c>
      <c r="J3349" s="8">
        <v>55660</v>
      </c>
      <c r="K3349" s="8">
        <v>13915</v>
      </c>
      <c r="L3349" s="8">
        <f t="shared" si="208"/>
        <v>1814.9999999999982</v>
      </c>
      <c r="M3349" s="8">
        <f t="shared" si="209"/>
        <v>12100.000000000002</v>
      </c>
      <c r="N3349" s="9"/>
      <c r="O3349" s="9"/>
      <c r="P3349" s="8">
        <v>15</v>
      </c>
      <c r="Q3349" s="8">
        <v>13915</v>
      </c>
      <c r="R3349" s="17">
        <f t="shared" si="210"/>
        <v>0</v>
      </c>
      <c r="S3349" s="18">
        <f t="shared" si="211"/>
        <v>55660</v>
      </c>
    </row>
    <row r="3350" spans="1:19" x14ac:dyDescent="0.25">
      <c r="A3350" s="7" t="s">
        <v>4703</v>
      </c>
      <c r="B3350" s="7" t="s">
        <v>4704</v>
      </c>
      <c r="C3350" s="7" t="s">
        <v>2464</v>
      </c>
      <c r="D3350" s="7" t="s">
        <v>2465</v>
      </c>
      <c r="E3350" s="7" t="s">
        <v>2466</v>
      </c>
      <c r="F3350" s="8">
        <v>15</v>
      </c>
      <c r="G3350" s="8">
        <v>13915</v>
      </c>
      <c r="H3350" s="8">
        <v>13915</v>
      </c>
      <c r="I3350" s="8">
        <v>2</v>
      </c>
      <c r="J3350" s="8">
        <v>27830</v>
      </c>
      <c r="K3350" s="8">
        <v>13915</v>
      </c>
      <c r="L3350" s="8">
        <f t="shared" si="208"/>
        <v>1814.9999999999982</v>
      </c>
      <c r="M3350" s="8">
        <f t="shared" si="209"/>
        <v>12100.000000000002</v>
      </c>
      <c r="N3350" s="13"/>
      <c r="O3350" s="13"/>
      <c r="P3350" s="8">
        <v>15</v>
      </c>
      <c r="Q3350" s="8">
        <v>13915</v>
      </c>
      <c r="R3350" s="17">
        <f t="shared" si="210"/>
        <v>0</v>
      </c>
      <c r="S3350" s="18">
        <f t="shared" si="211"/>
        <v>27830</v>
      </c>
    </row>
    <row r="3351" spans="1:19" x14ac:dyDescent="0.25">
      <c r="A3351" s="7" t="s">
        <v>4705</v>
      </c>
      <c r="B3351" s="7" t="s">
        <v>4706</v>
      </c>
      <c r="C3351" s="7" t="s">
        <v>2464</v>
      </c>
      <c r="D3351" s="7" t="s">
        <v>2465</v>
      </c>
      <c r="E3351" s="7" t="s">
        <v>2466</v>
      </c>
      <c r="F3351" s="8">
        <v>15</v>
      </c>
      <c r="G3351" s="8">
        <v>13915</v>
      </c>
      <c r="H3351" s="8">
        <v>13915</v>
      </c>
      <c r="I3351" s="8">
        <v>1</v>
      </c>
      <c r="J3351" s="8">
        <v>13915</v>
      </c>
      <c r="K3351" s="8">
        <v>13915</v>
      </c>
      <c r="L3351" s="8">
        <f t="shared" si="208"/>
        <v>1814.9999999999982</v>
      </c>
      <c r="M3351" s="8">
        <f t="shared" si="209"/>
        <v>12100.000000000002</v>
      </c>
      <c r="N3351" s="14">
        <v>12</v>
      </c>
      <c r="O3351" s="14">
        <v>13552</v>
      </c>
      <c r="P3351" s="8">
        <v>15</v>
      </c>
      <c r="Q3351" s="8">
        <v>13915</v>
      </c>
      <c r="R3351" s="17">
        <f t="shared" si="210"/>
        <v>13552</v>
      </c>
      <c r="S3351" s="18">
        <f t="shared" si="211"/>
        <v>13915</v>
      </c>
    </row>
    <row r="3352" spans="1:19" x14ac:dyDescent="0.25">
      <c r="A3352" s="7" t="s">
        <v>4707</v>
      </c>
      <c r="B3352" s="7" t="s">
        <v>4708</v>
      </c>
      <c r="C3352" s="7" t="s">
        <v>2464</v>
      </c>
      <c r="D3352" s="7" t="s">
        <v>2465</v>
      </c>
      <c r="E3352" s="7" t="s">
        <v>2466</v>
      </c>
      <c r="F3352" s="8">
        <v>15</v>
      </c>
      <c r="G3352" s="8">
        <v>13915</v>
      </c>
      <c r="H3352" s="8">
        <v>13915</v>
      </c>
      <c r="I3352" s="8">
        <v>7</v>
      </c>
      <c r="J3352" s="8">
        <v>97405</v>
      </c>
      <c r="K3352" s="8">
        <v>13915</v>
      </c>
      <c r="L3352" s="8">
        <f t="shared" si="208"/>
        <v>1814.9999999999982</v>
      </c>
      <c r="M3352" s="8">
        <f t="shared" si="209"/>
        <v>12100.000000000002</v>
      </c>
      <c r="N3352" s="9"/>
      <c r="O3352" s="9"/>
      <c r="P3352" s="8">
        <v>15</v>
      </c>
      <c r="Q3352" s="8">
        <v>13915</v>
      </c>
      <c r="R3352" s="17">
        <f t="shared" si="210"/>
        <v>0</v>
      </c>
      <c r="S3352" s="18">
        <f t="shared" si="211"/>
        <v>97405</v>
      </c>
    </row>
    <row r="3353" spans="1:19" x14ac:dyDescent="0.25">
      <c r="A3353" s="7" t="s">
        <v>4709</v>
      </c>
      <c r="B3353" s="7" t="s">
        <v>4710</v>
      </c>
      <c r="C3353" s="7" t="s">
        <v>2464</v>
      </c>
      <c r="D3353" s="7" t="s">
        <v>2465</v>
      </c>
      <c r="E3353" s="7" t="s">
        <v>2466</v>
      </c>
      <c r="F3353" s="8">
        <v>15</v>
      </c>
      <c r="G3353" s="8">
        <v>13915</v>
      </c>
      <c r="H3353" s="8">
        <v>13915</v>
      </c>
      <c r="I3353" s="8">
        <v>8</v>
      </c>
      <c r="J3353" s="8">
        <v>111320</v>
      </c>
      <c r="K3353" s="8">
        <v>13915</v>
      </c>
      <c r="L3353" s="8">
        <f t="shared" si="208"/>
        <v>1814.9999999999982</v>
      </c>
      <c r="M3353" s="8">
        <f t="shared" si="209"/>
        <v>12100.000000000002</v>
      </c>
      <c r="N3353" s="13"/>
      <c r="O3353" s="13"/>
      <c r="P3353" s="8">
        <v>15</v>
      </c>
      <c r="Q3353" s="8">
        <v>13915</v>
      </c>
      <c r="R3353" s="17">
        <f t="shared" si="210"/>
        <v>0</v>
      </c>
      <c r="S3353" s="18">
        <f t="shared" si="211"/>
        <v>111320</v>
      </c>
    </row>
    <row r="3354" spans="1:19" x14ac:dyDescent="0.25">
      <c r="A3354" s="7" t="s">
        <v>4711</v>
      </c>
      <c r="B3354" s="7" t="s">
        <v>4712</v>
      </c>
      <c r="C3354" s="7" t="s">
        <v>2464</v>
      </c>
      <c r="D3354" s="7" t="s">
        <v>2465</v>
      </c>
      <c r="E3354" s="7" t="s">
        <v>2466</v>
      </c>
      <c r="F3354" s="8">
        <v>15</v>
      </c>
      <c r="G3354" s="8">
        <v>13915</v>
      </c>
      <c r="H3354" s="8">
        <v>13915</v>
      </c>
      <c r="I3354" s="8">
        <v>9</v>
      </c>
      <c r="J3354" s="8">
        <v>125235</v>
      </c>
      <c r="K3354" s="8">
        <v>13915</v>
      </c>
      <c r="L3354" s="8">
        <f t="shared" si="208"/>
        <v>1814.9999999999982</v>
      </c>
      <c r="M3354" s="8">
        <f t="shared" si="209"/>
        <v>12100.000000000002</v>
      </c>
      <c r="N3354" s="9"/>
      <c r="O3354" s="9"/>
      <c r="P3354" s="8">
        <v>15</v>
      </c>
      <c r="Q3354" s="8">
        <v>13915</v>
      </c>
      <c r="R3354" s="17">
        <f t="shared" si="210"/>
        <v>0</v>
      </c>
      <c r="S3354" s="18">
        <f t="shared" si="211"/>
        <v>125235</v>
      </c>
    </row>
    <row r="3355" spans="1:19" x14ac:dyDescent="0.25">
      <c r="A3355" s="7" t="s">
        <v>4713</v>
      </c>
      <c r="B3355" s="7" t="s">
        <v>4714</v>
      </c>
      <c r="C3355" s="7" t="s">
        <v>2464</v>
      </c>
      <c r="D3355" s="7" t="s">
        <v>2465</v>
      </c>
      <c r="E3355" s="7" t="s">
        <v>2466</v>
      </c>
      <c r="F3355" s="8">
        <v>15</v>
      </c>
      <c r="G3355" s="8">
        <v>13915</v>
      </c>
      <c r="H3355" s="8">
        <v>13915</v>
      </c>
      <c r="I3355" s="8">
        <v>5</v>
      </c>
      <c r="J3355" s="8">
        <v>69575</v>
      </c>
      <c r="K3355" s="8">
        <v>13915</v>
      </c>
      <c r="L3355" s="8">
        <f t="shared" si="208"/>
        <v>1814.9999999999982</v>
      </c>
      <c r="M3355" s="8">
        <f t="shared" si="209"/>
        <v>12100.000000000002</v>
      </c>
      <c r="N3355" s="9"/>
      <c r="O3355" s="9"/>
      <c r="P3355" s="8">
        <v>15</v>
      </c>
      <c r="Q3355" s="8">
        <v>13915</v>
      </c>
      <c r="R3355" s="17">
        <f t="shared" si="210"/>
        <v>0</v>
      </c>
      <c r="S3355" s="18">
        <f t="shared" si="211"/>
        <v>69575</v>
      </c>
    </row>
    <row r="3356" spans="1:19" x14ac:dyDescent="0.25">
      <c r="A3356" s="7" t="s">
        <v>4715</v>
      </c>
      <c r="B3356" s="7" t="s">
        <v>4716</v>
      </c>
      <c r="C3356" s="7" t="s">
        <v>2464</v>
      </c>
      <c r="D3356" s="7" t="s">
        <v>2465</v>
      </c>
      <c r="E3356" s="7" t="s">
        <v>2466</v>
      </c>
      <c r="F3356" s="8">
        <v>15</v>
      </c>
      <c r="G3356" s="8">
        <v>13915</v>
      </c>
      <c r="H3356" s="8">
        <v>13915</v>
      </c>
      <c r="I3356" s="8">
        <v>2</v>
      </c>
      <c r="J3356" s="8">
        <v>27830</v>
      </c>
      <c r="K3356" s="8">
        <v>13915</v>
      </c>
      <c r="L3356" s="8">
        <f t="shared" si="208"/>
        <v>1814.9999999999982</v>
      </c>
      <c r="M3356" s="8">
        <f t="shared" si="209"/>
        <v>12100.000000000002</v>
      </c>
      <c r="N3356" s="13"/>
      <c r="O3356" s="13"/>
      <c r="P3356" s="8">
        <v>15</v>
      </c>
      <c r="Q3356" s="8">
        <v>13915</v>
      </c>
      <c r="R3356" s="17">
        <f t="shared" si="210"/>
        <v>0</v>
      </c>
      <c r="S3356" s="18">
        <f t="shared" si="211"/>
        <v>27830</v>
      </c>
    </row>
    <row r="3357" spans="1:19" x14ac:dyDescent="0.25">
      <c r="A3357" s="7" t="s">
        <v>4717</v>
      </c>
      <c r="B3357" s="7" t="s">
        <v>4718</v>
      </c>
      <c r="C3357" s="7" t="s">
        <v>2464</v>
      </c>
      <c r="D3357" s="7" t="s">
        <v>2465</v>
      </c>
      <c r="E3357" s="7" t="s">
        <v>2466</v>
      </c>
      <c r="F3357" s="8">
        <v>15</v>
      </c>
      <c r="G3357" s="8">
        <v>13915</v>
      </c>
      <c r="H3357" s="8">
        <v>13915</v>
      </c>
      <c r="I3357" s="8">
        <v>1</v>
      </c>
      <c r="J3357" s="8">
        <v>13915</v>
      </c>
      <c r="K3357" s="8">
        <v>13915</v>
      </c>
      <c r="L3357" s="8">
        <f t="shared" si="208"/>
        <v>1814.9999999999982</v>
      </c>
      <c r="M3357" s="8">
        <f t="shared" si="209"/>
        <v>12100.000000000002</v>
      </c>
      <c r="N3357" s="13"/>
      <c r="O3357" s="13"/>
      <c r="P3357" s="8">
        <v>15</v>
      </c>
      <c r="Q3357" s="8">
        <v>13915</v>
      </c>
      <c r="R3357" s="17">
        <f t="shared" si="210"/>
        <v>0</v>
      </c>
      <c r="S3357" s="18">
        <f t="shared" si="211"/>
        <v>13915</v>
      </c>
    </row>
    <row r="3358" spans="1:19" x14ac:dyDescent="0.25">
      <c r="A3358" s="7" t="s">
        <v>4719</v>
      </c>
      <c r="B3358" s="7" t="s">
        <v>4720</v>
      </c>
      <c r="C3358" s="7" t="s">
        <v>2464</v>
      </c>
      <c r="D3358" s="7" t="s">
        <v>2465</v>
      </c>
      <c r="E3358" s="7" t="s">
        <v>2466</v>
      </c>
      <c r="F3358" s="8">
        <v>15</v>
      </c>
      <c r="G3358" s="8">
        <v>13915</v>
      </c>
      <c r="H3358" s="8">
        <v>13915</v>
      </c>
      <c r="I3358" s="8">
        <v>3</v>
      </c>
      <c r="J3358" s="8">
        <v>41745</v>
      </c>
      <c r="K3358" s="8">
        <v>13915</v>
      </c>
      <c r="L3358" s="8">
        <f t="shared" si="208"/>
        <v>1814.9999999999982</v>
      </c>
      <c r="M3358" s="8">
        <f t="shared" si="209"/>
        <v>12100.000000000002</v>
      </c>
      <c r="N3358" s="13"/>
      <c r="O3358" s="13"/>
      <c r="P3358" s="8">
        <v>15</v>
      </c>
      <c r="Q3358" s="8">
        <v>13915</v>
      </c>
      <c r="R3358" s="17">
        <f t="shared" si="210"/>
        <v>0</v>
      </c>
      <c r="S3358" s="18">
        <f t="shared" si="211"/>
        <v>41745</v>
      </c>
    </row>
    <row r="3359" spans="1:19" x14ac:dyDescent="0.25">
      <c r="A3359" s="7" t="s">
        <v>4721</v>
      </c>
      <c r="B3359" s="7" t="s">
        <v>4722</v>
      </c>
      <c r="C3359" s="7" t="s">
        <v>2464</v>
      </c>
      <c r="D3359" s="7" t="s">
        <v>2465</v>
      </c>
      <c r="E3359" s="7" t="s">
        <v>2466</v>
      </c>
      <c r="F3359" s="8">
        <v>15</v>
      </c>
      <c r="G3359" s="8">
        <v>13915</v>
      </c>
      <c r="H3359" s="8">
        <v>13915</v>
      </c>
      <c r="I3359" s="8">
        <v>7</v>
      </c>
      <c r="J3359" s="8">
        <v>97405</v>
      </c>
      <c r="K3359" s="8">
        <v>13915</v>
      </c>
      <c r="L3359" s="8">
        <f t="shared" si="208"/>
        <v>1814.9999999999982</v>
      </c>
      <c r="M3359" s="8">
        <f t="shared" si="209"/>
        <v>12100.000000000002</v>
      </c>
      <c r="N3359" s="13"/>
      <c r="O3359" s="13"/>
      <c r="P3359" s="8">
        <v>15</v>
      </c>
      <c r="Q3359" s="8">
        <v>13915</v>
      </c>
      <c r="R3359" s="17">
        <f t="shared" si="210"/>
        <v>0</v>
      </c>
      <c r="S3359" s="18">
        <f t="shared" si="211"/>
        <v>97405</v>
      </c>
    </row>
    <row r="3360" spans="1:19" x14ac:dyDescent="0.25">
      <c r="A3360" s="7" t="s">
        <v>4723</v>
      </c>
      <c r="B3360" s="7" t="s">
        <v>4724</v>
      </c>
      <c r="C3360" s="7" t="s">
        <v>2464</v>
      </c>
      <c r="D3360" s="7" t="s">
        <v>2465</v>
      </c>
      <c r="E3360" s="7" t="s">
        <v>2466</v>
      </c>
      <c r="F3360" s="8">
        <v>15</v>
      </c>
      <c r="G3360" s="8">
        <v>13915</v>
      </c>
      <c r="H3360" s="8">
        <v>13915</v>
      </c>
      <c r="I3360" s="8">
        <v>7</v>
      </c>
      <c r="J3360" s="8">
        <v>97405</v>
      </c>
      <c r="K3360" s="8">
        <v>13915</v>
      </c>
      <c r="L3360" s="8">
        <f t="shared" si="208"/>
        <v>1814.9999999999982</v>
      </c>
      <c r="M3360" s="8">
        <f t="shared" si="209"/>
        <v>12100.000000000002</v>
      </c>
      <c r="N3360" s="9"/>
      <c r="O3360" s="9"/>
      <c r="P3360" s="8">
        <v>15</v>
      </c>
      <c r="Q3360" s="8">
        <v>13915</v>
      </c>
      <c r="R3360" s="17">
        <f t="shared" si="210"/>
        <v>0</v>
      </c>
      <c r="S3360" s="18">
        <f t="shared" si="211"/>
        <v>97405</v>
      </c>
    </row>
    <row r="3361" spans="1:19" x14ac:dyDescent="0.25">
      <c r="A3361" s="7" t="s">
        <v>4725</v>
      </c>
      <c r="B3361" s="7" t="s">
        <v>4726</v>
      </c>
      <c r="C3361" s="7" t="s">
        <v>2464</v>
      </c>
      <c r="D3361" s="7" t="s">
        <v>2465</v>
      </c>
      <c r="E3361" s="7" t="s">
        <v>2466</v>
      </c>
      <c r="F3361" s="8">
        <v>15</v>
      </c>
      <c r="G3361" s="8">
        <v>13915</v>
      </c>
      <c r="H3361" s="8">
        <v>13915</v>
      </c>
      <c r="I3361" s="8">
        <v>3</v>
      </c>
      <c r="J3361" s="8">
        <v>41745</v>
      </c>
      <c r="K3361" s="8">
        <v>13915</v>
      </c>
      <c r="L3361" s="8">
        <f t="shared" si="208"/>
        <v>1814.9999999999982</v>
      </c>
      <c r="M3361" s="8">
        <f t="shared" si="209"/>
        <v>12100.000000000002</v>
      </c>
      <c r="N3361" s="9"/>
      <c r="O3361" s="9"/>
      <c r="P3361" s="8">
        <v>15</v>
      </c>
      <c r="Q3361" s="8">
        <v>13915</v>
      </c>
      <c r="R3361" s="17">
        <f t="shared" si="210"/>
        <v>0</v>
      </c>
      <c r="S3361" s="18">
        <f t="shared" si="211"/>
        <v>41745</v>
      </c>
    </row>
    <row r="3362" spans="1:19" x14ac:dyDescent="0.25">
      <c r="A3362" s="7" t="s">
        <v>4727</v>
      </c>
      <c r="B3362" s="7" t="s">
        <v>4728</v>
      </c>
      <c r="C3362" s="7" t="s">
        <v>2464</v>
      </c>
      <c r="D3362" s="7" t="s">
        <v>2465</v>
      </c>
      <c r="E3362" s="7" t="s">
        <v>2466</v>
      </c>
      <c r="F3362" s="8">
        <v>15</v>
      </c>
      <c r="G3362" s="8">
        <v>13915</v>
      </c>
      <c r="H3362" s="8">
        <v>13915</v>
      </c>
      <c r="I3362" s="8">
        <v>1</v>
      </c>
      <c r="J3362" s="8">
        <v>13915</v>
      </c>
      <c r="K3362" s="8">
        <v>13915</v>
      </c>
      <c r="L3362" s="8">
        <f t="shared" si="208"/>
        <v>1814.9999999999982</v>
      </c>
      <c r="M3362" s="8">
        <f t="shared" si="209"/>
        <v>12100.000000000002</v>
      </c>
      <c r="N3362" s="9"/>
      <c r="O3362" s="9"/>
      <c r="P3362" s="8">
        <v>15</v>
      </c>
      <c r="Q3362" s="8">
        <v>13915</v>
      </c>
      <c r="R3362" s="17">
        <f t="shared" si="210"/>
        <v>0</v>
      </c>
      <c r="S3362" s="18">
        <f t="shared" si="211"/>
        <v>13915</v>
      </c>
    </row>
    <row r="3363" spans="1:19" x14ac:dyDescent="0.25">
      <c r="A3363" s="7" t="s">
        <v>4729</v>
      </c>
      <c r="B3363" s="7" t="s">
        <v>4730</v>
      </c>
      <c r="C3363" s="7" t="s">
        <v>2464</v>
      </c>
      <c r="D3363" s="7" t="s">
        <v>2465</v>
      </c>
      <c r="E3363" s="7" t="s">
        <v>2466</v>
      </c>
      <c r="F3363" s="8">
        <v>15</v>
      </c>
      <c r="G3363" s="8">
        <v>13915</v>
      </c>
      <c r="H3363" s="8">
        <v>13915</v>
      </c>
      <c r="I3363" s="8">
        <v>2</v>
      </c>
      <c r="J3363" s="8">
        <v>27830</v>
      </c>
      <c r="K3363" s="8">
        <v>13915</v>
      </c>
      <c r="L3363" s="8">
        <f t="shared" si="208"/>
        <v>1814.9999999999982</v>
      </c>
      <c r="M3363" s="8">
        <f t="shared" si="209"/>
        <v>12100.000000000002</v>
      </c>
      <c r="N3363" s="9"/>
      <c r="O3363" s="9"/>
      <c r="P3363" s="8">
        <v>15</v>
      </c>
      <c r="Q3363" s="8">
        <v>13915</v>
      </c>
      <c r="R3363" s="17">
        <f t="shared" si="210"/>
        <v>0</v>
      </c>
      <c r="S3363" s="18">
        <f t="shared" si="211"/>
        <v>27830</v>
      </c>
    </row>
    <row r="3364" spans="1:19" x14ac:dyDescent="0.25">
      <c r="A3364" s="7" t="s">
        <v>4731</v>
      </c>
      <c r="B3364" s="7" t="s">
        <v>4732</v>
      </c>
      <c r="C3364" s="7" t="s">
        <v>2464</v>
      </c>
      <c r="D3364" s="7" t="s">
        <v>2465</v>
      </c>
      <c r="E3364" s="7" t="s">
        <v>2466</v>
      </c>
      <c r="F3364" s="8">
        <v>15</v>
      </c>
      <c r="G3364" s="8">
        <v>13915</v>
      </c>
      <c r="H3364" s="8">
        <v>13915</v>
      </c>
      <c r="I3364" s="8">
        <v>5</v>
      </c>
      <c r="J3364" s="8">
        <v>69575</v>
      </c>
      <c r="K3364" s="8">
        <v>13915</v>
      </c>
      <c r="L3364" s="8">
        <f t="shared" si="208"/>
        <v>1814.9999999999982</v>
      </c>
      <c r="M3364" s="8">
        <f t="shared" si="209"/>
        <v>12100.000000000002</v>
      </c>
      <c r="N3364" s="9"/>
      <c r="O3364" s="9"/>
      <c r="P3364" s="8">
        <v>15</v>
      </c>
      <c r="Q3364" s="8">
        <v>13915</v>
      </c>
      <c r="R3364" s="17">
        <f t="shared" si="210"/>
        <v>0</v>
      </c>
      <c r="S3364" s="18">
        <f t="shared" si="211"/>
        <v>69575</v>
      </c>
    </row>
    <row r="3365" spans="1:19" x14ac:dyDescent="0.25">
      <c r="A3365" s="7" t="s">
        <v>4733</v>
      </c>
      <c r="B3365" s="7" t="s">
        <v>4734</v>
      </c>
      <c r="C3365" s="7" t="s">
        <v>2464</v>
      </c>
      <c r="D3365" s="7" t="s">
        <v>2465</v>
      </c>
      <c r="E3365" s="7" t="s">
        <v>2466</v>
      </c>
      <c r="F3365" s="8">
        <v>15</v>
      </c>
      <c r="G3365" s="8">
        <v>13915</v>
      </c>
      <c r="H3365" s="8">
        <v>13915</v>
      </c>
      <c r="I3365" s="8">
        <v>5</v>
      </c>
      <c r="J3365" s="8">
        <v>69575</v>
      </c>
      <c r="K3365" s="8">
        <v>13915</v>
      </c>
      <c r="L3365" s="8">
        <f t="shared" si="208"/>
        <v>1814.9999999999982</v>
      </c>
      <c r="M3365" s="8">
        <f t="shared" si="209"/>
        <v>12100.000000000002</v>
      </c>
      <c r="N3365" s="9"/>
      <c r="O3365" s="9"/>
      <c r="P3365" s="8">
        <v>15</v>
      </c>
      <c r="Q3365" s="8">
        <v>13915</v>
      </c>
      <c r="R3365" s="17">
        <f t="shared" si="210"/>
        <v>0</v>
      </c>
      <c r="S3365" s="18">
        <f t="shared" si="211"/>
        <v>69575</v>
      </c>
    </row>
    <row r="3366" spans="1:19" x14ac:dyDescent="0.25">
      <c r="A3366" s="7" t="s">
        <v>4735</v>
      </c>
      <c r="B3366" s="7" t="s">
        <v>4736</v>
      </c>
      <c r="C3366" s="7" t="s">
        <v>2464</v>
      </c>
      <c r="D3366" s="7" t="s">
        <v>2465</v>
      </c>
      <c r="E3366" s="7" t="s">
        <v>2466</v>
      </c>
      <c r="F3366" s="8">
        <v>15</v>
      </c>
      <c r="G3366" s="8">
        <v>13915</v>
      </c>
      <c r="H3366" s="8">
        <v>13915</v>
      </c>
      <c r="I3366" s="8">
        <v>4</v>
      </c>
      <c r="J3366" s="8">
        <v>55660</v>
      </c>
      <c r="K3366" s="8">
        <v>13915</v>
      </c>
      <c r="L3366" s="8">
        <f t="shared" si="208"/>
        <v>1814.9999999999982</v>
      </c>
      <c r="M3366" s="8">
        <f t="shared" si="209"/>
        <v>12100.000000000002</v>
      </c>
      <c r="N3366" s="9"/>
      <c r="O3366" s="9"/>
      <c r="P3366" s="8">
        <v>15</v>
      </c>
      <c r="Q3366" s="8">
        <v>13915</v>
      </c>
      <c r="R3366" s="17">
        <f t="shared" si="210"/>
        <v>0</v>
      </c>
      <c r="S3366" s="18">
        <f t="shared" si="211"/>
        <v>55660</v>
      </c>
    </row>
    <row r="3367" spans="1:19" x14ac:dyDescent="0.25">
      <c r="A3367" s="7" t="s">
        <v>4737</v>
      </c>
      <c r="B3367" s="7" t="s">
        <v>4738</v>
      </c>
      <c r="C3367" s="7" t="s">
        <v>2464</v>
      </c>
      <c r="D3367" s="7" t="s">
        <v>2465</v>
      </c>
      <c r="E3367" s="7" t="s">
        <v>2466</v>
      </c>
      <c r="F3367" s="8">
        <v>15</v>
      </c>
      <c r="G3367" s="8">
        <v>13915</v>
      </c>
      <c r="H3367" s="8">
        <v>13915</v>
      </c>
      <c r="I3367" s="8">
        <v>4</v>
      </c>
      <c r="J3367" s="8">
        <v>55660</v>
      </c>
      <c r="K3367" s="8">
        <v>13915</v>
      </c>
      <c r="L3367" s="8">
        <f t="shared" si="208"/>
        <v>1814.9999999999982</v>
      </c>
      <c r="M3367" s="8">
        <f t="shared" si="209"/>
        <v>12100.000000000002</v>
      </c>
      <c r="N3367" s="9"/>
      <c r="O3367" s="9"/>
      <c r="P3367" s="8">
        <v>15</v>
      </c>
      <c r="Q3367" s="8">
        <v>13915</v>
      </c>
      <c r="R3367" s="17">
        <f t="shared" si="210"/>
        <v>0</v>
      </c>
      <c r="S3367" s="18">
        <f t="shared" si="211"/>
        <v>55660</v>
      </c>
    </row>
    <row r="3368" spans="1:19" x14ac:dyDescent="0.25">
      <c r="A3368" s="7" t="s">
        <v>4739</v>
      </c>
      <c r="B3368" s="7" t="s">
        <v>4740</v>
      </c>
      <c r="C3368" s="7" t="s">
        <v>2464</v>
      </c>
      <c r="D3368" s="7" t="s">
        <v>2465</v>
      </c>
      <c r="E3368" s="7" t="s">
        <v>2466</v>
      </c>
      <c r="F3368" s="8">
        <v>15</v>
      </c>
      <c r="G3368" s="8">
        <v>13915</v>
      </c>
      <c r="H3368" s="8">
        <v>13915</v>
      </c>
      <c r="I3368" s="8">
        <v>7</v>
      </c>
      <c r="J3368" s="8">
        <v>97405</v>
      </c>
      <c r="K3368" s="8">
        <v>13915</v>
      </c>
      <c r="L3368" s="8">
        <f t="shared" si="208"/>
        <v>1814.9999999999982</v>
      </c>
      <c r="M3368" s="8">
        <f t="shared" si="209"/>
        <v>12100.000000000002</v>
      </c>
      <c r="N3368" s="9"/>
      <c r="O3368" s="9"/>
      <c r="P3368" s="8">
        <v>15</v>
      </c>
      <c r="Q3368" s="8">
        <v>13915</v>
      </c>
      <c r="R3368" s="17">
        <f t="shared" si="210"/>
        <v>0</v>
      </c>
      <c r="S3368" s="18">
        <f t="shared" si="211"/>
        <v>97405</v>
      </c>
    </row>
    <row r="3369" spans="1:19" x14ac:dyDescent="0.25">
      <c r="A3369" s="7" t="s">
        <v>4741</v>
      </c>
      <c r="B3369" s="7" t="s">
        <v>4742</v>
      </c>
      <c r="C3369" s="7" t="s">
        <v>2464</v>
      </c>
      <c r="D3369" s="7" t="s">
        <v>2465</v>
      </c>
      <c r="E3369" s="7" t="s">
        <v>2466</v>
      </c>
      <c r="F3369" s="8">
        <v>15</v>
      </c>
      <c r="G3369" s="8">
        <v>13915</v>
      </c>
      <c r="H3369" s="8">
        <v>13915</v>
      </c>
      <c r="I3369" s="8">
        <v>6</v>
      </c>
      <c r="J3369" s="8">
        <v>83490</v>
      </c>
      <c r="K3369" s="8">
        <v>13915</v>
      </c>
      <c r="L3369" s="8">
        <f t="shared" si="208"/>
        <v>1814.9999999999982</v>
      </c>
      <c r="M3369" s="8">
        <f t="shared" si="209"/>
        <v>12100.000000000002</v>
      </c>
      <c r="N3369" s="9"/>
      <c r="O3369" s="9"/>
      <c r="P3369" s="8">
        <v>15</v>
      </c>
      <c r="Q3369" s="8">
        <v>13915</v>
      </c>
      <c r="R3369" s="17">
        <f t="shared" si="210"/>
        <v>0</v>
      </c>
      <c r="S3369" s="18">
        <f t="shared" si="211"/>
        <v>83490</v>
      </c>
    </row>
    <row r="3370" spans="1:19" x14ac:dyDescent="0.25">
      <c r="A3370" s="7" t="s">
        <v>4743</v>
      </c>
      <c r="B3370" s="7" t="s">
        <v>4744</v>
      </c>
      <c r="C3370" s="7" t="s">
        <v>2464</v>
      </c>
      <c r="D3370" s="7" t="s">
        <v>2465</v>
      </c>
      <c r="E3370" s="7" t="s">
        <v>2466</v>
      </c>
      <c r="F3370" s="8">
        <v>15</v>
      </c>
      <c r="G3370" s="8">
        <v>13915</v>
      </c>
      <c r="H3370" s="8">
        <v>13915</v>
      </c>
      <c r="I3370" s="8">
        <v>12</v>
      </c>
      <c r="J3370" s="8">
        <v>166980</v>
      </c>
      <c r="K3370" s="8">
        <v>13915</v>
      </c>
      <c r="L3370" s="8">
        <f t="shared" si="208"/>
        <v>1814.9999999999982</v>
      </c>
      <c r="M3370" s="8">
        <f t="shared" si="209"/>
        <v>12100.000000000002</v>
      </c>
      <c r="N3370" s="13"/>
      <c r="O3370" s="13"/>
      <c r="P3370" s="8">
        <v>15</v>
      </c>
      <c r="Q3370" s="8">
        <v>13915</v>
      </c>
      <c r="R3370" s="17">
        <f t="shared" si="210"/>
        <v>0</v>
      </c>
      <c r="S3370" s="18">
        <f t="shared" si="211"/>
        <v>166980</v>
      </c>
    </row>
    <row r="3371" spans="1:19" x14ac:dyDescent="0.25">
      <c r="A3371" s="7" t="s">
        <v>4745</v>
      </c>
      <c r="B3371" s="7" t="s">
        <v>4746</v>
      </c>
      <c r="C3371" s="7" t="s">
        <v>2464</v>
      </c>
      <c r="D3371" s="7" t="s">
        <v>2465</v>
      </c>
      <c r="E3371" s="7" t="s">
        <v>2466</v>
      </c>
      <c r="F3371" s="8">
        <v>15</v>
      </c>
      <c r="G3371" s="8">
        <v>13915</v>
      </c>
      <c r="H3371" s="8">
        <v>13915</v>
      </c>
      <c r="I3371" s="8">
        <v>12</v>
      </c>
      <c r="J3371" s="8">
        <v>166980</v>
      </c>
      <c r="K3371" s="8">
        <v>13915</v>
      </c>
      <c r="L3371" s="8">
        <f t="shared" si="208"/>
        <v>1814.9999999999982</v>
      </c>
      <c r="M3371" s="8">
        <f t="shared" si="209"/>
        <v>12100.000000000002</v>
      </c>
      <c r="N3371" s="9"/>
      <c r="O3371" s="9"/>
      <c r="P3371" s="8">
        <v>15</v>
      </c>
      <c r="Q3371" s="8">
        <v>13915</v>
      </c>
      <c r="R3371" s="17">
        <f t="shared" si="210"/>
        <v>0</v>
      </c>
      <c r="S3371" s="18">
        <f t="shared" si="211"/>
        <v>166980</v>
      </c>
    </row>
    <row r="3372" spans="1:19" x14ac:dyDescent="0.25">
      <c r="A3372" s="7" t="s">
        <v>4747</v>
      </c>
      <c r="B3372" s="7" t="s">
        <v>4748</v>
      </c>
      <c r="C3372" s="7" t="s">
        <v>2464</v>
      </c>
      <c r="D3372" s="7" t="s">
        <v>2465</v>
      </c>
      <c r="E3372" s="7" t="s">
        <v>2466</v>
      </c>
      <c r="F3372" s="8">
        <v>15</v>
      </c>
      <c r="G3372" s="8">
        <v>13915</v>
      </c>
      <c r="H3372" s="8">
        <v>13915</v>
      </c>
      <c r="I3372" s="8">
        <v>3</v>
      </c>
      <c r="J3372" s="8">
        <v>41745</v>
      </c>
      <c r="K3372" s="8">
        <v>13915</v>
      </c>
      <c r="L3372" s="8">
        <f t="shared" si="208"/>
        <v>1814.9999999999982</v>
      </c>
      <c r="M3372" s="8">
        <f t="shared" si="209"/>
        <v>12100.000000000002</v>
      </c>
      <c r="N3372" s="9"/>
      <c r="O3372" s="9"/>
      <c r="P3372" s="8">
        <v>15</v>
      </c>
      <c r="Q3372" s="8">
        <v>13915</v>
      </c>
      <c r="R3372" s="17">
        <f t="shared" si="210"/>
        <v>0</v>
      </c>
      <c r="S3372" s="18">
        <f t="shared" si="211"/>
        <v>41745</v>
      </c>
    </row>
    <row r="3373" spans="1:19" x14ac:dyDescent="0.25">
      <c r="A3373" s="7" t="s">
        <v>4749</v>
      </c>
      <c r="B3373" s="7" t="s">
        <v>4750</v>
      </c>
      <c r="C3373" s="7" t="s">
        <v>2464</v>
      </c>
      <c r="D3373" s="7" t="s">
        <v>2465</v>
      </c>
      <c r="E3373" s="7" t="s">
        <v>2466</v>
      </c>
      <c r="F3373" s="8">
        <v>15</v>
      </c>
      <c r="G3373" s="8">
        <v>13915</v>
      </c>
      <c r="H3373" s="8">
        <v>13915</v>
      </c>
      <c r="I3373" s="8">
        <v>2</v>
      </c>
      <c r="J3373" s="8">
        <v>27830</v>
      </c>
      <c r="K3373" s="8">
        <v>13915</v>
      </c>
      <c r="L3373" s="8">
        <f t="shared" si="208"/>
        <v>1814.9999999999982</v>
      </c>
      <c r="M3373" s="8">
        <f t="shared" si="209"/>
        <v>12100.000000000002</v>
      </c>
      <c r="N3373" s="9"/>
      <c r="O3373" s="9"/>
      <c r="P3373" s="8">
        <v>15</v>
      </c>
      <c r="Q3373" s="8">
        <v>13915</v>
      </c>
      <c r="R3373" s="17">
        <f t="shared" si="210"/>
        <v>0</v>
      </c>
      <c r="S3373" s="18">
        <f t="shared" si="211"/>
        <v>27830</v>
      </c>
    </row>
    <row r="3374" spans="1:19" x14ac:dyDescent="0.25">
      <c r="A3374" s="7" t="s">
        <v>4751</v>
      </c>
      <c r="B3374" s="7" t="s">
        <v>4752</v>
      </c>
      <c r="C3374" s="7" t="s">
        <v>2464</v>
      </c>
      <c r="D3374" s="7" t="s">
        <v>2465</v>
      </c>
      <c r="E3374" s="7" t="s">
        <v>2466</v>
      </c>
      <c r="F3374" s="8">
        <v>15</v>
      </c>
      <c r="G3374" s="8">
        <v>13915</v>
      </c>
      <c r="H3374" s="8">
        <v>13915</v>
      </c>
      <c r="I3374" s="8">
        <v>4</v>
      </c>
      <c r="J3374" s="8">
        <v>55660</v>
      </c>
      <c r="K3374" s="8">
        <v>13915</v>
      </c>
      <c r="L3374" s="8">
        <f t="shared" si="208"/>
        <v>1814.9999999999982</v>
      </c>
      <c r="M3374" s="8">
        <f t="shared" si="209"/>
        <v>12100.000000000002</v>
      </c>
      <c r="N3374" s="13"/>
      <c r="O3374" s="13"/>
      <c r="P3374" s="8">
        <v>15</v>
      </c>
      <c r="Q3374" s="8">
        <v>13915</v>
      </c>
      <c r="R3374" s="17">
        <f t="shared" si="210"/>
        <v>0</v>
      </c>
      <c r="S3374" s="18">
        <f t="shared" si="211"/>
        <v>55660</v>
      </c>
    </row>
    <row r="3375" spans="1:19" x14ac:dyDescent="0.25">
      <c r="A3375" s="7" t="s">
        <v>4753</v>
      </c>
      <c r="B3375" s="7" t="s">
        <v>4754</v>
      </c>
      <c r="C3375" s="7" t="s">
        <v>2464</v>
      </c>
      <c r="D3375" s="7" t="s">
        <v>2465</v>
      </c>
      <c r="E3375" s="7" t="s">
        <v>2466</v>
      </c>
      <c r="F3375" s="8">
        <v>15</v>
      </c>
      <c r="G3375" s="8">
        <v>13915</v>
      </c>
      <c r="H3375" s="8">
        <v>13915</v>
      </c>
      <c r="I3375" s="8">
        <v>3</v>
      </c>
      <c r="J3375" s="8">
        <v>41745</v>
      </c>
      <c r="K3375" s="8">
        <v>13915</v>
      </c>
      <c r="L3375" s="8">
        <f t="shared" si="208"/>
        <v>1814.9999999999982</v>
      </c>
      <c r="M3375" s="8">
        <f t="shared" si="209"/>
        <v>12100.000000000002</v>
      </c>
      <c r="N3375" s="9"/>
      <c r="O3375" s="9"/>
      <c r="P3375" s="8">
        <v>15</v>
      </c>
      <c r="Q3375" s="8">
        <v>13915</v>
      </c>
      <c r="R3375" s="17">
        <f t="shared" si="210"/>
        <v>0</v>
      </c>
      <c r="S3375" s="18">
        <f t="shared" si="211"/>
        <v>41745</v>
      </c>
    </row>
    <row r="3376" spans="1:19" x14ac:dyDescent="0.25">
      <c r="A3376" s="7" t="s">
        <v>4755</v>
      </c>
      <c r="B3376" s="7" t="s">
        <v>4756</v>
      </c>
      <c r="C3376" s="7" t="s">
        <v>1378</v>
      </c>
      <c r="D3376" s="7" t="s">
        <v>1379</v>
      </c>
      <c r="E3376" s="7" t="s">
        <v>1380</v>
      </c>
      <c r="F3376" s="8">
        <v>21</v>
      </c>
      <c r="G3376" s="8">
        <v>3496.9</v>
      </c>
      <c r="H3376" s="8">
        <v>3496.9</v>
      </c>
      <c r="I3376" s="8">
        <v>15</v>
      </c>
      <c r="J3376" s="8">
        <v>52453.5</v>
      </c>
      <c r="K3376" s="8">
        <v>3496.9</v>
      </c>
      <c r="L3376" s="8">
        <f t="shared" si="208"/>
        <v>606.90000000000009</v>
      </c>
      <c r="M3376" s="8">
        <f t="shared" si="209"/>
        <v>2890</v>
      </c>
      <c r="N3376" s="9"/>
      <c r="O3376" s="9"/>
      <c r="P3376" s="8">
        <v>21</v>
      </c>
      <c r="Q3376" s="8">
        <v>3496.9</v>
      </c>
      <c r="R3376" s="17">
        <f t="shared" si="210"/>
        <v>0</v>
      </c>
      <c r="S3376" s="18">
        <f t="shared" si="211"/>
        <v>52453.5</v>
      </c>
    </row>
    <row r="3377" spans="1:19" x14ac:dyDescent="0.25">
      <c r="A3377" s="7" t="s">
        <v>4757</v>
      </c>
      <c r="B3377" s="7" t="s">
        <v>4758</v>
      </c>
      <c r="C3377" s="7" t="s">
        <v>1378</v>
      </c>
      <c r="D3377" s="7" t="s">
        <v>1379</v>
      </c>
      <c r="E3377" s="7" t="s">
        <v>1380</v>
      </c>
      <c r="F3377" s="8">
        <v>21</v>
      </c>
      <c r="G3377" s="8">
        <v>3496.9</v>
      </c>
      <c r="H3377" s="8">
        <v>3496.9</v>
      </c>
      <c r="I3377" s="8">
        <v>5</v>
      </c>
      <c r="J3377" s="8">
        <v>17484.5</v>
      </c>
      <c r="K3377" s="8">
        <v>3496.9</v>
      </c>
      <c r="L3377" s="8">
        <f t="shared" si="208"/>
        <v>606.90000000000009</v>
      </c>
      <c r="M3377" s="8">
        <f t="shared" si="209"/>
        <v>2890</v>
      </c>
      <c r="N3377" s="9"/>
      <c r="O3377" s="9"/>
      <c r="P3377" s="8">
        <v>21</v>
      </c>
      <c r="Q3377" s="8">
        <v>3496.9</v>
      </c>
      <c r="R3377" s="17">
        <f t="shared" si="210"/>
        <v>0</v>
      </c>
      <c r="S3377" s="18">
        <f t="shared" si="211"/>
        <v>17484.5</v>
      </c>
    </row>
    <row r="3378" spans="1:19" x14ac:dyDescent="0.25">
      <c r="A3378" s="7" t="s">
        <v>4759</v>
      </c>
      <c r="B3378" s="7" t="s">
        <v>4760</v>
      </c>
      <c r="C3378" s="7" t="s">
        <v>2464</v>
      </c>
      <c r="D3378" s="7" t="s">
        <v>2465</v>
      </c>
      <c r="E3378" s="7" t="s">
        <v>2466</v>
      </c>
      <c r="F3378" s="8">
        <v>15</v>
      </c>
      <c r="G3378" s="8">
        <v>13915</v>
      </c>
      <c r="H3378" s="8">
        <v>13915</v>
      </c>
      <c r="I3378" s="8">
        <v>2</v>
      </c>
      <c r="J3378" s="8">
        <v>27830</v>
      </c>
      <c r="K3378" s="8">
        <v>13915</v>
      </c>
      <c r="L3378" s="8">
        <f t="shared" si="208"/>
        <v>1814.9999999999982</v>
      </c>
      <c r="M3378" s="8">
        <f t="shared" si="209"/>
        <v>12100.000000000002</v>
      </c>
      <c r="N3378" s="9"/>
      <c r="O3378" s="9"/>
      <c r="P3378" s="8">
        <v>15</v>
      </c>
      <c r="Q3378" s="8">
        <v>13915</v>
      </c>
      <c r="R3378" s="17">
        <f t="shared" si="210"/>
        <v>0</v>
      </c>
      <c r="S3378" s="18">
        <f t="shared" si="211"/>
        <v>27830</v>
      </c>
    </row>
    <row r="3379" spans="1:19" x14ac:dyDescent="0.25">
      <c r="A3379" s="7" t="s">
        <v>4761</v>
      </c>
      <c r="B3379" s="7" t="s">
        <v>4762</v>
      </c>
      <c r="C3379" s="7" t="s">
        <v>2464</v>
      </c>
      <c r="D3379" s="7" t="s">
        <v>2465</v>
      </c>
      <c r="E3379" s="7" t="s">
        <v>2466</v>
      </c>
      <c r="F3379" s="8">
        <v>15</v>
      </c>
      <c r="G3379" s="8">
        <v>13915</v>
      </c>
      <c r="H3379" s="8">
        <v>13915</v>
      </c>
      <c r="I3379" s="8">
        <v>1</v>
      </c>
      <c r="J3379" s="8">
        <v>13915</v>
      </c>
      <c r="K3379" s="8">
        <v>13915</v>
      </c>
      <c r="L3379" s="8">
        <f t="shared" si="208"/>
        <v>1814.9999999999982</v>
      </c>
      <c r="M3379" s="8">
        <f t="shared" si="209"/>
        <v>12100.000000000002</v>
      </c>
      <c r="N3379" s="9"/>
      <c r="O3379" s="9"/>
      <c r="P3379" s="8">
        <v>15</v>
      </c>
      <c r="Q3379" s="8">
        <v>13915</v>
      </c>
      <c r="R3379" s="17">
        <f t="shared" si="210"/>
        <v>0</v>
      </c>
      <c r="S3379" s="18">
        <f t="shared" si="211"/>
        <v>13915</v>
      </c>
    </row>
    <row r="3380" spans="1:19" x14ac:dyDescent="0.25">
      <c r="A3380" s="7" t="s">
        <v>4763</v>
      </c>
      <c r="B3380" s="7" t="s">
        <v>4764</v>
      </c>
      <c r="C3380" s="7" t="s">
        <v>2464</v>
      </c>
      <c r="D3380" s="7" t="s">
        <v>2465</v>
      </c>
      <c r="E3380" s="7" t="s">
        <v>2466</v>
      </c>
      <c r="F3380" s="8">
        <v>15</v>
      </c>
      <c r="G3380" s="8">
        <v>13915</v>
      </c>
      <c r="H3380" s="8">
        <v>13915</v>
      </c>
      <c r="I3380" s="8">
        <v>2</v>
      </c>
      <c r="J3380" s="8">
        <v>27830</v>
      </c>
      <c r="K3380" s="8">
        <v>13915</v>
      </c>
      <c r="L3380" s="8">
        <f t="shared" si="208"/>
        <v>1814.9999999999982</v>
      </c>
      <c r="M3380" s="8">
        <f t="shared" si="209"/>
        <v>12100.000000000002</v>
      </c>
      <c r="N3380" s="9"/>
      <c r="O3380" s="9"/>
      <c r="P3380" s="8">
        <v>15</v>
      </c>
      <c r="Q3380" s="8">
        <v>13915</v>
      </c>
      <c r="R3380" s="17">
        <f t="shared" si="210"/>
        <v>0</v>
      </c>
      <c r="S3380" s="18">
        <f t="shared" si="211"/>
        <v>27830</v>
      </c>
    </row>
    <row r="3381" spans="1:19" x14ac:dyDescent="0.25">
      <c r="A3381" s="7" t="s">
        <v>4765</v>
      </c>
      <c r="B3381" s="7" t="s">
        <v>4766</v>
      </c>
      <c r="C3381" s="7" t="s">
        <v>2464</v>
      </c>
      <c r="D3381" s="7" t="s">
        <v>2465</v>
      </c>
      <c r="E3381" s="7" t="s">
        <v>2466</v>
      </c>
      <c r="F3381" s="8">
        <v>15</v>
      </c>
      <c r="G3381" s="8">
        <v>13915</v>
      </c>
      <c r="H3381" s="8">
        <v>13915</v>
      </c>
      <c r="I3381" s="8">
        <v>1</v>
      </c>
      <c r="J3381" s="8">
        <v>13915</v>
      </c>
      <c r="K3381" s="8">
        <v>13915</v>
      </c>
      <c r="L3381" s="8">
        <f t="shared" si="208"/>
        <v>1814.9999999999982</v>
      </c>
      <c r="M3381" s="8">
        <f t="shared" si="209"/>
        <v>12100.000000000002</v>
      </c>
      <c r="N3381" s="9"/>
      <c r="O3381" s="9"/>
      <c r="P3381" s="8">
        <v>15</v>
      </c>
      <c r="Q3381" s="8">
        <v>13915</v>
      </c>
      <c r="R3381" s="17">
        <f t="shared" si="210"/>
        <v>0</v>
      </c>
      <c r="S3381" s="18">
        <f t="shared" si="211"/>
        <v>13915</v>
      </c>
    </row>
    <row r="3382" spans="1:19" x14ac:dyDescent="0.25">
      <c r="A3382" s="7" t="s">
        <v>4767</v>
      </c>
      <c r="B3382" s="7" t="s">
        <v>4768</v>
      </c>
      <c r="C3382" s="7" t="s">
        <v>2464</v>
      </c>
      <c r="D3382" s="7" t="s">
        <v>2465</v>
      </c>
      <c r="E3382" s="7" t="s">
        <v>2466</v>
      </c>
      <c r="F3382" s="8">
        <v>15</v>
      </c>
      <c r="G3382" s="8">
        <v>13915</v>
      </c>
      <c r="H3382" s="8">
        <v>13915</v>
      </c>
      <c r="I3382" s="8">
        <v>1</v>
      </c>
      <c r="J3382" s="8">
        <v>13915</v>
      </c>
      <c r="K3382" s="8">
        <v>13915</v>
      </c>
      <c r="L3382" s="8">
        <f t="shared" si="208"/>
        <v>1814.9999999999982</v>
      </c>
      <c r="M3382" s="8">
        <f t="shared" si="209"/>
        <v>12100.000000000002</v>
      </c>
      <c r="N3382" s="9"/>
      <c r="O3382" s="9"/>
      <c r="P3382" s="8">
        <v>15</v>
      </c>
      <c r="Q3382" s="8">
        <v>13915</v>
      </c>
      <c r="R3382" s="17">
        <f t="shared" si="210"/>
        <v>0</v>
      </c>
      <c r="S3382" s="18">
        <f t="shared" si="211"/>
        <v>13915</v>
      </c>
    </row>
    <row r="3383" spans="1:19" x14ac:dyDescent="0.25">
      <c r="A3383" s="7" t="s">
        <v>4769</v>
      </c>
      <c r="B3383" s="7" t="s">
        <v>4770</v>
      </c>
      <c r="C3383" s="7" t="s">
        <v>2464</v>
      </c>
      <c r="D3383" s="7" t="s">
        <v>2465</v>
      </c>
      <c r="E3383" s="7" t="s">
        <v>2466</v>
      </c>
      <c r="F3383" s="8">
        <v>15</v>
      </c>
      <c r="G3383" s="8">
        <v>13915</v>
      </c>
      <c r="H3383" s="8">
        <v>13915</v>
      </c>
      <c r="I3383" s="8">
        <v>1</v>
      </c>
      <c r="J3383" s="8">
        <v>13915</v>
      </c>
      <c r="K3383" s="8">
        <v>13915</v>
      </c>
      <c r="L3383" s="8">
        <f t="shared" si="208"/>
        <v>1814.9999999999982</v>
      </c>
      <c r="M3383" s="8">
        <f t="shared" si="209"/>
        <v>12100.000000000002</v>
      </c>
      <c r="N3383" s="9"/>
      <c r="O3383" s="9"/>
      <c r="P3383" s="8">
        <v>15</v>
      </c>
      <c r="Q3383" s="8">
        <v>13915</v>
      </c>
      <c r="R3383" s="17">
        <f t="shared" si="210"/>
        <v>0</v>
      </c>
      <c r="S3383" s="18">
        <f t="shared" si="211"/>
        <v>13915</v>
      </c>
    </row>
    <row r="3384" spans="1:19" x14ac:dyDescent="0.25">
      <c r="A3384" s="7" t="s">
        <v>4771</v>
      </c>
      <c r="B3384" s="7" t="s">
        <v>4772</v>
      </c>
      <c r="C3384" s="7" t="s">
        <v>2464</v>
      </c>
      <c r="D3384" s="7" t="s">
        <v>2465</v>
      </c>
      <c r="E3384" s="7" t="s">
        <v>2466</v>
      </c>
      <c r="F3384" s="8">
        <v>15</v>
      </c>
      <c r="G3384" s="8">
        <v>13915</v>
      </c>
      <c r="H3384" s="8">
        <v>13915</v>
      </c>
      <c r="I3384" s="8">
        <v>4</v>
      </c>
      <c r="J3384" s="8">
        <v>55660</v>
      </c>
      <c r="K3384" s="8">
        <v>13915</v>
      </c>
      <c r="L3384" s="8">
        <f t="shared" si="208"/>
        <v>1814.9999999999982</v>
      </c>
      <c r="M3384" s="8">
        <f t="shared" si="209"/>
        <v>12100.000000000002</v>
      </c>
      <c r="N3384" s="9"/>
      <c r="O3384" s="9"/>
      <c r="P3384" s="8">
        <v>15</v>
      </c>
      <c r="Q3384" s="8">
        <v>13915</v>
      </c>
      <c r="R3384" s="17">
        <f t="shared" si="210"/>
        <v>0</v>
      </c>
      <c r="S3384" s="18">
        <f t="shared" si="211"/>
        <v>55660</v>
      </c>
    </row>
    <row r="3385" spans="1:19" x14ac:dyDescent="0.25">
      <c r="A3385" s="7" t="s">
        <v>4773</v>
      </c>
      <c r="B3385" s="7" t="s">
        <v>4774</v>
      </c>
      <c r="C3385" s="7" t="s">
        <v>2464</v>
      </c>
      <c r="D3385" s="7" t="s">
        <v>2465</v>
      </c>
      <c r="E3385" s="7" t="s">
        <v>2466</v>
      </c>
      <c r="F3385" s="8">
        <v>15</v>
      </c>
      <c r="G3385" s="8">
        <v>13915</v>
      </c>
      <c r="H3385" s="8">
        <v>13915</v>
      </c>
      <c r="I3385" s="8">
        <v>4</v>
      </c>
      <c r="J3385" s="8">
        <v>55660</v>
      </c>
      <c r="K3385" s="8">
        <v>13915</v>
      </c>
      <c r="L3385" s="8">
        <f t="shared" si="208"/>
        <v>1814.9999999999982</v>
      </c>
      <c r="M3385" s="8">
        <f t="shared" si="209"/>
        <v>12100.000000000002</v>
      </c>
      <c r="N3385" s="9"/>
      <c r="O3385" s="9"/>
      <c r="P3385" s="8">
        <v>15</v>
      </c>
      <c r="Q3385" s="8">
        <v>13915</v>
      </c>
      <c r="R3385" s="17">
        <f t="shared" si="210"/>
        <v>0</v>
      </c>
      <c r="S3385" s="18">
        <f t="shared" si="211"/>
        <v>55660</v>
      </c>
    </row>
    <row r="3386" spans="1:19" x14ac:dyDescent="0.25">
      <c r="A3386" s="7" t="s">
        <v>4775</v>
      </c>
      <c r="B3386" s="7" t="s">
        <v>4776</v>
      </c>
      <c r="C3386" s="7" t="s">
        <v>2464</v>
      </c>
      <c r="D3386" s="7" t="s">
        <v>2465</v>
      </c>
      <c r="E3386" s="7" t="s">
        <v>2466</v>
      </c>
      <c r="F3386" s="8">
        <v>15</v>
      </c>
      <c r="G3386" s="8">
        <v>13915</v>
      </c>
      <c r="H3386" s="8">
        <v>13915</v>
      </c>
      <c r="I3386" s="8">
        <v>2</v>
      </c>
      <c r="J3386" s="8">
        <v>27830</v>
      </c>
      <c r="K3386" s="8">
        <v>13915</v>
      </c>
      <c r="L3386" s="8">
        <f t="shared" si="208"/>
        <v>1814.9999999999982</v>
      </c>
      <c r="M3386" s="8">
        <f t="shared" si="209"/>
        <v>12100.000000000002</v>
      </c>
      <c r="N3386" s="9"/>
      <c r="O3386" s="9"/>
      <c r="P3386" s="8">
        <v>15</v>
      </c>
      <c r="Q3386" s="8">
        <v>13915</v>
      </c>
      <c r="R3386" s="17">
        <f t="shared" si="210"/>
        <v>0</v>
      </c>
      <c r="S3386" s="18">
        <f t="shared" si="211"/>
        <v>27830</v>
      </c>
    </row>
    <row r="3387" spans="1:19" x14ac:dyDescent="0.25">
      <c r="A3387" s="7" t="s">
        <v>4777</v>
      </c>
      <c r="B3387" s="7" t="s">
        <v>4778</v>
      </c>
      <c r="C3387" s="7" t="s">
        <v>2464</v>
      </c>
      <c r="D3387" s="7" t="s">
        <v>2465</v>
      </c>
      <c r="E3387" s="7" t="s">
        <v>2466</v>
      </c>
      <c r="F3387" s="8">
        <v>15</v>
      </c>
      <c r="G3387" s="8">
        <v>13915</v>
      </c>
      <c r="H3387" s="8">
        <v>13915</v>
      </c>
      <c r="I3387" s="8">
        <v>12</v>
      </c>
      <c r="J3387" s="8">
        <v>166980</v>
      </c>
      <c r="K3387" s="8">
        <v>13915</v>
      </c>
      <c r="L3387" s="8">
        <f t="shared" si="208"/>
        <v>1814.9999999999982</v>
      </c>
      <c r="M3387" s="8">
        <f t="shared" si="209"/>
        <v>12100.000000000002</v>
      </c>
      <c r="N3387" s="9"/>
      <c r="O3387" s="9"/>
      <c r="P3387" s="8">
        <v>15</v>
      </c>
      <c r="Q3387" s="8">
        <v>13915</v>
      </c>
      <c r="R3387" s="17">
        <f t="shared" si="210"/>
        <v>0</v>
      </c>
      <c r="S3387" s="18">
        <f t="shared" si="211"/>
        <v>166980</v>
      </c>
    </row>
    <row r="3388" spans="1:19" x14ac:dyDescent="0.25">
      <c r="A3388" s="7" t="s">
        <v>4779</v>
      </c>
      <c r="B3388" s="7" t="s">
        <v>4780</v>
      </c>
      <c r="C3388" s="7" t="s">
        <v>2464</v>
      </c>
      <c r="D3388" s="7" t="s">
        <v>2465</v>
      </c>
      <c r="E3388" s="7" t="s">
        <v>2466</v>
      </c>
      <c r="F3388" s="8">
        <v>15</v>
      </c>
      <c r="G3388" s="8">
        <v>13915</v>
      </c>
      <c r="H3388" s="8">
        <v>13915</v>
      </c>
      <c r="I3388" s="8">
        <v>4</v>
      </c>
      <c r="J3388" s="8">
        <v>55660</v>
      </c>
      <c r="K3388" s="8">
        <v>13915</v>
      </c>
      <c r="L3388" s="8">
        <f t="shared" si="208"/>
        <v>1814.9999999999982</v>
      </c>
      <c r="M3388" s="8">
        <f t="shared" si="209"/>
        <v>12100.000000000002</v>
      </c>
      <c r="N3388" s="9"/>
      <c r="O3388" s="9"/>
      <c r="P3388" s="8">
        <v>15</v>
      </c>
      <c r="Q3388" s="8">
        <v>13915</v>
      </c>
      <c r="R3388" s="17">
        <f t="shared" si="210"/>
        <v>0</v>
      </c>
      <c r="S3388" s="18">
        <f t="shared" si="211"/>
        <v>55660</v>
      </c>
    </row>
    <row r="3389" spans="1:19" x14ac:dyDescent="0.25">
      <c r="A3389" s="7" t="s">
        <v>4781</v>
      </c>
      <c r="B3389" s="7" t="s">
        <v>4782</v>
      </c>
      <c r="C3389" s="7" t="s">
        <v>76</v>
      </c>
      <c r="D3389" s="7" t="s">
        <v>77</v>
      </c>
      <c r="E3389" s="7" t="s">
        <v>78</v>
      </c>
      <c r="F3389" s="8">
        <v>15</v>
      </c>
      <c r="G3389" s="8">
        <v>10120</v>
      </c>
      <c r="H3389" s="8">
        <v>10120</v>
      </c>
      <c r="I3389" s="8">
        <v>1</v>
      </c>
      <c r="J3389" s="8">
        <v>10120</v>
      </c>
      <c r="K3389" s="8">
        <v>10120</v>
      </c>
      <c r="L3389" s="8">
        <f t="shared" si="208"/>
        <v>1320</v>
      </c>
      <c r="M3389" s="8">
        <f t="shared" si="209"/>
        <v>8800</v>
      </c>
      <c r="N3389" s="9"/>
      <c r="O3389" s="9"/>
      <c r="P3389" s="8">
        <v>15</v>
      </c>
      <c r="Q3389" s="8">
        <v>10120</v>
      </c>
      <c r="R3389" s="17">
        <f t="shared" si="210"/>
        <v>0</v>
      </c>
      <c r="S3389" s="18">
        <f t="shared" si="211"/>
        <v>10120</v>
      </c>
    </row>
    <row r="3390" spans="1:19" x14ac:dyDescent="0.25">
      <c r="A3390" s="7" t="s">
        <v>4783</v>
      </c>
      <c r="B3390" s="7" t="s">
        <v>4784</v>
      </c>
      <c r="C3390" s="7" t="s">
        <v>2464</v>
      </c>
      <c r="D3390" s="7" t="s">
        <v>2465</v>
      </c>
      <c r="E3390" s="7" t="s">
        <v>2466</v>
      </c>
      <c r="F3390" s="8">
        <v>15</v>
      </c>
      <c r="G3390" s="8">
        <v>13915</v>
      </c>
      <c r="H3390" s="8">
        <v>13915</v>
      </c>
      <c r="I3390" s="8">
        <v>3</v>
      </c>
      <c r="J3390" s="8">
        <v>41745</v>
      </c>
      <c r="K3390" s="8">
        <v>13915</v>
      </c>
      <c r="L3390" s="8">
        <f t="shared" si="208"/>
        <v>1814.9999999999982</v>
      </c>
      <c r="M3390" s="8">
        <f t="shared" si="209"/>
        <v>12100.000000000002</v>
      </c>
      <c r="N3390" s="9"/>
      <c r="O3390" s="9"/>
      <c r="P3390" s="8">
        <v>15</v>
      </c>
      <c r="Q3390" s="8">
        <v>13915</v>
      </c>
      <c r="R3390" s="17">
        <f t="shared" si="210"/>
        <v>0</v>
      </c>
      <c r="S3390" s="18">
        <f t="shared" si="211"/>
        <v>41745</v>
      </c>
    </row>
    <row r="3391" spans="1:19" x14ac:dyDescent="0.25">
      <c r="A3391" s="7" t="s">
        <v>4785</v>
      </c>
      <c r="B3391" s="7" t="s">
        <v>4786</v>
      </c>
      <c r="C3391" s="7" t="s">
        <v>2464</v>
      </c>
      <c r="D3391" s="7" t="s">
        <v>2465</v>
      </c>
      <c r="E3391" s="7" t="s">
        <v>2466</v>
      </c>
      <c r="F3391" s="8">
        <v>15</v>
      </c>
      <c r="G3391" s="8">
        <v>13915</v>
      </c>
      <c r="H3391" s="8">
        <v>13915</v>
      </c>
      <c r="I3391" s="8">
        <v>11</v>
      </c>
      <c r="J3391" s="8">
        <v>153065</v>
      </c>
      <c r="K3391" s="8">
        <v>13915</v>
      </c>
      <c r="L3391" s="8">
        <f t="shared" si="208"/>
        <v>1814.9999999999982</v>
      </c>
      <c r="M3391" s="8">
        <f t="shared" si="209"/>
        <v>12100.000000000002</v>
      </c>
      <c r="N3391" s="9"/>
      <c r="O3391" s="9"/>
      <c r="P3391" s="8">
        <v>15</v>
      </c>
      <c r="Q3391" s="8">
        <v>13915</v>
      </c>
      <c r="R3391" s="17">
        <f t="shared" si="210"/>
        <v>0</v>
      </c>
      <c r="S3391" s="18">
        <f t="shared" si="211"/>
        <v>153065</v>
      </c>
    </row>
    <row r="3392" spans="1:19" x14ac:dyDescent="0.25">
      <c r="A3392" s="7" t="s">
        <v>4787</v>
      </c>
      <c r="B3392" s="7" t="s">
        <v>4788</v>
      </c>
      <c r="C3392" s="7" t="s">
        <v>2464</v>
      </c>
      <c r="D3392" s="7" t="s">
        <v>2465</v>
      </c>
      <c r="E3392" s="7" t="s">
        <v>2466</v>
      </c>
      <c r="F3392" s="8">
        <v>15</v>
      </c>
      <c r="G3392" s="8">
        <v>13915</v>
      </c>
      <c r="H3392" s="8">
        <v>13915</v>
      </c>
      <c r="I3392" s="8">
        <v>3</v>
      </c>
      <c r="J3392" s="8">
        <v>41745</v>
      </c>
      <c r="K3392" s="8">
        <v>13915</v>
      </c>
      <c r="L3392" s="8">
        <f t="shared" si="208"/>
        <v>1814.9999999999982</v>
      </c>
      <c r="M3392" s="8">
        <f t="shared" si="209"/>
        <v>12100.000000000002</v>
      </c>
      <c r="N3392" s="9"/>
      <c r="O3392" s="9"/>
      <c r="P3392" s="8">
        <v>15</v>
      </c>
      <c r="Q3392" s="8">
        <v>13915</v>
      </c>
      <c r="R3392" s="17">
        <f t="shared" si="210"/>
        <v>0</v>
      </c>
      <c r="S3392" s="18">
        <f t="shared" si="211"/>
        <v>41745</v>
      </c>
    </row>
    <row r="3393" spans="1:19" x14ac:dyDescent="0.25">
      <c r="A3393" s="7" t="s">
        <v>4789</v>
      </c>
      <c r="B3393" s="7" t="s">
        <v>4790</v>
      </c>
      <c r="C3393" s="7" t="s">
        <v>2464</v>
      </c>
      <c r="D3393" s="7" t="s">
        <v>2465</v>
      </c>
      <c r="E3393" s="7" t="s">
        <v>2466</v>
      </c>
      <c r="F3393" s="8">
        <v>15</v>
      </c>
      <c r="G3393" s="8">
        <v>13915</v>
      </c>
      <c r="H3393" s="8">
        <v>13915</v>
      </c>
      <c r="I3393" s="8">
        <v>2</v>
      </c>
      <c r="J3393" s="8">
        <v>27830</v>
      </c>
      <c r="K3393" s="8">
        <v>13915</v>
      </c>
      <c r="L3393" s="8">
        <f t="shared" si="208"/>
        <v>1814.9999999999982</v>
      </c>
      <c r="M3393" s="8">
        <f t="shared" si="209"/>
        <v>12100.000000000002</v>
      </c>
      <c r="N3393" s="13"/>
      <c r="O3393" s="13"/>
      <c r="P3393" s="8">
        <v>15</v>
      </c>
      <c r="Q3393" s="8">
        <v>13915</v>
      </c>
      <c r="R3393" s="17">
        <f t="shared" si="210"/>
        <v>0</v>
      </c>
      <c r="S3393" s="18">
        <f t="shared" si="211"/>
        <v>27830</v>
      </c>
    </row>
    <row r="3394" spans="1:19" x14ac:dyDescent="0.25">
      <c r="A3394" s="7" t="s">
        <v>4791</v>
      </c>
      <c r="B3394" s="7" t="s">
        <v>4792</v>
      </c>
      <c r="C3394" s="7" t="s">
        <v>2464</v>
      </c>
      <c r="D3394" s="7" t="s">
        <v>2465</v>
      </c>
      <c r="E3394" s="7" t="s">
        <v>2466</v>
      </c>
      <c r="F3394" s="8">
        <v>15</v>
      </c>
      <c r="G3394" s="8">
        <v>13915</v>
      </c>
      <c r="H3394" s="8">
        <v>13915</v>
      </c>
      <c r="I3394" s="8">
        <v>1</v>
      </c>
      <c r="J3394" s="8">
        <v>13915</v>
      </c>
      <c r="K3394" s="8">
        <v>13915</v>
      </c>
      <c r="L3394" s="8">
        <f t="shared" ref="L3394:L3457" si="212">K3394-M3394</f>
        <v>1814.9999999999982</v>
      </c>
      <c r="M3394" s="8">
        <f t="shared" ref="M3394:M3457" si="213">K3394/((100+F3394)/100)</f>
        <v>12100.000000000002</v>
      </c>
      <c r="N3394" s="9"/>
      <c r="O3394" s="9"/>
      <c r="P3394" s="8">
        <v>15</v>
      </c>
      <c r="Q3394" s="8">
        <v>13915</v>
      </c>
      <c r="R3394" s="17">
        <f t="shared" ref="R3394:R3457" si="214">I3394*O3394</f>
        <v>0</v>
      </c>
      <c r="S3394" s="18">
        <f t="shared" si="211"/>
        <v>13915</v>
      </c>
    </row>
    <row r="3395" spans="1:19" x14ac:dyDescent="0.25">
      <c r="A3395" s="7" t="s">
        <v>4793</v>
      </c>
      <c r="B3395" s="7" t="s">
        <v>4794</v>
      </c>
      <c r="C3395" s="7" t="s">
        <v>2464</v>
      </c>
      <c r="D3395" s="7" t="s">
        <v>2465</v>
      </c>
      <c r="E3395" s="7" t="s">
        <v>2466</v>
      </c>
      <c r="F3395" s="8">
        <v>15</v>
      </c>
      <c r="G3395" s="8">
        <v>13915</v>
      </c>
      <c r="H3395" s="8">
        <v>13915</v>
      </c>
      <c r="I3395" s="8">
        <v>4</v>
      </c>
      <c r="J3395" s="8">
        <v>55660</v>
      </c>
      <c r="K3395" s="8">
        <v>13915</v>
      </c>
      <c r="L3395" s="8">
        <f t="shared" si="212"/>
        <v>1814.9999999999982</v>
      </c>
      <c r="M3395" s="8">
        <f t="shared" si="213"/>
        <v>12100.000000000002</v>
      </c>
      <c r="N3395" s="9"/>
      <c r="O3395" s="9"/>
      <c r="P3395" s="8">
        <v>15</v>
      </c>
      <c r="Q3395" s="8">
        <v>13915</v>
      </c>
      <c r="R3395" s="17">
        <f t="shared" si="214"/>
        <v>0</v>
      </c>
      <c r="S3395" s="18">
        <f t="shared" ref="S3395:S3458" si="215">J3395</f>
        <v>55660</v>
      </c>
    </row>
    <row r="3396" spans="1:19" x14ac:dyDescent="0.25">
      <c r="A3396" s="7" t="s">
        <v>4795</v>
      </c>
      <c r="B3396" s="7" t="s">
        <v>4796</v>
      </c>
      <c r="C3396" s="7" t="s">
        <v>2464</v>
      </c>
      <c r="D3396" s="7" t="s">
        <v>2465</v>
      </c>
      <c r="E3396" s="7" t="s">
        <v>2466</v>
      </c>
      <c r="F3396" s="8">
        <v>15</v>
      </c>
      <c r="G3396" s="8">
        <v>13915</v>
      </c>
      <c r="H3396" s="8">
        <v>13915</v>
      </c>
      <c r="I3396" s="8">
        <v>6</v>
      </c>
      <c r="J3396" s="8">
        <v>83490</v>
      </c>
      <c r="K3396" s="8">
        <v>13915</v>
      </c>
      <c r="L3396" s="8">
        <f t="shared" si="212"/>
        <v>1814.9999999999982</v>
      </c>
      <c r="M3396" s="8">
        <f t="shared" si="213"/>
        <v>12100.000000000002</v>
      </c>
      <c r="N3396" s="9"/>
      <c r="O3396" s="9"/>
      <c r="P3396" s="8">
        <v>15</v>
      </c>
      <c r="Q3396" s="8">
        <v>13915</v>
      </c>
      <c r="R3396" s="17">
        <f t="shared" si="214"/>
        <v>0</v>
      </c>
      <c r="S3396" s="18">
        <f t="shared" si="215"/>
        <v>83490</v>
      </c>
    </row>
    <row r="3397" spans="1:19" x14ac:dyDescent="0.25">
      <c r="A3397" s="7" t="s">
        <v>4797</v>
      </c>
      <c r="B3397" s="7" t="s">
        <v>4798</v>
      </c>
      <c r="C3397" s="7" t="s">
        <v>2464</v>
      </c>
      <c r="D3397" s="7" t="s">
        <v>2465</v>
      </c>
      <c r="E3397" s="7" t="s">
        <v>2466</v>
      </c>
      <c r="F3397" s="8">
        <v>15</v>
      </c>
      <c r="G3397" s="8">
        <v>13915</v>
      </c>
      <c r="H3397" s="8">
        <v>13915</v>
      </c>
      <c r="I3397" s="8">
        <v>6</v>
      </c>
      <c r="J3397" s="8">
        <v>83490</v>
      </c>
      <c r="K3397" s="8">
        <v>13915</v>
      </c>
      <c r="L3397" s="8">
        <f t="shared" si="212"/>
        <v>1814.9999999999982</v>
      </c>
      <c r="M3397" s="8">
        <f t="shared" si="213"/>
        <v>12100.000000000002</v>
      </c>
      <c r="N3397" s="9"/>
      <c r="O3397" s="9"/>
      <c r="P3397" s="8">
        <v>15</v>
      </c>
      <c r="Q3397" s="8">
        <v>13915</v>
      </c>
      <c r="R3397" s="17">
        <f t="shared" si="214"/>
        <v>0</v>
      </c>
      <c r="S3397" s="18">
        <f t="shared" si="215"/>
        <v>83490</v>
      </c>
    </row>
    <row r="3398" spans="1:19" x14ac:dyDescent="0.25">
      <c r="A3398" s="7" t="s">
        <v>4799</v>
      </c>
      <c r="B3398" s="7" t="s">
        <v>4800</v>
      </c>
      <c r="C3398" s="7" t="s">
        <v>2464</v>
      </c>
      <c r="D3398" s="7" t="s">
        <v>2465</v>
      </c>
      <c r="E3398" s="7" t="s">
        <v>2466</v>
      </c>
      <c r="F3398" s="8">
        <v>15</v>
      </c>
      <c r="G3398" s="8">
        <v>13915</v>
      </c>
      <c r="H3398" s="8">
        <v>13915</v>
      </c>
      <c r="I3398" s="8">
        <v>8</v>
      </c>
      <c r="J3398" s="8">
        <v>111320</v>
      </c>
      <c r="K3398" s="8">
        <v>13915</v>
      </c>
      <c r="L3398" s="8">
        <f t="shared" si="212"/>
        <v>1814.9999999999982</v>
      </c>
      <c r="M3398" s="8">
        <f t="shared" si="213"/>
        <v>12100.000000000002</v>
      </c>
      <c r="N3398" s="9"/>
      <c r="O3398" s="9"/>
      <c r="P3398" s="8">
        <v>15</v>
      </c>
      <c r="Q3398" s="8">
        <v>13915</v>
      </c>
      <c r="R3398" s="17">
        <f t="shared" si="214"/>
        <v>0</v>
      </c>
      <c r="S3398" s="18">
        <f t="shared" si="215"/>
        <v>111320</v>
      </c>
    </row>
    <row r="3399" spans="1:19" x14ac:dyDescent="0.25">
      <c r="A3399" s="7" t="s">
        <v>4801</v>
      </c>
      <c r="B3399" s="7" t="s">
        <v>4802</v>
      </c>
      <c r="C3399" s="7" t="s">
        <v>2464</v>
      </c>
      <c r="D3399" s="7" t="s">
        <v>2465</v>
      </c>
      <c r="E3399" s="7" t="s">
        <v>2466</v>
      </c>
      <c r="F3399" s="8">
        <v>15</v>
      </c>
      <c r="G3399" s="8">
        <v>13915</v>
      </c>
      <c r="H3399" s="8">
        <v>13915</v>
      </c>
      <c r="I3399" s="8">
        <v>17</v>
      </c>
      <c r="J3399" s="8">
        <v>236555</v>
      </c>
      <c r="K3399" s="8">
        <v>13915</v>
      </c>
      <c r="L3399" s="8">
        <f t="shared" si="212"/>
        <v>1814.9999999999982</v>
      </c>
      <c r="M3399" s="8">
        <f t="shared" si="213"/>
        <v>12100.000000000002</v>
      </c>
      <c r="N3399" s="9"/>
      <c r="O3399" s="9"/>
      <c r="P3399" s="8">
        <v>15</v>
      </c>
      <c r="Q3399" s="8">
        <v>13915</v>
      </c>
      <c r="R3399" s="17">
        <f t="shared" si="214"/>
        <v>0</v>
      </c>
      <c r="S3399" s="18">
        <f t="shared" si="215"/>
        <v>236555</v>
      </c>
    </row>
    <row r="3400" spans="1:19" x14ac:dyDescent="0.25">
      <c r="A3400" s="7" t="s">
        <v>4803</v>
      </c>
      <c r="B3400" s="7" t="s">
        <v>4804</v>
      </c>
      <c r="C3400" s="7" t="s">
        <v>2464</v>
      </c>
      <c r="D3400" s="7" t="s">
        <v>2465</v>
      </c>
      <c r="E3400" s="7" t="s">
        <v>2466</v>
      </c>
      <c r="F3400" s="8">
        <v>15</v>
      </c>
      <c r="G3400" s="8">
        <v>13915</v>
      </c>
      <c r="H3400" s="8">
        <v>13915</v>
      </c>
      <c r="I3400" s="8">
        <v>15</v>
      </c>
      <c r="J3400" s="8">
        <v>208725</v>
      </c>
      <c r="K3400" s="8">
        <v>13915</v>
      </c>
      <c r="L3400" s="8">
        <f t="shared" si="212"/>
        <v>1814.9999999999982</v>
      </c>
      <c r="M3400" s="8">
        <f t="shared" si="213"/>
        <v>12100.000000000002</v>
      </c>
      <c r="N3400" s="9"/>
      <c r="O3400" s="9"/>
      <c r="P3400" s="8">
        <v>15</v>
      </c>
      <c r="Q3400" s="8">
        <v>13915</v>
      </c>
      <c r="R3400" s="17">
        <f t="shared" si="214"/>
        <v>0</v>
      </c>
      <c r="S3400" s="18">
        <f t="shared" si="215"/>
        <v>208725</v>
      </c>
    </row>
    <row r="3401" spans="1:19" x14ac:dyDescent="0.25">
      <c r="A3401" s="7" t="s">
        <v>4805</v>
      </c>
      <c r="B3401" s="7" t="s">
        <v>4806</v>
      </c>
      <c r="C3401" s="7" t="s">
        <v>2464</v>
      </c>
      <c r="D3401" s="7" t="s">
        <v>2465</v>
      </c>
      <c r="E3401" s="7" t="s">
        <v>2466</v>
      </c>
      <c r="F3401" s="8">
        <v>15</v>
      </c>
      <c r="G3401" s="8">
        <v>13915</v>
      </c>
      <c r="H3401" s="8">
        <v>13915</v>
      </c>
      <c r="I3401" s="8">
        <v>14</v>
      </c>
      <c r="J3401" s="8">
        <v>194810</v>
      </c>
      <c r="K3401" s="8">
        <v>13915</v>
      </c>
      <c r="L3401" s="8">
        <f t="shared" si="212"/>
        <v>1814.9999999999982</v>
      </c>
      <c r="M3401" s="8">
        <f t="shared" si="213"/>
        <v>12100.000000000002</v>
      </c>
      <c r="N3401" s="9"/>
      <c r="O3401" s="9"/>
      <c r="P3401" s="8">
        <v>15</v>
      </c>
      <c r="Q3401" s="8">
        <v>13915</v>
      </c>
      <c r="R3401" s="17">
        <f t="shared" si="214"/>
        <v>0</v>
      </c>
      <c r="S3401" s="18">
        <f t="shared" si="215"/>
        <v>194810</v>
      </c>
    </row>
    <row r="3402" spans="1:19" x14ac:dyDescent="0.25">
      <c r="A3402" s="7" t="s">
        <v>4807</v>
      </c>
      <c r="B3402" s="7" t="s">
        <v>4808</v>
      </c>
      <c r="C3402" s="7" t="s">
        <v>2464</v>
      </c>
      <c r="D3402" s="7" t="s">
        <v>2465</v>
      </c>
      <c r="E3402" s="7" t="s">
        <v>2466</v>
      </c>
      <c r="F3402" s="8">
        <v>15</v>
      </c>
      <c r="G3402" s="8">
        <v>13915</v>
      </c>
      <c r="H3402" s="8">
        <v>13915</v>
      </c>
      <c r="I3402" s="8">
        <v>10</v>
      </c>
      <c r="J3402" s="8">
        <v>139150</v>
      </c>
      <c r="K3402" s="8">
        <v>13915</v>
      </c>
      <c r="L3402" s="8">
        <f t="shared" si="212"/>
        <v>1814.9999999999982</v>
      </c>
      <c r="M3402" s="8">
        <f t="shared" si="213"/>
        <v>12100.000000000002</v>
      </c>
      <c r="N3402" s="13"/>
      <c r="O3402" s="13"/>
      <c r="P3402" s="8">
        <v>15</v>
      </c>
      <c r="Q3402" s="8">
        <v>13915</v>
      </c>
      <c r="R3402" s="17">
        <f t="shared" si="214"/>
        <v>0</v>
      </c>
      <c r="S3402" s="18">
        <f t="shared" si="215"/>
        <v>139150</v>
      </c>
    </row>
    <row r="3403" spans="1:19" x14ac:dyDescent="0.25">
      <c r="A3403" s="7" t="s">
        <v>4809</v>
      </c>
      <c r="B3403" s="7" t="s">
        <v>4810</v>
      </c>
      <c r="C3403" s="7" t="s">
        <v>2464</v>
      </c>
      <c r="D3403" s="7" t="s">
        <v>2465</v>
      </c>
      <c r="E3403" s="7" t="s">
        <v>2466</v>
      </c>
      <c r="F3403" s="8">
        <v>15</v>
      </c>
      <c r="G3403" s="8">
        <v>13915</v>
      </c>
      <c r="H3403" s="8">
        <v>13915</v>
      </c>
      <c r="I3403" s="8">
        <v>8</v>
      </c>
      <c r="J3403" s="8">
        <v>111320</v>
      </c>
      <c r="K3403" s="8">
        <v>13915</v>
      </c>
      <c r="L3403" s="8">
        <f t="shared" si="212"/>
        <v>1814.9999999999982</v>
      </c>
      <c r="M3403" s="8">
        <f t="shared" si="213"/>
        <v>12100.000000000002</v>
      </c>
      <c r="N3403" s="9"/>
      <c r="O3403" s="9"/>
      <c r="P3403" s="8">
        <v>15</v>
      </c>
      <c r="Q3403" s="8">
        <v>13915</v>
      </c>
      <c r="R3403" s="17">
        <f t="shared" si="214"/>
        <v>0</v>
      </c>
      <c r="S3403" s="18">
        <f t="shared" si="215"/>
        <v>111320</v>
      </c>
    </row>
    <row r="3404" spans="1:19" x14ac:dyDescent="0.25">
      <c r="A3404" s="7" t="s">
        <v>4811</v>
      </c>
      <c r="B3404" s="7" t="s">
        <v>4812</v>
      </c>
      <c r="C3404" s="7" t="s">
        <v>2464</v>
      </c>
      <c r="D3404" s="7" t="s">
        <v>2465</v>
      </c>
      <c r="E3404" s="7" t="s">
        <v>2466</v>
      </c>
      <c r="F3404" s="8">
        <v>15</v>
      </c>
      <c r="G3404" s="8">
        <v>13915</v>
      </c>
      <c r="H3404" s="8">
        <v>13915</v>
      </c>
      <c r="I3404" s="8">
        <v>5</v>
      </c>
      <c r="J3404" s="8">
        <v>69575</v>
      </c>
      <c r="K3404" s="8">
        <v>13915</v>
      </c>
      <c r="L3404" s="8">
        <f t="shared" si="212"/>
        <v>1814.9999999999982</v>
      </c>
      <c r="M3404" s="8">
        <f t="shared" si="213"/>
        <v>12100.000000000002</v>
      </c>
      <c r="N3404" s="9"/>
      <c r="O3404" s="9"/>
      <c r="P3404" s="8">
        <v>15</v>
      </c>
      <c r="Q3404" s="8">
        <v>13915</v>
      </c>
      <c r="R3404" s="17">
        <f t="shared" si="214"/>
        <v>0</v>
      </c>
      <c r="S3404" s="18">
        <f t="shared" si="215"/>
        <v>69575</v>
      </c>
    </row>
    <row r="3405" spans="1:19" x14ac:dyDescent="0.25">
      <c r="A3405" s="7" t="s">
        <v>4813</v>
      </c>
      <c r="B3405" s="7" t="s">
        <v>4814</v>
      </c>
      <c r="C3405" s="7" t="s">
        <v>2464</v>
      </c>
      <c r="D3405" s="7" t="s">
        <v>2465</v>
      </c>
      <c r="E3405" s="7" t="s">
        <v>2466</v>
      </c>
      <c r="F3405" s="8">
        <v>15</v>
      </c>
      <c r="G3405" s="8">
        <v>13915</v>
      </c>
      <c r="H3405" s="8">
        <v>13915</v>
      </c>
      <c r="I3405" s="8">
        <v>6</v>
      </c>
      <c r="J3405" s="8">
        <v>83490</v>
      </c>
      <c r="K3405" s="8">
        <v>13915</v>
      </c>
      <c r="L3405" s="8">
        <f t="shared" si="212"/>
        <v>1814.9999999999982</v>
      </c>
      <c r="M3405" s="8">
        <f t="shared" si="213"/>
        <v>12100.000000000002</v>
      </c>
      <c r="N3405" s="9"/>
      <c r="O3405" s="9"/>
      <c r="P3405" s="8">
        <v>15</v>
      </c>
      <c r="Q3405" s="8">
        <v>13915</v>
      </c>
      <c r="R3405" s="17">
        <f t="shared" si="214"/>
        <v>0</v>
      </c>
      <c r="S3405" s="18">
        <f t="shared" si="215"/>
        <v>83490</v>
      </c>
    </row>
    <row r="3406" spans="1:19" x14ac:dyDescent="0.25">
      <c r="A3406" s="7" t="s">
        <v>4815</v>
      </c>
      <c r="B3406" s="7" t="s">
        <v>4816</v>
      </c>
      <c r="C3406" s="7" t="s">
        <v>2464</v>
      </c>
      <c r="D3406" s="7" t="s">
        <v>2465</v>
      </c>
      <c r="E3406" s="7" t="s">
        <v>2466</v>
      </c>
      <c r="F3406" s="8">
        <v>15</v>
      </c>
      <c r="G3406" s="8">
        <v>13915</v>
      </c>
      <c r="H3406" s="8">
        <v>13915</v>
      </c>
      <c r="I3406" s="8">
        <v>5</v>
      </c>
      <c r="J3406" s="8">
        <v>69575</v>
      </c>
      <c r="K3406" s="8">
        <v>13915</v>
      </c>
      <c r="L3406" s="8">
        <f t="shared" si="212"/>
        <v>1814.9999999999982</v>
      </c>
      <c r="M3406" s="8">
        <f t="shared" si="213"/>
        <v>12100.000000000002</v>
      </c>
      <c r="N3406" s="9"/>
      <c r="O3406" s="9"/>
      <c r="P3406" s="8">
        <v>15</v>
      </c>
      <c r="Q3406" s="8">
        <v>13915</v>
      </c>
      <c r="R3406" s="17">
        <f t="shared" si="214"/>
        <v>0</v>
      </c>
      <c r="S3406" s="18">
        <f t="shared" si="215"/>
        <v>69575</v>
      </c>
    </row>
    <row r="3407" spans="1:19" x14ac:dyDescent="0.25">
      <c r="A3407" s="7" t="s">
        <v>4817</v>
      </c>
      <c r="B3407" s="7" t="s">
        <v>4818</v>
      </c>
      <c r="C3407" s="7" t="s">
        <v>2464</v>
      </c>
      <c r="D3407" s="7" t="s">
        <v>2465</v>
      </c>
      <c r="E3407" s="7" t="s">
        <v>2466</v>
      </c>
      <c r="F3407" s="8">
        <v>15</v>
      </c>
      <c r="G3407" s="8">
        <v>13915</v>
      </c>
      <c r="H3407" s="8">
        <v>13915</v>
      </c>
      <c r="I3407" s="8">
        <v>9</v>
      </c>
      <c r="J3407" s="8">
        <v>125235</v>
      </c>
      <c r="K3407" s="8">
        <v>13915</v>
      </c>
      <c r="L3407" s="8">
        <f t="shared" si="212"/>
        <v>1814.9999999999982</v>
      </c>
      <c r="M3407" s="8">
        <f t="shared" si="213"/>
        <v>12100.000000000002</v>
      </c>
      <c r="N3407" s="9"/>
      <c r="O3407" s="9"/>
      <c r="P3407" s="8">
        <v>15</v>
      </c>
      <c r="Q3407" s="8">
        <v>13915</v>
      </c>
      <c r="R3407" s="17">
        <f t="shared" si="214"/>
        <v>0</v>
      </c>
      <c r="S3407" s="18">
        <f t="shared" si="215"/>
        <v>125235</v>
      </c>
    </row>
    <row r="3408" spans="1:19" x14ac:dyDescent="0.25">
      <c r="A3408" s="7" t="s">
        <v>4819</v>
      </c>
      <c r="B3408" s="7" t="s">
        <v>4820</v>
      </c>
      <c r="C3408" s="7" t="s">
        <v>2464</v>
      </c>
      <c r="D3408" s="7" t="s">
        <v>2465</v>
      </c>
      <c r="E3408" s="7" t="s">
        <v>2466</v>
      </c>
      <c r="F3408" s="8">
        <v>15</v>
      </c>
      <c r="G3408" s="8">
        <v>13915</v>
      </c>
      <c r="H3408" s="8">
        <v>13915</v>
      </c>
      <c r="I3408" s="8">
        <v>23</v>
      </c>
      <c r="J3408" s="8">
        <v>320045</v>
      </c>
      <c r="K3408" s="8">
        <v>13915</v>
      </c>
      <c r="L3408" s="8">
        <f t="shared" si="212"/>
        <v>1814.9999999999982</v>
      </c>
      <c r="M3408" s="8">
        <f t="shared" si="213"/>
        <v>12100.000000000002</v>
      </c>
      <c r="N3408" s="13"/>
      <c r="O3408" s="13"/>
      <c r="P3408" s="8">
        <v>15</v>
      </c>
      <c r="Q3408" s="8">
        <v>13915</v>
      </c>
      <c r="R3408" s="17">
        <f t="shared" si="214"/>
        <v>0</v>
      </c>
      <c r="S3408" s="18">
        <f t="shared" si="215"/>
        <v>320045</v>
      </c>
    </row>
    <row r="3409" spans="1:19" x14ac:dyDescent="0.25">
      <c r="A3409" s="7" t="s">
        <v>4821</v>
      </c>
      <c r="B3409" s="7" t="s">
        <v>4822</v>
      </c>
      <c r="C3409" s="7" t="s">
        <v>2464</v>
      </c>
      <c r="D3409" s="7" t="s">
        <v>2465</v>
      </c>
      <c r="E3409" s="7" t="s">
        <v>2466</v>
      </c>
      <c r="F3409" s="8">
        <v>15</v>
      </c>
      <c r="G3409" s="8">
        <v>13915</v>
      </c>
      <c r="H3409" s="8">
        <v>13915</v>
      </c>
      <c r="I3409" s="8">
        <v>20</v>
      </c>
      <c r="J3409" s="8">
        <v>278300</v>
      </c>
      <c r="K3409" s="8">
        <v>13915</v>
      </c>
      <c r="L3409" s="8">
        <f t="shared" si="212"/>
        <v>1814.9999999999982</v>
      </c>
      <c r="M3409" s="8">
        <f t="shared" si="213"/>
        <v>12100.000000000002</v>
      </c>
      <c r="N3409" s="13"/>
      <c r="O3409" s="13"/>
      <c r="P3409" s="8">
        <v>15</v>
      </c>
      <c r="Q3409" s="8">
        <v>13915</v>
      </c>
      <c r="R3409" s="17">
        <f t="shared" si="214"/>
        <v>0</v>
      </c>
      <c r="S3409" s="18">
        <f t="shared" si="215"/>
        <v>278300</v>
      </c>
    </row>
    <row r="3410" spans="1:19" x14ac:dyDescent="0.25">
      <c r="A3410" s="7" t="s">
        <v>4823</v>
      </c>
      <c r="B3410" s="7" t="s">
        <v>4824</v>
      </c>
      <c r="C3410" s="7" t="s">
        <v>2464</v>
      </c>
      <c r="D3410" s="7" t="s">
        <v>2465</v>
      </c>
      <c r="E3410" s="7" t="s">
        <v>2466</v>
      </c>
      <c r="F3410" s="8">
        <v>15</v>
      </c>
      <c r="G3410" s="8">
        <v>13915</v>
      </c>
      <c r="H3410" s="8">
        <v>13915</v>
      </c>
      <c r="I3410" s="8">
        <v>21</v>
      </c>
      <c r="J3410" s="8">
        <v>292215</v>
      </c>
      <c r="K3410" s="8">
        <v>13915</v>
      </c>
      <c r="L3410" s="8">
        <f t="shared" si="212"/>
        <v>1814.9999999999982</v>
      </c>
      <c r="M3410" s="8">
        <f t="shared" si="213"/>
        <v>12100.000000000002</v>
      </c>
      <c r="N3410" s="9"/>
      <c r="O3410" s="9"/>
      <c r="P3410" s="8">
        <v>15</v>
      </c>
      <c r="Q3410" s="8">
        <v>13915</v>
      </c>
      <c r="R3410" s="17">
        <f t="shared" si="214"/>
        <v>0</v>
      </c>
      <c r="S3410" s="18">
        <f t="shared" si="215"/>
        <v>292215</v>
      </c>
    </row>
    <row r="3411" spans="1:19" x14ac:dyDescent="0.25">
      <c r="A3411" s="7" t="s">
        <v>4825</v>
      </c>
      <c r="B3411" s="7" t="s">
        <v>4826</v>
      </c>
      <c r="C3411" s="7" t="s">
        <v>2464</v>
      </c>
      <c r="D3411" s="7" t="s">
        <v>2465</v>
      </c>
      <c r="E3411" s="7" t="s">
        <v>2466</v>
      </c>
      <c r="F3411" s="8">
        <v>15</v>
      </c>
      <c r="G3411" s="8">
        <v>13915</v>
      </c>
      <c r="H3411" s="8">
        <v>13915</v>
      </c>
      <c r="I3411" s="8">
        <v>20</v>
      </c>
      <c r="J3411" s="8">
        <v>278300</v>
      </c>
      <c r="K3411" s="8">
        <v>13915</v>
      </c>
      <c r="L3411" s="8">
        <f t="shared" si="212"/>
        <v>1814.9999999999982</v>
      </c>
      <c r="M3411" s="8">
        <f t="shared" si="213"/>
        <v>12100.000000000002</v>
      </c>
      <c r="N3411" s="13"/>
      <c r="O3411" s="13"/>
      <c r="P3411" s="8">
        <v>15</v>
      </c>
      <c r="Q3411" s="8">
        <v>13915</v>
      </c>
      <c r="R3411" s="17">
        <f t="shared" si="214"/>
        <v>0</v>
      </c>
      <c r="S3411" s="18">
        <f t="shared" si="215"/>
        <v>278300</v>
      </c>
    </row>
    <row r="3412" spans="1:19" x14ac:dyDescent="0.25">
      <c r="A3412" s="7" t="s">
        <v>4827</v>
      </c>
      <c r="B3412" s="7" t="s">
        <v>4828</v>
      </c>
      <c r="C3412" s="7" t="s">
        <v>2464</v>
      </c>
      <c r="D3412" s="7" t="s">
        <v>2465</v>
      </c>
      <c r="E3412" s="7" t="s">
        <v>2466</v>
      </c>
      <c r="F3412" s="8">
        <v>15</v>
      </c>
      <c r="G3412" s="8">
        <v>13915</v>
      </c>
      <c r="H3412" s="8">
        <v>13915</v>
      </c>
      <c r="I3412" s="8">
        <v>6</v>
      </c>
      <c r="J3412" s="8">
        <v>83490</v>
      </c>
      <c r="K3412" s="8">
        <v>13915</v>
      </c>
      <c r="L3412" s="8">
        <f t="shared" si="212"/>
        <v>1814.9999999999982</v>
      </c>
      <c r="M3412" s="8">
        <f t="shared" si="213"/>
        <v>12100.000000000002</v>
      </c>
      <c r="N3412" s="13"/>
      <c r="O3412" s="13"/>
      <c r="P3412" s="8">
        <v>15</v>
      </c>
      <c r="Q3412" s="8">
        <v>13915</v>
      </c>
      <c r="R3412" s="17">
        <f t="shared" si="214"/>
        <v>0</v>
      </c>
      <c r="S3412" s="18">
        <f t="shared" si="215"/>
        <v>83490</v>
      </c>
    </row>
    <row r="3413" spans="1:19" x14ac:dyDescent="0.25">
      <c r="A3413" s="7" t="s">
        <v>4829</v>
      </c>
      <c r="B3413" s="7" t="s">
        <v>4830</v>
      </c>
      <c r="C3413" s="7" t="s">
        <v>2464</v>
      </c>
      <c r="D3413" s="7" t="s">
        <v>2465</v>
      </c>
      <c r="E3413" s="7" t="s">
        <v>2466</v>
      </c>
      <c r="F3413" s="8">
        <v>15</v>
      </c>
      <c r="G3413" s="8">
        <v>13915</v>
      </c>
      <c r="H3413" s="8">
        <v>13915</v>
      </c>
      <c r="I3413" s="8">
        <v>16</v>
      </c>
      <c r="J3413" s="8">
        <v>222640</v>
      </c>
      <c r="K3413" s="8">
        <v>13915</v>
      </c>
      <c r="L3413" s="8">
        <f t="shared" si="212"/>
        <v>1814.9999999999982</v>
      </c>
      <c r="M3413" s="8">
        <f t="shared" si="213"/>
        <v>12100.000000000002</v>
      </c>
      <c r="N3413" s="9"/>
      <c r="O3413" s="9"/>
      <c r="P3413" s="8">
        <v>15</v>
      </c>
      <c r="Q3413" s="8">
        <v>13915</v>
      </c>
      <c r="R3413" s="17">
        <f t="shared" si="214"/>
        <v>0</v>
      </c>
      <c r="S3413" s="18">
        <f t="shared" si="215"/>
        <v>222640</v>
      </c>
    </row>
    <row r="3414" spans="1:19" x14ac:dyDescent="0.25">
      <c r="A3414" s="7" t="s">
        <v>4831</v>
      </c>
      <c r="B3414" s="7" t="s">
        <v>4832</v>
      </c>
      <c r="C3414" s="7" t="s">
        <v>2464</v>
      </c>
      <c r="D3414" s="7" t="s">
        <v>2465</v>
      </c>
      <c r="E3414" s="7" t="s">
        <v>2466</v>
      </c>
      <c r="F3414" s="8">
        <v>15</v>
      </c>
      <c r="G3414" s="8">
        <v>13915</v>
      </c>
      <c r="H3414" s="8">
        <v>13915</v>
      </c>
      <c r="I3414" s="8">
        <v>9</v>
      </c>
      <c r="J3414" s="8">
        <v>125235</v>
      </c>
      <c r="K3414" s="8">
        <v>13915</v>
      </c>
      <c r="L3414" s="8">
        <f t="shared" si="212"/>
        <v>1814.9999999999982</v>
      </c>
      <c r="M3414" s="8">
        <f t="shared" si="213"/>
        <v>12100.000000000002</v>
      </c>
      <c r="N3414" s="9"/>
      <c r="O3414" s="9"/>
      <c r="P3414" s="8">
        <v>15</v>
      </c>
      <c r="Q3414" s="8">
        <v>13915</v>
      </c>
      <c r="R3414" s="17">
        <f t="shared" si="214"/>
        <v>0</v>
      </c>
      <c r="S3414" s="18">
        <f t="shared" si="215"/>
        <v>125235</v>
      </c>
    </row>
    <row r="3415" spans="1:19" x14ac:dyDescent="0.25">
      <c r="A3415" s="7" t="s">
        <v>4833</v>
      </c>
      <c r="B3415" s="7" t="s">
        <v>4834</v>
      </c>
      <c r="C3415" s="7" t="s">
        <v>2464</v>
      </c>
      <c r="D3415" s="7" t="s">
        <v>2465</v>
      </c>
      <c r="E3415" s="7" t="s">
        <v>2466</v>
      </c>
      <c r="F3415" s="8">
        <v>15</v>
      </c>
      <c r="G3415" s="8">
        <v>13915</v>
      </c>
      <c r="H3415" s="8">
        <v>13915</v>
      </c>
      <c r="I3415" s="8">
        <v>7</v>
      </c>
      <c r="J3415" s="8">
        <v>97405</v>
      </c>
      <c r="K3415" s="8">
        <v>13915</v>
      </c>
      <c r="L3415" s="8">
        <f t="shared" si="212"/>
        <v>1814.9999999999982</v>
      </c>
      <c r="M3415" s="8">
        <f t="shared" si="213"/>
        <v>12100.000000000002</v>
      </c>
      <c r="N3415" s="9"/>
      <c r="O3415" s="9"/>
      <c r="P3415" s="8">
        <v>15</v>
      </c>
      <c r="Q3415" s="8">
        <v>13915</v>
      </c>
      <c r="R3415" s="17">
        <f t="shared" si="214"/>
        <v>0</v>
      </c>
      <c r="S3415" s="18">
        <f t="shared" si="215"/>
        <v>97405</v>
      </c>
    </row>
    <row r="3416" spans="1:19" x14ac:dyDescent="0.25">
      <c r="A3416" s="7" t="s">
        <v>4835</v>
      </c>
      <c r="B3416" s="7" t="s">
        <v>4836</v>
      </c>
      <c r="C3416" s="7" t="s">
        <v>2464</v>
      </c>
      <c r="D3416" s="7" t="s">
        <v>2465</v>
      </c>
      <c r="E3416" s="7" t="s">
        <v>2466</v>
      </c>
      <c r="F3416" s="8">
        <v>15</v>
      </c>
      <c r="G3416" s="8">
        <v>13915</v>
      </c>
      <c r="H3416" s="8">
        <v>13915</v>
      </c>
      <c r="I3416" s="8">
        <v>13</v>
      </c>
      <c r="J3416" s="8">
        <v>180895</v>
      </c>
      <c r="K3416" s="8">
        <v>13915</v>
      </c>
      <c r="L3416" s="8">
        <f t="shared" si="212"/>
        <v>1814.9999999999982</v>
      </c>
      <c r="M3416" s="8">
        <f t="shared" si="213"/>
        <v>12100.000000000002</v>
      </c>
      <c r="N3416" s="9"/>
      <c r="O3416" s="9"/>
      <c r="P3416" s="8">
        <v>15</v>
      </c>
      <c r="Q3416" s="8">
        <v>13915</v>
      </c>
      <c r="R3416" s="17">
        <f t="shared" si="214"/>
        <v>0</v>
      </c>
      <c r="S3416" s="18">
        <f t="shared" si="215"/>
        <v>180895</v>
      </c>
    </row>
    <row r="3417" spans="1:19" x14ac:dyDescent="0.25">
      <c r="A3417" s="7" t="s">
        <v>4837</v>
      </c>
      <c r="B3417" s="7" t="s">
        <v>4838</v>
      </c>
      <c r="C3417" s="7" t="s">
        <v>2464</v>
      </c>
      <c r="D3417" s="7" t="s">
        <v>2465</v>
      </c>
      <c r="E3417" s="7" t="s">
        <v>2466</v>
      </c>
      <c r="F3417" s="8">
        <v>15</v>
      </c>
      <c r="G3417" s="8">
        <v>13915</v>
      </c>
      <c r="H3417" s="8">
        <v>13915</v>
      </c>
      <c r="I3417" s="8">
        <v>8</v>
      </c>
      <c r="J3417" s="8">
        <v>111320</v>
      </c>
      <c r="K3417" s="8">
        <v>13915</v>
      </c>
      <c r="L3417" s="8">
        <f t="shared" si="212"/>
        <v>1814.9999999999982</v>
      </c>
      <c r="M3417" s="8">
        <f t="shared" si="213"/>
        <v>12100.000000000002</v>
      </c>
      <c r="N3417" s="9"/>
      <c r="O3417" s="9"/>
      <c r="P3417" s="8">
        <v>15</v>
      </c>
      <c r="Q3417" s="8">
        <v>13915</v>
      </c>
      <c r="R3417" s="17">
        <f t="shared" si="214"/>
        <v>0</v>
      </c>
      <c r="S3417" s="18">
        <f t="shared" si="215"/>
        <v>111320</v>
      </c>
    </row>
    <row r="3418" spans="1:19" x14ac:dyDescent="0.25">
      <c r="A3418" s="7" t="s">
        <v>4839</v>
      </c>
      <c r="B3418" s="7" t="s">
        <v>4840</v>
      </c>
      <c r="C3418" s="7" t="s">
        <v>2464</v>
      </c>
      <c r="D3418" s="7" t="s">
        <v>2465</v>
      </c>
      <c r="E3418" s="7" t="s">
        <v>2466</v>
      </c>
      <c r="F3418" s="8">
        <v>15</v>
      </c>
      <c r="G3418" s="8">
        <v>13915</v>
      </c>
      <c r="H3418" s="8">
        <v>13915</v>
      </c>
      <c r="I3418" s="8">
        <v>11</v>
      </c>
      <c r="J3418" s="8">
        <v>153065</v>
      </c>
      <c r="K3418" s="8">
        <v>13915</v>
      </c>
      <c r="L3418" s="8">
        <f t="shared" si="212"/>
        <v>1814.9999999999982</v>
      </c>
      <c r="M3418" s="8">
        <f t="shared" si="213"/>
        <v>12100.000000000002</v>
      </c>
      <c r="N3418" s="9"/>
      <c r="O3418" s="9"/>
      <c r="P3418" s="8">
        <v>15</v>
      </c>
      <c r="Q3418" s="8">
        <v>13915</v>
      </c>
      <c r="R3418" s="17">
        <f t="shared" si="214"/>
        <v>0</v>
      </c>
      <c r="S3418" s="18">
        <f t="shared" si="215"/>
        <v>153065</v>
      </c>
    </row>
    <row r="3419" spans="1:19" x14ac:dyDescent="0.25">
      <c r="A3419" s="7" t="s">
        <v>4841</v>
      </c>
      <c r="B3419" s="7" t="s">
        <v>4842</v>
      </c>
      <c r="C3419" s="7" t="s">
        <v>2464</v>
      </c>
      <c r="D3419" s="7" t="s">
        <v>2465</v>
      </c>
      <c r="E3419" s="7" t="s">
        <v>2466</v>
      </c>
      <c r="F3419" s="8">
        <v>15</v>
      </c>
      <c r="G3419" s="8">
        <v>13915</v>
      </c>
      <c r="H3419" s="8">
        <v>13915</v>
      </c>
      <c r="I3419" s="8">
        <v>17</v>
      </c>
      <c r="J3419" s="8">
        <v>236555</v>
      </c>
      <c r="K3419" s="8">
        <v>13915</v>
      </c>
      <c r="L3419" s="8">
        <f t="shared" si="212"/>
        <v>1814.9999999999982</v>
      </c>
      <c r="M3419" s="8">
        <f t="shared" si="213"/>
        <v>12100.000000000002</v>
      </c>
      <c r="N3419" s="9"/>
      <c r="O3419" s="9"/>
      <c r="P3419" s="8">
        <v>15</v>
      </c>
      <c r="Q3419" s="8">
        <v>13915</v>
      </c>
      <c r="R3419" s="17">
        <f t="shared" si="214"/>
        <v>0</v>
      </c>
      <c r="S3419" s="18">
        <f t="shared" si="215"/>
        <v>236555</v>
      </c>
    </row>
    <row r="3420" spans="1:19" x14ac:dyDescent="0.25">
      <c r="A3420" s="7" t="s">
        <v>4843</v>
      </c>
      <c r="B3420" s="7" t="s">
        <v>4844</v>
      </c>
      <c r="C3420" s="7" t="s">
        <v>2464</v>
      </c>
      <c r="D3420" s="7" t="s">
        <v>2465</v>
      </c>
      <c r="E3420" s="7" t="s">
        <v>2466</v>
      </c>
      <c r="F3420" s="8">
        <v>15</v>
      </c>
      <c r="G3420" s="8">
        <v>13915</v>
      </c>
      <c r="H3420" s="8">
        <v>13915</v>
      </c>
      <c r="I3420" s="8">
        <v>12</v>
      </c>
      <c r="J3420" s="8">
        <v>166980</v>
      </c>
      <c r="K3420" s="8">
        <v>13915</v>
      </c>
      <c r="L3420" s="8">
        <f t="shared" si="212"/>
        <v>1814.9999999999982</v>
      </c>
      <c r="M3420" s="8">
        <f t="shared" si="213"/>
        <v>12100.000000000002</v>
      </c>
      <c r="N3420" s="9"/>
      <c r="O3420" s="9"/>
      <c r="P3420" s="8">
        <v>15</v>
      </c>
      <c r="Q3420" s="8">
        <v>13915</v>
      </c>
      <c r="R3420" s="17">
        <f t="shared" si="214"/>
        <v>0</v>
      </c>
      <c r="S3420" s="18">
        <f t="shared" si="215"/>
        <v>166980</v>
      </c>
    </row>
    <row r="3421" spans="1:19" x14ac:dyDescent="0.25">
      <c r="A3421" s="7" t="s">
        <v>4845</v>
      </c>
      <c r="B3421" s="7" t="s">
        <v>4846</v>
      </c>
      <c r="C3421" s="7" t="s">
        <v>2464</v>
      </c>
      <c r="D3421" s="7" t="s">
        <v>2465</v>
      </c>
      <c r="E3421" s="7" t="s">
        <v>2466</v>
      </c>
      <c r="F3421" s="8">
        <v>15</v>
      </c>
      <c r="G3421" s="8">
        <v>13915</v>
      </c>
      <c r="H3421" s="8">
        <v>13915</v>
      </c>
      <c r="I3421" s="8">
        <v>18</v>
      </c>
      <c r="J3421" s="8">
        <v>250470</v>
      </c>
      <c r="K3421" s="8">
        <v>13915</v>
      </c>
      <c r="L3421" s="8">
        <f t="shared" si="212"/>
        <v>1814.9999999999982</v>
      </c>
      <c r="M3421" s="8">
        <f t="shared" si="213"/>
        <v>12100.000000000002</v>
      </c>
      <c r="N3421" s="13"/>
      <c r="O3421" s="13"/>
      <c r="P3421" s="8">
        <v>15</v>
      </c>
      <c r="Q3421" s="8">
        <v>13915</v>
      </c>
      <c r="R3421" s="17">
        <f t="shared" si="214"/>
        <v>0</v>
      </c>
      <c r="S3421" s="18">
        <f t="shared" si="215"/>
        <v>250470</v>
      </c>
    </row>
    <row r="3422" spans="1:19" x14ac:dyDescent="0.25">
      <c r="A3422" s="7" t="s">
        <v>4847</v>
      </c>
      <c r="B3422" s="7" t="s">
        <v>4848</v>
      </c>
      <c r="C3422" s="7" t="s">
        <v>2464</v>
      </c>
      <c r="D3422" s="7" t="s">
        <v>2465</v>
      </c>
      <c r="E3422" s="7" t="s">
        <v>2466</v>
      </c>
      <c r="F3422" s="8">
        <v>15</v>
      </c>
      <c r="G3422" s="8">
        <v>13915</v>
      </c>
      <c r="H3422" s="8">
        <v>13915</v>
      </c>
      <c r="I3422" s="8">
        <v>12</v>
      </c>
      <c r="J3422" s="8">
        <v>166980</v>
      </c>
      <c r="K3422" s="8">
        <v>13915</v>
      </c>
      <c r="L3422" s="8">
        <f t="shared" si="212"/>
        <v>1814.9999999999982</v>
      </c>
      <c r="M3422" s="8">
        <f t="shared" si="213"/>
        <v>12100.000000000002</v>
      </c>
      <c r="N3422" s="9"/>
      <c r="O3422" s="9"/>
      <c r="P3422" s="8">
        <v>15</v>
      </c>
      <c r="Q3422" s="8">
        <v>13915</v>
      </c>
      <c r="R3422" s="17">
        <f t="shared" si="214"/>
        <v>0</v>
      </c>
      <c r="S3422" s="18">
        <f t="shared" si="215"/>
        <v>166980</v>
      </c>
    </row>
    <row r="3423" spans="1:19" x14ac:dyDescent="0.25">
      <c r="A3423" s="7" t="s">
        <v>4849</v>
      </c>
      <c r="B3423" s="7" t="s">
        <v>4850</v>
      </c>
      <c r="C3423" s="7" t="s">
        <v>2464</v>
      </c>
      <c r="D3423" s="7" t="s">
        <v>2465</v>
      </c>
      <c r="E3423" s="7" t="s">
        <v>2466</v>
      </c>
      <c r="F3423" s="8">
        <v>15</v>
      </c>
      <c r="G3423" s="8">
        <v>13915</v>
      </c>
      <c r="H3423" s="8">
        <v>13915</v>
      </c>
      <c r="I3423" s="8">
        <v>3</v>
      </c>
      <c r="J3423" s="8">
        <v>41745</v>
      </c>
      <c r="K3423" s="8">
        <v>13915</v>
      </c>
      <c r="L3423" s="8">
        <f t="shared" si="212"/>
        <v>1814.9999999999982</v>
      </c>
      <c r="M3423" s="8">
        <f t="shared" si="213"/>
        <v>12100.000000000002</v>
      </c>
      <c r="N3423" s="9"/>
      <c r="O3423" s="9"/>
      <c r="P3423" s="8">
        <v>15</v>
      </c>
      <c r="Q3423" s="8">
        <v>13915</v>
      </c>
      <c r="R3423" s="17">
        <f t="shared" si="214"/>
        <v>0</v>
      </c>
      <c r="S3423" s="18">
        <f t="shared" si="215"/>
        <v>41745</v>
      </c>
    </row>
    <row r="3424" spans="1:19" x14ac:dyDescent="0.25">
      <c r="A3424" s="7" t="s">
        <v>4851</v>
      </c>
      <c r="B3424" s="7" t="s">
        <v>4852</v>
      </c>
      <c r="C3424" s="7" t="s">
        <v>2464</v>
      </c>
      <c r="D3424" s="7" t="s">
        <v>2465</v>
      </c>
      <c r="E3424" s="7" t="s">
        <v>2466</v>
      </c>
      <c r="F3424" s="8">
        <v>15</v>
      </c>
      <c r="G3424" s="8">
        <v>13915</v>
      </c>
      <c r="H3424" s="8">
        <v>13915</v>
      </c>
      <c r="I3424" s="8">
        <v>5</v>
      </c>
      <c r="J3424" s="8">
        <v>69575</v>
      </c>
      <c r="K3424" s="8">
        <v>13915</v>
      </c>
      <c r="L3424" s="8">
        <f t="shared" si="212"/>
        <v>1814.9999999999982</v>
      </c>
      <c r="M3424" s="8">
        <f t="shared" si="213"/>
        <v>12100.000000000002</v>
      </c>
      <c r="N3424" s="9"/>
      <c r="O3424" s="9"/>
      <c r="P3424" s="8">
        <v>15</v>
      </c>
      <c r="Q3424" s="8">
        <v>13915</v>
      </c>
      <c r="R3424" s="17">
        <f t="shared" si="214"/>
        <v>0</v>
      </c>
      <c r="S3424" s="18">
        <f t="shared" si="215"/>
        <v>69575</v>
      </c>
    </row>
    <row r="3425" spans="1:19" x14ac:dyDescent="0.25">
      <c r="A3425" s="7" t="s">
        <v>4853</v>
      </c>
      <c r="B3425" s="7" t="s">
        <v>4854</v>
      </c>
      <c r="C3425" s="7" t="s">
        <v>2464</v>
      </c>
      <c r="D3425" s="7" t="s">
        <v>2465</v>
      </c>
      <c r="E3425" s="7" t="s">
        <v>2466</v>
      </c>
      <c r="F3425" s="8">
        <v>15</v>
      </c>
      <c r="G3425" s="8">
        <v>13915</v>
      </c>
      <c r="H3425" s="8">
        <v>13915</v>
      </c>
      <c r="I3425" s="8">
        <v>6</v>
      </c>
      <c r="J3425" s="8">
        <v>83490</v>
      </c>
      <c r="K3425" s="8">
        <v>13915</v>
      </c>
      <c r="L3425" s="8">
        <f t="shared" si="212"/>
        <v>1814.9999999999982</v>
      </c>
      <c r="M3425" s="8">
        <f t="shared" si="213"/>
        <v>12100.000000000002</v>
      </c>
      <c r="N3425" s="13"/>
      <c r="O3425" s="13"/>
      <c r="P3425" s="8">
        <v>15</v>
      </c>
      <c r="Q3425" s="8">
        <v>13915</v>
      </c>
      <c r="R3425" s="17">
        <f t="shared" si="214"/>
        <v>0</v>
      </c>
      <c r="S3425" s="18">
        <f t="shared" si="215"/>
        <v>83490</v>
      </c>
    </row>
    <row r="3426" spans="1:19" x14ac:dyDescent="0.25">
      <c r="A3426" s="7" t="s">
        <v>4855</v>
      </c>
      <c r="B3426" s="7" t="s">
        <v>4856</v>
      </c>
      <c r="C3426" s="7" t="s">
        <v>2464</v>
      </c>
      <c r="D3426" s="7" t="s">
        <v>2465</v>
      </c>
      <c r="E3426" s="7" t="s">
        <v>2466</v>
      </c>
      <c r="F3426" s="8">
        <v>15</v>
      </c>
      <c r="G3426" s="8">
        <v>13915</v>
      </c>
      <c r="H3426" s="8">
        <v>13915</v>
      </c>
      <c r="I3426" s="8">
        <v>5</v>
      </c>
      <c r="J3426" s="8">
        <v>69575</v>
      </c>
      <c r="K3426" s="8">
        <v>13915</v>
      </c>
      <c r="L3426" s="8">
        <f t="shared" si="212"/>
        <v>1814.9999999999982</v>
      </c>
      <c r="M3426" s="8">
        <f t="shared" si="213"/>
        <v>12100.000000000002</v>
      </c>
      <c r="N3426" s="9"/>
      <c r="O3426" s="9"/>
      <c r="P3426" s="8">
        <v>15</v>
      </c>
      <c r="Q3426" s="8">
        <v>13915</v>
      </c>
      <c r="R3426" s="17">
        <f t="shared" si="214"/>
        <v>0</v>
      </c>
      <c r="S3426" s="18">
        <f t="shared" si="215"/>
        <v>69575</v>
      </c>
    </row>
    <row r="3427" spans="1:19" x14ac:dyDescent="0.25">
      <c r="A3427" s="7" t="s">
        <v>4857</v>
      </c>
      <c r="B3427" s="7" t="s">
        <v>4858</v>
      </c>
      <c r="C3427" s="7" t="s">
        <v>2464</v>
      </c>
      <c r="D3427" s="7" t="s">
        <v>2465</v>
      </c>
      <c r="E3427" s="7" t="s">
        <v>2466</v>
      </c>
      <c r="F3427" s="8">
        <v>15</v>
      </c>
      <c r="G3427" s="8">
        <v>13915</v>
      </c>
      <c r="H3427" s="8">
        <v>13915</v>
      </c>
      <c r="I3427" s="8">
        <v>8</v>
      </c>
      <c r="J3427" s="8">
        <v>111320</v>
      </c>
      <c r="K3427" s="8">
        <v>13915</v>
      </c>
      <c r="L3427" s="8">
        <f t="shared" si="212"/>
        <v>1814.9999999999982</v>
      </c>
      <c r="M3427" s="8">
        <f t="shared" si="213"/>
        <v>12100.000000000002</v>
      </c>
      <c r="N3427" s="13"/>
      <c r="O3427" s="13"/>
      <c r="P3427" s="8">
        <v>15</v>
      </c>
      <c r="Q3427" s="8">
        <v>13915</v>
      </c>
      <c r="R3427" s="17">
        <f t="shared" si="214"/>
        <v>0</v>
      </c>
      <c r="S3427" s="18">
        <f t="shared" si="215"/>
        <v>111320</v>
      </c>
    </row>
    <row r="3428" spans="1:19" x14ac:dyDescent="0.25">
      <c r="A3428" s="7" t="s">
        <v>4859</v>
      </c>
      <c r="B3428" s="7" t="s">
        <v>4860</v>
      </c>
      <c r="C3428" s="7" t="s">
        <v>2464</v>
      </c>
      <c r="D3428" s="7" t="s">
        <v>2465</v>
      </c>
      <c r="E3428" s="7" t="s">
        <v>2466</v>
      </c>
      <c r="F3428" s="8">
        <v>15</v>
      </c>
      <c r="G3428" s="8">
        <v>13915</v>
      </c>
      <c r="H3428" s="8">
        <v>13915</v>
      </c>
      <c r="I3428" s="8">
        <v>9</v>
      </c>
      <c r="J3428" s="8">
        <v>125235</v>
      </c>
      <c r="K3428" s="8">
        <v>13915</v>
      </c>
      <c r="L3428" s="8">
        <f t="shared" si="212"/>
        <v>1814.9999999999982</v>
      </c>
      <c r="M3428" s="8">
        <f t="shared" si="213"/>
        <v>12100.000000000002</v>
      </c>
      <c r="N3428" s="9"/>
      <c r="O3428" s="9"/>
      <c r="P3428" s="8">
        <v>15</v>
      </c>
      <c r="Q3428" s="8">
        <v>13915</v>
      </c>
      <c r="R3428" s="17">
        <f t="shared" si="214"/>
        <v>0</v>
      </c>
      <c r="S3428" s="18">
        <f t="shared" si="215"/>
        <v>125235</v>
      </c>
    </row>
    <row r="3429" spans="1:19" x14ac:dyDescent="0.25">
      <c r="A3429" s="7" t="s">
        <v>4861</v>
      </c>
      <c r="B3429" s="7" t="s">
        <v>4862</v>
      </c>
      <c r="C3429" s="7" t="s">
        <v>2464</v>
      </c>
      <c r="D3429" s="7" t="s">
        <v>2465</v>
      </c>
      <c r="E3429" s="7" t="s">
        <v>2466</v>
      </c>
      <c r="F3429" s="8">
        <v>15</v>
      </c>
      <c r="G3429" s="8">
        <v>13915</v>
      </c>
      <c r="H3429" s="8">
        <v>13915</v>
      </c>
      <c r="I3429" s="8">
        <v>8</v>
      </c>
      <c r="J3429" s="8">
        <v>111320</v>
      </c>
      <c r="K3429" s="8">
        <v>13915</v>
      </c>
      <c r="L3429" s="8">
        <f t="shared" si="212"/>
        <v>1814.9999999999982</v>
      </c>
      <c r="M3429" s="8">
        <f t="shared" si="213"/>
        <v>12100.000000000002</v>
      </c>
      <c r="N3429" s="9"/>
      <c r="O3429" s="9"/>
      <c r="P3429" s="8">
        <v>15</v>
      </c>
      <c r="Q3429" s="8">
        <v>13915</v>
      </c>
      <c r="R3429" s="17">
        <f t="shared" si="214"/>
        <v>0</v>
      </c>
      <c r="S3429" s="18">
        <f t="shared" si="215"/>
        <v>111320</v>
      </c>
    </row>
    <row r="3430" spans="1:19" x14ac:dyDescent="0.25">
      <c r="A3430" s="7" t="s">
        <v>4863</v>
      </c>
      <c r="B3430" s="7" t="s">
        <v>4864</v>
      </c>
      <c r="C3430" s="7" t="s">
        <v>2464</v>
      </c>
      <c r="D3430" s="7" t="s">
        <v>2465</v>
      </c>
      <c r="E3430" s="7" t="s">
        <v>2466</v>
      </c>
      <c r="F3430" s="8">
        <v>15</v>
      </c>
      <c r="G3430" s="8">
        <v>13915</v>
      </c>
      <c r="H3430" s="8">
        <v>13915</v>
      </c>
      <c r="I3430" s="8">
        <v>7</v>
      </c>
      <c r="J3430" s="8">
        <v>97405</v>
      </c>
      <c r="K3430" s="8">
        <v>13915</v>
      </c>
      <c r="L3430" s="8">
        <f t="shared" si="212"/>
        <v>1814.9999999999982</v>
      </c>
      <c r="M3430" s="8">
        <f t="shared" si="213"/>
        <v>12100.000000000002</v>
      </c>
      <c r="N3430" s="9"/>
      <c r="O3430" s="9"/>
      <c r="P3430" s="8">
        <v>15</v>
      </c>
      <c r="Q3430" s="8">
        <v>13915</v>
      </c>
      <c r="R3430" s="17">
        <f t="shared" si="214"/>
        <v>0</v>
      </c>
      <c r="S3430" s="18">
        <f t="shared" si="215"/>
        <v>97405</v>
      </c>
    </row>
    <row r="3431" spans="1:19" x14ac:dyDescent="0.25">
      <c r="A3431" s="7" t="s">
        <v>4865</v>
      </c>
      <c r="B3431" s="7" t="s">
        <v>4866</v>
      </c>
      <c r="C3431" s="7" t="s">
        <v>2464</v>
      </c>
      <c r="D3431" s="7" t="s">
        <v>2465</v>
      </c>
      <c r="E3431" s="7" t="s">
        <v>2466</v>
      </c>
      <c r="F3431" s="8">
        <v>15</v>
      </c>
      <c r="G3431" s="8">
        <v>13915</v>
      </c>
      <c r="H3431" s="8">
        <v>13915</v>
      </c>
      <c r="I3431" s="8">
        <v>8</v>
      </c>
      <c r="J3431" s="8">
        <v>111320</v>
      </c>
      <c r="K3431" s="8">
        <v>13915</v>
      </c>
      <c r="L3431" s="8">
        <f t="shared" si="212"/>
        <v>1814.9999999999982</v>
      </c>
      <c r="M3431" s="8">
        <f t="shared" si="213"/>
        <v>12100.000000000002</v>
      </c>
      <c r="N3431" s="9"/>
      <c r="O3431" s="9"/>
      <c r="P3431" s="8">
        <v>15</v>
      </c>
      <c r="Q3431" s="8">
        <v>13915</v>
      </c>
      <c r="R3431" s="17">
        <f t="shared" si="214"/>
        <v>0</v>
      </c>
      <c r="S3431" s="18">
        <f t="shared" si="215"/>
        <v>111320</v>
      </c>
    </row>
    <row r="3432" spans="1:19" x14ac:dyDescent="0.25">
      <c r="A3432" s="7" t="s">
        <v>4867</v>
      </c>
      <c r="B3432" s="7" t="s">
        <v>4868</v>
      </c>
      <c r="C3432" s="7" t="s">
        <v>2464</v>
      </c>
      <c r="D3432" s="7" t="s">
        <v>2465</v>
      </c>
      <c r="E3432" s="7" t="s">
        <v>2466</v>
      </c>
      <c r="F3432" s="8">
        <v>15</v>
      </c>
      <c r="G3432" s="8">
        <v>13915</v>
      </c>
      <c r="H3432" s="8">
        <v>13915</v>
      </c>
      <c r="I3432" s="8">
        <v>7</v>
      </c>
      <c r="J3432" s="8">
        <v>97405</v>
      </c>
      <c r="K3432" s="8">
        <v>13915</v>
      </c>
      <c r="L3432" s="8">
        <f t="shared" si="212"/>
        <v>1814.9999999999982</v>
      </c>
      <c r="M3432" s="8">
        <f t="shared" si="213"/>
        <v>12100.000000000002</v>
      </c>
      <c r="N3432" s="9"/>
      <c r="O3432" s="9"/>
      <c r="P3432" s="8">
        <v>15</v>
      </c>
      <c r="Q3432" s="8">
        <v>13915</v>
      </c>
      <c r="R3432" s="17">
        <f t="shared" si="214"/>
        <v>0</v>
      </c>
      <c r="S3432" s="18">
        <f t="shared" si="215"/>
        <v>97405</v>
      </c>
    </row>
    <row r="3433" spans="1:19" x14ac:dyDescent="0.25">
      <c r="A3433" s="7" t="s">
        <v>4869</v>
      </c>
      <c r="B3433" s="7" t="s">
        <v>4870</v>
      </c>
      <c r="C3433" s="7" t="s">
        <v>2464</v>
      </c>
      <c r="D3433" s="7" t="s">
        <v>2465</v>
      </c>
      <c r="E3433" s="7" t="s">
        <v>2466</v>
      </c>
      <c r="F3433" s="8">
        <v>15</v>
      </c>
      <c r="G3433" s="8">
        <v>13915</v>
      </c>
      <c r="H3433" s="8">
        <v>13915</v>
      </c>
      <c r="I3433" s="8">
        <v>5</v>
      </c>
      <c r="J3433" s="8">
        <v>69575</v>
      </c>
      <c r="K3433" s="8">
        <v>13915</v>
      </c>
      <c r="L3433" s="8">
        <f t="shared" si="212"/>
        <v>1814.9999999999982</v>
      </c>
      <c r="M3433" s="8">
        <f t="shared" si="213"/>
        <v>12100.000000000002</v>
      </c>
      <c r="N3433" s="13"/>
      <c r="O3433" s="13"/>
      <c r="P3433" s="8">
        <v>15</v>
      </c>
      <c r="Q3433" s="8">
        <v>13915</v>
      </c>
      <c r="R3433" s="17">
        <f t="shared" si="214"/>
        <v>0</v>
      </c>
      <c r="S3433" s="18">
        <f t="shared" si="215"/>
        <v>69575</v>
      </c>
    </row>
    <row r="3434" spans="1:19" x14ac:dyDescent="0.25">
      <c r="A3434" s="7" t="s">
        <v>4871</v>
      </c>
      <c r="B3434" s="7" t="s">
        <v>4872</v>
      </c>
      <c r="C3434" s="7" t="s">
        <v>2464</v>
      </c>
      <c r="D3434" s="7" t="s">
        <v>2465</v>
      </c>
      <c r="E3434" s="7" t="s">
        <v>2466</v>
      </c>
      <c r="F3434" s="8">
        <v>15</v>
      </c>
      <c r="G3434" s="8">
        <v>13915</v>
      </c>
      <c r="H3434" s="8">
        <v>13915</v>
      </c>
      <c r="I3434" s="8">
        <v>4</v>
      </c>
      <c r="J3434" s="8">
        <v>55660</v>
      </c>
      <c r="K3434" s="8">
        <v>13915</v>
      </c>
      <c r="L3434" s="8">
        <f t="shared" si="212"/>
        <v>1814.9999999999982</v>
      </c>
      <c r="M3434" s="8">
        <f t="shared" si="213"/>
        <v>12100.000000000002</v>
      </c>
      <c r="N3434" s="9"/>
      <c r="O3434" s="9"/>
      <c r="P3434" s="8">
        <v>15</v>
      </c>
      <c r="Q3434" s="8">
        <v>13915</v>
      </c>
      <c r="R3434" s="17">
        <f t="shared" si="214"/>
        <v>0</v>
      </c>
      <c r="S3434" s="18">
        <f t="shared" si="215"/>
        <v>55660</v>
      </c>
    </row>
    <row r="3435" spans="1:19" x14ac:dyDescent="0.25">
      <c r="A3435" s="7" t="s">
        <v>4873</v>
      </c>
      <c r="B3435" s="7" t="s">
        <v>4874</v>
      </c>
      <c r="C3435" s="7" t="s">
        <v>2464</v>
      </c>
      <c r="D3435" s="7" t="s">
        <v>2465</v>
      </c>
      <c r="E3435" s="7" t="s">
        <v>2466</v>
      </c>
      <c r="F3435" s="8">
        <v>15</v>
      </c>
      <c r="G3435" s="8">
        <v>13915</v>
      </c>
      <c r="H3435" s="8">
        <v>13915</v>
      </c>
      <c r="I3435" s="8">
        <v>7</v>
      </c>
      <c r="J3435" s="8">
        <v>97405</v>
      </c>
      <c r="K3435" s="8">
        <v>13915</v>
      </c>
      <c r="L3435" s="8">
        <f t="shared" si="212"/>
        <v>1814.9999999999982</v>
      </c>
      <c r="M3435" s="8">
        <f t="shared" si="213"/>
        <v>12100.000000000002</v>
      </c>
      <c r="N3435" s="13"/>
      <c r="O3435" s="13"/>
      <c r="P3435" s="8">
        <v>15</v>
      </c>
      <c r="Q3435" s="8">
        <v>13915</v>
      </c>
      <c r="R3435" s="17">
        <f t="shared" si="214"/>
        <v>0</v>
      </c>
      <c r="S3435" s="18">
        <f t="shared" si="215"/>
        <v>97405</v>
      </c>
    </row>
    <row r="3436" spans="1:19" x14ac:dyDescent="0.25">
      <c r="A3436" s="7" t="s">
        <v>4875</v>
      </c>
      <c r="B3436" s="7" t="s">
        <v>4876</v>
      </c>
      <c r="C3436" s="7" t="s">
        <v>2464</v>
      </c>
      <c r="D3436" s="7" t="s">
        <v>2465</v>
      </c>
      <c r="E3436" s="7" t="s">
        <v>2466</v>
      </c>
      <c r="F3436" s="8">
        <v>15</v>
      </c>
      <c r="G3436" s="8">
        <v>13915</v>
      </c>
      <c r="H3436" s="8">
        <v>13915</v>
      </c>
      <c r="I3436" s="8">
        <v>7</v>
      </c>
      <c r="J3436" s="8">
        <v>97405</v>
      </c>
      <c r="K3436" s="8">
        <v>13915</v>
      </c>
      <c r="L3436" s="8">
        <f t="shared" si="212"/>
        <v>1814.9999999999982</v>
      </c>
      <c r="M3436" s="8">
        <f t="shared" si="213"/>
        <v>12100.000000000002</v>
      </c>
      <c r="N3436" s="13"/>
      <c r="O3436" s="13"/>
      <c r="P3436" s="8">
        <v>15</v>
      </c>
      <c r="Q3436" s="8">
        <v>13915</v>
      </c>
      <c r="R3436" s="17">
        <f t="shared" si="214"/>
        <v>0</v>
      </c>
      <c r="S3436" s="18">
        <f t="shared" si="215"/>
        <v>97405</v>
      </c>
    </row>
    <row r="3437" spans="1:19" x14ac:dyDescent="0.25">
      <c r="A3437" s="7" t="s">
        <v>4877</v>
      </c>
      <c r="B3437" s="7" t="s">
        <v>4878</v>
      </c>
      <c r="C3437" s="7" t="s">
        <v>2464</v>
      </c>
      <c r="D3437" s="7" t="s">
        <v>2465</v>
      </c>
      <c r="E3437" s="7" t="s">
        <v>2466</v>
      </c>
      <c r="F3437" s="8">
        <v>15</v>
      </c>
      <c r="G3437" s="8">
        <v>13915</v>
      </c>
      <c r="H3437" s="8">
        <v>13915</v>
      </c>
      <c r="I3437" s="8">
        <v>2</v>
      </c>
      <c r="J3437" s="8">
        <v>27830</v>
      </c>
      <c r="K3437" s="8">
        <v>13915</v>
      </c>
      <c r="L3437" s="8">
        <f t="shared" si="212"/>
        <v>1814.9999999999982</v>
      </c>
      <c r="M3437" s="8">
        <f t="shared" si="213"/>
        <v>12100.000000000002</v>
      </c>
      <c r="N3437" s="13"/>
      <c r="O3437" s="13"/>
      <c r="P3437" s="8">
        <v>15</v>
      </c>
      <c r="Q3437" s="8">
        <v>13915</v>
      </c>
      <c r="R3437" s="17">
        <f t="shared" si="214"/>
        <v>0</v>
      </c>
      <c r="S3437" s="18">
        <f t="shared" si="215"/>
        <v>27830</v>
      </c>
    </row>
    <row r="3438" spans="1:19" x14ac:dyDescent="0.25">
      <c r="A3438" s="7" t="s">
        <v>4879</v>
      </c>
      <c r="B3438" s="7" t="s">
        <v>4880</v>
      </c>
      <c r="C3438" s="7" t="s">
        <v>2464</v>
      </c>
      <c r="D3438" s="7" t="s">
        <v>2465</v>
      </c>
      <c r="E3438" s="7" t="s">
        <v>2466</v>
      </c>
      <c r="F3438" s="8">
        <v>15</v>
      </c>
      <c r="G3438" s="8">
        <v>13915</v>
      </c>
      <c r="H3438" s="8">
        <v>13915</v>
      </c>
      <c r="I3438" s="8">
        <v>1</v>
      </c>
      <c r="J3438" s="8">
        <v>13915</v>
      </c>
      <c r="K3438" s="8">
        <v>13915</v>
      </c>
      <c r="L3438" s="8">
        <f t="shared" si="212"/>
        <v>1814.9999999999982</v>
      </c>
      <c r="M3438" s="8">
        <f t="shared" si="213"/>
        <v>12100.000000000002</v>
      </c>
      <c r="N3438" s="9"/>
      <c r="O3438" s="9"/>
      <c r="P3438" s="8">
        <v>15</v>
      </c>
      <c r="Q3438" s="8">
        <v>13915</v>
      </c>
      <c r="R3438" s="17">
        <f t="shared" si="214"/>
        <v>0</v>
      </c>
      <c r="S3438" s="18">
        <f t="shared" si="215"/>
        <v>13915</v>
      </c>
    </row>
    <row r="3439" spans="1:19" x14ac:dyDescent="0.25">
      <c r="A3439" s="7" t="s">
        <v>4881</v>
      </c>
      <c r="B3439" s="7" t="s">
        <v>4882</v>
      </c>
      <c r="C3439" s="7" t="s">
        <v>2464</v>
      </c>
      <c r="D3439" s="7" t="s">
        <v>2465</v>
      </c>
      <c r="E3439" s="7" t="s">
        <v>2466</v>
      </c>
      <c r="F3439" s="8">
        <v>15</v>
      </c>
      <c r="G3439" s="8">
        <v>13915</v>
      </c>
      <c r="H3439" s="8">
        <v>13915</v>
      </c>
      <c r="I3439" s="8">
        <v>1</v>
      </c>
      <c r="J3439" s="8">
        <v>13915</v>
      </c>
      <c r="K3439" s="8">
        <v>13915</v>
      </c>
      <c r="L3439" s="8">
        <f t="shared" si="212"/>
        <v>1814.9999999999982</v>
      </c>
      <c r="M3439" s="8">
        <f t="shared" si="213"/>
        <v>12100.000000000002</v>
      </c>
      <c r="N3439" s="9"/>
      <c r="O3439" s="9"/>
      <c r="P3439" s="8">
        <v>15</v>
      </c>
      <c r="Q3439" s="8">
        <v>13915</v>
      </c>
      <c r="R3439" s="17">
        <f t="shared" si="214"/>
        <v>0</v>
      </c>
      <c r="S3439" s="18">
        <f t="shared" si="215"/>
        <v>13915</v>
      </c>
    </row>
    <row r="3440" spans="1:19" x14ac:dyDescent="0.25">
      <c r="A3440" s="7" t="s">
        <v>4883</v>
      </c>
      <c r="B3440" s="7" t="s">
        <v>4884</v>
      </c>
      <c r="C3440" s="7" t="s">
        <v>2464</v>
      </c>
      <c r="D3440" s="7" t="s">
        <v>2465</v>
      </c>
      <c r="E3440" s="7" t="s">
        <v>2466</v>
      </c>
      <c r="F3440" s="8">
        <v>15</v>
      </c>
      <c r="G3440" s="8">
        <v>13915</v>
      </c>
      <c r="H3440" s="8">
        <v>13915</v>
      </c>
      <c r="I3440" s="8">
        <v>2</v>
      </c>
      <c r="J3440" s="8">
        <v>27830</v>
      </c>
      <c r="K3440" s="8">
        <v>13915</v>
      </c>
      <c r="L3440" s="8">
        <f t="shared" si="212"/>
        <v>1814.9999999999982</v>
      </c>
      <c r="M3440" s="8">
        <f t="shared" si="213"/>
        <v>12100.000000000002</v>
      </c>
      <c r="N3440" s="9"/>
      <c r="O3440" s="9"/>
      <c r="P3440" s="8">
        <v>15</v>
      </c>
      <c r="Q3440" s="8">
        <v>13915</v>
      </c>
      <c r="R3440" s="17">
        <f t="shared" si="214"/>
        <v>0</v>
      </c>
      <c r="S3440" s="18">
        <f t="shared" si="215"/>
        <v>27830</v>
      </c>
    </row>
    <row r="3441" spans="1:19" x14ac:dyDescent="0.25">
      <c r="A3441" s="7" t="s">
        <v>4885</v>
      </c>
      <c r="B3441" s="7" t="s">
        <v>4886</v>
      </c>
      <c r="C3441" s="7" t="s">
        <v>2464</v>
      </c>
      <c r="D3441" s="7" t="s">
        <v>2465</v>
      </c>
      <c r="E3441" s="7" t="s">
        <v>2466</v>
      </c>
      <c r="F3441" s="8">
        <v>15</v>
      </c>
      <c r="G3441" s="8">
        <v>13915</v>
      </c>
      <c r="H3441" s="8">
        <v>13915</v>
      </c>
      <c r="I3441" s="8">
        <v>1</v>
      </c>
      <c r="J3441" s="8">
        <v>13915</v>
      </c>
      <c r="K3441" s="8">
        <v>13915</v>
      </c>
      <c r="L3441" s="8">
        <f t="shared" si="212"/>
        <v>1814.9999999999982</v>
      </c>
      <c r="M3441" s="8">
        <f t="shared" si="213"/>
        <v>12100.000000000002</v>
      </c>
      <c r="N3441" s="9"/>
      <c r="O3441" s="9"/>
      <c r="P3441" s="8">
        <v>15</v>
      </c>
      <c r="Q3441" s="8">
        <v>13915</v>
      </c>
      <c r="R3441" s="17">
        <f t="shared" si="214"/>
        <v>0</v>
      </c>
      <c r="S3441" s="18">
        <f t="shared" si="215"/>
        <v>13915</v>
      </c>
    </row>
    <row r="3442" spans="1:19" x14ac:dyDescent="0.25">
      <c r="A3442" s="7" t="s">
        <v>4887</v>
      </c>
      <c r="B3442" s="7" t="s">
        <v>4888</v>
      </c>
      <c r="C3442" s="7" t="s">
        <v>2464</v>
      </c>
      <c r="D3442" s="7" t="s">
        <v>2465</v>
      </c>
      <c r="E3442" s="7" t="s">
        <v>2466</v>
      </c>
      <c r="F3442" s="8">
        <v>15</v>
      </c>
      <c r="G3442" s="8">
        <v>13915</v>
      </c>
      <c r="H3442" s="8">
        <v>13915</v>
      </c>
      <c r="I3442" s="8">
        <v>20</v>
      </c>
      <c r="J3442" s="8">
        <v>278300</v>
      </c>
      <c r="K3442" s="8">
        <v>13915</v>
      </c>
      <c r="L3442" s="8">
        <f t="shared" si="212"/>
        <v>1814.9999999999982</v>
      </c>
      <c r="M3442" s="8">
        <f t="shared" si="213"/>
        <v>12100.000000000002</v>
      </c>
      <c r="N3442" s="13"/>
      <c r="O3442" s="13"/>
      <c r="P3442" s="8">
        <v>15</v>
      </c>
      <c r="Q3442" s="8">
        <v>13915</v>
      </c>
      <c r="R3442" s="17">
        <f t="shared" si="214"/>
        <v>0</v>
      </c>
      <c r="S3442" s="18">
        <f t="shared" si="215"/>
        <v>278300</v>
      </c>
    </row>
    <row r="3443" spans="1:19" x14ac:dyDescent="0.25">
      <c r="A3443" s="7" t="s">
        <v>4889</v>
      </c>
      <c r="B3443" s="7" t="s">
        <v>4890</v>
      </c>
      <c r="C3443" s="7" t="s">
        <v>2464</v>
      </c>
      <c r="D3443" s="7" t="s">
        <v>2465</v>
      </c>
      <c r="E3443" s="7" t="s">
        <v>2466</v>
      </c>
      <c r="F3443" s="8">
        <v>15</v>
      </c>
      <c r="G3443" s="8">
        <v>13915</v>
      </c>
      <c r="H3443" s="8">
        <v>13915</v>
      </c>
      <c r="I3443" s="8">
        <v>1</v>
      </c>
      <c r="J3443" s="8">
        <v>13915</v>
      </c>
      <c r="K3443" s="8">
        <v>13915</v>
      </c>
      <c r="L3443" s="8">
        <f t="shared" si="212"/>
        <v>1814.9999999999982</v>
      </c>
      <c r="M3443" s="8">
        <f t="shared" si="213"/>
        <v>12100.000000000002</v>
      </c>
      <c r="N3443" s="13"/>
      <c r="O3443" s="13"/>
      <c r="P3443" s="8">
        <v>15</v>
      </c>
      <c r="Q3443" s="8">
        <v>13915</v>
      </c>
      <c r="R3443" s="17">
        <f t="shared" si="214"/>
        <v>0</v>
      </c>
      <c r="S3443" s="18">
        <f t="shared" si="215"/>
        <v>13915</v>
      </c>
    </row>
    <row r="3444" spans="1:19" x14ac:dyDescent="0.25">
      <c r="A3444" s="7" t="s">
        <v>4891</v>
      </c>
      <c r="B3444" s="7" t="s">
        <v>4892</v>
      </c>
      <c r="C3444" s="7" t="s">
        <v>2464</v>
      </c>
      <c r="D3444" s="7" t="s">
        <v>2465</v>
      </c>
      <c r="E3444" s="7" t="s">
        <v>2466</v>
      </c>
      <c r="F3444" s="8">
        <v>0</v>
      </c>
      <c r="G3444" s="8">
        <v>13915</v>
      </c>
      <c r="H3444" s="8">
        <v>13915</v>
      </c>
      <c r="I3444" s="8">
        <v>1</v>
      </c>
      <c r="J3444" s="8">
        <v>13915</v>
      </c>
      <c r="K3444" s="8">
        <v>13915</v>
      </c>
      <c r="L3444" s="8">
        <f t="shared" si="212"/>
        <v>0</v>
      </c>
      <c r="M3444" s="8">
        <f t="shared" si="213"/>
        <v>13915</v>
      </c>
      <c r="N3444" s="9"/>
      <c r="O3444" s="9"/>
      <c r="P3444" s="8">
        <v>0</v>
      </c>
      <c r="Q3444" s="8">
        <v>13915</v>
      </c>
      <c r="R3444" s="17">
        <f t="shared" si="214"/>
        <v>0</v>
      </c>
      <c r="S3444" s="18">
        <f t="shared" si="215"/>
        <v>13915</v>
      </c>
    </row>
    <row r="3445" spans="1:19" x14ac:dyDescent="0.25">
      <c r="A3445" s="7" t="s">
        <v>4893</v>
      </c>
      <c r="B3445" s="7" t="s">
        <v>4894</v>
      </c>
      <c r="C3445" s="7" t="s">
        <v>2464</v>
      </c>
      <c r="D3445" s="7" t="s">
        <v>2465</v>
      </c>
      <c r="E3445" s="7" t="s">
        <v>2466</v>
      </c>
      <c r="F3445" s="8">
        <v>15</v>
      </c>
      <c r="G3445" s="8">
        <v>13915</v>
      </c>
      <c r="H3445" s="8">
        <v>13915</v>
      </c>
      <c r="I3445" s="8">
        <v>3</v>
      </c>
      <c r="J3445" s="8">
        <v>41745</v>
      </c>
      <c r="K3445" s="8">
        <v>13915</v>
      </c>
      <c r="L3445" s="8">
        <f t="shared" si="212"/>
        <v>1814.9999999999982</v>
      </c>
      <c r="M3445" s="8">
        <f t="shared" si="213"/>
        <v>12100.000000000002</v>
      </c>
      <c r="N3445" s="9"/>
      <c r="O3445" s="9"/>
      <c r="P3445" s="8">
        <v>15</v>
      </c>
      <c r="Q3445" s="8">
        <v>13915</v>
      </c>
      <c r="R3445" s="17">
        <f t="shared" si="214"/>
        <v>0</v>
      </c>
      <c r="S3445" s="18">
        <f t="shared" si="215"/>
        <v>41745</v>
      </c>
    </row>
    <row r="3446" spans="1:19" x14ac:dyDescent="0.25">
      <c r="A3446" s="7" t="s">
        <v>4895</v>
      </c>
      <c r="B3446" s="7" t="s">
        <v>4896</v>
      </c>
      <c r="C3446" s="7" t="s">
        <v>2464</v>
      </c>
      <c r="D3446" s="7" t="s">
        <v>2465</v>
      </c>
      <c r="E3446" s="7" t="s">
        <v>2466</v>
      </c>
      <c r="F3446" s="8">
        <v>15</v>
      </c>
      <c r="G3446" s="8">
        <v>13915</v>
      </c>
      <c r="H3446" s="8">
        <v>13915</v>
      </c>
      <c r="I3446" s="8">
        <v>7</v>
      </c>
      <c r="J3446" s="8">
        <v>97405</v>
      </c>
      <c r="K3446" s="8">
        <v>13915</v>
      </c>
      <c r="L3446" s="8">
        <f t="shared" si="212"/>
        <v>1814.9999999999982</v>
      </c>
      <c r="M3446" s="8">
        <f t="shared" si="213"/>
        <v>12100.000000000002</v>
      </c>
      <c r="N3446" s="9"/>
      <c r="O3446" s="9"/>
      <c r="P3446" s="8">
        <v>15</v>
      </c>
      <c r="Q3446" s="8">
        <v>13915</v>
      </c>
      <c r="R3446" s="17">
        <f t="shared" si="214"/>
        <v>0</v>
      </c>
      <c r="S3446" s="18">
        <f t="shared" si="215"/>
        <v>97405</v>
      </c>
    </row>
    <row r="3447" spans="1:19" x14ac:dyDescent="0.25">
      <c r="A3447" s="7" t="s">
        <v>4897</v>
      </c>
      <c r="B3447" s="7" t="s">
        <v>4898</v>
      </c>
      <c r="C3447" s="7" t="s">
        <v>76</v>
      </c>
      <c r="D3447" s="7" t="s">
        <v>77</v>
      </c>
      <c r="E3447" s="7" t="s">
        <v>78</v>
      </c>
      <c r="F3447" s="8">
        <v>15</v>
      </c>
      <c r="G3447" s="8">
        <v>16675</v>
      </c>
      <c r="H3447" s="8">
        <v>16675</v>
      </c>
      <c r="I3447" s="8">
        <v>2</v>
      </c>
      <c r="J3447" s="8">
        <v>33350</v>
      </c>
      <c r="K3447" s="8">
        <v>16675</v>
      </c>
      <c r="L3447" s="8">
        <f t="shared" si="212"/>
        <v>2174.9999999999982</v>
      </c>
      <c r="M3447" s="8">
        <f t="shared" si="213"/>
        <v>14500.000000000002</v>
      </c>
      <c r="N3447" s="9"/>
      <c r="O3447" s="9"/>
      <c r="P3447" s="8">
        <v>15</v>
      </c>
      <c r="Q3447" s="8">
        <v>16675</v>
      </c>
      <c r="R3447" s="17">
        <f t="shared" si="214"/>
        <v>0</v>
      </c>
      <c r="S3447" s="18">
        <f t="shared" si="215"/>
        <v>33350</v>
      </c>
    </row>
    <row r="3448" spans="1:19" x14ac:dyDescent="0.25">
      <c r="A3448" s="7" t="s">
        <v>4899</v>
      </c>
      <c r="B3448" s="7" t="s">
        <v>4900</v>
      </c>
      <c r="C3448" s="7" t="s">
        <v>76</v>
      </c>
      <c r="D3448" s="7" t="s">
        <v>77</v>
      </c>
      <c r="E3448" s="7" t="s">
        <v>78</v>
      </c>
      <c r="F3448" s="8">
        <v>15</v>
      </c>
      <c r="G3448" s="8">
        <v>7475</v>
      </c>
      <c r="H3448" s="8">
        <v>7475</v>
      </c>
      <c r="I3448" s="8">
        <v>1</v>
      </c>
      <c r="J3448" s="8">
        <v>7475</v>
      </c>
      <c r="K3448" s="8">
        <v>7475</v>
      </c>
      <c r="L3448" s="8">
        <f t="shared" si="212"/>
        <v>974.99999999999909</v>
      </c>
      <c r="M3448" s="8">
        <f t="shared" si="213"/>
        <v>6500.0000000000009</v>
      </c>
      <c r="N3448" s="9"/>
      <c r="O3448" s="9"/>
      <c r="P3448" s="8">
        <v>15</v>
      </c>
      <c r="Q3448" s="8">
        <v>7475</v>
      </c>
      <c r="R3448" s="17">
        <f t="shared" si="214"/>
        <v>0</v>
      </c>
      <c r="S3448" s="18">
        <f t="shared" si="215"/>
        <v>7475</v>
      </c>
    </row>
    <row r="3449" spans="1:19" x14ac:dyDescent="0.25">
      <c r="A3449" s="7" t="s">
        <v>4901</v>
      </c>
      <c r="B3449" s="7" t="s">
        <v>4902</v>
      </c>
      <c r="C3449" s="7" t="s">
        <v>1841</v>
      </c>
      <c r="D3449" s="7" t="s">
        <v>1842</v>
      </c>
      <c r="E3449" s="7" t="s">
        <v>2597</v>
      </c>
      <c r="F3449" s="8">
        <v>0</v>
      </c>
      <c r="G3449" s="8">
        <v>209875</v>
      </c>
      <c r="H3449" s="8">
        <v>209875</v>
      </c>
      <c r="I3449" s="8">
        <v>3</v>
      </c>
      <c r="J3449" s="8">
        <v>629625</v>
      </c>
      <c r="K3449" s="8">
        <v>209875</v>
      </c>
      <c r="L3449" s="8">
        <f t="shared" si="212"/>
        <v>0</v>
      </c>
      <c r="M3449" s="8">
        <f t="shared" si="213"/>
        <v>209875</v>
      </c>
      <c r="N3449" s="9"/>
      <c r="O3449" s="9"/>
      <c r="P3449" s="8">
        <v>0</v>
      </c>
      <c r="Q3449" s="8">
        <v>209875</v>
      </c>
      <c r="R3449" s="17">
        <f t="shared" si="214"/>
        <v>0</v>
      </c>
      <c r="S3449" s="18">
        <f t="shared" si="215"/>
        <v>629625</v>
      </c>
    </row>
    <row r="3450" spans="1:19" x14ac:dyDescent="0.25">
      <c r="A3450" s="7" t="s">
        <v>4903</v>
      </c>
      <c r="B3450" s="7" t="s">
        <v>4904</v>
      </c>
      <c r="C3450" s="7" t="s">
        <v>1841</v>
      </c>
      <c r="D3450" s="7" t="s">
        <v>1842</v>
      </c>
      <c r="E3450" s="7" t="s">
        <v>2597</v>
      </c>
      <c r="F3450" s="8">
        <v>0</v>
      </c>
      <c r="G3450" s="8">
        <v>209875</v>
      </c>
      <c r="H3450" s="8">
        <v>209875</v>
      </c>
      <c r="I3450" s="8">
        <v>32</v>
      </c>
      <c r="J3450" s="8">
        <v>6716000</v>
      </c>
      <c r="K3450" s="8">
        <v>209875</v>
      </c>
      <c r="L3450" s="8">
        <f t="shared" si="212"/>
        <v>0</v>
      </c>
      <c r="M3450" s="8">
        <f t="shared" si="213"/>
        <v>209875</v>
      </c>
      <c r="N3450" s="9"/>
      <c r="O3450" s="9"/>
      <c r="P3450" s="8">
        <v>0</v>
      </c>
      <c r="Q3450" s="8">
        <v>209875</v>
      </c>
      <c r="R3450" s="17">
        <f t="shared" si="214"/>
        <v>0</v>
      </c>
      <c r="S3450" s="18">
        <f t="shared" si="215"/>
        <v>6716000</v>
      </c>
    </row>
    <row r="3451" spans="1:19" x14ac:dyDescent="0.25">
      <c r="A3451" s="7" t="s">
        <v>4905</v>
      </c>
      <c r="B3451" s="7" t="s">
        <v>4906</v>
      </c>
      <c r="C3451" s="7" t="s">
        <v>1841</v>
      </c>
      <c r="D3451" s="7" t="s">
        <v>1842</v>
      </c>
      <c r="E3451" s="7" t="s">
        <v>2597</v>
      </c>
      <c r="F3451" s="8">
        <v>15</v>
      </c>
      <c r="G3451" s="8">
        <v>217925</v>
      </c>
      <c r="H3451" s="8">
        <v>217925</v>
      </c>
      <c r="I3451" s="8">
        <v>1</v>
      </c>
      <c r="J3451" s="8">
        <v>217925</v>
      </c>
      <c r="K3451" s="8">
        <v>217925</v>
      </c>
      <c r="L3451" s="8">
        <f t="shared" si="212"/>
        <v>28424.999999999971</v>
      </c>
      <c r="M3451" s="8">
        <f t="shared" si="213"/>
        <v>189500.00000000003</v>
      </c>
      <c r="N3451" s="9"/>
      <c r="O3451" s="9"/>
      <c r="P3451" s="8">
        <v>15</v>
      </c>
      <c r="Q3451" s="8">
        <v>217925</v>
      </c>
      <c r="R3451" s="17">
        <f t="shared" si="214"/>
        <v>0</v>
      </c>
      <c r="S3451" s="18">
        <f t="shared" si="215"/>
        <v>217925</v>
      </c>
    </row>
    <row r="3452" spans="1:19" x14ac:dyDescent="0.25">
      <c r="A3452" s="7" t="s">
        <v>4907</v>
      </c>
      <c r="B3452" s="7" t="s">
        <v>4908</v>
      </c>
      <c r="C3452" s="7" t="s">
        <v>1841</v>
      </c>
      <c r="D3452" s="7" t="s">
        <v>1842</v>
      </c>
      <c r="E3452" s="7" t="s">
        <v>2597</v>
      </c>
      <c r="F3452" s="8">
        <v>15</v>
      </c>
      <c r="G3452" s="8">
        <v>217925</v>
      </c>
      <c r="H3452" s="8">
        <v>217925</v>
      </c>
      <c r="I3452" s="8">
        <v>8</v>
      </c>
      <c r="J3452" s="8">
        <v>1743400</v>
      </c>
      <c r="K3452" s="8">
        <v>217925</v>
      </c>
      <c r="L3452" s="8">
        <f t="shared" si="212"/>
        <v>28424.999999999971</v>
      </c>
      <c r="M3452" s="8">
        <f t="shared" si="213"/>
        <v>189500.00000000003</v>
      </c>
      <c r="N3452" s="9"/>
      <c r="O3452" s="9"/>
      <c r="P3452" s="8">
        <v>15</v>
      </c>
      <c r="Q3452" s="8">
        <v>217925</v>
      </c>
      <c r="R3452" s="17">
        <f t="shared" si="214"/>
        <v>0</v>
      </c>
      <c r="S3452" s="18">
        <f t="shared" si="215"/>
        <v>1743400</v>
      </c>
    </row>
    <row r="3453" spans="1:19" x14ac:dyDescent="0.25">
      <c r="A3453" s="7" t="s">
        <v>4909</v>
      </c>
      <c r="B3453" s="7" t="s">
        <v>4910</v>
      </c>
      <c r="C3453" s="7" t="s">
        <v>1841</v>
      </c>
      <c r="D3453" s="7" t="s">
        <v>1842</v>
      </c>
      <c r="E3453" s="7" t="s">
        <v>2597</v>
      </c>
      <c r="F3453" s="8">
        <v>15</v>
      </c>
      <c r="G3453" s="8">
        <v>233450</v>
      </c>
      <c r="H3453" s="8">
        <v>233450</v>
      </c>
      <c r="I3453" s="8">
        <v>10</v>
      </c>
      <c r="J3453" s="8">
        <v>2334500</v>
      </c>
      <c r="K3453" s="8">
        <v>233450</v>
      </c>
      <c r="L3453" s="8">
        <f t="shared" si="212"/>
        <v>30449.999999999971</v>
      </c>
      <c r="M3453" s="8">
        <f t="shared" si="213"/>
        <v>203000.00000000003</v>
      </c>
      <c r="N3453" s="9"/>
      <c r="O3453" s="9"/>
      <c r="P3453" s="8">
        <v>15</v>
      </c>
      <c r="Q3453" s="8">
        <v>233450</v>
      </c>
      <c r="R3453" s="17">
        <f t="shared" si="214"/>
        <v>0</v>
      </c>
      <c r="S3453" s="18">
        <f t="shared" si="215"/>
        <v>2334500</v>
      </c>
    </row>
    <row r="3454" spans="1:19" x14ac:dyDescent="0.25">
      <c r="A3454" s="7" t="s">
        <v>4911</v>
      </c>
      <c r="B3454" s="7" t="s">
        <v>4912</v>
      </c>
      <c r="C3454" s="7" t="s">
        <v>1841</v>
      </c>
      <c r="D3454" s="7" t="s">
        <v>1842</v>
      </c>
      <c r="E3454" s="7" t="s">
        <v>2597</v>
      </c>
      <c r="F3454" s="8">
        <v>15</v>
      </c>
      <c r="G3454" s="8">
        <v>233450</v>
      </c>
      <c r="H3454" s="8">
        <v>233450</v>
      </c>
      <c r="I3454" s="8">
        <v>5</v>
      </c>
      <c r="J3454" s="8">
        <v>1167250</v>
      </c>
      <c r="K3454" s="8">
        <v>233450</v>
      </c>
      <c r="L3454" s="8">
        <f t="shared" si="212"/>
        <v>30449.999999999971</v>
      </c>
      <c r="M3454" s="8">
        <f t="shared" si="213"/>
        <v>203000.00000000003</v>
      </c>
      <c r="N3454" s="14">
        <v>12</v>
      </c>
      <c r="O3454" s="14">
        <v>227360</v>
      </c>
      <c r="P3454" s="8">
        <v>15</v>
      </c>
      <c r="Q3454" s="8">
        <v>233450</v>
      </c>
      <c r="R3454" s="17">
        <f t="shared" si="214"/>
        <v>1136800</v>
      </c>
      <c r="S3454" s="18">
        <f t="shared" si="215"/>
        <v>1167250</v>
      </c>
    </row>
    <row r="3455" spans="1:19" x14ac:dyDescent="0.25">
      <c r="A3455" s="7" t="s">
        <v>4915</v>
      </c>
      <c r="B3455" s="7" t="s">
        <v>4916</v>
      </c>
      <c r="C3455" s="7" t="s">
        <v>1841</v>
      </c>
      <c r="D3455" s="7" t="s">
        <v>1842</v>
      </c>
      <c r="E3455" s="7" t="s">
        <v>2597</v>
      </c>
      <c r="F3455" s="8">
        <v>15</v>
      </c>
      <c r="G3455" s="8">
        <v>233450</v>
      </c>
      <c r="H3455" s="8">
        <v>233450</v>
      </c>
      <c r="I3455" s="8">
        <v>1</v>
      </c>
      <c r="J3455" s="8">
        <v>233450</v>
      </c>
      <c r="K3455" s="8">
        <v>233450</v>
      </c>
      <c r="L3455" s="8">
        <f t="shared" si="212"/>
        <v>30449.999999999971</v>
      </c>
      <c r="M3455" s="8">
        <f t="shared" si="213"/>
        <v>203000.00000000003</v>
      </c>
      <c r="N3455" s="9"/>
      <c r="O3455" s="9"/>
      <c r="P3455" s="8">
        <v>15</v>
      </c>
      <c r="Q3455" s="8">
        <v>233450</v>
      </c>
      <c r="R3455" s="17">
        <f t="shared" si="214"/>
        <v>0</v>
      </c>
      <c r="S3455" s="18">
        <f t="shared" si="215"/>
        <v>233450</v>
      </c>
    </row>
    <row r="3456" spans="1:19" x14ac:dyDescent="0.25">
      <c r="A3456" s="7" t="s">
        <v>4917</v>
      </c>
      <c r="B3456" s="7" t="s">
        <v>4918</v>
      </c>
      <c r="C3456" s="7" t="s">
        <v>472</v>
      </c>
      <c r="D3456" s="7" t="s">
        <v>473</v>
      </c>
      <c r="E3456" s="7" t="s">
        <v>1421</v>
      </c>
      <c r="F3456" s="8">
        <v>15</v>
      </c>
      <c r="G3456" s="8">
        <v>201250</v>
      </c>
      <c r="H3456" s="8">
        <v>201250</v>
      </c>
      <c r="I3456" s="8">
        <v>1</v>
      </c>
      <c r="J3456" s="8">
        <v>201250</v>
      </c>
      <c r="K3456" s="8">
        <v>201250</v>
      </c>
      <c r="L3456" s="8">
        <f t="shared" si="212"/>
        <v>26250</v>
      </c>
      <c r="M3456" s="8">
        <f t="shared" si="213"/>
        <v>175000</v>
      </c>
      <c r="N3456" s="13"/>
      <c r="O3456" s="13"/>
      <c r="P3456" s="8">
        <v>15</v>
      </c>
      <c r="Q3456" s="8">
        <v>201250</v>
      </c>
      <c r="R3456" s="17">
        <f t="shared" si="214"/>
        <v>0</v>
      </c>
      <c r="S3456" s="18">
        <f t="shared" si="215"/>
        <v>201250</v>
      </c>
    </row>
    <row r="3457" spans="1:19" x14ac:dyDescent="0.25">
      <c r="A3457" s="7" t="s">
        <v>4919</v>
      </c>
      <c r="B3457" s="7" t="s">
        <v>4920</v>
      </c>
      <c r="C3457" s="7" t="s">
        <v>37</v>
      </c>
      <c r="D3457" s="7" t="s">
        <v>38</v>
      </c>
      <c r="E3457" s="7" t="s">
        <v>39</v>
      </c>
      <c r="F3457" s="8">
        <v>15</v>
      </c>
      <c r="G3457" s="8">
        <v>5186.5</v>
      </c>
      <c r="H3457" s="8">
        <v>5186.5</v>
      </c>
      <c r="I3457" s="8">
        <v>9</v>
      </c>
      <c r="J3457" s="8">
        <v>46678.5</v>
      </c>
      <c r="K3457" s="8">
        <v>5186.5</v>
      </c>
      <c r="L3457" s="8">
        <f t="shared" si="212"/>
        <v>676.5</v>
      </c>
      <c r="M3457" s="8">
        <f t="shared" si="213"/>
        <v>4510</v>
      </c>
      <c r="N3457" s="13"/>
      <c r="O3457" s="13"/>
      <c r="P3457" s="8">
        <v>15</v>
      </c>
      <c r="Q3457" s="8">
        <v>5186.5</v>
      </c>
      <c r="R3457" s="17">
        <f t="shared" si="214"/>
        <v>0</v>
      </c>
      <c r="S3457" s="18">
        <f t="shared" si="215"/>
        <v>46678.5</v>
      </c>
    </row>
    <row r="3458" spans="1:19" x14ac:dyDescent="0.25">
      <c r="A3458" s="7" t="s">
        <v>4921</v>
      </c>
      <c r="B3458" s="7" t="s">
        <v>4922</v>
      </c>
      <c r="C3458" s="7" t="s">
        <v>1841</v>
      </c>
      <c r="D3458" s="7" t="s">
        <v>1842</v>
      </c>
      <c r="E3458" s="7" t="s">
        <v>2597</v>
      </c>
      <c r="F3458" s="8">
        <v>15</v>
      </c>
      <c r="G3458" s="8">
        <v>248400</v>
      </c>
      <c r="H3458" s="8">
        <v>248400</v>
      </c>
      <c r="I3458" s="8">
        <v>1</v>
      </c>
      <c r="J3458" s="8">
        <v>248400</v>
      </c>
      <c r="K3458" s="8">
        <v>248400</v>
      </c>
      <c r="L3458" s="8">
        <f t="shared" ref="L3458:L3521" si="216">K3458-M3458</f>
        <v>32399.999999999971</v>
      </c>
      <c r="M3458" s="8">
        <f t="shared" ref="M3458:M3521" si="217">K3458/((100+F3458)/100)</f>
        <v>216000.00000000003</v>
      </c>
      <c r="N3458" s="9"/>
      <c r="O3458" s="9"/>
      <c r="P3458" s="8">
        <v>15</v>
      </c>
      <c r="Q3458" s="8">
        <v>248400</v>
      </c>
      <c r="R3458" s="17">
        <f t="shared" ref="R3458:R3521" si="218">I3458*O3458</f>
        <v>0</v>
      </c>
      <c r="S3458" s="18">
        <f t="shared" si="215"/>
        <v>248400</v>
      </c>
    </row>
    <row r="3459" spans="1:19" x14ac:dyDescent="0.25">
      <c r="A3459" s="7" t="s">
        <v>4923</v>
      </c>
      <c r="B3459" s="7" t="s">
        <v>4924</v>
      </c>
      <c r="C3459" s="7" t="s">
        <v>2517</v>
      </c>
      <c r="D3459" s="7" t="s">
        <v>2518</v>
      </c>
      <c r="E3459" s="7" t="s">
        <v>2519</v>
      </c>
      <c r="F3459" s="8">
        <v>15</v>
      </c>
      <c r="G3459" s="8">
        <v>428577.4</v>
      </c>
      <c r="H3459" s="8">
        <v>428577.4</v>
      </c>
      <c r="I3459" s="8">
        <v>2</v>
      </c>
      <c r="J3459" s="8">
        <v>857154.8</v>
      </c>
      <c r="K3459" s="8">
        <v>428577.4</v>
      </c>
      <c r="L3459" s="8">
        <f t="shared" si="216"/>
        <v>55901.399999999965</v>
      </c>
      <c r="M3459" s="8">
        <f t="shared" si="217"/>
        <v>372676.00000000006</v>
      </c>
      <c r="N3459" s="13"/>
      <c r="O3459" s="13"/>
      <c r="P3459" s="8">
        <v>15</v>
      </c>
      <c r="Q3459" s="8">
        <v>428577.4</v>
      </c>
      <c r="R3459" s="17">
        <f t="shared" si="218"/>
        <v>0</v>
      </c>
      <c r="S3459" s="18">
        <f t="shared" ref="S3459:S3522" si="219">J3459</f>
        <v>857154.8</v>
      </c>
    </row>
    <row r="3460" spans="1:19" x14ac:dyDescent="0.25">
      <c r="A3460" s="7" t="s">
        <v>4925</v>
      </c>
      <c r="B3460" s="7" t="s">
        <v>4926</v>
      </c>
      <c r="C3460" s="7" t="s">
        <v>2517</v>
      </c>
      <c r="D3460" s="7" t="s">
        <v>2518</v>
      </c>
      <c r="E3460" s="7" t="s">
        <v>2519</v>
      </c>
      <c r="F3460" s="8">
        <v>15</v>
      </c>
      <c r="G3460" s="8">
        <v>428577.4</v>
      </c>
      <c r="H3460" s="8">
        <v>428577.4</v>
      </c>
      <c r="I3460" s="8">
        <v>2</v>
      </c>
      <c r="J3460" s="8">
        <v>857154.8</v>
      </c>
      <c r="K3460" s="8">
        <v>428577.4</v>
      </c>
      <c r="L3460" s="8">
        <f t="shared" si="216"/>
        <v>55901.399999999965</v>
      </c>
      <c r="M3460" s="8">
        <f t="shared" si="217"/>
        <v>372676.00000000006</v>
      </c>
      <c r="N3460" s="9"/>
      <c r="O3460" s="9"/>
      <c r="P3460" s="8">
        <v>15</v>
      </c>
      <c r="Q3460" s="8">
        <v>428577.4</v>
      </c>
      <c r="R3460" s="17">
        <f t="shared" si="218"/>
        <v>0</v>
      </c>
      <c r="S3460" s="18">
        <f t="shared" si="219"/>
        <v>857154.8</v>
      </c>
    </row>
    <row r="3461" spans="1:19" x14ac:dyDescent="0.25">
      <c r="A3461" s="7" t="s">
        <v>4929</v>
      </c>
      <c r="B3461" s="7" t="s">
        <v>4930</v>
      </c>
      <c r="C3461" s="7" t="s">
        <v>2517</v>
      </c>
      <c r="D3461" s="7" t="s">
        <v>2518</v>
      </c>
      <c r="E3461" s="7" t="s">
        <v>2519</v>
      </c>
      <c r="F3461" s="8">
        <v>15</v>
      </c>
      <c r="G3461" s="8">
        <v>428577.4</v>
      </c>
      <c r="H3461" s="8">
        <v>428577.4</v>
      </c>
      <c r="I3461" s="8">
        <v>27</v>
      </c>
      <c r="J3461" s="8">
        <v>11571589.800000006</v>
      </c>
      <c r="K3461" s="8">
        <v>428577.40000000026</v>
      </c>
      <c r="L3461" s="8">
        <f t="shared" si="216"/>
        <v>55901.400000000023</v>
      </c>
      <c r="M3461" s="8">
        <f t="shared" si="217"/>
        <v>372676.00000000023</v>
      </c>
      <c r="N3461" s="14">
        <v>12</v>
      </c>
      <c r="O3461" s="14">
        <v>417397.12000000005</v>
      </c>
      <c r="P3461" s="8">
        <v>15</v>
      </c>
      <c r="Q3461" s="8">
        <v>428577.39999999997</v>
      </c>
      <c r="R3461" s="17">
        <f t="shared" si="218"/>
        <v>11269722.240000002</v>
      </c>
      <c r="S3461" s="18">
        <f t="shared" si="219"/>
        <v>11571589.800000006</v>
      </c>
    </row>
    <row r="3462" spans="1:19" x14ac:dyDescent="0.25">
      <c r="A3462" s="7" t="s">
        <v>4931</v>
      </c>
      <c r="B3462" s="7" t="s">
        <v>4932</v>
      </c>
      <c r="C3462" s="7" t="s">
        <v>1841</v>
      </c>
      <c r="D3462" s="7" t="s">
        <v>1842</v>
      </c>
      <c r="E3462" s="7" t="s">
        <v>2597</v>
      </c>
      <c r="F3462" s="8">
        <v>15</v>
      </c>
      <c r="G3462" s="8">
        <v>248377</v>
      </c>
      <c r="H3462" s="8">
        <v>248377</v>
      </c>
      <c r="I3462" s="8">
        <v>3</v>
      </c>
      <c r="J3462" s="8">
        <v>745131</v>
      </c>
      <c r="K3462" s="8">
        <v>248377</v>
      </c>
      <c r="L3462" s="8">
        <f t="shared" si="216"/>
        <v>32396.999999999971</v>
      </c>
      <c r="M3462" s="8">
        <f t="shared" si="217"/>
        <v>215980.00000000003</v>
      </c>
      <c r="N3462" s="14">
        <v>12</v>
      </c>
      <c r="O3462" s="14">
        <v>241897.60000000001</v>
      </c>
      <c r="P3462" s="8">
        <v>15</v>
      </c>
      <c r="Q3462" s="8">
        <v>248377</v>
      </c>
      <c r="R3462" s="17">
        <f t="shared" si="218"/>
        <v>725692.8</v>
      </c>
      <c r="S3462" s="18">
        <f t="shared" si="219"/>
        <v>745131</v>
      </c>
    </row>
    <row r="3463" spans="1:19" x14ac:dyDescent="0.25">
      <c r="A3463" s="7" t="s">
        <v>4933</v>
      </c>
      <c r="B3463" s="7" t="s">
        <v>4934</v>
      </c>
      <c r="C3463" s="7" t="s">
        <v>1841</v>
      </c>
      <c r="D3463" s="7" t="s">
        <v>1842</v>
      </c>
      <c r="E3463" s="7" t="s">
        <v>2597</v>
      </c>
      <c r="F3463" s="8">
        <v>15</v>
      </c>
      <c r="G3463" s="8">
        <v>276000</v>
      </c>
      <c r="H3463" s="8">
        <v>276000</v>
      </c>
      <c r="I3463" s="8">
        <v>35</v>
      </c>
      <c r="J3463" s="8">
        <v>9660000</v>
      </c>
      <c r="K3463" s="8">
        <v>276000</v>
      </c>
      <c r="L3463" s="8">
        <f t="shared" si="216"/>
        <v>35999.999999999971</v>
      </c>
      <c r="M3463" s="8">
        <f t="shared" si="217"/>
        <v>240000.00000000003</v>
      </c>
      <c r="N3463" s="14">
        <v>12</v>
      </c>
      <c r="O3463" s="14">
        <v>268800</v>
      </c>
      <c r="P3463" s="8">
        <v>15</v>
      </c>
      <c r="Q3463" s="8">
        <v>276000</v>
      </c>
      <c r="R3463" s="17">
        <f t="shared" si="218"/>
        <v>9408000</v>
      </c>
      <c r="S3463" s="18">
        <f t="shared" si="219"/>
        <v>9660000</v>
      </c>
    </row>
    <row r="3464" spans="1:19" x14ac:dyDescent="0.25">
      <c r="A3464" s="7" t="s">
        <v>4935</v>
      </c>
      <c r="B3464" s="7" t="s">
        <v>4936</v>
      </c>
      <c r="C3464" s="7" t="s">
        <v>1841</v>
      </c>
      <c r="D3464" s="7" t="s">
        <v>1842</v>
      </c>
      <c r="E3464" s="7" t="s">
        <v>2597</v>
      </c>
      <c r="F3464" s="8">
        <v>15</v>
      </c>
      <c r="G3464" s="8">
        <v>275942.5</v>
      </c>
      <c r="H3464" s="8">
        <v>275942.5</v>
      </c>
      <c r="I3464" s="8">
        <v>3</v>
      </c>
      <c r="J3464" s="8">
        <v>827827.5</v>
      </c>
      <c r="K3464" s="8">
        <v>275942.5</v>
      </c>
      <c r="L3464" s="8">
        <f t="shared" si="216"/>
        <v>35992.499999999971</v>
      </c>
      <c r="M3464" s="8">
        <f t="shared" si="217"/>
        <v>239950.00000000003</v>
      </c>
      <c r="N3464" s="9"/>
      <c r="O3464" s="9"/>
      <c r="P3464" s="8">
        <v>15</v>
      </c>
      <c r="Q3464" s="8">
        <v>275942.5</v>
      </c>
      <c r="R3464" s="17">
        <f t="shared" si="218"/>
        <v>0</v>
      </c>
      <c r="S3464" s="18">
        <f t="shared" si="219"/>
        <v>827827.5</v>
      </c>
    </row>
    <row r="3465" spans="1:19" x14ac:dyDescent="0.25">
      <c r="A3465" s="7" t="s">
        <v>4937</v>
      </c>
      <c r="B3465" s="7" t="s">
        <v>4938</v>
      </c>
      <c r="C3465" s="7" t="s">
        <v>1841</v>
      </c>
      <c r="D3465" s="7" t="s">
        <v>1842</v>
      </c>
      <c r="E3465" s="7" t="s">
        <v>2597</v>
      </c>
      <c r="F3465" s="8">
        <v>15</v>
      </c>
      <c r="G3465" s="8">
        <v>257565.5</v>
      </c>
      <c r="H3465" s="8">
        <v>257565.5</v>
      </c>
      <c r="I3465" s="8">
        <v>3</v>
      </c>
      <c r="J3465" s="8">
        <v>772696.5</v>
      </c>
      <c r="K3465" s="8">
        <v>257565.5</v>
      </c>
      <c r="L3465" s="8">
        <f t="shared" si="216"/>
        <v>33595.499999999971</v>
      </c>
      <c r="M3465" s="8">
        <f t="shared" si="217"/>
        <v>223970.00000000003</v>
      </c>
      <c r="N3465" s="9"/>
      <c r="O3465" s="9"/>
      <c r="P3465" s="8">
        <v>15</v>
      </c>
      <c r="Q3465" s="8">
        <v>257565.5</v>
      </c>
      <c r="R3465" s="17">
        <f t="shared" si="218"/>
        <v>0</v>
      </c>
      <c r="S3465" s="18">
        <f t="shared" si="219"/>
        <v>772696.5</v>
      </c>
    </row>
    <row r="3466" spans="1:19" x14ac:dyDescent="0.25">
      <c r="A3466" s="7" t="s">
        <v>4939</v>
      </c>
      <c r="B3466" s="7" t="s">
        <v>4940</v>
      </c>
      <c r="C3466" s="7" t="s">
        <v>1841</v>
      </c>
      <c r="D3466" s="7" t="s">
        <v>1842</v>
      </c>
      <c r="E3466" s="7" t="s">
        <v>2597</v>
      </c>
      <c r="F3466" s="8">
        <v>15</v>
      </c>
      <c r="G3466" s="8">
        <v>275942.5</v>
      </c>
      <c r="H3466" s="8">
        <v>275942.5</v>
      </c>
      <c r="I3466" s="8">
        <v>1</v>
      </c>
      <c r="J3466" s="8">
        <v>275942.5</v>
      </c>
      <c r="K3466" s="8">
        <v>275942.5</v>
      </c>
      <c r="L3466" s="8">
        <f t="shared" si="216"/>
        <v>35992.499999999971</v>
      </c>
      <c r="M3466" s="8">
        <f t="shared" si="217"/>
        <v>239950.00000000003</v>
      </c>
      <c r="N3466" s="14">
        <v>12</v>
      </c>
      <c r="O3466" s="14">
        <v>268744</v>
      </c>
      <c r="P3466" s="8">
        <v>15</v>
      </c>
      <c r="Q3466" s="8">
        <v>275942.5</v>
      </c>
      <c r="R3466" s="17">
        <f t="shared" si="218"/>
        <v>268744</v>
      </c>
      <c r="S3466" s="18">
        <f t="shared" si="219"/>
        <v>275942.5</v>
      </c>
    </row>
    <row r="3467" spans="1:19" x14ac:dyDescent="0.25">
      <c r="A3467" s="7" t="s">
        <v>4941</v>
      </c>
      <c r="B3467" s="7" t="s">
        <v>4942</v>
      </c>
      <c r="C3467" s="7" t="s">
        <v>1841</v>
      </c>
      <c r="D3467" s="7" t="s">
        <v>1842</v>
      </c>
      <c r="E3467" s="7" t="s">
        <v>2597</v>
      </c>
      <c r="F3467" s="8">
        <v>15</v>
      </c>
      <c r="G3467" s="8">
        <v>275942.5</v>
      </c>
      <c r="H3467" s="8">
        <v>275942.5</v>
      </c>
      <c r="I3467" s="8">
        <v>2</v>
      </c>
      <c r="J3467" s="8">
        <v>551885</v>
      </c>
      <c r="K3467" s="8">
        <v>275942.5</v>
      </c>
      <c r="L3467" s="8">
        <f t="shared" si="216"/>
        <v>35992.499999999971</v>
      </c>
      <c r="M3467" s="8">
        <f t="shared" si="217"/>
        <v>239950.00000000003</v>
      </c>
      <c r="N3467" s="9"/>
      <c r="O3467" s="9"/>
      <c r="P3467" s="8">
        <v>15</v>
      </c>
      <c r="Q3467" s="8">
        <v>275942.5</v>
      </c>
      <c r="R3467" s="17">
        <f t="shared" si="218"/>
        <v>0</v>
      </c>
      <c r="S3467" s="18">
        <f t="shared" si="219"/>
        <v>551885</v>
      </c>
    </row>
    <row r="3468" spans="1:19" x14ac:dyDescent="0.25">
      <c r="A3468" s="7" t="s">
        <v>4943</v>
      </c>
      <c r="B3468" s="7" t="s">
        <v>4944</v>
      </c>
      <c r="C3468" s="7" t="s">
        <v>37</v>
      </c>
      <c r="D3468" s="7" t="s">
        <v>38</v>
      </c>
      <c r="E3468" s="7" t="s">
        <v>39</v>
      </c>
      <c r="F3468" s="8">
        <v>15</v>
      </c>
      <c r="G3468" s="8">
        <v>782</v>
      </c>
      <c r="H3468" s="8">
        <v>782</v>
      </c>
      <c r="I3468" s="8">
        <v>1</v>
      </c>
      <c r="J3468" s="8">
        <v>782</v>
      </c>
      <c r="K3468" s="8">
        <v>782</v>
      </c>
      <c r="L3468" s="8">
        <f t="shared" si="216"/>
        <v>102</v>
      </c>
      <c r="M3468" s="8">
        <f t="shared" si="217"/>
        <v>680</v>
      </c>
      <c r="N3468" s="9"/>
      <c r="O3468" s="9"/>
      <c r="P3468" s="8">
        <v>15</v>
      </c>
      <c r="Q3468" s="8">
        <v>782</v>
      </c>
      <c r="R3468" s="17">
        <f t="shared" si="218"/>
        <v>0</v>
      </c>
      <c r="S3468" s="18">
        <f t="shared" si="219"/>
        <v>782</v>
      </c>
    </row>
    <row r="3469" spans="1:19" x14ac:dyDescent="0.25">
      <c r="A3469" s="7" t="s">
        <v>4949</v>
      </c>
      <c r="B3469" s="7" t="s">
        <v>4950</v>
      </c>
      <c r="C3469" s="7" t="s">
        <v>1841</v>
      </c>
      <c r="D3469" s="7" t="s">
        <v>1842</v>
      </c>
      <c r="E3469" s="7" t="s">
        <v>2597</v>
      </c>
      <c r="F3469" s="8">
        <v>15</v>
      </c>
      <c r="G3469" s="8">
        <v>248400</v>
      </c>
      <c r="H3469" s="8">
        <v>248400</v>
      </c>
      <c r="I3469" s="8">
        <v>4</v>
      </c>
      <c r="J3469" s="8">
        <v>993600</v>
      </c>
      <c r="K3469" s="8">
        <v>248400</v>
      </c>
      <c r="L3469" s="8">
        <f t="shared" si="216"/>
        <v>32399.999999999971</v>
      </c>
      <c r="M3469" s="8">
        <f t="shared" si="217"/>
        <v>216000.00000000003</v>
      </c>
      <c r="N3469" s="9"/>
      <c r="O3469" s="9"/>
      <c r="P3469" s="8">
        <v>15</v>
      </c>
      <c r="Q3469" s="8">
        <v>248400</v>
      </c>
      <c r="R3469" s="17">
        <f t="shared" si="218"/>
        <v>0</v>
      </c>
      <c r="S3469" s="18">
        <f t="shared" si="219"/>
        <v>993600</v>
      </c>
    </row>
    <row r="3470" spans="1:19" x14ac:dyDescent="0.25">
      <c r="A3470" s="7" t="s">
        <v>4953</v>
      </c>
      <c r="B3470" s="7" t="s">
        <v>4954</v>
      </c>
      <c r="C3470" s="7" t="s">
        <v>1841</v>
      </c>
      <c r="D3470" s="7" t="s">
        <v>1842</v>
      </c>
      <c r="E3470" s="7" t="s">
        <v>2597</v>
      </c>
      <c r="F3470" s="8">
        <v>15</v>
      </c>
      <c r="G3470" s="8">
        <v>248377</v>
      </c>
      <c r="H3470" s="8">
        <v>248377</v>
      </c>
      <c r="I3470" s="8">
        <v>1</v>
      </c>
      <c r="J3470" s="8">
        <v>248377</v>
      </c>
      <c r="K3470" s="8">
        <v>248377</v>
      </c>
      <c r="L3470" s="8">
        <f t="shared" si="216"/>
        <v>32396.999999999971</v>
      </c>
      <c r="M3470" s="8">
        <f t="shared" si="217"/>
        <v>215980.00000000003</v>
      </c>
      <c r="N3470" s="13"/>
      <c r="O3470" s="13"/>
      <c r="P3470" s="8">
        <v>15</v>
      </c>
      <c r="Q3470" s="8">
        <v>248377</v>
      </c>
      <c r="R3470" s="17">
        <f t="shared" si="218"/>
        <v>0</v>
      </c>
      <c r="S3470" s="18">
        <f t="shared" si="219"/>
        <v>248377</v>
      </c>
    </row>
    <row r="3471" spans="1:19" x14ac:dyDescent="0.25">
      <c r="A3471" s="7" t="s">
        <v>4955</v>
      </c>
      <c r="B3471" s="7" t="s">
        <v>4956</v>
      </c>
      <c r="C3471" s="7" t="s">
        <v>1841</v>
      </c>
      <c r="D3471" s="7" t="s">
        <v>1842</v>
      </c>
      <c r="E3471" s="7" t="s">
        <v>2597</v>
      </c>
      <c r="F3471" s="8">
        <v>15</v>
      </c>
      <c r="G3471" s="8">
        <v>248400</v>
      </c>
      <c r="H3471" s="8">
        <v>248400</v>
      </c>
      <c r="I3471" s="8">
        <v>195</v>
      </c>
      <c r="J3471" s="8">
        <v>48438000</v>
      </c>
      <c r="K3471" s="8">
        <v>248400</v>
      </c>
      <c r="L3471" s="8">
        <f t="shared" si="216"/>
        <v>32399.999999999971</v>
      </c>
      <c r="M3471" s="8">
        <f t="shared" si="217"/>
        <v>216000.00000000003</v>
      </c>
      <c r="N3471" s="14">
        <v>12</v>
      </c>
      <c r="O3471" s="14">
        <v>241920</v>
      </c>
      <c r="P3471" s="8">
        <v>15</v>
      </c>
      <c r="Q3471" s="8">
        <v>248400</v>
      </c>
      <c r="R3471" s="17">
        <f t="shared" si="218"/>
        <v>47174400</v>
      </c>
      <c r="S3471" s="18">
        <f t="shared" si="219"/>
        <v>48438000</v>
      </c>
    </row>
    <row r="3472" spans="1:19" x14ac:dyDescent="0.25">
      <c r="A3472" s="7" t="s">
        <v>4959</v>
      </c>
      <c r="B3472" s="7" t="s">
        <v>4960</v>
      </c>
      <c r="C3472" s="7" t="s">
        <v>1841</v>
      </c>
      <c r="D3472" s="7" t="s">
        <v>1842</v>
      </c>
      <c r="E3472" s="7" t="s">
        <v>2597</v>
      </c>
      <c r="F3472" s="8">
        <v>15</v>
      </c>
      <c r="G3472" s="8">
        <v>257600</v>
      </c>
      <c r="H3472" s="8">
        <v>257600</v>
      </c>
      <c r="I3472" s="8">
        <v>26</v>
      </c>
      <c r="J3472" s="8">
        <v>6697600</v>
      </c>
      <c r="K3472" s="8">
        <v>257600</v>
      </c>
      <c r="L3472" s="8">
        <f t="shared" si="216"/>
        <v>33599.999999999971</v>
      </c>
      <c r="M3472" s="8">
        <f t="shared" si="217"/>
        <v>224000.00000000003</v>
      </c>
      <c r="N3472" s="14">
        <v>12</v>
      </c>
      <c r="O3472" s="14">
        <v>250880</v>
      </c>
      <c r="P3472" s="8">
        <v>15</v>
      </c>
      <c r="Q3472" s="8">
        <v>257600</v>
      </c>
      <c r="R3472" s="17">
        <f t="shared" si="218"/>
        <v>6522880</v>
      </c>
      <c r="S3472" s="18">
        <f t="shared" si="219"/>
        <v>6697600</v>
      </c>
    </row>
    <row r="3473" spans="1:19" x14ac:dyDescent="0.25">
      <c r="A3473" s="7" t="s">
        <v>4963</v>
      </c>
      <c r="B3473" s="7" t="s">
        <v>4964</v>
      </c>
      <c r="C3473" s="7" t="s">
        <v>32</v>
      </c>
      <c r="D3473" s="7" t="s">
        <v>33</v>
      </c>
      <c r="E3473" s="7" t="s">
        <v>34</v>
      </c>
      <c r="F3473" s="8">
        <v>15</v>
      </c>
      <c r="G3473" s="8">
        <v>65164.31</v>
      </c>
      <c r="H3473" s="8">
        <v>65164.31</v>
      </c>
      <c r="I3473" s="8">
        <v>4</v>
      </c>
      <c r="J3473" s="8">
        <v>260657.24</v>
      </c>
      <c r="K3473" s="8">
        <v>65164.31</v>
      </c>
      <c r="L3473" s="8">
        <f t="shared" si="216"/>
        <v>8499.6926086956446</v>
      </c>
      <c r="M3473" s="8">
        <f t="shared" si="217"/>
        <v>56664.617391304353</v>
      </c>
      <c r="N3473" s="14">
        <v>12</v>
      </c>
      <c r="O3473" s="14">
        <v>68541.539999999994</v>
      </c>
      <c r="P3473" s="8">
        <v>15</v>
      </c>
      <c r="Q3473" s="8">
        <v>65164.31</v>
      </c>
      <c r="R3473" s="17">
        <f t="shared" si="218"/>
        <v>274166.15999999997</v>
      </c>
      <c r="S3473" s="18">
        <f t="shared" si="219"/>
        <v>260657.24</v>
      </c>
    </row>
    <row r="3474" spans="1:19" x14ac:dyDescent="0.25">
      <c r="A3474" s="7" t="s">
        <v>4965</v>
      </c>
      <c r="B3474" s="7" t="s">
        <v>4966</v>
      </c>
      <c r="C3474" s="7" t="s">
        <v>369</v>
      </c>
      <c r="D3474" s="7" t="s">
        <v>370</v>
      </c>
      <c r="E3474" s="7" t="s">
        <v>371</v>
      </c>
      <c r="F3474" s="8">
        <v>21</v>
      </c>
      <c r="G3474" s="8">
        <v>82280</v>
      </c>
      <c r="H3474" s="8">
        <v>82280</v>
      </c>
      <c r="I3474" s="8">
        <v>19</v>
      </c>
      <c r="J3474" s="8">
        <v>1563320</v>
      </c>
      <c r="K3474" s="8">
        <v>82280</v>
      </c>
      <c r="L3474" s="8">
        <f t="shared" si="216"/>
        <v>14280</v>
      </c>
      <c r="M3474" s="8">
        <f t="shared" si="217"/>
        <v>68000</v>
      </c>
      <c r="N3474" s="9"/>
      <c r="O3474" s="9"/>
      <c r="P3474" s="8">
        <v>21</v>
      </c>
      <c r="Q3474" s="8">
        <v>82280</v>
      </c>
      <c r="R3474" s="17">
        <f t="shared" si="218"/>
        <v>0</v>
      </c>
      <c r="S3474" s="18">
        <f t="shared" si="219"/>
        <v>1563320</v>
      </c>
    </row>
    <row r="3475" spans="1:19" x14ac:dyDescent="0.25">
      <c r="A3475" s="7" t="s">
        <v>4967</v>
      </c>
      <c r="B3475" s="7" t="s">
        <v>4968</v>
      </c>
      <c r="C3475" s="7" t="s">
        <v>76</v>
      </c>
      <c r="D3475" s="7" t="s">
        <v>77</v>
      </c>
      <c r="E3475" s="7" t="s">
        <v>78</v>
      </c>
      <c r="F3475" s="8">
        <v>15</v>
      </c>
      <c r="G3475" s="8">
        <v>6900</v>
      </c>
      <c r="H3475" s="8">
        <v>6900</v>
      </c>
      <c r="I3475" s="8">
        <v>1</v>
      </c>
      <c r="J3475" s="8">
        <v>6900</v>
      </c>
      <c r="K3475" s="8">
        <v>6900</v>
      </c>
      <c r="L3475" s="8">
        <f t="shared" si="216"/>
        <v>899.99999999999909</v>
      </c>
      <c r="M3475" s="8">
        <f t="shared" si="217"/>
        <v>6000.0000000000009</v>
      </c>
      <c r="N3475" s="13"/>
      <c r="O3475" s="13"/>
      <c r="P3475" s="8">
        <v>15</v>
      </c>
      <c r="Q3475" s="8">
        <v>6900</v>
      </c>
      <c r="R3475" s="17">
        <f t="shared" si="218"/>
        <v>0</v>
      </c>
      <c r="S3475" s="18">
        <f t="shared" si="219"/>
        <v>6900</v>
      </c>
    </row>
    <row r="3476" spans="1:19" x14ac:dyDescent="0.25">
      <c r="A3476" s="7" t="s">
        <v>4969</v>
      </c>
      <c r="B3476" s="7" t="s">
        <v>4970</v>
      </c>
      <c r="C3476" s="7" t="s">
        <v>76</v>
      </c>
      <c r="D3476" s="7" t="s">
        <v>77</v>
      </c>
      <c r="E3476" s="7" t="s">
        <v>78</v>
      </c>
      <c r="F3476" s="8">
        <v>15</v>
      </c>
      <c r="G3476" s="8">
        <v>13800</v>
      </c>
      <c r="H3476" s="8">
        <v>13800</v>
      </c>
      <c r="I3476" s="8">
        <v>20</v>
      </c>
      <c r="J3476" s="8">
        <v>276000</v>
      </c>
      <c r="K3476" s="8">
        <v>13800</v>
      </c>
      <c r="L3476" s="8">
        <f t="shared" si="216"/>
        <v>1799.9999999999982</v>
      </c>
      <c r="M3476" s="8">
        <f t="shared" si="217"/>
        <v>12000.000000000002</v>
      </c>
      <c r="N3476" s="14">
        <v>12</v>
      </c>
      <c r="O3476" s="14">
        <v>13440</v>
      </c>
      <c r="P3476" s="8">
        <v>15</v>
      </c>
      <c r="Q3476" s="8">
        <v>13800</v>
      </c>
      <c r="R3476" s="17">
        <f t="shared" si="218"/>
        <v>268800</v>
      </c>
      <c r="S3476" s="18">
        <f t="shared" si="219"/>
        <v>276000</v>
      </c>
    </row>
    <row r="3477" spans="1:19" x14ac:dyDescent="0.25">
      <c r="A3477" s="7" t="s">
        <v>4971</v>
      </c>
      <c r="B3477" s="7" t="s">
        <v>4972</v>
      </c>
      <c r="C3477" s="7" t="s">
        <v>396</v>
      </c>
      <c r="D3477" s="7" t="s">
        <v>397</v>
      </c>
      <c r="E3477" s="7" t="s">
        <v>1739</v>
      </c>
      <c r="F3477" s="8">
        <v>15</v>
      </c>
      <c r="G3477" s="8">
        <v>12535</v>
      </c>
      <c r="H3477" s="8">
        <v>12535</v>
      </c>
      <c r="I3477" s="8">
        <v>3</v>
      </c>
      <c r="J3477" s="8">
        <v>37605</v>
      </c>
      <c r="K3477" s="8">
        <v>12535</v>
      </c>
      <c r="L3477" s="8">
        <f t="shared" si="216"/>
        <v>1635</v>
      </c>
      <c r="M3477" s="8">
        <f t="shared" si="217"/>
        <v>10900</v>
      </c>
      <c r="N3477" s="13"/>
      <c r="O3477" s="13"/>
      <c r="P3477" s="8">
        <v>15</v>
      </c>
      <c r="Q3477" s="8">
        <v>12535</v>
      </c>
      <c r="R3477" s="17">
        <f t="shared" si="218"/>
        <v>0</v>
      </c>
      <c r="S3477" s="18">
        <f t="shared" si="219"/>
        <v>37605</v>
      </c>
    </row>
    <row r="3478" spans="1:19" x14ac:dyDescent="0.25">
      <c r="A3478" s="7" t="s">
        <v>4973</v>
      </c>
      <c r="B3478" s="7" t="s">
        <v>4974</v>
      </c>
      <c r="C3478" s="7" t="s">
        <v>76</v>
      </c>
      <c r="D3478" s="7" t="s">
        <v>77</v>
      </c>
      <c r="E3478" s="7" t="s">
        <v>78</v>
      </c>
      <c r="F3478" s="8">
        <v>15</v>
      </c>
      <c r="G3478" s="8">
        <v>13800</v>
      </c>
      <c r="H3478" s="8">
        <v>13800</v>
      </c>
      <c r="I3478" s="8">
        <v>13</v>
      </c>
      <c r="J3478" s="8">
        <v>179400</v>
      </c>
      <c r="K3478" s="8">
        <v>13800</v>
      </c>
      <c r="L3478" s="8">
        <f t="shared" si="216"/>
        <v>1799.9999999999982</v>
      </c>
      <c r="M3478" s="8">
        <f t="shared" si="217"/>
        <v>12000.000000000002</v>
      </c>
      <c r="N3478" s="14">
        <v>12</v>
      </c>
      <c r="O3478" s="14">
        <v>13440</v>
      </c>
      <c r="P3478" s="8">
        <v>15</v>
      </c>
      <c r="Q3478" s="8">
        <v>13800</v>
      </c>
      <c r="R3478" s="17">
        <f t="shared" si="218"/>
        <v>174720</v>
      </c>
      <c r="S3478" s="18">
        <f t="shared" si="219"/>
        <v>179400</v>
      </c>
    </row>
    <row r="3479" spans="1:19" x14ac:dyDescent="0.25">
      <c r="A3479" s="7" t="s">
        <v>4975</v>
      </c>
      <c r="B3479" s="7" t="s">
        <v>4976</v>
      </c>
      <c r="C3479" s="7" t="s">
        <v>37</v>
      </c>
      <c r="D3479" s="7" t="s">
        <v>38</v>
      </c>
      <c r="E3479" s="7" t="s">
        <v>39</v>
      </c>
      <c r="F3479" s="8">
        <v>15</v>
      </c>
      <c r="G3479" s="8">
        <v>5186.5</v>
      </c>
      <c r="H3479" s="8">
        <v>5186.5</v>
      </c>
      <c r="I3479" s="8">
        <v>1</v>
      </c>
      <c r="J3479" s="8">
        <v>5186.5</v>
      </c>
      <c r="K3479" s="8">
        <v>5186.5</v>
      </c>
      <c r="L3479" s="8">
        <f t="shared" si="216"/>
        <v>676.5</v>
      </c>
      <c r="M3479" s="8">
        <f t="shared" si="217"/>
        <v>4510</v>
      </c>
      <c r="N3479" s="9"/>
      <c r="O3479" s="9"/>
      <c r="P3479" s="8">
        <v>15</v>
      </c>
      <c r="Q3479" s="8">
        <v>5186.5</v>
      </c>
      <c r="R3479" s="17">
        <f t="shared" si="218"/>
        <v>0</v>
      </c>
      <c r="S3479" s="18">
        <f t="shared" si="219"/>
        <v>5186.5</v>
      </c>
    </row>
    <row r="3480" spans="1:19" x14ac:dyDescent="0.25">
      <c r="A3480" s="7" t="s">
        <v>4977</v>
      </c>
      <c r="B3480" s="7" t="s">
        <v>4978</v>
      </c>
      <c r="C3480" s="7" t="s">
        <v>76</v>
      </c>
      <c r="D3480" s="7" t="s">
        <v>77</v>
      </c>
      <c r="E3480" s="7" t="s">
        <v>78</v>
      </c>
      <c r="F3480" s="8">
        <v>0</v>
      </c>
      <c r="G3480" s="8">
        <v>13800</v>
      </c>
      <c r="H3480" s="8">
        <v>13800</v>
      </c>
      <c r="I3480" s="8">
        <v>21</v>
      </c>
      <c r="J3480" s="8">
        <v>289800</v>
      </c>
      <c r="K3480" s="8">
        <v>13800</v>
      </c>
      <c r="L3480" s="8">
        <f t="shared" si="216"/>
        <v>0</v>
      </c>
      <c r="M3480" s="8">
        <f t="shared" si="217"/>
        <v>13800</v>
      </c>
      <c r="N3480" s="14">
        <v>12</v>
      </c>
      <c r="O3480" s="14">
        <v>13440</v>
      </c>
      <c r="P3480" s="8">
        <v>0</v>
      </c>
      <c r="Q3480" s="8">
        <v>13800</v>
      </c>
      <c r="R3480" s="17">
        <f t="shared" si="218"/>
        <v>282240</v>
      </c>
      <c r="S3480" s="18">
        <f t="shared" si="219"/>
        <v>289800</v>
      </c>
    </row>
    <row r="3481" spans="1:19" x14ac:dyDescent="0.25">
      <c r="A3481" s="7" t="s">
        <v>4979</v>
      </c>
      <c r="B3481" s="7" t="s">
        <v>4980</v>
      </c>
      <c r="C3481" s="7" t="s">
        <v>37</v>
      </c>
      <c r="D3481" s="7" t="s">
        <v>38</v>
      </c>
      <c r="E3481" s="7" t="s">
        <v>39</v>
      </c>
      <c r="F3481" s="8">
        <v>0</v>
      </c>
      <c r="G3481" s="8">
        <v>1.1499999999999999</v>
      </c>
      <c r="H3481" s="8">
        <v>1.1499999999999999</v>
      </c>
      <c r="I3481" s="8">
        <v>94</v>
      </c>
      <c r="J3481" s="8">
        <v>108.09999999999997</v>
      </c>
      <c r="K3481" s="8">
        <v>1.1499999999999997</v>
      </c>
      <c r="L3481" s="8">
        <f t="shared" si="216"/>
        <v>0</v>
      </c>
      <c r="M3481" s="8">
        <f t="shared" si="217"/>
        <v>1.1499999999999997</v>
      </c>
      <c r="N3481" s="8">
        <v>12</v>
      </c>
      <c r="O3481" s="8">
        <v>1.1200000000000001</v>
      </c>
      <c r="P3481" s="8">
        <v>0</v>
      </c>
      <c r="Q3481" s="8">
        <v>1.1500000000000001</v>
      </c>
      <c r="R3481" s="17">
        <f t="shared" si="218"/>
        <v>105.28000000000002</v>
      </c>
      <c r="S3481" s="18">
        <f t="shared" si="219"/>
        <v>108.09999999999997</v>
      </c>
    </row>
    <row r="3482" spans="1:19" x14ac:dyDescent="0.25">
      <c r="A3482" s="7" t="s">
        <v>4981</v>
      </c>
      <c r="B3482" s="7" t="s">
        <v>4982</v>
      </c>
      <c r="C3482" s="7" t="s">
        <v>37</v>
      </c>
      <c r="D3482" s="7" t="s">
        <v>38</v>
      </c>
      <c r="E3482" s="7" t="s">
        <v>39</v>
      </c>
      <c r="F3482" s="8">
        <v>15</v>
      </c>
      <c r="G3482" s="8">
        <v>782</v>
      </c>
      <c r="H3482" s="8">
        <v>782</v>
      </c>
      <c r="I3482" s="8">
        <v>4</v>
      </c>
      <c r="J3482" s="8">
        <v>3128</v>
      </c>
      <c r="K3482" s="8">
        <v>782</v>
      </c>
      <c r="L3482" s="8">
        <f t="shared" si="216"/>
        <v>102</v>
      </c>
      <c r="M3482" s="8">
        <f t="shared" si="217"/>
        <v>680</v>
      </c>
      <c r="N3482" s="9"/>
      <c r="O3482" s="9"/>
      <c r="P3482" s="8">
        <v>15</v>
      </c>
      <c r="Q3482" s="8">
        <v>782</v>
      </c>
      <c r="R3482" s="17">
        <f t="shared" si="218"/>
        <v>0</v>
      </c>
      <c r="S3482" s="18">
        <f t="shared" si="219"/>
        <v>3128</v>
      </c>
    </row>
    <row r="3483" spans="1:19" x14ac:dyDescent="0.25">
      <c r="A3483" s="7" t="s">
        <v>4988</v>
      </c>
      <c r="B3483" s="7" t="s">
        <v>4989</v>
      </c>
      <c r="C3483" s="7" t="s">
        <v>1026</v>
      </c>
      <c r="D3483" s="7" t="s">
        <v>1027</v>
      </c>
      <c r="E3483" s="7" t="s">
        <v>2554</v>
      </c>
      <c r="F3483" s="8">
        <v>15</v>
      </c>
      <c r="G3483" s="8">
        <v>24955</v>
      </c>
      <c r="H3483" s="8">
        <v>24955</v>
      </c>
      <c r="I3483" s="8">
        <v>7</v>
      </c>
      <c r="J3483" s="8">
        <v>174685</v>
      </c>
      <c r="K3483" s="8">
        <v>24955</v>
      </c>
      <c r="L3483" s="8">
        <f t="shared" si="216"/>
        <v>3255</v>
      </c>
      <c r="M3483" s="8">
        <f t="shared" si="217"/>
        <v>21700</v>
      </c>
      <c r="N3483" s="9"/>
      <c r="O3483" s="9"/>
      <c r="P3483" s="8">
        <v>15</v>
      </c>
      <c r="Q3483" s="8">
        <v>24955</v>
      </c>
      <c r="R3483" s="17">
        <f t="shared" si="218"/>
        <v>0</v>
      </c>
      <c r="S3483" s="18">
        <f t="shared" si="219"/>
        <v>174685</v>
      </c>
    </row>
    <row r="3484" spans="1:19" x14ac:dyDescent="0.25">
      <c r="A3484" s="7" t="s">
        <v>4990</v>
      </c>
      <c r="B3484" s="7" t="s">
        <v>4991</v>
      </c>
      <c r="C3484" s="7" t="s">
        <v>1841</v>
      </c>
      <c r="D3484" s="7" t="s">
        <v>1842</v>
      </c>
      <c r="E3484" s="7" t="s">
        <v>2597</v>
      </c>
      <c r="F3484" s="8">
        <v>15</v>
      </c>
      <c r="G3484" s="8">
        <v>275999.92</v>
      </c>
      <c r="H3484" s="8">
        <v>275999.92</v>
      </c>
      <c r="I3484" s="8">
        <v>1</v>
      </c>
      <c r="J3484" s="8">
        <v>275999.92</v>
      </c>
      <c r="K3484" s="8">
        <v>275999.92</v>
      </c>
      <c r="L3484" s="8">
        <f t="shared" si="216"/>
        <v>35999.989565217373</v>
      </c>
      <c r="M3484" s="8">
        <f t="shared" si="217"/>
        <v>239999.93043478261</v>
      </c>
      <c r="N3484" s="9"/>
      <c r="O3484" s="9"/>
      <c r="P3484" s="8">
        <v>15</v>
      </c>
      <c r="Q3484" s="8">
        <v>275999.92</v>
      </c>
      <c r="R3484" s="17">
        <f t="shared" si="218"/>
        <v>0</v>
      </c>
      <c r="S3484" s="18">
        <f t="shared" si="219"/>
        <v>275999.92</v>
      </c>
    </row>
    <row r="3485" spans="1:19" x14ac:dyDescent="0.25">
      <c r="A3485" s="7" t="s">
        <v>4994</v>
      </c>
      <c r="B3485" s="7" t="s">
        <v>4995</v>
      </c>
      <c r="C3485" s="7" t="s">
        <v>76</v>
      </c>
      <c r="D3485" s="7" t="s">
        <v>77</v>
      </c>
      <c r="E3485" s="7" t="s">
        <v>78</v>
      </c>
      <c r="F3485" s="8">
        <v>15</v>
      </c>
      <c r="G3485" s="8">
        <v>13800</v>
      </c>
      <c r="H3485" s="8">
        <v>13800</v>
      </c>
      <c r="I3485" s="8">
        <v>21</v>
      </c>
      <c r="J3485" s="8">
        <v>289800</v>
      </c>
      <c r="K3485" s="8">
        <v>13800</v>
      </c>
      <c r="L3485" s="8">
        <f t="shared" si="216"/>
        <v>1799.9999999999982</v>
      </c>
      <c r="M3485" s="8">
        <f t="shared" si="217"/>
        <v>12000.000000000002</v>
      </c>
      <c r="N3485" s="14">
        <v>12</v>
      </c>
      <c r="O3485" s="14">
        <v>13440</v>
      </c>
      <c r="P3485" s="8">
        <v>15</v>
      </c>
      <c r="Q3485" s="8">
        <v>13800</v>
      </c>
      <c r="R3485" s="17">
        <f t="shared" si="218"/>
        <v>282240</v>
      </c>
      <c r="S3485" s="18">
        <f t="shared" si="219"/>
        <v>289800</v>
      </c>
    </row>
    <row r="3486" spans="1:19" x14ac:dyDescent="0.25">
      <c r="A3486" s="7" t="s">
        <v>4996</v>
      </c>
      <c r="B3486" s="7" t="s">
        <v>4997</v>
      </c>
      <c r="C3486" s="7" t="s">
        <v>37</v>
      </c>
      <c r="D3486" s="7" t="s">
        <v>38</v>
      </c>
      <c r="E3486" s="7" t="s">
        <v>39</v>
      </c>
      <c r="F3486" s="8">
        <v>0</v>
      </c>
      <c r="G3486" s="8">
        <v>39675</v>
      </c>
      <c r="H3486" s="8">
        <v>39675</v>
      </c>
      <c r="I3486" s="8">
        <v>25</v>
      </c>
      <c r="J3486" s="8">
        <v>991875</v>
      </c>
      <c r="K3486" s="8">
        <v>39675</v>
      </c>
      <c r="L3486" s="8">
        <f t="shared" si="216"/>
        <v>0</v>
      </c>
      <c r="M3486" s="8">
        <f t="shared" si="217"/>
        <v>39675</v>
      </c>
      <c r="N3486" s="9"/>
      <c r="O3486" s="9"/>
      <c r="P3486" s="8">
        <v>0</v>
      </c>
      <c r="Q3486" s="8">
        <v>39675</v>
      </c>
      <c r="R3486" s="17">
        <f t="shared" si="218"/>
        <v>0</v>
      </c>
      <c r="S3486" s="18">
        <f t="shared" si="219"/>
        <v>991875</v>
      </c>
    </row>
    <row r="3487" spans="1:19" x14ac:dyDescent="0.25">
      <c r="A3487" s="7" t="s">
        <v>4998</v>
      </c>
      <c r="B3487" s="7" t="s">
        <v>4999</v>
      </c>
      <c r="C3487" s="7" t="s">
        <v>37</v>
      </c>
      <c r="D3487" s="7" t="s">
        <v>38</v>
      </c>
      <c r="E3487" s="7" t="s">
        <v>39</v>
      </c>
      <c r="F3487" s="8">
        <v>15</v>
      </c>
      <c r="G3487" s="8">
        <v>39675</v>
      </c>
      <c r="H3487" s="8">
        <v>39675</v>
      </c>
      <c r="I3487" s="8">
        <v>7</v>
      </c>
      <c r="J3487" s="8">
        <v>277725</v>
      </c>
      <c r="K3487" s="8">
        <v>39675</v>
      </c>
      <c r="L3487" s="8">
        <f t="shared" si="216"/>
        <v>5175</v>
      </c>
      <c r="M3487" s="8">
        <f t="shared" si="217"/>
        <v>34500</v>
      </c>
      <c r="N3487" s="9"/>
      <c r="O3487" s="9"/>
      <c r="P3487" s="8">
        <v>15</v>
      </c>
      <c r="Q3487" s="8">
        <v>39675</v>
      </c>
      <c r="R3487" s="17">
        <f t="shared" si="218"/>
        <v>0</v>
      </c>
      <c r="S3487" s="18">
        <f t="shared" si="219"/>
        <v>277725</v>
      </c>
    </row>
    <row r="3488" spans="1:19" x14ac:dyDescent="0.25">
      <c r="A3488" s="7" t="s">
        <v>5000</v>
      </c>
      <c r="B3488" s="7" t="s">
        <v>5001</v>
      </c>
      <c r="C3488" s="7" t="s">
        <v>37</v>
      </c>
      <c r="D3488" s="7" t="s">
        <v>38</v>
      </c>
      <c r="E3488" s="7" t="s">
        <v>39</v>
      </c>
      <c r="F3488" s="8">
        <v>15</v>
      </c>
      <c r="G3488" s="8">
        <v>39675</v>
      </c>
      <c r="H3488" s="8">
        <v>39675</v>
      </c>
      <c r="I3488" s="8">
        <v>2</v>
      </c>
      <c r="J3488" s="8">
        <v>79350</v>
      </c>
      <c r="K3488" s="8">
        <v>39675</v>
      </c>
      <c r="L3488" s="8">
        <f t="shared" si="216"/>
        <v>5175</v>
      </c>
      <c r="M3488" s="8">
        <f t="shared" si="217"/>
        <v>34500</v>
      </c>
      <c r="N3488" s="9"/>
      <c r="O3488" s="9"/>
      <c r="P3488" s="8">
        <v>15</v>
      </c>
      <c r="Q3488" s="8">
        <v>39675</v>
      </c>
      <c r="R3488" s="17">
        <f t="shared" si="218"/>
        <v>0</v>
      </c>
      <c r="S3488" s="18">
        <f t="shared" si="219"/>
        <v>79350</v>
      </c>
    </row>
    <row r="3489" spans="1:19" x14ac:dyDescent="0.25">
      <c r="A3489" s="7" t="s">
        <v>5002</v>
      </c>
      <c r="B3489" s="7" t="s">
        <v>5003</v>
      </c>
      <c r="C3489" s="7" t="s">
        <v>37</v>
      </c>
      <c r="D3489" s="7" t="s">
        <v>38</v>
      </c>
      <c r="E3489" s="7" t="s">
        <v>39</v>
      </c>
      <c r="F3489" s="8">
        <v>15</v>
      </c>
      <c r="G3489" s="8">
        <v>39675</v>
      </c>
      <c r="H3489" s="8">
        <v>39675</v>
      </c>
      <c r="I3489" s="8">
        <v>1</v>
      </c>
      <c r="J3489" s="8">
        <v>39675</v>
      </c>
      <c r="K3489" s="8">
        <v>39675</v>
      </c>
      <c r="L3489" s="8">
        <f t="shared" si="216"/>
        <v>5175</v>
      </c>
      <c r="M3489" s="8">
        <f t="shared" si="217"/>
        <v>34500</v>
      </c>
      <c r="N3489" s="9"/>
      <c r="O3489" s="9"/>
      <c r="P3489" s="8">
        <v>15</v>
      </c>
      <c r="Q3489" s="8">
        <v>39675</v>
      </c>
      <c r="R3489" s="17">
        <f t="shared" si="218"/>
        <v>0</v>
      </c>
      <c r="S3489" s="18">
        <f t="shared" si="219"/>
        <v>39675</v>
      </c>
    </row>
    <row r="3490" spans="1:19" x14ac:dyDescent="0.25">
      <c r="A3490" s="7" t="s">
        <v>5004</v>
      </c>
      <c r="B3490" s="7" t="s">
        <v>5005</v>
      </c>
      <c r="C3490" s="7" t="s">
        <v>14</v>
      </c>
      <c r="D3490" s="7" t="s">
        <v>15</v>
      </c>
      <c r="E3490" s="7" t="s">
        <v>19</v>
      </c>
      <c r="F3490" s="8">
        <v>21</v>
      </c>
      <c r="G3490" s="8">
        <v>830</v>
      </c>
      <c r="H3490" s="8">
        <v>830</v>
      </c>
      <c r="I3490" s="8">
        <v>1</v>
      </c>
      <c r="J3490" s="8">
        <v>830</v>
      </c>
      <c r="K3490" s="8">
        <v>830</v>
      </c>
      <c r="L3490" s="8">
        <f t="shared" si="216"/>
        <v>144.04958677685943</v>
      </c>
      <c r="M3490" s="8">
        <f t="shared" si="217"/>
        <v>685.95041322314057</v>
      </c>
      <c r="N3490" s="9"/>
      <c r="O3490" s="9"/>
      <c r="P3490" s="8">
        <v>21</v>
      </c>
      <c r="Q3490" s="8">
        <v>830</v>
      </c>
      <c r="R3490" s="17">
        <f t="shared" si="218"/>
        <v>0</v>
      </c>
      <c r="S3490" s="18">
        <f t="shared" si="219"/>
        <v>830</v>
      </c>
    </row>
    <row r="3491" spans="1:19" x14ac:dyDescent="0.25">
      <c r="A3491" s="7" t="s">
        <v>5006</v>
      </c>
      <c r="B3491" s="7" t="s">
        <v>5007</v>
      </c>
      <c r="C3491" s="7" t="s">
        <v>14</v>
      </c>
      <c r="D3491" s="7" t="s">
        <v>15</v>
      </c>
      <c r="E3491" s="7" t="s">
        <v>19</v>
      </c>
      <c r="F3491" s="8">
        <v>21</v>
      </c>
      <c r="G3491" s="8">
        <v>830</v>
      </c>
      <c r="H3491" s="8">
        <v>830</v>
      </c>
      <c r="I3491" s="8">
        <v>1</v>
      </c>
      <c r="J3491" s="8">
        <v>830</v>
      </c>
      <c r="K3491" s="8">
        <v>830</v>
      </c>
      <c r="L3491" s="8">
        <f t="shared" si="216"/>
        <v>144.04958677685943</v>
      </c>
      <c r="M3491" s="8">
        <f t="shared" si="217"/>
        <v>685.95041322314057</v>
      </c>
      <c r="N3491" s="9"/>
      <c r="O3491" s="9"/>
      <c r="P3491" s="8">
        <v>21</v>
      </c>
      <c r="Q3491" s="8">
        <v>830</v>
      </c>
      <c r="R3491" s="17">
        <f t="shared" si="218"/>
        <v>0</v>
      </c>
      <c r="S3491" s="18">
        <f t="shared" si="219"/>
        <v>830</v>
      </c>
    </row>
    <row r="3492" spans="1:19" x14ac:dyDescent="0.25">
      <c r="A3492" s="7" t="s">
        <v>5008</v>
      </c>
      <c r="B3492" s="7" t="s">
        <v>5009</v>
      </c>
      <c r="C3492" s="7" t="s">
        <v>14</v>
      </c>
      <c r="D3492" s="7" t="s">
        <v>15</v>
      </c>
      <c r="E3492" s="7" t="s">
        <v>19</v>
      </c>
      <c r="F3492" s="8">
        <v>21</v>
      </c>
      <c r="G3492" s="8">
        <v>641.29999999999995</v>
      </c>
      <c r="H3492" s="8">
        <v>641.29999999999995</v>
      </c>
      <c r="I3492" s="8">
        <v>60</v>
      </c>
      <c r="J3492" s="8">
        <v>38478</v>
      </c>
      <c r="K3492" s="8">
        <v>641.29999999999995</v>
      </c>
      <c r="L3492" s="8">
        <f t="shared" si="216"/>
        <v>111.29999999999995</v>
      </c>
      <c r="M3492" s="8">
        <f t="shared" si="217"/>
        <v>530</v>
      </c>
      <c r="N3492" s="14">
        <v>12</v>
      </c>
      <c r="O3492" s="14">
        <v>593.6</v>
      </c>
      <c r="P3492" s="8">
        <v>21</v>
      </c>
      <c r="Q3492" s="8">
        <v>641.29999999999995</v>
      </c>
      <c r="R3492" s="17">
        <f t="shared" si="218"/>
        <v>35616</v>
      </c>
      <c r="S3492" s="18">
        <f t="shared" si="219"/>
        <v>38478</v>
      </c>
    </row>
    <row r="3493" spans="1:19" x14ac:dyDescent="0.25">
      <c r="A3493" s="7" t="s">
        <v>5010</v>
      </c>
      <c r="B3493" s="7" t="s">
        <v>5011</v>
      </c>
      <c r="C3493" s="7" t="s">
        <v>76</v>
      </c>
      <c r="D3493" s="7" t="s">
        <v>77</v>
      </c>
      <c r="E3493" s="7" t="s">
        <v>78</v>
      </c>
      <c r="F3493" s="8">
        <v>15</v>
      </c>
      <c r="G3493" s="8">
        <v>16675</v>
      </c>
      <c r="H3493" s="8">
        <v>16675</v>
      </c>
      <c r="I3493" s="8">
        <v>2</v>
      </c>
      <c r="J3493" s="8">
        <v>33350</v>
      </c>
      <c r="K3493" s="8">
        <v>16675</v>
      </c>
      <c r="L3493" s="8">
        <f t="shared" si="216"/>
        <v>2174.9999999999982</v>
      </c>
      <c r="M3493" s="8">
        <f t="shared" si="217"/>
        <v>14500.000000000002</v>
      </c>
      <c r="N3493" s="9"/>
      <c r="O3493" s="9"/>
      <c r="P3493" s="8">
        <v>15</v>
      </c>
      <c r="Q3493" s="8">
        <v>16675</v>
      </c>
      <c r="R3493" s="17">
        <f t="shared" si="218"/>
        <v>0</v>
      </c>
      <c r="S3493" s="18">
        <f t="shared" si="219"/>
        <v>33350</v>
      </c>
    </row>
    <row r="3494" spans="1:19" x14ac:dyDescent="0.25">
      <c r="A3494" s="7" t="s">
        <v>5012</v>
      </c>
      <c r="B3494" s="7" t="s">
        <v>5013</v>
      </c>
      <c r="C3494" s="7" t="s">
        <v>76</v>
      </c>
      <c r="D3494" s="7" t="s">
        <v>77</v>
      </c>
      <c r="E3494" s="7" t="s">
        <v>78</v>
      </c>
      <c r="F3494" s="8">
        <v>15</v>
      </c>
      <c r="G3494" s="8">
        <v>10120</v>
      </c>
      <c r="H3494" s="8">
        <v>10120</v>
      </c>
      <c r="I3494" s="8">
        <v>1</v>
      </c>
      <c r="J3494" s="8">
        <v>10120</v>
      </c>
      <c r="K3494" s="8">
        <v>10120</v>
      </c>
      <c r="L3494" s="8">
        <f t="shared" si="216"/>
        <v>1320</v>
      </c>
      <c r="M3494" s="8">
        <f t="shared" si="217"/>
        <v>8800</v>
      </c>
      <c r="N3494" s="9"/>
      <c r="O3494" s="9"/>
      <c r="P3494" s="8">
        <v>15</v>
      </c>
      <c r="Q3494" s="8">
        <v>10120</v>
      </c>
      <c r="R3494" s="17">
        <f t="shared" si="218"/>
        <v>0</v>
      </c>
      <c r="S3494" s="18">
        <f t="shared" si="219"/>
        <v>10120</v>
      </c>
    </row>
    <row r="3495" spans="1:19" x14ac:dyDescent="0.25">
      <c r="A3495" s="7" t="s">
        <v>5014</v>
      </c>
      <c r="B3495" s="7" t="s">
        <v>5015</v>
      </c>
      <c r="C3495" s="7" t="s">
        <v>32</v>
      </c>
      <c r="D3495" s="7" t="s">
        <v>33</v>
      </c>
      <c r="E3495" s="7" t="s">
        <v>34</v>
      </c>
      <c r="F3495" s="8">
        <v>15</v>
      </c>
      <c r="G3495" s="8">
        <v>2415</v>
      </c>
      <c r="H3495" s="8">
        <v>2415</v>
      </c>
      <c r="I3495" s="8">
        <v>2</v>
      </c>
      <c r="J3495" s="8">
        <v>4830</v>
      </c>
      <c r="K3495" s="8">
        <v>2415</v>
      </c>
      <c r="L3495" s="8">
        <f t="shared" si="216"/>
        <v>315</v>
      </c>
      <c r="M3495" s="8">
        <f t="shared" si="217"/>
        <v>2100</v>
      </c>
      <c r="N3495" s="9"/>
      <c r="O3495" s="9"/>
      <c r="P3495" s="8">
        <v>15</v>
      </c>
      <c r="Q3495" s="8">
        <v>2415</v>
      </c>
      <c r="R3495" s="17">
        <f t="shared" si="218"/>
        <v>0</v>
      </c>
      <c r="S3495" s="18">
        <f t="shared" si="219"/>
        <v>4830</v>
      </c>
    </row>
    <row r="3496" spans="1:19" x14ac:dyDescent="0.25">
      <c r="A3496" s="7" t="s">
        <v>5016</v>
      </c>
      <c r="B3496" s="7" t="s">
        <v>5017</v>
      </c>
      <c r="C3496" s="7" t="s">
        <v>2464</v>
      </c>
      <c r="D3496" s="7" t="s">
        <v>2465</v>
      </c>
      <c r="E3496" s="7" t="s">
        <v>2466</v>
      </c>
      <c r="F3496" s="8">
        <v>15</v>
      </c>
      <c r="G3496" s="8">
        <v>14720</v>
      </c>
      <c r="H3496" s="8">
        <v>14720</v>
      </c>
      <c r="I3496" s="8">
        <v>5</v>
      </c>
      <c r="J3496" s="8">
        <v>73600</v>
      </c>
      <c r="K3496" s="8">
        <v>14720</v>
      </c>
      <c r="L3496" s="8">
        <f t="shared" si="216"/>
        <v>1919.9999999999982</v>
      </c>
      <c r="M3496" s="8">
        <f t="shared" si="217"/>
        <v>12800.000000000002</v>
      </c>
      <c r="N3496" s="14">
        <v>12</v>
      </c>
      <c r="O3496" s="14">
        <v>14336</v>
      </c>
      <c r="P3496" s="8">
        <v>15</v>
      </c>
      <c r="Q3496" s="8">
        <v>14720</v>
      </c>
      <c r="R3496" s="17">
        <f t="shared" si="218"/>
        <v>71680</v>
      </c>
      <c r="S3496" s="18">
        <f t="shared" si="219"/>
        <v>73600</v>
      </c>
    </row>
    <row r="3497" spans="1:19" x14ac:dyDescent="0.25">
      <c r="A3497" s="7" t="s">
        <v>5018</v>
      </c>
      <c r="B3497" s="7" t="s">
        <v>5019</v>
      </c>
      <c r="C3497" s="7" t="s">
        <v>2464</v>
      </c>
      <c r="D3497" s="7" t="s">
        <v>2465</v>
      </c>
      <c r="E3497" s="7" t="s">
        <v>2466</v>
      </c>
      <c r="F3497" s="8">
        <v>15</v>
      </c>
      <c r="G3497" s="8">
        <v>14720</v>
      </c>
      <c r="H3497" s="8">
        <v>14720</v>
      </c>
      <c r="I3497" s="8">
        <v>9</v>
      </c>
      <c r="J3497" s="8">
        <v>132480</v>
      </c>
      <c r="K3497" s="8">
        <v>14720</v>
      </c>
      <c r="L3497" s="8">
        <f t="shared" si="216"/>
        <v>1919.9999999999982</v>
      </c>
      <c r="M3497" s="8">
        <f t="shared" si="217"/>
        <v>12800.000000000002</v>
      </c>
      <c r="N3497" s="9"/>
      <c r="O3497" s="9"/>
      <c r="P3497" s="8">
        <v>15</v>
      </c>
      <c r="Q3497" s="8">
        <v>14720</v>
      </c>
      <c r="R3497" s="17">
        <f t="shared" si="218"/>
        <v>0</v>
      </c>
      <c r="S3497" s="18">
        <f t="shared" si="219"/>
        <v>132480</v>
      </c>
    </row>
    <row r="3498" spans="1:19" x14ac:dyDescent="0.25">
      <c r="A3498" s="7" t="s">
        <v>5020</v>
      </c>
      <c r="B3498" s="7" t="s">
        <v>5021</v>
      </c>
      <c r="C3498" s="7" t="s">
        <v>2464</v>
      </c>
      <c r="D3498" s="7" t="s">
        <v>2465</v>
      </c>
      <c r="E3498" s="7" t="s">
        <v>2466</v>
      </c>
      <c r="F3498" s="8">
        <v>0</v>
      </c>
      <c r="G3498" s="8">
        <v>14720</v>
      </c>
      <c r="H3498" s="8">
        <v>14720</v>
      </c>
      <c r="I3498" s="8">
        <v>13</v>
      </c>
      <c r="J3498" s="8">
        <v>191360</v>
      </c>
      <c r="K3498" s="8">
        <v>14720</v>
      </c>
      <c r="L3498" s="8">
        <f t="shared" si="216"/>
        <v>0</v>
      </c>
      <c r="M3498" s="8">
        <f t="shared" si="217"/>
        <v>14720</v>
      </c>
      <c r="N3498" s="14">
        <v>12</v>
      </c>
      <c r="O3498" s="14">
        <v>14336</v>
      </c>
      <c r="P3498" s="8">
        <v>0</v>
      </c>
      <c r="Q3498" s="8">
        <v>14720</v>
      </c>
      <c r="R3498" s="17">
        <f t="shared" si="218"/>
        <v>186368</v>
      </c>
      <c r="S3498" s="18">
        <f t="shared" si="219"/>
        <v>191360</v>
      </c>
    </row>
    <row r="3499" spans="1:19" x14ac:dyDescent="0.25">
      <c r="A3499" s="7" t="s">
        <v>5022</v>
      </c>
      <c r="B3499" s="7" t="s">
        <v>5023</v>
      </c>
      <c r="C3499" s="7" t="s">
        <v>2464</v>
      </c>
      <c r="D3499" s="7" t="s">
        <v>2465</v>
      </c>
      <c r="E3499" s="7" t="s">
        <v>2466</v>
      </c>
      <c r="F3499" s="8">
        <v>0</v>
      </c>
      <c r="G3499" s="8">
        <v>14720</v>
      </c>
      <c r="H3499" s="8">
        <v>14720</v>
      </c>
      <c r="I3499" s="8">
        <v>8</v>
      </c>
      <c r="J3499" s="8">
        <v>117760</v>
      </c>
      <c r="K3499" s="8">
        <v>14720</v>
      </c>
      <c r="L3499" s="8">
        <f t="shared" si="216"/>
        <v>0</v>
      </c>
      <c r="M3499" s="8">
        <f t="shared" si="217"/>
        <v>14720</v>
      </c>
      <c r="N3499" s="9"/>
      <c r="O3499" s="9"/>
      <c r="P3499" s="8">
        <v>0</v>
      </c>
      <c r="Q3499" s="8">
        <v>14720</v>
      </c>
      <c r="R3499" s="17">
        <f t="shared" si="218"/>
        <v>0</v>
      </c>
      <c r="S3499" s="18">
        <f t="shared" si="219"/>
        <v>117760</v>
      </c>
    </row>
    <row r="3500" spans="1:19" x14ac:dyDescent="0.25">
      <c r="A3500" s="7" t="s">
        <v>5024</v>
      </c>
      <c r="B3500" s="7" t="s">
        <v>5025</v>
      </c>
      <c r="C3500" s="7" t="s">
        <v>2464</v>
      </c>
      <c r="D3500" s="7" t="s">
        <v>2465</v>
      </c>
      <c r="E3500" s="7" t="s">
        <v>2466</v>
      </c>
      <c r="F3500" s="8">
        <v>15</v>
      </c>
      <c r="G3500" s="8">
        <v>14720</v>
      </c>
      <c r="H3500" s="8">
        <v>14720</v>
      </c>
      <c r="I3500" s="8">
        <v>3</v>
      </c>
      <c r="J3500" s="8">
        <v>44160</v>
      </c>
      <c r="K3500" s="8">
        <v>14720</v>
      </c>
      <c r="L3500" s="8">
        <f t="shared" si="216"/>
        <v>1919.9999999999982</v>
      </c>
      <c r="M3500" s="8">
        <f t="shared" si="217"/>
        <v>12800.000000000002</v>
      </c>
      <c r="N3500" s="9"/>
      <c r="O3500" s="9"/>
      <c r="P3500" s="8">
        <v>15</v>
      </c>
      <c r="Q3500" s="8">
        <v>14720</v>
      </c>
      <c r="R3500" s="17">
        <f t="shared" si="218"/>
        <v>0</v>
      </c>
      <c r="S3500" s="18">
        <f t="shared" si="219"/>
        <v>44160</v>
      </c>
    </row>
    <row r="3501" spans="1:19" x14ac:dyDescent="0.25">
      <c r="A3501" s="7" t="s">
        <v>5026</v>
      </c>
      <c r="B3501" s="7" t="s">
        <v>5027</v>
      </c>
      <c r="C3501" s="7" t="s">
        <v>2464</v>
      </c>
      <c r="D3501" s="7" t="s">
        <v>2465</v>
      </c>
      <c r="E3501" s="7" t="s">
        <v>2466</v>
      </c>
      <c r="F3501" s="8">
        <v>15</v>
      </c>
      <c r="G3501" s="8">
        <v>14720</v>
      </c>
      <c r="H3501" s="8">
        <v>14720</v>
      </c>
      <c r="I3501" s="8">
        <v>16</v>
      </c>
      <c r="J3501" s="8">
        <v>235520</v>
      </c>
      <c r="K3501" s="8">
        <v>14720</v>
      </c>
      <c r="L3501" s="8">
        <f t="shared" si="216"/>
        <v>1919.9999999999982</v>
      </c>
      <c r="M3501" s="8">
        <f t="shared" si="217"/>
        <v>12800.000000000002</v>
      </c>
      <c r="N3501" s="9"/>
      <c r="O3501" s="9"/>
      <c r="P3501" s="8">
        <v>15</v>
      </c>
      <c r="Q3501" s="8">
        <v>14720</v>
      </c>
      <c r="R3501" s="17">
        <f t="shared" si="218"/>
        <v>0</v>
      </c>
      <c r="S3501" s="18">
        <f t="shared" si="219"/>
        <v>235520</v>
      </c>
    </row>
    <row r="3502" spans="1:19" x14ac:dyDescent="0.25">
      <c r="A3502" s="7" t="s">
        <v>5028</v>
      </c>
      <c r="B3502" s="7" t="s">
        <v>5029</v>
      </c>
      <c r="C3502" s="7" t="s">
        <v>2464</v>
      </c>
      <c r="D3502" s="7" t="s">
        <v>2465</v>
      </c>
      <c r="E3502" s="7" t="s">
        <v>2466</v>
      </c>
      <c r="F3502" s="8">
        <v>15</v>
      </c>
      <c r="G3502" s="8">
        <v>14720</v>
      </c>
      <c r="H3502" s="8">
        <v>14720</v>
      </c>
      <c r="I3502" s="8">
        <v>12</v>
      </c>
      <c r="J3502" s="8">
        <v>176640</v>
      </c>
      <c r="K3502" s="8">
        <v>14720</v>
      </c>
      <c r="L3502" s="8">
        <f t="shared" si="216"/>
        <v>1919.9999999999982</v>
      </c>
      <c r="M3502" s="8">
        <f t="shared" si="217"/>
        <v>12800.000000000002</v>
      </c>
      <c r="N3502" s="9"/>
      <c r="O3502" s="9"/>
      <c r="P3502" s="8">
        <v>15</v>
      </c>
      <c r="Q3502" s="8">
        <v>14720</v>
      </c>
      <c r="R3502" s="17">
        <f t="shared" si="218"/>
        <v>0</v>
      </c>
      <c r="S3502" s="18">
        <f t="shared" si="219"/>
        <v>176640</v>
      </c>
    </row>
    <row r="3503" spans="1:19" x14ac:dyDescent="0.25">
      <c r="A3503" s="7" t="s">
        <v>5030</v>
      </c>
      <c r="B3503" s="7" t="s">
        <v>5031</v>
      </c>
      <c r="C3503" s="7" t="s">
        <v>2464</v>
      </c>
      <c r="D3503" s="7" t="s">
        <v>2465</v>
      </c>
      <c r="E3503" s="7" t="s">
        <v>2466</v>
      </c>
      <c r="F3503" s="8">
        <v>15</v>
      </c>
      <c r="G3503" s="8">
        <v>14720</v>
      </c>
      <c r="H3503" s="8">
        <v>14720</v>
      </c>
      <c r="I3503" s="8">
        <v>21</v>
      </c>
      <c r="J3503" s="8">
        <v>309120</v>
      </c>
      <c r="K3503" s="8">
        <v>14720</v>
      </c>
      <c r="L3503" s="8">
        <f t="shared" si="216"/>
        <v>1919.9999999999982</v>
      </c>
      <c r="M3503" s="8">
        <f t="shared" si="217"/>
        <v>12800.000000000002</v>
      </c>
      <c r="N3503" s="14">
        <v>12</v>
      </c>
      <c r="O3503" s="14">
        <v>14336</v>
      </c>
      <c r="P3503" s="8">
        <v>15</v>
      </c>
      <c r="Q3503" s="8">
        <v>14720</v>
      </c>
      <c r="R3503" s="17">
        <f t="shared" si="218"/>
        <v>301056</v>
      </c>
      <c r="S3503" s="18">
        <f t="shared" si="219"/>
        <v>309120</v>
      </c>
    </row>
    <row r="3504" spans="1:19" x14ac:dyDescent="0.25">
      <c r="A3504" s="7" t="s">
        <v>5032</v>
      </c>
      <c r="B3504" s="7" t="s">
        <v>5033</v>
      </c>
      <c r="C3504" s="7" t="s">
        <v>76</v>
      </c>
      <c r="D3504" s="7" t="s">
        <v>77</v>
      </c>
      <c r="E3504" s="7" t="s">
        <v>78</v>
      </c>
      <c r="F3504" s="8">
        <v>15</v>
      </c>
      <c r="G3504" s="8">
        <v>13800</v>
      </c>
      <c r="H3504" s="8">
        <v>13800</v>
      </c>
      <c r="I3504" s="8">
        <v>17</v>
      </c>
      <c r="J3504" s="8">
        <v>234600</v>
      </c>
      <c r="K3504" s="8">
        <v>13800</v>
      </c>
      <c r="L3504" s="8">
        <f t="shared" si="216"/>
        <v>1799.9999999999982</v>
      </c>
      <c r="M3504" s="8">
        <f t="shared" si="217"/>
        <v>12000.000000000002</v>
      </c>
      <c r="N3504" s="14">
        <v>12</v>
      </c>
      <c r="O3504" s="14">
        <v>13440</v>
      </c>
      <c r="P3504" s="8">
        <v>15</v>
      </c>
      <c r="Q3504" s="8">
        <v>13800</v>
      </c>
      <c r="R3504" s="17">
        <f t="shared" si="218"/>
        <v>228480</v>
      </c>
      <c r="S3504" s="18">
        <f t="shared" si="219"/>
        <v>234600</v>
      </c>
    </row>
    <row r="3505" spans="1:19" x14ac:dyDescent="0.25">
      <c r="A3505" s="7" t="s">
        <v>5034</v>
      </c>
      <c r="B3505" s="7" t="s">
        <v>5035</v>
      </c>
      <c r="C3505" s="7" t="s">
        <v>37</v>
      </c>
      <c r="D3505" s="7" t="s">
        <v>38</v>
      </c>
      <c r="E3505" s="7" t="s">
        <v>39</v>
      </c>
      <c r="F3505" s="8">
        <v>15</v>
      </c>
      <c r="G3505" s="8">
        <v>5186</v>
      </c>
      <c r="H3505" s="8">
        <v>5186.5</v>
      </c>
      <c r="I3505" s="8">
        <v>8</v>
      </c>
      <c r="J3505" s="8">
        <v>41492</v>
      </c>
      <c r="K3505" s="8">
        <v>5186.5</v>
      </c>
      <c r="L3505" s="8">
        <f t="shared" si="216"/>
        <v>676.5</v>
      </c>
      <c r="M3505" s="8">
        <f t="shared" si="217"/>
        <v>4510</v>
      </c>
      <c r="N3505" s="14">
        <v>12</v>
      </c>
      <c r="O3505" s="14">
        <v>5051.2</v>
      </c>
      <c r="P3505" s="8">
        <v>15</v>
      </c>
      <c r="Q3505" s="8">
        <v>5186.5</v>
      </c>
      <c r="R3505" s="17">
        <f t="shared" si="218"/>
        <v>40409.599999999999</v>
      </c>
      <c r="S3505" s="18">
        <f t="shared" si="219"/>
        <v>41492</v>
      </c>
    </row>
    <row r="3506" spans="1:19" x14ac:dyDescent="0.25">
      <c r="A3506" s="7" t="s">
        <v>5038</v>
      </c>
      <c r="B3506" s="7" t="s">
        <v>5039</v>
      </c>
      <c r="C3506" s="7" t="s">
        <v>472</v>
      </c>
      <c r="D3506" s="7" t="s">
        <v>473</v>
      </c>
      <c r="E3506" s="7" t="s">
        <v>1421</v>
      </c>
      <c r="F3506" s="8">
        <v>15</v>
      </c>
      <c r="G3506" s="8">
        <v>15332.95</v>
      </c>
      <c r="H3506" s="8">
        <v>15332.95</v>
      </c>
      <c r="I3506" s="8">
        <v>5</v>
      </c>
      <c r="J3506" s="8">
        <v>76664.75</v>
      </c>
      <c r="K3506" s="8">
        <v>15332.95</v>
      </c>
      <c r="L3506" s="8">
        <f t="shared" si="216"/>
        <v>1999.9499999999989</v>
      </c>
      <c r="M3506" s="8">
        <f t="shared" si="217"/>
        <v>13333.000000000002</v>
      </c>
      <c r="N3506" s="9"/>
      <c r="O3506" s="9"/>
      <c r="P3506" s="8">
        <v>15</v>
      </c>
      <c r="Q3506" s="8">
        <v>15332.95</v>
      </c>
      <c r="R3506" s="17">
        <f t="shared" si="218"/>
        <v>0</v>
      </c>
      <c r="S3506" s="18">
        <f t="shared" si="219"/>
        <v>76664.75</v>
      </c>
    </row>
    <row r="3507" spans="1:19" x14ac:dyDescent="0.25">
      <c r="A3507" s="7" t="s">
        <v>5048</v>
      </c>
      <c r="B3507" s="7" t="s">
        <v>5049</v>
      </c>
      <c r="C3507" s="7" t="s">
        <v>1841</v>
      </c>
      <c r="D3507" s="7" t="s">
        <v>1842</v>
      </c>
      <c r="E3507" s="7" t="s">
        <v>2597</v>
      </c>
      <c r="F3507" s="8">
        <v>15</v>
      </c>
      <c r="G3507" s="8">
        <v>257000.05</v>
      </c>
      <c r="H3507" s="8">
        <v>257000.05</v>
      </c>
      <c r="I3507" s="8">
        <v>2</v>
      </c>
      <c r="J3507" s="8">
        <v>514000.1</v>
      </c>
      <c r="K3507" s="8">
        <v>257000.05</v>
      </c>
      <c r="L3507" s="8">
        <f t="shared" si="216"/>
        <v>33521.745652173908</v>
      </c>
      <c r="M3507" s="8">
        <f t="shared" si="217"/>
        <v>223478.30434782608</v>
      </c>
      <c r="N3507" s="14">
        <v>12</v>
      </c>
      <c r="O3507" s="14">
        <v>248640</v>
      </c>
      <c r="P3507" s="8">
        <v>15</v>
      </c>
      <c r="Q3507" s="8">
        <v>257000.05</v>
      </c>
      <c r="R3507" s="17">
        <f t="shared" si="218"/>
        <v>497280</v>
      </c>
      <c r="S3507" s="18">
        <f t="shared" si="219"/>
        <v>514000.1</v>
      </c>
    </row>
    <row r="3508" spans="1:19" x14ac:dyDescent="0.25">
      <c r="A3508" s="7" t="s">
        <v>5050</v>
      </c>
      <c r="B3508" s="7" t="s">
        <v>5051</v>
      </c>
      <c r="C3508" s="7" t="s">
        <v>396</v>
      </c>
      <c r="D3508" s="7" t="s">
        <v>397</v>
      </c>
      <c r="E3508" s="7" t="s">
        <v>398</v>
      </c>
      <c r="F3508" s="8">
        <v>15</v>
      </c>
      <c r="G3508" s="8">
        <v>19032.5</v>
      </c>
      <c r="H3508" s="8">
        <v>19032.5</v>
      </c>
      <c r="I3508" s="8">
        <v>3</v>
      </c>
      <c r="J3508" s="8">
        <v>57097.5</v>
      </c>
      <c r="K3508" s="8">
        <v>19032.5</v>
      </c>
      <c r="L3508" s="8">
        <f t="shared" si="216"/>
        <v>2482.5</v>
      </c>
      <c r="M3508" s="8">
        <f t="shared" si="217"/>
        <v>16550</v>
      </c>
      <c r="N3508" s="9"/>
      <c r="O3508" s="9"/>
      <c r="P3508" s="8">
        <v>15</v>
      </c>
      <c r="Q3508" s="8">
        <v>19032.5</v>
      </c>
      <c r="R3508" s="17">
        <f t="shared" si="218"/>
        <v>0</v>
      </c>
      <c r="S3508" s="18">
        <f t="shared" si="219"/>
        <v>57097.5</v>
      </c>
    </row>
    <row r="3509" spans="1:19" x14ac:dyDescent="0.25">
      <c r="A3509" s="7" t="s">
        <v>5052</v>
      </c>
      <c r="B3509" s="7" t="s">
        <v>5053</v>
      </c>
      <c r="C3509" s="7" t="s">
        <v>396</v>
      </c>
      <c r="D3509" s="7" t="s">
        <v>397</v>
      </c>
      <c r="E3509" s="7" t="s">
        <v>398</v>
      </c>
      <c r="F3509" s="8">
        <v>15</v>
      </c>
      <c r="G3509" s="8">
        <v>19032.5</v>
      </c>
      <c r="H3509" s="8">
        <v>19032.5</v>
      </c>
      <c r="I3509" s="8">
        <v>4</v>
      </c>
      <c r="J3509" s="8">
        <v>76130</v>
      </c>
      <c r="K3509" s="8">
        <v>19032.5</v>
      </c>
      <c r="L3509" s="8">
        <f t="shared" si="216"/>
        <v>2482.5</v>
      </c>
      <c r="M3509" s="8">
        <f t="shared" si="217"/>
        <v>16550</v>
      </c>
      <c r="N3509" s="14">
        <v>12</v>
      </c>
      <c r="O3509" s="14">
        <v>18536</v>
      </c>
      <c r="P3509" s="8">
        <v>15</v>
      </c>
      <c r="Q3509" s="8">
        <v>19032.5</v>
      </c>
      <c r="R3509" s="17">
        <f t="shared" si="218"/>
        <v>74144</v>
      </c>
      <c r="S3509" s="18">
        <f t="shared" si="219"/>
        <v>76130</v>
      </c>
    </row>
    <row r="3510" spans="1:19" x14ac:dyDescent="0.25">
      <c r="A3510" s="7" t="s">
        <v>5054</v>
      </c>
      <c r="B3510" s="7" t="s">
        <v>5055</v>
      </c>
      <c r="C3510" s="7" t="s">
        <v>1841</v>
      </c>
      <c r="D3510" s="7" t="s">
        <v>1842</v>
      </c>
      <c r="E3510" s="7" t="s">
        <v>2597</v>
      </c>
      <c r="F3510" s="14">
        <v>15</v>
      </c>
      <c r="G3510" s="8">
        <v>246100</v>
      </c>
      <c r="H3510" s="8">
        <v>246100</v>
      </c>
      <c r="I3510" s="8">
        <v>1</v>
      </c>
      <c r="J3510" s="8">
        <v>246100</v>
      </c>
      <c r="K3510" s="8">
        <v>246100</v>
      </c>
      <c r="L3510" s="8">
        <f t="shared" si="216"/>
        <v>32099.999999999971</v>
      </c>
      <c r="M3510" s="8">
        <f t="shared" si="217"/>
        <v>214000.00000000003</v>
      </c>
      <c r="N3510" s="9"/>
      <c r="O3510" s="9"/>
      <c r="P3510" s="14">
        <v>15</v>
      </c>
      <c r="Q3510" s="14">
        <v>246100</v>
      </c>
      <c r="R3510" s="17">
        <f t="shared" si="218"/>
        <v>0</v>
      </c>
      <c r="S3510" s="18">
        <f t="shared" si="219"/>
        <v>246100</v>
      </c>
    </row>
    <row r="3511" spans="1:19" x14ac:dyDescent="0.25">
      <c r="A3511" s="7" t="s">
        <v>5056</v>
      </c>
      <c r="B3511" s="7" t="s">
        <v>5057</v>
      </c>
      <c r="C3511" s="7" t="s">
        <v>76</v>
      </c>
      <c r="D3511" s="7" t="s">
        <v>77</v>
      </c>
      <c r="E3511" s="7" t="s">
        <v>78</v>
      </c>
      <c r="F3511" s="14">
        <v>15</v>
      </c>
      <c r="G3511" s="8">
        <v>13800</v>
      </c>
      <c r="H3511" s="8">
        <v>13800</v>
      </c>
      <c r="I3511" s="8">
        <v>11</v>
      </c>
      <c r="J3511" s="8">
        <v>151800</v>
      </c>
      <c r="K3511" s="8">
        <v>13800</v>
      </c>
      <c r="L3511" s="8">
        <f t="shared" si="216"/>
        <v>1799.9999999999982</v>
      </c>
      <c r="M3511" s="8">
        <f t="shared" si="217"/>
        <v>12000.000000000002</v>
      </c>
      <c r="N3511" s="9"/>
      <c r="O3511" s="9"/>
      <c r="P3511" s="14">
        <v>15</v>
      </c>
      <c r="Q3511" s="14">
        <v>13800</v>
      </c>
      <c r="R3511" s="17">
        <f t="shared" si="218"/>
        <v>0</v>
      </c>
      <c r="S3511" s="18">
        <f t="shared" si="219"/>
        <v>151800</v>
      </c>
    </row>
    <row r="3512" spans="1:19" x14ac:dyDescent="0.25">
      <c r="A3512" s="7" t="s">
        <v>5058</v>
      </c>
      <c r="B3512" s="7" t="s">
        <v>5059</v>
      </c>
      <c r="C3512" s="7" t="s">
        <v>76</v>
      </c>
      <c r="D3512" s="7" t="s">
        <v>77</v>
      </c>
      <c r="E3512" s="7" t="s">
        <v>78</v>
      </c>
      <c r="F3512" s="14">
        <v>15</v>
      </c>
      <c r="G3512" s="8">
        <v>13800</v>
      </c>
      <c r="H3512" s="8">
        <v>13800</v>
      </c>
      <c r="I3512" s="8">
        <v>39</v>
      </c>
      <c r="J3512" s="8">
        <v>538200</v>
      </c>
      <c r="K3512" s="8">
        <v>13800</v>
      </c>
      <c r="L3512" s="8">
        <f t="shared" si="216"/>
        <v>1799.9999999999982</v>
      </c>
      <c r="M3512" s="8">
        <f t="shared" si="217"/>
        <v>12000.000000000002</v>
      </c>
      <c r="N3512" s="14">
        <v>12</v>
      </c>
      <c r="O3512" s="14">
        <v>13440</v>
      </c>
      <c r="P3512" s="14">
        <v>15</v>
      </c>
      <c r="Q3512" s="14">
        <v>13800</v>
      </c>
      <c r="R3512" s="17">
        <f t="shared" si="218"/>
        <v>524160</v>
      </c>
      <c r="S3512" s="18">
        <f t="shared" si="219"/>
        <v>538200</v>
      </c>
    </row>
    <row r="3513" spans="1:19" x14ac:dyDescent="0.25">
      <c r="A3513" s="7" t="s">
        <v>5060</v>
      </c>
      <c r="B3513" s="7" t="s">
        <v>5061</v>
      </c>
      <c r="C3513" s="7" t="s">
        <v>76</v>
      </c>
      <c r="D3513" s="7" t="s">
        <v>77</v>
      </c>
      <c r="E3513" s="7" t="s">
        <v>78</v>
      </c>
      <c r="F3513" s="14">
        <v>15</v>
      </c>
      <c r="G3513" s="8">
        <v>8970</v>
      </c>
      <c r="H3513" s="8">
        <v>8970</v>
      </c>
      <c r="I3513" s="8">
        <v>3</v>
      </c>
      <c r="J3513" s="8">
        <v>26910</v>
      </c>
      <c r="K3513" s="8">
        <v>8970</v>
      </c>
      <c r="L3513" s="8">
        <f t="shared" si="216"/>
        <v>1169.9999999999991</v>
      </c>
      <c r="M3513" s="8">
        <f t="shared" si="217"/>
        <v>7800.0000000000009</v>
      </c>
      <c r="N3513" s="9"/>
      <c r="O3513" s="9"/>
      <c r="P3513" s="14">
        <v>15</v>
      </c>
      <c r="Q3513" s="14">
        <v>8970</v>
      </c>
      <c r="R3513" s="17">
        <f t="shared" si="218"/>
        <v>0</v>
      </c>
      <c r="S3513" s="18">
        <f t="shared" si="219"/>
        <v>26910</v>
      </c>
    </row>
    <row r="3514" spans="1:19" x14ac:dyDescent="0.25">
      <c r="A3514" s="7" t="s">
        <v>5062</v>
      </c>
      <c r="B3514" s="7" t="s">
        <v>5063</v>
      </c>
      <c r="C3514" s="7" t="s">
        <v>14</v>
      </c>
      <c r="D3514" s="7" t="s">
        <v>15</v>
      </c>
      <c r="E3514" s="7" t="s">
        <v>5064</v>
      </c>
      <c r="F3514" s="8">
        <v>21</v>
      </c>
      <c r="G3514" s="8">
        <v>49000</v>
      </c>
      <c r="H3514" s="8">
        <v>49000</v>
      </c>
      <c r="I3514" s="8">
        <v>1</v>
      </c>
      <c r="J3514" s="8">
        <v>49000</v>
      </c>
      <c r="K3514" s="8">
        <v>49000</v>
      </c>
      <c r="L3514" s="8">
        <f t="shared" si="216"/>
        <v>8504.1322314049539</v>
      </c>
      <c r="M3514" s="8">
        <f t="shared" si="217"/>
        <v>40495.867768595046</v>
      </c>
      <c r="N3514" s="9"/>
      <c r="O3514" s="9"/>
      <c r="P3514" s="8">
        <v>21</v>
      </c>
      <c r="Q3514" s="8">
        <v>49000</v>
      </c>
      <c r="R3514" s="17">
        <f t="shared" si="218"/>
        <v>0</v>
      </c>
      <c r="S3514" s="18">
        <f t="shared" si="219"/>
        <v>49000</v>
      </c>
    </row>
    <row r="3515" spans="1:19" x14ac:dyDescent="0.25">
      <c r="A3515" s="7" t="s">
        <v>5069</v>
      </c>
      <c r="B3515" s="7" t="s">
        <v>5070</v>
      </c>
      <c r="C3515" s="7" t="s">
        <v>37</v>
      </c>
      <c r="D3515" s="7" t="s">
        <v>38</v>
      </c>
      <c r="E3515" s="7" t="s">
        <v>39</v>
      </c>
      <c r="F3515" s="8">
        <v>15</v>
      </c>
      <c r="G3515" s="8">
        <v>3047.5</v>
      </c>
      <c r="H3515" s="8">
        <v>3047.5</v>
      </c>
      <c r="I3515" s="8">
        <v>1</v>
      </c>
      <c r="J3515" s="8">
        <v>3047.5</v>
      </c>
      <c r="K3515" s="8">
        <v>3047.5</v>
      </c>
      <c r="L3515" s="8">
        <f t="shared" si="216"/>
        <v>397.5</v>
      </c>
      <c r="M3515" s="8">
        <f t="shared" si="217"/>
        <v>2650</v>
      </c>
      <c r="N3515" s="9"/>
      <c r="O3515" s="9"/>
      <c r="P3515" s="8">
        <v>15</v>
      </c>
      <c r="Q3515" s="8">
        <v>3047.5</v>
      </c>
      <c r="R3515" s="17">
        <f t="shared" si="218"/>
        <v>0</v>
      </c>
      <c r="S3515" s="18">
        <f t="shared" si="219"/>
        <v>3047.5</v>
      </c>
    </row>
    <row r="3516" spans="1:19" x14ac:dyDescent="0.25">
      <c r="A3516" s="7" t="s">
        <v>5071</v>
      </c>
      <c r="B3516" s="7" t="s">
        <v>5072</v>
      </c>
      <c r="C3516" s="7" t="s">
        <v>76</v>
      </c>
      <c r="D3516" s="7" t="s">
        <v>77</v>
      </c>
      <c r="E3516" s="7" t="s">
        <v>78</v>
      </c>
      <c r="F3516" s="8">
        <v>15</v>
      </c>
      <c r="G3516" s="8">
        <v>13800</v>
      </c>
      <c r="H3516" s="8">
        <v>13800</v>
      </c>
      <c r="I3516" s="8">
        <v>2</v>
      </c>
      <c r="J3516" s="8">
        <v>27600</v>
      </c>
      <c r="K3516" s="8">
        <v>13800</v>
      </c>
      <c r="L3516" s="8">
        <f t="shared" si="216"/>
        <v>1799.9999999999982</v>
      </c>
      <c r="M3516" s="8">
        <f t="shared" si="217"/>
        <v>12000.000000000002</v>
      </c>
      <c r="N3516" s="13"/>
      <c r="O3516" s="13"/>
      <c r="P3516" s="8">
        <v>15</v>
      </c>
      <c r="Q3516" s="8">
        <v>13800</v>
      </c>
      <c r="R3516" s="17">
        <f t="shared" si="218"/>
        <v>0</v>
      </c>
      <c r="S3516" s="18">
        <f t="shared" si="219"/>
        <v>27600</v>
      </c>
    </row>
    <row r="3517" spans="1:19" x14ac:dyDescent="0.25">
      <c r="A3517" s="7" t="s">
        <v>5073</v>
      </c>
      <c r="B3517" s="7" t="s">
        <v>5074</v>
      </c>
      <c r="C3517" s="7" t="s">
        <v>76</v>
      </c>
      <c r="D3517" s="7" t="s">
        <v>77</v>
      </c>
      <c r="E3517" s="7" t="s">
        <v>78</v>
      </c>
      <c r="F3517" s="8">
        <v>15</v>
      </c>
      <c r="G3517" s="8">
        <v>13800</v>
      </c>
      <c r="H3517" s="8">
        <v>13800</v>
      </c>
      <c r="I3517" s="8">
        <v>4</v>
      </c>
      <c r="J3517" s="8">
        <v>55200</v>
      </c>
      <c r="K3517" s="8">
        <v>13800</v>
      </c>
      <c r="L3517" s="8">
        <f t="shared" si="216"/>
        <v>1799.9999999999982</v>
      </c>
      <c r="M3517" s="8">
        <f t="shared" si="217"/>
        <v>12000.000000000002</v>
      </c>
      <c r="N3517" s="13"/>
      <c r="O3517" s="13"/>
      <c r="P3517" s="8">
        <v>15</v>
      </c>
      <c r="Q3517" s="8">
        <v>13800</v>
      </c>
      <c r="R3517" s="17">
        <f t="shared" si="218"/>
        <v>0</v>
      </c>
      <c r="S3517" s="18">
        <f t="shared" si="219"/>
        <v>55200</v>
      </c>
    </row>
    <row r="3518" spans="1:19" x14ac:dyDescent="0.25">
      <c r="A3518" s="7" t="s">
        <v>5075</v>
      </c>
      <c r="B3518" s="7" t="s">
        <v>5076</v>
      </c>
      <c r="C3518" s="7" t="s">
        <v>37</v>
      </c>
      <c r="D3518" s="7" t="s">
        <v>38</v>
      </c>
      <c r="E3518" s="7" t="s">
        <v>39</v>
      </c>
      <c r="F3518" s="8">
        <v>15</v>
      </c>
      <c r="G3518" s="8">
        <v>941.19</v>
      </c>
      <c r="H3518" s="8">
        <v>941.19</v>
      </c>
      <c r="I3518" s="8">
        <v>2</v>
      </c>
      <c r="J3518" s="8">
        <v>1882.38</v>
      </c>
      <c r="K3518" s="8">
        <v>941.19</v>
      </c>
      <c r="L3518" s="8">
        <f t="shared" si="216"/>
        <v>122.76391304347817</v>
      </c>
      <c r="M3518" s="8">
        <f t="shared" si="217"/>
        <v>818.42608695652189</v>
      </c>
      <c r="N3518" s="9"/>
      <c r="O3518" s="9"/>
      <c r="P3518" s="8">
        <v>15</v>
      </c>
      <c r="Q3518" s="8">
        <v>941.19</v>
      </c>
      <c r="R3518" s="17">
        <f t="shared" si="218"/>
        <v>0</v>
      </c>
      <c r="S3518" s="18">
        <f t="shared" si="219"/>
        <v>1882.38</v>
      </c>
    </row>
    <row r="3519" spans="1:19" x14ac:dyDescent="0.25">
      <c r="A3519" s="7" t="s">
        <v>5083</v>
      </c>
      <c r="B3519" s="7" t="s">
        <v>5084</v>
      </c>
      <c r="C3519" s="7" t="s">
        <v>76</v>
      </c>
      <c r="D3519" s="7" t="s">
        <v>77</v>
      </c>
      <c r="E3519" s="7" t="s">
        <v>78</v>
      </c>
      <c r="F3519" s="8">
        <v>15</v>
      </c>
      <c r="G3519" s="8">
        <v>16100</v>
      </c>
      <c r="H3519" s="8">
        <v>16100</v>
      </c>
      <c r="I3519" s="8">
        <v>6</v>
      </c>
      <c r="J3519" s="8">
        <v>96600</v>
      </c>
      <c r="K3519" s="8">
        <v>16100</v>
      </c>
      <c r="L3519" s="8">
        <f t="shared" si="216"/>
        <v>2099.9999999999982</v>
      </c>
      <c r="M3519" s="8">
        <f t="shared" si="217"/>
        <v>14000.000000000002</v>
      </c>
      <c r="N3519" s="13"/>
      <c r="O3519" s="13"/>
      <c r="P3519" s="8">
        <v>15</v>
      </c>
      <c r="Q3519" s="8">
        <v>16100</v>
      </c>
      <c r="R3519" s="17">
        <f t="shared" si="218"/>
        <v>0</v>
      </c>
      <c r="S3519" s="18">
        <f t="shared" si="219"/>
        <v>96600</v>
      </c>
    </row>
    <row r="3520" spans="1:19" x14ac:dyDescent="0.25">
      <c r="A3520" s="7" t="s">
        <v>5085</v>
      </c>
      <c r="B3520" s="7" t="s">
        <v>5086</v>
      </c>
      <c r="C3520" s="7" t="s">
        <v>37</v>
      </c>
      <c r="D3520" s="7" t="s">
        <v>38</v>
      </c>
      <c r="E3520" s="7" t="s">
        <v>39</v>
      </c>
      <c r="F3520" s="8">
        <v>0</v>
      </c>
      <c r="G3520" s="8">
        <v>39675</v>
      </c>
      <c r="H3520" s="8">
        <v>39675</v>
      </c>
      <c r="I3520" s="8">
        <v>18</v>
      </c>
      <c r="J3520" s="8">
        <v>714150</v>
      </c>
      <c r="K3520" s="8">
        <v>39675</v>
      </c>
      <c r="L3520" s="8">
        <f t="shared" si="216"/>
        <v>0</v>
      </c>
      <c r="M3520" s="8">
        <f t="shared" si="217"/>
        <v>39675</v>
      </c>
      <c r="N3520" s="9"/>
      <c r="O3520" s="9"/>
      <c r="P3520" s="8">
        <v>0</v>
      </c>
      <c r="Q3520" s="8">
        <v>39675</v>
      </c>
      <c r="R3520" s="17">
        <f t="shared" si="218"/>
        <v>0</v>
      </c>
      <c r="S3520" s="18">
        <f t="shared" si="219"/>
        <v>714150</v>
      </c>
    </row>
    <row r="3521" spans="1:19" x14ac:dyDescent="0.25">
      <c r="A3521" s="7" t="s">
        <v>5089</v>
      </c>
      <c r="B3521" s="7" t="s">
        <v>5090</v>
      </c>
      <c r="C3521" s="7" t="s">
        <v>76</v>
      </c>
      <c r="D3521" s="7" t="s">
        <v>77</v>
      </c>
      <c r="E3521" s="7" t="s">
        <v>78</v>
      </c>
      <c r="F3521" s="8">
        <v>15</v>
      </c>
      <c r="G3521" s="8">
        <v>16100</v>
      </c>
      <c r="H3521" s="8">
        <v>16100</v>
      </c>
      <c r="I3521" s="8">
        <v>1</v>
      </c>
      <c r="J3521" s="8">
        <v>16100</v>
      </c>
      <c r="K3521" s="8">
        <v>16100</v>
      </c>
      <c r="L3521" s="8">
        <f t="shared" si="216"/>
        <v>2099.9999999999982</v>
      </c>
      <c r="M3521" s="8">
        <f t="shared" si="217"/>
        <v>14000.000000000002</v>
      </c>
      <c r="N3521" s="9"/>
      <c r="O3521" s="9"/>
      <c r="P3521" s="8">
        <v>15</v>
      </c>
      <c r="Q3521" s="8">
        <v>16100</v>
      </c>
      <c r="R3521" s="17">
        <f t="shared" si="218"/>
        <v>0</v>
      </c>
      <c r="S3521" s="18">
        <f t="shared" si="219"/>
        <v>16100</v>
      </c>
    </row>
    <row r="3522" spans="1:19" x14ac:dyDescent="0.25">
      <c r="A3522" s="7" t="s">
        <v>5091</v>
      </c>
      <c r="B3522" s="7" t="s">
        <v>5092</v>
      </c>
      <c r="C3522" s="7" t="s">
        <v>1378</v>
      </c>
      <c r="D3522" s="7" t="s">
        <v>1379</v>
      </c>
      <c r="E3522" s="7" t="s">
        <v>2818</v>
      </c>
      <c r="F3522" s="8">
        <v>21</v>
      </c>
      <c r="G3522" s="8">
        <v>3690.5</v>
      </c>
      <c r="H3522" s="8">
        <v>3690.5</v>
      </c>
      <c r="I3522" s="8">
        <v>47</v>
      </c>
      <c r="J3522" s="8">
        <v>173453.5</v>
      </c>
      <c r="K3522" s="8">
        <v>3690.5</v>
      </c>
      <c r="L3522" s="8">
        <f t="shared" ref="L3522:L3585" si="220">K3522-M3522</f>
        <v>640.5</v>
      </c>
      <c r="M3522" s="8">
        <f t="shared" ref="M3522:M3585" si="221">K3522/((100+F3522)/100)</f>
        <v>3050</v>
      </c>
      <c r="N3522" s="9"/>
      <c r="O3522" s="9"/>
      <c r="P3522" s="8">
        <v>21</v>
      </c>
      <c r="Q3522" s="8">
        <v>3690.5</v>
      </c>
      <c r="R3522" s="17">
        <f t="shared" ref="R3522:R3585" si="222">I3522*O3522</f>
        <v>0</v>
      </c>
      <c r="S3522" s="18">
        <f t="shared" si="219"/>
        <v>173453.5</v>
      </c>
    </row>
    <row r="3523" spans="1:19" x14ac:dyDescent="0.25">
      <c r="A3523" s="7" t="s">
        <v>5093</v>
      </c>
      <c r="B3523" s="7" t="s">
        <v>5094</v>
      </c>
      <c r="C3523" s="7" t="s">
        <v>37</v>
      </c>
      <c r="D3523" s="7" t="s">
        <v>38</v>
      </c>
      <c r="E3523" s="7" t="s">
        <v>39</v>
      </c>
      <c r="F3523" s="8">
        <v>15</v>
      </c>
      <c r="G3523" s="8">
        <v>10465</v>
      </c>
      <c r="H3523" s="8">
        <v>10465</v>
      </c>
      <c r="I3523" s="8">
        <v>2</v>
      </c>
      <c r="J3523" s="8">
        <v>20930</v>
      </c>
      <c r="K3523" s="8">
        <v>10465</v>
      </c>
      <c r="L3523" s="8">
        <f t="shared" si="220"/>
        <v>1365</v>
      </c>
      <c r="M3523" s="8">
        <f t="shared" si="221"/>
        <v>9100</v>
      </c>
      <c r="N3523" s="9"/>
      <c r="O3523" s="9"/>
      <c r="P3523" s="8">
        <v>15</v>
      </c>
      <c r="Q3523" s="8">
        <v>10465</v>
      </c>
      <c r="R3523" s="17">
        <f t="shared" si="222"/>
        <v>0</v>
      </c>
      <c r="S3523" s="18">
        <f t="shared" ref="S3523:S3586" si="223">J3523</f>
        <v>20930</v>
      </c>
    </row>
    <row r="3524" spans="1:19" x14ac:dyDescent="0.25">
      <c r="A3524" s="7" t="s">
        <v>5095</v>
      </c>
      <c r="B3524" s="7" t="s">
        <v>5096</v>
      </c>
      <c r="C3524" s="7" t="s">
        <v>76</v>
      </c>
      <c r="D3524" s="7" t="s">
        <v>77</v>
      </c>
      <c r="E3524" s="7" t="s">
        <v>78</v>
      </c>
      <c r="F3524" s="8">
        <v>15</v>
      </c>
      <c r="G3524" s="8">
        <v>9484.0499999999993</v>
      </c>
      <c r="H3524" s="8">
        <v>9484.0499999999993</v>
      </c>
      <c r="I3524" s="8">
        <v>1</v>
      </c>
      <c r="J3524" s="8">
        <v>9484.0499999999993</v>
      </c>
      <c r="K3524" s="8">
        <v>9484.0499999999993</v>
      </c>
      <c r="L3524" s="8">
        <f t="shared" si="220"/>
        <v>1237.0499999999993</v>
      </c>
      <c r="M3524" s="8">
        <f t="shared" si="221"/>
        <v>8247</v>
      </c>
      <c r="N3524" s="9"/>
      <c r="O3524" s="9"/>
      <c r="P3524" s="8">
        <v>15</v>
      </c>
      <c r="Q3524" s="8">
        <v>9484.0499999999993</v>
      </c>
      <c r="R3524" s="17">
        <f t="shared" si="222"/>
        <v>0</v>
      </c>
      <c r="S3524" s="18">
        <f t="shared" si="223"/>
        <v>9484.0499999999993</v>
      </c>
    </row>
    <row r="3525" spans="1:19" x14ac:dyDescent="0.25">
      <c r="A3525" s="7" t="s">
        <v>5097</v>
      </c>
      <c r="B3525" s="7" t="s">
        <v>5098</v>
      </c>
      <c r="C3525" s="7" t="s">
        <v>37</v>
      </c>
      <c r="D3525" s="7" t="s">
        <v>38</v>
      </c>
      <c r="E3525" s="7" t="s">
        <v>39</v>
      </c>
      <c r="F3525" s="8">
        <v>15</v>
      </c>
      <c r="G3525" s="8">
        <v>4797.8</v>
      </c>
      <c r="H3525" s="8">
        <v>6855.15</v>
      </c>
      <c r="I3525" s="8">
        <v>3</v>
      </c>
      <c r="J3525" s="8">
        <v>14393.400000000001</v>
      </c>
      <c r="K3525" s="8">
        <v>4797.8</v>
      </c>
      <c r="L3525" s="8">
        <f t="shared" si="220"/>
        <v>625.79999999999927</v>
      </c>
      <c r="M3525" s="8">
        <f t="shared" si="221"/>
        <v>4172.0000000000009</v>
      </c>
      <c r="N3525" s="9"/>
      <c r="O3525" s="9"/>
      <c r="P3525" s="8">
        <v>15</v>
      </c>
      <c r="Q3525" s="8">
        <v>4797.8</v>
      </c>
      <c r="R3525" s="17">
        <f t="shared" si="222"/>
        <v>0</v>
      </c>
      <c r="S3525" s="18">
        <f t="shared" si="223"/>
        <v>14393.400000000001</v>
      </c>
    </row>
    <row r="3526" spans="1:19" x14ac:dyDescent="0.25">
      <c r="A3526" s="7" t="s">
        <v>5099</v>
      </c>
      <c r="B3526" s="7" t="s">
        <v>5100</v>
      </c>
      <c r="C3526" s="7" t="s">
        <v>32</v>
      </c>
      <c r="D3526" s="7" t="s">
        <v>33</v>
      </c>
      <c r="E3526" s="7" t="s">
        <v>34</v>
      </c>
      <c r="F3526" s="8">
        <v>15</v>
      </c>
      <c r="G3526" s="8">
        <v>1529</v>
      </c>
      <c r="H3526" s="8">
        <v>1529</v>
      </c>
      <c r="I3526" s="8">
        <v>1</v>
      </c>
      <c r="J3526" s="8">
        <v>1605.98</v>
      </c>
      <c r="K3526" s="8">
        <v>1605.98</v>
      </c>
      <c r="L3526" s="8">
        <f t="shared" si="220"/>
        <v>209.47565217391298</v>
      </c>
      <c r="M3526" s="8">
        <f t="shared" si="221"/>
        <v>1396.504347826087</v>
      </c>
      <c r="N3526" s="13"/>
      <c r="O3526" s="13"/>
      <c r="P3526" s="8">
        <v>15</v>
      </c>
      <c r="Q3526" s="8">
        <v>1605.98</v>
      </c>
      <c r="R3526" s="17">
        <f t="shared" si="222"/>
        <v>0</v>
      </c>
      <c r="S3526" s="18">
        <f t="shared" si="223"/>
        <v>1605.98</v>
      </c>
    </row>
    <row r="3527" spans="1:19" x14ac:dyDescent="0.25">
      <c r="A3527" s="7" t="s">
        <v>5101</v>
      </c>
      <c r="B3527" s="7" t="s">
        <v>5102</v>
      </c>
      <c r="C3527" s="7" t="s">
        <v>32</v>
      </c>
      <c r="D3527" s="7" t="s">
        <v>33</v>
      </c>
      <c r="E3527" s="7" t="s">
        <v>34</v>
      </c>
      <c r="F3527" s="8">
        <v>15</v>
      </c>
      <c r="G3527" s="8">
        <v>14441.7</v>
      </c>
      <c r="H3527" s="8">
        <v>14441.7</v>
      </c>
      <c r="I3527" s="8">
        <v>2</v>
      </c>
      <c r="J3527" s="8">
        <v>28883.4</v>
      </c>
      <c r="K3527" s="8">
        <v>14441.7</v>
      </c>
      <c r="L3527" s="8">
        <f t="shared" si="220"/>
        <v>1883.6999999999989</v>
      </c>
      <c r="M3527" s="8">
        <f t="shared" si="221"/>
        <v>12558.000000000002</v>
      </c>
      <c r="N3527" s="13"/>
      <c r="O3527" s="13"/>
      <c r="P3527" s="8">
        <v>15</v>
      </c>
      <c r="Q3527" s="8">
        <v>14441.7</v>
      </c>
      <c r="R3527" s="17">
        <f t="shared" si="222"/>
        <v>0</v>
      </c>
      <c r="S3527" s="18">
        <f t="shared" si="223"/>
        <v>28883.4</v>
      </c>
    </row>
    <row r="3528" spans="1:19" x14ac:dyDescent="0.25">
      <c r="A3528" s="7" t="s">
        <v>5103</v>
      </c>
      <c r="B3528" s="7" t="s">
        <v>5104</v>
      </c>
      <c r="C3528" s="7" t="s">
        <v>32</v>
      </c>
      <c r="D3528" s="7" t="s">
        <v>33</v>
      </c>
      <c r="E3528" s="7" t="s">
        <v>34</v>
      </c>
      <c r="F3528" s="8">
        <v>15</v>
      </c>
      <c r="G3528" s="8">
        <v>14441.7</v>
      </c>
      <c r="H3528" s="8">
        <v>16445</v>
      </c>
      <c r="I3528" s="8">
        <v>4</v>
      </c>
      <c r="J3528" s="8">
        <v>57766.8</v>
      </c>
      <c r="K3528" s="8">
        <v>14441.7</v>
      </c>
      <c r="L3528" s="8">
        <f t="shared" si="220"/>
        <v>1883.6999999999989</v>
      </c>
      <c r="M3528" s="8">
        <f t="shared" si="221"/>
        <v>12558.000000000002</v>
      </c>
      <c r="N3528" s="13"/>
      <c r="O3528" s="13"/>
      <c r="P3528" s="8">
        <v>15</v>
      </c>
      <c r="Q3528" s="8">
        <v>14441.7</v>
      </c>
      <c r="R3528" s="17">
        <f t="shared" si="222"/>
        <v>0</v>
      </c>
      <c r="S3528" s="18">
        <f t="shared" si="223"/>
        <v>57766.8</v>
      </c>
    </row>
    <row r="3529" spans="1:19" x14ac:dyDescent="0.25">
      <c r="A3529" s="7" t="s">
        <v>5105</v>
      </c>
      <c r="B3529" s="7" t="s">
        <v>5106</v>
      </c>
      <c r="C3529" s="7" t="s">
        <v>32</v>
      </c>
      <c r="D3529" s="7" t="s">
        <v>33</v>
      </c>
      <c r="E3529" s="7" t="s">
        <v>34</v>
      </c>
      <c r="F3529" s="8">
        <v>15</v>
      </c>
      <c r="G3529" s="8">
        <v>4660.95</v>
      </c>
      <c r="H3529" s="8">
        <v>4660.95</v>
      </c>
      <c r="I3529" s="8">
        <v>1</v>
      </c>
      <c r="J3529" s="8">
        <v>4660.95</v>
      </c>
      <c r="K3529" s="8">
        <v>4660.95</v>
      </c>
      <c r="L3529" s="8">
        <f t="shared" si="220"/>
        <v>607.94999999999982</v>
      </c>
      <c r="M3529" s="8">
        <f t="shared" si="221"/>
        <v>4053</v>
      </c>
      <c r="N3529" s="9"/>
      <c r="O3529" s="9"/>
      <c r="P3529" s="8">
        <v>15</v>
      </c>
      <c r="Q3529" s="8">
        <v>4660.95</v>
      </c>
      <c r="R3529" s="17">
        <f t="shared" si="222"/>
        <v>0</v>
      </c>
      <c r="S3529" s="18">
        <f t="shared" si="223"/>
        <v>4660.95</v>
      </c>
    </row>
    <row r="3530" spans="1:19" x14ac:dyDescent="0.25">
      <c r="A3530" s="7" t="s">
        <v>5107</v>
      </c>
      <c r="B3530" s="7" t="s">
        <v>5108</v>
      </c>
      <c r="C3530" s="7" t="s">
        <v>32</v>
      </c>
      <c r="D3530" s="7" t="s">
        <v>33</v>
      </c>
      <c r="E3530" s="7" t="s">
        <v>34</v>
      </c>
      <c r="F3530" s="8">
        <v>15</v>
      </c>
      <c r="G3530" s="8">
        <v>14441.7</v>
      </c>
      <c r="H3530" s="8">
        <v>14441.7</v>
      </c>
      <c r="I3530" s="8">
        <v>1</v>
      </c>
      <c r="J3530" s="8">
        <v>14441.7</v>
      </c>
      <c r="K3530" s="8">
        <v>14441.7</v>
      </c>
      <c r="L3530" s="8">
        <f t="shared" si="220"/>
        <v>1883.6999999999989</v>
      </c>
      <c r="M3530" s="8">
        <f t="shared" si="221"/>
        <v>12558.000000000002</v>
      </c>
      <c r="N3530" s="13"/>
      <c r="O3530" s="13"/>
      <c r="P3530" s="8">
        <v>15</v>
      </c>
      <c r="Q3530" s="8">
        <v>14441.7</v>
      </c>
      <c r="R3530" s="17">
        <f t="shared" si="222"/>
        <v>0</v>
      </c>
      <c r="S3530" s="18">
        <f t="shared" si="223"/>
        <v>14441.7</v>
      </c>
    </row>
    <row r="3531" spans="1:19" x14ac:dyDescent="0.25">
      <c r="A3531" s="7" t="s">
        <v>5109</v>
      </c>
      <c r="B3531" s="7" t="s">
        <v>5110</v>
      </c>
      <c r="C3531" s="7" t="s">
        <v>14</v>
      </c>
      <c r="D3531" s="7" t="s">
        <v>15</v>
      </c>
      <c r="E3531" s="7" t="s">
        <v>5064</v>
      </c>
      <c r="F3531" s="8">
        <v>21</v>
      </c>
      <c r="G3531" s="8">
        <v>48999.95</v>
      </c>
      <c r="H3531" s="8">
        <v>49000</v>
      </c>
      <c r="I3531" s="8">
        <v>1</v>
      </c>
      <c r="J3531" s="8">
        <v>48999.95</v>
      </c>
      <c r="K3531" s="8">
        <v>48999.95</v>
      </c>
      <c r="L3531" s="8">
        <f t="shared" si="220"/>
        <v>8504.1235537190078</v>
      </c>
      <c r="M3531" s="8">
        <f t="shared" si="221"/>
        <v>40495.826446280989</v>
      </c>
      <c r="N3531" s="13"/>
      <c r="O3531" s="13"/>
      <c r="P3531" s="8">
        <v>21</v>
      </c>
      <c r="Q3531" s="8">
        <v>48999.95</v>
      </c>
      <c r="R3531" s="17">
        <f t="shared" si="222"/>
        <v>0</v>
      </c>
      <c r="S3531" s="18">
        <f t="shared" si="223"/>
        <v>48999.95</v>
      </c>
    </row>
    <row r="3532" spans="1:19" x14ac:dyDescent="0.25">
      <c r="A3532" s="7" t="s">
        <v>5111</v>
      </c>
      <c r="B3532" s="7" t="s">
        <v>5112</v>
      </c>
      <c r="C3532" s="7" t="s">
        <v>14</v>
      </c>
      <c r="D3532" s="7" t="s">
        <v>15</v>
      </c>
      <c r="E3532" s="7" t="s">
        <v>19</v>
      </c>
      <c r="F3532" s="8">
        <v>15</v>
      </c>
      <c r="G3532" s="8">
        <v>310.5</v>
      </c>
      <c r="H3532" s="8">
        <v>517.5</v>
      </c>
      <c r="I3532" s="8">
        <v>118</v>
      </c>
      <c r="J3532" s="8">
        <v>36639</v>
      </c>
      <c r="K3532" s="8">
        <v>310.5</v>
      </c>
      <c r="L3532" s="8">
        <f t="shared" si="220"/>
        <v>40.5</v>
      </c>
      <c r="M3532" s="8">
        <f t="shared" si="221"/>
        <v>270</v>
      </c>
      <c r="N3532" s="13"/>
      <c r="O3532" s="13"/>
      <c r="P3532" s="8">
        <v>15</v>
      </c>
      <c r="Q3532" s="8">
        <v>310.5</v>
      </c>
      <c r="R3532" s="17">
        <f t="shared" si="222"/>
        <v>0</v>
      </c>
      <c r="S3532" s="18">
        <f t="shared" si="223"/>
        <v>36639</v>
      </c>
    </row>
    <row r="3533" spans="1:19" x14ac:dyDescent="0.25">
      <c r="A3533" s="7" t="s">
        <v>5113</v>
      </c>
      <c r="B3533" s="7" t="s">
        <v>5114</v>
      </c>
      <c r="C3533" s="7" t="s">
        <v>14</v>
      </c>
      <c r="D3533" s="7" t="s">
        <v>15</v>
      </c>
      <c r="E3533" s="7" t="s">
        <v>19</v>
      </c>
      <c r="F3533" s="8">
        <v>15</v>
      </c>
      <c r="G3533" s="8">
        <v>310.5</v>
      </c>
      <c r="H3533" s="8">
        <v>517.5</v>
      </c>
      <c r="I3533" s="8">
        <v>27</v>
      </c>
      <c r="J3533" s="8">
        <v>13972.5</v>
      </c>
      <c r="K3533" s="8">
        <v>517.5</v>
      </c>
      <c r="L3533" s="8">
        <f t="shared" si="220"/>
        <v>67.499999999999943</v>
      </c>
      <c r="M3533" s="8">
        <f t="shared" si="221"/>
        <v>450.00000000000006</v>
      </c>
      <c r="N3533" s="13"/>
      <c r="O3533" s="13"/>
      <c r="P3533" s="8">
        <v>15</v>
      </c>
      <c r="Q3533" s="8">
        <v>517.5</v>
      </c>
      <c r="R3533" s="17">
        <f t="shared" si="222"/>
        <v>0</v>
      </c>
      <c r="S3533" s="18">
        <f t="shared" si="223"/>
        <v>13972.5</v>
      </c>
    </row>
    <row r="3534" spans="1:19" x14ac:dyDescent="0.25">
      <c r="A3534" s="7" t="s">
        <v>5115</v>
      </c>
      <c r="B3534" s="7" t="s">
        <v>5116</v>
      </c>
      <c r="C3534" s="7" t="s">
        <v>14</v>
      </c>
      <c r="D3534" s="7" t="s">
        <v>15</v>
      </c>
      <c r="E3534" s="7" t="s">
        <v>19</v>
      </c>
      <c r="F3534" s="8">
        <v>15</v>
      </c>
      <c r="G3534" s="8">
        <v>1252.3499999999999</v>
      </c>
      <c r="H3534" s="8">
        <v>1252.3499999999999</v>
      </c>
      <c r="I3534" s="8">
        <v>3</v>
      </c>
      <c r="J3534" s="8">
        <v>3757.05</v>
      </c>
      <c r="K3534" s="8">
        <v>1252.3500000000001</v>
      </c>
      <c r="L3534" s="8">
        <f t="shared" si="220"/>
        <v>163.34999999999991</v>
      </c>
      <c r="M3534" s="8">
        <f t="shared" si="221"/>
        <v>1089.0000000000002</v>
      </c>
      <c r="N3534" s="13"/>
      <c r="O3534" s="13"/>
      <c r="P3534" s="8">
        <v>15</v>
      </c>
      <c r="Q3534" s="8">
        <v>1252.3500000000001</v>
      </c>
      <c r="R3534" s="17">
        <f t="shared" si="222"/>
        <v>0</v>
      </c>
      <c r="S3534" s="18">
        <f t="shared" si="223"/>
        <v>3757.05</v>
      </c>
    </row>
    <row r="3535" spans="1:19" x14ac:dyDescent="0.25">
      <c r="A3535" s="7" t="s">
        <v>5117</v>
      </c>
      <c r="B3535" s="7" t="s">
        <v>5118</v>
      </c>
      <c r="C3535" s="7" t="s">
        <v>76</v>
      </c>
      <c r="D3535" s="7" t="s">
        <v>77</v>
      </c>
      <c r="E3535" s="7" t="s">
        <v>78</v>
      </c>
      <c r="F3535" s="8">
        <v>15</v>
      </c>
      <c r="G3535" s="8">
        <v>13800</v>
      </c>
      <c r="H3535" s="8">
        <v>13800</v>
      </c>
      <c r="I3535" s="8">
        <v>17</v>
      </c>
      <c r="J3535" s="8">
        <v>234600</v>
      </c>
      <c r="K3535" s="8">
        <v>13800</v>
      </c>
      <c r="L3535" s="8">
        <f t="shared" si="220"/>
        <v>1799.9999999999982</v>
      </c>
      <c r="M3535" s="8">
        <f t="shared" si="221"/>
        <v>12000.000000000002</v>
      </c>
      <c r="N3535" s="13"/>
      <c r="O3535" s="13"/>
      <c r="P3535" s="8">
        <v>15</v>
      </c>
      <c r="Q3535" s="8">
        <v>13800</v>
      </c>
      <c r="R3535" s="17">
        <f t="shared" si="222"/>
        <v>0</v>
      </c>
      <c r="S3535" s="18">
        <f t="shared" si="223"/>
        <v>234600</v>
      </c>
    </row>
    <row r="3536" spans="1:19" x14ac:dyDescent="0.25">
      <c r="A3536" s="7" t="s">
        <v>5119</v>
      </c>
      <c r="B3536" s="7" t="s">
        <v>5120</v>
      </c>
      <c r="C3536" s="7" t="s">
        <v>14</v>
      </c>
      <c r="D3536" s="7" t="s">
        <v>15</v>
      </c>
      <c r="E3536" s="7" t="s">
        <v>19</v>
      </c>
      <c r="F3536" s="8">
        <v>21</v>
      </c>
      <c r="G3536" s="8">
        <v>3430.35</v>
      </c>
      <c r="H3536" s="8">
        <v>3430.35</v>
      </c>
      <c r="I3536" s="8">
        <v>7</v>
      </c>
      <c r="J3536" s="8">
        <v>24012.45</v>
      </c>
      <c r="K3536" s="8">
        <v>3430.35</v>
      </c>
      <c r="L3536" s="8">
        <f t="shared" si="220"/>
        <v>595.34999999999991</v>
      </c>
      <c r="M3536" s="8">
        <f t="shared" si="221"/>
        <v>2835</v>
      </c>
      <c r="N3536" s="13"/>
      <c r="O3536" s="13"/>
      <c r="P3536" s="8">
        <v>21</v>
      </c>
      <c r="Q3536" s="8">
        <v>3430.35</v>
      </c>
      <c r="R3536" s="17">
        <f t="shared" si="222"/>
        <v>0</v>
      </c>
      <c r="S3536" s="18">
        <f t="shared" si="223"/>
        <v>24012.45</v>
      </c>
    </row>
    <row r="3537" spans="1:19" x14ac:dyDescent="0.25">
      <c r="A3537" s="7" t="s">
        <v>5121</v>
      </c>
      <c r="B3537" s="7" t="s">
        <v>5122</v>
      </c>
      <c r="C3537" s="7" t="s">
        <v>76</v>
      </c>
      <c r="D3537" s="7" t="s">
        <v>77</v>
      </c>
      <c r="E3537" s="7" t="s">
        <v>78</v>
      </c>
      <c r="F3537" s="8">
        <v>15</v>
      </c>
      <c r="G3537" s="8">
        <v>13800</v>
      </c>
      <c r="H3537" s="8">
        <v>13800</v>
      </c>
      <c r="I3537" s="8">
        <v>7</v>
      </c>
      <c r="J3537" s="8">
        <v>96600</v>
      </c>
      <c r="K3537" s="8">
        <v>13800</v>
      </c>
      <c r="L3537" s="8">
        <f t="shared" si="220"/>
        <v>1799.9999999999982</v>
      </c>
      <c r="M3537" s="8">
        <f t="shared" si="221"/>
        <v>12000.000000000002</v>
      </c>
      <c r="N3537" s="13"/>
      <c r="O3537" s="13"/>
      <c r="P3537" s="8">
        <v>15</v>
      </c>
      <c r="Q3537" s="8">
        <v>13800</v>
      </c>
      <c r="R3537" s="17">
        <f t="shared" si="222"/>
        <v>0</v>
      </c>
      <c r="S3537" s="18">
        <f t="shared" si="223"/>
        <v>96600</v>
      </c>
    </row>
    <row r="3538" spans="1:19" x14ac:dyDescent="0.25">
      <c r="A3538" s="7" t="s">
        <v>5123</v>
      </c>
      <c r="B3538" s="7" t="s">
        <v>5124</v>
      </c>
      <c r="C3538" s="7" t="s">
        <v>76</v>
      </c>
      <c r="D3538" s="7" t="s">
        <v>77</v>
      </c>
      <c r="E3538" s="7" t="s">
        <v>78</v>
      </c>
      <c r="F3538" s="8">
        <v>15</v>
      </c>
      <c r="G3538" s="8">
        <v>13800</v>
      </c>
      <c r="H3538" s="8">
        <v>13800</v>
      </c>
      <c r="I3538" s="8">
        <v>10</v>
      </c>
      <c r="J3538" s="8">
        <v>138000</v>
      </c>
      <c r="K3538" s="8">
        <v>13800</v>
      </c>
      <c r="L3538" s="8">
        <f t="shared" si="220"/>
        <v>1799.9999999999982</v>
      </c>
      <c r="M3538" s="8">
        <f t="shared" si="221"/>
        <v>12000.000000000002</v>
      </c>
      <c r="N3538" s="8">
        <v>12</v>
      </c>
      <c r="O3538" s="8">
        <v>13440</v>
      </c>
      <c r="P3538" s="8">
        <v>15</v>
      </c>
      <c r="Q3538" s="8">
        <v>13800</v>
      </c>
      <c r="R3538" s="17">
        <f t="shared" si="222"/>
        <v>134400</v>
      </c>
      <c r="S3538" s="18">
        <f t="shared" si="223"/>
        <v>138000</v>
      </c>
    </row>
    <row r="3539" spans="1:19" x14ac:dyDescent="0.25">
      <c r="A3539" s="7" t="s">
        <v>5125</v>
      </c>
      <c r="B3539" s="7" t="s">
        <v>5126</v>
      </c>
      <c r="C3539" s="7" t="s">
        <v>76</v>
      </c>
      <c r="D3539" s="7" t="s">
        <v>77</v>
      </c>
      <c r="E3539" s="7" t="s">
        <v>78</v>
      </c>
      <c r="F3539" s="8">
        <v>15</v>
      </c>
      <c r="G3539" s="8">
        <v>13800</v>
      </c>
      <c r="H3539" s="8">
        <v>13800</v>
      </c>
      <c r="I3539" s="8">
        <v>10</v>
      </c>
      <c r="J3539" s="8">
        <v>138000</v>
      </c>
      <c r="K3539" s="8">
        <v>13800</v>
      </c>
      <c r="L3539" s="8">
        <f t="shared" si="220"/>
        <v>1799.9999999999982</v>
      </c>
      <c r="M3539" s="8">
        <f t="shared" si="221"/>
        <v>12000.000000000002</v>
      </c>
      <c r="N3539" s="14">
        <v>12</v>
      </c>
      <c r="O3539" s="14">
        <v>13440</v>
      </c>
      <c r="P3539" s="8">
        <v>15</v>
      </c>
      <c r="Q3539" s="8">
        <v>13800</v>
      </c>
      <c r="R3539" s="17">
        <f t="shared" si="222"/>
        <v>134400</v>
      </c>
      <c r="S3539" s="18">
        <f t="shared" si="223"/>
        <v>138000</v>
      </c>
    </row>
    <row r="3540" spans="1:19" x14ac:dyDescent="0.25">
      <c r="A3540" s="7" t="s">
        <v>5127</v>
      </c>
      <c r="B3540" s="7" t="s">
        <v>5128</v>
      </c>
      <c r="C3540" s="7" t="s">
        <v>76</v>
      </c>
      <c r="D3540" s="7" t="s">
        <v>77</v>
      </c>
      <c r="E3540" s="7" t="s">
        <v>78</v>
      </c>
      <c r="F3540" s="8">
        <v>15</v>
      </c>
      <c r="G3540" s="8">
        <v>13800</v>
      </c>
      <c r="H3540" s="8">
        <v>13800</v>
      </c>
      <c r="I3540" s="8">
        <v>13</v>
      </c>
      <c r="J3540" s="8">
        <v>179400</v>
      </c>
      <c r="K3540" s="8">
        <v>13800</v>
      </c>
      <c r="L3540" s="8">
        <f t="shared" si="220"/>
        <v>1799.9999999999982</v>
      </c>
      <c r="M3540" s="8">
        <f t="shared" si="221"/>
        <v>12000.000000000002</v>
      </c>
      <c r="N3540" s="8">
        <v>12</v>
      </c>
      <c r="O3540" s="8">
        <v>13440</v>
      </c>
      <c r="P3540" s="8">
        <v>15</v>
      </c>
      <c r="Q3540" s="8">
        <v>13800</v>
      </c>
      <c r="R3540" s="17">
        <f t="shared" si="222"/>
        <v>174720</v>
      </c>
      <c r="S3540" s="18">
        <f t="shared" si="223"/>
        <v>179400</v>
      </c>
    </row>
    <row r="3541" spans="1:19" x14ac:dyDescent="0.25">
      <c r="A3541" s="7" t="s">
        <v>5129</v>
      </c>
      <c r="B3541" s="7" t="s">
        <v>5130</v>
      </c>
      <c r="C3541" s="7" t="s">
        <v>369</v>
      </c>
      <c r="D3541" s="7" t="s">
        <v>370</v>
      </c>
      <c r="E3541" s="7" t="s">
        <v>441</v>
      </c>
      <c r="F3541" s="8">
        <v>21</v>
      </c>
      <c r="G3541" s="8">
        <v>30250</v>
      </c>
      <c r="H3541" s="8">
        <v>30250</v>
      </c>
      <c r="I3541" s="8">
        <v>1</v>
      </c>
      <c r="J3541" s="8">
        <v>30250</v>
      </c>
      <c r="K3541" s="8">
        <v>30250</v>
      </c>
      <c r="L3541" s="8">
        <f t="shared" si="220"/>
        <v>5250</v>
      </c>
      <c r="M3541" s="8">
        <f t="shared" si="221"/>
        <v>25000</v>
      </c>
      <c r="N3541" s="13"/>
      <c r="O3541" s="13"/>
      <c r="P3541" s="8">
        <v>21</v>
      </c>
      <c r="Q3541" s="8">
        <v>30250</v>
      </c>
      <c r="R3541" s="17">
        <f t="shared" si="222"/>
        <v>0</v>
      </c>
      <c r="S3541" s="18">
        <f t="shared" si="223"/>
        <v>30250</v>
      </c>
    </row>
    <row r="3542" spans="1:19" x14ac:dyDescent="0.25">
      <c r="A3542" s="7" t="s">
        <v>5131</v>
      </c>
      <c r="B3542" s="7" t="s">
        <v>5132</v>
      </c>
      <c r="C3542" s="7" t="s">
        <v>369</v>
      </c>
      <c r="D3542" s="7" t="s">
        <v>370</v>
      </c>
      <c r="E3542" s="7" t="s">
        <v>441</v>
      </c>
      <c r="F3542" s="8">
        <v>21</v>
      </c>
      <c r="G3542" s="8">
        <v>30250</v>
      </c>
      <c r="H3542" s="8">
        <v>30250</v>
      </c>
      <c r="I3542" s="8">
        <v>11</v>
      </c>
      <c r="J3542" s="8">
        <v>332750</v>
      </c>
      <c r="K3542" s="8">
        <v>30250</v>
      </c>
      <c r="L3542" s="8">
        <f t="shared" si="220"/>
        <v>5250</v>
      </c>
      <c r="M3542" s="8">
        <f t="shared" si="221"/>
        <v>25000</v>
      </c>
      <c r="N3542" s="9"/>
      <c r="O3542" s="9"/>
      <c r="P3542" s="8">
        <v>21</v>
      </c>
      <c r="Q3542" s="8">
        <v>30250</v>
      </c>
      <c r="R3542" s="17">
        <f t="shared" si="222"/>
        <v>0</v>
      </c>
      <c r="S3542" s="18">
        <f t="shared" si="223"/>
        <v>332750</v>
      </c>
    </row>
    <row r="3543" spans="1:19" x14ac:dyDescent="0.25">
      <c r="A3543" s="7" t="s">
        <v>5133</v>
      </c>
      <c r="B3543" s="7" t="s">
        <v>5134</v>
      </c>
      <c r="C3543" s="7" t="s">
        <v>369</v>
      </c>
      <c r="D3543" s="7" t="s">
        <v>370</v>
      </c>
      <c r="E3543" s="7" t="s">
        <v>546</v>
      </c>
      <c r="F3543" s="8">
        <v>21</v>
      </c>
      <c r="G3543" s="8">
        <v>3690.5</v>
      </c>
      <c r="H3543" s="8">
        <v>3690.5</v>
      </c>
      <c r="I3543" s="8">
        <v>19</v>
      </c>
      <c r="J3543" s="8">
        <v>70119.5</v>
      </c>
      <c r="K3543" s="8">
        <v>3690.5</v>
      </c>
      <c r="L3543" s="8">
        <f t="shared" si="220"/>
        <v>640.5</v>
      </c>
      <c r="M3543" s="8">
        <f t="shared" si="221"/>
        <v>3050</v>
      </c>
      <c r="N3543" s="14">
        <v>12</v>
      </c>
      <c r="O3543" s="14">
        <v>3416</v>
      </c>
      <c r="P3543" s="8">
        <v>21</v>
      </c>
      <c r="Q3543" s="8">
        <v>3690.5</v>
      </c>
      <c r="R3543" s="17">
        <f t="shared" si="222"/>
        <v>64904</v>
      </c>
      <c r="S3543" s="18">
        <f t="shared" si="223"/>
        <v>70119.5</v>
      </c>
    </row>
    <row r="3544" spans="1:19" x14ac:dyDescent="0.25">
      <c r="A3544" s="7" t="s">
        <v>5135</v>
      </c>
      <c r="B3544" s="7" t="s">
        <v>5136</v>
      </c>
      <c r="C3544" s="7" t="s">
        <v>369</v>
      </c>
      <c r="D3544" s="7" t="s">
        <v>370</v>
      </c>
      <c r="E3544" s="7" t="s">
        <v>546</v>
      </c>
      <c r="F3544" s="8">
        <v>21</v>
      </c>
      <c r="G3544" s="8">
        <v>3690.5</v>
      </c>
      <c r="H3544" s="8">
        <v>3690.5</v>
      </c>
      <c r="I3544" s="8">
        <v>3</v>
      </c>
      <c r="J3544" s="8">
        <v>11071.5</v>
      </c>
      <c r="K3544" s="8">
        <v>3690.5</v>
      </c>
      <c r="L3544" s="8">
        <f t="shared" si="220"/>
        <v>640.5</v>
      </c>
      <c r="M3544" s="8">
        <f t="shared" si="221"/>
        <v>3050</v>
      </c>
      <c r="N3544" s="9"/>
      <c r="O3544" s="9"/>
      <c r="P3544" s="8">
        <v>21</v>
      </c>
      <c r="Q3544" s="8">
        <v>3690.5</v>
      </c>
      <c r="R3544" s="17">
        <f t="shared" si="222"/>
        <v>0</v>
      </c>
      <c r="S3544" s="18">
        <f t="shared" si="223"/>
        <v>11071.5</v>
      </c>
    </row>
    <row r="3545" spans="1:19" x14ac:dyDescent="0.25">
      <c r="A3545" s="7" t="s">
        <v>5137</v>
      </c>
      <c r="B3545" s="7" t="s">
        <v>5138</v>
      </c>
      <c r="C3545" s="7" t="s">
        <v>1378</v>
      </c>
      <c r="D3545" s="7" t="s">
        <v>1379</v>
      </c>
      <c r="E3545" s="7" t="s">
        <v>1380</v>
      </c>
      <c r="F3545" s="8">
        <v>21</v>
      </c>
      <c r="G3545" s="8">
        <v>4779.5</v>
      </c>
      <c r="H3545" s="8">
        <v>4779.5</v>
      </c>
      <c r="I3545" s="8">
        <v>2</v>
      </c>
      <c r="J3545" s="8">
        <v>9559</v>
      </c>
      <c r="K3545" s="8">
        <v>4779.5</v>
      </c>
      <c r="L3545" s="8">
        <f t="shared" si="220"/>
        <v>829.5</v>
      </c>
      <c r="M3545" s="8">
        <f t="shared" si="221"/>
        <v>3950</v>
      </c>
      <c r="N3545" s="9"/>
      <c r="O3545" s="9"/>
      <c r="P3545" s="8">
        <v>21</v>
      </c>
      <c r="Q3545" s="8">
        <v>4779.5</v>
      </c>
      <c r="R3545" s="17">
        <f t="shared" si="222"/>
        <v>0</v>
      </c>
      <c r="S3545" s="18">
        <f t="shared" si="223"/>
        <v>9559</v>
      </c>
    </row>
    <row r="3546" spans="1:19" x14ac:dyDescent="0.25">
      <c r="A3546" s="7" t="s">
        <v>5139</v>
      </c>
      <c r="B3546" s="7" t="s">
        <v>5140</v>
      </c>
      <c r="C3546" s="7" t="s">
        <v>1378</v>
      </c>
      <c r="D3546" s="7" t="s">
        <v>1379</v>
      </c>
      <c r="E3546" s="7" t="s">
        <v>1380</v>
      </c>
      <c r="F3546" s="8">
        <v>21</v>
      </c>
      <c r="G3546" s="8">
        <v>4779.5</v>
      </c>
      <c r="H3546" s="8">
        <v>4779.5</v>
      </c>
      <c r="I3546" s="8">
        <v>3</v>
      </c>
      <c r="J3546" s="8">
        <v>14338.5</v>
      </c>
      <c r="K3546" s="8">
        <v>4779.5</v>
      </c>
      <c r="L3546" s="8">
        <f t="shared" si="220"/>
        <v>829.5</v>
      </c>
      <c r="M3546" s="8">
        <f t="shared" si="221"/>
        <v>3950</v>
      </c>
      <c r="N3546" s="13"/>
      <c r="O3546" s="13"/>
      <c r="P3546" s="8">
        <v>21</v>
      </c>
      <c r="Q3546" s="8">
        <v>4779.5</v>
      </c>
      <c r="R3546" s="17">
        <f t="shared" si="222"/>
        <v>0</v>
      </c>
      <c r="S3546" s="18">
        <f t="shared" si="223"/>
        <v>14338.5</v>
      </c>
    </row>
    <row r="3547" spans="1:19" x14ac:dyDescent="0.25">
      <c r="A3547" s="7" t="s">
        <v>5141</v>
      </c>
      <c r="B3547" s="7" t="s">
        <v>5142</v>
      </c>
      <c r="C3547" s="7" t="s">
        <v>1378</v>
      </c>
      <c r="D3547" s="7" t="s">
        <v>1379</v>
      </c>
      <c r="E3547" s="7" t="s">
        <v>1380</v>
      </c>
      <c r="F3547" s="8">
        <v>21</v>
      </c>
      <c r="G3547" s="8">
        <v>4779.5</v>
      </c>
      <c r="H3547" s="8">
        <v>4779.5</v>
      </c>
      <c r="I3547" s="8">
        <v>2</v>
      </c>
      <c r="J3547" s="8">
        <v>9559</v>
      </c>
      <c r="K3547" s="8">
        <v>4779.5</v>
      </c>
      <c r="L3547" s="8">
        <f t="shared" si="220"/>
        <v>829.5</v>
      </c>
      <c r="M3547" s="8">
        <f t="shared" si="221"/>
        <v>3950</v>
      </c>
      <c r="N3547" s="13"/>
      <c r="O3547" s="13"/>
      <c r="P3547" s="8">
        <v>21</v>
      </c>
      <c r="Q3547" s="8">
        <v>4779.5</v>
      </c>
      <c r="R3547" s="17">
        <f t="shared" si="222"/>
        <v>0</v>
      </c>
      <c r="S3547" s="18">
        <f t="shared" si="223"/>
        <v>9559</v>
      </c>
    </row>
    <row r="3548" spans="1:19" x14ac:dyDescent="0.25">
      <c r="A3548" s="7" t="s">
        <v>5143</v>
      </c>
      <c r="B3548" s="7" t="s">
        <v>5144</v>
      </c>
      <c r="C3548" s="7" t="s">
        <v>1378</v>
      </c>
      <c r="D3548" s="7" t="s">
        <v>1379</v>
      </c>
      <c r="E3548" s="7" t="s">
        <v>1380</v>
      </c>
      <c r="F3548" s="8">
        <v>21</v>
      </c>
      <c r="G3548" s="8">
        <v>4779.5</v>
      </c>
      <c r="H3548" s="8">
        <v>4779.5</v>
      </c>
      <c r="I3548" s="8">
        <v>3</v>
      </c>
      <c r="J3548" s="8">
        <v>14338.5</v>
      </c>
      <c r="K3548" s="8">
        <v>4779.5</v>
      </c>
      <c r="L3548" s="8">
        <f t="shared" si="220"/>
        <v>829.5</v>
      </c>
      <c r="M3548" s="8">
        <f t="shared" si="221"/>
        <v>3950</v>
      </c>
      <c r="N3548" s="13"/>
      <c r="O3548" s="13"/>
      <c r="P3548" s="8">
        <v>21</v>
      </c>
      <c r="Q3548" s="8">
        <v>4779.5</v>
      </c>
      <c r="R3548" s="17">
        <f t="shared" si="222"/>
        <v>0</v>
      </c>
      <c r="S3548" s="18">
        <f t="shared" si="223"/>
        <v>14338.5</v>
      </c>
    </row>
    <row r="3549" spans="1:19" x14ac:dyDescent="0.25">
      <c r="A3549" s="7" t="s">
        <v>5145</v>
      </c>
      <c r="B3549" s="7" t="s">
        <v>5146</v>
      </c>
      <c r="C3549" s="7" t="s">
        <v>1378</v>
      </c>
      <c r="D3549" s="7" t="s">
        <v>1379</v>
      </c>
      <c r="E3549" s="7" t="s">
        <v>1380</v>
      </c>
      <c r="F3549" s="8">
        <v>21</v>
      </c>
      <c r="G3549" s="8">
        <v>4779.5</v>
      </c>
      <c r="H3549" s="8">
        <v>4779.5</v>
      </c>
      <c r="I3549" s="8">
        <v>7</v>
      </c>
      <c r="J3549" s="8">
        <v>33456.5</v>
      </c>
      <c r="K3549" s="8">
        <v>4779.5</v>
      </c>
      <c r="L3549" s="8">
        <f t="shared" si="220"/>
        <v>829.5</v>
      </c>
      <c r="M3549" s="8">
        <f t="shared" si="221"/>
        <v>3950</v>
      </c>
      <c r="N3549" s="13"/>
      <c r="O3549" s="13"/>
      <c r="P3549" s="8">
        <v>21</v>
      </c>
      <c r="Q3549" s="8">
        <v>4779.5</v>
      </c>
      <c r="R3549" s="17">
        <f t="shared" si="222"/>
        <v>0</v>
      </c>
      <c r="S3549" s="18">
        <f t="shared" si="223"/>
        <v>33456.5</v>
      </c>
    </row>
    <row r="3550" spans="1:19" x14ac:dyDescent="0.25">
      <c r="A3550" s="7" t="s">
        <v>5147</v>
      </c>
      <c r="B3550" s="7" t="s">
        <v>5148</v>
      </c>
      <c r="C3550" s="7" t="s">
        <v>1378</v>
      </c>
      <c r="D3550" s="7" t="s">
        <v>1379</v>
      </c>
      <c r="E3550" s="7" t="s">
        <v>1380</v>
      </c>
      <c r="F3550" s="8">
        <v>21</v>
      </c>
      <c r="G3550" s="8">
        <v>4779.5</v>
      </c>
      <c r="H3550" s="8">
        <v>4779.5</v>
      </c>
      <c r="I3550" s="8">
        <v>2</v>
      </c>
      <c r="J3550" s="8">
        <v>9559</v>
      </c>
      <c r="K3550" s="8">
        <v>4779.5</v>
      </c>
      <c r="L3550" s="8">
        <f t="shared" si="220"/>
        <v>829.5</v>
      </c>
      <c r="M3550" s="8">
        <f t="shared" si="221"/>
        <v>3950</v>
      </c>
      <c r="N3550" s="13"/>
      <c r="O3550" s="13"/>
      <c r="P3550" s="8">
        <v>21</v>
      </c>
      <c r="Q3550" s="8">
        <v>4779.5</v>
      </c>
      <c r="R3550" s="17">
        <f t="shared" si="222"/>
        <v>0</v>
      </c>
      <c r="S3550" s="18">
        <f t="shared" si="223"/>
        <v>9559</v>
      </c>
    </row>
    <row r="3551" spans="1:19" x14ac:dyDescent="0.25">
      <c r="A3551" s="7" t="s">
        <v>5149</v>
      </c>
      <c r="B3551" s="7" t="s">
        <v>5150</v>
      </c>
      <c r="C3551" s="7" t="s">
        <v>1378</v>
      </c>
      <c r="D3551" s="7" t="s">
        <v>1379</v>
      </c>
      <c r="E3551" s="7" t="s">
        <v>1380</v>
      </c>
      <c r="F3551" s="8">
        <v>21</v>
      </c>
      <c r="G3551" s="8">
        <v>4779.5</v>
      </c>
      <c r="H3551" s="8">
        <v>4779.5</v>
      </c>
      <c r="I3551" s="8">
        <v>7</v>
      </c>
      <c r="J3551" s="8">
        <v>33456.5</v>
      </c>
      <c r="K3551" s="8">
        <v>4779.5</v>
      </c>
      <c r="L3551" s="8">
        <f t="shared" si="220"/>
        <v>829.5</v>
      </c>
      <c r="M3551" s="8">
        <f t="shared" si="221"/>
        <v>3950</v>
      </c>
      <c r="N3551" s="9"/>
      <c r="O3551" s="9"/>
      <c r="P3551" s="8">
        <v>21</v>
      </c>
      <c r="Q3551" s="8">
        <v>4779.5</v>
      </c>
      <c r="R3551" s="17">
        <f t="shared" si="222"/>
        <v>0</v>
      </c>
      <c r="S3551" s="18">
        <f t="shared" si="223"/>
        <v>33456.5</v>
      </c>
    </row>
    <row r="3552" spans="1:19" x14ac:dyDescent="0.25">
      <c r="A3552" s="7" t="s">
        <v>5151</v>
      </c>
      <c r="B3552" s="7" t="s">
        <v>5152</v>
      </c>
      <c r="C3552" s="7" t="s">
        <v>1378</v>
      </c>
      <c r="D3552" s="7" t="s">
        <v>1379</v>
      </c>
      <c r="E3552" s="7" t="s">
        <v>1380</v>
      </c>
      <c r="F3552" s="8">
        <v>21</v>
      </c>
      <c r="G3552" s="8">
        <v>4779.5</v>
      </c>
      <c r="H3552" s="8">
        <v>4779.5</v>
      </c>
      <c r="I3552" s="8">
        <v>2</v>
      </c>
      <c r="J3552" s="8">
        <v>9559</v>
      </c>
      <c r="K3552" s="8">
        <v>4779.5</v>
      </c>
      <c r="L3552" s="8">
        <f t="shared" si="220"/>
        <v>829.5</v>
      </c>
      <c r="M3552" s="8">
        <f t="shared" si="221"/>
        <v>3950</v>
      </c>
      <c r="N3552" s="13"/>
      <c r="O3552" s="13"/>
      <c r="P3552" s="8">
        <v>21</v>
      </c>
      <c r="Q3552" s="8">
        <v>4779.5</v>
      </c>
      <c r="R3552" s="17">
        <f t="shared" si="222"/>
        <v>0</v>
      </c>
      <c r="S3552" s="18">
        <f t="shared" si="223"/>
        <v>9559</v>
      </c>
    </row>
    <row r="3553" spans="1:19" x14ac:dyDescent="0.25">
      <c r="A3553" s="7" t="s">
        <v>5153</v>
      </c>
      <c r="B3553" s="7" t="s">
        <v>5154</v>
      </c>
      <c r="C3553" s="7" t="s">
        <v>1378</v>
      </c>
      <c r="D3553" s="7" t="s">
        <v>1379</v>
      </c>
      <c r="E3553" s="7" t="s">
        <v>1380</v>
      </c>
      <c r="F3553" s="8">
        <v>21</v>
      </c>
      <c r="G3553" s="8">
        <v>4779.5</v>
      </c>
      <c r="H3553" s="8">
        <v>4779.5</v>
      </c>
      <c r="I3553" s="8">
        <v>1</v>
      </c>
      <c r="J3553" s="8">
        <v>4779.5</v>
      </c>
      <c r="K3553" s="8">
        <v>4779.5</v>
      </c>
      <c r="L3553" s="8">
        <f t="shared" si="220"/>
        <v>829.5</v>
      </c>
      <c r="M3553" s="8">
        <f t="shared" si="221"/>
        <v>3950</v>
      </c>
      <c r="N3553" s="13"/>
      <c r="O3553" s="13"/>
      <c r="P3553" s="8">
        <v>21</v>
      </c>
      <c r="Q3553" s="8">
        <v>4779.5</v>
      </c>
      <c r="R3553" s="17">
        <f t="shared" si="222"/>
        <v>0</v>
      </c>
      <c r="S3553" s="18">
        <f t="shared" si="223"/>
        <v>4779.5</v>
      </c>
    </row>
    <row r="3554" spans="1:19" x14ac:dyDescent="0.25">
      <c r="A3554" s="7" t="s">
        <v>5155</v>
      </c>
      <c r="B3554" s="7" t="s">
        <v>5156</v>
      </c>
      <c r="C3554" s="7" t="s">
        <v>1378</v>
      </c>
      <c r="D3554" s="7" t="s">
        <v>1379</v>
      </c>
      <c r="E3554" s="7" t="s">
        <v>1380</v>
      </c>
      <c r="F3554" s="8">
        <v>21</v>
      </c>
      <c r="G3554" s="8">
        <v>4779.5</v>
      </c>
      <c r="H3554" s="8">
        <v>4779.5</v>
      </c>
      <c r="I3554" s="8">
        <v>1</v>
      </c>
      <c r="J3554" s="8">
        <v>4779.5</v>
      </c>
      <c r="K3554" s="8">
        <v>4779.5</v>
      </c>
      <c r="L3554" s="8">
        <f t="shared" si="220"/>
        <v>829.5</v>
      </c>
      <c r="M3554" s="8">
        <f t="shared" si="221"/>
        <v>3950</v>
      </c>
      <c r="N3554" s="9"/>
      <c r="O3554" s="9"/>
      <c r="P3554" s="8">
        <v>21</v>
      </c>
      <c r="Q3554" s="8">
        <v>4779.5</v>
      </c>
      <c r="R3554" s="17">
        <f t="shared" si="222"/>
        <v>0</v>
      </c>
      <c r="S3554" s="18">
        <f t="shared" si="223"/>
        <v>4779.5</v>
      </c>
    </row>
    <row r="3555" spans="1:19" x14ac:dyDescent="0.25">
      <c r="A3555" s="7" t="s">
        <v>5157</v>
      </c>
      <c r="B3555" s="7" t="s">
        <v>5158</v>
      </c>
      <c r="C3555" s="7" t="s">
        <v>1378</v>
      </c>
      <c r="D3555" s="7" t="s">
        <v>1379</v>
      </c>
      <c r="E3555" s="7" t="s">
        <v>1380</v>
      </c>
      <c r="F3555" s="8">
        <v>21</v>
      </c>
      <c r="G3555" s="8">
        <v>4779.5</v>
      </c>
      <c r="H3555" s="8">
        <v>4779.5</v>
      </c>
      <c r="I3555" s="8">
        <v>2</v>
      </c>
      <c r="J3555" s="8">
        <v>9559</v>
      </c>
      <c r="K3555" s="8">
        <v>4779.5</v>
      </c>
      <c r="L3555" s="8">
        <f t="shared" si="220"/>
        <v>829.5</v>
      </c>
      <c r="M3555" s="8">
        <f t="shared" si="221"/>
        <v>3950</v>
      </c>
      <c r="N3555" s="9"/>
      <c r="O3555" s="9"/>
      <c r="P3555" s="8">
        <v>21</v>
      </c>
      <c r="Q3555" s="8">
        <v>4779.5</v>
      </c>
      <c r="R3555" s="17">
        <f t="shared" si="222"/>
        <v>0</v>
      </c>
      <c r="S3555" s="18">
        <f t="shared" si="223"/>
        <v>9559</v>
      </c>
    </row>
    <row r="3556" spans="1:19" x14ac:dyDescent="0.25">
      <c r="A3556" s="7" t="s">
        <v>5159</v>
      </c>
      <c r="B3556" s="7" t="s">
        <v>5160</v>
      </c>
      <c r="C3556" s="7" t="s">
        <v>1378</v>
      </c>
      <c r="D3556" s="7" t="s">
        <v>1379</v>
      </c>
      <c r="E3556" s="7" t="s">
        <v>1380</v>
      </c>
      <c r="F3556" s="8">
        <v>21</v>
      </c>
      <c r="G3556" s="8">
        <v>4779.5</v>
      </c>
      <c r="H3556" s="8">
        <v>4779.5</v>
      </c>
      <c r="I3556" s="8">
        <v>1</v>
      </c>
      <c r="J3556" s="8">
        <v>4779.5</v>
      </c>
      <c r="K3556" s="8">
        <v>4779.5</v>
      </c>
      <c r="L3556" s="8">
        <f t="shared" si="220"/>
        <v>829.5</v>
      </c>
      <c r="M3556" s="8">
        <f t="shared" si="221"/>
        <v>3950</v>
      </c>
      <c r="N3556" s="9"/>
      <c r="O3556" s="9"/>
      <c r="P3556" s="8">
        <v>21</v>
      </c>
      <c r="Q3556" s="8">
        <v>4779.5</v>
      </c>
      <c r="R3556" s="17">
        <f t="shared" si="222"/>
        <v>0</v>
      </c>
      <c r="S3556" s="18">
        <f t="shared" si="223"/>
        <v>4779.5</v>
      </c>
    </row>
    <row r="3557" spans="1:19" x14ac:dyDescent="0.25">
      <c r="A3557" s="7" t="s">
        <v>5161</v>
      </c>
      <c r="B3557" s="7" t="s">
        <v>5162</v>
      </c>
      <c r="C3557" s="7" t="s">
        <v>369</v>
      </c>
      <c r="D3557" s="7" t="s">
        <v>370</v>
      </c>
      <c r="E3557" s="7" t="s">
        <v>441</v>
      </c>
      <c r="F3557" s="8">
        <v>21</v>
      </c>
      <c r="G3557" s="8">
        <v>26687.759999999998</v>
      </c>
      <c r="H3557" s="8">
        <v>26687.759999999998</v>
      </c>
      <c r="I3557" s="8">
        <v>1</v>
      </c>
      <c r="J3557" s="8">
        <v>26687.759999999998</v>
      </c>
      <c r="K3557" s="8">
        <v>26687.759999999998</v>
      </c>
      <c r="L3557" s="8">
        <f t="shared" si="220"/>
        <v>4631.7599999999984</v>
      </c>
      <c r="M3557" s="8">
        <f t="shared" si="221"/>
        <v>22056</v>
      </c>
      <c r="N3557" s="9"/>
      <c r="O3557" s="9"/>
      <c r="P3557" s="8">
        <v>21</v>
      </c>
      <c r="Q3557" s="8">
        <v>26687.759999999998</v>
      </c>
      <c r="R3557" s="17">
        <f t="shared" si="222"/>
        <v>0</v>
      </c>
      <c r="S3557" s="18">
        <f t="shared" si="223"/>
        <v>26687.759999999998</v>
      </c>
    </row>
    <row r="3558" spans="1:19" x14ac:dyDescent="0.25">
      <c r="A3558" s="7" t="s">
        <v>5163</v>
      </c>
      <c r="B3558" s="7" t="s">
        <v>5164</v>
      </c>
      <c r="C3558" s="7" t="s">
        <v>369</v>
      </c>
      <c r="D3558" s="7" t="s">
        <v>370</v>
      </c>
      <c r="E3558" s="7" t="s">
        <v>441</v>
      </c>
      <c r="F3558" s="8">
        <v>21</v>
      </c>
      <c r="G3558" s="8">
        <v>26687.759999999998</v>
      </c>
      <c r="H3558" s="8">
        <v>26687.759999999998</v>
      </c>
      <c r="I3558" s="8">
        <v>3</v>
      </c>
      <c r="J3558" s="8">
        <v>80063.28</v>
      </c>
      <c r="K3558" s="8">
        <v>26687.759999999998</v>
      </c>
      <c r="L3558" s="8">
        <f t="shared" si="220"/>
        <v>4631.7599999999984</v>
      </c>
      <c r="M3558" s="8">
        <f t="shared" si="221"/>
        <v>22056</v>
      </c>
      <c r="N3558" s="9"/>
      <c r="O3558" s="9"/>
      <c r="P3558" s="8">
        <v>21</v>
      </c>
      <c r="Q3558" s="8">
        <v>26687.759999999998</v>
      </c>
      <c r="R3558" s="17">
        <f t="shared" si="222"/>
        <v>0</v>
      </c>
      <c r="S3558" s="18">
        <f t="shared" si="223"/>
        <v>80063.28</v>
      </c>
    </row>
    <row r="3559" spans="1:19" x14ac:dyDescent="0.25">
      <c r="A3559" s="7" t="s">
        <v>5165</v>
      </c>
      <c r="B3559" s="7" t="s">
        <v>5166</v>
      </c>
      <c r="C3559" s="7" t="s">
        <v>76</v>
      </c>
      <c r="D3559" s="7" t="s">
        <v>77</v>
      </c>
      <c r="E3559" s="7" t="s">
        <v>78</v>
      </c>
      <c r="F3559" s="8">
        <v>15</v>
      </c>
      <c r="G3559" s="8">
        <v>13800</v>
      </c>
      <c r="H3559" s="8">
        <v>13800</v>
      </c>
      <c r="I3559" s="8">
        <v>6</v>
      </c>
      <c r="J3559" s="8">
        <v>82800</v>
      </c>
      <c r="K3559" s="8">
        <v>13800</v>
      </c>
      <c r="L3559" s="8">
        <f t="shared" si="220"/>
        <v>1799.9999999999982</v>
      </c>
      <c r="M3559" s="8">
        <f t="shared" si="221"/>
        <v>12000.000000000002</v>
      </c>
      <c r="N3559" s="14">
        <v>12</v>
      </c>
      <c r="O3559" s="14">
        <v>13440</v>
      </c>
      <c r="P3559" s="8">
        <v>15</v>
      </c>
      <c r="Q3559" s="8">
        <v>13800</v>
      </c>
      <c r="R3559" s="17">
        <f t="shared" si="222"/>
        <v>80640</v>
      </c>
      <c r="S3559" s="18">
        <f t="shared" si="223"/>
        <v>82800</v>
      </c>
    </row>
    <row r="3560" spans="1:19" x14ac:dyDescent="0.25">
      <c r="A3560" s="7" t="s">
        <v>5167</v>
      </c>
      <c r="B3560" s="7" t="s">
        <v>5168</v>
      </c>
      <c r="C3560" s="7" t="s">
        <v>76</v>
      </c>
      <c r="D3560" s="7" t="s">
        <v>77</v>
      </c>
      <c r="E3560" s="7" t="s">
        <v>78</v>
      </c>
      <c r="F3560" s="8">
        <v>15</v>
      </c>
      <c r="G3560" s="8">
        <v>13800</v>
      </c>
      <c r="H3560" s="8">
        <v>13800</v>
      </c>
      <c r="I3560" s="8">
        <v>7</v>
      </c>
      <c r="J3560" s="8">
        <v>96600</v>
      </c>
      <c r="K3560" s="8">
        <v>13800</v>
      </c>
      <c r="L3560" s="8">
        <f t="shared" si="220"/>
        <v>1799.9999999999982</v>
      </c>
      <c r="M3560" s="8">
        <f t="shared" si="221"/>
        <v>12000.000000000002</v>
      </c>
      <c r="N3560" s="14">
        <v>12</v>
      </c>
      <c r="O3560" s="14">
        <v>13440</v>
      </c>
      <c r="P3560" s="8">
        <v>15</v>
      </c>
      <c r="Q3560" s="8">
        <v>13800</v>
      </c>
      <c r="R3560" s="17">
        <f t="shared" si="222"/>
        <v>94080</v>
      </c>
      <c r="S3560" s="18">
        <f t="shared" si="223"/>
        <v>96600</v>
      </c>
    </row>
    <row r="3561" spans="1:19" x14ac:dyDescent="0.25">
      <c r="A3561" s="7" t="s">
        <v>5169</v>
      </c>
      <c r="B3561" s="7" t="s">
        <v>5170</v>
      </c>
      <c r="C3561" s="7" t="s">
        <v>76</v>
      </c>
      <c r="D3561" s="7" t="s">
        <v>77</v>
      </c>
      <c r="E3561" s="7" t="s">
        <v>78</v>
      </c>
      <c r="F3561" s="8">
        <v>15</v>
      </c>
      <c r="G3561" s="8">
        <v>9592.59</v>
      </c>
      <c r="H3561" s="8">
        <v>9592.59</v>
      </c>
      <c r="I3561" s="8">
        <v>1</v>
      </c>
      <c r="J3561" s="8">
        <v>9592.59</v>
      </c>
      <c r="K3561" s="8">
        <v>9592.59</v>
      </c>
      <c r="L3561" s="8">
        <f t="shared" si="220"/>
        <v>1251.2073913043478</v>
      </c>
      <c r="M3561" s="8">
        <f t="shared" si="221"/>
        <v>8341.3826086956524</v>
      </c>
      <c r="N3561" s="9"/>
      <c r="O3561" s="9"/>
      <c r="P3561" s="8">
        <v>15</v>
      </c>
      <c r="Q3561" s="8">
        <v>9592.59</v>
      </c>
      <c r="R3561" s="17">
        <f t="shared" si="222"/>
        <v>0</v>
      </c>
      <c r="S3561" s="18">
        <f t="shared" si="223"/>
        <v>9592.59</v>
      </c>
    </row>
    <row r="3562" spans="1:19" x14ac:dyDescent="0.25">
      <c r="A3562" s="7" t="s">
        <v>5171</v>
      </c>
      <c r="B3562" s="7" t="s">
        <v>5172</v>
      </c>
      <c r="C3562" s="7" t="s">
        <v>396</v>
      </c>
      <c r="D3562" s="7" t="s">
        <v>397</v>
      </c>
      <c r="E3562" s="7" t="s">
        <v>398</v>
      </c>
      <c r="F3562" s="8">
        <v>21</v>
      </c>
      <c r="G3562" s="8">
        <v>3430.35</v>
      </c>
      <c r="H3562" s="8">
        <v>3430.35</v>
      </c>
      <c r="I3562" s="8">
        <v>15</v>
      </c>
      <c r="J3562" s="8">
        <v>51455.249999999993</v>
      </c>
      <c r="K3562" s="8">
        <v>3430.3499999999995</v>
      </c>
      <c r="L3562" s="8">
        <f t="shared" si="220"/>
        <v>595.34999999999991</v>
      </c>
      <c r="M3562" s="8">
        <f t="shared" si="221"/>
        <v>2834.9999999999995</v>
      </c>
      <c r="N3562" s="9"/>
      <c r="O3562" s="9"/>
      <c r="P3562" s="8">
        <v>21</v>
      </c>
      <c r="Q3562" s="8">
        <v>3430.35</v>
      </c>
      <c r="R3562" s="17">
        <f t="shared" si="222"/>
        <v>0</v>
      </c>
      <c r="S3562" s="18">
        <f t="shared" si="223"/>
        <v>51455.249999999993</v>
      </c>
    </row>
    <row r="3563" spans="1:19" x14ac:dyDescent="0.25">
      <c r="A3563" s="7" t="s">
        <v>5173</v>
      </c>
      <c r="B3563" s="7" t="s">
        <v>5174</v>
      </c>
      <c r="C3563" s="7" t="s">
        <v>396</v>
      </c>
      <c r="D3563" s="7" t="s">
        <v>397</v>
      </c>
      <c r="E3563" s="7" t="s">
        <v>398</v>
      </c>
      <c r="F3563" s="8">
        <v>15</v>
      </c>
      <c r="G3563" s="8">
        <v>879.75</v>
      </c>
      <c r="H3563" s="8">
        <v>879.75</v>
      </c>
      <c r="I3563" s="8">
        <v>10</v>
      </c>
      <c r="J3563" s="8">
        <v>8797.5</v>
      </c>
      <c r="K3563" s="8">
        <v>879.75</v>
      </c>
      <c r="L3563" s="8">
        <f t="shared" si="220"/>
        <v>114.74999999999989</v>
      </c>
      <c r="M3563" s="8">
        <f t="shared" si="221"/>
        <v>765.00000000000011</v>
      </c>
      <c r="N3563" s="9"/>
      <c r="O3563" s="9"/>
      <c r="P3563" s="8">
        <v>15</v>
      </c>
      <c r="Q3563" s="8">
        <v>879.75</v>
      </c>
      <c r="R3563" s="17">
        <f t="shared" si="222"/>
        <v>0</v>
      </c>
      <c r="S3563" s="18">
        <f t="shared" si="223"/>
        <v>8797.5</v>
      </c>
    </row>
    <row r="3564" spans="1:19" x14ac:dyDescent="0.25">
      <c r="A3564" s="7" t="s">
        <v>5175</v>
      </c>
      <c r="B3564" s="7" t="s">
        <v>5176</v>
      </c>
      <c r="C3564" s="7" t="s">
        <v>396</v>
      </c>
      <c r="D3564" s="7" t="s">
        <v>397</v>
      </c>
      <c r="E3564" s="7" t="s">
        <v>398</v>
      </c>
      <c r="F3564" s="8">
        <v>15</v>
      </c>
      <c r="G3564" s="8">
        <v>879.75</v>
      </c>
      <c r="H3564" s="8">
        <v>879.75</v>
      </c>
      <c r="I3564" s="8">
        <v>13</v>
      </c>
      <c r="J3564" s="8">
        <v>11436.75</v>
      </c>
      <c r="K3564" s="8">
        <v>879.75</v>
      </c>
      <c r="L3564" s="8">
        <f t="shared" si="220"/>
        <v>114.74999999999989</v>
      </c>
      <c r="M3564" s="8">
        <f t="shared" si="221"/>
        <v>765.00000000000011</v>
      </c>
      <c r="N3564" s="14">
        <v>12</v>
      </c>
      <c r="O3564" s="14">
        <v>856.8</v>
      </c>
      <c r="P3564" s="8">
        <v>15</v>
      </c>
      <c r="Q3564" s="8">
        <v>879.75</v>
      </c>
      <c r="R3564" s="17">
        <f t="shared" si="222"/>
        <v>11138.4</v>
      </c>
      <c r="S3564" s="18">
        <f t="shared" si="223"/>
        <v>11436.75</v>
      </c>
    </row>
    <row r="3565" spans="1:19" x14ac:dyDescent="0.25">
      <c r="A3565" s="7" t="s">
        <v>5177</v>
      </c>
      <c r="B3565" s="7" t="s">
        <v>5178</v>
      </c>
      <c r="C3565" s="7" t="s">
        <v>185</v>
      </c>
      <c r="D3565" s="7" t="s">
        <v>186</v>
      </c>
      <c r="E3565" s="7" t="s">
        <v>187</v>
      </c>
      <c r="F3565" s="8">
        <v>21</v>
      </c>
      <c r="G3565" s="8">
        <v>4719</v>
      </c>
      <c r="H3565" s="8">
        <v>4719</v>
      </c>
      <c r="I3565" s="8">
        <v>5</v>
      </c>
      <c r="J3565" s="8">
        <v>23595</v>
      </c>
      <c r="K3565" s="8">
        <v>4719</v>
      </c>
      <c r="L3565" s="8">
        <f t="shared" si="220"/>
        <v>819</v>
      </c>
      <c r="M3565" s="8">
        <f t="shared" si="221"/>
        <v>3900</v>
      </c>
      <c r="N3565" s="9"/>
      <c r="O3565" s="9"/>
      <c r="P3565" s="8">
        <v>21</v>
      </c>
      <c r="Q3565" s="8">
        <v>4719</v>
      </c>
      <c r="R3565" s="17">
        <f t="shared" si="222"/>
        <v>0</v>
      </c>
      <c r="S3565" s="18">
        <f t="shared" si="223"/>
        <v>23595</v>
      </c>
    </row>
    <row r="3566" spans="1:19" x14ac:dyDescent="0.25">
      <c r="A3566" s="7" t="s">
        <v>5179</v>
      </c>
      <c r="B3566" s="7" t="s">
        <v>5180</v>
      </c>
      <c r="C3566" s="7" t="s">
        <v>185</v>
      </c>
      <c r="D3566" s="7" t="s">
        <v>186</v>
      </c>
      <c r="E3566" s="7" t="s">
        <v>187</v>
      </c>
      <c r="F3566" s="8">
        <v>21</v>
      </c>
      <c r="G3566" s="8">
        <v>4719</v>
      </c>
      <c r="H3566" s="8">
        <v>4719</v>
      </c>
      <c r="I3566" s="8">
        <v>2</v>
      </c>
      <c r="J3566" s="8">
        <v>9438</v>
      </c>
      <c r="K3566" s="8">
        <v>4719</v>
      </c>
      <c r="L3566" s="8">
        <f t="shared" si="220"/>
        <v>819</v>
      </c>
      <c r="M3566" s="8">
        <f t="shared" si="221"/>
        <v>3900</v>
      </c>
      <c r="N3566" s="9"/>
      <c r="O3566" s="9"/>
      <c r="P3566" s="8">
        <v>21</v>
      </c>
      <c r="Q3566" s="8">
        <v>4719</v>
      </c>
      <c r="R3566" s="17">
        <f t="shared" si="222"/>
        <v>0</v>
      </c>
      <c r="S3566" s="18">
        <f t="shared" si="223"/>
        <v>9438</v>
      </c>
    </row>
    <row r="3567" spans="1:19" x14ac:dyDescent="0.25">
      <c r="A3567" s="7" t="s">
        <v>5181</v>
      </c>
      <c r="B3567" s="7" t="s">
        <v>5182</v>
      </c>
      <c r="C3567" s="7" t="s">
        <v>185</v>
      </c>
      <c r="D3567" s="7" t="s">
        <v>186</v>
      </c>
      <c r="E3567" s="7" t="s">
        <v>187</v>
      </c>
      <c r="F3567" s="8">
        <v>21</v>
      </c>
      <c r="G3567" s="8">
        <v>4719</v>
      </c>
      <c r="H3567" s="8">
        <v>4719</v>
      </c>
      <c r="I3567" s="8">
        <v>1</v>
      </c>
      <c r="J3567" s="8">
        <v>4719</v>
      </c>
      <c r="K3567" s="8">
        <v>4719</v>
      </c>
      <c r="L3567" s="8">
        <f t="shared" si="220"/>
        <v>819</v>
      </c>
      <c r="M3567" s="8">
        <f t="shared" si="221"/>
        <v>3900</v>
      </c>
      <c r="N3567" s="8">
        <v>12</v>
      </c>
      <c r="O3567" s="8">
        <v>4356.8</v>
      </c>
      <c r="P3567" s="8">
        <v>21</v>
      </c>
      <c r="Q3567" s="8">
        <v>4719</v>
      </c>
      <c r="R3567" s="17">
        <f t="shared" si="222"/>
        <v>4356.8</v>
      </c>
      <c r="S3567" s="18">
        <f t="shared" si="223"/>
        <v>4719</v>
      </c>
    </row>
    <row r="3568" spans="1:19" x14ac:dyDescent="0.25">
      <c r="A3568" s="7" t="s">
        <v>5183</v>
      </c>
      <c r="B3568" s="7" t="s">
        <v>5184</v>
      </c>
      <c r="C3568" s="7" t="s">
        <v>185</v>
      </c>
      <c r="D3568" s="7" t="s">
        <v>186</v>
      </c>
      <c r="E3568" s="7" t="s">
        <v>187</v>
      </c>
      <c r="F3568" s="8">
        <v>21</v>
      </c>
      <c r="G3568" s="8">
        <v>4719</v>
      </c>
      <c r="H3568" s="8">
        <v>4719</v>
      </c>
      <c r="I3568" s="8">
        <v>3</v>
      </c>
      <c r="J3568" s="8">
        <v>14157</v>
      </c>
      <c r="K3568" s="8">
        <v>4719</v>
      </c>
      <c r="L3568" s="8">
        <f t="shared" si="220"/>
        <v>819</v>
      </c>
      <c r="M3568" s="8">
        <f t="shared" si="221"/>
        <v>3900</v>
      </c>
      <c r="N3568" s="8">
        <v>12</v>
      </c>
      <c r="O3568" s="8">
        <v>4356.8</v>
      </c>
      <c r="P3568" s="8">
        <v>21</v>
      </c>
      <c r="Q3568" s="8">
        <v>4719</v>
      </c>
      <c r="R3568" s="17">
        <f t="shared" si="222"/>
        <v>13070.400000000001</v>
      </c>
      <c r="S3568" s="18">
        <f t="shared" si="223"/>
        <v>14157</v>
      </c>
    </row>
    <row r="3569" spans="1:19" x14ac:dyDescent="0.25">
      <c r="A3569" s="7" t="s">
        <v>5185</v>
      </c>
      <c r="B3569" s="7" t="s">
        <v>5186</v>
      </c>
      <c r="C3569" s="7" t="s">
        <v>185</v>
      </c>
      <c r="D3569" s="7" t="s">
        <v>186</v>
      </c>
      <c r="E3569" s="7" t="s">
        <v>187</v>
      </c>
      <c r="F3569" s="8">
        <v>21</v>
      </c>
      <c r="G3569" s="8">
        <v>4719</v>
      </c>
      <c r="H3569" s="8">
        <v>4719</v>
      </c>
      <c r="I3569" s="8">
        <v>1</v>
      </c>
      <c r="J3569" s="8">
        <v>4719</v>
      </c>
      <c r="K3569" s="8">
        <v>4719</v>
      </c>
      <c r="L3569" s="8">
        <f t="shared" si="220"/>
        <v>819</v>
      </c>
      <c r="M3569" s="8">
        <f t="shared" si="221"/>
        <v>3900</v>
      </c>
      <c r="N3569" s="13"/>
      <c r="O3569" s="13"/>
      <c r="P3569" s="8">
        <v>21</v>
      </c>
      <c r="Q3569" s="8">
        <v>4719</v>
      </c>
      <c r="R3569" s="17">
        <f t="shared" si="222"/>
        <v>0</v>
      </c>
      <c r="S3569" s="18">
        <f t="shared" si="223"/>
        <v>4719</v>
      </c>
    </row>
    <row r="3570" spans="1:19" x14ac:dyDescent="0.25">
      <c r="A3570" s="7" t="s">
        <v>5187</v>
      </c>
      <c r="B3570" s="7" t="s">
        <v>5188</v>
      </c>
      <c r="C3570" s="7" t="s">
        <v>185</v>
      </c>
      <c r="D3570" s="7" t="s">
        <v>186</v>
      </c>
      <c r="E3570" s="7" t="s">
        <v>187</v>
      </c>
      <c r="F3570" s="8">
        <v>21</v>
      </c>
      <c r="G3570" s="8">
        <v>4719</v>
      </c>
      <c r="H3570" s="8">
        <v>4719</v>
      </c>
      <c r="I3570" s="8">
        <v>1</v>
      </c>
      <c r="J3570" s="8">
        <v>4719</v>
      </c>
      <c r="K3570" s="8">
        <v>4719</v>
      </c>
      <c r="L3570" s="8">
        <f t="shared" si="220"/>
        <v>819</v>
      </c>
      <c r="M3570" s="8">
        <f t="shared" si="221"/>
        <v>3900</v>
      </c>
      <c r="N3570" s="9"/>
      <c r="O3570" s="9"/>
      <c r="P3570" s="8">
        <v>21</v>
      </c>
      <c r="Q3570" s="8">
        <v>4719</v>
      </c>
      <c r="R3570" s="17">
        <f t="shared" si="222"/>
        <v>0</v>
      </c>
      <c r="S3570" s="18">
        <f t="shared" si="223"/>
        <v>4719</v>
      </c>
    </row>
    <row r="3571" spans="1:19" x14ac:dyDescent="0.25">
      <c r="A3571" s="7" t="s">
        <v>5189</v>
      </c>
      <c r="B3571" s="7" t="s">
        <v>5190</v>
      </c>
      <c r="C3571" s="7" t="s">
        <v>76</v>
      </c>
      <c r="D3571" s="7" t="s">
        <v>77</v>
      </c>
      <c r="E3571" s="7" t="s">
        <v>78</v>
      </c>
      <c r="F3571" s="8">
        <v>15</v>
      </c>
      <c r="G3571" s="8">
        <v>13800</v>
      </c>
      <c r="H3571" s="8">
        <v>13800</v>
      </c>
      <c r="I3571" s="8">
        <v>3</v>
      </c>
      <c r="J3571" s="8">
        <v>41400</v>
      </c>
      <c r="K3571" s="8">
        <v>13800</v>
      </c>
      <c r="L3571" s="8">
        <f t="shared" si="220"/>
        <v>1799.9999999999982</v>
      </c>
      <c r="M3571" s="8">
        <f t="shared" si="221"/>
        <v>12000.000000000002</v>
      </c>
      <c r="N3571" s="14">
        <v>12</v>
      </c>
      <c r="O3571" s="14">
        <v>13440</v>
      </c>
      <c r="P3571" s="8">
        <v>15</v>
      </c>
      <c r="Q3571" s="8">
        <v>13800</v>
      </c>
      <c r="R3571" s="17">
        <f t="shared" si="222"/>
        <v>40320</v>
      </c>
      <c r="S3571" s="18">
        <f t="shared" si="223"/>
        <v>41400</v>
      </c>
    </row>
    <row r="3572" spans="1:19" x14ac:dyDescent="0.25">
      <c r="A3572" s="7" t="s">
        <v>5191</v>
      </c>
      <c r="B3572" s="7" t="s">
        <v>5192</v>
      </c>
      <c r="C3572" s="7" t="s">
        <v>76</v>
      </c>
      <c r="D3572" s="7" t="s">
        <v>77</v>
      </c>
      <c r="E3572" s="7" t="s">
        <v>78</v>
      </c>
      <c r="F3572" s="8">
        <v>15</v>
      </c>
      <c r="G3572" s="8">
        <v>13800</v>
      </c>
      <c r="H3572" s="8">
        <v>13800</v>
      </c>
      <c r="I3572" s="8">
        <v>10</v>
      </c>
      <c r="J3572" s="8">
        <v>138000</v>
      </c>
      <c r="K3572" s="8">
        <v>13800</v>
      </c>
      <c r="L3572" s="8">
        <f t="shared" si="220"/>
        <v>1799.9999999999982</v>
      </c>
      <c r="M3572" s="8">
        <f t="shared" si="221"/>
        <v>12000.000000000002</v>
      </c>
      <c r="N3572" s="14">
        <v>12</v>
      </c>
      <c r="O3572" s="14">
        <v>13440</v>
      </c>
      <c r="P3572" s="8">
        <v>15</v>
      </c>
      <c r="Q3572" s="8">
        <v>13800</v>
      </c>
      <c r="R3572" s="17">
        <f t="shared" si="222"/>
        <v>134400</v>
      </c>
      <c r="S3572" s="18">
        <f t="shared" si="223"/>
        <v>138000</v>
      </c>
    </row>
    <row r="3573" spans="1:19" x14ac:dyDescent="0.25">
      <c r="A3573" s="7" t="s">
        <v>5193</v>
      </c>
      <c r="B3573" s="7" t="s">
        <v>5194</v>
      </c>
      <c r="C3573" s="7" t="s">
        <v>76</v>
      </c>
      <c r="D3573" s="7" t="s">
        <v>77</v>
      </c>
      <c r="E3573" s="7" t="s">
        <v>78</v>
      </c>
      <c r="F3573" s="8">
        <v>15</v>
      </c>
      <c r="G3573" s="8">
        <v>13800</v>
      </c>
      <c r="H3573" s="8">
        <v>13800</v>
      </c>
      <c r="I3573" s="8">
        <v>26</v>
      </c>
      <c r="J3573" s="8">
        <v>358800</v>
      </c>
      <c r="K3573" s="8">
        <v>13800</v>
      </c>
      <c r="L3573" s="8">
        <f t="shared" si="220"/>
        <v>1799.9999999999982</v>
      </c>
      <c r="M3573" s="8">
        <f t="shared" si="221"/>
        <v>12000.000000000002</v>
      </c>
      <c r="N3573" s="14">
        <v>12</v>
      </c>
      <c r="O3573" s="14">
        <v>13440</v>
      </c>
      <c r="P3573" s="8">
        <v>15</v>
      </c>
      <c r="Q3573" s="8">
        <v>13800</v>
      </c>
      <c r="R3573" s="17">
        <f t="shared" si="222"/>
        <v>349440</v>
      </c>
      <c r="S3573" s="18">
        <f t="shared" si="223"/>
        <v>358800</v>
      </c>
    </row>
    <row r="3574" spans="1:19" x14ac:dyDescent="0.25">
      <c r="A3574" s="7" t="s">
        <v>5195</v>
      </c>
      <c r="B3574" s="7" t="s">
        <v>5196</v>
      </c>
      <c r="C3574" s="7" t="s">
        <v>76</v>
      </c>
      <c r="D3574" s="7" t="s">
        <v>77</v>
      </c>
      <c r="E3574" s="7" t="s">
        <v>78</v>
      </c>
      <c r="F3574" s="8">
        <v>15</v>
      </c>
      <c r="G3574" s="8">
        <v>13800</v>
      </c>
      <c r="H3574" s="8">
        <v>13800</v>
      </c>
      <c r="I3574" s="8">
        <v>4</v>
      </c>
      <c r="J3574" s="8">
        <v>55200</v>
      </c>
      <c r="K3574" s="8">
        <v>13800</v>
      </c>
      <c r="L3574" s="8">
        <f t="shared" si="220"/>
        <v>1799.9999999999982</v>
      </c>
      <c r="M3574" s="8">
        <f t="shared" si="221"/>
        <v>12000.000000000002</v>
      </c>
      <c r="N3574" s="9"/>
      <c r="O3574" s="9"/>
      <c r="P3574" s="8">
        <v>15</v>
      </c>
      <c r="Q3574" s="8">
        <v>13800</v>
      </c>
      <c r="R3574" s="17">
        <f t="shared" si="222"/>
        <v>0</v>
      </c>
      <c r="S3574" s="18">
        <f t="shared" si="223"/>
        <v>55200</v>
      </c>
    </row>
    <row r="3575" spans="1:19" x14ac:dyDescent="0.25">
      <c r="A3575" s="7" t="s">
        <v>5197</v>
      </c>
      <c r="B3575" s="7" t="s">
        <v>5198</v>
      </c>
      <c r="C3575" s="7" t="s">
        <v>76</v>
      </c>
      <c r="D3575" s="7" t="s">
        <v>77</v>
      </c>
      <c r="E3575" s="7" t="s">
        <v>78</v>
      </c>
      <c r="F3575" s="8">
        <v>15</v>
      </c>
      <c r="G3575" s="8">
        <v>13800</v>
      </c>
      <c r="H3575" s="8">
        <v>13800</v>
      </c>
      <c r="I3575" s="8">
        <v>6</v>
      </c>
      <c r="J3575" s="8">
        <v>82800</v>
      </c>
      <c r="K3575" s="8">
        <v>13800</v>
      </c>
      <c r="L3575" s="8">
        <f t="shared" si="220"/>
        <v>1799.9999999999982</v>
      </c>
      <c r="M3575" s="8">
        <f t="shared" si="221"/>
        <v>12000.000000000002</v>
      </c>
      <c r="N3575" s="8">
        <v>12</v>
      </c>
      <c r="O3575" s="8">
        <v>13440</v>
      </c>
      <c r="P3575" s="8">
        <v>15</v>
      </c>
      <c r="Q3575" s="8">
        <v>13800</v>
      </c>
      <c r="R3575" s="17">
        <f t="shared" si="222"/>
        <v>80640</v>
      </c>
      <c r="S3575" s="18">
        <f t="shared" si="223"/>
        <v>82800</v>
      </c>
    </row>
    <row r="3576" spans="1:19" x14ac:dyDescent="0.25">
      <c r="A3576" s="7" t="s">
        <v>5199</v>
      </c>
      <c r="B3576" s="7" t="s">
        <v>5200</v>
      </c>
      <c r="C3576" s="7" t="s">
        <v>32</v>
      </c>
      <c r="D3576" s="7" t="s">
        <v>33</v>
      </c>
      <c r="E3576" s="7" t="s">
        <v>34</v>
      </c>
      <c r="F3576" s="8">
        <v>15</v>
      </c>
      <c r="G3576" s="8">
        <v>3680</v>
      </c>
      <c r="H3576" s="8">
        <v>3680</v>
      </c>
      <c r="I3576" s="8">
        <v>1</v>
      </c>
      <c r="J3576" s="8">
        <v>3680</v>
      </c>
      <c r="K3576" s="8">
        <v>3680</v>
      </c>
      <c r="L3576" s="8">
        <f t="shared" si="220"/>
        <v>479.99999999999955</v>
      </c>
      <c r="M3576" s="8">
        <f t="shared" si="221"/>
        <v>3200.0000000000005</v>
      </c>
      <c r="N3576" s="9"/>
      <c r="O3576" s="9"/>
      <c r="P3576" s="8">
        <v>15</v>
      </c>
      <c r="Q3576" s="8">
        <v>3680</v>
      </c>
      <c r="R3576" s="17">
        <f t="shared" si="222"/>
        <v>0</v>
      </c>
      <c r="S3576" s="18">
        <f t="shared" si="223"/>
        <v>3680</v>
      </c>
    </row>
    <row r="3577" spans="1:19" x14ac:dyDescent="0.25">
      <c r="A3577" s="7" t="s">
        <v>5201</v>
      </c>
      <c r="B3577" s="7" t="s">
        <v>5202</v>
      </c>
      <c r="C3577" s="7" t="s">
        <v>32</v>
      </c>
      <c r="D3577" s="7" t="s">
        <v>33</v>
      </c>
      <c r="E3577" s="7" t="s">
        <v>34</v>
      </c>
      <c r="F3577" s="8">
        <v>15</v>
      </c>
      <c r="G3577" s="8">
        <v>9085</v>
      </c>
      <c r="H3577" s="8">
        <v>9085</v>
      </c>
      <c r="I3577" s="8">
        <v>1</v>
      </c>
      <c r="J3577" s="8">
        <v>9085</v>
      </c>
      <c r="K3577" s="8">
        <v>9085</v>
      </c>
      <c r="L3577" s="8">
        <f t="shared" si="220"/>
        <v>1184.9999999999991</v>
      </c>
      <c r="M3577" s="8">
        <f t="shared" si="221"/>
        <v>7900.0000000000009</v>
      </c>
      <c r="N3577" s="13"/>
      <c r="O3577" s="13"/>
      <c r="P3577" s="8">
        <v>15</v>
      </c>
      <c r="Q3577" s="8">
        <v>9085</v>
      </c>
      <c r="R3577" s="17">
        <f t="shared" si="222"/>
        <v>0</v>
      </c>
      <c r="S3577" s="18">
        <f t="shared" si="223"/>
        <v>9085</v>
      </c>
    </row>
    <row r="3578" spans="1:19" x14ac:dyDescent="0.25">
      <c r="A3578" s="7" t="s">
        <v>5203</v>
      </c>
      <c r="B3578" s="7" t="s">
        <v>5204</v>
      </c>
      <c r="C3578" s="7" t="s">
        <v>32</v>
      </c>
      <c r="D3578" s="7" t="s">
        <v>33</v>
      </c>
      <c r="E3578" s="7" t="s">
        <v>34</v>
      </c>
      <c r="F3578" s="8">
        <v>15</v>
      </c>
      <c r="G3578" s="8">
        <v>14441.7</v>
      </c>
      <c r="H3578" s="8">
        <v>14441.7</v>
      </c>
      <c r="I3578" s="8">
        <v>1</v>
      </c>
      <c r="J3578" s="8">
        <v>14441.7</v>
      </c>
      <c r="K3578" s="8">
        <v>14441.7</v>
      </c>
      <c r="L3578" s="8">
        <f t="shared" si="220"/>
        <v>1883.6999999999989</v>
      </c>
      <c r="M3578" s="8">
        <f t="shared" si="221"/>
        <v>12558.000000000002</v>
      </c>
      <c r="N3578" s="13"/>
      <c r="O3578" s="13"/>
      <c r="P3578" s="8">
        <v>15</v>
      </c>
      <c r="Q3578" s="8">
        <v>14441.7</v>
      </c>
      <c r="R3578" s="17">
        <f t="shared" si="222"/>
        <v>0</v>
      </c>
      <c r="S3578" s="18">
        <f t="shared" si="223"/>
        <v>14441.7</v>
      </c>
    </row>
    <row r="3579" spans="1:19" x14ac:dyDescent="0.25">
      <c r="A3579" s="7" t="s">
        <v>5207</v>
      </c>
      <c r="B3579" s="7" t="s">
        <v>5208</v>
      </c>
      <c r="C3579" s="7" t="s">
        <v>32</v>
      </c>
      <c r="D3579" s="7" t="s">
        <v>33</v>
      </c>
      <c r="E3579" s="7" t="s">
        <v>34</v>
      </c>
      <c r="F3579" s="8">
        <v>15</v>
      </c>
      <c r="G3579" s="8">
        <v>3680</v>
      </c>
      <c r="H3579" s="8">
        <v>3680</v>
      </c>
      <c r="I3579" s="8">
        <v>1</v>
      </c>
      <c r="J3579" s="8">
        <v>3680</v>
      </c>
      <c r="K3579" s="8">
        <v>3680</v>
      </c>
      <c r="L3579" s="8">
        <f t="shared" si="220"/>
        <v>479.99999999999955</v>
      </c>
      <c r="M3579" s="8">
        <f t="shared" si="221"/>
        <v>3200.0000000000005</v>
      </c>
      <c r="N3579" s="8">
        <v>12</v>
      </c>
      <c r="O3579" s="8">
        <v>3584</v>
      </c>
      <c r="P3579" s="8">
        <v>15</v>
      </c>
      <c r="Q3579" s="8">
        <v>3680</v>
      </c>
      <c r="R3579" s="17">
        <f t="shared" si="222"/>
        <v>3584</v>
      </c>
      <c r="S3579" s="18">
        <f t="shared" si="223"/>
        <v>3680</v>
      </c>
    </row>
    <row r="3580" spans="1:19" x14ac:dyDescent="0.25">
      <c r="A3580" s="7" t="s">
        <v>5209</v>
      </c>
      <c r="B3580" s="7" t="s">
        <v>5210</v>
      </c>
      <c r="C3580" s="7" t="s">
        <v>32</v>
      </c>
      <c r="D3580" s="7" t="s">
        <v>33</v>
      </c>
      <c r="E3580" s="7" t="s">
        <v>34</v>
      </c>
      <c r="F3580" s="8">
        <v>15</v>
      </c>
      <c r="G3580" s="8">
        <v>14441.7</v>
      </c>
      <c r="H3580" s="8">
        <v>14441.7</v>
      </c>
      <c r="I3580" s="8">
        <v>1</v>
      </c>
      <c r="J3580" s="8">
        <v>14441.7</v>
      </c>
      <c r="K3580" s="8">
        <v>14441.7</v>
      </c>
      <c r="L3580" s="8">
        <f t="shared" si="220"/>
        <v>1883.6999999999989</v>
      </c>
      <c r="M3580" s="8">
        <f t="shared" si="221"/>
        <v>12558.000000000002</v>
      </c>
      <c r="N3580" s="9"/>
      <c r="O3580" s="9"/>
      <c r="P3580" s="8">
        <v>15</v>
      </c>
      <c r="Q3580" s="8">
        <v>14441.7</v>
      </c>
      <c r="R3580" s="17">
        <f t="shared" si="222"/>
        <v>0</v>
      </c>
      <c r="S3580" s="18">
        <f t="shared" si="223"/>
        <v>14441.7</v>
      </c>
    </row>
    <row r="3581" spans="1:19" x14ac:dyDescent="0.25">
      <c r="A3581" s="7" t="s">
        <v>5211</v>
      </c>
      <c r="B3581" s="7" t="s">
        <v>5212</v>
      </c>
      <c r="C3581" s="7" t="s">
        <v>32</v>
      </c>
      <c r="D3581" s="7" t="s">
        <v>33</v>
      </c>
      <c r="E3581" s="7" t="s">
        <v>34</v>
      </c>
      <c r="F3581" s="8">
        <v>15</v>
      </c>
      <c r="G3581" s="8">
        <v>1380</v>
      </c>
      <c r="H3581" s="8">
        <v>1380</v>
      </c>
      <c r="I3581" s="8">
        <v>3</v>
      </c>
      <c r="J3581" s="8">
        <v>4140</v>
      </c>
      <c r="K3581" s="8">
        <v>1380</v>
      </c>
      <c r="L3581" s="8">
        <f t="shared" si="220"/>
        <v>180</v>
      </c>
      <c r="M3581" s="8">
        <f t="shared" si="221"/>
        <v>1200</v>
      </c>
      <c r="N3581" s="9"/>
      <c r="O3581" s="9"/>
      <c r="P3581" s="8">
        <v>15</v>
      </c>
      <c r="Q3581" s="8">
        <v>1380</v>
      </c>
      <c r="R3581" s="17">
        <f t="shared" si="222"/>
        <v>0</v>
      </c>
      <c r="S3581" s="18">
        <f t="shared" si="223"/>
        <v>4140</v>
      </c>
    </row>
    <row r="3582" spans="1:19" x14ac:dyDescent="0.25">
      <c r="A3582" s="7" t="s">
        <v>5213</v>
      </c>
      <c r="B3582" s="7" t="s">
        <v>5214</v>
      </c>
      <c r="C3582" s="7" t="s">
        <v>32</v>
      </c>
      <c r="D3582" s="7" t="s">
        <v>33</v>
      </c>
      <c r="E3582" s="7" t="s">
        <v>34</v>
      </c>
      <c r="F3582" s="8">
        <v>15</v>
      </c>
      <c r="G3582" s="8">
        <v>3680</v>
      </c>
      <c r="H3582" s="8">
        <v>3680</v>
      </c>
      <c r="I3582" s="8">
        <v>1</v>
      </c>
      <c r="J3582" s="8">
        <v>3680</v>
      </c>
      <c r="K3582" s="8">
        <v>3680</v>
      </c>
      <c r="L3582" s="8">
        <f t="shared" si="220"/>
        <v>479.99999999999955</v>
      </c>
      <c r="M3582" s="8">
        <f t="shared" si="221"/>
        <v>3200.0000000000005</v>
      </c>
      <c r="N3582" s="9"/>
      <c r="O3582" s="9"/>
      <c r="P3582" s="8">
        <v>15</v>
      </c>
      <c r="Q3582" s="8">
        <v>3680</v>
      </c>
      <c r="R3582" s="17">
        <f t="shared" si="222"/>
        <v>0</v>
      </c>
      <c r="S3582" s="18">
        <f t="shared" si="223"/>
        <v>3680</v>
      </c>
    </row>
    <row r="3583" spans="1:19" x14ac:dyDescent="0.25">
      <c r="A3583" s="7" t="s">
        <v>5215</v>
      </c>
      <c r="B3583" s="7" t="s">
        <v>5216</v>
      </c>
      <c r="C3583" s="7" t="s">
        <v>32</v>
      </c>
      <c r="D3583" s="7" t="s">
        <v>33</v>
      </c>
      <c r="E3583" s="7" t="s">
        <v>34</v>
      </c>
      <c r="F3583" s="8">
        <v>15</v>
      </c>
      <c r="G3583" s="8">
        <v>9085</v>
      </c>
      <c r="H3583" s="8">
        <v>9085</v>
      </c>
      <c r="I3583" s="8">
        <v>2</v>
      </c>
      <c r="J3583" s="8">
        <v>18170</v>
      </c>
      <c r="K3583" s="8">
        <v>9085</v>
      </c>
      <c r="L3583" s="8">
        <f t="shared" si="220"/>
        <v>1184.9999999999991</v>
      </c>
      <c r="M3583" s="8">
        <f t="shared" si="221"/>
        <v>7900.0000000000009</v>
      </c>
      <c r="N3583" s="13"/>
      <c r="O3583" s="13"/>
      <c r="P3583" s="8">
        <v>15</v>
      </c>
      <c r="Q3583" s="8">
        <v>9085</v>
      </c>
      <c r="R3583" s="17">
        <f t="shared" si="222"/>
        <v>0</v>
      </c>
      <c r="S3583" s="18">
        <f t="shared" si="223"/>
        <v>18170</v>
      </c>
    </row>
    <row r="3584" spans="1:19" x14ac:dyDescent="0.25">
      <c r="A3584" s="7" t="s">
        <v>5217</v>
      </c>
      <c r="B3584" s="7" t="s">
        <v>5218</v>
      </c>
      <c r="C3584" s="7" t="s">
        <v>32</v>
      </c>
      <c r="D3584" s="7" t="s">
        <v>33</v>
      </c>
      <c r="E3584" s="7" t="s">
        <v>34</v>
      </c>
      <c r="F3584" s="8">
        <v>15</v>
      </c>
      <c r="G3584" s="8">
        <v>9085</v>
      </c>
      <c r="H3584" s="8">
        <v>9085</v>
      </c>
      <c r="I3584" s="8">
        <v>1</v>
      </c>
      <c r="J3584" s="8">
        <v>9085</v>
      </c>
      <c r="K3584" s="8">
        <v>9085</v>
      </c>
      <c r="L3584" s="8">
        <f t="shared" si="220"/>
        <v>1184.9999999999991</v>
      </c>
      <c r="M3584" s="8">
        <f t="shared" si="221"/>
        <v>7900.0000000000009</v>
      </c>
      <c r="N3584" s="9"/>
      <c r="O3584" s="9"/>
      <c r="P3584" s="8">
        <v>15</v>
      </c>
      <c r="Q3584" s="8">
        <v>9085</v>
      </c>
      <c r="R3584" s="17">
        <f t="shared" si="222"/>
        <v>0</v>
      </c>
      <c r="S3584" s="18">
        <f t="shared" si="223"/>
        <v>9085</v>
      </c>
    </row>
    <row r="3585" spans="1:19" x14ac:dyDescent="0.25">
      <c r="A3585" s="7" t="s">
        <v>5219</v>
      </c>
      <c r="B3585" s="7" t="s">
        <v>5220</v>
      </c>
      <c r="C3585" s="7" t="s">
        <v>76</v>
      </c>
      <c r="D3585" s="7" t="s">
        <v>77</v>
      </c>
      <c r="E3585" s="7" t="s">
        <v>78</v>
      </c>
      <c r="F3585" s="8">
        <v>15</v>
      </c>
      <c r="G3585" s="8">
        <v>13800</v>
      </c>
      <c r="H3585" s="8">
        <v>13800</v>
      </c>
      <c r="I3585" s="8">
        <v>10</v>
      </c>
      <c r="J3585" s="8">
        <v>138000</v>
      </c>
      <c r="K3585" s="8">
        <v>13800</v>
      </c>
      <c r="L3585" s="8">
        <f t="shared" si="220"/>
        <v>1799.9999999999982</v>
      </c>
      <c r="M3585" s="8">
        <f t="shared" si="221"/>
        <v>12000.000000000002</v>
      </c>
      <c r="N3585" s="8">
        <v>12</v>
      </c>
      <c r="O3585" s="8">
        <v>13440</v>
      </c>
      <c r="P3585" s="8">
        <v>15</v>
      </c>
      <c r="Q3585" s="8">
        <v>13800</v>
      </c>
      <c r="R3585" s="17">
        <f t="shared" si="222"/>
        <v>134400</v>
      </c>
      <c r="S3585" s="18">
        <f t="shared" si="223"/>
        <v>138000</v>
      </c>
    </row>
    <row r="3586" spans="1:19" x14ac:dyDescent="0.25">
      <c r="A3586" s="7" t="s">
        <v>5221</v>
      </c>
      <c r="B3586" s="7" t="s">
        <v>5222</v>
      </c>
      <c r="C3586" s="7" t="s">
        <v>76</v>
      </c>
      <c r="D3586" s="7" t="s">
        <v>77</v>
      </c>
      <c r="E3586" s="7" t="s">
        <v>78</v>
      </c>
      <c r="F3586" s="8">
        <v>15</v>
      </c>
      <c r="G3586" s="8">
        <v>13800</v>
      </c>
      <c r="H3586" s="8">
        <v>13800</v>
      </c>
      <c r="I3586" s="8">
        <v>7</v>
      </c>
      <c r="J3586" s="8">
        <v>96600</v>
      </c>
      <c r="K3586" s="8">
        <v>13800</v>
      </c>
      <c r="L3586" s="8">
        <f t="shared" ref="L3586:L3649" si="224">K3586-M3586</f>
        <v>1799.9999999999982</v>
      </c>
      <c r="M3586" s="8">
        <f t="shared" ref="M3586:M3649" si="225">K3586/((100+F3586)/100)</f>
        <v>12000.000000000002</v>
      </c>
      <c r="N3586" s="14">
        <v>12</v>
      </c>
      <c r="O3586" s="14">
        <v>13440</v>
      </c>
      <c r="P3586" s="8">
        <v>15</v>
      </c>
      <c r="Q3586" s="8">
        <v>13800</v>
      </c>
      <c r="R3586" s="17">
        <f t="shared" ref="R3586:R3649" si="226">I3586*O3586</f>
        <v>94080</v>
      </c>
      <c r="S3586" s="18">
        <f t="shared" si="223"/>
        <v>96600</v>
      </c>
    </row>
    <row r="3587" spans="1:19" x14ac:dyDescent="0.25">
      <c r="A3587" s="7" t="s">
        <v>5223</v>
      </c>
      <c r="B3587" s="7" t="s">
        <v>5224</v>
      </c>
      <c r="C3587" s="7" t="s">
        <v>37</v>
      </c>
      <c r="D3587" s="7" t="s">
        <v>38</v>
      </c>
      <c r="E3587" s="7" t="s">
        <v>39</v>
      </c>
      <c r="F3587" s="8">
        <v>15</v>
      </c>
      <c r="G3587" s="8">
        <v>5186.5</v>
      </c>
      <c r="H3587" s="8">
        <v>5186.5</v>
      </c>
      <c r="I3587" s="8">
        <v>6</v>
      </c>
      <c r="J3587" s="8">
        <v>31119</v>
      </c>
      <c r="K3587" s="8">
        <v>5186.5</v>
      </c>
      <c r="L3587" s="8">
        <f t="shared" si="224"/>
        <v>676.5</v>
      </c>
      <c r="M3587" s="8">
        <f t="shared" si="225"/>
        <v>4510</v>
      </c>
      <c r="N3587" s="8">
        <v>12</v>
      </c>
      <c r="O3587" s="8">
        <v>5051.2</v>
      </c>
      <c r="P3587" s="8">
        <v>15</v>
      </c>
      <c r="Q3587" s="8">
        <v>5186.5</v>
      </c>
      <c r="R3587" s="17">
        <f t="shared" si="226"/>
        <v>30307.199999999997</v>
      </c>
      <c r="S3587" s="18">
        <f t="shared" ref="S3587:S3650" si="227">J3587</f>
        <v>31119</v>
      </c>
    </row>
    <row r="3588" spans="1:19" x14ac:dyDescent="0.25">
      <c r="A3588" s="7" t="s">
        <v>5225</v>
      </c>
      <c r="B3588" s="7" t="s">
        <v>5226</v>
      </c>
      <c r="C3588" s="7" t="s">
        <v>37</v>
      </c>
      <c r="D3588" s="7" t="s">
        <v>38</v>
      </c>
      <c r="E3588" s="7" t="s">
        <v>39</v>
      </c>
      <c r="F3588" s="8">
        <v>15</v>
      </c>
      <c r="G3588" s="8">
        <v>5186.5</v>
      </c>
      <c r="H3588" s="8">
        <v>5186.5</v>
      </c>
      <c r="I3588" s="8">
        <v>12</v>
      </c>
      <c r="J3588" s="8">
        <v>62238</v>
      </c>
      <c r="K3588" s="8">
        <v>5186.5</v>
      </c>
      <c r="L3588" s="8">
        <f t="shared" si="224"/>
        <v>676.5</v>
      </c>
      <c r="M3588" s="8">
        <f t="shared" si="225"/>
        <v>4510</v>
      </c>
      <c r="N3588" s="14">
        <v>12</v>
      </c>
      <c r="O3588" s="14">
        <v>5051.2</v>
      </c>
      <c r="P3588" s="8">
        <v>15</v>
      </c>
      <c r="Q3588" s="8">
        <v>5186.5</v>
      </c>
      <c r="R3588" s="17">
        <f t="shared" si="226"/>
        <v>60614.399999999994</v>
      </c>
      <c r="S3588" s="18">
        <f t="shared" si="227"/>
        <v>62238</v>
      </c>
    </row>
    <row r="3589" spans="1:19" x14ac:dyDescent="0.25">
      <c r="A3589" s="7" t="s">
        <v>5227</v>
      </c>
      <c r="B3589" s="7" t="s">
        <v>5228</v>
      </c>
      <c r="C3589" s="7" t="s">
        <v>5229</v>
      </c>
      <c r="D3589" s="7" t="s">
        <v>5230</v>
      </c>
      <c r="E3589" s="7" t="s">
        <v>5231</v>
      </c>
      <c r="F3589" s="8">
        <v>15</v>
      </c>
      <c r="G3589" s="8">
        <v>9740.5</v>
      </c>
      <c r="H3589" s="8">
        <v>9740.5</v>
      </c>
      <c r="I3589" s="8">
        <v>231</v>
      </c>
      <c r="J3589" s="8">
        <v>2250055.5</v>
      </c>
      <c r="K3589" s="8">
        <v>9740.5</v>
      </c>
      <c r="L3589" s="8">
        <f t="shared" si="224"/>
        <v>1270.5</v>
      </c>
      <c r="M3589" s="8">
        <f t="shared" si="225"/>
        <v>8470</v>
      </c>
      <c r="N3589" s="8">
        <v>21</v>
      </c>
      <c r="O3589" s="8">
        <v>9740.5</v>
      </c>
      <c r="P3589" s="8">
        <v>15</v>
      </c>
      <c r="Q3589" s="8">
        <v>9740.5</v>
      </c>
      <c r="R3589" s="17">
        <f t="shared" si="226"/>
        <v>2250055.5</v>
      </c>
      <c r="S3589" s="18">
        <f t="shared" si="227"/>
        <v>2250055.5</v>
      </c>
    </row>
    <row r="3590" spans="1:19" x14ac:dyDescent="0.25">
      <c r="A3590" s="7" t="s">
        <v>5232</v>
      </c>
      <c r="B3590" s="7" t="s">
        <v>5233</v>
      </c>
      <c r="C3590" s="7" t="s">
        <v>5229</v>
      </c>
      <c r="D3590" s="7" t="s">
        <v>5230</v>
      </c>
      <c r="E3590" s="7" t="s">
        <v>5231</v>
      </c>
      <c r="F3590" s="8">
        <v>15</v>
      </c>
      <c r="G3590" s="8">
        <v>9740.5</v>
      </c>
      <c r="H3590" s="8">
        <v>9740.5</v>
      </c>
      <c r="I3590" s="8">
        <v>81</v>
      </c>
      <c r="J3590" s="8">
        <v>788980.5</v>
      </c>
      <c r="K3590" s="8">
        <v>9740.5</v>
      </c>
      <c r="L3590" s="8">
        <f t="shared" si="224"/>
        <v>1270.5</v>
      </c>
      <c r="M3590" s="8">
        <f t="shared" si="225"/>
        <v>8470</v>
      </c>
      <c r="N3590" s="8">
        <v>21</v>
      </c>
      <c r="O3590" s="8">
        <v>9740.5</v>
      </c>
      <c r="P3590" s="8">
        <v>15</v>
      </c>
      <c r="Q3590" s="8">
        <v>9740.5</v>
      </c>
      <c r="R3590" s="17">
        <f t="shared" si="226"/>
        <v>788980.5</v>
      </c>
      <c r="S3590" s="18">
        <f t="shared" si="227"/>
        <v>788980.5</v>
      </c>
    </row>
    <row r="3591" spans="1:19" x14ac:dyDescent="0.25">
      <c r="A3591" s="7" t="s">
        <v>5234</v>
      </c>
      <c r="B3591" s="7" t="s">
        <v>5235</v>
      </c>
      <c r="C3591" s="7" t="s">
        <v>5229</v>
      </c>
      <c r="D3591" s="7" t="s">
        <v>5230</v>
      </c>
      <c r="E3591" s="7" t="s">
        <v>5231</v>
      </c>
      <c r="F3591" s="8">
        <v>15</v>
      </c>
      <c r="G3591" s="8">
        <v>12705</v>
      </c>
      <c r="H3591" s="8">
        <v>12705</v>
      </c>
      <c r="I3591" s="8">
        <v>122</v>
      </c>
      <c r="J3591" s="8">
        <v>1550010</v>
      </c>
      <c r="K3591" s="8">
        <v>12705</v>
      </c>
      <c r="L3591" s="8">
        <f t="shared" si="224"/>
        <v>1657.173913043478</v>
      </c>
      <c r="M3591" s="8">
        <f t="shared" si="225"/>
        <v>11047.826086956522</v>
      </c>
      <c r="N3591" s="14">
        <v>21</v>
      </c>
      <c r="O3591" s="14">
        <v>12705</v>
      </c>
      <c r="P3591" s="8">
        <v>15</v>
      </c>
      <c r="Q3591" s="8">
        <v>12705</v>
      </c>
      <c r="R3591" s="17">
        <f t="shared" si="226"/>
        <v>1550010</v>
      </c>
      <c r="S3591" s="18">
        <f t="shared" si="227"/>
        <v>1550010</v>
      </c>
    </row>
    <row r="3592" spans="1:19" x14ac:dyDescent="0.25">
      <c r="A3592" s="7" t="s">
        <v>5236</v>
      </c>
      <c r="B3592" s="7" t="s">
        <v>5237</v>
      </c>
      <c r="C3592" s="7" t="s">
        <v>5229</v>
      </c>
      <c r="D3592" s="7" t="s">
        <v>5230</v>
      </c>
      <c r="E3592" s="7" t="s">
        <v>5231</v>
      </c>
      <c r="F3592" s="8">
        <v>15</v>
      </c>
      <c r="G3592" s="8">
        <v>12705</v>
      </c>
      <c r="H3592" s="8">
        <v>12705</v>
      </c>
      <c r="I3592" s="8">
        <v>35</v>
      </c>
      <c r="J3592" s="8">
        <v>444675</v>
      </c>
      <c r="K3592" s="8">
        <v>12705</v>
      </c>
      <c r="L3592" s="8">
        <f t="shared" si="224"/>
        <v>1657.173913043478</v>
      </c>
      <c r="M3592" s="8">
        <f t="shared" si="225"/>
        <v>11047.826086956522</v>
      </c>
      <c r="N3592" s="9"/>
      <c r="O3592" s="9"/>
      <c r="P3592" s="8">
        <v>15</v>
      </c>
      <c r="Q3592" s="8">
        <v>12705</v>
      </c>
      <c r="R3592" s="17">
        <f t="shared" si="226"/>
        <v>0</v>
      </c>
      <c r="S3592" s="18">
        <f t="shared" si="227"/>
        <v>444675</v>
      </c>
    </row>
    <row r="3593" spans="1:19" x14ac:dyDescent="0.25">
      <c r="A3593" s="7" t="s">
        <v>5238</v>
      </c>
      <c r="B3593" s="7" t="s">
        <v>5239</v>
      </c>
      <c r="C3593" s="7" t="s">
        <v>32</v>
      </c>
      <c r="D3593" s="7" t="s">
        <v>33</v>
      </c>
      <c r="E3593" s="7" t="s">
        <v>34</v>
      </c>
      <c r="F3593" s="8">
        <v>15</v>
      </c>
      <c r="G3593" s="8">
        <v>4660.95</v>
      </c>
      <c r="H3593" s="8">
        <v>4660.95</v>
      </c>
      <c r="I3593" s="8">
        <v>1</v>
      </c>
      <c r="J3593" s="8">
        <v>4660.95</v>
      </c>
      <c r="K3593" s="8">
        <v>4660.95</v>
      </c>
      <c r="L3593" s="8">
        <f t="shared" si="224"/>
        <v>607.94999999999982</v>
      </c>
      <c r="M3593" s="8">
        <f t="shared" si="225"/>
        <v>4053</v>
      </c>
      <c r="N3593" s="9"/>
      <c r="O3593" s="9"/>
      <c r="P3593" s="8">
        <v>15</v>
      </c>
      <c r="Q3593" s="8">
        <v>4660.95</v>
      </c>
      <c r="R3593" s="17">
        <f t="shared" si="226"/>
        <v>0</v>
      </c>
      <c r="S3593" s="18">
        <f t="shared" si="227"/>
        <v>4660.95</v>
      </c>
    </row>
    <row r="3594" spans="1:19" x14ac:dyDescent="0.25">
      <c r="A3594" s="7" t="s">
        <v>5240</v>
      </c>
      <c r="B3594" s="7" t="s">
        <v>5241</v>
      </c>
      <c r="C3594" s="7" t="s">
        <v>32</v>
      </c>
      <c r="D3594" s="7" t="s">
        <v>33</v>
      </c>
      <c r="E3594" s="7" t="s">
        <v>34</v>
      </c>
      <c r="F3594" s="8">
        <v>15</v>
      </c>
      <c r="G3594" s="8">
        <v>4660.95</v>
      </c>
      <c r="H3594" s="8">
        <v>4660.95</v>
      </c>
      <c r="I3594" s="8">
        <v>1</v>
      </c>
      <c r="J3594" s="8">
        <v>4660.95</v>
      </c>
      <c r="K3594" s="8">
        <v>4660.95</v>
      </c>
      <c r="L3594" s="8">
        <f t="shared" si="224"/>
        <v>607.94999999999982</v>
      </c>
      <c r="M3594" s="8">
        <f t="shared" si="225"/>
        <v>4053</v>
      </c>
      <c r="N3594" s="9"/>
      <c r="O3594" s="9"/>
      <c r="P3594" s="8">
        <v>15</v>
      </c>
      <c r="Q3594" s="8">
        <v>4660.95</v>
      </c>
      <c r="R3594" s="17">
        <f t="shared" si="226"/>
        <v>0</v>
      </c>
      <c r="S3594" s="18">
        <f t="shared" si="227"/>
        <v>4660.95</v>
      </c>
    </row>
    <row r="3595" spans="1:19" x14ac:dyDescent="0.25">
      <c r="A3595" s="7" t="s">
        <v>5242</v>
      </c>
      <c r="B3595" s="7" t="s">
        <v>5243</v>
      </c>
      <c r="C3595" s="7" t="s">
        <v>32</v>
      </c>
      <c r="D3595" s="7" t="s">
        <v>33</v>
      </c>
      <c r="E3595" s="7" t="s">
        <v>34</v>
      </c>
      <c r="F3595" s="8">
        <v>15</v>
      </c>
      <c r="G3595" s="8">
        <v>4660.95</v>
      </c>
      <c r="H3595" s="8">
        <v>4660.95</v>
      </c>
      <c r="I3595" s="8">
        <v>1</v>
      </c>
      <c r="J3595" s="8">
        <v>4660.95</v>
      </c>
      <c r="K3595" s="8">
        <v>4660.95</v>
      </c>
      <c r="L3595" s="8">
        <f t="shared" si="224"/>
        <v>607.94999999999982</v>
      </c>
      <c r="M3595" s="8">
        <f t="shared" si="225"/>
        <v>4053</v>
      </c>
      <c r="N3595" s="9"/>
      <c r="O3595" s="9"/>
      <c r="P3595" s="8">
        <v>15</v>
      </c>
      <c r="Q3595" s="8">
        <v>4660.95</v>
      </c>
      <c r="R3595" s="17">
        <f t="shared" si="226"/>
        <v>0</v>
      </c>
      <c r="S3595" s="18">
        <f t="shared" si="227"/>
        <v>4660.95</v>
      </c>
    </row>
    <row r="3596" spans="1:19" x14ac:dyDescent="0.25">
      <c r="A3596" s="7" t="s">
        <v>5246</v>
      </c>
      <c r="B3596" s="7" t="s">
        <v>5247</v>
      </c>
      <c r="C3596" s="7" t="s">
        <v>14</v>
      </c>
      <c r="D3596" s="7" t="s">
        <v>15</v>
      </c>
      <c r="E3596" s="7" t="s">
        <v>19</v>
      </c>
      <c r="F3596" s="8">
        <v>21</v>
      </c>
      <c r="G3596" s="8">
        <v>700</v>
      </c>
      <c r="H3596" s="8">
        <v>700</v>
      </c>
      <c r="I3596" s="8">
        <v>10</v>
      </c>
      <c r="J3596" s="8">
        <v>6999.97</v>
      </c>
      <c r="K3596" s="8">
        <v>699.99700000000007</v>
      </c>
      <c r="L3596" s="8">
        <f t="shared" si="224"/>
        <v>121.48708264462812</v>
      </c>
      <c r="M3596" s="8">
        <f t="shared" si="225"/>
        <v>578.50991735537195</v>
      </c>
      <c r="N3596" s="9"/>
      <c r="O3596" s="9"/>
      <c r="P3596" s="8">
        <v>21</v>
      </c>
      <c r="Q3596" s="8">
        <v>699.99700000000007</v>
      </c>
      <c r="R3596" s="17">
        <f t="shared" si="226"/>
        <v>0</v>
      </c>
      <c r="S3596" s="18">
        <f t="shared" si="227"/>
        <v>6999.97</v>
      </c>
    </row>
    <row r="3597" spans="1:19" x14ac:dyDescent="0.25">
      <c r="A3597" s="7" t="s">
        <v>5248</v>
      </c>
      <c r="B3597" s="7" t="s">
        <v>5249</v>
      </c>
      <c r="C3597" s="7" t="s">
        <v>1378</v>
      </c>
      <c r="D3597" s="7" t="s">
        <v>1379</v>
      </c>
      <c r="E3597" s="7" t="s">
        <v>1380</v>
      </c>
      <c r="F3597" s="8">
        <v>21</v>
      </c>
      <c r="G3597" s="8">
        <v>4779.5</v>
      </c>
      <c r="H3597" s="8">
        <v>4779.5</v>
      </c>
      <c r="I3597" s="8">
        <v>5</v>
      </c>
      <c r="J3597" s="8">
        <v>23897.5</v>
      </c>
      <c r="K3597" s="8">
        <v>4779.5</v>
      </c>
      <c r="L3597" s="8">
        <f t="shared" si="224"/>
        <v>829.5</v>
      </c>
      <c r="M3597" s="8">
        <f t="shared" si="225"/>
        <v>3950</v>
      </c>
      <c r="N3597" s="9"/>
      <c r="O3597" s="9"/>
      <c r="P3597" s="8">
        <v>21</v>
      </c>
      <c r="Q3597" s="8">
        <v>4779.5</v>
      </c>
      <c r="R3597" s="17">
        <f t="shared" si="226"/>
        <v>0</v>
      </c>
      <c r="S3597" s="18">
        <f t="shared" si="227"/>
        <v>23897.5</v>
      </c>
    </row>
    <row r="3598" spans="1:19" x14ac:dyDescent="0.25">
      <c r="A3598" s="7" t="s">
        <v>5250</v>
      </c>
      <c r="B3598" s="7" t="s">
        <v>5251</v>
      </c>
      <c r="C3598" s="7" t="s">
        <v>1378</v>
      </c>
      <c r="D3598" s="7" t="s">
        <v>1379</v>
      </c>
      <c r="E3598" s="7" t="s">
        <v>1380</v>
      </c>
      <c r="F3598" s="8">
        <v>21</v>
      </c>
      <c r="G3598" s="8">
        <v>4779.5</v>
      </c>
      <c r="H3598" s="8">
        <v>4779.5</v>
      </c>
      <c r="I3598" s="8">
        <v>4</v>
      </c>
      <c r="J3598" s="8">
        <v>19118</v>
      </c>
      <c r="K3598" s="8">
        <v>4779.5</v>
      </c>
      <c r="L3598" s="8">
        <f t="shared" si="224"/>
        <v>829.5</v>
      </c>
      <c r="M3598" s="8">
        <f t="shared" si="225"/>
        <v>3950</v>
      </c>
      <c r="N3598" s="13"/>
      <c r="O3598" s="13"/>
      <c r="P3598" s="8">
        <v>21</v>
      </c>
      <c r="Q3598" s="8">
        <v>4779.5</v>
      </c>
      <c r="R3598" s="17">
        <f t="shared" si="226"/>
        <v>0</v>
      </c>
      <c r="S3598" s="18">
        <f t="shared" si="227"/>
        <v>19118</v>
      </c>
    </row>
    <row r="3599" spans="1:19" x14ac:dyDescent="0.25">
      <c r="A3599" s="7" t="s">
        <v>5252</v>
      </c>
      <c r="B3599" s="7" t="s">
        <v>5253</v>
      </c>
      <c r="C3599" s="7" t="s">
        <v>37</v>
      </c>
      <c r="D3599" s="7" t="s">
        <v>38</v>
      </c>
      <c r="E3599" s="7" t="s">
        <v>39</v>
      </c>
      <c r="F3599" s="8">
        <v>15</v>
      </c>
      <c r="G3599" s="8">
        <v>11741.5</v>
      </c>
      <c r="H3599" s="8">
        <v>11741.5</v>
      </c>
      <c r="I3599" s="8">
        <v>1</v>
      </c>
      <c r="J3599" s="8">
        <v>11741.5</v>
      </c>
      <c r="K3599" s="8">
        <v>11741.5</v>
      </c>
      <c r="L3599" s="8">
        <f t="shared" si="224"/>
        <v>1531.5</v>
      </c>
      <c r="M3599" s="8">
        <f t="shared" si="225"/>
        <v>10210</v>
      </c>
      <c r="N3599" s="13"/>
      <c r="O3599" s="13"/>
      <c r="P3599" s="8">
        <v>15</v>
      </c>
      <c r="Q3599" s="8">
        <v>11741.5</v>
      </c>
      <c r="R3599" s="17">
        <f t="shared" si="226"/>
        <v>0</v>
      </c>
      <c r="S3599" s="18">
        <f t="shared" si="227"/>
        <v>11741.5</v>
      </c>
    </row>
    <row r="3600" spans="1:19" x14ac:dyDescent="0.25">
      <c r="A3600" s="7" t="s">
        <v>5254</v>
      </c>
      <c r="B3600" s="7" t="s">
        <v>5255</v>
      </c>
      <c r="C3600" s="7" t="s">
        <v>185</v>
      </c>
      <c r="D3600" s="7" t="s">
        <v>186</v>
      </c>
      <c r="E3600" s="7" t="s">
        <v>187</v>
      </c>
      <c r="F3600" s="8">
        <v>21</v>
      </c>
      <c r="G3600" s="8">
        <v>13284.59</v>
      </c>
      <c r="H3600" s="8">
        <v>13284.59</v>
      </c>
      <c r="I3600" s="8">
        <v>1</v>
      </c>
      <c r="J3600" s="8">
        <v>13284.59</v>
      </c>
      <c r="K3600" s="8">
        <v>13284.59</v>
      </c>
      <c r="L3600" s="8">
        <f t="shared" si="224"/>
        <v>2305.59</v>
      </c>
      <c r="M3600" s="8">
        <f t="shared" si="225"/>
        <v>10979</v>
      </c>
      <c r="N3600" s="8">
        <v>12</v>
      </c>
      <c r="O3600" s="8">
        <v>12296.480000000001</v>
      </c>
      <c r="P3600" s="8">
        <v>21</v>
      </c>
      <c r="Q3600" s="8">
        <v>13284.59</v>
      </c>
      <c r="R3600" s="17">
        <f t="shared" si="226"/>
        <v>12296.480000000001</v>
      </c>
      <c r="S3600" s="18">
        <f t="shared" si="227"/>
        <v>13284.59</v>
      </c>
    </row>
    <row r="3601" spans="1:19" x14ac:dyDescent="0.25">
      <c r="A3601" s="7" t="s">
        <v>5256</v>
      </c>
      <c r="B3601" s="7" t="s">
        <v>5257</v>
      </c>
      <c r="C3601" s="7" t="s">
        <v>76</v>
      </c>
      <c r="D3601" s="7" t="s">
        <v>77</v>
      </c>
      <c r="E3601" s="7" t="s">
        <v>78</v>
      </c>
      <c r="F3601" s="8">
        <v>15</v>
      </c>
      <c r="G3601" s="8">
        <v>13800</v>
      </c>
      <c r="H3601" s="8">
        <v>13800</v>
      </c>
      <c r="I3601" s="8">
        <v>2</v>
      </c>
      <c r="J3601" s="8">
        <v>27600</v>
      </c>
      <c r="K3601" s="8">
        <v>13800</v>
      </c>
      <c r="L3601" s="8">
        <f t="shared" si="224"/>
        <v>1799.9999999999982</v>
      </c>
      <c r="M3601" s="8">
        <f t="shared" si="225"/>
        <v>12000.000000000002</v>
      </c>
      <c r="N3601" s="9"/>
      <c r="O3601" s="9"/>
      <c r="P3601" s="8">
        <v>15</v>
      </c>
      <c r="Q3601" s="8">
        <v>13800</v>
      </c>
      <c r="R3601" s="17">
        <f t="shared" si="226"/>
        <v>0</v>
      </c>
      <c r="S3601" s="18">
        <f t="shared" si="227"/>
        <v>27600</v>
      </c>
    </row>
    <row r="3602" spans="1:19" x14ac:dyDescent="0.25">
      <c r="A3602" s="7" t="s">
        <v>5258</v>
      </c>
      <c r="B3602" s="7" t="s">
        <v>5259</v>
      </c>
      <c r="C3602" s="7" t="s">
        <v>76</v>
      </c>
      <c r="D3602" s="7" t="s">
        <v>77</v>
      </c>
      <c r="E3602" s="7" t="s">
        <v>78</v>
      </c>
      <c r="F3602" s="8">
        <v>15</v>
      </c>
      <c r="G3602" s="8">
        <v>13800</v>
      </c>
      <c r="H3602" s="8">
        <v>13800</v>
      </c>
      <c r="I3602" s="8">
        <v>7</v>
      </c>
      <c r="J3602" s="8">
        <v>96600</v>
      </c>
      <c r="K3602" s="8">
        <v>13800</v>
      </c>
      <c r="L3602" s="8">
        <f t="shared" si="224"/>
        <v>1799.9999999999982</v>
      </c>
      <c r="M3602" s="8">
        <f t="shared" si="225"/>
        <v>12000.000000000002</v>
      </c>
      <c r="N3602" s="8">
        <v>12</v>
      </c>
      <c r="O3602" s="8">
        <v>13440</v>
      </c>
      <c r="P3602" s="8">
        <v>15</v>
      </c>
      <c r="Q3602" s="8">
        <v>13800</v>
      </c>
      <c r="R3602" s="17">
        <f t="shared" si="226"/>
        <v>94080</v>
      </c>
      <c r="S3602" s="18">
        <f t="shared" si="227"/>
        <v>96600</v>
      </c>
    </row>
    <row r="3603" spans="1:19" x14ac:dyDescent="0.25">
      <c r="A3603" s="7" t="s">
        <v>5260</v>
      </c>
      <c r="B3603" s="7" t="s">
        <v>5261</v>
      </c>
      <c r="C3603" s="7" t="s">
        <v>14</v>
      </c>
      <c r="D3603" s="7" t="s">
        <v>15</v>
      </c>
      <c r="E3603" s="7" t="s">
        <v>19</v>
      </c>
      <c r="F3603" s="8">
        <v>21</v>
      </c>
      <c r="G3603" s="8">
        <v>2299</v>
      </c>
      <c r="H3603" s="8">
        <v>2299</v>
      </c>
      <c r="I3603" s="8">
        <v>338</v>
      </c>
      <c r="J3603" s="8">
        <v>777062</v>
      </c>
      <c r="K3603" s="8">
        <v>2299</v>
      </c>
      <c r="L3603" s="8">
        <f t="shared" si="224"/>
        <v>399</v>
      </c>
      <c r="M3603" s="8">
        <f t="shared" si="225"/>
        <v>1900</v>
      </c>
      <c r="N3603" s="8">
        <v>12</v>
      </c>
      <c r="O3603" s="8">
        <v>2128</v>
      </c>
      <c r="P3603" s="8">
        <v>21</v>
      </c>
      <c r="Q3603" s="8">
        <v>2299</v>
      </c>
      <c r="R3603" s="17">
        <f t="shared" si="226"/>
        <v>719264</v>
      </c>
      <c r="S3603" s="18">
        <f t="shared" si="227"/>
        <v>777062</v>
      </c>
    </row>
    <row r="3604" spans="1:19" x14ac:dyDescent="0.25">
      <c r="A3604" s="7" t="s">
        <v>5262</v>
      </c>
      <c r="B3604" s="7" t="s">
        <v>5263</v>
      </c>
      <c r="C3604" s="7" t="s">
        <v>14</v>
      </c>
      <c r="D3604" s="7" t="s">
        <v>15</v>
      </c>
      <c r="E3604" s="7" t="s">
        <v>19</v>
      </c>
      <c r="F3604" s="8">
        <v>21</v>
      </c>
      <c r="G3604" s="8">
        <v>2299</v>
      </c>
      <c r="H3604" s="8">
        <v>2299</v>
      </c>
      <c r="I3604" s="8">
        <v>48</v>
      </c>
      <c r="J3604" s="8">
        <v>110352</v>
      </c>
      <c r="K3604" s="8">
        <v>2299</v>
      </c>
      <c r="L3604" s="8">
        <f t="shared" si="224"/>
        <v>399</v>
      </c>
      <c r="M3604" s="8">
        <f t="shared" si="225"/>
        <v>1900</v>
      </c>
      <c r="N3604" s="9"/>
      <c r="O3604" s="9"/>
      <c r="P3604" s="8">
        <v>21</v>
      </c>
      <c r="Q3604" s="8">
        <v>2299</v>
      </c>
      <c r="R3604" s="17">
        <f t="shared" si="226"/>
        <v>0</v>
      </c>
      <c r="S3604" s="18">
        <f t="shared" si="227"/>
        <v>110352</v>
      </c>
    </row>
    <row r="3605" spans="1:19" x14ac:dyDescent="0.25">
      <c r="A3605" s="7" t="s">
        <v>5264</v>
      </c>
      <c r="B3605" s="7" t="s">
        <v>5265</v>
      </c>
      <c r="C3605" s="7" t="s">
        <v>472</v>
      </c>
      <c r="D3605" s="7" t="s">
        <v>473</v>
      </c>
      <c r="E3605" s="7" t="s">
        <v>1421</v>
      </c>
      <c r="F3605" s="8">
        <v>15</v>
      </c>
      <c r="G3605" s="8">
        <v>7666.48</v>
      </c>
      <c r="H3605" s="8">
        <v>7666.48</v>
      </c>
      <c r="I3605" s="8">
        <v>2</v>
      </c>
      <c r="J3605" s="8">
        <v>15332.95</v>
      </c>
      <c r="K3605" s="8">
        <v>7666.4750000000004</v>
      </c>
      <c r="L3605" s="8">
        <f t="shared" si="224"/>
        <v>999.97499999999945</v>
      </c>
      <c r="M3605" s="8">
        <f t="shared" si="225"/>
        <v>6666.5000000000009</v>
      </c>
      <c r="N3605" s="13"/>
      <c r="O3605" s="13"/>
      <c r="P3605" s="8">
        <v>15</v>
      </c>
      <c r="Q3605" s="8">
        <v>7666.4750000000004</v>
      </c>
      <c r="R3605" s="17">
        <f t="shared" si="226"/>
        <v>0</v>
      </c>
      <c r="S3605" s="18">
        <f t="shared" si="227"/>
        <v>15332.95</v>
      </c>
    </row>
    <row r="3606" spans="1:19" x14ac:dyDescent="0.25">
      <c r="A3606" s="7" t="s">
        <v>5266</v>
      </c>
      <c r="B3606" s="7" t="s">
        <v>5267</v>
      </c>
      <c r="C3606" s="7" t="s">
        <v>37</v>
      </c>
      <c r="D3606" s="7" t="s">
        <v>38</v>
      </c>
      <c r="E3606" s="7" t="s">
        <v>39</v>
      </c>
      <c r="F3606" s="8">
        <v>0</v>
      </c>
      <c r="G3606" s="8">
        <v>782</v>
      </c>
      <c r="H3606" s="8">
        <v>782</v>
      </c>
      <c r="I3606" s="8">
        <v>19</v>
      </c>
      <c r="J3606" s="8">
        <v>14858</v>
      </c>
      <c r="K3606" s="8">
        <v>782</v>
      </c>
      <c r="L3606" s="8">
        <f t="shared" si="224"/>
        <v>0</v>
      </c>
      <c r="M3606" s="8">
        <f t="shared" si="225"/>
        <v>782</v>
      </c>
      <c r="N3606" s="8">
        <v>12</v>
      </c>
      <c r="O3606" s="8">
        <v>761.6</v>
      </c>
      <c r="P3606" s="8">
        <v>0</v>
      </c>
      <c r="Q3606" s="8">
        <v>782</v>
      </c>
      <c r="R3606" s="17">
        <f t="shared" si="226"/>
        <v>14470.4</v>
      </c>
      <c r="S3606" s="18">
        <f t="shared" si="227"/>
        <v>14858</v>
      </c>
    </row>
    <row r="3607" spans="1:19" x14ac:dyDescent="0.25">
      <c r="A3607" s="7" t="s">
        <v>5268</v>
      </c>
      <c r="B3607" s="7" t="s">
        <v>5269</v>
      </c>
      <c r="C3607" s="7" t="s">
        <v>37</v>
      </c>
      <c r="D3607" s="7" t="s">
        <v>38</v>
      </c>
      <c r="E3607" s="7" t="s">
        <v>39</v>
      </c>
      <c r="F3607" s="8">
        <v>15</v>
      </c>
      <c r="G3607" s="8">
        <v>3013</v>
      </c>
      <c r="H3607" s="8">
        <v>3013</v>
      </c>
      <c r="I3607" s="8">
        <v>1</v>
      </c>
      <c r="J3607" s="8">
        <v>3013</v>
      </c>
      <c r="K3607" s="8">
        <v>3013</v>
      </c>
      <c r="L3607" s="8">
        <f t="shared" si="224"/>
        <v>393</v>
      </c>
      <c r="M3607" s="8">
        <f t="shared" si="225"/>
        <v>2620</v>
      </c>
      <c r="N3607" s="13"/>
      <c r="O3607" s="13"/>
      <c r="P3607" s="8">
        <v>15</v>
      </c>
      <c r="Q3607" s="8">
        <v>3013</v>
      </c>
      <c r="R3607" s="17">
        <f t="shared" si="226"/>
        <v>0</v>
      </c>
      <c r="S3607" s="18">
        <f t="shared" si="227"/>
        <v>3013</v>
      </c>
    </row>
    <row r="3608" spans="1:19" x14ac:dyDescent="0.25">
      <c r="A3608" s="7" t="s">
        <v>5270</v>
      </c>
      <c r="B3608" s="7" t="s">
        <v>5271</v>
      </c>
      <c r="C3608" s="7" t="s">
        <v>472</v>
      </c>
      <c r="D3608" s="7" t="s">
        <v>473</v>
      </c>
      <c r="E3608" s="7" t="s">
        <v>1421</v>
      </c>
      <c r="F3608" s="8">
        <v>15</v>
      </c>
      <c r="G3608" s="8">
        <v>7666.48</v>
      </c>
      <c r="H3608" s="8">
        <v>7666.48</v>
      </c>
      <c r="I3608" s="8">
        <v>1</v>
      </c>
      <c r="J3608" s="8">
        <v>7666.48</v>
      </c>
      <c r="K3608" s="8">
        <v>7666.48</v>
      </c>
      <c r="L3608" s="8">
        <f t="shared" si="224"/>
        <v>999.97565217391275</v>
      </c>
      <c r="M3608" s="8">
        <f t="shared" si="225"/>
        <v>6666.5043478260868</v>
      </c>
      <c r="N3608" s="9"/>
      <c r="O3608" s="9"/>
      <c r="P3608" s="8">
        <v>15</v>
      </c>
      <c r="Q3608" s="8">
        <v>7666.48</v>
      </c>
      <c r="R3608" s="17">
        <f t="shared" si="226"/>
        <v>0</v>
      </c>
      <c r="S3608" s="18">
        <f t="shared" si="227"/>
        <v>7666.48</v>
      </c>
    </row>
    <row r="3609" spans="1:19" x14ac:dyDescent="0.25">
      <c r="A3609" s="7" t="s">
        <v>5278</v>
      </c>
      <c r="B3609" s="7" t="s">
        <v>5279</v>
      </c>
      <c r="C3609" s="7" t="s">
        <v>356</v>
      </c>
      <c r="D3609" s="7" t="s">
        <v>357</v>
      </c>
      <c r="E3609" s="7" t="s">
        <v>358</v>
      </c>
      <c r="F3609" s="8">
        <v>21</v>
      </c>
      <c r="G3609" s="8">
        <v>58000</v>
      </c>
      <c r="H3609" s="8">
        <v>58000</v>
      </c>
      <c r="I3609" s="8">
        <v>11</v>
      </c>
      <c r="J3609" s="8">
        <v>638000</v>
      </c>
      <c r="K3609" s="8">
        <v>58000</v>
      </c>
      <c r="L3609" s="8">
        <f t="shared" si="224"/>
        <v>10066.115702479336</v>
      </c>
      <c r="M3609" s="8">
        <f t="shared" si="225"/>
        <v>47933.884297520664</v>
      </c>
      <c r="N3609" s="9"/>
      <c r="O3609" s="9"/>
      <c r="P3609" s="8">
        <v>21</v>
      </c>
      <c r="Q3609" s="8">
        <v>58000</v>
      </c>
      <c r="R3609" s="17">
        <f t="shared" si="226"/>
        <v>0</v>
      </c>
      <c r="S3609" s="18">
        <f t="shared" si="227"/>
        <v>638000</v>
      </c>
    </row>
    <row r="3610" spans="1:19" x14ac:dyDescent="0.25">
      <c r="A3610" s="7" t="s">
        <v>5280</v>
      </c>
      <c r="B3610" s="7" t="s">
        <v>5281</v>
      </c>
      <c r="C3610" s="7" t="s">
        <v>356</v>
      </c>
      <c r="D3610" s="7" t="s">
        <v>357</v>
      </c>
      <c r="E3610" s="7" t="s">
        <v>358</v>
      </c>
      <c r="F3610" s="8">
        <v>21</v>
      </c>
      <c r="G3610" s="8">
        <v>10000</v>
      </c>
      <c r="H3610" s="8">
        <v>10000</v>
      </c>
      <c r="I3610" s="8">
        <v>4</v>
      </c>
      <c r="J3610" s="8">
        <v>40000</v>
      </c>
      <c r="K3610" s="8">
        <v>10000</v>
      </c>
      <c r="L3610" s="8">
        <f t="shared" si="224"/>
        <v>1735.5371900826449</v>
      </c>
      <c r="M3610" s="8">
        <f t="shared" si="225"/>
        <v>8264.4628099173551</v>
      </c>
      <c r="N3610" s="13"/>
      <c r="O3610" s="13"/>
      <c r="P3610" s="8">
        <v>21</v>
      </c>
      <c r="Q3610" s="8">
        <v>10000</v>
      </c>
      <c r="R3610" s="17">
        <f t="shared" si="226"/>
        <v>0</v>
      </c>
      <c r="S3610" s="18">
        <f t="shared" si="227"/>
        <v>40000</v>
      </c>
    </row>
    <row r="3611" spans="1:19" x14ac:dyDescent="0.25">
      <c r="A3611" s="7" t="s">
        <v>5282</v>
      </c>
      <c r="B3611" s="7" t="s">
        <v>5283</v>
      </c>
      <c r="C3611" s="7" t="s">
        <v>1841</v>
      </c>
      <c r="D3611" s="7" t="s">
        <v>1842</v>
      </c>
      <c r="E3611" s="7" t="s">
        <v>2597</v>
      </c>
      <c r="F3611" s="8">
        <v>21</v>
      </c>
      <c r="G3611" s="8">
        <v>10890</v>
      </c>
      <c r="H3611" s="8">
        <v>10890</v>
      </c>
      <c r="I3611" s="8">
        <v>81</v>
      </c>
      <c r="J3611" s="8">
        <v>882090</v>
      </c>
      <c r="K3611" s="8">
        <v>10890</v>
      </c>
      <c r="L3611" s="8">
        <f t="shared" si="224"/>
        <v>1890</v>
      </c>
      <c r="M3611" s="8">
        <f t="shared" si="225"/>
        <v>9000</v>
      </c>
      <c r="N3611" s="9"/>
      <c r="O3611" s="9"/>
      <c r="P3611" s="8">
        <v>21</v>
      </c>
      <c r="Q3611" s="8">
        <v>10890</v>
      </c>
      <c r="R3611" s="17">
        <f t="shared" si="226"/>
        <v>0</v>
      </c>
      <c r="S3611" s="18">
        <f t="shared" si="227"/>
        <v>882090</v>
      </c>
    </row>
    <row r="3612" spans="1:19" x14ac:dyDescent="0.25">
      <c r="A3612" s="7" t="s">
        <v>5284</v>
      </c>
      <c r="B3612" s="7" t="s">
        <v>5285</v>
      </c>
      <c r="C3612" s="7" t="s">
        <v>76</v>
      </c>
      <c r="D3612" s="7" t="s">
        <v>77</v>
      </c>
      <c r="E3612" s="7" t="s">
        <v>78</v>
      </c>
      <c r="F3612" s="8">
        <v>15</v>
      </c>
      <c r="G3612" s="8">
        <v>13800</v>
      </c>
      <c r="H3612" s="8">
        <v>13800</v>
      </c>
      <c r="I3612" s="8">
        <v>8</v>
      </c>
      <c r="J3612" s="8">
        <v>110400</v>
      </c>
      <c r="K3612" s="8">
        <v>13800</v>
      </c>
      <c r="L3612" s="8">
        <f t="shared" si="224"/>
        <v>1799.9999999999982</v>
      </c>
      <c r="M3612" s="8">
        <f t="shared" si="225"/>
        <v>12000.000000000002</v>
      </c>
      <c r="N3612" s="9"/>
      <c r="O3612" s="9"/>
      <c r="P3612" s="8">
        <v>15</v>
      </c>
      <c r="Q3612" s="8">
        <v>13800</v>
      </c>
      <c r="R3612" s="17">
        <f t="shared" si="226"/>
        <v>0</v>
      </c>
      <c r="S3612" s="18">
        <f t="shared" si="227"/>
        <v>110400</v>
      </c>
    </row>
    <row r="3613" spans="1:19" x14ac:dyDescent="0.25">
      <c r="A3613" s="7" t="s">
        <v>5286</v>
      </c>
      <c r="B3613" s="7" t="s">
        <v>5287</v>
      </c>
      <c r="C3613" s="7" t="s">
        <v>76</v>
      </c>
      <c r="D3613" s="7" t="s">
        <v>77</v>
      </c>
      <c r="E3613" s="7" t="s">
        <v>78</v>
      </c>
      <c r="F3613" s="8">
        <v>15</v>
      </c>
      <c r="G3613" s="8">
        <v>5175</v>
      </c>
      <c r="H3613" s="8">
        <v>5175</v>
      </c>
      <c r="I3613" s="8">
        <v>1</v>
      </c>
      <c r="J3613" s="8">
        <v>5175</v>
      </c>
      <c r="K3613" s="8">
        <v>5175</v>
      </c>
      <c r="L3613" s="8">
        <f t="shared" si="224"/>
        <v>675</v>
      </c>
      <c r="M3613" s="8">
        <f t="shared" si="225"/>
        <v>4500</v>
      </c>
      <c r="N3613" s="9"/>
      <c r="O3613" s="9"/>
      <c r="P3613" s="8">
        <v>15</v>
      </c>
      <c r="Q3613" s="8">
        <v>5175</v>
      </c>
      <c r="R3613" s="17">
        <f t="shared" si="226"/>
        <v>0</v>
      </c>
      <c r="S3613" s="18">
        <f t="shared" si="227"/>
        <v>5175</v>
      </c>
    </row>
    <row r="3614" spans="1:19" x14ac:dyDescent="0.25">
      <c r="A3614" s="7" t="s">
        <v>5288</v>
      </c>
      <c r="B3614" s="7" t="s">
        <v>5289</v>
      </c>
      <c r="C3614" s="7" t="s">
        <v>76</v>
      </c>
      <c r="D3614" s="7" t="s">
        <v>77</v>
      </c>
      <c r="E3614" s="7" t="s">
        <v>78</v>
      </c>
      <c r="F3614" s="8">
        <v>15</v>
      </c>
      <c r="G3614" s="8">
        <v>13800</v>
      </c>
      <c r="H3614" s="8">
        <v>13800</v>
      </c>
      <c r="I3614" s="8">
        <v>1</v>
      </c>
      <c r="J3614" s="8">
        <v>13800</v>
      </c>
      <c r="K3614" s="8">
        <v>13800</v>
      </c>
      <c r="L3614" s="8">
        <f t="shared" si="224"/>
        <v>1799.9999999999982</v>
      </c>
      <c r="M3614" s="8">
        <f t="shared" si="225"/>
        <v>12000.000000000002</v>
      </c>
      <c r="N3614" s="9"/>
      <c r="O3614" s="9"/>
      <c r="P3614" s="8">
        <v>15</v>
      </c>
      <c r="Q3614" s="8">
        <v>13800</v>
      </c>
      <c r="R3614" s="17">
        <f t="shared" si="226"/>
        <v>0</v>
      </c>
      <c r="S3614" s="18">
        <f t="shared" si="227"/>
        <v>13800</v>
      </c>
    </row>
    <row r="3615" spans="1:19" x14ac:dyDescent="0.25">
      <c r="A3615" s="7" t="s">
        <v>5290</v>
      </c>
      <c r="B3615" s="7" t="s">
        <v>5291</v>
      </c>
      <c r="C3615" s="7" t="s">
        <v>76</v>
      </c>
      <c r="D3615" s="7" t="s">
        <v>77</v>
      </c>
      <c r="E3615" s="7" t="s">
        <v>78</v>
      </c>
      <c r="F3615" s="8">
        <v>15</v>
      </c>
      <c r="G3615" s="8">
        <v>29785</v>
      </c>
      <c r="H3615" s="8">
        <v>29785</v>
      </c>
      <c r="I3615" s="8">
        <v>2</v>
      </c>
      <c r="J3615" s="8">
        <v>59570</v>
      </c>
      <c r="K3615" s="8">
        <v>29785</v>
      </c>
      <c r="L3615" s="8">
        <f t="shared" si="224"/>
        <v>3884.9999999999964</v>
      </c>
      <c r="M3615" s="8">
        <f t="shared" si="225"/>
        <v>25900.000000000004</v>
      </c>
      <c r="N3615" s="9"/>
      <c r="O3615" s="9"/>
      <c r="P3615" s="8">
        <v>15</v>
      </c>
      <c r="Q3615" s="8">
        <v>29785</v>
      </c>
      <c r="R3615" s="17">
        <f t="shared" si="226"/>
        <v>0</v>
      </c>
      <c r="S3615" s="18">
        <f t="shared" si="227"/>
        <v>59570</v>
      </c>
    </row>
    <row r="3616" spans="1:19" x14ac:dyDescent="0.25">
      <c r="A3616" s="7" t="s">
        <v>5292</v>
      </c>
      <c r="B3616" s="7" t="s">
        <v>5293</v>
      </c>
      <c r="C3616" s="7" t="s">
        <v>76</v>
      </c>
      <c r="D3616" s="7" t="s">
        <v>77</v>
      </c>
      <c r="E3616" s="7" t="s">
        <v>78</v>
      </c>
      <c r="F3616" s="8">
        <v>15</v>
      </c>
      <c r="G3616" s="8">
        <v>8970</v>
      </c>
      <c r="H3616" s="8">
        <v>8970</v>
      </c>
      <c r="I3616" s="8">
        <v>1</v>
      </c>
      <c r="J3616" s="8">
        <v>8970</v>
      </c>
      <c r="K3616" s="8">
        <v>8970</v>
      </c>
      <c r="L3616" s="8">
        <f t="shared" si="224"/>
        <v>1169.9999999999991</v>
      </c>
      <c r="M3616" s="8">
        <f t="shared" si="225"/>
        <v>7800.0000000000009</v>
      </c>
      <c r="N3616" s="9"/>
      <c r="O3616" s="9"/>
      <c r="P3616" s="8">
        <v>15</v>
      </c>
      <c r="Q3616" s="8">
        <v>8970</v>
      </c>
      <c r="R3616" s="17">
        <f t="shared" si="226"/>
        <v>0</v>
      </c>
      <c r="S3616" s="18">
        <f t="shared" si="227"/>
        <v>8970</v>
      </c>
    </row>
    <row r="3617" spans="1:19" x14ac:dyDescent="0.25">
      <c r="A3617" s="7" t="s">
        <v>5294</v>
      </c>
      <c r="B3617" s="7" t="s">
        <v>5295</v>
      </c>
      <c r="C3617" s="7" t="s">
        <v>76</v>
      </c>
      <c r="D3617" s="7" t="s">
        <v>77</v>
      </c>
      <c r="E3617" s="7" t="s">
        <v>78</v>
      </c>
      <c r="F3617" s="8">
        <v>15</v>
      </c>
      <c r="G3617" s="8">
        <v>13800</v>
      </c>
      <c r="H3617" s="8">
        <v>13800</v>
      </c>
      <c r="I3617" s="8">
        <v>10</v>
      </c>
      <c r="J3617" s="8">
        <v>138000</v>
      </c>
      <c r="K3617" s="8">
        <v>13800</v>
      </c>
      <c r="L3617" s="8">
        <f t="shared" si="224"/>
        <v>1799.9999999999982</v>
      </c>
      <c r="M3617" s="8">
        <f t="shared" si="225"/>
        <v>12000.000000000002</v>
      </c>
      <c r="N3617" s="14">
        <v>12</v>
      </c>
      <c r="O3617" s="14">
        <v>13440</v>
      </c>
      <c r="P3617" s="8">
        <v>15</v>
      </c>
      <c r="Q3617" s="8">
        <v>13800</v>
      </c>
      <c r="R3617" s="17">
        <f t="shared" si="226"/>
        <v>134400</v>
      </c>
      <c r="S3617" s="18">
        <f t="shared" si="227"/>
        <v>138000</v>
      </c>
    </row>
    <row r="3618" spans="1:19" x14ac:dyDescent="0.25">
      <c r="A3618" s="7" t="s">
        <v>5296</v>
      </c>
      <c r="B3618" s="7" t="s">
        <v>5297</v>
      </c>
      <c r="C3618" s="7" t="s">
        <v>32</v>
      </c>
      <c r="D3618" s="7" t="s">
        <v>33</v>
      </c>
      <c r="E3618" s="7" t="s">
        <v>34</v>
      </c>
      <c r="F3618" s="8">
        <v>15</v>
      </c>
      <c r="G3618" s="8">
        <v>9085</v>
      </c>
      <c r="H3618" s="8">
        <v>9085</v>
      </c>
      <c r="I3618" s="8">
        <v>1</v>
      </c>
      <c r="J3618" s="8">
        <v>9085</v>
      </c>
      <c r="K3618" s="8">
        <v>9085</v>
      </c>
      <c r="L3618" s="8">
        <f t="shared" si="224"/>
        <v>1184.9999999999991</v>
      </c>
      <c r="M3618" s="8">
        <f t="shared" si="225"/>
        <v>7900.0000000000009</v>
      </c>
      <c r="N3618" s="14">
        <v>12</v>
      </c>
      <c r="O3618" s="14">
        <v>8848</v>
      </c>
      <c r="P3618" s="8">
        <v>15</v>
      </c>
      <c r="Q3618" s="8">
        <v>9085</v>
      </c>
      <c r="R3618" s="17">
        <f t="shared" si="226"/>
        <v>8848</v>
      </c>
      <c r="S3618" s="18">
        <f t="shared" si="227"/>
        <v>9085</v>
      </c>
    </row>
    <row r="3619" spans="1:19" x14ac:dyDescent="0.25">
      <c r="A3619" s="7" t="s">
        <v>5298</v>
      </c>
      <c r="B3619" s="7" t="s">
        <v>5299</v>
      </c>
      <c r="C3619" s="7" t="s">
        <v>32</v>
      </c>
      <c r="D3619" s="7" t="s">
        <v>33</v>
      </c>
      <c r="E3619" s="7" t="s">
        <v>34</v>
      </c>
      <c r="F3619" s="8">
        <v>15</v>
      </c>
      <c r="G3619" s="8">
        <v>9085</v>
      </c>
      <c r="H3619" s="8">
        <v>9085</v>
      </c>
      <c r="I3619" s="8">
        <v>1</v>
      </c>
      <c r="J3619" s="8">
        <v>9085</v>
      </c>
      <c r="K3619" s="8">
        <v>9085</v>
      </c>
      <c r="L3619" s="8">
        <f t="shared" si="224"/>
        <v>1184.9999999999991</v>
      </c>
      <c r="M3619" s="8">
        <f t="shared" si="225"/>
        <v>7900.0000000000009</v>
      </c>
      <c r="N3619" s="9"/>
      <c r="O3619" s="9"/>
      <c r="P3619" s="8">
        <v>15</v>
      </c>
      <c r="Q3619" s="8">
        <v>9085</v>
      </c>
      <c r="R3619" s="17">
        <f t="shared" si="226"/>
        <v>0</v>
      </c>
      <c r="S3619" s="18">
        <f t="shared" si="227"/>
        <v>9085</v>
      </c>
    </row>
    <row r="3620" spans="1:19" x14ac:dyDescent="0.25">
      <c r="A3620" s="7" t="s">
        <v>5300</v>
      </c>
      <c r="B3620" s="7" t="s">
        <v>5301</v>
      </c>
      <c r="C3620" s="7" t="s">
        <v>3894</v>
      </c>
      <c r="D3620" s="7" t="s">
        <v>3895</v>
      </c>
      <c r="E3620" s="7" t="s">
        <v>3896</v>
      </c>
      <c r="F3620" s="8">
        <v>15</v>
      </c>
      <c r="G3620" s="8">
        <v>0.01</v>
      </c>
      <c r="H3620" s="8">
        <v>0.01</v>
      </c>
      <c r="I3620" s="8">
        <v>2</v>
      </c>
      <c r="J3620" s="8">
        <v>0.02</v>
      </c>
      <c r="K3620" s="8">
        <v>0.01</v>
      </c>
      <c r="L3620" s="8">
        <f t="shared" si="224"/>
        <v>1.3043478260869566E-3</v>
      </c>
      <c r="M3620" s="8">
        <f t="shared" si="225"/>
        <v>8.6956521739130436E-3</v>
      </c>
      <c r="N3620" s="9"/>
      <c r="O3620" s="9"/>
      <c r="P3620" s="8">
        <v>15</v>
      </c>
      <c r="Q3620" s="8">
        <v>0.01</v>
      </c>
      <c r="R3620" s="17">
        <f t="shared" si="226"/>
        <v>0</v>
      </c>
      <c r="S3620" s="18">
        <f t="shared" si="227"/>
        <v>0.02</v>
      </c>
    </row>
    <row r="3621" spans="1:19" x14ac:dyDescent="0.25">
      <c r="A3621" s="7" t="s">
        <v>5302</v>
      </c>
      <c r="B3621" s="7" t="s">
        <v>5303</v>
      </c>
      <c r="C3621" s="7" t="s">
        <v>3894</v>
      </c>
      <c r="D3621" s="7" t="s">
        <v>3895</v>
      </c>
      <c r="E3621" s="7" t="s">
        <v>3896</v>
      </c>
      <c r="F3621" s="8">
        <v>15</v>
      </c>
      <c r="G3621" s="8">
        <v>0.01</v>
      </c>
      <c r="H3621" s="8">
        <v>0.01</v>
      </c>
      <c r="I3621" s="8">
        <v>1</v>
      </c>
      <c r="J3621" s="8">
        <v>0.01</v>
      </c>
      <c r="K3621" s="8">
        <v>0.01</v>
      </c>
      <c r="L3621" s="8">
        <f t="shared" si="224"/>
        <v>1.3043478260869566E-3</v>
      </c>
      <c r="M3621" s="8">
        <f t="shared" si="225"/>
        <v>8.6956521739130436E-3</v>
      </c>
      <c r="N3621" s="9"/>
      <c r="O3621" s="9"/>
      <c r="P3621" s="8">
        <v>15</v>
      </c>
      <c r="Q3621" s="8">
        <v>0.01</v>
      </c>
      <c r="R3621" s="17">
        <f t="shared" si="226"/>
        <v>0</v>
      </c>
      <c r="S3621" s="18">
        <f t="shared" si="227"/>
        <v>0.01</v>
      </c>
    </row>
    <row r="3622" spans="1:19" x14ac:dyDescent="0.25">
      <c r="A3622" s="7" t="s">
        <v>5304</v>
      </c>
      <c r="B3622" s="7" t="s">
        <v>5305</v>
      </c>
      <c r="C3622" s="7" t="s">
        <v>76</v>
      </c>
      <c r="D3622" s="7" t="s">
        <v>77</v>
      </c>
      <c r="E3622" s="7" t="s">
        <v>78</v>
      </c>
      <c r="F3622" s="8">
        <v>15</v>
      </c>
      <c r="G3622" s="8">
        <v>13800</v>
      </c>
      <c r="H3622" s="8">
        <v>13800</v>
      </c>
      <c r="I3622" s="8">
        <v>5</v>
      </c>
      <c r="J3622" s="8">
        <v>69000</v>
      </c>
      <c r="K3622" s="8">
        <v>13800</v>
      </c>
      <c r="L3622" s="8">
        <f t="shared" si="224"/>
        <v>1799.9999999999982</v>
      </c>
      <c r="M3622" s="8">
        <f t="shared" si="225"/>
        <v>12000.000000000002</v>
      </c>
      <c r="N3622" s="9"/>
      <c r="O3622" s="9"/>
      <c r="P3622" s="8">
        <v>15</v>
      </c>
      <c r="Q3622" s="8">
        <v>13800</v>
      </c>
      <c r="R3622" s="17">
        <f t="shared" si="226"/>
        <v>0</v>
      </c>
      <c r="S3622" s="18">
        <f t="shared" si="227"/>
        <v>69000</v>
      </c>
    </row>
    <row r="3623" spans="1:19" x14ac:dyDescent="0.25">
      <c r="A3623" s="7" t="s">
        <v>5306</v>
      </c>
      <c r="B3623" s="7" t="s">
        <v>5307</v>
      </c>
      <c r="C3623" s="7" t="s">
        <v>76</v>
      </c>
      <c r="D3623" s="7" t="s">
        <v>77</v>
      </c>
      <c r="E3623" s="7" t="s">
        <v>78</v>
      </c>
      <c r="F3623" s="8">
        <v>15</v>
      </c>
      <c r="G3623" s="8">
        <v>13800</v>
      </c>
      <c r="H3623" s="8">
        <v>13800</v>
      </c>
      <c r="I3623" s="8">
        <v>5</v>
      </c>
      <c r="J3623" s="8">
        <v>69000</v>
      </c>
      <c r="K3623" s="8">
        <v>13800</v>
      </c>
      <c r="L3623" s="8">
        <f t="shared" si="224"/>
        <v>1799.9999999999982</v>
      </c>
      <c r="M3623" s="8">
        <f t="shared" si="225"/>
        <v>12000.000000000002</v>
      </c>
      <c r="N3623" s="13"/>
      <c r="O3623" s="13"/>
      <c r="P3623" s="8">
        <v>15</v>
      </c>
      <c r="Q3623" s="8">
        <v>13800</v>
      </c>
      <c r="R3623" s="17">
        <f t="shared" si="226"/>
        <v>0</v>
      </c>
      <c r="S3623" s="18">
        <f t="shared" si="227"/>
        <v>69000</v>
      </c>
    </row>
    <row r="3624" spans="1:19" x14ac:dyDescent="0.25">
      <c r="A3624" s="7" t="s">
        <v>5308</v>
      </c>
      <c r="B3624" s="7" t="s">
        <v>5309</v>
      </c>
      <c r="C3624" s="7" t="s">
        <v>185</v>
      </c>
      <c r="D3624" s="7" t="s">
        <v>186</v>
      </c>
      <c r="E3624" s="7" t="s">
        <v>187</v>
      </c>
      <c r="F3624" s="8">
        <v>21</v>
      </c>
      <c r="G3624" s="8">
        <v>26498.99</v>
      </c>
      <c r="H3624" s="8">
        <v>26498.99</v>
      </c>
      <c r="I3624" s="8">
        <v>1</v>
      </c>
      <c r="J3624" s="8">
        <v>26498.99</v>
      </c>
      <c r="K3624" s="8">
        <v>26498.99</v>
      </c>
      <c r="L3624" s="8">
        <f t="shared" si="224"/>
        <v>4598.9982644628108</v>
      </c>
      <c r="M3624" s="8">
        <f t="shared" si="225"/>
        <v>21899.991735537191</v>
      </c>
      <c r="N3624" s="9"/>
      <c r="O3624" s="9"/>
      <c r="P3624" s="8">
        <v>21</v>
      </c>
      <c r="Q3624" s="8">
        <v>26498.99</v>
      </c>
      <c r="R3624" s="17">
        <f t="shared" si="226"/>
        <v>0</v>
      </c>
      <c r="S3624" s="18">
        <f t="shared" si="227"/>
        <v>26498.99</v>
      </c>
    </row>
    <row r="3625" spans="1:19" x14ac:dyDescent="0.25">
      <c r="A3625" s="7" t="s">
        <v>5310</v>
      </c>
      <c r="B3625" s="7" t="s">
        <v>5311</v>
      </c>
      <c r="C3625" s="7" t="s">
        <v>369</v>
      </c>
      <c r="D3625" s="7" t="s">
        <v>370</v>
      </c>
      <c r="E3625" s="7" t="s">
        <v>444</v>
      </c>
      <c r="F3625" s="8">
        <v>21</v>
      </c>
      <c r="G3625" s="8">
        <v>726</v>
      </c>
      <c r="H3625" s="8">
        <v>726</v>
      </c>
      <c r="I3625" s="8">
        <v>145</v>
      </c>
      <c r="J3625" s="8">
        <v>105270</v>
      </c>
      <c r="K3625" s="8">
        <v>726</v>
      </c>
      <c r="L3625" s="8">
        <f t="shared" si="224"/>
        <v>126</v>
      </c>
      <c r="M3625" s="8">
        <f t="shared" si="225"/>
        <v>600</v>
      </c>
      <c r="N3625" s="9"/>
      <c r="O3625" s="9"/>
      <c r="P3625" s="8">
        <v>21</v>
      </c>
      <c r="Q3625" s="8">
        <v>726</v>
      </c>
      <c r="R3625" s="17">
        <f t="shared" si="226"/>
        <v>0</v>
      </c>
      <c r="S3625" s="18">
        <f t="shared" si="227"/>
        <v>105270</v>
      </c>
    </row>
    <row r="3626" spans="1:19" x14ac:dyDescent="0.25">
      <c r="A3626" s="7" t="s">
        <v>5314</v>
      </c>
      <c r="B3626" s="7" t="s">
        <v>5315</v>
      </c>
      <c r="C3626" s="7" t="s">
        <v>369</v>
      </c>
      <c r="D3626" s="7" t="s">
        <v>370</v>
      </c>
      <c r="E3626" s="7" t="s">
        <v>444</v>
      </c>
      <c r="F3626" s="8">
        <v>21</v>
      </c>
      <c r="G3626" s="8">
        <v>786.5</v>
      </c>
      <c r="H3626" s="8">
        <v>786.5</v>
      </c>
      <c r="I3626" s="8">
        <v>10</v>
      </c>
      <c r="J3626" s="8">
        <v>7865</v>
      </c>
      <c r="K3626" s="8">
        <v>786.5</v>
      </c>
      <c r="L3626" s="8">
        <f t="shared" si="224"/>
        <v>136.5</v>
      </c>
      <c r="M3626" s="8">
        <f t="shared" si="225"/>
        <v>650</v>
      </c>
      <c r="N3626" s="13"/>
      <c r="O3626" s="13"/>
      <c r="P3626" s="8">
        <v>21</v>
      </c>
      <c r="Q3626" s="8">
        <v>786.5</v>
      </c>
      <c r="R3626" s="17">
        <f t="shared" si="226"/>
        <v>0</v>
      </c>
      <c r="S3626" s="18">
        <f t="shared" si="227"/>
        <v>7865</v>
      </c>
    </row>
    <row r="3627" spans="1:19" x14ac:dyDescent="0.25">
      <c r="A3627" s="7" t="s">
        <v>5316</v>
      </c>
      <c r="B3627" s="7" t="s">
        <v>5317</v>
      </c>
      <c r="C3627" s="7" t="s">
        <v>76</v>
      </c>
      <c r="D3627" s="7" t="s">
        <v>77</v>
      </c>
      <c r="E3627" s="7" t="s">
        <v>78</v>
      </c>
      <c r="F3627" s="8">
        <v>15</v>
      </c>
      <c r="G3627" s="8">
        <v>13800</v>
      </c>
      <c r="H3627" s="8">
        <v>13800</v>
      </c>
      <c r="I3627" s="8">
        <v>2</v>
      </c>
      <c r="J3627" s="8">
        <v>27600</v>
      </c>
      <c r="K3627" s="8">
        <v>13800</v>
      </c>
      <c r="L3627" s="8">
        <f t="shared" si="224"/>
        <v>1799.9999999999982</v>
      </c>
      <c r="M3627" s="8">
        <f t="shared" si="225"/>
        <v>12000.000000000002</v>
      </c>
      <c r="N3627" s="9"/>
      <c r="O3627" s="9"/>
      <c r="P3627" s="8">
        <v>15</v>
      </c>
      <c r="Q3627" s="8">
        <v>13800</v>
      </c>
      <c r="R3627" s="17">
        <f t="shared" si="226"/>
        <v>0</v>
      </c>
      <c r="S3627" s="18">
        <f t="shared" si="227"/>
        <v>27600</v>
      </c>
    </row>
    <row r="3628" spans="1:19" x14ac:dyDescent="0.25">
      <c r="A3628" s="7" t="s">
        <v>5318</v>
      </c>
      <c r="B3628" s="7" t="s">
        <v>5319</v>
      </c>
      <c r="C3628" s="7" t="s">
        <v>396</v>
      </c>
      <c r="D3628" s="7" t="s">
        <v>397</v>
      </c>
      <c r="E3628" s="7" t="s">
        <v>5320</v>
      </c>
      <c r="F3628" s="8">
        <v>15</v>
      </c>
      <c r="G3628" s="8">
        <v>76015</v>
      </c>
      <c r="H3628" s="8">
        <v>76015</v>
      </c>
      <c r="I3628" s="8">
        <v>1</v>
      </c>
      <c r="J3628" s="8">
        <v>76015</v>
      </c>
      <c r="K3628" s="8">
        <v>76015</v>
      </c>
      <c r="L3628" s="8">
        <f t="shared" si="224"/>
        <v>9915</v>
      </c>
      <c r="M3628" s="8">
        <f t="shared" si="225"/>
        <v>66100</v>
      </c>
      <c r="N3628" s="9"/>
      <c r="O3628" s="9"/>
      <c r="P3628" s="8">
        <v>15</v>
      </c>
      <c r="Q3628" s="8">
        <v>76015</v>
      </c>
      <c r="R3628" s="17">
        <f t="shared" si="226"/>
        <v>0</v>
      </c>
      <c r="S3628" s="18">
        <f t="shared" si="227"/>
        <v>76015</v>
      </c>
    </row>
    <row r="3629" spans="1:19" x14ac:dyDescent="0.25">
      <c r="A3629" s="7" t="s">
        <v>5321</v>
      </c>
      <c r="B3629" s="7" t="s">
        <v>5322</v>
      </c>
      <c r="C3629" s="7" t="s">
        <v>396</v>
      </c>
      <c r="D3629" s="7" t="s">
        <v>397</v>
      </c>
      <c r="E3629" s="7" t="s">
        <v>5320</v>
      </c>
      <c r="F3629" s="8">
        <v>15</v>
      </c>
      <c r="G3629" s="8">
        <v>76015</v>
      </c>
      <c r="H3629" s="8">
        <v>76015</v>
      </c>
      <c r="I3629" s="8">
        <v>2</v>
      </c>
      <c r="J3629" s="8">
        <v>152030</v>
      </c>
      <c r="K3629" s="8">
        <v>76015</v>
      </c>
      <c r="L3629" s="8">
        <f t="shared" si="224"/>
        <v>9915</v>
      </c>
      <c r="M3629" s="8">
        <f t="shared" si="225"/>
        <v>66100</v>
      </c>
      <c r="N3629" s="9"/>
      <c r="O3629" s="9"/>
      <c r="P3629" s="8">
        <v>15</v>
      </c>
      <c r="Q3629" s="8">
        <v>76015</v>
      </c>
      <c r="R3629" s="17">
        <f t="shared" si="226"/>
        <v>0</v>
      </c>
      <c r="S3629" s="18">
        <f t="shared" si="227"/>
        <v>152030</v>
      </c>
    </row>
    <row r="3630" spans="1:19" x14ac:dyDescent="0.25">
      <c r="A3630" s="7" t="s">
        <v>5323</v>
      </c>
      <c r="B3630" s="7" t="s">
        <v>5324</v>
      </c>
      <c r="C3630" s="7" t="s">
        <v>396</v>
      </c>
      <c r="D3630" s="7" t="s">
        <v>397</v>
      </c>
      <c r="E3630" s="7" t="s">
        <v>5320</v>
      </c>
      <c r="F3630" s="8">
        <v>15</v>
      </c>
      <c r="G3630" s="8">
        <v>76015</v>
      </c>
      <c r="H3630" s="8">
        <v>76015</v>
      </c>
      <c r="I3630" s="8">
        <v>5</v>
      </c>
      <c r="J3630" s="8">
        <v>380075</v>
      </c>
      <c r="K3630" s="8">
        <v>76015</v>
      </c>
      <c r="L3630" s="8">
        <f t="shared" si="224"/>
        <v>9915</v>
      </c>
      <c r="M3630" s="8">
        <f t="shared" si="225"/>
        <v>66100</v>
      </c>
      <c r="N3630" s="9"/>
      <c r="O3630" s="9"/>
      <c r="P3630" s="8">
        <v>15</v>
      </c>
      <c r="Q3630" s="8">
        <v>76015</v>
      </c>
      <c r="R3630" s="17">
        <f t="shared" si="226"/>
        <v>0</v>
      </c>
      <c r="S3630" s="18">
        <f t="shared" si="227"/>
        <v>380075</v>
      </c>
    </row>
    <row r="3631" spans="1:19" x14ac:dyDescent="0.25">
      <c r="A3631" s="7" t="s">
        <v>5325</v>
      </c>
      <c r="B3631" s="7" t="s">
        <v>5326</v>
      </c>
      <c r="C3631" s="7" t="s">
        <v>396</v>
      </c>
      <c r="D3631" s="7" t="s">
        <v>397</v>
      </c>
      <c r="E3631" s="7" t="s">
        <v>5320</v>
      </c>
      <c r="F3631" s="8">
        <v>15</v>
      </c>
      <c r="G3631" s="8">
        <v>57600</v>
      </c>
      <c r="H3631" s="8">
        <v>57600</v>
      </c>
      <c r="I3631" s="8">
        <v>1</v>
      </c>
      <c r="J3631" s="8">
        <v>57600</v>
      </c>
      <c r="K3631" s="8">
        <v>57600</v>
      </c>
      <c r="L3631" s="8">
        <f t="shared" si="224"/>
        <v>7513.0434782608645</v>
      </c>
      <c r="M3631" s="8">
        <f t="shared" si="225"/>
        <v>50086.956521739135</v>
      </c>
      <c r="N3631" s="9"/>
      <c r="O3631" s="9"/>
      <c r="P3631" s="8">
        <v>15</v>
      </c>
      <c r="Q3631" s="8">
        <v>57600</v>
      </c>
      <c r="R3631" s="17">
        <f t="shared" si="226"/>
        <v>0</v>
      </c>
      <c r="S3631" s="18">
        <f t="shared" si="227"/>
        <v>57600</v>
      </c>
    </row>
    <row r="3632" spans="1:19" x14ac:dyDescent="0.25">
      <c r="A3632" s="7" t="s">
        <v>5329</v>
      </c>
      <c r="B3632" s="7" t="s">
        <v>5330</v>
      </c>
      <c r="C3632" s="7" t="s">
        <v>396</v>
      </c>
      <c r="D3632" s="7" t="s">
        <v>397</v>
      </c>
      <c r="E3632" s="7" t="s">
        <v>5320</v>
      </c>
      <c r="F3632" s="8">
        <v>15</v>
      </c>
      <c r="G3632" s="8">
        <v>57600</v>
      </c>
      <c r="H3632" s="8">
        <v>57600</v>
      </c>
      <c r="I3632" s="8">
        <v>2</v>
      </c>
      <c r="J3632" s="8">
        <v>115200</v>
      </c>
      <c r="K3632" s="8">
        <v>57600</v>
      </c>
      <c r="L3632" s="8">
        <f t="shared" si="224"/>
        <v>7513.0434782608645</v>
      </c>
      <c r="M3632" s="8">
        <f t="shared" si="225"/>
        <v>50086.956521739135</v>
      </c>
      <c r="N3632" s="9"/>
      <c r="O3632" s="9"/>
      <c r="P3632" s="8">
        <v>15</v>
      </c>
      <c r="Q3632" s="8">
        <v>57600</v>
      </c>
      <c r="R3632" s="17">
        <f t="shared" si="226"/>
        <v>0</v>
      </c>
      <c r="S3632" s="18">
        <f t="shared" si="227"/>
        <v>115200</v>
      </c>
    </row>
    <row r="3633" spans="1:19" x14ac:dyDescent="0.25">
      <c r="A3633" s="7" t="s">
        <v>5331</v>
      </c>
      <c r="B3633" s="7" t="s">
        <v>5332</v>
      </c>
      <c r="C3633" s="7" t="s">
        <v>396</v>
      </c>
      <c r="D3633" s="7" t="s">
        <v>397</v>
      </c>
      <c r="E3633" s="7" t="s">
        <v>1739</v>
      </c>
      <c r="F3633" s="8">
        <v>15</v>
      </c>
      <c r="G3633" s="8">
        <v>67500.399999999994</v>
      </c>
      <c r="H3633" s="8">
        <v>67500.399999999994</v>
      </c>
      <c r="I3633" s="8">
        <v>2</v>
      </c>
      <c r="J3633" s="8">
        <v>135000.79999999999</v>
      </c>
      <c r="K3633" s="8">
        <v>67500.399999999994</v>
      </c>
      <c r="L3633" s="8">
        <f t="shared" si="224"/>
        <v>8804.3999999999942</v>
      </c>
      <c r="M3633" s="8">
        <f t="shared" si="225"/>
        <v>58696</v>
      </c>
      <c r="N3633" s="9"/>
      <c r="O3633" s="9"/>
      <c r="P3633" s="8">
        <v>15</v>
      </c>
      <c r="Q3633" s="8">
        <v>67500.399999999994</v>
      </c>
      <c r="R3633" s="17">
        <f t="shared" si="226"/>
        <v>0</v>
      </c>
      <c r="S3633" s="18">
        <f t="shared" si="227"/>
        <v>135000.79999999999</v>
      </c>
    </row>
    <row r="3634" spans="1:19" x14ac:dyDescent="0.25">
      <c r="A3634" s="7" t="s">
        <v>5333</v>
      </c>
      <c r="B3634" s="7" t="s">
        <v>5334</v>
      </c>
      <c r="C3634" s="7" t="s">
        <v>396</v>
      </c>
      <c r="D3634" s="7" t="s">
        <v>397</v>
      </c>
      <c r="E3634" s="7" t="s">
        <v>5320</v>
      </c>
      <c r="F3634" s="8">
        <v>15</v>
      </c>
      <c r="G3634" s="8">
        <v>67500.399999999994</v>
      </c>
      <c r="H3634" s="8">
        <v>67500.399999999994</v>
      </c>
      <c r="I3634" s="8">
        <v>1</v>
      </c>
      <c r="J3634" s="8">
        <v>67500.399999999994</v>
      </c>
      <c r="K3634" s="8">
        <v>67500.399999999994</v>
      </c>
      <c r="L3634" s="8">
        <f t="shared" si="224"/>
        <v>8804.3999999999942</v>
      </c>
      <c r="M3634" s="8">
        <f t="shared" si="225"/>
        <v>58696</v>
      </c>
      <c r="N3634" s="13"/>
      <c r="O3634" s="13"/>
      <c r="P3634" s="8">
        <v>15</v>
      </c>
      <c r="Q3634" s="8">
        <v>67500.399999999994</v>
      </c>
      <c r="R3634" s="17">
        <f t="shared" si="226"/>
        <v>0</v>
      </c>
      <c r="S3634" s="18">
        <f t="shared" si="227"/>
        <v>67500.399999999994</v>
      </c>
    </row>
    <row r="3635" spans="1:19" x14ac:dyDescent="0.25">
      <c r="A3635" s="7" t="s">
        <v>5335</v>
      </c>
      <c r="B3635" s="7" t="s">
        <v>5336</v>
      </c>
      <c r="C3635" s="7" t="s">
        <v>396</v>
      </c>
      <c r="D3635" s="7" t="s">
        <v>397</v>
      </c>
      <c r="E3635" s="7" t="s">
        <v>5320</v>
      </c>
      <c r="F3635" s="14">
        <v>15</v>
      </c>
      <c r="G3635" s="8">
        <v>67500.399999999994</v>
      </c>
      <c r="H3635" s="8">
        <v>67500.399999999994</v>
      </c>
      <c r="I3635" s="8">
        <v>2</v>
      </c>
      <c r="J3635" s="8">
        <v>135000.79999999999</v>
      </c>
      <c r="K3635" s="8">
        <v>67500.399999999994</v>
      </c>
      <c r="L3635" s="8">
        <f t="shared" si="224"/>
        <v>8804.3999999999942</v>
      </c>
      <c r="M3635" s="8">
        <f t="shared" si="225"/>
        <v>58696</v>
      </c>
      <c r="N3635" s="9"/>
      <c r="O3635" s="9"/>
      <c r="P3635" s="14">
        <v>15</v>
      </c>
      <c r="Q3635" s="14">
        <v>67500.399999999994</v>
      </c>
      <c r="R3635" s="17">
        <f t="shared" si="226"/>
        <v>0</v>
      </c>
      <c r="S3635" s="18">
        <f t="shared" si="227"/>
        <v>135000.79999999999</v>
      </c>
    </row>
    <row r="3636" spans="1:19" x14ac:dyDescent="0.25">
      <c r="A3636" s="7" t="s">
        <v>5337</v>
      </c>
      <c r="B3636" s="7" t="s">
        <v>5338</v>
      </c>
      <c r="C3636" s="7" t="s">
        <v>396</v>
      </c>
      <c r="D3636" s="7" t="s">
        <v>397</v>
      </c>
      <c r="E3636" s="7" t="s">
        <v>5320</v>
      </c>
      <c r="F3636" s="8">
        <v>15</v>
      </c>
      <c r="G3636" s="8">
        <v>63900</v>
      </c>
      <c r="H3636" s="8">
        <v>63900</v>
      </c>
      <c r="I3636" s="8">
        <v>2</v>
      </c>
      <c r="J3636" s="8">
        <v>127800</v>
      </c>
      <c r="K3636" s="8">
        <v>63900</v>
      </c>
      <c r="L3636" s="8">
        <f t="shared" si="224"/>
        <v>8334.7826086956484</v>
      </c>
      <c r="M3636" s="8">
        <f t="shared" si="225"/>
        <v>55565.217391304352</v>
      </c>
      <c r="N3636" s="9"/>
      <c r="O3636" s="9"/>
      <c r="P3636" s="8">
        <v>15</v>
      </c>
      <c r="Q3636" s="8">
        <v>63900</v>
      </c>
      <c r="R3636" s="17">
        <f t="shared" si="226"/>
        <v>0</v>
      </c>
      <c r="S3636" s="18">
        <f t="shared" si="227"/>
        <v>127800</v>
      </c>
    </row>
    <row r="3637" spans="1:19" x14ac:dyDescent="0.25">
      <c r="A3637" s="7" t="s">
        <v>5339</v>
      </c>
      <c r="B3637" s="7" t="s">
        <v>5340</v>
      </c>
      <c r="C3637" s="7" t="s">
        <v>396</v>
      </c>
      <c r="D3637" s="7" t="s">
        <v>397</v>
      </c>
      <c r="E3637" s="7" t="s">
        <v>5320</v>
      </c>
      <c r="F3637" s="8">
        <v>15</v>
      </c>
      <c r="G3637" s="8">
        <v>85500.2</v>
      </c>
      <c r="H3637" s="8">
        <v>85500.2</v>
      </c>
      <c r="I3637" s="8">
        <v>1</v>
      </c>
      <c r="J3637" s="8">
        <v>85500.2</v>
      </c>
      <c r="K3637" s="8">
        <v>85500.2</v>
      </c>
      <c r="L3637" s="8">
        <f t="shared" si="224"/>
        <v>11152.199999999997</v>
      </c>
      <c r="M3637" s="8">
        <f t="shared" si="225"/>
        <v>74348</v>
      </c>
      <c r="N3637" s="13"/>
      <c r="O3637" s="13"/>
      <c r="P3637" s="8">
        <v>15</v>
      </c>
      <c r="Q3637" s="8">
        <v>85500.2</v>
      </c>
      <c r="R3637" s="17">
        <f t="shared" si="226"/>
        <v>0</v>
      </c>
      <c r="S3637" s="18">
        <f t="shared" si="227"/>
        <v>85500.2</v>
      </c>
    </row>
    <row r="3638" spans="1:19" x14ac:dyDescent="0.25">
      <c r="A3638" s="7" t="s">
        <v>5341</v>
      </c>
      <c r="B3638" s="7" t="s">
        <v>5342</v>
      </c>
      <c r="C3638" s="7" t="s">
        <v>396</v>
      </c>
      <c r="D3638" s="7" t="s">
        <v>397</v>
      </c>
      <c r="E3638" s="7" t="s">
        <v>5320</v>
      </c>
      <c r="F3638" s="8">
        <v>15</v>
      </c>
      <c r="G3638" s="8">
        <v>85500</v>
      </c>
      <c r="H3638" s="8">
        <v>85500</v>
      </c>
      <c r="I3638" s="8">
        <v>1</v>
      </c>
      <c r="J3638" s="8">
        <v>85500</v>
      </c>
      <c r="K3638" s="8">
        <v>85500</v>
      </c>
      <c r="L3638" s="8">
        <f t="shared" si="224"/>
        <v>11152.173913043473</v>
      </c>
      <c r="M3638" s="8">
        <f t="shared" si="225"/>
        <v>74347.826086956527</v>
      </c>
      <c r="N3638" s="13"/>
      <c r="O3638" s="13"/>
      <c r="P3638" s="8">
        <v>15</v>
      </c>
      <c r="Q3638" s="8">
        <v>85500</v>
      </c>
      <c r="R3638" s="17">
        <f t="shared" si="226"/>
        <v>0</v>
      </c>
      <c r="S3638" s="18">
        <f t="shared" si="227"/>
        <v>85500</v>
      </c>
    </row>
    <row r="3639" spans="1:19" x14ac:dyDescent="0.25">
      <c r="A3639" s="7" t="s">
        <v>5343</v>
      </c>
      <c r="B3639" s="7" t="s">
        <v>5344</v>
      </c>
      <c r="C3639" s="7" t="s">
        <v>14</v>
      </c>
      <c r="D3639" s="7" t="s">
        <v>15</v>
      </c>
      <c r="E3639" s="7" t="s">
        <v>19</v>
      </c>
      <c r="F3639" s="8">
        <v>21</v>
      </c>
      <c r="G3639" s="8">
        <v>641.29999999999995</v>
      </c>
      <c r="H3639" s="8">
        <v>641.29999999999995</v>
      </c>
      <c r="I3639" s="8">
        <v>660</v>
      </c>
      <c r="J3639" s="8">
        <v>423258</v>
      </c>
      <c r="K3639" s="8">
        <v>641.29999999999995</v>
      </c>
      <c r="L3639" s="8">
        <f t="shared" si="224"/>
        <v>111.29999999999995</v>
      </c>
      <c r="M3639" s="8">
        <f t="shared" si="225"/>
        <v>530</v>
      </c>
      <c r="N3639" s="13"/>
      <c r="O3639" s="13"/>
      <c r="P3639" s="8">
        <v>21</v>
      </c>
      <c r="Q3639" s="8">
        <v>641.29999999999995</v>
      </c>
      <c r="R3639" s="17">
        <f t="shared" si="226"/>
        <v>0</v>
      </c>
      <c r="S3639" s="18">
        <f t="shared" si="227"/>
        <v>423258</v>
      </c>
    </row>
    <row r="3640" spans="1:19" x14ac:dyDescent="0.25">
      <c r="A3640" s="7" t="s">
        <v>5345</v>
      </c>
      <c r="B3640" s="7" t="s">
        <v>5346</v>
      </c>
      <c r="C3640" s="7" t="s">
        <v>32</v>
      </c>
      <c r="D3640" s="7" t="s">
        <v>33</v>
      </c>
      <c r="E3640" s="7" t="s">
        <v>34</v>
      </c>
      <c r="F3640" s="8">
        <v>15</v>
      </c>
      <c r="G3640" s="8">
        <v>4660.95</v>
      </c>
      <c r="H3640" s="8">
        <v>4660.95</v>
      </c>
      <c r="I3640" s="8">
        <v>2</v>
      </c>
      <c r="J3640" s="8">
        <v>9321.9</v>
      </c>
      <c r="K3640" s="8">
        <v>4660.95</v>
      </c>
      <c r="L3640" s="8">
        <f t="shared" si="224"/>
        <v>607.94999999999982</v>
      </c>
      <c r="M3640" s="8">
        <f t="shared" si="225"/>
        <v>4053</v>
      </c>
      <c r="N3640" s="9"/>
      <c r="O3640" s="9"/>
      <c r="P3640" s="8">
        <v>15</v>
      </c>
      <c r="Q3640" s="8">
        <v>4660.95</v>
      </c>
      <c r="R3640" s="17">
        <f t="shared" si="226"/>
        <v>0</v>
      </c>
      <c r="S3640" s="18">
        <f t="shared" si="227"/>
        <v>9321.9</v>
      </c>
    </row>
    <row r="3641" spans="1:19" x14ac:dyDescent="0.25">
      <c r="A3641" s="7" t="s">
        <v>5347</v>
      </c>
      <c r="B3641" s="7" t="s">
        <v>5348</v>
      </c>
      <c r="C3641" s="7" t="s">
        <v>32</v>
      </c>
      <c r="D3641" s="7" t="s">
        <v>33</v>
      </c>
      <c r="E3641" s="7" t="s">
        <v>34</v>
      </c>
      <c r="F3641" s="8">
        <v>15</v>
      </c>
      <c r="G3641" s="8">
        <v>9085</v>
      </c>
      <c r="H3641" s="8">
        <v>9085</v>
      </c>
      <c r="I3641" s="8">
        <v>2</v>
      </c>
      <c r="J3641" s="8">
        <v>18170</v>
      </c>
      <c r="K3641" s="8">
        <v>9085</v>
      </c>
      <c r="L3641" s="8">
        <f t="shared" si="224"/>
        <v>1184.9999999999991</v>
      </c>
      <c r="M3641" s="8">
        <f t="shared" si="225"/>
        <v>7900.0000000000009</v>
      </c>
      <c r="N3641" s="13"/>
      <c r="O3641" s="13"/>
      <c r="P3641" s="8">
        <v>15</v>
      </c>
      <c r="Q3641" s="8">
        <v>9085</v>
      </c>
      <c r="R3641" s="17">
        <f t="shared" si="226"/>
        <v>0</v>
      </c>
      <c r="S3641" s="18">
        <f t="shared" si="227"/>
        <v>18170</v>
      </c>
    </row>
    <row r="3642" spans="1:19" x14ac:dyDescent="0.25">
      <c r="A3642" s="7" t="s">
        <v>5349</v>
      </c>
      <c r="B3642" s="7" t="s">
        <v>5350</v>
      </c>
      <c r="C3642" s="7" t="s">
        <v>396</v>
      </c>
      <c r="D3642" s="7" t="s">
        <v>397</v>
      </c>
      <c r="E3642" s="7" t="s">
        <v>988</v>
      </c>
      <c r="F3642" s="8">
        <v>15</v>
      </c>
      <c r="G3642" s="8">
        <v>91425</v>
      </c>
      <c r="H3642" s="8">
        <v>91425</v>
      </c>
      <c r="I3642" s="8">
        <v>2</v>
      </c>
      <c r="J3642" s="8">
        <v>182850</v>
      </c>
      <c r="K3642" s="8">
        <v>91425</v>
      </c>
      <c r="L3642" s="8">
        <f t="shared" si="224"/>
        <v>11925</v>
      </c>
      <c r="M3642" s="8">
        <f t="shared" si="225"/>
        <v>79500</v>
      </c>
      <c r="N3642" s="9"/>
      <c r="O3642" s="9"/>
      <c r="P3642" s="8">
        <v>15</v>
      </c>
      <c r="Q3642" s="8">
        <v>91425</v>
      </c>
      <c r="R3642" s="17">
        <f t="shared" si="226"/>
        <v>0</v>
      </c>
      <c r="S3642" s="18">
        <f t="shared" si="227"/>
        <v>182850</v>
      </c>
    </row>
    <row r="3643" spans="1:19" x14ac:dyDescent="0.25">
      <c r="A3643" s="7" t="s">
        <v>5353</v>
      </c>
      <c r="B3643" s="7" t="s">
        <v>5354</v>
      </c>
      <c r="C3643" s="7" t="s">
        <v>185</v>
      </c>
      <c r="D3643" s="7" t="s">
        <v>186</v>
      </c>
      <c r="E3643" s="7" t="s">
        <v>187</v>
      </c>
      <c r="F3643" s="8">
        <v>21</v>
      </c>
      <c r="G3643" s="8">
        <v>1681.9</v>
      </c>
      <c r="H3643" s="8">
        <v>1681.9</v>
      </c>
      <c r="I3643" s="8">
        <v>240</v>
      </c>
      <c r="J3643" s="8">
        <v>403656</v>
      </c>
      <c r="K3643" s="8">
        <v>1681.9</v>
      </c>
      <c r="L3643" s="8">
        <f t="shared" si="224"/>
        <v>291.89999999999986</v>
      </c>
      <c r="M3643" s="8">
        <f t="shared" si="225"/>
        <v>1390.0000000000002</v>
      </c>
      <c r="N3643" s="9"/>
      <c r="O3643" s="9"/>
      <c r="P3643" s="8">
        <v>21</v>
      </c>
      <c r="Q3643" s="8">
        <v>1681.9</v>
      </c>
      <c r="R3643" s="17">
        <f t="shared" si="226"/>
        <v>0</v>
      </c>
      <c r="S3643" s="18">
        <f t="shared" si="227"/>
        <v>403656</v>
      </c>
    </row>
    <row r="3644" spans="1:19" x14ac:dyDescent="0.25">
      <c r="A3644" s="7" t="s">
        <v>5355</v>
      </c>
      <c r="B3644" s="7" t="s">
        <v>5356</v>
      </c>
      <c r="C3644" s="7" t="s">
        <v>14</v>
      </c>
      <c r="D3644" s="7" t="s">
        <v>15</v>
      </c>
      <c r="E3644" s="7" t="s">
        <v>19</v>
      </c>
      <c r="F3644" s="8">
        <v>21</v>
      </c>
      <c r="G3644" s="8">
        <v>847</v>
      </c>
      <c r="H3644" s="8">
        <v>847</v>
      </c>
      <c r="I3644" s="8">
        <v>60</v>
      </c>
      <c r="J3644" s="8">
        <v>50820</v>
      </c>
      <c r="K3644" s="8">
        <v>847</v>
      </c>
      <c r="L3644" s="8">
        <f t="shared" si="224"/>
        <v>147</v>
      </c>
      <c r="M3644" s="8">
        <f t="shared" si="225"/>
        <v>700</v>
      </c>
      <c r="N3644" s="14">
        <v>12</v>
      </c>
      <c r="O3644" s="14">
        <v>784</v>
      </c>
      <c r="P3644" s="8">
        <v>21</v>
      </c>
      <c r="Q3644" s="8">
        <v>847</v>
      </c>
      <c r="R3644" s="17">
        <f t="shared" si="226"/>
        <v>47040</v>
      </c>
      <c r="S3644" s="18">
        <f t="shared" si="227"/>
        <v>50820</v>
      </c>
    </row>
    <row r="3645" spans="1:19" x14ac:dyDescent="0.25">
      <c r="A3645" s="7" t="s">
        <v>5357</v>
      </c>
      <c r="B3645" s="7" t="s">
        <v>5358</v>
      </c>
      <c r="C3645" s="7" t="s">
        <v>14</v>
      </c>
      <c r="D3645" s="7" t="s">
        <v>15</v>
      </c>
      <c r="E3645" s="7" t="s">
        <v>19</v>
      </c>
      <c r="F3645" s="8">
        <v>21</v>
      </c>
      <c r="G3645" s="8">
        <v>847</v>
      </c>
      <c r="H3645" s="8">
        <v>847</v>
      </c>
      <c r="I3645" s="8">
        <v>400</v>
      </c>
      <c r="J3645" s="8">
        <v>338800</v>
      </c>
      <c r="K3645" s="8">
        <v>847</v>
      </c>
      <c r="L3645" s="8">
        <f t="shared" si="224"/>
        <v>147</v>
      </c>
      <c r="M3645" s="8">
        <f t="shared" si="225"/>
        <v>700</v>
      </c>
      <c r="N3645" s="8">
        <v>12</v>
      </c>
      <c r="O3645" s="8">
        <v>784</v>
      </c>
      <c r="P3645" s="8">
        <v>21</v>
      </c>
      <c r="Q3645" s="8">
        <v>847</v>
      </c>
      <c r="R3645" s="17">
        <f t="shared" si="226"/>
        <v>313600</v>
      </c>
      <c r="S3645" s="18">
        <f t="shared" si="227"/>
        <v>338800</v>
      </c>
    </row>
    <row r="3646" spans="1:19" x14ac:dyDescent="0.25">
      <c r="A3646" s="7" t="s">
        <v>5359</v>
      </c>
      <c r="B3646" s="7" t="s">
        <v>5360</v>
      </c>
      <c r="C3646" s="7" t="s">
        <v>32</v>
      </c>
      <c r="D3646" s="7" t="s">
        <v>33</v>
      </c>
      <c r="E3646" s="7" t="s">
        <v>34</v>
      </c>
      <c r="F3646" s="8">
        <v>15</v>
      </c>
      <c r="G3646" s="8">
        <v>67934.87</v>
      </c>
      <c r="H3646" s="8">
        <v>67934.87</v>
      </c>
      <c r="I3646" s="8">
        <v>1</v>
      </c>
      <c r="J3646" s="8">
        <v>65321.999999999993</v>
      </c>
      <c r="K3646" s="8">
        <v>65321.999999999993</v>
      </c>
      <c r="L3646" s="8">
        <f t="shared" si="224"/>
        <v>8520.2608695652088</v>
      </c>
      <c r="M3646" s="8">
        <f t="shared" si="225"/>
        <v>56801.739130434784</v>
      </c>
      <c r="N3646" s="9"/>
      <c r="O3646" s="9"/>
      <c r="P3646" s="8">
        <v>15</v>
      </c>
      <c r="Q3646" s="8">
        <v>65322</v>
      </c>
      <c r="R3646" s="17">
        <f t="shared" si="226"/>
        <v>0</v>
      </c>
      <c r="S3646" s="18">
        <f t="shared" si="227"/>
        <v>65321.999999999993</v>
      </c>
    </row>
    <row r="3647" spans="1:19" x14ac:dyDescent="0.25">
      <c r="A3647" s="7" t="s">
        <v>5361</v>
      </c>
      <c r="B3647" s="7" t="s">
        <v>5362</v>
      </c>
      <c r="C3647" s="7" t="s">
        <v>14</v>
      </c>
      <c r="D3647" s="7" t="s">
        <v>15</v>
      </c>
      <c r="E3647" s="7" t="s">
        <v>19</v>
      </c>
      <c r="F3647" s="8">
        <v>21</v>
      </c>
      <c r="G3647" s="8">
        <v>2478.08</v>
      </c>
      <c r="H3647" s="8">
        <v>2478.08</v>
      </c>
      <c r="I3647" s="8">
        <v>270</v>
      </c>
      <c r="J3647" s="8">
        <v>669081.59999999998</v>
      </c>
      <c r="K3647" s="8">
        <v>2478.08</v>
      </c>
      <c r="L3647" s="8">
        <f t="shared" si="224"/>
        <v>430.07999999999993</v>
      </c>
      <c r="M3647" s="8">
        <f t="shared" si="225"/>
        <v>2048</v>
      </c>
      <c r="N3647" s="13"/>
      <c r="O3647" s="13"/>
      <c r="P3647" s="8">
        <v>21</v>
      </c>
      <c r="Q3647" s="8">
        <v>2478.08</v>
      </c>
      <c r="R3647" s="17">
        <f t="shared" si="226"/>
        <v>0</v>
      </c>
      <c r="S3647" s="18">
        <f t="shared" si="227"/>
        <v>669081.59999999998</v>
      </c>
    </row>
    <row r="3648" spans="1:19" x14ac:dyDescent="0.25">
      <c r="A3648" s="7" t="s">
        <v>5363</v>
      </c>
      <c r="B3648" s="7" t="s">
        <v>5364</v>
      </c>
      <c r="C3648" s="7" t="s">
        <v>14</v>
      </c>
      <c r="D3648" s="7" t="s">
        <v>15</v>
      </c>
      <c r="E3648" s="7" t="s">
        <v>19</v>
      </c>
      <c r="F3648" s="8">
        <v>21</v>
      </c>
      <c r="G3648" s="8">
        <v>2478.08</v>
      </c>
      <c r="H3648" s="8">
        <v>2478.08</v>
      </c>
      <c r="I3648" s="8">
        <v>25</v>
      </c>
      <c r="J3648" s="8">
        <v>61952</v>
      </c>
      <c r="K3648" s="8">
        <v>2478.08</v>
      </c>
      <c r="L3648" s="8">
        <f t="shared" si="224"/>
        <v>430.07999999999993</v>
      </c>
      <c r="M3648" s="8">
        <f t="shared" si="225"/>
        <v>2048</v>
      </c>
      <c r="N3648" s="9"/>
      <c r="O3648" s="9"/>
      <c r="P3648" s="8">
        <v>21</v>
      </c>
      <c r="Q3648" s="8">
        <v>2478.08</v>
      </c>
      <c r="R3648" s="17">
        <f t="shared" si="226"/>
        <v>0</v>
      </c>
      <c r="S3648" s="18">
        <f t="shared" si="227"/>
        <v>61952</v>
      </c>
    </row>
    <row r="3649" spans="1:19" x14ac:dyDescent="0.25">
      <c r="A3649" s="7" t="s">
        <v>5365</v>
      </c>
      <c r="B3649" s="7" t="s">
        <v>5366</v>
      </c>
      <c r="C3649" s="7" t="s">
        <v>32</v>
      </c>
      <c r="D3649" s="7" t="s">
        <v>33</v>
      </c>
      <c r="E3649" s="7" t="s">
        <v>34</v>
      </c>
      <c r="F3649" s="8">
        <v>15</v>
      </c>
      <c r="G3649" s="8">
        <v>4660.95</v>
      </c>
      <c r="H3649" s="8">
        <v>4660.95</v>
      </c>
      <c r="I3649" s="8">
        <v>2</v>
      </c>
      <c r="J3649" s="8">
        <v>9321.9</v>
      </c>
      <c r="K3649" s="8">
        <v>4660.95</v>
      </c>
      <c r="L3649" s="8">
        <f t="shared" si="224"/>
        <v>607.94999999999982</v>
      </c>
      <c r="M3649" s="8">
        <f t="shared" si="225"/>
        <v>4053</v>
      </c>
      <c r="N3649" s="9"/>
      <c r="O3649" s="9"/>
      <c r="P3649" s="8">
        <v>15</v>
      </c>
      <c r="Q3649" s="8">
        <v>4660.95</v>
      </c>
      <c r="R3649" s="17">
        <f t="shared" si="226"/>
        <v>0</v>
      </c>
      <c r="S3649" s="18">
        <f t="shared" si="227"/>
        <v>9321.9</v>
      </c>
    </row>
    <row r="3650" spans="1:19" x14ac:dyDescent="0.25">
      <c r="A3650" s="7" t="s">
        <v>5367</v>
      </c>
      <c r="B3650" s="7" t="s">
        <v>5368</v>
      </c>
      <c r="C3650" s="7" t="s">
        <v>76</v>
      </c>
      <c r="D3650" s="7" t="s">
        <v>77</v>
      </c>
      <c r="E3650" s="7" t="s">
        <v>78</v>
      </c>
      <c r="F3650" s="8">
        <v>15</v>
      </c>
      <c r="G3650" s="8">
        <v>13800</v>
      </c>
      <c r="H3650" s="8">
        <v>13800</v>
      </c>
      <c r="I3650" s="8">
        <v>13</v>
      </c>
      <c r="J3650" s="8">
        <v>179400</v>
      </c>
      <c r="K3650" s="8">
        <v>13800</v>
      </c>
      <c r="L3650" s="8">
        <f t="shared" ref="L3650:L3713" si="228">K3650-M3650</f>
        <v>1799.9999999999982</v>
      </c>
      <c r="M3650" s="8">
        <f t="shared" ref="M3650:M3713" si="229">K3650/((100+F3650)/100)</f>
        <v>12000.000000000002</v>
      </c>
      <c r="N3650" s="9"/>
      <c r="O3650" s="9"/>
      <c r="P3650" s="8">
        <v>15</v>
      </c>
      <c r="Q3650" s="8">
        <v>13800</v>
      </c>
      <c r="R3650" s="17">
        <f t="shared" ref="R3650:R3713" si="230">I3650*O3650</f>
        <v>0</v>
      </c>
      <c r="S3650" s="18">
        <f t="shared" si="227"/>
        <v>179400</v>
      </c>
    </row>
    <row r="3651" spans="1:19" x14ac:dyDescent="0.25">
      <c r="A3651" s="7" t="s">
        <v>5369</v>
      </c>
      <c r="B3651" s="7" t="s">
        <v>5370</v>
      </c>
      <c r="C3651" s="7" t="s">
        <v>76</v>
      </c>
      <c r="D3651" s="7" t="s">
        <v>77</v>
      </c>
      <c r="E3651" s="7" t="s">
        <v>78</v>
      </c>
      <c r="F3651" s="8">
        <v>15</v>
      </c>
      <c r="G3651" s="8">
        <v>13800</v>
      </c>
      <c r="H3651" s="8">
        <v>13800</v>
      </c>
      <c r="I3651" s="8">
        <v>1</v>
      </c>
      <c r="J3651" s="8">
        <v>13800</v>
      </c>
      <c r="K3651" s="8">
        <v>13800</v>
      </c>
      <c r="L3651" s="8">
        <f t="shared" si="228"/>
        <v>1799.9999999999982</v>
      </c>
      <c r="M3651" s="8">
        <f t="shared" si="229"/>
        <v>12000.000000000002</v>
      </c>
      <c r="N3651" s="9"/>
      <c r="O3651" s="9"/>
      <c r="P3651" s="8">
        <v>15</v>
      </c>
      <c r="Q3651" s="8">
        <v>13800</v>
      </c>
      <c r="R3651" s="17">
        <f t="shared" si="230"/>
        <v>0</v>
      </c>
      <c r="S3651" s="18">
        <f t="shared" ref="S3651:S3714" si="231">J3651</f>
        <v>13800</v>
      </c>
    </row>
    <row r="3652" spans="1:19" x14ac:dyDescent="0.25">
      <c r="A3652" s="7" t="s">
        <v>5375</v>
      </c>
      <c r="B3652" s="7" t="s">
        <v>5376</v>
      </c>
      <c r="C3652" s="7" t="s">
        <v>37</v>
      </c>
      <c r="D3652" s="7" t="s">
        <v>38</v>
      </c>
      <c r="E3652" s="7" t="s">
        <v>39</v>
      </c>
      <c r="F3652" s="8">
        <v>15</v>
      </c>
      <c r="G3652" s="8">
        <v>12919.1</v>
      </c>
      <c r="H3652" s="8">
        <v>12919.1</v>
      </c>
      <c r="I3652" s="8">
        <v>15</v>
      </c>
      <c r="J3652" s="8">
        <v>193786.50000000006</v>
      </c>
      <c r="K3652" s="8">
        <v>12919.100000000004</v>
      </c>
      <c r="L3652" s="8">
        <f t="shared" si="228"/>
        <v>1685.1000000000004</v>
      </c>
      <c r="M3652" s="8">
        <f t="shared" si="229"/>
        <v>11234.000000000004</v>
      </c>
      <c r="N3652" s="13"/>
      <c r="O3652" s="13"/>
      <c r="P3652" s="8">
        <v>15</v>
      </c>
      <c r="Q3652" s="8">
        <v>12919.1</v>
      </c>
      <c r="R3652" s="17">
        <f t="shared" si="230"/>
        <v>0</v>
      </c>
      <c r="S3652" s="18">
        <f t="shared" si="231"/>
        <v>193786.50000000006</v>
      </c>
    </row>
    <row r="3653" spans="1:19" x14ac:dyDescent="0.25">
      <c r="A3653" s="7" t="s">
        <v>5377</v>
      </c>
      <c r="B3653" s="7" t="s">
        <v>5378</v>
      </c>
      <c r="C3653" s="7" t="s">
        <v>37</v>
      </c>
      <c r="D3653" s="7" t="s">
        <v>38</v>
      </c>
      <c r="E3653" s="7" t="s">
        <v>39</v>
      </c>
      <c r="F3653" s="8">
        <v>15</v>
      </c>
      <c r="G3653" s="8">
        <v>1660.6</v>
      </c>
      <c r="H3653" s="8">
        <v>1660.6</v>
      </c>
      <c r="I3653" s="8">
        <v>8</v>
      </c>
      <c r="J3653" s="8">
        <v>13284.8</v>
      </c>
      <c r="K3653" s="8">
        <v>1660.6</v>
      </c>
      <c r="L3653" s="8">
        <f t="shared" si="228"/>
        <v>216.59999999999991</v>
      </c>
      <c r="M3653" s="8">
        <f t="shared" si="229"/>
        <v>1444</v>
      </c>
      <c r="N3653" s="13"/>
      <c r="O3653" s="13"/>
      <c r="P3653" s="8">
        <v>15</v>
      </c>
      <c r="Q3653" s="8">
        <v>1660.6</v>
      </c>
      <c r="R3653" s="17">
        <f t="shared" si="230"/>
        <v>0</v>
      </c>
      <c r="S3653" s="18">
        <f t="shared" si="231"/>
        <v>13284.8</v>
      </c>
    </row>
    <row r="3654" spans="1:19" x14ac:dyDescent="0.25">
      <c r="A3654" s="7" t="s">
        <v>5379</v>
      </c>
      <c r="B3654" s="7" t="s">
        <v>5380</v>
      </c>
      <c r="C3654" s="7" t="s">
        <v>37</v>
      </c>
      <c r="D3654" s="7" t="s">
        <v>38</v>
      </c>
      <c r="E3654" s="7" t="s">
        <v>39</v>
      </c>
      <c r="F3654" s="8">
        <v>15</v>
      </c>
      <c r="G3654" s="8">
        <v>1660.6</v>
      </c>
      <c r="H3654" s="8">
        <v>1660.6</v>
      </c>
      <c r="I3654" s="8">
        <v>7</v>
      </c>
      <c r="J3654" s="8">
        <v>11624.2</v>
      </c>
      <c r="K3654" s="8">
        <v>1660.6000000000001</v>
      </c>
      <c r="L3654" s="8">
        <f t="shared" si="228"/>
        <v>216.59999999999991</v>
      </c>
      <c r="M3654" s="8">
        <f t="shared" si="229"/>
        <v>1444.0000000000002</v>
      </c>
      <c r="N3654" s="13"/>
      <c r="O3654" s="13"/>
      <c r="P3654" s="8">
        <v>15</v>
      </c>
      <c r="Q3654" s="8">
        <v>1660.6</v>
      </c>
      <c r="R3654" s="17">
        <f t="shared" si="230"/>
        <v>0</v>
      </c>
      <c r="S3654" s="18">
        <f t="shared" si="231"/>
        <v>11624.2</v>
      </c>
    </row>
    <row r="3655" spans="1:19" x14ac:dyDescent="0.25">
      <c r="A3655" s="7" t="s">
        <v>5381</v>
      </c>
      <c r="B3655" s="7" t="s">
        <v>5382</v>
      </c>
      <c r="C3655" s="7" t="s">
        <v>37</v>
      </c>
      <c r="D3655" s="7" t="s">
        <v>38</v>
      </c>
      <c r="E3655" s="7" t="s">
        <v>39</v>
      </c>
      <c r="F3655" s="8">
        <v>15</v>
      </c>
      <c r="G3655" s="8">
        <v>1660.6</v>
      </c>
      <c r="H3655" s="8">
        <v>1660.6</v>
      </c>
      <c r="I3655" s="8">
        <v>5</v>
      </c>
      <c r="J3655" s="8">
        <v>8303</v>
      </c>
      <c r="K3655" s="8">
        <v>1660.6</v>
      </c>
      <c r="L3655" s="8">
        <f t="shared" si="228"/>
        <v>216.59999999999991</v>
      </c>
      <c r="M3655" s="8">
        <f t="shared" si="229"/>
        <v>1444</v>
      </c>
      <c r="N3655" s="9"/>
      <c r="O3655" s="9"/>
      <c r="P3655" s="8">
        <v>15</v>
      </c>
      <c r="Q3655" s="8">
        <v>1660.6</v>
      </c>
      <c r="R3655" s="17">
        <f t="shared" si="230"/>
        <v>0</v>
      </c>
      <c r="S3655" s="18">
        <f t="shared" si="231"/>
        <v>8303</v>
      </c>
    </row>
    <row r="3656" spans="1:19" x14ac:dyDescent="0.25">
      <c r="A3656" s="7" t="s">
        <v>5383</v>
      </c>
      <c r="B3656" s="7" t="s">
        <v>5384</v>
      </c>
      <c r="C3656" s="7" t="s">
        <v>37</v>
      </c>
      <c r="D3656" s="7" t="s">
        <v>38</v>
      </c>
      <c r="E3656" s="7" t="s">
        <v>39</v>
      </c>
      <c r="F3656" s="8">
        <v>15</v>
      </c>
      <c r="G3656" s="8">
        <v>1660.6</v>
      </c>
      <c r="H3656" s="8">
        <v>1660.6</v>
      </c>
      <c r="I3656" s="8">
        <v>15</v>
      </c>
      <c r="J3656" s="8">
        <v>24908.999999999993</v>
      </c>
      <c r="K3656" s="8">
        <v>1660.5999999999995</v>
      </c>
      <c r="L3656" s="8">
        <f t="shared" si="228"/>
        <v>216.59999999999991</v>
      </c>
      <c r="M3656" s="8">
        <f t="shared" si="229"/>
        <v>1443.9999999999995</v>
      </c>
      <c r="N3656" s="13"/>
      <c r="O3656" s="13"/>
      <c r="P3656" s="8">
        <v>15</v>
      </c>
      <c r="Q3656" s="8">
        <v>1660.6</v>
      </c>
      <c r="R3656" s="17">
        <f t="shared" si="230"/>
        <v>0</v>
      </c>
      <c r="S3656" s="18">
        <f t="shared" si="231"/>
        <v>24908.999999999993</v>
      </c>
    </row>
    <row r="3657" spans="1:19" x14ac:dyDescent="0.25">
      <c r="A3657" s="7" t="s">
        <v>5387</v>
      </c>
      <c r="B3657" s="7" t="s">
        <v>5388</v>
      </c>
      <c r="C3657" s="7" t="s">
        <v>37</v>
      </c>
      <c r="D3657" s="7" t="s">
        <v>38</v>
      </c>
      <c r="E3657" s="7" t="s">
        <v>39</v>
      </c>
      <c r="F3657" s="8">
        <v>15</v>
      </c>
      <c r="G3657" s="8">
        <v>1660.6</v>
      </c>
      <c r="H3657" s="8">
        <v>1660.6</v>
      </c>
      <c r="I3657" s="8">
        <v>12</v>
      </c>
      <c r="J3657" s="8">
        <v>19927.2</v>
      </c>
      <c r="K3657" s="8">
        <v>1660.6000000000001</v>
      </c>
      <c r="L3657" s="8">
        <f t="shared" si="228"/>
        <v>216.59999999999991</v>
      </c>
      <c r="M3657" s="8">
        <f t="shared" si="229"/>
        <v>1444.0000000000002</v>
      </c>
      <c r="N3657" s="9"/>
      <c r="O3657" s="9"/>
      <c r="P3657" s="8">
        <v>15</v>
      </c>
      <c r="Q3657" s="8">
        <v>1660.6</v>
      </c>
      <c r="R3657" s="17">
        <f t="shared" si="230"/>
        <v>0</v>
      </c>
      <c r="S3657" s="18">
        <f t="shared" si="231"/>
        <v>19927.2</v>
      </c>
    </row>
    <row r="3658" spans="1:19" x14ac:dyDescent="0.25">
      <c r="A3658" s="7" t="s">
        <v>5389</v>
      </c>
      <c r="B3658" s="7" t="s">
        <v>5390</v>
      </c>
      <c r="C3658" s="7" t="s">
        <v>37</v>
      </c>
      <c r="D3658" s="7" t="s">
        <v>38</v>
      </c>
      <c r="E3658" s="7" t="s">
        <v>39</v>
      </c>
      <c r="F3658" s="8">
        <v>15</v>
      </c>
      <c r="G3658" s="8">
        <v>1660.6</v>
      </c>
      <c r="H3658" s="8">
        <v>1660.6</v>
      </c>
      <c r="I3658" s="8">
        <v>2</v>
      </c>
      <c r="J3658" s="8">
        <v>3321.2</v>
      </c>
      <c r="K3658" s="8">
        <v>1660.6</v>
      </c>
      <c r="L3658" s="8">
        <f t="shared" si="228"/>
        <v>216.59999999999991</v>
      </c>
      <c r="M3658" s="8">
        <f t="shared" si="229"/>
        <v>1444</v>
      </c>
      <c r="N3658" s="13"/>
      <c r="O3658" s="13"/>
      <c r="P3658" s="8">
        <v>15</v>
      </c>
      <c r="Q3658" s="8">
        <v>1660.6</v>
      </c>
      <c r="R3658" s="17">
        <f t="shared" si="230"/>
        <v>0</v>
      </c>
      <c r="S3658" s="18">
        <f t="shared" si="231"/>
        <v>3321.2</v>
      </c>
    </row>
    <row r="3659" spans="1:19" x14ac:dyDescent="0.25">
      <c r="A3659" s="7" t="s">
        <v>5391</v>
      </c>
      <c r="B3659" s="7" t="s">
        <v>5392</v>
      </c>
      <c r="C3659" s="7" t="s">
        <v>37</v>
      </c>
      <c r="D3659" s="7" t="s">
        <v>38</v>
      </c>
      <c r="E3659" s="7" t="s">
        <v>39</v>
      </c>
      <c r="F3659" s="8">
        <v>15</v>
      </c>
      <c r="G3659" s="8">
        <v>1660.6</v>
      </c>
      <c r="H3659" s="8">
        <v>1660.6</v>
      </c>
      <c r="I3659" s="8">
        <v>7</v>
      </c>
      <c r="J3659" s="8">
        <v>11624.2</v>
      </c>
      <c r="K3659" s="8">
        <v>1660.6000000000001</v>
      </c>
      <c r="L3659" s="8">
        <f t="shared" si="228"/>
        <v>216.59999999999991</v>
      </c>
      <c r="M3659" s="8">
        <f t="shared" si="229"/>
        <v>1444.0000000000002</v>
      </c>
      <c r="N3659" s="13"/>
      <c r="O3659" s="13"/>
      <c r="P3659" s="8">
        <v>15</v>
      </c>
      <c r="Q3659" s="8">
        <v>1660.6</v>
      </c>
      <c r="R3659" s="17">
        <f t="shared" si="230"/>
        <v>0</v>
      </c>
      <c r="S3659" s="18">
        <f t="shared" si="231"/>
        <v>11624.2</v>
      </c>
    </row>
    <row r="3660" spans="1:19" x14ac:dyDescent="0.25">
      <c r="A3660" s="7" t="s">
        <v>5393</v>
      </c>
      <c r="B3660" s="7" t="s">
        <v>5394</v>
      </c>
      <c r="C3660" s="7" t="s">
        <v>37</v>
      </c>
      <c r="D3660" s="7" t="s">
        <v>38</v>
      </c>
      <c r="E3660" s="7" t="s">
        <v>39</v>
      </c>
      <c r="F3660" s="8">
        <v>15</v>
      </c>
      <c r="G3660" s="8">
        <v>1660.6</v>
      </c>
      <c r="H3660" s="8">
        <v>1660.6</v>
      </c>
      <c r="I3660" s="8">
        <v>7</v>
      </c>
      <c r="J3660" s="8">
        <v>11624.199999999999</v>
      </c>
      <c r="K3660" s="8">
        <v>1660.6</v>
      </c>
      <c r="L3660" s="8">
        <f t="shared" si="228"/>
        <v>216.59999999999991</v>
      </c>
      <c r="M3660" s="8">
        <f t="shared" si="229"/>
        <v>1444</v>
      </c>
      <c r="N3660" s="9"/>
      <c r="O3660" s="9"/>
      <c r="P3660" s="8">
        <v>15</v>
      </c>
      <c r="Q3660" s="8">
        <v>1660.6</v>
      </c>
      <c r="R3660" s="17">
        <f t="shared" si="230"/>
        <v>0</v>
      </c>
      <c r="S3660" s="18">
        <f t="shared" si="231"/>
        <v>11624.199999999999</v>
      </c>
    </row>
    <row r="3661" spans="1:19" x14ac:dyDescent="0.25">
      <c r="A3661" s="7" t="s">
        <v>5395</v>
      </c>
      <c r="B3661" s="7" t="s">
        <v>5396</v>
      </c>
      <c r="C3661" s="7" t="s">
        <v>37</v>
      </c>
      <c r="D3661" s="7" t="s">
        <v>38</v>
      </c>
      <c r="E3661" s="7" t="s">
        <v>39</v>
      </c>
      <c r="F3661" s="8">
        <v>15</v>
      </c>
      <c r="G3661" s="8">
        <v>1660.6</v>
      </c>
      <c r="H3661" s="8">
        <v>1660.6</v>
      </c>
      <c r="I3661" s="8">
        <v>12</v>
      </c>
      <c r="J3661" s="8">
        <v>19927.2</v>
      </c>
      <c r="K3661" s="8">
        <v>1660.6000000000001</v>
      </c>
      <c r="L3661" s="8">
        <f t="shared" si="228"/>
        <v>216.59999999999991</v>
      </c>
      <c r="M3661" s="8">
        <f t="shared" si="229"/>
        <v>1444.0000000000002</v>
      </c>
      <c r="N3661" s="13"/>
      <c r="O3661" s="13"/>
      <c r="P3661" s="8">
        <v>15</v>
      </c>
      <c r="Q3661" s="8">
        <v>1660.6</v>
      </c>
      <c r="R3661" s="17">
        <f t="shared" si="230"/>
        <v>0</v>
      </c>
      <c r="S3661" s="18">
        <f t="shared" si="231"/>
        <v>19927.2</v>
      </c>
    </row>
    <row r="3662" spans="1:19" x14ac:dyDescent="0.25">
      <c r="A3662" s="7" t="s">
        <v>5397</v>
      </c>
      <c r="B3662" s="7" t="s">
        <v>5398</v>
      </c>
      <c r="C3662" s="7" t="s">
        <v>37</v>
      </c>
      <c r="D3662" s="7" t="s">
        <v>38</v>
      </c>
      <c r="E3662" s="7" t="s">
        <v>39</v>
      </c>
      <c r="F3662" s="8">
        <v>15</v>
      </c>
      <c r="G3662" s="8">
        <v>1660.6</v>
      </c>
      <c r="H3662" s="8">
        <v>1660.6</v>
      </c>
      <c r="I3662" s="8">
        <v>4</v>
      </c>
      <c r="J3662" s="8">
        <v>6642.4</v>
      </c>
      <c r="K3662" s="8">
        <v>1660.6</v>
      </c>
      <c r="L3662" s="8">
        <f t="shared" si="228"/>
        <v>216.59999999999991</v>
      </c>
      <c r="M3662" s="8">
        <f t="shared" si="229"/>
        <v>1444</v>
      </c>
      <c r="N3662" s="9"/>
      <c r="O3662" s="9"/>
      <c r="P3662" s="8">
        <v>15</v>
      </c>
      <c r="Q3662" s="8">
        <v>1660.6</v>
      </c>
      <c r="R3662" s="17">
        <f t="shared" si="230"/>
        <v>0</v>
      </c>
      <c r="S3662" s="18">
        <f t="shared" si="231"/>
        <v>6642.4</v>
      </c>
    </row>
    <row r="3663" spans="1:19" x14ac:dyDescent="0.25">
      <c r="A3663" s="7" t="s">
        <v>5399</v>
      </c>
      <c r="B3663" s="7" t="s">
        <v>5400</v>
      </c>
      <c r="C3663" s="7" t="s">
        <v>37</v>
      </c>
      <c r="D3663" s="7" t="s">
        <v>38</v>
      </c>
      <c r="E3663" s="7" t="s">
        <v>39</v>
      </c>
      <c r="F3663" s="8">
        <v>15</v>
      </c>
      <c r="G3663" s="8">
        <v>1660.6</v>
      </c>
      <c r="H3663" s="8">
        <v>1660.6</v>
      </c>
      <c r="I3663" s="8">
        <v>1</v>
      </c>
      <c r="J3663" s="8">
        <v>1660.6</v>
      </c>
      <c r="K3663" s="8">
        <v>1660.6</v>
      </c>
      <c r="L3663" s="8">
        <f t="shared" si="228"/>
        <v>216.59999999999991</v>
      </c>
      <c r="M3663" s="8">
        <f t="shared" si="229"/>
        <v>1444</v>
      </c>
      <c r="N3663" s="9"/>
      <c r="O3663" s="9"/>
      <c r="P3663" s="8">
        <v>15</v>
      </c>
      <c r="Q3663" s="8">
        <v>1660.6</v>
      </c>
      <c r="R3663" s="17">
        <f t="shared" si="230"/>
        <v>0</v>
      </c>
      <c r="S3663" s="18">
        <f t="shared" si="231"/>
        <v>1660.6</v>
      </c>
    </row>
    <row r="3664" spans="1:19" x14ac:dyDescent="0.25">
      <c r="A3664" s="7" t="s">
        <v>5401</v>
      </c>
      <c r="B3664" s="7" t="s">
        <v>5402</v>
      </c>
      <c r="C3664" s="7" t="s">
        <v>37</v>
      </c>
      <c r="D3664" s="7" t="s">
        <v>38</v>
      </c>
      <c r="E3664" s="7" t="s">
        <v>39</v>
      </c>
      <c r="F3664" s="8">
        <v>15</v>
      </c>
      <c r="G3664" s="8">
        <v>1660.6</v>
      </c>
      <c r="H3664" s="8">
        <v>1660.6</v>
      </c>
      <c r="I3664" s="8">
        <v>4</v>
      </c>
      <c r="J3664" s="8">
        <v>6642.4</v>
      </c>
      <c r="K3664" s="8">
        <v>1660.6</v>
      </c>
      <c r="L3664" s="8">
        <f t="shared" si="228"/>
        <v>216.59999999999991</v>
      </c>
      <c r="M3664" s="8">
        <f t="shared" si="229"/>
        <v>1444</v>
      </c>
      <c r="N3664" s="9"/>
      <c r="O3664" s="9"/>
      <c r="P3664" s="8">
        <v>15</v>
      </c>
      <c r="Q3664" s="8">
        <v>1660.6</v>
      </c>
      <c r="R3664" s="17">
        <f t="shared" si="230"/>
        <v>0</v>
      </c>
      <c r="S3664" s="18">
        <f t="shared" si="231"/>
        <v>6642.4</v>
      </c>
    </row>
    <row r="3665" spans="1:19" x14ac:dyDescent="0.25">
      <c r="A3665" s="7" t="s">
        <v>5405</v>
      </c>
      <c r="B3665" s="7" t="s">
        <v>5406</v>
      </c>
      <c r="C3665" s="7" t="s">
        <v>369</v>
      </c>
      <c r="D3665" s="7" t="s">
        <v>370</v>
      </c>
      <c r="E3665" s="7" t="s">
        <v>444</v>
      </c>
      <c r="F3665" s="14">
        <v>21</v>
      </c>
      <c r="G3665" s="8">
        <v>726</v>
      </c>
      <c r="H3665" s="8">
        <v>726</v>
      </c>
      <c r="I3665" s="8">
        <v>75</v>
      </c>
      <c r="J3665" s="8">
        <v>54450</v>
      </c>
      <c r="K3665" s="8">
        <v>726</v>
      </c>
      <c r="L3665" s="8">
        <f t="shared" si="228"/>
        <v>126</v>
      </c>
      <c r="M3665" s="8">
        <f t="shared" si="229"/>
        <v>600</v>
      </c>
      <c r="N3665" s="9"/>
      <c r="O3665" s="9"/>
      <c r="P3665" s="14">
        <v>21</v>
      </c>
      <c r="Q3665" s="14">
        <v>726</v>
      </c>
      <c r="R3665" s="17">
        <f t="shared" si="230"/>
        <v>0</v>
      </c>
      <c r="S3665" s="18">
        <f t="shared" si="231"/>
        <v>54450</v>
      </c>
    </row>
    <row r="3666" spans="1:19" x14ac:dyDescent="0.25">
      <c r="A3666" s="7" t="s">
        <v>5415</v>
      </c>
      <c r="B3666" s="7" t="s">
        <v>5416</v>
      </c>
      <c r="C3666" s="7" t="s">
        <v>37</v>
      </c>
      <c r="D3666" s="7" t="s">
        <v>38</v>
      </c>
      <c r="E3666" s="7" t="s">
        <v>39</v>
      </c>
      <c r="F3666" s="8">
        <v>15</v>
      </c>
      <c r="G3666" s="8">
        <v>1660.6</v>
      </c>
      <c r="H3666" s="8">
        <v>1660.6</v>
      </c>
      <c r="I3666" s="8">
        <v>1</v>
      </c>
      <c r="J3666" s="8">
        <v>1660.6</v>
      </c>
      <c r="K3666" s="8">
        <v>1660.6</v>
      </c>
      <c r="L3666" s="8">
        <f t="shared" si="228"/>
        <v>216.59999999999991</v>
      </c>
      <c r="M3666" s="8">
        <f t="shared" si="229"/>
        <v>1444</v>
      </c>
      <c r="N3666" s="9"/>
      <c r="O3666" s="9"/>
      <c r="P3666" s="8">
        <v>15</v>
      </c>
      <c r="Q3666" s="8">
        <v>1660.6</v>
      </c>
      <c r="R3666" s="17">
        <f t="shared" si="230"/>
        <v>0</v>
      </c>
      <c r="S3666" s="18">
        <f t="shared" si="231"/>
        <v>1660.6</v>
      </c>
    </row>
    <row r="3667" spans="1:19" x14ac:dyDescent="0.25">
      <c r="A3667" s="7" t="s">
        <v>5417</v>
      </c>
      <c r="B3667" s="7" t="s">
        <v>5418</v>
      </c>
      <c r="C3667" s="7" t="s">
        <v>37</v>
      </c>
      <c r="D3667" s="7" t="s">
        <v>38</v>
      </c>
      <c r="E3667" s="7" t="s">
        <v>39</v>
      </c>
      <c r="F3667" s="8">
        <v>15</v>
      </c>
      <c r="G3667" s="8">
        <v>2098.5100000000002</v>
      </c>
      <c r="H3667" s="8">
        <v>2098.5100000000002</v>
      </c>
      <c r="I3667" s="8">
        <v>1</v>
      </c>
      <c r="J3667" s="8">
        <v>2098.5100000000002</v>
      </c>
      <c r="K3667" s="8">
        <v>2098.5100000000002</v>
      </c>
      <c r="L3667" s="8">
        <f t="shared" si="228"/>
        <v>273.71869565217389</v>
      </c>
      <c r="M3667" s="8">
        <f t="shared" si="229"/>
        <v>1824.7913043478263</v>
      </c>
      <c r="N3667" s="9"/>
      <c r="O3667" s="9"/>
      <c r="P3667" s="8">
        <v>15</v>
      </c>
      <c r="Q3667" s="8">
        <v>2098.5100000000002</v>
      </c>
      <c r="R3667" s="17">
        <f t="shared" si="230"/>
        <v>0</v>
      </c>
      <c r="S3667" s="18">
        <f t="shared" si="231"/>
        <v>2098.5100000000002</v>
      </c>
    </row>
    <row r="3668" spans="1:19" x14ac:dyDescent="0.25">
      <c r="A3668" s="7" t="s">
        <v>5419</v>
      </c>
      <c r="B3668" s="7" t="s">
        <v>5420</v>
      </c>
      <c r="C3668" s="7" t="s">
        <v>37</v>
      </c>
      <c r="D3668" s="7" t="s">
        <v>38</v>
      </c>
      <c r="E3668" s="7" t="s">
        <v>39</v>
      </c>
      <c r="F3668" s="8">
        <v>15</v>
      </c>
      <c r="G3668" s="8">
        <v>1660.6</v>
      </c>
      <c r="H3668" s="8">
        <v>1660.6</v>
      </c>
      <c r="I3668" s="8">
        <v>1</v>
      </c>
      <c r="J3668" s="8">
        <v>1660.6</v>
      </c>
      <c r="K3668" s="8">
        <v>1660.6</v>
      </c>
      <c r="L3668" s="8">
        <f t="shared" si="228"/>
        <v>216.59999999999991</v>
      </c>
      <c r="M3668" s="8">
        <f t="shared" si="229"/>
        <v>1444</v>
      </c>
      <c r="N3668" s="13"/>
      <c r="O3668" s="13"/>
      <c r="P3668" s="8">
        <v>15</v>
      </c>
      <c r="Q3668" s="8">
        <v>1660.6</v>
      </c>
      <c r="R3668" s="17">
        <f t="shared" si="230"/>
        <v>0</v>
      </c>
      <c r="S3668" s="18">
        <f t="shared" si="231"/>
        <v>1660.6</v>
      </c>
    </row>
    <row r="3669" spans="1:19" x14ac:dyDescent="0.25">
      <c r="A3669" s="7" t="s">
        <v>5425</v>
      </c>
      <c r="B3669" s="7" t="s">
        <v>5426</v>
      </c>
      <c r="C3669" s="7" t="s">
        <v>37</v>
      </c>
      <c r="D3669" s="7" t="s">
        <v>38</v>
      </c>
      <c r="E3669" s="7" t="s">
        <v>39</v>
      </c>
      <c r="F3669" s="8">
        <v>15</v>
      </c>
      <c r="G3669" s="8">
        <v>15889.19</v>
      </c>
      <c r="H3669" s="8">
        <v>15889.19</v>
      </c>
      <c r="I3669" s="8">
        <v>6</v>
      </c>
      <c r="J3669" s="8">
        <v>95335.14</v>
      </c>
      <c r="K3669" s="8">
        <v>15889.19</v>
      </c>
      <c r="L3669" s="8">
        <f t="shared" si="228"/>
        <v>2072.5030434782602</v>
      </c>
      <c r="M3669" s="8">
        <f t="shared" si="229"/>
        <v>13816.68695652174</v>
      </c>
      <c r="N3669" s="13"/>
      <c r="O3669" s="13"/>
      <c r="P3669" s="8">
        <v>15</v>
      </c>
      <c r="Q3669" s="8">
        <v>15889.19</v>
      </c>
      <c r="R3669" s="17">
        <f t="shared" si="230"/>
        <v>0</v>
      </c>
      <c r="S3669" s="18">
        <f t="shared" si="231"/>
        <v>95335.14</v>
      </c>
    </row>
    <row r="3670" spans="1:19" x14ac:dyDescent="0.25">
      <c r="A3670" s="7" t="s">
        <v>5427</v>
      </c>
      <c r="B3670" s="7" t="s">
        <v>5428</v>
      </c>
      <c r="C3670" s="7" t="s">
        <v>37</v>
      </c>
      <c r="D3670" s="7" t="s">
        <v>38</v>
      </c>
      <c r="E3670" s="7" t="s">
        <v>39</v>
      </c>
      <c r="F3670" s="8">
        <v>15</v>
      </c>
      <c r="G3670" s="8">
        <v>1660.6</v>
      </c>
      <c r="H3670" s="8">
        <v>1660.6</v>
      </c>
      <c r="I3670" s="8">
        <v>3</v>
      </c>
      <c r="J3670" s="8">
        <v>4981.7999999999993</v>
      </c>
      <c r="K3670" s="8">
        <v>1660.5999999999997</v>
      </c>
      <c r="L3670" s="8">
        <f t="shared" si="228"/>
        <v>216.59999999999991</v>
      </c>
      <c r="M3670" s="8">
        <f t="shared" si="229"/>
        <v>1443.9999999999998</v>
      </c>
      <c r="N3670" s="13"/>
      <c r="O3670" s="13"/>
      <c r="P3670" s="8">
        <v>15</v>
      </c>
      <c r="Q3670" s="8">
        <v>1660.6</v>
      </c>
      <c r="R3670" s="17">
        <f t="shared" si="230"/>
        <v>0</v>
      </c>
      <c r="S3670" s="18">
        <f t="shared" si="231"/>
        <v>4981.7999999999993</v>
      </c>
    </row>
    <row r="3671" spans="1:19" x14ac:dyDescent="0.25">
      <c r="A3671" s="7" t="s">
        <v>5429</v>
      </c>
      <c r="B3671" s="7" t="s">
        <v>5430</v>
      </c>
      <c r="C3671" s="7" t="s">
        <v>37</v>
      </c>
      <c r="D3671" s="7" t="s">
        <v>38</v>
      </c>
      <c r="E3671" s="7" t="s">
        <v>39</v>
      </c>
      <c r="F3671" s="8">
        <v>15</v>
      </c>
      <c r="G3671" s="8">
        <v>1660.6</v>
      </c>
      <c r="H3671" s="8">
        <v>1660.6</v>
      </c>
      <c r="I3671" s="8">
        <v>5</v>
      </c>
      <c r="J3671" s="8">
        <v>8303</v>
      </c>
      <c r="K3671" s="8">
        <v>1660.6</v>
      </c>
      <c r="L3671" s="8">
        <f t="shared" si="228"/>
        <v>216.59999999999991</v>
      </c>
      <c r="M3671" s="8">
        <f t="shared" si="229"/>
        <v>1444</v>
      </c>
      <c r="N3671" s="9"/>
      <c r="O3671" s="9"/>
      <c r="P3671" s="8">
        <v>15</v>
      </c>
      <c r="Q3671" s="8">
        <v>1660.6</v>
      </c>
      <c r="R3671" s="17">
        <f t="shared" si="230"/>
        <v>0</v>
      </c>
      <c r="S3671" s="18">
        <f t="shared" si="231"/>
        <v>8303</v>
      </c>
    </row>
    <row r="3672" spans="1:19" x14ac:dyDescent="0.25">
      <c r="A3672" s="7" t="s">
        <v>5431</v>
      </c>
      <c r="B3672" s="7" t="s">
        <v>5432</v>
      </c>
      <c r="C3672" s="7" t="s">
        <v>37</v>
      </c>
      <c r="D3672" s="7" t="s">
        <v>38</v>
      </c>
      <c r="E3672" s="7" t="s">
        <v>39</v>
      </c>
      <c r="F3672" s="8">
        <v>15</v>
      </c>
      <c r="G3672" s="8">
        <v>1660.6</v>
      </c>
      <c r="H3672" s="8">
        <v>1660.6</v>
      </c>
      <c r="I3672" s="8">
        <v>4</v>
      </c>
      <c r="J3672" s="8">
        <v>6642.4</v>
      </c>
      <c r="K3672" s="8">
        <v>1660.6</v>
      </c>
      <c r="L3672" s="8">
        <f t="shared" si="228"/>
        <v>216.59999999999991</v>
      </c>
      <c r="M3672" s="8">
        <f t="shared" si="229"/>
        <v>1444</v>
      </c>
      <c r="N3672" s="9"/>
      <c r="O3672" s="9"/>
      <c r="P3672" s="8">
        <v>15</v>
      </c>
      <c r="Q3672" s="8">
        <v>1660.6</v>
      </c>
      <c r="R3672" s="17">
        <f t="shared" si="230"/>
        <v>0</v>
      </c>
      <c r="S3672" s="18">
        <f t="shared" si="231"/>
        <v>6642.4</v>
      </c>
    </row>
    <row r="3673" spans="1:19" x14ac:dyDescent="0.25">
      <c r="A3673" s="7" t="s">
        <v>5433</v>
      </c>
      <c r="B3673" s="7" t="s">
        <v>5434</v>
      </c>
      <c r="C3673" s="7" t="s">
        <v>37</v>
      </c>
      <c r="D3673" s="7" t="s">
        <v>38</v>
      </c>
      <c r="E3673" s="7" t="s">
        <v>39</v>
      </c>
      <c r="F3673" s="8">
        <v>15</v>
      </c>
      <c r="G3673" s="8">
        <v>1660.6</v>
      </c>
      <c r="H3673" s="8">
        <v>1660.6</v>
      </c>
      <c r="I3673" s="8">
        <v>2</v>
      </c>
      <c r="J3673" s="8">
        <v>3321.2</v>
      </c>
      <c r="K3673" s="8">
        <v>1660.6</v>
      </c>
      <c r="L3673" s="8">
        <f t="shared" si="228"/>
        <v>216.59999999999991</v>
      </c>
      <c r="M3673" s="8">
        <f t="shared" si="229"/>
        <v>1444</v>
      </c>
      <c r="N3673" s="9"/>
      <c r="O3673" s="9"/>
      <c r="P3673" s="8">
        <v>15</v>
      </c>
      <c r="Q3673" s="8">
        <v>1660.6</v>
      </c>
      <c r="R3673" s="17">
        <f t="shared" si="230"/>
        <v>0</v>
      </c>
      <c r="S3673" s="18">
        <f t="shared" si="231"/>
        <v>3321.2</v>
      </c>
    </row>
    <row r="3674" spans="1:19" x14ac:dyDescent="0.25">
      <c r="A3674" s="7" t="s">
        <v>5435</v>
      </c>
      <c r="B3674" s="7" t="s">
        <v>5436</v>
      </c>
      <c r="C3674" s="7" t="s">
        <v>37</v>
      </c>
      <c r="D3674" s="7" t="s">
        <v>38</v>
      </c>
      <c r="E3674" s="7" t="s">
        <v>39</v>
      </c>
      <c r="F3674" s="8">
        <v>15</v>
      </c>
      <c r="G3674" s="8">
        <v>3973.7</v>
      </c>
      <c r="H3674" s="8">
        <v>3973.7</v>
      </c>
      <c r="I3674" s="8">
        <v>1</v>
      </c>
      <c r="J3674" s="8">
        <v>3973.7</v>
      </c>
      <c r="K3674" s="8">
        <v>3973.7</v>
      </c>
      <c r="L3674" s="8">
        <f t="shared" si="228"/>
        <v>518.30869565217381</v>
      </c>
      <c r="M3674" s="8">
        <f t="shared" si="229"/>
        <v>3455.391304347826</v>
      </c>
      <c r="N3674" s="13"/>
      <c r="O3674" s="13"/>
      <c r="P3674" s="8">
        <v>15</v>
      </c>
      <c r="Q3674" s="8">
        <v>3973.7</v>
      </c>
      <c r="R3674" s="17">
        <f t="shared" si="230"/>
        <v>0</v>
      </c>
      <c r="S3674" s="18">
        <f t="shared" si="231"/>
        <v>3973.7</v>
      </c>
    </row>
    <row r="3675" spans="1:19" x14ac:dyDescent="0.25">
      <c r="A3675" s="7" t="s">
        <v>5449</v>
      </c>
      <c r="B3675" s="7" t="s">
        <v>5450</v>
      </c>
      <c r="C3675" s="7" t="s">
        <v>14</v>
      </c>
      <c r="D3675" s="7" t="s">
        <v>15</v>
      </c>
      <c r="E3675" s="7" t="s">
        <v>19</v>
      </c>
      <c r="F3675" s="8">
        <v>21</v>
      </c>
      <c r="G3675" s="8">
        <v>2541</v>
      </c>
      <c r="H3675" s="8">
        <v>2541</v>
      </c>
      <c r="I3675" s="8">
        <v>30</v>
      </c>
      <c r="J3675" s="8">
        <v>76230</v>
      </c>
      <c r="K3675" s="8">
        <v>2541</v>
      </c>
      <c r="L3675" s="8">
        <f t="shared" si="228"/>
        <v>441</v>
      </c>
      <c r="M3675" s="8">
        <f t="shared" si="229"/>
        <v>2100</v>
      </c>
      <c r="N3675" s="9"/>
      <c r="O3675" s="9"/>
      <c r="P3675" s="8">
        <v>21</v>
      </c>
      <c r="Q3675" s="8">
        <v>2541</v>
      </c>
      <c r="R3675" s="17">
        <f t="shared" si="230"/>
        <v>0</v>
      </c>
      <c r="S3675" s="18">
        <f t="shared" si="231"/>
        <v>76230</v>
      </c>
    </row>
    <row r="3676" spans="1:19" x14ac:dyDescent="0.25">
      <c r="A3676" s="7" t="s">
        <v>5451</v>
      </c>
      <c r="B3676" s="7" t="s">
        <v>5452</v>
      </c>
      <c r="C3676" s="7" t="s">
        <v>37</v>
      </c>
      <c r="D3676" s="7" t="s">
        <v>38</v>
      </c>
      <c r="E3676" s="7" t="s">
        <v>39</v>
      </c>
      <c r="F3676" s="8">
        <v>15</v>
      </c>
      <c r="G3676" s="8">
        <v>10465</v>
      </c>
      <c r="H3676" s="8">
        <v>10465</v>
      </c>
      <c r="I3676" s="8">
        <v>5</v>
      </c>
      <c r="J3676" s="8">
        <v>52325</v>
      </c>
      <c r="K3676" s="8">
        <v>10465</v>
      </c>
      <c r="L3676" s="8">
        <f t="shared" si="228"/>
        <v>1365</v>
      </c>
      <c r="M3676" s="8">
        <f t="shared" si="229"/>
        <v>9100</v>
      </c>
      <c r="N3676" s="13"/>
      <c r="O3676" s="13"/>
      <c r="P3676" s="8">
        <v>15</v>
      </c>
      <c r="Q3676" s="8">
        <v>10465</v>
      </c>
      <c r="R3676" s="17">
        <f t="shared" si="230"/>
        <v>0</v>
      </c>
      <c r="S3676" s="18">
        <f t="shared" si="231"/>
        <v>52325</v>
      </c>
    </row>
    <row r="3677" spans="1:19" x14ac:dyDescent="0.25">
      <c r="A3677" s="7" t="s">
        <v>5453</v>
      </c>
      <c r="B3677" s="7" t="s">
        <v>5454</v>
      </c>
      <c r="C3677" s="7" t="s">
        <v>4266</v>
      </c>
      <c r="D3677" s="7" t="s">
        <v>4267</v>
      </c>
      <c r="E3677" s="7" t="s">
        <v>4268</v>
      </c>
      <c r="F3677" s="8">
        <v>15</v>
      </c>
      <c r="G3677" s="8">
        <v>68310</v>
      </c>
      <c r="H3677" s="8">
        <v>68310</v>
      </c>
      <c r="I3677" s="8">
        <v>92</v>
      </c>
      <c r="J3677" s="8">
        <v>6284520</v>
      </c>
      <c r="K3677" s="8">
        <v>68310</v>
      </c>
      <c r="L3677" s="8">
        <f t="shared" si="228"/>
        <v>8909.9999999999927</v>
      </c>
      <c r="M3677" s="8">
        <f t="shared" si="229"/>
        <v>59400.000000000007</v>
      </c>
      <c r="N3677" s="13"/>
      <c r="O3677" s="13"/>
      <c r="P3677" s="8">
        <v>15</v>
      </c>
      <c r="Q3677" s="8">
        <v>68310</v>
      </c>
      <c r="R3677" s="17">
        <f t="shared" si="230"/>
        <v>0</v>
      </c>
      <c r="S3677" s="18">
        <f t="shared" si="231"/>
        <v>6284520</v>
      </c>
    </row>
    <row r="3678" spans="1:19" x14ac:dyDescent="0.25">
      <c r="A3678" s="7" t="s">
        <v>5457</v>
      </c>
      <c r="B3678" s="7" t="s">
        <v>5458</v>
      </c>
      <c r="C3678" s="7" t="s">
        <v>14</v>
      </c>
      <c r="D3678" s="7" t="s">
        <v>15</v>
      </c>
      <c r="E3678" s="7" t="s">
        <v>467</v>
      </c>
      <c r="F3678" s="8">
        <v>21</v>
      </c>
      <c r="G3678" s="8">
        <v>529.98</v>
      </c>
      <c r="H3678" s="8">
        <v>529.98</v>
      </c>
      <c r="I3678" s="8">
        <v>60</v>
      </c>
      <c r="J3678" s="8">
        <v>31798.800000000007</v>
      </c>
      <c r="K3678" s="8">
        <v>529.98000000000013</v>
      </c>
      <c r="L3678" s="8">
        <f t="shared" si="228"/>
        <v>91.980000000000018</v>
      </c>
      <c r="M3678" s="8">
        <f t="shared" si="229"/>
        <v>438.00000000000011</v>
      </c>
      <c r="N3678" s="13"/>
      <c r="O3678" s="13"/>
      <c r="P3678" s="8">
        <v>21</v>
      </c>
      <c r="Q3678" s="8">
        <v>529.98</v>
      </c>
      <c r="R3678" s="17">
        <f t="shared" si="230"/>
        <v>0</v>
      </c>
      <c r="S3678" s="18">
        <f t="shared" si="231"/>
        <v>31798.800000000007</v>
      </c>
    </row>
    <row r="3679" spans="1:19" x14ac:dyDescent="0.25">
      <c r="A3679" s="7" t="s">
        <v>5459</v>
      </c>
      <c r="B3679" s="7" t="s">
        <v>5460</v>
      </c>
      <c r="C3679" s="7" t="s">
        <v>14</v>
      </c>
      <c r="D3679" s="7" t="s">
        <v>15</v>
      </c>
      <c r="E3679" s="7" t="s">
        <v>467</v>
      </c>
      <c r="F3679" s="8">
        <v>21</v>
      </c>
      <c r="G3679" s="8">
        <v>529.98</v>
      </c>
      <c r="H3679" s="8">
        <v>529.98</v>
      </c>
      <c r="I3679" s="8">
        <v>210</v>
      </c>
      <c r="J3679" s="8">
        <v>111295.79999999999</v>
      </c>
      <c r="K3679" s="8">
        <v>529.9799999999999</v>
      </c>
      <c r="L3679" s="8">
        <f t="shared" si="228"/>
        <v>91.979999999999961</v>
      </c>
      <c r="M3679" s="8">
        <f t="shared" si="229"/>
        <v>437.99999999999994</v>
      </c>
      <c r="N3679" s="13"/>
      <c r="O3679" s="13"/>
      <c r="P3679" s="8">
        <v>21</v>
      </c>
      <c r="Q3679" s="8">
        <v>529.98</v>
      </c>
      <c r="R3679" s="17">
        <f t="shared" si="230"/>
        <v>0</v>
      </c>
      <c r="S3679" s="18">
        <f t="shared" si="231"/>
        <v>111295.79999999999</v>
      </c>
    </row>
    <row r="3680" spans="1:19" x14ac:dyDescent="0.25">
      <c r="A3680" s="7" t="s">
        <v>5461</v>
      </c>
      <c r="B3680" s="7" t="s">
        <v>5462</v>
      </c>
      <c r="C3680" s="7" t="s">
        <v>14</v>
      </c>
      <c r="D3680" s="7" t="s">
        <v>15</v>
      </c>
      <c r="E3680" s="7" t="s">
        <v>467</v>
      </c>
      <c r="F3680" s="8">
        <v>21</v>
      </c>
      <c r="G3680" s="8">
        <v>529.98</v>
      </c>
      <c r="H3680" s="8">
        <v>529.98</v>
      </c>
      <c r="I3680" s="8">
        <v>10</v>
      </c>
      <c r="J3680" s="8">
        <v>5299.8</v>
      </c>
      <c r="K3680" s="8">
        <v>529.98</v>
      </c>
      <c r="L3680" s="8">
        <f t="shared" si="228"/>
        <v>91.980000000000018</v>
      </c>
      <c r="M3680" s="8">
        <f t="shared" si="229"/>
        <v>438</v>
      </c>
      <c r="N3680" s="13"/>
      <c r="O3680" s="13"/>
      <c r="P3680" s="8">
        <v>21</v>
      </c>
      <c r="Q3680" s="8">
        <v>529.98</v>
      </c>
      <c r="R3680" s="17">
        <f t="shared" si="230"/>
        <v>0</v>
      </c>
      <c r="S3680" s="18">
        <f t="shared" si="231"/>
        <v>5299.8</v>
      </c>
    </row>
    <row r="3681" spans="1:19" x14ac:dyDescent="0.25">
      <c r="A3681" s="7" t="s">
        <v>5463</v>
      </c>
      <c r="B3681" s="7" t="s">
        <v>5464</v>
      </c>
      <c r="C3681" s="7" t="s">
        <v>14</v>
      </c>
      <c r="D3681" s="7" t="s">
        <v>15</v>
      </c>
      <c r="E3681" s="7" t="s">
        <v>467</v>
      </c>
      <c r="F3681" s="8">
        <v>21</v>
      </c>
      <c r="G3681" s="8">
        <v>529.98</v>
      </c>
      <c r="H3681" s="8">
        <v>529.98</v>
      </c>
      <c r="I3681" s="8">
        <v>150</v>
      </c>
      <c r="J3681" s="8">
        <v>79496.999999999985</v>
      </c>
      <c r="K3681" s="8">
        <v>529.9799999999999</v>
      </c>
      <c r="L3681" s="8">
        <f t="shared" si="228"/>
        <v>91.979999999999961</v>
      </c>
      <c r="M3681" s="8">
        <f t="shared" si="229"/>
        <v>437.99999999999994</v>
      </c>
      <c r="N3681" s="9"/>
      <c r="O3681" s="9"/>
      <c r="P3681" s="8">
        <v>21</v>
      </c>
      <c r="Q3681" s="8">
        <v>529.98</v>
      </c>
      <c r="R3681" s="17">
        <f t="shared" si="230"/>
        <v>0</v>
      </c>
      <c r="S3681" s="18">
        <f t="shared" si="231"/>
        <v>79496.999999999985</v>
      </c>
    </row>
    <row r="3682" spans="1:19" x14ac:dyDescent="0.25">
      <c r="A3682" s="7" t="s">
        <v>5467</v>
      </c>
      <c r="B3682" s="7" t="s">
        <v>5468</v>
      </c>
      <c r="C3682" s="7" t="s">
        <v>14</v>
      </c>
      <c r="D3682" s="7" t="s">
        <v>15</v>
      </c>
      <c r="E3682" s="7" t="s">
        <v>467</v>
      </c>
      <c r="F3682" s="8">
        <v>21</v>
      </c>
      <c r="G3682" s="8">
        <v>529.98</v>
      </c>
      <c r="H3682" s="8">
        <v>529.98</v>
      </c>
      <c r="I3682" s="8">
        <v>10</v>
      </c>
      <c r="J3682" s="8">
        <v>5299.8</v>
      </c>
      <c r="K3682" s="8">
        <v>529.98</v>
      </c>
      <c r="L3682" s="8">
        <f t="shared" si="228"/>
        <v>91.980000000000018</v>
      </c>
      <c r="M3682" s="8">
        <f t="shared" si="229"/>
        <v>438</v>
      </c>
      <c r="N3682" s="9"/>
      <c r="O3682" s="9"/>
      <c r="P3682" s="8">
        <v>21</v>
      </c>
      <c r="Q3682" s="8">
        <v>529.98</v>
      </c>
      <c r="R3682" s="17">
        <f t="shared" si="230"/>
        <v>0</v>
      </c>
      <c r="S3682" s="18">
        <f t="shared" si="231"/>
        <v>5299.8</v>
      </c>
    </row>
    <row r="3683" spans="1:19" x14ac:dyDescent="0.25">
      <c r="A3683" s="7" t="s">
        <v>5469</v>
      </c>
      <c r="B3683" s="7" t="s">
        <v>5470</v>
      </c>
      <c r="C3683" s="7" t="s">
        <v>14</v>
      </c>
      <c r="D3683" s="7" t="s">
        <v>15</v>
      </c>
      <c r="E3683" s="7" t="s">
        <v>467</v>
      </c>
      <c r="F3683" s="8">
        <v>21</v>
      </c>
      <c r="G3683" s="8">
        <v>941.38</v>
      </c>
      <c r="H3683" s="8">
        <v>941.38</v>
      </c>
      <c r="I3683" s="8">
        <v>225</v>
      </c>
      <c r="J3683" s="8">
        <v>211810.49999999994</v>
      </c>
      <c r="K3683" s="8">
        <v>941.37999999999977</v>
      </c>
      <c r="L3683" s="8">
        <f t="shared" si="228"/>
        <v>163.37999999999988</v>
      </c>
      <c r="M3683" s="8">
        <f t="shared" si="229"/>
        <v>777.99999999999989</v>
      </c>
      <c r="N3683" s="9"/>
      <c r="O3683" s="9"/>
      <c r="P3683" s="8">
        <v>21</v>
      </c>
      <c r="Q3683" s="8">
        <v>941.37999999999988</v>
      </c>
      <c r="R3683" s="17">
        <f t="shared" si="230"/>
        <v>0</v>
      </c>
      <c r="S3683" s="18">
        <f t="shared" si="231"/>
        <v>211810.49999999994</v>
      </c>
    </row>
    <row r="3684" spans="1:19" x14ac:dyDescent="0.25">
      <c r="A3684" s="7" t="s">
        <v>5471</v>
      </c>
      <c r="B3684" s="7" t="s">
        <v>5472</v>
      </c>
      <c r="C3684" s="7" t="s">
        <v>14</v>
      </c>
      <c r="D3684" s="7" t="s">
        <v>15</v>
      </c>
      <c r="E3684" s="7" t="s">
        <v>467</v>
      </c>
      <c r="F3684" s="8">
        <v>21</v>
      </c>
      <c r="G3684" s="8">
        <v>941.38</v>
      </c>
      <c r="H3684" s="8">
        <v>941.38</v>
      </c>
      <c r="I3684" s="8">
        <v>125</v>
      </c>
      <c r="J3684" s="8">
        <v>117672.5</v>
      </c>
      <c r="K3684" s="8">
        <v>941.38</v>
      </c>
      <c r="L3684" s="8">
        <f t="shared" si="228"/>
        <v>163.38</v>
      </c>
      <c r="M3684" s="8">
        <f t="shared" si="229"/>
        <v>778</v>
      </c>
      <c r="N3684" s="9"/>
      <c r="O3684" s="9"/>
      <c r="P3684" s="8">
        <v>21</v>
      </c>
      <c r="Q3684" s="8">
        <v>941.37999999999988</v>
      </c>
      <c r="R3684" s="17">
        <f t="shared" si="230"/>
        <v>0</v>
      </c>
      <c r="S3684" s="18">
        <f t="shared" si="231"/>
        <v>117672.5</v>
      </c>
    </row>
    <row r="3685" spans="1:19" x14ac:dyDescent="0.25">
      <c r="A3685" s="7" t="s">
        <v>5475</v>
      </c>
      <c r="B3685" s="7" t="s">
        <v>5476</v>
      </c>
      <c r="C3685" s="7" t="s">
        <v>14</v>
      </c>
      <c r="D3685" s="7" t="s">
        <v>15</v>
      </c>
      <c r="E3685" s="7" t="s">
        <v>467</v>
      </c>
      <c r="F3685" s="8">
        <v>21</v>
      </c>
      <c r="G3685" s="8">
        <v>941.38</v>
      </c>
      <c r="H3685" s="8">
        <v>941.38</v>
      </c>
      <c r="I3685" s="8">
        <v>10</v>
      </c>
      <c r="J3685" s="8">
        <v>9413.7999999999993</v>
      </c>
      <c r="K3685" s="8">
        <v>941.37999999999988</v>
      </c>
      <c r="L3685" s="8">
        <f t="shared" si="228"/>
        <v>163.38</v>
      </c>
      <c r="M3685" s="8">
        <f t="shared" si="229"/>
        <v>777.99999999999989</v>
      </c>
      <c r="N3685" s="13"/>
      <c r="O3685" s="13"/>
      <c r="P3685" s="8">
        <v>21</v>
      </c>
      <c r="Q3685" s="8">
        <v>941.37999999999988</v>
      </c>
      <c r="R3685" s="17">
        <f t="shared" si="230"/>
        <v>0</v>
      </c>
      <c r="S3685" s="18">
        <f t="shared" si="231"/>
        <v>9413.7999999999993</v>
      </c>
    </row>
    <row r="3686" spans="1:19" x14ac:dyDescent="0.25">
      <c r="A3686" s="7" t="s">
        <v>5477</v>
      </c>
      <c r="B3686" s="7" t="s">
        <v>5478</v>
      </c>
      <c r="C3686" s="7" t="s">
        <v>14</v>
      </c>
      <c r="D3686" s="7" t="s">
        <v>15</v>
      </c>
      <c r="E3686" s="7" t="s">
        <v>19</v>
      </c>
      <c r="F3686" s="8">
        <v>21</v>
      </c>
      <c r="G3686" s="8">
        <v>3557.4</v>
      </c>
      <c r="H3686" s="8">
        <v>3557.4</v>
      </c>
      <c r="I3686" s="8">
        <v>10</v>
      </c>
      <c r="J3686" s="8">
        <v>35574</v>
      </c>
      <c r="K3686" s="8">
        <v>3557.4</v>
      </c>
      <c r="L3686" s="8">
        <f t="shared" si="228"/>
        <v>617.40000000000009</v>
      </c>
      <c r="M3686" s="8">
        <f t="shared" si="229"/>
        <v>2940</v>
      </c>
      <c r="N3686" s="13"/>
      <c r="O3686" s="13"/>
      <c r="P3686" s="8">
        <v>21</v>
      </c>
      <c r="Q3686" s="8">
        <v>3557.4</v>
      </c>
      <c r="R3686" s="17">
        <f t="shared" si="230"/>
        <v>0</v>
      </c>
      <c r="S3686" s="18">
        <f t="shared" si="231"/>
        <v>35574</v>
      </c>
    </row>
    <row r="3687" spans="1:19" x14ac:dyDescent="0.25">
      <c r="A3687" s="7" t="s">
        <v>5479</v>
      </c>
      <c r="B3687" s="7" t="s">
        <v>5480</v>
      </c>
      <c r="C3687" s="7" t="s">
        <v>14</v>
      </c>
      <c r="D3687" s="7" t="s">
        <v>15</v>
      </c>
      <c r="E3687" s="7" t="s">
        <v>19</v>
      </c>
      <c r="F3687" s="8">
        <v>21</v>
      </c>
      <c r="G3687" s="8">
        <v>3557.4</v>
      </c>
      <c r="H3687" s="8">
        <v>3557.4</v>
      </c>
      <c r="I3687" s="8">
        <v>5</v>
      </c>
      <c r="J3687" s="8">
        <v>17787</v>
      </c>
      <c r="K3687" s="8">
        <v>3557.4</v>
      </c>
      <c r="L3687" s="8">
        <f t="shared" si="228"/>
        <v>617.40000000000009</v>
      </c>
      <c r="M3687" s="8">
        <f t="shared" si="229"/>
        <v>2940</v>
      </c>
      <c r="N3687" s="13"/>
      <c r="O3687" s="13"/>
      <c r="P3687" s="8">
        <v>21</v>
      </c>
      <c r="Q3687" s="8">
        <v>3557.4</v>
      </c>
      <c r="R3687" s="17">
        <f t="shared" si="230"/>
        <v>0</v>
      </c>
      <c r="S3687" s="18">
        <f t="shared" si="231"/>
        <v>17787</v>
      </c>
    </row>
    <row r="3688" spans="1:19" x14ac:dyDescent="0.25">
      <c r="A3688" s="7" t="s">
        <v>5481</v>
      </c>
      <c r="B3688" s="7" t="s">
        <v>5482</v>
      </c>
      <c r="C3688" s="7" t="s">
        <v>14</v>
      </c>
      <c r="D3688" s="7" t="s">
        <v>15</v>
      </c>
      <c r="E3688" s="7" t="s">
        <v>19</v>
      </c>
      <c r="F3688" s="8">
        <v>21</v>
      </c>
      <c r="G3688" s="8">
        <v>3412.2</v>
      </c>
      <c r="H3688" s="8">
        <v>3412.2</v>
      </c>
      <c r="I3688" s="8">
        <v>20</v>
      </c>
      <c r="J3688" s="8">
        <v>68244</v>
      </c>
      <c r="K3688" s="8">
        <v>3412.2</v>
      </c>
      <c r="L3688" s="8">
        <f t="shared" si="228"/>
        <v>592.19999999999982</v>
      </c>
      <c r="M3688" s="8">
        <f t="shared" si="229"/>
        <v>2820</v>
      </c>
      <c r="N3688" s="13"/>
      <c r="O3688" s="13"/>
      <c r="P3688" s="8">
        <v>21</v>
      </c>
      <c r="Q3688" s="8">
        <v>3412.2</v>
      </c>
      <c r="R3688" s="17">
        <f t="shared" si="230"/>
        <v>0</v>
      </c>
      <c r="S3688" s="18">
        <f t="shared" si="231"/>
        <v>68244</v>
      </c>
    </row>
    <row r="3689" spans="1:19" x14ac:dyDescent="0.25">
      <c r="A3689" s="7" t="s">
        <v>5483</v>
      </c>
      <c r="B3689" s="7" t="s">
        <v>5484</v>
      </c>
      <c r="C3689" s="7" t="s">
        <v>14</v>
      </c>
      <c r="D3689" s="7" t="s">
        <v>15</v>
      </c>
      <c r="E3689" s="7" t="s">
        <v>19</v>
      </c>
      <c r="F3689" s="8">
        <v>21</v>
      </c>
      <c r="G3689" s="8">
        <v>3412.2</v>
      </c>
      <c r="H3689" s="8">
        <v>3412.2</v>
      </c>
      <c r="I3689" s="8">
        <v>120</v>
      </c>
      <c r="J3689" s="8">
        <v>409464</v>
      </c>
      <c r="K3689" s="8">
        <v>3412.2</v>
      </c>
      <c r="L3689" s="8">
        <f t="shared" si="228"/>
        <v>592.19999999999982</v>
      </c>
      <c r="M3689" s="8">
        <f t="shared" si="229"/>
        <v>2820</v>
      </c>
      <c r="N3689" s="14">
        <v>12</v>
      </c>
      <c r="O3689" s="14">
        <v>3158.4</v>
      </c>
      <c r="P3689" s="8">
        <v>21</v>
      </c>
      <c r="Q3689" s="8">
        <v>3412.2</v>
      </c>
      <c r="R3689" s="17">
        <f t="shared" si="230"/>
        <v>379008</v>
      </c>
      <c r="S3689" s="18">
        <f t="shared" si="231"/>
        <v>409464</v>
      </c>
    </row>
    <row r="3690" spans="1:19" x14ac:dyDescent="0.25">
      <c r="A3690" s="7" t="s">
        <v>5485</v>
      </c>
      <c r="B3690" s="7" t="s">
        <v>5486</v>
      </c>
      <c r="C3690" s="7" t="s">
        <v>14</v>
      </c>
      <c r="D3690" s="7" t="s">
        <v>15</v>
      </c>
      <c r="E3690" s="7" t="s">
        <v>19</v>
      </c>
      <c r="F3690" s="8">
        <v>21</v>
      </c>
      <c r="G3690" s="8">
        <v>3412.2</v>
      </c>
      <c r="H3690" s="8">
        <v>3412.2</v>
      </c>
      <c r="I3690" s="8">
        <v>30</v>
      </c>
      <c r="J3690" s="8">
        <v>102366</v>
      </c>
      <c r="K3690" s="8">
        <v>3412.2</v>
      </c>
      <c r="L3690" s="8">
        <f t="shared" si="228"/>
        <v>592.19999999999982</v>
      </c>
      <c r="M3690" s="8">
        <f t="shared" si="229"/>
        <v>2820</v>
      </c>
      <c r="N3690" s="13"/>
      <c r="O3690" s="13"/>
      <c r="P3690" s="8">
        <v>21</v>
      </c>
      <c r="Q3690" s="8">
        <v>3412.2</v>
      </c>
      <c r="R3690" s="17">
        <f t="shared" si="230"/>
        <v>0</v>
      </c>
      <c r="S3690" s="18">
        <f t="shared" si="231"/>
        <v>102366</v>
      </c>
    </row>
    <row r="3691" spans="1:19" x14ac:dyDescent="0.25">
      <c r="A3691" s="7" t="s">
        <v>5489</v>
      </c>
      <c r="B3691" s="7" t="s">
        <v>5490</v>
      </c>
      <c r="C3691" s="7" t="s">
        <v>32</v>
      </c>
      <c r="D3691" s="7" t="s">
        <v>33</v>
      </c>
      <c r="E3691" s="7" t="s">
        <v>34</v>
      </c>
      <c r="F3691" s="8">
        <v>15</v>
      </c>
      <c r="G3691" s="8">
        <v>1380</v>
      </c>
      <c r="H3691" s="8">
        <v>1380</v>
      </c>
      <c r="I3691" s="8">
        <v>1</v>
      </c>
      <c r="J3691" s="8">
        <v>1380</v>
      </c>
      <c r="K3691" s="8">
        <v>1380</v>
      </c>
      <c r="L3691" s="8">
        <f t="shared" si="228"/>
        <v>180</v>
      </c>
      <c r="M3691" s="8">
        <f t="shared" si="229"/>
        <v>1200</v>
      </c>
      <c r="N3691" s="9"/>
      <c r="O3691" s="9"/>
      <c r="P3691" s="8">
        <v>15</v>
      </c>
      <c r="Q3691" s="8">
        <v>1380</v>
      </c>
      <c r="R3691" s="17">
        <f t="shared" si="230"/>
        <v>0</v>
      </c>
      <c r="S3691" s="18">
        <f t="shared" si="231"/>
        <v>1380</v>
      </c>
    </row>
    <row r="3692" spans="1:19" x14ac:dyDescent="0.25">
      <c r="A3692" s="7" t="s">
        <v>5491</v>
      </c>
      <c r="B3692" s="7" t="s">
        <v>5492</v>
      </c>
      <c r="C3692" s="7" t="s">
        <v>14</v>
      </c>
      <c r="D3692" s="7" t="s">
        <v>15</v>
      </c>
      <c r="E3692" s="7" t="s">
        <v>19</v>
      </c>
      <c r="F3692" s="8">
        <v>21</v>
      </c>
      <c r="G3692" s="8">
        <v>484</v>
      </c>
      <c r="H3692" s="8">
        <v>484</v>
      </c>
      <c r="I3692" s="8">
        <v>460</v>
      </c>
      <c r="J3692" s="8">
        <v>222640</v>
      </c>
      <c r="K3692" s="8">
        <v>484</v>
      </c>
      <c r="L3692" s="8">
        <f t="shared" si="228"/>
        <v>84</v>
      </c>
      <c r="M3692" s="8">
        <f t="shared" si="229"/>
        <v>400</v>
      </c>
      <c r="N3692" s="8">
        <v>12</v>
      </c>
      <c r="O3692" s="8">
        <v>448</v>
      </c>
      <c r="P3692" s="8">
        <v>21</v>
      </c>
      <c r="Q3692" s="8">
        <v>484</v>
      </c>
      <c r="R3692" s="17">
        <f t="shared" si="230"/>
        <v>206080</v>
      </c>
      <c r="S3692" s="18">
        <f t="shared" si="231"/>
        <v>222640</v>
      </c>
    </row>
    <row r="3693" spans="1:19" x14ac:dyDescent="0.25">
      <c r="A3693" s="7" t="s">
        <v>5493</v>
      </c>
      <c r="B3693" s="7" t="s">
        <v>5494</v>
      </c>
      <c r="C3693" s="7" t="s">
        <v>369</v>
      </c>
      <c r="D3693" s="7" t="s">
        <v>370</v>
      </c>
      <c r="E3693" s="7" t="s">
        <v>444</v>
      </c>
      <c r="F3693" s="8">
        <v>21</v>
      </c>
      <c r="G3693" s="8">
        <v>3872</v>
      </c>
      <c r="H3693" s="8">
        <v>3872</v>
      </c>
      <c r="I3693" s="8">
        <v>28</v>
      </c>
      <c r="J3693" s="8">
        <v>108416</v>
      </c>
      <c r="K3693" s="8">
        <v>3872</v>
      </c>
      <c r="L3693" s="8">
        <f t="shared" si="228"/>
        <v>672</v>
      </c>
      <c r="M3693" s="8">
        <f t="shared" si="229"/>
        <v>3200</v>
      </c>
      <c r="N3693" s="9"/>
      <c r="O3693" s="9"/>
      <c r="P3693" s="8">
        <v>21</v>
      </c>
      <c r="Q3693" s="8">
        <v>3872</v>
      </c>
      <c r="R3693" s="17">
        <f t="shared" si="230"/>
        <v>0</v>
      </c>
      <c r="S3693" s="18">
        <f t="shared" si="231"/>
        <v>108416</v>
      </c>
    </row>
    <row r="3694" spans="1:19" x14ac:dyDescent="0.25">
      <c r="A3694" s="7" t="s">
        <v>5495</v>
      </c>
      <c r="B3694" s="7" t="s">
        <v>5496</v>
      </c>
      <c r="C3694" s="7" t="s">
        <v>3894</v>
      </c>
      <c r="D3694" s="7" t="s">
        <v>3895</v>
      </c>
      <c r="E3694" s="7" t="s">
        <v>3896</v>
      </c>
      <c r="F3694" s="8">
        <v>15</v>
      </c>
      <c r="G3694" s="8">
        <v>671966.86</v>
      </c>
      <c r="H3694" s="8">
        <v>671966.86</v>
      </c>
      <c r="I3694" s="8">
        <v>9</v>
      </c>
      <c r="J3694" s="8">
        <v>6047701.7400000002</v>
      </c>
      <c r="K3694" s="8">
        <v>671966.86</v>
      </c>
      <c r="L3694" s="8">
        <f t="shared" si="228"/>
        <v>87647.851304347743</v>
      </c>
      <c r="M3694" s="8">
        <f t="shared" si="229"/>
        <v>584319.00869565224</v>
      </c>
      <c r="N3694" s="9"/>
      <c r="O3694" s="9"/>
      <c r="P3694" s="8">
        <v>15</v>
      </c>
      <c r="Q3694" s="8">
        <v>671966.86</v>
      </c>
      <c r="R3694" s="17">
        <f t="shared" si="230"/>
        <v>0</v>
      </c>
      <c r="S3694" s="18">
        <f t="shared" si="231"/>
        <v>6047701.7400000002</v>
      </c>
    </row>
    <row r="3695" spans="1:19" x14ac:dyDescent="0.25">
      <c r="A3695" s="7" t="s">
        <v>5499</v>
      </c>
      <c r="B3695" s="7" t="s">
        <v>5500</v>
      </c>
      <c r="C3695" s="7" t="s">
        <v>76</v>
      </c>
      <c r="D3695" s="7" t="s">
        <v>77</v>
      </c>
      <c r="E3695" s="7" t="s">
        <v>78</v>
      </c>
      <c r="F3695" s="8">
        <v>15</v>
      </c>
      <c r="G3695" s="8">
        <v>13800</v>
      </c>
      <c r="H3695" s="8">
        <v>13800</v>
      </c>
      <c r="I3695" s="8">
        <v>1</v>
      </c>
      <c r="J3695" s="8">
        <v>13800</v>
      </c>
      <c r="K3695" s="8">
        <v>13800</v>
      </c>
      <c r="L3695" s="8">
        <f t="shared" si="228"/>
        <v>1799.9999999999982</v>
      </c>
      <c r="M3695" s="8">
        <f t="shared" si="229"/>
        <v>12000.000000000002</v>
      </c>
      <c r="N3695" s="13"/>
      <c r="O3695" s="13"/>
      <c r="P3695" s="8">
        <v>15</v>
      </c>
      <c r="Q3695" s="8">
        <v>13800</v>
      </c>
      <c r="R3695" s="17">
        <f t="shared" si="230"/>
        <v>0</v>
      </c>
      <c r="S3695" s="18">
        <f t="shared" si="231"/>
        <v>13800</v>
      </c>
    </row>
    <row r="3696" spans="1:19" x14ac:dyDescent="0.25">
      <c r="A3696" s="7" t="s">
        <v>5501</v>
      </c>
      <c r="B3696" s="7" t="s">
        <v>5502</v>
      </c>
      <c r="C3696" s="7" t="s">
        <v>396</v>
      </c>
      <c r="D3696" s="7" t="s">
        <v>397</v>
      </c>
      <c r="E3696" s="7" t="s">
        <v>398</v>
      </c>
      <c r="F3696" s="8">
        <v>15</v>
      </c>
      <c r="G3696" s="8">
        <v>19032.5</v>
      </c>
      <c r="H3696" s="8">
        <v>19032.5</v>
      </c>
      <c r="I3696" s="8">
        <v>21</v>
      </c>
      <c r="J3696" s="8">
        <v>399682.5</v>
      </c>
      <c r="K3696" s="8">
        <v>19032.5</v>
      </c>
      <c r="L3696" s="8">
        <f t="shared" si="228"/>
        <v>2482.5</v>
      </c>
      <c r="M3696" s="8">
        <f t="shared" si="229"/>
        <v>16550</v>
      </c>
      <c r="N3696" s="13"/>
      <c r="O3696" s="13"/>
      <c r="P3696" s="8">
        <v>15</v>
      </c>
      <c r="Q3696" s="8">
        <v>19032.5</v>
      </c>
      <c r="R3696" s="17">
        <f t="shared" si="230"/>
        <v>0</v>
      </c>
      <c r="S3696" s="18">
        <f t="shared" si="231"/>
        <v>399682.5</v>
      </c>
    </row>
    <row r="3697" spans="1:19" x14ac:dyDescent="0.25">
      <c r="A3697" s="7" t="s">
        <v>5503</v>
      </c>
      <c r="B3697" s="7" t="s">
        <v>5504</v>
      </c>
      <c r="C3697" s="7" t="s">
        <v>14</v>
      </c>
      <c r="D3697" s="7" t="s">
        <v>15</v>
      </c>
      <c r="E3697" s="7" t="s">
        <v>19</v>
      </c>
      <c r="F3697" s="8">
        <v>21</v>
      </c>
      <c r="G3697" s="8">
        <v>499.97</v>
      </c>
      <c r="H3697" s="8">
        <v>499.97</v>
      </c>
      <c r="I3697" s="8">
        <v>10</v>
      </c>
      <c r="J3697" s="8">
        <v>4999.72</v>
      </c>
      <c r="K3697" s="8">
        <v>499.97200000000004</v>
      </c>
      <c r="L3697" s="8">
        <f t="shared" si="228"/>
        <v>86.771999999999991</v>
      </c>
      <c r="M3697" s="8">
        <f t="shared" si="229"/>
        <v>413.20000000000005</v>
      </c>
      <c r="N3697" s="13"/>
      <c r="O3697" s="13"/>
      <c r="P3697" s="8">
        <v>21</v>
      </c>
      <c r="Q3697" s="8">
        <v>499.97200000000004</v>
      </c>
      <c r="R3697" s="17">
        <f t="shared" si="230"/>
        <v>0</v>
      </c>
      <c r="S3697" s="18">
        <f t="shared" si="231"/>
        <v>4999.72</v>
      </c>
    </row>
    <row r="3698" spans="1:19" x14ac:dyDescent="0.25">
      <c r="A3698" s="7" t="s">
        <v>5505</v>
      </c>
      <c r="B3698" s="7" t="s">
        <v>5506</v>
      </c>
      <c r="C3698" s="7" t="s">
        <v>1188</v>
      </c>
      <c r="D3698" s="7" t="s">
        <v>1189</v>
      </c>
      <c r="E3698" s="7" t="s">
        <v>1190</v>
      </c>
      <c r="F3698" s="8">
        <v>21</v>
      </c>
      <c r="G3698" s="8">
        <v>381.15</v>
      </c>
      <c r="H3698" s="8">
        <v>381.15</v>
      </c>
      <c r="I3698" s="8">
        <v>5</v>
      </c>
      <c r="J3698" s="8">
        <v>1905.75</v>
      </c>
      <c r="K3698" s="8">
        <v>381.15</v>
      </c>
      <c r="L3698" s="8">
        <f t="shared" si="228"/>
        <v>66.149999999999977</v>
      </c>
      <c r="M3698" s="8">
        <f t="shared" si="229"/>
        <v>315</v>
      </c>
      <c r="N3698" s="13"/>
      <c r="O3698" s="13"/>
      <c r="P3698" s="8">
        <v>21</v>
      </c>
      <c r="Q3698" s="8">
        <v>381.15</v>
      </c>
      <c r="R3698" s="17">
        <f t="shared" si="230"/>
        <v>0</v>
      </c>
      <c r="S3698" s="18">
        <f t="shared" si="231"/>
        <v>1905.75</v>
      </c>
    </row>
    <row r="3699" spans="1:19" x14ac:dyDescent="0.25">
      <c r="A3699" s="7" t="s">
        <v>5507</v>
      </c>
      <c r="B3699" s="7" t="s">
        <v>5508</v>
      </c>
      <c r="C3699" s="7" t="s">
        <v>32</v>
      </c>
      <c r="D3699" s="7" t="s">
        <v>33</v>
      </c>
      <c r="E3699" s="7" t="s">
        <v>34</v>
      </c>
      <c r="F3699" s="8">
        <v>15</v>
      </c>
      <c r="G3699" s="8">
        <v>9085</v>
      </c>
      <c r="H3699" s="8">
        <v>9085</v>
      </c>
      <c r="I3699" s="8">
        <v>1</v>
      </c>
      <c r="J3699" s="8">
        <v>9085</v>
      </c>
      <c r="K3699" s="8">
        <v>9085</v>
      </c>
      <c r="L3699" s="8">
        <f t="shared" si="228"/>
        <v>1184.9999999999991</v>
      </c>
      <c r="M3699" s="8">
        <f t="shared" si="229"/>
        <v>7900.0000000000009</v>
      </c>
      <c r="N3699" s="13"/>
      <c r="O3699" s="13"/>
      <c r="P3699" s="8">
        <v>15</v>
      </c>
      <c r="Q3699" s="8">
        <v>9085</v>
      </c>
      <c r="R3699" s="17">
        <f t="shared" si="230"/>
        <v>0</v>
      </c>
      <c r="S3699" s="18">
        <f t="shared" si="231"/>
        <v>9085</v>
      </c>
    </row>
    <row r="3700" spans="1:19" x14ac:dyDescent="0.25">
      <c r="A3700" s="7" t="s">
        <v>5511</v>
      </c>
      <c r="B3700" s="7" t="s">
        <v>5512</v>
      </c>
      <c r="C3700" s="7" t="s">
        <v>14</v>
      </c>
      <c r="D3700" s="7" t="s">
        <v>15</v>
      </c>
      <c r="E3700" s="7" t="s">
        <v>19</v>
      </c>
      <c r="F3700" s="8">
        <v>21</v>
      </c>
      <c r="G3700" s="8">
        <v>2335.3000000000002</v>
      </c>
      <c r="H3700" s="8">
        <v>2335.3000000000002</v>
      </c>
      <c r="I3700" s="8">
        <v>17</v>
      </c>
      <c r="J3700" s="8">
        <v>39700.099999999991</v>
      </c>
      <c r="K3700" s="8">
        <v>2335.2999999999993</v>
      </c>
      <c r="L3700" s="8">
        <f t="shared" si="228"/>
        <v>405.29999999999973</v>
      </c>
      <c r="M3700" s="8">
        <f t="shared" si="229"/>
        <v>1929.9999999999995</v>
      </c>
      <c r="N3700" s="13"/>
      <c r="O3700" s="13"/>
      <c r="P3700" s="8">
        <v>21</v>
      </c>
      <c r="Q3700" s="8">
        <v>2335.3000000000002</v>
      </c>
      <c r="R3700" s="17">
        <f t="shared" si="230"/>
        <v>0</v>
      </c>
      <c r="S3700" s="18">
        <f t="shared" si="231"/>
        <v>39700.099999999991</v>
      </c>
    </row>
    <row r="3701" spans="1:19" x14ac:dyDescent="0.25">
      <c r="A3701" s="7" t="s">
        <v>5513</v>
      </c>
      <c r="B3701" s="7" t="s">
        <v>5514</v>
      </c>
      <c r="C3701" s="7" t="s">
        <v>14</v>
      </c>
      <c r="D3701" s="7" t="s">
        <v>15</v>
      </c>
      <c r="E3701" s="7" t="s">
        <v>19</v>
      </c>
      <c r="F3701" s="8">
        <v>21</v>
      </c>
      <c r="G3701" s="8">
        <v>2335.3000000000002</v>
      </c>
      <c r="H3701" s="8">
        <v>2335.3000000000002</v>
      </c>
      <c r="I3701" s="8">
        <v>8</v>
      </c>
      <c r="J3701" s="8">
        <v>18682.399999999998</v>
      </c>
      <c r="K3701" s="8">
        <v>2335.2999999999997</v>
      </c>
      <c r="L3701" s="8">
        <f t="shared" si="228"/>
        <v>405.29999999999995</v>
      </c>
      <c r="M3701" s="8">
        <f t="shared" si="229"/>
        <v>1929.9999999999998</v>
      </c>
      <c r="N3701" s="9"/>
      <c r="O3701" s="9"/>
      <c r="P3701" s="8">
        <v>21</v>
      </c>
      <c r="Q3701" s="8">
        <v>2335.3000000000002</v>
      </c>
      <c r="R3701" s="17">
        <f t="shared" si="230"/>
        <v>0</v>
      </c>
      <c r="S3701" s="18">
        <f t="shared" si="231"/>
        <v>18682.399999999998</v>
      </c>
    </row>
    <row r="3702" spans="1:19" x14ac:dyDescent="0.25">
      <c r="A3702" s="7" t="s">
        <v>5515</v>
      </c>
      <c r="B3702" s="7" t="s">
        <v>5516</v>
      </c>
      <c r="C3702" s="7" t="s">
        <v>76</v>
      </c>
      <c r="D3702" s="7" t="s">
        <v>77</v>
      </c>
      <c r="E3702" s="7" t="s">
        <v>78</v>
      </c>
      <c r="F3702" s="8">
        <v>15</v>
      </c>
      <c r="G3702" s="8">
        <v>16100</v>
      </c>
      <c r="H3702" s="8">
        <v>16100</v>
      </c>
      <c r="I3702" s="8">
        <v>4</v>
      </c>
      <c r="J3702" s="8">
        <v>64400</v>
      </c>
      <c r="K3702" s="8">
        <v>16100</v>
      </c>
      <c r="L3702" s="8">
        <f t="shared" si="228"/>
        <v>2099.9999999999982</v>
      </c>
      <c r="M3702" s="8">
        <f t="shared" si="229"/>
        <v>14000.000000000002</v>
      </c>
      <c r="N3702" s="13"/>
      <c r="O3702" s="13"/>
      <c r="P3702" s="8">
        <v>15</v>
      </c>
      <c r="Q3702" s="8">
        <v>16100</v>
      </c>
      <c r="R3702" s="17">
        <f t="shared" si="230"/>
        <v>0</v>
      </c>
      <c r="S3702" s="18">
        <f t="shared" si="231"/>
        <v>64400</v>
      </c>
    </row>
    <row r="3703" spans="1:19" x14ac:dyDescent="0.25">
      <c r="A3703" s="7" t="s">
        <v>5517</v>
      </c>
      <c r="B3703" s="7" t="s">
        <v>5518</v>
      </c>
      <c r="C3703" s="7" t="s">
        <v>76</v>
      </c>
      <c r="D3703" s="7" t="s">
        <v>77</v>
      </c>
      <c r="E3703" s="7" t="s">
        <v>78</v>
      </c>
      <c r="F3703" s="8">
        <v>15</v>
      </c>
      <c r="G3703" s="8">
        <v>16100</v>
      </c>
      <c r="H3703" s="8">
        <v>16100</v>
      </c>
      <c r="I3703" s="8">
        <v>5</v>
      </c>
      <c r="J3703" s="8">
        <v>80500</v>
      </c>
      <c r="K3703" s="8">
        <v>16100</v>
      </c>
      <c r="L3703" s="8">
        <f t="shared" si="228"/>
        <v>2099.9999999999982</v>
      </c>
      <c r="M3703" s="8">
        <f t="shared" si="229"/>
        <v>14000.000000000002</v>
      </c>
      <c r="N3703" s="14">
        <v>12</v>
      </c>
      <c r="O3703" s="14">
        <v>15680</v>
      </c>
      <c r="P3703" s="8">
        <v>15</v>
      </c>
      <c r="Q3703" s="8">
        <v>16100</v>
      </c>
      <c r="R3703" s="17">
        <f t="shared" si="230"/>
        <v>78400</v>
      </c>
      <c r="S3703" s="18">
        <f t="shared" si="231"/>
        <v>80500</v>
      </c>
    </row>
    <row r="3704" spans="1:19" x14ac:dyDescent="0.25">
      <c r="A3704" s="7" t="s">
        <v>5519</v>
      </c>
      <c r="B3704" s="7" t="s">
        <v>5520</v>
      </c>
      <c r="C3704" s="7" t="s">
        <v>76</v>
      </c>
      <c r="D3704" s="7" t="s">
        <v>77</v>
      </c>
      <c r="E3704" s="7" t="s">
        <v>78</v>
      </c>
      <c r="F3704" s="8">
        <v>15</v>
      </c>
      <c r="G3704" s="8">
        <v>5175</v>
      </c>
      <c r="H3704" s="8">
        <v>5175</v>
      </c>
      <c r="I3704" s="8">
        <v>2</v>
      </c>
      <c r="J3704" s="8">
        <v>10350</v>
      </c>
      <c r="K3704" s="8">
        <v>5175</v>
      </c>
      <c r="L3704" s="8">
        <f t="shared" si="228"/>
        <v>675</v>
      </c>
      <c r="M3704" s="8">
        <f t="shared" si="229"/>
        <v>4500</v>
      </c>
      <c r="N3704" s="13"/>
      <c r="O3704" s="13"/>
      <c r="P3704" s="8">
        <v>15</v>
      </c>
      <c r="Q3704" s="8">
        <v>5175</v>
      </c>
      <c r="R3704" s="17">
        <f t="shared" si="230"/>
        <v>0</v>
      </c>
      <c r="S3704" s="18">
        <f t="shared" si="231"/>
        <v>10350</v>
      </c>
    </row>
    <row r="3705" spans="1:19" x14ac:dyDescent="0.25">
      <c r="A3705" s="7" t="s">
        <v>5521</v>
      </c>
      <c r="B3705" s="7" t="s">
        <v>5522</v>
      </c>
      <c r="C3705" s="7" t="s">
        <v>76</v>
      </c>
      <c r="D3705" s="7" t="s">
        <v>77</v>
      </c>
      <c r="E3705" s="7" t="s">
        <v>78</v>
      </c>
      <c r="F3705" s="8">
        <v>15</v>
      </c>
      <c r="G3705" s="8">
        <v>16100</v>
      </c>
      <c r="H3705" s="8">
        <v>16100</v>
      </c>
      <c r="I3705" s="8">
        <v>3</v>
      </c>
      <c r="J3705" s="8">
        <v>48300</v>
      </c>
      <c r="K3705" s="8">
        <v>16100</v>
      </c>
      <c r="L3705" s="8">
        <f t="shared" si="228"/>
        <v>2099.9999999999982</v>
      </c>
      <c r="M3705" s="8">
        <f t="shared" si="229"/>
        <v>14000.000000000002</v>
      </c>
      <c r="N3705" s="9"/>
      <c r="O3705" s="9"/>
      <c r="P3705" s="8">
        <v>15</v>
      </c>
      <c r="Q3705" s="8">
        <v>16100</v>
      </c>
      <c r="R3705" s="17">
        <f t="shared" si="230"/>
        <v>0</v>
      </c>
      <c r="S3705" s="18">
        <f t="shared" si="231"/>
        <v>48300</v>
      </c>
    </row>
    <row r="3706" spans="1:19" x14ac:dyDescent="0.25">
      <c r="A3706" s="7" t="s">
        <v>5525</v>
      </c>
      <c r="B3706" s="7" t="s">
        <v>5526</v>
      </c>
      <c r="C3706" s="7" t="s">
        <v>369</v>
      </c>
      <c r="D3706" s="7" t="s">
        <v>370</v>
      </c>
      <c r="E3706" s="7" t="s">
        <v>444</v>
      </c>
      <c r="F3706" s="8">
        <v>21</v>
      </c>
      <c r="G3706" s="8">
        <v>726</v>
      </c>
      <c r="H3706" s="8">
        <v>726</v>
      </c>
      <c r="I3706" s="8">
        <v>20</v>
      </c>
      <c r="J3706" s="8">
        <v>14520</v>
      </c>
      <c r="K3706" s="8">
        <v>726</v>
      </c>
      <c r="L3706" s="8">
        <f t="shared" si="228"/>
        <v>126</v>
      </c>
      <c r="M3706" s="8">
        <f t="shared" si="229"/>
        <v>600</v>
      </c>
      <c r="N3706" s="9"/>
      <c r="O3706" s="9"/>
      <c r="P3706" s="8">
        <v>21</v>
      </c>
      <c r="Q3706" s="8">
        <v>726</v>
      </c>
      <c r="R3706" s="17">
        <f t="shared" si="230"/>
        <v>0</v>
      </c>
      <c r="S3706" s="18">
        <f t="shared" si="231"/>
        <v>14520</v>
      </c>
    </row>
    <row r="3707" spans="1:19" x14ac:dyDescent="0.25">
      <c r="A3707" s="7" t="s">
        <v>5527</v>
      </c>
      <c r="B3707" s="7" t="s">
        <v>5528</v>
      </c>
      <c r="C3707" s="7" t="s">
        <v>369</v>
      </c>
      <c r="D3707" s="7" t="s">
        <v>370</v>
      </c>
      <c r="E3707" s="7" t="s">
        <v>444</v>
      </c>
      <c r="F3707" s="8">
        <v>21</v>
      </c>
      <c r="G3707" s="8">
        <v>687.16</v>
      </c>
      <c r="H3707" s="8">
        <v>687.16</v>
      </c>
      <c r="I3707" s="8">
        <v>5</v>
      </c>
      <c r="J3707" s="8">
        <v>3435.8</v>
      </c>
      <c r="K3707" s="8">
        <v>687.16000000000008</v>
      </c>
      <c r="L3707" s="8">
        <f t="shared" si="228"/>
        <v>119.25917355371905</v>
      </c>
      <c r="M3707" s="8">
        <f t="shared" si="229"/>
        <v>567.90082644628103</v>
      </c>
      <c r="N3707" s="13"/>
      <c r="O3707" s="13"/>
      <c r="P3707" s="8">
        <v>21</v>
      </c>
      <c r="Q3707" s="8">
        <v>687.16000000000008</v>
      </c>
      <c r="R3707" s="17">
        <f t="shared" si="230"/>
        <v>0</v>
      </c>
      <c r="S3707" s="18">
        <f t="shared" si="231"/>
        <v>3435.8</v>
      </c>
    </row>
    <row r="3708" spans="1:19" x14ac:dyDescent="0.25">
      <c r="A3708" s="7" t="s">
        <v>5529</v>
      </c>
      <c r="B3708" s="7" t="s">
        <v>5530</v>
      </c>
      <c r="C3708" s="7" t="s">
        <v>76</v>
      </c>
      <c r="D3708" s="7" t="s">
        <v>77</v>
      </c>
      <c r="E3708" s="7" t="s">
        <v>78</v>
      </c>
      <c r="F3708" s="8">
        <v>15</v>
      </c>
      <c r="G3708" s="8">
        <v>4600</v>
      </c>
      <c r="H3708" s="8">
        <v>4600</v>
      </c>
      <c r="I3708" s="8">
        <v>1</v>
      </c>
      <c r="J3708" s="8">
        <v>4600</v>
      </c>
      <c r="K3708" s="8">
        <v>4600</v>
      </c>
      <c r="L3708" s="8">
        <f t="shared" si="228"/>
        <v>599.99999999999955</v>
      </c>
      <c r="M3708" s="8">
        <f t="shared" si="229"/>
        <v>4000.0000000000005</v>
      </c>
      <c r="N3708" s="13"/>
      <c r="O3708" s="13"/>
      <c r="P3708" s="8">
        <v>15</v>
      </c>
      <c r="Q3708" s="8">
        <v>4600</v>
      </c>
      <c r="R3708" s="17">
        <f t="shared" si="230"/>
        <v>0</v>
      </c>
      <c r="S3708" s="18">
        <f t="shared" si="231"/>
        <v>4600</v>
      </c>
    </row>
    <row r="3709" spans="1:19" x14ac:dyDescent="0.25">
      <c r="A3709" s="7" t="s">
        <v>5533</v>
      </c>
      <c r="B3709" s="7" t="s">
        <v>5534</v>
      </c>
      <c r="C3709" s="7" t="s">
        <v>14</v>
      </c>
      <c r="D3709" s="7" t="s">
        <v>15</v>
      </c>
      <c r="E3709" s="7" t="s">
        <v>19</v>
      </c>
      <c r="F3709" s="8">
        <v>21</v>
      </c>
      <c r="G3709" s="8">
        <v>7139</v>
      </c>
      <c r="H3709" s="8">
        <v>7139</v>
      </c>
      <c r="I3709" s="8">
        <v>2</v>
      </c>
      <c r="J3709" s="8">
        <v>14278</v>
      </c>
      <c r="K3709" s="8">
        <v>7139</v>
      </c>
      <c r="L3709" s="8">
        <f t="shared" si="228"/>
        <v>1239</v>
      </c>
      <c r="M3709" s="8">
        <f t="shared" si="229"/>
        <v>5900</v>
      </c>
      <c r="N3709" s="9"/>
      <c r="O3709" s="9"/>
      <c r="P3709" s="8">
        <v>21</v>
      </c>
      <c r="Q3709" s="8">
        <v>7139</v>
      </c>
      <c r="R3709" s="17">
        <f t="shared" si="230"/>
        <v>0</v>
      </c>
      <c r="S3709" s="18">
        <f t="shared" si="231"/>
        <v>14278</v>
      </c>
    </row>
    <row r="3710" spans="1:19" x14ac:dyDescent="0.25">
      <c r="A3710" s="7" t="s">
        <v>5535</v>
      </c>
      <c r="B3710" s="7" t="s">
        <v>5536</v>
      </c>
      <c r="C3710" s="7" t="s">
        <v>32</v>
      </c>
      <c r="D3710" s="7" t="s">
        <v>33</v>
      </c>
      <c r="E3710" s="7" t="s">
        <v>34</v>
      </c>
      <c r="F3710" s="8">
        <v>15</v>
      </c>
      <c r="G3710" s="8">
        <v>9085</v>
      </c>
      <c r="H3710" s="8">
        <v>9085</v>
      </c>
      <c r="I3710" s="8">
        <v>4</v>
      </c>
      <c r="J3710" s="8">
        <v>36340</v>
      </c>
      <c r="K3710" s="8">
        <v>9085</v>
      </c>
      <c r="L3710" s="8">
        <f t="shared" si="228"/>
        <v>1184.9999999999991</v>
      </c>
      <c r="M3710" s="8">
        <f t="shared" si="229"/>
        <v>7900.0000000000009</v>
      </c>
      <c r="N3710" s="13"/>
      <c r="O3710" s="13"/>
      <c r="P3710" s="8">
        <v>15</v>
      </c>
      <c r="Q3710" s="8">
        <v>9085</v>
      </c>
      <c r="R3710" s="17">
        <f t="shared" si="230"/>
        <v>0</v>
      </c>
      <c r="S3710" s="18">
        <f t="shared" si="231"/>
        <v>36340</v>
      </c>
    </row>
    <row r="3711" spans="1:19" x14ac:dyDescent="0.25">
      <c r="A3711" s="7" t="s">
        <v>5537</v>
      </c>
      <c r="B3711" s="7" t="s">
        <v>5538</v>
      </c>
      <c r="C3711" s="7" t="s">
        <v>32</v>
      </c>
      <c r="D3711" s="7" t="s">
        <v>33</v>
      </c>
      <c r="E3711" s="7" t="s">
        <v>34</v>
      </c>
      <c r="F3711" s="8">
        <v>15</v>
      </c>
      <c r="G3711" s="8">
        <v>4660.95</v>
      </c>
      <c r="H3711" s="8">
        <v>4660.95</v>
      </c>
      <c r="I3711" s="8">
        <v>3</v>
      </c>
      <c r="J3711" s="8">
        <v>13982.849999999999</v>
      </c>
      <c r="K3711" s="8">
        <v>4660.95</v>
      </c>
      <c r="L3711" s="8">
        <f t="shared" si="228"/>
        <v>607.94999999999982</v>
      </c>
      <c r="M3711" s="8">
        <f t="shared" si="229"/>
        <v>4053</v>
      </c>
      <c r="N3711" s="9"/>
      <c r="O3711" s="9"/>
      <c r="P3711" s="8">
        <v>15</v>
      </c>
      <c r="Q3711" s="8">
        <v>4660.95</v>
      </c>
      <c r="R3711" s="17">
        <f t="shared" si="230"/>
        <v>0</v>
      </c>
      <c r="S3711" s="18">
        <f t="shared" si="231"/>
        <v>13982.849999999999</v>
      </c>
    </row>
    <row r="3712" spans="1:19" x14ac:dyDescent="0.25">
      <c r="A3712" s="7" t="s">
        <v>5539</v>
      </c>
      <c r="B3712" s="7" t="s">
        <v>5540</v>
      </c>
      <c r="C3712" s="7" t="s">
        <v>76</v>
      </c>
      <c r="D3712" s="7" t="s">
        <v>77</v>
      </c>
      <c r="E3712" s="7" t="s">
        <v>78</v>
      </c>
      <c r="F3712" s="8">
        <v>15</v>
      </c>
      <c r="G3712" s="8">
        <v>2318.77</v>
      </c>
      <c r="H3712" s="8">
        <v>2318.77</v>
      </c>
      <c r="I3712" s="8">
        <v>7</v>
      </c>
      <c r="J3712" s="8">
        <v>16231.390000000001</v>
      </c>
      <c r="K3712" s="8">
        <v>2318.77</v>
      </c>
      <c r="L3712" s="8">
        <f t="shared" si="228"/>
        <v>302.44826086956505</v>
      </c>
      <c r="M3712" s="8">
        <f t="shared" si="229"/>
        <v>2016.3217391304349</v>
      </c>
      <c r="N3712" s="13"/>
      <c r="O3712" s="13"/>
      <c r="P3712" s="8">
        <v>15</v>
      </c>
      <c r="Q3712" s="8">
        <v>2318.77</v>
      </c>
      <c r="R3712" s="17">
        <f t="shared" si="230"/>
        <v>0</v>
      </c>
      <c r="S3712" s="18">
        <f t="shared" si="231"/>
        <v>16231.390000000001</v>
      </c>
    </row>
    <row r="3713" spans="1:19" x14ac:dyDescent="0.25">
      <c r="A3713" s="7" t="s">
        <v>5541</v>
      </c>
      <c r="B3713" s="7" t="s">
        <v>5542</v>
      </c>
      <c r="C3713" s="7" t="s">
        <v>76</v>
      </c>
      <c r="D3713" s="7" t="s">
        <v>77</v>
      </c>
      <c r="E3713" s="7" t="s">
        <v>78</v>
      </c>
      <c r="F3713" s="8">
        <v>15</v>
      </c>
      <c r="G3713" s="8">
        <v>6900</v>
      </c>
      <c r="H3713" s="8">
        <v>6900</v>
      </c>
      <c r="I3713" s="8">
        <v>1</v>
      </c>
      <c r="J3713" s="8">
        <v>6900</v>
      </c>
      <c r="K3713" s="8">
        <v>6900</v>
      </c>
      <c r="L3713" s="8">
        <f t="shared" si="228"/>
        <v>899.99999999999909</v>
      </c>
      <c r="M3713" s="8">
        <f t="shared" si="229"/>
        <v>6000.0000000000009</v>
      </c>
      <c r="N3713" s="13"/>
      <c r="O3713" s="13"/>
      <c r="P3713" s="8">
        <v>15</v>
      </c>
      <c r="Q3713" s="8">
        <v>6900</v>
      </c>
      <c r="R3713" s="17">
        <f t="shared" si="230"/>
        <v>0</v>
      </c>
      <c r="S3713" s="18">
        <f t="shared" si="231"/>
        <v>6900</v>
      </c>
    </row>
    <row r="3714" spans="1:19" x14ac:dyDescent="0.25">
      <c r="A3714" s="7" t="s">
        <v>5550</v>
      </c>
      <c r="B3714" s="7" t="s">
        <v>5551</v>
      </c>
      <c r="C3714" s="7" t="s">
        <v>5545</v>
      </c>
      <c r="D3714" s="7" t="s">
        <v>5546</v>
      </c>
      <c r="E3714" s="7" t="s">
        <v>5547</v>
      </c>
      <c r="F3714" s="8">
        <v>15</v>
      </c>
      <c r="G3714" s="8">
        <v>0.01</v>
      </c>
      <c r="H3714" s="8">
        <v>0.01</v>
      </c>
      <c r="I3714" s="8">
        <v>2</v>
      </c>
      <c r="J3714" s="8">
        <v>0.02</v>
      </c>
      <c r="K3714" s="8">
        <v>0.01</v>
      </c>
      <c r="L3714" s="8">
        <f t="shared" ref="L3714:L3777" si="232">K3714-M3714</f>
        <v>1.3043478260869566E-3</v>
      </c>
      <c r="M3714" s="8">
        <f t="shared" ref="M3714:M3777" si="233">K3714/((100+F3714)/100)</f>
        <v>8.6956521739130436E-3</v>
      </c>
      <c r="N3714" s="9"/>
      <c r="O3714" s="9"/>
      <c r="P3714" s="8">
        <v>15</v>
      </c>
      <c r="Q3714" s="8">
        <v>0.01</v>
      </c>
      <c r="R3714" s="17">
        <f t="shared" ref="R3714:R3777" si="234">I3714*O3714</f>
        <v>0</v>
      </c>
      <c r="S3714" s="18">
        <f t="shared" si="231"/>
        <v>0.02</v>
      </c>
    </row>
    <row r="3715" spans="1:19" x14ac:dyDescent="0.25">
      <c r="A3715" s="7" t="s">
        <v>5552</v>
      </c>
      <c r="B3715" s="7" t="s">
        <v>5553</v>
      </c>
      <c r="C3715" s="7" t="s">
        <v>5545</v>
      </c>
      <c r="D3715" s="7" t="s">
        <v>5546</v>
      </c>
      <c r="E3715" s="7" t="s">
        <v>5547</v>
      </c>
      <c r="F3715" s="8">
        <v>15</v>
      </c>
      <c r="G3715" s="8">
        <v>0.01</v>
      </c>
      <c r="H3715" s="8">
        <v>0.01</v>
      </c>
      <c r="I3715" s="8">
        <v>4</v>
      </c>
      <c r="J3715" s="8">
        <v>0.04</v>
      </c>
      <c r="K3715" s="8">
        <v>0.01</v>
      </c>
      <c r="L3715" s="8">
        <f t="shared" si="232"/>
        <v>1.3043478260869566E-3</v>
      </c>
      <c r="M3715" s="8">
        <f t="shared" si="233"/>
        <v>8.6956521739130436E-3</v>
      </c>
      <c r="N3715" s="13"/>
      <c r="O3715" s="13"/>
      <c r="P3715" s="8">
        <v>15</v>
      </c>
      <c r="Q3715" s="8">
        <v>0.01</v>
      </c>
      <c r="R3715" s="17">
        <f t="shared" si="234"/>
        <v>0</v>
      </c>
      <c r="S3715" s="18">
        <f t="shared" ref="S3715:S3778" si="235">J3715</f>
        <v>0.04</v>
      </c>
    </row>
    <row r="3716" spans="1:19" x14ac:dyDescent="0.25">
      <c r="A3716" s="7" t="s">
        <v>5554</v>
      </c>
      <c r="B3716" s="7" t="s">
        <v>5555</v>
      </c>
      <c r="C3716" s="7" t="s">
        <v>1188</v>
      </c>
      <c r="D3716" s="7" t="s">
        <v>1189</v>
      </c>
      <c r="E3716" s="7" t="s">
        <v>1190</v>
      </c>
      <c r="F3716" s="8">
        <v>21</v>
      </c>
      <c r="G3716" s="8">
        <v>687.28</v>
      </c>
      <c r="H3716" s="8">
        <v>687.28</v>
      </c>
      <c r="I3716" s="8">
        <v>35</v>
      </c>
      <c r="J3716" s="8">
        <v>24054.800000000003</v>
      </c>
      <c r="K3716" s="8">
        <v>687.28000000000009</v>
      </c>
      <c r="L3716" s="8">
        <f t="shared" si="232"/>
        <v>119.27999999999997</v>
      </c>
      <c r="M3716" s="8">
        <f t="shared" si="233"/>
        <v>568.00000000000011</v>
      </c>
      <c r="N3716" s="13"/>
      <c r="O3716" s="13"/>
      <c r="P3716" s="8">
        <v>21</v>
      </c>
      <c r="Q3716" s="8">
        <v>687.28</v>
      </c>
      <c r="R3716" s="17">
        <f t="shared" si="234"/>
        <v>0</v>
      </c>
      <c r="S3716" s="18">
        <f t="shared" si="235"/>
        <v>24054.800000000003</v>
      </c>
    </row>
    <row r="3717" spans="1:19" x14ac:dyDescent="0.25">
      <c r="A3717" s="7" t="s">
        <v>5556</v>
      </c>
      <c r="B3717" s="7" t="s">
        <v>5557</v>
      </c>
      <c r="C3717" s="7" t="s">
        <v>396</v>
      </c>
      <c r="D3717" s="7" t="s">
        <v>397</v>
      </c>
      <c r="E3717" s="7" t="s">
        <v>988</v>
      </c>
      <c r="F3717" s="8">
        <v>15</v>
      </c>
      <c r="G3717" s="8">
        <v>36225</v>
      </c>
      <c r="H3717" s="8">
        <v>36225</v>
      </c>
      <c r="I3717" s="8">
        <v>2</v>
      </c>
      <c r="J3717" s="8">
        <v>72450</v>
      </c>
      <c r="K3717" s="8">
        <v>36225</v>
      </c>
      <c r="L3717" s="8">
        <f t="shared" si="232"/>
        <v>4724.9999999999964</v>
      </c>
      <c r="M3717" s="8">
        <f t="shared" si="233"/>
        <v>31500.000000000004</v>
      </c>
      <c r="N3717" s="13"/>
      <c r="O3717" s="13"/>
      <c r="P3717" s="8">
        <v>15</v>
      </c>
      <c r="Q3717" s="8">
        <v>36225</v>
      </c>
      <c r="R3717" s="17">
        <f t="shared" si="234"/>
        <v>0</v>
      </c>
      <c r="S3717" s="18">
        <f t="shared" si="235"/>
        <v>72450</v>
      </c>
    </row>
    <row r="3718" spans="1:19" x14ac:dyDescent="0.25">
      <c r="A3718" s="7" t="s">
        <v>5558</v>
      </c>
      <c r="B3718" s="7" t="s">
        <v>5559</v>
      </c>
      <c r="C3718" s="7" t="s">
        <v>396</v>
      </c>
      <c r="D3718" s="7" t="s">
        <v>397</v>
      </c>
      <c r="E3718" s="7" t="s">
        <v>988</v>
      </c>
      <c r="F3718" s="8">
        <v>15</v>
      </c>
      <c r="G3718" s="8">
        <v>54625</v>
      </c>
      <c r="H3718" s="8">
        <v>54625</v>
      </c>
      <c r="I3718" s="8">
        <v>2</v>
      </c>
      <c r="J3718" s="8">
        <v>109250</v>
      </c>
      <c r="K3718" s="8">
        <v>54625</v>
      </c>
      <c r="L3718" s="8">
        <f t="shared" si="232"/>
        <v>7124.9999999999927</v>
      </c>
      <c r="M3718" s="8">
        <f t="shared" si="233"/>
        <v>47500.000000000007</v>
      </c>
      <c r="N3718" s="13"/>
      <c r="O3718" s="13"/>
      <c r="P3718" s="8">
        <v>15</v>
      </c>
      <c r="Q3718" s="8">
        <v>54625</v>
      </c>
      <c r="R3718" s="17">
        <f t="shared" si="234"/>
        <v>0</v>
      </c>
      <c r="S3718" s="18">
        <f t="shared" si="235"/>
        <v>109250</v>
      </c>
    </row>
    <row r="3719" spans="1:19" x14ac:dyDescent="0.25">
      <c r="A3719" s="7" t="s">
        <v>5560</v>
      </c>
      <c r="B3719" s="7" t="s">
        <v>5561</v>
      </c>
      <c r="C3719" s="7" t="s">
        <v>396</v>
      </c>
      <c r="D3719" s="7" t="s">
        <v>397</v>
      </c>
      <c r="E3719" s="7" t="s">
        <v>988</v>
      </c>
      <c r="F3719" s="8">
        <v>15</v>
      </c>
      <c r="G3719" s="8">
        <v>54625</v>
      </c>
      <c r="H3719" s="8">
        <v>54625</v>
      </c>
      <c r="I3719" s="8">
        <v>3</v>
      </c>
      <c r="J3719" s="8">
        <v>163875</v>
      </c>
      <c r="K3719" s="8">
        <v>54625</v>
      </c>
      <c r="L3719" s="8">
        <f t="shared" si="232"/>
        <v>7124.9999999999927</v>
      </c>
      <c r="M3719" s="8">
        <f t="shared" si="233"/>
        <v>47500.000000000007</v>
      </c>
      <c r="N3719" s="13"/>
      <c r="O3719" s="13"/>
      <c r="P3719" s="8">
        <v>15</v>
      </c>
      <c r="Q3719" s="8">
        <v>54625</v>
      </c>
      <c r="R3719" s="17">
        <f t="shared" si="234"/>
        <v>0</v>
      </c>
      <c r="S3719" s="18">
        <f t="shared" si="235"/>
        <v>163875</v>
      </c>
    </row>
    <row r="3720" spans="1:19" x14ac:dyDescent="0.25">
      <c r="A3720" s="7" t="s">
        <v>5564</v>
      </c>
      <c r="B3720" s="7" t="s">
        <v>5565</v>
      </c>
      <c r="C3720" s="7" t="s">
        <v>369</v>
      </c>
      <c r="D3720" s="7" t="s">
        <v>370</v>
      </c>
      <c r="E3720" s="7" t="s">
        <v>444</v>
      </c>
      <c r="F3720" s="8">
        <v>21</v>
      </c>
      <c r="G3720" s="8">
        <v>726</v>
      </c>
      <c r="H3720" s="8">
        <v>726</v>
      </c>
      <c r="I3720" s="8">
        <v>10</v>
      </c>
      <c r="J3720" s="8">
        <v>7260</v>
      </c>
      <c r="K3720" s="8">
        <v>726</v>
      </c>
      <c r="L3720" s="8">
        <f t="shared" si="232"/>
        <v>126</v>
      </c>
      <c r="M3720" s="8">
        <f t="shared" si="233"/>
        <v>600</v>
      </c>
      <c r="N3720" s="9"/>
      <c r="O3720" s="9"/>
      <c r="P3720" s="8">
        <v>21</v>
      </c>
      <c r="Q3720" s="8">
        <v>726</v>
      </c>
      <c r="R3720" s="17">
        <f t="shared" si="234"/>
        <v>0</v>
      </c>
      <c r="S3720" s="18">
        <f t="shared" si="235"/>
        <v>7260</v>
      </c>
    </row>
    <row r="3721" spans="1:19" x14ac:dyDescent="0.25">
      <c r="A3721" s="7" t="s">
        <v>5566</v>
      </c>
      <c r="B3721" s="7" t="s">
        <v>5567</v>
      </c>
      <c r="C3721" s="7" t="s">
        <v>369</v>
      </c>
      <c r="D3721" s="7" t="s">
        <v>370</v>
      </c>
      <c r="E3721" s="7" t="s">
        <v>444</v>
      </c>
      <c r="F3721" s="8">
        <v>21</v>
      </c>
      <c r="G3721" s="8">
        <v>726</v>
      </c>
      <c r="H3721" s="8">
        <v>726</v>
      </c>
      <c r="I3721" s="8">
        <v>15</v>
      </c>
      <c r="J3721" s="8">
        <v>10890</v>
      </c>
      <c r="K3721" s="8">
        <v>726</v>
      </c>
      <c r="L3721" s="8">
        <f t="shared" si="232"/>
        <v>126</v>
      </c>
      <c r="M3721" s="8">
        <f t="shared" si="233"/>
        <v>600</v>
      </c>
      <c r="N3721" s="13"/>
      <c r="O3721" s="13"/>
      <c r="P3721" s="8">
        <v>21</v>
      </c>
      <c r="Q3721" s="8">
        <v>726</v>
      </c>
      <c r="R3721" s="17">
        <f t="shared" si="234"/>
        <v>0</v>
      </c>
      <c r="S3721" s="18">
        <f t="shared" si="235"/>
        <v>10890</v>
      </c>
    </row>
    <row r="3722" spans="1:19" x14ac:dyDescent="0.25">
      <c r="A3722" s="7" t="s">
        <v>5568</v>
      </c>
      <c r="B3722" s="7" t="s">
        <v>5569</v>
      </c>
      <c r="C3722" s="7" t="s">
        <v>369</v>
      </c>
      <c r="D3722" s="7" t="s">
        <v>370</v>
      </c>
      <c r="E3722" s="7" t="s">
        <v>444</v>
      </c>
      <c r="F3722" s="8">
        <v>21</v>
      </c>
      <c r="G3722" s="8">
        <v>726</v>
      </c>
      <c r="H3722" s="8">
        <v>726</v>
      </c>
      <c r="I3722" s="8">
        <v>25</v>
      </c>
      <c r="J3722" s="8">
        <v>18150</v>
      </c>
      <c r="K3722" s="8">
        <v>726</v>
      </c>
      <c r="L3722" s="8">
        <f t="shared" si="232"/>
        <v>126</v>
      </c>
      <c r="M3722" s="8">
        <f t="shared" si="233"/>
        <v>600</v>
      </c>
      <c r="N3722" s="9"/>
      <c r="O3722" s="9"/>
      <c r="P3722" s="8">
        <v>21</v>
      </c>
      <c r="Q3722" s="8">
        <v>726</v>
      </c>
      <c r="R3722" s="17">
        <f t="shared" si="234"/>
        <v>0</v>
      </c>
      <c r="S3722" s="18">
        <f t="shared" si="235"/>
        <v>18150</v>
      </c>
    </row>
    <row r="3723" spans="1:19" x14ac:dyDescent="0.25">
      <c r="A3723" s="7" t="s">
        <v>5570</v>
      </c>
      <c r="B3723" s="7" t="s">
        <v>5571</v>
      </c>
      <c r="C3723" s="7" t="s">
        <v>369</v>
      </c>
      <c r="D3723" s="7" t="s">
        <v>370</v>
      </c>
      <c r="E3723" s="7" t="s">
        <v>444</v>
      </c>
      <c r="F3723" s="8">
        <v>21</v>
      </c>
      <c r="G3723" s="8">
        <v>726</v>
      </c>
      <c r="H3723" s="8">
        <v>726</v>
      </c>
      <c r="I3723" s="8">
        <v>25</v>
      </c>
      <c r="J3723" s="8">
        <v>18150</v>
      </c>
      <c r="K3723" s="8">
        <v>726</v>
      </c>
      <c r="L3723" s="8">
        <f t="shared" si="232"/>
        <v>126</v>
      </c>
      <c r="M3723" s="8">
        <f t="shared" si="233"/>
        <v>600</v>
      </c>
      <c r="N3723" s="13"/>
      <c r="O3723" s="13"/>
      <c r="P3723" s="8">
        <v>21</v>
      </c>
      <c r="Q3723" s="8">
        <v>726</v>
      </c>
      <c r="R3723" s="17">
        <f t="shared" si="234"/>
        <v>0</v>
      </c>
      <c r="S3723" s="18">
        <f t="shared" si="235"/>
        <v>18150</v>
      </c>
    </row>
    <row r="3724" spans="1:19" x14ac:dyDescent="0.25">
      <c r="A3724" s="7" t="s">
        <v>5572</v>
      </c>
      <c r="B3724" s="7" t="s">
        <v>5573</v>
      </c>
      <c r="C3724" s="7" t="s">
        <v>369</v>
      </c>
      <c r="D3724" s="7" t="s">
        <v>370</v>
      </c>
      <c r="E3724" s="7" t="s">
        <v>444</v>
      </c>
      <c r="F3724" s="8">
        <v>21</v>
      </c>
      <c r="G3724" s="8">
        <v>726</v>
      </c>
      <c r="H3724" s="8">
        <v>726</v>
      </c>
      <c r="I3724" s="8">
        <v>35</v>
      </c>
      <c r="J3724" s="8">
        <v>25410</v>
      </c>
      <c r="K3724" s="8">
        <v>726</v>
      </c>
      <c r="L3724" s="8">
        <f t="shared" si="232"/>
        <v>126</v>
      </c>
      <c r="M3724" s="8">
        <f t="shared" si="233"/>
        <v>600</v>
      </c>
      <c r="N3724" s="13"/>
      <c r="O3724" s="13"/>
      <c r="P3724" s="8">
        <v>21</v>
      </c>
      <c r="Q3724" s="8">
        <v>726</v>
      </c>
      <c r="R3724" s="17">
        <f t="shared" si="234"/>
        <v>0</v>
      </c>
      <c r="S3724" s="18">
        <f t="shared" si="235"/>
        <v>25410</v>
      </c>
    </row>
    <row r="3725" spans="1:19" x14ac:dyDescent="0.25">
      <c r="A3725" s="7" t="s">
        <v>5574</v>
      </c>
      <c r="B3725" s="7" t="s">
        <v>5575</v>
      </c>
      <c r="C3725" s="7" t="s">
        <v>369</v>
      </c>
      <c r="D3725" s="7" t="s">
        <v>370</v>
      </c>
      <c r="E3725" s="7" t="s">
        <v>444</v>
      </c>
      <c r="F3725" s="8">
        <v>21</v>
      </c>
      <c r="G3725" s="8">
        <v>726</v>
      </c>
      <c r="H3725" s="8">
        <v>726</v>
      </c>
      <c r="I3725" s="8">
        <v>20</v>
      </c>
      <c r="J3725" s="8">
        <v>14520</v>
      </c>
      <c r="K3725" s="8">
        <v>726</v>
      </c>
      <c r="L3725" s="8">
        <f t="shared" si="232"/>
        <v>126</v>
      </c>
      <c r="M3725" s="8">
        <f t="shared" si="233"/>
        <v>600</v>
      </c>
      <c r="N3725" s="13"/>
      <c r="O3725" s="13"/>
      <c r="P3725" s="8">
        <v>21</v>
      </c>
      <c r="Q3725" s="8">
        <v>726</v>
      </c>
      <c r="R3725" s="17">
        <f t="shared" si="234"/>
        <v>0</v>
      </c>
      <c r="S3725" s="18">
        <f t="shared" si="235"/>
        <v>14520</v>
      </c>
    </row>
    <row r="3726" spans="1:19" x14ac:dyDescent="0.25">
      <c r="A3726" s="7" t="s">
        <v>5576</v>
      </c>
      <c r="B3726" s="7" t="s">
        <v>5577</v>
      </c>
      <c r="C3726" s="7" t="s">
        <v>37</v>
      </c>
      <c r="D3726" s="7" t="s">
        <v>38</v>
      </c>
      <c r="E3726" s="7" t="s">
        <v>39</v>
      </c>
      <c r="F3726" s="8">
        <v>15</v>
      </c>
      <c r="G3726" s="8">
        <v>782</v>
      </c>
      <c r="H3726" s="8">
        <v>782</v>
      </c>
      <c r="I3726" s="8">
        <v>8</v>
      </c>
      <c r="J3726" s="8">
        <v>6256</v>
      </c>
      <c r="K3726" s="8">
        <v>782</v>
      </c>
      <c r="L3726" s="8">
        <f t="shared" si="232"/>
        <v>102</v>
      </c>
      <c r="M3726" s="8">
        <f t="shared" si="233"/>
        <v>680</v>
      </c>
      <c r="N3726" s="8">
        <v>12</v>
      </c>
      <c r="O3726" s="8">
        <v>761.6</v>
      </c>
      <c r="P3726" s="8">
        <v>15</v>
      </c>
      <c r="Q3726" s="8">
        <v>782</v>
      </c>
      <c r="R3726" s="17">
        <f t="shared" si="234"/>
        <v>6092.8</v>
      </c>
      <c r="S3726" s="18">
        <f t="shared" si="235"/>
        <v>6256</v>
      </c>
    </row>
    <row r="3727" spans="1:19" x14ac:dyDescent="0.25">
      <c r="A3727" s="7" t="s">
        <v>5578</v>
      </c>
      <c r="B3727" s="7" t="s">
        <v>5579</v>
      </c>
      <c r="C3727" s="7" t="s">
        <v>396</v>
      </c>
      <c r="D3727" s="7" t="s">
        <v>397</v>
      </c>
      <c r="E3727" s="7" t="s">
        <v>988</v>
      </c>
      <c r="F3727" s="8">
        <v>15</v>
      </c>
      <c r="G3727" s="8">
        <v>54625</v>
      </c>
      <c r="H3727" s="8">
        <v>54625</v>
      </c>
      <c r="I3727" s="8">
        <v>1</v>
      </c>
      <c r="J3727" s="8">
        <v>54625</v>
      </c>
      <c r="K3727" s="8">
        <v>54625</v>
      </c>
      <c r="L3727" s="8">
        <f t="shared" si="232"/>
        <v>7124.9999999999927</v>
      </c>
      <c r="M3727" s="8">
        <f t="shared" si="233"/>
        <v>47500.000000000007</v>
      </c>
      <c r="N3727" s="9"/>
      <c r="O3727" s="9"/>
      <c r="P3727" s="8">
        <v>15</v>
      </c>
      <c r="Q3727" s="8">
        <v>54625</v>
      </c>
      <c r="R3727" s="17">
        <f t="shared" si="234"/>
        <v>0</v>
      </c>
      <c r="S3727" s="18">
        <f t="shared" si="235"/>
        <v>54625</v>
      </c>
    </row>
    <row r="3728" spans="1:19" x14ac:dyDescent="0.25">
      <c r="A3728" s="7" t="s">
        <v>5580</v>
      </c>
      <c r="B3728" s="7" t="s">
        <v>5581</v>
      </c>
      <c r="C3728" s="7" t="s">
        <v>32</v>
      </c>
      <c r="D3728" s="7" t="s">
        <v>33</v>
      </c>
      <c r="E3728" s="7" t="s">
        <v>34</v>
      </c>
      <c r="F3728" s="8">
        <v>15</v>
      </c>
      <c r="G3728" s="8">
        <v>3680</v>
      </c>
      <c r="H3728" s="8">
        <v>3680</v>
      </c>
      <c r="I3728" s="8">
        <v>2</v>
      </c>
      <c r="J3728" s="8">
        <v>7360</v>
      </c>
      <c r="K3728" s="8">
        <v>3680</v>
      </c>
      <c r="L3728" s="8">
        <f t="shared" si="232"/>
        <v>479.99999999999955</v>
      </c>
      <c r="M3728" s="8">
        <f t="shared" si="233"/>
        <v>3200.0000000000005</v>
      </c>
      <c r="N3728" s="13"/>
      <c r="O3728" s="13"/>
      <c r="P3728" s="8">
        <v>15</v>
      </c>
      <c r="Q3728" s="8">
        <v>3680</v>
      </c>
      <c r="R3728" s="17">
        <f t="shared" si="234"/>
        <v>0</v>
      </c>
      <c r="S3728" s="18">
        <f t="shared" si="235"/>
        <v>7360</v>
      </c>
    </row>
    <row r="3729" spans="1:19" x14ac:dyDescent="0.25">
      <c r="A3729" s="7" t="s">
        <v>5582</v>
      </c>
      <c r="B3729" s="7" t="s">
        <v>5583</v>
      </c>
      <c r="C3729" s="7" t="s">
        <v>32</v>
      </c>
      <c r="D3729" s="7" t="s">
        <v>33</v>
      </c>
      <c r="E3729" s="7" t="s">
        <v>34</v>
      </c>
      <c r="F3729" s="8">
        <v>15</v>
      </c>
      <c r="G3729" s="8">
        <v>9085</v>
      </c>
      <c r="H3729" s="8">
        <v>9085</v>
      </c>
      <c r="I3729" s="8">
        <v>1</v>
      </c>
      <c r="J3729" s="8">
        <v>9085</v>
      </c>
      <c r="K3729" s="8">
        <v>9085</v>
      </c>
      <c r="L3729" s="8">
        <f t="shared" si="232"/>
        <v>1184.9999999999991</v>
      </c>
      <c r="M3729" s="8">
        <f t="shared" si="233"/>
        <v>7900.0000000000009</v>
      </c>
      <c r="N3729" s="9"/>
      <c r="O3729" s="9"/>
      <c r="P3729" s="8">
        <v>15</v>
      </c>
      <c r="Q3729" s="8">
        <v>9085</v>
      </c>
      <c r="R3729" s="17">
        <f t="shared" si="234"/>
        <v>0</v>
      </c>
      <c r="S3729" s="18">
        <f t="shared" si="235"/>
        <v>9085</v>
      </c>
    </row>
    <row r="3730" spans="1:19" x14ac:dyDescent="0.25">
      <c r="A3730" s="7" t="s">
        <v>5584</v>
      </c>
      <c r="B3730" s="7" t="s">
        <v>5585</v>
      </c>
      <c r="C3730" s="7" t="s">
        <v>76</v>
      </c>
      <c r="D3730" s="7" t="s">
        <v>77</v>
      </c>
      <c r="E3730" s="7" t="s">
        <v>78</v>
      </c>
      <c r="F3730" s="8">
        <v>15</v>
      </c>
      <c r="G3730" s="8">
        <v>4025</v>
      </c>
      <c r="H3730" s="8">
        <v>4025</v>
      </c>
      <c r="I3730" s="8">
        <v>1</v>
      </c>
      <c r="J3730" s="8">
        <v>4025</v>
      </c>
      <c r="K3730" s="8">
        <v>4025</v>
      </c>
      <c r="L3730" s="8">
        <f t="shared" si="232"/>
        <v>524.99999999999955</v>
      </c>
      <c r="M3730" s="8">
        <f t="shared" si="233"/>
        <v>3500.0000000000005</v>
      </c>
      <c r="N3730" s="9"/>
      <c r="O3730" s="9"/>
      <c r="P3730" s="8">
        <v>15</v>
      </c>
      <c r="Q3730" s="8">
        <v>4025</v>
      </c>
      <c r="R3730" s="17">
        <f t="shared" si="234"/>
        <v>0</v>
      </c>
      <c r="S3730" s="18">
        <f t="shared" si="235"/>
        <v>4025</v>
      </c>
    </row>
    <row r="3731" spans="1:19" x14ac:dyDescent="0.25">
      <c r="A3731" s="7" t="s">
        <v>5586</v>
      </c>
      <c r="B3731" s="7" t="s">
        <v>5587</v>
      </c>
      <c r="C3731" s="7" t="s">
        <v>396</v>
      </c>
      <c r="D3731" s="7" t="s">
        <v>397</v>
      </c>
      <c r="E3731" s="7" t="s">
        <v>398</v>
      </c>
      <c r="F3731" s="8">
        <v>15</v>
      </c>
      <c r="G3731" s="8">
        <v>32299.99</v>
      </c>
      <c r="H3731" s="8">
        <v>32299.99</v>
      </c>
      <c r="I3731" s="8">
        <v>1</v>
      </c>
      <c r="J3731" s="8">
        <v>32299.99</v>
      </c>
      <c r="K3731" s="8">
        <v>32299.99</v>
      </c>
      <c r="L3731" s="8">
        <f t="shared" si="232"/>
        <v>4213.0421739130397</v>
      </c>
      <c r="M3731" s="8">
        <f t="shared" si="233"/>
        <v>28086.947826086962</v>
      </c>
      <c r="N3731" s="9"/>
      <c r="O3731" s="9"/>
      <c r="P3731" s="8">
        <v>15</v>
      </c>
      <c r="Q3731" s="8">
        <v>32299.99</v>
      </c>
      <c r="R3731" s="17">
        <f t="shared" si="234"/>
        <v>0</v>
      </c>
      <c r="S3731" s="18">
        <f t="shared" si="235"/>
        <v>32299.99</v>
      </c>
    </row>
    <row r="3732" spans="1:19" x14ac:dyDescent="0.25">
      <c r="A3732" s="7" t="s">
        <v>5588</v>
      </c>
      <c r="B3732" s="7" t="s">
        <v>5589</v>
      </c>
      <c r="C3732" s="7" t="s">
        <v>76</v>
      </c>
      <c r="D3732" s="7" t="s">
        <v>77</v>
      </c>
      <c r="E3732" s="7" t="s">
        <v>78</v>
      </c>
      <c r="F3732" s="8">
        <v>15</v>
      </c>
      <c r="G3732" s="8">
        <v>4600</v>
      </c>
      <c r="H3732" s="8">
        <v>4600</v>
      </c>
      <c r="I3732" s="8">
        <v>1</v>
      </c>
      <c r="J3732" s="8">
        <v>4600</v>
      </c>
      <c r="K3732" s="8">
        <v>4600</v>
      </c>
      <c r="L3732" s="8">
        <f t="shared" si="232"/>
        <v>599.99999999999955</v>
      </c>
      <c r="M3732" s="8">
        <f t="shared" si="233"/>
        <v>4000.0000000000005</v>
      </c>
      <c r="N3732" s="13"/>
      <c r="O3732" s="13"/>
      <c r="P3732" s="8">
        <v>15</v>
      </c>
      <c r="Q3732" s="8">
        <v>4600</v>
      </c>
      <c r="R3732" s="17">
        <f t="shared" si="234"/>
        <v>0</v>
      </c>
      <c r="S3732" s="18">
        <f t="shared" si="235"/>
        <v>4600</v>
      </c>
    </row>
    <row r="3733" spans="1:19" x14ac:dyDescent="0.25">
      <c r="A3733" s="7" t="s">
        <v>5590</v>
      </c>
      <c r="B3733" s="7" t="s">
        <v>5591</v>
      </c>
      <c r="C3733" s="7" t="s">
        <v>396</v>
      </c>
      <c r="D3733" s="7" t="s">
        <v>397</v>
      </c>
      <c r="E3733" s="7" t="s">
        <v>398</v>
      </c>
      <c r="F3733" s="8">
        <v>15</v>
      </c>
      <c r="G3733" s="8">
        <v>879.75</v>
      </c>
      <c r="H3733" s="8">
        <v>879.75</v>
      </c>
      <c r="I3733" s="8">
        <v>10</v>
      </c>
      <c r="J3733" s="8">
        <v>8797.5</v>
      </c>
      <c r="K3733" s="8">
        <v>879.75</v>
      </c>
      <c r="L3733" s="8">
        <f t="shared" si="232"/>
        <v>114.74999999999989</v>
      </c>
      <c r="M3733" s="8">
        <f t="shared" si="233"/>
        <v>765.00000000000011</v>
      </c>
      <c r="N3733" s="9"/>
      <c r="O3733" s="9"/>
      <c r="P3733" s="8">
        <v>15</v>
      </c>
      <c r="Q3733" s="8">
        <v>879.75</v>
      </c>
      <c r="R3733" s="17">
        <f t="shared" si="234"/>
        <v>0</v>
      </c>
      <c r="S3733" s="18">
        <f t="shared" si="235"/>
        <v>8797.5</v>
      </c>
    </row>
    <row r="3734" spans="1:19" x14ac:dyDescent="0.25">
      <c r="A3734" s="7" t="s">
        <v>5592</v>
      </c>
      <c r="B3734" s="7" t="s">
        <v>5593</v>
      </c>
      <c r="C3734" s="7" t="s">
        <v>396</v>
      </c>
      <c r="D3734" s="7" t="s">
        <v>397</v>
      </c>
      <c r="E3734" s="7" t="s">
        <v>398</v>
      </c>
      <c r="F3734" s="8">
        <v>15</v>
      </c>
      <c r="G3734" s="8">
        <v>879.75</v>
      </c>
      <c r="H3734" s="8">
        <v>879.75</v>
      </c>
      <c r="I3734" s="8">
        <v>12</v>
      </c>
      <c r="J3734" s="8">
        <v>10557</v>
      </c>
      <c r="K3734" s="8">
        <v>879.75</v>
      </c>
      <c r="L3734" s="8">
        <f t="shared" si="232"/>
        <v>114.74999999999989</v>
      </c>
      <c r="M3734" s="8">
        <f t="shared" si="233"/>
        <v>765.00000000000011</v>
      </c>
      <c r="N3734" s="9"/>
      <c r="O3734" s="9"/>
      <c r="P3734" s="8">
        <v>15</v>
      </c>
      <c r="Q3734" s="8">
        <v>879.75</v>
      </c>
      <c r="R3734" s="17">
        <f t="shared" si="234"/>
        <v>0</v>
      </c>
      <c r="S3734" s="18">
        <f t="shared" si="235"/>
        <v>10557</v>
      </c>
    </row>
    <row r="3735" spans="1:19" x14ac:dyDescent="0.25">
      <c r="A3735" s="7" t="s">
        <v>5596</v>
      </c>
      <c r="B3735" s="7" t="s">
        <v>5597</v>
      </c>
      <c r="C3735" s="7" t="s">
        <v>37</v>
      </c>
      <c r="D3735" s="7" t="s">
        <v>38</v>
      </c>
      <c r="E3735" s="7" t="s">
        <v>39</v>
      </c>
      <c r="F3735" s="8">
        <v>15</v>
      </c>
      <c r="G3735" s="8">
        <v>1787.1</v>
      </c>
      <c r="H3735" s="8">
        <v>1787.1</v>
      </c>
      <c r="I3735" s="8">
        <v>2</v>
      </c>
      <c r="J3735" s="8">
        <v>3574.2</v>
      </c>
      <c r="K3735" s="8">
        <v>1787.1</v>
      </c>
      <c r="L3735" s="8">
        <f t="shared" si="232"/>
        <v>233.09999999999991</v>
      </c>
      <c r="M3735" s="8">
        <f t="shared" si="233"/>
        <v>1554</v>
      </c>
      <c r="N3735" s="13"/>
      <c r="O3735" s="13"/>
      <c r="P3735" s="8">
        <v>15</v>
      </c>
      <c r="Q3735" s="8">
        <v>1787.1</v>
      </c>
      <c r="R3735" s="17">
        <f t="shared" si="234"/>
        <v>0</v>
      </c>
      <c r="S3735" s="18">
        <f t="shared" si="235"/>
        <v>3574.2</v>
      </c>
    </row>
    <row r="3736" spans="1:19" x14ac:dyDescent="0.25">
      <c r="A3736" s="7" t="s">
        <v>5598</v>
      </c>
      <c r="B3736" s="7" t="s">
        <v>5599</v>
      </c>
      <c r="C3736" s="7" t="s">
        <v>32</v>
      </c>
      <c r="D3736" s="7" t="s">
        <v>33</v>
      </c>
      <c r="E3736" s="7" t="s">
        <v>34</v>
      </c>
      <c r="F3736" s="8">
        <v>15</v>
      </c>
      <c r="G3736" s="8">
        <v>1605.98</v>
      </c>
      <c r="H3736" s="8">
        <v>1605.98</v>
      </c>
      <c r="I3736" s="8">
        <v>1</v>
      </c>
      <c r="J3736" s="8">
        <v>1605.98</v>
      </c>
      <c r="K3736" s="8">
        <v>1605.98</v>
      </c>
      <c r="L3736" s="8">
        <f t="shared" si="232"/>
        <v>209.47565217391298</v>
      </c>
      <c r="M3736" s="8">
        <f t="shared" si="233"/>
        <v>1396.504347826087</v>
      </c>
      <c r="N3736" s="13"/>
      <c r="O3736" s="13"/>
      <c r="P3736" s="8">
        <v>15</v>
      </c>
      <c r="Q3736" s="8">
        <v>1605.98</v>
      </c>
      <c r="R3736" s="17">
        <f t="shared" si="234"/>
        <v>0</v>
      </c>
      <c r="S3736" s="18">
        <f t="shared" si="235"/>
        <v>1605.98</v>
      </c>
    </row>
    <row r="3737" spans="1:19" x14ac:dyDescent="0.25">
      <c r="A3737" s="7" t="s">
        <v>5600</v>
      </c>
      <c r="B3737" s="7" t="s">
        <v>5601</v>
      </c>
      <c r="C3737" s="7" t="s">
        <v>37</v>
      </c>
      <c r="D3737" s="7" t="s">
        <v>38</v>
      </c>
      <c r="E3737" s="7" t="s">
        <v>39</v>
      </c>
      <c r="F3737" s="8">
        <v>15</v>
      </c>
      <c r="G3737" s="8">
        <v>782</v>
      </c>
      <c r="H3737" s="8">
        <v>782</v>
      </c>
      <c r="I3737" s="8">
        <v>10</v>
      </c>
      <c r="J3737" s="8">
        <v>7820</v>
      </c>
      <c r="K3737" s="8">
        <v>782</v>
      </c>
      <c r="L3737" s="8">
        <f t="shared" si="232"/>
        <v>102</v>
      </c>
      <c r="M3737" s="8">
        <f t="shared" si="233"/>
        <v>680</v>
      </c>
      <c r="N3737" s="8">
        <v>12</v>
      </c>
      <c r="O3737" s="8">
        <v>761.6</v>
      </c>
      <c r="P3737" s="8">
        <v>15</v>
      </c>
      <c r="Q3737" s="8">
        <v>782</v>
      </c>
      <c r="R3737" s="17">
        <f t="shared" si="234"/>
        <v>7616</v>
      </c>
      <c r="S3737" s="18">
        <f t="shared" si="235"/>
        <v>7820</v>
      </c>
    </row>
    <row r="3738" spans="1:19" x14ac:dyDescent="0.25">
      <c r="A3738" s="7" t="s">
        <v>5602</v>
      </c>
      <c r="B3738" s="7" t="s">
        <v>5603</v>
      </c>
      <c r="C3738" s="7" t="s">
        <v>14</v>
      </c>
      <c r="D3738" s="7" t="s">
        <v>15</v>
      </c>
      <c r="E3738" s="7" t="s">
        <v>19</v>
      </c>
      <c r="F3738" s="8">
        <v>21</v>
      </c>
      <c r="G3738" s="8">
        <v>1493.14</v>
      </c>
      <c r="H3738" s="8">
        <v>1493.14</v>
      </c>
      <c r="I3738" s="8">
        <v>180</v>
      </c>
      <c r="J3738" s="8">
        <v>268765.19999999995</v>
      </c>
      <c r="K3738" s="8">
        <v>1493.1399999999996</v>
      </c>
      <c r="L3738" s="8">
        <f t="shared" si="232"/>
        <v>259.13999999999987</v>
      </c>
      <c r="M3738" s="8">
        <f t="shared" si="233"/>
        <v>1233.9999999999998</v>
      </c>
      <c r="N3738" s="8">
        <v>12</v>
      </c>
      <c r="O3738" s="8">
        <v>1382.08</v>
      </c>
      <c r="P3738" s="8">
        <v>21</v>
      </c>
      <c r="Q3738" s="8">
        <v>1493.1399999999999</v>
      </c>
      <c r="R3738" s="17">
        <f t="shared" si="234"/>
        <v>248774.39999999999</v>
      </c>
      <c r="S3738" s="18">
        <f t="shared" si="235"/>
        <v>268765.19999999995</v>
      </c>
    </row>
    <row r="3739" spans="1:19" x14ac:dyDescent="0.25">
      <c r="A3739" s="7" t="s">
        <v>5606</v>
      </c>
      <c r="B3739" s="7" t="s">
        <v>5607</v>
      </c>
      <c r="C3739" s="7" t="s">
        <v>396</v>
      </c>
      <c r="D3739" s="7" t="s">
        <v>397</v>
      </c>
      <c r="E3739" s="7" t="s">
        <v>988</v>
      </c>
      <c r="F3739" s="8">
        <v>15</v>
      </c>
      <c r="G3739" s="8">
        <v>54625</v>
      </c>
      <c r="H3739" s="8">
        <v>54625</v>
      </c>
      <c r="I3739" s="8">
        <v>2</v>
      </c>
      <c r="J3739" s="8">
        <v>109250</v>
      </c>
      <c r="K3739" s="8">
        <v>54625</v>
      </c>
      <c r="L3739" s="8">
        <f t="shared" si="232"/>
        <v>7124.9999999999927</v>
      </c>
      <c r="M3739" s="8">
        <f t="shared" si="233"/>
        <v>47500.000000000007</v>
      </c>
      <c r="N3739" s="9"/>
      <c r="O3739" s="9"/>
      <c r="P3739" s="8">
        <v>15</v>
      </c>
      <c r="Q3739" s="8">
        <v>54625</v>
      </c>
      <c r="R3739" s="17">
        <f t="shared" si="234"/>
        <v>0</v>
      </c>
      <c r="S3739" s="18">
        <f t="shared" si="235"/>
        <v>109250</v>
      </c>
    </row>
    <row r="3740" spans="1:19" x14ac:dyDescent="0.25">
      <c r="A3740" s="7" t="s">
        <v>5608</v>
      </c>
      <c r="B3740" s="7" t="s">
        <v>5609</v>
      </c>
      <c r="C3740" s="7" t="s">
        <v>37</v>
      </c>
      <c r="D3740" s="7" t="s">
        <v>38</v>
      </c>
      <c r="E3740" s="7" t="s">
        <v>39</v>
      </c>
      <c r="F3740" s="8">
        <v>15</v>
      </c>
      <c r="G3740" s="8">
        <v>2128.62</v>
      </c>
      <c r="H3740" s="8">
        <v>2128.62</v>
      </c>
      <c r="I3740" s="8">
        <v>1</v>
      </c>
      <c r="J3740" s="8">
        <v>2128.62</v>
      </c>
      <c r="K3740" s="8">
        <v>2128.62</v>
      </c>
      <c r="L3740" s="8">
        <f t="shared" si="232"/>
        <v>277.64608695652169</v>
      </c>
      <c r="M3740" s="8">
        <f t="shared" si="233"/>
        <v>1850.9739130434782</v>
      </c>
      <c r="N3740" s="8">
        <v>12</v>
      </c>
      <c r="O3740" s="8">
        <v>2073.09</v>
      </c>
      <c r="P3740" s="8">
        <v>15</v>
      </c>
      <c r="Q3740" s="8">
        <v>2128.62</v>
      </c>
      <c r="R3740" s="17">
        <f t="shared" si="234"/>
        <v>2073.09</v>
      </c>
      <c r="S3740" s="18">
        <f t="shared" si="235"/>
        <v>2128.62</v>
      </c>
    </row>
    <row r="3741" spans="1:19" x14ac:dyDescent="0.25">
      <c r="A3741" s="7" t="s">
        <v>5610</v>
      </c>
      <c r="B3741" s="7" t="s">
        <v>5611</v>
      </c>
      <c r="C3741" s="7" t="s">
        <v>76</v>
      </c>
      <c r="D3741" s="7" t="s">
        <v>77</v>
      </c>
      <c r="E3741" s="7" t="s">
        <v>78</v>
      </c>
      <c r="F3741" s="8">
        <v>15</v>
      </c>
      <c r="G3741" s="8">
        <v>16100</v>
      </c>
      <c r="H3741" s="8">
        <v>16100</v>
      </c>
      <c r="I3741" s="8">
        <v>3</v>
      </c>
      <c r="J3741" s="8">
        <v>48300</v>
      </c>
      <c r="K3741" s="8">
        <v>16100</v>
      </c>
      <c r="L3741" s="8">
        <f t="shared" si="232"/>
        <v>2099.9999999999982</v>
      </c>
      <c r="M3741" s="8">
        <f t="shared" si="233"/>
        <v>14000.000000000002</v>
      </c>
      <c r="N3741" s="8">
        <v>12</v>
      </c>
      <c r="O3741" s="8">
        <v>15680</v>
      </c>
      <c r="P3741" s="8">
        <v>15</v>
      </c>
      <c r="Q3741" s="8">
        <v>16100</v>
      </c>
      <c r="R3741" s="17">
        <f t="shared" si="234"/>
        <v>47040</v>
      </c>
      <c r="S3741" s="18">
        <f t="shared" si="235"/>
        <v>48300</v>
      </c>
    </row>
    <row r="3742" spans="1:19" x14ac:dyDescent="0.25">
      <c r="A3742" s="7" t="s">
        <v>5612</v>
      </c>
      <c r="B3742" s="7" t="s">
        <v>5613</v>
      </c>
      <c r="C3742" s="7" t="s">
        <v>32</v>
      </c>
      <c r="D3742" s="7" t="s">
        <v>33</v>
      </c>
      <c r="E3742" s="7" t="s">
        <v>34</v>
      </c>
      <c r="F3742" s="8">
        <v>15</v>
      </c>
      <c r="G3742" s="8">
        <v>13754</v>
      </c>
      <c r="H3742" s="8">
        <v>13754</v>
      </c>
      <c r="I3742" s="8">
        <v>1</v>
      </c>
      <c r="J3742" s="8">
        <v>13754</v>
      </c>
      <c r="K3742" s="8">
        <v>13754</v>
      </c>
      <c r="L3742" s="8">
        <f t="shared" si="232"/>
        <v>1793.9999999999982</v>
      </c>
      <c r="M3742" s="8">
        <f t="shared" si="233"/>
        <v>11960.000000000002</v>
      </c>
      <c r="N3742" s="13"/>
      <c r="O3742" s="13"/>
      <c r="P3742" s="8">
        <v>15</v>
      </c>
      <c r="Q3742" s="8">
        <v>13754</v>
      </c>
      <c r="R3742" s="17">
        <f t="shared" si="234"/>
        <v>0</v>
      </c>
      <c r="S3742" s="18">
        <f t="shared" si="235"/>
        <v>13754</v>
      </c>
    </row>
    <row r="3743" spans="1:19" x14ac:dyDescent="0.25">
      <c r="A3743" s="7" t="s">
        <v>5614</v>
      </c>
      <c r="B3743" s="7" t="s">
        <v>5615</v>
      </c>
      <c r="C3743" s="7" t="s">
        <v>32</v>
      </c>
      <c r="D3743" s="7" t="s">
        <v>33</v>
      </c>
      <c r="E3743" s="7" t="s">
        <v>34</v>
      </c>
      <c r="F3743" s="8">
        <v>15</v>
      </c>
      <c r="G3743" s="8">
        <v>13754</v>
      </c>
      <c r="H3743" s="8">
        <v>13754</v>
      </c>
      <c r="I3743" s="8">
        <v>1</v>
      </c>
      <c r="J3743" s="8">
        <v>13754</v>
      </c>
      <c r="K3743" s="8">
        <v>13754</v>
      </c>
      <c r="L3743" s="8">
        <f t="shared" si="232"/>
        <v>1793.9999999999982</v>
      </c>
      <c r="M3743" s="8">
        <f t="shared" si="233"/>
        <v>11960.000000000002</v>
      </c>
      <c r="N3743" s="8">
        <v>12</v>
      </c>
      <c r="O3743" s="8">
        <v>13395.2</v>
      </c>
      <c r="P3743" s="8">
        <v>15</v>
      </c>
      <c r="Q3743" s="8">
        <v>13754</v>
      </c>
      <c r="R3743" s="17">
        <f t="shared" si="234"/>
        <v>13395.2</v>
      </c>
      <c r="S3743" s="18">
        <f t="shared" si="235"/>
        <v>13754</v>
      </c>
    </row>
    <row r="3744" spans="1:19" x14ac:dyDescent="0.25">
      <c r="A3744" s="7" t="s">
        <v>5616</v>
      </c>
      <c r="B3744" s="7" t="s">
        <v>5617</v>
      </c>
      <c r="C3744" s="7" t="s">
        <v>32</v>
      </c>
      <c r="D3744" s="7" t="s">
        <v>33</v>
      </c>
      <c r="E3744" s="7" t="s">
        <v>34</v>
      </c>
      <c r="F3744" s="8">
        <v>15</v>
      </c>
      <c r="G3744" s="8">
        <v>9085</v>
      </c>
      <c r="H3744" s="8">
        <v>9085</v>
      </c>
      <c r="I3744" s="8">
        <v>1</v>
      </c>
      <c r="J3744" s="8">
        <v>9085</v>
      </c>
      <c r="K3744" s="8">
        <v>9085</v>
      </c>
      <c r="L3744" s="8">
        <f t="shared" si="232"/>
        <v>1184.9999999999991</v>
      </c>
      <c r="M3744" s="8">
        <f t="shared" si="233"/>
        <v>7900.0000000000009</v>
      </c>
      <c r="N3744" s="13"/>
      <c r="O3744" s="13"/>
      <c r="P3744" s="8">
        <v>15</v>
      </c>
      <c r="Q3744" s="8">
        <v>9085</v>
      </c>
      <c r="R3744" s="17">
        <f t="shared" si="234"/>
        <v>0</v>
      </c>
      <c r="S3744" s="18">
        <f t="shared" si="235"/>
        <v>9085</v>
      </c>
    </row>
    <row r="3745" spans="1:19" x14ac:dyDescent="0.25">
      <c r="A3745" s="7" t="s">
        <v>5618</v>
      </c>
      <c r="B3745" s="7" t="s">
        <v>5619</v>
      </c>
      <c r="C3745" s="7" t="s">
        <v>396</v>
      </c>
      <c r="D3745" s="7" t="s">
        <v>397</v>
      </c>
      <c r="E3745" s="7" t="s">
        <v>988</v>
      </c>
      <c r="F3745" s="8">
        <v>15</v>
      </c>
      <c r="G3745" s="8">
        <v>54625</v>
      </c>
      <c r="H3745" s="8">
        <v>54625</v>
      </c>
      <c r="I3745" s="8">
        <v>4</v>
      </c>
      <c r="J3745" s="8">
        <v>218500</v>
      </c>
      <c r="K3745" s="8">
        <v>54625</v>
      </c>
      <c r="L3745" s="8">
        <f t="shared" si="232"/>
        <v>7124.9999999999927</v>
      </c>
      <c r="M3745" s="8">
        <f t="shared" si="233"/>
        <v>47500.000000000007</v>
      </c>
      <c r="N3745" s="13"/>
      <c r="O3745" s="13"/>
      <c r="P3745" s="8">
        <v>15</v>
      </c>
      <c r="Q3745" s="8">
        <v>54625</v>
      </c>
      <c r="R3745" s="17">
        <f t="shared" si="234"/>
        <v>0</v>
      </c>
      <c r="S3745" s="18">
        <f t="shared" si="235"/>
        <v>218500</v>
      </c>
    </row>
    <row r="3746" spans="1:19" x14ac:dyDescent="0.25">
      <c r="A3746" s="7" t="s">
        <v>5622</v>
      </c>
      <c r="B3746" s="7" t="s">
        <v>5623</v>
      </c>
      <c r="C3746" s="7" t="s">
        <v>396</v>
      </c>
      <c r="D3746" s="7" t="s">
        <v>397</v>
      </c>
      <c r="E3746" s="7" t="s">
        <v>988</v>
      </c>
      <c r="F3746" s="8">
        <v>15</v>
      </c>
      <c r="G3746" s="8">
        <v>36225</v>
      </c>
      <c r="H3746" s="8">
        <v>36225</v>
      </c>
      <c r="I3746" s="8">
        <v>1</v>
      </c>
      <c r="J3746" s="8">
        <v>36225</v>
      </c>
      <c r="K3746" s="8">
        <v>36225</v>
      </c>
      <c r="L3746" s="8">
        <f t="shared" si="232"/>
        <v>4724.9999999999964</v>
      </c>
      <c r="M3746" s="8">
        <f t="shared" si="233"/>
        <v>31500.000000000004</v>
      </c>
      <c r="N3746" s="13"/>
      <c r="O3746" s="13"/>
      <c r="P3746" s="8">
        <v>15</v>
      </c>
      <c r="Q3746" s="8">
        <v>36225</v>
      </c>
      <c r="R3746" s="17">
        <f t="shared" si="234"/>
        <v>0</v>
      </c>
      <c r="S3746" s="18">
        <f t="shared" si="235"/>
        <v>36225</v>
      </c>
    </row>
    <row r="3747" spans="1:19" x14ac:dyDescent="0.25">
      <c r="A3747" s="7" t="s">
        <v>5624</v>
      </c>
      <c r="B3747" s="7" t="s">
        <v>5625</v>
      </c>
      <c r="C3747" s="7" t="s">
        <v>37</v>
      </c>
      <c r="D3747" s="7" t="s">
        <v>38</v>
      </c>
      <c r="E3747" s="7" t="s">
        <v>39</v>
      </c>
      <c r="F3747" s="8">
        <v>15</v>
      </c>
      <c r="G3747" s="8">
        <v>11741.5</v>
      </c>
      <c r="H3747" s="8">
        <v>11741.5</v>
      </c>
      <c r="I3747" s="8">
        <v>1</v>
      </c>
      <c r="J3747" s="8">
        <v>11741.5</v>
      </c>
      <c r="K3747" s="8">
        <v>11741.5</v>
      </c>
      <c r="L3747" s="8">
        <f t="shared" si="232"/>
        <v>1531.5</v>
      </c>
      <c r="M3747" s="8">
        <f t="shared" si="233"/>
        <v>10210</v>
      </c>
      <c r="N3747" s="9"/>
      <c r="O3747" s="9"/>
      <c r="P3747" s="8">
        <v>15</v>
      </c>
      <c r="Q3747" s="8">
        <v>11741.5</v>
      </c>
      <c r="R3747" s="17">
        <f t="shared" si="234"/>
        <v>0</v>
      </c>
      <c r="S3747" s="18">
        <f t="shared" si="235"/>
        <v>11741.5</v>
      </c>
    </row>
    <row r="3748" spans="1:19" x14ac:dyDescent="0.25">
      <c r="A3748" s="7" t="s">
        <v>5626</v>
      </c>
      <c r="B3748" s="7" t="s">
        <v>5627</v>
      </c>
      <c r="C3748" s="7" t="s">
        <v>2265</v>
      </c>
      <c r="D3748" s="7" t="s">
        <v>2266</v>
      </c>
      <c r="E3748" s="7" t="s">
        <v>2267</v>
      </c>
      <c r="F3748" s="8">
        <v>21</v>
      </c>
      <c r="G3748" s="8">
        <v>40367.870000000003</v>
      </c>
      <c r="H3748" s="8">
        <v>40367.870000000003</v>
      </c>
      <c r="I3748" s="8">
        <v>2</v>
      </c>
      <c r="J3748" s="8">
        <v>80735.740000000005</v>
      </c>
      <c r="K3748" s="8">
        <v>40367.870000000003</v>
      </c>
      <c r="L3748" s="8">
        <f t="shared" si="232"/>
        <v>7005.993966942151</v>
      </c>
      <c r="M3748" s="8">
        <f t="shared" si="233"/>
        <v>33361.876033057852</v>
      </c>
      <c r="N3748" s="13"/>
      <c r="O3748" s="13"/>
      <c r="P3748" s="8">
        <v>21</v>
      </c>
      <c r="Q3748" s="8">
        <v>40367.870000000003</v>
      </c>
      <c r="R3748" s="17">
        <f t="shared" si="234"/>
        <v>0</v>
      </c>
      <c r="S3748" s="18">
        <f t="shared" si="235"/>
        <v>80735.740000000005</v>
      </c>
    </row>
    <row r="3749" spans="1:19" x14ac:dyDescent="0.25">
      <c r="A3749" s="7" t="s">
        <v>5628</v>
      </c>
      <c r="B3749" s="7" t="s">
        <v>5629</v>
      </c>
      <c r="C3749" s="7" t="s">
        <v>2265</v>
      </c>
      <c r="D3749" s="7" t="s">
        <v>2266</v>
      </c>
      <c r="E3749" s="7" t="s">
        <v>2267</v>
      </c>
      <c r="F3749" s="8">
        <v>21</v>
      </c>
      <c r="G3749" s="8">
        <v>21612.35</v>
      </c>
      <c r="H3749" s="8">
        <v>21612.35</v>
      </c>
      <c r="I3749" s="8">
        <v>1</v>
      </c>
      <c r="J3749" s="8">
        <v>21612.35</v>
      </c>
      <c r="K3749" s="8">
        <v>21612.35</v>
      </c>
      <c r="L3749" s="8">
        <f t="shared" si="232"/>
        <v>3750.9037190082636</v>
      </c>
      <c r="M3749" s="8">
        <f t="shared" si="233"/>
        <v>17861.446280991735</v>
      </c>
      <c r="N3749" s="13"/>
      <c r="O3749" s="13"/>
      <c r="P3749" s="8">
        <v>21</v>
      </c>
      <c r="Q3749" s="8">
        <v>21612.35</v>
      </c>
      <c r="R3749" s="17">
        <f t="shared" si="234"/>
        <v>0</v>
      </c>
      <c r="S3749" s="18">
        <f t="shared" si="235"/>
        <v>21612.35</v>
      </c>
    </row>
    <row r="3750" spans="1:19" x14ac:dyDescent="0.25">
      <c r="A3750" s="7" t="s">
        <v>5632</v>
      </c>
      <c r="B3750" s="7" t="s">
        <v>5633</v>
      </c>
      <c r="C3750" s="7" t="s">
        <v>5634</v>
      </c>
      <c r="D3750" s="7" t="s">
        <v>5635</v>
      </c>
      <c r="E3750" s="7" t="s">
        <v>5636</v>
      </c>
      <c r="F3750" s="8">
        <v>15</v>
      </c>
      <c r="G3750" s="8">
        <v>1062000</v>
      </c>
      <c r="H3750" s="8">
        <v>1062000</v>
      </c>
      <c r="I3750" s="8">
        <v>1</v>
      </c>
      <c r="J3750" s="8">
        <v>1062000</v>
      </c>
      <c r="K3750" s="8">
        <v>1062000</v>
      </c>
      <c r="L3750" s="8">
        <f t="shared" si="232"/>
        <v>138521.7391304347</v>
      </c>
      <c r="M3750" s="8">
        <f t="shared" si="233"/>
        <v>923478.2608695653</v>
      </c>
      <c r="N3750" s="13"/>
      <c r="O3750" s="13"/>
      <c r="P3750" s="8">
        <v>15</v>
      </c>
      <c r="Q3750" s="8">
        <v>1062000</v>
      </c>
      <c r="R3750" s="17">
        <f t="shared" si="234"/>
        <v>0</v>
      </c>
      <c r="S3750" s="18">
        <f t="shared" si="235"/>
        <v>1062000</v>
      </c>
    </row>
    <row r="3751" spans="1:19" x14ac:dyDescent="0.25">
      <c r="A3751" s="7" t="s">
        <v>5637</v>
      </c>
      <c r="B3751" s="7" t="s">
        <v>5638</v>
      </c>
      <c r="C3751" s="7" t="s">
        <v>32</v>
      </c>
      <c r="D3751" s="7" t="s">
        <v>33</v>
      </c>
      <c r="E3751" s="7" t="s">
        <v>34</v>
      </c>
      <c r="F3751" s="8">
        <v>15</v>
      </c>
      <c r="G3751" s="8">
        <v>13754</v>
      </c>
      <c r="H3751" s="8">
        <v>13754</v>
      </c>
      <c r="I3751" s="8">
        <v>6</v>
      </c>
      <c r="J3751" s="8">
        <v>82524</v>
      </c>
      <c r="K3751" s="8">
        <v>13754</v>
      </c>
      <c r="L3751" s="8">
        <f t="shared" si="232"/>
        <v>1793.9999999999982</v>
      </c>
      <c r="M3751" s="8">
        <f t="shared" si="233"/>
        <v>11960.000000000002</v>
      </c>
      <c r="N3751" s="9"/>
      <c r="O3751" s="9"/>
      <c r="P3751" s="8">
        <v>15</v>
      </c>
      <c r="Q3751" s="8">
        <v>13754</v>
      </c>
      <c r="R3751" s="17">
        <f t="shared" si="234"/>
        <v>0</v>
      </c>
      <c r="S3751" s="18">
        <f t="shared" si="235"/>
        <v>82524</v>
      </c>
    </row>
    <row r="3752" spans="1:19" x14ac:dyDescent="0.25">
      <c r="A3752" s="7" t="s">
        <v>5639</v>
      </c>
      <c r="B3752" s="7" t="s">
        <v>5640</v>
      </c>
      <c r="C3752" s="7" t="s">
        <v>32</v>
      </c>
      <c r="D3752" s="7" t="s">
        <v>33</v>
      </c>
      <c r="E3752" s="7" t="s">
        <v>34</v>
      </c>
      <c r="F3752" s="8">
        <v>15</v>
      </c>
      <c r="G3752" s="8">
        <v>3967.5</v>
      </c>
      <c r="H3752" s="8">
        <v>3967.5</v>
      </c>
      <c r="I3752" s="8">
        <v>1</v>
      </c>
      <c r="J3752" s="8">
        <v>3967.5</v>
      </c>
      <c r="K3752" s="8">
        <v>3967.5</v>
      </c>
      <c r="L3752" s="8">
        <f t="shared" si="232"/>
        <v>517.49999999999955</v>
      </c>
      <c r="M3752" s="8">
        <f t="shared" si="233"/>
        <v>3450.0000000000005</v>
      </c>
      <c r="N3752" s="13"/>
      <c r="O3752" s="13"/>
      <c r="P3752" s="8">
        <v>15</v>
      </c>
      <c r="Q3752" s="8">
        <v>3967.5</v>
      </c>
      <c r="R3752" s="17">
        <f t="shared" si="234"/>
        <v>0</v>
      </c>
      <c r="S3752" s="18">
        <f t="shared" si="235"/>
        <v>3967.5</v>
      </c>
    </row>
    <row r="3753" spans="1:19" x14ac:dyDescent="0.25">
      <c r="A3753" s="7" t="s">
        <v>5641</v>
      </c>
      <c r="B3753" s="7" t="s">
        <v>5642</v>
      </c>
      <c r="C3753" s="7" t="s">
        <v>32</v>
      </c>
      <c r="D3753" s="7" t="s">
        <v>33</v>
      </c>
      <c r="E3753" s="7" t="s">
        <v>34</v>
      </c>
      <c r="F3753" s="8">
        <v>15</v>
      </c>
      <c r="G3753" s="8">
        <v>9085</v>
      </c>
      <c r="H3753" s="8">
        <v>9085</v>
      </c>
      <c r="I3753" s="8">
        <v>3</v>
      </c>
      <c r="J3753" s="8">
        <v>27255</v>
      </c>
      <c r="K3753" s="8">
        <v>9085</v>
      </c>
      <c r="L3753" s="8">
        <f t="shared" si="232"/>
        <v>1184.9999999999991</v>
      </c>
      <c r="M3753" s="8">
        <f t="shared" si="233"/>
        <v>7900.0000000000009</v>
      </c>
      <c r="N3753" s="13"/>
      <c r="O3753" s="13"/>
      <c r="P3753" s="8">
        <v>15</v>
      </c>
      <c r="Q3753" s="8">
        <v>9085</v>
      </c>
      <c r="R3753" s="17">
        <f t="shared" si="234"/>
        <v>0</v>
      </c>
      <c r="S3753" s="18">
        <f t="shared" si="235"/>
        <v>27255</v>
      </c>
    </row>
    <row r="3754" spans="1:19" x14ac:dyDescent="0.25">
      <c r="A3754" s="7" t="s">
        <v>5643</v>
      </c>
      <c r="B3754" s="7" t="s">
        <v>5644</v>
      </c>
      <c r="C3754" s="7" t="s">
        <v>32</v>
      </c>
      <c r="D3754" s="7" t="s">
        <v>33</v>
      </c>
      <c r="E3754" s="7" t="s">
        <v>34</v>
      </c>
      <c r="F3754" s="8">
        <v>15</v>
      </c>
      <c r="G3754" s="8">
        <v>14441.7</v>
      </c>
      <c r="H3754" s="8">
        <v>14441.7</v>
      </c>
      <c r="I3754" s="8">
        <v>3</v>
      </c>
      <c r="J3754" s="8">
        <v>43325.100000000006</v>
      </c>
      <c r="K3754" s="8">
        <v>14441.700000000003</v>
      </c>
      <c r="L3754" s="8">
        <f t="shared" si="232"/>
        <v>1883.6999999999989</v>
      </c>
      <c r="M3754" s="8">
        <f t="shared" si="233"/>
        <v>12558.000000000004</v>
      </c>
      <c r="N3754" s="9"/>
      <c r="O3754" s="9"/>
      <c r="P3754" s="8">
        <v>15</v>
      </c>
      <c r="Q3754" s="8">
        <v>14441.7</v>
      </c>
      <c r="R3754" s="17">
        <f t="shared" si="234"/>
        <v>0</v>
      </c>
      <c r="S3754" s="18">
        <f t="shared" si="235"/>
        <v>43325.100000000006</v>
      </c>
    </row>
    <row r="3755" spans="1:19" x14ac:dyDescent="0.25">
      <c r="A3755" s="7" t="s">
        <v>5645</v>
      </c>
      <c r="B3755" s="7" t="s">
        <v>5646</v>
      </c>
      <c r="C3755" s="7" t="s">
        <v>76</v>
      </c>
      <c r="D3755" s="7" t="s">
        <v>77</v>
      </c>
      <c r="E3755" s="7" t="s">
        <v>78</v>
      </c>
      <c r="F3755" s="8">
        <v>15</v>
      </c>
      <c r="G3755" s="8">
        <v>2318.77</v>
      </c>
      <c r="H3755" s="8">
        <v>2318.77</v>
      </c>
      <c r="I3755" s="8">
        <v>6</v>
      </c>
      <c r="J3755" s="8">
        <v>13912.62</v>
      </c>
      <c r="K3755" s="8">
        <v>2318.77</v>
      </c>
      <c r="L3755" s="8">
        <f t="shared" si="232"/>
        <v>302.44826086956505</v>
      </c>
      <c r="M3755" s="8">
        <f t="shared" si="233"/>
        <v>2016.3217391304349</v>
      </c>
      <c r="N3755" s="13"/>
      <c r="O3755" s="13"/>
      <c r="P3755" s="8">
        <v>15</v>
      </c>
      <c r="Q3755" s="8">
        <v>2318.77</v>
      </c>
      <c r="R3755" s="17">
        <f t="shared" si="234"/>
        <v>0</v>
      </c>
      <c r="S3755" s="18">
        <f t="shared" si="235"/>
        <v>13912.62</v>
      </c>
    </row>
    <row r="3756" spans="1:19" x14ac:dyDescent="0.25">
      <c r="A3756" s="7" t="s">
        <v>5647</v>
      </c>
      <c r="B3756" s="7" t="s">
        <v>5648</v>
      </c>
      <c r="C3756" s="7" t="s">
        <v>76</v>
      </c>
      <c r="D3756" s="7" t="s">
        <v>77</v>
      </c>
      <c r="E3756" s="7" t="s">
        <v>78</v>
      </c>
      <c r="F3756" s="8">
        <v>15</v>
      </c>
      <c r="G3756" s="8">
        <v>5175</v>
      </c>
      <c r="H3756" s="8">
        <v>5175</v>
      </c>
      <c r="I3756" s="8">
        <v>2</v>
      </c>
      <c r="J3756" s="8">
        <v>10350</v>
      </c>
      <c r="K3756" s="8">
        <v>5175</v>
      </c>
      <c r="L3756" s="8">
        <f t="shared" si="232"/>
        <v>675</v>
      </c>
      <c r="M3756" s="8">
        <f t="shared" si="233"/>
        <v>4500</v>
      </c>
      <c r="N3756" s="13"/>
      <c r="O3756" s="13"/>
      <c r="P3756" s="8">
        <v>15</v>
      </c>
      <c r="Q3756" s="8">
        <v>5175</v>
      </c>
      <c r="R3756" s="17">
        <f t="shared" si="234"/>
        <v>0</v>
      </c>
      <c r="S3756" s="18">
        <f t="shared" si="235"/>
        <v>10350</v>
      </c>
    </row>
    <row r="3757" spans="1:19" x14ac:dyDescent="0.25">
      <c r="A3757" s="7" t="s">
        <v>5649</v>
      </c>
      <c r="B3757" s="7" t="s">
        <v>5650</v>
      </c>
      <c r="C3757" s="7" t="s">
        <v>76</v>
      </c>
      <c r="D3757" s="7" t="s">
        <v>77</v>
      </c>
      <c r="E3757" s="7" t="s">
        <v>78</v>
      </c>
      <c r="F3757" s="8">
        <v>15</v>
      </c>
      <c r="G3757" s="8">
        <v>14260</v>
      </c>
      <c r="H3757" s="8">
        <v>14260</v>
      </c>
      <c r="I3757" s="8">
        <v>1</v>
      </c>
      <c r="J3757" s="8">
        <v>14260</v>
      </c>
      <c r="K3757" s="8">
        <v>14260</v>
      </c>
      <c r="L3757" s="8">
        <f t="shared" si="232"/>
        <v>1859.9999999999982</v>
      </c>
      <c r="M3757" s="8">
        <f t="shared" si="233"/>
        <v>12400.000000000002</v>
      </c>
      <c r="N3757" s="8">
        <v>12</v>
      </c>
      <c r="O3757" s="8">
        <v>13888</v>
      </c>
      <c r="P3757" s="8">
        <v>15</v>
      </c>
      <c r="Q3757" s="8">
        <v>14260</v>
      </c>
      <c r="R3757" s="17">
        <f t="shared" si="234"/>
        <v>13888</v>
      </c>
      <c r="S3757" s="18">
        <f t="shared" si="235"/>
        <v>14260</v>
      </c>
    </row>
    <row r="3758" spans="1:19" x14ac:dyDescent="0.25">
      <c r="A3758" s="7" t="s">
        <v>5651</v>
      </c>
      <c r="B3758" s="7" t="s">
        <v>5652</v>
      </c>
      <c r="C3758" s="7" t="s">
        <v>32</v>
      </c>
      <c r="D3758" s="7" t="s">
        <v>33</v>
      </c>
      <c r="E3758" s="7" t="s">
        <v>34</v>
      </c>
      <c r="F3758" s="8">
        <v>15</v>
      </c>
      <c r="G3758" s="8">
        <v>9085</v>
      </c>
      <c r="H3758" s="8">
        <v>9085</v>
      </c>
      <c r="I3758" s="8">
        <v>1</v>
      </c>
      <c r="J3758" s="8">
        <v>9085</v>
      </c>
      <c r="K3758" s="8">
        <v>9085</v>
      </c>
      <c r="L3758" s="8">
        <f t="shared" si="232"/>
        <v>1184.9999999999991</v>
      </c>
      <c r="M3758" s="8">
        <f t="shared" si="233"/>
        <v>7900.0000000000009</v>
      </c>
      <c r="N3758" s="13"/>
      <c r="O3758" s="13"/>
      <c r="P3758" s="8">
        <v>15</v>
      </c>
      <c r="Q3758" s="8">
        <v>9085</v>
      </c>
      <c r="R3758" s="17">
        <f t="shared" si="234"/>
        <v>0</v>
      </c>
      <c r="S3758" s="18">
        <f t="shared" si="235"/>
        <v>9085</v>
      </c>
    </row>
    <row r="3759" spans="1:19" x14ac:dyDescent="0.25">
      <c r="A3759" s="7" t="s">
        <v>5653</v>
      </c>
      <c r="B3759" s="7" t="s">
        <v>5654</v>
      </c>
      <c r="C3759" s="7" t="s">
        <v>32</v>
      </c>
      <c r="D3759" s="7" t="s">
        <v>33</v>
      </c>
      <c r="E3759" s="7" t="s">
        <v>34</v>
      </c>
      <c r="F3759" s="8">
        <v>15</v>
      </c>
      <c r="G3759" s="8">
        <v>13754</v>
      </c>
      <c r="H3759" s="8">
        <v>13754</v>
      </c>
      <c r="I3759" s="8">
        <v>3</v>
      </c>
      <c r="J3759" s="8">
        <v>41262</v>
      </c>
      <c r="K3759" s="8">
        <v>13754</v>
      </c>
      <c r="L3759" s="8">
        <f t="shared" si="232"/>
        <v>1793.9999999999982</v>
      </c>
      <c r="M3759" s="8">
        <f t="shared" si="233"/>
        <v>11960.000000000002</v>
      </c>
      <c r="N3759" s="9"/>
      <c r="O3759" s="9"/>
      <c r="P3759" s="8">
        <v>15</v>
      </c>
      <c r="Q3759" s="8">
        <v>13754</v>
      </c>
      <c r="R3759" s="17">
        <f t="shared" si="234"/>
        <v>0</v>
      </c>
      <c r="S3759" s="18">
        <f t="shared" si="235"/>
        <v>41262</v>
      </c>
    </row>
    <row r="3760" spans="1:19" x14ac:dyDescent="0.25">
      <c r="A3760" s="7" t="s">
        <v>5655</v>
      </c>
      <c r="B3760" s="7" t="s">
        <v>5656</v>
      </c>
      <c r="C3760" s="7" t="s">
        <v>32</v>
      </c>
      <c r="D3760" s="7" t="s">
        <v>33</v>
      </c>
      <c r="E3760" s="7" t="s">
        <v>34</v>
      </c>
      <c r="F3760" s="8">
        <v>15</v>
      </c>
      <c r="G3760" s="8">
        <v>13754</v>
      </c>
      <c r="H3760" s="8">
        <v>13754</v>
      </c>
      <c r="I3760" s="8">
        <v>6</v>
      </c>
      <c r="J3760" s="8">
        <v>82524</v>
      </c>
      <c r="K3760" s="8">
        <v>13754</v>
      </c>
      <c r="L3760" s="8">
        <f t="shared" si="232"/>
        <v>1793.9999999999982</v>
      </c>
      <c r="M3760" s="8">
        <f t="shared" si="233"/>
        <v>11960.000000000002</v>
      </c>
      <c r="N3760" s="9"/>
      <c r="O3760" s="9"/>
      <c r="P3760" s="8">
        <v>15</v>
      </c>
      <c r="Q3760" s="8">
        <v>13754</v>
      </c>
      <c r="R3760" s="17">
        <f t="shared" si="234"/>
        <v>0</v>
      </c>
      <c r="S3760" s="18">
        <f t="shared" si="235"/>
        <v>82524</v>
      </c>
    </row>
    <row r="3761" spans="1:19" x14ac:dyDescent="0.25">
      <c r="A3761" s="7" t="s">
        <v>5657</v>
      </c>
      <c r="B3761" s="7" t="s">
        <v>5658</v>
      </c>
      <c r="C3761" s="7" t="s">
        <v>32</v>
      </c>
      <c r="D3761" s="7" t="s">
        <v>33</v>
      </c>
      <c r="E3761" s="7" t="s">
        <v>34</v>
      </c>
      <c r="F3761" s="8">
        <v>15</v>
      </c>
      <c r="G3761" s="8">
        <v>3680</v>
      </c>
      <c r="H3761" s="8">
        <v>3680</v>
      </c>
      <c r="I3761" s="8">
        <v>1</v>
      </c>
      <c r="J3761" s="8">
        <v>3680</v>
      </c>
      <c r="K3761" s="8">
        <v>3680</v>
      </c>
      <c r="L3761" s="8">
        <f t="shared" si="232"/>
        <v>479.99999999999955</v>
      </c>
      <c r="M3761" s="8">
        <f t="shared" si="233"/>
        <v>3200.0000000000005</v>
      </c>
      <c r="N3761" s="9"/>
      <c r="O3761" s="9"/>
      <c r="P3761" s="8">
        <v>15</v>
      </c>
      <c r="Q3761" s="8">
        <v>3680</v>
      </c>
      <c r="R3761" s="17">
        <f t="shared" si="234"/>
        <v>0</v>
      </c>
      <c r="S3761" s="18">
        <f t="shared" si="235"/>
        <v>3680</v>
      </c>
    </row>
    <row r="3762" spans="1:19" x14ac:dyDescent="0.25">
      <c r="A3762" s="7" t="s">
        <v>5659</v>
      </c>
      <c r="B3762" s="7" t="s">
        <v>5660</v>
      </c>
      <c r="C3762" s="7" t="s">
        <v>1824</v>
      </c>
      <c r="D3762" s="7" t="s">
        <v>1825</v>
      </c>
      <c r="E3762" s="7" t="s">
        <v>1826</v>
      </c>
      <c r="F3762" s="8">
        <v>21</v>
      </c>
      <c r="G3762" s="8">
        <v>65956</v>
      </c>
      <c r="H3762" s="8">
        <v>65956</v>
      </c>
      <c r="I3762" s="8">
        <v>1</v>
      </c>
      <c r="J3762" s="8">
        <v>65956</v>
      </c>
      <c r="K3762" s="8">
        <v>65956</v>
      </c>
      <c r="L3762" s="8">
        <f t="shared" si="232"/>
        <v>11446.909090909088</v>
      </c>
      <c r="M3762" s="8">
        <f t="shared" si="233"/>
        <v>54509.090909090912</v>
      </c>
      <c r="N3762" s="13"/>
      <c r="O3762" s="13"/>
      <c r="P3762" s="8">
        <v>21</v>
      </c>
      <c r="Q3762" s="8">
        <v>65956</v>
      </c>
      <c r="R3762" s="17">
        <f t="shared" si="234"/>
        <v>0</v>
      </c>
      <c r="S3762" s="18">
        <f t="shared" si="235"/>
        <v>65956</v>
      </c>
    </row>
    <row r="3763" spans="1:19" x14ac:dyDescent="0.25">
      <c r="A3763" s="7" t="s">
        <v>5663</v>
      </c>
      <c r="B3763" s="7" t="s">
        <v>5664</v>
      </c>
      <c r="C3763" s="7" t="s">
        <v>1824</v>
      </c>
      <c r="D3763" s="7" t="s">
        <v>1825</v>
      </c>
      <c r="E3763" s="7" t="s">
        <v>1826</v>
      </c>
      <c r="F3763" s="8">
        <v>21</v>
      </c>
      <c r="G3763" s="8">
        <v>65956</v>
      </c>
      <c r="H3763" s="8">
        <v>65956</v>
      </c>
      <c r="I3763" s="8">
        <v>24</v>
      </c>
      <c r="J3763" s="8">
        <v>1582944</v>
      </c>
      <c r="K3763" s="8">
        <v>65956</v>
      </c>
      <c r="L3763" s="8">
        <f t="shared" si="232"/>
        <v>11446.909090909088</v>
      </c>
      <c r="M3763" s="8">
        <f t="shared" si="233"/>
        <v>54509.090909090912</v>
      </c>
      <c r="N3763" s="9"/>
      <c r="O3763" s="9"/>
      <c r="P3763" s="8">
        <v>21</v>
      </c>
      <c r="Q3763" s="8">
        <v>65956</v>
      </c>
      <c r="R3763" s="17">
        <f t="shared" si="234"/>
        <v>0</v>
      </c>
      <c r="S3763" s="18">
        <f t="shared" si="235"/>
        <v>1582944</v>
      </c>
    </row>
    <row r="3764" spans="1:19" x14ac:dyDescent="0.25">
      <c r="A3764" s="7" t="s">
        <v>5665</v>
      </c>
      <c r="B3764" s="7" t="s">
        <v>5666</v>
      </c>
      <c r="C3764" s="7" t="s">
        <v>185</v>
      </c>
      <c r="D3764" s="7" t="s">
        <v>186</v>
      </c>
      <c r="E3764" s="7" t="s">
        <v>187</v>
      </c>
      <c r="F3764" s="8">
        <v>21</v>
      </c>
      <c r="G3764" s="8">
        <v>3654.2</v>
      </c>
      <c r="H3764" s="8">
        <v>3654.2</v>
      </c>
      <c r="I3764" s="8">
        <v>20</v>
      </c>
      <c r="J3764" s="8">
        <v>73084</v>
      </c>
      <c r="K3764" s="8">
        <v>3654.2</v>
      </c>
      <c r="L3764" s="8">
        <f t="shared" si="232"/>
        <v>634.19999999999982</v>
      </c>
      <c r="M3764" s="8">
        <f t="shared" si="233"/>
        <v>3020</v>
      </c>
      <c r="N3764" s="9"/>
      <c r="O3764" s="9"/>
      <c r="P3764" s="8">
        <v>21</v>
      </c>
      <c r="Q3764" s="8">
        <v>3654.2</v>
      </c>
      <c r="R3764" s="17">
        <f t="shared" si="234"/>
        <v>0</v>
      </c>
      <c r="S3764" s="18">
        <f t="shared" si="235"/>
        <v>73084</v>
      </c>
    </row>
    <row r="3765" spans="1:19" x14ac:dyDescent="0.25">
      <c r="A3765" s="7" t="s">
        <v>5667</v>
      </c>
      <c r="B3765" s="7" t="s">
        <v>5668</v>
      </c>
      <c r="C3765" s="7" t="s">
        <v>185</v>
      </c>
      <c r="D3765" s="7" t="s">
        <v>186</v>
      </c>
      <c r="E3765" s="7" t="s">
        <v>187</v>
      </c>
      <c r="F3765" s="8">
        <v>21</v>
      </c>
      <c r="G3765" s="8">
        <v>3654.2</v>
      </c>
      <c r="H3765" s="8">
        <v>3654.2</v>
      </c>
      <c r="I3765" s="8">
        <v>20</v>
      </c>
      <c r="J3765" s="8">
        <v>73084</v>
      </c>
      <c r="K3765" s="8">
        <v>3654.2</v>
      </c>
      <c r="L3765" s="8">
        <f t="shared" si="232"/>
        <v>634.19999999999982</v>
      </c>
      <c r="M3765" s="8">
        <f t="shared" si="233"/>
        <v>3020</v>
      </c>
      <c r="N3765" s="9"/>
      <c r="O3765" s="9"/>
      <c r="P3765" s="8">
        <v>21</v>
      </c>
      <c r="Q3765" s="8">
        <v>3654.2</v>
      </c>
      <c r="R3765" s="17">
        <f t="shared" si="234"/>
        <v>0</v>
      </c>
      <c r="S3765" s="18">
        <f t="shared" si="235"/>
        <v>73084</v>
      </c>
    </row>
    <row r="3766" spans="1:19" x14ac:dyDescent="0.25">
      <c r="A3766" s="7" t="s">
        <v>5669</v>
      </c>
      <c r="B3766" s="7" t="s">
        <v>5670</v>
      </c>
      <c r="C3766" s="7" t="s">
        <v>396</v>
      </c>
      <c r="D3766" s="7" t="s">
        <v>397</v>
      </c>
      <c r="E3766" s="7" t="s">
        <v>988</v>
      </c>
      <c r="F3766" s="8">
        <v>15</v>
      </c>
      <c r="G3766" s="8">
        <v>36225</v>
      </c>
      <c r="H3766" s="8">
        <v>36225</v>
      </c>
      <c r="I3766" s="8">
        <v>1</v>
      </c>
      <c r="J3766" s="8">
        <v>36225</v>
      </c>
      <c r="K3766" s="8">
        <v>36225</v>
      </c>
      <c r="L3766" s="8">
        <f t="shared" si="232"/>
        <v>4724.9999999999964</v>
      </c>
      <c r="M3766" s="8">
        <f t="shared" si="233"/>
        <v>31500.000000000004</v>
      </c>
      <c r="N3766" s="13"/>
      <c r="O3766" s="13"/>
      <c r="P3766" s="8">
        <v>15</v>
      </c>
      <c r="Q3766" s="8">
        <v>36225</v>
      </c>
      <c r="R3766" s="17">
        <f t="shared" si="234"/>
        <v>0</v>
      </c>
      <c r="S3766" s="18">
        <f t="shared" si="235"/>
        <v>36225</v>
      </c>
    </row>
    <row r="3767" spans="1:19" x14ac:dyDescent="0.25">
      <c r="A3767" s="7" t="s">
        <v>5671</v>
      </c>
      <c r="B3767" s="7" t="s">
        <v>5672</v>
      </c>
      <c r="C3767" s="7" t="s">
        <v>472</v>
      </c>
      <c r="D3767" s="7" t="s">
        <v>473</v>
      </c>
      <c r="E3767" s="7" t="s">
        <v>1421</v>
      </c>
      <c r="F3767" s="8">
        <v>15</v>
      </c>
      <c r="G3767" s="8">
        <v>7666.47</v>
      </c>
      <c r="H3767" s="8">
        <v>7666.47</v>
      </c>
      <c r="I3767" s="8">
        <v>2</v>
      </c>
      <c r="J3767" s="8">
        <v>15332.94</v>
      </c>
      <c r="K3767" s="8">
        <v>7666.47</v>
      </c>
      <c r="L3767" s="8">
        <f t="shared" si="232"/>
        <v>999.97434782608616</v>
      </c>
      <c r="M3767" s="8">
        <f t="shared" si="233"/>
        <v>6666.4956521739141</v>
      </c>
      <c r="N3767" s="13"/>
      <c r="O3767" s="13"/>
      <c r="P3767" s="8">
        <v>15</v>
      </c>
      <c r="Q3767" s="8">
        <v>7666.47</v>
      </c>
      <c r="R3767" s="17">
        <f t="shared" si="234"/>
        <v>0</v>
      </c>
      <c r="S3767" s="18">
        <f t="shared" si="235"/>
        <v>15332.94</v>
      </c>
    </row>
    <row r="3768" spans="1:19" x14ac:dyDescent="0.25">
      <c r="A3768" s="7" t="s">
        <v>5675</v>
      </c>
      <c r="B3768" s="7" t="s">
        <v>5676</v>
      </c>
      <c r="C3768" s="7" t="s">
        <v>472</v>
      </c>
      <c r="D3768" s="7" t="s">
        <v>473</v>
      </c>
      <c r="E3768" s="7" t="s">
        <v>1421</v>
      </c>
      <c r="F3768" s="8">
        <v>15</v>
      </c>
      <c r="G3768" s="8">
        <v>7666.48</v>
      </c>
      <c r="H3768" s="8">
        <v>7666.48</v>
      </c>
      <c r="I3768" s="8">
        <v>2</v>
      </c>
      <c r="J3768" s="8">
        <v>15332.96</v>
      </c>
      <c r="K3768" s="8">
        <v>7666.48</v>
      </c>
      <c r="L3768" s="8">
        <f t="shared" si="232"/>
        <v>999.97565217391275</v>
      </c>
      <c r="M3768" s="8">
        <f t="shared" si="233"/>
        <v>6666.5043478260868</v>
      </c>
      <c r="N3768" s="13"/>
      <c r="O3768" s="13"/>
      <c r="P3768" s="8">
        <v>15</v>
      </c>
      <c r="Q3768" s="8">
        <v>7666.48</v>
      </c>
      <c r="R3768" s="17">
        <f t="shared" si="234"/>
        <v>0</v>
      </c>
      <c r="S3768" s="18">
        <f t="shared" si="235"/>
        <v>15332.96</v>
      </c>
    </row>
    <row r="3769" spans="1:19" x14ac:dyDescent="0.25">
      <c r="A3769" s="7" t="s">
        <v>5677</v>
      </c>
      <c r="B3769" s="7" t="s">
        <v>5678</v>
      </c>
      <c r="C3769" s="7" t="s">
        <v>32</v>
      </c>
      <c r="D3769" s="7" t="s">
        <v>33</v>
      </c>
      <c r="E3769" s="7" t="s">
        <v>34</v>
      </c>
      <c r="F3769" s="8">
        <v>15</v>
      </c>
      <c r="G3769" s="8">
        <v>3967.5</v>
      </c>
      <c r="H3769" s="8">
        <v>3967.5</v>
      </c>
      <c r="I3769" s="8">
        <v>3</v>
      </c>
      <c r="J3769" s="8">
        <v>11902.5</v>
      </c>
      <c r="K3769" s="8">
        <v>3967.5</v>
      </c>
      <c r="L3769" s="8">
        <f t="shared" si="232"/>
        <v>517.49999999999955</v>
      </c>
      <c r="M3769" s="8">
        <f t="shared" si="233"/>
        <v>3450.0000000000005</v>
      </c>
      <c r="N3769" s="13"/>
      <c r="O3769" s="13"/>
      <c r="P3769" s="8">
        <v>15</v>
      </c>
      <c r="Q3769" s="8">
        <v>3967.5</v>
      </c>
      <c r="R3769" s="17">
        <f t="shared" si="234"/>
        <v>0</v>
      </c>
      <c r="S3769" s="18">
        <f t="shared" si="235"/>
        <v>11902.5</v>
      </c>
    </row>
    <row r="3770" spans="1:19" x14ac:dyDescent="0.25">
      <c r="A3770" s="7" t="s">
        <v>5679</v>
      </c>
      <c r="B3770" s="7" t="s">
        <v>5680</v>
      </c>
      <c r="C3770" s="7" t="s">
        <v>76</v>
      </c>
      <c r="D3770" s="7" t="s">
        <v>77</v>
      </c>
      <c r="E3770" s="7" t="s">
        <v>78</v>
      </c>
      <c r="F3770" s="8">
        <v>15</v>
      </c>
      <c r="G3770" s="8">
        <v>6900</v>
      </c>
      <c r="H3770" s="8">
        <v>10499.99</v>
      </c>
      <c r="I3770" s="8">
        <v>7</v>
      </c>
      <c r="J3770" s="8">
        <v>48300</v>
      </c>
      <c r="K3770" s="8">
        <v>6900</v>
      </c>
      <c r="L3770" s="8">
        <f t="shared" si="232"/>
        <v>899.99999999999909</v>
      </c>
      <c r="M3770" s="8">
        <f t="shared" si="233"/>
        <v>6000.0000000000009</v>
      </c>
      <c r="N3770" s="9"/>
      <c r="O3770" s="9"/>
      <c r="P3770" s="8">
        <v>15</v>
      </c>
      <c r="Q3770" s="8">
        <v>6900</v>
      </c>
      <c r="R3770" s="17">
        <f t="shared" si="234"/>
        <v>0</v>
      </c>
      <c r="S3770" s="18">
        <f t="shared" si="235"/>
        <v>48300</v>
      </c>
    </row>
    <row r="3771" spans="1:19" x14ac:dyDescent="0.25">
      <c r="A3771" s="7" t="s">
        <v>5681</v>
      </c>
      <c r="B3771" s="7" t="s">
        <v>5682</v>
      </c>
      <c r="C3771" s="7" t="s">
        <v>3894</v>
      </c>
      <c r="D3771" s="7" t="s">
        <v>3895</v>
      </c>
      <c r="E3771" s="7" t="s">
        <v>3896</v>
      </c>
      <c r="F3771" s="8">
        <v>15</v>
      </c>
      <c r="G3771" s="8">
        <v>91511</v>
      </c>
      <c r="H3771" s="8">
        <v>91511</v>
      </c>
      <c r="I3771" s="8">
        <v>10</v>
      </c>
      <c r="J3771" s="8">
        <v>915110</v>
      </c>
      <c r="K3771" s="8">
        <v>91511</v>
      </c>
      <c r="L3771" s="8">
        <f t="shared" si="232"/>
        <v>11936.217391304337</v>
      </c>
      <c r="M3771" s="8">
        <f t="shared" si="233"/>
        <v>79574.782608695663</v>
      </c>
      <c r="N3771" s="13"/>
      <c r="O3771" s="13"/>
      <c r="P3771" s="8">
        <v>15</v>
      </c>
      <c r="Q3771" s="8">
        <v>91511</v>
      </c>
      <c r="R3771" s="17">
        <f t="shared" si="234"/>
        <v>0</v>
      </c>
      <c r="S3771" s="18">
        <f t="shared" si="235"/>
        <v>915110</v>
      </c>
    </row>
    <row r="3772" spans="1:19" x14ac:dyDescent="0.25">
      <c r="A3772" s="7" t="s">
        <v>5687</v>
      </c>
      <c r="B3772" s="7" t="s">
        <v>5688</v>
      </c>
      <c r="C3772" s="7" t="s">
        <v>3894</v>
      </c>
      <c r="D3772" s="7" t="s">
        <v>3895</v>
      </c>
      <c r="E3772" s="7" t="s">
        <v>3896</v>
      </c>
      <c r="F3772" s="8">
        <v>15</v>
      </c>
      <c r="G3772" s="8">
        <v>24662.7</v>
      </c>
      <c r="H3772" s="8">
        <v>24662.7</v>
      </c>
      <c r="I3772" s="8">
        <v>11</v>
      </c>
      <c r="J3772" s="8">
        <v>271289.70000000007</v>
      </c>
      <c r="K3772" s="8">
        <v>24662.700000000008</v>
      </c>
      <c r="L3772" s="8">
        <f t="shared" si="232"/>
        <v>3216.8739130434769</v>
      </c>
      <c r="M3772" s="8">
        <f t="shared" si="233"/>
        <v>21445.826086956531</v>
      </c>
      <c r="N3772" s="9"/>
      <c r="O3772" s="9"/>
      <c r="P3772" s="8">
        <v>15</v>
      </c>
      <c r="Q3772" s="8">
        <v>24662.7</v>
      </c>
      <c r="R3772" s="17">
        <f t="shared" si="234"/>
        <v>0</v>
      </c>
      <c r="S3772" s="18">
        <f t="shared" si="235"/>
        <v>271289.70000000007</v>
      </c>
    </row>
    <row r="3773" spans="1:19" x14ac:dyDescent="0.25">
      <c r="A3773" s="7" t="s">
        <v>5691</v>
      </c>
      <c r="B3773" s="7" t="s">
        <v>5692</v>
      </c>
      <c r="C3773" s="7" t="s">
        <v>3894</v>
      </c>
      <c r="D3773" s="7" t="s">
        <v>3895</v>
      </c>
      <c r="E3773" s="7" t="s">
        <v>3896</v>
      </c>
      <c r="F3773" s="8">
        <v>21</v>
      </c>
      <c r="G3773" s="8">
        <v>0.01</v>
      </c>
      <c r="H3773" s="8">
        <v>0.01</v>
      </c>
      <c r="I3773" s="8">
        <v>10</v>
      </c>
      <c r="J3773" s="8">
        <v>9.9999999999999992E-2</v>
      </c>
      <c r="K3773" s="8">
        <v>9.9999999999999985E-3</v>
      </c>
      <c r="L3773" s="8">
        <f t="shared" si="232"/>
        <v>1.7355371900826446E-3</v>
      </c>
      <c r="M3773" s="8">
        <f t="shared" si="233"/>
        <v>8.2644628099173539E-3</v>
      </c>
      <c r="N3773" s="9"/>
      <c r="O3773" s="9"/>
      <c r="P3773" s="8">
        <v>21</v>
      </c>
      <c r="Q3773" s="8">
        <v>0.01</v>
      </c>
      <c r="R3773" s="17">
        <f t="shared" si="234"/>
        <v>0</v>
      </c>
      <c r="S3773" s="18">
        <f t="shared" si="235"/>
        <v>9.9999999999999992E-2</v>
      </c>
    </row>
    <row r="3774" spans="1:19" x14ac:dyDescent="0.25">
      <c r="A3774" s="7" t="s">
        <v>5693</v>
      </c>
      <c r="B3774" s="7" t="s">
        <v>5694</v>
      </c>
      <c r="C3774" s="7" t="s">
        <v>1378</v>
      </c>
      <c r="D3774" s="7" t="s">
        <v>1379</v>
      </c>
      <c r="E3774" s="7" t="s">
        <v>1380</v>
      </c>
      <c r="F3774" s="8">
        <v>21</v>
      </c>
      <c r="G3774" s="8">
        <v>4779.5</v>
      </c>
      <c r="H3774" s="8">
        <v>4779.5</v>
      </c>
      <c r="I3774" s="8">
        <v>2</v>
      </c>
      <c r="J3774" s="8">
        <v>9559</v>
      </c>
      <c r="K3774" s="8">
        <v>4779.5</v>
      </c>
      <c r="L3774" s="8">
        <f t="shared" si="232"/>
        <v>829.5</v>
      </c>
      <c r="M3774" s="8">
        <f t="shared" si="233"/>
        <v>3950</v>
      </c>
      <c r="N3774" s="9"/>
      <c r="O3774" s="9"/>
      <c r="P3774" s="8">
        <v>21</v>
      </c>
      <c r="Q3774" s="8">
        <v>4779.5</v>
      </c>
      <c r="R3774" s="17">
        <f t="shared" si="234"/>
        <v>0</v>
      </c>
      <c r="S3774" s="18">
        <f t="shared" si="235"/>
        <v>9559</v>
      </c>
    </row>
    <row r="3775" spans="1:19" x14ac:dyDescent="0.25">
      <c r="A3775" s="7" t="s">
        <v>5695</v>
      </c>
      <c r="B3775" s="7" t="s">
        <v>5696</v>
      </c>
      <c r="C3775" s="7" t="s">
        <v>1378</v>
      </c>
      <c r="D3775" s="7" t="s">
        <v>1379</v>
      </c>
      <c r="E3775" s="7" t="s">
        <v>1380</v>
      </c>
      <c r="F3775" s="8">
        <v>21</v>
      </c>
      <c r="G3775" s="8">
        <v>4779.5</v>
      </c>
      <c r="H3775" s="8">
        <v>4779.5</v>
      </c>
      <c r="I3775" s="8">
        <v>1</v>
      </c>
      <c r="J3775" s="8">
        <v>4779.5</v>
      </c>
      <c r="K3775" s="8">
        <v>4779.5</v>
      </c>
      <c r="L3775" s="8">
        <f t="shared" si="232"/>
        <v>829.5</v>
      </c>
      <c r="M3775" s="8">
        <f t="shared" si="233"/>
        <v>3950</v>
      </c>
      <c r="N3775" s="13"/>
      <c r="O3775" s="13"/>
      <c r="P3775" s="8">
        <v>21</v>
      </c>
      <c r="Q3775" s="8">
        <v>4779.5</v>
      </c>
      <c r="R3775" s="17">
        <f t="shared" si="234"/>
        <v>0</v>
      </c>
      <c r="S3775" s="18">
        <f t="shared" si="235"/>
        <v>4779.5</v>
      </c>
    </row>
    <row r="3776" spans="1:19" x14ac:dyDescent="0.25">
      <c r="A3776" s="7" t="s">
        <v>5697</v>
      </c>
      <c r="B3776" s="7" t="s">
        <v>5698</v>
      </c>
      <c r="C3776" s="7" t="s">
        <v>396</v>
      </c>
      <c r="D3776" s="7" t="s">
        <v>397</v>
      </c>
      <c r="E3776" s="7" t="s">
        <v>988</v>
      </c>
      <c r="F3776" s="8">
        <v>15</v>
      </c>
      <c r="G3776" s="8">
        <v>36225</v>
      </c>
      <c r="H3776" s="8">
        <v>36225</v>
      </c>
      <c r="I3776" s="8">
        <v>1</v>
      </c>
      <c r="J3776" s="8">
        <v>36225</v>
      </c>
      <c r="K3776" s="8">
        <v>36225</v>
      </c>
      <c r="L3776" s="8">
        <f t="shared" si="232"/>
        <v>4724.9999999999964</v>
      </c>
      <c r="M3776" s="8">
        <f t="shared" si="233"/>
        <v>31500.000000000004</v>
      </c>
      <c r="N3776" s="13"/>
      <c r="O3776" s="13"/>
      <c r="P3776" s="8">
        <v>15</v>
      </c>
      <c r="Q3776" s="8">
        <v>36225</v>
      </c>
      <c r="R3776" s="17">
        <f t="shared" si="234"/>
        <v>0</v>
      </c>
      <c r="S3776" s="18">
        <f t="shared" si="235"/>
        <v>36225</v>
      </c>
    </row>
    <row r="3777" spans="1:19" x14ac:dyDescent="0.25">
      <c r="A3777" s="7" t="s">
        <v>5699</v>
      </c>
      <c r="B3777" s="7" t="s">
        <v>5700</v>
      </c>
      <c r="C3777" s="7" t="s">
        <v>32</v>
      </c>
      <c r="D3777" s="7" t="s">
        <v>33</v>
      </c>
      <c r="E3777" s="7" t="s">
        <v>34</v>
      </c>
      <c r="F3777" s="8">
        <v>15</v>
      </c>
      <c r="G3777" s="8">
        <v>13754</v>
      </c>
      <c r="H3777" s="8">
        <v>13754</v>
      </c>
      <c r="I3777" s="8">
        <v>1</v>
      </c>
      <c r="J3777" s="8">
        <v>13754</v>
      </c>
      <c r="K3777" s="8">
        <v>13754</v>
      </c>
      <c r="L3777" s="8">
        <f t="shared" si="232"/>
        <v>1793.9999999999982</v>
      </c>
      <c r="M3777" s="8">
        <f t="shared" si="233"/>
        <v>11960.000000000002</v>
      </c>
      <c r="N3777" s="9"/>
      <c r="O3777" s="9"/>
      <c r="P3777" s="8">
        <v>15</v>
      </c>
      <c r="Q3777" s="8">
        <v>13754</v>
      </c>
      <c r="R3777" s="17">
        <f t="shared" si="234"/>
        <v>0</v>
      </c>
      <c r="S3777" s="18">
        <f t="shared" si="235"/>
        <v>13754</v>
      </c>
    </row>
    <row r="3778" spans="1:19" x14ac:dyDescent="0.25">
      <c r="A3778" s="7" t="s">
        <v>5701</v>
      </c>
      <c r="B3778" s="7" t="s">
        <v>5702</v>
      </c>
      <c r="C3778" s="7" t="s">
        <v>32</v>
      </c>
      <c r="D3778" s="7" t="s">
        <v>33</v>
      </c>
      <c r="E3778" s="7" t="s">
        <v>34</v>
      </c>
      <c r="F3778" s="8">
        <v>15</v>
      </c>
      <c r="G3778" s="8">
        <v>13754</v>
      </c>
      <c r="H3778" s="8">
        <v>13754</v>
      </c>
      <c r="I3778" s="8">
        <v>3</v>
      </c>
      <c r="J3778" s="8">
        <v>41262</v>
      </c>
      <c r="K3778" s="8">
        <v>13754</v>
      </c>
      <c r="L3778" s="8">
        <f t="shared" ref="L3778:L3841" si="236">K3778-M3778</f>
        <v>1793.9999999999982</v>
      </c>
      <c r="M3778" s="8">
        <f t="shared" ref="M3778:M3841" si="237">K3778/((100+F3778)/100)</f>
        <v>11960.000000000002</v>
      </c>
      <c r="N3778" s="9"/>
      <c r="O3778" s="9"/>
      <c r="P3778" s="8">
        <v>15</v>
      </c>
      <c r="Q3778" s="8">
        <v>13754</v>
      </c>
      <c r="R3778" s="17">
        <f t="shared" ref="R3778:R3841" si="238">I3778*O3778</f>
        <v>0</v>
      </c>
      <c r="S3778" s="18">
        <f t="shared" si="235"/>
        <v>41262</v>
      </c>
    </row>
    <row r="3779" spans="1:19" x14ac:dyDescent="0.25">
      <c r="A3779" s="7" t="s">
        <v>5703</v>
      </c>
      <c r="B3779" s="7" t="s">
        <v>5704</v>
      </c>
      <c r="C3779" s="7" t="s">
        <v>32</v>
      </c>
      <c r="D3779" s="7" t="s">
        <v>33</v>
      </c>
      <c r="E3779" s="7" t="s">
        <v>34</v>
      </c>
      <c r="F3779" s="8">
        <v>15</v>
      </c>
      <c r="G3779" s="8">
        <v>4660.95</v>
      </c>
      <c r="H3779" s="8">
        <v>4660.95</v>
      </c>
      <c r="I3779" s="8">
        <v>1</v>
      </c>
      <c r="J3779" s="8">
        <v>4660.95</v>
      </c>
      <c r="K3779" s="8">
        <v>4660.95</v>
      </c>
      <c r="L3779" s="8">
        <f t="shared" si="236"/>
        <v>607.94999999999982</v>
      </c>
      <c r="M3779" s="8">
        <f t="shared" si="237"/>
        <v>4053</v>
      </c>
      <c r="N3779" s="9"/>
      <c r="O3779" s="9"/>
      <c r="P3779" s="8">
        <v>15</v>
      </c>
      <c r="Q3779" s="8">
        <v>4660.95</v>
      </c>
      <c r="R3779" s="17">
        <f t="shared" si="238"/>
        <v>0</v>
      </c>
      <c r="S3779" s="18">
        <f t="shared" ref="S3779:S3842" si="239">J3779</f>
        <v>4660.95</v>
      </c>
    </row>
    <row r="3780" spans="1:19" x14ac:dyDescent="0.25">
      <c r="A3780" s="7" t="s">
        <v>5705</v>
      </c>
      <c r="B3780" s="7" t="s">
        <v>5706</v>
      </c>
      <c r="C3780" s="7" t="s">
        <v>76</v>
      </c>
      <c r="D3780" s="7" t="s">
        <v>77</v>
      </c>
      <c r="E3780" s="7" t="s">
        <v>78</v>
      </c>
      <c r="F3780" s="8">
        <v>15</v>
      </c>
      <c r="G3780" s="8">
        <v>6900</v>
      </c>
      <c r="H3780" s="8">
        <v>6900</v>
      </c>
      <c r="I3780" s="8">
        <v>9</v>
      </c>
      <c r="J3780" s="8">
        <v>62100</v>
      </c>
      <c r="K3780" s="8">
        <v>6900</v>
      </c>
      <c r="L3780" s="8">
        <f t="shared" si="236"/>
        <v>899.99999999999909</v>
      </c>
      <c r="M3780" s="8">
        <f t="shared" si="237"/>
        <v>6000.0000000000009</v>
      </c>
      <c r="N3780" s="13"/>
      <c r="O3780" s="13"/>
      <c r="P3780" s="8">
        <v>15</v>
      </c>
      <c r="Q3780" s="8">
        <v>6900</v>
      </c>
      <c r="R3780" s="17">
        <f t="shared" si="238"/>
        <v>0</v>
      </c>
      <c r="S3780" s="18">
        <f t="shared" si="239"/>
        <v>62100</v>
      </c>
    </row>
    <row r="3781" spans="1:19" x14ac:dyDescent="0.25">
      <c r="A3781" s="7" t="s">
        <v>5707</v>
      </c>
      <c r="B3781" s="7" t="s">
        <v>5708</v>
      </c>
      <c r="C3781" s="7" t="s">
        <v>76</v>
      </c>
      <c r="D3781" s="7" t="s">
        <v>77</v>
      </c>
      <c r="E3781" s="7" t="s">
        <v>78</v>
      </c>
      <c r="F3781" s="8">
        <v>15</v>
      </c>
      <c r="G3781" s="8">
        <v>13800</v>
      </c>
      <c r="H3781" s="8">
        <v>13800</v>
      </c>
      <c r="I3781" s="8">
        <v>5</v>
      </c>
      <c r="J3781" s="8">
        <v>69000</v>
      </c>
      <c r="K3781" s="8">
        <v>13800</v>
      </c>
      <c r="L3781" s="8">
        <f t="shared" si="236"/>
        <v>1799.9999999999982</v>
      </c>
      <c r="M3781" s="8">
        <f t="shared" si="237"/>
        <v>12000.000000000002</v>
      </c>
      <c r="N3781" s="14">
        <v>12</v>
      </c>
      <c r="O3781" s="14">
        <v>13440</v>
      </c>
      <c r="P3781" s="8">
        <v>15</v>
      </c>
      <c r="Q3781" s="8">
        <v>13800</v>
      </c>
      <c r="R3781" s="17">
        <f t="shared" si="238"/>
        <v>67200</v>
      </c>
      <c r="S3781" s="18">
        <f t="shared" si="239"/>
        <v>69000</v>
      </c>
    </row>
    <row r="3782" spans="1:19" x14ac:dyDescent="0.25">
      <c r="A3782" s="7" t="s">
        <v>5709</v>
      </c>
      <c r="B3782" s="7" t="s">
        <v>5710</v>
      </c>
      <c r="C3782" s="7" t="s">
        <v>76</v>
      </c>
      <c r="D3782" s="7" t="s">
        <v>77</v>
      </c>
      <c r="E3782" s="7" t="s">
        <v>78</v>
      </c>
      <c r="F3782" s="8">
        <v>15</v>
      </c>
      <c r="G3782" s="8">
        <v>13800</v>
      </c>
      <c r="H3782" s="8">
        <v>13800</v>
      </c>
      <c r="I3782" s="8">
        <v>3</v>
      </c>
      <c r="J3782" s="8">
        <v>41400</v>
      </c>
      <c r="K3782" s="8">
        <v>13800</v>
      </c>
      <c r="L3782" s="8">
        <f t="shared" si="236"/>
        <v>1799.9999999999982</v>
      </c>
      <c r="M3782" s="8">
        <f t="shared" si="237"/>
        <v>12000.000000000002</v>
      </c>
      <c r="N3782" s="9"/>
      <c r="O3782" s="9"/>
      <c r="P3782" s="8">
        <v>15</v>
      </c>
      <c r="Q3782" s="8">
        <v>13800</v>
      </c>
      <c r="R3782" s="17">
        <f t="shared" si="238"/>
        <v>0</v>
      </c>
      <c r="S3782" s="18">
        <f t="shared" si="239"/>
        <v>41400</v>
      </c>
    </row>
    <row r="3783" spans="1:19" x14ac:dyDescent="0.25">
      <c r="A3783" s="7" t="s">
        <v>5711</v>
      </c>
      <c r="B3783" s="7" t="s">
        <v>5712</v>
      </c>
      <c r="C3783" s="7" t="s">
        <v>37</v>
      </c>
      <c r="D3783" s="7" t="s">
        <v>38</v>
      </c>
      <c r="E3783" s="7" t="s">
        <v>39</v>
      </c>
      <c r="F3783" s="8">
        <v>15</v>
      </c>
      <c r="G3783" s="8">
        <v>6721.75</v>
      </c>
      <c r="H3783" s="8">
        <v>6721.75</v>
      </c>
      <c r="I3783" s="8">
        <v>3</v>
      </c>
      <c r="J3783" s="8">
        <v>20165.25</v>
      </c>
      <c r="K3783" s="8">
        <v>6721.75</v>
      </c>
      <c r="L3783" s="8">
        <f t="shared" si="236"/>
        <v>876.75</v>
      </c>
      <c r="M3783" s="8">
        <f t="shared" si="237"/>
        <v>5845</v>
      </c>
      <c r="N3783" s="9"/>
      <c r="O3783" s="9"/>
      <c r="P3783" s="8">
        <v>15</v>
      </c>
      <c r="Q3783" s="8">
        <v>6721.75</v>
      </c>
      <c r="R3783" s="17">
        <f t="shared" si="238"/>
        <v>0</v>
      </c>
      <c r="S3783" s="18">
        <f t="shared" si="239"/>
        <v>20165.25</v>
      </c>
    </row>
    <row r="3784" spans="1:19" x14ac:dyDescent="0.25">
      <c r="A3784" s="7" t="s">
        <v>5713</v>
      </c>
      <c r="B3784" s="7" t="s">
        <v>5714</v>
      </c>
      <c r="C3784" s="7" t="s">
        <v>76</v>
      </c>
      <c r="D3784" s="7" t="s">
        <v>77</v>
      </c>
      <c r="E3784" s="7" t="s">
        <v>78</v>
      </c>
      <c r="F3784" s="8">
        <v>15</v>
      </c>
      <c r="G3784" s="8">
        <v>6900</v>
      </c>
      <c r="H3784" s="8">
        <v>6900</v>
      </c>
      <c r="I3784" s="8">
        <v>2</v>
      </c>
      <c r="J3784" s="8">
        <v>13800</v>
      </c>
      <c r="K3784" s="8">
        <v>6900</v>
      </c>
      <c r="L3784" s="8">
        <f t="shared" si="236"/>
        <v>899.99999999999909</v>
      </c>
      <c r="M3784" s="8">
        <f t="shared" si="237"/>
        <v>6000.0000000000009</v>
      </c>
      <c r="N3784" s="9"/>
      <c r="O3784" s="9"/>
      <c r="P3784" s="8">
        <v>15</v>
      </c>
      <c r="Q3784" s="8">
        <v>6900</v>
      </c>
      <c r="R3784" s="17">
        <f t="shared" si="238"/>
        <v>0</v>
      </c>
      <c r="S3784" s="18">
        <f t="shared" si="239"/>
        <v>13800</v>
      </c>
    </row>
    <row r="3785" spans="1:19" x14ac:dyDescent="0.25">
      <c r="A3785" s="7" t="s">
        <v>5715</v>
      </c>
      <c r="B3785" s="7" t="s">
        <v>5716</v>
      </c>
      <c r="C3785" s="7" t="s">
        <v>37</v>
      </c>
      <c r="D3785" s="7" t="s">
        <v>38</v>
      </c>
      <c r="E3785" s="7" t="s">
        <v>39</v>
      </c>
      <c r="F3785" s="8">
        <v>15</v>
      </c>
      <c r="G3785" s="8">
        <v>50600</v>
      </c>
      <c r="H3785" s="8">
        <v>50600</v>
      </c>
      <c r="I3785" s="8">
        <v>1</v>
      </c>
      <c r="J3785" s="8">
        <v>50600</v>
      </c>
      <c r="K3785" s="8">
        <v>50600</v>
      </c>
      <c r="L3785" s="8">
        <f t="shared" si="236"/>
        <v>6600</v>
      </c>
      <c r="M3785" s="8">
        <f t="shared" si="237"/>
        <v>44000</v>
      </c>
      <c r="N3785" s="9"/>
      <c r="O3785" s="9"/>
      <c r="P3785" s="8">
        <v>15</v>
      </c>
      <c r="Q3785" s="8">
        <v>50600</v>
      </c>
      <c r="R3785" s="17">
        <f t="shared" si="238"/>
        <v>0</v>
      </c>
      <c r="S3785" s="18">
        <f t="shared" si="239"/>
        <v>50600</v>
      </c>
    </row>
    <row r="3786" spans="1:19" x14ac:dyDescent="0.25">
      <c r="A3786" s="7" t="s">
        <v>5717</v>
      </c>
      <c r="B3786" s="7" t="s">
        <v>5718</v>
      </c>
      <c r="C3786" s="7" t="s">
        <v>37</v>
      </c>
      <c r="D3786" s="7" t="s">
        <v>38</v>
      </c>
      <c r="E3786" s="7" t="s">
        <v>39</v>
      </c>
      <c r="F3786" s="8">
        <v>15</v>
      </c>
      <c r="G3786" s="8">
        <v>10465</v>
      </c>
      <c r="H3786" s="8">
        <v>10465</v>
      </c>
      <c r="I3786" s="8">
        <v>1</v>
      </c>
      <c r="J3786" s="8">
        <v>10465</v>
      </c>
      <c r="K3786" s="8">
        <v>10465</v>
      </c>
      <c r="L3786" s="8">
        <f t="shared" si="236"/>
        <v>1365</v>
      </c>
      <c r="M3786" s="8">
        <f t="shared" si="237"/>
        <v>9100</v>
      </c>
      <c r="N3786" s="13"/>
      <c r="O3786" s="13"/>
      <c r="P3786" s="8">
        <v>15</v>
      </c>
      <c r="Q3786" s="8">
        <v>10465</v>
      </c>
      <c r="R3786" s="17">
        <f t="shared" si="238"/>
        <v>0</v>
      </c>
      <c r="S3786" s="18">
        <f t="shared" si="239"/>
        <v>10465</v>
      </c>
    </row>
    <row r="3787" spans="1:19" x14ac:dyDescent="0.25">
      <c r="A3787" s="7" t="s">
        <v>5719</v>
      </c>
      <c r="B3787" s="7" t="s">
        <v>5720</v>
      </c>
      <c r="C3787" s="7" t="s">
        <v>76</v>
      </c>
      <c r="D3787" s="7" t="s">
        <v>77</v>
      </c>
      <c r="E3787" s="7" t="s">
        <v>78</v>
      </c>
      <c r="F3787" s="8">
        <v>15</v>
      </c>
      <c r="G3787" s="8">
        <v>6900</v>
      </c>
      <c r="H3787" s="8">
        <v>10499.99</v>
      </c>
      <c r="I3787" s="8">
        <v>5</v>
      </c>
      <c r="J3787" s="8">
        <v>34500</v>
      </c>
      <c r="K3787" s="8">
        <v>6900</v>
      </c>
      <c r="L3787" s="8">
        <f t="shared" si="236"/>
        <v>899.99999999999909</v>
      </c>
      <c r="M3787" s="8">
        <f t="shared" si="237"/>
        <v>6000.0000000000009</v>
      </c>
      <c r="N3787" s="14">
        <v>12</v>
      </c>
      <c r="O3787" s="14">
        <v>6720</v>
      </c>
      <c r="P3787" s="8">
        <v>15</v>
      </c>
      <c r="Q3787" s="8">
        <v>6900</v>
      </c>
      <c r="R3787" s="17">
        <f t="shared" si="238"/>
        <v>33600</v>
      </c>
      <c r="S3787" s="18">
        <f t="shared" si="239"/>
        <v>34500</v>
      </c>
    </row>
    <row r="3788" spans="1:19" x14ac:dyDescent="0.25">
      <c r="A3788" s="7" t="s">
        <v>5721</v>
      </c>
      <c r="B3788" s="7" t="s">
        <v>5722</v>
      </c>
      <c r="C3788" s="7" t="s">
        <v>76</v>
      </c>
      <c r="D3788" s="7" t="s">
        <v>77</v>
      </c>
      <c r="E3788" s="7" t="s">
        <v>78</v>
      </c>
      <c r="F3788" s="8">
        <v>15</v>
      </c>
      <c r="G3788" s="8">
        <v>17825</v>
      </c>
      <c r="H3788" s="8">
        <v>17825</v>
      </c>
      <c r="I3788" s="8">
        <v>1</v>
      </c>
      <c r="J3788" s="8">
        <v>17825</v>
      </c>
      <c r="K3788" s="8">
        <v>17825</v>
      </c>
      <c r="L3788" s="8">
        <f t="shared" si="236"/>
        <v>2324.9999999999982</v>
      </c>
      <c r="M3788" s="8">
        <f t="shared" si="237"/>
        <v>15500.000000000002</v>
      </c>
      <c r="N3788" s="8">
        <v>12</v>
      </c>
      <c r="O3788" s="8">
        <v>17360</v>
      </c>
      <c r="P3788" s="8">
        <v>15</v>
      </c>
      <c r="Q3788" s="8">
        <v>17825</v>
      </c>
      <c r="R3788" s="17">
        <f t="shared" si="238"/>
        <v>17360</v>
      </c>
      <c r="S3788" s="18">
        <f t="shared" si="239"/>
        <v>17825</v>
      </c>
    </row>
    <row r="3789" spans="1:19" x14ac:dyDescent="0.25">
      <c r="A3789" s="7" t="s">
        <v>5723</v>
      </c>
      <c r="B3789" s="7" t="s">
        <v>5724</v>
      </c>
      <c r="C3789" s="7" t="s">
        <v>76</v>
      </c>
      <c r="D3789" s="7" t="s">
        <v>77</v>
      </c>
      <c r="E3789" s="7" t="s">
        <v>78</v>
      </c>
      <c r="F3789" s="8">
        <v>15</v>
      </c>
      <c r="G3789" s="8">
        <v>6900</v>
      </c>
      <c r="H3789" s="8">
        <v>6900</v>
      </c>
      <c r="I3789" s="8">
        <v>5</v>
      </c>
      <c r="J3789" s="8">
        <v>34500</v>
      </c>
      <c r="K3789" s="8">
        <v>6900</v>
      </c>
      <c r="L3789" s="8">
        <f t="shared" si="236"/>
        <v>899.99999999999909</v>
      </c>
      <c r="M3789" s="8">
        <f t="shared" si="237"/>
        <v>6000.0000000000009</v>
      </c>
      <c r="N3789" s="13"/>
      <c r="O3789" s="13"/>
      <c r="P3789" s="8">
        <v>15</v>
      </c>
      <c r="Q3789" s="8">
        <v>6900</v>
      </c>
      <c r="R3789" s="17">
        <f t="shared" si="238"/>
        <v>0</v>
      </c>
      <c r="S3789" s="18">
        <f t="shared" si="239"/>
        <v>34500</v>
      </c>
    </row>
    <row r="3790" spans="1:19" x14ac:dyDescent="0.25">
      <c r="A3790" s="7" t="s">
        <v>5725</v>
      </c>
      <c r="B3790" s="7" t="s">
        <v>5726</v>
      </c>
      <c r="C3790" s="7" t="s">
        <v>76</v>
      </c>
      <c r="D3790" s="7" t="s">
        <v>77</v>
      </c>
      <c r="E3790" s="7" t="s">
        <v>78</v>
      </c>
      <c r="F3790" s="8">
        <v>15</v>
      </c>
      <c r="G3790" s="8">
        <v>13800</v>
      </c>
      <c r="H3790" s="8">
        <v>13800</v>
      </c>
      <c r="I3790" s="8">
        <v>12</v>
      </c>
      <c r="J3790" s="8">
        <v>165600</v>
      </c>
      <c r="K3790" s="8">
        <v>13800</v>
      </c>
      <c r="L3790" s="8">
        <f t="shared" si="236"/>
        <v>1799.9999999999982</v>
      </c>
      <c r="M3790" s="8">
        <f t="shared" si="237"/>
        <v>12000.000000000002</v>
      </c>
      <c r="N3790" s="14">
        <v>12</v>
      </c>
      <c r="O3790" s="14">
        <v>13440</v>
      </c>
      <c r="P3790" s="8">
        <v>15</v>
      </c>
      <c r="Q3790" s="8">
        <v>13800</v>
      </c>
      <c r="R3790" s="17">
        <f t="shared" si="238"/>
        <v>161280</v>
      </c>
      <c r="S3790" s="18">
        <f t="shared" si="239"/>
        <v>165600</v>
      </c>
    </row>
    <row r="3791" spans="1:19" x14ac:dyDescent="0.25">
      <c r="A3791" s="7" t="s">
        <v>5727</v>
      </c>
      <c r="B3791" s="7" t="s">
        <v>5728</v>
      </c>
      <c r="C3791" s="7" t="s">
        <v>1378</v>
      </c>
      <c r="D3791" s="7" t="s">
        <v>1379</v>
      </c>
      <c r="E3791" s="7" t="s">
        <v>1380</v>
      </c>
      <c r="F3791" s="8">
        <v>21</v>
      </c>
      <c r="G3791" s="8">
        <v>74069.91</v>
      </c>
      <c r="H3791" s="8">
        <v>74069.91</v>
      </c>
      <c r="I3791" s="8">
        <v>1</v>
      </c>
      <c r="J3791" s="8">
        <v>74069.91</v>
      </c>
      <c r="K3791" s="8">
        <v>74069.91</v>
      </c>
      <c r="L3791" s="8">
        <f t="shared" si="236"/>
        <v>12855.108347107438</v>
      </c>
      <c r="M3791" s="8">
        <f t="shared" si="237"/>
        <v>61214.801652892565</v>
      </c>
      <c r="N3791" s="13"/>
      <c r="O3791" s="13"/>
      <c r="P3791" s="8">
        <v>21</v>
      </c>
      <c r="Q3791" s="8">
        <v>74069.91</v>
      </c>
      <c r="R3791" s="17">
        <f t="shared" si="238"/>
        <v>0</v>
      </c>
      <c r="S3791" s="18">
        <f t="shared" si="239"/>
        <v>74069.91</v>
      </c>
    </row>
    <row r="3792" spans="1:19" x14ac:dyDescent="0.25">
      <c r="A3792" s="7" t="s">
        <v>5729</v>
      </c>
      <c r="B3792" s="7" t="s">
        <v>5730</v>
      </c>
      <c r="C3792" s="7" t="s">
        <v>1378</v>
      </c>
      <c r="D3792" s="7" t="s">
        <v>1379</v>
      </c>
      <c r="E3792" s="7" t="s">
        <v>1380</v>
      </c>
      <c r="F3792" s="8">
        <v>21</v>
      </c>
      <c r="G3792" s="8">
        <v>74069.91</v>
      </c>
      <c r="H3792" s="8">
        <v>74069.91</v>
      </c>
      <c r="I3792" s="8">
        <v>3</v>
      </c>
      <c r="J3792" s="8">
        <v>222209.73</v>
      </c>
      <c r="K3792" s="8">
        <v>74069.91</v>
      </c>
      <c r="L3792" s="8">
        <f t="shared" si="236"/>
        <v>12855.108347107438</v>
      </c>
      <c r="M3792" s="8">
        <f t="shared" si="237"/>
        <v>61214.801652892565</v>
      </c>
      <c r="N3792" s="14">
        <v>12</v>
      </c>
      <c r="O3792" s="14">
        <v>68560.58</v>
      </c>
      <c r="P3792" s="8">
        <v>21</v>
      </c>
      <c r="Q3792" s="8">
        <v>74069.91</v>
      </c>
      <c r="R3792" s="17">
        <f t="shared" si="238"/>
        <v>205681.74</v>
      </c>
      <c r="S3792" s="18">
        <f t="shared" si="239"/>
        <v>222209.73</v>
      </c>
    </row>
    <row r="3793" spans="1:19" x14ac:dyDescent="0.25">
      <c r="A3793" s="7" t="s">
        <v>5731</v>
      </c>
      <c r="B3793" s="7" t="s">
        <v>5732</v>
      </c>
      <c r="C3793" s="7" t="s">
        <v>37</v>
      </c>
      <c r="D3793" s="7" t="s">
        <v>38</v>
      </c>
      <c r="E3793" s="7" t="s">
        <v>39</v>
      </c>
      <c r="F3793" s="8">
        <v>15</v>
      </c>
      <c r="G3793" s="8">
        <v>16232.25</v>
      </c>
      <c r="H3793" s="8">
        <v>16232.25</v>
      </c>
      <c r="I3793" s="8">
        <v>2</v>
      </c>
      <c r="J3793" s="8">
        <v>32464.5</v>
      </c>
      <c r="K3793" s="8">
        <v>16232.25</v>
      </c>
      <c r="L3793" s="8">
        <f t="shared" si="236"/>
        <v>2117.2499999999982</v>
      </c>
      <c r="M3793" s="8">
        <f t="shared" si="237"/>
        <v>14115.000000000002</v>
      </c>
      <c r="N3793" s="14">
        <v>12</v>
      </c>
      <c r="O3793" s="14">
        <v>14075.04</v>
      </c>
      <c r="P3793" s="8">
        <v>15</v>
      </c>
      <c r="Q3793" s="8">
        <v>16232.25</v>
      </c>
      <c r="R3793" s="17">
        <f t="shared" si="238"/>
        <v>28150.080000000002</v>
      </c>
      <c r="S3793" s="18">
        <f t="shared" si="239"/>
        <v>32464.5</v>
      </c>
    </row>
    <row r="3794" spans="1:19" x14ac:dyDescent="0.25">
      <c r="A3794" s="7" t="s">
        <v>5733</v>
      </c>
      <c r="B3794" s="7" t="s">
        <v>5734</v>
      </c>
      <c r="C3794" s="7" t="s">
        <v>37</v>
      </c>
      <c r="D3794" s="7" t="s">
        <v>38</v>
      </c>
      <c r="E3794" s="7" t="s">
        <v>39</v>
      </c>
      <c r="F3794" s="8">
        <v>15</v>
      </c>
      <c r="G3794" s="8">
        <v>2133.25</v>
      </c>
      <c r="H3794" s="8">
        <v>2133.25</v>
      </c>
      <c r="I3794" s="8">
        <v>16</v>
      </c>
      <c r="J3794" s="8">
        <v>34132</v>
      </c>
      <c r="K3794" s="8">
        <v>2133.25</v>
      </c>
      <c r="L3794" s="8">
        <f t="shared" si="236"/>
        <v>278.24999999999977</v>
      </c>
      <c r="M3794" s="8">
        <f t="shared" si="237"/>
        <v>1855.0000000000002</v>
      </c>
      <c r="N3794" s="8">
        <v>12</v>
      </c>
      <c r="O3794" s="8">
        <v>1850.24</v>
      </c>
      <c r="P3794" s="8">
        <v>15</v>
      </c>
      <c r="Q3794" s="8">
        <v>2133.25</v>
      </c>
      <c r="R3794" s="17">
        <f t="shared" si="238"/>
        <v>29603.84</v>
      </c>
      <c r="S3794" s="18">
        <f t="shared" si="239"/>
        <v>34132</v>
      </c>
    </row>
    <row r="3795" spans="1:19" x14ac:dyDescent="0.25">
      <c r="A3795" s="7" t="s">
        <v>5735</v>
      </c>
      <c r="B3795" s="7" t="s">
        <v>5736</v>
      </c>
      <c r="C3795" s="7" t="s">
        <v>37</v>
      </c>
      <c r="D3795" s="7" t="s">
        <v>38</v>
      </c>
      <c r="E3795" s="7" t="s">
        <v>39</v>
      </c>
      <c r="F3795" s="8">
        <v>15</v>
      </c>
      <c r="G3795" s="8">
        <v>2133.25</v>
      </c>
      <c r="H3795" s="8">
        <v>2133.25</v>
      </c>
      <c r="I3795" s="8">
        <v>18</v>
      </c>
      <c r="J3795" s="8">
        <v>38398.5</v>
      </c>
      <c r="K3795" s="8">
        <v>2133.25</v>
      </c>
      <c r="L3795" s="8">
        <f t="shared" si="236"/>
        <v>278.24999999999977</v>
      </c>
      <c r="M3795" s="8">
        <f t="shared" si="237"/>
        <v>1855.0000000000002</v>
      </c>
      <c r="N3795" s="14">
        <v>12</v>
      </c>
      <c r="O3795" s="14">
        <v>1850.24</v>
      </c>
      <c r="P3795" s="8">
        <v>15</v>
      </c>
      <c r="Q3795" s="8">
        <v>2133.25</v>
      </c>
      <c r="R3795" s="17">
        <f t="shared" si="238"/>
        <v>33304.32</v>
      </c>
      <c r="S3795" s="18">
        <f t="shared" si="239"/>
        <v>38398.5</v>
      </c>
    </row>
    <row r="3796" spans="1:19" x14ac:dyDescent="0.25">
      <c r="A3796" s="7" t="s">
        <v>5737</v>
      </c>
      <c r="B3796" s="7" t="s">
        <v>5738</v>
      </c>
      <c r="C3796" s="7" t="s">
        <v>37</v>
      </c>
      <c r="D3796" s="7" t="s">
        <v>38</v>
      </c>
      <c r="E3796" s="7" t="s">
        <v>39</v>
      </c>
      <c r="F3796" s="8">
        <v>15</v>
      </c>
      <c r="G3796" s="8">
        <v>2133.25</v>
      </c>
      <c r="H3796" s="8">
        <v>2133.25</v>
      </c>
      <c r="I3796" s="8">
        <v>8</v>
      </c>
      <c r="J3796" s="8">
        <v>17066</v>
      </c>
      <c r="K3796" s="8">
        <v>2133.25</v>
      </c>
      <c r="L3796" s="8">
        <f t="shared" si="236"/>
        <v>278.24999999999977</v>
      </c>
      <c r="M3796" s="8">
        <f t="shared" si="237"/>
        <v>1855.0000000000002</v>
      </c>
      <c r="N3796" s="8">
        <v>12</v>
      </c>
      <c r="O3796" s="8">
        <v>1850.24</v>
      </c>
      <c r="P3796" s="8">
        <v>15</v>
      </c>
      <c r="Q3796" s="8">
        <v>2133.25</v>
      </c>
      <c r="R3796" s="17">
        <f t="shared" si="238"/>
        <v>14801.92</v>
      </c>
      <c r="S3796" s="18">
        <f t="shared" si="239"/>
        <v>17066</v>
      </c>
    </row>
    <row r="3797" spans="1:19" x14ac:dyDescent="0.25">
      <c r="A3797" s="7" t="s">
        <v>5739</v>
      </c>
      <c r="B3797" s="7" t="s">
        <v>5740</v>
      </c>
      <c r="C3797" s="7" t="s">
        <v>37</v>
      </c>
      <c r="D3797" s="7" t="s">
        <v>38</v>
      </c>
      <c r="E3797" s="7" t="s">
        <v>39</v>
      </c>
      <c r="F3797" s="8">
        <v>15</v>
      </c>
      <c r="G3797" s="8">
        <v>2133.25</v>
      </c>
      <c r="H3797" s="8">
        <v>2133.25</v>
      </c>
      <c r="I3797" s="8">
        <v>14</v>
      </c>
      <c r="J3797" s="8">
        <v>29865.5</v>
      </c>
      <c r="K3797" s="8">
        <v>2133.25</v>
      </c>
      <c r="L3797" s="8">
        <f t="shared" si="236"/>
        <v>278.24999999999977</v>
      </c>
      <c r="M3797" s="8">
        <f t="shared" si="237"/>
        <v>1855.0000000000002</v>
      </c>
      <c r="N3797" s="14">
        <v>12</v>
      </c>
      <c r="O3797" s="14">
        <v>1850.24</v>
      </c>
      <c r="P3797" s="8">
        <v>15</v>
      </c>
      <c r="Q3797" s="8">
        <v>2133.25</v>
      </c>
      <c r="R3797" s="17">
        <f t="shared" si="238"/>
        <v>25903.360000000001</v>
      </c>
      <c r="S3797" s="18">
        <f t="shared" si="239"/>
        <v>29865.5</v>
      </c>
    </row>
    <row r="3798" spans="1:19" x14ac:dyDescent="0.25">
      <c r="A3798" s="7" t="s">
        <v>5741</v>
      </c>
      <c r="B3798" s="7" t="s">
        <v>5742</v>
      </c>
      <c r="C3798" s="7" t="s">
        <v>37</v>
      </c>
      <c r="D3798" s="7" t="s">
        <v>38</v>
      </c>
      <c r="E3798" s="7" t="s">
        <v>39</v>
      </c>
      <c r="F3798" s="8">
        <v>15</v>
      </c>
      <c r="G3798" s="8">
        <v>2133.25</v>
      </c>
      <c r="H3798" s="8">
        <v>2133.25</v>
      </c>
      <c r="I3798" s="8">
        <v>11</v>
      </c>
      <c r="J3798" s="8">
        <v>23465.75</v>
      </c>
      <c r="K3798" s="8">
        <v>2133.25</v>
      </c>
      <c r="L3798" s="8">
        <f t="shared" si="236"/>
        <v>278.24999999999977</v>
      </c>
      <c r="M3798" s="8">
        <f t="shared" si="237"/>
        <v>1855.0000000000002</v>
      </c>
      <c r="N3798" s="14">
        <v>12</v>
      </c>
      <c r="O3798" s="14">
        <v>1850.24</v>
      </c>
      <c r="P3798" s="8">
        <v>15</v>
      </c>
      <c r="Q3798" s="8">
        <v>2133.25</v>
      </c>
      <c r="R3798" s="17">
        <f t="shared" si="238"/>
        <v>20352.64</v>
      </c>
      <c r="S3798" s="18">
        <f t="shared" si="239"/>
        <v>23465.75</v>
      </c>
    </row>
    <row r="3799" spans="1:19" x14ac:dyDescent="0.25">
      <c r="A3799" s="7" t="s">
        <v>5745</v>
      </c>
      <c r="B3799" s="7" t="s">
        <v>5746</v>
      </c>
      <c r="C3799" s="7" t="s">
        <v>32</v>
      </c>
      <c r="D3799" s="7" t="s">
        <v>33</v>
      </c>
      <c r="E3799" s="7" t="s">
        <v>34</v>
      </c>
      <c r="F3799" s="8">
        <v>15</v>
      </c>
      <c r="G3799" s="8">
        <v>7161.05</v>
      </c>
      <c r="H3799" s="8">
        <v>7161.05</v>
      </c>
      <c r="I3799" s="8">
        <v>1</v>
      </c>
      <c r="J3799" s="8">
        <v>7161.05</v>
      </c>
      <c r="K3799" s="8">
        <v>7161.05</v>
      </c>
      <c r="L3799" s="8">
        <f t="shared" si="236"/>
        <v>934.04999999999927</v>
      </c>
      <c r="M3799" s="8">
        <f t="shared" si="237"/>
        <v>6227.0000000000009</v>
      </c>
      <c r="N3799" s="13"/>
      <c r="O3799" s="13"/>
      <c r="P3799" s="8">
        <v>15</v>
      </c>
      <c r="Q3799" s="8">
        <v>7161.05</v>
      </c>
      <c r="R3799" s="17">
        <f t="shared" si="238"/>
        <v>0</v>
      </c>
      <c r="S3799" s="18">
        <f t="shared" si="239"/>
        <v>7161.05</v>
      </c>
    </row>
    <row r="3800" spans="1:19" x14ac:dyDescent="0.25">
      <c r="A3800" s="7" t="s">
        <v>5749</v>
      </c>
      <c r="B3800" s="7" t="s">
        <v>5750</v>
      </c>
      <c r="C3800" s="7" t="s">
        <v>356</v>
      </c>
      <c r="D3800" s="7" t="s">
        <v>357</v>
      </c>
      <c r="E3800" s="7" t="s">
        <v>358</v>
      </c>
      <c r="F3800" s="8">
        <v>21</v>
      </c>
      <c r="G3800" s="8">
        <v>111925</v>
      </c>
      <c r="H3800" s="8">
        <v>111925</v>
      </c>
      <c r="I3800" s="8">
        <v>447</v>
      </c>
      <c r="J3800" s="8">
        <v>50030475</v>
      </c>
      <c r="K3800" s="8">
        <v>111925</v>
      </c>
      <c r="L3800" s="8">
        <f t="shared" si="236"/>
        <v>19425</v>
      </c>
      <c r="M3800" s="8">
        <f t="shared" si="237"/>
        <v>92500</v>
      </c>
      <c r="N3800" s="14">
        <v>12</v>
      </c>
      <c r="O3800" s="14">
        <v>103600</v>
      </c>
      <c r="P3800" s="8">
        <v>21</v>
      </c>
      <c r="Q3800" s="8">
        <v>111925</v>
      </c>
      <c r="R3800" s="17">
        <f t="shared" si="238"/>
        <v>46309200</v>
      </c>
      <c r="S3800" s="18">
        <f t="shared" si="239"/>
        <v>50030475</v>
      </c>
    </row>
    <row r="3801" spans="1:19" x14ac:dyDescent="0.25">
      <c r="A3801" s="7" t="s">
        <v>5751</v>
      </c>
      <c r="B3801" s="7" t="s">
        <v>5752</v>
      </c>
      <c r="C3801" s="7" t="s">
        <v>356</v>
      </c>
      <c r="D3801" s="7" t="s">
        <v>357</v>
      </c>
      <c r="E3801" s="7" t="s">
        <v>358</v>
      </c>
      <c r="F3801" s="8">
        <v>21</v>
      </c>
      <c r="G3801" s="8">
        <v>111925</v>
      </c>
      <c r="H3801" s="8">
        <v>111925</v>
      </c>
      <c r="I3801" s="8">
        <v>10</v>
      </c>
      <c r="J3801" s="8">
        <v>1119250</v>
      </c>
      <c r="K3801" s="8">
        <v>111925</v>
      </c>
      <c r="L3801" s="8">
        <f t="shared" si="236"/>
        <v>19425</v>
      </c>
      <c r="M3801" s="8">
        <f t="shared" si="237"/>
        <v>92500</v>
      </c>
      <c r="N3801" s="13"/>
      <c r="O3801" s="13"/>
      <c r="P3801" s="8">
        <v>21</v>
      </c>
      <c r="Q3801" s="8">
        <v>111925</v>
      </c>
      <c r="R3801" s="17">
        <f t="shared" si="238"/>
        <v>0</v>
      </c>
      <c r="S3801" s="18">
        <f t="shared" si="239"/>
        <v>1119250</v>
      </c>
    </row>
    <row r="3802" spans="1:19" x14ac:dyDescent="0.25">
      <c r="A3802" s="7" t="s">
        <v>5753</v>
      </c>
      <c r="B3802" s="7" t="s">
        <v>5754</v>
      </c>
      <c r="C3802" s="7" t="s">
        <v>356</v>
      </c>
      <c r="D3802" s="7" t="s">
        <v>357</v>
      </c>
      <c r="E3802" s="7" t="s">
        <v>358</v>
      </c>
      <c r="F3802" s="8">
        <v>21</v>
      </c>
      <c r="G3802" s="8">
        <v>16093</v>
      </c>
      <c r="H3802" s="8">
        <v>16093</v>
      </c>
      <c r="I3802" s="8">
        <v>458</v>
      </c>
      <c r="J3802" s="8">
        <v>7370594</v>
      </c>
      <c r="K3802" s="8">
        <v>16093</v>
      </c>
      <c r="L3802" s="8">
        <f t="shared" si="236"/>
        <v>2793</v>
      </c>
      <c r="M3802" s="8">
        <f t="shared" si="237"/>
        <v>13300</v>
      </c>
      <c r="N3802" s="8">
        <v>12</v>
      </c>
      <c r="O3802" s="8">
        <v>14896</v>
      </c>
      <c r="P3802" s="8">
        <v>21</v>
      </c>
      <c r="Q3802" s="8">
        <v>16093</v>
      </c>
      <c r="R3802" s="17">
        <f t="shared" si="238"/>
        <v>6822368</v>
      </c>
      <c r="S3802" s="18">
        <f t="shared" si="239"/>
        <v>7370594</v>
      </c>
    </row>
    <row r="3803" spans="1:19" x14ac:dyDescent="0.25">
      <c r="A3803" s="7" t="s">
        <v>5755</v>
      </c>
      <c r="B3803" s="7" t="s">
        <v>5756</v>
      </c>
      <c r="C3803" s="7" t="s">
        <v>356</v>
      </c>
      <c r="D3803" s="7" t="s">
        <v>357</v>
      </c>
      <c r="E3803" s="7" t="s">
        <v>358</v>
      </c>
      <c r="F3803" s="8">
        <v>21</v>
      </c>
      <c r="G3803" s="8">
        <v>2998.99</v>
      </c>
      <c r="H3803" s="8">
        <v>2998.99</v>
      </c>
      <c r="I3803" s="8">
        <v>1</v>
      </c>
      <c r="J3803" s="8">
        <v>2998.99</v>
      </c>
      <c r="K3803" s="8">
        <v>2998.99</v>
      </c>
      <c r="L3803" s="8">
        <f t="shared" si="236"/>
        <v>520.48586776859474</v>
      </c>
      <c r="M3803" s="8">
        <f t="shared" si="237"/>
        <v>2478.504132231405</v>
      </c>
      <c r="N3803" s="9"/>
      <c r="O3803" s="9"/>
      <c r="P3803" s="8">
        <v>21</v>
      </c>
      <c r="Q3803" s="8">
        <v>2998.99</v>
      </c>
      <c r="R3803" s="17">
        <f t="shared" si="238"/>
        <v>0</v>
      </c>
      <c r="S3803" s="18">
        <f t="shared" si="239"/>
        <v>2998.99</v>
      </c>
    </row>
    <row r="3804" spans="1:19" x14ac:dyDescent="0.25">
      <c r="A3804" s="7" t="s">
        <v>5757</v>
      </c>
      <c r="B3804" s="7" t="s">
        <v>5758</v>
      </c>
      <c r="C3804" s="7" t="s">
        <v>76</v>
      </c>
      <c r="D3804" s="7" t="s">
        <v>77</v>
      </c>
      <c r="E3804" s="7" t="s">
        <v>78</v>
      </c>
      <c r="F3804" s="8">
        <v>15</v>
      </c>
      <c r="G3804" s="8">
        <v>2875</v>
      </c>
      <c r="H3804" s="8">
        <v>2875</v>
      </c>
      <c r="I3804" s="8">
        <v>1</v>
      </c>
      <c r="J3804" s="8">
        <v>2875</v>
      </c>
      <c r="K3804" s="8">
        <v>2875</v>
      </c>
      <c r="L3804" s="8">
        <f t="shared" si="236"/>
        <v>375</v>
      </c>
      <c r="M3804" s="8">
        <f t="shared" si="237"/>
        <v>2500</v>
      </c>
      <c r="N3804" s="13"/>
      <c r="O3804" s="13"/>
      <c r="P3804" s="8">
        <v>15</v>
      </c>
      <c r="Q3804" s="8">
        <v>2875</v>
      </c>
      <c r="R3804" s="17">
        <f t="shared" si="238"/>
        <v>0</v>
      </c>
      <c r="S3804" s="18">
        <f t="shared" si="239"/>
        <v>2875</v>
      </c>
    </row>
    <row r="3805" spans="1:19" x14ac:dyDescent="0.25">
      <c r="A3805" s="7" t="s">
        <v>5759</v>
      </c>
      <c r="B3805" s="7" t="s">
        <v>5760</v>
      </c>
      <c r="C3805" s="7" t="s">
        <v>37</v>
      </c>
      <c r="D3805" s="7" t="s">
        <v>38</v>
      </c>
      <c r="E3805" s="7" t="s">
        <v>39</v>
      </c>
      <c r="F3805" s="8">
        <v>15</v>
      </c>
      <c r="G3805" s="8">
        <v>5234.67</v>
      </c>
      <c r="H3805" s="8">
        <v>5234.67</v>
      </c>
      <c r="I3805" s="8">
        <v>1</v>
      </c>
      <c r="J3805" s="8">
        <v>5234.67</v>
      </c>
      <c r="K3805" s="8">
        <v>5234.67</v>
      </c>
      <c r="L3805" s="8">
        <f t="shared" si="236"/>
        <v>682.78304347826088</v>
      </c>
      <c r="M3805" s="8">
        <f t="shared" si="237"/>
        <v>4551.8869565217392</v>
      </c>
      <c r="N3805" s="9"/>
      <c r="O3805" s="9"/>
      <c r="P3805" s="8">
        <v>15</v>
      </c>
      <c r="Q3805" s="8">
        <v>5234.67</v>
      </c>
      <c r="R3805" s="17">
        <f t="shared" si="238"/>
        <v>0</v>
      </c>
      <c r="S3805" s="18">
        <f t="shared" si="239"/>
        <v>5234.67</v>
      </c>
    </row>
    <row r="3806" spans="1:19" x14ac:dyDescent="0.25">
      <c r="A3806" s="7" t="s">
        <v>5761</v>
      </c>
      <c r="B3806" s="7" t="s">
        <v>5762</v>
      </c>
      <c r="C3806" s="7" t="s">
        <v>356</v>
      </c>
      <c r="D3806" s="7" t="s">
        <v>357</v>
      </c>
      <c r="E3806" s="7" t="s">
        <v>358</v>
      </c>
      <c r="F3806" s="8">
        <v>21</v>
      </c>
      <c r="G3806" s="8">
        <v>1028.5</v>
      </c>
      <c r="H3806" s="8">
        <v>1028.5</v>
      </c>
      <c r="I3806" s="8">
        <v>493</v>
      </c>
      <c r="J3806" s="8">
        <v>507050.5</v>
      </c>
      <c r="K3806" s="8">
        <v>1028.5</v>
      </c>
      <c r="L3806" s="8">
        <f t="shared" si="236"/>
        <v>178.5</v>
      </c>
      <c r="M3806" s="8">
        <f t="shared" si="237"/>
        <v>850</v>
      </c>
      <c r="N3806" s="14">
        <v>12</v>
      </c>
      <c r="O3806" s="14">
        <v>952</v>
      </c>
      <c r="P3806" s="8">
        <v>21</v>
      </c>
      <c r="Q3806" s="8">
        <v>1028.5</v>
      </c>
      <c r="R3806" s="17">
        <f t="shared" si="238"/>
        <v>469336</v>
      </c>
      <c r="S3806" s="18">
        <f t="shared" si="239"/>
        <v>507050.5</v>
      </c>
    </row>
    <row r="3807" spans="1:19" x14ac:dyDescent="0.25">
      <c r="A3807" s="7" t="s">
        <v>5763</v>
      </c>
      <c r="B3807" s="7" t="s">
        <v>5764</v>
      </c>
      <c r="C3807" s="7" t="s">
        <v>76</v>
      </c>
      <c r="D3807" s="7" t="s">
        <v>77</v>
      </c>
      <c r="E3807" s="7" t="s">
        <v>78</v>
      </c>
      <c r="F3807" s="8">
        <v>15</v>
      </c>
      <c r="G3807" s="8">
        <v>6900</v>
      </c>
      <c r="H3807" s="8">
        <v>6900</v>
      </c>
      <c r="I3807" s="8">
        <v>9</v>
      </c>
      <c r="J3807" s="8">
        <v>62100</v>
      </c>
      <c r="K3807" s="8">
        <v>6900</v>
      </c>
      <c r="L3807" s="8">
        <f t="shared" si="236"/>
        <v>899.99999999999909</v>
      </c>
      <c r="M3807" s="8">
        <f t="shared" si="237"/>
        <v>6000.0000000000009</v>
      </c>
      <c r="N3807" s="9"/>
      <c r="O3807" s="9"/>
      <c r="P3807" s="8">
        <v>15</v>
      </c>
      <c r="Q3807" s="8">
        <v>6900</v>
      </c>
      <c r="R3807" s="17">
        <f t="shared" si="238"/>
        <v>0</v>
      </c>
      <c r="S3807" s="18">
        <f t="shared" si="239"/>
        <v>62100</v>
      </c>
    </row>
    <row r="3808" spans="1:19" x14ac:dyDescent="0.25">
      <c r="A3808" s="7" t="s">
        <v>5765</v>
      </c>
      <c r="B3808" s="7" t="s">
        <v>5766</v>
      </c>
      <c r="C3808" s="7" t="s">
        <v>369</v>
      </c>
      <c r="D3808" s="7" t="s">
        <v>370</v>
      </c>
      <c r="E3808" s="7" t="s">
        <v>441</v>
      </c>
      <c r="F3808" s="8">
        <v>21</v>
      </c>
      <c r="G3808" s="8">
        <v>9317</v>
      </c>
      <c r="H3808" s="8">
        <v>9317</v>
      </c>
      <c r="I3808" s="8">
        <v>2</v>
      </c>
      <c r="J3808" s="8">
        <v>18634</v>
      </c>
      <c r="K3808" s="8">
        <v>9317</v>
      </c>
      <c r="L3808" s="8">
        <f t="shared" si="236"/>
        <v>1617</v>
      </c>
      <c r="M3808" s="8">
        <f t="shared" si="237"/>
        <v>7700</v>
      </c>
      <c r="N3808" s="9"/>
      <c r="O3808" s="9"/>
      <c r="P3808" s="8">
        <v>21</v>
      </c>
      <c r="Q3808" s="8">
        <v>9317</v>
      </c>
      <c r="R3808" s="17">
        <f t="shared" si="238"/>
        <v>0</v>
      </c>
      <c r="S3808" s="18">
        <f t="shared" si="239"/>
        <v>18634</v>
      </c>
    </row>
    <row r="3809" spans="1:19" x14ac:dyDescent="0.25">
      <c r="A3809" s="7" t="s">
        <v>5767</v>
      </c>
      <c r="B3809" s="7" t="s">
        <v>5768</v>
      </c>
      <c r="C3809" s="7" t="s">
        <v>396</v>
      </c>
      <c r="D3809" s="7" t="s">
        <v>397</v>
      </c>
      <c r="E3809" s="7" t="s">
        <v>988</v>
      </c>
      <c r="F3809" s="8">
        <v>15</v>
      </c>
      <c r="G3809" s="8">
        <v>36225</v>
      </c>
      <c r="H3809" s="8">
        <v>36225</v>
      </c>
      <c r="I3809" s="8">
        <v>4</v>
      </c>
      <c r="J3809" s="8">
        <v>144900</v>
      </c>
      <c r="K3809" s="8">
        <v>36225</v>
      </c>
      <c r="L3809" s="8">
        <f t="shared" si="236"/>
        <v>4724.9999999999964</v>
      </c>
      <c r="M3809" s="8">
        <f t="shared" si="237"/>
        <v>31500.000000000004</v>
      </c>
      <c r="N3809" s="13"/>
      <c r="O3809" s="13"/>
      <c r="P3809" s="8">
        <v>15</v>
      </c>
      <c r="Q3809" s="8">
        <v>36225</v>
      </c>
      <c r="R3809" s="17">
        <f t="shared" si="238"/>
        <v>0</v>
      </c>
      <c r="S3809" s="18">
        <f t="shared" si="239"/>
        <v>144900</v>
      </c>
    </row>
    <row r="3810" spans="1:19" x14ac:dyDescent="0.25">
      <c r="A3810" s="7" t="s">
        <v>5769</v>
      </c>
      <c r="B3810" s="7" t="s">
        <v>5770</v>
      </c>
      <c r="C3810" s="7" t="s">
        <v>396</v>
      </c>
      <c r="D3810" s="7" t="s">
        <v>397</v>
      </c>
      <c r="E3810" s="7" t="s">
        <v>988</v>
      </c>
      <c r="F3810" s="8">
        <v>15</v>
      </c>
      <c r="G3810" s="8">
        <v>169255.04000000001</v>
      </c>
      <c r="H3810" s="8">
        <v>169255.04000000001</v>
      </c>
      <c r="I3810" s="8">
        <v>1</v>
      </c>
      <c r="J3810" s="8">
        <v>169255.04000000001</v>
      </c>
      <c r="K3810" s="8">
        <v>169255.04000000001</v>
      </c>
      <c r="L3810" s="8">
        <f t="shared" si="236"/>
        <v>22076.744347826083</v>
      </c>
      <c r="M3810" s="8">
        <f t="shared" si="237"/>
        <v>147178.29565217393</v>
      </c>
      <c r="N3810" s="9"/>
      <c r="O3810" s="9"/>
      <c r="P3810" s="8">
        <v>15</v>
      </c>
      <c r="Q3810" s="8">
        <v>169255.04000000001</v>
      </c>
      <c r="R3810" s="17">
        <f t="shared" si="238"/>
        <v>0</v>
      </c>
      <c r="S3810" s="18">
        <f t="shared" si="239"/>
        <v>169255.04000000001</v>
      </c>
    </row>
    <row r="3811" spans="1:19" x14ac:dyDescent="0.25">
      <c r="A3811" s="7" t="s">
        <v>5771</v>
      </c>
      <c r="B3811" s="7" t="s">
        <v>5772</v>
      </c>
      <c r="C3811" s="7" t="s">
        <v>396</v>
      </c>
      <c r="D3811" s="7" t="s">
        <v>397</v>
      </c>
      <c r="E3811" s="7" t="s">
        <v>988</v>
      </c>
      <c r="F3811" s="8">
        <v>15</v>
      </c>
      <c r="G3811" s="8">
        <v>54625</v>
      </c>
      <c r="H3811" s="8">
        <v>54625</v>
      </c>
      <c r="I3811" s="8">
        <v>3</v>
      </c>
      <c r="J3811" s="8">
        <v>163875</v>
      </c>
      <c r="K3811" s="8">
        <v>54625</v>
      </c>
      <c r="L3811" s="8">
        <f t="shared" si="236"/>
        <v>7124.9999999999927</v>
      </c>
      <c r="M3811" s="8">
        <f t="shared" si="237"/>
        <v>47500.000000000007</v>
      </c>
      <c r="N3811" s="9"/>
      <c r="O3811" s="9"/>
      <c r="P3811" s="8">
        <v>15</v>
      </c>
      <c r="Q3811" s="8">
        <v>54625</v>
      </c>
      <c r="R3811" s="17">
        <f t="shared" si="238"/>
        <v>0</v>
      </c>
      <c r="S3811" s="18">
        <f t="shared" si="239"/>
        <v>163875</v>
      </c>
    </row>
    <row r="3812" spans="1:19" x14ac:dyDescent="0.25">
      <c r="A3812" s="7" t="s">
        <v>5773</v>
      </c>
      <c r="B3812" s="7" t="s">
        <v>5774</v>
      </c>
      <c r="C3812" s="7" t="s">
        <v>76</v>
      </c>
      <c r="D3812" s="7" t="s">
        <v>77</v>
      </c>
      <c r="E3812" s="7" t="s">
        <v>78</v>
      </c>
      <c r="F3812" s="8">
        <v>15</v>
      </c>
      <c r="G3812" s="8">
        <v>6900</v>
      </c>
      <c r="H3812" s="8">
        <v>6900</v>
      </c>
      <c r="I3812" s="8">
        <v>1</v>
      </c>
      <c r="J3812" s="8">
        <v>6900</v>
      </c>
      <c r="K3812" s="8">
        <v>6900</v>
      </c>
      <c r="L3812" s="8">
        <f t="shared" si="236"/>
        <v>899.99999999999909</v>
      </c>
      <c r="M3812" s="8">
        <f t="shared" si="237"/>
        <v>6000.0000000000009</v>
      </c>
      <c r="N3812" s="13"/>
      <c r="O3812" s="13"/>
      <c r="P3812" s="8">
        <v>15</v>
      </c>
      <c r="Q3812" s="8">
        <v>6900</v>
      </c>
      <c r="R3812" s="17">
        <f t="shared" si="238"/>
        <v>0</v>
      </c>
      <c r="S3812" s="18">
        <f t="shared" si="239"/>
        <v>6900</v>
      </c>
    </row>
    <row r="3813" spans="1:19" x14ac:dyDescent="0.25">
      <c r="A3813" s="7" t="s">
        <v>5775</v>
      </c>
      <c r="B3813" s="7" t="s">
        <v>5776</v>
      </c>
      <c r="C3813" s="7" t="s">
        <v>185</v>
      </c>
      <c r="D3813" s="7" t="s">
        <v>186</v>
      </c>
      <c r="E3813" s="7" t="s">
        <v>187</v>
      </c>
      <c r="F3813" s="8">
        <v>21</v>
      </c>
      <c r="G3813" s="8">
        <v>687.28</v>
      </c>
      <c r="H3813" s="8">
        <v>687.28</v>
      </c>
      <c r="I3813" s="8">
        <v>10</v>
      </c>
      <c r="J3813" s="8">
        <v>6872.8</v>
      </c>
      <c r="K3813" s="8">
        <v>687.28</v>
      </c>
      <c r="L3813" s="8">
        <f t="shared" si="236"/>
        <v>119.27999999999997</v>
      </c>
      <c r="M3813" s="8">
        <f t="shared" si="237"/>
        <v>568</v>
      </c>
      <c r="N3813" s="13"/>
      <c r="O3813" s="13"/>
      <c r="P3813" s="8">
        <v>21</v>
      </c>
      <c r="Q3813" s="8">
        <v>687.28</v>
      </c>
      <c r="R3813" s="17">
        <f t="shared" si="238"/>
        <v>0</v>
      </c>
      <c r="S3813" s="18">
        <f t="shared" si="239"/>
        <v>6872.8</v>
      </c>
    </row>
    <row r="3814" spans="1:19" x14ac:dyDescent="0.25">
      <c r="A3814" s="7" t="s">
        <v>5777</v>
      </c>
      <c r="B3814" s="7" t="s">
        <v>5778</v>
      </c>
      <c r="C3814" s="7" t="s">
        <v>185</v>
      </c>
      <c r="D3814" s="7" t="s">
        <v>186</v>
      </c>
      <c r="E3814" s="7" t="s">
        <v>187</v>
      </c>
      <c r="F3814" s="8">
        <v>21</v>
      </c>
      <c r="G3814" s="8">
        <v>687.28</v>
      </c>
      <c r="H3814" s="8">
        <v>687.28</v>
      </c>
      <c r="I3814" s="8">
        <v>10</v>
      </c>
      <c r="J3814" s="8">
        <v>6872.8</v>
      </c>
      <c r="K3814" s="8">
        <v>687.28</v>
      </c>
      <c r="L3814" s="8">
        <f t="shared" si="236"/>
        <v>119.27999999999997</v>
      </c>
      <c r="M3814" s="8">
        <f t="shared" si="237"/>
        <v>568</v>
      </c>
      <c r="N3814" s="9"/>
      <c r="O3814" s="9"/>
      <c r="P3814" s="8">
        <v>21</v>
      </c>
      <c r="Q3814" s="8">
        <v>687.28</v>
      </c>
      <c r="R3814" s="17">
        <f t="shared" si="238"/>
        <v>0</v>
      </c>
      <c r="S3814" s="18">
        <f t="shared" si="239"/>
        <v>6872.8</v>
      </c>
    </row>
    <row r="3815" spans="1:19" x14ac:dyDescent="0.25">
      <c r="A3815" s="7" t="s">
        <v>5779</v>
      </c>
      <c r="B3815" s="7" t="s">
        <v>5780</v>
      </c>
      <c r="C3815" s="7" t="s">
        <v>185</v>
      </c>
      <c r="D3815" s="7" t="s">
        <v>186</v>
      </c>
      <c r="E3815" s="7" t="s">
        <v>187</v>
      </c>
      <c r="F3815" s="8">
        <v>21</v>
      </c>
      <c r="G3815" s="8">
        <v>314.60000000000002</v>
      </c>
      <c r="H3815" s="8">
        <v>314.60000000000002</v>
      </c>
      <c r="I3815" s="8">
        <v>1</v>
      </c>
      <c r="J3815" s="8">
        <v>314.60000000000002</v>
      </c>
      <c r="K3815" s="8">
        <v>314.60000000000002</v>
      </c>
      <c r="L3815" s="8">
        <f t="shared" si="236"/>
        <v>54.600000000000023</v>
      </c>
      <c r="M3815" s="8">
        <f t="shared" si="237"/>
        <v>260</v>
      </c>
      <c r="N3815" s="13"/>
      <c r="O3815" s="13"/>
      <c r="P3815" s="8">
        <v>21</v>
      </c>
      <c r="Q3815" s="8">
        <v>314.60000000000002</v>
      </c>
      <c r="R3815" s="17">
        <f t="shared" si="238"/>
        <v>0</v>
      </c>
      <c r="S3815" s="18">
        <f t="shared" si="239"/>
        <v>314.60000000000002</v>
      </c>
    </row>
    <row r="3816" spans="1:19" x14ac:dyDescent="0.25">
      <c r="A3816" s="7" t="s">
        <v>5781</v>
      </c>
      <c r="B3816" s="7" t="s">
        <v>5782</v>
      </c>
      <c r="C3816" s="7" t="s">
        <v>185</v>
      </c>
      <c r="D3816" s="7" t="s">
        <v>186</v>
      </c>
      <c r="E3816" s="7" t="s">
        <v>187</v>
      </c>
      <c r="F3816" s="8">
        <v>21</v>
      </c>
      <c r="G3816" s="8">
        <v>314.60000000000002</v>
      </c>
      <c r="H3816" s="8">
        <v>314.60000000000002</v>
      </c>
      <c r="I3816" s="8">
        <v>6</v>
      </c>
      <c r="J3816" s="8">
        <v>1887.6</v>
      </c>
      <c r="K3816" s="8">
        <v>314.59999999999997</v>
      </c>
      <c r="L3816" s="8">
        <f t="shared" si="236"/>
        <v>54.599999999999966</v>
      </c>
      <c r="M3816" s="8">
        <f t="shared" si="237"/>
        <v>260</v>
      </c>
      <c r="N3816" s="9"/>
      <c r="O3816" s="9"/>
      <c r="P3816" s="8">
        <v>21</v>
      </c>
      <c r="Q3816" s="8">
        <v>314.59999999999997</v>
      </c>
      <c r="R3816" s="17">
        <f t="shared" si="238"/>
        <v>0</v>
      </c>
      <c r="S3816" s="18">
        <f t="shared" si="239"/>
        <v>1887.6</v>
      </c>
    </row>
    <row r="3817" spans="1:19" x14ac:dyDescent="0.25">
      <c r="A3817" s="7" t="s">
        <v>5783</v>
      </c>
      <c r="B3817" s="7" t="s">
        <v>5784</v>
      </c>
      <c r="C3817" s="7" t="s">
        <v>76</v>
      </c>
      <c r="D3817" s="7" t="s">
        <v>77</v>
      </c>
      <c r="E3817" s="7" t="s">
        <v>78</v>
      </c>
      <c r="F3817" s="8">
        <v>15</v>
      </c>
      <c r="G3817" s="8">
        <v>8970</v>
      </c>
      <c r="H3817" s="8">
        <v>8970</v>
      </c>
      <c r="I3817" s="8">
        <v>2</v>
      </c>
      <c r="J3817" s="8">
        <v>17940</v>
      </c>
      <c r="K3817" s="8">
        <v>8970</v>
      </c>
      <c r="L3817" s="8">
        <f t="shared" si="236"/>
        <v>1169.9999999999991</v>
      </c>
      <c r="M3817" s="8">
        <f t="shared" si="237"/>
        <v>7800.0000000000009</v>
      </c>
      <c r="N3817" s="13"/>
      <c r="O3817" s="13"/>
      <c r="P3817" s="8">
        <v>15</v>
      </c>
      <c r="Q3817" s="8">
        <v>8970</v>
      </c>
      <c r="R3817" s="17">
        <f t="shared" si="238"/>
        <v>0</v>
      </c>
      <c r="S3817" s="18">
        <f t="shared" si="239"/>
        <v>17940</v>
      </c>
    </row>
    <row r="3818" spans="1:19" x14ac:dyDescent="0.25">
      <c r="A3818" s="7" t="s">
        <v>5785</v>
      </c>
      <c r="B3818" s="7" t="s">
        <v>5786</v>
      </c>
      <c r="C3818" s="7" t="s">
        <v>76</v>
      </c>
      <c r="D3818" s="7" t="s">
        <v>77</v>
      </c>
      <c r="E3818" s="7" t="s">
        <v>78</v>
      </c>
      <c r="F3818" s="14">
        <v>15</v>
      </c>
      <c r="G3818" s="8">
        <v>6900</v>
      </c>
      <c r="H3818" s="8">
        <v>6900</v>
      </c>
      <c r="I3818" s="8">
        <v>6</v>
      </c>
      <c r="J3818" s="8">
        <v>41400</v>
      </c>
      <c r="K3818" s="8">
        <v>6900</v>
      </c>
      <c r="L3818" s="8">
        <f t="shared" si="236"/>
        <v>899.99999999999909</v>
      </c>
      <c r="M3818" s="8">
        <f t="shared" si="237"/>
        <v>6000.0000000000009</v>
      </c>
      <c r="N3818" s="14">
        <v>12</v>
      </c>
      <c r="O3818" s="14">
        <v>6720</v>
      </c>
      <c r="P3818" s="14">
        <v>15</v>
      </c>
      <c r="Q3818" s="14">
        <v>6900</v>
      </c>
      <c r="R3818" s="17">
        <f t="shared" si="238"/>
        <v>40320</v>
      </c>
      <c r="S3818" s="18">
        <f t="shared" si="239"/>
        <v>41400</v>
      </c>
    </row>
    <row r="3819" spans="1:19" x14ac:dyDescent="0.25">
      <c r="A3819" s="7" t="s">
        <v>5787</v>
      </c>
      <c r="B3819" s="7" t="s">
        <v>5788</v>
      </c>
      <c r="C3819" s="7" t="s">
        <v>32</v>
      </c>
      <c r="D3819" s="7" t="s">
        <v>33</v>
      </c>
      <c r="E3819" s="7" t="s">
        <v>34</v>
      </c>
      <c r="F3819" s="8">
        <v>15</v>
      </c>
      <c r="G3819" s="8">
        <v>3967.5</v>
      </c>
      <c r="H3819" s="8">
        <v>3967.5</v>
      </c>
      <c r="I3819" s="8">
        <v>1</v>
      </c>
      <c r="J3819" s="8">
        <v>3967.5</v>
      </c>
      <c r="K3819" s="8">
        <v>3967.5</v>
      </c>
      <c r="L3819" s="8">
        <f t="shared" si="236"/>
        <v>517.49999999999955</v>
      </c>
      <c r="M3819" s="8">
        <f t="shared" si="237"/>
        <v>3450.0000000000005</v>
      </c>
      <c r="N3819" s="9"/>
      <c r="O3819" s="9"/>
      <c r="P3819" s="8">
        <v>15</v>
      </c>
      <c r="Q3819" s="8">
        <v>3967.5</v>
      </c>
      <c r="R3819" s="17">
        <f t="shared" si="238"/>
        <v>0</v>
      </c>
      <c r="S3819" s="18">
        <f t="shared" si="239"/>
        <v>3967.5</v>
      </c>
    </row>
    <row r="3820" spans="1:19" x14ac:dyDescent="0.25">
      <c r="A3820" s="7" t="s">
        <v>5789</v>
      </c>
      <c r="B3820" s="7" t="s">
        <v>5790</v>
      </c>
      <c r="C3820" s="7" t="s">
        <v>76</v>
      </c>
      <c r="D3820" s="7" t="s">
        <v>77</v>
      </c>
      <c r="E3820" s="7" t="s">
        <v>78</v>
      </c>
      <c r="F3820" s="8">
        <v>15</v>
      </c>
      <c r="G3820" s="8">
        <v>6900</v>
      </c>
      <c r="H3820" s="8">
        <v>6900</v>
      </c>
      <c r="I3820" s="8">
        <v>7</v>
      </c>
      <c r="J3820" s="8">
        <v>48300</v>
      </c>
      <c r="K3820" s="8">
        <v>6900</v>
      </c>
      <c r="L3820" s="8">
        <f t="shared" si="236"/>
        <v>899.99999999999909</v>
      </c>
      <c r="M3820" s="8">
        <f t="shared" si="237"/>
        <v>6000.0000000000009</v>
      </c>
      <c r="N3820" s="8">
        <v>12</v>
      </c>
      <c r="O3820" s="8">
        <v>6720</v>
      </c>
      <c r="P3820" s="8">
        <v>15</v>
      </c>
      <c r="Q3820" s="8">
        <v>6900</v>
      </c>
      <c r="R3820" s="17">
        <f t="shared" si="238"/>
        <v>47040</v>
      </c>
      <c r="S3820" s="18">
        <f t="shared" si="239"/>
        <v>48300</v>
      </c>
    </row>
    <row r="3821" spans="1:19" x14ac:dyDescent="0.25">
      <c r="A3821" s="7" t="s">
        <v>5791</v>
      </c>
      <c r="B3821" s="7" t="s">
        <v>5792</v>
      </c>
      <c r="C3821" s="7" t="s">
        <v>32</v>
      </c>
      <c r="D3821" s="7" t="s">
        <v>33</v>
      </c>
      <c r="E3821" s="7" t="s">
        <v>34</v>
      </c>
      <c r="F3821" s="8">
        <v>15</v>
      </c>
      <c r="G3821" s="8">
        <v>1605.98</v>
      </c>
      <c r="H3821" s="8">
        <v>1605.98</v>
      </c>
      <c r="I3821" s="8">
        <v>2</v>
      </c>
      <c r="J3821" s="8">
        <v>3211.96</v>
      </c>
      <c r="K3821" s="8">
        <v>1605.98</v>
      </c>
      <c r="L3821" s="8">
        <f t="shared" si="236"/>
        <v>209.47565217391298</v>
      </c>
      <c r="M3821" s="8">
        <f t="shared" si="237"/>
        <v>1396.504347826087</v>
      </c>
      <c r="N3821" s="9"/>
      <c r="O3821" s="9"/>
      <c r="P3821" s="8">
        <v>15</v>
      </c>
      <c r="Q3821" s="8">
        <v>1605.98</v>
      </c>
      <c r="R3821" s="17">
        <f t="shared" si="238"/>
        <v>0</v>
      </c>
      <c r="S3821" s="18">
        <f t="shared" si="239"/>
        <v>3211.96</v>
      </c>
    </row>
    <row r="3822" spans="1:19" x14ac:dyDescent="0.25">
      <c r="A3822" s="7" t="s">
        <v>5793</v>
      </c>
      <c r="B3822" s="7" t="s">
        <v>5794</v>
      </c>
      <c r="C3822" s="7" t="s">
        <v>32</v>
      </c>
      <c r="D3822" s="7" t="s">
        <v>33</v>
      </c>
      <c r="E3822" s="7" t="s">
        <v>34</v>
      </c>
      <c r="F3822" s="8">
        <v>15</v>
      </c>
      <c r="G3822" s="8">
        <v>7161.05</v>
      </c>
      <c r="H3822" s="8">
        <v>7161.05</v>
      </c>
      <c r="I3822" s="8">
        <v>5</v>
      </c>
      <c r="J3822" s="8">
        <v>35805.25</v>
      </c>
      <c r="K3822" s="8">
        <v>7161.05</v>
      </c>
      <c r="L3822" s="8">
        <f t="shared" si="236"/>
        <v>934.04999999999927</v>
      </c>
      <c r="M3822" s="8">
        <f t="shared" si="237"/>
        <v>6227.0000000000009</v>
      </c>
      <c r="N3822" s="13"/>
      <c r="O3822" s="13"/>
      <c r="P3822" s="8">
        <v>15</v>
      </c>
      <c r="Q3822" s="8">
        <v>7161.05</v>
      </c>
      <c r="R3822" s="17">
        <f t="shared" si="238"/>
        <v>0</v>
      </c>
      <c r="S3822" s="18">
        <f t="shared" si="239"/>
        <v>35805.25</v>
      </c>
    </row>
    <row r="3823" spans="1:19" x14ac:dyDescent="0.25">
      <c r="A3823" s="7" t="s">
        <v>5795</v>
      </c>
      <c r="B3823" s="7" t="s">
        <v>5796</v>
      </c>
      <c r="C3823" s="7" t="s">
        <v>32</v>
      </c>
      <c r="D3823" s="7" t="s">
        <v>33</v>
      </c>
      <c r="E3823" s="7" t="s">
        <v>34</v>
      </c>
      <c r="F3823" s="8">
        <v>15</v>
      </c>
      <c r="G3823" s="8">
        <v>8043.1</v>
      </c>
      <c r="H3823" s="8">
        <v>8043.1</v>
      </c>
      <c r="I3823" s="8">
        <v>1</v>
      </c>
      <c r="J3823" s="8">
        <v>8043.1</v>
      </c>
      <c r="K3823" s="8">
        <v>8043.1</v>
      </c>
      <c r="L3823" s="8">
        <f t="shared" si="236"/>
        <v>1049.0999999999995</v>
      </c>
      <c r="M3823" s="8">
        <f t="shared" si="237"/>
        <v>6994.0000000000009</v>
      </c>
      <c r="N3823" s="13"/>
      <c r="O3823" s="13"/>
      <c r="P3823" s="8">
        <v>15</v>
      </c>
      <c r="Q3823" s="8">
        <v>8043.1</v>
      </c>
      <c r="R3823" s="17">
        <f t="shared" si="238"/>
        <v>0</v>
      </c>
      <c r="S3823" s="18">
        <f t="shared" si="239"/>
        <v>8043.1</v>
      </c>
    </row>
    <row r="3824" spans="1:19" x14ac:dyDescent="0.25">
      <c r="A3824" s="7" t="s">
        <v>5799</v>
      </c>
      <c r="B3824" s="7" t="s">
        <v>5800</v>
      </c>
      <c r="C3824" s="7" t="s">
        <v>76</v>
      </c>
      <c r="D3824" s="7" t="s">
        <v>77</v>
      </c>
      <c r="E3824" s="7" t="s">
        <v>78</v>
      </c>
      <c r="F3824" s="8">
        <v>15</v>
      </c>
      <c r="G3824" s="8">
        <v>6900</v>
      </c>
      <c r="H3824" s="8">
        <v>10499.99</v>
      </c>
      <c r="I3824" s="8">
        <v>3</v>
      </c>
      <c r="J3824" s="8">
        <v>20700</v>
      </c>
      <c r="K3824" s="8">
        <v>6900</v>
      </c>
      <c r="L3824" s="8">
        <f t="shared" si="236"/>
        <v>899.99999999999909</v>
      </c>
      <c r="M3824" s="8">
        <f t="shared" si="237"/>
        <v>6000.0000000000009</v>
      </c>
      <c r="N3824" s="9"/>
      <c r="O3824" s="9"/>
      <c r="P3824" s="8">
        <v>15</v>
      </c>
      <c r="Q3824" s="8">
        <v>6900</v>
      </c>
      <c r="R3824" s="17">
        <f t="shared" si="238"/>
        <v>0</v>
      </c>
      <c r="S3824" s="18">
        <f t="shared" si="239"/>
        <v>20700</v>
      </c>
    </row>
    <row r="3825" spans="1:19" x14ac:dyDescent="0.25">
      <c r="A3825" s="7" t="s">
        <v>5801</v>
      </c>
      <c r="B3825" s="7" t="s">
        <v>5802</v>
      </c>
      <c r="C3825" s="7" t="s">
        <v>76</v>
      </c>
      <c r="D3825" s="7" t="s">
        <v>77</v>
      </c>
      <c r="E3825" s="7" t="s">
        <v>78</v>
      </c>
      <c r="F3825" s="8">
        <v>15</v>
      </c>
      <c r="G3825" s="8">
        <v>5175</v>
      </c>
      <c r="H3825" s="8">
        <v>5175</v>
      </c>
      <c r="I3825" s="8">
        <v>1</v>
      </c>
      <c r="J3825" s="8">
        <v>5175</v>
      </c>
      <c r="K3825" s="8">
        <v>5175</v>
      </c>
      <c r="L3825" s="8">
        <f t="shared" si="236"/>
        <v>675</v>
      </c>
      <c r="M3825" s="8">
        <f t="shared" si="237"/>
        <v>4500</v>
      </c>
      <c r="N3825" s="9"/>
      <c r="O3825" s="9"/>
      <c r="P3825" s="8">
        <v>15</v>
      </c>
      <c r="Q3825" s="8">
        <v>5175</v>
      </c>
      <c r="R3825" s="17">
        <f t="shared" si="238"/>
        <v>0</v>
      </c>
      <c r="S3825" s="18">
        <f t="shared" si="239"/>
        <v>5175</v>
      </c>
    </row>
    <row r="3826" spans="1:19" x14ac:dyDescent="0.25">
      <c r="A3826" s="7" t="s">
        <v>5803</v>
      </c>
      <c r="B3826" s="7" t="s">
        <v>5804</v>
      </c>
      <c r="C3826" s="7" t="s">
        <v>76</v>
      </c>
      <c r="D3826" s="7" t="s">
        <v>77</v>
      </c>
      <c r="E3826" s="7" t="s">
        <v>78</v>
      </c>
      <c r="F3826" s="8">
        <v>15</v>
      </c>
      <c r="G3826" s="8">
        <v>6900</v>
      </c>
      <c r="H3826" s="8">
        <v>6900</v>
      </c>
      <c r="I3826" s="8">
        <v>2</v>
      </c>
      <c r="J3826" s="8">
        <v>13800</v>
      </c>
      <c r="K3826" s="8">
        <v>6900</v>
      </c>
      <c r="L3826" s="8">
        <f t="shared" si="236"/>
        <v>899.99999999999909</v>
      </c>
      <c r="M3826" s="8">
        <f t="shared" si="237"/>
        <v>6000.0000000000009</v>
      </c>
      <c r="N3826" s="9"/>
      <c r="O3826" s="9"/>
      <c r="P3826" s="8">
        <v>15</v>
      </c>
      <c r="Q3826" s="8">
        <v>6900</v>
      </c>
      <c r="R3826" s="17">
        <f t="shared" si="238"/>
        <v>0</v>
      </c>
      <c r="S3826" s="18">
        <f t="shared" si="239"/>
        <v>13800</v>
      </c>
    </row>
    <row r="3827" spans="1:19" x14ac:dyDescent="0.25">
      <c r="A3827" s="7" t="s">
        <v>5805</v>
      </c>
      <c r="B3827" s="7" t="s">
        <v>5806</v>
      </c>
      <c r="C3827" s="7" t="s">
        <v>3894</v>
      </c>
      <c r="D3827" s="7" t="s">
        <v>3895</v>
      </c>
      <c r="E3827" s="7" t="s">
        <v>3896</v>
      </c>
      <c r="F3827" s="8">
        <v>21</v>
      </c>
      <c r="G3827" s="8">
        <v>0.01</v>
      </c>
      <c r="H3827" s="8">
        <v>0.01</v>
      </c>
      <c r="I3827" s="8">
        <v>10</v>
      </c>
      <c r="J3827" s="8">
        <v>9.9999999999999992E-2</v>
      </c>
      <c r="K3827" s="8">
        <v>9.9999999999999985E-3</v>
      </c>
      <c r="L3827" s="8">
        <f t="shared" si="236"/>
        <v>1.7355371900826446E-3</v>
      </c>
      <c r="M3827" s="8">
        <f t="shared" si="237"/>
        <v>8.2644628099173539E-3</v>
      </c>
      <c r="N3827" s="13"/>
      <c r="O3827" s="13"/>
      <c r="P3827" s="8">
        <v>21</v>
      </c>
      <c r="Q3827" s="8">
        <v>0.01</v>
      </c>
      <c r="R3827" s="17">
        <f t="shared" si="238"/>
        <v>0</v>
      </c>
      <c r="S3827" s="18">
        <f t="shared" si="239"/>
        <v>9.9999999999999992E-2</v>
      </c>
    </row>
    <row r="3828" spans="1:19" x14ac:dyDescent="0.25">
      <c r="A3828" s="7" t="s">
        <v>5807</v>
      </c>
      <c r="B3828" s="7" t="s">
        <v>5808</v>
      </c>
      <c r="C3828" s="7" t="s">
        <v>32</v>
      </c>
      <c r="D3828" s="7" t="s">
        <v>33</v>
      </c>
      <c r="E3828" s="7" t="s">
        <v>34</v>
      </c>
      <c r="F3828" s="8">
        <v>15</v>
      </c>
      <c r="G3828" s="8">
        <v>14441.7</v>
      </c>
      <c r="H3828" s="8">
        <v>14441.7</v>
      </c>
      <c r="I3828" s="8">
        <v>2</v>
      </c>
      <c r="J3828" s="8">
        <v>28883.4</v>
      </c>
      <c r="K3828" s="8">
        <v>14441.7</v>
      </c>
      <c r="L3828" s="8">
        <f t="shared" si="236"/>
        <v>1883.6999999999989</v>
      </c>
      <c r="M3828" s="8">
        <f t="shared" si="237"/>
        <v>12558.000000000002</v>
      </c>
      <c r="N3828" s="13"/>
      <c r="O3828" s="13"/>
      <c r="P3828" s="8">
        <v>15</v>
      </c>
      <c r="Q3828" s="8">
        <v>14441.7</v>
      </c>
      <c r="R3828" s="17">
        <f t="shared" si="238"/>
        <v>0</v>
      </c>
      <c r="S3828" s="18">
        <f t="shared" si="239"/>
        <v>28883.4</v>
      </c>
    </row>
    <row r="3829" spans="1:19" x14ac:dyDescent="0.25">
      <c r="A3829" s="7" t="s">
        <v>5809</v>
      </c>
      <c r="B3829" s="7" t="s">
        <v>5810</v>
      </c>
      <c r="C3829" s="7" t="s">
        <v>472</v>
      </c>
      <c r="D3829" s="7" t="s">
        <v>473</v>
      </c>
      <c r="E3829" s="7" t="s">
        <v>1421</v>
      </c>
      <c r="F3829" s="8">
        <v>15</v>
      </c>
      <c r="G3829" s="8">
        <v>15332.95</v>
      </c>
      <c r="H3829" s="8">
        <v>15332.95</v>
      </c>
      <c r="I3829" s="8">
        <v>3</v>
      </c>
      <c r="J3829" s="8">
        <v>45998.850000000006</v>
      </c>
      <c r="K3829" s="8">
        <v>15332.950000000003</v>
      </c>
      <c r="L3829" s="8">
        <f t="shared" si="236"/>
        <v>1999.9499999999989</v>
      </c>
      <c r="M3829" s="8">
        <f t="shared" si="237"/>
        <v>13333.000000000004</v>
      </c>
      <c r="N3829" s="13"/>
      <c r="O3829" s="13"/>
      <c r="P3829" s="8">
        <v>15</v>
      </c>
      <c r="Q3829" s="8">
        <v>15332.95</v>
      </c>
      <c r="R3829" s="17">
        <f t="shared" si="238"/>
        <v>0</v>
      </c>
      <c r="S3829" s="18">
        <f t="shared" si="239"/>
        <v>45998.850000000006</v>
      </c>
    </row>
    <row r="3830" spans="1:19" x14ac:dyDescent="0.25">
      <c r="A3830" s="7" t="s">
        <v>5811</v>
      </c>
      <c r="B3830" s="7" t="s">
        <v>5812</v>
      </c>
      <c r="C3830" s="7" t="s">
        <v>2265</v>
      </c>
      <c r="D3830" s="7" t="s">
        <v>2266</v>
      </c>
      <c r="E3830" s="7" t="s">
        <v>2267</v>
      </c>
      <c r="F3830" s="8">
        <v>21</v>
      </c>
      <c r="G3830" s="8">
        <v>0.01</v>
      </c>
      <c r="H3830" s="8">
        <v>0.01</v>
      </c>
      <c r="I3830" s="8">
        <v>1</v>
      </c>
      <c r="J3830" s="8">
        <v>0.01</v>
      </c>
      <c r="K3830" s="8">
        <v>0.01</v>
      </c>
      <c r="L3830" s="8">
        <f t="shared" si="236"/>
        <v>1.7355371900826446E-3</v>
      </c>
      <c r="M3830" s="8">
        <f t="shared" si="237"/>
        <v>8.2644628099173556E-3</v>
      </c>
      <c r="N3830" s="13"/>
      <c r="O3830" s="13"/>
      <c r="P3830" s="8">
        <v>21</v>
      </c>
      <c r="Q3830" s="8">
        <v>0.01</v>
      </c>
      <c r="R3830" s="17">
        <f t="shared" si="238"/>
        <v>0</v>
      </c>
      <c r="S3830" s="18">
        <f t="shared" si="239"/>
        <v>0.01</v>
      </c>
    </row>
    <row r="3831" spans="1:19" x14ac:dyDescent="0.25">
      <c r="A3831" s="7" t="s">
        <v>5815</v>
      </c>
      <c r="B3831" s="7" t="s">
        <v>5816</v>
      </c>
      <c r="C3831" s="7" t="s">
        <v>396</v>
      </c>
      <c r="D3831" s="7" t="s">
        <v>397</v>
      </c>
      <c r="E3831" s="7" t="s">
        <v>1739</v>
      </c>
      <c r="F3831" s="8">
        <v>15</v>
      </c>
      <c r="G3831" s="8">
        <v>10913.5</v>
      </c>
      <c r="H3831" s="8">
        <v>10913.5</v>
      </c>
      <c r="I3831" s="8">
        <v>2</v>
      </c>
      <c r="J3831" s="8">
        <v>21827</v>
      </c>
      <c r="K3831" s="8">
        <v>10913.5</v>
      </c>
      <c r="L3831" s="8">
        <f t="shared" si="236"/>
        <v>1423.5</v>
      </c>
      <c r="M3831" s="8">
        <f t="shared" si="237"/>
        <v>9490</v>
      </c>
      <c r="N3831" s="14">
        <v>12</v>
      </c>
      <c r="O3831" s="14">
        <v>10628.8</v>
      </c>
      <c r="P3831" s="8">
        <v>15</v>
      </c>
      <c r="Q3831" s="8">
        <v>10913.5</v>
      </c>
      <c r="R3831" s="17">
        <f t="shared" si="238"/>
        <v>21257.599999999999</v>
      </c>
      <c r="S3831" s="18">
        <f t="shared" si="239"/>
        <v>21827</v>
      </c>
    </row>
    <row r="3832" spans="1:19" x14ac:dyDescent="0.25">
      <c r="A3832" s="7" t="s">
        <v>5817</v>
      </c>
      <c r="B3832" s="7" t="s">
        <v>5818</v>
      </c>
      <c r="C3832" s="7" t="s">
        <v>396</v>
      </c>
      <c r="D3832" s="7" t="s">
        <v>397</v>
      </c>
      <c r="E3832" s="7" t="s">
        <v>1739</v>
      </c>
      <c r="F3832" s="8">
        <v>15</v>
      </c>
      <c r="G3832" s="8">
        <v>10913.5</v>
      </c>
      <c r="H3832" s="8">
        <v>10913.5</v>
      </c>
      <c r="I3832" s="8">
        <v>12</v>
      </c>
      <c r="J3832" s="8">
        <v>130962</v>
      </c>
      <c r="K3832" s="8">
        <v>10913.5</v>
      </c>
      <c r="L3832" s="8">
        <f t="shared" si="236"/>
        <v>1423.5</v>
      </c>
      <c r="M3832" s="8">
        <f t="shared" si="237"/>
        <v>9490</v>
      </c>
      <c r="N3832" s="14">
        <v>12</v>
      </c>
      <c r="O3832" s="14">
        <v>10628.8</v>
      </c>
      <c r="P3832" s="8">
        <v>15</v>
      </c>
      <c r="Q3832" s="8">
        <v>10913.5</v>
      </c>
      <c r="R3832" s="17">
        <f t="shared" si="238"/>
        <v>127545.59999999999</v>
      </c>
      <c r="S3832" s="18">
        <f t="shared" si="239"/>
        <v>130962</v>
      </c>
    </row>
    <row r="3833" spans="1:19" x14ac:dyDescent="0.25">
      <c r="A3833" s="7" t="s">
        <v>5819</v>
      </c>
      <c r="B3833" s="7" t="s">
        <v>5820</v>
      </c>
      <c r="C3833" s="7" t="s">
        <v>396</v>
      </c>
      <c r="D3833" s="7" t="s">
        <v>397</v>
      </c>
      <c r="E3833" s="7" t="s">
        <v>1739</v>
      </c>
      <c r="F3833" s="8">
        <v>15</v>
      </c>
      <c r="G3833" s="8">
        <v>10913.5</v>
      </c>
      <c r="H3833" s="8">
        <v>10913.5</v>
      </c>
      <c r="I3833" s="8">
        <v>1</v>
      </c>
      <c r="J3833" s="8">
        <v>10913.5</v>
      </c>
      <c r="K3833" s="8">
        <v>10913.5</v>
      </c>
      <c r="L3833" s="8">
        <f t="shared" si="236"/>
        <v>1423.5</v>
      </c>
      <c r="M3833" s="8">
        <f t="shared" si="237"/>
        <v>9490</v>
      </c>
      <c r="N3833" s="9"/>
      <c r="O3833" s="9"/>
      <c r="P3833" s="8">
        <v>15</v>
      </c>
      <c r="Q3833" s="8">
        <v>10913.5</v>
      </c>
      <c r="R3833" s="17">
        <f t="shared" si="238"/>
        <v>0</v>
      </c>
      <c r="S3833" s="18">
        <f t="shared" si="239"/>
        <v>10913.5</v>
      </c>
    </row>
    <row r="3834" spans="1:19" x14ac:dyDescent="0.25">
      <c r="A3834" s="7" t="s">
        <v>5821</v>
      </c>
      <c r="B3834" s="7" t="s">
        <v>5822</v>
      </c>
      <c r="C3834" s="7" t="s">
        <v>396</v>
      </c>
      <c r="D3834" s="7" t="s">
        <v>397</v>
      </c>
      <c r="E3834" s="7" t="s">
        <v>988</v>
      </c>
      <c r="F3834" s="8">
        <v>15</v>
      </c>
      <c r="G3834" s="8">
        <v>23000</v>
      </c>
      <c r="H3834" s="8">
        <v>23000</v>
      </c>
      <c r="I3834" s="8">
        <v>1</v>
      </c>
      <c r="J3834" s="8">
        <v>23000</v>
      </c>
      <c r="K3834" s="8">
        <v>23000</v>
      </c>
      <c r="L3834" s="8">
        <f t="shared" si="236"/>
        <v>3000</v>
      </c>
      <c r="M3834" s="8">
        <f t="shared" si="237"/>
        <v>20000</v>
      </c>
      <c r="N3834" s="9"/>
      <c r="O3834" s="9"/>
      <c r="P3834" s="8">
        <v>15</v>
      </c>
      <c r="Q3834" s="8">
        <v>23000</v>
      </c>
      <c r="R3834" s="17">
        <f t="shared" si="238"/>
        <v>0</v>
      </c>
      <c r="S3834" s="18">
        <f t="shared" si="239"/>
        <v>23000</v>
      </c>
    </row>
    <row r="3835" spans="1:19" x14ac:dyDescent="0.25">
      <c r="A3835" s="7" t="s">
        <v>5823</v>
      </c>
      <c r="B3835" s="7" t="s">
        <v>5824</v>
      </c>
      <c r="C3835" s="7" t="s">
        <v>76</v>
      </c>
      <c r="D3835" s="7" t="s">
        <v>77</v>
      </c>
      <c r="E3835" s="7" t="s">
        <v>78</v>
      </c>
      <c r="F3835" s="8">
        <v>15</v>
      </c>
      <c r="G3835" s="8">
        <v>13455</v>
      </c>
      <c r="H3835" s="8">
        <v>13455</v>
      </c>
      <c r="I3835" s="8">
        <v>2</v>
      </c>
      <c r="J3835" s="8">
        <v>26910</v>
      </c>
      <c r="K3835" s="8">
        <v>13455</v>
      </c>
      <c r="L3835" s="8">
        <f t="shared" si="236"/>
        <v>1755</v>
      </c>
      <c r="M3835" s="8">
        <f t="shared" si="237"/>
        <v>11700</v>
      </c>
      <c r="N3835" s="14">
        <v>12</v>
      </c>
      <c r="O3835" s="14">
        <v>13104</v>
      </c>
      <c r="P3835" s="8">
        <v>15</v>
      </c>
      <c r="Q3835" s="8">
        <v>13455</v>
      </c>
      <c r="R3835" s="17">
        <f t="shared" si="238"/>
        <v>26208</v>
      </c>
      <c r="S3835" s="18">
        <f t="shared" si="239"/>
        <v>26910</v>
      </c>
    </row>
    <row r="3836" spans="1:19" x14ac:dyDescent="0.25">
      <c r="A3836" s="7" t="s">
        <v>5825</v>
      </c>
      <c r="B3836" s="7" t="s">
        <v>5826</v>
      </c>
      <c r="C3836" s="7" t="s">
        <v>76</v>
      </c>
      <c r="D3836" s="7" t="s">
        <v>77</v>
      </c>
      <c r="E3836" s="7" t="s">
        <v>78</v>
      </c>
      <c r="F3836" s="8">
        <v>15</v>
      </c>
      <c r="G3836" s="8">
        <v>14260</v>
      </c>
      <c r="H3836" s="8">
        <v>14260</v>
      </c>
      <c r="I3836" s="8">
        <v>1</v>
      </c>
      <c r="J3836" s="8">
        <v>14260</v>
      </c>
      <c r="K3836" s="8">
        <v>14260</v>
      </c>
      <c r="L3836" s="8">
        <f t="shared" si="236"/>
        <v>1859.9999999999982</v>
      </c>
      <c r="M3836" s="8">
        <f t="shared" si="237"/>
        <v>12400.000000000002</v>
      </c>
      <c r="N3836" s="9"/>
      <c r="O3836" s="9"/>
      <c r="P3836" s="8">
        <v>15</v>
      </c>
      <c r="Q3836" s="8">
        <v>14260</v>
      </c>
      <c r="R3836" s="17">
        <f t="shared" si="238"/>
        <v>0</v>
      </c>
      <c r="S3836" s="18">
        <f t="shared" si="239"/>
        <v>14260</v>
      </c>
    </row>
    <row r="3837" spans="1:19" x14ac:dyDescent="0.25">
      <c r="A3837" s="7" t="s">
        <v>5827</v>
      </c>
      <c r="B3837" s="7" t="s">
        <v>5828</v>
      </c>
      <c r="C3837" s="7" t="s">
        <v>396</v>
      </c>
      <c r="D3837" s="7" t="s">
        <v>397</v>
      </c>
      <c r="E3837" s="7" t="s">
        <v>988</v>
      </c>
      <c r="F3837" s="8">
        <v>15</v>
      </c>
      <c r="G3837" s="8">
        <v>78775</v>
      </c>
      <c r="H3837" s="8">
        <v>78775</v>
      </c>
      <c r="I3837" s="8">
        <v>1</v>
      </c>
      <c r="J3837" s="8">
        <v>78775</v>
      </c>
      <c r="K3837" s="8">
        <v>78775</v>
      </c>
      <c r="L3837" s="8">
        <f t="shared" si="236"/>
        <v>10275</v>
      </c>
      <c r="M3837" s="8">
        <f t="shared" si="237"/>
        <v>68500</v>
      </c>
      <c r="N3837" s="14">
        <v>12</v>
      </c>
      <c r="O3837" s="14">
        <v>76720</v>
      </c>
      <c r="P3837" s="8">
        <v>15</v>
      </c>
      <c r="Q3837" s="8">
        <v>78775</v>
      </c>
      <c r="R3837" s="17">
        <f t="shared" si="238"/>
        <v>76720</v>
      </c>
      <c r="S3837" s="18">
        <f t="shared" si="239"/>
        <v>78775</v>
      </c>
    </row>
    <row r="3838" spans="1:19" x14ac:dyDescent="0.25">
      <c r="A3838" s="7" t="s">
        <v>5831</v>
      </c>
      <c r="B3838" s="7" t="s">
        <v>5832</v>
      </c>
      <c r="C3838" s="7" t="s">
        <v>14</v>
      </c>
      <c r="D3838" s="7" t="s">
        <v>15</v>
      </c>
      <c r="E3838" s="7" t="s">
        <v>5833</v>
      </c>
      <c r="F3838" s="8">
        <v>21</v>
      </c>
      <c r="G3838" s="8">
        <v>302.5</v>
      </c>
      <c r="H3838" s="8">
        <v>302.5</v>
      </c>
      <c r="I3838" s="8">
        <v>20</v>
      </c>
      <c r="J3838" s="8">
        <v>6050</v>
      </c>
      <c r="K3838" s="8">
        <v>302.5</v>
      </c>
      <c r="L3838" s="8">
        <f t="shared" si="236"/>
        <v>52.5</v>
      </c>
      <c r="M3838" s="8">
        <f t="shared" si="237"/>
        <v>250</v>
      </c>
      <c r="N3838" s="9"/>
      <c r="O3838" s="9"/>
      <c r="P3838" s="8">
        <v>21</v>
      </c>
      <c r="Q3838" s="8">
        <v>302.5</v>
      </c>
      <c r="R3838" s="17">
        <f t="shared" si="238"/>
        <v>0</v>
      </c>
      <c r="S3838" s="18">
        <f t="shared" si="239"/>
        <v>6050</v>
      </c>
    </row>
    <row r="3839" spans="1:19" x14ac:dyDescent="0.25">
      <c r="A3839" s="7" t="s">
        <v>5834</v>
      </c>
      <c r="B3839" s="7" t="s">
        <v>5835</v>
      </c>
      <c r="C3839" s="7" t="s">
        <v>14</v>
      </c>
      <c r="D3839" s="7" t="s">
        <v>15</v>
      </c>
      <c r="E3839" s="7" t="s">
        <v>5833</v>
      </c>
      <c r="F3839" s="8">
        <v>21</v>
      </c>
      <c r="G3839" s="8">
        <v>302.5</v>
      </c>
      <c r="H3839" s="8">
        <v>302.5</v>
      </c>
      <c r="I3839" s="8">
        <v>30</v>
      </c>
      <c r="J3839" s="8">
        <v>9075</v>
      </c>
      <c r="K3839" s="8">
        <v>302.5</v>
      </c>
      <c r="L3839" s="8">
        <f t="shared" si="236"/>
        <v>52.5</v>
      </c>
      <c r="M3839" s="8">
        <f t="shared" si="237"/>
        <v>250</v>
      </c>
      <c r="N3839" s="9"/>
      <c r="O3839" s="9"/>
      <c r="P3839" s="8">
        <v>21</v>
      </c>
      <c r="Q3839" s="8">
        <v>302.5</v>
      </c>
      <c r="R3839" s="17">
        <f t="shared" si="238"/>
        <v>0</v>
      </c>
      <c r="S3839" s="18">
        <f t="shared" si="239"/>
        <v>9075</v>
      </c>
    </row>
    <row r="3840" spans="1:19" x14ac:dyDescent="0.25">
      <c r="A3840" s="7" t="s">
        <v>5836</v>
      </c>
      <c r="B3840" s="7" t="s">
        <v>5837</v>
      </c>
      <c r="C3840" s="7" t="s">
        <v>14</v>
      </c>
      <c r="D3840" s="7" t="s">
        <v>15</v>
      </c>
      <c r="E3840" s="7" t="s">
        <v>5833</v>
      </c>
      <c r="F3840" s="8">
        <v>21</v>
      </c>
      <c r="G3840" s="8">
        <v>974.05</v>
      </c>
      <c r="H3840" s="8">
        <v>974.05</v>
      </c>
      <c r="I3840" s="8">
        <v>60</v>
      </c>
      <c r="J3840" s="8">
        <v>58443</v>
      </c>
      <c r="K3840" s="8">
        <v>974.05</v>
      </c>
      <c r="L3840" s="8">
        <f t="shared" si="236"/>
        <v>169.04999999999995</v>
      </c>
      <c r="M3840" s="8">
        <f t="shared" si="237"/>
        <v>805</v>
      </c>
      <c r="N3840" s="13"/>
      <c r="O3840" s="13"/>
      <c r="P3840" s="8">
        <v>21</v>
      </c>
      <c r="Q3840" s="8">
        <v>974.05</v>
      </c>
      <c r="R3840" s="17">
        <f t="shared" si="238"/>
        <v>0</v>
      </c>
      <c r="S3840" s="18">
        <f t="shared" si="239"/>
        <v>58443</v>
      </c>
    </row>
    <row r="3841" spans="1:19" x14ac:dyDescent="0.25">
      <c r="A3841" s="7" t="s">
        <v>5838</v>
      </c>
      <c r="B3841" s="7" t="s">
        <v>5839</v>
      </c>
      <c r="C3841" s="7" t="s">
        <v>14</v>
      </c>
      <c r="D3841" s="7" t="s">
        <v>15</v>
      </c>
      <c r="E3841" s="7" t="s">
        <v>5833</v>
      </c>
      <c r="F3841" s="8">
        <v>21</v>
      </c>
      <c r="G3841" s="8">
        <v>974.05</v>
      </c>
      <c r="H3841" s="8">
        <v>974.05</v>
      </c>
      <c r="I3841" s="8">
        <v>35</v>
      </c>
      <c r="J3841" s="8">
        <v>34091.75</v>
      </c>
      <c r="K3841" s="8">
        <v>974.05</v>
      </c>
      <c r="L3841" s="8">
        <f t="shared" si="236"/>
        <v>169.04999999999995</v>
      </c>
      <c r="M3841" s="8">
        <f t="shared" si="237"/>
        <v>805</v>
      </c>
      <c r="N3841" s="9"/>
      <c r="O3841" s="9"/>
      <c r="P3841" s="8">
        <v>21</v>
      </c>
      <c r="Q3841" s="8">
        <v>974.05</v>
      </c>
      <c r="R3841" s="17">
        <f t="shared" si="238"/>
        <v>0</v>
      </c>
      <c r="S3841" s="18">
        <f t="shared" si="239"/>
        <v>34091.75</v>
      </c>
    </row>
    <row r="3842" spans="1:19" x14ac:dyDescent="0.25">
      <c r="A3842" s="7" t="s">
        <v>5840</v>
      </c>
      <c r="B3842" s="7" t="s">
        <v>5841</v>
      </c>
      <c r="C3842" s="7" t="s">
        <v>14</v>
      </c>
      <c r="D3842" s="7" t="s">
        <v>15</v>
      </c>
      <c r="E3842" s="7" t="s">
        <v>5833</v>
      </c>
      <c r="F3842" s="14">
        <v>21</v>
      </c>
      <c r="G3842" s="8">
        <v>411.4</v>
      </c>
      <c r="H3842" s="8">
        <v>411.4</v>
      </c>
      <c r="I3842" s="8">
        <v>60</v>
      </c>
      <c r="J3842" s="8">
        <v>24684</v>
      </c>
      <c r="K3842" s="8">
        <v>411.4</v>
      </c>
      <c r="L3842" s="8">
        <f t="shared" ref="L3842:L3905" si="240">K3842-M3842</f>
        <v>71.399999999999977</v>
      </c>
      <c r="M3842" s="8">
        <f t="shared" ref="M3842:M3905" si="241">K3842/((100+F3842)/100)</f>
        <v>340</v>
      </c>
      <c r="N3842" s="9"/>
      <c r="O3842" s="9"/>
      <c r="P3842" s="14">
        <v>21</v>
      </c>
      <c r="Q3842" s="14">
        <v>411.4</v>
      </c>
      <c r="R3842" s="17">
        <f t="shared" ref="R3842:R3905" si="242">I3842*O3842</f>
        <v>0</v>
      </c>
      <c r="S3842" s="18">
        <f t="shared" si="239"/>
        <v>24684</v>
      </c>
    </row>
    <row r="3843" spans="1:19" x14ac:dyDescent="0.25">
      <c r="A3843" s="7" t="s">
        <v>5842</v>
      </c>
      <c r="B3843" s="7" t="s">
        <v>5843</v>
      </c>
      <c r="C3843" s="7" t="s">
        <v>14</v>
      </c>
      <c r="D3843" s="7" t="s">
        <v>15</v>
      </c>
      <c r="E3843" s="7" t="s">
        <v>5833</v>
      </c>
      <c r="F3843" s="8">
        <v>21</v>
      </c>
      <c r="G3843" s="8">
        <v>411.4</v>
      </c>
      <c r="H3843" s="8">
        <v>411.4</v>
      </c>
      <c r="I3843" s="8">
        <v>170</v>
      </c>
      <c r="J3843" s="8">
        <v>69938</v>
      </c>
      <c r="K3843" s="8">
        <v>411.4</v>
      </c>
      <c r="L3843" s="8">
        <f t="shared" si="240"/>
        <v>71.399999999999977</v>
      </c>
      <c r="M3843" s="8">
        <f t="shared" si="241"/>
        <v>340</v>
      </c>
      <c r="N3843" s="9"/>
      <c r="O3843" s="9"/>
      <c r="P3843" s="8">
        <v>21</v>
      </c>
      <c r="Q3843" s="8">
        <v>411.4</v>
      </c>
      <c r="R3843" s="17">
        <f t="shared" si="242"/>
        <v>0</v>
      </c>
      <c r="S3843" s="18">
        <f t="shared" ref="S3843:S3906" si="243">J3843</f>
        <v>69938</v>
      </c>
    </row>
    <row r="3844" spans="1:19" x14ac:dyDescent="0.25">
      <c r="A3844" s="7" t="s">
        <v>5844</v>
      </c>
      <c r="B3844" s="7" t="s">
        <v>5845</v>
      </c>
      <c r="C3844" s="7" t="s">
        <v>14</v>
      </c>
      <c r="D3844" s="7" t="s">
        <v>15</v>
      </c>
      <c r="E3844" s="7" t="s">
        <v>5833</v>
      </c>
      <c r="F3844" s="8">
        <v>21</v>
      </c>
      <c r="G3844" s="8">
        <v>411.4</v>
      </c>
      <c r="H3844" s="8">
        <v>411.4</v>
      </c>
      <c r="I3844" s="8">
        <v>60</v>
      </c>
      <c r="J3844" s="8">
        <v>24684</v>
      </c>
      <c r="K3844" s="8">
        <v>411.4</v>
      </c>
      <c r="L3844" s="8">
        <f t="shared" si="240"/>
        <v>71.399999999999977</v>
      </c>
      <c r="M3844" s="8">
        <f t="shared" si="241"/>
        <v>340</v>
      </c>
      <c r="N3844" s="9"/>
      <c r="O3844" s="9"/>
      <c r="P3844" s="8">
        <v>21</v>
      </c>
      <c r="Q3844" s="8">
        <v>411.4</v>
      </c>
      <c r="R3844" s="17">
        <f t="shared" si="242"/>
        <v>0</v>
      </c>
      <c r="S3844" s="18">
        <f t="shared" si="243"/>
        <v>24684</v>
      </c>
    </row>
    <row r="3845" spans="1:19" x14ac:dyDescent="0.25">
      <c r="A3845" s="7" t="s">
        <v>5846</v>
      </c>
      <c r="B3845" s="7" t="s">
        <v>5847</v>
      </c>
      <c r="C3845" s="7" t="s">
        <v>14</v>
      </c>
      <c r="D3845" s="7" t="s">
        <v>15</v>
      </c>
      <c r="E3845" s="7" t="s">
        <v>5833</v>
      </c>
      <c r="F3845" s="8">
        <v>21</v>
      </c>
      <c r="G3845" s="8">
        <v>411.4</v>
      </c>
      <c r="H3845" s="8">
        <v>411.4</v>
      </c>
      <c r="I3845" s="8">
        <v>140</v>
      </c>
      <c r="J3845" s="8">
        <v>57596</v>
      </c>
      <c r="K3845" s="8">
        <v>411.4</v>
      </c>
      <c r="L3845" s="8">
        <f t="shared" si="240"/>
        <v>71.399999999999977</v>
      </c>
      <c r="M3845" s="8">
        <f t="shared" si="241"/>
        <v>340</v>
      </c>
      <c r="N3845" s="9"/>
      <c r="O3845" s="9"/>
      <c r="P3845" s="8">
        <v>21</v>
      </c>
      <c r="Q3845" s="8">
        <v>411.4</v>
      </c>
      <c r="R3845" s="17">
        <f t="shared" si="242"/>
        <v>0</v>
      </c>
      <c r="S3845" s="18">
        <f t="shared" si="243"/>
        <v>57596</v>
      </c>
    </row>
    <row r="3846" spans="1:19" x14ac:dyDescent="0.25">
      <c r="A3846" s="7" t="s">
        <v>5848</v>
      </c>
      <c r="B3846" s="7" t="s">
        <v>5849</v>
      </c>
      <c r="C3846" s="7" t="s">
        <v>14</v>
      </c>
      <c r="D3846" s="7" t="s">
        <v>15</v>
      </c>
      <c r="E3846" s="7" t="s">
        <v>5833</v>
      </c>
      <c r="F3846" s="8">
        <v>21</v>
      </c>
      <c r="G3846" s="8">
        <v>675.9</v>
      </c>
      <c r="H3846" s="8">
        <v>675.9</v>
      </c>
      <c r="I3846" s="8">
        <v>10</v>
      </c>
      <c r="J3846" s="8">
        <v>6759.02</v>
      </c>
      <c r="K3846" s="8">
        <v>675.90200000000004</v>
      </c>
      <c r="L3846" s="8">
        <f t="shared" si="240"/>
        <v>117.30530578512401</v>
      </c>
      <c r="M3846" s="8">
        <f t="shared" si="241"/>
        <v>558.59669421487604</v>
      </c>
      <c r="N3846" s="13"/>
      <c r="O3846" s="13"/>
      <c r="P3846" s="8">
        <v>21</v>
      </c>
      <c r="Q3846" s="8">
        <v>675.90200000000004</v>
      </c>
      <c r="R3846" s="17">
        <f t="shared" si="242"/>
        <v>0</v>
      </c>
      <c r="S3846" s="18">
        <f t="shared" si="243"/>
        <v>6759.02</v>
      </c>
    </row>
    <row r="3847" spans="1:19" x14ac:dyDescent="0.25">
      <c r="A3847" s="7" t="s">
        <v>5850</v>
      </c>
      <c r="B3847" s="7" t="s">
        <v>5851</v>
      </c>
      <c r="C3847" s="7" t="s">
        <v>14</v>
      </c>
      <c r="D3847" s="7" t="s">
        <v>15</v>
      </c>
      <c r="E3847" s="7" t="s">
        <v>5833</v>
      </c>
      <c r="F3847" s="8">
        <v>21</v>
      </c>
      <c r="G3847" s="8">
        <v>1409.65</v>
      </c>
      <c r="H3847" s="8">
        <v>1409.65</v>
      </c>
      <c r="I3847" s="8">
        <v>10</v>
      </c>
      <c r="J3847" s="8">
        <v>14096.5</v>
      </c>
      <c r="K3847" s="8">
        <v>1409.65</v>
      </c>
      <c r="L3847" s="8">
        <f t="shared" si="240"/>
        <v>244.65000000000009</v>
      </c>
      <c r="M3847" s="8">
        <f t="shared" si="241"/>
        <v>1165</v>
      </c>
      <c r="N3847" s="13"/>
      <c r="O3847" s="13"/>
      <c r="P3847" s="8">
        <v>21</v>
      </c>
      <c r="Q3847" s="8">
        <v>1409.65</v>
      </c>
      <c r="R3847" s="17">
        <f t="shared" si="242"/>
        <v>0</v>
      </c>
      <c r="S3847" s="18">
        <f t="shared" si="243"/>
        <v>14096.5</v>
      </c>
    </row>
    <row r="3848" spans="1:19" x14ac:dyDescent="0.25">
      <c r="A3848" s="7" t="s">
        <v>5852</v>
      </c>
      <c r="B3848" s="7" t="s">
        <v>5853</v>
      </c>
      <c r="C3848" s="7" t="s">
        <v>14</v>
      </c>
      <c r="D3848" s="7" t="s">
        <v>15</v>
      </c>
      <c r="E3848" s="7" t="s">
        <v>5833</v>
      </c>
      <c r="F3848" s="8">
        <v>21</v>
      </c>
      <c r="G3848" s="8">
        <v>1409.65</v>
      </c>
      <c r="H3848" s="8">
        <v>1409.65</v>
      </c>
      <c r="I3848" s="8">
        <v>40</v>
      </c>
      <c r="J3848" s="8">
        <v>56386</v>
      </c>
      <c r="K3848" s="8">
        <v>1409.65</v>
      </c>
      <c r="L3848" s="8">
        <f t="shared" si="240"/>
        <v>244.65000000000009</v>
      </c>
      <c r="M3848" s="8">
        <f t="shared" si="241"/>
        <v>1165</v>
      </c>
      <c r="N3848" s="9"/>
      <c r="O3848" s="9"/>
      <c r="P3848" s="8">
        <v>21</v>
      </c>
      <c r="Q3848" s="8">
        <v>1409.65</v>
      </c>
      <c r="R3848" s="17">
        <f t="shared" si="242"/>
        <v>0</v>
      </c>
      <c r="S3848" s="18">
        <f t="shared" si="243"/>
        <v>56386</v>
      </c>
    </row>
    <row r="3849" spans="1:19" x14ac:dyDescent="0.25">
      <c r="A3849" s="7" t="s">
        <v>5854</v>
      </c>
      <c r="B3849" s="7" t="s">
        <v>5855</v>
      </c>
      <c r="C3849" s="7" t="s">
        <v>14</v>
      </c>
      <c r="D3849" s="7" t="s">
        <v>15</v>
      </c>
      <c r="E3849" s="7" t="s">
        <v>5833</v>
      </c>
      <c r="F3849" s="8">
        <v>21</v>
      </c>
      <c r="G3849" s="8">
        <v>9099.2000000000007</v>
      </c>
      <c r="H3849" s="8">
        <v>9099.2000000000007</v>
      </c>
      <c r="I3849" s="8">
        <v>35</v>
      </c>
      <c r="J3849" s="8">
        <v>318472</v>
      </c>
      <c r="K3849" s="8">
        <v>9099.2000000000007</v>
      </c>
      <c r="L3849" s="8">
        <f t="shared" si="240"/>
        <v>1579.1999999999998</v>
      </c>
      <c r="M3849" s="8">
        <f t="shared" si="241"/>
        <v>7520.0000000000009</v>
      </c>
      <c r="N3849" s="9"/>
      <c r="O3849" s="9"/>
      <c r="P3849" s="8">
        <v>21</v>
      </c>
      <c r="Q3849" s="8">
        <v>9099.2000000000007</v>
      </c>
      <c r="R3849" s="17">
        <f t="shared" si="242"/>
        <v>0</v>
      </c>
      <c r="S3849" s="18">
        <f t="shared" si="243"/>
        <v>318472</v>
      </c>
    </row>
    <row r="3850" spans="1:19" x14ac:dyDescent="0.25">
      <c r="A3850" s="7" t="s">
        <v>5856</v>
      </c>
      <c r="B3850" s="7" t="s">
        <v>5857</v>
      </c>
      <c r="C3850" s="7" t="s">
        <v>14</v>
      </c>
      <c r="D3850" s="7" t="s">
        <v>15</v>
      </c>
      <c r="E3850" s="7" t="s">
        <v>5833</v>
      </c>
      <c r="F3850" s="8">
        <v>21</v>
      </c>
      <c r="G3850" s="8">
        <v>9099.2000000000007</v>
      </c>
      <c r="H3850" s="8">
        <v>9099.2000000000007</v>
      </c>
      <c r="I3850" s="8">
        <v>35</v>
      </c>
      <c r="J3850" s="8">
        <v>318472</v>
      </c>
      <c r="K3850" s="8">
        <v>9099.2000000000007</v>
      </c>
      <c r="L3850" s="8">
        <f t="shared" si="240"/>
        <v>1579.1999999999998</v>
      </c>
      <c r="M3850" s="8">
        <f t="shared" si="241"/>
        <v>7520.0000000000009</v>
      </c>
      <c r="N3850" s="13"/>
      <c r="O3850" s="13"/>
      <c r="P3850" s="8">
        <v>21</v>
      </c>
      <c r="Q3850" s="8">
        <v>9099.2000000000007</v>
      </c>
      <c r="R3850" s="17">
        <f t="shared" si="242"/>
        <v>0</v>
      </c>
      <c r="S3850" s="18">
        <f t="shared" si="243"/>
        <v>318472</v>
      </c>
    </row>
    <row r="3851" spans="1:19" x14ac:dyDescent="0.25">
      <c r="A3851" s="7" t="s">
        <v>5858</v>
      </c>
      <c r="B3851" s="7" t="s">
        <v>5859</v>
      </c>
      <c r="C3851" s="7" t="s">
        <v>37</v>
      </c>
      <c r="D3851" s="7" t="s">
        <v>38</v>
      </c>
      <c r="E3851" s="7" t="s">
        <v>39</v>
      </c>
      <c r="F3851" s="8">
        <v>15</v>
      </c>
      <c r="G3851" s="8">
        <v>5234.67</v>
      </c>
      <c r="H3851" s="8">
        <v>5234.67</v>
      </c>
      <c r="I3851" s="8">
        <v>2</v>
      </c>
      <c r="J3851" s="8">
        <v>10469.34</v>
      </c>
      <c r="K3851" s="8">
        <v>5234.67</v>
      </c>
      <c r="L3851" s="8">
        <f t="shared" si="240"/>
        <v>682.78304347826088</v>
      </c>
      <c r="M3851" s="8">
        <f t="shared" si="241"/>
        <v>4551.8869565217392</v>
      </c>
      <c r="N3851" s="9"/>
      <c r="O3851" s="9"/>
      <c r="P3851" s="8">
        <v>15</v>
      </c>
      <c r="Q3851" s="8">
        <v>5234.67</v>
      </c>
      <c r="R3851" s="17">
        <f t="shared" si="242"/>
        <v>0</v>
      </c>
      <c r="S3851" s="18">
        <f t="shared" si="243"/>
        <v>10469.34</v>
      </c>
    </row>
    <row r="3852" spans="1:19" x14ac:dyDescent="0.25">
      <c r="A3852" s="7" t="s">
        <v>5860</v>
      </c>
      <c r="B3852" s="7" t="s">
        <v>5861</v>
      </c>
      <c r="C3852" s="7" t="s">
        <v>1378</v>
      </c>
      <c r="D3852" s="7" t="s">
        <v>1379</v>
      </c>
      <c r="E3852" s="7" t="s">
        <v>1380</v>
      </c>
      <c r="F3852" s="8">
        <v>21</v>
      </c>
      <c r="G3852" s="8">
        <v>11999.57</v>
      </c>
      <c r="H3852" s="8">
        <v>11999.57</v>
      </c>
      <c r="I3852" s="8">
        <v>24</v>
      </c>
      <c r="J3852" s="8">
        <v>287989.68000000011</v>
      </c>
      <c r="K3852" s="8">
        <v>11999.570000000005</v>
      </c>
      <c r="L3852" s="8">
        <f t="shared" si="240"/>
        <v>2082.5699999999997</v>
      </c>
      <c r="M3852" s="8">
        <f t="shared" si="241"/>
        <v>9917.0000000000055</v>
      </c>
      <c r="N3852" s="13"/>
      <c r="O3852" s="13"/>
      <c r="P3852" s="8">
        <v>21</v>
      </c>
      <c r="Q3852" s="8">
        <v>11999.57</v>
      </c>
      <c r="R3852" s="17">
        <f t="shared" si="242"/>
        <v>0</v>
      </c>
      <c r="S3852" s="18">
        <f t="shared" si="243"/>
        <v>287989.68000000011</v>
      </c>
    </row>
    <row r="3853" spans="1:19" x14ac:dyDescent="0.25">
      <c r="A3853" s="7" t="s">
        <v>5862</v>
      </c>
      <c r="B3853" s="7" t="s">
        <v>5863</v>
      </c>
      <c r="C3853" s="7" t="s">
        <v>1026</v>
      </c>
      <c r="D3853" s="7" t="s">
        <v>1027</v>
      </c>
      <c r="E3853" s="7" t="s">
        <v>2282</v>
      </c>
      <c r="F3853" s="14">
        <v>15</v>
      </c>
      <c r="G3853" s="8">
        <v>102999.75</v>
      </c>
      <c r="H3853" s="8">
        <v>102999.75</v>
      </c>
      <c r="I3853" s="8">
        <v>5</v>
      </c>
      <c r="J3853" s="8">
        <v>514998.75</v>
      </c>
      <c r="K3853" s="8">
        <v>102999.75</v>
      </c>
      <c r="L3853" s="8">
        <f t="shared" si="240"/>
        <v>13434.75</v>
      </c>
      <c r="M3853" s="8">
        <f t="shared" si="241"/>
        <v>89565</v>
      </c>
      <c r="N3853" s="9"/>
      <c r="O3853" s="9"/>
      <c r="P3853" s="14">
        <v>15</v>
      </c>
      <c r="Q3853" s="14">
        <v>102999.75</v>
      </c>
      <c r="R3853" s="17">
        <f t="shared" si="242"/>
        <v>0</v>
      </c>
      <c r="S3853" s="18">
        <f t="shared" si="243"/>
        <v>514998.75</v>
      </c>
    </row>
    <row r="3854" spans="1:19" x14ac:dyDescent="0.25">
      <c r="A3854" s="7" t="s">
        <v>5864</v>
      </c>
      <c r="B3854" s="7" t="s">
        <v>5865</v>
      </c>
      <c r="C3854" s="7" t="s">
        <v>979</v>
      </c>
      <c r="D3854" s="7" t="s">
        <v>980</v>
      </c>
      <c r="E3854" s="7" t="s">
        <v>981</v>
      </c>
      <c r="F3854" s="8">
        <v>15</v>
      </c>
      <c r="G3854" s="8">
        <v>157998.5</v>
      </c>
      <c r="H3854" s="8">
        <v>157998.5</v>
      </c>
      <c r="I3854" s="8">
        <v>1</v>
      </c>
      <c r="J3854" s="8">
        <v>157998.5</v>
      </c>
      <c r="K3854" s="8">
        <v>157998.5</v>
      </c>
      <c r="L3854" s="8">
        <f t="shared" si="240"/>
        <v>20608.5</v>
      </c>
      <c r="M3854" s="8">
        <f t="shared" si="241"/>
        <v>137390</v>
      </c>
      <c r="N3854" s="9"/>
      <c r="O3854" s="9"/>
      <c r="P3854" s="8">
        <v>15</v>
      </c>
      <c r="Q3854" s="8">
        <v>157998.5</v>
      </c>
      <c r="R3854" s="17">
        <f t="shared" si="242"/>
        <v>0</v>
      </c>
      <c r="S3854" s="18">
        <f t="shared" si="243"/>
        <v>157998.5</v>
      </c>
    </row>
    <row r="3855" spans="1:19" x14ac:dyDescent="0.25">
      <c r="A3855" s="7" t="s">
        <v>5868</v>
      </c>
      <c r="B3855" s="7" t="s">
        <v>5869</v>
      </c>
      <c r="C3855" s="7" t="s">
        <v>979</v>
      </c>
      <c r="D3855" s="7" t="s">
        <v>980</v>
      </c>
      <c r="E3855" s="7" t="s">
        <v>981</v>
      </c>
      <c r="F3855" s="8">
        <v>15</v>
      </c>
      <c r="G3855" s="8">
        <v>157998.5</v>
      </c>
      <c r="H3855" s="8">
        <v>157998.5</v>
      </c>
      <c r="I3855" s="8">
        <v>2</v>
      </c>
      <c r="J3855" s="8">
        <v>315997</v>
      </c>
      <c r="K3855" s="8">
        <v>157998.5</v>
      </c>
      <c r="L3855" s="8">
        <f t="shared" si="240"/>
        <v>20608.5</v>
      </c>
      <c r="M3855" s="8">
        <f t="shared" si="241"/>
        <v>137390</v>
      </c>
      <c r="N3855" s="9"/>
      <c r="O3855" s="9"/>
      <c r="P3855" s="8">
        <v>15</v>
      </c>
      <c r="Q3855" s="8">
        <v>157998.5</v>
      </c>
      <c r="R3855" s="17">
        <f t="shared" si="242"/>
        <v>0</v>
      </c>
      <c r="S3855" s="18">
        <f t="shared" si="243"/>
        <v>315997</v>
      </c>
    </row>
    <row r="3856" spans="1:19" x14ac:dyDescent="0.25">
      <c r="A3856" s="7" t="s">
        <v>5870</v>
      </c>
      <c r="B3856" s="7" t="s">
        <v>5871</v>
      </c>
      <c r="C3856" s="7" t="s">
        <v>185</v>
      </c>
      <c r="D3856" s="7" t="s">
        <v>186</v>
      </c>
      <c r="E3856" s="7" t="s">
        <v>187</v>
      </c>
      <c r="F3856" s="8">
        <v>21</v>
      </c>
      <c r="G3856" s="8">
        <v>1119.49</v>
      </c>
      <c r="H3856" s="8">
        <v>1119.49</v>
      </c>
      <c r="I3856" s="8">
        <v>10</v>
      </c>
      <c r="J3856" s="8">
        <v>11194.92</v>
      </c>
      <c r="K3856" s="8">
        <v>1119.492</v>
      </c>
      <c r="L3856" s="8">
        <f t="shared" si="240"/>
        <v>194.29199999999992</v>
      </c>
      <c r="M3856" s="8">
        <f t="shared" si="241"/>
        <v>925.2</v>
      </c>
      <c r="N3856" s="13"/>
      <c r="O3856" s="13"/>
      <c r="P3856" s="8">
        <v>21</v>
      </c>
      <c r="Q3856" s="8">
        <v>1119.492</v>
      </c>
      <c r="R3856" s="17">
        <f t="shared" si="242"/>
        <v>0</v>
      </c>
      <c r="S3856" s="18">
        <f t="shared" si="243"/>
        <v>11194.92</v>
      </c>
    </row>
    <row r="3857" spans="1:19" x14ac:dyDescent="0.25">
      <c r="A3857" s="7" t="s">
        <v>5872</v>
      </c>
      <c r="B3857" s="7" t="s">
        <v>5873</v>
      </c>
      <c r="C3857" s="7" t="s">
        <v>396</v>
      </c>
      <c r="D3857" s="7" t="s">
        <v>397</v>
      </c>
      <c r="E3857" s="7" t="s">
        <v>1739</v>
      </c>
      <c r="F3857" s="8">
        <v>15</v>
      </c>
      <c r="G3857" s="8">
        <v>10913.5</v>
      </c>
      <c r="H3857" s="8">
        <v>10913.5</v>
      </c>
      <c r="I3857" s="8">
        <v>10</v>
      </c>
      <c r="J3857" s="8">
        <v>109135</v>
      </c>
      <c r="K3857" s="8">
        <v>10913.5</v>
      </c>
      <c r="L3857" s="8">
        <f t="shared" si="240"/>
        <v>1423.5</v>
      </c>
      <c r="M3857" s="8">
        <f t="shared" si="241"/>
        <v>9490</v>
      </c>
      <c r="N3857" s="13"/>
      <c r="O3857" s="13"/>
      <c r="P3857" s="8">
        <v>15</v>
      </c>
      <c r="Q3857" s="8">
        <v>10913.5</v>
      </c>
      <c r="R3857" s="17">
        <f t="shared" si="242"/>
        <v>0</v>
      </c>
      <c r="S3857" s="18">
        <f t="shared" si="243"/>
        <v>109135</v>
      </c>
    </row>
    <row r="3858" spans="1:19" x14ac:dyDescent="0.25">
      <c r="A3858" s="7" t="s">
        <v>5874</v>
      </c>
      <c r="B3858" s="7" t="s">
        <v>5875</v>
      </c>
      <c r="C3858" s="7" t="s">
        <v>396</v>
      </c>
      <c r="D3858" s="7" t="s">
        <v>397</v>
      </c>
      <c r="E3858" s="7" t="s">
        <v>1739</v>
      </c>
      <c r="F3858" s="8">
        <v>15</v>
      </c>
      <c r="G3858" s="8">
        <v>10913.5</v>
      </c>
      <c r="H3858" s="8">
        <v>10913.5</v>
      </c>
      <c r="I3858" s="8">
        <v>13</v>
      </c>
      <c r="J3858" s="8">
        <v>141875.5</v>
      </c>
      <c r="K3858" s="8">
        <v>10913.5</v>
      </c>
      <c r="L3858" s="8">
        <f t="shared" si="240"/>
        <v>1423.5</v>
      </c>
      <c r="M3858" s="8">
        <f t="shared" si="241"/>
        <v>9490</v>
      </c>
      <c r="N3858" s="9"/>
      <c r="O3858" s="9"/>
      <c r="P3858" s="8">
        <v>15</v>
      </c>
      <c r="Q3858" s="8">
        <v>10913.5</v>
      </c>
      <c r="R3858" s="17">
        <f t="shared" si="242"/>
        <v>0</v>
      </c>
      <c r="S3858" s="18">
        <f t="shared" si="243"/>
        <v>141875.5</v>
      </c>
    </row>
    <row r="3859" spans="1:19" x14ac:dyDescent="0.25">
      <c r="A3859" s="7" t="s">
        <v>5876</v>
      </c>
      <c r="B3859" s="7" t="s">
        <v>5877</v>
      </c>
      <c r="C3859" s="7" t="s">
        <v>396</v>
      </c>
      <c r="D3859" s="7" t="s">
        <v>397</v>
      </c>
      <c r="E3859" s="7" t="s">
        <v>1739</v>
      </c>
      <c r="F3859" s="8">
        <v>15</v>
      </c>
      <c r="G3859" s="8">
        <v>10913.5</v>
      </c>
      <c r="H3859" s="8">
        <v>10913.5</v>
      </c>
      <c r="I3859" s="8">
        <v>1</v>
      </c>
      <c r="J3859" s="8">
        <v>10913.5</v>
      </c>
      <c r="K3859" s="8">
        <v>10913.5</v>
      </c>
      <c r="L3859" s="8">
        <f t="shared" si="240"/>
        <v>1423.5</v>
      </c>
      <c r="M3859" s="8">
        <f t="shared" si="241"/>
        <v>9490</v>
      </c>
      <c r="N3859" s="13"/>
      <c r="O3859" s="13"/>
      <c r="P3859" s="8">
        <v>15</v>
      </c>
      <c r="Q3859" s="8">
        <v>10913.5</v>
      </c>
      <c r="R3859" s="17">
        <f t="shared" si="242"/>
        <v>0</v>
      </c>
      <c r="S3859" s="18">
        <f t="shared" si="243"/>
        <v>10913.5</v>
      </c>
    </row>
    <row r="3860" spans="1:19" x14ac:dyDescent="0.25">
      <c r="A3860" s="7" t="s">
        <v>5878</v>
      </c>
      <c r="B3860" s="7" t="s">
        <v>5879</v>
      </c>
      <c r="C3860" s="7" t="s">
        <v>396</v>
      </c>
      <c r="D3860" s="7" t="s">
        <v>397</v>
      </c>
      <c r="E3860" s="7" t="s">
        <v>1739</v>
      </c>
      <c r="F3860" s="8">
        <v>15</v>
      </c>
      <c r="G3860" s="8">
        <v>10913.5</v>
      </c>
      <c r="H3860" s="8">
        <v>10913.5</v>
      </c>
      <c r="I3860" s="8">
        <v>1</v>
      </c>
      <c r="J3860" s="8">
        <v>10913.5</v>
      </c>
      <c r="K3860" s="8">
        <v>10913.5</v>
      </c>
      <c r="L3860" s="8">
        <f t="shared" si="240"/>
        <v>1423.5</v>
      </c>
      <c r="M3860" s="8">
        <f t="shared" si="241"/>
        <v>9490</v>
      </c>
      <c r="N3860" s="13"/>
      <c r="O3860" s="13"/>
      <c r="P3860" s="8">
        <v>15</v>
      </c>
      <c r="Q3860" s="8">
        <v>10913.5</v>
      </c>
      <c r="R3860" s="17">
        <f t="shared" si="242"/>
        <v>0</v>
      </c>
      <c r="S3860" s="18">
        <f t="shared" si="243"/>
        <v>10913.5</v>
      </c>
    </row>
    <row r="3861" spans="1:19" x14ac:dyDescent="0.25">
      <c r="A3861" s="7" t="s">
        <v>5880</v>
      </c>
      <c r="B3861" s="7" t="s">
        <v>5881</v>
      </c>
      <c r="C3861" s="7" t="s">
        <v>396</v>
      </c>
      <c r="D3861" s="7" t="s">
        <v>397</v>
      </c>
      <c r="E3861" s="7" t="s">
        <v>1739</v>
      </c>
      <c r="F3861" s="8">
        <v>15</v>
      </c>
      <c r="G3861" s="8">
        <v>10913.5</v>
      </c>
      <c r="H3861" s="8">
        <v>10913.5</v>
      </c>
      <c r="I3861" s="8">
        <v>2</v>
      </c>
      <c r="J3861" s="8">
        <v>21827</v>
      </c>
      <c r="K3861" s="8">
        <v>10913.5</v>
      </c>
      <c r="L3861" s="8">
        <f t="shared" si="240"/>
        <v>1423.5</v>
      </c>
      <c r="M3861" s="8">
        <f t="shared" si="241"/>
        <v>9490</v>
      </c>
      <c r="N3861" s="9"/>
      <c r="O3861" s="9"/>
      <c r="P3861" s="8">
        <v>15</v>
      </c>
      <c r="Q3861" s="8">
        <v>10913.5</v>
      </c>
      <c r="R3861" s="17">
        <f t="shared" si="242"/>
        <v>0</v>
      </c>
      <c r="S3861" s="18">
        <f t="shared" si="243"/>
        <v>21827</v>
      </c>
    </row>
    <row r="3862" spans="1:19" x14ac:dyDescent="0.25">
      <c r="A3862" s="7" t="s">
        <v>5882</v>
      </c>
      <c r="B3862" s="7" t="s">
        <v>5883</v>
      </c>
      <c r="C3862" s="7" t="s">
        <v>396</v>
      </c>
      <c r="D3862" s="7" t="s">
        <v>397</v>
      </c>
      <c r="E3862" s="7" t="s">
        <v>1739</v>
      </c>
      <c r="F3862" s="8">
        <v>15</v>
      </c>
      <c r="G3862" s="8">
        <v>10913.5</v>
      </c>
      <c r="H3862" s="8">
        <v>10913.5</v>
      </c>
      <c r="I3862" s="8">
        <v>4</v>
      </c>
      <c r="J3862" s="8">
        <v>43654</v>
      </c>
      <c r="K3862" s="8">
        <v>10913.5</v>
      </c>
      <c r="L3862" s="8">
        <f t="shared" si="240"/>
        <v>1423.5</v>
      </c>
      <c r="M3862" s="8">
        <f t="shared" si="241"/>
        <v>9490</v>
      </c>
      <c r="N3862" s="13"/>
      <c r="O3862" s="13"/>
      <c r="P3862" s="8">
        <v>15</v>
      </c>
      <c r="Q3862" s="8">
        <v>10913.5</v>
      </c>
      <c r="R3862" s="17">
        <f t="shared" si="242"/>
        <v>0</v>
      </c>
      <c r="S3862" s="18">
        <f t="shared" si="243"/>
        <v>43654</v>
      </c>
    </row>
    <row r="3863" spans="1:19" x14ac:dyDescent="0.25">
      <c r="A3863" s="7" t="s">
        <v>5884</v>
      </c>
      <c r="B3863" s="7" t="s">
        <v>5885</v>
      </c>
      <c r="C3863" s="7" t="s">
        <v>396</v>
      </c>
      <c r="D3863" s="7" t="s">
        <v>397</v>
      </c>
      <c r="E3863" s="7" t="s">
        <v>1739</v>
      </c>
      <c r="F3863" s="8">
        <v>15</v>
      </c>
      <c r="G3863" s="8">
        <v>10913.5</v>
      </c>
      <c r="H3863" s="8">
        <v>10913.5</v>
      </c>
      <c r="I3863" s="8">
        <v>1</v>
      </c>
      <c r="J3863" s="8">
        <v>10913.5</v>
      </c>
      <c r="K3863" s="8">
        <v>10913.5</v>
      </c>
      <c r="L3863" s="8">
        <f t="shared" si="240"/>
        <v>1423.5</v>
      </c>
      <c r="M3863" s="8">
        <f t="shared" si="241"/>
        <v>9490</v>
      </c>
      <c r="N3863" s="13"/>
      <c r="O3863" s="13"/>
      <c r="P3863" s="8">
        <v>15</v>
      </c>
      <c r="Q3863" s="8">
        <v>10913.5</v>
      </c>
      <c r="R3863" s="17">
        <f t="shared" si="242"/>
        <v>0</v>
      </c>
      <c r="S3863" s="18">
        <f t="shared" si="243"/>
        <v>10913.5</v>
      </c>
    </row>
    <row r="3864" spans="1:19" x14ac:dyDescent="0.25">
      <c r="A3864" s="7" t="s">
        <v>5886</v>
      </c>
      <c r="B3864" s="7" t="s">
        <v>5887</v>
      </c>
      <c r="C3864" s="7" t="s">
        <v>396</v>
      </c>
      <c r="D3864" s="7" t="s">
        <v>397</v>
      </c>
      <c r="E3864" s="7" t="s">
        <v>1739</v>
      </c>
      <c r="F3864" s="8">
        <v>15</v>
      </c>
      <c r="G3864" s="8">
        <v>10913.5</v>
      </c>
      <c r="H3864" s="8">
        <v>10913.5</v>
      </c>
      <c r="I3864" s="8">
        <v>3</v>
      </c>
      <c r="J3864" s="8">
        <v>32740.5</v>
      </c>
      <c r="K3864" s="8">
        <v>10913.5</v>
      </c>
      <c r="L3864" s="8">
        <f t="shared" si="240"/>
        <v>1423.5</v>
      </c>
      <c r="M3864" s="8">
        <f t="shared" si="241"/>
        <v>9490</v>
      </c>
      <c r="N3864" s="13"/>
      <c r="O3864" s="13"/>
      <c r="P3864" s="8">
        <v>15</v>
      </c>
      <c r="Q3864" s="8">
        <v>10913.5</v>
      </c>
      <c r="R3864" s="17">
        <f t="shared" si="242"/>
        <v>0</v>
      </c>
      <c r="S3864" s="18">
        <f t="shared" si="243"/>
        <v>32740.5</v>
      </c>
    </row>
    <row r="3865" spans="1:19" x14ac:dyDescent="0.25">
      <c r="A3865" s="7" t="s">
        <v>5888</v>
      </c>
      <c r="B3865" s="7" t="s">
        <v>5889</v>
      </c>
      <c r="C3865" s="7" t="s">
        <v>396</v>
      </c>
      <c r="D3865" s="7" t="s">
        <v>397</v>
      </c>
      <c r="E3865" s="7" t="s">
        <v>1739</v>
      </c>
      <c r="F3865" s="8">
        <v>15</v>
      </c>
      <c r="G3865" s="8">
        <v>10913.5</v>
      </c>
      <c r="H3865" s="8">
        <v>10913.5</v>
      </c>
      <c r="I3865" s="8">
        <v>1</v>
      </c>
      <c r="J3865" s="8">
        <v>10913.5</v>
      </c>
      <c r="K3865" s="8">
        <v>10913.5</v>
      </c>
      <c r="L3865" s="8">
        <f t="shared" si="240"/>
        <v>1423.5</v>
      </c>
      <c r="M3865" s="8">
        <f t="shared" si="241"/>
        <v>9490</v>
      </c>
      <c r="N3865" s="9"/>
      <c r="O3865" s="9"/>
      <c r="P3865" s="8">
        <v>15</v>
      </c>
      <c r="Q3865" s="8">
        <v>10913.5</v>
      </c>
      <c r="R3865" s="17">
        <f t="shared" si="242"/>
        <v>0</v>
      </c>
      <c r="S3865" s="18">
        <f t="shared" si="243"/>
        <v>10913.5</v>
      </c>
    </row>
    <row r="3866" spans="1:19" x14ac:dyDescent="0.25">
      <c r="A3866" s="7" t="s">
        <v>5890</v>
      </c>
      <c r="B3866" s="7" t="s">
        <v>5891</v>
      </c>
      <c r="C3866" s="7" t="s">
        <v>396</v>
      </c>
      <c r="D3866" s="7" t="s">
        <v>397</v>
      </c>
      <c r="E3866" s="7" t="s">
        <v>1739</v>
      </c>
      <c r="F3866" s="8">
        <v>15</v>
      </c>
      <c r="G3866" s="8">
        <v>10913.5</v>
      </c>
      <c r="H3866" s="8">
        <v>10913.5</v>
      </c>
      <c r="I3866" s="8">
        <v>5</v>
      </c>
      <c r="J3866" s="8">
        <v>54567.5</v>
      </c>
      <c r="K3866" s="8">
        <v>10913.5</v>
      </c>
      <c r="L3866" s="8">
        <f t="shared" si="240"/>
        <v>1423.5</v>
      </c>
      <c r="M3866" s="8">
        <f t="shared" si="241"/>
        <v>9490</v>
      </c>
      <c r="N3866" s="8">
        <v>12</v>
      </c>
      <c r="O3866" s="8">
        <v>10628.8</v>
      </c>
      <c r="P3866" s="8">
        <v>15</v>
      </c>
      <c r="Q3866" s="8">
        <v>10913.5</v>
      </c>
      <c r="R3866" s="17">
        <f t="shared" si="242"/>
        <v>53144</v>
      </c>
      <c r="S3866" s="18">
        <f t="shared" si="243"/>
        <v>54567.5</v>
      </c>
    </row>
    <row r="3867" spans="1:19" x14ac:dyDescent="0.25">
      <c r="A3867" s="7" t="s">
        <v>5892</v>
      </c>
      <c r="B3867" s="7" t="s">
        <v>5893</v>
      </c>
      <c r="C3867" s="7" t="s">
        <v>396</v>
      </c>
      <c r="D3867" s="7" t="s">
        <v>397</v>
      </c>
      <c r="E3867" s="7" t="s">
        <v>1739</v>
      </c>
      <c r="F3867" s="8">
        <v>15</v>
      </c>
      <c r="G3867" s="8">
        <v>10913.5</v>
      </c>
      <c r="H3867" s="8">
        <v>10913.5</v>
      </c>
      <c r="I3867" s="8">
        <v>2</v>
      </c>
      <c r="J3867" s="8">
        <v>21827</v>
      </c>
      <c r="K3867" s="8">
        <v>10913.5</v>
      </c>
      <c r="L3867" s="8">
        <f t="shared" si="240"/>
        <v>1423.5</v>
      </c>
      <c r="M3867" s="8">
        <f t="shared" si="241"/>
        <v>9490</v>
      </c>
      <c r="N3867" s="14">
        <v>12</v>
      </c>
      <c r="O3867" s="14">
        <v>10628.8</v>
      </c>
      <c r="P3867" s="8">
        <v>15</v>
      </c>
      <c r="Q3867" s="8">
        <v>10913.5</v>
      </c>
      <c r="R3867" s="17">
        <f t="shared" si="242"/>
        <v>21257.599999999999</v>
      </c>
      <c r="S3867" s="18">
        <f t="shared" si="243"/>
        <v>21827</v>
      </c>
    </row>
    <row r="3868" spans="1:19" x14ac:dyDescent="0.25">
      <c r="A3868" s="7" t="s">
        <v>5894</v>
      </c>
      <c r="B3868" s="7" t="s">
        <v>5895</v>
      </c>
      <c r="C3868" s="7" t="s">
        <v>396</v>
      </c>
      <c r="D3868" s="7" t="s">
        <v>397</v>
      </c>
      <c r="E3868" s="7" t="s">
        <v>1739</v>
      </c>
      <c r="F3868" s="8">
        <v>15</v>
      </c>
      <c r="G3868" s="8">
        <v>10913.5</v>
      </c>
      <c r="H3868" s="8">
        <v>10913.5</v>
      </c>
      <c r="I3868" s="8">
        <v>1</v>
      </c>
      <c r="J3868" s="8">
        <v>10913.5</v>
      </c>
      <c r="K3868" s="8">
        <v>10913.5</v>
      </c>
      <c r="L3868" s="8">
        <f t="shared" si="240"/>
        <v>1423.5</v>
      </c>
      <c r="M3868" s="8">
        <f t="shared" si="241"/>
        <v>9490</v>
      </c>
      <c r="N3868" s="9"/>
      <c r="O3868" s="9"/>
      <c r="P3868" s="8">
        <v>15</v>
      </c>
      <c r="Q3868" s="8">
        <v>10913.5</v>
      </c>
      <c r="R3868" s="17">
        <f t="shared" si="242"/>
        <v>0</v>
      </c>
      <c r="S3868" s="18">
        <f t="shared" si="243"/>
        <v>10913.5</v>
      </c>
    </row>
    <row r="3869" spans="1:19" x14ac:dyDescent="0.25">
      <c r="A3869" s="7" t="s">
        <v>5896</v>
      </c>
      <c r="B3869" s="7" t="s">
        <v>5897</v>
      </c>
      <c r="C3869" s="7" t="s">
        <v>396</v>
      </c>
      <c r="D3869" s="7" t="s">
        <v>397</v>
      </c>
      <c r="E3869" s="7" t="s">
        <v>1739</v>
      </c>
      <c r="F3869" s="8">
        <v>15</v>
      </c>
      <c r="G3869" s="8">
        <v>10913.5</v>
      </c>
      <c r="H3869" s="8">
        <v>10913.5</v>
      </c>
      <c r="I3869" s="8">
        <v>1</v>
      </c>
      <c r="J3869" s="8">
        <v>10913.5</v>
      </c>
      <c r="K3869" s="8">
        <v>10913.5</v>
      </c>
      <c r="L3869" s="8">
        <f t="shared" si="240"/>
        <v>1423.5</v>
      </c>
      <c r="M3869" s="8">
        <f t="shared" si="241"/>
        <v>9490</v>
      </c>
      <c r="N3869" s="9"/>
      <c r="O3869" s="9"/>
      <c r="P3869" s="8">
        <v>15</v>
      </c>
      <c r="Q3869" s="8">
        <v>10913.5</v>
      </c>
      <c r="R3869" s="17">
        <f t="shared" si="242"/>
        <v>0</v>
      </c>
      <c r="S3869" s="18">
        <f t="shared" si="243"/>
        <v>10913.5</v>
      </c>
    </row>
    <row r="3870" spans="1:19" x14ac:dyDescent="0.25">
      <c r="A3870" s="7" t="s">
        <v>5898</v>
      </c>
      <c r="B3870" s="7" t="s">
        <v>5899</v>
      </c>
      <c r="C3870" s="7" t="s">
        <v>396</v>
      </c>
      <c r="D3870" s="7" t="s">
        <v>397</v>
      </c>
      <c r="E3870" s="7" t="s">
        <v>1739</v>
      </c>
      <c r="F3870" s="8">
        <v>15</v>
      </c>
      <c r="G3870" s="8">
        <v>10913.5</v>
      </c>
      <c r="H3870" s="8">
        <v>10913.5</v>
      </c>
      <c r="I3870" s="8">
        <v>3</v>
      </c>
      <c r="J3870" s="8">
        <v>32740.5</v>
      </c>
      <c r="K3870" s="8">
        <v>10913.5</v>
      </c>
      <c r="L3870" s="8">
        <f t="shared" si="240"/>
        <v>1423.5</v>
      </c>
      <c r="M3870" s="8">
        <f t="shared" si="241"/>
        <v>9490</v>
      </c>
      <c r="N3870" s="9"/>
      <c r="O3870" s="9"/>
      <c r="P3870" s="8">
        <v>15</v>
      </c>
      <c r="Q3870" s="8">
        <v>10913.5</v>
      </c>
      <c r="R3870" s="17">
        <f t="shared" si="242"/>
        <v>0</v>
      </c>
      <c r="S3870" s="18">
        <f t="shared" si="243"/>
        <v>32740.5</v>
      </c>
    </row>
    <row r="3871" spans="1:19" x14ac:dyDescent="0.25">
      <c r="A3871" s="7" t="s">
        <v>5900</v>
      </c>
      <c r="B3871" s="7" t="s">
        <v>5901</v>
      </c>
      <c r="C3871" s="7" t="s">
        <v>396</v>
      </c>
      <c r="D3871" s="7" t="s">
        <v>397</v>
      </c>
      <c r="E3871" s="7" t="s">
        <v>1739</v>
      </c>
      <c r="F3871" s="14">
        <v>15</v>
      </c>
      <c r="G3871" s="8">
        <v>10913.5</v>
      </c>
      <c r="H3871" s="8">
        <v>10913.5</v>
      </c>
      <c r="I3871" s="8">
        <v>1</v>
      </c>
      <c r="J3871" s="8">
        <v>10913.5</v>
      </c>
      <c r="K3871" s="8">
        <v>10913.5</v>
      </c>
      <c r="L3871" s="8">
        <f t="shared" si="240"/>
        <v>1423.5</v>
      </c>
      <c r="M3871" s="8">
        <f t="shared" si="241"/>
        <v>9490</v>
      </c>
      <c r="N3871" s="9"/>
      <c r="O3871" s="9"/>
      <c r="P3871" s="14">
        <v>15</v>
      </c>
      <c r="Q3871" s="14">
        <v>10913.5</v>
      </c>
      <c r="R3871" s="17">
        <f t="shared" si="242"/>
        <v>0</v>
      </c>
      <c r="S3871" s="18">
        <f t="shared" si="243"/>
        <v>10913.5</v>
      </c>
    </row>
    <row r="3872" spans="1:19" x14ac:dyDescent="0.25">
      <c r="A3872" s="7" t="s">
        <v>5902</v>
      </c>
      <c r="B3872" s="7" t="s">
        <v>5903</v>
      </c>
      <c r="C3872" s="7" t="s">
        <v>396</v>
      </c>
      <c r="D3872" s="7" t="s">
        <v>397</v>
      </c>
      <c r="E3872" s="7" t="s">
        <v>1739</v>
      </c>
      <c r="F3872" s="8">
        <v>15</v>
      </c>
      <c r="G3872" s="8">
        <v>10913.5</v>
      </c>
      <c r="H3872" s="8">
        <v>10913.5</v>
      </c>
      <c r="I3872" s="8">
        <v>2</v>
      </c>
      <c r="J3872" s="8">
        <v>21827</v>
      </c>
      <c r="K3872" s="8">
        <v>10913.5</v>
      </c>
      <c r="L3872" s="8">
        <f t="shared" si="240"/>
        <v>1423.5</v>
      </c>
      <c r="M3872" s="8">
        <f t="shared" si="241"/>
        <v>9490</v>
      </c>
      <c r="N3872" s="9"/>
      <c r="O3872" s="9"/>
      <c r="P3872" s="8">
        <v>15</v>
      </c>
      <c r="Q3872" s="8">
        <v>10913.5</v>
      </c>
      <c r="R3872" s="17">
        <f t="shared" si="242"/>
        <v>0</v>
      </c>
      <c r="S3872" s="18">
        <f t="shared" si="243"/>
        <v>21827</v>
      </c>
    </row>
    <row r="3873" spans="1:19" x14ac:dyDescent="0.25">
      <c r="A3873" s="7" t="s">
        <v>5904</v>
      </c>
      <c r="B3873" s="7" t="s">
        <v>5905</v>
      </c>
      <c r="C3873" s="7" t="s">
        <v>76</v>
      </c>
      <c r="D3873" s="7" t="s">
        <v>77</v>
      </c>
      <c r="E3873" s="7" t="s">
        <v>78</v>
      </c>
      <c r="F3873" s="14">
        <v>15</v>
      </c>
      <c r="G3873" s="8">
        <v>13800</v>
      </c>
      <c r="H3873" s="8">
        <v>13800</v>
      </c>
      <c r="I3873" s="8">
        <v>1</v>
      </c>
      <c r="J3873" s="8">
        <v>13800</v>
      </c>
      <c r="K3873" s="8">
        <v>13800</v>
      </c>
      <c r="L3873" s="8">
        <f t="shared" si="240"/>
        <v>1799.9999999999982</v>
      </c>
      <c r="M3873" s="8">
        <f t="shared" si="241"/>
        <v>12000.000000000002</v>
      </c>
      <c r="N3873" s="13"/>
      <c r="O3873" s="13"/>
      <c r="P3873" s="14">
        <v>15</v>
      </c>
      <c r="Q3873" s="14">
        <v>13800</v>
      </c>
      <c r="R3873" s="17">
        <f t="shared" si="242"/>
        <v>0</v>
      </c>
      <c r="S3873" s="18">
        <f t="shared" si="243"/>
        <v>13800</v>
      </c>
    </row>
    <row r="3874" spans="1:19" x14ac:dyDescent="0.25">
      <c r="A3874" s="7" t="s">
        <v>5906</v>
      </c>
      <c r="B3874" s="7" t="s">
        <v>5907</v>
      </c>
      <c r="C3874" s="7" t="s">
        <v>32</v>
      </c>
      <c r="D3874" s="7" t="s">
        <v>33</v>
      </c>
      <c r="E3874" s="7" t="s">
        <v>34</v>
      </c>
      <c r="F3874" s="8">
        <v>15</v>
      </c>
      <c r="G3874" s="8">
        <v>46793.5</v>
      </c>
      <c r="H3874" s="8">
        <v>46793.5</v>
      </c>
      <c r="I3874" s="8">
        <v>2</v>
      </c>
      <c r="J3874" s="8">
        <v>93587</v>
      </c>
      <c r="K3874" s="8">
        <v>46793.5</v>
      </c>
      <c r="L3874" s="8">
        <f t="shared" si="240"/>
        <v>6103.5</v>
      </c>
      <c r="M3874" s="8">
        <f t="shared" si="241"/>
        <v>40690</v>
      </c>
      <c r="N3874" s="14">
        <v>12</v>
      </c>
      <c r="O3874" s="14">
        <v>45572.800000000003</v>
      </c>
      <c r="P3874" s="8">
        <v>15</v>
      </c>
      <c r="Q3874" s="8">
        <v>46793.5</v>
      </c>
      <c r="R3874" s="17">
        <f t="shared" si="242"/>
        <v>91145.600000000006</v>
      </c>
      <c r="S3874" s="18">
        <f t="shared" si="243"/>
        <v>93587</v>
      </c>
    </row>
    <row r="3875" spans="1:19" x14ac:dyDescent="0.25">
      <c r="A3875" s="7" t="s">
        <v>5908</v>
      </c>
      <c r="B3875" s="7" t="s">
        <v>5909</v>
      </c>
      <c r="C3875" s="7" t="s">
        <v>32</v>
      </c>
      <c r="D3875" s="7" t="s">
        <v>33</v>
      </c>
      <c r="E3875" s="7" t="s">
        <v>34</v>
      </c>
      <c r="F3875" s="14">
        <v>15</v>
      </c>
      <c r="G3875" s="8">
        <v>41055</v>
      </c>
      <c r="H3875" s="8">
        <v>41055</v>
      </c>
      <c r="I3875" s="8">
        <v>1</v>
      </c>
      <c r="J3875" s="8">
        <v>41055</v>
      </c>
      <c r="K3875" s="8">
        <v>41055</v>
      </c>
      <c r="L3875" s="8">
        <f t="shared" si="240"/>
        <v>5355</v>
      </c>
      <c r="M3875" s="8">
        <f t="shared" si="241"/>
        <v>35700</v>
      </c>
      <c r="N3875" s="9"/>
      <c r="O3875" s="9"/>
      <c r="P3875" s="14">
        <v>15</v>
      </c>
      <c r="Q3875" s="14">
        <v>41055</v>
      </c>
      <c r="R3875" s="17">
        <f t="shared" si="242"/>
        <v>0</v>
      </c>
      <c r="S3875" s="18">
        <f t="shared" si="243"/>
        <v>41055</v>
      </c>
    </row>
    <row r="3876" spans="1:19" x14ac:dyDescent="0.25">
      <c r="A3876" s="7" t="s">
        <v>5910</v>
      </c>
      <c r="B3876" s="7" t="s">
        <v>5911</v>
      </c>
      <c r="C3876" s="7" t="s">
        <v>32</v>
      </c>
      <c r="D3876" s="7" t="s">
        <v>33</v>
      </c>
      <c r="E3876" s="7" t="s">
        <v>34</v>
      </c>
      <c r="F3876" s="8">
        <v>15</v>
      </c>
      <c r="G3876" s="8">
        <v>44424.5</v>
      </c>
      <c r="H3876" s="8">
        <v>44424.5</v>
      </c>
      <c r="I3876" s="8">
        <v>6</v>
      </c>
      <c r="J3876" s="8">
        <v>266547</v>
      </c>
      <c r="K3876" s="8">
        <v>44424.5</v>
      </c>
      <c r="L3876" s="8">
        <f t="shared" si="240"/>
        <v>5794.5</v>
      </c>
      <c r="M3876" s="8">
        <f t="shared" si="241"/>
        <v>38630</v>
      </c>
      <c r="N3876" s="13"/>
      <c r="O3876" s="13"/>
      <c r="P3876" s="8">
        <v>15</v>
      </c>
      <c r="Q3876" s="8">
        <v>44424.5</v>
      </c>
      <c r="R3876" s="17">
        <f t="shared" si="242"/>
        <v>0</v>
      </c>
      <c r="S3876" s="18">
        <f t="shared" si="243"/>
        <v>266547</v>
      </c>
    </row>
    <row r="3877" spans="1:19" x14ac:dyDescent="0.25">
      <c r="A3877" s="7" t="s">
        <v>5912</v>
      </c>
      <c r="B3877" s="7" t="s">
        <v>5913</v>
      </c>
      <c r="C3877" s="7" t="s">
        <v>32</v>
      </c>
      <c r="D3877" s="7" t="s">
        <v>33</v>
      </c>
      <c r="E3877" s="7" t="s">
        <v>34</v>
      </c>
      <c r="F3877" s="8">
        <v>15</v>
      </c>
      <c r="G3877" s="8">
        <v>61697.5</v>
      </c>
      <c r="H3877" s="8">
        <v>61697.5</v>
      </c>
      <c r="I3877" s="8">
        <v>3</v>
      </c>
      <c r="J3877" s="8">
        <v>185092.5</v>
      </c>
      <c r="K3877" s="8">
        <v>61697.5</v>
      </c>
      <c r="L3877" s="8">
        <f t="shared" si="240"/>
        <v>8047.4999999999927</v>
      </c>
      <c r="M3877" s="8">
        <f t="shared" si="241"/>
        <v>53650.000000000007</v>
      </c>
      <c r="N3877" s="9"/>
      <c r="O3877" s="9"/>
      <c r="P3877" s="8">
        <v>15</v>
      </c>
      <c r="Q3877" s="8">
        <v>61697.5</v>
      </c>
      <c r="R3877" s="17">
        <f t="shared" si="242"/>
        <v>0</v>
      </c>
      <c r="S3877" s="18">
        <f t="shared" si="243"/>
        <v>185092.5</v>
      </c>
    </row>
    <row r="3878" spans="1:19" x14ac:dyDescent="0.25">
      <c r="A3878" s="7" t="s">
        <v>5914</v>
      </c>
      <c r="B3878" s="7" t="s">
        <v>5915</v>
      </c>
      <c r="C3878" s="7" t="s">
        <v>32</v>
      </c>
      <c r="D3878" s="7" t="s">
        <v>33</v>
      </c>
      <c r="E3878" s="7" t="s">
        <v>34</v>
      </c>
      <c r="F3878" s="8">
        <v>15</v>
      </c>
      <c r="G3878" s="8">
        <v>38525</v>
      </c>
      <c r="H3878" s="8">
        <v>38525</v>
      </c>
      <c r="I3878" s="8">
        <v>1</v>
      </c>
      <c r="J3878" s="8">
        <v>38525</v>
      </c>
      <c r="K3878" s="8">
        <v>38525</v>
      </c>
      <c r="L3878" s="8">
        <f t="shared" si="240"/>
        <v>5025</v>
      </c>
      <c r="M3878" s="8">
        <f t="shared" si="241"/>
        <v>33500</v>
      </c>
      <c r="N3878" s="9"/>
      <c r="O3878" s="9"/>
      <c r="P3878" s="8">
        <v>15</v>
      </c>
      <c r="Q3878" s="8">
        <v>38525</v>
      </c>
      <c r="R3878" s="17">
        <f t="shared" si="242"/>
        <v>0</v>
      </c>
      <c r="S3878" s="18">
        <f t="shared" si="243"/>
        <v>38525</v>
      </c>
    </row>
    <row r="3879" spans="1:19" x14ac:dyDescent="0.25">
      <c r="A3879" s="7" t="s">
        <v>5916</v>
      </c>
      <c r="B3879" s="7" t="s">
        <v>5917</v>
      </c>
      <c r="C3879" s="7" t="s">
        <v>32</v>
      </c>
      <c r="D3879" s="7" t="s">
        <v>33</v>
      </c>
      <c r="E3879" s="7" t="s">
        <v>34</v>
      </c>
      <c r="F3879" s="8">
        <v>15</v>
      </c>
      <c r="G3879" s="8">
        <v>26335</v>
      </c>
      <c r="H3879" s="8">
        <v>26335</v>
      </c>
      <c r="I3879" s="8">
        <v>2</v>
      </c>
      <c r="J3879" s="8">
        <v>52670</v>
      </c>
      <c r="K3879" s="8">
        <v>26335</v>
      </c>
      <c r="L3879" s="8">
        <f t="shared" si="240"/>
        <v>3435</v>
      </c>
      <c r="M3879" s="8">
        <f t="shared" si="241"/>
        <v>22900</v>
      </c>
      <c r="N3879" s="13"/>
      <c r="O3879" s="13"/>
      <c r="P3879" s="8">
        <v>15</v>
      </c>
      <c r="Q3879" s="8">
        <v>26335</v>
      </c>
      <c r="R3879" s="17">
        <f t="shared" si="242"/>
        <v>0</v>
      </c>
      <c r="S3879" s="18">
        <f t="shared" si="243"/>
        <v>52670</v>
      </c>
    </row>
    <row r="3880" spans="1:19" x14ac:dyDescent="0.25">
      <c r="A3880" s="7" t="s">
        <v>5918</v>
      </c>
      <c r="B3880" s="7" t="s">
        <v>5919</v>
      </c>
      <c r="C3880" s="7" t="s">
        <v>32</v>
      </c>
      <c r="D3880" s="7" t="s">
        <v>33</v>
      </c>
      <c r="E3880" s="7" t="s">
        <v>34</v>
      </c>
      <c r="F3880" s="8">
        <v>15</v>
      </c>
      <c r="G3880" s="8">
        <v>26335</v>
      </c>
      <c r="H3880" s="8">
        <v>26335</v>
      </c>
      <c r="I3880" s="8">
        <v>16</v>
      </c>
      <c r="J3880" s="8">
        <v>421360</v>
      </c>
      <c r="K3880" s="8">
        <v>26335</v>
      </c>
      <c r="L3880" s="8">
        <f t="shared" si="240"/>
        <v>3435</v>
      </c>
      <c r="M3880" s="8">
        <f t="shared" si="241"/>
        <v>22900</v>
      </c>
      <c r="N3880" s="14">
        <v>12</v>
      </c>
      <c r="O3880" s="14">
        <v>25648</v>
      </c>
      <c r="P3880" s="8">
        <v>15</v>
      </c>
      <c r="Q3880" s="8">
        <v>26335</v>
      </c>
      <c r="R3880" s="17">
        <f t="shared" si="242"/>
        <v>410368</v>
      </c>
      <c r="S3880" s="18">
        <f t="shared" si="243"/>
        <v>421360</v>
      </c>
    </row>
    <row r="3881" spans="1:19" x14ac:dyDescent="0.25">
      <c r="A3881" s="7" t="s">
        <v>5920</v>
      </c>
      <c r="B3881" s="7" t="s">
        <v>5921</v>
      </c>
      <c r="C3881" s="7" t="s">
        <v>32</v>
      </c>
      <c r="D3881" s="7" t="s">
        <v>33</v>
      </c>
      <c r="E3881" s="7" t="s">
        <v>34</v>
      </c>
      <c r="F3881" s="8">
        <v>15</v>
      </c>
      <c r="G3881" s="8">
        <v>54050</v>
      </c>
      <c r="H3881" s="8">
        <v>54050</v>
      </c>
      <c r="I3881" s="8">
        <v>2</v>
      </c>
      <c r="J3881" s="8">
        <v>108100</v>
      </c>
      <c r="K3881" s="8">
        <v>54050</v>
      </c>
      <c r="L3881" s="8">
        <f t="shared" si="240"/>
        <v>7050</v>
      </c>
      <c r="M3881" s="8">
        <f t="shared" si="241"/>
        <v>47000</v>
      </c>
      <c r="N3881" s="9"/>
      <c r="O3881" s="9"/>
      <c r="P3881" s="8">
        <v>15</v>
      </c>
      <c r="Q3881" s="8">
        <v>54050</v>
      </c>
      <c r="R3881" s="17">
        <f t="shared" si="242"/>
        <v>0</v>
      </c>
      <c r="S3881" s="18">
        <f t="shared" si="243"/>
        <v>108100</v>
      </c>
    </row>
    <row r="3882" spans="1:19" x14ac:dyDescent="0.25">
      <c r="A3882" s="7" t="s">
        <v>5922</v>
      </c>
      <c r="B3882" s="7" t="s">
        <v>5923</v>
      </c>
      <c r="C3882" s="7" t="s">
        <v>32</v>
      </c>
      <c r="D3882" s="7" t="s">
        <v>33</v>
      </c>
      <c r="E3882" s="7" t="s">
        <v>34</v>
      </c>
      <c r="F3882" s="8">
        <v>15</v>
      </c>
      <c r="G3882" s="8">
        <v>61525</v>
      </c>
      <c r="H3882" s="8">
        <v>61525</v>
      </c>
      <c r="I3882" s="8">
        <v>2</v>
      </c>
      <c r="J3882" s="8">
        <v>123050</v>
      </c>
      <c r="K3882" s="8">
        <v>61525</v>
      </c>
      <c r="L3882" s="8">
        <f t="shared" si="240"/>
        <v>8024.9999999999927</v>
      </c>
      <c r="M3882" s="8">
        <f t="shared" si="241"/>
        <v>53500.000000000007</v>
      </c>
      <c r="N3882" s="13"/>
      <c r="O3882" s="13"/>
      <c r="P3882" s="8">
        <v>15</v>
      </c>
      <c r="Q3882" s="8">
        <v>61525</v>
      </c>
      <c r="R3882" s="17">
        <f t="shared" si="242"/>
        <v>0</v>
      </c>
      <c r="S3882" s="18">
        <f t="shared" si="243"/>
        <v>123050</v>
      </c>
    </row>
    <row r="3883" spans="1:19" x14ac:dyDescent="0.25">
      <c r="A3883" s="7" t="s">
        <v>5924</v>
      </c>
      <c r="B3883" s="7" t="s">
        <v>5925</v>
      </c>
      <c r="C3883" s="7" t="s">
        <v>369</v>
      </c>
      <c r="D3883" s="7" t="s">
        <v>370</v>
      </c>
      <c r="E3883" s="7" t="s">
        <v>546</v>
      </c>
      <c r="F3883" s="8">
        <v>21</v>
      </c>
      <c r="G3883" s="8">
        <v>3771.17</v>
      </c>
      <c r="H3883" s="8">
        <v>3771.17</v>
      </c>
      <c r="I3883" s="8">
        <v>1</v>
      </c>
      <c r="J3883" s="8">
        <v>3771.17</v>
      </c>
      <c r="K3883" s="8">
        <v>3771.17</v>
      </c>
      <c r="L3883" s="8">
        <f t="shared" si="240"/>
        <v>654.50057851239671</v>
      </c>
      <c r="M3883" s="8">
        <f t="shared" si="241"/>
        <v>3116.6694214876034</v>
      </c>
      <c r="N3883" s="9"/>
      <c r="O3883" s="9"/>
      <c r="P3883" s="8">
        <v>21</v>
      </c>
      <c r="Q3883" s="8">
        <v>3771.17</v>
      </c>
      <c r="R3883" s="17">
        <f t="shared" si="242"/>
        <v>0</v>
      </c>
      <c r="S3883" s="18">
        <f t="shared" si="243"/>
        <v>3771.17</v>
      </c>
    </row>
    <row r="3884" spans="1:19" x14ac:dyDescent="0.25">
      <c r="A3884" s="7" t="s">
        <v>5926</v>
      </c>
      <c r="B3884" s="7" t="s">
        <v>5927</v>
      </c>
      <c r="C3884" s="7" t="s">
        <v>369</v>
      </c>
      <c r="D3884" s="7" t="s">
        <v>370</v>
      </c>
      <c r="E3884" s="7" t="s">
        <v>546</v>
      </c>
      <c r="F3884" s="8">
        <v>21</v>
      </c>
      <c r="G3884" s="8">
        <v>3771.17</v>
      </c>
      <c r="H3884" s="8">
        <v>3771.17</v>
      </c>
      <c r="I3884" s="8">
        <v>1</v>
      </c>
      <c r="J3884" s="8">
        <v>3771.17</v>
      </c>
      <c r="K3884" s="8">
        <v>3771.17</v>
      </c>
      <c r="L3884" s="8">
        <f t="shared" si="240"/>
        <v>654.50057851239671</v>
      </c>
      <c r="M3884" s="8">
        <f t="shared" si="241"/>
        <v>3116.6694214876034</v>
      </c>
      <c r="N3884" s="13"/>
      <c r="O3884" s="13"/>
      <c r="P3884" s="8">
        <v>21</v>
      </c>
      <c r="Q3884" s="8">
        <v>3771.17</v>
      </c>
      <c r="R3884" s="17">
        <f t="shared" si="242"/>
        <v>0</v>
      </c>
      <c r="S3884" s="18">
        <f t="shared" si="243"/>
        <v>3771.17</v>
      </c>
    </row>
    <row r="3885" spans="1:19" x14ac:dyDescent="0.25">
      <c r="A3885" s="7" t="s">
        <v>5928</v>
      </c>
      <c r="B3885" s="7" t="s">
        <v>5929</v>
      </c>
      <c r="C3885" s="7" t="s">
        <v>396</v>
      </c>
      <c r="D3885" s="7" t="s">
        <v>397</v>
      </c>
      <c r="E3885" s="7" t="s">
        <v>988</v>
      </c>
      <c r="F3885" s="8">
        <v>15</v>
      </c>
      <c r="G3885" s="8">
        <v>26703</v>
      </c>
      <c r="H3885" s="8">
        <v>26703</v>
      </c>
      <c r="I3885" s="8">
        <v>1</v>
      </c>
      <c r="J3885" s="8">
        <v>26703</v>
      </c>
      <c r="K3885" s="8">
        <v>26703</v>
      </c>
      <c r="L3885" s="8">
        <f t="shared" si="240"/>
        <v>3483</v>
      </c>
      <c r="M3885" s="8">
        <f t="shared" si="241"/>
        <v>23220</v>
      </c>
      <c r="N3885" s="9"/>
      <c r="O3885" s="9"/>
      <c r="P3885" s="8">
        <v>15</v>
      </c>
      <c r="Q3885" s="8">
        <v>26703</v>
      </c>
      <c r="R3885" s="17">
        <f t="shared" si="242"/>
        <v>0</v>
      </c>
      <c r="S3885" s="18">
        <f t="shared" si="243"/>
        <v>26703</v>
      </c>
    </row>
    <row r="3886" spans="1:19" x14ac:dyDescent="0.25">
      <c r="A3886" s="7" t="s">
        <v>5930</v>
      </c>
      <c r="B3886" s="7" t="s">
        <v>5931</v>
      </c>
      <c r="C3886" s="7" t="s">
        <v>396</v>
      </c>
      <c r="D3886" s="7" t="s">
        <v>397</v>
      </c>
      <c r="E3886" s="7" t="s">
        <v>988</v>
      </c>
      <c r="F3886" s="8">
        <v>15</v>
      </c>
      <c r="G3886" s="8">
        <v>23000</v>
      </c>
      <c r="H3886" s="8">
        <v>23000</v>
      </c>
      <c r="I3886" s="8">
        <v>1</v>
      </c>
      <c r="J3886" s="8">
        <v>23000</v>
      </c>
      <c r="K3886" s="8">
        <v>23000</v>
      </c>
      <c r="L3886" s="8">
        <f t="shared" si="240"/>
        <v>3000</v>
      </c>
      <c r="M3886" s="8">
        <f t="shared" si="241"/>
        <v>20000</v>
      </c>
      <c r="N3886" s="9"/>
      <c r="O3886" s="9"/>
      <c r="P3886" s="8">
        <v>15</v>
      </c>
      <c r="Q3886" s="8">
        <v>23000</v>
      </c>
      <c r="R3886" s="17">
        <f t="shared" si="242"/>
        <v>0</v>
      </c>
      <c r="S3886" s="18">
        <f t="shared" si="243"/>
        <v>23000</v>
      </c>
    </row>
    <row r="3887" spans="1:19" x14ac:dyDescent="0.25">
      <c r="A3887" s="7" t="s">
        <v>5932</v>
      </c>
      <c r="B3887" s="7" t="s">
        <v>5933</v>
      </c>
      <c r="C3887" s="7" t="s">
        <v>396</v>
      </c>
      <c r="D3887" s="7" t="s">
        <v>397</v>
      </c>
      <c r="E3887" s="7" t="s">
        <v>988</v>
      </c>
      <c r="F3887" s="8">
        <v>15</v>
      </c>
      <c r="G3887" s="8">
        <v>26703</v>
      </c>
      <c r="H3887" s="8">
        <v>26703</v>
      </c>
      <c r="I3887" s="8">
        <v>1</v>
      </c>
      <c r="J3887" s="8">
        <v>26703</v>
      </c>
      <c r="K3887" s="8">
        <v>26703</v>
      </c>
      <c r="L3887" s="8">
        <f t="shared" si="240"/>
        <v>3483</v>
      </c>
      <c r="M3887" s="8">
        <f t="shared" si="241"/>
        <v>23220</v>
      </c>
      <c r="N3887" s="13"/>
      <c r="O3887" s="13"/>
      <c r="P3887" s="8">
        <v>15</v>
      </c>
      <c r="Q3887" s="8">
        <v>26703</v>
      </c>
      <c r="R3887" s="17">
        <f t="shared" si="242"/>
        <v>0</v>
      </c>
      <c r="S3887" s="18">
        <f t="shared" si="243"/>
        <v>26703</v>
      </c>
    </row>
    <row r="3888" spans="1:19" x14ac:dyDescent="0.25">
      <c r="A3888" s="7" t="s">
        <v>5934</v>
      </c>
      <c r="B3888" s="7" t="s">
        <v>5935</v>
      </c>
      <c r="C3888" s="7" t="s">
        <v>396</v>
      </c>
      <c r="D3888" s="7" t="s">
        <v>397</v>
      </c>
      <c r="E3888" s="7" t="s">
        <v>988</v>
      </c>
      <c r="F3888" s="8">
        <v>15</v>
      </c>
      <c r="G3888" s="8">
        <v>26703</v>
      </c>
      <c r="H3888" s="8">
        <v>26703</v>
      </c>
      <c r="I3888" s="8">
        <v>1</v>
      </c>
      <c r="J3888" s="8">
        <v>26703</v>
      </c>
      <c r="K3888" s="8">
        <v>26703</v>
      </c>
      <c r="L3888" s="8">
        <f t="shared" si="240"/>
        <v>3483</v>
      </c>
      <c r="M3888" s="8">
        <f t="shared" si="241"/>
        <v>23220</v>
      </c>
      <c r="N3888" s="9"/>
      <c r="O3888" s="9"/>
      <c r="P3888" s="8">
        <v>15</v>
      </c>
      <c r="Q3888" s="8">
        <v>26703</v>
      </c>
      <c r="R3888" s="17">
        <f t="shared" si="242"/>
        <v>0</v>
      </c>
      <c r="S3888" s="18">
        <f t="shared" si="243"/>
        <v>26703</v>
      </c>
    </row>
    <row r="3889" spans="1:19" x14ac:dyDescent="0.25">
      <c r="A3889" s="7" t="s">
        <v>5936</v>
      </c>
      <c r="B3889" s="7" t="s">
        <v>5937</v>
      </c>
      <c r="C3889" s="7" t="s">
        <v>396</v>
      </c>
      <c r="D3889" s="7" t="s">
        <v>397</v>
      </c>
      <c r="E3889" s="7" t="s">
        <v>988</v>
      </c>
      <c r="F3889" s="8">
        <v>15</v>
      </c>
      <c r="G3889" s="8">
        <v>26703</v>
      </c>
      <c r="H3889" s="8">
        <v>26703</v>
      </c>
      <c r="I3889" s="8">
        <v>1</v>
      </c>
      <c r="J3889" s="8">
        <v>26703</v>
      </c>
      <c r="K3889" s="8">
        <v>26703</v>
      </c>
      <c r="L3889" s="8">
        <f t="shared" si="240"/>
        <v>3483</v>
      </c>
      <c r="M3889" s="8">
        <f t="shared" si="241"/>
        <v>23220</v>
      </c>
      <c r="N3889" s="13"/>
      <c r="O3889" s="13"/>
      <c r="P3889" s="8">
        <v>15</v>
      </c>
      <c r="Q3889" s="8">
        <v>26703</v>
      </c>
      <c r="R3889" s="17">
        <f t="shared" si="242"/>
        <v>0</v>
      </c>
      <c r="S3889" s="18">
        <f t="shared" si="243"/>
        <v>26703</v>
      </c>
    </row>
    <row r="3890" spans="1:19" x14ac:dyDescent="0.25">
      <c r="A3890" s="7" t="s">
        <v>5938</v>
      </c>
      <c r="B3890" s="7" t="s">
        <v>5939</v>
      </c>
      <c r="C3890" s="7" t="s">
        <v>76</v>
      </c>
      <c r="D3890" s="7" t="s">
        <v>77</v>
      </c>
      <c r="E3890" s="7" t="s">
        <v>78</v>
      </c>
      <c r="F3890" s="8">
        <v>15</v>
      </c>
      <c r="G3890" s="8">
        <v>6900</v>
      </c>
      <c r="H3890" s="8">
        <v>6900</v>
      </c>
      <c r="I3890" s="8">
        <v>1</v>
      </c>
      <c r="J3890" s="8">
        <v>6900</v>
      </c>
      <c r="K3890" s="8">
        <v>6900</v>
      </c>
      <c r="L3890" s="8">
        <f t="shared" si="240"/>
        <v>899.99999999999909</v>
      </c>
      <c r="M3890" s="8">
        <f t="shared" si="241"/>
        <v>6000.0000000000009</v>
      </c>
      <c r="N3890" s="9"/>
      <c r="O3890" s="9"/>
      <c r="P3890" s="8">
        <v>15</v>
      </c>
      <c r="Q3890" s="8">
        <v>6900</v>
      </c>
      <c r="R3890" s="17">
        <f t="shared" si="242"/>
        <v>0</v>
      </c>
      <c r="S3890" s="18">
        <f t="shared" si="243"/>
        <v>6900</v>
      </c>
    </row>
    <row r="3891" spans="1:19" x14ac:dyDescent="0.25">
      <c r="A3891" s="7" t="s">
        <v>5945</v>
      </c>
      <c r="B3891" s="7" t="s">
        <v>5946</v>
      </c>
      <c r="C3891" s="7" t="s">
        <v>32</v>
      </c>
      <c r="D3891" s="7" t="s">
        <v>33</v>
      </c>
      <c r="E3891" s="7" t="s">
        <v>34</v>
      </c>
      <c r="F3891" s="8">
        <v>15</v>
      </c>
      <c r="G3891" s="8">
        <v>9085</v>
      </c>
      <c r="H3891" s="8">
        <v>9085</v>
      </c>
      <c r="I3891" s="8">
        <v>3</v>
      </c>
      <c r="J3891" s="8">
        <v>27255</v>
      </c>
      <c r="K3891" s="8">
        <v>9085</v>
      </c>
      <c r="L3891" s="8">
        <f t="shared" si="240"/>
        <v>1184.9999999999991</v>
      </c>
      <c r="M3891" s="8">
        <f t="shared" si="241"/>
        <v>7900.0000000000009</v>
      </c>
      <c r="N3891" s="13"/>
      <c r="O3891" s="13"/>
      <c r="P3891" s="8">
        <v>15</v>
      </c>
      <c r="Q3891" s="8">
        <v>9085</v>
      </c>
      <c r="R3891" s="17">
        <f t="shared" si="242"/>
        <v>0</v>
      </c>
      <c r="S3891" s="18">
        <f t="shared" si="243"/>
        <v>27255</v>
      </c>
    </row>
    <row r="3892" spans="1:19" x14ac:dyDescent="0.25">
      <c r="A3892" s="7" t="s">
        <v>5947</v>
      </c>
      <c r="B3892" s="7" t="s">
        <v>5948</v>
      </c>
      <c r="C3892" s="7" t="s">
        <v>32</v>
      </c>
      <c r="D3892" s="7" t="s">
        <v>33</v>
      </c>
      <c r="E3892" s="7" t="s">
        <v>34</v>
      </c>
      <c r="F3892" s="8">
        <v>15</v>
      </c>
      <c r="G3892" s="8">
        <v>14441.7</v>
      </c>
      <c r="H3892" s="8">
        <v>14441.7</v>
      </c>
      <c r="I3892" s="8">
        <v>2</v>
      </c>
      <c r="J3892" s="8">
        <v>28883.4</v>
      </c>
      <c r="K3892" s="8">
        <v>14441.7</v>
      </c>
      <c r="L3892" s="8">
        <f t="shared" si="240"/>
        <v>1883.6999999999989</v>
      </c>
      <c r="M3892" s="8">
        <f t="shared" si="241"/>
        <v>12558.000000000002</v>
      </c>
      <c r="N3892" s="8">
        <v>12</v>
      </c>
      <c r="O3892" s="8">
        <v>14064.96</v>
      </c>
      <c r="P3892" s="8">
        <v>15</v>
      </c>
      <c r="Q3892" s="8">
        <v>14441.7</v>
      </c>
      <c r="R3892" s="17">
        <f t="shared" si="242"/>
        <v>28129.919999999998</v>
      </c>
      <c r="S3892" s="18">
        <f t="shared" si="243"/>
        <v>28883.4</v>
      </c>
    </row>
    <row r="3893" spans="1:19" x14ac:dyDescent="0.25">
      <c r="A3893" s="7" t="s">
        <v>5949</v>
      </c>
      <c r="B3893" s="7" t="s">
        <v>5950</v>
      </c>
      <c r="C3893" s="7" t="s">
        <v>32</v>
      </c>
      <c r="D3893" s="7" t="s">
        <v>33</v>
      </c>
      <c r="E3893" s="7" t="s">
        <v>34</v>
      </c>
      <c r="F3893" s="8">
        <v>15</v>
      </c>
      <c r="G3893" s="8">
        <v>9085</v>
      </c>
      <c r="H3893" s="8">
        <v>9085</v>
      </c>
      <c r="I3893" s="8">
        <v>3</v>
      </c>
      <c r="J3893" s="8">
        <v>27255</v>
      </c>
      <c r="K3893" s="8">
        <v>9085</v>
      </c>
      <c r="L3893" s="8">
        <f t="shared" si="240"/>
        <v>1184.9999999999991</v>
      </c>
      <c r="M3893" s="8">
        <f t="shared" si="241"/>
        <v>7900.0000000000009</v>
      </c>
      <c r="N3893" s="9"/>
      <c r="O3893" s="9"/>
      <c r="P3893" s="8">
        <v>15</v>
      </c>
      <c r="Q3893" s="8">
        <v>9085</v>
      </c>
      <c r="R3893" s="17">
        <f t="shared" si="242"/>
        <v>0</v>
      </c>
      <c r="S3893" s="18">
        <f t="shared" si="243"/>
        <v>27255</v>
      </c>
    </row>
    <row r="3894" spans="1:19" x14ac:dyDescent="0.25">
      <c r="A3894" s="7" t="s">
        <v>5951</v>
      </c>
      <c r="B3894" s="7" t="s">
        <v>5952</v>
      </c>
      <c r="C3894" s="7" t="s">
        <v>32</v>
      </c>
      <c r="D3894" s="7" t="s">
        <v>33</v>
      </c>
      <c r="E3894" s="7" t="s">
        <v>34</v>
      </c>
      <c r="F3894" s="8">
        <v>15</v>
      </c>
      <c r="G3894" s="8">
        <v>13754</v>
      </c>
      <c r="H3894" s="8">
        <v>13754</v>
      </c>
      <c r="I3894" s="8">
        <v>2</v>
      </c>
      <c r="J3894" s="8">
        <v>27508</v>
      </c>
      <c r="K3894" s="8">
        <v>13754</v>
      </c>
      <c r="L3894" s="8">
        <f t="shared" si="240"/>
        <v>1793.9999999999982</v>
      </c>
      <c r="M3894" s="8">
        <f t="shared" si="241"/>
        <v>11960.000000000002</v>
      </c>
      <c r="N3894" s="13"/>
      <c r="O3894" s="13"/>
      <c r="P3894" s="8">
        <v>15</v>
      </c>
      <c r="Q3894" s="8">
        <v>13754</v>
      </c>
      <c r="R3894" s="17">
        <f t="shared" si="242"/>
        <v>0</v>
      </c>
      <c r="S3894" s="18">
        <f t="shared" si="243"/>
        <v>27508</v>
      </c>
    </row>
    <row r="3895" spans="1:19" x14ac:dyDescent="0.25">
      <c r="A3895" s="7" t="s">
        <v>5953</v>
      </c>
      <c r="B3895" s="7" t="s">
        <v>5954</v>
      </c>
      <c r="C3895" s="7" t="s">
        <v>76</v>
      </c>
      <c r="D3895" s="7" t="s">
        <v>77</v>
      </c>
      <c r="E3895" s="7" t="s">
        <v>78</v>
      </c>
      <c r="F3895" s="8">
        <v>15</v>
      </c>
      <c r="G3895" s="8">
        <v>6900</v>
      </c>
      <c r="H3895" s="8">
        <v>10499.99</v>
      </c>
      <c r="I3895" s="8">
        <v>11</v>
      </c>
      <c r="J3895" s="8">
        <v>75899.999999999985</v>
      </c>
      <c r="K3895" s="8">
        <v>6899.9999999999991</v>
      </c>
      <c r="L3895" s="8">
        <f t="shared" si="240"/>
        <v>899.99999999999909</v>
      </c>
      <c r="M3895" s="8">
        <f t="shared" si="241"/>
        <v>6000</v>
      </c>
      <c r="N3895" s="14">
        <v>12</v>
      </c>
      <c r="O3895" s="14">
        <v>6720</v>
      </c>
      <c r="P3895" s="8">
        <v>15</v>
      </c>
      <c r="Q3895" s="8">
        <v>6900</v>
      </c>
      <c r="R3895" s="17">
        <f t="shared" si="242"/>
        <v>73920</v>
      </c>
      <c r="S3895" s="18">
        <f t="shared" si="243"/>
        <v>75899.999999999985</v>
      </c>
    </row>
    <row r="3896" spans="1:19" x14ac:dyDescent="0.25">
      <c r="A3896" s="7" t="s">
        <v>5957</v>
      </c>
      <c r="B3896" s="7" t="s">
        <v>5958</v>
      </c>
      <c r="C3896" s="7" t="s">
        <v>472</v>
      </c>
      <c r="D3896" s="7" t="s">
        <v>473</v>
      </c>
      <c r="E3896" s="7" t="s">
        <v>1421</v>
      </c>
      <c r="F3896" s="8">
        <v>15</v>
      </c>
      <c r="G3896" s="8">
        <v>7666.48</v>
      </c>
      <c r="H3896" s="8">
        <v>7666.48</v>
      </c>
      <c r="I3896" s="8">
        <v>3</v>
      </c>
      <c r="J3896" s="8">
        <v>22999.439999999999</v>
      </c>
      <c r="K3896" s="8">
        <v>7666.48</v>
      </c>
      <c r="L3896" s="8">
        <f t="shared" si="240"/>
        <v>999.97565217391275</v>
      </c>
      <c r="M3896" s="8">
        <f t="shared" si="241"/>
        <v>6666.5043478260868</v>
      </c>
      <c r="N3896" s="9"/>
      <c r="O3896" s="9"/>
      <c r="P3896" s="8">
        <v>15</v>
      </c>
      <c r="Q3896" s="8">
        <v>7666.48</v>
      </c>
      <c r="R3896" s="17">
        <f t="shared" si="242"/>
        <v>0</v>
      </c>
      <c r="S3896" s="18">
        <f t="shared" si="243"/>
        <v>22999.439999999999</v>
      </c>
    </row>
    <row r="3897" spans="1:19" x14ac:dyDescent="0.25">
      <c r="A3897" s="7" t="s">
        <v>5959</v>
      </c>
      <c r="B3897" s="7" t="s">
        <v>5960</v>
      </c>
      <c r="C3897" s="7" t="s">
        <v>472</v>
      </c>
      <c r="D3897" s="7" t="s">
        <v>473</v>
      </c>
      <c r="E3897" s="7" t="s">
        <v>1421</v>
      </c>
      <c r="F3897" s="8">
        <v>15</v>
      </c>
      <c r="G3897" s="8">
        <v>7666.48</v>
      </c>
      <c r="H3897" s="8">
        <v>7666.48</v>
      </c>
      <c r="I3897" s="8">
        <v>1</v>
      </c>
      <c r="J3897" s="8">
        <v>7666.48</v>
      </c>
      <c r="K3897" s="8">
        <v>7666.48</v>
      </c>
      <c r="L3897" s="8">
        <f t="shared" si="240"/>
        <v>999.97565217391275</v>
      </c>
      <c r="M3897" s="8">
        <f t="shared" si="241"/>
        <v>6666.5043478260868</v>
      </c>
      <c r="N3897" s="9"/>
      <c r="O3897" s="9"/>
      <c r="P3897" s="8">
        <v>15</v>
      </c>
      <c r="Q3897" s="8">
        <v>7666.48</v>
      </c>
      <c r="R3897" s="17">
        <f t="shared" si="242"/>
        <v>0</v>
      </c>
      <c r="S3897" s="18">
        <f t="shared" si="243"/>
        <v>7666.48</v>
      </c>
    </row>
    <row r="3898" spans="1:19" x14ac:dyDescent="0.25">
      <c r="A3898" s="7" t="s">
        <v>5961</v>
      </c>
      <c r="B3898" s="7" t="s">
        <v>5962</v>
      </c>
      <c r="C3898" s="7" t="s">
        <v>472</v>
      </c>
      <c r="D3898" s="7" t="s">
        <v>473</v>
      </c>
      <c r="E3898" s="7" t="s">
        <v>1421</v>
      </c>
      <c r="F3898" s="8">
        <v>15</v>
      </c>
      <c r="G3898" s="8">
        <v>7666.48</v>
      </c>
      <c r="H3898" s="8">
        <v>7666.48</v>
      </c>
      <c r="I3898" s="8">
        <v>1</v>
      </c>
      <c r="J3898" s="8">
        <v>7666.48</v>
      </c>
      <c r="K3898" s="8">
        <v>7666.48</v>
      </c>
      <c r="L3898" s="8">
        <f t="shared" si="240"/>
        <v>999.97565217391275</v>
      </c>
      <c r="M3898" s="8">
        <f t="shared" si="241"/>
        <v>6666.5043478260868</v>
      </c>
      <c r="N3898" s="9"/>
      <c r="O3898" s="9"/>
      <c r="P3898" s="8">
        <v>15</v>
      </c>
      <c r="Q3898" s="8">
        <v>7666.48</v>
      </c>
      <c r="R3898" s="17">
        <f t="shared" si="242"/>
        <v>0</v>
      </c>
      <c r="S3898" s="18">
        <f t="shared" si="243"/>
        <v>7666.48</v>
      </c>
    </row>
    <row r="3899" spans="1:19" x14ac:dyDescent="0.25">
      <c r="A3899" s="7" t="s">
        <v>5963</v>
      </c>
      <c r="B3899" s="7" t="s">
        <v>5964</v>
      </c>
      <c r="C3899" s="7" t="s">
        <v>472</v>
      </c>
      <c r="D3899" s="7" t="s">
        <v>473</v>
      </c>
      <c r="E3899" s="7" t="s">
        <v>1421</v>
      </c>
      <c r="F3899" s="8">
        <v>15</v>
      </c>
      <c r="G3899" s="8">
        <v>7666.48</v>
      </c>
      <c r="H3899" s="8">
        <v>7666.48</v>
      </c>
      <c r="I3899" s="8">
        <v>1</v>
      </c>
      <c r="J3899" s="8">
        <v>7666.48</v>
      </c>
      <c r="K3899" s="8">
        <v>7666.48</v>
      </c>
      <c r="L3899" s="8">
        <f t="shared" si="240"/>
        <v>999.97565217391275</v>
      </c>
      <c r="M3899" s="8">
        <f t="shared" si="241"/>
        <v>6666.5043478260868</v>
      </c>
      <c r="N3899" s="9"/>
      <c r="O3899" s="9"/>
      <c r="P3899" s="8">
        <v>15</v>
      </c>
      <c r="Q3899" s="8">
        <v>7666.48</v>
      </c>
      <c r="R3899" s="17">
        <f t="shared" si="242"/>
        <v>0</v>
      </c>
      <c r="S3899" s="18">
        <f t="shared" si="243"/>
        <v>7666.48</v>
      </c>
    </row>
    <row r="3900" spans="1:19" x14ac:dyDescent="0.25">
      <c r="A3900" s="7" t="s">
        <v>5965</v>
      </c>
      <c r="B3900" s="7" t="s">
        <v>5966</v>
      </c>
      <c r="C3900" s="7" t="s">
        <v>472</v>
      </c>
      <c r="D3900" s="7" t="s">
        <v>473</v>
      </c>
      <c r="E3900" s="7" t="s">
        <v>1421</v>
      </c>
      <c r="F3900" s="8">
        <v>15</v>
      </c>
      <c r="G3900" s="8">
        <v>7666.48</v>
      </c>
      <c r="H3900" s="8">
        <v>7666.48</v>
      </c>
      <c r="I3900" s="8">
        <v>2</v>
      </c>
      <c r="J3900" s="8">
        <v>15332.96</v>
      </c>
      <c r="K3900" s="8">
        <v>7666.48</v>
      </c>
      <c r="L3900" s="8">
        <f t="shared" si="240"/>
        <v>999.97565217391275</v>
      </c>
      <c r="M3900" s="8">
        <f t="shared" si="241"/>
        <v>6666.5043478260868</v>
      </c>
      <c r="N3900" s="9"/>
      <c r="O3900" s="9"/>
      <c r="P3900" s="8">
        <v>15</v>
      </c>
      <c r="Q3900" s="8">
        <v>7666.48</v>
      </c>
      <c r="R3900" s="17">
        <f t="shared" si="242"/>
        <v>0</v>
      </c>
      <c r="S3900" s="18">
        <f t="shared" si="243"/>
        <v>15332.96</v>
      </c>
    </row>
    <row r="3901" spans="1:19" x14ac:dyDescent="0.25">
      <c r="A3901" s="7" t="s">
        <v>5967</v>
      </c>
      <c r="B3901" s="7" t="s">
        <v>5968</v>
      </c>
      <c r="C3901" s="7" t="s">
        <v>472</v>
      </c>
      <c r="D3901" s="7" t="s">
        <v>473</v>
      </c>
      <c r="E3901" s="7" t="s">
        <v>1421</v>
      </c>
      <c r="F3901" s="8">
        <v>15</v>
      </c>
      <c r="G3901" s="8">
        <v>7666.48</v>
      </c>
      <c r="H3901" s="8">
        <v>7666.48</v>
      </c>
      <c r="I3901" s="8">
        <v>4</v>
      </c>
      <c r="J3901" s="8">
        <v>30665.919999999998</v>
      </c>
      <c r="K3901" s="8">
        <v>7666.48</v>
      </c>
      <c r="L3901" s="8">
        <f t="shared" si="240"/>
        <v>999.97565217391275</v>
      </c>
      <c r="M3901" s="8">
        <f t="shared" si="241"/>
        <v>6666.5043478260868</v>
      </c>
      <c r="N3901" s="9"/>
      <c r="O3901" s="9"/>
      <c r="P3901" s="8">
        <v>15</v>
      </c>
      <c r="Q3901" s="8">
        <v>7666.48</v>
      </c>
      <c r="R3901" s="17">
        <f t="shared" si="242"/>
        <v>0</v>
      </c>
      <c r="S3901" s="18">
        <f t="shared" si="243"/>
        <v>30665.919999999998</v>
      </c>
    </row>
    <row r="3902" spans="1:19" x14ac:dyDescent="0.25">
      <c r="A3902" s="7" t="s">
        <v>5969</v>
      </c>
      <c r="B3902" s="7" t="s">
        <v>5970</v>
      </c>
      <c r="C3902" s="7" t="s">
        <v>396</v>
      </c>
      <c r="D3902" s="7" t="s">
        <v>397</v>
      </c>
      <c r="E3902" s="7" t="s">
        <v>398</v>
      </c>
      <c r="F3902" s="8">
        <v>21</v>
      </c>
      <c r="G3902" s="8">
        <v>452.54</v>
      </c>
      <c r="H3902" s="8">
        <v>452.54</v>
      </c>
      <c r="I3902" s="8">
        <v>130</v>
      </c>
      <c r="J3902" s="8">
        <v>58830.200000000012</v>
      </c>
      <c r="K3902" s="8">
        <v>452.54000000000008</v>
      </c>
      <c r="L3902" s="8">
        <f t="shared" si="240"/>
        <v>78.54000000000002</v>
      </c>
      <c r="M3902" s="8">
        <f t="shared" si="241"/>
        <v>374.00000000000006</v>
      </c>
      <c r="N3902" s="13"/>
      <c r="O3902" s="13"/>
      <c r="P3902" s="8">
        <v>21</v>
      </c>
      <c r="Q3902" s="8">
        <v>452.53999999999996</v>
      </c>
      <c r="R3902" s="17">
        <f t="shared" si="242"/>
        <v>0</v>
      </c>
      <c r="S3902" s="18">
        <f t="shared" si="243"/>
        <v>58830.200000000012</v>
      </c>
    </row>
    <row r="3903" spans="1:19" x14ac:dyDescent="0.25">
      <c r="A3903" s="7" t="s">
        <v>5971</v>
      </c>
      <c r="B3903" s="7" t="s">
        <v>5972</v>
      </c>
      <c r="C3903" s="7" t="s">
        <v>396</v>
      </c>
      <c r="D3903" s="7" t="s">
        <v>397</v>
      </c>
      <c r="E3903" s="7" t="s">
        <v>398</v>
      </c>
      <c r="F3903" s="14">
        <v>21</v>
      </c>
      <c r="G3903" s="8">
        <v>490.05</v>
      </c>
      <c r="H3903" s="8">
        <v>490.05</v>
      </c>
      <c r="I3903" s="8">
        <v>80</v>
      </c>
      <c r="J3903" s="8">
        <v>39204</v>
      </c>
      <c r="K3903" s="8">
        <v>490.05</v>
      </c>
      <c r="L3903" s="8">
        <f t="shared" si="240"/>
        <v>85.050000000000011</v>
      </c>
      <c r="M3903" s="8">
        <f t="shared" si="241"/>
        <v>405</v>
      </c>
      <c r="N3903" s="9"/>
      <c r="O3903" s="9"/>
      <c r="P3903" s="14">
        <v>21</v>
      </c>
      <c r="Q3903" s="14">
        <v>490.05</v>
      </c>
      <c r="R3903" s="17">
        <f t="shared" si="242"/>
        <v>0</v>
      </c>
      <c r="S3903" s="18">
        <f t="shared" si="243"/>
        <v>39204</v>
      </c>
    </row>
    <row r="3904" spans="1:19" x14ac:dyDescent="0.25">
      <c r="A3904" s="7" t="s">
        <v>5973</v>
      </c>
      <c r="B3904" s="7" t="s">
        <v>5974</v>
      </c>
      <c r="C3904" s="7" t="s">
        <v>396</v>
      </c>
      <c r="D3904" s="7" t="s">
        <v>397</v>
      </c>
      <c r="E3904" s="7" t="s">
        <v>398</v>
      </c>
      <c r="F3904" s="8">
        <v>21</v>
      </c>
      <c r="G3904" s="8">
        <v>490.05</v>
      </c>
      <c r="H3904" s="8">
        <v>490.05</v>
      </c>
      <c r="I3904" s="8">
        <v>40</v>
      </c>
      <c r="J3904" s="8">
        <v>19602</v>
      </c>
      <c r="K3904" s="8">
        <v>490.05</v>
      </c>
      <c r="L3904" s="8">
        <f t="shared" si="240"/>
        <v>85.050000000000011</v>
      </c>
      <c r="M3904" s="8">
        <f t="shared" si="241"/>
        <v>405</v>
      </c>
      <c r="N3904" s="13"/>
      <c r="O3904" s="13"/>
      <c r="P3904" s="8">
        <v>21</v>
      </c>
      <c r="Q3904" s="8">
        <v>490.05</v>
      </c>
      <c r="R3904" s="17">
        <f t="shared" si="242"/>
        <v>0</v>
      </c>
      <c r="S3904" s="18">
        <f t="shared" si="243"/>
        <v>19602</v>
      </c>
    </row>
    <row r="3905" spans="1:19" x14ac:dyDescent="0.25">
      <c r="A3905" s="7" t="s">
        <v>5975</v>
      </c>
      <c r="B3905" s="7" t="s">
        <v>5976</v>
      </c>
      <c r="C3905" s="7" t="s">
        <v>396</v>
      </c>
      <c r="D3905" s="7" t="s">
        <v>397</v>
      </c>
      <c r="E3905" s="7" t="s">
        <v>398</v>
      </c>
      <c r="F3905" s="8">
        <v>21</v>
      </c>
      <c r="G3905" s="8">
        <v>338.8</v>
      </c>
      <c r="H3905" s="8">
        <v>338.8</v>
      </c>
      <c r="I3905" s="8">
        <v>440</v>
      </c>
      <c r="J3905" s="8">
        <v>149072</v>
      </c>
      <c r="K3905" s="8">
        <v>338.8</v>
      </c>
      <c r="L3905" s="8">
        <f t="shared" si="240"/>
        <v>58.800000000000011</v>
      </c>
      <c r="M3905" s="8">
        <f t="shared" si="241"/>
        <v>280</v>
      </c>
      <c r="N3905" s="14">
        <v>12</v>
      </c>
      <c r="O3905" s="14">
        <v>313.60000000000002</v>
      </c>
      <c r="P3905" s="8">
        <v>21</v>
      </c>
      <c r="Q3905" s="8">
        <v>338.8</v>
      </c>
      <c r="R3905" s="17">
        <f t="shared" si="242"/>
        <v>137984</v>
      </c>
      <c r="S3905" s="18">
        <f t="shared" si="243"/>
        <v>149072</v>
      </c>
    </row>
    <row r="3906" spans="1:19" x14ac:dyDescent="0.25">
      <c r="A3906" s="7" t="s">
        <v>5977</v>
      </c>
      <c r="B3906" s="7" t="s">
        <v>5978</v>
      </c>
      <c r="C3906" s="7" t="s">
        <v>396</v>
      </c>
      <c r="D3906" s="7" t="s">
        <v>397</v>
      </c>
      <c r="E3906" s="7" t="s">
        <v>398</v>
      </c>
      <c r="F3906" s="8">
        <v>21</v>
      </c>
      <c r="G3906" s="8">
        <v>338.8</v>
      </c>
      <c r="H3906" s="8">
        <v>338.8</v>
      </c>
      <c r="I3906" s="8">
        <v>310</v>
      </c>
      <c r="J3906" s="8">
        <v>105028</v>
      </c>
      <c r="K3906" s="8">
        <v>338.8</v>
      </c>
      <c r="L3906" s="8">
        <f t="shared" ref="L3906:L3969" si="244">K3906-M3906</f>
        <v>58.800000000000011</v>
      </c>
      <c r="M3906" s="8">
        <f t="shared" ref="M3906:M3969" si="245">K3906/((100+F3906)/100)</f>
        <v>280</v>
      </c>
      <c r="N3906" s="13"/>
      <c r="O3906" s="13"/>
      <c r="P3906" s="8">
        <v>21</v>
      </c>
      <c r="Q3906" s="8">
        <v>338.8</v>
      </c>
      <c r="R3906" s="17">
        <f t="shared" ref="R3906:R3969" si="246">I3906*O3906</f>
        <v>0</v>
      </c>
      <c r="S3906" s="18">
        <f t="shared" si="243"/>
        <v>105028</v>
      </c>
    </row>
    <row r="3907" spans="1:19" x14ac:dyDescent="0.25">
      <c r="A3907" s="7" t="s">
        <v>5979</v>
      </c>
      <c r="B3907" s="7" t="s">
        <v>5980</v>
      </c>
      <c r="C3907" s="7" t="s">
        <v>396</v>
      </c>
      <c r="D3907" s="7" t="s">
        <v>397</v>
      </c>
      <c r="E3907" s="7" t="s">
        <v>398</v>
      </c>
      <c r="F3907" s="8">
        <v>21</v>
      </c>
      <c r="G3907" s="8">
        <v>338.8</v>
      </c>
      <c r="H3907" s="8">
        <v>338.8</v>
      </c>
      <c r="I3907" s="8">
        <v>210</v>
      </c>
      <c r="J3907" s="8">
        <v>71148</v>
      </c>
      <c r="K3907" s="8">
        <v>338.8</v>
      </c>
      <c r="L3907" s="8">
        <f t="shared" si="244"/>
        <v>58.800000000000011</v>
      </c>
      <c r="M3907" s="8">
        <f t="shared" si="245"/>
        <v>280</v>
      </c>
      <c r="N3907" s="13"/>
      <c r="O3907" s="13"/>
      <c r="P3907" s="8">
        <v>21</v>
      </c>
      <c r="Q3907" s="8">
        <v>338.8</v>
      </c>
      <c r="R3907" s="17">
        <f t="shared" si="246"/>
        <v>0</v>
      </c>
      <c r="S3907" s="18">
        <f t="shared" ref="S3907:S3970" si="247">J3907</f>
        <v>71148</v>
      </c>
    </row>
    <row r="3908" spans="1:19" x14ac:dyDescent="0.25">
      <c r="A3908" s="7" t="s">
        <v>5981</v>
      </c>
      <c r="B3908" s="7" t="s">
        <v>5982</v>
      </c>
      <c r="C3908" s="7" t="s">
        <v>396</v>
      </c>
      <c r="D3908" s="7" t="s">
        <v>397</v>
      </c>
      <c r="E3908" s="7" t="s">
        <v>398</v>
      </c>
      <c r="F3908" s="8">
        <v>21</v>
      </c>
      <c r="G3908" s="8">
        <v>338.8</v>
      </c>
      <c r="H3908" s="8">
        <v>338.8</v>
      </c>
      <c r="I3908" s="8">
        <v>20</v>
      </c>
      <c r="J3908" s="8">
        <v>6776</v>
      </c>
      <c r="K3908" s="8">
        <v>338.8</v>
      </c>
      <c r="L3908" s="8">
        <f t="shared" si="244"/>
        <v>58.800000000000011</v>
      </c>
      <c r="M3908" s="8">
        <f t="shared" si="245"/>
        <v>280</v>
      </c>
      <c r="N3908" s="13"/>
      <c r="O3908" s="13"/>
      <c r="P3908" s="8">
        <v>21</v>
      </c>
      <c r="Q3908" s="8">
        <v>338.8</v>
      </c>
      <c r="R3908" s="17">
        <f t="shared" si="246"/>
        <v>0</v>
      </c>
      <c r="S3908" s="18">
        <f t="shared" si="247"/>
        <v>6776</v>
      </c>
    </row>
    <row r="3909" spans="1:19" x14ac:dyDescent="0.25">
      <c r="A3909" s="7" t="s">
        <v>5983</v>
      </c>
      <c r="B3909" s="7" t="s">
        <v>5984</v>
      </c>
      <c r="C3909" s="7" t="s">
        <v>396</v>
      </c>
      <c r="D3909" s="7" t="s">
        <v>397</v>
      </c>
      <c r="E3909" s="7" t="s">
        <v>398</v>
      </c>
      <c r="F3909" s="8">
        <v>21</v>
      </c>
      <c r="G3909" s="8">
        <v>496.1</v>
      </c>
      <c r="H3909" s="8">
        <v>496.1</v>
      </c>
      <c r="I3909" s="8">
        <v>10</v>
      </c>
      <c r="J3909" s="8">
        <v>4961</v>
      </c>
      <c r="K3909" s="8">
        <v>496.1</v>
      </c>
      <c r="L3909" s="8">
        <f t="shared" si="244"/>
        <v>86.099999999999966</v>
      </c>
      <c r="M3909" s="8">
        <f t="shared" si="245"/>
        <v>410.00000000000006</v>
      </c>
      <c r="N3909" s="13"/>
      <c r="O3909" s="13"/>
      <c r="P3909" s="8">
        <v>21</v>
      </c>
      <c r="Q3909" s="8">
        <v>496.1</v>
      </c>
      <c r="R3909" s="17">
        <f t="shared" si="246"/>
        <v>0</v>
      </c>
      <c r="S3909" s="18">
        <f t="shared" si="247"/>
        <v>4961</v>
      </c>
    </row>
    <row r="3910" spans="1:19" x14ac:dyDescent="0.25">
      <c r="A3910" s="7" t="s">
        <v>5985</v>
      </c>
      <c r="B3910" s="7" t="s">
        <v>5986</v>
      </c>
      <c r="C3910" s="7" t="s">
        <v>396</v>
      </c>
      <c r="D3910" s="7" t="s">
        <v>397</v>
      </c>
      <c r="E3910" s="7" t="s">
        <v>398</v>
      </c>
      <c r="F3910" s="8">
        <v>21</v>
      </c>
      <c r="G3910" s="8">
        <v>496.1</v>
      </c>
      <c r="H3910" s="8">
        <v>496.1</v>
      </c>
      <c r="I3910" s="8">
        <v>20</v>
      </c>
      <c r="J3910" s="8">
        <v>9922</v>
      </c>
      <c r="K3910" s="8">
        <v>496.1</v>
      </c>
      <c r="L3910" s="8">
        <f t="shared" si="244"/>
        <v>86.099999999999966</v>
      </c>
      <c r="M3910" s="8">
        <f t="shared" si="245"/>
        <v>410.00000000000006</v>
      </c>
      <c r="N3910" s="9"/>
      <c r="O3910" s="9"/>
      <c r="P3910" s="8">
        <v>21</v>
      </c>
      <c r="Q3910" s="8">
        <v>496.1</v>
      </c>
      <c r="R3910" s="17">
        <f t="shared" si="246"/>
        <v>0</v>
      </c>
      <c r="S3910" s="18">
        <f t="shared" si="247"/>
        <v>9922</v>
      </c>
    </row>
    <row r="3911" spans="1:19" x14ac:dyDescent="0.25">
      <c r="A3911" s="7" t="s">
        <v>5987</v>
      </c>
      <c r="B3911" s="7" t="s">
        <v>5988</v>
      </c>
      <c r="C3911" s="7" t="s">
        <v>396</v>
      </c>
      <c r="D3911" s="7" t="s">
        <v>397</v>
      </c>
      <c r="E3911" s="7" t="s">
        <v>988</v>
      </c>
      <c r="F3911" s="8">
        <v>15</v>
      </c>
      <c r="G3911" s="8">
        <v>23000</v>
      </c>
      <c r="H3911" s="8">
        <v>23000</v>
      </c>
      <c r="I3911" s="8">
        <v>1</v>
      </c>
      <c r="J3911" s="8">
        <v>23000</v>
      </c>
      <c r="K3911" s="8">
        <v>23000</v>
      </c>
      <c r="L3911" s="8">
        <f t="shared" si="244"/>
        <v>3000</v>
      </c>
      <c r="M3911" s="8">
        <f t="shared" si="245"/>
        <v>20000</v>
      </c>
      <c r="N3911" s="8">
        <v>12</v>
      </c>
      <c r="O3911" s="8">
        <v>22400</v>
      </c>
      <c r="P3911" s="8">
        <v>15</v>
      </c>
      <c r="Q3911" s="8">
        <v>23000</v>
      </c>
      <c r="R3911" s="17">
        <f t="shared" si="246"/>
        <v>22400</v>
      </c>
      <c r="S3911" s="18">
        <f t="shared" si="247"/>
        <v>23000</v>
      </c>
    </row>
    <row r="3912" spans="1:19" x14ac:dyDescent="0.25">
      <c r="A3912" s="7" t="s">
        <v>5989</v>
      </c>
      <c r="B3912" s="7" t="s">
        <v>5990</v>
      </c>
      <c r="C3912" s="7" t="s">
        <v>396</v>
      </c>
      <c r="D3912" s="7" t="s">
        <v>397</v>
      </c>
      <c r="E3912" s="7" t="s">
        <v>988</v>
      </c>
      <c r="F3912" s="8">
        <v>15</v>
      </c>
      <c r="G3912" s="8">
        <v>23000</v>
      </c>
      <c r="H3912" s="8">
        <v>23000</v>
      </c>
      <c r="I3912" s="8">
        <v>1</v>
      </c>
      <c r="J3912" s="8">
        <v>23000</v>
      </c>
      <c r="K3912" s="8">
        <v>23000</v>
      </c>
      <c r="L3912" s="8">
        <f t="shared" si="244"/>
        <v>3000</v>
      </c>
      <c r="M3912" s="8">
        <f t="shared" si="245"/>
        <v>20000</v>
      </c>
      <c r="N3912" s="9"/>
      <c r="O3912" s="9"/>
      <c r="P3912" s="8">
        <v>15</v>
      </c>
      <c r="Q3912" s="8">
        <v>23000</v>
      </c>
      <c r="R3912" s="17">
        <f t="shared" si="246"/>
        <v>0</v>
      </c>
      <c r="S3912" s="18">
        <f t="shared" si="247"/>
        <v>23000</v>
      </c>
    </row>
    <row r="3913" spans="1:19" x14ac:dyDescent="0.25">
      <c r="A3913" s="7" t="s">
        <v>5991</v>
      </c>
      <c r="B3913" s="7" t="s">
        <v>5992</v>
      </c>
      <c r="C3913" s="7" t="s">
        <v>396</v>
      </c>
      <c r="D3913" s="7" t="s">
        <v>397</v>
      </c>
      <c r="E3913" s="7" t="s">
        <v>988</v>
      </c>
      <c r="F3913" s="8">
        <v>15</v>
      </c>
      <c r="G3913" s="8">
        <v>23000</v>
      </c>
      <c r="H3913" s="8">
        <v>23000</v>
      </c>
      <c r="I3913" s="8">
        <v>1</v>
      </c>
      <c r="J3913" s="8">
        <v>23000</v>
      </c>
      <c r="K3913" s="8">
        <v>23000</v>
      </c>
      <c r="L3913" s="8">
        <f t="shared" si="244"/>
        <v>3000</v>
      </c>
      <c r="M3913" s="8">
        <f t="shared" si="245"/>
        <v>20000</v>
      </c>
      <c r="N3913" s="9"/>
      <c r="O3913" s="9"/>
      <c r="P3913" s="8">
        <v>15</v>
      </c>
      <c r="Q3913" s="8">
        <v>23000</v>
      </c>
      <c r="R3913" s="17">
        <f t="shared" si="246"/>
        <v>0</v>
      </c>
      <c r="S3913" s="18">
        <f t="shared" si="247"/>
        <v>23000</v>
      </c>
    </row>
    <row r="3914" spans="1:19" x14ac:dyDescent="0.25">
      <c r="A3914" s="7" t="s">
        <v>5993</v>
      </c>
      <c r="B3914" s="7" t="s">
        <v>5994</v>
      </c>
      <c r="C3914" s="7" t="s">
        <v>396</v>
      </c>
      <c r="D3914" s="7" t="s">
        <v>397</v>
      </c>
      <c r="E3914" s="7" t="s">
        <v>988</v>
      </c>
      <c r="F3914" s="8">
        <v>15</v>
      </c>
      <c r="G3914" s="8">
        <v>23000</v>
      </c>
      <c r="H3914" s="8">
        <v>23000</v>
      </c>
      <c r="I3914" s="8">
        <v>1</v>
      </c>
      <c r="J3914" s="8">
        <v>23000</v>
      </c>
      <c r="K3914" s="8">
        <v>23000</v>
      </c>
      <c r="L3914" s="8">
        <f t="shared" si="244"/>
        <v>3000</v>
      </c>
      <c r="M3914" s="8">
        <f t="shared" si="245"/>
        <v>20000</v>
      </c>
      <c r="N3914" s="8">
        <v>12</v>
      </c>
      <c r="O3914" s="8">
        <v>22400</v>
      </c>
      <c r="P3914" s="8">
        <v>15</v>
      </c>
      <c r="Q3914" s="8">
        <v>23000</v>
      </c>
      <c r="R3914" s="17">
        <f t="shared" si="246"/>
        <v>22400</v>
      </c>
      <c r="S3914" s="18">
        <f t="shared" si="247"/>
        <v>23000</v>
      </c>
    </row>
    <row r="3915" spans="1:19" x14ac:dyDescent="0.25">
      <c r="A3915" s="7" t="s">
        <v>5995</v>
      </c>
      <c r="B3915" s="7" t="s">
        <v>5996</v>
      </c>
      <c r="C3915" s="7" t="s">
        <v>76</v>
      </c>
      <c r="D3915" s="7" t="s">
        <v>77</v>
      </c>
      <c r="E3915" s="7" t="s">
        <v>78</v>
      </c>
      <c r="F3915" s="8">
        <v>15</v>
      </c>
      <c r="G3915" s="8">
        <v>6900</v>
      </c>
      <c r="H3915" s="8">
        <v>6900</v>
      </c>
      <c r="I3915" s="8">
        <v>1</v>
      </c>
      <c r="J3915" s="8">
        <v>6900</v>
      </c>
      <c r="K3915" s="8">
        <v>6900</v>
      </c>
      <c r="L3915" s="8">
        <f t="shared" si="244"/>
        <v>899.99999999999909</v>
      </c>
      <c r="M3915" s="8">
        <f t="shared" si="245"/>
        <v>6000.0000000000009</v>
      </c>
      <c r="N3915" s="9"/>
      <c r="O3915" s="9"/>
      <c r="P3915" s="8">
        <v>15</v>
      </c>
      <c r="Q3915" s="8">
        <v>6900</v>
      </c>
      <c r="R3915" s="17">
        <f t="shared" si="246"/>
        <v>0</v>
      </c>
      <c r="S3915" s="18">
        <f t="shared" si="247"/>
        <v>6900</v>
      </c>
    </row>
    <row r="3916" spans="1:19" x14ac:dyDescent="0.25">
      <c r="A3916" s="7" t="s">
        <v>5997</v>
      </c>
      <c r="B3916" s="7" t="s">
        <v>5998</v>
      </c>
      <c r="C3916" s="7" t="s">
        <v>76</v>
      </c>
      <c r="D3916" s="7" t="s">
        <v>77</v>
      </c>
      <c r="E3916" s="7" t="s">
        <v>78</v>
      </c>
      <c r="F3916" s="8">
        <v>15</v>
      </c>
      <c r="G3916" s="8">
        <v>13800</v>
      </c>
      <c r="H3916" s="8">
        <v>13800</v>
      </c>
      <c r="I3916" s="8">
        <v>5</v>
      </c>
      <c r="J3916" s="8">
        <v>69000</v>
      </c>
      <c r="K3916" s="8">
        <v>13800</v>
      </c>
      <c r="L3916" s="8">
        <f t="shared" si="244"/>
        <v>1799.9999999999982</v>
      </c>
      <c r="M3916" s="8">
        <f t="shared" si="245"/>
        <v>12000.000000000002</v>
      </c>
      <c r="N3916" s="8">
        <v>12</v>
      </c>
      <c r="O3916" s="8">
        <v>13440</v>
      </c>
      <c r="P3916" s="8">
        <v>15</v>
      </c>
      <c r="Q3916" s="8">
        <v>13800</v>
      </c>
      <c r="R3916" s="17">
        <f t="shared" si="246"/>
        <v>67200</v>
      </c>
      <c r="S3916" s="18">
        <f t="shared" si="247"/>
        <v>69000</v>
      </c>
    </row>
    <row r="3917" spans="1:19" x14ac:dyDescent="0.25">
      <c r="A3917" s="7" t="s">
        <v>5999</v>
      </c>
      <c r="B3917" s="7" t="s">
        <v>6000</v>
      </c>
      <c r="C3917" s="7" t="s">
        <v>32</v>
      </c>
      <c r="D3917" s="7" t="s">
        <v>33</v>
      </c>
      <c r="E3917" s="7" t="s">
        <v>34</v>
      </c>
      <c r="F3917" s="8">
        <v>15</v>
      </c>
      <c r="G3917" s="8">
        <v>1606</v>
      </c>
      <c r="H3917" s="8">
        <v>1606</v>
      </c>
      <c r="I3917" s="8">
        <v>1</v>
      </c>
      <c r="J3917" s="8">
        <v>1605.98</v>
      </c>
      <c r="K3917" s="8">
        <v>1605.98</v>
      </c>
      <c r="L3917" s="8">
        <f t="shared" si="244"/>
        <v>209.47565217391298</v>
      </c>
      <c r="M3917" s="8">
        <f t="shared" si="245"/>
        <v>1396.504347826087</v>
      </c>
      <c r="N3917" s="14">
        <v>12</v>
      </c>
      <c r="O3917" s="14">
        <v>1564.08</v>
      </c>
      <c r="P3917" s="8">
        <v>15</v>
      </c>
      <c r="Q3917" s="8">
        <v>1605.98</v>
      </c>
      <c r="R3917" s="17">
        <f t="shared" si="246"/>
        <v>1564.08</v>
      </c>
      <c r="S3917" s="18">
        <f t="shared" si="247"/>
        <v>1605.98</v>
      </c>
    </row>
    <row r="3918" spans="1:19" x14ac:dyDescent="0.25">
      <c r="A3918" s="7" t="s">
        <v>6001</v>
      </c>
      <c r="B3918" s="7" t="s">
        <v>6002</v>
      </c>
      <c r="C3918" s="7" t="s">
        <v>32</v>
      </c>
      <c r="D3918" s="7" t="s">
        <v>33</v>
      </c>
      <c r="E3918" s="7" t="s">
        <v>34</v>
      </c>
      <c r="F3918" s="8">
        <v>15</v>
      </c>
      <c r="G3918" s="8">
        <v>14441.7</v>
      </c>
      <c r="H3918" s="8">
        <v>14441.7</v>
      </c>
      <c r="I3918" s="8">
        <v>1</v>
      </c>
      <c r="J3918" s="8">
        <v>14441.7</v>
      </c>
      <c r="K3918" s="8">
        <v>14441.7</v>
      </c>
      <c r="L3918" s="8">
        <f t="shared" si="244"/>
        <v>1883.6999999999989</v>
      </c>
      <c r="M3918" s="8">
        <f t="shared" si="245"/>
        <v>12558.000000000002</v>
      </c>
      <c r="N3918" s="9"/>
      <c r="O3918" s="9"/>
      <c r="P3918" s="8">
        <v>15</v>
      </c>
      <c r="Q3918" s="8">
        <v>14441.7</v>
      </c>
      <c r="R3918" s="17">
        <f t="shared" si="246"/>
        <v>0</v>
      </c>
      <c r="S3918" s="18">
        <f t="shared" si="247"/>
        <v>14441.7</v>
      </c>
    </row>
    <row r="3919" spans="1:19" x14ac:dyDescent="0.25">
      <c r="A3919" s="7" t="s">
        <v>6003</v>
      </c>
      <c r="B3919" s="7" t="s">
        <v>6004</v>
      </c>
      <c r="C3919" s="7" t="s">
        <v>32</v>
      </c>
      <c r="D3919" s="7" t="s">
        <v>33</v>
      </c>
      <c r="E3919" s="7" t="s">
        <v>34</v>
      </c>
      <c r="F3919" s="8">
        <v>15</v>
      </c>
      <c r="G3919" s="8">
        <v>13754</v>
      </c>
      <c r="H3919" s="8">
        <v>13754</v>
      </c>
      <c r="I3919" s="8">
        <v>1</v>
      </c>
      <c r="J3919" s="8">
        <v>13754</v>
      </c>
      <c r="K3919" s="8">
        <v>13754</v>
      </c>
      <c r="L3919" s="8">
        <f t="shared" si="244"/>
        <v>1793.9999999999982</v>
      </c>
      <c r="M3919" s="8">
        <f t="shared" si="245"/>
        <v>11960.000000000002</v>
      </c>
      <c r="N3919" s="9"/>
      <c r="O3919" s="9"/>
      <c r="P3919" s="8">
        <v>15</v>
      </c>
      <c r="Q3919" s="8">
        <v>13754</v>
      </c>
      <c r="R3919" s="17">
        <f t="shared" si="246"/>
        <v>0</v>
      </c>
      <c r="S3919" s="18">
        <f t="shared" si="247"/>
        <v>13754</v>
      </c>
    </row>
    <row r="3920" spans="1:19" x14ac:dyDescent="0.25">
      <c r="A3920" s="7" t="s">
        <v>6005</v>
      </c>
      <c r="B3920" s="7" t="s">
        <v>6006</v>
      </c>
      <c r="C3920" s="7" t="s">
        <v>14</v>
      </c>
      <c r="D3920" s="7" t="s">
        <v>15</v>
      </c>
      <c r="E3920" s="7" t="s">
        <v>467</v>
      </c>
      <c r="F3920" s="8">
        <v>21</v>
      </c>
      <c r="G3920" s="8">
        <v>16110</v>
      </c>
      <c r="H3920" s="8">
        <v>16110</v>
      </c>
      <c r="I3920" s="8">
        <v>1</v>
      </c>
      <c r="J3920" s="8">
        <v>16110</v>
      </c>
      <c r="K3920" s="8">
        <v>16110</v>
      </c>
      <c r="L3920" s="8">
        <f t="shared" si="244"/>
        <v>2795.9504132231395</v>
      </c>
      <c r="M3920" s="8">
        <f t="shared" si="245"/>
        <v>13314.04958677686</v>
      </c>
      <c r="N3920" s="8">
        <v>12</v>
      </c>
      <c r="O3920" s="8">
        <v>14911.74</v>
      </c>
      <c r="P3920" s="8">
        <v>21</v>
      </c>
      <c r="Q3920" s="8">
        <v>16110</v>
      </c>
      <c r="R3920" s="17">
        <f t="shared" si="246"/>
        <v>14911.74</v>
      </c>
      <c r="S3920" s="18">
        <f t="shared" si="247"/>
        <v>16110</v>
      </c>
    </row>
    <row r="3921" spans="1:19" x14ac:dyDescent="0.25">
      <c r="A3921" s="7" t="s">
        <v>6007</v>
      </c>
      <c r="B3921" s="7" t="s">
        <v>6008</v>
      </c>
      <c r="C3921" s="7" t="s">
        <v>32</v>
      </c>
      <c r="D3921" s="7" t="s">
        <v>33</v>
      </c>
      <c r="E3921" s="7" t="s">
        <v>34</v>
      </c>
      <c r="F3921" s="8">
        <v>21</v>
      </c>
      <c r="G3921" s="8">
        <v>10228.49</v>
      </c>
      <c r="H3921" s="8">
        <v>10228.49</v>
      </c>
      <c r="I3921" s="8">
        <v>1</v>
      </c>
      <c r="J3921" s="8">
        <v>10228.49</v>
      </c>
      <c r="K3921" s="8">
        <v>10228.49</v>
      </c>
      <c r="L3921" s="8">
        <f t="shared" si="244"/>
        <v>1775.1924793388425</v>
      </c>
      <c r="M3921" s="8">
        <f t="shared" si="245"/>
        <v>8453.2975206611573</v>
      </c>
      <c r="N3921" s="9"/>
      <c r="O3921" s="9"/>
      <c r="P3921" s="8">
        <v>21</v>
      </c>
      <c r="Q3921" s="8">
        <v>10228.49</v>
      </c>
      <c r="R3921" s="17">
        <f t="shared" si="246"/>
        <v>0</v>
      </c>
      <c r="S3921" s="18">
        <f t="shared" si="247"/>
        <v>10228.49</v>
      </c>
    </row>
    <row r="3922" spans="1:19" x14ac:dyDescent="0.25">
      <c r="A3922" s="7" t="s">
        <v>6009</v>
      </c>
      <c r="B3922" s="7" t="s">
        <v>6010</v>
      </c>
      <c r="C3922" s="7" t="s">
        <v>76</v>
      </c>
      <c r="D3922" s="7" t="s">
        <v>77</v>
      </c>
      <c r="E3922" s="7" t="s">
        <v>78</v>
      </c>
      <c r="F3922" s="8">
        <v>15</v>
      </c>
      <c r="G3922" s="8">
        <v>4600</v>
      </c>
      <c r="H3922" s="8">
        <v>4600</v>
      </c>
      <c r="I3922" s="8">
        <v>1</v>
      </c>
      <c r="J3922" s="8">
        <v>4600</v>
      </c>
      <c r="K3922" s="8">
        <v>4600</v>
      </c>
      <c r="L3922" s="8">
        <f t="shared" si="244"/>
        <v>599.99999999999955</v>
      </c>
      <c r="M3922" s="8">
        <f t="shared" si="245"/>
        <v>4000.0000000000005</v>
      </c>
      <c r="N3922" s="9"/>
      <c r="O3922" s="9"/>
      <c r="P3922" s="8">
        <v>15</v>
      </c>
      <c r="Q3922" s="8">
        <v>4600</v>
      </c>
      <c r="R3922" s="17">
        <f t="shared" si="246"/>
        <v>0</v>
      </c>
      <c r="S3922" s="18">
        <f t="shared" si="247"/>
        <v>4600</v>
      </c>
    </row>
    <row r="3923" spans="1:19" x14ac:dyDescent="0.25">
      <c r="A3923" s="7" t="s">
        <v>6011</v>
      </c>
      <c r="B3923" s="7" t="s">
        <v>6012</v>
      </c>
      <c r="C3923" s="7" t="s">
        <v>37</v>
      </c>
      <c r="D3923" s="7" t="s">
        <v>38</v>
      </c>
      <c r="E3923" s="7" t="s">
        <v>39</v>
      </c>
      <c r="F3923" s="8">
        <v>15</v>
      </c>
      <c r="G3923" s="8">
        <v>2133.25</v>
      </c>
      <c r="H3923" s="8">
        <v>2133.25</v>
      </c>
      <c r="I3923" s="8">
        <v>10</v>
      </c>
      <c r="J3923" s="8">
        <v>21332.5</v>
      </c>
      <c r="K3923" s="8">
        <v>2133.25</v>
      </c>
      <c r="L3923" s="8">
        <f t="shared" si="244"/>
        <v>278.24999999999977</v>
      </c>
      <c r="M3923" s="8">
        <f t="shared" si="245"/>
        <v>1855.0000000000002</v>
      </c>
      <c r="N3923" s="8">
        <v>12</v>
      </c>
      <c r="O3923" s="8">
        <v>1850.24</v>
      </c>
      <c r="P3923" s="8">
        <v>15</v>
      </c>
      <c r="Q3923" s="8">
        <v>2133.25</v>
      </c>
      <c r="R3923" s="17">
        <f t="shared" si="246"/>
        <v>18502.400000000001</v>
      </c>
      <c r="S3923" s="18">
        <f t="shared" si="247"/>
        <v>21332.5</v>
      </c>
    </row>
    <row r="3924" spans="1:19" x14ac:dyDescent="0.25">
      <c r="A3924" s="7" t="s">
        <v>6013</v>
      </c>
      <c r="B3924" s="7" t="s">
        <v>6014</v>
      </c>
      <c r="C3924" s="7" t="s">
        <v>37</v>
      </c>
      <c r="D3924" s="7" t="s">
        <v>38</v>
      </c>
      <c r="E3924" s="7" t="s">
        <v>39</v>
      </c>
      <c r="F3924" s="8">
        <v>15</v>
      </c>
      <c r="G3924" s="8">
        <v>2133.25</v>
      </c>
      <c r="H3924" s="8">
        <v>2133.25</v>
      </c>
      <c r="I3924" s="8">
        <v>1</v>
      </c>
      <c r="J3924" s="8">
        <v>2133.25</v>
      </c>
      <c r="K3924" s="8">
        <v>2133.25</v>
      </c>
      <c r="L3924" s="8">
        <f t="shared" si="244"/>
        <v>278.24999999999977</v>
      </c>
      <c r="M3924" s="8">
        <f t="shared" si="245"/>
        <v>1855.0000000000002</v>
      </c>
      <c r="N3924" s="13"/>
      <c r="O3924" s="13"/>
      <c r="P3924" s="8">
        <v>15</v>
      </c>
      <c r="Q3924" s="8">
        <v>2133.25</v>
      </c>
      <c r="R3924" s="17">
        <f t="shared" si="246"/>
        <v>0</v>
      </c>
      <c r="S3924" s="18">
        <f t="shared" si="247"/>
        <v>2133.25</v>
      </c>
    </row>
    <row r="3925" spans="1:19" x14ac:dyDescent="0.25">
      <c r="A3925" s="7" t="s">
        <v>6015</v>
      </c>
      <c r="B3925" s="7" t="s">
        <v>6016</v>
      </c>
      <c r="C3925" s="7" t="s">
        <v>76</v>
      </c>
      <c r="D3925" s="7" t="s">
        <v>77</v>
      </c>
      <c r="E3925" s="7" t="s">
        <v>78</v>
      </c>
      <c r="F3925" s="8">
        <v>15</v>
      </c>
      <c r="G3925" s="8">
        <v>19312.64</v>
      </c>
      <c r="H3925" s="8">
        <v>19312.64</v>
      </c>
      <c r="I3925" s="8">
        <v>1</v>
      </c>
      <c r="J3925" s="8">
        <v>19312.64</v>
      </c>
      <c r="K3925" s="8">
        <v>19312.64</v>
      </c>
      <c r="L3925" s="8">
        <f t="shared" si="244"/>
        <v>2519.0399999999972</v>
      </c>
      <c r="M3925" s="8">
        <f t="shared" si="245"/>
        <v>16793.600000000002</v>
      </c>
      <c r="N3925" s="9"/>
      <c r="O3925" s="9"/>
      <c r="P3925" s="8">
        <v>15</v>
      </c>
      <c r="Q3925" s="8">
        <v>19312.64</v>
      </c>
      <c r="R3925" s="17">
        <f t="shared" si="246"/>
        <v>0</v>
      </c>
      <c r="S3925" s="18">
        <f t="shared" si="247"/>
        <v>19312.64</v>
      </c>
    </row>
    <row r="3926" spans="1:19" x14ac:dyDescent="0.25">
      <c r="A3926" s="7" t="s">
        <v>6017</v>
      </c>
      <c r="B3926" s="7" t="s">
        <v>6018</v>
      </c>
      <c r="C3926" s="7" t="s">
        <v>76</v>
      </c>
      <c r="D3926" s="7" t="s">
        <v>77</v>
      </c>
      <c r="E3926" s="7" t="s">
        <v>78</v>
      </c>
      <c r="F3926" s="8">
        <v>15</v>
      </c>
      <c r="G3926" s="8">
        <v>19312.62</v>
      </c>
      <c r="H3926" s="8">
        <v>19312.62</v>
      </c>
      <c r="I3926" s="8">
        <v>1</v>
      </c>
      <c r="J3926" s="8">
        <v>19312.62</v>
      </c>
      <c r="K3926" s="8">
        <v>19312.62</v>
      </c>
      <c r="L3926" s="8">
        <f t="shared" si="244"/>
        <v>2519.0373913043477</v>
      </c>
      <c r="M3926" s="8">
        <f t="shared" si="245"/>
        <v>16793.582608695651</v>
      </c>
      <c r="N3926" s="13"/>
      <c r="O3926" s="13"/>
      <c r="P3926" s="8">
        <v>15</v>
      </c>
      <c r="Q3926" s="8">
        <v>19312.62</v>
      </c>
      <c r="R3926" s="17">
        <f t="shared" si="246"/>
        <v>0</v>
      </c>
      <c r="S3926" s="18">
        <f t="shared" si="247"/>
        <v>19312.62</v>
      </c>
    </row>
    <row r="3927" spans="1:19" x14ac:dyDescent="0.25">
      <c r="A3927" s="7" t="s">
        <v>6019</v>
      </c>
      <c r="B3927" s="7" t="s">
        <v>6020</v>
      </c>
      <c r="C3927" s="7" t="s">
        <v>76</v>
      </c>
      <c r="D3927" s="7" t="s">
        <v>77</v>
      </c>
      <c r="E3927" s="7" t="s">
        <v>78</v>
      </c>
      <c r="F3927" s="8">
        <v>15</v>
      </c>
      <c r="G3927" s="8">
        <v>6900</v>
      </c>
      <c r="H3927" s="8">
        <v>10499.99</v>
      </c>
      <c r="I3927" s="8">
        <v>4</v>
      </c>
      <c r="J3927" s="8">
        <v>27600</v>
      </c>
      <c r="K3927" s="8">
        <v>6900</v>
      </c>
      <c r="L3927" s="8">
        <f t="shared" si="244"/>
        <v>899.99999999999909</v>
      </c>
      <c r="M3927" s="8">
        <f t="shared" si="245"/>
        <v>6000.0000000000009</v>
      </c>
      <c r="N3927" s="9"/>
      <c r="O3927" s="9"/>
      <c r="P3927" s="8">
        <v>15</v>
      </c>
      <c r="Q3927" s="8">
        <v>6900</v>
      </c>
      <c r="R3927" s="17">
        <f t="shared" si="246"/>
        <v>0</v>
      </c>
      <c r="S3927" s="18">
        <f t="shared" si="247"/>
        <v>27600</v>
      </c>
    </row>
    <row r="3928" spans="1:19" x14ac:dyDescent="0.25">
      <c r="A3928" s="7" t="s">
        <v>6021</v>
      </c>
      <c r="B3928" s="7" t="s">
        <v>6022</v>
      </c>
      <c r="C3928" s="7" t="s">
        <v>76</v>
      </c>
      <c r="D3928" s="7" t="s">
        <v>77</v>
      </c>
      <c r="E3928" s="7" t="s">
        <v>78</v>
      </c>
      <c r="F3928" s="14">
        <v>15</v>
      </c>
      <c r="G3928" s="8">
        <v>6900</v>
      </c>
      <c r="H3928" s="8">
        <v>6900</v>
      </c>
      <c r="I3928" s="8">
        <v>2</v>
      </c>
      <c r="J3928" s="8">
        <v>13800</v>
      </c>
      <c r="K3928" s="8">
        <v>6900</v>
      </c>
      <c r="L3928" s="8">
        <f t="shared" si="244"/>
        <v>899.99999999999909</v>
      </c>
      <c r="M3928" s="8">
        <f t="shared" si="245"/>
        <v>6000.0000000000009</v>
      </c>
      <c r="N3928" s="9"/>
      <c r="O3928" s="9"/>
      <c r="P3928" s="14">
        <v>15</v>
      </c>
      <c r="Q3928" s="14">
        <v>6900</v>
      </c>
      <c r="R3928" s="17">
        <f t="shared" si="246"/>
        <v>0</v>
      </c>
      <c r="S3928" s="18">
        <f t="shared" si="247"/>
        <v>13800</v>
      </c>
    </row>
    <row r="3929" spans="1:19" x14ac:dyDescent="0.25">
      <c r="A3929" s="7" t="s">
        <v>6023</v>
      </c>
      <c r="B3929" s="7" t="s">
        <v>6024</v>
      </c>
      <c r="C3929" s="7" t="s">
        <v>76</v>
      </c>
      <c r="D3929" s="7" t="s">
        <v>77</v>
      </c>
      <c r="E3929" s="7" t="s">
        <v>78</v>
      </c>
      <c r="F3929" s="8">
        <v>15</v>
      </c>
      <c r="G3929" s="8">
        <v>13800</v>
      </c>
      <c r="H3929" s="8">
        <v>13800</v>
      </c>
      <c r="I3929" s="8">
        <v>6</v>
      </c>
      <c r="J3929" s="8">
        <v>82800</v>
      </c>
      <c r="K3929" s="8">
        <v>13800</v>
      </c>
      <c r="L3929" s="8">
        <f t="shared" si="244"/>
        <v>1799.9999999999982</v>
      </c>
      <c r="M3929" s="8">
        <f t="shared" si="245"/>
        <v>12000.000000000002</v>
      </c>
      <c r="N3929" s="8">
        <v>12</v>
      </c>
      <c r="O3929" s="8">
        <v>13440</v>
      </c>
      <c r="P3929" s="8">
        <v>15</v>
      </c>
      <c r="Q3929" s="8">
        <v>13800</v>
      </c>
      <c r="R3929" s="17">
        <f t="shared" si="246"/>
        <v>80640</v>
      </c>
      <c r="S3929" s="18">
        <f t="shared" si="247"/>
        <v>82800</v>
      </c>
    </row>
    <row r="3930" spans="1:19" x14ac:dyDescent="0.25">
      <c r="A3930" s="7" t="s">
        <v>6025</v>
      </c>
      <c r="B3930" s="7" t="s">
        <v>6026</v>
      </c>
      <c r="C3930" s="7" t="s">
        <v>369</v>
      </c>
      <c r="D3930" s="7" t="s">
        <v>370</v>
      </c>
      <c r="E3930" s="7" t="s">
        <v>494</v>
      </c>
      <c r="F3930" s="8">
        <v>21</v>
      </c>
      <c r="G3930" s="8">
        <v>27999.4</v>
      </c>
      <c r="H3930" s="8">
        <v>27999.4</v>
      </c>
      <c r="I3930" s="8">
        <v>19</v>
      </c>
      <c r="J3930" s="8">
        <v>531988.60000000009</v>
      </c>
      <c r="K3930" s="8">
        <v>27999.400000000005</v>
      </c>
      <c r="L3930" s="8">
        <f t="shared" si="244"/>
        <v>4859.4000000000015</v>
      </c>
      <c r="M3930" s="8">
        <f t="shared" si="245"/>
        <v>23140.000000000004</v>
      </c>
      <c r="N3930" s="9"/>
      <c r="O3930" s="9"/>
      <c r="P3930" s="8">
        <v>21</v>
      </c>
      <c r="Q3930" s="8">
        <v>27999.4</v>
      </c>
      <c r="R3930" s="17">
        <f t="shared" si="246"/>
        <v>0</v>
      </c>
      <c r="S3930" s="18">
        <f t="shared" si="247"/>
        <v>531988.60000000009</v>
      </c>
    </row>
    <row r="3931" spans="1:19" x14ac:dyDescent="0.25">
      <c r="A3931" s="7" t="s">
        <v>6027</v>
      </c>
      <c r="B3931" s="7" t="s">
        <v>6028</v>
      </c>
      <c r="C3931" s="7" t="s">
        <v>76</v>
      </c>
      <c r="D3931" s="7" t="s">
        <v>77</v>
      </c>
      <c r="E3931" s="7" t="s">
        <v>78</v>
      </c>
      <c r="F3931" s="8">
        <v>15</v>
      </c>
      <c r="G3931" s="8">
        <v>6900</v>
      </c>
      <c r="H3931" s="8">
        <v>6900</v>
      </c>
      <c r="I3931" s="8">
        <v>4</v>
      </c>
      <c r="J3931" s="8">
        <v>27600</v>
      </c>
      <c r="K3931" s="8">
        <v>6900</v>
      </c>
      <c r="L3931" s="8">
        <f t="shared" si="244"/>
        <v>899.99999999999909</v>
      </c>
      <c r="M3931" s="8">
        <f t="shared" si="245"/>
        <v>6000.0000000000009</v>
      </c>
      <c r="N3931" s="8">
        <v>12</v>
      </c>
      <c r="O3931" s="8">
        <v>6720</v>
      </c>
      <c r="P3931" s="8">
        <v>15</v>
      </c>
      <c r="Q3931" s="8">
        <v>6900</v>
      </c>
      <c r="R3931" s="17">
        <f t="shared" si="246"/>
        <v>26880</v>
      </c>
      <c r="S3931" s="18">
        <f t="shared" si="247"/>
        <v>27600</v>
      </c>
    </row>
    <row r="3932" spans="1:19" x14ac:dyDescent="0.25">
      <c r="A3932" s="7" t="s">
        <v>6029</v>
      </c>
      <c r="B3932" s="7" t="s">
        <v>6030</v>
      </c>
      <c r="C3932" s="7" t="s">
        <v>6031</v>
      </c>
      <c r="D3932" s="7" t="s">
        <v>6032</v>
      </c>
      <c r="E3932" s="7" t="s">
        <v>6033</v>
      </c>
      <c r="F3932" s="8">
        <v>15</v>
      </c>
      <c r="G3932" s="8">
        <v>575000</v>
      </c>
      <c r="H3932" s="8">
        <v>575000</v>
      </c>
      <c r="I3932" s="8">
        <v>5</v>
      </c>
      <c r="J3932" s="8">
        <v>2875000</v>
      </c>
      <c r="K3932" s="8">
        <v>575000</v>
      </c>
      <c r="L3932" s="8">
        <f t="shared" si="244"/>
        <v>74999.999999999942</v>
      </c>
      <c r="M3932" s="8">
        <f t="shared" si="245"/>
        <v>500000.00000000006</v>
      </c>
      <c r="N3932" s="9"/>
      <c r="O3932" s="9"/>
      <c r="P3932" s="8">
        <v>15</v>
      </c>
      <c r="Q3932" s="8">
        <v>575000</v>
      </c>
      <c r="R3932" s="17">
        <f t="shared" si="246"/>
        <v>0</v>
      </c>
      <c r="S3932" s="18">
        <f t="shared" si="247"/>
        <v>2875000</v>
      </c>
    </row>
    <row r="3933" spans="1:19" x14ac:dyDescent="0.25">
      <c r="A3933" s="7" t="s">
        <v>6034</v>
      </c>
      <c r="B3933" s="7" t="s">
        <v>6035</v>
      </c>
      <c r="C3933" s="7" t="s">
        <v>76</v>
      </c>
      <c r="D3933" s="7" t="s">
        <v>77</v>
      </c>
      <c r="E3933" s="7" t="s">
        <v>78</v>
      </c>
      <c r="F3933" s="8">
        <v>15</v>
      </c>
      <c r="G3933" s="8">
        <v>5175</v>
      </c>
      <c r="H3933" s="8">
        <v>5175</v>
      </c>
      <c r="I3933" s="8">
        <v>1</v>
      </c>
      <c r="J3933" s="8">
        <v>5175</v>
      </c>
      <c r="K3933" s="8">
        <v>5175</v>
      </c>
      <c r="L3933" s="8">
        <f t="shared" si="244"/>
        <v>675</v>
      </c>
      <c r="M3933" s="8">
        <f t="shared" si="245"/>
        <v>4500</v>
      </c>
      <c r="N3933" s="13"/>
      <c r="O3933" s="13"/>
      <c r="P3933" s="8">
        <v>15</v>
      </c>
      <c r="Q3933" s="8">
        <v>5175</v>
      </c>
      <c r="R3933" s="17">
        <f t="shared" si="246"/>
        <v>0</v>
      </c>
      <c r="S3933" s="18">
        <f t="shared" si="247"/>
        <v>5175</v>
      </c>
    </row>
    <row r="3934" spans="1:19" x14ac:dyDescent="0.25">
      <c r="A3934" s="7" t="s">
        <v>6036</v>
      </c>
      <c r="B3934" s="7" t="s">
        <v>6037</v>
      </c>
      <c r="C3934" s="7" t="s">
        <v>76</v>
      </c>
      <c r="D3934" s="7" t="s">
        <v>77</v>
      </c>
      <c r="E3934" s="7" t="s">
        <v>78</v>
      </c>
      <c r="F3934" s="8">
        <v>15</v>
      </c>
      <c r="G3934" s="8">
        <v>4600</v>
      </c>
      <c r="H3934" s="8">
        <v>4600</v>
      </c>
      <c r="I3934" s="8">
        <v>1</v>
      </c>
      <c r="J3934" s="8">
        <v>4600</v>
      </c>
      <c r="K3934" s="8">
        <v>4600</v>
      </c>
      <c r="L3934" s="8">
        <f t="shared" si="244"/>
        <v>599.99999999999955</v>
      </c>
      <c r="M3934" s="8">
        <f t="shared" si="245"/>
        <v>4000.0000000000005</v>
      </c>
      <c r="N3934" s="13"/>
      <c r="O3934" s="13"/>
      <c r="P3934" s="8">
        <v>15</v>
      </c>
      <c r="Q3934" s="8">
        <v>4600</v>
      </c>
      <c r="R3934" s="17">
        <f t="shared" si="246"/>
        <v>0</v>
      </c>
      <c r="S3934" s="18">
        <f t="shared" si="247"/>
        <v>4600</v>
      </c>
    </row>
    <row r="3935" spans="1:19" x14ac:dyDescent="0.25">
      <c r="A3935" s="7" t="s">
        <v>6038</v>
      </c>
      <c r="B3935" s="7" t="s">
        <v>6039</v>
      </c>
      <c r="C3935" s="7" t="s">
        <v>979</v>
      </c>
      <c r="D3935" s="7" t="s">
        <v>980</v>
      </c>
      <c r="E3935" s="7" t="s">
        <v>981</v>
      </c>
      <c r="F3935" s="8">
        <v>15</v>
      </c>
      <c r="G3935" s="8">
        <v>64975</v>
      </c>
      <c r="H3935" s="8">
        <v>64975</v>
      </c>
      <c r="I3935" s="8">
        <v>1</v>
      </c>
      <c r="J3935" s="8">
        <v>64975</v>
      </c>
      <c r="K3935" s="8">
        <v>64975</v>
      </c>
      <c r="L3935" s="8">
        <f t="shared" si="244"/>
        <v>8474.9999999999927</v>
      </c>
      <c r="M3935" s="8">
        <f t="shared" si="245"/>
        <v>56500.000000000007</v>
      </c>
      <c r="N3935" s="14">
        <v>12</v>
      </c>
      <c r="O3935" s="14">
        <v>63280</v>
      </c>
      <c r="P3935" s="8">
        <v>15</v>
      </c>
      <c r="Q3935" s="8">
        <v>64975</v>
      </c>
      <c r="R3935" s="17">
        <f t="shared" si="246"/>
        <v>63280</v>
      </c>
      <c r="S3935" s="18">
        <f t="shared" si="247"/>
        <v>64975</v>
      </c>
    </row>
    <row r="3936" spans="1:19" x14ac:dyDescent="0.25">
      <c r="A3936" s="7" t="s">
        <v>6040</v>
      </c>
      <c r="B3936" s="7" t="s">
        <v>6041</v>
      </c>
      <c r="C3936" s="7" t="s">
        <v>979</v>
      </c>
      <c r="D3936" s="7" t="s">
        <v>980</v>
      </c>
      <c r="E3936" s="7" t="s">
        <v>981</v>
      </c>
      <c r="F3936" s="8">
        <v>15</v>
      </c>
      <c r="G3936" s="8">
        <v>64975</v>
      </c>
      <c r="H3936" s="8">
        <v>64975</v>
      </c>
      <c r="I3936" s="8">
        <v>2</v>
      </c>
      <c r="J3936" s="8">
        <v>129950</v>
      </c>
      <c r="K3936" s="8">
        <v>64975</v>
      </c>
      <c r="L3936" s="8">
        <f t="shared" si="244"/>
        <v>8474.9999999999927</v>
      </c>
      <c r="M3936" s="8">
        <f t="shared" si="245"/>
        <v>56500.000000000007</v>
      </c>
      <c r="N3936" s="9"/>
      <c r="O3936" s="9"/>
      <c r="P3936" s="8">
        <v>15</v>
      </c>
      <c r="Q3936" s="8">
        <v>64975</v>
      </c>
      <c r="R3936" s="17">
        <f t="shared" si="246"/>
        <v>0</v>
      </c>
      <c r="S3936" s="18">
        <f t="shared" si="247"/>
        <v>129950</v>
      </c>
    </row>
    <row r="3937" spans="1:19" x14ac:dyDescent="0.25">
      <c r="A3937" s="7" t="s">
        <v>6042</v>
      </c>
      <c r="B3937" s="7" t="s">
        <v>6043</v>
      </c>
      <c r="C3937" s="7" t="s">
        <v>396</v>
      </c>
      <c r="D3937" s="7" t="s">
        <v>397</v>
      </c>
      <c r="E3937" s="7" t="s">
        <v>398</v>
      </c>
      <c r="F3937" s="8">
        <v>15</v>
      </c>
      <c r="G3937" s="8">
        <v>18252</v>
      </c>
      <c r="H3937" s="8">
        <v>18252</v>
      </c>
      <c r="I3937" s="8">
        <v>1</v>
      </c>
      <c r="J3937" s="8">
        <v>18252</v>
      </c>
      <c r="K3937" s="8">
        <v>18252</v>
      </c>
      <c r="L3937" s="8">
        <f t="shared" si="244"/>
        <v>2380.6956521739121</v>
      </c>
      <c r="M3937" s="8">
        <f t="shared" si="245"/>
        <v>15871.304347826088</v>
      </c>
      <c r="N3937" s="9"/>
      <c r="O3937" s="9"/>
      <c r="P3937" s="8">
        <v>15</v>
      </c>
      <c r="Q3937" s="8">
        <v>18252</v>
      </c>
      <c r="R3937" s="17">
        <f t="shared" si="246"/>
        <v>0</v>
      </c>
      <c r="S3937" s="18">
        <f t="shared" si="247"/>
        <v>18252</v>
      </c>
    </row>
    <row r="3938" spans="1:19" x14ac:dyDescent="0.25">
      <c r="A3938" s="7" t="s">
        <v>6044</v>
      </c>
      <c r="B3938" s="7" t="s">
        <v>6045</v>
      </c>
      <c r="C3938" s="7" t="s">
        <v>396</v>
      </c>
      <c r="D3938" s="7" t="s">
        <v>397</v>
      </c>
      <c r="E3938" s="7" t="s">
        <v>988</v>
      </c>
      <c r="F3938" s="8">
        <v>15</v>
      </c>
      <c r="G3938" s="8">
        <v>36225</v>
      </c>
      <c r="H3938" s="8">
        <v>36225</v>
      </c>
      <c r="I3938" s="8">
        <v>4</v>
      </c>
      <c r="J3938" s="8">
        <v>144900</v>
      </c>
      <c r="K3938" s="8">
        <v>36225</v>
      </c>
      <c r="L3938" s="8">
        <f t="shared" si="244"/>
        <v>4724.9999999999964</v>
      </c>
      <c r="M3938" s="8">
        <f t="shared" si="245"/>
        <v>31500.000000000004</v>
      </c>
      <c r="N3938" s="9"/>
      <c r="O3938" s="9"/>
      <c r="P3938" s="8">
        <v>15</v>
      </c>
      <c r="Q3938" s="8">
        <v>36225</v>
      </c>
      <c r="R3938" s="17">
        <f t="shared" si="246"/>
        <v>0</v>
      </c>
      <c r="S3938" s="18">
        <f t="shared" si="247"/>
        <v>144900</v>
      </c>
    </row>
    <row r="3939" spans="1:19" x14ac:dyDescent="0.25">
      <c r="A3939" s="7" t="s">
        <v>6046</v>
      </c>
      <c r="B3939" s="7" t="s">
        <v>6047</v>
      </c>
      <c r="C3939" s="7" t="s">
        <v>396</v>
      </c>
      <c r="D3939" s="7" t="s">
        <v>397</v>
      </c>
      <c r="E3939" s="7" t="s">
        <v>988</v>
      </c>
      <c r="F3939" s="8">
        <v>15</v>
      </c>
      <c r="G3939" s="8">
        <v>36225</v>
      </c>
      <c r="H3939" s="8">
        <v>36225</v>
      </c>
      <c r="I3939" s="8">
        <v>6</v>
      </c>
      <c r="J3939" s="8">
        <v>217350</v>
      </c>
      <c r="K3939" s="8">
        <v>36225</v>
      </c>
      <c r="L3939" s="8">
        <f t="shared" si="244"/>
        <v>4724.9999999999964</v>
      </c>
      <c r="M3939" s="8">
        <f t="shared" si="245"/>
        <v>31500.000000000004</v>
      </c>
      <c r="N3939" s="9"/>
      <c r="O3939" s="9"/>
      <c r="P3939" s="8">
        <v>15</v>
      </c>
      <c r="Q3939" s="8">
        <v>36225</v>
      </c>
      <c r="R3939" s="17">
        <f t="shared" si="246"/>
        <v>0</v>
      </c>
      <c r="S3939" s="18">
        <f t="shared" si="247"/>
        <v>217350</v>
      </c>
    </row>
    <row r="3940" spans="1:19" x14ac:dyDescent="0.25">
      <c r="A3940" s="7" t="s">
        <v>6048</v>
      </c>
      <c r="B3940" s="7" t="s">
        <v>6049</v>
      </c>
      <c r="C3940" s="7" t="s">
        <v>472</v>
      </c>
      <c r="D3940" s="7" t="s">
        <v>473</v>
      </c>
      <c r="E3940" s="7" t="s">
        <v>1421</v>
      </c>
      <c r="F3940" s="8">
        <v>15</v>
      </c>
      <c r="G3940" s="8">
        <v>7666.47</v>
      </c>
      <c r="H3940" s="8">
        <v>7666.47</v>
      </c>
      <c r="I3940" s="8">
        <v>1</v>
      </c>
      <c r="J3940" s="8">
        <v>7666.47</v>
      </c>
      <c r="K3940" s="8">
        <v>7666.47</v>
      </c>
      <c r="L3940" s="8">
        <f t="shared" si="244"/>
        <v>999.97434782608616</v>
      </c>
      <c r="M3940" s="8">
        <f t="shared" si="245"/>
        <v>6666.4956521739141</v>
      </c>
      <c r="N3940" s="9"/>
      <c r="O3940" s="9"/>
      <c r="P3940" s="8">
        <v>15</v>
      </c>
      <c r="Q3940" s="8">
        <v>7666.47</v>
      </c>
      <c r="R3940" s="17">
        <f t="shared" si="246"/>
        <v>0</v>
      </c>
      <c r="S3940" s="18">
        <f t="shared" si="247"/>
        <v>7666.47</v>
      </c>
    </row>
    <row r="3941" spans="1:19" x14ac:dyDescent="0.25">
      <c r="A3941" s="7" t="s">
        <v>6050</v>
      </c>
      <c r="B3941" s="7" t="s">
        <v>6051</v>
      </c>
      <c r="C3941" s="7" t="s">
        <v>472</v>
      </c>
      <c r="D3941" s="7" t="s">
        <v>473</v>
      </c>
      <c r="E3941" s="7" t="s">
        <v>1421</v>
      </c>
      <c r="F3941" s="8">
        <v>15</v>
      </c>
      <c r="G3941" s="8">
        <v>7666.48</v>
      </c>
      <c r="H3941" s="8">
        <v>7666.48</v>
      </c>
      <c r="I3941" s="8">
        <v>1</v>
      </c>
      <c r="J3941" s="8">
        <v>7666.48</v>
      </c>
      <c r="K3941" s="8">
        <v>7666.48</v>
      </c>
      <c r="L3941" s="8">
        <f t="shared" si="244"/>
        <v>999.97565217391275</v>
      </c>
      <c r="M3941" s="8">
        <f t="shared" si="245"/>
        <v>6666.5043478260868</v>
      </c>
      <c r="N3941" s="9"/>
      <c r="O3941" s="9"/>
      <c r="P3941" s="8">
        <v>15</v>
      </c>
      <c r="Q3941" s="8">
        <v>7666.48</v>
      </c>
      <c r="R3941" s="17">
        <f t="shared" si="246"/>
        <v>0</v>
      </c>
      <c r="S3941" s="18">
        <f t="shared" si="247"/>
        <v>7666.48</v>
      </c>
    </row>
    <row r="3942" spans="1:19" x14ac:dyDescent="0.25">
      <c r="A3942" s="7" t="s">
        <v>6052</v>
      </c>
      <c r="B3942" s="7" t="s">
        <v>6053</v>
      </c>
      <c r="C3942" s="7" t="s">
        <v>76</v>
      </c>
      <c r="D3942" s="7" t="s">
        <v>77</v>
      </c>
      <c r="E3942" s="7" t="s">
        <v>78</v>
      </c>
      <c r="F3942" s="8">
        <v>15</v>
      </c>
      <c r="G3942" s="8">
        <v>2875</v>
      </c>
      <c r="H3942" s="8">
        <v>2875</v>
      </c>
      <c r="I3942" s="8">
        <v>1</v>
      </c>
      <c r="J3942" s="8">
        <v>2875</v>
      </c>
      <c r="K3942" s="8">
        <v>2875</v>
      </c>
      <c r="L3942" s="8">
        <f t="shared" si="244"/>
        <v>375</v>
      </c>
      <c r="M3942" s="8">
        <f t="shared" si="245"/>
        <v>2500</v>
      </c>
      <c r="N3942" s="9"/>
      <c r="O3942" s="9"/>
      <c r="P3942" s="8">
        <v>15</v>
      </c>
      <c r="Q3942" s="8">
        <v>2875</v>
      </c>
      <c r="R3942" s="17">
        <f t="shared" si="246"/>
        <v>0</v>
      </c>
      <c r="S3942" s="18">
        <f t="shared" si="247"/>
        <v>2875</v>
      </c>
    </row>
    <row r="3943" spans="1:19" x14ac:dyDescent="0.25">
      <c r="A3943" s="7" t="s">
        <v>6054</v>
      </c>
      <c r="B3943" s="7" t="s">
        <v>6055</v>
      </c>
      <c r="C3943" s="7" t="s">
        <v>396</v>
      </c>
      <c r="D3943" s="7" t="s">
        <v>397</v>
      </c>
      <c r="E3943" s="7" t="s">
        <v>988</v>
      </c>
      <c r="F3943" s="8">
        <v>15</v>
      </c>
      <c r="G3943" s="8">
        <v>78775</v>
      </c>
      <c r="H3943" s="8">
        <v>78775</v>
      </c>
      <c r="I3943" s="8">
        <v>2</v>
      </c>
      <c r="J3943" s="8">
        <v>157550</v>
      </c>
      <c r="K3943" s="8">
        <v>78775</v>
      </c>
      <c r="L3943" s="8">
        <f t="shared" si="244"/>
        <v>10275</v>
      </c>
      <c r="M3943" s="8">
        <f t="shared" si="245"/>
        <v>68500</v>
      </c>
      <c r="N3943" s="13"/>
      <c r="O3943" s="13"/>
      <c r="P3943" s="8">
        <v>15</v>
      </c>
      <c r="Q3943" s="8">
        <v>78775</v>
      </c>
      <c r="R3943" s="17">
        <f t="shared" si="246"/>
        <v>0</v>
      </c>
      <c r="S3943" s="18">
        <f t="shared" si="247"/>
        <v>157550</v>
      </c>
    </row>
    <row r="3944" spans="1:19" x14ac:dyDescent="0.25">
      <c r="A3944" s="7" t="s">
        <v>6056</v>
      </c>
      <c r="B3944" s="7" t="s">
        <v>6057</v>
      </c>
      <c r="C3944" s="7" t="s">
        <v>76</v>
      </c>
      <c r="D3944" s="7" t="s">
        <v>77</v>
      </c>
      <c r="E3944" s="7" t="s">
        <v>78</v>
      </c>
      <c r="F3944" s="8">
        <v>15</v>
      </c>
      <c r="G3944" s="8">
        <v>13800</v>
      </c>
      <c r="H3944" s="8">
        <v>13800</v>
      </c>
      <c r="I3944" s="8">
        <v>2</v>
      </c>
      <c r="J3944" s="8">
        <v>27600</v>
      </c>
      <c r="K3944" s="8">
        <v>13800</v>
      </c>
      <c r="L3944" s="8">
        <f t="shared" si="244"/>
        <v>1799.9999999999982</v>
      </c>
      <c r="M3944" s="8">
        <f t="shared" si="245"/>
        <v>12000.000000000002</v>
      </c>
      <c r="N3944" s="9"/>
      <c r="O3944" s="9"/>
      <c r="P3944" s="8">
        <v>15</v>
      </c>
      <c r="Q3944" s="8">
        <v>13800</v>
      </c>
      <c r="R3944" s="17">
        <f t="shared" si="246"/>
        <v>0</v>
      </c>
      <c r="S3944" s="18">
        <f t="shared" si="247"/>
        <v>27600</v>
      </c>
    </row>
    <row r="3945" spans="1:19" x14ac:dyDescent="0.25">
      <c r="A3945" s="7" t="s">
        <v>6060</v>
      </c>
      <c r="B3945" s="7" t="s">
        <v>6061</v>
      </c>
      <c r="C3945" s="7" t="s">
        <v>37</v>
      </c>
      <c r="D3945" s="7" t="s">
        <v>38</v>
      </c>
      <c r="E3945" s="7" t="s">
        <v>39</v>
      </c>
      <c r="F3945" s="8">
        <v>15</v>
      </c>
      <c r="G3945" s="8">
        <v>9293.15</v>
      </c>
      <c r="H3945" s="8">
        <v>9293.15</v>
      </c>
      <c r="I3945" s="8">
        <v>5</v>
      </c>
      <c r="J3945" s="8">
        <v>46465.75</v>
      </c>
      <c r="K3945" s="8">
        <v>9293.15</v>
      </c>
      <c r="L3945" s="8">
        <f t="shared" si="244"/>
        <v>1212.1499999999996</v>
      </c>
      <c r="M3945" s="8">
        <f t="shared" si="245"/>
        <v>8081</v>
      </c>
      <c r="N3945" s="9"/>
      <c r="O3945" s="9"/>
      <c r="P3945" s="8">
        <v>15</v>
      </c>
      <c r="Q3945" s="8">
        <v>9293.15</v>
      </c>
      <c r="R3945" s="17">
        <f t="shared" si="246"/>
        <v>0</v>
      </c>
      <c r="S3945" s="18">
        <f t="shared" si="247"/>
        <v>46465.75</v>
      </c>
    </row>
    <row r="3946" spans="1:19" x14ac:dyDescent="0.25">
      <c r="A3946" s="7" t="s">
        <v>6062</v>
      </c>
      <c r="B3946" s="7" t="s">
        <v>6063</v>
      </c>
      <c r="C3946" s="7" t="s">
        <v>32</v>
      </c>
      <c r="D3946" s="7" t="s">
        <v>33</v>
      </c>
      <c r="E3946" s="7" t="s">
        <v>34</v>
      </c>
      <c r="F3946" s="8">
        <v>15</v>
      </c>
      <c r="G3946" s="8">
        <v>13754</v>
      </c>
      <c r="H3946" s="8">
        <v>13754</v>
      </c>
      <c r="I3946" s="8">
        <v>2</v>
      </c>
      <c r="J3946" s="8">
        <v>27508</v>
      </c>
      <c r="K3946" s="8">
        <v>13754</v>
      </c>
      <c r="L3946" s="8">
        <f t="shared" si="244"/>
        <v>1793.9999999999982</v>
      </c>
      <c r="M3946" s="8">
        <f t="shared" si="245"/>
        <v>11960.000000000002</v>
      </c>
      <c r="N3946" s="13"/>
      <c r="O3946" s="13"/>
      <c r="P3946" s="8">
        <v>15</v>
      </c>
      <c r="Q3946" s="8">
        <v>13754</v>
      </c>
      <c r="R3946" s="17">
        <f t="shared" si="246"/>
        <v>0</v>
      </c>
      <c r="S3946" s="18">
        <f t="shared" si="247"/>
        <v>27508</v>
      </c>
    </row>
    <row r="3947" spans="1:19" x14ac:dyDescent="0.25">
      <c r="A3947" s="7" t="s">
        <v>6064</v>
      </c>
      <c r="B3947" s="7" t="s">
        <v>6065</v>
      </c>
      <c r="C3947" s="7" t="s">
        <v>32</v>
      </c>
      <c r="D3947" s="7" t="s">
        <v>33</v>
      </c>
      <c r="E3947" s="7" t="s">
        <v>34</v>
      </c>
      <c r="F3947" s="8">
        <v>15</v>
      </c>
      <c r="G3947" s="8">
        <v>13754</v>
      </c>
      <c r="H3947" s="8">
        <v>13754</v>
      </c>
      <c r="I3947" s="8">
        <v>1</v>
      </c>
      <c r="J3947" s="8">
        <v>13754</v>
      </c>
      <c r="K3947" s="8">
        <v>13754</v>
      </c>
      <c r="L3947" s="8">
        <f t="shared" si="244"/>
        <v>1793.9999999999982</v>
      </c>
      <c r="M3947" s="8">
        <f t="shared" si="245"/>
        <v>11960.000000000002</v>
      </c>
      <c r="N3947" s="9"/>
      <c r="O3947" s="9"/>
      <c r="P3947" s="8">
        <v>15</v>
      </c>
      <c r="Q3947" s="8">
        <v>13754</v>
      </c>
      <c r="R3947" s="17">
        <f t="shared" si="246"/>
        <v>0</v>
      </c>
      <c r="S3947" s="18">
        <f t="shared" si="247"/>
        <v>13754</v>
      </c>
    </row>
    <row r="3948" spans="1:19" x14ac:dyDescent="0.25">
      <c r="A3948" s="7" t="s">
        <v>6068</v>
      </c>
      <c r="B3948" s="7" t="s">
        <v>6069</v>
      </c>
      <c r="C3948" s="7" t="s">
        <v>369</v>
      </c>
      <c r="D3948" s="7" t="s">
        <v>370</v>
      </c>
      <c r="E3948" s="7" t="s">
        <v>444</v>
      </c>
      <c r="F3948" s="8">
        <v>21</v>
      </c>
      <c r="G3948" s="8">
        <v>726</v>
      </c>
      <c r="H3948" s="8">
        <v>726</v>
      </c>
      <c r="I3948" s="8">
        <v>15</v>
      </c>
      <c r="J3948" s="8">
        <v>10890</v>
      </c>
      <c r="K3948" s="8">
        <v>726</v>
      </c>
      <c r="L3948" s="8">
        <f t="shared" si="244"/>
        <v>126</v>
      </c>
      <c r="M3948" s="8">
        <f t="shared" si="245"/>
        <v>600</v>
      </c>
      <c r="N3948" s="9"/>
      <c r="O3948" s="9"/>
      <c r="P3948" s="8">
        <v>21</v>
      </c>
      <c r="Q3948" s="8">
        <v>726</v>
      </c>
      <c r="R3948" s="17">
        <f t="shared" si="246"/>
        <v>0</v>
      </c>
      <c r="S3948" s="18">
        <f t="shared" si="247"/>
        <v>10890</v>
      </c>
    </row>
    <row r="3949" spans="1:19" x14ac:dyDescent="0.25">
      <c r="A3949" s="7" t="s">
        <v>6070</v>
      </c>
      <c r="B3949" s="7" t="s">
        <v>6071</v>
      </c>
      <c r="C3949" s="7" t="s">
        <v>396</v>
      </c>
      <c r="D3949" s="7" t="s">
        <v>397</v>
      </c>
      <c r="E3949" s="7" t="s">
        <v>398</v>
      </c>
      <c r="F3949" s="8">
        <v>15</v>
      </c>
      <c r="G3949" s="8">
        <v>977.5</v>
      </c>
      <c r="H3949" s="8">
        <v>977.5</v>
      </c>
      <c r="I3949" s="8">
        <v>1</v>
      </c>
      <c r="J3949" s="8">
        <v>977.5</v>
      </c>
      <c r="K3949" s="8">
        <v>977.5</v>
      </c>
      <c r="L3949" s="8">
        <f t="shared" si="244"/>
        <v>127.49999999999989</v>
      </c>
      <c r="M3949" s="8">
        <f t="shared" si="245"/>
        <v>850.00000000000011</v>
      </c>
      <c r="N3949" s="13"/>
      <c r="O3949" s="13"/>
      <c r="P3949" s="8">
        <v>15</v>
      </c>
      <c r="Q3949" s="8">
        <v>977.5</v>
      </c>
      <c r="R3949" s="17">
        <f t="shared" si="246"/>
        <v>0</v>
      </c>
      <c r="S3949" s="18">
        <f t="shared" si="247"/>
        <v>977.5</v>
      </c>
    </row>
    <row r="3950" spans="1:19" x14ac:dyDescent="0.25">
      <c r="A3950" s="7" t="s">
        <v>6072</v>
      </c>
      <c r="B3950" s="7" t="s">
        <v>6073</v>
      </c>
      <c r="C3950" s="7" t="s">
        <v>396</v>
      </c>
      <c r="D3950" s="7" t="s">
        <v>397</v>
      </c>
      <c r="E3950" s="7" t="s">
        <v>398</v>
      </c>
      <c r="F3950" s="8">
        <v>15</v>
      </c>
      <c r="G3950" s="8">
        <v>977.5</v>
      </c>
      <c r="H3950" s="8">
        <v>977.5</v>
      </c>
      <c r="I3950" s="8">
        <v>1</v>
      </c>
      <c r="J3950" s="8">
        <v>977.5</v>
      </c>
      <c r="K3950" s="8">
        <v>977.5</v>
      </c>
      <c r="L3950" s="8">
        <f t="shared" si="244"/>
        <v>127.49999999999989</v>
      </c>
      <c r="M3950" s="8">
        <f t="shared" si="245"/>
        <v>850.00000000000011</v>
      </c>
      <c r="N3950" s="13"/>
      <c r="O3950" s="13"/>
      <c r="P3950" s="8">
        <v>15</v>
      </c>
      <c r="Q3950" s="8">
        <v>977.5</v>
      </c>
      <c r="R3950" s="17">
        <f t="shared" si="246"/>
        <v>0</v>
      </c>
      <c r="S3950" s="18">
        <f t="shared" si="247"/>
        <v>977.5</v>
      </c>
    </row>
    <row r="3951" spans="1:19" x14ac:dyDescent="0.25">
      <c r="A3951" s="7" t="s">
        <v>6074</v>
      </c>
      <c r="B3951" s="7" t="s">
        <v>6075</v>
      </c>
      <c r="C3951" s="7" t="s">
        <v>396</v>
      </c>
      <c r="D3951" s="7" t="s">
        <v>397</v>
      </c>
      <c r="E3951" s="7" t="s">
        <v>398</v>
      </c>
      <c r="F3951" s="8">
        <v>15</v>
      </c>
      <c r="G3951" s="8">
        <v>977.5</v>
      </c>
      <c r="H3951" s="8">
        <v>1446.13</v>
      </c>
      <c r="I3951" s="8">
        <v>4</v>
      </c>
      <c r="J3951" s="8">
        <v>3910</v>
      </c>
      <c r="K3951" s="8">
        <v>977.5</v>
      </c>
      <c r="L3951" s="8">
        <f t="shared" si="244"/>
        <v>127.49999999999989</v>
      </c>
      <c r="M3951" s="8">
        <f t="shared" si="245"/>
        <v>850.00000000000011</v>
      </c>
      <c r="N3951" s="9"/>
      <c r="O3951" s="9"/>
      <c r="P3951" s="8">
        <v>15</v>
      </c>
      <c r="Q3951" s="8">
        <v>977.5</v>
      </c>
      <c r="R3951" s="17">
        <f t="shared" si="246"/>
        <v>0</v>
      </c>
      <c r="S3951" s="18">
        <f t="shared" si="247"/>
        <v>3910</v>
      </c>
    </row>
    <row r="3952" spans="1:19" x14ac:dyDescent="0.25">
      <c r="A3952" s="7" t="s">
        <v>6076</v>
      </c>
      <c r="B3952" s="7" t="s">
        <v>6077</v>
      </c>
      <c r="C3952" s="7" t="s">
        <v>396</v>
      </c>
      <c r="D3952" s="7" t="s">
        <v>397</v>
      </c>
      <c r="E3952" s="7" t="s">
        <v>398</v>
      </c>
      <c r="F3952" s="8">
        <v>15</v>
      </c>
      <c r="G3952" s="8">
        <v>977.5</v>
      </c>
      <c r="H3952" s="8">
        <v>977.5</v>
      </c>
      <c r="I3952" s="8">
        <v>3</v>
      </c>
      <c r="J3952" s="8">
        <v>2932.5</v>
      </c>
      <c r="K3952" s="8">
        <v>977.5</v>
      </c>
      <c r="L3952" s="8">
        <f t="shared" si="244"/>
        <v>127.49999999999989</v>
      </c>
      <c r="M3952" s="8">
        <f t="shared" si="245"/>
        <v>850.00000000000011</v>
      </c>
      <c r="N3952" s="13"/>
      <c r="O3952" s="13"/>
      <c r="P3952" s="8">
        <v>15</v>
      </c>
      <c r="Q3952" s="8">
        <v>977.5</v>
      </c>
      <c r="R3952" s="17">
        <f t="shared" si="246"/>
        <v>0</v>
      </c>
      <c r="S3952" s="18">
        <f t="shared" si="247"/>
        <v>2932.5</v>
      </c>
    </row>
    <row r="3953" spans="1:19" x14ac:dyDescent="0.25">
      <c r="A3953" s="7" t="s">
        <v>6080</v>
      </c>
      <c r="B3953" s="7" t="s">
        <v>6081</v>
      </c>
      <c r="C3953" s="7" t="s">
        <v>396</v>
      </c>
      <c r="D3953" s="7" t="s">
        <v>397</v>
      </c>
      <c r="E3953" s="7" t="s">
        <v>988</v>
      </c>
      <c r="F3953" s="8">
        <v>15</v>
      </c>
      <c r="G3953" s="8">
        <v>23000</v>
      </c>
      <c r="H3953" s="8">
        <v>23000</v>
      </c>
      <c r="I3953" s="8">
        <v>1</v>
      </c>
      <c r="J3953" s="8">
        <v>23000</v>
      </c>
      <c r="K3953" s="8">
        <v>23000</v>
      </c>
      <c r="L3953" s="8">
        <f t="shared" si="244"/>
        <v>3000</v>
      </c>
      <c r="M3953" s="8">
        <f t="shared" si="245"/>
        <v>20000</v>
      </c>
      <c r="N3953" s="14">
        <v>12</v>
      </c>
      <c r="O3953" s="14">
        <v>22400</v>
      </c>
      <c r="P3953" s="8">
        <v>15</v>
      </c>
      <c r="Q3953" s="8">
        <v>23000</v>
      </c>
      <c r="R3953" s="17">
        <f t="shared" si="246"/>
        <v>22400</v>
      </c>
      <c r="S3953" s="18">
        <f t="shared" si="247"/>
        <v>23000</v>
      </c>
    </row>
    <row r="3954" spans="1:19" x14ac:dyDescent="0.25">
      <c r="A3954" s="7" t="s">
        <v>6082</v>
      </c>
      <c r="B3954" s="7" t="s">
        <v>6083</v>
      </c>
      <c r="C3954" s="7" t="s">
        <v>472</v>
      </c>
      <c r="D3954" s="7" t="s">
        <v>473</v>
      </c>
      <c r="E3954" s="7" t="s">
        <v>1421</v>
      </c>
      <c r="F3954" s="8">
        <v>15</v>
      </c>
      <c r="G3954" s="8">
        <v>15332.95</v>
      </c>
      <c r="H3954" s="8">
        <v>15332.95</v>
      </c>
      <c r="I3954" s="8">
        <v>2</v>
      </c>
      <c r="J3954" s="8">
        <v>30665.9</v>
      </c>
      <c r="K3954" s="8">
        <v>15332.95</v>
      </c>
      <c r="L3954" s="8">
        <f t="shared" si="244"/>
        <v>1999.9499999999989</v>
      </c>
      <c r="M3954" s="8">
        <f t="shared" si="245"/>
        <v>13333.000000000002</v>
      </c>
      <c r="N3954" s="13"/>
      <c r="O3954" s="13"/>
      <c r="P3954" s="8">
        <v>15</v>
      </c>
      <c r="Q3954" s="8">
        <v>15332.95</v>
      </c>
      <c r="R3954" s="17">
        <f t="shared" si="246"/>
        <v>0</v>
      </c>
      <c r="S3954" s="18">
        <f t="shared" si="247"/>
        <v>30665.9</v>
      </c>
    </row>
    <row r="3955" spans="1:19" x14ac:dyDescent="0.25">
      <c r="A3955" s="7" t="s">
        <v>6086</v>
      </c>
      <c r="B3955" s="7" t="s">
        <v>6087</v>
      </c>
      <c r="C3955" s="7" t="s">
        <v>76</v>
      </c>
      <c r="D3955" s="7" t="s">
        <v>77</v>
      </c>
      <c r="E3955" s="7" t="s">
        <v>78</v>
      </c>
      <c r="F3955" s="8">
        <v>15</v>
      </c>
      <c r="G3955" s="8">
        <v>6900</v>
      </c>
      <c r="H3955" s="8">
        <v>6900</v>
      </c>
      <c r="I3955" s="8">
        <v>1</v>
      </c>
      <c r="J3955" s="8">
        <v>6900</v>
      </c>
      <c r="K3955" s="8">
        <v>6900</v>
      </c>
      <c r="L3955" s="8">
        <f t="shared" si="244"/>
        <v>899.99999999999909</v>
      </c>
      <c r="M3955" s="8">
        <f t="shared" si="245"/>
        <v>6000.0000000000009</v>
      </c>
      <c r="N3955" s="13"/>
      <c r="O3955" s="13"/>
      <c r="P3955" s="8">
        <v>15</v>
      </c>
      <c r="Q3955" s="8">
        <v>6900</v>
      </c>
      <c r="R3955" s="17">
        <f t="shared" si="246"/>
        <v>0</v>
      </c>
      <c r="S3955" s="18">
        <f t="shared" si="247"/>
        <v>6900</v>
      </c>
    </row>
    <row r="3956" spans="1:19" x14ac:dyDescent="0.25">
      <c r="A3956" s="7" t="s">
        <v>6090</v>
      </c>
      <c r="B3956" s="7" t="s">
        <v>6091</v>
      </c>
      <c r="C3956" s="7" t="s">
        <v>14</v>
      </c>
      <c r="D3956" s="7" t="s">
        <v>15</v>
      </c>
      <c r="E3956" s="7" t="s">
        <v>19</v>
      </c>
      <c r="F3956" s="8">
        <v>21</v>
      </c>
      <c r="G3956" s="8">
        <v>2480.5</v>
      </c>
      <c r="H3956" s="8">
        <v>2480.5</v>
      </c>
      <c r="I3956" s="8">
        <v>4</v>
      </c>
      <c r="J3956" s="8">
        <v>9922</v>
      </c>
      <c r="K3956" s="8">
        <v>2480.5</v>
      </c>
      <c r="L3956" s="8">
        <f t="shared" si="244"/>
        <v>430.5</v>
      </c>
      <c r="M3956" s="8">
        <f t="shared" si="245"/>
        <v>2050</v>
      </c>
      <c r="N3956" s="9"/>
      <c r="O3956" s="9"/>
      <c r="P3956" s="8">
        <v>21</v>
      </c>
      <c r="Q3956" s="8">
        <v>2480.5</v>
      </c>
      <c r="R3956" s="17">
        <f t="shared" si="246"/>
        <v>0</v>
      </c>
      <c r="S3956" s="18">
        <f t="shared" si="247"/>
        <v>9922</v>
      </c>
    </row>
    <row r="3957" spans="1:19" x14ac:dyDescent="0.25">
      <c r="A3957" s="7" t="s">
        <v>6092</v>
      </c>
      <c r="B3957" s="7" t="s">
        <v>6093</v>
      </c>
      <c r="C3957" s="7" t="s">
        <v>14</v>
      </c>
      <c r="D3957" s="7" t="s">
        <v>15</v>
      </c>
      <c r="E3957" s="7" t="s">
        <v>19</v>
      </c>
      <c r="F3957" s="8">
        <v>21</v>
      </c>
      <c r="G3957" s="8">
        <v>2478.08</v>
      </c>
      <c r="H3957" s="8">
        <v>2478.08</v>
      </c>
      <c r="I3957" s="8">
        <v>25</v>
      </c>
      <c r="J3957" s="8">
        <v>61952</v>
      </c>
      <c r="K3957" s="8">
        <v>2478.08</v>
      </c>
      <c r="L3957" s="8">
        <f t="shared" si="244"/>
        <v>430.07999999999993</v>
      </c>
      <c r="M3957" s="8">
        <f t="shared" si="245"/>
        <v>2048</v>
      </c>
      <c r="N3957" s="9"/>
      <c r="O3957" s="9"/>
      <c r="P3957" s="8">
        <v>21</v>
      </c>
      <c r="Q3957" s="8">
        <v>2478.08</v>
      </c>
      <c r="R3957" s="17">
        <f t="shared" si="246"/>
        <v>0</v>
      </c>
      <c r="S3957" s="18">
        <f t="shared" si="247"/>
        <v>61952</v>
      </c>
    </row>
    <row r="3958" spans="1:19" x14ac:dyDescent="0.25">
      <c r="A3958" s="7" t="s">
        <v>6094</v>
      </c>
      <c r="B3958" s="7" t="s">
        <v>6095</v>
      </c>
      <c r="C3958" s="7" t="s">
        <v>396</v>
      </c>
      <c r="D3958" s="7" t="s">
        <v>397</v>
      </c>
      <c r="E3958" s="7" t="s">
        <v>988</v>
      </c>
      <c r="F3958" s="8">
        <v>15</v>
      </c>
      <c r="G3958" s="8">
        <v>36225</v>
      </c>
      <c r="H3958" s="8">
        <v>36225</v>
      </c>
      <c r="I3958" s="8">
        <v>1</v>
      </c>
      <c r="J3958" s="8">
        <v>36225</v>
      </c>
      <c r="K3958" s="8">
        <v>36225</v>
      </c>
      <c r="L3958" s="8">
        <f t="shared" si="244"/>
        <v>4724.9999999999964</v>
      </c>
      <c r="M3958" s="8">
        <f t="shared" si="245"/>
        <v>31500.000000000004</v>
      </c>
      <c r="N3958" s="13"/>
      <c r="O3958" s="13"/>
      <c r="P3958" s="8">
        <v>15</v>
      </c>
      <c r="Q3958" s="8">
        <v>36225</v>
      </c>
      <c r="R3958" s="17">
        <f t="shared" si="246"/>
        <v>0</v>
      </c>
      <c r="S3958" s="18">
        <f t="shared" si="247"/>
        <v>36225</v>
      </c>
    </row>
    <row r="3959" spans="1:19" x14ac:dyDescent="0.25">
      <c r="A3959" s="7" t="s">
        <v>6098</v>
      </c>
      <c r="B3959" s="7" t="s">
        <v>6099</v>
      </c>
      <c r="C3959" s="7" t="s">
        <v>369</v>
      </c>
      <c r="D3959" s="7" t="s">
        <v>370</v>
      </c>
      <c r="E3959" s="7" t="s">
        <v>444</v>
      </c>
      <c r="F3959" s="14">
        <v>21</v>
      </c>
      <c r="G3959" s="8">
        <v>726</v>
      </c>
      <c r="H3959" s="8">
        <v>726</v>
      </c>
      <c r="I3959" s="8">
        <v>30</v>
      </c>
      <c r="J3959" s="8">
        <v>21780</v>
      </c>
      <c r="K3959" s="8">
        <v>726</v>
      </c>
      <c r="L3959" s="8">
        <f t="shared" si="244"/>
        <v>126</v>
      </c>
      <c r="M3959" s="8">
        <f t="shared" si="245"/>
        <v>600</v>
      </c>
      <c r="N3959" s="9"/>
      <c r="O3959" s="9"/>
      <c r="P3959" s="14">
        <v>21</v>
      </c>
      <c r="Q3959" s="14">
        <v>726</v>
      </c>
      <c r="R3959" s="17">
        <f t="shared" si="246"/>
        <v>0</v>
      </c>
      <c r="S3959" s="18">
        <f t="shared" si="247"/>
        <v>21780</v>
      </c>
    </row>
    <row r="3960" spans="1:19" x14ac:dyDescent="0.25">
      <c r="A3960" s="7" t="s">
        <v>6100</v>
      </c>
      <c r="B3960" s="7" t="s">
        <v>6101</v>
      </c>
      <c r="C3960" s="7" t="s">
        <v>76</v>
      </c>
      <c r="D3960" s="7" t="s">
        <v>77</v>
      </c>
      <c r="E3960" s="7" t="s">
        <v>78</v>
      </c>
      <c r="F3960" s="8">
        <v>15</v>
      </c>
      <c r="G3960" s="8">
        <v>13800</v>
      </c>
      <c r="H3960" s="8">
        <v>13800</v>
      </c>
      <c r="I3960" s="8">
        <v>9</v>
      </c>
      <c r="J3960" s="8">
        <v>124200</v>
      </c>
      <c r="K3960" s="8">
        <v>13800</v>
      </c>
      <c r="L3960" s="8">
        <f t="shared" si="244"/>
        <v>1799.9999999999982</v>
      </c>
      <c r="M3960" s="8">
        <f t="shared" si="245"/>
        <v>12000.000000000002</v>
      </c>
      <c r="N3960" s="14">
        <v>12</v>
      </c>
      <c r="O3960" s="14">
        <v>13440</v>
      </c>
      <c r="P3960" s="8">
        <v>15</v>
      </c>
      <c r="Q3960" s="8">
        <v>13800</v>
      </c>
      <c r="R3960" s="17">
        <f t="shared" si="246"/>
        <v>120960</v>
      </c>
      <c r="S3960" s="18">
        <f t="shared" si="247"/>
        <v>124200</v>
      </c>
    </row>
    <row r="3961" spans="1:19" x14ac:dyDescent="0.25">
      <c r="A3961" s="7" t="s">
        <v>6102</v>
      </c>
      <c r="B3961" s="7" t="s">
        <v>6103</v>
      </c>
      <c r="C3961" s="7" t="s">
        <v>14</v>
      </c>
      <c r="D3961" s="7" t="s">
        <v>15</v>
      </c>
      <c r="E3961" s="7" t="s">
        <v>1926</v>
      </c>
      <c r="F3961" s="8">
        <v>15</v>
      </c>
      <c r="G3961" s="8">
        <v>3496</v>
      </c>
      <c r="H3961" s="8">
        <v>3496</v>
      </c>
      <c r="I3961" s="8">
        <v>100</v>
      </c>
      <c r="J3961" s="8">
        <v>349600</v>
      </c>
      <c r="K3961" s="8">
        <v>3496</v>
      </c>
      <c r="L3961" s="8">
        <f t="shared" si="244"/>
        <v>455.99999999999955</v>
      </c>
      <c r="M3961" s="8">
        <f t="shared" si="245"/>
        <v>3040.0000000000005</v>
      </c>
      <c r="N3961" s="13"/>
      <c r="O3961" s="13"/>
      <c r="P3961" s="8">
        <v>15</v>
      </c>
      <c r="Q3961" s="8">
        <v>3496</v>
      </c>
      <c r="R3961" s="17">
        <f t="shared" si="246"/>
        <v>0</v>
      </c>
      <c r="S3961" s="18">
        <f t="shared" si="247"/>
        <v>349600</v>
      </c>
    </row>
    <row r="3962" spans="1:19" x14ac:dyDescent="0.25">
      <c r="A3962" s="7" t="s">
        <v>6106</v>
      </c>
      <c r="B3962" s="7" t="s">
        <v>6107</v>
      </c>
      <c r="C3962" s="7" t="s">
        <v>396</v>
      </c>
      <c r="D3962" s="7" t="s">
        <v>397</v>
      </c>
      <c r="E3962" s="7" t="s">
        <v>988</v>
      </c>
      <c r="F3962" s="8">
        <v>15</v>
      </c>
      <c r="G3962" s="8">
        <v>169255.04000000001</v>
      </c>
      <c r="H3962" s="8">
        <v>169255.04000000001</v>
      </c>
      <c r="I3962" s="8">
        <v>2</v>
      </c>
      <c r="J3962" s="8">
        <v>338510.08000000002</v>
      </c>
      <c r="K3962" s="8">
        <v>169255.04000000001</v>
      </c>
      <c r="L3962" s="8">
        <f t="shared" si="244"/>
        <v>22076.744347826083</v>
      </c>
      <c r="M3962" s="8">
        <f t="shared" si="245"/>
        <v>147178.29565217393</v>
      </c>
      <c r="N3962" s="9"/>
      <c r="O3962" s="9"/>
      <c r="P3962" s="8">
        <v>15</v>
      </c>
      <c r="Q3962" s="8">
        <v>169255.04000000001</v>
      </c>
      <c r="R3962" s="17">
        <f t="shared" si="246"/>
        <v>0</v>
      </c>
      <c r="S3962" s="18">
        <f t="shared" si="247"/>
        <v>338510.08000000002</v>
      </c>
    </row>
    <row r="3963" spans="1:19" x14ac:dyDescent="0.25">
      <c r="A3963" s="7" t="s">
        <v>6108</v>
      </c>
      <c r="B3963" s="7" t="s">
        <v>6109</v>
      </c>
      <c r="C3963" s="7" t="s">
        <v>396</v>
      </c>
      <c r="D3963" s="7" t="s">
        <v>397</v>
      </c>
      <c r="E3963" s="7" t="s">
        <v>988</v>
      </c>
      <c r="F3963" s="8">
        <v>15</v>
      </c>
      <c r="G3963" s="8">
        <v>36225</v>
      </c>
      <c r="H3963" s="8">
        <v>36225</v>
      </c>
      <c r="I3963" s="8">
        <v>1</v>
      </c>
      <c r="J3963" s="8">
        <v>36225</v>
      </c>
      <c r="K3963" s="8">
        <v>36225</v>
      </c>
      <c r="L3963" s="8">
        <f t="shared" si="244"/>
        <v>4724.9999999999964</v>
      </c>
      <c r="M3963" s="8">
        <f t="shared" si="245"/>
        <v>31500.000000000004</v>
      </c>
      <c r="N3963" s="13"/>
      <c r="O3963" s="13"/>
      <c r="P3963" s="8">
        <v>15</v>
      </c>
      <c r="Q3963" s="8">
        <v>36225</v>
      </c>
      <c r="R3963" s="17">
        <f t="shared" si="246"/>
        <v>0</v>
      </c>
      <c r="S3963" s="18">
        <f t="shared" si="247"/>
        <v>36225</v>
      </c>
    </row>
    <row r="3964" spans="1:19" x14ac:dyDescent="0.25">
      <c r="A3964" s="7" t="s">
        <v>6110</v>
      </c>
      <c r="B3964" s="7" t="s">
        <v>6111</v>
      </c>
      <c r="C3964" s="7" t="s">
        <v>14</v>
      </c>
      <c r="D3964" s="7" t="s">
        <v>15</v>
      </c>
      <c r="E3964" s="7" t="s">
        <v>467</v>
      </c>
      <c r="F3964" s="8">
        <v>21</v>
      </c>
      <c r="G3964" s="8">
        <v>2862.86</v>
      </c>
      <c r="H3964" s="8">
        <v>2862.86</v>
      </c>
      <c r="I3964" s="8">
        <v>6</v>
      </c>
      <c r="J3964" s="8">
        <v>17177.16</v>
      </c>
      <c r="K3964" s="8">
        <v>2862.86</v>
      </c>
      <c r="L3964" s="8">
        <f t="shared" si="244"/>
        <v>496.86000000000013</v>
      </c>
      <c r="M3964" s="8">
        <f t="shared" si="245"/>
        <v>2366</v>
      </c>
      <c r="N3964" s="13"/>
      <c r="O3964" s="13"/>
      <c r="P3964" s="8">
        <v>21</v>
      </c>
      <c r="Q3964" s="8">
        <v>2862.86</v>
      </c>
      <c r="R3964" s="17">
        <f t="shared" si="246"/>
        <v>0</v>
      </c>
      <c r="S3964" s="18">
        <f t="shared" si="247"/>
        <v>17177.16</v>
      </c>
    </row>
    <row r="3965" spans="1:19" x14ac:dyDescent="0.25">
      <c r="A3965" s="7" t="s">
        <v>6112</v>
      </c>
      <c r="B3965" s="7" t="s">
        <v>6113</v>
      </c>
      <c r="C3965" s="7" t="s">
        <v>76</v>
      </c>
      <c r="D3965" s="7" t="s">
        <v>77</v>
      </c>
      <c r="E3965" s="7" t="s">
        <v>78</v>
      </c>
      <c r="F3965" s="8">
        <v>15</v>
      </c>
      <c r="G3965" s="8">
        <v>7475</v>
      </c>
      <c r="H3965" s="8">
        <v>7475</v>
      </c>
      <c r="I3965" s="8">
        <v>1</v>
      </c>
      <c r="J3965" s="8">
        <v>7475</v>
      </c>
      <c r="K3965" s="8">
        <v>7475</v>
      </c>
      <c r="L3965" s="8">
        <f t="shared" si="244"/>
        <v>974.99999999999909</v>
      </c>
      <c r="M3965" s="8">
        <f t="shared" si="245"/>
        <v>6500.0000000000009</v>
      </c>
      <c r="N3965" s="13"/>
      <c r="O3965" s="13"/>
      <c r="P3965" s="8">
        <v>15</v>
      </c>
      <c r="Q3965" s="8">
        <v>7475</v>
      </c>
      <c r="R3965" s="17">
        <f t="shared" si="246"/>
        <v>0</v>
      </c>
      <c r="S3965" s="18">
        <f t="shared" si="247"/>
        <v>7475</v>
      </c>
    </row>
    <row r="3966" spans="1:19" x14ac:dyDescent="0.25">
      <c r="A3966" s="7" t="s">
        <v>6114</v>
      </c>
      <c r="B3966" s="7" t="s">
        <v>6115</v>
      </c>
      <c r="C3966" s="7" t="s">
        <v>76</v>
      </c>
      <c r="D3966" s="7" t="s">
        <v>77</v>
      </c>
      <c r="E3966" s="7" t="s">
        <v>78</v>
      </c>
      <c r="F3966" s="8">
        <v>15</v>
      </c>
      <c r="G3966" s="8">
        <v>6900</v>
      </c>
      <c r="H3966" s="8">
        <v>6900</v>
      </c>
      <c r="I3966" s="8">
        <v>1</v>
      </c>
      <c r="J3966" s="8">
        <v>6900</v>
      </c>
      <c r="K3966" s="8">
        <v>6900</v>
      </c>
      <c r="L3966" s="8">
        <f t="shared" si="244"/>
        <v>899.99999999999909</v>
      </c>
      <c r="M3966" s="8">
        <f t="shared" si="245"/>
        <v>6000.0000000000009</v>
      </c>
      <c r="N3966" s="9"/>
      <c r="O3966" s="9"/>
      <c r="P3966" s="8">
        <v>15</v>
      </c>
      <c r="Q3966" s="8">
        <v>6900</v>
      </c>
      <c r="R3966" s="17">
        <f t="shared" si="246"/>
        <v>0</v>
      </c>
      <c r="S3966" s="18">
        <f t="shared" si="247"/>
        <v>6900</v>
      </c>
    </row>
    <row r="3967" spans="1:19" x14ac:dyDescent="0.25">
      <c r="A3967" s="7" t="s">
        <v>6116</v>
      </c>
      <c r="B3967" s="7" t="s">
        <v>6117</v>
      </c>
      <c r="C3967" s="7" t="s">
        <v>76</v>
      </c>
      <c r="D3967" s="7" t="s">
        <v>77</v>
      </c>
      <c r="E3967" s="7" t="s">
        <v>78</v>
      </c>
      <c r="F3967" s="8">
        <v>15</v>
      </c>
      <c r="G3967" s="8">
        <v>17250</v>
      </c>
      <c r="H3967" s="8">
        <v>17250</v>
      </c>
      <c r="I3967" s="8">
        <v>1</v>
      </c>
      <c r="J3967" s="8">
        <v>17250</v>
      </c>
      <c r="K3967" s="8">
        <v>17250</v>
      </c>
      <c r="L3967" s="8">
        <f t="shared" si="244"/>
        <v>2249.9999999999982</v>
      </c>
      <c r="M3967" s="8">
        <f t="shared" si="245"/>
        <v>15000.000000000002</v>
      </c>
      <c r="N3967" s="9"/>
      <c r="O3967" s="9"/>
      <c r="P3967" s="8">
        <v>15</v>
      </c>
      <c r="Q3967" s="8">
        <v>17250</v>
      </c>
      <c r="R3967" s="17">
        <f t="shared" si="246"/>
        <v>0</v>
      </c>
      <c r="S3967" s="18">
        <f t="shared" si="247"/>
        <v>17250</v>
      </c>
    </row>
    <row r="3968" spans="1:19" x14ac:dyDescent="0.25">
      <c r="A3968" s="7" t="s">
        <v>6118</v>
      </c>
      <c r="B3968" s="7" t="s">
        <v>6119</v>
      </c>
      <c r="C3968" s="7" t="s">
        <v>76</v>
      </c>
      <c r="D3968" s="7" t="s">
        <v>77</v>
      </c>
      <c r="E3968" s="7" t="s">
        <v>78</v>
      </c>
      <c r="F3968" s="8">
        <v>15</v>
      </c>
      <c r="G3968" s="8">
        <v>46000</v>
      </c>
      <c r="H3968" s="8">
        <v>46000</v>
      </c>
      <c r="I3968" s="8">
        <v>1</v>
      </c>
      <c r="J3968" s="8">
        <v>46000</v>
      </c>
      <c r="K3968" s="8">
        <v>46000</v>
      </c>
      <c r="L3968" s="8">
        <f t="shared" si="244"/>
        <v>6000</v>
      </c>
      <c r="M3968" s="8">
        <f t="shared" si="245"/>
        <v>40000</v>
      </c>
      <c r="N3968" s="9"/>
      <c r="O3968" s="9"/>
      <c r="P3968" s="8">
        <v>15</v>
      </c>
      <c r="Q3968" s="8">
        <v>46000</v>
      </c>
      <c r="R3968" s="17">
        <f t="shared" si="246"/>
        <v>0</v>
      </c>
      <c r="S3968" s="18">
        <f t="shared" si="247"/>
        <v>46000</v>
      </c>
    </row>
    <row r="3969" spans="1:19" x14ac:dyDescent="0.25">
      <c r="A3969" s="7" t="s">
        <v>6120</v>
      </c>
      <c r="B3969" s="7" t="s">
        <v>6121</v>
      </c>
      <c r="C3969" s="7" t="s">
        <v>76</v>
      </c>
      <c r="D3969" s="7" t="s">
        <v>77</v>
      </c>
      <c r="E3969" s="7" t="s">
        <v>78</v>
      </c>
      <c r="F3969" s="8">
        <v>15</v>
      </c>
      <c r="G3969" s="8">
        <v>6900</v>
      </c>
      <c r="H3969" s="8">
        <v>6900</v>
      </c>
      <c r="I3969" s="8">
        <v>1</v>
      </c>
      <c r="J3969" s="8">
        <v>6900</v>
      </c>
      <c r="K3969" s="8">
        <v>6900</v>
      </c>
      <c r="L3969" s="8">
        <f t="shared" si="244"/>
        <v>899.99999999999909</v>
      </c>
      <c r="M3969" s="8">
        <f t="shared" si="245"/>
        <v>6000.0000000000009</v>
      </c>
      <c r="N3969" s="9"/>
      <c r="O3969" s="9"/>
      <c r="P3969" s="8">
        <v>15</v>
      </c>
      <c r="Q3969" s="8">
        <v>6900</v>
      </c>
      <c r="R3969" s="17">
        <f t="shared" si="246"/>
        <v>0</v>
      </c>
      <c r="S3969" s="18">
        <f t="shared" si="247"/>
        <v>6900</v>
      </c>
    </row>
    <row r="3970" spans="1:19" x14ac:dyDescent="0.25">
      <c r="A3970" s="7" t="s">
        <v>6122</v>
      </c>
      <c r="B3970" s="7" t="s">
        <v>6123</v>
      </c>
      <c r="C3970" s="7" t="s">
        <v>396</v>
      </c>
      <c r="D3970" s="7" t="s">
        <v>397</v>
      </c>
      <c r="E3970" s="7" t="s">
        <v>398</v>
      </c>
      <c r="F3970" s="8">
        <v>15</v>
      </c>
      <c r="G3970" s="8">
        <v>802.7</v>
      </c>
      <c r="H3970" s="8">
        <v>802.7</v>
      </c>
      <c r="I3970" s="8">
        <v>100</v>
      </c>
      <c r="J3970" s="8">
        <v>80270</v>
      </c>
      <c r="K3970" s="8">
        <v>802.7</v>
      </c>
      <c r="L3970" s="8">
        <f t="shared" ref="L3970:L4033" si="248">K3970-M3970</f>
        <v>104.69999999999993</v>
      </c>
      <c r="M3970" s="8">
        <f t="shared" ref="M3970:M4033" si="249">K3970/((100+F3970)/100)</f>
        <v>698.00000000000011</v>
      </c>
      <c r="N3970" s="13"/>
      <c r="O3970" s="13"/>
      <c r="P3970" s="8">
        <v>15</v>
      </c>
      <c r="Q3970" s="8">
        <v>802.7</v>
      </c>
      <c r="R3970" s="17">
        <f t="shared" ref="R3970:R4033" si="250">I3970*O3970</f>
        <v>0</v>
      </c>
      <c r="S3970" s="18">
        <f t="shared" si="247"/>
        <v>80270</v>
      </c>
    </row>
    <row r="3971" spans="1:19" x14ac:dyDescent="0.25">
      <c r="A3971" s="7" t="s">
        <v>6124</v>
      </c>
      <c r="B3971" s="7" t="s">
        <v>6125</v>
      </c>
      <c r="C3971" s="7" t="s">
        <v>14</v>
      </c>
      <c r="D3971" s="7" t="s">
        <v>15</v>
      </c>
      <c r="E3971" s="7" t="s">
        <v>19</v>
      </c>
      <c r="F3971" s="8">
        <v>21</v>
      </c>
      <c r="G3971" s="8">
        <v>135.22</v>
      </c>
      <c r="H3971" s="8">
        <v>135.22999999999999</v>
      </c>
      <c r="I3971" s="8">
        <v>200</v>
      </c>
      <c r="J3971" s="8">
        <v>27044.7</v>
      </c>
      <c r="K3971" s="8">
        <v>135.2235</v>
      </c>
      <c r="L3971" s="8">
        <f t="shared" si="248"/>
        <v>23.468541322314053</v>
      </c>
      <c r="M3971" s="8">
        <f t="shared" si="249"/>
        <v>111.75495867768595</v>
      </c>
      <c r="N3971" s="13"/>
      <c r="O3971" s="13"/>
      <c r="P3971" s="8">
        <v>21</v>
      </c>
      <c r="Q3971" s="8">
        <v>135.2235</v>
      </c>
      <c r="R3971" s="17">
        <f t="shared" si="250"/>
        <v>0</v>
      </c>
      <c r="S3971" s="18">
        <f t="shared" ref="S3971:S4034" si="251">J3971</f>
        <v>27044.7</v>
      </c>
    </row>
    <row r="3972" spans="1:19" x14ac:dyDescent="0.25">
      <c r="A3972" s="7" t="s">
        <v>6132</v>
      </c>
      <c r="B3972" s="7" t="s">
        <v>6133</v>
      </c>
      <c r="C3972" s="7" t="s">
        <v>396</v>
      </c>
      <c r="D3972" s="7" t="s">
        <v>397</v>
      </c>
      <c r="E3972" s="7" t="s">
        <v>398</v>
      </c>
      <c r="F3972" s="8">
        <v>15</v>
      </c>
      <c r="G3972" s="8">
        <v>802.7</v>
      </c>
      <c r="H3972" s="8">
        <v>802.7</v>
      </c>
      <c r="I3972" s="8">
        <v>10</v>
      </c>
      <c r="J3972" s="8">
        <v>8027</v>
      </c>
      <c r="K3972" s="8">
        <v>802.7</v>
      </c>
      <c r="L3972" s="8">
        <f t="shared" si="248"/>
        <v>104.69999999999993</v>
      </c>
      <c r="M3972" s="8">
        <f t="shared" si="249"/>
        <v>698.00000000000011</v>
      </c>
      <c r="N3972" s="13"/>
      <c r="O3972" s="13"/>
      <c r="P3972" s="8">
        <v>15</v>
      </c>
      <c r="Q3972" s="8">
        <v>802.7</v>
      </c>
      <c r="R3972" s="17">
        <f t="shared" si="250"/>
        <v>0</v>
      </c>
      <c r="S3972" s="18">
        <f t="shared" si="251"/>
        <v>8027</v>
      </c>
    </row>
    <row r="3973" spans="1:19" x14ac:dyDescent="0.25">
      <c r="A3973" s="7" t="s">
        <v>6134</v>
      </c>
      <c r="B3973" s="7" t="s">
        <v>6135</v>
      </c>
      <c r="C3973" s="7" t="s">
        <v>396</v>
      </c>
      <c r="D3973" s="7" t="s">
        <v>397</v>
      </c>
      <c r="E3973" s="7" t="s">
        <v>398</v>
      </c>
      <c r="F3973" s="8">
        <v>15</v>
      </c>
      <c r="G3973" s="8">
        <v>802.7</v>
      </c>
      <c r="H3973" s="8">
        <v>802.7</v>
      </c>
      <c r="I3973" s="8">
        <v>19</v>
      </c>
      <c r="J3973" s="8">
        <v>15251.3</v>
      </c>
      <c r="K3973" s="8">
        <v>802.69999999999993</v>
      </c>
      <c r="L3973" s="8">
        <f t="shared" si="248"/>
        <v>104.69999999999993</v>
      </c>
      <c r="M3973" s="8">
        <f t="shared" si="249"/>
        <v>698</v>
      </c>
      <c r="N3973" s="9"/>
      <c r="O3973" s="9"/>
      <c r="P3973" s="8">
        <v>15</v>
      </c>
      <c r="Q3973" s="8">
        <v>802.7</v>
      </c>
      <c r="R3973" s="17">
        <f t="shared" si="250"/>
        <v>0</v>
      </c>
      <c r="S3973" s="18">
        <f t="shared" si="251"/>
        <v>15251.3</v>
      </c>
    </row>
    <row r="3974" spans="1:19" x14ac:dyDescent="0.25">
      <c r="A3974" s="7" t="s">
        <v>6136</v>
      </c>
      <c r="B3974" s="7" t="s">
        <v>6137</v>
      </c>
      <c r="C3974" s="7" t="s">
        <v>396</v>
      </c>
      <c r="D3974" s="7" t="s">
        <v>397</v>
      </c>
      <c r="E3974" s="7" t="s">
        <v>398</v>
      </c>
      <c r="F3974" s="8">
        <v>15</v>
      </c>
      <c r="G3974" s="8">
        <v>802.7</v>
      </c>
      <c r="H3974" s="8">
        <v>802.7</v>
      </c>
      <c r="I3974" s="8">
        <v>146</v>
      </c>
      <c r="J3974" s="8">
        <v>117194.19999999998</v>
      </c>
      <c r="K3974" s="8">
        <v>802.69999999999993</v>
      </c>
      <c r="L3974" s="8">
        <f t="shared" si="248"/>
        <v>104.69999999999993</v>
      </c>
      <c r="M3974" s="8">
        <f t="shared" si="249"/>
        <v>698</v>
      </c>
      <c r="N3974" s="14">
        <v>12</v>
      </c>
      <c r="O3974" s="14">
        <v>781.76</v>
      </c>
      <c r="P3974" s="8">
        <v>15</v>
      </c>
      <c r="Q3974" s="8">
        <v>802.7</v>
      </c>
      <c r="R3974" s="17">
        <f t="shared" si="250"/>
        <v>114136.95999999999</v>
      </c>
      <c r="S3974" s="18">
        <f t="shared" si="251"/>
        <v>117194.19999999998</v>
      </c>
    </row>
    <row r="3975" spans="1:19" x14ac:dyDescent="0.25">
      <c r="A3975" s="7" t="s">
        <v>6138</v>
      </c>
      <c r="B3975" s="7" t="s">
        <v>6139</v>
      </c>
      <c r="C3975" s="7" t="s">
        <v>185</v>
      </c>
      <c r="D3975" s="7" t="s">
        <v>186</v>
      </c>
      <c r="E3975" s="7" t="s">
        <v>187</v>
      </c>
      <c r="F3975" s="8">
        <v>21</v>
      </c>
      <c r="G3975" s="8">
        <v>1681.9</v>
      </c>
      <c r="H3975" s="8">
        <v>1681.9</v>
      </c>
      <c r="I3975" s="8">
        <v>210</v>
      </c>
      <c r="J3975" s="8">
        <v>353199</v>
      </c>
      <c r="K3975" s="8">
        <v>1681.9</v>
      </c>
      <c r="L3975" s="8">
        <f t="shared" si="248"/>
        <v>291.89999999999986</v>
      </c>
      <c r="M3975" s="8">
        <f t="shared" si="249"/>
        <v>1390.0000000000002</v>
      </c>
      <c r="N3975" s="14">
        <v>12</v>
      </c>
      <c r="O3975" s="14">
        <v>1556.8</v>
      </c>
      <c r="P3975" s="8">
        <v>21</v>
      </c>
      <c r="Q3975" s="8">
        <v>1681.9</v>
      </c>
      <c r="R3975" s="17">
        <f t="shared" si="250"/>
        <v>326928</v>
      </c>
      <c r="S3975" s="18">
        <f t="shared" si="251"/>
        <v>353199</v>
      </c>
    </row>
    <row r="3976" spans="1:19" x14ac:dyDescent="0.25">
      <c r="A3976" s="7" t="s">
        <v>6154</v>
      </c>
      <c r="B3976" s="7" t="s">
        <v>6155</v>
      </c>
      <c r="C3976" s="7" t="s">
        <v>1378</v>
      </c>
      <c r="D3976" s="7" t="s">
        <v>1379</v>
      </c>
      <c r="E3976" s="7" t="s">
        <v>1380</v>
      </c>
      <c r="F3976" s="8">
        <v>21</v>
      </c>
      <c r="G3976" s="8">
        <v>4779.5</v>
      </c>
      <c r="H3976" s="8">
        <v>4779.5</v>
      </c>
      <c r="I3976" s="8">
        <v>26</v>
      </c>
      <c r="J3976" s="8">
        <v>124267</v>
      </c>
      <c r="K3976" s="8">
        <v>4779.5</v>
      </c>
      <c r="L3976" s="8">
        <f t="shared" si="248"/>
        <v>829.5</v>
      </c>
      <c r="M3976" s="8">
        <f t="shared" si="249"/>
        <v>3950</v>
      </c>
      <c r="N3976" s="14">
        <v>12</v>
      </c>
      <c r="O3976" s="14">
        <v>4424</v>
      </c>
      <c r="P3976" s="8">
        <v>21</v>
      </c>
      <c r="Q3976" s="8">
        <v>4779.5</v>
      </c>
      <c r="R3976" s="17">
        <f t="shared" si="250"/>
        <v>115024</v>
      </c>
      <c r="S3976" s="18">
        <f t="shared" si="251"/>
        <v>124267</v>
      </c>
    </row>
    <row r="3977" spans="1:19" x14ac:dyDescent="0.25">
      <c r="A3977" s="7" t="s">
        <v>6156</v>
      </c>
      <c r="B3977" s="7" t="s">
        <v>6157</v>
      </c>
      <c r="C3977" s="7" t="s">
        <v>1378</v>
      </c>
      <c r="D3977" s="7" t="s">
        <v>1379</v>
      </c>
      <c r="E3977" s="7" t="s">
        <v>1380</v>
      </c>
      <c r="F3977" s="8">
        <v>21</v>
      </c>
      <c r="G3977" s="8">
        <v>4779.5</v>
      </c>
      <c r="H3977" s="8">
        <v>4779.5</v>
      </c>
      <c r="I3977" s="8">
        <v>10</v>
      </c>
      <c r="J3977" s="8">
        <v>47795</v>
      </c>
      <c r="K3977" s="8">
        <v>4779.5</v>
      </c>
      <c r="L3977" s="8">
        <f t="shared" si="248"/>
        <v>829.5</v>
      </c>
      <c r="M3977" s="8">
        <f t="shared" si="249"/>
        <v>3950</v>
      </c>
      <c r="N3977" s="9"/>
      <c r="O3977" s="9"/>
      <c r="P3977" s="8">
        <v>21</v>
      </c>
      <c r="Q3977" s="8">
        <v>4779.5</v>
      </c>
      <c r="R3977" s="17">
        <f t="shared" si="250"/>
        <v>0</v>
      </c>
      <c r="S3977" s="18">
        <f t="shared" si="251"/>
        <v>47795</v>
      </c>
    </row>
    <row r="3978" spans="1:19" x14ac:dyDescent="0.25">
      <c r="A3978" s="7" t="s">
        <v>6158</v>
      </c>
      <c r="B3978" s="7" t="s">
        <v>6159</v>
      </c>
      <c r="C3978" s="7" t="s">
        <v>1378</v>
      </c>
      <c r="D3978" s="7" t="s">
        <v>1379</v>
      </c>
      <c r="E3978" s="7" t="s">
        <v>1380</v>
      </c>
      <c r="F3978" s="8">
        <v>21</v>
      </c>
      <c r="G3978" s="8">
        <v>4779.5</v>
      </c>
      <c r="H3978" s="8">
        <v>4779.5</v>
      </c>
      <c r="I3978" s="8">
        <v>19</v>
      </c>
      <c r="J3978" s="8">
        <v>90810.5</v>
      </c>
      <c r="K3978" s="8">
        <v>4779.5</v>
      </c>
      <c r="L3978" s="8">
        <f t="shared" si="248"/>
        <v>829.5</v>
      </c>
      <c r="M3978" s="8">
        <f t="shared" si="249"/>
        <v>3950</v>
      </c>
      <c r="N3978" s="14">
        <v>12</v>
      </c>
      <c r="O3978" s="14">
        <v>4424</v>
      </c>
      <c r="P3978" s="8">
        <v>21</v>
      </c>
      <c r="Q3978" s="8">
        <v>4779.5</v>
      </c>
      <c r="R3978" s="17">
        <f t="shared" si="250"/>
        <v>84056</v>
      </c>
      <c r="S3978" s="18">
        <f t="shared" si="251"/>
        <v>90810.5</v>
      </c>
    </row>
    <row r="3979" spans="1:19" x14ac:dyDescent="0.25">
      <c r="A3979" s="7" t="s">
        <v>6160</v>
      </c>
      <c r="B3979" s="7" t="s">
        <v>6161</v>
      </c>
      <c r="C3979" s="7" t="s">
        <v>1378</v>
      </c>
      <c r="D3979" s="7" t="s">
        <v>1379</v>
      </c>
      <c r="E3979" s="7" t="s">
        <v>1380</v>
      </c>
      <c r="F3979" s="8">
        <v>21</v>
      </c>
      <c r="G3979" s="8">
        <v>4779.5</v>
      </c>
      <c r="H3979" s="8">
        <v>4779.5</v>
      </c>
      <c r="I3979" s="8">
        <v>20</v>
      </c>
      <c r="J3979" s="8">
        <v>95590</v>
      </c>
      <c r="K3979" s="8">
        <v>4779.5</v>
      </c>
      <c r="L3979" s="8">
        <f t="shared" si="248"/>
        <v>829.5</v>
      </c>
      <c r="M3979" s="8">
        <f t="shared" si="249"/>
        <v>3950</v>
      </c>
      <c r="N3979" s="9"/>
      <c r="O3979" s="9"/>
      <c r="P3979" s="8">
        <v>21</v>
      </c>
      <c r="Q3979" s="8">
        <v>4779.5</v>
      </c>
      <c r="R3979" s="17">
        <f t="shared" si="250"/>
        <v>0</v>
      </c>
      <c r="S3979" s="18">
        <f t="shared" si="251"/>
        <v>95590</v>
      </c>
    </row>
    <row r="3980" spans="1:19" x14ac:dyDescent="0.25">
      <c r="A3980" s="7" t="s">
        <v>6162</v>
      </c>
      <c r="B3980" s="7" t="s">
        <v>6163</v>
      </c>
      <c r="C3980" s="7" t="s">
        <v>1378</v>
      </c>
      <c r="D3980" s="7" t="s">
        <v>1379</v>
      </c>
      <c r="E3980" s="7" t="s">
        <v>1380</v>
      </c>
      <c r="F3980" s="8">
        <v>21</v>
      </c>
      <c r="G3980" s="8">
        <v>4779.5</v>
      </c>
      <c r="H3980" s="8">
        <v>4779.5</v>
      </c>
      <c r="I3980" s="8">
        <v>25</v>
      </c>
      <c r="J3980" s="8">
        <v>119487.5</v>
      </c>
      <c r="K3980" s="8">
        <v>4779.5</v>
      </c>
      <c r="L3980" s="8">
        <f t="shared" si="248"/>
        <v>829.5</v>
      </c>
      <c r="M3980" s="8">
        <f t="shared" si="249"/>
        <v>3950</v>
      </c>
      <c r="N3980" s="8">
        <v>12</v>
      </c>
      <c r="O3980" s="8">
        <v>4424</v>
      </c>
      <c r="P3980" s="8">
        <v>21</v>
      </c>
      <c r="Q3980" s="8">
        <v>4779.5</v>
      </c>
      <c r="R3980" s="17">
        <f t="shared" si="250"/>
        <v>110600</v>
      </c>
      <c r="S3980" s="18">
        <f t="shared" si="251"/>
        <v>119487.5</v>
      </c>
    </row>
    <row r="3981" spans="1:19" x14ac:dyDescent="0.25">
      <c r="A3981" s="7" t="s">
        <v>6164</v>
      </c>
      <c r="B3981" s="7" t="s">
        <v>6165</v>
      </c>
      <c r="C3981" s="7" t="s">
        <v>1378</v>
      </c>
      <c r="D3981" s="7" t="s">
        <v>1379</v>
      </c>
      <c r="E3981" s="7" t="s">
        <v>1380</v>
      </c>
      <c r="F3981" s="8">
        <v>21</v>
      </c>
      <c r="G3981" s="8">
        <v>4779.5</v>
      </c>
      <c r="H3981" s="8">
        <v>4779.5</v>
      </c>
      <c r="I3981" s="8">
        <v>39</v>
      </c>
      <c r="J3981" s="8">
        <v>186400.5</v>
      </c>
      <c r="K3981" s="8">
        <v>4779.5</v>
      </c>
      <c r="L3981" s="8">
        <f t="shared" si="248"/>
        <v>829.5</v>
      </c>
      <c r="M3981" s="8">
        <f t="shared" si="249"/>
        <v>3950</v>
      </c>
      <c r="N3981" s="14">
        <v>12</v>
      </c>
      <c r="O3981" s="14">
        <v>4424</v>
      </c>
      <c r="P3981" s="8">
        <v>21</v>
      </c>
      <c r="Q3981" s="8">
        <v>4779.5</v>
      </c>
      <c r="R3981" s="17">
        <f t="shared" si="250"/>
        <v>172536</v>
      </c>
      <c r="S3981" s="18">
        <f t="shared" si="251"/>
        <v>186400.5</v>
      </c>
    </row>
    <row r="3982" spans="1:19" x14ac:dyDescent="0.25">
      <c r="A3982" s="7" t="s">
        <v>6166</v>
      </c>
      <c r="B3982" s="7" t="s">
        <v>6167</v>
      </c>
      <c r="C3982" s="7" t="s">
        <v>1378</v>
      </c>
      <c r="D3982" s="7" t="s">
        <v>1379</v>
      </c>
      <c r="E3982" s="7" t="s">
        <v>1380</v>
      </c>
      <c r="F3982" s="8">
        <v>21</v>
      </c>
      <c r="G3982" s="8">
        <v>4779.5</v>
      </c>
      <c r="H3982" s="8">
        <v>4779.5</v>
      </c>
      <c r="I3982" s="8">
        <v>15</v>
      </c>
      <c r="J3982" s="8">
        <v>71692.5</v>
      </c>
      <c r="K3982" s="8">
        <v>4779.5</v>
      </c>
      <c r="L3982" s="8">
        <f t="shared" si="248"/>
        <v>829.5</v>
      </c>
      <c r="M3982" s="8">
        <f t="shared" si="249"/>
        <v>3950</v>
      </c>
      <c r="N3982" s="9"/>
      <c r="O3982" s="9"/>
      <c r="P3982" s="8">
        <v>21</v>
      </c>
      <c r="Q3982" s="8">
        <v>4779.5</v>
      </c>
      <c r="R3982" s="17">
        <f t="shared" si="250"/>
        <v>0</v>
      </c>
      <c r="S3982" s="18">
        <f t="shared" si="251"/>
        <v>71692.5</v>
      </c>
    </row>
    <row r="3983" spans="1:19" x14ac:dyDescent="0.25">
      <c r="A3983" s="7" t="s">
        <v>6168</v>
      </c>
      <c r="B3983" s="7" t="s">
        <v>6169</v>
      </c>
      <c r="C3983" s="7" t="s">
        <v>1378</v>
      </c>
      <c r="D3983" s="7" t="s">
        <v>1379</v>
      </c>
      <c r="E3983" s="7" t="s">
        <v>1380</v>
      </c>
      <c r="F3983" s="8">
        <v>21</v>
      </c>
      <c r="G3983" s="8">
        <v>4779.5</v>
      </c>
      <c r="H3983" s="8">
        <v>4779.5</v>
      </c>
      <c r="I3983" s="8">
        <v>8</v>
      </c>
      <c r="J3983" s="8">
        <v>38236</v>
      </c>
      <c r="K3983" s="8">
        <v>4779.5</v>
      </c>
      <c r="L3983" s="8">
        <f t="shared" si="248"/>
        <v>829.5</v>
      </c>
      <c r="M3983" s="8">
        <f t="shared" si="249"/>
        <v>3950</v>
      </c>
      <c r="N3983" s="9"/>
      <c r="O3983" s="9"/>
      <c r="P3983" s="8">
        <v>21</v>
      </c>
      <c r="Q3983" s="8">
        <v>4779.5</v>
      </c>
      <c r="R3983" s="17">
        <f t="shared" si="250"/>
        <v>0</v>
      </c>
      <c r="S3983" s="18">
        <f t="shared" si="251"/>
        <v>38236</v>
      </c>
    </row>
    <row r="3984" spans="1:19" x14ac:dyDescent="0.25">
      <c r="A3984" s="7" t="s">
        <v>6170</v>
      </c>
      <c r="B3984" s="7" t="s">
        <v>6171</v>
      </c>
      <c r="C3984" s="7" t="s">
        <v>1378</v>
      </c>
      <c r="D3984" s="7" t="s">
        <v>1379</v>
      </c>
      <c r="E3984" s="7" t="s">
        <v>1380</v>
      </c>
      <c r="F3984" s="8">
        <v>21</v>
      </c>
      <c r="G3984" s="8">
        <v>4779.5</v>
      </c>
      <c r="H3984" s="8">
        <v>4779.5</v>
      </c>
      <c r="I3984" s="8">
        <v>38</v>
      </c>
      <c r="J3984" s="8">
        <v>181621</v>
      </c>
      <c r="K3984" s="8">
        <v>4779.5</v>
      </c>
      <c r="L3984" s="8">
        <f t="shared" si="248"/>
        <v>829.5</v>
      </c>
      <c r="M3984" s="8">
        <f t="shared" si="249"/>
        <v>3950</v>
      </c>
      <c r="N3984" s="14">
        <v>12</v>
      </c>
      <c r="O3984" s="14">
        <v>4424</v>
      </c>
      <c r="P3984" s="8">
        <v>21</v>
      </c>
      <c r="Q3984" s="8">
        <v>4779.5</v>
      </c>
      <c r="R3984" s="17">
        <f t="shared" si="250"/>
        <v>168112</v>
      </c>
      <c r="S3984" s="18">
        <f t="shared" si="251"/>
        <v>181621</v>
      </c>
    </row>
    <row r="3985" spans="1:19" x14ac:dyDescent="0.25">
      <c r="A3985" s="7" t="s">
        <v>6172</v>
      </c>
      <c r="B3985" s="7" t="s">
        <v>6173</v>
      </c>
      <c r="C3985" s="7" t="s">
        <v>1378</v>
      </c>
      <c r="D3985" s="7" t="s">
        <v>1379</v>
      </c>
      <c r="E3985" s="7" t="s">
        <v>1380</v>
      </c>
      <c r="F3985" s="8">
        <v>21</v>
      </c>
      <c r="G3985" s="8">
        <v>4779.5</v>
      </c>
      <c r="H3985" s="8">
        <v>4779.5</v>
      </c>
      <c r="I3985" s="8">
        <v>13</v>
      </c>
      <c r="J3985" s="8">
        <v>62133.5</v>
      </c>
      <c r="K3985" s="8">
        <v>4779.5</v>
      </c>
      <c r="L3985" s="8">
        <f t="shared" si="248"/>
        <v>829.5</v>
      </c>
      <c r="M3985" s="8">
        <f t="shared" si="249"/>
        <v>3950</v>
      </c>
      <c r="N3985" s="9"/>
      <c r="O3985" s="9"/>
      <c r="P3985" s="8">
        <v>21</v>
      </c>
      <c r="Q3985" s="8">
        <v>4779.5</v>
      </c>
      <c r="R3985" s="17">
        <f t="shared" si="250"/>
        <v>0</v>
      </c>
      <c r="S3985" s="18">
        <f t="shared" si="251"/>
        <v>62133.5</v>
      </c>
    </row>
    <row r="3986" spans="1:19" x14ac:dyDescent="0.25">
      <c r="A3986" s="7" t="s">
        <v>6174</v>
      </c>
      <c r="B3986" s="7" t="s">
        <v>6175</v>
      </c>
      <c r="C3986" s="7" t="s">
        <v>1378</v>
      </c>
      <c r="D3986" s="7" t="s">
        <v>1379</v>
      </c>
      <c r="E3986" s="7" t="s">
        <v>1380</v>
      </c>
      <c r="F3986" s="8">
        <v>21</v>
      </c>
      <c r="G3986" s="8">
        <v>4779.5</v>
      </c>
      <c r="H3986" s="8">
        <v>4779.5</v>
      </c>
      <c r="I3986" s="8">
        <v>25</v>
      </c>
      <c r="J3986" s="8">
        <v>119487.5</v>
      </c>
      <c r="K3986" s="8">
        <v>4779.5</v>
      </c>
      <c r="L3986" s="8">
        <f t="shared" si="248"/>
        <v>829.5</v>
      </c>
      <c r="M3986" s="8">
        <f t="shared" si="249"/>
        <v>3950</v>
      </c>
      <c r="N3986" s="9"/>
      <c r="O3986" s="9"/>
      <c r="P3986" s="8">
        <v>21</v>
      </c>
      <c r="Q3986" s="8">
        <v>4779.5</v>
      </c>
      <c r="R3986" s="17">
        <f t="shared" si="250"/>
        <v>0</v>
      </c>
      <c r="S3986" s="18">
        <f t="shared" si="251"/>
        <v>119487.5</v>
      </c>
    </row>
    <row r="3987" spans="1:19" x14ac:dyDescent="0.25">
      <c r="A3987" s="7" t="s">
        <v>6176</v>
      </c>
      <c r="B3987" s="7" t="s">
        <v>6177</v>
      </c>
      <c r="C3987" s="7" t="s">
        <v>1378</v>
      </c>
      <c r="D3987" s="7" t="s">
        <v>1379</v>
      </c>
      <c r="E3987" s="7" t="s">
        <v>1380</v>
      </c>
      <c r="F3987" s="8">
        <v>21</v>
      </c>
      <c r="G3987" s="8">
        <v>4779.5</v>
      </c>
      <c r="H3987" s="8">
        <v>4779.5</v>
      </c>
      <c r="I3987" s="8">
        <v>2</v>
      </c>
      <c r="J3987" s="8">
        <v>9559</v>
      </c>
      <c r="K3987" s="8">
        <v>4779.5</v>
      </c>
      <c r="L3987" s="8">
        <f t="shared" si="248"/>
        <v>829.5</v>
      </c>
      <c r="M3987" s="8">
        <f t="shared" si="249"/>
        <v>3950</v>
      </c>
      <c r="N3987" s="9"/>
      <c r="O3987" s="9"/>
      <c r="P3987" s="8">
        <v>21</v>
      </c>
      <c r="Q3987" s="8">
        <v>4779.5</v>
      </c>
      <c r="R3987" s="17">
        <f t="shared" si="250"/>
        <v>0</v>
      </c>
      <c r="S3987" s="18">
        <f t="shared" si="251"/>
        <v>9559</v>
      </c>
    </row>
    <row r="3988" spans="1:19" x14ac:dyDescent="0.25">
      <c r="A3988" s="7" t="s">
        <v>6178</v>
      </c>
      <c r="B3988" s="7" t="s">
        <v>6179</v>
      </c>
      <c r="C3988" s="7" t="s">
        <v>1378</v>
      </c>
      <c r="D3988" s="7" t="s">
        <v>1379</v>
      </c>
      <c r="E3988" s="7" t="s">
        <v>1380</v>
      </c>
      <c r="F3988" s="8">
        <v>21</v>
      </c>
      <c r="G3988" s="8">
        <v>4779.5</v>
      </c>
      <c r="H3988" s="8">
        <v>4779.5</v>
      </c>
      <c r="I3988" s="8">
        <v>3</v>
      </c>
      <c r="J3988" s="8">
        <v>14338.5</v>
      </c>
      <c r="K3988" s="8">
        <v>4779.5</v>
      </c>
      <c r="L3988" s="8">
        <f t="shared" si="248"/>
        <v>829.5</v>
      </c>
      <c r="M3988" s="8">
        <f t="shared" si="249"/>
        <v>3950</v>
      </c>
      <c r="N3988" s="9"/>
      <c r="O3988" s="9"/>
      <c r="P3988" s="8">
        <v>21</v>
      </c>
      <c r="Q3988" s="8">
        <v>4779.5</v>
      </c>
      <c r="R3988" s="17">
        <f t="shared" si="250"/>
        <v>0</v>
      </c>
      <c r="S3988" s="18">
        <f t="shared" si="251"/>
        <v>14338.5</v>
      </c>
    </row>
    <row r="3989" spans="1:19" x14ac:dyDescent="0.25">
      <c r="A3989" s="7" t="s">
        <v>6180</v>
      </c>
      <c r="B3989" s="7" t="s">
        <v>6181</v>
      </c>
      <c r="C3989" s="7" t="s">
        <v>1378</v>
      </c>
      <c r="D3989" s="7" t="s">
        <v>1379</v>
      </c>
      <c r="E3989" s="7" t="s">
        <v>1380</v>
      </c>
      <c r="F3989" s="8">
        <v>21</v>
      </c>
      <c r="G3989" s="8">
        <v>4779.5</v>
      </c>
      <c r="H3989" s="8">
        <v>4779.5</v>
      </c>
      <c r="I3989" s="8">
        <v>134</v>
      </c>
      <c r="J3989" s="8">
        <v>640453</v>
      </c>
      <c r="K3989" s="8">
        <v>4779.5</v>
      </c>
      <c r="L3989" s="8">
        <f t="shared" si="248"/>
        <v>829.5</v>
      </c>
      <c r="M3989" s="8">
        <f t="shared" si="249"/>
        <v>3950</v>
      </c>
      <c r="N3989" s="8">
        <v>12</v>
      </c>
      <c r="O3989" s="8">
        <v>4424</v>
      </c>
      <c r="P3989" s="8">
        <v>21</v>
      </c>
      <c r="Q3989" s="8">
        <v>4779.5</v>
      </c>
      <c r="R3989" s="17">
        <f t="shared" si="250"/>
        <v>592816</v>
      </c>
      <c r="S3989" s="18">
        <f t="shared" si="251"/>
        <v>640453</v>
      </c>
    </row>
    <row r="3990" spans="1:19" x14ac:dyDescent="0.25">
      <c r="A3990" s="7" t="s">
        <v>6182</v>
      </c>
      <c r="B3990" s="7" t="s">
        <v>6183</v>
      </c>
      <c r="C3990" s="7" t="s">
        <v>1378</v>
      </c>
      <c r="D3990" s="7" t="s">
        <v>1379</v>
      </c>
      <c r="E3990" s="7" t="s">
        <v>1380</v>
      </c>
      <c r="F3990" s="8">
        <v>21</v>
      </c>
      <c r="G3990" s="8">
        <v>4779.5</v>
      </c>
      <c r="H3990" s="8">
        <v>4779.5</v>
      </c>
      <c r="I3990" s="8">
        <v>111</v>
      </c>
      <c r="J3990" s="8">
        <v>530524.5</v>
      </c>
      <c r="K3990" s="8">
        <v>4779.5</v>
      </c>
      <c r="L3990" s="8">
        <f t="shared" si="248"/>
        <v>829.5</v>
      </c>
      <c r="M3990" s="8">
        <f t="shared" si="249"/>
        <v>3950</v>
      </c>
      <c r="N3990" s="8">
        <v>12</v>
      </c>
      <c r="O3990" s="8">
        <v>4424</v>
      </c>
      <c r="P3990" s="8">
        <v>21</v>
      </c>
      <c r="Q3990" s="8">
        <v>4779.5</v>
      </c>
      <c r="R3990" s="17">
        <f t="shared" si="250"/>
        <v>491064</v>
      </c>
      <c r="S3990" s="18">
        <f t="shared" si="251"/>
        <v>530524.5</v>
      </c>
    </row>
    <row r="3991" spans="1:19" x14ac:dyDescent="0.25">
      <c r="A3991" s="7" t="s">
        <v>6184</v>
      </c>
      <c r="B3991" s="7" t="s">
        <v>6185</v>
      </c>
      <c r="C3991" s="7" t="s">
        <v>1378</v>
      </c>
      <c r="D3991" s="7" t="s">
        <v>1379</v>
      </c>
      <c r="E3991" s="7" t="s">
        <v>1380</v>
      </c>
      <c r="F3991" s="8">
        <v>21</v>
      </c>
      <c r="G3991" s="8">
        <v>4779.5</v>
      </c>
      <c r="H3991" s="8">
        <v>4779.5</v>
      </c>
      <c r="I3991" s="8">
        <v>72</v>
      </c>
      <c r="J3991" s="8">
        <v>344124</v>
      </c>
      <c r="K3991" s="8">
        <v>4779.5</v>
      </c>
      <c r="L3991" s="8">
        <f t="shared" si="248"/>
        <v>829.5</v>
      </c>
      <c r="M3991" s="8">
        <f t="shared" si="249"/>
        <v>3950</v>
      </c>
      <c r="N3991" s="14">
        <v>12</v>
      </c>
      <c r="O3991" s="14">
        <v>4424</v>
      </c>
      <c r="P3991" s="8">
        <v>21</v>
      </c>
      <c r="Q3991" s="8">
        <v>4779.5</v>
      </c>
      <c r="R3991" s="17">
        <f t="shared" si="250"/>
        <v>318528</v>
      </c>
      <c r="S3991" s="18">
        <f t="shared" si="251"/>
        <v>344124</v>
      </c>
    </row>
    <row r="3992" spans="1:19" x14ac:dyDescent="0.25">
      <c r="A3992" s="7" t="s">
        <v>6186</v>
      </c>
      <c r="B3992" s="7" t="s">
        <v>6187</v>
      </c>
      <c r="C3992" s="7" t="s">
        <v>1378</v>
      </c>
      <c r="D3992" s="7" t="s">
        <v>1379</v>
      </c>
      <c r="E3992" s="7" t="s">
        <v>1380</v>
      </c>
      <c r="F3992" s="8">
        <v>21</v>
      </c>
      <c r="G3992" s="8">
        <v>4779.5</v>
      </c>
      <c r="H3992" s="8">
        <v>4779.5</v>
      </c>
      <c r="I3992" s="8">
        <v>165</v>
      </c>
      <c r="J3992" s="8">
        <v>788617.5</v>
      </c>
      <c r="K3992" s="8">
        <v>4779.5</v>
      </c>
      <c r="L3992" s="8">
        <f t="shared" si="248"/>
        <v>829.5</v>
      </c>
      <c r="M3992" s="8">
        <f t="shared" si="249"/>
        <v>3950</v>
      </c>
      <c r="N3992" s="8">
        <v>12</v>
      </c>
      <c r="O3992" s="8">
        <v>4424</v>
      </c>
      <c r="P3992" s="8">
        <v>21</v>
      </c>
      <c r="Q3992" s="8">
        <v>4779.5</v>
      </c>
      <c r="R3992" s="17">
        <f t="shared" si="250"/>
        <v>729960</v>
      </c>
      <c r="S3992" s="18">
        <f t="shared" si="251"/>
        <v>788617.5</v>
      </c>
    </row>
    <row r="3993" spans="1:19" x14ac:dyDescent="0.25">
      <c r="A3993" s="7" t="s">
        <v>6188</v>
      </c>
      <c r="B3993" s="7" t="s">
        <v>6189</v>
      </c>
      <c r="C3993" s="7" t="s">
        <v>1378</v>
      </c>
      <c r="D3993" s="7" t="s">
        <v>1379</v>
      </c>
      <c r="E3993" s="7" t="s">
        <v>1380</v>
      </c>
      <c r="F3993" s="8">
        <v>21</v>
      </c>
      <c r="G3993" s="8">
        <v>4779.5</v>
      </c>
      <c r="H3993" s="8">
        <v>4779.5</v>
      </c>
      <c r="I3993" s="8">
        <v>60</v>
      </c>
      <c r="J3993" s="8">
        <v>286770</v>
      </c>
      <c r="K3993" s="8">
        <v>4779.5</v>
      </c>
      <c r="L3993" s="8">
        <f t="shared" si="248"/>
        <v>829.5</v>
      </c>
      <c r="M3993" s="8">
        <f t="shared" si="249"/>
        <v>3950</v>
      </c>
      <c r="N3993" s="14">
        <v>12</v>
      </c>
      <c r="O3993" s="14">
        <v>4424</v>
      </c>
      <c r="P3993" s="8">
        <v>21</v>
      </c>
      <c r="Q3993" s="8">
        <v>4779.5</v>
      </c>
      <c r="R3993" s="17">
        <f t="shared" si="250"/>
        <v>265440</v>
      </c>
      <c r="S3993" s="18">
        <f t="shared" si="251"/>
        <v>286770</v>
      </c>
    </row>
    <row r="3994" spans="1:19" x14ac:dyDescent="0.25">
      <c r="A3994" s="7" t="s">
        <v>6190</v>
      </c>
      <c r="B3994" s="7" t="s">
        <v>6191</v>
      </c>
      <c r="C3994" s="7" t="s">
        <v>1378</v>
      </c>
      <c r="D3994" s="7" t="s">
        <v>1379</v>
      </c>
      <c r="E3994" s="7" t="s">
        <v>1380</v>
      </c>
      <c r="F3994" s="8">
        <v>21</v>
      </c>
      <c r="G3994" s="8">
        <v>4779.5</v>
      </c>
      <c r="H3994" s="8">
        <v>4779.5</v>
      </c>
      <c r="I3994" s="8">
        <v>55</v>
      </c>
      <c r="J3994" s="8">
        <v>262872.5</v>
      </c>
      <c r="K3994" s="8">
        <v>4779.5</v>
      </c>
      <c r="L3994" s="8">
        <f t="shared" si="248"/>
        <v>829.5</v>
      </c>
      <c r="M3994" s="8">
        <f t="shared" si="249"/>
        <v>3950</v>
      </c>
      <c r="N3994" s="9"/>
      <c r="O3994" s="9"/>
      <c r="P3994" s="8">
        <v>21</v>
      </c>
      <c r="Q3994" s="8">
        <v>4779.5</v>
      </c>
      <c r="R3994" s="17">
        <f t="shared" si="250"/>
        <v>0</v>
      </c>
      <c r="S3994" s="18">
        <f t="shared" si="251"/>
        <v>262872.5</v>
      </c>
    </row>
    <row r="3995" spans="1:19" x14ac:dyDescent="0.25">
      <c r="A3995" s="7" t="s">
        <v>6192</v>
      </c>
      <c r="B3995" s="7" t="s">
        <v>6193</v>
      </c>
      <c r="C3995" s="7" t="s">
        <v>1378</v>
      </c>
      <c r="D3995" s="7" t="s">
        <v>1379</v>
      </c>
      <c r="E3995" s="7" t="s">
        <v>1380</v>
      </c>
      <c r="F3995" s="8">
        <v>21</v>
      </c>
      <c r="G3995" s="8">
        <v>4779.5</v>
      </c>
      <c r="H3995" s="8">
        <v>4779.5</v>
      </c>
      <c r="I3995" s="8">
        <v>139</v>
      </c>
      <c r="J3995" s="8">
        <v>664350.5</v>
      </c>
      <c r="K3995" s="8">
        <v>4779.5</v>
      </c>
      <c r="L3995" s="8">
        <f t="shared" si="248"/>
        <v>829.5</v>
      </c>
      <c r="M3995" s="8">
        <f t="shared" si="249"/>
        <v>3950</v>
      </c>
      <c r="N3995" s="14">
        <v>12</v>
      </c>
      <c r="O3995" s="14">
        <v>4424</v>
      </c>
      <c r="P3995" s="8">
        <v>21</v>
      </c>
      <c r="Q3995" s="8">
        <v>4779.5</v>
      </c>
      <c r="R3995" s="17">
        <f t="shared" si="250"/>
        <v>614936</v>
      </c>
      <c r="S3995" s="18">
        <f t="shared" si="251"/>
        <v>664350.5</v>
      </c>
    </row>
    <row r="3996" spans="1:19" x14ac:dyDescent="0.25">
      <c r="A3996" s="7" t="s">
        <v>6194</v>
      </c>
      <c r="B3996" s="7" t="s">
        <v>6195</v>
      </c>
      <c r="C3996" s="7" t="s">
        <v>1378</v>
      </c>
      <c r="D3996" s="7" t="s">
        <v>1379</v>
      </c>
      <c r="E3996" s="7" t="s">
        <v>1380</v>
      </c>
      <c r="F3996" s="8">
        <v>21</v>
      </c>
      <c r="G3996" s="8">
        <v>4779.5</v>
      </c>
      <c r="H3996" s="8">
        <v>4779.5</v>
      </c>
      <c r="I3996" s="8">
        <v>53</v>
      </c>
      <c r="J3996" s="8">
        <v>253313.5</v>
      </c>
      <c r="K3996" s="8">
        <v>4779.5</v>
      </c>
      <c r="L3996" s="8">
        <f t="shared" si="248"/>
        <v>829.5</v>
      </c>
      <c r="M3996" s="8">
        <f t="shared" si="249"/>
        <v>3950</v>
      </c>
      <c r="N3996" s="8">
        <v>12</v>
      </c>
      <c r="O3996" s="8">
        <v>4424</v>
      </c>
      <c r="P3996" s="8">
        <v>21</v>
      </c>
      <c r="Q3996" s="8">
        <v>4779.5</v>
      </c>
      <c r="R3996" s="17">
        <f t="shared" si="250"/>
        <v>234472</v>
      </c>
      <c r="S3996" s="18">
        <f t="shared" si="251"/>
        <v>253313.5</v>
      </c>
    </row>
    <row r="3997" spans="1:19" x14ac:dyDescent="0.25">
      <c r="A3997" s="7" t="s">
        <v>6196</v>
      </c>
      <c r="B3997" s="7" t="s">
        <v>6197</v>
      </c>
      <c r="C3997" s="7" t="s">
        <v>1378</v>
      </c>
      <c r="D3997" s="7" t="s">
        <v>1379</v>
      </c>
      <c r="E3997" s="7" t="s">
        <v>1380</v>
      </c>
      <c r="F3997" s="8">
        <v>21</v>
      </c>
      <c r="G3997" s="8">
        <v>4779.5</v>
      </c>
      <c r="H3997" s="8">
        <v>4779.5</v>
      </c>
      <c r="I3997" s="8">
        <v>35</v>
      </c>
      <c r="J3997" s="8">
        <v>167282.5</v>
      </c>
      <c r="K3997" s="8">
        <v>4779.5</v>
      </c>
      <c r="L3997" s="8">
        <f t="shared" si="248"/>
        <v>829.5</v>
      </c>
      <c r="M3997" s="8">
        <f t="shared" si="249"/>
        <v>3950</v>
      </c>
      <c r="N3997" s="8">
        <v>12</v>
      </c>
      <c r="O3997" s="8">
        <v>4424</v>
      </c>
      <c r="P3997" s="8">
        <v>21</v>
      </c>
      <c r="Q3997" s="8">
        <v>4779.5</v>
      </c>
      <c r="R3997" s="17">
        <f t="shared" si="250"/>
        <v>154840</v>
      </c>
      <c r="S3997" s="18">
        <f t="shared" si="251"/>
        <v>167282.5</v>
      </c>
    </row>
    <row r="3998" spans="1:19" x14ac:dyDescent="0.25">
      <c r="A3998" s="7" t="s">
        <v>6198</v>
      </c>
      <c r="B3998" s="7" t="s">
        <v>6199</v>
      </c>
      <c r="C3998" s="7" t="s">
        <v>1378</v>
      </c>
      <c r="D3998" s="7" t="s">
        <v>1379</v>
      </c>
      <c r="E3998" s="7" t="s">
        <v>1380</v>
      </c>
      <c r="F3998" s="8">
        <v>21</v>
      </c>
      <c r="G3998" s="8">
        <v>4779.5</v>
      </c>
      <c r="H3998" s="8">
        <v>4779.5</v>
      </c>
      <c r="I3998" s="8">
        <v>116</v>
      </c>
      <c r="J3998" s="8">
        <v>554422</v>
      </c>
      <c r="K3998" s="8">
        <v>4779.5</v>
      </c>
      <c r="L3998" s="8">
        <f t="shared" si="248"/>
        <v>829.5</v>
      </c>
      <c r="M3998" s="8">
        <f t="shared" si="249"/>
        <v>3950</v>
      </c>
      <c r="N3998" s="14">
        <v>12</v>
      </c>
      <c r="O3998" s="14">
        <v>4424</v>
      </c>
      <c r="P3998" s="8">
        <v>21</v>
      </c>
      <c r="Q3998" s="8">
        <v>4779.5</v>
      </c>
      <c r="R3998" s="17">
        <f t="shared" si="250"/>
        <v>513184</v>
      </c>
      <c r="S3998" s="18">
        <f t="shared" si="251"/>
        <v>554422</v>
      </c>
    </row>
    <row r="3999" spans="1:19" x14ac:dyDescent="0.25">
      <c r="A3999" s="7" t="s">
        <v>6200</v>
      </c>
      <c r="B3999" s="7" t="s">
        <v>6201</v>
      </c>
      <c r="C3999" s="7" t="s">
        <v>1378</v>
      </c>
      <c r="D3999" s="7" t="s">
        <v>1379</v>
      </c>
      <c r="E3999" s="7" t="s">
        <v>1380</v>
      </c>
      <c r="F3999" s="8">
        <v>21</v>
      </c>
      <c r="G3999" s="8">
        <v>4779.5</v>
      </c>
      <c r="H3999" s="8">
        <v>4779.5</v>
      </c>
      <c r="I3999" s="8">
        <v>28</v>
      </c>
      <c r="J3999" s="8">
        <v>133826</v>
      </c>
      <c r="K3999" s="8">
        <v>4779.5</v>
      </c>
      <c r="L3999" s="8">
        <f t="shared" si="248"/>
        <v>829.5</v>
      </c>
      <c r="M3999" s="8">
        <f t="shared" si="249"/>
        <v>3950</v>
      </c>
      <c r="N3999" s="9"/>
      <c r="O3999" s="9"/>
      <c r="P3999" s="8">
        <v>21</v>
      </c>
      <c r="Q3999" s="8">
        <v>4779.5</v>
      </c>
      <c r="R3999" s="17">
        <f t="shared" si="250"/>
        <v>0</v>
      </c>
      <c r="S3999" s="18">
        <f t="shared" si="251"/>
        <v>133826</v>
      </c>
    </row>
    <row r="4000" spans="1:19" x14ac:dyDescent="0.25">
      <c r="A4000" s="7" t="s">
        <v>6202</v>
      </c>
      <c r="B4000" s="7" t="s">
        <v>6203</v>
      </c>
      <c r="C4000" s="7" t="s">
        <v>1378</v>
      </c>
      <c r="D4000" s="7" t="s">
        <v>1379</v>
      </c>
      <c r="E4000" s="7" t="s">
        <v>1380</v>
      </c>
      <c r="F4000" s="14">
        <v>21</v>
      </c>
      <c r="G4000" s="8">
        <v>4779.5</v>
      </c>
      <c r="H4000" s="8">
        <v>4779.5</v>
      </c>
      <c r="I4000" s="8">
        <v>41</v>
      </c>
      <c r="J4000" s="8">
        <v>195959.5</v>
      </c>
      <c r="K4000" s="8">
        <v>4779.5</v>
      </c>
      <c r="L4000" s="8">
        <f t="shared" si="248"/>
        <v>829.5</v>
      </c>
      <c r="M4000" s="8">
        <f t="shared" si="249"/>
        <v>3950</v>
      </c>
      <c r="N4000" s="9"/>
      <c r="O4000" s="9"/>
      <c r="P4000" s="14">
        <v>21</v>
      </c>
      <c r="Q4000" s="14">
        <v>4779.5</v>
      </c>
      <c r="R4000" s="17">
        <f t="shared" si="250"/>
        <v>0</v>
      </c>
      <c r="S4000" s="18">
        <f t="shared" si="251"/>
        <v>195959.5</v>
      </c>
    </row>
    <row r="4001" spans="1:19" x14ac:dyDescent="0.25">
      <c r="A4001" s="7" t="s">
        <v>6204</v>
      </c>
      <c r="B4001" s="7" t="s">
        <v>6205</v>
      </c>
      <c r="C4001" s="7" t="s">
        <v>1378</v>
      </c>
      <c r="D4001" s="7" t="s">
        <v>1379</v>
      </c>
      <c r="E4001" s="7" t="s">
        <v>1380</v>
      </c>
      <c r="F4001" s="8">
        <v>21</v>
      </c>
      <c r="G4001" s="8">
        <v>4779.5</v>
      </c>
      <c r="H4001" s="8">
        <v>4779.5</v>
      </c>
      <c r="I4001" s="8">
        <v>43</v>
      </c>
      <c r="J4001" s="8">
        <v>205518.5</v>
      </c>
      <c r="K4001" s="8">
        <v>4779.5</v>
      </c>
      <c r="L4001" s="8">
        <f t="shared" si="248"/>
        <v>829.5</v>
      </c>
      <c r="M4001" s="8">
        <f t="shared" si="249"/>
        <v>3950</v>
      </c>
      <c r="N4001" s="8">
        <v>12</v>
      </c>
      <c r="O4001" s="8">
        <v>4424</v>
      </c>
      <c r="P4001" s="8">
        <v>21</v>
      </c>
      <c r="Q4001" s="8">
        <v>4779.5</v>
      </c>
      <c r="R4001" s="17">
        <f t="shared" si="250"/>
        <v>190232</v>
      </c>
      <c r="S4001" s="18">
        <f t="shared" si="251"/>
        <v>205518.5</v>
      </c>
    </row>
    <row r="4002" spans="1:19" x14ac:dyDescent="0.25">
      <c r="A4002" s="7" t="s">
        <v>6206</v>
      </c>
      <c r="B4002" s="7" t="s">
        <v>6207</v>
      </c>
      <c r="C4002" s="7" t="s">
        <v>1378</v>
      </c>
      <c r="D4002" s="7" t="s">
        <v>1379</v>
      </c>
      <c r="E4002" s="7" t="s">
        <v>1380</v>
      </c>
      <c r="F4002" s="8">
        <v>21</v>
      </c>
      <c r="G4002" s="8">
        <v>4779.5</v>
      </c>
      <c r="H4002" s="8">
        <v>4779.5</v>
      </c>
      <c r="I4002" s="8">
        <v>10</v>
      </c>
      <c r="J4002" s="8">
        <v>47795</v>
      </c>
      <c r="K4002" s="8">
        <v>4779.5</v>
      </c>
      <c r="L4002" s="8">
        <f t="shared" si="248"/>
        <v>829.5</v>
      </c>
      <c r="M4002" s="8">
        <f t="shared" si="249"/>
        <v>3950</v>
      </c>
      <c r="N4002" s="9"/>
      <c r="O4002" s="9"/>
      <c r="P4002" s="8">
        <v>21</v>
      </c>
      <c r="Q4002" s="8">
        <v>4779.5</v>
      </c>
      <c r="R4002" s="17">
        <f t="shared" si="250"/>
        <v>0</v>
      </c>
      <c r="S4002" s="18">
        <f t="shared" si="251"/>
        <v>47795</v>
      </c>
    </row>
    <row r="4003" spans="1:19" x14ac:dyDescent="0.25">
      <c r="A4003" s="7" t="s">
        <v>6208</v>
      </c>
      <c r="B4003" s="7" t="s">
        <v>6209</v>
      </c>
      <c r="C4003" s="7" t="s">
        <v>1378</v>
      </c>
      <c r="D4003" s="7" t="s">
        <v>1379</v>
      </c>
      <c r="E4003" s="7" t="s">
        <v>1380</v>
      </c>
      <c r="F4003" s="8">
        <v>21</v>
      </c>
      <c r="G4003" s="8">
        <v>4779.5</v>
      </c>
      <c r="H4003" s="8">
        <v>4779.5</v>
      </c>
      <c r="I4003" s="8">
        <v>42</v>
      </c>
      <c r="J4003" s="8">
        <v>200739</v>
      </c>
      <c r="K4003" s="8">
        <v>4779.5</v>
      </c>
      <c r="L4003" s="8">
        <f t="shared" si="248"/>
        <v>829.5</v>
      </c>
      <c r="M4003" s="8">
        <f t="shared" si="249"/>
        <v>3950</v>
      </c>
      <c r="N4003" s="14">
        <v>12</v>
      </c>
      <c r="O4003" s="14">
        <v>4424</v>
      </c>
      <c r="P4003" s="8">
        <v>21</v>
      </c>
      <c r="Q4003" s="8">
        <v>4779.5</v>
      </c>
      <c r="R4003" s="17">
        <f t="shared" si="250"/>
        <v>185808</v>
      </c>
      <c r="S4003" s="18">
        <f t="shared" si="251"/>
        <v>200739</v>
      </c>
    </row>
    <row r="4004" spans="1:19" x14ac:dyDescent="0.25">
      <c r="A4004" s="7" t="s">
        <v>6210</v>
      </c>
      <c r="B4004" s="7" t="s">
        <v>6211</v>
      </c>
      <c r="C4004" s="7" t="s">
        <v>1378</v>
      </c>
      <c r="D4004" s="7" t="s">
        <v>1379</v>
      </c>
      <c r="E4004" s="7" t="s">
        <v>1380</v>
      </c>
      <c r="F4004" s="8">
        <v>21</v>
      </c>
      <c r="G4004" s="8">
        <v>4779.5</v>
      </c>
      <c r="H4004" s="8">
        <v>4779.5</v>
      </c>
      <c r="I4004" s="8">
        <v>3</v>
      </c>
      <c r="J4004" s="8">
        <v>14338.5</v>
      </c>
      <c r="K4004" s="8">
        <v>4779.5</v>
      </c>
      <c r="L4004" s="8">
        <f t="shared" si="248"/>
        <v>829.5</v>
      </c>
      <c r="M4004" s="8">
        <f t="shared" si="249"/>
        <v>3950</v>
      </c>
      <c r="N4004" s="9"/>
      <c r="O4004" s="9"/>
      <c r="P4004" s="8">
        <v>21</v>
      </c>
      <c r="Q4004" s="8">
        <v>4779.5</v>
      </c>
      <c r="R4004" s="17">
        <f t="shared" si="250"/>
        <v>0</v>
      </c>
      <c r="S4004" s="18">
        <f t="shared" si="251"/>
        <v>14338.5</v>
      </c>
    </row>
    <row r="4005" spans="1:19" x14ac:dyDescent="0.25">
      <c r="A4005" s="7" t="s">
        <v>6212</v>
      </c>
      <c r="B4005" s="7" t="s">
        <v>6213</v>
      </c>
      <c r="C4005" s="7" t="s">
        <v>1378</v>
      </c>
      <c r="D4005" s="7" t="s">
        <v>1379</v>
      </c>
      <c r="E4005" s="7" t="s">
        <v>1380</v>
      </c>
      <c r="F4005" s="8">
        <v>21</v>
      </c>
      <c r="G4005" s="8">
        <v>4779.5</v>
      </c>
      <c r="H4005" s="8">
        <v>4779.5</v>
      </c>
      <c r="I4005" s="8">
        <v>20</v>
      </c>
      <c r="J4005" s="8">
        <v>95590</v>
      </c>
      <c r="K4005" s="8">
        <v>4779.5</v>
      </c>
      <c r="L4005" s="8">
        <f t="shared" si="248"/>
        <v>829.5</v>
      </c>
      <c r="M4005" s="8">
        <f t="shared" si="249"/>
        <v>3950</v>
      </c>
      <c r="N4005" s="14">
        <v>12</v>
      </c>
      <c r="O4005" s="14">
        <v>4424</v>
      </c>
      <c r="P4005" s="8">
        <v>21</v>
      </c>
      <c r="Q4005" s="8">
        <v>4779.5</v>
      </c>
      <c r="R4005" s="17">
        <f t="shared" si="250"/>
        <v>88480</v>
      </c>
      <c r="S4005" s="18">
        <f t="shared" si="251"/>
        <v>95590</v>
      </c>
    </row>
    <row r="4006" spans="1:19" x14ac:dyDescent="0.25">
      <c r="A4006" s="7" t="s">
        <v>6214</v>
      </c>
      <c r="B4006" s="7" t="s">
        <v>6215</v>
      </c>
      <c r="C4006" s="7" t="s">
        <v>37</v>
      </c>
      <c r="D4006" s="7" t="s">
        <v>38</v>
      </c>
      <c r="E4006" s="7" t="s">
        <v>39</v>
      </c>
      <c r="F4006" s="8">
        <v>15</v>
      </c>
      <c r="G4006" s="8">
        <v>1804.61</v>
      </c>
      <c r="H4006" s="8">
        <v>1804.61</v>
      </c>
      <c r="I4006" s="8">
        <v>1</v>
      </c>
      <c r="J4006" s="8">
        <v>1804.61</v>
      </c>
      <c r="K4006" s="8">
        <v>1804.61</v>
      </c>
      <c r="L4006" s="8">
        <f t="shared" si="248"/>
        <v>235.38391304347806</v>
      </c>
      <c r="M4006" s="8">
        <f t="shared" si="249"/>
        <v>1569.2260869565218</v>
      </c>
      <c r="N4006" s="9"/>
      <c r="O4006" s="9"/>
      <c r="P4006" s="8">
        <v>15</v>
      </c>
      <c r="Q4006" s="8">
        <v>1804.61</v>
      </c>
      <c r="R4006" s="17">
        <f t="shared" si="250"/>
        <v>0</v>
      </c>
      <c r="S4006" s="18">
        <f t="shared" si="251"/>
        <v>1804.61</v>
      </c>
    </row>
    <row r="4007" spans="1:19" x14ac:dyDescent="0.25">
      <c r="A4007" s="7" t="s">
        <v>6216</v>
      </c>
      <c r="B4007" s="7" t="s">
        <v>6217</v>
      </c>
      <c r="C4007" s="7" t="s">
        <v>37</v>
      </c>
      <c r="D4007" s="7" t="s">
        <v>38</v>
      </c>
      <c r="E4007" s="7" t="s">
        <v>39</v>
      </c>
      <c r="F4007" s="8">
        <v>15</v>
      </c>
      <c r="G4007" s="8">
        <v>1804.61</v>
      </c>
      <c r="H4007" s="8">
        <v>1804.61</v>
      </c>
      <c r="I4007" s="8">
        <v>1</v>
      </c>
      <c r="J4007" s="8">
        <v>1804.61</v>
      </c>
      <c r="K4007" s="8">
        <v>1804.61</v>
      </c>
      <c r="L4007" s="8">
        <f t="shared" si="248"/>
        <v>235.38391304347806</v>
      </c>
      <c r="M4007" s="8">
        <f t="shared" si="249"/>
        <v>1569.2260869565218</v>
      </c>
      <c r="N4007" s="9"/>
      <c r="O4007" s="9"/>
      <c r="P4007" s="8">
        <v>15</v>
      </c>
      <c r="Q4007" s="8">
        <v>1804.61</v>
      </c>
      <c r="R4007" s="17">
        <f t="shared" si="250"/>
        <v>0</v>
      </c>
      <c r="S4007" s="18">
        <f t="shared" si="251"/>
        <v>1804.61</v>
      </c>
    </row>
    <row r="4008" spans="1:19" x14ac:dyDescent="0.25">
      <c r="A4008" s="7" t="s">
        <v>6218</v>
      </c>
      <c r="B4008" s="7" t="s">
        <v>6219</v>
      </c>
      <c r="C4008" s="7" t="s">
        <v>76</v>
      </c>
      <c r="D4008" s="7" t="s">
        <v>77</v>
      </c>
      <c r="E4008" s="7" t="s">
        <v>78</v>
      </c>
      <c r="F4008" s="8">
        <v>15</v>
      </c>
      <c r="G4008" s="8">
        <v>4600</v>
      </c>
      <c r="H4008" s="8">
        <v>4600</v>
      </c>
      <c r="I4008" s="8">
        <v>2</v>
      </c>
      <c r="J4008" s="8">
        <v>9200</v>
      </c>
      <c r="K4008" s="8">
        <v>4600</v>
      </c>
      <c r="L4008" s="8">
        <f t="shared" si="248"/>
        <v>599.99999999999955</v>
      </c>
      <c r="M4008" s="8">
        <f t="shared" si="249"/>
        <v>4000.0000000000005</v>
      </c>
      <c r="N4008" s="13"/>
      <c r="O4008" s="13"/>
      <c r="P4008" s="8">
        <v>15</v>
      </c>
      <c r="Q4008" s="8">
        <v>4600</v>
      </c>
      <c r="R4008" s="17">
        <f t="shared" si="250"/>
        <v>0</v>
      </c>
      <c r="S4008" s="18">
        <f t="shared" si="251"/>
        <v>9200</v>
      </c>
    </row>
    <row r="4009" spans="1:19" x14ac:dyDescent="0.25">
      <c r="A4009" s="7" t="s">
        <v>6220</v>
      </c>
      <c r="B4009" s="7" t="s">
        <v>6221</v>
      </c>
      <c r="C4009" s="7" t="s">
        <v>76</v>
      </c>
      <c r="D4009" s="7" t="s">
        <v>77</v>
      </c>
      <c r="E4009" s="7" t="s">
        <v>78</v>
      </c>
      <c r="F4009" s="8">
        <v>15</v>
      </c>
      <c r="G4009" s="8">
        <v>10499.99</v>
      </c>
      <c r="H4009" s="8">
        <v>10499.99</v>
      </c>
      <c r="I4009" s="8">
        <v>1</v>
      </c>
      <c r="J4009" s="8">
        <v>10499.99</v>
      </c>
      <c r="K4009" s="8">
        <v>10499.99</v>
      </c>
      <c r="L4009" s="8">
        <f t="shared" si="248"/>
        <v>1369.5639130434774</v>
      </c>
      <c r="M4009" s="8">
        <f t="shared" si="249"/>
        <v>9130.4260869565223</v>
      </c>
      <c r="N4009" s="14">
        <v>12</v>
      </c>
      <c r="O4009" s="14">
        <v>6720</v>
      </c>
      <c r="P4009" s="8">
        <v>15</v>
      </c>
      <c r="Q4009" s="8">
        <v>10499.99</v>
      </c>
      <c r="R4009" s="17">
        <f t="shared" si="250"/>
        <v>6720</v>
      </c>
      <c r="S4009" s="18">
        <f t="shared" si="251"/>
        <v>10499.99</v>
      </c>
    </row>
    <row r="4010" spans="1:19" x14ac:dyDescent="0.25">
      <c r="A4010" s="7" t="s">
        <v>6222</v>
      </c>
      <c r="B4010" s="7" t="s">
        <v>6223</v>
      </c>
      <c r="C4010" s="7" t="s">
        <v>76</v>
      </c>
      <c r="D4010" s="7" t="s">
        <v>77</v>
      </c>
      <c r="E4010" s="7" t="s">
        <v>1907</v>
      </c>
      <c r="F4010" s="8">
        <v>15</v>
      </c>
      <c r="G4010" s="8">
        <v>2070</v>
      </c>
      <c r="H4010" s="8">
        <v>2070</v>
      </c>
      <c r="I4010" s="8">
        <v>1</v>
      </c>
      <c r="J4010" s="8">
        <v>2070</v>
      </c>
      <c r="K4010" s="8">
        <v>2070</v>
      </c>
      <c r="L4010" s="8">
        <f t="shared" si="248"/>
        <v>269.99999999999977</v>
      </c>
      <c r="M4010" s="8">
        <f t="shared" si="249"/>
        <v>1800.0000000000002</v>
      </c>
      <c r="N4010" s="13"/>
      <c r="O4010" s="13"/>
      <c r="P4010" s="8">
        <v>15</v>
      </c>
      <c r="Q4010" s="8">
        <v>2070</v>
      </c>
      <c r="R4010" s="17">
        <f t="shared" si="250"/>
        <v>0</v>
      </c>
      <c r="S4010" s="18">
        <f t="shared" si="251"/>
        <v>2070</v>
      </c>
    </row>
    <row r="4011" spans="1:19" x14ac:dyDescent="0.25">
      <c r="A4011" s="7" t="s">
        <v>6224</v>
      </c>
      <c r="B4011" s="7" t="s">
        <v>6225</v>
      </c>
      <c r="C4011" s="7" t="s">
        <v>76</v>
      </c>
      <c r="D4011" s="7" t="s">
        <v>77</v>
      </c>
      <c r="E4011" s="7" t="s">
        <v>1907</v>
      </c>
      <c r="F4011" s="8">
        <v>15</v>
      </c>
      <c r="G4011" s="8">
        <v>11270</v>
      </c>
      <c r="H4011" s="8">
        <v>11270</v>
      </c>
      <c r="I4011" s="8">
        <v>1</v>
      </c>
      <c r="J4011" s="8">
        <v>11270</v>
      </c>
      <c r="K4011" s="8">
        <v>11270</v>
      </c>
      <c r="L4011" s="8">
        <f t="shared" si="248"/>
        <v>1470</v>
      </c>
      <c r="M4011" s="8">
        <f t="shared" si="249"/>
        <v>9800</v>
      </c>
      <c r="N4011" s="9"/>
      <c r="O4011" s="9"/>
      <c r="P4011" s="8">
        <v>15</v>
      </c>
      <c r="Q4011" s="8">
        <v>11270</v>
      </c>
      <c r="R4011" s="17">
        <f t="shared" si="250"/>
        <v>0</v>
      </c>
      <c r="S4011" s="18">
        <f t="shared" si="251"/>
        <v>11270</v>
      </c>
    </row>
    <row r="4012" spans="1:19" x14ac:dyDescent="0.25">
      <c r="A4012" s="7" t="s">
        <v>6226</v>
      </c>
      <c r="B4012" s="7" t="s">
        <v>6227</v>
      </c>
      <c r="C4012" s="7" t="s">
        <v>76</v>
      </c>
      <c r="D4012" s="7" t="s">
        <v>77</v>
      </c>
      <c r="E4012" s="7" t="s">
        <v>78</v>
      </c>
      <c r="F4012" s="8">
        <v>15</v>
      </c>
      <c r="G4012" s="8">
        <v>13800</v>
      </c>
      <c r="H4012" s="8">
        <v>13800</v>
      </c>
      <c r="I4012" s="8">
        <v>4</v>
      </c>
      <c r="J4012" s="8">
        <v>55200</v>
      </c>
      <c r="K4012" s="8">
        <v>13800</v>
      </c>
      <c r="L4012" s="8">
        <f t="shared" si="248"/>
        <v>1799.9999999999982</v>
      </c>
      <c r="M4012" s="8">
        <f t="shared" si="249"/>
        <v>12000.000000000002</v>
      </c>
      <c r="N4012" s="13"/>
      <c r="O4012" s="13"/>
      <c r="P4012" s="8">
        <v>15</v>
      </c>
      <c r="Q4012" s="8">
        <v>13800</v>
      </c>
      <c r="R4012" s="17">
        <f t="shared" si="250"/>
        <v>0</v>
      </c>
      <c r="S4012" s="18">
        <f t="shared" si="251"/>
        <v>55200</v>
      </c>
    </row>
    <row r="4013" spans="1:19" x14ac:dyDescent="0.25">
      <c r="A4013" s="7" t="s">
        <v>6228</v>
      </c>
      <c r="B4013" s="7" t="s">
        <v>6229</v>
      </c>
      <c r="C4013" s="7" t="s">
        <v>76</v>
      </c>
      <c r="D4013" s="7" t="s">
        <v>77</v>
      </c>
      <c r="E4013" s="7" t="s">
        <v>78</v>
      </c>
      <c r="F4013" s="8">
        <v>15</v>
      </c>
      <c r="G4013" s="8">
        <v>8970</v>
      </c>
      <c r="H4013" s="8">
        <v>8970</v>
      </c>
      <c r="I4013" s="8">
        <v>1</v>
      </c>
      <c r="J4013" s="8">
        <v>8970</v>
      </c>
      <c r="K4013" s="8">
        <v>8970</v>
      </c>
      <c r="L4013" s="8">
        <f t="shared" si="248"/>
        <v>1169.9999999999991</v>
      </c>
      <c r="M4013" s="8">
        <f t="shared" si="249"/>
        <v>7800.0000000000009</v>
      </c>
      <c r="N4013" s="9"/>
      <c r="O4013" s="9"/>
      <c r="P4013" s="8">
        <v>15</v>
      </c>
      <c r="Q4013" s="8">
        <v>8970</v>
      </c>
      <c r="R4013" s="17">
        <f t="shared" si="250"/>
        <v>0</v>
      </c>
      <c r="S4013" s="18">
        <f t="shared" si="251"/>
        <v>8970</v>
      </c>
    </row>
    <row r="4014" spans="1:19" x14ac:dyDescent="0.25">
      <c r="A4014" s="7" t="s">
        <v>6230</v>
      </c>
      <c r="B4014" s="7" t="s">
        <v>6231</v>
      </c>
      <c r="C4014" s="7" t="s">
        <v>32</v>
      </c>
      <c r="D4014" s="7" t="s">
        <v>33</v>
      </c>
      <c r="E4014" s="7" t="s">
        <v>34</v>
      </c>
      <c r="F4014" s="8">
        <v>15</v>
      </c>
      <c r="G4014" s="8">
        <v>23002.880000000001</v>
      </c>
      <c r="H4014" s="8">
        <v>23002.880000000001</v>
      </c>
      <c r="I4014" s="8">
        <v>1</v>
      </c>
      <c r="J4014" s="8">
        <v>23002.880000000001</v>
      </c>
      <c r="K4014" s="8">
        <v>23002.880000000001</v>
      </c>
      <c r="L4014" s="8">
        <f t="shared" si="248"/>
        <v>3000.3756521739124</v>
      </c>
      <c r="M4014" s="8">
        <f t="shared" si="249"/>
        <v>20002.504347826089</v>
      </c>
      <c r="N4014" s="9"/>
      <c r="O4014" s="9"/>
      <c r="P4014" s="8">
        <v>15</v>
      </c>
      <c r="Q4014" s="8">
        <v>23002.880000000001</v>
      </c>
      <c r="R4014" s="17">
        <f t="shared" si="250"/>
        <v>0</v>
      </c>
      <c r="S4014" s="18">
        <f t="shared" si="251"/>
        <v>23002.880000000001</v>
      </c>
    </row>
    <row r="4015" spans="1:19" x14ac:dyDescent="0.25">
      <c r="A4015" s="7" t="s">
        <v>6232</v>
      </c>
      <c r="B4015" s="7" t="s">
        <v>6233</v>
      </c>
      <c r="C4015" s="7" t="s">
        <v>32</v>
      </c>
      <c r="D4015" s="7" t="s">
        <v>33</v>
      </c>
      <c r="E4015" s="7" t="s">
        <v>34</v>
      </c>
      <c r="F4015" s="8">
        <v>15</v>
      </c>
      <c r="G4015" s="8">
        <v>18745</v>
      </c>
      <c r="H4015" s="8">
        <v>18745</v>
      </c>
      <c r="I4015" s="8">
        <v>1</v>
      </c>
      <c r="J4015" s="8">
        <v>18745</v>
      </c>
      <c r="K4015" s="8">
        <v>18745</v>
      </c>
      <c r="L4015" s="8">
        <f t="shared" si="248"/>
        <v>2444.9999999999982</v>
      </c>
      <c r="M4015" s="8">
        <f t="shared" si="249"/>
        <v>16300.000000000002</v>
      </c>
      <c r="N4015" s="9"/>
      <c r="O4015" s="9"/>
      <c r="P4015" s="8">
        <v>15</v>
      </c>
      <c r="Q4015" s="8">
        <v>18745</v>
      </c>
      <c r="R4015" s="17">
        <f t="shared" si="250"/>
        <v>0</v>
      </c>
      <c r="S4015" s="18">
        <f t="shared" si="251"/>
        <v>18745</v>
      </c>
    </row>
    <row r="4016" spans="1:19" x14ac:dyDescent="0.25">
      <c r="A4016" s="7" t="s">
        <v>6234</v>
      </c>
      <c r="B4016" s="7" t="s">
        <v>6235</v>
      </c>
      <c r="C4016" s="7" t="s">
        <v>37</v>
      </c>
      <c r="D4016" s="7" t="s">
        <v>38</v>
      </c>
      <c r="E4016" s="7" t="s">
        <v>39</v>
      </c>
      <c r="F4016" s="8">
        <v>15</v>
      </c>
      <c r="G4016" s="8">
        <v>11261.95</v>
      </c>
      <c r="H4016" s="8">
        <v>11261.95</v>
      </c>
      <c r="I4016" s="8">
        <v>1</v>
      </c>
      <c r="J4016" s="8">
        <v>11261.95</v>
      </c>
      <c r="K4016" s="8">
        <v>11261.95</v>
      </c>
      <c r="L4016" s="8">
        <f t="shared" si="248"/>
        <v>1468.9499999999989</v>
      </c>
      <c r="M4016" s="8">
        <f t="shared" si="249"/>
        <v>9793.0000000000018</v>
      </c>
      <c r="N4016" s="9"/>
      <c r="O4016" s="9"/>
      <c r="P4016" s="8">
        <v>15</v>
      </c>
      <c r="Q4016" s="8">
        <v>11261.95</v>
      </c>
      <c r="R4016" s="17">
        <f t="shared" si="250"/>
        <v>0</v>
      </c>
      <c r="S4016" s="18">
        <f t="shared" si="251"/>
        <v>11261.95</v>
      </c>
    </row>
    <row r="4017" spans="1:19" x14ac:dyDescent="0.25">
      <c r="A4017" s="7" t="s">
        <v>6236</v>
      </c>
      <c r="B4017" s="7" t="s">
        <v>6237</v>
      </c>
      <c r="C4017" s="7" t="s">
        <v>37</v>
      </c>
      <c r="D4017" s="7" t="s">
        <v>38</v>
      </c>
      <c r="E4017" s="7" t="s">
        <v>39</v>
      </c>
      <c r="F4017" s="8">
        <v>15</v>
      </c>
      <c r="G4017" s="8">
        <v>4449.3500000000004</v>
      </c>
      <c r="H4017" s="8">
        <v>4449.3500000000004</v>
      </c>
      <c r="I4017" s="8">
        <v>1</v>
      </c>
      <c r="J4017" s="8">
        <v>4449.3500000000004</v>
      </c>
      <c r="K4017" s="8">
        <v>4449.3500000000004</v>
      </c>
      <c r="L4017" s="8">
        <f t="shared" si="248"/>
        <v>580.34999999999991</v>
      </c>
      <c r="M4017" s="8">
        <f t="shared" si="249"/>
        <v>3869.0000000000005</v>
      </c>
      <c r="N4017" s="13"/>
      <c r="O4017" s="13"/>
      <c r="P4017" s="8">
        <v>15</v>
      </c>
      <c r="Q4017" s="8">
        <v>4449.3500000000004</v>
      </c>
      <c r="R4017" s="17">
        <f t="shared" si="250"/>
        <v>0</v>
      </c>
      <c r="S4017" s="18">
        <f t="shared" si="251"/>
        <v>4449.3500000000004</v>
      </c>
    </row>
    <row r="4018" spans="1:19" x14ac:dyDescent="0.25">
      <c r="A4018" s="7" t="s">
        <v>6238</v>
      </c>
      <c r="B4018" s="7" t="s">
        <v>6239</v>
      </c>
      <c r="C4018" s="7" t="s">
        <v>76</v>
      </c>
      <c r="D4018" s="7" t="s">
        <v>77</v>
      </c>
      <c r="E4018" s="7" t="s">
        <v>78</v>
      </c>
      <c r="F4018" s="8">
        <v>15</v>
      </c>
      <c r="G4018" s="8">
        <v>13800</v>
      </c>
      <c r="H4018" s="8">
        <v>13800</v>
      </c>
      <c r="I4018" s="8">
        <v>3</v>
      </c>
      <c r="J4018" s="8">
        <v>41400</v>
      </c>
      <c r="K4018" s="8">
        <v>13800</v>
      </c>
      <c r="L4018" s="8">
        <f t="shared" si="248"/>
        <v>1799.9999999999982</v>
      </c>
      <c r="M4018" s="8">
        <f t="shared" si="249"/>
        <v>12000.000000000002</v>
      </c>
      <c r="N4018" s="9"/>
      <c r="O4018" s="9"/>
      <c r="P4018" s="8">
        <v>15</v>
      </c>
      <c r="Q4018" s="8">
        <v>13800</v>
      </c>
      <c r="R4018" s="17">
        <f t="shared" si="250"/>
        <v>0</v>
      </c>
      <c r="S4018" s="18">
        <f t="shared" si="251"/>
        <v>41400</v>
      </c>
    </row>
    <row r="4019" spans="1:19" x14ac:dyDescent="0.25">
      <c r="A4019" s="7" t="s">
        <v>6242</v>
      </c>
      <c r="B4019" s="7" t="s">
        <v>6243</v>
      </c>
      <c r="C4019" s="7" t="s">
        <v>37</v>
      </c>
      <c r="D4019" s="7" t="s">
        <v>38</v>
      </c>
      <c r="E4019" s="7" t="s">
        <v>39</v>
      </c>
      <c r="F4019" s="8">
        <v>15</v>
      </c>
      <c r="G4019" s="8">
        <v>2595.84</v>
      </c>
      <c r="H4019" s="8">
        <v>2595.84</v>
      </c>
      <c r="I4019" s="8">
        <v>1</v>
      </c>
      <c r="J4019" s="8">
        <v>2595.84</v>
      </c>
      <c r="K4019" s="8">
        <v>2595.84</v>
      </c>
      <c r="L4019" s="8">
        <f t="shared" si="248"/>
        <v>338.58782608695628</v>
      </c>
      <c r="M4019" s="8">
        <f t="shared" si="249"/>
        <v>2257.2521739130439</v>
      </c>
      <c r="N4019" s="9"/>
      <c r="O4019" s="9"/>
      <c r="P4019" s="8">
        <v>15</v>
      </c>
      <c r="Q4019" s="8">
        <v>2595.84</v>
      </c>
      <c r="R4019" s="17">
        <f t="shared" si="250"/>
        <v>0</v>
      </c>
      <c r="S4019" s="18">
        <f t="shared" si="251"/>
        <v>2595.84</v>
      </c>
    </row>
    <row r="4020" spans="1:19" x14ac:dyDescent="0.25">
      <c r="A4020" s="7" t="s">
        <v>6244</v>
      </c>
      <c r="B4020" s="7" t="s">
        <v>6245</v>
      </c>
      <c r="C4020" s="7" t="s">
        <v>396</v>
      </c>
      <c r="D4020" s="7" t="s">
        <v>397</v>
      </c>
      <c r="E4020" s="7" t="s">
        <v>988</v>
      </c>
      <c r="F4020" s="8">
        <v>15</v>
      </c>
      <c r="G4020" s="8">
        <v>36225</v>
      </c>
      <c r="H4020" s="8">
        <v>36225</v>
      </c>
      <c r="I4020" s="8">
        <v>1</v>
      </c>
      <c r="J4020" s="8">
        <v>36225</v>
      </c>
      <c r="K4020" s="8">
        <v>36225</v>
      </c>
      <c r="L4020" s="8">
        <f t="shared" si="248"/>
        <v>4724.9999999999964</v>
      </c>
      <c r="M4020" s="8">
        <f t="shared" si="249"/>
        <v>31500.000000000004</v>
      </c>
      <c r="N4020" s="9"/>
      <c r="O4020" s="9"/>
      <c r="P4020" s="8">
        <v>15</v>
      </c>
      <c r="Q4020" s="8">
        <v>36225</v>
      </c>
      <c r="R4020" s="17">
        <f t="shared" si="250"/>
        <v>0</v>
      </c>
      <c r="S4020" s="18">
        <f t="shared" si="251"/>
        <v>36225</v>
      </c>
    </row>
    <row r="4021" spans="1:19" x14ac:dyDescent="0.25">
      <c r="A4021" s="7" t="s">
        <v>6246</v>
      </c>
      <c r="B4021" s="7" t="s">
        <v>6247</v>
      </c>
      <c r="C4021" s="7" t="s">
        <v>396</v>
      </c>
      <c r="D4021" s="7" t="s">
        <v>397</v>
      </c>
      <c r="E4021" s="7" t="s">
        <v>988</v>
      </c>
      <c r="F4021" s="8">
        <v>15</v>
      </c>
      <c r="G4021" s="8">
        <v>54625</v>
      </c>
      <c r="H4021" s="8">
        <v>54625</v>
      </c>
      <c r="I4021" s="8">
        <v>3</v>
      </c>
      <c r="J4021" s="8">
        <v>163875</v>
      </c>
      <c r="K4021" s="8">
        <v>54625</v>
      </c>
      <c r="L4021" s="8">
        <f t="shared" si="248"/>
        <v>7124.9999999999927</v>
      </c>
      <c r="M4021" s="8">
        <f t="shared" si="249"/>
        <v>47500.000000000007</v>
      </c>
      <c r="N4021" s="9"/>
      <c r="O4021" s="9"/>
      <c r="P4021" s="8">
        <v>15</v>
      </c>
      <c r="Q4021" s="8">
        <v>54625</v>
      </c>
      <c r="R4021" s="17">
        <f t="shared" si="250"/>
        <v>0</v>
      </c>
      <c r="S4021" s="18">
        <f t="shared" si="251"/>
        <v>163875</v>
      </c>
    </row>
    <row r="4022" spans="1:19" x14ac:dyDescent="0.25">
      <c r="A4022" s="7" t="s">
        <v>6248</v>
      </c>
      <c r="B4022" s="7" t="s">
        <v>6249</v>
      </c>
      <c r="C4022" s="7" t="s">
        <v>14</v>
      </c>
      <c r="D4022" s="7" t="s">
        <v>15</v>
      </c>
      <c r="E4022" s="7" t="s">
        <v>19</v>
      </c>
      <c r="F4022" s="8">
        <v>21</v>
      </c>
      <c r="G4022" s="8">
        <v>17648.939999999999</v>
      </c>
      <c r="H4022" s="8">
        <v>17648.939999999999</v>
      </c>
      <c r="I4022" s="8">
        <v>6</v>
      </c>
      <c r="J4022" s="8">
        <v>105893.64</v>
      </c>
      <c r="K4022" s="8">
        <v>17648.939999999999</v>
      </c>
      <c r="L4022" s="8">
        <f t="shared" si="248"/>
        <v>3063.0391735537178</v>
      </c>
      <c r="M4022" s="8">
        <f t="shared" si="249"/>
        <v>14585.900826446281</v>
      </c>
      <c r="N4022" s="9"/>
      <c r="O4022" s="9"/>
      <c r="P4022" s="8">
        <v>21</v>
      </c>
      <c r="Q4022" s="8">
        <v>17648.939999999999</v>
      </c>
      <c r="R4022" s="17">
        <f t="shared" si="250"/>
        <v>0</v>
      </c>
      <c r="S4022" s="18">
        <f t="shared" si="251"/>
        <v>105893.64</v>
      </c>
    </row>
    <row r="4023" spans="1:19" x14ac:dyDescent="0.25">
      <c r="A4023" s="7" t="s">
        <v>6250</v>
      </c>
      <c r="B4023" s="7" t="s">
        <v>6251</v>
      </c>
      <c r="C4023" s="7" t="s">
        <v>76</v>
      </c>
      <c r="D4023" s="7" t="s">
        <v>77</v>
      </c>
      <c r="E4023" s="7" t="s">
        <v>78</v>
      </c>
      <c r="F4023" s="8">
        <v>15</v>
      </c>
      <c r="G4023" s="8">
        <v>10499.99</v>
      </c>
      <c r="H4023" s="8">
        <v>10499.99</v>
      </c>
      <c r="I4023" s="8">
        <v>1</v>
      </c>
      <c r="J4023" s="8">
        <v>6900</v>
      </c>
      <c r="K4023" s="8">
        <v>6900</v>
      </c>
      <c r="L4023" s="8">
        <f t="shared" si="248"/>
        <v>899.99999999999909</v>
      </c>
      <c r="M4023" s="8">
        <f t="shared" si="249"/>
        <v>6000.0000000000009</v>
      </c>
      <c r="N4023" s="13"/>
      <c r="O4023" s="13"/>
      <c r="P4023" s="8">
        <v>15</v>
      </c>
      <c r="Q4023" s="8">
        <v>6900</v>
      </c>
      <c r="R4023" s="17">
        <f t="shared" si="250"/>
        <v>0</v>
      </c>
      <c r="S4023" s="18">
        <f t="shared" si="251"/>
        <v>6900</v>
      </c>
    </row>
    <row r="4024" spans="1:19" x14ac:dyDescent="0.25">
      <c r="A4024" s="7" t="s">
        <v>6252</v>
      </c>
      <c r="B4024" s="7" t="s">
        <v>6253</v>
      </c>
      <c r="C4024" s="7" t="s">
        <v>14</v>
      </c>
      <c r="D4024" s="7" t="s">
        <v>15</v>
      </c>
      <c r="E4024" s="7" t="s">
        <v>19</v>
      </c>
      <c r="F4024" s="8">
        <v>21</v>
      </c>
      <c r="G4024" s="8">
        <v>1209.8699999999999</v>
      </c>
      <c r="H4024" s="8">
        <v>1209.8699999999999</v>
      </c>
      <c r="I4024" s="8">
        <v>5</v>
      </c>
      <c r="J4024" s="8">
        <v>6049.33</v>
      </c>
      <c r="K4024" s="8">
        <v>1209.866</v>
      </c>
      <c r="L4024" s="8">
        <f t="shared" si="248"/>
        <v>209.9767438016529</v>
      </c>
      <c r="M4024" s="8">
        <f t="shared" si="249"/>
        <v>999.88925619834708</v>
      </c>
      <c r="N4024" s="9"/>
      <c r="O4024" s="9"/>
      <c r="P4024" s="8">
        <v>21</v>
      </c>
      <c r="Q4024" s="8">
        <v>1209.866</v>
      </c>
      <c r="R4024" s="17">
        <f t="shared" si="250"/>
        <v>0</v>
      </c>
      <c r="S4024" s="18">
        <f t="shared" si="251"/>
        <v>6049.33</v>
      </c>
    </row>
    <row r="4025" spans="1:19" x14ac:dyDescent="0.25">
      <c r="A4025" s="7" t="s">
        <v>6254</v>
      </c>
      <c r="B4025" s="7" t="s">
        <v>6255</v>
      </c>
      <c r="C4025" s="7" t="s">
        <v>76</v>
      </c>
      <c r="D4025" s="7" t="s">
        <v>77</v>
      </c>
      <c r="E4025" s="7" t="s">
        <v>78</v>
      </c>
      <c r="F4025" s="8">
        <v>15</v>
      </c>
      <c r="G4025" s="8">
        <v>4647.0600000000004</v>
      </c>
      <c r="H4025" s="8">
        <v>4647.0600000000004</v>
      </c>
      <c r="I4025" s="8">
        <v>1</v>
      </c>
      <c r="J4025" s="8">
        <v>4647.0600000000004</v>
      </c>
      <c r="K4025" s="8">
        <v>4647.0600000000004</v>
      </c>
      <c r="L4025" s="8">
        <f t="shared" si="248"/>
        <v>606.13826086956487</v>
      </c>
      <c r="M4025" s="8">
        <f t="shared" si="249"/>
        <v>4040.9217391304355</v>
      </c>
      <c r="N4025" s="9"/>
      <c r="O4025" s="9"/>
      <c r="P4025" s="8">
        <v>15</v>
      </c>
      <c r="Q4025" s="8">
        <v>4647.0600000000004</v>
      </c>
      <c r="R4025" s="17">
        <f t="shared" si="250"/>
        <v>0</v>
      </c>
      <c r="S4025" s="18">
        <f t="shared" si="251"/>
        <v>4647.0600000000004</v>
      </c>
    </row>
    <row r="4026" spans="1:19" x14ac:dyDescent="0.25">
      <c r="A4026" s="7" t="s">
        <v>6256</v>
      </c>
      <c r="B4026" s="7" t="s">
        <v>6257</v>
      </c>
      <c r="C4026" s="7" t="s">
        <v>76</v>
      </c>
      <c r="D4026" s="7" t="s">
        <v>77</v>
      </c>
      <c r="E4026" s="7" t="s">
        <v>78</v>
      </c>
      <c r="F4026" s="8">
        <v>15</v>
      </c>
      <c r="G4026" s="8">
        <v>6900</v>
      </c>
      <c r="H4026" s="8">
        <v>6900</v>
      </c>
      <c r="I4026" s="8">
        <v>3</v>
      </c>
      <c r="J4026" s="8">
        <v>20700</v>
      </c>
      <c r="K4026" s="8">
        <v>6900</v>
      </c>
      <c r="L4026" s="8">
        <f t="shared" si="248"/>
        <v>899.99999999999909</v>
      </c>
      <c r="M4026" s="8">
        <f t="shared" si="249"/>
        <v>6000.0000000000009</v>
      </c>
      <c r="N4026" s="13"/>
      <c r="O4026" s="13"/>
      <c r="P4026" s="8">
        <v>15</v>
      </c>
      <c r="Q4026" s="8">
        <v>6900</v>
      </c>
      <c r="R4026" s="17">
        <f t="shared" si="250"/>
        <v>0</v>
      </c>
      <c r="S4026" s="18">
        <f t="shared" si="251"/>
        <v>20700</v>
      </c>
    </row>
    <row r="4027" spans="1:19" x14ac:dyDescent="0.25">
      <c r="A4027" s="7" t="s">
        <v>6258</v>
      </c>
      <c r="B4027" s="7" t="s">
        <v>6259</v>
      </c>
      <c r="C4027" s="7" t="s">
        <v>76</v>
      </c>
      <c r="D4027" s="7" t="s">
        <v>77</v>
      </c>
      <c r="E4027" s="7" t="s">
        <v>78</v>
      </c>
      <c r="F4027" s="8">
        <v>15</v>
      </c>
      <c r="G4027" s="8">
        <v>11960</v>
      </c>
      <c r="H4027" s="8">
        <v>11960</v>
      </c>
      <c r="I4027" s="8">
        <v>1</v>
      </c>
      <c r="J4027" s="8">
        <v>11960</v>
      </c>
      <c r="K4027" s="8">
        <v>11960</v>
      </c>
      <c r="L4027" s="8">
        <f t="shared" si="248"/>
        <v>1560</v>
      </c>
      <c r="M4027" s="8">
        <f t="shared" si="249"/>
        <v>10400</v>
      </c>
      <c r="N4027" s="9"/>
      <c r="O4027" s="9"/>
      <c r="P4027" s="8">
        <v>15</v>
      </c>
      <c r="Q4027" s="8">
        <v>11960</v>
      </c>
      <c r="R4027" s="17">
        <f t="shared" si="250"/>
        <v>0</v>
      </c>
      <c r="S4027" s="18">
        <f t="shared" si="251"/>
        <v>11960</v>
      </c>
    </row>
    <row r="4028" spans="1:19" x14ac:dyDescent="0.25">
      <c r="A4028" s="7" t="s">
        <v>6260</v>
      </c>
      <c r="B4028" s="7" t="s">
        <v>6261</v>
      </c>
      <c r="C4028" s="7" t="s">
        <v>76</v>
      </c>
      <c r="D4028" s="7" t="s">
        <v>77</v>
      </c>
      <c r="E4028" s="7" t="s">
        <v>78</v>
      </c>
      <c r="F4028" s="8">
        <v>15</v>
      </c>
      <c r="G4028" s="8">
        <v>5382</v>
      </c>
      <c r="H4028" s="8">
        <v>5382</v>
      </c>
      <c r="I4028" s="8">
        <v>1</v>
      </c>
      <c r="J4028" s="8">
        <v>5382</v>
      </c>
      <c r="K4028" s="8">
        <v>5382</v>
      </c>
      <c r="L4028" s="8">
        <f t="shared" si="248"/>
        <v>702</v>
      </c>
      <c r="M4028" s="8">
        <f t="shared" si="249"/>
        <v>4680</v>
      </c>
      <c r="N4028" s="13"/>
      <c r="O4028" s="13"/>
      <c r="P4028" s="8">
        <v>15</v>
      </c>
      <c r="Q4028" s="8">
        <v>5382</v>
      </c>
      <c r="R4028" s="17">
        <f t="shared" si="250"/>
        <v>0</v>
      </c>
      <c r="S4028" s="18">
        <f t="shared" si="251"/>
        <v>5382</v>
      </c>
    </row>
    <row r="4029" spans="1:19" x14ac:dyDescent="0.25">
      <c r="A4029" s="7" t="s">
        <v>6262</v>
      </c>
      <c r="B4029" s="7" t="s">
        <v>6263</v>
      </c>
      <c r="C4029" s="7" t="s">
        <v>76</v>
      </c>
      <c r="D4029" s="7" t="s">
        <v>77</v>
      </c>
      <c r="E4029" s="7" t="s">
        <v>78</v>
      </c>
      <c r="F4029" s="8">
        <v>15</v>
      </c>
      <c r="G4029" s="8">
        <v>1150</v>
      </c>
      <c r="H4029" s="8">
        <v>2318.77</v>
      </c>
      <c r="I4029" s="8">
        <v>3</v>
      </c>
      <c r="J4029" s="8">
        <v>6956.3099999999995</v>
      </c>
      <c r="K4029" s="8">
        <v>2318.77</v>
      </c>
      <c r="L4029" s="8">
        <f t="shared" si="248"/>
        <v>302.44826086956505</v>
      </c>
      <c r="M4029" s="8">
        <f t="shared" si="249"/>
        <v>2016.3217391304349</v>
      </c>
      <c r="N4029" s="13"/>
      <c r="O4029" s="13"/>
      <c r="P4029" s="8">
        <v>15</v>
      </c>
      <c r="Q4029" s="8">
        <v>2318.77</v>
      </c>
      <c r="R4029" s="17">
        <f t="shared" si="250"/>
        <v>0</v>
      </c>
      <c r="S4029" s="18">
        <f t="shared" si="251"/>
        <v>6956.3099999999995</v>
      </c>
    </row>
    <row r="4030" spans="1:19" x14ac:dyDescent="0.25">
      <c r="A4030" s="7" t="s">
        <v>6264</v>
      </c>
      <c r="B4030" s="7" t="s">
        <v>6265</v>
      </c>
      <c r="C4030" s="7" t="s">
        <v>396</v>
      </c>
      <c r="D4030" s="7" t="s">
        <v>397</v>
      </c>
      <c r="E4030" s="7" t="s">
        <v>997</v>
      </c>
      <c r="F4030" s="8">
        <v>15</v>
      </c>
      <c r="G4030" s="8">
        <v>36376.800000000003</v>
      </c>
      <c r="H4030" s="8">
        <v>36376.800000000003</v>
      </c>
      <c r="I4030" s="8">
        <v>2</v>
      </c>
      <c r="J4030" s="8">
        <v>72753.600000000006</v>
      </c>
      <c r="K4030" s="8">
        <v>36376.800000000003</v>
      </c>
      <c r="L4030" s="8">
        <f t="shared" si="248"/>
        <v>4744.7999999999993</v>
      </c>
      <c r="M4030" s="8">
        <f t="shared" si="249"/>
        <v>31632.000000000004</v>
      </c>
      <c r="N4030" s="13"/>
      <c r="O4030" s="13"/>
      <c r="P4030" s="8">
        <v>15</v>
      </c>
      <c r="Q4030" s="8">
        <v>36376.800000000003</v>
      </c>
      <c r="R4030" s="17">
        <f t="shared" si="250"/>
        <v>0</v>
      </c>
      <c r="S4030" s="18">
        <f t="shared" si="251"/>
        <v>72753.600000000006</v>
      </c>
    </row>
    <row r="4031" spans="1:19" x14ac:dyDescent="0.25">
      <c r="A4031" s="7" t="s">
        <v>6266</v>
      </c>
      <c r="B4031" s="7" t="s">
        <v>6267</v>
      </c>
      <c r="C4031" s="7" t="s">
        <v>396</v>
      </c>
      <c r="D4031" s="7" t="s">
        <v>397</v>
      </c>
      <c r="E4031" s="7" t="s">
        <v>398</v>
      </c>
      <c r="F4031" s="8">
        <v>15</v>
      </c>
      <c r="G4031" s="8">
        <v>977.5</v>
      </c>
      <c r="H4031" s="8">
        <v>977.5</v>
      </c>
      <c r="I4031" s="8">
        <v>8</v>
      </c>
      <c r="J4031" s="8">
        <v>7820</v>
      </c>
      <c r="K4031" s="8">
        <v>977.5</v>
      </c>
      <c r="L4031" s="8">
        <f t="shared" si="248"/>
        <v>127.49999999999989</v>
      </c>
      <c r="M4031" s="8">
        <f t="shared" si="249"/>
        <v>850.00000000000011</v>
      </c>
      <c r="N4031" s="8">
        <v>12</v>
      </c>
      <c r="O4031" s="8">
        <v>952</v>
      </c>
      <c r="P4031" s="8">
        <v>15</v>
      </c>
      <c r="Q4031" s="8">
        <v>977.5</v>
      </c>
      <c r="R4031" s="17">
        <f t="shared" si="250"/>
        <v>7616</v>
      </c>
      <c r="S4031" s="18">
        <f t="shared" si="251"/>
        <v>7820</v>
      </c>
    </row>
    <row r="4032" spans="1:19" x14ac:dyDescent="0.25">
      <c r="A4032" s="7" t="s">
        <v>6268</v>
      </c>
      <c r="B4032" s="7" t="s">
        <v>6269</v>
      </c>
      <c r="C4032" s="7" t="s">
        <v>396</v>
      </c>
      <c r="D4032" s="7" t="s">
        <v>397</v>
      </c>
      <c r="E4032" s="7" t="s">
        <v>398</v>
      </c>
      <c r="F4032" s="8">
        <v>15</v>
      </c>
      <c r="G4032" s="8">
        <v>977.5</v>
      </c>
      <c r="H4032" s="8">
        <v>977.5</v>
      </c>
      <c r="I4032" s="8">
        <v>9</v>
      </c>
      <c r="J4032" s="8">
        <v>8797.5</v>
      </c>
      <c r="K4032" s="8">
        <v>977.5</v>
      </c>
      <c r="L4032" s="8">
        <f t="shared" si="248"/>
        <v>127.49999999999989</v>
      </c>
      <c r="M4032" s="8">
        <f t="shared" si="249"/>
        <v>850.00000000000011</v>
      </c>
      <c r="N4032" s="8">
        <v>12</v>
      </c>
      <c r="O4032" s="8">
        <v>952</v>
      </c>
      <c r="P4032" s="8">
        <v>15</v>
      </c>
      <c r="Q4032" s="8">
        <v>977.5</v>
      </c>
      <c r="R4032" s="17">
        <f t="shared" si="250"/>
        <v>8568</v>
      </c>
      <c r="S4032" s="18">
        <f t="shared" si="251"/>
        <v>8797.5</v>
      </c>
    </row>
    <row r="4033" spans="1:19" x14ac:dyDescent="0.25">
      <c r="A4033" s="7" t="s">
        <v>6270</v>
      </c>
      <c r="B4033" s="7" t="s">
        <v>6271</v>
      </c>
      <c r="C4033" s="7" t="s">
        <v>396</v>
      </c>
      <c r="D4033" s="7" t="s">
        <v>397</v>
      </c>
      <c r="E4033" s="7" t="s">
        <v>398</v>
      </c>
      <c r="F4033" s="8">
        <v>15</v>
      </c>
      <c r="G4033" s="8">
        <v>977.5</v>
      </c>
      <c r="H4033" s="8">
        <v>977.5</v>
      </c>
      <c r="I4033" s="8">
        <v>3</v>
      </c>
      <c r="J4033" s="8">
        <v>2932.5</v>
      </c>
      <c r="K4033" s="8">
        <v>977.5</v>
      </c>
      <c r="L4033" s="8">
        <f t="shared" si="248"/>
        <v>127.49999999999989</v>
      </c>
      <c r="M4033" s="8">
        <f t="shared" si="249"/>
        <v>850.00000000000011</v>
      </c>
      <c r="N4033" s="9"/>
      <c r="O4033" s="9"/>
      <c r="P4033" s="8">
        <v>15</v>
      </c>
      <c r="Q4033" s="8">
        <v>977.5</v>
      </c>
      <c r="R4033" s="17">
        <f t="shared" si="250"/>
        <v>0</v>
      </c>
      <c r="S4033" s="18">
        <f t="shared" si="251"/>
        <v>2932.5</v>
      </c>
    </row>
    <row r="4034" spans="1:19" x14ac:dyDescent="0.25">
      <c r="A4034" s="7" t="s">
        <v>6272</v>
      </c>
      <c r="B4034" s="7" t="s">
        <v>6273</v>
      </c>
      <c r="C4034" s="7" t="s">
        <v>369</v>
      </c>
      <c r="D4034" s="7" t="s">
        <v>370</v>
      </c>
      <c r="E4034" s="7" t="s">
        <v>444</v>
      </c>
      <c r="F4034" s="8">
        <v>21</v>
      </c>
      <c r="G4034" s="8">
        <v>726</v>
      </c>
      <c r="H4034" s="8">
        <v>726</v>
      </c>
      <c r="I4034" s="8">
        <v>10</v>
      </c>
      <c r="J4034" s="8">
        <v>7260</v>
      </c>
      <c r="K4034" s="8">
        <v>726</v>
      </c>
      <c r="L4034" s="8">
        <f t="shared" ref="L4034:L4097" si="252">K4034-M4034</f>
        <v>126</v>
      </c>
      <c r="M4034" s="8">
        <f t="shared" ref="M4034:M4097" si="253">K4034/((100+F4034)/100)</f>
        <v>600</v>
      </c>
      <c r="N4034" s="9"/>
      <c r="O4034" s="9"/>
      <c r="P4034" s="8">
        <v>21</v>
      </c>
      <c r="Q4034" s="8">
        <v>726</v>
      </c>
      <c r="R4034" s="17">
        <f t="shared" ref="R4034:R4097" si="254">I4034*O4034</f>
        <v>0</v>
      </c>
      <c r="S4034" s="18">
        <f t="shared" si="251"/>
        <v>7260</v>
      </c>
    </row>
    <row r="4035" spans="1:19" x14ac:dyDescent="0.25">
      <c r="A4035" s="7" t="s">
        <v>6274</v>
      </c>
      <c r="B4035" s="7" t="s">
        <v>6275</v>
      </c>
      <c r="C4035" s="7" t="s">
        <v>14</v>
      </c>
      <c r="D4035" s="7" t="s">
        <v>15</v>
      </c>
      <c r="E4035" s="7" t="s">
        <v>19</v>
      </c>
      <c r="F4035" s="8">
        <v>21</v>
      </c>
      <c r="G4035" s="8">
        <v>11858</v>
      </c>
      <c r="H4035" s="8">
        <v>11858</v>
      </c>
      <c r="I4035" s="8">
        <v>108</v>
      </c>
      <c r="J4035" s="8">
        <v>1280664</v>
      </c>
      <c r="K4035" s="8">
        <v>11858</v>
      </c>
      <c r="L4035" s="8">
        <f t="shared" si="252"/>
        <v>2058</v>
      </c>
      <c r="M4035" s="8">
        <f t="shared" si="253"/>
        <v>9800</v>
      </c>
      <c r="N4035" s="14">
        <v>12</v>
      </c>
      <c r="O4035" s="14">
        <v>10976</v>
      </c>
      <c r="P4035" s="8">
        <v>21</v>
      </c>
      <c r="Q4035" s="8">
        <v>11858</v>
      </c>
      <c r="R4035" s="17">
        <f t="shared" si="254"/>
        <v>1185408</v>
      </c>
      <c r="S4035" s="18">
        <f t="shared" ref="S4035:S4098" si="255">J4035</f>
        <v>1280664</v>
      </c>
    </row>
    <row r="4036" spans="1:19" x14ac:dyDescent="0.25">
      <c r="A4036" s="7" t="s">
        <v>6276</v>
      </c>
      <c r="B4036" s="7" t="s">
        <v>6277</v>
      </c>
      <c r="C4036" s="7" t="s">
        <v>14</v>
      </c>
      <c r="D4036" s="7" t="s">
        <v>15</v>
      </c>
      <c r="E4036" s="7" t="s">
        <v>19</v>
      </c>
      <c r="F4036" s="8">
        <v>21</v>
      </c>
      <c r="G4036" s="8">
        <v>8772.5</v>
      </c>
      <c r="H4036" s="8">
        <v>8772.5</v>
      </c>
      <c r="I4036" s="8">
        <v>108</v>
      </c>
      <c r="J4036" s="8">
        <v>947430</v>
      </c>
      <c r="K4036" s="8">
        <v>8772.5</v>
      </c>
      <c r="L4036" s="8">
        <f t="shared" si="252"/>
        <v>1522.5</v>
      </c>
      <c r="M4036" s="8">
        <f t="shared" si="253"/>
        <v>7250</v>
      </c>
      <c r="N4036" s="14">
        <v>12</v>
      </c>
      <c r="O4036" s="14">
        <v>8120</v>
      </c>
      <c r="P4036" s="8">
        <v>21</v>
      </c>
      <c r="Q4036" s="8">
        <v>8772.5</v>
      </c>
      <c r="R4036" s="17">
        <f t="shared" si="254"/>
        <v>876960</v>
      </c>
      <c r="S4036" s="18">
        <f t="shared" si="255"/>
        <v>947430</v>
      </c>
    </row>
    <row r="4037" spans="1:19" x14ac:dyDescent="0.25">
      <c r="A4037" s="7" t="s">
        <v>6278</v>
      </c>
      <c r="B4037" s="7" t="s">
        <v>6279</v>
      </c>
      <c r="C4037" s="7" t="s">
        <v>76</v>
      </c>
      <c r="D4037" s="7" t="s">
        <v>77</v>
      </c>
      <c r="E4037" s="7" t="s">
        <v>78</v>
      </c>
      <c r="F4037" s="8">
        <v>15</v>
      </c>
      <c r="G4037" s="8">
        <v>28750</v>
      </c>
      <c r="H4037" s="8">
        <v>28750</v>
      </c>
      <c r="I4037" s="8">
        <v>2</v>
      </c>
      <c r="J4037" s="8">
        <v>57500</v>
      </c>
      <c r="K4037" s="8">
        <v>28750</v>
      </c>
      <c r="L4037" s="8">
        <f t="shared" si="252"/>
        <v>3749.9999999999964</v>
      </c>
      <c r="M4037" s="8">
        <f t="shared" si="253"/>
        <v>25000.000000000004</v>
      </c>
      <c r="N4037" s="13"/>
      <c r="O4037" s="13"/>
      <c r="P4037" s="8">
        <v>15</v>
      </c>
      <c r="Q4037" s="8">
        <v>28750</v>
      </c>
      <c r="R4037" s="17">
        <f t="shared" si="254"/>
        <v>0</v>
      </c>
      <c r="S4037" s="18">
        <f t="shared" si="255"/>
        <v>57500</v>
      </c>
    </row>
    <row r="4038" spans="1:19" x14ac:dyDescent="0.25">
      <c r="A4038" s="7" t="s">
        <v>6280</v>
      </c>
      <c r="B4038" s="7" t="s">
        <v>6281</v>
      </c>
      <c r="C4038" s="7" t="s">
        <v>76</v>
      </c>
      <c r="D4038" s="7" t="s">
        <v>77</v>
      </c>
      <c r="E4038" s="7" t="s">
        <v>78</v>
      </c>
      <c r="F4038" s="8">
        <v>15</v>
      </c>
      <c r="G4038" s="8">
        <v>7475</v>
      </c>
      <c r="H4038" s="8">
        <v>7475</v>
      </c>
      <c r="I4038" s="8">
        <v>1</v>
      </c>
      <c r="J4038" s="8">
        <v>7475</v>
      </c>
      <c r="K4038" s="8">
        <v>7475</v>
      </c>
      <c r="L4038" s="8">
        <f t="shared" si="252"/>
        <v>974.99999999999909</v>
      </c>
      <c r="M4038" s="8">
        <f t="shared" si="253"/>
        <v>6500.0000000000009</v>
      </c>
      <c r="N4038" s="9"/>
      <c r="O4038" s="9"/>
      <c r="P4038" s="8">
        <v>15</v>
      </c>
      <c r="Q4038" s="8">
        <v>7475</v>
      </c>
      <c r="R4038" s="17">
        <f t="shared" si="254"/>
        <v>0</v>
      </c>
      <c r="S4038" s="18">
        <f t="shared" si="255"/>
        <v>7475</v>
      </c>
    </row>
    <row r="4039" spans="1:19" x14ac:dyDescent="0.25">
      <c r="A4039" s="7" t="s">
        <v>6282</v>
      </c>
      <c r="B4039" s="7" t="s">
        <v>6283</v>
      </c>
      <c r="C4039" s="7" t="s">
        <v>76</v>
      </c>
      <c r="D4039" s="7" t="s">
        <v>77</v>
      </c>
      <c r="E4039" s="7" t="s">
        <v>78</v>
      </c>
      <c r="F4039" s="8">
        <v>15</v>
      </c>
      <c r="G4039" s="8">
        <v>4600</v>
      </c>
      <c r="H4039" s="8">
        <v>4600</v>
      </c>
      <c r="I4039" s="8">
        <v>3</v>
      </c>
      <c r="J4039" s="8">
        <v>13800</v>
      </c>
      <c r="K4039" s="8">
        <v>4600</v>
      </c>
      <c r="L4039" s="8">
        <f t="shared" si="252"/>
        <v>599.99999999999955</v>
      </c>
      <c r="M4039" s="8">
        <f t="shared" si="253"/>
        <v>4000.0000000000005</v>
      </c>
      <c r="N4039" s="9"/>
      <c r="O4039" s="9"/>
      <c r="P4039" s="8">
        <v>15</v>
      </c>
      <c r="Q4039" s="8">
        <v>4600</v>
      </c>
      <c r="R4039" s="17">
        <f t="shared" si="254"/>
        <v>0</v>
      </c>
      <c r="S4039" s="18">
        <f t="shared" si="255"/>
        <v>13800</v>
      </c>
    </row>
    <row r="4040" spans="1:19" x14ac:dyDescent="0.25">
      <c r="A4040" s="7" t="s">
        <v>6284</v>
      </c>
      <c r="B4040" s="7" t="s">
        <v>6285</v>
      </c>
      <c r="C4040" s="7" t="s">
        <v>76</v>
      </c>
      <c r="D4040" s="7" t="s">
        <v>77</v>
      </c>
      <c r="E4040" s="7" t="s">
        <v>78</v>
      </c>
      <c r="F4040" s="8">
        <v>15</v>
      </c>
      <c r="G4040" s="8">
        <v>6900</v>
      </c>
      <c r="H4040" s="8">
        <v>6900</v>
      </c>
      <c r="I4040" s="8">
        <v>1</v>
      </c>
      <c r="J4040" s="8">
        <v>6900</v>
      </c>
      <c r="K4040" s="8">
        <v>6900</v>
      </c>
      <c r="L4040" s="8">
        <f t="shared" si="252"/>
        <v>899.99999999999909</v>
      </c>
      <c r="M4040" s="8">
        <f t="shared" si="253"/>
        <v>6000.0000000000009</v>
      </c>
      <c r="N4040" s="9"/>
      <c r="O4040" s="9"/>
      <c r="P4040" s="8">
        <v>15</v>
      </c>
      <c r="Q4040" s="8">
        <v>6900</v>
      </c>
      <c r="R4040" s="17">
        <f t="shared" si="254"/>
        <v>0</v>
      </c>
      <c r="S4040" s="18">
        <f t="shared" si="255"/>
        <v>6900</v>
      </c>
    </row>
    <row r="4041" spans="1:19" x14ac:dyDescent="0.25">
      <c r="A4041" s="7" t="s">
        <v>6286</v>
      </c>
      <c r="B4041" s="7" t="s">
        <v>6287</v>
      </c>
      <c r="C4041" s="7" t="s">
        <v>76</v>
      </c>
      <c r="D4041" s="7" t="s">
        <v>77</v>
      </c>
      <c r="E4041" s="7" t="s">
        <v>78</v>
      </c>
      <c r="F4041" s="8">
        <v>15</v>
      </c>
      <c r="G4041" s="8">
        <v>29785</v>
      </c>
      <c r="H4041" s="8">
        <v>29785</v>
      </c>
      <c r="I4041" s="8">
        <v>1</v>
      </c>
      <c r="J4041" s="8">
        <v>29785</v>
      </c>
      <c r="K4041" s="8">
        <v>29785</v>
      </c>
      <c r="L4041" s="8">
        <f t="shared" si="252"/>
        <v>3884.9999999999964</v>
      </c>
      <c r="M4041" s="8">
        <f t="shared" si="253"/>
        <v>25900.000000000004</v>
      </c>
      <c r="N4041" s="13"/>
      <c r="O4041" s="13"/>
      <c r="P4041" s="8">
        <v>15</v>
      </c>
      <c r="Q4041" s="8">
        <v>29785</v>
      </c>
      <c r="R4041" s="17">
        <f t="shared" si="254"/>
        <v>0</v>
      </c>
      <c r="S4041" s="18">
        <f t="shared" si="255"/>
        <v>29785</v>
      </c>
    </row>
    <row r="4042" spans="1:19" x14ac:dyDescent="0.25">
      <c r="A4042" s="7" t="s">
        <v>6290</v>
      </c>
      <c r="B4042" s="7" t="s">
        <v>6291</v>
      </c>
      <c r="C4042" s="7" t="s">
        <v>32</v>
      </c>
      <c r="D4042" s="7" t="s">
        <v>33</v>
      </c>
      <c r="E4042" s="7" t="s">
        <v>34</v>
      </c>
      <c r="F4042" s="8">
        <v>15</v>
      </c>
      <c r="G4042" s="8">
        <v>9085</v>
      </c>
      <c r="H4042" s="8">
        <v>9085</v>
      </c>
      <c r="I4042" s="8">
        <v>1</v>
      </c>
      <c r="J4042" s="8">
        <v>9085</v>
      </c>
      <c r="K4042" s="8">
        <v>9085</v>
      </c>
      <c r="L4042" s="8">
        <f t="shared" si="252"/>
        <v>1184.9999999999991</v>
      </c>
      <c r="M4042" s="8">
        <f t="shared" si="253"/>
        <v>7900.0000000000009</v>
      </c>
      <c r="N4042" s="9"/>
      <c r="O4042" s="9"/>
      <c r="P4042" s="8">
        <v>15</v>
      </c>
      <c r="Q4042" s="8">
        <v>9085</v>
      </c>
      <c r="R4042" s="17">
        <f t="shared" si="254"/>
        <v>0</v>
      </c>
      <c r="S4042" s="18">
        <f t="shared" si="255"/>
        <v>9085</v>
      </c>
    </row>
    <row r="4043" spans="1:19" x14ac:dyDescent="0.25">
      <c r="A4043" s="7" t="s">
        <v>6292</v>
      </c>
      <c r="B4043" s="7" t="s">
        <v>6293</v>
      </c>
      <c r="C4043" s="7" t="s">
        <v>32</v>
      </c>
      <c r="D4043" s="7" t="s">
        <v>33</v>
      </c>
      <c r="E4043" s="7" t="s">
        <v>34</v>
      </c>
      <c r="F4043" s="8">
        <v>15</v>
      </c>
      <c r="G4043" s="8">
        <v>14441.7</v>
      </c>
      <c r="H4043" s="8">
        <v>14441.7</v>
      </c>
      <c r="I4043" s="8">
        <v>1</v>
      </c>
      <c r="J4043" s="8">
        <v>14441.7</v>
      </c>
      <c r="K4043" s="8">
        <v>14441.7</v>
      </c>
      <c r="L4043" s="8">
        <f t="shared" si="252"/>
        <v>1883.6999999999989</v>
      </c>
      <c r="M4043" s="8">
        <f t="shared" si="253"/>
        <v>12558.000000000002</v>
      </c>
      <c r="N4043" s="9"/>
      <c r="O4043" s="9"/>
      <c r="P4043" s="8">
        <v>15</v>
      </c>
      <c r="Q4043" s="8">
        <v>14441.7</v>
      </c>
      <c r="R4043" s="17">
        <f t="shared" si="254"/>
        <v>0</v>
      </c>
      <c r="S4043" s="18">
        <f t="shared" si="255"/>
        <v>14441.7</v>
      </c>
    </row>
    <row r="4044" spans="1:19" x14ac:dyDescent="0.25">
      <c r="A4044" s="7" t="s">
        <v>6294</v>
      </c>
      <c r="B4044" s="7" t="s">
        <v>6295</v>
      </c>
      <c r="C4044" s="7" t="s">
        <v>32</v>
      </c>
      <c r="D4044" s="7" t="s">
        <v>33</v>
      </c>
      <c r="E4044" s="7" t="s">
        <v>34</v>
      </c>
      <c r="F4044" s="8">
        <v>15</v>
      </c>
      <c r="G4044" s="8">
        <v>4660.95</v>
      </c>
      <c r="H4044" s="8">
        <v>4660.95</v>
      </c>
      <c r="I4044" s="8">
        <v>1</v>
      </c>
      <c r="J4044" s="8">
        <v>4660.95</v>
      </c>
      <c r="K4044" s="8">
        <v>4660.95</v>
      </c>
      <c r="L4044" s="8">
        <f t="shared" si="252"/>
        <v>607.94999999999982</v>
      </c>
      <c r="M4044" s="8">
        <f t="shared" si="253"/>
        <v>4053</v>
      </c>
      <c r="N4044" s="13"/>
      <c r="O4044" s="13"/>
      <c r="P4044" s="8">
        <v>15</v>
      </c>
      <c r="Q4044" s="8">
        <v>4660.95</v>
      </c>
      <c r="R4044" s="17">
        <f t="shared" si="254"/>
        <v>0</v>
      </c>
      <c r="S4044" s="18">
        <f t="shared" si="255"/>
        <v>4660.95</v>
      </c>
    </row>
    <row r="4045" spans="1:19" x14ac:dyDescent="0.25">
      <c r="A4045" s="7" t="s">
        <v>6296</v>
      </c>
      <c r="B4045" s="7" t="s">
        <v>6297</v>
      </c>
      <c r="C4045" s="7" t="s">
        <v>32</v>
      </c>
      <c r="D4045" s="7" t="s">
        <v>33</v>
      </c>
      <c r="E4045" s="7" t="s">
        <v>34</v>
      </c>
      <c r="F4045" s="8">
        <v>15</v>
      </c>
      <c r="G4045" s="8">
        <v>2415</v>
      </c>
      <c r="H4045" s="8">
        <v>2415</v>
      </c>
      <c r="I4045" s="8">
        <v>1</v>
      </c>
      <c r="J4045" s="8">
        <v>2415</v>
      </c>
      <c r="K4045" s="8">
        <v>2415</v>
      </c>
      <c r="L4045" s="8">
        <f t="shared" si="252"/>
        <v>315</v>
      </c>
      <c r="M4045" s="8">
        <f t="shared" si="253"/>
        <v>2100</v>
      </c>
      <c r="N4045" s="9"/>
      <c r="O4045" s="9"/>
      <c r="P4045" s="8">
        <v>15</v>
      </c>
      <c r="Q4045" s="8">
        <v>2415</v>
      </c>
      <c r="R4045" s="17">
        <f t="shared" si="254"/>
        <v>0</v>
      </c>
      <c r="S4045" s="18">
        <f t="shared" si="255"/>
        <v>2415</v>
      </c>
    </row>
    <row r="4046" spans="1:19" x14ac:dyDescent="0.25">
      <c r="A4046" s="7" t="s">
        <v>6298</v>
      </c>
      <c r="B4046" s="7" t="s">
        <v>6299</v>
      </c>
      <c r="C4046" s="7" t="s">
        <v>396</v>
      </c>
      <c r="D4046" s="7" t="s">
        <v>397</v>
      </c>
      <c r="E4046" s="7" t="s">
        <v>988</v>
      </c>
      <c r="F4046" s="8">
        <v>15</v>
      </c>
      <c r="G4046" s="8">
        <v>23000</v>
      </c>
      <c r="H4046" s="8">
        <v>23000</v>
      </c>
      <c r="I4046" s="8">
        <v>1</v>
      </c>
      <c r="J4046" s="8">
        <v>23000</v>
      </c>
      <c r="K4046" s="8">
        <v>23000</v>
      </c>
      <c r="L4046" s="8">
        <f t="shared" si="252"/>
        <v>3000</v>
      </c>
      <c r="M4046" s="8">
        <f t="shared" si="253"/>
        <v>20000</v>
      </c>
      <c r="N4046" s="9"/>
      <c r="O4046" s="9"/>
      <c r="P4046" s="8">
        <v>15</v>
      </c>
      <c r="Q4046" s="8">
        <v>23000</v>
      </c>
      <c r="R4046" s="17">
        <f t="shared" si="254"/>
        <v>0</v>
      </c>
      <c r="S4046" s="18">
        <f t="shared" si="255"/>
        <v>23000</v>
      </c>
    </row>
    <row r="4047" spans="1:19" x14ac:dyDescent="0.25">
      <c r="A4047" s="7" t="s">
        <v>6300</v>
      </c>
      <c r="B4047" s="7" t="s">
        <v>6301</v>
      </c>
      <c r="C4047" s="7" t="s">
        <v>76</v>
      </c>
      <c r="D4047" s="7" t="s">
        <v>77</v>
      </c>
      <c r="E4047" s="7" t="s">
        <v>78</v>
      </c>
      <c r="F4047" s="8">
        <v>15</v>
      </c>
      <c r="G4047" s="8">
        <v>6900</v>
      </c>
      <c r="H4047" s="8">
        <v>6900</v>
      </c>
      <c r="I4047" s="8">
        <v>1</v>
      </c>
      <c r="J4047" s="8">
        <v>6900</v>
      </c>
      <c r="K4047" s="8">
        <v>6900</v>
      </c>
      <c r="L4047" s="8">
        <f t="shared" si="252"/>
        <v>899.99999999999909</v>
      </c>
      <c r="M4047" s="8">
        <f t="shared" si="253"/>
        <v>6000.0000000000009</v>
      </c>
      <c r="N4047" s="9"/>
      <c r="O4047" s="9"/>
      <c r="P4047" s="8">
        <v>15</v>
      </c>
      <c r="Q4047" s="8">
        <v>6900</v>
      </c>
      <c r="R4047" s="17">
        <f t="shared" si="254"/>
        <v>0</v>
      </c>
      <c r="S4047" s="18">
        <f t="shared" si="255"/>
        <v>6900</v>
      </c>
    </row>
    <row r="4048" spans="1:19" x14ac:dyDescent="0.25">
      <c r="A4048" s="7" t="s">
        <v>6302</v>
      </c>
      <c r="B4048" s="7" t="s">
        <v>6303</v>
      </c>
      <c r="C4048" s="7" t="s">
        <v>185</v>
      </c>
      <c r="D4048" s="7" t="s">
        <v>186</v>
      </c>
      <c r="E4048" s="7" t="s">
        <v>6304</v>
      </c>
      <c r="F4048" s="8">
        <v>21</v>
      </c>
      <c r="G4048" s="8">
        <v>140000</v>
      </c>
      <c r="H4048" s="8">
        <v>140000</v>
      </c>
      <c r="I4048" s="8">
        <v>2</v>
      </c>
      <c r="J4048" s="8">
        <v>280000</v>
      </c>
      <c r="K4048" s="8">
        <v>140000</v>
      </c>
      <c r="L4048" s="8">
        <f t="shared" si="252"/>
        <v>24297.520661157017</v>
      </c>
      <c r="M4048" s="8">
        <f t="shared" si="253"/>
        <v>115702.47933884298</v>
      </c>
      <c r="N4048" s="13"/>
      <c r="O4048" s="13"/>
      <c r="P4048" s="8">
        <v>21</v>
      </c>
      <c r="Q4048" s="8">
        <v>140000</v>
      </c>
      <c r="R4048" s="17">
        <f t="shared" si="254"/>
        <v>0</v>
      </c>
      <c r="S4048" s="18">
        <f t="shared" si="255"/>
        <v>280000</v>
      </c>
    </row>
    <row r="4049" spans="1:19" x14ac:dyDescent="0.25">
      <c r="A4049" s="7" t="s">
        <v>6305</v>
      </c>
      <c r="B4049" s="7" t="s">
        <v>6306</v>
      </c>
      <c r="C4049" s="7" t="s">
        <v>396</v>
      </c>
      <c r="D4049" s="7" t="s">
        <v>397</v>
      </c>
      <c r="E4049" s="7" t="s">
        <v>988</v>
      </c>
      <c r="F4049" s="8">
        <v>15</v>
      </c>
      <c r="G4049" s="8">
        <v>148350</v>
      </c>
      <c r="H4049" s="8">
        <v>148350</v>
      </c>
      <c r="I4049" s="8">
        <v>1</v>
      </c>
      <c r="J4049" s="8">
        <v>148350</v>
      </c>
      <c r="K4049" s="8">
        <v>148350</v>
      </c>
      <c r="L4049" s="8">
        <f t="shared" si="252"/>
        <v>19349.999999999985</v>
      </c>
      <c r="M4049" s="8">
        <f t="shared" si="253"/>
        <v>129000.00000000001</v>
      </c>
      <c r="N4049" s="9"/>
      <c r="O4049" s="9"/>
      <c r="P4049" s="8">
        <v>15</v>
      </c>
      <c r="Q4049" s="8">
        <v>148350</v>
      </c>
      <c r="R4049" s="17">
        <f t="shared" si="254"/>
        <v>0</v>
      </c>
      <c r="S4049" s="18">
        <f t="shared" si="255"/>
        <v>148350</v>
      </c>
    </row>
    <row r="4050" spans="1:19" x14ac:dyDescent="0.25">
      <c r="A4050" s="7" t="s">
        <v>6307</v>
      </c>
      <c r="B4050" s="7" t="s">
        <v>6308</v>
      </c>
      <c r="C4050" s="7" t="s">
        <v>396</v>
      </c>
      <c r="D4050" s="7" t="s">
        <v>397</v>
      </c>
      <c r="E4050" s="7" t="s">
        <v>988</v>
      </c>
      <c r="F4050" s="8">
        <v>15</v>
      </c>
      <c r="G4050" s="8">
        <v>148350</v>
      </c>
      <c r="H4050" s="8">
        <v>148350</v>
      </c>
      <c r="I4050" s="8">
        <v>1</v>
      </c>
      <c r="J4050" s="8">
        <v>148350</v>
      </c>
      <c r="K4050" s="8">
        <v>148350</v>
      </c>
      <c r="L4050" s="8">
        <f t="shared" si="252"/>
        <v>19349.999999999985</v>
      </c>
      <c r="M4050" s="8">
        <f t="shared" si="253"/>
        <v>129000.00000000001</v>
      </c>
      <c r="N4050" s="9"/>
      <c r="O4050" s="9"/>
      <c r="P4050" s="8">
        <v>15</v>
      </c>
      <c r="Q4050" s="8">
        <v>148350</v>
      </c>
      <c r="R4050" s="17">
        <f t="shared" si="254"/>
        <v>0</v>
      </c>
      <c r="S4050" s="18">
        <f t="shared" si="255"/>
        <v>148350</v>
      </c>
    </row>
    <row r="4051" spans="1:19" x14ac:dyDescent="0.25">
      <c r="A4051" s="7" t="s">
        <v>6309</v>
      </c>
      <c r="B4051" s="7" t="s">
        <v>6310</v>
      </c>
      <c r="C4051" s="7" t="s">
        <v>396</v>
      </c>
      <c r="D4051" s="7" t="s">
        <v>397</v>
      </c>
      <c r="E4051" s="7" t="s">
        <v>988</v>
      </c>
      <c r="F4051" s="8">
        <v>15</v>
      </c>
      <c r="G4051" s="8">
        <v>148350</v>
      </c>
      <c r="H4051" s="8">
        <v>148350</v>
      </c>
      <c r="I4051" s="8">
        <v>1</v>
      </c>
      <c r="J4051" s="8">
        <v>148350</v>
      </c>
      <c r="K4051" s="8">
        <v>148350</v>
      </c>
      <c r="L4051" s="8">
        <f t="shared" si="252"/>
        <v>19349.999999999985</v>
      </c>
      <c r="M4051" s="8">
        <f t="shared" si="253"/>
        <v>129000.00000000001</v>
      </c>
      <c r="N4051" s="9"/>
      <c r="O4051" s="9"/>
      <c r="P4051" s="8">
        <v>15</v>
      </c>
      <c r="Q4051" s="8">
        <v>148350</v>
      </c>
      <c r="R4051" s="17">
        <f t="shared" si="254"/>
        <v>0</v>
      </c>
      <c r="S4051" s="18">
        <f t="shared" si="255"/>
        <v>148350</v>
      </c>
    </row>
    <row r="4052" spans="1:19" x14ac:dyDescent="0.25">
      <c r="A4052" s="7" t="s">
        <v>6311</v>
      </c>
      <c r="B4052" s="7" t="s">
        <v>6312</v>
      </c>
      <c r="C4052" s="7" t="s">
        <v>37</v>
      </c>
      <c r="D4052" s="7" t="s">
        <v>38</v>
      </c>
      <c r="E4052" s="7" t="s">
        <v>39</v>
      </c>
      <c r="F4052" s="8">
        <v>15</v>
      </c>
      <c r="G4052" s="8">
        <v>6721.75</v>
      </c>
      <c r="H4052" s="8">
        <v>6721.75</v>
      </c>
      <c r="I4052" s="8">
        <v>1</v>
      </c>
      <c r="J4052" s="8">
        <v>6721.75</v>
      </c>
      <c r="K4052" s="8">
        <v>6721.75</v>
      </c>
      <c r="L4052" s="8">
        <f t="shared" si="252"/>
        <v>876.75</v>
      </c>
      <c r="M4052" s="8">
        <f t="shared" si="253"/>
        <v>5845</v>
      </c>
      <c r="N4052" s="13"/>
      <c r="O4052" s="13"/>
      <c r="P4052" s="8">
        <v>15</v>
      </c>
      <c r="Q4052" s="8">
        <v>6721.75</v>
      </c>
      <c r="R4052" s="17">
        <f t="shared" si="254"/>
        <v>0</v>
      </c>
      <c r="S4052" s="18">
        <f t="shared" si="255"/>
        <v>6721.75</v>
      </c>
    </row>
    <row r="4053" spans="1:19" x14ac:dyDescent="0.25">
      <c r="A4053" s="7" t="s">
        <v>6313</v>
      </c>
      <c r="B4053" s="7" t="s">
        <v>6314</v>
      </c>
      <c r="C4053" s="7" t="s">
        <v>37</v>
      </c>
      <c r="D4053" s="7" t="s">
        <v>38</v>
      </c>
      <c r="E4053" s="7" t="s">
        <v>39</v>
      </c>
      <c r="F4053" s="8">
        <v>15</v>
      </c>
      <c r="G4053" s="8">
        <v>4130.26</v>
      </c>
      <c r="H4053" s="8">
        <v>4130.26</v>
      </c>
      <c r="I4053" s="8">
        <v>3</v>
      </c>
      <c r="J4053" s="8">
        <v>12390.78</v>
      </c>
      <c r="K4053" s="8">
        <v>4130.26</v>
      </c>
      <c r="L4053" s="8">
        <f t="shared" si="252"/>
        <v>538.72956521739115</v>
      </c>
      <c r="M4053" s="8">
        <f t="shared" si="253"/>
        <v>3591.5304347826091</v>
      </c>
      <c r="N4053" s="13"/>
      <c r="O4053" s="13"/>
      <c r="P4053" s="8">
        <v>15</v>
      </c>
      <c r="Q4053" s="8">
        <v>4130.26</v>
      </c>
      <c r="R4053" s="17">
        <f t="shared" si="254"/>
        <v>0</v>
      </c>
      <c r="S4053" s="18">
        <f t="shared" si="255"/>
        <v>12390.78</v>
      </c>
    </row>
    <row r="4054" spans="1:19" x14ac:dyDescent="0.25">
      <c r="A4054" s="7" t="s">
        <v>6315</v>
      </c>
      <c r="B4054" s="7" t="s">
        <v>6316</v>
      </c>
      <c r="C4054" s="7" t="s">
        <v>76</v>
      </c>
      <c r="D4054" s="7" t="s">
        <v>77</v>
      </c>
      <c r="E4054" s="7" t="s">
        <v>78</v>
      </c>
      <c r="F4054" s="8">
        <v>15</v>
      </c>
      <c r="G4054" s="8">
        <v>6900</v>
      </c>
      <c r="H4054" s="8">
        <v>6900</v>
      </c>
      <c r="I4054" s="8">
        <v>1</v>
      </c>
      <c r="J4054" s="8">
        <v>6900</v>
      </c>
      <c r="K4054" s="8">
        <v>6900</v>
      </c>
      <c r="L4054" s="8">
        <f t="shared" si="252"/>
        <v>899.99999999999909</v>
      </c>
      <c r="M4054" s="8">
        <f t="shared" si="253"/>
        <v>6000.0000000000009</v>
      </c>
      <c r="N4054" s="9"/>
      <c r="O4054" s="9"/>
      <c r="P4054" s="8">
        <v>15</v>
      </c>
      <c r="Q4054" s="8">
        <v>6900</v>
      </c>
      <c r="R4054" s="17">
        <f t="shared" si="254"/>
        <v>0</v>
      </c>
      <c r="S4054" s="18">
        <f t="shared" si="255"/>
        <v>6900</v>
      </c>
    </row>
    <row r="4055" spans="1:19" x14ac:dyDescent="0.25">
      <c r="A4055" s="7" t="s">
        <v>6317</v>
      </c>
      <c r="B4055" s="7" t="s">
        <v>6318</v>
      </c>
      <c r="C4055" s="7" t="s">
        <v>32</v>
      </c>
      <c r="D4055" s="7" t="s">
        <v>33</v>
      </c>
      <c r="E4055" s="7" t="s">
        <v>34</v>
      </c>
      <c r="F4055" s="8">
        <v>15</v>
      </c>
      <c r="G4055" s="8">
        <v>4660.95</v>
      </c>
      <c r="H4055" s="8">
        <v>4660.95</v>
      </c>
      <c r="I4055" s="8">
        <v>1</v>
      </c>
      <c r="J4055" s="8">
        <v>4660.95</v>
      </c>
      <c r="K4055" s="8">
        <v>4660.95</v>
      </c>
      <c r="L4055" s="8">
        <f t="shared" si="252"/>
        <v>607.94999999999982</v>
      </c>
      <c r="M4055" s="8">
        <f t="shared" si="253"/>
        <v>4053</v>
      </c>
      <c r="N4055" s="9"/>
      <c r="O4055" s="9"/>
      <c r="P4055" s="8">
        <v>15</v>
      </c>
      <c r="Q4055" s="8">
        <v>4660.95</v>
      </c>
      <c r="R4055" s="17">
        <f t="shared" si="254"/>
        <v>0</v>
      </c>
      <c r="S4055" s="18">
        <f t="shared" si="255"/>
        <v>4660.95</v>
      </c>
    </row>
    <row r="4056" spans="1:19" x14ac:dyDescent="0.25">
      <c r="A4056" s="7" t="s">
        <v>6319</v>
      </c>
      <c r="B4056" s="7" t="s">
        <v>6320</v>
      </c>
      <c r="C4056" s="7" t="s">
        <v>32</v>
      </c>
      <c r="D4056" s="7" t="s">
        <v>33</v>
      </c>
      <c r="E4056" s="7" t="s">
        <v>34</v>
      </c>
      <c r="F4056" s="8">
        <v>15</v>
      </c>
      <c r="G4056" s="8">
        <v>9085</v>
      </c>
      <c r="H4056" s="8">
        <v>9085</v>
      </c>
      <c r="I4056" s="8">
        <v>1</v>
      </c>
      <c r="J4056" s="8">
        <v>9085</v>
      </c>
      <c r="K4056" s="8">
        <v>9085</v>
      </c>
      <c r="L4056" s="8">
        <f t="shared" si="252"/>
        <v>1184.9999999999991</v>
      </c>
      <c r="M4056" s="8">
        <f t="shared" si="253"/>
        <v>7900.0000000000009</v>
      </c>
      <c r="N4056" s="13"/>
      <c r="O4056" s="13"/>
      <c r="P4056" s="8">
        <v>15</v>
      </c>
      <c r="Q4056" s="8">
        <v>9085</v>
      </c>
      <c r="R4056" s="17">
        <f t="shared" si="254"/>
        <v>0</v>
      </c>
      <c r="S4056" s="18">
        <f t="shared" si="255"/>
        <v>9085</v>
      </c>
    </row>
    <row r="4057" spans="1:19" x14ac:dyDescent="0.25">
      <c r="A4057" s="7" t="s">
        <v>6321</v>
      </c>
      <c r="B4057" s="7" t="s">
        <v>6322</v>
      </c>
      <c r="C4057" s="7" t="s">
        <v>32</v>
      </c>
      <c r="D4057" s="7" t="s">
        <v>33</v>
      </c>
      <c r="E4057" s="7" t="s">
        <v>34</v>
      </c>
      <c r="F4057" s="8">
        <v>15</v>
      </c>
      <c r="G4057" s="8">
        <v>13754</v>
      </c>
      <c r="H4057" s="8">
        <v>13754</v>
      </c>
      <c r="I4057" s="8">
        <v>4</v>
      </c>
      <c r="J4057" s="8">
        <v>55016</v>
      </c>
      <c r="K4057" s="8">
        <v>13754</v>
      </c>
      <c r="L4057" s="8">
        <f t="shared" si="252"/>
        <v>1793.9999999999982</v>
      </c>
      <c r="M4057" s="8">
        <f t="shared" si="253"/>
        <v>11960.000000000002</v>
      </c>
      <c r="N4057" s="9"/>
      <c r="O4057" s="9"/>
      <c r="P4057" s="8">
        <v>15</v>
      </c>
      <c r="Q4057" s="8">
        <v>13754</v>
      </c>
      <c r="R4057" s="17">
        <f t="shared" si="254"/>
        <v>0</v>
      </c>
      <c r="S4057" s="18">
        <f t="shared" si="255"/>
        <v>55016</v>
      </c>
    </row>
    <row r="4058" spans="1:19" x14ac:dyDescent="0.25">
      <c r="A4058" s="7" t="s">
        <v>6323</v>
      </c>
      <c r="B4058" s="7" t="s">
        <v>6324</v>
      </c>
      <c r="C4058" s="7" t="s">
        <v>76</v>
      </c>
      <c r="D4058" s="7" t="s">
        <v>77</v>
      </c>
      <c r="E4058" s="7" t="s">
        <v>78</v>
      </c>
      <c r="F4058" s="8">
        <v>15</v>
      </c>
      <c r="G4058" s="8">
        <v>13800</v>
      </c>
      <c r="H4058" s="8">
        <v>13800</v>
      </c>
      <c r="I4058" s="8">
        <v>5</v>
      </c>
      <c r="J4058" s="8">
        <v>69000</v>
      </c>
      <c r="K4058" s="8">
        <v>13800</v>
      </c>
      <c r="L4058" s="8">
        <f t="shared" si="252"/>
        <v>1799.9999999999982</v>
      </c>
      <c r="M4058" s="8">
        <f t="shared" si="253"/>
        <v>12000.000000000002</v>
      </c>
      <c r="N4058" s="14">
        <v>12</v>
      </c>
      <c r="O4058" s="14">
        <v>13440</v>
      </c>
      <c r="P4058" s="8">
        <v>15</v>
      </c>
      <c r="Q4058" s="8">
        <v>13800</v>
      </c>
      <c r="R4058" s="17">
        <f t="shared" si="254"/>
        <v>67200</v>
      </c>
      <c r="S4058" s="18">
        <f t="shared" si="255"/>
        <v>69000</v>
      </c>
    </row>
    <row r="4059" spans="1:19" x14ac:dyDescent="0.25">
      <c r="A4059" s="7" t="s">
        <v>6327</v>
      </c>
      <c r="B4059" s="7" t="s">
        <v>6328</v>
      </c>
      <c r="C4059" s="7" t="s">
        <v>369</v>
      </c>
      <c r="D4059" s="7" t="s">
        <v>370</v>
      </c>
      <c r="E4059" s="7" t="s">
        <v>444</v>
      </c>
      <c r="F4059" s="8">
        <v>21</v>
      </c>
      <c r="G4059" s="8">
        <v>14824.92</v>
      </c>
      <c r="H4059" s="8">
        <v>14824.92</v>
      </c>
      <c r="I4059" s="8">
        <v>1</v>
      </c>
      <c r="J4059" s="8">
        <v>14824.92</v>
      </c>
      <c r="K4059" s="8">
        <v>14824.92</v>
      </c>
      <c r="L4059" s="8">
        <f t="shared" si="252"/>
        <v>2572.92</v>
      </c>
      <c r="M4059" s="8">
        <f t="shared" si="253"/>
        <v>12252</v>
      </c>
      <c r="N4059" s="9"/>
      <c r="O4059" s="9"/>
      <c r="P4059" s="8">
        <v>21</v>
      </c>
      <c r="Q4059" s="8">
        <v>14824.92</v>
      </c>
      <c r="R4059" s="17">
        <f t="shared" si="254"/>
        <v>0</v>
      </c>
      <c r="S4059" s="18">
        <f t="shared" si="255"/>
        <v>14824.92</v>
      </c>
    </row>
    <row r="4060" spans="1:19" x14ac:dyDescent="0.25">
      <c r="A4060" s="7" t="s">
        <v>6329</v>
      </c>
      <c r="B4060" s="7" t="s">
        <v>6330</v>
      </c>
      <c r="C4060" s="7" t="s">
        <v>396</v>
      </c>
      <c r="D4060" s="7" t="s">
        <v>397</v>
      </c>
      <c r="E4060" s="7" t="s">
        <v>988</v>
      </c>
      <c r="F4060" s="8">
        <v>15</v>
      </c>
      <c r="G4060" s="8">
        <v>23000</v>
      </c>
      <c r="H4060" s="8">
        <v>23000</v>
      </c>
      <c r="I4060" s="8">
        <v>1</v>
      </c>
      <c r="J4060" s="8">
        <v>23000</v>
      </c>
      <c r="K4060" s="8">
        <v>23000</v>
      </c>
      <c r="L4060" s="8">
        <f t="shared" si="252"/>
        <v>3000</v>
      </c>
      <c r="M4060" s="8">
        <f t="shared" si="253"/>
        <v>20000</v>
      </c>
      <c r="N4060" s="9"/>
      <c r="O4060" s="9"/>
      <c r="P4060" s="8">
        <v>15</v>
      </c>
      <c r="Q4060" s="8">
        <v>23000</v>
      </c>
      <c r="R4060" s="17">
        <f t="shared" si="254"/>
        <v>0</v>
      </c>
      <c r="S4060" s="18">
        <f t="shared" si="255"/>
        <v>23000</v>
      </c>
    </row>
    <row r="4061" spans="1:19" x14ac:dyDescent="0.25">
      <c r="A4061" s="7" t="s">
        <v>6331</v>
      </c>
      <c r="B4061" s="7" t="s">
        <v>6332</v>
      </c>
      <c r="C4061" s="7" t="s">
        <v>396</v>
      </c>
      <c r="D4061" s="7" t="s">
        <v>397</v>
      </c>
      <c r="E4061" s="7" t="s">
        <v>988</v>
      </c>
      <c r="F4061" s="8">
        <v>15</v>
      </c>
      <c r="G4061" s="8">
        <v>68789.7</v>
      </c>
      <c r="H4061" s="8">
        <v>68789.7</v>
      </c>
      <c r="I4061" s="8">
        <v>3</v>
      </c>
      <c r="J4061" s="8">
        <v>206369.09999999998</v>
      </c>
      <c r="K4061" s="8">
        <v>68789.7</v>
      </c>
      <c r="L4061" s="8">
        <f t="shared" si="252"/>
        <v>8972.569565217389</v>
      </c>
      <c r="M4061" s="8">
        <f t="shared" si="253"/>
        <v>59817.130434782608</v>
      </c>
      <c r="N4061" s="9"/>
      <c r="O4061" s="9"/>
      <c r="P4061" s="8">
        <v>15</v>
      </c>
      <c r="Q4061" s="8">
        <v>68789.7</v>
      </c>
      <c r="R4061" s="17">
        <f t="shared" si="254"/>
        <v>0</v>
      </c>
      <c r="S4061" s="18">
        <f t="shared" si="255"/>
        <v>206369.09999999998</v>
      </c>
    </row>
    <row r="4062" spans="1:19" x14ac:dyDescent="0.25">
      <c r="A4062" s="7" t="s">
        <v>6333</v>
      </c>
      <c r="B4062" s="7" t="s">
        <v>6334</v>
      </c>
      <c r="C4062" s="7" t="s">
        <v>396</v>
      </c>
      <c r="D4062" s="7" t="s">
        <v>397</v>
      </c>
      <c r="E4062" s="7" t="s">
        <v>988</v>
      </c>
      <c r="F4062" s="8">
        <v>15</v>
      </c>
      <c r="G4062" s="8">
        <v>36225</v>
      </c>
      <c r="H4062" s="8">
        <v>36225</v>
      </c>
      <c r="I4062" s="8">
        <v>1</v>
      </c>
      <c r="J4062" s="8">
        <v>36225</v>
      </c>
      <c r="K4062" s="8">
        <v>36225</v>
      </c>
      <c r="L4062" s="8">
        <f t="shared" si="252"/>
        <v>4724.9999999999964</v>
      </c>
      <c r="M4062" s="8">
        <f t="shared" si="253"/>
        <v>31500.000000000004</v>
      </c>
      <c r="N4062" s="9"/>
      <c r="O4062" s="9"/>
      <c r="P4062" s="8">
        <v>15</v>
      </c>
      <c r="Q4062" s="8">
        <v>36225</v>
      </c>
      <c r="R4062" s="17">
        <f t="shared" si="254"/>
        <v>0</v>
      </c>
      <c r="S4062" s="18">
        <f t="shared" si="255"/>
        <v>36225</v>
      </c>
    </row>
    <row r="4063" spans="1:19" x14ac:dyDescent="0.25">
      <c r="A4063" s="7" t="s">
        <v>6335</v>
      </c>
      <c r="B4063" s="7" t="s">
        <v>6336</v>
      </c>
      <c r="C4063" s="7" t="s">
        <v>37</v>
      </c>
      <c r="D4063" s="7" t="s">
        <v>38</v>
      </c>
      <c r="E4063" s="7" t="s">
        <v>39</v>
      </c>
      <c r="F4063" s="8">
        <v>15</v>
      </c>
      <c r="G4063" s="8">
        <v>10465</v>
      </c>
      <c r="H4063" s="8">
        <v>10465</v>
      </c>
      <c r="I4063" s="8">
        <v>1</v>
      </c>
      <c r="J4063" s="8">
        <v>10465</v>
      </c>
      <c r="K4063" s="8">
        <v>10465</v>
      </c>
      <c r="L4063" s="8">
        <f t="shared" si="252"/>
        <v>1365</v>
      </c>
      <c r="M4063" s="8">
        <f t="shared" si="253"/>
        <v>9100</v>
      </c>
      <c r="N4063" s="13"/>
      <c r="O4063" s="13"/>
      <c r="P4063" s="8">
        <v>15</v>
      </c>
      <c r="Q4063" s="8">
        <v>10465</v>
      </c>
      <c r="R4063" s="17">
        <f t="shared" si="254"/>
        <v>0</v>
      </c>
      <c r="S4063" s="18">
        <f t="shared" si="255"/>
        <v>10465</v>
      </c>
    </row>
    <row r="4064" spans="1:19" x14ac:dyDescent="0.25">
      <c r="A4064" s="7" t="s">
        <v>6337</v>
      </c>
      <c r="B4064" s="7" t="s">
        <v>6338</v>
      </c>
      <c r="C4064" s="7" t="s">
        <v>396</v>
      </c>
      <c r="D4064" s="7" t="s">
        <v>397</v>
      </c>
      <c r="E4064" s="7" t="s">
        <v>988</v>
      </c>
      <c r="F4064" s="14">
        <v>15</v>
      </c>
      <c r="G4064" s="8">
        <v>147200</v>
      </c>
      <c r="H4064" s="8">
        <v>147200</v>
      </c>
      <c r="I4064" s="8">
        <v>1</v>
      </c>
      <c r="J4064" s="8">
        <v>147200</v>
      </c>
      <c r="K4064" s="8">
        <v>147200</v>
      </c>
      <c r="L4064" s="8">
        <f t="shared" si="252"/>
        <v>19199.999999999985</v>
      </c>
      <c r="M4064" s="8">
        <f t="shared" si="253"/>
        <v>128000.00000000001</v>
      </c>
      <c r="N4064" s="9"/>
      <c r="O4064" s="9"/>
      <c r="P4064" s="14">
        <v>15</v>
      </c>
      <c r="Q4064" s="14">
        <v>147200</v>
      </c>
      <c r="R4064" s="17">
        <f t="shared" si="254"/>
        <v>0</v>
      </c>
      <c r="S4064" s="18">
        <f t="shared" si="255"/>
        <v>147200</v>
      </c>
    </row>
    <row r="4065" spans="1:19" x14ac:dyDescent="0.25">
      <c r="A4065" s="7" t="s">
        <v>6341</v>
      </c>
      <c r="B4065" s="7" t="s">
        <v>6342</v>
      </c>
      <c r="C4065" s="7" t="s">
        <v>37</v>
      </c>
      <c r="D4065" s="7" t="s">
        <v>38</v>
      </c>
      <c r="E4065" s="7" t="s">
        <v>39</v>
      </c>
      <c r="F4065" s="8">
        <v>15</v>
      </c>
      <c r="G4065" s="8">
        <v>14465.01</v>
      </c>
      <c r="H4065" s="8">
        <v>14465.01</v>
      </c>
      <c r="I4065" s="8">
        <v>2</v>
      </c>
      <c r="J4065" s="8">
        <v>28930.01</v>
      </c>
      <c r="K4065" s="8">
        <v>14465.004999999999</v>
      </c>
      <c r="L4065" s="8">
        <f t="shared" si="252"/>
        <v>1886.7397826086944</v>
      </c>
      <c r="M4065" s="8">
        <f t="shared" si="253"/>
        <v>12578.265217391305</v>
      </c>
      <c r="N4065" s="9"/>
      <c r="O4065" s="9"/>
      <c r="P4065" s="8">
        <v>15</v>
      </c>
      <c r="Q4065" s="8">
        <v>14465.004999999999</v>
      </c>
      <c r="R4065" s="17">
        <f t="shared" si="254"/>
        <v>0</v>
      </c>
      <c r="S4065" s="18">
        <f t="shared" si="255"/>
        <v>28930.01</v>
      </c>
    </row>
    <row r="4066" spans="1:19" x14ac:dyDescent="0.25">
      <c r="A4066" s="7" t="s">
        <v>6345</v>
      </c>
      <c r="B4066" s="7" t="s">
        <v>6346</v>
      </c>
      <c r="C4066" s="7" t="s">
        <v>76</v>
      </c>
      <c r="D4066" s="7" t="s">
        <v>77</v>
      </c>
      <c r="E4066" s="7" t="s">
        <v>78</v>
      </c>
      <c r="F4066" s="8">
        <v>15</v>
      </c>
      <c r="G4066" s="8">
        <v>7571.6</v>
      </c>
      <c r="H4066" s="8">
        <v>7571.6</v>
      </c>
      <c r="I4066" s="8">
        <v>1</v>
      </c>
      <c r="J4066" s="8">
        <v>7571.6</v>
      </c>
      <c r="K4066" s="8">
        <v>7571.6</v>
      </c>
      <c r="L4066" s="8">
        <f t="shared" si="252"/>
        <v>987.59999999999945</v>
      </c>
      <c r="M4066" s="8">
        <f t="shared" si="253"/>
        <v>6584.0000000000009</v>
      </c>
      <c r="N4066" s="9"/>
      <c r="O4066" s="9"/>
      <c r="P4066" s="8">
        <v>15</v>
      </c>
      <c r="Q4066" s="8">
        <v>7571.6</v>
      </c>
      <c r="R4066" s="17">
        <f t="shared" si="254"/>
        <v>0</v>
      </c>
      <c r="S4066" s="18">
        <f t="shared" si="255"/>
        <v>7571.6</v>
      </c>
    </row>
    <row r="4067" spans="1:19" x14ac:dyDescent="0.25">
      <c r="A4067" s="7" t="s">
        <v>6347</v>
      </c>
      <c r="B4067" s="7" t="s">
        <v>6348</v>
      </c>
      <c r="C4067" s="7" t="s">
        <v>76</v>
      </c>
      <c r="D4067" s="7" t="s">
        <v>77</v>
      </c>
      <c r="E4067" s="7" t="s">
        <v>78</v>
      </c>
      <c r="F4067" s="8">
        <v>15</v>
      </c>
      <c r="G4067" s="8">
        <v>25634.65</v>
      </c>
      <c r="H4067" s="8">
        <v>25634.65</v>
      </c>
      <c r="I4067" s="8">
        <v>1</v>
      </c>
      <c r="J4067" s="8">
        <v>25634.65</v>
      </c>
      <c r="K4067" s="8">
        <v>25634.65</v>
      </c>
      <c r="L4067" s="8">
        <f t="shared" si="252"/>
        <v>3343.6499999999978</v>
      </c>
      <c r="M4067" s="8">
        <f t="shared" si="253"/>
        <v>22291.000000000004</v>
      </c>
      <c r="N4067" s="13"/>
      <c r="O4067" s="13"/>
      <c r="P4067" s="8">
        <v>15</v>
      </c>
      <c r="Q4067" s="8">
        <v>25634.65</v>
      </c>
      <c r="R4067" s="17">
        <f t="shared" si="254"/>
        <v>0</v>
      </c>
      <c r="S4067" s="18">
        <f t="shared" si="255"/>
        <v>25634.65</v>
      </c>
    </row>
    <row r="4068" spans="1:19" x14ac:dyDescent="0.25">
      <c r="A4068" s="7" t="s">
        <v>6349</v>
      </c>
      <c r="B4068" s="7" t="s">
        <v>6350</v>
      </c>
      <c r="C4068" s="7" t="s">
        <v>76</v>
      </c>
      <c r="D4068" s="7" t="s">
        <v>77</v>
      </c>
      <c r="E4068" s="7" t="s">
        <v>78</v>
      </c>
      <c r="F4068" s="8">
        <v>15</v>
      </c>
      <c r="G4068" s="8">
        <v>16827.95</v>
      </c>
      <c r="H4068" s="8">
        <v>16827.95</v>
      </c>
      <c r="I4068" s="8">
        <v>1</v>
      </c>
      <c r="J4068" s="8">
        <v>16827.95</v>
      </c>
      <c r="K4068" s="8">
        <v>16827.95</v>
      </c>
      <c r="L4068" s="8">
        <f t="shared" si="252"/>
        <v>2194.9499999999989</v>
      </c>
      <c r="M4068" s="8">
        <f t="shared" si="253"/>
        <v>14633.000000000002</v>
      </c>
      <c r="N4068" s="9"/>
      <c r="O4068" s="9"/>
      <c r="P4068" s="8">
        <v>15</v>
      </c>
      <c r="Q4068" s="8">
        <v>16827.95</v>
      </c>
      <c r="R4068" s="17">
        <f t="shared" si="254"/>
        <v>0</v>
      </c>
      <c r="S4068" s="18">
        <f t="shared" si="255"/>
        <v>16827.95</v>
      </c>
    </row>
    <row r="4069" spans="1:19" x14ac:dyDescent="0.25">
      <c r="A4069" s="7" t="s">
        <v>6351</v>
      </c>
      <c r="B4069" s="7" t="s">
        <v>6352</v>
      </c>
      <c r="C4069" s="7" t="s">
        <v>396</v>
      </c>
      <c r="D4069" s="7" t="s">
        <v>397</v>
      </c>
      <c r="E4069" s="7" t="s">
        <v>988</v>
      </c>
      <c r="F4069" s="8">
        <v>15</v>
      </c>
      <c r="G4069" s="8">
        <v>148350</v>
      </c>
      <c r="H4069" s="8">
        <v>148350</v>
      </c>
      <c r="I4069" s="8">
        <v>1</v>
      </c>
      <c r="J4069" s="8">
        <v>148350</v>
      </c>
      <c r="K4069" s="8">
        <v>148350</v>
      </c>
      <c r="L4069" s="8">
        <f t="shared" si="252"/>
        <v>19349.999999999985</v>
      </c>
      <c r="M4069" s="8">
        <f t="shared" si="253"/>
        <v>129000.00000000001</v>
      </c>
      <c r="N4069" s="9"/>
      <c r="O4069" s="9"/>
      <c r="P4069" s="8">
        <v>15</v>
      </c>
      <c r="Q4069" s="8">
        <v>148350</v>
      </c>
      <c r="R4069" s="17">
        <f t="shared" si="254"/>
        <v>0</v>
      </c>
      <c r="S4069" s="18">
        <f t="shared" si="255"/>
        <v>148350</v>
      </c>
    </row>
    <row r="4070" spans="1:19" x14ac:dyDescent="0.25">
      <c r="A4070" s="7" t="s">
        <v>6353</v>
      </c>
      <c r="B4070" s="7" t="s">
        <v>6354</v>
      </c>
      <c r="C4070" s="7" t="s">
        <v>185</v>
      </c>
      <c r="D4070" s="7" t="s">
        <v>186</v>
      </c>
      <c r="E4070" s="7" t="s">
        <v>187</v>
      </c>
      <c r="F4070" s="8">
        <v>21</v>
      </c>
      <c r="G4070" s="8">
        <v>8954</v>
      </c>
      <c r="H4070" s="8">
        <v>8954</v>
      </c>
      <c r="I4070" s="8">
        <v>1</v>
      </c>
      <c r="J4070" s="8">
        <v>8954</v>
      </c>
      <c r="K4070" s="8">
        <v>8954</v>
      </c>
      <c r="L4070" s="8">
        <f t="shared" si="252"/>
        <v>1554</v>
      </c>
      <c r="M4070" s="8">
        <f t="shared" si="253"/>
        <v>7400</v>
      </c>
      <c r="N4070" s="13"/>
      <c r="O4070" s="13"/>
      <c r="P4070" s="8">
        <v>21</v>
      </c>
      <c r="Q4070" s="8">
        <v>8954</v>
      </c>
      <c r="R4070" s="17">
        <f t="shared" si="254"/>
        <v>0</v>
      </c>
      <c r="S4070" s="18">
        <f t="shared" si="255"/>
        <v>8954</v>
      </c>
    </row>
    <row r="4071" spans="1:19" x14ac:dyDescent="0.25">
      <c r="A4071" s="7" t="s">
        <v>6355</v>
      </c>
      <c r="B4071" s="7" t="s">
        <v>6356</v>
      </c>
      <c r="C4071" s="7" t="s">
        <v>76</v>
      </c>
      <c r="D4071" s="7" t="s">
        <v>77</v>
      </c>
      <c r="E4071" s="7" t="s">
        <v>78</v>
      </c>
      <c r="F4071" s="8">
        <v>15</v>
      </c>
      <c r="G4071" s="8">
        <v>33350</v>
      </c>
      <c r="H4071" s="8">
        <v>33350</v>
      </c>
      <c r="I4071" s="8">
        <v>1</v>
      </c>
      <c r="J4071" s="8">
        <v>33350</v>
      </c>
      <c r="K4071" s="8">
        <v>33350</v>
      </c>
      <c r="L4071" s="8">
        <f t="shared" si="252"/>
        <v>4349.9999999999964</v>
      </c>
      <c r="M4071" s="8">
        <f t="shared" si="253"/>
        <v>29000.000000000004</v>
      </c>
      <c r="N4071" s="9"/>
      <c r="O4071" s="9"/>
      <c r="P4071" s="8">
        <v>15</v>
      </c>
      <c r="Q4071" s="8">
        <v>33350</v>
      </c>
      <c r="R4071" s="17">
        <f t="shared" si="254"/>
        <v>0</v>
      </c>
      <c r="S4071" s="18">
        <f t="shared" si="255"/>
        <v>33350</v>
      </c>
    </row>
    <row r="4072" spans="1:19" x14ac:dyDescent="0.25">
      <c r="A4072" s="7" t="s">
        <v>6357</v>
      </c>
      <c r="B4072" s="7" t="s">
        <v>6358</v>
      </c>
      <c r="C4072" s="7" t="s">
        <v>37</v>
      </c>
      <c r="D4072" s="7" t="s">
        <v>38</v>
      </c>
      <c r="E4072" s="7" t="s">
        <v>39</v>
      </c>
      <c r="F4072" s="8">
        <v>15</v>
      </c>
      <c r="G4072" s="8">
        <v>782</v>
      </c>
      <c r="H4072" s="8">
        <v>782</v>
      </c>
      <c r="I4072" s="8">
        <v>2</v>
      </c>
      <c r="J4072" s="8">
        <v>1564</v>
      </c>
      <c r="K4072" s="8">
        <v>782</v>
      </c>
      <c r="L4072" s="8">
        <f t="shared" si="252"/>
        <v>102</v>
      </c>
      <c r="M4072" s="8">
        <f t="shared" si="253"/>
        <v>680</v>
      </c>
      <c r="N4072" s="9"/>
      <c r="O4072" s="9"/>
      <c r="P4072" s="8">
        <v>15</v>
      </c>
      <c r="Q4072" s="8">
        <v>782</v>
      </c>
      <c r="R4072" s="17">
        <f t="shared" si="254"/>
        <v>0</v>
      </c>
      <c r="S4072" s="18">
        <f t="shared" si="255"/>
        <v>1564</v>
      </c>
    </row>
    <row r="4073" spans="1:19" x14ac:dyDescent="0.25">
      <c r="A4073" s="7" t="s">
        <v>6359</v>
      </c>
      <c r="B4073" s="7" t="s">
        <v>6360</v>
      </c>
      <c r="C4073" s="7" t="s">
        <v>37</v>
      </c>
      <c r="D4073" s="7" t="s">
        <v>38</v>
      </c>
      <c r="E4073" s="7" t="s">
        <v>39</v>
      </c>
      <c r="F4073" s="8">
        <v>15</v>
      </c>
      <c r="G4073" s="8">
        <v>35247.5</v>
      </c>
      <c r="H4073" s="8">
        <v>35247.5</v>
      </c>
      <c r="I4073" s="8">
        <v>1</v>
      </c>
      <c r="J4073" s="8">
        <v>35247.5</v>
      </c>
      <c r="K4073" s="8">
        <v>35247.5</v>
      </c>
      <c r="L4073" s="8">
        <f t="shared" si="252"/>
        <v>4597.4999999999964</v>
      </c>
      <c r="M4073" s="8">
        <f t="shared" si="253"/>
        <v>30650.000000000004</v>
      </c>
      <c r="N4073" s="9"/>
      <c r="O4073" s="9"/>
      <c r="P4073" s="8">
        <v>15</v>
      </c>
      <c r="Q4073" s="8">
        <v>35247.5</v>
      </c>
      <c r="R4073" s="17">
        <f t="shared" si="254"/>
        <v>0</v>
      </c>
      <c r="S4073" s="18">
        <f t="shared" si="255"/>
        <v>35247.5</v>
      </c>
    </row>
    <row r="4074" spans="1:19" x14ac:dyDescent="0.25">
      <c r="A4074" s="7" t="s">
        <v>6361</v>
      </c>
      <c r="B4074" s="7" t="s">
        <v>6362</v>
      </c>
      <c r="C4074" s="7" t="s">
        <v>37</v>
      </c>
      <c r="D4074" s="7" t="s">
        <v>38</v>
      </c>
      <c r="E4074" s="7" t="s">
        <v>39</v>
      </c>
      <c r="F4074" s="8">
        <v>15</v>
      </c>
      <c r="G4074" s="8">
        <v>5874.2</v>
      </c>
      <c r="H4074" s="8">
        <v>5874.2</v>
      </c>
      <c r="I4074" s="8">
        <v>15</v>
      </c>
      <c r="J4074" s="8">
        <v>88112.999999999985</v>
      </c>
      <c r="K4074" s="8">
        <v>5874.1999999999989</v>
      </c>
      <c r="L4074" s="8">
        <f t="shared" si="252"/>
        <v>766.19999999999982</v>
      </c>
      <c r="M4074" s="8">
        <f t="shared" si="253"/>
        <v>5107.9999999999991</v>
      </c>
      <c r="N4074" s="9"/>
      <c r="O4074" s="9"/>
      <c r="P4074" s="8">
        <v>15</v>
      </c>
      <c r="Q4074" s="8">
        <v>5874.2</v>
      </c>
      <c r="R4074" s="17">
        <f t="shared" si="254"/>
        <v>0</v>
      </c>
      <c r="S4074" s="18">
        <f t="shared" si="255"/>
        <v>88112.999999999985</v>
      </c>
    </row>
    <row r="4075" spans="1:19" x14ac:dyDescent="0.25">
      <c r="A4075" s="7" t="s">
        <v>6363</v>
      </c>
      <c r="B4075" s="7" t="s">
        <v>6364</v>
      </c>
      <c r="C4075" s="7" t="s">
        <v>37</v>
      </c>
      <c r="D4075" s="7" t="s">
        <v>38</v>
      </c>
      <c r="E4075" s="7" t="s">
        <v>39</v>
      </c>
      <c r="F4075" s="8">
        <v>15</v>
      </c>
      <c r="G4075" s="8">
        <v>5874.2</v>
      </c>
      <c r="H4075" s="8">
        <v>5874.2</v>
      </c>
      <c r="I4075" s="8">
        <v>1</v>
      </c>
      <c r="J4075" s="8">
        <v>5874.2</v>
      </c>
      <c r="K4075" s="8">
        <v>5874.2</v>
      </c>
      <c r="L4075" s="8">
        <f t="shared" si="252"/>
        <v>766.19999999999982</v>
      </c>
      <c r="M4075" s="8">
        <f t="shared" si="253"/>
        <v>5108</v>
      </c>
      <c r="N4075" s="9"/>
      <c r="O4075" s="9"/>
      <c r="P4075" s="8">
        <v>15</v>
      </c>
      <c r="Q4075" s="8">
        <v>5874.2</v>
      </c>
      <c r="R4075" s="17">
        <f t="shared" si="254"/>
        <v>0</v>
      </c>
      <c r="S4075" s="18">
        <f t="shared" si="255"/>
        <v>5874.2</v>
      </c>
    </row>
    <row r="4076" spans="1:19" x14ac:dyDescent="0.25">
      <c r="A4076" s="7" t="s">
        <v>6365</v>
      </c>
      <c r="B4076" s="7" t="s">
        <v>6366</v>
      </c>
      <c r="C4076" s="7" t="s">
        <v>37</v>
      </c>
      <c r="D4076" s="7" t="s">
        <v>38</v>
      </c>
      <c r="E4076" s="7" t="s">
        <v>39</v>
      </c>
      <c r="F4076" s="8">
        <v>15</v>
      </c>
      <c r="G4076" s="8">
        <v>1468.55</v>
      </c>
      <c r="H4076" s="8">
        <v>1468.55</v>
      </c>
      <c r="I4076" s="8">
        <v>24</v>
      </c>
      <c r="J4076" s="8">
        <v>35245.19999999999</v>
      </c>
      <c r="K4076" s="8">
        <v>1468.5499999999995</v>
      </c>
      <c r="L4076" s="8">
        <f t="shared" si="252"/>
        <v>191.54999999999973</v>
      </c>
      <c r="M4076" s="8">
        <f t="shared" si="253"/>
        <v>1276.9999999999998</v>
      </c>
      <c r="N4076" s="9"/>
      <c r="O4076" s="9"/>
      <c r="P4076" s="8">
        <v>15</v>
      </c>
      <c r="Q4076" s="8">
        <v>1468.55</v>
      </c>
      <c r="R4076" s="17">
        <f t="shared" si="254"/>
        <v>0</v>
      </c>
      <c r="S4076" s="18">
        <f t="shared" si="255"/>
        <v>35245.19999999999</v>
      </c>
    </row>
    <row r="4077" spans="1:19" x14ac:dyDescent="0.25">
      <c r="A4077" s="7" t="s">
        <v>6367</v>
      </c>
      <c r="B4077" s="7" t="s">
        <v>6368</v>
      </c>
      <c r="C4077" s="7" t="s">
        <v>396</v>
      </c>
      <c r="D4077" s="7" t="s">
        <v>397</v>
      </c>
      <c r="E4077" s="7" t="s">
        <v>988</v>
      </c>
      <c r="F4077" s="8">
        <v>15</v>
      </c>
      <c r="G4077" s="8">
        <v>23000</v>
      </c>
      <c r="H4077" s="8">
        <v>23000</v>
      </c>
      <c r="I4077" s="8">
        <v>1</v>
      </c>
      <c r="J4077" s="8">
        <v>23000</v>
      </c>
      <c r="K4077" s="8">
        <v>23000</v>
      </c>
      <c r="L4077" s="8">
        <f t="shared" si="252"/>
        <v>3000</v>
      </c>
      <c r="M4077" s="8">
        <f t="shared" si="253"/>
        <v>20000</v>
      </c>
      <c r="N4077" s="13"/>
      <c r="O4077" s="13"/>
      <c r="P4077" s="8">
        <v>15</v>
      </c>
      <c r="Q4077" s="8">
        <v>23000</v>
      </c>
      <c r="R4077" s="17">
        <f t="shared" si="254"/>
        <v>0</v>
      </c>
      <c r="S4077" s="18">
        <f t="shared" si="255"/>
        <v>23000</v>
      </c>
    </row>
    <row r="4078" spans="1:19" x14ac:dyDescent="0.25">
      <c r="A4078" s="7" t="s">
        <v>6369</v>
      </c>
      <c r="B4078" s="7" t="s">
        <v>6370</v>
      </c>
      <c r="C4078" s="7" t="s">
        <v>37</v>
      </c>
      <c r="D4078" s="7" t="s">
        <v>38</v>
      </c>
      <c r="E4078" s="7" t="s">
        <v>39</v>
      </c>
      <c r="F4078" s="8">
        <v>15</v>
      </c>
      <c r="G4078" s="8">
        <v>0</v>
      </c>
      <c r="H4078" s="8">
        <v>14465</v>
      </c>
      <c r="I4078" s="8">
        <v>1</v>
      </c>
      <c r="J4078" s="8">
        <v>14465</v>
      </c>
      <c r="K4078" s="8">
        <v>14465</v>
      </c>
      <c r="L4078" s="8">
        <f t="shared" si="252"/>
        <v>1886.7391304347821</v>
      </c>
      <c r="M4078" s="8">
        <f t="shared" si="253"/>
        <v>12578.260869565218</v>
      </c>
      <c r="N4078" s="13"/>
      <c r="O4078" s="13"/>
      <c r="P4078" s="8">
        <v>15</v>
      </c>
      <c r="Q4078" s="8">
        <v>14465</v>
      </c>
      <c r="R4078" s="17">
        <f t="shared" si="254"/>
        <v>0</v>
      </c>
      <c r="S4078" s="18">
        <f t="shared" si="255"/>
        <v>14465</v>
      </c>
    </row>
    <row r="4079" spans="1:19" x14ac:dyDescent="0.25">
      <c r="A4079" s="7" t="s">
        <v>6373</v>
      </c>
      <c r="B4079" s="7" t="s">
        <v>6374</v>
      </c>
      <c r="C4079" s="7" t="s">
        <v>1841</v>
      </c>
      <c r="D4079" s="7" t="s">
        <v>1842</v>
      </c>
      <c r="E4079" s="7" t="s">
        <v>2597</v>
      </c>
      <c r="F4079" s="8">
        <v>15</v>
      </c>
      <c r="G4079" s="8">
        <v>55085</v>
      </c>
      <c r="H4079" s="8">
        <v>55085</v>
      </c>
      <c r="I4079" s="8">
        <v>4</v>
      </c>
      <c r="J4079" s="8">
        <v>220340</v>
      </c>
      <c r="K4079" s="8">
        <v>55085</v>
      </c>
      <c r="L4079" s="8">
        <f t="shared" si="252"/>
        <v>7184.9999999999927</v>
      </c>
      <c r="M4079" s="8">
        <f t="shared" si="253"/>
        <v>47900.000000000007</v>
      </c>
      <c r="N4079" s="13"/>
      <c r="O4079" s="13"/>
      <c r="P4079" s="8">
        <v>15</v>
      </c>
      <c r="Q4079" s="8">
        <v>55085</v>
      </c>
      <c r="R4079" s="17">
        <f t="shared" si="254"/>
        <v>0</v>
      </c>
      <c r="S4079" s="18">
        <f t="shared" si="255"/>
        <v>220340</v>
      </c>
    </row>
    <row r="4080" spans="1:19" x14ac:dyDescent="0.25">
      <c r="A4080" s="7" t="s">
        <v>6377</v>
      </c>
      <c r="B4080" s="7" t="s">
        <v>6378</v>
      </c>
      <c r="C4080" s="7" t="s">
        <v>185</v>
      </c>
      <c r="D4080" s="7" t="s">
        <v>186</v>
      </c>
      <c r="E4080" s="7" t="s">
        <v>187</v>
      </c>
      <c r="F4080" s="8">
        <v>21</v>
      </c>
      <c r="G4080" s="8">
        <v>5736.95</v>
      </c>
      <c r="H4080" s="8">
        <v>5736.95</v>
      </c>
      <c r="I4080" s="8">
        <v>10</v>
      </c>
      <c r="J4080" s="8">
        <v>57369.5</v>
      </c>
      <c r="K4080" s="8">
        <v>5736.95</v>
      </c>
      <c r="L4080" s="8">
        <f t="shared" si="252"/>
        <v>995.66900826446272</v>
      </c>
      <c r="M4080" s="8">
        <f t="shared" si="253"/>
        <v>4741.2809917355371</v>
      </c>
      <c r="N4080" s="13"/>
      <c r="O4080" s="13"/>
      <c r="P4080" s="8">
        <v>21</v>
      </c>
      <c r="Q4080" s="8">
        <v>5736.95</v>
      </c>
      <c r="R4080" s="17">
        <f t="shared" si="254"/>
        <v>0</v>
      </c>
      <c r="S4080" s="18">
        <f t="shared" si="255"/>
        <v>57369.5</v>
      </c>
    </row>
    <row r="4081" spans="1:19" x14ac:dyDescent="0.25">
      <c r="A4081" s="7" t="s">
        <v>6379</v>
      </c>
      <c r="B4081" s="7" t="s">
        <v>6380</v>
      </c>
      <c r="C4081" s="7" t="s">
        <v>14</v>
      </c>
      <c r="D4081" s="7" t="s">
        <v>15</v>
      </c>
      <c r="E4081" s="7" t="s">
        <v>19</v>
      </c>
      <c r="F4081" s="8">
        <v>21</v>
      </c>
      <c r="G4081" s="8">
        <v>4579.1099999999997</v>
      </c>
      <c r="H4081" s="8">
        <v>4579.1099999999997</v>
      </c>
      <c r="I4081" s="8">
        <v>1</v>
      </c>
      <c r="J4081" s="8">
        <v>4579.1099999999997</v>
      </c>
      <c r="K4081" s="8">
        <v>4579.1099999999997</v>
      </c>
      <c r="L4081" s="8">
        <f t="shared" si="252"/>
        <v>794.72157024793387</v>
      </c>
      <c r="M4081" s="8">
        <f t="shared" si="253"/>
        <v>3784.3884297520658</v>
      </c>
      <c r="N4081" s="9"/>
      <c r="O4081" s="9"/>
      <c r="P4081" s="8">
        <v>21</v>
      </c>
      <c r="Q4081" s="8">
        <v>4579.1099999999997</v>
      </c>
      <c r="R4081" s="17">
        <f t="shared" si="254"/>
        <v>0</v>
      </c>
      <c r="S4081" s="18">
        <f t="shared" si="255"/>
        <v>4579.1099999999997</v>
      </c>
    </row>
    <row r="4082" spans="1:19" x14ac:dyDescent="0.25">
      <c r="A4082" s="7" t="s">
        <v>6383</v>
      </c>
      <c r="B4082" s="7" t="s">
        <v>6384</v>
      </c>
      <c r="C4082" s="7" t="s">
        <v>369</v>
      </c>
      <c r="D4082" s="7" t="s">
        <v>370</v>
      </c>
      <c r="E4082" s="7" t="s">
        <v>371</v>
      </c>
      <c r="F4082" s="8">
        <v>21</v>
      </c>
      <c r="G4082" s="8">
        <v>959.72</v>
      </c>
      <c r="H4082" s="8">
        <v>959.72</v>
      </c>
      <c r="I4082" s="8">
        <v>30</v>
      </c>
      <c r="J4082" s="8">
        <v>28791.72</v>
      </c>
      <c r="K4082" s="8">
        <v>959.72400000000005</v>
      </c>
      <c r="L4082" s="8">
        <f t="shared" si="252"/>
        <v>166.56366942148759</v>
      </c>
      <c r="M4082" s="8">
        <f t="shared" si="253"/>
        <v>793.16033057851246</v>
      </c>
      <c r="N4082" s="13"/>
      <c r="O4082" s="13"/>
      <c r="P4082" s="8">
        <v>21</v>
      </c>
      <c r="Q4082" s="8">
        <v>959.72399999999993</v>
      </c>
      <c r="R4082" s="17">
        <f t="shared" si="254"/>
        <v>0</v>
      </c>
      <c r="S4082" s="18">
        <f t="shared" si="255"/>
        <v>28791.72</v>
      </c>
    </row>
    <row r="4083" spans="1:19" x14ac:dyDescent="0.25">
      <c r="A4083" s="7" t="s">
        <v>6385</v>
      </c>
      <c r="B4083" s="7" t="s">
        <v>6386</v>
      </c>
      <c r="C4083" s="7" t="s">
        <v>14</v>
      </c>
      <c r="D4083" s="7" t="s">
        <v>15</v>
      </c>
      <c r="E4083" s="7" t="s">
        <v>19</v>
      </c>
      <c r="F4083" s="8">
        <v>21</v>
      </c>
      <c r="G4083" s="8">
        <v>4140.62</v>
      </c>
      <c r="H4083" s="8">
        <v>4140.62</v>
      </c>
      <c r="I4083" s="8">
        <v>2</v>
      </c>
      <c r="J4083" s="8">
        <v>8281.24</v>
      </c>
      <c r="K4083" s="8">
        <v>4140.62</v>
      </c>
      <c r="L4083" s="8">
        <f t="shared" si="252"/>
        <v>718.61999999999989</v>
      </c>
      <c r="M4083" s="8">
        <f t="shared" si="253"/>
        <v>3422</v>
      </c>
      <c r="N4083" s="13"/>
      <c r="O4083" s="13"/>
      <c r="P4083" s="8">
        <v>21</v>
      </c>
      <c r="Q4083" s="8">
        <v>4140.62</v>
      </c>
      <c r="R4083" s="17">
        <f t="shared" si="254"/>
        <v>0</v>
      </c>
      <c r="S4083" s="18">
        <f t="shared" si="255"/>
        <v>8281.24</v>
      </c>
    </row>
    <row r="4084" spans="1:19" x14ac:dyDescent="0.25">
      <c r="A4084" s="7" t="s">
        <v>6387</v>
      </c>
      <c r="B4084" s="7" t="s">
        <v>6388</v>
      </c>
      <c r="C4084" s="7" t="s">
        <v>37</v>
      </c>
      <c r="D4084" s="7" t="s">
        <v>38</v>
      </c>
      <c r="E4084" s="7" t="s">
        <v>39</v>
      </c>
      <c r="F4084" s="8">
        <v>15</v>
      </c>
      <c r="G4084" s="8">
        <v>4130.26</v>
      </c>
      <c r="H4084" s="8">
        <v>4130.26</v>
      </c>
      <c r="I4084" s="8">
        <v>1</v>
      </c>
      <c r="J4084" s="8">
        <v>4130.26</v>
      </c>
      <c r="K4084" s="8">
        <v>4130.26</v>
      </c>
      <c r="L4084" s="8">
        <f t="shared" si="252"/>
        <v>538.72956521739115</v>
      </c>
      <c r="M4084" s="8">
        <f t="shared" si="253"/>
        <v>3591.5304347826091</v>
      </c>
      <c r="N4084" s="13"/>
      <c r="O4084" s="13"/>
      <c r="P4084" s="8">
        <v>15</v>
      </c>
      <c r="Q4084" s="8">
        <v>4130.26</v>
      </c>
      <c r="R4084" s="17">
        <f t="shared" si="254"/>
        <v>0</v>
      </c>
      <c r="S4084" s="18">
        <f t="shared" si="255"/>
        <v>4130.26</v>
      </c>
    </row>
    <row r="4085" spans="1:19" x14ac:dyDescent="0.25">
      <c r="A4085" s="7" t="s">
        <v>6389</v>
      </c>
      <c r="B4085" s="7" t="s">
        <v>6390</v>
      </c>
      <c r="C4085" s="7" t="s">
        <v>76</v>
      </c>
      <c r="D4085" s="7" t="s">
        <v>77</v>
      </c>
      <c r="E4085" s="7" t="s">
        <v>78</v>
      </c>
      <c r="F4085" s="8">
        <v>15</v>
      </c>
      <c r="G4085" s="8">
        <v>9592.59</v>
      </c>
      <c r="H4085" s="8">
        <v>9592.59</v>
      </c>
      <c r="I4085" s="8">
        <v>1</v>
      </c>
      <c r="J4085" s="8">
        <v>9592.59</v>
      </c>
      <c r="K4085" s="8">
        <v>9592.59</v>
      </c>
      <c r="L4085" s="8">
        <f t="shared" si="252"/>
        <v>1251.2073913043478</v>
      </c>
      <c r="M4085" s="8">
        <f t="shared" si="253"/>
        <v>8341.3826086956524</v>
      </c>
      <c r="N4085" s="9"/>
      <c r="O4085" s="9"/>
      <c r="P4085" s="8">
        <v>15</v>
      </c>
      <c r="Q4085" s="8">
        <v>9592.59</v>
      </c>
      <c r="R4085" s="17">
        <f t="shared" si="254"/>
        <v>0</v>
      </c>
      <c r="S4085" s="18">
        <f t="shared" si="255"/>
        <v>9592.59</v>
      </c>
    </row>
    <row r="4086" spans="1:19" x14ac:dyDescent="0.25">
      <c r="A4086" s="7" t="s">
        <v>6391</v>
      </c>
      <c r="B4086" s="7" t="s">
        <v>6392</v>
      </c>
      <c r="C4086" s="7" t="s">
        <v>76</v>
      </c>
      <c r="D4086" s="7" t="s">
        <v>77</v>
      </c>
      <c r="E4086" s="7" t="s">
        <v>78</v>
      </c>
      <c r="F4086" s="8">
        <v>15</v>
      </c>
      <c r="G4086" s="8">
        <v>19312.64</v>
      </c>
      <c r="H4086" s="8">
        <v>19312.64</v>
      </c>
      <c r="I4086" s="8">
        <v>3</v>
      </c>
      <c r="J4086" s="8">
        <v>57937.919999999998</v>
      </c>
      <c r="K4086" s="8">
        <v>19312.64</v>
      </c>
      <c r="L4086" s="8">
        <f t="shared" si="252"/>
        <v>2519.0399999999972</v>
      </c>
      <c r="M4086" s="8">
        <f t="shared" si="253"/>
        <v>16793.600000000002</v>
      </c>
      <c r="N4086" s="9"/>
      <c r="O4086" s="9"/>
      <c r="P4086" s="8">
        <v>15</v>
      </c>
      <c r="Q4086" s="8">
        <v>19312.64</v>
      </c>
      <c r="R4086" s="17">
        <f t="shared" si="254"/>
        <v>0</v>
      </c>
      <c r="S4086" s="18">
        <f t="shared" si="255"/>
        <v>57937.919999999998</v>
      </c>
    </row>
    <row r="4087" spans="1:19" x14ac:dyDescent="0.25">
      <c r="A4087" s="7" t="s">
        <v>6393</v>
      </c>
      <c r="B4087" s="7" t="s">
        <v>6394</v>
      </c>
      <c r="C4087" s="7" t="s">
        <v>76</v>
      </c>
      <c r="D4087" s="7" t="s">
        <v>77</v>
      </c>
      <c r="E4087" s="7" t="s">
        <v>78</v>
      </c>
      <c r="F4087" s="8">
        <v>15</v>
      </c>
      <c r="G4087" s="8">
        <v>11960</v>
      </c>
      <c r="H4087" s="8">
        <v>11960</v>
      </c>
      <c r="I4087" s="8">
        <v>1</v>
      </c>
      <c r="J4087" s="8">
        <v>11960</v>
      </c>
      <c r="K4087" s="8">
        <v>11960</v>
      </c>
      <c r="L4087" s="8">
        <f t="shared" si="252"/>
        <v>1560</v>
      </c>
      <c r="M4087" s="8">
        <f t="shared" si="253"/>
        <v>10400</v>
      </c>
      <c r="N4087" s="13"/>
      <c r="O4087" s="13"/>
      <c r="P4087" s="8">
        <v>15</v>
      </c>
      <c r="Q4087" s="8">
        <v>11960</v>
      </c>
      <c r="R4087" s="17">
        <f t="shared" si="254"/>
        <v>0</v>
      </c>
      <c r="S4087" s="18">
        <f t="shared" si="255"/>
        <v>11960</v>
      </c>
    </row>
    <row r="4088" spans="1:19" x14ac:dyDescent="0.25">
      <c r="A4088" s="7" t="s">
        <v>6395</v>
      </c>
      <c r="B4088" s="7" t="s">
        <v>6396</v>
      </c>
      <c r="C4088" s="7" t="s">
        <v>76</v>
      </c>
      <c r="D4088" s="7" t="s">
        <v>77</v>
      </c>
      <c r="E4088" s="7" t="s">
        <v>78</v>
      </c>
      <c r="F4088" s="8">
        <v>15</v>
      </c>
      <c r="G4088" s="8">
        <v>5382</v>
      </c>
      <c r="H4088" s="8">
        <v>5382</v>
      </c>
      <c r="I4088" s="8">
        <v>1</v>
      </c>
      <c r="J4088" s="8">
        <v>5382</v>
      </c>
      <c r="K4088" s="8">
        <v>5382</v>
      </c>
      <c r="L4088" s="8">
        <f t="shared" si="252"/>
        <v>702</v>
      </c>
      <c r="M4088" s="8">
        <f t="shared" si="253"/>
        <v>4680</v>
      </c>
      <c r="N4088" s="9"/>
      <c r="O4088" s="9"/>
      <c r="P4088" s="8">
        <v>15</v>
      </c>
      <c r="Q4088" s="8">
        <v>5382</v>
      </c>
      <c r="R4088" s="17">
        <f t="shared" si="254"/>
        <v>0</v>
      </c>
      <c r="S4088" s="18">
        <f t="shared" si="255"/>
        <v>5382</v>
      </c>
    </row>
    <row r="4089" spans="1:19" x14ac:dyDescent="0.25">
      <c r="A4089" s="7" t="s">
        <v>6397</v>
      </c>
      <c r="B4089" s="7" t="s">
        <v>6398</v>
      </c>
      <c r="C4089" s="7" t="s">
        <v>76</v>
      </c>
      <c r="D4089" s="7" t="s">
        <v>77</v>
      </c>
      <c r="E4089" s="7" t="s">
        <v>78</v>
      </c>
      <c r="F4089" s="8">
        <v>15</v>
      </c>
      <c r="G4089" s="8">
        <v>6900</v>
      </c>
      <c r="H4089" s="8">
        <v>6900</v>
      </c>
      <c r="I4089" s="8">
        <v>1</v>
      </c>
      <c r="J4089" s="8">
        <v>6900</v>
      </c>
      <c r="K4089" s="8">
        <v>6900</v>
      </c>
      <c r="L4089" s="8">
        <f t="shared" si="252"/>
        <v>899.99999999999909</v>
      </c>
      <c r="M4089" s="8">
        <f t="shared" si="253"/>
        <v>6000.0000000000009</v>
      </c>
      <c r="N4089" s="9"/>
      <c r="O4089" s="9"/>
      <c r="P4089" s="8">
        <v>15</v>
      </c>
      <c r="Q4089" s="8">
        <v>6900</v>
      </c>
      <c r="R4089" s="17">
        <f t="shared" si="254"/>
        <v>0</v>
      </c>
      <c r="S4089" s="18">
        <f t="shared" si="255"/>
        <v>6900</v>
      </c>
    </row>
    <row r="4090" spans="1:19" x14ac:dyDescent="0.25">
      <c r="A4090" s="7" t="s">
        <v>6399</v>
      </c>
      <c r="B4090" s="7" t="s">
        <v>6400</v>
      </c>
      <c r="C4090" s="7" t="s">
        <v>32</v>
      </c>
      <c r="D4090" s="7" t="s">
        <v>33</v>
      </c>
      <c r="E4090" s="7" t="s">
        <v>34</v>
      </c>
      <c r="F4090" s="8">
        <v>15</v>
      </c>
      <c r="G4090" s="8">
        <v>4660.95</v>
      </c>
      <c r="H4090" s="8">
        <v>4660.95</v>
      </c>
      <c r="I4090" s="8">
        <v>2</v>
      </c>
      <c r="J4090" s="8">
        <v>9321.9</v>
      </c>
      <c r="K4090" s="8">
        <v>4660.95</v>
      </c>
      <c r="L4090" s="8">
        <f t="shared" si="252"/>
        <v>607.94999999999982</v>
      </c>
      <c r="M4090" s="8">
        <f t="shared" si="253"/>
        <v>4053</v>
      </c>
      <c r="N4090" s="13"/>
      <c r="O4090" s="13"/>
      <c r="P4090" s="8">
        <v>15</v>
      </c>
      <c r="Q4090" s="8">
        <v>4660.95</v>
      </c>
      <c r="R4090" s="17">
        <f t="shared" si="254"/>
        <v>0</v>
      </c>
      <c r="S4090" s="18">
        <f t="shared" si="255"/>
        <v>9321.9</v>
      </c>
    </row>
    <row r="4091" spans="1:19" x14ac:dyDescent="0.25">
      <c r="A4091" s="7" t="s">
        <v>6401</v>
      </c>
      <c r="B4091" s="7" t="s">
        <v>6402</v>
      </c>
      <c r="C4091" s="7" t="s">
        <v>76</v>
      </c>
      <c r="D4091" s="7" t="s">
        <v>77</v>
      </c>
      <c r="E4091" s="7" t="s">
        <v>78</v>
      </c>
      <c r="F4091" s="8">
        <v>15</v>
      </c>
      <c r="G4091" s="8">
        <v>6900</v>
      </c>
      <c r="H4091" s="8">
        <v>6900</v>
      </c>
      <c r="I4091" s="8">
        <v>1</v>
      </c>
      <c r="J4091" s="8">
        <v>6900</v>
      </c>
      <c r="K4091" s="8">
        <v>6900</v>
      </c>
      <c r="L4091" s="8">
        <f t="shared" si="252"/>
        <v>899.99999999999909</v>
      </c>
      <c r="M4091" s="8">
        <f t="shared" si="253"/>
        <v>6000.0000000000009</v>
      </c>
      <c r="N4091" s="13"/>
      <c r="O4091" s="13"/>
      <c r="P4091" s="8">
        <v>15</v>
      </c>
      <c r="Q4091" s="8">
        <v>6900</v>
      </c>
      <c r="R4091" s="17">
        <f t="shared" si="254"/>
        <v>0</v>
      </c>
      <c r="S4091" s="18">
        <f t="shared" si="255"/>
        <v>6900</v>
      </c>
    </row>
    <row r="4092" spans="1:19" x14ac:dyDescent="0.25">
      <c r="A4092" s="7" t="s">
        <v>6403</v>
      </c>
      <c r="B4092" s="7" t="s">
        <v>6404</v>
      </c>
      <c r="C4092" s="7" t="s">
        <v>396</v>
      </c>
      <c r="D4092" s="7" t="s">
        <v>397</v>
      </c>
      <c r="E4092" s="7" t="s">
        <v>988</v>
      </c>
      <c r="F4092" s="8">
        <v>15</v>
      </c>
      <c r="G4092" s="8">
        <v>13800</v>
      </c>
      <c r="H4092" s="8">
        <v>13800</v>
      </c>
      <c r="I4092" s="8">
        <v>1</v>
      </c>
      <c r="J4092" s="8">
        <v>13800</v>
      </c>
      <c r="K4092" s="8">
        <v>13800</v>
      </c>
      <c r="L4092" s="8">
        <f t="shared" si="252"/>
        <v>1799.9999999999982</v>
      </c>
      <c r="M4092" s="8">
        <f t="shared" si="253"/>
        <v>12000.000000000002</v>
      </c>
      <c r="N4092" s="9"/>
      <c r="O4092" s="9"/>
      <c r="P4092" s="8">
        <v>15</v>
      </c>
      <c r="Q4092" s="8">
        <v>13800</v>
      </c>
      <c r="R4092" s="17">
        <f t="shared" si="254"/>
        <v>0</v>
      </c>
      <c r="S4092" s="18">
        <f t="shared" si="255"/>
        <v>13800</v>
      </c>
    </row>
    <row r="4093" spans="1:19" x14ac:dyDescent="0.25">
      <c r="A4093" s="7" t="s">
        <v>6405</v>
      </c>
      <c r="B4093" s="7" t="s">
        <v>6406</v>
      </c>
      <c r="C4093" s="7" t="s">
        <v>37</v>
      </c>
      <c r="D4093" s="7" t="s">
        <v>38</v>
      </c>
      <c r="E4093" s="7" t="s">
        <v>39</v>
      </c>
      <c r="F4093" s="14">
        <v>15</v>
      </c>
      <c r="G4093" s="8">
        <v>461.15</v>
      </c>
      <c r="H4093" s="8">
        <v>461.15</v>
      </c>
      <c r="I4093" s="8">
        <v>1</v>
      </c>
      <c r="J4093" s="8">
        <v>461.15</v>
      </c>
      <c r="K4093" s="8">
        <v>461.15</v>
      </c>
      <c r="L4093" s="8">
        <f t="shared" si="252"/>
        <v>60.149999999999977</v>
      </c>
      <c r="M4093" s="8">
        <f t="shared" si="253"/>
        <v>401</v>
      </c>
      <c r="N4093" s="9"/>
      <c r="O4093" s="9"/>
      <c r="P4093" s="14">
        <v>15</v>
      </c>
      <c r="Q4093" s="14">
        <v>461.15</v>
      </c>
      <c r="R4093" s="17">
        <f t="shared" si="254"/>
        <v>0</v>
      </c>
      <c r="S4093" s="18">
        <f t="shared" si="255"/>
        <v>461.15</v>
      </c>
    </row>
    <row r="4094" spans="1:19" x14ac:dyDescent="0.25">
      <c r="A4094" s="7" t="s">
        <v>6407</v>
      </c>
      <c r="B4094" s="7" t="s">
        <v>6408</v>
      </c>
      <c r="C4094" s="7" t="s">
        <v>369</v>
      </c>
      <c r="D4094" s="7" t="s">
        <v>370</v>
      </c>
      <c r="E4094" s="7" t="s">
        <v>444</v>
      </c>
      <c r="F4094" s="14">
        <v>21</v>
      </c>
      <c r="G4094" s="8">
        <v>14824.92</v>
      </c>
      <c r="H4094" s="8">
        <v>14824.92</v>
      </c>
      <c r="I4094" s="8">
        <v>1</v>
      </c>
      <c r="J4094" s="8">
        <v>14824.92</v>
      </c>
      <c r="K4094" s="8">
        <v>14824.92</v>
      </c>
      <c r="L4094" s="8">
        <f t="shared" si="252"/>
        <v>2572.92</v>
      </c>
      <c r="M4094" s="8">
        <f t="shared" si="253"/>
        <v>12252</v>
      </c>
      <c r="N4094" s="9"/>
      <c r="O4094" s="9"/>
      <c r="P4094" s="14">
        <v>21</v>
      </c>
      <c r="Q4094" s="14">
        <v>14824.92</v>
      </c>
      <c r="R4094" s="17">
        <f t="shared" si="254"/>
        <v>0</v>
      </c>
      <c r="S4094" s="18">
        <f t="shared" si="255"/>
        <v>14824.92</v>
      </c>
    </row>
    <row r="4095" spans="1:19" x14ac:dyDescent="0.25">
      <c r="A4095" s="7" t="s">
        <v>6409</v>
      </c>
      <c r="B4095" s="7" t="s">
        <v>6410</v>
      </c>
      <c r="C4095" s="7" t="s">
        <v>396</v>
      </c>
      <c r="D4095" s="7" t="s">
        <v>397</v>
      </c>
      <c r="E4095" s="7" t="s">
        <v>988</v>
      </c>
      <c r="F4095" s="8">
        <v>15</v>
      </c>
      <c r="G4095" s="8">
        <v>169255.05</v>
      </c>
      <c r="H4095" s="8">
        <v>169255.05</v>
      </c>
      <c r="I4095" s="8">
        <v>1</v>
      </c>
      <c r="J4095" s="8">
        <v>169255.05</v>
      </c>
      <c r="K4095" s="8">
        <v>169255.05</v>
      </c>
      <c r="L4095" s="8">
        <f t="shared" si="252"/>
        <v>22076.745652173908</v>
      </c>
      <c r="M4095" s="8">
        <f t="shared" si="253"/>
        <v>147178.30434782608</v>
      </c>
      <c r="N4095" s="9"/>
      <c r="O4095" s="9"/>
      <c r="P4095" s="8">
        <v>15</v>
      </c>
      <c r="Q4095" s="8">
        <v>169255.05</v>
      </c>
      <c r="R4095" s="17">
        <f t="shared" si="254"/>
        <v>0</v>
      </c>
      <c r="S4095" s="18">
        <f t="shared" si="255"/>
        <v>169255.05</v>
      </c>
    </row>
    <row r="4096" spans="1:19" x14ac:dyDescent="0.25">
      <c r="A4096" s="7" t="s">
        <v>6411</v>
      </c>
      <c r="B4096" s="7" t="s">
        <v>6412</v>
      </c>
      <c r="C4096" s="7" t="s">
        <v>396</v>
      </c>
      <c r="D4096" s="7" t="s">
        <v>397</v>
      </c>
      <c r="E4096" s="7" t="s">
        <v>988</v>
      </c>
      <c r="F4096" s="8">
        <v>15</v>
      </c>
      <c r="G4096" s="8">
        <v>148350</v>
      </c>
      <c r="H4096" s="8">
        <v>148350</v>
      </c>
      <c r="I4096" s="8">
        <v>1</v>
      </c>
      <c r="J4096" s="8">
        <v>148350</v>
      </c>
      <c r="K4096" s="8">
        <v>148350</v>
      </c>
      <c r="L4096" s="8">
        <f t="shared" si="252"/>
        <v>19349.999999999985</v>
      </c>
      <c r="M4096" s="8">
        <f t="shared" si="253"/>
        <v>129000.00000000001</v>
      </c>
      <c r="N4096" s="9"/>
      <c r="O4096" s="9"/>
      <c r="P4096" s="8">
        <v>15</v>
      </c>
      <c r="Q4096" s="8">
        <v>148350</v>
      </c>
      <c r="R4096" s="17">
        <f t="shared" si="254"/>
        <v>0</v>
      </c>
      <c r="S4096" s="18">
        <f t="shared" si="255"/>
        <v>148350</v>
      </c>
    </row>
    <row r="4097" spans="1:19" x14ac:dyDescent="0.25">
      <c r="A4097" s="7" t="s">
        <v>6413</v>
      </c>
      <c r="B4097" s="7" t="s">
        <v>6414</v>
      </c>
      <c r="C4097" s="7" t="s">
        <v>396</v>
      </c>
      <c r="D4097" s="7" t="s">
        <v>397</v>
      </c>
      <c r="E4097" s="7" t="s">
        <v>988</v>
      </c>
      <c r="F4097" s="8">
        <v>15</v>
      </c>
      <c r="G4097" s="8">
        <v>148350</v>
      </c>
      <c r="H4097" s="8">
        <v>148350</v>
      </c>
      <c r="I4097" s="8">
        <v>1</v>
      </c>
      <c r="J4097" s="8">
        <v>148350</v>
      </c>
      <c r="K4097" s="8">
        <v>148350</v>
      </c>
      <c r="L4097" s="8">
        <f t="shared" si="252"/>
        <v>19349.999999999985</v>
      </c>
      <c r="M4097" s="8">
        <f t="shared" si="253"/>
        <v>129000.00000000001</v>
      </c>
      <c r="N4097" s="9"/>
      <c r="O4097" s="9"/>
      <c r="P4097" s="8">
        <v>15</v>
      </c>
      <c r="Q4097" s="8">
        <v>148350</v>
      </c>
      <c r="R4097" s="17">
        <f t="shared" si="254"/>
        <v>0</v>
      </c>
      <c r="S4097" s="18">
        <f t="shared" si="255"/>
        <v>148350</v>
      </c>
    </row>
    <row r="4098" spans="1:19" x14ac:dyDescent="0.25">
      <c r="A4098" s="7" t="s">
        <v>6415</v>
      </c>
      <c r="B4098" s="7" t="s">
        <v>6416</v>
      </c>
      <c r="C4098" s="7" t="s">
        <v>37</v>
      </c>
      <c r="D4098" s="7" t="s">
        <v>38</v>
      </c>
      <c r="E4098" s="7" t="s">
        <v>39</v>
      </c>
      <c r="F4098" s="8">
        <v>15</v>
      </c>
      <c r="G4098" s="8">
        <v>35247.5</v>
      </c>
      <c r="H4098" s="8">
        <v>35247.5</v>
      </c>
      <c r="I4098" s="8">
        <v>5</v>
      </c>
      <c r="J4098" s="8">
        <v>176237.5</v>
      </c>
      <c r="K4098" s="8">
        <v>35247.5</v>
      </c>
      <c r="L4098" s="8">
        <f t="shared" ref="L4098:L4161" si="256">K4098-M4098</f>
        <v>4597.4999999999964</v>
      </c>
      <c r="M4098" s="8">
        <f t="shared" ref="M4098:M4161" si="257">K4098/((100+F4098)/100)</f>
        <v>30650.000000000004</v>
      </c>
      <c r="N4098" s="13"/>
      <c r="O4098" s="13"/>
      <c r="P4098" s="8">
        <v>15</v>
      </c>
      <c r="Q4098" s="8">
        <v>35247.5</v>
      </c>
      <c r="R4098" s="17">
        <f t="shared" ref="R4098:R4161" si="258">I4098*O4098</f>
        <v>0</v>
      </c>
      <c r="S4098" s="18">
        <f t="shared" si="255"/>
        <v>176237.5</v>
      </c>
    </row>
    <row r="4099" spans="1:19" x14ac:dyDescent="0.25">
      <c r="A4099" s="7" t="s">
        <v>6417</v>
      </c>
      <c r="B4099" s="7" t="s">
        <v>6418</v>
      </c>
      <c r="C4099" s="7" t="s">
        <v>37</v>
      </c>
      <c r="D4099" s="7" t="s">
        <v>38</v>
      </c>
      <c r="E4099" s="7" t="s">
        <v>39</v>
      </c>
      <c r="F4099" s="8">
        <v>15</v>
      </c>
      <c r="G4099" s="8">
        <v>5874.2</v>
      </c>
      <c r="H4099" s="8">
        <v>5874.2</v>
      </c>
      <c r="I4099" s="8">
        <v>6</v>
      </c>
      <c r="J4099" s="8">
        <v>35245.199999999997</v>
      </c>
      <c r="K4099" s="8">
        <v>5874.2</v>
      </c>
      <c r="L4099" s="8">
        <f t="shared" si="256"/>
        <v>766.19999999999982</v>
      </c>
      <c r="M4099" s="8">
        <f t="shared" si="257"/>
        <v>5108</v>
      </c>
      <c r="N4099" s="13"/>
      <c r="O4099" s="13"/>
      <c r="P4099" s="8">
        <v>15</v>
      </c>
      <c r="Q4099" s="8">
        <v>5874.2</v>
      </c>
      <c r="R4099" s="17">
        <f t="shared" si="258"/>
        <v>0</v>
      </c>
      <c r="S4099" s="18">
        <f t="shared" ref="S4099:S4162" si="259">J4099</f>
        <v>35245.199999999997</v>
      </c>
    </row>
    <row r="4100" spans="1:19" x14ac:dyDescent="0.25">
      <c r="A4100" s="7" t="s">
        <v>6419</v>
      </c>
      <c r="B4100" s="7" t="s">
        <v>6420</v>
      </c>
      <c r="C4100" s="7" t="s">
        <v>185</v>
      </c>
      <c r="D4100" s="7" t="s">
        <v>186</v>
      </c>
      <c r="E4100" s="7" t="s">
        <v>187</v>
      </c>
      <c r="F4100" s="8">
        <v>21</v>
      </c>
      <c r="G4100" s="8">
        <v>1681.9</v>
      </c>
      <c r="H4100" s="8">
        <v>1681.9</v>
      </c>
      <c r="I4100" s="8">
        <v>140</v>
      </c>
      <c r="J4100" s="8">
        <v>235466</v>
      </c>
      <c r="K4100" s="8">
        <v>1681.9</v>
      </c>
      <c r="L4100" s="8">
        <f t="shared" si="256"/>
        <v>291.89999999999986</v>
      </c>
      <c r="M4100" s="8">
        <f t="shared" si="257"/>
        <v>1390.0000000000002</v>
      </c>
      <c r="N4100" s="14">
        <v>12</v>
      </c>
      <c r="O4100" s="14">
        <v>1556.8</v>
      </c>
      <c r="P4100" s="8">
        <v>21</v>
      </c>
      <c r="Q4100" s="8">
        <v>1681.9</v>
      </c>
      <c r="R4100" s="17">
        <f t="shared" si="258"/>
        <v>217952</v>
      </c>
      <c r="S4100" s="18">
        <f t="shared" si="259"/>
        <v>235466</v>
      </c>
    </row>
    <row r="4101" spans="1:19" x14ac:dyDescent="0.25">
      <c r="A4101" s="7" t="s">
        <v>6421</v>
      </c>
      <c r="B4101" s="7" t="s">
        <v>6422</v>
      </c>
      <c r="C4101" s="7" t="s">
        <v>37</v>
      </c>
      <c r="D4101" s="7" t="s">
        <v>38</v>
      </c>
      <c r="E4101" s="7" t="s">
        <v>39</v>
      </c>
      <c r="F4101" s="8">
        <v>15</v>
      </c>
      <c r="G4101" s="8">
        <v>7820</v>
      </c>
      <c r="H4101" s="8">
        <v>7820</v>
      </c>
      <c r="I4101" s="8">
        <v>4</v>
      </c>
      <c r="J4101" s="8">
        <v>31280</v>
      </c>
      <c r="K4101" s="8">
        <v>7820</v>
      </c>
      <c r="L4101" s="8">
        <f t="shared" si="256"/>
        <v>1019.9999999999991</v>
      </c>
      <c r="M4101" s="8">
        <f t="shared" si="257"/>
        <v>6800.0000000000009</v>
      </c>
      <c r="N4101" s="13"/>
      <c r="O4101" s="13"/>
      <c r="P4101" s="8">
        <v>15</v>
      </c>
      <c r="Q4101" s="8">
        <v>7820</v>
      </c>
      <c r="R4101" s="17">
        <f t="shared" si="258"/>
        <v>0</v>
      </c>
      <c r="S4101" s="18">
        <f t="shared" si="259"/>
        <v>31280</v>
      </c>
    </row>
    <row r="4102" spans="1:19" x14ac:dyDescent="0.25">
      <c r="A4102" s="7" t="s">
        <v>6423</v>
      </c>
      <c r="B4102" s="7" t="s">
        <v>6424</v>
      </c>
      <c r="C4102" s="7" t="s">
        <v>37</v>
      </c>
      <c r="D4102" s="7" t="s">
        <v>38</v>
      </c>
      <c r="E4102" s="7" t="s">
        <v>39</v>
      </c>
      <c r="F4102" s="8">
        <v>15</v>
      </c>
      <c r="G4102" s="8">
        <v>7820</v>
      </c>
      <c r="H4102" s="8">
        <v>7820</v>
      </c>
      <c r="I4102" s="8">
        <v>3</v>
      </c>
      <c r="J4102" s="8">
        <v>23460</v>
      </c>
      <c r="K4102" s="8">
        <v>7820</v>
      </c>
      <c r="L4102" s="8">
        <f t="shared" si="256"/>
        <v>1019.9999999999991</v>
      </c>
      <c r="M4102" s="8">
        <f t="shared" si="257"/>
        <v>6800.0000000000009</v>
      </c>
      <c r="N4102" s="9"/>
      <c r="O4102" s="9"/>
      <c r="P4102" s="8">
        <v>15</v>
      </c>
      <c r="Q4102" s="8">
        <v>7820</v>
      </c>
      <c r="R4102" s="17">
        <f t="shared" si="258"/>
        <v>0</v>
      </c>
      <c r="S4102" s="18">
        <f t="shared" si="259"/>
        <v>23460</v>
      </c>
    </row>
    <row r="4103" spans="1:19" x14ac:dyDescent="0.25">
      <c r="A4103" s="7" t="s">
        <v>6425</v>
      </c>
      <c r="B4103" s="7" t="s">
        <v>6426</v>
      </c>
      <c r="C4103" s="7" t="s">
        <v>37</v>
      </c>
      <c r="D4103" s="7" t="s">
        <v>38</v>
      </c>
      <c r="E4103" s="7" t="s">
        <v>39</v>
      </c>
      <c r="F4103" s="8">
        <v>15</v>
      </c>
      <c r="G4103" s="8">
        <v>7820</v>
      </c>
      <c r="H4103" s="8">
        <v>7820</v>
      </c>
      <c r="I4103" s="8">
        <v>6</v>
      </c>
      <c r="J4103" s="8">
        <v>46920</v>
      </c>
      <c r="K4103" s="8">
        <v>7820</v>
      </c>
      <c r="L4103" s="8">
        <f t="shared" si="256"/>
        <v>1019.9999999999991</v>
      </c>
      <c r="M4103" s="8">
        <f t="shared" si="257"/>
        <v>6800.0000000000009</v>
      </c>
      <c r="N4103" s="13"/>
      <c r="O4103" s="13"/>
      <c r="P4103" s="8">
        <v>15</v>
      </c>
      <c r="Q4103" s="8">
        <v>7820</v>
      </c>
      <c r="R4103" s="17">
        <f t="shared" si="258"/>
        <v>0</v>
      </c>
      <c r="S4103" s="18">
        <f t="shared" si="259"/>
        <v>46920</v>
      </c>
    </row>
    <row r="4104" spans="1:19" x14ac:dyDescent="0.25">
      <c r="A4104" s="7" t="s">
        <v>6427</v>
      </c>
      <c r="B4104" s="7" t="s">
        <v>6428</v>
      </c>
      <c r="C4104" s="7" t="s">
        <v>37</v>
      </c>
      <c r="D4104" s="7" t="s">
        <v>38</v>
      </c>
      <c r="E4104" s="7" t="s">
        <v>39</v>
      </c>
      <c r="F4104" s="8">
        <v>15</v>
      </c>
      <c r="G4104" s="8">
        <v>7820</v>
      </c>
      <c r="H4104" s="8">
        <v>7820</v>
      </c>
      <c r="I4104" s="8">
        <v>1</v>
      </c>
      <c r="J4104" s="8">
        <v>7820</v>
      </c>
      <c r="K4104" s="8">
        <v>7820</v>
      </c>
      <c r="L4104" s="8">
        <f t="shared" si="256"/>
        <v>1019.9999999999991</v>
      </c>
      <c r="M4104" s="8">
        <f t="shared" si="257"/>
        <v>6800.0000000000009</v>
      </c>
      <c r="N4104" s="13"/>
      <c r="O4104" s="13"/>
      <c r="P4104" s="8">
        <v>15</v>
      </c>
      <c r="Q4104" s="8">
        <v>7820</v>
      </c>
      <c r="R4104" s="17">
        <f t="shared" si="258"/>
        <v>0</v>
      </c>
      <c r="S4104" s="18">
        <f t="shared" si="259"/>
        <v>7820</v>
      </c>
    </row>
    <row r="4105" spans="1:19" x14ac:dyDescent="0.25">
      <c r="A4105" s="7" t="s">
        <v>6429</v>
      </c>
      <c r="B4105" s="7" t="s">
        <v>6430</v>
      </c>
      <c r="C4105" s="7" t="s">
        <v>396</v>
      </c>
      <c r="D4105" s="7" t="s">
        <v>397</v>
      </c>
      <c r="E4105" s="7" t="s">
        <v>988</v>
      </c>
      <c r="F4105" s="8">
        <v>15</v>
      </c>
      <c r="G4105" s="8">
        <v>36225</v>
      </c>
      <c r="H4105" s="8">
        <v>36225</v>
      </c>
      <c r="I4105" s="8">
        <v>4</v>
      </c>
      <c r="J4105" s="8">
        <v>144900</v>
      </c>
      <c r="K4105" s="8">
        <v>36225</v>
      </c>
      <c r="L4105" s="8">
        <f t="shared" si="256"/>
        <v>4724.9999999999964</v>
      </c>
      <c r="M4105" s="8">
        <f t="shared" si="257"/>
        <v>31500.000000000004</v>
      </c>
      <c r="N4105" s="8">
        <v>12</v>
      </c>
      <c r="O4105" s="8">
        <v>35280</v>
      </c>
      <c r="P4105" s="8">
        <v>15</v>
      </c>
      <c r="Q4105" s="8">
        <v>36225</v>
      </c>
      <c r="R4105" s="17">
        <f t="shared" si="258"/>
        <v>141120</v>
      </c>
      <c r="S4105" s="18">
        <f t="shared" si="259"/>
        <v>144900</v>
      </c>
    </row>
    <row r="4106" spans="1:19" x14ac:dyDescent="0.25">
      <c r="A4106" s="7" t="s">
        <v>6431</v>
      </c>
      <c r="B4106" s="7" t="s">
        <v>6432</v>
      </c>
      <c r="C4106" s="7" t="s">
        <v>396</v>
      </c>
      <c r="D4106" s="7" t="s">
        <v>397</v>
      </c>
      <c r="E4106" s="7" t="s">
        <v>988</v>
      </c>
      <c r="F4106" s="8">
        <v>15</v>
      </c>
      <c r="G4106" s="8">
        <v>36225</v>
      </c>
      <c r="H4106" s="8">
        <v>36225</v>
      </c>
      <c r="I4106" s="8">
        <v>1</v>
      </c>
      <c r="J4106" s="8">
        <v>36225</v>
      </c>
      <c r="K4106" s="8">
        <v>36225</v>
      </c>
      <c r="L4106" s="8">
        <f t="shared" si="256"/>
        <v>4724.9999999999964</v>
      </c>
      <c r="M4106" s="8">
        <f t="shared" si="257"/>
        <v>31500.000000000004</v>
      </c>
      <c r="N4106" s="13"/>
      <c r="O4106" s="13"/>
      <c r="P4106" s="8">
        <v>15</v>
      </c>
      <c r="Q4106" s="8">
        <v>36225</v>
      </c>
      <c r="R4106" s="17">
        <f t="shared" si="258"/>
        <v>0</v>
      </c>
      <c r="S4106" s="18">
        <f t="shared" si="259"/>
        <v>36225</v>
      </c>
    </row>
    <row r="4107" spans="1:19" x14ac:dyDescent="0.25">
      <c r="A4107" s="7" t="s">
        <v>6435</v>
      </c>
      <c r="B4107" s="7" t="s">
        <v>6436</v>
      </c>
      <c r="C4107" s="7" t="s">
        <v>76</v>
      </c>
      <c r="D4107" s="7" t="s">
        <v>77</v>
      </c>
      <c r="E4107" s="7" t="s">
        <v>78</v>
      </c>
      <c r="F4107" s="8">
        <v>15</v>
      </c>
      <c r="G4107" s="8">
        <v>13800</v>
      </c>
      <c r="H4107" s="8">
        <v>13800</v>
      </c>
      <c r="I4107" s="8">
        <v>1</v>
      </c>
      <c r="J4107" s="8">
        <v>13800</v>
      </c>
      <c r="K4107" s="8">
        <v>13800</v>
      </c>
      <c r="L4107" s="8">
        <f t="shared" si="256"/>
        <v>1799.9999999999982</v>
      </c>
      <c r="M4107" s="8">
        <f t="shared" si="257"/>
        <v>12000.000000000002</v>
      </c>
      <c r="N4107" s="9"/>
      <c r="O4107" s="9"/>
      <c r="P4107" s="8">
        <v>15</v>
      </c>
      <c r="Q4107" s="8">
        <v>13800</v>
      </c>
      <c r="R4107" s="17">
        <f t="shared" si="258"/>
        <v>0</v>
      </c>
      <c r="S4107" s="18">
        <f t="shared" si="259"/>
        <v>13800</v>
      </c>
    </row>
    <row r="4108" spans="1:19" x14ac:dyDescent="0.25">
      <c r="A4108" s="7" t="s">
        <v>6437</v>
      </c>
      <c r="B4108" s="7" t="s">
        <v>6438</v>
      </c>
      <c r="C4108" s="7" t="s">
        <v>37</v>
      </c>
      <c r="D4108" s="7" t="s">
        <v>38</v>
      </c>
      <c r="E4108" s="7" t="s">
        <v>39</v>
      </c>
      <c r="F4108" s="8">
        <v>15</v>
      </c>
      <c r="G4108" s="8">
        <v>7820</v>
      </c>
      <c r="H4108" s="8">
        <v>7820</v>
      </c>
      <c r="I4108" s="8">
        <v>1</v>
      </c>
      <c r="J4108" s="8">
        <v>7820</v>
      </c>
      <c r="K4108" s="8">
        <v>7820</v>
      </c>
      <c r="L4108" s="8">
        <f t="shared" si="256"/>
        <v>1019.9999999999991</v>
      </c>
      <c r="M4108" s="8">
        <f t="shared" si="257"/>
        <v>6800.0000000000009</v>
      </c>
      <c r="N4108" s="14">
        <v>12</v>
      </c>
      <c r="O4108" s="14">
        <v>7616</v>
      </c>
      <c r="P4108" s="8">
        <v>15</v>
      </c>
      <c r="Q4108" s="8">
        <v>7820</v>
      </c>
      <c r="R4108" s="17">
        <f t="shared" si="258"/>
        <v>7616</v>
      </c>
      <c r="S4108" s="18">
        <f t="shared" si="259"/>
        <v>7820</v>
      </c>
    </row>
    <row r="4109" spans="1:19" x14ac:dyDescent="0.25">
      <c r="A4109" s="7" t="s">
        <v>6439</v>
      </c>
      <c r="B4109" s="7" t="s">
        <v>6440</v>
      </c>
      <c r="C4109" s="7" t="s">
        <v>37</v>
      </c>
      <c r="D4109" s="7" t="s">
        <v>38</v>
      </c>
      <c r="E4109" s="7" t="s">
        <v>39</v>
      </c>
      <c r="F4109" s="8">
        <v>15</v>
      </c>
      <c r="G4109" s="8">
        <v>7820</v>
      </c>
      <c r="H4109" s="8">
        <v>7820</v>
      </c>
      <c r="I4109" s="8">
        <v>8</v>
      </c>
      <c r="J4109" s="8">
        <v>62560</v>
      </c>
      <c r="K4109" s="8">
        <v>7820</v>
      </c>
      <c r="L4109" s="8">
        <f t="shared" si="256"/>
        <v>1019.9999999999991</v>
      </c>
      <c r="M4109" s="8">
        <f t="shared" si="257"/>
        <v>6800.0000000000009</v>
      </c>
      <c r="N4109" s="9"/>
      <c r="O4109" s="9"/>
      <c r="P4109" s="8">
        <v>15</v>
      </c>
      <c r="Q4109" s="8">
        <v>7820</v>
      </c>
      <c r="R4109" s="17">
        <f t="shared" si="258"/>
        <v>0</v>
      </c>
      <c r="S4109" s="18">
        <f t="shared" si="259"/>
        <v>62560</v>
      </c>
    </row>
    <row r="4110" spans="1:19" x14ac:dyDescent="0.25">
      <c r="A4110" s="7" t="s">
        <v>6441</v>
      </c>
      <c r="B4110" s="7" t="s">
        <v>6442</v>
      </c>
      <c r="C4110" s="7" t="s">
        <v>37</v>
      </c>
      <c r="D4110" s="7" t="s">
        <v>38</v>
      </c>
      <c r="E4110" s="7" t="s">
        <v>39</v>
      </c>
      <c r="F4110" s="8">
        <v>15</v>
      </c>
      <c r="G4110" s="8">
        <v>1035</v>
      </c>
      <c r="H4110" s="8">
        <v>1035</v>
      </c>
      <c r="I4110" s="8">
        <v>53</v>
      </c>
      <c r="J4110" s="8">
        <v>54855</v>
      </c>
      <c r="K4110" s="8">
        <v>1035</v>
      </c>
      <c r="L4110" s="8">
        <f t="shared" si="256"/>
        <v>134.99999999999989</v>
      </c>
      <c r="M4110" s="8">
        <f t="shared" si="257"/>
        <v>900.00000000000011</v>
      </c>
      <c r="N4110" s="8">
        <v>12</v>
      </c>
      <c r="O4110" s="8">
        <v>1008</v>
      </c>
      <c r="P4110" s="8">
        <v>15</v>
      </c>
      <c r="Q4110" s="8">
        <v>1035</v>
      </c>
      <c r="R4110" s="17">
        <f t="shared" si="258"/>
        <v>53424</v>
      </c>
      <c r="S4110" s="18">
        <f t="shared" si="259"/>
        <v>54855</v>
      </c>
    </row>
    <row r="4111" spans="1:19" x14ac:dyDescent="0.25">
      <c r="A4111" s="7" t="s">
        <v>6443</v>
      </c>
      <c r="B4111" s="7" t="s">
        <v>6444</v>
      </c>
      <c r="C4111" s="7" t="s">
        <v>37</v>
      </c>
      <c r="D4111" s="7" t="s">
        <v>38</v>
      </c>
      <c r="E4111" s="7" t="s">
        <v>39</v>
      </c>
      <c r="F4111" s="8">
        <v>15</v>
      </c>
      <c r="G4111" s="8">
        <v>7820</v>
      </c>
      <c r="H4111" s="8">
        <v>7820</v>
      </c>
      <c r="I4111" s="8">
        <v>2</v>
      </c>
      <c r="J4111" s="8">
        <v>15640</v>
      </c>
      <c r="K4111" s="8">
        <v>7820</v>
      </c>
      <c r="L4111" s="8">
        <f t="shared" si="256"/>
        <v>1019.9999999999991</v>
      </c>
      <c r="M4111" s="8">
        <f t="shared" si="257"/>
        <v>6800.0000000000009</v>
      </c>
      <c r="N4111" s="9"/>
      <c r="O4111" s="9"/>
      <c r="P4111" s="8">
        <v>15</v>
      </c>
      <c r="Q4111" s="8">
        <v>7820</v>
      </c>
      <c r="R4111" s="17">
        <f t="shared" si="258"/>
        <v>0</v>
      </c>
      <c r="S4111" s="18">
        <f t="shared" si="259"/>
        <v>15640</v>
      </c>
    </row>
    <row r="4112" spans="1:19" x14ac:dyDescent="0.25">
      <c r="A4112" s="7" t="s">
        <v>6445</v>
      </c>
      <c r="B4112" s="7" t="s">
        <v>6446</v>
      </c>
      <c r="C4112" s="7" t="s">
        <v>37</v>
      </c>
      <c r="D4112" s="7" t="s">
        <v>38</v>
      </c>
      <c r="E4112" s="7" t="s">
        <v>39</v>
      </c>
      <c r="F4112" s="8">
        <v>15</v>
      </c>
      <c r="G4112" s="8">
        <v>7820</v>
      </c>
      <c r="H4112" s="8">
        <v>7820</v>
      </c>
      <c r="I4112" s="8">
        <v>7</v>
      </c>
      <c r="J4112" s="8">
        <v>54740</v>
      </c>
      <c r="K4112" s="8">
        <v>7820</v>
      </c>
      <c r="L4112" s="8">
        <f t="shared" si="256"/>
        <v>1019.9999999999991</v>
      </c>
      <c r="M4112" s="8">
        <f t="shared" si="257"/>
        <v>6800.0000000000009</v>
      </c>
      <c r="N4112" s="13"/>
      <c r="O4112" s="13"/>
      <c r="P4112" s="8">
        <v>15</v>
      </c>
      <c r="Q4112" s="8">
        <v>7820</v>
      </c>
      <c r="R4112" s="17">
        <f t="shared" si="258"/>
        <v>0</v>
      </c>
      <c r="S4112" s="18">
        <f t="shared" si="259"/>
        <v>54740</v>
      </c>
    </row>
    <row r="4113" spans="1:19" x14ac:dyDescent="0.25">
      <c r="A4113" s="7" t="s">
        <v>6447</v>
      </c>
      <c r="B4113" s="7" t="s">
        <v>6448</v>
      </c>
      <c r="C4113" s="7" t="s">
        <v>37</v>
      </c>
      <c r="D4113" s="7" t="s">
        <v>38</v>
      </c>
      <c r="E4113" s="7" t="s">
        <v>39</v>
      </c>
      <c r="F4113" s="8">
        <v>15</v>
      </c>
      <c r="G4113" s="8">
        <v>7820</v>
      </c>
      <c r="H4113" s="8">
        <v>7820</v>
      </c>
      <c r="I4113" s="8">
        <v>10</v>
      </c>
      <c r="J4113" s="8">
        <v>78200</v>
      </c>
      <c r="K4113" s="8">
        <v>7820</v>
      </c>
      <c r="L4113" s="8">
        <f t="shared" si="256"/>
        <v>1019.9999999999991</v>
      </c>
      <c r="M4113" s="8">
        <f t="shared" si="257"/>
        <v>6800.0000000000009</v>
      </c>
      <c r="N4113" s="14">
        <v>12</v>
      </c>
      <c r="O4113" s="14">
        <v>7616</v>
      </c>
      <c r="P4113" s="8">
        <v>15</v>
      </c>
      <c r="Q4113" s="8">
        <v>7820</v>
      </c>
      <c r="R4113" s="17">
        <f t="shared" si="258"/>
        <v>76160</v>
      </c>
      <c r="S4113" s="18">
        <f t="shared" si="259"/>
        <v>78200</v>
      </c>
    </row>
    <row r="4114" spans="1:19" x14ac:dyDescent="0.25">
      <c r="A4114" s="7" t="s">
        <v>6449</v>
      </c>
      <c r="B4114" s="7" t="s">
        <v>6450</v>
      </c>
      <c r="C4114" s="7" t="s">
        <v>37</v>
      </c>
      <c r="D4114" s="7" t="s">
        <v>38</v>
      </c>
      <c r="E4114" s="7" t="s">
        <v>39</v>
      </c>
      <c r="F4114" s="8">
        <v>15</v>
      </c>
      <c r="G4114" s="8">
        <v>7820</v>
      </c>
      <c r="H4114" s="8">
        <v>7820</v>
      </c>
      <c r="I4114" s="8">
        <v>1</v>
      </c>
      <c r="J4114" s="8">
        <v>7820</v>
      </c>
      <c r="K4114" s="8">
        <v>7820</v>
      </c>
      <c r="L4114" s="8">
        <f t="shared" si="256"/>
        <v>1019.9999999999991</v>
      </c>
      <c r="M4114" s="8">
        <f t="shared" si="257"/>
        <v>6800.0000000000009</v>
      </c>
      <c r="N4114" s="9"/>
      <c r="O4114" s="9"/>
      <c r="P4114" s="8">
        <v>15</v>
      </c>
      <c r="Q4114" s="8">
        <v>7820</v>
      </c>
      <c r="R4114" s="17">
        <f t="shared" si="258"/>
        <v>0</v>
      </c>
      <c r="S4114" s="18">
        <f t="shared" si="259"/>
        <v>7820</v>
      </c>
    </row>
    <row r="4115" spans="1:19" x14ac:dyDescent="0.25">
      <c r="A4115" s="7" t="s">
        <v>6451</v>
      </c>
      <c r="B4115" s="7" t="s">
        <v>6452</v>
      </c>
      <c r="C4115" s="7" t="s">
        <v>37</v>
      </c>
      <c r="D4115" s="7" t="s">
        <v>38</v>
      </c>
      <c r="E4115" s="7" t="s">
        <v>39</v>
      </c>
      <c r="F4115" s="8">
        <v>15</v>
      </c>
      <c r="G4115" s="8">
        <v>7820</v>
      </c>
      <c r="H4115" s="8">
        <v>7820</v>
      </c>
      <c r="I4115" s="8">
        <v>2</v>
      </c>
      <c r="J4115" s="8">
        <v>15640</v>
      </c>
      <c r="K4115" s="8">
        <v>7820</v>
      </c>
      <c r="L4115" s="8">
        <f t="shared" si="256"/>
        <v>1019.9999999999991</v>
      </c>
      <c r="M4115" s="8">
        <f t="shared" si="257"/>
        <v>6800.0000000000009</v>
      </c>
      <c r="N4115" s="13"/>
      <c r="O4115" s="13"/>
      <c r="P4115" s="8">
        <v>15</v>
      </c>
      <c r="Q4115" s="8">
        <v>7820</v>
      </c>
      <c r="R4115" s="17">
        <f t="shared" si="258"/>
        <v>0</v>
      </c>
      <c r="S4115" s="18">
        <f t="shared" si="259"/>
        <v>15640</v>
      </c>
    </row>
    <row r="4116" spans="1:19" x14ac:dyDescent="0.25">
      <c r="A4116" s="7" t="s">
        <v>6453</v>
      </c>
      <c r="B4116" s="7" t="s">
        <v>6454</v>
      </c>
      <c r="C4116" s="7" t="s">
        <v>37</v>
      </c>
      <c r="D4116" s="7" t="s">
        <v>38</v>
      </c>
      <c r="E4116" s="7" t="s">
        <v>39</v>
      </c>
      <c r="F4116" s="8">
        <v>15</v>
      </c>
      <c r="G4116" s="8">
        <v>16357.6</v>
      </c>
      <c r="H4116" s="8">
        <v>16357.6</v>
      </c>
      <c r="I4116" s="8">
        <v>1</v>
      </c>
      <c r="J4116" s="8">
        <v>16357.6</v>
      </c>
      <c r="K4116" s="8">
        <v>16357.6</v>
      </c>
      <c r="L4116" s="8">
        <f t="shared" si="256"/>
        <v>2133.5999999999985</v>
      </c>
      <c r="M4116" s="8">
        <f t="shared" si="257"/>
        <v>14224.000000000002</v>
      </c>
      <c r="N4116" s="13"/>
      <c r="O4116" s="13"/>
      <c r="P4116" s="8">
        <v>15</v>
      </c>
      <c r="Q4116" s="8">
        <v>16357.6</v>
      </c>
      <c r="R4116" s="17">
        <f t="shared" si="258"/>
        <v>0</v>
      </c>
      <c r="S4116" s="18">
        <f t="shared" si="259"/>
        <v>16357.6</v>
      </c>
    </row>
    <row r="4117" spans="1:19" x14ac:dyDescent="0.25">
      <c r="A4117" s="7" t="s">
        <v>6455</v>
      </c>
      <c r="B4117" s="7" t="s">
        <v>6456</v>
      </c>
      <c r="C4117" s="7" t="s">
        <v>37</v>
      </c>
      <c r="D4117" s="7" t="s">
        <v>38</v>
      </c>
      <c r="E4117" s="7" t="s">
        <v>39</v>
      </c>
      <c r="F4117" s="8">
        <v>15</v>
      </c>
      <c r="G4117" s="8">
        <v>938.4</v>
      </c>
      <c r="H4117" s="8">
        <v>938.4</v>
      </c>
      <c r="I4117" s="8">
        <v>2</v>
      </c>
      <c r="J4117" s="8">
        <v>1876.8</v>
      </c>
      <c r="K4117" s="8">
        <v>938.4</v>
      </c>
      <c r="L4117" s="8">
        <f t="shared" si="256"/>
        <v>122.39999999999998</v>
      </c>
      <c r="M4117" s="8">
        <f t="shared" si="257"/>
        <v>816</v>
      </c>
      <c r="N4117" s="9"/>
      <c r="O4117" s="9"/>
      <c r="P4117" s="8">
        <v>15</v>
      </c>
      <c r="Q4117" s="8">
        <v>938.4</v>
      </c>
      <c r="R4117" s="17">
        <f t="shared" si="258"/>
        <v>0</v>
      </c>
      <c r="S4117" s="18">
        <f t="shared" si="259"/>
        <v>1876.8</v>
      </c>
    </row>
    <row r="4118" spans="1:19" x14ac:dyDescent="0.25">
      <c r="A4118" s="7" t="s">
        <v>6457</v>
      </c>
      <c r="B4118" s="7" t="s">
        <v>6458</v>
      </c>
      <c r="C4118" s="7" t="s">
        <v>37</v>
      </c>
      <c r="D4118" s="7" t="s">
        <v>38</v>
      </c>
      <c r="E4118" s="7" t="s">
        <v>39</v>
      </c>
      <c r="F4118" s="8">
        <v>15</v>
      </c>
      <c r="G4118" s="8">
        <v>938.4</v>
      </c>
      <c r="H4118" s="8">
        <v>938.4</v>
      </c>
      <c r="I4118" s="8">
        <v>1</v>
      </c>
      <c r="J4118" s="8">
        <v>938.4</v>
      </c>
      <c r="K4118" s="8">
        <v>938.4</v>
      </c>
      <c r="L4118" s="8">
        <f t="shared" si="256"/>
        <v>122.39999999999998</v>
      </c>
      <c r="M4118" s="8">
        <f t="shared" si="257"/>
        <v>816</v>
      </c>
      <c r="N4118" s="13"/>
      <c r="O4118" s="13"/>
      <c r="P4118" s="8">
        <v>15</v>
      </c>
      <c r="Q4118" s="8">
        <v>938.4</v>
      </c>
      <c r="R4118" s="17">
        <f t="shared" si="258"/>
        <v>0</v>
      </c>
      <c r="S4118" s="18">
        <f t="shared" si="259"/>
        <v>938.4</v>
      </c>
    </row>
    <row r="4119" spans="1:19" x14ac:dyDescent="0.25">
      <c r="A4119" s="7" t="s">
        <v>6459</v>
      </c>
      <c r="B4119" s="7" t="s">
        <v>6460</v>
      </c>
      <c r="C4119" s="7" t="s">
        <v>37</v>
      </c>
      <c r="D4119" s="7" t="s">
        <v>38</v>
      </c>
      <c r="E4119" s="7" t="s">
        <v>39</v>
      </c>
      <c r="F4119" s="8">
        <v>15</v>
      </c>
      <c r="G4119" s="8">
        <v>938.4</v>
      </c>
      <c r="H4119" s="8">
        <v>938.4</v>
      </c>
      <c r="I4119" s="8">
        <v>1</v>
      </c>
      <c r="J4119" s="8">
        <v>938.4</v>
      </c>
      <c r="K4119" s="8">
        <v>938.4</v>
      </c>
      <c r="L4119" s="8">
        <f t="shared" si="256"/>
        <v>122.39999999999998</v>
      </c>
      <c r="M4119" s="8">
        <f t="shared" si="257"/>
        <v>816</v>
      </c>
      <c r="N4119" s="9"/>
      <c r="O4119" s="9"/>
      <c r="P4119" s="8">
        <v>15</v>
      </c>
      <c r="Q4119" s="8">
        <v>938.4</v>
      </c>
      <c r="R4119" s="17">
        <f t="shared" si="258"/>
        <v>0</v>
      </c>
      <c r="S4119" s="18">
        <f t="shared" si="259"/>
        <v>938.4</v>
      </c>
    </row>
    <row r="4120" spans="1:19" x14ac:dyDescent="0.25">
      <c r="A4120" s="7" t="s">
        <v>6461</v>
      </c>
      <c r="B4120" s="7" t="s">
        <v>6462</v>
      </c>
      <c r="C4120" s="7" t="s">
        <v>37</v>
      </c>
      <c r="D4120" s="7" t="s">
        <v>38</v>
      </c>
      <c r="E4120" s="7" t="s">
        <v>39</v>
      </c>
      <c r="F4120" s="8">
        <v>15</v>
      </c>
      <c r="G4120" s="8">
        <v>11960</v>
      </c>
      <c r="H4120" s="8">
        <v>11960</v>
      </c>
      <c r="I4120" s="8">
        <v>2</v>
      </c>
      <c r="J4120" s="8">
        <v>23920</v>
      </c>
      <c r="K4120" s="8">
        <v>11960</v>
      </c>
      <c r="L4120" s="8">
        <f t="shared" si="256"/>
        <v>1560</v>
      </c>
      <c r="M4120" s="8">
        <f t="shared" si="257"/>
        <v>10400</v>
      </c>
      <c r="N4120" s="13"/>
      <c r="O4120" s="13"/>
      <c r="P4120" s="8">
        <v>15</v>
      </c>
      <c r="Q4120" s="8">
        <v>11960</v>
      </c>
      <c r="R4120" s="17">
        <f t="shared" si="258"/>
        <v>0</v>
      </c>
      <c r="S4120" s="18">
        <f t="shared" si="259"/>
        <v>23920</v>
      </c>
    </row>
    <row r="4121" spans="1:19" x14ac:dyDescent="0.25">
      <c r="A4121" s="7" t="s">
        <v>6463</v>
      </c>
      <c r="B4121" s="7" t="s">
        <v>6464</v>
      </c>
      <c r="C4121" s="7" t="s">
        <v>396</v>
      </c>
      <c r="D4121" s="7" t="s">
        <v>397</v>
      </c>
      <c r="E4121" s="7" t="s">
        <v>988</v>
      </c>
      <c r="F4121" s="8">
        <v>15</v>
      </c>
      <c r="G4121" s="8">
        <v>23000</v>
      </c>
      <c r="H4121" s="8">
        <v>23000</v>
      </c>
      <c r="I4121" s="8">
        <v>2</v>
      </c>
      <c r="J4121" s="8">
        <v>46000</v>
      </c>
      <c r="K4121" s="8">
        <v>23000</v>
      </c>
      <c r="L4121" s="8">
        <f t="shared" si="256"/>
        <v>3000</v>
      </c>
      <c r="M4121" s="8">
        <f t="shared" si="257"/>
        <v>20000</v>
      </c>
      <c r="N4121" s="9"/>
      <c r="O4121" s="9"/>
      <c r="P4121" s="8">
        <v>15</v>
      </c>
      <c r="Q4121" s="8">
        <v>23000</v>
      </c>
      <c r="R4121" s="17">
        <f t="shared" si="258"/>
        <v>0</v>
      </c>
      <c r="S4121" s="18">
        <f t="shared" si="259"/>
        <v>46000</v>
      </c>
    </row>
    <row r="4122" spans="1:19" x14ac:dyDescent="0.25">
      <c r="A4122" s="7" t="s">
        <v>6465</v>
      </c>
      <c r="B4122" s="7" t="s">
        <v>6466</v>
      </c>
      <c r="C4122" s="7" t="s">
        <v>396</v>
      </c>
      <c r="D4122" s="7" t="s">
        <v>397</v>
      </c>
      <c r="E4122" s="7" t="s">
        <v>988</v>
      </c>
      <c r="F4122" s="8">
        <v>15</v>
      </c>
      <c r="G4122" s="8">
        <v>23000</v>
      </c>
      <c r="H4122" s="8">
        <v>23000</v>
      </c>
      <c r="I4122" s="8">
        <v>1</v>
      </c>
      <c r="J4122" s="8">
        <v>23000</v>
      </c>
      <c r="K4122" s="8">
        <v>23000</v>
      </c>
      <c r="L4122" s="8">
        <f t="shared" si="256"/>
        <v>3000</v>
      </c>
      <c r="M4122" s="8">
        <f t="shared" si="257"/>
        <v>20000</v>
      </c>
      <c r="N4122" s="9"/>
      <c r="O4122" s="9"/>
      <c r="P4122" s="8">
        <v>15</v>
      </c>
      <c r="Q4122" s="8">
        <v>23000</v>
      </c>
      <c r="R4122" s="17">
        <f t="shared" si="258"/>
        <v>0</v>
      </c>
      <c r="S4122" s="18">
        <f t="shared" si="259"/>
        <v>23000</v>
      </c>
    </row>
    <row r="4123" spans="1:19" x14ac:dyDescent="0.25">
      <c r="A4123" s="7" t="s">
        <v>6467</v>
      </c>
      <c r="B4123" s="7" t="s">
        <v>6468</v>
      </c>
      <c r="C4123" s="7" t="s">
        <v>396</v>
      </c>
      <c r="D4123" s="7" t="s">
        <v>397</v>
      </c>
      <c r="E4123" s="7" t="s">
        <v>988</v>
      </c>
      <c r="F4123" s="8">
        <v>15</v>
      </c>
      <c r="G4123" s="8">
        <v>23000</v>
      </c>
      <c r="H4123" s="8">
        <v>23000</v>
      </c>
      <c r="I4123" s="8">
        <v>1</v>
      </c>
      <c r="J4123" s="8">
        <v>23000</v>
      </c>
      <c r="K4123" s="8">
        <v>23000</v>
      </c>
      <c r="L4123" s="8">
        <f t="shared" si="256"/>
        <v>3000</v>
      </c>
      <c r="M4123" s="8">
        <f t="shared" si="257"/>
        <v>20000</v>
      </c>
      <c r="N4123" s="13"/>
      <c r="O4123" s="13"/>
      <c r="P4123" s="8">
        <v>15</v>
      </c>
      <c r="Q4123" s="8">
        <v>23000</v>
      </c>
      <c r="R4123" s="17">
        <f t="shared" si="258"/>
        <v>0</v>
      </c>
      <c r="S4123" s="18">
        <f t="shared" si="259"/>
        <v>23000</v>
      </c>
    </row>
    <row r="4124" spans="1:19" x14ac:dyDescent="0.25">
      <c r="A4124" s="7" t="s">
        <v>6469</v>
      </c>
      <c r="B4124" s="7" t="s">
        <v>6470</v>
      </c>
      <c r="C4124" s="7" t="s">
        <v>396</v>
      </c>
      <c r="D4124" s="7" t="s">
        <v>397</v>
      </c>
      <c r="E4124" s="7" t="s">
        <v>988</v>
      </c>
      <c r="F4124" s="8">
        <v>15</v>
      </c>
      <c r="G4124" s="8">
        <v>23000</v>
      </c>
      <c r="H4124" s="8">
        <v>23000</v>
      </c>
      <c r="I4124" s="8">
        <v>2</v>
      </c>
      <c r="J4124" s="8">
        <v>46000</v>
      </c>
      <c r="K4124" s="8">
        <v>23000</v>
      </c>
      <c r="L4124" s="8">
        <f t="shared" si="256"/>
        <v>3000</v>
      </c>
      <c r="M4124" s="8">
        <f t="shared" si="257"/>
        <v>20000</v>
      </c>
      <c r="N4124" s="13"/>
      <c r="O4124" s="13"/>
      <c r="P4124" s="8">
        <v>15</v>
      </c>
      <c r="Q4124" s="8">
        <v>23000</v>
      </c>
      <c r="R4124" s="17">
        <f t="shared" si="258"/>
        <v>0</v>
      </c>
      <c r="S4124" s="18">
        <f t="shared" si="259"/>
        <v>46000</v>
      </c>
    </row>
    <row r="4125" spans="1:19" x14ac:dyDescent="0.25">
      <c r="A4125" s="7" t="s">
        <v>6471</v>
      </c>
      <c r="B4125" s="7" t="s">
        <v>6472</v>
      </c>
      <c r="C4125" s="7" t="s">
        <v>32</v>
      </c>
      <c r="D4125" s="7" t="s">
        <v>33</v>
      </c>
      <c r="E4125" s="7" t="s">
        <v>34</v>
      </c>
      <c r="F4125" s="8">
        <v>15</v>
      </c>
      <c r="G4125" s="8">
        <v>3967.5</v>
      </c>
      <c r="H4125" s="8">
        <v>3967.5</v>
      </c>
      <c r="I4125" s="8">
        <v>2</v>
      </c>
      <c r="J4125" s="8">
        <v>7935</v>
      </c>
      <c r="K4125" s="8">
        <v>3967.5</v>
      </c>
      <c r="L4125" s="8">
        <f t="shared" si="256"/>
        <v>517.49999999999955</v>
      </c>
      <c r="M4125" s="8">
        <f t="shared" si="257"/>
        <v>3450.0000000000005</v>
      </c>
      <c r="N4125" s="13"/>
      <c r="O4125" s="13"/>
      <c r="P4125" s="8">
        <v>15</v>
      </c>
      <c r="Q4125" s="8">
        <v>3967.5</v>
      </c>
      <c r="R4125" s="17">
        <f t="shared" si="258"/>
        <v>0</v>
      </c>
      <c r="S4125" s="18">
        <f t="shared" si="259"/>
        <v>7935</v>
      </c>
    </row>
    <row r="4126" spans="1:19" x14ac:dyDescent="0.25">
      <c r="A4126" s="7" t="s">
        <v>6473</v>
      </c>
      <c r="B4126" s="7" t="s">
        <v>6474</v>
      </c>
      <c r="C4126" s="7" t="s">
        <v>32</v>
      </c>
      <c r="D4126" s="7" t="s">
        <v>33</v>
      </c>
      <c r="E4126" s="7" t="s">
        <v>34</v>
      </c>
      <c r="F4126" s="8">
        <v>15</v>
      </c>
      <c r="G4126" s="8">
        <v>9085</v>
      </c>
      <c r="H4126" s="8">
        <v>9085</v>
      </c>
      <c r="I4126" s="8">
        <v>1</v>
      </c>
      <c r="J4126" s="8">
        <v>9085</v>
      </c>
      <c r="K4126" s="8">
        <v>9085</v>
      </c>
      <c r="L4126" s="8">
        <f t="shared" si="256"/>
        <v>1184.9999999999991</v>
      </c>
      <c r="M4126" s="8">
        <f t="shared" si="257"/>
        <v>7900.0000000000009</v>
      </c>
      <c r="N4126" s="13"/>
      <c r="O4126" s="13"/>
      <c r="P4126" s="8">
        <v>15</v>
      </c>
      <c r="Q4126" s="8">
        <v>9085</v>
      </c>
      <c r="R4126" s="17">
        <f t="shared" si="258"/>
        <v>0</v>
      </c>
      <c r="S4126" s="18">
        <f t="shared" si="259"/>
        <v>9085</v>
      </c>
    </row>
    <row r="4127" spans="1:19" x14ac:dyDescent="0.25">
      <c r="A4127" s="7" t="s">
        <v>6475</v>
      </c>
      <c r="B4127" s="7" t="s">
        <v>6476</v>
      </c>
      <c r="C4127" s="7" t="s">
        <v>32</v>
      </c>
      <c r="D4127" s="7" t="s">
        <v>33</v>
      </c>
      <c r="E4127" s="7" t="s">
        <v>34</v>
      </c>
      <c r="F4127" s="8">
        <v>15</v>
      </c>
      <c r="G4127" s="8">
        <v>9085</v>
      </c>
      <c r="H4127" s="8">
        <v>9085</v>
      </c>
      <c r="I4127" s="8">
        <v>1</v>
      </c>
      <c r="J4127" s="8">
        <v>9085</v>
      </c>
      <c r="K4127" s="8">
        <v>9085</v>
      </c>
      <c r="L4127" s="8">
        <f t="shared" si="256"/>
        <v>1184.9999999999991</v>
      </c>
      <c r="M4127" s="8">
        <f t="shared" si="257"/>
        <v>7900.0000000000009</v>
      </c>
      <c r="N4127" s="13"/>
      <c r="O4127" s="13"/>
      <c r="P4127" s="8">
        <v>15</v>
      </c>
      <c r="Q4127" s="8">
        <v>9085</v>
      </c>
      <c r="R4127" s="17">
        <f t="shared" si="258"/>
        <v>0</v>
      </c>
      <c r="S4127" s="18">
        <f t="shared" si="259"/>
        <v>9085</v>
      </c>
    </row>
    <row r="4128" spans="1:19" x14ac:dyDescent="0.25">
      <c r="A4128" s="7" t="s">
        <v>6477</v>
      </c>
      <c r="B4128" s="7" t="s">
        <v>6478</v>
      </c>
      <c r="C4128" s="7" t="s">
        <v>32</v>
      </c>
      <c r="D4128" s="7" t="s">
        <v>33</v>
      </c>
      <c r="E4128" s="7" t="s">
        <v>34</v>
      </c>
      <c r="F4128" s="8">
        <v>15</v>
      </c>
      <c r="G4128" s="8">
        <v>9085</v>
      </c>
      <c r="H4128" s="8">
        <v>9085</v>
      </c>
      <c r="I4128" s="8">
        <v>1</v>
      </c>
      <c r="J4128" s="8">
        <v>9085</v>
      </c>
      <c r="K4128" s="8">
        <v>9085</v>
      </c>
      <c r="L4128" s="8">
        <f t="shared" si="256"/>
        <v>1184.9999999999991</v>
      </c>
      <c r="M4128" s="8">
        <f t="shared" si="257"/>
        <v>7900.0000000000009</v>
      </c>
      <c r="N4128" s="13"/>
      <c r="O4128" s="13"/>
      <c r="P4128" s="8">
        <v>15</v>
      </c>
      <c r="Q4128" s="8">
        <v>9085</v>
      </c>
      <c r="R4128" s="17">
        <f t="shared" si="258"/>
        <v>0</v>
      </c>
      <c r="S4128" s="18">
        <f t="shared" si="259"/>
        <v>9085</v>
      </c>
    </row>
    <row r="4129" spans="1:19" x14ac:dyDescent="0.25">
      <c r="A4129" s="7" t="s">
        <v>6479</v>
      </c>
      <c r="B4129" s="7" t="s">
        <v>6480</v>
      </c>
      <c r="C4129" s="7" t="s">
        <v>37</v>
      </c>
      <c r="D4129" s="7" t="s">
        <v>38</v>
      </c>
      <c r="E4129" s="7" t="s">
        <v>39</v>
      </c>
      <c r="F4129" s="8">
        <v>15</v>
      </c>
      <c r="G4129" s="8">
        <v>35247.5</v>
      </c>
      <c r="H4129" s="8">
        <v>35247.5</v>
      </c>
      <c r="I4129" s="8">
        <v>2</v>
      </c>
      <c r="J4129" s="8">
        <v>70495</v>
      </c>
      <c r="K4129" s="8">
        <v>35247.5</v>
      </c>
      <c r="L4129" s="8">
        <f t="shared" si="256"/>
        <v>4597.4999999999964</v>
      </c>
      <c r="M4129" s="8">
        <f t="shared" si="257"/>
        <v>30650.000000000004</v>
      </c>
      <c r="N4129" s="9"/>
      <c r="O4129" s="9"/>
      <c r="P4129" s="8">
        <v>15</v>
      </c>
      <c r="Q4129" s="8">
        <v>35247.5</v>
      </c>
      <c r="R4129" s="17">
        <f t="shared" si="258"/>
        <v>0</v>
      </c>
      <c r="S4129" s="18">
        <f t="shared" si="259"/>
        <v>70495</v>
      </c>
    </row>
    <row r="4130" spans="1:19" x14ac:dyDescent="0.25">
      <c r="A4130" s="7" t="s">
        <v>6481</v>
      </c>
      <c r="B4130" s="7" t="s">
        <v>6482</v>
      </c>
      <c r="C4130" s="7" t="s">
        <v>76</v>
      </c>
      <c r="D4130" s="7" t="s">
        <v>77</v>
      </c>
      <c r="E4130" s="7" t="s">
        <v>78</v>
      </c>
      <c r="F4130" s="8">
        <v>15</v>
      </c>
      <c r="G4130" s="8">
        <v>6900</v>
      </c>
      <c r="H4130" s="8">
        <v>6900</v>
      </c>
      <c r="I4130" s="8">
        <v>1</v>
      </c>
      <c r="J4130" s="8">
        <v>6900</v>
      </c>
      <c r="K4130" s="8">
        <v>6900</v>
      </c>
      <c r="L4130" s="8">
        <f t="shared" si="256"/>
        <v>899.99999999999909</v>
      </c>
      <c r="M4130" s="8">
        <f t="shared" si="257"/>
        <v>6000.0000000000009</v>
      </c>
      <c r="N4130" s="9"/>
      <c r="O4130" s="9"/>
      <c r="P4130" s="8">
        <v>15</v>
      </c>
      <c r="Q4130" s="8">
        <v>6900</v>
      </c>
      <c r="R4130" s="17">
        <f t="shared" si="258"/>
        <v>0</v>
      </c>
      <c r="S4130" s="18">
        <f t="shared" si="259"/>
        <v>6900</v>
      </c>
    </row>
    <row r="4131" spans="1:19" x14ac:dyDescent="0.25">
      <c r="A4131" s="7" t="s">
        <v>6483</v>
      </c>
      <c r="B4131" s="7" t="s">
        <v>6484</v>
      </c>
      <c r="C4131" s="7" t="s">
        <v>32</v>
      </c>
      <c r="D4131" s="7" t="s">
        <v>33</v>
      </c>
      <c r="E4131" s="7" t="s">
        <v>34</v>
      </c>
      <c r="F4131" s="8">
        <v>15</v>
      </c>
      <c r="G4131" s="8">
        <v>4660.95</v>
      </c>
      <c r="H4131" s="8">
        <v>4660.95</v>
      </c>
      <c r="I4131" s="8">
        <v>1</v>
      </c>
      <c r="J4131" s="8">
        <v>4660.95</v>
      </c>
      <c r="K4131" s="8">
        <v>4660.95</v>
      </c>
      <c r="L4131" s="8">
        <f t="shared" si="256"/>
        <v>607.94999999999982</v>
      </c>
      <c r="M4131" s="8">
        <f t="shared" si="257"/>
        <v>4053</v>
      </c>
      <c r="N4131" s="13"/>
      <c r="O4131" s="13"/>
      <c r="P4131" s="8">
        <v>15</v>
      </c>
      <c r="Q4131" s="8">
        <v>4660.95</v>
      </c>
      <c r="R4131" s="17">
        <f t="shared" si="258"/>
        <v>0</v>
      </c>
      <c r="S4131" s="18">
        <f t="shared" si="259"/>
        <v>4660.95</v>
      </c>
    </row>
    <row r="4132" spans="1:19" x14ac:dyDescent="0.25">
      <c r="A4132" s="7" t="s">
        <v>6485</v>
      </c>
      <c r="B4132" s="7" t="s">
        <v>6486</v>
      </c>
      <c r="C4132" s="7" t="s">
        <v>396</v>
      </c>
      <c r="D4132" s="7" t="s">
        <v>397</v>
      </c>
      <c r="E4132" s="7" t="s">
        <v>988</v>
      </c>
      <c r="F4132" s="8">
        <v>15</v>
      </c>
      <c r="G4132" s="8">
        <v>169255.05</v>
      </c>
      <c r="H4132" s="8">
        <v>169255.05</v>
      </c>
      <c r="I4132" s="8">
        <v>1</v>
      </c>
      <c r="J4132" s="8">
        <v>169255.05</v>
      </c>
      <c r="K4132" s="8">
        <v>169255.05</v>
      </c>
      <c r="L4132" s="8">
        <f t="shared" si="256"/>
        <v>22076.745652173908</v>
      </c>
      <c r="M4132" s="8">
        <f t="shared" si="257"/>
        <v>147178.30434782608</v>
      </c>
      <c r="N4132" s="13"/>
      <c r="O4132" s="13"/>
      <c r="P4132" s="8">
        <v>15</v>
      </c>
      <c r="Q4132" s="8">
        <v>169255.05</v>
      </c>
      <c r="R4132" s="17">
        <f t="shared" si="258"/>
        <v>0</v>
      </c>
      <c r="S4132" s="18">
        <f t="shared" si="259"/>
        <v>169255.05</v>
      </c>
    </row>
    <row r="4133" spans="1:19" x14ac:dyDescent="0.25">
      <c r="A4133" s="7" t="s">
        <v>6487</v>
      </c>
      <c r="B4133" s="7" t="s">
        <v>6488</v>
      </c>
      <c r="C4133" s="7" t="s">
        <v>396</v>
      </c>
      <c r="D4133" s="7" t="s">
        <v>397</v>
      </c>
      <c r="E4133" s="7" t="s">
        <v>988</v>
      </c>
      <c r="F4133" s="8">
        <v>15</v>
      </c>
      <c r="G4133" s="8">
        <v>36225</v>
      </c>
      <c r="H4133" s="8">
        <v>36225</v>
      </c>
      <c r="I4133" s="8">
        <v>1</v>
      </c>
      <c r="J4133" s="8">
        <v>36225</v>
      </c>
      <c r="K4133" s="8">
        <v>36225</v>
      </c>
      <c r="L4133" s="8">
        <f t="shared" si="256"/>
        <v>4724.9999999999964</v>
      </c>
      <c r="M4133" s="8">
        <f t="shared" si="257"/>
        <v>31500.000000000004</v>
      </c>
      <c r="N4133" s="13"/>
      <c r="O4133" s="13"/>
      <c r="P4133" s="8">
        <v>15</v>
      </c>
      <c r="Q4133" s="8">
        <v>36225</v>
      </c>
      <c r="R4133" s="17">
        <f t="shared" si="258"/>
        <v>0</v>
      </c>
      <c r="S4133" s="18">
        <f t="shared" si="259"/>
        <v>36225</v>
      </c>
    </row>
    <row r="4134" spans="1:19" x14ac:dyDescent="0.25">
      <c r="A4134" s="7" t="s">
        <v>6489</v>
      </c>
      <c r="B4134" s="7" t="s">
        <v>6490</v>
      </c>
      <c r="C4134" s="7" t="s">
        <v>37</v>
      </c>
      <c r="D4134" s="7" t="s">
        <v>38</v>
      </c>
      <c r="E4134" s="7" t="s">
        <v>39</v>
      </c>
      <c r="F4134" s="8">
        <v>15</v>
      </c>
      <c r="G4134" s="8">
        <v>8382.2000000000007</v>
      </c>
      <c r="H4134" s="8">
        <v>8382.2000000000007</v>
      </c>
      <c r="I4134" s="8">
        <v>1</v>
      </c>
      <c r="J4134" s="8">
        <v>8382.2000000000007</v>
      </c>
      <c r="K4134" s="8">
        <v>8382.2000000000007</v>
      </c>
      <c r="L4134" s="8">
        <f t="shared" si="256"/>
        <v>1093.3304347826079</v>
      </c>
      <c r="M4134" s="8">
        <f t="shared" si="257"/>
        <v>7288.8695652173928</v>
      </c>
      <c r="N4134" s="9"/>
      <c r="O4134" s="9"/>
      <c r="P4134" s="8">
        <v>15</v>
      </c>
      <c r="Q4134" s="8">
        <v>8382.2000000000007</v>
      </c>
      <c r="R4134" s="17">
        <f t="shared" si="258"/>
        <v>0</v>
      </c>
      <c r="S4134" s="18">
        <f t="shared" si="259"/>
        <v>8382.2000000000007</v>
      </c>
    </row>
    <row r="4135" spans="1:19" x14ac:dyDescent="0.25">
      <c r="A4135" s="7" t="s">
        <v>6497</v>
      </c>
      <c r="B4135" s="7" t="s">
        <v>6498</v>
      </c>
      <c r="C4135" s="7" t="s">
        <v>37</v>
      </c>
      <c r="D4135" s="7" t="s">
        <v>38</v>
      </c>
      <c r="E4135" s="7" t="s">
        <v>39</v>
      </c>
      <c r="F4135" s="8">
        <v>15</v>
      </c>
      <c r="G4135" s="8">
        <v>1316.01</v>
      </c>
      <c r="H4135" s="8">
        <v>1316.01</v>
      </c>
      <c r="I4135" s="8">
        <v>1</v>
      </c>
      <c r="J4135" s="8">
        <v>1316.01</v>
      </c>
      <c r="K4135" s="8">
        <v>1316.01</v>
      </c>
      <c r="L4135" s="8">
        <f t="shared" si="256"/>
        <v>171.65347826086941</v>
      </c>
      <c r="M4135" s="8">
        <f t="shared" si="257"/>
        <v>1144.3565217391306</v>
      </c>
      <c r="N4135" s="13"/>
      <c r="O4135" s="13"/>
      <c r="P4135" s="8">
        <v>15</v>
      </c>
      <c r="Q4135" s="8">
        <v>1316.01</v>
      </c>
      <c r="R4135" s="17">
        <f t="shared" si="258"/>
        <v>0</v>
      </c>
      <c r="S4135" s="18">
        <f t="shared" si="259"/>
        <v>1316.01</v>
      </c>
    </row>
    <row r="4136" spans="1:19" x14ac:dyDescent="0.25">
      <c r="A4136" s="7" t="s">
        <v>6499</v>
      </c>
      <c r="B4136" s="7" t="s">
        <v>6500</v>
      </c>
      <c r="C4136" s="7" t="s">
        <v>37</v>
      </c>
      <c r="D4136" s="7" t="s">
        <v>38</v>
      </c>
      <c r="E4136" s="7" t="s">
        <v>39</v>
      </c>
      <c r="F4136" s="8">
        <v>15</v>
      </c>
      <c r="G4136" s="8">
        <v>1280.44</v>
      </c>
      <c r="H4136" s="8">
        <v>1280.44</v>
      </c>
      <c r="I4136" s="8">
        <v>1</v>
      </c>
      <c r="J4136" s="8">
        <v>1280.44</v>
      </c>
      <c r="K4136" s="8">
        <v>1280.44</v>
      </c>
      <c r="L4136" s="8">
        <f t="shared" si="256"/>
        <v>167.01391304347817</v>
      </c>
      <c r="M4136" s="8">
        <f t="shared" si="257"/>
        <v>1113.4260869565219</v>
      </c>
      <c r="N4136" s="9"/>
      <c r="O4136" s="9"/>
      <c r="P4136" s="8">
        <v>15</v>
      </c>
      <c r="Q4136" s="8">
        <v>1280.44</v>
      </c>
      <c r="R4136" s="17">
        <f t="shared" si="258"/>
        <v>0</v>
      </c>
      <c r="S4136" s="18">
        <f t="shared" si="259"/>
        <v>1280.44</v>
      </c>
    </row>
    <row r="4137" spans="1:19" x14ac:dyDescent="0.25">
      <c r="A4137" s="7" t="s">
        <v>6503</v>
      </c>
      <c r="B4137" s="7" t="s">
        <v>6504</v>
      </c>
      <c r="C4137" s="7" t="s">
        <v>32</v>
      </c>
      <c r="D4137" s="7" t="s">
        <v>33</v>
      </c>
      <c r="E4137" s="7" t="s">
        <v>34</v>
      </c>
      <c r="F4137" s="8">
        <v>15</v>
      </c>
      <c r="G4137" s="8">
        <v>4600</v>
      </c>
      <c r="H4137" s="8">
        <v>4600</v>
      </c>
      <c r="I4137" s="8">
        <v>1</v>
      </c>
      <c r="J4137" s="8">
        <v>4600</v>
      </c>
      <c r="K4137" s="8">
        <v>4600</v>
      </c>
      <c r="L4137" s="8">
        <f t="shared" si="256"/>
        <v>599.99999999999955</v>
      </c>
      <c r="M4137" s="8">
        <f t="shared" si="257"/>
        <v>4000.0000000000005</v>
      </c>
      <c r="N4137" s="9"/>
      <c r="O4137" s="9"/>
      <c r="P4137" s="8">
        <v>15</v>
      </c>
      <c r="Q4137" s="8">
        <v>4600</v>
      </c>
      <c r="R4137" s="17">
        <f t="shared" si="258"/>
        <v>0</v>
      </c>
      <c r="S4137" s="18">
        <f t="shared" si="259"/>
        <v>4600</v>
      </c>
    </row>
    <row r="4138" spans="1:19" x14ac:dyDescent="0.25">
      <c r="A4138" s="7" t="s">
        <v>6505</v>
      </c>
      <c r="B4138" s="7" t="s">
        <v>6506</v>
      </c>
      <c r="C4138" s="7" t="s">
        <v>32</v>
      </c>
      <c r="D4138" s="7" t="s">
        <v>33</v>
      </c>
      <c r="E4138" s="7" t="s">
        <v>34</v>
      </c>
      <c r="F4138" s="8">
        <v>15</v>
      </c>
      <c r="G4138" s="8">
        <v>6599.85</v>
      </c>
      <c r="H4138" s="8">
        <v>6599.85</v>
      </c>
      <c r="I4138" s="8">
        <v>2</v>
      </c>
      <c r="J4138" s="8">
        <v>13199.7</v>
      </c>
      <c r="K4138" s="8">
        <v>6599.85</v>
      </c>
      <c r="L4138" s="8">
        <f t="shared" si="256"/>
        <v>860.84999999999945</v>
      </c>
      <c r="M4138" s="8">
        <f t="shared" si="257"/>
        <v>5739.0000000000009</v>
      </c>
      <c r="N4138" s="9"/>
      <c r="O4138" s="9"/>
      <c r="P4138" s="8">
        <v>15</v>
      </c>
      <c r="Q4138" s="8">
        <v>6599.85</v>
      </c>
      <c r="R4138" s="17">
        <f t="shared" si="258"/>
        <v>0</v>
      </c>
      <c r="S4138" s="18">
        <f t="shared" si="259"/>
        <v>13199.7</v>
      </c>
    </row>
    <row r="4139" spans="1:19" x14ac:dyDescent="0.25">
      <c r="A4139" s="7" t="s">
        <v>6507</v>
      </c>
      <c r="B4139" s="7" t="s">
        <v>6508</v>
      </c>
      <c r="C4139" s="7" t="s">
        <v>37</v>
      </c>
      <c r="D4139" s="7" t="s">
        <v>38</v>
      </c>
      <c r="E4139" s="7" t="s">
        <v>39</v>
      </c>
      <c r="F4139" s="8">
        <v>15</v>
      </c>
      <c r="G4139" s="8">
        <v>5980</v>
      </c>
      <c r="H4139" s="8">
        <v>5980</v>
      </c>
      <c r="I4139" s="8">
        <v>2</v>
      </c>
      <c r="J4139" s="8">
        <v>11960</v>
      </c>
      <c r="K4139" s="8">
        <v>5980</v>
      </c>
      <c r="L4139" s="8">
        <f t="shared" si="256"/>
        <v>780</v>
      </c>
      <c r="M4139" s="8">
        <f t="shared" si="257"/>
        <v>5200</v>
      </c>
      <c r="N4139" s="9"/>
      <c r="O4139" s="9"/>
      <c r="P4139" s="8">
        <v>15</v>
      </c>
      <c r="Q4139" s="8">
        <v>5980</v>
      </c>
      <c r="R4139" s="17">
        <f t="shared" si="258"/>
        <v>0</v>
      </c>
      <c r="S4139" s="18">
        <f t="shared" si="259"/>
        <v>11960</v>
      </c>
    </row>
    <row r="4140" spans="1:19" x14ac:dyDescent="0.25">
      <c r="A4140" s="7" t="s">
        <v>6509</v>
      </c>
      <c r="B4140" s="7" t="s">
        <v>6510</v>
      </c>
      <c r="C4140" s="7" t="s">
        <v>396</v>
      </c>
      <c r="D4140" s="7" t="s">
        <v>397</v>
      </c>
      <c r="E4140" s="7" t="s">
        <v>988</v>
      </c>
      <c r="F4140" s="8">
        <v>15</v>
      </c>
      <c r="G4140" s="8">
        <v>78775</v>
      </c>
      <c r="H4140" s="8">
        <v>78775</v>
      </c>
      <c r="I4140" s="8">
        <v>1</v>
      </c>
      <c r="J4140" s="8">
        <v>78775</v>
      </c>
      <c r="K4140" s="8">
        <v>78775</v>
      </c>
      <c r="L4140" s="8">
        <f t="shared" si="256"/>
        <v>10275</v>
      </c>
      <c r="M4140" s="8">
        <f t="shared" si="257"/>
        <v>68500</v>
      </c>
      <c r="N4140" s="9"/>
      <c r="O4140" s="9"/>
      <c r="P4140" s="8">
        <v>15</v>
      </c>
      <c r="Q4140" s="8">
        <v>78775</v>
      </c>
      <c r="R4140" s="17">
        <f t="shared" si="258"/>
        <v>0</v>
      </c>
      <c r="S4140" s="18">
        <f t="shared" si="259"/>
        <v>78775</v>
      </c>
    </row>
    <row r="4141" spans="1:19" x14ac:dyDescent="0.25">
      <c r="A4141" s="7" t="s">
        <v>6511</v>
      </c>
      <c r="B4141" s="7" t="s">
        <v>6512</v>
      </c>
      <c r="C4141" s="7" t="s">
        <v>396</v>
      </c>
      <c r="D4141" s="7" t="s">
        <v>397</v>
      </c>
      <c r="E4141" s="7" t="s">
        <v>988</v>
      </c>
      <c r="F4141" s="8">
        <v>15</v>
      </c>
      <c r="G4141" s="8">
        <v>56249.7</v>
      </c>
      <c r="H4141" s="8">
        <v>56249.7</v>
      </c>
      <c r="I4141" s="8">
        <v>1</v>
      </c>
      <c r="J4141" s="8">
        <v>56249.7</v>
      </c>
      <c r="K4141" s="8">
        <v>56249.7</v>
      </c>
      <c r="L4141" s="8">
        <f t="shared" si="256"/>
        <v>7336.9173913043414</v>
      </c>
      <c r="M4141" s="8">
        <f t="shared" si="257"/>
        <v>48912.782608695656</v>
      </c>
      <c r="N4141" s="9"/>
      <c r="O4141" s="9"/>
      <c r="P4141" s="8">
        <v>15</v>
      </c>
      <c r="Q4141" s="8">
        <v>56249.7</v>
      </c>
      <c r="R4141" s="17">
        <f t="shared" si="258"/>
        <v>0</v>
      </c>
      <c r="S4141" s="18">
        <f t="shared" si="259"/>
        <v>56249.7</v>
      </c>
    </row>
    <row r="4142" spans="1:19" x14ac:dyDescent="0.25">
      <c r="A4142" s="7" t="s">
        <v>6513</v>
      </c>
      <c r="B4142" s="7" t="s">
        <v>6514</v>
      </c>
      <c r="C4142" s="7" t="s">
        <v>396</v>
      </c>
      <c r="D4142" s="7" t="s">
        <v>397</v>
      </c>
      <c r="E4142" s="7" t="s">
        <v>988</v>
      </c>
      <c r="F4142" s="8">
        <v>15</v>
      </c>
      <c r="G4142" s="8">
        <v>47999.9</v>
      </c>
      <c r="H4142" s="8">
        <v>47999.9</v>
      </c>
      <c r="I4142" s="8">
        <v>1</v>
      </c>
      <c r="J4142" s="8">
        <v>47999.9</v>
      </c>
      <c r="K4142" s="8">
        <v>47999.9</v>
      </c>
      <c r="L4142" s="8">
        <f t="shared" si="256"/>
        <v>6260.8565217391297</v>
      </c>
      <c r="M4142" s="8">
        <f t="shared" si="257"/>
        <v>41739.043478260872</v>
      </c>
      <c r="N4142" s="9"/>
      <c r="O4142" s="9"/>
      <c r="P4142" s="8">
        <v>15</v>
      </c>
      <c r="Q4142" s="8">
        <v>47999.9</v>
      </c>
      <c r="R4142" s="17">
        <f t="shared" si="258"/>
        <v>0</v>
      </c>
      <c r="S4142" s="18">
        <f t="shared" si="259"/>
        <v>47999.9</v>
      </c>
    </row>
    <row r="4143" spans="1:19" x14ac:dyDescent="0.25">
      <c r="A4143" s="7" t="s">
        <v>6515</v>
      </c>
      <c r="B4143" s="7" t="s">
        <v>6516</v>
      </c>
      <c r="C4143" s="7" t="s">
        <v>396</v>
      </c>
      <c r="D4143" s="7" t="s">
        <v>397</v>
      </c>
      <c r="E4143" s="7" t="s">
        <v>988</v>
      </c>
      <c r="F4143" s="8">
        <v>15</v>
      </c>
      <c r="G4143" s="8">
        <v>52499.7</v>
      </c>
      <c r="H4143" s="8">
        <v>52499.7</v>
      </c>
      <c r="I4143" s="8">
        <v>1</v>
      </c>
      <c r="J4143" s="8">
        <v>52499.7</v>
      </c>
      <c r="K4143" s="8">
        <v>52499.7</v>
      </c>
      <c r="L4143" s="8">
        <f t="shared" si="256"/>
        <v>6847.7869565217334</v>
      </c>
      <c r="M4143" s="8">
        <f t="shared" si="257"/>
        <v>45651.913043478264</v>
      </c>
      <c r="N4143" s="13"/>
      <c r="O4143" s="13"/>
      <c r="P4143" s="8">
        <v>15</v>
      </c>
      <c r="Q4143" s="8">
        <v>52499.7</v>
      </c>
      <c r="R4143" s="17">
        <f t="shared" si="258"/>
        <v>0</v>
      </c>
      <c r="S4143" s="18">
        <f t="shared" si="259"/>
        <v>52499.7</v>
      </c>
    </row>
    <row r="4144" spans="1:19" x14ac:dyDescent="0.25">
      <c r="A4144" s="7" t="s">
        <v>6517</v>
      </c>
      <c r="B4144" s="7" t="s">
        <v>6518</v>
      </c>
      <c r="C4144" s="7" t="s">
        <v>396</v>
      </c>
      <c r="D4144" s="7" t="s">
        <v>397</v>
      </c>
      <c r="E4144" s="7" t="s">
        <v>988</v>
      </c>
      <c r="F4144" s="8">
        <v>15</v>
      </c>
      <c r="G4144" s="8">
        <v>56249.599999999999</v>
      </c>
      <c r="H4144" s="8">
        <v>56249.599999999999</v>
      </c>
      <c r="I4144" s="8">
        <v>1</v>
      </c>
      <c r="J4144" s="8">
        <v>56249.599999999999</v>
      </c>
      <c r="K4144" s="8">
        <v>56249.599999999999</v>
      </c>
      <c r="L4144" s="8">
        <f t="shared" si="256"/>
        <v>7336.9043478260865</v>
      </c>
      <c r="M4144" s="8">
        <f t="shared" si="257"/>
        <v>48912.695652173912</v>
      </c>
      <c r="N4144" s="9"/>
      <c r="O4144" s="9"/>
      <c r="P4144" s="8">
        <v>15</v>
      </c>
      <c r="Q4144" s="8">
        <v>56249.599999999999</v>
      </c>
      <c r="R4144" s="17">
        <f t="shared" si="258"/>
        <v>0</v>
      </c>
      <c r="S4144" s="18">
        <f t="shared" si="259"/>
        <v>56249.599999999999</v>
      </c>
    </row>
    <row r="4145" spans="1:19" x14ac:dyDescent="0.25">
      <c r="A4145" s="7" t="s">
        <v>6519</v>
      </c>
      <c r="B4145" s="7" t="s">
        <v>6520</v>
      </c>
      <c r="C4145" s="7" t="s">
        <v>14</v>
      </c>
      <c r="D4145" s="7" t="s">
        <v>15</v>
      </c>
      <c r="E4145" s="7" t="s">
        <v>19</v>
      </c>
      <c r="F4145" s="8">
        <v>21</v>
      </c>
      <c r="G4145" s="8">
        <v>3212.55</v>
      </c>
      <c r="H4145" s="8">
        <v>3212.55</v>
      </c>
      <c r="I4145" s="8">
        <v>15</v>
      </c>
      <c r="J4145" s="8">
        <v>48188.25</v>
      </c>
      <c r="K4145" s="8">
        <v>3212.55</v>
      </c>
      <c r="L4145" s="8">
        <f t="shared" si="256"/>
        <v>557.54999999999973</v>
      </c>
      <c r="M4145" s="8">
        <f t="shared" si="257"/>
        <v>2655.0000000000005</v>
      </c>
      <c r="N4145" s="13"/>
      <c r="O4145" s="13"/>
      <c r="P4145" s="8">
        <v>21</v>
      </c>
      <c r="Q4145" s="8">
        <v>3212.55</v>
      </c>
      <c r="R4145" s="17">
        <f t="shared" si="258"/>
        <v>0</v>
      </c>
      <c r="S4145" s="18">
        <f t="shared" si="259"/>
        <v>48188.25</v>
      </c>
    </row>
    <row r="4146" spans="1:19" x14ac:dyDescent="0.25">
      <c r="A4146" s="7" t="s">
        <v>6521</v>
      </c>
      <c r="B4146" s="7" t="s">
        <v>6522</v>
      </c>
      <c r="C4146" s="7" t="s">
        <v>76</v>
      </c>
      <c r="D4146" s="7" t="s">
        <v>77</v>
      </c>
      <c r="E4146" s="7" t="s">
        <v>78</v>
      </c>
      <c r="F4146" s="8">
        <v>15</v>
      </c>
      <c r="G4146" s="8">
        <v>4600</v>
      </c>
      <c r="H4146" s="8">
        <v>4600</v>
      </c>
      <c r="I4146" s="8">
        <v>1</v>
      </c>
      <c r="J4146" s="8">
        <v>4600</v>
      </c>
      <c r="K4146" s="8">
        <v>4600</v>
      </c>
      <c r="L4146" s="8">
        <f t="shared" si="256"/>
        <v>599.99999999999955</v>
      </c>
      <c r="M4146" s="8">
        <f t="shared" si="257"/>
        <v>4000.0000000000005</v>
      </c>
      <c r="N4146" s="13"/>
      <c r="O4146" s="13"/>
      <c r="P4146" s="8">
        <v>15</v>
      </c>
      <c r="Q4146" s="8">
        <v>4600</v>
      </c>
      <c r="R4146" s="17">
        <f t="shared" si="258"/>
        <v>0</v>
      </c>
      <c r="S4146" s="18">
        <f t="shared" si="259"/>
        <v>4600</v>
      </c>
    </row>
    <row r="4147" spans="1:19" x14ac:dyDescent="0.25">
      <c r="A4147" s="7" t="s">
        <v>6523</v>
      </c>
      <c r="B4147" s="7" t="s">
        <v>6524</v>
      </c>
      <c r="C4147" s="7" t="s">
        <v>37</v>
      </c>
      <c r="D4147" s="7" t="s">
        <v>38</v>
      </c>
      <c r="E4147" s="7" t="s">
        <v>39</v>
      </c>
      <c r="F4147" s="8">
        <v>15</v>
      </c>
      <c r="G4147" s="8">
        <v>3013</v>
      </c>
      <c r="H4147" s="8">
        <v>3013</v>
      </c>
      <c r="I4147" s="8">
        <v>1</v>
      </c>
      <c r="J4147" s="8">
        <v>3013</v>
      </c>
      <c r="K4147" s="8">
        <v>3013</v>
      </c>
      <c r="L4147" s="8">
        <f t="shared" si="256"/>
        <v>393</v>
      </c>
      <c r="M4147" s="8">
        <f t="shared" si="257"/>
        <v>2620</v>
      </c>
      <c r="N4147" s="9"/>
      <c r="O4147" s="9"/>
      <c r="P4147" s="8">
        <v>15</v>
      </c>
      <c r="Q4147" s="8">
        <v>3013</v>
      </c>
      <c r="R4147" s="17">
        <f t="shared" si="258"/>
        <v>0</v>
      </c>
      <c r="S4147" s="18">
        <f t="shared" si="259"/>
        <v>3013</v>
      </c>
    </row>
    <row r="4148" spans="1:19" x14ac:dyDescent="0.25">
      <c r="A4148" s="7" t="s">
        <v>6525</v>
      </c>
      <c r="B4148" s="7" t="s">
        <v>6526</v>
      </c>
      <c r="C4148" s="7" t="s">
        <v>37</v>
      </c>
      <c r="D4148" s="7" t="s">
        <v>38</v>
      </c>
      <c r="E4148" s="7" t="s">
        <v>39</v>
      </c>
      <c r="F4148" s="8">
        <v>15</v>
      </c>
      <c r="G4148" s="8">
        <v>1429.45</v>
      </c>
      <c r="H4148" s="8">
        <v>1429.45</v>
      </c>
      <c r="I4148" s="8">
        <v>1</v>
      </c>
      <c r="J4148" s="8">
        <v>1429.45</v>
      </c>
      <c r="K4148" s="8">
        <v>1429.45</v>
      </c>
      <c r="L4148" s="8">
        <f t="shared" si="256"/>
        <v>186.44999999999982</v>
      </c>
      <c r="M4148" s="8">
        <f t="shared" si="257"/>
        <v>1243.0000000000002</v>
      </c>
      <c r="N4148" s="13"/>
      <c r="O4148" s="13"/>
      <c r="P4148" s="8">
        <v>15</v>
      </c>
      <c r="Q4148" s="8">
        <v>1429.45</v>
      </c>
      <c r="R4148" s="17">
        <f t="shared" si="258"/>
        <v>0</v>
      </c>
      <c r="S4148" s="18">
        <f t="shared" si="259"/>
        <v>1429.45</v>
      </c>
    </row>
    <row r="4149" spans="1:19" x14ac:dyDescent="0.25">
      <c r="A4149" s="7" t="s">
        <v>6527</v>
      </c>
      <c r="B4149" s="7" t="s">
        <v>6528</v>
      </c>
      <c r="C4149" s="7" t="s">
        <v>2265</v>
      </c>
      <c r="D4149" s="7" t="s">
        <v>2266</v>
      </c>
      <c r="E4149" s="7" t="s">
        <v>2267</v>
      </c>
      <c r="F4149" s="8">
        <v>15</v>
      </c>
      <c r="G4149" s="8">
        <v>0.01</v>
      </c>
      <c r="H4149" s="8">
        <v>0.01</v>
      </c>
      <c r="I4149" s="8">
        <v>2</v>
      </c>
      <c r="J4149" s="8">
        <v>0.02</v>
      </c>
      <c r="K4149" s="8">
        <v>0.01</v>
      </c>
      <c r="L4149" s="8">
        <f t="shared" si="256"/>
        <v>1.3043478260869566E-3</v>
      </c>
      <c r="M4149" s="8">
        <f t="shared" si="257"/>
        <v>8.6956521739130436E-3</v>
      </c>
      <c r="N4149" s="13"/>
      <c r="O4149" s="13"/>
      <c r="P4149" s="8">
        <v>15</v>
      </c>
      <c r="Q4149" s="8">
        <v>0.01</v>
      </c>
      <c r="R4149" s="17">
        <f t="shared" si="258"/>
        <v>0</v>
      </c>
      <c r="S4149" s="18">
        <f t="shared" si="259"/>
        <v>0.02</v>
      </c>
    </row>
    <row r="4150" spans="1:19" x14ac:dyDescent="0.25">
      <c r="A4150" s="7" t="s">
        <v>6529</v>
      </c>
      <c r="B4150" s="7" t="s">
        <v>6530</v>
      </c>
      <c r="C4150" s="7" t="s">
        <v>37</v>
      </c>
      <c r="D4150" s="7" t="s">
        <v>38</v>
      </c>
      <c r="E4150" s="7" t="s">
        <v>39</v>
      </c>
      <c r="F4150" s="8">
        <v>15</v>
      </c>
      <c r="G4150" s="8">
        <v>4548.6000000000004</v>
      </c>
      <c r="H4150" s="8">
        <v>4548.6000000000004</v>
      </c>
      <c r="I4150" s="8">
        <v>4</v>
      </c>
      <c r="J4150" s="8">
        <v>18194.400000000001</v>
      </c>
      <c r="K4150" s="8">
        <v>4548.6000000000004</v>
      </c>
      <c r="L4150" s="8">
        <f t="shared" si="256"/>
        <v>593.29565217391291</v>
      </c>
      <c r="M4150" s="8">
        <f t="shared" si="257"/>
        <v>3955.3043478260875</v>
      </c>
      <c r="N4150" s="9"/>
      <c r="O4150" s="9"/>
      <c r="P4150" s="8">
        <v>15</v>
      </c>
      <c r="Q4150" s="8">
        <v>4548.6000000000004</v>
      </c>
      <c r="R4150" s="17">
        <f t="shared" si="258"/>
        <v>0</v>
      </c>
      <c r="S4150" s="18">
        <f t="shared" si="259"/>
        <v>18194.400000000001</v>
      </c>
    </row>
    <row r="4151" spans="1:19" x14ac:dyDescent="0.25">
      <c r="A4151" s="7" t="s">
        <v>6531</v>
      </c>
      <c r="B4151" s="7" t="s">
        <v>6532</v>
      </c>
      <c r="C4151" s="7" t="s">
        <v>76</v>
      </c>
      <c r="D4151" s="7" t="s">
        <v>77</v>
      </c>
      <c r="E4151" s="7" t="s">
        <v>78</v>
      </c>
      <c r="F4151" s="8">
        <v>15</v>
      </c>
      <c r="G4151" s="8">
        <v>13800</v>
      </c>
      <c r="H4151" s="8">
        <v>13800</v>
      </c>
      <c r="I4151" s="8">
        <v>2</v>
      </c>
      <c r="J4151" s="8">
        <v>27600</v>
      </c>
      <c r="K4151" s="8">
        <v>13800</v>
      </c>
      <c r="L4151" s="8">
        <f t="shared" si="256"/>
        <v>1799.9999999999982</v>
      </c>
      <c r="M4151" s="8">
        <f t="shared" si="257"/>
        <v>12000.000000000002</v>
      </c>
      <c r="N4151" s="9"/>
      <c r="O4151" s="9"/>
      <c r="P4151" s="8">
        <v>15</v>
      </c>
      <c r="Q4151" s="8">
        <v>13800</v>
      </c>
      <c r="R4151" s="17">
        <f t="shared" si="258"/>
        <v>0</v>
      </c>
      <c r="S4151" s="18">
        <f t="shared" si="259"/>
        <v>27600</v>
      </c>
    </row>
    <row r="4152" spans="1:19" x14ac:dyDescent="0.25">
      <c r="A4152" s="7" t="s">
        <v>6533</v>
      </c>
      <c r="B4152" s="7" t="s">
        <v>6534</v>
      </c>
      <c r="C4152" s="7" t="s">
        <v>14</v>
      </c>
      <c r="D4152" s="7" t="s">
        <v>15</v>
      </c>
      <c r="E4152" s="7" t="s">
        <v>19</v>
      </c>
      <c r="F4152" s="8">
        <v>21</v>
      </c>
      <c r="G4152" s="8">
        <v>13140</v>
      </c>
      <c r="H4152" s="8">
        <v>13140</v>
      </c>
      <c r="I4152" s="8">
        <v>4</v>
      </c>
      <c r="J4152" s="8">
        <v>52560</v>
      </c>
      <c r="K4152" s="8">
        <v>13140</v>
      </c>
      <c r="L4152" s="8">
        <f t="shared" si="256"/>
        <v>2280.4958677685954</v>
      </c>
      <c r="M4152" s="8">
        <f t="shared" si="257"/>
        <v>10859.504132231405</v>
      </c>
      <c r="N4152" s="9"/>
      <c r="O4152" s="9"/>
      <c r="P4152" s="8">
        <v>21</v>
      </c>
      <c r="Q4152" s="8">
        <v>13140</v>
      </c>
      <c r="R4152" s="17">
        <f t="shared" si="258"/>
        <v>0</v>
      </c>
      <c r="S4152" s="18">
        <f t="shared" si="259"/>
        <v>52560</v>
      </c>
    </row>
    <row r="4153" spans="1:19" x14ac:dyDescent="0.25">
      <c r="A4153" s="7" t="s">
        <v>6535</v>
      </c>
      <c r="B4153" s="7" t="s">
        <v>6536</v>
      </c>
      <c r="C4153" s="7" t="s">
        <v>32</v>
      </c>
      <c r="D4153" s="7" t="s">
        <v>33</v>
      </c>
      <c r="E4153" s="7" t="s">
        <v>34</v>
      </c>
      <c r="F4153" s="8">
        <v>15</v>
      </c>
      <c r="G4153" s="8">
        <v>12507</v>
      </c>
      <c r="H4153" s="8">
        <v>12507</v>
      </c>
      <c r="I4153" s="8">
        <v>10</v>
      </c>
      <c r="J4153" s="8">
        <v>125070</v>
      </c>
      <c r="K4153" s="8">
        <v>12507</v>
      </c>
      <c r="L4153" s="8">
        <f t="shared" si="256"/>
        <v>1631.347826086956</v>
      </c>
      <c r="M4153" s="8">
        <f t="shared" si="257"/>
        <v>10875.652173913044</v>
      </c>
      <c r="N4153" s="13"/>
      <c r="O4153" s="13"/>
      <c r="P4153" s="8">
        <v>15</v>
      </c>
      <c r="Q4153" s="8">
        <v>12507</v>
      </c>
      <c r="R4153" s="17">
        <f t="shared" si="258"/>
        <v>0</v>
      </c>
      <c r="S4153" s="18">
        <f t="shared" si="259"/>
        <v>125070</v>
      </c>
    </row>
    <row r="4154" spans="1:19" x14ac:dyDescent="0.25">
      <c r="A4154" s="7" t="s">
        <v>6537</v>
      </c>
      <c r="B4154" s="7" t="s">
        <v>6538</v>
      </c>
      <c r="C4154" s="7" t="s">
        <v>1378</v>
      </c>
      <c r="D4154" s="7" t="s">
        <v>1379</v>
      </c>
      <c r="E4154" s="7" t="s">
        <v>1380</v>
      </c>
      <c r="F4154" s="8">
        <v>21</v>
      </c>
      <c r="G4154" s="8">
        <v>3617.9</v>
      </c>
      <c r="H4154" s="8">
        <v>3617.9</v>
      </c>
      <c r="I4154" s="8">
        <v>64</v>
      </c>
      <c r="J4154" s="8">
        <v>231545.60000000001</v>
      </c>
      <c r="K4154" s="8">
        <v>3617.9</v>
      </c>
      <c r="L4154" s="8">
        <f t="shared" si="256"/>
        <v>627.90000000000009</v>
      </c>
      <c r="M4154" s="8">
        <f t="shared" si="257"/>
        <v>2990</v>
      </c>
      <c r="N4154" s="14">
        <v>12</v>
      </c>
      <c r="O4154" s="14">
        <v>3348.7999999999997</v>
      </c>
      <c r="P4154" s="8">
        <v>21</v>
      </c>
      <c r="Q4154" s="8">
        <v>3617.9</v>
      </c>
      <c r="R4154" s="17">
        <f t="shared" si="258"/>
        <v>214323.19999999998</v>
      </c>
      <c r="S4154" s="18">
        <f t="shared" si="259"/>
        <v>231545.60000000001</v>
      </c>
    </row>
    <row r="4155" spans="1:19" x14ac:dyDescent="0.25">
      <c r="A4155" s="7" t="s">
        <v>6543</v>
      </c>
      <c r="B4155" s="7" t="s">
        <v>6544</v>
      </c>
      <c r="C4155" s="7" t="s">
        <v>76</v>
      </c>
      <c r="D4155" s="7" t="s">
        <v>77</v>
      </c>
      <c r="E4155" s="7" t="s">
        <v>78</v>
      </c>
      <c r="F4155" s="8">
        <v>15</v>
      </c>
      <c r="G4155" s="8">
        <v>6900</v>
      </c>
      <c r="H4155" s="8">
        <v>6900</v>
      </c>
      <c r="I4155" s="8">
        <v>1</v>
      </c>
      <c r="J4155" s="8">
        <v>6900</v>
      </c>
      <c r="K4155" s="8">
        <v>6900</v>
      </c>
      <c r="L4155" s="8">
        <f t="shared" si="256"/>
        <v>899.99999999999909</v>
      </c>
      <c r="M4155" s="8">
        <f t="shared" si="257"/>
        <v>6000.0000000000009</v>
      </c>
      <c r="N4155" s="14">
        <v>12</v>
      </c>
      <c r="O4155" s="14">
        <v>6720</v>
      </c>
      <c r="P4155" s="8">
        <v>15</v>
      </c>
      <c r="Q4155" s="8">
        <v>6900</v>
      </c>
      <c r="R4155" s="17">
        <f t="shared" si="258"/>
        <v>6720</v>
      </c>
      <c r="S4155" s="18">
        <f t="shared" si="259"/>
        <v>6900</v>
      </c>
    </row>
    <row r="4156" spans="1:19" x14ac:dyDescent="0.25">
      <c r="A4156" s="7" t="s">
        <v>6545</v>
      </c>
      <c r="B4156" s="7" t="s">
        <v>6546</v>
      </c>
      <c r="C4156" s="7" t="s">
        <v>14</v>
      </c>
      <c r="D4156" s="7" t="s">
        <v>15</v>
      </c>
      <c r="E4156" s="7" t="s">
        <v>19</v>
      </c>
      <c r="F4156" s="8">
        <v>21</v>
      </c>
      <c r="G4156" s="8">
        <v>6195.2</v>
      </c>
      <c r="H4156" s="8">
        <v>6195.2</v>
      </c>
      <c r="I4156" s="8">
        <v>28</v>
      </c>
      <c r="J4156" s="8">
        <v>173465.60000000001</v>
      </c>
      <c r="K4156" s="8">
        <v>6195.2</v>
      </c>
      <c r="L4156" s="8">
        <f t="shared" si="256"/>
        <v>1075.1999999999998</v>
      </c>
      <c r="M4156" s="8">
        <f t="shared" si="257"/>
        <v>5120</v>
      </c>
      <c r="N4156" s="14">
        <v>12</v>
      </c>
      <c r="O4156" s="14">
        <v>5734.4</v>
      </c>
      <c r="P4156" s="8">
        <v>21</v>
      </c>
      <c r="Q4156" s="8">
        <v>6195.2</v>
      </c>
      <c r="R4156" s="17">
        <f t="shared" si="258"/>
        <v>160563.19999999998</v>
      </c>
      <c r="S4156" s="18">
        <f t="shared" si="259"/>
        <v>173465.60000000001</v>
      </c>
    </row>
    <row r="4157" spans="1:19" x14ac:dyDescent="0.25">
      <c r="A4157" s="7" t="s">
        <v>6547</v>
      </c>
      <c r="B4157" s="7" t="s">
        <v>6548</v>
      </c>
      <c r="C4157" s="7" t="s">
        <v>37</v>
      </c>
      <c r="D4157" s="7" t="s">
        <v>38</v>
      </c>
      <c r="E4157" s="7" t="s">
        <v>39</v>
      </c>
      <c r="F4157" s="8">
        <v>15</v>
      </c>
      <c r="G4157" s="8">
        <v>2595.84</v>
      </c>
      <c r="H4157" s="8">
        <v>2595.84</v>
      </c>
      <c r="I4157" s="8">
        <v>2</v>
      </c>
      <c r="J4157" s="8">
        <v>5191.68</v>
      </c>
      <c r="K4157" s="8">
        <v>2595.84</v>
      </c>
      <c r="L4157" s="8">
        <f t="shared" si="256"/>
        <v>338.58782608695628</v>
      </c>
      <c r="M4157" s="8">
        <f t="shared" si="257"/>
        <v>2257.2521739130439</v>
      </c>
      <c r="N4157" s="9"/>
      <c r="O4157" s="9"/>
      <c r="P4157" s="8">
        <v>15</v>
      </c>
      <c r="Q4157" s="8">
        <v>2595.84</v>
      </c>
      <c r="R4157" s="17">
        <f t="shared" si="258"/>
        <v>0</v>
      </c>
      <c r="S4157" s="18">
        <f t="shared" si="259"/>
        <v>5191.68</v>
      </c>
    </row>
    <row r="4158" spans="1:19" x14ac:dyDescent="0.25">
      <c r="A4158" s="7" t="s">
        <v>6551</v>
      </c>
      <c r="B4158" s="7" t="s">
        <v>6552</v>
      </c>
      <c r="C4158" s="7" t="s">
        <v>14</v>
      </c>
      <c r="D4158" s="7" t="s">
        <v>15</v>
      </c>
      <c r="E4158" s="7" t="s">
        <v>19</v>
      </c>
      <c r="F4158" s="8">
        <v>21</v>
      </c>
      <c r="G4158" s="8">
        <v>1168.8599999999999</v>
      </c>
      <c r="H4158" s="8">
        <v>1168.8599999999999</v>
      </c>
      <c r="I4158" s="8">
        <v>5</v>
      </c>
      <c r="J4158" s="8">
        <v>5844.3</v>
      </c>
      <c r="K4158" s="8">
        <v>1168.8600000000001</v>
      </c>
      <c r="L4158" s="8">
        <f t="shared" si="256"/>
        <v>202.86</v>
      </c>
      <c r="M4158" s="8">
        <f t="shared" si="257"/>
        <v>966.00000000000011</v>
      </c>
      <c r="N4158" s="9"/>
      <c r="O4158" s="9"/>
      <c r="P4158" s="8">
        <v>21</v>
      </c>
      <c r="Q4158" s="8">
        <v>1168.8600000000001</v>
      </c>
      <c r="R4158" s="17">
        <f t="shared" si="258"/>
        <v>0</v>
      </c>
      <c r="S4158" s="18">
        <f t="shared" si="259"/>
        <v>5844.3</v>
      </c>
    </row>
    <row r="4159" spans="1:19" x14ac:dyDescent="0.25">
      <c r="A4159" s="7" t="s">
        <v>6553</v>
      </c>
      <c r="B4159" s="7" t="s">
        <v>6554</v>
      </c>
      <c r="C4159" s="7" t="s">
        <v>472</v>
      </c>
      <c r="D4159" s="7" t="s">
        <v>473</v>
      </c>
      <c r="E4159" s="7" t="s">
        <v>1421</v>
      </c>
      <c r="F4159" s="8">
        <v>15</v>
      </c>
      <c r="G4159" s="8">
        <v>201250</v>
      </c>
      <c r="H4159" s="8">
        <v>201250</v>
      </c>
      <c r="I4159" s="8">
        <v>1</v>
      </c>
      <c r="J4159" s="8">
        <v>201250</v>
      </c>
      <c r="K4159" s="8">
        <v>201250</v>
      </c>
      <c r="L4159" s="8">
        <f t="shared" si="256"/>
        <v>26250</v>
      </c>
      <c r="M4159" s="8">
        <f t="shared" si="257"/>
        <v>175000</v>
      </c>
      <c r="N4159" s="13"/>
      <c r="O4159" s="13"/>
      <c r="P4159" s="8">
        <v>15</v>
      </c>
      <c r="Q4159" s="8">
        <v>201250</v>
      </c>
      <c r="R4159" s="17">
        <f t="shared" si="258"/>
        <v>0</v>
      </c>
      <c r="S4159" s="18">
        <f t="shared" si="259"/>
        <v>201250</v>
      </c>
    </row>
    <row r="4160" spans="1:19" x14ac:dyDescent="0.25">
      <c r="A4160" s="7" t="s">
        <v>6555</v>
      </c>
      <c r="B4160" s="7" t="s">
        <v>6556</v>
      </c>
      <c r="C4160" s="7" t="s">
        <v>14</v>
      </c>
      <c r="D4160" s="7" t="s">
        <v>15</v>
      </c>
      <c r="E4160" s="7" t="s">
        <v>19</v>
      </c>
      <c r="F4160" s="8">
        <v>21</v>
      </c>
      <c r="G4160" s="8">
        <v>4281.3900000000003</v>
      </c>
      <c r="H4160" s="8">
        <v>4281.3900000000003</v>
      </c>
      <c r="I4160" s="8">
        <v>1</v>
      </c>
      <c r="J4160" s="8">
        <v>4281.3900000000003</v>
      </c>
      <c r="K4160" s="8">
        <v>4281.3900000000003</v>
      </c>
      <c r="L4160" s="8">
        <f t="shared" si="256"/>
        <v>743.05115702479316</v>
      </c>
      <c r="M4160" s="8">
        <f t="shared" si="257"/>
        <v>3538.3388429752072</v>
      </c>
      <c r="N4160" s="9"/>
      <c r="O4160" s="9"/>
      <c r="P4160" s="8">
        <v>21</v>
      </c>
      <c r="Q4160" s="8">
        <v>4281.3900000000003</v>
      </c>
      <c r="R4160" s="17">
        <f t="shared" si="258"/>
        <v>0</v>
      </c>
      <c r="S4160" s="18">
        <f t="shared" si="259"/>
        <v>4281.3900000000003</v>
      </c>
    </row>
    <row r="4161" spans="1:19" x14ac:dyDescent="0.25">
      <c r="A4161" s="7" t="s">
        <v>6557</v>
      </c>
      <c r="B4161" s="7" t="s">
        <v>6558</v>
      </c>
      <c r="C4161" s="7" t="s">
        <v>14</v>
      </c>
      <c r="D4161" s="7" t="s">
        <v>15</v>
      </c>
      <c r="E4161" s="7" t="s">
        <v>19</v>
      </c>
      <c r="F4161" s="8">
        <v>21</v>
      </c>
      <c r="G4161" s="8">
        <v>4877.99</v>
      </c>
      <c r="H4161" s="8">
        <v>4877.99</v>
      </c>
      <c r="I4161" s="8">
        <v>3</v>
      </c>
      <c r="J4161" s="8">
        <v>14633.97</v>
      </c>
      <c r="K4161" s="8">
        <v>4877.99</v>
      </c>
      <c r="L4161" s="8">
        <f t="shared" si="256"/>
        <v>846.5933057851239</v>
      </c>
      <c r="M4161" s="8">
        <f t="shared" si="257"/>
        <v>4031.3966942148759</v>
      </c>
      <c r="N4161" s="13"/>
      <c r="O4161" s="13"/>
      <c r="P4161" s="8">
        <v>21</v>
      </c>
      <c r="Q4161" s="8">
        <v>4877.99</v>
      </c>
      <c r="R4161" s="17">
        <f t="shared" si="258"/>
        <v>0</v>
      </c>
      <c r="S4161" s="18">
        <f t="shared" si="259"/>
        <v>14633.97</v>
      </c>
    </row>
    <row r="4162" spans="1:19" x14ac:dyDescent="0.25">
      <c r="A4162" s="7" t="s">
        <v>6559</v>
      </c>
      <c r="B4162" s="7" t="s">
        <v>6560</v>
      </c>
      <c r="C4162" s="7" t="s">
        <v>14</v>
      </c>
      <c r="D4162" s="7" t="s">
        <v>15</v>
      </c>
      <c r="E4162" s="7" t="s">
        <v>19</v>
      </c>
      <c r="F4162" s="8">
        <v>21</v>
      </c>
      <c r="G4162" s="8">
        <v>3490.85</v>
      </c>
      <c r="H4162" s="8">
        <v>3490.85</v>
      </c>
      <c r="I4162" s="8">
        <v>2</v>
      </c>
      <c r="J4162" s="8">
        <v>6981.7</v>
      </c>
      <c r="K4162" s="8">
        <v>3490.85</v>
      </c>
      <c r="L4162" s="8">
        <f t="shared" ref="L4162:L4225" si="260">K4162-M4162</f>
        <v>605.84999999999991</v>
      </c>
      <c r="M4162" s="8">
        <f t="shared" ref="M4162:M4225" si="261">K4162/((100+F4162)/100)</f>
        <v>2885</v>
      </c>
      <c r="N4162" s="9"/>
      <c r="O4162" s="9"/>
      <c r="P4162" s="8">
        <v>21</v>
      </c>
      <c r="Q4162" s="8">
        <v>3490.85</v>
      </c>
      <c r="R4162" s="17">
        <f t="shared" ref="R4162:R4225" si="262">I4162*O4162</f>
        <v>0</v>
      </c>
      <c r="S4162" s="18">
        <f t="shared" si="259"/>
        <v>6981.7</v>
      </c>
    </row>
    <row r="4163" spans="1:19" x14ac:dyDescent="0.25">
      <c r="A4163" s="7" t="s">
        <v>6561</v>
      </c>
      <c r="B4163" s="7" t="s">
        <v>6562</v>
      </c>
      <c r="C4163" s="7" t="s">
        <v>14</v>
      </c>
      <c r="D4163" s="7" t="s">
        <v>15</v>
      </c>
      <c r="E4163" s="7" t="s">
        <v>19</v>
      </c>
      <c r="F4163" s="8">
        <v>21</v>
      </c>
      <c r="G4163" s="8">
        <v>4484.26</v>
      </c>
      <c r="H4163" s="8">
        <v>4484.26</v>
      </c>
      <c r="I4163" s="8">
        <v>1</v>
      </c>
      <c r="J4163" s="8">
        <v>4484.26</v>
      </c>
      <c r="K4163" s="8">
        <v>4484.26</v>
      </c>
      <c r="L4163" s="8">
        <f t="shared" si="260"/>
        <v>778.25999999999976</v>
      </c>
      <c r="M4163" s="8">
        <f t="shared" si="261"/>
        <v>3706.0000000000005</v>
      </c>
      <c r="N4163" s="9"/>
      <c r="O4163" s="9"/>
      <c r="P4163" s="8">
        <v>21</v>
      </c>
      <c r="Q4163" s="8">
        <v>4484.26</v>
      </c>
      <c r="R4163" s="17">
        <f t="shared" si="262"/>
        <v>0</v>
      </c>
      <c r="S4163" s="18">
        <f t="shared" ref="S4163:S4226" si="263">J4163</f>
        <v>4484.26</v>
      </c>
    </row>
    <row r="4164" spans="1:19" x14ac:dyDescent="0.25">
      <c r="A4164" s="7" t="s">
        <v>6563</v>
      </c>
      <c r="B4164" s="7" t="s">
        <v>6564</v>
      </c>
      <c r="C4164" s="7" t="s">
        <v>14</v>
      </c>
      <c r="D4164" s="7" t="s">
        <v>15</v>
      </c>
      <c r="E4164" s="7" t="s">
        <v>19</v>
      </c>
      <c r="F4164" s="8">
        <v>21</v>
      </c>
      <c r="G4164" s="8">
        <v>3735.28</v>
      </c>
      <c r="H4164" s="8">
        <v>3735.28</v>
      </c>
      <c r="I4164" s="8">
        <v>1</v>
      </c>
      <c r="J4164" s="8">
        <v>3735.28</v>
      </c>
      <c r="K4164" s="8">
        <v>3735.28</v>
      </c>
      <c r="L4164" s="8">
        <f t="shared" si="260"/>
        <v>648.27173553719012</v>
      </c>
      <c r="M4164" s="8">
        <f t="shared" si="261"/>
        <v>3087.0082644628101</v>
      </c>
      <c r="N4164" s="9"/>
      <c r="O4164" s="9"/>
      <c r="P4164" s="8">
        <v>21</v>
      </c>
      <c r="Q4164" s="8">
        <v>3735.28</v>
      </c>
      <c r="R4164" s="17">
        <f t="shared" si="262"/>
        <v>0</v>
      </c>
      <c r="S4164" s="18">
        <f t="shared" si="263"/>
        <v>3735.28</v>
      </c>
    </row>
    <row r="4165" spans="1:19" x14ac:dyDescent="0.25">
      <c r="A4165" s="7" t="s">
        <v>6565</v>
      </c>
      <c r="B4165" s="7" t="s">
        <v>6566</v>
      </c>
      <c r="C4165" s="7" t="s">
        <v>14</v>
      </c>
      <c r="D4165" s="7" t="s">
        <v>15</v>
      </c>
      <c r="E4165" s="7" t="s">
        <v>19</v>
      </c>
      <c r="F4165" s="8">
        <v>21</v>
      </c>
      <c r="G4165" s="8">
        <v>8119.1</v>
      </c>
      <c r="H4165" s="8">
        <v>8119.1</v>
      </c>
      <c r="I4165" s="8">
        <v>1</v>
      </c>
      <c r="J4165" s="8">
        <v>8119.1</v>
      </c>
      <c r="K4165" s="8">
        <v>8119.1</v>
      </c>
      <c r="L4165" s="8">
        <f t="shared" si="260"/>
        <v>1409.0999999999995</v>
      </c>
      <c r="M4165" s="8">
        <f t="shared" si="261"/>
        <v>6710.0000000000009</v>
      </c>
      <c r="N4165" s="13"/>
      <c r="O4165" s="13"/>
      <c r="P4165" s="8">
        <v>21</v>
      </c>
      <c r="Q4165" s="8">
        <v>8119.1</v>
      </c>
      <c r="R4165" s="17">
        <f t="shared" si="262"/>
        <v>0</v>
      </c>
      <c r="S4165" s="18">
        <f t="shared" si="263"/>
        <v>8119.1</v>
      </c>
    </row>
    <row r="4166" spans="1:19" x14ac:dyDescent="0.25">
      <c r="A4166" s="7" t="s">
        <v>6567</v>
      </c>
      <c r="B4166" s="7" t="s">
        <v>6568</v>
      </c>
      <c r="C4166" s="7" t="s">
        <v>14</v>
      </c>
      <c r="D4166" s="7" t="s">
        <v>15</v>
      </c>
      <c r="E4166" s="7" t="s">
        <v>19</v>
      </c>
      <c r="F4166" s="8">
        <v>21</v>
      </c>
      <c r="G4166" s="8">
        <v>17862.02</v>
      </c>
      <c r="H4166" s="8">
        <v>17862.02</v>
      </c>
      <c r="I4166" s="8">
        <v>1</v>
      </c>
      <c r="J4166" s="8">
        <v>17862.02</v>
      </c>
      <c r="K4166" s="8">
        <v>17862.02</v>
      </c>
      <c r="L4166" s="8">
        <f t="shared" si="260"/>
        <v>3100.0200000000004</v>
      </c>
      <c r="M4166" s="8">
        <f t="shared" si="261"/>
        <v>14762</v>
      </c>
      <c r="N4166" s="13"/>
      <c r="O4166" s="13"/>
      <c r="P4166" s="8">
        <v>21</v>
      </c>
      <c r="Q4166" s="8">
        <v>17862.02</v>
      </c>
      <c r="R4166" s="17">
        <f t="shared" si="262"/>
        <v>0</v>
      </c>
      <c r="S4166" s="18">
        <f t="shared" si="263"/>
        <v>17862.02</v>
      </c>
    </row>
    <row r="4167" spans="1:19" x14ac:dyDescent="0.25">
      <c r="A4167" s="7" t="s">
        <v>6569</v>
      </c>
      <c r="B4167" s="7" t="s">
        <v>6570</v>
      </c>
      <c r="C4167" s="7" t="s">
        <v>2464</v>
      </c>
      <c r="D4167" s="7" t="s">
        <v>2465</v>
      </c>
      <c r="E4167" s="7" t="s">
        <v>2466</v>
      </c>
      <c r="F4167" s="8">
        <v>15</v>
      </c>
      <c r="G4167" s="8">
        <v>12223.95</v>
      </c>
      <c r="H4167" s="8">
        <v>12223.95</v>
      </c>
      <c r="I4167" s="8">
        <v>1</v>
      </c>
      <c r="J4167" s="8">
        <v>12223.95</v>
      </c>
      <c r="K4167" s="8">
        <v>12223.95</v>
      </c>
      <c r="L4167" s="8">
        <f t="shared" si="260"/>
        <v>1594.4282608695648</v>
      </c>
      <c r="M4167" s="8">
        <f t="shared" si="261"/>
        <v>10629.521739130436</v>
      </c>
      <c r="N4167" s="14">
        <v>12</v>
      </c>
      <c r="O4167" s="14">
        <v>10169.6</v>
      </c>
      <c r="P4167" s="8">
        <v>15</v>
      </c>
      <c r="Q4167" s="8">
        <v>12223.95</v>
      </c>
      <c r="R4167" s="17">
        <f t="shared" si="262"/>
        <v>10169.6</v>
      </c>
      <c r="S4167" s="18">
        <f t="shared" si="263"/>
        <v>12223.95</v>
      </c>
    </row>
    <row r="4168" spans="1:19" x14ac:dyDescent="0.25">
      <c r="A4168" s="7" t="s">
        <v>6571</v>
      </c>
      <c r="B4168" s="7" t="s">
        <v>6572</v>
      </c>
      <c r="C4168" s="7" t="s">
        <v>2464</v>
      </c>
      <c r="D4168" s="7" t="s">
        <v>2465</v>
      </c>
      <c r="E4168" s="7" t="s">
        <v>2466</v>
      </c>
      <c r="F4168" s="8">
        <v>15</v>
      </c>
      <c r="G4168" s="8">
        <v>10442</v>
      </c>
      <c r="H4168" s="8">
        <v>10442</v>
      </c>
      <c r="I4168" s="8">
        <v>1</v>
      </c>
      <c r="J4168" s="8">
        <v>10442</v>
      </c>
      <c r="K4168" s="8">
        <v>10442</v>
      </c>
      <c r="L4168" s="8">
        <f t="shared" si="260"/>
        <v>1362</v>
      </c>
      <c r="M4168" s="8">
        <f t="shared" si="261"/>
        <v>9080</v>
      </c>
      <c r="N4168" s="9"/>
      <c r="O4168" s="9"/>
      <c r="P4168" s="8">
        <v>15</v>
      </c>
      <c r="Q4168" s="8">
        <v>10442</v>
      </c>
      <c r="R4168" s="17">
        <f t="shared" si="262"/>
        <v>0</v>
      </c>
      <c r="S4168" s="18">
        <f t="shared" si="263"/>
        <v>10442</v>
      </c>
    </row>
    <row r="4169" spans="1:19" x14ac:dyDescent="0.25">
      <c r="A4169" s="7" t="s">
        <v>6573</v>
      </c>
      <c r="B4169" s="7" t="s">
        <v>6574</v>
      </c>
      <c r="C4169" s="7" t="s">
        <v>2464</v>
      </c>
      <c r="D4169" s="7" t="s">
        <v>2465</v>
      </c>
      <c r="E4169" s="7" t="s">
        <v>2466</v>
      </c>
      <c r="F4169" s="8">
        <v>15</v>
      </c>
      <c r="G4169" s="8">
        <v>10442</v>
      </c>
      <c r="H4169" s="8">
        <v>10442</v>
      </c>
      <c r="I4169" s="8">
        <v>1</v>
      </c>
      <c r="J4169" s="8">
        <v>10442</v>
      </c>
      <c r="K4169" s="8">
        <v>10442</v>
      </c>
      <c r="L4169" s="8">
        <f t="shared" si="260"/>
        <v>1362</v>
      </c>
      <c r="M4169" s="8">
        <f t="shared" si="261"/>
        <v>9080</v>
      </c>
      <c r="N4169" s="9"/>
      <c r="O4169" s="9"/>
      <c r="P4169" s="8">
        <v>15</v>
      </c>
      <c r="Q4169" s="8">
        <v>10442</v>
      </c>
      <c r="R4169" s="17">
        <f t="shared" si="262"/>
        <v>0</v>
      </c>
      <c r="S4169" s="18">
        <f t="shared" si="263"/>
        <v>10442</v>
      </c>
    </row>
    <row r="4170" spans="1:19" x14ac:dyDescent="0.25">
      <c r="A4170" s="7" t="s">
        <v>6575</v>
      </c>
      <c r="B4170" s="7" t="s">
        <v>6576</v>
      </c>
      <c r="C4170" s="7" t="s">
        <v>2464</v>
      </c>
      <c r="D4170" s="7" t="s">
        <v>2465</v>
      </c>
      <c r="E4170" s="7" t="s">
        <v>2466</v>
      </c>
      <c r="F4170" s="8">
        <v>15</v>
      </c>
      <c r="G4170" s="8">
        <v>10442</v>
      </c>
      <c r="H4170" s="8">
        <v>10442</v>
      </c>
      <c r="I4170" s="8">
        <v>4</v>
      </c>
      <c r="J4170" s="8">
        <v>41768</v>
      </c>
      <c r="K4170" s="8">
        <v>10442</v>
      </c>
      <c r="L4170" s="8">
        <f t="shared" si="260"/>
        <v>1362</v>
      </c>
      <c r="M4170" s="8">
        <f t="shared" si="261"/>
        <v>9080</v>
      </c>
      <c r="N4170" s="9"/>
      <c r="O4170" s="9"/>
      <c r="P4170" s="8">
        <v>15</v>
      </c>
      <c r="Q4170" s="8">
        <v>10442</v>
      </c>
      <c r="R4170" s="17">
        <f t="shared" si="262"/>
        <v>0</v>
      </c>
      <c r="S4170" s="18">
        <f t="shared" si="263"/>
        <v>41768</v>
      </c>
    </row>
    <row r="4171" spans="1:19" x14ac:dyDescent="0.25">
      <c r="A4171" s="7" t="s">
        <v>6577</v>
      </c>
      <c r="B4171" s="7" t="s">
        <v>6578</v>
      </c>
      <c r="C4171" s="7" t="s">
        <v>2464</v>
      </c>
      <c r="D4171" s="7" t="s">
        <v>2465</v>
      </c>
      <c r="E4171" s="7" t="s">
        <v>2466</v>
      </c>
      <c r="F4171" s="8">
        <v>15</v>
      </c>
      <c r="G4171" s="8">
        <v>10442</v>
      </c>
      <c r="H4171" s="8">
        <v>10442</v>
      </c>
      <c r="I4171" s="8">
        <v>3</v>
      </c>
      <c r="J4171" s="8">
        <v>31326</v>
      </c>
      <c r="K4171" s="8">
        <v>10442</v>
      </c>
      <c r="L4171" s="8">
        <f t="shared" si="260"/>
        <v>1362</v>
      </c>
      <c r="M4171" s="8">
        <f t="shared" si="261"/>
        <v>9080</v>
      </c>
      <c r="N4171" s="9"/>
      <c r="O4171" s="9"/>
      <c r="P4171" s="8">
        <v>15</v>
      </c>
      <c r="Q4171" s="8">
        <v>10442</v>
      </c>
      <c r="R4171" s="17">
        <f t="shared" si="262"/>
        <v>0</v>
      </c>
      <c r="S4171" s="18">
        <f t="shared" si="263"/>
        <v>31326</v>
      </c>
    </row>
    <row r="4172" spans="1:19" x14ac:dyDescent="0.25">
      <c r="A4172" s="7" t="s">
        <v>6579</v>
      </c>
      <c r="B4172" s="7" t="s">
        <v>6580</v>
      </c>
      <c r="C4172" s="7" t="s">
        <v>2464</v>
      </c>
      <c r="D4172" s="7" t="s">
        <v>2465</v>
      </c>
      <c r="E4172" s="7" t="s">
        <v>2466</v>
      </c>
      <c r="F4172" s="8">
        <v>15</v>
      </c>
      <c r="G4172" s="8">
        <v>10442</v>
      </c>
      <c r="H4172" s="8">
        <v>10442</v>
      </c>
      <c r="I4172" s="8">
        <v>1</v>
      </c>
      <c r="J4172" s="8">
        <v>10442</v>
      </c>
      <c r="K4172" s="8">
        <v>10442</v>
      </c>
      <c r="L4172" s="8">
        <f t="shared" si="260"/>
        <v>1362</v>
      </c>
      <c r="M4172" s="8">
        <f t="shared" si="261"/>
        <v>9080</v>
      </c>
      <c r="N4172" s="13"/>
      <c r="O4172" s="13"/>
      <c r="P4172" s="8">
        <v>15</v>
      </c>
      <c r="Q4172" s="8">
        <v>10442</v>
      </c>
      <c r="R4172" s="17">
        <f t="shared" si="262"/>
        <v>0</v>
      </c>
      <c r="S4172" s="18">
        <f t="shared" si="263"/>
        <v>10442</v>
      </c>
    </row>
    <row r="4173" spans="1:19" x14ac:dyDescent="0.25">
      <c r="A4173" s="7" t="s">
        <v>6581</v>
      </c>
      <c r="B4173" s="7" t="s">
        <v>6582</v>
      </c>
      <c r="C4173" s="7" t="s">
        <v>2464</v>
      </c>
      <c r="D4173" s="7" t="s">
        <v>2465</v>
      </c>
      <c r="E4173" s="7" t="s">
        <v>2466</v>
      </c>
      <c r="F4173" s="8">
        <v>15</v>
      </c>
      <c r="G4173" s="8">
        <v>10442</v>
      </c>
      <c r="H4173" s="8">
        <v>10442</v>
      </c>
      <c r="I4173" s="8">
        <v>1</v>
      </c>
      <c r="J4173" s="8">
        <v>10442</v>
      </c>
      <c r="K4173" s="8">
        <v>10442</v>
      </c>
      <c r="L4173" s="8">
        <f t="shared" si="260"/>
        <v>1362</v>
      </c>
      <c r="M4173" s="8">
        <f t="shared" si="261"/>
        <v>9080</v>
      </c>
      <c r="N4173" s="9"/>
      <c r="O4173" s="9"/>
      <c r="P4173" s="8">
        <v>15</v>
      </c>
      <c r="Q4173" s="8">
        <v>10442</v>
      </c>
      <c r="R4173" s="17">
        <f t="shared" si="262"/>
        <v>0</v>
      </c>
      <c r="S4173" s="18">
        <f t="shared" si="263"/>
        <v>10442</v>
      </c>
    </row>
    <row r="4174" spans="1:19" x14ac:dyDescent="0.25">
      <c r="A4174" s="7" t="s">
        <v>6585</v>
      </c>
      <c r="B4174" s="7" t="s">
        <v>6586</v>
      </c>
      <c r="C4174" s="7" t="s">
        <v>2464</v>
      </c>
      <c r="D4174" s="7" t="s">
        <v>2465</v>
      </c>
      <c r="E4174" s="7" t="s">
        <v>2466</v>
      </c>
      <c r="F4174" s="8">
        <v>15</v>
      </c>
      <c r="G4174" s="8">
        <v>10442</v>
      </c>
      <c r="H4174" s="8">
        <v>10442</v>
      </c>
      <c r="I4174" s="8">
        <v>4</v>
      </c>
      <c r="J4174" s="8">
        <v>41768</v>
      </c>
      <c r="K4174" s="8">
        <v>10442</v>
      </c>
      <c r="L4174" s="8">
        <f t="shared" si="260"/>
        <v>1362</v>
      </c>
      <c r="M4174" s="8">
        <f t="shared" si="261"/>
        <v>9080</v>
      </c>
      <c r="N4174" s="9"/>
      <c r="O4174" s="9"/>
      <c r="P4174" s="8">
        <v>15</v>
      </c>
      <c r="Q4174" s="8">
        <v>10442</v>
      </c>
      <c r="R4174" s="17">
        <f t="shared" si="262"/>
        <v>0</v>
      </c>
      <c r="S4174" s="18">
        <f t="shared" si="263"/>
        <v>41768</v>
      </c>
    </row>
    <row r="4175" spans="1:19" x14ac:dyDescent="0.25">
      <c r="A4175" s="7" t="s">
        <v>6587</v>
      </c>
      <c r="B4175" s="7" t="s">
        <v>6588</v>
      </c>
      <c r="C4175" s="7" t="s">
        <v>2464</v>
      </c>
      <c r="D4175" s="7" t="s">
        <v>2465</v>
      </c>
      <c r="E4175" s="7" t="s">
        <v>2466</v>
      </c>
      <c r="F4175" s="8">
        <v>15</v>
      </c>
      <c r="G4175" s="8">
        <v>10442</v>
      </c>
      <c r="H4175" s="8">
        <v>10442</v>
      </c>
      <c r="I4175" s="8">
        <v>3</v>
      </c>
      <c r="J4175" s="8">
        <v>31326</v>
      </c>
      <c r="K4175" s="8">
        <v>10442</v>
      </c>
      <c r="L4175" s="8">
        <f t="shared" si="260"/>
        <v>1362</v>
      </c>
      <c r="M4175" s="8">
        <f t="shared" si="261"/>
        <v>9080</v>
      </c>
      <c r="N4175" s="9"/>
      <c r="O4175" s="9"/>
      <c r="P4175" s="8">
        <v>15</v>
      </c>
      <c r="Q4175" s="8">
        <v>10442</v>
      </c>
      <c r="R4175" s="17">
        <f t="shared" si="262"/>
        <v>0</v>
      </c>
      <c r="S4175" s="18">
        <f t="shared" si="263"/>
        <v>31326</v>
      </c>
    </row>
    <row r="4176" spans="1:19" x14ac:dyDescent="0.25">
      <c r="A4176" s="7" t="s">
        <v>6589</v>
      </c>
      <c r="B4176" s="7" t="s">
        <v>6590</v>
      </c>
      <c r="C4176" s="7" t="s">
        <v>2464</v>
      </c>
      <c r="D4176" s="7" t="s">
        <v>2465</v>
      </c>
      <c r="E4176" s="7" t="s">
        <v>2466</v>
      </c>
      <c r="F4176" s="8">
        <v>15</v>
      </c>
      <c r="G4176" s="8">
        <v>10442</v>
      </c>
      <c r="H4176" s="8">
        <v>10442</v>
      </c>
      <c r="I4176" s="8">
        <v>5</v>
      </c>
      <c r="J4176" s="8">
        <v>52210</v>
      </c>
      <c r="K4176" s="8">
        <v>10442</v>
      </c>
      <c r="L4176" s="8">
        <f t="shared" si="260"/>
        <v>1362</v>
      </c>
      <c r="M4176" s="8">
        <f t="shared" si="261"/>
        <v>9080</v>
      </c>
      <c r="N4176" s="9"/>
      <c r="O4176" s="9"/>
      <c r="P4176" s="8">
        <v>15</v>
      </c>
      <c r="Q4176" s="8">
        <v>10442</v>
      </c>
      <c r="R4176" s="17">
        <f t="shared" si="262"/>
        <v>0</v>
      </c>
      <c r="S4176" s="18">
        <f t="shared" si="263"/>
        <v>52210</v>
      </c>
    </row>
    <row r="4177" spans="1:19" x14ac:dyDescent="0.25">
      <c r="A4177" s="7" t="s">
        <v>6593</v>
      </c>
      <c r="B4177" s="7" t="s">
        <v>6594</v>
      </c>
      <c r="C4177" s="7" t="s">
        <v>2464</v>
      </c>
      <c r="D4177" s="7" t="s">
        <v>2465</v>
      </c>
      <c r="E4177" s="7" t="s">
        <v>2466</v>
      </c>
      <c r="F4177" s="8">
        <v>15</v>
      </c>
      <c r="G4177" s="8">
        <v>10442</v>
      </c>
      <c r="H4177" s="8">
        <v>10442</v>
      </c>
      <c r="I4177" s="8">
        <v>1</v>
      </c>
      <c r="J4177" s="8">
        <v>10442</v>
      </c>
      <c r="K4177" s="8">
        <v>10442</v>
      </c>
      <c r="L4177" s="8">
        <f t="shared" si="260"/>
        <v>1362</v>
      </c>
      <c r="M4177" s="8">
        <f t="shared" si="261"/>
        <v>9080</v>
      </c>
      <c r="N4177" s="8">
        <v>12</v>
      </c>
      <c r="O4177" s="8">
        <v>10169.6</v>
      </c>
      <c r="P4177" s="8">
        <v>15</v>
      </c>
      <c r="Q4177" s="8">
        <v>10442</v>
      </c>
      <c r="R4177" s="17">
        <f t="shared" si="262"/>
        <v>10169.6</v>
      </c>
      <c r="S4177" s="18">
        <f t="shared" si="263"/>
        <v>10442</v>
      </c>
    </row>
    <row r="4178" spans="1:19" x14ac:dyDescent="0.25">
      <c r="A4178" s="7" t="s">
        <v>6595</v>
      </c>
      <c r="B4178" s="7" t="s">
        <v>6596</v>
      </c>
      <c r="C4178" s="7" t="s">
        <v>2464</v>
      </c>
      <c r="D4178" s="7" t="s">
        <v>2465</v>
      </c>
      <c r="E4178" s="7" t="s">
        <v>2466</v>
      </c>
      <c r="F4178" s="8">
        <v>15</v>
      </c>
      <c r="G4178" s="8">
        <v>10442</v>
      </c>
      <c r="H4178" s="8">
        <v>10442</v>
      </c>
      <c r="I4178" s="8">
        <v>6</v>
      </c>
      <c r="J4178" s="8">
        <v>62652</v>
      </c>
      <c r="K4178" s="8">
        <v>10442</v>
      </c>
      <c r="L4178" s="8">
        <f t="shared" si="260"/>
        <v>1362</v>
      </c>
      <c r="M4178" s="8">
        <f t="shared" si="261"/>
        <v>9080</v>
      </c>
      <c r="N4178" s="8">
        <v>12</v>
      </c>
      <c r="O4178" s="8">
        <v>10169.6</v>
      </c>
      <c r="P4178" s="8">
        <v>15</v>
      </c>
      <c r="Q4178" s="8">
        <v>10442</v>
      </c>
      <c r="R4178" s="17">
        <f t="shared" si="262"/>
        <v>61017.600000000006</v>
      </c>
      <c r="S4178" s="18">
        <f t="shared" si="263"/>
        <v>62652</v>
      </c>
    </row>
    <row r="4179" spans="1:19" x14ac:dyDescent="0.25">
      <c r="A4179" s="7" t="s">
        <v>6597</v>
      </c>
      <c r="B4179" s="7" t="s">
        <v>6598</v>
      </c>
      <c r="C4179" s="7" t="s">
        <v>2464</v>
      </c>
      <c r="D4179" s="7" t="s">
        <v>2465</v>
      </c>
      <c r="E4179" s="7" t="s">
        <v>2466</v>
      </c>
      <c r="F4179" s="8">
        <v>15</v>
      </c>
      <c r="G4179" s="8">
        <v>10442</v>
      </c>
      <c r="H4179" s="8">
        <v>10442</v>
      </c>
      <c r="I4179" s="8">
        <v>5</v>
      </c>
      <c r="J4179" s="8">
        <v>52210</v>
      </c>
      <c r="K4179" s="8">
        <v>10442</v>
      </c>
      <c r="L4179" s="8">
        <f t="shared" si="260"/>
        <v>1362</v>
      </c>
      <c r="M4179" s="8">
        <f t="shared" si="261"/>
        <v>9080</v>
      </c>
      <c r="N4179" s="13"/>
      <c r="O4179" s="13"/>
      <c r="P4179" s="8">
        <v>15</v>
      </c>
      <c r="Q4179" s="8">
        <v>10442</v>
      </c>
      <c r="R4179" s="17">
        <f t="shared" si="262"/>
        <v>0</v>
      </c>
      <c r="S4179" s="18">
        <f t="shared" si="263"/>
        <v>52210</v>
      </c>
    </row>
    <row r="4180" spans="1:19" x14ac:dyDescent="0.25">
      <c r="A4180" s="7" t="s">
        <v>6599</v>
      </c>
      <c r="B4180" s="7" t="s">
        <v>6600</v>
      </c>
      <c r="C4180" s="7" t="s">
        <v>2464</v>
      </c>
      <c r="D4180" s="7" t="s">
        <v>2465</v>
      </c>
      <c r="E4180" s="7" t="s">
        <v>2466</v>
      </c>
      <c r="F4180" s="8">
        <v>15</v>
      </c>
      <c r="G4180" s="8">
        <v>10442</v>
      </c>
      <c r="H4180" s="8">
        <v>10442</v>
      </c>
      <c r="I4180" s="8">
        <v>7</v>
      </c>
      <c r="J4180" s="8">
        <v>73094</v>
      </c>
      <c r="K4180" s="8">
        <v>10442</v>
      </c>
      <c r="L4180" s="8">
        <f t="shared" si="260"/>
        <v>1362</v>
      </c>
      <c r="M4180" s="8">
        <f t="shared" si="261"/>
        <v>9080</v>
      </c>
      <c r="N4180" s="14">
        <v>12</v>
      </c>
      <c r="O4180" s="14">
        <v>10169.6</v>
      </c>
      <c r="P4180" s="8">
        <v>15</v>
      </c>
      <c r="Q4180" s="8">
        <v>10442</v>
      </c>
      <c r="R4180" s="17">
        <f t="shared" si="262"/>
        <v>71187.199999999997</v>
      </c>
      <c r="S4180" s="18">
        <f t="shared" si="263"/>
        <v>73094</v>
      </c>
    </row>
    <row r="4181" spans="1:19" x14ac:dyDescent="0.25">
      <c r="A4181" s="7" t="s">
        <v>6601</v>
      </c>
      <c r="B4181" s="7" t="s">
        <v>6602</v>
      </c>
      <c r="C4181" s="7" t="s">
        <v>2464</v>
      </c>
      <c r="D4181" s="7" t="s">
        <v>2465</v>
      </c>
      <c r="E4181" s="7" t="s">
        <v>2466</v>
      </c>
      <c r="F4181" s="8">
        <v>15</v>
      </c>
      <c r="G4181" s="8">
        <v>10442</v>
      </c>
      <c r="H4181" s="8">
        <v>10442</v>
      </c>
      <c r="I4181" s="8">
        <v>3</v>
      </c>
      <c r="J4181" s="8">
        <v>31326</v>
      </c>
      <c r="K4181" s="8">
        <v>10442</v>
      </c>
      <c r="L4181" s="8">
        <f t="shared" si="260"/>
        <v>1362</v>
      </c>
      <c r="M4181" s="8">
        <f t="shared" si="261"/>
        <v>9080</v>
      </c>
      <c r="N4181" s="8">
        <v>12</v>
      </c>
      <c r="O4181" s="8">
        <v>10169.6</v>
      </c>
      <c r="P4181" s="8">
        <v>15</v>
      </c>
      <c r="Q4181" s="8">
        <v>10442</v>
      </c>
      <c r="R4181" s="17">
        <f t="shared" si="262"/>
        <v>30508.800000000003</v>
      </c>
      <c r="S4181" s="18">
        <f t="shared" si="263"/>
        <v>31326</v>
      </c>
    </row>
    <row r="4182" spans="1:19" x14ac:dyDescent="0.25">
      <c r="A4182" s="7" t="s">
        <v>6603</v>
      </c>
      <c r="B4182" s="7" t="s">
        <v>6604</v>
      </c>
      <c r="C4182" s="7" t="s">
        <v>2464</v>
      </c>
      <c r="D4182" s="7" t="s">
        <v>2465</v>
      </c>
      <c r="E4182" s="7" t="s">
        <v>2466</v>
      </c>
      <c r="F4182" s="8">
        <v>15</v>
      </c>
      <c r="G4182" s="8">
        <v>10442</v>
      </c>
      <c r="H4182" s="8">
        <v>10442</v>
      </c>
      <c r="I4182" s="8">
        <v>1</v>
      </c>
      <c r="J4182" s="8">
        <v>10442</v>
      </c>
      <c r="K4182" s="8">
        <v>10442</v>
      </c>
      <c r="L4182" s="8">
        <f t="shared" si="260"/>
        <v>1362</v>
      </c>
      <c r="M4182" s="8">
        <f t="shared" si="261"/>
        <v>9080</v>
      </c>
      <c r="N4182" s="9"/>
      <c r="O4182" s="9"/>
      <c r="P4182" s="8">
        <v>15</v>
      </c>
      <c r="Q4182" s="8">
        <v>10442</v>
      </c>
      <c r="R4182" s="17">
        <f t="shared" si="262"/>
        <v>0</v>
      </c>
      <c r="S4182" s="18">
        <f t="shared" si="263"/>
        <v>10442</v>
      </c>
    </row>
    <row r="4183" spans="1:19" x14ac:dyDescent="0.25">
      <c r="A4183" s="7" t="s">
        <v>6611</v>
      </c>
      <c r="B4183" s="7" t="s">
        <v>6612</v>
      </c>
      <c r="C4183" s="7" t="s">
        <v>37</v>
      </c>
      <c r="D4183" s="7" t="s">
        <v>38</v>
      </c>
      <c r="E4183" s="7" t="s">
        <v>39</v>
      </c>
      <c r="F4183" s="8">
        <v>15</v>
      </c>
      <c r="G4183" s="8">
        <v>7820</v>
      </c>
      <c r="H4183" s="8">
        <v>7820</v>
      </c>
      <c r="I4183" s="8">
        <v>1</v>
      </c>
      <c r="J4183" s="8">
        <v>7820</v>
      </c>
      <c r="K4183" s="8">
        <v>7820</v>
      </c>
      <c r="L4183" s="8">
        <f t="shared" si="260"/>
        <v>1019.9999999999991</v>
      </c>
      <c r="M4183" s="8">
        <f t="shared" si="261"/>
        <v>6800.0000000000009</v>
      </c>
      <c r="N4183" s="13"/>
      <c r="O4183" s="13"/>
      <c r="P4183" s="8">
        <v>15</v>
      </c>
      <c r="Q4183" s="8">
        <v>7820</v>
      </c>
      <c r="R4183" s="17">
        <f t="shared" si="262"/>
        <v>0</v>
      </c>
      <c r="S4183" s="18">
        <f t="shared" si="263"/>
        <v>7820</v>
      </c>
    </row>
    <row r="4184" spans="1:19" x14ac:dyDescent="0.25">
      <c r="A4184" s="7" t="s">
        <v>6613</v>
      </c>
      <c r="B4184" s="7" t="s">
        <v>6614</v>
      </c>
      <c r="C4184" s="7" t="s">
        <v>37</v>
      </c>
      <c r="D4184" s="7" t="s">
        <v>38</v>
      </c>
      <c r="E4184" s="7" t="s">
        <v>39</v>
      </c>
      <c r="F4184" s="8">
        <v>15</v>
      </c>
      <c r="G4184" s="8">
        <v>7820</v>
      </c>
      <c r="H4184" s="8">
        <v>7820</v>
      </c>
      <c r="I4184" s="8">
        <v>1</v>
      </c>
      <c r="J4184" s="8">
        <v>7820</v>
      </c>
      <c r="K4184" s="8">
        <v>7820</v>
      </c>
      <c r="L4184" s="8">
        <f t="shared" si="260"/>
        <v>1019.9999999999991</v>
      </c>
      <c r="M4184" s="8">
        <f t="shared" si="261"/>
        <v>6800.0000000000009</v>
      </c>
      <c r="N4184" s="9"/>
      <c r="O4184" s="9"/>
      <c r="P4184" s="8">
        <v>15</v>
      </c>
      <c r="Q4184" s="8">
        <v>7820</v>
      </c>
      <c r="R4184" s="17">
        <f t="shared" si="262"/>
        <v>0</v>
      </c>
      <c r="S4184" s="18">
        <f t="shared" si="263"/>
        <v>7820</v>
      </c>
    </row>
    <row r="4185" spans="1:19" x14ac:dyDescent="0.25">
      <c r="A4185" s="7" t="s">
        <v>6615</v>
      </c>
      <c r="B4185" s="7" t="s">
        <v>6616</v>
      </c>
      <c r="C4185" s="7" t="s">
        <v>37</v>
      </c>
      <c r="D4185" s="7" t="s">
        <v>38</v>
      </c>
      <c r="E4185" s="7" t="s">
        <v>39</v>
      </c>
      <c r="F4185" s="8">
        <v>15</v>
      </c>
      <c r="G4185" s="8">
        <v>7820</v>
      </c>
      <c r="H4185" s="8">
        <v>7820</v>
      </c>
      <c r="I4185" s="8">
        <v>2</v>
      </c>
      <c r="J4185" s="8">
        <v>15640</v>
      </c>
      <c r="K4185" s="8">
        <v>7820</v>
      </c>
      <c r="L4185" s="8">
        <f t="shared" si="260"/>
        <v>1019.9999999999991</v>
      </c>
      <c r="M4185" s="8">
        <f t="shared" si="261"/>
        <v>6800.0000000000009</v>
      </c>
      <c r="N4185" s="9"/>
      <c r="O4185" s="9"/>
      <c r="P4185" s="8">
        <v>15</v>
      </c>
      <c r="Q4185" s="8">
        <v>7820</v>
      </c>
      <c r="R4185" s="17">
        <f t="shared" si="262"/>
        <v>0</v>
      </c>
      <c r="S4185" s="18">
        <f t="shared" si="263"/>
        <v>15640</v>
      </c>
    </row>
    <row r="4186" spans="1:19" x14ac:dyDescent="0.25">
      <c r="A4186" s="7" t="s">
        <v>6617</v>
      </c>
      <c r="B4186" s="7" t="s">
        <v>6618</v>
      </c>
      <c r="C4186" s="7" t="s">
        <v>32</v>
      </c>
      <c r="D4186" s="7" t="s">
        <v>33</v>
      </c>
      <c r="E4186" s="7" t="s">
        <v>34</v>
      </c>
      <c r="F4186" s="8">
        <v>15</v>
      </c>
      <c r="G4186" s="8">
        <v>9085</v>
      </c>
      <c r="H4186" s="8">
        <v>9085</v>
      </c>
      <c r="I4186" s="8">
        <v>2</v>
      </c>
      <c r="J4186" s="8">
        <v>18170</v>
      </c>
      <c r="K4186" s="8">
        <v>9085</v>
      </c>
      <c r="L4186" s="8">
        <f t="shared" si="260"/>
        <v>1184.9999999999991</v>
      </c>
      <c r="M4186" s="8">
        <f t="shared" si="261"/>
        <v>7900.0000000000009</v>
      </c>
      <c r="N4186" s="9"/>
      <c r="O4186" s="9"/>
      <c r="P4186" s="8">
        <v>15</v>
      </c>
      <c r="Q4186" s="8">
        <v>9085</v>
      </c>
      <c r="R4186" s="17">
        <f t="shared" si="262"/>
        <v>0</v>
      </c>
      <c r="S4186" s="18">
        <f t="shared" si="263"/>
        <v>18170</v>
      </c>
    </row>
    <row r="4187" spans="1:19" x14ac:dyDescent="0.25">
      <c r="A4187" s="7" t="s">
        <v>6619</v>
      </c>
      <c r="B4187" s="7" t="s">
        <v>6620</v>
      </c>
      <c r="C4187" s="7" t="s">
        <v>32</v>
      </c>
      <c r="D4187" s="7" t="s">
        <v>33</v>
      </c>
      <c r="E4187" s="7" t="s">
        <v>34</v>
      </c>
      <c r="F4187" s="8">
        <v>15</v>
      </c>
      <c r="G4187" s="8">
        <v>9085</v>
      </c>
      <c r="H4187" s="8">
        <v>9085</v>
      </c>
      <c r="I4187" s="8">
        <v>1</v>
      </c>
      <c r="J4187" s="8">
        <v>9085</v>
      </c>
      <c r="K4187" s="8">
        <v>9085</v>
      </c>
      <c r="L4187" s="8">
        <f t="shared" si="260"/>
        <v>1184.9999999999991</v>
      </c>
      <c r="M4187" s="8">
        <f t="shared" si="261"/>
        <v>7900.0000000000009</v>
      </c>
      <c r="N4187" s="9"/>
      <c r="O4187" s="9"/>
      <c r="P4187" s="8">
        <v>15</v>
      </c>
      <c r="Q4187" s="8">
        <v>9085</v>
      </c>
      <c r="R4187" s="17">
        <f t="shared" si="262"/>
        <v>0</v>
      </c>
      <c r="S4187" s="18">
        <f t="shared" si="263"/>
        <v>9085</v>
      </c>
    </row>
    <row r="4188" spans="1:19" x14ac:dyDescent="0.25">
      <c r="A4188" s="7" t="s">
        <v>6621</v>
      </c>
      <c r="B4188" s="7" t="s">
        <v>6622</v>
      </c>
      <c r="C4188" s="7" t="s">
        <v>32</v>
      </c>
      <c r="D4188" s="7" t="s">
        <v>33</v>
      </c>
      <c r="E4188" s="7" t="s">
        <v>34</v>
      </c>
      <c r="F4188" s="8">
        <v>15</v>
      </c>
      <c r="G4188" s="8">
        <v>18745</v>
      </c>
      <c r="H4188" s="8">
        <v>18745</v>
      </c>
      <c r="I4188" s="8">
        <v>1</v>
      </c>
      <c r="J4188" s="8">
        <v>18745</v>
      </c>
      <c r="K4188" s="8">
        <v>18745</v>
      </c>
      <c r="L4188" s="8">
        <f t="shared" si="260"/>
        <v>2444.9999999999982</v>
      </c>
      <c r="M4188" s="8">
        <f t="shared" si="261"/>
        <v>16300.000000000002</v>
      </c>
      <c r="N4188" s="13"/>
      <c r="O4188" s="13"/>
      <c r="P4188" s="8">
        <v>15</v>
      </c>
      <c r="Q4188" s="8">
        <v>18745</v>
      </c>
      <c r="R4188" s="17">
        <f t="shared" si="262"/>
        <v>0</v>
      </c>
      <c r="S4188" s="18">
        <f t="shared" si="263"/>
        <v>18745</v>
      </c>
    </row>
    <row r="4189" spans="1:19" x14ac:dyDescent="0.25">
      <c r="A4189" s="7" t="s">
        <v>6623</v>
      </c>
      <c r="B4189" s="7" t="s">
        <v>6624</v>
      </c>
      <c r="C4189" s="7" t="s">
        <v>32</v>
      </c>
      <c r="D4189" s="7" t="s">
        <v>33</v>
      </c>
      <c r="E4189" s="7" t="s">
        <v>34</v>
      </c>
      <c r="F4189" s="8">
        <v>15</v>
      </c>
      <c r="G4189" s="8">
        <v>1605.98</v>
      </c>
      <c r="H4189" s="8">
        <v>1605.98</v>
      </c>
      <c r="I4189" s="8">
        <v>1</v>
      </c>
      <c r="J4189" s="8">
        <v>1605.98</v>
      </c>
      <c r="K4189" s="8">
        <v>1605.98</v>
      </c>
      <c r="L4189" s="8">
        <f t="shared" si="260"/>
        <v>209.47565217391298</v>
      </c>
      <c r="M4189" s="8">
        <f t="shared" si="261"/>
        <v>1396.504347826087</v>
      </c>
      <c r="N4189" s="13"/>
      <c r="O4189" s="13"/>
      <c r="P4189" s="8">
        <v>15</v>
      </c>
      <c r="Q4189" s="8">
        <v>1605.98</v>
      </c>
      <c r="R4189" s="17">
        <f t="shared" si="262"/>
        <v>0</v>
      </c>
      <c r="S4189" s="18">
        <f t="shared" si="263"/>
        <v>1605.98</v>
      </c>
    </row>
    <row r="4190" spans="1:19" x14ac:dyDescent="0.25">
      <c r="A4190" s="7" t="s">
        <v>6625</v>
      </c>
      <c r="B4190" s="7" t="s">
        <v>6626</v>
      </c>
      <c r="C4190" s="7" t="s">
        <v>37</v>
      </c>
      <c r="D4190" s="7" t="s">
        <v>38</v>
      </c>
      <c r="E4190" s="7" t="s">
        <v>39</v>
      </c>
      <c r="F4190" s="8">
        <v>15</v>
      </c>
      <c r="G4190" s="8">
        <v>3013</v>
      </c>
      <c r="H4190" s="8">
        <v>3013</v>
      </c>
      <c r="I4190" s="8">
        <v>3</v>
      </c>
      <c r="J4190" s="8">
        <v>9039</v>
      </c>
      <c r="K4190" s="8">
        <v>3013</v>
      </c>
      <c r="L4190" s="8">
        <f t="shared" si="260"/>
        <v>393</v>
      </c>
      <c r="M4190" s="8">
        <f t="shared" si="261"/>
        <v>2620</v>
      </c>
      <c r="N4190" s="13"/>
      <c r="O4190" s="13"/>
      <c r="P4190" s="8">
        <v>15</v>
      </c>
      <c r="Q4190" s="8">
        <v>3013</v>
      </c>
      <c r="R4190" s="17">
        <f t="shared" si="262"/>
        <v>0</v>
      </c>
      <c r="S4190" s="18">
        <f t="shared" si="263"/>
        <v>9039</v>
      </c>
    </row>
    <row r="4191" spans="1:19" x14ac:dyDescent="0.25">
      <c r="A4191" s="7" t="s">
        <v>6629</v>
      </c>
      <c r="B4191" s="7" t="s">
        <v>6630</v>
      </c>
      <c r="C4191" s="7" t="s">
        <v>396</v>
      </c>
      <c r="D4191" s="7" t="s">
        <v>397</v>
      </c>
      <c r="E4191" s="7" t="s">
        <v>1739</v>
      </c>
      <c r="F4191" s="8">
        <v>21</v>
      </c>
      <c r="G4191" s="8">
        <v>28560</v>
      </c>
      <c r="H4191" s="8">
        <v>28560</v>
      </c>
      <c r="I4191" s="8">
        <v>1</v>
      </c>
      <c r="J4191" s="8">
        <v>28560</v>
      </c>
      <c r="K4191" s="8">
        <v>28560</v>
      </c>
      <c r="L4191" s="8">
        <f t="shared" si="260"/>
        <v>4956.6942148760318</v>
      </c>
      <c r="M4191" s="8">
        <f t="shared" si="261"/>
        <v>23603.305785123968</v>
      </c>
      <c r="N4191" s="9"/>
      <c r="O4191" s="9"/>
      <c r="P4191" s="8">
        <v>21</v>
      </c>
      <c r="Q4191" s="8">
        <v>28560</v>
      </c>
      <c r="R4191" s="17">
        <f t="shared" si="262"/>
        <v>0</v>
      </c>
      <c r="S4191" s="18">
        <f t="shared" si="263"/>
        <v>28560</v>
      </c>
    </row>
    <row r="4192" spans="1:19" x14ac:dyDescent="0.25">
      <c r="A4192" s="7" t="s">
        <v>6631</v>
      </c>
      <c r="B4192" s="7" t="s">
        <v>6632</v>
      </c>
      <c r="C4192" s="7" t="s">
        <v>76</v>
      </c>
      <c r="D4192" s="7" t="s">
        <v>77</v>
      </c>
      <c r="E4192" s="7" t="s">
        <v>78</v>
      </c>
      <c r="F4192" s="8">
        <v>15</v>
      </c>
      <c r="G4192" s="8">
        <v>10350</v>
      </c>
      <c r="H4192" s="8">
        <v>10350</v>
      </c>
      <c r="I4192" s="8">
        <v>1</v>
      </c>
      <c r="J4192" s="8">
        <v>10350</v>
      </c>
      <c r="K4192" s="8">
        <v>10350</v>
      </c>
      <c r="L4192" s="8">
        <f t="shared" si="260"/>
        <v>1350</v>
      </c>
      <c r="M4192" s="8">
        <f t="shared" si="261"/>
        <v>9000</v>
      </c>
      <c r="N4192" s="9"/>
      <c r="O4192" s="9"/>
      <c r="P4192" s="8">
        <v>15</v>
      </c>
      <c r="Q4192" s="8">
        <v>10350</v>
      </c>
      <c r="R4192" s="17">
        <f t="shared" si="262"/>
        <v>0</v>
      </c>
      <c r="S4192" s="18">
        <f t="shared" si="263"/>
        <v>10350</v>
      </c>
    </row>
    <row r="4193" spans="1:19" x14ac:dyDescent="0.25">
      <c r="A4193" s="7" t="s">
        <v>6633</v>
      </c>
      <c r="B4193" s="7" t="s">
        <v>6634</v>
      </c>
      <c r="C4193" s="7" t="s">
        <v>185</v>
      </c>
      <c r="D4193" s="7" t="s">
        <v>186</v>
      </c>
      <c r="E4193" s="7" t="s">
        <v>187</v>
      </c>
      <c r="F4193" s="8">
        <v>21</v>
      </c>
      <c r="G4193" s="8">
        <v>1937.45</v>
      </c>
      <c r="H4193" s="8">
        <v>1937.45</v>
      </c>
      <c r="I4193" s="8">
        <v>5</v>
      </c>
      <c r="J4193" s="8">
        <v>9687.26</v>
      </c>
      <c r="K4193" s="8">
        <v>1937.452</v>
      </c>
      <c r="L4193" s="8">
        <f t="shared" si="260"/>
        <v>336.25199999999995</v>
      </c>
      <c r="M4193" s="8">
        <f t="shared" si="261"/>
        <v>1601.2</v>
      </c>
      <c r="N4193" s="9"/>
      <c r="O4193" s="9"/>
      <c r="P4193" s="8">
        <v>21</v>
      </c>
      <c r="Q4193" s="8">
        <v>1937.452</v>
      </c>
      <c r="R4193" s="17">
        <f t="shared" si="262"/>
        <v>0</v>
      </c>
      <c r="S4193" s="18">
        <f t="shared" si="263"/>
        <v>9687.26</v>
      </c>
    </row>
    <row r="4194" spans="1:19" x14ac:dyDescent="0.25">
      <c r="A4194" s="7" t="s">
        <v>6635</v>
      </c>
      <c r="B4194" s="7" t="s">
        <v>6636</v>
      </c>
      <c r="C4194" s="7" t="s">
        <v>185</v>
      </c>
      <c r="D4194" s="7" t="s">
        <v>186</v>
      </c>
      <c r="E4194" s="7" t="s">
        <v>187</v>
      </c>
      <c r="F4194" s="8">
        <v>21</v>
      </c>
      <c r="G4194" s="8">
        <v>10659.5</v>
      </c>
      <c r="H4194" s="8">
        <v>10659.5</v>
      </c>
      <c r="I4194" s="8">
        <v>6</v>
      </c>
      <c r="J4194" s="8">
        <v>63957</v>
      </c>
      <c r="K4194" s="8">
        <v>10659.5</v>
      </c>
      <c r="L4194" s="8">
        <f t="shared" si="260"/>
        <v>1849.9958677685954</v>
      </c>
      <c r="M4194" s="8">
        <f t="shared" si="261"/>
        <v>8809.5041322314046</v>
      </c>
      <c r="N4194" s="9"/>
      <c r="O4194" s="9"/>
      <c r="P4194" s="8">
        <v>21</v>
      </c>
      <c r="Q4194" s="8">
        <v>10659.5</v>
      </c>
      <c r="R4194" s="17">
        <f t="shared" si="262"/>
        <v>0</v>
      </c>
      <c r="S4194" s="18">
        <f t="shared" si="263"/>
        <v>63957</v>
      </c>
    </row>
    <row r="4195" spans="1:19" x14ac:dyDescent="0.25">
      <c r="A4195" s="7" t="s">
        <v>6637</v>
      </c>
      <c r="B4195" s="7" t="s">
        <v>6638</v>
      </c>
      <c r="C4195" s="7" t="s">
        <v>37</v>
      </c>
      <c r="D4195" s="7" t="s">
        <v>38</v>
      </c>
      <c r="E4195" s="7" t="s">
        <v>39</v>
      </c>
      <c r="F4195" s="8">
        <v>15</v>
      </c>
      <c r="G4195" s="8">
        <v>4548.6000000000004</v>
      </c>
      <c r="H4195" s="8">
        <v>4548.6000000000004</v>
      </c>
      <c r="I4195" s="8">
        <v>2</v>
      </c>
      <c r="J4195" s="8">
        <v>9097.2000000000007</v>
      </c>
      <c r="K4195" s="8">
        <v>4548.6000000000004</v>
      </c>
      <c r="L4195" s="8">
        <f t="shared" si="260"/>
        <v>593.29565217391291</v>
      </c>
      <c r="M4195" s="8">
        <f t="shared" si="261"/>
        <v>3955.3043478260875</v>
      </c>
      <c r="N4195" s="13"/>
      <c r="O4195" s="13"/>
      <c r="P4195" s="8">
        <v>15</v>
      </c>
      <c r="Q4195" s="8">
        <v>4548.6000000000004</v>
      </c>
      <c r="R4195" s="17">
        <f t="shared" si="262"/>
        <v>0</v>
      </c>
      <c r="S4195" s="18">
        <f t="shared" si="263"/>
        <v>9097.2000000000007</v>
      </c>
    </row>
    <row r="4196" spans="1:19" x14ac:dyDescent="0.25">
      <c r="A4196" s="7" t="s">
        <v>6639</v>
      </c>
      <c r="B4196" s="7" t="s">
        <v>6640</v>
      </c>
      <c r="C4196" s="7" t="s">
        <v>37</v>
      </c>
      <c r="D4196" s="7" t="s">
        <v>38</v>
      </c>
      <c r="E4196" s="7" t="s">
        <v>39</v>
      </c>
      <c r="F4196" s="8">
        <v>15</v>
      </c>
      <c r="G4196" s="8">
        <v>2098.5100000000002</v>
      </c>
      <c r="H4196" s="8">
        <v>2098.5100000000002</v>
      </c>
      <c r="I4196" s="8">
        <v>1</v>
      </c>
      <c r="J4196" s="8">
        <v>2098.5100000000002</v>
      </c>
      <c r="K4196" s="8">
        <v>2098.5100000000002</v>
      </c>
      <c r="L4196" s="8">
        <f t="shared" si="260"/>
        <v>273.71869565217389</v>
      </c>
      <c r="M4196" s="8">
        <f t="shared" si="261"/>
        <v>1824.7913043478263</v>
      </c>
      <c r="N4196" s="13"/>
      <c r="O4196" s="13"/>
      <c r="P4196" s="8">
        <v>15</v>
      </c>
      <c r="Q4196" s="8">
        <v>2098.5100000000002</v>
      </c>
      <c r="R4196" s="17">
        <f t="shared" si="262"/>
        <v>0</v>
      </c>
      <c r="S4196" s="18">
        <f t="shared" si="263"/>
        <v>2098.5100000000002</v>
      </c>
    </row>
    <row r="4197" spans="1:19" x14ac:dyDescent="0.25">
      <c r="A4197" s="7" t="s">
        <v>6641</v>
      </c>
      <c r="B4197" s="7" t="s">
        <v>6642</v>
      </c>
      <c r="C4197" s="7" t="s">
        <v>14</v>
      </c>
      <c r="D4197" s="7" t="s">
        <v>15</v>
      </c>
      <c r="E4197" s="7" t="s">
        <v>19</v>
      </c>
      <c r="F4197" s="8">
        <v>21</v>
      </c>
      <c r="G4197" s="8">
        <v>1433.85</v>
      </c>
      <c r="H4197" s="8">
        <v>1433.85</v>
      </c>
      <c r="I4197" s="8">
        <v>1</v>
      </c>
      <c r="J4197" s="8">
        <v>1433.85</v>
      </c>
      <c r="K4197" s="8">
        <v>1433.85</v>
      </c>
      <c r="L4197" s="8">
        <f t="shared" si="260"/>
        <v>248.84999999999991</v>
      </c>
      <c r="M4197" s="8">
        <f t="shared" si="261"/>
        <v>1185</v>
      </c>
      <c r="N4197" s="9"/>
      <c r="O4197" s="9"/>
      <c r="P4197" s="8">
        <v>21</v>
      </c>
      <c r="Q4197" s="8">
        <v>1433.85</v>
      </c>
      <c r="R4197" s="17">
        <f t="shared" si="262"/>
        <v>0</v>
      </c>
      <c r="S4197" s="18">
        <f t="shared" si="263"/>
        <v>1433.85</v>
      </c>
    </row>
    <row r="4198" spans="1:19" x14ac:dyDescent="0.25">
      <c r="A4198" s="7" t="s">
        <v>6643</v>
      </c>
      <c r="B4198" s="7" t="s">
        <v>6644</v>
      </c>
      <c r="C4198" s="7" t="s">
        <v>185</v>
      </c>
      <c r="D4198" s="7" t="s">
        <v>186</v>
      </c>
      <c r="E4198" s="7" t="s">
        <v>187</v>
      </c>
      <c r="F4198" s="14">
        <v>15</v>
      </c>
      <c r="G4198" s="8">
        <v>1547.21</v>
      </c>
      <c r="H4198" s="8">
        <v>1547.21</v>
      </c>
      <c r="I4198" s="8">
        <v>53</v>
      </c>
      <c r="J4198" s="8">
        <v>82002.13</v>
      </c>
      <c r="K4198" s="8">
        <v>1547.21</v>
      </c>
      <c r="L4198" s="8">
        <f t="shared" si="260"/>
        <v>201.80999999999995</v>
      </c>
      <c r="M4198" s="8">
        <f t="shared" si="261"/>
        <v>1345.4</v>
      </c>
      <c r="N4198" s="9"/>
      <c r="O4198" s="9"/>
      <c r="P4198" s="14">
        <v>15</v>
      </c>
      <c r="Q4198" s="14">
        <v>1547.21</v>
      </c>
      <c r="R4198" s="17">
        <f t="shared" si="262"/>
        <v>0</v>
      </c>
      <c r="S4198" s="18">
        <f t="shared" si="263"/>
        <v>82002.13</v>
      </c>
    </row>
    <row r="4199" spans="1:19" x14ac:dyDescent="0.25">
      <c r="A4199" s="7" t="s">
        <v>6645</v>
      </c>
      <c r="B4199" s="7" t="s">
        <v>6646</v>
      </c>
      <c r="C4199" s="7" t="s">
        <v>14</v>
      </c>
      <c r="D4199" s="7" t="s">
        <v>15</v>
      </c>
      <c r="E4199" s="7" t="s">
        <v>447</v>
      </c>
      <c r="F4199" s="8">
        <v>21</v>
      </c>
      <c r="G4199" s="8">
        <v>233.53</v>
      </c>
      <c r="H4199" s="8">
        <v>233.53</v>
      </c>
      <c r="I4199" s="8">
        <v>50</v>
      </c>
      <c r="J4199" s="8">
        <v>11676.5</v>
      </c>
      <c r="K4199" s="8">
        <v>233.53</v>
      </c>
      <c r="L4199" s="8">
        <f t="shared" si="260"/>
        <v>40.53</v>
      </c>
      <c r="M4199" s="8">
        <f t="shared" si="261"/>
        <v>193</v>
      </c>
      <c r="N4199" s="9"/>
      <c r="O4199" s="9"/>
      <c r="P4199" s="8">
        <v>21</v>
      </c>
      <c r="Q4199" s="8">
        <v>233.53</v>
      </c>
      <c r="R4199" s="17">
        <f t="shared" si="262"/>
        <v>0</v>
      </c>
      <c r="S4199" s="18">
        <f t="shared" si="263"/>
        <v>11676.5</v>
      </c>
    </row>
    <row r="4200" spans="1:19" x14ac:dyDescent="0.25">
      <c r="A4200" s="7" t="s">
        <v>6647</v>
      </c>
      <c r="B4200" s="7" t="s">
        <v>6648</v>
      </c>
      <c r="C4200" s="7" t="s">
        <v>76</v>
      </c>
      <c r="D4200" s="7" t="s">
        <v>77</v>
      </c>
      <c r="E4200" s="7" t="s">
        <v>78</v>
      </c>
      <c r="F4200" s="8">
        <v>15</v>
      </c>
      <c r="G4200" s="8">
        <v>6900</v>
      </c>
      <c r="H4200" s="8">
        <v>6900</v>
      </c>
      <c r="I4200" s="8">
        <v>3</v>
      </c>
      <c r="J4200" s="8">
        <v>20700</v>
      </c>
      <c r="K4200" s="8">
        <v>6900</v>
      </c>
      <c r="L4200" s="8">
        <f t="shared" si="260"/>
        <v>899.99999999999909</v>
      </c>
      <c r="M4200" s="8">
        <f t="shared" si="261"/>
        <v>6000.0000000000009</v>
      </c>
      <c r="N4200" s="14">
        <v>12</v>
      </c>
      <c r="O4200" s="14">
        <v>6720</v>
      </c>
      <c r="P4200" s="8">
        <v>15</v>
      </c>
      <c r="Q4200" s="8">
        <v>6900</v>
      </c>
      <c r="R4200" s="17">
        <f t="shared" si="262"/>
        <v>20160</v>
      </c>
      <c r="S4200" s="18">
        <f t="shared" si="263"/>
        <v>20700</v>
      </c>
    </row>
    <row r="4201" spans="1:19" x14ac:dyDescent="0.25">
      <c r="A4201" s="7" t="s">
        <v>6649</v>
      </c>
      <c r="B4201" s="7" t="s">
        <v>6650</v>
      </c>
      <c r="C4201" s="7" t="s">
        <v>37</v>
      </c>
      <c r="D4201" s="7" t="s">
        <v>38</v>
      </c>
      <c r="E4201" s="7" t="s">
        <v>39</v>
      </c>
      <c r="F4201" s="14">
        <v>15</v>
      </c>
      <c r="G4201" s="8">
        <v>10608.75</v>
      </c>
      <c r="H4201" s="8">
        <v>10608.75</v>
      </c>
      <c r="I4201" s="8">
        <v>1</v>
      </c>
      <c r="J4201" s="8">
        <v>10608.75</v>
      </c>
      <c r="K4201" s="8">
        <v>10608.75</v>
      </c>
      <c r="L4201" s="8">
        <f t="shared" si="260"/>
        <v>1383.75</v>
      </c>
      <c r="M4201" s="8">
        <f t="shared" si="261"/>
        <v>9225</v>
      </c>
      <c r="N4201" s="9"/>
      <c r="O4201" s="9"/>
      <c r="P4201" s="14">
        <v>15</v>
      </c>
      <c r="Q4201" s="14">
        <v>10608.75</v>
      </c>
      <c r="R4201" s="17">
        <f t="shared" si="262"/>
        <v>0</v>
      </c>
      <c r="S4201" s="18">
        <f t="shared" si="263"/>
        <v>10608.75</v>
      </c>
    </row>
    <row r="4202" spans="1:19" x14ac:dyDescent="0.25">
      <c r="A4202" s="7" t="s">
        <v>6653</v>
      </c>
      <c r="B4202" s="7" t="s">
        <v>6654</v>
      </c>
      <c r="C4202" s="7" t="s">
        <v>14</v>
      </c>
      <c r="D4202" s="7" t="s">
        <v>15</v>
      </c>
      <c r="E4202" s="7" t="s">
        <v>529</v>
      </c>
      <c r="F4202" s="8">
        <v>21</v>
      </c>
      <c r="G4202" s="8">
        <v>1569.37</v>
      </c>
      <c r="H4202" s="8">
        <v>1569.37</v>
      </c>
      <c r="I4202" s="8">
        <v>15</v>
      </c>
      <c r="J4202" s="8">
        <v>23540.549999999996</v>
      </c>
      <c r="K4202" s="8">
        <v>1569.3699999999997</v>
      </c>
      <c r="L4202" s="8">
        <f t="shared" si="260"/>
        <v>272.36999999999989</v>
      </c>
      <c r="M4202" s="8">
        <f t="shared" si="261"/>
        <v>1296.9999999999998</v>
      </c>
      <c r="N4202" s="9"/>
      <c r="O4202" s="9"/>
      <c r="P4202" s="8">
        <v>21</v>
      </c>
      <c r="Q4202" s="8">
        <v>1569.37</v>
      </c>
      <c r="R4202" s="17">
        <f t="shared" si="262"/>
        <v>0</v>
      </c>
      <c r="S4202" s="18">
        <f t="shared" si="263"/>
        <v>23540.549999999996</v>
      </c>
    </row>
    <row r="4203" spans="1:19" x14ac:dyDescent="0.25">
      <c r="A4203" s="7" t="s">
        <v>6655</v>
      </c>
      <c r="B4203" s="7" t="s">
        <v>6656</v>
      </c>
      <c r="C4203" s="7" t="s">
        <v>37</v>
      </c>
      <c r="D4203" s="7" t="s">
        <v>38</v>
      </c>
      <c r="E4203" s="7" t="s">
        <v>39</v>
      </c>
      <c r="F4203" s="8">
        <v>15</v>
      </c>
      <c r="G4203" s="8">
        <v>4548.58</v>
      </c>
      <c r="H4203" s="8">
        <v>4548.6000000000004</v>
      </c>
      <c r="I4203" s="8">
        <v>4</v>
      </c>
      <c r="J4203" s="8">
        <v>18194.36</v>
      </c>
      <c r="K4203" s="8">
        <v>4548.59</v>
      </c>
      <c r="L4203" s="8">
        <f t="shared" si="260"/>
        <v>593.29434782608678</v>
      </c>
      <c r="M4203" s="8">
        <f t="shared" si="261"/>
        <v>3955.2956521739134</v>
      </c>
      <c r="N4203" s="13"/>
      <c r="O4203" s="13"/>
      <c r="P4203" s="8">
        <v>15</v>
      </c>
      <c r="Q4203" s="8">
        <v>4548.59</v>
      </c>
      <c r="R4203" s="17">
        <f t="shared" si="262"/>
        <v>0</v>
      </c>
      <c r="S4203" s="18">
        <f t="shared" si="263"/>
        <v>18194.36</v>
      </c>
    </row>
    <row r="4204" spans="1:19" x14ac:dyDescent="0.25">
      <c r="A4204" s="7" t="s">
        <v>6657</v>
      </c>
      <c r="B4204" s="7" t="s">
        <v>6658</v>
      </c>
      <c r="C4204" s="7" t="s">
        <v>185</v>
      </c>
      <c r="D4204" s="7" t="s">
        <v>186</v>
      </c>
      <c r="E4204" s="7" t="s">
        <v>187</v>
      </c>
      <c r="F4204" s="8">
        <v>21</v>
      </c>
      <c r="G4204" s="8">
        <v>4851.5</v>
      </c>
      <c r="H4204" s="8">
        <v>4851.5</v>
      </c>
      <c r="I4204" s="8">
        <v>1</v>
      </c>
      <c r="J4204" s="8">
        <v>4851.5</v>
      </c>
      <c r="K4204" s="8">
        <v>4851.5</v>
      </c>
      <c r="L4204" s="8">
        <f t="shared" si="260"/>
        <v>841.99586776859496</v>
      </c>
      <c r="M4204" s="8">
        <f t="shared" si="261"/>
        <v>4009.504132231405</v>
      </c>
      <c r="N4204" s="9"/>
      <c r="O4204" s="9"/>
      <c r="P4204" s="8">
        <v>21</v>
      </c>
      <c r="Q4204" s="8">
        <v>4851.5</v>
      </c>
      <c r="R4204" s="17">
        <f t="shared" si="262"/>
        <v>0</v>
      </c>
      <c r="S4204" s="18">
        <f t="shared" si="263"/>
        <v>4851.5</v>
      </c>
    </row>
    <row r="4205" spans="1:19" x14ac:dyDescent="0.25">
      <c r="A4205" s="7" t="s">
        <v>6659</v>
      </c>
      <c r="B4205" s="7" t="s">
        <v>6660</v>
      </c>
      <c r="C4205" s="7" t="s">
        <v>185</v>
      </c>
      <c r="D4205" s="7" t="s">
        <v>186</v>
      </c>
      <c r="E4205" s="7" t="s">
        <v>187</v>
      </c>
      <c r="F4205" s="8">
        <v>21</v>
      </c>
      <c r="G4205" s="8">
        <v>4851.5</v>
      </c>
      <c r="H4205" s="8">
        <v>4851.5</v>
      </c>
      <c r="I4205" s="8">
        <v>1</v>
      </c>
      <c r="J4205" s="8">
        <v>4851.5</v>
      </c>
      <c r="K4205" s="8">
        <v>4851.5</v>
      </c>
      <c r="L4205" s="8">
        <f t="shared" si="260"/>
        <v>841.99586776859496</v>
      </c>
      <c r="M4205" s="8">
        <f t="shared" si="261"/>
        <v>4009.504132231405</v>
      </c>
      <c r="N4205" s="13"/>
      <c r="O4205" s="13"/>
      <c r="P4205" s="8">
        <v>21</v>
      </c>
      <c r="Q4205" s="8">
        <v>4851.5</v>
      </c>
      <c r="R4205" s="17">
        <f t="shared" si="262"/>
        <v>0</v>
      </c>
      <c r="S4205" s="18">
        <f t="shared" si="263"/>
        <v>4851.5</v>
      </c>
    </row>
    <row r="4206" spans="1:19" x14ac:dyDescent="0.25">
      <c r="A4206" s="7" t="s">
        <v>6661</v>
      </c>
      <c r="B4206" s="7" t="s">
        <v>6662</v>
      </c>
      <c r="C4206" s="7" t="s">
        <v>14</v>
      </c>
      <c r="D4206" s="7" t="s">
        <v>15</v>
      </c>
      <c r="E4206" s="7" t="s">
        <v>19</v>
      </c>
      <c r="F4206" s="8">
        <v>21</v>
      </c>
      <c r="G4206" s="8">
        <v>4140.62</v>
      </c>
      <c r="H4206" s="8">
        <v>4140.62</v>
      </c>
      <c r="I4206" s="8">
        <v>1</v>
      </c>
      <c r="J4206" s="8">
        <v>4140.62</v>
      </c>
      <c r="K4206" s="8">
        <v>4140.62</v>
      </c>
      <c r="L4206" s="8">
        <f t="shared" si="260"/>
        <v>718.61999999999989</v>
      </c>
      <c r="M4206" s="8">
        <f t="shared" si="261"/>
        <v>3422</v>
      </c>
      <c r="N4206" s="9"/>
      <c r="O4206" s="9"/>
      <c r="P4206" s="8">
        <v>21</v>
      </c>
      <c r="Q4206" s="8">
        <v>4140.62</v>
      </c>
      <c r="R4206" s="17">
        <f t="shared" si="262"/>
        <v>0</v>
      </c>
      <c r="S4206" s="18">
        <f t="shared" si="263"/>
        <v>4140.62</v>
      </c>
    </row>
    <row r="4207" spans="1:19" x14ac:dyDescent="0.25">
      <c r="A4207" s="7" t="s">
        <v>6663</v>
      </c>
      <c r="B4207" s="7" t="s">
        <v>6664</v>
      </c>
      <c r="C4207" s="7" t="s">
        <v>14</v>
      </c>
      <c r="D4207" s="7" t="s">
        <v>15</v>
      </c>
      <c r="E4207" s="7" t="s">
        <v>19</v>
      </c>
      <c r="F4207" s="8">
        <v>21</v>
      </c>
      <c r="G4207" s="8">
        <v>4140.62</v>
      </c>
      <c r="H4207" s="8">
        <v>4140.62</v>
      </c>
      <c r="I4207" s="8">
        <v>1</v>
      </c>
      <c r="J4207" s="8">
        <v>4140.62</v>
      </c>
      <c r="K4207" s="8">
        <v>4140.62</v>
      </c>
      <c r="L4207" s="8">
        <f t="shared" si="260"/>
        <v>718.61999999999989</v>
      </c>
      <c r="M4207" s="8">
        <f t="shared" si="261"/>
        <v>3422</v>
      </c>
      <c r="N4207" s="13"/>
      <c r="O4207" s="13"/>
      <c r="P4207" s="8">
        <v>21</v>
      </c>
      <c r="Q4207" s="8">
        <v>4140.62</v>
      </c>
      <c r="R4207" s="17">
        <f t="shared" si="262"/>
        <v>0</v>
      </c>
      <c r="S4207" s="18">
        <f t="shared" si="263"/>
        <v>4140.62</v>
      </c>
    </row>
    <row r="4208" spans="1:19" x14ac:dyDescent="0.25">
      <c r="A4208" s="7" t="s">
        <v>6665</v>
      </c>
      <c r="B4208" s="7" t="s">
        <v>6666</v>
      </c>
      <c r="C4208" s="7" t="s">
        <v>14</v>
      </c>
      <c r="D4208" s="7" t="s">
        <v>15</v>
      </c>
      <c r="E4208" s="7" t="s">
        <v>19</v>
      </c>
      <c r="F4208" s="8">
        <v>21</v>
      </c>
      <c r="G4208" s="8">
        <v>4140.62</v>
      </c>
      <c r="H4208" s="8">
        <v>4140.62</v>
      </c>
      <c r="I4208" s="8">
        <v>1</v>
      </c>
      <c r="J4208" s="8">
        <v>4140.62</v>
      </c>
      <c r="K4208" s="8">
        <v>4140.62</v>
      </c>
      <c r="L4208" s="8">
        <f t="shared" si="260"/>
        <v>718.61999999999989</v>
      </c>
      <c r="M4208" s="8">
        <f t="shared" si="261"/>
        <v>3422</v>
      </c>
      <c r="N4208" s="13"/>
      <c r="O4208" s="13"/>
      <c r="P4208" s="8">
        <v>21</v>
      </c>
      <c r="Q4208" s="8">
        <v>4140.62</v>
      </c>
      <c r="R4208" s="17">
        <f t="shared" si="262"/>
        <v>0</v>
      </c>
      <c r="S4208" s="18">
        <f t="shared" si="263"/>
        <v>4140.62</v>
      </c>
    </row>
    <row r="4209" spans="1:19" x14ac:dyDescent="0.25">
      <c r="A4209" s="7" t="s">
        <v>6667</v>
      </c>
      <c r="B4209" s="7" t="s">
        <v>6668</v>
      </c>
      <c r="C4209" s="7" t="s">
        <v>14</v>
      </c>
      <c r="D4209" s="7" t="s">
        <v>15</v>
      </c>
      <c r="E4209" s="7" t="s">
        <v>19</v>
      </c>
      <c r="F4209" s="8">
        <v>21</v>
      </c>
      <c r="G4209" s="8">
        <v>3490.85</v>
      </c>
      <c r="H4209" s="8">
        <v>3490.85</v>
      </c>
      <c r="I4209" s="8">
        <v>2</v>
      </c>
      <c r="J4209" s="8">
        <v>6981.69</v>
      </c>
      <c r="K4209" s="8">
        <v>3490.8449999999998</v>
      </c>
      <c r="L4209" s="8">
        <f t="shared" si="260"/>
        <v>605.84913223140484</v>
      </c>
      <c r="M4209" s="8">
        <f t="shared" si="261"/>
        <v>2884.995867768595</v>
      </c>
      <c r="N4209" s="13"/>
      <c r="O4209" s="13"/>
      <c r="P4209" s="8">
        <v>21</v>
      </c>
      <c r="Q4209" s="8">
        <v>3490.8449999999998</v>
      </c>
      <c r="R4209" s="17">
        <f t="shared" si="262"/>
        <v>0</v>
      </c>
      <c r="S4209" s="18">
        <f t="shared" si="263"/>
        <v>6981.69</v>
      </c>
    </row>
    <row r="4210" spans="1:19" x14ac:dyDescent="0.25">
      <c r="A4210" s="7" t="s">
        <v>6669</v>
      </c>
      <c r="B4210" s="7" t="s">
        <v>6670</v>
      </c>
      <c r="C4210" s="7" t="s">
        <v>396</v>
      </c>
      <c r="D4210" s="7" t="s">
        <v>397</v>
      </c>
      <c r="E4210" s="7" t="s">
        <v>988</v>
      </c>
      <c r="F4210" s="8">
        <v>15</v>
      </c>
      <c r="G4210" s="8">
        <v>169255.04000000001</v>
      </c>
      <c r="H4210" s="8">
        <v>169255.04000000001</v>
      </c>
      <c r="I4210" s="8">
        <v>1</v>
      </c>
      <c r="J4210" s="8">
        <v>169255.04000000001</v>
      </c>
      <c r="K4210" s="8">
        <v>169255.04000000001</v>
      </c>
      <c r="L4210" s="8">
        <f t="shared" si="260"/>
        <v>22076.744347826083</v>
      </c>
      <c r="M4210" s="8">
        <f t="shared" si="261"/>
        <v>147178.29565217393</v>
      </c>
      <c r="N4210" s="13"/>
      <c r="O4210" s="13"/>
      <c r="P4210" s="8">
        <v>15</v>
      </c>
      <c r="Q4210" s="8">
        <v>169255.04000000001</v>
      </c>
      <c r="R4210" s="17">
        <f t="shared" si="262"/>
        <v>0</v>
      </c>
      <c r="S4210" s="18">
        <f t="shared" si="263"/>
        <v>169255.04000000001</v>
      </c>
    </row>
    <row r="4211" spans="1:19" x14ac:dyDescent="0.25">
      <c r="A4211" s="7" t="s">
        <v>6671</v>
      </c>
      <c r="B4211" s="7" t="s">
        <v>6672</v>
      </c>
      <c r="C4211" s="7" t="s">
        <v>396</v>
      </c>
      <c r="D4211" s="7" t="s">
        <v>397</v>
      </c>
      <c r="E4211" s="7" t="s">
        <v>988</v>
      </c>
      <c r="F4211" s="8">
        <v>15</v>
      </c>
      <c r="G4211" s="8">
        <v>169255.05</v>
      </c>
      <c r="H4211" s="8">
        <v>169255.05</v>
      </c>
      <c r="I4211" s="8">
        <v>2</v>
      </c>
      <c r="J4211" s="8">
        <v>338510.1</v>
      </c>
      <c r="K4211" s="8">
        <v>169255.05</v>
      </c>
      <c r="L4211" s="8">
        <f t="shared" si="260"/>
        <v>22076.745652173908</v>
      </c>
      <c r="M4211" s="8">
        <f t="shared" si="261"/>
        <v>147178.30434782608</v>
      </c>
      <c r="N4211" s="9"/>
      <c r="O4211" s="9"/>
      <c r="P4211" s="8">
        <v>15</v>
      </c>
      <c r="Q4211" s="8">
        <v>169255.05</v>
      </c>
      <c r="R4211" s="17">
        <f t="shared" si="262"/>
        <v>0</v>
      </c>
      <c r="S4211" s="18">
        <f t="shared" si="263"/>
        <v>338510.1</v>
      </c>
    </row>
    <row r="4212" spans="1:19" x14ac:dyDescent="0.25">
      <c r="A4212" s="7" t="s">
        <v>6673</v>
      </c>
      <c r="B4212" s="7" t="s">
        <v>6674</v>
      </c>
      <c r="C4212" s="7" t="s">
        <v>37</v>
      </c>
      <c r="D4212" s="7" t="s">
        <v>38</v>
      </c>
      <c r="E4212" s="7" t="s">
        <v>39</v>
      </c>
      <c r="F4212" s="8">
        <v>15</v>
      </c>
      <c r="G4212" s="8">
        <v>5147</v>
      </c>
      <c r="H4212" s="8">
        <v>5147</v>
      </c>
      <c r="I4212" s="8">
        <v>8</v>
      </c>
      <c r="J4212" s="8">
        <v>41176</v>
      </c>
      <c r="K4212" s="8">
        <v>5147</v>
      </c>
      <c r="L4212" s="8">
        <f t="shared" si="260"/>
        <v>671.34782608695605</v>
      </c>
      <c r="M4212" s="8">
        <f t="shared" si="261"/>
        <v>4475.652173913044</v>
      </c>
      <c r="N4212" s="14">
        <v>12</v>
      </c>
      <c r="O4212" s="14">
        <v>4231.63</v>
      </c>
      <c r="P4212" s="8">
        <v>15</v>
      </c>
      <c r="Q4212" s="8">
        <v>5147</v>
      </c>
      <c r="R4212" s="17">
        <f t="shared" si="262"/>
        <v>33853.040000000001</v>
      </c>
      <c r="S4212" s="18">
        <f t="shared" si="263"/>
        <v>41176</v>
      </c>
    </row>
    <row r="4213" spans="1:19" x14ac:dyDescent="0.25">
      <c r="A4213" s="7" t="s">
        <v>6683</v>
      </c>
      <c r="B4213" s="7" t="s">
        <v>6684</v>
      </c>
      <c r="C4213" s="7" t="s">
        <v>32</v>
      </c>
      <c r="D4213" s="7" t="s">
        <v>33</v>
      </c>
      <c r="E4213" s="7" t="s">
        <v>34</v>
      </c>
      <c r="F4213" s="8">
        <v>15</v>
      </c>
      <c r="G4213" s="8">
        <v>9085</v>
      </c>
      <c r="H4213" s="8">
        <v>9085</v>
      </c>
      <c r="I4213" s="8">
        <v>2</v>
      </c>
      <c r="J4213" s="8">
        <v>18170</v>
      </c>
      <c r="K4213" s="8">
        <v>9085</v>
      </c>
      <c r="L4213" s="8">
        <f t="shared" si="260"/>
        <v>1184.9999999999991</v>
      </c>
      <c r="M4213" s="8">
        <f t="shared" si="261"/>
        <v>7900.0000000000009</v>
      </c>
      <c r="N4213" s="13"/>
      <c r="O4213" s="13"/>
      <c r="P4213" s="8">
        <v>15</v>
      </c>
      <c r="Q4213" s="8">
        <v>9085</v>
      </c>
      <c r="R4213" s="17">
        <f t="shared" si="262"/>
        <v>0</v>
      </c>
      <c r="S4213" s="18">
        <f t="shared" si="263"/>
        <v>18170</v>
      </c>
    </row>
    <row r="4214" spans="1:19" x14ac:dyDescent="0.25">
      <c r="A4214" s="7" t="s">
        <v>6685</v>
      </c>
      <c r="B4214" s="7" t="s">
        <v>6686</v>
      </c>
      <c r="C4214" s="7" t="s">
        <v>32</v>
      </c>
      <c r="D4214" s="7" t="s">
        <v>33</v>
      </c>
      <c r="E4214" s="7" t="s">
        <v>34</v>
      </c>
      <c r="F4214" s="8">
        <v>15</v>
      </c>
      <c r="G4214" s="8">
        <v>9085</v>
      </c>
      <c r="H4214" s="8">
        <v>9085</v>
      </c>
      <c r="I4214" s="8">
        <v>1</v>
      </c>
      <c r="J4214" s="8">
        <v>9085</v>
      </c>
      <c r="K4214" s="8">
        <v>9085</v>
      </c>
      <c r="L4214" s="8">
        <f t="shared" si="260"/>
        <v>1184.9999999999991</v>
      </c>
      <c r="M4214" s="8">
        <f t="shared" si="261"/>
        <v>7900.0000000000009</v>
      </c>
      <c r="N4214" s="9"/>
      <c r="O4214" s="9"/>
      <c r="P4214" s="8">
        <v>15</v>
      </c>
      <c r="Q4214" s="8">
        <v>9085</v>
      </c>
      <c r="R4214" s="17">
        <f t="shared" si="262"/>
        <v>0</v>
      </c>
      <c r="S4214" s="18">
        <f t="shared" si="263"/>
        <v>9085</v>
      </c>
    </row>
    <row r="4215" spans="1:19" x14ac:dyDescent="0.25">
      <c r="A4215" s="7" t="s">
        <v>6687</v>
      </c>
      <c r="B4215" s="7" t="s">
        <v>6688</v>
      </c>
      <c r="C4215" s="7" t="s">
        <v>32</v>
      </c>
      <c r="D4215" s="7" t="s">
        <v>33</v>
      </c>
      <c r="E4215" s="7" t="s">
        <v>34</v>
      </c>
      <c r="F4215" s="8">
        <v>15</v>
      </c>
      <c r="G4215" s="8">
        <v>9085</v>
      </c>
      <c r="H4215" s="8">
        <v>9085</v>
      </c>
      <c r="I4215" s="8">
        <v>1</v>
      </c>
      <c r="J4215" s="8">
        <v>9085</v>
      </c>
      <c r="K4215" s="8">
        <v>9085</v>
      </c>
      <c r="L4215" s="8">
        <f t="shared" si="260"/>
        <v>1184.9999999999991</v>
      </c>
      <c r="M4215" s="8">
        <f t="shared" si="261"/>
        <v>7900.0000000000009</v>
      </c>
      <c r="N4215" s="13"/>
      <c r="O4215" s="13"/>
      <c r="P4215" s="8">
        <v>15</v>
      </c>
      <c r="Q4215" s="8">
        <v>9085</v>
      </c>
      <c r="R4215" s="17">
        <f t="shared" si="262"/>
        <v>0</v>
      </c>
      <c r="S4215" s="18">
        <f t="shared" si="263"/>
        <v>9085</v>
      </c>
    </row>
    <row r="4216" spans="1:19" x14ac:dyDescent="0.25">
      <c r="A4216" s="7" t="s">
        <v>6689</v>
      </c>
      <c r="B4216" s="7" t="s">
        <v>6690</v>
      </c>
      <c r="C4216" s="7" t="s">
        <v>32</v>
      </c>
      <c r="D4216" s="7" t="s">
        <v>33</v>
      </c>
      <c r="E4216" s="7" t="s">
        <v>34</v>
      </c>
      <c r="F4216" s="8">
        <v>15</v>
      </c>
      <c r="G4216" s="8">
        <v>13754</v>
      </c>
      <c r="H4216" s="8">
        <v>13754</v>
      </c>
      <c r="I4216" s="8">
        <v>1</v>
      </c>
      <c r="J4216" s="8">
        <v>13754</v>
      </c>
      <c r="K4216" s="8">
        <v>13754</v>
      </c>
      <c r="L4216" s="8">
        <f t="shared" si="260"/>
        <v>1793.9999999999982</v>
      </c>
      <c r="M4216" s="8">
        <f t="shared" si="261"/>
        <v>11960.000000000002</v>
      </c>
      <c r="N4216" s="9"/>
      <c r="O4216" s="9"/>
      <c r="P4216" s="8">
        <v>15</v>
      </c>
      <c r="Q4216" s="8">
        <v>13754</v>
      </c>
      <c r="R4216" s="17">
        <f t="shared" si="262"/>
        <v>0</v>
      </c>
      <c r="S4216" s="18">
        <f t="shared" si="263"/>
        <v>13754</v>
      </c>
    </row>
    <row r="4217" spans="1:19" x14ac:dyDescent="0.25">
      <c r="A4217" s="7" t="s">
        <v>6691</v>
      </c>
      <c r="B4217" s="7" t="s">
        <v>6692</v>
      </c>
      <c r="C4217" s="7" t="s">
        <v>32</v>
      </c>
      <c r="D4217" s="7" t="s">
        <v>33</v>
      </c>
      <c r="E4217" s="7" t="s">
        <v>34</v>
      </c>
      <c r="F4217" s="8">
        <v>15</v>
      </c>
      <c r="G4217" s="8">
        <v>13754</v>
      </c>
      <c r="H4217" s="8">
        <v>13754</v>
      </c>
      <c r="I4217" s="8">
        <v>1</v>
      </c>
      <c r="J4217" s="8">
        <v>13754</v>
      </c>
      <c r="K4217" s="8">
        <v>13754</v>
      </c>
      <c r="L4217" s="8">
        <f t="shared" si="260"/>
        <v>1793.9999999999982</v>
      </c>
      <c r="M4217" s="8">
        <f t="shared" si="261"/>
        <v>11960.000000000002</v>
      </c>
      <c r="N4217" s="9"/>
      <c r="O4217" s="9"/>
      <c r="P4217" s="8">
        <v>15</v>
      </c>
      <c r="Q4217" s="8">
        <v>13754</v>
      </c>
      <c r="R4217" s="17">
        <f t="shared" si="262"/>
        <v>0</v>
      </c>
      <c r="S4217" s="18">
        <f t="shared" si="263"/>
        <v>13754</v>
      </c>
    </row>
    <row r="4218" spans="1:19" x14ac:dyDescent="0.25">
      <c r="A4218" s="7" t="s">
        <v>6693</v>
      </c>
      <c r="B4218" s="7" t="s">
        <v>6694</v>
      </c>
      <c r="C4218" s="7" t="s">
        <v>32</v>
      </c>
      <c r="D4218" s="7" t="s">
        <v>33</v>
      </c>
      <c r="E4218" s="7" t="s">
        <v>34</v>
      </c>
      <c r="F4218" s="8">
        <v>15</v>
      </c>
      <c r="G4218" s="8">
        <v>18745</v>
      </c>
      <c r="H4218" s="8">
        <v>18745</v>
      </c>
      <c r="I4218" s="8">
        <v>1</v>
      </c>
      <c r="J4218" s="8">
        <v>18745</v>
      </c>
      <c r="K4218" s="8">
        <v>18745</v>
      </c>
      <c r="L4218" s="8">
        <f t="shared" si="260"/>
        <v>2444.9999999999982</v>
      </c>
      <c r="M4218" s="8">
        <f t="shared" si="261"/>
        <v>16300.000000000002</v>
      </c>
      <c r="N4218" s="13"/>
      <c r="O4218" s="13"/>
      <c r="P4218" s="8">
        <v>15</v>
      </c>
      <c r="Q4218" s="8">
        <v>18745</v>
      </c>
      <c r="R4218" s="17">
        <f t="shared" si="262"/>
        <v>0</v>
      </c>
      <c r="S4218" s="18">
        <f t="shared" si="263"/>
        <v>18745</v>
      </c>
    </row>
    <row r="4219" spans="1:19" x14ac:dyDescent="0.25">
      <c r="A4219" s="7" t="s">
        <v>6695</v>
      </c>
      <c r="B4219" s="7" t="s">
        <v>6696</v>
      </c>
      <c r="C4219" s="7" t="s">
        <v>32</v>
      </c>
      <c r="D4219" s="7" t="s">
        <v>33</v>
      </c>
      <c r="E4219" s="7" t="s">
        <v>34</v>
      </c>
      <c r="F4219" s="8">
        <v>15</v>
      </c>
      <c r="G4219" s="8">
        <v>18745</v>
      </c>
      <c r="H4219" s="8">
        <v>18745</v>
      </c>
      <c r="I4219" s="8">
        <v>1</v>
      </c>
      <c r="J4219" s="8">
        <v>18745</v>
      </c>
      <c r="K4219" s="8">
        <v>18745</v>
      </c>
      <c r="L4219" s="8">
        <f t="shared" si="260"/>
        <v>2444.9999999999982</v>
      </c>
      <c r="M4219" s="8">
        <f t="shared" si="261"/>
        <v>16300.000000000002</v>
      </c>
      <c r="N4219" s="13"/>
      <c r="O4219" s="13"/>
      <c r="P4219" s="8">
        <v>15</v>
      </c>
      <c r="Q4219" s="8">
        <v>18745</v>
      </c>
      <c r="R4219" s="17">
        <f t="shared" si="262"/>
        <v>0</v>
      </c>
      <c r="S4219" s="18">
        <f t="shared" si="263"/>
        <v>18745</v>
      </c>
    </row>
    <row r="4220" spans="1:19" x14ac:dyDescent="0.25">
      <c r="A4220" s="7" t="s">
        <v>6697</v>
      </c>
      <c r="B4220" s="7" t="s">
        <v>6698</v>
      </c>
      <c r="C4220" s="7" t="s">
        <v>1155</v>
      </c>
      <c r="D4220" s="7" t="s">
        <v>1156</v>
      </c>
      <c r="E4220" s="7" t="s">
        <v>1157</v>
      </c>
      <c r="F4220" s="8">
        <v>21</v>
      </c>
      <c r="G4220" s="8">
        <v>1815</v>
      </c>
      <c r="H4220" s="8">
        <v>1815</v>
      </c>
      <c r="I4220" s="8">
        <v>18</v>
      </c>
      <c r="J4220" s="8">
        <v>32670</v>
      </c>
      <c r="K4220" s="8">
        <v>1815</v>
      </c>
      <c r="L4220" s="8">
        <f t="shared" si="260"/>
        <v>315</v>
      </c>
      <c r="M4220" s="8">
        <f t="shared" si="261"/>
        <v>1500</v>
      </c>
      <c r="N4220" s="8">
        <v>12</v>
      </c>
      <c r="O4220" s="8">
        <v>1680</v>
      </c>
      <c r="P4220" s="8">
        <v>21</v>
      </c>
      <c r="Q4220" s="8">
        <v>1815</v>
      </c>
      <c r="R4220" s="17">
        <f t="shared" si="262"/>
        <v>30240</v>
      </c>
      <c r="S4220" s="18">
        <f t="shared" si="263"/>
        <v>32670</v>
      </c>
    </row>
    <row r="4221" spans="1:19" x14ac:dyDescent="0.25">
      <c r="A4221" s="7" t="s">
        <v>6699</v>
      </c>
      <c r="B4221" s="7" t="s">
        <v>6700</v>
      </c>
      <c r="C4221" s="7" t="s">
        <v>1378</v>
      </c>
      <c r="D4221" s="7" t="s">
        <v>1379</v>
      </c>
      <c r="E4221" s="7" t="s">
        <v>1380</v>
      </c>
      <c r="F4221" s="8">
        <v>21</v>
      </c>
      <c r="G4221" s="8">
        <v>4779.5</v>
      </c>
      <c r="H4221" s="8">
        <v>4779.5</v>
      </c>
      <c r="I4221" s="8">
        <v>50</v>
      </c>
      <c r="J4221" s="8">
        <v>238975</v>
      </c>
      <c r="K4221" s="8">
        <v>4779.5</v>
      </c>
      <c r="L4221" s="8">
        <f t="shared" si="260"/>
        <v>829.5</v>
      </c>
      <c r="M4221" s="8">
        <f t="shared" si="261"/>
        <v>3950</v>
      </c>
      <c r="N4221" s="14">
        <v>12</v>
      </c>
      <c r="O4221" s="14">
        <v>4424</v>
      </c>
      <c r="P4221" s="8">
        <v>21</v>
      </c>
      <c r="Q4221" s="8">
        <v>4779.5</v>
      </c>
      <c r="R4221" s="17">
        <f t="shared" si="262"/>
        <v>221200</v>
      </c>
      <c r="S4221" s="18">
        <f t="shared" si="263"/>
        <v>238975</v>
      </c>
    </row>
    <row r="4222" spans="1:19" x14ac:dyDescent="0.25">
      <c r="A4222" s="7" t="s">
        <v>6701</v>
      </c>
      <c r="B4222" s="7" t="s">
        <v>6702</v>
      </c>
      <c r="C4222" s="7" t="s">
        <v>1378</v>
      </c>
      <c r="D4222" s="7" t="s">
        <v>1379</v>
      </c>
      <c r="E4222" s="7" t="s">
        <v>1380</v>
      </c>
      <c r="F4222" s="8">
        <v>21</v>
      </c>
      <c r="G4222" s="8">
        <v>4779.5</v>
      </c>
      <c r="H4222" s="8">
        <v>4779.5</v>
      </c>
      <c r="I4222" s="8">
        <v>24</v>
      </c>
      <c r="J4222" s="8">
        <v>114708</v>
      </c>
      <c r="K4222" s="8">
        <v>4779.5</v>
      </c>
      <c r="L4222" s="8">
        <f t="shared" si="260"/>
        <v>829.5</v>
      </c>
      <c r="M4222" s="8">
        <f t="shared" si="261"/>
        <v>3950</v>
      </c>
      <c r="N4222" s="14">
        <v>12</v>
      </c>
      <c r="O4222" s="14">
        <v>4424</v>
      </c>
      <c r="P4222" s="8">
        <v>21</v>
      </c>
      <c r="Q4222" s="8">
        <v>4779.5</v>
      </c>
      <c r="R4222" s="17">
        <f t="shared" si="262"/>
        <v>106176</v>
      </c>
      <c r="S4222" s="18">
        <f t="shared" si="263"/>
        <v>114708</v>
      </c>
    </row>
    <row r="4223" spans="1:19" x14ac:dyDescent="0.25">
      <c r="A4223" s="7" t="s">
        <v>6703</v>
      </c>
      <c r="B4223" s="7" t="s">
        <v>6704</v>
      </c>
      <c r="C4223" s="7" t="s">
        <v>1378</v>
      </c>
      <c r="D4223" s="7" t="s">
        <v>1379</v>
      </c>
      <c r="E4223" s="7" t="s">
        <v>1380</v>
      </c>
      <c r="F4223" s="8">
        <v>21</v>
      </c>
      <c r="G4223" s="8">
        <v>4779.5</v>
      </c>
      <c r="H4223" s="8">
        <v>4779.5</v>
      </c>
      <c r="I4223" s="8">
        <v>11</v>
      </c>
      <c r="J4223" s="8">
        <v>52574.5</v>
      </c>
      <c r="K4223" s="8">
        <v>4779.5</v>
      </c>
      <c r="L4223" s="8">
        <f t="shared" si="260"/>
        <v>829.5</v>
      </c>
      <c r="M4223" s="8">
        <f t="shared" si="261"/>
        <v>3950</v>
      </c>
      <c r="N4223" s="14">
        <v>12</v>
      </c>
      <c r="O4223" s="14">
        <v>4424</v>
      </c>
      <c r="P4223" s="8">
        <v>21</v>
      </c>
      <c r="Q4223" s="8">
        <v>4779.5</v>
      </c>
      <c r="R4223" s="17">
        <f t="shared" si="262"/>
        <v>48664</v>
      </c>
      <c r="S4223" s="18">
        <f t="shared" si="263"/>
        <v>52574.5</v>
      </c>
    </row>
    <row r="4224" spans="1:19" x14ac:dyDescent="0.25">
      <c r="A4224" s="7" t="s">
        <v>6705</v>
      </c>
      <c r="B4224" s="7" t="s">
        <v>6706</v>
      </c>
      <c r="C4224" s="7" t="s">
        <v>1378</v>
      </c>
      <c r="D4224" s="7" t="s">
        <v>1379</v>
      </c>
      <c r="E4224" s="7" t="s">
        <v>1380</v>
      </c>
      <c r="F4224" s="8">
        <v>21</v>
      </c>
      <c r="G4224" s="8">
        <v>4779.5</v>
      </c>
      <c r="H4224" s="8">
        <v>4779.5</v>
      </c>
      <c r="I4224" s="8">
        <v>5</v>
      </c>
      <c r="J4224" s="8">
        <v>23897.5</v>
      </c>
      <c r="K4224" s="8">
        <v>4779.5</v>
      </c>
      <c r="L4224" s="8">
        <f t="shared" si="260"/>
        <v>829.5</v>
      </c>
      <c r="M4224" s="8">
        <f t="shared" si="261"/>
        <v>3950</v>
      </c>
      <c r="N4224" s="9"/>
      <c r="O4224" s="9"/>
      <c r="P4224" s="8">
        <v>21</v>
      </c>
      <c r="Q4224" s="8">
        <v>4779.5</v>
      </c>
      <c r="R4224" s="17">
        <f t="shared" si="262"/>
        <v>0</v>
      </c>
      <c r="S4224" s="18">
        <f t="shared" si="263"/>
        <v>23897.5</v>
      </c>
    </row>
    <row r="4225" spans="1:19" x14ac:dyDescent="0.25">
      <c r="A4225" s="7" t="s">
        <v>6707</v>
      </c>
      <c r="B4225" s="7" t="s">
        <v>6708</v>
      </c>
      <c r="C4225" s="7" t="s">
        <v>32</v>
      </c>
      <c r="D4225" s="7" t="s">
        <v>33</v>
      </c>
      <c r="E4225" s="7" t="s">
        <v>34</v>
      </c>
      <c r="F4225" s="8">
        <v>15</v>
      </c>
      <c r="G4225" s="8">
        <v>2415</v>
      </c>
      <c r="H4225" s="8">
        <v>2415</v>
      </c>
      <c r="I4225" s="8">
        <v>1</v>
      </c>
      <c r="J4225" s="8">
        <v>2415</v>
      </c>
      <c r="K4225" s="8">
        <v>2415</v>
      </c>
      <c r="L4225" s="8">
        <f t="shared" si="260"/>
        <v>315</v>
      </c>
      <c r="M4225" s="8">
        <f t="shared" si="261"/>
        <v>2100</v>
      </c>
      <c r="N4225" s="13"/>
      <c r="O4225" s="13"/>
      <c r="P4225" s="8">
        <v>15</v>
      </c>
      <c r="Q4225" s="8">
        <v>2415</v>
      </c>
      <c r="R4225" s="17">
        <f t="shared" si="262"/>
        <v>0</v>
      </c>
      <c r="S4225" s="18">
        <f t="shared" si="263"/>
        <v>2415</v>
      </c>
    </row>
    <row r="4226" spans="1:19" x14ac:dyDescent="0.25">
      <c r="A4226" s="7" t="s">
        <v>6709</v>
      </c>
      <c r="B4226" s="7" t="s">
        <v>6710</v>
      </c>
      <c r="C4226" s="7" t="s">
        <v>32</v>
      </c>
      <c r="D4226" s="7" t="s">
        <v>33</v>
      </c>
      <c r="E4226" s="7" t="s">
        <v>34</v>
      </c>
      <c r="F4226" s="8">
        <v>15</v>
      </c>
      <c r="G4226" s="8">
        <v>3680</v>
      </c>
      <c r="H4226" s="8">
        <v>3680</v>
      </c>
      <c r="I4226" s="8">
        <v>1</v>
      </c>
      <c r="J4226" s="8">
        <v>3680</v>
      </c>
      <c r="K4226" s="8">
        <v>3680</v>
      </c>
      <c r="L4226" s="8">
        <f t="shared" ref="L4226:L4289" si="264">K4226-M4226</f>
        <v>479.99999999999955</v>
      </c>
      <c r="M4226" s="8">
        <f t="shared" ref="M4226:M4289" si="265">K4226/((100+F4226)/100)</f>
        <v>3200.0000000000005</v>
      </c>
      <c r="N4226" s="13"/>
      <c r="O4226" s="13"/>
      <c r="P4226" s="8">
        <v>15</v>
      </c>
      <c r="Q4226" s="8">
        <v>3680</v>
      </c>
      <c r="R4226" s="17">
        <f t="shared" ref="R4226:R4289" si="266">I4226*O4226</f>
        <v>0</v>
      </c>
      <c r="S4226" s="18">
        <f t="shared" si="263"/>
        <v>3680</v>
      </c>
    </row>
    <row r="4227" spans="1:19" x14ac:dyDescent="0.25">
      <c r="A4227" s="7" t="s">
        <v>6711</v>
      </c>
      <c r="B4227" s="7" t="s">
        <v>6712</v>
      </c>
      <c r="C4227" s="7" t="s">
        <v>32</v>
      </c>
      <c r="D4227" s="7" t="s">
        <v>33</v>
      </c>
      <c r="E4227" s="7" t="s">
        <v>34</v>
      </c>
      <c r="F4227" s="8">
        <v>15</v>
      </c>
      <c r="G4227" s="8">
        <v>23002.880000000001</v>
      </c>
      <c r="H4227" s="8">
        <v>23002.880000000001</v>
      </c>
      <c r="I4227" s="8">
        <v>2</v>
      </c>
      <c r="J4227" s="8">
        <v>46005.75</v>
      </c>
      <c r="K4227" s="8">
        <v>23002.875</v>
      </c>
      <c r="L4227" s="8">
        <f t="shared" si="264"/>
        <v>3000.375</v>
      </c>
      <c r="M4227" s="8">
        <f t="shared" si="265"/>
        <v>20002.5</v>
      </c>
      <c r="N4227" s="9"/>
      <c r="O4227" s="9"/>
      <c r="P4227" s="8">
        <v>15</v>
      </c>
      <c r="Q4227" s="8">
        <v>23002.875</v>
      </c>
      <c r="R4227" s="17">
        <f t="shared" si="266"/>
        <v>0</v>
      </c>
      <c r="S4227" s="18">
        <f t="shared" ref="S4227:S4290" si="267">J4227</f>
        <v>46005.75</v>
      </c>
    </row>
    <row r="4228" spans="1:19" x14ac:dyDescent="0.25">
      <c r="A4228" s="7" t="s">
        <v>6713</v>
      </c>
      <c r="B4228" s="7" t="s">
        <v>6714</v>
      </c>
      <c r="C4228" s="7" t="s">
        <v>32</v>
      </c>
      <c r="D4228" s="7" t="s">
        <v>33</v>
      </c>
      <c r="E4228" s="7" t="s">
        <v>34</v>
      </c>
      <c r="F4228" s="8">
        <v>15</v>
      </c>
      <c r="G4228" s="8">
        <v>13754</v>
      </c>
      <c r="H4228" s="8">
        <v>13754</v>
      </c>
      <c r="I4228" s="8">
        <v>1</v>
      </c>
      <c r="J4228" s="8">
        <v>13754</v>
      </c>
      <c r="K4228" s="8">
        <v>13754</v>
      </c>
      <c r="L4228" s="8">
        <f t="shared" si="264"/>
        <v>1793.9999999999982</v>
      </c>
      <c r="M4228" s="8">
        <f t="shared" si="265"/>
        <v>11960.000000000002</v>
      </c>
      <c r="N4228" s="9"/>
      <c r="O4228" s="9"/>
      <c r="P4228" s="8">
        <v>15</v>
      </c>
      <c r="Q4228" s="8">
        <v>13754</v>
      </c>
      <c r="R4228" s="17">
        <f t="shared" si="266"/>
        <v>0</v>
      </c>
      <c r="S4228" s="18">
        <f t="shared" si="267"/>
        <v>13754</v>
      </c>
    </row>
    <row r="4229" spans="1:19" x14ac:dyDescent="0.25">
      <c r="A4229" s="7" t="s">
        <v>6715</v>
      </c>
      <c r="B4229" s="7" t="s">
        <v>6716</v>
      </c>
      <c r="C4229" s="7" t="s">
        <v>32</v>
      </c>
      <c r="D4229" s="7" t="s">
        <v>33</v>
      </c>
      <c r="E4229" s="7" t="s">
        <v>34</v>
      </c>
      <c r="F4229" s="8">
        <v>15</v>
      </c>
      <c r="G4229" s="8">
        <v>1380</v>
      </c>
      <c r="H4229" s="8">
        <v>1380</v>
      </c>
      <c r="I4229" s="8">
        <v>1</v>
      </c>
      <c r="J4229" s="8">
        <v>1380</v>
      </c>
      <c r="K4229" s="8">
        <v>1380</v>
      </c>
      <c r="L4229" s="8">
        <f t="shared" si="264"/>
        <v>180</v>
      </c>
      <c r="M4229" s="8">
        <f t="shared" si="265"/>
        <v>1200</v>
      </c>
      <c r="N4229" s="9"/>
      <c r="O4229" s="9"/>
      <c r="P4229" s="8">
        <v>15</v>
      </c>
      <c r="Q4229" s="8">
        <v>1380</v>
      </c>
      <c r="R4229" s="17">
        <f t="shared" si="266"/>
        <v>0</v>
      </c>
      <c r="S4229" s="18">
        <f t="shared" si="267"/>
        <v>1380</v>
      </c>
    </row>
    <row r="4230" spans="1:19" x14ac:dyDescent="0.25">
      <c r="A4230" s="7" t="s">
        <v>6717</v>
      </c>
      <c r="B4230" s="7" t="s">
        <v>6718</v>
      </c>
      <c r="C4230" s="7" t="s">
        <v>32</v>
      </c>
      <c r="D4230" s="7" t="s">
        <v>33</v>
      </c>
      <c r="E4230" s="7" t="s">
        <v>34</v>
      </c>
      <c r="F4230" s="8">
        <v>15</v>
      </c>
      <c r="G4230" s="8">
        <v>4660.95</v>
      </c>
      <c r="H4230" s="8">
        <v>4660.95</v>
      </c>
      <c r="I4230" s="8">
        <v>1</v>
      </c>
      <c r="J4230" s="8">
        <v>4660.95</v>
      </c>
      <c r="K4230" s="8">
        <v>4660.95</v>
      </c>
      <c r="L4230" s="8">
        <f t="shared" si="264"/>
        <v>607.94999999999982</v>
      </c>
      <c r="M4230" s="8">
        <f t="shared" si="265"/>
        <v>4053</v>
      </c>
      <c r="N4230" s="13"/>
      <c r="O4230" s="13"/>
      <c r="P4230" s="8">
        <v>15</v>
      </c>
      <c r="Q4230" s="8">
        <v>4660.95</v>
      </c>
      <c r="R4230" s="17">
        <f t="shared" si="266"/>
        <v>0</v>
      </c>
      <c r="S4230" s="18">
        <f t="shared" si="267"/>
        <v>4660.95</v>
      </c>
    </row>
    <row r="4231" spans="1:19" x14ac:dyDescent="0.25">
      <c r="A4231" s="7" t="s">
        <v>6719</v>
      </c>
      <c r="B4231" s="7" t="s">
        <v>6720</v>
      </c>
      <c r="C4231" s="7" t="s">
        <v>396</v>
      </c>
      <c r="D4231" s="7" t="s">
        <v>397</v>
      </c>
      <c r="E4231" s="7" t="s">
        <v>988</v>
      </c>
      <c r="F4231" s="8">
        <v>15</v>
      </c>
      <c r="G4231" s="8">
        <v>169255.05</v>
      </c>
      <c r="H4231" s="8">
        <v>169255.05</v>
      </c>
      <c r="I4231" s="8">
        <v>1</v>
      </c>
      <c r="J4231" s="8">
        <v>169255.05</v>
      </c>
      <c r="K4231" s="8">
        <v>169255.05</v>
      </c>
      <c r="L4231" s="8">
        <f t="shared" si="264"/>
        <v>22076.745652173908</v>
      </c>
      <c r="M4231" s="8">
        <f t="shared" si="265"/>
        <v>147178.30434782608</v>
      </c>
      <c r="N4231" s="9"/>
      <c r="O4231" s="9"/>
      <c r="P4231" s="8">
        <v>15</v>
      </c>
      <c r="Q4231" s="8">
        <v>169255.05</v>
      </c>
      <c r="R4231" s="17">
        <f t="shared" si="266"/>
        <v>0</v>
      </c>
      <c r="S4231" s="18">
        <f t="shared" si="267"/>
        <v>169255.05</v>
      </c>
    </row>
    <row r="4232" spans="1:19" x14ac:dyDescent="0.25">
      <c r="A4232" s="7" t="s">
        <v>6721</v>
      </c>
      <c r="B4232" s="7" t="s">
        <v>6722</v>
      </c>
      <c r="C4232" s="7" t="s">
        <v>396</v>
      </c>
      <c r="D4232" s="7" t="s">
        <v>397</v>
      </c>
      <c r="E4232" s="7" t="s">
        <v>988</v>
      </c>
      <c r="F4232" s="8">
        <v>15</v>
      </c>
      <c r="G4232" s="8">
        <v>83615.399999999994</v>
      </c>
      <c r="H4232" s="8">
        <v>83615.399999999994</v>
      </c>
      <c r="I4232" s="8">
        <v>1</v>
      </c>
      <c r="J4232" s="8">
        <v>83615.399999999994</v>
      </c>
      <c r="K4232" s="8">
        <v>83615.399999999994</v>
      </c>
      <c r="L4232" s="8">
        <f t="shared" si="264"/>
        <v>10906.35652173913</v>
      </c>
      <c r="M4232" s="8">
        <f t="shared" si="265"/>
        <v>72709.043478260865</v>
      </c>
      <c r="N4232" s="9"/>
      <c r="O4232" s="9"/>
      <c r="P4232" s="8">
        <v>15</v>
      </c>
      <c r="Q4232" s="8">
        <v>83615.399999999994</v>
      </c>
      <c r="R4232" s="17">
        <f t="shared" si="266"/>
        <v>0</v>
      </c>
      <c r="S4232" s="18">
        <f t="shared" si="267"/>
        <v>83615.399999999994</v>
      </c>
    </row>
    <row r="4233" spans="1:19" x14ac:dyDescent="0.25">
      <c r="A4233" s="7" t="s">
        <v>6723</v>
      </c>
      <c r="B4233" s="7" t="s">
        <v>6724</v>
      </c>
      <c r="C4233" s="7" t="s">
        <v>14</v>
      </c>
      <c r="D4233" s="7" t="s">
        <v>15</v>
      </c>
      <c r="E4233" s="7" t="s">
        <v>4985</v>
      </c>
      <c r="F4233" s="8">
        <v>21</v>
      </c>
      <c r="G4233" s="8">
        <v>23990</v>
      </c>
      <c r="H4233" s="8">
        <v>23990</v>
      </c>
      <c r="I4233" s="8">
        <v>15</v>
      </c>
      <c r="J4233" s="8">
        <v>359850</v>
      </c>
      <c r="K4233" s="8">
        <v>23990</v>
      </c>
      <c r="L4233" s="8">
        <f t="shared" si="264"/>
        <v>4163.553719008265</v>
      </c>
      <c r="M4233" s="8">
        <f t="shared" si="265"/>
        <v>19826.446280991735</v>
      </c>
      <c r="N4233" s="9"/>
      <c r="O4233" s="9"/>
      <c r="P4233" s="8">
        <v>21</v>
      </c>
      <c r="Q4233" s="8">
        <v>23990</v>
      </c>
      <c r="R4233" s="17">
        <f t="shared" si="266"/>
        <v>0</v>
      </c>
      <c r="S4233" s="18">
        <f t="shared" si="267"/>
        <v>359850</v>
      </c>
    </row>
    <row r="4234" spans="1:19" x14ac:dyDescent="0.25">
      <c r="A4234" s="7" t="s">
        <v>6727</v>
      </c>
      <c r="B4234" s="7" t="s">
        <v>6728</v>
      </c>
      <c r="C4234" s="7" t="s">
        <v>37</v>
      </c>
      <c r="D4234" s="7" t="s">
        <v>38</v>
      </c>
      <c r="E4234" s="7" t="s">
        <v>39</v>
      </c>
      <c r="F4234" s="8">
        <v>15</v>
      </c>
      <c r="G4234" s="8">
        <v>7820</v>
      </c>
      <c r="H4234" s="8">
        <v>7820</v>
      </c>
      <c r="I4234" s="8">
        <v>1</v>
      </c>
      <c r="J4234" s="8">
        <v>7820</v>
      </c>
      <c r="K4234" s="8">
        <v>7820</v>
      </c>
      <c r="L4234" s="8">
        <f t="shared" si="264"/>
        <v>1019.9999999999991</v>
      </c>
      <c r="M4234" s="8">
        <f t="shared" si="265"/>
        <v>6800.0000000000009</v>
      </c>
      <c r="N4234" s="9"/>
      <c r="O4234" s="9"/>
      <c r="P4234" s="8">
        <v>15</v>
      </c>
      <c r="Q4234" s="8">
        <v>7820</v>
      </c>
      <c r="R4234" s="17">
        <f t="shared" si="266"/>
        <v>0</v>
      </c>
      <c r="S4234" s="18">
        <f t="shared" si="267"/>
        <v>7820</v>
      </c>
    </row>
    <row r="4235" spans="1:19" x14ac:dyDescent="0.25">
      <c r="A4235" s="7" t="s">
        <v>6729</v>
      </c>
      <c r="B4235" s="7" t="s">
        <v>6730</v>
      </c>
      <c r="C4235" s="7" t="s">
        <v>37</v>
      </c>
      <c r="D4235" s="7" t="s">
        <v>38</v>
      </c>
      <c r="E4235" s="7" t="s">
        <v>39</v>
      </c>
      <c r="F4235" s="8">
        <v>15</v>
      </c>
      <c r="G4235" s="8">
        <v>5980</v>
      </c>
      <c r="H4235" s="8">
        <v>5980</v>
      </c>
      <c r="I4235" s="8">
        <v>2</v>
      </c>
      <c r="J4235" s="8">
        <v>11960</v>
      </c>
      <c r="K4235" s="8">
        <v>5980</v>
      </c>
      <c r="L4235" s="8">
        <f t="shared" si="264"/>
        <v>780</v>
      </c>
      <c r="M4235" s="8">
        <f t="shared" si="265"/>
        <v>5200</v>
      </c>
      <c r="N4235" s="13"/>
      <c r="O4235" s="13"/>
      <c r="P4235" s="8">
        <v>15</v>
      </c>
      <c r="Q4235" s="8">
        <v>5980</v>
      </c>
      <c r="R4235" s="17">
        <f t="shared" si="266"/>
        <v>0</v>
      </c>
      <c r="S4235" s="18">
        <f t="shared" si="267"/>
        <v>11960</v>
      </c>
    </row>
    <row r="4236" spans="1:19" x14ac:dyDescent="0.25">
      <c r="A4236" s="7" t="s">
        <v>6731</v>
      </c>
      <c r="B4236" s="7" t="s">
        <v>6732</v>
      </c>
      <c r="C4236" s="7" t="s">
        <v>37</v>
      </c>
      <c r="D4236" s="7" t="s">
        <v>38</v>
      </c>
      <c r="E4236" s="7" t="s">
        <v>39</v>
      </c>
      <c r="F4236" s="8">
        <v>15</v>
      </c>
      <c r="G4236" s="8">
        <v>13800</v>
      </c>
      <c r="H4236" s="8">
        <v>13800</v>
      </c>
      <c r="I4236" s="8">
        <v>1</v>
      </c>
      <c r="J4236" s="8">
        <v>13800</v>
      </c>
      <c r="K4236" s="8">
        <v>13800</v>
      </c>
      <c r="L4236" s="8">
        <f t="shared" si="264"/>
        <v>1799.9999999999982</v>
      </c>
      <c r="M4236" s="8">
        <f t="shared" si="265"/>
        <v>12000.000000000002</v>
      </c>
      <c r="N4236" s="9"/>
      <c r="O4236" s="9"/>
      <c r="P4236" s="8">
        <v>15</v>
      </c>
      <c r="Q4236" s="8">
        <v>13800</v>
      </c>
      <c r="R4236" s="17">
        <f t="shared" si="266"/>
        <v>0</v>
      </c>
      <c r="S4236" s="18">
        <f t="shared" si="267"/>
        <v>13800</v>
      </c>
    </row>
    <row r="4237" spans="1:19" x14ac:dyDescent="0.25">
      <c r="A4237" s="7" t="s">
        <v>6733</v>
      </c>
      <c r="B4237" s="7" t="s">
        <v>6734</v>
      </c>
      <c r="C4237" s="7" t="s">
        <v>1155</v>
      </c>
      <c r="D4237" s="7" t="s">
        <v>1156</v>
      </c>
      <c r="E4237" s="7" t="s">
        <v>1157</v>
      </c>
      <c r="F4237" s="8">
        <v>21</v>
      </c>
      <c r="G4237" s="8">
        <v>1815</v>
      </c>
      <c r="H4237" s="8">
        <v>1815</v>
      </c>
      <c r="I4237" s="8">
        <v>4</v>
      </c>
      <c r="J4237" s="8">
        <v>7260</v>
      </c>
      <c r="K4237" s="8">
        <v>1815</v>
      </c>
      <c r="L4237" s="8">
        <f t="shared" si="264"/>
        <v>315</v>
      </c>
      <c r="M4237" s="8">
        <f t="shared" si="265"/>
        <v>1500</v>
      </c>
      <c r="N4237" s="13"/>
      <c r="O4237" s="13"/>
      <c r="P4237" s="8">
        <v>21</v>
      </c>
      <c r="Q4237" s="8">
        <v>1815</v>
      </c>
      <c r="R4237" s="17">
        <f t="shared" si="266"/>
        <v>0</v>
      </c>
      <c r="S4237" s="18">
        <f t="shared" si="267"/>
        <v>7260</v>
      </c>
    </row>
    <row r="4238" spans="1:19" x14ac:dyDescent="0.25">
      <c r="A4238" s="7" t="s">
        <v>6735</v>
      </c>
      <c r="B4238" s="7" t="s">
        <v>6736</v>
      </c>
      <c r="C4238" s="7" t="s">
        <v>1155</v>
      </c>
      <c r="D4238" s="7" t="s">
        <v>1156</v>
      </c>
      <c r="E4238" s="7" t="s">
        <v>1157</v>
      </c>
      <c r="F4238" s="8">
        <v>21</v>
      </c>
      <c r="G4238" s="8">
        <v>1815</v>
      </c>
      <c r="H4238" s="8">
        <v>1815</v>
      </c>
      <c r="I4238" s="8">
        <v>4</v>
      </c>
      <c r="J4238" s="8">
        <v>7260</v>
      </c>
      <c r="K4238" s="8">
        <v>1815</v>
      </c>
      <c r="L4238" s="8">
        <f t="shared" si="264"/>
        <v>315</v>
      </c>
      <c r="M4238" s="8">
        <f t="shared" si="265"/>
        <v>1500</v>
      </c>
      <c r="N4238" s="9"/>
      <c r="O4238" s="9"/>
      <c r="P4238" s="8">
        <v>21</v>
      </c>
      <c r="Q4238" s="8">
        <v>1815</v>
      </c>
      <c r="R4238" s="17">
        <f t="shared" si="266"/>
        <v>0</v>
      </c>
      <c r="S4238" s="18">
        <f t="shared" si="267"/>
        <v>7260</v>
      </c>
    </row>
    <row r="4239" spans="1:19" x14ac:dyDescent="0.25">
      <c r="A4239" s="7" t="s">
        <v>6741</v>
      </c>
      <c r="B4239" s="7" t="s">
        <v>6742</v>
      </c>
      <c r="C4239" s="7" t="s">
        <v>37</v>
      </c>
      <c r="D4239" s="7" t="s">
        <v>38</v>
      </c>
      <c r="E4239" s="7" t="s">
        <v>39</v>
      </c>
      <c r="F4239" s="8">
        <v>15</v>
      </c>
      <c r="G4239" s="8">
        <v>69670</v>
      </c>
      <c r="H4239" s="8">
        <v>69670</v>
      </c>
      <c r="I4239" s="8">
        <v>3</v>
      </c>
      <c r="J4239" s="8">
        <v>209010</v>
      </c>
      <c r="K4239" s="8">
        <v>69670</v>
      </c>
      <c r="L4239" s="8">
        <f t="shared" si="264"/>
        <v>9087.3913043478242</v>
      </c>
      <c r="M4239" s="8">
        <f t="shared" si="265"/>
        <v>60582.608695652176</v>
      </c>
      <c r="N4239" s="9"/>
      <c r="O4239" s="9"/>
      <c r="P4239" s="8">
        <v>15</v>
      </c>
      <c r="Q4239" s="8">
        <v>69670</v>
      </c>
      <c r="R4239" s="17">
        <f t="shared" si="266"/>
        <v>0</v>
      </c>
      <c r="S4239" s="18">
        <f t="shared" si="267"/>
        <v>209010</v>
      </c>
    </row>
    <row r="4240" spans="1:19" x14ac:dyDescent="0.25">
      <c r="A4240" s="7" t="s">
        <v>6743</v>
      </c>
      <c r="B4240" s="7" t="s">
        <v>6744</v>
      </c>
      <c r="C4240" s="7" t="s">
        <v>37</v>
      </c>
      <c r="D4240" s="7" t="s">
        <v>38</v>
      </c>
      <c r="E4240" s="7" t="s">
        <v>39</v>
      </c>
      <c r="F4240" s="8">
        <v>15</v>
      </c>
      <c r="G4240" s="8">
        <v>35247.5</v>
      </c>
      <c r="H4240" s="8">
        <v>35247.5</v>
      </c>
      <c r="I4240" s="8">
        <v>2</v>
      </c>
      <c r="J4240" s="8">
        <v>70495</v>
      </c>
      <c r="K4240" s="8">
        <v>35247.5</v>
      </c>
      <c r="L4240" s="8">
        <f t="shared" si="264"/>
        <v>4597.4999999999964</v>
      </c>
      <c r="M4240" s="8">
        <f t="shared" si="265"/>
        <v>30650.000000000004</v>
      </c>
      <c r="N4240" s="9"/>
      <c r="O4240" s="9"/>
      <c r="P4240" s="8">
        <v>15</v>
      </c>
      <c r="Q4240" s="8">
        <v>35247.5</v>
      </c>
      <c r="R4240" s="17">
        <f t="shared" si="266"/>
        <v>0</v>
      </c>
      <c r="S4240" s="18">
        <f t="shared" si="267"/>
        <v>70495</v>
      </c>
    </row>
    <row r="4241" spans="1:19" x14ac:dyDescent="0.25">
      <c r="A4241" s="7" t="s">
        <v>6745</v>
      </c>
      <c r="B4241" s="7" t="s">
        <v>6746</v>
      </c>
      <c r="C4241" s="7" t="s">
        <v>37</v>
      </c>
      <c r="D4241" s="7" t="s">
        <v>38</v>
      </c>
      <c r="E4241" s="7" t="s">
        <v>39</v>
      </c>
      <c r="F4241" s="8">
        <v>15</v>
      </c>
      <c r="G4241" s="8">
        <v>5874.2</v>
      </c>
      <c r="H4241" s="8">
        <v>5874.2</v>
      </c>
      <c r="I4241" s="8">
        <v>2</v>
      </c>
      <c r="J4241" s="8">
        <v>11748.4</v>
      </c>
      <c r="K4241" s="8">
        <v>5874.2</v>
      </c>
      <c r="L4241" s="8">
        <f t="shared" si="264"/>
        <v>766.19999999999982</v>
      </c>
      <c r="M4241" s="8">
        <f t="shared" si="265"/>
        <v>5108</v>
      </c>
      <c r="N4241" s="9"/>
      <c r="O4241" s="9"/>
      <c r="P4241" s="8">
        <v>15</v>
      </c>
      <c r="Q4241" s="8">
        <v>5874.2</v>
      </c>
      <c r="R4241" s="17">
        <f t="shared" si="266"/>
        <v>0</v>
      </c>
      <c r="S4241" s="18">
        <f t="shared" si="267"/>
        <v>11748.4</v>
      </c>
    </row>
    <row r="4242" spans="1:19" x14ac:dyDescent="0.25">
      <c r="A4242" s="7" t="s">
        <v>6747</v>
      </c>
      <c r="B4242" s="7" t="s">
        <v>6748</v>
      </c>
      <c r="C4242" s="7" t="s">
        <v>37</v>
      </c>
      <c r="D4242" s="7" t="s">
        <v>38</v>
      </c>
      <c r="E4242" s="7" t="s">
        <v>39</v>
      </c>
      <c r="F4242" s="8">
        <v>15</v>
      </c>
      <c r="G4242" s="8">
        <v>3472.44</v>
      </c>
      <c r="H4242" s="8">
        <v>3472.44</v>
      </c>
      <c r="I4242" s="8">
        <v>1</v>
      </c>
      <c r="J4242" s="8">
        <v>3472.44</v>
      </c>
      <c r="K4242" s="8">
        <v>3472.44</v>
      </c>
      <c r="L4242" s="8">
        <f t="shared" si="264"/>
        <v>452.9269565217387</v>
      </c>
      <c r="M4242" s="8">
        <f t="shared" si="265"/>
        <v>3019.5130434782614</v>
      </c>
      <c r="N4242" s="9"/>
      <c r="O4242" s="9"/>
      <c r="P4242" s="8">
        <v>15</v>
      </c>
      <c r="Q4242" s="8">
        <v>3472.44</v>
      </c>
      <c r="R4242" s="17">
        <f t="shared" si="266"/>
        <v>0</v>
      </c>
      <c r="S4242" s="18">
        <f t="shared" si="267"/>
        <v>3472.44</v>
      </c>
    </row>
    <row r="4243" spans="1:19" x14ac:dyDescent="0.25">
      <c r="A4243" s="7" t="s">
        <v>6749</v>
      </c>
      <c r="B4243" s="7" t="s">
        <v>6750</v>
      </c>
      <c r="C4243" s="7" t="s">
        <v>37</v>
      </c>
      <c r="D4243" s="7" t="s">
        <v>38</v>
      </c>
      <c r="E4243" s="7" t="s">
        <v>39</v>
      </c>
      <c r="F4243" s="8">
        <v>15</v>
      </c>
      <c r="G4243" s="8">
        <v>14465</v>
      </c>
      <c r="H4243" s="8">
        <v>14465</v>
      </c>
      <c r="I4243" s="8">
        <v>1</v>
      </c>
      <c r="J4243" s="8">
        <v>14465</v>
      </c>
      <c r="K4243" s="8">
        <v>14465</v>
      </c>
      <c r="L4243" s="8">
        <f t="shared" si="264"/>
        <v>1886.7391304347821</v>
      </c>
      <c r="M4243" s="8">
        <f t="shared" si="265"/>
        <v>12578.260869565218</v>
      </c>
      <c r="N4243" s="9"/>
      <c r="O4243" s="9"/>
      <c r="P4243" s="8">
        <v>15</v>
      </c>
      <c r="Q4243" s="8">
        <v>14465</v>
      </c>
      <c r="R4243" s="17">
        <f t="shared" si="266"/>
        <v>0</v>
      </c>
      <c r="S4243" s="18">
        <f t="shared" si="267"/>
        <v>14465</v>
      </c>
    </row>
    <row r="4244" spans="1:19" x14ac:dyDescent="0.25">
      <c r="A4244" s="7" t="s">
        <v>6751</v>
      </c>
      <c r="B4244" s="7" t="s">
        <v>6752</v>
      </c>
      <c r="C4244" s="7" t="s">
        <v>76</v>
      </c>
      <c r="D4244" s="7" t="s">
        <v>77</v>
      </c>
      <c r="E4244" s="7" t="s">
        <v>78</v>
      </c>
      <c r="F4244" s="8">
        <v>15</v>
      </c>
      <c r="G4244" s="8">
        <v>6900</v>
      </c>
      <c r="H4244" s="8">
        <v>6900</v>
      </c>
      <c r="I4244" s="8">
        <v>1</v>
      </c>
      <c r="J4244" s="8">
        <v>6900</v>
      </c>
      <c r="K4244" s="8">
        <v>6900</v>
      </c>
      <c r="L4244" s="8">
        <f t="shared" si="264"/>
        <v>899.99999999999909</v>
      </c>
      <c r="M4244" s="8">
        <f t="shared" si="265"/>
        <v>6000.0000000000009</v>
      </c>
      <c r="N4244" s="14">
        <v>12</v>
      </c>
      <c r="O4244" s="14">
        <v>6720</v>
      </c>
      <c r="P4244" s="8">
        <v>15</v>
      </c>
      <c r="Q4244" s="8">
        <v>6900</v>
      </c>
      <c r="R4244" s="17">
        <f t="shared" si="266"/>
        <v>6720</v>
      </c>
      <c r="S4244" s="18">
        <f t="shared" si="267"/>
        <v>6900</v>
      </c>
    </row>
    <row r="4245" spans="1:19" x14ac:dyDescent="0.25">
      <c r="A4245" s="7" t="s">
        <v>6753</v>
      </c>
      <c r="B4245" s="7" t="s">
        <v>6754</v>
      </c>
      <c r="C4245" s="7" t="s">
        <v>14</v>
      </c>
      <c r="D4245" s="7" t="s">
        <v>15</v>
      </c>
      <c r="E4245" s="7" t="s">
        <v>467</v>
      </c>
      <c r="F4245" s="8">
        <v>21</v>
      </c>
      <c r="G4245" s="8">
        <v>482.79</v>
      </c>
      <c r="H4245" s="8">
        <v>482.79</v>
      </c>
      <c r="I4245" s="8">
        <v>20</v>
      </c>
      <c r="J4245" s="8">
        <v>9655.7999999999993</v>
      </c>
      <c r="K4245" s="8">
        <v>482.78999999999996</v>
      </c>
      <c r="L4245" s="8">
        <f t="shared" si="264"/>
        <v>83.789999999999964</v>
      </c>
      <c r="M4245" s="8">
        <f t="shared" si="265"/>
        <v>399</v>
      </c>
      <c r="N4245" s="9"/>
      <c r="O4245" s="9"/>
      <c r="P4245" s="8">
        <v>21</v>
      </c>
      <c r="Q4245" s="8">
        <v>482.78999999999996</v>
      </c>
      <c r="R4245" s="17">
        <f t="shared" si="266"/>
        <v>0</v>
      </c>
      <c r="S4245" s="18">
        <f t="shared" si="267"/>
        <v>9655.7999999999993</v>
      </c>
    </row>
    <row r="4246" spans="1:19" x14ac:dyDescent="0.25">
      <c r="A4246" s="7" t="s">
        <v>6755</v>
      </c>
      <c r="B4246" s="7" t="s">
        <v>6756</v>
      </c>
      <c r="C4246" s="7" t="s">
        <v>396</v>
      </c>
      <c r="D4246" s="7" t="s">
        <v>397</v>
      </c>
      <c r="E4246" s="7" t="s">
        <v>988</v>
      </c>
      <c r="F4246" s="8">
        <v>15</v>
      </c>
      <c r="G4246" s="8">
        <v>199148.38</v>
      </c>
      <c r="H4246" s="8">
        <v>199148.38</v>
      </c>
      <c r="I4246" s="8">
        <v>1</v>
      </c>
      <c r="J4246" s="8">
        <v>199148.38</v>
      </c>
      <c r="K4246" s="8">
        <v>199148.38</v>
      </c>
      <c r="L4246" s="8">
        <f t="shared" si="264"/>
        <v>25975.875652173912</v>
      </c>
      <c r="M4246" s="8">
        <f t="shared" si="265"/>
        <v>173172.50434782609</v>
      </c>
      <c r="N4246" s="13"/>
      <c r="O4246" s="13"/>
      <c r="P4246" s="8">
        <v>15</v>
      </c>
      <c r="Q4246" s="8">
        <v>199148.38</v>
      </c>
      <c r="R4246" s="17">
        <f t="shared" si="266"/>
        <v>0</v>
      </c>
      <c r="S4246" s="18">
        <f t="shared" si="267"/>
        <v>199148.38</v>
      </c>
    </row>
    <row r="4247" spans="1:19" x14ac:dyDescent="0.25">
      <c r="A4247" s="7" t="s">
        <v>6759</v>
      </c>
      <c r="B4247" s="7" t="s">
        <v>6760</v>
      </c>
      <c r="C4247" s="7" t="s">
        <v>37</v>
      </c>
      <c r="D4247" s="7" t="s">
        <v>38</v>
      </c>
      <c r="E4247" s="7" t="s">
        <v>39</v>
      </c>
      <c r="F4247" s="8">
        <v>15</v>
      </c>
      <c r="G4247" s="8">
        <v>4548.6000000000004</v>
      </c>
      <c r="H4247" s="8">
        <v>4548.6000000000004</v>
      </c>
      <c r="I4247" s="8">
        <v>1</v>
      </c>
      <c r="J4247" s="8">
        <v>4548.6000000000004</v>
      </c>
      <c r="K4247" s="8">
        <v>4548.6000000000004</v>
      </c>
      <c r="L4247" s="8">
        <f t="shared" si="264"/>
        <v>593.29565217391291</v>
      </c>
      <c r="M4247" s="8">
        <f t="shared" si="265"/>
        <v>3955.3043478260875</v>
      </c>
      <c r="N4247" s="9"/>
      <c r="O4247" s="9"/>
      <c r="P4247" s="8">
        <v>15</v>
      </c>
      <c r="Q4247" s="8">
        <v>4548.6000000000004</v>
      </c>
      <c r="R4247" s="17">
        <f t="shared" si="266"/>
        <v>0</v>
      </c>
      <c r="S4247" s="18">
        <f t="shared" si="267"/>
        <v>4548.6000000000004</v>
      </c>
    </row>
    <row r="4248" spans="1:19" x14ac:dyDescent="0.25">
      <c r="A4248" s="7" t="s">
        <v>6761</v>
      </c>
      <c r="B4248" s="7" t="s">
        <v>6762</v>
      </c>
      <c r="C4248" s="7" t="s">
        <v>14</v>
      </c>
      <c r="D4248" s="7" t="s">
        <v>15</v>
      </c>
      <c r="E4248" s="7" t="s">
        <v>19</v>
      </c>
      <c r="F4248" s="8">
        <v>21</v>
      </c>
      <c r="G4248" s="8">
        <v>2171.9499999999998</v>
      </c>
      <c r="H4248" s="8">
        <v>2171.9499999999998</v>
      </c>
      <c r="I4248" s="8">
        <v>2</v>
      </c>
      <c r="J4248" s="8">
        <v>4343.8999999999996</v>
      </c>
      <c r="K4248" s="8">
        <v>2171.9499999999998</v>
      </c>
      <c r="L4248" s="8">
        <f t="shared" si="264"/>
        <v>376.94999999999982</v>
      </c>
      <c r="M4248" s="8">
        <f t="shared" si="265"/>
        <v>1795</v>
      </c>
      <c r="N4248" s="13"/>
      <c r="O4248" s="13"/>
      <c r="P4248" s="8">
        <v>21</v>
      </c>
      <c r="Q4248" s="8">
        <v>2171.9499999999998</v>
      </c>
      <c r="R4248" s="17">
        <f t="shared" si="266"/>
        <v>0</v>
      </c>
      <c r="S4248" s="18">
        <f t="shared" si="267"/>
        <v>4343.8999999999996</v>
      </c>
    </row>
    <row r="4249" spans="1:19" x14ac:dyDescent="0.25">
      <c r="A4249" s="7" t="s">
        <v>6763</v>
      </c>
      <c r="B4249" s="7" t="s">
        <v>6764</v>
      </c>
      <c r="C4249" s="7" t="s">
        <v>14</v>
      </c>
      <c r="D4249" s="7" t="s">
        <v>15</v>
      </c>
      <c r="E4249" s="7" t="s">
        <v>19</v>
      </c>
      <c r="F4249" s="8">
        <v>21</v>
      </c>
      <c r="G4249" s="8">
        <v>2171.9499999999998</v>
      </c>
      <c r="H4249" s="8">
        <v>2171.9499999999998</v>
      </c>
      <c r="I4249" s="8">
        <v>1</v>
      </c>
      <c r="J4249" s="8">
        <v>2171.9499999999998</v>
      </c>
      <c r="K4249" s="8">
        <v>2171.9499999999998</v>
      </c>
      <c r="L4249" s="8">
        <f t="shared" si="264"/>
        <v>376.94999999999982</v>
      </c>
      <c r="M4249" s="8">
        <f t="shared" si="265"/>
        <v>1795</v>
      </c>
      <c r="N4249" s="9"/>
      <c r="O4249" s="9"/>
      <c r="P4249" s="8">
        <v>21</v>
      </c>
      <c r="Q4249" s="8">
        <v>2171.9499999999998</v>
      </c>
      <c r="R4249" s="17">
        <f t="shared" si="266"/>
        <v>0</v>
      </c>
      <c r="S4249" s="18">
        <f t="shared" si="267"/>
        <v>2171.9499999999998</v>
      </c>
    </row>
    <row r="4250" spans="1:19" x14ac:dyDescent="0.25">
      <c r="A4250" s="7" t="s">
        <v>6765</v>
      </c>
      <c r="B4250" s="7" t="s">
        <v>6766</v>
      </c>
      <c r="C4250" s="7" t="s">
        <v>14</v>
      </c>
      <c r="D4250" s="7" t="s">
        <v>15</v>
      </c>
      <c r="E4250" s="7" t="s">
        <v>19</v>
      </c>
      <c r="F4250" s="8">
        <v>21</v>
      </c>
      <c r="G4250" s="8">
        <v>2171.9499999999998</v>
      </c>
      <c r="H4250" s="8">
        <v>2171.9499999999998</v>
      </c>
      <c r="I4250" s="8">
        <v>1</v>
      </c>
      <c r="J4250" s="8">
        <v>2171.9499999999998</v>
      </c>
      <c r="K4250" s="8">
        <v>2171.9499999999998</v>
      </c>
      <c r="L4250" s="8">
        <f t="shared" si="264"/>
        <v>376.94999999999982</v>
      </c>
      <c r="M4250" s="8">
        <f t="shared" si="265"/>
        <v>1795</v>
      </c>
      <c r="N4250" s="9"/>
      <c r="O4250" s="9"/>
      <c r="P4250" s="8">
        <v>21</v>
      </c>
      <c r="Q4250" s="8">
        <v>2171.9499999999998</v>
      </c>
      <c r="R4250" s="17">
        <f t="shared" si="266"/>
        <v>0</v>
      </c>
      <c r="S4250" s="18">
        <f t="shared" si="267"/>
        <v>2171.9499999999998</v>
      </c>
    </row>
    <row r="4251" spans="1:19" x14ac:dyDescent="0.25">
      <c r="A4251" s="7" t="s">
        <v>6767</v>
      </c>
      <c r="B4251" s="7" t="s">
        <v>6768</v>
      </c>
      <c r="C4251" s="7" t="s">
        <v>14</v>
      </c>
      <c r="D4251" s="7" t="s">
        <v>15</v>
      </c>
      <c r="E4251" s="7" t="s">
        <v>19</v>
      </c>
      <c r="F4251" s="8">
        <v>21</v>
      </c>
      <c r="G4251" s="8">
        <v>2171.9499999999998</v>
      </c>
      <c r="H4251" s="8">
        <v>2171.9499999999998</v>
      </c>
      <c r="I4251" s="8">
        <v>120</v>
      </c>
      <c r="J4251" s="8">
        <v>260633.99999999997</v>
      </c>
      <c r="K4251" s="8">
        <v>2171.9499999999998</v>
      </c>
      <c r="L4251" s="8">
        <f t="shared" si="264"/>
        <v>376.94999999999982</v>
      </c>
      <c r="M4251" s="8">
        <f t="shared" si="265"/>
        <v>1795</v>
      </c>
      <c r="N4251" s="8">
        <v>12</v>
      </c>
      <c r="O4251" s="8">
        <v>2010.3999999999999</v>
      </c>
      <c r="P4251" s="8">
        <v>21</v>
      </c>
      <c r="Q4251" s="8">
        <v>2171.9500000000003</v>
      </c>
      <c r="R4251" s="17">
        <f t="shared" si="266"/>
        <v>241247.99999999997</v>
      </c>
      <c r="S4251" s="18">
        <f t="shared" si="267"/>
        <v>260633.99999999997</v>
      </c>
    </row>
    <row r="4252" spans="1:19" x14ac:dyDescent="0.25">
      <c r="A4252" s="7" t="s">
        <v>6769</v>
      </c>
      <c r="B4252" s="7" t="s">
        <v>6770</v>
      </c>
      <c r="C4252" s="7" t="s">
        <v>14</v>
      </c>
      <c r="D4252" s="7" t="s">
        <v>15</v>
      </c>
      <c r="E4252" s="7" t="s">
        <v>19</v>
      </c>
      <c r="F4252" s="8">
        <v>21</v>
      </c>
      <c r="G4252" s="8">
        <v>2171.9499999999998</v>
      </c>
      <c r="H4252" s="8">
        <v>2171.9499999999998</v>
      </c>
      <c r="I4252" s="8">
        <v>1</v>
      </c>
      <c r="J4252" s="8">
        <v>2171.9499999999998</v>
      </c>
      <c r="K4252" s="8">
        <v>2171.9499999999998</v>
      </c>
      <c r="L4252" s="8">
        <f t="shared" si="264"/>
        <v>376.94999999999982</v>
      </c>
      <c r="M4252" s="8">
        <f t="shared" si="265"/>
        <v>1795</v>
      </c>
      <c r="N4252" s="9"/>
      <c r="O4252" s="9"/>
      <c r="P4252" s="8">
        <v>21</v>
      </c>
      <c r="Q4252" s="8">
        <v>2171.9499999999998</v>
      </c>
      <c r="R4252" s="17">
        <f t="shared" si="266"/>
        <v>0</v>
      </c>
      <c r="S4252" s="18">
        <f t="shared" si="267"/>
        <v>2171.9499999999998</v>
      </c>
    </row>
    <row r="4253" spans="1:19" x14ac:dyDescent="0.25">
      <c r="A4253" s="7" t="s">
        <v>6771</v>
      </c>
      <c r="B4253" s="7" t="s">
        <v>6772</v>
      </c>
      <c r="C4253" s="7" t="s">
        <v>37</v>
      </c>
      <c r="D4253" s="7" t="s">
        <v>38</v>
      </c>
      <c r="E4253" s="7" t="s">
        <v>39</v>
      </c>
      <c r="F4253" s="8">
        <v>15</v>
      </c>
      <c r="G4253" s="8">
        <v>69670</v>
      </c>
      <c r="H4253" s="8">
        <v>69670</v>
      </c>
      <c r="I4253" s="8">
        <v>1</v>
      </c>
      <c r="J4253" s="8">
        <v>69670</v>
      </c>
      <c r="K4253" s="8">
        <v>69670</v>
      </c>
      <c r="L4253" s="8">
        <f t="shared" si="264"/>
        <v>9087.3913043478242</v>
      </c>
      <c r="M4253" s="8">
        <f t="shared" si="265"/>
        <v>60582.608695652176</v>
      </c>
      <c r="N4253" s="9"/>
      <c r="O4253" s="9"/>
      <c r="P4253" s="8">
        <v>15</v>
      </c>
      <c r="Q4253" s="8">
        <v>69670</v>
      </c>
      <c r="R4253" s="17">
        <f t="shared" si="266"/>
        <v>0</v>
      </c>
      <c r="S4253" s="18">
        <f t="shared" si="267"/>
        <v>69670</v>
      </c>
    </row>
    <row r="4254" spans="1:19" x14ac:dyDescent="0.25">
      <c r="A4254" s="7" t="s">
        <v>6773</v>
      </c>
      <c r="B4254" s="7" t="s">
        <v>6774</v>
      </c>
      <c r="C4254" s="7" t="s">
        <v>14</v>
      </c>
      <c r="D4254" s="7" t="s">
        <v>15</v>
      </c>
      <c r="E4254" s="7" t="s">
        <v>19</v>
      </c>
      <c r="F4254" s="8">
        <v>21</v>
      </c>
      <c r="G4254" s="8">
        <v>4719</v>
      </c>
      <c r="H4254" s="8">
        <v>4719</v>
      </c>
      <c r="I4254" s="8">
        <v>2</v>
      </c>
      <c r="J4254" s="8">
        <v>9438</v>
      </c>
      <c r="K4254" s="8">
        <v>4719</v>
      </c>
      <c r="L4254" s="8">
        <f t="shared" si="264"/>
        <v>819</v>
      </c>
      <c r="M4254" s="8">
        <f t="shared" si="265"/>
        <v>3900</v>
      </c>
      <c r="N4254" s="9"/>
      <c r="O4254" s="9"/>
      <c r="P4254" s="8">
        <v>21</v>
      </c>
      <c r="Q4254" s="8">
        <v>4719</v>
      </c>
      <c r="R4254" s="17">
        <f t="shared" si="266"/>
        <v>0</v>
      </c>
      <c r="S4254" s="18">
        <f t="shared" si="267"/>
        <v>9438</v>
      </c>
    </row>
    <row r="4255" spans="1:19" x14ac:dyDescent="0.25">
      <c r="A4255" s="7" t="s">
        <v>6775</v>
      </c>
      <c r="B4255" s="7" t="s">
        <v>6776</v>
      </c>
      <c r="C4255" s="7" t="s">
        <v>32</v>
      </c>
      <c r="D4255" s="7" t="s">
        <v>33</v>
      </c>
      <c r="E4255" s="7" t="s">
        <v>34</v>
      </c>
      <c r="F4255" s="8">
        <v>15</v>
      </c>
      <c r="G4255" s="8">
        <v>9085</v>
      </c>
      <c r="H4255" s="8">
        <v>9085</v>
      </c>
      <c r="I4255" s="8">
        <v>2</v>
      </c>
      <c r="J4255" s="8">
        <v>18170</v>
      </c>
      <c r="K4255" s="8">
        <v>9085</v>
      </c>
      <c r="L4255" s="8">
        <f t="shared" si="264"/>
        <v>1184.9999999999991</v>
      </c>
      <c r="M4255" s="8">
        <f t="shared" si="265"/>
        <v>7900.0000000000009</v>
      </c>
      <c r="N4255" s="9"/>
      <c r="O4255" s="9"/>
      <c r="P4255" s="8">
        <v>15</v>
      </c>
      <c r="Q4255" s="8">
        <v>9085</v>
      </c>
      <c r="R4255" s="17">
        <f t="shared" si="266"/>
        <v>0</v>
      </c>
      <c r="S4255" s="18">
        <f t="shared" si="267"/>
        <v>18170</v>
      </c>
    </row>
    <row r="4256" spans="1:19" x14ac:dyDescent="0.25">
      <c r="A4256" s="7" t="s">
        <v>6777</v>
      </c>
      <c r="B4256" s="7" t="s">
        <v>6778</v>
      </c>
      <c r="C4256" s="7" t="s">
        <v>76</v>
      </c>
      <c r="D4256" s="7" t="s">
        <v>77</v>
      </c>
      <c r="E4256" s="7" t="s">
        <v>78</v>
      </c>
      <c r="F4256" s="8">
        <v>15</v>
      </c>
      <c r="G4256" s="8">
        <v>10120</v>
      </c>
      <c r="H4256" s="8">
        <v>10120</v>
      </c>
      <c r="I4256" s="8">
        <v>1</v>
      </c>
      <c r="J4256" s="8">
        <v>10120</v>
      </c>
      <c r="K4256" s="8">
        <v>10120</v>
      </c>
      <c r="L4256" s="8">
        <f t="shared" si="264"/>
        <v>1320</v>
      </c>
      <c r="M4256" s="8">
        <f t="shared" si="265"/>
        <v>8800</v>
      </c>
      <c r="N4256" s="9"/>
      <c r="O4256" s="9"/>
      <c r="P4256" s="8">
        <v>15</v>
      </c>
      <c r="Q4256" s="8">
        <v>10120</v>
      </c>
      <c r="R4256" s="17">
        <f t="shared" si="266"/>
        <v>0</v>
      </c>
      <c r="S4256" s="18">
        <f t="shared" si="267"/>
        <v>10120</v>
      </c>
    </row>
    <row r="4257" spans="1:19" x14ac:dyDescent="0.25">
      <c r="A4257" s="7" t="s">
        <v>6779</v>
      </c>
      <c r="B4257" s="7" t="s">
        <v>6780</v>
      </c>
      <c r="C4257" s="7" t="s">
        <v>76</v>
      </c>
      <c r="D4257" s="7" t="s">
        <v>77</v>
      </c>
      <c r="E4257" s="7" t="s">
        <v>78</v>
      </c>
      <c r="F4257" s="8">
        <v>15</v>
      </c>
      <c r="G4257" s="8">
        <v>10120</v>
      </c>
      <c r="H4257" s="8">
        <v>10120</v>
      </c>
      <c r="I4257" s="8">
        <v>1</v>
      </c>
      <c r="J4257" s="8">
        <v>10120</v>
      </c>
      <c r="K4257" s="8">
        <v>10120</v>
      </c>
      <c r="L4257" s="8">
        <f t="shared" si="264"/>
        <v>1320</v>
      </c>
      <c r="M4257" s="8">
        <f t="shared" si="265"/>
        <v>8800</v>
      </c>
      <c r="N4257" s="9"/>
      <c r="O4257" s="9"/>
      <c r="P4257" s="8">
        <v>15</v>
      </c>
      <c r="Q4257" s="8">
        <v>10120</v>
      </c>
      <c r="R4257" s="17">
        <f t="shared" si="266"/>
        <v>0</v>
      </c>
      <c r="S4257" s="18">
        <f t="shared" si="267"/>
        <v>10120</v>
      </c>
    </row>
    <row r="4258" spans="1:19" x14ac:dyDescent="0.25">
      <c r="A4258" s="7" t="s">
        <v>6781</v>
      </c>
      <c r="B4258" s="7" t="s">
        <v>6782</v>
      </c>
      <c r="C4258" s="7" t="s">
        <v>37</v>
      </c>
      <c r="D4258" s="7" t="s">
        <v>38</v>
      </c>
      <c r="E4258" s="7" t="s">
        <v>39</v>
      </c>
      <c r="F4258" s="8">
        <v>15</v>
      </c>
      <c r="G4258" s="8">
        <v>1388.23</v>
      </c>
      <c r="H4258" s="8">
        <v>1388.23</v>
      </c>
      <c r="I4258" s="8">
        <v>1</v>
      </c>
      <c r="J4258" s="8">
        <v>1388.23</v>
      </c>
      <c r="K4258" s="8">
        <v>1388.23</v>
      </c>
      <c r="L4258" s="8">
        <f t="shared" si="264"/>
        <v>181.07347826086948</v>
      </c>
      <c r="M4258" s="8">
        <f t="shared" si="265"/>
        <v>1207.1565217391305</v>
      </c>
      <c r="N4258" s="13"/>
      <c r="O4258" s="13"/>
      <c r="P4258" s="8">
        <v>15</v>
      </c>
      <c r="Q4258" s="8">
        <v>1388.23</v>
      </c>
      <c r="R4258" s="17">
        <f t="shared" si="266"/>
        <v>0</v>
      </c>
      <c r="S4258" s="18">
        <f t="shared" si="267"/>
        <v>1388.23</v>
      </c>
    </row>
    <row r="4259" spans="1:19" x14ac:dyDescent="0.25">
      <c r="A4259" s="7" t="s">
        <v>6783</v>
      </c>
      <c r="B4259" s="7" t="s">
        <v>6784</v>
      </c>
      <c r="C4259" s="7" t="s">
        <v>37</v>
      </c>
      <c r="D4259" s="7" t="s">
        <v>38</v>
      </c>
      <c r="E4259" s="7" t="s">
        <v>39</v>
      </c>
      <c r="F4259" s="8">
        <v>15</v>
      </c>
      <c r="G4259" s="8">
        <v>1388.24</v>
      </c>
      <c r="H4259" s="8">
        <v>1388.24</v>
      </c>
      <c r="I4259" s="8">
        <v>1</v>
      </c>
      <c r="J4259" s="8">
        <v>1388.24</v>
      </c>
      <c r="K4259" s="8">
        <v>1388.24</v>
      </c>
      <c r="L4259" s="8">
        <f t="shared" si="264"/>
        <v>181.07478260869561</v>
      </c>
      <c r="M4259" s="8">
        <f t="shared" si="265"/>
        <v>1207.1652173913044</v>
      </c>
      <c r="N4259" s="9"/>
      <c r="O4259" s="9"/>
      <c r="P4259" s="8">
        <v>15</v>
      </c>
      <c r="Q4259" s="8">
        <v>1388.24</v>
      </c>
      <c r="R4259" s="17">
        <f t="shared" si="266"/>
        <v>0</v>
      </c>
      <c r="S4259" s="18">
        <f t="shared" si="267"/>
        <v>1388.24</v>
      </c>
    </row>
    <row r="4260" spans="1:19" x14ac:dyDescent="0.25">
      <c r="A4260" s="7" t="s">
        <v>6787</v>
      </c>
      <c r="B4260" s="7" t="s">
        <v>6788</v>
      </c>
      <c r="C4260" s="7" t="s">
        <v>37</v>
      </c>
      <c r="D4260" s="7" t="s">
        <v>38</v>
      </c>
      <c r="E4260" s="7" t="s">
        <v>39</v>
      </c>
      <c r="F4260" s="8">
        <v>15</v>
      </c>
      <c r="G4260" s="8">
        <v>7820</v>
      </c>
      <c r="H4260" s="8">
        <v>7820</v>
      </c>
      <c r="I4260" s="8">
        <v>2</v>
      </c>
      <c r="J4260" s="8">
        <v>15640</v>
      </c>
      <c r="K4260" s="8">
        <v>7820</v>
      </c>
      <c r="L4260" s="8">
        <f t="shared" si="264"/>
        <v>1019.9999999999991</v>
      </c>
      <c r="M4260" s="8">
        <f t="shared" si="265"/>
        <v>6800.0000000000009</v>
      </c>
      <c r="N4260" s="9"/>
      <c r="O4260" s="9"/>
      <c r="P4260" s="8">
        <v>15</v>
      </c>
      <c r="Q4260" s="8">
        <v>7820</v>
      </c>
      <c r="R4260" s="17">
        <f t="shared" si="266"/>
        <v>0</v>
      </c>
      <c r="S4260" s="18">
        <f t="shared" si="267"/>
        <v>15640</v>
      </c>
    </row>
    <row r="4261" spans="1:19" x14ac:dyDescent="0.25">
      <c r="A4261" s="7" t="s">
        <v>6789</v>
      </c>
      <c r="B4261" s="7" t="s">
        <v>6790</v>
      </c>
      <c r="C4261" s="7" t="s">
        <v>37</v>
      </c>
      <c r="D4261" s="7" t="s">
        <v>38</v>
      </c>
      <c r="E4261" s="7" t="s">
        <v>39</v>
      </c>
      <c r="F4261" s="8">
        <v>15</v>
      </c>
      <c r="G4261" s="8">
        <v>13800</v>
      </c>
      <c r="H4261" s="8">
        <v>13800</v>
      </c>
      <c r="I4261" s="8">
        <v>1</v>
      </c>
      <c r="J4261" s="8">
        <v>13800</v>
      </c>
      <c r="K4261" s="8">
        <v>13800</v>
      </c>
      <c r="L4261" s="8">
        <f t="shared" si="264"/>
        <v>1799.9999999999982</v>
      </c>
      <c r="M4261" s="8">
        <f t="shared" si="265"/>
        <v>12000.000000000002</v>
      </c>
      <c r="N4261" s="9"/>
      <c r="O4261" s="9"/>
      <c r="P4261" s="8">
        <v>15</v>
      </c>
      <c r="Q4261" s="8">
        <v>13800</v>
      </c>
      <c r="R4261" s="17">
        <f t="shared" si="266"/>
        <v>0</v>
      </c>
      <c r="S4261" s="18">
        <f t="shared" si="267"/>
        <v>13800</v>
      </c>
    </row>
    <row r="4262" spans="1:19" x14ac:dyDescent="0.25">
      <c r="A4262" s="7" t="s">
        <v>6791</v>
      </c>
      <c r="B4262" s="7" t="s">
        <v>6792</v>
      </c>
      <c r="C4262" s="7" t="s">
        <v>37</v>
      </c>
      <c r="D4262" s="7" t="s">
        <v>38</v>
      </c>
      <c r="E4262" s="7" t="s">
        <v>39</v>
      </c>
      <c r="F4262" s="8">
        <v>15</v>
      </c>
      <c r="G4262" s="8">
        <v>1429.45</v>
      </c>
      <c r="H4262" s="8">
        <v>1429.45</v>
      </c>
      <c r="I4262" s="8">
        <v>1</v>
      </c>
      <c r="J4262" s="8">
        <v>1429.45</v>
      </c>
      <c r="K4262" s="8">
        <v>1429.45</v>
      </c>
      <c r="L4262" s="8">
        <f t="shared" si="264"/>
        <v>186.44999999999982</v>
      </c>
      <c r="M4262" s="8">
        <f t="shared" si="265"/>
        <v>1243.0000000000002</v>
      </c>
      <c r="N4262" s="9"/>
      <c r="O4262" s="9"/>
      <c r="P4262" s="8">
        <v>15</v>
      </c>
      <c r="Q4262" s="8">
        <v>1429.45</v>
      </c>
      <c r="R4262" s="17">
        <f t="shared" si="266"/>
        <v>0</v>
      </c>
      <c r="S4262" s="18">
        <f t="shared" si="267"/>
        <v>1429.45</v>
      </c>
    </row>
    <row r="4263" spans="1:19" x14ac:dyDescent="0.25">
      <c r="A4263" s="7" t="s">
        <v>6795</v>
      </c>
      <c r="B4263" s="7" t="s">
        <v>6796</v>
      </c>
      <c r="C4263" s="7" t="s">
        <v>37</v>
      </c>
      <c r="D4263" s="7" t="s">
        <v>38</v>
      </c>
      <c r="E4263" s="7" t="s">
        <v>39</v>
      </c>
      <c r="F4263" s="8">
        <v>15</v>
      </c>
      <c r="G4263" s="8">
        <v>69670</v>
      </c>
      <c r="H4263" s="8">
        <v>69670</v>
      </c>
      <c r="I4263" s="8">
        <v>1</v>
      </c>
      <c r="J4263" s="8">
        <v>69670</v>
      </c>
      <c r="K4263" s="8">
        <v>69670</v>
      </c>
      <c r="L4263" s="8">
        <f t="shared" si="264"/>
        <v>9087.3913043478242</v>
      </c>
      <c r="M4263" s="8">
        <f t="shared" si="265"/>
        <v>60582.608695652176</v>
      </c>
      <c r="N4263" s="14">
        <v>12</v>
      </c>
      <c r="O4263" s="14">
        <v>67852.52</v>
      </c>
      <c r="P4263" s="8">
        <v>15</v>
      </c>
      <c r="Q4263" s="8">
        <v>69670</v>
      </c>
      <c r="R4263" s="17">
        <f t="shared" si="266"/>
        <v>67852.52</v>
      </c>
      <c r="S4263" s="18">
        <f t="shared" si="267"/>
        <v>69670</v>
      </c>
    </row>
    <row r="4264" spans="1:19" x14ac:dyDescent="0.25">
      <c r="A4264" s="7" t="s">
        <v>6799</v>
      </c>
      <c r="B4264" s="7" t="s">
        <v>6800</v>
      </c>
      <c r="C4264" s="7" t="s">
        <v>14</v>
      </c>
      <c r="D4264" s="7" t="s">
        <v>15</v>
      </c>
      <c r="E4264" s="7" t="s">
        <v>19</v>
      </c>
      <c r="F4264" s="8">
        <v>21</v>
      </c>
      <c r="G4264" s="8">
        <v>180.29</v>
      </c>
      <c r="H4264" s="8">
        <v>180.29</v>
      </c>
      <c r="I4264" s="8">
        <v>75</v>
      </c>
      <c r="J4264" s="8">
        <v>13521.75</v>
      </c>
      <c r="K4264" s="8">
        <v>180.29</v>
      </c>
      <c r="L4264" s="8">
        <f t="shared" si="264"/>
        <v>31.289999999999992</v>
      </c>
      <c r="M4264" s="8">
        <f t="shared" si="265"/>
        <v>149</v>
      </c>
      <c r="N4264" s="9"/>
      <c r="O4264" s="9"/>
      <c r="P4264" s="8">
        <v>21</v>
      </c>
      <c r="Q4264" s="8">
        <v>180.29</v>
      </c>
      <c r="R4264" s="17">
        <f t="shared" si="266"/>
        <v>0</v>
      </c>
      <c r="S4264" s="18">
        <f t="shared" si="267"/>
        <v>13521.75</v>
      </c>
    </row>
    <row r="4265" spans="1:19" x14ac:dyDescent="0.25">
      <c r="A4265" s="7" t="s">
        <v>6801</v>
      </c>
      <c r="B4265" s="7" t="s">
        <v>6802</v>
      </c>
      <c r="C4265" s="7" t="s">
        <v>76</v>
      </c>
      <c r="D4265" s="7" t="s">
        <v>77</v>
      </c>
      <c r="E4265" s="7" t="s">
        <v>78</v>
      </c>
      <c r="F4265" s="8">
        <v>15</v>
      </c>
      <c r="G4265" s="8">
        <v>2875</v>
      </c>
      <c r="H4265" s="8">
        <v>2875</v>
      </c>
      <c r="I4265" s="8">
        <v>1</v>
      </c>
      <c r="J4265" s="8">
        <v>2875</v>
      </c>
      <c r="K4265" s="8">
        <v>2875</v>
      </c>
      <c r="L4265" s="8">
        <f t="shared" si="264"/>
        <v>375</v>
      </c>
      <c r="M4265" s="8">
        <f t="shared" si="265"/>
        <v>2500</v>
      </c>
      <c r="N4265" s="13"/>
      <c r="O4265" s="13"/>
      <c r="P4265" s="8">
        <v>15</v>
      </c>
      <c r="Q4265" s="8">
        <v>2875</v>
      </c>
      <c r="R4265" s="17">
        <f t="shared" si="266"/>
        <v>0</v>
      </c>
      <c r="S4265" s="18">
        <f t="shared" si="267"/>
        <v>2875</v>
      </c>
    </row>
    <row r="4266" spans="1:19" x14ac:dyDescent="0.25">
      <c r="A4266" s="7" t="s">
        <v>6803</v>
      </c>
      <c r="B4266" s="7" t="s">
        <v>6804</v>
      </c>
      <c r="C4266" s="7" t="s">
        <v>472</v>
      </c>
      <c r="D4266" s="7" t="s">
        <v>473</v>
      </c>
      <c r="E4266" s="7" t="s">
        <v>1421</v>
      </c>
      <c r="F4266" s="8">
        <v>15</v>
      </c>
      <c r="G4266" s="8">
        <v>7666.48</v>
      </c>
      <c r="H4266" s="8">
        <v>7666.48</v>
      </c>
      <c r="I4266" s="8">
        <v>1</v>
      </c>
      <c r="J4266" s="8">
        <v>7666.48</v>
      </c>
      <c r="K4266" s="8">
        <v>7666.48</v>
      </c>
      <c r="L4266" s="8">
        <f t="shared" si="264"/>
        <v>999.97565217391275</v>
      </c>
      <c r="M4266" s="8">
        <f t="shared" si="265"/>
        <v>6666.5043478260868</v>
      </c>
      <c r="N4266" s="13"/>
      <c r="O4266" s="13"/>
      <c r="P4266" s="8">
        <v>15</v>
      </c>
      <c r="Q4266" s="8">
        <v>7666.48</v>
      </c>
      <c r="R4266" s="17">
        <f t="shared" si="266"/>
        <v>0</v>
      </c>
      <c r="S4266" s="18">
        <f t="shared" si="267"/>
        <v>7666.48</v>
      </c>
    </row>
    <row r="4267" spans="1:19" x14ac:dyDescent="0.25">
      <c r="A4267" s="7" t="s">
        <v>6805</v>
      </c>
      <c r="B4267" s="7" t="s">
        <v>6806</v>
      </c>
      <c r="C4267" s="7" t="s">
        <v>37</v>
      </c>
      <c r="D4267" s="7" t="s">
        <v>38</v>
      </c>
      <c r="E4267" s="7" t="s">
        <v>39</v>
      </c>
      <c r="F4267" s="8">
        <v>15</v>
      </c>
      <c r="G4267" s="8">
        <v>3653.18</v>
      </c>
      <c r="H4267" s="8">
        <v>3653.18</v>
      </c>
      <c r="I4267" s="8">
        <v>1</v>
      </c>
      <c r="J4267" s="8">
        <v>3653.18</v>
      </c>
      <c r="K4267" s="8">
        <v>3653.18</v>
      </c>
      <c r="L4267" s="8">
        <f t="shared" si="264"/>
        <v>476.50173913043454</v>
      </c>
      <c r="M4267" s="8">
        <f t="shared" si="265"/>
        <v>3176.6782608695653</v>
      </c>
      <c r="N4267" s="9"/>
      <c r="O4267" s="9"/>
      <c r="P4267" s="8">
        <v>15</v>
      </c>
      <c r="Q4267" s="8">
        <v>3653.18</v>
      </c>
      <c r="R4267" s="17">
        <f t="shared" si="266"/>
        <v>0</v>
      </c>
      <c r="S4267" s="18">
        <f t="shared" si="267"/>
        <v>3653.18</v>
      </c>
    </row>
    <row r="4268" spans="1:19" x14ac:dyDescent="0.25">
      <c r="A4268" s="7" t="s">
        <v>6807</v>
      </c>
      <c r="B4268" s="7" t="s">
        <v>6808</v>
      </c>
      <c r="C4268" s="7" t="s">
        <v>76</v>
      </c>
      <c r="D4268" s="7" t="s">
        <v>77</v>
      </c>
      <c r="E4268" s="7" t="s">
        <v>78</v>
      </c>
      <c r="F4268" s="8">
        <v>15</v>
      </c>
      <c r="G4268" s="8">
        <v>6900</v>
      </c>
      <c r="H4268" s="8">
        <v>6900</v>
      </c>
      <c r="I4268" s="8">
        <v>1</v>
      </c>
      <c r="J4268" s="8">
        <v>6900</v>
      </c>
      <c r="K4268" s="8">
        <v>6900</v>
      </c>
      <c r="L4268" s="8">
        <f t="shared" si="264"/>
        <v>899.99999999999909</v>
      </c>
      <c r="M4268" s="8">
        <f t="shared" si="265"/>
        <v>6000.0000000000009</v>
      </c>
      <c r="N4268" s="9"/>
      <c r="O4268" s="9"/>
      <c r="P4268" s="8">
        <v>15</v>
      </c>
      <c r="Q4268" s="8">
        <v>6900</v>
      </c>
      <c r="R4268" s="17">
        <f t="shared" si="266"/>
        <v>0</v>
      </c>
      <c r="S4268" s="18">
        <f t="shared" si="267"/>
        <v>6900</v>
      </c>
    </row>
    <row r="4269" spans="1:19" x14ac:dyDescent="0.25">
      <c r="A4269" s="7" t="s">
        <v>6809</v>
      </c>
      <c r="B4269" s="7" t="s">
        <v>6810</v>
      </c>
      <c r="C4269" s="7" t="s">
        <v>76</v>
      </c>
      <c r="D4269" s="7" t="s">
        <v>77</v>
      </c>
      <c r="E4269" s="7" t="s">
        <v>78</v>
      </c>
      <c r="F4269" s="8">
        <v>15</v>
      </c>
      <c r="G4269" s="8">
        <v>5520</v>
      </c>
      <c r="H4269" s="8">
        <v>5520</v>
      </c>
      <c r="I4269" s="8">
        <v>1</v>
      </c>
      <c r="J4269" s="8">
        <v>8915.9500000000007</v>
      </c>
      <c r="K4269" s="8">
        <v>8915.9500000000007</v>
      </c>
      <c r="L4269" s="8">
        <f t="shared" si="264"/>
        <v>1162.9499999999998</v>
      </c>
      <c r="M4269" s="8">
        <f t="shared" si="265"/>
        <v>7753.0000000000009</v>
      </c>
      <c r="N4269" s="9"/>
      <c r="O4269" s="9"/>
      <c r="P4269" s="8">
        <v>15</v>
      </c>
      <c r="Q4269" s="8">
        <v>8915.9500000000007</v>
      </c>
      <c r="R4269" s="17">
        <f t="shared" si="266"/>
        <v>0</v>
      </c>
      <c r="S4269" s="18">
        <f t="shared" si="267"/>
        <v>8915.9500000000007</v>
      </c>
    </row>
    <row r="4270" spans="1:19" x14ac:dyDescent="0.25">
      <c r="A4270" s="7" t="s">
        <v>6811</v>
      </c>
      <c r="B4270" s="7" t="s">
        <v>6812</v>
      </c>
      <c r="C4270" s="7" t="s">
        <v>396</v>
      </c>
      <c r="D4270" s="7" t="s">
        <v>397</v>
      </c>
      <c r="E4270" s="7" t="s">
        <v>988</v>
      </c>
      <c r="F4270" s="8">
        <v>15</v>
      </c>
      <c r="G4270" s="8">
        <v>19616.36</v>
      </c>
      <c r="H4270" s="8">
        <v>19616.36</v>
      </c>
      <c r="I4270" s="8">
        <v>1</v>
      </c>
      <c r="J4270" s="8">
        <v>19616.36</v>
      </c>
      <c r="K4270" s="8">
        <v>19616.36</v>
      </c>
      <c r="L4270" s="8">
        <f t="shared" si="264"/>
        <v>2558.6556521739112</v>
      </c>
      <c r="M4270" s="8">
        <f t="shared" si="265"/>
        <v>17057.704347826089</v>
      </c>
      <c r="N4270" s="9"/>
      <c r="O4270" s="9"/>
      <c r="P4270" s="8">
        <v>15</v>
      </c>
      <c r="Q4270" s="8">
        <v>19616.36</v>
      </c>
      <c r="R4270" s="17">
        <f t="shared" si="266"/>
        <v>0</v>
      </c>
      <c r="S4270" s="18">
        <f t="shared" si="267"/>
        <v>19616.36</v>
      </c>
    </row>
    <row r="4271" spans="1:19" x14ac:dyDescent="0.25">
      <c r="A4271" s="7" t="s">
        <v>6813</v>
      </c>
      <c r="B4271" s="7" t="s">
        <v>6814</v>
      </c>
      <c r="C4271" s="7" t="s">
        <v>1026</v>
      </c>
      <c r="D4271" s="7" t="s">
        <v>1027</v>
      </c>
      <c r="E4271" s="7" t="s">
        <v>2282</v>
      </c>
      <c r="F4271" s="8">
        <v>15</v>
      </c>
      <c r="G4271" s="8">
        <v>52026</v>
      </c>
      <c r="H4271" s="8">
        <v>52026</v>
      </c>
      <c r="I4271" s="8">
        <v>4</v>
      </c>
      <c r="J4271" s="8">
        <v>208104</v>
      </c>
      <c r="K4271" s="8">
        <v>52026</v>
      </c>
      <c r="L4271" s="8">
        <f t="shared" si="264"/>
        <v>6786</v>
      </c>
      <c r="M4271" s="8">
        <f t="shared" si="265"/>
        <v>45240</v>
      </c>
      <c r="N4271" s="14">
        <v>12</v>
      </c>
      <c r="O4271" s="14">
        <v>50668.800000000003</v>
      </c>
      <c r="P4271" s="8">
        <v>15</v>
      </c>
      <c r="Q4271" s="8">
        <v>52026</v>
      </c>
      <c r="R4271" s="17">
        <f t="shared" si="266"/>
        <v>202675.20000000001</v>
      </c>
      <c r="S4271" s="18">
        <f t="shared" si="267"/>
        <v>208104</v>
      </c>
    </row>
    <row r="4272" spans="1:19" x14ac:dyDescent="0.25">
      <c r="A4272" s="7" t="s">
        <v>6815</v>
      </c>
      <c r="B4272" s="7" t="s">
        <v>6816</v>
      </c>
      <c r="C4272" s="7" t="s">
        <v>1026</v>
      </c>
      <c r="D4272" s="7" t="s">
        <v>1027</v>
      </c>
      <c r="E4272" s="7" t="s">
        <v>2282</v>
      </c>
      <c r="F4272" s="8">
        <v>15</v>
      </c>
      <c r="G4272" s="8">
        <v>51750</v>
      </c>
      <c r="H4272" s="8">
        <v>51750</v>
      </c>
      <c r="I4272" s="8">
        <v>4</v>
      </c>
      <c r="J4272" s="8">
        <v>207000</v>
      </c>
      <c r="K4272" s="8">
        <v>51750</v>
      </c>
      <c r="L4272" s="8">
        <f t="shared" si="264"/>
        <v>6750</v>
      </c>
      <c r="M4272" s="8">
        <f t="shared" si="265"/>
        <v>45000</v>
      </c>
      <c r="N4272" s="9"/>
      <c r="O4272" s="9"/>
      <c r="P4272" s="8">
        <v>15</v>
      </c>
      <c r="Q4272" s="8">
        <v>51750</v>
      </c>
      <c r="R4272" s="17">
        <f t="shared" si="266"/>
        <v>0</v>
      </c>
      <c r="S4272" s="18">
        <f t="shared" si="267"/>
        <v>207000</v>
      </c>
    </row>
    <row r="4273" spans="1:19" x14ac:dyDescent="0.25">
      <c r="A4273" s="7" t="s">
        <v>6817</v>
      </c>
      <c r="B4273" s="7" t="s">
        <v>6818</v>
      </c>
      <c r="C4273" s="7" t="s">
        <v>185</v>
      </c>
      <c r="D4273" s="7" t="s">
        <v>186</v>
      </c>
      <c r="E4273" s="7" t="s">
        <v>187</v>
      </c>
      <c r="F4273" s="8">
        <v>21</v>
      </c>
      <c r="G4273" s="8">
        <v>6715.5</v>
      </c>
      <c r="H4273" s="8">
        <v>6715.5</v>
      </c>
      <c r="I4273" s="8">
        <v>4</v>
      </c>
      <c r="J4273" s="8">
        <v>26862</v>
      </c>
      <c r="K4273" s="8">
        <v>6715.5</v>
      </c>
      <c r="L4273" s="8">
        <f t="shared" si="264"/>
        <v>1165.5</v>
      </c>
      <c r="M4273" s="8">
        <f t="shared" si="265"/>
        <v>5550</v>
      </c>
      <c r="N4273" s="13"/>
      <c r="O4273" s="13"/>
      <c r="P4273" s="8">
        <v>21</v>
      </c>
      <c r="Q4273" s="8">
        <v>6715.5</v>
      </c>
      <c r="R4273" s="17">
        <f t="shared" si="266"/>
        <v>0</v>
      </c>
      <c r="S4273" s="18">
        <f t="shared" si="267"/>
        <v>26862</v>
      </c>
    </row>
    <row r="4274" spans="1:19" x14ac:dyDescent="0.25">
      <c r="A4274" s="7" t="s">
        <v>6821</v>
      </c>
      <c r="B4274" s="7" t="s">
        <v>6822</v>
      </c>
      <c r="C4274" s="7" t="s">
        <v>37</v>
      </c>
      <c r="D4274" s="7" t="s">
        <v>38</v>
      </c>
      <c r="E4274" s="7" t="s">
        <v>39</v>
      </c>
      <c r="F4274" s="8">
        <v>15</v>
      </c>
      <c r="G4274" s="8">
        <v>5238.95</v>
      </c>
      <c r="H4274" s="8">
        <v>5238.95</v>
      </c>
      <c r="I4274" s="8">
        <v>1</v>
      </c>
      <c r="J4274" s="8">
        <v>5238.95</v>
      </c>
      <c r="K4274" s="8">
        <v>5238.95</v>
      </c>
      <c r="L4274" s="8">
        <f t="shared" si="264"/>
        <v>683.34130434782583</v>
      </c>
      <c r="M4274" s="8">
        <f t="shared" si="265"/>
        <v>4555.608695652174</v>
      </c>
      <c r="N4274" s="9"/>
      <c r="O4274" s="9"/>
      <c r="P4274" s="8">
        <v>15</v>
      </c>
      <c r="Q4274" s="8">
        <v>5238.95</v>
      </c>
      <c r="R4274" s="17">
        <f t="shared" si="266"/>
        <v>0</v>
      </c>
      <c r="S4274" s="18">
        <f t="shared" si="267"/>
        <v>5238.95</v>
      </c>
    </row>
    <row r="4275" spans="1:19" x14ac:dyDescent="0.25">
      <c r="A4275" s="7" t="s">
        <v>6823</v>
      </c>
      <c r="B4275" s="7" t="s">
        <v>6824</v>
      </c>
      <c r="C4275" s="7" t="s">
        <v>37</v>
      </c>
      <c r="D4275" s="7" t="s">
        <v>38</v>
      </c>
      <c r="E4275" s="7" t="s">
        <v>39</v>
      </c>
      <c r="F4275" s="8">
        <v>15</v>
      </c>
      <c r="G4275" s="8">
        <v>5382.52</v>
      </c>
      <c r="H4275" s="8">
        <v>5382.52</v>
      </c>
      <c r="I4275" s="8">
        <v>1</v>
      </c>
      <c r="J4275" s="8">
        <v>5382.52</v>
      </c>
      <c r="K4275" s="8">
        <v>5382.52</v>
      </c>
      <c r="L4275" s="8">
        <f t="shared" si="264"/>
        <v>702.0678260869563</v>
      </c>
      <c r="M4275" s="8">
        <f t="shared" si="265"/>
        <v>4680.4521739130441</v>
      </c>
      <c r="N4275" s="9"/>
      <c r="O4275" s="9"/>
      <c r="P4275" s="8">
        <v>15</v>
      </c>
      <c r="Q4275" s="8">
        <v>5382.52</v>
      </c>
      <c r="R4275" s="17">
        <f t="shared" si="266"/>
        <v>0</v>
      </c>
      <c r="S4275" s="18">
        <f t="shared" si="267"/>
        <v>5382.52</v>
      </c>
    </row>
    <row r="4276" spans="1:19" x14ac:dyDescent="0.25">
      <c r="A4276" s="7" t="s">
        <v>6825</v>
      </c>
      <c r="B4276" s="7" t="s">
        <v>6826</v>
      </c>
      <c r="C4276" s="7" t="s">
        <v>37</v>
      </c>
      <c r="D4276" s="7" t="s">
        <v>38</v>
      </c>
      <c r="E4276" s="7" t="s">
        <v>39</v>
      </c>
      <c r="F4276" s="8">
        <v>15</v>
      </c>
      <c r="G4276" s="8">
        <v>16232.25</v>
      </c>
      <c r="H4276" s="8">
        <v>16232.25</v>
      </c>
      <c r="I4276" s="8">
        <v>6</v>
      </c>
      <c r="J4276" s="8">
        <v>97393.5</v>
      </c>
      <c r="K4276" s="8">
        <v>16232.25</v>
      </c>
      <c r="L4276" s="8">
        <f t="shared" si="264"/>
        <v>2117.2499999999982</v>
      </c>
      <c r="M4276" s="8">
        <f t="shared" si="265"/>
        <v>14115.000000000002</v>
      </c>
      <c r="N4276" s="8">
        <v>12</v>
      </c>
      <c r="O4276" s="8">
        <v>14075.04</v>
      </c>
      <c r="P4276" s="8">
        <v>15</v>
      </c>
      <c r="Q4276" s="8">
        <v>16232.25</v>
      </c>
      <c r="R4276" s="17">
        <f t="shared" si="266"/>
        <v>84450.240000000005</v>
      </c>
      <c r="S4276" s="18">
        <f t="shared" si="267"/>
        <v>97393.5</v>
      </c>
    </row>
    <row r="4277" spans="1:19" x14ac:dyDescent="0.25">
      <c r="A4277" s="7" t="s">
        <v>6827</v>
      </c>
      <c r="B4277" s="7" t="s">
        <v>6828</v>
      </c>
      <c r="C4277" s="7" t="s">
        <v>37</v>
      </c>
      <c r="D4277" s="7" t="s">
        <v>38</v>
      </c>
      <c r="E4277" s="7" t="s">
        <v>39</v>
      </c>
      <c r="F4277" s="8">
        <v>15</v>
      </c>
      <c r="G4277" s="8">
        <v>2133.25</v>
      </c>
      <c r="H4277" s="8">
        <v>2133.25</v>
      </c>
      <c r="I4277" s="8">
        <v>6</v>
      </c>
      <c r="J4277" s="8">
        <v>12799.5</v>
      </c>
      <c r="K4277" s="8">
        <v>2133.25</v>
      </c>
      <c r="L4277" s="8">
        <f t="shared" si="264"/>
        <v>278.24999999999977</v>
      </c>
      <c r="M4277" s="8">
        <f t="shared" si="265"/>
        <v>1855.0000000000002</v>
      </c>
      <c r="N4277" s="14">
        <v>12</v>
      </c>
      <c r="O4277" s="14">
        <v>1850.24</v>
      </c>
      <c r="P4277" s="8">
        <v>15</v>
      </c>
      <c r="Q4277" s="8">
        <v>2133.25</v>
      </c>
      <c r="R4277" s="17">
        <f t="shared" si="266"/>
        <v>11101.44</v>
      </c>
      <c r="S4277" s="18">
        <f t="shared" si="267"/>
        <v>12799.5</v>
      </c>
    </row>
    <row r="4278" spans="1:19" x14ac:dyDescent="0.25">
      <c r="A4278" s="7" t="s">
        <v>6829</v>
      </c>
      <c r="B4278" s="7" t="s">
        <v>6830</v>
      </c>
      <c r="C4278" s="7" t="s">
        <v>37</v>
      </c>
      <c r="D4278" s="7" t="s">
        <v>38</v>
      </c>
      <c r="E4278" s="7" t="s">
        <v>39</v>
      </c>
      <c r="F4278" s="8">
        <v>15</v>
      </c>
      <c r="G4278" s="8">
        <v>16232.25</v>
      </c>
      <c r="H4278" s="8">
        <v>16232.25</v>
      </c>
      <c r="I4278" s="8">
        <v>2</v>
      </c>
      <c r="J4278" s="8">
        <v>32464.5</v>
      </c>
      <c r="K4278" s="8">
        <v>16232.25</v>
      </c>
      <c r="L4278" s="8">
        <f t="shared" si="264"/>
        <v>2117.2499999999982</v>
      </c>
      <c r="M4278" s="8">
        <f t="shared" si="265"/>
        <v>14115.000000000002</v>
      </c>
      <c r="N4278" s="14">
        <v>12</v>
      </c>
      <c r="O4278" s="14">
        <v>15808.56</v>
      </c>
      <c r="P4278" s="8">
        <v>15</v>
      </c>
      <c r="Q4278" s="8">
        <v>16232.25</v>
      </c>
      <c r="R4278" s="17">
        <f t="shared" si="266"/>
        <v>31617.119999999999</v>
      </c>
      <c r="S4278" s="18">
        <f t="shared" si="267"/>
        <v>32464.5</v>
      </c>
    </row>
    <row r="4279" spans="1:19" x14ac:dyDescent="0.25">
      <c r="A4279" s="7" t="s">
        <v>6831</v>
      </c>
      <c r="B4279" s="7" t="s">
        <v>6832</v>
      </c>
      <c r="C4279" s="7" t="s">
        <v>37</v>
      </c>
      <c r="D4279" s="7" t="s">
        <v>38</v>
      </c>
      <c r="E4279" s="7" t="s">
        <v>39</v>
      </c>
      <c r="F4279" s="8">
        <v>15</v>
      </c>
      <c r="G4279" s="8">
        <v>2133.25</v>
      </c>
      <c r="H4279" s="8">
        <v>2133.25</v>
      </c>
      <c r="I4279" s="8">
        <v>2</v>
      </c>
      <c r="J4279" s="8">
        <v>4266.5</v>
      </c>
      <c r="K4279" s="8">
        <v>2133.25</v>
      </c>
      <c r="L4279" s="8">
        <f t="shared" si="264"/>
        <v>278.24999999999977</v>
      </c>
      <c r="M4279" s="8">
        <f t="shared" si="265"/>
        <v>1855.0000000000002</v>
      </c>
      <c r="N4279" s="8">
        <v>12</v>
      </c>
      <c r="O4279" s="8">
        <v>1850.24</v>
      </c>
      <c r="P4279" s="8">
        <v>15</v>
      </c>
      <c r="Q4279" s="8">
        <v>2133.25</v>
      </c>
      <c r="R4279" s="17">
        <f t="shared" si="266"/>
        <v>3700.48</v>
      </c>
      <c r="S4279" s="18">
        <f t="shared" si="267"/>
        <v>4266.5</v>
      </c>
    </row>
    <row r="4280" spans="1:19" x14ac:dyDescent="0.25">
      <c r="A4280" s="7" t="s">
        <v>6833</v>
      </c>
      <c r="B4280" s="7" t="s">
        <v>6834</v>
      </c>
      <c r="C4280" s="7" t="s">
        <v>37</v>
      </c>
      <c r="D4280" s="7" t="s">
        <v>38</v>
      </c>
      <c r="E4280" s="7" t="s">
        <v>39</v>
      </c>
      <c r="F4280" s="8">
        <v>15</v>
      </c>
      <c r="G4280" s="8">
        <v>2133.25</v>
      </c>
      <c r="H4280" s="8">
        <v>2133.25</v>
      </c>
      <c r="I4280" s="8">
        <v>1</v>
      </c>
      <c r="J4280" s="8">
        <v>2133.25</v>
      </c>
      <c r="K4280" s="8">
        <v>2133.25</v>
      </c>
      <c r="L4280" s="8">
        <f t="shared" si="264"/>
        <v>278.24999999999977</v>
      </c>
      <c r="M4280" s="8">
        <f t="shared" si="265"/>
        <v>1855.0000000000002</v>
      </c>
      <c r="N4280" s="13"/>
      <c r="O4280" s="13"/>
      <c r="P4280" s="8">
        <v>15</v>
      </c>
      <c r="Q4280" s="8">
        <v>2133.25</v>
      </c>
      <c r="R4280" s="17">
        <f t="shared" si="266"/>
        <v>0</v>
      </c>
      <c r="S4280" s="18">
        <f t="shared" si="267"/>
        <v>2133.25</v>
      </c>
    </row>
    <row r="4281" spans="1:19" x14ac:dyDescent="0.25">
      <c r="A4281" s="7" t="s">
        <v>6835</v>
      </c>
      <c r="B4281" s="7" t="s">
        <v>6836</v>
      </c>
      <c r="C4281" s="7" t="s">
        <v>37</v>
      </c>
      <c r="D4281" s="7" t="s">
        <v>38</v>
      </c>
      <c r="E4281" s="7" t="s">
        <v>39</v>
      </c>
      <c r="F4281" s="8">
        <v>15</v>
      </c>
      <c r="G4281" s="8">
        <v>1388.23</v>
      </c>
      <c r="H4281" s="8">
        <v>1388.23</v>
      </c>
      <c r="I4281" s="8">
        <v>1</v>
      </c>
      <c r="J4281" s="8">
        <v>1388.23</v>
      </c>
      <c r="K4281" s="8">
        <v>1388.23</v>
      </c>
      <c r="L4281" s="8">
        <f t="shared" si="264"/>
        <v>181.07347826086948</v>
      </c>
      <c r="M4281" s="8">
        <f t="shared" si="265"/>
        <v>1207.1565217391305</v>
      </c>
      <c r="N4281" s="9"/>
      <c r="O4281" s="9"/>
      <c r="P4281" s="8">
        <v>15</v>
      </c>
      <c r="Q4281" s="8">
        <v>1388.23</v>
      </c>
      <c r="R4281" s="17">
        <f t="shared" si="266"/>
        <v>0</v>
      </c>
      <c r="S4281" s="18">
        <f t="shared" si="267"/>
        <v>1388.23</v>
      </c>
    </row>
    <row r="4282" spans="1:19" x14ac:dyDescent="0.25">
      <c r="A4282" s="7" t="s">
        <v>6837</v>
      </c>
      <c r="B4282" s="7" t="s">
        <v>6838</v>
      </c>
      <c r="C4282" s="7" t="s">
        <v>37</v>
      </c>
      <c r="D4282" s="7" t="s">
        <v>38</v>
      </c>
      <c r="E4282" s="7" t="s">
        <v>39</v>
      </c>
      <c r="F4282" s="8">
        <v>15</v>
      </c>
      <c r="G4282" s="8">
        <v>1388.23</v>
      </c>
      <c r="H4282" s="8">
        <v>1388.23</v>
      </c>
      <c r="I4282" s="8">
        <v>1</v>
      </c>
      <c r="J4282" s="8">
        <v>1388.23</v>
      </c>
      <c r="K4282" s="8">
        <v>1388.23</v>
      </c>
      <c r="L4282" s="8">
        <f t="shared" si="264"/>
        <v>181.07347826086948</v>
      </c>
      <c r="M4282" s="8">
        <f t="shared" si="265"/>
        <v>1207.1565217391305</v>
      </c>
      <c r="N4282" s="9"/>
      <c r="O4282" s="9"/>
      <c r="P4282" s="8">
        <v>15</v>
      </c>
      <c r="Q4282" s="8">
        <v>1388.23</v>
      </c>
      <c r="R4282" s="17">
        <f t="shared" si="266"/>
        <v>0</v>
      </c>
      <c r="S4282" s="18">
        <f t="shared" si="267"/>
        <v>1388.23</v>
      </c>
    </row>
    <row r="4283" spans="1:19" x14ac:dyDescent="0.25">
      <c r="A4283" s="7" t="s">
        <v>6841</v>
      </c>
      <c r="B4283" s="7" t="s">
        <v>6842</v>
      </c>
      <c r="C4283" s="7" t="s">
        <v>472</v>
      </c>
      <c r="D4283" s="7" t="s">
        <v>473</v>
      </c>
      <c r="E4283" s="7" t="s">
        <v>1421</v>
      </c>
      <c r="F4283" s="8">
        <v>15</v>
      </c>
      <c r="G4283" s="8">
        <v>7666.48</v>
      </c>
      <c r="H4283" s="8">
        <v>7666.48</v>
      </c>
      <c r="I4283" s="8">
        <v>1</v>
      </c>
      <c r="J4283" s="8">
        <v>7666.48</v>
      </c>
      <c r="K4283" s="8">
        <v>7666.48</v>
      </c>
      <c r="L4283" s="8">
        <f t="shared" si="264"/>
        <v>999.97565217391275</v>
      </c>
      <c r="M4283" s="8">
        <f t="shared" si="265"/>
        <v>6666.5043478260868</v>
      </c>
      <c r="N4283" s="13"/>
      <c r="O4283" s="13"/>
      <c r="P4283" s="8">
        <v>15</v>
      </c>
      <c r="Q4283" s="8">
        <v>7666.48</v>
      </c>
      <c r="R4283" s="17">
        <f t="shared" si="266"/>
        <v>0</v>
      </c>
      <c r="S4283" s="18">
        <f t="shared" si="267"/>
        <v>7666.48</v>
      </c>
    </row>
    <row r="4284" spans="1:19" x14ac:dyDescent="0.25">
      <c r="A4284" s="7" t="s">
        <v>6843</v>
      </c>
      <c r="B4284" s="7" t="s">
        <v>6844</v>
      </c>
      <c r="C4284" s="7" t="s">
        <v>472</v>
      </c>
      <c r="D4284" s="7" t="s">
        <v>473</v>
      </c>
      <c r="E4284" s="7" t="s">
        <v>1421</v>
      </c>
      <c r="F4284" s="8">
        <v>15</v>
      </c>
      <c r="G4284" s="8">
        <v>7666.48</v>
      </c>
      <c r="H4284" s="8">
        <v>7666.48</v>
      </c>
      <c r="I4284" s="8">
        <v>1</v>
      </c>
      <c r="J4284" s="8">
        <v>7666.48</v>
      </c>
      <c r="K4284" s="8">
        <v>7666.48</v>
      </c>
      <c r="L4284" s="8">
        <f t="shared" si="264"/>
        <v>999.97565217391275</v>
      </c>
      <c r="M4284" s="8">
        <f t="shared" si="265"/>
        <v>6666.5043478260868</v>
      </c>
      <c r="N4284" s="9"/>
      <c r="O4284" s="9"/>
      <c r="P4284" s="8">
        <v>15</v>
      </c>
      <c r="Q4284" s="8">
        <v>7666.48</v>
      </c>
      <c r="R4284" s="17">
        <f t="shared" si="266"/>
        <v>0</v>
      </c>
      <c r="S4284" s="18">
        <f t="shared" si="267"/>
        <v>7666.48</v>
      </c>
    </row>
    <row r="4285" spans="1:19" x14ac:dyDescent="0.25">
      <c r="A4285" s="7" t="s">
        <v>6845</v>
      </c>
      <c r="B4285" s="7" t="s">
        <v>6846</v>
      </c>
      <c r="C4285" s="7" t="s">
        <v>472</v>
      </c>
      <c r="D4285" s="7" t="s">
        <v>473</v>
      </c>
      <c r="E4285" s="7" t="s">
        <v>1421</v>
      </c>
      <c r="F4285" s="8">
        <v>15</v>
      </c>
      <c r="G4285" s="8">
        <v>7666.48</v>
      </c>
      <c r="H4285" s="8">
        <v>7666.48</v>
      </c>
      <c r="I4285" s="8">
        <v>1</v>
      </c>
      <c r="J4285" s="8">
        <v>7666.48</v>
      </c>
      <c r="K4285" s="8">
        <v>7666.48</v>
      </c>
      <c r="L4285" s="8">
        <f t="shared" si="264"/>
        <v>999.97565217391275</v>
      </c>
      <c r="M4285" s="8">
        <f t="shared" si="265"/>
        <v>6666.5043478260868</v>
      </c>
      <c r="N4285" s="9"/>
      <c r="O4285" s="9"/>
      <c r="P4285" s="8">
        <v>15</v>
      </c>
      <c r="Q4285" s="8">
        <v>7666.48</v>
      </c>
      <c r="R4285" s="17">
        <f t="shared" si="266"/>
        <v>0</v>
      </c>
      <c r="S4285" s="18">
        <f t="shared" si="267"/>
        <v>7666.48</v>
      </c>
    </row>
    <row r="4286" spans="1:19" x14ac:dyDescent="0.25">
      <c r="A4286" s="7" t="s">
        <v>6847</v>
      </c>
      <c r="B4286" s="7" t="s">
        <v>6848</v>
      </c>
      <c r="C4286" s="7" t="s">
        <v>472</v>
      </c>
      <c r="D4286" s="7" t="s">
        <v>473</v>
      </c>
      <c r="E4286" s="7" t="s">
        <v>1421</v>
      </c>
      <c r="F4286" s="8">
        <v>15</v>
      </c>
      <c r="G4286" s="8">
        <v>7666.47</v>
      </c>
      <c r="H4286" s="8">
        <v>7666.48</v>
      </c>
      <c r="I4286" s="8">
        <v>2</v>
      </c>
      <c r="J4286" s="8">
        <v>15332.95</v>
      </c>
      <c r="K4286" s="8">
        <v>7666.4750000000004</v>
      </c>
      <c r="L4286" s="8">
        <f t="shared" si="264"/>
        <v>999.97499999999945</v>
      </c>
      <c r="M4286" s="8">
        <f t="shared" si="265"/>
        <v>6666.5000000000009</v>
      </c>
      <c r="N4286" s="13"/>
      <c r="O4286" s="13"/>
      <c r="P4286" s="8">
        <v>15</v>
      </c>
      <c r="Q4286" s="8">
        <v>7666.4750000000004</v>
      </c>
      <c r="R4286" s="17">
        <f t="shared" si="266"/>
        <v>0</v>
      </c>
      <c r="S4286" s="18">
        <f t="shared" si="267"/>
        <v>15332.95</v>
      </c>
    </row>
    <row r="4287" spans="1:19" x14ac:dyDescent="0.25">
      <c r="A4287" s="7" t="s">
        <v>6849</v>
      </c>
      <c r="B4287" s="7" t="s">
        <v>6850</v>
      </c>
      <c r="C4287" s="7" t="s">
        <v>472</v>
      </c>
      <c r="D4287" s="7" t="s">
        <v>473</v>
      </c>
      <c r="E4287" s="7" t="s">
        <v>1421</v>
      </c>
      <c r="F4287" s="8">
        <v>15</v>
      </c>
      <c r="G4287" s="8">
        <v>7666.48</v>
      </c>
      <c r="H4287" s="8">
        <v>7666.48</v>
      </c>
      <c r="I4287" s="8">
        <v>2</v>
      </c>
      <c r="J4287" s="8">
        <v>15332.96</v>
      </c>
      <c r="K4287" s="8">
        <v>7666.48</v>
      </c>
      <c r="L4287" s="8">
        <f t="shared" si="264"/>
        <v>999.97565217391275</v>
      </c>
      <c r="M4287" s="8">
        <f t="shared" si="265"/>
        <v>6666.5043478260868</v>
      </c>
      <c r="N4287" s="9"/>
      <c r="O4287" s="9"/>
      <c r="P4287" s="8">
        <v>15</v>
      </c>
      <c r="Q4287" s="8">
        <v>7666.48</v>
      </c>
      <c r="R4287" s="17">
        <f t="shared" si="266"/>
        <v>0</v>
      </c>
      <c r="S4287" s="18">
        <f t="shared" si="267"/>
        <v>15332.96</v>
      </c>
    </row>
    <row r="4288" spans="1:19" x14ac:dyDescent="0.25">
      <c r="A4288" s="7" t="s">
        <v>6851</v>
      </c>
      <c r="B4288" s="7" t="s">
        <v>6852</v>
      </c>
      <c r="C4288" s="7" t="s">
        <v>472</v>
      </c>
      <c r="D4288" s="7" t="s">
        <v>473</v>
      </c>
      <c r="E4288" s="7" t="s">
        <v>1421</v>
      </c>
      <c r="F4288" s="8">
        <v>15</v>
      </c>
      <c r="G4288" s="8">
        <v>7666.48</v>
      </c>
      <c r="H4288" s="8">
        <v>7666.48</v>
      </c>
      <c r="I4288" s="8">
        <v>1</v>
      </c>
      <c r="J4288" s="8">
        <v>7666.48</v>
      </c>
      <c r="K4288" s="8">
        <v>7666.48</v>
      </c>
      <c r="L4288" s="8">
        <f t="shared" si="264"/>
        <v>999.97565217391275</v>
      </c>
      <c r="M4288" s="8">
        <f t="shared" si="265"/>
        <v>6666.5043478260868</v>
      </c>
      <c r="N4288" s="13"/>
      <c r="O4288" s="13"/>
      <c r="P4288" s="8">
        <v>15</v>
      </c>
      <c r="Q4288" s="8">
        <v>7666.48</v>
      </c>
      <c r="R4288" s="17">
        <f t="shared" si="266"/>
        <v>0</v>
      </c>
      <c r="S4288" s="18">
        <f t="shared" si="267"/>
        <v>7666.48</v>
      </c>
    </row>
    <row r="4289" spans="1:19" x14ac:dyDescent="0.25">
      <c r="A4289" s="7" t="s">
        <v>6855</v>
      </c>
      <c r="B4289" s="7" t="s">
        <v>6856</v>
      </c>
      <c r="C4289" s="7" t="s">
        <v>37</v>
      </c>
      <c r="D4289" s="7" t="s">
        <v>38</v>
      </c>
      <c r="E4289" s="7" t="s">
        <v>39</v>
      </c>
      <c r="F4289" s="8">
        <v>15</v>
      </c>
      <c r="G4289" s="8">
        <v>4370</v>
      </c>
      <c r="H4289" s="8">
        <v>4370</v>
      </c>
      <c r="I4289" s="8">
        <v>1</v>
      </c>
      <c r="J4289" s="8">
        <v>4370</v>
      </c>
      <c r="K4289" s="8">
        <v>4370</v>
      </c>
      <c r="L4289" s="8">
        <f t="shared" si="264"/>
        <v>569.99999999999955</v>
      </c>
      <c r="M4289" s="8">
        <f t="shared" si="265"/>
        <v>3800.0000000000005</v>
      </c>
      <c r="N4289" s="13"/>
      <c r="O4289" s="13"/>
      <c r="P4289" s="8">
        <v>15</v>
      </c>
      <c r="Q4289" s="8">
        <v>4370</v>
      </c>
      <c r="R4289" s="17">
        <f t="shared" si="266"/>
        <v>0</v>
      </c>
      <c r="S4289" s="18">
        <f t="shared" si="267"/>
        <v>4370</v>
      </c>
    </row>
    <row r="4290" spans="1:19" x14ac:dyDescent="0.25">
      <c r="A4290" s="7" t="s">
        <v>6857</v>
      </c>
      <c r="B4290" s="7" t="s">
        <v>6858</v>
      </c>
      <c r="C4290" s="7" t="s">
        <v>37</v>
      </c>
      <c r="D4290" s="7" t="s">
        <v>38</v>
      </c>
      <c r="E4290" s="7" t="s">
        <v>39</v>
      </c>
      <c r="F4290" s="8">
        <v>15</v>
      </c>
      <c r="G4290" s="8">
        <v>4600</v>
      </c>
      <c r="H4290" s="8">
        <v>4600</v>
      </c>
      <c r="I4290" s="8">
        <v>2</v>
      </c>
      <c r="J4290" s="8">
        <v>9200</v>
      </c>
      <c r="K4290" s="8">
        <v>4600</v>
      </c>
      <c r="L4290" s="8">
        <f t="shared" ref="L4290:L4353" si="268">K4290-M4290</f>
        <v>599.99999999999955</v>
      </c>
      <c r="M4290" s="8">
        <f t="shared" ref="M4290:M4353" si="269">K4290/((100+F4290)/100)</f>
        <v>4000.0000000000005</v>
      </c>
      <c r="N4290" s="9"/>
      <c r="O4290" s="9"/>
      <c r="P4290" s="8">
        <v>15</v>
      </c>
      <c r="Q4290" s="8">
        <v>4600</v>
      </c>
      <c r="R4290" s="17">
        <f t="shared" ref="R4290:R4353" si="270">I4290*O4290</f>
        <v>0</v>
      </c>
      <c r="S4290" s="18">
        <f t="shared" si="267"/>
        <v>9200</v>
      </c>
    </row>
    <row r="4291" spans="1:19" x14ac:dyDescent="0.25">
      <c r="A4291" s="7" t="s">
        <v>6859</v>
      </c>
      <c r="B4291" s="7" t="s">
        <v>6860</v>
      </c>
      <c r="C4291" s="7" t="s">
        <v>37</v>
      </c>
      <c r="D4291" s="7" t="s">
        <v>38</v>
      </c>
      <c r="E4291" s="7" t="s">
        <v>39</v>
      </c>
      <c r="F4291" s="8">
        <v>15</v>
      </c>
      <c r="G4291" s="8">
        <v>4370</v>
      </c>
      <c r="H4291" s="8">
        <v>4370</v>
      </c>
      <c r="I4291" s="8">
        <v>3</v>
      </c>
      <c r="J4291" s="8">
        <v>13110</v>
      </c>
      <c r="K4291" s="8">
        <v>4370</v>
      </c>
      <c r="L4291" s="8">
        <f t="shared" si="268"/>
        <v>569.99999999999955</v>
      </c>
      <c r="M4291" s="8">
        <f t="shared" si="269"/>
        <v>3800.0000000000005</v>
      </c>
      <c r="N4291" s="9"/>
      <c r="O4291" s="9"/>
      <c r="P4291" s="8">
        <v>15</v>
      </c>
      <c r="Q4291" s="8">
        <v>4370</v>
      </c>
      <c r="R4291" s="17">
        <f t="shared" si="270"/>
        <v>0</v>
      </c>
      <c r="S4291" s="18">
        <f t="shared" ref="S4291:S4354" si="271">J4291</f>
        <v>13110</v>
      </c>
    </row>
    <row r="4292" spans="1:19" x14ac:dyDescent="0.25">
      <c r="A4292" s="7" t="s">
        <v>6861</v>
      </c>
      <c r="B4292" s="7" t="s">
        <v>6862</v>
      </c>
      <c r="C4292" s="7" t="s">
        <v>37</v>
      </c>
      <c r="D4292" s="7" t="s">
        <v>38</v>
      </c>
      <c r="E4292" s="7" t="s">
        <v>39</v>
      </c>
      <c r="F4292" s="8">
        <v>15</v>
      </c>
      <c r="G4292" s="8">
        <v>2133.25</v>
      </c>
      <c r="H4292" s="8">
        <v>2133.25</v>
      </c>
      <c r="I4292" s="8">
        <v>13</v>
      </c>
      <c r="J4292" s="8">
        <v>27732.25</v>
      </c>
      <c r="K4292" s="8">
        <v>2133.25</v>
      </c>
      <c r="L4292" s="8">
        <f t="shared" si="268"/>
        <v>278.24999999999977</v>
      </c>
      <c r="M4292" s="8">
        <f t="shared" si="269"/>
        <v>1855.0000000000002</v>
      </c>
      <c r="N4292" s="8">
        <v>12</v>
      </c>
      <c r="O4292" s="8">
        <v>1850.24</v>
      </c>
      <c r="P4292" s="8">
        <v>15</v>
      </c>
      <c r="Q4292" s="8">
        <v>2133.25</v>
      </c>
      <c r="R4292" s="17">
        <f t="shared" si="270"/>
        <v>24053.119999999999</v>
      </c>
      <c r="S4292" s="18">
        <f t="shared" si="271"/>
        <v>27732.25</v>
      </c>
    </row>
    <row r="4293" spans="1:19" x14ac:dyDescent="0.25">
      <c r="A4293" s="7" t="s">
        <v>6863</v>
      </c>
      <c r="B4293" s="7" t="s">
        <v>6864</v>
      </c>
      <c r="C4293" s="7" t="s">
        <v>76</v>
      </c>
      <c r="D4293" s="7" t="s">
        <v>77</v>
      </c>
      <c r="E4293" s="7" t="s">
        <v>78</v>
      </c>
      <c r="F4293" s="8">
        <v>15</v>
      </c>
      <c r="G4293" s="8">
        <v>6900</v>
      </c>
      <c r="H4293" s="8">
        <v>6900</v>
      </c>
      <c r="I4293" s="8">
        <v>1</v>
      </c>
      <c r="J4293" s="8">
        <v>6900</v>
      </c>
      <c r="K4293" s="8">
        <v>6900</v>
      </c>
      <c r="L4293" s="8">
        <f t="shared" si="268"/>
        <v>899.99999999999909</v>
      </c>
      <c r="M4293" s="8">
        <f t="shared" si="269"/>
        <v>6000.0000000000009</v>
      </c>
      <c r="N4293" s="9"/>
      <c r="O4293" s="9"/>
      <c r="P4293" s="8">
        <v>15</v>
      </c>
      <c r="Q4293" s="8">
        <v>6900</v>
      </c>
      <c r="R4293" s="17">
        <f t="shared" si="270"/>
        <v>0</v>
      </c>
      <c r="S4293" s="18">
        <f t="shared" si="271"/>
        <v>6900</v>
      </c>
    </row>
    <row r="4294" spans="1:19" x14ac:dyDescent="0.25">
      <c r="A4294" s="7" t="s">
        <v>6865</v>
      </c>
      <c r="B4294" s="7" t="s">
        <v>6866</v>
      </c>
      <c r="C4294" s="7" t="s">
        <v>76</v>
      </c>
      <c r="D4294" s="7" t="s">
        <v>77</v>
      </c>
      <c r="E4294" s="7" t="s">
        <v>78</v>
      </c>
      <c r="F4294" s="8">
        <v>15</v>
      </c>
      <c r="G4294" s="8">
        <v>11960</v>
      </c>
      <c r="H4294" s="8">
        <v>11960</v>
      </c>
      <c r="I4294" s="8">
        <v>1</v>
      </c>
      <c r="J4294" s="8">
        <v>11960</v>
      </c>
      <c r="K4294" s="8">
        <v>11960</v>
      </c>
      <c r="L4294" s="8">
        <f t="shared" si="268"/>
        <v>1560</v>
      </c>
      <c r="M4294" s="8">
        <f t="shared" si="269"/>
        <v>10400</v>
      </c>
      <c r="N4294" s="9"/>
      <c r="O4294" s="9"/>
      <c r="P4294" s="8">
        <v>15</v>
      </c>
      <c r="Q4294" s="8">
        <v>11960</v>
      </c>
      <c r="R4294" s="17">
        <f t="shared" si="270"/>
        <v>0</v>
      </c>
      <c r="S4294" s="18">
        <f t="shared" si="271"/>
        <v>11960</v>
      </c>
    </row>
    <row r="4295" spans="1:19" x14ac:dyDescent="0.25">
      <c r="A4295" s="7" t="s">
        <v>6867</v>
      </c>
      <c r="B4295" s="7" t="s">
        <v>6868</v>
      </c>
      <c r="C4295" s="7" t="s">
        <v>76</v>
      </c>
      <c r="D4295" s="7" t="s">
        <v>77</v>
      </c>
      <c r="E4295" s="7" t="s">
        <v>78</v>
      </c>
      <c r="F4295" s="8">
        <v>15</v>
      </c>
      <c r="G4295" s="8">
        <v>5382</v>
      </c>
      <c r="H4295" s="8">
        <v>5382</v>
      </c>
      <c r="I4295" s="8">
        <v>1</v>
      </c>
      <c r="J4295" s="8">
        <v>5382</v>
      </c>
      <c r="K4295" s="8">
        <v>5382</v>
      </c>
      <c r="L4295" s="8">
        <f t="shared" si="268"/>
        <v>702</v>
      </c>
      <c r="M4295" s="8">
        <f t="shared" si="269"/>
        <v>4680</v>
      </c>
      <c r="N4295" s="9"/>
      <c r="O4295" s="9"/>
      <c r="P4295" s="8">
        <v>15</v>
      </c>
      <c r="Q4295" s="8">
        <v>5382</v>
      </c>
      <c r="R4295" s="17">
        <f t="shared" si="270"/>
        <v>0</v>
      </c>
      <c r="S4295" s="18">
        <f t="shared" si="271"/>
        <v>5382</v>
      </c>
    </row>
    <row r="4296" spans="1:19" x14ac:dyDescent="0.25">
      <c r="A4296" s="7" t="s">
        <v>6871</v>
      </c>
      <c r="B4296" s="7" t="s">
        <v>6872</v>
      </c>
      <c r="C4296" s="7" t="s">
        <v>37</v>
      </c>
      <c r="D4296" s="7" t="s">
        <v>38</v>
      </c>
      <c r="E4296" s="7" t="s">
        <v>39</v>
      </c>
      <c r="F4296" s="8">
        <v>15</v>
      </c>
      <c r="G4296" s="8">
        <v>1388.23</v>
      </c>
      <c r="H4296" s="8">
        <v>1388.23</v>
      </c>
      <c r="I4296" s="8">
        <v>1</v>
      </c>
      <c r="J4296" s="8">
        <v>1388.23</v>
      </c>
      <c r="K4296" s="8">
        <v>1388.23</v>
      </c>
      <c r="L4296" s="8">
        <f t="shared" si="268"/>
        <v>181.07347826086948</v>
      </c>
      <c r="M4296" s="8">
        <f t="shared" si="269"/>
        <v>1207.1565217391305</v>
      </c>
      <c r="N4296" s="9"/>
      <c r="O4296" s="9"/>
      <c r="P4296" s="8">
        <v>15</v>
      </c>
      <c r="Q4296" s="8">
        <v>1388.23</v>
      </c>
      <c r="R4296" s="17">
        <f t="shared" si="270"/>
        <v>0</v>
      </c>
      <c r="S4296" s="18">
        <f t="shared" si="271"/>
        <v>1388.23</v>
      </c>
    </row>
    <row r="4297" spans="1:19" x14ac:dyDescent="0.25">
      <c r="A4297" s="7" t="s">
        <v>6873</v>
      </c>
      <c r="B4297" s="7" t="s">
        <v>6874</v>
      </c>
      <c r="C4297" s="7" t="s">
        <v>472</v>
      </c>
      <c r="D4297" s="7" t="s">
        <v>473</v>
      </c>
      <c r="E4297" s="7" t="s">
        <v>1421</v>
      </c>
      <c r="F4297" s="8">
        <v>15</v>
      </c>
      <c r="G4297" s="8">
        <v>201250</v>
      </c>
      <c r="H4297" s="8">
        <v>201250</v>
      </c>
      <c r="I4297" s="8">
        <v>1</v>
      </c>
      <c r="J4297" s="8">
        <v>201250</v>
      </c>
      <c r="K4297" s="8">
        <v>201250</v>
      </c>
      <c r="L4297" s="8">
        <f t="shared" si="268"/>
        <v>26250</v>
      </c>
      <c r="M4297" s="8">
        <f t="shared" si="269"/>
        <v>175000</v>
      </c>
      <c r="N4297" s="9"/>
      <c r="O4297" s="9"/>
      <c r="P4297" s="8">
        <v>15</v>
      </c>
      <c r="Q4297" s="8">
        <v>201250</v>
      </c>
      <c r="R4297" s="17">
        <f t="shared" si="270"/>
        <v>0</v>
      </c>
      <c r="S4297" s="18">
        <f t="shared" si="271"/>
        <v>201250</v>
      </c>
    </row>
    <row r="4298" spans="1:19" x14ac:dyDescent="0.25">
      <c r="A4298" s="7" t="s">
        <v>6875</v>
      </c>
      <c r="B4298" s="7" t="s">
        <v>6876</v>
      </c>
      <c r="C4298" s="7" t="s">
        <v>37</v>
      </c>
      <c r="D4298" s="7" t="s">
        <v>38</v>
      </c>
      <c r="E4298" s="7" t="s">
        <v>39</v>
      </c>
      <c r="F4298" s="8">
        <v>15</v>
      </c>
      <c r="G4298" s="8">
        <v>10201.65</v>
      </c>
      <c r="H4298" s="8">
        <v>10201.65</v>
      </c>
      <c r="I4298" s="8">
        <v>1</v>
      </c>
      <c r="J4298" s="8">
        <v>10201.65</v>
      </c>
      <c r="K4298" s="8">
        <v>10201.65</v>
      </c>
      <c r="L4298" s="8">
        <f t="shared" si="268"/>
        <v>1330.6499999999996</v>
      </c>
      <c r="M4298" s="8">
        <f t="shared" si="269"/>
        <v>8871</v>
      </c>
      <c r="N4298" s="9"/>
      <c r="O4298" s="9"/>
      <c r="P4298" s="8">
        <v>15</v>
      </c>
      <c r="Q4298" s="8">
        <v>10201.65</v>
      </c>
      <c r="R4298" s="17">
        <f t="shared" si="270"/>
        <v>0</v>
      </c>
      <c r="S4298" s="18">
        <f t="shared" si="271"/>
        <v>10201.65</v>
      </c>
    </row>
    <row r="4299" spans="1:19" x14ac:dyDescent="0.25">
      <c r="A4299" s="7" t="s">
        <v>6877</v>
      </c>
      <c r="B4299" s="7" t="s">
        <v>6878</v>
      </c>
      <c r="C4299" s="7" t="s">
        <v>37</v>
      </c>
      <c r="D4299" s="7" t="s">
        <v>38</v>
      </c>
      <c r="E4299" s="7" t="s">
        <v>39</v>
      </c>
      <c r="F4299" s="8">
        <v>15</v>
      </c>
      <c r="G4299" s="8">
        <v>558.9</v>
      </c>
      <c r="H4299" s="8">
        <v>558.9</v>
      </c>
      <c r="I4299" s="8">
        <v>1</v>
      </c>
      <c r="J4299" s="8">
        <v>558.9</v>
      </c>
      <c r="K4299" s="8">
        <v>558.9</v>
      </c>
      <c r="L4299" s="8">
        <f t="shared" si="268"/>
        <v>72.899999999999977</v>
      </c>
      <c r="M4299" s="8">
        <f t="shared" si="269"/>
        <v>486</v>
      </c>
      <c r="N4299" s="13"/>
      <c r="O4299" s="13"/>
      <c r="P4299" s="8">
        <v>15</v>
      </c>
      <c r="Q4299" s="8">
        <v>558.9</v>
      </c>
      <c r="R4299" s="17">
        <f t="shared" si="270"/>
        <v>0</v>
      </c>
      <c r="S4299" s="18">
        <f t="shared" si="271"/>
        <v>558.9</v>
      </c>
    </row>
    <row r="4300" spans="1:19" x14ac:dyDescent="0.25">
      <c r="A4300" s="7" t="s">
        <v>6879</v>
      </c>
      <c r="B4300" s="7" t="s">
        <v>6880</v>
      </c>
      <c r="C4300" s="7" t="s">
        <v>37</v>
      </c>
      <c r="D4300" s="7" t="s">
        <v>38</v>
      </c>
      <c r="E4300" s="7" t="s">
        <v>39</v>
      </c>
      <c r="F4300" s="8">
        <v>15</v>
      </c>
      <c r="G4300" s="8">
        <v>1532.95</v>
      </c>
      <c r="H4300" s="8">
        <v>1532.95</v>
      </c>
      <c r="I4300" s="8">
        <v>2</v>
      </c>
      <c r="J4300" s="8">
        <v>3065.9</v>
      </c>
      <c r="K4300" s="8">
        <v>1532.95</v>
      </c>
      <c r="L4300" s="8">
        <f t="shared" si="268"/>
        <v>199.94999999999982</v>
      </c>
      <c r="M4300" s="8">
        <f t="shared" si="269"/>
        <v>1333.0000000000002</v>
      </c>
      <c r="N4300" s="9"/>
      <c r="O4300" s="9"/>
      <c r="P4300" s="8">
        <v>15</v>
      </c>
      <c r="Q4300" s="8">
        <v>1532.95</v>
      </c>
      <c r="R4300" s="17">
        <f t="shared" si="270"/>
        <v>0</v>
      </c>
      <c r="S4300" s="18">
        <f t="shared" si="271"/>
        <v>3065.9</v>
      </c>
    </row>
    <row r="4301" spans="1:19" x14ac:dyDescent="0.25">
      <c r="A4301" s="7" t="s">
        <v>6881</v>
      </c>
      <c r="B4301" s="7" t="s">
        <v>6882</v>
      </c>
      <c r="C4301" s="7" t="s">
        <v>37</v>
      </c>
      <c r="D4301" s="7" t="s">
        <v>38</v>
      </c>
      <c r="E4301" s="7" t="s">
        <v>39</v>
      </c>
      <c r="F4301" s="8">
        <v>15</v>
      </c>
      <c r="G4301" s="8">
        <v>1532.95</v>
      </c>
      <c r="H4301" s="8">
        <v>1532.95</v>
      </c>
      <c r="I4301" s="8">
        <v>1</v>
      </c>
      <c r="J4301" s="8">
        <v>1532.95</v>
      </c>
      <c r="K4301" s="8">
        <v>1532.95</v>
      </c>
      <c r="L4301" s="8">
        <f t="shared" si="268"/>
        <v>199.94999999999982</v>
      </c>
      <c r="M4301" s="8">
        <f t="shared" si="269"/>
        <v>1333.0000000000002</v>
      </c>
      <c r="N4301" s="13"/>
      <c r="O4301" s="13"/>
      <c r="P4301" s="8">
        <v>15</v>
      </c>
      <c r="Q4301" s="8">
        <v>1532.95</v>
      </c>
      <c r="R4301" s="17">
        <f t="shared" si="270"/>
        <v>0</v>
      </c>
      <c r="S4301" s="18">
        <f t="shared" si="271"/>
        <v>1532.95</v>
      </c>
    </row>
    <row r="4302" spans="1:19" x14ac:dyDescent="0.25">
      <c r="A4302" s="7" t="s">
        <v>6883</v>
      </c>
      <c r="B4302" s="7" t="s">
        <v>6884</v>
      </c>
      <c r="C4302" s="7" t="s">
        <v>37</v>
      </c>
      <c r="D4302" s="7" t="s">
        <v>38</v>
      </c>
      <c r="E4302" s="7" t="s">
        <v>39</v>
      </c>
      <c r="F4302" s="8">
        <v>15</v>
      </c>
      <c r="G4302" s="8">
        <v>1853.8</v>
      </c>
      <c r="H4302" s="8">
        <v>1853.8</v>
      </c>
      <c r="I4302" s="8">
        <v>1</v>
      </c>
      <c r="J4302" s="8">
        <v>1853.8</v>
      </c>
      <c r="K4302" s="8">
        <v>1853.8</v>
      </c>
      <c r="L4302" s="8">
        <f t="shared" si="268"/>
        <v>241.79999999999995</v>
      </c>
      <c r="M4302" s="8">
        <f t="shared" si="269"/>
        <v>1612</v>
      </c>
      <c r="N4302" s="9"/>
      <c r="O4302" s="9"/>
      <c r="P4302" s="8">
        <v>15</v>
      </c>
      <c r="Q4302" s="8">
        <v>1853.8</v>
      </c>
      <c r="R4302" s="17">
        <f t="shared" si="270"/>
        <v>0</v>
      </c>
      <c r="S4302" s="18">
        <f t="shared" si="271"/>
        <v>1853.8</v>
      </c>
    </row>
    <row r="4303" spans="1:19" x14ac:dyDescent="0.25">
      <c r="A4303" s="7" t="s">
        <v>6885</v>
      </c>
      <c r="B4303" s="7" t="s">
        <v>6886</v>
      </c>
      <c r="C4303" s="7" t="s">
        <v>37</v>
      </c>
      <c r="D4303" s="7" t="s">
        <v>38</v>
      </c>
      <c r="E4303" s="7" t="s">
        <v>39</v>
      </c>
      <c r="F4303" s="8">
        <v>15</v>
      </c>
      <c r="G4303" s="8">
        <v>938.4</v>
      </c>
      <c r="H4303" s="8">
        <v>938.4</v>
      </c>
      <c r="I4303" s="8">
        <v>1</v>
      </c>
      <c r="J4303" s="8">
        <v>938.4</v>
      </c>
      <c r="K4303" s="8">
        <v>938.4</v>
      </c>
      <c r="L4303" s="8">
        <f t="shared" si="268"/>
        <v>122.39999999999998</v>
      </c>
      <c r="M4303" s="8">
        <f t="shared" si="269"/>
        <v>816</v>
      </c>
      <c r="N4303" s="13"/>
      <c r="O4303" s="13"/>
      <c r="P4303" s="8">
        <v>15</v>
      </c>
      <c r="Q4303" s="8">
        <v>938.4</v>
      </c>
      <c r="R4303" s="17">
        <f t="shared" si="270"/>
        <v>0</v>
      </c>
      <c r="S4303" s="18">
        <f t="shared" si="271"/>
        <v>938.4</v>
      </c>
    </row>
    <row r="4304" spans="1:19" x14ac:dyDescent="0.25">
      <c r="A4304" s="7" t="s">
        <v>6887</v>
      </c>
      <c r="B4304" s="7" t="s">
        <v>6888</v>
      </c>
      <c r="C4304" s="7" t="s">
        <v>37</v>
      </c>
      <c r="D4304" s="7" t="s">
        <v>38</v>
      </c>
      <c r="E4304" s="7" t="s">
        <v>39</v>
      </c>
      <c r="F4304" s="8">
        <v>15</v>
      </c>
      <c r="G4304" s="8">
        <v>938.4</v>
      </c>
      <c r="H4304" s="8">
        <v>938.4</v>
      </c>
      <c r="I4304" s="8">
        <v>1</v>
      </c>
      <c r="J4304" s="8">
        <v>938.4</v>
      </c>
      <c r="K4304" s="8">
        <v>938.4</v>
      </c>
      <c r="L4304" s="8">
        <f t="shared" si="268"/>
        <v>122.39999999999998</v>
      </c>
      <c r="M4304" s="8">
        <f t="shared" si="269"/>
        <v>816</v>
      </c>
      <c r="N4304" s="9"/>
      <c r="O4304" s="9"/>
      <c r="P4304" s="8">
        <v>15</v>
      </c>
      <c r="Q4304" s="8">
        <v>938.4</v>
      </c>
      <c r="R4304" s="17">
        <f t="shared" si="270"/>
        <v>0</v>
      </c>
      <c r="S4304" s="18">
        <f t="shared" si="271"/>
        <v>938.4</v>
      </c>
    </row>
    <row r="4305" spans="1:19" x14ac:dyDescent="0.25">
      <c r="A4305" s="7" t="s">
        <v>6889</v>
      </c>
      <c r="B4305" s="7" t="s">
        <v>6890</v>
      </c>
      <c r="C4305" s="7" t="s">
        <v>14</v>
      </c>
      <c r="D4305" s="7" t="s">
        <v>15</v>
      </c>
      <c r="E4305" s="7" t="s">
        <v>19</v>
      </c>
      <c r="F4305" s="8">
        <v>21</v>
      </c>
      <c r="G4305" s="8">
        <v>180.29</v>
      </c>
      <c r="H4305" s="8">
        <v>180.29</v>
      </c>
      <c r="I4305" s="8">
        <v>20</v>
      </c>
      <c r="J4305" s="8">
        <v>3605.8</v>
      </c>
      <c r="K4305" s="8">
        <v>180.29000000000002</v>
      </c>
      <c r="L4305" s="8">
        <f t="shared" si="268"/>
        <v>31.289999999999992</v>
      </c>
      <c r="M4305" s="8">
        <f t="shared" si="269"/>
        <v>149.00000000000003</v>
      </c>
      <c r="N4305" s="9"/>
      <c r="O4305" s="9"/>
      <c r="P4305" s="8">
        <v>21</v>
      </c>
      <c r="Q4305" s="8">
        <v>180.29000000000002</v>
      </c>
      <c r="R4305" s="17">
        <f t="shared" si="270"/>
        <v>0</v>
      </c>
      <c r="S4305" s="18">
        <f t="shared" si="271"/>
        <v>3605.8</v>
      </c>
    </row>
    <row r="4306" spans="1:19" x14ac:dyDescent="0.25">
      <c r="A4306" s="7" t="s">
        <v>6893</v>
      </c>
      <c r="B4306" s="7" t="s">
        <v>6894</v>
      </c>
      <c r="C4306" s="7" t="s">
        <v>14</v>
      </c>
      <c r="D4306" s="7" t="s">
        <v>15</v>
      </c>
      <c r="E4306" s="7" t="s">
        <v>19</v>
      </c>
      <c r="F4306" s="8">
        <v>21</v>
      </c>
      <c r="G4306" s="8">
        <v>2541</v>
      </c>
      <c r="H4306" s="8">
        <v>2541</v>
      </c>
      <c r="I4306" s="8">
        <v>10</v>
      </c>
      <c r="J4306" s="8">
        <v>25410</v>
      </c>
      <c r="K4306" s="8">
        <v>2541</v>
      </c>
      <c r="L4306" s="8">
        <f t="shared" si="268"/>
        <v>441</v>
      </c>
      <c r="M4306" s="8">
        <f t="shared" si="269"/>
        <v>2100</v>
      </c>
      <c r="N4306" s="9"/>
      <c r="O4306" s="9"/>
      <c r="P4306" s="8">
        <v>21</v>
      </c>
      <c r="Q4306" s="8">
        <v>2541</v>
      </c>
      <c r="R4306" s="17">
        <f t="shared" si="270"/>
        <v>0</v>
      </c>
      <c r="S4306" s="18">
        <f t="shared" si="271"/>
        <v>25410</v>
      </c>
    </row>
    <row r="4307" spans="1:19" x14ac:dyDescent="0.25">
      <c r="A4307" s="7" t="s">
        <v>6895</v>
      </c>
      <c r="B4307" s="7" t="s">
        <v>6896</v>
      </c>
      <c r="C4307" s="7" t="s">
        <v>37</v>
      </c>
      <c r="D4307" s="7" t="s">
        <v>38</v>
      </c>
      <c r="E4307" s="7" t="s">
        <v>39</v>
      </c>
      <c r="F4307" s="8">
        <v>15</v>
      </c>
      <c r="G4307" s="8">
        <v>1388.23</v>
      </c>
      <c r="H4307" s="8">
        <v>1388.23</v>
      </c>
      <c r="I4307" s="8">
        <v>1</v>
      </c>
      <c r="J4307" s="8">
        <v>1388.23</v>
      </c>
      <c r="K4307" s="8">
        <v>1388.23</v>
      </c>
      <c r="L4307" s="8">
        <f t="shared" si="268"/>
        <v>181.07347826086948</v>
      </c>
      <c r="M4307" s="8">
        <f t="shared" si="269"/>
        <v>1207.1565217391305</v>
      </c>
      <c r="N4307" s="13"/>
      <c r="O4307" s="13"/>
      <c r="P4307" s="8">
        <v>15</v>
      </c>
      <c r="Q4307" s="8">
        <v>1388.23</v>
      </c>
      <c r="R4307" s="17">
        <f t="shared" si="270"/>
        <v>0</v>
      </c>
      <c r="S4307" s="18">
        <f t="shared" si="271"/>
        <v>1388.23</v>
      </c>
    </row>
    <row r="4308" spans="1:19" x14ac:dyDescent="0.25">
      <c r="A4308" s="7" t="s">
        <v>6897</v>
      </c>
      <c r="B4308" s="7" t="s">
        <v>6898</v>
      </c>
      <c r="C4308" s="7" t="s">
        <v>37</v>
      </c>
      <c r="D4308" s="7" t="s">
        <v>38</v>
      </c>
      <c r="E4308" s="7" t="s">
        <v>39</v>
      </c>
      <c r="F4308" s="8">
        <v>15</v>
      </c>
      <c r="G4308" s="8">
        <v>8607.0400000000009</v>
      </c>
      <c r="H4308" s="8">
        <v>8607.0400000000009</v>
      </c>
      <c r="I4308" s="8">
        <v>1</v>
      </c>
      <c r="J4308" s="8">
        <v>8607.0400000000009</v>
      </c>
      <c r="K4308" s="8">
        <v>8607.0400000000009</v>
      </c>
      <c r="L4308" s="8">
        <f t="shared" si="268"/>
        <v>1122.6573913043476</v>
      </c>
      <c r="M4308" s="8">
        <f t="shared" si="269"/>
        <v>7484.3826086956533</v>
      </c>
      <c r="N4308" s="13"/>
      <c r="O4308" s="13"/>
      <c r="P4308" s="8">
        <v>15</v>
      </c>
      <c r="Q4308" s="8">
        <v>8607.0400000000009</v>
      </c>
      <c r="R4308" s="17">
        <f t="shared" si="270"/>
        <v>0</v>
      </c>
      <c r="S4308" s="18">
        <f t="shared" si="271"/>
        <v>8607.0400000000009</v>
      </c>
    </row>
    <row r="4309" spans="1:19" x14ac:dyDescent="0.25">
      <c r="A4309" s="7" t="s">
        <v>6899</v>
      </c>
      <c r="B4309" s="7" t="s">
        <v>6900</v>
      </c>
      <c r="C4309" s="7" t="s">
        <v>37</v>
      </c>
      <c r="D4309" s="7" t="s">
        <v>38</v>
      </c>
      <c r="E4309" s="7" t="s">
        <v>39</v>
      </c>
      <c r="F4309" s="8">
        <v>15</v>
      </c>
      <c r="G4309" s="8">
        <v>2128.61</v>
      </c>
      <c r="H4309" s="8">
        <v>2128.61</v>
      </c>
      <c r="I4309" s="8">
        <v>1</v>
      </c>
      <c r="J4309" s="8">
        <v>2128.61</v>
      </c>
      <c r="K4309" s="8">
        <v>2128.61</v>
      </c>
      <c r="L4309" s="8">
        <f t="shared" si="268"/>
        <v>277.64478260869555</v>
      </c>
      <c r="M4309" s="8">
        <f t="shared" si="269"/>
        <v>1850.9652173913046</v>
      </c>
      <c r="N4309" s="8">
        <v>12</v>
      </c>
      <c r="O4309" s="8">
        <v>2073.09</v>
      </c>
      <c r="P4309" s="8">
        <v>15</v>
      </c>
      <c r="Q4309" s="8">
        <v>2128.61</v>
      </c>
      <c r="R4309" s="17">
        <f t="shared" si="270"/>
        <v>2073.09</v>
      </c>
      <c r="S4309" s="18">
        <f t="shared" si="271"/>
        <v>2128.61</v>
      </c>
    </row>
    <row r="4310" spans="1:19" x14ac:dyDescent="0.25">
      <c r="A4310" s="7" t="s">
        <v>6901</v>
      </c>
      <c r="B4310" s="7" t="s">
        <v>6902</v>
      </c>
      <c r="C4310" s="7" t="s">
        <v>37</v>
      </c>
      <c r="D4310" s="7" t="s">
        <v>38</v>
      </c>
      <c r="E4310" s="7" t="s">
        <v>39</v>
      </c>
      <c r="F4310" s="8">
        <v>15</v>
      </c>
      <c r="G4310" s="8">
        <v>2128.62</v>
      </c>
      <c r="H4310" s="8">
        <v>2128.62</v>
      </c>
      <c r="I4310" s="8">
        <v>2</v>
      </c>
      <c r="J4310" s="8">
        <v>4257.24</v>
      </c>
      <c r="K4310" s="8">
        <v>2128.62</v>
      </c>
      <c r="L4310" s="8">
        <f t="shared" si="268"/>
        <v>277.64608695652169</v>
      </c>
      <c r="M4310" s="8">
        <f t="shared" si="269"/>
        <v>1850.9739130434782</v>
      </c>
      <c r="N4310" s="9"/>
      <c r="O4310" s="9"/>
      <c r="P4310" s="8">
        <v>15</v>
      </c>
      <c r="Q4310" s="8">
        <v>2128.62</v>
      </c>
      <c r="R4310" s="17">
        <f t="shared" si="270"/>
        <v>0</v>
      </c>
      <c r="S4310" s="18">
        <f t="shared" si="271"/>
        <v>4257.24</v>
      </c>
    </row>
    <row r="4311" spans="1:19" x14ac:dyDescent="0.25">
      <c r="A4311" s="7" t="s">
        <v>6903</v>
      </c>
      <c r="B4311" s="7" t="s">
        <v>6904</v>
      </c>
      <c r="C4311" s="7" t="s">
        <v>37</v>
      </c>
      <c r="D4311" s="7" t="s">
        <v>38</v>
      </c>
      <c r="E4311" s="7" t="s">
        <v>39</v>
      </c>
      <c r="F4311" s="8">
        <v>15</v>
      </c>
      <c r="G4311" s="8">
        <v>2128.62</v>
      </c>
      <c r="H4311" s="8">
        <v>2128.62</v>
      </c>
      <c r="I4311" s="8">
        <v>1</v>
      </c>
      <c r="J4311" s="8">
        <v>2128.62</v>
      </c>
      <c r="K4311" s="8">
        <v>2128.62</v>
      </c>
      <c r="L4311" s="8">
        <f t="shared" si="268"/>
        <v>277.64608695652169</v>
      </c>
      <c r="M4311" s="8">
        <f t="shared" si="269"/>
        <v>1850.9739130434782</v>
      </c>
      <c r="N4311" s="9"/>
      <c r="O4311" s="9"/>
      <c r="P4311" s="8">
        <v>15</v>
      </c>
      <c r="Q4311" s="8">
        <v>2128.62</v>
      </c>
      <c r="R4311" s="17">
        <f t="shared" si="270"/>
        <v>0</v>
      </c>
      <c r="S4311" s="18">
        <f t="shared" si="271"/>
        <v>2128.62</v>
      </c>
    </row>
    <row r="4312" spans="1:19" x14ac:dyDescent="0.25">
      <c r="A4312" s="7" t="s">
        <v>6907</v>
      </c>
      <c r="B4312" s="7" t="s">
        <v>6908</v>
      </c>
      <c r="C4312" s="7" t="s">
        <v>76</v>
      </c>
      <c r="D4312" s="7" t="s">
        <v>77</v>
      </c>
      <c r="E4312" s="7" t="s">
        <v>78</v>
      </c>
      <c r="F4312" s="8">
        <v>15</v>
      </c>
      <c r="G4312" s="8">
        <v>11960</v>
      </c>
      <c r="H4312" s="8">
        <v>11960</v>
      </c>
      <c r="I4312" s="8">
        <v>1</v>
      </c>
      <c r="J4312" s="8">
        <v>11960</v>
      </c>
      <c r="K4312" s="8">
        <v>11960</v>
      </c>
      <c r="L4312" s="8">
        <f t="shared" si="268"/>
        <v>1560</v>
      </c>
      <c r="M4312" s="8">
        <f t="shared" si="269"/>
        <v>10400</v>
      </c>
      <c r="N4312" s="13"/>
      <c r="O4312" s="13"/>
      <c r="P4312" s="8">
        <v>15</v>
      </c>
      <c r="Q4312" s="8">
        <v>11960</v>
      </c>
      <c r="R4312" s="17">
        <f t="shared" si="270"/>
        <v>0</v>
      </c>
      <c r="S4312" s="18">
        <f t="shared" si="271"/>
        <v>11960</v>
      </c>
    </row>
    <row r="4313" spans="1:19" x14ac:dyDescent="0.25">
      <c r="A4313" s="7" t="s">
        <v>6909</v>
      </c>
      <c r="B4313" s="7" t="s">
        <v>6910</v>
      </c>
      <c r="C4313" s="7" t="s">
        <v>76</v>
      </c>
      <c r="D4313" s="7" t="s">
        <v>77</v>
      </c>
      <c r="E4313" s="7" t="s">
        <v>78</v>
      </c>
      <c r="F4313" s="8">
        <v>15</v>
      </c>
      <c r="G4313" s="8">
        <v>5382</v>
      </c>
      <c r="H4313" s="8">
        <v>5382</v>
      </c>
      <c r="I4313" s="8">
        <v>1</v>
      </c>
      <c r="J4313" s="8">
        <v>5382</v>
      </c>
      <c r="K4313" s="8">
        <v>5382</v>
      </c>
      <c r="L4313" s="8">
        <f t="shared" si="268"/>
        <v>702</v>
      </c>
      <c r="M4313" s="8">
        <f t="shared" si="269"/>
        <v>4680</v>
      </c>
      <c r="N4313" s="9"/>
      <c r="O4313" s="9"/>
      <c r="P4313" s="8">
        <v>15</v>
      </c>
      <c r="Q4313" s="8">
        <v>5382</v>
      </c>
      <c r="R4313" s="17">
        <f t="shared" si="270"/>
        <v>0</v>
      </c>
      <c r="S4313" s="18">
        <f t="shared" si="271"/>
        <v>5382</v>
      </c>
    </row>
    <row r="4314" spans="1:19" x14ac:dyDescent="0.25">
      <c r="A4314" s="7" t="s">
        <v>6911</v>
      </c>
      <c r="B4314" s="7" t="s">
        <v>6912</v>
      </c>
      <c r="C4314" s="7" t="s">
        <v>76</v>
      </c>
      <c r="D4314" s="7" t="s">
        <v>77</v>
      </c>
      <c r="E4314" s="7" t="s">
        <v>78</v>
      </c>
      <c r="F4314" s="8">
        <v>15</v>
      </c>
      <c r="G4314" s="8">
        <v>7935</v>
      </c>
      <c r="H4314" s="8">
        <v>7935</v>
      </c>
      <c r="I4314" s="8">
        <v>1</v>
      </c>
      <c r="J4314" s="8">
        <v>7935</v>
      </c>
      <c r="K4314" s="8">
        <v>7935</v>
      </c>
      <c r="L4314" s="8">
        <f t="shared" si="268"/>
        <v>1034.9999999999991</v>
      </c>
      <c r="M4314" s="8">
        <f t="shared" si="269"/>
        <v>6900.0000000000009</v>
      </c>
      <c r="N4314" s="13"/>
      <c r="O4314" s="13"/>
      <c r="P4314" s="8">
        <v>15</v>
      </c>
      <c r="Q4314" s="8">
        <v>7935</v>
      </c>
      <c r="R4314" s="17">
        <f t="shared" si="270"/>
        <v>0</v>
      </c>
      <c r="S4314" s="18">
        <f t="shared" si="271"/>
        <v>7935</v>
      </c>
    </row>
    <row r="4315" spans="1:19" x14ac:dyDescent="0.25">
      <c r="A4315" s="7" t="s">
        <v>6913</v>
      </c>
      <c r="B4315" s="7" t="s">
        <v>6914</v>
      </c>
      <c r="C4315" s="7" t="s">
        <v>37</v>
      </c>
      <c r="D4315" s="7" t="s">
        <v>38</v>
      </c>
      <c r="E4315" s="7" t="s">
        <v>39</v>
      </c>
      <c r="F4315" s="8">
        <v>15</v>
      </c>
      <c r="G4315" s="8">
        <v>4874.68</v>
      </c>
      <c r="H4315" s="8">
        <v>4874.68</v>
      </c>
      <c r="I4315" s="8">
        <v>1</v>
      </c>
      <c r="J4315" s="8">
        <v>4874.68</v>
      </c>
      <c r="K4315" s="8">
        <v>4874.68</v>
      </c>
      <c r="L4315" s="8">
        <f t="shared" si="268"/>
        <v>635.82782608695652</v>
      </c>
      <c r="M4315" s="8">
        <f t="shared" si="269"/>
        <v>4238.8521739130438</v>
      </c>
      <c r="N4315" s="9"/>
      <c r="O4315" s="9"/>
      <c r="P4315" s="8">
        <v>15</v>
      </c>
      <c r="Q4315" s="8">
        <v>4874.68</v>
      </c>
      <c r="R4315" s="17">
        <f t="shared" si="270"/>
        <v>0</v>
      </c>
      <c r="S4315" s="18">
        <f t="shared" si="271"/>
        <v>4874.68</v>
      </c>
    </row>
    <row r="4316" spans="1:19" x14ac:dyDescent="0.25">
      <c r="A4316" s="7" t="s">
        <v>6915</v>
      </c>
      <c r="B4316" s="7" t="s">
        <v>6916</v>
      </c>
      <c r="C4316" s="7" t="s">
        <v>37</v>
      </c>
      <c r="D4316" s="7" t="s">
        <v>38</v>
      </c>
      <c r="E4316" s="7" t="s">
        <v>39</v>
      </c>
      <c r="F4316" s="8">
        <v>15</v>
      </c>
      <c r="G4316" s="8">
        <v>2530</v>
      </c>
      <c r="H4316" s="8">
        <v>2530</v>
      </c>
      <c r="I4316" s="8">
        <v>1</v>
      </c>
      <c r="J4316" s="8">
        <v>2530</v>
      </c>
      <c r="K4316" s="8">
        <v>2530</v>
      </c>
      <c r="L4316" s="8">
        <f t="shared" si="268"/>
        <v>330</v>
      </c>
      <c r="M4316" s="8">
        <f t="shared" si="269"/>
        <v>2200</v>
      </c>
      <c r="N4316" s="9"/>
      <c r="O4316" s="9"/>
      <c r="P4316" s="8">
        <v>15</v>
      </c>
      <c r="Q4316" s="8">
        <v>2530</v>
      </c>
      <c r="R4316" s="17">
        <f t="shared" si="270"/>
        <v>0</v>
      </c>
      <c r="S4316" s="18">
        <f t="shared" si="271"/>
        <v>2530</v>
      </c>
    </row>
    <row r="4317" spans="1:19" x14ac:dyDescent="0.25">
      <c r="A4317" s="7" t="s">
        <v>6917</v>
      </c>
      <c r="B4317" s="7" t="s">
        <v>6918</v>
      </c>
      <c r="C4317" s="7" t="s">
        <v>37</v>
      </c>
      <c r="D4317" s="7" t="s">
        <v>38</v>
      </c>
      <c r="E4317" s="7" t="s">
        <v>39</v>
      </c>
      <c r="F4317" s="8">
        <v>15</v>
      </c>
      <c r="G4317" s="8">
        <v>2530</v>
      </c>
      <c r="H4317" s="8">
        <v>2530</v>
      </c>
      <c r="I4317" s="8">
        <v>1</v>
      </c>
      <c r="J4317" s="8">
        <v>2530</v>
      </c>
      <c r="K4317" s="8">
        <v>2530</v>
      </c>
      <c r="L4317" s="8">
        <f t="shared" si="268"/>
        <v>330</v>
      </c>
      <c r="M4317" s="8">
        <f t="shared" si="269"/>
        <v>2200</v>
      </c>
      <c r="N4317" s="14">
        <v>12</v>
      </c>
      <c r="O4317" s="14">
        <v>1961.47</v>
      </c>
      <c r="P4317" s="8">
        <v>15</v>
      </c>
      <c r="Q4317" s="8">
        <v>2530</v>
      </c>
      <c r="R4317" s="17">
        <f t="shared" si="270"/>
        <v>1961.47</v>
      </c>
      <c r="S4317" s="18">
        <f t="shared" si="271"/>
        <v>2530</v>
      </c>
    </row>
    <row r="4318" spans="1:19" x14ac:dyDescent="0.25">
      <c r="A4318" s="7" t="s">
        <v>6919</v>
      </c>
      <c r="B4318" s="7" t="s">
        <v>6920</v>
      </c>
      <c r="C4318" s="7" t="s">
        <v>37</v>
      </c>
      <c r="D4318" s="7" t="s">
        <v>38</v>
      </c>
      <c r="E4318" s="7" t="s">
        <v>39</v>
      </c>
      <c r="F4318" s="8">
        <v>15</v>
      </c>
      <c r="G4318" s="8">
        <v>3653.18</v>
      </c>
      <c r="H4318" s="8">
        <v>3653.18</v>
      </c>
      <c r="I4318" s="8">
        <v>1</v>
      </c>
      <c r="J4318" s="8">
        <v>3653.18</v>
      </c>
      <c r="K4318" s="8">
        <v>3653.18</v>
      </c>
      <c r="L4318" s="8">
        <f t="shared" si="268"/>
        <v>476.50173913043454</v>
      </c>
      <c r="M4318" s="8">
        <f t="shared" si="269"/>
        <v>3176.6782608695653</v>
      </c>
      <c r="N4318" s="13"/>
      <c r="O4318" s="13"/>
      <c r="P4318" s="8">
        <v>15</v>
      </c>
      <c r="Q4318" s="8">
        <v>3653.18</v>
      </c>
      <c r="R4318" s="17">
        <f t="shared" si="270"/>
        <v>0</v>
      </c>
      <c r="S4318" s="18">
        <f t="shared" si="271"/>
        <v>3653.18</v>
      </c>
    </row>
    <row r="4319" spans="1:19" x14ac:dyDescent="0.25">
      <c r="A4319" s="7" t="s">
        <v>6921</v>
      </c>
      <c r="B4319" s="7" t="s">
        <v>6922</v>
      </c>
      <c r="C4319" s="7" t="s">
        <v>37</v>
      </c>
      <c r="D4319" s="7" t="s">
        <v>38</v>
      </c>
      <c r="E4319" s="7" t="s">
        <v>39</v>
      </c>
      <c r="F4319" s="8">
        <v>15</v>
      </c>
      <c r="G4319" s="8">
        <v>3653.18</v>
      </c>
      <c r="H4319" s="8">
        <v>3653.18</v>
      </c>
      <c r="I4319" s="8">
        <v>2</v>
      </c>
      <c r="J4319" s="8">
        <v>7306.36</v>
      </c>
      <c r="K4319" s="8">
        <v>3653.18</v>
      </c>
      <c r="L4319" s="8">
        <f t="shared" si="268"/>
        <v>476.50173913043454</v>
      </c>
      <c r="M4319" s="8">
        <f t="shared" si="269"/>
        <v>3176.6782608695653</v>
      </c>
      <c r="N4319" s="9"/>
      <c r="O4319" s="9"/>
      <c r="P4319" s="8">
        <v>15</v>
      </c>
      <c r="Q4319" s="8">
        <v>3653.18</v>
      </c>
      <c r="R4319" s="17">
        <f t="shared" si="270"/>
        <v>0</v>
      </c>
      <c r="S4319" s="18">
        <f t="shared" si="271"/>
        <v>7306.36</v>
      </c>
    </row>
    <row r="4320" spans="1:19" x14ac:dyDescent="0.25">
      <c r="A4320" s="7" t="s">
        <v>6925</v>
      </c>
      <c r="B4320" s="7" t="s">
        <v>6926</v>
      </c>
      <c r="C4320" s="7" t="s">
        <v>37</v>
      </c>
      <c r="D4320" s="7" t="s">
        <v>38</v>
      </c>
      <c r="E4320" s="7" t="s">
        <v>39</v>
      </c>
      <c r="F4320" s="8">
        <v>15</v>
      </c>
      <c r="G4320" s="8">
        <v>2128.62</v>
      </c>
      <c r="H4320" s="8">
        <v>2128.62</v>
      </c>
      <c r="I4320" s="8">
        <v>1</v>
      </c>
      <c r="J4320" s="8">
        <v>2128.62</v>
      </c>
      <c r="K4320" s="8">
        <v>2128.62</v>
      </c>
      <c r="L4320" s="8">
        <f t="shared" si="268"/>
        <v>277.64608695652169</v>
      </c>
      <c r="M4320" s="8">
        <f t="shared" si="269"/>
        <v>1850.9739130434782</v>
      </c>
      <c r="N4320" s="9"/>
      <c r="O4320" s="9"/>
      <c r="P4320" s="8">
        <v>15</v>
      </c>
      <c r="Q4320" s="8">
        <v>2128.62</v>
      </c>
      <c r="R4320" s="17">
        <f t="shared" si="270"/>
        <v>0</v>
      </c>
      <c r="S4320" s="18">
        <f t="shared" si="271"/>
        <v>2128.62</v>
      </c>
    </row>
    <row r="4321" spans="1:19" x14ac:dyDescent="0.25">
      <c r="A4321" s="7" t="s">
        <v>6927</v>
      </c>
      <c r="B4321" s="7" t="s">
        <v>6928</v>
      </c>
      <c r="C4321" s="7" t="s">
        <v>37</v>
      </c>
      <c r="D4321" s="7" t="s">
        <v>38</v>
      </c>
      <c r="E4321" s="7" t="s">
        <v>39</v>
      </c>
      <c r="F4321" s="8">
        <v>15</v>
      </c>
      <c r="G4321" s="8">
        <v>16232.25</v>
      </c>
      <c r="H4321" s="8">
        <v>16232.25</v>
      </c>
      <c r="I4321" s="8">
        <v>2</v>
      </c>
      <c r="J4321" s="8">
        <v>32464.5</v>
      </c>
      <c r="K4321" s="8">
        <v>16232.25</v>
      </c>
      <c r="L4321" s="8">
        <f t="shared" si="268"/>
        <v>2117.2499999999982</v>
      </c>
      <c r="M4321" s="8">
        <f t="shared" si="269"/>
        <v>14115.000000000002</v>
      </c>
      <c r="N4321" s="9"/>
      <c r="O4321" s="9"/>
      <c r="P4321" s="8">
        <v>15</v>
      </c>
      <c r="Q4321" s="8">
        <v>16232.25</v>
      </c>
      <c r="R4321" s="17">
        <f t="shared" si="270"/>
        <v>0</v>
      </c>
      <c r="S4321" s="18">
        <f t="shared" si="271"/>
        <v>32464.5</v>
      </c>
    </row>
    <row r="4322" spans="1:19" x14ac:dyDescent="0.25">
      <c r="A4322" s="7" t="s">
        <v>6933</v>
      </c>
      <c r="B4322" s="7" t="s">
        <v>6934</v>
      </c>
      <c r="C4322" s="7" t="s">
        <v>37</v>
      </c>
      <c r="D4322" s="7" t="s">
        <v>38</v>
      </c>
      <c r="E4322" s="7" t="s">
        <v>39</v>
      </c>
      <c r="F4322" s="8">
        <v>15</v>
      </c>
      <c r="G4322" s="8">
        <v>6200</v>
      </c>
      <c r="H4322" s="8">
        <v>6200</v>
      </c>
      <c r="I4322" s="8">
        <v>2</v>
      </c>
      <c r="J4322" s="8">
        <v>12400</v>
      </c>
      <c r="K4322" s="8">
        <v>6200</v>
      </c>
      <c r="L4322" s="8">
        <f t="shared" si="268"/>
        <v>808.695652173913</v>
      </c>
      <c r="M4322" s="8">
        <f t="shared" si="269"/>
        <v>5391.304347826087</v>
      </c>
      <c r="N4322" s="13"/>
      <c r="O4322" s="13"/>
      <c r="P4322" s="8">
        <v>15</v>
      </c>
      <c r="Q4322" s="8">
        <v>6200</v>
      </c>
      <c r="R4322" s="17">
        <f t="shared" si="270"/>
        <v>0</v>
      </c>
      <c r="S4322" s="18">
        <f t="shared" si="271"/>
        <v>12400</v>
      </c>
    </row>
    <row r="4323" spans="1:19" x14ac:dyDescent="0.25">
      <c r="A4323" s="7" t="s">
        <v>6935</v>
      </c>
      <c r="B4323" s="7" t="s">
        <v>6936</v>
      </c>
      <c r="C4323" s="7" t="s">
        <v>37</v>
      </c>
      <c r="D4323" s="7" t="s">
        <v>38</v>
      </c>
      <c r="E4323" s="7" t="s">
        <v>39</v>
      </c>
      <c r="F4323" s="8">
        <v>15</v>
      </c>
      <c r="G4323" s="8">
        <v>2128.62</v>
      </c>
      <c r="H4323" s="8">
        <v>2128.62</v>
      </c>
      <c r="I4323" s="8">
        <v>2</v>
      </c>
      <c r="J4323" s="8">
        <v>4257.24</v>
      </c>
      <c r="K4323" s="8">
        <v>2128.62</v>
      </c>
      <c r="L4323" s="8">
        <f t="shared" si="268"/>
        <v>277.64608695652169</v>
      </c>
      <c r="M4323" s="8">
        <f t="shared" si="269"/>
        <v>1850.9739130434782</v>
      </c>
      <c r="N4323" s="8">
        <v>12</v>
      </c>
      <c r="O4323" s="8">
        <v>2073.09</v>
      </c>
      <c r="P4323" s="8">
        <v>15</v>
      </c>
      <c r="Q4323" s="8">
        <v>2128.62</v>
      </c>
      <c r="R4323" s="17">
        <f t="shared" si="270"/>
        <v>4146.18</v>
      </c>
      <c r="S4323" s="18">
        <f t="shared" si="271"/>
        <v>4257.24</v>
      </c>
    </row>
    <row r="4324" spans="1:19" x14ac:dyDescent="0.25">
      <c r="A4324" s="7" t="s">
        <v>6939</v>
      </c>
      <c r="B4324" s="7" t="s">
        <v>6940</v>
      </c>
      <c r="C4324" s="7" t="s">
        <v>37</v>
      </c>
      <c r="D4324" s="7" t="s">
        <v>38</v>
      </c>
      <c r="E4324" s="7" t="s">
        <v>39</v>
      </c>
      <c r="F4324" s="8">
        <v>15</v>
      </c>
      <c r="G4324" s="8">
        <v>2133.25</v>
      </c>
      <c r="H4324" s="8">
        <v>2133.25</v>
      </c>
      <c r="I4324" s="8">
        <v>2</v>
      </c>
      <c r="J4324" s="8">
        <v>4266.5</v>
      </c>
      <c r="K4324" s="8">
        <v>2133.25</v>
      </c>
      <c r="L4324" s="8">
        <f t="shared" si="268"/>
        <v>278.24999999999977</v>
      </c>
      <c r="M4324" s="8">
        <f t="shared" si="269"/>
        <v>1855.0000000000002</v>
      </c>
      <c r="N4324" s="9"/>
      <c r="O4324" s="9"/>
      <c r="P4324" s="8">
        <v>15</v>
      </c>
      <c r="Q4324" s="8">
        <v>2133.25</v>
      </c>
      <c r="R4324" s="17">
        <f t="shared" si="270"/>
        <v>0</v>
      </c>
      <c r="S4324" s="18">
        <f t="shared" si="271"/>
        <v>4266.5</v>
      </c>
    </row>
    <row r="4325" spans="1:19" x14ac:dyDescent="0.25">
      <c r="A4325" s="7" t="s">
        <v>6941</v>
      </c>
      <c r="B4325" s="7" t="s">
        <v>6942</v>
      </c>
      <c r="C4325" s="7" t="s">
        <v>37</v>
      </c>
      <c r="D4325" s="7" t="s">
        <v>38</v>
      </c>
      <c r="E4325" s="7" t="s">
        <v>39</v>
      </c>
      <c r="F4325" s="8">
        <v>15</v>
      </c>
      <c r="G4325" s="8">
        <v>2128.62</v>
      </c>
      <c r="H4325" s="8">
        <v>2128.62</v>
      </c>
      <c r="I4325" s="8">
        <v>1</v>
      </c>
      <c r="J4325" s="8">
        <v>2128.62</v>
      </c>
      <c r="K4325" s="8">
        <v>2128.62</v>
      </c>
      <c r="L4325" s="8">
        <f t="shared" si="268"/>
        <v>277.64608695652169</v>
      </c>
      <c r="M4325" s="8">
        <f t="shared" si="269"/>
        <v>1850.9739130434782</v>
      </c>
      <c r="N4325" s="9"/>
      <c r="O4325" s="9"/>
      <c r="P4325" s="8">
        <v>15</v>
      </c>
      <c r="Q4325" s="8">
        <v>2128.62</v>
      </c>
      <c r="R4325" s="17">
        <f t="shared" si="270"/>
        <v>0</v>
      </c>
      <c r="S4325" s="18">
        <f t="shared" si="271"/>
        <v>2128.62</v>
      </c>
    </row>
    <row r="4326" spans="1:19" x14ac:dyDescent="0.25">
      <c r="A4326" s="7" t="s">
        <v>6943</v>
      </c>
      <c r="B4326" s="7" t="s">
        <v>6944</v>
      </c>
      <c r="C4326" s="7" t="s">
        <v>37</v>
      </c>
      <c r="D4326" s="7" t="s">
        <v>38</v>
      </c>
      <c r="E4326" s="7" t="s">
        <v>39</v>
      </c>
      <c r="F4326" s="8">
        <v>15</v>
      </c>
      <c r="G4326" s="8">
        <v>6200</v>
      </c>
      <c r="H4326" s="8">
        <v>6200</v>
      </c>
      <c r="I4326" s="8">
        <v>1</v>
      </c>
      <c r="J4326" s="8">
        <v>6200</v>
      </c>
      <c r="K4326" s="8">
        <v>6200</v>
      </c>
      <c r="L4326" s="8">
        <f t="shared" si="268"/>
        <v>808.695652173913</v>
      </c>
      <c r="M4326" s="8">
        <f t="shared" si="269"/>
        <v>5391.304347826087</v>
      </c>
      <c r="N4326" s="13"/>
      <c r="O4326" s="13"/>
      <c r="P4326" s="8">
        <v>15</v>
      </c>
      <c r="Q4326" s="8">
        <v>6200</v>
      </c>
      <c r="R4326" s="17">
        <f t="shared" si="270"/>
        <v>0</v>
      </c>
      <c r="S4326" s="18">
        <f t="shared" si="271"/>
        <v>6200</v>
      </c>
    </row>
    <row r="4327" spans="1:19" x14ac:dyDescent="0.25">
      <c r="A4327" s="7" t="s">
        <v>6945</v>
      </c>
      <c r="B4327" s="7" t="s">
        <v>6946</v>
      </c>
      <c r="C4327" s="7" t="s">
        <v>37</v>
      </c>
      <c r="D4327" s="7" t="s">
        <v>38</v>
      </c>
      <c r="E4327" s="7" t="s">
        <v>39</v>
      </c>
      <c r="F4327" s="8">
        <v>15</v>
      </c>
      <c r="G4327" s="8">
        <v>6199.99</v>
      </c>
      <c r="H4327" s="8">
        <v>6199.99</v>
      </c>
      <c r="I4327" s="8">
        <v>1</v>
      </c>
      <c r="J4327" s="8">
        <v>6199.99</v>
      </c>
      <c r="K4327" s="8">
        <v>6199.99</v>
      </c>
      <c r="L4327" s="8">
        <f t="shared" si="268"/>
        <v>808.69434782608641</v>
      </c>
      <c r="M4327" s="8">
        <f t="shared" si="269"/>
        <v>5391.2956521739134</v>
      </c>
      <c r="N4327" s="13"/>
      <c r="O4327" s="13"/>
      <c r="P4327" s="8">
        <v>15</v>
      </c>
      <c r="Q4327" s="8">
        <v>6199.99</v>
      </c>
      <c r="R4327" s="17">
        <f t="shared" si="270"/>
        <v>0</v>
      </c>
      <c r="S4327" s="18">
        <f t="shared" si="271"/>
        <v>6199.99</v>
      </c>
    </row>
    <row r="4328" spans="1:19" x14ac:dyDescent="0.25">
      <c r="A4328" s="7" t="s">
        <v>6947</v>
      </c>
      <c r="B4328" s="7" t="s">
        <v>6948</v>
      </c>
      <c r="C4328" s="7" t="s">
        <v>76</v>
      </c>
      <c r="D4328" s="7" t="s">
        <v>77</v>
      </c>
      <c r="E4328" s="7" t="s">
        <v>78</v>
      </c>
      <c r="F4328" s="8">
        <v>15</v>
      </c>
      <c r="G4328" s="8">
        <v>3450</v>
      </c>
      <c r="H4328" s="8">
        <v>3450</v>
      </c>
      <c r="I4328" s="8">
        <v>1</v>
      </c>
      <c r="J4328" s="8">
        <v>3450</v>
      </c>
      <c r="K4328" s="8">
        <v>3450</v>
      </c>
      <c r="L4328" s="8">
        <f t="shared" si="268"/>
        <v>449.99999999999955</v>
      </c>
      <c r="M4328" s="8">
        <f t="shared" si="269"/>
        <v>3000.0000000000005</v>
      </c>
      <c r="N4328" s="9"/>
      <c r="O4328" s="9"/>
      <c r="P4328" s="8">
        <v>15</v>
      </c>
      <c r="Q4328" s="8">
        <v>3450</v>
      </c>
      <c r="R4328" s="17">
        <f t="shared" si="270"/>
        <v>0</v>
      </c>
      <c r="S4328" s="18">
        <f t="shared" si="271"/>
        <v>3450</v>
      </c>
    </row>
    <row r="4329" spans="1:19" x14ac:dyDescent="0.25">
      <c r="A4329" s="7" t="s">
        <v>6949</v>
      </c>
      <c r="B4329" s="7" t="s">
        <v>6950</v>
      </c>
      <c r="C4329" s="7" t="s">
        <v>396</v>
      </c>
      <c r="D4329" s="7" t="s">
        <v>397</v>
      </c>
      <c r="E4329" s="7" t="s">
        <v>1739</v>
      </c>
      <c r="F4329" s="8">
        <v>15</v>
      </c>
      <c r="G4329" s="8">
        <v>11500</v>
      </c>
      <c r="H4329" s="8">
        <v>11500</v>
      </c>
      <c r="I4329" s="8">
        <v>1</v>
      </c>
      <c r="J4329" s="8">
        <v>11500</v>
      </c>
      <c r="K4329" s="8">
        <v>11500</v>
      </c>
      <c r="L4329" s="8">
        <f t="shared" si="268"/>
        <v>1500</v>
      </c>
      <c r="M4329" s="8">
        <f t="shared" si="269"/>
        <v>10000</v>
      </c>
      <c r="N4329" s="13"/>
      <c r="O4329" s="13"/>
      <c r="P4329" s="8">
        <v>15</v>
      </c>
      <c r="Q4329" s="8">
        <v>11500</v>
      </c>
      <c r="R4329" s="17">
        <f t="shared" si="270"/>
        <v>0</v>
      </c>
      <c r="S4329" s="18">
        <f t="shared" si="271"/>
        <v>11500</v>
      </c>
    </row>
    <row r="4330" spans="1:19" x14ac:dyDescent="0.25">
      <c r="A4330" s="7" t="s">
        <v>6951</v>
      </c>
      <c r="B4330" s="7" t="s">
        <v>6952</v>
      </c>
      <c r="C4330" s="7" t="s">
        <v>396</v>
      </c>
      <c r="D4330" s="7" t="s">
        <v>397</v>
      </c>
      <c r="E4330" s="7" t="s">
        <v>988</v>
      </c>
      <c r="F4330" s="8">
        <v>15</v>
      </c>
      <c r="G4330" s="8">
        <v>182850</v>
      </c>
      <c r="H4330" s="8">
        <v>182850</v>
      </c>
      <c r="I4330" s="8">
        <v>1</v>
      </c>
      <c r="J4330" s="8">
        <v>182850</v>
      </c>
      <c r="K4330" s="8">
        <v>182850</v>
      </c>
      <c r="L4330" s="8">
        <f t="shared" si="268"/>
        <v>23850</v>
      </c>
      <c r="M4330" s="8">
        <f t="shared" si="269"/>
        <v>159000</v>
      </c>
      <c r="N4330" s="13"/>
      <c r="O4330" s="13"/>
      <c r="P4330" s="8">
        <v>15</v>
      </c>
      <c r="Q4330" s="8">
        <v>182850</v>
      </c>
      <c r="R4330" s="17">
        <f t="shared" si="270"/>
        <v>0</v>
      </c>
      <c r="S4330" s="18">
        <f t="shared" si="271"/>
        <v>182850</v>
      </c>
    </row>
    <row r="4331" spans="1:19" x14ac:dyDescent="0.25">
      <c r="A4331" s="7" t="s">
        <v>6953</v>
      </c>
      <c r="B4331" s="7" t="s">
        <v>6954</v>
      </c>
      <c r="C4331" s="7" t="s">
        <v>369</v>
      </c>
      <c r="D4331" s="7" t="s">
        <v>370</v>
      </c>
      <c r="E4331" s="7" t="s">
        <v>371</v>
      </c>
      <c r="F4331" s="8">
        <v>21</v>
      </c>
      <c r="G4331" s="8">
        <v>959.72</v>
      </c>
      <c r="H4331" s="8">
        <v>959.72</v>
      </c>
      <c r="I4331" s="8">
        <v>10</v>
      </c>
      <c r="J4331" s="8">
        <v>9597.24</v>
      </c>
      <c r="K4331" s="8">
        <v>959.72399999999993</v>
      </c>
      <c r="L4331" s="8">
        <f t="shared" si="268"/>
        <v>166.56366942148759</v>
      </c>
      <c r="M4331" s="8">
        <f t="shared" si="269"/>
        <v>793.16033057851234</v>
      </c>
      <c r="N4331" s="9"/>
      <c r="O4331" s="9"/>
      <c r="P4331" s="8">
        <v>21</v>
      </c>
      <c r="Q4331" s="8">
        <v>959.72399999999993</v>
      </c>
      <c r="R4331" s="17">
        <f t="shared" si="270"/>
        <v>0</v>
      </c>
      <c r="S4331" s="18">
        <f t="shared" si="271"/>
        <v>9597.24</v>
      </c>
    </row>
    <row r="4332" spans="1:19" x14ac:dyDescent="0.25">
      <c r="A4332" s="7" t="s">
        <v>6955</v>
      </c>
      <c r="B4332" s="7" t="s">
        <v>6956</v>
      </c>
      <c r="C4332" s="7" t="s">
        <v>14</v>
      </c>
      <c r="D4332" s="7" t="s">
        <v>15</v>
      </c>
      <c r="E4332" s="7" t="s">
        <v>19</v>
      </c>
      <c r="F4332" s="8">
        <v>21</v>
      </c>
      <c r="G4332" s="8">
        <v>383.9</v>
      </c>
      <c r="H4332" s="8">
        <v>383.9</v>
      </c>
      <c r="I4332" s="8">
        <v>2</v>
      </c>
      <c r="J4332" s="8">
        <v>767.79</v>
      </c>
      <c r="K4332" s="8">
        <v>383.89499999999998</v>
      </c>
      <c r="L4332" s="8">
        <f t="shared" si="268"/>
        <v>66.626404958677654</v>
      </c>
      <c r="M4332" s="8">
        <f t="shared" si="269"/>
        <v>317.26859504132233</v>
      </c>
      <c r="N4332" s="14">
        <v>21</v>
      </c>
      <c r="O4332" s="14">
        <v>383.8966666666667</v>
      </c>
      <c r="P4332" s="8">
        <v>21</v>
      </c>
      <c r="Q4332" s="8">
        <v>383.89499999999998</v>
      </c>
      <c r="R4332" s="17">
        <f t="shared" si="270"/>
        <v>767.79333333333341</v>
      </c>
      <c r="S4332" s="18">
        <f t="shared" si="271"/>
        <v>767.79</v>
      </c>
    </row>
    <row r="4333" spans="1:19" x14ac:dyDescent="0.25">
      <c r="A4333" s="7" t="s">
        <v>6957</v>
      </c>
      <c r="B4333" s="7" t="s">
        <v>6958</v>
      </c>
      <c r="C4333" s="7" t="s">
        <v>37</v>
      </c>
      <c r="D4333" s="7" t="s">
        <v>38</v>
      </c>
      <c r="E4333" s="7" t="s">
        <v>39</v>
      </c>
      <c r="F4333" s="8">
        <v>15</v>
      </c>
      <c r="G4333" s="8">
        <v>2530</v>
      </c>
      <c r="H4333" s="8">
        <v>2530</v>
      </c>
      <c r="I4333" s="8">
        <v>5</v>
      </c>
      <c r="J4333" s="8">
        <v>12650</v>
      </c>
      <c r="K4333" s="8">
        <v>2530</v>
      </c>
      <c r="L4333" s="8">
        <f t="shared" si="268"/>
        <v>330</v>
      </c>
      <c r="M4333" s="8">
        <f t="shared" si="269"/>
        <v>2200</v>
      </c>
      <c r="N4333" s="9"/>
      <c r="O4333" s="9"/>
      <c r="P4333" s="8">
        <v>15</v>
      </c>
      <c r="Q4333" s="8">
        <v>2530</v>
      </c>
      <c r="R4333" s="17">
        <f t="shared" si="270"/>
        <v>0</v>
      </c>
      <c r="S4333" s="18">
        <f t="shared" si="271"/>
        <v>12650</v>
      </c>
    </row>
    <row r="4334" spans="1:19" x14ac:dyDescent="0.25">
      <c r="A4334" s="7" t="s">
        <v>6959</v>
      </c>
      <c r="B4334" s="7" t="s">
        <v>6960</v>
      </c>
      <c r="C4334" s="7" t="s">
        <v>37</v>
      </c>
      <c r="D4334" s="7" t="s">
        <v>38</v>
      </c>
      <c r="E4334" s="7" t="s">
        <v>39</v>
      </c>
      <c r="F4334" s="8">
        <v>15</v>
      </c>
      <c r="G4334" s="8">
        <v>6200</v>
      </c>
      <c r="H4334" s="8">
        <v>6200</v>
      </c>
      <c r="I4334" s="8">
        <v>1</v>
      </c>
      <c r="J4334" s="8">
        <v>6200</v>
      </c>
      <c r="K4334" s="8">
        <v>6200</v>
      </c>
      <c r="L4334" s="8">
        <f t="shared" si="268"/>
        <v>808.695652173913</v>
      </c>
      <c r="M4334" s="8">
        <f t="shared" si="269"/>
        <v>5391.304347826087</v>
      </c>
      <c r="N4334" s="13"/>
      <c r="O4334" s="13"/>
      <c r="P4334" s="8">
        <v>15</v>
      </c>
      <c r="Q4334" s="8">
        <v>6200</v>
      </c>
      <c r="R4334" s="17">
        <f t="shared" si="270"/>
        <v>0</v>
      </c>
      <c r="S4334" s="18">
        <f t="shared" si="271"/>
        <v>6200</v>
      </c>
    </row>
    <row r="4335" spans="1:19" x14ac:dyDescent="0.25">
      <c r="A4335" s="7" t="s">
        <v>6961</v>
      </c>
      <c r="B4335" s="7" t="s">
        <v>6962</v>
      </c>
      <c r="C4335" s="7" t="s">
        <v>396</v>
      </c>
      <c r="D4335" s="7" t="s">
        <v>397</v>
      </c>
      <c r="E4335" s="7" t="s">
        <v>988</v>
      </c>
      <c r="F4335" s="8">
        <v>15</v>
      </c>
      <c r="G4335" s="8">
        <v>78775</v>
      </c>
      <c r="H4335" s="8">
        <v>78775</v>
      </c>
      <c r="I4335" s="8">
        <v>1</v>
      </c>
      <c r="J4335" s="8">
        <v>78775</v>
      </c>
      <c r="K4335" s="8">
        <v>78775</v>
      </c>
      <c r="L4335" s="8">
        <f t="shared" si="268"/>
        <v>10275</v>
      </c>
      <c r="M4335" s="8">
        <f t="shared" si="269"/>
        <v>68500</v>
      </c>
      <c r="N4335" s="9"/>
      <c r="O4335" s="9"/>
      <c r="P4335" s="8">
        <v>15</v>
      </c>
      <c r="Q4335" s="8">
        <v>78775</v>
      </c>
      <c r="R4335" s="17">
        <f t="shared" si="270"/>
        <v>0</v>
      </c>
      <c r="S4335" s="18">
        <f t="shared" si="271"/>
        <v>78775</v>
      </c>
    </row>
    <row r="4336" spans="1:19" x14ac:dyDescent="0.25">
      <c r="A4336" s="7" t="s">
        <v>6963</v>
      </c>
      <c r="B4336" s="7" t="s">
        <v>6964</v>
      </c>
      <c r="C4336" s="7" t="s">
        <v>37</v>
      </c>
      <c r="D4336" s="7" t="s">
        <v>38</v>
      </c>
      <c r="E4336" s="7" t="s">
        <v>39</v>
      </c>
      <c r="F4336" s="8">
        <v>15</v>
      </c>
      <c r="G4336" s="8">
        <v>7820</v>
      </c>
      <c r="H4336" s="8">
        <v>7820</v>
      </c>
      <c r="I4336" s="8">
        <v>1</v>
      </c>
      <c r="J4336" s="8">
        <v>7820</v>
      </c>
      <c r="K4336" s="8">
        <v>7820</v>
      </c>
      <c r="L4336" s="8">
        <f t="shared" si="268"/>
        <v>1019.9999999999991</v>
      </c>
      <c r="M4336" s="8">
        <f t="shared" si="269"/>
        <v>6800.0000000000009</v>
      </c>
      <c r="N4336" s="14">
        <v>12</v>
      </c>
      <c r="O4336" s="14">
        <v>7616</v>
      </c>
      <c r="P4336" s="8">
        <v>15</v>
      </c>
      <c r="Q4336" s="8">
        <v>7820</v>
      </c>
      <c r="R4336" s="17">
        <f t="shared" si="270"/>
        <v>7616</v>
      </c>
      <c r="S4336" s="18">
        <f t="shared" si="271"/>
        <v>7820</v>
      </c>
    </row>
    <row r="4337" spans="1:19" x14ac:dyDescent="0.25">
      <c r="A4337" s="7" t="s">
        <v>6965</v>
      </c>
      <c r="B4337" s="7" t="s">
        <v>6966</v>
      </c>
      <c r="C4337" s="7" t="s">
        <v>396</v>
      </c>
      <c r="D4337" s="7" t="s">
        <v>397</v>
      </c>
      <c r="E4337" s="7" t="s">
        <v>988</v>
      </c>
      <c r="F4337" s="8">
        <v>15</v>
      </c>
      <c r="G4337" s="8">
        <v>147200</v>
      </c>
      <c r="H4337" s="8">
        <v>147200</v>
      </c>
      <c r="I4337" s="8">
        <v>1</v>
      </c>
      <c r="J4337" s="8">
        <v>147200</v>
      </c>
      <c r="K4337" s="8">
        <v>147200</v>
      </c>
      <c r="L4337" s="8">
        <f t="shared" si="268"/>
        <v>19199.999999999985</v>
      </c>
      <c r="M4337" s="8">
        <f t="shared" si="269"/>
        <v>128000.00000000001</v>
      </c>
      <c r="N4337" s="9"/>
      <c r="O4337" s="9"/>
      <c r="P4337" s="8">
        <v>15</v>
      </c>
      <c r="Q4337" s="8">
        <v>147200</v>
      </c>
      <c r="R4337" s="17">
        <f t="shared" si="270"/>
        <v>0</v>
      </c>
      <c r="S4337" s="18">
        <f t="shared" si="271"/>
        <v>147200</v>
      </c>
    </row>
    <row r="4338" spans="1:19" x14ac:dyDescent="0.25">
      <c r="A4338" s="7" t="s">
        <v>6969</v>
      </c>
      <c r="B4338" s="7" t="s">
        <v>6970</v>
      </c>
      <c r="C4338" s="7" t="s">
        <v>32</v>
      </c>
      <c r="D4338" s="7" t="s">
        <v>33</v>
      </c>
      <c r="E4338" s="7" t="s">
        <v>34</v>
      </c>
      <c r="F4338" s="8">
        <v>15</v>
      </c>
      <c r="G4338" s="8">
        <v>18745</v>
      </c>
      <c r="H4338" s="8">
        <v>18745</v>
      </c>
      <c r="I4338" s="8">
        <v>1</v>
      </c>
      <c r="J4338" s="8">
        <v>18745</v>
      </c>
      <c r="K4338" s="8">
        <v>18745</v>
      </c>
      <c r="L4338" s="8">
        <f t="shared" si="268"/>
        <v>2444.9999999999982</v>
      </c>
      <c r="M4338" s="8">
        <f t="shared" si="269"/>
        <v>16300.000000000002</v>
      </c>
      <c r="N4338" s="13"/>
      <c r="O4338" s="13"/>
      <c r="P4338" s="8">
        <v>15</v>
      </c>
      <c r="Q4338" s="8">
        <v>18745</v>
      </c>
      <c r="R4338" s="17">
        <f t="shared" si="270"/>
        <v>0</v>
      </c>
      <c r="S4338" s="18">
        <f t="shared" si="271"/>
        <v>18745</v>
      </c>
    </row>
    <row r="4339" spans="1:19" x14ac:dyDescent="0.25">
      <c r="A4339" s="7" t="s">
        <v>6971</v>
      </c>
      <c r="B4339" s="7" t="s">
        <v>6972</v>
      </c>
      <c r="C4339" s="7" t="s">
        <v>32</v>
      </c>
      <c r="D4339" s="7" t="s">
        <v>33</v>
      </c>
      <c r="E4339" s="7" t="s">
        <v>34</v>
      </c>
      <c r="F4339" s="8">
        <v>15</v>
      </c>
      <c r="G4339" s="8">
        <v>18745</v>
      </c>
      <c r="H4339" s="8">
        <v>18745</v>
      </c>
      <c r="I4339" s="8">
        <v>1</v>
      </c>
      <c r="J4339" s="8">
        <v>18745</v>
      </c>
      <c r="K4339" s="8">
        <v>18745</v>
      </c>
      <c r="L4339" s="8">
        <f t="shared" si="268"/>
        <v>2444.9999999999982</v>
      </c>
      <c r="M4339" s="8">
        <f t="shared" si="269"/>
        <v>16300.000000000002</v>
      </c>
      <c r="N4339" s="9"/>
      <c r="O4339" s="9"/>
      <c r="P4339" s="8">
        <v>15</v>
      </c>
      <c r="Q4339" s="8">
        <v>18745</v>
      </c>
      <c r="R4339" s="17">
        <f t="shared" si="270"/>
        <v>0</v>
      </c>
      <c r="S4339" s="18">
        <f t="shared" si="271"/>
        <v>18745</v>
      </c>
    </row>
    <row r="4340" spans="1:19" x14ac:dyDescent="0.25">
      <c r="A4340" s="7" t="s">
        <v>6973</v>
      </c>
      <c r="B4340" s="7" t="s">
        <v>6974</v>
      </c>
      <c r="C4340" s="7" t="s">
        <v>32</v>
      </c>
      <c r="D4340" s="7" t="s">
        <v>33</v>
      </c>
      <c r="E4340" s="7" t="s">
        <v>34</v>
      </c>
      <c r="F4340" s="8">
        <v>15</v>
      </c>
      <c r="G4340" s="8">
        <v>23002.9</v>
      </c>
      <c r="H4340" s="8">
        <v>23002.9</v>
      </c>
      <c r="I4340" s="8">
        <v>1</v>
      </c>
      <c r="J4340" s="8">
        <v>23002.86</v>
      </c>
      <c r="K4340" s="8">
        <v>23002.86</v>
      </c>
      <c r="L4340" s="8">
        <f t="shared" si="268"/>
        <v>3000.3730434782592</v>
      </c>
      <c r="M4340" s="8">
        <f t="shared" si="269"/>
        <v>20002.486956521741</v>
      </c>
      <c r="N4340" s="9"/>
      <c r="O4340" s="9"/>
      <c r="P4340" s="8">
        <v>15</v>
      </c>
      <c r="Q4340" s="8">
        <v>23002.86</v>
      </c>
      <c r="R4340" s="17">
        <f t="shared" si="270"/>
        <v>0</v>
      </c>
      <c r="S4340" s="18">
        <f t="shared" si="271"/>
        <v>23002.86</v>
      </c>
    </row>
    <row r="4341" spans="1:19" x14ac:dyDescent="0.25">
      <c r="A4341" s="7" t="s">
        <v>6975</v>
      </c>
      <c r="B4341" s="7" t="s">
        <v>6976</v>
      </c>
      <c r="C4341" s="7" t="s">
        <v>32</v>
      </c>
      <c r="D4341" s="7" t="s">
        <v>33</v>
      </c>
      <c r="E4341" s="7" t="s">
        <v>34</v>
      </c>
      <c r="F4341" s="8">
        <v>15</v>
      </c>
      <c r="G4341" s="8">
        <v>9085</v>
      </c>
      <c r="H4341" s="8">
        <v>9085</v>
      </c>
      <c r="I4341" s="8">
        <v>1</v>
      </c>
      <c r="J4341" s="8">
        <v>9085</v>
      </c>
      <c r="K4341" s="8">
        <v>9085</v>
      </c>
      <c r="L4341" s="8">
        <f t="shared" si="268"/>
        <v>1184.9999999999991</v>
      </c>
      <c r="M4341" s="8">
        <f t="shared" si="269"/>
        <v>7900.0000000000009</v>
      </c>
      <c r="N4341" s="13"/>
      <c r="O4341" s="13"/>
      <c r="P4341" s="8">
        <v>15</v>
      </c>
      <c r="Q4341" s="8">
        <v>9085</v>
      </c>
      <c r="R4341" s="17">
        <f t="shared" si="270"/>
        <v>0</v>
      </c>
      <c r="S4341" s="18">
        <f t="shared" si="271"/>
        <v>9085</v>
      </c>
    </row>
    <row r="4342" spans="1:19" x14ac:dyDescent="0.25">
      <c r="A4342" s="7" t="s">
        <v>6979</v>
      </c>
      <c r="B4342" s="7" t="s">
        <v>6980</v>
      </c>
      <c r="C4342" s="7" t="s">
        <v>76</v>
      </c>
      <c r="D4342" s="7" t="s">
        <v>77</v>
      </c>
      <c r="E4342" s="7" t="s">
        <v>78</v>
      </c>
      <c r="F4342" s="8">
        <v>15</v>
      </c>
      <c r="G4342" s="8">
        <v>3450</v>
      </c>
      <c r="H4342" s="8">
        <v>3450</v>
      </c>
      <c r="I4342" s="8">
        <v>1</v>
      </c>
      <c r="J4342" s="8">
        <v>3450</v>
      </c>
      <c r="K4342" s="8">
        <v>3450</v>
      </c>
      <c r="L4342" s="8">
        <f t="shared" si="268"/>
        <v>449.99999999999955</v>
      </c>
      <c r="M4342" s="8">
        <f t="shared" si="269"/>
        <v>3000.0000000000005</v>
      </c>
      <c r="N4342" s="14">
        <v>12</v>
      </c>
      <c r="O4342" s="14">
        <v>3360</v>
      </c>
      <c r="P4342" s="8">
        <v>15</v>
      </c>
      <c r="Q4342" s="8">
        <v>3450</v>
      </c>
      <c r="R4342" s="17">
        <f t="shared" si="270"/>
        <v>3360</v>
      </c>
      <c r="S4342" s="18">
        <f t="shared" si="271"/>
        <v>3450</v>
      </c>
    </row>
    <row r="4343" spans="1:19" x14ac:dyDescent="0.25">
      <c r="A4343" s="7" t="s">
        <v>6981</v>
      </c>
      <c r="B4343" s="7" t="s">
        <v>6982</v>
      </c>
      <c r="C4343" s="7" t="s">
        <v>76</v>
      </c>
      <c r="D4343" s="7" t="s">
        <v>77</v>
      </c>
      <c r="E4343" s="7" t="s">
        <v>78</v>
      </c>
      <c r="F4343" s="8">
        <v>15</v>
      </c>
      <c r="G4343" s="8">
        <v>2875</v>
      </c>
      <c r="H4343" s="8">
        <v>2875</v>
      </c>
      <c r="I4343" s="8">
        <v>1</v>
      </c>
      <c r="J4343" s="8">
        <v>2875</v>
      </c>
      <c r="K4343" s="8">
        <v>2875</v>
      </c>
      <c r="L4343" s="8">
        <f t="shared" si="268"/>
        <v>375</v>
      </c>
      <c r="M4343" s="8">
        <f t="shared" si="269"/>
        <v>2500</v>
      </c>
      <c r="N4343" s="9"/>
      <c r="O4343" s="9"/>
      <c r="P4343" s="8">
        <v>15</v>
      </c>
      <c r="Q4343" s="8">
        <v>2875</v>
      </c>
      <c r="R4343" s="17">
        <f t="shared" si="270"/>
        <v>0</v>
      </c>
      <c r="S4343" s="18">
        <f t="shared" si="271"/>
        <v>2875</v>
      </c>
    </row>
    <row r="4344" spans="1:19" x14ac:dyDescent="0.25">
      <c r="A4344" s="7" t="s">
        <v>6983</v>
      </c>
      <c r="B4344" s="7" t="s">
        <v>6984</v>
      </c>
      <c r="C4344" s="7" t="s">
        <v>37</v>
      </c>
      <c r="D4344" s="7" t="s">
        <v>38</v>
      </c>
      <c r="E4344" s="7" t="s">
        <v>39</v>
      </c>
      <c r="F4344" s="8">
        <v>15</v>
      </c>
      <c r="G4344" s="8">
        <v>2128.61</v>
      </c>
      <c r="H4344" s="8">
        <v>2128.61</v>
      </c>
      <c r="I4344" s="8">
        <v>2</v>
      </c>
      <c r="J4344" s="8">
        <v>4257.22</v>
      </c>
      <c r="K4344" s="8">
        <v>2128.61</v>
      </c>
      <c r="L4344" s="8">
        <f t="shared" si="268"/>
        <v>277.64478260869555</v>
      </c>
      <c r="M4344" s="8">
        <f t="shared" si="269"/>
        <v>1850.9652173913046</v>
      </c>
      <c r="N4344" s="14">
        <v>12</v>
      </c>
      <c r="O4344" s="14">
        <v>2073.09</v>
      </c>
      <c r="P4344" s="8">
        <v>15</v>
      </c>
      <c r="Q4344" s="8">
        <v>2128.61</v>
      </c>
      <c r="R4344" s="17">
        <f t="shared" si="270"/>
        <v>4146.18</v>
      </c>
      <c r="S4344" s="18">
        <f t="shared" si="271"/>
        <v>4257.22</v>
      </c>
    </row>
    <row r="4345" spans="1:19" x14ac:dyDescent="0.25">
      <c r="A4345" s="7" t="s">
        <v>6985</v>
      </c>
      <c r="B4345" s="7" t="s">
        <v>6986</v>
      </c>
      <c r="C4345" s="7" t="s">
        <v>76</v>
      </c>
      <c r="D4345" s="7" t="s">
        <v>77</v>
      </c>
      <c r="E4345" s="7" t="s">
        <v>78</v>
      </c>
      <c r="F4345" s="8">
        <v>15</v>
      </c>
      <c r="G4345" s="8">
        <v>6900</v>
      </c>
      <c r="H4345" s="8">
        <v>6900</v>
      </c>
      <c r="I4345" s="8">
        <v>1</v>
      </c>
      <c r="J4345" s="8">
        <v>6900</v>
      </c>
      <c r="K4345" s="8">
        <v>6900</v>
      </c>
      <c r="L4345" s="8">
        <f t="shared" si="268"/>
        <v>899.99999999999909</v>
      </c>
      <c r="M4345" s="8">
        <f t="shared" si="269"/>
        <v>6000.0000000000009</v>
      </c>
      <c r="N4345" s="8">
        <v>12</v>
      </c>
      <c r="O4345" s="8">
        <v>6720</v>
      </c>
      <c r="P4345" s="8">
        <v>15</v>
      </c>
      <c r="Q4345" s="8">
        <v>6900</v>
      </c>
      <c r="R4345" s="17">
        <f t="shared" si="270"/>
        <v>6720</v>
      </c>
      <c r="S4345" s="18">
        <f t="shared" si="271"/>
        <v>6900</v>
      </c>
    </row>
    <row r="4346" spans="1:19" x14ac:dyDescent="0.25">
      <c r="A4346" s="7" t="s">
        <v>6987</v>
      </c>
      <c r="B4346" s="7" t="s">
        <v>6988</v>
      </c>
      <c r="C4346" s="7" t="s">
        <v>76</v>
      </c>
      <c r="D4346" s="7" t="s">
        <v>77</v>
      </c>
      <c r="E4346" s="7" t="s">
        <v>78</v>
      </c>
      <c r="F4346" s="8">
        <v>15</v>
      </c>
      <c r="G4346" s="8">
        <v>3450</v>
      </c>
      <c r="H4346" s="8">
        <v>3450</v>
      </c>
      <c r="I4346" s="8">
        <v>16</v>
      </c>
      <c r="J4346" s="8">
        <v>55200</v>
      </c>
      <c r="K4346" s="8">
        <v>3450</v>
      </c>
      <c r="L4346" s="8">
        <f t="shared" si="268"/>
        <v>449.99999999999955</v>
      </c>
      <c r="M4346" s="8">
        <f t="shared" si="269"/>
        <v>3000.0000000000005</v>
      </c>
      <c r="N4346" s="14">
        <v>12</v>
      </c>
      <c r="O4346" s="14">
        <v>3360</v>
      </c>
      <c r="P4346" s="8">
        <v>15</v>
      </c>
      <c r="Q4346" s="8">
        <v>3450</v>
      </c>
      <c r="R4346" s="17">
        <f t="shared" si="270"/>
        <v>53760</v>
      </c>
      <c r="S4346" s="18">
        <f t="shared" si="271"/>
        <v>55200</v>
      </c>
    </row>
    <row r="4347" spans="1:19" x14ac:dyDescent="0.25">
      <c r="A4347" s="7" t="s">
        <v>6989</v>
      </c>
      <c r="B4347" s="7" t="s">
        <v>6990</v>
      </c>
      <c r="C4347" s="7" t="s">
        <v>37</v>
      </c>
      <c r="D4347" s="7" t="s">
        <v>38</v>
      </c>
      <c r="E4347" s="7" t="s">
        <v>39</v>
      </c>
      <c r="F4347" s="8">
        <v>15</v>
      </c>
      <c r="G4347" s="8">
        <v>2133.25</v>
      </c>
      <c r="H4347" s="8">
        <v>2133.25</v>
      </c>
      <c r="I4347" s="8">
        <v>1</v>
      </c>
      <c r="J4347" s="8">
        <v>2133.25</v>
      </c>
      <c r="K4347" s="8">
        <v>2133.25</v>
      </c>
      <c r="L4347" s="8">
        <f t="shared" si="268"/>
        <v>278.24999999999977</v>
      </c>
      <c r="M4347" s="8">
        <f t="shared" si="269"/>
        <v>1855.0000000000002</v>
      </c>
      <c r="N4347" s="13"/>
      <c r="O4347" s="13"/>
      <c r="P4347" s="8">
        <v>15</v>
      </c>
      <c r="Q4347" s="8">
        <v>2133.25</v>
      </c>
      <c r="R4347" s="17">
        <f t="shared" si="270"/>
        <v>0</v>
      </c>
      <c r="S4347" s="18">
        <f t="shared" si="271"/>
        <v>2133.25</v>
      </c>
    </row>
    <row r="4348" spans="1:19" x14ac:dyDescent="0.25">
      <c r="A4348" s="7" t="s">
        <v>6991</v>
      </c>
      <c r="B4348" s="7" t="s">
        <v>6992</v>
      </c>
      <c r="C4348" s="7" t="s">
        <v>37</v>
      </c>
      <c r="D4348" s="7" t="s">
        <v>38</v>
      </c>
      <c r="E4348" s="7" t="s">
        <v>39</v>
      </c>
      <c r="F4348" s="8">
        <v>15</v>
      </c>
      <c r="G4348" s="8">
        <v>805</v>
      </c>
      <c r="H4348" s="8">
        <v>805</v>
      </c>
      <c r="I4348" s="8">
        <v>1</v>
      </c>
      <c r="J4348" s="8">
        <v>805</v>
      </c>
      <c r="K4348" s="8">
        <v>805</v>
      </c>
      <c r="L4348" s="8">
        <f t="shared" si="268"/>
        <v>105</v>
      </c>
      <c r="M4348" s="8">
        <f t="shared" si="269"/>
        <v>700</v>
      </c>
      <c r="N4348" s="9"/>
      <c r="O4348" s="9"/>
      <c r="P4348" s="8">
        <v>15</v>
      </c>
      <c r="Q4348" s="8">
        <v>805</v>
      </c>
      <c r="R4348" s="17">
        <f t="shared" si="270"/>
        <v>0</v>
      </c>
      <c r="S4348" s="18">
        <f t="shared" si="271"/>
        <v>805</v>
      </c>
    </row>
    <row r="4349" spans="1:19" x14ac:dyDescent="0.25">
      <c r="A4349" s="7" t="s">
        <v>6995</v>
      </c>
      <c r="B4349" s="7" t="s">
        <v>6996</v>
      </c>
      <c r="C4349" s="7" t="s">
        <v>37</v>
      </c>
      <c r="D4349" s="7" t="s">
        <v>38</v>
      </c>
      <c r="E4349" s="7" t="s">
        <v>39</v>
      </c>
      <c r="F4349" s="8">
        <v>15</v>
      </c>
      <c r="G4349" s="8">
        <v>1725</v>
      </c>
      <c r="H4349" s="8">
        <v>1725</v>
      </c>
      <c r="I4349" s="8">
        <v>4</v>
      </c>
      <c r="J4349" s="8">
        <v>6900</v>
      </c>
      <c r="K4349" s="8">
        <v>1725</v>
      </c>
      <c r="L4349" s="8">
        <f t="shared" si="268"/>
        <v>224.99999999999977</v>
      </c>
      <c r="M4349" s="8">
        <f t="shared" si="269"/>
        <v>1500.0000000000002</v>
      </c>
      <c r="N4349" s="13"/>
      <c r="O4349" s="13"/>
      <c r="P4349" s="8">
        <v>15</v>
      </c>
      <c r="Q4349" s="8">
        <v>1725</v>
      </c>
      <c r="R4349" s="17">
        <f t="shared" si="270"/>
        <v>0</v>
      </c>
      <c r="S4349" s="18">
        <f t="shared" si="271"/>
        <v>6900</v>
      </c>
    </row>
    <row r="4350" spans="1:19" x14ac:dyDescent="0.25">
      <c r="A4350" s="7" t="s">
        <v>6997</v>
      </c>
      <c r="B4350" s="7" t="s">
        <v>6998</v>
      </c>
      <c r="C4350" s="7" t="s">
        <v>76</v>
      </c>
      <c r="D4350" s="7" t="s">
        <v>77</v>
      </c>
      <c r="E4350" s="7" t="s">
        <v>78</v>
      </c>
      <c r="F4350" s="8">
        <v>15</v>
      </c>
      <c r="G4350" s="8">
        <v>3450</v>
      </c>
      <c r="H4350" s="8">
        <v>3450</v>
      </c>
      <c r="I4350" s="8">
        <v>5</v>
      </c>
      <c r="J4350" s="8">
        <v>17250</v>
      </c>
      <c r="K4350" s="8">
        <v>3450</v>
      </c>
      <c r="L4350" s="8">
        <f t="shared" si="268"/>
        <v>449.99999999999955</v>
      </c>
      <c r="M4350" s="8">
        <f t="shared" si="269"/>
        <v>3000.0000000000005</v>
      </c>
      <c r="N4350" s="14">
        <v>12</v>
      </c>
      <c r="O4350" s="14">
        <v>3360</v>
      </c>
      <c r="P4350" s="8">
        <v>15</v>
      </c>
      <c r="Q4350" s="8">
        <v>3450</v>
      </c>
      <c r="R4350" s="17">
        <f t="shared" si="270"/>
        <v>16800</v>
      </c>
      <c r="S4350" s="18">
        <f t="shared" si="271"/>
        <v>17250</v>
      </c>
    </row>
    <row r="4351" spans="1:19" x14ac:dyDescent="0.25">
      <c r="A4351" s="7" t="s">
        <v>6999</v>
      </c>
      <c r="B4351" s="7" t="s">
        <v>7000</v>
      </c>
      <c r="C4351" s="7" t="s">
        <v>76</v>
      </c>
      <c r="D4351" s="7" t="s">
        <v>77</v>
      </c>
      <c r="E4351" s="7" t="s">
        <v>78</v>
      </c>
      <c r="F4351" s="8">
        <v>15</v>
      </c>
      <c r="G4351" s="8">
        <v>3450</v>
      </c>
      <c r="H4351" s="8">
        <v>3450</v>
      </c>
      <c r="I4351" s="8">
        <v>6</v>
      </c>
      <c r="J4351" s="8">
        <v>20700</v>
      </c>
      <c r="K4351" s="8">
        <v>3450</v>
      </c>
      <c r="L4351" s="8">
        <f t="shared" si="268"/>
        <v>449.99999999999955</v>
      </c>
      <c r="M4351" s="8">
        <f t="shared" si="269"/>
        <v>3000.0000000000005</v>
      </c>
      <c r="N4351" s="14">
        <v>0</v>
      </c>
      <c r="O4351" s="14">
        <v>3450</v>
      </c>
      <c r="P4351" s="8">
        <v>15</v>
      </c>
      <c r="Q4351" s="8">
        <v>3450</v>
      </c>
      <c r="R4351" s="17">
        <f t="shared" si="270"/>
        <v>20700</v>
      </c>
      <c r="S4351" s="18">
        <f t="shared" si="271"/>
        <v>20700</v>
      </c>
    </row>
    <row r="4352" spans="1:19" x14ac:dyDescent="0.25">
      <c r="A4352" s="7" t="s">
        <v>7001</v>
      </c>
      <c r="B4352" s="7" t="s">
        <v>7002</v>
      </c>
      <c r="C4352" s="7" t="s">
        <v>76</v>
      </c>
      <c r="D4352" s="7" t="s">
        <v>77</v>
      </c>
      <c r="E4352" s="7" t="s">
        <v>1907</v>
      </c>
      <c r="F4352" s="8">
        <v>15</v>
      </c>
      <c r="G4352" s="8">
        <v>27312.5</v>
      </c>
      <c r="H4352" s="8">
        <v>27312.5</v>
      </c>
      <c r="I4352" s="8">
        <v>1</v>
      </c>
      <c r="J4352" s="8">
        <v>27312.5</v>
      </c>
      <c r="K4352" s="8">
        <v>27312.5</v>
      </c>
      <c r="L4352" s="8">
        <f t="shared" si="268"/>
        <v>3562.4999999999964</v>
      </c>
      <c r="M4352" s="8">
        <f t="shared" si="269"/>
        <v>23750.000000000004</v>
      </c>
      <c r="N4352" s="13"/>
      <c r="O4352" s="13"/>
      <c r="P4352" s="8">
        <v>15</v>
      </c>
      <c r="Q4352" s="8">
        <v>27312.5</v>
      </c>
      <c r="R4352" s="17">
        <f t="shared" si="270"/>
        <v>0</v>
      </c>
      <c r="S4352" s="18">
        <f t="shared" si="271"/>
        <v>27312.5</v>
      </c>
    </row>
    <row r="4353" spans="1:19" x14ac:dyDescent="0.25">
      <c r="A4353" s="7" t="s">
        <v>7003</v>
      </c>
      <c r="B4353" s="7" t="s">
        <v>7004</v>
      </c>
      <c r="C4353" s="7" t="s">
        <v>76</v>
      </c>
      <c r="D4353" s="7" t="s">
        <v>77</v>
      </c>
      <c r="E4353" s="7" t="s">
        <v>1907</v>
      </c>
      <c r="F4353" s="8">
        <v>15</v>
      </c>
      <c r="G4353" s="8">
        <v>14892.5</v>
      </c>
      <c r="H4353" s="8">
        <v>14892.5</v>
      </c>
      <c r="I4353" s="8">
        <v>1</v>
      </c>
      <c r="J4353" s="8">
        <v>14892.5</v>
      </c>
      <c r="K4353" s="8">
        <v>14892.5</v>
      </c>
      <c r="L4353" s="8">
        <f t="shared" si="268"/>
        <v>1942.4999999999982</v>
      </c>
      <c r="M4353" s="8">
        <f t="shared" si="269"/>
        <v>12950.000000000002</v>
      </c>
      <c r="N4353" s="13"/>
      <c r="O4353" s="13"/>
      <c r="P4353" s="8">
        <v>15</v>
      </c>
      <c r="Q4353" s="8">
        <v>14892.5</v>
      </c>
      <c r="R4353" s="17">
        <f t="shared" si="270"/>
        <v>0</v>
      </c>
      <c r="S4353" s="18">
        <f t="shared" si="271"/>
        <v>14892.5</v>
      </c>
    </row>
    <row r="4354" spans="1:19" x14ac:dyDescent="0.25">
      <c r="A4354" s="7" t="s">
        <v>7005</v>
      </c>
      <c r="B4354" s="7" t="s">
        <v>7006</v>
      </c>
      <c r="C4354" s="7" t="s">
        <v>76</v>
      </c>
      <c r="D4354" s="7" t="s">
        <v>77</v>
      </c>
      <c r="E4354" s="7" t="s">
        <v>1907</v>
      </c>
      <c r="F4354" s="8">
        <v>15</v>
      </c>
      <c r="G4354" s="8">
        <v>12650</v>
      </c>
      <c r="H4354" s="8">
        <v>12650</v>
      </c>
      <c r="I4354" s="8">
        <v>1</v>
      </c>
      <c r="J4354" s="8">
        <v>12650</v>
      </c>
      <c r="K4354" s="8">
        <v>12650</v>
      </c>
      <c r="L4354" s="8">
        <f t="shared" ref="L4354:L4417" si="272">K4354-M4354</f>
        <v>1650</v>
      </c>
      <c r="M4354" s="8">
        <f t="shared" ref="M4354:M4417" si="273">K4354/((100+F4354)/100)</f>
        <v>11000</v>
      </c>
      <c r="N4354" s="13"/>
      <c r="O4354" s="13"/>
      <c r="P4354" s="8">
        <v>15</v>
      </c>
      <c r="Q4354" s="8">
        <v>12650</v>
      </c>
      <c r="R4354" s="17">
        <f t="shared" ref="R4354:R4417" si="274">I4354*O4354</f>
        <v>0</v>
      </c>
      <c r="S4354" s="18">
        <f t="shared" si="271"/>
        <v>12650</v>
      </c>
    </row>
    <row r="4355" spans="1:19" x14ac:dyDescent="0.25">
      <c r="A4355" s="7" t="s">
        <v>7007</v>
      </c>
      <c r="B4355" s="7" t="s">
        <v>7008</v>
      </c>
      <c r="C4355" s="7" t="s">
        <v>76</v>
      </c>
      <c r="D4355" s="7" t="s">
        <v>77</v>
      </c>
      <c r="E4355" s="7" t="s">
        <v>1907</v>
      </c>
      <c r="F4355" s="8">
        <v>15</v>
      </c>
      <c r="G4355" s="8">
        <v>12305</v>
      </c>
      <c r="H4355" s="8">
        <v>12305</v>
      </c>
      <c r="I4355" s="8">
        <v>1</v>
      </c>
      <c r="J4355" s="8">
        <v>12305</v>
      </c>
      <c r="K4355" s="8">
        <v>12305</v>
      </c>
      <c r="L4355" s="8">
        <f t="shared" si="272"/>
        <v>1605</v>
      </c>
      <c r="M4355" s="8">
        <f t="shared" si="273"/>
        <v>10700</v>
      </c>
      <c r="N4355" s="9"/>
      <c r="O4355" s="9"/>
      <c r="P4355" s="8">
        <v>15</v>
      </c>
      <c r="Q4355" s="8">
        <v>12305</v>
      </c>
      <c r="R4355" s="17">
        <f t="shared" si="274"/>
        <v>0</v>
      </c>
      <c r="S4355" s="18">
        <f t="shared" ref="S4355:S4418" si="275">J4355</f>
        <v>12305</v>
      </c>
    </row>
    <row r="4356" spans="1:19" x14ac:dyDescent="0.25">
      <c r="A4356" s="7" t="s">
        <v>7009</v>
      </c>
      <c r="B4356" s="7" t="s">
        <v>7010</v>
      </c>
      <c r="C4356" s="7" t="s">
        <v>76</v>
      </c>
      <c r="D4356" s="7" t="s">
        <v>77</v>
      </c>
      <c r="E4356" s="7" t="s">
        <v>1907</v>
      </c>
      <c r="F4356" s="8">
        <v>15</v>
      </c>
      <c r="G4356" s="8">
        <v>13570</v>
      </c>
      <c r="H4356" s="8">
        <v>13570</v>
      </c>
      <c r="I4356" s="8">
        <v>1</v>
      </c>
      <c r="J4356" s="8">
        <v>13570</v>
      </c>
      <c r="K4356" s="8">
        <v>13570</v>
      </c>
      <c r="L4356" s="8">
        <f t="shared" si="272"/>
        <v>1769.9999999999982</v>
      </c>
      <c r="M4356" s="8">
        <f t="shared" si="273"/>
        <v>11800.000000000002</v>
      </c>
      <c r="N4356" s="9"/>
      <c r="O4356" s="9"/>
      <c r="P4356" s="8">
        <v>15</v>
      </c>
      <c r="Q4356" s="8">
        <v>13570</v>
      </c>
      <c r="R4356" s="17">
        <f t="shared" si="274"/>
        <v>0</v>
      </c>
      <c r="S4356" s="18">
        <f t="shared" si="275"/>
        <v>13570</v>
      </c>
    </row>
    <row r="4357" spans="1:19" x14ac:dyDescent="0.25">
      <c r="A4357" s="7" t="s">
        <v>7011</v>
      </c>
      <c r="B4357" s="7" t="s">
        <v>1483</v>
      </c>
      <c r="C4357" s="7" t="s">
        <v>76</v>
      </c>
      <c r="D4357" s="7" t="s">
        <v>77</v>
      </c>
      <c r="E4357" s="7" t="s">
        <v>1907</v>
      </c>
      <c r="F4357" s="8">
        <v>15</v>
      </c>
      <c r="G4357" s="8">
        <v>5175</v>
      </c>
      <c r="H4357" s="8">
        <v>5175</v>
      </c>
      <c r="I4357" s="8">
        <v>1</v>
      </c>
      <c r="J4357" s="8">
        <v>5175</v>
      </c>
      <c r="K4357" s="8">
        <v>5175</v>
      </c>
      <c r="L4357" s="8">
        <f t="shared" si="272"/>
        <v>675</v>
      </c>
      <c r="M4357" s="8">
        <f t="shared" si="273"/>
        <v>4500</v>
      </c>
      <c r="N4357" s="9"/>
      <c r="O4357" s="9"/>
      <c r="P4357" s="8">
        <v>15</v>
      </c>
      <c r="Q4357" s="8">
        <v>5175</v>
      </c>
      <c r="R4357" s="17">
        <f t="shared" si="274"/>
        <v>0</v>
      </c>
      <c r="S4357" s="18">
        <f t="shared" si="275"/>
        <v>5175</v>
      </c>
    </row>
    <row r="4358" spans="1:19" x14ac:dyDescent="0.25">
      <c r="A4358" s="7" t="s">
        <v>7012</v>
      </c>
      <c r="B4358" s="7" t="s">
        <v>1489</v>
      </c>
      <c r="C4358" s="7" t="s">
        <v>76</v>
      </c>
      <c r="D4358" s="7" t="s">
        <v>77</v>
      </c>
      <c r="E4358" s="7" t="s">
        <v>1907</v>
      </c>
      <c r="F4358" s="8">
        <v>15</v>
      </c>
      <c r="G4358" s="8">
        <v>793.5</v>
      </c>
      <c r="H4358" s="8">
        <v>793.5</v>
      </c>
      <c r="I4358" s="8">
        <v>1</v>
      </c>
      <c r="J4358" s="8">
        <v>793.5</v>
      </c>
      <c r="K4358" s="8">
        <v>793.5</v>
      </c>
      <c r="L4358" s="8">
        <f t="shared" si="272"/>
        <v>103.5</v>
      </c>
      <c r="M4358" s="8">
        <f t="shared" si="273"/>
        <v>690</v>
      </c>
      <c r="N4358" s="13"/>
      <c r="O4358" s="13"/>
      <c r="P4358" s="8">
        <v>15</v>
      </c>
      <c r="Q4358" s="8">
        <v>793.5</v>
      </c>
      <c r="R4358" s="17">
        <f t="shared" si="274"/>
        <v>0</v>
      </c>
      <c r="S4358" s="18">
        <f t="shared" si="275"/>
        <v>793.5</v>
      </c>
    </row>
    <row r="4359" spans="1:19" x14ac:dyDescent="0.25">
      <c r="A4359" s="7" t="s">
        <v>7013</v>
      </c>
      <c r="B4359" s="7" t="s">
        <v>1412</v>
      </c>
      <c r="C4359" s="7" t="s">
        <v>76</v>
      </c>
      <c r="D4359" s="7" t="s">
        <v>77</v>
      </c>
      <c r="E4359" s="7" t="s">
        <v>1907</v>
      </c>
      <c r="F4359" s="8">
        <v>15</v>
      </c>
      <c r="G4359" s="8">
        <v>793.5</v>
      </c>
      <c r="H4359" s="8">
        <v>793.5</v>
      </c>
      <c r="I4359" s="8">
        <v>1</v>
      </c>
      <c r="J4359" s="8">
        <v>793.5</v>
      </c>
      <c r="K4359" s="8">
        <v>793.5</v>
      </c>
      <c r="L4359" s="8">
        <f t="shared" si="272"/>
        <v>103.5</v>
      </c>
      <c r="M4359" s="8">
        <f t="shared" si="273"/>
        <v>690</v>
      </c>
      <c r="N4359" s="9"/>
      <c r="O4359" s="9"/>
      <c r="P4359" s="8">
        <v>15</v>
      </c>
      <c r="Q4359" s="8">
        <v>793.5</v>
      </c>
      <c r="R4359" s="17">
        <f t="shared" si="274"/>
        <v>0</v>
      </c>
      <c r="S4359" s="18">
        <f t="shared" si="275"/>
        <v>793.5</v>
      </c>
    </row>
    <row r="4360" spans="1:19" x14ac:dyDescent="0.25">
      <c r="A4360" s="7" t="s">
        <v>7020</v>
      </c>
      <c r="B4360" s="7" t="s">
        <v>7021</v>
      </c>
      <c r="C4360" s="7" t="s">
        <v>37</v>
      </c>
      <c r="D4360" s="7" t="s">
        <v>38</v>
      </c>
      <c r="E4360" s="7" t="s">
        <v>39</v>
      </c>
      <c r="F4360" s="8">
        <v>15</v>
      </c>
      <c r="G4360" s="8">
        <v>2990</v>
      </c>
      <c r="H4360" s="8">
        <v>2990</v>
      </c>
      <c r="I4360" s="8">
        <v>2</v>
      </c>
      <c r="J4360" s="8">
        <v>5980</v>
      </c>
      <c r="K4360" s="8">
        <v>2990</v>
      </c>
      <c r="L4360" s="8">
        <f t="shared" si="272"/>
        <v>390</v>
      </c>
      <c r="M4360" s="8">
        <f t="shared" si="273"/>
        <v>2600</v>
      </c>
      <c r="N4360" s="9"/>
      <c r="O4360" s="9"/>
      <c r="P4360" s="8">
        <v>15</v>
      </c>
      <c r="Q4360" s="8">
        <v>2990</v>
      </c>
      <c r="R4360" s="17">
        <f t="shared" si="274"/>
        <v>0</v>
      </c>
      <c r="S4360" s="18">
        <f t="shared" si="275"/>
        <v>5980</v>
      </c>
    </row>
    <row r="4361" spans="1:19" x14ac:dyDescent="0.25">
      <c r="A4361" s="7" t="s">
        <v>7022</v>
      </c>
      <c r="B4361" s="7" t="s">
        <v>7023</v>
      </c>
      <c r="C4361" s="7" t="s">
        <v>76</v>
      </c>
      <c r="D4361" s="7" t="s">
        <v>77</v>
      </c>
      <c r="E4361" s="7" t="s">
        <v>78</v>
      </c>
      <c r="F4361" s="8">
        <v>15</v>
      </c>
      <c r="G4361" s="8">
        <v>3450</v>
      </c>
      <c r="H4361" s="8">
        <v>3450</v>
      </c>
      <c r="I4361" s="8">
        <v>5</v>
      </c>
      <c r="J4361" s="8">
        <v>17250</v>
      </c>
      <c r="K4361" s="8">
        <v>3450</v>
      </c>
      <c r="L4361" s="8">
        <f t="shared" si="272"/>
        <v>449.99999999999955</v>
      </c>
      <c r="M4361" s="8">
        <f t="shared" si="273"/>
        <v>3000.0000000000005</v>
      </c>
      <c r="N4361" s="8">
        <v>12</v>
      </c>
      <c r="O4361" s="8">
        <v>3360</v>
      </c>
      <c r="P4361" s="8">
        <v>15</v>
      </c>
      <c r="Q4361" s="8">
        <v>3450</v>
      </c>
      <c r="R4361" s="17">
        <f t="shared" si="274"/>
        <v>16800</v>
      </c>
      <c r="S4361" s="18">
        <f t="shared" si="275"/>
        <v>17250</v>
      </c>
    </row>
    <row r="4362" spans="1:19" x14ac:dyDescent="0.25">
      <c r="A4362" s="7" t="s">
        <v>7024</v>
      </c>
      <c r="B4362" s="7" t="s">
        <v>7025</v>
      </c>
      <c r="C4362" s="7" t="s">
        <v>76</v>
      </c>
      <c r="D4362" s="7" t="s">
        <v>77</v>
      </c>
      <c r="E4362" s="7" t="s">
        <v>78</v>
      </c>
      <c r="F4362" s="8">
        <v>15</v>
      </c>
      <c r="G4362" s="8">
        <v>3450</v>
      </c>
      <c r="H4362" s="8">
        <v>3450</v>
      </c>
      <c r="I4362" s="8">
        <v>1</v>
      </c>
      <c r="J4362" s="8">
        <v>3450</v>
      </c>
      <c r="K4362" s="8">
        <v>3450</v>
      </c>
      <c r="L4362" s="8">
        <f t="shared" si="272"/>
        <v>449.99999999999955</v>
      </c>
      <c r="M4362" s="8">
        <f t="shared" si="273"/>
        <v>3000.0000000000005</v>
      </c>
      <c r="N4362" s="14">
        <v>12</v>
      </c>
      <c r="O4362" s="14">
        <v>3360</v>
      </c>
      <c r="P4362" s="8">
        <v>15</v>
      </c>
      <c r="Q4362" s="8">
        <v>3450</v>
      </c>
      <c r="R4362" s="17">
        <f t="shared" si="274"/>
        <v>3360</v>
      </c>
      <c r="S4362" s="18">
        <f t="shared" si="275"/>
        <v>3450</v>
      </c>
    </row>
    <row r="4363" spans="1:19" x14ac:dyDescent="0.25">
      <c r="A4363" s="7" t="s">
        <v>7026</v>
      </c>
      <c r="B4363" s="7" t="s">
        <v>7027</v>
      </c>
      <c r="C4363" s="7" t="s">
        <v>76</v>
      </c>
      <c r="D4363" s="7" t="s">
        <v>77</v>
      </c>
      <c r="E4363" s="7" t="s">
        <v>78</v>
      </c>
      <c r="F4363" s="8">
        <v>15</v>
      </c>
      <c r="G4363" s="8">
        <v>3450</v>
      </c>
      <c r="H4363" s="8">
        <v>3450</v>
      </c>
      <c r="I4363" s="8">
        <v>3</v>
      </c>
      <c r="J4363" s="8">
        <v>10350</v>
      </c>
      <c r="K4363" s="8">
        <v>3450</v>
      </c>
      <c r="L4363" s="8">
        <f t="shared" si="272"/>
        <v>449.99999999999955</v>
      </c>
      <c r="M4363" s="8">
        <f t="shared" si="273"/>
        <v>3000.0000000000005</v>
      </c>
      <c r="N4363" s="13"/>
      <c r="O4363" s="13"/>
      <c r="P4363" s="8">
        <v>15</v>
      </c>
      <c r="Q4363" s="8">
        <v>3450</v>
      </c>
      <c r="R4363" s="17">
        <f t="shared" si="274"/>
        <v>0</v>
      </c>
      <c r="S4363" s="18">
        <f t="shared" si="275"/>
        <v>10350</v>
      </c>
    </row>
    <row r="4364" spans="1:19" x14ac:dyDescent="0.25">
      <c r="A4364" s="7" t="s">
        <v>7028</v>
      </c>
      <c r="B4364" s="7" t="s">
        <v>7029</v>
      </c>
      <c r="C4364" s="7" t="s">
        <v>76</v>
      </c>
      <c r="D4364" s="7" t="s">
        <v>77</v>
      </c>
      <c r="E4364" s="7" t="s">
        <v>78</v>
      </c>
      <c r="F4364" s="8">
        <v>15</v>
      </c>
      <c r="G4364" s="8">
        <v>3450</v>
      </c>
      <c r="H4364" s="8">
        <v>3450</v>
      </c>
      <c r="I4364" s="8">
        <v>2</v>
      </c>
      <c r="J4364" s="8">
        <v>6900</v>
      </c>
      <c r="K4364" s="8">
        <v>3450</v>
      </c>
      <c r="L4364" s="8">
        <f t="shared" si="272"/>
        <v>449.99999999999955</v>
      </c>
      <c r="M4364" s="8">
        <f t="shared" si="273"/>
        <v>3000.0000000000005</v>
      </c>
      <c r="N4364" s="14">
        <v>12</v>
      </c>
      <c r="O4364" s="14">
        <v>3360</v>
      </c>
      <c r="P4364" s="8">
        <v>15</v>
      </c>
      <c r="Q4364" s="8">
        <v>3450</v>
      </c>
      <c r="R4364" s="17">
        <f t="shared" si="274"/>
        <v>6720</v>
      </c>
      <c r="S4364" s="18">
        <f t="shared" si="275"/>
        <v>6900</v>
      </c>
    </row>
    <row r="4365" spans="1:19" x14ac:dyDescent="0.25">
      <c r="A4365" s="7" t="s">
        <v>7030</v>
      </c>
      <c r="B4365" s="7" t="s">
        <v>7031</v>
      </c>
      <c r="C4365" s="7" t="s">
        <v>37</v>
      </c>
      <c r="D4365" s="7" t="s">
        <v>38</v>
      </c>
      <c r="E4365" s="7" t="s">
        <v>39</v>
      </c>
      <c r="F4365" s="8">
        <v>15</v>
      </c>
      <c r="G4365" s="8">
        <v>2530</v>
      </c>
      <c r="H4365" s="8">
        <v>2530</v>
      </c>
      <c r="I4365" s="8">
        <v>2</v>
      </c>
      <c r="J4365" s="8">
        <v>5060</v>
      </c>
      <c r="K4365" s="8">
        <v>2530</v>
      </c>
      <c r="L4365" s="8">
        <f t="shared" si="272"/>
        <v>330</v>
      </c>
      <c r="M4365" s="8">
        <f t="shared" si="273"/>
        <v>2200</v>
      </c>
      <c r="N4365" s="9"/>
      <c r="O4365" s="9"/>
      <c r="P4365" s="8">
        <v>15</v>
      </c>
      <c r="Q4365" s="8">
        <v>2530</v>
      </c>
      <c r="R4365" s="17">
        <f t="shared" si="274"/>
        <v>0</v>
      </c>
      <c r="S4365" s="18">
        <f t="shared" si="275"/>
        <v>5060</v>
      </c>
    </row>
    <row r="4366" spans="1:19" x14ac:dyDescent="0.25">
      <c r="A4366" s="7" t="s">
        <v>7032</v>
      </c>
      <c r="B4366" s="7" t="s">
        <v>7033</v>
      </c>
      <c r="C4366" s="7" t="s">
        <v>37</v>
      </c>
      <c r="D4366" s="7" t="s">
        <v>38</v>
      </c>
      <c r="E4366" s="7" t="s">
        <v>39</v>
      </c>
      <c r="F4366" s="14">
        <v>15</v>
      </c>
      <c r="G4366" s="8">
        <v>2530</v>
      </c>
      <c r="H4366" s="8">
        <v>2530</v>
      </c>
      <c r="I4366" s="8">
        <v>1</v>
      </c>
      <c r="J4366" s="8">
        <v>2530</v>
      </c>
      <c r="K4366" s="8">
        <v>2530</v>
      </c>
      <c r="L4366" s="8">
        <f t="shared" si="272"/>
        <v>330</v>
      </c>
      <c r="M4366" s="8">
        <f t="shared" si="273"/>
        <v>2200</v>
      </c>
      <c r="N4366" s="9"/>
      <c r="O4366" s="9"/>
      <c r="P4366" s="14">
        <v>15</v>
      </c>
      <c r="Q4366" s="14">
        <v>2530</v>
      </c>
      <c r="R4366" s="17">
        <f t="shared" si="274"/>
        <v>0</v>
      </c>
      <c r="S4366" s="18">
        <f t="shared" si="275"/>
        <v>2530</v>
      </c>
    </row>
    <row r="4367" spans="1:19" x14ac:dyDescent="0.25">
      <c r="A4367" s="7" t="s">
        <v>7034</v>
      </c>
      <c r="B4367" s="7" t="s">
        <v>7035</v>
      </c>
      <c r="C4367" s="7" t="s">
        <v>1841</v>
      </c>
      <c r="D4367" s="7" t="s">
        <v>1842</v>
      </c>
      <c r="E4367" s="7" t="s">
        <v>2597</v>
      </c>
      <c r="F4367" s="8">
        <v>15</v>
      </c>
      <c r="G4367" s="8">
        <v>227535</v>
      </c>
      <c r="H4367" s="8">
        <v>227535</v>
      </c>
      <c r="I4367" s="8">
        <v>1</v>
      </c>
      <c r="J4367" s="8">
        <v>227535</v>
      </c>
      <c r="K4367" s="8">
        <v>227535</v>
      </c>
      <c r="L4367" s="8">
        <f t="shared" si="272"/>
        <v>29678.478260869539</v>
      </c>
      <c r="M4367" s="8">
        <f t="shared" si="273"/>
        <v>197856.52173913046</v>
      </c>
      <c r="N4367" s="9"/>
      <c r="O4367" s="9"/>
      <c r="P4367" s="8">
        <v>15</v>
      </c>
      <c r="Q4367" s="8">
        <v>227535</v>
      </c>
      <c r="R4367" s="17">
        <f t="shared" si="274"/>
        <v>0</v>
      </c>
      <c r="S4367" s="18">
        <f t="shared" si="275"/>
        <v>227535</v>
      </c>
    </row>
    <row r="4368" spans="1:19" x14ac:dyDescent="0.25">
      <c r="A4368" s="7" t="s">
        <v>7036</v>
      </c>
      <c r="B4368" s="7" t="s">
        <v>7037</v>
      </c>
      <c r="C4368" s="7" t="s">
        <v>76</v>
      </c>
      <c r="D4368" s="7" t="s">
        <v>77</v>
      </c>
      <c r="E4368" s="7" t="s">
        <v>78</v>
      </c>
      <c r="F4368" s="8">
        <v>15</v>
      </c>
      <c r="G4368" s="8">
        <v>6900</v>
      </c>
      <c r="H4368" s="8">
        <v>6900</v>
      </c>
      <c r="I4368" s="8">
        <v>1</v>
      </c>
      <c r="J4368" s="8">
        <v>6900</v>
      </c>
      <c r="K4368" s="8">
        <v>6900</v>
      </c>
      <c r="L4368" s="8">
        <f t="shared" si="272"/>
        <v>899.99999999999909</v>
      </c>
      <c r="M4368" s="8">
        <f t="shared" si="273"/>
        <v>6000.0000000000009</v>
      </c>
      <c r="N4368" s="13"/>
      <c r="O4368" s="13"/>
      <c r="P4368" s="8">
        <v>15</v>
      </c>
      <c r="Q4368" s="8">
        <v>6900</v>
      </c>
      <c r="R4368" s="17">
        <f t="shared" si="274"/>
        <v>0</v>
      </c>
      <c r="S4368" s="18">
        <f t="shared" si="275"/>
        <v>6900</v>
      </c>
    </row>
    <row r="4369" spans="1:19" x14ac:dyDescent="0.25">
      <c r="A4369" s="7" t="s">
        <v>7038</v>
      </c>
      <c r="B4369" s="7" t="s">
        <v>7039</v>
      </c>
      <c r="C4369" s="7" t="s">
        <v>2464</v>
      </c>
      <c r="D4369" s="7" t="s">
        <v>2465</v>
      </c>
      <c r="E4369" s="7" t="s">
        <v>2466</v>
      </c>
      <c r="F4369" s="8">
        <v>15</v>
      </c>
      <c r="G4369" s="8">
        <v>13915</v>
      </c>
      <c r="H4369" s="8">
        <v>13915</v>
      </c>
      <c r="I4369" s="8">
        <v>1</v>
      </c>
      <c r="J4369" s="8">
        <v>13915</v>
      </c>
      <c r="K4369" s="8">
        <v>13915</v>
      </c>
      <c r="L4369" s="8">
        <f t="shared" si="272"/>
        <v>1814.9999999999982</v>
      </c>
      <c r="M4369" s="8">
        <f t="shared" si="273"/>
        <v>12100.000000000002</v>
      </c>
      <c r="N4369" s="13"/>
      <c r="O4369" s="13"/>
      <c r="P4369" s="8">
        <v>15</v>
      </c>
      <c r="Q4369" s="8">
        <v>13915</v>
      </c>
      <c r="R4369" s="17">
        <f t="shared" si="274"/>
        <v>0</v>
      </c>
      <c r="S4369" s="18">
        <f t="shared" si="275"/>
        <v>13915</v>
      </c>
    </row>
    <row r="4370" spans="1:19" x14ac:dyDescent="0.25">
      <c r="A4370" s="7" t="s">
        <v>7040</v>
      </c>
      <c r="B4370" s="7" t="s">
        <v>7041</v>
      </c>
      <c r="C4370" s="7" t="s">
        <v>2464</v>
      </c>
      <c r="D4370" s="7" t="s">
        <v>2465</v>
      </c>
      <c r="E4370" s="7" t="s">
        <v>2466</v>
      </c>
      <c r="F4370" s="8">
        <v>15</v>
      </c>
      <c r="G4370" s="8">
        <v>13915</v>
      </c>
      <c r="H4370" s="8">
        <v>13915</v>
      </c>
      <c r="I4370" s="8">
        <v>1</v>
      </c>
      <c r="J4370" s="8">
        <v>13915</v>
      </c>
      <c r="K4370" s="8">
        <v>13915</v>
      </c>
      <c r="L4370" s="8">
        <f t="shared" si="272"/>
        <v>1814.9999999999982</v>
      </c>
      <c r="M4370" s="8">
        <f t="shared" si="273"/>
        <v>12100.000000000002</v>
      </c>
      <c r="N4370" s="13"/>
      <c r="O4370" s="13"/>
      <c r="P4370" s="8">
        <v>15</v>
      </c>
      <c r="Q4370" s="8">
        <v>13915</v>
      </c>
      <c r="R4370" s="17">
        <f t="shared" si="274"/>
        <v>0</v>
      </c>
      <c r="S4370" s="18">
        <f t="shared" si="275"/>
        <v>13915</v>
      </c>
    </row>
    <row r="4371" spans="1:19" x14ac:dyDescent="0.25">
      <c r="A4371" s="7" t="s">
        <v>7042</v>
      </c>
      <c r="B4371" s="7" t="s">
        <v>7043</v>
      </c>
      <c r="C4371" s="7" t="s">
        <v>2464</v>
      </c>
      <c r="D4371" s="7" t="s">
        <v>2465</v>
      </c>
      <c r="E4371" s="7" t="s">
        <v>2466</v>
      </c>
      <c r="F4371" s="8">
        <v>15</v>
      </c>
      <c r="G4371" s="8">
        <v>13915</v>
      </c>
      <c r="H4371" s="8">
        <v>13915</v>
      </c>
      <c r="I4371" s="8">
        <v>1</v>
      </c>
      <c r="J4371" s="8">
        <v>13915</v>
      </c>
      <c r="K4371" s="8">
        <v>13915</v>
      </c>
      <c r="L4371" s="8">
        <f t="shared" si="272"/>
        <v>1814.9999999999982</v>
      </c>
      <c r="M4371" s="8">
        <f t="shared" si="273"/>
        <v>12100.000000000002</v>
      </c>
      <c r="N4371" s="9"/>
      <c r="O4371" s="9"/>
      <c r="P4371" s="8">
        <v>15</v>
      </c>
      <c r="Q4371" s="8">
        <v>13915</v>
      </c>
      <c r="R4371" s="17">
        <f t="shared" si="274"/>
        <v>0</v>
      </c>
      <c r="S4371" s="18">
        <f t="shared" si="275"/>
        <v>13915</v>
      </c>
    </row>
    <row r="4372" spans="1:19" x14ac:dyDescent="0.25">
      <c r="A4372" s="7" t="s">
        <v>7044</v>
      </c>
      <c r="B4372" s="7" t="s">
        <v>7045</v>
      </c>
      <c r="C4372" s="7" t="s">
        <v>2464</v>
      </c>
      <c r="D4372" s="7" t="s">
        <v>2465</v>
      </c>
      <c r="E4372" s="7" t="s">
        <v>2466</v>
      </c>
      <c r="F4372" s="8">
        <v>15</v>
      </c>
      <c r="G4372" s="8">
        <v>13915</v>
      </c>
      <c r="H4372" s="8">
        <v>13915</v>
      </c>
      <c r="I4372" s="8">
        <v>1</v>
      </c>
      <c r="J4372" s="8">
        <v>13915</v>
      </c>
      <c r="K4372" s="8">
        <v>13915</v>
      </c>
      <c r="L4372" s="8">
        <f t="shared" si="272"/>
        <v>1814.9999999999982</v>
      </c>
      <c r="M4372" s="8">
        <f t="shared" si="273"/>
        <v>12100.000000000002</v>
      </c>
      <c r="N4372" s="13"/>
      <c r="O4372" s="13"/>
      <c r="P4372" s="8">
        <v>15</v>
      </c>
      <c r="Q4372" s="8">
        <v>13915</v>
      </c>
      <c r="R4372" s="17">
        <f t="shared" si="274"/>
        <v>0</v>
      </c>
      <c r="S4372" s="18">
        <f t="shared" si="275"/>
        <v>13915</v>
      </c>
    </row>
    <row r="4373" spans="1:19" x14ac:dyDescent="0.25">
      <c r="A4373" s="7" t="s">
        <v>7046</v>
      </c>
      <c r="B4373" s="7" t="s">
        <v>7047</v>
      </c>
      <c r="C4373" s="7" t="s">
        <v>2464</v>
      </c>
      <c r="D4373" s="7" t="s">
        <v>2465</v>
      </c>
      <c r="E4373" s="7" t="s">
        <v>2466</v>
      </c>
      <c r="F4373" s="8">
        <v>15</v>
      </c>
      <c r="G4373" s="8">
        <v>13915</v>
      </c>
      <c r="H4373" s="8">
        <v>13915</v>
      </c>
      <c r="I4373" s="8">
        <v>1</v>
      </c>
      <c r="J4373" s="8">
        <v>13915</v>
      </c>
      <c r="K4373" s="8">
        <v>13915</v>
      </c>
      <c r="L4373" s="8">
        <f t="shared" si="272"/>
        <v>1814.9999999999982</v>
      </c>
      <c r="M4373" s="8">
        <f t="shared" si="273"/>
        <v>12100.000000000002</v>
      </c>
      <c r="N4373" s="9"/>
      <c r="O4373" s="9"/>
      <c r="P4373" s="8">
        <v>15</v>
      </c>
      <c r="Q4373" s="8">
        <v>13915</v>
      </c>
      <c r="R4373" s="17">
        <f t="shared" si="274"/>
        <v>0</v>
      </c>
      <c r="S4373" s="18">
        <f t="shared" si="275"/>
        <v>13915</v>
      </c>
    </row>
    <row r="4374" spans="1:19" x14ac:dyDescent="0.25">
      <c r="A4374" s="7" t="s">
        <v>7048</v>
      </c>
      <c r="B4374" s="7" t="s">
        <v>7049</v>
      </c>
      <c r="C4374" s="7" t="s">
        <v>2464</v>
      </c>
      <c r="D4374" s="7" t="s">
        <v>2465</v>
      </c>
      <c r="E4374" s="7" t="s">
        <v>2466</v>
      </c>
      <c r="F4374" s="8">
        <v>15</v>
      </c>
      <c r="G4374" s="8">
        <v>13915</v>
      </c>
      <c r="H4374" s="8">
        <v>13915</v>
      </c>
      <c r="I4374" s="8">
        <v>1</v>
      </c>
      <c r="J4374" s="8">
        <v>13915</v>
      </c>
      <c r="K4374" s="8">
        <v>13915</v>
      </c>
      <c r="L4374" s="8">
        <f t="shared" si="272"/>
        <v>1814.9999999999982</v>
      </c>
      <c r="M4374" s="8">
        <f t="shared" si="273"/>
        <v>12100.000000000002</v>
      </c>
      <c r="N4374" s="9"/>
      <c r="O4374" s="9"/>
      <c r="P4374" s="8">
        <v>15</v>
      </c>
      <c r="Q4374" s="8">
        <v>13915</v>
      </c>
      <c r="R4374" s="17">
        <f t="shared" si="274"/>
        <v>0</v>
      </c>
      <c r="S4374" s="18">
        <f t="shared" si="275"/>
        <v>13915</v>
      </c>
    </row>
    <row r="4375" spans="1:19" x14ac:dyDescent="0.25">
      <c r="A4375" s="7" t="s">
        <v>7050</v>
      </c>
      <c r="B4375" s="7" t="s">
        <v>7051</v>
      </c>
      <c r="C4375" s="7" t="s">
        <v>2464</v>
      </c>
      <c r="D4375" s="7" t="s">
        <v>2465</v>
      </c>
      <c r="E4375" s="7" t="s">
        <v>2466</v>
      </c>
      <c r="F4375" s="8">
        <v>15</v>
      </c>
      <c r="G4375" s="8">
        <v>13915</v>
      </c>
      <c r="H4375" s="8">
        <v>13915</v>
      </c>
      <c r="I4375" s="8">
        <v>1</v>
      </c>
      <c r="J4375" s="8">
        <v>13915</v>
      </c>
      <c r="K4375" s="8">
        <v>13915</v>
      </c>
      <c r="L4375" s="8">
        <f t="shared" si="272"/>
        <v>1814.9999999999982</v>
      </c>
      <c r="M4375" s="8">
        <f t="shared" si="273"/>
        <v>12100.000000000002</v>
      </c>
      <c r="N4375" s="14">
        <v>12</v>
      </c>
      <c r="O4375" s="14">
        <v>13552</v>
      </c>
      <c r="P4375" s="8">
        <v>15</v>
      </c>
      <c r="Q4375" s="8">
        <v>13915</v>
      </c>
      <c r="R4375" s="17">
        <f t="shared" si="274"/>
        <v>13552</v>
      </c>
      <c r="S4375" s="18">
        <f t="shared" si="275"/>
        <v>13915</v>
      </c>
    </row>
    <row r="4376" spans="1:19" x14ac:dyDescent="0.25">
      <c r="A4376" s="7" t="s">
        <v>7052</v>
      </c>
      <c r="B4376" s="7" t="s">
        <v>7053</v>
      </c>
      <c r="C4376" s="7" t="s">
        <v>2464</v>
      </c>
      <c r="D4376" s="7" t="s">
        <v>2465</v>
      </c>
      <c r="E4376" s="7" t="s">
        <v>2466</v>
      </c>
      <c r="F4376" s="8">
        <v>15</v>
      </c>
      <c r="G4376" s="8">
        <v>13915</v>
      </c>
      <c r="H4376" s="8">
        <v>13915</v>
      </c>
      <c r="I4376" s="8">
        <v>1</v>
      </c>
      <c r="J4376" s="8">
        <v>13915</v>
      </c>
      <c r="K4376" s="8">
        <v>13915</v>
      </c>
      <c r="L4376" s="8">
        <f t="shared" si="272"/>
        <v>1814.9999999999982</v>
      </c>
      <c r="M4376" s="8">
        <f t="shared" si="273"/>
        <v>12100.000000000002</v>
      </c>
      <c r="N4376" s="13"/>
      <c r="O4376" s="13"/>
      <c r="P4376" s="8">
        <v>15</v>
      </c>
      <c r="Q4376" s="8">
        <v>13915</v>
      </c>
      <c r="R4376" s="17">
        <f t="shared" si="274"/>
        <v>0</v>
      </c>
      <c r="S4376" s="18">
        <f t="shared" si="275"/>
        <v>13915</v>
      </c>
    </row>
    <row r="4377" spans="1:19" x14ac:dyDescent="0.25">
      <c r="A4377" s="7" t="s">
        <v>7054</v>
      </c>
      <c r="B4377" s="7" t="s">
        <v>7055</v>
      </c>
      <c r="C4377" s="7" t="s">
        <v>32</v>
      </c>
      <c r="D4377" s="7" t="s">
        <v>33</v>
      </c>
      <c r="E4377" s="7" t="s">
        <v>34</v>
      </c>
      <c r="F4377" s="14">
        <v>15</v>
      </c>
      <c r="G4377" s="8">
        <v>23002.880000000001</v>
      </c>
      <c r="H4377" s="8">
        <v>23002.880000000001</v>
      </c>
      <c r="I4377" s="8">
        <v>1</v>
      </c>
      <c r="J4377" s="8">
        <v>23002.880000000001</v>
      </c>
      <c r="K4377" s="8">
        <v>23002.880000000001</v>
      </c>
      <c r="L4377" s="8">
        <f t="shared" si="272"/>
        <v>3000.3756521739124</v>
      </c>
      <c r="M4377" s="8">
        <f t="shared" si="273"/>
        <v>20002.504347826089</v>
      </c>
      <c r="N4377" s="9"/>
      <c r="O4377" s="9"/>
      <c r="P4377" s="14">
        <v>15</v>
      </c>
      <c r="Q4377" s="14">
        <v>23002.880000000001</v>
      </c>
      <c r="R4377" s="17">
        <f t="shared" si="274"/>
        <v>0</v>
      </c>
      <c r="S4377" s="18">
        <f t="shared" si="275"/>
        <v>23002.880000000001</v>
      </c>
    </row>
    <row r="4378" spans="1:19" x14ac:dyDescent="0.25">
      <c r="A4378" s="7" t="s">
        <v>7056</v>
      </c>
      <c r="B4378" s="7" t="s">
        <v>7057</v>
      </c>
      <c r="C4378" s="7" t="s">
        <v>32</v>
      </c>
      <c r="D4378" s="7" t="s">
        <v>33</v>
      </c>
      <c r="E4378" s="7" t="s">
        <v>34</v>
      </c>
      <c r="F4378" s="8">
        <v>15</v>
      </c>
      <c r="G4378" s="8">
        <v>9085</v>
      </c>
      <c r="H4378" s="8">
        <v>9085</v>
      </c>
      <c r="I4378" s="8">
        <v>1</v>
      </c>
      <c r="J4378" s="8">
        <v>9085</v>
      </c>
      <c r="K4378" s="8">
        <v>9085</v>
      </c>
      <c r="L4378" s="8">
        <f t="shared" si="272"/>
        <v>1184.9999999999991</v>
      </c>
      <c r="M4378" s="8">
        <f t="shared" si="273"/>
        <v>7900.0000000000009</v>
      </c>
      <c r="N4378" s="13"/>
      <c r="O4378" s="13"/>
      <c r="P4378" s="8">
        <v>15</v>
      </c>
      <c r="Q4378" s="8">
        <v>9085</v>
      </c>
      <c r="R4378" s="17">
        <f t="shared" si="274"/>
        <v>0</v>
      </c>
      <c r="S4378" s="18">
        <f t="shared" si="275"/>
        <v>9085</v>
      </c>
    </row>
    <row r="4379" spans="1:19" x14ac:dyDescent="0.25">
      <c r="A4379" s="7" t="s">
        <v>7058</v>
      </c>
      <c r="B4379" s="7" t="s">
        <v>7059</v>
      </c>
      <c r="C4379" s="7" t="s">
        <v>37</v>
      </c>
      <c r="D4379" s="7" t="s">
        <v>38</v>
      </c>
      <c r="E4379" s="7" t="s">
        <v>39</v>
      </c>
      <c r="F4379" s="8">
        <v>15</v>
      </c>
      <c r="G4379" s="8">
        <v>1429.45</v>
      </c>
      <c r="H4379" s="8">
        <v>1429.45</v>
      </c>
      <c r="I4379" s="8">
        <v>1</v>
      </c>
      <c r="J4379" s="8">
        <v>1429.45</v>
      </c>
      <c r="K4379" s="8">
        <v>1429.45</v>
      </c>
      <c r="L4379" s="8">
        <f t="shared" si="272"/>
        <v>186.44999999999982</v>
      </c>
      <c r="M4379" s="8">
        <f t="shared" si="273"/>
        <v>1243.0000000000002</v>
      </c>
      <c r="N4379" s="13"/>
      <c r="O4379" s="13"/>
      <c r="P4379" s="8">
        <v>15</v>
      </c>
      <c r="Q4379" s="8">
        <v>1429.45</v>
      </c>
      <c r="R4379" s="17">
        <f t="shared" si="274"/>
        <v>0</v>
      </c>
      <c r="S4379" s="18">
        <f t="shared" si="275"/>
        <v>1429.45</v>
      </c>
    </row>
    <row r="4380" spans="1:19" x14ac:dyDescent="0.25">
      <c r="A4380" s="7" t="s">
        <v>7060</v>
      </c>
      <c r="B4380" s="7" t="s">
        <v>7061</v>
      </c>
      <c r="C4380" s="7" t="s">
        <v>37</v>
      </c>
      <c r="D4380" s="7" t="s">
        <v>38</v>
      </c>
      <c r="E4380" s="7" t="s">
        <v>39</v>
      </c>
      <c r="F4380" s="8">
        <v>15</v>
      </c>
      <c r="G4380" s="8">
        <v>6200</v>
      </c>
      <c r="H4380" s="8">
        <v>6200</v>
      </c>
      <c r="I4380" s="8">
        <v>1</v>
      </c>
      <c r="J4380" s="8">
        <v>6200</v>
      </c>
      <c r="K4380" s="8">
        <v>6200</v>
      </c>
      <c r="L4380" s="8">
        <f t="shared" si="272"/>
        <v>808.695652173913</v>
      </c>
      <c r="M4380" s="8">
        <f t="shared" si="273"/>
        <v>5391.304347826087</v>
      </c>
      <c r="N4380" s="8">
        <v>12</v>
      </c>
      <c r="O4380" s="8">
        <v>6038.26</v>
      </c>
      <c r="P4380" s="8">
        <v>15</v>
      </c>
      <c r="Q4380" s="8">
        <v>6200</v>
      </c>
      <c r="R4380" s="17">
        <f t="shared" si="274"/>
        <v>6038.26</v>
      </c>
      <c r="S4380" s="18">
        <f t="shared" si="275"/>
        <v>6200</v>
      </c>
    </row>
    <row r="4381" spans="1:19" x14ac:dyDescent="0.25">
      <c r="A4381" s="7" t="s">
        <v>7062</v>
      </c>
      <c r="B4381" s="7" t="s">
        <v>7063</v>
      </c>
      <c r="C4381" s="7" t="s">
        <v>37</v>
      </c>
      <c r="D4381" s="7" t="s">
        <v>38</v>
      </c>
      <c r="E4381" s="7" t="s">
        <v>39</v>
      </c>
      <c r="F4381" s="8">
        <v>15</v>
      </c>
      <c r="G4381" s="8">
        <v>6200</v>
      </c>
      <c r="H4381" s="8">
        <v>6200</v>
      </c>
      <c r="I4381" s="8">
        <v>1</v>
      </c>
      <c r="J4381" s="8">
        <v>6200</v>
      </c>
      <c r="K4381" s="8">
        <v>6200</v>
      </c>
      <c r="L4381" s="8">
        <f t="shared" si="272"/>
        <v>808.695652173913</v>
      </c>
      <c r="M4381" s="8">
        <f t="shared" si="273"/>
        <v>5391.304347826087</v>
      </c>
      <c r="N4381" s="13"/>
      <c r="O4381" s="13"/>
      <c r="P4381" s="8">
        <v>15</v>
      </c>
      <c r="Q4381" s="8">
        <v>6200</v>
      </c>
      <c r="R4381" s="17">
        <f t="shared" si="274"/>
        <v>0</v>
      </c>
      <c r="S4381" s="18">
        <f t="shared" si="275"/>
        <v>6200</v>
      </c>
    </row>
    <row r="4382" spans="1:19" x14ac:dyDescent="0.25">
      <c r="A4382" s="7" t="s">
        <v>7064</v>
      </c>
      <c r="B4382" s="7" t="s">
        <v>7065</v>
      </c>
      <c r="C4382" s="7" t="s">
        <v>37</v>
      </c>
      <c r="D4382" s="7" t="s">
        <v>38</v>
      </c>
      <c r="E4382" s="7" t="s">
        <v>39</v>
      </c>
      <c r="F4382" s="8">
        <v>15</v>
      </c>
      <c r="G4382" s="8">
        <v>2128.62</v>
      </c>
      <c r="H4382" s="8">
        <v>2128.62</v>
      </c>
      <c r="I4382" s="8">
        <v>1</v>
      </c>
      <c r="J4382" s="8">
        <v>2128.62</v>
      </c>
      <c r="K4382" s="8">
        <v>2128.62</v>
      </c>
      <c r="L4382" s="8">
        <f t="shared" si="272"/>
        <v>277.64608695652169</v>
      </c>
      <c r="M4382" s="8">
        <f t="shared" si="273"/>
        <v>1850.9739130434782</v>
      </c>
      <c r="N4382" s="14">
        <v>12</v>
      </c>
      <c r="O4382" s="14">
        <v>2073.09</v>
      </c>
      <c r="P4382" s="8">
        <v>15</v>
      </c>
      <c r="Q4382" s="8">
        <v>2128.62</v>
      </c>
      <c r="R4382" s="17">
        <f t="shared" si="274"/>
        <v>2073.09</v>
      </c>
      <c r="S4382" s="18">
        <f t="shared" si="275"/>
        <v>2128.62</v>
      </c>
    </row>
    <row r="4383" spans="1:19" x14ac:dyDescent="0.25">
      <c r="A4383" s="7" t="s">
        <v>7066</v>
      </c>
      <c r="B4383" s="7" t="s">
        <v>7067</v>
      </c>
      <c r="C4383" s="7" t="s">
        <v>37</v>
      </c>
      <c r="D4383" s="7" t="s">
        <v>38</v>
      </c>
      <c r="E4383" s="7" t="s">
        <v>39</v>
      </c>
      <c r="F4383" s="8">
        <v>15</v>
      </c>
      <c r="G4383" s="8">
        <v>2128.62</v>
      </c>
      <c r="H4383" s="8">
        <v>2128.62</v>
      </c>
      <c r="I4383" s="8">
        <v>2</v>
      </c>
      <c r="J4383" s="8">
        <v>4257.2299999999996</v>
      </c>
      <c r="K4383" s="8">
        <v>2128.6149999999998</v>
      </c>
      <c r="L4383" s="8">
        <f t="shared" si="272"/>
        <v>277.64543478260862</v>
      </c>
      <c r="M4383" s="8">
        <f t="shared" si="273"/>
        <v>1850.9695652173912</v>
      </c>
      <c r="N4383" s="9"/>
      <c r="O4383" s="9"/>
      <c r="P4383" s="8">
        <v>15</v>
      </c>
      <c r="Q4383" s="8">
        <v>2128.6149999999998</v>
      </c>
      <c r="R4383" s="17">
        <f t="shared" si="274"/>
        <v>0</v>
      </c>
      <c r="S4383" s="18">
        <f t="shared" si="275"/>
        <v>4257.2299999999996</v>
      </c>
    </row>
    <row r="4384" spans="1:19" x14ac:dyDescent="0.25">
      <c r="A4384" s="7" t="s">
        <v>7068</v>
      </c>
      <c r="B4384" s="7" t="s">
        <v>7069</v>
      </c>
      <c r="C4384" s="7" t="s">
        <v>37</v>
      </c>
      <c r="D4384" s="7" t="s">
        <v>38</v>
      </c>
      <c r="E4384" s="7" t="s">
        <v>39</v>
      </c>
      <c r="F4384" s="8">
        <v>15</v>
      </c>
      <c r="G4384" s="8">
        <v>3234.95</v>
      </c>
      <c r="H4384" s="8">
        <v>3234.95</v>
      </c>
      <c r="I4384" s="8">
        <v>1</v>
      </c>
      <c r="J4384" s="8">
        <v>3234.95</v>
      </c>
      <c r="K4384" s="8">
        <v>3234.95</v>
      </c>
      <c r="L4384" s="8">
        <f t="shared" si="272"/>
        <v>421.94999999999982</v>
      </c>
      <c r="M4384" s="8">
        <f t="shared" si="273"/>
        <v>2813</v>
      </c>
      <c r="N4384" s="9"/>
      <c r="O4384" s="9"/>
      <c r="P4384" s="8">
        <v>15</v>
      </c>
      <c r="Q4384" s="8">
        <v>3234.95</v>
      </c>
      <c r="R4384" s="17">
        <f t="shared" si="274"/>
        <v>0</v>
      </c>
      <c r="S4384" s="18">
        <f t="shared" si="275"/>
        <v>3234.95</v>
      </c>
    </row>
    <row r="4385" spans="1:19" x14ac:dyDescent="0.25">
      <c r="A4385" s="7" t="s">
        <v>7070</v>
      </c>
      <c r="B4385" s="7" t="s">
        <v>7071</v>
      </c>
      <c r="C4385" s="7" t="s">
        <v>4266</v>
      </c>
      <c r="D4385" s="7" t="s">
        <v>4267</v>
      </c>
      <c r="E4385" s="7" t="s">
        <v>4268</v>
      </c>
      <c r="F4385" s="8">
        <v>15</v>
      </c>
      <c r="G4385" s="8">
        <v>68310</v>
      </c>
      <c r="H4385" s="8">
        <v>68310</v>
      </c>
      <c r="I4385" s="8">
        <v>2</v>
      </c>
      <c r="J4385" s="8">
        <v>136620</v>
      </c>
      <c r="K4385" s="8">
        <v>68310</v>
      </c>
      <c r="L4385" s="8">
        <f t="shared" si="272"/>
        <v>8909.9999999999927</v>
      </c>
      <c r="M4385" s="8">
        <f t="shared" si="273"/>
        <v>59400.000000000007</v>
      </c>
      <c r="N4385" s="9"/>
      <c r="O4385" s="9"/>
      <c r="P4385" s="8">
        <v>15</v>
      </c>
      <c r="Q4385" s="8">
        <v>68310</v>
      </c>
      <c r="R4385" s="17">
        <f t="shared" si="274"/>
        <v>0</v>
      </c>
      <c r="S4385" s="18">
        <f t="shared" si="275"/>
        <v>136620</v>
      </c>
    </row>
    <row r="4386" spans="1:19" x14ac:dyDescent="0.25">
      <c r="A4386" s="7" t="s">
        <v>7072</v>
      </c>
      <c r="B4386" s="7" t="s">
        <v>7073</v>
      </c>
      <c r="C4386" s="7" t="s">
        <v>4266</v>
      </c>
      <c r="D4386" s="7" t="s">
        <v>4267</v>
      </c>
      <c r="E4386" s="7" t="s">
        <v>4268</v>
      </c>
      <c r="F4386" s="8">
        <v>15</v>
      </c>
      <c r="G4386" s="8">
        <v>68310</v>
      </c>
      <c r="H4386" s="8">
        <v>68310</v>
      </c>
      <c r="I4386" s="8">
        <v>3</v>
      </c>
      <c r="J4386" s="8">
        <v>204930</v>
      </c>
      <c r="K4386" s="8">
        <v>68310</v>
      </c>
      <c r="L4386" s="8">
        <f t="shared" si="272"/>
        <v>8909.9999999999927</v>
      </c>
      <c r="M4386" s="8">
        <f t="shared" si="273"/>
        <v>59400.000000000007</v>
      </c>
      <c r="N4386" s="14">
        <v>12</v>
      </c>
      <c r="O4386" s="14">
        <v>66528</v>
      </c>
      <c r="P4386" s="8">
        <v>15</v>
      </c>
      <c r="Q4386" s="8">
        <v>68310</v>
      </c>
      <c r="R4386" s="17">
        <f t="shared" si="274"/>
        <v>199584</v>
      </c>
      <c r="S4386" s="18">
        <f t="shared" si="275"/>
        <v>204930</v>
      </c>
    </row>
    <row r="4387" spans="1:19" x14ac:dyDescent="0.25">
      <c r="A4387" s="7" t="s">
        <v>7074</v>
      </c>
      <c r="B4387" s="7" t="s">
        <v>7075</v>
      </c>
      <c r="C4387" s="7" t="s">
        <v>32</v>
      </c>
      <c r="D4387" s="7" t="s">
        <v>33</v>
      </c>
      <c r="E4387" s="7" t="s">
        <v>34</v>
      </c>
      <c r="F4387" s="8">
        <v>15</v>
      </c>
      <c r="G4387" s="8">
        <v>18745</v>
      </c>
      <c r="H4387" s="8">
        <v>18745</v>
      </c>
      <c r="I4387" s="8">
        <v>2</v>
      </c>
      <c r="J4387" s="8">
        <v>37490</v>
      </c>
      <c r="K4387" s="8">
        <v>18745</v>
      </c>
      <c r="L4387" s="8">
        <f t="shared" si="272"/>
        <v>2444.9999999999982</v>
      </c>
      <c r="M4387" s="8">
        <f t="shared" si="273"/>
        <v>16300.000000000002</v>
      </c>
      <c r="N4387" s="9"/>
      <c r="O4387" s="9"/>
      <c r="P4387" s="8">
        <v>15</v>
      </c>
      <c r="Q4387" s="8">
        <v>18745</v>
      </c>
      <c r="R4387" s="17">
        <f t="shared" si="274"/>
        <v>0</v>
      </c>
      <c r="S4387" s="18">
        <f t="shared" si="275"/>
        <v>37490</v>
      </c>
    </row>
    <row r="4388" spans="1:19" x14ac:dyDescent="0.25">
      <c r="A4388" s="7" t="s">
        <v>7076</v>
      </c>
      <c r="B4388" s="7" t="s">
        <v>7077</v>
      </c>
      <c r="C4388" s="7" t="s">
        <v>32</v>
      </c>
      <c r="D4388" s="7" t="s">
        <v>33</v>
      </c>
      <c r="E4388" s="7" t="s">
        <v>34</v>
      </c>
      <c r="F4388" s="8">
        <v>15</v>
      </c>
      <c r="G4388" s="8">
        <v>23002.87</v>
      </c>
      <c r="H4388" s="8">
        <v>23002.87</v>
      </c>
      <c r="I4388" s="8">
        <v>1</v>
      </c>
      <c r="J4388" s="8">
        <v>23002.87</v>
      </c>
      <c r="K4388" s="8">
        <v>23002.87</v>
      </c>
      <c r="L4388" s="8">
        <f t="shared" si="272"/>
        <v>3000.374347826084</v>
      </c>
      <c r="M4388" s="8">
        <f t="shared" si="273"/>
        <v>20002.495652173915</v>
      </c>
      <c r="N4388" s="13"/>
      <c r="O4388" s="13"/>
      <c r="P4388" s="8">
        <v>15</v>
      </c>
      <c r="Q4388" s="8">
        <v>23002.87</v>
      </c>
      <c r="R4388" s="17">
        <f t="shared" si="274"/>
        <v>0</v>
      </c>
      <c r="S4388" s="18">
        <f t="shared" si="275"/>
        <v>23002.87</v>
      </c>
    </row>
    <row r="4389" spans="1:19" x14ac:dyDescent="0.25">
      <c r="A4389" s="7" t="s">
        <v>7078</v>
      </c>
      <c r="B4389" s="7" t="s">
        <v>7079</v>
      </c>
      <c r="C4389" s="7" t="s">
        <v>32</v>
      </c>
      <c r="D4389" s="7" t="s">
        <v>33</v>
      </c>
      <c r="E4389" s="7" t="s">
        <v>34</v>
      </c>
      <c r="F4389" s="8">
        <v>15</v>
      </c>
      <c r="G4389" s="8">
        <v>23002.880000000001</v>
      </c>
      <c r="H4389" s="8">
        <v>23002.880000000001</v>
      </c>
      <c r="I4389" s="8">
        <v>1</v>
      </c>
      <c r="J4389" s="8">
        <v>23002.880000000001</v>
      </c>
      <c r="K4389" s="8">
        <v>23002.880000000001</v>
      </c>
      <c r="L4389" s="8">
        <f t="shared" si="272"/>
        <v>3000.3756521739124</v>
      </c>
      <c r="M4389" s="8">
        <f t="shared" si="273"/>
        <v>20002.504347826089</v>
      </c>
      <c r="N4389" s="13"/>
      <c r="O4389" s="13"/>
      <c r="P4389" s="8">
        <v>15</v>
      </c>
      <c r="Q4389" s="8">
        <v>23002.880000000001</v>
      </c>
      <c r="R4389" s="17">
        <f t="shared" si="274"/>
        <v>0</v>
      </c>
      <c r="S4389" s="18">
        <f t="shared" si="275"/>
        <v>23002.880000000001</v>
      </c>
    </row>
    <row r="4390" spans="1:19" x14ac:dyDescent="0.25">
      <c r="A4390" s="7" t="s">
        <v>7080</v>
      </c>
      <c r="B4390" s="7" t="s">
        <v>7081</v>
      </c>
      <c r="C4390" s="7" t="s">
        <v>32</v>
      </c>
      <c r="D4390" s="7" t="s">
        <v>33</v>
      </c>
      <c r="E4390" s="7" t="s">
        <v>34</v>
      </c>
      <c r="F4390" s="8">
        <v>15</v>
      </c>
      <c r="G4390" s="8">
        <v>1605.98</v>
      </c>
      <c r="H4390" s="8">
        <v>1605.98</v>
      </c>
      <c r="I4390" s="8">
        <v>1</v>
      </c>
      <c r="J4390" s="8">
        <v>1605.98</v>
      </c>
      <c r="K4390" s="8">
        <v>1605.98</v>
      </c>
      <c r="L4390" s="8">
        <f t="shared" si="272"/>
        <v>209.47565217391298</v>
      </c>
      <c r="M4390" s="8">
        <f t="shared" si="273"/>
        <v>1396.504347826087</v>
      </c>
      <c r="N4390" s="9"/>
      <c r="O4390" s="9"/>
      <c r="P4390" s="8">
        <v>15</v>
      </c>
      <c r="Q4390" s="8">
        <v>1605.98</v>
      </c>
      <c r="R4390" s="17">
        <f t="shared" si="274"/>
        <v>0</v>
      </c>
      <c r="S4390" s="18">
        <f t="shared" si="275"/>
        <v>1605.98</v>
      </c>
    </row>
    <row r="4391" spans="1:19" x14ac:dyDescent="0.25">
      <c r="A4391" s="7" t="s">
        <v>7082</v>
      </c>
      <c r="B4391" s="7" t="s">
        <v>7083</v>
      </c>
      <c r="C4391" s="7" t="s">
        <v>37</v>
      </c>
      <c r="D4391" s="7" t="s">
        <v>38</v>
      </c>
      <c r="E4391" s="7" t="s">
        <v>39</v>
      </c>
      <c r="F4391" s="8">
        <v>15</v>
      </c>
      <c r="G4391" s="8">
        <v>2128.62</v>
      </c>
      <c r="H4391" s="8">
        <v>2128.62</v>
      </c>
      <c r="I4391" s="8">
        <v>1</v>
      </c>
      <c r="J4391" s="8">
        <v>2128.62</v>
      </c>
      <c r="K4391" s="8">
        <v>2128.62</v>
      </c>
      <c r="L4391" s="8">
        <f t="shared" si="272"/>
        <v>277.64608695652169</v>
      </c>
      <c r="M4391" s="8">
        <f t="shared" si="273"/>
        <v>1850.9739130434782</v>
      </c>
      <c r="N4391" s="9"/>
      <c r="O4391" s="9"/>
      <c r="P4391" s="8">
        <v>15</v>
      </c>
      <c r="Q4391" s="8">
        <v>2128.62</v>
      </c>
      <c r="R4391" s="17">
        <f t="shared" si="274"/>
        <v>0</v>
      </c>
      <c r="S4391" s="18">
        <f t="shared" si="275"/>
        <v>2128.62</v>
      </c>
    </row>
    <row r="4392" spans="1:19" x14ac:dyDescent="0.25">
      <c r="A4392" s="7" t="s">
        <v>7084</v>
      </c>
      <c r="B4392" s="7" t="s">
        <v>531</v>
      </c>
      <c r="C4392" s="7" t="s">
        <v>369</v>
      </c>
      <c r="D4392" s="7" t="s">
        <v>370</v>
      </c>
      <c r="E4392" s="7" t="s">
        <v>532</v>
      </c>
      <c r="F4392" s="8">
        <v>21</v>
      </c>
      <c r="G4392" s="8">
        <v>2583</v>
      </c>
      <c r="H4392" s="8">
        <v>2583</v>
      </c>
      <c r="I4392" s="8">
        <v>4</v>
      </c>
      <c r="J4392" s="8">
        <v>10332</v>
      </c>
      <c r="K4392" s="8">
        <v>2583</v>
      </c>
      <c r="L4392" s="8">
        <f t="shared" si="272"/>
        <v>448.28925619834718</v>
      </c>
      <c r="M4392" s="8">
        <f t="shared" si="273"/>
        <v>2134.7107438016528</v>
      </c>
      <c r="N4392" s="13"/>
      <c r="O4392" s="13"/>
      <c r="P4392" s="8">
        <v>21</v>
      </c>
      <c r="Q4392" s="8">
        <v>2583</v>
      </c>
      <c r="R4392" s="17">
        <f t="shared" si="274"/>
        <v>0</v>
      </c>
      <c r="S4392" s="18">
        <f t="shared" si="275"/>
        <v>10332</v>
      </c>
    </row>
    <row r="4393" spans="1:19" x14ac:dyDescent="0.25">
      <c r="A4393" s="7" t="s">
        <v>7085</v>
      </c>
      <c r="B4393" s="7" t="s">
        <v>7086</v>
      </c>
      <c r="C4393" s="7" t="s">
        <v>14</v>
      </c>
      <c r="D4393" s="7" t="s">
        <v>15</v>
      </c>
      <c r="E4393" s="7" t="s">
        <v>467</v>
      </c>
      <c r="F4393" s="8">
        <v>21</v>
      </c>
      <c r="G4393" s="8">
        <v>3569.5</v>
      </c>
      <c r="H4393" s="8">
        <v>3569.5</v>
      </c>
      <c r="I4393" s="8">
        <v>1</v>
      </c>
      <c r="J4393" s="8">
        <v>3569.5</v>
      </c>
      <c r="K4393" s="8">
        <v>3569.5</v>
      </c>
      <c r="L4393" s="8">
        <f t="shared" si="272"/>
        <v>619.5</v>
      </c>
      <c r="M4393" s="8">
        <f t="shared" si="273"/>
        <v>2950</v>
      </c>
      <c r="N4393" s="9"/>
      <c r="O4393" s="9"/>
      <c r="P4393" s="8">
        <v>21</v>
      </c>
      <c r="Q4393" s="8">
        <v>3569.5</v>
      </c>
      <c r="R4393" s="17">
        <f t="shared" si="274"/>
        <v>0</v>
      </c>
      <c r="S4393" s="18">
        <f t="shared" si="275"/>
        <v>3569.5</v>
      </c>
    </row>
    <row r="4394" spans="1:19" x14ac:dyDescent="0.25">
      <c r="A4394" s="7" t="s">
        <v>7087</v>
      </c>
      <c r="B4394" s="7" t="s">
        <v>7088</v>
      </c>
      <c r="C4394" s="7" t="s">
        <v>37</v>
      </c>
      <c r="D4394" s="7" t="s">
        <v>38</v>
      </c>
      <c r="E4394" s="7" t="s">
        <v>39</v>
      </c>
      <c r="F4394" s="8">
        <v>15</v>
      </c>
      <c r="G4394" s="8">
        <v>2128.62</v>
      </c>
      <c r="H4394" s="8">
        <v>2128.62</v>
      </c>
      <c r="I4394" s="8">
        <v>1</v>
      </c>
      <c r="J4394" s="8">
        <v>2128.62</v>
      </c>
      <c r="K4394" s="8">
        <v>2128.62</v>
      </c>
      <c r="L4394" s="8">
        <f t="shared" si="272"/>
        <v>277.64608695652169</v>
      </c>
      <c r="M4394" s="8">
        <f t="shared" si="273"/>
        <v>1850.9739130434782</v>
      </c>
      <c r="N4394" s="13"/>
      <c r="O4394" s="13"/>
      <c r="P4394" s="8">
        <v>15</v>
      </c>
      <c r="Q4394" s="8">
        <v>2128.62</v>
      </c>
      <c r="R4394" s="17">
        <f t="shared" si="274"/>
        <v>0</v>
      </c>
      <c r="S4394" s="18">
        <f t="shared" si="275"/>
        <v>2128.62</v>
      </c>
    </row>
    <row r="4395" spans="1:19" x14ac:dyDescent="0.25">
      <c r="A4395" s="7" t="s">
        <v>7089</v>
      </c>
      <c r="B4395" s="7" t="s">
        <v>7090</v>
      </c>
      <c r="C4395" s="7" t="s">
        <v>37</v>
      </c>
      <c r="D4395" s="7" t="s">
        <v>38</v>
      </c>
      <c r="E4395" s="7" t="s">
        <v>39</v>
      </c>
      <c r="F4395" s="8">
        <v>15</v>
      </c>
      <c r="G4395" s="8">
        <v>2128.61</v>
      </c>
      <c r="H4395" s="8">
        <v>2128.61</v>
      </c>
      <c r="I4395" s="8">
        <v>1</v>
      </c>
      <c r="J4395" s="8">
        <v>2128.61</v>
      </c>
      <c r="K4395" s="8">
        <v>2128.61</v>
      </c>
      <c r="L4395" s="8">
        <f t="shared" si="272"/>
        <v>277.64478260869555</v>
      </c>
      <c r="M4395" s="8">
        <f t="shared" si="273"/>
        <v>1850.9652173913046</v>
      </c>
      <c r="N4395" s="9"/>
      <c r="O4395" s="9"/>
      <c r="P4395" s="8">
        <v>15</v>
      </c>
      <c r="Q4395" s="8">
        <v>2128.61</v>
      </c>
      <c r="R4395" s="17">
        <f t="shared" si="274"/>
        <v>0</v>
      </c>
      <c r="S4395" s="18">
        <f t="shared" si="275"/>
        <v>2128.61</v>
      </c>
    </row>
    <row r="4396" spans="1:19" x14ac:dyDescent="0.25">
      <c r="A4396" s="7" t="s">
        <v>7093</v>
      </c>
      <c r="B4396" s="7" t="s">
        <v>7094</v>
      </c>
      <c r="C4396" s="7" t="s">
        <v>37</v>
      </c>
      <c r="D4396" s="7" t="s">
        <v>38</v>
      </c>
      <c r="E4396" s="7" t="s">
        <v>39</v>
      </c>
      <c r="F4396" s="8">
        <v>15</v>
      </c>
      <c r="G4396" s="8">
        <v>6200</v>
      </c>
      <c r="H4396" s="8">
        <v>6200</v>
      </c>
      <c r="I4396" s="8">
        <v>1</v>
      </c>
      <c r="J4396" s="8">
        <v>6200</v>
      </c>
      <c r="K4396" s="8">
        <v>6200</v>
      </c>
      <c r="L4396" s="8">
        <f t="shared" si="272"/>
        <v>808.695652173913</v>
      </c>
      <c r="M4396" s="8">
        <f t="shared" si="273"/>
        <v>5391.304347826087</v>
      </c>
      <c r="N4396" s="9"/>
      <c r="O4396" s="9"/>
      <c r="P4396" s="8">
        <v>15</v>
      </c>
      <c r="Q4396" s="8">
        <v>6200</v>
      </c>
      <c r="R4396" s="17">
        <f t="shared" si="274"/>
        <v>0</v>
      </c>
      <c r="S4396" s="18">
        <f t="shared" si="275"/>
        <v>6200</v>
      </c>
    </row>
    <row r="4397" spans="1:19" x14ac:dyDescent="0.25">
      <c r="A4397" s="7" t="s">
        <v>7095</v>
      </c>
      <c r="B4397" s="7" t="s">
        <v>7096</v>
      </c>
      <c r="C4397" s="7" t="s">
        <v>2517</v>
      </c>
      <c r="D4397" s="7" t="s">
        <v>2518</v>
      </c>
      <c r="E4397" s="7" t="s">
        <v>2519</v>
      </c>
      <c r="F4397" s="8">
        <v>21</v>
      </c>
      <c r="G4397" s="8">
        <v>6050</v>
      </c>
      <c r="H4397" s="8">
        <v>6050</v>
      </c>
      <c r="I4397" s="8">
        <v>4</v>
      </c>
      <c r="J4397" s="8">
        <v>24200</v>
      </c>
      <c r="K4397" s="8">
        <v>6050</v>
      </c>
      <c r="L4397" s="8">
        <f t="shared" si="272"/>
        <v>1050</v>
      </c>
      <c r="M4397" s="8">
        <f t="shared" si="273"/>
        <v>5000</v>
      </c>
      <c r="N4397" s="9"/>
      <c r="O4397" s="9"/>
      <c r="P4397" s="8">
        <v>21</v>
      </c>
      <c r="Q4397" s="8">
        <v>6050</v>
      </c>
      <c r="R4397" s="17">
        <f t="shared" si="274"/>
        <v>0</v>
      </c>
      <c r="S4397" s="18">
        <f t="shared" si="275"/>
        <v>24200</v>
      </c>
    </row>
    <row r="4398" spans="1:19" x14ac:dyDescent="0.25">
      <c r="A4398" s="7" t="s">
        <v>7097</v>
      </c>
      <c r="B4398" s="7" t="s">
        <v>7098</v>
      </c>
      <c r="C4398" s="7" t="s">
        <v>2517</v>
      </c>
      <c r="D4398" s="7" t="s">
        <v>2518</v>
      </c>
      <c r="E4398" s="7" t="s">
        <v>2519</v>
      </c>
      <c r="F4398" s="8">
        <v>21</v>
      </c>
      <c r="G4398" s="8">
        <v>6050</v>
      </c>
      <c r="H4398" s="8">
        <v>6050</v>
      </c>
      <c r="I4398" s="8">
        <v>4</v>
      </c>
      <c r="J4398" s="8">
        <v>24200</v>
      </c>
      <c r="K4398" s="8">
        <v>6050</v>
      </c>
      <c r="L4398" s="8">
        <f t="shared" si="272"/>
        <v>1050</v>
      </c>
      <c r="M4398" s="8">
        <f t="shared" si="273"/>
        <v>5000</v>
      </c>
      <c r="N4398" s="9"/>
      <c r="O4398" s="9"/>
      <c r="P4398" s="8">
        <v>21</v>
      </c>
      <c r="Q4398" s="8">
        <v>6050</v>
      </c>
      <c r="R4398" s="17">
        <f t="shared" si="274"/>
        <v>0</v>
      </c>
      <c r="S4398" s="18">
        <f t="shared" si="275"/>
        <v>24200</v>
      </c>
    </row>
    <row r="4399" spans="1:19" x14ac:dyDescent="0.25">
      <c r="A4399" s="7" t="s">
        <v>7099</v>
      </c>
      <c r="B4399" s="7" t="s">
        <v>7100</v>
      </c>
      <c r="C4399" s="7" t="s">
        <v>2517</v>
      </c>
      <c r="D4399" s="7" t="s">
        <v>2518</v>
      </c>
      <c r="E4399" s="7" t="s">
        <v>2519</v>
      </c>
      <c r="F4399" s="8">
        <v>21</v>
      </c>
      <c r="G4399" s="8">
        <v>375100</v>
      </c>
      <c r="H4399" s="8">
        <v>375100</v>
      </c>
      <c r="I4399" s="8">
        <v>1</v>
      </c>
      <c r="J4399" s="8">
        <v>375100</v>
      </c>
      <c r="K4399" s="8">
        <v>375100</v>
      </c>
      <c r="L4399" s="8">
        <f t="shared" si="272"/>
        <v>65100</v>
      </c>
      <c r="M4399" s="8">
        <f t="shared" si="273"/>
        <v>310000</v>
      </c>
      <c r="N4399" s="9"/>
      <c r="O4399" s="9"/>
      <c r="P4399" s="8">
        <v>21</v>
      </c>
      <c r="Q4399" s="8">
        <v>375100</v>
      </c>
      <c r="R4399" s="17">
        <f t="shared" si="274"/>
        <v>0</v>
      </c>
      <c r="S4399" s="18">
        <f t="shared" si="275"/>
        <v>375100</v>
      </c>
    </row>
    <row r="4400" spans="1:19" x14ac:dyDescent="0.25">
      <c r="A4400" s="7" t="s">
        <v>7101</v>
      </c>
      <c r="B4400" s="7" t="s">
        <v>7102</v>
      </c>
      <c r="C4400" s="7" t="s">
        <v>2517</v>
      </c>
      <c r="D4400" s="7" t="s">
        <v>2518</v>
      </c>
      <c r="E4400" s="7" t="s">
        <v>2519</v>
      </c>
      <c r="F4400" s="8">
        <v>21</v>
      </c>
      <c r="G4400" s="8">
        <v>375100</v>
      </c>
      <c r="H4400" s="8">
        <v>375100</v>
      </c>
      <c r="I4400" s="8">
        <v>1</v>
      </c>
      <c r="J4400" s="8">
        <v>375100</v>
      </c>
      <c r="K4400" s="8">
        <v>375100</v>
      </c>
      <c r="L4400" s="8">
        <f t="shared" si="272"/>
        <v>65100</v>
      </c>
      <c r="M4400" s="8">
        <f t="shared" si="273"/>
        <v>310000</v>
      </c>
      <c r="N4400" s="13"/>
      <c r="O4400" s="13"/>
      <c r="P4400" s="8">
        <v>21</v>
      </c>
      <c r="Q4400" s="8">
        <v>375100</v>
      </c>
      <c r="R4400" s="17">
        <f t="shared" si="274"/>
        <v>0</v>
      </c>
      <c r="S4400" s="18">
        <f t="shared" si="275"/>
        <v>375100</v>
      </c>
    </row>
    <row r="4401" spans="1:19" x14ac:dyDescent="0.25">
      <c r="A4401" s="7" t="s">
        <v>7103</v>
      </c>
      <c r="B4401" s="7" t="s">
        <v>7104</v>
      </c>
      <c r="C4401" s="7" t="s">
        <v>2517</v>
      </c>
      <c r="D4401" s="7" t="s">
        <v>2518</v>
      </c>
      <c r="E4401" s="7" t="s">
        <v>2519</v>
      </c>
      <c r="F4401" s="8">
        <v>21</v>
      </c>
      <c r="G4401" s="8">
        <v>375100</v>
      </c>
      <c r="H4401" s="8">
        <v>375100</v>
      </c>
      <c r="I4401" s="8">
        <v>2</v>
      </c>
      <c r="J4401" s="8">
        <v>750200</v>
      </c>
      <c r="K4401" s="8">
        <v>375100</v>
      </c>
      <c r="L4401" s="8">
        <f t="shared" si="272"/>
        <v>65100</v>
      </c>
      <c r="M4401" s="8">
        <f t="shared" si="273"/>
        <v>310000</v>
      </c>
      <c r="N4401" s="13"/>
      <c r="O4401" s="13"/>
      <c r="P4401" s="8">
        <v>21</v>
      </c>
      <c r="Q4401" s="8">
        <v>375100</v>
      </c>
      <c r="R4401" s="17">
        <f t="shared" si="274"/>
        <v>0</v>
      </c>
      <c r="S4401" s="18">
        <f t="shared" si="275"/>
        <v>750200</v>
      </c>
    </row>
    <row r="4402" spans="1:19" x14ac:dyDescent="0.25">
      <c r="A4402" s="7" t="s">
        <v>7105</v>
      </c>
      <c r="B4402" s="7" t="s">
        <v>7106</v>
      </c>
      <c r="C4402" s="7" t="s">
        <v>2517</v>
      </c>
      <c r="D4402" s="7" t="s">
        <v>2518</v>
      </c>
      <c r="E4402" s="7" t="s">
        <v>2519</v>
      </c>
      <c r="F4402" s="8">
        <v>21</v>
      </c>
      <c r="G4402" s="8">
        <v>14641</v>
      </c>
      <c r="H4402" s="8">
        <v>14641</v>
      </c>
      <c r="I4402" s="8">
        <v>4</v>
      </c>
      <c r="J4402" s="8">
        <v>58564</v>
      </c>
      <c r="K4402" s="8">
        <v>14641</v>
      </c>
      <c r="L4402" s="8">
        <f t="shared" si="272"/>
        <v>2541</v>
      </c>
      <c r="M4402" s="8">
        <f t="shared" si="273"/>
        <v>12100</v>
      </c>
      <c r="N4402" s="9"/>
      <c r="O4402" s="9"/>
      <c r="P4402" s="8">
        <v>21</v>
      </c>
      <c r="Q4402" s="8">
        <v>14641</v>
      </c>
      <c r="R4402" s="17">
        <f t="shared" si="274"/>
        <v>0</v>
      </c>
      <c r="S4402" s="18">
        <f t="shared" si="275"/>
        <v>58564</v>
      </c>
    </row>
    <row r="4403" spans="1:19" x14ac:dyDescent="0.25">
      <c r="A4403" s="7" t="s">
        <v>7107</v>
      </c>
      <c r="B4403" s="7" t="s">
        <v>7108</v>
      </c>
      <c r="C4403" s="7" t="s">
        <v>2517</v>
      </c>
      <c r="D4403" s="7" t="s">
        <v>2518</v>
      </c>
      <c r="E4403" s="7" t="s">
        <v>2519</v>
      </c>
      <c r="F4403" s="8">
        <v>21</v>
      </c>
      <c r="G4403" s="8">
        <v>40777</v>
      </c>
      <c r="H4403" s="8">
        <v>40777</v>
      </c>
      <c r="I4403" s="8">
        <v>4</v>
      </c>
      <c r="J4403" s="8">
        <v>163108</v>
      </c>
      <c r="K4403" s="8">
        <v>40777</v>
      </c>
      <c r="L4403" s="8">
        <f t="shared" si="272"/>
        <v>7077</v>
      </c>
      <c r="M4403" s="8">
        <f t="shared" si="273"/>
        <v>33700</v>
      </c>
      <c r="N4403" s="9"/>
      <c r="O4403" s="9"/>
      <c r="P4403" s="8">
        <v>21</v>
      </c>
      <c r="Q4403" s="8">
        <v>40777</v>
      </c>
      <c r="R4403" s="17">
        <f t="shared" si="274"/>
        <v>0</v>
      </c>
      <c r="S4403" s="18">
        <f t="shared" si="275"/>
        <v>163108</v>
      </c>
    </row>
    <row r="4404" spans="1:19" x14ac:dyDescent="0.25">
      <c r="A4404" s="7" t="s">
        <v>7109</v>
      </c>
      <c r="B4404" s="7" t="s">
        <v>7110</v>
      </c>
      <c r="C4404" s="7" t="s">
        <v>2517</v>
      </c>
      <c r="D4404" s="7" t="s">
        <v>2518</v>
      </c>
      <c r="E4404" s="7" t="s">
        <v>2519</v>
      </c>
      <c r="F4404" s="8">
        <v>21</v>
      </c>
      <c r="G4404" s="8">
        <v>14096.5</v>
      </c>
      <c r="H4404" s="8">
        <v>14096.5</v>
      </c>
      <c r="I4404" s="8">
        <v>1</v>
      </c>
      <c r="J4404" s="8">
        <v>14096.5</v>
      </c>
      <c r="K4404" s="8">
        <v>14096.5</v>
      </c>
      <c r="L4404" s="8">
        <f t="shared" si="272"/>
        <v>2446.5</v>
      </c>
      <c r="M4404" s="8">
        <f t="shared" si="273"/>
        <v>11650</v>
      </c>
      <c r="N4404" s="9"/>
      <c r="O4404" s="9"/>
      <c r="P4404" s="8">
        <v>21</v>
      </c>
      <c r="Q4404" s="8">
        <v>14096.5</v>
      </c>
      <c r="R4404" s="17">
        <f t="shared" si="274"/>
        <v>0</v>
      </c>
      <c r="S4404" s="18">
        <f t="shared" si="275"/>
        <v>14096.5</v>
      </c>
    </row>
    <row r="4405" spans="1:19" x14ac:dyDescent="0.25">
      <c r="A4405" s="7" t="s">
        <v>7111</v>
      </c>
      <c r="B4405" s="7" t="s">
        <v>7112</v>
      </c>
      <c r="C4405" s="7" t="s">
        <v>2517</v>
      </c>
      <c r="D4405" s="7" t="s">
        <v>2518</v>
      </c>
      <c r="E4405" s="7" t="s">
        <v>2519</v>
      </c>
      <c r="F4405" s="8">
        <v>21</v>
      </c>
      <c r="G4405" s="8">
        <v>14096.5</v>
      </c>
      <c r="H4405" s="8">
        <v>14096.5</v>
      </c>
      <c r="I4405" s="8">
        <v>2</v>
      </c>
      <c r="J4405" s="8">
        <v>28193</v>
      </c>
      <c r="K4405" s="8">
        <v>14096.5</v>
      </c>
      <c r="L4405" s="8">
        <f t="shared" si="272"/>
        <v>2446.5</v>
      </c>
      <c r="M4405" s="8">
        <f t="shared" si="273"/>
        <v>11650</v>
      </c>
      <c r="N4405" s="9"/>
      <c r="O4405" s="9"/>
      <c r="P4405" s="8">
        <v>21</v>
      </c>
      <c r="Q4405" s="8">
        <v>14096.5</v>
      </c>
      <c r="R4405" s="17">
        <f t="shared" si="274"/>
        <v>0</v>
      </c>
      <c r="S4405" s="18">
        <f t="shared" si="275"/>
        <v>28193</v>
      </c>
    </row>
    <row r="4406" spans="1:19" x14ac:dyDescent="0.25">
      <c r="A4406" s="7" t="s">
        <v>7113</v>
      </c>
      <c r="B4406" s="7" t="s">
        <v>7114</v>
      </c>
      <c r="C4406" s="7" t="s">
        <v>2517</v>
      </c>
      <c r="D4406" s="7" t="s">
        <v>2518</v>
      </c>
      <c r="E4406" s="7" t="s">
        <v>2519</v>
      </c>
      <c r="F4406" s="8">
        <v>21</v>
      </c>
      <c r="G4406" s="8">
        <v>14096.5</v>
      </c>
      <c r="H4406" s="8">
        <v>14096.5</v>
      </c>
      <c r="I4406" s="8">
        <v>1</v>
      </c>
      <c r="J4406" s="8">
        <v>14096.5</v>
      </c>
      <c r="K4406" s="8">
        <v>14096.5</v>
      </c>
      <c r="L4406" s="8">
        <f t="shared" si="272"/>
        <v>2446.5</v>
      </c>
      <c r="M4406" s="8">
        <f t="shared" si="273"/>
        <v>11650</v>
      </c>
      <c r="N4406" s="13"/>
      <c r="O4406" s="13"/>
      <c r="P4406" s="8">
        <v>21</v>
      </c>
      <c r="Q4406" s="8">
        <v>14096.5</v>
      </c>
      <c r="R4406" s="17">
        <f t="shared" si="274"/>
        <v>0</v>
      </c>
      <c r="S4406" s="18">
        <f t="shared" si="275"/>
        <v>14096.5</v>
      </c>
    </row>
    <row r="4407" spans="1:19" x14ac:dyDescent="0.25">
      <c r="A4407" s="7" t="s">
        <v>7115</v>
      </c>
      <c r="B4407" s="7" t="s">
        <v>7116</v>
      </c>
      <c r="C4407" s="7" t="s">
        <v>37</v>
      </c>
      <c r="D4407" s="7" t="s">
        <v>38</v>
      </c>
      <c r="E4407" s="7" t="s">
        <v>39</v>
      </c>
      <c r="F4407" s="8">
        <v>15</v>
      </c>
      <c r="G4407" s="8">
        <v>4560.7700000000004</v>
      </c>
      <c r="H4407" s="8">
        <v>4560.7700000000004</v>
      </c>
      <c r="I4407" s="8">
        <v>1</v>
      </c>
      <c r="J4407" s="8">
        <v>4560.7700000000004</v>
      </c>
      <c r="K4407" s="8">
        <v>4560.7700000000004</v>
      </c>
      <c r="L4407" s="8">
        <f t="shared" si="272"/>
        <v>594.88304347826079</v>
      </c>
      <c r="M4407" s="8">
        <f t="shared" si="273"/>
        <v>3965.8869565217396</v>
      </c>
      <c r="N4407" s="9"/>
      <c r="O4407" s="9"/>
      <c r="P4407" s="8">
        <v>15</v>
      </c>
      <c r="Q4407" s="8">
        <v>4560.7700000000004</v>
      </c>
      <c r="R4407" s="17">
        <f t="shared" si="274"/>
        <v>0</v>
      </c>
      <c r="S4407" s="18">
        <f t="shared" si="275"/>
        <v>4560.7700000000004</v>
      </c>
    </row>
    <row r="4408" spans="1:19" x14ac:dyDescent="0.25">
      <c r="A4408" s="7" t="s">
        <v>7119</v>
      </c>
      <c r="B4408" s="7" t="s">
        <v>7120</v>
      </c>
      <c r="C4408" s="7" t="s">
        <v>32</v>
      </c>
      <c r="D4408" s="7" t="s">
        <v>33</v>
      </c>
      <c r="E4408" s="7" t="s">
        <v>34</v>
      </c>
      <c r="F4408" s="8">
        <v>15</v>
      </c>
      <c r="G4408" s="8">
        <v>1605.98</v>
      </c>
      <c r="H4408" s="8">
        <v>1605.98</v>
      </c>
      <c r="I4408" s="8">
        <v>1</v>
      </c>
      <c r="J4408" s="8">
        <v>1605.98</v>
      </c>
      <c r="K4408" s="8">
        <v>1605.98</v>
      </c>
      <c r="L4408" s="8">
        <f t="shared" si="272"/>
        <v>209.47565217391298</v>
      </c>
      <c r="M4408" s="8">
        <f t="shared" si="273"/>
        <v>1396.504347826087</v>
      </c>
      <c r="N4408" s="9"/>
      <c r="O4408" s="9"/>
      <c r="P4408" s="8">
        <v>15</v>
      </c>
      <c r="Q4408" s="8">
        <v>1605.98</v>
      </c>
      <c r="R4408" s="17">
        <f t="shared" si="274"/>
        <v>0</v>
      </c>
      <c r="S4408" s="18">
        <f t="shared" si="275"/>
        <v>1605.98</v>
      </c>
    </row>
    <row r="4409" spans="1:19" x14ac:dyDescent="0.25">
      <c r="A4409" s="7" t="s">
        <v>7121</v>
      </c>
      <c r="B4409" s="7" t="s">
        <v>7122</v>
      </c>
      <c r="C4409" s="7" t="s">
        <v>32</v>
      </c>
      <c r="D4409" s="7" t="s">
        <v>33</v>
      </c>
      <c r="E4409" s="7" t="s">
        <v>34</v>
      </c>
      <c r="F4409" s="8">
        <v>15</v>
      </c>
      <c r="G4409" s="8">
        <v>9085</v>
      </c>
      <c r="H4409" s="8">
        <v>9085</v>
      </c>
      <c r="I4409" s="8">
        <v>1</v>
      </c>
      <c r="J4409" s="8">
        <v>9085</v>
      </c>
      <c r="K4409" s="8">
        <v>9085</v>
      </c>
      <c r="L4409" s="8">
        <f t="shared" si="272"/>
        <v>1184.9999999999991</v>
      </c>
      <c r="M4409" s="8">
        <f t="shared" si="273"/>
        <v>7900.0000000000009</v>
      </c>
      <c r="N4409" s="9"/>
      <c r="O4409" s="9"/>
      <c r="P4409" s="8">
        <v>15</v>
      </c>
      <c r="Q4409" s="8">
        <v>9085</v>
      </c>
      <c r="R4409" s="17">
        <f t="shared" si="274"/>
        <v>0</v>
      </c>
      <c r="S4409" s="18">
        <f t="shared" si="275"/>
        <v>9085</v>
      </c>
    </row>
    <row r="4410" spans="1:19" x14ac:dyDescent="0.25">
      <c r="A4410" s="7" t="s">
        <v>7123</v>
      </c>
      <c r="B4410" s="7" t="s">
        <v>7124</v>
      </c>
      <c r="C4410" s="7" t="s">
        <v>32</v>
      </c>
      <c r="D4410" s="7" t="s">
        <v>33</v>
      </c>
      <c r="E4410" s="7" t="s">
        <v>34</v>
      </c>
      <c r="F4410" s="8">
        <v>15</v>
      </c>
      <c r="G4410" s="8">
        <v>18745</v>
      </c>
      <c r="H4410" s="8">
        <v>18745</v>
      </c>
      <c r="I4410" s="8">
        <v>1</v>
      </c>
      <c r="J4410" s="8">
        <v>18745</v>
      </c>
      <c r="K4410" s="8">
        <v>18745</v>
      </c>
      <c r="L4410" s="8">
        <f t="shared" si="272"/>
        <v>2444.9999999999982</v>
      </c>
      <c r="M4410" s="8">
        <f t="shared" si="273"/>
        <v>16300.000000000002</v>
      </c>
      <c r="N4410" s="13"/>
      <c r="O4410" s="13"/>
      <c r="P4410" s="8">
        <v>15</v>
      </c>
      <c r="Q4410" s="8">
        <v>18745</v>
      </c>
      <c r="R4410" s="17">
        <f t="shared" si="274"/>
        <v>0</v>
      </c>
      <c r="S4410" s="18">
        <f t="shared" si="275"/>
        <v>18745</v>
      </c>
    </row>
    <row r="4411" spans="1:19" x14ac:dyDescent="0.25">
      <c r="A4411" s="7" t="s">
        <v>7125</v>
      </c>
      <c r="B4411" s="7" t="s">
        <v>7126</v>
      </c>
      <c r="C4411" s="7" t="s">
        <v>32</v>
      </c>
      <c r="D4411" s="7" t="s">
        <v>33</v>
      </c>
      <c r="E4411" s="7" t="s">
        <v>34</v>
      </c>
      <c r="F4411" s="8">
        <v>15</v>
      </c>
      <c r="G4411" s="8">
        <v>14441.7</v>
      </c>
      <c r="H4411" s="8">
        <v>14441.7</v>
      </c>
      <c r="I4411" s="8">
        <v>1</v>
      </c>
      <c r="J4411" s="8">
        <v>14441.7</v>
      </c>
      <c r="K4411" s="8">
        <v>14441.7</v>
      </c>
      <c r="L4411" s="8">
        <f t="shared" si="272"/>
        <v>1883.6999999999989</v>
      </c>
      <c r="M4411" s="8">
        <f t="shared" si="273"/>
        <v>12558.000000000002</v>
      </c>
      <c r="N4411" s="9"/>
      <c r="O4411" s="9"/>
      <c r="P4411" s="8">
        <v>15</v>
      </c>
      <c r="Q4411" s="8">
        <v>14441.7</v>
      </c>
      <c r="R4411" s="17">
        <f t="shared" si="274"/>
        <v>0</v>
      </c>
      <c r="S4411" s="18">
        <f t="shared" si="275"/>
        <v>14441.7</v>
      </c>
    </row>
    <row r="4412" spans="1:19" x14ac:dyDescent="0.25">
      <c r="A4412" s="7" t="s">
        <v>7127</v>
      </c>
      <c r="B4412" s="7" t="s">
        <v>7128</v>
      </c>
      <c r="C4412" s="7" t="s">
        <v>32</v>
      </c>
      <c r="D4412" s="7" t="s">
        <v>33</v>
      </c>
      <c r="E4412" s="7" t="s">
        <v>34</v>
      </c>
      <c r="F4412" s="8">
        <v>15</v>
      </c>
      <c r="G4412" s="8">
        <v>23002.880000000001</v>
      </c>
      <c r="H4412" s="8">
        <v>23002.880000000001</v>
      </c>
      <c r="I4412" s="8">
        <v>1</v>
      </c>
      <c r="J4412" s="8">
        <v>23002.880000000001</v>
      </c>
      <c r="K4412" s="8">
        <v>23002.880000000001</v>
      </c>
      <c r="L4412" s="8">
        <f t="shared" si="272"/>
        <v>3000.3756521739124</v>
      </c>
      <c r="M4412" s="8">
        <f t="shared" si="273"/>
        <v>20002.504347826089</v>
      </c>
      <c r="N4412" s="9"/>
      <c r="O4412" s="9"/>
      <c r="P4412" s="8">
        <v>15</v>
      </c>
      <c r="Q4412" s="8">
        <v>23002.880000000001</v>
      </c>
      <c r="R4412" s="17">
        <f t="shared" si="274"/>
        <v>0</v>
      </c>
      <c r="S4412" s="18">
        <f t="shared" si="275"/>
        <v>23002.880000000001</v>
      </c>
    </row>
    <row r="4413" spans="1:19" x14ac:dyDescent="0.25">
      <c r="A4413" s="7" t="s">
        <v>7137</v>
      </c>
      <c r="B4413" s="7" t="s">
        <v>7138</v>
      </c>
      <c r="C4413" s="7" t="s">
        <v>37</v>
      </c>
      <c r="D4413" s="7" t="s">
        <v>38</v>
      </c>
      <c r="E4413" s="7" t="s">
        <v>39</v>
      </c>
      <c r="F4413" s="8">
        <v>15</v>
      </c>
      <c r="G4413" s="8">
        <v>8804.4</v>
      </c>
      <c r="H4413" s="8">
        <v>8804.4</v>
      </c>
      <c r="I4413" s="8">
        <v>1</v>
      </c>
      <c r="J4413" s="8">
        <v>8804.4</v>
      </c>
      <c r="K4413" s="8">
        <v>8804.4</v>
      </c>
      <c r="L4413" s="8">
        <f t="shared" si="272"/>
        <v>1148.3999999999996</v>
      </c>
      <c r="M4413" s="8">
        <f t="shared" si="273"/>
        <v>7656</v>
      </c>
      <c r="N4413" s="9"/>
      <c r="O4413" s="9"/>
      <c r="P4413" s="8">
        <v>15</v>
      </c>
      <c r="Q4413" s="8">
        <v>8804.4</v>
      </c>
      <c r="R4413" s="17">
        <f t="shared" si="274"/>
        <v>0</v>
      </c>
      <c r="S4413" s="18">
        <f t="shared" si="275"/>
        <v>8804.4</v>
      </c>
    </row>
    <row r="4414" spans="1:19" x14ac:dyDescent="0.25">
      <c r="A4414" s="7" t="s">
        <v>7139</v>
      </c>
      <c r="B4414" s="7" t="s">
        <v>7140</v>
      </c>
      <c r="C4414" s="7" t="s">
        <v>37</v>
      </c>
      <c r="D4414" s="7" t="s">
        <v>38</v>
      </c>
      <c r="E4414" s="7" t="s">
        <v>39</v>
      </c>
      <c r="F4414" s="8">
        <v>15</v>
      </c>
      <c r="G4414" s="8">
        <v>10036.049999999999</v>
      </c>
      <c r="H4414" s="8">
        <v>10036.049999999999</v>
      </c>
      <c r="I4414" s="8">
        <v>2</v>
      </c>
      <c r="J4414" s="8">
        <v>20072.099999999999</v>
      </c>
      <c r="K4414" s="8">
        <v>10036.049999999999</v>
      </c>
      <c r="L4414" s="8">
        <f t="shared" si="272"/>
        <v>1309.0499999999993</v>
      </c>
      <c r="M4414" s="8">
        <f t="shared" si="273"/>
        <v>8727</v>
      </c>
      <c r="N4414" s="9"/>
      <c r="O4414" s="9"/>
      <c r="P4414" s="8">
        <v>15</v>
      </c>
      <c r="Q4414" s="8">
        <v>10036.049999999999</v>
      </c>
      <c r="R4414" s="17">
        <f t="shared" si="274"/>
        <v>0</v>
      </c>
      <c r="S4414" s="18">
        <f t="shared" si="275"/>
        <v>20072.099999999999</v>
      </c>
    </row>
    <row r="4415" spans="1:19" x14ac:dyDescent="0.25">
      <c r="A4415" s="7" t="s">
        <v>7141</v>
      </c>
      <c r="B4415" s="7" t="s">
        <v>7142</v>
      </c>
      <c r="C4415" s="7" t="s">
        <v>37</v>
      </c>
      <c r="D4415" s="7" t="s">
        <v>38</v>
      </c>
      <c r="E4415" s="7" t="s">
        <v>39</v>
      </c>
      <c r="F4415" s="8">
        <v>15</v>
      </c>
      <c r="G4415" s="8">
        <v>333.5</v>
      </c>
      <c r="H4415" s="8">
        <v>333.5</v>
      </c>
      <c r="I4415" s="8">
        <v>27</v>
      </c>
      <c r="J4415" s="8">
        <v>9004.5</v>
      </c>
      <c r="K4415" s="8">
        <v>333.5</v>
      </c>
      <c r="L4415" s="8">
        <f t="shared" si="272"/>
        <v>43.5</v>
      </c>
      <c r="M4415" s="8">
        <f t="shared" si="273"/>
        <v>290</v>
      </c>
      <c r="N4415" s="14">
        <v>12</v>
      </c>
      <c r="O4415" s="14">
        <v>324.8</v>
      </c>
      <c r="P4415" s="8">
        <v>15</v>
      </c>
      <c r="Q4415" s="8">
        <v>333.5</v>
      </c>
      <c r="R4415" s="17">
        <f t="shared" si="274"/>
        <v>8769.6</v>
      </c>
      <c r="S4415" s="18">
        <f t="shared" si="275"/>
        <v>9004.5</v>
      </c>
    </row>
    <row r="4416" spans="1:19" x14ac:dyDescent="0.25">
      <c r="A4416" s="7" t="s">
        <v>7143</v>
      </c>
      <c r="B4416" s="7" t="s">
        <v>7144</v>
      </c>
      <c r="C4416" s="7" t="s">
        <v>37</v>
      </c>
      <c r="D4416" s="7" t="s">
        <v>38</v>
      </c>
      <c r="E4416" s="7" t="s">
        <v>39</v>
      </c>
      <c r="F4416" s="8">
        <v>15</v>
      </c>
      <c r="G4416" s="8">
        <v>333.5</v>
      </c>
      <c r="H4416" s="8">
        <v>333.5</v>
      </c>
      <c r="I4416" s="8">
        <v>25</v>
      </c>
      <c r="J4416" s="8">
        <v>8337.5</v>
      </c>
      <c r="K4416" s="8">
        <v>333.5</v>
      </c>
      <c r="L4416" s="8">
        <f t="shared" si="272"/>
        <v>43.5</v>
      </c>
      <c r="M4416" s="8">
        <f t="shared" si="273"/>
        <v>290</v>
      </c>
      <c r="N4416" s="8">
        <v>12</v>
      </c>
      <c r="O4416" s="8">
        <v>324.8</v>
      </c>
      <c r="P4416" s="8">
        <v>15</v>
      </c>
      <c r="Q4416" s="8">
        <v>333.5</v>
      </c>
      <c r="R4416" s="17">
        <f t="shared" si="274"/>
        <v>8120</v>
      </c>
      <c r="S4416" s="18">
        <f t="shared" si="275"/>
        <v>8337.5</v>
      </c>
    </row>
    <row r="4417" spans="1:19" x14ac:dyDescent="0.25">
      <c r="A4417" s="7" t="s">
        <v>7145</v>
      </c>
      <c r="B4417" s="7" t="s">
        <v>7146</v>
      </c>
      <c r="C4417" s="7" t="s">
        <v>37</v>
      </c>
      <c r="D4417" s="7" t="s">
        <v>38</v>
      </c>
      <c r="E4417" s="7" t="s">
        <v>39</v>
      </c>
      <c r="F4417" s="8">
        <v>15</v>
      </c>
      <c r="G4417" s="8">
        <v>333.5</v>
      </c>
      <c r="H4417" s="8">
        <v>333.5</v>
      </c>
      <c r="I4417" s="8">
        <v>2</v>
      </c>
      <c r="J4417" s="8">
        <v>667</v>
      </c>
      <c r="K4417" s="8">
        <v>333.5</v>
      </c>
      <c r="L4417" s="8">
        <f t="shared" si="272"/>
        <v>43.5</v>
      </c>
      <c r="M4417" s="8">
        <f t="shared" si="273"/>
        <v>290</v>
      </c>
      <c r="N4417" s="9"/>
      <c r="O4417" s="9"/>
      <c r="P4417" s="8">
        <v>15</v>
      </c>
      <c r="Q4417" s="8">
        <v>333.5</v>
      </c>
      <c r="R4417" s="17">
        <f t="shared" si="274"/>
        <v>0</v>
      </c>
      <c r="S4417" s="18">
        <f t="shared" si="275"/>
        <v>667</v>
      </c>
    </row>
    <row r="4418" spans="1:19" x14ac:dyDescent="0.25">
      <c r="A4418" s="7" t="s">
        <v>7147</v>
      </c>
      <c r="B4418" s="7" t="s">
        <v>7148</v>
      </c>
      <c r="C4418" s="7" t="s">
        <v>37</v>
      </c>
      <c r="D4418" s="7" t="s">
        <v>38</v>
      </c>
      <c r="E4418" s="7" t="s">
        <v>39</v>
      </c>
      <c r="F4418" s="8">
        <v>15</v>
      </c>
      <c r="G4418" s="8">
        <v>333.5</v>
      </c>
      <c r="H4418" s="8">
        <v>333.5</v>
      </c>
      <c r="I4418" s="8">
        <v>10</v>
      </c>
      <c r="J4418" s="8">
        <v>3335</v>
      </c>
      <c r="K4418" s="8">
        <v>333.5</v>
      </c>
      <c r="L4418" s="8">
        <f t="shared" ref="L4418:L4481" si="276">K4418-M4418</f>
        <v>43.5</v>
      </c>
      <c r="M4418" s="8">
        <f t="shared" ref="M4418:M4481" si="277">K4418/((100+F4418)/100)</f>
        <v>290</v>
      </c>
      <c r="N4418" s="8">
        <v>12</v>
      </c>
      <c r="O4418" s="8">
        <v>324.8</v>
      </c>
      <c r="P4418" s="8">
        <v>15</v>
      </c>
      <c r="Q4418" s="8">
        <v>333.5</v>
      </c>
      <c r="R4418" s="17">
        <f t="shared" ref="R4418:R4481" si="278">I4418*O4418</f>
        <v>3248</v>
      </c>
      <c r="S4418" s="18">
        <f t="shared" si="275"/>
        <v>3335</v>
      </c>
    </row>
    <row r="4419" spans="1:19" x14ac:dyDescent="0.25">
      <c r="A4419" s="7" t="s">
        <v>7149</v>
      </c>
      <c r="B4419" s="7" t="s">
        <v>7150</v>
      </c>
      <c r="C4419" s="7" t="s">
        <v>37</v>
      </c>
      <c r="D4419" s="7" t="s">
        <v>38</v>
      </c>
      <c r="E4419" s="7" t="s">
        <v>39</v>
      </c>
      <c r="F4419" s="8">
        <v>15</v>
      </c>
      <c r="G4419" s="8">
        <v>333.5</v>
      </c>
      <c r="H4419" s="8">
        <v>333.5</v>
      </c>
      <c r="I4419" s="8">
        <v>17</v>
      </c>
      <c r="J4419" s="8">
        <v>5669.5</v>
      </c>
      <c r="K4419" s="8">
        <v>333.5</v>
      </c>
      <c r="L4419" s="8">
        <f t="shared" si="276"/>
        <v>43.5</v>
      </c>
      <c r="M4419" s="8">
        <f t="shared" si="277"/>
        <v>290</v>
      </c>
      <c r="N4419" s="13"/>
      <c r="O4419" s="13"/>
      <c r="P4419" s="8">
        <v>15</v>
      </c>
      <c r="Q4419" s="8">
        <v>333.5</v>
      </c>
      <c r="R4419" s="17">
        <f t="shared" si="278"/>
        <v>0</v>
      </c>
      <c r="S4419" s="18">
        <f t="shared" ref="S4419:S4482" si="279">J4419</f>
        <v>5669.5</v>
      </c>
    </row>
    <row r="4420" spans="1:19" x14ac:dyDescent="0.25">
      <c r="A4420" s="7" t="s">
        <v>7151</v>
      </c>
      <c r="B4420" s="7" t="s">
        <v>7152</v>
      </c>
      <c r="C4420" s="7" t="s">
        <v>37</v>
      </c>
      <c r="D4420" s="7" t="s">
        <v>38</v>
      </c>
      <c r="E4420" s="7" t="s">
        <v>39</v>
      </c>
      <c r="F4420" s="8">
        <v>15</v>
      </c>
      <c r="G4420" s="8">
        <v>333.5</v>
      </c>
      <c r="H4420" s="8">
        <v>333.5</v>
      </c>
      <c r="I4420" s="8">
        <v>13</v>
      </c>
      <c r="J4420" s="8">
        <v>4335.5</v>
      </c>
      <c r="K4420" s="8">
        <v>333.5</v>
      </c>
      <c r="L4420" s="8">
        <f t="shared" si="276"/>
        <v>43.5</v>
      </c>
      <c r="M4420" s="8">
        <f t="shared" si="277"/>
        <v>290</v>
      </c>
      <c r="N4420" s="9"/>
      <c r="O4420" s="9"/>
      <c r="P4420" s="8">
        <v>15</v>
      </c>
      <c r="Q4420" s="8">
        <v>333.5</v>
      </c>
      <c r="R4420" s="17">
        <f t="shared" si="278"/>
        <v>0</v>
      </c>
      <c r="S4420" s="18">
        <f t="shared" si="279"/>
        <v>4335.5</v>
      </c>
    </row>
    <row r="4421" spans="1:19" x14ac:dyDescent="0.25">
      <c r="A4421" s="7" t="s">
        <v>7153</v>
      </c>
      <c r="B4421" s="7" t="s">
        <v>7154</v>
      </c>
      <c r="C4421" s="7" t="s">
        <v>37</v>
      </c>
      <c r="D4421" s="7" t="s">
        <v>38</v>
      </c>
      <c r="E4421" s="7" t="s">
        <v>39</v>
      </c>
      <c r="F4421" s="8">
        <v>15</v>
      </c>
      <c r="G4421" s="8">
        <v>333.5</v>
      </c>
      <c r="H4421" s="8">
        <v>333.5</v>
      </c>
      <c r="I4421" s="8">
        <v>3</v>
      </c>
      <c r="J4421" s="8">
        <v>1000.5</v>
      </c>
      <c r="K4421" s="8">
        <v>333.5</v>
      </c>
      <c r="L4421" s="8">
        <f t="shared" si="276"/>
        <v>43.5</v>
      </c>
      <c r="M4421" s="8">
        <f t="shared" si="277"/>
        <v>290</v>
      </c>
      <c r="N4421" s="13"/>
      <c r="O4421" s="13"/>
      <c r="P4421" s="8">
        <v>15</v>
      </c>
      <c r="Q4421" s="8">
        <v>333.5</v>
      </c>
      <c r="R4421" s="17">
        <f t="shared" si="278"/>
        <v>0</v>
      </c>
      <c r="S4421" s="18">
        <f t="shared" si="279"/>
        <v>1000.5</v>
      </c>
    </row>
    <row r="4422" spans="1:19" x14ac:dyDescent="0.25">
      <c r="A4422" s="7" t="s">
        <v>7155</v>
      </c>
      <c r="B4422" s="7" t="s">
        <v>7156</v>
      </c>
      <c r="C4422" s="7" t="s">
        <v>37</v>
      </c>
      <c r="D4422" s="7" t="s">
        <v>38</v>
      </c>
      <c r="E4422" s="7" t="s">
        <v>39</v>
      </c>
      <c r="F4422" s="8">
        <v>15</v>
      </c>
      <c r="G4422" s="8">
        <v>4209</v>
      </c>
      <c r="H4422" s="8">
        <v>4209</v>
      </c>
      <c r="I4422" s="8">
        <v>3</v>
      </c>
      <c r="J4422" s="8">
        <v>12627</v>
      </c>
      <c r="K4422" s="8">
        <v>4209</v>
      </c>
      <c r="L4422" s="8">
        <f t="shared" si="276"/>
        <v>548.99999999999955</v>
      </c>
      <c r="M4422" s="8">
        <f t="shared" si="277"/>
        <v>3660.0000000000005</v>
      </c>
      <c r="N4422" s="13"/>
      <c r="O4422" s="13"/>
      <c r="P4422" s="8">
        <v>15</v>
      </c>
      <c r="Q4422" s="8">
        <v>4209</v>
      </c>
      <c r="R4422" s="17">
        <f t="shared" si="278"/>
        <v>0</v>
      </c>
      <c r="S4422" s="18">
        <f t="shared" si="279"/>
        <v>12627</v>
      </c>
    </row>
    <row r="4423" spans="1:19" x14ac:dyDescent="0.25">
      <c r="A4423" s="7" t="s">
        <v>7157</v>
      </c>
      <c r="B4423" s="7" t="s">
        <v>7158</v>
      </c>
      <c r="C4423" s="7" t="s">
        <v>37</v>
      </c>
      <c r="D4423" s="7" t="s">
        <v>38</v>
      </c>
      <c r="E4423" s="7" t="s">
        <v>39</v>
      </c>
      <c r="F4423" s="8">
        <v>21</v>
      </c>
      <c r="G4423" s="8">
        <v>17190.47</v>
      </c>
      <c r="H4423" s="8">
        <v>17190.47</v>
      </c>
      <c r="I4423" s="8">
        <v>20</v>
      </c>
      <c r="J4423" s="8">
        <v>343809.4</v>
      </c>
      <c r="K4423" s="8">
        <v>17190.47</v>
      </c>
      <c r="L4423" s="8">
        <f t="shared" si="276"/>
        <v>2983.4699999999993</v>
      </c>
      <c r="M4423" s="8">
        <f t="shared" si="277"/>
        <v>14207.000000000002</v>
      </c>
      <c r="N4423" s="9"/>
      <c r="O4423" s="9"/>
      <c r="P4423" s="8">
        <v>21</v>
      </c>
      <c r="Q4423" s="8">
        <v>17190.47</v>
      </c>
      <c r="R4423" s="17">
        <f t="shared" si="278"/>
        <v>0</v>
      </c>
      <c r="S4423" s="18">
        <f t="shared" si="279"/>
        <v>343809.4</v>
      </c>
    </row>
    <row r="4424" spans="1:19" x14ac:dyDescent="0.25">
      <c r="A4424" s="7" t="s">
        <v>7159</v>
      </c>
      <c r="B4424" s="7" t="s">
        <v>7160</v>
      </c>
      <c r="C4424" s="7" t="s">
        <v>37</v>
      </c>
      <c r="D4424" s="7" t="s">
        <v>38</v>
      </c>
      <c r="E4424" s="7" t="s">
        <v>39</v>
      </c>
      <c r="F4424" s="8">
        <v>15</v>
      </c>
      <c r="G4424" s="8">
        <v>918.85</v>
      </c>
      <c r="H4424" s="8">
        <v>918.85</v>
      </c>
      <c r="I4424" s="8">
        <v>7</v>
      </c>
      <c r="J4424" s="8">
        <v>6431.9500000000007</v>
      </c>
      <c r="K4424" s="8">
        <v>918.85000000000014</v>
      </c>
      <c r="L4424" s="8">
        <f t="shared" si="276"/>
        <v>119.84999999999991</v>
      </c>
      <c r="M4424" s="8">
        <f t="shared" si="277"/>
        <v>799.00000000000023</v>
      </c>
      <c r="N4424" s="13"/>
      <c r="O4424" s="13"/>
      <c r="P4424" s="8">
        <v>15</v>
      </c>
      <c r="Q4424" s="8">
        <v>918.85</v>
      </c>
      <c r="R4424" s="17">
        <f t="shared" si="278"/>
        <v>0</v>
      </c>
      <c r="S4424" s="18">
        <f t="shared" si="279"/>
        <v>6431.9500000000007</v>
      </c>
    </row>
    <row r="4425" spans="1:19" x14ac:dyDescent="0.25">
      <c r="A4425" s="7" t="s">
        <v>7163</v>
      </c>
      <c r="B4425" s="7" t="s">
        <v>7164</v>
      </c>
      <c r="C4425" s="7" t="s">
        <v>37</v>
      </c>
      <c r="D4425" s="7" t="s">
        <v>38</v>
      </c>
      <c r="E4425" s="7" t="s">
        <v>39</v>
      </c>
      <c r="F4425" s="8">
        <v>15</v>
      </c>
      <c r="G4425" s="8">
        <v>918.85</v>
      </c>
      <c r="H4425" s="8">
        <v>1075.25</v>
      </c>
      <c r="I4425" s="8">
        <v>22</v>
      </c>
      <c r="J4425" s="8">
        <v>20214.7</v>
      </c>
      <c r="K4425" s="8">
        <v>918.85</v>
      </c>
      <c r="L4425" s="8">
        <f t="shared" si="276"/>
        <v>119.84999999999991</v>
      </c>
      <c r="M4425" s="8">
        <f t="shared" si="277"/>
        <v>799.00000000000011</v>
      </c>
      <c r="N4425" s="8">
        <v>12</v>
      </c>
      <c r="O4425" s="8">
        <v>894.88</v>
      </c>
      <c r="P4425" s="8">
        <v>15</v>
      </c>
      <c r="Q4425" s="8">
        <v>918.85</v>
      </c>
      <c r="R4425" s="17">
        <f t="shared" si="278"/>
        <v>19687.36</v>
      </c>
      <c r="S4425" s="18">
        <f t="shared" si="279"/>
        <v>20214.7</v>
      </c>
    </row>
    <row r="4426" spans="1:19" x14ac:dyDescent="0.25">
      <c r="A4426" s="7" t="s">
        <v>7165</v>
      </c>
      <c r="B4426" s="7" t="s">
        <v>7166</v>
      </c>
      <c r="C4426" s="7" t="s">
        <v>37</v>
      </c>
      <c r="D4426" s="7" t="s">
        <v>38</v>
      </c>
      <c r="E4426" s="7" t="s">
        <v>39</v>
      </c>
      <c r="F4426" s="8">
        <v>15</v>
      </c>
      <c r="G4426" s="8">
        <v>918.85</v>
      </c>
      <c r="H4426" s="8">
        <v>1075.25</v>
      </c>
      <c r="I4426" s="8">
        <v>13</v>
      </c>
      <c r="J4426" s="8">
        <v>11945.050000000003</v>
      </c>
      <c r="K4426" s="8">
        <v>918.85000000000025</v>
      </c>
      <c r="L4426" s="8">
        <f t="shared" si="276"/>
        <v>119.85000000000002</v>
      </c>
      <c r="M4426" s="8">
        <f t="shared" si="277"/>
        <v>799.00000000000023</v>
      </c>
      <c r="N4426" s="8">
        <v>12</v>
      </c>
      <c r="O4426" s="8">
        <v>894.88</v>
      </c>
      <c r="P4426" s="8">
        <v>15</v>
      </c>
      <c r="Q4426" s="8">
        <v>918.85</v>
      </c>
      <c r="R4426" s="17">
        <f t="shared" si="278"/>
        <v>11633.44</v>
      </c>
      <c r="S4426" s="18">
        <f t="shared" si="279"/>
        <v>11945.050000000003</v>
      </c>
    </row>
    <row r="4427" spans="1:19" x14ac:dyDescent="0.25">
      <c r="A4427" s="7" t="s">
        <v>7167</v>
      </c>
      <c r="B4427" s="7" t="s">
        <v>7168</v>
      </c>
      <c r="C4427" s="7" t="s">
        <v>37</v>
      </c>
      <c r="D4427" s="7" t="s">
        <v>38</v>
      </c>
      <c r="E4427" s="7" t="s">
        <v>39</v>
      </c>
      <c r="F4427" s="8">
        <v>15</v>
      </c>
      <c r="G4427" s="8">
        <v>976.35</v>
      </c>
      <c r="H4427" s="8">
        <v>976.35</v>
      </c>
      <c r="I4427" s="8">
        <v>12</v>
      </c>
      <c r="J4427" s="8">
        <v>11716.200000000003</v>
      </c>
      <c r="K4427" s="8">
        <v>976.35000000000025</v>
      </c>
      <c r="L4427" s="8">
        <f t="shared" si="276"/>
        <v>127.35000000000002</v>
      </c>
      <c r="M4427" s="8">
        <f t="shared" si="277"/>
        <v>849.00000000000023</v>
      </c>
      <c r="N4427" s="9"/>
      <c r="O4427" s="9"/>
      <c r="P4427" s="8">
        <v>15</v>
      </c>
      <c r="Q4427" s="8">
        <v>976.35</v>
      </c>
      <c r="R4427" s="17">
        <f t="shared" si="278"/>
        <v>0</v>
      </c>
      <c r="S4427" s="18">
        <f t="shared" si="279"/>
        <v>11716.200000000003</v>
      </c>
    </row>
    <row r="4428" spans="1:19" x14ac:dyDescent="0.25">
      <c r="A4428" s="7" t="s">
        <v>7169</v>
      </c>
      <c r="B4428" s="7" t="s">
        <v>7170</v>
      </c>
      <c r="C4428" s="7" t="s">
        <v>37</v>
      </c>
      <c r="D4428" s="7" t="s">
        <v>38</v>
      </c>
      <c r="E4428" s="7" t="s">
        <v>39</v>
      </c>
      <c r="F4428" s="8">
        <v>15</v>
      </c>
      <c r="G4428" s="8">
        <v>976.35</v>
      </c>
      <c r="H4428" s="8">
        <v>976.35</v>
      </c>
      <c r="I4428" s="8">
        <v>20</v>
      </c>
      <c r="J4428" s="8">
        <v>19526.999999999996</v>
      </c>
      <c r="K4428" s="8">
        <v>976.3499999999998</v>
      </c>
      <c r="L4428" s="8">
        <f t="shared" si="276"/>
        <v>127.34999999999991</v>
      </c>
      <c r="M4428" s="8">
        <f t="shared" si="277"/>
        <v>848.99999999999989</v>
      </c>
      <c r="N4428" s="14">
        <v>12</v>
      </c>
      <c r="O4428" s="14">
        <v>950.88</v>
      </c>
      <c r="P4428" s="8">
        <v>15</v>
      </c>
      <c r="Q4428" s="8">
        <v>976.35</v>
      </c>
      <c r="R4428" s="17">
        <f t="shared" si="278"/>
        <v>19017.599999999999</v>
      </c>
      <c r="S4428" s="18">
        <f t="shared" si="279"/>
        <v>19526.999999999996</v>
      </c>
    </row>
    <row r="4429" spans="1:19" x14ac:dyDescent="0.25">
      <c r="A4429" s="7" t="s">
        <v>7171</v>
      </c>
      <c r="B4429" s="7" t="s">
        <v>7172</v>
      </c>
      <c r="C4429" s="7" t="s">
        <v>37</v>
      </c>
      <c r="D4429" s="7" t="s">
        <v>38</v>
      </c>
      <c r="E4429" s="7" t="s">
        <v>39</v>
      </c>
      <c r="F4429" s="8">
        <v>15</v>
      </c>
      <c r="G4429" s="8">
        <v>976.35</v>
      </c>
      <c r="H4429" s="8">
        <v>976.35</v>
      </c>
      <c r="I4429" s="8">
        <v>34</v>
      </c>
      <c r="J4429" s="8">
        <v>33195.9</v>
      </c>
      <c r="K4429" s="8">
        <v>976.35</v>
      </c>
      <c r="L4429" s="8">
        <f t="shared" si="276"/>
        <v>127.34999999999991</v>
      </c>
      <c r="M4429" s="8">
        <f t="shared" si="277"/>
        <v>849.00000000000011</v>
      </c>
      <c r="N4429" s="8">
        <v>12</v>
      </c>
      <c r="O4429" s="8">
        <v>950.88</v>
      </c>
      <c r="P4429" s="8">
        <v>15</v>
      </c>
      <c r="Q4429" s="8">
        <v>976.35</v>
      </c>
      <c r="R4429" s="17">
        <f t="shared" si="278"/>
        <v>32329.919999999998</v>
      </c>
      <c r="S4429" s="18">
        <f t="shared" si="279"/>
        <v>33195.9</v>
      </c>
    </row>
    <row r="4430" spans="1:19" x14ac:dyDescent="0.25">
      <c r="A4430" s="7" t="s">
        <v>7173</v>
      </c>
      <c r="B4430" s="7" t="s">
        <v>7174</v>
      </c>
      <c r="C4430" s="7" t="s">
        <v>37</v>
      </c>
      <c r="D4430" s="7" t="s">
        <v>38</v>
      </c>
      <c r="E4430" s="7" t="s">
        <v>39</v>
      </c>
      <c r="F4430" s="14">
        <v>15</v>
      </c>
      <c r="G4430" s="8">
        <v>1048.8</v>
      </c>
      <c r="H4430" s="8">
        <v>1048.8</v>
      </c>
      <c r="I4430" s="8">
        <v>24</v>
      </c>
      <c r="J4430" s="8">
        <v>25171.199999999993</v>
      </c>
      <c r="K4430" s="8">
        <v>1048.7999999999997</v>
      </c>
      <c r="L4430" s="8">
        <f t="shared" si="276"/>
        <v>136.79999999999984</v>
      </c>
      <c r="M4430" s="8">
        <f t="shared" si="277"/>
        <v>911.99999999999989</v>
      </c>
      <c r="N4430" s="14">
        <v>12</v>
      </c>
      <c r="O4430" s="14">
        <v>1021.44</v>
      </c>
      <c r="P4430" s="14">
        <v>15</v>
      </c>
      <c r="Q4430" s="14">
        <v>1048.8</v>
      </c>
      <c r="R4430" s="17">
        <f t="shared" si="278"/>
        <v>24514.560000000001</v>
      </c>
      <c r="S4430" s="18">
        <f t="shared" si="279"/>
        <v>25171.199999999993</v>
      </c>
    </row>
    <row r="4431" spans="1:19" x14ac:dyDescent="0.25">
      <c r="A4431" s="7" t="s">
        <v>7175</v>
      </c>
      <c r="B4431" s="7" t="s">
        <v>7176</v>
      </c>
      <c r="C4431" s="7" t="s">
        <v>37</v>
      </c>
      <c r="D4431" s="7" t="s">
        <v>38</v>
      </c>
      <c r="E4431" s="7" t="s">
        <v>39</v>
      </c>
      <c r="F4431" s="8">
        <v>15</v>
      </c>
      <c r="G4431" s="8">
        <v>1048.8</v>
      </c>
      <c r="H4431" s="8">
        <v>1227.05</v>
      </c>
      <c r="I4431" s="8">
        <v>26</v>
      </c>
      <c r="J4431" s="8">
        <v>27268.799999999992</v>
      </c>
      <c r="K4431" s="8">
        <v>1048.7999999999997</v>
      </c>
      <c r="L4431" s="8">
        <f t="shared" si="276"/>
        <v>136.79999999999984</v>
      </c>
      <c r="M4431" s="8">
        <f t="shared" si="277"/>
        <v>911.99999999999989</v>
      </c>
      <c r="N4431" s="14">
        <v>12</v>
      </c>
      <c r="O4431" s="14">
        <v>1021.44</v>
      </c>
      <c r="P4431" s="8">
        <v>15</v>
      </c>
      <c r="Q4431" s="8">
        <v>1048.8</v>
      </c>
      <c r="R4431" s="17">
        <f t="shared" si="278"/>
        <v>26557.440000000002</v>
      </c>
      <c r="S4431" s="18">
        <f t="shared" si="279"/>
        <v>27268.799999999992</v>
      </c>
    </row>
    <row r="4432" spans="1:19" x14ac:dyDescent="0.25">
      <c r="A4432" s="7" t="s">
        <v>7177</v>
      </c>
      <c r="B4432" s="7" t="s">
        <v>7178</v>
      </c>
      <c r="C4432" s="7" t="s">
        <v>37</v>
      </c>
      <c r="D4432" s="7" t="s">
        <v>38</v>
      </c>
      <c r="E4432" s="7" t="s">
        <v>39</v>
      </c>
      <c r="F4432" s="8">
        <v>15</v>
      </c>
      <c r="G4432" s="8">
        <v>1108.5999999999999</v>
      </c>
      <c r="H4432" s="8">
        <v>1297.2</v>
      </c>
      <c r="I4432" s="8">
        <v>56</v>
      </c>
      <c r="J4432" s="8">
        <v>62081.599999999991</v>
      </c>
      <c r="K4432" s="8">
        <v>1108.5999999999999</v>
      </c>
      <c r="L4432" s="8">
        <f t="shared" si="276"/>
        <v>144.59999999999991</v>
      </c>
      <c r="M4432" s="8">
        <f t="shared" si="277"/>
        <v>964</v>
      </c>
      <c r="N4432" s="14">
        <v>12</v>
      </c>
      <c r="O4432" s="14">
        <v>1079.6799999999998</v>
      </c>
      <c r="P4432" s="8">
        <v>15</v>
      </c>
      <c r="Q4432" s="8">
        <v>1108.5999999999999</v>
      </c>
      <c r="R4432" s="17">
        <f t="shared" si="278"/>
        <v>60462.079999999987</v>
      </c>
      <c r="S4432" s="18">
        <f t="shared" si="279"/>
        <v>62081.599999999991</v>
      </c>
    </row>
    <row r="4433" spans="1:19" x14ac:dyDescent="0.25">
      <c r="A4433" s="7" t="s">
        <v>7179</v>
      </c>
      <c r="B4433" s="7" t="s">
        <v>7180</v>
      </c>
      <c r="C4433" s="7" t="s">
        <v>37</v>
      </c>
      <c r="D4433" s="7" t="s">
        <v>38</v>
      </c>
      <c r="E4433" s="7" t="s">
        <v>39</v>
      </c>
      <c r="F4433" s="8">
        <v>15</v>
      </c>
      <c r="G4433" s="8">
        <v>1108.5999999999999</v>
      </c>
      <c r="H4433" s="8">
        <v>1297.2</v>
      </c>
      <c r="I4433" s="8">
        <v>34</v>
      </c>
      <c r="J4433" s="8">
        <v>37692.399999999994</v>
      </c>
      <c r="K4433" s="8">
        <v>1108.5999999999999</v>
      </c>
      <c r="L4433" s="8">
        <f t="shared" si="276"/>
        <v>144.59999999999991</v>
      </c>
      <c r="M4433" s="8">
        <f t="shared" si="277"/>
        <v>964</v>
      </c>
      <c r="N4433" s="14">
        <v>12</v>
      </c>
      <c r="O4433" s="14">
        <v>1079.68</v>
      </c>
      <c r="P4433" s="8">
        <v>15</v>
      </c>
      <c r="Q4433" s="8">
        <v>1108.5999999999999</v>
      </c>
      <c r="R4433" s="17">
        <f t="shared" si="278"/>
        <v>36709.120000000003</v>
      </c>
      <c r="S4433" s="18">
        <f t="shared" si="279"/>
        <v>37692.399999999994</v>
      </c>
    </row>
    <row r="4434" spans="1:19" x14ac:dyDescent="0.25">
      <c r="A4434" s="7" t="s">
        <v>7181</v>
      </c>
      <c r="B4434" s="7" t="s">
        <v>7182</v>
      </c>
      <c r="C4434" s="7" t="s">
        <v>37</v>
      </c>
      <c r="D4434" s="7" t="s">
        <v>38</v>
      </c>
      <c r="E4434" s="7" t="s">
        <v>39</v>
      </c>
      <c r="F4434" s="8">
        <v>15</v>
      </c>
      <c r="G4434" s="8">
        <v>972.9</v>
      </c>
      <c r="H4434" s="8">
        <v>1430.6</v>
      </c>
      <c r="I4434" s="8">
        <v>25</v>
      </c>
      <c r="J4434" s="8">
        <v>24322.5</v>
      </c>
      <c r="K4434" s="8">
        <v>972.9</v>
      </c>
      <c r="L4434" s="8">
        <f t="shared" si="276"/>
        <v>126.89999999999998</v>
      </c>
      <c r="M4434" s="8">
        <f t="shared" si="277"/>
        <v>846</v>
      </c>
      <c r="N4434" s="14">
        <v>12</v>
      </c>
      <c r="O4434" s="14">
        <v>947.52</v>
      </c>
      <c r="P4434" s="8">
        <v>15</v>
      </c>
      <c r="Q4434" s="8">
        <v>972.9</v>
      </c>
      <c r="R4434" s="17">
        <f t="shared" si="278"/>
        <v>23688</v>
      </c>
      <c r="S4434" s="18">
        <f t="shared" si="279"/>
        <v>24322.5</v>
      </c>
    </row>
    <row r="4435" spans="1:19" x14ac:dyDescent="0.25">
      <c r="A4435" s="7" t="s">
        <v>7183</v>
      </c>
      <c r="B4435" s="7" t="s">
        <v>7184</v>
      </c>
      <c r="C4435" s="7" t="s">
        <v>37</v>
      </c>
      <c r="D4435" s="7" t="s">
        <v>38</v>
      </c>
      <c r="E4435" s="7" t="s">
        <v>39</v>
      </c>
      <c r="F4435" s="8">
        <v>15</v>
      </c>
      <c r="G4435" s="8">
        <v>882.05</v>
      </c>
      <c r="H4435" s="8">
        <v>882.05</v>
      </c>
      <c r="I4435" s="8">
        <v>4</v>
      </c>
      <c r="J4435" s="8">
        <v>3528.2</v>
      </c>
      <c r="K4435" s="8">
        <v>882.05</v>
      </c>
      <c r="L4435" s="8">
        <f t="shared" si="276"/>
        <v>115.04999999999995</v>
      </c>
      <c r="M4435" s="8">
        <f t="shared" si="277"/>
        <v>767</v>
      </c>
      <c r="N4435" s="8">
        <v>12</v>
      </c>
      <c r="O4435" s="8">
        <v>859.04</v>
      </c>
      <c r="P4435" s="8">
        <v>15</v>
      </c>
      <c r="Q4435" s="8">
        <v>882.05</v>
      </c>
      <c r="R4435" s="17">
        <f t="shared" si="278"/>
        <v>3436.16</v>
      </c>
      <c r="S4435" s="18">
        <f t="shared" si="279"/>
        <v>3528.2</v>
      </c>
    </row>
    <row r="4436" spans="1:19" x14ac:dyDescent="0.25">
      <c r="A4436" s="7" t="s">
        <v>7185</v>
      </c>
      <c r="B4436" s="7" t="s">
        <v>7186</v>
      </c>
      <c r="C4436" s="7" t="s">
        <v>37</v>
      </c>
      <c r="D4436" s="7" t="s">
        <v>38</v>
      </c>
      <c r="E4436" s="7" t="s">
        <v>39</v>
      </c>
      <c r="F4436" s="8">
        <v>15</v>
      </c>
      <c r="G4436" s="8">
        <v>882.05</v>
      </c>
      <c r="H4436" s="8">
        <v>882.05</v>
      </c>
      <c r="I4436" s="8">
        <v>28</v>
      </c>
      <c r="J4436" s="8">
        <v>24697.399999999998</v>
      </c>
      <c r="K4436" s="8">
        <v>882.05</v>
      </c>
      <c r="L4436" s="8">
        <f t="shared" si="276"/>
        <v>115.04999999999995</v>
      </c>
      <c r="M4436" s="8">
        <f t="shared" si="277"/>
        <v>767</v>
      </c>
      <c r="N4436" s="8">
        <v>12</v>
      </c>
      <c r="O4436" s="8">
        <v>859.04</v>
      </c>
      <c r="P4436" s="8">
        <v>15</v>
      </c>
      <c r="Q4436" s="8">
        <v>882.05</v>
      </c>
      <c r="R4436" s="17">
        <f t="shared" si="278"/>
        <v>24053.119999999999</v>
      </c>
      <c r="S4436" s="18">
        <f t="shared" si="279"/>
        <v>24697.399999999998</v>
      </c>
    </row>
    <row r="4437" spans="1:19" x14ac:dyDescent="0.25">
      <c r="A4437" s="7" t="s">
        <v>7187</v>
      </c>
      <c r="B4437" s="7" t="s">
        <v>7188</v>
      </c>
      <c r="C4437" s="7" t="s">
        <v>37</v>
      </c>
      <c r="D4437" s="7" t="s">
        <v>38</v>
      </c>
      <c r="E4437" s="7" t="s">
        <v>39</v>
      </c>
      <c r="F4437" s="8">
        <v>15</v>
      </c>
      <c r="G4437" s="8">
        <v>1170.7</v>
      </c>
      <c r="H4437" s="8">
        <v>1170.7</v>
      </c>
      <c r="I4437" s="8">
        <v>13</v>
      </c>
      <c r="J4437" s="8">
        <v>15219.1</v>
      </c>
      <c r="K4437" s="8">
        <v>1170.7</v>
      </c>
      <c r="L4437" s="8">
        <f t="shared" si="276"/>
        <v>152.69999999999993</v>
      </c>
      <c r="M4437" s="8">
        <f t="shared" si="277"/>
        <v>1018.0000000000001</v>
      </c>
      <c r="N4437" s="13"/>
      <c r="O4437" s="13"/>
      <c r="P4437" s="8">
        <v>15</v>
      </c>
      <c r="Q4437" s="8">
        <v>1170.7</v>
      </c>
      <c r="R4437" s="17">
        <f t="shared" si="278"/>
        <v>0</v>
      </c>
      <c r="S4437" s="18">
        <f t="shared" si="279"/>
        <v>15219.1</v>
      </c>
    </row>
    <row r="4438" spans="1:19" x14ac:dyDescent="0.25">
      <c r="A4438" s="7" t="s">
        <v>7191</v>
      </c>
      <c r="B4438" s="7" t="s">
        <v>7192</v>
      </c>
      <c r="C4438" s="7" t="s">
        <v>37</v>
      </c>
      <c r="D4438" s="7" t="s">
        <v>38</v>
      </c>
      <c r="E4438" s="7" t="s">
        <v>39</v>
      </c>
      <c r="F4438" s="8">
        <v>15</v>
      </c>
      <c r="G4438" s="8">
        <v>1170.7</v>
      </c>
      <c r="H4438" s="8">
        <v>1170.7</v>
      </c>
      <c r="I4438" s="8">
        <v>16</v>
      </c>
      <c r="J4438" s="8">
        <v>18731.200000000004</v>
      </c>
      <c r="K4438" s="8">
        <v>1170.7000000000003</v>
      </c>
      <c r="L4438" s="8">
        <f t="shared" si="276"/>
        <v>152.69999999999993</v>
      </c>
      <c r="M4438" s="8">
        <f t="shared" si="277"/>
        <v>1018.0000000000003</v>
      </c>
      <c r="N4438" s="8">
        <v>12</v>
      </c>
      <c r="O4438" s="8">
        <v>1140.1600000000001</v>
      </c>
      <c r="P4438" s="8">
        <v>15</v>
      </c>
      <c r="Q4438" s="8">
        <v>1170.7</v>
      </c>
      <c r="R4438" s="17">
        <f t="shared" si="278"/>
        <v>18242.560000000001</v>
      </c>
      <c r="S4438" s="18">
        <f t="shared" si="279"/>
        <v>18731.200000000004</v>
      </c>
    </row>
    <row r="4439" spans="1:19" x14ac:dyDescent="0.25">
      <c r="A4439" s="7" t="s">
        <v>7193</v>
      </c>
      <c r="B4439" s="7" t="s">
        <v>7194</v>
      </c>
      <c r="C4439" s="7" t="s">
        <v>37</v>
      </c>
      <c r="D4439" s="7" t="s">
        <v>38</v>
      </c>
      <c r="E4439" s="7" t="s">
        <v>39</v>
      </c>
      <c r="F4439" s="8">
        <v>15</v>
      </c>
      <c r="G4439" s="8">
        <v>918.85</v>
      </c>
      <c r="H4439" s="8">
        <v>918.85</v>
      </c>
      <c r="I4439" s="8">
        <v>1</v>
      </c>
      <c r="J4439" s="8">
        <v>918.85</v>
      </c>
      <c r="K4439" s="8">
        <v>918.85</v>
      </c>
      <c r="L4439" s="8">
        <f t="shared" si="276"/>
        <v>119.84999999999991</v>
      </c>
      <c r="M4439" s="8">
        <f t="shared" si="277"/>
        <v>799.00000000000011</v>
      </c>
      <c r="N4439" s="13"/>
      <c r="O4439" s="13"/>
      <c r="P4439" s="8">
        <v>15</v>
      </c>
      <c r="Q4439" s="8">
        <v>918.85</v>
      </c>
      <c r="R4439" s="17">
        <f t="shared" si="278"/>
        <v>0</v>
      </c>
      <c r="S4439" s="18">
        <f t="shared" si="279"/>
        <v>918.85</v>
      </c>
    </row>
    <row r="4440" spans="1:19" x14ac:dyDescent="0.25">
      <c r="A4440" s="7" t="s">
        <v>7195</v>
      </c>
      <c r="B4440" s="7" t="s">
        <v>7196</v>
      </c>
      <c r="C4440" s="7" t="s">
        <v>37</v>
      </c>
      <c r="D4440" s="7" t="s">
        <v>38</v>
      </c>
      <c r="E4440" s="7" t="s">
        <v>39</v>
      </c>
      <c r="F4440" s="8">
        <v>15</v>
      </c>
      <c r="G4440" s="8">
        <v>2004.45</v>
      </c>
      <c r="H4440" s="8">
        <v>2004.45</v>
      </c>
      <c r="I4440" s="8">
        <v>1</v>
      </c>
      <c r="J4440" s="8">
        <v>2004.45</v>
      </c>
      <c r="K4440" s="8">
        <v>2004.45</v>
      </c>
      <c r="L4440" s="8">
        <f t="shared" si="276"/>
        <v>261.44999999999982</v>
      </c>
      <c r="M4440" s="8">
        <f t="shared" si="277"/>
        <v>1743.0000000000002</v>
      </c>
      <c r="N4440" s="9"/>
      <c r="O4440" s="9"/>
      <c r="P4440" s="8">
        <v>15</v>
      </c>
      <c r="Q4440" s="8">
        <v>2004.45</v>
      </c>
      <c r="R4440" s="17">
        <f t="shared" si="278"/>
        <v>0</v>
      </c>
      <c r="S4440" s="18">
        <f t="shared" si="279"/>
        <v>2004.45</v>
      </c>
    </row>
    <row r="4441" spans="1:19" x14ac:dyDescent="0.25">
      <c r="A4441" s="7" t="s">
        <v>7197</v>
      </c>
      <c r="B4441" s="7" t="s">
        <v>7198</v>
      </c>
      <c r="C4441" s="7" t="s">
        <v>37</v>
      </c>
      <c r="D4441" s="7" t="s">
        <v>38</v>
      </c>
      <c r="E4441" s="7" t="s">
        <v>39</v>
      </c>
      <c r="F4441" s="8">
        <v>15</v>
      </c>
      <c r="G4441" s="8">
        <v>2004.45</v>
      </c>
      <c r="H4441" s="8">
        <v>2004.45</v>
      </c>
      <c r="I4441" s="8">
        <v>2</v>
      </c>
      <c r="J4441" s="8">
        <v>4008.9</v>
      </c>
      <c r="K4441" s="8">
        <v>2004.45</v>
      </c>
      <c r="L4441" s="8">
        <f t="shared" si="276"/>
        <v>261.44999999999982</v>
      </c>
      <c r="M4441" s="8">
        <f t="shared" si="277"/>
        <v>1743.0000000000002</v>
      </c>
      <c r="N4441" s="13"/>
      <c r="O4441" s="13"/>
      <c r="P4441" s="8">
        <v>15</v>
      </c>
      <c r="Q4441" s="8">
        <v>2004.45</v>
      </c>
      <c r="R4441" s="17">
        <f t="shared" si="278"/>
        <v>0</v>
      </c>
      <c r="S4441" s="18">
        <f t="shared" si="279"/>
        <v>4008.9</v>
      </c>
    </row>
    <row r="4442" spans="1:19" x14ac:dyDescent="0.25">
      <c r="A4442" s="7" t="s">
        <v>7199</v>
      </c>
      <c r="B4442" s="7" t="s">
        <v>7200</v>
      </c>
      <c r="C4442" s="7" t="s">
        <v>37</v>
      </c>
      <c r="D4442" s="7" t="s">
        <v>38</v>
      </c>
      <c r="E4442" s="7" t="s">
        <v>39</v>
      </c>
      <c r="F4442" s="8">
        <v>15</v>
      </c>
      <c r="G4442" s="8">
        <v>3041.75</v>
      </c>
      <c r="H4442" s="8">
        <v>3041.75</v>
      </c>
      <c r="I4442" s="8">
        <v>3</v>
      </c>
      <c r="J4442" s="8">
        <v>9125.25</v>
      </c>
      <c r="K4442" s="8">
        <v>3041.75</v>
      </c>
      <c r="L4442" s="8">
        <f t="shared" si="276"/>
        <v>396.75</v>
      </c>
      <c r="M4442" s="8">
        <f t="shared" si="277"/>
        <v>2645</v>
      </c>
      <c r="N4442" s="13"/>
      <c r="O4442" s="13"/>
      <c r="P4442" s="8">
        <v>15</v>
      </c>
      <c r="Q4442" s="8">
        <v>3041.75</v>
      </c>
      <c r="R4442" s="17">
        <f t="shared" si="278"/>
        <v>0</v>
      </c>
      <c r="S4442" s="18">
        <f t="shared" si="279"/>
        <v>9125.25</v>
      </c>
    </row>
    <row r="4443" spans="1:19" x14ac:dyDescent="0.25">
      <c r="A4443" s="7" t="s">
        <v>7201</v>
      </c>
      <c r="B4443" s="7" t="s">
        <v>7202</v>
      </c>
      <c r="C4443" s="7" t="s">
        <v>37</v>
      </c>
      <c r="D4443" s="7" t="s">
        <v>38</v>
      </c>
      <c r="E4443" s="7" t="s">
        <v>39</v>
      </c>
      <c r="F4443" s="8">
        <v>15</v>
      </c>
      <c r="G4443" s="8">
        <v>7512.95</v>
      </c>
      <c r="H4443" s="8">
        <v>11050.35</v>
      </c>
      <c r="I4443" s="8">
        <v>9</v>
      </c>
      <c r="J4443" s="8">
        <v>67616.549999999988</v>
      </c>
      <c r="K4443" s="8">
        <v>7512.9499999999989</v>
      </c>
      <c r="L4443" s="8">
        <f t="shared" si="276"/>
        <v>979.94999999999891</v>
      </c>
      <c r="M4443" s="8">
        <f t="shared" si="277"/>
        <v>6533</v>
      </c>
      <c r="N4443" s="14">
        <v>12</v>
      </c>
      <c r="O4443" s="14">
        <v>7316.96</v>
      </c>
      <c r="P4443" s="8">
        <v>15</v>
      </c>
      <c r="Q4443" s="8">
        <v>7512.95</v>
      </c>
      <c r="R4443" s="17">
        <f t="shared" si="278"/>
        <v>65852.639999999999</v>
      </c>
      <c r="S4443" s="18">
        <f t="shared" si="279"/>
        <v>67616.549999999988</v>
      </c>
    </row>
    <row r="4444" spans="1:19" x14ac:dyDescent="0.25">
      <c r="A4444" s="7" t="s">
        <v>7216</v>
      </c>
      <c r="B4444" s="7" t="s">
        <v>7217</v>
      </c>
      <c r="C4444" s="7" t="s">
        <v>37</v>
      </c>
      <c r="D4444" s="7" t="s">
        <v>38</v>
      </c>
      <c r="E4444" s="7" t="s">
        <v>39</v>
      </c>
      <c r="F4444" s="8">
        <v>15</v>
      </c>
      <c r="G4444" s="8">
        <v>1764.1</v>
      </c>
      <c r="H4444" s="8">
        <v>1764.1</v>
      </c>
      <c r="I4444" s="8">
        <v>16</v>
      </c>
      <c r="J4444" s="8">
        <v>28225.599999999999</v>
      </c>
      <c r="K4444" s="8">
        <v>1764.1</v>
      </c>
      <c r="L4444" s="8">
        <f t="shared" si="276"/>
        <v>230.09999999999991</v>
      </c>
      <c r="M4444" s="8">
        <f t="shared" si="277"/>
        <v>1534</v>
      </c>
      <c r="N4444" s="8">
        <v>12</v>
      </c>
      <c r="O4444" s="8">
        <v>1718.08</v>
      </c>
      <c r="P4444" s="8">
        <v>15</v>
      </c>
      <c r="Q4444" s="8">
        <v>1764.1</v>
      </c>
      <c r="R4444" s="17">
        <f t="shared" si="278"/>
        <v>27489.279999999999</v>
      </c>
      <c r="S4444" s="18">
        <f t="shared" si="279"/>
        <v>28225.599999999999</v>
      </c>
    </row>
    <row r="4445" spans="1:19" x14ac:dyDescent="0.25">
      <c r="A4445" s="7" t="s">
        <v>7218</v>
      </c>
      <c r="B4445" s="7" t="s">
        <v>7219</v>
      </c>
      <c r="C4445" s="7" t="s">
        <v>37</v>
      </c>
      <c r="D4445" s="7" t="s">
        <v>38</v>
      </c>
      <c r="E4445" s="7" t="s">
        <v>39</v>
      </c>
      <c r="F4445" s="8">
        <v>15</v>
      </c>
      <c r="G4445" s="8">
        <v>159.85</v>
      </c>
      <c r="H4445" s="8">
        <v>159.85</v>
      </c>
      <c r="I4445" s="8">
        <v>10</v>
      </c>
      <c r="J4445" s="8">
        <v>1598.5</v>
      </c>
      <c r="K4445" s="8">
        <v>159.85</v>
      </c>
      <c r="L4445" s="8">
        <f t="shared" si="276"/>
        <v>20.849999999999994</v>
      </c>
      <c r="M4445" s="8">
        <f t="shared" si="277"/>
        <v>139</v>
      </c>
      <c r="N4445" s="14">
        <v>12</v>
      </c>
      <c r="O4445" s="14">
        <v>155.68</v>
      </c>
      <c r="P4445" s="8">
        <v>15</v>
      </c>
      <c r="Q4445" s="8">
        <v>159.85</v>
      </c>
      <c r="R4445" s="17">
        <f t="shared" si="278"/>
        <v>1556.8000000000002</v>
      </c>
      <c r="S4445" s="18">
        <f t="shared" si="279"/>
        <v>1598.5</v>
      </c>
    </row>
    <row r="4446" spans="1:19" x14ac:dyDescent="0.25">
      <c r="A4446" s="7" t="s">
        <v>7220</v>
      </c>
      <c r="B4446" s="7" t="s">
        <v>7221</v>
      </c>
      <c r="C4446" s="7" t="s">
        <v>37</v>
      </c>
      <c r="D4446" s="7" t="s">
        <v>38</v>
      </c>
      <c r="E4446" s="7" t="s">
        <v>39</v>
      </c>
      <c r="F4446" s="8">
        <v>15</v>
      </c>
      <c r="G4446" s="8">
        <v>731.4</v>
      </c>
      <c r="H4446" s="8">
        <v>731.4</v>
      </c>
      <c r="I4446" s="8">
        <v>3</v>
      </c>
      <c r="J4446" s="8">
        <v>2194.1999999999998</v>
      </c>
      <c r="K4446" s="8">
        <v>731.4</v>
      </c>
      <c r="L4446" s="8">
        <f t="shared" si="276"/>
        <v>95.399999999999977</v>
      </c>
      <c r="M4446" s="8">
        <f t="shared" si="277"/>
        <v>636</v>
      </c>
      <c r="N4446" s="9"/>
      <c r="O4446" s="9"/>
      <c r="P4446" s="8">
        <v>15</v>
      </c>
      <c r="Q4446" s="8">
        <v>731.4</v>
      </c>
      <c r="R4446" s="17">
        <f t="shared" si="278"/>
        <v>0</v>
      </c>
      <c r="S4446" s="18">
        <f t="shared" si="279"/>
        <v>2194.1999999999998</v>
      </c>
    </row>
    <row r="4447" spans="1:19" x14ac:dyDescent="0.25">
      <c r="A4447" s="7" t="s">
        <v>7222</v>
      </c>
      <c r="B4447" s="7" t="s">
        <v>7223</v>
      </c>
      <c r="C4447" s="7" t="s">
        <v>37</v>
      </c>
      <c r="D4447" s="7" t="s">
        <v>38</v>
      </c>
      <c r="E4447" s="7" t="s">
        <v>39</v>
      </c>
      <c r="F4447" s="8">
        <v>15</v>
      </c>
      <c r="G4447" s="8">
        <v>731.4</v>
      </c>
      <c r="H4447" s="8">
        <v>1075.25</v>
      </c>
      <c r="I4447" s="8">
        <v>12</v>
      </c>
      <c r="J4447" s="8">
        <v>8776.7999999999975</v>
      </c>
      <c r="K4447" s="8">
        <v>731.39999999999975</v>
      </c>
      <c r="L4447" s="8">
        <f t="shared" si="276"/>
        <v>95.399999999999864</v>
      </c>
      <c r="M4447" s="8">
        <f t="shared" si="277"/>
        <v>635.99999999999989</v>
      </c>
      <c r="N4447" s="9"/>
      <c r="O4447" s="9"/>
      <c r="P4447" s="8">
        <v>15</v>
      </c>
      <c r="Q4447" s="8">
        <v>731.4</v>
      </c>
      <c r="R4447" s="17">
        <f t="shared" si="278"/>
        <v>0</v>
      </c>
      <c r="S4447" s="18">
        <f t="shared" si="279"/>
        <v>8776.7999999999975</v>
      </c>
    </row>
    <row r="4448" spans="1:19" x14ac:dyDescent="0.25">
      <c r="A4448" s="7" t="s">
        <v>7224</v>
      </c>
      <c r="B4448" s="7" t="s">
        <v>7225</v>
      </c>
      <c r="C4448" s="7" t="s">
        <v>14</v>
      </c>
      <c r="D4448" s="7" t="s">
        <v>15</v>
      </c>
      <c r="E4448" s="7" t="s">
        <v>7226</v>
      </c>
      <c r="F4448" s="8">
        <v>15</v>
      </c>
      <c r="G4448" s="8">
        <v>822.25</v>
      </c>
      <c r="H4448" s="8">
        <v>822.25</v>
      </c>
      <c r="I4448" s="8">
        <v>10</v>
      </c>
      <c r="J4448" s="8">
        <v>8222.5</v>
      </c>
      <c r="K4448" s="8">
        <v>822.25</v>
      </c>
      <c r="L4448" s="8">
        <f t="shared" si="276"/>
        <v>107.25</v>
      </c>
      <c r="M4448" s="8">
        <f t="shared" si="277"/>
        <v>715</v>
      </c>
      <c r="N4448" s="9"/>
      <c r="O4448" s="9"/>
      <c r="P4448" s="8">
        <v>15</v>
      </c>
      <c r="Q4448" s="8">
        <v>822.25</v>
      </c>
      <c r="R4448" s="17">
        <f t="shared" si="278"/>
        <v>0</v>
      </c>
      <c r="S4448" s="18">
        <f t="shared" si="279"/>
        <v>8222.5</v>
      </c>
    </row>
    <row r="4449" spans="1:19" x14ac:dyDescent="0.25">
      <c r="A4449" s="7" t="s">
        <v>7227</v>
      </c>
      <c r="B4449" s="7" t="s">
        <v>7228</v>
      </c>
      <c r="C4449" s="7" t="s">
        <v>14</v>
      </c>
      <c r="D4449" s="7" t="s">
        <v>15</v>
      </c>
      <c r="E4449" s="7" t="s">
        <v>7226</v>
      </c>
      <c r="F4449" s="8">
        <v>15</v>
      </c>
      <c r="G4449" s="8">
        <v>1753.75</v>
      </c>
      <c r="H4449" s="8">
        <v>1753.75</v>
      </c>
      <c r="I4449" s="8">
        <v>120</v>
      </c>
      <c r="J4449" s="8">
        <v>210450</v>
      </c>
      <c r="K4449" s="8">
        <v>1753.75</v>
      </c>
      <c r="L4449" s="8">
        <f t="shared" si="276"/>
        <v>228.74999999999977</v>
      </c>
      <c r="M4449" s="8">
        <f t="shared" si="277"/>
        <v>1525.0000000000002</v>
      </c>
      <c r="N4449" s="13"/>
      <c r="O4449" s="13"/>
      <c r="P4449" s="8">
        <v>15</v>
      </c>
      <c r="Q4449" s="8">
        <v>1753.75</v>
      </c>
      <c r="R4449" s="17">
        <f t="shared" si="278"/>
        <v>0</v>
      </c>
      <c r="S4449" s="18">
        <f t="shared" si="279"/>
        <v>210450</v>
      </c>
    </row>
    <row r="4450" spans="1:19" x14ac:dyDescent="0.25">
      <c r="A4450" s="7" t="s">
        <v>7234</v>
      </c>
      <c r="B4450" s="7" t="s">
        <v>7235</v>
      </c>
      <c r="C4450" s="7" t="s">
        <v>14</v>
      </c>
      <c r="D4450" s="7" t="s">
        <v>15</v>
      </c>
      <c r="E4450" s="7" t="s">
        <v>7231</v>
      </c>
      <c r="F4450" s="8">
        <v>15</v>
      </c>
      <c r="G4450" s="8">
        <v>703.8</v>
      </c>
      <c r="H4450" s="8">
        <v>703.8</v>
      </c>
      <c r="I4450" s="8">
        <v>4</v>
      </c>
      <c r="J4450" s="8">
        <v>2815.2</v>
      </c>
      <c r="K4450" s="8">
        <v>703.8</v>
      </c>
      <c r="L4450" s="8">
        <f t="shared" si="276"/>
        <v>91.799999999999955</v>
      </c>
      <c r="M4450" s="8">
        <f t="shared" si="277"/>
        <v>612</v>
      </c>
      <c r="N4450" s="9"/>
      <c r="O4450" s="9"/>
      <c r="P4450" s="8">
        <v>15</v>
      </c>
      <c r="Q4450" s="8">
        <v>703.8</v>
      </c>
      <c r="R4450" s="17">
        <f t="shared" si="278"/>
        <v>0</v>
      </c>
      <c r="S4450" s="18">
        <f t="shared" si="279"/>
        <v>2815.2</v>
      </c>
    </row>
    <row r="4451" spans="1:19" x14ac:dyDescent="0.25">
      <c r="A4451" s="7" t="s">
        <v>7236</v>
      </c>
      <c r="B4451" s="7" t="s">
        <v>7237</v>
      </c>
      <c r="C4451" s="7" t="s">
        <v>14</v>
      </c>
      <c r="D4451" s="7" t="s">
        <v>15</v>
      </c>
      <c r="E4451" s="7" t="s">
        <v>7231</v>
      </c>
      <c r="F4451" s="8">
        <v>21</v>
      </c>
      <c r="G4451" s="8">
        <v>27.83</v>
      </c>
      <c r="H4451" s="8">
        <v>27.83</v>
      </c>
      <c r="I4451" s="8">
        <v>20</v>
      </c>
      <c r="J4451" s="8">
        <v>556.6</v>
      </c>
      <c r="K4451" s="8">
        <v>27.830000000000002</v>
      </c>
      <c r="L4451" s="8">
        <f t="shared" si="276"/>
        <v>4.8299999999999983</v>
      </c>
      <c r="M4451" s="8">
        <f t="shared" si="277"/>
        <v>23.000000000000004</v>
      </c>
      <c r="N4451" s="13"/>
      <c r="O4451" s="13"/>
      <c r="P4451" s="8">
        <v>21</v>
      </c>
      <c r="Q4451" s="8">
        <v>27.830000000000002</v>
      </c>
      <c r="R4451" s="17">
        <f t="shared" si="278"/>
        <v>0</v>
      </c>
      <c r="S4451" s="18">
        <f t="shared" si="279"/>
        <v>556.6</v>
      </c>
    </row>
    <row r="4452" spans="1:19" x14ac:dyDescent="0.25">
      <c r="A4452" s="7" t="s">
        <v>7241</v>
      </c>
      <c r="B4452" s="7" t="s">
        <v>7242</v>
      </c>
      <c r="C4452" s="7" t="s">
        <v>37</v>
      </c>
      <c r="D4452" s="7" t="s">
        <v>38</v>
      </c>
      <c r="E4452" s="7" t="s">
        <v>39</v>
      </c>
      <c r="F4452" s="8">
        <v>15</v>
      </c>
      <c r="G4452" s="8">
        <v>3041.75</v>
      </c>
      <c r="H4452" s="8">
        <v>3041.75</v>
      </c>
      <c r="I4452" s="8">
        <v>1</v>
      </c>
      <c r="J4452" s="8">
        <v>3041.75</v>
      </c>
      <c r="K4452" s="8">
        <v>3041.75</v>
      </c>
      <c r="L4452" s="8">
        <f t="shared" si="276"/>
        <v>396.75</v>
      </c>
      <c r="M4452" s="8">
        <f t="shared" si="277"/>
        <v>2645</v>
      </c>
      <c r="N4452" s="9"/>
      <c r="O4452" s="9"/>
      <c r="P4452" s="8">
        <v>15</v>
      </c>
      <c r="Q4452" s="8">
        <v>3041.75</v>
      </c>
      <c r="R4452" s="17">
        <f t="shared" si="278"/>
        <v>0</v>
      </c>
      <c r="S4452" s="18">
        <f t="shared" si="279"/>
        <v>3041.75</v>
      </c>
    </row>
    <row r="4453" spans="1:19" x14ac:dyDescent="0.25">
      <c r="A4453" s="7" t="s">
        <v>7243</v>
      </c>
      <c r="B4453" s="7" t="s">
        <v>7244</v>
      </c>
      <c r="C4453" s="7" t="s">
        <v>37</v>
      </c>
      <c r="D4453" s="7" t="s">
        <v>38</v>
      </c>
      <c r="E4453" s="7" t="s">
        <v>39</v>
      </c>
      <c r="F4453" s="8">
        <v>15</v>
      </c>
      <c r="G4453" s="8">
        <v>1024.6500000000001</v>
      </c>
      <c r="H4453" s="8">
        <v>1024.6500000000001</v>
      </c>
      <c r="I4453" s="8">
        <v>1</v>
      </c>
      <c r="J4453" s="8">
        <v>1024.6500000000001</v>
      </c>
      <c r="K4453" s="8">
        <v>1024.6500000000001</v>
      </c>
      <c r="L4453" s="8">
        <f t="shared" si="276"/>
        <v>133.64999999999998</v>
      </c>
      <c r="M4453" s="8">
        <f t="shared" si="277"/>
        <v>891.00000000000011</v>
      </c>
      <c r="N4453" s="13"/>
      <c r="O4453" s="13"/>
      <c r="P4453" s="8">
        <v>15</v>
      </c>
      <c r="Q4453" s="8">
        <v>1024.6500000000001</v>
      </c>
      <c r="R4453" s="17">
        <f t="shared" si="278"/>
        <v>0</v>
      </c>
      <c r="S4453" s="18">
        <f t="shared" si="279"/>
        <v>1024.6500000000001</v>
      </c>
    </row>
    <row r="4454" spans="1:19" x14ac:dyDescent="0.25">
      <c r="A4454" s="7" t="s">
        <v>7245</v>
      </c>
      <c r="B4454" s="7" t="s">
        <v>7246</v>
      </c>
      <c r="C4454" s="7" t="s">
        <v>37</v>
      </c>
      <c r="D4454" s="7" t="s">
        <v>38</v>
      </c>
      <c r="E4454" s="7" t="s">
        <v>39</v>
      </c>
      <c r="F4454" s="8">
        <v>15</v>
      </c>
      <c r="G4454" s="8">
        <v>1024.6500000000001</v>
      </c>
      <c r="H4454" s="8">
        <v>1024.6500000000001</v>
      </c>
      <c r="I4454" s="8">
        <v>1</v>
      </c>
      <c r="J4454" s="8">
        <v>1024.6500000000001</v>
      </c>
      <c r="K4454" s="8">
        <v>1024.6500000000001</v>
      </c>
      <c r="L4454" s="8">
        <f t="shared" si="276"/>
        <v>133.64999999999998</v>
      </c>
      <c r="M4454" s="8">
        <f t="shared" si="277"/>
        <v>891.00000000000011</v>
      </c>
      <c r="N4454" s="13"/>
      <c r="O4454" s="13"/>
      <c r="P4454" s="8">
        <v>15</v>
      </c>
      <c r="Q4454" s="8">
        <v>1024.6500000000001</v>
      </c>
      <c r="R4454" s="17">
        <f t="shared" si="278"/>
        <v>0</v>
      </c>
      <c r="S4454" s="18">
        <f t="shared" si="279"/>
        <v>1024.6500000000001</v>
      </c>
    </row>
    <row r="4455" spans="1:19" x14ac:dyDescent="0.25">
      <c r="A4455" s="7" t="s">
        <v>7247</v>
      </c>
      <c r="B4455" s="7" t="s">
        <v>7248</v>
      </c>
      <c r="C4455" s="7" t="s">
        <v>7249</v>
      </c>
      <c r="D4455" s="7" t="s">
        <v>7250</v>
      </c>
      <c r="E4455" s="7" t="s">
        <v>7251</v>
      </c>
      <c r="F4455" s="8">
        <v>21</v>
      </c>
      <c r="G4455" s="8">
        <v>30.82</v>
      </c>
      <c r="H4455" s="8">
        <v>30.82</v>
      </c>
      <c r="I4455" s="8">
        <v>50</v>
      </c>
      <c r="J4455" s="8">
        <v>1540.94</v>
      </c>
      <c r="K4455" s="8">
        <v>30.8188</v>
      </c>
      <c r="L4455" s="8">
        <f t="shared" si="276"/>
        <v>5.3487173553718996</v>
      </c>
      <c r="M4455" s="8">
        <f t="shared" si="277"/>
        <v>25.4700826446281</v>
      </c>
      <c r="N4455" s="13"/>
      <c r="O4455" s="13"/>
      <c r="P4455" s="8">
        <v>21</v>
      </c>
      <c r="Q4455" s="8">
        <v>30.8188</v>
      </c>
      <c r="R4455" s="17">
        <f t="shared" si="278"/>
        <v>0</v>
      </c>
      <c r="S4455" s="18">
        <f t="shared" si="279"/>
        <v>1540.94</v>
      </c>
    </row>
    <row r="4456" spans="1:19" x14ac:dyDescent="0.25">
      <c r="A4456" s="7" t="s">
        <v>7252</v>
      </c>
      <c r="B4456" s="7" t="s">
        <v>7253</v>
      </c>
      <c r="C4456" s="7" t="s">
        <v>37</v>
      </c>
      <c r="D4456" s="7" t="s">
        <v>38</v>
      </c>
      <c r="E4456" s="7" t="s">
        <v>39</v>
      </c>
      <c r="F4456" s="8">
        <v>15</v>
      </c>
      <c r="G4456" s="8">
        <v>882.05</v>
      </c>
      <c r="H4456" s="8">
        <v>882.05</v>
      </c>
      <c r="I4456" s="8">
        <v>2</v>
      </c>
      <c r="J4456" s="8">
        <v>1764.1</v>
      </c>
      <c r="K4456" s="8">
        <v>882.05</v>
      </c>
      <c r="L4456" s="8">
        <f t="shared" si="276"/>
        <v>115.04999999999995</v>
      </c>
      <c r="M4456" s="8">
        <f t="shared" si="277"/>
        <v>767</v>
      </c>
      <c r="N4456" s="14">
        <v>12</v>
      </c>
      <c r="O4456" s="14">
        <v>859.04</v>
      </c>
      <c r="P4456" s="8">
        <v>15</v>
      </c>
      <c r="Q4456" s="8">
        <v>882.05</v>
      </c>
      <c r="R4456" s="17">
        <f t="shared" si="278"/>
        <v>1718.08</v>
      </c>
      <c r="S4456" s="18">
        <f t="shared" si="279"/>
        <v>1764.1</v>
      </c>
    </row>
    <row r="4457" spans="1:19" x14ac:dyDescent="0.25">
      <c r="A4457" s="7" t="s">
        <v>7254</v>
      </c>
      <c r="B4457" s="7" t="s">
        <v>7255</v>
      </c>
      <c r="C4457" s="7" t="s">
        <v>37</v>
      </c>
      <c r="D4457" s="7" t="s">
        <v>38</v>
      </c>
      <c r="E4457" s="7" t="s">
        <v>39</v>
      </c>
      <c r="F4457" s="8">
        <v>15</v>
      </c>
      <c r="G4457" s="8">
        <v>882.05</v>
      </c>
      <c r="H4457" s="8">
        <v>882.05</v>
      </c>
      <c r="I4457" s="8">
        <v>4</v>
      </c>
      <c r="J4457" s="8">
        <v>3528.2</v>
      </c>
      <c r="K4457" s="8">
        <v>882.05</v>
      </c>
      <c r="L4457" s="8">
        <f t="shared" si="276"/>
        <v>115.04999999999995</v>
      </c>
      <c r="M4457" s="8">
        <f t="shared" si="277"/>
        <v>767</v>
      </c>
      <c r="N4457" s="14">
        <v>12</v>
      </c>
      <c r="O4457" s="14">
        <v>859.04</v>
      </c>
      <c r="P4457" s="8">
        <v>15</v>
      </c>
      <c r="Q4457" s="8">
        <v>882.05</v>
      </c>
      <c r="R4457" s="17">
        <f t="shared" si="278"/>
        <v>3436.16</v>
      </c>
      <c r="S4457" s="18">
        <f t="shared" si="279"/>
        <v>3528.2</v>
      </c>
    </row>
    <row r="4458" spans="1:19" x14ac:dyDescent="0.25">
      <c r="A4458" s="7" t="s">
        <v>7256</v>
      </c>
      <c r="B4458" s="7" t="s">
        <v>7257</v>
      </c>
      <c r="C4458" s="7" t="s">
        <v>37</v>
      </c>
      <c r="D4458" s="7" t="s">
        <v>38</v>
      </c>
      <c r="E4458" s="7" t="s">
        <v>39</v>
      </c>
      <c r="F4458" s="8">
        <v>15</v>
      </c>
      <c r="G4458" s="8">
        <v>882.05</v>
      </c>
      <c r="H4458" s="8">
        <v>882.05</v>
      </c>
      <c r="I4458" s="8">
        <v>10</v>
      </c>
      <c r="J4458" s="8">
        <v>8820.4999999999982</v>
      </c>
      <c r="K4458" s="8">
        <v>882.04999999999984</v>
      </c>
      <c r="L4458" s="8">
        <f t="shared" si="276"/>
        <v>115.04999999999995</v>
      </c>
      <c r="M4458" s="8">
        <f t="shared" si="277"/>
        <v>766.99999999999989</v>
      </c>
      <c r="N4458" s="8">
        <v>12</v>
      </c>
      <c r="O4458" s="8">
        <v>859.04</v>
      </c>
      <c r="P4458" s="8">
        <v>15</v>
      </c>
      <c r="Q4458" s="8">
        <v>882.05000000000007</v>
      </c>
      <c r="R4458" s="17">
        <f t="shared" si="278"/>
        <v>8590.4</v>
      </c>
      <c r="S4458" s="18">
        <f t="shared" si="279"/>
        <v>8820.4999999999982</v>
      </c>
    </row>
    <row r="4459" spans="1:19" x14ac:dyDescent="0.25">
      <c r="A4459" s="7" t="s">
        <v>7258</v>
      </c>
      <c r="B4459" s="7" t="s">
        <v>7259</v>
      </c>
      <c r="C4459" s="7" t="s">
        <v>37</v>
      </c>
      <c r="D4459" s="7" t="s">
        <v>38</v>
      </c>
      <c r="E4459" s="7" t="s">
        <v>39</v>
      </c>
      <c r="F4459" s="8">
        <v>15</v>
      </c>
      <c r="G4459" s="8">
        <v>882.05</v>
      </c>
      <c r="H4459" s="8">
        <v>882.05</v>
      </c>
      <c r="I4459" s="8">
        <v>15</v>
      </c>
      <c r="J4459" s="8">
        <v>13230.75</v>
      </c>
      <c r="K4459" s="8">
        <v>882.05</v>
      </c>
      <c r="L4459" s="8">
        <f t="shared" si="276"/>
        <v>115.04999999999995</v>
      </c>
      <c r="M4459" s="8">
        <f t="shared" si="277"/>
        <v>767</v>
      </c>
      <c r="N4459" s="9"/>
      <c r="O4459" s="9"/>
      <c r="P4459" s="8">
        <v>15</v>
      </c>
      <c r="Q4459" s="8">
        <v>882.05</v>
      </c>
      <c r="R4459" s="17">
        <f t="shared" si="278"/>
        <v>0</v>
      </c>
      <c r="S4459" s="18">
        <f t="shared" si="279"/>
        <v>13230.75</v>
      </c>
    </row>
    <row r="4460" spans="1:19" x14ac:dyDescent="0.25">
      <c r="A4460" s="7" t="s">
        <v>7264</v>
      </c>
      <c r="B4460" s="7" t="s">
        <v>7265</v>
      </c>
      <c r="C4460" s="7" t="s">
        <v>37</v>
      </c>
      <c r="D4460" s="7" t="s">
        <v>38</v>
      </c>
      <c r="E4460" s="7" t="s">
        <v>39</v>
      </c>
      <c r="F4460" s="8">
        <v>15</v>
      </c>
      <c r="G4460" s="8">
        <v>1005.1</v>
      </c>
      <c r="H4460" s="8">
        <v>1005.1</v>
      </c>
      <c r="I4460" s="8">
        <v>22</v>
      </c>
      <c r="J4460" s="8">
        <v>22112.199999999997</v>
      </c>
      <c r="K4460" s="8">
        <v>1005.0999999999999</v>
      </c>
      <c r="L4460" s="8">
        <f t="shared" si="276"/>
        <v>131.09999999999991</v>
      </c>
      <c r="M4460" s="8">
        <f t="shared" si="277"/>
        <v>874</v>
      </c>
      <c r="N4460" s="13"/>
      <c r="O4460" s="13"/>
      <c r="P4460" s="8">
        <v>15</v>
      </c>
      <c r="Q4460" s="8">
        <v>1005.1</v>
      </c>
      <c r="R4460" s="17">
        <f t="shared" si="278"/>
        <v>0</v>
      </c>
      <c r="S4460" s="18">
        <f t="shared" si="279"/>
        <v>22112.199999999997</v>
      </c>
    </row>
    <row r="4461" spans="1:19" x14ac:dyDescent="0.25">
      <c r="A4461" s="7" t="s">
        <v>7270</v>
      </c>
      <c r="B4461" s="7" t="s">
        <v>7271</v>
      </c>
      <c r="C4461" s="7" t="s">
        <v>37</v>
      </c>
      <c r="D4461" s="7" t="s">
        <v>38</v>
      </c>
      <c r="E4461" s="7" t="s">
        <v>39</v>
      </c>
      <c r="F4461" s="8">
        <v>15</v>
      </c>
      <c r="G4461" s="8">
        <v>1005.1</v>
      </c>
      <c r="H4461" s="8">
        <v>1005.1</v>
      </c>
      <c r="I4461" s="8">
        <v>4</v>
      </c>
      <c r="J4461" s="8">
        <v>4020.4</v>
      </c>
      <c r="K4461" s="8">
        <v>1005.1</v>
      </c>
      <c r="L4461" s="8">
        <f t="shared" si="276"/>
        <v>131.09999999999991</v>
      </c>
      <c r="M4461" s="8">
        <f t="shared" si="277"/>
        <v>874.00000000000011</v>
      </c>
      <c r="N4461" s="9"/>
      <c r="O4461" s="9"/>
      <c r="P4461" s="8">
        <v>15</v>
      </c>
      <c r="Q4461" s="8">
        <v>1005.1</v>
      </c>
      <c r="R4461" s="17">
        <f t="shared" si="278"/>
        <v>0</v>
      </c>
      <c r="S4461" s="18">
        <f t="shared" si="279"/>
        <v>4020.4</v>
      </c>
    </row>
    <row r="4462" spans="1:19" x14ac:dyDescent="0.25">
      <c r="A4462" s="7" t="s">
        <v>7272</v>
      </c>
      <c r="B4462" s="7" t="s">
        <v>7273</v>
      </c>
      <c r="C4462" s="7" t="s">
        <v>37</v>
      </c>
      <c r="D4462" s="7" t="s">
        <v>38</v>
      </c>
      <c r="E4462" s="7" t="s">
        <v>39</v>
      </c>
      <c r="F4462" s="8">
        <v>15</v>
      </c>
      <c r="G4462" s="8">
        <v>1005.1</v>
      </c>
      <c r="H4462" s="8">
        <v>1005.1</v>
      </c>
      <c r="I4462" s="8">
        <v>1</v>
      </c>
      <c r="J4462" s="8">
        <v>1005.1</v>
      </c>
      <c r="K4462" s="8">
        <v>1005.1</v>
      </c>
      <c r="L4462" s="8">
        <f t="shared" si="276"/>
        <v>131.09999999999991</v>
      </c>
      <c r="M4462" s="8">
        <f t="shared" si="277"/>
        <v>874.00000000000011</v>
      </c>
      <c r="N4462" s="8">
        <v>12</v>
      </c>
      <c r="O4462" s="8">
        <v>978.88</v>
      </c>
      <c r="P4462" s="8">
        <v>15</v>
      </c>
      <c r="Q4462" s="8">
        <v>1005.1</v>
      </c>
      <c r="R4462" s="17">
        <f t="shared" si="278"/>
        <v>978.88</v>
      </c>
      <c r="S4462" s="18">
        <f t="shared" si="279"/>
        <v>1005.1</v>
      </c>
    </row>
    <row r="4463" spans="1:19" x14ac:dyDescent="0.25">
      <c r="A4463" s="7" t="s">
        <v>7274</v>
      </c>
      <c r="B4463" s="7" t="s">
        <v>7275</v>
      </c>
      <c r="C4463" s="7" t="s">
        <v>37</v>
      </c>
      <c r="D4463" s="7" t="s">
        <v>38</v>
      </c>
      <c r="E4463" s="7" t="s">
        <v>39</v>
      </c>
      <c r="F4463" s="8">
        <v>15</v>
      </c>
      <c r="G4463" s="8">
        <v>1170.7</v>
      </c>
      <c r="H4463" s="8">
        <v>1721.55</v>
      </c>
      <c r="I4463" s="8">
        <v>14</v>
      </c>
      <c r="J4463" s="8">
        <v>16389.8</v>
      </c>
      <c r="K4463" s="8">
        <v>1170.7</v>
      </c>
      <c r="L4463" s="8">
        <f t="shared" si="276"/>
        <v>152.69999999999993</v>
      </c>
      <c r="M4463" s="8">
        <f t="shared" si="277"/>
        <v>1018.0000000000001</v>
      </c>
      <c r="N4463" s="14">
        <v>12</v>
      </c>
      <c r="O4463" s="14">
        <v>1140.1600000000001</v>
      </c>
      <c r="P4463" s="8">
        <v>15</v>
      </c>
      <c r="Q4463" s="8">
        <v>1170.7</v>
      </c>
      <c r="R4463" s="17">
        <f t="shared" si="278"/>
        <v>15962.240000000002</v>
      </c>
      <c r="S4463" s="18">
        <f t="shared" si="279"/>
        <v>16389.8</v>
      </c>
    </row>
    <row r="4464" spans="1:19" x14ac:dyDescent="0.25">
      <c r="A4464" s="7" t="s">
        <v>7276</v>
      </c>
      <c r="B4464" s="7" t="s">
        <v>7277</v>
      </c>
      <c r="C4464" s="7" t="s">
        <v>37</v>
      </c>
      <c r="D4464" s="7" t="s">
        <v>38</v>
      </c>
      <c r="E4464" s="7" t="s">
        <v>39</v>
      </c>
      <c r="F4464" s="8">
        <v>15</v>
      </c>
      <c r="G4464" s="8">
        <v>1170.7</v>
      </c>
      <c r="H4464" s="8">
        <v>1721.55</v>
      </c>
      <c r="I4464" s="8">
        <v>28</v>
      </c>
      <c r="J4464" s="8">
        <v>32779.600000000006</v>
      </c>
      <c r="K4464" s="8">
        <v>1170.7000000000003</v>
      </c>
      <c r="L4464" s="8">
        <f t="shared" si="276"/>
        <v>152.69999999999993</v>
      </c>
      <c r="M4464" s="8">
        <f t="shared" si="277"/>
        <v>1018.0000000000003</v>
      </c>
      <c r="N4464" s="8">
        <v>12</v>
      </c>
      <c r="O4464" s="8">
        <v>1140.1600000000001</v>
      </c>
      <c r="P4464" s="8">
        <v>15</v>
      </c>
      <c r="Q4464" s="8">
        <v>1170.7</v>
      </c>
      <c r="R4464" s="17">
        <f t="shared" si="278"/>
        <v>31924.480000000003</v>
      </c>
      <c r="S4464" s="18">
        <f t="shared" si="279"/>
        <v>32779.600000000006</v>
      </c>
    </row>
    <row r="4465" spans="1:19" x14ac:dyDescent="0.25">
      <c r="A4465" s="7" t="s">
        <v>7282</v>
      </c>
      <c r="B4465" s="7" t="s">
        <v>7283</v>
      </c>
      <c r="C4465" s="7" t="s">
        <v>37</v>
      </c>
      <c r="D4465" s="7" t="s">
        <v>38</v>
      </c>
      <c r="E4465" s="7" t="s">
        <v>39</v>
      </c>
      <c r="F4465" s="8">
        <v>15</v>
      </c>
      <c r="G4465" s="8">
        <v>1256.95</v>
      </c>
      <c r="H4465" s="8">
        <v>1256.95</v>
      </c>
      <c r="I4465" s="8">
        <v>18</v>
      </c>
      <c r="J4465" s="8">
        <v>22625.1</v>
      </c>
      <c r="K4465" s="8">
        <v>1256.9499999999998</v>
      </c>
      <c r="L4465" s="8">
        <f t="shared" si="276"/>
        <v>163.94999999999982</v>
      </c>
      <c r="M4465" s="8">
        <f t="shared" si="277"/>
        <v>1093</v>
      </c>
      <c r="N4465" s="9"/>
      <c r="O4465" s="9"/>
      <c r="P4465" s="8">
        <v>15</v>
      </c>
      <c r="Q4465" s="8">
        <v>1256.95</v>
      </c>
      <c r="R4465" s="17">
        <f t="shared" si="278"/>
        <v>0</v>
      </c>
      <c r="S4465" s="18">
        <f t="shared" si="279"/>
        <v>22625.1</v>
      </c>
    </row>
    <row r="4466" spans="1:19" x14ac:dyDescent="0.25">
      <c r="A4466" s="7" t="s">
        <v>7284</v>
      </c>
      <c r="B4466" s="7" t="s">
        <v>7285</v>
      </c>
      <c r="C4466" s="7" t="s">
        <v>37</v>
      </c>
      <c r="D4466" s="7" t="s">
        <v>38</v>
      </c>
      <c r="E4466" s="7" t="s">
        <v>39</v>
      </c>
      <c r="F4466" s="8">
        <v>15</v>
      </c>
      <c r="G4466" s="8">
        <v>905.05</v>
      </c>
      <c r="H4466" s="8">
        <v>905.05</v>
      </c>
      <c r="I4466" s="8">
        <v>5</v>
      </c>
      <c r="J4466" s="8">
        <v>4525.25</v>
      </c>
      <c r="K4466" s="8">
        <v>905.05</v>
      </c>
      <c r="L4466" s="8">
        <f t="shared" si="276"/>
        <v>118.04999999999995</v>
      </c>
      <c r="M4466" s="8">
        <f t="shared" si="277"/>
        <v>787</v>
      </c>
      <c r="N4466" s="14">
        <v>12</v>
      </c>
      <c r="O4466" s="14">
        <v>881.44</v>
      </c>
      <c r="P4466" s="8">
        <v>15</v>
      </c>
      <c r="Q4466" s="8">
        <v>905.05</v>
      </c>
      <c r="R4466" s="17">
        <f t="shared" si="278"/>
        <v>4407.2000000000007</v>
      </c>
      <c r="S4466" s="18">
        <f t="shared" si="279"/>
        <v>4525.25</v>
      </c>
    </row>
    <row r="4467" spans="1:19" x14ac:dyDescent="0.25">
      <c r="A4467" s="7" t="s">
        <v>7286</v>
      </c>
      <c r="B4467" s="7" t="s">
        <v>7287</v>
      </c>
      <c r="C4467" s="7" t="s">
        <v>37</v>
      </c>
      <c r="D4467" s="7" t="s">
        <v>38</v>
      </c>
      <c r="E4467" s="7" t="s">
        <v>39</v>
      </c>
      <c r="F4467" s="8">
        <v>15</v>
      </c>
      <c r="G4467" s="8">
        <v>5813.25</v>
      </c>
      <c r="H4467" s="8">
        <v>5813.25</v>
      </c>
      <c r="I4467" s="8">
        <v>2</v>
      </c>
      <c r="J4467" s="8">
        <v>11626.5</v>
      </c>
      <c r="K4467" s="8">
        <v>5813.25</v>
      </c>
      <c r="L4467" s="8">
        <f t="shared" si="276"/>
        <v>758.25</v>
      </c>
      <c r="M4467" s="8">
        <f t="shared" si="277"/>
        <v>5055</v>
      </c>
      <c r="N4467" s="13"/>
      <c r="O4467" s="13"/>
      <c r="P4467" s="8">
        <v>15</v>
      </c>
      <c r="Q4467" s="8">
        <v>5813.25</v>
      </c>
      <c r="R4467" s="17">
        <f t="shared" si="278"/>
        <v>0</v>
      </c>
      <c r="S4467" s="18">
        <f t="shared" si="279"/>
        <v>11626.5</v>
      </c>
    </row>
    <row r="4468" spans="1:19" x14ac:dyDescent="0.25">
      <c r="A4468" s="7" t="s">
        <v>7288</v>
      </c>
      <c r="B4468" s="7" t="s">
        <v>7289</v>
      </c>
      <c r="C4468" s="7" t="s">
        <v>37</v>
      </c>
      <c r="D4468" s="7" t="s">
        <v>38</v>
      </c>
      <c r="E4468" s="7" t="s">
        <v>39</v>
      </c>
      <c r="F4468" s="8">
        <v>15</v>
      </c>
      <c r="G4468" s="8">
        <v>773.95</v>
      </c>
      <c r="H4468" s="8">
        <v>1138.5</v>
      </c>
      <c r="I4468" s="8">
        <v>6</v>
      </c>
      <c r="J4468" s="8">
        <v>4643.7</v>
      </c>
      <c r="K4468" s="8">
        <v>773.94999999999993</v>
      </c>
      <c r="L4468" s="8">
        <f t="shared" si="276"/>
        <v>100.94999999999993</v>
      </c>
      <c r="M4468" s="8">
        <f t="shared" si="277"/>
        <v>673</v>
      </c>
      <c r="N4468" s="14">
        <v>12</v>
      </c>
      <c r="O4468" s="14">
        <v>753.76</v>
      </c>
      <c r="P4468" s="8">
        <v>15</v>
      </c>
      <c r="Q4468" s="8">
        <v>773.95</v>
      </c>
      <c r="R4468" s="17">
        <f t="shared" si="278"/>
        <v>4522.5599999999995</v>
      </c>
      <c r="S4468" s="18">
        <f t="shared" si="279"/>
        <v>4643.7</v>
      </c>
    </row>
    <row r="4469" spans="1:19" x14ac:dyDescent="0.25">
      <c r="A4469" s="7" t="s">
        <v>7290</v>
      </c>
      <c r="B4469" s="7" t="s">
        <v>7291</v>
      </c>
      <c r="C4469" s="7" t="s">
        <v>37</v>
      </c>
      <c r="D4469" s="7" t="s">
        <v>38</v>
      </c>
      <c r="E4469" s="7" t="s">
        <v>39</v>
      </c>
      <c r="F4469" s="8">
        <v>15</v>
      </c>
      <c r="G4469" s="8">
        <v>773.95</v>
      </c>
      <c r="H4469" s="8">
        <v>773.95</v>
      </c>
      <c r="I4469" s="8">
        <v>2</v>
      </c>
      <c r="J4469" s="8">
        <v>1547.9</v>
      </c>
      <c r="K4469" s="8">
        <v>773.95</v>
      </c>
      <c r="L4469" s="8">
        <f t="shared" si="276"/>
        <v>100.94999999999993</v>
      </c>
      <c r="M4469" s="8">
        <f t="shared" si="277"/>
        <v>673.00000000000011</v>
      </c>
      <c r="N4469" s="9"/>
      <c r="O4469" s="9"/>
      <c r="P4469" s="8">
        <v>15</v>
      </c>
      <c r="Q4469" s="8">
        <v>773.95</v>
      </c>
      <c r="R4469" s="17">
        <f t="shared" si="278"/>
        <v>0</v>
      </c>
      <c r="S4469" s="18">
        <f t="shared" si="279"/>
        <v>1547.9</v>
      </c>
    </row>
    <row r="4470" spans="1:19" x14ac:dyDescent="0.25">
      <c r="A4470" s="7" t="s">
        <v>7292</v>
      </c>
      <c r="B4470" s="7" t="s">
        <v>7293</v>
      </c>
      <c r="C4470" s="7" t="s">
        <v>37</v>
      </c>
      <c r="D4470" s="7" t="s">
        <v>38</v>
      </c>
      <c r="E4470" s="7" t="s">
        <v>39</v>
      </c>
      <c r="F4470" s="8">
        <v>15</v>
      </c>
      <c r="G4470" s="8">
        <v>773.95</v>
      </c>
      <c r="H4470" s="8">
        <v>773.95</v>
      </c>
      <c r="I4470" s="8">
        <v>1</v>
      </c>
      <c r="J4470" s="8">
        <v>773.95</v>
      </c>
      <c r="K4470" s="8">
        <v>773.95</v>
      </c>
      <c r="L4470" s="8">
        <f t="shared" si="276"/>
        <v>100.94999999999993</v>
      </c>
      <c r="M4470" s="8">
        <f t="shared" si="277"/>
        <v>673.00000000000011</v>
      </c>
      <c r="N4470" s="14">
        <v>12</v>
      </c>
      <c r="O4470" s="14">
        <v>753.76</v>
      </c>
      <c r="P4470" s="8">
        <v>15</v>
      </c>
      <c r="Q4470" s="8">
        <v>773.95</v>
      </c>
      <c r="R4470" s="17">
        <f t="shared" si="278"/>
        <v>753.76</v>
      </c>
      <c r="S4470" s="18">
        <f t="shared" si="279"/>
        <v>773.95</v>
      </c>
    </row>
    <row r="4471" spans="1:19" x14ac:dyDescent="0.25">
      <c r="A4471" s="7" t="s">
        <v>7294</v>
      </c>
      <c r="B4471" s="7" t="s">
        <v>7295</v>
      </c>
      <c r="C4471" s="7" t="s">
        <v>37</v>
      </c>
      <c r="D4471" s="7" t="s">
        <v>38</v>
      </c>
      <c r="E4471" s="7" t="s">
        <v>39</v>
      </c>
      <c r="F4471" s="8">
        <v>15</v>
      </c>
      <c r="G4471" s="8">
        <v>773.95</v>
      </c>
      <c r="H4471" s="8">
        <v>773.95</v>
      </c>
      <c r="I4471" s="8">
        <v>1</v>
      </c>
      <c r="J4471" s="8">
        <v>773.95</v>
      </c>
      <c r="K4471" s="8">
        <v>773.95</v>
      </c>
      <c r="L4471" s="8">
        <f t="shared" si="276"/>
        <v>100.94999999999993</v>
      </c>
      <c r="M4471" s="8">
        <f t="shared" si="277"/>
        <v>673.00000000000011</v>
      </c>
      <c r="N4471" s="9"/>
      <c r="O4471" s="9"/>
      <c r="P4471" s="8">
        <v>15</v>
      </c>
      <c r="Q4471" s="8">
        <v>773.95</v>
      </c>
      <c r="R4471" s="17">
        <f t="shared" si="278"/>
        <v>0</v>
      </c>
      <c r="S4471" s="18">
        <f t="shared" si="279"/>
        <v>773.95</v>
      </c>
    </row>
    <row r="4472" spans="1:19" x14ac:dyDescent="0.25">
      <c r="A4472" s="7" t="s">
        <v>7296</v>
      </c>
      <c r="B4472" s="7" t="s">
        <v>7297</v>
      </c>
      <c r="C4472" s="7" t="s">
        <v>37</v>
      </c>
      <c r="D4472" s="7" t="s">
        <v>38</v>
      </c>
      <c r="E4472" s="7" t="s">
        <v>39</v>
      </c>
      <c r="F4472" s="8">
        <v>15</v>
      </c>
      <c r="G4472" s="8">
        <v>637.1</v>
      </c>
      <c r="H4472" s="8">
        <v>637.1</v>
      </c>
      <c r="I4472" s="8">
        <v>5</v>
      </c>
      <c r="J4472" s="8">
        <v>3185.5</v>
      </c>
      <c r="K4472" s="8">
        <v>637.1</v>
      </c>
      <c r="L4472" s="8">
        <f t="shared" si="276"/>
        <v>83.099999999999909</v>
      </c>
      <c r="M4472" s="8">
        <f t="shared" si="277"/>
        <v>554.00000000000011</v>
      </c>
      <c r="N4472" s="8">
        <v>12</v>
      </c>
      <c r="O4472" s="8">
        <v>620.48</v>
      </c>
      <c r="P4472" s="8">
        <v>15</v>
      </c>
      <c r="Q4472" s="8">
        <v>637.1</v>
      </c>
      <c r="R4472" s="17">
        <f t="shared" si="278"/>
        <v>3102.4</v>
      </c>
      <c r="S4472" s="18">
        <f t="shared" si="279"/>
        <v>3185.5</v>
      </c>
    </row>
    <row r="4473" spans="1:19" x14ac:dyDescent="0.25">
      <c r="A4473" s="7" t="s">
        <v>7302</v>
      </c>
      <c r="B4473" s="7" t="s">
        <v>7303</v>
      </c>
      <c r="C4473" s="7" t="s">
        <v>7304</v>
      </c>
      <c r="D4473" s="7" t="s">
        <v>7305</v>
      </c>
      <c r="E4473" s="7" t="s">
        <v>7306</v>
      </c>
      <c r="F4473" s="8">
        <v>15</v>
      </c>
      <c r="G4473" s="8">
        <v>9848.0499999999993</v>
      </c>
      <c r="H4473" s="8">
        <v>9848.0499999999993</v>
      </c>
      <c r="I4473" s="8">
        <v>5</v>
      </c>
      <c r="J4473" s="8">
        <v>49240.24</v>
      </c>
      <c r="K4473" s="8">
        <v>9848.0479999999989</v>
      </c>
      <c r="L4473" s="8">
        <f t="shared" si="276"/>
        <v>1284.5279999999984</v>
      </c>
      <c r="M4473" s="8">
        <f t="shared" si="277"/>
        <v>8563.52</v>
      </c>
      <c r="N4473" s="9"/>
      <c r="O4473" s="9"/>
      <c r="P4473" s="8">
        <v>15</v>
      </c>
      <c r="Q4473" s="8">
        <v>9848.0479999999989</v>
      </c>
      <c r="R4473" s="17">
        <f t="shared" si="278"/>
        <v>0</v>
      </c>
      <c r="S4473" s="18">
        <f t="shared" si="279"/>
        <v>49240.24</v>
      </c>
    </row>
    <row r="4474" spans="1:19" x14ac:dyDescent="0.25">
      <c r="A4474" s="7" t="s">
        <v>7307</v>
      </c>
      <c r="B4474" s="7" t="s">
        <v>7308</v>
      </c>
      <c r="C4474" s="7" t="s">
        <v>37</v>
      </c>
      <c r="D4474" s="7" t="s">
        <v>38</v>
      </c>
      <c r="E4474" s="7" t="s">
        <v>39</v>
      </c>
      <c r="F4474" s="8">
        <v>15</v>
      </c>
      <c r="G4474" s="8">
        <v>732.55</v>
      </c>
      <c r="H4474" s="8">
        <v>732.55</v>
      </c>
      <c r="I4474" s="8">
        <v>1</v>
      </c>
      <c r="J4474" s="8">
        <v>732.55</v>
      </c>
      <c r="K4474" s="8">
        <v>732.55</v>
      </c>
      <c r="L4474" s="8">
        <f t="shared" si="276"/>
        <v>95.549999999999955</v>
      </c>
      <c r="M4474" s="8">
        <f t="shared" si="277"/>
        <v>637</v>
      </c>
      <c r="N4474" s="9"/>
      <c r="O4474" s="9"/>
      <c r="P4474" s="8">
        <v>15</v>
      </c>
      <c r="Q4474" s="8">
        <v>732.55</v>
      </c>
      <c r="R4474" s="17">
        <f t="shared" si="278"/>
        <v>0</v>
      </c>
      <c r="S4474" s="18">
        <f t="shared" si="279"/>
        <v>732.55</v>
      </c>
    </row>
    <row r="4475" spans="1:19" x14ac:dyDescent="0.25">
      <c r="A4475" s="7" t="s">
        <v>7313</v>
      </c>
      <c r="B4475" s="7" t="s">
        <v>7314</v>
      </c>
      <c r="C4475" s="7" t="s">
        <v>979</v>
      </c>
      <c r="D4475" s="7" t="s">
        <v>980</v>
      </c>
      <c r="E4475" s="7" t="s">
        <v>7315</v>
      </c>
      <c r="F4475" s="8">
        <v>0</v>
      </c>
      <c r="G4475" s="8">
        <v>21580</v>
      </c>
      <c r="H4475" s="8">
        <v>21580</v>
      </c>
      <c r="I4475" s="8">
        <v>3</v>
      </c>
      <c r="J4475" s="8">
        <v>64740</v>
      </c>
      <c r="K4475" s="8">
        <v>21580</v>
      </c>
      <c r="L4475" s="8">
        <f t="shared" si="276"/>
        <v>0</v>
      </c>
      <c r="M4475" s="8">
        <f t="shared" si="277"/>
        <v>21580</v>
      </c>
      <c r="N4475" s="9"/>
      <c r="O4475" s="9"/>
      <c r="P4475" s="8">
        <v>0</v>
      </c>
      <c r="Q4475" s="8">
        <v>21580</v>
      </c>
      <c r="R4475" s="17">
        <f t="shared" si="278"/>
        <v>0</v>
      </c>
      <c r="S4475" s="18">
        <f t="shared" si="279"/>
        <v>64740</v>
      </c>
    </row>
    <row r="4476" spans="1:19" x14ac:dyDescent="0.25">
      <c r="A4476" s="7" t="s">
        <v>7323</v>
      </c>
      <c r="B4476" s="7" t="s">
        <v>7324</v>
      </c>
      <c r="C4476" s="7" t="s">
        <v>7205</v>
      </c>
      <c r="D4476" s="7" t="s">
        <v>7206</v>
      </c>
      <c r="E4476" s="7" t="s">
        <v>7325</v>
      </c>
      <c r="F4476" s="8">
        <v>15</v>
      </c>
      <c r="G4476" s="8">
        <v>279.45</v>
      </c>
      <c r="H4476" s="8">
        <v>279.45</v>
      </c>
      <c r="I4476" s="8">
        <v>228</v>
      </c>
      <c r="J4476" s="8">
        <v>63714.600000000006</v>
      </c>
      <c r="K4476" s="8">
        <v>279.45000000000005</v>
      </c>
      <c r="L4476" s="8">
        <f t="shared" si="276"/>
        <v>36.449999999999989</v>
      </c>
      <c r="M4476" s="8">
        <f t="shared" si="277"/>
        <v>243.00000000000006</v>
      </c>
      <c r="N4476" s="8">
        <v>12</v>
      </c>
      <c r="O4476" s="8">
        <v>293.44</v>
      </c>
      <c r="P4476" s="8">
        <v>15</v>
      </c>
      <c r="Q4476" s="8">
        <v>279.45</v>
      </c>
      <c r="R4476" s="17">
        <f t="shared" si="278"/>
        <v>66904.319999999992</v>
      </c>
      <c r="S4476" s="18">
        <f t="shared" si="279"/>
        <v>63714.600000000006</v>
      </c>
    </row>
    <row r="4477" spans="1:19" x14ac:dyDescent="0.25">
      <c r="A4477" s="7" t="s">
        <v>7326</v>
      </c>
      <c r="B4477" s="7" t="s">
        <v>7327</v>
      </c>
      <c r="C4477" s="7" t="s">
        <v>14</v>
      </c>
      <c r="D4477" s="7" t="s">
        <v>15</v>
      </c>
      <c r="E4477" s="7" t="s">
        <v>7328</v>
      </c>
      <c r="F4477" s="8">
        <v>21</v>
      </c>
      <c r="G4477" s="8">
        <v>32.67</v>
      </c>
      <c r="H4477" s="8">
        <v>32.67</v>
      </c>
      <c r="I4477" s="8">
        <v>4740</v>
      </c>
      <c r="J4477" s="8">
        <v>154855.80000000002</v>
      </c>
      <c r="K4477" s="8">
        <v>32.67</v>
      </c>
      <c r="L4477" s="8">
        <f t="shared" si="276"/>
        <v>5.6699999999999982</v>
      </c>
      <c r="M4477" s="8">
        <f t="shared" si="277"/>
        <v>27.000000000000004</v>
      </c>
      <c r="N4477" s="8">
        <v>12</v>
      </c>
      <c r="O4477" s="8">
        <v>30.24</v>
      </c>
      <c r="P4477" s="8">
        <v>21</v>
      </c>
      <c r="Q4477" s="8">
        <v>32.67</v>
      </c>
      <c r="R4477" s="17">
        <f t="shared" si="278"/>
        <v>143337.60000000001</v>
      </c>
      <c r="S4477" s="18">
        <f t="shared" si="279"/>
        <v>154855.80000000002</v>
      </c>
    </row>
    <row r="4478" spans="1:19" x14ac:dyDescent="0.25">
      <c r="A4478" s="7" t="s">
        <v>7329</v>
      </c>
      <c r="B4478" s="7" t="s">
        <v>7330</v>
      </c>
      <c r="C4478" s="7" t="s">
        <v>14</v>
      </c>
      <c r="D4478" s="7" t="s">
        <v>15</v>
      </c>
      <c r="E4478" s="7" t="s">
        <v>7328</v>
      </c>
      <c r="F4478" s="8">
        <v>21</v>
      </c>
      <c r="G4478" s="8">
        <v>751.64</v>
      </c>
      <c r="H4478" s="8">
        <v>751.64</v>
      </c>
      <c r="I4478" s="8">
        <v>6</v>
      </c>
      <c r="J4478" s="8">
        <v>4509.84</v>
      </c>
      <c r="K4478" s="8">
        <v>751.64</v>
      </c>
      <c r="L4478" s="8">
        <f t="shared" si="276"/>
        <v>130.44991735537189</v>
      </c>
      <c r="M4478" s="8">
        <f t="shared" si="277"/>
        <v>621.19008264462809</v>
      </c>
      <c r="N4478" s="9"/>
      <c r="O4478" s="9"/>
      <c r="P4478" s="8">
        <v>21</v>
      </c>
      <c r="Q4478" s="8">
        <v>751.64</v>
      </c>
      <c r="R4478" s="17">
        <f t="shared" si="278"/>
        <v>0</v>
      </c>
      <c r="S4478" s="18">
        <f t="shared" si="279"/>
        <v>4509.84</v>
      </c>
    </row>
    <row r="4479" spans="1:19" x14ac:dyDescent="0.25">
      <c r="A4479" s="7" t="s">
        <v>7331</v>
      </c>
      <c r="B4479" s="7" t="s">
        <v>7332</v>
      </c>
      <c r="C4479" s="7" t="s">
        <v>14</v>
      </c>
      <c r="D4479" s="7" t="s">
        <v>15</v>
      </c>
      <c r="E4479" s="7" t="s">
        <v>7328</v>
      </c>
      <c r="F4479" s="8">
        <v>21</v>
      </c>
      <c r="G4479" s="8">
        <v>32.67</v>
      </c>
      <c r="H4479" s="8">
        <v>32.67</v>
      </c>
      <c r="I4479" s="8">
        <v>4440</v>
      </c>
      <c r="J4479" s="8">
        <v>145054.80000000002</v>
      </c>
      <c r="K4479" s="8">
        <v>32.67</v>
      </c>
      <c r="L4479" s="8">
        <f t="shared" si="276"/>
        <v>5.6699999999999982</v>
      </c>
      <c r="M4479" s="8">
        <f t="shared" si="277"/>
        <v>27.000000000000004</v>
      </c>
      <c r="N4479" s="14">
        <v>12</v>
      </c>
      <c r="O4479" s="14">
        <v>30.24</v>
      </c>
      <c r="P4479" s="8">
        <v>21</v>
      </c>
      <c r="Q4479" s="8">
        <v>32.67</v>
      </c>
      <c r="R4479" s="17">
        <f t="shared" si="278"/>
        <v>134265.60000000001</v>
      </c>
      <c r="S4479" s="18">
        <f t="shared" si="279"/>
        <v>145054.80000000002</v>
      </c>
    </row>
    <row r="4480" spans="1:19" x14ac:dyDescent="0.25">
      <c r="A4480" s="7" t="s">
        <v>7335</v>
      </c>
      <c r="B4480" s="7" t="s">
        <v>7336</v>
      </c>
      <c r="C4480" s="7" t="s">
        <v>14</v>
      </c>
      <c r="D4480" s="7" t="s">
        <v>15</v>
      </c>
      <c r="E4480" s="7" t="s">
        <v>2322</v>
      </c>
      <c r="F4480" s="8">
        <v>21</v>
      </c>
      <c r="G4480" s="8">
        <v>260.83</v>
      </c>
      <c r="H4480" s="8">
        <v>260.83</v>
      </c>
      <c r="I4480" s="8">
        <v>75</v>
      </c>
      <c r="J4480" s="8">
        <v>19562.07</v>
      </c>
      <c r="K4480" s="8">
        <v>260.82760000000002</v>
      </c>
      <c r="L4480" s="8">
        <f t="shared" si="276"/>
        <v>45.267599999999987</v>
      </c>
      <c r="M4480" s="8">
        <f t="shared" si="277"/>
        <v>215.56000000000003</v>
      </c>
      <c r="N4480" s="13"/>
      <c r="O4480" s="13"/>
      <c r="P4480" s="8">
        <v>21</v>
      </c>
      <c r="Q4480" s="8">
        <v>260.82759999999996</v>
      </c>
      <c r="R4480" s="17">
        <f t="shared" si="278"/>
        <v>0</v>
      </c>
      <c r="S4480" s="18">
        <f t="shared" si="279"/>
        <v>19562.07</v>
      </c>
    </row>
    <row r="4481" spans="1:19" x14ac:dyDescent="0.25">
      <c r="A4481" s="7" t="s">
        <v>7337</v>
      </c>
      <c r="B4481" s="7" t="s">
        <v>7338</v>
      </c>
      <c r="C4481" s="7" t="s">
        <v>369</v>
      </c>
      <c r="D4481" s="7" t="s">
        <v>370</v>
      </c>
      <c r="E4481" s="7" t="s">
        <v>371</v>
      </c>
      <c r="F4481" s="8">
        <v>21</v>
      </c>
      <c r="G4481" s="8">
        <v>1584.4</v>
      </c>
      <c r="H4481" s="8">
        <v>1584.4</v>
      </c>
      <c r="I4481" s="8">
        <v>35</v>
      </c>
      <c r="J4481" s="8">
        <v>55453.929999999993</v>
      </c>
      <c r="K4481" s="8">
        <v>1584.3979999999999</v>
      </c>
      <c r="L4481" s="8">
        <f t="shared" si="276"/>
        <v>274.97816528925614</v>
      </c>
      <c r="M4481" s="8">
        <f t="shared" si="277"/>
        <v>1309.4198347107438</v>
      </c>
      <c r="N4481" s="8">
        <v>12</v>
      </c>
      <c r="O4481" s="8">
        <v>1583.8700000000001</v>
      </c>
      <c r="P4481" s="8">
        <v>21</v>
      </c>
      <c r="Q4481" s="8">
        <v>1584.3979999999999</v>
      </c>
      <c r="R4481" s="17">
        <f t="shared" si="278"/>
        <v>55435.450000000004</v>
      </c>
      <c r="S4481" s="18">
        <f t="shared" si="279"/>
        <v>55453.929999999993</v>
      </c>
    </row>
    <row r="4482" spans="1:19" x14ac:dyDescent="0.25">
      <c r="A4482" s="7" t="s">
        <v>7344</v>
      </c>
      <c r="B4482" s="7" t="s">
        <v>7345</v>
      </c>
      <c r="C4482" s="7" t="s">
        <v>369</v>
      </c>
      <c r="D4482" s="7" t="s">
        <v>370</v>
      </c>
      <c r="E4482" s="7" t="s">
        <v>371</v>
      </c>
      <c r="F4482" s="8">
        <v>21</v>
      </c>
      <c r="G4482" s="8">
        <v>5441.88</v>
      </c>
      <c r="H4482" s="8">
        <v>5441.88</v>
      </c>
      <c r="I4482" s="8">
        <v>20</v>
      </c>
      <c r="J4482" s="8">
        <v>108837.57</v>
      </c>
      <c r="K4482" s="8">
        <v>5441.8785000000007</v>
      </c>
      <c r="L4482" s="8">
        <f t="shared" ref="L4482:L4545" si="280">K4482-M4482</f>
        <v>944.45825206611607</v>
      </c>
      <c r="M4482" s="8">
        <f t="shared" ref="M4482:M4545" si="281">K4482/((100+F4482)/100)</f>
        <v>4497.4202479338846</v>
      </c>
      <c r="N4482" s="13"/>
      <c r="O4482" s="13"/>
      <c r="P4482" s="8">
        <v>21</v>
      </c>
      <c r="Q4482" s="8">
        <v>5441.8785000000007</v>
      </c>
      <c r="R4482" s="17">
        <f t="shared" ref="R4482:R4545" si="282">I4482*O4482</f>
        <v>0</v>
      </c>
      <c r="S4482" s="18">
        <f t="shared" si="279"/>
        <v>108837.57</v>
      </c>
    </row>
    <row r="4483" spans="1:19" x14ac:dyDescent="0.25">
      <c r="A4483" s="7" t="s">
        <v>7346</v>
      </c>
      <c r="B4483" s="7" t="s">
        <v>7347</v>
      </c>
      <c r="C4483" s="7" t="s">
        <v>37</v>
      </c>
      <c r="D4483" s="7" t="s">
        <v>38</v>
      </c>
      <c r="E4483" s="7" t="s">
        <v>39</v>
      </c>
      <c r="F4483" s="8">
        <v>15</v>
      </c>
      <c r="G4483" s="8">
        <v>3887</v>
      </c>
      <c r="H4483" s="8">
        <v>3887</v>
      </c>
      <c r="I4483" s="8">
        <v>3</v>
      </c>
      <c r="J4483" s="8">
        <v>11661</v>
      </c>
      <c r="K4483" s="8">
        <v>3887</v>
      </c>
      <c r="L4483" s="8">
        <f t="shared" si="280"/>
        <v>506.99999999999955</v>
      </c>
      <c r="M4483" s="8">
        <f t="shared" si="281"/>
        <v>3380.0000000000005</v>
      </c>
      <c r="N4483" s="9"/>
      <c r="O4483" s="9"/>
      <c r="P4483" s="8">
        <v>15</v>
      </c>
      <c r="Q4483" s="8">
        <v>3887</v>
      </c>
      <c r="R4483" s="17">
        <f t="shared" si="282"/>
        <v>0</v>
      </c>
      <c r="S4483" s="18">
        <f t="shared" ref="S4483:S4546" si="283">J4483</f>
        <v>11661</v>
      </c>
    </row>
    <row r="4484" spans="1:19" x14ac:dyDescent="0.25">
      <c r="A4484" s="7" t="s">
        <v>7348</v>
      </c>
      <c r="B4484" s="7" t="s">
        <v>7349</v>
      </c>
      <c r="C4484" s="7" t="s">
        <v>369</v>
      </c>
      <c r="D4484" s="7" t="s">
        <v>370</v>
      </c>
      <c r="E4484" s="7" t="s">
        <v>371</v>
      </c>
      <c r="F4484" s="8">
        <v>21</v>
      </c>
      <c r="G4484" s="8">
        <v>3938.17</v>
      </c>
      <c r="H4484" s="8">
        <v>3938.17</v>
      </c>
      <c r="I4484" s="8">
        <v>5</v>
      </c>
      <c r="J4484" s="8">
        <v>19690.87</v>
      </c>
      <c r="K4484" s="8">
        <v>3938.174</v>
      </c>
      <c r="L4484" s="8">
        <f t="shared" si="280"/>
        <v>683.48474380165271</v>
      </c>
      <c r="M4484" s="8">
        <f t="shared" si="281"/>
        <v>3254.6892561983473</v>
      </c>
      <c r="N4484" s="14">
        <v>12</v>
      </c>
      <c r="O4484" s="14">
        <v>3645.2533333333336</v>
      </c>
      <c r="P4484" s="8">
        <v>21</v>
      </c>
      <c r="Q4484" s="8">
        <v>3938.174</v>
      </c>
      <c r="R4484" s="17">
        <f t="shared" si="282"/>
        <v>18226.266666666666</v>
      </c>
      <c r="S4484" s="18">
        <f t="shared" si="283"/>
        <v>19690.87</v>
      </c>
    </row>
    <row r="4485" spans="1:19" x14ac:dyDescent="0.25">
      <c r="A4485" s="7" t="s">
        <v>7350</v>
      </c>
      <c r="B4485" s="7" t="s">
        <v>7351</v>
      </c>
      <c r="C4485" s="7" t="s">
        <v>369</v>
      </c>
      <c r="D4485" s="7" t="s">
        <v>370</v>
      </c>
      <c r="E4485" s="7" t="s">
        <v>371</v>
      </c>
      <c r="F4485" s="8">
        <v>21</v>
      </c>
      <c r="G4485" s="8">
        <v>1657.02</v>
      </c>
      <c r="H4485" s="8">
        <v>1657.02</v>
      </c>
      <c r="I4485" s="8">
        <v>5</v>
      </c>
      <c r="J4485" s="8">
        <v>8285.11</v>
      </c>
      <c r="K4485" s="8">
        <v>1657.0220000000002</v>
      </c>
      <c r="L4485" s="8">
        <f t="shared" si="280"/>
        <v>287.58233057851248</v>
      </c>
      <c r="M4485" s="8">
        <f t="shared" si="281"/>
        <v>1369.4396694214877</v>
      </c>
      <c r="N4485" s="9"/>
      <c r="O4485" s="9"/>
      <c r="P4485" s="8">
        <v>21</v>
      </c>
      <c r="Q4485" s="8">
        <v>1657.0220000000002</v>
      </c>
      <c r="R4485" s="17">
        <f t="shared" si="282"/>
        <v>0</v>
      </c>
      <c r="S4485" s="18">
        <f t="shared" si="283"/>
        <v>8285.11</v>
      </c>
    </row>
    <row r="4486" spans="1:19" x14ac:dyDescent="0.25">
      <c r="A4486" s="7" t="s">
        <v>7352</v>
      </c>
      <c r="B4486" s="7" t="s">
        <v>7353</v>
      </c>
      <c r="C4486" s="7" t="s">
        <v>369</v>
      </c>
      <c r="D4486" s="7" t="s">
        <v>370</v>
      </c>
      <c r="E4486" s="7" t="s">
        <v>371</v>
      </c>
      <c r="F4486" s="8">
        <v>21</v>
      </c>
      <c r="G4486" s="8">
        <v>2110.2399999999998</v>
      </c>
      <c r="H4486" s="8">
        <v>2110.2399999999998</v>
      </c>
      <c r="I4486" s="8">
        <v>19</v>
      </c>
      <c r="J4486" s="8">
        <v>40094.559999999998</v>
      </c>
      <c r="K4486" s="8">
        <v>2110.2399999999998</v>
      </c>
      <c r="L4486" s="8">
        <f t="shared" si="280"/>
        <v>366.24</v>
      </c>
      <c r="M4486" s="8">
        <f t="shared" si="281"/>
        <v>1743.9999999999998</v>
      </c>
      <c r="N4486" s="13"/>
      <c r="O4486" s="13"/>
      <c r="P4486" s="8">
        <v>21</v>
      </c>
      <c r="Q4486" s="8">
        <v>2110.2400000000002</v>
      </c>
      <c r="R4486" s="17">
        <f t="shared" si="282"/>
        <v>0</v>
      </c>
      <c r="S4486" s="18">
        <f t="shared" si="283"/>
        <v>40094.559999999998</v>
      </c>
    </row>
    <row r="4487" spans="1:19" x14ac:dyDescent="0.25">
      <c r="A4487" s="7" t="s">
        <v>7354</v>
      </c>
      <c r="B4487" s="7" t="s">
        <v>7355</v>
      </c>
      <c r="C4487" s="7" t="s">
        <v>369</v>
      </c>
      <c r="D4487" s="7" t="s">
        <v>370</v>
      </c>
      <c r="E4487" s="7" t="s">
        <v>371</v>
      </c>
      <c r="F4487" s="8">
        <v>21</v>
      </c>
      <c r="G4487" s="8">
        <v>2548.2600000000002</v>
      </c>
      <c r="H4487" s="8">
        <v>2548.2600000000002</v>
      </c>
      <c r="I4487" s="8">
        <v>14</v>
      </c>
      <c r="J4487" s="8">
        <v>35675.64</v>
      </c>
      <c r="K4487" s="8">
        <v>2548.2599999999998</v>
      </c>
      <c r="L4487" s="8">
        <f t="shared" si="280"/>
        <v>442.25999999999976</v>
      </c>
      <c r="M4487" s="8">
        <f t="shared" si="281"/>
        <v>2106</v>
      </c>
      <c r="N4487" s="9"/>
      <c r="O4487" s="9"/>
      <c r="P4487" s="8">
        <v>21</v>
      </c>
      <c r="Q4487" s="8">
        <v>2548.2599999999998</v>
      </c>
      <c r="R4487" s="17">
        <f t="shared" si="282"/>
        <v>0</v>
      </c>
      <c r="S4487" s="18">
        <f t="shared" si="283"/>
        <v>35675.64</v>
      </c>
    </row>
    <row r="4488" spans="1:19" x14ac:dyDescent="0.25">
      <c r="A4488" s="7" t="s">
        <v>7356</v>
      </c>
      <c r="B4488" s="7" t="s">
        <v>7357</v>
      </c>
      <c r="C4488" s="7" t="s">
        <v>369</v>
      </c>
      <c r="D4488" s="7" t="s">
        <v>370</v>
      </c>
      <c r="E4488" s="7" t="s">
        <v>371</v>
      </c>
      <c r="F4488" s="8">
        <v>21</v>
      </c>
      <c r="G4488" s="8">
        <v>9296.43</v>
      </c>
      <c r="H4488" s="8">
        <v>9296.43</v>
      </c>
      <c r="I4488" s="8">
        <v>14</v>
      </c>
      <c r="J4488" s="8">
        <v>130150.01999999999</v>
      </c>
      <c r="K4488" s="8">
        <v>9296.4299999999985</v>
      </c>
      <c r="L4488" s="8">
        <f t="shared" si="280"/>
        <v>1613.4299999999994</v>
      </c>
      <c r="M4488" s="8">
        <f t="shared" si="281"/>
        <v>7682.9999999999991</v>
      </c>
      <c r="N4488" s="13"/>
      <c r="O4488" s="13"/>
      <c r="P4488" s="8">
        <v>21</v>
      </c>
      <c r="Q4488" s="8">
        <v>9296.43</v>
      </c>
      <c r="R4488" s="17">
        <f t="shared" si="282"/>
        <v>0</v>
      </c>
      <c r="S4488" s="18">
        <f t="shared" si="283"/>
        <v>130150.01999999999</v>
      </c>
    </row>
    <row r="4489" spans="1:19" x14ac:dyDescent="0.25">
      <c r="A4489" s="7" t="s">
        <v>7358</v>
      </c>
      <c r="B4489" s="7" t="s">
        <v>7359</v>
      </c>
      <c r="C4489" s="7" t="s">
        <v>369</v>
      </c>
      <c r="D4489" s="7" t="s">
        <v>370</v>
      </c>
      <c r="E4489" s="7" t="s">
        <v>371</v>
      </c>
      <c r="F4489" s="8">
        <v>21</v>
      </c>
      <c r="G4489" s="8">
        <v>9296.43</v>
      </c>
      <c r="H4489" s="8">
        <v>9296.43</v>
      </c>
      <c r="I4489" s="8">
        <v>23</v>
      </c>
      <c r="J4489" s="8">
        <v>213817.89</v>
      </c>
      <c r="K4489" s="8">
        <v>9296.43</v>
      </c>
      <c r="L4489" s="8">
        <f t="shared" si="280"/>
        <v>1613.4299999999994</v>
      </c>
      <c r="M4489" s="8">
        <f t="shared" si="281"/>
        <v>7683.0000000000009</v>
      </c>
      <c r="N4489" s="9"/>
      <c r="O4489" s="9"/>
      <c r="P4489" s="8">
        <v>21</v>
      </c>
      <c r="Q4489" s="8">
        <v>9296.43</v>
      </c>
      <c r="R4489" s="17">
        <f t="shared" si="282"/>
        <v>0</v>
      </c>
      <c r="S4489" s="18">
        <f t="shared" si="283"/>
        <v>213817.89</v>
      </c>
    </row>
    <row r="4490" spans="1:19" x14ac:dyDescent="0.25">
      <c r="A4490" s="7" t="s">
        <v>7360</v>
      </c>
      <c r="B4490" s="7" t="s">
        <v>7361</v>
      </c>
      <c r="C4490" s="7" t="s">
        <v>369</v>
      </c>
      <c r="D4490" s="7" t="s">
        <v>370</v>
      </c>
      <c r="E4490" s="7" t="s">
        <v>371</v>
      </c>
      <c r="F4490" s="8">
        <v>21</v>
      </c>
      <c r="G4490" s="8">
        <v>9296.43</v>
      </c>
      <c r="H4490" s="8">
        <v>9296.43</v>
      </c>
      <c r="I4490" s="8">
        <v>22</v>
      </c>
      <c r="J4490" s="8">
        <v>204521.46</v>
      </c>
      <c r="K4490" s="8">
        <v>9296.43</v>
      </c>
      <c r="L4490" s="8">
        <f t="shared" si="280"/>
        <v>1613.4299999999994</v>
      </c>
      <c r="M4490" s="8">
        <f t="shared" si="281"/>
        <v>7683.0000000000009</v>
      </c>
      <c r="N4490" s="9"/>
      <c r="O4490" s="9"/>
      <c r="P4490" s="8">
        <v>21</v>
      </c>
      <c r="Q4490" s="8">
        <v>9296.43</v>
      </c>
      <c r="R4490" s="17">
        <f t="shared" si="282"/>
        <v>0</v>
      </c>
      <c r="S4490" s="18">
        <f t="shared" si="283"/>
        <v>204521.46</v>
      </c>
    </row>
    <row r="4491" spans="1:19" x14ac:dyDescent="0.25">
      <c r="A4491" s="7" t="s">
        <v>7364</v>
      </c>
      <c r="B4491" s="7" t="s">
        <v>7365</v>
      </c>
      <c r="C4491" s="7" t="s">
        <v>369</v>
      </c>
      <c r="D4491" s="7" t="s">
        <v>370</v>
      </c>
      <c r="E4491" s="7" t="s">
        <v>371</v>
      </c>
      <c r="F4491" s="8">
        <v>15</v>
      </c>
      <c r="G4491" s="8">
        <v>5477.63</v>
      </c>
      <c r="H4491" s="8">
        <v>5477.63</v>
      </c>
      <c r="I4491" s="8">
        <v>4</v>
      </c>
      <c r="J4491" s="8">
        <v>21910.52</v>
      </c>
      <c r="K4491" s="8">
        <v>5477.63</v>
      </c>
      <c r="L4491" s="8">
        <f t="shared" si="280"/>
        <v>714.47347826086934</v>
      </c>
      <c r="M4491" s="8">
        <f t="shared" si="281"/>
        <v>4763.1565217391308</v>
      </c>
      <c r="N4491" s="9"/>
      <c r="O4491" s="9"/>
      <c r="P4491" s="8">
        <v>15</v>
      </c>
      <c r="Q4491" s="8">
        <v>5477.63</v>
      </c>
      <c r="R4491" s="17">
        <f t="shared" si="282"/>
        <v>0</v>
      </c>
      <c r="S4491" s="18">
        <f t="shared" si="283"/>
        <v>21910.52</v>
      </c>
    </row>
    <row r="4492" spans="1:19" x14ac:dyDescent="0.25">
      <c r="A4492" s="7" t="s">
        <v>7366</v>
      </c>
      <c r="B4492" s="7" t="s">
        <v>7367</v>
      </c>
      <c r="C4492" s="7" t="s">
        <v>32</v>
      </c>
      <c r="D4492" s="7" t="s">
        <v>33</v>
      </c>
      <c r="E4492" s="7" t="s">
        <v>34</v>
      </c>
      <c r="F4492" s="8">
        <v>15</v>
      </c>
      <c r="G4492" s="8">
        <v>8452.5</v>
      </c>
      <c r="H4492" s="8">
        <v>8452.5</v>
      </c>
      <c r="I4492" s="8">
        <v>31</v>
      </c>
      <c r="J4492" s="8">
        <v>262027.5</v>
      </c>
      <c r="K4492" s="8">
        <v>8452.5</v>
      </c>
      <c r="L4492" s="8">
        <f t="shared" si="280"/>
        <v>1102.4999999999991</v>
      </c>
      <c r="M4492" s="8">
        <f t="shared" si="281"/>
        <v>7350.0000000000009</v>
      </c>
      <c r="N4492" s="13"/>
      <c r="O4492" s="13"/>
      <c r="P4492" s="8">
        <v>15</v>
      </c>
      <c r="Q4492" s="8">
        <v>8452.5</v>
      </c>
      <c r="R4492" s="17">
        <f t="shared" si="282"/>
        <v>0</v>
      </c>
      <c r="S4492" s="18">
        <f t="shared" si="283"/>
        <v>262027.5</v>
      </c>
    </row>
    <row r="4493" spans="1:19" x14ac:dyDescent="0.25">
      <c r="A4493" s="7" t="s">
        <v>7368</v>
      </c>
      <c r="B4493" s="7" t="s">
        <v>7369</v>
      </c>
      <c r="C4493" s="7" t="s">
        <v>5229</v>
      </c>
      <c r="D4493" s="7" t="s">
        <v>5230</v>
      </c>
      <c r="E4493" s="7" t="s">
        <v>5231</v>
      </c>
      <c r="F4493" s="8">
        <v>21</v>
      </c>
      <c r="G4493" s="8">
        <v>4800.68</v>
      </c>
      <c r="H4493" s="8">
        <v>4800.68</v>
      </c>
      <c r="I4493" s="8">
        <v>40</v>
      </c>
      <c r="J4493" s="8">
        <v>192027</v>
      </c>
      <c r="K4493" s="8">
        <v>4800.6750000000002</v>
      </c>
      <c r="L4493" s="8">
        <f t="shared" si="280"/>
        <v>833.17499999999973</v>
      </c>
      <c r="M4493" s="8">
        <f t="shared" si="281"/>
        <v>3967.5000000000005</v>
      </c>
      <c r="N4493" s="9"/>
      <c r="O4493" s="9"/>
      <c r="P4493" s="8">
        <v>21</v>
      </c>
      <c r="Q4493" s="8">
        <v>4800.6750000000002</v>
      </c>
      <c r="R4493" s="17">
        <f t="shared" si="282"/>
        <v>0</v>
      </c>
      <c r="S4493" s="18">
        <f t="shared" si="283"/>
        <v>192027</v>
      </c>
    </row>
    <row r="4494" spans="1:19" x14ac:dyDescent="0.25">
      <c r="A4494" s="7" t="s">
        <v>7370</v>
      </c>
      <c r="B4494" s="7" t="s">
        <v>7371</v>
      </c>
      <c r="C4494" s="7" t="s">
        <v>14</v>
      </c>
      <c r="D4494" s="7" t="s">
        <v>15</v>
      </c>
      <c r="E4494" s="7" t="s">
        <v>7372</v>
      </c>
      <c r="F4494" s="8">
        <v>21</v>
      </c>
      <c r="G4494" s="8">
        <v>143.38999999999999</v>
      </c>
      <c r="H4494" s="8">
        <v>143.38999999999999</v>
      </c>
      <c r="I4494" s="8">
        <v>36</v>
      </c>
      <c r="J4494" s="8">
        <v>5161.97</v>
      </c>
      <c r="K4494" s="8">
        <v>143.38805555555555</v>
      </c>
      <c r="L4494" s="8">
        <f t="shared" si="280"/>
        <v>24.885530303030293</v>
      </c>
      <c r="M4494" s="8">
        <f t="shared" si="281"/>
        <v>118.50252525252526</v>
      </c>
      <c r="N4494" s="9"/>
      <c r="O4494" s="9"/>
      <c r="P4494" s="8">
        <v>21</v>
      </c>
      <c r="Q4494" s="8">
        <v>143.38805555555555</v>
      </c>
      <c r="R4494" s="17">
        <f t="shared" si="282"/>
        <v>0</v>
      </c>
      <c r="S4494" s="18">
        <f t="shared" si="283"/>
        <v>5161.97</v>
      </c>
    </row>
    <row r="4495" spans="1:19" x14ac:dyDescent="0.25">
      <c r="A4495" s="7" t="s">
        <v>7373</v>
      </c>
      <c r="B4495" s="7" t="s">
        <v>7374</v>
      </c>
      <c r="C4495" s="7" t="s">
        <v>7375</v>
      </c>
      <c r="D4495" s="7" t="s">
        <v>7376</v>
      </c>
      <c r="E4495" s="7" t="s">
        <v>7377</v>
      </c>
      <c r="F4495" s="8">
        <v>15</v>
      </c>
      <c r="G4495" s="8">
        <v>165.98</v>
      </c>
      <c r="H4495" s="8">
        <v>165.98</v>
      </c>
      <c r="I4495" s="8">
        <v>432</v>
      </c>
      <c r="J4495" s="8">
        <v>71704.800000000003</v>
      </c>
      <c r="K4495" s="8">
        <v>165.98333333333335</v>
      </c>
      <c r="L4495" s="8">
        <f t="shared" si="280"/>
        <v>21.649999999999977</v>
      </c>
      <c r="M4495" s="8">
        <f t="shared" si="281"/>
        <v>144.33333333333337</v>
      </c>
      <c r="N4495" s="9"/>
      <c r="O4495" s="9"/>
      <c r="P4495" s="8">
        <v>15</v>
      </c>
      <c r="Q4495" s="8">
        <v>165.98333333333332</v>
      </c>
      <c r="R4495" s="17">
        <f t="shared" si="282"/>
        <v>0</v>
      </c>
      <c r="S4495" s="18">
        <f t="shared" si="283"/>
        <v>71704.800000000003</v>
      </c>
    </row>
    <row r="4496" spans="1:19" x14ac:dyDescent="0.25">
      <c r="A4496" s="7" t="s">
        <v>7378</v>
      </c>
      <c r="B4496" s="7" t="s">
        <v>7379</v>
      </c>
      <c r="C4496" s="7" t="s">
        <v>7375</v>
      </c>
      <c r="D4496" s="7" t="s">
        <v>7376</v>
      </c>
      <c r="E4496" s="7" t="s">
        <v>7377</v>
      </c>
      <c r="F4496" s="8">
        <v>15</v>
      </c>
      <c r="G4496" s="8">
        <v>145.86000000000001</v>
      </c>
      <c r="H4496" s="8">
        <v>145.86000000000001</v>
      </c>
      <c r="I4496" s="8">
        <v>324</v>
      </c>
      <c r="J4496" s="8">
        <v>47258.1</v>
      </c>
      <c r="K4496" s="8">
        <v>145.85833333333332</v>
      </c>
      <c r="L4496" s="8">
        <f t="shared" si="280"/>
        <v>19.024999999999991</v>
      </c>
      <c r="M4496" s="8">
        <f t="shared" si="281"/>
        <v>126.83333333333333</v>
      </c>
      <c r="N4496" s="14">
        <v>12</v>
      </c>
      <c r="O4496" s="14">
        <v>153.34666666666666</v>
      </c>
      <c r="P4496" s="8">
        <v>15</v>
      </c>
      <c r="Q4496" s="8">
        <v>145.85833333333332</v>
      </c>
      <c r="R4496" s="17">
        <f t="shared" si="282"/>
        <v>49684.32</v>
      </c>
      <c r="S4496" s="18">
        <f t="shared" si="283"/>
        <v>47258.1</v>
      </c>
    </row>
    <row r="4497" spans="1:19" x14ac:dyDescent="0.25">
      <c r="A4497" s="7" t="s">
        <v>7380</v>
      </c>
      <c r="B4497" s="7" t="s">
        <v>7381</v>
      </c>
      <c r="C4497" s="7" t="s">
        <v>7375</v>
      </c>
      <c r="D4497" s="7" t="s">
        <v>7376</v>
      </c>
      <c r="E4497" s="7" t="s">
        <v>7377</v>
      </c>
      <c r="F4497" s="8">
        <v>15</v>
      </c>
      <c r="G4497" s="8">
        <v>117.3</v>
      </c>
      <c r="H4497" s="8">
        <v>117.3</v>
      </c>
      <c r="I4497" s="8">
        <v>288</v>
      </c>
      <c r="J4497" s="8">
        <v>33782.400000000001</v>
      </c>
      <c r="K4497" s="8">
        <v>117.30000000000001</v>
      </c>
      <c r="L4497" s="8">
        <f t="shared" si="280"/>
        <v>15.299999999999997</v>
      </c>
      <c r="M4497" s="8">
        <f t="shared" si="281"/>
        <v>102.00000000000001</v>
      </c>
      <c r="N4497" s="9"/>
      <c r="O4497" s="9"/>
      <c r="P4497" s="8">
        <v>15</v>
      </c>
      <c r="Q4497" s="8">
        <v>117.3</v>
      </c>
      <c r="R4497" s="17">
        <f t="shared" si="282"/>
        <v>0</v>
      </c>
      <c r="S4497" s="18">
        <f t="shared" si="283"/>
        <v>33782.400000000001</v>
      </c>
    </row>
    <row r="4498" spans="1:19" x14ac:dyDescent="0.25">
      <c r="A4498" s="7" t="s">
        <v>7382</v>
      </c>
      <c r="B4498" s="7" t="s">
        <v>7383</v>
      </c>
      <c r="C4498" s="7" t="s">
        <v>14</v>
      </c>
      <c r="D4498" s="7" t="s">
        <v>15</v>
      </c>
      <c r="E4498" s="7" t="s">
        <v>7231</v>
      </c>
      <c r="F4498" s="8">
        <v>21</v>
      </c>
      <c r="G4498" s="8">
        <v>1294.7</v>
      </c>
      <c r="H4498" s="8">
        <v>1294.7</v>
      </c>
      <c r="I4498" s="8">
        <v>40</v>
      </c>
      <c r="J4498" s="8">
        <v>51788</v>
      </c>
      <c r="K4498" s="8">
        <v>1294.7</v>
      </c>
      <c r="L4498" s="8">
        <f t="shared" si="280"/>
        <v>224.70000000000005</v>
      </c>
      <c r="M4498" s="8">
        <f t="shared" si="281"/>
        <v>1070</v>
      </c>
      <c r="N4498" s="13"/>
      <c r="O4498" s="13"/>
      <c r="P4498" s="8">
        <v>21</v>
      </c>
      <c r="Q4498" s="8">
        <v>1294.7</v>
      </c>
      <c r="R4498" s="17">
        <f t="shared" si="282"/>
        <v>0</v>
      </c>
      <c r="S4498" s="18">
        <f t="shared" si="283"/>
        <v>51788</v>
      </c>
    </row>
    <row r="4499" spans="1:19" x14ac:dyDescent="0.25">
      <c r="A4499" s="7" t="s">
        <v>7384</v>
      </c>
      <c r="B4499" s="7" t="s">
        <v>7385</v>
      </c>
      <c r="C4499" s="7" t="s">
        <v>14</v>
      </c>
      <c r="D4499" s="7" t="s">
        <v>15</v>
      </c>
      <c r="E4499" s="7" t="s">
        <v>7231</v>
      </c>
      <c r="F4499" s="8">
        <v>21</v>
      </c>
      <c r="G4499" s="8">
        <v>2577.3000000000002</v>
      </c>
      <c r="H4499" s="8">
        <v>2577.3000000000002</v>
      </c>
      <c r="I4499" s="8">
        <v>30</v>
      </c>
      <c r="J4499" s="8">
        <v>77319</v>
      </c>
      <c r="K4499" s="8">
        <v>2577.3000000000002</v>
      </c>
      <c r="L4499" s="8">
        <f t="shared" si="280"/>
        <v>447.30000000000018</v>
      </c>
      <c r="M4499" s="8">
        <f t="shared" si="281"/>
        <v>2130</v>
      </c>
      <c r="N4499" s="14">
        <v>12</v>
      </c>
      <c r="O4499" s="14">
        <v>2385.6</v>
      </c>
      <c r="P4499" s="8">
        <v>21</v>
      </c>
      <c r="Q4499" s="8">
        <v>2577.3000000000002</v>
      </c>
      <c r="R4499" s="17">
        <f t="shared" si="282"/>
        <v>71568</v>
      </c>
      <c r="S4499" s="18">
        <f t="shared" si="283"/>
        <v>77319</v>
      </c>
    </row>
    <row r="4500" spans="1:19" x14ac:dyDescent="0.25">
      <c r="A4500" s="7" t="s">
        <v>7386</v>
      </c>
      <c r="B4500" s="7" t="s">
        <v>7387</v>
      </c>
      <c r="C4500" s="7" t="s">
        <v>37</v>
      </c>
      <c r="D4500" s="7" t="s">
        <v>38</v>
      </c>
      <c r="E4500" s="7" t="s">
        <v>39</v>
      </c>
      <c r="F4500" s="8">
        <v>15</v>
      </c>
      <c r="G4500" s="8">
        <v>243.8</v>
      </c>
      <c r="H4500" s="8">
        <v>243.8</v>
      </c>
      <c r="I4500" s="8">
        <v>23</v>
      </c>
      <c r="J4500" s="8">
        <v>5607.4000000000015</v>
      </c>
      <c r="K4500" s="8">
        <v>243.80000000000007</v>
      </c>
      <c r="L4500" s="8">
        <f t="shared" si="280"/>
        <v>31.799999999999983</v>
      </c>
      <c r="M4500" s="8">
        <f t="shared" si="281"/>
        <v>212.00000000000009</v>
      </c>
      <c r="N4500" s="13"/>
      <c r="O4500" s="13"/>
      <c r="P4500" s="8">
        <v>15</v>
      </c>
      <c r="Q4500" s="8">
        <v>243.8</v>
      </c>
      <c r="R4500" s="17">
        <f t="shared" si="282"/>
        <v>0</v>
      </c>
      <c r="S4500" s="18">
        <f t="shared" si="283"/>
        <v>5607.4000000000015</v>
      </c>
    </row>
    <row r="4501" spans="1:19" x14ac:dyDescent="0.25">
      <c r="A4501" s="7" t="s">
        <v>7388</v>
      </c>
      <c r="B4501" s="7" t="s">
        <v>7389</v>
      </c>
      <c r="C4501" s="7" t="s">
        <v>37</v>
      </c>
      <c r="D4501" s="7" t="s">
        <v>38</v>
      </c>
      <c r="E4501" s="7" t="s">
        <v>39</v>
      </c>
      <c r="F4501" s="8">
        <v>15</v>
      </c>
      <c r="G4501" s="8">
        <v>243.8</v>
      </c>
      <c r="H4501" s="8">
        <v>243.8</v>
      </c>
      <c r="I4501" s="8">
        <v>14</v>
      </c>
      <c r="J4501" s="8">
        <v>3413.2000000000007</v>
      </c>
      <c r="K4501" s="8">
        <v>243.80000000000004</v>
      </c>
      <c r="L4501" s="8">
        <f t="shared" si="280"/>
        <v>31.799999999999983</v>
      </c>
      <c r="M4501" s="8">
        <f t="shared" si="281"/>
        <v>212.00000000000006</v>
      </c>
      <c r="N4501" s="9"/>
      <c r="O4501" s="9"/>
      <c r="P4501" s="8">
        <v>15</v>
      </c>
      <c r="Q4501" s="8">
        <v>243.8</v>
      </c>
      <c r="R4501" s="17">
        <f t="shared" si="282"/>
        <v>0</v>
      </c>
      <c r="S4501" s="18">
        <f t="shared" si="283"/>
        <v>3413.2000000000007</v>
      </c>
    </row>
    <row r="4502" spans="1:19" x14ac:dyDescent="0.25">
      <c r="A4502" s="7" t="s">
        <v>7390</v>
      </c>
      <c r="B4502" s="7" t="s">
        <v>7391</v>
      </c>
      <c r="C4502" s="7" t="s">
        <v>32</v>
      </c>
      <c r="D4502" s="7" t="s">
        <v>33</v>
      </c>
      <c r="E4502" s="7" t="s">
        <v>34</v>
      </c>
      <c r="F4502" s="8">
        <v>15</v>
      </c>
      <c r="G4502" s="8">
        <v>10925</v>
      </c>
      <c r="H4502" s="8">
        <v>10925</v>
      </c>
      <c r="I4502" s="8">
        <v>10</v>
      </c>
      <c r="J4502" s="8">
        <v>109250</v>
      </c>
      <c r="K4502" s="8">
        <v>10925</v>
      </c>
      <c r="L4502" s="8">
        <f t="shared" si="280"/>
        <v>1425</v>
      </c>
      <c r="M4502" s="8">
        <f t="shared" si="281"/>
        <v>9500</v>
      </c>
      <c r="N4502" s="9"/>
      <c r="O4502" s="9"/>
      <c r="P4502" s="8">
        <v>15</v>
      </c>
      <c r="Q4502" s="8">
        <v>10925</v>
      </c>
      <c r="R4502" s="17">
        <f t="shared" si="282"/>
        <v>0</v>
      </c>
      <c r="S4502" s="18">
        <f t="shared" si="283"/>
        <v>109250</v>
      </c>
    </row>
    <row r="4503" spans="1:19" x14ac:dyDescent="0.25">
      <c r="A4503" s="7" t="s">
        <v>7392</v>
      </c>
      <c r="B4503" s="7" t="s">
        <v>7393</v>
      </c>
      <c r="C4503" s="7" t="s">
        <v>14</v>
      </c>
      <c r="D4503" s="7" t="s">
        <v>15</v>
      </c>
      <c r="E4503" s="7" t="s">
        <v>2322</v>
      </c>
      <c r="F4503" s="8">
        <v>21</v>
      </c>
      <c r="G4503" s="8">
        <v>10.89</v>
      </c>
      <c r="H4503" s="8">
        <v>10.89</v>
      </c>
      <c r="I4503" s="8">
        <v>25</v>
      </c>
      <c r="J4503" s="8">
        <v>272.25</v>
      </c>
      <c r="K4503" s="8">
        <v>10.89</v>
      </c>
      <c r="L4503" s="8">
        <f t="shared" si="280"/>
        <v>1.8900000000000006</v>
      </c>
      <c r="M4503" s="8">
        <f t="shared" si="281"/>
        <v>9</v>
      </c>
      <c r="N4503" s="9"/>
      <c r="O4503" s="9"/>
      <c r="P4503" s="8">
        <v>21</v>
      </c>
      <c r="Q4503" s="8">
        <v>10.89</v>
      </c>
      <c r="R4503" s="17">
        <f t="shared" si="282"/>
        <v>0</v>
      </c>
      <c r="S4503" s="18">
        <f t="shared" si="283"/>
        <v>272.25</v>
      </c>
    </row>
    <row r="4504" spans="1:19" x14ac:dyDescent="0.25">
      <c r="A4504" s="7" t="s">
        <v>7407</v>
      </c>
      <c r="B4504" s="7" t="s">
        <v>7408</v>
      </c>
      <c r="C4504" s="7" t="s">
        <v>37</v>
      </c>
      <c r="D4504" s="7" t="s">
        <v>38</v>
      </c>
      <c r="E4504" s="7" t="s">
        <v>39</v>
      </c>
      <c r="F4504" s="8">
        <v>15</v>
      </c>
      <c r="G4504" s="8">
        <v>1734.2</v>
      </c>
      <c r="H4504" s="8">
        <v>1734.2</v>
      </c>
      <c r="I4504" s="8">
        <v>10</v>
      </c>
      <c r="J4504" s="8">
        <v>17342.000000000004</v>
      </c>
      <c r="K4504" s="8">
        <v>1734.2000000000003</v>
      </c>
      <c r="L4504" s="8">
        <f t="shared" si="280"/>
        <v>226.19999999999982</v>
      </c>
      <c r="M4504" s="8">
        <f t="shared" si="281"/>
        <v>1508.0000000000005</v>
      </c>
      <c r="N4504" s="9"/>
      <c r="O4504" s="9"/>
      <c r="P4504" s="8">
        <v>15</v>
      </c>
      <c r="Q4504" s="8">
        <v>1734.2</v>
      </c>
      <c r="R4504" s="17">
        <f t="shared" si="282"/>
        <v>0</v>
      </c>
      <c r="S4504" s="18">
        <f t="shared" si="283"/>
        <v>17342.000000000004</v>
      </c>
    </row>
    <row r="4505" spans="1:19" x14ac:dyDescent="0.25">
      <c r="A4505" s="7" t="s">
        <v>7409</v>
      </c>
      <c r="B4505" s="7" t="s">
        <v>7410</v>
      </c>
      <c r="C4505" s="7" t="s">
        <v>37</v>
      </c>
      <c r="D4505" s="7" t="s">
        <v>38</v>
      </c>
      <c r="E4505" s="7" t="s">
        <v>39</v>
      </c>
      <c r="F4505" s="8">
        <v>15</v>
      </c>
      <c r="G4505" s="8">
        <v>386.4</v>
      </c>
      <c r="H4505" s="8">
        <v>568.1</v>
      </c>
      <c r="I4505" s="8">
        <v>95</v>
      </c>
      <c r="J4505" s="8">
        <v>36708.000000000007</v>
      </c>
      <c r="K4505" s="8">
        <v>386.40000000000009</v>
      </c>
      <c r="L4505" s="8">
        <f t="shared" si="280"/>
        <v>50.399999999999977</v>
      </c>
      <c r="M4505" s="8">
        <f t="shared" si="281"/>
        <v>336.00000000000011</v>
      </c>
      <c r="N4505" s="14">
        <v>12</v>
      </c>
      <c r="O4505" s="14">
        <v>376.32</v>
      </c>
      <c r="P4505" s="8">
        <v>15</v>
      </c>
      <c r="Q4505" s="8">
        <v>386.40000000000003</v>
      </c>
      <c r="R4505" s="17">
        <f t="shared" si="282"/>
        <v>35750.400000000001</v>
      </c>
      <c r="S4505" s="18">
        <f t="shared" si="283"/>
        <v>36708.000000000007</v>
      </c>
    </row>
    <row r="4506" spans="1:19" x14ac:dyDescent="0.25">
      <c r="A4506" s="7" t="s">
        <v>7411</v>
      </c>
      <c r="B4506" s="7" t="s">
        <v>7412</v>
      </c>
      <c r="C4506" s="7" t="s">
        <v>37</v>
      </c>
      <c r="D4506" s="7" t="s">
        <v>38</v>
      </c>
      <c r="E4506" s="7" t="s">
        <v>39</v>
      </c>
      <c r="F4506" s="8">
        <v>15</v>
      </c>
      <c r="G4506" s="8">
        <v>386.4</v>
      </c>
      <c r="H4506" s="8">
        <v>568.1</v>
      </c>
      <c r="I4506" s="8">
        <v>95</v>
      </c>
      <c r="J4506" s="8">
        <v>36708</v>
      </c>
      <c r="K4506" s="8">
        <v>386.4</v>
      </c>
      <c r="L4506" s="8">
        <f t="shared" si="280"/>
        <v>50.399999999999977</v>
      </c>
      <c r="M4506" s="8">
        <f t="shared" si="281"/>
        <v>336</v>
      </c>
      <c r="N4506" s="8">
        <v>12</v>
      </c>
      <c r="O4506" s="8">
        <v>376.32</v>
      </c>
      <c r="P4506" s="8">
        <v>15</v>
      </c>
      <c r="Q4506" s="8">
        <v>386.4</v>
      </c>
      <c r="R4506" s="17">
        <f t="shared" si="282"/>
        <v>35750.400000000001</v>
      </c>
      <c r="S4506" s="18">
        <f t="shared" si="283"/>
        <v>36708</v>
      </c>
    </row>
    <row r="4507" spans="1:19" x14ac:dyDescent="0.25">
      <c r="A4507" s="7" t="s">
        <v>7413</v>
      </c>
      <c r="B4507" s="7" t="s">
        <v>7414</v>
      </c>
      <c r="C4507" s="7" t="s">
        <v>37</v>
      </c>
      <c r="D4507" s="7" t="s">
        <v>38</v>
      </c>
      <c r="E4507" s="7" t="s">
        <v>39</v>
      </c>
      <c r="F4507" s="8">
        <v>15</v>
      </c>
      <c r="G4507" s="8">
        <v>386.4</v>
      </c>
      <c r="H4507" s="8">
        <v>568.1</v>
      </c>
      <c r="I4507" s="8">
        <v>74</v>
      </c>
      <c r="J4507" s="8">
        <v>28593.599999999995</v>
      </c>
      <c r="K4507" s="8">
        <v>386.39999999999992</v>
      </c>
      <c r="L4507" s="8">
        <f t="shared" si="280"/>
        <v>50.399999999999977</v>
      </c>
      <c r="M4507" s="8">
        <f t="shared" si="281"/>
        <v>335.99999999999994</v>
      </c>
      <c r="N4507" s="8">
        <v>12</v>
      </c>
      <c r="O4507" s="8">
        <v>376.32</v>
      </c>
      <c r="P4507" s="8">
        <v>15</v>
      </c>
      <c r="Q4507" s="8">
        <v>386.4</v>
      </c>
      <c r="R4507" s="17">
        <f t="shared" si="282"/>
        <v>27847.68</v>
      </c>
      <c r="S4507" s="18">
        <f t="shared" si="283"/>
        <v>28593.599999999995</v>
      </c>
    </row>
    <row r="4508" spans="1:19" x14ac:dyDescent="0.25">
      <c r="A4508" s="7" t="s">
        <v>7419</v>
      </c>
      <c r="B4508" s="7" t="s">
        <v>7420</v>
      </c>
      <c r="C4508" s="7" t="s">
        <v>37</v>
      </c>
      <c r="D4508" s="7" t="s">
        <v>38</v>
      </c>
      <c r="E4508" s="7" t="s">
        <v>39</v>
      </c>
      <c r="F4508" s="8">
        <v>15</v>
      </c>
      <c r="G4508" s="8">
        <v>20573.490000000002</v>
      </c>
      <c r="H4508" s="8">
        <v>20573.490000000002</v>
      </c>
      <c r="I4508" s="8">
        <v>2</v>
      </c>
      <c r="J4508" s="8">
        <v>41146.980000000003</v>
      </c>
      <c r="K4508" s="8">
        <v>20573.490000000002</v>
      </c>
      <c r="L4508" s="8">
        <f t="shared" si="280"/>
        <v>2683.4986956521716</v>
      </c>
      <c r="M4508" s="8">
        <f t="shared" si="281"/>
        <v>17889.99130434783</v>
      </c>
      <c r="N4508" s="9"/>
      <c r="O4508" s="9"/>
      <c r="P4508" s="8">
        <v>15</v>
      </c>
      <c r="Q4508" s="8">
        <v>20573.490000000002</v>
      </c>
      <c r="R4508" s="17">
        <f t="shared" si="282"/>
        <v>0</v>
      </c>
      <c r="S4508" s="18">
        <f t="shared" si="283"/>
        <v>41146.980000000003</v>
      </c>
    </row>
    <row r="4509" spans="1:19" x14ac:dyDescent="0.25">
      <c r="A4509" s="7" t="s">
        <v>7423</v>
      </c>
      <c r="B4509" s="7" t="s">
        <v>7424</v>
      </c>
      <c r="C4509" s="7" t="s">
        <v>37</v>
      </c>
      <c r="D4509" s="7" t="s">
        <v>38</v>
      </c>
      <c r="E4509" s="7" t="s">
        <v>39</v>
      </c>
      <c r="F4509" s="8">
        <v>15</v>
      </c>
      <c r="G4509" s="8">
        <v>5382</v>
      </c>
      <c r="H4509" s="8">
        <v>5382</v>
      </c>
      <c r="I4509" s="8">
        <v>6</v>
      </c>
      <c r="J4509" s="8">
        <v>32292</v>
      </c>
      <c r="K4509" s="8">
        <v>5382</v>
      </c>
      <c r="L4509" s="8">
        <f t="shared" si="280"/>
        <v>702</v>
      </c>
      <c r="M4509" s="8">
        <f t="shared" si="281"/>
        <v>4680</v>
      </c>
      <c r="N4509" s="9"/>
      <c r="O4509" s="9"/>
      <c r="P4509" s="8">
        <v>15</v>
      </c>
      <c r="Q4509" s="8">
        <v>5382</v>
      </c>
      <c r="R4509" s="17">
        <f t="shared" si="282"/>
        <v>0</v>
      </c>
      <c r="S4509" s="18">
        <f t="shared" si="283"/>
        <v>32292</v>
      </c>
    </row>
    <row r="4510" spans="1:19" x14ac:dyDescent="0.25">
      <c r="A4510" s="7" t="s">
        <v>7425</v>
      </c>
      <c r="B4510" s="7" t="s">
        <v>7426</v>
      </c>
      <c r="C4510" s="7" t="s">
        <v>7249</v>
      </c>
      <c r="D4510" s="7" t="s">
        <v>7250</v>
      </c>
      <c r="E4510" s="7" t="s">
        <v>7251</v>
      </c>
      <c r="F4510" s="8">
        <v>21</v>
      </c>
      <c r="G4510" s="8">
        <v>555.63</v>
      </c>
      <c r="H4510" s="8">
        <v>555.63</v>
      </c>
      <c r="I4510" s="8">
        <v>790</v>
      </c>
      <c r="J4510" s="8">
        <v>438949.27999999985</v>
      </c>
      <c r="K4510" s="8">
        <v>555.63199999999983</v>
      </c>
      <c r="L4510" s="8">
        <f t="shared" si="280"/>
        <v>96.43199999999996</v>
      </c>
      <c r="M4510" s="8">
        <f t="shared" si="281"/>
        <v>459.19999999999987</v>
      </c>
      <c r="N4510" s="14">
        <v>12</v>
      </c>
      <c r="O4510" s="14">
        <v>514.30399999999997</v>
      </c>
      <c r="P4510" s="8">
        <v>21</v>
      </c>
      <c r="Q4510" s="8">
        <v>555.63199999999995</v>
      </c>
      <c r="R4510" s="17">
        <f t="shared" si="282"/>
        <v>406300.15999999997</v>
      </c>
      <c r="S4510" s="18">
        <f t="shared" si="283"/>
        <v>438949.27999999985</v>
      </c>
    </row>
    <row r="4511" spans="1:19" x14ac:dyDescent="0.25">
      <c r="A4511" s="7" t="s">
        <v>7427</v>
      </c>
      <c r="B4511" s="7" t="s">
        <v>7428</v>
      </c>
      <c r="C4511" s="7" t="s">
        <v>7249</v>
      </c>
      <c r="D4511" s="7" t="s">
        <v>7250</v>
      </c>
      <c r="E4511" s="7" t="s">
        <v>7251</v>
      </c>
      <c r="F4511" s="8">
        <v>21</v>
      </c>
      <c r="G4511" s="8">
        <v>936.54</v>
      </c>
      <c r="H4511" s="8">
        <v>936.54</v>
      </c>
      <c r="I4511" s="8">
        <v>30</v>
      </c>
      <c r="J4511" s="8">
        <v>28096.199999999997</v>
      </c>
      <c r="K4511" s="8">
        <v>936.53999999999985</v>
      </c>
      <c r="L4511" s="8">
        <f t="shared" si="280"/>
        <v>162.53999999999996</v>
      </c>
      <c r="M4511" s="8">
        <f t="shared" si="281"/>
        <v>773.99999999999989</v>
      </c>
      <c r="N4511" s="9"/>
      <c r="O4511" s="9"/>
      <c r="P4511" s="8">
        <v>21</v>
      </c>
      <c r="Q4511" s="8">
        <v>936.54</v>
      </c>
      <c r="R4511" s="17">
        <f t="shared" si="282"/>
        <v>0</v>
      </c>
      <c r="S4511" s="18">
        <f t="shared" si="283"/>
        <v>28096.199999999997</v>
      </c>
    </row>
    <row r="4512" spans="1:19" x14ac:dyDescent="0.25">
      <c r="A4512" s="7" t="s">
        <v>7460</v>
      </c>
      <c r="B4512" s="7" t="s">
        <v>7461</v>
      </c>
      <c r="C4512" s="7" t="s">
        <v>7205</v>
      </c>
      <c r="D4512" s="7" t="s">
        <v>7206</v>
      </c>
      <c r="E4512" s="7" t="s">
        <v>7445</v>
      </c>
      <c r="F4512" s="8">
        <v>15</v>
      </c>
      <c r="G4512" s="8">
        <v>6.96</v>
      </c>
      <c r="H4512" s="8">
        <v>6.96</v>
      </c>
      <c r="I4512" s="8">
        <v>480</v>
      </c>
      <c r="J4512" s="8">
        <v>3339.6</v>
      </c>
      <c r="K4512" s="8">
        <v>6.9574999999999996</v>
      </c>
      <c r="L4512" s="8">
        <f t="shared" si="280"/>
        <v>0.90749999999999975</v>
      </c>
      <c r="M4512" s="8">
        <f t="shared" si="281"/>
        <v>6.05</v>
      </c>
      <c r="N4512" s="8">
        <v>12</v>
      </c>
      <c r="O4512" s="8">
        <v>6.776041666666667</v>
      </c>
      <c r="P4512" s="8">
        <v>15</v>
      </c>
      <c r="Q4512" s="8">
        <v>6.9574999999999996</v>
      </c>
      <c r="R4512" s="17">
        <f t="shared" si="282"/>
        <v>3252.5</v>
      </c>
      <c r="S4512" s="18">
        <f t="shared" si="283"/>
        <v>3339.6</v>
      </c>
    </row>
    <row r="4513" spans="1:19" x14ac:dyDescent="0.25">
      <c r="A4513" s="7" t="s">
        <v>7472</v>
      </c>
      <c r="B4513" s="7" t="s">
        <v>7473</v>
      </c>
      <c r="C4513" s="7" t="s">
        <v>7249</v>
      </c>
      <c r="D4513" s="7" t="s">
        <v>7250</v>
      </c>
      <c r="E4513" s="7" t="s">
        <v>7251</v>
      </c>
      <c r="F4513" s="8">
        <v>21</v>
      </c>
      <c r="G4513" s="8">
        <v>318.06</v>
      </c>
      <c r="H4513" s="8">
        <v>318.06</v>
      </c>
      <c r="I4513" s="8">
        <v>80</v>
      </c>
      <c r="J4513" s="8">
        <v>25444.84</v>
      </c>
      <c r="K4513" s="8">
        <v>318.06049999999999</v>
      </c>
      <c r="L4513" s="8">
        <f t="shared" si="280"/>
        <v>55.200582644628071</v>
      </c>
      <c r="M4513" s="8">
        <f t="shared" si="281"/>
        <v>262.85991735537192</v>
      </c>
      <c r="N4513" s="13"/>
      <c r="O4513" s="13"/>
      <c r="P4513" s="8">
        <v>21</v>
      </c>
      <c r="Q4513" s="8">
        <v>318.06049999999999</v>
      </c>
      <c r="R4513" s="17">
        <f t="shared" si="282"/>
        <v>0</v>
      </c>
      <c r="S4513" s="18">
        <f t="shared" si="283"/>
        <v>25444.84</v>
      </c>
    </row>
    <row r="4514" spans="1:19" x14ac:dyDescent="0.25">
      <c r="A4514" s="7" t="s">
        <v>7476</v>
      </c>
      <c r="B4514" s="7" t="s">
        <v>7477</v>
      </c>
      <c r="C4514" s="7" t="s">
        <v>369</v>
      </c>
      <c r="D4514" s="7" t="s">
        <v>370</v>
      </c>
      <c r="E4514" s="7" t="s">
        <v>371</v>
      </c>
      <c r="F4514" s="8">
        <v>21</v>
      </c>
      <c r="G4514" s="8">
        <v>412.61</v>
      </c>
      <c r="H4514" s="8">
        <v>412.61</v>
      </c>
      <c r="I4514" s="8">
        <v>540</v>
      </c>
      <c r="J4514" s="8">
        <v>222809.40000000008</v>
      </c>
      <c r="K4514" s="8">
        <v>412.61000000000013</v>
      </c>
      <c r="L4514" s="8">
        <f t="shared" si="280"/>
        <v>71.610000000000014</v>
      </c>
      <c r="M4514" s="8">
        <f t="shared" si="281"/>
        <v>341.00000000000011</v>
      </c>
      <c r="N4514" s="14">
        <v>12</v>
      </c>
      <c r="O4514" s="14">
        <v>412.47349999999994</v>
      </c>
      <c r="P4514" s="8">
        <v>21</v>
      </c>
      <c r="Q4514" s="8">
        <v>412.61</v>
      </c>
      <c r="R4514" s="17">
        <f t="shared" si="282"/>
        <v>222735.68999999997</v>
      </c>
      <c r="S4514" s="18">
        <f t="shared" si="283"/>
        <v>222809.40000000008</v>
      </c>
    </row>
    <row r="4515" spans="1:19" x14ac:dyDescent="0.25">
      <c r="A4515" s="7" t="s">
        <v>7481</v>
      </c>
      <c r="B4515" s="7" t="s">
        <v>7482</v>
      </c>
      <c r="C4515" s="7" t="s">
        <v>37</v>
      </c>
      <c r="D4515" s="7" t="s">
        <v>38</v>
      </c>
      <c r="E4515" s="7" t="s">
        <v>39</v>
      </c>
      <c r="F4515" s="8">
        <v>15</v>
      </c>
      <c r="G4515" s="8">
        <v>5264.7</v>
      </c>
      <c r="H4515" s="8">
        <v>5264.7</v>
      </c>
      <c r="I4515" s="8">
        <v>2</v>
      </c>
      <c r="J4515" s="8">
        <v>10529.4</v>
      </c>
      <c r="K4515" s="8">
        <v>5264.7</v>
      </c>
      <c r="L4515" s="8">
        <f t="shared" si="280"/>
        <v>686.69999999999982</v>
      </c>
      <c r="M4515" s="8">
        <f t="shared" si="281"/>
        <v>4578</v>
      </c>
      <c r="N4515" s="9"/>
      <c r="O4515" s="9"/>
      <c r="P4515" s="8">
        <v>15</v>
      </c>
      <c r="Q4515" s="8">
        <v>5264.7</v>
      </c>
      <c r="R4515" s="17">
        <f t="shared" si="282"/>
        <v>0</v>
      </c>
      <c r="S4515" s="18">
        <f t="shared" si="283"/>
        <v>10529.4</v>
      </c>
    </row>
    <row r="4516" spans="1:19" x14ac:dyDescent="0.25">
      <c r="A4516" s="7" t="s">
        <v>7483</v>
      </c>
      <c r="B4516" s="7" t="s">
        <v>7484</v>
      </c>
      <c r="C4516" s="7" t="s">
        <v>37</v>
      </c>
      <c r="D4516" s="7" t="s">
        <v>38</v>
      </c>
      <c r="E4516" s="7" t="s">
        <v>39</v>
      </c>
      <c r="F4516" s="8">
        <v>15</v>
      </c>
      <c r="G4516" s="8">
        <v>3887</v>
      </c>
      <c r="H4516" s="8">
        <v>3887</v>
      </c>
      <c r="I4516" s="8">
        <v>2</v>
      </c>
      <c r="J4516" s="8">
        <v>7774</v>
      </c>
      <c r="K4516" s="8">
        <v>3887</v>
      </c>
      <c r="L4516" s="8">
        <f t="shared" si="280"/>
        <v>506.99999999999955</v>
      </c>
      <c r="M4516" s="8">
        <f t="shared" si="281"/>
        <v>3380.0000000000005</v>
      </c>
      <c r="N4516" s="9"/>
      <c r="O4516" s="9"/>
      <c r="P4516" s="8">
        <v>15</v>
      </c>
      <c r="Q4516" s="8">
        <v>3887</v>
      </c>
      <c r="R4516" s="17">
        <f t="shared" si="282"/>
        <v>0</v>
      </c>
      <c r="S4516" s="18">
        <f t="shared" si="283"/>
        <v>7774</v>
      </c>
    </row>
    <row r="4517" spans="1:19" x14ac:dyDescent="0.25">
      <c r="A4517" s="7" t="s">
        <v>7499</v>
      </c>
      <c r="B4517" s="7" t="s">
        <v>7500</v>
      </c>
      <c r="C4517" s="7" t="s">
        <v>7205</v>
      </c>
      <c r="D4517" s="7" t="s">
        <v>7206</v>
      </c>
      <c r="E4517" s="7" t="s">
        <v>7435</v>
      </c>
      <c r="F4517" s="8">
        <v>15</v>
      </c>
      <c r="G4517" s="8">
        <v>17.14</v>
      </c>
      <c r="H4517" s="8">
        <v>17.14</v>
      </c>
      <c r="I4517" s="8">
        <v>1520</v>
      </c>
      <c r="J4517" s="8">
        <v>26045.200000000008</v>
      </c>
      <c r="K4517" s="8">
        <v>17.135000000000005</v>
      </c>
      <c r="L4517" s="8">
        <f t="shared" si="280"/>
        <v>2.2349999999999994</v>
      </c>
      <c r="M4517" s="8">
        <f t="shared" si="281"/>
        <v>14.900000000000006</v>
      </c>
      <c r="N4517" s="14">
        <v>12</v>
      </c>
      <c r="O4517" s="14">
        <v>16.687999999999999</v>
      </c>
      <c r="P4517" s="8">
        <v>15</v>
      </c>
      <c r="Q4517" s="8">
        <v>17.134999999999998</v>
      </c>
      <c r="R4517" s="17">
        <f t="shared" si="282"/>
        <v>25365.759999999998</v>
      </c>
      <c r="S4517" s="18">
        <f t="shared" si="283"/>
        <v>26045.200000000008</v>
      </c>
    </row>
    <row r="4518" spans="1:19" x14ac:dyDescent="0.25">
      <c r="A4518" s="7" t="s">
        <v>7501</v>
      </c>
      <c r="B4518" s="7" t="s">
        <v>7502</v>
      </c>
      <c r="C4518" s="7" t="s">
        <v>7205</v>
      </c>
      <c r="D4518" s="7" t="s">
        <v>7206</v>
      </c>
      <c r="E4518" s="7" t="s">
        <v>7435</v>
      </c>
      <c r="F4518" s="8">
        <v>15</v>
      </c>
      <c r="G4518" s="8">
        <v>19.690000000000001</v>
      </c>
      <c r="H4518" s="8">
        <v>19.690000000000001</v>
      </c>
      <c r="I4518" s="8">
        <v>650</v>
      </c>
      <c r="J4518" s="8">
        <v>12797.199999999999</v>
      </c>
      <c r="K4518" s="8">
        <v>19.687999999999999</v>
      </c>
      <c r="L4518" s="8">
        <f t="shared" si="280"/>
        <v>2.5679999999999978</v>
      </c>
      <c r="M4518" s="8">
        <f t="shared" si="281"/>
        <v>17.12</v>
      </c>
      <c r="N4518" s="9"/>
      <c r="O4518" s="9"/>
      <c r="P4518" s="8">
        <v>15</v>
      </c>
      <c r="Q4518" s="8">
        <v>19.687999999999999</v>
      </c>
      <c r="R4518" s="17">
        <f t="shared" si="282"/>
        <v>0</v>
      </c>
      <c r="S4518" s="18">
        <f t="shared" si="283"/>
        <v>12797.199999999999</v>
      </c>
    </row>
    <row r="4519" spans="1:19" x14ac:dyDescent="0.25">
      <c r="A4519" s="7" t="s">
        <v>7507</v>
      </c>
      <c r="B4519" s="7" t="s">
        <v>7508</v>
      </c>
      <c r="C4519" s="7" t="s">
        <v>7205</v>
      </c>
      <c r="D4519" s="7" t="s">
        <v>7206</v>
      </c>
      <c r="E4519" s="7" t="s">
        <v>7435</v>
      </c>
      <c r="F4519" s="8">
        <v>15</v>
      </c>
      <c r="G4519" s="8">
        <v>7.08</v>
      </c>
      <c r="H4519" s="8">
        <v>7.08</v>
      </c>
      <c r="I4519" s="8">
        <v>450</v>
      </c>
      <c r="J4519" s="8">
        <v>3187.7999999999993</v>
      </c>
      <c r="K4519" s="8">
        <v>7.0839999999999987</v>
      </c>
      <c r="L4519" s="8">
        <f t="shared" si="280"/>
        <v>0.92399999999999949</v>
      </c>
      <c r="M4519" s="8">
        <f t="shared" si="281"/>
        <v>6.1599999999999993</v>
      </c>
      <c r="N4519" s="9"/>
      <c r="O4519" s="9"/>
      <c r="P4519" s="8">
        <v>15</v>
      </c>
      <c r="Q4519" s="8">
        <v>7.0839999999999996</v>
      </c>
      <c r="R4519" s="17">
        <f t="shared" si="282"/>
        <v>0</v>
      </c>
      <c r="S4519" s="18">
        <f t="shared" si="283"/>
        <v>3187.7999999999993</v>
      </c>
    </row>
    <row r="4520" spans="1:19" x14ac:dyDescent="0.25">
      <c r="A4520" s="7" t="s">
        <v>7542</v>
      </c>
      <c r="B4520" s="7" t="s">
        <v>7543</v>
      </c>
      <c r="C4520" s="7" t="s">
        <v>7205</v>
      </c>
      <c r="D4520" s="7" t="s">
        <v>7206</v>
      </c>
      <c r="E4520" s="7" t="s">
        <v>7207</v>
      </c>
      <c r="F4520" s="8">
        <v>15</v>
      </c>
      <c r="G4520" s="8">
        <v>5.52</v>
      </c>
      <c r="H4520" s="8">
        <v>5.52</v>
      </c>
      <c r="I4520" s="8">
        <v>3300</v>
      </c>
      <c r="J4520" s="8">
        <v>18208.080000000002</v>
      </c>
      <c r="K4520" s="8">
        <v>5.5176000000000007</v>
      </c>
      <c r="L4520" s="8">
        <f t="shared" si="280"/>
        <v>0.71968695652173853</v>
      </c>
      <c r="M4520" s="8">
        <f t="shared" si="281"/>
        <v>4.7979130434782622</v>
      </c>
      <c r="N4520" s="14">
        <v>12</v>
      </c>
      <c r="O4520" s="14">
        <v>5.3735999999999997</v>
      </c>
      <c r="P4520" s="8">
        <v>15</v>
      </c>
      <c r="Q4520" s="8">
        <v>5.5175999999999998</v>
      </c>
      <c r="R4520" s="17">
        <f t="shared" si="282"/>
        <v>17732.879999999997</v>
      </c>
      <c r="S4520" s="18">
        <f t="shared" si="283"/>
        <v>18208.080000000002</v>
      </c>
    </row>
    <row r="4521" spans="1:19" x14ac:dyDescent="0.25">
      <c r="A4521" s="7" t="s">
        <v>7546</v>
      </c>
      <c r="B4521" s="7" t="s">
        <v>7547</v>
      </c>
      <c r="C4521" s="7" t="s">
        <v>7205</v>
      </c>
      <c r="D4521" s="7" t="s">
        <v>7206</v>
      </c>
      <c r="E4521" s="7" t="s">
        <v>7207</v>
      </c>
      <c r="F4521" s="8">
        <v>21</v>
      </c>
      <c r="G4521" s="8">
        <v>3.13</v>
      </c>
      <c r="H4521" s="8">
        <v>3.13</v>
      </c>
      <c r="I4521" s="8">
        <v>2000</v>
      </c>
      <c r="J4521" s="8">
        <v>6253.28</v>
      </c>
      <c r="K4521" s="8">
        <v>3.1266400000000001</v>
      </c>
      <c r="L4521" s="8">
        <f t="shared" si="280"/>
        <v>0.54264000000000001</v>
      </c>
      <c r="M4521" s="8">
        <f t="shared" si="281"/>
        <v>2.5840000000000001</v>
      </c>
      <c r="N4521" s="9"/>
      <c r="O4521" s="9"/>
      <c r="P4521" s="8">
        <v>21</v>
      </c>
      <c r="Q4521" s="8">
        <v>3.1266400000000001</v>
      </c>
      <c r="R4521" s="17">
        <f t="shared" si="282"/>
        <v>0</v>
      </c>
      <c r="S4521" s="18">
        <f t="shared" si="283"/>
        <v>6253.28</v>
      </c>
    </row>
    <row r="4522" spans="1:19" x14ac:dyDescent="0.25">
      <c r="A4522" s="7" t="s">
        <v>7558</v>
      </c>
      <c r="B4522" s="7" t="s">
        <v>7559</v>
      </c>
      <c r="C4522" s="7" t="s">
        <v>7205</v>
      </c>
      <c r="D4522" s="7" t="s">
        <v>7206</v>
      </c>
      <c r="E4522" s="7" t="s">
        <v>7445</v>
      </c>
      <c r="F4522" s="8">
        <v>15</v>
      </c>
      <c r="G4522" s="8">
        <v>0.91</v>
      </c>
      <c r="H4522" s="8">
        <v>0.91</v>
      </c>
      <c r="I4522" s="8">
        <v>750</v>
      </c>
      <c r="J4522" s="8">
        <v>683.09999999999991</v>
      </c>
      <c r="K4522" s="8">
        <v>0.91079999999999983</v>
      </c>
      <c r="L4522" s="8">
        <f t="shared" si="280"/>
        <v>0.11879999999999991</v>
      </c>
      <c r="M4522" s="8">
        <f t="shared" si="281"/>
        <v>0.79199999999999993</v>
      </c>
      <c r="N4522" s="14">
        <v>12</v>
      </c>
      <c r="O4522" s="14">
        <v>0.88703999999999994</v>
      </c>
      <c r="P4522" s="8">
        <v>15</v>
      </c>
      <c r="Q4522" s="8">
        <v>0.91079999999999994</v>
      </c>
      <c r="R4522" s="17">
        <f t="shared" si="282"/>
        <v>665.28</v>
      </c>
      <c r="S4522" s="18">
        <f t="shared" si="283"/>
        <v>683.09999999999991</v>
      </c>
    </row>
    <row r="4523" spans="1:19" x14ac:dyDescent="0.25">
      <c r="A4523" s="7" t="s">
        <v>7562</v>
      </c>
      <c r="B4523" s="7" t="s">
        <v>7563</v>
      </c>
      <c r="C4523" s="7" t="s">
        <v>7400</v>
      </c>
      <c r="D4523" s="7" t="s">
        <v>7401</v>
      </c>
      <c r="E4523" s="7" t="s">
        <v>7402</v>
      </c>
      <c r="F4523" s="8">
        <v>21</v>
      </c>
      <c r="G4523" s="8">
        <v>1055.8599999999999</v>
      </c>
      <c r="H4523" s="8">
        <v>1055.8599999999999</v>
      </c>
      <c r="I4523" s="8">
        <v>1</v>
      </c>
      <c r="J4523" s="8">
        <v>1055.8599999999999</v>
      </c>
      <c r="K4523" s="8">
        <v>1055.8599999999999</v>
      </c>
      <c r="L4523" s="8">
        <f t="shared" si="280"/>
        <v>183.24842975206604</v>
      </c>
      <c r="M4523" s="8">
        <f t="shared" si="281"/>
        <v>872.61157024793386</v>
      </c>
      <c r="N4523" s="9"/>
      <c r="O4523" s="9"/>
      <c r="P4523" s="8">
        <v>21</v>
      </c>
      <c r="Q4523" s="8">
        <v>1055.8599999999999</v>
      </c>
      <c r="R4523" s="17">
        <f t="shared" si="282"/>
        <v>0</v>
      </c>
      <c r="S4523" s="18">
        <f t="shared" si="283"/>
        <v>1055.8599999999999</v>
      </c>
    </row>
    <row r="4524" spans="1:19" x14ac:dyDescent="0.25">
      <c r="A4524" s="7" t="s">
        <v>7572</v>
      </c>
      <c r="B4524" s="7" t="s">
        <v>7573</v>
      </c>
      <c r="C4524" s="7" t="s">
        <v>37</v>
      </c>
      <c r="D4524" s="7" t="s">
        <v>38</v>
      </c>
      <c r="E4524" s="7" t="s">
        <v>39</v>
      </c>
      <c r="F4524" s="8">
        <v>15</v>
      </c>
      <c r="G4524" s="8">
        <v>63.71</v>
      </c>
      <c r="H4524" s="8">
        <v>63.71</v>
      </c>
      <c r="I4524" s="8">
        <v>50</v>
      </c>
      <c r="J4524" s="8">
        <v>3185.5</v>
      </c>
      <c r="K4524" s="8">
        <v>63.71</v>
      </c>
      <c r="L4524" s="8">
        <f t="shared" si="280"/>
        <v>8.3099999999999952</v>
      </c>
      <c r="M4524" s="8">
        <f t="shared" si="281"/>
        <v>55.400000000000006</v>
      </c>
      <c r="N4524" s="9"/>
      <c r="O4524" s="9"/>
      <c r="P4524" s="8">
        <v>15</v>
      </c>
      <c r="Q4524" s="8">
        <v>63.71</v>
      </c>
      <c r="R4524" s="17">
        <f t="shared" si="282"/>
        <v>0</v>
      </c>
      <c r="S4524" s="18">
        <f t="shared" si="283"/>
        <v>3185.5</v>
      </c>
    </row>
    <row r="4525" spans="1:19" x14ac:dyDescent="0.25">
      <c r="A4525" s="7" t="s">
        <v>7574</v>
      </c>
      <c r="B4525" s="7" t="s">
        <v>7575</v>
      </c>
      <c r="C4525" s="7" t="s">
        <v>7205</v>
      </c>
      <c r="D4525" s="7" t="s">
        <v>7206</v>
      </c>
      <c r="E4525" s="7" t="s">
        <v>7440</v>
      </c>
      <c r="F4525" s="8">
        <v>15</v>
      </c>
      <c r="G4525" s="8">
        <v>82.08</v>
      </c>
      <c r="H4525" s="8">
        <v>82.08</v>
      </c>
      <c r="I4525" s="8">
        <v>140</v>
      </c>
      <c r="J4525" s="8">
        <v>11491.199999999999</v>
      </c>
      <c r="K4525" s="8">
        <v>82.08</v>
      </c>
      <c r="L4525" s="8">
        <f t="shared" si="280"/>
        <v>10.70608695652173</v>
      </c>
      <c r="M4525" s="8">
        <f t="shared" si="281"/>
        <v>71.373913043478268</v>
      </c>
      <c r="N4525" s="8">
        <v>12</v>
      </c>
      <c r="O4525" s="8">
        <v>79.938999999999993</v>
      </c>
      <c r="P4525" s="8">
        <v>15</v>
      </c>
      <c r="Q4525" s="8">
        <v>82.08</v>
      </c>
      <c r="R4525" s="17">
        <f t="shared" si="282"/>
        <v>11191.46</v>
      </c>
      <c r="S4525" s="18">
        <f t="shared" si="283"/>
        <v>11491.199999999999</v>
      </c>
    </row>
    <row r="4526" spans="1:19" x14ac:dyDescent="0.25">
      <c r="A4526" s="7" t="s">
        <v>7576</v>
      </c>
      <c r="B4526" s="7" t="s">
        <v>7577</v>
      </c>
      <c r="C4526" s="7" t="s">
        <v>7205</v>
      </c>
      <c r="D4526" s="7" t="s">
        <v>7206</v>
      </c>
      <c r="E4526" s="7" t="s">
        <v>7435</v>
      </c>
      <c r="F4526" s="8">
        <v>15</v>
      </c>
      <c r="G4526" s="8">
        <v>53.01</v>
      </c>
      <c r="H4526" s="8">
        <v>53.01</v>
      </c>
      <c r="I4526" s="8">
        <v>20</v>
      </c>
      <c r="J4526" s="8">
        <v>1060.2</v>
      </c>
      <c r="K4526" s="8">
        <v>53.010000000000005</v>
      </c>
      <c r="L4526" s="8">
        <f t="shared" si="280"/>
        <v>6.9143478260869529</v>
      </c>
      <c r="M4526" s="8">
        <f t="shared" si="281"/>
        <v>46.095652173913052</v>
      </c>
      <c r="N4526" s="14">
        <v>12</v>
      </c>
      <c r="O4526" s="14">
        <v>51.628</v>
      </c>
      <c r="P4526" s="8">
        <v>15</v>
      </c>
      <c r="Q4526" s="8">
        <v>53.010000000000005</v>
      </c>
      <c r="R4526" s="17">
        <f t="shared" si="282"/>
        <v>1032.56</v>
      </c>
      <c r="S4526" s="18">
        <f t="shared" si="283"/>
        <v>1060.2</v>
      </c>
    </row>
    <row r="4527" spans="1:19" x14ac:dyDescent="0.25">
      <c r="A4527" s="7" t="s">
        <v>7578</v>
      </c>
      <c r="B4527" s="7" t="s">
        <v>7579</v>
      </c>
      <c r="C4527" s="7" t="s">
        <v>7205</v>
      </c>
      <c r="D4527" s="7" t="s">
        <v>7206</v>
      </c>
      <c r="E4527" s="7" t="s">
        <v>7207</v>
      </c>
      <c r="F4527" s="8">
        <v>21</v>
      </c>
      <c r="G4527" s="8">
        <v>69.58</v>
      </c>
      <c r="H4527" s="8">
        <v>69.58</v>
      </c>
      <c r="I4527" s="8">
        <v>90</v>
      </c>
      <c r="J4527" s="8">
        <v>6261.75</v>
      </c>
      <c r="K4527" s="8">
        <v>69.575000000000003</v>
      </c>
      <c r="L4527" s="8">
        <f t="shared" si="280"/>
        <v>12.074999999999996</v>
      </c>
      <c r="M4527" s="8">
        <f t="shared" si="281"/>
        <v>57.500000000000007</v>
      </c>
      <c r="N4527" s="14">
        <v>12</v>
      </c>
      <c r="O4527" s="14">
        <v>64.400000000000006</v>
      </c>
      <c r="P4527" s="8">
        <v>21</v>
      </c>
      <c r="Q4527" s="8">
        <v>69.575000000000003</v>
      </c>
      <c r="R4527" s="17">
        <f t="shared" si="282"/>
        <v>5796.0000000000009</v>
      </c>
      <c r="S4527" s="18">
        <f t="shared" si="283"/>
        <v>6261.75</v>
      </c>
    </row>
    <row r="4528" spans="1:19" x14ac:dyDescent="0.25">
      <c r="A4528" s="7" t="s">
        <v>7582</v>
      </c>
      <c r="B4528" s="7" t="s">
        <v>7583</v>
      </c>
      <c r="C4528" s="7" t="s">
        <v>7205</v>
      </c>
      <c r="D4528" s="7" t="s">
        <v>7206</v>
      </c>
      <c r="E4528" s="7" t="s">
        <v>7440</v>
      </c>
      <c r="F4528" s="8">
        <v>15</v>
      </c>
      <c r="G4528" s="8">
        <v>94</v>
      </c>
      <c r="H4528" s="8">
        <v>94</v>
      </c>
      <c r="I4528" s="8">
        <v>100</v>
      </c>
      <c r="J4528" s="8">
        <v>9399.9</v>
      </c>
      <c r="K4528" s="8">
        <v>93.998999999999995</v>
      </c>
      <c r="L4528" s="8">
        <f t="shared" si="280"/>
        <v>12.260739130434771</v>
      </c>
      <c r="M4528" s="8">
        <f t="shared" si="281"/>
        <v>81.738260869565224</v>
      </c>
      <c r="N4528" s="14">
        <v>12</v>
      </c>
      <c r="O4528" s="14">
        <v>91.546999999999997</v>
      </c>
      <c r="P4528" s="8">
        <v>15</v>
      </c>
      <c r="Q4528" s="8">
        <v>93.998999999999995</v>
      </c>
      <c r="R4528" s="17">
        <f t="shared" si="282"/>
        <v>9154.6999999999989</v>
      </c>
      <c r="S4528" s="18">
        <f t="shared" si="283"/>
        <v>9399.9</v>
      </c>
    </row>
    <row r="4529" spans="1:19" x14ac:dyDescent="0.25">
      <c r="A4529" s="7" t="s">
        <v>7584</v>
      </c>
      <c r="B4529" s="7" t="s">
        <v>7585</v>
      </c>
      <c r="C4529" s="7" t="s">
        <v>7205</v>
      </c>
      <c r="D4529" s="7" t="s">
        <v>7206</v>
      </c>
      <c r="E4529" s="7" t="s">
        <v>7440</v>
      </c>
      <c r="F4529" s="8">
        <v>15</v>
      </c>
      <c r="G4529" s="8">
        <v>37.28</v>
      </c>
      <c r="H4529" s="8">
        <v>37.28</v>
      </c>
      <c r="I4529" s="8">
        <v>20</v>
      </c>
      <c r="J4529" s="8">
        <v>745.56</v>
      </c>
      <c r="K4529" s="8">
        <v>37.277999999999999</v>
      </c>
      <c r="L4529" s="8">
        <f t="shared" si="280"/>
        <v>4.8623478260869533</v>
      </c>
      <c r="M4529" s="8">
        <f t="shared" si="281"/>
        <v>32.415652173913045</v>
      </c>
      <c r="N4529" s="9"/>
      <c r="O4529" s="9"/>
      <c r="P4529" s="8">
        <v>15</v>
      </c>
      <c r="Q4529" s="8">
        <v>37.277999999999999</v>
      </c>
      <c r="R4529" s="17">
        <f t="shared" si="282"/>
        <v>0</v>
      </c>
      <c r="S4529" s="18">
        <f t="shared" si="283"/>
        <v>745.56</v>
      </c>
    </row>
    <row r="4530" spans="1:19" x14ac:dyDescent="0.25">
      <c r="A4530" s="7" t="s">
        <v>7588</v>
      </c>
      <c r="B4530" s="7" t="s">
        <v>7589</v>
      </c>
      <c r="C4530" s="7" t="s">
        <v>7375</v>
      </c>
      <c r="D4530" s="7" t="s">
        <v>7376</v>
      </c>
      <c r="E4530" s="7" t="s">
        <v>7377</v>
      </c>
      <c r="F4530" s="8">
        <v>15</v>
      </c>
      <c r="G4530" s="8">
        <v>180</v>
      </c>
      <c r="H4530" s="8">
        <v>180</v>
      </c>
      <c r="I4530" s="8">
        <v>12</v>
      </c>
      <c r="J4530" s="8">
        <v>2160.0500000000002</v>
      </c>
      <c r="K4530" s="8">
        <v>180.00416666666669</v>
      </c>
      <c r="L4530" s="8">
        <f t="shared" si="280"/>
        <v>23.47880434782607</v>
      </c>
      <c r="M4530" s="8">
        <f t="shared" si="281"/>
        <v>156.52536231884062</v>
      </c>
      <c r="N4530" s="13"/>
      <c r="O4530" s="13"/>
      <c r="P4530" s="8">
        <v>15</v>
      </c>
      <c r="Q4530" s="8">
        <v>180.00416666666669</v>
      </c>
      <c r="R4530" s="17">
        <f t="shared" si="282"/>
        <v>0</v>
      </c>
      <c r="S4530" s="18">
        <f t="shared" si="283"/>
        <v>2160.0500000000002</v>
      </c>
    </row>
    <row r="4531" spans="1:19" x14ac:dyDescent="0.25">
      <c r="A4531" s="7" t="s">
        <v>7598</v>
      </c>
      <c r="B4531" s="7" t="s">
        <v>7599</v>
      </c>
      <c r="C4531" s="7" t="s">
        <v>7205</v>
      </c>
      <c r="D4531" s="7" t="s">
        <v>7206</v>
      </c>
      <c r="E4531" s="7" t="s">
        <v>7207</v>
      </c>
      <c r="F4531" s="8">
        <v>15</v>
      </c>
      <c r="G4531" s="8">
        <v>0.43</v>
      </c>
      <c r="H4531" s="8">
        <v>0.43</v>
      </c>
      <c r="I4531" s="8">
        <v>17000</v>
      </c>
      <c r="J4531" s="8">
        <v>7389.8999999999987</v>
      </c>
      <c r="K4531" s="8">
        <v>0.43469999999999992</v>
      </c>
      <c r="L4531" s="8">
        <f t="shared" si="280"/>
        <v>5.6699999999999973E-2</v>
      </c>
      <c r="M4531" s="8">
        <f t="shared" si="281"/>
        <v>0.37799999999999995</v>
      </c>
      <c r="N4531" s="9"/>
      <c r="O4531" s="9"/>
      <c r="P4531" s="8">
        <v>15</v>
      </c>
      <c r="Q4531" s="8">
        <v>0.43469999999999998</v>
      </c>
      <c r="R4531" s="17">
        <f t="shared" si="282"/>
        <v>0</v>
      </c>
      <c r="S4531" s="18">
        <f t="shared" si="283"/>
        <v>7389.8999999999987</v>
      </c>
    </row>
    <row r="4532" spans="1:19" x14ac:dyDescent="0.25">
      <c r="A4532" s="7" t="s">
        <v>7602</v>
      </c>
      <c r="B4532" s="7" t="s">
        <v>7603</v>
      </c>
      <c r="C4532" s="7" t="s">
        <v>14</v>
      </c>
      <c r="D4532" s="7" t="s">
        <v>15</v>
      </c>
      <c r="E4532" s="7" t="s">
        <v>7372</v>
      </c>
      <c r="F4532" s="8">
        <v>15</v>
      </c>
      <c r="G4532" s="8">
        <v>402.39</v>
      </c>
      <c r="H4532" s="8">
        <v>402.39</v>
      </c>
      <c r="I4532" s="8">
        <v>224</v>
      </c>
      <c r="J4532" s="8">
        <v>90134.24</v>
      </c>
      <c r="K4532" s="8">
        <v>402.38500000000005</v>
      </c>
      <c r="L4532" s="8">
        <f t="shared" si="280"/>
        <v>52.484999999999957</v>
      </c>
      <c r="M4532" s="8">
        <f t="shared" si="281"/>
        <v>349.90000000000009</v>
      </c>
      <c r="N4532" s="9"/>
      <c r="O4532" s="9"/>
      <c r="P4532" s="8">
        <v>15</v>
      </c>
      <c r="Q4532" s="8">
        <v>402.38500000000005</v>
      </c>
      <c r="R4532" s="17">
        <f t="shared" si="282"/>
        <v>0</v>
      </c>
      <c r="S4532" s="18">
        <f t="shared" si="283"/>
        <v>90134.24</v>
      </c>
    </row>
    <row r="4533" spans="1:19" x14ac:dyDescent="0.25">
      <c r="A4533" s="7" t="s">
        <v>7604</v>
      </c>
      <c r="B4533" s="7" t="s">
        <v>7605</v>
      </c>
      <c r="C4533" s="7" t="s">
        <v>7205</v>
      </c>
      <c r="D4533" s="7" t="s">
        <v>7206</v>
      </c>
      <c r="E4533" s="7" t="s">
        <v>7207</v>
      </c>
      <c r="F4533" s="8">
        <v>15</v>
      </c>
      <c r="G4533" s="8">
        <v>143.52000000000001</v>
      </c>
      <c r="H4533" s="8">
        <v>143.52000000000001</v>
      </c>
      <c r="I4533" s="8">
        <v>160</v>
      </c>
      <c r="J4533" s="8">
        <v>22963.200000000004</v>
      </c>
      <c r="K4533" s="8">
        <v>143.52000000000004</v>
      </c>
      <c r="L4533" s="8">
        <f t="shared" si="280"/>
        <v>18.72</v>
      </c>
      <c r="M4533" s="8">
        <f t="shared" si="281"/>
        <v>124.80000000000004</v>
      </c>
      <c r="N4533" s="9"/>
      <c r="O4533" s="9"/>
      <c r="P4533" s="8">
        <v>15</v>
      </c>
      <c r="Q4533" s="8">
        <v>143.52000000000001</v>
      </c>
      <c r="R4533" s="17">
        <f t="shared" si="282"/>
        <v>0</v>
      </c>
      <c r="S4533" s="18">
        <f t="shared" si="283"/>
        <v>22963.200000000004</v>
      </c>
    </row>
    <row r="4534" spans="1:19" x14ac:dyDescent="0.25">
      <c r="A4534" s="7" t="s">
        <v>7610</v>
      </c>
      <c r="B4534" s="7" t="s">
        <v>7611</v>
      </c>
      <c r="C4534" s="7" t="s">
        <v>7205</v>
      </c>
      <c r="D4534" s="7" t="s">
        <v>7206</v>
      </c>
      <c r="E4534" s="7" t="s">
        <v>7207</v>
      </c>
      <c r="F4534" s="8">
        <v>15</v>
      </c>
      <c r="G4534" s="8">
        <v>100.45</v>
      </c>
      <c r="H4534" s="8">
        <v>100.45</v>
      </c>
      <c r="I4534" s="8">
        <v>150</v>
      </c>
      <c r="J4534" s="8">
        <v>15067.89</v>
      </c>
      <c r="K4534" s="8">
        <v>100.45259999999999</v>
      </c>
      <c r="L4534" s="8">
        <f t="shared" si="280"/>
        <v>13.102513043478254</v>
      </c>
      <c r="M4534" s="8">
        <f t="shared" si="281"/>
        <v>87.350086956521736</v>
      </c>
      <c r="N4534" s="13"/>
      <c r="O4534" s="13"/>
      <c r="P4534" s="8">
        <v>15</v>
      </c>
      <c r="Q4534" s="8">
        <v>100.4526</v>
      </c>
      <c r="R4534" s="17">
        <f t="shared" si="282"/>
        <v>0</v>
      </c>
      <c r="S4534" s="18">
        <f t="shared" si="283"/>
        <v>15067.89</v>
      </c>
    </row>
    <row r="4535" spans="1:19" x14ac:dyDescent="0.25">
      <c r="A4535" s="7" t="s">
        <v>7624</v>
      </c>
      <c r="B4535" s="7" t="s">
        <v>7625</v>
      </c>
      <c r="C4535" s="7" t="s">
        <v>7205</v>
      </c>
      <c r="D4535" s="7" t="s">
        <v>7206</v>
      </c>
      <c r="E4535" s="7" t="s">
        <v>7440</v>
      </c>
      <c r="F4535" s="8">
        <v>15</v>
      </c>
      <c r="G4535" s="8">
        <v>242.91</v>
      </c>
      <c r="H4535" s="8">
        <v>242.91</v>
      </c>
      <c r="I4535" s="8">
        <v>360</v>
      </c>
      <c r="J4535" s="8">
        <v>87447.96</v>
      </c>
      <c r="K4535" s="8">
        <v>242.91100000000003</v>
      </c>
      <c r="L4535" s="8">
        <f t="shared" si="280"/>
        <v>31.684043478260861</v>
      </c>
      <c r="M4535" s="8">
        <f t="shared" si="281"/>
        <v>211.22695652173917</v>
      </c>
      <c r="N4535" s="14">
        <v>12</v>
      </c>
      <c r="O4535" s="14">
        <v>236.57399999999998</v>
      </c>
      <c r="P4535" s="8">
        <v>15</v>
      </c>
      <c r="Q4535" s="8">
        <v>242.911</v>
      </c>
      <c r="R4535" s="17">
        <f t="shared" si="282"/>
        <v>85166.64</v>
      </c>
      <c r="S4535" s="18">
        <f t="shared" si="283"/>
        <v>87447.96</v>
      </c>
    </row>
    <row r="4536" spans="1:19" x14ac:dyDescent="0.25">
      <c r="A4536" s="7" t="s">
        <v>7630</v>
      </c>
      <c r="B4536" s="7" t="s">
        <v>7631</v>
      </c>
      <c r="C4536" s="7" t="s">
        <v>7205</v>
      </c>
      <c r="D4536" s="7" t="s">
        <v>7206</v>
      </c>
      <c r="E4536" s="7" t="s">
        <v>7207</v>
      </c>
      <c r="F4536" s="8">
        <v>15</v>
      </c>
      <c r="G4536" s="8">
        <v>2.75</v>
      </c>
      <c r="H4536" s="8">
        <v>2.75</v>
      </c>
      <c r="I4536" s="8">
        <v>12000</v>
      </c>
      <c r="J4536" s="8">
        <v>33028</v>
      </c>
      <c r="K4536" s="8">
        <v>2.7523333333333335</v>
      </c>
      <c r="L4536" s="8">
        <f t="shared" si="280"/>
        <v>0.35899999999999999</v>
      </c>
      <c r="M4536" s="8">
        <f t="shared" si="281"/>
        <v>2.3933333333333335</v>
      </c>
      <c r="N4536" s="14">
        <v>12</v>
      </c>
      <c r="O4536" s="14">
        <v>2.6805333333333334</v>
      </c>
      <c r="P4536" s="8">
        <v>15</v>
      </c>
      <c r="Q4536" s="8">
        <v>2.7523333333333335</v>
      </c>
      <c r="R4536" s="17">
        <f t="shared" si="282"/>
        <v>32166.400000000001</v>
      </c>
      <c r="S4536" s="18">
        <f t="shared" si="283"/>
        <v>33028</v>
      </c>
    </row>
    <row r="4537" spans="1:19" x14ac:dyDescent="0.25">
      <c r="A4537" s="7" t="s">
        <v>7644</v>
      </c>
      <c r="B4537" s="7" t="s">
        <v>7645</v>
      </c>
      <c r="C4537" s="7" t="s">
        <v>7205</v>
      </c>
      <c r="D4537" s="7" t="s">
        <v>7206</v>
      </c>
      <c r="E4537" s="7" t="s">
        <v>7445</v>
      </c>
      <c r="F4537" s="8">
        <v>15</v>
      </c>
      <c r="G4537" s="8">
        <v>7.08</v>
      </c>
      <c r="H4537" s="8">
        <v>7.08</v>
      </c>
      <c r="I4537" s="8">
        <v>5100</v>
      </c>
      <c r="J4537" s="8">
        <v>36128.400000000023</v>
      </c>
      <c r="K4537" s="8">
        <v>7.084000000000005</v>
      </c>
      <c r="L4537" s="8">
        <f t="shared" si="280"/>
        <v>0.92400000000000038</v>
      </c>
      <c r="M4537" s="8">
        <f t="shared" si="281"/>
        <v>6.1600000000000046</v>
      </c>
      <c r="N4537" s="8">
        <v>12</v>
      </c>
      <c r="O4537" s="8">
        <v>6.8991999999999996</v>
      </c>
      <c r="P4537" s="8">
        <v>15</v>
      </c>
      <c r="Q4537" s="8">
        <v>7.0839999999999996</v>
      </c>
      <c r="R4537" s="17">
        <f t="shared" si="282"/>
        <v>35185.919999999998</v>
      </c>
      <c r="S4537" s="18">
        <f t="shared" si="283"/>
        <v>36128.400000000023</v>
      </c>
    </row>
    <row r="4538" spans="1:19" x14ac:dyDescent="0.25">
      <c r="A4538" s="7" t="s">
        <v>7646</v>
      </c>
      <c r="B4538" s="7" t="s">
        <v>7647</v>
      </c>
      <c r="C4538" s="7" t="s">
        <v>7205</v>
      </c>
      <c r="D4538" s="7" t="s">
        <v>7206</v>
      </c>
      <c r="E4538" s="7" t="s">
        <v>7207</v>
      </c>
      <c r="F4538" s="8">
        <v>15</v>
      </c>
      <c r="G4538" s="8">
        <v>9.7799999999999994</v>
      </c>
      <c r="H4538" s="8">
        <v>9.7799999999999994</v>
      </c>
      <c r="I4538" s="8">
        <v>1400</v>
      </c>
      <c r="J4538" s="8">
        <v>13685</v>
      </c>
      <c r="K4538" s="8">
        <v>9.7750000000000004</v>
      </c>
      <c r="L4538" s="8">
        <f t="shared" si="280"/>
        <v>1.2749999999999986</v>
      </c>
      <c r="M4538" s="8">
        <f t="shared" si="281"/>
        <v>8.5000000000000018</v>
      </c>
      <c r="N4538" s="13"/>
      <c r="O4538" s="13"/>
      <c r="P4538" s="8">
        <v>15</v>
      </c>
      <c r="Q4538" s="8">
        <v>9.7750000000000004</v>
      </c>
      <c r="R4538" s="17">
        <f t="shared" si="282"/>
        <v>0</v>
      </c>
      <c r="S4538" s="18">
        <f t="shared" si="283"/>
        <v>13685</v>
      </c>
    </row>
    <row r="4539" spans="1:19" x14ac:dyDescent="0.25">
      <c r="A4539" s="7" t="s">
        <v>7656</v>
      </c>
      <c r="B4539" s="7" t="s">
        <v>7657</v>
      </c>
      <c r="C4539" s="7" t="s">
        <v>7205</v>
      </c>
      <c r="D4539" s="7" t="s">
        <v>7206</v>
      </c>
      <c r="E4539" s="7" t="s">
        <v>7207</v>
      </c>
      <c r="F4539" s="8">
        <v>21</v>
      </c>
      <c r="G4539" s="8">
        <v>86.248800000000003</v>
      </c>
      <c r="H4539" s="8">
        <v>86.25</v>
      </c>
      <c r="I4539" s="8">
        <v>756</v>
      </c>
      <c r="J4539" s="8">
        <v>65204.099999999991</v>
      </c>
      <c r="K4539" s="8">
        <v>86.248809523809513</v>
      </c>
      <c r="L4539" s="8">
        <f t="shared" si="280"/>
        <v>14.968801652892552</v>
      </c>
      <c r="M4539" s="8">
        <f t="shared" si="281"/>
        <v>71.280007870916961</v>
      </c>
      <c r="N4539" s="14">
        <v>12</v>
      </c>
      <c r="O4539" s="14">
        <v>79.833809523809521</v>
      </c>
      <c r="P4539" s="8">
        <v>21</v>
      </c>
      <c r="Q4539" s="8">
        <v>86.248809523809527</v>
      </c>
      <c r="R4539" s="17">
        <f t="shared" si="282"/>
        <v>60354.36</v>
      </c>
      <c r="S4539" s="18">
        <f t="shared" si="283"/>
        <v>65204.099999999991</v>
      </c>
    </row>
    <row r="4540" spans="1:19" x14ac:dyDescent="0.25">
      <c r="A4540" s="7" t="s">
        <v>7670</v>
      </c>
      <c r="B4540" s="7" t="s">
        <v>7671</v>
      </c>
      <c r="C4540" s="7" t="s">
        <v>7205</v>
      </c>
      <c r="D4540" s="7" t="s">
        <v>7206</v>
      </c>
      <c r="E4540" s="7" t="s">
        <v>7207</v>
      </c>
      <c r="F4540" s="8">
        <v>21</v>
      </c>
      <c r="G4540" s="8">
        <v>1.96</v>
      </c>
      <c r="H4540" s="8">
        <v>1.96</v>
      </c>
      <c r="I4540" s="8">
        <v>1500</v>
      </c>
      <c r="J4540" s="8">
        <v>2947.2</v>
      </c>
      <c r="K4540" s="8">
        <v>1.9647999999999999</v>
      </c>
      <c r="L4540" s="8">
        <f t="shared" si="280"/>
        <v>0.34099834710743804</v>
      </c>
      <c r="M4540" s="8">
        <f t="shared" si="281"/>
        <v>1.6238016528925618</v>
      </c>
      <c r="N4540" s="13"/>
      <c r="O4540" s="13"/>
      <c r="P4540" s="8">
        <v>21</v>
      </c>
      <c r="Q4540" s="8">
        <v>1.9647999999999999</v>
      </c>
      <c r="R4540" s="17">
        <f t="shared" si="282"/>
        <v>0</v>
      </c>
      <c r="S4540" s="18">
        <f t="shared" si="283"/>
        <v>2947.2</v>
      </c>
    </row>
    <row r="4541" spans="1:19" x14ac:dyDescent="0.25">
      <c r="A4541" s="7" t="s">
        <v>7682</v>
      </c>
      <c r="B4541" s="7" t="s">
        <v>7683</v>
      </c>
      <c r="C4541" s="7" t="s">
        <v>7205</v>
      </c>
      <c r="D4541" s="7" t="s">
        <v>7206</v>
      </c>
      <c r="E4541" s="7" t="s">
        <v>7440</v>
      </c>
      <c r="F4541" s="8">
        <v>15</v>
      </c>
      <c r="G4541" s="8">
        <v>34.04</v>
      </c>
      <c r="H4541" s="8">
        <v>34.04</v>
      </c>
      <c r="I4541" s="8">
        <v>30</v>
      </c>
      <c r="J4541" s="8">
        <v>1021.1999999999999</v>
      </c>
      <c r="K4541" s="8">
        <v>34.04</v>
      </c>
      <c r="L4541" s="8">
        <f t="shared" si="280"/>
        <v>4.4399999999999977</v>
      </c>
      <c r="M4541" s="8">
        <f t="shared" si="281"/>
        <v>29.6</v>
      </c>
      <c r="N4541" s="8">
        <v>12</v>
      </c>
      <c r="O4541" s="8">
        <v>33.152000000000001</v>
      </c>
      <c r="P4541" s="8">
        <v>15</v>
      </c>
      <c r="Q4541" s="8">
        <v>34.04</v>
      </c>
      <c r="R4541" s="17">
        <f t="shared" si="282"/>
        <v>994.56000000000006</v>
      </c>
      <c r="S4541" s="18">
        <f t="shared" si="283"/>
        <v>1021.1999999999999</v>
      </c>
    </row>
    <row r="4542" spans="1:19" x14ac:dyDescent="0.25">
      <c r="A4542" s="7" t="s">
        <v>7684</v>
      </c>
      <c r="B4542" s="7" t="s">
        <v>7685</v>
      </c>
      <c r="C4542" s="7" t="s">
        <v>7205</v>
      </c>
      <c r="D4542" s="7" t="s">
        <v>7206</v>
      </c>
      <c r="E4542" s="7" t="s">
        <v>7207</v>
      </c>
      <c r="F4542" s="8">
        <v>21</v>
      </c>
      <c r="G4542" s="8">
        <v>173.89</v>
      </c>
      <c r="H4542" s="8">
        <v>173.89</v>
      </c>
      <c r="I4542" s="8">
        <v>126</v>
      </c>
      <c r="J4542" s="8">
        <v>21910.019999999997</v>
      </c>
      <c r="K4542" s="8">
        <v>173.8890476190476</v>
      </c>
      <c r="L4542" s="8">
        <f t="shared" si="280"/>
        <v>30.179090909090888</v>
      </c>
      <c r="M4542" s="8">
        <f t="shared" si="281"/>
        <v>143.70995670995671</v>
      </c>
      <c r="N4542" s="9"/>
      <c r="O4542" s="9"/>
      <c r="P4542" s="8">
        <v>21</v>
      </c>
      <c r="Q4542" s="8">
        <v>173.88904761904763</v>
      </c>
      <c r="R4542" s="17">
        <f t="shared" si="282"/>
        <v>0</v>
      </c>
      <c r="S4542" s="18">
        <f t="shared" si="283"/>
        <v>21910.019999999997</v>
      </c>
    </row>
    <row r="4543" spans="1:19" x14ac:dyDescent="0.25">
      <c r="A4543" s="7" t="s">
        <v>7690</v>
      </c>
      <c r="B4543" s="7" t="s">
        <v>7691</v>
      </c>
      <c r="C4543" s="7" t="s">
        <v>7205</v>
      </c>
      <c r="D4543" s="7" t="s">
        <v>7206</v>
      </c>
      <c r="E4543" s="7" t="s">
        <v>7207</v>
      </c>
      <c r="F4543" s="8">
        <v>15</v>
      </c>
      <c r="G4543" s="8">
        <v>0.97</v>
      </c>
      <c r="H4543" s="8">
        <v>0.97</v>
      </c>
      <c r="I4543" s="8">
        <v>6000</v>
      </c>
      <c r="J4543" s="8">
        <v>5844.3</v>
      </c>
      <c r="K4543" s="8">
        <v>0.97405000000000008</v>
      </c>
      <c r="L4543" s="8">
        <f t="shared" si="280"/>
        <v>0.12705</v>
      </c>
      <c r="M4543" s="8">
        <f t="shared" si="281"/>
        <v>0.84700000000000009</v>
      </c>
      <c r="N4543" s="9"/>
      <c r="O4543" s="9"/>
      <c r="P4543" s="8">
        <v>15</v>
      </c>
      <c r="Q4543" s="8">
        <v>0.97404999999999997</v>
      </c>
      <c r="R4543" s="17">
        <f t="shared" si="282"/>
        <v>0</v>
      </c>
      <c r="S4543" s="18">
        <f t="shared" si="283"/>
        <v>5844.3</v>
      </c>
    </row>
    <row r="4544" spans="1:19" x14ac:dyDescent="0.25">
      <c r="A4544" s="7" t="s">
        <v>7694</v>
      </c>
      <c r="B4544" s="7" t="s">
        <v>7695</v>
      </c>
      <c r="C4544" s="7" t="s">
        <v>7205</v>
      </c>
      <c r="D4544" s="7" t="s">
        <v>7206</v>
      </c>
      <c r="E4544" s="7" t="s">
        <v>7207</v>
      </c>
      <c r="F4544" s="8">
        <v>15</v>
      </c>
      <c r="G4544" s="8">
        <v>13.8</v>
      </c>
      <c r="H4544" s="8">
        <v>13.8</v>
      </c>
      <c r="I4544" s="8">
        <v>2395</v>
      </c>
      <c r="J4544" s="8">
        <v>33051</v>
      </c>
      <c r="K4544" s="8">
        <v>13.8</v>
      </c>
      <c r="L4544" s="8">
        <f t="shared" si="280"/>
        <v>1.7999999999999989</v>
      </c>
      <c r="M4544" s="8">
        <f t="shared" si="281"/>
        <v>12.000000000000002</v>
      </c>
      <c r="N4544" s="8">
        <v>12</v>
      </c>
      <c r="O4544" s="8">
        <v>13.44</v>
      </c>
      <c r="P4544" s="8">
        <v>15</v>
      </c>
      <c r="Q4544" s="8">
        <v>13.8</v>
      </c>
      <c r="R4544" s="17">
        <f t="shared" si="282"/>
        <v>32188.799999999999</v>
      </c>
      <c r="S4544" s="18">
        <f t="shared" si="283"/>
        <v>33051</v>
      </c>
    </row>
    <row r="4545" spans="1:19" x14ac:dyDescent="0.25">
      <c r="A4545" s="7" t="s">
        <v>7696</v>
      </c>
      <c r="B4545" s="7" t="s">
        <v>7697</v>
      </c>
      <c r="C4545" s="7" t="s">
        <v>7205</v>
      </c>
      <c r="D4545" s="7" t="s">
        <v>7206</v>
      </c>
      <c r="E4545" s="7" t="s">
        <v>7207</v>
      </c>
      <c r="F4545" s="8">
        <v>15</v>
      </c>
      <c r="G4545" s="8">
        <v>10.35</v>
      </c>
      <c r="H4545" s="8">
        <v>10.35</v>
      </c>
      <c r="I4545" s="8">
        <v>5410</v>
      </c>
      <c r="J4545" s="8">
        <v>55993.5</v>
      </c>
      <c r="K4545" s="8">
        <v>10.35</v>
      </c>
      <c r="L4545" s="8">
        <f t="shared" si="280"/>
        <v>1.3499999999999996</v>
      </c>
      <c r="M4545" s="8">
        <f t="shared" si="281"/>
        <v>9</v>
      </c>
      <c r="N4545" s="14">
        <v>12</v>
      </c>
      <c r="O4545" s="14">
        <v>10.08</v>
      </c>
      <c r="P4545" s="8">
        <v>15</v>
      </c>
      <c r="Q4545" s="8">
        <v>10.35</v>
      </c>
      <c r="R4545" s="17">
        <f t="shared" si="282"/>
        <v>54532.800000000003</v>
      </c>
      <c r="S4545" s="18">
        <f t="shared" si="283"/>
        <v>55993.5</v>
      </c>
    </row>
    <row r="4546" spans="1:19" x14ac:dyDescent="0.25">
      <c r="A4546" s="7" t="s">
        <v>7702</v>
      </c>
      <c r="B4546" s="7" t="s">
        <v>7703</v>
      </c>
      <c r="C4546" s="7" t="s">
        <v>7205</v>
      </c>
      <c r="D4546" s="7" t="s">
        <v>7206</v>
      </c>
      <c r="E4546" s="7" t="s">
        <v>7207</v>
      </c>
      <c r="F4546" s="8">
        <v>15</v>
      </c>
      <c r="G4546" s="8">
        <v>9.09</v>
      </c>
      <c r="H4546" s="8">
        <v>9.09</v>
      </c>
      <c r="I4546" s="8">
        <v>750</v>
      </c>
      <c r="J4546" s="8">
        <v>6813.75</v>
      </c>
      <c r="K4546" s="8">
        <v>9.0850000000000009</v>
      </c>
      <c r="L4546" s="8">
        <f t="shared" ref="L4546:L4609" si="284">K4546-M4546</f>
        <v>1.1849999999999996</v>
      </c>
      <c r="M4546" s="8">
        <f t="shared" ref="M4546:M4609" si="285">K4546/((100+F4546)/100)</f>
        <v>7.9000000000000012</v>
      </c>
      <c r="N4546" s="9"/>
      <c r="O4546" s="9"/>
      <c r="P4546" s="8">
        <v>15</v>
      </c>
      <c r="Q4546" s="8">
        <v>9.0850000000000009</v>
      </c>
      <c r="R4546" s="17">
        <f t="shared" ref="R4546:R4609" si="286">I4546*O4546</f>
        <v>0</v>
      </c>
      <c r="S4546" s="18">
        <f t="shared" si="283"/>
        <v>6813.75</v>
      </c>
    </row>
    <row r="4547" spans="1:19" x14ac:dyDescent="0.25">
      <c r="A4547" s="7" t="s">
        <v>7704</v>
      </c>
      <c r="B4547" s="7" t="s">
        <v>7705</v>
      </c>
      <c r="C4547" s="7" t="s">
        <v>7205</v>
      </c>
      <c r="D4547" s="7" t="s">
        <v>7206</v>
      </c>
      <c r="E4547" s="7" t="s">
        <v>7207</v>
      </c>
      <c r="F4547" s="8">
        <v>21</v>
      </c>
      <c r="G4547" s="8">
        <v>4.07</v>
      </c>
      <c r="H4547" s="8">
        <v>4.07</v>
      </c>
      <c r="I4547" s="8">
        <v>8000</v>
      </c>
      <c r="J4547" s="8">
        <v>32524.799999999999</v>
      </c>
      <c r="K4547" s="8">
        <v>4.0655999999999999</v>
      </c>
      <c r="L4547" s="8">
        <f t="shared" si="284"/>
        <v>0.7056</v>
      </c>
      <c r="M4547" s="8">
        <f t="shared" si="285"/>
        <v>3.36</v>
      </c>
      <c r="N4547" s="14">
        <v>12</v>
      </c>
      <c r="O4547" s="14">
        <v>3.7632000000000003</v>
      </c>
      <c r="P4547" s="8">
        <v>21</v>
      </c>
      <c r="Q4547" s="8">
        <v>4.0655999999999999</v>
      </c>
      <c r="R4547" s="17">
        <f t="shared" si="286"/>
        <v>30105.600000000002</v>
      </c>
      <c r="S4547" s="18">
        <f t="shared" ref="S4547:S4610" si="287">J4547</f>
        <v>32524.799999999999</v>
      </c>
    </row>
    <row r="4548" spans="1:19" x14ac:dyDescent="0.25">
      <c r="A4548" s="7" t="s">
        <v>7706</v>
      </c>
      <c r="B4548" s="7" t="s">
        <v>7707</v>
      </c>
      <c r="C4548" s="7" t="s">
        <v>7205</v>
      </c>
      <c r="D4548" s="7" t="s">
        <v>7206</v>
      </c>
      <c r="E4548" s="7" t="s">
        <v>7207</v>
      </c>
      <c r="F4548" s="8">
        <v>21</v>
      </c>
      <c r="G4548" s="8">
        <v>3.77</v>
      </c>
      <c r="H4548" s="8">
        <v>3.77</v>
      </c>
      <c r="I4548" s="8">
        <v>20400</v>
      </c>
      <c r="J4548" s="8">
        <v>76999.290000000008</v>
      </c>
      <c r="K4548" s="8">
        <v>3.7744750000000002</v>
      </c>
      <c r="L4548" s="8">
        <f t="shared" si="284"/>
        <v>0.65507417355371889</v>
      </c>
      <c r="M4548" s="8">
        <f t="shared" si="285"/>
        <v>3.1194008264462814</v>
      </c>
      <c r="N4548" s="13"/>
      <c r="O4548" s="13"/>
      <c r="P4548" s="8">
        <v>21</v>
      </c>
      <c r="Q4548" s="8">
        <v>3.7744749999999998</v>
      </c>
      <c r="R4548" s="17">
        <f t="shared" si="286"/>
        <v>0</v>
      </c>
      <c r="S4548" s="18">
        <f t="shared" si="287"/>
        <v>76999.290000000008</v>
      </c>
    </row>
    <row r="4549" spans="1:19" x14ac:dyDescent="0.25">
      <c r="A4549" s="7" t="s">
        <v>7718</v>
      </c>
      <c r="B4549" s="7" t="s">
        <v>7719</v>
      </c>
      <c r="C4549" s="7" t="s">
        <v>7205</v>
      </c>
      <c r="D4549" s="7" t="s">
        <v>7206</v>
      </c>
      <c r="E4549" s="7" t="s">
        <v>7207</v>
      </c>
      <c r="F4549" s="8">
        <v>15</v>
      </c>
      <c r="G4549" s="8">
        <v>1.31</v>
      </c>
      <c r="H4549" s="8">
        <v>1.31</v>
      </c>
      <c r="I4549" s="8">
        <v>2600</v>
      </c>
      <c r="J4549" s="8">
        <v>3396.64</v>
      </c>
      <c r="K4549" s="8">
        <v>1.3064</v>
      </c>
      <c r="L4549" s="8">
        <f t="shared" si="284"/>
        <v>0.17039999999999988</v>
      </c>
      <c r="M4549" s="8">
        <f t="shared" si="285"/>
        <v>1.1360000000000001</v>
      </c>
      <c r="N4549" s="9"/>
      <c r="O4549" s="9"/>
      <c r="P4549" s="8">
        <v>15</v>
      </c>
      <c r="Q4549" s="8">
        <v>1.3064</v>
      </c>
      <c r="R4549" s="17">
        <f t="shared" si="286"/>
        <v>0</v>
      </c>
      <c r="S4549" s="18">
        <f t="shared" si="287"/>
        <v>3396.64</v>
      </c>
    </row>
    <row r="4550" spans="1:19" x14ac:dyDescent="0.25">
      <c r="A4550" s="7" t="s">
        <v>7722</v>
      </c>
      <c r="B4550" s="7" t="s">
        <v>7723</v>
      </c>
      <c r="C4550" s="7" t="s">
        <v>7205</v>
      </c>
      <c r="D4550" s="7" t="s">
        <v>7206</v>
      </c>
      <c r="E4550" s="7" t="s">
        <v>7207</v>
      </c>
      <c r="F4550" s="8">
        <v>21</v>
      </c>
      <c r="G4550" s="8">
        <v>89.6</v>
      </c>
      <c r="H4550" s="8">
        <v>89.6</v>
      </c>
      <c r="I4550" s="8">
        <v>350</v>
      </c>
      <c r="J4550" s="8">
        <v>31360.999999999993</v>
      </c>
      <c r="K4550" s="8">
        <v>89.602857142857118</v>
      </c>
      <c r="L4550" s="8">
        <f t="shared" si="284"/>
        <v>15.550909090909087</v>
      </c>
      <c r="M4550" s="8">
        <f t="shared" si="285"/>
        <v>74.051948051948031</v>
      </c>
      <c r="N4550" s="14">
        <v>12</v>
      </c>
      <c r="O4550" s="14">
        <v>82.938285714285712</v>
      </c>
      <c r="P4550" s="8">
        <v>21</v>
      </c>
      <c r="Q4550" s="8">
        <v>89.602857142857147</v>
      </c>
      <c r="R4550" s="17">
        <f t="shared" si="286"/>
        <v>29028.399999999998</v>
      </c>
      <c r="S4550" s="18">
        <f t="shared" si="287"/>
        <v>31360.999999999993</v>
      </c>
    </row>
    <row r="4551" spans="1:19" x14ac:dyDescent="0.25">
      <c r="A4551" s="7" t="s">
        <v>7724</v>
      </c>
      <c r="B4551" s="7" t="s">
        <v>7725</v>
      </c>
      <c r="C4551" s="7" t="s">
        <v>7205</v>
      </c>
      <c r="D4551" s="7" t="s">
        <v>7206</v>
      </c>
      <c r="E4551" s="7" t="s">
        <v>7440</v>
      </c>
      <c r="F4551" s="8">
        <v>15</v>
      </c>
      <c r="G4551" s="8">
        <v>109.35</v>
      </c>
      <c r="H4551" s="8">
        <v>109.35</v>
      </c>
      <c r="I4551" s="8">
        <v>150</v>
      </c>
      <c r="J4551" s="8">
        <v>16402.349999999999</v>
      </c>
      <c r="K4551" s="8">
        <v>109.34899999999999</v>
      </c>
      <c r="L4551" s="8">
        <f t="shared" si="284"/>
        <v>14.26291304347825</v>
      </c>
      <c r="M4551" s="8">
        <f t="shared" si="285"/>
        <v>95.08608695652174</v>
      </c>
      <c r="N4551" s="13"/>
      <c r="O4551" s="13"/>
      <c r="P4551" s="8">
        <v>15</v>
      </c>
      <c r="Q4551" s="8">
        <v>109.349</v>
      </c>
      <c r="R4551" s="17">
        <f t="shared" si="286"/>
        <v>0</v>
      </c>
      <c r="S4551" s="18">
        <f t="shared" si="287"/>
        <v>16402.349999999999</v>
      </c>
    </row>
    <row r="4552" spans="1:19" x14ac:dyDescent="0.25">
      <c r="A4552" s="7" t="s">
        <v>7726</v>
      </c>
      <c r="B4552" s="7" t="s">
        <v>7727</v>
      </c>
      <c r="C4552" s="7" t="s">
        <v>7205</v>
      </c>
      <c r="D4552" s="7" t="s">
        <v>7206</v>
      </c>
      <c r="E4552" s="7" t="s">
        <v>7325</v>
      </c>
      <c r="F4552" s="8">
        <v>21</v>
      </c>
      <c r="G4552" s="8">
        <v>152.82</v>
      </c>
      <c r="H4552" s="8">
        <v>152.82</v>
      </c>
      <c r="I4552" s="8">
        <v>660</v>
      </c>
      <c r="J4552" s="8">
        <v>100863.17999999996</v>
      </c>
      <c r="K4552" s="8">
        <v>152.82299999999995</v>
      </c>
      <c r="L4552" s="8">
        <f t="shared" si="284"/>
        <v>26.522999999999982</v>
      </c>
      <c r="M4552" s="8">
        <f t="shared" si="285"/>
        <v>126.29999999999997</v>
      </c>
      <c r="N4552" s="14">
        <v>21</v>
      </c>
      <c r="O4552" s="14">
        <v>152.82300000000001</v>
      </c>
      <c r="P4552" s="8">
        <v>21</v>
      </c>
      <c r="Q4552" s="8">
        <v>152.82300000000001</v>
      </c>
      <c r="R4552" s="17">
        <f t="shared" si="286"/>
        <v>100863.18000000001</v>
      </c>
      <c r="S4552" s="18">
        <f t="shared" si="287"/>
        <v>100863.17999999996</v>
      </c>
    </row>
    <row r="4553" spans="1:19" x14ac:dyDescent="0.25">
      <c r="A4553" s="7" t="s">
        <v>7734</v>
      </c>
      <c r="B4553" s="7" t="s">
        <v>7735</v>
      </c>
      <c r="C4553" s="7" t="s">
        <v>7205</v>
      </c>
      <c r="D4553" s="7" t="s">
        <v>7206</v>
      </c>
      <c r="E4553" s="7" t="s">
        <v>7207</v>
      </c>
      <c r="F4553" s="8">
        <v>21</v>
      </c>
      <c r="G4553" s="8">
        <v>48.23</v>
      </c>
      <c r="H4553" s="8">
        <v>48.23</v>
      </c>
      <c r="I4553" s="8">
        <v>400</v>
      </c>
      <c r="J4553" s="8">
        <v>19292.240000000002</v>
      </c>
      <c r="K4553" s="8">
        <v>48.230600000000003</v>
      </c>
      <c r="L4553" s="8">
        <f t="shared" si="284"/>
        <v>8.370599999999996</v>
      </c>
      <c r="M4553" s="8">
        <f t="shared" si="285"/>
        <v>39.860000000000007</v>
      </c>
      <c r="N4553" s="9"/>
      <c r="O4553" s="9"/>
      <c r="P4553" s="8">
        <v>21</v>
      </c>
      <c r="Q4553" s="8">
        <v>48.230600000000003</v>
      </c>
      <c r="R4553" s="17">
        <f t="shared" si="286"/>
        <v>0</v>
      </c>
      <c r="S4553" s="18">
        <f t="shared" si="287"/>
        <v>19292.240000000002</v>
      </c>
    </row>
    <row r="4554" spans="1:19" x14ac:dyDescent="0.25">
      <c r="A4554" s="7" t="s">
        <v>7736</v>
      </c>
      <c r="B4554" s="7" t="s">
        <v>7737</v>
      </c>
      <c r="C4554" s="7" t="s">
        <v>7205</v>
      </c>
      <c r="D4554" s="7" t="s">
        <v>7206</v>
      </c>
      <c r="E4554" s="7" t="s">
        <v>7440</v>
      </c>
      <c r="F4554" s="8">
        <v>15</v>
      </c>
      <c r="G4554" s="8">
        <v>119.6</v>
      </c>
      <c r="H4554" s="8">
        <v>119.6</v>
      </c>
      <c r="I4554" s="8">
        <v>20</v>
      </c>
      <c r="J4554" s="8">
        <v>2391.9499999999998</v>
      </c>
      <c r="K4554" s="8">
        <v>119.5975</v>
      </c>
      <c r="L4554" s="8">
        <f t="shared" si="284"/>
        <v>15.599673913043475</v>
      </c>
      <c r="M4554" s="8">
        <f t="shared" si="285"/>
        <v>103.99782608695652</v>
      </c>
      <c r="N4554" s="14">
        <v>12</v>
      </c>
      <c r="O4554" s="14">
        <v>116.47799999999999</v>
      </c>
      <c r="P4554" s="8">
        <v>15</v>
      </c>
      <c r="Q4554" s="8">
        <v>119.5975</v>
      </c>
      <c r="R4554" s="17">
        <f t="shared" si="286"/>
        <v>2329.56</v>
      </c>
      <c r="S4554" s="18">
        <f t="shared" si="287"/>
        <v>2391.9499999999998</v>
      </c>
    </row>
    <row r="4555" spans="1:19" x14ac:dyDescent="0.25">
      <c r="A4555" s="7" t="s">
        <v>7738</v>
      </c>
      <c r="B4555" s="7" t="s">
        <v>7739</v>
      </c>
      <c r="C4555" s="7" t="s">
        <v>7205</v>
      </c>
      <c r="D4555" s="7" t="s">
        <v>7206</v>
      </c>
      <c r="E4555" s="7" t="s">
        <v>7440</v>
      </c>
      <c r="F4555" s="8">
        <v>21</v>
      </c>
      <c r="G4555" s="8">
        <v>123.78</v>
      </c>
      <c r="H4555" s="8">
        <v>123.78</v>
      </c>
      <c r="I4555" s="8">
        <v>1</v>
      </c>
      <c r="J4555" s="8">
        <v>123.78</v>
      </c>
      <c r="K4555" s="8">
        <v>123.78</v>
      </c>
      <c r="L4555" s="8">
        <f t="shared" si="284"/>
        <v>21.482479338842978</v>
      </c>
      <c r="M4555" s="8">
        <f t="shared" si="285"/>
        <v>102.29752066115702</v>
      </c>
      <c r="N4555" s="9"/>
      <c r="O4555" s="9"/>
      <c r="P4555" s="8">
        <v>21</v>
      </c>
      <c r="Q4555" s="8">
        <v>123.78</v>
      </c>
      <c r="R4555" s="17">
        <f t="shared" si="286"/>
        <v>0</v>
      </c>
      <c r="S4555" s="18">
        <f t="shared" si="287"/>
        <v>123.78</v>
      </c>
    </row>
    <row r="4556" spans="1:19" x14ac:dyDescent="0.25">
      <c r="A4556" s="7" t="s">
        <v>7740</v>
      </c>
      <c r="B4556" s="7" t="s">
        <v>7741</v>
      </c>
      <c r="C4556" s="7" t="s">
        <v>7205</v>
      </c>
      <c r="D4556" s="7" t="s">
        <v>7206</v>
      </c>
      <c r="E4556" s="7" t="s">
        <v>7325</v>
      </c>
      <c r="F4556" s="8">
        <v>21</v>
      </c>
      <c r="G4556" s="8">
        <v>1093.42</v>
      </c>
      <c r="H4556" s="8">
        <v>1093.42</v>
      </c>
      <c r="I4556" s="8">
        <v>4</v>
      </c>
      <c r="J4556" s="8">
        <v>4373.67</v>
      </c>
      <c r="K4556" s="8">
        <v>1093.4175</v>
      </c>
      <c r="L4556" s="8">
        <f t="shared" si="284"/>
        <v>189.76667355371899</v>
      </c>
      <c r="M4556" s="8">
        <f t="shared" si="285"/>
        <v>903.65082644628103</v>
      </c>
      <c r="N4556" s="9"/>
      <c r="O4556" s="9"/>
      <c r="P4556" s="8">
        <v>21</v>
      </c>
      <c r="Q4556" s="8">
        <v>1093.4175</v>
      </c>
      <c r="R4556" s="17">
        <f t="shared" si="286"/>
        <v>0</v>
      </c>
      <c r="S4556" s="18">
        <f t="shared" si="287"/>
        <v>4373.67</v>
      </c>
    </row>
    <row r="4557" spans="1:19" x14ac:dyDescent="0.25">
      <c r="A4557" s="7" t="s">
        <v>7744</v>
      </c>
      <c r="B4557" s="7" t="s">
        <v>7745</v>
      </c>
      <c r="C4557" s="7" t="s">
        <v>14</v>
      </c>
      <c r="D4557" s="7" t="s">
        <v>15</v>
      </c>
      <c r="E4557" s="7" t="s">
        <v>2322</v>
      </c>
      <c r="F4557" s="8">
        <v>21</v>
      </c>
      <c r="G4557" s="8">
        <v>178.69</v>
      </c>
      <c r="H4557" s="8">
        <v>178.69</v>
      </c>
      <c r="I4557" s="8">
        <v>78</v>
      </c>
      <c r="J4557" s="8">
        <v>13937.559999999998</v>
      </c>
      <c r="K4557" s="8">
        <v>178.68666666666664</v>
      </c>
      <c r="L4557" s="8">
        <f t="shared" si="284"/>
        <v>31.011735537190077</v>
      </c>
      <c r="M4557" s="8">
        <f t="shared" si="285"/>
        <v>147.67493112947656</v>
      </c>
      <c r="N4557" s="9"/>
      <c r="O4557" s="9"/>
      <c r="P4557" s="8">
        <v>21</v>
      </c>
      <c r="Q4557" s="8">
        <v>178.68666666666664</v>
      </c>
      <c r="R4557" s="17">
        <f t="shared" si="286"/>
        <v>0</v>
      </c>
      <c r="S4557" s="18">
        <f t="shared" si="287"/>
        <v>13937.559999999998</v>
      </c>
    </row>
    <row r="4558" spans="1:19" x14ac:dyDescent="0.25">
      <c r="A4558" s="7" t="s">
        <v>7748</v>
      </c>
      <c r="B4558" s="7" t="s">
        <v>7749</v>
      </c>
      <c r="C4558" s="7" t="s">
        <v>14</v>
      </c>
      <c r="D4558" s="7" t="s">
        <v>15</v>
      </c>
      <c r="E4558" s="7" t="s">
        <v>7343</v>
      </c>
      <c r="F4558" s="8">
        <v>21</v>
      </c>
      <c r="G4558" s="8">
        <v>14.88</v>
      </c>
      <c r="H4558" s="8">
        <v>14.88</v>
      </c>
      <c r="I4558" s="8">
        <v>280</v>
      </c>
      <c r="J4558" s="8">
        <v>4167.24</v>
      </c>
      <c r="K4558" s="8">
        <v>14.882999999999999</v>
      </c>
      <c r="L4558" s="8">
        <f t="shared" si="284"/>
        <v>2.5830000000000002</v>
      </c>
      <c r="M4558" s="8">
        <f t="shared" si="285"/>
        <v>12.299999999999999</v>
      </c>
      <c r="N4558" s="8">
        <v>12</v>
      </c>
      <c r="O4558" s="8">
        <v>20</v>
      </c>
      <c r="P4558" s="8">
        <v>21</v>
      </c>
      <c r="Q4558" s="8">
        <v>14.883000000000001</v>
      </c>
      <c r="R4558" s="17">
        <f t="shared" si="286"/>
        <v>5600</v>
      </c>
      <c r="S4558" s="18">
        <f t="shared" si="287"/>
        <v>4167.24</v>
      </c>
    </row>
    <row r="4559" spans="1:19" x14ac:dyDescent="0.25">
      <c r="A4559" s="7" t="s">
        <v>7752</v>
      </c>
      <c r="B4559" s="7" t="s">
        <v>7753</v>
      </c>
      <c r="C4559" s="7" t="s">
        <v>14</v>
      </c>
      <c r="D4559" s="7" t="s">
        <v>15</v>
      </c>
      <c r="E4559" s="7" t="s">
        <v>7754</v>
      </c>
      <c r="F4559" s="8">
        <v>21</v>
      </c>
      <c r="G4559" s="8">
        <v>33.880000000000003</v>
      </c>
      <c r="H4559" s="8">
        <v>33.880000000000003</v>
      </c>
      <c r="I4559" s="8">
        <v>2840</v>
      </c>
      <c r="J4559" s="8">
        <v>96219.200000000012</v>
      </c>
      <c r="K4559" s="8">
        <v>33.880000000000003</v>
      </c>
      <c r="L4559" s="8">
        <f t="shared" si="284"/>
        <v>5.879999999999999</v>
      </c>
      <c r="M4559" s="8">
        <f t="shared" si="285"/>
        <v>28.000000000000004</v>
      </c>
      <c r="N4559" s="8">
        <v>12</v>
      </c>
      <c r="O4559" s="8">
        <v>31.36</v>
      </c>
      <c r="P4559" s="8">
        <v>21</v>
      </c>
      <c r="Q4559" s="8">
        <v>33.880000000000003</v>
      </c>
      <c r="R4559" s="17">
        <f t="shared" si="286"/>
        <v>89062.399999999994</v>
      </c>
      <c r="S4559" s="18">
        <f t="shared" si="287"/>
        <v>96219.200000000012</v>
      </c>
    </row>
    <row r="4560" spans="1:19" x14ac:dyDescent="0.25">
      <c r="A4560" s="7" t="s">
        <v>7759</v>
      </c>
      <c r="B4560" s="7" t="s">
        <v>7760</v>
      </c>
      <c r="C4560" s="7" t="s">
        <v>14</v>
      </c>
      <c r="D4560" s="7" t="s">
        <v>15</v>
      </c>
      <c r="E4560" s="7" t="s">
        <v>2322</v>
      </c>
      <c r="F4560" s="8">
        <v>21</v>
      </c>
      <c r="G4560" s="8">
        <v>1.82</v>
      </c>
      <c r="H4560" s="8">
        <v>1.82</v>
      </c>
      <c r="I4560" s="8">
        <v>27400</v>
      </c>
      <c r="J4560" s="8">
        <v>49731</v>
      </c>
      <c r="K4560" s="8">
        <v>1.8149999999999999</v>
      </c>
      <c r="L4560" s="8">
        <f t="shared" si="284"/>
        <v>0.31499999999999995</v>
      </c>
      <c r="M4560" s="8">
        <f t="shared" si="285"/>
        <v>1.5</v>
      </c>
      <c r="N4560" s="13"/>
      <c r="O4560" s="13"/>
      <c r="P4560" s="8">
        <v>21</v>
      </c>
      <c r="Q4560" s="8">
        <v>1.8149999999999999</v>
      </c>
      <c r="R4560" s="17">
        <f t="shared" si="286"/>
        <v>0</v>
      </c>
      <c r="S4560" s="18">
        <f t="shared" si="287"/>
        <v>49731</v>
      </c>
    </row>
    <row r="4561" spans="1:19" x14ac:dyDescent="0.25">
      <c r="A4561" s="7" t="s">
        <v>7761</v>
      </c>
      <c r="B4561" s="7" t="s">
        <v>7762</v>
      </c>
      <c r="C4561" s="7" t="s">
        <v>14</v>
      </c>
      <c r="D4561" s="7" t="s">
        <v>15</v>
      </c>
      <c r="E4561" s="7" t="s">
        <v>7763</v>
      </c>
      <c r="F4561" s="8">
        <v>21</v>
      </c>
      <c r="G4561" s="8">
        <v>4.4800000000000004</v>
      </c>
      <c r="H4561" s="8">
        <v>4.4800000000000004</v>
      </c>
      <c r="I4561" s="8">
        <v>500</v>
      </c>
      <c r="J4561" s="8">
        <v>2238.5</v>
      </c>
      <c r="K4561" s="8">
        <v>4.4770000000000003</v>
      </c>
      <c r="L4561" s="8">
        <f t="shared" si="284"/>
        <v>0.77700000000000014</v>
      </c>
      <c r="M4561" s="8">
        <f t="shared" si="285"/>
        <v>3.7</v>
      </c>
      <c r="N4561" s="9"/>
      <c r="O4561" s="9"/>
      <c r="P4561" s="8">
        <v>21</v>
      </c>
      <c r="Q4561" s="8">
        <v>4.4770000000000003</v>
      </c>
      <c r="R4561" s="17">
        <f t="shared" si="286"/>
        <v>0</v>
      </c>
      <c r="S4561" s="18">
        <f t="shared" si="287"/>
        <v>2238.5</v>
      </c>
    </row>
    <row r="4562" spans="1:19" x14ac:dyDescent="0.25">
      <c r="A4562" s="7" t="s">
        <v>7764</v>
      </c>
      <c r="B4562" s="7" t="s">
        <v>7765</v>
      </c>
      <c r="C4562" s="7" t="s">
        <v>14</v>
      </c>
      <c r="D4562" s="7" t="s">
        <v>15</v>
      </c>
      <c r="E4562" s="7" t="s">
        <v>7328</v>
      </c>
      <c r="F4562" s="8">
        <v>21</v>
      </c>
      <c r="G4562" s="8">
        <v>31.46</v>
      </c>
      <c r="H4562" s="8">
        <v>31.46</v>
      </c>
      <c r="I4562" s="8">
        <v>3480</v>
      </c>
      <c r="J4562" s="8">
        <v>109480.79999999999</v>
      </c>
      <c r="K4562" s="8">
        <v>31.459999999999997</v>
      </c>
      <c r="L4562" s="8">
        <f t="shared" si="284"/>
        <v>5.4599999999999973</v>
      </c>
      <c r="M4562" s="8">
        <f t="shared" si="285"/>
        <v>26</v>
      </c>
      <c r="N4562" s="8">
        <v>12</v>
      </c>
      <c r="O4562" s="8">
        <v>29.119999999999997</v>
      </c>
      <c r="P4562" s="8">
        <v>21</v>
      </c>
      <c r="Q4562" s="8">
        <v>31.46</v>
      </c>
      <c r="R4562" s="17">
        <f t="shared" si="286"/>
        <v>101337.59999999999</v>
      </c>
      <c r="S4562" s="18">
        <f t="shared" si="287"/>
        <v>109480.79999999999</v>
      </c>
    </row>
    <row r="4563" spans="1:19" x14ac:dyDescent="0.25">
      <c r="A4563" s="7" t="s">
        <v>7766</v>
      </c>
      <c r="B4563" s="7" t="s">
        <v>7767</v>
      </c>
      <c r="C4563" s="7" t="s">
        <v>14</v>
      </c>
      <c r="D4563" s="7" t="s">
        <v>15</v>
      </c>
      <c r="E4563" s="7" t="s">
        <v>7768</v>
      </c>
      <c r="F4563" s="8">
        <v>21</v>
      </c>
      <c r="G4563" s="8">
        <v>66.55</v>
      </c>
      <c r="H4563" s="8">
        <v>66.55</v>
      </c>
      <c r="I4563" s="8">
        <v>50</v>
      </c>
      <c r="J4563" s="8">
        <v>3327.5</v>
      </c>
      <c r="K4563" s="8">
        <v>66.55</v>
      </c>
      <c r="L4563" s="8">
        <f t="shared" si="284"/>
        <v>11.549999999999997</v>
      </c>
      <c r="M4563" s="8">
        <f t="shared" si="285"/>
        <v>55</v>
      </c>
      <c r="N4563" s="13"/>
      <c r="O4563" s="13"/>
      <c r="P4563" s="8">
        <v>21</v>
      </c>
      <c r="Q4563" s="8">
        <v>66.55</v>
      </c>
      <c r="R4563" s="17">
        <f t="shared" si="286"/>
        <v>0</v>
      </c>
      <c r="S4563" s="18">
        <f t="shared" si="287"/>
        <v>3327.5</v>
      </c>
    </row>
    <row r="4564" spans="1:19" x14ac:dyDescent="0.25">
      <c r="A4564" s="7" t="s">
        <v>7769</v>
      </c>
      <c r="B4564" s="7" t="s">
        <v>7770</v>
      </c>
      <c r="C4564" s="7" t="s">
        <v>14</v>
      </c>
      <c r="D4564" s="7" t="s">
        <v>15</v>
      </c>
      <c r="E4564" s="7" t="s">
        <v>7754</v>
      </c>
      <c r="F4564" s="8">
        <v>21</v>
      </c>
      <c r="G4564" s="8">
        <v>19.239999999999998</v>
      </c>
      <c r="H4564" s="8">
        <v>19.239999999999998</v>
      </c>
      <c r="I4564" s="8">
        <v>60</v>
      </c>
      <c r="J4564" s="8">
        <v>1154.3399999999999</v>
      </c>
      <c r="K4564" s="8">
        <v>19.238999999999997</v>
      </c>
      <c r="L4564" s="8">
        <f t="shared" si="284"/>
        <v>3.3389999999999986</v>
      </c>
      <c r="M4564" s="8">
        <f t="shared" si="285"/>
        <v>15.899999999999999</v>
      </c>
      <c r="N4564" s="13"/>
      <c r="O4564" s="13"/>
      <c r="P4564" s="8">
        <v>21</v>
      </c>
      <c r="Q4564" s="8">
        <v>19.238999999999997</v>
      </c>
      <c r="R4564" s="17">
        <f t="shared" si="286"/>
        <v>0</v>
      </c>
      <c r="S4564" s="18">
        <f t="shared" si="287"/>
        <v>1154.3399999999999</v>
      </c>
    </row>
    <row r="4565" spans="1:19" x14ac:dyDescent="0.25">
      <c r="A4565" s="7" t="s">
        <v>7771</v>
      </c>
      <c r="B4565" s="7" t="s">
        <v>7772</v>
      </c>
      <c r="C4565" s="7" t="s">
        <v>14</v>
      </c>
      <c r="D4565" s="7" t="s">
        <v>15</v>
      </c>
      <c r="E4565" s="7" t="s">
        <v>7754</v>
      </c>
      <c r="F4565" s="8">
        <v>21</v>
      </c>
      <c r="G4565" s="8">
        <v>15.97</v>
      </c>
      <c r="H4565" s="8">
        <v>15.97</v>
      </c>
      <c r="I4565" s="8">
        <v>14600</v>
      </c>
      <c r="J4565" s="8">
        <v>233191.20000000004</v>
      </c>
      <c r="K4565" s="8">
        <v>15.972000000000003</v>
      </c>
      <c r="L4565" s="8">
        <f t="shared" si="284"/>
        <v>2.7720000000000002</v>
      </c>
      <c r="M4565" s="8">
        <f t="shared" si="285"/>
        <v>13.200000000000003</v>
      </c>
      <c r="N4565" s="14">
        <v>12</v>
      </c>
      <c r="O4565" s="14">
        <v>14.783999999999999</v>
      </c>
      <c r="P4565" s="8">
        <v>21</v>
      </c>
      <c r="Q4565" s="8">
        <v>15.972</v>
      </c>
      <c r="R4565" s="17">
        <f t="shared" si="286"/>
        <v>215846.39999999999</v>
      </c>
      <c r="S4565" s="18">
        <f t="shared" si="287"/>
        <v>233191.20000000004</v>
      </c>
    </row>
    <row r="4566" spans="1:19" x14ac:dyDescent="0.25">
      <c r="A4566" s="7" t="s">
        <v>7775</v>
      </c>
      <c r="B4566" s="7" t="s">
        <v>7776</v>
      </c>
      <c r="C4566" s="7" t="s">
        <v>5229</v>
      </c>
      <c r="D4566" s="7" t="s">
        <v>5230</v>
      </c>
      <c r="E4566" s="7" t="s">
        <v>5231</v>
      </c>
      <c r="F4566" s="8">
        <v>21</v>
      </c>
      <c r="G4566" s="8">
        <v>64.52</v>
      </c>
      <c r="H4566" s="8">
        <v>64.52</v>
      </c>
      <c r="I4566" s="8">
        <v>200</v>
      </c>
      <c r="J4566" s="8">
        <v>12903.44</v>
      </c>
      <c r="K4566" s="8">
        <v>64.517200000000003</v>
      </c>
      <c r="L4566" s="8">
        <f t="shared" si="284"/>
        <v>11.197200000000002</v>
      </c>
      <c r="M4566" s="8">
        <f t="shared" si="285"/>
        <v>53.32</v>
      </c>
      <c r="N4566" s="9"/>
      <c r="O4566" s="9"/>
      <c r="P4566" s="8">
        <v>21</v>
      </c>
      <c r="Q4566" s="8">
        <v>64.517200000000003</v>
      </c>
      <c r="R4566" s="17">
        <f t="shared" si="286"/>
        <v>0</v>
      </c>
      <c r="S4566" s="18">
        <f t="shared" si="287"/>
        <v>12903.44</v>
      </c>
    </row>
    <row r="4567" spans="1:19" x14ac:dyDescent="0.25">
      <c r="A4567" s="7" t="s">
        <v>7779</v>
      </c>
      <c r="B4567" s="7" t="s">
        <v>7780</v>
      </c>
      <c r="C4567" s="7" t="s">
        <v>5229</v>
      </c>
      <c r="D4567" s="7" t="s">
        <v>5230</v>
      </c>
      <c r="E4567" s="7" t="s">
        <v>5231</v>
      </c>
      <c r="F4567" s="8">
        <v>21</v>
      </c>
      <c r="G4567" s="8">
        <v>36.950000000000003</v>
      </c>
      <c r="H4567" s="8">
        <v>36.950000000000003</v>
      </c>
      <c r="I4567" s="8">
        <v>100</v>
      </c>
      <c r="J4567" s="8">
        <v>3695.34</v>
      </c>
      <c r="K4567" s="8">
        <v>36.953400000000002</v>
      </c>
      <c r="L4567" s="8">
        <f t="shared" si="284"/>
        <v>6.4133999999999993</v>
      </c>
      <c r="M4567" s="8">
        <f t="shared" si="285"/>
        <v>30.540000000000003</v>
      </c>
      <c r="N4567" s="9"/>
      <c r="O4567" s="9"/>
      <c r="P4567" s="8">
        <v>21</v>
      </c>
      <c r="Q4567" s="8">
        <v>36.953400000000002</v>
      </c>
      <c r="R4567" s="17">
        <f t="shared" si="286"/>
        <v>0</v>
      </c>
      <c r="S4567" s="18">
        <f t="shared" si="287"/>
        <v>3695.34</v>
      </c>
    </row>
    <row r="4568" spans="1:19" x14ac:dyDescent="0.25">
      <c r="A4568" s="7" t="s">
        <v>7787</v>
      </c>
      <c r="B4568" s="7" t="s">
        <v>7788</v>
      </c>
      <c r="C4568" s="7" t="s">
        <v>37</v>
      </c>
      <c r="D4568" s="7" t="s">
        <v>38</v>
      </c>
      <c r="E4568" s="7" t="s">
        <v>39</v>
      </c>
      <c r="F4568" s="14">
        <v>15</v>
      </c>
      <c r="G4568" s="8">
        <v>233.45</v>
      </c>
      <c r="H4568" s="8">
        <v>342.7</v>
      </c>
      <c r="I4568" s="8">
        <v>246</v>
      </c>
      <c r="J4568" s="8">
        <v>57428.7</v>
      </c>
      <c r="K4568" s="8">
        <v>233.45</v>
      </c>
      <c r="L4568" s="8">
        <f t="shared" si="284"/>
        <v>30.449999999999989</v>
      </c>
      <c r="M4568" s="8">
        <f t="shared" si="285"/>
        <v>203</v>
      </c>
      <c r="N4568" s="14">
        <v>12</v>
      </c>
      <c r="O4568" s="14">
        <v>227.36</v>
      </c>
      <c r="P4568" s="14">
        <v>15</v>
      </c>
      <c r="Q4568" s="14">
        <v>233.45</v>
      </c>
      <c r="R4568" s="17">
        <f t="shared" si="286"/>
        <v>55930.560000000005</v>
      </c>
      <c r="S4568" s="18">
        <f t="shared" si="287"/>
        <v>57428.7</v>
      </c>
    </row>
    <row r="4569" spans="1:19" x14ac:dyDescent="0.25">
      <c r="A4569" s="7" t="s">
        <v>7794</v>
      </c>
      <c r="B4569" s="7" t="s">
        <v>7795</v>
      </c>
      <c r="C4569" s="7" t="s">
        <v>14</v>
      </c>
      <c r="D4569" s="7" t="s">
        <v>15</v>
      </c>
      <c r="E4569" s="7" t="s">
        <v>7768</v>
      </c>
      <c r="F4569" s="8">
        <v>21</v>
      </c>
      <c r="G4569" s="8">
        <v>14.52</v>
      </c>
      <c r="H4569" s="8">
        <v>14.52</v>
      </c>
      <c r="I4569" s="8">
        <v>1900</v>
      </c>
      <c r="J4569" s="8">
        <v>27588</v>
      </c>
      <c r="K4569" s="8">
        <v>14.52</v>
      </c>
      <c r="L4569" s="8">
        <f t="shared" si="284"/>
        <v>2.5199999999999996</v>
      </c>
      <c r="M4569" s="8">
        <f t="shared" si="285"/>
        <v>12</v>
      </c>
      <c r="N4569" s="8">
        <v>12</v>
      </c>
      <c r="O4569" s="8">
        <v>14.112</v>
      </c>
      <c r="P4569" s="8">
        <v>21</v>
      </c>
      <c r="Q4569" s="8">
        <v>14.52</v>
      </c>
      <c r="R4569" s="17">
        <f t="shared" si="286"/>
        <v>26812.799999999999</v>
      </c>
      <c r="S4569" s="18">
        <f t="shared" si="287"/>
        <v>27588</v>
      </c>
    </row>
    <row r="4570" spans="1:19" x14ac:dyDescent="0.25">
      <c r="A4570" s="7" t="s">
        <v>7803</v>
      </c>
      <c r="B4570" s="7" t="s">
        <v>7804</v>
      </c>
      <c r="C4570" s="7" t="s">
        <v>37</v>
      </c>
      <c r="D4570" s="7" t="s">
        <v>38</v>
      </c>
      <c r="E4570" s="7" t="s">
        <v>39</v>
      </c>
      <c r="F4570" s="14">
        <v>15</v>
      </c>
      <c r="G4570" s="8">
        <v>5400</v>
      </c>
      <c r="H4570" s="8">
        <v>5400</v>
      </c>
      <c r="I4570" s="8">
        <v>4</v>
      </c>
      <c r="J4570" s="8">
        <v>21600</v>
      </c>
      <c r="K4570" s="8">
        <v>5400</v>
      </c>
      <c r="L4570" s="8">
        <f t="shared" si="284"/>
        <v>704.34782608695605</v>
      </c>
      <c r="M4570" s="8">
        <f t="shared" si="285"/>
        <v>4695.652173913044</v>
      </c>
      <c r="N4570" s="9"/>
      <c r="O4570" s="9"/>
      <c r="P4570" s="14">
        <v>15</v>
      </c>
      <c r="Q4570" s="14">
        <v>5400</v>
      </c>
      <c r="R4570" s="17">
        <f t="shared" si="286"/>
        <v>0</v>
      </c>
      <c r="S4570" s="18">
        <f t="shared" si="287"/>
        <v>21600</v>
      </c>
    </row>
    <row r="4571" spans="1:19" x14ac:dyDescent="0.25">
      <c r="A4571" s="7" t="s">
        <v>7810</v>
      </c>
      <c r="B4571" s="7" t="s">
        <v>7811</v>
      </c>
      <c r="C4571" s="7" t="s">
        <v>14</v>
      </c>
      <c r="D4571" s="7" t="s">
        <v>15</v>
      </c>
      <c r="E4571" s="7" t="s">
        <v>2322</v>
      </c>
      <c r="F4571" s="8">
        <v>21</v>
      </c>
      <c r="G4571" s="8">
        <v>128.74</v>
      </c>
      <c r="H4571" s="8">
        <v>128.74</v>
      </c>
      <c r="I4571" s="8">
        <v>50</v>
      </c>
      <c r="J4571" s="8">
        <v>6437.2</v>
      </c>
      <c r="K4571" s="8">
        <v>128.744</v>
      </c>
      <c r="L4571" s="8">
        <f t="shared" si="284"/>
        <v>22.343999999999994</v>
      </c>
      <c r="M4571" s="8">
        <f t="shared" si="285"/>
        <v>106.4</v>
      </c>
      <c r="N4571" s="14">
        <v>21</v>
      </c>
      <c r="O4571" s="14">
        <v>128.744</v>
      </c>
      <c r="P4571" s="8">
        <v>21</v>
      </c>
      <c r="Q4571" s="8">
        <v>128.744</v>
      </c>
      <c r="R4571" s="17">
        <f t="shared" si="286"/>
        <v>6437.2</v>
      </c>
      <c r="S4571" s="18">
        <f t="shared" si="287"/>
        <v>6437.2</v>
      </c>
    </row>
    <row r="4572" spans="1:19" x14ac:dyDescent="0.25">
      <c r="A4572" s="7" t="s">
        <v>7828</v>
      </c>
      <c r="B4572" s="7" t="s">
        <v>7829</v>
      </c>
      <c r="C4572" s="7" t="s">
        <v>14</v>
      </c>
      <c r="D4572" s="7" t="s">
        <v>15</v>
      </c>
      <c r="E4572" s="7" t="s">
        <v>2322</v>
      </c>
      <c r="F4572" s="8">
        <v>21</v>
      </c>
      <c r="G4572" s="8">
        <v>109.26</v>
      </c>
      <c r="H4572" s="8">
        <v>109.26</v>
      </c>
      <c r="I4572" s="8">
        <v>30</v>
      </c>
      <c r="J4572" s="8">
        <v>3277.8900000000003</v>
      </c>
      <c r="K4572" s="8">
        <v>109.26300000000001</v>
      </c>
      <c r="L4572" s="8">
        <f t="shared" si="284"/>
        <v>18.962999999999994</v>
      </c>
      <c r="M4572" s="8">
        <f t="shared" si="285"/>
        <v>90.300000000000011</v>
      </c>
      <c r="N4572" s="9"/>
      <c r="O4572" s="9"/>
      <c r="P4572" s="8">
        <v>21</v>
      </c>
      <c r="Q4572" s="8">
        <v>109.26300000000001</v>
      </c>
      <c r="R4572" s="17">
        <f t="shared" si="286"/>
        <v>0</v>
      </c>
      <c r="S4572" s="18">
        <f t="shared" si="287"/>
        <v>3277.8900000000003</v>
      </c>
    </row>
    <row r="4573" spans="1:19" x14ac:dyDescent="0.25">
      <c r="A4573" s="7" t="s">
        <v>7830</v>
      </c>
      <c r="B4573" s="7" t="s">
        <v>7831</v>
      </c>
      <c r="C4573" s="7" t="s">
        <v>37</v>
      </c>
      <c r="D4573" s="7" t="s">
        <v>38</v>
      </c>
      <c r="E4573" s="7" t="s">
        <v>39</v>
      </c>
      <c r="F4573" s="8">
        <v>15</v>
      </c>
      <c r="G4573" s="8">
        <v>731.4</v>
      </c>
      <c r="H4573" s="8">
        <v>731.4</v>
      </c>
      <c r="I4573" s="8">
        <v>7</v>
      </c>
      <c r="J4573" s="8">
        <v>5119.7999999999993</v>
      </c>
      <c r="K4573" s="8">
        <v>731.39999999999986</v>
      </c>
      <c r="L4573" s="8">
        <f t="shared" si="284"/>
        <v>95.399999999999977</v>
      </c>
      <c r="M4573" s="8">
        <f t="shared" si="285"/>
        <v>635.99999999999989</v>
      </c>
      <c r="N4573" s="13"/>
      <c r="O4573" s="13"/>
      <c r="P4573" s="8">
        <v>15</v>
      </c>
      <c r="Q4573" s="8">
        <v>731.4</v>
      </c>
      <c r="R4573" s="17">
        <f t="shared" si="286"/>
        <v>0</v>
      </c>
      <c r="S4573" s="18">
        <f t="shared" si="287"/>
        <v>5119.7999999999993</v>
      </c>
    </row>
    <row r="4574" spans="1:19" x14ac:dyDescent="0.25">
      <c r="A4574" s="7" t="s">
        <v>7832</v>
      </c>
      <c r="B4574" s="7" t="s">
        <v>7833</v>
      </c>
      <c r="C4574" s="7" t="s">
        <v>14</v>
      </c>
      <c r="D4574" s="7" t="s">
        <v>15</v>
      </c>
      <c r="E4574" s="7" t="s">
        <v>7768</v>
      </c>
      <c r="F4574" s="8">
        <v>21</v>
      </c>
      <c r="G4574" s="8">
        <v>45.62</v>
      </c>
      <c r="H4574" s="8">
        <v>45.62</v>
      </c>
      <c r="I4574" s="8">
        <v>5800</v>
      </c>
      <c r="J4574" s="8">
        <v>264578.60000000003</v>
      </c>
      <c r="K4574" s="8">
        <v>45.617000000000004</v>
      </c>
      <c r="L4574" s="8">
        <f t="shared" si="284"/>
        <v>7.9170000000000016</v>
      </c>
      <c r="M4574" s="8">
        <f t="shared" si="285"/>
        <v>37.700000000000003</v>
      </c>
      <c r="N4574" s="8">
        <v>12</v>
      </c>
      <c r="O4574" s="8">
        <v>42.223999999999997</v>
      </c>
      <c r="P4574" s="8">
        <v>21</v>
      </c>
      <c r="Q4574" s="8">
        <v>45.616999999999997</v>
      </c>
      <c r="R4574" s="17">
        <f t="shared" si="286"/>
        <v>244899.19999999998</v>
      </c>
      <c r="S4574" s="18">
        <f t="shared" si="287"/>
        <v>264578.60000000003</v>
      </c>
    </row>
    <row r="4575" spans="1:19" x14ac:dyDescent="0.25">
      <c r="A4575" s="7" t="s">
        <v>7834</v>
      </c>
      <c r="B4575" s="7" t="s">
        <v>7835</v>
      </c>
      <c r="C4575" s="7" t="s">
        <v>14</v>
      </c>
      <c r="D4575" s="7" t="s">
        <v>15</v>
      </c>
      <c r="E4575" s="7" t="s">
        <v>2322</v>
      </c>
      <c r="F4575" s="8">
        <v>21</v>
      </c>
      <c r="G4575" s="8">
        <v>109.26</v>
      </c>
      <c r="H4575" s="8">
        <v>109.26</v>
      </c>
      <c r="I4575" s="8">
        <v>20</v>
      </c>
      <c r="J4575" s="8">
        <v>2185.2600000000002</v>
      </c>
      <c r="K4575" s="8">
        <v>109.26300000000001</v>
      </c>
      <c r="L4575" s="8">
        <f t="shared" si="284"/>
        <v>18.962999999999994</v>
      </c>
      <c r="M4575" s="8">
        <f t="shared" si="285"/>
        <v>90.300000000000011</v>
      </c>
      <c r="N4575" s="9"/>
      <c r="O4575" s="9"/>
      <c r="P4575" s="8">
        <v>21</v>
      </c>
      <c r="Q4575" s="8">
        <v>109.26300000000001</v>
      </c>
      <c r="R4575" s="17">
        <f t="shared" si="286"/>
        <v>0</v>
      </c>
      <c r="S4575" s="18">
        <f t="shared" si="287"/>
        <v>2185.2600000000002</v>
      </c>
    </row>
    <row r="4576" spans="1:19" x14ac:dyDescent="0.25">
      <c r="A4576" s="7" t="s">
        <v>7842</v>
      </c>
      <c r="B4576" s="7" t="s">
        <v>7843</v>
      </c>
      <c r="C4576" s="7" t="s">
        <v>14</v>
      </c>
      <c r="D4576" s="7" t="s">
        <v>15</v>
      </c>
      <c r="E4576" s="7" t="s">
        <v>2322</v>
      </c>
      <c r="F4576" s="8">
        <v>21</v>
      </c>
      <c r="G4576" s="8">
        <v>181.5</v>
      </c>
      <c r="H4576" s="8">
        <v>181.5</v>
      </c>
      <c r="I4576" s="8">
        <v>40</v>
      </c>
      <c r="J4576" s="8">
        <v>7260</v>
      </c>
      <c r="K4576" s="8">
        <v>181.5</v>
      </c>
      <c r="L4576" s="8">
        <f t="shared" si="284"/>
        <v>31.5</v>
      </c>
      <c r="M4576" s="8">
        <f t="shared" si="285"/>
        <v>150</v>
      </c>
      <c r="N4576" s="9"/>
      <c r="O4576" s="9"/>
      <c r="P4576" s="8">
        <v>21</v>
      </c>
      <c r="Q4576" s="8">
        <v>181.5</v>
      </c>
      <c r="R4576" s="17">
        <f t="shared" si="286"/>
        <v>0</v>
      </c>
      <c r="S4576" s="18">
        <f t="shared" si="287"/>
        <v>7260</v>
      </c>
    </row>
    <row r="4577" spans="1:19" x14ac:dyDescent="0.25">
      <c r="A4577" s="7" t="s">
        <v>7850</v>
      </c>
      <c r="B4577" s="7" t="s">
        <v>7851</v>
      </c>
      <c r="C4577" s="7" t="s">
        <v>14</v>
      </c>
      <c r="D4577" s="7" t="s">
        <v>15</v>
      </c>
      <c r="E4577" s="7" t="s">
        <v>7807</v>
      </c>
      <c r="F4577" s="8">
        <v>21</v>
      </c>
      <c r="G4577" s="8">
        <v>2.36</v>
      </c>
      <c r="H4577" s="8">
        <v>2.36</v>
      </c>
      <c r="I4577" s="8">
        <v>600</v>
      </c>
      <c r="J4577" s="8">
        <v>1413.81</v>
      </c>
      <c r="K4577" s="8">
        <v>2.3563499999999999</v>
      </c>
      <c r="L4577" s="8">
        <f t="shared" si="284"/>
        <v>0.40895330578512401</v>
      </c>
      <c r="M4577" s="8">
        <f t="shared" si="285"/>
        <v>1.9473966942148759</v>
      </c>
      <c r="N4577" s="9"/>
      <c r="O4577" s="9"/>
      <c r="P4577" s="8">
        <v>21</v>
      </c>
      <c r="Q4577" s="8">
        <v>2.3563499999999999</v>
      </c>
      <c r="R4577" s="17">
        <f t="shared" si="286"/>
        <v>0</v>
      </c>
      <c r="S4577" s="18">
        <f t="shared" si="287"/>
        <v>1413.81</v>
      </c>
    </row>
    <row r="4578" spans="1:19" x14ac:dyDescent="0.25">
      <c r="A4578" s="7" t="s">
        <v>7854</v>
      </c>
      <c r="B4578" s="7" t="s">
        <v>7855</v>
      </c>
      <c r="C4578" s="7" t="s">
        <v>14</v>
      </c>
      <c r="D4578" s="7" t="s">
        <v>15</v>
      </c>
      <c r="E4578" s="7" t="s">
        <v>7807</v>
      </c>
      <c r="F4578" s="8">
        <v>21</v>
      </c>
      <c r="G4578" s="8">
        <v>1.4</v>
      </c>
      <c r="H4578" s="8">
        <v>1.4</v>
      </c>
      <c r="I4578" s="8">
        <v>300</v>
      </c>
      <c r="J4578" s="8">
        <v>419.49</v>
      </c>
      <c r="K4578" s="8">
        <v>1.3983000000000001</v>
      </c>
      <c r="L4578" s="8">
        <f t="shared" si="284"/>
        <v>0.24268016528925629</v>
      </c>
      <c r="M4578" s="8">
        <f t="shared" si="285"/>
        <v>1.1556198347107438</v>
      </c>
      <c r="N4578" s="9"/>
      <c r="O4578" s="9"/>
      <c r="P4578" s="8">
        <v>21</v>
      </c>
      <c r="Q4578" s="8">
        <v>1.3983000000000001</v>
      </c>
      <c r="R4578" s="17">
        <f t="shared" si="286"/>
        <v>0</v>
      </c>
      <c r="S4578" s="18">
        <f t="shared" si="287"/>
        <v>419.49</v>
      </c>
    </row>
    <row r="4579" spans="1:19" x14ac:dyDescent="0.25">
      <c r="A4579" s="7" t="s">
        <v>7862</v>
      </c>
      <c r="B4579" s="7" t="s">
        <v>7863</v>
      </c>
      <c r="C4579" s="7" t="s">
        <v>14</v>
      </c>
      <c r="D4579" s="7" t="s">
        <v>15</v>
      </c>
      <c r="E4579" s="7" t="s">
        <v>7240</v>
      </c>
      <c r="F4579" s="8">
        <v>21</v>
      </c>
      <c r="G4579" s="8">
        <v>174.97</v>
      </c>
      <c r="H4579" s="8">
        <v>174.97</v>
      </c>
      <c r="I4579" s="8">
        <v>40</v>
      </c>
      <c r="J4579" s="8">
        <v>6998.64</v>
      </c>
      <c r="K4579" s="8">
        <v>174.96600000000001</v>
      </c>
      <c r="L4579" s="8">
        <f t="shared" si="284"/>
        <v>30.365999999999985</v>
      </c>
      <c r="M4579" s="8">
        <f t="shared" si="285"/>
        <v>144.60000000000002</v>
      </c>
      <c r="N4579" s="9"/>
      <c r="O4579" s="9"/>
      <c r="P4579" s="8">
        <v>21</v>
      </c>
      <c r="Q4579" s="8">
        <v>174.96600000000001</v>
      </c>
      <c r="R4579" s="17">
        <f t="shared" si="286"/>
        <v>0</v>
      </c>
      <c r="S4579" s="18">
        <f t="shared" si="287"/>
        <v>6998.64</v>
      </c>
    </row>
    <row r="4580" spans="1:19" x14ac:dyDescent="0.25">
      <c r="A4580" s="7" t="s">
        <v>7864</v>
      </c>
      <c r="B4580" s="7" t="s">
        <v>7865</v>
      </c>
      <c r="C4580" s="7" t="s">
        <v>14</v>
      </c>
      <c r="D4580" s="7" t="s">
        <v>15</v>
      </c>
      <c r="E4580" s="7" t="s">
        <v>7240</v>
      </c>
      <c r="F4580" s="8">
        <v>21</v>
      </c>
      <c r="G4580" s="8">
        <v>174.97</v>
      </c>
      <c r="H4580" s="8">
        <v>174.97</v>
      </c>
      <c r="I4580" s="8">
        <v>100</v>
      </c>
      <c r="J4580" s="8">
        <v>17496.600000000002</v>
      </c>
      <c r="K4580" s="8">
        <v>174.96600000000001</v>
      </c>
      <c r="L4580" s="8">
        <f t="shared" si="284"/>
        <v>30.365999999999985</v>
      </c>
      <c r="M4580" s="8">
        <f t="shared" si="285"/>
        <v>144.60000000000002</v>
      </c>
      <c r="N4580" s="8">
        <v>12</v>
      </c>
      <c r="O4580" s="8">
        <v>161.952</v>
      </c>
      <c r="P4580" s="8">
        <v>21</v>
      </c>
      <c r="Q4580" s="8">
        <v>174.96600000000001</v>
      </c>
      <c r="R4580" s="17">
        <f t="shared" si="286"/>
        <v>16195.2</v>
      </c>
      <c r="S4580" s="18">
        <f t="shared" si="287"/>
        <v>17496.600000000002</v>
      </c>
    </row>
    <row r="4581" spans="1:19" x14ac:dyDescent="0.25">
      <c r="A4581" s="7" t="s">
        <v>7870</v>
      </c>
      <c r="B4581" s="7" t="s">
        <v>7871</v>
      </c>
      <c r="C4581" s="7" t="s">
        <v>14</v>
      </c>
      <c r="D4581" s="7" t="s">
        <v>15</v>
      </c>
      <c r="E4581" s="7" t="s">
        <v>2322</v>
      </c>
      <c r="F4581" s="8">
        <v>21</v>
      </c>
      <c r="G4581" s="8">
        <v>5.29</v>
      </c>
      <c r="H4581" s="8">
        <v>5.29</v>
      </c>
      <c r="I4581" s="8">
        <v>5280</v>
      </c>
      <c r="J4581" s="8">
        <v>27951</v>
      </c>
      <c r="K4581" s="8">
        <v>5.2937500000000002</v>
      </c>
      <c r="L4581" s="8">
        <f t="shared" si="284"/>
        <v>0.91875000000000018</v>
      </c>
      <c r="M4581" s="8">
        <f t="shared" si="285"/>
        <v>4.375</v>
      </c>
      <c r="N4581" s="14">
        <v>21</v>
      </c>
      <c r="O4581" s="14">
        <v>5.2937500000000002</v>
      </c>
      <c r="P4581" s="8">
        <v>21</v>
      </c>
      <c r="Q4581" s="8">
        <v>5.2937500000000002</v>
      </c>
      <c r="R4581" s="17">
        <f t="shared" si="286"/>
        <v>27951</v>
      </c>
      <c r="S4581" s="18">
        <f t="shared" si="287"/>
        <v>27951</v>
      </c>
    </row>
    <row r="4582" spans="1:19" x14ac:dyDescent="0.25">
      <c r="A4582" s="7" t="s">
        <v>7878</v>
      </c>
      <c r="B4582" s="7" t="s">
        <v>7879</v>
      </c>
      <c r="C4582" s="7" t="s">
        <v>37</v>
      </c>
      <c r="D4582" s="7" t="s">
        <v>38</v>
      </c>
      <c r="E4582" s="7" t="s">
        <v>39</v>
      </c>
      <c r="F4582" s="8">
        <v>15</v>
      </c>
      <c r="G4582" s="8">
        <v>1229.06</v>
      </c>
      <c r="H4582" s="8">
        <v>1229.06</v>
      </c>
      <c r="I4582" s="8">
        <v>160</v>
      </c>
      <c r="J4582" s="8">
        <v>196650</v>
      </c>
      <c r="K4582" s="8">
        <v>1229.0625</v>
      </c>
      <c r="L4582" s="8">
        <f t="shared" si="284"/>
        <v>160.3125</v>
      </c>
      <c r="M4582" s="8">
        <f t="shared" si="285"/>
        <v>1068.75</v>
      </c>
      <c r="N4582" s="14">
        <v>12</v>
      </c>
      <c r="O4582" s="14">
        <v>1197</v>
      </c>
      <c r="P4582" s="8">
        <v>15</v>
      </c>
      <c r="Q4582" s="8">
        <v>1229.0625</v>
      </c>
      <c r="R4582" s="17">
        <f t="shared" si="286"/>
        <v>191520</v>
      </c>
      <c r="S4582" s="18">
        <f t="shared" si="287"/>
        <v>196650</v>
      </c>
    </row>
    <row r="4583" spans="1:19" x14ac:dyDescent="0.25">
      <c r="A4583" s="7" t="s">
        <v>7880</v>
      </c>
      <c r="B4583" s="7" t="s">
        <v>7881</v>
      </c>
      <c r="C4583" s="7" t="s">
        <v>14</v>
      </c>
      <c r="D4583" s="7" t="s">
        <v>15</v>
      </c>
      <c r="E4583" s="7" t="s">
        <v>2322</v>
      </c>
      <c r="F4583" s="8">
        <v>21</v>
      </c>
      <c r="G4583" s="8">
        <v>83.01</v>
      </c>
      <c r="H4583" s="8">
        <v>83.01</v>
      </c>
      <c r="I4583" s="8">
        <v>400</v>
      </c>
      <c r="J4583" s="8">
        <v>33202.400000000001</v>
      </c>
      <c r="K4583" s="8">
        <v>83.006</v>
      </c>
      <c r="L4583" s="8">
        <f t="shared" si="284"/>
        <v>14.405999999999992</v>
      </c>
      <c r="M4583" s="8">
        <f t="shared" si="285"/>
        <v>68.600000000000009</v>
      </c>
      <c r="N4583" s="8">
        <v>21</v>
      </c>
      <c r="O4583" s="8">
        <v>83.006</v>
      </c>
      <c r="P4583" s="8">
        <v>21</v>
      </c>
      <c r="Q4583" s="8">
        <v>83.006</v>
      </c>
      <c r="R4583" s="17">
        <f t="shared" si="286"/>
        <v>33202.400000000001</v>
      </c>
      <c r="S4583" s="18">
        <f t="shared" si="287"/>
        <v>33202.400000000001</v>
      </c>
    </row>
    <row r="4584" spans="1:19" x14ac:dyDescent="0.25">
      <c r="A4584" s="7" t="s">
        <v>7882</v>
      </c>
      <c r="B4584" s="7" t="s">
        <v>7883</v>
      </c>
      <c r="C4584" s="7" t="s">
        <v>7249</v>
      </c>
      <c r="D4584" s="7" t="s">
        <v>7250</v>
      </c>
      <c r="E4584" s="7" t="s">
        <v>7251</v>
      </c>
      <c r="F4584" s="8">
        <v>21</v>
      </c>
      <c r="G4584" s="8">
        <v>37.03</v>
      </c>
      <c r="H4584" s="8">
        <v>37.03</v>
      </c>
      <c r="I4584" s="8">
        <v>50</v>
      </c>
      <c r="J4584" s="8">
        <v>1851.3</v>
      </c>
      <c r="K4584" s="8">
        <v>37.025999999999996</v>
      </c>
      <c r="L4584" s="8">
        <f t="shared" si="284"/>
        <v>6.4259999999999984</v>
      </c>
      <c r="M4584" s="8">
        <f t="shared" si="285"/>
        <v>30.599999999999998</v>
      </c>
      <c r="N4584" s="9"/>
      <c r="O4584" s="9"/>
      <c r="P4584" s="8">
        <v>21</v>
      </c>
      <c r="Q4584" s="8">
        <v>37.025999999999996</v>
      </c>
      <c r="R4584" s="17">
        <f t="shared" si="286"/>
        <v>0</v>
      </c>
      <c r="S4584" s="18">
        <f t="shared" si="287"/>
        <v>1851.3</v>
      </c>
    </row>
    <row r="4585" spans="1:19" x14ac:dyDescent="0.25">
      <c r="A4585" s="7" t="s">
        <v>7903</v>
      </c>
      <c r="B4585" s="7" t="s">
        <v>7904</v>
      </c>
      <c r="C4585" s="7" t="s">
        <v>14</v>
      </c>
      <c r="D4585" s="7" t="s">
        <v>15</v>
      </c>
      <c r="E4585" s="7" t="s">
        <v>7231</v>
      </c>
      <c r="F4585" s="8">
        <v>21</v>
      </c>
      <c r="G4585" s="8">
        <v>17.91</v>
      </c>
      <c r="H4585" s="8">
        <v>17.91</v>
      </c>
      <c r="I4585" s="8">
        <v>140</v>
      </c>
      <c r="J4585" s="8">
        <v>2507.12</v>
      </c>
      <c r="K4585" s="8">
        <v>17.907999999999998</v>
      </c>
      <c r="L4585" s="8">
        <f t="shared" si="284"/>
        <v>3.1079999999999988</v>
      </c>
      <c r="M4585" s="8">
        <f t="shared" si="285"/>
        <v>14.799999999999999</v>
      </c>
      <c r="N4585" s="9"/>
      <c r="O4585" s="9"/>
      <c r="P4585" s="8">
        <v>21</v>
      </c>
      <c r="Q4585" s="8">
        <v>17.908000000000001</v>
      </c>
      <c r="R4585" s="17">
        <f t="shared" si="286"/>
        <v>0</v>
      </c>
      <c r="S4585" s="18">
        <f t="shared" si="287"/>
        <v>2507.12</v>
      </c>
    </row>
    <row r="4586" spans="1:19" x14ac:dyDescent="0.25">
      <c r="A4586" s="7" t="s">
        <v>7907</v>
      </c>
      <c r="B4586" s="7" t="s">
        <v>7908</v>
      </c>
      <c r="C4586" s="7" t="s">
        <v>14</v>
      </c>
      <c r="D4586" s="7" t="s">
        <v>15</v>
      </c>
      <c r="E4586" s="7" t="s">
        <v>7231</v>
      </c>
      <c r="F4586" s="8">
        <v>21</v>
      </c>
      <c r="G4586" s="8">
        <v>47.19</v>
      </c>
      <c r="H4586" s="8">
        <v>47.19</v>
      </c>
      <c r="I4586" s="8">
        <v>140</v>
      </c>
      <c r="J4586" s="8">
        <v>6606.6</v>
      </c>
      <c r="K4586" s="8">
        <v>47.190000000000005</v>
      </c>
      <c r="L4586" s="8">
        <f t="shared" si="284"/>
        <v>8.1899999999999977</v>
      </c>
      <c r="M4586" s="8">
        <f t="shared" si="285"/>
        <v>39.000000000000007</v>
      </c>
      <c r="N4586" s="8">
        <v>12</v>
      </c>
      <c r="O4586" s="8">
        <v>43.68</v>
      </c>
      <c r="P4586" s="8">
        <v>21</v>
      </c>
      <c r="Q4586" s="8">
        <v>47.190000000000005</v>
      </c>
      <c r="R4586" s="17">
        <f t="shared" si="286"/>
        <v>6115.2</v>
      </c>
      <c r="S4586" s="18">
        <f t="shared" si="287"/>
        <v>6606.6</v>
      </c>
    </row>
    <row r="4587" spans="1:19" x14ac:dyDescent="0.25">
      <c r="A4587" s="7" t="s">
        <v>7911</v>
      </c>
      <c r="B4587" s="7" t="s">
        <v>7912</v>
      </c>
      <c r="C4587" s="7" t="s">
        <v>14</v>
      </c>
      <c r="D4587" s="7" t="s">
        <v>15</v>
      </c>
      <c r="E4587" s="7" t="s">
        <v>7231</v>
      </c>
      <c r="F4587" s="8">
        <v>21</v>
      </c>
      <c r="G4587" s="8">
        <v>17.91</v>
      </c>
      <c r="H4587" s="8">
        <v>17.91</v>
      </c>
      <c r="I4587" s="8">
        <v>30</v>
      </c>
      <c r="J4587" s="8">
        <v>537.24</v>
      </c>
      <c r="K4587" s="8">
        <v>17.908000000000001</v>
      </c>
      <c r="L4587" s="8">
        <f t="shared" si="284"/>
        <v>3.1080000000000005</v>
      </c>
      <c r="M4587" s="8">
        <f t="shared" si="285"/>
        <v>14.8</v>
      </c>
      <c r="N4587" s="13"/>
      <c r="O4587" s="13"/>
      <c r="P4587" s="8">
        <v>21</v>
      </c>
      <c r="Q4587" s="8">
        <v>17.908000000000001</v>
      </c>
      <c r="R4587" s="17">
        <f t="shared" si="286"/>
        <v>0</v>
      </c>
      <c r="S4587" s="18">
        <f t="shared" si="287"/>
        <v>537.24</v>
      </c>
    </row>
    <row r="4588" spans="1:19" x14ac:dyDescent="0.25">
      <c r="A4588" s="7" t="s">
        <v>7917</v>
      </c>
      <c r="B4588" s="7" t="s">
        <v>7918</v>
      </c>
      <c r="C4588" s="7" t="s">
        <v>7400</v>
      </c>
      <c r="D4588" s="7" t="s">
        <v>7401</v>
      </c>
      <c r="E4588" s="7" t="s">
        <v>7402</v>
      </c>
      <c r="F4588" s="8">
        <v>21</v>
      </c>
      <c r="G4588" s="8">
        <v>3024.83</v>
      </c>
      <c r="H4588" s="8">
        <v>3024.83</v>
      </c>
      <c r="I4588" s="8">
        <v>1</v>
      </c>
      <c r="J4588" s="8">
        <v>3024.83</v>
      </c>
      <c r="K4588" s="8">
        <v>3024.83</v>
      </c>
      <c r="L4588" s="8">
        <f t="shared" si="284"/>
        <v>524.97049586776848</v>
      </c>
      <c r="M4588" s="8">
        <f t="shared" si="285"/>
        <v>2499.8595041322315</v>
      </c>
      <c r="N4588" s="9"/>
      <c r="O4588" s="9"/>
      <c r="P4588" s="8">
        <v>21</v>
      </c>
      <c r="Q4588" s="8">
        <v>3024.83</v>
      </c>
      <c r="R4588" s="17">
        <f t="shared" si="286"/>
        <v>0</v>
      </c>
      <c r="S4588" s="18">
        <f t="shared" si="287"/>
        <v>3024.83</v>
      </c>
    </row>
    <row r="4589" spans="1:19" x14ac:dyDescent="0.25">
      <c r="A4589" s="7" t="s">
        <v>7919</v>
      </c>
      <c r="B4589" s="7" t="s">
        <v>7920</v>
      </c>
      <c r="C4589" s="7" t="s">
        <v>7375</v>
      </c>
      <c r="D4589" s="7" t="s">
        <v>7376</v>
      </c>
      <c r="E4589" s="7" t="s">
        <v>7377</v>
      </c>
      <c r="F4589" s="8">
        <v>15</v>
      </c>
      <c r="G4589" s="8">
        <v>200.87</v>
      </c>
      <c r="H4589" s="8">
        <v>200.87</v>
      </c>
      <c r="I4589" s="8">
        <v>540</v>
      </c>
      <c r="J4589" s="8">
        <v>108468</v>
      </c>
      <c r="K4589" s="8">
        <v>200.86666666666667</v>
      </c>
      <c r="L4589" s="8">
        <f t="shared" si="284"/>
        <v>26.199999999999989</v>
      </c>
      <c r="M4589" s="8">
        <f t="shared" si="285"/>
        <v>174.66666666666669</v>
      </c>
      <c r="N4589" s="14">
        <v>12</v>
      </c>
      <c r="O4589" s="14">
        <v>195.62666666666667</v>
      </c>
      <c r="P4589" s="8">
        <v>15</v>
      </c>
      <c r="Q4589" s="8">
        <v>200.86666666666665</v>
      </c>
      <c r="R4589" s="17">
        <f t="shared" si="286"/>
        <v>105638.39999999999</v>
      </c>
      <c r="S4589" s="18">
        <f t="shared" si="287"/>
        <v>108468</v>
      </c>
    </row>
    <row r="4590" spans="1:19" x14ac:dyDescent="0.25">
      <c r="A4590" s="7" t="s">
        <v>7921</v>
      </c>
      <c r="B4590" s="7" t="s">
        <v>7922</v>
      </c>
      <c r="C4590" s="7" t="s">
        <v>7375</v>
      </c>
      <c r="D4590" s="7" t="s">
        <v>7376</v>
      </c>
      <c r="E4590" s="7" t="s">
        <v>7377</v>
      </c>
      <c r="F4590" s="8">
        <v>15</v>
      </c>
      <c r="G4590" s="8">
        <v>213.56</v>
      </c>
      <c r="H4590" s="8">
        <v>213.56</v>
      </c>
      <c r="I4590" s="8">
        <v>48</v>
      </c>
      <c r="J4590" s="8">
        <v>10251.1</v>
      </c>
      <c r="K4590" s="8">
        <v>213.56458333333333</v>
      </c>
      <c r="L4590" s="8">
        <f t="shared" si="284"/>
        <v>27.856249999999989</v>
      </c>
      <c r="M4590" s="8">
        <f t="shared" si="285"/>
        <v>185.70833333333334</v>
      </c>
      <c r="N4590" s="9"/>
      <c r="O4590" s="9"/>
      <c r="P4590" s="8">
        <v>15</v>
      </c>
      <c r="Q4590" s="8">
        <v>213.56458333333333</v>
      </c>
      <c r="R4590" s="17">
        <f t="shared" si="286"/>
        <v>0</v>
      </c>
      <c r="S4590" s="18">
        <f t="shared" si="287"/>
        <v>10251.1</v>
      </c>
    </row>
    <row r="4591" spans="1:19" x14ac:dyDescent="0.25">
      <c r="A4591" s="7" t="s">
        <v>7925</v>
      </c>
      <c r="B4591" s="7" t="s">
        <v>7926</v>
      </c>
      <c r="C4591" s="7" t="s">
        <v>14</v>
      </c>
      <c r="D4591" s="7" t="s">
        <v>15</v>
      </c>
      <c r="E4591" s="7" t="s">
        <v>2322</v>
      </c>
      <c r="F4591" s="8">
        <v>15</v>
      </c>
      <c r="G4591" s="8">
        <v>66.319999999999993</v>
      </c>
      <c r="H4591" s="8">
        <v>66.319999999999993</v>
      </c>
      <c r="I4591" s="8">
        <v>228</v>
      </c>
      <c r="J4591" s="8">
        <v>15120.199999999999</v>
      </c>
      <c r="K4591" s="8">
        <v>66.316666666666663</v>
      </c>
      <c r="L4591" s="8">
        <f t="shared" si="284"/>
        <v>8.6499999999999986</v>
      </c>
      <c r="M4591" s="8">
        <f t="shared" si="285"/>
        <v>57.666666666666664</v>
      </c>
      <c r="N4591" s="9"/>
      <c r="O4591" s="9"/>
      <c r="P4591" s="8">
        <v>15</v>
      </c>
      <c r="Q4591" s="8">
        <v>66.316666666666663</v>
      </c>
      <c r="R4591" s="17">
        <f t="shared" si="286"/>
        <v>0</v>
      </c>
      <c r="S4591" s="18">
        <f t="shared" si="287"/>
        <v>15120.199999999999</v>
      </c>
    </row>
    <row r="4592" spans="1:19" x14ac:dyDescent="0.25">
      <c r="A4592" s="7" t="s">
        <v>7929</v>
      </c>
      <c r="B4592" s="7" t="s">
        <v>7930</v>
      </c>
      <c r="C4592" s="7" t="s">
        <v>14</v>
      </c>
      <c r="D4592" s="7" t="s">
        <v>15</v>
      </c>
      <c r="E4592" s="7" t="s">
        <v>2322</v>
      </c>
      <c r="F4592" s="8">
        <v>21</v>
      </c>
      <c r="G4592" s="8">
        <v>28.25</v>
      </c>
      <c r="H4592" s="8">
        <v>28.25</v>
      </c>
      <c r="I4592" s="8">
        <v>240</v>
      </c>
      <c r="J4592" s="8">
        <v>6780.8399999999992</v>
      </c>
      <c r="K4592" s="8">
        <v>28.253499999999995</v>
      </c>
      <c r="L4592" s="8">
        <f t="shared" si="284"/>
        <v>4.9034999999999975</v>
      </c>
      <c r="M4592" s="8">
        <f t="shared" si="285"/>
        <v>23.349999999999998</v>
      </c>
      <c r="N4592" s="14">
        <v>12</v>
      </c>
      <c r="O4592" s="14">
        <v>27.72</v>
      </c>
      <c r="P4592" s="8">
        <v>21</v>
      </c>
      <c r="Q4592" s="8">
        <v>28.253500000000003</v>
      </c>
      <c r="R4592" s="17">
        <f t="shared" si="286"/>
        <v>6652.7999999999993</v>
      </c>
      <c r="S4592" s="18">
        <f t="shared" si="287"/>
        <v>6780.8399999999992</v>
      </c>
    </row>
    <row r="4593" spans="1:19" x14ac:dyDescent="0.25">
      <c r="A4593" s="7" t="s">
        <v>7931</v>
      </c>
      <c r="B4593" s="7" t="s">
        <v>7932</v>
      </c>
      <c r="C4593" s="7" t="s">
        <v>7375</v>
      </c>
      <c r="D4593" s="7" t="s">
        <v>7376</v>
      </c>
      <c r="E4593" s="7" t="s">
        <v>7377</v>
      </c>
      <c r="F4593" s="8">
        <v>15</v>
      </c>
      <c r="G4593" s="8">
        <v>237.86</v>
      </c>
      <c r="H4593" s="8">
        <v>237.86</v>
      </c>
      <c r="I4593" s="8">
        <v>204</v>
      </c>
      <c r="J4593" s="8">
        <v>48523.100000000006</v>
      </c>
      <c r="K4593" s="8">
        <v>237.85833333333335</v>
      </c>
      <c r="L4593" s="8">
        <f t="shared" si="284"/>
        <v>31.024999999999977</v>
      </c>
      <c r="M4593" s="8">
        <f t="shared" si="285"/>
        <v>206.83333333333337</v>
      </c>
      <c r="N4593" s="9"/>
      <c r="O4593" s="9"/>
      <c r="P4593" s="8">
        <v>15</v>
      </c>
      <c r="Q4593" s="8">
        <v>237.85833333333335</v>
      </c>
      <c r="R4593" s="17">
        <f t="shared" si="286"/>
        <v>0</v>
      </c>
      <c r="S4593" s="18">
        <f t="shared" si="287"/>
        <v>48523.100000000006</v>
      </c>
    </row>
    <row r="4594" spans="1:19" x14ac:dyDescent="0.25">
      <c r="A4594" s="7" t="s">
        <v>7933</v>
      </c>
      <c r="B4594" s="7" t="s">
        <v>7934</v>
      </c>
      <c r="C4594" s="7" t="s">
        <v>7375</v>
      </c>
      <c r="D4594" s="7" t="s">
        <v>7376</v>
      </c>
      <c r="E4594" s="7" t="s">
        <v>7377</v>
      </c>
      <c r="F4594" s="8">
        <v>15</v>
      </c>
      <c r="G4594" s="8">
        <v>227.22</v>
      </c>
      <c r="H4594" s="8">
        <v>227.22</v>
      </c>
      <c r="I4594" s="8">
        <v>168</v>
      </c>
      <c r="J4594" s="8">
        <v>38173.100000000006</v>
      </c>
      <c r="K4594" s="8">
        <v>227.22083333333336</v>
      </c>
      <c r="L4594" s="8">
        <f t="shared" si="284"/>
        <v>29.637499999999989</v>
      </c>
      <c r="M4594" s="8">
        <f t="shared" si="285"/>
        <v>197.58333333333337</v>
      </c>
      <c r="N4594" s="14">
        <v>12</v>
      </c>
      <c r="O4594" s="14">
        <v>221.29333333333332</v>
      </c>
      <c r="P4594" s="8">
        <v>15</v>
      </c>
      <c r="Q4594" s="8">
        <v>227.22083333333333</v>
      </c>
      <c r="R4594" s="17">
        <f t="shared" si="286"/>
        <v>37177.279999999999</v>
      </c>
      <c r="S4594" s="18">
        <f t="shared" si="287"/>
        <v>38173.100000000006</v>
      </c>
    </row>
    <row r="4595" spans="1:19" x14ac:dyDescent="0.25">
      <c r="A4595" s="7" t="s">
        <v>7939</v>
      </c>
      <c r="B4595" s="7" t="s">
        <v>7940</v>
      </c>
      <c r="C4595" s="7" t="s">
        <v>14</v>
      </c>
      <c r="D4595" s="7" t="s">
        <v>15</v>
      </c>
      <c r="E4595" s="7" t="s">
        <v>7480</v>
      </c>
      <c r="F4595" s="8">
        <v>21</v>
      </c>
      <c r="G4595" s="8">
        <v>2.17</v>
      </c>
      <c r="H4595" s="8">
        <v>2.17</v>
      </c>
      <c r="I4595" s="8">
        <v>700</v>
      </c>
      <c r="J4595" s="8">
        <v>1516.13</v>
      </c>
      <c r="K4595" s="8">
        <v>2.1659000000000002</v>
      </c>
      <c r="L4595" s="8">
        <f t="shared" si="284"/>
        <v>0.3758999999999999</v>
      </c>
      <c r="M4595" s="8">
        <f t="shared" si="285"/>
        <v>1.7900000000000003</v>
      </c>
      <c r="N4595" s="14">
        <v>12</v>
      </c>
      <c r="O4595" s="14">
        <v>2.0047999999999999</v>
      </c>
      <c r="P4595" s="8">
        <v>21</v>
      </c>
      <c r="Q4595" s="8">
        <v>2.1659000000000002</v>
      </c>
      <c r="R4595" s="17">
        <f t="shared" si="286"/>
        <v>1403.36</v>
      </c>
      <c r="S4595" s="18">
        <f t="shared" si="287"/>
        <v>1516.13</v>
      </c>
    </row>
    <row r="4596" spans="1:19" x14ac:dyDescent="0.25">
      <c r="A4596" s="7" t="s">
        <v>7941</v>
      </c>
      <c r="B4596" s="7" t="s">
        <v>7942</v>
      </c>
      <c r="C4596" s="7" t="s">
        <v>7375</v>
      </c>
      <c r="D4596" s="7" t="s">
        <v>7376</v>
      </c>
      <c r="E4596" s="7" t="s">
        <v>7377</v>
      </c>
      <c r="F4596" s="8">
        <v>15</v>
      </c>
      <c r="G4596" s="8">
        <v>53.86</v>
      </c>
      <c r="H4596" s="8">
        <v>53.86</v>
      </c>
      <c r="I4596" s="8">
        <v>108</v>
      </c>
      <c r="J4596" s="8">
        <v>5816.7000000000007</v>
      </c>
      <c r="K4596" s="8">
        <v>53.858333333333341</v>
      </c>
      <c r="L4596" s="8">
        <f t="shared" si="284"/>
        <v>7.0249999999999986</v>
      </c>
      <c r="M4596" s="8">
        <f t="shared" si="285"/>
        <v>46.833333333333343</v>
      </c>
      <c r="N4596" s="9"/>
      <c r="O4596" s="9"/>
      <c r="P4596" s="8">
        <v>15</v>
      </c>
      <c r="Q4596" s="8">
        <v>53.858333333333327</v>
      </c>
      <c r="R4596" s="17">
        <f t="shared" si="286"/>
        <v>0</v>
      </c>
      <c r="S4596" s="18">
        <f t="shared" si="287"/>
        <v>5816.7000000000007</v>
      </c>
    </row>
    <row r="4597" spans="1:19" x14ac:dyDescent="0.25">
      <c r="A4597" s="7" t="s">
        <v>7947</v>
      </c>
      <c r="B4597" s="7" t="s">
        <v>7948</v>
      </c>
      <c r="C4597" s="7" t="s">
        <v>14</v>
      </c>
      <c r="D4597" s="7" t="s">
        <v>15</v>
      </c>
      <c r="E4597" s="7" t="s">
        <v>2322</v>
      </c>
      <c r="F4597" s="8">
        <v>21</v>
      </c>
      <c r="G4597" s="8">
        <v>1.28</v>
      </c>
      <c r="H4597" s="8">
        <v>1.28</v>
      </c>
      <c r="I4597" s="8">
        <v>8064</v>
      </c>
      <c r="J4597" s="8">
        <v>10360.02</v>
      </c>
      <c r="K4597" s="8">
        <v>1.2847247023809525</v>
      </c>
      <c r="L4597" s="8">
        <f t="shared" si="284"/>
        <v>0.22296874999999994</v>
      </c>
      <c r="M4597" s="8">
        <f t="shared" si="285"/>
        <v>1.0617559523809526</v>
      </c>
      <c r="N4597" s="13"/>
      <c r="O4597" s="13"/>
      <c r="P4597" s="8">
        <v>21</v>
      </c>
      <c r="Q4597" s="8">
        <v>1.2847247023809525</v>
      </c>
      <c r="R4597" s="17">
        <f t="shared" si="286"/>
        <v>0</v>
      </c>
      <c r="S4597" s="18">
        <f t="shared" si="287"/>
        <v>10360.02</v>
      </c>
    </row>
    <row r="4598" spans="1:19" x14ac:dyDescent="0.25">
      <c r="A4598" s="7" t="s">
        <v>7954</v>
      </c>
      <c r="B4598" s="7" t="s">
        <v>7955</v>
      </c>
      <c r="C4598" s="7" t="s">
        <v>14</v>
      </c>
      <c r="D4598" s="7" t="s">
        <v>15</v>
      </c>
      <c r="E4598" s="7" t="s">
        <v>7763</v>
      </c>
      <c r="F4598" s="8">
        <v>21</v>
      </c>
      <c r="G4598" s="8">
        <v>63.22</v>
      </c>
      <c r="H4598" s="8">
        <v>63.22</v>
      </c>
      <c r="I4598" s="8">
        <v>600</v>
      </c>
      <c r="J4598" s="8">
        <v>37933.5</v>
      </c>
      <c r="K4598" s="8">
        <v>63.222499999999997</v>
      </c>
      <c r="L4598" s="8">
        <f t="shared" si="284"/>
        <v>10.972499999999997</v>
      </c>
      <c r="M4598" s="8">
        <f t="shared" si="285"/>
        <v>52.25</v>
      </c>
      <c r="N4598" s="9"/>
      <c r="O4598" s="9"/>
      <c r="P4598" s="8">
        <v>21</v>
      </c>
      <c r="Q4598" s="8">
        <v>63.222499999999997</v>
      </c>
      <c r="R4598" s="17">
        <f t="shared" si="286"/>
        <v>0</v>
      </c>
      <c r="S4598" s="18">
        <f t="shared" si="287"/>
        <v>37933.5</v>
      </c>
    </row>
    <row r="4599" spans="1:19" x14ac:dyDescent="0.25">
      <c r="A4599" s="7" t="s">
        <v>7956</v>
      </c>
      <c r="B4599" s="7" t="s">
        <v>7957</v>
      </c>
      <c r="C4599" s="7" t="s">
        <v>14</v>
      </c>
      <c r="D4599" s="7" t="s">
        <v>15</v>
      </c>
      <c r="E4599" s="7" t="s">
        <v>7763</v>
      </c>
      <c r="F4599" s="8">
        <v>21</v>
      </c>
      <c r="G4599" s="8">
        <v>96.23</v>
      </c>
      <c r="H4599" s="8">
        <v>96.23</v>
      </c>
      <c r="I4599" s="8">
        <v>100</v>
      </c>
      <c r="J4599" s="8">
        <v>9623.1299999999992</v>
      </c>
      <c r="K4599" s="8">
        <v>96.23129999999999</v>
      </c>
      <c r="L4599" s="8">
        <f t="shared" si="284"/>
        <v>16.701299999999989</v>
      </c>
      <c r="M4599" s="8">
        <f t="shared" si="285"/>
        <v>79.53</v>
      </c>
      <c r="N4599" s="13"/>
      <c r="O4599" s="13"/>
      <c r="P4599" s="8">
        <v>21</v>
      </c>
      <c r="Q4599" s="8">
        <v>96.23129999999999</v>
      </c>
      <c r="R4599" s="17">
        <f t="shared" si="286"/>
        <v>0</v>
      </c>
      <c r="S4599" s="18">
        <f t="shared" si="287"/>
        <v>9623.1299999999992</v>
      </c>
    </row>
    <row r="4600" spans="1:19" x14ac:dyDescent="0.25">
      <c r="A4600" s="7" t="s">
        <v>7958</v>
      </c>
      <c r="B4600" s="7" t="s">
        <v>7959</v>
      </c>
      <c r="C4600" s="7" t="s">
        <v>14</v>
      </c>
      <c r="D4600" s="7" t="s">
        <v>15</v>
      </c>
      <c r="E4600" s="7" t="s">
        <v>2322</v>
      </c>
      <c r="F4600" s="8">
        <v>21</v>
      </c>
      <c r="G4600" s="8">
        <v>7.99</v>
      </c>
      <c r="H4600" s="8">
        <v>7.99</v>
      </c>
      <c r="I4600" s="8">
        <v>500</v>
      </c>
      <c r="J4600" s="8">
        <v>3993</v>
      </c>
      <c r="K4600" s="8">
        <v>7.9859999999999998</v>
      </c>
      <c r="L4600" s="8">
        <f t="shared" si="284"/>
        <v>1.3860000000000001</v>
      </c>
      <c r="M4600" s="8">
        <f t="shared" si="285"/>
        <v>6.6</v>
      </c>
      <c r="N4600" s="13"/>
      <c r="O4600" s="13"/>
      <c r="P4600" s="8">
        <v>21</v>
      </c>
      <c r="Q4600" s="8">
        <v>7.9860000000000007</v>
      </c>
      <c r="R4600" s="17">
        <f t="shared" si="286"/>
        <v>0</v>
      </c>
      <c r="S4600" s="18">
        <f t="shared" si="287"/>
        <v>3993</v>
      </c>
    </row>
    <row r="4601" spans="1:19" x14ac:dyDescent="0.25">
      <c r="A4601" s="7" t="s">
        <v>7960</v>
      </c>
      <c r="B4601" s="7" t="s">
        <v>7961</v>
      </c>
      <c r="C4601" s="7" t="s">
        <v>14</v>
      </c>
      <c r="D4601" s="7" t="s">
        <v>15</v>
      </c>
      <c r="E4601" s="7" t="s">
        <v>2322</v>
      </c>
      <c r="F4601" s="8">
        <v>21</v>
      </c>
      <c r="G4601" s="8">
        <v>5.32</v>
      </c>
      <c r="H4601" s="8">
        <v>5.32</v>
      </c>
      <c r="I4601" s="8">
        <v>13200</v>
      </c>
      <c r="J4601" s="8">
        <v>70276.80000000009</v>
      </c>
      <c r="K4601" s="8">
        <v>5.3240000000000069</v>
      </c>
      <c r="L4601" s="8">
        <f t="shared" si="284"/>
        <v>0.92400000000000126</v>
      </c>
      <c r="M4601" s="8">
        <f t="shared" si="285"/>
        <v>4.4000000000000057</v>
      </c>
      <c r="N4601" s="14">
        <v>12</v>
      </c>
      <c r="O4601" s="14">
        <v>4.9279999999999999</v>
      </c>
      <c r="P4601" s="8">
        <v>21</v>
      </c>
      <c r="Q4601" s="8">
        <v>5.3239999999999998</v>
      </c>
      <c r="R4601" s="17">
        <f t="shared" si="286"/>
        <v>65049.599999999999</v>
      </c>
      <c r="S4601" s="18">
        <f t="shared" si="287"/>
        <v>70276.80000000009</v>
      </c>
    </row>
    <row r="4602" spans="1:19" x14ac:dyDescent="0.25">
      <c r="A4602" s="7" t="s">
        <v>7964</v>
      </c>
      <c r="B4602" s="7" t="s">
        <v>7965</v>
      </c>
      <c r="C4602" s="7" t="s">
        <v>7375</v>
      </c>
      <c r="D4602" s="7" t="s">
        <v>7376</v>
      </c>
      <c r="E4602" s="7" t="s">
        <v>7377</v>
      </c>
      <c r="F4602" s="8">
        <v>15</v>
      </c>
      <c r="G4602" s="8">
        <v>36.96</v>
      </c>
      <c r="H4602" s="8">
        <v>36.96</v>
      </c>
      <c r="I4602" s="8">
        <v>108</v>
      </c>
      <c r="J4602" s="8">
        <v>3992.13</v>
      </c>
      <c r="K4602" s="8">
        <v>36.964166666666671</v>
      </c>
      <c r="L4602" s="8">
        <f t="shared" si="284"/>
        <v>4.8214130434782589</v>
      </c>
      <c r="M4602" s="8">
        <f t="shared" si="285"/>
        <v>32.142753623188412</v>
      </c>
      <c r="N4602" s="8">
        <v>12</v>
      </c>
      <c r="O4602" s="8">
        <v>36.964166666666671</v>
      </c>
      <c r="P4602" s="8">
        <v>15</v>
      </c>
      <c r="Q4602" s="8">
        <v>36.964166666666671</v>
      </c>
      <c r="R4602" s="17">
        <f t="shared" si="286"/>
        <v>3992.1300000000006</v>
      </c>
      <c r="S4602" s="18">
        <f t="shared" si="287"/>
        <v>3992.13</v>
      </c>
    </row>
    <row r="4603" spans="1:19" x14ac:dyDescent="0.25">
      <c r="A4603" s="7" t="s">
        <v>7966</v>
      </c>
      <c r="B4603" s="7" t="s">
        <v>7967</v>
      </c>
      <c r="C4603" s="7" t="s">
        <v>7375</v>
      </c>
      <c r="D4603" s="7" t="s">
        <v>7376</v>
      </c>
      <c r="E4603" s="7" t="s">
        <v>7377</v>
      </c>
      <c r="F4603" s="8">
        <v>15</v>
      </c>
      <c r="G4603" s="8">
        <v>125.78</v>
      </c>
      <c r="H4603" s="8">
        <v>125.78</v>
      </c>
      <c r="I4603" s="8">
        <v>120</v>
      </c>
      <c r="J4603" s="8">
        <v>15093.75</v>
      </c>
      <c r="K4603" s="8">
        <v>125.78125</v>
      </c>
      <c r="L4603" s="8">
        <f t="shared" si="284"/>
        <v>16.406249999999986</v>
      </c>
      <c r="M4603" s="8">
        <f t="shared" si="285"/>
        <v>109.37500000000001</v>
      </c>
      <c r="N4603" s="13"/>
      <c r="O4603" s="13"/>
      <c r="P4603" s="8">
        <v>15</v>
      </c>
      <c r="Q4603" s="8">
        <v>125.78125</v>
      </c>
      <c r="R4603" s="17">
        <f t="shared" si="286"/>
        <v>0</v>
      </c>
      <c r="S4603" s="18">
        <f t="shared" si="287"/>
        <v>15093.75</v>
      </c>
    </row>
    <row r="4604" spans="1:19" x14ac:dyDescent="0.25">
      <c r="A4604" s="7" t="s">
        <v>7968</v>
      </c>
      <c r="B4604" s="7" t="s">
        <v>7969</v>
      </c>
      <c r="C4604" s="7" t="s">
        <v>14</v>
      </c>
      <c r="D4604" s="7" t="s">
        <v>15</v>
      </c>
      <c r="E4604" s="7" t="s">
        <v>7328</v>
      </c>
      <c r="F4604" s="8">
        <v>21</v>
      </c>
      <c r="G4604" s="8">
        <v>203.28</v>
      </c>
      <c r="H4604" s="8">
        <v>203.28</v>
      </c>
      <c r="I4604" s="8">
        <v>930</v>
      </c>
      <c r="J4604" s="8">
        <v>189050.40000000002</v>
      </c>
      <c r="K4604" s="8">
        <v>203.28000000000003</v>
      </c>
      <c r="L4604" s="8">
        <f t="shared" si="284"/>
        <v>35.28</v>
      </c>
      <c r="M4604" s="8">
        <f t="shared" si="285"/>
        <v>168.00000000000003</v>
      </c>
      <c r="N4604" s="14">
        <v>12</v>
      </c>
      <c r="O4604" s="14">
        <v>188.16000000000003</v>
      </c>
      <c r="P4604" s="8">
        <v>21</v>
      </c>
      <c r="Q4604" s="8">
        <v>203.28</v>
      </c>
      <c r="R4604" s="17">
        <f t="shared" si="286"/>
        <v>174988.80000000002</v>
      </c>
      <c r="S4604" s="18">
        <f t="shared" si="287"/>
        <v>189050.40000000002</v>
      </c>
    </row>
    <row r="4605" spans="1:19" x14ac:dyDescent="0.25">
      <c r="A4605" s="7" t="s">
        <v>7970</v>
      </c>
      <c r="B4605" s="7" t="s">
        <v>7971</v>
      </c>
      <c r="C4605" s="7" t="s">
        <v>7375</v>
      </c>
      <c r="D4605" s="7" t="s">
        <v>7376</v>
      </c>
      <c r="E4605" s="7" t="s">
        <v>7377</v>
      </c>
      <c r="F4605" s="8">
        <v>15</v>
      </c>
      <c r="G4605" s="8">
        <v>28.52</v>
      </c>
      <c r="H4605" s="8">
        <v>28.52</v>
      </c>
      <c r="I4605" s="8">
        <v>40</v>
      </c>
      <c r="J4605" s="8">
        <v>1140.8</v>
      </c>
      <c r="K4605" s="8">
        <v>28.52</v>
      </c>
      <c r="L4605" s="8">
        <f t="shared" si="284"/>
        <v>3.7199999999999989</v>
      </c>
      <c r="M4605" s="8">
        <f t="shared" si="285"/>
        <v>24.8</v>
      </c>
      <c r="N4605" s="8">
        <v>12</v>
      </c>
      <c r="O4605" s="8">
        <v>29.008000000000003</v>
      </c>
      <c r="P4605" s="8">
        <v>15</v>
      </c>
      <c r="Q4605" s="8">
        <v>28.52</v>
      </c>
      <c r="R4605" s="17">
        <f t="shared" si="286"/>
        <v>1160.3200000000002</v>
      </c>
      <c r="S4605" s="18">
        <f t="shared" si="287"/>
        <v>1140.8</v>
      </c>
    </row>
    <row r="4606" spans="1:19" x14ac:dyDescent="0.25">
      <c r="A4606" s="7" t="s">
        <v>7972</v>
      </c>
      <c r="B4606" s="7" t="s">
        <v>7973</v>
      </c>
      <c r="C4606" s="7" t="s">
        <v>14</v>
      </c>
      <c r="D4606" s="7" t="s">
        <v>15</v>
      </c>
      <c r="E4606" s="7" t="s">
        <v>2322</v>
      </c>
      <c r="F4606" s="8">
        <v>21</v>
      </c>
      <c r="G4606" s="8">
        <v>109.26</v>
      </c>
      <c r="H4606" s="8">
        <v>109.26</v>
      </c>
      <c r="I4606" s="8">
        <v>700</v>
      </c>
      <c r="J4606" s="8">
        <v>76484.100000000006</v>
      </c>
      <c r="K4606" s="8">
        <v>109.26300000000001</v>
      </c>
      <c r="L4606" s="8">
        <f t="shared" si="284"/>
        <v>18.962999999999994</v>
      </c>
      <c r="M4606" s="8">
        <f t="shared" si="285"/>
        <v>90.300000000000011</v>
      </c>
      <c r="N4606" s="14">
        <v>12</v>
      </c>
      <c r="O4606" s="14">
        <v>101.136</v>
      </c>
      <c r="P4606" s="8">
        <v>21</v>
      </c>
      <c r="Q4606" s="8">
        <v>109.26300000000001</v>
      </c>
      <c r="R4606" s="17">
        <f t="shared" si="286"/>
        <v>70795.199999999997</v>
      </c>
      <c r="S4606" s="18">
        <f t="shared" si="287"/>
        <v>76484.100000000006</v>
      </c>
    </row>
    <row r="4607" spans="1:19" x14ac:dyDescent="0.25">
      <c r="A4607" s="7" t="s">
        <v>7974</v>
      </c>
      <c r="B4607" s="7" t="s">
        <v>7975</v>
      </c>
      <c r="C4607" s="7" t="s">
        <v>14</v>
      </c>
      <c r="D4607" s="7" t="s">
        <v>15</v>
      </c>
      <c r="E4607" s="7" t="s">
        <v>2322</v>
      </c>
      <c r="F4607" s="8">
        <v>21</v>
      </c>
      <c r="G4607" s="8">
        <v>109.26</v>
      </c>
      <c r="H4607" s="8">
        <v>109.26</v>
      </c>
      <c r="I4607" s="8">
        <v>530</v>
      </c>
      <c r="J4607" s="8">
        <v>57909.389999999992</v>
      </c>
      <c r="K4607" s="8">
        <v>109.26299999999999</v>
      </c>
      <c r="L4607" s="8">
        <f t="shared" si="284"/>
        <v>18.962999999999994</v>
      </c>
      <c r="M4607" s="8">
        <f t="shared" si="285"/>
        <v>90.3</v>
      </c>
      <c r="N4607" s="8">
        <v>12</v>
      </c>
      <c r="O4607" s="8">
        <v>101.136</v>
      </c>
      <c r="P4607" s="8">
        <v>21</v>
      </c>
      <c r="Q4607" s="8">
        <v>109.26300000000001</v>
      </c>
      <c r="R4607" s="17">
        <f t="shared" si="286"/>
        <v>53602.079999999994</v>
      </c>
      <c r="S4607" s="18">
        <f t="shared" si="287"/>
        <v>57909.389999999992</v>
      </c>
    </row>
    <row r="4608" spans="1:19" x14ac:dyDescent="0.25">
      <c r="A4608" s="7" t="s">
        <v>7976</v>
      </c>
      <c r="B4608" s="7" t="s">
        <v>7977</v>
      </c>
      <c r="C4608" s="7" t="s">
        <v>14</v>
      </c>
      <c r="D4608" s="7" t="s">
        <v>15</v>
      </c>
      <c r="E4608" s="7" t="s">
        <v>2322</v>
      </c>
      <c r="F4608" s="8">
        <v>21</v>
      </c>
      <c r="G4608" s="8">
        <v>109.26</v>
      </c>
      <c r="H4608" s="8">
        <v>109.26</v>
      </c>
      <c r="I4608" s="8">
        <v>100</v>
      </c>
      <c r="J4608" s="8">
        <v>10926.300000000003</v>
      </c>
      <c r="K4608" s="8">
        <v>109.26300000000003</v>
      </c>
      <c r="L4608" s="8">
        <f t="shared" si="284"/>
        <v>18.963000000000008</v>
      </c>
      <c r="M4608" s="8">
        <f t="shared" si="285"/>
        <v>90.300000000000026</v>
      </c>
      <c r="N4608" s="13"/>
      <c r="O4608" s="13"/>
      <c r="P4608" s="8">
        <v>21</v>
      </c>
      <c r="Q4608" s="8">
        <v>109.26300000000001</v>
      </c>
      <c r="R4608" s="17">
        <f t="shared" si="286"/>
        <v>0</v>
      </c>
      <c r="S4608" s="18">
        <f t="shared" si="287"/>
        <v>10926.300000000003</v>
      </c>
    </row>
    <row r="4609" spans="1:19" x14ac:dyDescent="0.25">
      <c r="A4609" s="7" t="s">
        <v>7980</v>
      </c>
      <c r="B4609" s="7" t="s">
        <v>7981</v>
      </c>
      <c r="C4609" s="7" t="s">
        <v>7886</v>
      </c>
      <c r="D4609" s="7" t="s">
        <v>7887</v>
      </c>
      <c r="E4609" s="7" t="s">
        <v>7888</v>
      </c>
      <c r="F4609" s="8">
        <v>21</v>
      </c>
      <c r="G4609" s="8">
        <v>290</v>
      </c>
      <c r="H4609" s="8">
        <v>290</v>
      </c>
      <c r="I4609" s="8">
        <v>50</v>
      </c>
      <c r="J4609" s="8">
        <v>14500.04</v>
      </c>
      <c r="K4609" s="8">
        <v>290.00080000000003</v>
      </c>
      <c r="L4609" s="8">
        <f t="shared" si="284"/>
        <v>50.330717355371888</v>
      </c>
      <c r="M4609" s="8">
        <f t="shared" si="285"/>
        <v>239.67008264462814</v>
      </c>
      <c r="N4609" s="13"/>
      <c r="O4609" s="13"/>
      <c r="P4609" s="8">
        <v>21</v>
      </c>
      <c r="Q4609" s="8">
        <v>290.00080000000003</v>
      </c>
      <c r="R4609" s="17">
        <f t="shared" si="286"/>
        <v>0</v>
      </c>
      <c r="S4609" s="18">
        <f t="shared" si="287"/>
        <v>14500.04</v>
      </c>
    </row>
    <row r="4610" spans="1:19" x14ac:dyDescent="0.25">
      <c r="A4610" s="7" t="s">
        <v>7986</v>
      </c>
      <c r="B4610" s="7" t="s">
        <v>7987</v>
      </c>
      <c r="C4610" s="7" t="s">
        <v>14</v>
      </c>
      <c r="D4610" s="7" t="s">
        <v>15</v>
      </c>
      <c r="E4610" s="7" t="s">
        <v>7518</v>
      </c>
      <c r="F4610" s="8">
        <v>21</v>
      </c>
      <c r="G4610" s="8">
        <v>571.73</v>
      </c>
      <c r="H4610" s="8">
        <v>571.73</v>
      </c>
      <c r="I4610" s="8">
        <v>36</v>
      </c>
      <c r="J4610" s="8">
        <v>20582.099999999999</v>
      </c>
      <c r="K4610" s="8">
        <v>571.72499999999991</v>
      </c>
      <c r="L4610" s="8">
        <f t="shared" ref="L4610:L4673" si="288">K4610-M4610</f>
        <v>99.224999999999966</v>
      </c>
      <c r="M4610" s="8">
        <f t="shared" ref="M4610:M4673" si="289">K4610/((100+F4610)/100)</f>
        <v>472.49999999999994</v>
      </c>
      <c r="N4610" s="9"/>
      <c r="O4610" s="9"/>
      <c r="P4610" s="8">
        <v>21</v>
      </c>
      <c r="Q4610" s="8">
        <v>571.72499999999991</v>
      </c>
      <c r="R4610" s="17">
        <f t="shared" ref="R4610:R4673" si="290">I4610*O4610</f>
        <v>0</v>
      </c>
      <c r="S4610" s="18">
        <f t="shared" si="287"/>
        <v>20582.099999999999</v>
      </c>
    </row>
    <row r="4611" spans="1:19" x14ac:dyDescent="0.25">
      <c r="A4611" s="7" t="s">
        <v>7990</v>
      </c>
      <c r="B4611" s="7" t="s">
        <v>7991</v>
      </c>
      <c r="C4611" s="7" t="s">
        <v>14</v>
      </c>
      <c r="D4611" s="7" t="s">
        <v>15</v>
      </c>
      <c r="E4611" s="7" t="s">
        <v>2322</v>
      </c>
      <c r="F4611" s="8">
        <v>21</v>
      </c>
      <c r="G4611" s="8">
        <v>338.8</v>
      </c>
      <c r="H4611" s="8">
        <v>338.8</v>
      </c>
      <c r="I4611" s="8">
        <v>4</v>
      </c>
      <c r="J4611" s="8">
        <v>1355.2</v>
      </c>
      <c r="K4611" s="8">
        <v>338.8</v>
      </c>
      <c r="L4611" s="8">
        <f t="shared" si="288"/>
        <v>58.800000000000011</v>
      </c>
      <c r="M4611" s="8">
        <f t="shared" si="289"/>
        <v>280</v>
      </c>
      <c r="N4611" s="9"/>
      <c r="O4611" s="9"/>
      <c r="P4611" s="8">
        <v>21</v>
      </c>
      <c r="Q4611" s="8">
        <v>338.8</v>
      </c>
      <c r="R4611" s="17">
        <f t="shared" si="290"/>
        <v>0</v>
      </c>
      <c r="S4611" s="18">
        <f t="shared" ref="S4611:S4674" si="291">J4611</f>
        <v>1355.2</v>
      </c>
    </row>
    <row r="4612" spans="1:19" x14ac:dyDescent="0.25">
      <c r="A4612" s="7" t="s">
        <v>7992</v>
      </c>
      <c r="B4612" s="7" t="s">
        <v>7993</v>
      </c>
      <c r="C4612" s="7" t="s">
        <v>14</v>
      </c>
      <c r="D4612" s="7" t="s">
        <v>15</v>
      </c>
      <c r="E4612" s="7" t="s">
        <v>7994</v>
      </c>
      <c r="F4612" s="8">
        <v>21</v>
      </c>
      <c r="G4612" s="8">
        <v>2402.33</v>
      </c>
      <c r="H4612" s="8">
        <v>2402.33</v>
      </c>
      <c r="I4612" s="8">
        <v>10</v>
      </c>
      <c r="J4612" s="8">
        <v>24023.34</v>
      </c>
      <c r="K4612" s="8">
        <v>2402.3339999999998</v>
      </c>
      <c r="L4612" s="8">
        <f t="shared" si="288"/>
        <v>416.93399999999997</v>
      </c>
      <c r="M4612" s="8">
        <f t="shared" si="289"/>
        <v>1985.3999999999999</v>
      </c>
      <c r="N4612" s="9"/>
      <c r="O4612" s="9"/>
      <c r="P4612" s="8">
        <v>21</v>
      </c>
      <c r="Q4612" s="8">
        <v>2402.3339999999998</v>
      </c>
      <c r="R4612" s="17">
        <f t="shared" si="290"/>
        <v>0</v>
      </c>
      <c r="S4612" s="18">
        <f t="shared" si="291"/>
        <v>24023.34</v>
      </c>
    </row>
    <row r="4613" spans="1:19" x14ac:dyDescent="0.25">
      <c r="A4613" s="7" t="s">
        <v>7999</v>
      </c>
      <c r="B4613" s="7" t="s">
        <v>8000</v>
      </c>
      <c r="C4613" s="7" t="s">
        <v>7375</v>
      </c>
      <c r="D4613" s="7" t="s">
        <v>7376</v>
      </c>
      <c r="E4613" s="7" t="s">
        <v>7377</v>
      </c>
      <c r="F4613" s="8">
        <v>15</v>
      </c>
      <c r="G4613" s="8">
        <v>462.01</v>
      </c>
      <c r="H4613" s="8">
        <v>462.01</v>
      </c>
      <c r="I4613" s="8">
        <v>84</v>
      </c>
      <c r="J4613" s="8">
        <v>38809.050000000003</v>
      </c>
      <c r="K4613" s="8">
        <v>462.01250000000005</v>
      </c>
      <c r="L4613" s="8">
        <f t="shared" si="288"/>
        <v>60.262499999999989</v>
      </c>
      <c r="M4613" s="8">
        <f t="shared" si="289"/>
        <v>401.75000000000006</v>
      </c>
      <c r="N4613" s="9"/>
      <c r="O4613" s="9"/>
      <c r="P4613" s="8">
        <v>15</v>
      </c>
      <c r="Q4613" s="8">
        <v>462.01249999999999</v>
      </c>
      <c r="R4613" s="17">
        <f t="shared" si="290"/>
        <v>0</v>
      </c>
      <c r="S4613" s="18">
        <f t="shared" si="291"/>
        <v>38809.050000000003</v>
      </c>
    </row>
    <row r="4614" spans="1:19" x14ac:dyDescent="0.25">
      <c r="A4614" s="7" t="s">
        <v>8001</v>
      </c>
      <c r="B4614" s="7" t="s">
        <v>8002</v>
      </c>
      <c r="C4614" s="7" t="s">
        <v>7886</v>
      </c>
      <c r="D4614" s="7" t="s">
        <v>7887</v>
      </c>
      <c r="E4614" s="7" t="s">
        <v>7888</v>
      </c>
      <c r="F4614" s="8">
        <v>21</v>
      </c>
      <c r="G4614" s="8">
        <v>195.38</v>
      </c>
      <c r="H4614" s="8">
        <v>195.38</v>
      </c>
      <c r="I4614" s="8">
        <v>20</v>
      </c>
      <c r="J4614" s="8">
        <v>3907.57</v>
      </c>
      <c r="K4614" s="8">
        <v>195.3785</v>
      </c>
      <c r="L4614" s="8">
        <f t="shared" si="288"/>
        <v>33.908665289256191</v>
      </c>
      <c r="M4614" s="8">
        <f t="shared" si="289"/>
        <v>161.46983471074381</v>
      </c>
      <c r="N4614" s="9"/>
      <c r="O4614" s="9"/>
      <c r="P4614" s="8">
        <v>21</v>
      </c>
      <c r="Q4614" s="8">
        <v>195.3785</v>
      </c>
      <c r="R4614" s="17">
        <f t="shared" si="290"/>
        <v>0</v>
      </c>
      <c r="S4614" s="18">
        <f t="shared" si="291"/>
        <v>3907.57</v>
      </c>
    </row>
    <row r="4615" spans="1:19" x14ac:dyDescent="0.25">
      <c r="A4615" s="7" t="s">
        <v>8015</v>
      </c>
      <c r="B4615" s="7" t="s">
        <v>8016</v>
      </c>
      <c r="C4615" s="7" t="s">
        <v>37</v>
      </c>
      <c r="D4615" s="7" t="s">
        <v>38</v>
      </c>
      <c r="E4615" s="7" t="s">
        <v>39</v>
      </c>
      <c r="F4615" s="8">
        <v>15</v>
      </c>
      <c r="G4615" s="8">
        <v>1108.5999999999999</v>
      </c>
      <c r="H4615" s="8">
        <v>1297.2</v>
      </c>
      <c r="I4615" s="8">
        <v>32</v>
      </c>
      <c r="J4615" s="8">
        <v>35475.199999999997</v>
      </c>
      <c r="K4615" s="8">
        <v>1108.5999999999999</v>
      </c>
      <c r="L4615" s="8">
        <f t="shared" si="288"/>
        <v>144.59999999999991</v>
      </c>
      <c r="M4615" s="8">
        <f t="shared" si="289"/>
        <v>964</v>
      </c>
      <c r="N4615" s="14">
        <v>12</v>
      </c>
      <c r="O4615" s="14">
        <v>1079.68</v>
      </c>
      <c r="P4615" s="8">
        <v>15</v>
      </c>
      <c r="Q4615" s="8">
        <v>1108.5999999999999</v>
      </c>
      <c r="R4615" s="17">
        <f t="shared" si="290"/>
        <v>34549.760000000002</v>
      </c>
      <c r="S4615" s="18">
        <f t="shared" si="291"/>
        <v>35475.199999999997</v>
      </c>
    </row>
    <row r="4616" spans="1:19" x14ac:dyDescent="0.25">
      <c r="A4616" s="7" t="s">
        <v>8017</v>
      </c>
      <c r="B4616" s="7" t="s">
        <v>8018</v>
      </c>
      <c r="C4616" s="7" t="s">
        <v>14</v>
      </c>
      <c r="D4616" s="7" t="s">
        <v>15</v>
      </c>
      <c r="E4616" s="7" t="s">
        <v>2322</v>
      </c>
      <c r="F4616" s="8">
        <v>21</v>
      </c>
      <c r="G4616" s="8">
        <v>15.13</v>
      </c>
      <c r="H4616" s="8">
        <v>15.13</v>
      </c>
      <c r="I4616" s="8">
        <v>850</v>
      </c>
      <c r="J4616" s="8">
        <v>12856.25</v>
      </c>
      <c r="K4616" s="8">
        <v>15.125</v>
      </c>
      <c r="L4616" s="8">
        <f t="shared" si="288"/>
        <v>2.625</v>
      </c>
      <c r="M4616" s="8">
        <f t="shared" si="289"/>
        <v>12.5</v>
      </c>
      <c r="N4616" s="13"/>
      <c r="O4616" s="13"/>
      <c r="P4616" s="8">
        <v>21</v>
      </c>
      <c r="Q4616" s="8">
        <v>15.125</v>
      </c>
      <c r="R4616" s="17">
        <f t="shared" si="290"/>
        <v>0</v>
      </c>
      <c r="S4616" s="18">
        <f t="shared" si="291"/>
        <v>12856.25</v>
      </c>
    </row>
    <row r="4617" spans="1:19" x14ac:dyDescent="0.25">
      <c r="A4617" s="7" t="s">
        <v>8019</v>
      </c>
      <c r="B4617" s="7" t="s">
        <v>8020</v>
      </c>
      <c r="C4617" s="7" t="s">
        <v>14</v>
      </c>
      <c r="D4617" s="7" t="s">
        <v>15</v>
      </c>
      <c r="E4617" s="7" t="s">
        <v>7763</v>
      </c>
      <c r="F4617" s="8">
        <v>21</v>
      </c>
      <c r="G4617" s="8">
        <v>378.17</v>
      </c>
      <c r="H4617" s="8">
        <v>378.17</v>
      </c>
      <c r="I4617" s="8">
        <v>60</v>
      </c>
      <c r="J4617" s="8">
        <v>22689.919999999998</v>
      </c>
      <c r="K4617" s="8">
        <v>378.16533333333331</v>
      </c>
      <c r="L4617" s="8">
        <f t="shared" si="288"/>
        <v>65.632000000000005</v>
      </c>
      <c r="M4617" s="8">
        <f t="shared" si="289"/>
        <v>312.5333333333333</v>
      </c>
      <c r="N4617" s="14">
        <v>12</v>
      </c>
      <c r="O4617" s="14">
        <v>350.03733333333338</v>
      </c>
      <c r="P4617" s="8">
        <v>21</v>
      </c>
      <c r="Q4617" s="8">
        <v>378.16533333333331</v>
      </c>
      <c r="R4617" s="17">
        <f t="shared" si="290"/>
        <v>21002.240000000002</v>
      </c>
      <c r="S4617" s="18">
        <f t="shared" si="291"/>
        <v>22689.919999999998</v>
      </c>
    </row>
    <row r="4618" spans="1:19" x14ac:dyDescent="0.25">
      <c r="A4618" s="7" t="s">
        <v>8021</v>
      </c>
      <c r="B4618" s="7" t="s">
        <v>8022</v>
      </c>
      <c r="C4618" s="7" t="s">
        <v>37</v>
      </c>
      <c r="D4618" s="7" t="s">
        <v>38</v>
      </c>
      <c r="E4618" s="7" t="s">
        <v>39</v>
      </c>
      <c r="F4618" s="8">
        <v>15</v>
      </c>
      <c r="G4618" s="8">
        <v>233.45</v>
      </c>
      <c r="H4618" s="8">
        <v>233.45</v>
      </c>
      <c r="I4618" s="8">
        <v>9</v>
      </c>
      <c r="J4618" s="8">
        <v>2101.0500000000002</v>
      </c>
      <c r="K4618" s="8">
        <v>233.45000000000002</v>
      </c>
      <c r="L4618" s="8">
        <f t="shared" si="288"/>
        <v>30.449999999999989</v>
      </c>
      <c r="M4618" s="8">
        <f t="shared" si="289"/>
        <v>203.00000000000003</v>
      </c>
      <c r="N4618" s="9"/>
      <c r="O4618" s="9"/>
      <c r="P4618" s="8">
        <v>15</v>
      </c>
      <c r="Q4618" s="8">
        <v>233.45</v>
      </c>
      <c r="R4618" s="17">
        <f t="shared" si="290"/>
        <v>0</v>
      </c>
      <c r="S4618" s="18">
        <f t="shared" si="291"/>
        <v>2101.0500000000002</v>
      </c>
    </row>
    <row r="4619" spans="1:19" x14ac:dyDescent="0.25">
      <c r="A4619" s="7" t="s">
        <v>8023</v>
      </c>
      <c r="B4619" s="7" t="s">
        <v>8024</v>
      </c>
      <c r="C4619" s="7" t="s">
        <v>7886</v>
      </c>
      <c r="D4619" s="7" t="s">
        <v>7887</v>
      </c>
      <c r="E4619" s="7" t="s">
        <v>7888</v>
      </c>
      <c r="F4619" s="8">
        <v>21</v>
      </c>
      <c r="G4619" s="8">
        <v>209.37</v>
      </c>
      <c r="H4619" s="8">
        <v>209.37</v>
      </c>
      <c r="I4619" s="8">
        <v>325</v>
      </c>
      <c r="J4619" s="8">
        <v>68044.080000000016</v>
      </c>
      <c r="K4619" s="8">
        <v>209.36640000000006</v>
      </c>
      <c r="L4619" s="8">
        <f t="shared" si="288"/>
        <v>36.336317355371904</v>
      </c>
      <c r="M4619" s="8">
        <f t="shared" si="289"/>
        <v>173.03008264462815</v>
      </c>
      <c r="N4619" s="14">
        <v>21</v>
      </c>
      <c r="O4619" s="14">
        <v>209.3664</v>
      </c>
      <c r="P4619" s="8">
        <v>21</v>
      </c>
      <c r="Q4619" s="8">
        <v>209.3664</v>
      </c>
      <c r="R4619" s="17">
        <f t="shared" si="290"/>
        <v>68044.08</v>
      </c>
      <c r="S4619" s="18">
        <f t="shared" si="291"/>
        <v>68044.080000000016</v>
      </c>
    </row>
    <row r="4620" spans="1:19" x14ac:dyDescent="0.25">
      <c r="A4620" s="7" t="s">
        <v>8027</v>
      </c>
      <c r="B4620" s="7" t="s">
        <v>8028</v>
      </c>
      <c r="C4620" s="7" t="s">
        <v>37</v>
      </c>
      <c r="D4620" s="7" t="s">
        <v>38</v>
      </c>
      <c r="E4620" s="7" t="s">
        <v>39</v>
      </c>
      <c r="F4620" s="8">
        <v>15</v>
      </c>
      <c r="G4620" s="8">
        <v>604</v>
      </c>
      <c r="H4620" s="8">
        <v>604</v>
      </c>
      <c r="I4620" s="8">
        <v>1</v>
      </c>
      <c r="J4620" s="8">
        <v>604</v>
      </c>
      <c r="K4620" s="8">
        <v>604</v>
      </c>
      <c r="L4620" s="8">
        <f t="shared" si="288"/>
        <v>78.782608695652129</v>
      </c>
      <c r="M4620" s="8">
        <f t="shared" si="289"/>
        <v>525.21739130434787</v>
      </c>
      <c r="N4620" s="9"/>
      <c r="O4620" s="9"/>
      <c r="P4620" s="8">
        <v>15</v>
      </c>
      <c r="Q4620" s="8">
        <v>604</v>
      </c>
      <c r="R4620" s="17">
        <f t="shared" si="290"/>
        <v>0</v>
      </c>
      <c r="S4620" s="18">
        <f t="shared" si="291"/>
        <v>604</v>
      </c>
    </row>
    <row r="4621" spans="1:19" x14ac:dyDescent="0.25">
      <c r="A4621" s="7" t="s">
        <v>8031</v>
      </c>
      <c r="B4621" s="7" t="s">
        <v>8032</v>
      </c>
      <c r="C4621" s="7" t="s">
        <v>14</v>
      </c>
      <c r="D4621" s="7" t="s">
        <v>15</v>
      </c>
      <c r="E4621" s="7" t="s">
        <v>2322</v>
      </c>
      <c r="F4621" s="8">
        <v>21</v>
      </c>
      <c r="G4621" s="8">
        <v>423.5</v>
      </c>
      <c r="H4621" s="8">
        <v>423.5</v>
      </c>
      <c r="I4621" s="8">
        <v>50</v>
      </c>
      <c r="J4621" s="8">
        <v>21175</v>
      </c>
      <c r="K4621" s="8">
        <v>423.5</v>
      </c>
      <c r="L4621" s="8">
        <f t="shared" si="288"/>
        <v>73.5</v>
      </c>
      <c r="M4621" s="8">
        <f t="shared" si="289"/>
        <v>350</v>
      </c>
      <c r="N4621" s="13"/>
      <c r="O4621" s="13"/>
      <c r="P4621" s="8">
        <v>21</v>
      </c>
      <c r="Q4621" s="8">
        <v>423.5</v>
      </c>
      <c r="R4621" s="17">
        <f t="shared" si="290"/>
        <v>0</v>
      </c>
      <c r="S4621" s="18">
        <f t="shared" si="291"/>
        <v>21175</v>
      </c>
    </row>
    <row r="4622" spans="1:19" x14ac:dyDescent="0.25">
      <c r="A4622" s="7" t="s">
        <v>8037</v>
      </c>
      <c r="B4622" s="7" t="s">
        <v>8038</v>
      </c>
      <c r="C4622" s="7" t="s">
        <v>14</v>
      </c>
      <c r="D4622" s="7" t="s">
        <v>15</v>
      </c>
      <c r="E4622" s="7" t="s">
        <v>2322</v>
      </c>
      <c r="F4622" s="8">
        <v>15</v>
      </c>
      <c r="G4622" s="8">
        <v>260.19</v>
      </c>
      <c r="H4622" s="8">
        <v>260.19</v>
      </c>
      <c r="I4622" s="8">
        <v>12</v>
      </c>
      <c r="J4622" s="8">
        <v>3122.25</v>
      </c>
      <c r="K4622" s="8">
        <v>260.1875</v>
      </c>
      <c r="L4622" s="8">
        <f t="shared" si="288"/>
        <v>33.937499999999972</v>
      </c>
      <c r="M4622" s="8">
        <f t="shared" si="289"/>
        <v>226.25000000000003</v>
      </c>
      <c r="N4622" s="9"/>
      <c r="O4622" s="9"/>
      <c r="P4622" s="8">
        <v>15</v>
      </c>
      <c r="Q4622" s="8">
        <v>260.1875</v>
      </c>
      <c r="R4622" s="17">
        <f t="shared" si="290"/>
        <v>0</v>
      </c>
      <c r="S4622" s="18">
        <f t="shared" si="291"/>
        <v>3122.25</v>
      </c>
    </row>
    <row r="4623" spans="1:19" x14ac:dyDescent="0.25">
      <c r="A4623" s="7" t="s">
        <v>8039</v>
      </c>
      <c r="B4623" s="7" t="s">
        <v>8040</v>
      </c>
      <c r="C4623" s="7" t="s">
        <v>14</v>
      </c>
      <c r="D4623" s="7" t="s">
        <v>15</v>
      </c>
      <c r="E4623" s="7" t="s">
        <v>2322</v>
      </c>
      <c r="F4623" s="8">
        <v>21</v>
      </c>
      <c r="G4623" s="8">
        <v>78.650000000000006</v>
      </c>
      <c r="H4623" s="8">
        <v>78.650000000000006</v>
      </c>
      <c r="I4623" s="8">
        <v>292</v>
      </c>
      <c r="J4623" s="8">
        <v>22965.799999999996</v>
      </c>
      <c r="K4623" s="8">
        <v>78.649999999999991</v>
      </c>
      <c r="L4623" s="8">
        <f t="shared" si="288"/>
        <v>13.649999999999991</v>
      </c>
      <c r="M4623" s="8">
        <f t="shared" si="289"/>
        <v>65</v>
      </c>
      <c r="N4623" s="9"/>
      <c r="O4623" s="9"/>
      <c r="P4623" s="8">
        <v>21</v>
      </c>
      <c r="Q4623" s="8">
        <v>78.650000000000006</v>
      </c>
      <c r="R4623" s="17">
        <f t="shared" si="290"/>
        <v>0</v>
      </c>
      <c r="S4623" s="18">
        <f t="shared" si="291"/>
        <v>22965.799999999996</v>
      </c>
    </row>
    <row r="4624" spans="1:19" x14ac:dyDescent="0.25">
      <c r="A4624" s="7" t="s">
        <v>8041</v>
      </c>
      <c r="B4624" s="7" t="s">
        <v>8042</v>
      </c>
      <c r="C4624" s="7" t="s">
        <v>14</v>
      </c>
      <c r="D4624" s="7" t="s">
        <v>15</v>
      </c>
      <c r="E4624" s="7" t="s">
        <v>7480</v>
      </c>
      <c r="F4624" s="8">
        <v>21</v>
      </c>
      <c r="G4624" s="8">
        <v>4.78</v>
      </c>
      <c r="H4624" s="8">
        <v>4.78</v>
      </c>
      <c r="I4624" s="8">
        <v>50</v>
      </c>
      <c r="J4624" s="8">
        <v>238.98</v>
      </c>
      <c r="K4624" s="8">
        <v>4.7795999999999994</v>
      </c>
      <c r="L4624" s="8">
        <f t="shared" si="288"/>
        <v>0.82951735537190041</v>
      </c>
      <c r="M4624" s="8">
        <f t="shared" si="289"/>
        <v>3.950082644628099</v>
      </c>
      <c r="N4624" s="9"/>
      <c r="O4624" s="9"/>
      <c r="P4624" s="8">
        <v>21</v>
      </c>
      <c r="Q4624" s="8">
        <v>4.7795999999999994</v>
      </c>
      <c r="R4624" s="17">
        <f t="shared" si="290"/>
        <v>0</v>
      </c>
      <c r="S4624" s="18">
        <f t="shared" si="291"/>
        <v>238.98</v>
      </c>
    </row>
    <row r="4625" spans="1:19" x14ac:dyDescent="0.25">
      <c r="A4625" s="7" t="s">
        <v>8043</v>
      </c>
      <c r="B4625" s="7" t="s">
        <v>8044</v>
      </c>
      <c r="C4625" s="7" t="s">
        <v>14</v>
      </c>
      <c r="D4625" s="7" t="s">
        <v>15</v>
      </c>
      <c r="E4625" s="7" t="s">
        <v>2322</v>
      </c>
      <c r="F4625" s="8">
        <v>21</v>
      </c>
      <c r="G4625" s="8">
        <v>684.86</v>
      </c>
      <c r="H4625" s="8">
        <v>684.86</v>
      </c>
      <c r="I4625" s="8">
        <v>6</v>
      </c>
      <c r="J4625" s="8">
        <v>4109.16</v>
      </c>
      <c r="K4625" s="8">
        <v>684.86</v>
      </c>
      <c r="L4625" s="8">
        <f t="shared" si="288"/>
        <v>118.86000000000001</v>
      </c>
      <c r="M4625" s="8">
        <f t="shared" si="289"/>
        <v>566</v>
      </c>
      <c r="N4625" s="14">
        <v>21</v>
      </c>
      <c r="O4625" s="14">
        <v>684.86</v>
      </c>
      <c r="P4625" s="8">
        <v>21</v>
      </c>
      <c r="Q4625" s="8">
        <v>684.86</v>
      </c>
      <c r="R4625" s="17">
        <f t="shared" si="290"/>
        <v>4109.16</v>
      </c>
      <c r="S4625" s="18">
        <f t="shared" si="291"/>
        <v>4109.16</v>
      </c>
    </row>
    <row r="4626" spans="1:19" x14ac:dyDescent="0.25">
      <c r="A4626" s="7" t="s">
        <v>8047</v>
      </c>
      <c r="B4626" s="7" t="s">
        <v>8048</v>
      </c>
      <c r="C4626" s="7" t="s">
        <v>7375</v>
      </c>
      <c r="D4626" s="7" t="s">
        <v>7376</v>
      </c>
      <c r="E4626" s="7" t="s">
        <v>7377</v>
      </c>
      <c r="F4626" s="8">
        <v>15</v>
      </c>
      <c r="G4626" s="8">
        <v>305.52</v>
      </c>
      <c r="H4626" s="8">
        <v>305.52</v>
      </c>
      <c r="I4626" s="8">
        <v>96</v>
      </c>
      <c r="J4626" s="8">
        <v>29329.600000000002</v>
      </c>
      <c r="K4626" s="8">
        <v>305.51666666666671</v>
      </c>
      <c r="L4626" s="8">
        <f t="shared" si="288"/>
        <v>39.849999999999966</v>
      </c>
      <c r="M4626" s="8">
        <f t="shared" si="289"/>
        <v>265.66666666666674</v>
      </c>
      <c r="N4626" s="9"/>
      <c r="O4626" s="9"/>
      <c r="P4626" s="8">
        <v>15</v>
      </c>
      <c r="Q4626" s="8">
        <v>305.51666666666665</v>
      </c>
      <c r="R4626" s="17">
        <f t="shared" si="290"/>
        <v>0</v>
      </c>
      <c r="S4626" s="18">
        <f t="shared" si="291"/>
        <v>29329.600000000002</v>
      </c>
    </row>
    <row r="4627" spans="1:19" x14ac:dyDescent="0.25">
      <c r="A4627" s="7" t="s">
        <v>8049</v>
      </c>
      <c r="B4627" s="7" t="s">
        <v>8050</v>
      </c>
      <c r="C4627" s="7" t="s">
        <v>14</v>
      </c>
      <c r="D4627" s="7" t="s">
        <v>15</v>
      </c>
      <c r="E4627" s="7" t="s">
        <v>2322</v>
      </c>
      <c r="F4627" s="8">
        <v>15</v>
      </c>
      <c r="G4627" s="8">
        <v>3415.5</v>
      </c>
      <c r="H4627" s="8">
        <v>3415.5</v>
      </c>
      <c r="I4627" s="8">
        <v>10</v>
      </c>
      <c r="J4627" s="8">
        <v>34155</v>
      </c>
      <c r="K4627" s="8">
        <v>3415.5</v>
      </c>
      <c r="L4627" s="8">
        <f t="shared" si="288"/>
        <v>445.49999999999955</v>
      </c>
      <c r="M4627" s="8">
        <f t="shared" si="289"/>
        <v>2970.0000000000005</v>
      </c>
      <c r="N4627" s="14">
        <v>12</v>
      </c>
      <c r="O4627" s="14">
        <v>3326.4</v>
      </c>
      <c r="P4627" s="8">
        <v>15</v>
      </c>
      <c r="Q4627" s="8">
        <v>3415.5</v>
      </c>
      <c r="R4627" s="17">
        <f t="shared" si="290"/>
        <v>33264</v>
      </c>
      <c r="S4627" s="18">
        <f t="shared" si="291"/>
        <v>34155</v>
      </c>
    </row>
    <row r="4628" spans="1:19" x14ac:dyDescent="0.25">
      <c r="A4628" s="7" t="s">
        <v>8051</v>
      </c>
      <c r="B4628" s="7" t="s">
        <v>8052</v>
      </c>
      <c r="C4628" s="7" t="s">
        <v>7375</v>
      </c>
      <c r="D4628" s="7" t="s">
        <v>7376</v>
      </c>
      <c r="E4628" s="7" t="s">
        <v>7377</v>
      </c>
      <c r="F4628" s="8">
        <v>15</v>
      </c>
      <c r="G4628" s="8">
        <v>113.85</v>
      </c>
      <c r="H4628" s="8">
        <v>113.85</v>
      </c>
      <c r="I4628" s="8">
        <v>324</v>
      </c>
      <c r="J4628" s="8">
        <v>36887.4</v>
      </c>
      <c r="K4628" s="8">
        <v>113.85000000000001</v>
      </c>
      <c r="L4628" s="8">
        <f t="shared" si="288"/>
        <v>14.849999999999994</v>
      </c>
      <c r="M4628" s="8">
        <f t="shared" si="289"/>
        <v>99.000000000000014</v>
      </c>
      <c r="N4628" s="13"/>
      <c r="O4628" s="13"/>
      <c r="P4628" s="8">
        <v>15</v>
      </c>
      <c r="Q4628" s="8">
        <v>113.85000000000001</v>
      </c>
      <c r="R4628" s="17">
        <f t="shared" si="290"/>
        <v>0</v>
      </c>
      <c r="S4628" s="18">
        <f t="shared" si="291"/>
        <v>36887.4</v>
      </c>
    </row>
    <row r="4629" spans="1:19" x14ac:dyDescent="0.25">
      <c r="A4629" s="7" t="s">
        <v>8053</v>
      </c>
      <c r="B4629" s="7" t="s">
        <v>8054</v>
      </c>
      <c r="C4629" s="7" t="s">
        <v>7375</v>
      </c>
      <c r="D4629" s="7" t="s">
        <v>7376</v>
      </c>
      <c r="E4629" s="7" t="s">
        <v>7377</v>
      </c>
      <c r="F4629" s="8">
        <v>15</v>
      </c>
      <c r="G4629" s="8">
        <v>352.08</v>
      </c>
      <c r="H4629" s="8">
        <v>352.08</v>
      </c>
      <c r="I4629" s="8">
        <v>36</v>
      </c>
      <c r="J4629" s="8">
        <v>12674.880000000001</v>
      </c>
      <c r="K4629" s="8">
        <v>352.08000000000004</v>
      </c>
      <c r="L4629" s="8">
        <f t="shared" si="288"/>
        <v>45.923478260869558</v>
      </c>
      <c r="M4629" s="8">
        <f t="shared" si="289"/>
        <v>306.15652173913048</v>
      </c>
      <c r="N4629" s="9"/>
      <c r="O4629" s="9"/>
      <c r="P4629" s="8">
        <v>15</v>
      </c>
      <c r="Q4629" s="8">
        <v>352.08</v>
      </c>
      <c r="R4629" s="17">
        <f t="shared" si="290"/>
        <v>0</v>
      </c>
      <c r="S4629" s="18">
        <f t="shared" si="291"/>
        <v>12674.880000000001</v>
      </c>
    </row>
    <row r="4630" spans="1:19" x14ac:dyDescent="0.25">
      <c r="A4630" s="7" t="s">
        <v>8063</v>
      </c>
      <c r="B4630" s="7" t="s">
        <v>8064</v>
      </c>
      <c r="C4630" s="7" t="s">
        <v>14</v>
      </c>
      <c r="D4630" s="7" t="s">
        <v>15</v>
      </c>
      <c r="E4630" s="7" t="s">
        <v>2322</v>
      </c>
      <c r="F4630" s="8">
        <v>21</v>
      </c>
      <c r="G4630" s="8">
        <v>1269.29</v>
      </c>
      <c r="H4630" s="8">
        <v>1269.29</v>
      </c>
      <c r="I4630" s="8">
        <v>18</v>
      </c>
      <c r="J4630" s="8">
        <v>22847.22</v>
      </c>
      <c r="K4630" s="8">
        <v>1269.29</v>
      </c>
      <c r="L4630" s="8">
        <f t="shared" si="288"/>
        <v>220.28999999999996</v>
      </c>
      <c r="M4630" s="8">
        <f t="shared" si="289"/>
        <v>1049</v>
      </c>
      <c r="N4630" s="9"/>
      <c r="O4630" s="9"/>
      <c r="P4630" s="8">
        <v>21</v>
      </c>
      <c r="Q4630" s="8">
        <v>1269.29</v>
      </c>
      <c r="R4630" s="17">
        <f t="shared" si="290"/>
        <v>0</v>
      </c>
      <c r="S4630" s="18">
        <f t="shared" si="291"/>
        <v>22847.22</v>
      </c>
    </row>
    <row r="4631" spans="1:19" x14ac:dyDescent="0.25">
      <c r="A4631" s="7" t="s">
        <v>8067</v>
      </c>
      <c r="B4631" s="7" t="s">
        <v>8068</v>
      </c>
      <c r="C4631" s="7" t="s">
        <v>32</v>
      </c>
      <c r="D4631" s="7" t="s">
        <v>33</v>
      </c>
      <c r="E4631" s="7" t="s">
        <v>34</v>
      </c>
      <c r="F4631" s="8">
        <v>15</v>
      </c>
      <c r="G4631" s="8">
        <v>16126.45</v>
      </c>
      <c r="H4631" s="8">
        <v>16126.45</v>
      </c>
      <c r="I4631" s="8">
        <v>37</v>
      </c>
      <c r="J4631" s="8">
        <v>596678.64999999991</v>
      </c>
      <c r="K4631" s="8">
        <v>16126.449999999997</v>
      </c>
      <c r="L4631" s="8">
        <f t="shared" si="288"/>
        <v>2103.4499999999989</v>
      </c>
      <c r="M4631" s="8">
        <f t="shared" si="289"/>
        <v>14022.999999999998</v>
      </c>
      <c r="N4631" s="14">
        <v>12</v>
      </c>
      <c r="O4631" s="14">
        <v>15705.76</v>
      </c>
      <c r="P4631" s="8">
        <v>15</v>
      </c>
      <c r="Q4631" s="8">
        <v>16126.449999999999</v>
      </c>
      <c r="R4631" s="17">
        <f t="shared" si="290"/>
        <v>581113.12</v>
      </c>
      <c r="S4631" s="18">
        <f t="shared" si="291"/>
        <v>596678.64999999991</v>
      </c>
    </row>
    <row r="4632" spans="1:19" x14ac:dyDescent="0.25">
      <c r="A4632" s="7" t="s">
        <v>8069</v>
      </c>
      <c r="B4632" s="7" t="s">
        <v>8070</v>
      </c>
      <c r="C4632" s="7" t="s">
        <v>7375</v>
      </c>
      <c r="D4632" s="7" t="s">
        <v>7376</v>
      </c>
      <c r="E4632" s="7" t="s">
        <v>7377</v>
      </c>
      <c r="F4632" s="8">
        <v>15</v>
      </c>
      <c r="G4632" s="8">
        <v>133.21</v>
      </c>
      <c r="H4632" s="8">
        <v>133.21</v>
      </c>
      <c r="I4632" s="8">
        <v>2412</v>
      </c>
      <c r="J4632" s="8">
        <v>321298.5</v>
      </c>
      <c r="K4632" s="8">
        <v>133.20833333333334</v>
      </c>
      <c r="L4632" s="8">
        <f t="shared" si="288"/>
        <v>17.374999999999986</v>
      </c>
      <c r="M4632" s="8">
        <f t="shared" si="289"/>
        <v>115.83333333333336</v>
      </c>
      <c r="N4632" s="9"/>
      <c r="O4632" s="9"/>
      <c r="P4632" s="8">
        <v>15</v>
      </c>
      <c r="Q4632" s="8">
        <v>133.20833333333334</v>
      </c>
      <c r="R4632" s="17">
        <f t="shared" si="290"/>
        <v>0</v>
      </c>
      <c r="S4632" s="18">
        <f t="shared" si="291"/>
        <v>321298.5</v>
      </c>
    </row>
    <row r="4633" spans="1:19" x14ac:dyDescent="0.25">
      <c r="A4633" s="7" t="s">
        <v>8073</v>
      </c>
      <c r="B4633" s="7" t="s">
        <v>8074</v>
      </c>
      <c r="C4633" s="7" t="s">
        <v>14</v>
      </c>
      <c r="D4633" s="7" t="s">
        <v>15</v>
      </c>
      <c r="E4633" s="7" t="s">
        <v>2322</v>
      </c>
      <c r="F4633" s="8">
        <v>21</v>
      </c>
      <c r="G4633" s="8">
        <v>1149.5</v>
      </c>
      <c r="H4633" s="8">
        <v>1149.5</v>
      </c>
      <c r="I4633" s="8">
        <v>3</v>
      </c>
      <c r="J4633" s="8">
        <v>3448.5</v>
      </c>
      <c r="K4633" s="8">
        <v>1149.5</v>
      </c>
      <c r="L4633" s="8">
        <f t="shared" si="288"/>
        <v>199.5</v>
      </c>
      <c r="M4633" s="8">
        <f t="shared" si="289"/>
        <v>950</v>
      </c>
      <c r="N4633" s="14">
        <v>21</v>
      </c>
      <c r="O4633" s="14">
        <v>1149.5</v>
      </c>
      <c r="P4633" s="8">
        <v>21</v>
      </c>
      <c r="Q4633" s="8">
        <v>1149.5</v>
      </c>
      <c r="R4633" s="17">
        <f t="shared" si="290"/>
        <v>3448.5</v>
      </c>
      <c r="S4633" s="18">
        <f t="shared" si="291"/>
        <v>3448.5</v>
      </c>
    </row>
    <row r="4634" spans="1:19" x14ac:dyDescent="0.25">
      <c r="A4634" s="7" t="s">
        <v>8077</v>
      </c>
      <c r="B4634" s="7" t="s">
        <v>8078</v>
      </c>
      <c r="C4634" s="7" t="s">
        <v>7375</v>
      </c>
      <c r="D4634" s="7" t="s">
        <v>7376</v>
      </c>
      <c r="E4634" s="7" t="s">
        <v>7377</v>
      </c>
      <c r="F4634" s="8">
        <v>15</v>
      </c>
      <c r="G4634" s="8">
        <v>153.29</v>
      </c>
      <c r="H4634" s="8">
        <v>153.29</v>
      </c>
      <c r="I4634" s="8">
        <v>72</v>
      </c>
      <c r="J4634" s="8">
        <v>11036.55</v>
      </c>
      <c r="K4634" s="8">
        <v>153.28541666666666</v>
      </c>
      <c r="L4634" s="8">
        <f t="shared" si="288"/>
        <v>19.993749999999977</v>
      </c>
      <c r="M4634" s="8">
        <f t="shared" si="289"/>
        <v>133.29166666666669</v>
      </c>
      <c r="N4634" s="9"/>
      <c r="O4634" s="9"/>
      <c r="P4634" s="8">
        <v>15</v>
      </c>
      <c r="Q4634" s="8">
        <v>153.28541666666666</v>
      </c>
      <c r="R4634" s="17">
        <f t="shared" si="290"/>
        <v>0</v>
      </c>
      <c r="S4634" s="18">
        <f t="shared" si="291"/>
        <v>11036.55</v>
      </c>
    </row>
    <row r="4635" spans="1:19" x14ac:dyDescent="0.25">
      <c r="A4635" s="7" t="s">
        <v>8083</v>
      </c>
      <c r="B4635" s="7" t="s">
        <v>8084</v>
      </c>
      <c r="C4635" s="7" t="s">
        <v>14</v>
      </c>
      <c r="D4635" s="7" t="s">
        <v>15</v>
      </c>
      <c r="E4635" s="7" t="s">
        <v>7518</v>
      </c>
      <c r="F4635" s="8">
        <v>21</v>
      </c>
      <c r="G4635" s="8">
        <v>158.82</v>
      </c>
      <c r="H4635" s="8">
        <v>158.82</v>
      </c>
      <c r="I4635" s="8">
        <v>1</v>
      </c>
      <c r="J4635" s="8">
        <v>158.82</v>
      </c>
      <c r="K4635" s="8">
        <v>158.82</v>
      </c>
      <c r="L4635" s="8">
        <f t="shared" si="288"/>
        <v>27.56380165289255</v>
      </c>
      <c r="M4635" s="8">
        <f t="shared" si="289"/>
        <v>131.25619834710744</v>
      </c>
      <c r="N4635" s="14">
        <v>21</v>
      </c>
      <c r="O4635" s="14">
        <v>158.51</v>
      </c>
      <c r="P4635" s="8">
        <v>21</v>
      </c>
      <c r="Q4635" s="8">
        <v>158.82</v>
      </c>
      <c r="R4635" s="17">
        <f t="shared" si="290"/>
        <v>158.51</v>
      </c>
      <c r="S4635" s="18">
        <f t="shared" si="291"/>
        <v>158.82</v>
      </c>
    </row>
    <row r="4636" spans="1:19" x14ac:dyDescent="0.25">
      <c r="A4636" s="7" t="s">
        <v>8085</v>
      </c>
      <c r="B4636" s="7" t="s">
        <v>8086</v>
      </c>
      <c r="C4636" s="7" t="s">
        <v>7539</v>
      </c>
      <c r="D4636" s="7" t="s">
        <v>7540</v>
      </c>
      <c r="E4636" s="7" t="s">
        <v>7798</v>
      </c>
      <c r="F4636" s="8">
        <v>21</v>
      </c>
      <c r="G4636" s="8">
        <v>2.78</v>
      </c>
      <c r="H4636" s="8">
        <v>2.78</v>
      </c>
      <c r="I4636" s="8">
        <v>19456</v>
      </c>
      <c r="J4636" s="8">
        <v>54026.5</v>
      </c>
      <c r="K4636" s="8">
        <v>2.77685546875</v>
      </c>
      <c r="L4636" s="8">
        <f t="shared" si="288"/>
        <v>0.48193359375</v>
      </c>
      <c r="M4636" s="8">
        <f t="shared" si="289"/>
        <v>2.294921875</v>
      </c>
      <c r="N4636" s="8">
        <v>21</v>
      </c>
      <c r="O4636" s="8">
        <v>2.77685546875</v>
      </c>
      <c r="P4636" s="8">
        <v>21</v>
      </c>
      <c r="Q4636" s="8">
        <v>2.77685546875</v>
      </c>
      <c r="R4636" s="17">
        <f t="shared" si="290"/>
        <v>54026.5</v>
      </c>
      <c r="S4636" s="18">
        <f t="shared" si="291"/>
        <v>54026.5</v>
      </c>
    </row>
    <row r="4637" spans="1:19" x14ac:dyDescent="0.25">
      <c r="A4637" s="7" t="s">
        <v>8087</v>
      </c>
      <c r="B4637" s="7" t="s">
        <v>8088</v>
      </c>
      <c r="C4637" s="7" t="s">
        <v>14</v>
      </c>
      <c r="D4637" s="7" t="s">
        <v>15</v>
      </c>
      <c r="E4637" s="7" t="s">
        <v>7231</v>
      </c>
      <c r="F4637" s="8">
        <v>21</v>
      </c>
      <c r="G4637" s="8">
        <v>1294.7</v>
      </c>
      <c r="H4637" s="8">
        <v>1294.7</v>
      </c>
      <c r="I4637" s="8">
        <v>240</v>
      </c>
      <c r="J4637" s="8">
        <v>310728</v>
      </c>
      <c r="K4637" s="8">
        <v>1294.7</v>
      </c>
      <c r="L4637" s="8">
        <f t="shared" si="288"/>
        <v>224.70000000000005</v>
      </c>
      <c r="M4637" s="8">
        <f t="shared" si="289"/>
        <v>1070</v>
      </c>
      <c r="N4637" s="8">
        <v>12</v>
      </c>
      <c r="O4637" s="8">
        <v>1198.4000000000001</v>
      </c>
      <c r="P4637" s="8">
        <v>21</v>
      </c>
      <c r="Q4637" s="8">
        <v>1294.7</v>
      </c>
      <c r="R4637" s="17">
        <f t="shared" si="290"/>
        <v>287616</v>
      </c>
      <c r="S4637" s="18">
        <f t="shared" si="291"/>
        <v>310728</v>
      </c>
    </row>
    <row r="4638" spans="1:19" x14ac:dyDescent="0.25">
      <c r="A4638" s="7" t="s">
        <v>8091</v>
      </c>
      <c r="B4638" s="7" t="s">
        <v>8092</v>
      </c>
      <c r="C4638" s="7" t="s">
        <v>14</v>
      </c>
      <c r="D4638" s="7" t="s">
        <v>15</v>
      </c>
      <c r="E4638" s="7" t="s">
        <v>7754</v>
      </c>
      <c r="F4638" s="14">
        <v>21</v>
      </c>
      <c r="G4638" s="8">
        <v>205.7</v>
      </c>
      <c r="H4638" s="8">
        <v>205.7</v>
      </c>
      <c r="I4638" s="8">
        <v>900</v>
      </c>
      <c r="J4638" s="8">
        <v>185130</v>
      </c>
      <c r="K4638" s="8">
        <v>205.7</v>
      </c>
      <c r="L4638" s="8">
        <f t="shared" si="288"/>
        <v>35.699999999999989</v>
      </c>
      <c r="M4638" s="8">
        <f t="shared" si="289"/>
        <v>170</v>
      </c>
      <c r="N4638" s="9"/>
      <c r="O4638" s="9"/>
      <c r="P4638" s="14">
        <v>21</v>
      </c>
      <c r="Q4638" s="14">
        <v>205.7</v>
      </c>
      <c r="R4638" s="17">
        <f t="shared" si="290"/>
        <v>0</v>
      </c>
      <c r="S4638" s="18">
        <f t="shared" si="291"/>
        <v>185130</v>
      </c>
    </row>
    <row r="4639" spans="1:19" x14ac:dyDescent="0.25">
      <c r="A4639" s="7" t="s">
        <v>8103</v>
      </c>
      <c r="B4639" s="7" t="s">
        <v>8104</v>
      </c>
      <c r="C4639" s="7" t="s">
        <v>14</v>
      </c>
      <c r="D4639" s="7" t="s">
        <v>15</v>
      </c>
      <c r="E4639" s="7" t="s">
        <v>7231</v>
      </c>
      <c r="F4639" s="14">
        <v>21</v>
      </c>
      <c r="G4639" s="8">
        <v>27.83</v>
      </c>
      <c r="H4639" s="8">
        <v>27.83</v>
      </c>
      <c r="I4639" s="8">
        <v>30</v>
      </c>
      <c r="J4639" s="8">
        <v>834.90000000000009</v>
      </c>
      <c r="K4639" s="8">
        <v>27.830000000000002</v>
      </c>
      <c r="L4639" s="8">
        <f t="shared" si="288"/>
        <v>4.8299999999999983</v>
      </c>
      <c r="M4639" s="8">
        <f t="shared" si="289"/>
        <v>23.000000000000004</v>
      </c>
      <c r="N4639" s="9"/>
      <c r="O4639" s="9"/>
      <c r="P4639" s="14">
        <v>21</v>
      </c>
      <c r="Q4639" s="14">
        <v>27.830000000000002</v>
      </c>
      <c r="R4639" s="17">
        <f t="shared" si="290"/>
        <v>0</v>
      </c>
      <c r="S4639" s="18">
        <f t="shared" si="291"/>
        <v>834.90000000000009</v>
      </c>
    </row>
    <row r="4640" spans="1:19" x14ac:dyDescent="0.25">
      <c r="A4640" s="7" t="s">
        <v>8105</v>
      </c>
      <c r="B4640" s="7" t="s">
        <v>8106</v>
      </c>
      <c r="C4640" s="7" t="s">
        <v>14</v>
      </c>
      <c r="D4640" s="7" t="s">
        <v>15</v>
      </c>
      <c r="E4640" s="7" t="s">
        <v>2322</v>
      </c>
      <c r="F4640" s="8">
        <v>21</v>
      </c>
      <c r="G4640" s="8">
        <v>41.02</v>
      </c>
      <c r="H4640" s="8">
        <v>41.02</v>
      </c>
      <c r="I4640" s="8">
        <v>25</v>
      </c>
      <c r="J4640" s="8">
        <v>1025.48</v>
      </c>
      <c r="K4640" s="8">
        <v>41.019199999999998</v>
      </c>
      <c r="L4640" s="8">
        <f t="shared" si="288"/>
        <v>7.1190347107437972</v>
      </c>
      <c r="M4640" s="8">
        <f t="shared" si="289"/>
        <v>33.900165289256201</v>
      </c>
      <c r="N4640" s="9"/>
      <c r="O4640" s="9"/>
      <c r="P4640" s="8">
        <v>21</v>
      </c>
      <c r="Q4640" s="8">
        <v>41.019199999999998</v>
      </c>
      <c r="R4640" s="17">
        <f t="shared" si="290"/>
        <v>0</v>
      </c>
      <c r="S4640" s="18">
        <f t="shared" si="291"/>
        <v>1025.48</v>
      </c>
    </row>
    <row r="4641" spans="1:19" x14ac:dyDescent="0.25">
      <c r="A4641" s="7" t="s">
        <v>8107</v>
      </c>
      <c r="B4641" s="7" t="s">
        <v>8108</v>
      </c>
      <c r="C4641" s="7" t="s">
        <v>7375</v>
      </c>
      <c r="D4641" s="7" t="s">
        <v>7376</v>
      </c>
      <c r="E4641" s="7" t="s">
        <v>7377</v>
      </c>
      <c r="F4641" s="8">
        <v>15</v>
      </c>
      <c r="G4641" s="8">
        <v>188.6</v>
      </c>
      <c r="H4641" s="8">
        <v>188.6</v>
      </c>
      <c r="I4641" s="8">
        <v>72</v>
      </c>
      <c r="J4641" s="8">
        <v>13579.2</v>
      </c>
      <c r="K4641" s="8">
        <v>188.60000000000002</v>
      </c>
      <c r="L4641" s="8">
        <f t="shared" si="288"/>
        <v>24.599999999999994</v>
      </c>
      <c r="M4641" s="8">
        <f t="shared" si="289"/>
        <v>164.00000000000003</v>
      </c>
      <c r="N4641" s="9"/>
      <c r="O4641" s="9"/>
      <c r="P4641" s="8">
        <v>15</v>
      </c>
      <c r="Q4641" s="8">
        <v>188.60000000000002</v>
      </c>
      <c r="R4641" s="17">
        <f t="shared" si="290"/>
        <v>0</v>
      </c>
      <c r="S4641" s="18">
        <f t="shared" si="291"/>
        <v>13579.2</v>
      </c>
    </row>
    <row r="4642" spans="1:19" x14ac:dyDescent="0.25">
      <c r="A4642" s="7" t="s">
        <v>8111</v>
      </c>
      <c r="B4642" s="7" t="s">
        <v>8112</v>
      </c>
      <c r="C4642" s="7" t="s">
        <v>14</v>
      </c>
      <c r="D4642" s="7" t="s">
        <v>15</v>
      </c>
      <c r="E4642" s="7" t="s">
        <v>7240</v>
      </c>
      <c r="F4642" s="8">
        <v>21</v>
      </c>
      <c r="G4642" s="8">
        <v>293.07</v>
      </c>
      <c r="H4642" s="8">
        <v>293.07</v>
      </c>
      <c r="I4642" s="8">
        <v>10</v>
      </c>
      <c r="J4642" s="8">
        <v>2930.73</v>
      </c>
      <c r="K4642" s="8">
        <v>293.07299999999998</v>
      </c>
      <c r="L4642" s="8">
        <f t="shared" si="288"/>
        <v>50.86390909090909</v>
      </c>
      <c r="M4642" s="8">
        <f t="shared" si="289"/>
        <v>242.20909090909089</v>
      </c>
      <c r="N4642" s="9"/>
      <c r="O4642" s="9"/>
      <c r="P4642" s="8">
        <v>21</v>
      </c>
      <c r="Q4642" s="8">
        <v>293.07299999999998</v>
      </c>
      <c r="R4642" s="17">
        <f t="shared" si="290"/>
        <v>0</v>
      </c>
      <c r="S4642" s="18">
        <f t="shared" si="291"/>
        <v>2930.73</v>
      </c>
    </row>
    <row r="4643" spans="1:19" x14ac:dyDescent="0.25">
      <c r="A4643" s="7" t="s">
        <v>8115</v>
      </c>
      <c r="B4643" s="7" t="s">
        <v>8116</v>
      </c>
      <c r="C4643" s="7" t="s">
        <v>14</v>
      </c>
      <c r="D4643" s="7" t="s">
        <v>15</v>
      </c>
      <c r="E4643" s="7" t="s">
        <v>7231</v>
      </c>
      <c r="F4643" s="8">
        <v>21</v>
      </c>
      <c r="G4643" s="8">
        <v>945.25</v>
      </c>
      <c r="H4643" s="8">
        <v>945.25</v>
      </c>
      <c r="I4643" s="8">
        <v>6</v>
      </c>
      <c r="J4643" s="8">
        <v>5671.51</v>
      </c>
      <c r="K4643" s="8">
        <v>945.25166666666667</v>
      </c>
      <c r="L4643" s="8">
        <f t="shared" si="288"/>
        <v>164.0519421487603</v>
      </c>
      <c r="M4643" s="8">
        <f t="shared" si="289"/>
        <v>781.19972451790636</v>
      </c>
      <c r="N4643" s="9"/>
      <c r="O4643" s="9"/>
      <c r="P4643" s="8">
        <v>21</v>
      </c>
      <c r="Q4643" s="8">
        <v>945.25166666666667</v>
      </c>
      <c r="R4643" s="17">
        <f t="shared" si="290"/>
        <v>0</v>
      </c>
      <c r="S4643" s="18">
        <f t="shared" si="291"/>
        <v>5671.51</v>
      </c>
    </row>
    <row r="4644" spans="1:19" x14ac:dyDescent="0.25">
      <c r="A4644" s="7" t="s">
        <v>8125</v>
      </c>
      <c r="B4644" s="7" t="s">
        <v>8126</v>
      </c>
      <c r="C4644" s="7" t="s">
        <v>7205</v>
      </c>
      <c r="D4644" s="7" t="s">
        <v>7206</v>
      </c>
      <c r="E4644" s="7" t="s">
        <v>7207</v>
      </c>
      <c r="F4644" s="8">
        <v>15</v>
      </c>
      <c r="G4644" s="8">
        <v>22.43</v>
      </c>
      <c r="H4644" s="8">
        <v>22.43</v>
      </c>
      <c r="I4644" s="8">
        <v>340</v>
      </c>
      <c r="J4644" s="8">
        <v>7624.5</v>
      </c>
      <c r="K4644" s="8">
        <v>22.425000000000001</v>
      </c>
      <c r="L4644" s="8">
        <f t="shared" si="288"/>
        <v>2.9249999999999972</v>
      </c>
      <c r="M4644" s="8">
        <f t="shared" si="289"/>
        <v>19.500000000000004</v>
      </c>
      <c r="N4644" s="13"/>
      <c r="O4644" s="13"/>
      <c r="P4644" s="8">
        <v>15</v>
      </c>
      <c r="Q4644" s="8">
        <v>22.425000000000001</v>
      </c>
      <c r="R4644" s="17">
        <f t="shared" si="290"/>
        <v>0</v>
      </c>
      <c r="S4644" s="18">
        <f t="shared" si="291"/>
        <v>7624.5</v>
      </c>
    </row>
    <row r="4645" spans="1:19" x14ac:dyDescent="0.25">
      <c r="A4645" s="7" t="s">
        <v>8139</v>
      </c>
      <c r="B4645" s="7" t="s">
        <v>8140</v>
      </c>
      <c r="C4645" s="7" t="s">
        <v>14</v>
      </c>
      <c r="D4645" s="7" t="s">
        <v>15</v>
      </c>
      <c r="E4645" s="7" t="s">
        <v>7511</v>
      </c>
      <c r="F4645" s="8">
        <v>21</v>
      </c>
      <c r="G4645" s="8">
        <v>205.7</v>
      </c>
      <c r="H4645" s="8">
        <v>205.7</v>
      </c>
      <c r="I4645" s="8">
        <v>100</v>
      </c>
      <c r="J4645" s="8">
        <v>20570</v>
      </c>
      <c r="K4645" s="8">
        <v>205.7</v>
      </c>
      <c r="L4645" s="8">
        <f t="shared" si="288"/>
        <v>35.699999999999989</v>
      </c>
      <c r="M4645" s="8">
        <f t="shared" si="289"/>
        <v>170</v>
      </c>
      <c r="N4645" s="9"/>
      <c r="O4645" s="9"/>
      <c r="P4645" s="8">
        <v>21</v>
      </c>
      <c r="Q4645" s="8">
        <v>205.7</v>
      </c>
      <c r="R4645" s="17">
        <f t="shared" si="290"/>
        <v>0</v>
      </c>
      <c r="S4645" s="18">
        <f t="shared" si="291"/>
        <v>20570</v>
      </c>
    </row>
    <row r="4646" spans="1:19" x14ac:dyDescent="0.25">
      <c r="A4646" s="7" t="s">
        <v>8143</v>
      </c>
      <c r="B4646" s="7" t="s">
        <v>8144</v>
      </c>
      <c r="C4646" s="7" t="s">
        <v>14</v>
      </c>
      <c r="D4646" s="7" t="s">
        <v>15</v>
      </c>
      <c r="E4646" s="7" t="s">
        <v>7231</v>
      </c>
      <c r="F4646" s="8">
        <v>21</v>
      </c>
      <c r="G4646" s="8">
        <v>26.62</v>
      </c>
      <c r="H4646" s="8">
        <v>26.62</v>
      </c>
      <c r="I4646" s="8">
        <v>10</v>
      </c>
      <c r="J4646" s="8">
        <v>266.2</v>
      </c>
      <c r="K4646" s="8">
        <v>26.619999999999997</v>
      </c>
      <c r="L4646" s="8">
        <f t="shared" si="288"/>
        <v>4.6199999999999974</v>
      </c>
      <c r="M4646" s="8">
        <f t="shared" si="289"/>
        <v>22</v>
      </c>
      <c r="N4646" s="9"/>
      <c r="O4646" s="9"/>
      <c r="P4646" s="8">
        <v>21</v>
      </c>
      <c r="Q4646" s="8">
        <v>26.619999999999997</v>
      </c>
      <c r="R4646" s="17">
        <f t="shared" si="290"/>
        <v>0</v>
      </c>
      <c r="S4646" s="18">
        <f t="shared" si="291"/>
        <v>266.2</v>
      </c>
    </row>
    <row r="4647" spans="1:19" x14ac:dyDescent="0.25">
      <c r="A4647" s="7" t="s">
        <v>8145</v>
      </c>
      <c r="B4647" s="7" t="s">
        <v>8146</v>
      </c>
      <c r="C4647" s="7" t="s">
        <v>7375</v>
      </c>
      <c r="D4647" s="7" t="s">
        <v>7376</v>
      </c>
      <c r="E4647" s="7" t="s">
        <v>7377</v>
      </c>
      <c r="F4647" s="8">
        <v>15</v>
      </c>
      <c r="G4647" s="8">
        <v>228.66</v>
      </c>
      <c r="H4647" s="8">
        <v>228.66</v>
      </c>
      <c r="I4647" s="8">
        <v>144</v>
      </c>
      <c r="J4647" s="8">
        <v>32926.800000000003</v>
      </c>
      <c r="K4647" s="8">
        <v>228.65833333333336</v>
      </c>
      <c r="L4647" s="8">
        <f t="shared" si="288"/>
        <v>29.824999999999989</v>
      </c>
      <c r="M4647" s="8">
        <f t="shared" si="289"/>
        <v>198.83333333333337</v>
      </c>
      <c r="N4647" s="9"/>
      <c r="O4647" s="9"/>
      <c r="P4647" s="8">
        <v>15</v>
      </c>
      <c r="Q4647" s="8">
        <v>228.65833333333333</v>
      </c>
      <c r="R4647" s="17">
        <f t="shared" si="290"/>
        <v>0</v>
      </c>
      <c r="S4647" s="18">
        <f t="shared" si="291"/>
        <v>32926.800000000003</v>
      </c>
    </row>
    <row r="4648" spans="1:19" x14ac:dyDescent="0.25">
      <c r="A4648" s="7" t="s">
        <v>8147</v>
      </c>
      <c r="B4648" s="7" t="s">
        <v>8148</v>
      </c>
      <c r="C4648" s="7" t="s">
        <v>7539</v>
      </c>
      <c r="D4648" s="7" t="s">
        <v>7540</v>
      </c>
      <c r="E4648" s="7" t="s">
        <v>7798</v>
      </c>
      <c r="F4648" s="8">
        <v>21</v>
      </c>
      <c r="G4648" s="8">
        <v>3.66</v>
      </c>
      <c r="H4648" s="8">
        <v>3.66</v>
      </c>
      <c r="I4648" s="8">
        <v>12480</v>
      </c>
      <c r="J4648" s="8">
        <v>45617</v>
      </c>
      <c r="K4648" s="8">
        <v>3.6552083333333334</v>
      </c>
      <c r="L4648" s="8">
        <f t="shared" si="288"/>
        <v>0.63437499999999991</v>
      </c>
      <c r="M4648" s="8">
        <f t="shared" si="289"/>
        <v>3.0208333333333335</v>
      </c>
      <c r="N4648" s="9"/>
      <c r="O4648" s="9"/>
      <c r="P4648" s="8">
        <v>21</v>
      </c>
      <c r="Q4648" s="8">
        <v>3.6552083333333334</v>
      </c>
      <c r="R4648" s="17">
        <f t="shared" si="290"/>
        <v>0</v>
      </c>
      <c r="S4648" s="18">
        <f t="shared" si="291"/>
        <v>45617</v>
      </c>
    </row>
    <row r="4649" spans="1:19" x14ac:dyDescent="0.25">
      <c r="A4649" s="7" t="s">
        <v>8149</v>
      </c>
      <c r="B4649" s="7" t="s">
        <v>8150</v>
      </c>
      <c r="C4649" s="7" t="s">
        <v>7249</v>
      </c>
      <c r="D4649" s="7" t="s">
        <v>7250</v>
      </c>
      <c r="E4649" s="7" t="s">
        <v>7251</v>
      </c>
      <c r="F4649" s="8">
        <v>21</v>
      </c>
      <c r="G4649" s="8">
        <v>24.08</v>
      </c>
      <c r="H4649" s="8">
        <v>24.08</v>
      </c>
      <c r="I4649" s="8">
        <v>850</v>
      </c>
      <c r="J4649" s="8">
        <v>20467.150000000001</v>
      </c>
      <c r="K4649" s="8">
        <v>24.079000000000001</v>
      </c>
      <c r="L4649" s="8">
        <f t="shared" si="288"/>
        <v>4.1789999999999985</v>
      </c>
      <c r="M4649" s="8">
        <f t="shared" si="289"/>
        <v>19.900000000000002</v>
      </c>
      <c r="N4649" s="8">
        <v>12</v>
      </c>
      <c r="O4649" s="8">
        <v>24.528000000000002</v>
      </c>
      <c r="P4649" s="8">
        <v>21</v>
      </c>
      <c r="Q4649" s="8">
        <v>24.079000000000001</v>
      </c>
      <c r="R4649" s="17">
        <f t="shared" si="290"/>
        <v>20848.800000000003</v>
      </c>
      <c r="S4649" s="18">
        <f t="shared" si="291"/>
        <v>20467.150000000001</v>
      </c>
    </row>
    <row r="4650" spans="1:19" x14ac:dyDescent="0.25">
      <c r="A4650" s="7" t="s">
        <v>8153</v>
      </c>
      <c r="B4650" s="7" t="s">
        <v>8154</v>
      </c>
      <c r="C4650" s="7" t="s">
        <v>5229</v>
      </c>
      <c r="D4650" s="7" t="s">
        <v>5230</v>
      </c>
      <c r="E4650" s="7" t="s">
        <v>8155</v>
      </c>
      <c r="F4650" s="8">
        <v>21</v>
      </c>
      <c r="G4650" s="8">
        <v>1754.5</v>
      </c>
      <c r="H4650" s="8">
        <v>1754.5</v>
      </c>
      <c r="I4650" s="8">
        <v>8</v>
      </c>
      <c r="J4650" s="8">
        <v>14036</v>
      </c>
      <c r="K4650" s="8">
        <v>1754.5</v>
      </c>
      <c r="L4650" s="8">
        <f t="shared" si="288"/>
        <v>304.5</v>
      </c>
      <c r="M4650" s="8">
        <f t="shared" si="289"/>
        <v>1450</v>
      </c>
      <c r="N4650" s="9"/>
      <c r="O4650" s="9"/>
      <c r="P4650" s="8">
        <v>21</v>
      </c>
      <c r="Q4650" s="8">
        <v>1754.5</v>
      </c>
      <c r="R4650" s="17">
        <f t="shared" si="290"/>
        <v>0</v>
      </c>
      <c r="S4650" s="18">
        <f t="shared" si="291"/>
        <v>14036</v>
      </c>
    </row>
    <row r="4651" spans="1:19" x14ac:dyDescent="0.25">
      <c r="A4651" s="7" t="s">
        <v>8156</v>
      </c>
      <c r="B4651" s="7" t="s">
        <v>8157</v>
      </c>
      <c r="C4651" s="7" t="s">
        <v>5229</v>
      </c>
      <c r="D4651" s="7" t="s">
        <v>5230</v>
      </c>
      <c r="E4651" s="7" t="s">
        <v>8155</v>
      </c>
      <c r="F4651" s="8">
        <v>21</v>
      </c>
      <c r="G4651" s="8">
        <v>217.8</v>
      </c>
      <c r="H4651" s="8">
        <v>217.8</v>
      </c>
      <c r="I4651" s="8">
        <v>48</v>
      </c>
      <c r="J4651" s="8">
        <v>10454.4</v>
      </c>
      <c r="K4651" s="8">
        <v>217.79999999999998</v>
      </c>
      <c r="L4651" s="8">
        <f t="shared" si="288"/>
        <v>37.799999999999983</v>
      </c>
      <c r="M4651" s="8">
        <f t="shared" si="289"/>
        <v>180</v>
      </c>
      <c r="N4651" s="9"/>
      <c r="O4651" s="9"/>
      <c r="P4651" s="8">
        <v>21</v>
      </c>
      <c r="Q4651" s="8">
        <v>217.79999999999998</v>
      </c>
      <c r="R4651" s="17">
        <f t="shared" si="290"/>
        <v>0</v>
      </c>
      <c r="S4651" s="18">
        <f t="shared" si="291"/>
        <v>10454.4</v>
      </c>
    </row>
    <row r="4652" spans="1:19" x14ac:dyDescent="0.25">
      <c r="A4652" s="7" t="s">
        <v>8166</v>
      </c>
      <c r="B4652" s="7" t="s">
        <v>8167</v>
      </c>
      <c r="C4652" s="7" t="s">
        <v>7375</v>
      </c>
      <c r="D4652" s="7" t="s">
        <v>7376</v>
      </c>
      <c r="E4652" s="7" t="s">
        <v>7377</v>
      </c>
      <c r="F4652" s="8">
        <v>15</v>
      </c>
      <c r="G4652" s="8">
        <v>105.24</v>
      </c>
      <c r="H4652" s="8">
        <v>105.24</v>
      </c>
      <c r="I4652" s="8">
        <v>36</v>
      </c>
      <c r="J4652" s="8">
        <v>3788.81</v>
      </c>
      <c r="K4652" s="8">
        <v>105.24472222222222</v>
      </c>
      <c r="L4652" s="8">
        <f t="shared" si="288"/>
        <v>13.727572463768112</v>
      </c>
      <c r="M4652" s="8">
        <f t="shared" si="289"/>
        <v>91.51714975845411</v>
      </c>
      <c r="N4652" s="9"/>
      <c r="O4652" s="9"/>
      <c r="P4652" s="8">
        <v>15</v>
      </c>
      <c r="Q4652" s="8">
        <v>105.24472222222222</v>
      </c>
      <c r="R4652" s="17">
        <f t="shared" si="290"/>
        <v>0</v>
      </c>
      <c r="S4652" s="18">
        <f t="shared" si="291"/>
        <v>3788.81</v>
      </c>
    </row>
    <row r="4653" spans="1:19" x14ac:dyDescent="0.25">
      <c r="A4653" s="7" t="s">
        <v>8172</v>
      </c>
      <c r="B4653" s="7" t="s">
        <v>8173</v>
      </c>
      <c r="C4653" s="7" t="s">
        <v>7375</v>
      </c>
      <c r="D4653" s="7" t="s">
        <v>7376</v>
      </c>
      <c r="E4653" s="7" t="s">
        <v>7377</v>
      </c>
      <c r="F4653" s="8">
        <v>15</v>
      </c>
      <c r="G4653" s="8">
        <v>905.05</v>
      </c>
      <c r="H4653" s="8">
        <v>905.05</v>
      </c>
      <c r="I4653" s="8">
        <v>24</v>
      </c>
      <c r="J4653" s="8">
        <v>21721.29</v>
      </c>
      <c r="K4653" s="8">
        <v>905.05375000000004</v>
      </c>
      <c r="L4653" s="8">
        <f t="shared" si="288"/>
        <v>118.0504891304347</v>
      </c>
      <c r="M4653" s="8">
        <f t="shared" si="289"/>
        <v>787.00326086956534</v>
      </c>
      <c r="N4653" s="9"/>
      <c r="O4653" s="9"/>
      <c r="P4653" s="8">
        <v>15</v>
      </c>
      <c r="Q4653" s="8">
        <v>905.05375000000004</v>
      </c>
      <c r="R4653" s="17">
        <f t="shared" si="290"/>
        <v>0</v>
      </c>
      <c r="S4653" s="18">
        <f t="shared" si="291"/>
        <v>21721.29</v>
      </c>
    </row>
    <row r="4654" spans="1:19" x14ac:dyDescent="0.25">
      <c r="A4654" s="7" t="s">
        <v>8176</v>
      </c>
      <c r="B4654" s="7" t="s">
        <v>8177</v>
      </c>
      <c r="C4654" s="7" t="s">
        <v>7375</v>
      </c>
      <c r="D4654" s="7" t="s">
        <v>7376</v>
      </c>
      <c r="E4654" s="7" t="s">
        <v>7377</v>
      </c>
      <c r="F4654" s="8">
        <v>15</v>
      </c>
      <c r="G4654" s="8">
        <v>92.23</v>
      </c>
      <c r="H4654" s="8">
        <v>92.23</v>
      </c>
      <c r="I4654" s="8">
        <v>36</v>
      </c>
      <c r="J4654" s="8">
        <v>3320.45</v>
      </c>
      <c r="K4654" s="8">
        <v>92.234722222222217</v>
      </c>
      <c r="L4654" s="8">
        <f t="shared" si="288"/>
        <v>12.030615942028973</v>
      </c>
      <c r="M4654" s="8">
        <f t="shared" si="289"/>
        <v>80.204106280193244</v>
      </c>
      <c r="N4654" s="13"/>
      <c r="O4654" s="13"/>
      <c r="P4654" s="8">
        <v>15</v>
      </c>
      <c r="Q4654" s="8">
        <v>92.234722222222217</v>
      </c>
      <c r="R4654" s="17">
        <f t="shared" si="290"/>
        <v>0</v>
      </c>
      <c r="S4654" s="18">
        <f t="shared" si="291"/>
        <v>3320.45</v>
      </c>
    </row>
    <row r="4655" spans="1:19" x14ac:dyDescent="0.25">
      <c r="A4655" s="7" t="s">
        <v>8182</v>
      </c>
      <c r="B4655" s="7" t="s">
        <v>8183</v>
      </c>
      <c r="C4655" s="7" t="s">
        <v>14</v>
      </c>
      <c r="D4655" s="7" t="s">
        <v>15</v>
      </c>
      <c r="E4655" s="7" t="s">
        <v>2322</v>
      </c>
      <c r="F4655" s="8">
        <v>21</v>
      </c>
      <c r="G4655" s="8">
        <v>203.01</v>
      </c>
      <c r="H4655" s="8">
        <v>203.01</v>
      </c>
      <c r="I4655" s="8">
        <v>3870</v>
      </c>
      <c r="J4655" s="8">
        <v>785653</v>
      </c>
      <c r="K4655" s="8">
        <v>203.01111111111112</v>
      </c>
      <c r="L4655" s="8">
        <f t="shared" si="288"/>
        <v>35.23333333333332</v>
      </c>
      <c r="M4655" s="8">
        <f t="shared" si="289"/>
        <v>167.7777777777778</v>
      </c>
      <c r="N4655" s="8">
        <v>12</v>
      </c>
      <c r="O4655" s="8">
        <v>187.9111111111111</v>
      </c>
      <c r="P4655" s="8">
        <v>21</v>
      </c>
      <c r="Q4655" s="8">
        <v>203.01111111111112</v>
      </c>
      <c r="R4655" s="17">
        <f t="shared" si="290"/>
        <v>727216</v>
      </c>
      <c r="S4655" s="18">
        <f t="shared" si="291"/>
        <v>785653</v>
      </c>
    </row>
    <row r="4656" spans="1:19" x14ac:dyDescent="0.25">
      <c r="A4656" s="7" t="s">
        <v>8190</v>
      </c>
      <c r="B4656" s="7" t="s">
        <v>8191</v>
      </c>
      <c r="C4656" s="7" t="s">
        <v>7249</v>
      </c>
      <c r="D4656" s="7" t="s">
        <v>7250</v>
      </c>
      <c r="E4656" s="7" t="s">
        <v>7251</v>
      </c>
      <c r="F4656" s="8">
        <v>21</v>
      </c>
      <c r="G4656" s="8">
        <v>16.940000000000001</v>
      </c>
      <c r="H4656" s="8">
        <v>16.940000000000001</v>
      </c>
      <c r="I4656" s="8">
        <v>50</v>
      </c>
      <c r="J4656" s="8">
        <v>847</v>
      </c>
      <c r="K4656" s="8">
        <v>16.940000000000001</v>
      </c>
      <c r="L4656" s="8">
        <f t="shared" si="288"/>
        <v>2.9399999999999995</v>
      </c>
      <c r="M4656" s="8">
        <f t="shared" si="289"/>
        <v>14.000000000000002</v>
      </c>
      <c r="N4656" s="13"/>
      <c r="O4656" s="13"/>
      <c r="P4656" s="8">
        <v>21</v>
      </c>
      <c r="Q4656" s="8">
        <v>16.940000000000001</v>
      </c>
      <c r="R4656" s="17">
        <f t="shared" si="290"/>
        <v>0</v>
      </c>
      <c r="S4656" s="18">
        <f t="shared" si="291"/>
        <v>847</v>
      </c>
    </row>
    <row r="4657" spans="1:19" x14ac:dyDescent="0.25">
      <c r="A4657" s="7" t="s">
        <v>8194</v>
      </c>
      <c r="B4657" s="7" t="s">
        <v>8195</v>
      </c>
      <c r="C4657" s="7" t="s">
        <v>7886</v>
      </c>
      <c r="D4657" s="7" t="s">
        <v>7887</v>
      </c>
      <c r="E4657" s="7" t="s">
        <v>7888</v>
      </c>
      <c r="F4657" s="8">
        <v>21</v>
      </c>
      <c r="G4657" s="8">
        <v>50.03</v>
      </c>
      <c r="H4657" s="8">
        <v>50.03</v>
      </c>
      <c r="I4657" s="8">
        <v>50</v>
      </c>
      <c r="J4657" s="8">
        <v>2501.5500000000002</v>
      </c>
      <c r="K4657" s="8">
        <v>50.031000000000006</v>
      </c>
      <c r="L4657" s="8">
        <f t="shared" si="288"/>
        <v>8.6830661157024807</v>
      </c>
      <c r="M4657" s="8">
        <f t="shared" si="289"/>
        <v>41.347933884297525</v>
      </c>
      <c r="N4657" s="9"/>
      <c r="O4657" s="9"/>
      <c r="P4657" s="8">
        <v>21</v>
      </c>
      <c r="Q4657" s="8">
        <v>50.031000000000006</v>
      </c>
      <c r="R4657" s="17">
        <f t="shared" si="290"/>
        <v>0</v>
      </c>
      <c r="S4657" s="18">
        <f t="shared" si="291"/>
        <v>2501.5500000000002</v>
      </c>
    </row>
    <row r="4658" spans="1:19" x14ac:dyDescent="0.25">
      <c r="A4658" s="7" t="s">
        <v>8198</v>
      </c>
      <c r="B4658" s="7" t="s">
        <v>8199</v>
      </c>
      <c r="C4658" s="7" t="s">
        <v>7375</v>
      </c>
      <c r="D4658" s="7" t="s">
        <v>7376</v>
      </c>
      <c r="E4658" s="7" t="s">
        <v>7377</v>
      </c>
      <c r="F4658" s="8">
        <v>15</v>
      </c>
      <c r="G4658" s="8">
        <v>241.53</v>
      </c>
      <c r="H4658" s="8">
        <v>241.53</v>
      </c>
      <c r="I4658" s="8">
        <v>60</v>
      </c>
      <c r="J4658" s="8">
        <v>14491.9</v>
      </c>
      <c r="K4658" s="8">
        <v>241.53166666666667</v>
      </c>
      <c r="L4658" s="8">
        <f t="shared" si="288"/>
        <v>31.504130434782581</v>
      </c>
      <c r="M4658" s="8">
        <f t="shared" si="289"/>
        <v>210.02753623188408</v>
      </c>
      <c r="N4658" s="13"/>
      <c r="O4658" s="13"/>
      <c r="P4658" s="8">
        <v>15</v>
      </c>
      <c r="Q4658" s="8">
        <v>241.53166666666667</v>
      </c>
      <c r="R4658" s="17">
        <f t="shared" si="290"/>
        <v>0</v>
      </c>
      <c r="S4658" s="18">
        <f t="shared" si="291"/>
        <v>14491.9</v>
      </c>
    </row>
    <row r="4659" spans="1:19" x14ac:dyDescent="0.25">
      <c r="A4659" s="7" t="s">
        <v>8204</v>
      </c>
      <c r="B4659" s="7" t="s">
        <v>8205</v>
      </c>
      <c r="C4659" s="7" t="s">
        <v>7375</v>
      </c>
      <c r="D4659" s="7" t="s">
        <v>7376</v>
      </c>
      <c r="E4659" s="7" t="s">
        <v>7377</v>
      </c>
      <c r="F4659" s="8">
        <v>15</v>
      </c>
      <c r="G4659" s="8">
        <v>102.54</v>
      </c>
      <c r="H4659" s="8">
        <v>102.54</v>
      </c>
      <c r="I4659" s="8">
        <v>1008</v>
      </c>
      <c r="J4659" s="8">
        <v>103362</v>
      </c>
      <c r="K4659" s="8">
        <v>102.54166666666667</v>
      </c>
      <c r="L4659" s="8">
        <f t="shared" si="288"/>
        <v>13.375</v>
      </c>
      <c r="M4659" s="8">
        <f t="shared" si="289"/>
        <v>89.166666666666671</v>
      </c>
      <c r="N4659" s="14">
        <v>12</v>
      </c>
      <c r="O4659" s="14">
        <v>107.83111111111111</v>
      </c>
      <c r="P4659" s="8">
        <v>15</v>
      </c>
      <c r="Q4659" s="8">
        <v>102.54166666666667</v>
      </c>
      <c r="R4659" s="17">
        <f t="shared" si="290"/>
        <v>108693.76000000001</v>
      </c>
      <c r="S4659" s="18">
        <f t="shared" si="291"/>
        <v>103362</v>
      </c>
    </row>
    <row r="4660" spans="1:19" x14ac:dyDescent="0.25">
      <c r="A4660" s="7" t="s">
        <v>8206</v>
      </c>
      <c r="B4660" s="7" t="s">
        <v>8207</v>
      </c>
      <c r="C4660" s="7" t="s">
        <v>8208</v>
      </c>
      <c r="D4660" s="7" t="s">
        <v>8209</v>
      </c>
      <c r="E4660" s="7" t="s">
        <v>8210</v>
      </c>
      <c r="F4660" s="8">
        <v>21</v>
      </c>
      <c r="G4660" s="8">
        <v>16695.18</v>
      </c>
      <c r="H4660" s="8">
        <v>16695.18</v>
      </c>
      <c r="I4660" s="8">
        <v>3</v>
      </c>
      <c r="J4660" s="8">
        <v>50085.54</v>
      </c>
      <c r="K4660" s="8">
        <v>16695.18</v>
      </c>
      <c r="L4660" s="8">
        <f t="shared" si="288"/>
        <v>2897.510578512396</v>
      </c>
      <c r="M4660" s="8">
        <f t="shared" si="289"/>
        <v>13797.669421487604</v>
      </c>
      <c r="N4660" s="9"/>
      <c r="O4660" s="9"/>
      <c r="P4660" s="8">
        <v>21</v>
      </c>
      <c r="Q4660" s="8">
        <v>16695.18</v>
      </c>
      <c r="R4660" s="17">
        <f t="shared" si="290"/>
        <v>0</v>
      </c>
      <c r="S4660" s="18">
        <f t="shared" si="291"/>
        <v>50085.54</v>
      </c>
    </row>
    <row r="4661" spans="1:19" x14ac:dyDescent="0.25">
      <c r="A4661" s="7" t="s">
        <v>8211</v>
      </c>
      <c r="B4661" s="7" t="s">
        <v>8212</v>
      </c>
      <c r="C4661" s="7" t="s">
        <v>7375</v>
      </c>
      <c r="D4661" s="7" t="s">
        <v>7376</v>
      </c>
      <c r="E4661" s="7" t="s">
        <v>7377</v>
      </c>
      <c r="F4661" s="8">
        <v>15</v>
      </c>
      <c r="G4661" s="8">
        <v>131.1</v>
      </c>
      <c r="H4661" s="8">
        <v>131.1</v>
      </c>
      <c r="I4661" s="8">
        <v>264</v>
      </c>
      <c r="J4661" s="8">
        <v>34610.400000000001</v>
      </c>
      <c r="K4661" s="8">
        <v>131.1</v>
      </c>
      <c r="L4661" s="8">
        <f t="shared" si="288"/>
        <v>17.099999999999994</v>
      </c>
      <c r="M4661" s="8">
        <f t="shared" si="289"/>
        <v>114</v>
      </c>
      <c r="N4661" s="9"/>
      <c r="O4661" s="9"/>
      <c r="P4661" s="8">
        <v>15</v>
      </c>
      <c r="Q4661" s="8">
        <v>131.1</v>
      </c>
      <c r="R4661" s="17">
        <f t="shared" si="290"/>
        <v>0</v>
      </c>
      <c r="S4661" s="18">
        <f t="shared" si="291"/>
        <v>34610.400000000001</v>
      </c>
    </row>
    <row r="4662" spans="1:19" x14ac:dyDescent="0.25">
      <c r="A4662" s="7" t="s">
        <v>8213</v>
      </c>
      <c r="B4662" s="7" t="s">
        <v>8214</v>
      </c>
      <c r="C4662" s="7" t="s">
        <v>7375</v>
      </c>
      <c r="D4662" s="7" t="s">
        <v>7376</v>
      </c>
      <c r="E4662" s="7" t="s">
        <v>7377</v>
      </c>
      <c r="F4662" s="8">
        <v>15</v>
      </c>
      <c r="G4662" s="8">
        <v>86.63</v>
      </c>
      <c r="H4662" s="8">
        <v>86.63</v>
      </c>
      <c r="I4662" s="8">
        <v>876</v>
      </c>
      <c r="J4662" s="8">
        <v>75890.799999999988</v>
      </c>
      <c r="K4662" s="8">
        <v>86.633333333333326</v>
      </c>
      <c r="L4662" s="8">
        <f t="shared" si="288"/>
        <v>11.299999999999997</v>
      </c>
      <c r="M4662" s="8">
        <f t="shared" si="289"/>
        <v>75.333333333333329</v>
      </c>
      <c r="N4662" s="14">
        <v>12</v>
      </c>
      <c r="O4662" s="14">
        <v>91.09333333333332</v>
      </c>
      <c r="P4662" s="8">
        <v>15</v>
      </c>
      <c r="Q4662" s="8">
        <v>86.633333333333326</v>
      </c>
      <c r="R4662" s="17">
        <f t="shared" si="290"/>
        <v>79797.759999999995</v>
      </c>
      <c r="S4662" s="18">
        <f t="shared" si="291"/>
        <v>75890.799999999988</v>
      </c>
    </row>
    <row r="4663" spans="1:19" x14ac:dyDescent="0.25">
      <c r="A4663" s="7" t="s">
        <v>8215</v>
      </c>
      <c r="B4663" s="7" t="s">
        <v>8216</v>
      </c>
      <c r="C4663" s="7" t="s">
        <v>7375</v>
      </c>
      <c r="D4663" s="7" t="s">
        <v>7376</v>
      </c>
      <c r="E4663" s="7" t="s">
        <v>7377</v>
      </c>
      <c r="F4663" s="8">
        <v>15</v>
      </c>
      <c r="G4663" s="8">
        <v>84.53</v>
      </c>
      <c r="H4663" s="8">
        <v>84.53</v>
      </c>
      <c r="I4663" s="8">
        <v>864</v>
      </c>
      <c r="J4663" s="8">
        <v>73029.599999999991</v>
      </c>
      <c r="K4663" s="8">
        <v>84.524999999999991</v>
      </c>
      <c r="L4663" s="8">
        <f t="shared" si="288"/>
        <v>11.024999999999991</v>
      </c>
      <c r="M4663" s="8">
        <f t="shared" si="289"/>
        <v>73.5</v>
      </c>
      <c r="N4663" s="13"/>
      <c r="O4663" s="13"/>
      <c r="P4663" s="8">
        <v>15</v>
      </c>
      <c r="Q4663" s="8">
        <v>84.524999999999991</v>
      </c>
      <c r="R4663" s="17">
        <f t="shared" si="290"/>
        <v>0</v>
      </c>
      <c r="S4663" s="18">
        <f t="shared" si="291"/>
        <v>73029.599999999991</v>
      </c>
    </row>
    <row r="4664" spans="1:19" x14ac:dyDescent="0.25">
      <c r="A4664" s="7" t="s">
        <v>8217</v>
      </c>
      <c r="B4664" s="7" t="s">
        <v>8218</v>
      </c>
      <c r="C4664" s="7" t="s">
        <v>8219</v>
      </c>
      <c r="D4664" s="7" t="s">
        <v>8220</v>
      </c>
      <c r="E4664" s="7" t="s">
        <v>8221</v>
      </c>
      <c r="F4664" s="8">
        <v>21</v>
      </c>
      <c r="G4664" s="8">
        <v>4763.7700000000004</v>
      </c>
      <c r="H4664" s="8">
        <v>4763.7700000000004</v>
      </c>
      <c r="I4664" s="8">
        <v>258</v>
      </c>
      <c r="J4664" s="8">
        <v>1229052.6600000001</v>
      </c>
      <c r="K4664" s="8">
        <v>4763.7700000000004</v>
      </c>
      <c r="L4664" s="8">
        <f t="shared" si="288"/>
        <v>826.77</v>
      </c>
      <c r="M4664" s="8">
        <f t="shared" si="289"/>
        <v>3937.0000000000005</v>
      </c>
      <c r="N4664" s="8">
        <v>12</v>
      </c>
      <c r="O4664" s="8">
        <v>4409.4400000000005</v>
      </c>
      <c r="P4664" s="8">
        <v>21</v>
      </c>
      <c r="Q4664" s="8">
        <v>4763.7700000000004</v>
      </c>
      <c r="R4664" s="17">
        <f t="shared" si="290"/>
        <v>1137635.52</v>
      </c>
      <c r="S4664" s="18">
        <f t="shared" si="291"/>
        <v>1229052.6600000001</v>
      </c>
    </row>
    <row r="4665" spans="1:19" x14ac:dyDescent="0.25">
      <c r="A4665" s="7" t="s">
        <v>8222</v>
      </c>
      <c r="B4665" s="7" t="s">
        <v>8223</v>
      </c>
      <c r="C4665" s="7" t="s">
        <v>7375</v>
      </c>
      <c r="D4665" s="7" t="s">
        <v>7376</v>
      </c>
      <c r="E4665" s="7" t="s">
        <v>7377</v>
      </c>
      <c r="F4665" s="8">
        <v>15</v>
      </c>
      <c r="G4665" s="8">
        <v>106.76</v>
      </c>
      <c r="H4665" s="8">
        <v>106.76</v>
      </c>
      <c r="I4665" s="8">
        <v>108</v>
      </c>
      <c r="J4665" s="8">
        <v>11529.900000000001</v>
      </c>
      <c r="K4665" s="8">
        <v>106.75833333333334</v>
      </c>
      <c r="L4665" s="8">
        <f t="shared" si="288"/>
        <v>13.924999999999997</v>
      </c>
      <c r="M4665" s="8">
        <f t="shared" si="289"/>
        <v>92.833333333333343</v>
      </c>
      <c r="N4665" s="8">
        <v>12</v>
      </c>
      <c r="O4665" s="8">
        <v>112.28</v>
      </c>
      <c r="P4665" s="8">
        <v>15</v>
      </c>
      <c r="Q4665" s="8">
        <v>106.75833333333334</v>
      </c>
      <c r="R4665" s="17">
        <f t="shared" si="290"/>
        <v>12126.24</v>
      </c>
      <c r="S4665" s="18">
        <f t="shared" si="291"/>
        <v>11529.900000000001</v>
      </c>
    </row>
    <row r="4666" spans="1:19" x14ac:dyDescent="0.25">
      <c r="A4666" s="7" t="s">
        <v>8224</v>
      </c>
      <c r="B4666" s="7" t="s">
        <v>8225</v>
      </c>
      <c r="C4666" s="7" t="s">
        <v>7375</v>
      </c>
      <c r="D4666" s="7" t="s">
        <v>7376</v>
      </c>
      <c r="E4666" s="7" t="s">
        <v>7377</v>
      </c>
      <c r="F4666" s="8">
        <v>15</v>
      </c>
      <c r="G4666" s="8">
        <v>109.95</v>
      </c>
      <c r="H4666" s="8">
        <v>109.95</v>
      </c>
      <c r="I4666" s="8">
        <v>72</v>
      </c>
      <c r="J4666" s="8">
        <v>7916.6</v>
      </c>
      <c r="K4666" s="8">
        <v>109.95277777777778</v>
      </c>
      <c r="L4666" s="8">
        <f t="shared" si="288"/>
        <v>14.341666666666654</v>
      </c>
      <c r="M4666" s="8">
        <f t="shared" si="289"/>
        <v>95.611111111111128</v>
      </c>
      <c r="N4666" s="8">
        <v>12</v>
      </c>
      <c r="O4666" s="8">
        <v>115.64</v>
      </c>
      <c r="P4666" s="8">
        <v>15</v>
      </c>
      <c r="Q4666" s="8">
        <v>109.95277777777778</v>
      </c>
      <c r="R4666" s="17">
        <f t="shared" si="290"/>
        <v>8326.08</v>
      </c>
      <c r="S4666" s="18">
        <f t="shared" si="291"/>
        <v>7916.6</v>
      </c>
    </row>
    <row r="4667" spans="1:19" x14ac:dyDescent="0.25">
      <c r="A4667" s="7" t="s">
        <v>8226</v>
      </c>
      <c r="B4667" s="7" t="s">
        <v>8227</v>
      </c>
      <c r="C4667" s="7" t="s">
        <v>14</v>
      </c>
      <c r="D4667" s="7" t="s">
        <v>15</v>
      </c>
      <c r="E4667" s="7" t="s">
        <v>7511</v>
      </c>
      <c r="F4667" s="8">
        <v>15</v>
      </c>
      <c r="G4667" s="8">
        <v>483</v>
      </c>
      <c r="H4667" s="8">
        <v>483</v>
      </c>
      <c r="I4667" s="8">
        <v>10</v>
      </c>
      <c r="J4667" s="8">
        <v>4830</v>
      </c>
      <c r="K4667" s="8">
        <v>483</v>
      </c>
      <c r="L4667" s="8">
        <f t="shared" si="288"/>
        <v>62.999999999999943</v>
      </c>
      <c r="M4667" s="8">
        <f t="shared" si="289"/>
        <v>420.00000000000006</v>
      </c>
      <c r="N4667" s="14">
        <v>12</v>
      </c>
      <c r="O4667" s="14">
        <v>479.35999999999996</v>
      </c>
      <c r="P4667" s="8">
        <v>15</v>
      </c>
      <c r="Q4667" s="8">
        <v>483</v>
      </c>
      <c r="R4667" s="17">
        <f t="shared" si="290"/>
        <v>4793.5999999999995</v>
      </c>
      <c r="S4667" s="18">
        <f t="shared" si="291"/>
        <v>4830</v>
      </c>
    </row>
    <row r="4668" spans="1:19" x14ac:dyDescent="0.25">
      <c r="A4668" s="7" t="s">
        <v>8228</v>
      </c>
      <c r="B4668" s="7" t="s">
        <v>8229</v>
      </c>
      <c r="C4668" s="7" t="s">
        <v>7375</v>
      </c>
      <c r="D4668" s="7" t="s">
        <v>7376</v>
      </c>
      <c r="E4668" s="7" t="s">
        <v>7377</v>
      </c>
      <c r="F4668" s="8">
        <v>15</v>
      </c>
      <c r="G4668" s="8">
        <v>99.38</v>
      </c>
      <c r="H4668" s="8">
        <v>99.38</v>
      </c>
      <c r="I4668" s="8">
        <v>288</v>
      </c>
      <c r="J4668" s="8">
        <v>28621.200000000001</v>
      </c>
      <c r="K4668" s="8">
        <v>99.379166666666663</v>
      </c>
      <c r="L4668" s="8">
        <f t="shared" si="288"/>
        <v>12.962499999999991</v>
      </c>
      <c r="M4668" s="8">
        <f t="shared" si="289"/>
        <v>86.416666666666671</v>
      </c>
      <c r="N4668" s="14">
        <v>12</v>
      </c>
      <c r="O4668" s="14">
        <v>104.50222222222222</v>
      </c>
      <c r="P4668" s="8">
        <v>15</v>
      </c>
      <c r="Q4668" s="8">
        <v>99.379166666666663</v>
      </c>
      <c r="R4668" s="17">
        <f t="shared" si="290"/>
        <v>30096.639999999999</v>
      </c>
      <c r="S4668" s="18">
        <f t="shared" si="291"/>
        <v>28621.200000000001</v>
      </c>
    </row>
    <row r="4669" spans="1:19" x14ac:dyDescent="0.25">
      <c r="A4669" s="7" t="s">
        <v>8230</v>
      </c>
      <c r="B4669" s="7" t="s">
        <v>8231</v>
      </c>
      <c r="C4669" s="7" t="s">
        <v>7249</v>
      </c>
      <c r="D4669" s="7" t="s">
        <v>7250</v>
      </c>
      <c r="E4669" s="7" t="s">
        <v>7251</v>
      </c>
      <c r="F4669" s="8">
        <v>21</v>
      </c>
      <c r="G4669" s="8">
        <v>27.71</v>
      </c>
      <c r="H4669" s="8">
        <v>27.71</v>
      </c>
      <c r="I4669" s="8">
        <v>110</v>
      </c>
      <c r="J4669" s="8">
        <v>3047.99</v>
      </c>
      <c r="K4669" s="8">
        <v>27.709</v>
      </c>
      <c r="L4669" s="8">
        <f t="shared" si="288"/>
        <v>4.8089999999999975</v>
      </c>
      <c r="M4669" s="8">
        <f t="shared" si="289"/>
        <v>22.900000000000002</v>
      </c>
      <c r="N4669" s="13"/>
      <c r="O4669" s="13"/>
      <c r="P4669" s="8">
        <v>21</v>
      </c>
      <c r="Q4669" s="8">
        <v>27.709</v>
      </c>
      <c r="R4669" s="17">
        <f t="shared" si="290"/>
        <v>0</v>
      </c>
      <c r="S4669" s="18">
        <f t="shared" si="291"/>
        <v>3047.99</v>
      </c>
    </row>
    <row r="4670" spans="1:19" x14ac:dyDescent="0.25">
      <c r="A4670" s="7" t="s">
        <v>8232</v>
      </c>
      <c r="B4670" s="7" t="s">
        <v>8233</v>
      </c>
      <c r="C4670" s="7" t="s">
        <v>14</v>
      </c>
      <c r="D4670" s="7" t="s">
        <v>15</v>
      </c>
      <c r="E4670" s="7" t="s">
        <v>7231</v>
      </c>
      <c r="F4670" s="8">
        <v>21</v>
      </c>
      <c r="G4670" s="8">
        <v>31.46</v>
      </c>
      <c r="H4670" s="8">
        <v>31.46</v>
      </c>
      <c r="I4670" s="8">
        <v>1100</v>
      </c>
      <c r="J4670" s="8">
        <v>34606</v>
      </c>
      <c r="K4670" s="8">
        <v>31.46</v>
      </c>
      <c r="L4670" s="8">
        <f t="shared" si="288"/>
        <v>5.4600000000000009</v>
      </c>
      <c r="M4670" s="8">
        <f t="shared" si="289"/>
        <v>26</v>
      </c>
      <c r="N4670" s="13"/>
      <c r="O4670" s="13"/>
      <c r="P4670" s="8">
        <v>21</v>
      </c>
      <c r="Q4670" s="8">
        <v>31.46</v>
      </c>
      <c r="R4670" s="17">
        <f t="shared" si="290"/>
        <v>0</v>
      </c>
      <c r="S4670" s="18">
        <f t="shared" si="291"/>
        <v>34606</v>
      </c>
    </row>
    <row r="4671" spans="1:19" x14ac:dyDescent="0.25">
      <c r="A4671" s="7" t="s">
        <v>8234</v>
      </c>
      <c r="B4671" s="7" t="s">
        <v>8235</v>
      </c>
      <c r="C4671" s="7" t="s">
        <v>7375</v>
      </c>
      <c r="D4671" s="7" t="s">
        <v>7376</v>
      </c>
      <c r="E4671" s="7" t="s">
        <v>7377</v>
      </c>
      <c r="F4671" s="8">
        <v>15</v>
      </c>
      <c r="G4671" s="8">
        <v>143.75</v>
      </c>
      <c r="H4671" s="8">
        <v>143.75</v>
      </c>
      <c r="I4671" s="8">
        <v>120</v>
      </c>
      <c r="J4671" s="8">
        <v>17250</v>
      </c>
      <c r="K4671" s="8">
        <v>143.75</v>
      </c>
      <c r="L4671" s="8">
        <f t="shared" si="288"/>
        <v>18.749999999999986</v>
      </c>
      <c r="M4671" s="8">
        <f t="shared" si="289"/>
        <v>125.00000000000001</v>
      </c>
      <c r="N4671" s="9"/>
      <c r="O4671" s="9"/>
      <c r="P4671" s="8">
        <v>15</v>
      </c>
      <c r="Q4671" s="8">
        <v>143.75</v>
      </c>
      <c r="R4671" s="17">
        <f t="shared" si="290"/>
        <v>0</v>
      </c>
      <c r="S4671" s="18">
        <f t="shared" si="291"/>
        <v>17250</v>
      </c>
    </row>
    <row r="4672" spans="1:19" x14ac:dyDescent="0.25">
      <c r="A4672" s="7" t="s">
        <v>8236</v>
      </c>
      <c r="B4672" s="7" t="s">
        <v>8237</v>
      </c>
      <c r="C4672" s="7" t="s">
        <v>7375</v>
      </c>
      <c r="D4672" s="7" t="s">
        <v>7376</v>
      </c>
      <c r="E4672" s="7" t="s">
        <v>7377</v>
      </c>
      <c r="F4672" s="8">
        <v>15</v>
      </c>
      <c r="G4672" s="8">
        <v>436.62</v>
      </c>
      <c r="H4672" s="8">
        <v>436.62</v>
      </c>
      <c r="I4672" s="8">
        <v>12</v>
      </c>
      <c r="J4672" s="8">
        <v>5239.3999999999996</v>
      </c>
      <c r="K4672" s="8">
        <v>436.61666666666662</v>
      </c>
      <c r="L4672" s="8">
        <f t="shared" si="288"/>
        <v>56.949999999999989</v>
      </c>
      <c r="M4672" s="8">
        <f t="shared" si="289"/>
        <v>379.66666666666663</v>
      </c>
      <c r="N4672" s="9"/>
      <c r="O4672" s="9"/>
      <c r="P4672" s="8">
        <v>15</v>
      </c>
      <c r="Q4672" s="8">
        <v>436.61666666666662</v>
      </c>
      <c r="R4672" s="17">
        <f t="shared" si="290"/>
        <v>0</v>
      </c>
      <c r="S4672" s="18">
        <f t="shared" si="291"/>
        <v>5239.3999999999996</v>
      </c>
    </row>
    <row r="4673" spans="1:19" x14ac:dyDescent="0.25">
      <c r="A4673" s="7" t="s">
        <v>8238</v>
      </c>
      <c r="B4673" s="7" t="s">
        <v>8239</v>
      </c>
      <c r="C4673" s="7" t="s">
        <v>5229</v>
      </c>
      <c r="D4673" s="7" t="s">
        <v>5230</v>
      </c>
      <c r="E4673" s="7" t="s">
        <v>8155</v>
      </c>
      <c r="F4673" s="8">
        <v>21</v>
      </c>
      <c r="G4673" s="8">
        <v>60.5</v>
      </c>
      <c r="H4673" s="8">
        <v>60.5</v>
      </c>
      <c r="I4673" s="8">
        <v>12210</v>
      </c>
      <c r="J4673" s="8">
        <v>738705</v>
      </c>
      <c r="K4673" s="8">
        <v>60.5</v>
      </c>
      <c r="L4673" s="8">
        <f t="shared" si="288"/>
        <v>10.5</v>
      </c>
      <c r="M4673" s="8">
        <f t="shared" si="289"/>
        <v>50</v>
      </c>
      <c r="N4673" s="8">
        <v>12</v>
      </c>
      <c r="O4673" s="8">
        <v>56</v>
      </c>
      <c r="P4673" s="8">
        <v>21</v>
      </c>
      <c r="Q4673" s="8">
        <v>60.5</v>
      </c>
      <c r="R4673" s="17">
        <f t="shared" si="290"/>
        <v>683760</v>
      </c>
      <c r="S4673" s="18">
        <f t="shared" si="291"/>
        <v>738705</v>
      </c>
    </row>
    <row r="4674" spans="1:19" x14ac:dyDescent="0.25">
      <c r="A4674" s="7" t="s">
        <v>8242</v>
      </c>
      <c r="B4674" s="7" t="s">
        <v>8243</v>
      </c>
      <c r="C4674" s="7" t="s">
        <v>7249</v>
      </c>
      <c r="D4674" s="7" t="s">
        <v>7250</v>
      </c>
      <c r="E4674" s="7" t="s">
        <v>7251</v>
      </c>
      <c r="F4674" s="8">
        <v>21</v>
      </c>
      <c r="G4674" s="8">
        <v>24.08</v>
      </c>
      <c r="H4674" s="8">
        <v>24.08</v>
      </c>
      <c r="I4674" s="8">
        <v>250</v>
      </c>
      <c r="J4674" s="8">
        <v>6019.75</v>
      </c>
      <c r="K4674" s="8">
        <v>24.079000000000001</v>
      </c>
      <c r="L4674" s="8">
        <f t="shared" ref="L4674:L4737" si="292">K4674-M4674</f>
        <v>4.1789999999999985</v>
      </c>
      <c r="M4674" s="8">
        <f t="shared" ref="M4674:M4737" si="293">K4674/((100+F4674)/100)</f>
        <v>19.900000000000002</v>
      </c>
      <c r="N4674" s="9"/>
      <c r="O4674" s="9"/>
      <c r="P4674" s="8">
        <v>21</v>
      </c>
      <c r="Q4674" s="8">
        <v>24.079000000000001</v>
      </c>
      <c r="R4674" s="17">
        <f t="shared" ref="R4674:R4737" si="294">I4674*O4674</f>
        <v>0</v>
      </c>
      <c r="S4674" s="18">
        <f t="shared" si="291"/>
        <v>6019.75</v>
      </c>
    </row>
    <row r="4675" spans="1:19" x14ac:dyDescent="0.25">
      <c r="A4675" s="7" t="s">
        <v>8248</v>
      </c>
      <c r="B4675" s="7" t="s">
        <v>8249</v>
      </c>
      <c r="C4675" s="7" t="s">
        <v>7375</v>
      </c>
      <c r="D4675" s="7" t="s">
        <v>7376</v>
      </c>
      <c r="E4675" s="7" t="s">
        <v>7377</v>
      </c>
      <c r="F4675" s="8">
        <v>15</v>
      </c>
      <c r="G4675" s="8">
        <v>311.83999999999997</v>
      </c>
      <c r="H4675" s="8">
        <v>311.83999999999997</v>
      </c>
      <c r="I4675" s="8">
        <v>120</v>
      </c>
      <c r="J4675" s="8">
        <v>37421</v>
      </c>
      <c r="K4675" s="8">
        <v>311.84166666666664</v>
      </c>
      <c r="L4675" s="8">
        <f t="shared" si="292"/>
        <v>40.674999999999955</v>
      </c>
      <c r="M4675" s="8">
        <f t="shared" si="293"/>
        <v>271.16666666666669</v>
      </c>
      <c r="N4675" s="13"/>
      <c r="O4675" s="13"/>
      <c r="P4675" s="8">
        <v>15</v>
      </c>
      <c r="Q4675" s="8">
        <v>311.84166666666664</v>
      </c>
      <c r="R4675" s="17">
        <f t="shared" si="294"/>
        <v>0</v>
      </c>
      <c r="S4675" s="18">
        <f t="shared" ref="S4675:S4738" si="295">J4675</f>
        <v>37421</v>
      </c>
    </row>
    <row r="4676" spans="1:19" x14ac:dyDescent="0.25">
      <c r="A4676" s="7" t="s">
        <v>8250</v>
      </c>
      <c r="B4676" s="7" t="s">
        <v>8251</v>
      </c>
      <c r="C4676" s="7" t="s">
        <v>14</v>
      </c>
      <c r="D4676" s="7" t="s">
        <v>15</v>
      </c>
      <c r="E4676" s="7" t="s">
        <v>2322</v>
      </c>
      <c r="F4676" s="8">
        <v>21</v>
      </c>
      <c r="G4676" s="8">
        <v>1.33</v>
      </c>
      <c r="H4676" s="8">
        <v>1.33</v>
      </c>
      <c r="I4676" s="8">
        <v>4000</v>
      </c>
      <c r="J4676" s="8">
        <v>5324</v>
      </c>
      <c r="K4676" s="8">
        <v>1.331</v>
      </c>
      <c r="L4676" s="8">
        <f t="shared" si="292"/>
        <v>0.23099999999999987</v>
      </c>
      <c r="M4676" s="8">
        <f t="shared" si="293"/>
        <v>1.1000000000000001</v>
      </c>
      <c r="N4676" s="13"/>
      <c r="O4676" s="13"/>
      <c r="P4676" s="8">
        <v>21</v>
      </c>
      <c r="Q4676" s="8">
        <v>1.331</v>
      </c>
      <c r="R4676" s="17">
        <f t="shared" si="294"/>
        <v>0</v>
      </c>
      <c r="S4676" s="18">
        <f t="shared" si="295"/>
        <v>5324</v>
      </c>
    </row>
    <row r="4677" spans="1:19" x14ac:dyDescent="0.25">
      <c r="A4677" s="7" t="s">
        <v>8258</v>
      </c>
      <c r="B4677" s="7" t="s">
        <v>8259</v>
      </c>
      <c r="C4677" s="7" t="s">
        <v>14</v>
      </c>
      <c r="D4677" s="7" t="s">
        <v>15</v>
      </c>
      <c r="E4677" s="7" t="s">
        <v>2322</v>
      </c>
      <c r="F4677" s="8">
        <v>21</v>
      </c>
      <c r="G4677" s="8">
        <v>1424.62</v>
      </c>
      <c r="H4677" s="8">
        <v>1424.62</v>
      </c>
      <c r="I4677" s="8">
        <v>12</v>
      </c>
      <c r="J4677" s="8">
        <v>17095.419999999998</v>
      </c>
      <c r="K4677" s="8">
        <v>1424.6183333333331</v>
      </c>
      <c r="L4677" s="8">
        <f t="shared" si="292"/>
        <v>247.2478099173552</v>
      </c>
      <c r="M4677" s="8">
        <f t="shared" si="293"/>
        <v>1177.3705234159779</v>
      </c>
      <c r="N4677" s="9"/>
      <c r="O4677" s="9"/>
      <c r="P4677" s="8">
        <v>21</v>
      </c>
      <c r="Q4677" s="8">
        <v>1424.6183333333331</v>
      </c>
      <c r="R4677" s="17">
        <f t="shared" si="294"/>
        <v>0</v>
      </c>
      <c r="S4677" s="18">
        <f t="shared" si="295"/>
        <v>17095.419999999998</v>
      </c>
    </row>
    <row r="4678" spans="1:19" x14ac:dyDescent="0.25">
      <c r="A4678" s="7" t="s">
        <v>8260</v>
      </c>
      <c r="B4678" s="7" t="s">
        <v>8261</v>
      </c>
      <c r="C4678" s="7" t="s">
        <v>7886</v>
      </c>
      <c r="D4678" s="7" t="s">
        <v>7887</v>
      </c>
      <c r="E4678" s="7" t="s">
        <v>7888</v>
      </c>
      <c r="F4678" s="8">
        <v>21</v>
      </c>
      <c r="G4678" s="8">
        <v>35.090000000000003</v>
      </c>
      <c r="H4678" s="8">
        <v>35.090000000000003</v>
      </c>
      <c r="I4678" s="8">
        <v>1785</v>
      </c>
      <c r="J4678" s="8">
        <v>62635.650000000052</v>
      </c>
      <c r="K4678" s="8">
        <v>35.090000000000032</v>
      </c>
      <c r="L4678" s="8">
        <f t="shared" si="292"/>
        <v>6.0900000000000034</v>
      </c>
      <c r="M4678" s="8">
        <f t="shared" si="293"/>
        <v>29.000000000000028</v>
      </c>
      <c r="N4678" s="8">
        <v>12</v>
      </c>
      <c r="O4678" s="8">
        <v>32.479999999999997</v>
      </c>
      <c r="P4678" s="8">
        <v>21</v>
      </c>
      <c r="Q4678" s="8">
        <v>35.090000000000003</v>
      </c>
      <c r="R4678" s="17">
        <f t="shared" si="294"/>
        <v>57976.799999999996</v>
      </c>
      <c r="S4678" s="18">
        <f t="shared" si="295"/>
        <v>62635.650000000052</v>
      </c>
    </row>
    <row r="4679" spans="1:19" x14ac:dyDescent="0.25">
      <c r="A4679" s="7" t="s">
        <v>8262</v>
      </c>
      <c r="B4679" s="7" t="s">
        <v>8263</v>
      </c>
      <c r="C4679" s="7" t="s">
        <v>7886</v>
      </c>
      <c r="D4679" s="7" t="s">
        <v>7887</v>
      </c>
      <c r="E4679" s="7" t="s">
        <v>7888</v>
      </c>
      <c r="F4679" s="8">
        <v>21</v>
      </c>
      <c r="G4679" s="8">
        <v>35.090000000000003</v>
      </c>
      <c r="H4679" s="8">
        <v>35.090000000000003</v>
      </c>
      <c r="I4679" s="8">
        <v>560</v>
      </c>
      <c r="J4679" s="8">
        <v>19650.400000000001</v>
      </c>
      <c r="K4679" s="8">
        <v>35.090000000000003</v>
      </c>
      <c r="L4679" s="8">
        <f t="shared" si="292"/>
        <v>6.09</v>
      </c>
      <c r="M4679" s="8">
        <f t="shared" si="293"/>
        <v>29.000000000000004</v>
      </c>
      <c r="N4679" s="9"/>
      <c r="O4679" s="9"/>
      <c r="P4679" s="8">
        <v>21</v>
      </c>
      <c r="Q4679" s="8">
        <v>35.090000000000003</v>
      </c>
      <c r="R4679" s="17">
        <f t="shared" si="294"/>
        <v>0</v>
      </c>
      <c r="S4679" s="18">
        <f t="shared" si="295"/>
        <v>19650.400000000001</v>
      </c>
    </row>
    <row r="4680" spans="1:19" x14ac:dyDescent="0.25">
      <c r="A4680" s="7" t="s">
        <v>8264</v>
      </c>
      <c r="B4680" s="7" t="s">
        <v>8265</v>
      </c>
      <c r="C4680" s="7" t="s">
        <v>14</v>
      </c>
      <c r="D4680" s="7" t="s">
        <v>15</v>
      </c>
      <c r="E4680" s="7" t="s">
        <v>2322</v>
      </c>
      <c r="F4680" s="8">
        <v>21</v>
      </c>
      <c r="G4680" s="8">
        <v>45.65</v>
      </c>
      <c r="H4680" s="8">
        <v>45.65</v>
      </c>
      <c r="I4680" s="8">
        <v>135</v>
      </c>
      <c r="J4680" s="8">
        <v>6163.1999999999989</v>
      </c>
      <c r="K4680" s="8">
        <v>45.653333333333322</v>
      </c>
      <c r="L4680" s="8">
        <f t="shared" si="292"/>
        <v>7.923305785123965</v>
      </c>
      <c r="M4680" s="8">
        <f t="shared" si="293"/>
        <v>37.730027548209357</v>
      </c>
      <c r="N4680" s="9"/>
      <c r="O4680" s="9"/>
      <c r="P4680" s="8">
        <v>21</v>
      </c>
      <c r="Q4680" s="8">
        <v>45.653333333333329</v>
      </c>
      <c r="R4680" s="17">
        <f t="shared" si="294"/>
        <v>0</v>
      </c>
      <c r="S4680" s="18">
        <f t="shared" si="295"/>
        <v>6163.1999999999989</v>
      </c>
    </row>
    <row r="4681" spans="1:19" x14ac:dyDescent="0.25">
      <c r="A4681" s="7" t="s">
        <v>8266</v>
      </c>
      <c r="B4681" s="7" t="s">
        <v>8267</v>
      </c>
      <c r="C4681" s="7" t="s">
        <v>7375</v>
      </c>
      <c r="D4681" s="7" t="s">
        <v>7376</v>
      </c>
      <c r="E4681" s="7" t="s">
        <v>7377</v>
      </c>
      <c r="F4681" s="8">
        <v>15</v>
      </c>
      <c r="G4681" s="8">
        <v>117.33</v>
      </c>
      <c r="H4681" s="8">
        <v>117.33</v>
      </c>
      <c r="I4681" s="8">
        <v>108</v>
      </c>
      <c r="J4681" s="8">
        <v>12671.849999999999</v>
      </c>
      <c r="K4681" s="8">
        <v>117.33194444444443</v>
      </c>
      <c r="L4681" s="8">
        <f t="shared" si="292"/>
        <v>15.30416666666666</v>
      </c>
      <c r="M4681" s="8">
        <f t="shared" si="293"/>
        <v>102.02777777777777</v>
      </c>
      <c r="N4681" s="9"/>
      <c r="O4681" s="9"/>
      <c r="P4681" s="8">
        <v>15</v>
      </c>
      <c r="Q4681" s="8">
        <v>117.33194444444445</v>
      </c>
      <c r="R4681" s="17">
        <f t="shared" si="294"/>
        <v>0</v>
      </c>
      <c r="S4681" s="18">
        <f t="shared" si="295"/>
        <v>12671.849999999999</v>
      </c>
    </row>
    <row r="4682" spans="1:19" x14ac:dyDescent="0.25">
      <c r="A4682" s="7" t="s">
        <v>8270</v>
      </c>
      <c r="B4682" s="7" t="s">
        <v>8271</v>
      </c>
      <c r="C4682" s="7" t="s">
        <v>7249</v>
      </c>
      <c r="D4682" s="7" t="s">
        <v>7250</v>
      </c>
      <c r="E4682" s="7" t="s">
        <v>7251</v>
      </c>
      <c r="F4682" s="8">
        <v>21</v>
      </c>
      <c r="G4682" s="8">
        <v>24.08</v>
      </c>
      <c r="H4682" s="8">
        <v>24.08</v>
      </c>
      <c r="I4682" s="8">
        <v>400</v>
      </c>
      <c r="J4682" s="8">
        <v>9631.6</v>
      </c>
      <c r="K4682" s="8">
        <v>24.079000000000001</v>
      </c>
      <c r="L4682" s="8">
        <f t="shared" si="292"/>
        <v>4.1789999999999985</v>
      </c>
      <c r="M4682" s="8">
        <f t="shared" si="293"/>
        <v>19.900000000000002</v>
      </c>
      <c r="N4682" s="14">
        <v>12</v>
      </c>
      <c r="O4682" s="14">
        <v>24.527999999999999</v>
      </c>
      <c r="P4682" s="8">
        <v>21</v>
      </c>
      <c r="Q4682" s="8">
        <v>24.079000000000001</v>
      </c>
      <c r="R4682" s="17">
        <f t="shared" si="294"/>
        <v>9811.1999999999989</v>
      </c>
      <c r="S4682" s="18">
        <f t="shared" si="295"/>
        <v>9631.6</v>
      </c>
    </row>
    <row r="4683" spans="1:19" x14ac:dyDescent="0.25">
      <c r="A4683" s="7" t="s">
        <v>8278</v>
      </c>
      <c r="B4683" s="7" t="s">
        <v>8279</v>
      </c>
      <c r="C4683" s="7" t="s">
        <v>5229</v>
      </c>
      <c r="D4683" s="7" t="s">
        <v>5230</v>
      </c>
      <c r="E4683" s="7" t="s">
        <v>8155</v>
      </c>
      <c r="F4683" s="8">
        <v>21</v>
      </c>
      <c r="G4683" s="8">
        <v>689.7</v>
      </c>
      <c r="H4683" s="8">
        <v>689.7</v>
      </c>
      <c r="I4683" s="8">
        <v>80</v>
      </c>
      <c r="J4683" s="8">
        <v>55176</v>
      </c>
      <c r="K4683" s="8">
        <v>689.7</v>
      </c>
      <c r="L4683" s="8">
        <f t="shared" si="292"/>
        <v>119.70000000000005</v>
      </c>
      <c r="M4683" s="8">
        <f t="shared" si="293"/>
        <v>570</v>
      </c>
      <c r="N4683" s="9"/>
      <c r="O4683" s="9"/>
      <c r="P4683" s="8">
        <v>21</v>
      </c>
      <c r="Q4683" s="8">
        <v>689.7</v>
      </c>
      <c r="R4683" s="17">
        <f t="shared" si="294"/>
        <v>0</v>
      </c>
      <c r="S4683" s="18">
        <f t="shared" si="295"/>
        <v>55176</v>
      </c>
    </row>
    <row r="4684" spans="1:19" x14ac:dyDescent="0.25">
      <c r="A4684" s="7" t="s">
        <v>8280</v>
      </c>
      <c r="B4684" s="7" t="s">
        <v>8281</v>
      </c>
      <c r="C4684" s="7" t="s">
        <v>14</v>
      </c>
      <c r="D4684" s="7" t="s">
        <v>15</v>
      </c>
      <c r="E4684" s="7" t="s">
        <v>7511</v>
      </c>
      <c r="F4684" s="8">
        <v>21</v>
      </c>
      <c r="G4684" s="8">
        <v>205.7</v>
      </c>
      <c r="H4684" s="8">
        <v>205.7</v>
      </c>
      <c r="I4684" s="8">
        <v>20</v>
      </c>
      <c r="J4684" s="8">
        <v>4114</v>
      </c>
      <c r="K4684" s="8">
        <v>205.7</v>
      </c>
      <c r="L4684" s="8">
        <f t="shared" si="292"/>
        <v>35.699999999999989</v>
      </c>
      <c r="M4684" s="8">
        <f t="shared" si="293"/>
        <v>170</v>
      </c>
      <c r="N4684" s="13"/>
      <c r="O4684" s="13"/>
      <c r="P4684" s="8">
        <v>21</v>
      </c>
      <c r="Q4684" s="8">
        <v>205.7</v>
      </c>
      <c r="R4684" s="17">
        <f t="shared" si="294"/>
        <v>0</v>
      </c>
      <c r="S4684" s="18">
        <f t="shared" si="295"/>
        <v>4114</v>
      </c>
    </row>
    <row r="4685" spans="1:19" x14ac:dyDescent="0.25">
      <c r="A4685" s="7" t="s">
        <v>8282</v>
      </c>
      <c r="B4685" s="7" t="s">
        <v>8283</v>
      </c>
      <c r="C4685" s="7" t="s">
        <v>14</v>
      </c>
      <c r="D4685" s="7" t="s">
        <v>15</v>
      </c>
      <c r="E4685" s="7" t="s">
        <v>2322</v>
      </c>
      <c r="F4685" s="8">
        <v>21</v>
      </c>
      <c r="G4685" s="8">
        <v>53.05</v>
      </c>
      <c r="H4685" s="8">
        <v>53.05</v>
      </c>
      <c r="I4685" s="8">
        <v>200</v>
      </c>
      <c r="J4685" s="8">
        <v>10609.28</v>
      </c>
      <c r="K4685" s="8">
        <v>53.046400000000006</v>
      </c>
      <c r="L4685" s="8">
        <f t="shared" si="292"/>
        <v>9.2064000000000021</v>
      </c>
      <c r="M4685" s="8">
        <f t="shared" si="293"/>
        <v>43.84</v>
      </c>
      <c r="N4685" s="9"/>
      <c r="O4685" s="9"/>
      <c r="P4685" s="8">
        <v>21</v>
      </c>
      <c r="Q4685" s="8">
        <v>53.046400000000006</v>
      </c>
      <c r="R4685" s="17">
        <f t="shared" si="294"/>
        <v>0</v>
      </c>
      <c r="S4685" s="18">
        <f t="shared" si="295"/>
        <v>10609.28</v>
      </c>
    </row>
    <row r="4686" spans="1:19" x14ac:dyDescent="0.25">
      <c r="A4686" s="7" t="s">
        <v>8286</v>
      </c>
      <c r="B4686" s="7" t="s">
        <v>8287</v>
      </c>
      <c r="C4686" s="7" t="s">
        <v>7249</v>
      </c>
      <c r="D4686" s="7" t="s">
        <v>7250</v>
      </c>
      <c r="E4686" s="7" t="s">
        <v>7251</v>
      </c>
      <c r="F4686" s="8">
        <v>21</v>
      </c>
      <c r="G4686" s="8">
        <v>27.71</v>
      </c>
      <c r="H4686" s="8">
        <v>27.71</v>
      </c>
      <c r="I4686" s="8">
        <v>380</v>
      </c>
      <c r="J4686" s="8">
        <v>10529.420000000002</v>
      </c>
      <c r="K4686" s="8">
        <v>27.709000000000007</v>
      </c>
      <c r="L4686" s="8">
        <f t="shared" si="292"/>
        <v>4.8090000000000011</v>
      </c>
      <c r="M4686" s="8">
        <f t="shared" si="293"/>
        <v>22.900000000000006</v>
      </c>
      <c r="N4686" s="9"/>
      <c r="O4686" s="9"/>
      <c r="P4686" s="8">
        <v>21</v>
      </c>
      <c r="Q4686" s="8">
        <v>27.709</v>
      </c>
      <c r="R4686" s="17">
        <f t="shared" si="294"/>
        <v>0</v>
      </c>
      <c r="S4686" s="18">
        <f t="shared" si="295"/>
        <v>10529.420000000002</v>
      </c>
    </row>
    <row r="4687" spans="1:19" x14ac:dyDescent="0.25">
      <c r="A4687" s="7" t="s">
        <v>8290</v>
      </c>
      <c r="B4687" s="7" t="s">
        <v>8291</v>
      </c>
      <c r="C4687" s="7" t="s">
        <v>37</v>
      </c>
      <c r="D4687" s="7" t="s">
        <v>38</v>
      </c>
      <c r="E4687" s="7" t="s">
        <v>39</v>
      </c>
      <c r="F4687" s="8">
        <v>15</v>
      </c>
      <c r="G4687" s="8">
        <v>152.94999999999999</v>
      </c>
      <c r="H4687" s="8">
        <v>217.58</v>
      </c>
      <c r="I4687" s="8">
        <v>2</v>
      </c>
      <c r="J4687" s="8">
        <v>305.89999999999998</v>
      </c>
      <c r="K4687" s="8">
        <v>152.94999999999999</v>
      </c>
      <c r="L4687" s="8">
        <f t="shared" si="292"/>
        <v>19.949999999999989</v>
      </c>
      <c r="M4687" s="8">
        <f t="shared" si="293"/>
        <v>133</v>
      </c>
      <c r="N4687" s="14">
        <v>12</v>
      </c>
      <c r="O4687" s="14">
        <v>148.96</v>
      </c>
      <c r="P4687" s="8">
        <v>15</v>
      </c>
      <c r="Q4687" s="8">
        <v>152.94999999999999</v>
      </c>
      <c r="R4687" s="17">
        <f t="shared" si="294"/>
        <v>297.92</v>
      </c>
      <c r="S4687" s="18">
        <f t="shared" si="295"/>
        <v>305.89999999999998</v>
      </c>
    </row>
    <row r="4688" spans="1:19" x14ac:dyDescent="0.25">
      <c r="A4688" s="7" t="s">
        <v>8294</v>
      </c>
      <c r="B4688" s="7" t="s">
        <v>8295</v>
      </c>
      <c r="C4688" s="7" t="s">
        <v>14</v>
      </c>
      <c r="D4688" s="7" t="s">
        <v>15</v>
      </c>
      <c r="E4688" s="7" t="s">
        <v>7480</v>
      </c>
      <c r="F4688" s="8">
        <v>21</v>
      </c>
      <c r="G4688" s="8">
        <v>578.38</v>
      </c>
      <c r="H4688" s="8">
        <v>578.38</v>
      </c>
      <c r="I4688" s="8">
        <v>2</v>
      </c>
      <c r="J4688" s="8">
        <v>1156.76</v>
      </c>
      <c r="K4688" s="8">
        <v>578.38</v>
      </c>
      <c r="L4688" s="8">
        <f t="shared" si="292"/>
        <v>100.38</v>
      </c>
      <c r="M4688" s="8">
        <f t="shared" si="293"/>
        <v>478</v>
      </c>
      <c r="N4688" s="9"/>
      <c r="O4688" s="9"/>
      <c r="P4688" s="8">
        <v>21</v>
      </c>
      <c r="Q4688" s="8">
        <v>578.38</v>
      </c>
      <c r="R4688" s="17">
        <f t="shared" si="294"/>
        <v>0</v>
      </c>
      <c r="S4688" s="18">
        <f t="shared" si="295"/>
        <v>1156.76</v>
      </c>
    </row>
    <row r="4689" spans="1:19" x14ac:dyDescent="0.25">
      <c r="A4689" s="7" t="s">
        <v>8296</v>
      </c>
      <c r="B4689" s="7" t="s">
        <v>8297</v>
      </c>
      <c r="C4689" s="7" t="s">
        <v>14</v>
      </c>
      <c r="D4689" s="7" t="s">
        <v>15</v>
      </c>
      <c r="E4689" s="7" t="s">
        <v>2322</v>
      </c>
      <c r="F4689" s="8">
        <v>21</v>
      </c>
      <c r="G4689" s="8">
        <v>95.65</v>
      </c>
      <c r="H4689" s="8">
        <v>95.65</v>
      </c>
      <c r="I4689" s="8">
        <v>175</v>
      </c>
      <c r="J4689" s="8">
        <v>16738.82</v>
      </c>
      <c r="K4689" s="8">
        <v>95.650400000000005</v>
      </c>
      <c r="L4689" s="8">
        <f t="shared" si="292"/>
        <v>16.600482644628102</v>
      </c>
      <c r="M4689" s="8">
        <f t="shared" si="293"/>
        <v>79.049917355371903</v>
      </c>
      <c r="N4689" s="9"/>
      <c r="O4689" s="9"/>
      <c r="P4689" s="8">
        <v>21</v>
      </c>
      <c r="Q4689" s="8">
        <v>95.650400000000005</v>
      </c>
      <c r="R4689" s="17">
        <f t="shared" si="294"/>
        <v>0</v>
      </c>
      <c r="S4689" s="18">
        <f t="shared" si="295"/>
        <v>16738.82</v>
      </c>
    </row>
    <row r="4690" spans="1:19" x14ac:dyDescent="0.25">
      <c r="A4690" s="7" t="s">
        <v>8298</v>
      </c>
      <c r="B4690" s="7" t="s">
        <v>8299</v>
      </c>
      <c r="C4690" s="7" t="s">
        <v>7249</v>
      </c>
      <c r="D4690" s="7" t="s">
        <v>7250</v>
      </c>
      <c r="E4690" s="7" t="s">
        <v>7251</v>
      </c>
      <c r="F4690" s="8">
        <v>21</v>
      </c>
      <c r="G4690" s="8">
        <v>68.739999999999995</v>
      </c>
      <c r="H4690" s="8">
        <v>68.739999999999995</v>
      </c>
      <c r="I4690" s="8">
        <v>450</v>
      </c>
      <c r="J4690" s="8">
        <v>30933</v>
      </c>
      <c r="K4690" s="8">
        <v>68.739999999999995</v>
      </c>
      <c r="L4690" s="8">
        <f t="shared" si="292"/>
        <v>11.930082644628094</v>
      </c>
      <c r="M4690" s="8">
        <f t="shared" si="293"/>
        <v>56.809917355371901</v>
      </c>
      <c r="N4690" s="14">
        <v>12</v>
      </c>
      <c r="O4690" s="14">
        <v>68.74560000000001</v>
      </c>
      <c r="P4690" s="8">
        <v>21</v>
      </c>
      <c r="Q4690" s="8">
        <v>68.739999999999995</v>
      </c>
      <c r="R4690" s="17">
        <f t="shared" si="294"/>
        <v>30935.520000000004</v>
      </c>
      <c r="S4690" s="18">
        <f t="shared" si="295"/>
        <v>30933</v>
      </c>
    </row>
    <row r="4691" spans="1:19" x14ac:dyDescent="0.25">
      <c r="A4691" s="7" t="s">
        <v>8302</v>
      </c>
      <c r="B4691" s="7" t="s">
        <v>8303</v>
      </c>
      <c r="C4691" s="7" t="s">
        <v>7249</v>
      </c>
      <c r="D4691" s="7" t="s">
        <v>7250</v>
      </c>
      <c r="E4691" s="7" t="s">
        <v>7251</v>
      </c>
      <c r="F4691" s="8">
        <v>21</v>
      </c>
      <c r="G4691" s="8">
        <v>24.08</v>
      </c>
      <c r="H4691" s="8">
        <v>24.08</v>
      </c>
      <c r="I4691" s="8">
        <v>50</v>
      </c>
      <c r="J4691" s="8">
        <v>1203.95</v>
      </c>
      <c r="K4691" s="8">
        <v>24.079000000000001</v>
      </c>
      <c r="L4691" s="8">
        <f t="shared" si="292"/>
        <v>4.1789999999999985</v>
      </c>
      <c r="M4691" s="8">
        <f t="shared" si="293"/>
        <v>19.900000000000002</v>
      </c>
      <c r="N4691" s="13"/>
      <c r="O4691" s="13"/>
      <c r="P4691" s="8">
        <v>21</v>
      </c>
      <c r="Q4691" s="8">
        <v>24.079000000000001</v>
      </c>
      <c r="R4691" s="17">
        <f t="shared" si="294"/>
        <v>0</v>
      </c>
      <c r="S4691" s="18">
        <f t="shared" si="295"/>
        <v>1203.95</v>
      </c>
    </row>
    <row r="4692" spans="1:19" x14ac:dyDescent="0.25">
      <c r="A4692" s="7" t="s">
        <v>8304</v>
      </c>
      <c r="B4692" s="7" t="s">
        <v>8305</v>
      </c>
      <c r="C4692" s="7" t="s">
        <v>7375</v>
      </c>
      <c r="D4692" s="7" t="s">
        <v>7376</v>
      </c>
      <c r="E4692" s="7" t="s">
        <v>7377</v>
      </c>
      <c r="F4692" s="8">
        <v>15</v>
      </c>
      <c r="G4692" s="8">
        <v>279.07</v>
      </c>
      <c r="H4692" s="8">
        <v>279.07</v>
      </c>
      <c r="I4692" s="8">
        <v>948</v>
      </c>
      <c r="J4692" s="8">
        <v>264555.2</v>
      </c>
      <c r="K4692" s="8">
        <v>279.06666666666666</v>
      </c>
      <c r="L4692" s="8">
        <f t="shared" si="292"/>
        <v>36.399999999999977</v>
      </c>
      <c r="M4692" s="8">
        <f t="shared" si="293"/>
        <v>242.66666666666669</v>
      </c>
      <c r="N4692" s="14">
        <v>12</v>
      </c>
      <c r="O4692" s="14">
        <v>293.44</v>
      </c>
      <c r="P4692" s="8">
        <v>15</v>
      </c>
      <c r="Q4692" s="8">
        <v>279.06666666666666</v>
      </c>
      <c r="R4692" s="17">
        <f t="shared" si="294"/>
        <v>278181.12</v>
      </c>
      <c r="S4692" s="18">
        <f t="shared" si="295"/>
        <v>264555.2</v>
      </c>
    </row>
    <row r="4693" spans="1:19" x14ac:dyDescent="0.25">
      <c r="A4693" s="7" t="s">
        <v>8306</v>
      </c>
      <c r="B4693" s="7" t="s">
        <v>8307</v>
      </c>
      <c r="C4693" s="7" t="s">
        <v>7375</v>
      </c>
      <c r="D4693" s="7" t="s">
        <v>7376</v>
      </c>
      <c r="E4693" s="7" t="s">
        <v>7377</v>
      </c>
      <c r="F4693" s="8">
        <v>15</v>
      </c>
      <c r="G4693" s="8">
        <v>165.98</v>
      </c>
      <c r="H4693" s="8">
        <v>165.98</v>
      </c>
      <c r="I4693" s="8">
        <v>720</v>
      </c>
      <c r="J4693" s="8">
        <v>119508</v>
      </c>
      <c r="K4693" s="8">
        <v>165.98333333333332</v>
      </c>
      <c r="L4693" s="8">
        <f t="shared" si="292"/>
        <v>21.649999999999977</v>
      </c>
      <c r="M4693" s="8">
        <f t="shared" si="293"/>
        <v>144.33333333333334</v>
      </c>
      <c r="N4693" s="9"/>
      <c r="O4693" s="9"/>
      <c r="P4693" s="8">
        <v>15</v>
      </c>
      <c r="Q4693" s="8">
        <v>165.98333333333332</v>
      </c>
      <c r="R4693" s="17">
        <f t="shared" si="294"/>
        <v>0</v>
      </c>
      <c r="S4693" s="18">
        <f t="shared" si="295"/>
        <v>119508</v>
      </c>
    </row>
    <row r="4694" spans="1:19" x14ac:dyDescent="0.25">
      <c r="A4694" s="7" t="s">
        <v>8308</v>
      </c>
      <c r="B4694" s="7" t="s">
        <v>8309</v>
      </c>
      <c r="C4694" s="7" t="s">
        <v>7375</v>
      </c>
      <c r="D4694" s="7" t="s">
        <v>7376</v>
      </c>
      <c r="E4694" s="7" t="s">
        <v>7377</v>
      </c>
      <c r="F4694" s="8">
        <v>15</v>
      </c>
      <c r="G4694" s="8">
        <v>176.53</v>
      </c>
      <c r="H4694" s="8">
        <v>176.53</v>
      </c>
      <c r="I4694" s="8">
        <v>60</v>
      </c>
      <c r="J4694" s="8">
        <v>10591.5</v>
      </c>
      <c r="K4694" s="8">
        <v>176.52500000000001</v>
      </c>
      <c r="L4694" s="8">
        <f t="shared" si="292"/>
        <v>23.024999999999977</v>
      </c>
      <c r="M4694" s="8">
        <f t="shared" si="293"/>
        <v>153.50000000000003</v>
      </c>
      <c r="N4694" s="13"/>
      <c r="O4694" s="13"/>
      <c r="P4694" s="8">
        <v>15</v>
      </c>
      <c r="Q4694" s="8">
        <v>176.52500000000001</v>
      </c>
      <c r="R4694" s="17">
        <f t="shared" si="294"/>
        <v>0</v>
      </c>
      <c r="S4694" s="18">
        <f t="shared" si="295"/>
        <v>10591.5</v>
      </c>
    </row>
    <row r="4695" spans="1:19" x14ac:dyDescent="0.25">
      <c r="A4695" s="7" t="s">
        <v>8310</v>
      </c>
      <c r="B4695" s="7" t="s">
        <v>8311</v>
      </c>
      <c r="C4695" s="7" t="s">
        <v>7375</v>
      </c>
      <c r="D4695" s="7" t="s">
        <v>7376</v>
      </c>
      <c r="E4695" s="7" t="s">
        <v>7377</v>
      </c>
      <c r="F4695" s="8">
        <v>15</v>
      </c>
      <c r="G4695" s="8">
        <v>364.74</v>
      </c>
      <c r="H4695" s="8">
        <v>364.74</v>
      </c>
      <c r="I4695" s="8">
        <v>84</v>
      </c>
      <c r="J4695" s="8">
        <v>30638.300000000003</v>
      </c>
      <c r="K4695" s="8">
        <v>364.74166666666667</v>
      </c>
      <c r="L4695" s="8">
        <f t="shared" si="292"/>
        <v>47.574999999999989</v>
      </c>
      <c r="M4695" s="8">
        <f t="shared" si="293"/>
        <v>317.16666666666669</v>
      </c>
      <c r="N4695" s="9"/>
      <c r="O4695" s="9"/>
      <c r="P4695" s="8">
        <v>15</v>
      </c>
      <c r="Q4695" s="8">
        <v>364.74166666666662</v>
      </c>
      <c r="R4695" s="17">
        <f t="shared" si="294"/>
        <v>0</v>
      </c>
      <c r="S4695" s="18">
        <f t="shared" si="295"/>
        <v>30638.300000000003</v>
      </c>
    </row>
    <row r="4696" spans="1:19" x14ac:dyDescent="0.25">
      <c r="A4696" s="7" t="s">
        <v>8312</v>
      </c>
      <c r="B4696" s="7" t="s">
        <v>8313</v>
      </c>
      <c r="C4696" s="7" t="s">
        <v>7375</v>
      </c>
      <c r="D4696" s="7" t="s">
        <v>7376</v>
      </c>
      <c r="E4696" s="7" t="s">
        <v>7377</v>
      </c>
      <c r="F4696" s="8">
        <v>15</v>
      </c>
      <c r="G4696" s="8">
        <v>691.44</v>
      </c>
      <c r="H4696" s="8">
        <v>691.44</v>
      </c>
      <c r="I4696" s="8">
        <v>60</v>
      </c>
      <c r="J4696" s="8">
        <v>41486.25</v>
      </c>
      <c r="K4696" s="8">
        <v>691.4375</v>
      </c>
      <c r="L4696" s="8">
        <f t="shared" si="292"/>
        <v>90.1875</v>
      </c>
      <c r="M4696" s="8">
        <f t="shared" si="293"/>
        <v>601.25</v>
      </c>
      <c r="N4696" s="9"/>
      <c r="O4696" s="9"/>
      <c r="P4696" s="8">
        <v>15</v>
      </c>
      <c r="Q4696" s="8">
        <v>691.4375</v>
      </c>
      <c r="R4696" s="17">
        <f t="shared" si="294"/>
        <v>0</v>
      </c>
      <c r="S4696" s="18">
        <f t="shared" si="295"/>
        <v>41486.25</v>
      </c>
    </row>
    <row r="4697" spans="1:19" x14ac:dyDescent="0.25">
      <c r="A4697" s="7" t="s">
        <v>8316</v>
      </c>
      <c r="B4697" s="7" t="s">
        <v>8317</v>
      </c>
      <c r="C4697" s="7" t="s">
        <v>14</v>
      </c>
      <c r="D4697" s="7" t="s">
        <v>15</v>
      </c>
      <c r="E4697" s="7" t="s">
        <v>8318</v>
      </c>
      <c r="F4697" s="8">
        <v>21</v>
      </c>
      <c r="G4697" s="8">
        <v>847</v>
      </c>
      <c r="H4697" s="8">
        <v>847</v>
      </c>
      <c r="I4697" s="8">
        <v>160</v>
      </c>
      <c r="J4697" s="8">
        <v>135520</v>
      </c>
      <c r="K4697" s="8">
        <v>847</v>
      </c>
      <c r="L4697" s="8">
        <f t="shared" si="292"/>
        <v>147</v>
      </c>
      <c r="M4697" s="8">
        <f t="shared" si="293"/>
        <v>700</v>
      </c>
      <c r="N4697" s="13"/>
      <c r="O4697" s="13"/>
      <c r="P4697" s="8">
        <v>21</v>
      </c>
      <c r="Q4697" s="8">
        <v>847</v>
      </c>
      <c r="R4697" s="17">
        <f t="shared" si="294"/>
        <v>0</v>
      </c>
      <c r="S4697" s="18">
        <f t="shared" si="295"/>
        <v>135520</v>
      </c>
    </row>
    <row r="4698" spans="1:19" x14ac:dyDescent="0.25">
      <c r="A4698" s="7" t="s">
        <v>8319</v>
      </c>
      <c r="B4698" s="7" t="s">
        <v>8320</v>
      </c>
      <c r="C4698" s="7" t="s">
        <v>7539</v>
      </c>
      <c r="D4698" s="7" t="s">
        <v>7540</v>
      </c>
      <c r="E4698" s="7" t="s">
        <v>7798</v>
      </c>
      <c r="F4698" s="8">
        <v>21</v>
      </c>
      <c r="G4698" s="8">
        <v>0.17</v>
      </c>
      <c r="H4698" s="8">
        <v>0.17</v>
      </c>
      <c r="I4698" s="8">
        <v>133000</v>
      </c>
      <c r="J4698" s="8">
        <v>22208.339999999997</v>
      </c>
      <c r="K4698" s="8">
        <v>0.16697999999999996</v>
      </c>
      <c r="L4698" s="8">
        <f t="shared" si="292"/>
        <v>2.8979999999999978E-2</v>
      </c>
      <c r="M4698" s="8">
        <f t="shared" si="293"/>
        <v>0.13799999999999998</v>
      </c>
      <c r="N4698" s="14">
        <v>12</v>
      </c>
      <c r="O4698" s="14">
        <v>0.15456</v>
      </c>
      <c r="P4698" s="8">
        <v>21</v>
      </c>
      <c r="Q4698" s="8">
        <v>0.16697999999999999</v>
      </c>
      <c r="R4698" s="17">
        <f t="shared" si="294"/>
        <v>20556.48</v>
      </c>
      <c r="S4698" s="18">
        <f t="shared" si="295"/>
        <v>22208.339999999997</v>
      </c>
    </row>
    <row r="4699" spans="1:19" x14ac:dyDescent="0.25">
      <c r="A4699" s="7" t="s">
        <v>8325</v>
      </c>
      <c r="B4699" s="7" t="s">
        <v>8326</v>
      </c>
      <c r="C4699" s="7" t="s">
        <v>14</v>
      </c>
      <c r="D4699" s="7" t="s">
        <v>15</v>
      </c>
      <c r="E4699" s="7" t="s">
        <v>2322</v>
      </c>
      <c r="F4699" s="8">
        <v>21</v>
      </c>
      <c r="G4699" s="8">
        <v>200.05</v>
      </c>
      <c r="H4699" s="8">
        <v>200.05</v>
      </c>
      <c r="I4699" s="8">
        <v>186</v>
      </c>
      <c r="J4699" s="8">
        <v>37209.920000000006</v>
      </c>
      <c r="K4699" s="8">
        <v>200.05333333333337</v>
      </c>
      <c r="L4699" s="8">
        <f t="shared" si="292"/>
        <v>34.72</v>
      </c>
      <c r="M4699" s="8">
        <f t="shared" si="293"/>
        <v>165.33333333333337</v>
      </c>
      <c r="N4699" s="8">
        <v>21</v>
      </c>
      <c r="O4699" s="8">
        <v>200.05333333333331</v>
      </c>
      <c r="P4699" s="8">
        <v>21</v>
      </c>
      <c r="Q4699" s="8">
        <v>200.05333333333331</v>
      </c>
      <c r="R4699" s="17">
        <f t="shared" si="294"/>
        <v>37209.919999999998</v>
      </c>
      <c r="S4699" s="18">
        <f t="shared" si="295"/>
        <v>37209.920000000006</v>
      </c>
    </row>
    <row r="4700" spans="1:19" x14ac:dyDescent="0.25">
      <c r="A4700" s="7" t="s">
        <v>8332</v>
      </c>
      <c r="B4700" s="7" t="s">
        <v>8333</v>
      </c>
      <c r="C4700" s="7" t="s">
        <v>14</v>
      </c>
      <c r="D4700" s="7" t="s">
        <v>15</v>
      </c>
      <c r="E4700" s="7" t="s">
        <v>2322</v>
      </c>
      <c r="F4700" s="8">
        <v>21</v>
      </c>
      <c r="G4700" s="8">
        <v>114.83</v>
      </c>
      <c r="H4700" s="8">
        <v>114.83</v>
      </c>
      <c r="I4700" s="8">
        <v>1900</v>
      </c>
      <c r="J4700" s="8">
        <v>218175.09999999998</v>
      </c>
      <c r="K4700" s="8">
        <v>114.82899999999999</v>
      </c>
      <c r="L4700" s="8">
        <f t="shared" si="292"/>
        <v>19.929000000000002</v>
      </c>
      <c r="M4700" s="8">
        <f t="shared" si="293"/>
        <v>94.899999999999991</v>
      </c>
      <c r="N4700" s="14">
        <v>12</v>
      </c>
      <c r="O4700" s="14">
        <v>106.288</v>
      </c>
      <c r="P4700" s="8">
        <v>21</v>
      </c>
      <c r="Q4700" s="8">
        <v>114.82899999999999</v>
      </c>
      <c r="R4700" s="17">
        <f t="shared" si="294"/>
        <v>201947.19999999998</v>
      </c>
      <c r="S4700" s="18">
        <f t="shared" si="295"/>
        <v>218175.09999999998</v>
      </c>
    </row>
    <row r="4701" spans="1:19" x14ac:dyDescent="0.25">
      <c r="A4701" s="7" t="s">
        <v>8334</v>
      </c>
      <c r="B4701" s="7" t="s">
        <v>8335</v>
      </c>
      <c r="C4701" s="7" t="s">
        <v>14</v>
      </c>
      <c r="D4701" s="7" t="s">
        <v>15</v>
      </c>
      <c r="E4701" s="7" t="s">
        <v>2322</v>
      </c>
      <c r="F4701" s="8">
        <v>21</v>
      </c>
      <c r="G4701" s="8">
        <v>64.86</v>
      </c>
      <c r="H4701" s="8">
        <v>64.86</v>
      </c>
      <c r="I4701" s="8">
        <v>680</v>
      </c>
      <c r="J4701" s="8">
        <v>44102.079999999994</v>
      </c>
      <c r="K4701" s="8">
        <v>64.855999999999995</v>
      </c>
      <c r="L4701" s="8">
        <f t="shared" si="292"/>
        <v>11.256</v>
      </c>
      <c r="M4701" s="8">
        <f t="shared" si="293"/>
        <v>53.599999999999994</v>
      </c>
      <c r="N4701" s="8">
        <v>12</v>
      </c>
      <c r="O4701" s="8">
        <v>60.032000000000004</v>
      </c>
      <c r="P4701" s="8">
        <v>21</v>
      </c>
      <c r="Q4701" s="8">
        <v>64.855999999999995</v>
      </c>
      <c r="R4701" s="17">
        <f t="shared" si="294"/>
        <v>40821.760000000002</v>
      </c>
      <c r="S4701" s="18">
        <f t="shared" si="295"/>
        <v>44102.079999999994</v>
      </c>
    </row>
    <row r="4702" spans="1:19" x14ac:dyDescent="0.25">
      <c r="A4702" s="7" t="s">
        <v>8338</v>
      </c>
      <c r="B4702" s="7" t="s">
        <v>8339</v>
      </c>
      <c r="C4702" s="7" t="s">
        <v>7375</v>
      </c>
      <c r="D4702" s="7" t="s">
        <v>7376</v>
      </c>
      <c r="E4702" s="7" t="s">
        <v>7377</v>
      </c>
      <c r="F4702" s="8">
        <v>15</v>
      </c>
      <c r="G4702" s="8">
        <v>149.56</v>
      </c>
      <c r="H4702" s="8">
        <v>149.56</v>
      </c>
      <c r="I4702" s="8">
        <v>252</v>
      </c>
      <c r="J4702" s="8">
        <v>37688.49</v>
      </c>
      <c r="K4702" s="8">
        <v>149.5575</v>
      </c>
      <c r="L4702" s="8">
        <f t="shared" si="292"/>
        <v>19.507499999999993</v>
      </c>
      <c r="M4702" s="8">
        <f t="shared" si="293"/>
        <v>130.05000000000001</v>
      </c>
      <c r="N4702" s="9"/>
      <c r="O4702" s="9"/>
      <c r="P4702" s="8">
        <v>15</v>
      </c>
      <c r="Q4702" s="8">
        <v>149.5575</v>
      </c>
      <c r="R4702" s="17">
        <f t="shared" si="294"/>
        <v>0</v>
      </c>
      <c r="S4702" s="18">
        <f t="shared" si="295"/>
        <v>37688.49</v>
      </c>
    </row>
    <row r="4703" spans="1:19" x14ac:dyDescent="0.25">
      <c r="A4703" s="7" t="s">
        <v>8340</v>
      </c>
      <c r="B4703" s="7" t="s">
        <v>8341</v>
      </c>
      <c r="C4703" s="7" t="s">
        <v>14</v>
      </c>
      <c r="D4703" s="7" t="s">
        <v>15</v>
      </c>
      <c r="E4703" s="7" t="s">
        <v>2322</v>
      </c>
      <c r="F4703" s="8">
        <v>21</v>
      </c>
      <c r="G4703" s="8">
        <v>32.54</v>
      </c>
      <c r="H4703" s="8">
        <v>32.54</v>
      </c>
      <c r="I4703" s="8">
        <v>2200</v>
      </c>
      <c r="J4703" s="8">
        <v>71581.179999999993</v>
      </c>
      <c r="K4703" s="8">
        <v>32.536899999999996</v>
      </c>
      <c r="L4703" s="8">
        <f t="shared" si="292"/>
        <v>5.6468999999999987</v>
      </c>
      <c r="M4703" s="8">
        <f t="shared" si="293"/>
        <v>26.889999999999997</v>
      </c>
      <c r="N4703" s="14">
        <v>12</v>
      </c>
      <c r="O4703" s="14">
        <v>32.536000000000001</v>
      </c>
      <c r="P4703" s="8">
        <v>21</v>
      </c>
      <c r="Q4703" s="8">
        <v>32.536900000000003</v>
      </c>
      <c r="R4703" s="17">
        <f t="shared" si="294"/>
        <v>71579.199999999997</v>
      </c>
      <c r="S4703" s="18">
        <f t="shared" si="295"/>
        <v>71581.179999999993</v>
      </c>
    </row>
    <row r="4704" spans="1:19" x14ac:dyDescent="0.25">
      <c r="A4704" s="7" t="s">
        <v>8344</v>
      </c>
      <c r="B4704" s="7" t="s">
        <v>8345</v>
      </c>
      <c r="C4704" s="7" t="s">
        <v>14</v>
      </c>
      <c r="D4704" s="7" t="s">
        <v>15</v>
      </c>
      <c r="E4704" s="7" t="s">
        <v>7231</v>
      </c>
      <c r="F4704" s="8">
        <v>21</v>
      </c>
      <c r="G4704" s="8">
        <v>47.8</v>
      </c>
      <c r="H4704" s="8">
        <v>47.8</v>
      </c>
      <c r="I4704" s="8">
        <v>40</v>
      </c>
      <c r="J4704" s="8">
        <v>1911.8</v>
      </c>
      <c r="K4704" s="8">
        <v>47.795000000000002</v>
      </c>
      <c r="L4704" s="8">
        <f t="shared" si="292"/>
        <v>8.2950000000000017</v>
      </c>
      <c r="M4704" s="8">
        <f t="shared" si="293"/>
        <v>39.5</v>
      </c>
      <c r="N4704" s="9"/>
      <c r="O4704" s="9"/>
      <c r="P4704" s="8">
        <v>21</v>
      </c>
      <c r="Q4704" s="8">
        <v>47.795000000000002</v>
      </c>
      <c r="R4704" s="17">
        <f t="shared" si="294"/>
        <v>0</v>
      </c>
      <c r="S4704" s="18">
        <f t="shared" si="295"/>
        <v>1911.8</v>
      </c>
    </row>
    <row r="4705" spans="1:19" x14ac:dyDescent="0.25">
      <c r="A4705" s="7" t="s">
        <v>8350</v>
      </c>
      <c r="B4705" s="7" t="s">
        <v>8351</v>
      </c>
      <c r="C4705" s="7" t="s">
        <v>14</v>
      </c>
      <c r="D4705" s="7" t="s">
        <v>15</v>
      </c>
      <c r="E4705" s="7" t="s">
        <v>2322</v>
      </c>
      <c r="F4705" s="8">
        <v>21</v>
      </c>
      <c r="G4705" s="8">
        <v>92.93</v>
      </c>
      <c r="H4705" s="8">
        <v>92.93</v>
      </c>
      <c r="I4705" s="8">
        <v>20</v>
      </c>
      <c r="J4705" s="8">
        <v>1858.5600000000002</v>
      </c>
      <c r="K4705" s="8">
        <v>92.928000000000011</v>
      </c>
      <c r="L4705" s="8">
        <f t="shared" si="292"/>
        <v>16.128</v>
      </c>
      <c r="M4705" s="8">
        <f t="shared" si="293"/>
        <v>76.800000000000011</v>
      </c>
      <c r="N4705" s="9"/>
      <c r="O4705" s="9"/>
      <c r="P4705" s="8">
        <v>21</v>
      </c>
      <c r="Q4705" s="8">
        <v>92.927999999999997</v>
      </c>
      <c r="R4705" s="17">
        <f t="shared" si="294"/>
        <v>0</v>
      </c>
      <c r="S4705" s="18">
        <f t="shared" si="295"/>
        <v>1858.5600000000002</v>
      </c>
    </row>
    <row r="4706" spans="1:19" x14ac:dyDescent="0.25">
      <c r="A4706" s="7" t="s">
        <v>8360</v>
      </c>
      <c r="B4706" s="7" t="s">
        <v>8361</v>
      </c>
      <c r="C4706" s="7" t="s">
        <v>7886</v>
      </c>
      <c r="D4706" s="7" t="s">
        <v>7887</v>
      </c>
      <c r="E4706" s="7" t="s">
        <v>7888</v>
      </c>
      <c r="F4706" s="8">
        <v>21</v>
      </c>
      <c r="G4706" s="8">
        <v>103.79</v>
      </c>
      <c r="H4706" s="8">
        <v>103.79</v>
      </c>
      <c r="I4706" s="8">
        <v>20</v>
      </c>
      <c r="J4706" s="8">
        <v>2075.89</v>
      </c>
      <c r="K4706" s="8">
        <v>103.7945</v>
      </c>
      <c r="L4706" s="8">
        <f t="shared" si="292"/>
        <v>18.013921487603298</v>
      </c>
      <c r="M4706" s="8">
        <f t="shared" si="293"/>
        <v>85.780578512396701</v>
      </c>
      <c r="N4706" s="13"/>
      <c r="O4706" s="13"/>
      <c r="P4706" s="8">
        <v>21</v>
      </c>
      <c r="Q4706" s="8">
        <v>103.7945</v>
      </c>
      <c r="R4706" s="17">
        <f t="shared" si="294"/>
        <v>0</v>
      </c>
      <c r="S4706" s="18">
        <f t="shared" si="295"/>
        <v>2075.89</v>
      </c>
    </row>
    <row r="4707" spans="1:19" x14ac:dyDescent="0.25">
      <c r="A4707" s="7" t="s">
        <v>8362</v>
      </c>
      <c r="B4707" s="7" t="s">
        <v>8363</v>
      </c>
      <c r="C4707" s="7" t="s">
        <v>14</v>
      </c>
      <c r="D4707" s="7" t="s">
        <v>15</v>
      </c>
      <c r="E4707" s="7" t="s">
        <v>2322</v>
      </c>
      <c r="F4707" s="8">
        <v>21</v>
      </c>
      <c r="G4707" s="8">
        <v>251.43</v>
      </c>
      <c r="H4707" s="8">
        <v>251.43</v>
      </c>
      <c r="I4707" s="8">
        <v>60</v>
      </c>
      <c r="J4707" s="8">
        <v>15085.560000000001</v>
      </c>
      <c r="K4707" s="8">
        <v>251.42600000000002</v>
      </c>
      <c r="L4707" s="8">
        <f t="shared" si="292"/>
        <v>43.635917355371902</v>
      </c>
      <c r="M4707" s="8">
        <f t="shared" si="293"/>
        <v>207.79008264462811</v>
      </c>
      <c r="N4707" s="14">
        <v>12</v>
      </c>
      <c r="O4707" s="14">
        <v>232.72499999999999</v>
      </c>
      <c r="P4707" s="8">
        <v>21</v>
      </c>
      <c r="Q4707" s="8">
        <v>251.42600000000002</v>
      </c>
      <c r="R4707" s="17">
        <f t="shared" si="294"/>
        <v>13963.5</v>
      </c>
      <c r="S4707" s="18">
        <f t="shared" si="295"/>
        <v>15085.560000000001</v>
      </c>
    </row>
    <row r="4708" spans="1:19" x14ac:dyDescent="0.25">
      <c r="A4708" s="7" t="s">
        <v>8364</v>
      </c>
      <c r="B4708" s="7" t="s">
        <v>8365</v>
      </c>
      <c r="C4708" s="7" t="s">
        <v>369</v>
      </c>
      <c r="D4708" s="7" t="s">
        <v>370</v>
      </c>
      <c r="E4708" s="7" t="s">
        <v>371</v>
      </c>
      <c r="F4708" s="8">
        <v>21</v>
      </c>
      <c r="G4708" s="8">
        <v>847</v>
      </c>
      <c r="H4708" s="8">
        <v>847</v>
      </c>
      <c r="I4708" s="8">
        <v>60</v>
      </c>
      <c r="J4708" s="8">
        <v>50820</v>
      </c>
      <c r="K4708" s="8">
        <v>847</v>
      </c>
      <c r="L4708" s="8">
        <f t="shared" si="292"/>
        <v>147</v>
      </c>
      <c r="M4708" s="8">
        <f t="shared" si="293"/>
        <v>700</v>
      </c>
      <c r="N4708" s="8">
        <v>12</v>
      </c>
      <c r="O4708" s="8">
        <v>784</v>
      </c>
      <c r="P4708" s="8">
        <v>21</v>
      </c>
      <c r="Q4708" s="8">
        <v>847</v>
      </c>
      <c r="R4708" s="17">
        <f t="shared" si="294"/>
        <v>47040</v>
      </c>
      <c r="S4708" s="18">
        <f t="shared" si="295"/>
        <v>50820</v>
      </c>
    </row>
    <row r="4709" spans="1:19" x14ac:dyDescent="0.25">
      <c r="A4709" s="7" t="s">
        <v>8368</v>
      </c>
      <c r="B4709" s="7" t="s">
        <v>8369</v>
      </c>
      <c r="C4709" s="7" t="s">
        <v>14</v>
      </c>
      <c r="D4709" s="7" t="s">
        <v>15</v>
      </c>
      <c r="E4709" s="7" t="s">
        <v>8331</v>
      </c>
      <c r="F4709" s="8">
        <v>21</v>
      </c>
      <c r="G4709" s="8">
        <v>19.600000000000001</v>
      </c>
      <c r="H4709" s="8">
        <v>19.600000000000001</v>
      </c>
      <c r="I4709" s="8">
        <v>19750</v>
      </c>
      <c r="J4709" s="8">
        <v>387139.49999999971</v>
      </c>
      <c r="K4709" s="8">
        <v>19.601999999999986</v>
      </c>
      <c r="L4709" s="8">
        <f t="shared" si="292"/>
        <v>3.4019999999999975</v>
      </c>
      <c r="M4709" s="8">
        <f t="shared" si="293"/>
        <v>16.199999999999989</v>
      </c>
      <c r="N4709" s="14">
        <v>12</v>
      </c>
      <c r="O4709" s="14">
        <v>18.815999999999999</v>
      </c>
      <c r="P4709" s="8">
        <v>21</v>
      </c>
      <c r="Q4709" s="8">
        <v>19.602</v>
      </c>
      <c r="R4709" s="17">
        <f t="shared" si="294"/>
        <v>371616</v>
      </c>
      <c r="S4709" s="18">
        <f t="shared" si="295"/>
        <v>387139.49999999971</v>
      </c>
    </row>
    <row r="4710" spans="1:19" x14ac:dyDescent="0.25">
      <c r="A4710" s="7" t="s">
        <v>8372</v>
      </c>
      <c r="B4710" s="7" t="s">
        <v>8373</v>
      </c>
      <c r="C4710" s="7" t="s">
        <v>14</v>
      </c>
      <c r="D4710" s="7" t="s">
        <v>15</v>
      </c>
      <c r="E4710" s="7" t="s">
        <v>2322</v>
      </c>
      <c r="F4710" s="8">
        <v>21</v>
      </c>
      <c r="G4710" s="8">
        <v>3187.14</v>
      </c>
      <c r="H4710" s="8">
        <v>3187.14</v>
      </c>
      <c r="I4710" s="8">
        <v>17</v>
      </c>
      <c r="J4710" s="8">
        <v>54181.38</v>
      </c>
      <c r="K4710" s="8">
        <v>3187.14</v>
      </c>
      <c r="L4710" s="8">
        <f t="shared" si="292"/>
        <v>553.13999999999987</v>
      </c>
      <c r="M4710" s="8">
        <f t="shared" si="293"/>
        <v>2634</v>
      </c>
      <c r="N4710" s="8">
        <v>21</v>
      </c>
      <c r="O4710" s="8">
        <v>3187.14</v>
      </c>
      <c r="P4710" s="8">
        <v>21</v>
      </c>
      <c r="Q4710" s="8">
        <v>3187.14</v>
      </c>
      <c r="R4710" s="17">
        <f t="shared" si="294"/>
        <v>54181.38</v>
      </c>
      <c r="S4710" s="18">
        <f t="shared" si="295"/>
        <v>54181.38</v>
      </c>
    </row>
    <row r="4711" spans="1:19" x14ac:dyDescent="0.25">
      <c r="A4711" s="7" t="s">
        <v>8374</v>
      </c>
      <c r="B4711" s="7" t="s">
        <v>8375</v>
      </c>
      <c r="C4711" s="7" t="s">
        <v>14</v>
      </c>
      <c r="D4711" s="7" t="s">
        <v>15</v>
      </c>
      <c r="E4711" s="7" t="s">
        <v>7754</v>
      </c>
      <c r="F4711" s="8">
        <v>21</v>
      </c>
      <c r="G4711" s="8">
        <v>33.880000000000003</v>
      </c>
      <c r="H4711" s="8">
        <v>33.880000000000003</v>
      </c>
      <c r="I4711" s="8">
        <v>1480</v>
      </c>
      <c r="J4711" s="8">
        <v>50142.400000000001</v>
      </c>
      <c r="K4711" s="8">
        <v>33.880000000000003</v>
      </c>
      <c r="L4711" s="8">
        <f t="shared" si="292"/>
        <v>5.879999999999999</v>
      </c>
      <c r="M4711" s="8">
        <f t="shared" si="293"/>
        <v>28.000000000000004</v>
      </c>
      <c r="N4711" s="14">
        <v>12</v>
      </c>
      <c r="O4711" s="14">
        <v>31.36</v>
      </c>
      <c r="P4711" s="8">
        <v>21</v>
      </c>
      <c r="Q4711" s="8">
        <v>33.880000000000003</v>
      </c>
      <c r="R4711" s="17">
        <f t="shared" si="294"/>
        <v>46412.799999999996</v>
      </c>
      <c r="S4711" s="18">
        <f t="shared" si="295"/>
        <v>50142.400000000001</v>
      </c>
    </row>
    <row r="4712" spans="1:19" x14ac:dyDescent="0.25">
      <c r="A4712" s="7" t="s">
        <v>8378</v>
      </c>
      <c r="B4712" s="7" t="s">
        <v>8379</v>
      </c>
      <c r="C4712" s="7" t="s">
        <v>7249</v>
      </c>
      <c r="D4712" s="7" t="s">
        <v>7250</v>
      </c>
      <c r="E4712" s="7" t="s">
        <v>7251</v>
      </c>
      <c r="F4712" s="8">
        <v>21</v>
      </c>
      <c r="G4712" s="8">
        <v>306.61</v>
      </c>
      <c r="H4712" s="8">
        <v>306.61</v>
      </c>
      <c r="I4712" s="8">
        <v>325</v>
      </c>
      <c r="J4712" s="8">
        <v>99649.550000000032</v>
      </c>
      <c r="K4712" s="8">
        <v>306.61400000000009</v>
      </c>
      <c r="L4712" s="8">
        <f t="shared" si="292"/>
        <v>53.213999999999999</v>
      </c>
      <c r="M4712" s="8">
        <f t="shared" si="293"/>
        <v>253.40000000000009</v>
      </c>
      <c r="N4712" s="14">
        <v>12</v>
      </c>
      <c r="O4712" s="14">
        <v>306.6112</v>
      </c>
      <c r="P4712" s="8">
        <v>21</v>
      </c>
      <c r="Q4712" s="8">
        <v>306.61400000000003</v>
      </c>
      <c r="R4712" s="17">
        <f t="shared" si="294"/>
        <v>99648.639999999999</v>
      </c>
      <c r="S4712" s="18">
        <f t="shared" si="295"/>
        <v>99649.550000000032</v>
      </c>
    </row>
    <row r="4713" spans="1:19" x14ac:dyDescent="0.25">
      <c r="A4713" s="7" t="s">
        <v>8386</v>
      </c>
      <c r="B4713" s="7" t="s">
        <v>8387</v>
      </c>
      <c r="C4713" s="7" t="s">
        <v>14</v>
      </c>
      <c r="D4713" s="7" t="s">
        <v>15</v>
      </c>
      <c r="E4713" s="7" t="s">
        <v>2322</v>
      </c>
      <c r="F4713" s="8">
        <v>21</v>
      </c>
      <c r="G4713" s="8">
        <v>264.99</v>
      </c>
      <c r="H4713" s="8">
        <v>264.99</v>
      </c>
      <c r="I4713" s="8">
        <v>160</v>
      </c>
      <c r="J4713" s="8">
        <v>42398.400000000001</v>
      </c>
      <c r="K4713" s="8">
        <v>264.99</v>
      </c>
      <c r="L4713" s="8">
        <f t="shared" si="292"/>
        <v>45.990000000000009</v>
      </c>
      <c r="M4713" s="8">
        <f t="shared" si="293"/>
        <v>219</v>
      </c>
      <c r="N4713" s="8">
        <v>12</v>
      </c>
      <c r="O4713" s="8">
        <v>245.28000000000003</v>
      </c>
      <c r="P4713" s="8">
        <v>21</v>
      </c>
      <c r="Q4713" s="8">
        <v>264.99</v>
      </c>
      <c r="R4713" s="17">
        <f t="shared" si="294"/>
        <v>39244.800000000003</v>
      </c>
      <c r="S4713" s="18">
        <f t="shared" si="295"/>
        <v>42398.400000000001</v>
      </c>
    </row>
    <row r="4714" spans="1:19" x14ac:dyDescent="0.25">
      <c r="A4714" s="7" t="s">
        <v>8388</v>
      </c>
      <c r="B4714" s="7" t="s">
        <v>8389</v>
      </c>
      <c r="C4714" s="7" t="s">
        <v>7375</v>
      </c>
      <c r="D4714" s="7" t="s">
        <v>7376</v>
      </c>
      <c r="E4714" s="7" t="s">
        <v>7377</v>
      </c>
      <c r="F4714" s="14">
        <v>15</v>
      </c>
      <c r="G4714" s="8">
        <v>82.42</v>
      </c>
      <c r="H4714" s="8">
        <v>82.42</v>
      </c>
      <c r="I4714" s="8">
        <v>24</v>
      </c>
      <c r="J4714" s="8">
        <v>1978</v>
      </c>
      <c r="K4714" s="8">
        <v>82.416666666666671</v>
      </c>
      <c r="L4714" s="8">
        <f t="shared" si="292"/>
        <v>10.75</v>
      </c>
      <c r="M4714" s="8">
        <f t="shared" si="293"/>
        <v>71.666666666666671</v>
      </c>
      <c r="N4714" s="9"/>
      <c r="O4714" s="9"/>
      <c r="P4714" s="14">
        <v>15</v>
      </c>
      <c r="Q4714" s="14">
        <v>82.416666666666671</v>
      </c>
      <c r="R4714" s="17">
        <f t="shared" si="294"/>
        <v>0</v>
      </c>
      <c r="S4714" s="18">
        <f t="shared" si="295"/>
        <v>1978</v>
      </c>
    </row>
    <row r="4715" spans="1:19" x14ac:dyDescent="0.25">
      <c r="A4715" s="7" t="s">
        <v>8394</v>
      </c>
      <c r="B4715" s="7" t="s">
        <v>8395</v>
      </c>
      <c r="C4715" s="7" t="s">
        <v>14</v>
      </c>
      <c r="D4715" s="7" t="s">
        <v>15</v>
      </c>
      <c r="E4715" s="7" t="s">
        <v>7231</v>
      </c>
      <c r="F4715" s="8">
        <v>21</v>
      </c>
      <c r="G4715" s="8">
        <v>1076.9000000000001</v>
      </c>
      <c r="H4715" s="8">
        <v>1076.9000000000001</v>
      </c>
      <c r="I4715" s="8">
        <v>40</v>
      </c>
      <c r="J4715" s="8">
        <v>43076</v>
      </c>
      <c r="K4715" s="8">
        <v>1076.9000000000001</v>
      </c>
      <c r="L4715" s="8">
        <f t="shared" si="292"/>
        <v>186.89999999999998</v>
      </c>
      <c r="M4715" s="8">
        <f t="shared" si="293"/>
        <v>890.00000000000011</v>
      </c>
      <c r="N4715" s="13"/>
      <c r="O4715" s="13"/>
      <c r="P4715" s="8">
        <v>21</v>
      </c>
      <c r="Q4715" s="8">
        <v>1076.9000000000001</v>
      </c>
      <c r="R4715" s="17">
        <f t="shared" si="294"/>
        <v>0</v>
      </c>
      <c r="S4715" s="18">
        <f t="shared" si="295"/>
        <v>43076</v>
      </c>
    </row>
    <row r="4716" spans="1:19" x14ac:dyDescent="0.25">
      <c r="A4716" s="7" t="s">
        <v>8398</v>
      </c>
      <c r="B4716" s="7" t="s">
        <v>8399</v>
      </c>
      <c r="C4716" s="7" t="s">
        <v>14</v>
      </c>
      <c r="D4716" s="7" t="s">
        <v>15</v>
      </c>
      <c r="E4716" s="7" t="s">
        <v>7343</v>
      </c>
      <c r="F4716" s="8">
        <v>15</v>
      </c>
      <c r="G4716" s="8">
        <v>4.4800000000000004</v>
      </c>
      <c r="H4716" s="8">
        <v>4.49</v>
      </c>
      <c r="I4716" s="8">
        <v>1920</v>
      </c>
      <c r="J4716" s="8">
        <v>8611.2000000000007</v>
      </c>
      <c r="K4716" s="8">
        <v>4.4850000000000003</v>
      </c>
      <c r="L4716" s="8">
        <f t="shared" si="292"/>
        <v>0.58499999999999952</v>
      </c>
      <c r="M4716" s="8">
        <f t="shared" si="293"/>
        <v>3.9000000000000008</v>
      </c>
      <c r="N4716" s="8">
        <v>12</v>
      </c>
      <c r="O4716" s="8">
        <v>4.3680000000000003</v>
      </c>
      <c r="P4716" s="8">
        <v>15</v>
      </c>
      <c r="Q4716" s="8">
        <v>4.4850000000000003</v>
      </c>
      <c r="R4716" s="17">
        <f t="shared" si="294"/>
        <v>8386.5600000000013</v>
      </c>
      <c r="S4716" s="18">
        <f t="shared" si="295"/>
        <v>8611.2000000000007</v>
      </c>
    </row>
    <row r="4717" spans="1:19" x14ac:dyDescent="0.25">
      <c r="A4717" s="7" t="s">
        <v>8404</v>
      </c>
      <c r="B4717" s="7" t="s">
        <v>8405</v>
      </c>
      <c r="C4717" s="7" t="s">
        <v>14</v>
      </c>
      <c r="D4717" s="7" t="s">
        <v>15</v>
      </c>
      <c r="E4717" s="7" t="s">
        <v>2322</v>
      </c>
      <c r="F4717" s="8">
        <v>21</v>
      </c>
      <c r="G4717" s="8">
        <v>650.33000000000004</v>
      </c>
      <c r="H4717" s="8">
        <v>650.33000000000004</v>
      </c>
      <c r="I4717" s="8">
        <v>6</v>
      </c>
      <c r="J4717" s="8">
        <v>3901.96</v>
      </c>
      <c r="K4717" s="8">
        <v>650.32666666666671</v>
      </c>
      <c r="L4717" s="8">
        <f t="shared" si="292"/>
        <v>112.86661157024787</v>
      </c>
      <c r="M4717" s="8">
        <f t="shared" si="293"/>
        <v>537.46005509641884</v>
      </c>
      <c r="N4717" s="9"/>
      <c r="O4717" s="9"/>
      <c r="P4717" s="8">
        <v>21</v>
      </c>
      <c r="Q4717" s="8">
        <v>650.32666666666671</v>
      </c>
      <c r="R4717" s="17">
        <f t="shared" si="294"/>
        <v>0</v>
      </c>
      <c r="S4717" s="18">
        <f t="shared" si="295"/>
        <v>3901.96</v>
      </c>
    </row>
    <row r="4718" spans="1:19" x14ac:dyDescent="0.25">
      <c r="A4718" s="7" t="s">
        <v>8406</v>
      </c>
      <c r="B4718" s="7" t="s">
        <v>8407</v>
      </c>
      <c r="C4718" s="7" t="s">
        <v>37</v>
      </c>
      <c r="D4718" s="7" t="s">
        <v>38</v>
      </c>
      <c r="E4718" s="7" t="s">
        <v>39</v>
      </c>
      <c r="F4718" s="8">
        <v>15</v>
      </c>
      <c r="G4718" s="8">
        <v>233.45</v>
      </c>
      <c r="H4718" s="8">
        <v>342.7</v>
      </c>
      <c r="I4718" s="8">
        <v>256</v>
      </c>
      <c r="J4718" s="8">
        <v>59763.200000000012</v>
      </c>
      <c r="K4718" s="8">
        <v>233.45000000000005</v>
      </c>
      <c r="L4718" s="8">
        <f t="shared" si="292"/>
        <v>30.449999999999989</v>
      </c>
      <c r="M4718" s="8">
        <f t="shared" si="293"/>
        <v>203.00000000000006</v>
      </c>
      <c r="N4718" s="14">
        <v>12</v>
      </c>
      <c r="O4718" s="14">
        <v>227.36</v>
      </c>
      <c r="P4718" s="8">
        <v>15</v>
      </c>
      <c r="Q4718" s="8">
        <v>233.45</v>
      </c>
      <c r="R4718" s="17">
        <f t="shared" si="294"/>
        <v>58204.160000000003</v>
      </c>
      <c r="S4718" s="18">
        <f t="shared" si="295"/>
        <v>59763.200000000012</v>
      </c>
    </row>
    <row r="4719" spans="1:19" x14ac:dyDescent="0.25">
      <c r="A4719" s="7" t="s">
        <v>8408</v>
      </c>
      <c r="B4719" s="7" t="s">
        <v>8409</v>
      </c>
      <c r="C4719" s="7" t="s">
        <v>14</v>
      </c>
      <c r="D4719" s="7" t="s">
        <v>15</v>
      </c>
      <c r="E4719" s="7" t="s">
        <v>7511</v>
      </c>
      <c r="F4719" s="8">
        <v>15</v>
      </c>
      <c r="G4719" s="8">
        <v>469.2</v>
      </c>
      <c r="H4719" s="8">
        <v>469.2</v>
      </c>
      <c r="I4719" s="8">
        <v>60</v>
      </c>
      <c r="J4719" s="8">
        <v>28152</v>
      </c>
      <c r="K4719" s="8">
        <v>469.2</v>
      </c>
      <c r="L4719" s="8">
        <f t="shared" si="292"/>
        <v>61.199999999999989</v>
      </c>
      <c r="M4719" s="8">
        <f t="shared" si="293"/>
        <v>408</v>
      </c>
      <c r="N4719" s="13"/>
      <c r="O4719" s="13"/>
      <c r="P4719" s="8">
        <v>15</v>
      </c>
      <c r="Q4719" s="8">
        <v>469.2</v>
      </c>
      <c r="R4719" s="17">
        <f t="shared" si="294"/>
        <v>0</v>
      </c>
      <c r="S4719" s="18">
        <f t="shared" si="295"/>
        <v>28152</v>
      </c>
    </row>
    <row r="4720" spans="1:19" x14ac:dyDescent="0.25">
      <c r="A4720" s="7" t="s">
        <v>8410</v>
      </c>
      <c r="B4720" s="7" t="s">
        <v>8411</v>
      </c>
      <c r="C4720" s="7" t="s">
        <v>14</v>
      </c>
      <c r="D4720" s="7" t="s">
        <v>15</v>
      </c>
      <c r="E4720" s="7" t="s">
        <v>7231</v>
      </c>
      <c r="F4720" s="8">
        <v>21</v>
      </c>
      <c r="G4720" s="8">
        <v>1294.7</v>
      </c>
      <c r="H4720" s="8">
        <v>1294.7</v>
      </c>
      <c r="I4720" s="8">
        <v>30</v>
      </c>
      <c r="J4720" s="8">
        <v>38841</v>
      </c>
      <c r="K4720" s="8">
        <v>1294.7</v>
      </c>
      <c r="L4720" s="8">
        <f t="shared" si="292"/>
        <v>224.70000000000005</v>
      </c>
      <c r="M4720" s="8">
        <f t="shared" si="293"/>
        <v>1070</v>
      </c>
      <c r="N4720" s="13"/>
      <c r="O4720" s="13"/>
      <c r="P4720" s="8">
        <v>21</v>
      </c>
      <c r="Q4720" s="8">
        <v>1294.7</v>
      </c>
      <c r="R4720" s="17">
        <f t="shared" si="294"/>
        <v>0</v>
      </c>
      <c r="S4720" s="18">
        <f t="shared" si="295"/>
        <v>38841</v>
      </c>
    </row>
    <row r="4721" spans="1:19" x14ac:dyDescent="0.25">
      <c r="A4721" s="7" t="s">
        <v>8412</v>
      </c>
      <c r="B4721" s="7" t="s">
        <v>8413</v>
      </c>
      <c r="C4721" s="7" t="s">
        <v>14</v>
      </c>
      <c r="D4721" s="7" t="s">
        <v>15</v>
      </c>
      <c r="E4721" s="7" t="s">
        <v>7763</v>
      </c>
      <c r="F4721" s="8">
        <v>21</v>
      </c>
      <c r="G4721" s="8">
        <v>33.07</v>
      </c>
      <c r="H4721" s="8">
        <v>33.07</v>
      </c>
      <c r="I4721" s="8">
        <v>600</v>
      </c>
      <c r="J4721" s="8">
        <v>19841.580000000002</v>
      </c>
      <c r="K4721" s="8">
        <v>33.069300000000005</v>
      </c>
      <c r="L4721" s="8">
        <f t="shared" si="292"/>
        <v>5.7393000000000001</v>
      </c>
      <c r="M4721" s="8">
        <f t="shared" si="293"/>
        <v>27.330000000000005</v>
      </c>
      <c r="N4721" s="14">
        <v>21</v>
      </c>
      <c r="O4721" s="14">
        <v>33.069300000000005</v>
      </c>
      <c r="P4721" s="8">
        <v>21</v>
      </c>
      <c r="Q4721" s="8">
        <v>33.069300000000005</v>
      </c>
      <c r="R4721" s="17">
        <f t="shared" si="294"/>
        <v>19841.580000000002</v>
      </c>
      <c r="S4721" s="18">
        <f t="shared" si="295"/>
        <v>19841.580000000002</v>
      </c>
    </row>
    <row r="4722" spans="1:19" x14ac:dyDescent="0.25">
      <c r="A4722" s="7" t="s">
        <v>8416</v>
      </c>
      <c r="B4722" s="7" t="s">
        <v>8417</v>
      </c>
      <c r="C4722" s="7" t="s">
        <v>7886</v>
      </c>
      <c r="D4722" s="7" t="s">
        <v>7887</v>
      </c>
      <c r="E4722" s="7" t="s">
        <v>7888</v>
      </c>
      <c r="F4722" s="8">
        <v>21</v>
      </c>
      <c r="G4722" s="8">
        <v>71.39</v>
      </c>
      <c r="H4722" s="8">
        <v>71.39</v>
      </c>
      <c r="I4722" s="8">
        <v>50</v>
      </c>
      <c r="J4722" s="8">
        <v>3569.5</v>
      </c>
      <c r="K4722" s="8">
        <v>71.39</v>
      </c>
      <c r="L4722" s="8">
        <f t="shared" si="292"/>
        <v>12.39</v>
      </c>
      <c r="M4722" s="8">
        <f t="shared" si="293"/>
        <v>59</v>
      </c>
      <c r="N4722" s="14">
        <v>21</v>
      </c>
      <c r="O4722" s="14">
        <v>71.39</v>
      </c>
      <c r="P4722" s="8">
        <v>21</v>
      </c>
      <c r="Q4722" s="8">
        <v>71.39</v>
      </c>
      <c r="R4722" s="17">
        <f t="shared" si="294"/>
        <v>3569.5</v>
      </c>
      <c r="S4722" s="18">
        <f t="shared" si="295"/>
        <v>3569.5</v>
      </c>
    </row>
    <row r="4723" spans="1:19" x14ac:dyDescent="0.25">
      <c r="A4723" s="7" t="s">
        <v>8422</v>
      </c>
      <c r="B4723" s="7" t="s">
        <v>8423</v>
      </c>
      <c r="C4723" s="7" t="s">
        <v>14</v>
      </c>
      <c r="D4723" s="7" t="s">
        <v>15</v>
      </c>
      <c r="E4723" s="7" t="s">
        <v>7231</v>
      </c>
      <c r="F4723" s="8">
        <v>21</v>
      </c>
      <c r="G4723" s="8">
        <v>17.91</v>
      </c>
      <c r="H4723" s="8">
        <v>17.91</v>
      </c>
      <c r="I4723" s="8">
        <v>1655</v>
      </c>
      <c r="J4723" s="8">
        <v>29637.740000000013</v>
      </c>
      <c r="K4723" s="8">
        <v>17.908000000000008</v>
      </c>
      <c r="L4723" s="8">
        <f t="shared" si="292"/>
        <v>3.1080000000000005</v>
      </c>
      <c r="M4723" s="8">
        <f t="shared" si="293"/>
        <v>14.800000000000008</v>
      </c>
      <c r="N4723" s="14">
        <v>12</v>
      </c>
      <c r="O4723" s="14">
        <v>16.576000000000001</v>
      </c>
      <c r="P4723" s="8">
        <v>21</v>
      </c>
      <c r="Q4723" s="8">
        <v>17.908000000000001</v>
      </c>
      <c r="R4723" s="17">
        <f t="shared" si="294"/>
        <v>27433.280000000002</v>
      </c>
      <c r="S4723" s="18">
        <f t="shared" si="295"/>
        <v>29637.740000000013</v>
      </c>
    </row>
    <row r="4724" spans="1:19" x14ac:dyDescent="0.25">
      <c r="A4724" s="7" t="s">
        <v>8424</v>
      </c>
      <c r="B4724" s="7" t="s">
        <v>8425</v>
      </c>
      <c r="C4724" s="7" t="s">
        <v>14</v>
      </c>
      <c r="D4724" s="7" t="s">
        <v>15</v>
      </c>
      <c r="E4724" s="7" t="s">
        <v>7231</v>
      </c>
      <c r="F4724" s="8">
        <v>21</v>
      </c>
      <c r="G4724" s="8">
        <v>17.91</v>
      </c>
      <c r="H4724" s="8">
        <v>17.91</v>
      </c>
      <c r="I4724" s="8">
        <v>120</v>
      </c>
      <c r="J4724" s="8">
        <v>2148.96</v>
      </c>
      <c r="K4724" s="8">
        <v>17.908000000000001</v>
      </c>
      <c r="L4724" s="8">
        <f t="shared" si="292"/>
        <v>3.1080000000000005</v>
      </c>
      <c r="M4724" s="8">
        <f t="shared" si="293"/>
        <v>14.8</v>
      </c>
      <c r="N4724" s="9"/>
      <c r="O4724" s="9"/>
      <c r="P4724" s="8">
        <v>21</v>
      </c>
      <c r="Q4724" s="8">
        <v>17.908000000000001</v>
      </c>
      <c r="R4724" s="17">
        <f t="shared" si="294"/>
        <v>0</v>
      </c>
      <c r="S4724" s="18">
        <f t="shared" si="295"/>
        <v>2148.96</v>
      </c>
    </row>
    <row r="4725" spans="1:19" x14ac:dyDescent="0.25">
      <c r="A4725" s="7" t="s">
        <v>8432</v>
      </c>
      <c r="B4725" s="7" t="s">
        <v>8433</v>
      </c>
      <c r="C4725" s="7" t="s">
        <v>14</v>
      </c>
      <c r="D4725" s="7" t="s">
        <v>15</v>
      </c>
      <c r="E4725" s="7" t="s">
        <v>7754</v>
      </c>
      <c r="F4725" s="8">
        <v>21</v>
      </c>
      <c r="G4725" s="8">
        <v>229.9</v>
      </c>
      <c r="H4725" s="8">
        <v>229.9</v>
      </c>
      <c r="I4725" s="8">
        <v>28</v>
      </c>
      <c r="J4725" s="8">
        <v>6437.2000000000007</v>
      </c>
      <c r="K4725" s="8">
        <v>229.90000000000003</v>
      </c>
      <c r="L4725" s="8">
        <f t="shared" si="292"/>
        <v>39.900000000000006</v>
      </c>
      <c r="M4725" s="8">
        <f t="shared" si="293"/>
        <v>190.00000000000003</v>
      </c>
      <c r="N4725" s="14">
        <v>21</v>
      </c>
      <c r="O4725" s="14">
        <v>229.9</v>
      </c>
      <c r="P4725" s="8">
        <v>21</v>
      </c>
      <c r="Q4725" s="8">
        <v>229.9</v>
      </c>
      <c r="R4725" s="17">
        <f t="shared" si="294"/>
        <v>6437.2</v>
      </c>
      <c r="S4725" s="18">
        <f t="shared" si="295"/>
        <v>6437.2000000000007</v>
      </c>
    </row>
    <row r="4726" spans="1:19" x14ac:dyDescent="0.25">
      <c r="A4726" s="7" t="s">
        <v>8440</v>
      </c>
      <c r="B4726" s="7" t="s">
        <v>8441</v>
      </c>
      <c r="C4726" s="7" t="s">
        <v>7249</v>
      </c>
      <c r="D4726" s="7" t="s">
        <v>7250</v>
      </c>
      <c r="E4726" s="7" t="s">
        <v>7251</v>
      </c>
      <c r="F4726" s="8">
        <v>21</v>
      </c>
      <c r="G4726" s="8">
        <v>3.73</v>
      </c>
      <c r="H4726" s="8">
        <v>3.73</v>
      </c>
      <c r="I4726" s="8">
        <v>200</v>
      </c>
      <c r="J4726" s="8">
        <v>745.24</v>
      </c>
      <c r="K4726" s="8">
        <v>3.7262</v>
      </c>
      <c r="L4726" s="8">
        <f t="shared" si="292"/>
        <v>0.646695867768595</v>
      </c>
      <c r="M4726" s="8">
        <f t="shared" si="293"/>
        <v>3.079504132231405</v>
      </c>
      <c r="N4726" s="9"/>
      <c r="O4726" s="9"/>
      <c r="P4726" s="8">
        <v>21</v>
      </c>
      <c r="Q4726" s="8">
        <v>3.7262</v>
      </c>
      <c r="R4726" s="17">
        <f t="shared" si="294"/>
        <v>0</v>
      </c>
      <c r="S4726" s="18">
        <f t="shared" si="295"/>
        <v>745.24</v>
      </c>
    </row>
    <row r="4727" spans="1:19" x14ac:dyDescent="0.25">
      <c r="A4727" s="7" t="s">
        <v>8442</v>
      </c>
      <c r="B4727" s="7" t="s">
        <v>8443</v>
      </c>
      <c r="C4727" s="7" t="s">
        <v>37</v>
      </c>
      <c r="D4727" s="7" t="s">
        <v>38</v>
      </c>
      <c r="E4727" s="7" t="s">
        <v>39</v>
      </c>
      <c r="F4727" s="8">
        <v>15</v>
      </c>
      <c r="G4727" s="8">
        <v>1106.3</v>
      </c>
      <c r="H4727" s="8">
        <v>1106.3</v>
      </c>
      <c r="I4727" s="8">
        <v>5</v>
      </c>
      <c r="J4727" s="8">
        <v>5531.5</v>
      </c>
      <c r="K4727" s="8">
        <v>1106.3</v>
      </c>
      <c r="L4727" s="8">
        <f t="shared" si="292"/>
        <v>144.29999999999995</v>
      </c>
      <c r="M4727" s="8">
        <f t="shared" si="293"/>
        <v>962</v>
      </c>
      <c r="N4727" s="13"/>
      <c r="O4727" s="13"/>
      <c r="P4727" s="8">
        <v>15</v>
      </c>
      <c r="Q4727" s="8">
        <v>1106.3</v>
      </c>
      <c r="R4727" s="17">
        <f t="shared" si="294"/>
        <v>0</v>
      </c>
      <c r="S4727" s="18">
        <f t="shared" si="295"/>
        <v>5531.5</v>
      </c>
    </row>
    <row r="4728" spans="1:19" x14ac:dyDescent="0.25">
      <c r="A4728" s="7" t="s">
        <v>8446</v>
      </c>
      <c r="B4728" s="7" t="s">
        <v>8447</v>
      </c>
      <c r="C4728" s="7" t="s">
        <v>14</v>
      </c>
      <c r="D4728" s="7" t="s">
        <v>15</v>
      </c>
      <c r="E4728" s="7" t="s">
        <v>7231</v>
      </c>
      <c r="F4728" s="8">
        <v>21</v>
      </c>
      <c r="G4728" s="8">
        <v>17.91</v>
      </c>
      <c r="H4728" s="8">
        <v>17.91</v>
      </c>
      <c r="I4728" s="8">
        <v>370</v>
      </c>
      <c r="J4728" s="8">
        <v>6625.9599999999991</v>
      </c>
      <c r="K4728" s="8">
        <v>17.907999999999998</v>
      </c>
      <c r="L4728" s="8">
        <f t="shared" si="292"/>
        <v>3.1079999999999988</v>
      </c>
      <c r="M4728" s="8">
        <f t="shared" si="293"/>
        <v>14.799999999999999</v>
      </c>
      <c r="N4728" s="13"/>
      <c r="O4728" s="13"/>
      <c r="P4728" s="8">
        <v>21</v>
      </c>
      <c r="Q4728" s="8">
        <v>17.907999999999998</v>
      </c>
      <c r="R4728" s="17">
        <f t="shared" si="294"/>
        <v>0</v>
      </c>
      <c r="S4728" s="18">
        <f t="shared" si="295"/>
        <v>6625.9599999999991</v>
      </c>
    </row>
    <row r="4729" spans="1:19" x14ac:dyDescent="0.25">
      <c r="A4729" s="7" t="s">
        <v>8448</v>
      </c>
      <c r="B4729" s="7" t="s">
        <v>8449</v>
      </c>
      <c r="C4729" s="7" t="s">
        <v>14</v>
      </c>
      <c r="D4729" s="7" t="s">
        <v>15</v>
      </c>
      <c r="E4729" s="7" t="s">
        <v>7231</v>
      </c>
      <c r="F4729" s="8">
        <v>21</v>
      </c>
      <c r="G4729" s="8">
        <v>27.83</v>
      </c>
      <c r="H4729" s="8">
        <v>27.83</v>
      </c>
      <c r="I4729" s="8">
        <v>20</v>
      </c>
      <c r="J4729" s="8">
        <v>556.6</v>
      </c>
      <c r="K4729" s="8">
        <v>27.830000000000002</v>
      </c>
      <c r="L4729" s="8">
        <f t="shared" si="292"/>
        <v>4.8299999999999983</v>
      </c>
      <c r="M4729" s="8">
        <f t="shared" si="293"/>
        <v>23.000000000000004</v>
      </c>
      <c r="N4729" s="9"/>
      <c r="O4729" s="9"/>
      <c r="P4729" s="8">
        <v>21</v>
      </c>
      <c r="Q4729" s="8">
        <v>27.830000000000002</v>
      </c>
      <c r="R4729" s="17">
        <f t="shared" si="294"/>
        <v>0</v>
      </c>
      <c r="S4729" s="18">
        <f t="shared" si="295"/>
        <v>556.6</v>
      </c>
    </row>
    <row r="4730" spans="1:19" x14ac:dyDescent="0.25">
      <c r="A4730" s="7" t="s">
        <v>8450</v>
      </c>
      <c r="B4730" s="7" t="s">
        <v>8451</v>
      </c>
      <c r="C4730" s="7" t="s">
        <v>37</v>
      </c>
      <c r="D4730" s="7" t="s">
        <v>38</v>
      </c>
      <c r="E4730" s="7" t="s">
        <v>39</v>
      </c>
      <c r="F4730" s="8">
        <v>15</v>
      </c>
      <c r="G4730" s="8">
        <v>5352.1</v>
      </c>
      <c r="H4730" s="8">
        <v>5352.1</v>
      </c>
      <c r="I4730" s="8">
        <v>1</v>
      </c>
      <c r="J4730" s="8">
        <v>5352.1</v>
      </c>
      <c r="K4730" s="8">
        <v>5352.1</v>
      </c>
      <c r="L4730" s="8">
        <f t="shared" si="292"/>
        <v>698.09999999999945</v>
      </c>
      <c r="M4730" s="8">
        <f t="shared" si="293"/>
        <v>4654.0000000000009</v>
      </c>
      <c r="N4730" s="9"/>
      <c r="O4730" s="9"/>
      <c r="P4730" s="8">
        <v>15</v>
      </c>
      <c r="Q4730" s="8">
        <v>5352.1</v>
      </c>
      <c r="R4730" s="17">
        <f t="shared" si="294"/>
        <v>0</v>
      </c>
      <c r="S4730" s="18">
        <f t="shared" si="295"/>
        <v>5352.1</v>
      </c>
    </row>
    <row r="4731" spans="1:19" x14ac:dyDescent="0.25">
      <c r="A4731" s="7" t="s">
        <v>8454</v>
      </c>
      <c r="B4731" s="7" t="s">
        <v>8455</v>
      </c>
      <c r="C4731" s="7" t="s">
        <v>7249</v>
      </c>
      <c r="D4731" s="7" t="s">
        <v>7250</v>
      </c>
      <c r="E4731" s="7" t="s">
        <v>7251</v>
      </c>
      <c r="F4731" s="8">
        <v>21</v>
      </c>
      <c r="G4731" s="8">
        <v>68.739999999999995</v>
      </c>
      <c r="H4731" s="8">
        <v>68.739999999999995</v>
      </c>
      <c r="I4731" s="8">
        <v>75</v>
      </c>
      <c r="J4731" s="8">
        <v>5155.5</v>
      </c>
      <c r="K4731" s="8">
        <v>68.739999999999995</v>
      </c>
      <c r="L4731" s="8">
        <f t="shared" si="292"/>
        <v>11.930082644628094</v>
      </c>
      <c r="M4731" s="8">
        <f t="shared" si="293"/>
        <v>56.809917355371901</v>
      </c>
      <c r="N4731" s="9"/>
      <c r="O4731" s="9"/>
      <c r="P4731" s="8">
        <v>21</v>
      </c>
      <c r="Q4731" s="8">
        <v>68.739999999999995</v>
      </c>
      <c r="R4731" s="17">
        <f t="shared" si="294"/>
        <v>0</v>
      </c>
      <c r="S4731" s="18">
        <f t="shared" si="295"/>
        <v>5155.5</v>
      </c>
    </row>
    <row r="4732" spans="1:19" x14ac:dyDescent="0.25">
      <c r="A4732" s="7" t="s">
        <v>8458</v>
      </c>
      <c r="B4732" s="7" t="s">
        <v>8459</v>
      </c>
      <c r="C4732" s="7" t="s">
        <v>14</v>
      </c>
      <c r="D4732" s="7" t="s">
        <v>15</v>
      </c>
      <c r="E4732" s="7" t="s">
        <v>7231</v>
      </c>
      <c r="F4732" s="8">
        <v>21</v>
      </c>
      <c r="G4732" s="8">
        <v>17.91</v>
      </c>
      <c r="H4732" s="8">
        <v>17.91</v>
      </c>
      <c r="I4732" s="8">
        <v>510</v>
      </c>
      <c r="J4732" s="8">
        <v>9133.0799999999981</v>
      </c>
      <c r="K4732" s="8">
        <v>17.907999999999998</v>
      </c>
      <c r="L4732" s="8">
        <f t="shared" si="292"/>
        <v>3.1079999999999988</v>
      </c>
      <c r="M4732" s="8">
        <f t="shared" si="293"/>
        <v>14.799999999999999</v>
      </c>
      <c r="N4732" s="14">
        <v>12</v>
      </c>
      <c r="O4732" s="14">
        <v>16.576000000000001</v>
      </c>
      <c r="P4732" s="8">
        <v>21</v>
      </c>
      <c r="Q4732" s="8">
        <v>17.908000000000001</v>
      </c>
      <c r="R4732" s="17">
        <f t="shared" si="294"/>
        <v>8453.76</v>
      </c>
      <c r="S4732" s="18">
        <f t="shared" si="295"/>
        <v>9133.0799999999981</v>
      </c>
    </row>
    <row r="4733" spans="1:19" x14ac:dyDescent="0.25">
      <c r="A4733" s="7" t="s">
        <v>8460</v>
      </c>
      <c r="B4733" s="7" t="s">
        <v>8461</v>
      </c>
      <c r="C4733" s="7" t="s">
        <v>14</v>
      </c>
      <c r="D4733" s="7" t="s">
        <v>15</v>
      </c>
      <c r="E4733" s="7" t="s">
        <v>2322</v>
      </c>
      <c r="F4733" s="8">
        <v>21</v>
      </c>
      <c r="G4733" s="8">
        <v>361.79</v>
      </c>
      <c r="H4733" s="8">
        <v>361.79</v>
      </c>
      <c r="I4733" s="8">
        <v>10</v>
      </c>
      <c r="J4733" s="8">
        <v>3617.8999999999996</v>
      </c>
      <c r="K4733" s="8">
        <v>361.78999999999996</v>
      </c>
      <c r="L4733" s="8">
        <f t="shared" si="292"/>
        <v>62.789999999999964</v>
      </c>
      <c r="M4733" s="8">
        <f t="shared" si="293"/>
        <v>299</v>
      </c>
      <c r="N4733" s="9"/>
      <c r="O4733" s="9"/>
      <c r="P4733" s="8">
        <v>21</v>
      </c>
      <c r="Q4733" s="8">
        <v>361.79</v>
      </c>
      <c r="R4733" s="17">
        <f t="shared" si="294"/>
        <v>0</v>
      </c>
      <c r="S4733" s="18">
        <f t="shared" si="295"/>
        <v>3617.8999999999996</v>
      </c>
    </row>
    <row r="4734" spans="1:19" x14ac:dyDescent="0.25">
      <c r="A4734" s="7" t="s">
        <v>8462</v>
      </c>
      <c r="B4734" s="7" t="s">
        <v>8463</v>
      </c>
      <c r="C4734" s="7" t="s">
        <v>7249</v>
      </c>
      <c r="D4734" s="7" t="s">
        <v>7250</v>
      </c>
      <c r="E4734" s="7" t="s">
        <v>7251</v>
      </c>
      <c r="F4734" s="8">
        <v>21</v>
      </c>
      <c r="G4734" s="8">
        <v>7.77</v>
      </c>
      <c r="H4734" s="8">
        <v>7.77</v>
      </c>
      <c r="I4734" s="8">
        <v>11750</v>
      </c>
      <c r="J4734" s="8">
        <v>91276.350000000035</v>
      </c>
      <c r="K4734" s="8">
        <v>7.7682000000000029</v>
      </c>
      <c r="L4734" s="8">
        <f t="shared" si="292"/>
        <v>1.3482000000000003</v>
      </c>
      <c r="M4734" s="8">
        <f t="shared" si="293"/>
        <v>6.4200000000000026</v>
      </c>
      <c r="N4734" s="8">
        <v>12</v>
      </c>
      <c r="O4734" s="8">
        <v>7.7616000000000005</v>
      </c>
      <c r="P4734" s="8">
        <v>21</v>
      </c>
      <c r="Q4734" s="8">
        <v>7.7682000000000002</v>
      </c>
      <c r="R4734" s="17">
        <f t="shared" si="294"/>
        <v>91198.8</v>
      </c>
      <c r="S4734" s="18">
        <f t="shared" si="295"/>
        <v>91276.350000000035</v>
      </c>
    </row>
    <row r="4735" spans="1:19" x14ac:dyDescent="0.25">
      <c r="A4735" s="7" t="s">
        <v>8464</v>
      </c>
      <c r="B4735" s="7" t="s">
        <v>8465</v>
      </c>
      <c r="C4735" s="7" t="s">
        <v>14</v>
      </c>
      <c r="D4735" s="7" t="s">
        <v>15</v>
      </c>
      <c r="E4735" s="7" t="s">
        <v>2322</v>
      </c>
      <c r="F4735" s="8">
        <v>21</v>
      </c>
      <c r="G4735" s="8">
        <v>0.66</v>
      </c>
      <c r="H4735" s="8">
        <v>0.66</v>
      </c>
      <c r="I4735" s="8">
        <v>331200</v>
      </c>
      <c r="J4735" s="8">
        <v>217074</v>
      </c>
      <c r="K4735" s="8">
        <v>0.65541666666666665</v>
      </c>
      <c r="L4735" s="8">
        <f t="shared" si="292"/>
        <v>0.11375000000000002</v>
      </c>
      <c r="M4735" s="8">
        <f t="shared" si="293"/>
        <v>0.54166666666666663</v>
      </c>
      <c r="N4735" s="8">
        <v>21</v>
      </c>
      <c r="O4735" s="8">
        <v>0.65541666666666665</v>
      </c>
      <c r="P4735" s="8">
        <v>21</v>
      </c>
      <c r="Q4735" s="8">
        <v>0.65541666666666665</v>
      </c>
      <c r="R4735" s="17">
        <f t="shared" si="294"/>
        <v>217074</v>
      </c>
      <c r="S4735" s="18">
        <f t="shared" si="295"/>
        <v>217074</v>
      </c>
    </row>
    <row r="4736" spans="1:19" x14ac:dyDescent="0.25">
      <c r="A4736" s="7" t="s">
        <v>8466</v>
      </c>
      <c r="B4736" s="7" t="s">
        <v>8467</v>
      </c>
      <c r="C4736" s="7" t="s">
        <v>7375</v>
      </c>
      <c r="D4736" s="7" t="s">
        <v>7376</v>
      </c>
      <c r="E4736" s="7" t="s">
        <v>7377</v>
      </c>
      <c r="F4736" s="8">
        <v>15</v>
      </c>
      <c r="G4736" s="8">
        <v>54.12</v>
      </c>
      <c r="H4736" s="8">
        <v>54.12</v>
      </c>
      <c r="I4736" s="8">
        <v>36</v>
      </c>
      <c r="J4736" s="8">
        <v>1948.28</v>
      </c>
      <c r="K4736" s="8">
        <v>54.11888888888889</v>
      </c>
      <c r="L4736" s="8">
        <f t="shared" si="292"/>
        <v>7.0589855072463763</v>
      </c>
      <c r="M4736" s="8">
        <f t="shared" si="293"/>
        <v>47.059903381642513</v>
      </c>
      <c r="N4736" s="9"/>
      <c r="O4736" s="9"/>
      <c r="P4736" s="8">
        <v>15</v>
      </c>
      <c r="Q4736" s="8">
        <v>54.11888888888889</v>
      </c>
      <c r="R4736" s="17">
        <f t="shared" si="294"/>
        <v>0</v>
      </c>
      <c r="S4736" s="18">
        <f t="shared" si="295"/>
        <v>1948.28</v>
      </c>
    </row>
    <row r="4737" spans="1:19" x14ac:dyDescent="0.25">
      <c r="A4737" s="7" t="s">
        <v>8470</v>
      </c>
      <c r="B4737" s="7" t="s">
        <v>8471</v>
      </c>
      <c r="C4737" s="7" t="s">
        <v>14</v>
      </c>
      <c r="D4737" s="7" t="s">
        <v>15</v>
      </c>
      <c r="E4737" s="7" t="s">
        <v>2322</v>
      </c>
      <c r="F4737" s="8">
        <v>21</v>
      </c>
      <c r="G4737" s="8">
        <v>2593.0300000000002</v>
      </c>
      <c r="H4737" s="8">
        <v>2593.0300000000002</v>
      </c>
      <c r="I4737" s="8">
        <v>12</v>
      </c>
      <c r="J4737" s="8">
        <v>31116.359999999997</v>
      </c>
      <c r="K4737" s="8">
        <v>2593.0299999999997</v>
      </c>
      <c r="L4737" s="8">
        <f t="shared" si="292"/>
        <v>450.02999999999975</v>
      </c>
      <c r="M4737" s="8">
        <f t="shared" si="293"/>
        <v>2143</v>
      </c>
      <c r="N4737" s="9"/>
      <c r="O4737" s="9"/>
      <c r="P4737" s="8">
        <v>21</v>
      </c>
      <c r="Q4737" s="8">
        <v>2593.0300000000002</v>
      </c>
      <c r="R4737" s="17">
        <f t="shared" si="294"/>
        <v>0</v>
      </c>
      <c r="S4737" s="18">
        <f t="shared" si="295"/>
        <v>31116.359999999997</v>
      </c>
    </row>
    <row r="4738" spans="1:19" x14ac:dyDescent="0.25">
      <c r="A4738" s="7" t="s">
        <v>8472</v>
      </c>
      <c r="B4738" s="7" t="s">
        <v>8473</v>
      </c>
      <c r="C4738" s="7" t="s">
        <v>14</v>
      </c>
      <c r="D4738" s="7" t="s">
        <v>15</v>
      </c>
      <c r="E4738" s="7" t="s">
        <v>7231</v>
      </c>
      <c r="F4738" s="8">
        <v>21</v>
      </c>
      <c r="G4738" s="8">
        <v>17.91</v>
      </c>
      <c r="H4738" s="8">
        <v>17.91</v>
      </c>
      <c r="I4738" s="8">
        <v>3240</v>
      </c>
      <c r="J4738" s="8">
        <v>58021.920000000056</v>
      </c>
      <c r="K4738" s="8">
        <v>17.908000000000019</v>
      </c>
      <c r="L4738" s="8">
        <f t="shared" ref="L4738:L4801" si="296">K4738-M4738</f>
        <v>3.1080000000000023</v>
      </c>
      <c r="M4738" s="8">
        <f t="shared" ref="M4738:M4801" si="297">K4738/((100+F4738)/100)</f>
        <v>14.800000000000017</v>
      </c>
      <c r="N4738" s="8">
        <v>12</v>
      </c>
      <c r="O4738" s="8">
        <v>16.576000000000001</v>
      </c>
      <c r="P4738" s="8">
        <v>21</v>
      </c>
      <c r="Q4738" s="8">
        <v>17.908000000000001</v>
      </c>
      <c r="R4738" s="17">
        <f t="shared" ref="R4738:R4801" si="298">I4738*O4738</f>
        <v>53706.240000000005</v>
      </c>
      <c r="S4738" s="18">
        <f t="shared" si="295"/>
        <v>58021.920000000056</v>
      </c>
    </row>
    <row r="4739" spans="1:19" x14ac:dyDescent="0.25">
      <c r="A4739" s="7" t="s">
        <v>8476</v>
      </c>
      <c r="B4739" s="7" t="s">
        <v>8477</v>
      </c>
      <c r="C4739" s="7" t="s">
        <v>14</v>
      </c>
      <c r="D4739" s="7" t="s">
        <v>15</v>
      </c>
      <c r="E4739" s="7" t="s">
        <v>2322</v>
      </c>
      <c r="F4739" s="8">
        <v>21</v>
      </c>
      <c r="G4739" s="8">
        <v>1326.16</v>
      </c>
      <c r="H4739" s="8">
        <v>1326.16</v>
      </c>
      <c r="I4739" s="8">
        <v>1</v>
      </c>
      <c r="J4739" s="8">
        <v>1326.16</v>
      </c>
      <c r="K4739" s="8">
        <v>1326.16</v>
      </c>
      <c r="L4739" s="8">
        <f t="shared" si="296"/>
        <v>230.16000000000008</v>
      </c>
      <c r="M4739" s="8">
        <f t="shared" si="297"/>
        <v>1096</v>
      </c>
      <c r="N4739" s="13"/>
      <c r="O4739" s="13"/>
      <c r="P4739" s="8">
        <v>21</v>
      </c>
      <c r="Q4739" s="8">
        <v>1326.16</v>
      </c>
      <c r="R4739" s="17">
        <f t="shared" si="298"/>
        <v>0</v>
      </c>
      <c r="S4739" s="18">
        <f t="shared" ref="S4739:S4802" si="299">J4739</f>
        <v>1326.16</v>
      </c>
    </row>
    <row r="4740" spans="1:19" x14ac:dyDescent="0.25">
      <c r="A4740" s="7" t="s">
        <v>8480</v>
      </c>
      <c r="B4740" s="7" t="s">
        <v>8481</v>
      </c>
      <c r="C4740" s="7" t="s">
        <v>14</v>
      </c>
      <c r="D4740" s="7" t="s">
        <v>15</v>
      </c>
      <c r="E4740" s="7" t="s">
        <v>7763</v>
      </c>
      <c r="F4740" s="8">
        <v>21</v>
      </c>
      <c r="G4740" s="8">
        <v>234.14</v>
      </c>
      <c r="H4740" s="8">
        <v>234.14</v>
      </c>
      <c r="I4740" s="8">
        <v>72</v>
      </c>
      <c r="J4740" s="8">
        <v>16857.72</v>
      </c>
      <c r="K4740" s="8">
        <v>234.13500000000002</v>
      </c>
      <c r="L4740" s="8">
        <f t="shared" si="296"/>
        <v>40.634999999999991</v>
      </c>
      <c r="M4740" s="8">
        <f t="shared" si="297"/>
        <v>193.50000000000003</v>
      </c>
      <c r="N4740" s="13"/>
      <c r="O4740" s="13"/>
      <c r="P4740" s="8">
        <v>21</v>
      </c>
      <c r="Q4740" s="8">
        <v>234.13500000000002</v>
      </c>
      <c r="R4740" s="17">
        <f t="shared" si="298"/>
        <v>0</v>
      </c>
      <c r="S4740" s="18">
        <f t="shared" si="299"/>
        <v>16857.72</v>
      </c>
    </row>
    <row r="4741" spans="1:19" x14ac:dyDescent="0.25">
      <c r="A4741" s="7" t="s">
        <v>8486</v>
      </c>
      <c r="B4741" s="7" t="s">
        <v>8487</v>
      </c>
      <c r="C4741" s="7" t="s">
        <v>7249</v>
      </c>
      <c r="D4741" s="7" t="s">
        <v>7250</v>
      </c>
      <c r="E4741" s="7" t="s">
        <v>7251</v>
      </c>
      <c r="F4741" s="8">
        <v>21</v>
      </c>
      <c r="G4741" s="8">
        <v>27.71</v>
      </c>
      <c r="H4741" s="8">
        <v>27.71</v>
      </c>
      <c r="I4741" s="8">
        <v>250</v>
      </c>
      <c r="J4741" s="8">
        <v>6927.2500000000009</v>
      </c>
      <c r="K4741" s="8">
        <v>27.709000000000003</v>
      </c>
      <c r="L4741" s="8">
        <f t="shared" si="296"/>
        <v>4.8090000000000011</v>
      </c>
      <c r="M4741" s="8">
        <f t="shared" si="297"/>
        <v>22.900000000000002</v>
      </c>
      <c r="N4741" s="9"/>
      <c r="O4741" s="9"/>
      <c r="P4741" s="8">
        <v>21</v>
      </c>
      <c r="Q4741" s="8">
        <v>27.708999999999996</v>
      </c>
      <c r="R4741" s="17">
        <f t="shared" si="298"/>
        <v>0</v>
      </c>
      <c r="S4741" s="18">
        <f t="shared" si="299"/>
        <v>6927.2500000000009</v>
      </c>
    </row>
    <row r="4742" spans="1:19" x14ac:dyDescent="0.25">
      <c r="A4742" s="7" t="s">
        <v>8490</v>
      </c>
      <c r="B4742" s="7" t="s">
        <v>8491</v>
      </c>
      <c r="C4742" s="7" t="s">
        <v>7249</v>
      </c>
      <c r="D4742" s="7" t="s">
        <v>7250</v>
      </c>
      <c r="E4742" s="7" t="s">
        <v>7251</v>
      </c>
      <c r="F4742" s="8">
        <v>21</v>
      </c>
      <c r="G4742" s="8">
        <v>23.11</v>
      </c>
      <c r="H4742" s="8">
        <v>23.11</v>
      </c>
      <c r="I4742" s="8">
        <v>200</v>
      </c>
      <c r="J4742" s="8">
        <v>4622.2</v>
      </c>
      <c r="K4742" s="8">
        <v>23.111000000000001</v>
      </c>
      <c r="L4742" s="8">
        <f t="shared" si="296"/>
        <v>4.0109999999999992</v>
      </c>
      <c r="M4742" s="8">
        <f t="shared" si="297"/>
        <v>19.100000000000001</v>
      </c>
      <c r="N4742" s="9"/>
      <c r="O4742" s="9"/>
      <c r="P4742" s="8">
        <v>21</v>
      </c>
      <c r="Q4742" s="8">
        <v>23.111000000000001</v>
      </c>
      <c r="R4742" s="17">
        <f t="shared" si="298"/>
        <v>0</v>
      </c>
      <c r="S4742" s="18">
        <f t="shared" si="299"/>
        <v>4622.2</v>
      </c>
    </row>
    <row r="4743" spans="1:19" x14ac:dyDescent="0.25">
      <c r="A4743" s="7" t="s">
        <v>8492</v>
      </c>
      <c r="B4743" s="7" t="s">
        <v>8493</v>
      </c>
      <c r="C4743" s="7" t="s">
        <v>7249</v>
      </c>
      <c r="D4743" s="7" t="s">
        <v>7250</v>
      </c>
      <c r="E4743" s="7" t="s">
        <v>7251</v>
      </c>
      <c r="F4743" s="8">
        <v>21</v>
      </c>
      <c r="G4743" s="8">
        <v>22.87</v>
      </c>
      <c r="H4743" s="8">
        <v>22.87</v>
      </c>
      <c r="I4743" s="8">
        <v>100</v>
      </c>
      <c r="J4743" s="8">
        <v>2286.9</v>
      </c>
      <c r="K4743" s="8">
        <v>22.869</v>
      </c>
      <c r="L4743" s="8">
        <f t="shared" si="296"/>
        <v>3.9689999999999976</v>
      </c>
      <c r="M4743" s="8">
        <f t="shared" si="297"/>
        <v>18.900000000000002</v>
      </c>
      <c r="N4743" s="9"/>
      <c r="O4743" s="9"/>
      <c r="P4743" s="8">
        <v>21</v>
      </c>
      <c r="Q4743" s="8">
        <v>22.869</v>
      </c>
      <c r="R4743" s="17">
        <f t="shared" si="298"/>
        <v>0</v>
      </c>
      <c r="S4743" s="18">
        <f t="shared" si="299"/>
        <v>2286.9</v>
      </c>
    </row>
    <row r="4744" spans="1:19" x14ac:dyDescent="0.25">
      <c r="A4744" s="7" t="s">
        <v>8494</v>
      </c>
      <c r="B4744" s="7" t="s">
        <v>8495</v>
      </c>
      <c r="C4744" s="7" t="s">
        <v>14</v>
      </c>
      <c r="D4744" s="7" t="s">
        <v>15</v>
      </c>
      <c r="E4744" s="7" t="s">
        <v>7518</v>
      </c>
      <c r="F4744" s="8">
        <v>21</v>
      </c>
      <c r="G4744" s="8">
        <v>385.69</v>
      </c>
      <c r="H4744" s="8">
        <v>385.69</v>
      </c>
      <c r="I4744" s="8">
        <v>2</v>
      </c>
      <c r="J4744" s="8">
        <v>771.38</v>
      </c>
      <c r="K4744" s="8">
        <v>385.69</v>
      </c>
      <c r="L4744" s="8">
        <f t="shared" si="296"/>
        <v>66.937933884297536</v>
      </c>
      <c r="M4744" s="8">
        <f t="shared" si="297"/>
        <v>318.75206611570246</v>
      </c>
      <c r="N4744" s="9"/>
      <c r="O4744" s="9"/>
      <c r="P4744" s="8">
        <v>21</v>
      </c>
      <c r="Q4744" s="8">
        <v>385.69</v>
      </c>
      <c r="R4744" s="17">
        <f t="shared" si="298"/>
        <v>0</v>
      </c>
      <c r="S4744" s="18">
        <f t="shared" si="299"/>
        <v>771.38</v>
      </c>
    </row>
    <row r="4745" spans="1:19" x14ac:dyDescent="0.25">
      <c r="A4745" s="7" t="s">
        <v>8496</v>
      </c>
      <c r="B4745" s="7" t="s">
        <v>8497</v>
      </c>
      <c r="C4745" s="7" t="s">
        <v>14</v>
      </c>
      <c r="D4745" s="7" t="s">
        <v>15</v>
      </c>
      <c r="E4745" s="7" t="s">
        <v>2322</v>
      </c>
      <c r="F4745" s="8">
        <v>21</v>
      </c>
      <c r="G4745" s="8">
        <v>30.25</v>
      </c>
      <c r="H4745" s="8">
        <v>30.25</v>
      </c>
      <c r="I4745" s="8">
        <v>2740</v>
      </c>
      <c r="J4745" s="8">
        <v>82885</v>
      </c>
      <c r="K4745" s="8">
        <v>30.25</v>
      </c>
      <c r="L4745" s="8">
        <f t="shared" si="296"/>
        <v>5.25</v>
      </c>
      <c r="M4745" s="8">
        <f t="shared" si="297"/>
        <v>25</v>
      </c>
      <c r="N4745" s="14">
        <v>12</v>
      </c>
      <c r="O4745" s="14">
        <v>28</v>
      </c>
      <c r="P4745" s="8">
        <v>21</v>
      </c>
      <c r="Q4745" s="8">
        <v>30.25</v>
      </c>
      <c r="R4745" s="17">
        <f t="shared" si="298"/>
        <v>76720</v>
      </c>
      <c r="S4745" s="18">
        <f t="shared" si="299"/>
        <v>82885</v>
      </c>
    </row>
    <row r="4746" spans="1:19" x14ac:dyDescent="0.25">
      <c r="A4746" s="7" t="s">
        <v>8504</v>
      </c>
      <c r="B4746" s="7" t="s">
        <v>8505</v>
      </c>
      <c r="C4746" s="7" t="s">
        <v>7249</v>
      </c>
      <c r="D4746" s="7" t="s">
        <v>7250</v>
      </c>
      <c r="E4746" s="7" t="s">
        <v>7251</v>
      </c>
      <c r="F4746" s="8">
        <v>21</v>
      </c>
      <c r="G4746" s="8">
        <v>24.08</v>
      </c>
      <c r="H4746" s="8">
        <v>24.08</v>
      </c>
      <c r="I4746" s="8">
        <v>910</v>
      </c>
      <c r="J4746" s="8">
        <v>21911.890000000003</v>
      </c>
      <c r="K4746" s="8">
        <v>24.079000000000004</v>
      </c>
      <c r="L4746" s="8">
        <f t="shared" si="296"/>
        <v>4.1789999999999985</v>
      </c>
      <c r="M4746" s="8">
        <f t="shared" si="297"/>
        <v>19.900000000000006</v>
      </c>
      <c r="N4746" s="9"/>
      <c r="O4746" s="9"/>
      <c r="P4746" s="8">
        <v>21</v>
      </c>
      <c r="Q4746" s="8">
        <v>24.079000000000001</v>
      </c>
      <c r="R4746" s="17">
        <f t="shared" si="298"/>
        <v>0</v>
      </c>
      <c r="S4746" s="18">
        <f t="shared" si="299"/>
        <v>21911.890000000003</v>
      </c>
    </row>
    <row r="4747" spans="1:19" x14ac:dyDescent="0.25">
      <c r="A4747" s="7" t="s">
        <v>8506</v>
      </c>
      <c r="B4747" s="7" t="s">
        <v>8507</v>
      </c>
      <c r="C4747" s="7" t="s">
        <v>7249</v>
      </c>
      <c r="D4747" s="7" t="s">
        <v>7250</v>
      </c>
      <c r="E4747" s="7" t="s">
        <v>7251</v>
      </c>
      <c r="F4747" s="8">
        <v>21</v>
      </c>
      <c r="G4747" s="8">
        <v>23.11</v>
      </c>
      <c r="H4747" s="8">
        <v>23.11</v>
      </c>
      <c r="I4747" s="8">
        <v>190</v>
      </c>
      <c r="J4747" s="8">
        <v>4391.09</v>
      </c>
      <c r="K4747" s="8">
        <v>23.111000000000001</v>
      </c>
      <c r="L4747" s="8">
        <f t="shared" si="296"/>
        <v>4.0109999999999992</v>
      </c>
      <c r="M4747" s="8">
        <f t="shared" si="297"/>
        <v>19.100000000000001</v>
      </c>
      <c r="N4747" s="9"/>
      <c r="O4747" s="9"/>
      <c r="P4747" s="8">
        <v>21</v>
      </c>
      <c r="Q4747" s="8">
        <v>23.111000000000001</v>
      </c>
      <c r="R4747" s="17">
        <f t="shared" si="298"/>
        <v>0</v>
      </c>
      <c r="S4747" s="18">
        <f t="shared" si="299"/>
        <v>4391.09</v>
      </c>
    </row>
    <row r="4748" spans="1:19" x14ac:dyDescent="0.25">
      <c r="A4748" s="7" t="s">
        <v>8508</v>
      </c>
      <c r="B4748" s="7" t="s">
        <v>8509</v>
      </c>
      <c r="C4748" s="7" t="s">
        <v>7249</v>
      </c>
      <c r="D4748" s="7" t="s">
        <v>7250</v>
      </c>
      <c r="E4748" s="7" t="s">
        <v>7251</v>
      </c>
      <c r="F4748" s="8">
        <v>21</v>
      </c>
      <c r="G4748" s="8">
        <v>23.11</v>
      </c>
      <c r="H4748" s="8">
        <v>23.11</v>
      </c>
      <c r="I4748" s="8">
        <v>430</v>
      </c>
      <c r="J4748" s="8">
        <v>9937.73</v>
      </c>
      <c r="K4748" s="8">
        <v>23.111000000000001</v>
      </c>
      <c r="L4748" s="8">
        <f t="shared" si="296"/>
        <v>4.0109999999999992</v>
      </c>
      <c r="M4748" s="8">
        <f t="shared" si="297"/>
        <v>19.100000000000001</v>
      </c>
      <c r="N4748" s="9"/>
      <c r="O4748" s="9"/>
      <c r="P4748" s="8">
        <v>21</v>
      </c>
      <c r="Q4748" s="8">
        <v>23.111000000000001</v>
      </c>
      <c r="R4748" s="17">
        <f t="shared" si="298"/>
        <v>0</v>
      </c>
      <c r="S4748" s="18">
        <f t="shared" si="299"/>
        <v>9937.73</v>
      </c>
    </row>
    <row r="4749" spans="1:19" x14ac:dyDescent="0.25">
      <c r="A4749" s="7" t="s">
        <v>8510</v>
      </c>
      <c r="B4749" s="7" t="s">
        <v>8511</v>
      </c>
      <c r="C4749" s="7" t="s">
        <v>369</v>
      </c>
      <c r="D4749" s="7" t="s">
        <v>370</v>
      </c>
      <c r="E4749" s="7" t="s">
        <v>371</v>
      </c>
      <c r="F4749" s="14">
        <v>15</v>
      </c>
      <c r="G4749" s="8">
        <v>39698</v>
      </c>
      <c r="H4749" s="8">
        <v>39698</v>
      </c>
      <c r="I4749" s="8">
        <v>15</v>
      </c>
      <c r="J4749" s="8">
        <v>595470</v>
      </c>
      <c r="K4749" s="8">
        <v>39698</v>
      </c>
      <c r="L4749" s="8">
        <f t="shared" si="296"/>
        <v>5178</v>
      </c>
      <c r="M4749" s="8">
        <f t="shared" si="297"/>
        <v>34520</v>
      </c>
      <c r="N4749" s="14">
        <v>12</v>
      </c>
      <c r="O4749" s="14">
        <v>38662.400000000001</v>
      </c>
      <c r="P4749" s="14">
        <v>15</v>
      </c>
      <c r="Q4749" s="14">
        <v>39698</v>
      </c>
      <c r="R4749" s="17">
        <f t="shared" si="298"/>
        <v>579936</v>
      </c>
      <c r="S4749" s="18">
        <f t="shared" si="299"/>
        <v>595470</v>
      </c>
    </row>
    <row r="4750" spans="1:19" x14ac:dyDescent="0.25">
      <c r="A4750" s="7" t="s">
        <v>8514</v>
      </c>
      <c r="B4750" s="7" t="s">
        <v>8515</v>
      </c>
      <c r="C4750" s="7" t="s">
        <v>7249</v>
      </c>
      <c r="D4750" s="7" t="s">
        <v>7250</v>
      </c>
      <c r="E4750" s="7" t="s">
        <v>7251</v>
      </c>
      <c r="F4750" s="8">
        <v>21</v>
      </c>
      <c r="G4750" s="8">
        <v>17.670000000000002</v>
      </c>
      <c r="H4750" s="8">
        <v>17.670000000000002</v>
      </c>
      <c r="I4750" s="8">
        <v>80</v>
      </c>
      <c r="J4750" s="8">
        <v>1413.28</v>
      </c>
      <c r="K4750" s="8">
        <v>17.666</v>
      </c>
      <c r="L4750" s="8">
        <f t="shared" si="296"/>
        <v>3.0659999999999989</v>
      </c>
      <c r="M4750" s="8">
        <f t="shared" si="297"/>
        <v>14.600000000000001</v>
      </c>
      <c r="N4750" s="9"/>
      <c r="O4750" s="9"/>
      <c r="P4750" s="8">
        <v>21</v>
      </c>
      <c r="Q4750" s="8">
        <v>17.666</v>
      </c>
      <c r="R4750" s="17">
        <f t="shared" si="298"/>
        <v>0</v>
      </c>
      <c r="S4750" s="18">
        <f t="shared" si="299"/>
        <v>1413.28</v>
      </c>
    </row>
    <row r="4751" spans="1:19" x14ac:dyDescent="0.25">
      <c r="A4751" s="7" t="s">
        <v>8516</v>
      </c>
      <c r="B4751" s="7" t="s">
        <v>8517</v>
      </c>
      <c r="C4751" s="7" t="s">
        <v>7249</v>
      </c>
      <c r="D4751" s="7" t="s">
        <v>7250</v>
      </c>
      <c r="E4751" s="7" t="s">
        <v>7251</v>
      </c>
      <c r="F4751" s="8">
        <v>21</v>
      </c>
      <c r="G4751" s="8">
        <v>16.940000000000001</v>
      </c>
      <c r="H4751" s="8">
        <v>16.940000000000001</v>
      </c>
      <c r="I4751" s="8">
        <v>50</v>
      </c>
      <c r="J4751" s="8">
        <v>847</v>
      </c>
      <c r="K4751" s="8">
        <v>16.940000000000001</v>
      </c>
      <c r="L4751" s="8">
        <f t="shared" si="296"/>
        <v>2.9399999999999995</v>
      </c>
      <c r="M4751" s="8">
        <f t="shared" si="297"/>
        <v>14.000000000000002</v>
      </c>
      <c r="N4751" s="13"/>
      <c r="O4751" s="13"/>
      <c r="P4751" s="8">
        <v>21</v>
      </c>
      <c r="Q4751" s="8">
        <v>16.940000000000001</v>
      </c>
      <c r="R4751" s="17">
        <f t="shared" si="298"/>
        <v>0</v>
      </c>
      <c r="S4751" s="18">
        <f t="shared" si="299"/>
        <v>847</v>
      </c>
    </row>
    <row r="4752" spans="1:19" x14ac:dyDescent="0.25">
      <c r="A4752" s="7" t="s">
        <v>8524</v>
      </c>
      <c r="B4752" s="7" t="s">
        <v>8525</v>
      </c>
      <c r="C4752" s="7" t="s">
        <v>14</v>
      </c>
      <c r="D4752" s="7" t="s">
        <v>15</v>
      </c>
      <c r="E4752" s="7" t="s">
        <v>7754</v>
      </c>
      <c r="F4752" s="8">
        <v>21</v>
      </c>
      <c r="G4752" s="8">
        <v>31.31</v>
      </c>
      <c r="H4752" s="8">
        <v>31.31</v>
      </c>
      <c r="I4752" s="8">
        <v>1000</v>
      </c>
      <c r="J4752" s="8">
        <v>31314.800000000014</v>
      </c>
      <c r="K4752" s="8">
        <v>31.314800000000012</v>
      </c>
      <c r="L4752" s="8">
        <f t="shared" si="296"/>
        <v>5.4348000000000027</v>
      </c>
      <c r="M4752" s="8">
        <f t="shared" si="297"/>
        <v>25.88000000000001</v>
      </c>
      <c r="N4752" s="8">
        <v>12</v>
      </c>
      <c r="O4752" s="8">
        <v>31.315200000000001</v>
      </c>
      <c r="P4752" s="8">
        <v>21</v>
      </c>
      <c r="Q4752" s="8">
        <v>31.314800000000002</v>
      </c>
      <c r="R4752" s="17">
        <f t="shared" si="298"/>
        <v>31315.200000000001</v>
      </c>
      <c r="S4752" s="18">
        <f t="shared" si="299"/>
        <v>31314.800000000014</v>
      </c>
    </row>
    <row r="4753" spans="1:19" x14ac:dyDescent="0.25">
      <c r="A4753" s="7" t="s">
        <v>8532</v>
      </c>
      <c r="B4753" s="7" t="s">
        <v>8533</v>
      </c>
      <c r="C4753" s="7" t="s">
        <v>7886</v>
      </c>
      <c r="D4753" s="7" t="s">
        <v>7887</v>
      </c>
      <c r="E4753" s="7" t="s">
        <v>7888</v>
      </c>
      <c r="F4753" s="8">
        <v>21</v>
      </c>
      <c r="G4753" s="8">
        <v>15.15</v>
      </c>
      <c r="H4753" s="8">
        <v>15.15</v>
      </c>
      <c r="I4753" s="8">
        <v>950</v>
      </c>
      <c r="J4753" s="8">
        <v>14391.740000000002</v>
      </c>
      <c r="K4753" s="8">
        <v>15.149200000000002</v>
      </c>
      <c r="L4753" s="8">
        <f t="shared" si="296"/>
        <v>2.6292000000000009</v>
      </c>
      <c r="M4753" s="8">
        <f t="shared" si="297"/>
        <v>12.520000000000001</v>
      </c>
      <c r="N4753" s="14">
        <v>12</v>
      </c>
      <c r="O4753" s="14">
        <v>14.022399999999999</v>
      </c>
      <c r="P4753" s="8">
        <v>21</v>
      </c>
      <c r="Q4753" s="8">
        <v>15.1492</v>
      </c>
      <c r="R4753" s="17">
        <f t="shared" si="298"/>
        <v>13321.279999999999</v>
      </c>
      <c r="S4753" s="18">
        <f t="shared" si="299"/>
        <v>14391.740000000002</v>
      </c>
    </row>
    <row r="4754" spans="1:19" x14ac:dyDescent="0.25">
      <c r="A4754" s="7" t="s">
        <v>8534</v>
      </c>
      <c r="B4754" s="7" t="s">
        <v>8535</v>
      </c>
      <c r="C4754" s="7" t="s">
        <v>14</v>
      </c>
      <c r="D4754" s="7" t="s">
        <v>15</v>
      </c>
      <c r="E4754" s="7" t="s">
        <v>2322</v>
      </c>
      <c r="F4754" s="8">
        <v>21</v>
      </c>
      <c r="G4754" s="8">
        <v>3533.32</v>
      </c>
      <c r="H4754" s="8">
        <v>3533.32</v>
      </c>
      <c r="I4754" s="8">
        <v>5</v>
      </c>
      <c r="J4754" s="8">
        <v>17666.600000000002</v>
      </c>
      <c r="K4754" s="8">
        <v>3533.3200000000006</v>
      </c>
      <c r="L4754" s="8">
        <f t="shared" si="296"/>
        <v>613.22082644628108</v>
      </c>
      <c r="M4754" s="8">
        <f t="shared" si="297"/>
        <v>2920.0991735537195</v>
      </c>
      <c r="N4754" s="13"/>
      <c r="O4754" s="13"/>
      <c r="P4754" s="8">
        <v>21</v>
      </c>
      <c r="Q4754" s="8">
        <v>3533.32</v>
      </c>
      <c r="R4754" s="17">
        <f t="shared" si="298"/>
        <v>0</v>
      </c>
      <c r="S4754" s="18">
        <f t="shared" si="299"/>
        <v>17666.600000000002</v>
      </c>
    </row>
    <row r="4755" spans="1:19" x14ac:dyDescent="0.25">
      <c r="A4755" s="7" t="s">
        <v>8536</v>
      </c>
      <c r="B4755" s="7" t="s">
        <v>8537</v>
      </c>
      <c r="C4755" s="7" t="s">
        <v>14</v>
      </c>
      <c r="D4755" s="7" t="s">
        <v>15</v>
      </c>
      <c r="E4755" s="7" t="s">
        <v>2322</v>
      </c>
      <c r="F4755" s="8">
        <v>21</v>
      </c>
      <c r="G4755" s="8">
        <v>1304.3800000000001</v>
      </c>
      <c r="H4755" s="8">
        <v>1304.3800000000001</v>
      </c>
      <c r="I4755" s="8">
        <v>2</v>
      </c>
      <c r="J4755" s="8">
        <v>2608.7600000000002</v>
      </c>
      <c r="K4755" s="8">
        <v>1304.3800000000001</v>
      </c>
      <c r="L4755" s="8">
        <f t="shared" si="296"/>
        <v>226.37999999999988</v>
      </c>
      <c r="M4755" s="8">
        <f t="shared" si="297"/>
        <v>1078.0000000000002</v>
      </c>
      <c r="N4755" s="9"/>
      <c r="O4755" s="9"/>
      <c r="P4755" s="8">
        <v>21</v>
      </c>
      <c r="Q4755" s="8">
        <v>1304.3800000000001</v>
      </c>
      <c r="R4755" s="17">
        <f t="shared" si="298"/>
        <v>0</v>
      </c>
      <c r="S4755" s="18">
        <f t="shared" si="299"/>
        <v>2608.7600000000002</v>
      </c>
    </row>
    <row r="4756" spans="1:19" x14ac:dyDescent="0.25">
      <c r="A4756" s="7" t="s">
        <v>8546</v>
      </c>
      <c r="B4756" s="7" t="s">
        <v>8547</v>
      </c>
      <c r="C4756" s="7" t="s">
        <v>7375</v>
      </c>
      <c r="D4756" s="7" t="s">
        <v>7376</v>
      </c>
      <c r="E4756" s="7" t="s">
        <v>7377</v>
      </c>
      <c r="F4756" s="8">
        <v>15</v>
      </c>
      <c r="G4756" s="8">
        <v>120.83</v>
      </c>
      <c r="H4756" s="8">
        <v>120.83</v>
      </c>
      <c r="I4756" s="8">
        <v>1116</v>
      </c>
      <c r="J4756" s="8">
        <v>134849.69</v>
      </c>
      <c r="K4756" s="8">
        <v>120.83305555555556</v>
      </c>
      <c r="L4756" s="8">
        <f t="shared" si="296"/>
        <v>15.760833333333323</v>
      </c>
      <c r="M4756" s="8">
        <f t="shared" si="297"/>
        <v>105.07222222222224</v>
      </c>
      <c r="N4756" s="8">
        <v>12</v>
      </c>
      <c r="O4756" s="8">
        <v>120.83305555555555</v>
      </c>
      <c r="P4756" s="8">
        <v>15</v>
      </c>
      <c r="Q4756" s="8">
        <v>120.83305555555555</v>
      </c>
      <c r="R4756" s="17">
        <f t="shared" si="298"/>
        <v>134849.69</v>
      </c>
      <c r="S4756" s="18">
        <f t="shared" si="299"/>
        <v>134849.69</v>
      </c>
    </row>
    <row r="4757" spans="1:19" x14ac:dyDescent="0.25">
      <c r="A4757" s="7" t="s">
        <v>8550</v>
      </c>
      <c r="B4757" s="7" t="s">
        <v>8551</v>
      </c>
      <c r="C4757" s="7" t="s">
        <v>7249</v>
      </c>
      <c r="D4757" s="7" t="s">
        <v>7250</v>
      </c>
      <c r="E4757" s="7" t="s">
        <v>7251</v>
      </c>
      <c r="F4757" s="8">
        <v>21</v>
      </c>
      <c r="G4757" s="8">
        <v>24.68</v>
      </c>
      <c r="H4757" s="8">
        <v>24.68</v>
      </c>
      <c r="I4757" s="8">
        <v>90</v>
      </c>
      <c r="J4757" s="8">
        <v>2221.56</v>
      </c>
      <c r="K4757" s="8">
        <v>24.684000000000001</v>
      </c>
      <c r="L4757" s="8">
        <f t="shared" si="296"/>
        <v>4.2839999999999989</v>
      </c>
      <c r="M4757" s="8">
        <f t="shared" si="297"/>
        <v>20.400000000000002</v>
      </c>
      <c r="N4757" s="13"/>
      <c r="O4757" s="13"/>
      <c r="P4757" s="8">
        <v>21</v>
      </c>
      <c r="Q4757" s="8">
        <v>24.684000000000001</v>
      </c>
      <c r="R4757" s="17">
        <f t="shared" si="298"/>
        <v>0</v>
      </c>
      <c r="S4757" s="18">
        <f t="shared" si="299"/>
        <v>2221.56</v>
      </c>
    </row>
    <row r="4758" spans="1:19" x14ac:dyDescent="0.25">
      <c r="A4758" s="7" t="s">
        <v>8554</v>
      </c>
      <c r="B4758" s="7" t="s">
        <v>8555</v>
      </c>
      <c r="C4758" s="7" t="s">
        <v>14</v>
      </c>
      <c r="D4758" s="7" t="s">
        <v>15</v>
      </c>
      <c r="E4758" s="7" t="s">
        <v>7994</v>
      </c>
      <c r="F4758" s="8">
        <v>21</v>
      </c>
      <c r="G4758" s="8">
        <v>156.19999999999999</v>
      </c>
      <c r="H4758" s="8">
        <v>156.19999999999999</v>
      </c>
      <c r="I4758" s="8">
        <v>500</v>
      </c>
      <c r="J4758" s="8">
        <v>78099.45</v>
      </c>
      <c r="K4758" s="8">
        <v>156.19889999999998</v>
      </c>
      <c r="L4758" s="8">
        <f t="shared" si="296"/>
        <v>27.108900000000006</v>
      </c>
      <c r="M4758" s="8">
        <f t="shared" si="297"/>
        <v>129.08999999999997</v>
      </c>
      <c r="N4758" s="9"/>
      <c r="O4758" s="9"/>
      <c r="P4758" s="8">
        <v>21</v>
      </c>
      <c r="Q4758" s="8">
        <v>156.19889999999998</v>
      </c>
      <c r="R4758" s="17">
        <f t="shared" si="298"/>
        <v>0</v>
      </c>
      <c r="S4758" s="18">
        <f t="shared" si="299"/>
        <v>78099.45</v>
      </c>
    </row>
    <row r="4759" spans="1:19" x14ac:dyDescent="0.25">
      <c r="A4759" s="7" t="s">
        <v>8560</v>
      </c>
      <c r="B4759" s="7" t="s">
        <v>8561</v>
      </c>
      <c r="C4759" s="7" t="s">
        <v>14</v>
      </c>
      <c r="D4759" s="7" t="s">
        <v>15</v>
      </c>
      <c r="E4759" s="7" t="s">
        <v>2322</v>
      </c>
      <c r="F4759" s="8">
        <v>21</v>
      </c>
      <c r="G4759" s="8">
        <v>27.55</v>
      </c>
      <c r="H4759" s="8">
        <v>27.55</v>
      </c>
      <c r="I4759" s="8">
        <v>400</v>
      </c>
      <c r="J4759" s="8">
        <v>11020.68</v>
      </c>
      <c r="K4759" s="8">
        <v>27.5517</v>
      </c>
      <c r="L4759" s="8">
        <f t="shared" si="296"/>
        <v>4.7817000000000007</v>
      </c>
      <c r="M4759" s="8">
        <f t="shared" si="297"/>
        <v>22.77</v>
      </c>
      <c r="N4759" s="13"/>
      <c r="O4759" s="13"/>
      <c r="P4759" s="8">
        <v>21</v>
      </c>
      <c r="Q4759" s="8">
        <v>27.5517</v>
      </c>
      <c r="R4759" s="17">
        <f t="shared" si="298"/>
        <v>0</v>
      </c>
      <c r="S4759" s="18">
        <f t="shared" si="299"/>
        <v>11020.68</v>
      </c>
    </row>
    <row r="4760" spans="1:19" x14ac:dyDescent="0.25">
      <c r="A4760" s="7" t="s">
        <v>8566</v>
      </c>
      <c r="B4760" s="7" t="s">
        <v>8567</v>
      </c>
      <c r="C4760" s="7" t="s">
        <v>14</v>
      </c>
      <c r="D4760" s="7" t="s">
        <v>15</v>
      </c>
      <c r="E4760" s="7" t="s">
        <v>2322</v>
      </c>
      <c r="F4760" s="8">
        <v>21</v>
      </c>
      <c r="G4760" s="8">
        <v>8.8000000000000007</v>
      </c>
      <c r="H4760" s="8">
        <v>8.8000000000000007</v>
      </c>
      <c r="I4760" s="8">
        <v>20</v>
      </c>
      <c r="J4760" s="8">
        <v>175.99</v>
      </c>
      <c r="K4760" s="8">
        <v>8.7995000000000001</v>
      </c>
      <c r="L4760" s="8">
        <f t="shared" si="296"/>
        <v>1.527185950413223</v>
      </c>
      <c r="M4760" s="8">
        <f t="shared" si="297"/>
        <v>7.2723140495867771</v>
      </c>
      <c r="N4760" s="13"/>
      <c r="O4760" s="13"/>
      <c r="P4760" s="8">
        <v>21</v>
      </c>
      <c r="Q4760" s="8">
        <v>8.7995000000000001</v>
      </c>
      <c r="R4760" s="17">
        <f t="shared" si="298"/>
        <v>0</v>
      </c>
      <c r="S4760" s="18">
        <f t="shared" si="299"/>
        <v>175.99</v>
      </c>
    </row>
    <row r="4761" spans="1:19" x14ac:dyDescent="0.25">
      <c r="A4761" s="7" t="s">
        <v>8572</v>
      </c>
      <c r="B4761" s="7" t="s">
        <v>8573</v>
      </c>
      <c r="C4761" s="7" t="s">
        <v>7249</v>
      </c>
      <c r="D4761" s="7" t="s">
        <v>7250</v>
      </c>
      <c r="E4761" s="7" t="s">
        <v>7251</v>
      </c>
      <c r="F4761" s="8">
        <v>21</v>
      </c>
      <c r="G4761" s="8">
        <v>1331</v>
      </c>
      <c r="H4761" s="8">
        <v>1331</v>
      </c>
      <c r="I4761" s="8">
        <v>450</v>
      </c>
      <c r="J4761" s="8">
        <v>598950</v>
      </c>
      <c r="K4761" s="8">
        <v>1331</v>
      </c>
      <c r="L4761" s="8">
        <f t="shared" si="296"/>
        <v>231</v>
      </c>
      <c r="M4761" s="8">
        <f t="shared" si="297"/>
        <v>1100</v>
      </c>
      <c r="N4761" s="8">
        <v>12</v>
      </c>
      <c r="O4761" s="8">
        <v>1232</v>
      </c>
      <c r="P4761" s="8">
        <v>21</v>
      </c>
      <c r="Q4761" s="8">
        <v>1331</v>
      </c>
      <c r="R4761" s="17">
        <f t="shared" si="298"/>
        <v>554400</v>
      </c>
      <c r="S4761" s="18">
        <f t="shared" si="299"/>
        <v>598950</v>
      </c>
    </row>
    <row r="4762" spans="1:19" x14ac:dyDescent="0.25">
      <c r="A4762" s="7" t="s">
        <v>8574</v>
      </c>
      <c r="B4762" s="7" t="s">
        <v>8575</v>
      </c>
      <c r="C4762" s="7" t="s">
        <v>14</v>
      </c>
      <c r="D4762" s="7" t="s">
        <v>15</v>
      </c>
      <c r="E4762" s="7" t="s">
        <v>2322</v>
      </c>
      <c r="F4762" s="8">
        <v>21</v>
      </c>
      <c r="G4762" s="8">
        <v>31.94</v>
      </c>
      <c r="H4762" s="8">
        <v>31.94</v>
      </c>
      <c r="I4762" s="8">
        <v>400</v>
      </c>
      <c r="J4762" s="8">
        <v>12777.6</v>
      </c>
      <c r="K4762" s="8">
        <v>31.944000000000003</v>
      </c>
      <c r="L4762" s="8">
        <f t="shared" si="296"/>
        <v>5.5440000000000005</v>
      </c>
      <c r="M4762" s="8">
        <f t="shared" si="297"/>
        <v>26.400000000000002</v>
      </c>
      <c r="N4762" s="13"/>
      <c r="O4762" s="13"/>
      <c r="P4762" s="8">
        <v>21</v>
      </c>
      <c r="Q4762" s="8">
        <v>31.944000000000003</v>
      </c>
      <c r="R4762" s="17">
        <f t="shared" si="298"/>
        <v>0</v>
      </c>
      <c r="S4762" s="18">
        <f t="shared" si="299"/>
        <v>12777.6</v>
      </c>
    </row>
    <row r="4763" spans="1:19" x14ac:dyDescent="0.25">
      <c r="A4763" s="7" t="s">
        <v>8578</v>
      </c>
      <c r="B4763" s="7" t="s">
        <v>8579</v>
      </c>
      <c r="C4763" s="7" t="s">
        <v>7375</v>
      </c>
      <c r="D4763" s="7" t="s">
        <v>7376</v>
      </c>
      <c r="E4763" s="7" t="s">
        <v>7377</v>
      </c>
      <c r="F4763" s="8">
        <v>15</v>
      </c>
      <c r="G4763" s="8">
        <v>135.32</v>
      </c>
      <c r="H4763" s="8">
        <v>135.32</v>
      </c>
      <c r="I4763" s="8">
        <v>168</v>
      </c>
      <c r="J4763" s="8">
        <v>22733.199999999997</v>
      </c>
      <c r="K4763" s="8">
        <v>135.31666666666666</v>
      </c>
      <c r="L4763" s="8">
        <f t="shared" si="296"/>
        <v>17.649999999999991</v>
      </c>
      <c r="M4763" s="8">
        <f t="shared" si="297"/>
        <v>117.66666666666667</v>
      </c>
      <c r="N4763" s="9"/>
      <c r="O4763" s="9"/>
      <c r="P4763" s="8">
        <v>15</v>
      </c>
      <c r="Q4763" s="8">
        <v>135.31666666666666</v>
      </c>
      <c r="R4763" s="17">
        <f t="shared" si="298"/>
        <v>0</v>
      </c>
      <c r="S4763" s="18">
        <f t="shared" si="299"/>
        <v>22733.199999999997</v>
      </c>
    </row>
    <row r="4764" spans="1:19" x14ac:dyDescent="0.25">
      <c r="A4764" s="7" t="s">
        <v>8590</v>
      </c>
      <c r="B4764" s="7" t="s">
        <v>8591</v>
      </c>
      <c r="C4764" s="7" t="s">
        <v>369</v>
      </c>
      <c r="D4764" s="7" t="s">
        <v>370</v>
      </c>
      <c r="E4764" s="7" t="s">
        <v>371</v>
      </c>
      <c r="F4764" s="8">
        <v>21</v>
      </c>
      <c r="G4764" s="8">
        <v>847</v>
      </c>
      <c r="H4764" s="8">
        <v>847</v>
      </c>
      <c r="I4764" s="8">
        <v>15</v>
      </c>
      <c r="J4764" s="8">
        <v>12705</v>
      </c>
      <c r="K4764" s="8">
        <v>847</v>
      </c>
      <c r="L4764" s="8">
        <f t="shared" si="296"/>
        <v>147</v>
      </c>
      <c r="M4764" s="8">
        <f t="shared" si="297"/>
        <v>700</v>
      </c>
      <c r="N4764" s="13"/>
      <c r="O4764" s="13"/>
      <c r="P4764" s="8">
        <v>21</v>
      </c>
      <c r="Q4764" s="8">
        <v>847</v>
      </c>
      <c r="R4764" s="17">
        <f t="shared" si="298"/>
        <v>0</v>
      </c>
      <c r="S4764" s="18">
        <f t="shared" si="299"/>
        <v>12705</v>
      </c>
    </row>
    <row r="4765" spans="1:19" x14ac:dyDescent="0.25">
      <c r="A4765" s="7" t="s">
        <v>8592</v>
      </c>
      <c r="B4765" s="7" t="s">
        <v>8593</v>
      </c>
      <c r="C4765" s="7" t="s">
        <v>7375</v>
      </c>
      <c r="D4765" s="7" t="s">
        <v>7376</v>
      </c>
      <c r="E4765" s="7" t="s">
        <v>7377</v>
      </c>
      <c r="F4765" s="8">
        <v>15</v>
      </c>
      <c r="G4765" s="8">
        <v>144.84</v>
      </c>
      <c r="H4765" s="8">
        <v>144.84</v>
      </c>
      <c r="I4765" s="8">
        <v>504</v>
      </c>
      <c r="J4765" s="8">
        <v>72997.400000000009</v>
      </c>
      <c r="K4765" s="8">
        <v>144.83611111111114</v>
      </c>
      <c r="L4765" s="8">
        <f t="shared" si="296"/>
        <v>18.891666666666666</v>
      </c>
      <c r="M4765" s="8">
        <f t="shared" si="297"/>
        <v>125.94444444444447</v>
      </c>
      <c r="N4765" s="14">
        <v>12</v>
      </c>
      <c r="O4765" s="14">
        <v>152.32000000000002</v>
      </c>
      <c r="P4765" s="8">
        <v>15</v>
      </c>
      <c r="Q4765" s="8">
        <v>144.83611111111111</v>
      </c>
      <c r="R4765" s="17">
        <f t="shared" si="298"/>
        <v>76769.280000000013</v>
      </c>
      <c r="S4765" s="18">
        <f t="shared" si="299"/>
        <v>72997.400000000009</v>
      </c>
    </row>
    <row r="4766" spans="1:19" x14ac:dyDescent="0.25">
      <c r="A4766" s="7" t="s">
        <v>8600</v>
      </c>
      <c r="B4766" s="7" t="s">
        <v>8601</v>
      </c>
      <c r="C4766" s="7" t="s">
        <v>7375</v>
      </c>
      <c r="D4766" s="7" t="s">
        <v>7376</v>
      </c>
      <c r="E4766" s="7" t="s">
        <v>7377</v>
      </c>
      <c r="F4766" s="8">
        <v>15</v>
      </c>
      <c r="G4766" s="8">
        <v>227.22</v>
      </c>
      <c r="H4766" s="8">
        <v>227.22</v>
      </c>
      <c r="I4766" s="8">
        <v>12</v>
      </c>
      <c r="J4766" s="8">
        <v>2726.65</v>
      </c>
      <c r="K4766" s="8">
        <v>227.22083333333333</v>
      </c>
      <c r="L4766" s="8">
        <f t="shared" si="296"/>
        <v>29.637499999999989</v>
      </c>
      <c r="M4766" s="8">
        <f t="shared" si="297"/>
        <v>197.58333333333334</v>
      </c>
      <c r="N4766" s="13"/>
      <c r="O4766" s="13"/>
      <c r="P4766" s="8">
        <v>15</v>
      </c>
      <c r="Q4766" s="8">
        <v>227.22083333333333</v>
      </c>
      <c r="R4766" s="17">
        <f t="shared" si="298"/>
        <v>0</v>
      </c>
      <c r="S4766" s="18">
        <f t="shared" si="299"/>
        <v>2726.65</v>
      </c>
    </row>
    <row r="4767" spans="1:19" x14ac:dyDescent="0.25">
      <c r="A4767" s="7" t="s">
        <v>8612</v>
      </c>
      <c r="B4767" s="7" t="s">
        <v>8613</v>
      </c>
      <c r="C4767" s="7" t="s">
        <v>7249</v>
      </c>
      <c r="D4767" s="7" t="s">
        <v>7250</v>
      </c>
      <c r="E4767" s="7" t="s">
        <v>7251</v>
      </c>
      <c r="F4767" s="8">
        <v>21</v>
      </c>
      <c r="G4767" s="8">
        <v>1.36</v>
      </c>
      <c r="H4767" s="8">
        <v>1.36</v>
      </c>
      <c r="I4767" s="8">
        <v>100</v>
      </c>
      <c r="J4767" s="8">
        <v>135.94</v>
      </c>
      <c r="K4767" s="8">
        <v>1.3593999999999999</v>
      </c>
      <c r="L4767" s="8">
        <f t="shared" si="296"/>
        <v>0.2359289256198347</v>
      </c>
      <c r="M4767" s="8">
        <f t="shared" si="297"/>
        <v>1.1234710743801652</v>
      </c>
      <c r="N4767" s="13"/>
      <c r="O4767" s="13"/>
      <c r="P4767" s="8">
        <v>21</v>
      </c>
      <c r="Q4767" s="8">
        <v>1.3593999999999999</v>
      </c>
      <c r="R4767" s="17">
        <f t="shared" si="298"/>
        <v>0</v>
      </c>
      <c r="S4767" s="18">
        <f t="shared" si="299"/>
        <v>135.94</v>
      </c>
    </row>
    <row r="4768" spans="1:19" x14ac:dyDescent="0.25">
      <c r="A4768" s="7" t="s">
        <v>8614</v>
      </c>
      <c r="B4768" s="7" t="s">
        <v>8615</v>
      </c>
      <c r="C4768" s="7" t="s">
        <v>7249</v>
      </c>
      <c r="D4768" s="7" t="s">
        <v>7250</v>
      </c>
      <c r="E4768" s="7" t="s">
        <v>7251</v>
      </c>
      <c r="F4768" s="8">
        <v>21</v>
      </c>
      <c r="G4768" s="8">
        <v>1.1100000000000001</v>
      </c>
      <c r="H4768" s="8">
        <v>1.1100000000000001</v>
      </c>
      <c r="I4768" s="8">
        <v>200</v>
      </c>
      <c r="J4768" s="8">
        <v>221.47</v>
      </c>
      <c r="K4768" s="8">
        <v>1.1073500000000001</v>
      </c>
      <c r="L4768" s="8">
        <f t="shared" si="296"/>
        <v>0.19218471074380161</v>
      </c>
      <c r="M4768" s="8">
        <f t="shared" si="297"/>
        <v>0.91516528925619844</v>
      </c>
      <c r="N4768" s="9"/>
      <c r="O4768" s="9"/>
      <c r="P4768" s="8">
        <v>21</v>
      </c>
      <c r="Q4768" s="8">
        <v>1.1073500000000001</v>
      </c>
      <c r="R4768" s="17">
        <f t="shared" si="298"/>
        <v>0</v>
      </c>
      <c r="S4768" s="18">
        <f t="shared" si="299"/>
        <v>221.47</v>
      </c>
    </row>
    <row r="4769" spans="1:19" x14ac:dyDescent="0.25">
      <c r="A4769" s="7" t="s">
        <v>8618</v>
      </c>
      <c r="B4769" s="7" t="s">
        <v>8619</v>
      </c>
      <c r="C4769" s="7" t="s">
        <v>7375</v>
      </c>
      <c r="D4769" s="7" t="s">
        <v>7376</v>
      </c>
      <c r="E4769" s="7" t="s">
        <v>7377</v>
      </c>
      <c r="F4769" s="8">
        <v>15</v>
      </c>
      <c r="G4769" s="8">
        <v>142.69999999999999</v>
      </c>
      <c r="H4769" s="8">
        <v>142.69999999999999</v>
      </c>
      <c r="I4769" s="8">
        <v>648</v>
      </c>
      <c r="J4769" s="8">
        <v>92466.9</v>
      </c>
      <c r="K4769" s="8">
        <v>142.69583333333333</v>
      </c>
      <c r="L4769" s="8">
        <f t="shared" si="296"/>
        <v>18.612499999999983</v>
      </c>
      <c r="M4769" s="8">
        <f t="shared" si="297"/>
        <v>124.08333333333334</v>
      </c>
      <c r="N4769" s="14">
        <v>12</v>
      </c>
      <c r="O4769" s="14">
        <v>150.08000000000001</v>
      </c>
      <c r="P4769" s="8">
        <v>15</v>
      </c>
      <c r="Q4769" s="8">
        <v>142.69583333333333</v>
      </c>
      <c r="R4769" s="17">
        <f t="shared" si="298"/>
        <v>97251.840000000011</v>
      </c>
      <c r="S4769" s="18">
        <f t="shared" si="299"/>
        <v>92466.9</v>
      </c>
    </row>
    <row r="4770" spans="1:19" x14ac:dyDescent="0.25">
      <c r="A4770" s="7" t="s">
        <v>8620</v>
      </c>
      <c r="B4770" s="7" t="s">
        <v>8621</v>
      </c>
      <c r="C4770" s="7" t="s">
        <v>7249</v>
      </c>
      <c r="D4770" s="7" t="s">
        <v>7250</v>
      </c>
      <c r="E4770" s="7" t="s">
        <v>7251</v>
      </c>
      <c r="F4770" s="8">
        <v>21</v>
      </c>
      <c r="G4770" s="8">
        <v>318.06</v>
      </c>
      <c r="H4770" s="8">
        <v>318.06</v>
      </c>
      <c r="I4770" s="8">
        <v>30</v>
      </c>
      <c r="J4770" s="8">
        <v>9541.82</v>
      </c>
      <c r="K4770" s="8">
        <v>318.06066666666663</v>
      </c>
      <c r="L4770" s="8">
        <f t="shared" si="296"/>
        <v>55.200611570247929</v>
      </c>
      <c r="M4770" s="8">
        <f t="shared" si="297"/>
        <v>262.86005509641871</v>
      </c>
      <c r="N4770" s="13"/>
      <c r="O4770" s="13"/>
      <c r="P4770" s="8">
        <v>21</v>
      </c>
      <c r="Q4770" s="8">
        <v>318.06066666666663</v>
      </c>
      <c r="R4770" s="17">
        <f t="shared" si="298"/>
        <v>0</v>
      </c>
      <c r="S4770" s="18">
        <f t="shared" si="299"/>
        <v>9541.82</v>
      </c>
    </row>
    <row r="4771" spans="1:19" x14ac:dyDescent="0.25">
      <c r="A4771" s="7" t="s">
        <v>8626</v>
      </c>
      <c r="B4771" s="7" t="s">
        <v>8627</v>
      </c>
      <c r="C4771" s="7" t="s">
        <v>37</v>
      </c>
      <c r="D4771" s="7" t="s">
        <v>38</v>
      </c>
      <c r="E4771" s="7" t="s">
        <v>39</v>
      </c>
      <c r="F4771" s="8">
        <v>15</v>
      </c>
      <c r="G4771" s="8">
        <v>2027.07</v>
      </c>
      <c r="H4771" s="8">
        <v>2027.07</v>
      </c>
      <c r="I4771" s="8">
        <v>1</v>
      </c>
      <c r="J4771" s="8">
        <v>2027.07</v>
      </c>
      <c r="K4771" s="8">
        <v>2027.07</v>
      </c>
      <c r="L4771" s="8">
        <f t="shared" si="296"/>
        <v>264.4004347826085</v>
      </c>
      <c r="M4771" s="8">
        <f t="shared" si="297"/>
        <v>1762.6695652173914</v>
      </c>
      <c r="N4771" s="14">
        <v>12</v>
      </c>
      <c r="O4771" s="14">
        <v>2131.9</v>
      </c>
      <c r="P4771" s="8">
        <v>15</v>
      </c>
      <c r="Q4771" s="8">
        <v>2027.07</v>
      </c>
      <c r="R4771" s="17">
        <f t="shared" si="298"/>
        <v>2131.9</v>
      </c>
      <c r="S4771" s="18">
        <f t="shared" si="299"/>
        <v>2027.07</v>
      </c>
    </row>
    <row r="4772" spans="1:19" x14ac:dyDescent="0.25">
      <c r="A4772" s="7" t="s">
        <v>8628</v>
      </c>
      <c r="B4772" s="7" t="s">
        <v>8629</v>
      </c>
      <c r="C4772" s="7" t="s">
        <v>37</v>
      </c>
      <c r="D4772" s="7" t="s">
        <v>38</v>
      </c>
      <c r="E4772" s="7" t="s">
        <v>39</v>
      </c>
      <c r="F4772" s="8">
        <v>15</v>
      </c>
      <c r="G4772" s="8">
        <v>3859.17</v>
      </c>
      <c r="H4772" s="8">
        <v>3859.17</v>
      </c>
      <c r="I4772" s="8">
        <v>1</v>
      </c>
      <c r="J4772" s="8">
        <v>3859.17</v>
      </c>
      <c r="K4772" s="8">
        <v>3859.17</v>
      </c>
      <c r="L4772" s="8">
        <f t="shared" si="296"/>
        <v>503.36999999999989</v>
      </c>
      <c r="M4772" s="8">
        <f t="shared" si="297"/>
        <v>3355.8</v>
      </c>
      <c r="N4772" s="9"/>
      <c r="O4772" s="9"/>
      <c r="P4772" s="8">
        <v>15</v>
      </c>
      <c r="Q4772" s="8">
        <v>3859.17</v>
      </c>
      <c r="R4772" s="17">
        <f t="shared" si="298"/>
        <v>0</v>
      </c>
      <c r="S4772" s="18">
        <f t="shared" si="299"/>
        <v>3859.17</v>
      </c>
    </row>
    <row r="4773" spans="1:19" x14ac:dyDescent="0.25">
      <c r="A4773" s="7" t="s">
        <v>8630</v>
      </c>
      <c r="B4773" s="7" t="s">
        <v>8631</v>
      </c>
      <c r="C4773" s="7" t="s">
        <v>14</v>
      </c>
      <c r="D4773" s="7" t="s">
        <v>15</v>
      </c>
      <c r="E4773" s="7" t="s">
        <v>2322</v>
      </c>
      <c r="F4773" s="8">
        <v>15</v>
      </c>
      <c r="G4773" s="8">
        <v>1292.98</v>
      </c>
      <c r="H4773" s="8">
        <v>1292.98</v>
      </c>
      <c r="I4773" s="8">
        <v>3</v>
      </c>
      <c r="J4773" s="8">
        <v>3878.95</v>
      </c>
      <c r="K4773" s="8">
        <v>1292.9833333333333</v>
      </c>
      <c r="L4773" s="8">
        <f t="shared" si="296"/>
        <v>168.64999999999986</v>
      </c>
      <c r="M4773" s="8">
        <f t="shared" si="297"/>
        <v>1124.3333333333335</v>
      </c>
      <c r="N4773" s="9"/>
      <c r="O4773" s="9"/>
      <c r="P4773" s="8">
        <v>15</v>
      </c>
      <c r="Q4773" s="8">
        <v>1292.9833333333333</v>
      </c>
      <c r="R4773" s="17">
        <f t="shared" si="298"/>
        <v>0</v>
      </c>
      <c r="S4773" s="18">
        <f t="shared" si="299"/>
        <v>3878.95</v>
      </c>
    </row>
    <row r="4774" spans="1:19" x14ac:dyDescent="0.25">
      <c r="A4774" s="7" t="s">
        <v>8634</v>
      </c>
      <c r="B4774" s="7" t="s">
        <v>8635</v>
      </c>
      <c r="C4774" s="7" t="s">
        <v>7400</v>
      </c>
      <c r="D4774" s="7" t="s">
        <v>7401</v>
      </c>
      <c r="E4774" s="7" t="s">
        <v>7402</v>
      </c>
      <c r="F4774" s="8">
        <v>21</v>
      </c>
      <c r="G4774" s="8">
        <v>42.35</v>
      </c>
      <c r="H4774" s="8">
        <v>42.35</v>
      </c>
      <c r="I4774" s="8">
        <v>120</v>
      </c>
      <c r="J4774" s="8">
        <v>5082</v>
      </c>
      <c r="K4774" s="8">
        <v>42.35</v>
      </c>
      <c r="L4774" s="8">
        <f t="shared" si="296"/>
        <v>7.3500000000000014</v>
      </c>
      <c r="M4774" s="8">
        <f t="shared" si="297"/>
        <v>35</v>
      </c>
      <c r="N4774" s="9"/>
      <c r="O4774" s="9"/>
      <c r="P4774" s="8">
        <v>21</v>
      </c>
      <c r="Q4774" s="8">
        <v>42.35</v>
      </c>
      <c r="R4774" s="17">
        <f t="shared" si="298"/>
        <v>0</v>
      </c>
      <c r="S4774" s="18">
        <f t="shared" si="299"/>
        <v>5082</v>
      </c>
    </row>
    <row r="4775" spans="1:19" x14ac:dyDescent="0.25">
      <c r="A4775" s="7" t="s">
        <v>8642</v>
      </c>
      <c r="B4775" s="7" t="s">
        <v>8643</v>
      </c>
      <c r="C4775" s="7" t="s">
        <v>14</v>
      </c>
      <c r="D4775" s="7" t="s">
        <v>15</v>
      </c>
      <c r="E4775" s="7" t="s">
        <v>2322</v>
      </c>
      <c r="F4775" s="8">
        <v>21</v>
      </c>
      <c r="G4775" s="8">
        <v>179.69</v>
      </c>
      <c r="H4775" s="8">
        <v>179.69</v>
      </c>
      <c r="I4775" s="8">
        <v>112</v>
      </c>
      <c r="J4775" s="8">
        <v>20124.719999999998</v>
      </c>
      <c r="K4775" s="8">
        <v>179.68499999999997</v>
      </c>
      <c r="L4775" s="8">
        <f t="shared" si="296"/>
        <v>31.185000000000002</v>
      </c>
      <c r="M4775" s="8">
        <f t="shared" si="297"/>
        <v>148.49999999999997</v>
      </c>
      <c r="N4775" s="9"/>
      <c r="O4775" s="9"/>
      <c r="P4775" s="8">
        <v>21</v>
      </c>
      <c r="Q4775" s="8">
        <v>179.685</v>
      </c>
      <c r="R4775" s="17">
        <f t="shared" si="298"/>
        <v>0</v>
      </c>
      <c r="S4775" s="18">
        <f t="shared" si="299"/>
        <v>20124.719999999998</v>
      </c>
    </row>
    <row r="4776" spans="1:19" x14ac:dyDescent="0.25">
      <c r="A4776" s="7" t="s">
        <v>8646</v>
      </c>
      <c r="B4776" s="7" t="s">
        <v>8647</v>
      </c>
      <c r="C4776" s="7" t="s">
        <v>14</v>
      </c>
      <c r="D4776" s="7" t="s">
        <v>15</v>
      </c>
      <c r="E4776" s="7" t="s">
        <v>2322</v>
      </c>
      <c r="F4776" s="8">
        <v>21</v>
      </c>
      <c r="G4776" s="8">
        <v>2192.52</v>
      </c>
      <c r="H4776" s="8">
        <v>2192.52</v>
      </c>
      <c r="I4776" s="8">
        <v>6</v>
      </c>
      <c r="J4776" s="8">
        <v>13155.12</v>
      </c>
      <c r="K4776" s="8">
        <v>2192.52</v>
      </c>
      <c r="L4776" s="8">
        <f t="shared" si="296"/>
        <v>380.52</v>
      </c>
      <c r="M4776" s="8">
        <f t="shared" si="297"/>
        <v>1812</v>
      </c>
      <c r="N4776" s="9"/>
      <c r="O4776" s="9"/>
      <c r="P4776" s="8">
        <v>21</v>
      </c>
      <c r="Q4776" s="8">
        <v>2192.52</v>
      </c>
      <c r="R4776" s="17">
        <f t="shared" si="298"/>
        <v>0</v>
      </c>
      <c r="S4776" s="18">
        <f t="shared" si="299"/>
        <v>13155.12</v>
      </c>
    </row>
    <row r="4777" spans="1:19" x14ac:dyDescent="0.25">
      <c r="A4777" s="7" t="s">
        <v>8648</v>
      </c>
      <c r="B4777" s="7" t="s">
        <v>8649</v>
      </c>
      <c r="C4777" s="7" t="s">
        <v>14</v>
      </c>
      <c r="D4777" s="7" t="s">
        <v>15</v>
      </c>
      <c r="E4777" s="7" t="s">
        <v>7994</v>
      </c>
      <c r="F4777" s="8">
        <v>21</v>
      </c>
      <c r="G4777" s="8">
        <v>5082</v>
      </c>
      <c r="H4777" s="8">
        <v>5082</v>
      </c>
      <c r="I4777" s="8">
        <v>14</v>
      </c>
      <c r="J4777" s="8">
        <v>71148</v>
      </c>
      <c r="K4777" s="8">
        <v>5082</v>
      </c>
      <c r="L4777" s="8">
        <f t="shared" si="296"/>
        <v>882</v>
      </c>
      <c r="M4777" s="8">
        <f t="shared" si="297"/>
        <v>4200</v>
      </c>
      <c r="N4777" s="9"/>
      <c r="O4777" s="9"/>
      <c r="P4777" s="8">
        <v>21</v>
      </c>
      <c r="Q4777" s="8">
        <v>5082</v>
      </c>
      <c r="R4777" s="17">
        <f t="shared" si="298"/>
        <v>0</v>
      </c>
      <c r="S4777" s="18">
        <f t="shared" si="299"/>
        <v>71148</v>
      </c>
    </row>
    <row r="4778" spans="1:19" x14ac:dyDescent="0.25">
      <c r="A4778" s="7" t="s">
        <v>8652</v>
      </c>
      <c r="B4778" s="7" t="s">
        <v>8653</v>
      </c>
      <c r="C4778" s="7" t="s">
        <v>14</v>
      </c>
      <c r="D4778" s="7" t="s">
        <v>15</v>
      </c>
      <c r="E4778" s="7" t="s">
        <v>2322</v>
      </c>
      <c r="F4778" s="8">
        <v>21</v>
      </c>
      <c r="G4778" s="8">
        <v>2545.27</v>
      </c>
      <c r="H4778" s="8">
        <v>2545.27</v>
      </c>
      <c r="I4778" s="8">
        <v>10</v>
      </c>
      <c r="J4778" s="8">
        <v>25452.69</v>
      </c>
      <c r="K4778" s="8">
        <v>2545.2689999999998</v>
      </c>
      <c r="L4778" s="8">
        <f t="shared" si="296"/>
        <v>441.74090082644625</v>
      </c>
      <c r="M4778" s="8">
        <f t="shared" si="297"/>
        <v>2103.5280991735535</v>
      </c>
      <c r="N4778" s="9"/>
      <c r="O4778" s="9"/>
      <c r="P4778" s="8">
        <v>21</v>
      </c>
      <c r="Q4778" s="8">
        <v>2545.2689999999998</v>
      </c>
      <c r="R4778" s="17">
        <f t="shared" si="298"/>
        <v>0</v>
      </c>
      <c r="S4778" s="18">
        <f t="shared" si="299"/>
        <v>25452.69</v>
      </c>
    </row>
    <row r="4779" spans="1:19" x14ac:dyDescent="0.25">
      <c r="A4779" s="7" t="s">
        <v>8654</v>
      </c>
      <c r="B4779" s="7" t="s">
        <v>8655</v>
      </c>
      <c r="C4779" s="7" t="s">
        <v>7249</v>
      </c>
      <c r="D4779" s="7" t="s">
        <v>7250</v>
      </c>
      <c r="E4779" s="7" t="s">
        <v>7251</v>
      </c>
      <c r="F4779" s="8">
        <v>21</v>
      </c>
      <c r="G4779" s="8">
        <v>290.39999999999998</v>
      </c>
      <c r="H4779" s="8">
        <v>290.39999999999998</v>
      </c>
      <c r="I4779" s="8">
        <v>10</v>
      </c>
      <c r="J4779" s="8">
        <v>2904</v>
      </c>
      <c r="K4779" s="8">
        <v>290.39999999999998</v>
      </c>
      <c r="L4779" s="8">
        <f t="shared" si="296"/>
        <v>50.399999999999977</v>
      </c>
      <c r="M4779" s="8">
        <f t="shared" si="297"/>
        <v>240</v>
      </c>
      <c r="N4779" s="13"/>
      <c r="O4779" s="13"/>
      <c r="P4779" s="8">
        <v>21</v>
      </c>
      <c r="Q4779" s="8">
        <v>290.39999999999998</v>
      </c>
      <c r="R4779" s="17">
        <f t="shared" si="298"/>
        <v>0</v>
      </c>
      <c r="S4779" s="18">
        <f t="shared" si="299"/>
        <v>2904</v>
      </c>
    </row>
    <row r="4780" spans="1:19" x14ac:dyDescent="0.25">
      <c r="A4780" s="7" t="s">
        <v>8656</v>
      </c>
      <c r="B4780" s="7" t="s">
        <v>8657</v>
      </c>
      <c r="C4780" s="7" t="s">
        <v>14</v>
      </c>
      <c r="D4780" s="7" t="s">
        <v>15</v>
      </c>
      <c r="E4780" s="7" t="s">
        <v>2322</v>
      </c>
      <c r="F4780" s="8">
        <v>21</v>
      </c>
      <c r="G4780" s="8">
        <v>30.25</v>
      </c>
      <c r="H4780" s="8">
        <v>30.25</v>
      </c>
      <c r="I4780" s="8">
        <v>301</v>
      </c>
      <c r="J4780" s="8">
        <v>9105.25</v>
      </c>
      <c r="K4780" s="8">
        <v>30.25</v>
      </c>
      <c r="L4780" s="8">
        <f t="shared" si="296"/>
        <v>5.25</v>
      </c>
      <c r="M4780" s="8">
        <f t="shared" si="297"/>
        <v>25</v>
      </c>
      <c r="N4780" s="9"/>
      <c r="O4780" s="9"/>
      <c r="P4780" s="8">
        <v>21</v>
      </c>
      <c r="Q4780" s="8">
        <v>30.25</v>
      </c>
      <c r="R4780" s="17">
        <f t="shared" si="298"/>
        <v>0</v>
      </c>
      <c r="S4780" s="18">
        <f t="shared" si="299"/>
        <v>9105.25</v>
      </c>
    </row>
    <row r="4781" spans="1:19" x14ac:dyDescent="0.25">
      <c r="A4781" s="7" t="s">
        <v>8658</v>
      </c>
      <c r="B4781" s="7" t="s">
        <v>8659</v>
      </c>
      <c r="C4781" s="7" t="s">
        <v>14</v>
      </c>
      <c r="D4781" s="7" t="s">
        <v>15</v>
      </c>
      <c r="E4781" s="7" t="s">
        <v>7754</v>
      </c>
      <c r="F4781" s="8">
        <v>21</v>
      </c>
      <c r="G4781" s="8">
        <v>32.67</v>
      </c>
      <c r="H4781" s="8">
        <v>32.67</v>
      </c>
      <c r="I4781" s="8">
        <v>2920</v>
      </c>
      <c r="J4781" s="8">
        <v>95396.4</v>
      </c>
      <c r="K4781" s="8">
        <v>32.669999999999995</v>
      </c>
      <c r="L4781" s="8">
        <f t="shared" si="296"/>
        <v>5.6699999999999982</v>
      </c>
      <c r="M4781" s="8">
        <f t="shared" si="297"/>
        <v>26.999999999999996</v>
      </c>
      <c r="N4781" s="8">
        <v>12</v>
      </c>
      <c r="O4781" s="8">
        <v>30.240000000000002</v>
      </c>
      <c r="P4781" s="8">
        <v>21</v>
      </c>
      <c r="Q4781" s="8">
        <v>32.67</v>
      </c>
      <c r="R4781" s="17">
        <f t="shared" si="298"/>
        <v>88300.800000000003</v>
      </c>
      <c r="S4781" s="18">
        <f t="shared" si="299"/>
        <v>95396.4</v>
      </c>
    </row>
    <row r="4782" spans="1:19" x14ac:dyDescent="0.25">
      <c r="A4782" s="7" t="s">
        <v>8660</v>
      </c>
      <c r="B4782" s="7" t="s">
        <v>8661</v>
      </c>
      <c r="C4782" s="7" t="s">
        <v>7886</v>
      </c>
      <c r="D4782" s="7" t="s">
        <v>7887</v>
      </c>
      <c r="E4782" s="7" t="s">
        <v>7888</v>
      </c>
      <c r="F4782" s="8">
        <v>21</v>
      </c>
      <c r="G4782" s="8">
        <v>100.43</v>
      </c>
      <c r="H4782" s="8">
        <v>100.43</v>
      </c>
      <c r="I4782" s="8">
        <v>41</v>
      </c>
      <c r="J4782" s="8">
        <v>4117.63</v>
      </c>
      <c r="K4782" s="8">
        <v>100.43</v>
      </c>
      <c r="L4782" s="8">
        <f t="shared" si="296"/>
        <v>17.429999999999993</v>
      </c>
      <c r="M4782" s="8">
        <f t="shared" si="297"/>
        <v>83.000000000000014</v>
      </c>
      <c r="N4782" s="9"/>
      <c r="O4782" s="9"/>
      <c r="P4782" s="8">
        <v>21</v>
      </c>
      <c r="Q4782" s="8">
        <v>100.42999999999999</v>
      </c>
      <c r="R4782" s="17">
        <f t="shared" si="298"/>
        <v>0</v>
      </c>
      <c r="S4782" s="18">
        <f t="shared" si="299"/>
        <v>4117.63</v>
      </c>
    </row>
    <row r="4783" spans="1:19" x14ac:dyDescent="0.25">
      <c r="A4783" s="7" t="s">
        <v>8662</v>
      </c>
      <c r="B4783" s="7" t="s">
        <v>8663</v>
      </c>
      <c r="C4783" s="7" t="s">
        <v>14</v>
      </c>
      <c r="D4783" s="7" t="s">
        <v>15</v>
      </c>
      <c r="E4783" s="7" t="s">
        <v>7754</v>
      </c>
      <c r="F4783" s="8">
        <v>21</v>
      </c>
      <c r="G4783" s="8">
        <v>33.880000000000003</v>
      </c>
      <c r="H4783" s="8">
        <v>33.880000000000003</v>
      </c>
      <c r="I4783" s="8">
        <v>1450</v>
      </c>
      <c r="J4783" s="8">
        <v>49126</v>
      </c>
      <c r="K4783" s="8">
        <v>33.880000000000003</v>
      </c>
      <c r="L4783" s="8">
        <f t="shared" si="296"/>
        <v>5.879999999999999</v>
      </c>
      <c r="M4783" s="8">
        <f t="shared" si="297"/>
        <v>28.000000000000004</v>
      </c>
      <c r="N4783" s="14">
        <v>12</v>
      </c>
      <c r="O4783" s="14">
        <v>31.36</v>
      </c>
      <c r="P4783" s="8">
        <v>21</v>
      </c>
      <c r="Q4783" s="8">
        <v>33.880000000000003</v>
      </c>
      <c r="R4783" s="17">
        <f t="shared" si="298"/>
        <v>45472</v>
      </c>
      <c r="S4783" s="18">
        <f t="shared" si="299"/>
        <v>49126</v>
      </c>
    </row>
    <row r="4784" spans="1:19" x14ac:dyDescent="0.25">
      <c r="A4784" s="7" t="s">
        <v>8664</v>
      </c>
      <c r="B4784" s="7" t="s">
        <v>8665</v>
      </c>
      <c r="C4784" s="7" t="s">
        <v>14</v>
      </c>
      <c r="D4784" s="7" t="s">
        <v>15</v>
      </c>
      <c r="E4784" s="7" t="s">
        <v>2322</v>
      </c>
      <c r="F4784" s="8">
        <v>21</v>
      </c>
      <c r="G4784" s="8">
        <v>435.6</v>
      </c>
      <c r="H4784" s="8">
        <v>435.6</v>
      </c>
      <c r="I4784" s="8">
        <v>2</v>
      </c>
      <c r="J4784" s="8">
        <v>871.2</v>
      </c>
      <c r="K4784" s="8">
        <v>435.6</v>
      </c>
      <c r="L4784" s="8">
        <f t="shared" si="296"/>
        <v>75.599999999999966</v>
      </c>
      <c r="M4784" s="8">
        <f t="shared" si="297"/>
        <v>360.00000000000006</v>
      </c>
      <c r="N4784" s="9"/>
      <c r="O4784" s="9"/>
      <c r="P4784" s="8">
        <v>21</v>
      </c>
      <c r="Q4784" s="8">
        <v>435.6</v>
      </c>
      <c r="R4784" s="17">
        <f t="shared" si="298"/>
        <v>0</v>
      </c>
      <c r="S4784" s="18">
        <f t="shared" si="299"/>
        <v>871.2</v>
      </c>
    </row>
    <row r="4785" spans="1:19" x14ac:dyDescent="0.25">
      <c r="A4785" s="7" t="s">
        <v>8668</v>
      </c>
      <c r="B4785" s="7" t="s">
        <v>8669</v>
      </c>
      <c r="C4785" s="7" t="s">
        <v>14</v>
      </c>
      <c r="D4785" s="7" t="s">
        <v>15</v>
      </c>
      <c r="E4785" s="7" t="s">
        <v>7763</v>
      </c>
      <c r="F4785" s="8">
        <v>21</v>
      </c>
      <c r="G4785" s="8">
        <v>25.41</v>
      </c>
      <c r="H4785" s="8">
        <v>25.41</v>
      </c>
      <c r="I4785" s="8">
        <v>1200</v>
      </c>
      <c r="J4785" s="8">
        <v>30492</v>
      </c>
      <c r="K4785" s="8">
        <v>25.41</v>
      </c>
      <c r="L4785" s="8">
        <f t="shared" si="296"/>
        <v>4.41</v>
      </c>
      <c r="M4785" s="8">
        <f t="shared" si="297"/>
        <v>21</v>
      </c>
      <c r="N4785" s="14">
        <v>12</v>
      </c>
      <c r="O4785" s="14">
        <v>23.52</v>
      </c>
      <c r="P4785" s="8">
        <v>21</v>
      </c>
      <c r="Q4785" s="8">
        <v>25.41</v>
      </c>
      <c r="R4785" s="17">
        <f t="shared" si="298"/>
        <v>28224</v>
      </c>
      <c r="S4785" s="18">
        <f t="shared" si="299"/>
        <v>30492</v>
      </c>
    </row>
    <row r="4786" spans="1:19" x14ac:dyDescent="0.25">
      <c r="A4786" s="7" t="s">
        <v>8670</v>
      </c>
      <c r="B4786" s="7" t="s">
        <v>8671</v>
      </c>
      <c r="C4786" s="7" t="s">
        <v>14</v>
      </c>
      <c r="D4786" s="7" t="s">
        <v>15</v>
      </c>
      <c r="E4786" s="7" t="s">
        <v>2322</v>
      </c>
      <c r="F4786" s="8">
        <v>21</v>
      </c>
      <c r="G4786" s="8">
        <v>7.22</v>
      </c>
      <c r="H4786" s="8">
        <v>7.22</v>
      </c>
      <c r="I4786" s="8">
        <v>400</v>
      </c>
      <c r="J4786" s="8">
        <v>2886.6</v>
      </c>
      <c r="K4786" s="8">
        <v>7.2164999999999999</v>
      </c>
      <c r="L4786" s="8">
        <f t="shared" si="296"/>
        <v>1.2524504132231407</v>
      </c>
      <c r="M4786" s="8">
        <f t="shared" si="297"/>
        <v>5.9640495867768593</v>
      </c>
      <c r="N4786" s="13"/>
      <c r="O4786" s="13"/>
      <c r="P4786" s="8">
        <v>21</v>
      </c>
      <c r="Q4786" s="8">
        <v>7.2164999999999999</v>
      </c>
      <c r="R4786" s="17">
        <f t="shared" si="298"/>
        <v>0</v>
      </c>
      <c r="S4786" s="18">
        <f t="shared" si="299"/>
        <v>2886.6</v>
      </c>
    </row>
    <row r="4787" spans="1:19" x14ac:dyDescent="0.25">
      <c r="A4787" s="7" t="s">
        <v>8676</v>
      </c>
      <c r="B4787" s="7" t="s">
        <v>8677</v>
      </c>
      <c r="C4787" s="7" t="s">
        <v>14</v>
      </c>
      <c r="D4787" s="7" t="s">
        <v>15</v>
      </c>
      <c r="E4787" s="7" t="s">
        <v>2322</v>
      </c>
      <c r="F4787" s="8">
        <v>21</v>
      </c>
      <c r="G4787" s="8">
        <v>3882.59</v>
      </c>
      <c r="H4787" s="8">
        <v>3882.59</v>
      </c>
      <c r="I4787" s="8">
        <v>3</v>
      </c>
      <c r="J4787" s="8">
        <v>11647.77</v>
      </c>
      <c r="K4787" s="8">
        <v>3882.59</v>
      </c>
      <c r="L4787" s="8">
        <f t="shared" si="296"/>
        <v>673.8379338842974</v>
      </c>
      <c r="M4787" s="8">
        <f t="shared" si="297"/>
        <v>3208.7520661157027</v>
      </c>
      <c r="N4787" s="9"/>
      <c r="O4787" s="9"/>
      <c r="P4787" s="8">
        <v>21</v>
      </c>
      <c r="Q4787" s="8">
        <v>3882.59</v>
      </c>
      <c r="R4787" s="17">
        <f t="shared" si="298"/>
        <v>0</v>
      </c>
      <c r="S4787" s="18">
        <f t="shared" si="299"/>
        <v>11647.77</v>
      </c>
    </row>
    <row r="4788" spans="1:19" x14ac:dyDescent="0.25">
      <c r="A4788" s="7" t="s">
        <v>8678</v>
      </c>
      <c r="B4788" s="7" t="s">
        <v>8679</v>
      </c>
      <c r="C4788" s="7" t="s">
        <v>14</v>
      </c>
      <c r="D4788" s="7" t="s">
        <v>15</v>
      </c>
      <c r="E4788" s="7" t="s">
        <v>2322</v>
      </c>
      <c r="F4788" s="8">
        <v>21</v>
      </c>
      <c r="G4788" s="8">
        <v>181.5</v>
      </c>
      <c r="H4788" s="8">
        <v>181.5</v>
      </c>
      <c r="I4788" s="8">
        <v>50</v>
      </c>
      <c r="J4788" s="8">
        <v>9075</v>
      </c>
      <c r="K4788" s="8">
        <v>181.5</v>
      </c>
      <c r="L4788" s="8">
        <f t="shared" si="296"/>
        <v>31.5</v>
      </c>
      <c r="M4788" s="8">
        <f t="shared" si="297"/>
        <v>150</v>
      </c>
      <c r="N4788" s="13"/>
      <c r="O4788" s="13"/>
      <c r="P4788" s="8">
        <v>21</v>
      </c>
      <c r="Q4788" s="8">
        <v>181.5</v>
      </c>
      <c r="R4788" s="17">
        <f t="shared" si="298"/>
        <v>0</v>
      </c>
      <c r="S4788" s="18">
        <f t="shared" si="299"/>
        <v>9075</v>
      </c>
    </row>
    <row r="4789" spans="1:19" x14ac:dyDescent="0.25">
      <c r="A4789" s="7" t="s">
        <v>8680</v>
      </c>
      <c r="B4789" s="7" t="s">
        <v>8681</v>
      </c>
      <c r="C4789" s="7" t="s">
        <v>14</v>
      </c>
      <c r="D4789" s="7" t="s">
        <v>15</v>
      </c>
      <c r="E4789" s="7" t="s">
        <v>7953</v>
      </c>
      <c r="F4789" s="8">
        <v>21</v>
      </c>
      <c r="G4789" s="8">
        <v>208.12</v>
      </c>
      <c r="H4789" s="8">
        <v>208.12</v>
      </c>
      <c r="I4789" s="8">
        <v>10</v>
      </c>
      <c r="J4789" s="8">
        <v>2081.1999999999998</v>
      </c>
      <c r="K4789" s="8">
        <v>208.11999999999998</v>
      </c>
      <c r="L4789" s="8">
        <f t="shared" si="296"/>
        <v>36.120000000000005</v>
      </c>
      <c r="M4789" s="8">
        <f t="shared" si="297"/>
        <v>171.99999999999997</v>
      </c>
      <c r="N4789" s="9"/>
      <c r="O4789" s="9"/>
      <c r="P4789" s="8">
        <v>21</v>
      </c>
      <c r="Q4789" s="8">
        <v>208.11999999999998</v>
      </c>
      <c r="R4789" s="17">
        <f t="shared" si="298"/>
        <v>0</v>
      </c>
      <c r="S4789" s="18">
        <f t="shared" si="299"/>
        <v>2081.1999999999998</v>
      </c>
    </row>
    <row r="4790" spans="1:19" x14ac:dyDescent="0.25">
      <c r="A4790" s="7" t="s">
        <v>8684</v>
      </c>
      <c r="B4790" s="7" t="s">
        <v>8685</v>
      </c>
      <c r="C4790" s="7" t="s">
        <v>14</v>
      </c>
      <c r="D4790" s="7" t="s">
        <v>15</v>
      </c>
      <c r="E4790" s="7" t="s">
        <v>7240</v>
      </c>
      <c r="F4790" s="8">
        <v>21</v>
      </c>
      <c r="G4790" s="8">
        <v>174.97</v>
      </c>
      <c r="H4790" s="8">
        <v>174.97</v>
      </c>
      <c r="I4790" s="8">
        <v>60</v>
      </c>
      <c r="J4790" s="8">
        <v>10497.960000000001</v>
      </c>
      <c r="K4790" s="8">
        <v>174.96600000000001</v>
      </c>
      <c r="L4790" s="8">
        <f t="shared" si="296"/>
        <v>30.365999999999985</v>
      </c>
      <c r="M4790" s="8">
        <f t="shared" si="297"/>
        <v>144.60000000000002</v>
      </c>
      <c r="N4790" s="9"/>
      <c r="O4790" s="9"/>
      <c r="P4790" s="8">
        <v>21</v>
      </c>
      <c r="Q4790" s="8">
        <v>174.96600000000001</v>
      </c>
      <c r="R4790" s="17">
        <f t="shared" si="298"/>
        <v>0</v>
      </c>
      <c r="S4790" s="18">
        <f t="shared" si="299"/>
        <v>10497.960000000001</v>
      </c>
    </row>
    <row r="4791" spans="1:19" x14ac:dyDescent="0.25">
      <c r="A4791" s="7" t="s">
        <v>8688</v>
      </c>
      <c r="B4791" s="7" t="s">
        <v>8689</v>
      </c>
      <c r="C4791" s="7" t="s">
        <v>7375</v>
      </c>
      <c r="D4791" s="7" t="s">
        <v>7376</v>
      </c>
      <c r="E4791" s="7" t="s">
        <v>7377</v>
      </c>
      <c r="F4791" s="8">
        <v>15</v>
      </c>
      <c r="G4791" s="8">
        <v>82.37</v>
      </c>
      <c r="H4791" s="8">
        <v>82.37</v>
      </c>
      <c r="I4791" s="8">
        <v>72</v>
      </c>
      <c r="J4791" s="8">
        <v>5930.91</v>
      </c>
      <c r="K4791" s="8">
        <v>82.373750000000001</v>
      </c>
      <c r="L4791" s="8">
        <f t="shared" si="296"/>
        <v>10.744402173913045</v>
      </c>
      <c r="M4791" s="8">
        <f t="shared" si="297"/>
        <v>71.629347826086956</v>
      </c>
      <c r="N4791" s="13"/>
      <c r="O4791" s="13"/>
      <c r="P4791" s="8">
        <v>15</v>
      </c>
      <c r="Q4791" s="8">
        <v>82.373750000000001</v>
      </c>
      <c r="R4791" s="17">
        <f t="shared" si="298"/>
        <v>0</v>
      </c>
      <c r="S4791" s="18">
        <f t="shared" si="299"/>
        <v>5930.91</v>
      </c>
    </row>
    <row r="4792" spans="1:19" x14ac:dyDescent="0.25">
      <c r="A4792" s="7" t="s">
        <v>8690</v>
      </c>
      <c r="B4792" s="7" t="s">
        <v>8691</v>
      </c>
      <c r="C4792" s="7" t="s">
        <v>14</v>
      </c>
      <c r="D4792" s="7" t="s">
        <v>15</v>
      </c>
      <c r="E4792" s="7" t="s">
        <v>7994</v>
      </c>
      <c r="F4792" s="8">
        <v>21</v>
      </c>
      <c r="G4792" s="8">
        <v>399.3</v>
      </c>
      <c r="H4792" s="8">
        <v>399.3</v>
      </c>
      <c r="I4792" s="8">
        <v>120</v>
      </c>
      <c r="J4792" s="8">
        <v>47916</v>
      </c>
      <c r="K4792" s="8">
        <v>399.3</v>
      </c>
      <c r="L4792" s="8">
        <f t="shared" si="296"/>
        <v>69.300000000000011</v>
      </c>
      <c r="M4792" s="8">
        <f t="shared" si="297"/>
        <v>330</v>
      </c>
      <c r="N4792" s="9"/>
      <c r="O4792" s="9"/>
      <c r="P4792" s="8">
        <v>21</v>
      </c>
      <c r="Q4792" s="8">
        <v>399.3</v>
      </c>
      <c r="R4792" s="17">
        <f t="shared" si="298"/>
        <v>0</v>
      </c>
      <c r="S4792" s="18">
        <f t="shared" si="299"/>
        <v>47916</v>
      </c>
    </row>
    <row r="4793" spans="1:19" x14ac:dyDescent="0.25">
      <c r="A4793" s="7" t="s">
        <v>8692</v>
      </c>
      <c r="B4793" s="7" t="s">
        <v>8693</v>
      </c>
      <c r="C4793" s="7" t="s">
        <v>14</v>
      </c>
      <c r="D4793" s="7" t="s">
        <v>15</v>
      </c>
      <c r="E4793" s="7" t="s">
        <v>7994</v>
      </c>
      <c r="F4793" s="8">
        <v>21</v>
      </c>
      <c r="G4793" s="8">
        <v>399.3</v>
      </c>
      <c r="H4793" s="8">
        <v>399.3</v>
      </c>
      <c r="I4793" s="8">
        <v>48</v>
      </c>
      <c r="J4793" s="8">
        <v>19166.400000000001</v>
      </c>
      <c r="K4793" s="8">
        <v>399.3</v>
      </c>
      <c r="L4793" s="8">
        <f t="shared" si="296"/>
        <v>69.300000000000011</v>
      </c>
      <c r="M4793" s="8">
        <f t="shared" si="297"/>
        <v>330</v>
      </c>
      <c r="N4793" s="13"/>
      <c r="O4793" s="13"/>
      <c r="P4793" s="8">
        <v>21</v>
      </c>
      <c r="Q4793" s="8">
        <v>399.3</v>
      </c>
      <c r="R4793" s="17">
        <f t="shared" si="298"/>
        <v>0</v>
      </c>
      <c r="S4793" s="18">
        <f t="shared" si="299"/>
        <v>19166.400000000001</v>
      </c>
    </row>
    <row r="4794" spans="1:19" x14ac:dyDescent="0.25">
      <c r="A4794" s="7" t="s">
        <v>8694</v>
      </c>
      <c r="B4794" s="7" t="s">
        <v>8695</v>
      </c>
      <c r="C4794" s="7" t="s">
        <v>7375</v>
      </c>
      <c r="D4794" s="7" t="s">
        <v>7376</v>
      </c>
      <c r="E4794" s="7" t="s">
        <v>7377</v>
      </c>
      <c r="F4794" s="8">
        <v>15</v>
      </c>
      <c r="G4794" s="8">
        <v>233.64</v>
      </c>
      <c r="H4794" s="8">
        <v>233.64</v>
      </c>
      <c r="I4794" s="8">
        <v>36</v>
      </c>
      <c r="J4794" s="8">
        <v>8411.1</v>
      </c>
      <c r="K4794" s="8">
        <v>233.64166666666668</v>
      </c>
      <c r="L4794" s="8">
        <f t="shared" si="296"/>
        <v>30.474999999999994</v>
      </c>
      <c r="M4794" s="8">
        <f t="shared" si="297"/>
        <v>203.16666666666669</v>
      </c>
      <c r="N4794" s="13"/>
      <c r="O4794" s="13"/>
      <c r="P4794" s="8">
        <v>15</v>
      </c>
      <c r="Q4794" s="8">
        <v>233.64166666666668</v>
      </c>
      <c r="R4794" s="17">
        <f t="shared" si="298"/>
        <v>0</v>
      </c>
      <c r="S4794" s="18">
        <f t="shared" si="299"/>
        <v>8411.1</v>
      </c>
    </row>
    <row r="4795" spans="1:19" x14ac:dyDescent="0.25">
      <c r="A4795" s="7" t="s">
        <v>8698</v>
      </c>
      <c r="B4795" s="7" t="s">
        <v>8699</v>
      </c>
      <c r="C4795" s="7" t="s">
        <v>37</v>
      </c>
      <c r="D4795" s="7" t="s">
        <v>38</v>
      </c>
      <c r="E4795" s="7" t="s">
        <v>39</v>
      </c>
      <c r="F4795" s="8">
        <v>15</v>
      </c>
      <c r="G4795" s="8">
        <v>233.45</v>
      </c>
      <c r="H4795" s="8">
        <v>342.7</v>
      </c>
      <c r="I4795" s="8">
        <v>16</v>
      </c>
      <c r="J4795" s="8">
        <v>3735.1999999999994</v>
      </c>
      <c r="K4795" s="8">
        <v>233.44999999999996</v>
      </c>
      <c r="L4795" s="8">
        <f t="shared" si="296"/>
        <v>30.449999999999989</v>
      </c>
      <c r="M4795" s="8">
        <f t="shared" si="297"/>
        <v>202.99999999999997</v>
      </c>
      <c r="N4795" s="8">
        <v>12</v>
      </c>
      <c r="O4795" s="8">
        <v>227.36</v>
      </c>
      <c r="P4795" s="8">
        <v>15</v>
      </c>
      <c r="Q4795" s="8">
        <v>233.45</v>
      </c>
      <c r="R4795" s="17">
        <f t="shared" si="298"/>
        <v>3637.76</v>
      </c>
      <c r="S4795" s="18">
        <f t="shared" si="299"/>
        <v>3735.1999999999994</v>
      </c>
    </row>
    <row r="4796" spans="1:19" x14ac:dyDescent="0.25">
      <c r="A4796" s="7" t="s">
        <v>8702</v>
      </c>
      <c r="B4796" s="7" t="s">
        <v>8703</v>
      </c>
      <c r="C4796" s="7" t="s">
        <v>7375</v>
      </c>
      <c r="D4796" s="7" t="s">
        <v>7376</v>
      </c>
      <c r="E4796" s="7" t="s">
        <v>7377</v>
      </c>
      <c r="F4796" s="8">
        <v>15</v>
      </c>
      <c r="G4796" s="8">
        <v>180.74</v>
      </c>
      <c r="H4796" s="8">
        <v>180.74</v>
      </c>
      <c r="I4796" s="8">
        <v>780</v>
      </c>
      <c r="J4796" s="8">
        <v>140978.49999999997</v>
      </c>
      <c r="K4796" s="8">
        <v>180.74166666666662</v>
      </c>
      <c r="L4796" s="8">
        <f t="shared" si="296"/>
        <v>23.574999999999989</v>
      </c>
      <c r="M4796" s="8">
        <f t="shared" si="297"/>
        <v>157.16666666666663</v>
      </c>
      <c r="N4796" s="9"/>
      <c r="O4796" s="9"/>
      <c r="P4796" s="8">
        <v>15</v>
      </c>
      <c r="Q4796" s="8">
        <v>180.74166666666667</v>
      </c>
      <c r="R4796" s="17">
        <f t="shared" si="298"/>
        <v>0</v>
      </c>
      <c r="S4796" s="18">
        <f t="shared" si="299"/>
        <v>140978.49999999997</v>
      </c>
    </row>
    <row r="4797" spans="1:19" x14ac:dyDescent="0.25">
      <c r="A4797" s="7" t="s">
        <v>8704</v>
      </c>
      <c r="B4797" s="7" t="s">
        <v>8705</v>
      </c>
      <c r="C4797" s="7" t="s">
        <v>369</v>
      </c>
      <c r="D4797" s="7" t="s">
        <v>370</v>
      </c>
      <c r="E4797" s="7" t="s">
        <v>371</v>
      </c>
      <c r="F4797" s="8">
        <v>21</v>
      </c>
      <c r="G4797" s="8">
        <v>412.61</v>
      </c>
      <c r="H4797" s="8">
        <v>412.61</v>
      </c>
      <c r="I4797" s="8">
        <v>60</v>
      </c>
      <c r="J4797" s="8">
        <v>24756.6</v>
      </c>
      <c r="K4797" s="8">
        <v>412.60999999999996</v>
      </c>
      <c r="L4797" s="8">
        <f t="shared" si="296"/>
        <v>71.609999999999957</v>
      </c>
      <c r="M4797" s="8">
        <f t="shared" si="297"/>
        <v>341</v>
      </c>
      <c r="N4797" s="9"/>
      <c r="O4797" s="9"/>
      <c r="P4797" s="8">
        <v>21</v>
      </c>
      <c r="Q4797" s="8">
        <v>412.61</v>
      </c>
      <c r="R4797" s="17">
        <f t="shared" si="298"/>
        <v>0</v>
      </c>
      <c r="S4797" s="18">
        <f t="shared" si="299"/>
        <v>24756.6</v>
      </c>
    </row>
    <row r="4798" spans="1:19" x14ac:dyDescent="0.25">
      <c r="A4798" s="7" t="s">
        <v>8706</v>
      </c>
      <c r="B4798" s="7" t="s">
        <v>8707</v>
      </c>
      <c r="C4798" s="7" t="s">
        <v>7249</v>
      </c>
      <c r="D4798" s="7" t="s">
        <v>7250</v>
      </c>
      <c r="E4798" s="7" t="s">
        <v>7251</v>
      </c>
      <c r="F4798" s="8">
        <v>21</v>
      </c>
      <c r="G4798" s="8">
        <v>723.58</v>
      </c>
      <c r="H4798" s="8">
        <v>723.58</v>
      </c>
      <c r="I4798" s="8">
        <v>50</v>
      </c>
      <c r="J4798" s="8">
        <v>36179</v>
      </c>
      <c r="K4798" s="8">
        <v>723.58</v>
      </c>
      <c r="L4798" s="8">
        <f t="shared" si="296"/>
        <v>125.58000000000004</v>
      </c>
      <c r="M4798" s="8">
        <f t="shared" si="297"/>
        <v>598</v>
      </c>
      <c r="N4798" s="13"/>
      <c r="O4798" s="13"/>
      <c r="P4798" s="8">
        <v>21</v>
      </c>
      <c r="Q4798" s="8">
        <v>723.58</v>
      </c>
      <c r="R4798" s="17">
        <f t="shared" si="298"/>
        <v>0</v>
      </c>
      <c r="S4798" s="18">
        <f t="shared" si="299"/>
        <v>36179</v>
      </c>
    </row>
    <row r="4799" spans="1:19" x14ac:dyDescent="0.25">
      <c r="A4799" s="7" t="s">
        <v>8710</v>
      </c>
      <c r="B4799" s="7" t="s">
        <v>8711</v>
      </c>
      <c r="C4799" s="7" t="s">
        <v>14</v>
      </c>
      <c r="D4799" s="7" t="s">
        <v>15</v>
      </c>
      <c r="E4799" s="7" t="s">
        <v>7807</v>
      </c>
      <c r="F4799" s="8">
        <v>21</v>
      </c>
      <c r="G4799" s="8">
        <v>91.48</v>
      </c>
      <c r="H4799" s="8">
        <v>91.48</v>
      </c>
      <c r="I4799" s="8">
        <v>75</v>
      </c>
      <c r="J4799" s="8">
        <v>6860.7000000000007</v>
      </c>
      <c r="K4799" s="8">
        <v>91.476000000000013</v>
      </c>
      <c r="L4799" s="8">
        <f t="shared" si="296"/>
        <v>15.876000000000005</v>
      </c>
      <c r="M4799" s="8">
        <f t="shared" si="297"/>
        <v>75.600000000000009</v>
      </c>
      <c r="N4799" s="9"/>
      <c r="O4799" s="9"/>
      <c r="P4799" s="8">
        <v>21</v>
      </c>
      <c r="Q4799" s="8">
        <v>91.475999999999999</v>
      </c>
      <c r="R4799" s="17">
        <f t="shared" si="298"/>
        <v>0</v>
      </c>
      <c r="S4799" s="18">
        <f t="shared" si="299"/>
        <v>6860.7000000000007</v>
      </c>
    </row>
    <row r="4800" spans="1:19" x14ac:dyDescent="0.25">
      <c r="A4800" s="7" t="s">
        <v>8714</v>
      </c>
      <c r="B4800" s="7" t="s">
        <v>8715</v>
      </c>
      <c r="C4800" s="7" t="s">
        <v>185</v>
      </c>
      <c r="D4800" s="7" t="s">
        <v>186</v>
      </c>
      <c r="E4800" s="7" t="s">
        <v>187</v>
      </c>
      <c r="F4800" s="8">
        <v>21</v>
      </c>
      <c r="G4800" s="8">
        <v>193.6</v>
      </c>
      <c r="H4800" s="8">
        <v>193.6</v>
      </c>
      <c r="I4800" s="8">
        <v>750</v>
      </c>
      <c r="J4800" s="8">
        <v>145200</v>
      </c>
      <c r="K4800" s="8">
        <v>193.6</v>
      </c>
      <c r="L4800" s="8">
        <f t="shared" si="296"/>
        <v>33.599999999999994</v>
      </c>
      <c r="M4800" s="8">
        <f t="shared" si="297"/>
        <v>160</v>
      </c>
      <c r="N4800" s="9"/>
      <c r="O4800" s="9"/>
      <c r="P4800" s="8">
        <v>21</v>
      </c>
      <c r="Q4800" s="8">
        <v>193.6</v>
      </c>
      <c r="R4800" s="17">
        <f t="shared" si="298"/>
        <v>0</v>
      </c>
      <c r="S4800" s="18">
        <f t="shared" si="299"/>
        <v>145200</v>
      </c>
    </row>
    <row r="4801" spans="1:19" x14ac:dyDescent="0.25">
      <c r="A4801" s="7" t="s">
        <v>8716</v>
      </c>
      <c r="B4801" s="7" t="s">
        <v>8717</v>
      </c>
      <c r="C4801" s="7" t="s">
        <v>14</v>
      </c>
      <c r="D4801" s="7" t="s">
        <v>15</v>
      </c>
      <c r="E4801" s="7" t="s">
        <v>2322</v>
      </c>
      <c r="F4801" s="8">
        <v>21</v>
      </c>
      <c r="G4801" s="8">
        <v>1.96</v>
      </c>
      <c r="H4801" s="8">
        <v>1.96</v>
      </c>
      <c r="I4801" s="8">
        <v>6000</v>
      </c>
      <c r="J4801" s="8">
        <v>11761.2</v>
      </c>
      <c r="K4801" s="8">
        <v>1.9602000000000002</v>
      </c>
      <c r="L4801" s="8">
        <f t="shared" si="296"/>
        <v>0.34020000000000006</v>
      </c>
      <c r="M4801" s="8">
        <f t="shared" si="297"/>
        <v>1.62</v>
      </c>
      <c r="N4801" s="9"/>
      <c r="O4801" s="9"/>
      <c r="P4801" s="8">
        <v>21</v>
      </c>
      <c r="Q4801" s="8">
        <v>1.9602000000000002</v>
      </c>
      <c r="R4801" s="17">
        <f t="shared" si="298"/>
        <v>0</v>
      </c>
      <c r="S4801" s="18">
        <f t="shared" si="299"/>
        <v>11761.2</v>
      </c>
    </row>
    <row r="4802" spans="1:19" x14ac:dyDescent="0.25">
      <c r="A4802" s="7" t="s">
        <v>8720</v>
      </c>
      <c r="B4802" s="7" t="s">
        <v>8721</v>
      </c>
      <c r="C4802" s="7" t="s">
        <v>14</v>
      </c>
      <c r="D4802" s="7" t="s">
        <v>15</v>
      </c>
      <c r="E4802" s="7" t="s">
        <v>2322</v>
      </c>
      <c r="F4802" s="8">
        <v>21</v>
      </c>
      <c r="G4802" s="8">
        <v>135.53</v>
      </c>
      <c r="H4802" s="8">
        <v>135.53</v>
      </c>
      <c r="I4802" s="8">
        <v>20</v>
      </c>
      <c r="J4802" s="8">
        <v>2710.64</v>
      </c>
      <c r="K4802" s="8">
        <v>135.53199999999998</v>
      </c>
      <c r="L4802" s="8">
        <f t="shared" ref="L4802:L4865" si="300">K4802-M4802</f>
        <v>23.5220826446281</v>
      </c>
      <c r="M4802" s="8">
        <f t="shared" ref="M4802:M4865" si="301">K4802/((100+F4802)/100)</f>
        <v>112.00991735537188</v>
      </c>
      <c r="N4802" s="13"/>
      <c r="O4802" s="13"/>
      <c r="P4802" s="8">
        <v>21</v>
      </c>
      <c r="Q4802" s="8">
        <v>135.53199999999998</v>
      </c>
      <c r="R4802" s="17">
        <f t="shared" ref="R4802:R4865" si="302">I4802*O4802</f>
        <v>0</v>
      </c>
      <c r="S4802" s="18">
        <f t="shared" si="299"/>
        <v>2710.64</v>
      </c>
    </row>
    <row r="4803" spans="1:19" x14ac:dyDescent="0.25">
      <c r="A4803" s="7" t="s">
        <v>8722</v>
      </c>
      <c r="B4803" s="7" t="s">
        <v>8723</v>
      </c>
      <c r="C4803" s="7" t="s">
        <v>14</v>
      </c>
      <c r="D4803" s="7" t="s">
        <v>15</v>
      </c>
      <c r="E4803" s="7" t="s">
        <v>2322</v>
      </c>
      <c r="F4803" s="8">
        <v>21</v>
      </c>
      <c r="G4803" s="8">
        <v>135.53</v>
      </c>
      <c r="H4803" s="8">
        <v>135.53</v>
      </c>
      <c r="I4803" s="8">
        <v>20</v>
      </c>
      <c r="J4803" s="8">
        <v>2710.64</v>
      </c>
      <c r="K4803" s="8">
        <v>135.53199999999998</v>
      </c>
      <c r="L4803" s="8">
        <f t="shared" si="300"/>
        <v>23.5220826446281</v>
      </c>
      <c r="M4803" s="8">
        <f t="shared" si="301"/>
        <v>112.00991735537188</v>
      </c>
      <c r="N4803" s="9"/>
      <c r="O4803" s="9"/>
      <c r="P4803" s="8">
        <v>21</v>
      </c>
      <c r="Q4803" s="8">
        <v>135.53199999999998</v>
      </c>
      <c r="R4803" s="17">
        <f t="shared" si="302"/>
        <v>0</v>
      </c>
      <c r="S4803" s="18">
        <f t="shared" ref="S4803:S4866" si="303">J4803</f>
        <v>2710.64</v>
      </c>
    </row>
    <row r="4804" spans="1:19" x14ac:dyDescent="0.25">
      <c r="A4804" s="7" t="s">
        <v>8730</v>
      </c>
      <c r="B4804" s="7" t="s">
        <v>8731</v>
      </c>
      <c r="C4804" s="7" t="s">
        <v>7886</v>
      </c>
      <c r="D4804" s="7" t="s">
        <v>7887</v>
      </c>
      <c r="E4804" s="7" t="s">
        <v>7888</v>
      </c>
      <c r="F4804" s="8">
        <v>21</v>
      </c>
      <c r="G4804" s="8">
        <v>15.21</v>
      </c>
      <c r="H4804" s="8">
        <v>15.21</v>
      </c>
      <c r="I4804" s="8">
        <v>100</v>
      </c>
      <c r="J4804" s="8">
        <v>1520.82</v>
      </c>
      <c r="K4804" s="8">
        <v>15.2082</v>
      </c>
      <c r="L4804" s="8">
        <f t="shared" si="300"/>
        <v>2.6394396694214866</v>
      </c>
      <c r="M4804" s="8">
        <f t="shared" si="301"/>
        <v>12.568760330578513</v>
      </c>
      <c r="N4804" s="13"/>
      <c r="O4804" s="13"/>
      <c r="P4804" s="8">
        <v>21</v>
      </c>
      <c r="Q4804" s="8">
        <v>15.2082</v>
      </c>
      <c r="R4804" s="17">
        <f t="shared" si="302"/>
        <v>0</v>
      </c>
      <c r="S4804" s="18">
        <f t="shared" si="303"/>
        <v>1520.82</v>
      </c>
    </row>
    <row r="4805" spans="1:19" x14ac:dyDescent="0.25">
      <c r="A4805" s="7" t="s">
        <v>8732</v>
      </c>
      <c r="B4805" s="7" t="s">
        <v>8733</v>
      </c>
      <c r="C4805" s="7" t="s">
        <v>7886</v>
      </c>
      <c r="D4805" s="7" t="s">
        <v>7887</v>
      </c>
      <c r="E4805" s="7" t="s">
        <v>7888</v>
      </c>
      <c r="F4805" s="8">
        <v>21</v>
      </c>
      <c r="G4805" s="8">
        <v>14.52</v>
      </c>
      <c r="H4805" s="8">
        <v>14.52</v>
      </c>
      <c r="I4805" s="8">
        <v>3090</v>
      </c>
      <c r="J4805" s="8">
        <v>44866.799999999959</v>
      </c>
      <c r="K4805" s="8">
        <v>14.519999999999987</v>
      </c>
      <c r="L4805" s="8">
        <f t="shared" si="300"/>
        <v>2.5199999999999978</v>
      </c>
      <c r="M4805" s="8">
        <f t="shared" si="301"/>
        <v>11.999999999999989</v>
      </c>
      <c r="N4805" s="14">
        <v>12</v>
      </c>
      <c r="O4805" s="14">
        <v>13.44</v>
      </c>
      <c r="P4805" s="8">
        <v>21</v>
      </c>
      <c r="Q4805" s="8">
        <v>14.52</v>
      </c>
      <c r="R4805" s="17">
        <f t="shared" si="302"/>
        <v>41529.599999999999</v>
      </c>
      <c r="S4805" s="18">
        <f t="shared" si="303"/>
        <v>44866.799999999959</v>
      </c>
    </row>
    <row r="4806" spans="1:19" x14ac:dyDescent="0.25">
      <c r="A4806" s="7" t="s">
        <v>8734</v>
      </c>
      <c r="B4806" s="7" t="s">
        <v>8735</v>
      </c>
      <c r="C4806" s="7" t="s">
        <v>14</v>
      </c>
      <c r="D4806" s="7" t="s">
        <v>15</v>
      </c>
      <c r="E4806" s="7" t="s">
        <v>2322</v>
      </c>
      <c r="F4806" s="8">
        <v>21</v>
      </c>
      <c r="G4806" s="8">
        <v>42.91</v>
      </c>
      <c r="H4806" s="8">
        <v>42.91</v>
      </c>
      <c r="I4806" s="8">
        <v>180</v>
      </c>
      <c r="J4806" s="8">
        <v>7723.2</v>
      </c>
      <c r="K4806" s="8">
        <v>42.906666666666666</v>
      </c>
      <c r="L4806" s="8">
        <f t="shared" si="300"/>
        <v>7.4466115702479314</v>
      </c>
      <c r="M4806" s="8">
        <f t="shared" si="301"/>
        <v>35.460055096418735</v>
      </c>
      <c r="N4806" s="13"/>
      <c r="O4806" s="13"/>
      <c r="P4806" s="8">
        <v>21</v>
      </c>
      <c r="Q4806" s="8">
        <v>42.906666666666666</v>
      </c>
      <c r="R4806" s="17">
        <f t="shared" si="302"/>
        <v>0</v>
      </c>
      <c r="S4806" s="18">
        <f t="shared" si="303"/>
        <v>7723.2</v>
      </c>
    </row>
    <row r="4807" spans="1:19" x14ac:dyDescent="0.25">
      <c r="A4807" s="7" t="s">
        <v>8782</v>
      </c>
      <c r="B4807" s="7" t="s">
        <v>8783</v>
      </c>
      <c r="C4807" s="7" t="s">
        <v>7249</v>
      </c>
      <c r="D4807" s="7" t="s">
        <v>7250</v>
      </c>
      <c r="E4807" s="7" t="s">
        <v>7251</v>
      </c>
      <c r="F4807" s="8">
        <v>21</v>
      </c>
      <c r="G4807" s="8">
        <v>148.63999999999999</v>
      </c>
      <c r="H4807" s="8">
        <v>148.63999999999999</v>
      </c>
      <c r="I4807" s="8">
        <v>525</v>
      </c>
      <c r="J4807" s="8">
        <v>78034.110000000044</v>
      </c>
      <c r="K4807" s="8">
        <v>148.63640000000009</v>
      </c>
      <c r="L4807" s="8">
        <f t="shared" si="300"/>
        <v>25.79640000000002</v>
      </c>
      <c r="M4807" s="8">
        <f t="shared" si="301"/>
        <v>122.84000000000007</v>
      </c>
      <c r="N4807" s="14">
        <v>12</v>
      </c>
      <c r="O4807" s="14">
        <v>144.46</v>
      </c>
      <c r="P4807" s="8">
        <v>21</v>
      </c>
      <c r="Q4807" s="8">
        <v>148.63639999999998</v>
      </c>
      <c r="R4807" s="17">
        <f t="shared" si="302"/>
        <v>75841.5</v>
      </c>
      <c r="S4807" s="18">
        <f t="shared" si="303"/>
        <v>78034.110000000044</v>
      </c>
    </row>
    <row r="4808" spans="1:19" x14ac:dyDescent="0.25">
      <c r="A4808" s="7" t="s">
        <v>8784</v>
      </c>
      <c r="B4808" s="7" t="s">
        <v>8785</v>
      </c>
      <c r="C4808" s="7" t="s">
        <v>14</v>
      </c>
      <c r="D4808" s="7" t="s">
        <v>15</v>
      </c>
      <c r="E4808" s="7" t="s">
        <v>2322</v>
      </c>
      <c r="F4808" s="8">
        <v>21</v>
      </c>
      <c r="G4808" s="8">
        <v>1600.71</v>
      </c>
      <c r="H4808" s="8">
        <v>1600.71</v>
      </c>
      <c r="I4808" s="8">
        <v>11</v>
      </c>
      <c r="J4808" s="8">
        <v>17607.809999999998</v>
      </c>
      <c r="K4808" s="8">
        <v>1600.7099999999998</v>
      </c>
      <c r="L4808" s="8">
        <f t="shared" si="300"/>
        <v>277.80917355371889</v>
      </c>
      <c r="M4808" s="8">
        <f t="shared" si="301"/>
        <v>1322.9008264462809</v>
      </c>
      <c r="N4808" s="14">
        <v>21</v>
      </c>
      <c r="O4808" s="14">
        <v>1600.71</v>
      </c>
      <c r="P4808" s="8">
        <v>21</v>
      </c>
      <c r="Q4808" s="8">
        <v>1600.71</v>
      </c>
      <c r="R4808" s="17">
        <f t="shared" si="302"/>
        <v>17607.810000000001</v>
      </c>
      <c r="S4808" s="18">
        <f t="shared" si="303"/>
        <v>17607.809999999998</v>
      </c>
    </row>
    <row r="4809" spans="1:19" x14ac:dyDescent="0.25">
      <c r="A4809" s="7" t="s">
        <v>8786</v>
      </c>
      <c r="B4809" s="7" t="s">
        <v>8787</v>
      </c>
      <c r="C4809" s="7" t="s">
        <v>14</v>
      </c>
      <c r="D4809" s="7" t="s">
        <v>15</v>
      </c>
      <c r="E4809" s="7" t="s">
        <v>2322</v>
      </c>
      <c r="F4809" s="8">
        <v>15</v>
      </c>
      <c r="G4809" s="8">
        <v>125.35</v>
      </c>
      <c r="H4809" s="8">
        <v>125.35</v>
      </c>
      <c r="I4809" s="8">
        <v>50</v>
      </c>
      <c r="J4809" s="8">
        <v>6267.5</v>
      </c>
      <c r="K4809" s="8">
        <v>125.35</v>
      </c>
      <c r="L4809" s="8">
        <f t="shared" si="300"/>
        <v>16.349999999999994</v>
      </c>
      <c r="M4809" s="8">
        <f t="shared" si="301"/>
        <v>109</v>
      </c>
      <c r="N4809" s="13"/>
      <c r="O4809" s="13"/>
      <c r="P4809" s="8">
        <v>15</v>
      </c>
      <c r="Q4809" s="8">
        <v>125.35</v>
      </c>
      <c r="R4809" s="17">
        <f t="shared" si="302"/>
        <v>0</v>
      </c>
      <c r="S4809" s="18">
        <f t="shared" si="303"/>
        <v>6267.5</v>
      </c>
    </row>
    <row r="4810" spans="1:19" x14ac:dyDescent="0.25">
      <c r="A4810" s="7" t="s">
        <v>8788</v>
      </c>
      <c r="B4810" s="7" t="s">
        <v>8789</v>
      </c>
      <c r="C4810" s="7" t="s">
        <v>14</v>
      </c>
      <c r="D4810" s="7" t="s">
        <v>15</v>
      </c>
      <c r="E4810" s="7" t="s">
        <v>2322</v>
      </c>
      <c r="F4810" s="8">
        <v>21</v>
      </c>
      <c r="G4810" s="8">
        <v>19.940000000000001</v>
      </c>
      <c r="H4810" s="8">
        <v>19.940000000000001</v>
      </c>
      <c r="I4810" s="8">
        <v>40</v>
      </c>
      <c r="J4810" s="8">
        <v>797.64</v>
      </c>
      <c r="K4810" s="8">
        <v>19.940999999999999</v>
      </c>
      <c r="L4810" s="8">
        <f t="shared" si="300"/>
        <v>3.4608347107438</v>
      </c>
      <c r="M4810" s="8">
        <f t="shared" si="301"/>
        <v>16.480165289256199</v>
      </c>
      <c r="N4810" s="13"/>
      <c r="O4810" s="13"/>
      <c r="P4810" s="8">
        <v>21</v>
      </c>
      <c r="Q4810" s="8">
        <v>19.940999999999999</v>
      </c>
      <c r="R4810" s="17">
        <f t="shared" si="302"/>
        <v>0</v>
      </c>
      <c r="S4810" s="18">
        <f t="shared" si="303"/>
        <v>797.64</v>
      </c>
    </row>
    <row r="4811" spans="1:19" x14ac:dyDescent="0.25">
      <c r="A4811" s="7" t="s">
        <v>8798</v>
      </c>
      <c r="B4811" s="7" t="s">
        <v>8799</v>
      </c>
      <c r="C4811" s="7" t="s">
        <v>14</v>
      </c>
      <c r="D4811" s="7" t="s">
        <v>15</v>
      </c>
      <c r="E4811" s="7" t="s">
        <v>2322</v>
      </c>
      <c r="F4811" s="8">
        <v>21</v>
      </c>
      <c r="G4811" s="8">
        <v>138.41999999999999</v>
      </c>
      <c r="H4811" s="8">
        <v>138.41999999999999</v>
      </c>
      <c r="I4811" s="8">
        <v>20</v>
      </c>
      <c r="J4811" s="8">
        <v>2768.48</v>
      </c>
      <c r="K4811" s="8">
        <v>138.42400000000001</v>
      </c>
      <c r="L4811" s="8">
        <f t="shared" si="300"/>
        <v>24.024000000000001</v>
      </c>
      <c r="M4811" s="8">
        <f t="shared" si="301"/>
        <v>114.4</v>
      </c>
      <c r="N4811" s="9"/>
      <c r="O4811" s="9"/>
      <c r="P4811" s="8">
        <v>21</v>
      </c>
      <c r="Q4811" s="8">
        <v>138.42400000000001</v>
      </c>
      <c r="R4811" s="17">
        <f t="shared" si="302"/>
        <v>0</v>
      </c>
      <c r="S4811" s="18">
        <f t="shared" si="303"/>
        <v>2768.48</v>
      </c>
    </row>
    <row r="4812" spans="1:19" x14ac:dyDescent="0.25">
      <c r="A4812" s="7" t="s">
        <v>8800</v>
      </c>
      <c r="B4812" s="7" t="s">
        <v>8801</v>
      </c>
      <c r="C4812" s="7" t="s">
        <v>14</v>
      </c>
      <c r="D4812" s="7" t="s">
        <v>15</v>
      </c>
      <c r="E4812" s="7" t="s">
        <v>2322</v>
      </c>
      <c r="F4812" s="8">
        <v>21</v>
      </c>
      <c r="G4812" s="8">
        <v>138.41999999999999</v>
      </c>
      <c r="H4812" s="8">
        <v>138.41999999999999</v>
      </c>
      <c r="I4812" s="8">
        <v>30</v>
      </c>
      <c r="J4812" s="8">
        <v>4152.72</v>
      </c>
      <c r="K4812" s="8">
        <v>138.42400000000001</v>
      </c>
      <c r="L4812" s="8">
        <f t="shared" si="300"/>
        <v>24.024000000000001</v>
      </c>
      <c r="M4812" s="8">
        <f t="shared" si="301"/>
        <v>114.4</v>
      </c>
      <c r="N4812" s="9"/>
      <c r="O4812" s="9"/>
      <c r="P4812" s="8">
        <v>21</v>
      </c>
      <c r="Q4812" s="8">
        <v>138.42400000000001</v>
      </c>
      <c r="R4812" s="17">
        <f t="shared" si="302"/>
        <v>0</v>
      </c>
      <c r="S4812" s="18">
        <f t="shared" si="303"/>
        <v>4152.72</v>
      </c>
    </row>
    <row r="4813" spans="1:19" x14ac:dyDescent="0.25">
      <c r="A4813" s="7" t="s">
        <v>8802</v>
      </c>
      <c r="B4813" s="7" t="s">
        <v>8803</v>
      </c>
      <c r="C4813" s="7" t="s">
        <v>14</v>
      </c>
      <c r="D4813" s="7" t="s">
        <v>15</v>
      </c>
      <c r="E4813" s="7" t="s">
        <v>7807</v>
      </c>
      <c r="F4813" s="8">
        <v>21</v>
      </c>
      <c r="G4813" s="8">
        <v>16.829999999999998</v>
      </c>
      <c r="H4813" s="8">
        <v>16.829999999999998</v>
      </c>
      <c r="I4813" s="8">
        <v>100</v>
      </c>
      <c r="J4813" s="8">
        <v>1683.11</v>
      </c>
      <c r="K4813" s="8">
        <v>16.831099999999999</v>
      </c>
      <c r="L4813" s="8">
        <f t="shared" si="300"/>
        <v>2.9210999999999991</v>
      </c>
      <c r="M4813" s="8">
        <f t="shared" si="301"/>
        <v>13.91</v>
      </c>
      <c r="N4813" s="8">
        <v>12</v>
      </c>
      <c r="O4813" s="8">
        <v>16.831137500000001</v>
      </c>
      <c r="P4813" s="8">
        <v>21</v>
      </c>
      <c r="Q4813" s="8">
        <v>16.831099999999999</v>
      </c>
      <c r="R4813" s="17">
        <f t="shared" si="302"/>
        <v>1683.11375</v>
      </c>
      <c r="S4813" s="18">
        <f t="shared" si="303"/>
        <v>1683.11</v>
      </c>
    </row>
    <row r="4814" spans="1:19" x14ac:dyDescent="0.25">
      <c r="A4814" s="7" t="s">
        <v>8804</v>
      </c>
      <c r="B4814" s="7" t="s">
        <v>8805</v>
      </c>
      <c r="C4814" s="7" t="s">
        <v>7886</v>
      </c>
      <c r="D4814" s="7" t="s">
        <v>7887</v>
      </c>
      <c r="E4814" s="7" t="s">
        <v>7888</v>
      </c>
      <c r="F4814" s="8">
        <v>21</v>
      </c>
      <c r="G4814" s="8">
        <v>45.74</v>
      </c>
      <c r="H4814" s="8">
        <v>45.74</v>
      </c>
      <c r="I4814" s="8">
        <v>10</v>
      </c>
      <c r="J4814" s="8">
        <v>457.38</v>
      </c>
      <c r="K4814" s="8">
        <v>45.738</v>
      </c>
      <c r="L4814" s="8">
        <f t="shared" si="300"/>
        <v>7.9379999999999953</v>
      </c>
      <c r="M4814" s="8">
        <f t="shared" si="301"/>
        <v>37.800000000000004</v>
      </c>
      <c r="N4814" s="9"/>
      <c r="O4814" s="9"/>
      <c r="P4814" s="8">
        <v>21</v>
      </c>
      <c r="Q4814" s="8">
        <v>45.738</v>
      </c>
      <c r="R4814" s="17">
        <f t="shared" si="302"/>
        <v>0</v>
      </c>
      <c r="S4814" s="18">
        <f t="shared" si="303"/>
        <v>457.38</v>
      </c>
    </row>
    <row r="4815" spans="1:19" x14ac:dyDescent="0.25">
      <c r="A4815" s="7" t="s">
        <v>8808</v>
      </c>
      <c r="B4815" s="7" t="s">
        <v>8809</v>
      </c>
      <c r="C4815" s="7" t="s">
        <v>37</v>
      </c>
      <c r="D4815" s="7" t="s">
        <v>38</v>
      </c>
      <c r="E4815" s="7" t="s">
        <v>39</v>
      </c>
      <c r="F4815" s="8">
        <v>15</v>
      </c>
      <c r="G4815" s="8">
        <v>972.9</v>
      </c>
      <c r="H4815" s="8">
        <v>1430.6</v>
      </c>
      <c r="I4815" s="8">
        <v>4</v>
      </c>
      <c r="J4815" s="8">
        <v>3891.6000000000004</v>
      </c>
      <c r="K4815" s="8">
        <v>972.90000000000009</v>
      </c>
      <c r="L4815" s="8">
        <f t="shared" si="300"/>
        <v>126.89999999999998</v>
      </c>
      <c r="M4815" s="8">
        <f t="shared" si="301"/>
        <v>846.00000000000011</v>
      </c>
      <c r="N4815" s="9"/>
      <c r="O4815" s="9"/>
      <c r="P4815" s="8">
        <v>15</v>
      </c>
      <c r="Q4815" s="8">
        <v>972.9</v>
      </c>
      <c r="R4815" s="17">
        <f t="shared" si="302"/>
        <v>0</v>
      </c>
      <c r="S4815" s="18">
        <f t="shared" si="303"/>
        <v>3891.6000000000004</v>
      </c>
    </row>
    <row r="4816" spans="1:19" x14ac:dyDescent="0.25">
      <c r="A4816" s="7" t="s">
        <v>8812</v>
      </c>
      <c r="B4816" s="7" t="s">
        <v>8813</v>
      </c>
      <c r="C4816" s="7" t="s">
        <v>8814</v>
      </c>
      <c r="D4816" s="7" t="s">
        <v>8815</v>
      </c>
      <c r="E4816" s="7" t="s">
        <v>8816</v>
      </c>
      <c r="F4816" s="8">
        <v>21</v>
      </c>
      <c r="G4816" s="8">
        <v>49557.97</v>
      </c>
      <c r="H4816" s="8">
        <v>49557.97</v>
      </c>
      <c r="I4816" s="8">
        <v>4</v>
      </c>
      <c r="J4816" s="8">
        <v>198231.88</v>
      </c>
      <c r="K4816" s="8">
        <v>49557.97</v>
      </c>
      <c r="L4816" s="8">
        <f t="shared" si="300"/>
        <v>8600.9700000000012</v>
      </c>
      <c r="M4816" s="8">
        <f t="shared" si="301"/>
        <v>40957</v>
      </c>
      <c r="N4816" s="14">
        <v>12</v>
      </c>
      <c r="O4816" s="14">
        <v>45871.839999999997</v>
      </c>
      <c r="P4816" s="8">
        <v>21</v>
      </c>
      <c r="Q4816" s="8">
        <v>49557.97</v>
      </c>
      <c r="R4816" s="17">
        <f t="shared" si="302"/>
        <v>183487.35999999999</v>
      </c>
      <c r="S4816" s="18">
        <f t="shared" si="303"/>
        <v>198231.88</v>
      </c>
    </row>
    <row r="4817" spans="1:19" x14ac:dyDescent="0.25">
      <c r="A4817" s="7" t="s">
        <v>8817</v>
      </c>
      <c r="B4817" s="7" t="s">
        <v>8818</v>
      </c>
      <c r="C4817" s="7" t="s">
        <v>14</v>
      </c>
      <c r="D4817" s="7" t="s">
        <v>15</v>
      </c>
      <c r="E4817" s="7" t="s">
        <v>8819</v>
      </c>
      <c r="F4817" s="8">
        <v>21</v>
      </c>
      <c r="G4817" s="8">
        <v>4.05</v>
      </c>
      <c r="H4817" s="8">
        <v>4.05</v>
      </c>
      <c r="I4817" s="8">
        <v>1000</v>
      </c>
      <c r="J4817" s="8">
        <v>4053.5</v>
      </c>
      <c r="K4817" s="8">
        <v>4.0534999999999997</v>
      </c>
      <c r="L4817" s="8">
        <f t="shared" si="300"/>
        <v>0.70350000000000001</v>
      </c>
      <c r="M4817" s="8">
        <f t="shared" si="301"/>
        <v>3.3499999999999996</v>
      </c>
      <c r="N4817" s="9"/>
      <c r="O4817" s="9"/>
      <c r="P4817" s="8">
        <v>21</v>
      </c>
      <c r="Q4817" s="8">
        <v>4.0534999999999997</v>
      </c>
      <c r="R4817" s="17">
        <f t="shared" si="302"/>
        <v>0</v>
      </c>
      <c r="S4817" s="18">
        <f t="shared" si="303"/>
        <v>4053.5</v>
      </c>
    </row>
    <row r="4818" spans="1:19" x14ac:dyDescent="0.25">
      <c r="A4818" s="7" t="s">
        <v>8820</v>
      </c>
      <c r="B4818" s="7" t="s">
        <v>8821</v>
      </c>
      <c r="C4818" s="7" t="s">
        <v>14</v>
      </c>
      <c r="D4818" s="7" t="s">
        <v>15</v>
      </c>
      <c r="E4818" s="7" t="s">
        <v>7480</v>
      </c>
      <c r="F4818" s="8">
        <v>21</v>
      </c>
      <c r="G4818" s="8">
        <v>2.17</v>
      </c>
      <c r="H4818" s="8">
        <v>2.17</v>
      </c>
      <c r="I4818" s="8">
        <v>3000</v>
      </c>
      <c r="J4818" s="8">
        <v>6497.7000000000007</v>
      </c>
      <c r="K4818" s="8">
        <v>2.1659000000000002</v>
      </c>
      <c r="L4818" s="8">
        <f t="shared" si="300"/>
        <v>0.3758999999999999</v>
      </c>
      <c r="M4818" s="8">
        <f t="shared" si="301"/>
        <v>1.7900000000000003</v>
      </c>
      <c r="N4818" s="13"/>
      <c r="O4818" s="13"/>
      <c r="P4818" s="8">
        <v>21</v>
      </c>
      <c r="Q4818" s="8">
        <v>2.1659000000000002</v>
      </c>
      <c r="R4818" s="17">
        <f t="shared" si="302"/>
        <v>0</v>
      </c>
      <c r="S4818" s="18">
        <f t="shared" si="303"/>
        <v>6497.7000000000007</v>
      </c>
    </row>
    <row r="4819" spans="1:19" x14ac:dyDescent="0.25">
      <c r="A4819" s="7" t="s">
        <v>8822</v>
      </c>
      <c r="B4819" s="7" t="s">
        <v>8823</v>
      </c>
      <c r="C4819" s="7" t="s">
        <v>37</v>
      </c>
      <c r="D4819" s="7" t="s">
        <v>38</v>
      </c>
      <c r="E4819" s="7" t="s">
        <v>39</v>
      </c>
      <c r="F4819" s="8">
        <v>15</v>
      </c>
      <c r="G4819" s="8">
        <v>3510.26</v>
      </c>
      <c r="H4819" s="8">
        <v>3510.26</v>
      </c>
      <c r="I4819" s="8">
        <v>1</v>
      </c>
      <c r="J4819" s="8">
        <v>3510.26</v>
      </c>
      <c r="K4819" s="8">
        <v>3510.26</v>
      </c>
      <c r="L4819" s="8">
        <f t="shared" si="300"/>
        <v>457.85999999999967</v>
      </c>
      <c r="M4819" s="8">
        <f t="shared" si="301"/>
        <v>3052.4000000000005</v>
      </c>
      <c r="N4819" s="8">
        <v>12</v>
      </c>
      <c r="O4819" s="8">
        <v>3418.68</v>
      </c>
      <c r="P4819" s="8">
        <v>15</v>
      </c>
      <c r="Q4819" s="8">
        <v>3510.26</v>
      </c>
      <c r="R4819" s="17">
        <f t="shared" si="302"/>
        <v>3418.68</v>
      </c>
      <c r="S4819" s="18">
        <f t="shared" si="303"/>
        <v>3510.26</v>
      </c>
    </row>
    <row r="4820" spans="1:19" x14ac:dyDescent="0.25">
      <c r="A4820" s="7" t="s">
        <v>8824</v>
      </c>
      <c r="B4820" s="7" t="s">
        <v>8825</v>
      </c>
      <c r="C4820" s="7" t="s">
        <v>37</v>
      </c>
      <c r="D4820" s="7" t="s">
        <v>38</v>
      </c>
      <c r="E4820" s="7" t="s">
        <v>39</v>
      </c>
      <c r="F4820" s="8">
        <v>15</v>
      </c>
      <c r="G4820" s="8">
        <v>152.94999999999999</v>
      </c>
      <c r="H4820" s="8">
        <v>152.94999999999999</v>
      </c>
      <c r="I4820" s="8">
        <v>6</v>
      </c>
      <c r="J4820" s="8">
        <v>917.7</v>
      </c>
      <c r="K4820" s="8">
        <v>152.95000000000002</v>
      </c>
      <c r="L4820" s="8">
        <f t="shared" si="300"/>
        <v>19.949999999999989</v>
      </c>
      <c r="M4820" s="8">
        <f t="shared" si="301"/>
        <v>133.00000000000003</v>
      </c>
      <c r="N4820" s="8">
        <v>12</v>
      </c>
      <c r="O4820" s="8">
        <v>148.96</v>
      </c>
      <c r="P4820" s="8">
        <v>15</v>
      </c>
      <c r="Q4820" s="8">
        <v>152.94999999999999</v>
      </c>
      <c r="R4820" s="17">
        <f t="shared" si="302"/>
        <v>893.76</v>
      </c>
      <c r="S4820" s="18">
        <f t="shared" si="303"/>
        <v>917.7</v>
      </c>
    </row>
    <row r="4821" spans="1:19" x14ac:dyDescent="0.25">
      <c r="A4821" s="7" t="s">
        <v>8828</v>
      </c>
      <c r="B4821" s="7" t="s">
        <v>8829</v>
      </c>
      <c r="C4821" s="7" t="s">
        <v>14</v>
      </c>
      <c r="D4821" s="7" t="s">
        <v>15</v>
      </c>
      <c r="E4821" s="7" t="s">
        <v>7754</v>
      </c>
      <c r="F4821" s="8">
        <v>21</v>
      </c>
      <c r="G4821" s="8">
        <v>75.23</v>
      </c>
      <c r="H4821" s="8">
        <v>75.23</v>
      </c>
      <c r="I4821" s="8">
        <v>500</v>
      </c>
      <c r="J4821" s="8">
        <v>37612.85</v>
      </c>
      <c r="K4821" s="8">
        <v>75.225700000000003</v>
      </c>
      <c r="L4821" s="8">
        <f t="shared" si="300"/>
        <v>13.055700000000002</v>
      </c>
      <c r="M4821" s="8">
        <f t="shared" si="301"/>
        <v>62.17</v>
      </c>
      <c r="N4821" s="14">
        <v>12</v>
      </c>
      <c r="O4821" s="14">
        <v>75.230400000000003</v>
      </c>
      <c r="P4821" s="8">
        <v>21</v>
      </c>
      <c r="Q4821" s="8">
        <v>75.225700000000003</v>
      </c>
      <c r="R4821" s="17">
        <f t="shared" si="302"/>
        <v>37615.200000000004</v>
      </c>
      <c r="S4821" s="18">
        <f t="shared" si="303"/>
        <v>37612.85</v>
      </c>
    </row>
    <row r="4822" spans="1:19" x14ac:dyDescent="0.25">
      <c r="A4822" s="7" t="s">
        <v>8834</v>
      </c>
      <c r="B4822" s="7" t="s">
        <v>8835</v>
      </c>
      <c r="C4822" s="7" t="s">
        <v>7400</v>
      </c>
      <c r="D4822" s="7" t="s">
        <v>7401</v>
      </c>
      <c r="E4822" s="7" t="s">
        <v>7402</v>
      </c>
      <c r="F4822" s="8">
        <v>21</v>
      </c>
      <c r="G4822" s="8">
        <v>163.35</v>
      </c>
      <c r="H4822" s="8">
        <v>163.35</v>
      </c>
      <c r="I4822" s="8">
        <v>9</v>
      </c>
      <c r="J4822" s="8">
        <v>1470.15</v>
      </c>
      <c r="K4822" s="8">
        <v>163.35000000000002</v>
      </c>
      <c r="L4822" s="8">
        <f t="shared" si="300"/>
        <v>28.349999999999994</v>
      </c>
      <c r="M4822" s="8">
        <f t="shared" si="301"/>
        <v>135.00000000000003</v>
      </c>
      <c r="N4822" s="13"/>
      <c r="O4822" s="13"/>
      <c r="P4822" s="8">
        <v>21</v>
      </c>
      <c r="Q4822" s="8">
        <v>163.35</v>
      </c>
      <c r="R4822" s="17">
        <f t="shared" si="302"/>
        <v>0</v>
      </c>
      <c r="S4822" s="18">
        <f t="shared" si="303"/>
        <v>1470.15</v>
      </c>
    </row>
    <row r="4823" spans="1:19" x14ac:dyDescent="0.25">
      <c r="A4823" s="7" t="s">
        <v>8836</v>
      </c>
      <c r="B4823" s="7" t="s">
        <v>8837</v>
      </c>
      <c r="C4823" s="7" t="s">
        <v>14</v>
      </c>
      <c r="D4823" s="7" t="s">
        <v>15</v>
      </c>
      <c r="E4823" s="7" t="s">
        <v>2322</v>
      </c>
      <c r="F4823" s="8">
        <v>21</v>
      </c>
      <c r="G4823" s="8">
        <v>435.6</v>
      </c>
      <c r="H4823" s="8">
        <v>435.6</v>
      </c>
      <c r="I4823" s="8">
        <v>66</v>
      </c>
      <c r="J4823" s="8">
        <v>28749.599999999995</v>
      </c>
      <c r="K4823" s="8">
        <v>435.59999999999991</v>
      </c>
      <c r="L4823" s="8">
        <f t="shared" si="300"/>
        <v>75.599999999999966</v>
      </c>
      <c r="M4823" s="8">
        <f t="shared" si="301"/>
        <v>359.99999999999994</v>
      </c>
      <c r="N4823" s="13"/>
      <c r="O4823" s="13"/>
      <c r="P4823" s="8">
        <v>21</v>
      </c>
      <c r="Q4823" s="8">
        <v>435.6</v>
      </c>
      <c r="R4823" s="17">
        <f t="shared" si="302"/>
        <v>0</v>
      </c>
      <c r="S4823" s="18">
        <f t="shared" si="303"/>
        <v>28749.599999999995</v>
      </c>
    </row>
    <row r="4824" spans="1:19" x14ac:dyDescent="0.25">
      <c r="A4824" s="7" t="s">
        <v>8838</v>
      </c>
      <c r="B4824" s="7" t="s">
        <v>8839</v>
      </c>
      <c r="C4824" s="7" t="s">
        <v>14</v>
      </c>
      <c r="D4824" s="7" t="s">
        <v>15</v>
      </c>
      <c r="E4824" s="7" t="s">
        <v>2322</v>
      </c>
      <c r="F4824" s="8">
        <v>21</v>
      </c>
      <c r="G4824" s="8">
        <v>496.44</v>
      </c>
      <c r="H4824" s="8">
        <v>496.44</v>
      </c>
      <c r="I4824" s="8">
        <v>50</v>
      </c>
      <c r="J4824" s="8">
        <v>24821.95</v>
      </c>
      <c r="K4824" s="8">
        <v>496.43900000000002</v>
      </c>
      <c r="L4824" s="8">
        <f t="shared" si="300"/>
        <v>86.158834710743804</v>
      </c>
      <c r="M4824" s="8">
        <f t="shared" si="301"/>
        <v>410.28016528925622</v>
      </c>
      <c r="N4824" s="8">
        <v>12</v>
      </c>
      <c r="O4824" s="8">
        <v>496.43999999999994</v>
      </c>
      <c r="P4824" s="8">
        <v>21</v>
      </c>
      <c r="Q4824" s="8">
        <v>496.43900000000002</v>
      </c>
      <c r="R4824" s="17">
        <f t="shared" si="302"/>
        <v>24821.999999999996</v>
      </c>
      <c r="S4824" s="18">
        <f t="shared" si="303"/>
        <v>24821.95</v>
      </c>
    </row>
    <row r="4825" spans="1:19" x14ac:dyDescent="0.25">
      <c r="A4825" s="7" t="s">
        <v>8844</v>
      </c>
      <c r="B4825" s="7" t="s">
        <v>8845</v>
      </c>
      <c r="C4825" s="7" t="s">
        <v>14</v>
      </c>
      <c r="D4825" s="7" t="s">
        <v>15</v>
      </c>
      <c r="E4825" s="7" t="s">
        <v>2322</v>
      </c>
      <c r="F4825" s="8">
        <v>21</v>
      </c>
      <c r="G4825" s="8">
        <v>109.99</v>
      </c>
      <c r="H4825" s="8">
        <v>109.99</v>
      </c>
      <c r="I4825" s="8">
        <v>50</v>
      </c>
      <c r="J4825" s="8">
        <v>5499.45</v>
      </c>
      <c r="K4825" s="8">
        <v>109.98899999999999</v>
      </c>
      <c r="L4825" s="8">
        <f t="shared" si="300"/>
        <v>19.088999999999999</v>
      </c>
      <c r="M4825" s="8">
        <f t="shared" si="301"/>
        <v>90.899999999999991</v>
      </c>
      <c r="N4825" s="9"/>
      <c r="O4825" s="9"/>
      <c r="P4825" s="8">
        <v>21</v>
      </c>
      <c r="Q4825" s="8">
        <v>109.98899999999999</v>
      </c>
      <c r="R4825" s="17">
        <f t="shared" si="302"/>
        <v>0</v>
      </c>
      <c r="S4825" s="18">
        <f t="shared" si="303"/>
        <v>5499.45</v>
      </c>
    </row>
    <row r="4826" spans="1:19" x14ac:dyDescent="0.25">
      <c r="A4826" s="7" t="s">
        <v>8846</v>
      </c>
      <c r="B4826" s="7" t="s">
        <v>8847</v>
      </c>
      <c r="C4826" s="7" t="s">
        <v>14</v>
      </c>
      <c r="D4826" s="7" t="s">
        <v>15</v>
      </c>
      <c r="E4826" s="7" t="s">
        <v>7328</v>
      </c>
      <c r="F4826" s="8">
        <v>21</v>
      </c>
      <c r="G4826" s="8">
        <v>90.42</v>
      </c>
      <c r="H4826" s="8">
        <v>90.42</v>
      </c>
      <c r="I4826" s="8">
        <v>30</v>
      </c>
      <c r="J4826" s="8">
        <v>2712.7</v>
      </c>
      <c r="K4826" s="8">
        <v>90.423333333333332</v>
      </c>
      <c r="L4826" s="8">
        <f t="shared" si="300"/>
        <v>15.693305785123968</v>
      </c>
      <c r="M4826" s="8">
        <f t="shared" si="301"/>
        <v>74.730027548209364</v>
      </c>
      <c r="N4826" s="14">
        <v>12</v>
      </c>
      <c r="O4826" s="14">
        <v>83.697666666666663</v>
      </c>
      <c r="P4826" s="8">
        <v>21</v>
      </c>
      <c r="Q4826" s="8">
        <v>90.423333333333332</v>
      </c>
      <c r="R4826" s="17">
        <f t="shared" si="302"/>
        <v>2510.9299999999998</v>
      </c>
      <c r="S4826" s="18">
        <f t="shared" si="303"/>
        <v>2712.7</v>
      </c>
    </row>
    <row r="4827" spans="1:19" x14ac:dyDescent="0.25">
      <c r="A4827" s="7" t="s">
        <v>8848</v>
      </c>
      <c r="B4827" s="7" t="s">
        <v>8849</v>
      </c>
      <c r="C4827" s="7" t="s">
        <v>7375</v>
      </c>
      <c r="D4827" s="7" t="s">
        <v>7376</v>
      </c>
      <c r="E4827" s="7" t="s">
        <v>7377</v>
      </c>
      <c r="F4827" s="8">
        <v>15</v>
      </c>
      <c r="G4827" s="8">
        <v>71.88</v>
      </c>
      <c r="H4827" s="8">
        <v>71.88</v>
      </c>
      <c r="I4827" s="8">
        <v>36</v>
      </c>
      <c r="J4827" s="8">
        <v>2587.5</v>
      </c>
      <c r="K4827" s="8">
        <v>71.875</v>
      </c>
      <c r="L4827" s="8">
        <f t="shared" si="300"/>
        <v>9.3749999999999929</v>
      </c>
      <c r="M4827" s="8">
        <f t="shared" si="301"/>
        <v>62.500000000000007</v>
      </c>
      <c r="N4827" s="9"/>
      <c r="O4827" s="9"/>
      <c r="P4827" s="8">
        <v>15</v>
      </c>
      <c r="Q4827" s="8">
        <v>71.875</v>
      </c>
      <c r="R4827" s="17">
        <f t="shared" si="302"/>
        <v>0</v>
      </c>
      <c r="S4827" s="18">
        <f t="shared" si="303"/>
        <v>2587.5</v>
      </c>
    </row>
    <row r="4828" spans="1:19" x14ac:dyDescent="0.25">
      <c r="A4828" s="7" t="s">
        <v>8850</v>
      </c>
      <c r="B4828" s="7" t="s">
        <v>8851</v>
      </c>
      <c r="C4828" s="7" t="s">
        <v>14</v>
      </c>
      <c r="D4828" s="7" t="s">
        <v>15</v>
      </c>
      <c r="E4828" s="7" t="s">
        <v>2322</v>
      </c>
      <c r="F4828" s="8">
        <v>21</v>
      </c>
      <c r="G4828" s="8">
        <v>92.93</v>
      </c>
      <c r="H4828" s="8">
        <v>92.93</v>
      </c>
      <c r="I4828" s="8">
        <v>30</v>
      </c>
      <c r="J4828" s="8">
        <v>2787.84</v>
      </c>
      <c r="K4828" s="8">
        <v>92.928000000000011</v>
      </c>
      <c r="L4828" s="8">
        <f t="shared" si="300"/>
        <v>16.128</v>
      </c>
      <c r="M4828" s="8">
        <f t="shared" si="301"/>
        <v>76.800000000000011</v>
      </c>
      <c r="N4828" s="9"/>
      <c r="O4828" s="9"/>
      <c r="P4828" s="8">
        <v>21</v>
      </c>
      <c r="Q4828" s="8">
        <v>92.927999999999997</v>
      </c>
      <c r="R4828" s="17">
        <f t="shared" si="302"/>
        <v>0</v>
      </c>
      <c r="S4828" s="18">
        <f t="shared" si="303"/>
        <v>2787.84</v>
      </c>
    </row>
    <row r="4829" spans="1:19" x14ac:dyDescent="0.25">
      <c r="A4829" s="7" t="s">
        <v>8860</v>
      </c>
      <c r="B4829" s="7" t="s">
        <v>8861</v>
      </c>
      <c r="C4829" s="7" t="s">
        <v>7249</v>
      </c>
      <c r="D4829" s="7" t="s">
        <v>7250</v>
      </c>
      <c r="E4829" s="7" t="s">
        <v>7251</v>
      </c>
      <c r="F4829" s="8">
        <v>21</v>
      </c>
      <c r="G4829" s="8">
        <v>30.82</v>
      </c>
      <c r="H4829" s="8">
        <v>30.82</v>
      </c>
      <c r="I4829" s="8">
        <v>150</v>
      </c>
      <c r="J4829" s="8">
        <v>4622.82</v>
      </c>
      <c r="K4829" s="8">
        <v>30.8188</v>
      </c>
      <c r="L4829" s="8">
        <f t="shared" si="300"/>
        <v>5.3487173553718996</v>
      </c>
      <c r="M4829" s="8">
        <f t="shared" si="301"/>
        <v>25.4700826446281</v>
      </c>
      <c r="N4829" s="8">
        <v>12</v>
      </c>
      <c r="O4829" s="8">
        <v>30.811199999999999</v>
      </c>
      <c r="P4829" s="8">
        <v>21</v>
      </c>
      <c r="Q4829" s="8">
        <v>30.8188</v>
      </c>
      <c r="R4829" s="17">
        <f t="shared" si="302"/>
        <v>4621.68</v>
      </c>
      <c r="S4829" s="18">
        <f t="shared" si="303"/>
        <v>4622.82</v>
      </c>
    </row>
    <row r="4830" spans="1:19" x14ac:dyDescent="0.25">
      <c r="A4830" s="7" t="s">
        <v>8862</v>
      </c>
      <c r="B4830" s="7" t="s">
        <v>8863</v>
      </c>
      <c r="C4830" s="7" t="s">
        <v>14</v>
      </c>
      <c r="D4830" s="7" t="s">
        <v>15</v>
      </c>
      <c r="E4830" s="7" t="s">
        <v>2322</v>
      </c>
      <c r="F4830" s="8">
        <v>21</v>
      </c>
      <c r="G4830" s="8">
        <v>3.98</v>
      </c>
      <c r="H4830" s="8">
        <v>3.98</v>
      </c>
      <c r="I4830" s="8">
        <v>6000</v>
      </c>
      <c r="J4830" s="8">
        <v>23856.36</v>
      </c>
      <c r="K4830" s="8">
        <v>3.9760599999999999</v>
      </c>
      <c r="L4830" s="8">
        <f t="shared" si="300"/>
        <v>0.6900599999999999</v>
      </c>
      <c r="M4830" s="8">
        <f t="shared" si="301"/>
        <v>3.286</v>
      </c>
      <c r="N4830" s="13"/>
      <c r="O4830" s="13"/>
      <c r="P4830" s="8">
        <v>21</v>
      </c>
      <c r="Q4830" s="8">
        <v>3.9760599999999999</v>
      </c>
      <c r="R4830" s="17">
        <f t="shared" si="302"/>
        <v>0</v>
      </c>
      <c r="S4830" s="18">
        <f t="shared" si="303"/>
        <v>23856.36</v>
      </c>
    </row>
    <row r="4831" spans="1:19" x14ac:dyDescent="0.25">
      <c r="A4831" s="7" t="s">
        <v>8866</v>
      </c>
      <c r="B4831" s="7" t="s">
        <v>8867</v>
      </c>
      <c r="C4831" s="7" t="s">
        <v>14</v>
      </c>
      <c r="D4831" s="7" t="s">
        <v>15</v>
      </c>
      <c r="E4831" s="7" t="s">
        <v>2322</v>
      </c>
      <c r="F4831" s="8">
        <v>21</v>
      </c>
      <c r="G4831" s="8">
        <v>7.87</v>
      </c>
      <c r="H4831" s="8">
        <v>7.87</v>
      </c>
      <c r="I4831" s="8">
        <v>6400</v>
      </c>
      <c r="J4831" s="8">
        <v>50336</v>
      </c>
      <c r="K4831" s="8">
        <v>7.8650000000000002</v>
      </c>
      <c r="L4831" s="8">
        <f t="shared" si="300"/>
        <v>1.3650000000000002</v>
      </c>
      <c r="M4831" s="8">
        <f t="shared" si="301"/>
        <v>6.5</v>
      </c>
      <c r="N4831" s="9"/>
      <c r="O4831" s="9"/>
      <c r="P4831" s="8">
        <v>21</v>
      </c>
      <c r="Q4831" s="8">
        <v>7.8650000000000002</v>
      </c>
      <c r="R4831" s="17">
        <f t="shared" si="302"/>
        <v>0</v>
      </c>
      <c r="S4831" s="18">
        <f t="shared" si="303"/>
        <v>50336</v>
      </c>
    </row>
    <row r="4832" spans="1:19" x14ac:dyDescent="0.25">
      <c r="A4832" s="7" t="s">
        <v>8870</v>
      </c>
      <c r="B4832" s="7" t="s">
        <v>8871</v>
      </c>
      <c r="C4832" s="7" t="s">
        <v>7375</v>
      </c>
      <c r="D4832" s="7" t="s">
        <v>7376</v>
      </c>
      <c r="E4832" s="7" t="s">
        <v>7377</v>
      </c>
      <c r="F4832" s="8">
        <v>15</v>
      </c>
      <c r="G4832" s="8">
        <v>635.66</v>
      </c>
      <c r="H4832" s="8">
        <v>635.66</v>
      </c>
      <c r="I4832" s="8">
        <v>60</v>
      </c>
      <c r="J4832" s="8">
        <v>38139.75</v>
      </c>
      <c r="K4832" s="8">
        <v>635.66250000000002</v>
      </c>
      <c r="L4832" s="8">
        <f t="shared" si="300"/>
        <v>82.912499999999909</v>
      </c>
      <c r="M4832" s="8">
        <f t="shared" si="301"/>
        <v>552.75000000000011</v>
      </c>
      <c r="N4832" s="9"/>
      <c r="O4832" s="9"/>
      <c r="P4832" s="8">
        <v>15</v>
      </c>
      <c r="Q4832" s="8">
        <v>635.66250000000002</v>
      </c>
      <c r="R4832" s="17">
        <f t="shared" si="302"/>
        <v>0</v>
      </c>
      <c r="S4832" s="18">
        <f t="shared" si="303"/>
        <v>38139.75</v>
      </c>
    </row>
    <row r="4833" spans="1:19" x14ac:dyDescent="0.25">
      <c r="A4833" s="7" t="s">
        <v>8872</v>
      </c>
      <c r="B4833" s="7" t="s">
        <v>8873</v>
      </c>
      <c r="C4833" s="7" t="s">
        <v>7249</v>
      </c>
      <c r="D4833" s="7" t="s">
        <v>7250</v>
      </c>
      <c r="E4833" s="7" t="s">
        <v>7251</v>
      </c>
      <c r="F4833" s="8">
        <v>21</v>
      </c>
      <c r="G4833" s="8">
        <v>125.11</v>
      </c>
      <c r="H4833" s="8">
        <v>125.11</v>
      </c>
      <c r="I4833" s="8">
        <v>100</v>
      </c>
      <c r="J4833" s="8">
        <v>12511.4</v>
      </c>
      <c r="K4833" s="8">
        <v>125.11399999999999</v>
      </c>
      <c r="L4833" s="8">
        <f t="shared" si="300"/>
        <v>21.713999999999999</v>
      </c>
      <c r="M4833" s="8">
        <f t="shared" si="301"/>
        <v>103.39999999999999</v>
      </c>
      <c r="N4833" s="9"/>
      <c r="O4833" s="9"/>
      <c r="P4833" s="8">
        <v>21</v>
      </c>
      <c r="Q4833" s="8">
        <v>125.11399999999999</v>
      </c>
      <c r="R4833" s="17">
        <f t="shared" si="302"/>
        <v>0</v>
      </c>
      <c r="S4833" s="18">
        <f t="shared" si="303"/>
        <v>12511.4</v>
      </c>
    </row>
    <row r="4834" spans="1:19" x14ac:dyDescent="0.25">
      <c r="A4834" s="7" t="s">
        <v>8884</v>
      </c>
      <c r="B4834" s="7" t="s">
        <v>8885</v>
      </c>
      <c r="C4834" s="7" t="s">
        <v>14</v>
      </c>
      <c r="D4834" s="7" t="s">
        <v>15</v>
      </c>
      <c r="E4834" s="7" t="s">
        <v>8886</v>
      </c>
      <c r="F4834" s="8">
        <v>21</v>
      </c>
      <c r="G4834" s="8">
        <v>1105.94</v>
      </c>
      <c r="H4834" s="8">
        <v>1105.94</v>
      </c>
      <c r="I4834" s="8">
        <v>5</v>
      </c>
      <c r="J4834" s="8">
        <v>5529.7000000000007</v>
      </c>
      <c r="K4834" s="8">
        <v>1105.94</v>
      </c>
      <c r="L4834" s="8">
        <f t="shared" si="300"/>
        <v>191.93999999999994</v>
      </c>
      <c r="M4834" s="8">
        <f t="shared" si="301"/>
        <v>914.00000000000011</v>
      </c>
      <c r="N4834" s="13"/>
      <c r="O4834" s="13"/>
      <c r="P4834" s="8">
        <v>21</v>
      </c>
      <c r="Q4834" s="8">
        <v>1105.94</v>
      </c>
      <c r="R4834" s="17">
        <f t="shared" si="302"/>
        <v>0</v>
      </c>
      <c r="S4834" s="18">
        <f t="shared" si="303"/>
        <v>5529.7000000000007</v>
      </c>
    </row>
    <row r="4835" spans="1:19" x14ac:dyDescent="0.25">
      <c r="A4835" s="7" t="s">
        <v>8887</v>
      </c>
      <c r="B4835" s="7" t="s">
        <v>8888</v>
      </c>
      <c r="C4835" s="7" t="s">
        <v>37</v>
      </c>
      <c r="D4835" s="7" t="s">
        <v>38</v>
      </c>
      <c r="E4835" s="7" t="s">
        <v>39</v>
      </c>
      <c r="F4835" s="8">
        <v>15</v>
      </c>
      <c r="G4835" s="8">
        <v>233.45</v>
      </c>
      <c r="H4835" s="8">
        <v>342.7</v>
      </c>
      <c r="I4835" s="8">
        <v>78</v>
      </c>
      <c r="J4835" s="8">
        <v>18209.100000000006</v>
      </c>
      <c r="K4835" s="8">
        <v>233.45000000000007</v>
      </c>
      <c r="L4835" s="8">
        <f t="shared" si="300"/>
        <v>30.449999999999989</v>
      </c>
      <c r="M4835" s="8">
        <f t="shared" si="301"/>
        <v>203.00000000000009</v>
      </c>
      <c r="N4835" s="14">
        <v>12</v>
      </c>
      <c r="O4835" s="14">
        <v>227.36</v>
      </c>
      <c r="P4835" s="8">
        <v>15</v>
      </c>
      <c r="Q4835" s="8">
        <v>233.45000000000002</v>
      </c>
      <c r="R4835" s="17">
        <f t="shared" si="302"/>
        <v>17734.080000000002</v>
      </c>
      <c r="S4835" s="18">
        <f t="shared" si="303"/>
        <v>18209.100000000006</v>
      </c>
    </row>
    <row r="4836" spans="1:19" x14ac:dyDescent="0.25">
      <c r="A4836" s="7" t="s">
        <v>8889</v>
      </c>
      <c r="B4836" s="7" t="s">
        <v>8890</v>
      </c>
      <c r="C4836" s="7" t="s">
        <v>14</v>
      </c>
      <c r="D4836" s="7" t="s">
        <v>15</v>
      </c>
      <c r="E4836" s="7" t="s">
        <v>7768</v>
      </c>
      <c r="F4836" s="8">
        <v>21</v>
      </c>
      <c r="G4836" s="8">
        <v>56.87</v>
      </c>
      <c r="H4836" s="8">
        <v>56.87</v>
      </c>
      <c r="I4836" s="8">
        <v>100</v>
      </c>
      <c r="J4836" s="8">
        <v>5687</v>
      </c>
      <c r="K4836" s="8">
        <v>56.87</v>
      </c>
      <c r="L4836" s="8">
        <f t="shared" si="300"/>
        <v>9.8699999999999974</v>
      </c>
      <c r="M4836" s="8">
        <f t="shared" si="301"/>
        <v>47</v>
      </c>
      <c r="N4836" s="9"/>
      <c r="O4836" s="9"/>
      <c r="P4836" s="8">
        <v>21</v>
      </c>
      <c r="Q4836" s="8">
        <v>56.87</v>
      </c>
      <c r="R4836" s="17">
        <f t="shared" si="302"/>
        <v>0</v>
      </c>
      <c r="S4836" s="18">
        <f t="shared" si="303"/>
        <v>5687</v>
      </c>
    </row>
    <row r="4837" spans="1:19" x14ac:dyDescent="0.25">
      <c r="A4837" s="7" t="s">
        <v>8891</v>
      </c>
      <c r="B4837" s="7" t="s">
        <v>8892</v>
      </c>
      <c r="C4837" s="7" t="s">
        <v>14</v>
      </c>
      <c r="D4837" s="7" t="s">
        <v>15</v>
      </c>
      <c r="E4837" s="7" t="s">
        <v>7953</v>
      </c>
      <c r="F4837" s="8">
        <v>21</v>
      </c>
      <c r="G4837" s="8">
        <v>187.55</v>
      </c>
      <c r="H4837" s="8">
        <v>187.55</v>
      </c>
      <c r="I4837" s="8">
        <v>90</v>
      </c>
      <c r="J4837" s="8">
        <v>16879.5</v>
      </c>
      <c r="K4837" s="8">
        <v>187.55</v>
      </c>
      <c r="L4837" s="8">
        <f t="shared" si="300"/>
        <v>32.550000000000011</v>
      </c>
      <c r="M4837" s="8">
        <f t="shared" si="301"/>
        <v>155</v>
      </c>
      <c r="N4837" s="9"/>
      <c r="O4837" s="9"/>
      <c r="P4837" s="8">
        <v>21</v>
      </c>
      <c r="Q4837" s="8">
        <v>187.55</v>
      </c>
      <c r="R4837" s="17">
        <f t="shared" si="302"/>
        <v>0</v>
      </c>
      <c r="S4837" s="18">
        <f t="shared" si="303"/>
        <v>16879.5</v>
      </c>
    </row>
    <row r="4838" spans="1:19" x14ac:dyDescent="0.25">
      <c r="A4838" s="7" t="s">
        <v>8895</v>
      </c>
      <c r="B4838" s="7" t="s">
        <v>8896</v>
      </c>
      <c r="C4838" s="7" t="s">
        <v>14</v>
      </c>
      <c r="D4838" s="7" t="s">
        <v>15</v>
      </c>
      <c r="E4838" s="7" t="s">
        <v>2322</v>
      </c>
      <c r="F4838" s="8">
        <v>21</v>
      </c>
      <c r="G4838" s="8">
        <v>380</v>
      </c>
      <c r="H4838" s="8">
        <v>380</v>
      </c>
      <c r="I4838" s="8">
        <v>10</v>
      </c>
      <c r="J4838" s="8">
        <v>3800.01</v>
      </c>
      <c r="K4838" s="8">
        <v>380.00100000000003</v>
      </c>
      <c r="L4838" s="8">
        <f t="shared" si="300"/>
        <v>65.950586776859495</v>
      </c>
      <c r="M4838" s="8">
        <f t="shared" si="301"/>
        <v>314.05041322314054</v>
      </c>
      <c r="N4838" s="9"/>
      <c r="O4838" s="9"/>
      <c r="P4838" s="8">
        <v>21</v>
      </c>
      <c r="Q4838" s="8">
        <v>380.00100000000003</v>
      </c>
      <c r="R4838" s="17">
        <f t="shared" si="302"/>
        <v>0</v>
      </c>
      <c r="S4838" s="18">
        <f t="shared" si="303"/>
        <v>3800.01</v>
      </c>
    </row>
    <row r="4839" spans="1:19" x14ac:dyDescent="0.25">
      <c r="A4839" s="7" t="s">
        <v>8905</v>
      </c>
      <c r="B4839" s="7" t="s">
        <v>8906</v>
      </c>
      <c r="C4839" s="7" t="s">
        <v>7375</v>
      </c>
      <c r="D4839" s="7" t="s">
        <v>7376</v>
      </c>
      <c r="E4839" s="7" t="s">
        <v>7377</v>
      </c>
      <c r="F4839" s="8">
        <v>15</v>
      </c>
      <c r="G4839" s="8">
        <v>370.01</v>
      </c>
      <c r="H4839" s="8">
        <v>370.01</v>
      </c>
      <c r="I4839" s="8">
        <v>60</v>
      </c>
      <c r="J4839" s="8">
        <v>22200.75</v>
      </c>
      <c r="K4839" s="8">
        <v>370.01249999999999</v>
      </c>
      <c r="L4839" s="8">
        <f t="shared" si="300"/>
        <v>48.262499999999989</v>
      </c>
      <c r="M4839" s="8">
        <f t="shared" si="301"/>
        <v>321.75</v>
      </c>
      <c r="N4839" s="9"/>
      <c r="O4839" s="9"/>
      <c r="P4839" s="8">
        <v>15</v>
      </c>
      <c r="Q4839" s="8">
        <v>370.01249999999999</v>
      </c>
      <c r="R4839" s="17">
        <f t="shared" si="302"/>
        <v>0</v>
      </c>
      <c r="S4839" s="18">
        <f t="shared" si="303"/>
        <v>22200.75</v>
      </c>
    </row>
    <row r="4840" spans="1:19" x14ac:dyDescent="0.25">
      <c r="A4840" s="7" t="s">
        <v>8907</v>
      </c>
      <c r="B4840" s="7" t="s">
        <v>8908</v>
      </c>
      <c r="C4840" s="7" t="s">
        <v>7375</v>
      </c>
      <c r="D4840" s="7" t="s">
        <v>7376</v>
      </c>
      <c r="E4840" s="7" t="s">
        <v>7377</v>
      </c>
      <c r="F4840" s="8">
        <v>15</v>
      </c>
      <c r="G4840" s="8">
        <v>358.8</v>
      </c>
      <c r="H4840" s="8">
        <v>358.8</v>
      </c>
      <c r="I4840" s="8">
        <v>300</v>
      </c>
      <c r="J4840" s="8">
        <v>107640</v>
      </c>
      <c r="K4840" s="8">
        <v>358.8</v>
      </c>
      <c r="L4840" s="8">
        <f t="shared" si="300"/>
        <v>46.799999999999955</v>
      </c>
      <c r="M4840" s="8">
        <f t="shared" si="301"/>
        <v>312.00000000000006</v>
      </c>
      <c r="N4840" s="14">
        <v>12</v>
      </c>
      <c r="O4840" s="14">
        <v>377.34666666666664</v>
      </c>
      <c r="P4840" s="8">
        <v>15</v>
      </c>
      <c r="Q4840" s="8">
        <v>358.8</v>
      </c>
      <c r="R4840" s="17">
        <f t="shared" si="302"/>
        <v>113203.99999999999</v>
      </c>
      <c r="S4840" s="18">
        <f t="shared" si="303"/>
        <v>107640</v>
      </c>
    </row>
    <row r="4841" spans="1:19" x14ac:dyDescent="0.25">
      <c r="A4841" s="7" t="s">
        <v>8909</v>
      </c>
      <c r="B4841" s="7" t="s">
        <v>8910</v>
      </c>
      <c r="C4841" s="7" t="s">
        <v>7375</v>
      </c>
      <c r="D4841" s="7" t="s">
        <v>7376</v>
      </c>
      <c r="E4841" s="7" t="s">
        <v>7377</v>
      </c>
      <c r="F4841" s="8">
        <v>15</v>
      </c>
      <c r="G4841" s="8">
        <v>358.8</v>
      </c>
      <c r="H4841" s="8">
        <v>358.8</v>
      </c>
      <c r="I4841" s="8">
        <v>276</v>
      </c>
      <c r="J4841" s="8">
        <v>99028.800000000003</v>
      </c>
      <c r="K4841" s="8">
        <v>358.8</v>
      </c>
      <c r="L4841" s="8">
        <f t="shared" si="300"/>
        <v>46.799999999999955</v>
      </c>
      <c r="M4841" s="8">
        <f t="shared" si="301"/>
        <v>312.00000000000006</v>
      </c>
      <c r="N4841" s="8">
        <v>12</v>
      </c>
      <c r="O4841" s="8">
        <v>377.34666666666664</v>
      </c>
      <c r="P4841" s="8">
        <v>15</v>
      </c>
      <c r="Q4841" s="8">
        <v>358.8</v>
      </c>
      <c r="R4841" s="17">
        <f t="shared" si="302"/>
        <v>104147.68</v>
      </c>
      <c r="S4841" s="18">
        <f t="shared" si="303"/>
        <v>99028.800000000003</v>
      </c>
    </row>
    <row r="4842" spans="1:19" x14ac:dyDescent="0.25">
      <c r="A4842" s="7" t="s">
        <v>8913</v>
      </c>
      <c r="B4842" s="7" t="s">
        <v>8914</v>
      </c>
      <c r="C4842" s="7" t="s">
        <v>14</v>
      </c>
      <c r="D4842" s="7" t="s">
        <v>15</v>
      </c>
      <c r="E4842" s="7" t="s">
        <v>2322</v>
      </c>
      <c r="F4842" s="8">
        <v>21</v>
      </c>
      <c r="G4842" s="8">
        <v>333.39</v>
      </c>
      <c r="H4842" s="8">
        <v>333.39</v>
      </c>
      <c r="I4842" s="8">
        <v>1</v>
      </c>
      <c r="J4842" s="8">
        <v>333.39</v>
      </c>
      <c r="K4842" s="8">
        <v>333.39</v>
      </c>
      <c r="L4842" s="8">
        <f t="shared" si="300"/>
        <v>57.861074380165292</v>
      </c>
      <c r="M4842" s="8">
        <f t="shared" si="301"/>
        <v>275.52892561983469</v>
      </c>
      <c r="N4842" s="9"/>
      <c r="O4842" s="9"/>
      <c r="P4842" s="8">
        <v>21</v>
      </c>
      <c r="Q4842" s="8">
        <v>333.39</v>
      </c>
      <c r="R4842" s="17">
        <f t="shared" si="302"/>
        <v>0</v>
      </c>
      <c r="S4842" s="18">
        <f t="shared" si="303"/>
        <v>333.39</v>
      </c>
    </row>
    <row r="4843" spans="1:19" x14ac:dyDescent="0.25">
      <c r="A4843" s="7" t="s">
        <v>8917</v>
      </c>
      <c r="B4843" s="7" t="s">
        <v>8918</v>
      </c>
      <c r="C4843" s="7" t="s">
        <v>14</v>
      </c>
      <c r="D4843" s="7" t="s">
        <v>15</v>
      </c>
      <c r="E4843" s="7" t="s">
        <v>2322</v>
      </c>
      <c r="F4843" s="8">
        <v>21</v>
      </c>
      <c r="G4843" s="8">
        <v>1875.5</v>
      </c>
      <c r="H4843" s="8">
        <v>1875.5</v>
      </c>
      <c r="I4843" s="8">
        <v>5</v>
      </c>
      <c r="J4843" s="8">
        <v>9377.5</v>
      </c>
      <c r="K4843" s="8">
        <v>1875.5</v>
      </c>
      <c r="L4843" s="8">
        <f t="shared" si="300"/>
        <v>325.5</v>
      </c>
      <c r="M4843" s="8">
        <f t="shared" si="301"/>
        <v>1550</v>
      </c>
      <c r="N4843" s="9"/>
      <c r="O4843" s="9"/>
      <c r="P4843" s="8">
        <v>21</v>
      </c>
      <c r="Q4843" s="8">
        <v>1875.5</v>
      </c>
      <c r="R4843" s="17">
        <f t="shared" si="302"/>
        <v>0</v>
      </c>
      <c r="S4843" s="18">
        <f t="shared" si="303"/>
        <v>9377.5</v>
      </c>
    </row>
    <row r="4844" spans="1:19" x14ac:dyDescent="0.25">
      <c r="A4844" s="7" t="s">
        <v>8927</v>
      </c>
      <c r="B4844" s="7" t="s">
        <v>8928</v>
      </c>
      <c r="C4844" s="7" t="s">
        <v>14</v>
      </c>
      <c r="D4844" s="7" t="s">
        <v>15</v>
      </c>
      <c r="E4844" s="7" t="s">
        <v>2322</v>
      </c>
      <c r="F4844" s="8">
        <v>21</v>
      </c>
      <c r="G4844" s="8">
        <v>284.16000000000003</v>
      </c>
      <c r="H4844" s="8">
        <v>284.16000000000003</v>
      </c>
      <c r="I4844" s="8">
        <v>140</v>
      </c>
      <c r="J4844" s="8">
        <v>39781.909999999996</v>
      </c>
      <c r="K4844" s="8">
        <v>284.15649999999999</v>
      </c>
      <c r="L4844" s="8">
        <f t="shared" si="300"/>
        <v>49.316417355371897</v>
      </c>
      <c r="M4844" s="8">
        <f t="shared" si="301"/>
        <v>234.8400826446281</v>
      </c>
      <c r="N4844" s="14">
        <v>12</v>
      </c>
      <c r="O4844" s="14">
        <v>263.02100000000002</v>
      </c>
      <c r="P4844" s="8">
        <v>21</v>
      </c>
      <c r="Q4844" s="8">
        <v>284.15649999999999</v>
      </c>
      <c r="R4844" s="17">
        <f t="shared" si="302"/>
        <v>36822.94</v>
      </c>
      <c r="S4844" s="18">
        <f t="shared" si="303"/>
        <v>39781.909999999996</v>
      </c>
    </row>
    <row r="4845" spans="1:19" x14ac:dyDescent="0.25">
      <c r="A4845" s="7" t="s">
        <v>8932</v>
      </c>
      <c r="B4845" s="7" t="s">
        <v>8933</v>
      </c>
      <c r="C4845" s="7" t="s">
        <v>7886</v>
      </c>
      <c r="D4845" s="7" t="s">
        <v>7887</v>
      </c>
      <c r="E4845" s="7" t="s">
        <v>7888</v>
      </c>
      <c r="F4845" s="8">
        <v>21</v>
      </c>
      <c r="G4845" s="8">
        <v>21.54</v>
      </c>
      <c r="H4845" s="8">
        <v>21.54</v>
      </c>
      <c r="I4845" s="8">
        <v>300</v>
      </c>
      <c r="J4845" s="8">
        <v>6461.4</v>
      </c>
      <c r="K4845" s="8">
        <v>21.538</v>
      </c>
      <c r="L4845" s="8">
        <f t="shared" si="300"/>
        <v>3.7379999999999995</v>
      </c>
      <c r="M4845" s="8">
        <f t="shared" si="301"/>
        <v>17.8</v>
      </c>
      <c r="N4845" s="8">
        <v>12</v>
      </c>
      <c r="O4845" s="8">
        <v>19.936</v>
      </c>
      <c r="P4845" s="8">
        <v>21</v>
      </c>
      <c r="Q4845" s="8">
        <v>21.538</v>
      </c>
      <c r="R4845" s="17">
        <f t="shared" si="302"/>
        <v>5980.8</v>
      </c>
      <c r="S4845" s="18">
        <f t="shared" si="303"/>
        <v>6461.4</v>
      </c>
    </row>
    <row r="4846" spans="1:19" x14ac:dyDescent="0.25">
      <c r="A4846" s="7" t="s">
        <v>8934</v>
      </c>
      <c r="B4846" s="7" t="s">
        <v>8935</v>
      </c>
      <c r="C4846" s="7" t="s">
        <v>37</v>
      </c>
      <c r="D4846" s="7" t="s">
        <v>38</v>
      </c>
      <c r="E4846" s="7" t="s">
        <v>39</v>
      </c>
      <c r="F4846" s="8">
        <v>15</v>
      </c>
      <c r="G4846" s="8">
        <v>187.45</v>
      </c>
      <c r="H4846" s="8">
        <v>187.45</v>
      </c>
      <c r="I4846" s="8">
        <v>3</v>
      </c>
      <c r="J4846" s="8">
        <v>562.34999999999991</v>
      </c>
      <c r="K4846" s="8">
        <v>187.44999999999996</v>
      </c>
      <c r="L4846" s="8">
        <f t="shared" si="300"/>
        <v>24.449999999999989</v>
      </c>
      <c r="M4846" s="8">
        <f t="shared" si="301"/>
        <v>162.99999999999997</v>
      </c>
      <c r="N4846" s="14">
        <v>12</v>
      </c>
      <c r="O4846" s="14">
        <v>182.56</v>
      </c>
      <c r="P4846" s="8">
        <v>15</v>
      </c>
      <c r="Q4846" s="8">
        <v>187.45</v>
      </c>
      <c r="R4846" s="17">
        <f t="shared" si="302"/>
        <v>547.68000000000006</v>
      </c>
      <c r="S4846" s="18">
        <f t="shared" si="303"/>
        <v>562.34999999999991</v>
      </c>
    </row>
    <row r="4847" spans="1:19" x14ac:dyDescent="0.25">
      <c r="A4847" s="7" t="s">
        <v>8936</v>
      </c>
      <c r="B4847" s="7" t="s">
        <v>8937</v>
      </c>
      <c r="C4847" s="7" t="s">
        <v>14</v>
      </c>
      <c r="D4847" s="7" t="s">
        <v>15</v>
      </c>
      <c r="E4847" s="7" t="s">
        <v>2322</v>
      </c>
      <c r="F4847" s="8">
        <v>21</v>
      </c>
      <c r="G4847" s="8">
        <v>653.4</v>
      </c>
      <c r="H4847" s="8">
        <v>653.4</v>
      </c>
      <c r="I4847" s="8">
        <v>20</v>
      </c>
      <c r="J4847" s="8">
        <v>13068</v>
      </c>
      <c r="K4847" s="8">
        <v>653.4</v>
      </c>
      <c r="L4847" s="8">
        <f t="shared" si="300"/>
        <v>113.39999999999998</v>
      </c>
      <c r="M4847" s="8">
        <f t="shared" si="301"/>
        <v>540</v>
      </c>
      <c r="N4847" s="9"/>
      <c r="O4847" s="9"/>
      <c r="P4847" s="8">
        <v>21</v>
      </c>
      <c r="Q4847" s="8">
        <v>653.4</v>
      </c>
      <c r="R4847" s="17">
        <f t="shared" si="302"/>
        <v>0</v>
      </c>
      <c r="S4847" s="18">
        <f t="shared" si="303"/>
        <v>13068</v>
      </c>
    </row>
    <row r="4848" spans="1:19" x14ac:dyDescent="0.25">
      <c r="A4848" s="7" t="s">
        <v>8940</v>
      </c>
      <c r="B4848" s="7" t="s">
        <v>8941</v>
      </c>
      <c r="C4848" s="7" t="s">
        <v>14</v>
      </c>
      <c r="D4848" s="7" t="s">
        <v>15</v>
      </c>
      <c r="E4848" s="7" t="s">
        <v>2322</v>
      </c>
      <c r="F4848" s="8">
        <v>21</v>
      </c>
      <c r="G4848" s="8">
        <v>90.75</v>
      </c>
      <c r="H4848" s="8">
        <v>90.75</v>
      </c>
      <c r="I4848" s="8">
        <v>75</v>
      </c>
      <c r="J4848" s="8">
        <v>6806.25</v>
      </c>
      <c r="K4848" s="8">
        <v>90.75</v>
      </c>
      <c r="L4848" s="8">
        <f t="shared" si="300"/>
        <v>15.75</v>
      </c>
      <c r="M4848" s="8">
        <f t="shared" si="301"/>
        <v>75</v>
      </c>
      <c r="N4848" s="9"/>
      <c r="O4848" s="9"/>
      <c r="P4848" s="8">
        <v>21</v>
      </c>
      <c r="Q4848" s="8">
        <v>90.75</v>
      </c>
      <c r="R4848" s="17">
        <f t="shared" si="302"/>
        <v>0</v>
      </c>
      <c r="S4848" s="18">
        <f t="shared" si="303"/>
        <v>6806.25</v>
      </c>
    </row>
    <row r="4849" spans="1:19" x14ac:dyDescent="0.25">
      <c r="A4849" s="7" t="s">
        <v>8946</v>
      </c>
      <c r="B4849" s="7" t="s">
        <v>8947</v>
      </c>
      <c r="C4849" s="7" t="s">
        <v>14</v>
      </c>
      <c r="D4849" s="7" t="s">
        <v>15</v>
      </c>
      <c r="E4849" s="7" t="s">
        <v>2322</v>
      </c>
      <c r="F4849" s="8">
        <v>21</v>
      </c>
      <c r="G4849" s="8">
        <v>0.94</v>
      </c>
      <c r="H4849" s="8">
        <v>0.94</v>
      </c>
      <c r="I4849" s="8">
        <v>600</v>
      </c>
      <c r="J4849" s="8">
        <v>565.19000000000005</v>
      </c>
      <c r="K4849" s="8">
        <v>0.94198333333333339</v>
      </c>
      <c r="L4849" s="8">
        <f t="shared" si="300"/>
        <v>0.16348471074380166</v>
      </c>
      <c r="M4849" s="8">
        <f t="shared" si="301"/>
        <v>0.77849862258953173</v>
      </c>
      <c r="N4849" s="13"/>
      <c r="O4849" s="13"/>
      <c r="P4849" s="8">
        <v>21</v>
      </c>
      <c r="Q4849" s="8">
        <v>0.94198333333333339</v>
      </c>
      <c r="R4849" s="17">
        <f t="shared" si="302"/>
        <v>0</v>
      </c>
      <c r="S4849" s="18">
        <f t="shared" si="303"/>
        <v>565.19000000000005</v>
      </c>
    </row>
    <row r="4850" spans="1:19" x14ac:dyDescent="0.25">
      <c r="A4850" s="7" t="s">
        <v>8952</v>
      </c>
      <c r="B4850" s="7" t="s">
        <v>8953</v>
      </c>
      <c r="C4850" s="7" t="s">
        <v>7375</v>
      </c>
      <c r="D4850" s="7" t="s">
        <v>7376</v>
      </c>
      <c r="E4850" s="7" t="s">
        <v>7377</v>
      </c>
      <c r="F4850" s="8">
        <v>15</v>
      </c>
      <c r="G4850" s="8">
        <v>82.17</v>
      </c>
      <c r="H4850" s="8">
        <v>82.17</v>
      </c>
      <c r="I4850" s="8">
        <v>432</v>
      </c>
      <c r="J4850" s="8">
        <v>35497.32</v>
      </c>
      <c r="K4850" s="8">
        <v>82.169722222222219</v>
      </c>
      <c r="L4850" s="8">
        <f t="shared" si="300"/>
        <v>10.717789855072454</v>
      </c>
      <c r="M4850" s="8">
        <f t="shared" si="301"/>
        <v>71.451932367149766</v>
      </c>
      <c r="N4850" s="9"/>
      <c r="O4850" s="9"/>
      <c r="P4850" s="8">
        <v>15</v>
      </c>
      <c r="Q4850" s="8">
        <v>82.169722222222219</v>
      </c>
      <c r="R4850" s="17">
        <f t="shared" si="302"/>
        <v>0</v>
      </c>
      <c r="S4850" s="18">
        <f t="shared" si="303"/>
        <v>35497.32</v>
      </c>
    </row>
    <row r="4851" spans="1:19" x14ac:dyDescent="0.25">
      <c r="A4851" s="7" t="s">
        <v>8958</v>
      </c>
      <c r="B4851" s="7" t="s">
        <v>8959</v>
      </c>
      <c r="C4851" s="7" t="s">
        <v>14</v>
      </c>
      <c r="D4851" s="7" t="s">
        <v>15</v>
      </c>
      <c r="E4851" s="7" t="s">
        <v>7231</v>
      </c>
      <c r="F4851" s="8">
        <v>21</v>
      </c>
      <c r="G4851" s="8">
        <v>31.94</v>
      </c>
      <c r="H4851" s="8">
        <v>31.94</v>
      </c>
      <c r="I4851" s="8">
        <v>10</v>
      </c>
      <c r="J4851" s="8">
        <v>319.44</v>
      </c>
      <c r="K4851" s="8">
        <v>31.943999999999999</v>
      </c>
      <c r="L4851" s="8">
        <f t="shared" si="300"/>
        <v>5.5440000000000005</v>
      </c>
      <c r="M4851" s="8">
        <f t="shared" si="301"/>
        <v>26.4</v>
      </c>
      <c r="N4851" s="13"/>
      <c r="O4851" s="13"/>
      <c r="P4851" s="8">
        <v>21</v>
      </c>
      <c r="Q4851" s="8">
        <v>31.943999999999999</v>
      </c>
      <c r="R4851" s="17">
        <f t="shared" si="302"/>
        <v>0</v>
      </c>
      <c r="S4851" s="18">
        <f t="shared" si="303"/>
        <v>319.44</v>
      </c>
    </row>
    <row r="4852" spans="1:19" x14ac:dyDescent="0.25">
      <c r="A4852" s="7" t="s">
        <v>8960</v>
      </c>
      <c r="B4852" s="7" t="s">
        <v>8961</v>
      </c>
      <c r="C4852" s="7" t="s">
        <v>7886</v>
      </c>
      <c r="D4852" s="7" t="s">
        <v>7887</v>
      </c>
      <c r="E4852" s="7" t="s">
        <v>7888</v>
      </c>
      <c r="F4852" s="8">
        <v>21</v>
      </c>
      <c r="G4852" s="8">
        <v>262.20999999999998</v>
      </c>
      <c r="H4852" s="8">
        <v>262.20999999999998</v>
      </c>
      <c r="I4852" s="8">
        <v>20</v>
      </c>
      <c r="J4852" s="8">
        <v>5244.14</v>
      </c>
      <c r="K4852" s="8">
        <v>262.20699999999999</v>
      </c>
      <c r="L4852" s="8">
        <f t="shared" si="300"/>
        <v>45.507000000000005</v>
      </c>
      <c r="M4852" s="8">
        <f t="shared" si="301"/>
        <v>216.7</v>
      </c>
      <c r="N4852" s="14">
        <v>12</v>
      </c>
      <c r="O4852" s="14">
        <v>254.84499999999997</v>
      </c>
      <c r="P4852" s="8">
        <v>21</v>
      </c>
      <c r="Q4852" s="8">
        <v>262.20699999999999</v>
      </c>
      <c r="R4852" s="17">
        <f t="shared" si="302"/>
        <v>5096.8999999999996</v>
      </c>
      <c r="S4852" s="18">
        <f t="shared" si="303"/>
        <v>5244.14</v>
      </c>
    </row>
    <row r="4853" spans="1:19" x14ac:dyDescent="0.25">
      <c r="A4853" s="7" t="s">
        <v>8962</v>
      </c>
      <c r="B4853" s="7" t="s">
        <v>8963</v>
      </c>
      <c r="C4853" s="7" t="s">
        <v>14</v>
      </c>
      <c r="D4853" s="7" t="s">
        <v>15</v>
      </c>
      <c r="E4853" s="7" t="s">
        <v>8318</v>
      </c>
      <c r="F4853" s="8">
        <v>21</v>
      </c>
      <c r="G4853" s="8">
        <v>447.7</v>
      </c>
      <c r="H4853" s="8">
        <v>447.7</v>
      </c>
      <c r="I4853" s="8">
        <v>150</v>
      </c>
      <c r="J4853" s="8">
        <v>67155</v>
      </c>
      <c r="K4853" s="8">
        <v>447.7</v>
      </c>
      <c r="L4853" s="8">
        <f t="shared" si="300"/>
        <v>77.699999999999989</v>
      </c>
      <c r="M4853" s="8">
        <f t="shared" si="301"/>
        <v>370</v>
      </c>
      <c r="N4853" s="9"/>
      <c r="O4853" s="9"/>
      <c r="P4853" s="8">
        <v>21</v>
      </c>
      <c r="Q4853" s="8">
        <v>447.7</v>
      </c>
      <c r="R4853" s="17">
        <f t="shared" si="302"/>
        <v>0</v>
      </c>
      <c r="S4853" s="18">
        <f t="shared" si="303"/>
        <v>67155</v>
      </c>
    </row>
    <row r="4854" spans="1:19" x14ac:dyDescent="0.25">
      <c r="A4854" s="7" t="s">
        <v>8964</v>
      </c>
      <c r="B4854" s="7" t="s">
        <v>8965</v>
      </c>
      <c r="C4854" s="7" t="s">
        <v>7249</v>
      </c>
      <c r="D4854" s="7" t="s">
        <v>7250</v>
      </c>
      <c r="E4854" s="7" t="s">
        <v>7251</v>
      </c>
      <c r="F4854" s="8">
        <v>21</v>
      </c>
      <c r="G4854" s="8">
        <v>24.08</v>
      </c>
      <c r="H4854" s="8">
        <v>24.08</v>
      </c>
      <c r="I4854" s="8">
        <v>250</v>
      </c>
      <c r="J4854" s="8">
        <v>6019.75</v>
      </c>
      <c r="K4854" s="8">
        <v>24.079000000000001</v>
      </c>
      <c r="L4854" s="8">
        <f t="shared" si="300"/>
        <v>4.1789999999999985</v>
      </c>
      <c r="M4854" s="8">
        <f t="shared" si="301"/>
        <v>19.900000000000002</v>
      </c>
      <c r="N4854" s="9"/>
      <c r="O4854" s="9"/>
      <c r="P4854" s="8">
        <v>21</v>
      </c>
      <c r="Q4854" s="8">
        <v>24.079000000000001</v>
      </c>
      <c r="R4854" s="17">
        <f t="shared" si="302"/>
        <v>0</v>
      </c>
      <c r="S4854" s="18">
        <f t="shared" si="303"/>
        <v>6019.75</v>
      </c>
    </row>
    <row r="4855" spans="1:19" x14ac:dyDescent="0.25">
      <c r="A4855" s="7" t="s">
        <v>8970</v>
      </c>
      <c r="B4855" s="7" t="s">
        <v>8971</v>
      </c>
      <c r="C4855" s="7" t="s">
        <v>14</v>
      </c>
      <c r="D4855" s="7" t="s">
        <v>15</v>
      </c>
      <c r="E4855" s="7" t="s">
        <v>2322</v>
      </c>
      <c r="F4855" s="8">
        <v>21</v>
      </c>
      <c r="G4855" s="8">
        <v>1420.54</v>
      </c>
      <c r="H4855" s="8">
        <v>1420.54</v>
      </c>
      <c r="I4855" s="8">
        <v>10</v>
      </c>
      <c r="J4855" s="8">
        <v>14205.400000000001</v>
      </c>
      <c r="K4855" s="8">
        <v>1420.5400000000002</v>
      </c>
      <c r="L4855" s="8">
        <f t="shared" si="300"/>
        <v>246.53999999999996</v>
      </c>
      <c r="M4855" s="8">
        <f t="shared" si="301"/>
        <v>1174.0000000000002</v>
      </c>
      <c r="N4855" s="13"/>
      <c r="O4855" s="13"/>
      <c r="P4855" s="8">
        <v>21</v>
      </c>
      <c r="Q4855" s="8">
        <v>1420.5400000000002</v>
      </c>
      <c r="R4855" s="17">
        <f t="shared" si="302"/>
        <v>0</v>
      </c>
      <c r="S4855" s="18">
        <f t="shared" si="303"/>
        <v>14205.400000000001</v>
      </c>
    </row>
    <row r="4856" spans="1:19" x14ac:dyDescent="0.25">
      <c r="A4856" s="7" t="s">
        <v>8976</v>
      </c>
      <c r="B4856" s="7" t="s">
        <v>8977</v>
      </c>
      <c r="C4856" s="7" t="s">
        <v>37</v>
      </c>
      <c r="D4856" s="7" t="s">
        <v>38</v>
      </c>
      <c r="E4856" s="7" t="s">
        <v>39</v>
      </c>
      <c r="F4856" s="8">
        <v>15</v>
      </c>
      <c r="G4856" s="8">
        <v>233.45</v>
      </c>
      <c r="H4856" s="8">
        <v>233.45</v>
      </c>
      <c r="I4856" s="8">
        <v>16</v>
      </c>
      <c r="J4856" s="8">
        <v>3735.1999999999994</v>
      </c>
      <c r="K4856" s="8">
        <v>233.44999999999996</v>
      </c>
      <c r="L4856" s="8">
        <f t="shared" si="300"/>
        <v>30.449999999999989</v>
      </c>
      <c r="M4856" s="8">
        <f t="shared" si="301"/>
        <v>202.99999999999997</v>
      </c>
      <c r="N4856" s="9"/>
      <c r="O4856" s="9"/>
      <c r="P4856" s="8">
        <v>15</v>
      </c>
      <c r="Q4856" s="8">
        <v>233.45</v>
      </c>
      <c r="R4856" s="17">
        <f t="shared" si="302"/>
        <v>0</v>
      </c>
      <c r="S4856" s="18">
        <f t="shared" si="303"/>
        <v>3735.1999999999994</v>
      </c>
    </row>
    <row r="4857" spans="1:19" x14ac:dyDescent="0.25">
      <c r="A4857" s="7" t="s">
        <v>8982</v>
      </c>
      <c r="B4857" s="7" t="s">
        <v>8983</v>
      </c>
      <c r="C4857" s="7" t="s">
        <v>7375</v>
      </c>
      <c r="D4857" s="7" t="s">
        <v>7376</v>
      </c>
      <c r="E4857" s="7" t="s">
        <v>7377</v>
      </c>
      <c r="F4857" s="8">
        <v>15</v>
      </c>
      <c r="G4857" s="8">
        <v>57.26</v>
      </c>
      <c r="H4857" s="8">
        <v>57.26</v>
      </c>
      <c r="I4857" s="8">
        <v>36</v>
      </c>
      <c r="J4857" s="8">
        <v>2061.42</v>
      </c>
      <c r="K4857" s="8">
        <v>57.26166666666667</v>
      </c>
      <c r="L4857" s="8">
        <f t="shared" si="300"/>
        <v>7.4689130434782598</v>
      </c>
      <c r="M4857" s="8">
        <f t="shared" si="301"/>
        <v>49.79275362318841</v>
      </c>
      <c r="N4857" s="9"/>
      <c r="O4857" s="9"/>
      <c r="P4857" s="8">
        <v>15</v>
      </c>
      <c r="Q4857" s="8">
        <v>57.26166666666667</v>
      </c>
      <c r="R4857" s="17">
        <f t="shared" si="302"/>
        <v>0</v>
      </c>
      <c r="S4857" s="18">
        <f t="shared" si="303"/>
        <v>2061.42</v>
      </c>
    </row>
    <row r="4858" spans="1:19" x14ac:dyDescent="0.25">
      <c r="A4858" s="7" t="s">
        <v>8984</v>
      </c>
      <c r="B4858" s="7" t="s">
        <v>8985</v>
      </c>
      <c r="C4858" s="7" t="s">
        <v>14</v>
      </c>
      <c r="D4858" s="7" t="s">
        <v>15</v>
      </c>
      <c r="E4858" s="7" t="s">
        <v>7372</v>
      </c>
      <c r="F4858" s="8">
        <v>15</v>
      </c>
      <c r="G4858" s="8">
        <v>402.39</v>
      </c>
      <c r="H4858" s="8">
        <v>402.39</v>
      </c>
      <c r="I4858" s="8">
        <v>280</v>
      </c>
      <c r="J4858" s="8">
        <v>112667.8</v>
      </c>
      <c r="K4858" s="8">
        <v>402.38499999999999</v>
      </c>
      <c r="L4858" s="8">
        <f t="shared" si="300"/>
        <v>52.484999999999957</v>
      </c>
      <c r="M4858" s="8">
        <f t="shared" si="301"/>
        <v>349.90000000000003</v>
      </c>
      <c r="N4858" s="14">
        <v>12</v>
      </c>
      <c r="O4858" s="14">
        <v>391.88799999999998</v>
      </c>
      <c r="P4858" s="8">
        <v>15</v>
      </c>
      <c r="Q4858" s="8">
        <v>402.38500000000005</v>
      </c>
      <c r="R4858" s="17">
        <f t="shared" si="302"/>
        <v>109728.64</v>
      </c>
      <c r="S4858" s="18">
        <f t="shared" si="303"/>
        <v>112667.8</v>
      </c>
    </row>
    <row r="4859" spans="1:19" x14ac:dyDescent="0.25">
      <c r="A4859" s="7" t="s">
        <v>8988</v>
      </c>
      <c r="B4859" s="7" t="s">
        <v>8989</v>
      </c>
      <c r="C4859" s="7" t="s">
        <v>7539</v>
      </c>
      <c r="D4859" s="7" t="s">
        <v>7540</v>
      </c>
      <c r="E4859" s="7" t="s">
        <v>7541</v>
      </c>
      <c r="F4859" s="8">
        <v>21</v>
      </c>
      <c r="G4859" s="8">
        <v>82.28</v>
      </c>
      <c r="H4859" s="8">
        <v>82.28</v>
      </c>
      <c r="I4859" s="8">
        <v>35</v>
      </c>
      <c r="J4859" s="8">
        <v>2879.8</v>
      </c>
      <c r="K4859" s="8">
        <v>82.28</v>
      </c>
      <c r="L4859" s="8">
        <f t="shared" si="300"/>
        <v>14.280000000000001</v>
      </c>
      <c r="M4859" s="8">
        <f t="shared" si="301"/>
        <v>68</v>
      </c>
      <c r="N4859" s="9"/>
      <c r="O4859" s="9"/>
      <c r="P4859" s="8">
        <v>21</v>
      </c>
      <c r="Q4859" s="8">
        <v>82.28</v>
      </c>
      <c r="R4859" s="17">
        <f t="shared" si="302"/>
        <v>0</v>
      </c>
      <c r="S4859" s="18">
        <f t="shared" si="303"/>
        <v>2879.8</v>
      </c>
    </row>
    <row r="4860" spans="1:19" x14ac:dyDescent="0.25">
      <c r="A4860" s="7" t="s">
        <v>8990</v>
      </c>
      <c r="B4860" s="7" t="s">
        <v>8991</v>
      </c>
      <c r="C4860" s="7" t="s">
        <v>7539</v>
      </c>
      <c r="D4860" s="7" t="s">
        <v>7540</v>
      </c>
      <c r="E4860" s="7" t="s">
        <v>7541</v>
      </c>
      <c r="F4860" s="8">
        <v>21</v>
      </c>
      <c r="G4860" s="8">
        <v>48.4</v>
      </c>
      <c r="H4860" s="8">
        <v>48.4</v>
      </c>
      <c r="I4860" s="8">
        <v>12</v>
      </c>
      <c r="J4860" s="8">
        <v>580.79999999999995</v>
      </c>
      <c r="K4860" s="8">
        <v>48.4</v>
      </c>
      <c r="L4860" s="8">
        <f t="shared" si="300"/>
        <v>8.3999999999999986</v>
      </c>
      <c r="M4860" s="8">
        <f t="shared" si="301"/>
        <v>40</v>
      </c>
      <c r="N4860" s="9"/>
      <c r="O4860" s="9"/>
      <c r="P4860" s="8">
        <v>21</v>
      </c>
      <c r="Q4860" s="8">
        <v>48.4</v>
      </c>
      <c r="R4860" s="17">
        <f t="shared" si="302"/>
        <v>0</v>
      </c>
      <c r="S4860" s="18">
        <f t="shared" si="303"/>
        <v>580.79999999999995</v>
      </c>
    </row>
    <row r="4861" spans="1:19" x14ac:dyDescent="0.25">
      <c r="A4861" s="7" t="s">
        <v>8992</v>
      </c>
      <c r="B4861" s="7" t="s">
        <v>8993</v>
      </c>
      <c r="C4861" s="7" t="s">
        <v>7539</v>
      </c>
      <c r="D4861" s="7" t="s">
        <v>7540</v>
      </c>
      <c r="E4861" s="7" t="s">
        <v>7541</v>
      </c>
      <c r="F4861" s="8">
        <v>21</v>
      </c>
      <c r="G4861" s="8">
        <v>48.4</v>
      </c>
      <c r="H4861" s="8">
        <v>48.4</v>
      </c>
      <c r="I4861" s="8">
        <v>15</v>
      </c>
      <c r="J4861" s="8">
        <v>726</v>
      </c>
      <c r="K4861" s="8">
        <v>48.4</v>
      </c>
      <c r="L4861" s="8">
        <f t="shared" si="300"/>
        <v>8.3999999999999986</v>
      </c>
      <c r="M4861" s="8">
        <f t="shared" si="301"/>
        <v>40</v>
      </c>
      <c r="N4861" s="14">
        <v>21</v>
      </c>
      <c r="O4861" s="14">
        <v>48.4</v>
      </c>
      <c r="P4861" s="8">
        <v>21</v>
      </c>
      <c r="Q4861" s="8">
        <v>48.4</v>
      </c>
      <c r="R4861" s="17">
        <f t="shared" si="302"/>
        <v>726</v>
      </c>
      <c r="S4861" s="18">
        <f t="shared" si="303"/>
        <v>726</v>
      </c>
    </row>
    <row r="4862" spans="1:19" x14ac:dyDescent="0.25">
      <c r="A4862" s="7" t="s">
        <v>8994</v>
      </c>
      <c r="B4862" s="7" t="s">
        <v>8995</v>
      </c>
      <c r="C4862" s="7" t="s">
        <v>7539</v>
      </c>
      <c r="D4862" s="7" t="s">
        <v>7540</v>
      </c>
      <c r="E4862" s="7" t="s">
        <v>7541</v>
      </c>
      <c r="F4862" s="8">
        <v>21</v>
      </c>
      <c r="G4862" s="8">
        <v>89.54</v>
      </c>
      <c r="H4862" s="8">
        <v>89.54</v>
      </c>
      <c r="I4862" s="8">
        <v>20</v>
      </c>
      <c r="J4862" s="8">
        <v>1790.8</v>
      </c>
      <c r="K4862" s="8">
        <v>89.539999999999992</v>
      </c>
      <c r="L4862" s="8">
        <f t="shared" si="300"/>
        <v>15.539999999999992</v>
      </c>
      <c r="M4862" s="8">
        <f t="shared" si="301"/>
        <v>74</v>
      </c>
      <c r="N4862" s="13"/>
      <c r="O4862" s="13"/>
      <c r="P4862" s="8">
        <v>21</v>
      </c>
      <c r="Q4862" s="8">
        <v>89.539999999999992</v>
      </c>
      <c r="R4862" s="17">
        <f t="shared" si="302"/>
        <v>0</v>
      </c>
      <c r="S4862" s="18">
        <f t="shared" si="303"/>
        <v>1790.8</v>
      </c>
    </row>
    <row r="4863" spans="1:19" x14ac:dyDescent="0.25">
      <c r="A4863" s="7" t="s">
        <v>8996</v>
      </c>
      <c r="B4863" s="7" t="s">
        <v>8997</v>
      </c>
      <c r="C4863" s="7" t="s">
        <v>7539</v>
      </c>
      <c r="D4863" s="7" t="s">
        <v>7540</v>
      </c>
      <c r="E4863" s="7" t="s">
        <v>7541</v>
      </c>
      <c r="F4863" s="8">
        <v>21</v>
      </c>
      <c r="G4863" s="8">
        <v>88.33</v>
      </c>
      <c r="H4863" s="8">
        <v>88.33</v>
      </c>
      <c r="I4863" s="8">
        <v>34</v>
      </c>
      <c r="J4863" s="8">
        <v>3003.2200000000003</v>
      </c>
      <c r="K4863" s="8">
        <v>88.330000000000013</v>
      </c>
      <c r="L4863" s="8">
        <f t="shared" si="300"/>
        <v>15.329999999999998</v>
      </c>
      <c r="M4863" s="8">
        <f t="shared" si="301"/>
        <v>73.000000000000014</v>
      </c>
      <c r="N4863" s="9"/>
      <c r="O4863" s="9"/>
      <c r="P4863" s="8">
        <v>21</v>
      </c>
      <c r="Q4863" s="8">
        <v>88.33</v>
      </c>
      <c r="R4863" s="17">
        <f t="shared" si="302"/>
        <v>0</v>
      </c>
      <c r="S4863" s="18">
        <f t="shared" si="303"/>
        <v>3003.2200000000003</v>
      </c>
    </row>
    <row r="4864" spans="1:19" x14ac:dyDescent="0.25">
      <c r="A4864" s="7" t="s">
        <v>8998</v>
      </c>
      <c r="B4864" s="7" t="s">
        <v>8999</v>
      </c>
      <c r="C4864" s="7" t="s">
        <v>7539</v>
      </c>
      <c r="D4864" s="7" t="s">
        <v>7540</v>
      </c>
      <c r="E4864" s="7" t="s">
        <v>7541</v>
      </c>
      <c r="F4864" s="8">
        <v>21</v>
      </c>
      <c r="G4864" s="8">
        <v>72.599999999999994</v>
      </c>
      <c r="H4864" s="8">
        <v>72.599999999999994</v>
      </c>
      <c r="I4864" s="8">
        <v>8</v>
      </c>
      <c r="J4864" s="8">
        <v>580.79999999999995</v>
      </c>
      <c r="K4864" s="8">
        <v>72.599999999999994</v>
      </c>
      <c r="L4864" s="8">
        <f t="shared" si="300"/>
        <v>12.599999999999994</v>
      </c>
      <c r="M4864" s="8">
        <f t="shared" si="301"/>
        <v>60</v>
      </c>
      <c r="N4864" s="9"/>
      <c r="O4864" s="9"/>
      <c r="P4864" s="8">
        <v>21</v>
      </c>
      <c r="Q4864" s="8">
        <v>72.600000000000009</v>
      </c>
      <c r="R4864" s="17">
        <f t="shared" si="302"/>
        <v>0</v>
      </c>
      <c r="S4864" s="18">
        <f t="shared" si="303"/>
        <v>580.79999999999995</v>
      </c>
    </row>
    <row r="4865" spans="1:19" x14ac:dyDescent="0.25">
      <c r="A4865" s="7" t="s">
        <v>9000</v>
      </c>
      <c r="B4865" s="7" t="s">
        <v>9001</v>
      </c>
      <c r="C4865" s="7" t="s">
        <v>7539</v>
      </c>
      <c r="D4865" s="7" t="s">
        <v>7540</v>
      </c>
      <c r="E4865" s="7" t="s">
        <v>7541</v>
      </c>
      <c r="F4865" s="8">
        <v>21</v>
      </c>
      <c r="G4865" s="8">
        <v>26.62</v>
      </c>
      <c r="H4865" s="8">
        <v>26.62</v>
      </c>
      <c r="I4865" s="8">
        <v>35</v>
      </c>
      <c r="J4865" s="8">
        <v>931.7</v>
      </c>
      <c r="K4865" s="8">
        <v>26.62</v>
      </c>
      <c r="L4865" s="8">
        <f t="shared" si="300"/>
        <v>4.620000000000001</v>
      </c>
      <c r="M4865" s="8">
        <f t="shared" si="301"/>
        <v>22</v>
      </c>
      <c r="N4865" s="9"/>
      <c r="O4865" s="9"/>
      <c r="P4865" s="8">
        <v>21</v>
      </c>
      <c r="Q4865" s="8">
        <v>26.619999999999997</v>
      </c>
      <c r="R4865" s="17">
        <f t="shared" si="302"/>
        <v>0</v>
      </c>
      <c r="S4865" s="18">
        <f t="shared" si="303"/>
        <v>931.7</v>
      </c>
    </row>
    <row r="4866" spans="1:19" x14ac:dyDescent="0.25">
      <c r="A4866" s="7" t="s">
        <v>9006</v>
      </c>
      <c r="B4866" s="7" t="s">
        <v>9007</v>
      </c>
      <c r="C4866" s="7" t="s">
        <v>7539</v>
      </c>
      <c r="D4866" s="7" t="s">
        <v>7540</v>
      </c>
      <c r="E4866" s="7" t="s">
        <v>7541</v>
      </c>
      <c r="F4866" s="8">
        <v>21</v>
      </c>
      <c r="G4866" s="8">
        <v>0.13</v>
      </c>
      <c r="H4866" s="8">
        <v>0.13</v>
      </c>
      <c r="I4866" s="8">
        <v>5000</v>
      </c>
      <c r="J4866" s="8">
        <v>653.4</v>
      </c>
      <c r="K4866" s="8">
        <v>0.13067999999999999</v>
      </c>
      <c r="L4866" s="8">
        <f t="shared" ref="L4866:L4929" si="304">K4866-M4866</f>
        <v>2.2679999999999992E-2</v>
      </c>
      <c r="M4866" s="8">
        <f t="shared" ref="M4866:M4929" si="305">K4866/((100+F4866)/100)</f>
        <v>0.108</v>
      </c>
      <c r="N4866" s="9"/>
      <c r="O4866" s="9"/>
      <c r="P4866" s="8">
        <v>21</v>
      </c>
      <c r="Q4866" s="8">
        <v>0.13067999999999999</v>
      </c>
      <c r="R4866" s="17">
        <f t="shared" ref="R4866:R4929" si="306">I4866*O4866</f>
        <v>0</v>
      </c>
      <c r="S4866" s="18">
        <f t="shared" si="303"/>
        <v>653.4</v>
      </c>
    </row>
    <row r="4867" spans="1:19" x14ac:dyDescent="0.25">
      <c r="A4867" s="7" t="s">
        <v>9008</v>
      </c>
      <c r="B4867" s="7" t="s">
        <v>9009</v>
      </c>
      <c r="C4867" s="7" t="s">
        <v>7539</v>
      </c>
      <c r="D4867" s="7" t="s">
        <v>7540</v>
      </c>
      <c r="E4867" s="7" t="s">
        <v>7541</v>
      </c>
      <c r="F4867" s="8">
        <v>21</v>
      </c>
      <c r="G4867" s="8">
        <v>67.760000000000005</v>
      </c>
      <c r="H4867" s="8">
        <v>67.760000000000005</v>
      </c>
      <c r="I4867" s="8">
        <v>32</v>
      </c>
      <c r="J4867" s="8">
        <v>2168.3200000000002</v>
      </c>
      <c r="K4867" s="8">
        <v>67.760000000000005</v>
      </c>
      <c r="L4867" s="8">
        <f t="shared" si="304"/>
        <v>11.759999999999998</v>
      </c>
      <c r="M4867" s="8">
        <f t="shared" si="305"/>
        <v>56.000000000000007</v>
      </c>
      <c r="N4867" s="14">
        <v>21</v>
      </c>
      <c r="O4867" s="14">
        <v>67.760000000000005</v>
      </c>
      <c r="P4867" s="8">
        <v>21</v>
      </c>
      <c r="Q4867" s="8">
        <v>67.760000000000005</v>
      </c>
      <c r="R4867" s="17">
        <f t="shared" si="306"/>
        <v>2168.3200000000002</v>
      </c>
      <c r="S4867" s="18">
        <f t="shared" ref="S4867:S4930" si="307">J4867</f>
        <v>2168.3200000000002</v>
      </c>
    </row>
    <row r="4868" spans="1:19" x14ac:dyDescent="0.25">
      <c r="A4868" s="7" t="s">
        <v>9012</v>
      </c>
      <c r="B4868" s="7" t="s">
        <v>9013</v>
      </c>
      <c r="C4868" s="7" t="s">
        <v>14</v>
      </c>
      <c r="D4868" s="7" t="s">
        <v>15</v>
      </c>
      <c r="E4868" s="7" t="s">
        <v>2322</v>
      </c>
      <c r="F4868" s="8">
        <v>21</v>
      </c>
      <c r="G4868" s="8">
        <v>56.63</v>
      </c>
      <c r="H4868" s="8">
        <v>56.63</v>
      </c>
      <c r="I4868" s="8">
        <v>40</v>
      </c>
      <c r="J4868" s="8">
        <v>2265.12</v>
      </c>
      <c r="K4868" s="8">
        <v>56.628</v>
      </c>
      <c r="L4868" s="8">
        <f t="shared" si="304"/>
        <v>9.8279999999999959</v>
      </c>
      <c r="M4868" s="8">
        <f t="shared" si="305"/>
        <v>46.800000000000004</v>
      </c>
      <c r="N4868" s="13"/>
      <c r="O4868" s="13"/>
      <c r="P4868" s="8">
        <v>21</v>
      </c>
      <c r="Q4868" s="8">
        <v>56.628</v>
      </c>
      <c r="R4868" s="17">
        <f t="shared" si="306"/>
        <v>0</v>
      </c>
      <c r="S4868" s="18">
        <f t="shared" si="307"/>
        <v>2265.12</v>
      </c>
    </row>
    <row r="4869" spans="1:19" x14ac:dyDescent="0.25">
      <c r="A4869" s="7" t="s">
        <v>9018</v>
      </c>
      <c r="B4869" s="7" t="s">
        <v>9019</v>
      </c>
      <c r="C4869" s="7" t="s">
        <v>7539</v>
      </c>
      <c r="D4869" s="7" t="s">
        <v>7540</v>
      </c>
      <c r="E4869" s="7" t="s">
        <v>7541</v>
      </c>
      <c r="F4869" s="8">
        <v>21</v>
      </c>
      <c r="G4869" s="8">
        <v>42.35</v>
      </c>
      <c r="H4869" s="8">
        <v>42.35</v>
      </c>
      <c r="I4869" s="8">
        <v>10</v>
      </c>
      <c r="J4869" s="8">
        <v>423.5</v>
      </c>
      <c r="K4869" s="8">
        <v>42.35</v>
      </c>
      <c r="L4869" s="8">
        <f t="shared" si="304"/>
        <v>7.3500000000000014</v>
      </c>
      <c r="M4869" s="8">
        <f t="shared" si="305"/>
        <v>35</v>
      </c>
      <c r="N4869" s="13"/>
      <c r="O4869" s="13"/>
      <c r="P4869" s="8">
        <v>21</v>
      </c>
      <c r="Q4869" s="8">
        <v>42.35</v>
      </c>
      <c r="R4869" s="17">
        <f t="shared" si="306"/>
        <v>0</v>
      </c>
      <c r="S4869" s="18">
        <f t="shared" si="307"/>
        <v>423.5</v>
      </c>
    </row>
    <row r="4870" spans="1:19" x14ac:dyDescent="0.25">
      <c r="A4870" s="7" t="s">
        <v>9020</v>
      </c>
      <c r="B4870" s="7" t="s">
        <v>9021</v>
      </c>
      <c r="C4870" s="7" t="s">
        <v>37</v>
      </c>
      <c r="D4870" s="7" t="s">
        <v>38</v>
      </c>
      <c r="E4870" s="7" t="s">
        <v>39</v>
      </c>
      <c r="F4870" s="8">
        <v>15</v>
      </c>
      <c r="G4870" s="8">
        <v>187.45</v>
      </c>
      <c r="H4870" s="8">
        <v>187.45</v>
      </c>
      <c r="I4870" s="8">
        <v>5</v>
      </c>
      <c r="J4870" s="8">
        <v>937.25</v>
      </c>
      <c r="K4870" s="8">
        <v>187.45</v>
      </c>
      <c r="L4870" s="8">
        <f t="shared" si="304"/>
        <v>24.449999999999989</v>
      </c>
      <c r="M4870" s="8">
        <f t="shared" si="305"/>
        <v>163</v>
      </c>
      <c r="N4870" s="8">
        <v>12</v>
      </c>
      <c r="O4870" s="8">
        <v>182.56</v>
      </c>
      <c r="P4870" s="8">
        <v>15</v>
      </c>
      <c r="Q4870" s="8">
        <v>187.45</v>
      </c>
      <c r="R4870" s="17">
        <f t="shared" si="306"/>
        <v>912.8</v>
      </c>
      <c r="S4870" s="18">
        <f t="shared" si="307"/>
        <v>937.25</v>
      </c>
    </row>
    <row r="4871" spans="1:19" x14ac:dyDescent="0.25">
      <c r="A4871" s="7" t="s">
        <v>9036</v>
      </c>
      <c r="B4871" s="7" t="s">
        <v>9037</v>
      </c>
      <c r="C4871" s="7" t="s">
        <v>14</v>
      </c>
      <c r="D4871" s="7" t="s">
        <v>15</v>
      </c>
      <c r="E4871" s="7" t="s">
        <v>2322</v>
      </c>
      <c r="F4871" s="8">
        <v>21</v>
      </c>
      <c r="G4871" s="8">
        <v>284.35000000000002</v>
      </c>
      <c r="H4871" s="8">
        <v>284.35000000000002</v>
      </c>
      <c r="I4871" s="8">
        <v>1</v>
      </c>
      <c r="J4871" s="8">
        <v>284.35000000000002</v>
      </c>
      <c r="K4871" s="8">
        <v>284.35000000000002</v>
      </c>
      <c r="L4871" s="8">
        <f t="shared" si="304"/>
        <v>49.349999999999994</v>
      </c>
      <c r="M4871" s="8">
        <f t="shared" si="305"/>
        <v>235.00000000000003</v>
      </c>
      <c r="N4871" s="9"/>
      <c r="O4871" s="9"/>
      <c r="P4871" s="8">
        <v>21</v>
      </c>
      <c r="Q4871" s="8">
        <v>284.35000000000002</v>
      </c>
      <c r="R4871" s="17">
        <f t="shared" si="306"/>
        <v>0</v>
      </c>
      <c r="S4871" s="18">
        <f t="shared" si="307"/>
        <v>284.35000000000002</v>
      </c>
    </row>
    <row r="4872" spans="1:19" x14ac:dyDescent="0.25">
      <c r="A4872" s="7" t="s">
        <v>9038</v>
      </c>
      <c r="B4872" s="7" t="s">
        <v>9039</v>
      </c>
      <c r="C4872" s="7" t="s">
        <v>37</v>
      </c>
      <c r="D4872" s="7" t="s">
        <v>38</v>
      </c>
      <c r="E4872" s="7" t="s">
        <v>39</v>
      </c>
      <c r="F4872" s="8">
        <v>15</v>
      </c>
      <c r="G4872" s="8">
        <v>9275</v>
      </c>
      <c r="H4872" s="8">
        <v>9275</v>
      </c>
      <c r="I4872" s="8">
        <v>1</v>
      </c>
      <c r="J4872" s="8">
        <v>9275</v>
      </c>
      <c r="K4872" s="8">
        <v>9275</v>
      </c>
      <c r="L4872" s="8">
        <f t="shared" si="304"/>
        <v>1209.7826086956511</v>
      </c>
      <c r="M4872" s="8">
        <f t="shared" si="305"/>
        <v>8065.2173913043489</v>
      </c>
      <c r="N4872" s="9"/>
      <c r="O4872" s="9"/>
      <c r="P4872" s="8">
        <v>15</v>
      </c>
      <c r="Q4872" s="8">
        <v>9275</v>
      </c>
      <c r="R4872" s="17">
        <f t="shared" si="306"/>
        <v>0</v>
      </c>
      <c r="S4872" s="18">
        <f t="shared" si="307"/>
        <v>9275</v>
      </c>
    </row>
    <row r="4873" spans="1:19" x14ac:dyDescent="0.25">
      <c r="A4873" s="7" t="s">
        <v>9040</v>
      </c>
      <c r="B4873" s="7" t="s">
        <v>9041</v>
      </c>
      <c r="C4873" s="7" t="s">
        <v>7205</v>
      </c>
      <c r="D4873" s="7" t="s">
        <v>7206</v>
      </c>
      <c r="E4873" s="7" t="s">
        <v>7207</v>
      </c>
      <c r="F4873" s="8">
        <v>15</v>
      </c>
      <c r="G4873" s="8">
        <v>10.78</v>
      </c>
      <c r="H4873" s="8">
        <v>10.78</v>
      </c>
      <c r="I4873" s="8">
        <v>1200</v>
      </c>
      <c r="J4873" s="8">
        <v>12933.36</v>
      </c>
      <c r="K4873" s="8">
        <v>10.777800000000001</v>
      </c>
      <c r="L4873" s="8">
        <f t="shared" si="304"/>
        <v>1.4057999999999993</v>
      </c>
      <c r="M4873" s="8">
        <f t="shared" si="305"/>
        <v>9.3720000000000017</v>
      </c>
      <c r="N4873" s="9"/>
      <c r="O4873" s="9"/>
      <c r="P4873" s="8">
        <v>15</v>
      </c>
      <c r="Q4873" s="8">
        <v>10.777800000000001</v>
      </c>
      <c r="R4873" s="17">
        <f t="shared" si="306"/>
        <v>0</v>
      </c>
      <c r="S4873" s="18">
        <f t="shared" si="307"/>
        <v>12933.36</v>
      </c>
    </row>
    <row r="4874" spans="1:19" x14ac:dyDescent="0.25">
      <c r="A4874" s="7" t="s">
        <v>9042</v>
      </c>
      <c r="B4874" s="7" t="s">
        <v>9043</v>
      </c>
      <c r="C4874" s="7" t="s">
        <v>37</v>
      </c>
      <c r="D4874" s="7" t="s">
        <v>38</v>
      </c>
      <c r="E4874" s="7" t="s">
        <v>39</v>
      </c>
      <c r="F4874" s="8">
        <v>15</v>
      </c>
      <c r="G4874" s="8">
        <v>731.4</v>
      </c>
      <c r="H4874" s="8">
        <v>1075.25</v>
      </c>
      <c r="I4874" s="8">
        <v>11</v>
      </c>
      <c r="J4874" s="8">
        <v>8045.3999999999978</v>
      </c>
      <c r="K4874" s="8">
        <v>731.39999999999975</v>
      </c>
      <c r="L4874" s="8">
        <f t="shared" si="304"/>
        <v>95.399999999999864</v>
      </c>
      <c r="M4874" s="8">
        <f t="shared" si="305"/>
        <v>635.99999999999989</v>
      </c>
      <c r="N4874" s="14">
        <v>12</v>
      </c>
      <c r="O4874" s="14">
        <v>712.32</v>
      </c>
      <c r="P4874" s="8">
        <v>15</v>
      </c>
      <c r="Q4874" s="8">
        <v>731.4</v>
      </c>
      <c r="R4874" s="17">
        <f t="shared" si="306"/>
        <v>7835.52</v>
      </c>
      <c r="S4874" s="18">
        <f t="shared" si="307"/>
        <v>8045.3999999999978</v>
      </c>
    </row>
    <row r="4875" spans="1:19" x14ac:dyDescent="0.25">
      <c r="A4875" s="7" t="s">
        <v>9044</v>
      </c>
      <c r="B4875" s="7" t="s">
        <v>9045</v>
      </c>
      <c r="C4875" s="7" t="s">
        <v>37</v>
      </c>
      <c r="D4875" s="7" t="s">
        <v>38</v>
      </c>
      <c r="E4875" s="7" t="s">
        <v>39</v>
      </c>
      <c r="F4875" s="8">
        <v>15</v>
      </c>
      <c r="G4875" s="8">
        <v>731.4</v>
      </c>
      <c r="H4875" s="8">
        <v>731.4</v>
      </c>
      <c r="I4875" s="8">
        <v>7</v>
      </c>
      <c r="J4875" s="8">
        <v>5119.7999999999993</v>
      </c>
      <c r="K4875" s="8">
        <v>731.39999999999986</v>
      </c>
      <c r="L4875" s="8">
        <f t="shared" si="304"/>
        <v>95.399999999999977</v>
      </c>
      <c r="M4875" s="8">
        <f t="shared" si="305"/>
        <v>635.99999999999989</v>
      </c>
      <c r="N4875" s="14">
        <v>12</v>
      </c>
      <c r="O4875" s="14">
        <v>712.32</v>
      </c>
      <c r="P4875" s="8">
        <v>15</v>
      </c>
      <c r="Q4875" s="8">
        <v>731.4</v>
      </c>
      <c r="R4875" s="17">
        <f t="shared" si="306"/>
        <v>4986.2400000000007</v>
      </c>
      <c r="S4875" s="18">
        <f t="shared" si="307"/>
        <v>5119.7999999999993</v>
      </c>
    </row>
    <row r="4876" spans="1:19" x14ac:dyDescent="0.25">
      <c r="A4876" s="7" t="s">
        <v>9046</v>
      </c>
      <c r="B4876" s="7" t="s">
        <v>9047</v>
      </c>
      <c r="C4876" s="7" t="s">
        <v>37</v>
      </c>
      <c r="D4876" s="7" t="s">
        <v>38</v>
      </c>
      <c r="E4876" s="7" t="s">
        <v>39</v>
      </c>
      <c r="F4876" s="8">
        <v>15</v>
      </c>
      <c r="G4876" s="8">
        <v>731.4</v>
      </c>
      <c r="H4876" s="8">
        <v>1075.25</v>
      </c>
      <c r="I4876" s="8">
        <v>5</v>
      </c>
      <c r="J4876" s="8">
        <v>3657.0000000000005</v>
      </c>
      <c r="K4876" s="8">
        <v>731.40000000000009</v>
      </c>
      <c r="L4876" s="8">
        <f t="shared" si="304"/>
        <v>95.399999999999977</v>
      </c>
      <c r="M4876" s="8">
        <f t="shared" si="305"/>
        <v>636.00000000000011</v>
      </c>
      <c r="N4876" s="14">
        <v>12</v>
      </c>
      <c r="O4876" s="14">
        <v>712.32</v>
      </c>
      <c r="P4876" s="8">
        <v>15</v>
      </c>
      <c r="Q4876" s="8">
        <v>731.4</v>
      </c>
      <c r="R4876" s="17">
        <f t="shared" si="306"/>
        <v>3561.6000000000004</v>
      </c>
      <c r="S4876" s="18">
        <f t="shared" si="307"/>
        <v>3657.0000000000005</v>
      </c>
    </row>
    <row r="4877" spans="1:19" x14ac:dyDescent="0.25">
      <c r="A4877" s="7" t="s">
        <v>9050</v>
      </c>
      <c r="B4877" s="7" t="s">
        <v>9051</v>
      </c>
      <c r="C4877" s="7" t="s">
        <v>14</v>
      </c>
      <c r="D4877" s="7" t="s">
        <v>15</v>
      </c>
      <c r="E4877" s="7" t="s">
        <v>7763</v>
      </c>
      <c r="F4877" s="8">
        <v>21</v>
      </c>
      <c r="G4877" s="8">
        <v>601.37</v>
      </c>
      <c r="H4877" s="8">
        <v>601.37</v>
      </c>
      <c r="I4877" s="8">
        <v>2023</v>
      </c>
      <c r="J4877" s="8">
        <v>1216571.5099999998</v>
      </c>
      <c r="K4877" s="8">
        <v>601.36999999999989</v>
      </c>
      <c r="L4877" s="8">
        <f t="shared" si="304"/>
        <v>104.36999999999995</v>
      </c>
      <c r="M4877" s="8">
        <f t="shared" si="305"/>
        <v>496.99999999999994</v>
      </c>
      <c r="N4877" s="8">
        <v>21</v>
      </c>
      <c r="O4877" s="8">
        <v>601.37</v>
      </c>
      <c r="P4877" s="8">
        <v>21</v>
      </c>
      <c r="Q4877" s="8">
        <v>601.37</v>
      </c>
      <c r="R4877" s="17">
        <f t="shared" si="306"/>
        <v>1216571.51</v>
      </c>
      <c r="S4877" s="18">
        <f t="shared" si="307"/>
        <v>1216571.5099999998</v>
      </c>
    </row>
    <row r="4878" spans="1:19" x14ac:dyDescent="0.25">
      <c r="A4878" s="7" t="s">
        <v>9052</v>
      </c>
      <c r="B4878" s="7" t="s">
        <v>9053</v>
      </c>
      <c r="C4878" s="7" t="s">
        <v>14</v>
      </c>
      <c r="D4878" s="7" t="s">
        <v>15</v>
      </c>
      <c r="E4878" s="7" t="s">
        <v>2322</v>
      </c>
      <c r="F4878" s="8">
        <v>21</v>
      </c>
      <c r="G4878" s="8">
        <v>209.81</v>
      </c>
      <c r="H4878" s="8">
        <v>209.81</v>
      </c>
      <c r="I4878" s="8">
        <v>40</v>
      </c>
      <c r="J4878" s="8">
        <v>8392.56</v>
      </c>
      <c r="K4878" s="8">
        <v>209.81399999999999</v>
      </c>
      <c r="L4878" s="8">
        <f t="shared" si="304"/>
        <v>36.413999999999987</v>
      </c>
      <c r="M4878" s="8">
        <f t="shared" si="305"/>
        <v>173.4</v>
      </c>
      <c r="N4878" s="9"/>
      <c r="O4878" s="9"/>
      <c r="P4878" s="8">
        <v>21</v>
      </c>
      <c r="Q4878" s="8">
        <v>209.81399999999999</v>
      </c>
      <c r="R4878" s="17">
        <f t="shared" si="306"/>
        <v>0</v>
      </c>
      <c r="S4878" s="18">
        <f t="shared" si="307"/>
        <v>8392.56</v>
      </c>
    </row>
    <row r="4879" spans="1:19" x14ac:dyDescent="0.25">
      <c r="A4879" s="7" t="s">
        <v>9054</v>
      </c>
      <c r="B4879" s="7" t="s">
        <v>9055</v>
      </c>
      <c r="C4879" s="7" t="s">
        <v>37</v>
      </c>
      <c r="D4879" s="7" t="s">
        <v>38</v>
      </c>
      <c r="E4879" s="7" t="s">
        <v>39</v>
      </c>
      <c r="F4879" s="8">
        <v>15</v>
      </c>
      <c r="G4879" s="8">
        <v>637.1</v>
      </c>
      <c r="H4879" s="8">
        <v>637.1</v>
      </c>
      <c r="I4879" s="8">
        <v>4</v>
      </c>
      <c r="J4879" s="8">
        <v>2548.4</v>
      </c>
      <c r="K4879" s="8">
        <v>637.1</v>
      </c>
      <c r="L4879" s="8">
        <f t="shared" si="304"/>
        <v>83.099999999999909</v>
      </c>
      <c r="M4879" s="8">
        <f t="shared" si="305"/>
        <v>554.00000000000011</v>
      </c>
      <c r="N4879" s="14">
        <v>12</v>
      </c>
      <c r="O4879" s="14">
        <v>620.48</v>
      </c>
      <c r="P4879" s="8">
        <v>15</v>
      </c>
      <c r="Q4879" s="8">
        <v>637.1</v>
      </c>
      <c r="R4879" s="17">
        <f t="shared" si="306"/>
        <v>2481.92</v>
      </c>
      <c r="S4879" s="18">
        <f t="shared" si="307"/>
        <v>2548.4</v>
      </c>
    </row>
    <row r="4880" spans="1:19" x14ac:dyDescent="0.25">
      <c r="A4880" s="7" t="s">
        <v>9056</v>
      </c>
      <c r="B4880" s="7" t="s">
        <v>9057</v>
      </c>
      <c r="C4880" s="7" t="s">
        <v>37</v>
      </c>
      <c r="D4880" s="7" t="s">
        <v>38</v>
      </c>
      <c r="E4880" s="7" t="s">
        <v>39</v>
      </c>
      <c r="F4880" s="8">
        <v>15</v>
      </c>
      <c r="G4880" s="8">
        <v>637.1</v>
      </c>
      <c r="H4880" s="8">
        <v>637.1</v>
      </c>
      <c r="I4880" s="8">
        <v>7</v>
      </c>
      <c r="J4880" s="8">
        <v>4459.7</v>
      </c>
      <c r="K4880" s="8">
        <v>637.1</v>
      </c>
      <c r="L4880" s="8">
        <f t="shared" si="304"/>
        <v>83.099999999999909</v>
      </c>
      <c r="M4880" s="8">
        <f t="shared" si="305"/>
        <v>554.00000000000011</v>
      </c>
      <c r="N4880" s="14">
        <v>12</v>
      </c>
      <c r="O4880" s="14">
        <v>620.48</v>
      </c>
      <c r="P4880" s="8">
        <v>15</v>
      </c>
      <c r="Q4880" s="8">
        <v>637.1</v>
      </c>
      <c r="R4880" s="17">
        <f t="shared" si="306"/>
        <v>4343.3600000000006</v>
      </c>
      <c r="S4880" s="18">
        <f t="shared" si="307"/>
        <v>4459.7</v>
      </c>
    </row>
    <row r="4881" spans="1:19" x14ac:dyDescent="0.25">
      <c r="A4881" s="7" t="s">
        <v>9058</v>
      </c>
      <c r="B4881" s="7" t="s">
        <v>9059</v>
      </c>
      <c r="C4881" s="7" t="s">
        <v>37</v>
      </c>
      <c r="D4881" s="7" t="s">
        <v>38</v>
      </c>
      <c r="E4881" s="7" t="s">
        <v>39</v>
      </c>
      <c r="F4881" s="8">
        <v>15</v>
      </c>
      <c r="G4881" s="8">
        <v>637.1</v>
      </c>
      <c r="H4881" s="8">
        <v>938.4</v>
      </c>
      <c r="I4881" s="8">
        <v>3</v>
      </c>
      <c r="J4881" s="8">
        <v>1911.2999999999997</v>
      </c>
      <c r="K4881" s="8">
        <v>637.09999999999991</v>
      </c>
      <c r="L4881" s="8">
        <f t="shared" si="304"/>
        <v>83.099999999999909</v>
      </c>
      <c r="M4881" s="8">
        <f t="shared" si="305"/>
        <v>554</v>
      </c>
      <c r="N4881" s="9"/>
      <c r="O4881" s="9"/>
      <c r="P4881" s="8">
        <v>15</v>
      </c>
      <c r="Q4881" s="8">
        <v>637.1</v>
      </c>
      <c r="R4881" s="17">
        <f t="shared" si="306"/>
        <v>0</v>
      </c>
      <c r="S4881" s="18">
        <f t="shared" si="307"/>
        <v>1911.2999999999997</v>
      </c>
    </row>
    <row r="4882" spans="1:19" x14ac:dyDescent="0.25">
      <c r="A4882" s="7" t="s">
        <v>9060</v>
      </c>
      <c r="B4882" s="7" t="s">
        <v>9061</v>
      </c>
      <c r="C4882" s="7" t="s">
        <v>37</v>
      </c>
      <c r="D4882" s="7" t="s">
        <v>38</v>
      </c>
      <c r="E4882" s="7" t="s">
        <v>39</v>
      </c>
      <c r="F4882" s="8">
        <v>15</v>
      </c>
      <c r="G4882" s="8">
        <v>637.1</v>
      </c>
      <c r="H4882" s="8">
        <v>637.1</v>
      </c>
      <c r="I4882" s="8">
        <v>2</v>
      </c>
      <c r="J4882" s="8">
        <v>1274.2</v>
      </c>
      <c r="K4882" s="8">
        <v>637.1</v>
      </c>
      <c r="L4882" s="8">
        <f t="shared" si="304"/>
        <v>83.099999999999909</v>
      </c>
      <c r="M4882" s="8">
        <f t="shared" si="305"/>
        <v>554.00000000000011</v>
      </c>
      <c r="N4882" s="14">
        <v>12</v>
      </c>
      <c r="O4882" s="14">
        <v>620.48</v>
      </c>
      <c r="P4882" s="8">
        <v>15</v>
      </c>
      <c r="Q4882" s="8">
        <v>637.1</v>
      </c>
      <c r="R4882" s="17">
        <f t="shared" si="306"/>
        <v>1240.96</v>
      </c>
      <c r="S4882" s="18">
        <f t="shared" si="307"/>
        <v>1274.2</v>
      </c>
    </row>
    <row r="4883" spans="1:19" x14ac:dyDescent="0.25">
      <c r="A4883" s="7" t="s">
        <v>9062</v>
      </c>
      <c r="B4883" s="7" t="s">
        <v>9063</v>
      </c>
      <c r="C4883" s="7" t="s">
        <v>32</v>
      </c>
      <c r="D4883" s="7" t="s">
        <v>33</v>
      </c>
      <c r="E4883" s="7" t="s">
        <v>34</v>
      </c>
      <c r="F4883" s="8">
        <v>15</v>
      </c>
      <c r="G4883" s="8">
        <v>9850.9</v>
      </c>
      <c r="H4883" s="8">
        <v>9850.9</v>
      </c>
      <c r="I4883" s="8">
        <v>5</v>
      </c>
      <c r="J4883" s="8">
        <v>49254.5</v>
      </c>
      <c r="K4883" s="8">
        <v>9850.9</v>
      </c>
      <c r="L4883" s="8">
        <f t="shared" si="304"/>
        <v>1284.8999999999996</v>
      </c>
      <c r="M4883" s="8">
        <f t="shared" si="305"/>
        <v>8566</v>
      </c>
      <c r="N4883" s="13"/>
      <c r="O4883" s="13"/>
      <c r="P4883" s="8">
        <v>15</v>
      </c>
      <c r="Q4883" s="8">
        <v>9850.9</v>
      </c>
      <c r="R4883" s="17">
        <f t="shared" si="306"/>
        <v>0</v>
      </c>
      <c r="S4883" s="18">
        <f t="shared" si="307"/>
        <v>49254.5</v>
      </c>
    </row>
    <row r="4884" spans="1:19" x14ac:dyDescent="0.25">
      <c r="A4884" s="7" t="s">
        <v>9066</v>
      </c>
      <c r="B4884" s="7" t="s">
        <v>9067</v>
      </c>
      <c r="C4884" s="7" t="s">
        <v>14</v>
      </c>
      <c r="D4884" s="7" t="s">
        <v>15</v>
      </c>
      <c r="E4884" s="7" t="s">
        <v>2322</v>
      </c>
      <c r="F4884" s="8">
        <v>21</v>
      </c>
      <c r="G4884" s="8">
        <v>393.25</v>
      </c>
      <c r="H4884" s="8">
        <v>393.25</v>
      </c>
      <c r="I4884" s="8">
        <v>50</v>
      </c>
      <c r="J4884" s="8">
        <v>19662.5</v>
      </c>
      <c r="K4884" s="8">
        <v>393.25</v>
      </c>
      <c r="L4884" s="8">
        <f t="shared" si="304"/>
        <v>68.25</v>
      </c>
      <c r="M4884" s="8">
        <f t="shared" si="305"/>
        <v>325</v>
      </c>
      <c r="N4884" s="9"/>
      <c r="O4884" s="9"/>
      <c r="P4884" s="8">
        <v>21</v>
      </c>
      <c r="Q4884" s="8">
        <v>393.25</v>
      </c>
      <c r="R4884" s="17">
        <f t="shared" si="306"/>
        <v>0</v>
      </c>
      <c r="S4884" s="18">
        <f t="shared" si="307"/>
        <v>19662.5</v>
      </c>
    </row>
    <row r="4885" spans="1:19" x14ac:dyDescent="0.25">
      <c r="A4885" s="7" t="s">
        <v>9068</v>
      </c>
      <c r="B4885" s="7" t="s">
        <v>9069</v>
      </c>
      <c r="C4885" s="7" t="s">
        <v>37</v>
      </c>
      <c r="D4885" s="7" t="s">
        <v>38</v>
      </c>
      <c r="E4885" s="7" t="s">
        <v>39</v>
      </c>
      <c r="F4885" s="8">
        <v>15</v>
      </c>
      <c r="G4885" s="8">
        <v>22218.99</v>
      </c>
      <c r="H4885" s="8">
        <v>22218.99</v>
      </c>
      <c r="I4885" s="8">
        <v>1</v>
      </c>
      <c r="J4885" s="8">
        <v>22218.99</v>
      </c>
      <c r="K4885" s="8">
        <v>22218.99</v>
      </c>
      <c r="L4885" s="8">
        <f t="shared" si="304"/>
        <v>2898.1291304347797</v>
      </c>
      <c r="M4885" s="8">
        <f t="shared" si="305"/>
        <v>19320.860869565222</v>
      </c>
      <c r="N4885" s="9"/>
      <c r="O4885" s="9"/>
      <c r="P4885" s="8">
        <v>15</v>
      </c>
      <c r="Q4885" s="8">
        <v>22218.99</v>
      </c>
      <c r="R4885" s="17">
        <f t="shared" si="306"/>
        <v>0</v>
      </c>
      <c r="S4885" s="18">
        <f t="shared" si="307"/>
        <v>22218.99</v>
      </c>
    </row>
    <row r="4886" spans="1:19" x14ac:dyDescent="0.25">
      <c r="A4886" s="7" t="s">
        <v>9072</v>
      </c>
      <c r="B4886" s="7" t="s">
        <v>9073</v>
      </c>
      <c r="C4886" s="7" t="s">
        <v>37</v>
      </c>
      <c r="D4886" s="7" t="s">
        <v>38</v>
      </c>
      <c r="E4886" s="7" t="s">
        <v>39</v>
      </c>
      <c r="F4886" s="8">
        <v>15</v>
      </c>
      <c r="G4886" s="8">
        <v>2573.2600000000002</v>
      </c>
      <c r="H4886" s="8">
        <v>2573.2600000000002</v>
      </c>
      <c r="I4886" s="8">
        <v>2</v>
      </c>
      <c r="J4886" s="8">
        <v>5146.5200000000004</v>
      </c>
      <c r="K4886" s="8">
        <v>2573.2600000000002</v>
      </c>
      <c r="L4886" s="8">
        <f t="shared" si="304"/>
        <v>335.64260869565214</v>
      </c>
      <c r="M4886" s="8">
        <f t="shared" si="305"/>
        <v>2237.6173913043481</v>
      </c>
      <c r="N4886" s="9"/>
      <c r="O4886" s="9"/>
      <c r="P4886" s="8">
        <v>15</v>
      </c>
      <c r="Q4886" s="8">
        <v>2573.2600000000002</v>
      </c>
      <c r="R4886" s="17">
        <f t="shared" si="306"/>
        <v>0</v>
      </c>
      <c r="S4886" s="18">
        <f t="shared" si="307"/>
        <v>5146.5200000000004</v>
      </c>
    </row>
    <row r="4887" spans="1:19" x14ac:dyDescent="0.25">
      <c r="A4887" s="7" t="s">
        <v>9076</v>
      </c>
      <c r="B4887" s="7" t="s">
        <v>9077</v>
      </c>
      <c r="C4887" s="7" t="s">
        <v>37</v>
      </c>
      <c r="D4887" s="7" t="s">
        <v>38</v>
      </c>
      <c r="E4887" s="7" t="s">
        <v>39</v>
      </c>
      <c r="F4887" s="8">
        <v>15</v>
      </c>
      <c r="G4887" s="8">
        <v>2779</v>
      </c>
      <c r="H4887" s="8">
        <v>2779</v>
      </c>
      <c r="I4887" s="8">
        <v>2</v>
      </c>
      <c r="J4887" s="8">
        <v>5558</v>
      </c>
      <c r="K4887" s="8">
        <v>2779</v>
      </c>
      <c r="L4887" s="8">
        <f t="shared" si="304"/>
        <v>362.47826086956502</v>
      </c>
      <c r="M4887" s="8">
        <f t="shared" si="305"/>
        <v>2416.521739130435</v>
      </c>
      <c r="N4887" s="9"/>
      <c r="O4887" s="9"/>
      <c r="P4887" s="8">
        <v>15</v>
      </c>
      <c r="Q4887" s="8">
        <v>2779</v>
      </c>
      <c r="R4887" s="17">
        <f t="shared" si="306"/>
        <v>0</v>
      </c>
      <c r="S4887" s="18">
        <f t="shared" si="307"/>
        <v>5558</v>
      </c>
    </row>
    <row r="4888" spans="1:19" x14ac:dyDescent="0.25">
      <c r="A4888" s="7" t="s">
        <v>9080</v>
      </c>
      <c r="B4888" s="7" t="s">
        <v>9081</v>
      </c>
      <c r="C4888" s="7" t="s">
        <v>37</v>
      </c>
      <c r="D4888" s="7" t="s">
        <v>38</v>
      </c>
      <c r="E4888" s="7" t="s">
        <v>39</v>
      </c>
      <c r="F4888" s="8">
        <v>15</v>
      </c>
      <c r="G4888" s="8">
        <v>637.1</v>
      </c>
      <c r="H4888" s="8">
        <v>637.1</v>
      </c>
      <c r="I4888" s="8">
        <v>6</v>
      </c>
      <c r="J4888" s="8">
        <v>3822.6000000000004</v>
      </c>
      <c r="K4888" s="8">
        <v>637.1</v>
      </c>
      <c r="L4888" s="8">
        <f t="shared" si="304"/>
        <v>83.099999999999909</v>
      </c>
      <c r="M4888" s="8">
        <f t="shared" si="305"/>
        <v>554.00000000000011</v>
      </c>
      <c r="N4888" s="14">
        <v>12</v>
      </c>
      <c r="O4888" s="14">
        <v>620.48</v>
      </c>
      <c r="P4888" s="8">
        <v>15</v>
      </c>
      <c r="Q4888" s="8">
        <v>637.1</v>
      </c>
      <c r="R4888" s="17">
        <f t="shared" si="306"/>
        <v>3722.88</v>
      </c>
      <c r="S4888" s="18">
        <f t="shared" si="307"/>
        <v>3822.6000000000004</v>
      </c>
    </row>
    <row r="4889" spans="1:19" x14ac:dyDescent="0.25">
      <c r="A4889" s="7" t="s">
        <v>9082</v>
      </c>
      <c r="B4889" s="7" t="s">
        <v>9083</v>
      </c>
      <c r="C4889" s="7" t="s">
        <v>37</v>
      </c>
      <c r="D4889" s="7" t="s">
        <v>38</v>
      </c>
      <c r="E4889" s="7" t="s">
        <v>39</v>
      </c>
      <c r="F4889" s="8">
        <v>15</v>
      </c>
      <c r="G4889" s="8">
        <v>637.1</v>
      </c>
      <c r="H4889" s="8">
        <v>637.1</v>
      </c>
      <c r="I4889" s="8">
        <v>6</v>
      </c>
      <c r="J4889" s="8">
        <v>3822.6</v>
      </c>
      <c r="K4889" s="8">
        <v>637.1</v>
      </c>
      <c r="L4889" s="8">
        <f t="shared" si="304"/>
        <v>83.099999999999909</v>
      </c>
      <c r="M4889" s="8">
        <f t="shared" si="305"/>
        <v>554.00000000000011</v>
      </c>
      <c r="N4889" s="14">
        <v>12</v>
      </c>
      <c r="O4889" s="14">
        <v>620.48</v>
      </c>
      <c r="P4889" s="8">
        <v>15</v>
      </c>
      <c r="Q4889" s="8">
        <v>637.1</v>
      </c>
      <c r="R4889" s="17">
        <f t="shared" si="306"/>
        <v>3722.88</v>
      </c>
      <c r="S4889" s="18">
        <f t="shared" si="307"/>
        <v>3822.6</v>
      </c>
    </row>
    <row r="4890" spans="1:19" x14ac:dyDescent="0.25">
      <c r="A4890" s="7" t="s">
        <v>9084</v>
      </c>
      <c r="B4890" s="7" t="s">
        <v>9085</v>
      </c>
      <c r="C4890" s="7" t="s">
        <v>37</v>
      </c>
      <c r="D4890" s="7" t="s">
        <v>38</v>
      </c>
      <c r="E4890" s="7" t="s">
        <v>39</v>
      </c>
      <c r="F4890" s="8">
        <v>15</v>
      </c>
      <c r="G4890" s="8">
        <v>732.55</v>
      </c>
      <c r="H4890" s="8">
        <v>732.55</v>
      </c>
      <c r="I4890" s="8">
        <v>1</v>
      </c>
      <c r="J4890" s="8">
        <v>732.55</v>
      </c>
      <c r="K4890" s="8">
        <v>732.55</v>
      </c>
      <c r="L4890" s="8">
        <f t="shared" si="304"/>
        <v>95.549999999999955</v>
      </c>
      <c r="M4890" s="8">
        <f t="shared" si="305"/>
        <v>637</v>
      </c>
      <c r="N4890" s="9"/>
      <c r="O4890" s="9"/>
      <c r="P4890" s="8">
        <v>15</v>
      </c>
      <c r="Q4890" s="8">
        <v>732.55</v>
      </c>
      <c r="R4890" s="17">
        <f t="shared" si="306"/>
        <v>0</v>
      </c>
      <c r="S4890" s="18">
        <f t="shared" si="307"/>
        <v>732.55</v>
      </c>
    </row>
    <row r="4891" spans="1:19" x14ac:dyDescent="0.25">
      <c r="A4891" s="7" t="s">
        <v>9086</v>
      </c>
      <c r="B4891" s="7" t="s">
        <v>9087</v>
      </c>
      <c r="C4891" s="7" t="s">
        <v>37</v>
      </c>
      <c r="D4891" s="7" t="s">
        <v>38</v>
      </c>
      <c r="E4891" s="7" t="s">
        <v>39</v>
      </c>
      <c r="F4891" s="8">
        <v>15</v>
      </c>
      <c r="G4891" s="8">
        <v>731.4</v>
      </c>
      <c r="H4891" s="8">
        <v>731.4</v>
      </c>
      <c r="I4891" s="8">
        <v>3</v>
      </c>
      <c r="J4891" s="8">
        <v>2194.1999999999998</v>
      </c>
      <c r="K4891" s="8">
        <v>731.4</v>
      </c>
      <c r="L4891" s="8">
        <f t="shared" si="304"/>
        <v>95.399999999999977</v>
      </c>
      <c r="M4891" s="8">
        <f t="shared" si="305"/>
        <v>636</v>
      </c>
      <c r="N4891" s="9"/>
      <c r="O4891" s="9"/>
      <c r="P4891" s="8">
        <v>15</v>
      </c>
      <c r="Q4891" s="8">
        <v>731.4</v>
      </c>
      <c r="R4891" s="17">
        <f t="shared" si="306"/>
        <v>0</v>
      </c>
      <c r="S4891" s="18">
        <f t="shared" si="307"/>
        <v>2194.1999999999998</v>
      </c>
    </row>
    <row r="4892" spans="1:19" x14ac:dyDescent="0.25">
      <c r="A4892" s="7" t="s">
        <v>9088</v>
      </c>
      <c r="B4892" s="7" t="s">
        <v>9089</v>
      </c>
      <c r="C4892" s="7" t="s">
        <v>37</v>
      </c>
      <c r="D4892" s="7" t="s">
        <v>38</v>
      </c>
      <c r="E4892" s="7" t="s">
        <v>39</v>
      </c>
      <c r="F4892" s="8">
        <v>15</v>
      </c>
      <c r="G4892" s="8">
        <v>731.4</v>
      </c>
      <c r="H4892" s="8">
        <v>1075.25</v>
      </c>
      <c r="I4892" s="8">
        <v>14</v>
      </c>
      <c r="J4892" s="8">
        <v>10239.599999999999</v>
      </c>
      <c r="K4892" s="8">
        <v>731.39999999999986</v>
      </c>
      <c r="L4892" s="8">
        <f t="shared" si="304"/>
        <v>95.399999999999977</v>
      </c>
      <c r="M4892" s="8">
        <f t="shared" si="305"/>
        <v>635.99999999999989</v>
      </c>
      <c r="N4892" s="14">
        <v>12</v>
      </c>
      <c r="O4892" s="14">
        <v>712.32</v>
      </c>
      <c r="P4892" s="8">
        <v>15</v>
      </c>
      <c r="Q4892" s="8">
        <v>731.4</v>
      </c>
      <c r="R4892" s="17">
        <f t="shared" si="306"/>
        <v>9972.4800000000014</v>
      </c>
      <c r="S4892" s="18">
        <f t="shared" si="307"/>
        <v>10239.599999999999</v>
      </c>
    </row>
    <row r="4893" spans="1:19" x14ac:dyDescent="0.25">
      <c r="A4893" s="7" t="s">
        <v>9090</v>
      </c>
      <c r="B4893" s="7" t="s">
        <v>9091</v>
      </c>
      <c r="C4893" s="7" t="s">
        <v>37</v>
      </c>
      <c r="D4893" s="7" t="s">
        <v>38</v>
      </c>
      <c r="E4893" s="7" t="s">
        <v>39</v>
      </c>
      <c r="F4893" s="8">
        <v>15</v>
      </c>
      <c r="G4893" s="8">
        <v>333.5</v>
      </c>
      <c r="H4893" s="8">
        <v>333.5</v>
      </c>
      <c r="I4893" s="8">
        <v>8</v>
      </c>
      <c r="J4893" s="8">
        <v>2668</v>
      </c>
      <c r="K4893" s="8">
        <v>333.5</v>
      </c>
      <c r="L4893" s="8">
        <f t="shared" si="304"/>
        <v>43.5</v>
      </c>
      <c r="M4893" s="8">
        <f t="shared" si="305"/>
        <v>290</v>
      </c>
      <c r="N4893" s="9"/>
      <c r="O4893" s="9"/>
      <c r="P4893" s="8">
        <v>15</v>
      </c>
      <c r="Q4893" s="8">
        <v>333.5</v>
      </c>
      <c r="R4893" s="17">
        <f t="shared" si="306"/>
        <v>0</v>
      </c>
      <c r="S4893" s="18">
        <f t="shared" si="307"/>
        <v>2668</v>
      </c>
    </row>
    <row r="4894" spans="1:19" x14ac:dyDescent="0.25">
      <c r="A4894" s="7" t="s">
        <v>9092</v>
      </c>
      <c r="B4894" s="7" t="s">
        <v>9093</v>
      </c>
      <c r="C4894" s="7" t="s">
        <v>37</v>
      </c>
      <c r="D4894" s="7" t="s">
        <v>38</v>
      </c>
      <c r="E4894" s="7" t="s">
        <v>39</v>
      </c>
      <c r="F4894" s="8">
        <v>15</v>
      </c>
      <c r="G4894" s="8">
        <v>333.5</v>
      </c>
      <c r="H4894" s="8">
        <v>333.5</v>
      </c>
      <c r="I4894" s="8">
        <v>27</v>
      </c>
      <c r="J4894" s="8">
        <v>9004.5</v>
      </c>
      <c r="K4894" s="8">
        <v>333.5</v>
      </c>
      <c r="L4894" s="8">
        <f t="shared" si="304"/>
        <v>43.5</v>
      </c>
      <c r="M4894" s="8">
        <f t="shared" si="305"/>
        <v>290</v>
      </c>
      <c r="N4894" s="14">
        <v>12</v>
      </c>
      <c r="O4894" s="14">
        <v>324.8</v>
      </c>
      <c r="P4894" s="8">
        <v>15</v>
      </c>
      <c r="Q4894" s="8">
        <v>333.5</v>
      </c>
      <c r="R4894" s="17">
        <f t="shared" si="306"/>
        <v>8769.6</v>
      </c>
      <c r="S4894" s="18">
        <f t="shared" si="307"/>
        <v>9004.5</v>
      </c>
    </row>
    <row r="4895" spans="1:19" x14ac:dyDescent="0.25">
      <c r="A4895" s="7" t="s">
        <v>9107</v>
      </c>
      <c r="B4895" s="7" t="s">
        <v>9108</v>
      </c>
      <c r="C4895" s="7" t="s">
        <v>37</v>
      </c>
      <c r="D4895" s="7" t="s">
        <v>38</v>
      </c>
      <c r="E4895" s="7" t="s">
        <v>39</v>
      </c>
      <c r="F4895" s="8">
        <v>15</v>
      </c>
      <c r="G4895" s="8">
        <v>87.4</v>
      </c>
      <c r="H4895" s="8">
        <v>127.65</v>
      </c>
      <c r="I4895" s="8">
        <v>41</v>
      </c>
      <c r="J4895" s="8">
        <v>3583.400000000001</v>
      </c>
      <c r="K4895" s="8">
        <v>87.40000000000002</v>
      </c>
      <c r="L4895" s="8">
        <f t="shared" si="304"/>
        <v>11.399999999999991</v>
      </c>
      <c r="M4895" s="8">
        <f t="shared" si="305"/>
        <v>76.000000000000028</v>
      </c>
      <c r="N4895" s="8">
        <v>12</v>
      </c>
      <c r="O4895" s="8">
        <v>85.12</v>
      </c>
      <c r="P4895" s="8">
        <v>15</v>
      </c>
      <c r="Q4895" s="8">
        <v>87.4</v>
      </c>
      <c r="R4895" s="17">
        <f t="shared" si="306"/>
        <v>3489.92</v>
      </c>
      <c r="S4895" s="18">
        <f t="shared" si="307"/>
        <v>3583.400000000001</v>
      </c>
    </row>
    <row r="4896" spans="1:19" x14ac:dyDescent="0.25">
      <c r="A4896" s="7" t="s">
        <v>9119</v>
      </c>
      <c r="B4896" s="7" t="s">
        <v>9120</v>
      </c>
      <c r="C4896" s="7" t="s">
        <v>37</v>
      </c>
      <c r="D4896" s="7" t="s">
        <v>38</v>
      </c>
      <c r="E4896" s="7" t="s">
        <v>39</v>
      </c>
      <c r="F4896" s="8">
        <v>15</v>
      </c>
      <c r="G4896" s="8">
        <v>12106.99</v>
      </c>
      <c r="H4896" s="8">
        <v>12106.99</v>
      </c>
      <c r="I4896" s="8">
        <v>3</v>
      </c>
      <c r="J4896" s="8">
        <v>36320.97</v>
      </c>
      <c r="K4896" s="8">
        <v>12106.99</v>
      </c>
      <c r="L4896" s="8">
        <f t="shared" si="304"/>
        <v>1579.1726086956514</v>
      </c>
      <c r="M4896" s="8">
        <f t="shared" si="305"/>
        <v>10527.817391304348</v>
      </c>
      <c r="N4896" s="9"/>
      <c r="O4896" s="9"/>
      <c r="P4896" s="8">
        <v>15</v>
      </c>
      <c r="Q4896" s="8">
        <v>12106.99</v>
      </c>
      <c r="R4896" s="17">
        <f t="shared" si="306"/>
        <v>0</v>
      </c>
      <c r="S4896" s="18">
        <f t="shared" si="307"/>
        <v>36320.97</v>
      </c>
    </row>
    <row r="4897" spans="1:19" x14ac:dyDescent="0.25">
      <c r="A4897" s="7" t="s">
        <v>9121</v>
      </c>
      <c r="B4897" s="7" t="s">
        <v>9122</v>
      </c>
      <c r="C4897" s="7" t="s">
        <v>37</v>
      </c>
      <c r="D4897" s="7" t="s">
        <v>38</v>
      </c>
      <c r="E4897" s="7" t="s">
        <v>39</v>
      </c>
      <c r="F4897" s="8">
        <v>15</v>
      </c>
      <c r="G4897" s="8">
        <v>1195.47</v>
      </c>
      <c r="H4897" s="8">
        <v>1195.47</v>
      </c>
      <c r="I4897" s="8">
        <v>4</v>
      </c>
      <c r="J4897" s="8">
        <v>4781.88</v>
      </c>
      <c r="K4897" s="8">
        <v>1195.47</v>
      </c>
      <c r="L4897" s="8">
        <f t="shared" si="304"/>
        <v>155.93086956521734</v>
      </c>
      <c r="M4897" s="8">
        <f t="shared" si="305"/>
        <v>1039.5391304347827</v>
      </c>
      <c r="N4897" s="9"/>
      <c r="O4897" s="9"/>
      <c r="P4897" s="8">
        <v>15</v>
      </c>
      <c r="Q4897" s="8">
        <v>1195.47</v>
      </c>
      <c r="R4897" s="17">
        <f t="shared" si="306"/>
        <v>0</v>
      </c>
      <c r="S4897" s="18">
        <f t="shared" si="307"/>
        <v>4781.88</v>
      </c>
    </row>
    <row r="4898" spans="1:19" x14ac:dyDescent="0.25">
      <c r="A4898" s="7" t="s">
        <v>9129</v>
      </c>
      <c r="B4898" s="7" t="s">
        <v>9130</v>
      </c>
      <c r="C4898" s="7" t="s">
        <v>14</v>
      </c>
      <c r="D4898" s="7" t="s">
        <v>15</v>
      </c>
      <c r="E4898" s="7" t="s">
        <v>7343</v>
      </c>
      <c r="F4898" s="8">
        <v>21</v>
      </c>
      <c r="G4898" s="8">
        <v>3.27</v>
      </c>
      <c r="H4898" s="8">
        <v>3.27</v>
      </c>
      <c r="I4898" s="8">
        <v>1000</v>
      </c>
      <c r="J4898" s="8">
        <v>3267</v>
      </c>
      <c r="K4898" s="8">
        <v>3.2669999999999999</v>
      </c>
      <c r="L4898" s="8">
        <f t="shared" si="304"/>
        <v>0.56699999999999973</v>
      </c>
      <c r="M4898" s="8">
        <f t="shared" si="305"/>
        <v>2.7</v>
      </c>
      <c r="N4898" s="13"/>
      <c r="O4898" s="13"/>
      <c r="P4898" s="8">
        <v>21</v>
      </c>
      <c r="Q4898" s="8">
        <v>3.2669999999999999</v>
      </c>
      <c r="R4898" s="17">
        <f t="shared" si="306"/>
        <v>0</v>
      </c>
      <c r="S4898" s="18">
        <f t="shared" si="307"/>
        <v>3267</v>
      </c>
    </row>
    <row r="4899" spans="1:19" x14ac:dyDescent="0.25">
      <c r="A4899" s="7" t="s">
        <v>9133</v>
      </c>
      <c r="B4899" s="7" t="s">
        <v>9134</v>
      </c>
      <c r="C4899" s="7" t="s">
        <v>37</v>
      </c>
      <c r="D4899" s="7" t="s">
        <v>38</v>
      </c>
      <c r="E4899" s="7" t="s">
        <v>39</v>
      </c>
      <c r="F4899" s="8">
        <v>15</v>
      </c>
      <c r="G4899" s="8">
        <v>1417.63</v>
      </c>
      <c r="H4899" s="8">
        <v>1417.63</v>
      </c>
      <c r="I4899" s="8">
        <v>4</v>
      </c>
      <c r="J4899" s="8">
        <v>5670.52</v>
      </c>
      <c r="K4899" s="8">
        <v>1417.63</v>
      </c>
      <c r="L4899" s="8">
        <f t="shared" si="304"/>
        <v>184.90826086956508</v>
      </c>
      <c r="M4899" s="8">
        <f t="shared" si="305"/>
        <v>1232.721739130435</v>
      </c>
      <c r="N4899" s="14">
        <v>12</v>
      </c>
      <c r="O4899" s="14">
        <v>1491.06</v>
      </c>
      <c r="P4899" s="8">
        <v>15</v>
      </c>
      <c r="Q4899" s="8">
        <v>1417.63</v>
      </c>
      <c r="R4899" s="17">
        <f t="shared" si="306"/>
        <v>5964.24</v>
      </c>
      <c r="S4899" s="18">
        <f t="shared" si="307"/>
        <v>5670.52</v>
      </c>
    </row>
    <row r="4900" spans="1:19" x14ac:dyDescent="0.25">
      <c r="A4900" s="7" t="s">
        <v>9135</v>
      </c>
      <c r="B4900" s="7" t="s">
        <v>9136</v>
      </c>
      <c r="C4900" s="7" t="s">
        <v>37</v>
      </c>
      <c r="D4900" s="7" t="s">
        <v>38</v>
      </c>
      <c r="E4900" s="7" t="s">
        <v>39</v>
      </c>
      <c r="F4900" s="8">
        <v>15</v>
      </c>
      <c r="G4900" s="8">
        <v>1417.63</v>
      </c>
      <c r="H4900" s="8">
        <v>1417.63</v>
      </c>
      <c r="I4900" s="8">
        <v>1</v>
      </c>
      <c r="J4900" s="8">
        <v>1417.63</v>
      </c>
      <c r="K4900" s="8">
        <v>1417.63</v>
      </c>
      <c r="L4900" s="8">
        <f t="shared" si="304"/>
        <v>184.90826086956508</v>
      </c>
      <c r="M4900" s="8">
        <f t="shared" si="305"/>
        <v>1232.721739130435</v>
      </c>
      <c r="N4900" s="8">
        <v>12</v>
      </c>
      <c r="O4900" s="8">
        <v>1491.0550000000001</v>
      </c>
      <c r="P4900" s="8">
        <v>15</v>
      </c>
      <c r="Q4900" s="8">
        <v>1417.63</v>
      </c>
      <c r="R4900" s="17">
        <f t="shared" si="306"/>
        <v>1491.0550000000001</v>
      </c>
      <c r="S4900" s="18">
        <f t="shared" si="307"/>
        <v>1417.63</v>
      </c>
    </row>
    <row r="4901" spans="1:19" x14ac:dyDescent="0.25">
      <c r="A4901" s="7" t="s">
        <v>9137</v>
      </c>
      <c r="B4901" s="7" t="s">
        <v>9138</v>
      </c>
      <c r="C4901" s="7" t="s">
        <v>7375</v>
      </c>
      <c r="D4901" s="7" t="s">
        <v>7376</v>
      </c>
      <c r="E4901" s="7" t="s">
        <v>7377</v>
      </c>
      <c r="F4901" s="8">
        <v>15</v>
      </c>
      <c r="G4901" s="8">
        <v>104.76</v>
      </c>
      <c r="H4901" s="8">
        <v>104.76</v>
      </c>
      <c r="I4901" s="8">
        <v>288</v>
      </c>
      <c r="J4901" s="8">
        <v>30170.48</v>
      </c>
      <c r="K4901" s="8">
        <v>104.75861111111111</v>
      </c>
      <c r="L4901" s="8">
        <f t="shared" si="304"/>
        <v>13.664166666666659</v>
      </c>
      <c r="M4901" s="8">
        <f t="shared" si="305"/>
        <v>91.094444444444449</v>
      </c>
      <c r="N4901" s="14">
        <v>12</v>
      </c>
      <c r="O4901" s="14">
        <v>104.75861111111111</v>
      </c>
      <c r="P4901" s="8">
        <v>15</v>
      </c>
      <c r="Q4901" s="8">
        <v>104.75861111111111</v>
      </c>
      <c r="R4901" s="17">
        <f t="shared" si="306"/>
        <v>30170.48</v>
      </c>
      <c r="S4901" s="18">
        <f t="shared" si="307"/>
        <v>30170.48</v>
      </c>
    </row>
    <row r="4902" spans="1:19" x14ac:dyDescent="0.25">
      <c r="A4902" s="7" t="s">
        <v>9139</v>
      </c>
      <c r="B4902" s="7" t="s">
        <v>9140</v>
      </c>
      <c r="C4902" s="7" t="s">
        <v>32</v>
      </c>
      <c r="D4902" s="7" t="s">
        <v>33</v>
      </c>
      <c r="E4902" s="7" t="s">
        <v>34</v>
      </c>
      <c r="F4902" s="8">
        <v>15</v>
      </c>
      <c r="G4902" s="8">
        <v>8625</v>
      </c>
      <c r="H4902" s="8">
        <v>8625</v>
      </c>
      <c r="I4902" s="8">
        <v>1</v>
      </c>
      <c r="J4902" s="8">
        <v>8625</v>
      </c>
      <c r="K4902" s="8">
        <v>8625</v>
      </c>
      <c r="L4902" s="8">
        <f t="shared" si="304"/>
        <v>1124.9999999999991</v>
      </c>
      <c r="M4902" s="8">
        <f t="shared" si="305"/>
        <v>7500.0000000000009</v>
      </c>
      <c r="N4902" s="13"/>
      <c r="O4902" s="13"/>
      <c r="P4902" s="8">
        <v>15</v>
      </c>
      <c r="Q4902" s="8">
        <v>8625</v>
      </c>
      <c r="R4902" s="17">
        <f t="shared" si="306"/>
        <v>0</v>
      </c>
      <c r="S4902" s="18">
        <f t="shared" si="307"/>
        <v>8625</v>
      </c>
    </row>
    <row r="4903" spans="1:19" x14ac:dyDescent="0.25">
      <c r="A4903" s="7" t="s">
        <v>9141</v>
      </c>
      <c r="B4903" s="7" t="s">
        <v>9142</v>
      </c>
      <c r="C4903" s="7" t="s">
        <v>7886</v>
      </c>
      <c r="D4903" s="7" t="s">
        <v>7887</v>
      </c>
      <c r="E4903" s="7" t="s">
        <v>7888</v>
      </c>
      <c r="F4903" s="8">
        <v>21</v>
      </c>
      <c r="G4903" s="8">
        <v>261.98</v>
      </c>
      <c r="H4903" s="8">
        <v>261.98</v>
      </c>
      <c r="I4903" s="8">
        <v>50</v>
      </c>
      <c r="J4903" s="8">
        <v>13098.86</v>
      </c>
      <c r="K4903" s="8">
        <v>261.97720000000004</v>
      </c>
      <c r="L4903" s="8">
        <f t="shared" si="304"/>
        <v>45.467117355371897</v>
      </c>
      <c r="M4903" s="8">
        <f t="shared" si="305"/>
        <v>216.51008264462814</v>
      </c>
      <c r="N4903" s="9"/>
      <c r="O4903" s="9"/>
      <c r="P4903" s="8">
        <v>21</v>
      </c>
      <c r="Q4903" s="8">
        <v>261.97720000000004</v>
      </c>
      <c r="R4903" s="17">
        <f t="shared" si="306"/>
        <v>0</v>
      </c>
      <c r="S4903" s="18">
        <f t="shared" si="307"/>
        <v>13098.86</v>
      </c>
    </row>
    <row r="4904" spans="1:19" x14ac:dyDescent="0.25">
      <c r="A4904" s="7" t="s">
        <v>9149</v>
      </c>
      <c r="B4904" s="7" t="s">
        <v>9150</v>
      </c>
      <c r="C4904" s="7" t="s">
        <v>37</v>
      </c>
      <c r="D4904" s="7" t="s">
        <v>38</v>
      </c>
      <c r="E4904" s="7" t="s">
        <v>39</v>
      </c>
      <c r="F4904" s="8">
        <v>15</v>
      </c>
      <c r="G4904" s="8">
        <v>731.4</v>
      </c>
      <c r="H4904" s="8">
        <v>731.4</v>
      </c>
      <c r="I4904" s="8">
        <v>8</v>
      </c>
      <c r="J4904" s="8">
        <v>5851.2</v>
      </c>
      <c r="K4904" s="8">
        <v>731.4</v>
      </c>
      <c r="L4904" s="8">
        <f t="shared" si="304"/>
        <v>95.399999999999977</v>
      </c>
      <c r="M4904" s="8">
        <f t="shared" si="305"/>
        <v>636</v>
      </c>
      <c r="N4904" s="14">
        <v>12</v>
      </c>
      <c r="O4904" s="14">
        <v>712.32</v>
      </c>
      <c r="P4904" s="8">
        <v>15</v>
      </c>
      <c r="Q4904" s="8">
        <v>731.4</v>
      </c>
      <c r="R4904" s="17">
        <f t="shared" si="306"/>
        <v>5698.56</v>
      </c>
      <c r="S4904" s="18">
        <f t="shared" si="307"/>
        <v>5851.2</v>
      </c>
    </row>
    <row r="4905" spans="1:19" x14ac:dyDescent="0.25">
      <c r="A4905" s="7" t="s">
        <v>9156</v>
      </c>
      <c r="B4905" s="7" t="s">
        <v>9157</v>
      </c>
      <c r="C4905" s="7" t="s">
        <v>14</v>
      </c>
      <c r="D4905" s="7" t="s">
        <v>15</v>
      </c>
      <c r="E4905" s="7" t="s">
        <v>7240</v>
      </c>
      <c r="F4905" s="8">
        <v>21</v>
      </c>
      <c r="G4905" s="8">
        <v>566.28</v>
      </c>
      <c r="H4905" s="8">
        <v>566.28</v>
      </c>
      <c r="I4905" s="8">
        <v>4</v>
      </c>
      <c r="J4905" s="8">
        <v>2265.12</v>
      </c>
      <c r="K4905" s="8">
        <v>566.28</v>
      </c>
      <c r="L4905" s="8">
        <f t="shared" si="304"/>
        <v>98.279999999999973</v>
      </c>
      <c r="M4905" s="8">
        <f t="shared" si="305"/>
        <v>468</v>
      </c>
      <c r="N4905" s="9"/>
      <c r="O4905" s="9"/>
      <c r="P4905" s="8">
        <v>21</v>
      </c>
      <c r="Q4905" s="8">
        <v>566.28</v>
      </c>
      <c r="R4905" s="17">
        <f t="shared" si="306"/>
        <v>0</v>
      </c>
      <c r="S4905" s="18">
        <f t="shared" si="307"/>
        <v>2265.12</v>
      </c>
    </row>
    <row r="4906" spans="1:19" x14ac:dyDescent="0.25">
      <c r="A4906" s="7" t="s">
        <v>9158</v>
      </c>
      <c r="B4906" s="7" t="s">
        <v>9159</v>
      </c>
      <c r="C4906" s="7" t="s">
        <v>37</v>
      </c>
      <c r="D4906" s="7" t="s">
        <v>38</v>
      </c>
      <c r="E4906" s="7" t="s">
        <v>39</v>
      </c>
      <c r="F4906" s="8">
        <v>15</v>
      </c>
      <c r="G4906" s="8">
        <v>11210.38</v>
      </c>
      <c r="H4906" s="8">
        <v>11210.38</v>
      </c>
      <c r="I4906" s="8">
        <v>1</v>
      </c>
      <c r="J4906" s="8">
        <v>11210.38</v>
      </c>
      <c r="K4906" s="8">
        <v>11210.38</v>
      </c>
      <c r="L4906" s="8">
        <f t="shared" si="304"/>
        <v>1462.2234782608684</v>
      </c>
      <c r="M4906" s="8">
        <f t="shared" si="305"/>
        <v>9748.1565217391308</v>
      </c>
      <c r="N4906" s="14">
        <v>12</v>
      </c>
      <c r="O4906" s="14">
        <v>11791.17</v>
      </c>
      <c r="P4906" s="8">
        <v>15</v>
      </c>
      <c r="Q4906" s="8">
        <v>11210.38</v>
      </c>
      <c r="R4906" s="17">
        <f t="shared" si="306"/>
        <v>11791.17</v>
      </c>
      <c r="S4906" s="18">
        <f t="shared" si="307"/>
        <v>11210.38</v>
      </c>
    </row>
    <row r="4907" spans="1:19" x14ac:dyDescent="0.25">
      <c r="A4907" s="7" t="s">
        <v>9160</v>
      </c>
      <c r="B4907" s="7" t="s">
        <v>9161</v>
      </c>
      <c r="C4907" s="7" t="s">
        <v>7400</v>
      </c>
      <c r="D4907" s="7" t="s">
        <v>7401</v>
      </c>
      <c r="E4907" s="7" t="s">
        <v>7402</v>
      </c>
      <c r="F4907" s="8">
        <v>15</v>
      </c>
      <c r="G4907" s="8">
        <v>872.54</v>
      </c>
      <c r="H4907" s="8">
        <v>872.54</v>
      </c>
      <c r="I4907" s="8">
        <v>2</v>
      </c>
      <c r="J4907" s="8">
        <v>1745.08</v>
      </c>
      <c r="K4907" s="8">
        <v>872.54</v>
      </c>
      <c r="L4907" s="8">
        <f t="shared" si="304"/>
        <v>113.8095652173912</v>
      </c>
      <c r="M4907" s="8">
        <f t="shared" si="305"/>
        <v>758.73043478260877</v>
      </c>
      <c r="N4907" s="9"/>
      <c r="O4907" s="9"/>
      <c r="P4907" s="8">
        <v>15</v>
      </c>
      <c r="Q4907" s="8">
        <v>872.54</v>
      </c>
      <c r="R4907" s="17">
        <f t="shared" si="306"/>
        <v>0</v>
      </c>
      <c r="S4907" s="18">
        <f t="shared" si="307"/>
        <v>1745.08</v>
      </c>
    </row>
    <row r="4908" spans="1:19" x14ac:dyDescent="0.25">
      <c r="A4908" s="7" t="s">
        <v>9164</v>
      </c>
      <c r="B4908" s="7" t="s">
        <v>9165</v>
      </c>
      <c r="C4908" s="7" t="s">
        <v>37</v>
      </c>
      <c r="D4908" s="7" t="s">
        <v>38</v>
      </c>
      <c r="E4908" s="7" t="s">
        <v>39</v>
      </c>
      <c r="F4908" s="8">
        <v>15</v>
      </c>
      <c r="G4908" s="8">
        <v>918.85</v>
      </c>
      <c r="H4908" s="8">
        <v>1075.25</v>
      </c>
      <c r="I4908" s="8">
        <v>18</v>
      </c>
      <c r="J4908" s="8">
        <v>16539.3</v>
      </c>
      <c r="K4908" s="8">
        <v>918.84999999999991</v>
      </c>
      <c r="L4908" s="8">
        <f t="shared" si="304"/>
        <v>119.84999999999991</v>
      </c>
      <c r="M4908" s="8">
        <f t="shared" si="305"/>
        <v>799</v>
      </c>
      <c r="N4908" s="9"/>
      <c r="O4908" s="9"/>
      <c r="P4908" s="8">
        <v>15</v>
      </c>
      <c r="Q4908" s="8">
        <v>918.85</v>
      </c>
      <c r="R4908" s="17">
        <f t="shared" si="306"/>
        <v>0</v>
      </c>
      <c r="S4908" s="18">
        <f t="shared" si="307"/>
        <v>16539.3</v>
      </c>
    </row>
    <row r="4909" spans="1:19" x14ac:dyDescent="0.25">
      <c r="A4909" s="7" t="s">
        <v>9166</v>
      </c>
      <c r="B4909" s="7" t="s">
        <v>9167</v>
      </c>
      <c r="C4909" s="7" t="s">
        <v>37</v>
      </c>
      <c r="D4909" s="7" t="s">
        <v>38</v>
      </c>
      <c r="E4909" s="7" t="s">
        <v>39</v>
      </c>
      <c r="F4909" s="8">
        <v>15</v>
      </c>
      <c r="G4909" s="8">
        <v>333.5</v>
      </c>
      <c r="H4909" s="8">
        <v>333.5</v>
      </c>
      <c r="I4909" s="8">
        <v>16</v>
      </c>
      <c r="J4909" s="8">
        <v>5336</v>
      </c>
      <c r="K4909" s="8">
        <v>333.5</v>
      </c>
      <c r="L4909" s="8">
        <f t="shared" si="304"/>
        <v>43.5</v>
      </c>
      <c r="M4909" s="8">
        <f t="shared" si="305"/>
        <v>290</v>
      </c>
      <c r="N4909" s="9"/>
      <c r="O4909" s="9"/>
      <c r="P4909" s="8">
        <v>15</v>
      </c>
      <c r="Q4909" s="8">
        <v>333.5</v>
      </c>
      <c r="R4909" s="17">
        <f t="shared" si="306"/>
        <v>0</v>
      </c>
      <c r="S4909" s="18">
        <f t="shared" si="307"/>
        <v>5336</v>
      </c>
    </row>
    <row r="4910" spans="1:19" x14ac:dyDescent="0.25">
      <c r="A4910" s="7" t="s">
        <v>9168</v>
      </c>
      <c r="B4910" s="7" t="s">
        <v>9169</v>
      </c>
      <c r="C4910" s="7" t="s">
        <v>37</v>
      </c>
      <c r="D4910" s="7" t="s">
        <v>38</v>
      </c>
      <c r="E4910" s="7" t="s">
        <v>39</v>
      </c>
      <c r="F4910" s="8">
        <v>15</v>
      </c>
      <c r="G4910" s="8">
        <v>333.5</v>
      </c>
      <c r="H4910" s="8">
        <v>333.5</v>
      </c>
      <c r="I4910" s="8">
        <v>8</v>
      </c>
      <c r="J4910" s="8">
        <v>2668</v>
      </c>
      <c r="K4910" s="8">
        <v>333.5</v>
      </c>
      <c r="L4910" s="8">
        <f t="shared" si="304"/>
        <v>43.5</v>
      </c>
      <c r="M4910" s="8">
        <f t="shared" si="305"/>
        <v>290</v>
      </c>
      <c r="N4910" s="9"/>
      <c r="O4910" s="9"/>
      <c r="P4910" s="8">
        <v>15</v>
      </c>
      <c r="Q4910" s="8">
        <v>333.5</v>
      </c>
      <c r="R4910" s="17">
        <f t="shared" si="306"/>
        <v>0</v>
      </c>
      <c r="S4910" s="18">
        <f t="shared" si="307"/>
        <v>2668</v>
      </c>
    </row>
    <row r="4911" spans="1:19" x14ac:dyDescent="0.25">
      <c r="A4911" s="7" t="s">
        <v>9170</v>
      </c>
      <c r="B4911" s="7" t="s">
        <v>9171</v>
      </c>
      <c r="C4911" s="7" t="s">
        <v>14</v>
      </c>
      <c r="D4911" s="7" t="s">
        <v>15</v>
      </c>
      <c r="E4911" s="7" t="s">
        <v>2322</v>
      </c>
      <c r="F4911" s="8">
        <v>15</v>
      </c>
      <c r="G4911" s="8">
        <v>2518.5</v>
      </c>
      <c r="H4911" s="8">
        <v>2518.5</v>
      </c>
      <c r="I4911" s="8">
        <v>20</v>
      </c>
      <c r="J4911" s="8">
        <v>50370</v>
      </c>
      <c r="K4911" s="8">
        <v>2518.5</v>
      </c>
      <c r="L4911" s="8">
        <f t="shared" si="304"/>
        <v>328.5</v>
      </c>
      <c r="M4911" s="8">
        <f t="shared" si="305"/>
        <v>2190</v>
      </c>
      <c r="N4911" s="8">
        <v>12</v>
      </c>
      <c r="O4911" s="8">
        <v>2452.8000000000002</v>
      </c>
      <c r="P4911" s="8">
        <v>15</v>
      </c>
      <c r="Q4911" s="8">
        <v>2518.5</v>
      </c>
      <c r="R4911" s="17">
        <f t="shared" si="306"/>
        <v>49056</v>
      </c>
      <c r="S4911" s="18">
        <f t="shared" si="307"/>
        <v>50370</v>
      </c>
    </row>
    <row r="4912" spans="1:19" x14ac:dyDescent="0.25">
      <c r="A4912" s="7" t="s">
        <v>9172</v>
      </c>
      <c r="B4912" s="7" t="s">
        <v>9173</v>
      </c>
      <c r="C4912" s="7" t="s">
        <v>37</v>
      </c>
      <c r="D4912" s="7" t="s">
        <v>38</v>
      </c>
      <c r="E4912" s="7" t="s">
        <v>39</v>
      </c>
      <c r="F4912" s="8">
        <v>15</v>
      </c>
      <c r="G4912" s="8">
        <v>2573.2600000000002</v>
      </c>
      <c r="H4912" s="8">
        <v>2573.2600000000002</v>
      </c>
      <c r="I4912" s="8">
        <v>2</v>
      </c>
      <c r="J4912" s="8">
        <v>5146.5200000000004</v>
      </c>
      <c r="K4912" s="8">
        <v>2573.2600000000002</v>
      </c>
      <c r="L4912" s="8">
        <f t="shared" si="304"/>
        <v>335.64260869565214</v>
      </c>
      <c r="M4912" s="8">
        <f t="shared" si="305"/>
        <v>2237.6173913043481</v>
      </c>
      <c r="N4912" s="9"/>
      <c r="O4912" s="9"/>
      <c r="P4912" s="8">
        <v>15</v>
      </c>
      <c r="Q4912" s="8">
        <v>2573.2600000000002</v>
      </c>
      <c r="R4912" s="17">
        <f t="shared" si="306"/>
        <v>0</v>
      </c>
      <c r="S4912" s="18">
        <f t="shared" si="307"/>
        <v>5146.5200000000004</v>
      </c>
    </row>
    <row r="4913" spans="1:19" x14ac:dyDescent="0.25">
      <c r="A4913" s="7" t="s">
        <v>9176</v>
      </c>
      <c r="B4913" s="7" t="s">
        <v>9177</v>
      </c>
      <c r="C4913" s="7" t="s">
        <v>37</v>
      </c>
      <c r="D4913" s="7" t="s">
        <v>38</v>
      </c>
      <c r="E4913" s="7" t="s">
        <v>39</v>
      </c>
      <c r="F4913" s="8">
        <v>15</v>
      </c>
      <c r="G4913" s="8">
        <v>9390.9</v>
      </c>
      <c r="H4913" s="8">
        <v>9390.9</v>
      </c>
      <c r="I4913" s="8">
        <v>2</v>
      </c>
      <c r="J4913" s="8">
        <v>18781.8</v>
      </c>
      <c r="K4913" s="8">
        <v>9390.9</v>
      </c>
      <c r="L4913" s="8">
        <f t="shared" si="304"/>
        <v>1224.8999999999996</v>
      </c>
      <c r="M4913" s="8">
        <f t="shared" si="305"/>
        <v>8166</v>
      </c>
      <c r="N4913" s="13"/>
      <c r="O4913" s="13"/>
      <c r="P4913" s="8">
        <v>15</v>
      </c>
      <c r="Q4913" s="8">
        <v>9390.9</v>
      </c>
      <c r="R4913" s="17">
        <f t="shared" si="306"/>
        <v>0</v>
      </c>
      <c r="S4913" s="18">
        <f t="shared" si="307"/>
        <v>18781.8</v>
      </c>
    </row>
    <row r="4914" spans="1:19" x14ac:dyDescent="0.25">
      <c r="A4914" s="7" t="s">
        <v>9178</v>
      </c>
      <c r="B4914" s="7" t="s">
        <v>9179</v>
      </c>
      <c r="C4914" s="7" t="s">
        <v>37</v>
      </c>
      <c r="D4914" s="7" t="s">
        <v>38</v>
      </c>
      <c r="E4914" s="7" t="s">
        <v>39</v>
      </c>
      <c r="F4914" s="8">
        <v>15</v>
      </c>
      <c r="G4914" s="8">
        <v>10036.049999999999</v>
      </c>
      <c r="H4914" s="8">
        <v>10036.049999999999</v>
      </c>
      <c r="I4914" s="8">
        <v>4</v>
      </c>
      <c r="J4914" s="8">
        <v>40144.199999999997</v>
      </c>
      <c r="K4914" s="8">
        <v>10036.049999999999</v>
      </c>
      <c r="L4914" s="8">
        <f t="shared" si="304"/>
        <v>1309.0499999999993</v>
      </c>
      <c r="M4914" s="8">
        <f t="shared" si="305"/>
        <v>8727</v>
      </c>
      <c r="N4914" s="9"/>
      <c r="O4914" s="9"/>
      <c r="P4914" s="8">
        <v>15</v>
      </c>
      <c r="Q4914" s="8">
        <v>10036.049999999999</v>
      </c>
      <c r="R4914" s="17">
        <f t="shared" si="306"/>
        <v>0</v>
      </c>
      <c r="S4914" s="18">
        <f t="shared" si="307"/>
        <v>40144.199999999997</v>
      </c>
    </row>
    <row r="4915" spans="1:19" x14ac:dyDescent="0.25">
      <c r="A4915" s="7" t="s">
        <v>9182</v>
      </c>
      <c r="B4915" s="7" t="s">
        <v>9183</v>
      </c>
      <c r="C4915" s="7" t="s">
        <v>37</v>
      </c>
      <c r="D4915" s="7" t="s">
        <v>38</v>
      </c>
      <c r="E4915" s="7" t="s">
        <v>39</v>
      </c>
      <c r="F4915" s="8">
        <v>15</v>
      </c>
      <c r="G4915" s="8">
        <v>10036.049999999999</v>
      </c>
      <c r="H4915" s="8">
        <v>10036.049999999999</v>
      </c>
      <c r="I4915" s="8">
        <v>3</v>
      </c>
      <c r="J4915" s="8">
        <v>30108.149999999998</v>
      </c>
      <c r="K4915" s="8">
        <v>10036.049999999999</v>
      </c>
      <c r="L4915" s="8">
        <f t="shared" si="304"/>
        <v>1309.0499999999993</v>
      </c>
      <c r="M4915" s="8">
        <f t="shared" si="305"/>
        <v>8727</v>
      </c>
      <c r="N4915" s="13"/>
      <c r="O4915" s="13"/>
      <c r="P4915" s="8">
        <v>15</v>
      </c>
      <c r="Q4915" s="8">
        <v>10036.049999999999</v>
      </c>
      <c r="R4915" s="17">
        <f t="shared" si="306"/>
        <v>0</v>
      </c>
      <c r="S4915" s="18">
        <f t="shared" si="307"/>
        <v>30108.149999999998</v>
      </c>
    </row>
    <row r="4916" spans="1:19" x14ac:dyDescent="0.25">
      <c r="A4916" s="7" t="s">
        <v>9184</v>
      </c>
      <c r="B4916" s="7" t="s">
        <v>9185</v>
      </c>
      <c r="C4916" s="7" t="s">
        <v>14</v>
      </c>
      <c r="D4916" s="7" t="s">
        <v>15</v>
      </c>
      <c r="E4916" s="7" t="s">
        <v>2322</v>
      </c>
      <c r="F4916" s="8">
        <v>21</v>
      </c>
      <c r="G4916" s="8">
        <v>393.25</v>
      </c>
      <c r="H4916" s="8">
        <v>393.25</v>
      </c>
      <c r="I4916" s="8">
        <v>21</v>
      </c>
      <c r="J4916" s="8">
        <v>8258.25</v>
      </c>
      <c r="K4916" s="8">
        <v>393.25</v>
      </c>
      <c r="L4916" s="8">
        <f t="shared" si="304"/>
        <v>68.25</v>
      </c>
      <c r="M4916" s="8">
        <f t="shared" si="305"/>
        <v>325</v>
      </c>
      <c r="N4916" s="9"/>
      <c r="O4916" s="9"/>
      <c r="P4916" s="8">
        <v>21</v>
      </c>
      <c r="Q4916" s="8">
        <v>393.25</v>
      </c>
      <c r="R4916" s="17">
        <f t="shared" si="306"/>
        <v>0</v>
      </c>
      <c r="S4916" s="18">
        <f t="shared" si="307"/>
        <v>8258.25</v>
      </c>
    </row>
    <row r="4917" spans="1:19" x14ac:dyDescent="0.25">
      <c r="A4917" s="7" t="s">
        <v>9186</v>
      </c>
      <c r="B4917" s="7" t="s">
        <v>9187</v>
      </c>
      <c r="C4917" s="7" t="s">
        <v>7539</v>
      </c>
      <c r="D4917" s="7" t="s">
        <v>7540</v>
      </c>
      <c r="E4917" s="7" t="s">
        <v>7798</v>
      </c>
      <c r="F4917" s="8">
        <v>21</v>
      </c>
      <c r="G4917" s="8">
        <v>0.37</v>
      </c>
      <c r="H4917" s="8">
        <v>0.37</v>
      </c>
      <c r="I4917" s="8">
        <v>5000</v>
      </c>
      <c r="J4917" s="8">
        <v>1851.3</v>
      </c>
      <c r="K4917" s="8">
        <v>0.37025999999999998</v>
      </c>
      <c r="L4917" s="8">
        <f t="shared" si="304"/>
        <v>6.4259999999999984E-2</v>
      </c>
      <c r="M4917" s="8">
        <f t="shared" si="305"/>
        <v>0.30599999999999999</v>
      </c>
      <c r="N4917" s="8">
        <v>21</v>
      </c>
      <c r="O4917" s="8">
        <v>0.37025999999999998</v>
      </c>
      <c r="P4917" s="8">
        <v>21</v>
      </c>
      <c r="Q4917" s="8">
        <v>0.37025999999999998</v>
      </c>
      <c r="R4917" s="17">
        <f t="shared" si="306"/>
        <v>1851.3</v>
      </c>
      <c r="S4917" s="18">
        <f t="shared" si="307"/>
        <v>1851.3</v>
      </c>
    </row>
    <row r="4918" spans="1:19" x14ac:dyDescent="0.25">
      <c r="A4918" s="7" t="s">
        <v>9190</v>
      </c>
      <c r="B4918" s="7" t="s">
        <v>9191</v>
      </c>
      <c r="C4918" s="7" t="s">
        <v>14</v>
      </c>
      <c r="D4918" s="7" t="s">
        <v>15</v>
      </c>
      <c r="E4918" s="7" t="s">
        <v>2322</v>
      </c>
      <c r="F4918" s="8">
        <v>21</v>
      </c>
      <c r="G4918" s="8">
        <v>6.1</v>
      </c>
      <c r="H4918" s="8">
        <v>6.1</v>
      </c>
      <c r="I4918" s="8">
        <v>500</v>
      </c>
      <c r="J4918" s="8">
        <v>3049.2</v>
      </c>
      <c r="K4918" s="8">
        <v>6.0983999999999998</v>
      </c>
      <c r="L4918" s="8">
        <f t="shared" si="304"/>
        <v>1.0583999999999998</v>
      </c>
      <c r="M4918" s="8">
        <f t="shared" si="305"/>
        <v>5.04</v>
      </c>
      <c r="N4918" s="9"/>
      <c r="O4918" s="9"/>
      <c r="P4918" s="8">
        <v>21</v>
      </c>
      <c r="Q4918" s="8">
        <v>6.0983999999999998</v>
      </c>
      <c r="R4918" s="17">
        <f t="shared" si="306"/>
        <v>0</v>
      </c>
      <c r="S4918" s="18">
        <f t="shared" si="307"/>
        <v>3049.2</v>
      </c>
    </row>
    <row r="4919" spans="1:19" x14ac:dyDescent="0.25">
      <c r="A4919" s="7" t="s">
        <v>9192</v>
      </c>
      <c r="B4919" s="7" t="s">
        <v>9193</v>
      </c>
      <c r="C4919" s="7" t="s">
        <v>14</v>
      </c>
      <c r="D4919" s="7" t="s">
        <v>15</v>
      </c>
      <c r="E4919" s="7" t="s">
        <v>2322</v>
      </c>
      <c r="F4919" s="8">
        <v>21</v>
      </c>
      <c r="G4919" s="8">
        <v>484</v>
      </c>
      <c r="H4919" s="8">
        <v>484</v>
      </c>
      <c r="I4919" s="8">
        <v>4</v>
      </c>
      <c r="J4919" s="8">
        <v>1936</v>
      </c>
      <c r="K4919" s="8">
        <v>484</v>
      </c>
      <c r="L4919" s="8">
        <f t="shared" si="304"/>
        <v>84</v>
      </c>
      <c r="M4919" s="8">
        <f t="shared" si="305"/>
        <v>400</v>
      </c>
      <c r="N4919" s="9"/>
      <c r="O4919" s="9"/>
      <c r="P4919" s="8">
        <v>21</v>
      </c>
      <c r="Q4919" s="8">
        <v>484</v>
      </c>
      <c r="R4919" s="17">
        <f t="shared" si="306"/>
        <v>0</v>
      </c>
      <c r="S4919" s="18">
        <f t="shared" si="307"/>
        <v>1936</v>
      </c>
    </row>
    <row r="4920" spans="1:19" x14ac:dyDescent="0.25">
      <c r="A4920" s="7" t="s">
        <v>9194</v>
      </c>
      <c r="B4920" s="7" t="s">
        <v>9195</v>
      </c>
      <c r="C4920" s="7" t="s">
        <v>14</v>
      </c>
      <c r="D4920" s="7" t="s">
        <v>15</v>
      </c>
      <c r="E4920" s="7" t="s">
        <v>2322</v>
      </c>
      <c r="F4920" s="8">
        <v>21</v>
      </c>
      <c r="G4920" s="8">
        <v>32.549999999999997</v>
      </c>
      <c r="H4920" s="8">
        <v>32.549999999999997</v>
      </c>
      <c r="I4920" s="8">
        <v>400</v>
      </c>
      <c r="J4920" s="8">
        <v>13019.6</v>
      </c>
      <c r="K4920" s="8">
        <v>32.548999999999999</v>
      </c>
      <c r="L4920" s="8">
        <f t="shared" si="304"/>
        <v>5.6489999999999974</v>
      </c>
      <c r="M4920" s="8">
        <f t="shared" si="305"/>
        <v>26.900000000000002</v>
      </c>
      <c r="N4920" s="9"/>
      <c r="O4920" s="9"/>
      <c r="P4920" s="8">
        <v>21</v>
      </c>
      <c r="Q4920" s="8">
        <v>32.548999999999999</v>
      </c>
      <c r="R4920" s="17">
        <f t="shared" si="306"/>
        <v>0</v>
      </c>
      <c r="S4920" s="18">
        <f t="shared" si="307"/>
        <v>13019.6</v>
      </c>
    </row>
    <row r="4921" spans="1:19" x14ac:dyDescent="0.25">
      <c r="A4921" s="7" t="s">
        <v>9204</v>
      </c>
      <c r="B4921" s="7" t="s">
        <v>9205</v>
      </c>
      <c r="C4921" s="7" t="s">
        <v>7400</v>
      </c>
      <c r="D4921" s="7" t="s">
        <v>7401</v>
      </c>
      <c r="E4921" s="7" t="s">
        <v>7402</v>
      </c>
      <c r="F4921" s="8">
        <v>15</v>
      </c>
      <c r="G4921" s="8">
        <v>323</v>
      </c>
      <c r="H4921" s="8">
        <v>323</v>
      </c>
      <c r="I4921" s="8">
        <v>1</v>
      </c>
      <c r="J4921" s="8">
        <v>323</v>
      </c>
      <c r="K4921" s="8">
        <v>323</v>
      </c>
      <c r="L4921" s="8">
        <f t="shared" si="304"/>
        <v>42.130434782608688</v>
      </c>
      <c r="M4921" s="8">
        <f t="shared" si="305"/>
        <v>280.86956521739131</v>
      </c>
      <c r="N4921" s="13"/>
      <c r="O4921" s="13"/>
      <c r="P4921" s="8">
        <v>15</v>
      </c>
      <c r="Q4921" s="8">
        <v>323</v>
      </c>
      <c r="R4921" s="17">
        <f t="shared" si="306"/>
        <v>0</v>
      </c>
      <c r="S4921" s="18">
        <f t="shared" si="307"/>
        <v>323</v>
      </c>
    </row>
    <row r="4922" spans="1:19" x14ac:dyDescent="0.25">
      <c r="A4922" s="7" t="s">
        <v>9206</v>
      </c>
      <c r="B4922" s="7" t="s">
        <v>9207</v>
      </c>
      <c r="C4922" s="7" t="s">
        <v>7400</v>
      </c>
      <c r="D4922" s="7" t="s">
        <v>7401</v>
      </c>
      <c r="E4922" s="7" t="s">
        <v>7402</v>
      </c>
      <c r="F4922" s="8">
        <v>15</v>
      </c>
      <c r="G4922" s="8">
        <v>323</v>
      </c>
      <c r="H4922" s="8">
        <v>323</v>
      </c>
      <c r="I4922" s="8">
        <v>1</v>
      </c>
      <c r="J4922" s="8">
        <v>323</v>
      </c>
      <c r="K4922" s="8">
        <v>323</v>
      </c>
      <c r="L4922" s="8">
        <f t="shared" si="304"/>
        <v>42.130434782608688</v>
      </c>
      <c r="M4922" s="8">
        <f t="shared" si="305"/>
        <v>280.86956521739131</v>
      </c>
      <c r="N4922" s="9"/>
      <c r="O4922" s="9"/>
      <c r="P4922" s="8">
        <v>15</v>
      </c>
      <c r="Q4922" s="8">
        <v>323</v>
      </c>
      <c r="R4922" s="17">
        <f t="shared" si="306"/>
        <v>0</v>
      </c>
      <c r="S4922" s="18">
        <f t="shared" si="307"/>
        <v>323</v>
      </c>
    </row>
    <row r="4923" spans="1:19" x14ac:dyDescent="0.25">
      <c r="A4923" s="7" t="s">
        <v>9218</v>
      </c>
      <c r="B4923" s="7" t="s">
        <v>9219</v>
      </c>
      <c r="C4923" s="7" t="s">
        <v>7400</v>
      </c>
      <c r="D4923" s="7" t="s">
        <v>7401</v>
      </c>
      <c r="E4923" s="7" t="s">
        <v>7402</v>
      </c>
      <c r="F4923" s="8">
        <v>21</v>
      </c>
      <c r="G4923" s="8">
        <v>1055.8599999999999</v>
      </c>
      <c r="H4923" s="8">
        <v>1055.8599999999999</v>
      </c>
      <c r="I4923" s="8">
        <v>1</v>
      </c>
      <c r="J4923" s="8">
        <v>1055.8599999999999</v>
      </c>
      <c r="K4923" s="8">
        <v>1055.8599999999999</v>
      </c>
      <c r="L4923" s="8">
        <f t="shared" si="304"/>
        <v>183.24842975206604</v>
      </c>
      <c r="M4923" s="8">
        <f t="shared" si="305"/>
        <v>872.61157024793386</v>
      </c>
      <c r="N4923" s="9"/>
      <c r="O4923" s="9"/>
      <c r="P4923" s="8">
        <v>21</v>
      </c>
      <c r="Q4923" s="8">
        <v>1055.8599999999999</v>
      </c>
      <c r="R4923" s="17">
        <f t="shared" si="306"/>
        <v>0</v>
      </c>
      <c r="S4923" s="18">
        <f t="shared" si="307"/>
        <v>1055.8599999999999</v>
      </c>
    </row>
    <row r="4924" spans="1:19" x14ac:dyDescent="0.25">
      <c r="A4924" s="7" t="s">
        <v>9222</v>
      </c>
      <c r="B4924" s="7" t="s">
        <v>9223</v>
      </c>
      <c r="C4924" s="7" t="s">
        <v>14</v>
      </c>
      <c r="D4924" s="7" t="s">
        <v>15</v>
      </c>
      <c r="E4924" s="7" t="s">
        <v>2322</v>
      </c>
      <c r="F4924" s="8">
        <v>21</v>
      </c>
      <c r="G4924" s="8">
        <v>112.4</v>
      </c>
      <c r="H4924" s="8">
        <v>112.4</v>
      </c>
      <c r="I4924" s="8">
        <v>120</v>
      </c>
      <c r="J4924" s="8">
        <v>13488.359999999999</v>
      </c>
      <c r="K4924" s="8">
        <v>112.40299999999999</v>
      </c>
      <c r="L4924" s="8">
        <f t="shared" si="304"/>
        <v>19.507958677685949</v>
      </c>
      <c r="M4924" s="8">
        <f t="shared" si="305"/>
        <v>92.895041322314043</v>
      </c>
      <c r="N4924" s="9"/>
      <c r="O4924" s="9"/>
      <c r="P4924" s="8">
        <v>21</v>
      </c>
      <c r="Q4924" s="8">
        <v>112.40299999999999</v>
      </c>
      <c r="R4924" s="17">
        <f t="shared" si="306"/>
        <v>0</v>
      </c>
      <c r="S4924" s="18">
        <f t="shared" si="307"/>
        <v>13488.359999999999</v>
      </c>
    </row>
    <row r="4925" spans="1:19" x14ac:dyDescent="0.25">
      <c r="A4925" s="7" t="s">
        <v>9224</v>
      </c>
      <c r="B4925" s="7" t="s">
        <v>9225</v>
      </c>
      <c r="C4925" s="7" t="s">
        <v>37</v>
      </c>
      <c r="D4925" s="7" t="s">
        <v>38</v>
      </c>
      <c r="E4925" s="7" t="s">
        <v>39</v>
      </c>
      <c r="F4925" s="8">
        <v>15</v>
      </c>
      <c r="G4925" s="8">
        <v>233.45</v>
      </c>
      <c r="H4925" s="8">
        <v>233.45</v>
      </c>
      <c r="I4925" s="8">
        <v>40</v>
      </c>
      <c r="J4925" s="8">
        <v>9338.0000000000018</v>
      </c>
      <c r="K4925" s="8">
        <v>233.45000000000005</v>
      </c>
      <c r="L4925" s="8">
        <f t="shared" si="304"/>
        <v>30.449999999999989</v>
      </c>
      <c r="M4925" s="8">
        <f t="shared" si="305"/>
        <v>203.00000000000006</v>
      </c>
      <c r="N4925" s="14">
        <v>12</v>
      </c>
      <c r="O4925" s="14">
        <v>227.36</v>
      </c>
      <c r="P4925" s="8">
        <v>15</v>
      </c>
      <c r="Q4925" s="8">
        <v>233.45</v>
      </c>
      <c r="R4925" s="17">
        <f t="shared" si="306"/>
        <v>9094.4000000000015</v>
      </c>
      <c r="S4925" s="18">
        <f t="shared" si="307"/>
        <v>9338.0000000000018</v>
      </c>
    </row>
    <row r="4926" spans="1:19" x14ac:dyDescent="0.25">
      <c r="A4926" s="7" t="s">
        <v>9226</v>
      </c>
      <c r="B4926" s="7" t="s">
        <v>9227</v>
      </c>
      <c r="C4926" s="7" t="s">
        <v>14</v>
      </c>
      <c r="D4926" s="7" t="s">
        <v>15</v>
      </c>
      <c r="E4926" s="7" t="s">
        <v>7511</v>
      </c>
      <c r="F4926" s="8">
        <v>21</v>
      </c>
      <c r="G4926" s="8">
        <v>239.1</v>
      </c>
      <c r="H4926" s="8">
        <v>239.1</v>
      </c>
      <c r="I4926" s="8">
        <v>600</v>
      </c>
      <c r="J4926" s="8">
        <v>143457.59999999998</v>
      </c>
      <c r="K4926" s="8">
        <v>239.09599999999998</v>
      </c>
      <c r="L4926" s="8">
        <f t="shared" si="304"/>
        <v>41.495999999999981</v>
      </c>
      <c r="M4926" s="8">
        <f t="shared" si="305"/>
        <v>197.6</v>
      </c>
      <c r="N4926" s="9"/>
      <c r="O4926" s="9"/>
      <c r="P4926" s="8">
        <v>21</v>
      </c>
      <c r="Q4926" s="8">
        <v>239.096</v>
      </c>
      <c r="R4926" s="17">
        <f t="shared" si="306"/>
        <v>0</v>
      </c>
      <c r="S4926" s="18">
        <f t="shared" si="307"/>
        <v>143457.59999999998</v>
      </c>
    </row>
    <row r="4927" spans="1:19" x14ac:dyDescent="0.25">
      <c r="A4927" s="7" t="s">
        <v>9230</v>
      </c>
      <c r="B4927" s="7" t="s">
        <v>9231</v>
      </c>
      <c r="C4927" s="7" t="s">
        <v>7400</v>
      </c>
      <c r="D4927" s="7" t="s">
        <v>7401</v>
      </c>
      <c r="E4927" s="7" t="s">
        <v>7402</v>
      </c>
      <c r="F4927" s="8">
        <v>21</v>
      </c>
      <c r="G4927" s="8">
        <v>339.31</v>
      </c>
      <c r="H4927" s="8">
        <v>339.31</v>
      </c>
      <c r="I4927" s="8">
        <v>3</v>
      </c>
      <c r="J4927" s="8">
        <v>1017.92</v>
      </c>
      <c r="K4927" s="8">
        <v>339.30666666666667</v>
      </c>
      <c r="L4927" s="8">
        <f t="shared" si="304"/>
        <v>58.887933884297524</v>
      </c>
      <c r="M4927" s="8">
        <f t="shared" si="305"/>
        <v>280.41873278236915</v>
      </c>
      <c r="N4927" s="9"/>
      <c r="O4927" s="9"/>
      <c r="P4927" s="8">
        <v>21</v>
      </c>
      <c r="Q4927" s="8">
        <v>339.30666666666667</v>
      </c>
      <c r="R4927" s="17">
        <f t="shared" si="306"/>
        <v>0</v>
      </c>
      <c r="S4927" s="18">
        <f t="shared" si="307"/>
        <v>1017.92</v>
      </c>
    </row>
    <row r="4928" spans="1:19" x14ac:dyDescent="0.25">
      <c r="A4928" s="7" t="s">
        <v>9232</v>
      </c>
      <c r="B4928" s="7" t="s">
        <v>9233</v>
      </c>
      <c r="C4928" s="7" t="s">
        <v>7400</v>
      </c>
      <c r="D4928" s="7" t="s">
        <v>7401</v>
      </c>
      <c r="E4928" s="7" t="s">
        <v>7402</v>
      </c>
      <c r="F4928" s="8">
        <v>21</v>
      </c>
      <c r="G4928" s="8">
        <v>698</v>
      </c>
      <c r="H4928" s="8">
        <v>698</v>
      </c>
      <c r="I4928" s="8">
        <v>1</v>
      </c>
      <c r="J4928" s="8">
        <v>698</v>
      </c>
      <c r="K4928" s="8">
        <v>698</v>
      </c>
      <c r="L4928" s="8">
        <f t="shared" si="304"/>
        <v>121.14049586776855</v>
      </c>
      <c r="M4928" s="8">
        <f t="shared" si="305"/>
        <v>576.85950413223145</v>
      </c>
      <c r="N4928" s="9"/>
      <c r="O4928" s="9"/>
      <c r="P4928" s="8">
        <v>21</v>
      </c>
      <c r="Q4928" s="8">
        <v>698</v>
      </c>
      <c r="R4928" s="17">
        <f t="shared" si="306"/>
        <v>0</v>
      </c>
      <c r="S4928" s="18">
        <f t="shared" si="307"/>
        <v>698</v>
      </c>
    </row>
    <row r="4929" spans="1:19" x14ac:dyDescent="0.25">
      <c r="A4929" s="7" t="s">
        <v>9234</v>
      </c>
      <c r="B4929" s="7" t="s">
        <v>9235</v>
      </c>
      <c r="C4929" s="7" t="s">
        <v>7249</v>
      </c>
      <c r="D4929" s="7" t="s">
        <v>7250</v>
      </c>
      <c r="E4929" s="7" t="s">
        <v>7251</v>
      </c>
      <c r="F4929" s="8">
        <v>21</v>
      </c>
      <c r="G4929" s="8">
        <v>385.99</v>
      </c>
      <c r="H4929" s="8">
        <v>385.99</v>
      </c>
      <c r="I4929" s="8">
        <v>30</v>
      </c>
      <c r="J4929" s="8">
        <v>11579.699999999999</v>
      </c>
      <c r="K4929" s="8">
        <v>385.98999999999995</v>
      </c>
      <c r="L4929" s="8">
        <f t="shared" si="304"/>
        <v>66.990000000000009</v>
      </c>
      <c r="M4929" s="8">
        <f t="shared" si="305"/>
        <v>318.99999999999994</v>
      </c>
      <c r="N4929" s="14">
        <v>12</v>
      </c>
      <c r="O4929" s="14">
        <v>357.28000000000003</v>
      </c>
      <c r="P4929" s="8">
        <v>21</v>
      </c>
      <c r="Q4929" s="8">
        <v>385.99</v>
      </c>
      <c r="R4929" s="17">
        <f t="shared" si="306"/>
        <v>10718.400000000001</v>
      </c>
      <c r="S4929" s="18">
        <f t="shared" si="307"/>
        <v>11579.699999999999</v>
      </c>
    </row>
    <row r="4930" spans="1:19" x14ac:dyDescent="0.25">
      <c r="A4930" s="7" t="s">
        <v>9236</v>
      </c>
      <c r="B4930" s="7" t="s">
        <v>9237</v>
      </c>
      <c r="C4930" s="7" t="s">
        <v>7249</v>
      </c>
      <c r="D4930" s="7" t="s">
        <v>7250</v>
      </c>
      <c r="E4930" s="7" t="s">
        <v>7251</v>
      </c>
      <c r="F4930" s="8">
        <v>21</v>
      </c>
      <c r="G4930" s="8">
        <v>385.99</v>
      </c>
      <c r="H4930" s="8">
        <v>385.99</v>
      </c>
      <c r="I4930" s="8">
        <v>65</v>
      </c>
      <c r="J4930" s="8">
        <v>25089.350000000002</v>
      </c>
      <c r="K4930" s="8">
        <v>385.99</v>
      </c>
      <c r="L4930" s="8">
        <f t="shared" ref="L4930:L4993" si="308">K4930-M4930</f>
        <v>66.990000000000009</v>
      </c>
      <c r="M4930" s="8">
        <f t="shared" ref="M4930:M4993" si="309">K4930/((100+F4930)/100)</f>
        <v>319</v>
      </c>
      <c r="N4930" s="9"/>
      <c r="O4930" s="9"/>
      <c r="P4930" s="8">
        <v>21</v>
      </c>
      <c r="Q4930" s="8">
        <v>385.99</v>
      </c>
      <c r="R4930" s="17">
        <f t="shared" ref="R4930:R4993" si="310">I4930*O4930</f>
        <v>0</v>
      </c>
      <c r="S4930" s="18">
        <f t="shared" si="307"/>
        <v>25089.350000000002</v>
      </c>
    </row>
    <row r="4931" spans="1:19" x14ac:dyDescent="0.25">
      <c r="A4931" s="7" t="s">
        <v>9240</v>
      </c>
      <c r="B4931" s="7" t="s">
        <v>9241</v>
      </c>
      <c r="C4931" s="7" t="s">
        <v>7886</v>
      </c>
      <c r="D4931" s="7" t="s">
        <v>7887</v>
      </c>
      <c r="E4931" s="7" t="s">
        <v>9153</v>
      </c>
      <c r="F4931" s="8">
        <v>21</v>
      </c>
      <c r="G4931" s="8">
        <v>520.29999999999995</v>
      </c>
      <c r="H4931" s="8">
        <v>520.29999999999995</v>
      </c>
      <c r="I4931" s="8">
        <v>10</v>
      </c>
      <c r="J4931" s="8">
        <v>5203</v>
      </c>
      <c r="K4931" s="8">
        <v>520.29999999999995</v>
      </c>
      <c r="L4931" s="8">
        <f t="shared" si="308"/>
        <v>90.299999999999955</v>
      </c>
      <c r="M4931" s="8">
        <f t="shared" si="309"/>
        <v>430</v>
      </c>
      <c r="N4931" s="13"/>
      <c r="O4931" s="13"/>
      <c r="P4931" s="8">
        <v>21</v>
      </c>
      <c r="Q4931" s="8">
        <v>520.29999999999995</v>
      </c>
      <c r="R4931" s="17">
        <f t="shared" si="310"/>
        <v>0</v>
      </c>
      <c r="S4931" s="18">
        <f t="shared" ref="S4931:S4994" si="311">J4931</f>
        <v>5203</v>
      </c>
    </row>
    <row r="4932" spans="1:19" x14ac:dyDescent="0.25">
      <c r="A4932" s="7" t="s">
        <v>9244</v>
      </c>
      <c r="B4932" s="7" t="s">
        <v>9245</v>
      </c>
      <c r="C4932" s="7" t="s">
        <v>7539</v>
      </c>
      <c r="D4932" s="7" t="s">
        <v>7540</v>
      </c>
      <c r="E4932" s="7" t="s">
        <v>7798</v>
      </c>
      <c r="F4932" s="8">
        <v>21</v>
      </c>
      <c r="G4932" s="8">
        <v>1.67</v>
      </c>
      <c r="H4932" s="8">
        <v>1.67</v>
      </c>
      <c r="I4932" s="8">
        <v>1000</v>
      </c>
      <c r="J4932" s="8">
        <v>1667.14</v>
      </c>
      <c r="K4932" s="8">
        <v>1.6671400000000001</v>
      </c>
      <c r="L4932" s="8">
        <f t="shared" si="308"/>
        <v>0.289338347107438</v>
      </c>
      <c r="M4932" s="8">
        <f t="shared" si="309"/>
        <v>1.3778016528925621</v>
      </c>
      <c r="N4932" s="13"/>
      <c r="O4932" s="13"/>
      <c r="P4932" s="8">
        <v>21</v>
      </c>
      <c r="Q4932" s="8">
        <v>1.6671400000000001</v>
      </c>
      <c r="R4932" s="17">
        <f t="shared" si="310"/>
        <v>0</v>
      </c>
      <c r="S4932" s="18">
        <f t="shared" si="311"/>
        <v>1667.14</v>
      </c>
    </row>
    <row r="4933" spans="1:19" x14ac:dyDescent="0.25">
      <c r="A4933" s="7" t="s">
        <v>9246</v>
      </c>
      <c r="B4933" s="7" t="s">
        <v>9247</v>
      </c>
      <c r="C4933" s="7" t="s">
        <v>7400</v>
      </c>
      <c r="D4933" s="7" t="s">
        <v>7401</v>
      </c>
      <c r="E4933" s="7" t="s">
        <v>7402</v>
      </c>
      <c r="F4933" s="8">
        <v>21</v>
      </c>
      <c r="G4933" s="8">
        <v>163.35</v>
      </c>
      <c r="H4933" s="8">
        <v>163.35</v>
      </c>
      <c r="I4933" s="8">
        <v>13</v>
      </c>
      <c r="J4933" s="8">
        <v>2123.5500000000002</v>
      </c>
      <c r="K4933" s="8">
        <v>163.35000000000002</v>
      </c>
      <c r="L4933" s="8">
        <f t="shared" si="308"/>
        <v>28.349999999999994</v>
      </c>
      <c r="M4933" s="8">
        <f t="shared" si="309"/>
        <v>135.00000000000003</v>
      </c>
      <c r="N4933" s="13"/>
      <c r="O4933" s="13"/>
      <c r="P4933" s="8">
        <v>21</v>
      </c>
      <c r="Q4933" s="8">
        <v>163.35000000000002</v>
      </c>
      <c r="R4933" s="17">
        <f t="shared" si="310"/>
        <v>0</v>
      </c>
      <c r="S4933" s="18">
        <f t="shared" si="311"/>
        <v>2123.5500000000002</v>
      </c>
    </row>
    <row r="4934" spans="1:19" x14ac:dyDescent="0.25">
      <c r="A4934" s="7" t="s">
        <v>9250</v>
      </c>
      <c r="B4934" s="7" t="s">
        <v>9251</v>
      </c>
      <c r="C4934" s="7" t="s">
        <v>7205</v>
      </c>
      <c r="D4934" s="7" t="s">
        <v>7206</v>
      </c>
      <c r="E4934" s="7" t="s">
        <v>7325</v>
      </c>
      <c r="F4934" s="8">
        <v>21</v>
      </c>
      <c r="G4934" s="8">
        <v>129.71</v>
      </c>
      <c r="H4934" s="8">
        <v>129.71</v>
      </c>
      <c r="I4934" s="8">
        <v>530</v>
      </c>
      <c r="J4934" s="8">
        <v>68747.360000000001</v>
      </c>
      <c r="K4934" s="8">
        <v>129.71199999999999</v>
      </c>
      <c r="L4934" s="8">
        <f t="shared" si="308"/>
        <v>22.512</v>
      </c>
      <c r="M4934" s="8">
        <f t="shared" si="309"/>
        <v>107.19999999999999</v>
      </c>
      <c r="N4934" s="14">
        <v>21</v>
      </c>
      <c r="O4934" s="14">
        <v>129.71199999999999</v>
      </c>
      <c r="P4934" s="8">
        <v>21</v>
      </c>
      <c r="Q4934" s="8">
        <v>129.71199999999999</v>
      </c>
      <c r="R4934" s="17">
        <f t="shared" si="310"/>
        <v>68747.360000000001</v>
      </c>
      <c r="S4934" s="18">
        <f t="shared" si="311"/>
        <v>68747.360000000001</v>
      </c>
    </row>
    <row r="4935" spans="1:19" x14ac:dyDescent="0.25">
      <c r="A4935" s="7" t="s">
        <v>9254</v>
      </c>
      <c r="B4935" s="7" t="s">
        <v>9255</v>
      </c>
      <c r="C4935" s="7" t="s">
        <v>37</v>
      </c>
      <c r="D4935" s="7" t="s">
        <v>38</v>
      </c>
      <c r="E4935" s="7" t="s">
        <v>39</v>
      </c>
      <c r="F4935" s="8">
        <v>15</v>
      </c>
      <c r="G4935" s="8">
        <v>233.45</v>
      </c>
      <c r="H4935" s="8">
        <v>342.7</v>
      </c>
      <c r="I4935" s="8">
        <v>22</v>
      </c>
      <c r="J4935" s="8">
        <v>5135.8999999999987</v>
      </c>
      <c r="K4935" s="8">
        <v>233.44999999999993</v>
      </c>
      <c r="L4935" s="8">
        <f t="shared" si="308"/>
        <v>30.449999999999989</v>
      </c>
      <c r="M4935" s="8">
        <f t="shared" si="309"/>
        <v>202.99999999999994</v>
      </c>
      <c r="N4935" s="14">
        <v>12</v>
      </c>
      <c r="O4935" s="14">
        <v>227.36</v>
      </c>
      <c r="P4935" s="8">
        <v>15</v>
      </c>
      <c r="Q4935" s="8">
        <v>233.45</v>
      </c>
      <c r="R4935" s="17">
        <f t="shared" si="310"/>
        <v>5001.92</v>
      </c>
      <c r="S4935" s="18">
        <f t="shared" si="311"/>
        <v>5135.8999999999987</v>
      </c>
    </row>
    <row r="4936" spans="1:19" x14ac:dyDescent="0.25">
      <c r="A4936" s="7" t="s">
        <v>9258</v>
      </c>
      <c r="B4936" s="7" t="s">
        <v>9259</v>
      </c>
      <c r="C4936" s="7" t="s">
        <v>7400</v>
      </c>
      <c r="D4936" s="7" t="s">
        <v>7401</v>
      </c>
      <c r="E4936" s="7" t="s">
        <v>7402</v>
      </c>
      <c r="F4936" s="8">
        <v>21</v>
      </c>
      <c r="G4936" s="8">
        <v>2156.83</v>
      </c>
      <c r="H4936" s="8">
        <v>2156.83</v>
      </c>
      <c r="I4936" s="8">
        <v>1</v>
      </c>
      <c r="J4936" s="8">
        <v>2156.83</v>
      </c>
      <c r="K4936" s="8">
        <v>2156.83</v>
      </c>
      <c r="L4936" s="8">
        <f t="shared" si="308"/>
        <v>374.32586776859489</v>
      </c>
      <c r="M4936" s="8">
        <f t="shared" si="309"/>
        <v>1782.504132231405</v>
      </c>
      <c r="N4936" s="13"/>
      <c r="O4936" s="13"/>
      <c r="P4936" s="8">
        <v>21</v>
      </c>
      <c r="Q4936" s="8">
        <v>2156.83</v>
      </c>
      <c r="R4936" s="17">
        <f t="shared" si="310"/>
        <v>0</v>
      </c>
      <c r="S4936" s="18">
        <f t="shared" si="311"/>
        <v>2156.83</v>
      </c>
    </row>
    <row r="4937" spans="1:19" x14ac:dyDescent="0.25">
      <c r="A4937" s="7" t="s">
        <v>9262</v>
      </c>
      <c r="B4937" s="7" t="s">
        <v>9263</v>
      </c>
      <c r="C4937" s="7" t="s">
        <v>37</v>
      </c>
      <c r="D4937" s="7" t="s">
        <v>38</v>
      </c>
      <c r="E4937" s="7" t="s">
        <v>39</v>
      </c>
      <c r="F4937" s="8">
        <v>15</v>
      </c>
      <c r="G4937" s="8">
        <v>233.45</v>
      </c>
      <c r="H4937" s="8">
        <v>342.7</v>
      </c>
      <c r="I4937" s="8">
        <v>42</v>
      </c>
      <c r="J4937" s="8">
        <v>9804.9</v>
      </c>
      <c r="K4937" s="8">
        <v>233.45</v>
      </c>
      <c r="L4937" s="8">
        <f t="shared" si="308"/>
        <v>30.449999999999989</v>
      </c>
      <c r="M4937" s="8">
        <f t="shared" si="309"/>
        <v>203</v>
      </c>
      <c r="N4937" s="14">
        <v>12</v>
      </c>
      <c r="O4937" s="14">
        <v>227.36</v>
      </c>
      <c r="P4937" s="8">
        <v>15</v>
      </c>
      <c r="Q4937" s="8">
        <v>233.45</v>
      </c>
      <c r="R4937" s="17">
        <f t="shared" si="310"/>
        <v>9549.1200000000008</v>
      </c>
      <c r="S4937" s="18">
        <f t="shared" si="311"/>
        <v>9804.9</v>
      </c>
    </row>
    <row r="4938" spans="1:19" x14ac:dyDescent="0.25">
      <c r="A4938" s="7" t="s">
        <v>9266</v>
      </c>
      <c r="B4938" s="7" t="s">
        <v>9267</v>
      </c>
      <c r="C4938" s="7" t="s">
        <v>7400</v>
      </c>
      <c r="D4938" s="7" t="s">
        <v>7401</v>
      </c>
      <c r="E4938" s="7" t="s">
        <v>7402</v>
      </c>
      <c r="F4938" s="8">
        <v>21</v>
      </c>
      <c r="G4938" s="8">
        <v>400</v>
      </c>
      <c r="H4938" s="8">
        <v>400</v>
      </c>
      <c r="I4938" s="8">
        <v>1</v>
      </c>
      <c r="J4938" s="8">
        <v>400</v>
      </c>
      <c r="K4938" s="8">
        <v>400</v>
      </c>
      <c r="L4938" s="8">
        <f t="shared" si="308"/>
        <v>69.421487603305764</v>
      </c>
      <c r="M4938" s="8">
        <f t="shared" si="309"/>
        <v>330.57851239669424</v>
      </c>
      <c r="N4938" s="9"/>
      <c r="O4938" s="9"/>
      <c r="P4938" s="8">
        <v>21</v>
      </c>
      <c r="Q4938" s="8">
        <v>400</v>
      </c>
      <c r="R4938" s="17">
        <f t="shared" si="310"/>
        <v>0</v>
      </c>
      <c r="S4938" s="18">
        <f t="shared" si="311"/>
        <v>400</v>
      </c>
    </row>
    <row r="4939" spans="1:19" x14ac:dyDescent="0.25">
      <c r="A4939" s="7" t="s">
        <v>9270</v>
      </c>
      <c r="B4939" s="7" t="s">
        <v>9271</v>
      </c>
      <c r="C4939" s="7" t="s">
        <v>7400</v>
      </c>
      <c r="D4939" s="7" t="s">
        <v>7401</v>
      </c>
      <c r="E4939" s="7" t="s">
        <v>7402</v>
      </c>
      <c r="F4939" s="8">
        <v>21</v>
      </c>
      <c r="G4939" s="8">
        <v>2532.17</v>
      </c>
      <c r="H4939" s="8">
        <v>2532.17</v>
      </c>
      <c r="I4939" s="8">
        <v>2</v>
      </c>
      <c r="J4939" s="8">
        <v>5064.34</v>
      </c>
      <c r="K4939" s="8">
        <v>2532.17</v>
      </c>
      <c r="L4939" s="8">
        <f t="shared" si="308"/>
        <v>439.46752066115687</v>
      </c>
      <c r="M4939" s="8">
        <f t="shared" si="309"/>
        <v>2092.7024793388432</v>
      </c>
      <c r="N4939" s="14">
        <v>12</v>
      </c>
      <c r="O4939" s="14">
        <v>2502.08</v>
      </c>
      <c r="P4939" s="8">
        <v>21</v>
      </c>
      <c r="Q4939" s="8">
        <v>2532.17</v>
      </c>
      <c r="R4939" s="17">
        <f t="shared" si="310"/>
        <v>5004.16</v>
      </c>
      <c r="S4939" s="18">
        <f t="shared" si="311"/>
        <v>5064.34</v>
      </c>
    </row>
    <row r="4940" spans="1:19" x14ac:dyDescent="0.25">
      <c r="A4940" s="7" t="s">
        <v>9272</v>
      </c>
      <c r="B4940" s="7" t="s">
        <v>9273</v>
      </c>
      <c r="C4940" s="7" t="s">
        <v>7400</v>
      </c>
      <c r="D4940" s="7" t="s">
        <v>7401</v>
      </c>
      <c r="E4940" s="7" t="s">
        <v>7402</v>
      </c>
      <c r="F4940" s="8">
        <v>21</v>
      </c>
      <c r="G4940" s="8">
        <v>418.23</v>
      </c>
      <c r="H4940" s="8">
        <v>418.24</v>
      </c>
      <c r="I4940" s="8">
        <v>6.8</v>
      </c>
      <c r="J4940" s="8">
        <v>2844</v>
      </c>
      <c r="K4940" s="8">
        <v>418.23529411764707</v>
      </c>
      <c r="L4940" s="8">
        <f t="shared" si="308"/>
        <v>72.58629071463298</v>
      </c>
      <c r="M4940" s="8">
        <f t="shared" si="309"/>
        <v>345.64900340301409</v>
      </c>
      <c r="N4940" s="9"/>
      <c r="O4940" s="9"/>
      <c r="P4940" s="8">
        <v>21</v>
      </c>
      <c r="Q4940" s="8">
        <v>418.23529411764707</v>
      </c>
      <c r="R4940" s="17">
        <f t="shared" si="310"/>
        <v>0</v>
      </c>
      <c r="S4940" s="18">
        <f t="shared" si="311"/>
        <v>2844</v>
      </c>
    </row>
    <row r="4941" spans="1:19" x14ac:dyDescent="0.25">
      <c r="A4941" s="7" t="s">
        <v>9278</v>
      </c>
      <c r="B4941" s="7" t="s">
        <v>9279</v>
      </c>
      <c r="C4941" s="7" t="s">
        <v>7400</v>
      </c>
      <c r="D4941" s="7" t="s">
        <v>7401</v>
      </c>
      <c r="E4941" s="7" t="s">
        <v>7402</v>
      </c>
      <c r="F4941" s="8">
        <v>21</v>
      </c>
      <c r="G4941" s="8">
        <v>0.98</v>
      </c>
      <c r="H4941" s="8">
        <v>0.98</v>
      </c>
      <c r="I4941" s="8">
        <v>100</v>
      </c>
      <c r="J4941" s="8">
        <v>97.62</v>
      </c>
      <c r="K4941" s="8">
        <v>0.97620000000000007</v>
      </c>
      <c r="L4941" s="8">
        <f t="shared" si="308"/>
        <v>0.16942314049586771</v>
      </c>
      <c r="M4941" s="8">
        <f t="shared" si="309"/>
        <v>0.80677685950413236</v>
      </c>
      <c r="N4941" s="9"/>
      <c r="O4941" s="9"/>
      <c r="P4941" s="8">
        <v>21</v>
      </c>
      <c r="Q4941" s="8">
        <v>0.97620000000000007</v>
      </c>
      <c r="R4941" s="17">
        <f t="shared" si="310"/>
        <v>0</v>
      </c>
      <c r="S4941" s="18">
        <f t="shared" si="311"/>
        <v>97.62</v>
      </c>
    </row>
    <row r="4942" spans="1:19" x14ac:dyDescent="0.25">
      <c r="A4942" s="7" t="s">
        <v>9280</v>
      </c>
      <c r="B4942" s="7" t="s">
        <v>9281</v>
      </c>
      <c r="C4942" s="7" t="s">
        <v>14</v>
      </c>
      <c r="D4942" s="7" t="s">
        <v>15</v>
      </c>
      <c r="E4942" s="7" t="s">
        <v>7231</v>
      </c>
      <c r="F4942" s="8">
        <v>15</v>
      </c>
      <c r="G4942" s="8">
        <v>282.89999999999998</v>
      </c>
      <c r="H4942" s="8">
        <v>282.89999999999998</v>
      </c>
      <c r="I4942" s="8">
        <v>10</v>
      </c>
      <c r="J4942" s="8">
        <v>2829</v>
      </c>
      <c r="K4942" s="8">
        <v>282.89999999999998</v>
      </c>
      <c r="L4942" s="8">
        <f t="shared" si="308"/>
        <v>36.899999999999977</v>
      </c>
      <c r="M4942" s="8">
        <f t="shared" si="309"/>
        <v>246</v>
      </c>
      <c r="N4942" s="9"/>
      <c r="O4942" s="9"/>
      <c r="P4942" s="8">
        <v>15</v>
      </c>
      <c r="Q4942" s="8">
        <v>282.89999999999998</v>
      </c>
      <c r="R4942" s="17">
        <f t="shared" si="310"/>
        <v>0</v>
      </c>
      <c r="S4942" s="18">
        <f t="shared" si="311"/>
        <v>2829</v>
      </c>
    </row>
    <row r="4943" spans="1:19" x14ac:dyDescent="0.25">
      <c r="A4943" s="7" t="s">
        <v>9288</v>
      </c>
      <c r="B4943" s="7" t="s">
        <v>9289</v>
      </c>
      <c r="C4943" s="7" t="s">
        <v>7400</v>
      </c>
      <c r="D4943" s="7" t="s">
        <v>7401</v>
      </c>
      <c r="E4943" s="7" t="s">
        <v>7402</v>
      </c>
      <c r="F4943" s="8">
        <v>21</v>
      </c>
      <c r="G4943" s="8">
        <v>147.13999999999999</v>
      </c>
      <c r="H4943" s="8">
        <v>147.13999999999999</v>
      </c>
      <c r="I4943" s="8">
        <v>5</v>
      </c>
      <c r="J4943" s="8">
        <v>735.68</v>
      </c>
      <c r="K4943" s="8">
        <v>147.136</v>
      </c>
      <c r="L4943" s="8">
        <f t="shared" si="308"/>
        <v>25.536000000000001</v>
      </c>
      <c r="M4943" s="8">
        <f t="shared" si="309"/>
        <v>121.6</v>
      </c>
      <c r="N4943" s="13"/>
      <c r="O4943" s="13"/>
      <c r="P4943" s="8">
        <v>21</v>
      </c>
      <c r="Q4943" s="8">
        <v>147.136</v>
      </c>
      <c r="R4943" s="17">
        <f t="shared" si="310"/>
        <v>0</v>
      </c>
      <c r="S4943" s="18">
        <f t="shared" si="311"/>
        <v>735.68</v>
      </c>
    </row>
    <row r="4944" spans="1:19" x14ac:dyDescent="0.25">
      <c r="A4944" s="7" t="s">
        <v>9292</v>
      </c>
      <c r="B4944" s="7" t="s">
        <v>9293</v>
      </c>
      <c r="C4944" s="7" t="s">
        <v>14</v>
      </c>
      <c r="D4944" s="7" t="s">
        <v>15</v>
      </c>
      <c r="E4944" s="7" t="s">
        <v>2322</v>
      </c>
      <c r="F4944" s="8">
        <v>21</v>
      </c>
      <c r="G4944" s="8">
        <v>12.1</v>
      </c>
      <c r="H4944" s="8">
        <v>12.1</v>
      </c>
      <c r="I4944" s="8">
        <v>1200</v>
      </c>
      <c r="J4944" s="8">
        <v>14520</v>
      </c>
      <c r="K4944" s="8">
        <v>12.1</v>
      </c>
      <c r="L4944" s="8">
        <f t="shared" si="308"/>
        <v>2.0999999999999996</v>
      </c>
      <c r="M4944" s="8">
        <f t="shared" si="309"/>
        <v>10</v>
      </c>
      <c r="N4944" s="8">
        <v>12</v>
      </c>
      <c r="O4944" s="8">
        <v>11.2</v>
      </c>
      <c r="P4944" s="8">
        <v>21</v>
      </c>
      <c r="Q4944" s="8">
        <v>12.1</v>
      </c>
      <c r="R4944" s="17">
        <f t="shared" si="310"/>
        <v>13440</v>
      </c>
      <c r="S4944" s="18">
        <f t="shared" si="311"/>
        <v>14520</v>
      </c>
    </row>
    <row r="4945" spans="1:19" x14ac:dyDescent="0.25">
      <c r="A4945" s="7" t="s">
        <v>9296</v>
      </c>
      <c r="B4945" s="7" t="s">
        <v>9297</v>
      </c>
      <c r="C4945" s="7" t="s">
        <v>7249</v>
      </c>
      <c r="D4945" s="7" t="s">
        <v>7250</v>
      </c>
      <c r="E4945" s="7" t="s">
        <v>7251</v>
      </c>
      <c r="F4945" s="8">
        <v>21</v>
      </c>
      <c r="G4945" s="8">
        <v>385.99</v>
      </c>
      <c r="H4945" s="8">
        <v>385.99</v>
      </c>
      <c r="I4945" s="8">
        <v>30</v>
      </c>
      <c r="J4945" s="8">
        <v>11579.7</v>
      </c>
      <c r="K4945" s="8">
        <v>385.99</v>
      </c>
      <c r="L4945" s="8">
        <f t="shared" si="308"/>
        <v>66.990000000000009</v>
      </c>
      <c r="M4945" s="8">
        <f t="shared" si="309"/>
        <v>319</v>
      </c>
      <c r="N4945" s="9"/>
      <c r="O4945" s="9"/>
      <c r="P4945" s="8">
        <v>21</v>
      </c>
      <c r="Q4945" s="8">
        <v>385.99</v>
      </c>
      <c r="R4945" s="17">
        <f t="shared" si="310"/>
        <v>0</v>
      </c>
      <c r="S4945" s="18">
        <f t="shared" si="311"/>
        <v>11579.7</v>
      </c>
    </row>
    <row r="4946" spans="1:19" x14ac:dyDescent="0.25">
      <c r="A4946" s="7" t="s">
        <v>9298</v>
      </c>
      <c r="B4946" s="7" t="s">
        <v>9299</v>
      </c>
      <c r="C4946" s="7" t="s">
        <v>37</v>
      </c>
      <c r="D4946" s="7" t="s">
        <v>38</v>
      </c>
      <c r="E4946" s="7" t="s">
        <v>39</v>
      </c>
      <c r="F4946" s="8">
        <v>15</v>
      </c>
      <c r="G4946" s="8">
        <v>305.89999999999998</v>
      </c>
      <c r="H4946" s="8">
        <v>305.89999999999998</v>
      </c>
      <c r="I4946" s="8">
        <v>43</v>
      </c>
      <c r="J4946" s="8">
        <v>13153.699999999992</v>
      </c>
      <c r="K4946" s="8">
        <v>305.89999999999981</v>
      </c>
      <c r="L4946" s="8">
        <f t="shared" si="308"/>
        <v>39.899999999999977</v>
      </c>
      <c r="M4946" s="8">
        <f t="shared" si="309"/>
        <v>265.99999999999983</v>
      </c>
      <c r="N4946" s="14">
        <v>12</v>
      </c>
      <c r="O4946" s="14">
        <v>297.92</v>
      </c>
      <c r="P4946" s="8">
        <v>15</v>
      </c>
      <c r="Q4946" s="8">
        <v>305.89999999999998</v>
      </c>
      <c r="R4946" s="17">
        <f t="shared" si="310"/>
        <v>12810.560000000001</v>
      </c>
      <c r="S4946" s="18">
        <f t="shared" si="311"/>
        <v>13153.699999999992</v>
      </c>
    </row>
    <row r="4947" spans="1:19" x14ac:dyDescent="0.25">
      <c r="A4947" s="7" t="s">
        <v>9300</v>
      </c>
      <c r="B4947" s="7" t="s">
        <v>9301</v>
      </c>
      <c r="C4947" s="7" t="s">
        <v>37</v>
      </c>
      <c r="D4947" s="7" t="s">
        <v>38</v>
      </c>
      <c r="E4947" s="7" t="s">
        <v>39</v>
      </c>
      <c r="F4947" s="8">
        <v>15</v>
      </c>
      <c r="G4947" s="8">
        <v>305.89999999999998</v>
      </c>
      <c r="H4947" s="8">
        <v>305.89999999999998</v>
      </c>
      <c r="I4947" s="8">
        <v>14</v>
      </c>
      <c r="J4947" s="8">
        <v>4282.6000000000004</v>
      </c>
      <c r="K4947" s="8">
        <v>305.90000000000003</v>
      </c>
      <c r="L4947" s="8">
        <f t="shared" si="308"/>
        <v>39.899999999999977</v>
      </c>
      <c r="M4947" s="8">
        <f t="shared" si="309"/>
        <v>266.00000000000006</v>
      </c>
      <c r="N4947" s="14">
        <v>12</v>
      </c>
      <c r="O4947" s="14">
        <v>297.92</v>
      </c>
      <c r="P4947" s="8">
        <v>15</v>
      </c>
      <c r="Q4947" s="8">
        <v>305.89999999999998</v>
      </c>
      <c r="R4947" s="17">
        <f t="shared" si="310"/>
        <v>4170.88</v>
      </c>
      <c r="S4947" s="18">
        <f t="shared" si="311"/>
        <v>4282.6000000000004</v>
      </c>
    </row>
    <row r="4948" spans="1:19" x14ac:dyDescent="0.25">
      <c r="A4948" s="7" t="s">
        <v>9302</v>
      </c>
      <c r="B4948" s="7" t="s">
        <v>9303</v>
      </c>
      <c r="C4948" s="7" t="s">
        <v>37</v>
      </c>
      <c r="D4948" s="7" t="s">
        <v>38</v>
      </c>
      <c r="E4948" s="7" t="s">
        <v>39</v>
      </c>
      <c r="F4948" s="8">
        <v>15</v>
      </c>
      <c r="G4948" s="8">
        <v>305.89999999999998</v>
      </c>
      <c r="H4948" s="8">
        <v>449.65</v>
      </c>
      <c r="I4948" s="8">
        <v>18</v>
      </c>
      <c r="J4948" s="8">
        <v>5506.2000000000007</v>
      </c>
      <c r="K4948" s="8">
        <v>305.90000000000003</v>
      </c>
      <c r="L4948" s="8">
        <f t="shared" si="308"/>
        <v>39.899999999999977</v>
      </c>
      <c r="M4948" s="8">
        <f t="shared" si="309"/>
        <v>266.00000000000006</v>
      </c>
      <c r="N4948" s="14">
        <v>12</v>
      </c>
      <c r="O4948" s="14">
        <v>297.92</v>
      </c>
      <c r="P4948" s="8">
        <v>15</v>
      </c>
      <c r="Q4948" s="8">
        <v>305.89999999999998</v>
      </c>
      <c r="R4948" s="17">
        <f t="shared" si="310"/>
        <v>5362.56</v>
      </c>
      <c r="S4948" s="18">
        <f t="shared" si="311"/>
        <v>5506.2000000000007</v>
      </c>
    </row>
    <row r="4949" spans="1:19" x14ac:dyDescent="0.25">
      <c r="A4949" s="7" t="s">
        <v>9306</v>
      </c>
      <c r="B4949" s="7" t="s">
        <v>9307</v>
      </c>
      <c r="C4949" s="7" t="s">
        <v>7400</v>
      </c>
      <c r="D4949" s="7" t="s">
        <v>7401</v>
      </c>
      <c r="E4949" s="7" t="s">
        <v>7402</v>
      </c>
      <c r="F4949" s="8">
        <v>21</v>
      </c>
      <c r="G4949" s="8">
        <v>1476.2</v>
      </c>
      <c r="H4949" s="8">
        <v>1476.2</v>
      </c>
      <c r="I4949" s="8">
        <v>1</v>
      </c>
      <c r="J4949" s="8">
        <v>1476.2</v>
      </c>
      <c r="K4949" s="8">
        <v>1476.2</v>
      </c>
      <c r="L4949" s="8">
        <f t="shared" si="308"/>
        <v>256.20000000000005</v>
      </c>
      <c r="M4949" s="8">
        <f t="shared" si="309"/>
        <v>1220</v>
      </c>
      <c r="N4949" s="9"/>
      <c r="O4949" s="9"/>
      <c r="P4949" s="8">
        <v>21</v>
      </c>
      <c r="Q4949" s="8">
        <v>1476.2</v>
      </c>
      <c r="R4949" s="17">
        <f t="shared" si="310"/>
        <v>0</v>
      </c>
      <c r="S4949" s="18">
        <f t="shared" si="311"/>
        <v>1476.2</v>
      </c>
    </row>
    <row r="4950" spans="1:19" x14ac:dyDescent="0.25">
      <c r="A4950" s="7" t="s">
        <v>9308</v>
      </c>
      <c r="B4950" s="7" t="s">
        <v>9309</v>
      </c>
      <c r="C4950" s="7" t="s">
        <v>7249</v>
      </c>
      <c r="D4950" s="7" t="s">
        <v>7250</v>
      </c>
      <c r="E4950" s="7" t="s">
        <v>7251</v>
      </c>
      <c r="F4950" s="8">
        <v>21</v>
      </c>
      <c r="G4950" s="8">
        <v>726</v>
      </c>
      <c r="H4950" s="8">
        <v>726</v>
      </c>
      <c r="I4950" s="8">
        <v>170</v>
      </c>
      <c r="J4950" s="8">
        <v>123420</v>
      </c>
      <c r="K4950" s="8">
        <v>726</v>
      </c>
      <c r="L4950" s="8">
        <f t="shared" si="308"/>
        <v>126</v>
      </c>
      <c r="M4950" s="8">
        <f t="shared" si="309"/>
        <v>600</v>
      </c>
      <c r="N4950" s="9"/>
      <c r="O4950" s="9"/>
      <c r="P4950" s="8">
        <v>21</v>
      </c>
      <c r="Q4950" s="8">
        <v>726</v>
      </c>
      <c r="R4950" s="17">
        <f t="shared" si="310"/>
        <v>0</v>
      </c>
      <c r="S4950" s="18">
        <f t="shared" si="311"/>
        <v>123420</v>
      </c>
    </row>
    <row r="4951" spans="1:19" x14ac:dyDescent="0.25">
      <c r="A4951" s="7" t="s">
        <v>9318</v>
      </c>
      <c r="B4951" s="7" t="s">
        <v>9319</v>
      </c>
      <c r="C4951" s="7" t="s">
        <v>7539</v>
      </c>
      <c r="D4951" s="7" t="s">
        <v>7540</v>
      </c>
      <c r="E4951" s="7" t="s">
        <v>7798</v>
      </c>
      <c r="F4951" s="8">
        <v>21</v>
      </c>
      <c r="G4951" s="8">
        <v>2.79</v>
      </c>
      <c r="H4951" s="8">
        <v>2.79</v>
      </c>
      <c r="I4951" s="8">
        <v>5120</v>
      </c>
      <c r="J4951" s="8">
        <v>14278</v>
      </c>
      <c r="K4951" s="8">
        <v>2.7886718749999999</v>
      </c>
      <c r="L4951" s="8">
        <f t="shared" si="308"/>
        <v>0.48398437499999991</v>
      </c>
      <c r="M4951" s="8">
        <f t="shared" si="309"/>
        <v>2.3046875</v>
      </c>
      <c r="N4951" s="9"/>
      <c r="O4951" s="9"/>
      <c r="P4951" s="8">
        <v>21</v>
      </c>
      <c r="Q4951" s="8">
        <v>2.7886718749999999</v>
      </c>
      <c r="R4951" s="17">
        <f t="shared" si="310"/>
        <v>0</v>
      </c>
      <c r="S4951" s="18">
        <f t="shared" si="311"/>
        <v>14278</v>
      </c>
    </row>
    <row r="4952" spans="1:19" x14ac:dyDescent="0.25">
      <c r="A4952" s="7" t="s">
        <v>9320</v>
      </c>
      <c r="B4952" s="7" t="s">
        <v>9321</v>
      </c>
      <c r="C4952" s="7" t="s">
        <v>14</v>
      </c>
      <c r="D4952" s="7" t="s">
        <v>15</v>
      </c>
      <c r="E4952" s="7" t="s">
        <v>2322</v>
      </c>
      <c r="F4952" s="8">
        <v>21</v>
      </c>
      <c r="G4952" s="8">
        <v>3.8</v>
      </c>
      <c r="H4952" s="8">
        <v>3.8</v>
      </c>
      <c r="I4952" s="8">
        <v>1500</v>
      </c>
      <c r="J4952" s="8">
        <v>5699.1</v>
      </c>
      <c r="K4952" s="8">
        <v>3.7994000000000003</v>
      </c>
      <c r="L4952" s="8">
        <f t="shared" si="308"/>
        <v>0.65939999999999976</v>
      </c>
      <c r="M4952" s="8">
        <f t="shared" si="309"/>
        <v>3.1400000000000006</v>
      </c>
      <c r="N4952" s="14">
        <v>12</v>
      </c>
      <c r="O4952" s="14">
        <v>3.5168000000000004</v>
      </c>
      <c r="P4952" s="8">
        <v>21</v>
      </c>
      <c r="Q4952" s="8">
        <v>3.7993999999999999</v>
      </c>
      <c r="R4952" s="17">
        <f t="shared" si="310"/>
        <v>5275.2000000000007</v>
      </c>
      <c r="S4952" s="18">
        <f t="shared" si="311"/>
        <v>5699.1</v>
      </c>
    </row>
    <row r="4953" spans="1:19" x14ac:dyDescent="0.25">
      <c r="A4953" s="7" t="s">
        <v>9324</v>
      </c>
      <c r="B4953" s="7" t="s">
        <v>9325</v>
      </c>
      <c r="C4953" s="7" t="s">
        <v>7400</v>
      </c>
      <c r="D4953" s="7" t="s">
        <v>7401</v>
      </c>
      <c r="E4953" s="7" t="s">
        <v>7402</v>
      </c>
      <c r="F4953" s="8">
        <v>21</v>
      </c>
      <c r="G4953" s="8">
        <v>634</v>
      </c>
      <c r="H4953" s="8">
        <v>634</v>
      </c>
      <c r="I4953" s="8">
        <v>3</v>
      </c>
      <c r="J4953" s="8">
        <v>1902.01</v>
      </c>
      <c r="K4953" s="8">
        <v>634.00333333333333</v>
      </c>
      <c r="L4953" s="8">
        <f t="shared" si="308"/>
        <v>110.03363636363633</v>
      </c>
      <c r="M4953" s="8">
        <f t="shared" si="309"/>
        <v>523.969696969697</v>
      </c>
      <c r="N4953" s="13"/>
      <c r="O4953" s="13"/>
      <c r="P4953" s="8">
        <v>21</v>
      </c>
      <c r="Q4953" s="8">
        <v>634.00333333333333</v>
      </c>
      <c r="R4953" s="17">
        <f t="shared" si="310"/>
        <v>0</v>
      </c>
      <c r="S4953" s="18">
        <f t="shared" si="311"/>
        <v>1902.01</v>
      </c>
    </row>
    <row r="4954" spans="1:19" x14ac:dyDescent="0.25">
      <c r="A4954" s="7" t="s">
        <v>9328</v>
      </c>
      <c r="B4954" s="7" t="s">
        <v>9329</v>
      </c>
      <c r="C4954" s="7" t="s">
        <v>7400</v>
      </c>
      <c r="D4954" s="7" t="s">
        <v>7401</v>
      </c>
      <c r="E4954" s="7" t="s">
        <v>7402</v>
      </c>
      <c r="F4954" s="8">
        <v>21</v>
      </c>
      <c r="G4954" s="8">
        <v>1094.98</v>
      </c>
      <c r="H4954" s="8">
        <v>1094.98</v>
      </c>
      <c r="I4954" s="8">
        <v>4</v>
      </c>
      <c r="J4954" s="8">
        <v>4379.8999999999996</v>
      </c>
      <c r="K4954" s="8">
        <v>1094.9749999999999</v>
      </c>
      <c r="L4954" s="8">
        <f t="shared" si="308"/>
        <v>190.03698347107434</v>
      </c>
      <c r="M4954" s="8">
        <f t="shared" si="309"/>
        <v>904.93801652892557</v>
      </c>
      <c r="N4954" s="9"/>
      <c r="O4954" s="9"/>
      <c r="P4954" s="8">
        <v>21</v>
      </c>
      <c r="Q4954" s="8">
        <v>1094.9749999999999</v>
      </c>
      <c r="R4954" s="17">
        <f t="shared" si="310"/>
        <v>0</v>
      </c>
      <c r="S4954" s="18">
        <f t="shared" si="311"/>
        <v>4379.8999999999996</v>
      </c>
    </row>
    <row r="4955" spans="1:19" x14ac:dyDescent="0.25">
      <c r="A4955" s="7" t="s">
        <v>9336</v>
      </c>
      <c r="B4955" s="7" t="s">
        <v>9337</v>
      </c>
      <c r="C4955" s="7" t="s">
        <v>7400</v>
      </c>
      <c r="D4955" s="7" t="s">
        <v>7401</v>
      </c>
      <c r="E4955" s="7" t="s">
        <v>7402</v>
      </c>
      <c r="F4955" s="8">
        <v>21</v>
      </c>
      <c r="G4955" s="8">
        <v>670</v>
      </c>
      <c r="H4955" s="8">
        <v>670</v>
      </c>
      <c r="I4955" s="8">
        <v>4</v>
      </c>
      <c r="J4955" s="8">
        <v>2680</v>
      </c>
      <c r="K4955" s="8">
        <v>670</v>
      </c>
      <c r="L4955" s="8">
        <f t="shared" si="308"/>
        <v>116.28099173553721</v>
      </c>
      <c r="M4955" s="8">
        <f t="shared" si="309"/>
        <v>553.71900826446279</v>
      </c>
      <c r="N4955" s="13"/>
      <c r="O4955" s="13"/>
      <c r="P4955" s="8">
        <v>21</v>
      </c>
      <c r="Q4955" s="8">
        <v>670</v>
      </c>
      <c r="R4955" s="17">
        <f t="shared" si="310"/>
        <v>0</v>
      </c>
      <c r="S4955" s="18">
        <f t="shared" si="311"/>
        <v>2680</v>
      </c>
    </row>
    <row r="4956" spans="1:19" x14ac:dyDescent="0.25">
      <c r="A4956" s="7" t="s">
        <v>9338</v>
      </c>
      <c r="B4956" s="7" t="s">
        <v>9339</v>
      </c>
      <c r="C4956" s="7" t="s">
        <v>7539</v>
      </c>
      <c r="D4956" s="7" t="s">
        <v>7540</v>
      </c>
      <c r="E4956" s="7" t="s">
        <v>7541</v>
      </c>
      <c r="F4956" s="8">
        <v>21</v>
      </c>
      <c r="G4956" s="8">
        <v>158.51</v>
      </c>
      <c r="H4956" s="8">
        <v>158.51</v>
      </c>
      <c r="I4956" s="8">
        <v>11</v>
      </c>
      <c r="J4956" s="8">
        <v>1743.61</v>
      </c>
      <c r="K4956" s="8">
        <v>158.51</v>
      </c>
      <c r="L4956" s="8">
        <f t="shared" si="308"/>
        <v>27.509999999999991</v>
      </c>
      <c r="M4956" s="8">
        <f t="shared" si="309"/>
        <v>131</v>
      </c>
      <c r="N4956" s="9"/>
      <c r="O4956" s="9"/>
      <c r="P4956" s="8">
        <v>21</v>
      </c>
      <c r="Q4956" s="8">
        <v>158.51</v>
      </c>
      <c r="R4956" s="17">
        <f t="shared" si="310"/>
        <v>0</v>
      </c>
      <c r="S4956" s="18">
        <f t="shared" si="311"/>
        <v>1743.61</v>
      </c>
    </row>
    <row r="4957" spans="1:19" x14ac:dyDescent="0.25">
      <c r="A4957" s="7" t="s">
        <v>9344</v>
      </c>
      <c r="B4957" s="7" t="s">
        <v>9345</v>
      </c>
      <c r="C4957" s="7" t="s">
        <v>7539</v>
      </c>
      <c r="D4957" s="7" t="s">
        <v>7540</v>
      </c>
      <c r="E4957" s="7" t="s">
        <v>7798</v>
      </c>
      <c r="F4957" s="8">
        <v>21</v>
      </c>
      <c r="G4957" s="8">
        <v>63.08</v>
      </c>
      <c r="H4957" s="8">
        <v>63.08</v>
      </c>
      <c r="I4957" s="8">
        <v>108</v>
      </c>
      <c r="J4957" s="8">
        <v>6812.3</v>
      </c>
      <c r="K4957" s="8">
        <v>63.076851851851856</v>
      </c>
      <c r="L4957" s="8">
        <f t="shared" si="308"/>
        <v>10.947222222222223</v>
      </c>
      <c r="M4957" s="8">
        <f t="shared" si="309"/>
        <v>52.129629629629633</v>
      </c>
      <c r="N4957" s="9"/>
      <c r="O4957" s="9"/>
      <c r="P4957" s="8">
        <v>21</v>
      </c>
      <c r="Q4957" s="8">
        <v>63.076851851851856</v>
      </c>
      <c r="R4957" s="17">
        <f t="shared" si="310"/>
        <v>0</v>
      </c>
      <c r="S4957" s="18">
        <f t="shared" si="311"/>
        <v>6812.3</v>
      </c>
    </row>
    <row r="4958" spans="1:19" x14ac:dyDescent="0.25">
      <c r="A4958" s="7" t="s">
        <v>9350</v>
      </c>
      <c r="B4958" s="7" t="s">
        <v>9351</v>
      </c>
      <c r="C4958" s="7" t="s">
        <v>7400</v>
      </c>
      <c r="D4958" s="7" t="s">
        <v>7401</v>
      </c>
      <c r="E4958" s="7" t="s">
        <v>7402</v>
      </c>
      <c r="F4958" s="8">
        <v>21</v>
      </c>
      <c r="G4958" s="8">
        <v>766.99</v>
      </c>
      <c r="H4958" s="8">
        <v>766.99</v>
      </c>
      <c r="I4958" s="8">
        <v>1</v>
      </c>
      <c r="J4958" s="8">
        <v>766.99</v>
      </c>
      <c r="K4958" s="8">
        <v>766.99</v>
      </c>
      <c r="L4958" s="8">
        <f t="shared" si="308"/>
        <v>133.11396694214875</v>
      </c>
      <c r="M4958" s="8">
        <f t="shared" si="309"/>
        <v>633.87603305785126</v>
      </c>
      <c r="N4958" s="9"/>
      <c r="O4958" s="9"/>
      <c r="P4958" s="8">
        <v>21</v>
      </c>
      <c r="Q4958" s="8">
        <v>766.99</v>
      </c>
      <c r="R4958" s="17">
        <f t="shared" si="310"/>
        <v>0</v>
      </c>
      <c r="S4958" s="18">
        <f t="shared" si="311"/>
        <v>766.99</v>
      </c>
    </row>
    <row r="4959" spans="1:19" x14ac:dyDescent="0.25">
      <c r="A4959" s="7" t="s">
        <v>9352</v>
      </c>
      <c r="B4959" s="7" t="s">
        <v>9353</v>
      </c>
      <c r="C4959" s="7" t="s">
        <v>14</v>
      </c>
      <c r="D4959" s="7" t="s">
        <v>15</v>
      </c>
      <c r="E4959" s="7" t="s">
        <v>2322</v>
      </c>
      <c r="F4959" s="8">
        <v>21</v>
      </c>
      <c r="G4959" s="8">
        <v>1573</v>
      </c>
      <c r="H4959" s="8">
        <v>1573</v>
      </c>
      <c r="I4959" s="8">
        <v>2</v>
      </c>
      <c r="J4959" s="8">
        <v>3146</v>
      </c>
      <c r="K4959" s="8">
        <v>1573</v>
      </c>
      <c r="L4959" s="8">
        <f t="shared" si="308"/>
        <v>273</v>
      </c>
      <c r="M4959" s="8">
        <f t="shared" si="309"/>
        <v>1300</v>
      </c>
      <c r="N4959" s="9"/>
      <c r="O4959" s="9"/>
      <c r="P4959" s="8">
        <v>21</v>
      </c>
      <c r="Q4959" s="8">
        <v>1573</v>
      </c>
      <c r="R4959" s="17">
        <f t="shared" si="310"/>
        <v>0</v>
      </c>
      <c r="S4959" s="18">
        <f t="shared" si="311"/>
        <v>3146</v>
      </c>
    </row>
    <row r="4960" spans="1:19" x14ac:dyDescent="0.25">
      <c r="A4960" s="7" t="s">
        <v>9354</v>
      </c>
      <c r="B4960" s="7" t="s">
        <v>9355</v>
      </c>
      <c r="C4960" s="7" t="s">
        <v>7375</v>
      </c>
      <c r="D4960" s="7" t="s">
        <v>7376</v>
      </c>
      <c r="E4960" s="7" t="s">
        <v>7377</v>
      </c>
      <c r="F4960" s="8">
        <v>15</v>
      </c>
      <c r="G4960" s="8">
        <v>220.9</v>
      </c>
      <c r="H4960" s="8">
        <v>220.9</v>
      </c>
      <c r="I4960" s="8">
        <v>96</v>
      </c>
      <c r="J4960" s="8">
        <v>21206</v>
      </c>
      <c r="K4960" s="8">
        <v>220.89583333333334</v>
      </c>
      <c r="L4960" s="8">
        <f t="shared" si="308"/>
        <v>28.8125</v>
      </c>
      <c r="M4960" s="8">
        <f t="shared" si="309"/>
        <v>192.08333333333334</v>
      </c>
      <c r="N4960" s="13"/>
      <c r="O4960" s="13"/>
      <c r="P4960" s="8">
        <v>15</v>
      </c>
      <c r="Q4960" s="8">
        <v>220.89583333333334</v>
      </c>
      <c r="R4960" s="17">
        <f t="shared" si="310"/>
        <v>0</v>
      </c>
      <c r="S4960" s="18">
        <f t="shared" si="311"/>
        <v>21206</v>
      </c>
    </row>
    <row r="4961" spans="1:19" x14ac:dyDescent="0.25">
      <c r="A4961" s="7" t="s">
        <v>9356</v>
      </c>
      <c r="B4961" s="7" t="s">
        <v>9357</v>
      </c>
      <c r="C4961" s="7" t="s">
        <v>369</v>
      </c>
      <c r="D4961" s="7" t="s">
        <v>370</v>
      </c>
      <c r="E4961" s="7" t="s">
        <v>371</v>
      </c>
      <c r="F4961" s="8">
        <v>21</v>
      </c>
      <c r="G4961" s="8">
        <v>941.38</v>
      </c>
      <c r="H4961" s="8">
        <v>941.38</v>
      </c>
      <c r="I4961" s="8">
        <v>10</v>
      </c>
      <c r="J4961" s="8">
        <v>4827.8999999999996</v>
      </c>
      <c r="K4961" s="8">
        <v>482.78999999999996</v>
      </c>
      <c r="L4961" s="8">
        <f t="shared" si="308"/>
        <v>83.789999999999964</v>
      </c>
      <c r="M4961" s="8">
        <f t="shared" si="309"/>
        <v>399</v>
      </c>
      <c r="N4961" s="13"/>
      <c r="O4961" s="13"/>
      <c r="P4961" s="8">
        <v>21</v>
      </c>
      <c r="Q4961" s="8">
        <v>482.78999999999996</v>
      </c>
      <c r="R4961" s="17">
        <f t="shared" si="310"/>
        <v>0</v>
      </c>
      <c r="S4961" s="18">
        <f t="shared" si="311"/>
        <v>4827.8999999999996</v>
      </c>
    </row>
    <row r="4962" spans="1:19" x14ac:dyDescent="0.25">
      <c r="A4962" s="7" t="s">
        <v>9358</v>
      </c>
      <c r="B4962" s="7" t="s">
        <v>9359</v>
      </c>
      <c r="C4962" s="7" t="s">
        <v>7539</v>
      </c>
      <c r="D4962" s="7" t="s">
        <v>7540</v>
      </c>
      <c r="E4962" s="7" t="s">
        <v>7798</v>
      </c>
      <c r="F4962" s="8">
        <v>21</v>
      </c>
      <c r="G4962" s="8">
        <v>6.8</v>
      </c>
      <c r="H4962" s="8">
        <v>6.8</v>
      </c>
      <c r="I4962" s="8">
        <v>12100</v>
      </c>
      <c r="J4962" s="8">
        <v>82282.42</v>
      </c>
      <c r="K4962" s="8">
        <v>6.8002000000000002</v>
      </c>
      <c r="L4962" s="8">
        <f t="shared" si="308"/>
        <v>1.1802000000000001</v>
      </c>
      <c r="M4962" s="8">
        <f t="shared" si="309"/>
        <v>5.62</v>
      </c>
      <c r="N4962" s="13"/>
      <c r="O4962" s="13"/>
      <c r="P4962" s="8">
        <v>21</v>
      </c>
      <c r="Q4962" s="8">
        <v>6.8002000000000002</v>
      </c>
      <c r="R4962" s="17">
        <f t="shared" si="310"/>
        <v>0</v>
      </c>
      <c r="S4962" s="18">
        <f t="shared" si="311"/>
        <v>82282.42</v>
      </c>
    </row>
    <row r="4963" spans="1:19" x14ac:dyDescent="0.25">
      <c r="A4963" s="7" t="s">
        <v>9366</v>
      </c>
      <c r="B4963" s="7" t="s">
        <v>9367</v>
      </c>
      <c r="C4963" s="7" t="s">
        <v>369</v>
      </c>
      <c r="D4963" s="7" t="s">
        <v>370</v>
      </c>
      <c r="E4963" s="7" t="s">
        <v>371</v>
      </c>
      <c r="F4963" s="8">
        <v>21</v>
      </c>
      <c r="G4963" s="8">
        <v>2053.37</v>
      </c>
      <c r="H4963" s="8">
        <v>2053.37</v>
      </c>
      <c r="I4963" s="8">
        <v>38</v>
      </c>
      <c r="J4963" s="8">
        <v>78028.060000000012</v>
      </c>
      <c r="K4963" s="8">
        <v>2053.3700000000003</v>
      </c>
      <c r="L4963" s="8">
        <f t="shared" si="308"/>
        <v>356.37000000000012</v>
      </c>
      <c r="M4963" s="8">
        <f t="shared" si="309"/>
        <v>1697.0000000000002</v>
      </c>
      <c r="N4963" s="9"/>
      <c r="O4963" s="9"/>
      <c r="P4963" s="8">
        <v>21</v>
      </c>
      <c r="Q4963" s="8">
        <v>2053.37</v>
      </c>
      <c r="R4963" s="17">
        <f t="shared" si="310"/>
        <v>0</v>
      </c>
      <c r="S4963" s="18">
        <f t="shared" si="311"/>
        <v>78028.060000000012</v>
      </c>
    </row>
    <row r="4964" spans="1:19" x14ac:dyDescent="0.25">
      <c r="A4964" s="7" t="s">
        <v>9370</v>
      </c>
      <c r="B4964" s="7" t="s">
        <v>9371</v>
      </c>
      <c r="C4964" s="7" t="s">
        <v>369</v>
      </c>
      <c r="D4964" s="7" t="s">
        <v>370</v>
      </c>
      <c r="E4964" s="7" t="s">
        <v>371</v>
      </c>
      <c r="F4964" s="8">
        <v>21</v>
      </c>
      <c r="G4964" s="8">
        <v>26945.45</v>
      </c>
      <c r="H4964" s="8">
        <v>26945.45</v>
      </c>
      <c r="I4964" s="8">
        <v>1</v>
      </c>
      <c r="J4964" s="8">
        <v>26945.45</v>
      </c>
      <c r="K4964" s="8">
        <v>26945.45</v>
      </c>
      <c r="L4964" s="8">
        <f t="shared" si="308"/>
        <v>4676.4830578512374</v>
      </c>
      <c r="M4964" s="8">
        <f t="shared" si="309"/>
        <v>22268.966942148763</v>
      </c>
      <c r="N4964" s="9"/>
      <c r="O4964" s="9"/>
      <c r="P4964" s="8">
        <v>21</v>
      </c>
      <c r="Q4964" s="8">
        <v>26945.45</v>
      </c>
      <c r="R4964" s="17">
        <f t="shared" si="310"/>
        <v>0</v>
      </c>
      <c r="S4964" s="18">
        <f t="shared" si="311"/>
        <v>26945.45</v>
      </c>
    </row>
    <row r="4965" spans="1:19" x14ac:dyDescent="0.25">
      <c r="A4965" s="7" t="s">
        <v>9384</v>
      </c>
      <c r="B4965" s="7" t="s">
        <v>9385</v>
      </c>
      <c r="C4965" s="7" t="s">
        <v>14</v>
      </c>
      <c r="D4965" s="7" t="s">
        <v>15</v>
      </c>
      <c r="E4965" s="7" t="s">
        <v>2322</v>
      </c>
      <c r="F4965" s="8">
        <v>15</v>
      </c>
      <c r="G4965" s="8">
        <v>218.5</v>
      </c>
      <c r="H4965" s="8">
        <v>218.5</v>
      </c>
      <c r="I4965" s="8">
        <v>150</v>
      </c>
      <c r="J4965" s="8">
        <v>32775</v>
      </c>
      <c r="K4965" s="8">
        <v>218.5</v>
      </c>
      <c r="L4965" s="8">
        <f t="shared" si="308"/>
        <v>28.499999999999972</v>
      </c>
      <c r="M4965" s="8">
        <f t="shared" si="309"/>
        <v>190.00000000000003</v>
      </c>
      <c r="N4965" s="14">
        <v>12</v>
      </c>
      <c r="O4965" s="14">
        <v>218.4</v>
      </c>
      <c r="P4965" s="8">
        <v>15</v>
      </c>
      <c r="Q4965" s="8">
        <v>218.5</v>
      </c>
      <c r="R4965" s="17">
        <f t="shared" si="310"/>
        <v>32760</v>
      </c>
      <c r="S4965" s="18">
        <f t="shared" si="311"/>
        <v>32775</v>
      </c>
    </row>
    <row r="4966" spans="1:19" x14ac:dyDescent="0.25">
      <c r="A4966" s="7" t="s">
        <v>9386</v>
      </c>
      <c r="B4966" s="7" t="s">
        <v>9387</v>
      </c>
      <c r="C4966" s="7" t="s">
        <v>14</v>
      </c>
      <c r="D4966" s="7" t="s">
        <v>15</v>
      </c>
      <c r="E4966" s="7" t="s">
        <v>7763</v>
      </c>
      <c r="F4966" s="8">
        <v>21</v>
      </c>
      <c r="G4966" s="8">
        <v>2.1800000000000002</v>
      </c>
      <c r="H4966" s="8">
        <v>2.1800000000000002</v>
      </c>
      <c r="I4966" s="8">
        <v>7200</v>
      </c>
      <c r="J4966" s="8">
        <v>15681.599999999999</v>
      </c>
      <c r="K4966" s="8">
        <v>2.1779999999999999</v>
      </c>
      <c r="L4966" s="8">
        <f t="shared" si="308"/>
        <v>0.37799999999999989</v>
      </c>
      <c r="M4966" s="8">
        <f t="shared" si="309"/>
        <v>1.8</v>
      </c>
      <c r="N4966" s="9"/>
      <c r="O4966" s="9"/>
      <c r="P4966" s="8">
        <v>21</v>
      </c>
      <c r="Q4966" s="8">
        <v>2.1779999999999999</v>
      </c>
      <c r="R4966" s="17">
        <f t="shared" si="310"/>
        <v>0</v>
      </c>
      <c r="S4966" s="18">
        <f t="shared" si="311"/>
        <v>15681.599999999999</v>
      </c>
    </row>
    <row r="4967" spans="1:19" x14ac:dyDescent="0.25">
      <c r="A4967" s="7" t="s">
        <v>9392</v>
      </c>
      <c r="B4967" s="7" t="s">
        <v>9393</v>
      </c>
      <c r="C4967" s="7" t="s">
        <v>14</v>
      </c>
      <c r="D4967" s="7" t="s">
        <v>15</v>
      </c>
      <c r="E4967" s="7" t="s">
        <v>2322</v>
      </c>
      <c r="F4967" s="8">
        <v>15</v>
      </c>
      <c r="G4967" s="8">
        <v>218.5</v>
      </c>
      <c r="H4967" s="8">
        <v>218.5</v>
      </c>
      <c r="I4967" s="8">
        <v>80</v>
      </c>
      <c r="J4967" s="8">
        <v>17480</v>
      </c>
      <c r="K4967" s="8">
        <v>218.5</v>
      </c>
      <c r="L4967" s="8">
        <f t="shared" si="308"/>
        <v>28.499999999999972</v>
      </c>
      <c r="M4967" s="8">
        <f t="shared" si="309"/>
        <v>190.00000000000003</v>
      </c>
      <c r="N4967" s="14">
        <v>12</v>
      </c>
      <c r="O4967" s="14">
        <v>218.4</v>
      </c>
      <c r="P4967" s="8">
        <v>15</v>
      </c>
      <c r="Q4967" s="8">
        <v>218.5</v>
      </c>
      <c r="R4967" s="17">
        <f t="shared" si="310"/>
        <v>17472</v>
      </c>
      <c r="S4967" s="18">
        <f t="shared" si="311"/>
        <v>17480</v>
      </c>
    </row>
    <row r="4968" spans="1:19" x14ac:dyDescent="0.25">
      <c r="A4968" s="7" t="s">
        <v>9394</v>
      </c>
      <c r="B4968" s="7" t="s">
        <v>9395</v>
      </c>
      <c r="C4968" s="7" t="s">
        <v>14</v>
      </c>
      <c r="D4968" s="7" t="s">
        <v>15</v>
      </c>
      <c r="E4968" s="7" t="s">
        <v>2322</v>
      </c>
      <c r="F4968" s="8">
        <v>15</v>
      </c>
      <c r="G4968" s="8">
        <v>218.5</v>
      </c>
      <c r="H4968" s="8">
        <v>218.5</v>
      </c>
      <c r="I4968" s="8">
        <v>40</v>
      </c>
      <c r="J4968" s="8">
        <v>8740</v>
      </c>
      <c r="K4968" s="8">
        <v>218.5</v>
      </c>
      <c r="L4968" s="8">
        <f t="shared" si="308"/>
        <v>28.499999999999972</v>
      </c>
      <c r="M4968" s="8">
        <f t="shared" si="309"/>
        <v>190.00000000000003</v>
      </c>
      <c r="N4968" s="9"/>
      <c r="O4968" s="9"/>
      <c r="P4968" s="8">
        <v>15</v>
      </c>
      <c r="Q4968" s="8">
        <v>218.5</v>
      </c>
      <c r="R4968" s="17">
        <f t="shared" si="310"/>
        <v>0</v>
      </c>
      <c r="S4968" s="18">
        <f t="shared" si="311"/>
        <v>8740</v>
      </c>
    </row>
    <row r="4969" spans="1:19" x14ac:dyDescent="0.25">
      <c r="A4969" s="7" t="s">
        <v>9396</v>
      </c>
      <c r="B4969" s="7" t="s">
        <v>9397</v>
      </c>
      <c r="C4969" s="7" t="s">
        <v>14</v>
      </c>
      <c r="D4969" s="7" t="s">
        <v>15</v>
      </c>
      <c r="E4969" s="7" t="s">
        <v>7518</v>
      </c>
      <c r="F4969" s="8">
        <v>21</v>
      </c>
      <c r="G4969" s="8">
        <v>448.67</v>
      </c>
      <c r="H4969" s="8">
        <v>448.67</v>
      </c>
      <c r="I4969" s="8">
        <v>5</v>
      </c>
      <c r="J4969" s="8">
        <v>2243.34</v>
      </c>
      <c r="K4969" s="8">
        <v>448.66800000000001</v>
      </c>
      <c r="L4969" s="8">
        <f t="shared" si="308"/>
        <v>77.867999999999995</v>
      </c>
      <c r="M4969" s="8">
        <f t="shared" si="309"/>
        <v>370.8</v>
      </c>
      <c r="N4969" s="9"/>
      <c r="O4969" s="9"/>
      <c r="P4969" s="8">
        <v>21</v>
      </c>
      <c r="Q4969" s="8">
        <v>448.66800000000001</v>
      </c>
      <c r="R4969" s="17">
        <f t="shared" si="310"/>
        <v>0</v>
      </c>
      <c r="S4969" s="18">
        <f t="shared" si="311"/>
        <v>2243.34</v>
      </c>
    </row>
    <row r="4970" spans="1:19" x14ac:dyDescent="0.25">
      <c r="A4970" s="7" t="s">
        <v>9398</v>
      </c>
      <c r="B4970" s="7" t="s">
        <v>9399</v>
      </c>
      <c r="C4970" s="7" t="s">
        <v>7375</v>
      </c>
      <c r="D4970" s="7" t="s">
        <v>7376</v>
      </c>
      <c r="E4970" s="7" t="s">
        <v>7377</v>
      </c>
      <c r="F4970" s="8">
        <v>15</v>
      </c>
      <c r="G4970" s="8">
        <v>102.54</v>
      </c>
      <c r="H4970" s="8">
        <v>102.54</v>
      </c>
      <c r="I4970" s="8">
        <v>720</v>
      </c>
      <c r="J4970" s="8">
        <v>73830</v>
      </c>
      <c r="K4970" s="8">
        <v>102.54166666666667</v>
      </c>
      <c r="L4970" s="8">
        <f t="shared" si="308"/>
        <v>13.375</v>
      </c>
      <c r="M4970" s="8">
        <f t="shared" si="309"/>
        <v>89.166666666666671</v>
      </c>
      <c r="N4970" s="13"/>
      <c r="O4970" s="13"/>
      <c r="P4970" s="8">
        <v>15</v>
      </c>
      <c r="Q4970" s="8">
        <v>102.54166666666667</v>
      </c>
      <c r="R4970" s="17">
        <f t="shared" si="310"/>
        <v>0</v>
      </c>
      <c r="S4970" s="18">
        <f t="shared" si="311"/>
        <v>73830</v>
      </c>
    </row>
    <row r="4971" spans="1:19" x14ac:dyDescent="0.25">
      <c r="A4971" s="7" t="s">
        <v>9400</v>
      </c>
      <c r="B4971" s="7" t="s">
        <v>9401</v>
      </c>
      <c r="C4971" s="7" t="s">
        <v>7375</v>
      </c>
      <c r="D4971" s="7" t="s">
        <v>7376</v>
      </c>
      <c r="E4971" s="7" t="s">
        <v>7377</v>
      </c>
      <c r="F4971" s="8">
        <v>15</v>
      </c>
      <c r="G4971" s="8">
        <v>124.74</v>
      </c>
      <c r="H4971" s="8">
        <v>124.74</v>
      </c>
      <c r="I4971" s="8">
        <v>36</v>
      </c>
      <c r="J4971" s="8">
        <v>4490.75</v>
      </c>
      <c r="K4971" s="8">
        <v>124.74305555555556</v>
      </c>
      <c r="L4971" s="8">
        <f t="shared" si="308"/>
        <v>16.270833333333329</v>
      </c>
      <c r="M4971" s="8">
        <f t="shared" si="309"/>
        <v>108.47222222222223</v>
      </c>
      <c r="N4971" s="9"/>
      <c r="O4971" s="9"/>
      <c r="P4971" s="8">
        <v>15</v>
      </c>
      <c r="Q4971" s="8">
        <v>124.74305555555556</v>
      </c>
      <c r="R4971" s="17">
        <f t="shared" si="310"/>
        <v>0</v>
      </c>
      <c r="S4971" s="18">
        <f t="shared" si="311"/>
        <v>4490.75</v>
      </c>
    </row>
    <row r="4972" spans="1:19" x14ac:dyDescent="0.25">
      <c r="A4972" s="7" t="s">
        <v>9404</v>
      </c>
      <c r="B4972" s="7" t="s">
        <v>9405</v>
      </c>
      <c r="C4972" s="7" t="s">
        <v>7375</v>
      </c>
      <c r="D4972" s="7" t="s">
        <v>7376</v>
      </c>
      <c r="E4972" s="7" t="s">
        <v>7377</v>
      </c>
      <c r="F4972" s="8">
        <v>15</v>
      </c>
      <c r="G4972" s="8">
        <v>121.58</v>
      </c>
      <c r="H4972" s="8">
        <v>121.58</v>
      </c>
      <c r="I4972" s="8">
        <v>936</v>
      </c>
      <c r="J4972" s="8">
        <v>113799.4</v>
      </c>
      <c r="K4972" s="8">
        <v>121.58055555555555</v>
      </c>
      <c r="L4972" s="8">
        <f t="shared" si="308"/>
        <v>15.85833333333332</v>
      </c>
      <c r="M4972" s="8">
        <f t="shared" si="309"/>
        <v>105.72222222222223</v>
      </c>
      <c r="N4972" s="13"/>
      <c r="O4972" s="13"/>
      <c r="P4972" s="8">
        <v>15</v>
      </c>
      <c r="Q4972" s="8">
        <v>121.58055555555555</v>
      </c>
      <c r="R4972" s="17">
        <f t="shared" si="310"/>
        <v>0</v>
      </c>
      <c r="S4972" s="18">
        <f t="shared" si="311"/>
        <v>113799.4</v>
      </c>
    </row>
    <row r="4973" spans="1:19" x14ac:dyDescent="0.25">
      <c r="A4973" s="7" t="s">
        <v>9406</v>
      </c>
      <c r="B4973" s="7" t="s">
        <v>9407</v>
      </c>
      <c r="C4973" s="7" t="s">
        <v>14</v>
      </c>
      <c r="D4973" s="7" t="s">
        <v>15</v>
      </c>
      <c r="E4973" s="7" t="s">
        <v>2322</v>
      </c>
      <c r="F4973" s="8">
        <v>21</v>
      </c>
      <c r="G4973" s="8">
        <v>181.5</v>
      </c>
      <c r="H4973" s="8">
        <v>181.5</v>
      </c>
      <c r="I4973" s="8">
        <v>10</v>
      </c>
      <c r="J4973" s="8">
        <v>1815</v>
      </c>
      <c r="K4973" s="8">
        <v>181.5</v>
      </c>
      <c r="L4973" s="8">
        <f t="shared" si="308"/>
        <v>31.5</v>
      </c>
      <c r="M4973" s="8">
        <f t="shared" si="309"/>
        <v>150</v>
      </c>
      <c r="N4973" s="14">
        <v>12</v>
      </c>
      <c r="O4973" s="14">
        <v>168</v>
      </c>
      <c r="P4973" s="8">
        <v>21</v>
      </c>
      <c r="Q4973" s="8">
        <v>181.5</v>
      </c>
      <c r="R4973" s="17">
        <f t="shared" si="310"/>
        <v>1680</v>
      </c>
      <c r="S4973" s="18">
        <f t="shared" si="311"/>
        <v>1815</v>
      </c>
    </row>
    <row r="4974" spans="1:19" x14ac:dyDescent="0.25">
      <c r="A4974" s="7" t="s">
        <v>9408</v>
      </c>
      <c r="B4974" s="7" t="s">
        <v>9409</v>
      </c>
      <c r="C4974" s="7" t="s">
        <v>14</v>
      </c>
      <c r="D4974" s="7" t="s">
        <v>15</v>
      </c>
      <c r="E4974" s="7" t="s">
        <v>2322</v>
      </c>
      <c r="F4974" s="8">
        <v>21</v>
      </c>
      <c r="G4974" s="8">
        <v>9.56</v>
      </c>
      <c r="H4974" s="8">
        <v>9.56</v>
      </c>
      <c r="I4974" s="8">
        <v>500</v>
      </c>
      <c r="J4974" s="8">
        <v>4779.5</v>
      </c>
      <c r="K4974" s="8">
        <v>9.5589999999999993</v>
      </c>
      <c r="L4974" s="8">
        <f t="shared" si="308"/>
        <v>1.6589999999999998</v>
      </c>
      <c r="M4974" s="8">
        <f t="shared" si="309"/>
        <v>7.8999999999999995</v>
      </c>
      <c r="N4974" s="13"/>
      <c r="O4974" s="13"/>
      <c r="P4974" s="8">
        <v>21</v>
      </c>
      <c r="Q4974" s="8">
        <v>9.5589999999999993</v>
      </c>
      <c r="R4974" s="17">
        <f t="shared" si="310"/>
        <v>0</v>
      </c>
      <c r="S4974" s="18">
        <f t="shared" si="311"/>
        <v>4779.5</v>
      </c>
    </row>
    <row r="4975" spans="1:19" x14ac:dyDescent="0.25">
      <c r="A4975" s="7" t="s">
        <v>9410</v>
      </c>
      <c r="B4975" s="7" t="s">
        <v>9411</v>
      </c>
      <c r="C4975" s="7" t="s">
        <v>7539</v>
      </c>
      <c r="D4975" s="7" t="s">
        <v>7540</v>
      </c>
      <c r="E4975" s="7" t="s">
        <v>7541</v>
      </c>
      <c r="F4975" s="8">
        <v>21</v>
      </c>
      <c r="G4975" s="8">
        <v>43.56</v>
      </c>
      <c r="H4975" s="8">
        <v>43.56</v>
      </c>
      <c r="I4975" s="8">
        <v>30</v>
      </c>
      <c r="J4975" s="8">
        <v>1306.8</v>
      </c>
      <c r="K4975" s="8">
        <v>43.559999999999995</v>
      </c>
      <c r="L4975" s="8">
        <f t="shared" si="308"/>
        <v>7.5599999999999952</v>
      </c>
      <c r="M4975" s="8">
        <f t="shared" si="309"/>
        <v>36</v>
      </c>
      <c r="N4975" s="9"/>
      <c r="O4975" s="9"/>
      <c r="P4975" s="8">
        <v>21</v>
      </c>
      <c r="Q4975" s="8">
        <v>43.56</v>
      </c>
      <c r="R4975" s="17">
        <f t="shared" si="310"/>
        <v>0</v>
      </c>
      <c r="S4975" s="18">
        <f t="shared" si="311"/>
        <v>1306.8</v>
      </c>
    </row>
    <row r="4976" spans="1:19" x14ac:dyDescent="0.25">
      <c r="A4976" s="7" t="s">
        <v>9412</v>
      </c>
      <c r="B4976" s="7" t="s">
        <v>9413</v>
      </c>
      <c r="C4976" s="7" t="s">
        <v>7375</v>
      </c>
      <c r="D4976" s="7" t="s">
        <v>7376</v>
      </c>
      <c r="E4976" s="7" t="s">
        <v>7377</v>
      </c>
      <c r="F4976" s="8">
        <v>15</v>
      </c>
      <c r="G4976" s="8">
        <v>180.77</v>
      </c>
      <c r="H4976" s="8">
        <v>180.77</v>
      </c>
      <c r="I4976" s="8">
        <v>144</v>
      </c>
      <c r="J4976" s="8">
        <v>26031.4</v>
      </c>
      <c r="K4976" s="8">
        <v>180.77361111111111</v>
      </c>
      <c r="L4976" s="8">
        <f t="shared" si="308"/>
        <v>23.579166666666652</v>
      </c>
      <c r="M4976" s="8">
        <f t="shared" si="309"/>
        <v>157.19444444444446</v>
      </c>
      <c r="N4976" s="13"/>
      <c r="O4976" s="13"/>
      <c r="P4976" s="8">
        <v>15</v>
      </c>
      <c r="Q4976" s="8">
        <v>180.77361111111111</v>
      </c>
      <c r="R4976" s="17">
        <f t="shared" si="310"/>
        <v>0</v>
      </c>
      <c r="S4976" s="18">
        <f t="shared" si="311"/>
        <v>26031.4</v>
      </c>
    </row>
    <row r="4977" spans="1:19" x14ac:dyDescent="0.25">
      <c r="A4977" s="7" t="s">
        <v>9422</v>
      </c>
      <c r="B4977" s="7" t="s">
        <v>9423</v>
      </c>
      <c r="C4977" s="7" t="s">
        <v>7886</v>
      </c>
      <c r="D4977" s="7" t="s">
        <v>7887</v>
      </c>
      <c r="E4977" s="7" t="s">
        <v>7888</v>
      </c>
      <c r="F4977" s="8">
        <v>21</v>
      </c>
      <c r="G4977" s="8">
        <v>30</v>
      </c>
      <c r="H4977" s="8">
        <v>30</v>
      </c>
      <c r="I4977" s="8">
        <v>80</v>
      </c>
      <c r="J4977" s="8">
        <v>2399.6799999999998</v>
      </c>
      <c r="K4977" s="8">
        <v>29.995999999999999</v>
      </c>
      <c r="L4977" s="8">
        <f t="shared" si="308"/>
        <v>5.2059173553718985</v>
      </c>
      <c r="M4977" s="8">
        <f t="shared" si="309"/>
        <v>24.7900826446281</v>
      </c>
      <c r="N4977" s="9"/>
      <c r="O4977" s="9"/>
      <c r="P4977" s="8">
        <v>21</v>
      </c>
      <c r="Q4977" s="8">
        <v>29.995999999999999</v>
      </c>
      <c r="R4977" s="17">
        <f t="shared" si="310"/>
        <v>0</v>
      </c>
      <c r="S4977" s="18">
        <f t="shared" si="311"/>
        <v>2399.6799999999998</v>
      </c>
    </row>
    <row r="4978" spans="1:19" x14ac:dyDescent="0.25">
      <c r="A4978" s="7" t="s">
        <v>9426</v>
      </c>
      <c r="B4978" s="7" t="s">
        <v>9427</v>
      </c>
      <c r="C4978" s="7" t="s">
        <v>37</v>
      </c>
      <c r="D4978" s="7" t="s">
        <v>38</v>
      </c>
      <c r="E4978" s="7" t="s">
        <v>39</v>
      </c>
      <c r="F4978" s="8">
        <v>15</v>
      </c>
      <c r="G4978" s="8">
        <v>2573.2600000000002</v>
      </c>
      <c r="H4978" s="8">
        <v>2573.2600000000002</v>
      </c>
      <c r="I4978" s="8">
        <v>1</v>
      </c>
      <c r="J4978" s="8">
        <v>2573.2600000000002</v>
      </c>
      <c r="K4978" s="8">
        <v>2573.2600000000002</v>
      </c>
      <c r="L4978" s="8">
        <f t="shared" si="308"/>
        <v>335.64260869565214</v>
      </c>
      <c r="M4978" s="8">
        <f t="shared" si="309"/>
        <v>2237.6173913043481</v>
      </c>
      <c r="N4978" s="9"/>
      <c r="O4978" s="9"/>
      <c r="P4978" s="8">
        <v>15</v>
      </c>
      <c r="Q4978" s="8">
        <v>2573.2600000000002</v>
      </c>
      <c r="R4978" s="17">
        <f t="shared" si="310"/>
        <v>0</v>
      </c>
      <c r="S4978" s="18">
        <f t="shared" si="311"/>
        <v>2573.2600000000002</v>
      </c>
    </row>
    <row r="4979" spans="1:19" x14ac:dyDescent="0.25">
      <c r="A4979" s="7" t="s">
        <v>9432</v>
      </c>
      <c r="B4979" s="7" t="s">
        <v>9433</v>
      </c>
      <c r="C4979" s="7" t="s">
        <v>7249</v>
      </c>
      <c r="D4979" s="7" t="s">
        <v>7250</v>
      </c>
      <c r="E4979" s="7" t="s">
        <v>7251</v>
      </c>
      <c r="F4979" s="8">
        <v>21</v>
      </c>
      <c r="G4979" s="8">
        <v>24.68</v>
      </c>
      <c r="H4979" s="8">
        <v>24.68</v>
      </c>
      <c r="I4979" s="8">
        <v>170</v>
      </c>
      <c r="J4979" s="8">
        <v>4196.28</v>
      </c>
      <c r="K4979" s="8">
        <v>24.683999999999997</v>
      </c>
      <c r="L4979" s="8">
        <f t="shared" si="308"/>
        <v>4.2839999999999989</v>
      </c>
      <c r="M4979" s="8">
        <f t="shared" si="309"/>
        <v>20.399999999999999</v>
      </c>
      <c r="N4979" s="13"/>
      <c r="O4979" s="13"/>
      <c r="P4979" s="8">
        <v>21</v>
      </c>
      <c r="Q4979" s="8">
        <v>24.684000000000001</v>
      </c>
      <c r="R4979" s="17">
        <f t="shared" si="310"/>
        <v>0</v>
      </c>
      <c r="S4979" s="18">
        <f t="shared" si="311"/>
        <v>4196.28</v>
      </c>
    </row>
    <row r="4980" spans="1:19" x14ac:dyDescent="0.25">
      <c r="A4980" s="7" t="s">
        <v>9438</v>
      </c>
      <c r="B4980" s="7" t="s">
        <v>9439</v>
      </c>
      <c r="C4980" s="7" t="s">
        <v>7886</v>
      </c>
      <c r="D4980" s="7" t="s">
        <v>7887</v>
      </c>
      <c r="E4980" s="7" t="s">
        <v>7888</v>
      </c>
      <c r="F4980" s="8">
        <v>21</v>
      </c>
      <c r="G4980" s="8">
        <v>13.55</v>
      </c>
      <c r="H4980" s="8">
        <v>13.55</v>
      </c>
      <c r="I4980" s="8">
        <v>650</v>
      </c>
      <c r="J4980" s="8">
        <v>8808.7999999999993</v>
      </c>
      <c r="K4980" s="8">
        <v>13.552</v>
      </c>
      <c r="L4980" s="8">
        <f t="shared" si="308"/>
        <v>2.3520000000000003</v>
      </c>
      <c r="M4980" s="8">
        <f t="shared" si="309"/>
        <v>11.2</v>
      </c>
      <c r="N4980" s="9"/>
      <c r="O4980" s="9"/>
      <c r="P4980" s="8">
        <v>21</v>
      </c>
      <c r="Q4980" s="8">
        <v>13.552</v>
      </c>
      <c r="R4980" s="17">
        <f t="shared" si="310"/>
        <v>0</v>
      </c>
      <c r="S4980" s="18">
        <f t="shared" si="311"/>
        <v>8808.7999999999993</v>
      </c>
    </row>
    <row r="4981" spans="1:19" x14ac:dyDescent="0.25">
      <c r="A4981" s="7" t="s">
        <v>9440</v>
      </c>
      <c r="B4981" s="7" t="s">
        <v>9441</v>
      </c>
      <c r="C4981" s="7" t="s">
        <v>14</v>
      </c>
      <c r="D4981" s="7" t="s">
        <v>15</v>
      </c>
      <c r="E4981" s="7" t="s">
        <v>2322</v>
      </c>
      <c r="F4981" s="8">
        <v>21</v>
      </c>
      <c r="G4981" s="8">
        <v>14.52</v>
      </c>
      <c r="H4981" s="8">
        <v>14.52</v>
      </c>
      <c r="I4981" s="8">
        <v>1</v>
      </c>
      <c r="J4981" s="8">
        <v>14.52</v>
      </c>
      <c r="K4981" s="8">
        <v>14.52</v>
      </c>
      <c r="L4981" s="8">
        <f t="shared" si="308"/>
        <v>2.5199999999999996</v>
      </c>
      <c r="M4981" s="8">
        <f t="shared" si="309"/>
        <v>12</v>
      </c>
      <c r="N4981" s="9"/>
      <c r="O4981" s="9"/>
      <c r="P4981" s="8">
        <v>21</v>
      </c>
      <c r="Q4981" s="8">
        <v>14.52</v>
      </c>
      <c r="R4981" s="17">
        <f t="shared" si="310"/>
        <v>0</v>
      </c>
      <c r="S4981" s="18">
        <f t="shared" si="311"/>
        <v>14.52</v>
      </c>
    </row>
    <row r="4982" spans="1:19" x14ac:dyDescent="0.25">
      <c r="A4982" s="7" t="s">
        <v>9442</v>
      </c>
      <c r="B4982" s="7" t="s">
        <v>9443</v>
      </c>
      <c r="C4982" s="7" t="s">
        <v>14</v>
      </c>
      <c r="D4982" s="7" t="s">
        <v>15</v>
      </c>
      <c r="E4982" s="7" t="s">
        <v>2322</v>
      </c>
      <c r="F4982" s="8">
        <v>21</v>
      </c>
      <c r="G4982" s="8">
        <v>35.42</v>
      </c>
      <c r="H4982" s="8">
        <v>35.42</v>
      </c>
      <c r="I4982" s="8">
        <v>50</v>
      </c>
      <c r="J4982" s="8">
        <v>1770.84</v>
      </c>
      <c r="K4982" s="8">
        <v>35.416799999999995</v>
      </c>
      <c r="L4982" s="8">
        <f t="shared" si="308"/>
        <v>6.1467173553718979</v>
      </c>
      <c r="M4982" s="8">
        <f t="shared" si="309"/>
        <v>29.270082644628097</v>
      </c>
      <c r="N4982" s="9"/>
      <c r="O4982" s="9"/>
      <c r="P4982" s="8">
        <v>21</v>
      </c>
      <c r="Q4982" s="8">
        <v>35.416799999999995</v>
      </c>
      <c r="R4982" s="17">
        <f t="shared" si="310"/>
        <v>0</v>
      </c>
      <c r="S4982" s="18">
        <f t="shared" si="311"/>
        <v>1770.84</v>
      </c>
    </row>
    <row r="4983" spans="1:19" x14ac:dyDescent="0.25">
      <c r="A4983" s="7" t="s">
        <v>9448</v>
      </c>
      <c r="B4983" s="7" t="s">
        <v>9449</v>
      </c>
      <c r="C4983" s="7" t="s">
        <v>14</v>
      </c>
      <c r="D4983" s="7" t="s">
        <v>15</v>
      </c>
      <c r="E4983" s="7" t="s">
        <v>2322</v>
      </c>
      <c r="F4983" s="8">
        <v>21</v>
      </c>
      <c r="G4983" s="8">
        <v>3944.94</v>
      </c>
      <c r="H4983" s="8">
        <v>3944.94</v>
      </c>
      <c r="I4983" s="8">
        <v>4</v>
      </c>
      <c r="J4983" s="8">
        <v>15779.76</v>
      </c>
      <c r="K4983" s="8">
        <v>3944.94</v>
      </c>
      <c r="L4983" s="8">
        <f t="shared" si="308"/>
        <v>684.6590082644625</v>
      </c>
      <c r="M4983" s="8">
        <f t="shared" si="309"/>
        <v>3260.2809917355376</v>
      </c>
      <c r="N4983" s="14">
        <v>21</v>
      </c>
      <c r="O4983" s="14">
        <v>4138.2</v>
      </c>
      <c r="P4983" s="8">
        <v>21</v>
      </c>
      <c r="Q4983" s="8">
        <v>3944.94</v>
      </c>
      <c r="R4983" s="17">
        <f t="shared" si="310"/>
        <v>16552.8</v>
      </c>
      <c r="S4983" s="18">
        <f t="shared" si="311"/>
        <v>15779.76</v>
      </c>
    </row>
    <row r="4984" spans="1:19" x14ac:dyDescent="0.25">
      <c r="A4984" s="7" t="s">
        <v>9454</v>
      </c>
      <c r="B4984" s="7" t="s">
        <v>9455</v>
      </c>
      <c r="C4984" s="7" t="s">
        <v>14</v>
      </c>
      <c r="D4984" s="7" t="s">
        <v>15</v>
      </c>
      <c r="E4984" s="7" t="s">
        <v>7231</v>
      </c>
      <c r="F4984" s="8">
        <v>15</v>
      </c>
      <c r="G4984" s="8">
        <v>3420.1</v>
      </c>
      <c r="H4984" s="8">
        <v>3420.1</v>
      </c>
      <c r="I4984" s="8">
        <v>6</v>
      </c>
      <c r="J4984" s="8">
        <v>20520.599999999999</v>
      </c>
      <c r="K4984" s="8">
        <v>3420.1</v>
      </c>
      <c r="L4984" s="8">
        <f t="shared" si="308"/>
        <v>446.09999999999991</v>
      </c>
      <c r="M4984" s="8">
        <f t="shared" si="309"/>
        <v>2974</v>
      </c>
      <c r="N4984" s="9"/>
      <c r="O4984" s="9"/>
      <c r="P4984" s="8">
        <v>15</v>
      </c>
      <c r="Q4984" s="8">
        <v>3420.1</v>
      </c>
      <c r="R4984" s="17">
        <f t="shared" si="310"/>
        <v>0</v>
      </c>
      <c r="S4984" s="18">
        <f t="shared" si="311"/>
        <v>20520.599999999999</v>
      </c>
    </row>
    <row r="4985" spans="1:19" x14ac:dyDescent="0.25">
      <c r="A4985" s="7" t="s">
        <v>9456</v>
      </c>
      <c r="B4985" s="7" t="s">
        <v>9457</v>
      </c>
      <c r="C4985" s="7" t="s">
        <v>14</v>
      </c>
      <c r="D4985" s="7" t="s">
        <v>15</v>
      </c>
      <c r="E4985" s="7" t="s">
        <v>7480</v>
      </c>
      <c r="F4985" s="8">
        <v>21</v>
      </c>
      <c r="G4985" s="8">
        <v>0.41</v>
      </c>
      <c r="H4985" s="8">
        <v>0.41</v>
      </c>
      <c r="I4985" s="8">
        <v>300</v>
      </c>
      <c r="J4985" s="8">
        <v>123.42</v>
      </c>
      <c r="K4985" s="8">
        <v>0.41139999999999999</v>
      </c>
      <c r="L4985" s="8">
        <f t="shared" si="308"/>
        <v>7.1399999999999963E-2</v>
      </c>
      <c r="M4985" s="8">
        <f t="shared" si="309"/>
        <v>0.34</v>
      </c>
      <c r="N4985" s="9"/>
      <c r="O4985" s="9"/>
      <c r="P4985" s="8">
        <v>21</v>
      </c>
      <c r="Q4985" s="8">
        <v>0.41139999999999999</v>
      </c>
      <c r="R4985" s="17">
        <f t="shared" si="310"/>
        <v>0</v>
      </c>
      <c r="S4985" s="18">
        <f t="shared" si="311"/>
        <v>123.42</v>
      </c>
    </row>
    <row r="4986" spans="1:19" x14ac:dyDescent="0.25">
      <c r="A4986" s="7" t="s">
        <v>9458</v>
      </c>
      <c r="B4986" s="7" t="s">
        <v>9459</v>
      </c>
      <c r="C4986" s="7" t="s">
        <v>14</v>
      </c>
      <c r="D4986" s="7" t="s">
        <v>15</v>
      </c>
      <c r="E4986" s="7" t="s">
        <v>7754</v>
      </c>
      <c r="F4986" s="8">
        <v>21</v>
      </c>
      <c r="G4986" s="8">
        <v>29.39</v>
      </c>
      <c r="H4986" s="8">
        <v>29.39</v>
      </c>
      <c r="I4986" s="8">
        <v>100</v>
      </c>
      <c r="J4986" s="8">
        <v>2939.09</v>
      </c>
      <c r="K4986" s="8">
        <v>29.390900000000002</v>
      </c>
      <c r="L4986" s="8">
        <f t="shared" si="308"/>
        <v>5.1008999999999993</v>
      </c>
      <c r="M4986" s="8">
        <f t="shared" si="309"/>
        <v>24.290000000000003</v>
      </c>
      <c r="N4986" s="13"/>
      <c r="O4986" s="13"/>
      <c r="P4986" s="8">
        <v>21</v>
      </c>
      <c r="Q4986" s="8">
        <v>29.390900000000002</v>
      </c>
      <c r="R4986" s="17">
        <f t="shared" si="310"/>
        <v>0</v>
      </c>
      <c r="S4986" s="18">
        <f t="shared" si="311"/>
        <v>2939.09</v>
      </c>
    </row>
    <row r="4987" spans="1:19" x14ac:dyDescent="0.25">
      <c r="A4987" s="7" t="s">
        <v>9460</v>
      </c>
      <c r="B4987" s="7" t="s">
        <v>9461</v>
      </c>
      <c r="C4987" s="7" t="s">
        <v>14</v>
      </c>
      <c r="D4987" s="7" t="s">
        <v>15</v>
      </c>
      <c r="E4987" s="7" t="s">
        <v>7231</v>
      </c>
      <c r="F4987" s="8">
        <v>15</v>
      </c>
      <c r="G4987" s="8">
        <v>2612</v>
      </c>
      <c r="H4987" s="8">
        <v>2612</v>
      </c>
      <c r="I4987" s="8">
        <v>2</v>
      </c>
      <c r="J4987" s="8">
        <v>5223.99</v>
      </c>
      <c r="K4987" s="8">
        <v>2611.9949999999999</v>
      </c>
      <c r="L4987" s="8">
        <f t="shared" si="308"/>
        <v>340.69499999999971</v>
      </c>
      <c r="M4987" s="8">
        <f t="shared" si="309"/>
        <v>2271.3000000000002</v>
      </c>
      <c r="N4987" s="9"/>
      <c r="O4987" s="9"/>
      <c r="P4987" s="8">
        <v>15</v>
      </c>
      <c r="Q4987" s="8">
        <v>2611.9949999999999</v>
      </c>
      <c r="R4987" s="17">
        <f t="shared" si="310"/>
        <v>0</v>
      </c>
      <c r="S4987" s="18">
        <f t="shared" si="311"/>
        <v>5223.99</v>
      </c>
    </row>
    <row r="4988" spans="1:19" x14ac:dyDescent="0.25">
      <c r="A4988" s="7" t="s">
        <v>9466</v>
      </c>
      <c r="B4988" s="7" t="s">
        <v>9467</v>
      </c>
      <c r="C4988" s="7" t="s">
        <v>32</v>
      </c>
      <c r="D4988" s="7" t="s">
        <v>33</v>
      </c>
      <c r="E4988" s="7" t="s">
        <v>34</v>
      </c>
      <c r="F4988" s="8">
        <v>15</v>
      </c>
      <c r="G4988" s="8">
        <v>17562.8</v>
      </c>
      <c r="H4988" s="8">
        <v>17562.8</v>
      </c>
      <c r="I4988" s="8">
        <v>7</v>
      </c>
      <c r="J4988" s="8">
        <v>122939.6</v>
      </c>
      <c r="K4988" s="8">
        <v>17562.8</v>
      </c>
      <c r="L4988" s="8">
        <f t="shared" si="308"/>
        <v>2290.7999999999993</v>
      </c>
      <c r="M4988" s="8">
        <f t="shared" si="309"/>
        <v>15272</v>
      </c>
      <c r="N4988" s="9"/>
      <c r="O4988" s="9"/>
      <c r="P4988" s="8">
        <v>15</v>
      </c>
      <c r="Q4988" s="8">
        <v>17562.8</v>
      </c>
      <c r="R4988" s="17">
        <f t="shared" si="310"/>
        <v>0</v>
      </c>
      <c r="S4988" s="18">
        <f t="shared" si="311"/>
        <v>122939.6</v>
      </c>
    </row>
    <row r="4989" spans="1:19" x14ac:dyDescent="0.25">
      <c r="A4989" s="7" t="s">
        <v>9468</v>
      </c>
      <c r="B4989" s="7" t="s">
        <v>9469</v>
      </c>
      <c r="C4989" s="7" t="s">
        <v>32</v>
      </c>
      <c r="D4989" s="7" t="s">
        <v>33</v>
      </c>
      <c r="E4989" s="7" t="s">
        <v>34</v>
      </c>
      <c r="F4989" s="8">
        <v>15</v>
      </c>
      <c r="G4989" s="8">
        <v>17562.8</v>
      </c>
      <c r="H4989" s="8">
        <v>17562.8</v>
      </c>
      <c r="I4989" s="8">
        <v>4</v>
      </c>
      <c r="J4989" s="8">
        <v>70251.199999999997</v>
      </c>
      <c r="K4989" s="8">
        <v>17562.8</v>
      </c>
      <c r="L4989" s="8">
        <f t="shared" si="308"/>
        <v>2290.7999999999993</v>
      </c>
      <c r="M4989" s="8">
        <f t="shared" si="309"/>
        <v>15272</v>
      </c>
      <c r="N4989" s="13"/>
      <c r="O4989" s="13"/>
      <c r="P4989" s="8">
        <v>15</v>
      </c>
      <c r="Q4989" s="8">
        <v>17562.8</v>
      </c>
      <c r="R4989" s="17">
        <f t="shared" si="310"/>
        <v>0</v>
      </c>
      <c r="S4989" s="18">
        <f t="shared" si="311"/>
        <v>70251.199999999997</v>
      </c>
    </row>
    <row r="4990" spans="1:19" x14ac:dyDescent="0.25">
      <c r="A4990" s="7" t="s">
        <v>9470</v>
      </c>
      <c r="B4990" s="7" t="s">
        <v>9471</v>
      </c>
      <c r="C4990" s="7" t="s">
        <v>369</v>
      </c>
      <c r="D4990" s="7" t="s">
        <v>370</v>
      </c>
      <c r="E4990" s="7" t="s">
        <v>371</v>
      </c>
      <c r="F4990" s="8">
        <v>21</v>
      </c>
      <c r="G4990" s="8">
        <v>1839.2</v>
      </c>
      <c r="H4990" s="8">
        <v>1839.2</v>
      </c>
      <c r="I4990" s="8">
        <v>60</v>
      </c>
      <c r="J4990" s="8">
        <v>110352</v>
      </c>
      <c r="K4990" s="8">
        <v>1839.2</v>
      </c>
      <c r="L4990" s="8">
        <f t="shared" si="308"/>
        <v>319.20000000000005</v>
      </c>
      <c r="M4990" s="8">
        <f t="shared" si="309"/>
        <v>1520</v>
      </c>
      <c r="N4990" s="9"/>
      <c r="O4990" s="9"/>
      <c r="P4990" s="8">
        <v>21</v>
      </c>
      <c r="Q4990" s="8">
        <v>1839.2</v>
      </c>
      <c r="R4990" s="17">
        <f t="shared" si="310"/>
        <v>0</v>
      </c>
      <c r="S4990" s="18">
        <f t="shared" si="311"/>
        <v>110352</v>
      </c>
    </row>
    <row r="4991" spans="1:19" x14ac:dyDescent="0.25">
      <c r="A4991" s="7" t="s">
        <v>9472</v>
      </c>
      <c r="B4991" s="7" t="s">
        <v>9473</v>
      </c>
      <c r="C4991" s="7" t="s">
        <v>37</v>
      </c>
      <c r="D4991" s="7" t="s">
        <v>38</v>
      </c>
      <c r="E4991" s="7" t="s">
        <v>39</v>
      </c>
      <c r="F4991" s="8">
        <v>15</v>
      </c>
      <c r="G4991" s="8">
        <v>637.1</v>
      </c>
      <c r="H4991" s="8">
        <v>637.1</v>
      </c>
      <c r="I4991" s="8">
        <v>4</v>
      </c>
      <c r="J4991" s="8">
        <v>2548.4</v>
      </c>
      <c r="K4991" s="8">
        <v>637.1</v>
      </c>
      <c r="L4991" s="8">
        <f t="shared" si="308"/>
        <v>83.099999999999909</v>
      </c>
      <c r="M4991" s="8">
        <f t="shared" si="309"/>
        <v>554.00000000000011</v>
      </c>
      <c r="N4991" s="8">
        <v>12</v>
      </c>
      <c r="O4991" s="8">
        <v>620.48</v>
      </c>
      <c r="P4991" s="8">
        <v>15</v>
      </c>
      <c r="Q4991" s="8">
        <v>637.1</v>
      </c>
      <c r="R4991" s="17">
        <f t="shared" si="310"/>
        <v>2481.92</v>
      </c>
      <c r="S4991" s="18">
        <f t="shared" si="311"/>
        <v>2548.4</v>
      </c>
    </row>
    <row r="4992" spans="1:19" x14ac:dyDescent="0.25">
      <c r="A4992" s="7" t="s">
        <v>9474</v>
      </c>
      <c r="B4992" s="7" t="s">
        <v>9475</v>
      </c>
      <c r="C4992" s="7" t="s">
        <v>14</v>
      </c>
      <c r="D4992" s="7" t="s">
        <v>15</v>
      </c>
      <c r="E4992" s="7" t="s">
        <v>7768</v>
      </c>
      <c r="F4992" s="8">
        <v>21</v>
      </c>
      <c r="G4992" s="8">
        <v>78.66</v>
      </c>
      <c r="H4992" s="8">
        <v>78.66</v>
      </c>
      <c r="I4992" s="8">
        <v>25</v>
      </c>
      <c r="J4992" s="8">
        <v>1966.55</v>
      </c>
      <c r="K4992" s="8">
        <v>78.661999999999992</v>
      </c>
      <c r="L4992" s="8">
        <f t="shared" si="308"/>
        <v>13.652082644628095</v>
      </c>
      <c r="M4992" s="8">
        <f t="shared" si="309"/>
        <v>65.009917355371897</v>
      </c>
      <c r="N4992" s="9"/>
      <c r="O4992" s="9"/>
      <c r="P4992" s="8">
        <v>21</v>
      </c>
      <c r="Q4992" s="8">
        <v>78.661999999999992</v>
      </c>
      <c r="R4992" s="17">
        <f t="shared" si="310"/>
        <v>0</v>
      </c>
      <c r="S4992" s="18">
        <f t="shared" si="311"/>
        <v>1966.55</v>
      </c>
    </row>
    <row r="4993" spans="1:19" x14ac:dyDescent="0.25">
      <c r="A4993" s="7" t="s">
        <v>9478</v>
      </c>
      <c r="B4993" s="7" t="s">
        <v>9479</v>
      </c>
      <c r="C4993" s="7" t="s">
        <v>369</v>
      </c>
      <c r="D4993" s="7" t="s">
        <v>370</v>
      </c>
      <c r="E4993" s="7" t="s">
        <v>371</v>
      </c>
      <c r="F4993" s="8">
        <v>15</v>
      </c>
      <c r="G4993" s="8">
        <v>22.43</v>
      </c>
      <c r="H4993" s="8">
        <v>22.43</v>
      </c>
      <c r="I4993" s="8">
        <v>50</v>
      </c>
      <c r="J4993" s="8">
        <v>1121.25</v>
      </c>
      <c r="K4993" s="8">
        <v>22.425000000000001</v>
      </c>
      <c r="L4993" s="8">
        <f t="shared" si="308"/>
        <v>2.9249999999999972</v>
      </c>
      <c r="M4993" s="8">
        <f t="shared" si="309"/>
        <v>19.500000000000004</v>
      </c>
      <c r="N4993" s="9"/>
      <c r="O4993" s="9"/>
      <c r="P4993" s="8">
        <v>15</v>
      </c>
      <c r="Q4993" s="8">
        <v>22.425000000000001</v>
      </c>
      <c r="R4993" s="17">
        <f t="shared" si="310"/>
        <v>0</v>
      </c>
      <c r="S4993" s="18">
        <f t="shared" si="311"/>
        <v>1121.25</v>
      </c>
    </row>
    <row r="4994" spans="1:19" x14ac:dyDescent="0.25">
      <c r="A4994" s="7" t="s">
        <v>9480</v>
      </c>
      <c r="B4994" s="7" t="s">
        <v>9481</v>
      </c>
      <c r="C4994" s="7" t="s">
        <v>14</v>
      </c>
      <c r="D4994" s="7" t="s">
        <v>15</v>
      </c>
      <c r="E4994" s="7" t="s">
        <v>2322</v>
      </c>
      <c r="F4994" s="8">
        <v>21</v>
      </c>
      <c r="G4994" s="8">
        <v>194.81</v>
      </c>
      <c r="H4994" s="8">
        <v>194.81</v>
      </c>
      <c r="I4994" s="8">
        <v>6</v>
      </c>
      <c r="J4994" s="8">
        <v>1168.8600000000001</v>
      </c>
      <c r="K4994" s="8">
        <v>194.81000000000003</v>
      </c>
      <c r="L4994" s="8">
        <f t="shared" ref="L4994:L5057" si="312">K4994-M4994</f>
        <v>33.81</v>
      </c>
      <c r="M4994" s="8">
        <f t="shared" ref="M4994:M5057" si="313">K4994/((100+F4994)/100)</f>
        <v>161.00000000000003</v>
      </c>
      <c r="N4994" s="13"/>
      <c r="O4994" s="13"/>
      <c r="P4994" s="8">
        <v>21</v>
      </c>
      <c r="Q4994" s="8">
        <v>194.81</v>
      </c>
      <c r="R4994" s="17">
        <f t="shared" ref="R4994:R5057" si="314">I4994*O4994</f>
        <v>0</v>
      </c>
      <c r="S4994" s="18">
        <f t="shared" si="311"/>
        <v>1168.8600000000001</v>
      </c>
    </row>
    <row r="4995" spans="1:19" x14ac:dyDescent="0.25">
      <c r="A4995" s="7" t="s">
        <v>9486</v>
      </c>
      <c r="B4995" s="7" t="s">
        <v>9487</v>
      </c>
      <c r="C4995" s="7" t="s">
        <v>5229</v>
      </c>
      <c r="D4995" s="7" t="s">
        <v>5230</v>
      </c>
      <c r="E4995" s="7" t="s">
        <v>5231</v>
      </c>
      <c r="F4995" s="8">
        <v>21</v>
      </c>
      <c r="G4995" s="8">
        <v>405.47</v>
      </c>
      <c r="H4995" s="8">
        <v>405.47</v>
      </c>
      <c r="I4995" s="8">
        <v>70</v>
      </c>
      <c r="J4995" s="8">
        <v>28382.97</v>
      </c>
      <c r="K4995" s="8">
        <v>405.471</v>
      </c>
      <c r="L4995" s="8">
        <f t="shared" si="312"/>
        <v>70.370999999999981</v>
      </c>
      <c r="M4995" s="8">
        <f t="shared" si="313"/>
        <v>335.1</v>
      </c>
      <c r="N4995" s="8">
        <v>12</v>
      </c>
      <c r="O4995" s="8">
        <v>375.31200000000001</v>
      </c>
      <c r="P4995" s="8">
        <v>21</v>
      </c>
      <c r="Q4995" s="8">
        <v>405.47099999999995</v>
      </c>
      <c r="R4995" s="17">
        <f t="shared" si="314"/>
        <v>26271.84</v>
      </c>
      <c r="S4995" s="18">
        <f t="shared" ref="S4995:S5058" si="315">J4995</f>
        <v>28382.97</v>
      </c>
    </row>
    <row r="4996" spans="1:19" x14ac:dyDescent="0.25">
      <c r="A4996" s="7" t="s">
        <v>9488</v>
      </c>
      <c r="B4996" s="7" t="s">
        <v>9489</v>
      </c>
      <c r="C4996" s="7" t="s">
        <v>14</v>
      </c>
      <c r="D4996" s="7" t="s">
        <v>15</v>
      </c>
      <c r="E4996" s="7" t="s">
        <v>2322</v>
      </c>
      <c r="F4996" s="8">
        <v>21</v>
      </c>
      <c r="G4996" s="8">
        <v>215.62</v>
      </c>
      <c r="H4996" s="8">
        <v>215.62</v>
      </c>
      <c r="I4996" s="8">
        <v>110</v>
      </c>
      <c r="J4996" s="8">
        <v>23718.420000000002</v>
      </c>
      <c r="K4996" s="8">
        <v>215.62200000000001</v>
      </c>
      <c r="L4996" s="8">
        <f t="shared" si="312"/>
        <v>37.421999999999997</v>
      </c>
      <c r="M4996" s="8">
        <f t="shared" si="313"/>
        <v>178.20000000000002</v>
      </c>
      <c r="N4996" s="13"/>
      <c r="O4996" s="13"/>
      <c r="P4996" s="8">
        <v>21</v>
      </c>
      <c r="Q4996" s="8">
        <v>215.62199999999999</v>
      </c>
      <c r="R4996" s="17">
        <f t="shared" si="314"/>
        <v>0</v>
      </c>
      <c r="S4996" s="18">
        <f t="shared" si="315"/>
        <v>23718.420000000002</v>
      </c>
    </row>
    <row r="4997" spans="1:19" x14ac:dyDescent="0.25">
      <c r="A4997" s="7" t="s">
        <v>9490</v>
      </c>
      <c r="B4997" s="7" t="s">
        <v>9491</v>
      </c>
      <c r="C4997" s="7" t="s">
        <v>37</v>
      </c>
      <c r="D4997" s="7" t="s">
        <v>38</v>
      </c>
      <c r="E4997" s="7" t="s">
        <v>39</v>
      </c>
      <c r="F4997" s="8">
        <v>15</v>
      </c>
      <c r="G4997" s="8">
        <v>637.1</v>
      </c>
      <c r="H4997" s="8">
        <v>938.4</v>
      </c>
      <c r="I4997" s="8">
        <v>9</v>
      </c>
      <c r="J4997" s="8">
        <v>5733.9</v>
      </c>
      <c r="K4997" s="8">
        <v>637.09999999999991</v>
      </c>
      <c r="L4997" s="8">
        <f t="shared" si="312"/>
        <v>83.099999999999909</v>
      </c>
      <c r="M4997" s="8">
        <f t="shared" si="313"/>
        <v>554</v>
      </c>
      <c r="N4997" s="8">
        <v>12</v>
      </c>
      <c r="O4997" s="8">
        <v>620.48</v>
      </c>
      <c r="P4997" s="8">
        <v>15</v>
      </c>
      <c r="Q4997" s="8">
        <v>637.1</v>
      </c>
      <c r="R4997" s="17">
        <f t="shared" si="314"/>
        <v>5584.32</v>
      </c>
      <c r="S4997" s="18">
        <f t="shared" si="315"/>
        <v>5733.9</v>
      </c>
    </row>
    <row r="4998" spans="1:19" x14ac:dyDescent="0.25">
      <c r="A4998" s="7" t="s">
        <v>9492</v>
      </c>
      <c r="B4998" s="7" t="s">
        <v>9493</v>
      </c>
      <c r="C4998" s="7" t="s">
        <v>37</v>
      </c>
      <c r="D4998" s="7" t="s">
        <v>38</v>
      </c>
      <c r="E4998" s="7" t="s">
        <v>39</v>
      </c>
      <c r="F4998" s="8">
        <v>15</v>
      </c>
      <c r="G4998" s="8">
        <v>386.4</v>
      </c>
      <c r="H4998" s="8">
        <v>386.4</v>
      </c>
      <c r="I4998" s="8">
        <v>1</v>
      </c>
      <c r="J4998" s="8">
        <v>386.4</v>
      </c>
      <c r="K4998" s="8">
        <v>386.4</v>
      </c>
      <c r="L4998" s="8">
        <f t="shared" si="312"/>
        <v>50.399999999999977</v>
      </c>
      <c r="M4998" s="8">
        <f t="shared" si="313"/>
        <v>336</v>
      </c>
      <c r="N4998" s="13"/>
      <c r="O4998" s="13"/>
      <c r="P4998" s="8">
        <v>15</v>
      </c>
      <c r="Q4998" s="8">
        <v>386.4</v>
      </c>
      <c r="R4998" s="17">
        <f t="shared" si="314"/>
        <v>0</v>
      </c>
      <c r="S4998" s="18">
        <f t="shared" si="315"/>
        <v>386.4</v>
      </c>
    </row>
    <row r="4999" spans="1:19" x14ac:dyDescent="0.25">
      <c r="A4999" s="7" t="s">
        <v>9494</v>
      </c>
      <c r="B4999" s="7" t="s">
        <v>9495</v>
      </c>
      <c r="C4999" s="7" t="s">
        <v>14</v>
      </c>
      <c r="D4999" s="7" t="s">
        <v>15</v>
      </c>
      <c r="E4999" s="7" t="s">
        <v>7518</v>
      </c>
      <c r="F4999" s="8">
        <v>21</v>
      </c>
      <c r="G4999" s="8">
        <v>822.19</v>
      </c>
      <c r="H4999" s="8">
        <v>822.19</v>
      </c>
      <c r="I4999" s="8">
        <v>5</v>
      </c>
      <c r="J4999" s="8">
        <v>4110.9399999999996</v>
      </c>
      <c r="K4999" s="8">
        <v>822.18799999999987</v>
      </c>
      <c r="L4999" s="8">
        <f t="shared" si="312"/>
        <v>142.6937851239669</v>
      </c>
      <c r="M4999" s="8">
        <f t="shared" si="313"/>
        <v>679.49421487603297</v>
      </c>
      <c r="N4999" s="9"/>
      <c r="O4999" s="9"/>
      <c r="P4999" s="8">
        <v>21</v>
      </c>
      <c r="Q4999" s="8">
        <v>822.18799999999987</v>
      </c>
      <c r="R4999" s="17">
        <f t="shared" si="314"/>
        <v>0</v>
      </c>
      <c r="S4999" s="18">
        <f t="shared" si="315"/>
        <v>4110.9399999999996</v>
      </c>
    </row>
    <row r="5000" spans="1:19" x14ac:dyDescent="0.25">
      <c r="A5000" s="7" t="s">
        <v>9498</v>
      </c>
      <c r="B5000" s="7" t="s">
        <v>9499</v>
      </c>
      <c r="C5000" s="7" t="s">
        <v>14</v>
      </c>
      <c r="D5000" s="7" t="s">
        <v>15</v>
      </c>
      <c r="E5000" s="7" t="s">
        <v>7328</v>
      </c>
      <c r="F5000" s="8">
        <v>21</v>
      </c>
      <c r="G5000" s="8">
        <v>120.03</v>
      </c>
      <c r="H5000" s="8">
        <v>120.03</v>
      </c>
      <c r="I5000" s="8">
        <v>12</v>
      </c>
      <c r="J5000" s="8">
        <v>1440.38</v>
      </c>
      <c r="K5000" s="8">
        <v>120.03166666666668</v>
      </c>
      <c r="L5000" s="8">
        <f t="shared" si="312"/>
        <v>20.831942148760334</v>
      </c>
      <c r="M5000" s="8">
        <f t="shared" si="313"/>
        <v>99.199724517906347</v>
      </c>
      <c r="N5000" s="9"/>
      <c r="O5000" s="9"/>
      <c r="P5000" s="8">
        <v>21</v>
      </c>
      <c r="Q5000" s="8">
        <v>120.03166666666668</v>
      </c>
      <c r="R5000" s="17">
        <f t="shared" si="314"/>
        <v>0</v>
      </c>
      <c r="S5000" s="18">
        <f t="shared" si="315"/>
        <v>1440.38</v>
      </c>
    </row>
    <row r="5001" spans="1:19" x14ac:dyDescent="0.25">
      <c r="A5001" s="7" t="s">
        <v>9500</v>
      </c>
      <c r="B5001" s="7" t="s">
        <v>9501</v>
      </c>
      <c r="C5001" s="7" t="s">
        <v>14</v>
      </c>
      <c r="D5001" s="7" t="s">
        <v>15</v>
      </c>
      <c r="E5001" s="7" t="s">
        <v>7328</v>
      </c>
      <c r="F5001" s="8">
        <v>21</v>
      </c>
      <c r="G5001" s="8">
        <v>603.79</v>
      </c>
      <c r="H5001" s="8">
        <v>603.79</v>
      </c>
      <c r="I5001" s="8">
        <v>1020</v>
      </c>
      <c r="J5001" s="8">
        <v>615865.79999999993</v>
      </c>
      <c r="K5001" s="8">
        <v>603.79</v>
      </c>
      <c r="L5001" s="8">
        <f t="shared" si="312"/>
        <v>104.78999999999996</v>
      </c>
      <c r="M5001" s="8">
        <f t="shared" si="313"/>
        <v>499</v>
      </c>
      <c r="N5001" s="8">
        <v>12</v>
      </c>
      <c r="O5001" s="8">
        <v>558.88</v>
      </c>
      <c r="P5001" s="8">
        <v>21</v>
      </c>
      <c r="Q5001" s="8">
        <v>603.79000000000008</v>
      </c>
      <c r="R5001" s="17">
        <f t="shared" si="314"/>
        <v>570057.6</v>
      </c>
      <c r="S5001" s="18">
        <f t="shared" si="315"/>
        <v>615865.79999999993</v>
      </c>
    </row>
    <row r="5002" spans="1:19" x14ac:dyDescent="0.25">
      <c r="A5002" s="7" t="s">
        <v>9504</v>
      </c>
      <c r="B5002" s="7" t="s">
        <v>9505</v>
      </c>
      <c r="C5002" s="7" t="s">
        <v>14</v>
      </c>
      <c r="D5002" s="7" t="s">
        <v>15</v>
      </c>
      <c r="E5002" s="7" t="s">
        <v>2322</v>
      </c>
      <c r="F5002" s="8">
        <v>21</v>
      </c>
      <c r="G5002" s="8">
        <v>1034.1400000000001</v>
      </c>
      <c r="H5002" s="8">
        <v>1034.1400000000001</v>
      </c>
      <c r="I5002" s="8">
        <v>60</v>
      </c>
      <c r="J5002" s="8">
        <v>62048.34</v>
      </c>
      <c r="K5002" s="8">
        <v>1034.1389999999999</v>
      </c>
      <c r="L5002" s="8">
        <f t="shared" si="312"/>
        <v>179.47866942148755</v>
      </c>
      <c r="M5002" s="8">
        <f t="shared" si="313"/>
        <v>854.66033057851234</v>
      </c>
      <c r="N5002" s="8">
        <v>12</v>
      </c>
      <c r="O5002" s="8">
        <v>957.21900000000005</v>
      </c>
      <c r="P5002" s="8">
        <v>21</v>
      </c>
      <c r="Q5002" s="8">
        <v>1034.1389999999999</v>
      </c>
      <c r="R5002" s="17">
        <f t="shared" si="314"/>
        <v>57433.14</v>
      </c>
      <c r="S5002" s="18">
        <f t="shared" si="315"/>
        <v>62048.34</v>
      </c>
    </row>
    <row r="5003" spans="1:19" x14ac:dyDescent="0.25">
      <c r="A5003" s="7" t="s">
        <v>9506</v>
      </c>
      <c r="B5003" s="7" t="s">
        <v>9507</v>
      </c>
      <c r="C5003" s="7" t="s">
        <v>14</v>
      </c>
      <c r="D5003" s="7" t="s">
        <v>15</v>
      </c>
      <c r="E5003" s="7" t="s">
        <v>2322</v>
      </c>
      <c r="F5003" s="8">
        <v>21</v>
      </c>
      <c r="G5003" s="8">
        <v>393.13</v>
      </c>
      <c r="H5003" s="8">
        <v>393.13</v>
      </c>
      <c r="I5003" s="8">
        <v>12</v>
      </c>
      <c r="J5003" s="8">
        <v>4717.5600000000004</v>
      </c>
      <c r="K5003" s="8">
        <v>393.13000000000005</v>
      </c>
      <c r="L5003" s="8">
        <f t="shared" si="312"/>
        <v>68.229173553719022</v>
      </c>
      <c r="M5003" s="8">
        <f t="shared" si="313"/>
        <v>324.90082644628103</v>
      </c>
      <c r="N5003" s="14">
        <v>21</v>
      </c>
      <c r="O5003" s="14">
        <v>393.13</v>
      </c>
      <c r="P5003" s="8">
        <v>21</v>
      </c>
      <c r="Q5003" s="8">
        <v>393.13</v>
      </c>
      <c r="R5003" s="17">
        <f t="shared" si="314"/>
        <v>4717.5599999999995</v>
      </c>
      <c r="S5003" s="18">
        <f t="shared" si="315"/>
        <v>4717.5600000000004</v>
      </c>
    </row>
    <row r="5004" spans="1:19" x14ac:dyDescent="0.25">
      <c r="A5004" s="7" t="s">
        <v>9508</v>
      </c>
      <c r="B5004" s="7" t="s">
        <v>9509</v>
      </c>
      <c r="C5004" s="7" t="s">
        <v>7886</v>
      </c>
      <c r="D5004" s="7" t="s">
        <v>7887</v>
      </c>
      <c r="E5004" s="7" t="s">
        <v>7888</v>
      </c>
      <c r="F5004" s="8">
        <v>21</v>
      </c>
      <c r="G5004" s="8">
        <v>33</v>
      </c>
      <c r="H5004" s="8">
        <v>33</v>
      </c>
      <c r="I5004" s="8">
        <v>120</v>
      </c>
      <c r="J5004" s="8">
        <v>3959.6099999999997</v>
      </c>
      <c r="K5004" s="8">
        <v>32.996749999999999</v>
      </c>
      <c r="L5004" s="8">
        <f t="shared" si="312"/>
        <v>5.7267086776859486</v>
      </c>
      <c r="M5004" s="8">
        <f t="shared" si="313"/>
        <v>27.27004132231405</v>
      </c>
      <c r="N5004" s="9"/>
      <c r="O5004" s="9"/>
      <c r="P5004" s="8">
        <v>21</v>
      </c>
      <c r="Q5004" s="8">
        <v>32.996749999999999</v>
      </c>
      <c r="R5004" s="17">
        <f t="shared" si="314"/>
        <v>0</v>
      </c>
      <c r="S5004" s="18">
        <f t="shared" si="315"/>
        <v>3959.6099999999997</v>
      </c>
    </row>
    <row r="5005" spans="1:19" x14ac:dyDescent="0.25">
      <c r="A5005" s="7" t="s">
        <v>9518</v>
      </c>
      <c r="B5005" s="7" t="s">
        <v>9519</v>
      </c>
      <c r="C5005" s="7" t="s">
        <v>14</v>
      </c>
      <c r="D5005" s="7" t="s">
        <v>15</v>
      </c>
      <c r="E5005" s="7" t="s">
        <v>7511</v>
      </c>
      <c r="F5005" s="8">
        <v>15</v>
      </c>
      <c r="G5005" s="8">
        <v>492.2</v>
      </c>
      <c r="H5005" s="8">
        <v>492.2</v>
      </c>
      <c r="I5005" s="8">
        <v>30</v>
      </c>
      <c r="J5005" s="8">
        <v>14766</v>
      </c>
      <c r="K5005" s="8">
        <v>492.2</v>
      </c>
      <c r="L5005" s="8">
        <f t="shared" si="312"/>
        <v>64.199999999999989</v>
      </c>
      <c r="M5005" s="8">
        <f t="shared" si="313"/>
        <v>428</v>
      </c>
      <c r="N5005" s="13"/>
      <c r="O5005" s="13"/>
      <c r="P5005" s="8">
        <v>15</v>
      </c>
      <c r="Q5005" s="8">
        <v>492.2</v>
      </c>
      <c r="R5005" s="17">
        <f t="shared" si="314"/>
        <v>0</v>
      </c>
      <c r="S5005" s="18">
        <f t="shared" si="315"/>
        <v>14766</v>
      </c>
    </row>
    <row r="5006" spans="1:19" x14ac:dyDescent="0.25">
      <c r="A5006" s="7" t="s">
        <v>9522</v>
      </c>
      <c r="B5006" s="7" t="s">
        <v>9523</v>
      </c>
      <c r="C5006" s="7" t="s">
        <v>7400</v>
      </c>
      <c r="D5006" s="7" t="s">
        <v>7401</v>
      </c>
      <c r="E5006" s="7" t="s">
        <v>7402</v>
      </c>
      <c r="F5006" s="8">
        <v>21</v>
      </c>
      <c r="G5006" s="8">
        <v>723.58</v>
      </c>
      <c r="H5006" s="8">
        <v>723.58</v>
      </c>
      <c r="I5006" s="8">
        <v>50</v>
      </c>
      <c r="J5006" s="8">
        <v>36179</v>
      </c>
      <c r="K5006" s="8">
        <v>723.58</v>
      </c>
      <c r="L5006" s="8">
        <f t="shared" si="312"/>
        <v>125.58000000000004</v>
      </c>
      <c r="M5006" s="8">
        <f t="shared" si="313"/>
        <v>598</v>
      </c>
      <c r="N5006" s="9"/>
      <c r="O5006" s="9"/>
      <c r="P5006" s="8">
        <v>21</v>
      </c>
      <c r="Q5006" s="8">
        <v>723.58</v>
      </c>
      <c r="R5006" s="17">
        <f t="shared" si="314"/>
        <v>0</v>
      </c>
      <c r="S5006" s="18">
        <f t="shared" si="315"/>
        <v>36179</v>
      </c>
    </row>
    <row r="5007" spans="1:19" x14ac:dyDescent="0.25">
      <c r="A5007" s="7" t="s">
        <v>9524</v>
      </c>
      <c r="B5007" s="7" t="s">
        <v>9525</v>
      </c>
      <c r="C5007" s="7" t="s">
        <v>7539</v>
      </c>
      <c r="D5007" s="7" t="s">
        <v>7540</v>
      </c>
      <c r="E5007" s="7" t="s">
        <v>7798</v>
      </c>
      <c r="F5007" s="8">
        <v>21</v>
      </c>
      <c r="G5007" s="8">
        <v>0.3</v>
      </c>
      <c r="H5007" s="8">
        <v>0.3</v>
      </c>
      <c r="I5007" s="8">
        <v>33000</v>
      </c>
      <c r="J5007" s="8">
        <v>10022.429999999998</v>
      </c>
      <c r="K5007" s="8">
        <v>0.30370999999999998</v>
      </c>
      <c r="L5007" s="8">
        <f t="shared" si="312"/>
        <v>5.2709999999999979E-2</v>
      </c>
      <c r="M5007" s="8">
        <f t="shared" si="313"/>
        <v>0.251</v>
      </c>
      <c r="N5007" s="14">
        <v>12</v>
      </c>
      <c r="O5007" s="14">
        <v>0.28111999999999998</v>
      </c>
      <c r="P5007" s="8">
        <v>21</v>
      </c>
      <c r="Q5007" s="8">
        <v>0.30370999999999998</v>
      </c>
      <c r="R5007" s="17">
        <f t="shared" si="314"/>
        <v>9276.9599999999991</v>
      </c>
      <c r="S5007" s="18">
        <f t="shared" si="315"/>
        <v>10022.429999999998</v>
      </c>
    </row>
    <row r="5008" spans="1:19" x14ac:dyDescent="0.25">
      <c r="A5008" s="7" t="s">
        <v>9526</v>
      </c>
      <c r="B5008" s="7" t="s">
        <v>9527</v>
      </c>
      <c r="C5008" s="7" t="s">
        <v>14</v>
      </c>
      <c r="D5008" s="7" t="s">
        <v>15</v>
      </c>
      <c r="E5008" s="7" t="s">
        <v>2322</v>
      </c>
      <c r="F5008" s="8">
        <v>21</v>
      </c>
      <c r="G5008" s="8">
        <v>27.83</v>
      </c>
      <c r="H5008" s="8">
        <v>27.83</v>
      </c>
      <c r="I5008" s="8">
        <v>450</v>
      </c>
      <c r="J5008" s="8">
        <v>12523.5</v>
      </c>
      <c r="K5008" s="8">
        <v>27.83</v>
      </c>
      <c r="L5008" s="8">
        <f t="shared" si="312"/>
        <v>4.8299999999999983</v>
      </c>
      <c r="M5008" s="8">
        <f t="shared" si="313"/>
        <v>23</v>
      </c>
      <c r="N5008" s="14">
        <v>12</v>
      </c>
      <c r="O5008" s="14">
        <v>25.76</v>
      </c>
      <c r="P5008" s="8">
        <v>21</v>
      </c>
      <c r="Q5008" s="8">
        <v>27.83</v>
      </c>
      <c r="R5008" s="17">
        <f t="shared" si="314"/>
        <v>11592</v>
      </c>
      <c r="S5008" s="18">
        <f t="shared" si="315"/>
        <v>12523.5</v>
      </c>
    </row>
    <row r="5009" spans="1:19" x14ac:dyDescent="0.25">
      <c r="A5009" s="7" t="s">
        <v>9532</v>
      </c>
      <c r="B5009" s="7" t="s">
        <v>9533</v>
      </c>
      <c r="C5009" s="7" t="s">
        <v>14</v>
      </c>
      <c r="D5009" s="7" t="s">
        <v>15</v>
      </c>
      <c r="E5009" s="7" t="s">
        <v>7231</v>
      </c>
      <c r="F5009" s="8">
        <v>21</v>
      </c>
      <c r="G5009" s="8">
        <v>1331</v>
      </c>
      <c r="H5009" s="8">
        <v>1331</v>
      </c>
      <c r="I5009" s="8">
        <v>5</v>
      </c>
      <c r="J5009" s="8">
        <v>6655</v>
      </c>
      <c r="K5009" s="8">
        <v>1331</v>
      </c>
      <c r="L5009" s="8">
        <f t="shared" si="312"/>
        <v>231</v>
      </c>
      <c r="M5009" s="8">
        <f t="shared" si="313"/>
        <v>1100</v>
      </c>
      <c r="N5009" s="9"/>
      <c r="O5009" s="9"/>
      <c r="P5009" s="8">
        <v>21</v>
      </c>
      <c r="Q5009" s="8">
        <v>1331</v>
      </c>
      <c r="R5009" s="17">
        <f t="shared" si="314"/>
        <v>0</v>
      </c>
      <c r="S5009" s="18">
        <f t="shared" si="315"/>
        <v>6655</v>
      </c>
    </row>
    <row r="5010" spans="1:19" x14ac:dyDescent="0.25">
      <c r="A5010" s="7" t="s">
        <v>9534</v>
      </c>
      <c r="B5010" s="7" t="s">
        <v>9535</v>
      </c>
      <c r="C5010" s="7" t="s">
        <v>5229</v>
      </c>
      <c r="D5010" s="7" t="s">
        <v>5230</v>
      </c>
      <c r="E5010" s="7" t="s">
        <v>5231</v>
      </c>
      <c r="F5010" s="8">
        <v>21</v>
      </c>
      <c r="G5010" s="8">
        <v>196.99</v>
      </c>
      <c r="H5010" s="8">
        <v>196.99</v>
      </c>
      <c r="I5010" s="8">
        <v>100</v>
      </c>
      <c r="J5010" s="8">
        <v>19698.8</v>
      </c>
      <c r="K5010" s="8">
        <v>196.988</v>
      </c>
      <c r="L5010" s="8">
        <f t="shared" si="312"/>
        <v>34.187999999999988</v>
      </c>
      <c r="M5010" s="8">
        <f t="shared" si="313"/>
        <v>162.80000000000001</v>
      </c>
      <c r="N5010" s="9"/>
      <c r="O5010" s="9"/>
      <c r="P5010" s="8">
        <v>21</v>
      </c>
      <c r="Q5010" s="8">
        <v>196.988</v>
      </c>
      <c r="R5010" s="17">
        <f t="shared" si="314"/>
        <v>0</v>
      </c>
      <c r="S5010" s="18">
        <f t="shared" si="315"/>
        <v>19698.8</v>
      </c>
    </row>
    <row r="5011" spans="1:19" x14ac:dyDescent="0.25">
      <c r="A5011" s="7" t="s">
        <v>9536</v>
      </c>
      <c r="B5011" s="7" t="s">
        <v>9537</v>
      </c>
      <c r="C5011" s="7" t="s">
        <v>369</v>
      </c>
      <c r="D5011" s="7" t="s">
        <v>370</v>
      </c>
      <c r="E5011" s="7" t="s">
        <v>371</v>
      </c>
      <c r="F5011" s="8">
        <v>21</v>
      </c>
      <c r="G5011" s="8">
        <v>3400.1</v>
      </c>
      <c r="H5011" s="8">
        <v>3400.1</v>
      </c>
      <c r="I5011" s="8">
        <v>13</v>
      </c>
      <c r="J5011" s="8">
        <v>44201.299999999996</v>
      </c>
      <c r="K5011" s="8">
        <v>3400.0999999999995</v>
      </c>
      <c r="L5011" s="8">
        <f t="shared" si="312"/>
        <v>590.09999999999991</v>
      </c>
      <c r="M5011" s="8">
        <f t="shared" si="313"/>
        <v>2809.9999999999995</v>
      </c>
      <c r="N5011" s="9"/>
      <c r="O5011" s="9"/>
      <c r="P5011" s="8">
        <v>21</v>
      </c>
      <c r="Q5011" s="8">
        <v>3400.1</v>
      </c>
      <c r="R5011" s="17">
        <f t="shared" si="314"/>
        <v>0</v>
      </c>
      <c r="S5011" s="18">
        <f t="shared" si="315"/>
        <v>44201.299999999996</v>
      </c>
    </row>
    <row r="5012" spans="1:19" x14ac:dyDescent="0.25">
      <c r="A5012" s="7" t="s">
        <v>9538</v>
      </c>
      <c r="B5012" s="7" t="s">
        <v>9539</v>
      </c>
      <c r="C5012" s="7" t="s">
        <v>369</v>
      </c>
      <c r="D5012" s="7" t="s">
        <v>370</v>
      </c>
      <c r="E5012" s="7" t="s">
        <v>371</v>
      </c>
      <c r="F5012" s="8">
        <v>21</v>
      </c>
      <c r="G5012" s="8">
        <v>3400.1</v>
      </c>
      <c r="H5012" s="8">
        <v>3400.1</v>
      </c>
      <c r="I5012" s="8">
        <v>5</v>
      </c>
      <c r="J5012" s="8">
        <v>17000.5</v>
      </c>
      <c r="K5012" s="8">
        <v>3400.1</v>
      </c>
      <c r="L5012" s="8">
        <f t="shared" si="312"/>
        <v>590.09999999999991</v>
      </c>
      <c r="M5012" s="8">
        <f t="shared" si="313"/>
        <v>2810</v>
      </c>
      <c r="N5012" s="9"/>
      <c r="O5012" s="9"/>
      <c r="P5012" s="8">
        <v>21</v>
      </c>
      <c r="Q5012" s="8">
        <v>3400.1</v>
      </c>
      <c r="R5012" s="17">
        <f t="shared" si="314"/>
        <v>0</v>
      </c>
      <c r="S5012" s="18">
        <f t="shared" si="315"/>
        <v>17000.5</v>
      </c>
    </row>
    <row r="5013" spans="1:19" x14ac:dyDescent="0.25">
      <c r="A5013" s="7" t="s">
        <v>9544</v>
      </c>
      <c r="B5013" s="7" t="s">
        <v>9545</v>
      </c>
      <c r="C5013" s="7" t="s">
        <v>7375</v>
      </c>
      <c r="D5013" s="7" t="s">
        <v>7376</v>
      </c>
      <c r="E5013" s="7" t="s">
        <v>7377</v>
      </c>
      <c r="F5013" s="8">
        <v>15</v>
      </c>
      <c r="G5013" s="8">
        <v>172.31</v>
      </c>
      <c r="H5013" s="8">
        <v>172.31</v>
      </c>
      <c r="I5013" s="8">
        <v>144</v>
      </c>
      <c r="J5013" s="8">
        <v>24812.400000000001</v>
      </c>
      <c r="K5013" s="8">
        <v>172.30833333333334</v>
      </c>
      <c r="L5013" s="8">
        <f t="shared" si="312"/>
        <v>22.474999999999994</v>
      </c>
      <c r="M5013" s="8">
        <f t="shared" si="313"/>
        <v>149.83333333333334</v>
      </c>
      <c r="N5013" s="9"/>
      <c r="O5013" s="9"/>
      <c r="P5013" s="8">
        <v>15</v>
      </c>
      <c r="Q5013" s="8">
        <v>172.30833333333334</v>
      </c>
      <c r="R5013" s="17">
        <f t="shared" si="314"/>
        <v>0</v>
      </c>
      <c r="S5013" s="18">
        <f t="shared" si="315"/>
        <v>24812.400000000001</v>
      </c>
    </row>
    <row r="5014" spans="1:19" x14ac:dyDescent="0.25">
      <c r="A5014" s="7" t="s">
        <v>9546</v>
      </c>
      <c r="B5014" s="7" t="s">
        <v>9547</v>
      </c>
      <c r="C5014" s="7" t="s">
        <v>7375</v>
      </c>
      <c r="D5014" s="7" t="s">
        <v>7376</v>
      </c>
      <c r="E5014" s="7" t="s">
        <v>7377</v>
      </c>
      <c r="F5014" s="8">
        <v>15</v>
      </c>
      <c r="G5014" s="8">
        <v>86.67</v>
      </c>
      <c r="H5014" s="8">
        <v>86.67</v>
      </c>
      <c r="I5014" s="8">
        <v>36</v>
      </c>
      <c r="J5014" s="8">
        <v>3119.95</v>
      </c>
      <c r="K5014" s="8">
        <v>86.665277777777774</v>
      </c>
      <c r="L5014" s="8">
        <f t="shared" si="312"/>
        <v>11.30416666666666</v>
      </c>
      <c r="M5014" s="8">
        <f t="shared" si="313"/>
        <v>75.361111111111114</v>
      </c>
      <c r="N5014" s="13"/>
      <c r="O5014" s="13"/>
      <c r="P5014" s="8">
        <v>15</v>
      </c>
      <c r="Q5014" s="8">
        <v>86.665277777777774</v>
      </c>
      <c r="R5014" s="17">
        <f t="shared" si="314"/>
        <v>0</v>
      </c>
      <c r="S5014" s="18">
        <f t="shared" si="315"/>
        <v>3119.95</v>
      </c>
    </row>
    <row r="5015" spans="1:19" x14ac:dyDescent="0.25">
      <c r="A5015" s="7" t="s">
        <v>9548</v>
      </c>
      <c r="B5015" s="7" t="s">
        <v>9549</v>
      </c>
      <c r="C5015" s="7" t="s">
        <v>7375</v>
      </c>
      <c r="D5015" s="7" t="s">
        <v>7376</v>
      </c>
      <c r="E5015" s="7" t="s">
        <v>7377</v>
      </c>
      <c r="F5015" s="8">
        <v>15</v>
      </c>
      <c r="G5015" s="8">
        <v>115.22</v>
      </c>
      <c r="H5015" s="8">
        <v>115.22</v>
      </c>
      <c r="I5015" s="8">
        <v>828</v>
      </c>
      <c r="J5015" s="8">
        <v>95405.150000000009</v>
      </c>
      <c r="K5015" s="8">
        <v>115.22361111111113</v>
      </c>
      <c r="L5015" s="8">
        <f t="shared" si="312"/>
        <v>15.029166666666654</v>
      </c>
      <c r="M5015" s="8">
        <f t="shared" si="313"/>
        <v>100.19444444444447</v>
      </c>
      <c r="N5015" s="9"/>
      <c r="O5015" s="9"/>
      <c r="P5015" s="8">
        <v>15</v>
      </c>
      <c r="Q5015" s="8">
        <v>115.22361111111111</v>
      </c>
      <c r="R5015" s="17">
        <f t="shared" si="314"/>
        <v>0</v>
      </c>
      <c r="S5015" s="18">
        <f t="shared" si="315"/>
        <v>95405.150000000009</v>
      </c>
    </row>
    <row r="5016" spans="1:19" x14ac:dyDescent="0.25">
      <c r="A5016" s="7" t="s">
        <v>9556</v>
      </c>
      <c r="B5016" s="7" t="s">
        <v>9557</v>
      </c>
      <c r="C5016" s="7" t="s">
        <v>14</v>
      </c>
      <c r="D5016" s="7" t="s">
        <v>15</v>
      </c>
      <c r="E5016" s="7" t="s">
        <v>7511</v>
      </c>
      <c r="F5016" s="8">
        <v>21</v>
      </c>
      <c r="G5016" s="8">
        <v>47.8</v>
      </c>
      <c r="H5016" s="8">
        <v>47.8</v>
      </c>
      <c r="I5016" s="8">
        <v>2760</v>
      </c>
      <c r="J5016" s="8">
        <v>131914.19999999995</v>
      </c>
      <c r="K5016" s="8">
        <v>47.79499999999998</v>
      </c>
      <c r="L5016" s="8">
        <f t="shared" si="312"/>
        <v>8.2949999999999946</v>
      </c>
      <c r="M5016" s="8">
        <f t="shared" si="313"/>
        <v>39.499999999999986</v>
      </c>
      <c r="N5016" s="8">
        <v>12</v>
      </c>
      <c r="O5016" s="8">
        <v>44.24</v>
      </c>
      <c r="P5016" s="8">
        <v>21</v>
      </c>
      <c r="Q5016" s="8">
        <v>47.795000000000002</v>
      </c>
      <c r="R5016" s="17">
        <f t="shared" si="314"/>
        <v>122102.40000000001</v>
      </c>
      <c r="S5016" s="18">
        <f t="shared" si="315"/>
        <v>131914.19999999995</v>
      </c>
    </row>
    <row r="5017" spans="1:19" x14ac:dyDescent="0.25">
      <c r="A5017" s="7" t="s">
        <v>9560</v>
      </c>
      <c r="B5017" s="7" t="s">
        <v>9561</v>
      </c>
      <c r="C5017" s="7" t="s">
        <v>14</v>
      </c>
      <c r="D5017" s="7" t="s">
        <v>15</v>
      </c>
      <c r="E5017" s="7" t="s">
        <v>7511</v>
      </c>
      <c r="F5017" s="8">
        <v>15</v>
      </c>
      <c r="G5017" s="8">
        <v>837.76</v>
      </c>
      <c r="H5017" s="8">
        <v>837.76</v>
      </c>
      <c r="I5017" s="8">
        <v>20</v>
      </c>
      <c r="J5017" s="8">
        <v>16755.27</v>
      </c>
      <c r="K5017" s="8">
        <v>837.76350000000002</v>
      </c>
      <c r="L5017" s="8">
        <f t="shared" si="312"/>
        <v>109.2734999999999</v>
      </c>
      <c r="M5017" s="8">
        <f t="shared" si="313"/>
        <v>728.49000000000012</v>
      </c>
      <c r="N5017" s="13"/>
      <c r="O5017" s="13"/>
      <c r="P5017" s="8">
        <v>15</v>
      </c>
      <c r="Q5017" s="8">
        <v>837.76350000000002</v>
      </c>
      <c r="R5017" s="17">
        <f t="shared" si="314"/>
        <v>0</v>
      </c>
      <c r="S5017" s="18">
        <f t="shared" si="315"/>
        <v>16755.27</v>
      </c>
    </row>
    <row r="5018" spans="1:19" x14ac:dyDescent="0.25">
      <c r="A5018" s="7" t="s">
        <v>9562</v>
      </c>
      <c r="B5018" s="7" t="s">
        <v>9563</v>
      </c>
      <c r="C5018" s="7" t="s">
        <v>7886</v>
      </c>
      <c r="D5018" s="7" t="s">
        <v>7887</v>
      </c>
      <c r="E5018" s="7" t="s">
        <v>7888</v>
      </c>
      <c r="F5018" s="8">
        <v>21</v>
      </c>
      <c r="G5018" s="8">
        <v>91.48</v>
      </c>
      <c r="H5018" s="8">
        <v>91.48</v>
      </c>
      <c r="I5018" s="8">
        <v>10</v>
      </c>
      <c r="J5018" s="8">
        <v>914.76</v>
      </c>
      <c r="K5018" s="8">
        <v>91.475999999999999</v>
      </c>
      <c r="L5018" s="8">
        <f t="shared" si="312"/>
        <v>15.875999999999991</v>
      </c>
      <c r="M5018" s="8">
        <f t="shared" si="313"/>
        <v>75.600000000000009</v>
      </c>
      <c r="N5018" s="14">
        <v>21</v>
      </c>
      <c r="O5018" s="14">
        <v>91.475999999999999</v>
      </c>
      <c r="P5018" s="8">
        <v>21</v>
      </c>
      <c r="Q5018" s="8">
        <v>91.475999999999999</v>
      </c>
      <c r="R5018" s="17">
        <f t="shared" si="314"/>
        <v>914.76</v>
      </c>
      <c r="S5018" s="18">
        <f t="shared" si="315"/>
        <v>914.76</v>
      </c>
    </row>
    <row r="5019" spans="1:19" x14ac:dyDescent="0.25">
      <c r="A5019" s="7" t="s">
        <v>9564</v>
      </c>
      <c r="B5019" s="7" t="s">
        <v>9565</v>
      </c>
      <c r="C5019" s="7" t="s">
        <v>14</v>
      </c>
      <c r="D5019" s="7" t="s">
        <v>15</v>
      </c>
      <c r="E5019" s="7" t="s">
        <v>2322</v>
      </c>
      <c r="F5019" s="8">
        <v>21</v>
      </c>
      <c r="G5019" s="8">
        <v>107.69</v>
      </c>
      <c r="H5019" s="8">
        <v>107.69</v>
      </c>
      <c r="I5019" s="8">
        <v>58</v>
      </c>
      <c r="J5019" s="8">
        <v>6246.0199999999995</v>
      </c>
      <c r="K5019" s="8">
        <v>107.69</v>
      </c>
      <c r="L5019" s="8">
        <f t="shared" si="312"/>
        <v>18.689999999999998</v>
      </c>
      <c r="M5019" s="8">
        <f t="shared" si="313"/>
        <v>89</v>
      </c>
      <c r="N5019" s="9"/>
      <c r="O5019" s="9"/>
      <c r="P5019" s="8">
        <v>21</v>
      </c>
      <c r="Q5019" s="8">
        <v>107.69000000000001</v>
      </c>
      <c r="R5019" s="17">
        <f t="shared" si="314"/>
        <v>0</v>
      </c>
      <c r="S5019" s="18">
        <f t="shared" si="315"/>
        <v>6246.0199999999995</v>
      </c>
    </row>
    <row r="5020" spans="1:19" x14ac:dyDescent="0.25">
      <c r="A5020" s="7" t="s">
        <v>9566</v>
      </c>
      <c r="B5020" s="7" t="s">
        <v>9567</v>
      </c>
      <c r="C5020" s="7" t="s">
        <v>37</v>
      </c>
      <c r="D5020" s="7" t="s">
        <v>38</v>
      </c>
      <c r="E5020" s="7" t="s">
        <v>39</v>
      </c>
      <c r="F5020" s="8">
        <v>15</v>
      </c>
      <c r="G5020" s="8">
        <v>9390.9</v>
      </c>
      <c r="H5020" s="8">
        <v>9390.9</v>
      </c>
      <c r="I5020" s="8">
        <v>1</v>
      </c>
      <c r="J5020" s="8">
        <v>9390.9</v>
      </c>
      <c r="K5020" s="8">
        <v>9390.9</v>
      </c>
      <c r="L5020" s="8">
        <f t="shared" si="312"/>
        <v>1224.8999999999996</v>
      </c>
      <c r="M5020" s="8">
        <f t="shared" si="313"/>
        <v>8166</v>
      </c>
      <c r="N5020" s="13"/>
      <c r="O5020" s="13"/>
      <c r="P5020" s="8">
        <v>15</v>
      </c>
      <c r="Q5020" s="8">
        <v>9390.9</v>
      </c>
      <c r="R5020" s="17">
        <f t="shared" si="314"/>
        <v>0</v>
      </c>
      <c r="S5020" s="18">
        <f t="shared" si="315"/>
        <v>9390.9</v>
      </c>
    </row>
    <row r="5021" spans="1:19" x14ac:dyDescent="0.25">
      <c r="A5021" s="7" t="s">
        <v>9568</v>
      </c>
      <c r="B5021" s="7" t="s">
        <v>9569</v>
      </c>
      <c r="C5021" s="7" t="s">
        <v>37</v>
      </c>
      <c r="D5021" s="7" t="s">
        <v>38</v>
      </c>
      <c r="E5021" s="7" t="s">
        <v>39</v>
      </c>
      <c r="F5021" s="8">
        <v>15</v>
      </c>
      <c r="G5021" s="8">
        <v>637.1</v>
      </c>
      <c r="H5021" s="8">
        <v>637.1</v>
      </c>
      <c r="I5021" s="8">
        <v>8</v>
      </c>
      <c r="J5021" s="8">
        <v>5096.8</v>
      </c>
      <c r="K5021" s="8">
        <v>637.1</v>
      </c>
      <c r="L5021" s="8">
        <f t="shared" si="312"/>
        <v>83.099999999999909</v>
      </c>
      <c r="M5021" s="8">
        <f t="shared" si="313"/>
        <v>554.00000000000011</v>
      </c>
      <c r="N5021" s="8">
        <v>12</v>
      </c>
      <c r="O5021" s="8">
        <v>620.48</v>
      </c>
      <c r="P5021" s="8">
        <v>15</v>
      </c>
      <c r="Q5021" s="8">
        <v>637.1</v>
      </c>
      <c r="R5021" s="17">
        <f t="shared" si="314"/>
        <v>4963.84</v>
      </c>
      <c r="S5021" s="18">
        <f t="shared" si="315"/>
        <v>5096.8</v>
      </c>
    </row>
    <row r="5022" spans="1:19" x14ac:dyDescent="0.25">
      <c r="A5022" s="7" t="s">
        <v>9570</v>
      </c>
      <c r="B5022" s="7" t="s">
        <v>9571</v>
      </c>
      <c r="C5022" s="7" t="s">
        <v>14</v>
      </c>
      <c r="D5022" s="7" t="s">
        <v>15</v>
      </c>
      <c r="E5022" s="7" t="s">
        <v>7763</v>
      </c>
      <c r="F5022" s="8">
        <v>21</v>
      </c>
      <c r="G5022" s="8">
        <v>1226.94</v>
      </c>
      <c r="H5022" s="8">
        <v>1226.94</v>
      </c>
      <c r="I5022" s="8">
        <v>11</v>
      </c>
      <c r="J5022" s="8">
        <v>13496.34</v>
      </c>
      <c r="K5022" s="8">
        <v>1226.94</v>
      </c>
      <c r="L5022" s="8">
        <f t="shared" si="312"/>
        <v>212.93999999999994</v>
      </c>
      <c r="M5022" s="8">
        <f t="shared" si="313"/>
        <v>1014.0000000000001</v>
      </c>
      <c r="N5022" s="9"/>
      <c r="O5022" s="9"/>
      <c r="P5022" s="8">
        <v>21</v>
      </c>
      <c r="Q5022" s="8">
        <v>1226.94</v>
      </c>
      <c r="R5022" s="17">
        <f t="shared" si="314"/>
        <v>0</v>
      </c>
      <c r="S5022" s="18">
        <f t="shared" si="315"/>
        <v>13496.34</v>
      </c>
    </row>
    <row r="5023" spans="1:19" x14ac:dyDescent="0.25">
      <c r="A5023" s="7" t="s">
        <v>9574</v>
      </c>
      <c r="B5023" s="7" t="s">
        <v>9575</v>
      </c>
      <c r="C5023" s="7" t="s">
        <v>7400</v>
      </c>
      <c r="D5023" s="7" t="s">
        <v>7401</v>
      </c>
      <c r="E5023" s="7" t="s">
        <v>7402</v>
      </c>
      <c r="F5023" s="8">
        <v>15</v>
      </c>
      <c r="G5023" s="8">
        <v>65</v>
      </c>
      <c r="H5023" s="8">
        <v>65</v>
      </c>
      <c r="I5023" s="8">
        <v>500</v>
      </c>
      <c r="J5023" s="8">
        <v>32500.15</v>
      </c>
      <c r="K5023" s="8">
        <v>65.00030000000001</v>
      </c>
      <c r="L5023" s="8">
        <f t="shared" si="312"/>
        <v>8.4782999999999973</v>
      </c>
      <c r="M5023" s="8">
        <f t="shared" si="313"/>
        <v>56.522000000000013</v>
      </c>
      <c r="N5023" s="13"/>
      <c r="O5023" s="13"/>
      <c r="P5023" s="8">
        <v>15</v>
      </c>
      <c r="Q5023" s="8">
        <v>65.000299999999996</v>
      </c>
      <c r="R5023" s="17">
        <f t="shared" si="314"/>
        <v>0</v>
      </c>
      <c r="S5023" s="18">
        <f t="shared" si="315"/>
        <v>32500.15</v>
      </c>
    </row>
    <row r="5024" spans="1:19" x14ac:dyDescent="0.25">
      <c r="A5024" s="7" t="s">
        <v>9580</v>
      </c>
      <c r="B5024" s="7" t="s">
        <v>9581</v>
      </c>
      <c r="C5024" s="7" t="s">
        <v>7400</v>
      </c>
      <c r="D5024" s="7" t="s">
        <v>7401</v>
      </c>
      <c r="E5024" s="7" t="s">
        <v>7402</v>
      </c>
      <c r="F5024" s="8">
        <v>15</v>
      </c>
      <c r="G5024" s="8">
        <v>59</v>
      </c>
      <c r="H5024" s="8">
        <v>59</v>
      </c>
      <c r="I5024" s="8">
        <v>20</v>
      </c>
      <c r="J5024" s="8">
        <v>1179.99</v>
      </c>
      <c r="K5024" s="8">
        <v>58.999499999999998</v>
      </c>
      <c r="L5024" s="8">
        <f t="shared" si="312"/>
        <v>7.695586956521737</v>
      </c>
      <c r="M5024" s="8">
        <f t="shared" si="313"/>
        <v>51.303913043478261</v>
      </c>
      <c r="N5024" s="9"/>
      <c r="O5024" s="9"/>
      <c r="P5024" s="8">
        <v>15</v>
      </c>
      <c r="Q5024" s="8">
        <v>58.999499999999998</v>
      </c>
      <c r="R5024" s="17">
        <f t="shared" si="314"/>
        <v>0</v>
      </c>
      <c r="S5024" s="18">
        <f t="shared" si="315"/>
        <v>1179.99</v>
      </c>
    </row>
    <row r="5025" spans="1:19" x14ac:dyDescent="0.25">
      <c r="A5025" s="7" t="s">
        <v>9582</v>
      </c>
      <c r="B5025" s="7" t="s">
        <v>9583</v>
      </c>
      <c r="C5025" s="7" t="s">
        <v>7400</v>
      </c>
      <c r="D5025" s="7" t="s">
        <v>7401</v>
      </c>
      <c r="E5025" s="7" t="s">
        <v>7402</v>
      </c>
      <c r="F5025" s="8">
        <v>21</v>
      </c>
      <c r="G5025" s="8">
        <v>42.35</v>
      </c>
      <c r="H5025" s="8">
        <v>42.35</v>
      </c>
      <c r="I5025" s="8">
        <v>60</v>
      </c>
      <c r="J5025" s="8">
        <v>2541</v>
      </c>
      <c r="K5025" s="8">
        <v>42.35</v>
      </c>
      <c r="L5025" s="8">
        <f t="shared" si="312"/>
        <v>7.3500000000000014</v>
      </c>
      <c r="M5025" s="8">
        <f t="shared" si="313"/>
        <v>35</v>
      </c>
      <c r="N5025" s="13"/>
      <c r="O5025" s="13"/>
      <c r="P5025" s="8">
        <v>21</v>
      </c>
      <c r="Q5025" s="8">
        <v>42.35</v>
      </c>
      <c r="R5025" s="17">
        <f t="shared" si="314"/>
        <v>0</v>
      </c>
      <c r="S5025" s="18">
        <f t="shared" si="315"/>
        <v>2541</v>
      </c>
    </row>
    <row r="5026" spans="1:19" x14ac:dyDescent="0.25">
      <c r="A5026" s="7" t="s">
        <v>9586</v>
      </c>
      <c r="B5026" s="7" t="s">
        <v>9587</v>
      </c>
      <c r="C5026" s="7" t="s">
        <v>14</v>
      </c>
      <c r="D5026" s="7" t="s">
        <v>15</v>
      </c>
      <c r="E5026" s="7" t="s">
        <v>2322</v>
      </c>
      <c r="F5026" s="8">
        <v>21</v>
      </c>
      <c r="G5026" s="8">
        <v>5843.7</v>
      </c>
      <c r="H5026" s="8">
        <v>5843.7</v>
      </c>
      <c r="I5026" s="8">
        <v>36</v>
      </c>
      <c r="J5026" s="8">
        <v>210373.02</v>
      </c>
      <c r="K5026" s="8">
        <v>5843.6949999999997</v>
      </c>
      <c r="L5026" s="8">
        <f t="shared" si="312"/>
        <v>1014.1949999999997</v>
      </c>
      <c r="M5026" s="8">
        <f t="shared" si="313"/>
        <v>4829.5</v>
      </c>
      <c r="N5026" s="8">
        <v>12</v>
      </c>
      <c r="O5026" s="8">
        <v>5409.04</v>
      </c>
      <c r="P5026" s="8">
        <v>21</v>
      </c>
      <c r="Q5026" s="8">
        <v>5843.6949999999997</v>
      </c>
      <c r="R5026" s="17">
        <f t="shared" si="314"/>
        <v>194725.44</v>
      </c>
      <c r="S5026" s="18">
        <f t="shared" si="315"/>
        <v>210373.02</v>
      </c>
    </row>
    <row r="5027" spans="1:19" x14ac:dyDescent="0.25">
      <c r="A5027" s="7" t="s">
        <v>9590</v>
      </c>
      <c r="B5027" s="7" t="s">
        <v>9591</v>
      </c>
      <c r="C5027" s="7" t="s">
        <v>14</v>
      </c>
      <c r="D5027" s="7" t="s">
        <v>15</v>
      </c>
      <c r="E5027" s="7" t="s">
        <v>9592</v>
      </c>
      <c r="F5027" s="8">
        <v>21</v>
      </c>
      <c r="G5027" s="8">
        <v>151.25</v>
      </c>
      <c r="H5027" s="8">
        <v>151.25</v>
      </c>
      <c r="I5027" s="8">
        <v>140</v>
      </c>
      <c r="J5027" s="8">
        <v>21175</v>
      </c>
      <c r="K5027" s="8">
        <v>151.25</v>
      </c>
      <c r="L5027" s="8">
        <f t="shared" si="312"/>
        <v>26.25</v>
      </c>
      <c r="M5027" s="8">
        <f t="shared" si="313"/>
        <v>125</v>
      </c>
      <c r="N5027" s="14">
        <v>12</v>
      </c>
      <c r="O5027" s="14">
        <v>140</v>
      </c>
      <c r="P5027" s="8">
        <v>21</v>
      </c>
      <c r="Q5027" s="8">
        <v>151.25</v>
      </c>
      <c r="R5027" s="17">
        <f t="shared" si="314"/>
        <v>19600</v>
      </c>
      <c r="S5027" s="18">
        <f t="shared" si="315"/>
        <v>21175</v>
      </c>
    </row>
    <row r="5028" spans="1:19" x14ac:dyDescent="0.25">
      <c r="A5028" s="7" t="s">
        <v>9593</v>
      </c>
      <c r="B5028" s="7" t="s">
        <v>9594</v>
      </c>
      <c r="C5028" s="7" t="s">
        <v>14</v>
      </c>
      <c r="D5028" s="7" t="s">
        <v>15</v>
      </c>
      <c r="E5028" s="7" t="s">
        <v>7226</v>
      </c>
      <c r="F5028" s="8">
        <v>15</v>
      </c>
      <c r="G5028" s="8">
        <v>3922.65</v>
      </c>
      <c r="H5028" s="8">
        <v>3922.65</v>
      </c>
      <c r="I5028" s="8">
        <v>11</v>
      </c>
      <c r="J5028" s="8">
        <v>43149.15</v>
      </c>
      <c r="K5028" s="8">
        <v>3922.65</v>
      </c>
      <c r="L5028" s="8">
        <f t="shared" si="312"/>
        <v>511.64999999999964</v>
      </c>
      <c r="M5028" s="8">
        <f t="shared" si="313"/>
        <v>3411.0000000000005</v>
      </c>
      <c r="N5028" s="9"/>
      <c r="O5028" s="9"/>
      <c r="P5028" s="8">
        <v>15</v>
      </c>
      <c r="Q5028" s="8">
        <v>3922.65</v>
      </c>
      <c r="R5028" s="17">
        <f t="shared" si="314"/>
        <v>0</v>
      </c>
      <c r="S5028" s="18">
        <f t="shared" si="315"/>
        <v>43149.15</v>
      </c>
    </row>
    <row r="5029" spans="1:19" x14ac:dyDescent="0.25">
      <c r="A5029" s="7" t="s">
        <v>9595</v>
      </c>
      <c r="B5029" s="7" t="s">
        <v>9596</v>
      </c>
      <c r="C5029" s="7" t="s">
        <v>14</v>
      </c>
      <c r="D5029" s="7" t="s">
        <v>15</v>
      </c>
      <c r="E5029" s="7" t="s">
        <v>7768</v>
      </c>
      <c r="F5029" s="8">
        <v>21</v>
      </c>
      <c r="G5029" s="8">
        <v>263.77999999999997</v>
      </c>
      <c r="H5029" s="8">
        <v>263.77999999999997</v>
      </c>
      <c r="I5029" s="8">
        <v>313</v>
      </c>
      <c r="J5029" s="8">
        <v>82563.140000000014</v>
      </c>
      <c r="K5029" s="8">
        <v>263.78000000000003</v>
      </c>
      <c r="L5029" s="8">
        <f t="shared" si="312"/>
        <v>45.78</v>
      </c>
      <c r="M5029" s="8">
        <f t="shared" si="313"/>
        <v>218.00000000000003</v>
      </c>
      <c r="N5029" s="8">
        <v>12</v>
      </c>
      <c r="O5029" s="8">
        <v>244.16</v>
      </c>
      <c r="P5029" s="8">
        <v>21</v>
      </c>
      <c r="Q5029" s="8">
        <v>263.78000000000003</v>
      </c>
      <c r="R5029" s="17">
        <f t="shared" si="314"/>
        <v>76422.080000000002</v>
      </c>
      <c r="S5029" s="18">
        <f t="shared" si="315"/>
        <v>82563.140000000014</v>
      </c>
    </row>
    <row r="5030" spans="1:19" x14ac:dyDescent="0.25">
      <c r="A5030" s="7" t="s">
        <v>9597</v>
      </c>
      <c r="B5030" s="7" t="s">
        <v>9598</v>
      </c>
      <c r="C5030" s="7" t="s">
        <v>7539</v>
      </c>
      <c r="D5030" s="7" t="s">
        <v>7540</v>
      </c>
      <c r="E5030" s="7" t="s">
        <v>7798</v>
      </c>
      <c r="F5030" s="8">
        <v>21</v>
      </c>
      <c r="G5030" s="8">
        <v>3.86</v>
      </c>
      <c r="H5030" s="8">
        <v>3.86</v>
      </c>
      <c r="I5030" s="8">
        <v>7680</v>
      </c>
      <c r="J5030" s="8">
        <v>29620.799999999999</v>
      </c>
      <c r="K5030" s="8">
        <v>3.8568750000000001</v>
      </c>
      <c r="L5030" s="8">
        <f t="shared" si="312"/>
        <v>0.66937500000000005</v>
      </c>
      <c r="M5030" s="8">
        <f t="shared" si="313"/>
        <v>3.1875</v>
      </c>
      <c r="N5030" s="13"/>
      <c r="O5030" s="13"/>
      <c r="P5030" s="8">
        <v>21</v>
      </c>
      <c r="Q5030" s="8">
        <v>3.8568750000000001</v>
      </c>
      <c r="R5030" s="17">
        <f t="shared" si="314"/>
        <v>0</v>
      </c>
      <c r="S5030" s="18">
        <f t="shared" si="315"/>
        <v>29620.799999999999</v>
      </c>
    </row>
    <row r="5031" spans="1:19" x14ac:dyDescent="0.25">
      <c r="A5031" s="7" t="s">
        <v>9599</v>
      </c>
      <c r="B5031" s="7" t="s">
        <v>9600</v>
      </c>
      <c r="C5031" s="7" t="s">
        <v>7539</v>
      </c>
      <c r="D5031" s="7" t="s">
        <v>7540</v>
      </c>
      <c r="E5031" s="7" t="s">
        <v>7798</v>
      </c>
      <c r="F5031" s="8">
        <v>21</v>
      </c>
      <c r="G5031" s="8">
        <v>2.79</v>
      </c>
      <c r="H5031" s="8">
        <v>2.79</v>
      </c>
      <c r="I5031" s="8">
        <v>1000</v>
      </c>
      <c r="J5031" s="8">
        <v>2789.05</v>
      </c>
      <c r="K5031" s="8">
        <v>2.78905</v>
      </c>
      <c r="L5031" s="8">
        <f t="shared" si="312"/>
        <v>0.48404999999999987</v>
      </c>
      <c r="M5031" s="8">
        <f t="shared" si="313"/>
        <v>2.3050000000000002</v>
      </c>
      <c r="N5031" s="13"/>
      <c r="O5031" s="13"/>
      <c r="P5031" s="8">
        <v>21</v>
      </c>
      <c r="Q5031" s="8">
        <v>2.78905</v>
      </c>
      <c r="R5031" s="17">
        <f t="shared" si="314"/>
        <v>0</v>
      </c>
      <c r="S5031" s="18">
        <f t="shared" si="315"/>
        <v>2789.05</v>
      </c>
    </row>
    <row r="5032" spans="1:19" x14ac:dyDescent="0.25">
      <c r="A5032" s="7" t="s">
        <v>9611</v>
      </c>
      <c r="B5032" s="7" t="s">
        <v>9612</v>
      </c>
      <c r="C5032" s="7" t="s">
        <v>7375</v>
      </c>
      <c r="D5032" s="7" t="s">
        <v>7376</v>
      </c>
      <c r="E5032" s="7" t="s">
        <v>7377</v>
      </c>
      <c r="F5032" s="8">
        <v>15</v>
      </c>
      <c r="G5032" s="8">
        <v>61.41</v>
      </c>
      <c r="H5032" s="8">
        <v>61.41</v>
      </c>
      <c r="I5032" s="8">
        <v>72</v>
      </c>
      <c r="J5032" s="8">
        <v>4421.26</v>
      </c>
      <c r="K5032" s="8">
        <v>61.406388888888891</v>
      </c>
      <c r="L5032" s="8">
        <f t="shared" si="312"/>
        <v>8.0095289855072451</v>
      </c>
      <c r="M5032" s="8">
        <f t="shared" si="313"/>
        <v>53.396859903381646</v>
      </c>
      <c r="N5032" s="9"/>
      <c r="O5032" s="9"/>
      <c r="P5032" s="8">
        <v>15</v>
      </c>
      <c r="Q5032" s="8">
        <v>61.406388888888891</v>
      </c>
      <c r="R5032" s="17">
        <f t="shared" si="314"/>
        <v>0</v>
      </c>
      <c r="S5032" s="18">
        <f t="shared" si="315"/>
        <v>4421.26</v>
      </c>
    </row>
    <row r="5033" spans="1:19" x14ac:dyDescent="0.25">
      <c r="A5033" s="7" t="s">
        <v>9619</v>
      </c>
      <c r="B5033" s="7" t="s">
        <v>9620</v>
      </c>
      <c r="C5033" s="7" t="s">
        <v>14</v>
      </c>
      <c r="D5033" s="7" t="s">
        <v>15</v>
      </c>
      <c r="E5033" s="7" t="s">
        <v>2322</v>
      </c>
      <c r="F5033" s="8">
        <v>15</v>
      </c>
      <c r="G5033" s="8">
        <v>214.1</v>
      </c>
      <c r="H5033" s="8">
        <v>214.1</v>
      </c>
      <c r="I5033" s="8">
        <v>10</v>
      </c>
      <c r="J5033" s="8">
        <v>2140.9899999999998</v>
      </c>
      <c r="K5033" s="8">
        <v>214.09899999999999</v>
      </c>
      <c r="L5033" s="8">
        <f t="shared" si="312"/>
        <v>27.925956521739124</v>
      </c>
      <c r="M5033" s="8">
        <f t="shared" si="313"/>
        <v>186.17304347826087</v>
      </c>
      <c r="N5033" s="13"/>
      <c r="O5033" s="13"/>
      <c r="P5033" s="8">
        <v>15</v>
      </c>
      <c r="Q5033" s="8">
        <v>214.09899999999999</v>
      </c>
      <c r="R5033" s="17">
        <f t="shared" si="314"/>
        <v>0</v>
      </c>
      <c r="S5033" s="18">
        <f t="shared" si="315"/>
        <v>2140.9899999999998</v>
      </c>
    </row>
    <row r="5034" spans="1:19" x14ac:dyDescent="0.25">
      <c r="A5034" s="7" t="s">
        <v>9627</v>
      </c>
      <c r="B5034" s="7" t="s">
        <v>9628</v>
      </c>
      <c r="C5034" s="7" t="s">
        <v>7400</v>
      </c>
      <c r="D5034" s="7" t="s">
        <v>7401</v>
      </c>
      <c r="E5034" s="7" t="s">
        <v>7402</v>
      </c>
      <c r="F5034" s="8">
        <v>21</v>
      </c>
      <c r="G5034" s="8">
        <v>182.44</v>
      </c>
      <c r="H5034" s="8">
        <v>182.45</v>
      </c>
      <c r="I5034" s="8">
        <v>2</v>
      </c>
      <c r="J5034" s="8">
        <v>364.89</v>
      </c>
      <c r="K5034" s="8">
        <v>182.44499999999999</v>
      </c>
      <c r="L5034" s="8">
        <f t="shared" si="312"/>
        <v>31.664008264462808</v>
      </c>
      <c r="M5034" s="8">
        <f t="shared" si="313"/>
        <v>150.78099173553719</v>
      </c>
      <c r="N5034" s="9"/>
      <c r="O5034" s="9"/>
      <c r="P5034" s="8">
        <v>21</v>
      </c>
      <c r="Q5034" s="8">
        <v>182.44499999999999</v>
      </c>
      <c r="R5034" s="17">
        <f t="shared" si="314"/>
        <v>0</v>
      </c>
      <c r="S5034" s="18">
        <f t="shared" si="315"/>
        <v>364.89</v>
      </c>
    </row>
    <row r="5035" spans="1:19" x14ac:dyDescent="0.25">
      <c r="A5035" s="7" t="s">
        <v>9637</v>
      </c>
      <c r="B5035" s="7" t="s">
        <v>9638</v>
      </c>
      <c r="C5035" s="7" t="s">
        <v>14</v>
      </c>
      <c r="D5035" s="7" t="s">
        <v>15</v>
      </c>
      <c r="E5035" s="7" t="s">
        <v>2322</v>
      </c>
      <c r="F5035" s="8">
        <v>21</v>
      </c>
      <c r="G5035" s="8">
        <v>165.77</v>
      </c>
      <c r="H5035" s="8">
        <v>165.77</v>
      </c>
      <c r="I5035" s="8">
        <v>4</v>
      </c>
      <c r="J5035" s="8">
        <v>663.08</v>
      </c>
      <c r="K5035" s="8">
        <v>165.77</v>
      </c>
      <c r="L5035" s="8">
        <f t="shared" si="312"/>
        <v>28.77000000000001</v>
      </c>
      <c r="M5035" s="8">
        <f t="shared" si="313"/>
        <v>137</v>
      </c>
      <c r="N5035" s="9"/>
      <c r="O5035" s="9"/>
      <c r="P5035" s="8">
        <v>21</v>
      </c>
      <c r="Q5035" s="8">
        <v>165.77</v>
      </c>
      <c r="R5035" s="17">
        <f t="shared" si="314"/>
        <v>0</v>
      </c>
      <c r="S5035" s="18">
        <f t="shared" si="315"/>
        <v>663.08</v>
      </c>
    </row>
    <row r="5036" spans="1:19" x14ac:dyDescent="0.25">
      <c r="A5036" s="7" t="s">
        <v>9639</v>
      </c>
      <c r="B5036" s="7" t="s">
        <v>9640</v>
      </c>
      <c r="C5036" s="7" t="s">
        <v>7400</v>
      </c>
      <c r="D5036" s="7" t="s">
        <v>7401</v>
      </c>
      <c r="E5036" s="7" t="s">
        <v>7402</v>
      </c>
      <c r="F5036" s="8">
        <v>21</v>
      </c>
      <c r="G5036" s="8">
        <v>850</v>
      </c>
      <c r="H5036" s="8">
        <v>850</v>
      </c>
      <c r="I5036" s="8">
        <v>1</v>
      </c>
      <c r="J5036" s="8">
        <v>850</v>
      </c>
      <c r="K5036" s="8">
        <v>850</v>
      </c>
      <c r="L5036" s="8">
        <f t="shared" si="312"/>
        <v>147.52066115702473</v>
      </c>
      <c r="M5036" s="8">
        <f t="shared" si="313"/>
        <v>702.47933884297527</v>
      </c>
      <c r="N5036" s="13"/>
      <c r="O5036" s="13"/>
      <c r="P5036" s="8">
        <v>21</v>
      </c>
      <c r="Q5036" s="8">
        <v>850</v>
      </c>
      <c r="R5036" s="17">
        <f t="shared" si="314"/>
        <v>0</v>
      </c>
      <c r="S5036" s="18">
        <f t="shared" si="315"/>
        <v>850</v>
      </c>
    </row>
    <row r="5037" spans="1:19" x14ac:dyDescent="0.25">
      <c r="A5037" s="7" t="s">
        <v>9641</v>
      </c>
      <c r="B5037" s="7" t="s">
        <v>9642</v>
      </c>
      <c r="C5037" s="7" t="s">
        <v>37</v>
      </c>
      <c r="D5037" s="7" t="s">
        <v>38</v>
      </c>
      <c r="E5037" s="7" t="s">
        <v>39</v>
      </c>
      <c r="F5037" s="8">
        <v>15</v>
      </c>
      <c r="G5037" s="8">
        <v>618.70000000000005</v>
      </c>
      <c r="H5037" s="8">
        <v>618.70000000000005</v>
      </c>
      <c r="I5037" s="8">
        <v>3</v>
      </c>
      <c r="J5037" s="8">
        <v>1856.1000000000001</v>
      </c>
      <c r="K5037" s="8">
        <v>618.70000000000005</v>
      </c>
      <c r="L5037" s="8">
        <f t="shared" si="312"/>
        <v>80.699999999999932</v>
      </c>
      <c r="M5037" s="8">
        <f t="shared" si="313"/>
        <v>538.00000000000011</v>
      </c>
      <c r="N5037" s="9"/>
      <c r="O5037" s="9"/>
      <c r="P5037" s="8">
        <v>15</v>
      </c>
      <c r="Q5037" s="8">
        <v>618.70000000000005</v>
      </c>
      <c r="R5037" s="17">
        <f t="shared" si="314"/>
        <v>0</v>
      </c>
      <c r="S5037" s="18">
        <f t="shared" si="315"/>
        <v>1856.1000000000001</v>
      </c>
    </row>
    <row r="5038" spans="1:19" x14ac:dyDescent="0.25">
      <c r="A5038" s="7" t="s">
        <v>9643</v>
      </c>
      <c r="B5038" s="7" t="s">
        <v>9644</v>
      </c>
      <c r="C5038" s="7" t="s">
        <v>37</v>
      </c>
      <c r="D5038" s="7" t="s">
        <v>38</v>
      </c>
      <c r="E5038" s="7" t="s">
        <v>39</v>
      </c>
      <c r="F5038" s="8">
        <v>15</v>
      </c>
      <c r="G5038" s="8">
        <v>618.70000000000005</v>
      </c>
      <c r="H5038" s="8">
        <v>618.70000000000005</v>
      </c>
      <c r="I5038" s="8">
        <v>1</v>
      </c>
      <c r="J5038" s="8">
        <v>618.70000000000005</v>
      </c>
      <c r="K5038" s="8">
        <v>618.70000000000005</v>
      </c>
      <c r="L5038" s="8">
        <f t="shared" si="312"/>
        <v>80.699999999999932</v>
      </c>
      <c r="M5038" s="8">
        <f t="shared" si="313"/>
        <v>538.00000000000011</v>
      </c>
      <c r="N5038" s="14">
        <v>12</v>
      </c>
      <c r="O5038" s="14">
        <v>602.55999999999995</v>
      </c>
      <c r="P5038" s="8">
        <v>15</v>
      </c>
      <c r="Q5038" s="8">
        <v>618.70000000000005</v>
      </c>
      <c r="R5038" s="17">
        <f t="shared" si="314"/>
        <v>602.55999999999995</v>
      </c>
      <c r="S5038" s="18">
        <f t="shared" si="315"/>
        <v>618.70000000000005</v>
      </c>
    </row>
    <row r="5039" spans="1:19" x14ac:dyDescent="0.25">
      <c r="A5039" s="7" t="s">
        <v>9647</v>
      </c>
      <c r="B5039" s="7" t="s">
        <v>9648</v>
      </c>
      <c r="C5039" s="7" t="s">
        <v>37</v>
      </c>
      <c r="D5039" s="7" t="s">
        <v>38</v>
      </c>
      <c r="E5039" s="7" t="s">
        <v>39</v>
      </c>
      <c r="F5039" s="8">
        <v>15</v>
      </c>
      <c r="G5039" s="8">
        <v>964.85</v>
      </c>
      <c r="H5039" s="8">
        <v>964.85</v>
      </c>
      <c r="I5039" s="8">
        <v>1</v>
      </c>
      <c r="J5039" s="8">
        <v>964.85</v>
      </c>
      <c r="K5039" s="8">
        <v>964.85</v>
      </c>
      <c r="L5039" s="8">
        <f t="shared" si="312"/>
        <v>125.84999999999991</v>
      </c>
      <c r="M5039" s="8">
        <f t="shared" si="313"/>
        <v>839.00000000000011</v>
      </c>
      <c r="N5039" s="13"/>
      <c r="O5039" s="13"/>
      <c r="P5039" s="8">
        <v>15</v>
      </c>
      <c r="Q5039" s="8">
        <v>964.85</v>
      </c>
      <c r="R5039" s="17">
        <f t="shared" si="314"/>
        <v>0</v>
      </c>
      <c r="S5039" s="18">
        <f t="shared" si="315"/>
        <v>964.85</v>
      </c>
    </row>
    <row r="5040" spans="1:19" x14ac:dyDescent="0.25">
      <c r="A5040" s="7" t="s">
        <v>9649</v>
      </c>
      <c r="B5040" s="7" t="s">
        <v>9650</v>
      </c>
      <c r="C5040" s="7" t="s">
        <v>37</v>
      </c>
      <c r="D5040" s="7" t="s">
        <v>38</v>
      </c>
      <c r="E5040" s="7" t="s">
        <v>39</v>
      </c>
      <c r="F5040" s="8">
        <v>15</v>
      </c>
      <c r="G5040" s="8">
        <v>428.95</v>
      </c>
      <c r="H5040" s="8">
        <v>428.95</v>
      </c>
      <c r="I5040" s="8">
        <v>4</v>
      </c>
      <c r="J5040" s="8">
        <v>1715.8</v>
      </c>
      <c r="K5040" s="8">
        <v>428.95</v>
      </c>
      <c r="L5040" s="8">
        <f t="shared" si="312"/>
        <v>55.949999999999989</v>
      </c>
      <c r="M5040" s="8">
        <f t="shared" si="313"/>
        <v>373</v>
      </c>
      <c r="N5040" s="9"/>
      <c r="O5040" s="9"/>
      <c r="P5040" s="8">
        <v>15</v>
      </c>
      <c r="Q5040" s="8">
        <v>428.95</v>
      </c>
      <c r="R5040" s="17">
        <f t="shared" si="314"/>
        <v>0</v>
      </c>
      <c r="S5040" s="18">
        <f t="shared" si="315"/>
        <v>1715.8</v>
      </c>
    </row>
    <row r="5041" spans="1:19" x14ac:dyDescent="0.25">
      <c r="A5041" s="7" t="s">
        <v>9651</v>
      </c>
      <c r="B5041" s="7" t="s">
        <v>9652</v>
      </c>
      <c r="C5041" s="7" t="s">
        <v>37</v>
      </c>
      <c r="D5041" s="7" t="s">
        <v>38</v>
      </c>
      <c r="E5041" s="7" t="s">
        <v>39</v>
      </c>
      <c r="F5041" s="8">
        <v>15</v>
      </c>
      <c r="G5041" s="8">
        <v>1108.5999999999999</v>
      </c>
      <c r="H5041" s="8">
        <v>1297.2</v>
      </c>
      <c r="I5041" s="8">
        <v>24</v>
      </c>
      <c r="J5041" s="8">
        <v>26606.399999999991</v>
      </c>
      <c r="K5041" s="8">
        <v>1108.5999999999997</v>
      </c>
      <c r="L5041" s="8">
        <f t="shared" si="312"/>
        <v>144.59999999999991</v>
      </c>
      <c r="M5041" s="8">
        <f t="shared" si="313"/>
        <v>963.99999999999977</v>
      </c>
      <c r="N5041" s="8">
        <v>12</v>
      </c>
      <c r="O5041" s="8">
        <v>1079.68</v>
      </c>
      <c r="P5041" s="8">
        <v>15</v>
      </c>
      <c r="Q5041" s="8">
        <v>1108.5999999999999</v>
      </c>
      <c r="R5041" s="17">
        <f t="shared" si="314"/>
        <v>25912.32</v>
      </c>
      <c r="S5041" s="18">
        <f t="shared" si="315"/>
        <v>26606.399999999991</v>
      </c>
    </row>
    <row r="5042" spans="1:19" x14ac:dyDescent="0.25">
      <c r="A5042" s="7" t="s">
        <v>9653</v>
      </c>
      <c r="B5042" s="7" t="s">
        <v>9654</v>
      </c>
      <c r="C5042" s="7" t="s">
        <v>37</v>
      </c>
      <c r="D5042" s="7" t="s">
        <v>38</v>
      </c>
      <c r="E5042" s="7" t="s">
        <v>39</v>
      </c>
      <c r="F5042" s="8">
        <v>15</v>
      </c>
      <c r="G5042" s="8">
        <v>976.35</v>
      </c>
      <c r="H5042" s="8">
        <v>976.35</v>
      </c>
      <c r="I5042" s="8">
        <v>20</v>
      </c>
      <c r="J5042" s="8">
        <v>19527</v>
      </c>
      <c r="K5042" s="8">
        <v>976.35</v>
      </c>
      <c r="L5042" s="8">
        <f t="shared" si="312"/>
        <v>127.34999999999991</v>
      </c>
      <c r="M5042" s="8">
        <f t="shared" si="313"/>
        <v>849.00000000000011</v>
      </c>
      <c r="N5042" s="8">
        <v>12</v>
      </c>
      <c r="O5042" s="8">
        <v>950.88</v>
      </c>
      <c r="P5042" s="8">
        <v>15</v>
      </c>
      <c r="Q5042" s="8">
        <v>976.35</v>
      </c>
      <c r="R5042" s="17">
        <f t="shared" si="314"/>
        <v>19017.599999999999</v>
      </c>
      <c r="S5042" s="18">
        <f t="shared" si="315"/>
        <v>19527</v>
      </c>
    </row>
    <row r="5043" spans="1:19" x14ac:dyDescent="0.25">
      <c r="A5043" s="7" t="s">
        <v>9659</v>
      </c>
      <c r="B5043" s="7" t="s">
        <v>9660</v>
      </c>
      <c r="C5043" s="7" t="s">
        <v>369</v>
      </c>
      <c r="D5043" s="7" t="s">
        <v>370</v>
      </c>
      <c r="E5043" s="7" t="s">
        <v>9106</v>
      </c>
      <c r="F5043" s="8">
        <v>21</v>
      </c>
      <c r="G5043" s="8">
        <v>3394.05</v>
      </c>
      <c r="H5043" s="8">
        <v>3394.05</v>
      </c>
      <c r="I5043" s="8">
        <v>1</v>
      </c>
      <c r="J5043" s="8">
        <v>3394.05</v>
      </c>
      <c r="K5043" s="8">
        <v>3394.05</v>
      </c>
      <c r="L5043" s="8">
        <f t="shared" si="312"/>
        <v>589.04999999999973</v>
      </c>
      <c r="M5043" s="8">
        <f t="shared" si="313"/>
        <v>2805.0000000000005</v>
      </c>
      <c r="N5043" s="9"/>
      <c r="O5043" s="9"/>
      <c r="P5043" s="8">
        <v>21</v>
      </c>
      <c r="Q5043" s="8">
        <v>3394.05</v>
      </c>
      <c r="R5043" s="17">
        <f t="shared" si="314"/>
        <v>0</v>
      </c>
      <c r="S5043" s="18">
        <f t="shared" si="315"/>
        <v>3394.05</v>
      </c>
    </row>
    <row r="5044" spans="1:19" x14ac:dyDescent="0.25">
      <c r="A5044" s="7" t="s">
        <v>9661</v>
      </c>
      <c r="B5044" s="7" t="s">
        <v>9662</v>
      </c>
      <c r="C5044" s="7" t="s">
        <v>7400</v>
      </c>
      <c r="D5044" s="7" t="s">
        <v>7401</v>
      </c>
      <c r="E5044" s="7" t="s">
        <v>7402</v>
      </c>
      <c r="F5044" s="8">
        <v>21</v>
      </c>
      <c r="G5044" s="8">
        <v>713.9</v>
      </c>
      <c r="H5044" s="8">
        <v>713.9</v>
      </c>
      <c r="I5044" s="8">
        <v>2</v>
      </c>
      <c r="J5044" s="8">
        <v>1427.8</v>
      </c>
      <c r="K5044" s="8">
        <v>713.9</v>
      </c>
      <c r="L5044" s="8">
        <f t="shared" si="312"/>
        <v>123.89999999999998</v>
      </c>
      <c r="M5044" s="8">
        <f t="shared" si="313"/>
        <v>590</v>
      </c>
      <c r="N5044" s="13"/>
      <c r="O5044" s="13"/>
      <c r="P5044" s="8">
        <v>21</v>
      </c>
      <c r="Q5044" s="8">
        <v>713.9</v>
      </c>
      <c r="R5044" s="17">
        <f t="shared" si="314"/>
        <v>0</v>
      </c>
      <c r="S5044" s="18">
        <f t="shared" si="315"/>
        <v>1427.8</v>
      </c>
    </row>
    <row r="5045" spans="1:19" x14ac:dyDescent="0.25">
      <c r="A5045" s="7" t="s">
        <v>9663</v>
      </c>
      <c r="B5045" s="7" t="s">
        <v>9664</v>
      </c>
      <c r="C5045" s="7" t="s">
        <v>37</v>
      </c>
      <c r="D5045" s="7" t="s">
        <v>38</v>
      </c>
      <c r="E5045" s="7" t="s">
        <v>39</v>
      </c>
      <c r="F5045" s="8">
        <v>15</v>
      </c>
      <c r="G5045" s="8">
        <v>434.7</v>
      </c>
      <c r="H5045" s="8">
        <v>434.7</v>
      </c>
      <c r="I5045" s="8">
        <v>16</v>
      </c>
      <c r="J5045" s="8">
        <v>6955.2</v>
      </c>
      <c r="K5045" s="8">
        <v>434.7</v>
      </c>
      <c r="L5045" s="8">
        <f t="shared" si="312"/>
        <v>56.699999999999989</v>
      </c>
      <c r="M5045" s="8">
        <f t="shared" si="313"/>
        <v>378</v>
      </c>
      <c r="N5045" s="9"/>
      <c r="O5045" s="9"/>
      <c r="P5045" s="8">
        <v>15</v>
      </c>
      <c r="Q5045" s="8">
        <v>434.7</v>
      </c>
      <c r="R5045" s="17">
        <f t="shared" si="314"/>
        <v>0</v>
      </c>
      <c r="S5045" s="18">
        <f t="shared" si="315"/>
        <v>6955.2</v>
      </c>
    </row>
    <row r="5046" spans="1:19" x14ac:dyDescent="0.25">
      <c r="A5046" s="7" t="s">
        <v>9665</v>
      </c>
      <c r="B5046" s="7" t="s">
        <v>9666</v>
      </c>
      <c r="C5046" s="7" t="s">
        <v>8814</v>
      </c>
      <c r="D5046" s="7" t="s">
        <v>8815</v>
      </c>
      <c r="E5046" s="7" t="s">
        <v>8816</v>
      </c>
      <c r="F5046" s="8">
        <v>21</v>
      </c>
      <c r="G5046" s="8">
        <v>20175.54</v>
      </c>
      <c r="H5046" s="8">
        <v>20175.54</v>
      </c>
      <c r="I5046" s="8">
        <v>17</v>
      </c>
      <c r="J5046" s="8">
        <v>342984.18</v>
      </c>
      <c r="K5046" s="8">
        <v>20175.54</v>
      </c>
      <c r="L5046" s="8">
        <f t="shared" si="312"/>
        <v>3501.5400000000009</v>
      </c>
      <c r="M5046" s="8">
        <f t="shared" si="313"/>
        <v>16674</v>
      </c>
      <c r="N5046" s="9"/>
      <c r="O5046" s="9"/>
      <c r="P5046" s="8">
        <v>21</v>
      </c>
      <c r="Q5046" s="8">
        <v>20175.54</v>
      </c>
      <c r="R5046" s="17">
        <f t="shared" si="314"/>
        <v>0</v>
      </c>
      <c r="S5046" s="18">
        <f t="shared" si="315"/>
        <v>342984.18</v>
      </c>
    </row>
    <row r="5047" spans="1:19" x14ac:dyDescent="0.25">
      <c r="A5047" s="7" t="s">
        <v>9667</v>
      </c>
      <c r="B5047" s="7" t="s">
        <v>9668</v>
      </c>
      <c r="C5047" s="7" t="s">
        <v>7205</v>
      </c>
      <c r="D5047" s="7" t="s">
        <v>7206</v>
      </c>
      <c r="E5047" s="7" t="s">
        <v>7207</v>
      </c>
      <c r="F5047" s="8">
        <v>15</v>
      </c>
      <c r="G5047" s="8">
        <v>13.8</v>
      </c>
      <c r="H5047" s="8">
        <v>13.8</v>
      </c>
      <c r="I5047" s="8">
        <v>1120</v>
      </c>
      <c r="J5047" s="8">
        <v>15456</v>
      </c>
      <c r="K5047" s="8">
        <v>13.8</v>
      </c>
      <c r="L5047" s="8">
        <f t="shared" si="312"/>
        <v>1.7999999999999989</v>
      </c>
      <c r="M5047" s="8">
        <f t="shared" si="313"/>
        <v>12.000000000000002</v>
      </c>
      <c r="N5047" s="9"/>
      <c r="O5047" s="9"/>
      <c r="P5047" s="8">
        <v>15</v>
      </c>
      <c r="Q5047" s="8">
        <v>13.8</v>
      </c>
      <c r="R5047" s="17">
        <f t="shared" si="314"/>
        <v>0</v>
      </c>
      <c r="S5047" s="18">
        <f t="shared" si="315"/>
        <v>15456</v>
      </c>
    </row>
    <row r="5048" spans="1:19" x14ac:dyDescent="0.25">
      <c r="A5048" s="7" t="s">
        <v>9669</v>
      </c>
      <c r="B5048" s="7" t="s">
        <v>9670</v>
      </c>
      <c r="C5048" s="7" t="s">
        <v>14</v>
      </c>
      <c r="D5048" s="7" t="s">
        <v>15</v>
      </c>
      <c r="E5048" s="7" t="s">
        <v>2322</v>
      </c>
      <c r="F5048" s="8">
        <v>21</v>
      </c>
      <c r="G5048" s="8">
        <v>1385.45</v>
      </c>
      <c r="H5048" s="8">
        <v>1385.45</v>
      </c>
      <c r="I5048" s="8">
        <v>215</v>
      </c>
      <c r="J5048" s="8">
        <v>297871.75</v>
      </c>
      <c r="K5048" s="8">
        <v>1385.45</v>
      </c>
      <c r="L5048" s="8">
        <f t="shared" si="312"/>
        <v>240.45000000000005</v>
      </c>
      <c r="M5048" s="8">
        <f t="shared" si="313"/>
        <v>1145</v>
      </c>
      <c r="N5048" s="13"/>
      <c r="O5048" s="13"/>
      <c r="P5048" s="8">
        <v>21</v>
      </c>
      <c r="Q5048" s="8">
        <v>1385.45</v>
      </c>
      <c r="R5048" s="17">
        <f t="shared" si="314"/>
        <v>0</v>
      </c>
      <c r="S5048" s="18">
        <f t="shared" si="315"/>
        <v>297871.75</v>
      </c>
    </row>
    <row r="5049" spans="1:19" x14ac:dyDescent="0.25">
      <c r="A5049" s="7" t="s">
        <v>9671</v>
      </c>
      <c r="B5049" s="7" t="s">
        <v>9672</v>
      </c>
      <c r="C5049" s="7" t="s">
        <v>7400</v>
      </c>
      <c r="D5049" s="7" t="s">
        <v>7401</v>
      </c>
      <c r="E5049" s="7" t="s">
        <v>7402</v>
      </c>
      <c r="F5049" s="8">
        <v>21</v>
      </c>
      <c r="G5049" s="8">
        <v>1125</v>
      </c>
      <c r="H5049" s="8">
        <v>1125</v>
      </c>
      <c r="I5049" s="8">
        <v>1</v>
      </c>
      <c r="J5049" s="8">
        <v>1125</v>
      </c>
      <c r="K5049" s="8">
        <v>1125</v>
      </c>
      <c r="L5049" s="8">
        <f t="shared" si="312"/>
        <v>195.24793388429748</v>
      </c>
      <c r="M5049" s="8">
        <f t="shared" si="313"/>
        <v>929.75206611570252</v>
      </c>
      <c r="N5049" s="9"/>
      <c r="O5049" s="9"/>
      <c r="P5049" s="8">
        <v>21</v>
      </c>
      <c r="Q5049" s="8">
        <v>1125</v>
      </c>
      <c r="R5049" s="17">
        <f t="shared" si="314"/>
        <v>0</v>
      </c>
      <c r="S5049" s="18">
        <f t="shared" si="315"/>
        <v>1125</v>
      </c>
    </row>
    <row r="5050" spans="1:19" x14ac:dyDescent="0.25">
      <c r="A5050" s="7" t="s">
        <v>9675</v>
      </c>
      <c r="B5050" s="7" t="s">
        <v>9676</v>
      </c>
      <c r="C5050" s="7" t="s">
        <v>7375</v>
      </c>
      <c r="D5050" s="7" t="s">
        <v>7376</v>
      </c>
      <c r="E5050" s="7" t="s">
        <v>7377</v>
      </c>
      <c r="F5050" s="8">
        <v>15</v>
      </c>
      <c r="G5050" s="8">
        <v>171.25</v>
      </c>
      <c r="H5050" s="8">
        <v>171.25</v>
      </c>
      <c r="I5050" s="8">
        <v>108</v>
      </c>
      <c r="J5050" s="8">
        <v>18495.449999999997</v>
      </c>
      <c r="K5050" s="8">
        <v>171.25416666666663</v>
      </c>
      <c r="L5050" s="8">
        <f t="shared" si="312"/>
        <v>22.337499999999977</v>
      </c>
      <c r="M5050" s="8">
        <f t="shared" si="313"/>
        <v>148.91666666666666</v>
      </c>
      <c r="N5050" s="13"/>
      <c r="O5050" s="13"/>
      <c r="P5050" s="8">
        <v>15</v>
      </c>
      <c r="Q5050" s="8">
        <v>171.25416666666666</v>
      </c>
      <c r="R5050" s="17">
        <f t="shared" si="314"/>
        <v>0</v>
      </c>
      <c r="S5050" s="18">
        <f t="shared" si="315"/>
        <v>18495.449999999997</v>
      </c>
    </row>
    <row r="5051" spans="1:19" x14ac:dyDescent="0.25">
      <c r="A5051" s="7" t="s">
        <v>9679</v>
      </c>
      <c r="B5051" s="7" t="s">
        <v>9680</v>
      </c>
      <c r="C5051" s="7" t="s">
        <v>37</v>
      </c>
      <c r="D5051" s="7" t="s">
        <v>38</v>
      </c>
      <c r="E5051" s="7" t="s">
        <v>39</v>
      </c>
      <c r="F5051" s="8">
        <v>15</v>
      </c>
      <c r="G5051" s="8">
        <v>1048.8</v>
      </c>
      <c r="H5051" s="8">
        <v>1227.05</v>
      </c>
      <c r="I5051" s="8">
        <v>56</v>
      </c>
      <c r="J5051" s="8">
        <v>58732.800000000003</v>
      </c>
      <c r="K5051" s="8">
        <v>1048.8</v>
      </c>
      <c r="L5051" s="8">
        <f t="shared" si="312"/>
        <v>136.79999999999995</v>
      </c>
      <c r="M5051" s="8">
        <f t="shared" si="313"/>
        <v>912</v>
      </c>
      <c r="N5051" s="14">
        <v>12</v>
      </c>
      <c r="O5051" s="14">
        <v>1021.44</v>
      </c>
      <c r="P5051" s="8">
        <v>15</v>
      </c>
      <c r="Q5051" s="8">
        <v>1048.8</v>
      </c>
      <c r="R5051" s="17">
        <f t="shared" si="314"/>
        <v>57200.639999999999</v>
      </c>
      <c r="S5051" s="18">
        <f t="shared" si="315"/>
        <v>58732.800000000003</v>
      </c>
    </row>
    <row r="5052" spans="1:19" x14ac:dyDescent="0.25">
      <c r="A5052" s="7" t="s">
        <v>9681</v>
      </c>
      <c r="B5052" s="7" t="s">
        <v>9682</v>
      </c>
      <c r="C5052" s="7" t="s">
        <v>14</v>
      </c>
      <c r="D5052" s="7" t="s">
        <v>15</v>
      </c>
      <c r="E5052" s="7" t="s">
        <v>2322</v>
      </c>
      <c r="F5052" s="8">
        <v>21</v>
      </c>
      <c r="G5052" s="8">
        <v>1761.76</v>
      </c>
      <c r="H5052" s="8">
        <v>1761.76</v>
      </c>
      <c r="I5052" s="8">
        <v>3</v>
      </c>
      <c r="J5052" s="8">
        <v>5285.28</v>
      </c>
      <c r="K5052" s="8">
        <v>1761.76</v>
      </c>
      <c r="L5052" s="8">
        <f t="shared" si="312"/>
        <v>305.76</v>
      </c>
      <c r="M5052" s="8">
        <f t="shared" si="313"/>
        <v>1456</v>
      </c>
      <c r="N5052" s="9"/>
      <c r="O5052" s="9"/>
      <c r="P5052" s="8">
        <v>21</v>
      </c>
      <c r="Q5052" s="8">
        <v>1761.76</v>
      </c>
      <c r="R5052" s="17">
        <f t="shared" si="314"/>
        <v>0</v>
      </c>
      <c r="S5052" s="18">
        <f t="shared" si="315"/>
        <v>5285.28</v>
      </c>
    </row>
    <row r="5053" spans="1:19" x14ac:dyDescent="0.25">
      <c r="A5053" s="7" t="s">
        <v>9683</v>
      </c>
      <c r="B5053" s="7" t="s">
        <v>9684</v>
      </c>
      <c r="C5053" s="7" t="s">
        <v>5229</v>
      </c>
      <c r="D5053" s="7" t="s">
        <v>5230</v>
      </c>
      <c r="E5053" s="7" t="s">
        <v>8155</v>
      </c>
      <c r="F5053" s="8">
        <v>21</v>
      </c>
      <c r="G5053" s="8">
        <v>30.25</v>
      </c>
      <c r="H5053" s="8">
        <v>30.25</v>
      </c>
      <c r="I5053" s="8">
        <v>12500</v>
      </c>
      <c r="J5053" s="8">
        <v>378125</v>
      </c>
      <c r="K5053" s="8">
        <v>30.25</v>
      </c>
      <c r="L5053" s="8">
        <f t="shared" si="312"/>
        <v>5.25</v>
      </c>
      <c r="M5053" s="8">
        <f t="shared" si="313"/>
        <v>25</v>
      </c>
      <c r="N5053" s="14">
        <v>12</v>
      </c>
      <c r="O5053" s="14">
        <v>28</v>
      </c>
      <c r="P5053" s="8">
        <v>21</v>
      </c>
      <c r="Q5053" s="8">
        <v>30.25</v>
      </c>
      <c r="R5053" s="17">
        <f t="shared" si="314"/>
        <v>350000</v>
      </c>
      <c r="S5053" s="18">
        <f t="shared" si="315"/>
        <v>378125</v>
      </c>
    </row>
    <row r="5054" spans="1:19" x14ac:dyDescent="0.25">
      <c r="A5054" s="7" t="s">
        <v>9687</v>
      </c>
      <c r="B5054" s="7" t="s">
        <v>9688</v>
      </c>
      <c r="C5054" s="7" t="s">
        <v>7539</v>
      </c>
      <c r="D5054" s="7" t="s">
        <v>7540</v>
      </c>
      <c r="E5054" s="7" t="s">
        <v>7798</v>
      </c>
      <c r="F5054" s="8">
        <v>21</v>
      </c>
      <c r="G5054" s="8">
        <v>3.41</v>
      </c>
      <c r="H5054" s="8">
        <v>3.41</v>
      </c>
      <c r="I5054" s="8">
        <v>34000</v>
      </c>
      <c r="J5054" s="8">
        <v>115891.38</v>
      </c>
      <c r="K5054" s="8">
        <v>3.4085700000000001</v>
      </c>
      <c r="L5054" s="8">
        <f t="shared" si="312"/>
        <v>0.59156999999999993</v>
      </c>
      <c r="M5054" s="8">
        <f t="shared" si="313"/>
        <v>2.8170000000000002</v>
      </c>
      <c r="N5054" s="8">
        <v>21</v>
      </c>
      <c r="O5054" s="8">
        <v>3.4085699999999997</v>
      </c>
      <c r="P5054" s="8">
        <v>21</v>
      </c>
      <c r="Q5054" s="8">
        <v>3.4085700000000001</v>
      </c>
      <c r="R5054" s="17">
        <f t="shared" si="314"/>
        <v>115891.37999999999</v>
      </c>
      <c r="S5054" s="18">
        <f t="shared" si="315"/>
        <v>115891.38</v>
      </c>
    </row>
    <row r="5055" spans="1:19" x14ac:dyDescent="0.25">
      <c r="A5055" s="7" t="s">
        <v>9699</v>
      </c>
      <c r="B5055" s="7" t="s">
        <v>9700</v>
      </c>
      <c r="C5055" s="7" t="s">
        <v>7205</v>
      </c>
      <c r="D5055" s="7" t="s">
        <v>7206</v>
      </c>
      <c r="E5055" s="7" t="s">
        <v>7445</v>
      </c>
      <c r="F5055" s="8">
        <v>15</v>
      </c>
      <c r="G5055" s="8">
        <v>6.67</v>
      </c>
      <c r="H5055" s="8">
        <v>6.67</v>
      </c>
      <c r="I5055" s="8">
        <v>4360</v>
      </c>
      <c r="J5055" s="8">
        <v>29081.200000000001</v>
      </c>
      <c r="K5055" s="8">
        <v>6.67</v>
      </c>
      <c r="L5055" s="8">
        <f t="shared" si="312"/>
        <v>0.86999999999999922</v>
      </c>
      <c r="M5055" s="8">
        <f t="shared" si="313"/>
        <v>5.8000000000000007</v>
      </c>
      <c r="N5055" s="14">
        <v>12</v>
      </c>
      <c r="O5055" s="14">
        <v>6.4960000000000004</v>
      </c>
      <c r="P5055" s="8">
        <v>15</v>
      </c>
      <c r="Q5055" s="8">
        <v>6.67</v>
      </c>
      <c r="R5055" s="17">
        <f t="shared" si="314"/>
        <v>28322.560000000001</v>
      </c>
      <c r="S5055" s="18">
        <f t="shared" si="315"/>
        <v>29081.200000000001</v>
      </c>
    </row>
    <row r="5056" spans="1:19" x14ac:dyDescent="0.25">
      <c r="A5056" s="7" t="s">
        <v>9705</v>
      </c>
      <c r="B5056" s="7" t="s">
        <v>9706</v>
      </c>
      <c r="C5056" s="7" t="s">
        <v>369</v>
      </c>
      <c r="D5056" s="7" t="s">
        <v>370</v>
      </c>
      <c r="E5056" s="7" t="s">
        <v>371</v>
      </c>
      <c r="F5056" s="8">
        <v>21</v>
      </c>
      <c r="G5056" s="8">
        <v>731.81</v>
      </c>
      <c r="H5056" s="8">
        <v>731.81</v>
      </c>
      <c r="I5056" s="8">
        <v>80</v>
      </c>
      <c r="J5056" s="8">
        <v>58544.639999999999</v>
      </c>
      <c r="K5056" s="8">
        <v>731.80799999999999</v>
      </c>
      <c r="L5056" s="8">
        <f t="shared" si="312"/>
        <v>127.00799999999992</v>
      </c>
      <c r="M5056" s="8">
        <f t="shared" si="313"/>
        <v>604.80000000000007</v>
      </c>
      <c r="N5056" s="13"/>
      <c r="O5056" s="13"/>
      <c r="P5056" s="8">
        <v>21</v>
      </c>
      <c r="Q5056" s="8">
        <v>731.80799999999999</v>
      </c>
      <c r="R5056" s="17">
        <f t="shared" si="314"/>
        <v>0</v>
      </c>
      <c r="S5056" s="18">
        <f t="shared" si="315"/>
        <v>58544.639999999999</v>
      </c>
    </row>
    <row r="5057" spans="1:19" x14ac:dyDescent="0.25">
      <c r="A5057" s="7" t="s">
        <v>9711</v>
      </c>
      <c r="B5057" s="7" t="s">
        <v>9712</v>
      </c>
      <c r="C5057" s="7" t="s">
        <v>7205</v>
      </c>
      <c r="D5057" s="7" t="s">
        <v>7206</v>
      </c>
      <c r="E5057" s="7" t="s">
        <v>7207</v>
      </c>
      <c r="F5057" s="8">
        <v>15</v>
      </c>
      <c r="G5057" s="8">
        <v>358.51</v>
      </c>
      <c r="H5057" s="8">
        <v>358.51</v>
      </c>
      <c r="I5057" s="8">
        <v>2</v>
      </c>
      <c r="J5057" s="8">
        <v>717.02</v>
      </c>
      <c r="K5057" s="8">
        <v>358.51</v>
      </c>
      <c r="L5057" s="8">
        <f t="shared" si="312"/>
        <v>46.762173913043455</v>
      </c>
      <c r="M5057" s="8">
        <f t="shared" si="313"/>
        <v>311.74782608695654</v>
      </c>
      <c r="N5057" s="9"/>
      <c r="O5057" s="9"/>
      <c r="P5057" s="8">
        <v>15</v>
      </c>
      <c r="Q5057" s="8">
        <v>358.51</v>
      </c>
      <c r="R5057" s="17">
        <f t="shared" si="314"/>
        <v>0</v>
      </c>
      <c r="S5057" s="18">
        <f t="shared" si="315"/>
        <v>717.02</v>
      </c>
    </row>
    <row r="5058" spans="1:19" x14ac:dyDescent="0.25">
      <c r="A5058" s="7" t="s">
        <v>9717</v>
      </c>
      <c r="B5058" s="7" t="s">
        <v>9718</v>
      </c>
      <c r="C5058" s="7" t="s">
        <v>7400</v>
      </c>
      <c r="D5058" s="7" t="s">
        <v>7401</v>
      </c>
      <c r="E5058" s="7" t="s">
        <v>7402</v>
      </c>
      <c r="F5058" s="8">
        <v>21</v>
      </c>
      <c r="G5058" s="8">
        <v>850</v>
      </c>
      <c r="H5058" s="8">
        <v>850</v>
      </c>
      <c r="I5058" s="8">
        <v>1</v>
      </c>
      <c r="J5058" s="8">
        <v>850</v>
      </c>
      <c r="K5058" s="8">
        <v>850</v>
      </c>
      <c r="L5058" s="8">
        <f t="shared" ref="L5058:L5121" si="316">K5058-M5058</f>
        <v>147.52066115702473</v>
      </c>
      <c r="M5058" s="8">
        <f t="shared" ref="M5058:M5121" si="317">K5058/((100+F5058)/100)</f>
        <v>702.47933884297527</v>
      </c>
      <c r="N5058" s="13"/>
      <c r="O5058" s="13"/>
      <c r="P5058" s="8">
        <v>21</v>
      </c>
      <c r="Q5058" s="8">
        <v>850</v>
      </c>
      <c r="R5058" s="17">
        <f t="shared" ref="R5058:R5121" si="318">I5058*O5058</f>
        <v>0</v>
      </c>
      <c r="S5058" s="18">
        <f t="shared" si="315"/>
        <v>850</v>
      </c>
    </row>
    <row r="5059" spans="1:19" x14ac:dyDescent="0.25">
      <c r="A5059" s="7" t="s">
        <v>9719</v>
      </c>
      <c r="B5059" s="7" t="s">
        <v>9720</v>
      </c>
      <c r="C5059" s="7" t="s">
        <v>7400</v>
      </c>
      <c r="D5059" s="7" t="s">
        <v>7401</v>
      </c>
      <c r="E5059" s="7" t="s">
        <v>7402</v>
      </c>
      <c r="F5059" s="8">
        <v>21</v>
      </c>
      <c r="G5059" s="8">
        <v>840</v>
      </c>
      <c r="H5059" s="8">
        <v>840</v>
      </c>
      <c r="I5059" s="8">
        <v>4</v>
      </c>
      <c r="J5059" s="8">
        <v>3359.98</v>
      </c>
      <c r="K5059" s="8">
        <v>839.995</v>
      </c>
      <c r="L5059" s="8">
        <f t="shared" si="316"/>
        <v>145.78425619834707</v>
      </c>
      <c r="M5059" s="8">
        <f t="shared" si="317"/>
        <v>694.21074380165294</v>
      </c>
      <c r="N5059" s="13"/>
      <c r="O5059" s="13"/>
      <c r="P5059" s="8">
        <v>21</v>
      </c>
      <c r="Q5059" s="8">
        <v>839.995</v>
      </c>
      <c r="R5059" s="17">
        <f t="shared" si="318"/>
        <v>0</v>
      </c>
      <c r="S5059" s="18">
        <f t="shared" ref="S5059:S5122" si="319">J5059</f>
        <v>3359.98</v>
      </c>
    </row>
    <row r="5060" spans="1:19" x14ac:dyDescent="0.25">
      <c r="A5060" s="7" t="s">
        <v>9721</v>
      </c>
      <c r="B5060" s="7" t="s">
        <v>9722</v>
      </c>
      <c r="C5060" s="7" t="s">
        <v>7400</v>
      </c>
      <c r="D5060" s="7" t="s">
        <v>7401</v>
      </c>
      <c r="E5060" s="7" t="s">
        <v>7402</v>
      </c>
      <c r="F5060" s="8">
        <v>21</v>
      </c>
      <c r="G5060" s="8">
        <v>458</v>
      </c>
      <c r="H5060" s="8">
        <v>458</v>
      </c>
      <c r="I5060" s="8">
        <v>2</v>
      </c>
      <c r="J5060" s="8">
        <v>915.99</v>
      </c>
      <c r="K5060" s="8">
        <v>457.995</v>
      </c>
      <c r="L5060" s="8">
        <f t="shared" si="316"/>
        <v>79.4867355371901</v>
      </c>
      <c r="M5060" s="8">
        <f t="shared" si="317"/>
        <v>378.5082644628099</v>
      </c>
      <c r="N5060" s="9"/>
      <c r="O5060" s="9"/>
      <c r="P5060" s="8">
        <v>21</v>
      </c>
      <c r="Q5060" s="8">
        <v>457.995</v>
      </c>
      <c r="R5060" s="17">
        <f t="shared" si="318"/>
        <v>0</v>
      </c>
      <c r="S5060" s="18">
        <f t="shared" si="319"/>
        <v>915.99</v>
      </c>
    </row>
    <row r="5061" spans="1:19" x14ac:dyDescent="0.25">
      <c r="A5061" s="7" t="s">
        <v>9723</v>
      </c>
      <c r="B5061" s="7" t="s">
        <v>9724</v>
      </c>
      <c r="C5061" s="7" t="s">
        <v>7400</v>
      </c>
      <c r="D5061" s="7" t="s">
        <v>7401</v>
      </c>
      <c r="E5061" s="7" t="s">
        <v>7402</v>
      </c>
      <c r="F5061" s="8">
        <v>21</v>
      </c>
      <c r="G5061" s="8">
        <v>597</v>
      </c>
      <c r="H5061" s="8">
        <v>597</v>
      </c>
      <c r="I5061" s="8">
        <v>2</v>
      </c>
      <c r="J5061" s="8">
        <v>1194</v>
      </c>
      <c r="K5061" s="8">
        <v>597</v>
      </c>
      <c r="L5061" s="8">
        <f t="shared" si="316"/>
        <v>103.61157024793386</v>
      </c>
      <c r="M5061" s="8">
        <f t="shared" si="317"/>
        <v>493.38842975206614</v>
      </c>
      <c r="N5061" s="9"/>
      <c r="O5061" s="9"/>
      <c r="P5061" s="8">
        <v>21</v>
      </c>
      <c r="Q5061" s="8">
        <v>597</v>
      </c>
      <c r="R5061" s="17">
        <f t="shared" si="318"/>
        <v>0</v>
      </c>
      <c r="S5061" s="18">
        <f t="shared" si="319"/>
        <v>1194</v>
      </c>
    </row>
    <row r="5062" spans="1:19" x14ac:dyDescent="0.25">
      <c r="A5062" s="7" t="s">
        <v>9725</v>
      </c>
      <c r="B5062" s="7" t="s">
        <v>9726</v>
      </c>
      <c r="C5062" s="7" t="s">
        <v>185</v>
      </c>
      <c r="D5062" s="7" t="s">
        <v>186</v>
      </c>
      <c r="E5062" s="7" t="s">
        <v>187</v>
      </c>
      <c r="F5062" s="8">
        <v>21</v>
      </c>
      <c r="G5062" s="8">
        <v>51024.49</v>
      </c>
      <c r="H5062" s="8">
        <v>51024.49</v>
      </c>
      <c r="I5062" s="8">
        <v>1</v>
      </c>
      <c r="J5062" s="8">
        <v>51024.49</v>
      </c>
      <c r="K5062" s="8">
        <v>51024.49</v>
      </c>
      <c r="L5062" s="8">
        <f t="shared" si="316"/>
        <v>8855.489999999998</v>
      </c>
      <c r="M5062" s="8">
        <f t="shared" si="317"/>
        <v>42169</v>
      </c>
      <c r="N5062" s="13"/>
      <c r="O5062" s="13"/>
      <c r="P5062" s="8">
        <v>21</v>
      </c>
      <c r="Q5062" s="8">
        <v>51024.49</v>
      </c>
      <c r="R5062" s="17">
        <f t="shared" si="318"/>
        <v>0</v>
      </c>
      <c r="S5062" s="18">
        <f t="shared" si="319"/>
        <v>51024.49</v>
      </c>
    </row>
    <row r="5063" spans="1:19" x14ac:dyDescent="0.25">
      <c r="A5063" s="7" t="s">
        <v>9729</v>
      </c>
      <c r="B5063" s="7" t="s">
        <v>9730</v>
      </c>
      <c r="C5063" s="7" t="s">
        <v>7400</v>
      </c>
      <c r="D5063" s="7" t="s">
        <v>7401</v>
      </c>
      <c r="E5063" s="7" t="s">
        <v>7402</v>
      </c>
      <c r="F5063" s="8">
        <v>21</v>
      </c>
      <c r="G5063" s="8">
        <v>486.42</v>
      </c>
      <c r="H5063" s="8">
        <v>486.42</v>
      </c>
      <c r="I5063" s="8">
        <v>1</v>
      </c>
      <c r="J5063" s="8">
        <v>486.42</v>
      </c>
      <c r="K5063" s="8">
        <v>486.42</v>
      </c>
      <c r="L5063" s="8">
        <f t="shared" si="316"/>
        <v>84.420000000000016</v>
      </c>
      <c r="M5063" s="8">
        <f t="shared" si="317"/>
        <v>402</v>
      </c>
      <c r="N5063" s="9"/>
      <c r="O5063" s="9"/>
      <c r="P5063" s="8">
        <v>21</v>
      </c>
      <c r="Q5063" s="8">
        <v>486.42</v>
      </c>
      <c r="R5063" s="17">
        <f t="shared" si="318"/>
        <v>0</v>
      </c>
      <c r="S5063" s="18">
        <f t="shared" si="319"/>
        <v>486.42</v>
      </c>
    </row>
    <row r="5064" spans="1:19" x14ac:dyDescent="0.25">
      <c r="A5064" s="7" t="s">
        <v>9731</v>
      </c>
      <c r="B5064" s="7" t="s">
        <v>9732</v>
      </c>
      <c r="C5064" s="7" t="s">
        <v>37</v>
      </c>
      <c r="D5064" s="7" t="s">
        <v>38</v>
      </c>
      <c r="E5064" s="7" t="s">
        <v>39</v>
      </c>
      <c r="F5064" s="8">
        <v>15</v>
      </c>
      <c r="G5064" s="8">
        <v>731.4</v>
      </c>
      <c r="H5064" s="8">
        <v>731.4</v>
      </c>
      <c r="I5064" s="8">
        <v>3</v>
      </c>
      <c r="J5064" s="8">
        <v>2194.1999999999998</v>
      </c>
      <c r="K5064" s="8">
        <v>731.4</v>
      </c>
      <c r="L5064" s="8">
        <f t="shared" si="316"/>
        <v>95.399999999999977</v>
      </c>
      <c r="M5064" s="8">
        <f t="shared" si="317"/>
        <v>636</v>
      </c>
      <c r="N5064" s="13"/>
      <c r="O5064" s="13"/>
      <c r="P5064" s="8">
        <v>15</v>
      </c>
      <c r="Q5064" s="8">
        <v>731.4</v>
      </c>
      <c r="R5064" s="17">
        <f t="shared" si="318"/>
        <v>0</v>
      </c>
      <c r="S5064" s="18">
        <f t="shared" si="319"/>
        <v>2194.1999999999998</v>
      </c>
    </row>
    <row r="5065" spans="1:19" x14ac:dyDescent="0.25">
      <c r="A5065" s="7" t="s">
        <v>9733</v>
      </c>
      <c r="B5065" s="7" t="s">
        <v>9734</v>
      </c>
      <c r="C5065" s="7" t="s">
        <v>7375</v>
      </c>
      <c r="D5065" s="7" t="s">
        <v>7376</v>
      </c>
      <c r="E5065" s="7" t="s">
        <v>7377</v>
      </c>
      <c r="F5065" s="8">
        <v>15</v>
      </c>
      <c r="G5065" s="8">
        <v>144.80000000000001</v>
      </c>
      <c r="H5065" s="8">
        <v>144.80000000000001</v>
      </c>
      <c r="I5065" s="8">
        <v>168</v>
      </c>
      <c r="J5065" s="8">
        <v>24327.1</v>
      </c>
      <c r="K5065" s="8">
        <v>144.80416666666665</v>
      </c>
      <c r="L5065" s="8">
        <f t="shared" si="316"/>
        <v>18.887499999999989</v>
      </c>
      <c r="M5065" s="8">
        <f t="shared" si="317"/>
        <v>125.91666666666666</v>
      </c>
      <c r="N5065" s="14">
        <v>12</v>
      </c>
      <c r="O5065" s="14">
        <v>152.27333333333334</v>
      </c>
      <c r="P5065" s="8">
        <v>15</v>
      </c>
      <c r="Q5065" s="8">
        <v>144.80416666666667</v>
      </c>
      <c r="R5065" s="17">
        <f t="shared" si="318"/>
        <v>25581.920000000002</v>
      </c>
      <c r="S5065" s="18">
        <f t="shared" si="319"/>
        <v>24327.1</v>
      </c>
    </row>
    <row r="5066" spans="1:19" x14ac:dyDescent="0.25">
      <c r="A5066" s="7" t="s">
        <v>9735</v>
      </c>
      <c r="B5066" s="7" t="s">
        <v>9736</v>
      </c>
      <c r="C5066" s="7" t="s">
        <v>7886</v>
      </c>
      <c r="D5066" s="7" t="s">
        <v>7887</v>
      </c>
      <c r="E5066" s="7" t="s">
        <v>7888</v>
      </c>
      <c r="F5066" s="8">
        <v>21</v>
      </c>
      <c r="G5066" s="8">
        <v>43.56</v>
      </c>
      <c r="H5066" s="8">
        <v>43.56</v>
      </c>
      <c r="I5066" s="8">
        <v>280</v>
      </c>
      <c r="J5066" s="8">
        <v>12196.8</v>
      </c>
      <c r="K5066" s="8">
        <v>43.559999999999995</v>
      </c>
      <c r="L5066" s="8">
        <f t="shared" si="316"/>
        <v>7.5599999999999952</v>
      </c>
      <c r="M5066" s="8">
        <f t="shared" si="317"/>
        <v>36</v>
      </c>
      <c r="N5066" s="9"/>
      <c r="O5066" s="9"/>
      <c r="P5066" s="8">
        <v>21</v>
      </c>
      <c r="Q5066" s="8">
        <v>43.56</v>
      </c>
      <c r="R5066" s="17">
        <f t="shared" si="318"/>
        <v>0</v>
      </c>
      <c r="S5066" s="18">
        <f t="shared" si="319"/>
        <v>12196.8</v>
      </c>
    </row>
    <row r="5067" spans="1:19" x14ac:dyDescent="0.25">
      <c r="A5067" s="7" t="s">
        <v>9739</v>
      </c>
      <c r="B5067" s="7" t="s">
        <v>9740</v>
      </c>
      <c r="C5067" s="7" t="s">
        <v>14</v>
      </c>
      <c r="D5067" s="7" t="s">
        <v>15</v>
      </c>
      <c r="E5067" s="7" t="s">
        <v>7240</v>
      </c>
      <c r="F5067" s="8">
        <v>21</v>
      </c>
      <c r="G5067" s="8">
        <v>592.9</v>
      </c>
      <c r="H5067" s="8">
        <v>592.9</v>
      </c>
      <c r="I5067" s="8">
        <v>31</v>
      </c>
      <c r="J5067" s="8">
        <v>18379.900000000001</v>
      </c>
      <c r="K5067" s="8">
        <v>592.90000000000009</v>
      </c>
      <c r="L5067" s="8">
        <f t="shared" si="316"/>
        <v>102.89999999999998</v>
      </c>
      <c r="M5067" s="8">
        <f t="shared" si="317"/>
        <v>490.00000000000011</v>
      </c>
      <c r="N5067" s="13"/>
      <c r="O5067" s="13"/>
      <c r="P5067" s="8">
        <v>21</v>
      </c>
      <c r="Q5067" s="8">
        <v>592.9</v>
      </c>
      <c r="R5067" s="17">
        <f t="shared" si="318"/>
        <v>0</v>
      </c>
      <c r="S5067" s="18">
        <f t="shared" si="319"/>
        <v>18379.900000000001</v>
      </c>
    </row>
    <row r="5068" spans="1:19" x14ac:dyDescent="0.25">
      <c r="A5068" s="7" t="s">
        <v>9741</v>
      </c>
      <c r="B5068" s="7" t="s">
        <v>9742</v>
      </c>
      <c r="C5068" s="7" t="s">
        <v>14</v>
      </c>
      <c r="D5068" s="7" t="s">
        <v>15</v>
      </c>
      <c r="E5068" s="7" t="s">
        <v>2322</v>
      </c>
      <c r="F5068" s="8">
        <v>21</v>
      </c>
      <c r="G5068" s="8">
        <v>650.33000000000004</v>
      </c>
      <c r="H5068" s="8">
        <v>650.33000000000004</v>
      </c>
      <c r="I5068" s="8">
        <v>18</v>
      </c>
      <c r="J5068" s="8">
        <v>11705.880000000001</v>
      </c>
      <c r="K5068" s="8">
        <v>650.32666666666671</v>
      </c>
      <c r="L5068" s="8">
        <f t="shared" si="316"/>
        <v>112.86661157024787</v>
      </c>
      <c r="M5068" s="8">
        <f t="shared" si="317"/>
        <v>537.46005509641884</v>
      </c>
      <c r="N5068" s="13"/>
      <c r="O5068" s="13"/>
      <c r="P5068" s="8">
        <v>21</v>
      </c>
      <c r="Q5068" s="8">
        <v>650.32666666666671</v>
      </c>
      <c r="R5068" s="17">
        <f t="shared" si="318"/>
        <v>0</v>
      </c>
      <c r="S5068" s="18">
        <f t="shared" si="319"/>
        <v>11705.880000000001</v>
      </c>
    </row>
    <row r="5069" spans="1:19" x14ac:dyDescent="0.25">
      <c r="A5069" s="7" t="s">
        <v>9743</v>
      </c>
      <c r="B5069" s="7" t="s">
        <v>9744</v>
      </c>
      <c r="C5069" s="7" t="s">
        <v>14</v>
      </c>
      <c r="D5069" s="7" t="s">
        <v>15</v>
      </c>
      <c r="E5069" s="7" t="s">
        <v>2322</v>
      </c>
      <c r="F5069" s="8">
        <v>21</v>
      </c>
      <c r="G5069" s="8">
        <v>141.57</v>
      </c>
      <c r="H5069" s="8">
        <v>141.57</v>
      </c>
      <c r="I5069" s="8">
        <v>20</v>
      </c>
      <c r="J5069" s="8">
        <v>2831.4</v>
      </c>
      <c r="K5069" s="8">
        <v>141.57</v>
      </c>
      <c r="L5069" s="8">
        <f t="shared" si="316"/>
        <v>24.569999999999993</v>
      </c>
      <c r="M5069" s="8">
        <f t="shared" si="317"/>
        <v>117</v>
      </c>
      <c r="N5069" s="13"/>
      <c r="O5069" s="13"/>
      <c r="P5069" s="8">
        <v>21</v>
      </c>
      <c r="Q5069" s="8">
        <v>141.57</v>
      </c>
      <c r="R5069" s="17">
        <f t="shared" si="318"/>
        <v>0</v>
      </c>
      <c r="S5069" s="18">
        <f t="shared" si="319"/>
        <v>2831.4</v>
      </c>
    </row>
    <row r="5070" spans="1:19" x14ac:dyDescent="0.25">
      <c r="A5070" s="7" t="s">
        <v>9745</v>
      </c>
      <c r="B5070" s="7" t="s">
        <v>9746</v>
      </c>
      <c r="C5070" s="7" t="s">
        <v>37</v>
      </c>
      <c r="D5070" s="7" t="s">
        <v>38</v>
      </c>
      <c r="E5070" s="7" t="s">
        <v>39</v>
      </c>
      <c r="F5070" s="8">
        <v>15</v>
      </c>
      <c r="G5070" s="8">
        <v>1005.1</v>
      </c>
      <c r="H5070" s="8">
        <v>1005.1</v>
      </c>
      <c r="I5070" s="8">
        <v>3</v>
      </c>
      <c r="J5070" s="8">
        <v>3015.3</v>
      </c>
      <c r="K5070" s="8">
        <v>1005.1</v>
      </c>
      <c r="L5070" s="8">
        <f t="shared" si="316"/>
        <v>131.09999999999991</v>
      </c>
      <c r="M5070" s="8">
        <f t="shared" si="317"/>
        <v>874.00000000000011</v>
      </c>
      <c r="N5070" s="9"/>
      <c r="O5070" s="9"/>
      <c r="P5070" s="8">
        <v>15</v>
      </c>
      <c r="Q5070" s="8">
        <v>1005.1</v>
      </c>
      <c r="R5070" s="17">
        <f t="shared" si="318"/>
        <v>0</v>
      </c>
      <c r="S5070" s="18">
        <f t="shared" si="319"/>
        <v>3015.3</v>
      </c>
    </row>
    <row r="5071" spans="1:19" x14ac:dyDescent="0.25">
      <c r="A5071" s="7" t="s">
        <v>9749</v>
      </c>
      <c r="B5071" s="7" t="s">
        <v>9750</v>
      </c>
      <c r="C5071" s="7" t="s">
        <v>37</v>
      </c>
      <c r="D5071" s="7" t="s">
        <v>38</v>
      </c>
      <c r="E5071" s="7" t="s">
        <v>39</v>
      </c>
      <c r="F5071" s="8">
        <v>15</v>
      </c>
      <c r="G5071" s="8">
        <v>239.2</v>
      </c>
      <c r="H5071" s="8">
        <v>239.2</v>
      </c>
      <c r="I5071" s="8">
        <v>2</v>
      </c>
      <c r="J5071" s="8">
        <v>478.4</v>
      </c>
      <c r="K5071" s="8">
        <v>239.2</v>
      </c>
      <c r="L5071" s="8">
        <f t="shared" si="316"/>
        <v>31.199999999999989</v>
      </c>
      <c r="M5071" s="8">
        <f t="shared" si="317"/>
        <v>208</v>
      </c>
      <c r="N5071" s="9"/>
      <c r="O5071" s="9"/>
      <c r="P5071" s="8">
        <v>15</v>
      </c>
      <c r="Q5071" s="8">
        <v>239.2</v>
      </c>
      <c r="R5071" s="17">
        <f t="shared" si="318"/>
        <v>0</v>
      </c>
      <c r="S5071" s="18">
        <f t="shared" si="319"/>
        <v>478.4</v>
      </c>
    </row>
    <row r="5072" spans="1:19" x14ac:dyDescent="0.25">
      <c r="A5072" s="7" t="s">
        <v>9755</v>
      </c>
      <c r="B5072" s="7" t="s">
        <v>9756</v>
      </c>
      <c r="C5072" s="7" t="s">
        <v>7205</v>
      </c>
      <c r="D5072" s="7" t="s">
        <v>7206</v>
      </c>
      <c r="E5072" s="7" t="s">
        <v>7445</v>
      </c>
      <c r="F5072" s="8">
        <v>21</v>
      </c>
      <c r="G5072" s="8">
        <v>10.77</v>
      </c>
      <c r="H5072" s="8">
        <v>10.77</v>
      </c>
      <c r="I5072" s="8">
        <v>1300</v>
      </c>
      <c r="J5072" s="8">
        <v>13999.699999999999</v>
      </c>
      <c r="K5072" s="8">
        <v>10.768999999999998</v>
      </c>
      <c r="L5072" s="8">
        <f t="shared" si="316"/>
        <v>1.8689999999999998</v>
      </c>
      <c r="M5072" s="8">
        <f t="shared" si="317"/>
        <v>8.8999999999999986</v>
      </c>
      <c r="N5072" s="9"/>
      <c r="O5072" s="9"/>
      <c r="P5072" s="8">
        <v>21</v>
      </c>
      <c r="Q5072" s="8">
        <v>10.769</v>
      </c>
      <c r="R5072" s="17">
        <f t="shared" si="318"/>
        <v>0</v>
      </c>
      <c r="S5072" s="18">
        <f t="shared" si="319"/>
        <v>13999.699999999999</v>
      </c>
    </row>
    <row r="5073" spans="1:19" x14ac:dyDescent="0.25">
      <c r="A5073" s="7" t="s">
        <v>9757</v>
      </c>
      <c r="B5073" s="7" t="s">
        <v>9758</v>
      </c>
      <c r="C5073" s="7" t="s">
        <v>7375</v>
      </c>
      <c r="D5073" s="7" t="s">
        <v>7376</v>
      </c>
      <c r="E5073" s="7" t="s">
        <v>7377</v>
      </c>
      <c r="F5073" s="8">
        <v>15</v>
      </c>
      <c r="G5073" s="8">
        <v>98.33</v>
      </c>
      <c r="H5073" s="8">
        <v>98.33</v>
      </c>
      <c r="I5073" s="8">
        <v>132</v>
      </c>
      <c r="J5073" s="8">
        <v>12978.9</v>
      </c>
      <c r="K5073" s="8">
        <v>98.325000000000003</v>
      </c>
      <c r="L5073" s="8">
        <f t="shared" si="316"/>
        <v>12.824999999999989</v>
      </c>
      <c r="M5073" s="8">
        <f t="shared" si="317"/>
        <v>85.500000000000014</v>
      </c>
      <c r="N5073" s="14">
        <v>12</v>
      </c>
      <c r="O5073" s="14">
        <v>103.41333333333334</v>
      </c>
      <c r="P5073" s="8">
        <v>15</v>
      </c>
      <c r="Q5073" s="8">
        <v>98.325000000000003</v>
      </c>
      <c r="R5073" s="17">
        <f t="shared" si="318"/>
        <v>13650.560000000001</v>
      </c>
      <c r="S5073" s="18">
        <f t="shared" si="319"/>
        <v>12978.9</v>
      </c>
    </row>
    <row r="5074" spans="1:19" x14ac:dyDescent="0.25">
      <c r="A5074" s="7" t="s">
        <v>9759</v>
      </c>
      <c r="B5074" s="7" t="s">
        <v>9760</v>
      </c>
      <c r="C5074" s="7" t="s">
        <v>7375</v>
      </c>
      <c r="D5074" s="7" t="s">
        <v>7376</v>
      </c>
      <c r="E5074" s="7" t="s">
        <v>7377</v>
      </c>
      <c r="F5074" s="8">
        <v>15</v>
      </c>
      <c r="G5074" s="8">
        <v>95.07</v>
      </c>
      <c r="H5074" s="8">
        <v>95.07</v>
      </c>
      <c r="I5074" s="8">
        <v>96</v>
      </c>
      <c r="J5074" s="8">
        <v>9126.4</v>
      </c>
      <c r="K5074" s="8">
        <v>95.066666666666663</v>
      </c>
      <c r="L5074" s="8">
        <f t="shared" si="316"/>
        <v>12.399999999999991</v>
      </c>
      <c r="M5074" s="8">
        <f t="shared" si="317"/>
        <v>82.666666666666671</v>
      </c>
      <c r="N5074" s="9"/>
      <c r="O5074" s="9"/>
      <c r="P5074" s="8">
        <v>15</v>
      </c>
      <c r="Q5074" s="8">
        <v>95.066666666666663</v>
      </c>
      <c r="R5074" s="17">
        <f t="shared" si="318"/>
        <v>0</v>
      </c>
      <c r="S5074" s="18">
        <f t="shared" si="319"/>
        <v>9126.4</v>
      </c>
    </row>
    <row r="5075" spans="1:19" x14ac:dyDescent="0.25">
      <c r="A5075" s="7" t="s">
        <v>9763</v>
      </c>
      <c r="B5075" s="7" t="s">
        <v>9764</v>
      </c>
      <c r="C5075" s="7" t="s">
        <v>5229</v>
      </c>
      <c r="D5075" s="7" t="s">
        <v>5230</v>
      </c>
      <c r="E5075" s="7" t="s">
        <v>8155</v>
      </c>
      <c r="F5075" s="8">
        <v>21</v>
      </c>
      <c r="G5075" s="8">
        <v>272.25</v>
      </c>
      <c r="H5075" s="8">
        <v>272.25</v>
      </c>
      <c r="I5075" s="8">
        <v>12270</v>
      </c>
      <c r="J5075" s="8">
        <v>3340507.5</v>
      </c>
      <c r="K5075" s="8">
        <v>272.25</v>
      </c>
      <c r="L5075" s="8">
        <f t="shared" si="316"/>
        <v>47.25</v>
      </c>
      <c r="M5075" s="8">
        <f t="shared" si="317"/>
        <v>225</v>
      </c>
      <c r="N5075" s="14">
        <v>12</v>
      </c>
      <c r="O5075" s="14">
        <v>252</v>
      </c>
      <c r="P5075" s="8">
        <v>21</v>
      </c>
      <c r="Q5075" s="8">
        <v>272.25</v>
      </c>
      <c r="R5075" s="17">
        <f t="shared" si="318"/>
        <v>3092040</v>
      </c>
      <c r="S5075" s="18">
        <f t="shared" si="319"/>
        <v>3340507.5</v>
      </c>
    </row>
    <row r="5076" spans="1:19" x14ac:dyDescent="0.25">
      <c r="A5076" s="7" t="s">
        <v>9767</v>
      </c>
      <c r="B5076" s="7" t="s">
        <v>9768</v>
      </c>
      <c r="C5076" s="7" t="s">
        <v>37</v>
      </c>
      <c r="D5076" s="7" t="s">
        <v>38</v>
      </c>
      <c r="E5076" s="7" t="s">
        <v>39</v>
      </c>
      <c r="F5076" s="8">
        <v>15</v>
      </c>
      <c r="G5076" s="8">
        <v>2573.2600000000002</v>
      </c>
      <c r="H5076" s="8">
        <v>2573.2600000000002</v>
      </c>
      <c r="I5076" s="8">
        <v>1</v>
      </c>
      <c r="J5076" s="8">
        <v>2573.2600000000002</v>
      </c>
      <c r="K5076" s="8">
        <v>2573.2600000000002</v>
      </c>
      <c r="L5076" s="8">
        <f t="shared" si="316"/>
        <v>335.64260869565214</v>
      </c>
      <c r="M5076" s="8">
        <f t="shared" si="317"/>
        <v>2237.6173913043481</v>
      </c>
      <c r="N5076" s="13"/>
      <c r="O5076" s="13"/>
      <c r="P5076" s="8">
        <v>15</v>
      </c>
      <c r="Q5076" s="8">
        <v>2573.2600000000002</v>
      </c>
      <c r="R5076" s="17">
        <f t="shared" si="318"/>
        <v>0</v>
      </c>
      <c r="S5076" s="18">
        <f t="shared" si="319"/>
        <v>2573.2600000000002</v>
      </c>
    </row>
    <row r="5077" spans="1:19" x14ac:dyDescent="0.25">
      <c r="A5077" s="7" t="s">
        <v>9769</v>
      </c>
      <c r="B5077" s="7" t="s">
        <v>9770</v>
      </c>
      <c r="C5077" s="7" t="s">
        <v>14</v>
      </c>
      <c r="D5077" s="7" t="s">
        <v>15</v>
      </c>
      <c r="E5077" s="7" t="s">
        <v>8886</v>
      </c>
      <c r="F5077" s="8">
        <v>21</v>
      </c>
      <c r="G5077" s="8">
        <v>2904</v>
      </c>
      <c r="H5077" s="8">
        <v>2904</v>
      </c>
      <c r="I5077" s="8">
        <v>155</v>
      </c>
      <c r="J5077" s="8">
        <v>450120</v>
      </c>
      <c r="K5077" s="8">
        <v>2904</v>
      </c>
      <c r="L5077" s="8">
        <f t="shared" si="316"/>
        <v>504</v>
      </c>
      <c r="M5077" s="8">
        <f t="shared" si="317"/>
        <v>2400</v>
      </c>
      <c r="N5077" s="9"/>
      <c r="O5077" s="9"/>
      <c r="P5077" s="8">
        <v>21</v>
      </c>
      <c r="Q5077" s="8">
        <v>2904</v>
      </c>
      <c r="R5077" s="17">
        <f t="shared" si="318"/>
        <v>0</v>
      </c>
      <c r="S5077" s="18">
        <f t="shared" si="319"/>
        <v>450120</v>
      </c>
    </row>
    <row r="5078" spans="1:19" x14ac:dyDescent="0.25">
      <c r="A5078" s="7" t="s">
        <v>9773</v>
      </c>
      <c r="B5078" s="7" t="s">
        <v>9774</v>
      </c>
      <c r="C5078" s="7" t="s">
        <v>37</v>
      </c>
      <c r="D5078" s="7" t="s">
        <v>38</v>
      </c>
      <c r="E5078" s="7" t="s">
        <v>39</v>
      </c>
      <c r="F5078" s="8">
        <v>21</v>
      </c>
      <c r="G5078" s="8">
        <v>902.7</v>
      </c>
      <c r="H5078" s="8">
        <v>902.7</v>
      </c>
      <c r="I5078" s="8">
        <v>10</v>
      </c>
      <c r="J5078" s="8">
        <v>9027</v>
      </c>
      <c r="K5078" s="8">
        <v>902.7</v>
      </c>
      <c r="L5078" s="8">
        <f t="shared" si="316"/>
        <v>156.66694214876031</v>
      </c>
      <c r="M5078" s="8">
        <f t="shared" si="317"/>
        <v>746.03305785123973</v>
      </c>
      <c r="N5078" s="9"/>
      <c r="O5078" s="9"/>
      <c r="P5078" s="8">
        <v>21</v>
      </c>
      <c r="Q5078" s="8">
        <v>902.7</v>
      </c>
      <c r="R5078" s="17">
        <f t="shared" si="318"/>
        <v>0</v>
      </c>
      <c r="S5078" s="18">
        <f t="shared" si="319"/>
        <v>9027</v>
      </c>
    </row>
    <row r="5079" spans="1:19" x14ac:dyDescent="0.25">
      <c r="A5079" s="7" t="s">
        <v>9775</v>
      </c>
      <c r="B5079" s="7" t="s">
        <v>9776</v>
      </c>
      <c r="C5079" s="7" t="s">
        <v>7400</v>
      </c>
      <c r="D5079" s="7" t="s">
        <v>7401</v>
      </c>
      <c r="E5079" s="7" t="s">
        <v>7402</v>
      </c>
      <c r="F5079" s="8">
        <v>21</v>
      </c>
      <c r="G5079" s="8">
        <v>1170</v>
      </c>
      <c r="H5079" s="8">
        <v>1170</v>
      </c>
      <c r="I5079" s="8">
        <v>2</v>
      </c>
      <c r="J5079" s="8">
        <v>2339.9899999999998</v>
      </c>
      <c r="K5079" s="8">
        <v>1169.9949999999999</v>
      </c>
      <c r="L5079" s="8">
        <f t="shared" si="316"/>
        <v>203.05698347107432</v>
      </c>
      <c r="M5079" s="8">
        <f t="shared" si="317"/>
        <v>966.93801652892557</v>
      </c>
      <c r="N5079" s="13"/>
      <c r="O5079" s="13"/>
      <c r="P5079" s="8">
        <v>21</v>
      </c>
      <c r="Q5079" s="8">
        <v>1169.9949999999999</v>
      </c>
      <c r="R5079" s="17">
        <f t="shared" si="318"/>
        <v>0</v>
      </c>
      <c r="S5079" s="18">
        <f t="shared" si="319"/>
        <v>2339.9899999999998</v>
      </c>
    </row>
    <row r="5080" spans="1:19" x14ac:dyDescent="0.25">
      <c r="A5080" s="7" t="s">
        <v>9781</v>
      </c>
      <c r="B5080" s="7" t="s">
        <v>9782</v>
      </c>
      <c r="C5080" s="7" t="s">
        <v>14</v>
      </c>
      <c r="D5080" s="7" t="s">
        <v>15</v>
      </c>
      <c r="E5080" s="7" t="s">
        <v>7994</v>
      </c>
      <c r="F5080" s="8">
        <v>21</v>
      </c>
      <c r="G5080" s="8">
        <v>659.45</v>
      </c>
      <c r="H5080" s="8">
        <v>659.45</v>
      </c>
      <c r="I5080" s="8">
        <v>240</v>
      </c>
      <c r="J5080" s="8">
        <v>158268</v>
      </c>
      <c r="K5080" s="8">
        <v>659.45</v>
      </c>
      <c r="L5080" s="8">
        <f t="shared" si="316"/>
        <v>114.45000000000005</v>
      </c>
      <c r="M5080" s="8">
        <f t="shared" si="317"/>
        <v>545</v>
      </c>
      <c r="N5080" s="9"/>
      <c r="O5080" s="9"/>
      <c r="P5080" s="8">
        <v>21</v>
      </c>
      <c r="Q5080" s="8">
        <v>659.45</v>
      </c>
      <c r="R5080" s="17">
        <f t="shared" si="318"/>
        <v>0</v>
      </c>
      <c r="S5080" s="18">
        <f t="shared" si="319"/>
        <v>158268</v>
      </c>
    </row>
    <row r="5081" spans="1:19" x14ac:dyDescent="0.25">
      <c r="A5081" s="7" t="s">
        <v>9785</v>
      </c>
      <c r="B5081" s="7" t="s">
        <v>9786</v>
      </c>
      <c r="C5081" s="7" t="s">
        <v>7205</v>
      </c>
      <c r="D5081" s="7" t="s">
        <v>7206</v>
      </c>
      <c r="E5081" s="7" t="s">
        <v>7440</v>
      </c>
      <c r="F5081" s="8">
        <v>15</v>
      </c>
      <c r="G5081" s="8">
        <v>167.37</v>
      </c>
      <c r="H5081" s="8">
        <v>167.37</v>
      </c>
      <c r="I5081" s="8">
        <v>15</v>
      </c>
      <c r="J5081" s="8">
        <v>2510.5499999999997</v>
      </c>
      <c r="K5081" s="8">
        <v>167.36999999999998</v>
      </c>
      <c r="L5081" s="8">
        <f t="shared" si="316"/>
        <v>21.83086956521737</v>
      </c>
      <c r="M5081" s="8">
        <f t="shared" si="317"/>
        <v>145.53913043478261</v>
      </c>
      <c r="N5081" s="9"/>
      <c r="O5081" s="9"/>
      <c r="P5081" s="8">
        <v>15</v>
      </c>
      <c r="Q5081" s="8">
        <v>167.37</v>
      </c>
      <c r="R5081" s="17">
        <f t="shared" si="318"/>
        <v>0</v>
      </c>
      <c r="S5081" s="18">
        <f t="shared" si="319"/>
        <v>2510.5499999999997</v>
      </c>
    </row>
    <row r="5082" spans="1:19" x14ac:dyDescent="0.25">
      <c r="A5082" s="7" t="s">
        <v>9789</v>
      </c>
      <c r="B5082" s="7" t="s">
        <v>9790</v>
      </c>
      <c r="C5082" s="7" t="s">
        <v>7400</v>
      </c>
      <c r="D5082" s="7" t="s">
        <v>7401</v>
      </c>
      <c r="E5082" s="7" t="s">
        <v>7402</v>
      </c>
      <c r="F5082" s="8">
        <v>21</v>
      </c>
      <c r="G5082" s="8">
        <v>3006.85</v>
      </c>
      <c r="H5082" s="8">
        <v>3006.85</v>
      </c>
      <c r="I5082" s="8">
        <v>1</v>
      </c>
      <c r="J5082" s="8">
        <v>3006.85</v>
      </c>
      <c r="K5082" s="8">
        <v>3006.85</v>
      </c>
      <c r="L5082" s="8">
        <f t="shared" si="316"/>
        <v>521.84999999999991</v>
      </c>
      <c r="M5082" s="8">
        <f t="shared" si="317"/>
        <v>2485</v>
      </c>
      <c r="N5082" s="13"/>
      <c r="O5082" s="13"/>
      <c r="P5082" s="8">
        <v>21</v>
      </c>
      <c r="Q5082" s="8">
        <v>3006.85</v>
      </c>
      <c r="R5082" s="17">
        <f t="shared" si="318"/>
        <v>0</v>
      </c>
      <c r="S5082" s="18">
        <f t="shared" si="319"/>
        <v>3006.85</v>
      </c>
    </row>
    <row r="5083" spans="1:19" x14ac:dyDescent="0.25">
      <c r="A5083" s="7" t="s">
        <v>9793</v>
      </c>
      <c r="B5083" s="7" t="s">
        <v>9794</v>
      </c>
      <c r="C5083" s="7" t="s">
        <v>7205</v>
      </c>
      <c r="D5083" s="7" t="s">
        <v>7206</v>
      </c>
      <c r="E5083" s="7" t="s">
        <v>7440</v>
      </c>
      <c r="F5083" s="8">
        <v>15</v>
      </c>
      <c r="G5083" s="8">
        <v>469.91</v>
      </c>
      <c r="H5083" s="8">
        <v>469.91</v>
      </c>
      <c r="I5083" s="8">
        <v>2</v>
      </c>
      <c r="J5083" s="8">
        <v>939.82</v>
      </c>
      <c r="K5083" s="8">
        <v>469.91</v>
      </c>
      <c r="L5083" s="8">
        <f t="shared" si="316"/>
        <v>61.29260869565212</v>
      </c>
      <c r="M5083" s="8">
        <f t="shared" si="317"/>
        <v>408.6173913043479</v>
      </c>
      <c r="N5083" s="14">
        <v>12</v>
      </c>
      <c r="O5083" s="14">
        <v>457.65</v>
      </c>
      <c r="P5083" s="8">
        <v>15</v>
      </c>
      <c r="Q5083" s="8">
        <v>469.91</v>
      </c>
      <c r="R5083" s="17">
        <f t="shared" si="318"/>
        <v>915.3</v>
      </c>
      <c r="S5083" s="18">
        <f t="shared" si="319"/>
        <v>939.82</v>
      </c>
    </row>
    <row r="5084" spans="1:19" x14ac:dyDescent="0.25">
      <c r="A5084" s="7" t="s">
        <v>9795</v>
      </c>
      <c r="B5084" s="7" t="s">
        <v>9796</v>
      </c>
      <c r="C5084" s="7" t="s">
        <v>14</v>
      </c>
      <c r="D5084" s="7" t="s">
        <v>15</v>
      </c>
      <c r="E5084" s="7" t="s">
        <v>2322</v>
      </c>
      <c r="F5084" s="8">
        <v>21</v>
      </c>
      <c r="G5084" s="8">
        <v>4.3099999999999996</v>
      </c>
      <c r="H5084" s="8">
        <v>4.3099999999999996</v>
      </c>
      <c r="I5084" s="8">
        <v>1000</v>
      </c>
      <c r="J5084" s="8">
        <v>4307.6000000000004</v>
      </c>
      <c r="K5084" s="8">
        <v>4.3076000000000008</v>
      </c>
      <c r="L5084" s="8">
        <f t="shared" si="316"/>
        <v>0.74759999999999982</v>
      </c>
      <c r="M5084" s="8">
        <f t="shared" si="317"/>
        <v>3.5600000000000009</v>
      </c>
      <c r="N5084" s="14">
        <v>21</v>
      </c>
      <c r="O5084" s="14">
        <v>4.3076000000000008</v>
      </c>
      <c r="P5084" s="8">
        <v>21</v>
      </c>
      <c r="Q5084" s="8">
        <v>4.3076000000000008</v>
      </c>
      <c r="R5084" s="17">
        <f t="shared" si="318"/>
        <v>4307.6000000000004</v>
      </c>
      <c r="S5084" s="18">
        <f t="shared" si="319"/>
        <v>4307.6000000000004</v>
      </c>
    </row>
    <row r="5085" spans="1:19" x14ac:dyDescent="0.25">
      <c r="A5085" s="7" t="s">
        <v>9797</v>
      </c>
      <c r="B5085" s="7" t="s">
        <v>9798</v>
      </c>
      <c r="C5085" s="7" t="s">
        <v>37</v>
      </c>
      <c r="D5085" s="7" t="s">
        <v>38</v>
      </c>
      <c r="E5085" s="7" t="s">
        <v>39</v>
      </c>
      <c r="F5085" s="8">
        <v>15</v>
      </c>
      <c r="G5085" s="8">
        <v>243.8</v>
      </c>
      <c r="H5085" s="8">
        <v>243.8</v>
      </c>
      <c r="I5085" s="8">
        <v>5</v>
      </c>
      <c r="J5085" s="8">
        <v>1219</v>
      </c>
      <c r="K5085" s="8">
        <v>243.8</v>
      </c>
      <c r="L5085" s="8">
        <f t="shared" si="316"/>
        <v>31.799999999999983</v>
      </c>
      <c r="M5085" s="8">
        <f t="shared" si="317"/>
        <v>212.00000000000003</v>
      </c>
      <c r="N5085" s="9"/>
      <c r="O5085" s="9"/>
      <c r="P5085" s="8">
        <v>15</v>
      </c>
      <c r="Q5085" s="8">
        <v>243.8</v>
      </c>
      <c r="R5085" s="17">
        <f t="shared" si="318"/>
        <v>0</v>
      </c>
      <c r="S5085" s="18">
        <f t="shared" si="319"/>
        <v>1219</v>
      </c>
    </row>
    <row r="5086" spans="1:19" x14ac:dyDescent="0.25">
      <c r="A5086" s="7" t="s">
        <v>9799</v>
      </c>
      <c r="B5086" s="7" t="s">
        <v>9800</v>
      </c>
      <c r="C5086" s="7" t="s">
        <v>7375</v>
      </c>
      <c r="D5086" s="7" t="s">
        <v>7376</v>
      </c>
      <c r="E5086" s="7" t="s">
        <v>7377</v>
      </c>
      <c r="F5086" s="8">
        <v>15</v>
      </c>
      <c r="G5086" s="8">
        <v>84.56</v>
      </c>
      <c r="H5086" s="8">
        <v>84.56</v>
      </c>
      <c r="I5086" s="8">
        <v>108</v>
      </c>
      <c r="J5086" s="8">
        <v>9132.1500000000015</v>
      </c>
      <c r="K5086" s="8">
        <v>84.556944444444454</v>
      </c>
      <c r="L5086" s="8">
        <f t="shared" si="316"/>
        <v>11.029166666666669</v>
      </c>
      <c r="M5086" s="8">
        <f t="shared" si="317"/>
        <v>73.527777777777786</v>
      </c>
      <c r="N5086" s="9"/>
      <c r="O5086" s="9"/>
      <c r="P5086" s="8">
        <v>15</v>
      </c>
      <c r="Q5086" s="8">
        <v>84.556944444444454</v>
      </c>
      <c r="R5086" s="17">
        <f t="shared" si="318"/>
        <v>0</v>
      </c>
      <c r="S5086" s="18">
        <f t="shared" si="319"/>
        <v>9132.1500000000015</v>
      </c>
    </row>
    <row r="5087" spans="1:19" x14ac:dyDescent="0.25">
      <c r="A5087" s="7" t="s">
        <v>9801</v>
      </c>
      <c r="B5087" s="7" t="s">
        <v>9802</v>
      </c>
      <c r="C5087" s="7" t="s">
        <v>7375</v>
      </c>
      <c r="D5087" s="7" t="s">
        <v>7376</v>
      </c>
      <c r="E5087" s="7" t="s">
        <v>7377</v>
      </c>
      <c r="F5087" s="8">
        <v>15</v>
      </c>
      <c r="G5087" s="8">
        <v>36.96</v>
      </c>
      <c r="H5087" s="8">
        <v>36.96</v>
      </c>
      <c r="I5087" s="8">
        <v>684</v>
      </c>
      <c r="J5087" s="8">
        <v>25283.489999999998</v>
      </c>
      <c r="K5087" s="8">
        <v>36.964166666666664</v>
      </c>
      <c r="L5087" s="8">
        <f t="shared" si="316"/>
        <v>4.8214130434782589</v>
      </c>
      <c r="M5087" s="8">
        <f t="shared" si="317"/>
        <v>32.142753623188405</v>
      </c>
      <c r="N5087" s="14">
        <v>12</v>
      </c>
      <c r="O5087" s="14">
        <v>36.964166666666671</v>
      </c>
      <c r="P5087" s="8">
        <v>15</v>
      </c>
      <c r="Q5087" s="8">
        <v>36.964166666666671</v>
      </c>
      <c r="R5087" s="17">
        <f t="shared" si="318"/>
        <v>25283.49</v>
      </c>
      <c r="S5087" s="18">
        <f t="shared" si="319"/>
        <v>25283.489999999998</v>
      </c>
    </row>
    <row r="5088" spans="1:19" x14ac:dyDescent="0.25">
      <c r="A5088" s="7" t="s">
        <v>9805</v>
      </c>
      <c r="B5088" s="7" t="s">
        <v>9806</v>
      </c>
      <c r="C5088" s="7" t="s">
        <v>7375</v>
      </c>
      <c r="D5088" s="7" t="s">
        <v>7376</v>
      </c>
      <c r="E5088" s="7" t="s">
        <v>7377</v>
      </c>
      <c r="F5088" s="8">
        <v>15</v>
      </c>
      <c r="G5088" s="8">
        <v>98.73</v>
      </c>
      <c r="H5088" s="8">
        <v>98.73</v>
      </c>
      <c r="I5088" s="8">
        <v>216</v>
      </c>
      <c r="J5088" s="8">
        <v>21325.14</v>
      </c>
      <c r="K5088" s="8">
        <v>98.727499999999992</v>
      </c>
      <c r="L5088" s="8">
        <f t="shared" si="316"/>
        <v>12.877499999999998</v>
      </c>
      <c r="M5088" s="8">
        <f t="shared" si="317"/>
        <v>85.85</v>
      </c>
      <c r="N5088" s="9"/>
      <c r="O5088" s="9"/>
      <c r="P5088" s="8">
        <v>15</v>
      </c>
      <c r="Q5088" s="8">
        <v>98.727499999999992</v>
      </c>
      <c r="R5088" s="17">
        <f t="shared" si="318"/>
        <v>0</v>
      </c>
      <c r="S5088" s="18">
        <f t="shared" si="319"/>
        <v>21325.14</v>
      </c>
    </row>
    <row r="5089" spans="1:19" x14ac:dyDescent="0.25">
      <c r="A5089" s="7" t="s">
        <v>9807</v>
      </c>
      <c r="B5089" s="7" t="s">
        <v>9808</v>
      </c>
      <c r="C5089" s="7" t="s">
        <v>14</v>
      </c>
      <c r="D5089" s="7" t="s">
        <v>15</v>
      </c>
      <c r="E5089" s="7" t="s">
        <v>7231</v>
      </c>
      <c r="F5089" s="8">
        <v>21</v>
      </c>
      <c r="G5089" s="8">
        <v>91.72</v>
      </c>
      <c r="H5089" s="8">
        <v>91.72</v>
      </c>
      <c r="I5089" s="8">
        <v>20</v>
      </c>
      <c r="J5089" s="8">
        <v>1834.36</v>
      </c>
      <c r="K5089" s="8">
        <v>91.717999999999989</v>
      </c>
      <c r="L5089" s="8">
        <f t="shared" si="316"/>
        <v>15.917999999999992</v>
      </c>
      <c r="M5089" s="8">
        <f t="shared" si="317"/>
        <v>75.8</v>
      </c>
      <c r="N5089" s="9"/>
      <c r="O5089" s="9"/>
      <c r="P5089" s="8">
        <v>21</v>
      </c>
      <c r="Q5089" s="8">
        <v>91.717999999999989</v>
      </c>
      <c r="R5089" s="17">
        <f t="shared" si="318"/>
        <v>0</v>
      </c>
      <c r="S5089" s="18">
        <f t="shared" si="319"/>
        <v>1834.36</v>
      </c>
    </row>
    <row r="5090" spans="1:19" x14ac:dyDescent="0.25">
      <c r="A5090" s="7" t="s">
        <v>9827</v>
      </c>
      <c r="B5090" s="7" t="s">
        <v>9828</v>
      </c>
      <c r="C5090" s="7" t="s">
        <v>14</v>
      </c>
      <c r="D5090" s="7" t="s">
        <v>15</v>
      </c>
      <c r="E5090" s="7" t="s">
        <v>2322</v>
      </c>
      <c r="F5090" s="8">
        <v>21</v>
      </c>
      <c r="G5090" s="8">
        <v>210.93</v>
      </c>
      <c r="H5090" s="8">
        <v>210.93</v>
      </c>
      <c r="I5090" s="8">
        <v>50</v>
      </c>
      <c r="J5090" s="8">
        <v>10546.36</v>
      </c>
      <c r="K5090" s="8">
        <v>210.9272</v>
      </c>
      <c r="L5090" s="8">
        <f t="shared" si="316"/>
        <v>36.607200000000006</v>
      </c>
      <c r="M5090" s="8">
        <f t="shared" si="317"/>
        <v>174.32</v>
      </c>
      <c r="N5090" s="9"/>
      <c r="O5090" s="9"/>
      <c r="P5090" s="8">
        <v>21</v>
      </c>
      <c r="Q5090" s="8">
        <v>210.9272</v>
      </c>
      <c r="R5090" s="17">
        <f t="shared" si="318"/>
        <v>0</v>
      </c>
      <c r="S5090" s="18">
        <f t="shared" si="319"/>
        <v>10546.36</v>
      </c>
    </row>
    <row r="5091" spans="1:19" x14ac:dyDescent="0.25">
      <c r="A5091" s="7" t="s">
        <v>9829</v>
      </c>
      <c r="B5091" s="7" t="s">
        <v>9830</v>
      </c>
      <c r="C5091" s="7" t="s">
        <v>14</v>
      </c>
      <c r="D5091" s="7" t="s">
        <v>15</v>
      </c>
      <c r="E5091" s="7" t="s">
        <v>2322</v>
      </c>
      <c r="F5091" s="8">
        <v>21</v>
      </c>
      <c r="G5091" s="8">
        <v>210.93</v>
      </c>
      <c r="H5091" s="8">
        <v>210.93</v>
      </c>
      <c r="I5091" s="8">
        <v>25</v>
      </c>
      <c r="J5091" s="8">
        <v>5273.18</v>
      </c>
      <c r="K5091" s="8">
        <v>210.9272</v>
      </c>
      <c r="L5091" s="8">
        <f t="shared" si="316"/>
        <v>36.607200000000006</v>
      </c>
      <c r="M5091" s="8">
        <f t="shared" si="317"/>
        <v>174.32</v>
      </c>
      <c r="N5091" s="9"/>
      <c r="O5091" s="9"/>
      <c r="P5091" s="8">
        <v>21</v>
      </c>
      <c r="Q5091" s="8">
        <v>210.9272</v>
      </c>
      <c r="R5091" s="17">
        <f t="shared" si="318"/>
        <v>0</v>
      </c>
      <c r="S5091" s="18">
        <f t="shared" si="319"/>
        <v>5273.18</v>
      </c>
    </row>
    <row r="5092" spans="1:19" x14ac:dyDescent="0.25">
      <c r="A5092" s="7" t="s">
        <v>9831</v>
      </c>
      <c r="B5092" s="7" t="s">
        <v>9832</v>
      </c>
      <c r="C5092" s="7" t="s">
        <v>14</v>
      </c>
      <c r="D5092" s="7" t="s">
        <v>15</v>
      </c>
      <c r="E5092" s="7" t="s">
        <v>2322</v>
      </c>
      <c r="F5092" s="8">
        <v>21</v>
      </c>
      <c r="G5092" s="8">
        <v>210.93</v>
      </c>
      <c r="H5092" s="8">
        <v>210.93</v>
      </c>
      <c r="I5092" s="8">
        <v>25</v>
      </c>
      <c r="J5092" s="8">
        <v>5273.18</v>
      </c>
      <c r="K5092" s="8">
        <v>210.9272</v>
      </c>
      <c r="L5092" s="8">
        <f t="shared" si="316"/>
        <v>36.607200000000006</v>
      </c>
      <c r="M5092" s="8">
        <f t="shared" si="317"/>
        <v>174.32</v>
      </c>
      <c r="N5092" s="9"/>
      <c r="O5092" s="9"/>
      <c r="P5092" s="8">
        <v>21</v>
      </c>
      <c r="Q5092" s="8">
        <v>210.9272</v>
      </c>
      <c r="R5092" s="17">
        <f t="shared" si="318"/>
        <v>0</v>
      </c>
      <c r="S5092" s="18">
        <f t="shared" si="319"/>
        <v>5273.18</v>
      </c>
    </row>
    <row r="5093" spans="1:19" x14ac:dyDescent="0.25">
      <c r="A5093" s="7" t="s">
        <v>9839</v>
      </c>
      <c r="B5093" s="7" t="s">
        <v>9840</v>
      </c>
      <c r="C5093" s="7" t="s">
        <v>14</v>
      </c>
      <c r="D5093" s="7" t="s">
        <v>15</v>
      </c>
      <c r="E5093" s="7" t="s">
        <v>2322</v>
      </c>
      <c r="F5093" s="8">
        <v>21</v>
      </c>
      <c r="G5093" s="8">
        <v>58.08</v>
      </c>
      <c r="H5093" s="8">
        <v>58.08</v>
      </c>
      <c r="I5093" s="8">
        <v>50</v>
      </c>
      <c r="J5093" s="8">
        <v>2904</v>
      </c>
      <c r="K5093" s="8">
        <v>58.08</v>
      </c>
      <c r="L5093" s="8">
        <f t="shared" si="316"/>
        <v>10.079999999999998</v>
      </c>
      <c r="M5093" s="8">
        <f t="shared" si="317"/>
        <v>48</v>
      </c>
      <c r="N5093" s="9"/>
      <c r="O5093" s="9"/>
      <c r="P5093" s="8">
        <v>21</v>
      </c>
      <c r="Q5093" s="8">
        <v>58.08</v>
      </c>
      <c r="R5093" s="17">
        <f t="shared" si="318"/>
        <v>0</v>
      </c>
      <c r="S5093" s="18">
        <f t="shared" si="319"/>
        <v>2904</v>
      </c>
    </row>
    <row r="5094" spans="1:19" x14ac:dyDescent="0.25">
      <c r="A5094" s="7" t="s">
        <v>9841</v>
      </c>
      <c r="B5094" s="7" t="s">
        <v>9842</v>
      </c>
      <c r="C5094" s="7" t="s">
        <v>14</v>
      </c>
      <c r="D5094" s="7" t="s">
        <v>15</v>
      </c>
      <c r="E5094" s="7" t="s">
        <v>2322</v>
      </c>
      <c r="F5094" s="8">
        <v>15</v>
      </c>
      <c r="G5094" s="8">
        <v>50.81</v>
      </c>
      <c r="H5094" s="8">
        <v>50.81</v>
      </c>
      <c r="I5094" s="8">
        <v>60</v>
      </c>
      <c r="J5094" s="8">
        <v>3048.3</v>
      </c>
      <c r="K5094" s="8">
        <v>50.805</v>
      </c>
      <c r="L5094" s="8">
        <f t="shared" si="316"/>
        <v>6.6267391304347782</v>
      </c>
      <c r="M5094" s="8">
        <f t="shared" si="317"/>
        <v>44.178260869565221</v>
      </c>
      <c r="N5094" s="9"/>
      <c r="O5094" s="9"/>
      <c r="P5094" s="8">
        <v>15</v>
      </c>
      <c r="Q5094" s="8">
        <v>50.805</v>
      </c>
      <c r="R5094" s="17">
        <f t="shared" si="318"/>
        <v>0</v>
      </c>
      <c r="S5094" s="18">
        <f t="shared" si="319"/>
        <v>3048.3</v>
      </c>
    </row>
    <row r="5095" spans="1:19" x14ac:dyDescent="0.25">
      <c r="A5095" s="7" t="s">
        <v>9845</v>
      </c>
      <c r="B5095" s="7" t="s">
        <v>9846</v>
      </c>
      <c r="C5095" s="7" t="s">
        <v>37</v>
      </c>
      <c r="D5095" s="7" t="s">
        <v>38</v>
      </c>
      <c r="E5095" s="7" t="s">
        <v>39</v>
      </c>
      <c r="F5095" s="8">
        <v>15</v>
      </c>
      <c r="G5095" s="8">
        <v>550.29999999999995</v>
      </c>
      <c r="H5095" s="8">
        <v>550.29999999999995</v>
      </c>
      <c r="I5095" s="8">
        <v>1</v>
      </c>
      <c r="J5095" s="8">
        <v>550.29999999999995</v>
      </c>
      <c r="K5095" s="8">
        <v>550.29999999999995</v>
      </c>
      <c r="L5095" s="8">
        <f t="shared" si="316"/>
        <v>71.778260869565202</v>
      </c>
      <c r="M5095" s="8">
        <f t="shared" si="317"/>
        <v>478.52173913043475</v>
      </c>
      <c r="N5095" s="9"/>
      <c r="O5095" s="9"/>
      <c r="P5095" s="8">
        <v>15</v>
      </c>
      <c r="Q5095" s="8">
        <v>550.29999999999995</v>
      </c>
      <c r="R5095" s="17">
        <f t="shared" si="318"/>
        <v>0</v>
      </c>
      <c r="S5095" s="18">
        <f t="shared" si="319"/>
        <v>550.29999999999995</v>
      </c>
    </row>
    <row r="5096" spans="1:19" x14ac:dyDescent="0.25">
      <c r="A5096" s="7" t="s">
        <v>9849</v>
      </c>
      <c r="B5096" s="7" t="s">
        <v>9850</v>
      </c>
      <c r="C5096" s="7" t="s">
        <v>37</v>
      </c>
      <c r="D5096" s="7" t="s">
        <v>38</v>
      </c>
      <c r="E5096" s="7" t="s">
        <v>39</v>
      </c>
      <c r="F5096" s="8">
        <v>15</v>
      </c>
      <c r="G5096" s="8">
        <v>1003.95</v>
      </c>
      <c r="H5096" s="8">
        <v>1003.95</v>
      </c>
      <c r="I5096" s="8">
        <v>13</v>
      </c>
      <c r="J5096" s="8">
        <v>13051.35</v>
      </c>
      <c r="K5096" s="8">
        <v>1003.95</v>
      </c>
      <c r="L5096" s="8">
        <f t="shared" si="316"/>
        <v>130.94999999999993</v>
      </c>
      <c r="M5096" s="8">
        <f t="shared" si="317"/>
        <v>873.00000000000011</v>
      </c>
      <c r="N5096" s="9"/>
      <c r="O5096" s="9"/>
      <c r="P5096" s="8">
        <v>15</v>
      </c>
      <c r="Q5096" s="8">
        <v>1003.95</v>
      </c>
      <c r="R5096" s="17">
        <f t="shared" si="318"/>
        <v>0</v>
      </c>
      <c r="S5096" s="18">
        <f t="shared" si="319"/>
        <v>13051.35</v>
      </c>
    </row>
    <row r="5097" spans="1:19" x14ac:dyDescent="0.25">
      <c r="A5097" s="7" t="s">
        <v>9851</v>
      </c>
      <c r="B5097" s="7" t="s">
        <v>9852</v>
      </c>
      <c r="C5097" s="7" t="s">
        <v>37</v>
      </c>
      <c r="D5097" s="7" t="s">
        <v>38</v>
      </c>
      <c r="E5097" s="7" t="s">
        <v>39</v>
      </c>
      <c r="F5097" s="8">
        <v>15</v>
      </c>
      <c r="G5097" s="8">
        <v>1003.95</v>
      </c>
      <c r="H5097" s="8">
        <v>1003.95</v>
      </c>
      <c r="I5097" s="8">
        <v>3</v>
      </c>
      <c r="J5097" s="8">
        <v>3011.85</v>
      </c>
      <c r="K5097" s="8">
        <v>1003.9499999999999</v>
      </c>
      <c r="L5097" s="8">
        <f t="shared" si="316"/>
        <v>130.94999999999993</v>
      </c>
      <c r="M5097" s="8">
        <f t="shared" si="317"/>
        <v>873</v>
      </c>
      <c r="N5097" s="9"/>
      <c r="O5097" s="9"/>
      <c r="P5097" s="8">
        <v>15</v>
      </c>
      <c r="Q5097" s="8">
        <v>1003.9499999999999</v>
      </c>
      <c r="R5097" s="17">
        <f t="shared" si="318"/>
        <v>0</v>
      </c>
      <c r="S5097" s="18">
        <f t="shared" si="319"/>
        <v>3011.85</v>
      </c>
    </row>
    <row r="5098" spans="1:19" x14ac:dyDescent="0.25">
      <c r="A5098" s="7" t="s">
        <v>9853</v>
      </c>
      <c r="B5098" s="7" t="s">
        <v>9854</v>
      </c>
      <c r="C5098" s="7" t="s">
        <v>37</v>
      </c>
      <c r="D5098" s="7" t="s">
        <v>38</v>
      </c>
      <c r="E5098" s="7" t="s">
        <v>39</v>
      </c>
      <c r="F5098" s="8">
        <v>15</v>
      </c>
      <c r="G5098" s="8">
        <v>1093.6500000000001</v>
      </c>
      <c r="H5098" s="8">
        <v>1093.6500000000001</v>
      </c>
      <c r="I5098" s="8">
        <v>1</v>
      </c>
      <c r="J5098" s="8">
        <v>1093.6500000000001</v>
      </c>
      <c r="K5098" s="8">
        <v>1093.6500000000001</v>
      </c>
      <c r="L5098" s="8">
        <f t="shared" si="316"/>
        <v>142.64999999999998</v>
      </c>
      <c r="M5098" s="8">
        <f t="shared" si="317"/>
        <v>951.00000000000011</v>
      </c>
      <c r="N5098" s="9"/>
      <c r="O5098" s="9"/>
      <c r="P5098" s="8">
        <v>15</v>
      </c>
      <c r="Q5098" s="8">
        <v>1093.6500000000001</v>
      </c>
      <c r="R5098" s="17">
        <f t="shared" si="318"/>
        <v>0</v>
      </c>
      <c r="S5098" s="18">
        <f t="shared" si="319"/>
        <v>1093.6500000000001</v>
      </c>
    </row>
    <row r="5099" spans="1:19" x14ac:dyDescent="0.25">
      <c r="A5099" s="7" t="s">
        <v>9855</v>
      </c>
      <c r="B5099" s="7" t="s">
        <v>9856</v>
      </c>
      <c r="C5099" s="7" t="s">
        <v>37</v>
      </c>
      <c r="D5099" s="7" t="s">
        <v>38</v>
      </c>
      <c r="E5099" s="7" t="s">
        <v>39</v>
      </c>
      <c r="F5099" s="8">
        <v>15</v>
      </c>
      <c r="G5099" s="8">
        <v>550.29999999999995</v>
      </c>
      <c r="H5099" s="8">
        <v>550.29999999999995</v>
      </c>
      <c r="I5099" s="8">
        <v>2</v>
      </c>
      <c r="J5099" s="8">
        <v>1100.5899999999999</v>
      </c>
      <c r="K5099" s="8">
        <v>550.29499999999996</v>
      </c>
      <c r="L5099" s="8">
        <f t="shared" si="316"/>
        <v>71.777608695652134</v>
      </c>
      <c r="M5099" s="8">
        <f t="shared" si="317"/>
        <v>478.51739130434783</v>
      </c>
      <c r="N5099" s="9"/>
      <c r="O5099" s="9"/>
      <c r="P5099" s="8">
        <v>15</v>
      </c>
      <c r="Q5099" s="8">
        <v>550.29499999999996</v>
      </c>
      <c r="R5099" s="17">
        <f t="shared" si="318"/>
        <v>0</v>
      </c>
      <c r="S5099" s="18">
        <f t="shared" si="319"/>
        <v>1100.5899999999999</v>
      </c>
    </row>
    <row r="5100" spans="1:19" x14ac:dyDescent="0.25">
      <c r="A5100" s="7" t="s">
        <v>9859</v>
      </c>
      <c r="B5100" s="7" t="s">
        <v>9860</v>
      </c>
      <c r="C5100" s="7" t="s">
        <v>37</v>
      </c>
      <c r="D5100" s="7" t="s">
        <v>38</v>
      </c>
      <c r="E5100" s="7" t="s">
        <v>39</v>
      </c>
      <c r="F5100" s="8">
        <v>15</v>
      </c>
      <c r="G5100" s="8">
        <v>604</v>
      </c>
      <c r="H5100" s="8">
        <v>604</v>
      </c>
      <c r="I5100" s="8">
        <v>1</v>
      </c>
      <c r="J5100" s="8">
        <v>604</v>
      </c>
      <c r="K5100" s="8">
        <v>604</v>
      </c>
      <c r="L5100" s="8">
        <f t="shared" si="316"/>
        <v>78.782608695652129</v>
      </c>
      <c r="M5100" s="8">
        <f t="shared" si="317"/>
        <v>525.21739130434787</v>
      </c>
      <c r="N5100" s="13"/>
      <c r="O5100" s="13"/>
      <c r="P5100" s="8">
        <v>15</v>
      </c>
      <c r="Q5100" s="8">
        <v>604</v>
      </c>
      <c r="R5100" s="17">
        <f t="shared" si="318"/>
        <v>0</v>
      </c>
      <c r="S5100" s="18">
        <f t="shared" si="319"/>
        <v>604</v>
      </c>
    </row>
    <row r="5101" spans="1:19" x14ac:dyDescent="0.25">
      <c r="A5101" s="7" t="s">
        <v>9861</v>
      </c>
      <c r="B5101" s="7" t="s">
        <v>9862</v>
      </c>
      <c r="C5101" s="7" t="s">
        <v>7375</v>
      </c>
      <c r="D5101" s="7" t="s">
        <v>7376</v>
      </c>
      <c r="E5101" s="7" t="s">
        <v>7377</v>
      </c>
      <c r="F5101" s="8">
        <v>15</v>
      </c>
      <c r="G5101" s="8">
        <v>114.17</v>
      </c>
      <c r="H5101" s="8">
        <v>114.17</v>
      </c>
      <c r="I5101" s="8">
        <v>144</v>
      </c>
      <c r="J5101" s="8">
        <v>16440.400000000001</v>
      </c>
      <c r="K5101" s="8">
        <v>114.16944444444445</v>
      </c>
      <c r="L5101" s="8">
        <f t="shared" si="316"/>
        <v>14.891666666666666</v>
      </c>
      <c r="M5101" s="8">
        <f t="shared" si="317"/>
        <v>99.277777777777786</v>
      </c>
      <c r="N5101" s="13"/>
      <c r="O5101" s="13"/>
      <c r="P5101" s="8">
        <v>15</v>
      </c>
      <c r="Q5101" s="8">
        <v>114.16944444444445</v>
      </c>
      <c r="R5101" s="17">
        <f t="shared" si="318"/>
        <v>0</v>
      </c>
      <c r="S5101" s="18">
        <f t="shared" si="319"/>
        <v>16440.400000000001</v>
      </c>
    </row>
    <row r="5102" spans="1:19" x14ac:dyDescent="0.25">
      <c r="A5102" s="7" t="s">
        <v>9865</v>
      </c>
      <c r="B5102" s="7" t="s">
        <v>9866</v>
      </c>
      <c r="C5102" s="7" t="s">
        <v>369</v>
      </c>
      <c r="D5102" s="7" t="s">
        <v>370</v>
      </c>
      <c r="E5102" s="7" t="s">
        <v>371</v>
      </c>
      <c r="F5102" s="8">
        <v>21</v>
      </c>
      <c r="G5102" s="8">
        <v>293.07</v>
      </c>
      <c r="H5102" s="8">
        <v>293.07</v>
      </c>
      <c r="I5102" s="8">
        <v>20</v>
      </c>
      <c r="J5102" s="8">
        <v>5861.48</v>
      </c>
      <c r="K5102" s="8">
        <v>293.07399999999996</v>
      </c>
      <c r="L5102" s="8">
        <f t="shared" si="316"/>
        <v>50.864082644628098</v>
      </c>
      <c r="M5102" s="8">
        <f t="shared" si="317"/>
        <v>242.20991735537186</v>
      </c>
      <c r="N5102" s="14">
        <v>12</v>
      </c>
      <c r="O5102" s="14">
        <v>292.99200000000002</v>
      </c>
      <c r="P5102" s="8">
        <v>21</v>
      </c>
      <c r="Q5102" s="8">
        <v>293.07399999999996</v>
      </c>
      <c r="R5102" s="17">
        <f t="shared" si="318"/>
        <v>5859.84</v>
      </c>
      <c r="S5102" s="18">
        <f t="shared" si="319"/>
        <v>5861.48</v>
      </c>
    </row>
    <row r="5103" spans="1:19" x14ac:dyDescent="0.25">
      <c r="A5103" s="7" t="s">
        <v>9869</v>
      </c>
      <c r="B5103" s="7" t="s">
        <v>9870</v>
      </c>
      <c r="C5103" s="7" t="s">
        <v>979</v>
      </c>
      <c r="D5103" s="7" t="s">
        <v>980</v>
      </c>
      <c r="E5103" s="7" t="s">
        <v>7315</v>
      </c>
      <c r="F5103" s="8">
        <v>15</v>
      </c>
      <c r="G5103" s="8">
        <v>13489.99</v>
      </c>
      <c r="H5103" s="8">
        <v>13489.99</v>
      </c>
      <c r="I5103" s="8">
        <v>1</v>
      </c>
      <c r="J5103" s="8">
        <v>13489.99</v>
      </c>
      <c r="K5103" s="8">
        <v>13489.99</v>
      </c>
      <c r="L5103" s="8">
        <f t="shared" si="316"/>
        <v>1759.5639130434774</v>
      </c>
      <c r="M5103" s="8">
        <f t="shared" si="317"/>
        <v>11730.426086956522</v>
      </c>
      <c r="N5103" s="13"/>
      <c r="O5103" s="13"/>
      <c r="P5103" s="8">
        <v>15</v>
      </c>
      <c r="Q5103" s="8">
        <v>13489.99</v>
      </c>
      <c r="R5103" s="17">
        <f t="shared" si="318"/>
        <v>0</v>
      </c>
      <c r="S5103" s="18">
        <f t="shared" si="319"/>
        <v>13489.99</v>
      </c>
    </row>
    <row r="5104" spans="1:19" x14ac:dyDescent="0.25">
      <c r="A5104" s="7" t="s">
        <v>9871</v>
      </c>
      <c r="B5104" s="7" t="s">
        <v>9872</v>
      </c>
      <c r="C5104" s="7" t="s">
        <v>7205</v>
      </c>
      <c r="D5104" s="7" t="s">
        <v>7206</v>
      </c>
      <c r="E5104" s="7" t="s">
        <v>7207</v>
      </c>
      <c r="F5104" s="8">
        <v>21</v>
      </c>
      <c r="G5104" s="8">
        <v>2.65</v>
      </c>
      <c r="H5104" s="8">
        <v>2.65</v>
      </c>
      <c r="I5104" s="8">
        <v>17200</v>
      </c>
      <c r="J5104" s="8">
        <v>45578.280000000021</v>
      </c>
      <c r="K5104" s="8">
        <v>2.649900000000001</v>
      </c>
      <c r="L5104" s="8">
        <f t="shared" si="316"/>
        <v>0.4599000000000002</v>
      </c>
      <c r="M5104" s="8">
        <f t="shared" si="317"/>
        <v>2.1900000000000008</v>
      </c>
      <c r="N5104" s="9"/>
      <c r="O5104" s="9"/>
      <c r="P5104" s="8">
        <v>21</v>
      </c>
      <c r="Q5104" s="8">
        <v>2.6499000000000001</v>
      </c>
      <c r="R5104" s="17">
        <f t="shared" si="318"/>
        <v>0</v>
      </c>
      <c r="S5104" s="18">
        <f t="shared" si="319"/>
        <v>45578.280000000021</v>
      </c>
    </row>
    <row r="5105" spans="1:19" x14ac:dyDescent="0.25">
      <c r="A5105" s="7" t="s">
        <v>9873</v>
      </c>
      <c r="B5105" s="7" t="s">
        <v>9874</v>
      </c>
      <c r="C5105" s="7" t="s">
        <v>37</v>
      </c>
      <c r="D5105" s="7" t="s">
        <v>38</v>
      </c>
      <c r="E5105" s="7" t="s">
        <v>39</v>
      </c>
      <c r="F5105" s="8">
        <v>15</v>
      </c>
      <c r="G5105" s="8">
        <v>2459.85</v>
      </c>
      <c r="H5105" s="8">
        <v>2459.85</v>
      </c>
      <c r="I5105" s="8">
        <v>1</v>
      </c>
      <c r="J5105" s="8">
        <v>2459.85</v>
      </c>
      <c r="K5105" s="8">
        <v>2459.85</v>
      </c>
      <c r="L5105" s="8">
        <f t="shared" si="316"/>
        <v>320.84999999999991</v>
      </c>
      <c r="M5105" s="8">
        <f t="shared" si="317"/>
        <v>2139</v>
      </c>
      <c r="N5105" s="8">
        <v>12</v>
      </c>
      <c r="O5105" s="8">
        <v>2395.6799999999998</v>
      </c>
      <c r="P5105" s="8">
        <v>15</v>
      </c>
      <c r="Q5105" s="8">
        <v>2459.85</v>
      </c>
      <c r="R5105" s="17">
        <f t="shared" si="318"/>
        <v>2395.6799999999998</v>
      </c>
      <c r="S5105" s="18">
        <f t="shared" si="319"/>
        <v>2459.85</v>
      </c>
    </row>
    <row r="5106" spans="1:19" x14ac:dyDescent="0.25">
      <c r="A5106" s="7" t="s">
        <v>9875</v>
      </c>
      <c r="B5106" s="7" t="s">
        <v>9876</v>
      </c>
      <c r="C5106" s="7" t="s">
        <v>37</v>
      </c>
      <c r="D5106" s="7" t="s">
        <v>38</v>
      </c>
      <c r="E5106" s="7" t="s">
        <v>39</v>
      </c>
      <c r="F5106" s="8">
        <v>15</v>
      </c>
      <c r="G5106" s="8">
        <v>2459.85</v>
      </c>
      <c r="H5106" s="8">
        <v>2459.85</v>
      </c>
      <c r="I5106" s="8">
        <v>2</v>
      </c>
      <c r="J5106" s="8">
        <v>4919.7</v>
      </c>
      <c r="K5106" s="8">
        <v>2459.85</v>
      </c>
      <c r="L5106" s="8">
        <f t="shared" si="316"/>
        <v>320.84999999999991</v>
      </c>
      <c r="M5106" s="8">
        <f t="shared" si="317"/>
        <v>2139</v>
      </c>
      <c r="N5106" s="9"/>
      <c r="O5106" s="9"/>
      <c r="P5106" s="8">
        <v>15</v>
      </c>
      <c r="Q5106" s="8">
        <v>2459.85</v>
      </c>
      <c r="R5106" s="17">
        <f t="shared" si="318"/>
        <v>0</v>
      </c>
      <c r="S5106" s="18">
        <f t="shared" si="319"/>
        <v>4919.7</v>
      </c>
    </row>
    <row r="5107" spans="1:19" x14ac:dyDescent="0.25">
      <c r="A5107" s="7" t="s">
        <v>9881</v>
      </c>
      <c r="B5107" s="7" t="s">
        <v>9882</v>
      </c>
      <c r="C5107" s="7" t="s">
        <v>37</v>
      </c>
      <c r="D5107" s="7" t="s">
        <v>38</v>
      </c>
      <c r="E5107" s="7" t="s">
        <v>39</v>
      </c>
      <c r="F5107" s="8">
        <v>15</v>
      </c>
      <c r="G5107" s="8">
        <v>1003.95</v>
      </c>
      <c r="H5107" s="8">
        <v>1003.95</v>
      </c>
      <c r="I5107" s="8">
        <v>11</v>
      </c>
      <c r="J5107" s="8">
        <v>11043.45</v>
      </c>
      <c r="K5107" s="8">
        <v>1003.95</v>
      </c>
      <c r="L5107" s="8">
        <f t="shared" si="316"/>
        <v>130.94999999999993</v>
      </c>
      <c r="M5107" s="8">
        <f t="shared" si="317"/>
        <v>873.00000000000011</v>
      </c>
      <c r="N5107" s="13"/>
      <c r="O5107" s="13"/>
      <c r="P5107" s="8">
        <v>15</v>
      </c>
      <c r="Q5107" s="8">
        <v>1003.95</v>
      </c>
      <c r="R5107" s="17">
        <f t="shared" si="318"/>
        <v>0</v>
      </c>
      <c r="S5107" s="18">
        <f t="shared" si="319"/>
        <v>11043.45</v>
      </c>
    </row>
    <row r="5108" spans="1:19" x14ac:dyDescent="0.25">
      <c r="A5108" s="7" t="s">
        <v>9885</v>
      </c>
      <c r="B5108" s="7" t="s">
        <v>9886</v>
      </c>
      <c r="C5108" s="7" t="s">
        <v>7400</v>
      </c>
      <c r="D5108" s="7" t="s">
        <v>7401</v>
      </c>
      <c r="E5108" s="7" t="s">
        <v>7402</v>
      </c>
      <c r="F5108" s="8">
        <v>21</v>
      </c>
      <c r="G5108" s="8">
        <v>1125</v>
      </c>
      <c r="H5108" s="8">
        <v>1125</v>
      </c>
      <c r="I5108" s="8">
        <v>2</v>
      </c>
      <c r="J5108" s="8">
        <v>2250</v>
      </c>
      <c r="K5108" s="8">
        <v>1125</v>
      </c>
      <c r="L5108" s="8">
        <f t="shared" si="316"/>
        <v>195.24793388429748</v>
      </c>
      <c r="M5108" s="8">
        <f t="shared" si="317"/>
        <v>929.75206611570252</v>
      </c>
      <c r="N5108" s="8">
        <v>21</v>
      </c>
      <c r="O5108" s="8">
        <v>1125</v>
      </c>
      <c r="P5108" s="8">
        <v>21</v>
      </c>
      <c r="Q5108" s="8">
        <v>1125</v>
      </c>
      <c r="R5108" s="17">
        <f t="shared" si="318"/>
        <v>2250</v>
      </c>
      <c r="S5108" s="18">
        <f t="shared" si="319"/>
        <v>2250</v>
      </c>
    </row>
    <row r="5109" spans="1:19" x14ac:dyDescent="0.25">
      <c r="A5109" s="7" t="s">
        <v>9887</v>
      </c>
      <c r="B5109" s="7" t="s">
        <v>9888</v>
      </c>
      <c r="C5109" s="7" t="s">
        <v>37</v>
      </c>
      <c r="D5109" s="7" t="s">
        <v>38</v>
      </c>
      <c r="E5109" s="7" t="s">
        <v>39</v>
      </c>
      <c r="F5109" s="8">
        <v>15</v>
      </c>
      <c r="G5109" s="8">
        <v>5813.25</v>
      </c>
      <c r="H5109" s="8">
        <v>5813.25</v>
      </c>
      <c r="I5109" s="8">
        <v>7</v>
      </c>
      <c r="J5109" s="8">
        <v>40692.75</v>
      </c>
      <c r="K5109" s="8">
        <v>5813.25</v>
      </c>
      <c r="L5109" s="8">
        <f t="shared" si="316"/>
        <v>758.25</v>
      </c>
      <c r="M5109" s="8">
        <f t="shared" si="317"/>
        <v>5055</v>
      </c>
      <c r="N5109" s="9"/>
      <c r="O5109" s="9"/>
      <c r="P5109" s="8">
        <v>15</v>
      </c>
      <c r="Q5109" s="8">
        <v>5813.25</v>
      </c>
      <c r="R5109" s="17">
        <f t="shared" si="318"/>
        <v>0</v>
      </c>
      <c r="S5109" s="18">
        <f t="shared" si="319"/>
        <v>40692.75</v>
      </c>
    </row>
    <row r="5110" spans="1:19" x14ac:dyDescent="0.25">
      <c r="A5110" s="7" t="s">
        <v>9889</v>
      </c>
      <c r="B5110" s="7" t="s">
        <v>9890</v>
      </c>
      <c r="C5110" s="7" t="s">
        <v>37</v>
      </c>
      <c r="D5110" s="7" t="s">
        <v>38</v>
      </c>
      <c r="E5110" s="7" t="s">
        <v>39</v>
      </c>
      <c r="F5110" s="8">
        <v>15</v>
      </c>
      <c r="G5110" s="8">
        <v>964.85</v>
      </c>
      <c r="H5110" s="8">
        <v>964.85</v>
      </c>
      <c r="I5110" s="8">
        <v>1</v>
      </c>
      <c r="J5110" s="8">
        <v>964.85</v>
      </c>
      <c r="K5110" s="8">
        <v>964.85</v>
      </c>
      <c r="L5110" s="8">
        <f t="shared" si="316"/>
        <v>125.84999999999991</v>
      </c>
      <c r="M5110" s="8">
        <f t="shared" si="317"/>
        <v>839.00000000000011</v>
      </c>
      <c r="N5110" s="9"/>
      <c r="O5110" s="9"/>
      <c r="P5110" s="8">
        <v>15</v>
      </c>
      <c r="Q5110" s="8">
        <v>964.85</v>
      </c>
      <c r="R5110" s="17">
        <f t="shared" si="318"/>
        <v>0</v>
      </c>
      <c r="S5110" s="18">
        <f t="shared" si="319"/>
        <v>964.85</v>
      </c>
    </row>
    <row r="5111" spans="1:19" x14ac:dyDescent="0.25">
      <c r="A5111" s="7" t="s">
        <v>9891</v>
      </c>
      <c r="B5111" s="7" t="s">
        <v>1100</v>
      </c>
      <c r="C5111" s="7" t="s">
        <v>37</v>
      </c>
      <c r="D5111" s="7" t="s">
        <v>38</v>
      </c>
      <c r="E5111" s="7" t="s">
        <v>39</v>
      </c>
      <c r="F5111" s="8">
        <v>15</v>
      </c>
      <c r="G5111" s="8">
        <v>1093.6500000000001</v>
      </c>
      <c r="H5111" s="8">
        <v>1093.6500000000001</v>
      </c>
      <c r="I5111" s="8">
        <v>2</v>
      </c>
      <c r="J5111" s="8">
        <v>2187.3000000000002</v>
      </c>
      <c r="K5111" s="8">
        <v>1093.6500000000001</v>
      </c>
      <c r="L5111" s="8">
        <f t="shared" si="316"/>
        <v>142.64999999999998</v>
      </c>
      <c r="M5111" s="8">
        <f t="shared" si="317"/>
        <v>951.00000000000011</v>
      </c>
      <c r="N5111" s="13"/>
      <c r="O5111" s="13"/>
      <c r="P5111" s="8">
        <v>15</v>
      </c>
      <c r="Q5111" s="8">
        <v>1093.6500000000001</v>
      </c>
      <c r="R5111" s="17">
        <f t="shared" si="318"/>
        <v>0</v>
      </c>
      <c r="S5111" s="18">
        <f t="shared" si="319"/>
        <v>2187.3000000000002</v>
      </c>
    </row>
    <row r="5112" spans="1:19" x14ac:dyDescent="0.25">
      <c r="A5112" s="7" t="s">
        <v>9892</v>
      </c>
      <c r="B5112" s="7" t="s">
        <v>9893</v>
      </c>
      <c r="C5112" s="7" t="s">
        <v>37</v>
      </c>
      <c r="D5112" s="7" t="s">
        <v>38</v>
      </c>
      <c r="E5112" s="7" t="s">
        <v>39</v>
      </c>
      <c r="F5112" s="8">
        <v>15</v>
      </c>
      <c r="G5112" s="8">
        <v>243.8</v>
      </c>
      <c r="H5112" s="8">
        <v>243.8</v>
      </c>
      <c r="I5112" s="8">
        <v>1</v>
      </c>
      <c r="J5112" s="8">
        <v>243.8</v>
      </c>
      <c r="K5112" s="8">
        <v>243.8</v>
      </c>
      <c r="L5112" s="8">
        <f t="shared" si="316"/>
        <v>31.799999999999983</v>
      </c>
      <c r="M5112" s="8">
        <f t="shared" si="317"/>
        <v>212.00000000000003</v>
      </c>
      <c r="N5112" s="13"/>
      <c r="O5112" s="13"/>
      <c r="P5112" s="8">
        <v>15</v>
      </c>
      <c r="Q5112" s="8">
        <v>243.8</v>
      </c>
      <c r="R5112" s="17">
        <f t="shared" si="318"/>
        <v>0</v>
      </c>
      <c r="S5112" s="18">
        <f t="shared" si="319"/>
        <v>243.8</v>
      </c>
    </row>
    <row r="5113" spans="1:19" x14ac:dyDescent="0.25">
      <c r="A5113" s="7" t="s">
        <v>9894</v>
      </c>
      <c r="B5113" s="7" t="s">
        <v>9895</v>
      </c>
      <c r="C5113" s="7" t="s">
        <v>7400</v>
      </c>
      <c r="D5113" s="7" t="s">
        <v>7401</v>
      </c>
      <c r="E5113" s="7" t="s">
        <v>7402</v>
      </c>
      <c r="F5113" s="8">
        <v>21</v>
      </c>
      <c r="G5113" s="8">
        <v>776.77</v>
      </c>
      <c r="H5113" s="8">
        <v>776.77</v>
      </c>
      <c r="I5113" s="8">
        <v>1</v>
      </c>
      <c r="J5113" s="8">
        <v>776.77</v>
      </c>
      <c r="K5113" s="8">
        <v>776.77</v>
      </c>
      <c r="L5113" s="8">
        <f t="shared" si="316"/>
        <v>134.81132231404956</v>
      </c>
      <c r="M5113" s="8">
        <f t="shared" si="317"/>
        <v>641.95867768595042</v>
      </c>
      <c r="N5113" s="9"/>
      <c r="O5113" s="9"/>
      <c r="P5113" s="8">
        <v>21</v>
      </c>
      <c r="Q5113" s="8">
        <v>776.77</v>
      </c>
      <c r="R5113" s="17">
        <f t="shared" si="318"/>
        <v>0</v>
      </c>
      <c r="S5113" s="18">
        <f t="shared" si="319"/>
        <v>776.77</v>
      </c>
    </row>
    <row r="5114" spans="1:19" x14ac:dyDescent="0.25">
      <c r="A5114" s="7" t="s">
        <v>9898</v>
      </c>
      <c r="B5114" s="7" t="s">
        <v>9899</v>
      </c>
      <c r="C5114" s="7" t="s">
        <v>37</v>
      </c>
      <c r="D5114" s="7" t="s">
        <v>38</v>
      </c>
      <c r="E5114" s="7" t="s">
        <v>39</v>
      </c>
      <c r="F5114" s="8">
        <v>15</v>
      </c>
      <c r="G5114" s="8">
        <v>1048.8</v>
      </c>
      <c r="H5114" s="8">
        <v>1048.8</v>
      </c>
      <c r="I5114" s="8">
        <v>33</v>
      </c>
      <c r="J5114" s="8">
        <v>34610.399999999994</v>
      </c>
      <c r="K5114" s="8">
        <v>1048.7999999999997</v>
      </c>
      <c r="L5114" s="8">
        <f t="shared" si="316"/>
        <v>136.79999999999984</v>
      </c>
      <c r="M5114" s="8">
        <f t="shared" si="317"/>
        <v>911.99999999999989</v>
      </c>
      <c r="N5114" s="14">
        <v>12</v>
      </c>
      <c r="O5114" s="14">
        <v>1021.4399999999999</v>
      </c>
      <c r="P5114" s="8">
        <v>15</v>
      </c>
      <c r="Q5114" s="8">
        <v>1048.8</v>
      </c>
      <c r="R5114" s="17">
        <f t="shared" si="318"/>
        <v>33707.519999999997</v>
      </c>
      <c r="S5114" s="18">
        <f t="shared" si="319"/>
        <v>34610.399999999994</v>
      </c>
    </row>
    <row r="5115" spans="1:19" x14ac:dyDescent="0.25">
      <c r="A5115" s="7" t="s">
        <v>9900</v>
      </c>
      <c r="B5115" s="7" t="s">
        <v>9901</v>
      </c>
      <c r="C5115" s="7" t="s">
        <v>8208</v>
      </c>
      <c r="D5115" s="7" t="s">
        <v>8209</v>
      </c>
      <c r="E5115" s="7" t="s">
        <v>8210</v>
      </c>
      <c r="F5115" s="8">
        <v>21</v>
      </c>
      <c r="G5115" s="8">
        <v>16640.97</v>
      </c>
      <c r="H5115" s="8">
        <v>16640.97</v>
      </c>
      <c r="I5115" s="8">
        <v>10</v>
      </c>
      <c r="J5115" s="8">
        <v>166409.73000000001</v>
      </c>
      <c r="K5115" s="8">
        <v>16640.973000000002</v>
      </c>
      <c r="L5115" s="8">
        <f t="shared" si="316"/>
        <v>2888.1027520661155</v>
      </c>
      <c r="M5115" s="8">
        <f t="shared" si="317"/>
        <v>13752.870247933886</v>
      </c>
      <c r="N5115" s="13"/>
      <c r="O5115" s="13"/>
      <c r="P5115" s="8">
        <v>21</v>
      </c>
      <c r="Q5115" s="8">
        <v>16640.973000000002</v>
      </c>
      <c r="R5115" s="17">
        <f t="shared" si="318"/>
        <v>0</v>
      </c>
      <c r="S5115" s="18">
        <f t="shared" si="319"/>
        <v>166409.73000000001</v>
      </c>
    </row>
    <row r="5116" spans="1:19" x14ac:dyDescent="0.25">
      <c r="A5116" s="7" t="s">
        <v>9902</v>
      </c>
      <c r="B5116" s="7" t="s">
        <v>9903</v>
      </c>
      <c r="C5116" s="7" t="s">
        <v>37</v>
      </c>
      <c r="D5116" s="7" t="s">
        <v>38</v>
      </c>
      <c r="E5116" s="7" t="s">
        <v>39</v>
      </c>
      <c r="F5116" s="8">
        <v>15</v>
      </c>
      <c r="G5116" s="8">
        <v>7515.25</v>
      </c>
      <c r="H5116" s="8">
        <v>7515.25</v>
      </c>
      <c r="I5116" s="8">
        <v>3</v>
      </c>
      <c r="J5116" s="8">
        <v>22545.75</v>
      </c>
      <c r="K5116" s="8">
        <v>7515.25</v>
      </c>
      <c r="L5116" s="8">
        <f t="shared" si="316"/>
        <v>980.24999999999909</v>
      </c>
      <c r="M5116" s="8">
        <f t="shared" si="317"/>
        <v>6535.0000000000009</v>
      </c>
      <c r="N5116" s="13"/>
      <c r="O5116" s="13"/>
      <c r="P5116" s="8">
        <v>15</v>
      </c>
      <c r="Q5116" s="8">
        <v>7515.25</v>
      </c>
      <c r="R5116" s="17">
        <f t="shared" si="318"/>
        <v>0</v>
      </c>
      <c r="S5116" s="18">
        <f t="shared" si="319"/>
        <v>22545.75</v>
      </c>
    </row>
    <row r="5117" spans="1:19" x14ac:dyDescent="0.25">
      <c r="A5117" s="7" t="s">
        <v>9904</v>
      </c>
      <c r="B5117" s="7" t="s">
        <v>9905</v>
      </c>
      <c r="C5117" s="7" t="s">
        <v>37</v>
      </c>
      <c r="D5117" s="7" t="s">
        <v>38</v>
      </c>
      <c r="E5117" s="7" t="s">
        <v>39</v>
      </c>
      <c r="F5117" s="8">
        <v>15</v>
      </c>
      <c r="G5117" s="8">
        <v>7515.25</v>
      </c>
      <c r="H5117" s="8">
        <v>7515.25</v>
      </c>
      <c r="I5117" s="8">
        <v>1</v>
      </c>
      <c r="J5117" s="8">
        <v>7515.25</v>
      </c>
      <c r="K5117" s="8">
        <v>7515.25</v>
      </c>
      <c r="L5117" s="8">
        <f t="shared" si="316"/>
        <v>980.24999999999909</v>
      </c>
      <c r="M5117" s="8">
        <f t="shared" si="317"/>
        <v>6535.0000000000009</v>
      </c>
      <c r="N5117" s="13"/>
      <c r="O5117" s="13"/>
      <c r="P5117" s="8">
        <v>15</v>
      </c>
      <c r="Q5117" s="8">
        <v>7515.25</v>
      </c>
      <c r="R5117" s="17">
        <f t="shared" si="318"/>
        <v>0</v>
      </c>
      <c r="S5117" s="18">
        <f t="shared" si="319"/>
        <v>7515.25</v>
      </c>
    </row>
    <row r="5118" spans="1:19" x14ac:dyDescent="0.25">
      <c r="A5118" s="7" t="s">
        <v>9906</v>
      </c>
      <c r="B5118" s="7" t="s">
        <v>9907</v>
      </c>
      <c r="C5118" s="7" t="s">
        <v>37</v>
      </c>
      <c r="D5118" s="7" t="s">
        <v>38</v>
      </c>
      <c r="E5118" s="7" t="s">
        <v>39</v>
      </c>
      <c r="F5118" s="8">
        <v>15</v>
      </c>
      <c r="G5118" s="8">
        <v>7515.25</v>
      </c>
      <c r="H5118" s="8">
        <v>7515.25</v>
      </c>
      <c r="I5118" s="8">
        <v>1</v>
      </c>
      <c r="J5118" s="8">
        <v>7515.25</v>
      </c>
      <c r="K5118" s="8">
        <v>7515.25</v>
      </c>
      <c r="L5118" s="8">
        <f t="shared" si="316"/>
        <v>980.24999999999909</v>
      </c>
      <c r="M5118" s="8">
        <f t="shared" si="317"/>
        <v>6535.0000000000009</v>
      </c>
      <c r="N5118" s="9"/>
      <c r="O5118" s="9"/>
      <c r="P5118" s="8">
        <v>15</v>
      </c>
      <c r="Q5118" s="8">
        <v>7515.25</v>
      </c>
      <c r="R5118" s="17">
        <f t="shared" si="318"/>
        <v>0</v>
      </c>
      <c r="S5118" s="18">
        <f t="shared" si="319"/>
        <v>7515.25</v>
      </c>
    </row>
    <row r="5119" spans="1:19" x14ac:dyDescent="0.25">
      <c r="A5119" s="7" t="s">
        <v>9908</v>
      </c>
      <c r="B5119" s="7" t="s">
        <v>9909</v>
      </c>
      <c r="C5119" s="7" t="s">
        <v>37</v>
      </c>
      <c r="D5119" s="7" t="s">
        <v>38</v>
      </c>
      <c r="E5119" s="7" t="s">
        <v>39</v>
      </c>
      <c r="F5119" s="8">
        <v>15</v>
      </c>
      <c r="G5119" s="8">
        <v>905.05</v>
      </c>
      <c r="H5119" s="8">
        <v>905.05</v>
      </c>
      <c r="I5119" s="8">
        <v>25</v>
      </c>
      <c r="J5119" s="8">
        <v>22626.249999999993</v>
      </c>
      <c r="K5119" s="8">
        <v>905.04999999999973</v>
      </c>
      <c r="L5119" s="8">
        <f t="shared" si="316"/>
        <v>118.04999999999995</v>
      </c>
      <c r="M5119" s="8">
        <f t="shared" si="317"/>
        <v>786.99999999999977</v>
      </c>
      <c r="N5119" s="9"/>
      <c r="O5119" s="9"/>
      <c r="P5119" s="8">
        <v>15</v>
      </c>
      <c r="Q5119" s="8">
        <v>905.05</v>
      </c>
      <c r="R5119" s="17">
        <f t="shared" si="318"/>
        <v>0</v>
      </c>
      <c r="S5119" s="18">
        <f t="shared" si="319"/>
        <v>22626.249999999993</v>
      </c>
    </row>
    <row r="5120" spans="1:19" x14ac:dyDescent="0.25">
      <c r="A5120" s="7" t="s">
        <v>9910</v>
      </c>
      <c r="B5120" s="7" t="s">
        <v>9911</v>
      </c>
      <c r="C5120" s="7" t="s">
        <v>7205</v>
      </c>
      <c r="D5120" s="7" t="s">
        <v>7206</v>
      </c>
      <c r="E5120" s="7" t="s">
        <v>7207</v>
      </c>
      <c r="F5120" s="8">
        <v>21</v>
      </c>
      <c r="G5120" s="8">
        <v>2.1800000000000002</v>
      </c>
      <c r="H5120" s="8">
        <v>2.1800000000000002</v>
      </c>
      <c r="I5120" s="8">
        <v>30600</v>
      </c>
      <c r="J5120" s="8">
        <v>66646.800000000032</v>
      </c>
      <c r="K5120" s="8">
        <v>2.1780000000000008</v>
      </c>
      <c r="L5120" s="8">
        <f t="shared" si="316"/>
        <v>0.37800000000000011</v>
      </c>
      <c r="M5120" s="8">
        <f t="shared" si="317"/>
        <v>1.8000000000000007</v>
      </c>
      <c r="N5120" s="8">
        <v>12</v>
      </c>
      <c r="O5120" s="8">
        <v>2.016</v>
      </c>
      <c r="P5120" s="8">
        <v>21</v>
      </c>
      <c r="Q5120" s="8">
        <v>2.1779999999999999</v>
      </c>
      <c r="R5120" s="17">
        <f t="shared" si="318"/>
        <v>61689.599999999999</v>
      </c>
      <c r="S5120" s="18">
        <f t="shared" si="319"/>
        <v>66646.800000000032</v>
      </c>
    </row>
    <row r="5121" spans="1:19" x14ac:dyDescent="0.25">
      <c r="A5121" s="7" t="s">
        <v>9928</v>
      </c>
      <c r="B5121" s="7" t="s">
        <v>9929</v>
      </c>
      <c r="C5121" s="7" t="s">
        <v>37</v>
      </c>
      <c r="D5121" s="7" t="s">
        <v>38</v>
      </c>
      <c r="E5121" s="7" t="s">
        <v>39</v>
      </c>
      <c r="F5121" s="8">
        <v>21</v>
      </c>
      <c r="G5121" s="8">
        <v>888.15</v>
      </c>
      <c r="H5121" s="8">
        <v>888.15</v>
      </c>
      <c r="I5121" s="8">
        <v>1</v>
      </c>
      <c r="J5121" s="8">
        <v>888.15</v>
      </c>
      <c r="K5121" s="8">
        <v>888.15</v>
      </c>
      <c r="L5121" s="8">
        <f t="shared" si="316"/>
        <v>154.14173553719002</v>
      </c>
      <c r="M5121" s="8">
        <f t="shared" si="317"/>
        <v>734.00826446280996</v>
      </c>
      <c r="N5121" s="14">
        <v>21</v>
      </c>
      <c r="O5121" s="14">
        <v>888.15</v>
      </c>
      <c r="P5121" s="8">
        <v>21</v>
      </c>
      <c r="Q5121" s="8">
        <v>888.15</v>
      </c>
      <c r="R5121" s="17">
        <f t="shared" si="318"/>
        <v>888.15</v>
      </c>
      <c r="S5121" s="18">
        <f t="shared" si="319"/>
        <v>888.15</v>
      </c>
    </row>
    <row r="5122" spans="1:19" x14ac:dyDescent="0.25">
      <c r="A5122" s="7" t="s">
        <v>9930</v>
      </c>
      <c r="B5122" s="7" t="s">
        <v>9931</v>
      </c>
      <c r="C5122" s="7" t="s">
        <v>37</v>
      </c>
      <c r="D5122" s="7" t="s">
        <v>38</v>
      </c>
      <c r="E5122" s="7" t="s">
        <v>39</v>
      </c>
      <c r="F5122" s="8">
        <v>15</v>
      </c>
      <c r="G5122" s="8">
        <v>3960</v>
      </c>
      <c r="H5122" s="8">
        <v>3960</v>
      </c>
      <c r="I5122" s="8">
        <v>3</v>
      </c>
      <c r="J5122" s="8">
        <v>11880</v>
      </c>
      <c r="K5122" s="8">
        <v>3960</v>
      </c>
      <c r="L5122" s="8">
        <f t="shared" ref="L5122:L5185" si="320">K5122-M5122</f>
        <v>516.52173913043453</v>
      </c>
      <c r="M5122" s="8">
        <f t="shared" ref="M5122:M5185" si="321">K5122/((100+F5122)/100)</f>
        <v>3443.4782608695655</v>
      </c>
      <c r="N5122" s="13"/>
      <c r="O5122" s="13"/>
      <c r="P5122" s="8">
        <v>15</v>
      </c>
      <c r="Q5122" s="8">
        <v>3960</v>
      </c>
      <c r="R5122" s="17">
        <f t="shared" ref="R5122:R5185" si="322">I5122*O5122</f>
        <v>0</v>
      </c>
      <c r="S5122" s="18">
        <f t="shared" si="319"/>
        <v>11880</v>
      </c>
    </row>
    <row r="5123" spans="1:19" x14ac:dyDescent="0.25">
      <c r="A5123" s="7" t="s">
        <v>9932</v>
      </c>
      <c r="B5123" s="7" t="s">
        <v>9933</v>
      </c>
      <c r="C5123" s="7" t="s">
        <v>14</v>
      </c>
      <c r="D5123" s="7" t="s">
        <v>15</v>
      </c>
      <c r="E5123" s="7" t="s">
        <v>2322</v>
      </c>
      <c r="F5123" s="8">
        <v>21</v>
      </c>
      <c r="G5123" s="8">
        <v>653.4</v>
      </c>
      <c r="H5123" s="8">
        <v>653.4</v>
      </c>
      <c r="I5123" s="8">
        <v>40</v>
      </c>
      <c r="J5123" s="8">
        <v>26136</v>
      </c>
      <c r="K5123" s="8">
        <v>653.4</v>
      </c>
      <c r="L5123" s="8">
        <f t="shared" si="320"/>
        <v>113.39999999999998</v>
      </c>
      <c r="M5123" s="8">
        <f t="shared" si="321"/>
        <v>540</v>
      </c>
      <c r="N5123" s="13"/>
      <c r="O5123" s="13"/>
      <c r="P5123" s="8">
        <v>21</v>
      </c>
      <c r="Q5123" s="8">
        <v>653.4</v>
      </c>
      <c r="R5123" s="17">
        <f t="shared" si="322"/>
        <v>0</v>
      </c>
      <c r="S5123" s="18">
        <f t="shared" ref="S5123:S5186" si="323">J5123</f>
        <v>26136</v>
      </c>
    </row>
    <row r="5124" spans="1:19" x14ac:dyDescent="0.25">
      <c r="A5124" s="7" t="s">
        <v>9934</v>
      </c>
      <c r="B5124" s="7" t="s">
        <v>9935</v>
      </c>
      <c r="C5124" s="7" t="s">
        <v>14</v>
      </c>
      <c r="D5124" s="7" t="s">
        <v>15</v>
      </c>
      <c r="E5124" s="7" t="s">
        <v>2322</v>
      </c>
      <c r="F5124" s="8">
        <v>21</v>
      </c>
      <c r="G5124" s="8">
        <v>14.64</v>
      </c>
      <c r="H5124" s="8">
        <v>14.64</v>
      </c>
      <c r="I5124" s="8">
        <v>1120</v>
      </c>
      <c r="J5124" s="8">
        <v>16397.919999999991</v>
      </c>
      <c r="K5124" s="8">
        <v>14.640999999999991</v>
      </c>
      <c r="L5124" s="8">
        <f t="shared" si="320"/>
        <v>2.5409999999999986</v>
      </c>
      <c r="M5124" s="8">
        <f t="shared" si="321"/>
        <v>12.099999999999993</v>
      </c>
      <c r="N5124" s="9"/>
      <c r="O5124" s="9"/>
      <c r="P5124" s="8">
        <v>21</v>
      </c>
      <c r="Q5124" s="8">
        <v>14.640999999999998</v>
      </c>
      <c r="R5124" s="17">
        <f t="shared" si="322"/>
        <v>0</v>
      </c>
      <c r="S5124" s="18">
        <f t="shared" si="323"/>
        <v>16397.919999999991</v>
      </c>
    </row>
    <row r="5125" spans="1:19" x14ac:dyDescent="0.25">
      <c r="A5125" s="7" t="s">
        <v>9938</v>
      </c>
      <c r="B5125" s="7" t="s">
        <v>9939</v>
      </c>
      <c r="C5125" s="7" t="s">
        <v>7400</v>
      </c>
      <c r="D5125" s="7" t="s">
        <v>7401</v>
      </c>
      <c r="E5125" s="7" t="s">
        <v>7402</v>
      </c>
      <c r="F5125" s="8">
        <v>21</v>
      </c>
      <c r="G5125" s="8">
        <v>52.09</v>
      </c>
      <c r="H5125" s="8">
        <v>52.09</v>
      </c>
      <c r="I5125" s="8">
        <v>120</v>
      </c>
      <c r="J5125" s="8">
        <v>6250.86</v>
      </c>
      <c r="K5125" s="8">
        <v>52.090499999999999</v>
      </c>
      <c r="L5125" s="8">
        <f t="shared" si="320"/>
        <v>9.0405000000000015</v>
      </c>
      <c r="M5125" s="8">
        <f t="shared" si="321"/>
        <v>43.05</v>
      </c>
      <c r="N5125" s="9"/>
      <c r="O5125" s="9"/>
      <c r="P5125" s="8">
        <v>21</v>
      </c>
      <c r="Q5125" s="8">
        <v>52.090499999999999</v>
      </c>
      <c r="R5125" s="17">
        <f t="shared" si="322"/>
        <v>0</v>
      </c>
      <c r="S5125" s="18">
        <f t="shared" si="323"/>
        <v>6250.86</v>
      </c>
    </row>
    <row r="5126" spans="1:19" x14ac:dyDescent="0.25">
      <c r="A5126" s="7" t="s">
        <v>9942</v>
      </c>
      <c r="B5126" s="7" t="s">
        <v>9943</v>
      </c>
      <c r="C5126" s="7" t="s">
        <v>32</v>
      </c>
      <c r="D5126" s="7" t="s">
        <v>33</v>
      </c>
      <c r="E5126" s="7" t="s">
        <v>34</v>
      </c>
      <c r="F5126" s="8">
        <v>15</v>
      </c>
      <c r="G5126" s="8">
        <v>8625</v>
      </c>
      <c r="H5126" s="8">
        <v>8625</v>
      </c>
      <c r="I5126" s="8">
        <v>1</v>
      </c>
      <c r="J5126" s="8">
        <v>8625</v>
      </c>
      <c r="K5126" s="8">
        <v>8625</v>
      </c>
      <c r="L5126" s="8">
        <f t="shared" si="320"/>
        <v>1124.9999999999991</v>
      </c>
      <c r="M5126" s="8">
        <f t="shared" si="321"/>
        <v>7500.0000000000009</v>
      </c>
      <c r="N5126" s="9"/>
      <c r="O5126" s="9"/>
      <c r="P5126" s="8">
        <v>15</v>
      </c>
      <c r="Q5126" s="8">
        <v>8625</v>
      </c>
      <c r="R5126" s="17">
        <f t="shared" si="322"/>
        <v>0</v>
      </c>
      <c r="S5126" s="18">
        <f t="shared" si="323"/>
        <v>8625</v>
      </c>
    </row>
    <row r="5127" spans="1:19" x14ac:dyDescent="0.25">
      <c r="A5127" s="7" t="s">
        <v>9946</v>
      </c>
      <c r="B5127" s="7" t="s">
        <v>9947</v>
      </c>
      <c r="C5127" s="7" t="s">
        <v>32</v>
      </c>
      <c r="D5127" s="7" t="s">
        <v>33</v>
      </c>
      <c r="E5127" s="7" t="s">
        <v>34</v>
      </c>
      <c r="F5127" s="8">
        <v>15</v>
      </c>
      <c r="G5127" s="8">
        <v>8625</v>
      </c>
      <c r="H5127" s="8">
        <v>8625</v>
      </c>
      <c r="I5127" s="8">
        <v>2</v>
      </c>
      <c r="J5127" s="8">
        <v>17250</v>
      </c>
      <c r="K5127" s="8">
        <v>8625</v>
      </c>
      <c r="L5127" s="8">
        <f t="shared" si="320"/>
        <v>1124.9999999999991</v>
      </c>
      <c r="M5127" s="8">
        <f t="shared" si="321"/>
        <v>7500.0000000000009</v>
      </c>
      <c r="N5127" s="13"/>
      <c r="O5127" s="13"/>
      <c r="P5127" s="8">
        <v>15</v>
      </c>
      <c r="Q5127" s="8">
        <v>8625</v>
      </c>
      <c r="R5127" s="17">
        <f t="shared" si="322"/>
        <v>0</v>
      </c>
      <c r="S5127" s="18">
        <f t="shared" si="323"/>
        <v>17250</v>
      </c>
    </row>
    <row r="5128" spans="1:19" x14ac:dyDescent="0.25">
      <c r="A5128" s="7" t="s">
        <v>9948</v>
      </c>
      <c r="B5128" s="7" t="s">
        <v>9949</v>
      </c>
      <c r="C5128" s="7" t="s">
        <v>7539</v>
      </c>
      <c r="D5128" s="7" t="s">
        <v>7540</v>
      </c>
      <c r="E5128" s="7" t="s">
        <v>7541</v>
      </c>
      <c r="F5128" s="8">
        <v>21</v>
      </c>
      <c r="G5128" s="8">
        <v>769.56</v>
      </c>
      <c r="H5128" s="8">
        <v>769.56</v>
      </c>
      <c r="I5128" s="8">
        <v>3</v>
      </c>
      <c r="J5128" s="8">
        <v>2308.6799999999998</v>
      </c>
      <c r="K5128" s="8">
        <v>769.56</v>
      </c>
      <c r="L5128" s="8">
        <f t="shared" si="320"/>
        <v>133.55999999999995</v>
      </c>
      <c r="M5128" s="8">
        <f t="shared" si="321"/>
        <v>636</v>
      </c>
      <c r="N5128" s="13"/>
      <c r="O5128" s="13"/>
      <c r="P5128" s="8">
        <v>21</v>
      </c>
      <c r="Q5128" s="8">
        <v>769.56</v>
      </c>
      <c r="R5128" s="17">
        <f t="shared" si="322"/>
        <v>0</v>
      </c>
      <c r="S5128" s="18">
        <f t="shared" si="323"/>
        <v>2308.6799999999998</v>
      </c>
    </row>
    <row r="5129" spans="1:19" x14ac:dyDescent="0.25">
      <c r="A5129" s="7" t="s">
        <v>9950</v>
      </c>
      <c r="B5129" s="7" t="s">
        <v>9951</v>
      </c>
      <c r="C5129" s="7" t="s">
        <v>37</v>
      </c>
      <c r="D5129" s="7" t="s">
        <v>38</v>
      </c>
      <c r="E5129" s="7" t="s">
        <v>39</v>
      </c>
      <c r="F5129" s="8">
        <v>15</v>
      </c>
      <c r="G5129" s="8">
        <v>905.05</v>
      </c>
      <c r="H5129" s="8">
        <v>905.05</v>
      </c>
      <c r="I5129" s="8">
        <v>24</v>
      </c>
      <c r="J5129" s="8">
        <v>21721.199999999997</v>
      </c>
      <c r="K5129" s="8">
        <v>905.04999999999984</v>
      </c>
      <c r="L5129" s="8">
        <f t="shared" si="320"/>
        <v>118.04999999999995</v>
      </c>
      <c r="M5129" s="8">
        <f t="shared" si="321"/>
        <v>786.99999999999989</v>
      </c>
      <c r="N5129" s="9"/>
      <c r="O5129" s="9"/>
      <c r="P5129" s="8">
        <v>15</v>
      </c>
      <c r="Q5129" s="8">
        <v>905.05</v>
      </c>
      <c r="R5129" s="17">
        <f t="shared" si="322"/>
        <v>0</v>
      </c>
      <c r="S5129" s="18">
        <f t="shared" si="323"/>
        <v>21721.199999999997</v>
      </c>
    </row>
    <row r="5130" spans="1:19" x14ac:dyDescent="0.25">
      <c r="A5130" s="7" t="s">
        <v>9952</v>
      </c>
      <c r="B5130" s="7" t="s">
        <v>9953</v>
      </c>
      <c r="C5130" s="7" t="s">
        <v>7400</v>
      </c>
      <c r="D5130" s="7" t="s">
        <v>7401</v>
      </c>
      <c r="E5130" s="7" t="s">
        <v>7402</v>
      </c>
      <c r="F5130" s="8">
        <v>21</v>
      </c>
      <c r="G5130" s="8">
        <v>1125</v>
      </c>
      <c r="H5130" s="8">
        <v>1125</v>
      </c>
      <c r="I5130" s="8">
        <v>2</v>
      </c>
      <c r="J5130" s="8">
        <v>2250</v>
      </c>
      <c r="K5130" s="8">
        <v>1125</v>
      </c>
      <c r="L5130" s="8">
        <f t="shared" si="320"/>
        <v>195.24793388429748</v>
      </c>
      <c r="M5130" s="8">
        <f t="shared" si="321"/>
        <v>929.75206611570252</v>
      </c>
      <c r="N5130" s="13"/>
      <c r="O5130" s="13"/>
      <c r="P5130" s="8">
        <v>21</v>
      </c>
      <c r="Q5130" s="8">
        <v>1125</v>
      </c>
      <c r="R5130" s="17">
        <f t="shared" si="322"/>
        <v>0</v>
      </c>
      <c r="S5130" s="18">
        <f t="shared" si="323"/>
        <v>2250</v>
      </c>
    </row>
    <row r="5131" spans="1:19" x14ac:dyDescent="0.25">
      <c r="A5131" s="7" t="s">
        <v>9954</v>
      </c>
      <c r="B5131" s="7" t="s">
        <v>9955</v>
      </c>
      <c r="C5131" s="7" t="s">
        <v>7375</v>
      </c>
      <c r="D5131" s="7" t="s">
        <v>7376</v>
      </c>
      <c r="E5131" s="7" t="s">
        <v>7377</v>
      </c>
      <c r="F5131" s="8">
        <v>15</v>
      </c>
      <c r="G5131" s="8">
        <v>42.03</v>
      </c>
      <c r="H5131" s="8">
        <v>42.03</v>
      </c>
      <c r="I5131" s="8">
        <v>108</v>
      </c>
      <c r="J5131" s="8">
        <v>4539.03</v>
      </c>
      <c r="K5131" s="8">
        <v>42.028055555555554</v>
      </c>
      <c r="L5131" s="8">
        <f t="shared" si="320"/>
        <v>5.4819202898550685</v>
      </c>
      <c r="M5131" s="8">
        <f t="shared" si="321"/>
        <v>36.546135265700485</v>
      </c>
      <c r="N5131" s="9"/>
      <c r="O5131" s="9"/>
      <c r="P5131" s="8">
        <v>15</v>
      </c>
      <c r="Q5131" s="8">
        <v>42.028055555555554</v>
      </c>
      <c r="R5131" s="17">
        <f t="shared" si="322"/>
        <v>0</v>
      </c>
      <c r="S5131" s="18">
        <f t="shared" si="323"/>
        <v>4539.03</v>
      </c>
    </row>
    <row r="5132" spans="1:19" x14ac:dyDescent="0.25">
      <c r="A5132" s="7" t="s">
        <v>9956</v>
      </c>
      <c r="B5132" s="7" t="s">
        <v>9957</v>
      </c>
      <c r="C5132" s="7" t="s">
        <v>7400</v>
      </c>
      <c r="D5132" s="7" t="s">
        <v>7401</v>
      </c>
      <c r="E5132" s="7" t="s">
        <v>7402</v>
      </c>
      <c r="F5132" s="8">
        <v>21</v>
      </c>
      <c r="G5132" s="8">
        <v>422.5</v>
      </c>
      <c r="H5132" s="8">
        <v>422.5</v>
      </c>
      <c r="I5132" s="8">
        <v>6</v>
      </c>
      <c r="J5132" s="8">
        <v>2535</v>
      </c>
      <c r="K5132" s="8">
        <v>422.5</v>
      </c>
      <c r="L5132" s="8">
        <f t="shared" si="320"/>
        <v>73.326446280991718</v>
      </c>
      <c r="M5132" s="8">
        <f t="shared" si="321"/>
        <v>349.17355371900828</v>
      </c>
      <c r="N5132" s="9"/>
      <c r="O5132" s="9"/>
      <c r="P5132" s="8">
        <v>21</v>
      </c>
      <c r="Q5132" s="8">
        <v>422.5</v>
      </c>
      <c r="R5132" s="17">
        <f t="shared" si="322"/>
        <v>0</v>
      </c>
      <c r="S5132" s="18">
        <f t="shared" si="323"/>
        <v>2535</v>
      </c>
    </row>
    <row r="5133" spans="1:19" x14ac:dyDescent="0.25">
      <c r="A5133" s="7" t="s">
        <v>9958</v>
      </c>
      <c r="B5133" s="7" t="s">
        <v>9959</v>
      </c>
      <c r="C5133" s="7" t="s">
        <v>7375</v>
      </c>
      <c r="D5133" s="7" t="s">
        <v>7376</v>
      </c>
      <c r="E5133" s="7" t="s">
        <v>7377</v>
      </c>
      <c r="F5133" s="8">
        <v>15</v>
      </c>
      <c r="G5133" s="8">
        <v>231.92</v>
      </c>
      <c r="H5133" s="8">
        <v>231.92</v>
      </c>
      <c r="I5133" s="8">
        <v>60</v>
      </c>
      <c r="J5133" s="8">
        <v>13915</v>
      </c>
      <c r="K5133" s="8">
        <v>231.91666666666666</v>
      </c>
      <c r="L5133" s="8">
        <f t="shared" si="320"/>
        <v>30.249999999999972</v>
      </c>
      <c r="M5133" s="8">
        <f t="shared" si="321"/>
        <v>201.66666666666669</v>
      </c>
      <c r="N5133" s="13"/>
      <c r="O5133" s="13"/>
      <c r="P5133" s="8">
        <v>15</v>
      </c>
      <c r="Q5133" s="8">
        <v>231.91666666666666</v>
      </c>
      <c r="R5133" s="17">
        <f t="shared" si="322"/>
        <v>0</v>
      </c>
      <c r="S5133" s="18">
        <f t="shared" si="323"/>
        <v>13915</v>
      </c>
    </row>
    <row r="5134" spans="1:19" x14ac:dyDescent="0.25">
      <c r="A5134" s="7" t="s">
        <v>9960</v>
      </c>
      <c r="B5134" s="7" t="s">
        <v>9961</v>
      </c>
      <c r="C5134" s="7" t="s">
        <v>37</v>
      </c>
      <c r="D5134" s="7" t="s">
        <v>38</v>
      </c>
      <c r="E5134" s="7" t="s">
        <v>39</v>
      </c>
      <c r="F5134" s="8">
        <v>15</v>
      </c>
      <c r="G5134" s="8">
        <v>3960</v>
      </c>
      <c r="H5134" s="8">
        <v>3960</v>
      </c>
      <c r="I5134" s="8">
        <v>2</v>
      </c>
      <c r="J5134" s="8">
        <v>7920</v>
      </c>
      <c r="K5134" s="8">
        <v>3960</v>
      </c>
      <c r="L5134" s="8">
        <f t="shared" si="320"/>
        <v>516.52173913043453</v>
      </c>
      <c r="M5134" s="8">
        <f t="shared" si="321"/>
        <v>3443.4782608695655</v>
      </c>
      <c r="N5134" s="9"/>
      <c r="O5134" s="9"/>
      <c r="P5134" s="8">
        <v>15</v>
      </c>
      <c r="Q5134" s="8">
        <v>3960</v>
      </c>
      <c r="R5134" s="17">
        <f t="shared" si="322"/>
        <v>0</v>
      </c>
      <c r="S5134" s="18">
        <f t="shared" si="323"/>
        <v>7920</v>
      </c>
    </row>
    <row r="5135" spans="1:19" x14ac:dyDescent="0.25">
      <c r="A5135" s="7" t="s">
        <v>9962</v>
      </c>
      <c r="B5135" s="7" t="s">
        <v>9963</v>
      </c>
      <c r="C5135" s="7" t="s">
        <v>37</v>
      </c>
      <c r="D5135" s="7" t="s">
        <v>38</v>
      </c>
      <c r="E5135" s="7" t="s">
        <v>39</v>
      </c>
      <c r="F5135" s="8">
        <v>15</v>
      </c>
      <c r="G5135" s="8">
        <v>478.52</v>
      </c>
      <c r="H5135" s="8">
        <v>550.29999999999995</v>
      </c>
      <c r="I5135" s="8">
        <v>3</v>
      </c>
      <c r="J5135" s="8">
        <v>1650.8999999999999</v>
      </c>
      <c r="K5135" s="8">
        <v>550.29999999999995</v>
      </c>
      <c r="L5135" s="8">
        <f t="shared" si="320"/>
        <v>71.778260869565202</v>
      </c>
      <c r="M5135" s="8">
        <f t="shared" si="321"/>
        <v>478.52173913043475</v>
      </c>
      <c r="N5135" s="9"/>
      <c r="O5135" s="9"/>
      <c r="P5135" s="8">
        <v>15</v>
      </c>
      <c r="Q5135" s="8">
        <v>550.29999999999995</v>
      </c>
      <c r="R5135" s="17">
        <f t="shared" si="322"/>
        <v>0</v>
      </c>
      <c r="S5135" s="18">
        <f t="shared" si="323"/>
        <v>1650.8999999999999</v>
      </c>
    </row>
    <row r="5136" spans="1:19" x14ac:dyDescent="0.25">
      <c r="A5136" s="7" t="s">
        <v>9966</v>
      </c>
      <c r="B5136" s="7" t="s">
        <v>9967</v>
      </c>
      <c r="C5136" s="7" t="s">
        <v>14</v>
      </c>
      <c r="D5136" s="7" t="s">
        <v>15</v>
      </c>
      <c r="E5136" s="7" t="s">
        <v>2322</v>
      </c>
      <c r="F5136" s="8">
        <v>15</v>
      </c>
      <c r="G5136" s="8">
        <v>29014.5</v>
      </c>
      <c r="H5136" s="8">
        <v>29014.5</v>
      </c>
      <c r="I5136" s="8">
        <v>11</v>
      </c>
      <c r="J5136" s="8">
        <v>319159.5</v>
      </c>
      <c r="K5136" s="8">
        <v>29014.5</v>
      </c>
      <c r="L5136" s="8">
        <f t="shared" si="320"/>
        <v>3784.4999999999964</v>
      </c>
      <c r="M5136" s="8">
        <f t="shared" si="321"/>
        <v>25230.000000000004</v>
      </c>
      <c r="N5136" s="9"/>
      <c r="O5136" s="9"/>
      <c r="P5136" s="8">
        <v>15</v>
      </c>
      <c r="Q5136" s="8">
        <v>29014.5</v>
      </c>
      <c r="R5136" s="17">
        <f t="shared" si="322"/>
        <v>0</v>
      </c>
      <c r="S5136" s="18">
        <f t="shared" si="323"/>
        <v>319159.5</v>
      </c>
    </row>
    <row r="5137" spans="1:19" x14ac:dyDescent="0.25">
      <c r="A5137" s="7" t="s">
        <v>9970</v>
      </c>
      <c r="B5137" s="7" t="s">
        <v>9971</v>
      </c>
      <c r="C5137" s="7" t="s">
        <v>14</v>
      </c>
      <c r="D5137" s="7" t="s">
        <v>15</v>
      </c>
      <c r="E5137" s="7" t="s">
        <v>7768</v>
      </c>
      <c r="F5137" s="8">
        <v>21</v>
      </c>
      <c r="G5137" s="8">
        <v>26.26</v>
      </c>
      <c r="H5137" s="8">
        <v>26.26</v>
      </c>
      <c r="I5137" s="8">
        <v>1200</v>
      </c>
      <c r="J5137" s="8">
        <v>31508.399999999991</v>
      </c>
      <c r="K5137" s="8">
        <v>26.256999999999991</v>
      </c>
      <c r="L5137" s="8">
        <f t="shared" si="320"/>
        <v>4.5569999999999986</v>
      </c>
      <c r="M5137" s="8">
        <f t="shared" si="321"/>
        <v>21.699999999999992</v>
      </c>
      <c r="N5137" s="14">
        <v>12</v>
      </c>
      <c r="O5137" s="14">
        <v>24.303999999999998</v>
      </c>
      <c r="P5137" s="8">
        <v>21</v>
      </c>
      <c r="Q5137" s="8">
        <v>26.256999999999998</v>
      </c>
      <c r="R5137" s="17">
        <f t="shared" si="322"/>
        <v>29164.799999999999</v>
      </c>
      <c r="S5137" s="18">
        <f t="shared" si="323"/>
        <v>31508.399999999991</v>
      </c>
    </row>
    <row r="5138" spans="1:19" x14ac:dyDescent="0.25">
      <c r="A5138" s="7" t="s">
        <v>9972</v>
      </c>
      <c r="B5138" s="7" t="s">
        <v>9973</v>
      </c>
      <c r="C5138" s="7" t="s">
        <v>7886</v>
      </c>
      <c r="D5138" s="7" t="s">
        <v>7887</v>
      </c>
      <c r="E5138" s="7" t="s">
        <v>7888</v>
      </c>
      <c r="F5138" s="8">
        <v>21</v>
      </c>
      <c r="G5138" s="8">
        <v>89.42</v>
      </c>
      <c r="H5138" s="8">
        <v>89.42</v>
      </c>
      <c r="I5138" s="8">
        <v>10</v>
      </c>
      <c r="J5138" s="8">
        <v>894.19</v>
      </c>
      <c r="K5138" s="8">
        <v>89.419000000000011</v>
      </c>
      <c r="L5138" s="8">
        <f t="shared" si="320"/>
        <v>15.519000000000005</v>
      </c>
      <c r="M5138" s="8">
        <f t="shared" si="321"/>
        <v>73.900000000000006</v>
      </c>
      <c r="N5138" s="9"/>
      <c r="O5138" s="9"/>
      <c r="P5138" s="8">
        <v>21</v>
      </c>
      <c r="Q5138" s="8">
        <v>89.419000000000011</v>
      </c>
      <c r="R5138" s="17">
        <f t="shared" si="322"/>
        <v>0</v>
      </c>
      <c r="S5138" s="18">
        <f t="shared" si="323"/>
        <v>894.19</v>
      </c>
    </row>
    <row r="5139" spans="1:19" x14ac:dyDescent="0.25">
      <c r="A5139" s="7" t="s">
        <v>9974</v>
      </c>
      <c r="B5139" s="7" t="s">
        <v>9975</v>
      </c>
      <c r="C5139" s="7" t="s">
        <v>7886</v>
      </c>
      <c r="D5139" s="7" t="s">
        <v>7887</v>
      </c>
      <c r="E5139" s="7" t="s">
        <v>7888</v>
      </c>
      <c r="F5139" s="8">
        <v>21</v>
      </c>
      <c r="G5139" s="8">
        <v>137.94</v>
      </c>
      <c r="H5139" s="8">
        <v>137.94</v>
      </c>
      <c r="I5139" s="8">
        <v>310</v>
      </c>
      <c r="J5139" s="8">
        <v>42761.399999999994</v>
      </c>
      <c r="K5139" s="8">
        <v>137.93999999999997</v>
      </c>
      <c r="L5139" s="8">
        <f t="shared" si="320"/>
        <v>23.939999999999998</v>
      </c>
      <c r="M5139" s="8">
        <f t="shared" si="321"/>
        <v>113.99999999999997</v>
      </c>
      <c r="N5139" s="14">
        <v>12</v>
      </c>
      <c r="O5139" s="14">
        <v>127.68</v>
      </c>
      <c r="P5139" s="8">
        <v>21</v>
      </c>
      <c r="Q5139" s="8">
        <v>137.94</v>
      </c>
      <c r="R5139" s="17">
        <f t="shared" si="322"/>
        <v>39580.800000000003</v>
      </c>
      <c r="S5139" s="18">
        <f t="shared" si="323"/>
        <v>42761.399999999994</v>
      </c>
    </row>
    <row r="5140" spans="1:19" x14ac:dyDescent="0.25">
      <c r="A5140" s="7" t="s">
        <v>9976</v>
      </c>
      <c r="B5140" s="7" t="s">
        <v>9977</v>
      </c>
      <c r="C5140" s="7" t="s">
        <v>14</v>
      </c>
      <c r="D5140" s="7" t="s">
        <v>15</v>
      </c>
      <c r="E5140" s="7" t="s">
        <v>2322</v>
      </c>
      <c r="F5140" s="8">
        <v>21</v>
      </c>
      <c r="G5140" s="8">
        <v>27.49</v>
      </c>
      <c r="H5140" s="8">
        <v>27.49</v>
      </c>
      <c r="I5140" s="8">
        <v>3300</v>
      </c>
      <c r="J5140" s="8">
        <v>90720.959999999977</v>
      </c>
      <c r="K5140" s="8">
        <v>27.491199999999992</v>
      </c>
      <c r="L5140" s="8">
        <f t="shared" si="320"/>
        <v>4.7711999999999968</v>
      </c>
      <c r="M5140" s="8">
        <f t="shared" si="321"/>
        <v>22.719999999999995</v>
      </c>
      <c r="N5140" s="9"/>
      <c r="O5140" s="9"/>
      <c r="P5140" s="8">
        <v>21</v>
      </c>
      <c r="Q5140" s="8">
        <v>27.491200000000003</v>
      </c>
      <c r="R5140" s="17">
        <f t="shared" si="322"/>
        <v>0</v>
      </c>
      <c r="S5140" s="18">
        <f t="shared" si="323"/>
        <v>90720.959999999977</v>
      </c>
    </row>
    <row r="5141" spans="1:19" x14ac:dyDescent="0.25">
      <c r="A5141" s="7" t="s">
        <v>9982</v>
      </c>
      <c r="B5141" s="7" t="s">
        <v>9983</v>
      </c>
      <c r="C5141" s="7" t="s">
        <v>7400</v>
      </c>
      <c r="D5141" s="7" t="s">
        <v>7401</v>
      </c>
      <c r="E5141" s="7" t="s">
        <v>7402</v>
      </c>
      <c r="F5141" s="8">
        <v>21</v>
      </c>
      <c r="G5141" s="8">
        <v>1094.98</v>
      </c>
      <c r="H5141" s="8">
        <v>1094.98</v>
      </c>
      <c r="I5141" s="8">
        <v>1</v>
      </c>
      <c r="J5141" s="8">
        <v>1094.98</v>
      </c>
      <c r="K5141" s="8">
        <v>1094.98</v>
      </c>
      <c r="L5141" s="8">
        <f t="shared" si="320"/>
        <v>190.03785123966941</v>
      </c>
      <c r="M5141" s="8">
        <f t="shared" si="321"/>
        <v>904.94214876033061</v>
      </c>
      <c r="N5141" s="13"/>
      <c r="O5141" s="13"/>
      <c r="P5141" s="8">
        <v>21</v>
      </c>
      <c r="Q5141" s="8">
        <v>1094.98</v>
      </c>
      <c r="R5141" s="17">
        <f t="shared" si="322"/>
        <v>0</v>
      </c>
      <c r="S5141" s="18">
        <f t="shared" si="323"/>
        <v>1094.98</v>
      </c>
    </row>
    <row r="5142" spans="1:19" x14ac:dyDescent="0.25">
      <c r="A5142" s="7" t="s">
        <v>9984</v>
      </c>
      <c r="B5142" s="7" t="s">
        <v>9985</v>
      </c>
      <c r="C5142" s="7" t="s">
        <v>369</v>
      </c>
      <c r="D5142" s="7" t="s">
        <v>370</v>
      </c>
      <c r="E5142" s="7" t="s">
        <v>371</v>
      </c>
      <c r="F5142" s="8">
        <v>21</v>
      </c>
      <c r="G5142" s="8">
        <v>1381.82</v>
      </c>
      <c r="H5142" s="8">
        <v>1381.82</v>
      </c>
      <c r="I5142" s="8">
        <v>5</v>
      </c>
      <c r="J5142" s="8">
        <v>6909.1</v>
      </c>
      <c r="K5142" s="8">
        <v>1381.8200000000002</v>
      </c>
      <c r="L5142" s="8">
        <f t="shared" si="320"/>
        <v>239.81999999999994</v>
      </c>
      <c r="M5142" s="8">
        <f t="shared" si="321"/>
        <v>1142.0000000000002</v>
      </c>
      <c r="N5142" s="9"/>
      <c r="O5142" s="9"/>
      <c r="P5142" s="8">
        <v>21</v>
      </c>
      <c r="Q5142" s="8">
        <v>1381.8200000000002</v>
      </c>
      <c r="R5142" s="17">
        <f t="shared" si="322"/>
        <v>0</v>
      </c>
      <c r="S5142" s="18">
        <f t="shared" si="323"/>
        <v>6909.1</v>
      </c>
    </row>
    <row r="5143" spans="1:19" x14ac:dyDescent="0.25">
      <c r="A5143" s="7" t="s">
        <v>9988</v>
      </c>
      <c r="B5143" s="7" t="s">
        <v>9989</v>
      </c>
      <c r="C5143" s="7" t="s">
        <v>369</v>
      </c>
      <c r="D5143" s="7" t="s">
        <v>370</v>
      </c>
      <c r="E5143" s="7" t="s">
        <v>371</v>
      </c>
      <c r="F5143" s="8">
        <v>21</v>
      </c>
      <c r="G5143" s="8">
        <v>3400.1</v>
      </c>
      <c r="H5143" s="8">
        <v>3400.1</v>
      </c>
      <c r="I5143" s="8">
        <v>7</v>
      </c>
      <c r="J5143" s="8">
        <v>23800.699999999997</v>
      </c>
      <c r="K5143" s="8">
        <v>3400.0999999999995</v>
      </c>
      <c r="L5143" s="8">
        <f t="shared" si="320"/>
        <v>590.09999999999991</v>
      </c>
      <c r="M5143" s="8">
        <f t="shared" si="321"/>
        <v>2809.9999999999995</v>
      </c>
      <c r="N5143" s="9"/>
      <c r="O5143" s="9"/>
      <c r="P5143" s="8">
        <v>21</v>
      </c>
      <c r="Q5143" s="8">
        <v>3400.1</v>
      </c>
      <c r="R5143" s="17">
        <f t="shared" si="322"/>
        <v>0</v>
      </c>
      <c r="S5143" s="18">
        <f t="shared" si="323"/>
        <v>23800.699999999997</v>
      </c>
    </row>
    <row r="5144" spans="1:19" x14ac:dyDescent="0.25">
      <c r="A5144" s="7" t="s">
        <v>9990</v>
      </c>
      <c r="B5144" s="7" t="s">
        <v>9991</v>
      </c>
      <c r="C5144" s="7" t="s">
        <v>369</v>
      </c>
      <c r="D5144" s="7" t="s">
        <v>370</v>
      </c>
      <c r="E5144" s="7" t="s">
        <v>371</v>
      </c>
      <c r="F5144" s="8">
        <v>21</v>
      </c>
      <c r="G5144" s="8">
        <v>3400.1</v>
      </c>
      <c r="H5144" s="8">
        <v>3400.1</v>
      </c>
      <c r="I5144" s="8">
        <v>54</v>
      </c>
      <c r="J5144" s="8">
        <v>183605.4</v>
      </c>
      <c r="K5144" s="8">
        <v>3400.1</v>
      </c>
      <c r="L5144" s="8">
        <f t="shared" si="320"/>
        <v>590.09999999999991</v>
      </c>
      <c r="M5144" s="8">
        <f t="shared" si="321"/>
        <v>2810</v>
      </c>
      <c r="N5144" s="9"/>
      <c r="O5144" s="9"/>
      <c r="P5144" s="8">
        <v>21</v>
      </c>
      <c r="Q5144" s="8">
        <v>3400.1</v>
      </c>
      <c r="R5144" s="17">
        <f t="shared" si="322"/>
        <v>0</v>
      </c>
      <c r="S5144" s="18">
        <f t="shared" si="323"/>
        <v>183605.4</v>
      </c>
    </row>
    <row r="5145" spans="1:19" x14ac:dyDescent="0.25">
      <c r="A5145" s="7" t="s">
        <v>9992</v>
      </c>
      <c r="B5145" s="7" t="s">
        <v>9993</v>
      </c>
      <c r="C5145" s="7" t="s">
        <v>14</v>
      </c>
      <c r="D5145" s="7" t="s">
        <v>15</v>
      </c>
      <c r="E5145" s="7" t="s">
        <v>2322</v>
      </c>
      <c r="F5145" s="8">
        <v>21</v>
      </c>
      <c r="G5145" s="8">
        <v>509.57</v>
      </c>
      <c r="H5145" s="8">
        <v>509.57</v>
      </c>
      <c r="I5145" s="8">
        <v>40</v>
      </c>
      <c r="J5145" s="8">
        <v>20382.7</v>
      </c>
      <c r="K5145" s="8">
        <v>509.5675</v>
      </c>
      <c r="L5145" s="8">
        <f t="shared" si="320"/>
        <v>88.437334710743812</v>
      </c>
      <c r="M5145" s="8">
        <f t="shared" si="321"/>
        <v>421.13016528925618</v>
      </c>
      <c r="N5145" s="9"/>
      <c r="O5145" s="9"/>
      <c r="P5145" s="8">
        <v>21</v>
      </c>
      <c r="Q5145" s="8">
        <v>509.5675</v>
      </c>
      <c r="R5145" s="17">
        <f t="shared" si="322"/>
        <v>0</v>
      </c>
      <c r="S5145" s="18">
        <f t="shared" si="323"/>
        <v>20382.7</v>
      </c>
    </row>
    <row r="5146" spans="1:19" x14ac:dyDescent="0.25">
      <c r="A5146" s="7" t="s">
        <v>9994</v>
      </c>
      <c r="B5146" s="7" t="s">
        <v>9995</v>
      </c>
      <c r="C5146" s="7" t="s">
        <v>14</v>
      </c>
      <c r="D5146" s="7" t="s">
        <v>15</v>
      </c>
      <c r="E5146" s="7" t="s">
        <v>2322</v>
      </c>
      <c r="F5146" s="8">
        <v>21</v>
      </c>
      <c r="G5146" s="8">
        <v>111.32</v>
      </c>
      <c r="H5146" s="8">
        <v>111.32</v>
      </c>
      <c r="I5146" s="8">
        <v>2</v>
      </c>
      <c r="J5146" s="8">
        <v>222.64</v>
      </c>
      <c r="K5146" s="8">
        <v>111.32</v>
      </c>
      <c r="L5146" s="8">
        <f t="shared" si="320"/>
        <v>19.319999999999993</v>
      </c>
      <c r="M5146" s="8">
        <f t="shared" si="321"/>
        <v>92</v>
      </c>
      <c r="N5146" s="9"/>
      <c r="O5146" s="9"/>
      <c r="P5146" s="8">
        <v>21</v>
      </c>
      <c r="Q5146" s="8">
        <v>111.32</v>
      </c>
      <c r="R5146" s="17">
        <f t="shared" si="322"/>
        <v>0</v>
      </c>
      <c r="S5146" s="18">
        <f t="shared" si="323"/>
        <v>222.64</v>
      </c>
    </row>
    <row r="5147" spans="1:19" x14ac:dyDescent="0.25">
      <c r="A5147" s="7" t="s">
        <v>9998</v>
      </c>
      <c r="B5147" s="7" t="s">
        <v>9999</v>
      </c>
      <c r="C5147" s="7" t="s">
        <v>14</v>
      </c>
      <c r="D5147" s="7" t="s">
        <v>15</v>
      </c>
      <c r="E5147" s="7" t="s">
        <v>7518</v>
      </c>
      <c r="F5147" s="8">
        <v>21</v>
      </c>
      <c r="G5147" s="8">
        <v>117.61</v>
      </c>
      <c r="H5147" s="8">
        <v>117.61</v>
      </c>
      <c r="I5147" s="8">
        <v>2</v>
      </c>
      <c r="J5147" s="8">
        <v>235.22</v>
      </c>
      <c r="K5147" s="8">
        <v>117.61</v>
      </c>
      <c r="L5147" s="8">
        <f t="shared" si="320"/>
        <v>20.411652892561975</v>
      </c>
      <c r="M5147" s="8">
        <f t="shared" si="321"/>
        <v>97.198347107438025</v>
      </c>
      <c r="N5147" s="9"/>
      <c r="O5147" s="9"/>
      <c r="P5147" s="8">
        <v>21</v>
      </c>
      <c r="Q5147" s="8">
        <v>117.61</v>
      </c>
      <c r="R5147" s="17">
        <f t="shared" si="322"/>
        <v>0</v>
      </c>
      <c r="S5147" s="18">
        <f t="shared" si="323"/>
        <v>235.22</v>
      </c>
    </row>
    <row r="5148" spans="1:19" x14ac:dyDescent="0.25">
      <c r="A5148" s="7" t="s">
        <v>10002</v>
      </c>
      <c r="B5148" s="7" t="s">
        <v>10003</v>
      </c>
      <c r="C5148" s="7" t="s">
        <v>14</v>
      </c>
      <c r="D5148" s="7" t="s">
        <v>15</v>
      </c>
      <c r="E5148" s="7" t="s">
        <v>2322</v>
      </c>
      <c r="F5148" s="8">
        <v>21</v>
      </c>
      <c r="G5148" s="8">
        <v>659.45</v>
      </c>
      <c r="H5148" s="8">
        <v>659.45</v>
      </c>
      <c r="I5148" s="8">
        <v>1</v>
      </c>
      <c r="J5148" s="8">
        <v>659.45</v>
      </c>
      <c r="K5148" s="8">
        <v>659.45</v>
      </c>
      <c r="L5148" s="8">
        <f t="shared" si="320"/>
        <v>114.45000000000005</v>
      </c>
      <c r="M5148" s="8">
        <f t="shared" si="321"/>
        <v>545</v>
      </c>
      <c r="N5148" s="9"/>
      <c r="O5148" s="9"/>
      <c r="P5148" s="8">
        <v>21</v>
      </c>
      <c r="Q5148" s="8">
        <v>659.45</v>
      </c>
      <c r="R5148" s="17">
        <f t="shared" si="322"/>
        <v>0</v>
      </c>
      <c r="S5148" s="18">
        <f t="shared" si="323"/>
        <v>659.45</v>
      </c>
    </row>
    <row r="5149" spans="1:19" x14ac:dyDescent="0.25">
      <c r="A5149" s="7" t="s">
        <v>10004</v>
      </c>
      <c r="B5149" s="7" t="s">
        <v>10005</v>
      </c>
      <c r="C5149" s="7" t="s">
        <v>8814</v>
      </c>
      <c r="D5149" s="7" t="s">
        <v>8815</v>
      </c>
      <c r="E5149" s="7" t="s">
        <v>8816</v>
      </c>
      <c r="F5149" s="8">
        <v>21</v>
      </c>
      <c r="G5149" s="8">
        <v>20060.59</v>
      </c>
      <c r="H5149" s="8">
        <v>20060.59</v>
      </c>
      <c r="I5149" s="8">
        <v>8</v>
      </c>
      <c r="J5149" s="8">
        <v>160484.72</v>
      </c>
      <c r="K5149" s="8">
        <v>20060.59</v>
      </c>
      <c r="L5149" s="8">
        <f t="shared" si="320"/>
        <v>3481.59</v>
      </c>
      <c r="M5149" s="8">
        <f t="shared" si="321"/>
        <v>16579</v>
      </c>
      <c r="N5149" s="14">
        <v>12</v>
      </c>
      <c r="O5149" s="14">
        <v>18568.48</v>
      </c>
      <c r="P5149" s="8">
        <v>21</v>
      </c>
      <c r="Q5149" s="8">
        <v>20060.59</v>
      </c>
      <c r="R5149" s="17">
        <f t="shared" si="322"/>
        <v>148547.84</v>
      </c>
      <c r="S5149" s="18">
        <f t="shared" si="323"/>
        <v>160484.72</v>
      </c>
    </row>
    <row r="5150" spans="1:19" x14ac:dyDescent="0.25">
      <c r="A5150" s="7" t="s">
        <v>10006</v>
      </c>
      <c r="B5150" s="7" t="s">
        <v>10007</v>
      </c>
      <c r="C5150" s="7" t="s">
        <v>14</v>
      </c>
      <c r="D5150" s="7" t="s">
        <v>15</v>
      </c>
      <c r="E5150" s="7" t="s">
        <v>2322</v>
      </c>
      <c r="F5150" s="8">
        <v>21</v>
      </c>
      <c r="G5150" s="8">
        <v>31.94</v>
      </c>
      <c r="H5150" s="8">
        <v>31.94</v>
      </c>
      <c r="I5150" s="8">
        <v>1100</v>
      </c>
      <c r="J5150" s="8">
        <v>35138.400000000001</v>
      </c>
      <c r="K5150" s="8">
        <v>31.944000000000003</v>
      </c>
      <c r="L5150" s="8">
        <f t="shared" si="320"/>
        <v>5.5440000000000005</v>
      </c>
      <c r="M5150" s="8">
        <f t="shared" si="321"/>
        <v>26.400000000000002</v>
      </c>
      <c r="N5150" s="9"/>
      <c r="O5150" s="9"/>
      <c r="P5150" s="8">
        <v>21</v>
      </c>
      <c r="Q5150" s="8">
        <v>31.944000000000003</v>
      </c>
      <c r="R5150" s="17">
        <f t="shared" si="322"/>
        <v>0</v>
      </c>
      <c r="S5150" s="18">
        <f t="shared" si="323"/>
        <v>35138.400000000001</v>
      </c>
    </row>
    <row r="5151" spans="1:19" x14ac:dyDescent="0.25">
      <c r="A5151" s="7" t="s">
        <v>10010</v>
      </c>
      <c r="B5151" s="7" t="s">
        <v>10011</v>
      </c>
      <c r="C5151" s="7" t="s">
        <v>37</v>
      </c>
      <c r="D5151" s="7" t="s">
        <v>38</v>
      </c>
      <c r="E5151" s="7" t="s">
        <v>39</v>
      </c>
      <c r="F5151" s="8">
        <v>15</v>
      </c>
      <c r="G5151" s="8">
        <v>1417.63</v>
      </c>
      <c r="H5151" s="8">
        <v>1417.63</v>
      </c>
      <c r="I5151" s="8">
        <v>2</v>
      </c>
      <c r="J5151" s="8">
        <v>2835.26</v>
      </c>
      <c r="K5151" s="8">
        <v>1417.63</v>
      </c>
      <c r="L5151" s="8">
        <f t="shared" si="320"/>
        <v>184.90826086956508</v>
      </c>
      <c r="M5151" s="8">
        <f t="shared" si="321"/>
        <v>1232.721739130435</v>
      </c>
      <c r="N5151" s="9"/>
      <c r="O5151" s="9"/>
      <c r="P5151" s="8">
        <v>15</v>
      </c>
      <c r="Q5151" s="8">
        <v>1417.63</v>
      </c>
      <c r="R5151" s="17">
        <f t="shared" si="322"/>
        <v>0</v>
      </c>
      <c r="S5151" s="18">
        <f t="shared" si="323"/>
        <v>2835.26</v>
      </c>
    </row>
    <row r="5152" spans="1:19" x14ac:dyDescent="0.25">
      <c r="A5152" s="7" t="s">
        <v>10012</v>
      </c>
      <c r="B5152" s="7" t="s">
        <v>10013</v>
      </c>
      <c r="C5152" s="7" t="s">
        <v>14</v>
      </c>
      <c r="D5152" s="7" t="s">
        <v>15</v>
      </c>
      <c r="E5152" s="7" t="s">
        <v>7518</v>
      </c>
      <c r="F5152" s="8">
        <v>21</v>
      </c>
      <c r="G5152" s="8">
        <v>140.47999999999999</v>
      </c>
      <c r="H5152" s="8">
        <v>140.47999999999999</v>
      </c>
      <c r="I5152" s="8">
        <v>20</v>
      </c>
      <c r="J5152" s="8">
        <v>2809.62</v>
      </c>
      <c r="K5152" s="8">
        <v>140.48099999999999</v>
      </c>
      <c r="L5152" s="8">
        <f t="shared" si="320"/>
        <v>24.381</v>
      </c>
      <c r="M5152" s="8">
        <f t="shared" si="321"/>
        <v>116.1</v>
      </c>
      <c r="N5152" s="9"/>
      <c r="O5152" s="9"/>
      <c r="P5152" s="8">
        <v>21</v>
      </c>
      <c r="Q5152" s="8">
        <v>140.48099999999999</v>
      </c>
      <c r="R5152" s="17">
        <f t="shared" si="322"/>
        <v>0</v>
      </c>
      <c r="S5152" s="18">
        <f t="shared" si="323"/>
        <v>2809.62</v>
      </c>
    </row>
    <row r="5153" spans="1:19" x14ac:dyDescent="0.25">
      <c r="A5153" s="7" t="s">
        <v>10014</v>
      </c>
      <c r="B5153" s="7" t="s">
        <v>10015</v>
      </c>
      <c r="C5153" s="7" t="s">
        <v>37</v>
      </c>
      <c r="D5153" s="7" t="s">
        <v>38</v>
      </c>
      <c r="E5153" s="7" t="s">
        <v>39</v>
      </c>
      <c r="F5153" s="8">
        <v>15</v>
      </c>
      <c r="G5153" s="8">
        <v>3960</v>
      </c>
      <c r="H5153" s="8">
        <v>3960</v>
      </c>
      <c r="I5153" s="8">
        <v>2</v>
      </c>
      <c r="J5153" s="8">
        <v>7920</v>
      </c>
      <c r="K5153" s="8">
        <v>3960</v>
      </c>
      <c r="L5153" s="8">
        <f t="shared" si="320"/>
        <v>516.52173913043453</v>
      </c>
      <c r="M5153" s="8">
        <f t="shared" si="321"/>
        <v>3443.4782608695655</v>
      </c>
      <c r="N5153" s="9"/>
      <c r="O5153" s="9"/>
      <c r="P5153" s="8">
        <v>15</v>
      </c>
      <c r="Q5153" s="8">
        <v>3960</v>
      </c>
      <c r="R5153" s="17">
        <f t="shared" si="322"/>
        <v>0</v>
      </c>
      <c r="S5153" s="18">
        <f t="shared" si="323"/>
        <v>7920</v>
      </c>
    </row>
    <row r="5154" spans="1:19" x14ac:dyDescent="0.25">
      <c r="A5154" s="7" t="s">
        <v>10016</v>
      </c>
      <c r="B5154" s="7" t="s">
        <v>10017</v>
      </c>
      <c r="C5154" s="7" t="s">
        <v>37</v>
      </c>
      <c r="D5154" s="7" t="s">
        <v>38</v>
      </c>
      <c r="E5154" s="7" t="s">
        <v>39</v>
      </c>
      <c r="F5154" s="8">
        <v>15</v>
      </c>
      <c r="G5154" s="8">
        <v>550.29999999999995</v>
      </c>
      <c r="H5154" s="8">
        <v>550.29999999999995</v>
      </c>
      <c r="I5154" s="8">
        <v>6</v>
      </c>
      <c r="J5154" s="8">
        <v>3301.8</v>
      </c>
      <c r="K5154" s="8">
        <v>550.30000000000007</v>
      </c>
      <c r="L5154" s="8">
        <f t="shared" si="320"/>
        <v>71.778260869565202</v>
      </c>
      <c r="M5154" s="8">
        <f t="shared" si="321"/>
        <v>478.52173913043487</v>
      </c>
      <c r="N5154" s="8">
        <v>12</v>
      </c>
      <c r="O5154" s="8">
        <v>535.94000000000005</v>
      </c>
      <c r="P5154" s="8">
        <v>15</v>
      </c>
      <c r="Q5154" s="8">
        <v>550.29999999999995</v>
      </c>
      <c r="R5154" s="17">
        <f t="shared" si="322"/>
        <v>3215.6400000000003</v>
      </c>
      <c r="S5154" s="18">
        <f t="shared" si="323"/>
        <v>3301.8</v>
      </c>
    </row>
    <row r="5155" spans="1:19" x14ac:dyDescent="0.25">
      <c r="A5155" s="7" t="s">
        <v>10020</v>
      </c>
      <c r="B5155" s="7" t="s">
        <v>10021</v>
      </c>
      <c r="C5155" s="7" t="s">
        <v>14</v>
      </c>
      <c r="D5155" s="7" t="s">
        <v>15</v>
      </c>
      <c r="E5155" s="7" t="s">
        <v>8886</v>
      </c>
      <c r="F5155" s="8">
        <v>21</v>
      </c>
      <c r="G5155" s="8">
        <v>2904</v>
      </c>
      <c r="H5155" s="8">
        <v>2904</v>
      </c>
      <c r="I5155" s="8">
        <v>80</v>
      </c>
      <c r="J5155" s="8">
        <v>232320</v>
      </c>
      <c r="K5155" s="8">
        <v>2904</v>
      </c>
      <c r="L5155" s="8">
        <f t="shared" si="320"/>
        <v>504</v>
      </c>
      <c r="M5155" s="8">
        <f t="shared" si="321"/>
        <v>2400</v>
      </c>
      <c r="N5155" s="9"/>
      <c r="O5155" s="9"/>
      <c r="P5155" s="8">
        <v>21</v>
      </c>
      <c r="Q5155" s="8">
        <v>2904</v>
      </c>
      <c r="R5155" s="17">
        <f t="shared" si="322"/>
        <v>0</v>
      </c>
      <c r="S5155" s="18">
        <f t="shared" si="323"/>
        <v>232320</v>
      </c>
    </row>
    <row r="5156" spans="1:19" x14ac:dyDescent="0.25">
      <c r="A5156" s="7" t="s">
        <v>10022</v>
      </c>
      <c r="B5156" s="7" t="s">
        <v>10023</v>
      </c>
      <c r="C5156" s="7" t="s">
        <v>7400</v>
      </c>
      <c r="D5156" s="7" t="s">
        <v>7401</v>
      </c>
      <c r="E5156" s="7" t="s">
        <v>7402</v>
      </c>
      <c r="F5156" s="8">
        <v>21</v>
      </c>
      <c r="G5156" s="8">
        <v>67.33</v>
      </c>
      <c r="H5156" s="8">
        <v>67.33</v>
      </c>
      <c r="I5156" s="8">
        <v>40</v>
      </c>
      <c r="J5156" s="8">
        <v>2693.36</v>
      </c>
      <c r="K5156" s="8">
        <v>67.334000000000003</v>
      </c>
      <c r="L5156" s="8">
        <f t="shared" si="320"/>
        <v>11.686066115702481</v>
      </c>
      <c r="M5156" s="8">
        <f t="shared" si="321"/>
        <v>55.647933884297522</v>
      </c>
      <c r="N5156" s="9"/>
      <c r="O5156" s="9"/>
      <c r="P5156" s="8">
        <v>21</v>
      </c>
      <c r="Q5156" s="8">
        <v>67.334000000000003</v>
      </c>
      <c r="R5156" s="17">
        <f t="shared" si="322"/>
        <v>0</v>
      </c>
      <c r="S5156" s="18">
        <f t="shared" si="323"/>
        <v>2693.36</v>
      </c>
    </row>
    <row r="5157" spans="1:19" x14ac:dyDescent="0.25">
      <c r="A5157" s="7" t="s">
        <v>10024</v>
      </c>
      <c r="B5157" s="7" t="s">
        <v>10025</v>
      </c>
      <c r="C5157" s="7" t="s">
        <v>7400</v>
      </c>
      <c r="D5157" s="7" t="s">
        <v>7401</v>
      </c>
      <c r="E5157" s="7" t="s">
        <v>7402</v>
      </c>
      <c r="F5157" s="8">
        <v>21</v>
      </c>
      <c r="G5157" s="8">
        <v>2.7</v>
      </c>
      <c r="H5157" s="8">
        <v>2.7</v>
      </c>
      <c r="I5157" s="8">
        <v>400</v>
      </c>
      <c r="J5157" s="8">
        <v>1080</v>
      </c>
      <c r="K5157" s="8">
        <v>2.7</v>
      </c>
      <c r="L5157" s="8">
        <f t="shared" si="320"/>
        <v>0.46859504132231411</v>
      </c>
      <c r="M5157" s="8">
        <f t="shared" si="321"/>
        <v>2.2314049586776861</v>
      </c>
      <c r="N5157" s="13"/>
      <c r="O5157" s="13"/>
      <c r="P5157" s="8">
        <v>21</v>
      </c>
      <c r="Q5157" s="8">
        <v>2.7</v>
      </c>
      <c r="R5157" s="17">
        <f t="shared" si="322"/>
        <v>0</v>
      </c>
      <c r="S5157" s="18">
        <f t="shared" si="323"/>
        <v>1080</v>
      </c>
    </row>
    <row r="5158" spans="1:19" x14ac:dyDescent="0.25">
      <c r="A5158" s="7" t="s">
        <v>10028</v>
      </c>
      <c r="B5158" s="7" t="s">
        <v>10029</v>
      </c>
      <c r="C5158" s="7" t="s">
        <v>7400</v>
      </c>
      <c r="D5158" s="7" t="s">
        <v>7401</v>
      </c>
      <c r="E5158" s="7" t="s">
        <v>7402</v>
      </c>
      <c r="F5158" s="8">
        <v>15</v>
      </c>
      <c r="G5158" s="8">
        <v>161</v>
      </c>
      <c r="H5158" s="8">
        <v>161</v>
      </c>
      <c r="I5158" s="8">
        <v>365</v>
      </c>
      <c r="J5158" s="8">
        <v>58765</v>
      </c>
      <c r="K5158" s="8">
        <v>161</v>
      </c>
      <c r="L5158" s="8">
        <f t="shared" si="320"/>
        <v>21</v>
      </c>
      <c r="M5158" s="8">
        <f t="shared" si="321"/>
        <v>140</v>
      </c>
      <c r="N5158" s="9"/>
      <c r="O5158" s="9"/>
      <c r="P5158" s="8">
        <v>15</v>
      </c>
      <c r="Q5158" s="8">
        <v>161</v>
      </c>
      <c r="R5158" s="17">
        <f t="shared" si="322"/>
        <v>0</v>
      </c>
      <c r="S5158" s="18">
        <f t="shared" si="323"/>
        <v>58765</v>
      </c>
    </row>
    <row r="5159" spans="1:19" x14ac:dyDescent="0.25">
      <c r="A5159" s="7" t="s">
        <v>10032</v>
      </c>
      <c r="B5159" s="7" t="s">
        <v>10033</v>
      </c>
      <c r="C5159" s="7" t="s">
        <v>7400</v>
      </c>
      <c r="D5159" s="7" t="s">
        <v>7401</v>
      </c>
      <c r="E5159" s="7" t="s">
        <v>7402</v>
      </c>
      <c r="F5159" s="8">
        <v>21</v>
      </c>
      <c r="G5159" s="8">
        <v>1125</v>
      </c>
      <c r="H5159" s="8">
        <v>1125</v>
      </c>
      <c r="I5159" s="8">
        <v>1</v>
      </c>
      <c r="J5159" s="8">
        <v>1125</v>
      </c>
      <c r="K5159" s="8">
        <v>1125</v>
      </c>
      <c r="L5159" s="8">
        <f t="shared" si="320"/>
        <v>195.24793388429748</v>
      </c>
      <c r="M5159" s="8">
        <f t="shared" si="321"/>
        <v>929.75206611570252</v>
      </c>
      <c r="N5159" s="13"/>
      <c r="O5159" s="13"/>
      <c r="P5159" s="8">
        <v>21</v>
      </c>
      <c r="Q5159" s="8">
        <v>1125</v>
      </c>
      <c r="R5159" s="17">
        <f t="shared" si="322"/>
        <v>0</v>
      </c>
      <c r="S5159" s="18">
        <f t="shared" si="323"/>
        <v>1125</v>
      </c>
    </row>
    <row r="5160" spans="1:19" x14ac:dyDescent="0.25">
      <c r="A5160" s="7" t="s">
        <v>10034</v>
      </c>
      <c r="B5160" s="7" t="s">
        <v>10035</v>
      </c>
      <c r="C5160" s="7" t="s">
        <v>7304</v>
      </c>
      <c r="D5160" s="7" t="s">
        <v>7305</v>
      </c>
      <c r="E5160" s="7" t="s">
        <v>7306</v>
      </c>
      <c r="F5160" s="8">
        <v>15</v>
      </c>
      <c r="G5160" s="8">
        <v>4690.3900000000003</v>
      </c>
      <c r="H5160" s="8">
        <v>4690.3900000000003</v>
      </c>
      <c r="I5160" s="8">
        <v>12</v>
      </c>
      <c r="J5160" s="8">
        <v>56284.68</v>
      </c>
      <c r="K5160" s="8">
        <v>4690.3900000000003</v>
      </c>
      <c r="L5160" s="8">
        <f t="shared" si="320"/>
        <v>611.78999999999951</v>
      </c>
      <c r="M5160" s="8">
        <f t="shared" si="321"/>
        <v>4078.6000000000008</v>
      </c>
      <c r="N5160" s="13"/>
      <c r="O5160" s="13"/>
      <c r="P5160" s="8">
        <v>15</v>
      </c>
      <c r="Q5160" s="8">
        <v>4690.3900000000003</v>
      </c>
      <c r="R5160" s="17">
        <f t="shared" si="322"/>
        <v>0</v>
      </c>
      <c r="S5160" s="18">
        <f t="shared" si="323"/>
        <v>56284.68</v>
      </c>
    </row>
    <row r="5161" spans="1:19" x14ac:dyDescent="0.25">
      <c r="A5161" s="7" t="s">
        <v>10036</v>
      </c>
      <c r="B5161" s="7" t="s">
        <v>10037</v>
      </c>
      <c r="C5161" s="7" t="s">
        <v>7886</v>
      </c>
      <c r="D5161" s="7" t="s">
        <v>7887</v>
      </c>
      <c r="E5161" s="7" t="s">
        <v>7888</v>
      </c>
      <c r="F5161" s="8">
        <v>21</v>
      </c>
      <c r="G5161" s="8">
        <v>50.6</v>
      </c>
      <c r="H5161" s="8">
        <v>50.6021</v>
      </c>
      <c r="I5161" s="8">
        <v>560</v>
      </c>
      <c r="J5161" s="8">
        <v>28337.200000000004</v>
      </c>
      <c r="K5161" s="8">
        <v>50.602142857142866</v>
      </c>
      <c r="L5161" s="8">
        <f t="shared" si="320"/>
        <v>8.7821900826446253</v>
      </c>
      <c r="M5161" s="8">
        <f t="shared" si="321"/>
        <v>41.81995277449824</v>
      </c>
      <c r="N5161" s="8">
        <v>12</v>
      </c>
      <c r="O5161" s="8">
        <v>46.838428571428572</v>
      </c>
      <c r="P5161" s="8">
        <v>21</v>
      </c>
      <c r="Q5161" s="8">
        <v>50.602142857142859</v>
      </c>
      <c r="R5161" s="17">
        <f t="shared" si="322"/>
        <v>26229.52</v>
      </c>
      <c r="S5161" s="18">
        <f t="shared" si="323"/>
        <v>28337.200000000004</v>
      </c>
    </row>
    <row r="5162" spans="1:19" x14ac:dyDescent="0.25">
      <c r="A5162" s="7" t="s">
        <v>10038</v>
      </c>
      <c r="B5162" s="7" t="s">
        <v>10039</v>
      </c>
      <c r="C5162" s="7" t="s">
        <v>37</v>
      </c>
      <c r="D5162" s="7" t="s">
        <v>38</v>
      </c>
      <c r="E5162" s="7" t="s">
        <v>39</v>
      </c>
      <c r="F5162" s="8">
        <v>15</v>
      </c>
      <c r="G5162" s="8">
        <v>478.52</v>
      </c>
      <c r="H5162" s="8">
        <v>550.29999999999995</v>
      </c>
      <c r="I5162" s="8">
        <v>21</v>
      </c>
      <c r="J5162" s="8">
        <v>11556.299999999997</v>
      </c>
      <c r="K5162" s="8">
        <v>550.29999999999984</v>
      </c>
      <c r="L5162" s="8">
        <f t="shared" si="320"/>
        <v>71.778260869565145</v>
      </c>
      <c r="M5162" s="8">
        <f t="shared" si="321"/>
        <v>478.5217391304347</v>
      </c>
      <c r="N5162" s="14">
        <v>12</v>
      </c>
      <c r="O5162" s="14">
        <v>535.94000000000005</v>
      </c>
      <c r="P5162" s="8">
        <v>15</v>
      </c>
      <c r="Q5162" s="8">
        <v>550.29999999999995</v>
      </c>
      <c r="R5162" s="17">
        <f t="shared" si="322"/>
        <v>11254.740000000002</v>
      </c>
      <c r="S5162" s="18">
        <f t="shared" si="323"/>
        <v>11556.299999999997</v>
      </c>
    </row>
    <row r="5163" spans="1:19" x14ac:dyDescent="0.25">
      <c r="A5163" s="7" t="s">
        <v>10044</v>
      </c>
      <c r="B5163" s="7" t="s">
        <v>10045</v>
      </c>
      <c r="C5163" s="7" t="s">
        <v>37</v>
      </c>
      <c r="D5163" s="7" t="s">
        <v>38</v>
      </c>
      <c r="E5163" s="7" t="s">
        <v>39</v>
      </c>
      <c r="F5163" s="8">
        <v>15</v>
      </c>
      <c r="G5163" s="8">
        <v>20573.490000000002</v>
      </c>
      <c r="H5163" s="8">
        <v>20573.490000000002</v>
      </c>
      <c r="I5163" s="8">
        <v>2</v>
      </c>
      <c r="J5163" s="8">
        <v>41146.980000000003</v>
      </c>
      <c r="K5163" s="8">
        <v>20573.490000000002</v>
      </c>
      <c r="L5163" s="8">
        <f t="shared" si="320"/>
        <v>2683.4986956521716</v>
      </c>
      <c r="M5163" s="8">
        <f t="shared" si="321"/>
        <v>17889.99130434783</v>
      </c>
      <c r="N5163" s="9"/>
      <c r="O5163" s="9"/>
      <c r="P5163" s="8">
        <v>15</v>
      </c>
      <c r="Q5163" s="8">
        <v>20573.490000000002</v>
      </c>
      <c r="R5163" s="17">
        <f t="shared" si="322"/>
        <v>0</v>
      </c>
      <c r="S5163" s="18">
        <f t="shared" si="323"/>
        <v>41146.980000000003</v>
      </c>
    </row>
    <row r="5164" spans="1:19" x14ac:dyDescent="0.25">
      <c r="A5164" s="7" t="s">
        <v>10048</v>
      </c>
      <c r="B5164" s="7" t="s">
        <v>10049</v>
      </c>
      <c r="C5164" s="7" t="s">
        <v>37</v>
      </c>
      <c r="D5164" s="7" t="s">
        <v>38</v>
      </c>
      <c r="E5164" s="7" t="s">
        <v>39</v>
      </c>
      <c r="F5164" s="8">
        <v>15</v>
      </c>
      <c r="G5164" s="8">
        <v>428.95</v>
      </c>
      <c r="H5164" s="8">
        <v>428.95</v>
      </c>
      <c r="I5164" s="8">
        <v>1</v>
      </c>
      <c r="J5164" s="8">
        <v>428.95</v>
      </c>
      <c r="K5164" s="8">
        <v>428.95</v>
      </c>
      <c r="L5164" s="8">
        <f t="shared" si="320"/>
        <v>55.949999999999989</v>
      </c>
      <c r="M5164" s="8">
        <f t="shared" si="321"/>
        <v>373</v>
      </c>
      <c r="N5164" s="9"/>
      <c r="O5164" s="9"/>
      <c r="P5164" s="8">
        <v>15</v>
      </c>
      <c r="Q5164" s="8">
        <v>428.95</v>
      </c>
      <c r="R5164" s="17">
        <f t="shared" si="322"/>
        <v>0</v>
      </c>
      <c r="S5164" s="18">
        <f t="shared" si="323"/>
        <v>428.95</v>
      </c>
    </row>
    <row r="5165" spans="1:19" x14ac:dyDescent="0.25">
      <c r="A5165" s="7" t="s">
        <v>10052</v>
      </c>
      <c r="B5165" s="7" t="s">
        <v>10053</v>
      </c>
      <c r="C5165" s="7" t="s">
        <v>7886</v>
      </c>
      <c r="D5165" s="7" t="s">
        <v>7887</v>
      </c>
      <c r="E5165" s="7" t="s">
        <v>7888</v>
      </c>
      <c r="F5165" s="8">
        <v>21</v>
      </c>
      <c r="G5165" s="8">
        <v>17.97</v>
      </c>
      <c r="H5165" s="8">
        <v>17.97</v>
      </c>
      <c r="I5165" s="8">
        <v>100</v>
      </c>
      <c r="J5165" s="8">
        <v>1796.85</v>
      </c>
      <c r="K5165" s="8">
        <v>17.968499999999999</v>
      </c>
      <c r="L5165" s="8">
        <f t="shared" si="320"/>
        <v>3.1184999999999992</v>
      </c>
      <c r="M5165" s="8">
        <f t="shared" si="321"/>
        <v>14.85</v>
      </c>
      <c r="N5165" s="9"/>
      <c r="O5165" s="9"/>
      <c r="P5165" s="8">
        <v>21</v>
      </c>
      <c r="Q5165" s="8">
        <v>17.968499999999999</v>
      </c>
      <c r="R5165" s="17">
        <f t="shared" si="322"/>
        <v>0</v>
      </c>
      <c r="S5165" s="18">
        <f t="shared" si="323"/>
        <v>1796.85</v>
      </c>
    </row>
    <row r="5166" spans="1:19" x14ac:dyDescent="0.25">
      <c r="A5166" s="7" t="s">
        <v>10054</v>
      </c>
      <c r="B5166" s="7" t="s">
        <v>10055</v>
      </c>
      <c r="C5166" s="7" t="s">
        <v>37</v>
      </c>
      <c r="D5166" s="7" t="s">
        <v>38</v>
      </c>
      <c r="E5166" s="7" t="s">
        <v>39</v>
      </c>
      <c r="F5166" s="8">
        <v>15</v>
      </c>
      <c r="G5166" s="8">
        <v>731.4</v>
      </c>
      <c r="H5166" s="8">
        <v>731.4</v>
      </c>
      <c r="I5166" s="8">
        <v>3</v>
      </c>
      <c r="J5166" s="8">
        <v>2194.1999999999998</v>
      </c>
      <c r="K5166" s="8">
        <v>731.4</v>
      </c>
      <c r="L5166" s="8">
        <f t="shared" si="320"/>
        <v>95.399999999999977</v>
      </c>
      <c r="M5166" s="8">
        <f t="shared" si="321"/>
        <v>636</v>
      </c>
      <c r="N5166" s="9"/>
      <c r="O5166" s="9"/>
      <c r="P5166" s="8">
        <v>15</v>
      </c>
      <c r="Q5166" s="8">
        <v>731.4</v>
      </c>
      <c r="R5166" s="17">
        <f t="shared" si="322"/>
        <v>0</v>
      </c>
      <c r="S5166" s="18">
        <f t="shared" si="323"/>
        <v>2194.1999999999998</v>
      </c>
    </row>
    <row r="5167" spans="1:19" x14ac:dyDescent="0.25">
      <c r="A5167" s="7" t="s">
        <v>10056</v>
      </c>
      <c r="B5167" s="7" t="s">
        <v>10057</v>
      </c>
      <c r="C5167" s="7" t="s">
        <v>37</v>
      </c>
      <c r="D5167" s="7" t="s">
        <v>38</v>
      </c>
      <c r="E5167" s="7" t="s">
        <v>39</v>
      </c>
      <c r="F5167" s="8">
        <v>15</v>
      </c>
      <c r="G5167" s="8">
        <v>243.8</v>
      </c>
      <c r="H5167" s="8">
        <v>243.8</v>
      </c>
      <c r="I5167" s="8">
        <v>3</v>
      </c>
      <c r="J5167" s="8">
        <v>731.40000000000009</v>
      </c>
      <c r="K5167" s="8">
        <v>243.80000000000004</v>
      </c>
      <c r="L5167" s="8">
        <f t="shared" si="320"/>
        <v>31.799999999999983</v>
      </c>
      <c r="M5167" s="8">
        <f t="shared" si="321"/>
        <v>212.00000000000006</v>
      </c>
      <c r="N5167" s="9"/>
      <c r="O5167" s="9"/>
      <c r="P5167" s="8">
        <v>15</v>
      </c>
      <c r="Q5167" s="8">
        <v>243.8</v>
      </c>
      <c r="R5167" s="17">
        <f t="shared" si="322"/>
        <v>0</v>
      </c>
      <c r="S5167" s="18">
        <f t="shared" si="323"/>
        <v>731.40000000000009</v>
      </c>
    </row>
    <row r="5168" spans="1:19" x14ac:dyDescent="0.25">
      <c r="A5168" s="7" t="s">
        <v>10066</v>
      </c>
      <c r="B5168" s="7" t="s">
        <v>10067</v>
      </c>
      <c r="C5168" s="7" t="s">
        <v>14</v>
      </c>
      <c r="D5168" s="7" t="s">
        <v>15</v>
      </c>
      <c r="E5168" s="7" t="s">
        <v>2322</v>
      </c>
      <c r="F5168" s="8">
        <v>21</v>
      </c>
      <c r="G5168" s="8">
        <v>14.64</v>
      </c>
      <c r="H5168" s="8">
        <v>14.64</v>
      </c>
      <c r="I5168" s="8">
        <v>990</v>
      </c>
      <c r="J5168" s="8">
        <v>14494.589999999995</v>
      </c>
      <c r="K5168" s="8">
        <v>14.640999999999995</v>
      </c>
      <c r="L5168" s="8">
        <f t="shared" si="320"/>
        <v>2.5409999999999986</v>
      </c>
      <c r="M5168" s="8">
        <f t="shared" si="321"/>
        <v>12.099999999999996</v>
      </c>
      <c r="N5168" s="9"/>
      <c r="O5168" s="9"/>
      <c r="P5168" s="8">
        <v>21</v>
      </c>
      <c r="Q5168" s="8">
        <v>14.640999999999998</v>
      </c>
      <c r="R5168" s="17">
        <f t="shared" si="322"/>
        <v>0</v>
      </c>
      <c r="S5168" s="18">
        <f t="shared" si="323"/>
        <v>14494.589999999995</v>
      </c>
    </row>
    <row r="5169" spans="1:19" x14ac:dyDescent="0.25">
      <c r="A5169" s="7" t="s">
        <v>10068</v>
      </c>
      <c r="B5169" s="7" t="s">
        <v>10069</v>
      </c>
      <c r="C5169" s="7" t="s">
        <v>7400</v>
      </c>
      <c r="D5169" s="7" t="s">
        <v>7401</v>
      </c>
      <c r="E5169" s="7" t="s">
        <v>7402</v>
      </c>
      <c r="F5169" s="8">
        <v>21</v>
      </c>
      <c r="G5169" s="8">
        <v>58.69</v>
      </c>
      <c r="H5169" s="8">
        <v>58.69</v>
      </c>
      <c r="I5169" s="8">
        <v>12</v>
      </c>
      <c r="J5169" s="8">
        <v>704.22</v>
      </c>
      <c r="K5169" s="8">
        <v>58.685000000000002</v>
      </c>
      <c r="L5169" s="8">
        <f t="shared" si="320"/>
        <v>10.185000000000002</v>
      </c>
      <c r="M5169" s="8">
        <f t="shared" si="321"/>
        <v>48.5</v>
      </c>
      <c r="N5169" s="9"/>
      <c r="O5169" s="9"/>
      <c r="P5169" s="8">
        <v>21</v>
      </c>
      <c r="Q5169" s="8">
        <v>58.685000000000002</v>
      </c>
      <c r="R5169" s="17">
        <f t="shared" si="322"/>
        <v>0</v>
      </c>
      <c r="S5169" s="18">
        <f t="shared" si="323"/>
        <v>704.22</v>
      </c>
    </row>
    <row r="5170" spans="1:19" x14ac:dyDescent="0.25">
      <c r="A5170" s="7" t="s">
        <v>10070</v>
      </c>
      <c r="B5170" s="7" t="s">
        <v>10071</v>
      </c>
      <c r="C5170" s="7" t="s">
        <v>14</v>
      </c>
      <c r="D5170" s="7" t="s">
        <v>15</v>
      </c>
      <c r="E5170" s="7" t="s">
        <v>2322</v>
      </c>
      <c r="F5170" s="8">
        <v>21</v>
      </c>
      <c r="G5170" s="8">
        <v>18.149999999999999</v>
      </c>
      <c r="H5170" s="8">
        <v>18.149999999999999</v>
      </c>
      <c r="I5170" s="8">
        <v>20</v>
      </c>
      <c r="J5170" s="8">
        <v>363</v>
      </c>
      <c r="K5170" s="8">
        <v>18.149999999999999</v>
      </c>
      <c r="L5170" s="8">
        <f t="shared" si="320"/>
        <v>3.1499999999999986</v>
      </c>
      <c r="M5170" s="8">
        <f t="shared" si="321"/>
        <v>15</v>
      </c>
      <c r="N5170" s="9"/>
      <c r="O5170" s="9"/>
      <c r="P5170" s="8">
        <v>21</v>
      </c>
      <c r="Q5170" s="8">
        <v>18.149999999999999</v>
      </c>
      <c r="R5170" s="17">
        <f t="shared" si="322"/>
        <v>0</v>
      </c>
      <c r="S5170" s="18">
        <f t="shared" si="323"/>
        <v>363</v>
      </c>
    </row>
    <row r="5171" spans="1:19" x14ac:dyDescent="0.25">
      <c r="A5171" s="7" t="s">
        <v>10074</v>
      </c>
      <c r="B5171" s="7" t="s">
        <v>10075</v>
      </c>
      <c r="C5171" s="7" t="s">
        <v>7400</v>
      </c>
      <c r="D5171" s="7" t="s">
        <v>7401</v>
      </c>
      <c r="E5171" s="7" t="s">
        <v>7402</v>
      </c>
      <c r="F5171" s="8">
        <v>21</v>
      </c>
      <c r="G5171" s="8">
        <v>763.46</v>
      </c>
      <c r="H5171" s="8">
        <v>763.46</v>
      </c>
      <c r="I5171" s="8">
        <v>1</v>
      </c>
      <c r="J5171" s="8">
        <v>763.46</v>
      </c>
      <c r="K5171" s="8">
        <v>763.46</v>
      </c>
      <c r="L5171" s="8">
        <f t="shared" si="320"/>
        <v>132.50132231404962</v>
      </c>
      <c r="M5171" s="8">
        <f t="shared" si="321"/>
        <v>630.95867768595042</v>
      </c>
      <c r="N5171" s="13"/>
      <c r="O5171" s="13"/>
      <c r="P5171" s="8">
        <v>21</v>
      </c>
      <c r="Q5171" s="8">
        <v>763.46</v>
      </c>
      <c r="R5171" s="17">
        <f t="shared" si="322"/>
        <v>0</v>
      </c>
      <c r="S5171" s="18">
        <f t="shared" si="323"/>
        <v>763.46</v>
      </c>
    </row>
    <row r="5172" spans="1:19" x14ac:dyDescent="0.25">
      <c r="A5172" s="7" t="s">
        <v>10076</v>
      </c>
      <c r="B5172" s="7" t="s">
        <v>10077</v>
      </c>
      <c r="C5172" s="7" t="s">
        <v>37</v>
      </c>
      <c r="D5172" s="7" t="s">
        <v>38</v>
      </c>
      <c r="E5172" s="7" t="s">
        <v>39</v>
      </c>
      <c r="F5172" s="8">
        <v>15</v>
      </c>
      <c r="G5172" s="8">
        <v>550.29999999999995</v>
      </c>
      <c r="H5172" s="8">
        <v>550.29999999999995</v>
      </c>
      <c r="I5172" s="8">
        <v>1</v>
      </c>
      <c r="J5172" s="8">
        <v>550.29999999999995</v>
      </c>
      <c r="K5172" s="8">
        <v>550.29999999999995</v>
      </c>
      <c r="L5172" s="8">
        <f t="shared" si="320"/>
        <v>71.778260869565202</v>
      </c>
      <c r="M5172" s="8">
        <f t="shared" si="321"/>
        <v>478.52173913043475</v>
      </c>
      <c r="N5172" s="13"/>
      <c r="O5172" s="13"/>
      <c r="P5172" s="8">
        <v>15</v>
      </c>
      <c r="Q5172" s="8">
        <v>550.29999999999995</v>
      </c>
      <c r="R5172" s="17">
        <f t="shared" si="322"/>
        <v>0</v>
      </c>
      <c r="S5172" s="18">
        <f t="shared" si="323"/>
        <v>550.29999999999995</v>
      </c>
    </row>
    <row r="5173" spans="1:19" x14ac:dyDescent="0.25">
      <c r="A5173" s="7" t="s">
        <v>10088</v>
      </c>
      <c r="B5173" s="7" t="s">
        <v>10089</v>
      </c>
      <c r="C5173" s="7" t="s">
        <v>37</v>
      </c>
      <c r="D5173" s="7" t="s">
        <v>38</v>
      </c>
      <c r="E5173" s="7" t="s">
        <v>39</v>
      </c>
      <c r="F5173" s="8">
        <v>15</v>
      </c>
      <c r="G5173" s="8">
        <v>680.69</v>
      </c>
      <c r="H5173" s="8">
        <v>680.69</v>
      </c>
      <c r="I5173" s="8">
        <v>1</v>
      </c>
      <c r="J5173" s="8">
        <v>680.69</v>
      </c>
      <c r="K5173" s="8">
        <v>680.69</v>
      </c>
      <c r="L5173" s="8">
        <f t="shared" si="320"/>
        <v>88.785652173913036</v>
      </c>
      <c r="M5173" s="8">
        <f t="shared" si="321"/>
        <v>591.90434782608702</v>
      </c>
      <c r="N5173" s="13"/>
      <c r="O5173" s="13"/>
      <c r="P5173" s="8">
        <v>15</v>
      </c>
      <c r="Q5173" s="8">
        <v>680.69</v>
      </c>
      <c r="R5173" s="17">
        <f t="shared" si="322"/>
        <v>0</v>
      </c>
      <c r="S5173" s="18">
        <f t="shared" si="323"/>
        <v>680.69</v>
      </c>
    </row>
    <row r="5174" spans="1:19" x14ac:dyDescent="0.25">
      <c r="A5174" s="7" t="s">
        <v>10090</v>
      </c>
      <c r="B5174" s="7" t="s">
        <v>10091</v>
      </c>
      <c r="C5174" s="7" t="s">
        <v>37</v>
      </c>
      <c r="D5174" s="7" t="s">
        <v>38</v>
      </c>
      <c r="E5174" s="7" t="s">
        <v>39</v>
      </c>
      <c r="F5174" s="8">
        <v>15</v>
      </c>
      <c r="G5174" s="8">
        <v>334.65</v>
      </c>
      <c r="H5174" s="8">
        <v>334.65</v>
      </c>
      <c r="I5174" s="8">
        <v>3</v>
      </c>
      <c r="J5174" s="8">
        <v>1003.9499999999999</v>
      </c>
      <c r="K5174" s="8">
        <v>334.65</v>
      </c>
      <c r="L5174" s="8">
        <f t="shared" si="320"/>
        <v>43.649999999999977</v>
      </c>
      <c r="M5174" s="8">
        <f t="shared" si="321"/>
        <v>291</v>
      </c>
      <c r="N5174" s="9"/>
      <c r="O5174" s="9"/>
      <c r="P5174" s="8">
        <v>15</v>
      </c>
      <c r="Q5174" s="8">
        <v>334.65</v>
      </c>
      <c r="R5174" s="17">
        <f t="shared" si="322"/>
        <v>0</v>
      </c>
      <c r="S5174" s="18">
        <f t="shared" si="323"/>
        <v>1003.9499999999999</v>
      </c>
    </row>
    <row r="5175" spans="1:19" x14ac:dyDescent="0.25">
      <c r="A5175" s="7" t="s">
        <v>10100</v>
      </c>
      <c r="B5175" s="7" t="s">
        <v>10101</v>
      </c>
      <c r="C5175" s="7" t="s">
        <v>7249</v>
      </c>
      <c r="D5175" s="7" t="s">
        <v>7250</v>
      </c>
      <c r="E5175" s="7" t="s">
        <v>7251</v>
      </c>
      <c r="F5175" s="8">
        <v>21</v>
      </c>
      <c r="G5175" s="8">
        <v>327.9</v>
      </c>
      <c r="H5175" s="8">
        <v>327.9</v>
      </c>
      <c r="I5175" s="8">
        <v>100</v>
      </c>
      <c r="J5175" s="8">
        <v>32789.800000000003</v>
      </c>
      <c r="K5175" s="8">
        <v>327.89800000000002</v>
      </c>
      <c r="L5175" s="8">
        <f t="shared" si="320"/>
        <v>56.907917355371922</v>
      </c>
      <c r="M5175" s="8">
        <f t="shared" si="321"/>
        <v>270.9900826446281</v>
      </c>
      <c r="N5175" s="13"/>
      <c r="O5175" s="13"/>
      <c r="P5175" s="8">
        <v>21</v>
      </c>
      <c r="Q5175" s="8">
        <v>327.89800000000002</v>
      </c>
      <c r="R5175" s="17">
        <f t="shared" si="322"/>
        <v>0</v>
      </c>
      <c r="S5175" s="18">
        <f t="shared" si="323"/>
        <v>32789.800000000003</v>
      </c>
    </row>
    <row r="5176" spans="1:19" x14ac:dyDescent="0.25">
      <c r="A5176" s="7" t="s">
        <v>10102</v>
      </c>
      <c r="B5176" s="7" t="s">
        <v>10103</v>
      </c>
      <c r="C5176" s="7" t="s">
        <v>14</v>
      </c>
      <c r="D5176" s="7" t="s">
        <v>15</v>
      </c>
      <c r="E5176" s="7" t="s">
        <v>7518</v>
      </c>
      <c r="F5176" s="8">
        <v>21</v>
      </c>
      <c r="G5176" s="8">
        <v>16566.11</v>
      </c>
      <c r="H5176" s="8">
        <v>16566.11</v>
      </c>
      <c r="I5176" s="8">
        <v>2</v>
      </c>
      <c r="J5176" s="8">
        <v>33132.22</v>
      </c>
      <c r="K5176" s="8">
        <v>16566.11</v>
      </c>
      <c r="L5176" s="8">
        <f t="shared" si="320"/>
        <v>2875.1100000000006</v>
      </c>
      <c r="M5176" s="8">
        <f t="shared" si="321"/>
        <v>13691</v>
      </c>
      <c r="N5176" s="13"/>
      <c r="O5176" s="13"/>
      <c r="P5176" s="8">
        <v>21</v>
      </c>
      <c r="Q5176" s="8">
        <v>16566.11</v>
      </c>
      <c r="R5176" s="17">
        <f t="shared" si="322"/>
        <v>0</v>
      </c>
      <c r="S5176" s="18">
        <f t="shared" si="323"/>
        <v>33132.22</v>
      </c>
    </row>
    <row r="5177" spans="1:19" x14ac:dyDescent="0.25">
      <c r="A5177" s="7" t="s">
        <v>10104</v>
      </c>
      <c r="B5177" s="7" t="s">
        <v>10105</v>
      </c>
      <c r="C5177" s="7" t="s">
        <v>37</v>
      </c>
      <c r="D5177" s="7" t="s">
        <v>38</v>
      </c>
      <c r="E5177" s="7" t="s">
        <v>39</v>
      </c>
      <c r="F5177" s="8">
        <v>15</v>
      </c>
      <c r="G5177" s="8">
        <v>1003.95</v>
      </c>
      <c r="H5177" s="8">
        <v>1003.95</v>
      </c>
      <c r="I5177" s="8">
        <v>10</v>
      </c>
      <c r="J5177" s="8">
        <v>10039.5</v>
      </c>
      <c r="K5177" s="8">
        <v>1003.95</v>
      </c>
      <c r="L5177" s="8">
        <f t="shared" si="320"/>
        <v>130.94999999999993</v>
      </c>
      <c r="M5177" s="8">
        <f t="shared" si="321"/>
        <v>873.00000000000011</v>
      </c>
      <c r="N5177" s="13"/>
      <c r="O5177" s="13"/>
      <c r="P5177" s="8">
        <v>15</v>
      </c>
      <c r="Q5177" s="8">
        <v>1003.95</v>
      </c>
      <c r="R5177" s="17">
        <f t="shared" si="322"/>
        <v>0</v>
      </c>
      <c r="S5177" s="18">
        <f t="shared" si="323"/>
        <v>10039.5</v>
      </c>
    </row>
    <row r="5178" spans="1:19" x14ac:dyDescent="0.25">
      <c r="A5178" s="7" t="s">
        <v>10106</v>
      </c>
      <c r="B5178" s="7" t="s">
        <v>10107</v>
      </c>
      <c r="C5178" s="7" t="s">
        <v>14</v>
      </c>
      <c r="D5178" s="7" t="s">
        <v>15</v>
      </c>
      <c r="E5178" s="7" t="s">
        <v>7518</v>
      </c>
      <c r="F5178" s="8">
        <v>21</v>
      </c>
      <c r="G5178" s="8">
        <v>15393.29</v>
      </c>
      <c r="H5178" s="8">
        <v>15393.29</v>
      </c>
      <c r="I5178" s="8">
        <v>1</v>
      </c>
      <c r="J5178" s="8">
        <v>15393.29</v>
      </c>
      <c r="K5178" s="8">
        <v>15393.29</v>
      </c>
      <c r="L5178" s="8">
        <f t="shared" si="320"/>
        <v>2671.562727272727</v>
      </c>
      <c r="M5178" s="8">
        <f t="shared" si="321"/>
        <v>12721.727272727274</v>
      </c>
      <c r="N5178" s="13"/>
      <c r="O5178" s="13"/>
      <c r="P5178" s="8">
        <v>21</v>
      </c>
      <c r="Q5178" s="8">
        <v>15393.29</v>
      </c>
      <c r="R5178" s="17">
        <f t="shared" si="322"/>
        <v>0</v>
      </c>
      <c r="S5178" s="18">
        <f t="shared" si="323"/>
        <v>15393.29</v>
      </c>
    </row>
    <row r="5179" spans="1:19" x14ac:dyDescent="0.25">
      <c r="A5179" s="7" t="s">
        <v>10108</v>
      </c>
      <c r="B5179" s="7" t="s">
        <v>10109</v>
      </c>
      <c r="C5179" s="7" t="s">
        <v>7205</v>
      </c>
      <c r="D5179" s="7" t="s">
        <v>7206</v>
      </c>
      <c r="E5179" s="7" t="s">
        <v>7440</v>
      </c>
      <c r="F5179" s="8">
        <v>15</v>
      </c>
      <c r="G5179" s="8">
        <v>42</v>
      </c>
      <c r="H5179" s="8">
        <v>42</v>
      </c>
      <c r="I5179" s="8">
        <v>20</v>
      </c>
      <c r="J5179" s="8">
        <v>840</v>
      </c>
      <c r="K5179" s="8">
        <v>42</v>
      </c>
      <c r="L5179" s="8">
        <f t="shared" si="320"/>
        <v>5.4782608695652115</v>
      </c>
      <c r="M5179" s="8">
        <f t="shared" si="321"/>
        <v>36.521739130434788</v>
      </c>
      <c r="N5179" s="9"/>
      <c r="O5179" s="9"/>
      <c r="P5179" s="8">
        <v>15</v>
      </c>
      <c r="Q5179" s="8">
        <v>42</v>
      </c>
      <c r="R5179" s="17">
        <f t="shared" si="322"/>
        <v>0</v>
      </c>
      <c r="S5179" s="18">
        <f t="shared" si="323"/>
        <v>840</v>
      </c>
    </row>
    <row r="5180" spans="1:19" x14ac:dyDescent="0.25">
      <c r="A5180" s="7" t="s">
        <v>10110</v>
      </c>
      <c r="B5180" s="7" t="s">
        <v>10111</v>
      </c>
      <c r="C5180" s="7" t="s">
        <v>14</v>
      </c>
      <c r="D5180" s="7" t="s">
        <v>15</v>
      </c>
      <c r="E5180" s="7" t="s">
        <v>2322</v>
      </c>
      <c r="F5180" s="8">
        <v>21</v>
      </c>
      <c r="G5180" s="8">
        <v>83.49</v>
      </c>
      <c r="H5180" s="8">
        <v>83.49</v>
      </c>
      <c r="I5180" s="8">
        <v>27</v>
      </c>
      <c r="J5180" s="8">
        <v>2254.23</v>
      </c>
      <c r="K5180" s="8">
        <v>83.49</v>
      </c>
      <c r="L5180" s="8">
        <f t="shared" si="320"/>
        <v>14.489999999999995</v>
      </c>
      <c r="M5180" s="8">
        <f t="shared" si="321"/>
        <v>69</v>
      </c>
      <c r="N5180" s="9"/>
      <c r="O5180" s="9"/>
      <c r="P5180" s="8">
        <v>21</v>
      </c>
      <c r="Q5180" s="8">
        <v>83.49</v>
      </c>
      <c r="R5180" s="17">
        <f t="shared" si="322"/>
        <v>0</v>
      </c>
      <c r="S5180" s="18">
        <f t="shared" si="323"/>
        <v>2254.23</v>
      </c>
    </row>
    <row r="5181" spans="1:19" x14ac:dyDescent="0.25">
      <c r="A5181" s="7" t="s">
        <v>10118</v>
      </c>
      <c r="B5181" s="7" t="s">
        <v>10119</v>
      </c>
      <c r="C5181" s="7" t="s">
        <v>7886</v>
      </c>
      <c r="D5181" s="7" t="s">
        <v>7887</v>
      </c>
      <c r="E5181" s="7" t="s">
        <v>7888</v>
      </c>
      <c r="F5181" s="8">
        <v>21</v>
      </c>
      <c r="G5181" s="8">
        <v>120.87</v>
      </c>
      <c r="H5181" s="8">
        <v>120.87</v>
      </c>
      <c r="I5181" s="8">
        <v>200</v>
      </c>
      <c r="J5181" s="8">
        <v>24173.4</v>
      </c>
      <c r="K5181" s="8">
        <v>120.867</v>
      </c>
      <c r="L5181" s="8">
        <f t="shared" si="320"/>
        <v>20.976917355371896</v>
      </c>
      <c r="M5181" s="8">
        <f t="shared" si="321"/>
        <v>99.890082644628109</v>
      </c>
      <c r="N5181" s="8">
        <v>12</v>
      </c>
      <c r="O5181" s="8">
        <v>111.877</v>
      </c>
      <c r="P5181" s="8">
        <v>21</v>
      </c>
      <c r="Q5181" s="8">
        <v>120.867</v>
      </c>
      <c r="R5181" s="17">
        <f t="shared" si="322"/>
        <v>22375.399999999998</v>
      </c>
      <c r="S5181" s="18">
        <f t="shared" si="323"/>
        <v>24173.4</v>
      </c>
    </row>
    <row r="5182" spans="1:19" x14ac:dyDescent="0.25">
      <c r="A5182" s="7" t="s">
        <v>10120</v>
      </c>
      <c r="B5182" s="7" t="s">
        <v>10121</v>
      </c>
      <c r="C5182" s="7" t="s">
        <v>37</v>
      </c>
      <c r="D5182" s="7" t="s">
        <v>38</v>
      </c>
      <c r="E5182" s="7" t="s">
        <v>39</v>
      </c>
      <c r="F5182" s="8">
        <v>15</v>
      </c>
      <c r="G5182" s="8">
        <v>905.05</v>
      </c>
      <c r="H5182" s="8">
        <v>905.05</v>
      </c>
      <c r="I5182" s="8">
        <v>15</v>
      </c>
      <c r="J5182" s="8">
        <v>13575.749999999996</v>
      </c>
      <c r="K5182" s="8">
        <v>905.04999999999973</v>
      </c>
      <c r="L5182" s="8">
        <f t="shared" si="320"/>
        <v>118.04999999999995</v>
      </c>
      <c r="M5182" s="8">
        <f t="shared" si="321"/>
        <v>786.99999999999977</v>
      </c>
      <c r="N5182" s="9"/>
      <c r="O5182" s="9"/>
      <c r="P5182" s="8">
        <v>15</v>
      </c>
      <c r="Q5182" s="8">
        <v>905.05</v>
      </c>
      <c r="R5182" s="17">
        <f t="shared" si="322"/>
        <v>0</v>
      </c>
      <c r="S5182" s="18">
        <f t="shared" si="323"/>
        <v>13575.749999999996</v>
      </c>
    </row>
    <row r="5183" spans="1:19" x14ac:dyDescent="0.25">
      <c r="A5183" s="7" t="s">
        <v>10122</v>
      </c>
      <c r="B5183" s="7" t="s">
        <v>10123</v>
      </c>
      <c r="C5183" s="7" t="s">
        <v>37</v>
      </c>
      <c r="D5183" s="7" t="s">
        <v>38</v>
      </c>
      <c r="E5183" s="7" t="s">
        <v>39</v>
      </c>
      <c r="F5183" s="8">
        <v>15</v>
      </c>
      <c r="G5183" s="8">
        <v>5625.8</v>
      </c>
      <c r="H5183" s="8">
        <v>5625.8</v>
      </c>
      <c r="I5183" s="8">
        <v>16</v>
      </c>
      <c r="J5183" s="8">
        <v>90012.800000000017</v>
      </c>
      <c r="K5183" s="8">
        <v>5625.8000000000011</v>
      </c>
      <c r="L5183" s="8">
        <f t="shared" si="320"/>
        <v>733.80000000000018</v>
      </c>
      <c r="M5183" s="8">
        <f t="shared" si="321"/>
        <v>4892.0000000000009</v>
      </c>
      <c r="N5183" s="8">
        <v>12</v>
      </c>
      <c r="O5183" s="8">
        <v>5916.96</v>
      </c>
      <c r="P5183" s="8">
        <v>15</v>
      </c>
      <c r="Q5183" s="8">
        <v>5625.8</v>
      </c>
      <c r="R5183" s="17">
        <f t="shared" si="322"/>
        <v>94671.360000000001</v>
      </c>
      <c r="S5183" s="18">
        <f t="shared" si="323"/>
        <v>90012.800000000017</v>
      </c>
    </row>
    <row r="5184" spans="1:19" x14ac:dyDescent="0.25">
      <c r="A5184" s="7" t="s">
        <v>10128</v>
      </c>
      <c r="B5184" s="7" t="s">
        <v>10129</v>
      </c>
      <c r="C5184" s="7" t="s">
        <v>14</v>
      </c>
      <c r="D5184" s="7" t="s">
        <v>15</v>
      </c>
      <c r="E5184" s="7" t="s">
        <v>7518</v>
      </c>
      <c r="F5184" s="8">
        <v>21</v>
      </c>
      <c r="G5184" s="8">
        <v>21771.91</v>
      </c>
      <c r="H5184" s="8">
        <v>21771.91</v>
      </c>
      <c r="I5184" s="8">
        <v>1</v>
      </c>
      <c r="J5184" s="8">
        <v>21771.91</v>
      </c>
      <c r="K5184" s="8">
        <v>21771.91</v>
      </c>
      <c r="L5184" s="8">
        <f t="shared" si="320"/>
        <v>3778.5959504132225</v>
      </c>
      <c r="M5184" s="8">
        <f t="shared" si="321"/>
        <v>17993.314049586777</v>
      </c>
      <c r="N5184" s="9"/>
      <c r="O5184" s="9"/>
      <c r="P5184" s="8">
        <v>21</v>
      </c>
      <c r="Q5184" s="8">
        <v>21771.91</v>
      </c>
      <c r="R5184" s="17">
        <f t="shared" si="322"/>
        <v>0</v>
      </c>
      <c r="S5184" s="18">
        <f t="shared" si="323"/>
        <v>21771.91</v>
      </c>
    </row>
    <row r="5185" spans="1:19" x14ac:dyDescent="0.25">
      <c r="A5185" s="7" t="s">
        <v>10130</v>
      </c>
      <c r="B5185" s="7" t="s">
        <v>10131</v>
      </c>
      <c r="C5185" s="7" t="s">
        <v>14</v>
      </c>
      <c r="D5185" s="7" t="s">
        <v>15</v>
      </c>
      <c r="E5185" s="7" t="s">
        <v>2322</v>
      </c>
      <c r="F5185" s="8">
        <v>21</v>
      </c>
      <c r="G5185" s="8">
        <v>544.5</v>
      </c>
      <c r="H5185" s="8">
        <v>544.5</v>
      </c>
      <c r="I5185" s="8">
        <v>20</v>
      </c>
      <c r="J5185" s="8">
        <v>10890</v>
      </c>
      <c r="K5185" s="8">
        <v>544.5</v>
      </c>
      <c r="L5185" s="8">
        <f t="shared" si="320"/>
        <v>94.5</v>
      </c>
      <c r="M5185" s="8">
        <f t="shared" si="321"/>
        <v>450</v>
      </c>
      <c r="N5185" s="13"/>
      <c r="O5185" s="13"/>
      <c r="P5185" s="8">
        <v>21</v>
      </c>
      <c r="Q5185" s="8">
        <v>544.5</v>
      </c>
      <c r="R5185" s="17">
        <f t="shared" si="322"/>
        <v>0</v>
      </c>
      <c r="S5185" s="18">
        <f t="shared" si="323"/>
        <v>10890</v>
      </c>
    </row>
    <row r="5186" spans="1:19" x14ac:dyDescent="0.25">
      <c r="A5186" s="7" t="s">
        <v>10132</v>
      </c>
      <c r="B5186" s="7" t="s">
        <v>10133</v>
      </c>
      <c r="C5186" s="7" t="s">
        <v>7886</v>
      </c>
      <c r="D5186" s="7" t="s">
        <v>7887</v>
      </c>
      <c r="E5186" s="7" t="s">
        <v>9153</v>
      </c>
      <c r="F5186" s="8">
        <v>21</v>
      </c>
      <c r="G5186" s="8">
        <v>695.75</v>
      </c>
      <c r="H5186" s="8">
        <v>695.75</v>
      </c>
      <c r="I5186" s="8">
        <v>1192</v>
      </c>
      <c r="J5186" s="8">
        <v>829334</v>
      </c>
      <c r="K5186" s="8">
        <v>695.75</v>
      </c>
      <c r="L5186" s="8">
        <f t="shared" ref="L5186:L5249" si="324">K5186-M5186</f>
        <v>120.75</v>
      </c>
      <c r="M5186" s="8">
        <f t="shared" ref="M5186:M5249" si="325">K5186/((100+F5186)/100)</f>
        <v>575</v>
      </c>
      <c r="N5186" s="14">
        <v>21</v>
      </c>
      <c r="O5186" s="14">
        <v>695.75</v>
      </c>
      <c r="P5186" s="8">
        <v>21</v>
      </c>
      <c r="Q5186" s="8">
        <v>695.75</v>
      </c>
      <c r="R5186" s="17">
        <f t="shared" ref="R5186:R5249" si="326">I5186*O5186</f>
        <v>829334</v>
      </c>
      <c r="S5186" s="18">
        <f t="shared" si="323"/>
        <v>829334</v>
      </c>
    </row>
    <row r="5187" spans="1:19" x14ac:dyDescent="0.25">
      <c r="A5187" s="7" t="s">
        <v>10144</v>
      </c>
      <c r="B5187" s="7" t="s">
        <v>10145</v>
      </c>
      <c r="C5187" s="7" t="s">
        <v>37</v>
      </c>
      <c r="D5187" s="7" t="s">
        <v>38</v>
      </c>
      <c r="E5187" s="7" t="s">
        <v>39</v>
      </c>
      <c r="F5187" s="8">
        <v>15</v>
      </c>
      <c r="G5187" s="8">
        <v>2668.58</v>
      </c>
      <c r="H5187" s="8">
        <v>2668.58</v>
      </c>
      <c r="I5187" s="8">
        <v>1</v>
      </c>
      <c r="J5187" s="8">
        <v>2668.58</v>
      </c>
      <c r="K5187" s="8">
        <v>2668.58</v>
      </c>
      <c r="L5187" s="8">
        <f t="shared" si="324"/>
        <v>348.07565217391266</v>
      </c>
      <c r="M5187" s="8">
        <f t="shared" si="325"/>
        <v>2320.5043478260873</v>
      </c>
      <c r="N5187" s="9"/>
      <c r="O5187" s="9"/>
      <c r="P5187" s="8">
        <v>15</v>
      </c>
      <c r="Q5187" s="8">
        <v>2668.58</v>
      </c>
      <c r="R5187" s="17">
        <f t="shared" si="326"/>
        <v>0</v>
      </c>
      <c r="S5187" s="18">
        <f t="shared" ref="S5187:S5250" si="327">J5187</f>
        <v>2668.58</v>
      </c>
    </row>
    <row r="5188" spans="1:19" x14ac:dyDescent="0.25">
      <c r="A5188" s="7" t="s">
        <v>10152</v>
      </c>
      <c r="B5188" s="7" t="s">
        <v>10153</v>
      </c>
      <c r="C5188" s="7" t="s">
        <v>5229</v>
      </c>
      <c r="D5188" s="7" t="s">
        <v>5230</v>
      </c>
      <c r="E5188" s="7" t="s">
        <v>5231</v>
      </c>
      <c r="F5188" s="8">
        <v>21</v>
      </c>
      <c r="G5188" s="8">
        <v>75.02</v>
      </c>
      <c r="H5188" s="8">
        <v>75.02</v>
      </c>
      <c r="I5188" s="8">
        <v>560</v>
      </c>
      <c r="J5188" s="8">
        <v>42011.200000000004</v>
      </c>
      <c r="K5188" s="8">
        <v>75.02000000000001</v>
      </c>
      <c r="L5188" s="8">
        <f t="shared" si="324"/>
        <v>13.020000000000003</v>
      </c>
      <c r="M5188" s="8">
        <f t="shared" si="325"/>
        <v>62.000000000000007</v>
      </c>
      <c r="N5188" s="8">
        <v>12</v>
      </c>
      <c r="O5188" s="8">
        <v>69.44</v>
      </c>
      <c r="P5188" s="8">
        <v>21</v>
      </c>
      <c r="Q5188" s="8">
        <v>75.02</v>
      </c>
      <c r="R5188" s="17">
        <f t="shared" si="326"/>
        <v>38886.400000000001</v>
      </c>
      <c r="S5188" s="18">
        <f t="shared" si="327"/>
        <v>42011.200000000004</v>
      </c>
    </row>
    <row r="5189" spans="1:19" x14ac:dyDescent="0.25">
      <c r="A5189" s="7" t="s">
        <v>10154</v>
      </c>
      <c r="B5189" s="7" t="s">
        <v>10155</v>
      </c>
      <c r="C5189" s="7" t="s">
        <v>14</v>
      </c>
      <c r="D5189" s="7" t="s">
        <v>15</v>
      </c>
      <c r="E5189" s="7" t="s">
        <v>7231</v>
      </c>
      <c r="F5189" s="8">
        <v>21</v>
      </c>
      <c r="G5189" s="8">
        <v>26.62</v>
      </c>
      <c r="H5189" s="8">
        <v>26.62</v>
      </c>
      <c r="I5189" s="8">
        <v>20</v>
      </c>
      <c r="J5189" s="8">
        <v>532.4</v>
      </c>
      <c r="K5189" s="8">
        <v>26.619999999999997</v>
      </c>
      <c r="L5189" s="8">
        <f t="shared" si="324"/>
        <v>4.6199999999999974</v>
      </c>
      <c r="M5189" s="8">
        <f t="shared" si="325"/>
        <v>22</v>
      </c>
      <c r="N5189" s="9"/>
      <c r="O5189" s="9"/>
      <c r="P5189" s="8">
        <v>21</v>
      </c>
      <c r="Q5189" s="8">
        <v>26.619999999999997</v>
      </c>
      <c r="R5189" s="17">
        <f t="shared" si="326"/>
        <v>0</v>
      </c>
      <c r="S5189" s="18">
        <f t="shared" si="327"/>
        <v>532.4</v>
      </c>
    </row>
    <row r="5190" spans="1:19" x14ac:dyDescent="0.25">
      <c r="A5190" s="7" t="s">
        <v>10164</v>
      </c>
      <c r="B5190" s="7" t="s">
        <v>10165</v>
      </c>
      <c r="C5190" s="7" t="s">
        <v>14</v>
      </c>
      <c r="D5190" s="7" t="s">
        <v>15</v>
      </c>
      <c r="E5190" s="7" t="s">
        <v>7328</v>
      </c>
      <c r="F5190" s="8">
        <v>21</v>
      </c>
      <c r="G5190" s="8">
        <v>747.78</v>
      </c>
      <c r="H5190" s="8">
        <v>747.78</v>
      </c>
      <c r="I5190" s="8">
        <v>1024</v>
      </c>
      <c r="J5190" s="8">
        <v>765726.71999999974</v>
      </c>
      <c r="K5190" s="8">
        <v>747.77999999999975</v>
      </c>
      <c r="L5190" s="8">
        <f t="shared" si="324"/>
        <v>129.77999999999997</v>
      </c>
      <c r="M5190" s="8">
        <f t="shared" si="325"/>
        <v>617.99999999999977</v>
      </c>
      <c r="N5190" s="8">
        <v>12</v>
      </c>
      <c r="O5190" s="8">
        <v>692.16</v>
      </c>
      <c r="P5190" s="8">
        <v>21</v>
      </c>
      <c r="Q5190" s="8">
        <v>747.78</v>
      </c>
      <c r="R5190" s="17">
        <f t="shared" si="326"/>
        <v>708771.83999999997</v>
      </c>
      <c r="S5190" s="18">
        <f t="shared" si="327"/>
        <v>765726.71999999974</v>
      </c>
    </row>
    <row r="5191" spans="1:19" x14ac:dyDescent="0.25">
      <c r="A5191" s="7" t="s">
        <v>10166</v>
      </c>
      <c r="B5191" s="7" t="s">
        <v>10167</v>
      </c>
      <c r="C5191" s="7" t="s">
        <v>14</v>
      </c>
      <c r="D5191" s="7" t="s">
        <v>15</v>
      </c>
      <c r="E5191" s="7" t="s">
        <v>7328</v>
      </c>
      <c r="F5191" s="8">
        <v>21</v>
      </c>
      <c r="G5191" s="8">
        <v>355.74</v>
      </c>
      <c r="H5191" s="8">
        <v>355.74</v>
      </c>
      <c r="I5191" s="8">
        <v>1040</v>
      </c>
      <c r="J5191" s="8">
        <v>369969.59999999986</v>
      </c>
      <c r="K5191" s="8">
        <v>355.73999999999984</v>
      </c>
      <c r="L5191" s="8">
        <f t="shared" si="324"/>
        <v>61.739999999999952</v>
      </c>
      <c r="M5191" s="8">
        <f t="shared" si="325"/>
        <v>293.99999999999989</v>
      </c>
      <c r="N5191" s="14">
        <v>12</v>
      </c>
      <c r="O5191" s="14">
        <v>329.28000000000003</v>
      </c>
      <c r="P5191" s="8">
        <v>21</v>
      </c>
      <c r="Q5191" s="8">
        <v>355.74</v>
      </c>
      <c r="R5191" s="17">
        <f t="shared" si="326"/>
        <v>342451.20000000001</v>
      </c>
      <c r="S5191" s="18">
        <f t="shared" si="327"/>
        <v>369969.59999999986</v>
      </c>
    </row>
    <row r="5192" spans="1:19" x14ac:dyDescent="0.25">
      <c r="A5192" s="7" t="s">
        <v>10170</v>
      </c>
      <c r="B5192" s="7" t="s">
        <v>10171</v>
      </c>
      <c r="C5192" s="7" t="s">
        <v>8219</v>
      </c>
      <c r="D5192" s="7" t="s">
        <v>8220</v>
      </c>
      <c r="E5192" s="7" t="s">
        <v>8221</v>
      </c>
      <c r="F5192" s="8">
        <v>21</v>
      </c>
      <c r="G5192" s="8">
        <v>56.87</v>
      </c>
      <c r="H5192" s="8">
        <v>56.87</v>
      </c>
      <c r="I5192" s="8">
        <v>1040</v>
      </c>
      <c r="J5192" s="8">
        <v>59144.800000000017</v>
      </c>
      <c r="K5192" s="8">
        <v>56.870000000000019</v>
      </c>
      <c r="L5192" s="8">
        <f t="shared" si="324"/>
        <v>9.8700000000000045</v>
      </c>
      <c r="M5192" s="8">
        <f t="shared" si="325"/>
        <v>47.000000000000014</v>
      </c>
      <c r="N5192" s="14">
        <v>12</v>
      </c>
      <c r="O5192" s="14">
        <v>52.64</v>
      </c>
      <c r="P5192" s="8">
        <v>21</v>
      </c>
      <c r="Q5192" s="8">
        <v>56.87</v>
      </c>
      <c r="R5192" s="17">
        <f t="shared" si="326"/>
        <v>54745.599999999999</v>
      </c>
      <c r="S5192" s="18">
        <f t="shared" si="327"/>
        <v>59144.800000000017</v>
      </c>
    </row>
    <row r="5193" spans="1:19" x14ac:dyDescent="0.25">
      <c r="A5193" s="7" t="s">
        <v>10172</v>
      </c>
      <c r="B5193" s="7" t="s">
        <v>10173</v>
      </c>
      <c r="C5193" s="7" t="s">
        <v>7539</v>
      </c>
      <c r="D5193" s="7" t="s">
        <v>7540</v>
      </c>
      <c r="E5193" s="7" t="s">
        <v>7798</v>
      </c>
      <c r="F5193" s="14">
        <v>21</v>
      </c>
      <c r="G5193" s="8">
        <v>1.62</v>
      </c>
      <c r="H5193" s="8">
        <v>1.62</v>
      </c>
      <c r="I5193" s="8">
        <v>3000</v>
      </c>
      <c r="J5193" s="8">
        <v>4871.46</v>
      </c>
      <c r="K5193" s="8">
        <v>1.62382</v>
      </c>
      <c r="L5193" s="8">
        <f t="shared" si="324"/>
        <v>0.28181999999999996</v>
      </c>
      <c r="M5193" s="8">
        <f t="shared" si="325"/>
        <v>1.3420000000000001</v>
      </c>
      <c r="N5193" s="9"/>
      <c r="O5193" s="9"/>
      <c r="P5193" s="14">
        <v>21</v>
      </c>
      <c r="Q5193" s="14">
        <v>1.62382</v>
      </c>
      <c r="R5193" s="17">
        <f t="shared" si="326"/>
        <v>0</v>
      </c>
      <c r="S5193" s="18">
        <f t="shared" si="327"/>
        <v>4871.46</v>
      </c>
    </row>
    <row r="5194" spans="1:19" x14ac:dyDescent="0.25">
      <c r="A5194" s="7" t="s">
        <v>10182</v>
      </c>
      <c r="B5194" s="7" t="s">
        <v>10183</v>
      </c>
      <c r="C5194" s="7" t="s">
        <v>7400</v>
      </c>
      <c r="D5194" s="7" t="s">
        <v>7401</v>
      </c>
      <c r="E5194" s="7" t="s">
        <v>7402</v>
      </c>
      <c r="F5194" s="8">
        <v>15</v>
      </c>
      <c r="G5194" s="8">
        <v>1501.16</v>
      </c>
      <c r="H5194" s="8">
        <v>1501.16</v>
      </c>
      <c r="I5194" s="8">
        <v>6</v>
      </c>
      <c r="J5194" s="8">
        <v>9006.9600000000009</v>
      </c>
      <c r="K5194" s="8">
        <v>1501.16</v>
      </c>
      <c r="L5194" s="8">
        <f t="shared" si="324"/>
        <v>195.8034782608695</v>
      </c>
      <c r="M5194" s="8">
        <f t="shared" si="325"/>
        <v>1305.3565217391306</v>
      </c>
      <c r="N5194" s="9"/>
      <c r="O5194" s="9"/>
      <c r="P5194" s="8">
        <v>15</v>
      </c>
      <c r="Q5194" s="8">
        <v>1501.16</v>
      </c>
      <c r="R5194" s="17">
        <f t="shared" si="326"/>
        <v>0</v>
      </c>
      <c r="S5194" s="18">
        <f t="shared" si="327"/>
        <v>9006.9600000000009</v>
      </c>
    </row>
    <row r="5195" spans="1:19" x14ac:dyDescent="0.25">
      <c r="A5195" s="7" t="s">
        <v>10186</v>
      </c>
      <c r="B5195" s="7" t="s">
        <v>10187</v>
      </c>
      <c r="C5195" s="7" t="s">
        <v>7400</v>
      </c>
      <c r="D5195" s="7" t="s">
        <v>7401</v>
      </c>
      <c r="E5195" s="7" t="s">
        <v>7402</v>
      </c>
      <c r="F5195" s="8">
        <v>15</v>
      </c>
      <c r="G5195" s="8">
        <v>513.26</v>
      </c>
      <c r="H5195" s="8">
        <v>513.26</v>
      </c>
      <c r="I5195" s="8">
        <v>4</v>
      </c>
      <c r="J5195" s="8">
        <v>2053.04</v>
      </c>
      <c r="K5195" s="8">
        <v>513.26</v>
      </c>
      <c r="L5195" s="8">
        <f t="shared" si="324"/>
        <v>66.946956521739082</v>
      </c>
      <c r="M5195" s="8">
        <f t="shared" si="325"/>
        <v>446.31304347826091</v>
      </c>
      <c r="N5195" s="9"/>
      <c r="O5195" s="9"/>
      <c r="P5195" s="8">
        <v>15</v>
      </c>
      <c r="Q5195" s="8">
        <v>513.26</v>
      </c>
      <c r="R5195" s="17">
        <f t="shared" si="326"/>
        <v>0</v>
      </c>
      <c r="S5195" s="18">
        <f t="shared" si="327"/>
        <v>2053.04</v>
      </c>
    </row>
    <row r="5196" spans="1:19" x14ac:dyDescent="0.25">
      <c r="A5196" s="7" t="s">
        <v>10190</v>
      </c>
      <c r="B5196" s="7" t="s">
        <v>10191</v>
      </c>
      <c r="C5196" s="7" t="s">
        <v>14</v>
      </c>
      <c r="D5196" s="7" t="s">
        <v>15</v>
      </c>
      <c r="E5196" s="7" t="s">
        <v>2322</v>
      </c>
      <c r="F5196" s="8">
        <v>21</v>
      </c>
      <c r="G5196" s="8">
        <v>358.16</v>
      </c>
      <c r="H5196" s="8">
        <v>358.16</v>
      </c>
      <c r="I5196" s="8">
        <v>3</v>
      </c>
      <c r="J5196" s="8">
        <v>1074.48</v>
      </c>
      <c r="K5196" s="8">
        <v>358.16</v>
      </c>
      <c r="L5196" s="8">
        <f t="shared" si="324"/>
        <v>62.159999999999968</v>
      </c>
      <c r="M5196" s="8">
        <f t="shared" si="325"/>
        <v>296.00000000000006</v>
      </c>
      <c r="N5196" s="9"/>
      <c r="O5196" s="9"/>
      <c r="P5196" s="8">
        <v>21</v>
      </c>
      <c r="Q5196" s="8">
        <v>358.16</v>
      </c>
      <c r="R5196" s="17">
        <f t="shared" si="326"/>
        <v>0</v>
      </c>
      <c r="S5196" s="18">
        <f t="shared" si="327"/>
        <v>1074.48</v>
      </c>
    </row>
    <row r="5197" spans="1:19" x14ac:dyDescent="0.25">
      <c r="A5197" s="7" t="s">
        <v>10192</v>
      </c>
      <c r="B5197" s="7" t="s">
        <v>10193</v>
      </c>
      <c r="C5197" s="7" t="s">
        <v>14</v>
      </c>
      <c r="D5197" s="7" t="s">
        <v>15</v>
      </c>
      <c r="E5197" s="7" t="s">
        <v>2322</v>
      </c>
      <c r="F5197" s="8">
        <v>21</v>
      </c>
      <c r="G5197" s="8">
        <v>174.09</v>
      </c>
      <c r="H5197" s="8">
        <v>174.09</v>
      </c>
      <c r="I5197" s="8">
        <v>2</v>
      </c>
      <c r="J5197" s="8">
        <v>348.18</v>
      </c>
      <c r="K5197" s="8">
        <v>174.09</v>
      </c>
      <c r="L5197" s="8">
        <f t="shared" si="324"/>
        <v>30.213966942148744</v>
      </c>
      <c r="M5197" s="8">
        <f t="shared" si="325"/>
        <v>143.87603305785126</v>
      </c>
      <c r="N5197" s="9"/>
      <c r="O5197" s="9"/>
      <c r="P5197" s="8">
        <v>21</v>
      </c>
      <c r="Q5197" s="8">
        <v>174.09</v>
      </c>
      <c r="R5197" s="17">
        <f t="shared" si="326"/>
        <v>0</v>
      </c>
      <c r="S5197" s="18">
        <f t="shared" si="327"/>
        <v>348.18</v>
      </c>
    </row>
    <row r="5198" spans="1:19" x14ac:dyDescent="0.25">
      <c r="A5198" s="7" t="s">
        <v>10194</v>
      </c>
      <c r="B5198" s="7" t="s">
        <v>10195</v>
      </c>
      <c r="C5198" s="7" t="s">
        <v>7400</v>
      </c>
      <c r="D5198" s="7" t="s">
        <v>7401</v>
      </c>
      <c r="E5198" s="7" t="s">
        <v>7402</v>
      </c>
      <c r="F5198" s="8">
        <v>21</v>
      </c>
      <c r="G5198" s="8">
        <v>14.63</v>
      </c>
      <c r="H5198" s="8">
        <v>14.63</v>
      </c>
      <c r="I5198" s="8">
        <v>80</v>
      </c>
      <c r="J5198" s="8">
        <v>1170</v>
      </c>
      <c r="K5198" s="8">
        <v>14.625</v>
      </c>
      <c r="L5198" s="8">
        <f t="shared" si="324"/>
        <v>2.5382231404958677</v>
      </c>
      <c r="M5198" s="8">
        <f t="shared" si="325"/>
        <v>12.086776859504132</v>
      </c>
      <c r="N5198" s="13"/>
      <c r="O5198" s="13"/>
      <c r="P5198" s="8">
        <v>21</v>
      </c>
      <c r="Q5198" s="8">
        <v>14.625</v>
      </c>
      <c r="R5198" s="17">
        <f t="shared" si="326"/>
        <v>0</v>
      </c>
      <c r="S5198" s="18">
        <f t="shared" si="327"/>
        <v>1170</v>
      </c>
    </row>
    <row r="5199" spans="1:19" x14ac:dyDescent="0.25">
      <c r="A5199" s="7" t="s">
        <v>10196</v>
      </c>
      <c r="B5199" s="7" t="s">
        <v>10197</v>
      </c>
      <c r="C5199" s="7" t="s">
        <v>7400</v>
      </c>
      <c r="D5199" s="7" t="s">
        <v>7401</v>
      </c>
      <c r="E5199" s="7" t="s">
        <v>7402</v>
      </c>
      <c r="F5199" s="8">
        <v>21</v>
      </c>
      <c r="G5199" s="8">
        <v>837</v>
      </c>
      <c r="H5199" s="8">
        <v>837</v>
      </c>
      <c r="I5199" s="8">
        <v>2</v>
      </c>
      <c r="J5199" s="8">
        <v>1674</v>
      </c>
      <c r="K5199" s="8">
        <v>837</v>
      </c>
      <c r="L5199" s="8">
        <f t="shared" si="324"/>
        <v>145.26446280991729</v>
      </c>
      <c r="M5199" s="8">
        <f t="shared" si="325"/>
        <v>691.73553719008271</v>
      </c>
      <c r="N5199" s="13"/>
      <c r="O5199" s="13"/>
      <c r="P5199" s="8">
        <v>21</v>
      </c>
      <c r="Q5199" s="8">
        <v>837</v>
      </c>
      <c r="R5199" s="17">
        <f t="shared" si="326"/>
        <v>0</v>
      </c>
      <c r="S5199" s="18">
        <f t="shared" si="327"/>
        <v>1674</v>
      </c>
    </row>
    <row r="5200" spans="1:19" x14ac:dyDescent="0.25">
      <c r="A5200" s="7" t="s">
        <v>10202</v>
      </c>
      <c r="B5200" s="7" t="s">
        <v>10203</v>
      </c>
      <c r="C5200" s="7" t="s">
        <v>979</v>
      </c>
      <c r="D5200" s="7" t="s">
        <v>980</v>
      </c>
      <c r="E5200" s="7" t="s">
        <v>10204</v>
      </c>
      <c r="F5200" s="8">
        <v>0</v>
      </c>
      <c r="G5200" s="8">
        <v>38600</v>
      </c>
      <c r="H5200" s="8">
        <v>38600</v>
      </c>
      <c r="I5200" s="8">
        <v>32</v>
      </c>
      <c r="J5200" s="8">
        <v>1235200</v>
      </c>
      <c r="K5200" s="8">
        <v>38600</v>
      </c>
      <c r="L5200" s="8">
        <f t="shared" si="324"/>
        <v>0</v>
      </c>
      <c r="M5200" s="8">
        <f t="shared" si="325"/>
        <v>38600</v>
      </c>
      <c r="N5200" s="14">
        <v>0</v>
      </c>
      <c r="O5200" s="14">
        <v>46707.54</v>
      </c>
      <c r="P5200" s="8">
        <v>0</v>
      </c>
      <c r="Q5200" s="8">
        <v>38600</v>
      </c>
      <c r="R5200" s="17">
        <f t="shared" si="326"/>
        <v>1494641.28</v>
      </c>
      <c r="S5200" s="18">
        <f t="shared" si="327"/>
        <v>1235200</v>
      </c>
    </row>
    <row r="5201" spans="1:19" x14ac:dyDescent="0.25">
      <c r="A5201" s="7" t="s">
        <v>10205</v>
      </c>
      <c r="B5201" s="7" t="s">
        <v>10206</v>
      </c>
      <c r="C5201" s="7" t="s">
        <v>14</v>
      </c>
      <c r="D5201" s="7" t="s">
        <v>15</v>
      </c>
      <c r="E5201" s="7" t="s">
        <v>2322</v>
      </c>
      <c r="F5201" s="8">
        <v>21</v>
      </c>
      <c r="G5201" s="8">
        <v>85.91</v>
      </c>
      <c r="H5201" s="8">
        <v>85.91</v>
      </c>
      <c r="I5201" s="8">
        <v>12</v>
      </c>
      <c r="J5201" s="8">
        <v>1030.92</v>
      </c>
      <c r="K5201" s="8">
        <v>85.910000000000011</v>
      </c>
      <c r="L5201" s="8">
        <f t="shared" si="324"/>
        <v>14.909999999999997</v>
      </c>
      <c r="M5201" s="8">
        <f t="shared" si="325"/>
        <v>71.000000000000014</v>
      </c>
      <c r="N5201" s="13"/>
      <c r="O5201" s="13"/>
      <c r="P5201" s="8">
        <v>21</v>
      </c>
      <c r="Q5201" s="8">
        <v>85.910000000000011</v>
      </c>
      <c r="R5201" s="17">
        <f t="shared" si="326"/>
        <v>0</v>
      </c>
      <c r="S5201" s="18">
        <f t="shared" si="327"/>
        <v>1030.92</v>
      </c>
    </row>
    <row r="5202" spans="1:19" x14ac:dyDescent="0.25">
      <c r="A5202" s="7" t="s">
        <v>10211</v>
      </c>
      <c r="B5202" s="7" t="s">
        <v>10212</v>
      </c>
      <c r="C5202" s="7" t="s">
        <v>14</v>
      </c>
      <c r="D5202" s="7" t="s">
        <v>15</v>
      </c>
      <c r="E5202" s="7" t="s">
        <v>2322</v>
      </c>
      <c r="F5202" s="8">
        <v>21</v>
      </c>
      <c r="G5202" s="8">
        <v>387.2</v>
      </c>
      <c r="H5202" s="8">
        <v>387.2</v>
      </c>
      <c r="I5202" s="8">
        <v>7</v>
      </c>
      <c r="J5202" s="8">
        <v>2710.3999999999996</v>
      </c>
      <c r="K5202" s="8">
        <v>387.19999999999993</v>
      </c>
      <c r="L5202" s="8">
        <f t="shared" si="324"/>
        <v>67.199999999999989</v>
      </c>
      <c r="M5202" s="8">
        <f t="shared" si="325"/>
        <v>319.99999999999994</v>
      </c>
      <c r="N5202" s="13"/>
      <c r="O5202" s="13"/>
      <c r="P5202" s="8">
        <v>21</v>
      </c>
      <c r="Q5202" s="8">
        <v>387.2</v>
      </c>
      <c r="R5202" s="17">
        <f t="shared" si="326"/>
        <v>0</v>
      </c>
      <c r="S5202" s="18">
        <f t="shared" si="327"/>
        <v>2710.3999999999996</v>
      </c>
    </row>
    <row r="5203" spans="1:19" x14ac:dyDescent="0.25">
      <c r="A5203" s="7" t="s">
        <v>10213</v>
      </c>
      <c r="B5203" s="7" t="s">
        <v>10214</v>
      </c>
      <c r="C5203" s="7" t="s">
        <v>14</v>
      </c>
      <c r="D5203" s="7" t="s">
        <v>15</v>
      </c>
      <c r="E5203" s="7" t="s">
        <v>2322</v>
      </c>
      <c r="F5203" s="8">
        <v>21</v>
      </c>
      <c r="G5203" s="8">
        <v>284.35000000000002</v>
      </c>
      <c r="H5203" s="8">
        <v>284.35000000000002</v>
      </c>
      <c r="I5203" s="8">
        <v>3</v>
      </c>
      <c r="J5203" s="8">
        <v>853.05000000000007</v>
      </c>
      <c r="K5203" s="8">
        <v>284.35000000000002</v>
      </c>
      <c r="L5203" s="8">
        <f t="shared" si="324"/>
        <v>49.349999999999994</v>
      </c>
      <c r="M5203" s="8">
        <f t="shared" si="325"/>
        <v>235.00000000000003</v>
      </c>
      <c r="N5203" s="9"/>
      <c r="O5203" s="9"/>
      <c r="P5203" s="8">
        <v>21</v>
      </c>
      <c r="Q5203" s="8">
        <v>284.35000000000002</v>
      </c>
      <c r="R5203" s="17">
        <f t="shared" si="326"/>
        <v>0</v>
      </c>
      <c r="S5203" s="18">
        <f t="shared" si="327"/>
        <v>853.05000000000007</v>
      </c>
    </row>
    <row r="5204" spans="1:19" x14ac:dyDescent="0.25">
      <c r="A5204" s="7" t="s">
        <v>10217</v>
      </c>
      <c r="B5204" s="7" t="s">
        <v>10218</v>
      </c>
      <c r="C5204" s="7" t="s">
        <v>7886</v>
      </c>
      <c r="D5204" s="7" t="s">
        <v>7887</v>
      </c>
      <c r="E5204" s="7" t="s">
        <v>7888</v>
      </c>
      <c r="F5204" s="8">
        <v>21</v>
      </c>
      <c r="G5204" s="8">
        <v>86.03</v>
      </c>
      <c r="H5204" s="8">
        <v>86.03</v>
      </c>
      <c r="I5204" s="8">
        <v>100</v>
      </c>
      <c r="J5204" s="8">
        <v>8603.1</v>
      </c>
      <c r="K5204" s="8">
        <v>86.031000000000006</v>
      </c>
      <c r="L5204" s="8">
        <f t="shared" si="324"/>
        <v>14.930999999999997</v>
      </c>
      <c r="M5204" s="8">
        <f t="shared" si="325"/>
        <v>71.100000000000009</v>
      </c>
      <c r="N5204" s="14">
        <v>21</v>
      </c>
      <c r="O5204" s="14">
        <v>57.717499999999994</v>
      </c>
      <c r="P5204" s="8">
        <v>21</v>
      </c>
      <c r="Q5204" s="8">
        <v>86.031000000000006</v>
      </c>
      <c r="R5204" s="17">
        <f t="shared" si="326"/>
        <v>5771.7499999999991</v>
      </c>
      <c r="S5204" s="18">
        <f t="shared" si="327"/>
        <v>8603.1</v>
      </c>
    </row>
    <row r="5205" spans="1:19" x14ac:dyDescent="0.25">
      <c r="A5205" s="7" t="s">
        <v>10219</v>
      </c>
      <c r="B5205" s="7" t="s">
        <v>10220</v>
      </c>
      <c r="C5205" s="7" t="s">
        <v>7400</v>
      </c>
      <c r="D5205" s="7" t="s">
        <v>7401</v>
      </c>
      <c r="E5205" s="7" t="s">
        <v>7402</v>
      </c>
      <c r="F5205" s="8">
        <v>21</v>
      </c>
      <c r="G5205" s="8">
        <v>276</v>
      </c>
      <c r="H5205" s="8">
        <v>276</v>
      </c>
      <c r="I5205" s="8">
        <v>1</v>
      </c>
      <c r="J5205" s="8">
        <v>276</v>
      </c>
      <c r="K5205" s="8">
        <v>276</v>
      </c>
      <c r="L5205" s="8">
        <f t="shared" si="324"/>
        <v>47.900826446280973</v>
      </c>
      <c r="M5205" s="8">
        <f t="shared" si="325"/>
        <v>228.09917355371903</v>
      </c>
      <c r="N5205" s="9"/>
      <c r="O5205" s="9"/>
      <c r="P5205" s="8">
        <v>21</v>
      </c>
      <c r="Q5205" s="8">
        <v>276</v>
      </c>
      <c r="R5205" s="17">
        <f t="shared" si="326"/>
        <v>0</v>
      </c>
      <c r="S5205" s="18">
        <f t="shared" si="327"/>
        <v>276</v>
      </c>
    </row>
    <row r="5206" spans="1:19" x14ac:dyDescent="0.25">
      <c r="A5206" s="7" t="s">
        <v>10223</v>
      </c>
      <c r="B5206" s="7" t="s">
        <v>10224</v>
      </c>
      <c r="C5206" s="7" t="s">
        <v>14</v>
      </c>
      <c r="D5206" s="7" t="s">
        <v>15</v>
      </c>
      <c r="E5206" s="7" t="s">
        <v>2322</v>
      </c>
      <c r="F5206" s="8">
        <v>21</v>
      </c>
      <c r="G5206" s="8">
        <v>50.82</v>
      </c>
      <c r="H5206" s="8">
        <v>50.82</v>
      </c>
      <c r="I5206" s="8">
        <v>25</v>
      </c>
      <c r="J5206" s="8">
        <v>1270.5</v>
      </c>
      <c r="K5206" s="8">
        <v>50.82</v>
      </c>
      <c r="L5206" s="8">
        <f t="shared" si="324"/>
        <v>8.82</v>
      </c>
      <c r="M5206" s="8">
        <f t="shared" si="325"/>
        <v>42</v>
      </c>
      <c r="N5206" s="13"/>
      <c r="O5206" s="13"/>
      <c r="P5206" s="8">
        <v>21</v>
      </c>
      <c r="Q5206" s="8">
        <v>50.82</v>
      </c>
      <c r="R5206" s="17">
        <f t="shared" si="326"/>
        <v>0</v>
      </c>
      <c r="S5206" s="18">
        <f t="shared" si="327"/>
        <v>1270.5</v>
      </c>
    </row>
    <row r="5207" spans="1:19" x14ac:dyDescent="0.25">
      <c r="A5207" s="7" t="s">
        <v>10225</v>
      </c>
      <c r="B5207" s="7" t="s">
        <v>10226</v>
      </c>
      <c r="C5207" s="7" t="s">
        <v>7249</v>
      </c>
      <c r="D5207" s="7" t="s">
        <v>7250</v>
      </c>
      <c r="E5207" s="7" t="s">
        <v>7251</v>
      </c>
      <c r="F5207" s="8">
        <v>21</v>
      </c>
      <c r="G5207" s="8">
        <v>1.92</v>
      </c>
      <c r="H5207" s="8">
        <v>1.92</v>
      </c>
      <c r="I5207" s="8">
        <v>5300</v>
      </c>
      <c r="J5207" s="8">
        <v>10196.67</v>
      </c>
      <c r="K5207" s="8">
        <v>1.9238999999999999</v>
      </c>
      <c r="L5207" s="8">
        <f t="shared" si="324"/>
        <v>0.33389999999999986</v>
      </c>
      <c r="M5207" s="8">
        <f t="shared" si="325"/>
        <v>1.59</v>
      </c>
      <c r="N5207" s="14">
        <v>12</v>
      </c>
      <c r="O5207" s="14">
        <v>1.7808000000000002</v>
      </c>
      <c r="P5207" s="8">
        <v>21</v>
      </c>
      <c r="Q5207" s="8">
        <v>1.9238999999999999</v>
      </c>
      <c r="R5207" s="17">
        <f t="shared" si="326"/>
        <v>9438.2400000000016</v>
      </c>
      <c r="S5207" s="18">
        <f t="shared" si="327"/>
        <v>10196.67</v>
      </c>
    </row>
    <row r="5208" spans="1:19" x14ac:dyDescent="0.25">
      <c r="A5208" s="7" t="s">
        <v>10227</v>
      </c>
      <c r="B5208" s="7" t="s">
        <v>10228</v>
      </c>
      <c r="C5208" s="7" t="s">
        <v>5229</v>
      </c>
      <c r="D5208" s="7" t="s">
        <v>5230</v>
      </c>
      <c r="E5208" s="7" t="s">
        <v>5231</v>
      </c>
      <c r="F5208" s="8">
        <v>21</v>
      </c>
      <c r="G5208" s="8">
        <v>28.64</v>
      </c>
      <c r="H5208" s="8">
        <v>28.64</v>
      </c>
      <c r="I5208" s="8">
        <v>2500</v>
      </c>
      <c r="J5208" s="8">
        <v>71601.75</v>
      </c>
      <c r="K5208" s="8">
        <v>28.640699999999999</v>
      </c>
      <c r="L5208" s="8">
        <f t="shared" si="324"/>
        <v>4.9707000000000008</v>
      </c>
      <c r="M5208" s="8">
        <f t="shared" si="325"/>
        <v>23.669999999999998</v>
      </c>
      <c r="N5208" s="14">
        <v>12</v>
      </c>
      <c r="O5208" s="14">
        <v>28.638400000000001</v>
      </c>
      <c r="P5208" s="8">
        <v>21</v>
      </c>
      <c r="Q5208" s="8">
        <v>28.640700000000002</v>
      </c>
      <c r="R5208" s="17">
        <f t="shared" si="326"/>
        <v>71596</v>
      </c>
      <c r="S5208" s="18">
        <f t="shared" si="327"/>
        <v>71601.75</v>
      </c>
    </row>
    <row r="5209" spans="1:19" x14ac:dyDescent="0.25">
      <c r="A5209" s="7" t="s">
        <v>10229</v>
      </c>
      <c r="B5209" s="7" t="s">
        <v>10230</v>
      </c>
      <c r="C5209" s="7" t="s">
        <v>14</v>
      </c>
      <c r="D5209" s="7" t="s">
        <v>15</v>
      </c>
      <c r="E5209" s="7" t="s">
        <v>7807</v>
      </c>
      <c r="F5209" s="8">
        <v>21</v>
      </c>
      <c r="G5209" s="8">
        <v>11.07</v>
      </c>
      <c r="H5209" s="8">
        <v>11.07</v>
      </c>
      <c r="I5209" s="8">
        <v>400</v>
      </c>
      <c r="J5209" s="8">
        <v>4428.6000000000004</v>
      </c>
      <c r="K5209" s="8">
        <v>11.0715</v>
      </c>
      <c r="L5209" s="8">
        <f t="shared" si="324"/>
        <v>1.9215</v>
      </c>
      <c r="M5209" s="8">
        <f t="shared" si="325"/>
        <v>9.15</v>
      </c>
      <c r="N5209" s="9"/>
      <c r="O5209" s="9"/>
      <c r="P5209" s="8">
        <v>21</v>
      </c>
      <c r="Q5209" s="8">
        <v>11.0715</v>
      </c>
      <c r="R5209" s="17">
        <f t="shared" si="326"/>
        <v>0</v>
      </c>
      <c r="S5209" s="18">
        <f t="shared" si="327"/>
        <v>4428.6000000000004</v>
      </c>
    </row>
    <row r="5210" spans="1:19" x14ac:dyDescent="0.25">
      <c r="A5210" s="7" t="s">
        <v>10233</v>
      </c>
      <c r="B5210" s="7" t="s">
        <v>10234</v>
      </c>
      <c r="C5210" s="7" t="s">
        <v>14</v>
      </c>
      <c r="D5210" s="7" t="s">
        <v>15</v>
      </c>
      <c r="E5210" s="7" t="s">
        <v>2322</v>
      </c>
      <c r="F5210" s="8">
        <v>21</v>
      </c>
      <c r="G5210" s="8">
        <v>78.650000000000006</v>
      </c>
      <c r="H5210" s="8">
        <v>78.650000000000006</v>
      </c>
      <c r="I5210" s="8">
        <v>2</v>
      </c>
      <c r="J5210" s="8">
        <v>157.30000000000001</v>
      </c>
      <c r="K5210" s="8">
        <v>78.650000000000006</v>
      </c>
      <c r="L5210" s="8">
        <f t="shared" si="324"/>
        <v>13.650000000000006</v>
      </c>
      <c r="M5210" s="8">
        <f t="shared" si="325"/>
        <v>65</v>
      </c>
      <c r="N5210" s="8">
        <v>21</v>
      </c>
      <c r="O5210" s="8">
        <v>78.650000000000006</v>
      </c>
      <c r="P5210" s="8">
        <v>21</v>
      </c>
      <c r="Q5210" s="8">
        <v>78.650000000000006</v>
      </c>
      <c r="R5210" s="17">
        <f t="shared" si="326"/>
        <v>157.30000000000001</v>
      </c>
      <c r="S5210" s="18">
        <f t="shared" si="327"/>
        <v>157.30000000000001</v>
      </c>
    </row>
    <row r="5211" spans="1:19" x14ac:dyDescent="0.25">
      <c r="A5211" s="7" t="s">
        <v>10235</v>
      </c>
      <c r="B5211" s="7" t="s">
        <v>10236</v>
      </c>
      <c r="C5211" s="7" t="s">
        <v>14</v>
      </c>
      <c r="D5211" s="7" t="s">
        <v>15</v>
      </c>
      <c r="E5211" s="7" t="s">
        <v>2322</v>
      </c>
      <c r="F5211" s="8">
        <v>21</v>
      </c>
      <c r="G5211" s="8">
        <v>7.87</v>
      </c>
      <c r="H5211" s="8">
        <v>7.87</v>
      </c>
      <c r="I5211" s="8">
        <v>800</v>
      </c>
      <c r="J5211" s="8">
        <v>6292</v>
      </c>
      <c r="K5211" s="8">
        <v>7.8650000000000002</v>
      </c>
      <c r="L5211" s="8">
        <f t="shared" si="324"/>
        <v>1.3650000000000002</v>
      </c>
      <c r="M5211" s="8">
        <f t="shared" si="325"/>
        <v>6.5</v>
      </c>
      <c r="N5211" s="14">
        <v>12</v>
      </c>
      <c r="O5211" s="14">
        <v>7.28</v>
      </c>
      <c r="P5211" s="8">
        <v>21</v>
      </c>
      <c r="Q5211" s="8">
        <v>7.8650000000000002</v>
      </c>
      <c r="R5211" s="17">
        <f t="shared" si="326"/>
        <v>5824</v>
      </c>
      <c r="S5211" s="18">
        <f t="shared" si="327"/>
        <v>6292</v>
      </c>
    </row>
    <row r="5212" spans="1:19" x14ac:dyDescent="0.25">
      <c r="A5212" s="7" t="s">
        <v>10241</v>
      </c>
      <c r="B5212" s="7" t="s">
        <v>10242</v>
      </c>
      <c r="C5212" s="7" t="s">
        <v>369</v>
      </c>
      <c r="D5212" s="7" t="s">
        <v>370</v>
      </c>
      <c r="E5212" s="7" t="s">
        <v>371</v>
      </c>
      <c r="F5212" s="8">
        <v>21</v>
      </c>
      <c r="G5212" s="8">
        <v>463.18</v>
      </c>
      <c r="H5212" s="8">
        <v>463.18</v>
      </c>
      <c r="I5212" s="8">
        <v>380</v>
      </c>
      <c r="J5212" s="8">
        <v>176006.88</v>
      </c>
      <c r="K5212" s="8">
        <v>463.17599999999999</v>
      </c>
      <c r="L5212" s="8">
        <f t="shared" si="324"/>
        <v>80.385917355371873</v>
      </c>
      <c r="M5212" s="8">
        <f t="shared" si="325"/>
        <v>382.79008264462811</v>
      </c>
      <c r="N5212" s="14">
        <v>12</v>
      </c>
      <c r="O5212" s="14">
        <v>428.72500000000002</v>
      </c>
      <c r="P5212" s="8">
        <v>21</v>
      </c>
      <c r="Q5212" s="8">
        <v>463.17600000000004</v>
      </c>
      <c r="R5212" s="17">
        <f t="shared" si="326"/>
        <v>162915.5</v>
      </c>
      <c r="S5212" s="18">
        <f t="shared" si="327"/>
        <v>176006.88</v>
      </c>
    </row>
    <row r="5213" spans="1:19" x14ac:dyDescent="0.25">
      <c r="A5213" s="7" t="s">
        <v>10245</v>
      </c>
      <c r="B5213" s="7" t="s">
        <v>10246</v>
      </c>
      <c r="C5213" s="7" t="s">
        <v>14</v>
      </c>
      <c r="D5213" s="7" t="s">
        <v>15</v>
      </c>
      <c r="E5213" s="7" t="s">
        <v>2322</v>
      </c>
      <c r="F5213" s="8">
        <v>21</v>
      </c>
      <c r="G5213" s="8">
        <v>2020.82</v>
      </c>
      <c r="H5213" s="8">
        <v>2020.82</v>
      </c>
      <c r="I5213" s="8">
        <v>10</v>
      </c>
      <c r="J5213" s="8">
        <v>20208.21</v>
      </c>
      <c r="K5213" s="8">
        <v>2020.8209999999999</v>
      </c>
      <c r="L5213" s="8">
        <f t="shared" si="324"/>
        <v>350.721</v>
      </c>
      <c r="M5213" s="8">
        <f t="shared" si="325"/>
        <v>1670.1</v>
      </c>
      <c r="N5213" s="13"/>
      <c r="O5213" s="13"/>
      <c r="P5213" s="8">
        <v>21</v>
      </c>
      <c r="Q5213" s="8">
        <v>2020.8209999999999</v>
      </c>
      <c r="R5213" s="17">
        <f t="shared" si="326"/>
        <v>0</v>
      </c>
      <c r="S5213" s="18">
        <f t="shared" si="327"/>
        <v>20208.21</v>
      </c>
    </row>
    <row r="5214" spans="1:19" x14ac:dyDescent="0.25">
      <c r="A5214" s="7" t="s">
        <v>10247</v>
      </c>
      <c r="B5214" s="7" t="s">
        <v>10248</v>
      </c>
      <c r="C5214" s="7" t="s">
        <v>14</v>
      </c>
      <c r="D5214" s="7" t="s">
        <v>15</v>
      </c>
      <c r="E5214" s="7" t="s">
        <v>2322</v>
      </c>
      <c r="F5214" s="8">
        <v>21</v>
      </c>
      <c r="G5214" s="8">
        <v>3464.59</v>
      </c>
      <c r="H5214" s="8">
        <v>3464.59</v>
      </c>
      <c r="I5214" s="8">
        <v>10</v>
      </c>
      <c r="J5214" s="8">
        <v>34645.93</v>
      </c>
      <c r="K5214" s="8">
        <v>3464.5929999999998</v>
      </c>
      <c r="L5214" s="8">
        <f t="shared" si="324"/>
        <v>601.29299999999967</v>
      </c>
      <c r="M5214" s="8">
        <f t="shared" si="325"/>
        <v>2863.3</v>
      </c>
      <c r="N5214" s="14">
        <v>12</v>
      </c>
      <c r="O5214" s="14">
        <v>3206.8959999999997</v>
      </c>
      <c r="P5214" s="8">
        <v>21</v>
      </c>
      <c r="Q5214" s="8">
        <v>3464.5929999999998</v>
      </c>
      <c r="R5214" s="17">
        <f t="shared" si="326"/>
        <v>32068.959999999999</v>
      </c>
      <c r="S5214" s="18">
        <f t="shared" si="327"/>
        <v>34645.93</v>
      </c>
    </row>
    <row r="5215" spans="1:19" x14ac:dyDescent="0.25">
      <c r="A5215" s="7" t="s">
        <v>10249</v>
      </c>
      <c r="B5215" s="7" t="s">
        <v>10250</v>
      </c>
      <c r="C5215" s="7" t="s">
        <v>37</v>
      </c>
      <c r="D5215" s="7" t="s">
        <v>38</v>
      </c>
      <c r="E5215" s="7" t="s">
        <v>39</v>
      </c>
      <c r="F5215" s="8">
        <v>15</v>
      </c>
      <c r="G5215" s="8">
        <v>756</v>
      </c>
      <c r="H5215" s="8">
        <v>756</v>
      </c>
      <c r="I5215" s="8">
        <v>2</v>
      </c>
      <c r="J5215" s="8">
        <v>1512</v>
      </c>
      <c r="K5215" s="8">
        <v>756</v>
      </c>
      <c r="L5215" s="8">
        <f t="shared" si="324"/>
        <v>98.608695652173878</v>
      </c>
      <c r="M5215" s="8">
        <f t="shared" si="325"/>
        <v>657.39130434782612</v>
      </c>
      <c r="N5215" s="9"/>
      <c r="O5215" s="9"/>
      <c r="P5215" s="8">
        <v>15</v>
      </c>
      <c r="Q5215" s="8">
        <v>756</v>
      </c>
      <c r="R5215" s="17">
        <f t="shared" si="326"/>
        <v>0</v>
      </c>
      <c r="S5215" s="18">
        <f t="shared" si="327"/>
        <v>1512</v>
      </c>
    </row>
    <row r="5216" spans="1:19" x14ac:dyDescent="0.25">
      <c r="A5216" s="7" t="s">
        <v>10251</v>
      </c>
      <c r="B5216" s="7" t="s">
        <v>10252</v>
      </c>
      <c r="C5216" s="7" t="s">
        <v>37</v>
      </c>
      <c r="D5216" s="7" t="s">
        <v>38</v>
      </c>
      <c r="E5216" s="7" t="s">
        <v>39</v>
      </c>
      <c r="F5216" s="8">
        <v>15</v>
      </c>
      <c r="G5216" s="8">
        <v>756</v>
      </c>
      <c r="H5216" s="8">
        <v>756</v>
      </c>
      <c r="I5216" s="8">
        <v>2</v>
      </c>
      <c r="J5216" s="8">
        <v>1512</v>
      </c>
      <c r="K5216" s="8">
        <v>756</v>
      </c>
      <c r="L5216" s="8">
        <f t="shared" si="324"/>
        <v>98.608695652173878</v>
      </c>
      <c r="M5216" s="8">
        <f t="shared" si="325"/>
        <v>657.39130434782612</v>
      </c>
      <c r="N5216" s="9"/>
      <c r="O5216" s="9"/>
      <c r="P5216" s="8">
        <v>15</v>
      </c>
      <c r="Q5216" s="8">
        <v>756</v>
      </c>
      <c r="R5216" s="17">
        <f t="shared" si="326"/>
        <v>0</v>
      </c>
      <c r="S5216" s="18">
        <f t="shared" si="327"/>
        <v>1512</v>
      </c>
    </row>
    <row r="5217" spans="1:19" x14ac:dyDescent="0.25">
      <c r="A5217" s="7" t="s">
        <v>10255</v>
      </c>
      <c r="B5217" s="7" t="s">
        <v>10256</v>
      </c>
      <c r="C5217" s="7" t="s">
        <v>14</v>
      </c>
      <c r="D5217" s="7" t="s">
        <v>15</v>
      </c>
      <c r="E5217" s="7" t="s">
        <v>2322</v>
      </c>
      <c r="F5217" s="8">
        <v>21</v>
      </c>
      <c r="G5217" s="8">
        <v>43.56</v>
      </c>
      <c r="H5217" s="8">
        <v>43.56</v>
      </c>
      <c r="I5217" s="8">
        <v>60</v>
      </c>
      <c r="J5217" s="8">
        <v>2613.6</v>
      </c>
      <c r="K5217" s="8">
        <v>43.559999999999995</v>
      </c>
      <c r="L5217" s="8">
        <f t="shared" si="324"/>
        <v>7.5599999999999952</v>
      </c>
      <c r="M5217" s="8">
        <f t="shared" si="325"/>
        <v>36</v>
      </c>
      <c r="N5217" s="13"/>
      <c r="O5217" s="13"/>
      <c r="P5217" s="8">
        <v>21</v>
      </c>
      <c r="Q5217" s="8">
        <v>43.559999999999995</v>
      </c>
      <c r="R5217" s="17">
        <f t="shared" si="326"/>
        <v>0</v>
      </c>
      <c r="S5217" s="18">
        <f t="shared" si="327"/>
        <v>2613.6</v>
      </c>
    </row>
    <row r="5218" spans="1:19" x14ac:dyDescent="0.25">
      <c r="A5218" s="7" t="s">
        <v>10261</v>
      </c>
      <c r="B5218" s="7" t="s">
        <v>10262</v>
      </c>
      <c r="C5218" s="7" t="s">
        <v>7400</v>
      </c>
      <c r="D5218" s="7" t="s">
        <v>7401</v>
      </c>
      <c r="E5218" s="7" t="s">
        <v>7402</v>
      </c>
      <c r="F5218" s="8">
        <v>21</v>
      </c>
      <c r="G5218" s="8">
        <v>148.30000000000001</v>
      </c>
      <c r="H5218" s="8">
        <v>148.30000000000001</v>
      </c>
      <c r="I5218" s="8">
        <v>20</v>
      </c>
      <c r="J5218" s="8">
        <v>2965.9</v>
      </c>
      <c r="K5218" s="8">
        <v>148.29500000000002</v>
      </c>
      <c r="L5218" s="8">
        <f t="shared" si="324"/>
        <v>25.737148760330584</v>
      </c>
      <c r="M5218" s="8">
        <f t="shared" si="325"/>
        <v>122.55785123966943</v>
      </c>
      <c r="N5218" s="13"/>
      <c r="O5218" s="13"/>
      <c r="P5218" s="8">
        <v>21</v>
      </c>
      <c r="Q5218" s="8">
        <v>148.29500000000002</v>
      </c>
      <c r="R5218" s="17">
        <f t="shared" si="326"/>
        <v>0</v>
      </c>
      <c r="S5218" s="18">
        <f t="shared" si="327"/>
        <v>2965.9</v>
      </c>
    </row>
    <row r="5219" spans="1:19" x14ac:dyDescent="0.25">
      <c r="A5219" s="7" t="s">
        <v>10263</v>
      </c>
      <c r="B5219" s="7" t="s">
        <v>10264</v>
      </c>
      <c r="C5219" s="7" t="s">
        <v>14</v>
      </c>
      <c r="D5219" s="7" t="s">
        <v>15</v>
      </c>
      <c r="E5219" s="7" t="s">
        <v>7768</v>
      </c>
      <c r="F5219" s="8">
        <v>21</v>
      </c>
      <c r="G5219" s="8">
        <v>275.88</v>
      </c>
      <c r="H5219" s="8">
        <v>275.88</v>
      </c>
      <c r="I5219" s="8">
        <v>50</v>
      </c>
      <c r="J5219" s="8">
        <v>13794</v>
      </c>
      <c r="K5219" s="8">
        <v>275.88</v>
      </c>
      <c r="L5219" s="8">
        <f t="shared" si="324"/>
        <v>47.879999999999995</v>
      </c>
      <c r="M5219" s="8">
        <f t="shared" si="325"/>
        <v>228</v>
      </c>
      <c r="N5219" s="14">
        <v>21</v>
      </c>
      <c r="O5219" s="14">
        <v>275.88</v>
      </c>
      <c r="P5219" s="8">
        <v>21</v>
      </c>
      <c r="Q5219" s="8">
        <v>275.88</v>
      </c>
      <c r="R5219" s="17">
        <f t="shared" si="326"/>
        <v>13794</v>
      </c>
      <c r="S5219" s="18">
        <f t="shared" si="327"/>
        <v>13794</v>
      </c>
    </row>
    <row r="5220" spans="1:19" x14ac:dyDescent="0.25">
      <c r="A5220" s="7" t="s">
        <v>10267</v>
      </c>
      <c r="B5220" s="7" t="s">
        <v>10268</v>
      </c>
      <c r="C5220" s="7" t="s">
        <v>14</v>
      </c>
      <c r="D5220" s="7" t="s">
        <v>15</v>
      </c>
      <c r="E5220" s="7" t="s">
        <v>2322</v>
      </c>
      <c r="F5220" s="8">
        <v>21</v>
      </c>
      <c r="G5220" s="8">
        <v>1097.08</v>
      </c>
      <c r="H5220" s="8">
        <v>1097.08</v>
      </c>
      <c r="I5220" s="8">
        <v>10</v>
      </c>
      <c r="J5220" s="8">
        <v>10970.83</v>
      </c>
      <c r="K5220" s="8">
        <v>1097.0830000000001</v>
      </c>
      <c r="L5220" s="8">
        <f t="shared" si="324"/>
        <v>190.40283471074383</v>
      </c>
      <c r="M5220" s="8">
        <f t="shared" si="325"/>
        <v>906.68016528925625</v>
      </c>
      <c r="N5220" s="13"/>
      <c r="O5220" s="13"/>
      <c r="P5220" s="8">
        <v>21</v>
      </c>
      <c r="Q5220" s="8">
        <v>1097.0830000000001</v>
      </c>
      <c r="R5220" s="17">
        <f t="shared" si="326"/>
        <v>0</v>
      </c>
      <c r="S5220" s="18">
        <f t="shared" si="327"/>
        <v>10970.83</v>
      </c>
    </row>
    <row r="5221" spans="1:19" x14ac:dyDescent="0.25">
      <c r="A5221" s="7" t="s">
        <v>10269</v>
      </c>
      <c r="B5221" s="7" t="s">
        <v>10270</v>
      </c>
      <c r="C5221" s="7" t="s">
        <v>7400</v>
      </c>
      <c r="D5221" s="7" t="s">
        <v>7401</v>
      </c>
      <c r="E5221" s="7" t="s">
        <v>7402</v>
      </c>
      <c r="F5221" s="8">
        <v>21</v>
      </c>
      <c r="G5221" s="8">
        <v>333.33</v>
      </c>
      <c r="H5221" s="8">
        <v>333.33</v>
      </c>
      <c r="I5221" s="8">
        <v>1</v>
      </c>
      <c r="J5221" s="8">
        <v>333.33</v>
      </c>
      <c r="K5221" s="8">
        <v>333.33</v>
      </c>
      <c r="L5221" s="8">
        <f t="shared" si="324"/>
        <v>57.850661157024774</v>
      </c>
      <c r="M5221" s="8">
        <f t="shared" si="325"/>
        <v>275.47933884297521</v>
      </c>
      <c r="N5221" s="13"/>
      <c r="O5221" s="13"/>
      <c r="P5221" s="8">
        <v>21</v>
      </c>
      <c r="Q5221" s="8">
        <v>333.33</v>
      </c>
      <c r="R5221" s="17">
        <f t="shared" si="326"/>
        <v>0</v>
      </c>
      <c r="S5221" s="18">
        <f t="shared" si="327"/>
        <v>333.33</v>
      </c>
    </row>
    <row r="5222" spans="1:19" x14ac:dyDescent="0.25">
      <c r="A5222" s="7" t="s">
        <v>10273</v>
      </c>
      <c r="B5222" s="7" t="s">
        <v>10274</v>
      </c>
      <c r="C5222" s="7" t="s">
        <v>14</v>
      </c>
      <c r="D5222" s="7" t="s">
        <v>15</v>
      </c>
      <c r="E5222" s="7" t="s">
        <v>2322</v>
      </c>
      <c r="F5222" s="8">
        <v>21</v>
      </c>
      <c r="G5222" s="8">
        <v>1593.63</v>
      </c>
      <c r="H5222" s="8">
        <v>1593.63</v>
      </c>
      <c r="I5222" s="8">
        <v>6</v>
      </c>
      <c r="J5222" s="8">
        <v>9561.7800000000007</v>
      </c>
      <c r="K5222" s="8">
        <v>1593.63</v>
      </c>
      <c r="L5222" s="8">
        <f t="shared" si="324"/>
        <v>276.58041322314057</v>
      </c>
      <c r="M5222" s="8">
        <f t="shared" si="325"/>
        <v>1317.0495867768595</v>
      </c>
      <c r="N5222" s="9"/>
      <c r="O5222" s="9"/>
      <c r="P5222" s="8">
        <v>21</v>
      </c>
      <c r="Q5222" s="8">
        <v>1593.63</v>
      </c>
      <c r="R5222" s="17">
        <f t="shared" si="326"/>
        <v>0</v>
      </c>
      <c r="S5222" s="18">
        <f t="shared" si="327"/>
        <v>9561.7800000000007</v>
      </c>
    </row>
    <row r="5223" spans="1:19" x14ac:dyDescent="0.25">
      <c r="A5223" s="7" t="s">
        <v>10275</v>
      </c>
      <c r="B5223" s="7" t="s">
        <v>10276</v>
      </c>
      <c r="C5223" s="7" t="s">
        <v>369</v>
      </c>
      <c r="D5223" s="7" t="s">
        <v>370</v>
      </c>
      <c r="E5223" s="7" t="s">
        <v>371</v>
      </c>
      <c r="F5223" s="8">
        <v>21</v>
      </c>
      <c r="G5223" s="8">
        <v>463.18</v>
      </c>
      <c r="H5223" s="8">
        <v>463.18</v>
      </c>
      <c r="I5223" s="8">
        <v>270</v>
      </c>
      <c r="J5223" s="8">
        <v>125057.51999999999</v>
      </c>
      <c r="K5223" s="8">
        <v>463.17599999999999</v>
      </c>
      <c r="L5223" s="8">
        <f t="shared" si="324"/>
        <v>80.385917355371873</v>
      </c>
      <c r="M5223" s="8">
        <f t="shared" si="325"/>
        <v>382.79008264462811</v>
      </c>
      <c r="N5223" s="14">
        <v>12</v>
      </c>
      <c r="O5223" s="14">
        <v>428.72500000000002</v>
      </c>
      <c r="P5223" s="8">
        <v>21</v>
      </c>
      <c r="Q5223" s="8">
        <v>463.17600000000004</v>
      </c>
      <c r="R5223" s="17">
        <f t="shared" si="326"/>
        <v>115755.75</v>
      </c>
      <c r="S5223" s="18">
        <f t="shared" si="327"/>
        <v>125057.51999999999</v>
      </c>
    </row>
    <row r="5224" spans="1:19" x14ac:dyDescent="0.25">
      <c r="A5224" s="7" t="s">
        <v>10277</v>
      </c>
      <c r="B5224" s="7" t="s">
        <v>10278</v>
      </c>
      <c r="C5224" s="7" t="s">
        <v>7400</v>
      </c>
      <c r="D5224" s="7" t="s">
        <v>7401</v>
      </c>
      <c r="E5224" s="7" t="s">
        <v>7402</v>
      </c>
      <c r="F5224" s="8">
        <v>15</v>
      </c>
      <c r="G5224" s="8">
        <v>801.9</v>
      </c>
      <c r="H5224" s="8">
        <v>801.9</v>
      </c>
      <c r="I5224" s="8">
        <v>2</v>
      </c>
      <c r="J5224" s="8">
        <v>1603.8</v>
      </c>
      <c r="K5224" s="8">
        <v>801.9</v>
      </c>
      <c r="L5224" s="8">
        <f t="shared" si="324"/>
        <v>104.59565217391298</v>
      </c>
      <c r="M5224" s="8">
        <f t="shared" si="325"/>
        <v>697.304347826087</v>
      </c>
      <c r="N5224" s="9"/>
      <c r="O5224" s="9"/>
      <c r="P5224" s="8">
        <v>15</v>
      </c>
      <c r="Q5224" s="8">
        <v>801.9</v>
      </c>
      <c r="R5224" s="17">
        <f t="shared" si="326"/>
        <v>0</v>
      </c>
      <c r="S5224" s="18">
        <f t="shared" si="327"/>
        <v>1603.8</v>
      </c>
    </row>
    <row r="5225" spans="1:19" x14ac:dyDescent="0.25">
      <c r="A5225" s="7" t="s">
        <v>10281</v>
      </c>
      <c r="B5225" s="7" t="s">
        <v>10282</v>
      </c>
      <c r="C5225" s="7" t="s">
        <v>369</v>
      </c>
      <c r="D5225" s="7" t="s">
        <v>370</v>
      </c>
      <c r="E5225" s="7" t="s">
        <v>371</v>
      </c>
      <c r="F5225" s="8">
        <v>21</v>
      </c>
      <c r="G5225" s="8">
        <v>3775.2</v>
      </c>
      <c r="H5225" s="8">
        <v>3775.2</v>
      </c>
      <c r="I5225" s="8">
        <v>20</v>
      </c>
      <c r="J5225" s="8">
        <v>75504</v>
      </c>
      <c r="K5225" s="8">
        <v>3775.2</v>
      </c>
      <c r="L5225" s="8">
        <f t="shared" si="324"/>
        <v>655.19999999999982</v>
      </c>
      <c r="M5225" s="8">
        <f t="shared" si="325"/>
        <v>3120</v>
      </c>
      <c r="N5225" s="9"/>
      <c r="O5225" s="9"/>
      <c r="P5225" s="8">
        <v>21</v>
      </c>
      <c r="Q5225" s="8">
        <v>3775.2</v>
      </c>
      <c r="R5225" s="17">
        <f t="shared" si="326"/>
        <v>0</v>
      </c>
      <c r="S5225" s="18">
        <f t="shared" si="327"/>
        <v>75504</v>
      </c>
    </row>
    <row r="5226" spans="1:19" x14ac:dyDescent="0.25">
      <c r="A5226" s="7" t="s">
        <v>10283</v>
      </c>
      <c r="B5226" s="7" t="s">
        <v>10284</v>
      </c>
      <c r="C5226" s="7" t="s">
        <v>14</v>
      </c>
      <c r="D5226" s="7" t="s">
        <v>15</v>
      </c>
      <c r="E5226" s="7" t="s">
        <v>7372</v>
      </c>
      <c r="F5226" s="8">
        <v>15</v>
      </c>
      <c r="G5226" s="8">
        <v>143.63999999999999</v>
      </c>
      <c r="H5226" s="8">
        <v>143.63999999999999</v>
      </c>
      <c r="I5226" s="8">
        <v>4680</v>
      </c>
      <c r="J5226" s="8">
        <v>672211.79999999993</v>
      </c>
      <c r="K5226" s="8">
        <v>143.63499999999999</v>
      </c>
      <c r="L5226" s="8">
        <f t="shared" si="324"/>
        <v>18.734999999999985</v>
      </c>
      <c r="M5226" s="8">
        <f t="shared" si="325"/>
        <v>124.9</v>
      </c>
      <c r="N5226" s="14">
        <v>12</v>
      </c>
      <c r="O5226" s="14">
        <v>139.88800000000001</v>
      </c>
      <c r="P5226" s="8">
        <v>15</v>
      </c>
      <c r="Q5226" s="8">
        <v>143.63499999999999</v>
      </c>
      <c r="R5226" s="17">
        <f t="shared" si="326"/>
        <v>654675.84</v>
      </c>
      <c r="S5226" s="18">
        <f t="shared" si="327"/>
        <v>672211.79999999993</v>
      </c>
    </row>
    <row r="5227" spans="1:19" x14ac:dyDescent="0.25">
      <c r="A5227" s="7" t="s">
        <v>10285</v>
      </c>
      <c r="B5227" s="7" t="s">
        <v>10286</v>
      </c>
      <c r="C5227" s="7" t="s">
        <v>7249</v>
      </c>
      <c r="D5227" s="7" t="s">
        <v>7250</v>
      </c>
      <c r="E5227" s="7" t="s">
        <v>7251</v>
      </c>
      <c r="F5227" s="8">
        <v>21</v>
      </c>
      <c r="G5227" s="8">
        <v>868.78</v>
      </c>
      <c r="H5227" s="8">
        <v>868.78</v>
      </c>
      <c r="I5227" s="8">
        <v>70</v>
      </c>
      <c r="J5227" s="8">
        <v>60814.600000000006</v>
      </c>
      <c r="K5227" s="8">
        <v>868.78000000000009</v>
      </c>
      <c r="L5227" s="8">
        <f t="shared" si="324"/>
        <v>150.77999999999997</v>
      </c>
      <c r="M5227" s="8">
        <f t="shared" si="325"/>
        <v>718.00000000000011</v>
      </c>
      <c r="N5227" s="13"/>
      <c r="O5227" s="13"/>
      <c r="P5227" s="8">
        <v>21</v>
      </c>
      <c r="Q5227" s="8">
        <v>868.78</v>
      </c>
      <c r="R5227" s="17">
        <f t="shared" si="326"/>
        <v>0</v>
      </c>
      <c r="S5227" s="18">
        <f t="shared" si="327"/>
        <v>60814.600000000006</v>
      </c>
    </row>
    <row r="5228" spans="1:19" x14ac:dyDescent="0.25">
      <c r="A5228" s="7" t="s">
        <v>10289</v>
      </c>
      <c r="B5228" s="7" t="s">
        <v>10290</v>
      </c>
      <c r="C5228" s="7" t="s">
        <v>14</v>
      </c>
      <c r="D5228" s="7" t="s">
        <v>15</v>
      </c>
      <c r="E5228" s="7" t="s">
        <v>2322</v>
      </c>
      <c r="F5228" s="8">
        <v>21</v>
      </c>
      <c r="G5228" s="8">
        <v>34.49</v>
      </c>
      <c r="H5228" s="8">
        <v>34.49</v>
      </c>
      <c r="I5228" s="8">
        <v>60</v>
      </c>
      <c r="J5228" s="8">
        <v>2069.1</v>
      </c>
      <c r="K5228" s="8">
        <v>34.484999999999999</v>
      </c>
      <c r="L5228" s="8">
        <f t="shared" si="324"/>
        <v>5.9849999999999994</v>
      </c>
      <c r="M5228" s="8">
        <f t="shared" si="325"/>
        <v>28.5</v>
      </c>
      <c r="N5228" s="9"/>
      <c r="O5228" s="9"/>
      <c r="P5228" s="8">
        <v>21</v>
      </c>
      <c r="Q5228" s="8">
        <v>34.484999999999999</v>
      </c>
      <c r="R5228" s="17">
        <f t="shared" si="326"/>
        <v>0</v>
      </c>
      <c r="S5228" s="18">
        <f t="shared" si="327"/>
        <v>2069.1</v>
      </c>
    </row>
    <row r="5229" spans="1:19" x14ac:dyDescent="0.25">
      <c r="A5229" s="7" t="s">
        <v>10291</v>
      </c>
      <c r="B5229" s="7" t="s">
        <v>10292</v>
      </c>
      <c r="C5229" s="7" t="s">
        <v>14</v>
      </c>
      <c r="D5229" s="7" t="s">
        <v>15</v>
      </c>
      <c r="E5229" s="7" t="s">
        <v>2322</v>
      </c>
      <c r="F5229" s="8">
        <v>21</v>
      </c>
      <c r="G5229" s="8">
        <v>38.119999999999997</v>
      </c>
      <c r="H5229" s="8">
        <v>38.119999999999997</v>
      </c>
      <c r="I5229" s="8">
        <v>1740</v>
      </c>
      <c r="J5229" s="8">
        <v>66320.100000000006</v>
      </c>
      <c r="K5229" s="8">
        <v>38.115000000000002</v>
      </c>
      <c r="L5229" s="8">
        <f t="shared" si="324"/>
        <v>6.6149999999999984</v>
      </c>
      <c r="M5229" s="8">
        <f t="shared" si="325"/>
        <v>31.500000000000004</v>
      </c>
      <c r="N5229" s="14">
        <v>12</v>
      </c>
      <c r="O5229" s="14">
        <v>35.28</v>
      </c>
      <c r="P5229" s="8">
        <v>21</v>
      </c>
      <c r="Q5229" s="8">
        <v>38.115000000000002</v>
      </c>
      <c r="R5229" s="17">
        <f t="shared" si="326"/>
        <v>61387.200000000004</v>
      </c>
      <c r="S5229" s="18">
        <f t="shared" si="327"/>
        <v>66320.100000000006</v>
      </c>
    </row>
    <row r="5230" spans="1:19" x14ac:dyDescent="0.25">
      <c r="A5230" s="7" t="s">
        <v>10293</v>
      </c>
      <c r="B5230" s="7" t="s">
        <v>10294</v>
      </c>
      <c r="C5230" s="7" t="s">
        <v>37</v>
      </c>
      <c r="D5230" s="7" t="s">
        <v>38</v>
      </c>
      <c r="E5230" s="7" t="s">
        <v>39</v>
      </c>
      <c r="F5230" s="8">
        <v>15</v>
      </c>
      <c r="G5230" s="8">
        <v>386.4</v>
      </c>
      <c r="H5230" s="8">
        <v>386.4</v>
      </c>
      <c r="I5230" s="8">
        <v>20</v>
      </c>
      <c r="J5230" s="8">
        <v>7727.9999999999991</v>
      </c>
      <c r="K5230" s="8">
        <v>386.4</v>
      </c>
      <c r="L5230" s="8">
        <f t="shared" si="324"/>
        <v>50.399999999999977</v>
      </c>
      <c r="M5230" s="8">
        <f t="shared" si="325"/>
        <v>336</v>
      </c>
      <c r="N5230" s="8">
        <v>12</v>
      </c>
      <c r="O5230" s="8">
        <v>376.32</v>
      </c>
      <c r="P5230" s="8">
        <v>15</v>
      </c>
      <c r="Q5230" s="8">
        <v>386.4</v>
      </c>
      <c r="R5230" s="17">
        <f t="shared" si="326"/>
        <v>7526.4</v>
      </c>
      <c r="S5230" s="18">
        <f t="shared" si="327"/>
        <v>7727.9999999999991</v>
      </c>
    </row>
    <row r="5231" spans="1:19" x14ac:dyDescent="0.25">
      <c r="A5231" s="7" t="s">
        <v>10299</v>
      </c>
      <c r="B5231" s="7" t="s">
        <v>10300</v>
      </c>
      <c r="C5231" s="7" t="s">
        <v>14</v>
      </c>
      <c r="D5231" s="7" t="s">
        <v>15</v>
      </c>
      <c r="E5231" s="7" t="s">
        <v>2322</v>
      </c>
      <c r="F5231" s="8">
        <v>21</v>
      </c>
      <c r="G5231" s="8">
        <v>1669.8</v>
      </c>
      <c r="H5231" s="8">
        <v>1669.8</v>
      </c>
      <c r="I5231" s="8">
        <v>75</v>
      </c>
      <c r="J5231" s="8">
        <v>125235</v>
      </c>
      <c r="K5231" s="8">
        <v>1669.8</v>
      </c>
      <c r="L5231" s="8">
        <f t="shared" si="324"/>
        <v>289.79999999999995</v>
      </c>
      <c r="M5231" s="8">
        <f t="shared" si="325"/>
        <v>1380</v>
      </c>
      <c r="N5231" s="8">
        <v>12</v>
      </c>
      <c r="O5231" s="8">
        <v>1545.6</v>
      </c>
      <c r="P5231" s="8">
        <v>21</v>
      </c>
      <c r="Q5231" s="8">
        <v>1669.8</v>
      </c>
      <c r="R5231" s="17">
        <f t="shared" si="326"/>
        <v>115920</v>
      </c>
      <c r="S5231" s="18">
        <f t="shared" si="327"/>
        <v>125235</v>
      </c>
    </row>
    <row r="5232" spans="1:19" x14ac:dyDescent="0.25">
      <c r="A5232" s="7" t="s">
        <v>10301</v>
      </c>
      <c r="B5232" s="7" t="s">
        <v>10302</v>
      </c>
      <c r="C5232" s="7" t="s">
        <v>14</v>
      </c>
      <c r="D5232" s="7" t="s">
        <v>15</v>
      </c>
      <c r="E5232" s="7" t="s">
        <v>2322</v>
      </c>
      <c r="F5232" s="8">
        <v>21</v>
      </c>
      <c r="G5232" s="8">
        <v>2057</v>
      </c>
      <c r="H5232" s="8">
        <v>2057</v>
      </c>
      <c r="I5232" s="8">
        <v>40</v>
      </c>
      <c r="J5232" s="8">
        <v>82280</v>
      </c>
      <c r="K5232" s="8">
        <v>2057</v>
      </c>
      <c r="L5232" s="8">
        <f t="shared" si="324"/>
        <v>357</v>
      </c>
      <c r="M5232" s="8">
        <f t="shared" si="325"/>
        <v>1700</v>
      </c>
      <c r="N5232" s="9"/>
      <c r="O5232" s="9"/>
      <c r="P5232" s="8">
        <v>21</v>
      </c>
      <c r="Q5232" s="8">
        <v>2057</v>
      </c>
      <c r="R5232" s="17">
        <f t="shared" si="326"/>
        <v>0</v>
      </c>
      <c r="S5232" s="18">
        <f t="shared" si="327"/>
        <v>82280</v>
      </c>
    </row>
    <row r="5233" spans="1:19" x14ac:dyDescent="0.25">
      <c r="A5233" s="7" t="s">
        <v>10305</v>
      </c>
      <c r="B5233" s="7" t="s">
        <v>10306</v>
      </c>
      <c r="C5233" s="7" t="s">
        <v>185</v>
      </c>
      <c r="D5233" s="7" t="s">
        <v>186</v>
      </c>
      <c r="E5233" s="7" t="s">
        <v>187</v>
      </c>
      <c r="F5233" s="8">
        <v>21</v>
      </c>
      <c r="G5233" s="8">
        <v>13773.43</v>
      </c>
      <c r="H5233" s="8">
        <v>13773.43</v>
      </c>
      <c r="I5233" s="8">
        <v>4</v>
      </c>
      <c r="J5233" s="8">
        <v>55093.72</v>
      </c>
      <c r="K5233" s="8">
        <v>13773.43</v>
      </c>
      <c r="L5233" s="8">
        <f t="shared" si="324"/>
        <v>2390.4300000000003</v>
      </c>
      <c r="M5233" s="8">
        <f t="shared" si="325"/>
        <v>11383</v>
      </c>
      <c r="N5233" s="9"/>
      <c r="O5233" s="9"/>
      <c r="P5233" s="8">
        <v>21</v>
      </c>
      <c r="Q5233" s="8">
        <v>13773.43</v>
      </c>
      <c r="R5233" s="17">
        <f t="shared" si="326"/>
        <v>0</v>
      </c>
      <c r="S5233" s="18">
        <f t="shared" si="327"/>
        <v>55093.72</v>
      </c>
    </row>
    <row r="5234" spans="1:19" x14ac:dyDescent="0.25">
      <c r="A5234" s="7" t="s">
        <v>10307</v>
      </c>
      <c r="B5234" s="7" t="s">
        <v>10308</v>
      </c>
      <c r="C5234" s="7" t="s">
        <v>14</v>
      </c>
      <c r="D5234" s="7" t="s">
        <v>15</v>
      </c>
      <c r="E5234" s="7" t="s">
        <v>2322</v>
      </c>
      <c r="F5234" s="8">
        <v>21</v>
      </c>
      <c r="G5234" s="8">
        <v>39.81</v>
      </c>
      <c r="H5234" s="8">
        <v>39.81</v>
      </c>
      <c r="I5234" s="8">
        <v>60</v>
      </c>
      <c r="J5234" s="8">
        <v>2388.54</v>
      </c>
      <c r="K5234" s="8">
        <v>39.808999999999997</v>
      </c>
      <c r="L5234" s="8">
        <f t="shared" si="324"/>
        <v>6.9089999999999989</v>
      </c>
      <c r="M5234" s="8">
        <f t="shared" si="325"/>
        <v>32.9</v>
      </c>
      <c r="N5234" s="13"/>
      <c r="O5234" s="13"/>
      <c r="P5234" s="8">
        <v>21</v>
      </c>
      <c r="Q5234" s="8">
        <v>39.808999999999997</v>
      </c>
      <c r="R5234" s="17">
        <f t="shared" si="326"/>
        <v>0</v>
      </c>
      <c r="S5234" s="18">
        <f t="shared" si="327"/>
        <v>2388.54</v>
      </c>
    </row>
    <row r="5235" spans="1:19" x14ac:dyDescent="0.25">
      <c r="A5235" s="7" t="s">
        <v>10309</v>
      </c>
      <c r="B5235" s="7" t="s">
        <v>10310</v>
      </c>
      <c r="C5235" s="7" t="s">
        <v>14</v>
      </c>
      <c r="D5235" s="7" t="s">
        <v>15</v>
      </c>
      <c r="E5235" s="7" t="s">
        <v>7231</v>
      </c>
      <c r="F5235" s="8">
        <v>21</v>
      </c>
      <c r="G5235" s="8">
        <v>19.239999999999998</v>
      </c>
      <c r="H5235" s="8">
        <v>19.239999999999998</v>
      </c>
      <c r="I5235" s="8">
        <v>1350</v>
      </c>
      <c r="J5235" s="8">
        <v>25972.650000000005</v>
      </c>
      <c r="K5235" s="8">
        <v>19.239000000000004</v>
      </c>
      <c r="L5235" s="8">
        <f t="shared" si="324"/>
        <v>3.3390000000000004</v>
      </c>
      <c r="M5235" s="8">
        <f t="shared" si="325"/>
        <v>15.900000000000004</v>
      </c>
      <c r="N5235" s="14">
        <v>12</v>
      </c>
      <c r="O5235" s="14">
        <v>19.241600000000002</v>
      </c>
      <c r="P5235" s="8">
        <v>21</v>
      </c>
      <c r="Q5235" s="8">
        <v>19.239000000000001</v>
      </c>
      <c r="R5235" s="17">
        <f t="shared" si="326"/>
        <v>25976.160000000003</v>
      </c>
      <c r="S5235" s="18">
        <f t="shared" si="327"/>
        <v>25972.650000000005</v>
      </c>
    </row>
    <row r="5236" spans="1:19" x14ac:dyDescent="0.25">
      <c r="A5236" s="7" t="s">
        <v>10315</v>
      </c>
      <c r="B5236" s="7" t="s">
        <v>10316</v>
      </c>
      <c r="C5236" s="7" t="s">
        <v>14</v>
      </c>
      <c r="D5236" s="7" t="s">
        <v>15</v>
      </c>
      <c r="E5236" s="7" t="s">
        <v>7518</v>
      </c>
      <c r="F5236" s="8">
        <v>21</v>
      </c>
      <c r="G5236" s="8">
        <v>9467.0400000000009</v>
      </c>
      <c r="H5236" s="8">
        <v>9467.0400000000009</v>
      </c>
      <c r="I5236" s="8">
        <v>2</v>
      </c>
      <c r="J5236" s="8">
        <v>18934.080000000002</v>
      </c>
      <c r="K5236" s="8">
        <v>9467.0400000000009</v>
      </c>
      <c r="L5236" s="8">
        <f t="shared" si="324"/>
        <v>1643.04</v>
      </c>
      <c r="M5236" s="8">
        <f t="shared" si="325"/>
        <v>7824.0000000000009</v>
      </c>
      <c r="N5236" s="9"/>
      <c r="O5236" s="9"/>
      <c r="P5236" s="8">
        <v>21</v>
      </c>
      <c r="Q5236" s="8">
        <v>9467.0400000000009</v>
      </c>
      <c r="R5236" s="17">
        <f t="shared" si="326"/>
        <v>0</v>
      </c>
      <c r="S5236" s="18">
        <f t="shared" si="327"/>
        <v>18934.080000000002</v>
      </c>
    </row>
    <row r="5237" spans="1:19" x14ac:dyDescent="0.25">
      <c r="A5237" s="7" t="s">
        <v>10317</v>
      </c>
      <c r="B5237" s="7" t="s">
        <v>10318</v>
      </c>
      <c r="C5237" s="7" t="s">
        <v>14</v>
      </c>
      <c r="D5237" s="7" t="s">
        <v>15</v>
      </c>
      <c r="E5237" s="7" t="s">
        <v>7994</v>
      </c>
      <c r="F5237" s="8">
        <v>21</v>
      </c>
      <c r="G5237" s="8">
        <v>508.44</v>
      </c>
      <c r="H5237" s="8">
        <v>508.44</v>
      </c>
      <c r="I5237" s="8">
        <v>260</v>
      </c>
      <c r="J5237" s="8">
        <v>132194.91999999998</v>
      </c>
      <c r="K5237" s="8">
        <v>508.44199999999995</v>
      </c>
      <c r="L5237" s="8">
        <f t="shared" si="324"/>
        <v>88.241999999999962</v>
      </c>
      <c r="M5237" s="8">
        <f t="shared" si="325"/>
        <v>420.2</v>
      </c>
      <c r="N5237" s="9"/>
      <c r="O5237" s="9"/>
      <c r="P5237" s="8">
        <v>21</v>
      </c>
      <c r="Q5237" s="8">
        <v>508.44200000000001</v>
      </c>
      <c r="R5237" s="17">
        <f t="shared" si="326"/>
        <v>0</v>
      </c>
      <c r="S5237" s="18">
        <f t="shared" si="327"/>
        <v>132194.91999999998</v>
      </c>
    </row>
    <row r="5238" spans="1:19" x14ac:dyDescent="0.25">
      <c r="A5238" s="7" t="s">
        <v>10319</v>
      </c>
      <c r="B5238" s="7" t="s">
        <v>1925</v>
      </c>
      <c r="C5238" s="7" t="s">
        <v>14</v>
      </c>
      <c r="D5238" s="7" t="s">
        <v>15</v>
      </c>
      <c r="E5238" s="7" t="s">
        <v>2322</v>
      </c>
      <c r="F5238" s="8">
        <v>15</v>
      </c>
      <c r="G5238" s="8">
        <v>3496</v>
      </c>
      <c r="H5238" s="8">
        <v>3496</v>
      </c>
      <c r="I5238" s="8">
        <v>20</v>
      </c>
      <c r="J5238" s="8">
        <v>69920</v>
      </c>
      <c r="K5238" s="8">
        <v>3496</v>
      </c>
      <c r="L5238" s="8">
        <f t="shared" si="324"/>
        <v>455.99999999999955</v>
      </c>
      <c r="M5238" s="8">
        <f t="shared" si="325"/>
        <v>3040.0000000000005</v>
      </c>
      <c r="N5238" s="13"/>
      <c r="O5238" s="13"/>
      <c r="P5238" s="8">
        <v>15</v>
      </c>
      <c r="Q5238" s="8">
        <v>3496</v>
      </c>
      <c r="R5238" s="17">
        <f t="shared" si="326"/>
        <v>0</v>
      </c>
      <c r="S5238" s="18">
        <f t="shared" si="327"/>
        <v>69920</v>
      </c>
    </row>
    <row r="5239" spans="1:19" x14ac:dyDescent="0.25">
      <c r="A5239" s="7" t="s">
        <v>10320</v>
      </c>
      <c r="B5239" s="7" t="s">
        <v>10321</v>
      </c>
      <c r="C5239" s="7" t="s">
        <v>14</v>
      </c>
      <c r="D5239" s="7" t="s">
        <v>15</v>
      </c>
      <c r="E5239" s="7" t="s">
        <v>2322</v>
      </c>
      <c r="F5239" s="8">
        <v>21</v>
      </c>
      <c r="G5239" s="8">
        <v>14.52</v>
      </c>
      <c r="H5239" s="8">
        <v>14.52</v>
      </c>
      <c r="I5239" s="8">
        <v>240</v>
      </c>
      <c r="J5239" s="8">
        <v>3484.8</v>
      </c>
      <c r="K5239" s="8">
        <v>14.520000000000001</v>
      </c>
      <c r="L5239" s="8">
        <f t="shared" si="324"/>
        <v>2.5199999999999996</v>
      </c>
      <c r="M5239" s="8">
        <f t="shared" si="325"/>
        <v>12.000000000000002</v>
      </c>
      <c r="N5239" s="9"/>
      <c r="O5239" s="9"/>
      <c r="P5239" s="8">
        <v>21</v>
      </c>
      <c r="Q5239" s="8">
        <v>14.520000000000001</v>
      </c>
      <c r="R5239" s="17">
        <f t="shared" si="326"/>
        <v>0</v>
      </c>
      <c r="S5239" s="18">
        <f t="shared" si="327"/>
        <v>3484.8</v>
      </c>
    </row>
    <row r="5240" spans="1:19" x14ac:dyDescent="0.25">
      <c r="A5240" s="7" t="s">
        <v>10322</v>
      </c>
      <c r="B5240" s="7" t="s">
        <v>10323</v>
      </c>
      <c r="C5240" s="7" t="s">
        <v>14</v>
      </c>
      <c r="D5240" s="7" t="s">
        <v>15</v>
      </c>
      <c r="E5240" s="7" t="s">
        <v>2322</v>
      </c>
      <c r="F5240" s="8">
        <v>21</v>
      </c>
      <c r="G5240" s="8">
        <v>29.04</v>
      </c>
      <c r="H5240" s="8">
        <v>29.04</v>
      </c>
      <c r="I5240" s="8">
        <v>385</v>
      </c>
      <c r="J5240" s="8">
        <v>11180.4</v>
      </c>
      <c r="K5240" s="8">
        <v>29.04</v>
      </c>
      <c r="L5240" s="8">
        <f t="shared" si="324"/>
        <v>5.0399999999999991</v>
      </c>
      <c r="M5240" s="8">
        <f t="shared" si="325"/>
        <v>24</v>
      </c>
      <c r="N5240" s="9"/>
      <c r="O5240" s="9"/>
      <c r="P5240" s="8">
        <v>21</v>
      </c>
      <c r="Q5240" s="8">
        <v>29.040000000000003</v>
      </c>
      <c r="R5240" s="17">
        <f t="shared" si="326"/>
        <v>0</v>
      </c>
      <c r="S5240" s="18">
        <f t="shared" si="327"/>
        <v>11180.4</v>
      </c>
    </row>
    <row r="5241" spans="1:19" x14ac:dyDescent="0.25">
      <c r="A5241" s="7" t="s">
        <v>10324</v>
      </c>
      <c r="B5241" s="7" t="s">
        <v>10325</v>
      </c>
      <c r="C5241" s="7" t="s">
        <v>7539</v>
      </c>
      <c r="D5241" s="7" t="s">
        <v>7540</v>
      </c>
      <c r="E5241" s="7" t="s">
        <v>7541</v>
      </c>
      <c r="F5241" s="8">
        <v>21</v>
      </c>
      <c r="G5241" s="8">
        <v>66.55</v>
      </c>
      <c r="H5241" s="8">
        <v>66.55</v>
      </c>
      <c r="I5241" s="8">
        <v>5</v>
      </c>
      <c r="J5241" s="8">
        <v>332.75</v>
      </c>
      <c r="K5241" s="8">
        <v>66.55</v>
      </c>
      <c r="L5241" s="8">
        <f t="shared" si="324"/>
        <v>11.549999999999997</v>
      </c>
      <c r="M5241" s="8">
        <f t="shared" si="325"/>
        <v>55</v>
      </c>
      <c r="N5241" s="13"/>
      <c r="O5241" s="13"/>
      <c r="P5241" s="8">
        <v>21</v>
      </c>
      <c r="Q5241" s="8">
        <v>66.55</v>
      </c>
      <c r="R5241" s="17">
        <f t="shared" si="326"/>
        <v>0</v>
      </c>
      <c r="S5241" s="18">
        <f t="shared" si="327"/>
        <v>332.75</v>
      </c>
    </row>
    <row r="5242" spans="1:19" x14ac:dyDescent="0.25">
      <c r="A5242" s="7" t="s">
        <v>10326</v>
      </c>
      <c r="B5242" s="7" t="s">
        <v>10327</v>
      </c>
      <c r="C5242" s="7" t="s">
        <v>14</v>
      </c>
      <c r="D5242" s="7" t="s">
        <v>15</v>
      </c>
      <c r="E5242" s="7" t="s">
        <v>2322</v>
      </c>
      <c r="F5242" s="8">
        <v>21</v>
      </c>
      <c r="G5242" s="8">
        <v>222.64</v>
      </c>
      <c r="H5242" s="8">
        <v>222.64</v>
      </c>
      <c r="I5242" s="8">
        <v>2520</v>
      </c>
      <c r="J5242" s="8">
        <v>561052.80000000005</v>
      </c>
      <c r="K5242" s="8">
        <v>222.64000000000001</v>
      </c>
      <c r="L5242" s="8">
        <f t="shared" si="324"/>
        <v>38.639999999999986</v>
      </c>
      <c r="M5242" s="8">
        <f t="shared" si="325"/>
        <v>184.00000000000003</v>
      </c>
      <c r="N5242" s="14">
        <v>12</v>
      </c>
      <c r="O5242" s="14">
        <v>206.07999999999998</v>
      </c>
      <c r="P5242" s="8">
        <v>21</v>
      </c>
      <c r="Q5242" s="8">
        <v>222.64000000000001</v>
      </c>
      <c r="R5242" s="17">
        <f t="shared" si="326"/>
        <v>519321.59999999998</v>
      </c>
      <c r="S5242" s="18">
        <f t="shared" si="327"/>
        <v>561052.80000000005</v>
      </c>
    </row>
    <row r="5243" spans="1:19" x14ac:dyDescent="0.25">
      <c r="A5243" s="7" t="s">
        <v>10328</v>
      </c>
      <c r="B5243" s="7" t="s">
        <v>10329</v>
      </c>
      <c r="C5243" s="7" t="s">
        <v>37</v>
      </c>
      <c r="D5243" s="7" t="s">
        <v>38</v>
      </c>
      <c r="E5243" s="7" t="s">
        <v>39</v>
      </c>
      <c r="F5243" s="8">
        <v>15</v>
      </c>
      <c r="G5243" s="8">
        <v>550.29999999999995</v>
      </c>
      <c r="H5243" s="8">
        <v>550.29999999999995</v>
      </c>
      <c r="I5243" s="8">
        <v>2</v>
      </c>
      <c r="J5243" s="8">
        <v>1100.5999999999999</v>
      </c>
      <c r="K5243" s="8">
        <v>550.29999999999995</v>
      </c>
      <c r="L5243" s="8">
        <f t="shared" si="324"/>
        <v>71.778260869565202</v>
      </c>
      <c r="M5243" s="8">
        <f t="shared" si="325"/>
        <v>478.52173913043475</v>
      </c>
      <c r="N5243" s="9"/>
      <c r="O5243" s="9"/>
      <c r="P5243" s="8">
        <v>15</v>
      </c>
      <c r="Q5243" s="8">
        <v>550.29999999999995</v>
      </c>
      <c r="R5243" s="17">
        <f t="shared" si="326"/>
        <v>0</v>
      </c>
      <c r="S5243" s="18">
        <f t="shared" si="327"/>
        <v>1100.5999999999999</v>
      </c>
    </row>
    <row r="5244" spans="1:19" x14ac:dyDescent="0.25">
      <c r="A5244" s="7" t="s">
        <v>10330</v>
      </c>
      <c r="B5244" s="7" t="s">
        <v>10331</v>
      </c>
      <c r="C5244" s="7" t="s">
        <v>7400</v>
      </c>
      <c r="D5244" s="7" t="s">
        <v>7401</v>
      </c>
      <c r="E5244" s="7" t="s">
        <v>7402</v>
      </c>
      <c r="F5244" s="8">
        <v>15</v>
      </c>
      <c r="G5244" s="8">
        <v>161</v>
      </c>
      <c r="H5244" s="8">
        <v>161</v>
      </c>
      <c r="I5244" s="8">
        <v>640</v>
      </c>
      <c r="J5244" s="8">
        <v>103040</v>
      </c>
      <c r="K5244" s="8">
        <v>161</v>
      </c>
      <c r="L5244" s="8">
        <f t="shared" si="324"/>
        <v>21</v>
      </c>
      <c r="M5244" s="8">
        <f t="shared" si="325"/>
        <v>140</v>
      </c>
      <c r="N5244" s="9"/>
      <c r="O5244" s="9"/>
      <c r="P5244" s="8">
        <v>15</v>
      </c>
      <c r="Q5244" s="8">
        <v>161</v>
      </c>
      <c r="R5244" s="17">
        <f t="shared" si="326"/>
        <v>0</v>
      </c>
      <c r="S5244" s="18">
        <f t="shared" si="327"/>
        <v>103040</v>
      </c>
    </row>
    <row r="5245" spans="1:19" x14ac:dyDescent="0.25">
      <c r="A5245" s="7" t="s">
        <v>10332</v>
      </c>
      <c r="B5245" s="7" t="s">
        <v>10333</v>
      </c>
      <c r="C5245" s="7" t="s">
        <v>7205</v>
      </c>
      <c r="D5245" s="7" t="s">
        <v>7206</v>
      </c>
      <c r="E5245" s="7" t="s">
        <v>7207</v>
      </c>
      <c r="F5245" s="8">
        <v>15</v>
      </c>
      <c r="G5245" s="8">
        <v>132.25</v>
      </c>
      <c r="H5245" s="8">
        <v>132.25</v>
      </c>
      <c r="I5245" s="8">
        <v>210</v>
      </c>
      <c r="J5245" s="8">
        <v>27772.5</v>
      </c>
      <c r="K5245" s="8">
        <v>132.25</v>
      </c>
      <c r="L5245" s="8">
        <f t="shared" si="324"/>
        <v>17.249999999999986</v>
      </c>
      <c r="M5245" s="8">
        <f t="shared" si="325"/>
        <v>115.00000000000001</v>
      </c>
      <c r="N5245" s="14">
        <v>12</v>
      </c>
      <c r="O5245" s="14">
        <v>128.80000000000001</v>
      </c>
      <c r="P5245" s="8">
        <v>15</v>
      </c>
      <c r="Q5245" s="8">
        <v>132.25</v>
      </c>
      <c r="R5245" s="17">
        <f t="shared" si="326"/>
        <v>27048.000000000004</v>
      </c>
      <c r="S5245" s="18">
        <f t="shared" si="327"/>
        <v>27772.5</v>
      </c>
    </row>
    <row r="5246" spans="1:19" x14ac:dyDescent="0.25">
      <c r="A5246" s="7" t="s">
        <v>10340</v>
      </c>
      <c r="B5246" s="7" t="s">
        <v>10341</v>
      </c>
      <c r="C5246" s="7" t="s">
        <v>7249</v>
      </c>
      <c r="D5246" s="7" t="s">
        <v>7250</v>
      </c>
      <c r="E5246" s="7" t="s">
        <v>7251</v>
      </c>
      <c r="F5246" s="8">
        <v>15</v>
      </c>
      <c r="G5246" s="8">
        <v>0.61</v>
      </c>
      <c r="H5246" s="8">
        <v>0.61</v>
      </c>
      <c r="I5246" s="8">
        <v>1300</v>
      </c>
      <c r="J5246" s="8">
        <v>792</v>
      </c>
      <c r="K5246" s="8">
        <v>0.60923076923076924</v>
      </c>
      <c r="L5246" s="8">
        <f t="shared" si="324"/>
        <v>7.94648829431438E-2</v>
      </c>
      <c r="M5246" s="8">
        <f t="shared" si="325"/>
        <v>0.52976588628762544</v>
      </c>
      <c r="N5246" s="9"/>
      <c r="O5246" s="9"/>
      <c r="P5246" s="8">
        <v>15</v>
      </c>
      <c r="Q5246" s="8">
        <v>0.60923076923076924</v>
      </c>
      <c r="R5246" s="17">
        <f t="shared" si="326"/>
        <v>0</v>
      </c>
      <c r="S5246" s="18">
        <f t="shared" si="327"/>
        <v>792</v>
      </c>
    </row>
    <row r="5247" spans="1:19" x14ac:dyDescent="0.25">
      <c r="A5247" s="7" t="s">
        <v>10344</v>
      </c>
      <c r="B5247" s="7" t="s">
        <v>1801</v>
      </c>
      <c r="C5247" s="7" t="s">
        <v>37</v>
      </c>
      <c r="D5247" s="7" t="s">
        <v>38</v>
      </c>
      <c r="E5247" s="7" t="s">
        <v>39</v>
      </c>
      <c r="F5247" s="8">
        <v>15</v>
      </c>
      <c r="G5247" s="8">
        <v>5352.1</v>
      </c>
      <c r="H5247" s="8">
        <v>5352.1</v>
      </c>
      <c r="I5247" s="8">
        <v>2</v>
      </c>
      <c r="J5247" s="8">
        <v>10704.2</v>
      </c>
      <c r="K5247" s="8">
        <v>5352.1</v>
      </c>
      <c r="L5247" s="8">
        <f t="shared" si="324"/>
        <v>698.09999999999945</v>
      </c>
      <c r="M5247" s="8">
        <f t="shared" si="325"/>
        <v>4654.0000000000009</v>
      </c>
      <c r="N5247" s="9"/>
      <c r="O5247" s="9"/>
      <c r="P5247" s="8">
        <v>15</v>
      </c>
      <c r="Q5247" s="8">
        <v>5352.1</v>
      </c>
      <c r="R5247" s="17">
        <f t="shared" si="326"/>
        <v>0</v>
      </c>
      <c r="S5247" s="18">
        <f t="shared" si="327"/>
        <v>10704.2</v>
      </c>
    </row>
    <row r="5248" spans="1:19" x14ac:dyDescent="0.25">
      <c r="A5248" s="7" t="s">
        <v>10347</v>
      </c>
      <c r="B5248" s="7" t="s">
        <v>10348</v>
      </c>
      <c r="C5248" s="7" t="s">
        <v>37</v>
      </c>
      <c r="D5248" s="7" t="s">
        <v>38</v>
      </c>
      <c r="E5248" s="7" t="s">
        <v>39</v>
      </c>
      <c r="F5248" s="8">
        <v>15</v>
      </c>
      <c r="G5248" s="8">
        <v>618.70000000000005</v>
      </c>
      <c r="H5248" s="8">
        <v>618.70000000000005</v>
      </c>
      <c r="I5248" s="8">
        <v>2</v>
      </c>
      <c r="J5248" s="8">
        <v>1237.4000000000001</v>
      </c>
      <c r="K5248" s="8">
        <v>618.70000000000005</v>
      </c>
      <c r="L5248" s="8">
        <f t="shared" si="324"/>
        <v>80.699999999999932</v>
      </c>
      <c r="M5248" s="8">
        <f t="shared" si="325"/>
        <v>538.00000000000011</v>
      </c>
      <c r="N5248" s="13"/>
      <c r="O5248" s="13"/>
      <c r="P5248" s="8">
        <v>15</v>
      </c>
      <c r="Q5248" s="8">
        <v>618.70000000000005</v>
      </c>
      <c r="R5248" s="17">
        <f t="shared" si="326"/>
        <v>0</v>
      </c>
      <c r="S5248" s="18">
        <f t="shared" si="327"/>
        <v>1237.4000000000001</v>
      </c>
    </row>
    <row r="5249" spans="1:19" x14ac:dyDescent="0.25">
      <c r="A5249" s="7" t="s">
        <v>10349</v>
      </c>
      <c r="B5249" s="7" t="s">
        <v>10350</v>
      </c>
      <c r="C5249" s="7" t="s">
        <v>7400</v>
      </c>
      <c r="D5249" s="7" t="s">
        <v>7401</v>
      </c>
      <c r="E5249" s="7" t="s">
        <v>7402</v>
      </c>
      <c r="F5249" s="8">
        <v>15</v>
      </c>
      <c r="G5249" s="8">
        <v>1897.5</v>
      </c>
      <c r="H5249" s="8">
        <v>1897.5</v>
      </c>
      <c r="I5249" s="8">
        <v>8</v>
      </c>
      <c r="J5249" s="8">
        <v>15180</v>
      </c>
      <c r="K5249" s="8">
        <v>1897.5</v>
      </c>
      <c r="L5249" s="8">
        <f t="shared" si="324"/>
        <v>247.49999999999977</v>
      </c>
      <c r="M5249" s="8">
        <f t="shared" si="325"/>
        <v>1650.0000000000002</v>
      </c>
      <c r="N5249" s="9"/>
      <c r="O5249" s="9"/>
      <c r="P5249" s="8">
        <v>15</v>
      </c>
      <c r="Q5249" s="8">
        <v>1897.5</v>
      </c>
      <c r="R5249" s="17">
        <f t="shared" si="326"/>
        <v>0</v>
      </c>
      <c r="S5249" s="18">
        <f t="shared" si="327"/>
        <v>15180</v>
      </c>
    </row>
    <row r="5250" spans="1:19" x14ac:dyDescent="0.25">
      <c r="A5250" s="7" t="s">
        <v>10361</v>
      </c>
      <c r="B5250" s="7" t="s">
        <v>10362</v>
      </c>
      <c r="C5250" s="7" t="s">
        <v>369</v>
      </c>
      <c r="D5250" s="7" t="s">
        <v>370</v>
      </c>
      <c r="E5250" s="7" t="s">
        <v>371</v>
      </c>
      <c r="F5250" s="8">
        <v>21</v>
      </c>
      <c r="G5250" s="8">
        <v>326.22000000000003</v>
      </c>
      <c r="H5250" s="8">
        <v>326.22000000000003</v>
      </c>
      <c r="I5250" s="8">
        <v>20</v>
      </c>
      <c r="J5250" s="8">
        <v>6524.32</v>
      </c>
      <c r="K5250" s="8">
        <v>326.21600000000001</v>
      </c>
      <c r="L5250" s="8">
        <f t="shared" ref="L5250:L5313" si="328">K5250-M5250</f>
        <v>56.615999999999985</v>
      </c>
      <c r="M5250" s="8">
        <f t="shared" ref="M5250:M5313" si="329">K5250/((100+F5250)/100)</f>
        <v>269.60000000000002</v>
      </c>
      <c r="N5250" s="9"/>
      <c r="O5250" s="9"/>
      <c r="P5250" s="8">
        <v>21</v>
      </c>
      <c r="Q5250" s="8">
        <v>326.21600000000001</v>
      </c>
      <c r="R5250" s="17">
        <f t="shared" ref="R5250:R5313" si="330">I5250*O5250</f>
        <v>0</v>
      </c>
      <c r="S5250" s="18">
        <f t="shared" si="327"/>
        <v>6524.32</v>
      </c>
    </row>
    <row r="5251" spans="1:19" x14ac:dyDescent="0.25">
      <c r="A5251" s="7" t="s">
        <v>10363</v>
      </c>
      <c r="B5251" s="7" t="s">
        <v>10364</v>
      </c>
      <c r="C5251" s="7" t="s">
        <v>7539</v>
      </c>
      <c r="D5251" s="7" t="s">
        <v>7540</v>
      </c>
      <c r="E5251" s="7" t="s">
        <v>7541</v>
      </c>
      <c r="F5251" s="8">
        <v>21</v>
      </c>
      <c r="G5251" s="8">
        <v>108.9</v>
      </c>
      <c r="H5251" s="8">
        <v>108.9</v>
      </c>
      <c r="I5251" s="8">
        <v>6</v>
      </c>
      <c r="J5251" s="8">
        <v>653.4</v>
      </c>
      <c r="K5251" s="8">
        <v>108.89999999999999</v>
      </c>
      <c r="L5251" s="8">
        <f t="shared" si="328"/>
        <v>18.899999999999991</v>
      </c>
      <c r="M5251" s="8">
        <f t="shared" si="329"/>
        <v>90</v>
      </c>
      <c r="N5251" s="9"/>
      <c r="O5251" s="9"/>
      <c r="P5251" s="8">
        <v>21</v>
      </c>
      <c r="Q5251" s="8">
        <v>108.89999999999999</v>
      </c>
      <c r="R5251" s="17">
        <f t="shared" si="330"/>
        <v>0</v>
      </c>
      <c r="S5251" s="18">
        <f t="shared" ref="S5251:S5314" si="331">J5251</f>
        <v>653.4</v>
      </c>
    </row>
    <row r="5252" spans="1:19" x14ac:dyDescent="0.25">
      <c r="A5252" s="7" t="s">
        <v>10365</v>
      </c>
      <c r="B5252" s="7" t="s">
        <v>10366</v>
      </c>
      <c r="C5252" s="7" t="s">
        <v>369</v>
      </c>
      <c r="D5252" s="7" t="s">
        <v>370</v>
      </c>
      <c r="E5252" s="7" t="s">
        <v>371</v>
      </c>
      <c r="F5252" s="8">
        <v>21</v>
      </c>
      <c r="G5252" s="8">
        <v>10065.99</v>
      </c>
      <c r="H5252" s="8">
        <v>10065.99</v>
      </c>
      <c r="I5252" s="8">
        <v>5</v>
      </c>
      <c r="J5252" s="8">
        <v>50329.95</v>
      </c>
      <c r="K5252" s="8">
        <v>10065.99</v>
      </c>
      <c r="L5252" s="8">
        <f t="shared" si="328"/>
        <v>1746.9899999999998</v>
      </c>
      <c r="M5252" s="8">
        <f t="shared" si="329"/>
        <v>8319</v>
      </c>
      <c r="N5252" s="9"/>
      <c r="O5252" s="9"/>
      <c r="P5252" s="8">
        <v>21</v>
      </c>
      <c r="Q5252" s="8">
        <v>10065.99</v>
      </c>
      <c r="R5252" s="17">
        <f t="shared" si="330"/>
        <v>0</v>
      </c>
      <c r="S5252" s="18">
        <f t="shared" si="331"/>
        <v>50329.95</v>
      </c>
    </row>
    <row r="5253" spans="1:19" x14ac:dyDescent="0.25">
      <c r="A5253" s="7" t="s">
        <v>10367</v>
      </c>
      <c r="B5253" s="7" t="s">
        <v>10368</v>
      </c>
      <c r="C5253" s="7" t="s">
        <v>14</v>
      </c>
      <c r="D5253" s="7" t="s">
        <v>15</v>
      </c>
      <c r="E5253" s="7" t="s">
        <v>2322</v>
      </c>
      <c r="F5253" s="8">
        <v>21</v>
      </c>
      <c r="G5253" s="8">
        <v>2388.54</v>
      </c>
      <c r="H5253" s="8">
        <v>2388.54</v>
      </c>
      <c r="I5253" s="8">
        <v>5</v>
      </c>
      <c r="J5253" s="8">
        <v>11942.7</v>
      </c>
      <c r="K5253" s="8">
        <v>2388.54</v>
      </c>
      <c r="L5253" s="8">
        <f t="shared" si="328"/>
        <v>414.53999999999996</v>
      </c>
      <c r="M5253" s="8">
        <f t="shared" si="329"/>
        <v>1974</v>
      </c>
      <c r="N5253" s="9"/>
      <c r="O5253" s="9"/>
      <c r="P5253" s="8">
        <v>21</v>
      </c>
      <c r="Q5253" s="8">
        <v>2388.54</v>
      </c>
      <c r="R5253" s="17">
        <f t="shared" si="330"/>
        <v>0</v>
      </c>
      <c r="S5253" s="18">
        <f t="shared" si="331"/>
        <v>11942.7</v>
      </c>
    </row>
    <row r="5254" spans="1:19" x14ac:dyDescent="0.25">
      <c r="A5254" s="7" t="s">
        <v>10371</v>
      </c>
      <c r="B5254" s="7" t="s">
        <v>10372</v>
      </c>
      <c r="C5254" s="7" t="s">
        <v>7205</v>
      </c>
      <c r="D5254" s="7" t="s">
        <v>7206</v>
      </c>
      <c r="E5254" s="7" t="s">
        <v>7207</v>
      </c>
      <c r="F5254" s="8">
        <v>15</v>
      </c>
      <c r="G5254" s="8">
        <v>0.63</v>
      </c>
      <c r="H5254" s="8">
        <v>0.63</v>
      </c>
      <c r="I5254" s="8">
        <v>810</v>
      </c>
      <c r="J5254" s="8">
        <v>506.43</v>
      </c>
      <c r="K5254" s="8">
        <v>0.62522222222222223</v>
      </c>
      <c r="L5254" s="8">
        <f t="shared" si="328"/>
        <v>8.1550724637681093E-2</v>
      </c>
      <c r="M5254" s="8">
        <f t="shared" si="329"/>
        <v>0.54367149758454114</v>
      </c>
      <c r="N5254" s="9"/>
      <c r="O5254" s="9"/>
      <c r="P5254" s="8">
        <v>15</v>
      </c>
      <c r="Q5254" s="8">
        <v>0.62522222222222223</v>
      </c>
      <c r="R5254" s="17">
        <f t="shared" si="330"/>
        <v>0</v>
      </c>
      <c r="S5254" s="18">
        <f t="shared" si="331"/>
        <v>506.43</v>
      </c>
    </row>
    <row r="5255" spans="1:19" x14ac:dyDescent="0.25">
      <c r="A5255" s="7" t="s">
        <v>10373</v>
      </c>
      <c r="B5255" s="7" t="s">
        <v>10374</v>
      </c>
      <c r="C5255" s="7" t="s">
        <v>7205</v>
      </c>
      <c r="D5255" s="7" t="s">
        <v>7206</v>
      </c>
      <c r="E5255" s="7" t="s">
        <v>7207</v>
      </c>
      <c r="F5255" s="8">
        <v>15</v>
      </c>
      <c r="G5255" s="8">
        <v>7.13</v>
      </c>
      <c r="H5255" s="8">
        <v>7.13</v>
      </c>
      <c r="I5255" s="8">
        <v>440</v>
      </c>
      <c r="J5255" s="8">
        <v>3137.2000000000003</v>
      </c>
      <c r="K5255" s="8">
        <v>7.1300000000000008</v>
      </c>
      <c r="L5255" s="8">
        <f t="shared" si="328"/>
        <v>0.92999999999999972</v>
      </c>
      <c r="M5255" s="8">
        <f t="shared" si="329"/>
        <v>6.2000000000000011</v>
      </c>
      <c r="N5255" s="8">
        <v>12</v>
      </c>
      <c r="O5255" s="8">
        <v>6.9439999999999991</v>
      </c>
      <c r="P5255" s="8">
        <v>15</v>
      </c>
      <c r="Q5255" s="8">
        <v>7.13</v>
      </c>
      <c r="R5255" s="17">
        <f t="shared" si="330"/>
        <v>3055.3599999999997</v>
      </c>
      <c r="S5255" s="18">
        <f t="shared" si="331"/>
        <v>3137.2000000000003</v>
      </c>
    </row>
    <row r="5256" spans="1:19" x14ac:dyDescent="0.25">
      <c r="A5256" s="7" t="s">
        <v>10375</v>
      </c>
      <c r="B5256" s="7" t="s">
        <v>10376</v>
      </c>
      <c r="C5256" s="7" t="s">
        <v>7205</v>
      </c>
      <c r="D5256" s="7" t="s">
        <v>7206</v>
      </c>
      <c r="E5256" s="7" t="s">
        <v>7207</v>
      </c>
      <c r="F5256" s="8">
        <v>15</v>
      </c>
      <c r="G5256" s="8">
        <v>18.010000000000002</v>
      </c>
      <c r="H5256" s="8">
        <v>18.010000000000002</v>
      </c>
      <c r="I5256" s="8">
        <v>260</v>
      </c>
      <c r="J5256" s="8">
        <v>4682.34</v>
      </c>
      <c r="K5256" s="8">
        <v>18.009</v>
      </c>
      <c r="L5256" s="8">
        <f t="shared" si="328"/>
        <v>2.3489999999999984</v>
      </c>
      <c r="M5256" s="8">
        <f t="shared" si="329"/>
        <v>15.660000000000002</v>
      </c>
      <c r="N5256" s="14">
        <v>12</v>
      </c>
      <c r="O5256" s="14">
        <v>17.538999999999998</v>
      </c>
      <c r="P5256" s="8">
        <v>15</v>
      </c>
      <c r="Q5256" s="8">
        <v>18.009</v>
      </c>
      <c r="R5256" s="17">
        <f t="shared" si="330"/>
        <v>4560.1399999999994</v>
      </c>
      <c r="S5256" s="18">
        <f t="shared" si="331"/>
        <v>4682.34</v>
      </c>
    </row>
    <row r="5257" spans="1:19" x14ac:dyDescent="0.25">
      <c r="A5257" s="7" t="s">
        <v>10379</v>
      </c>
      <c r="B5257" s="7" t="s">
        <v>10380</v>
      </c>
      <c r="C5257" s="7" t="s">
        <v>14</v>
      </c>
      <c r="D5257" s="7" t="s">
        <v>15</v>
      </c>
      <c r="E5257" s="7" t="s">
        <v>2322</v>
      </c>
      <c r="F5257" s="8">
        <v>21</v>
      </c>
      <c r="G5257" s="8">
        <v>302.5</v>
      </c>
      <c r="H5257" s="8">
        <v>302.5</v>
      </c>
      <c r="I5257" s="8">
        <v>6</v>
      </c>
      <c r="J5257" s="8">
        <v>1815</v>
      </c>
      <c r="K5257" s="8">
        <v>302.5</v>
      </c>
      <c r="L5257" s="8">
        <f t="shared" si="328"/>
        <v>52.5</v>
      </c>
      <c r="M5257" s="8">
        <f t="shared" si="329"/>
        <v>250</v>
      </c>
      <c r="N5257" s="8">
        <v>21</v>
      </c>
      <c r="O5257" s="8">
        <v>302.5</v>
      </c>
      <c r="P5257" s="8">
        <v>21</v>
      </c>
      <c r="Q5257" s="8">
        <v>302.5</v>
      </c>
      <c r="R5257" s="17">
        <f t="shared" si="330"/>
        <v>1815</v>
      </c>
      <c r="S5257" s="18">
        <f t="shared" si="331"/>
        <v>1815</v>
      </c>
    </row>
    <row r="5258" spans="1:19" x14ac:dyDescent="0.25">
      <c r="A5258" s="7" t="s">
        <v>10381</v>
      </c>
      <c r="B5258" s="7" t="s">
        <v>10382</v>
      </c>
      <c r="C5258" s="7" t="s">
        <v>37</v>
      </c>
      <c r="D5258" s="7" t="s">
        <v>38</v>
      </c>
      <c r="E5258" s="7" t="s">
        <v>39</v>
      </c>
      <c r="F5258" s="8">
        <v>15</v>
      </c>
      <c r="G5258" s="8">
        <v>1195.47</v>
      </c>
      <c r="H5258" s="8">
        <v>1195.47</v>
      </c>
      <c r="I5258" s="8">
        <v>4</v>
      </c>
      <c r="J5258" s="8">
        <v>4781.88</v>
      </c>
      <c r="K5258" s="8">
        <v>1195.47</v>
      </c>
      <c r="L5258" s="8">
        <f t="shared" si="328"/>
        <v>155.93086956521734</v>
      </c>
      <c r="M5258" s="8">
        <f t="shared" si="329"/>
        <v>1039.5391304347827</v>
      </c>
      <c r="N5258" s="9"/>
      <c r="O5258" s="9"/>
      <c r="P5258" s="8">
        <v>15</v>
      </c>
      <c r="Q5258" s="8">
        <v>1195.47</v>
      </c>
      <c r="R5258" s="17">
        <f t="shared" si="330"/>
        <v>0</v>
      </c>
      <c r="S5258" s="18">
        <f t="shared" si="331"/>
        <v>4781.88</v>
      </c>
    </row>
    <row r="5259" spans="1:19" x14ac:dyDescent="0.25">
      <c r="A5259" s="7" t="s">
        <v>10385</v>
      </c>
      <c r="B5259" s="7" t="s">
        <v>10386</v>
      </c>
      <c r="C5259" s="7" t="s">
        <v>14</v>
      </c>
      <c r="D5259" s="7" t="s">
        <v>15</v>
      </c>
      <c r="E5259" s="7" t="s">
        <v>2322</v>
      </c>
      <c r="F5259" s="8">
        <v>21</v>
      </c>
      <c r="G5259" s="8">
        <v>302.5</v>
      </c>
      <c r="H5259" s="8">
        <v>302.5</v>
      </c>
      <c r="I5259" s="8">
        <v>1</v>
      </c>
      <c r="J5259" s="8">
        <v>302.5</v>
      </c>
      <c r="K5259" s="8">
        <v>302.5</v>
      </c>
      <c r="L5259" s="8">
        <f t="shared" si="328"/>
        <v>52.5</v>
      </c>
      <c r="M5259" s="8">
        <f t="shared" si="329"/>
        <v>250</v>
      </c>
      <c r="N5259" s="9"/>
      <c r="O5259" s="9"/>
      <c r="P5259" s="8">
        <v>21</v>
      </c>
      <c r="Q5259" s="8">
        <v>302.5</v>
      </c>
      <c r="R5259" s="17">
        <f t="shared" si="330"/>
        <v>0</v>
      </c>
      <c r="S5259" s="18">
        <f t="shared" si="331"/>
        <v>302.5</v>
      </c>
    </row>
    <row r="5260" spans="1:19" x14ac:dyDescent="0.25">
      <c r="A5260" s="7" t="s">
        <v>10397</v>
      </c>
      <c r="B5260" s="7" t="s">
        <v>10398</v>
      </c>
      <c r="C5260" s="7" t="s">
        <v>14</v>
      </c>
      <c r="D5260" s="7" t="s">
        <v>15</v>
      </c>
      <c r="E5260" s="7" t="s">
        <v>10399</v>
      </c>
      <c r="F5260" s="8">
        <v>21</v>
      </c>
      <c r="G5260" s="8">
        <v>750.2</v>
      </c>
      <c r="H5260" s="8">
        <v>750.2</v>
      </c>
      <c r="I5260" s="8">
        <v>66</v>
      </c>
      <c r="J5260" s="8">
        <v>49513.200000000004</v>
      </c>
      <c r="K5260" s="8">
        <v>750.2</v>
      </c>
      <c r="L5260" s="8">
        <f t="shared" si="328"/>
        <v>130.20000000000005</v>
      </c>
      <c r="M5260" s="8">
        <f t="shared" si="329"/>
        <v>620</v>
      </c>
      <c r="N5260" s="14">
        <v>12</v>
      </c>
      <c r="O5260" s="14">
        <v>694.4</v>
      </c>
      <c r="P5260" s="8">
        <v>21</v>
      </c>
      <c r="Q5260" s="8">
        <v>750.2</v>
      </c>
      <c r="R5260" s="17">
        <f t="shared" si="330"/>
        <v>45830.400000000001</v>
      </c>
      <c r="S5260" s="18">
        <f t="shared" si="331"/>
        <v>49513.200000000004</v>
      </c>
    </row>
    <row r="5261" spans="1:19" x14ac:dyDescent="0.25">
      <c r="A5261" s="7" t="s">
        <v>10400</v>
      </c>
      <c r="B5261" s="7" t="s">
        <v>10401</v>
      </c>
      <c r="C5261" s="7" t="s">
        <v>14</v>
      </c>
      <c r="D5261" s="7" t="s">
        <v>15</v>
      </c>
      <c r="E5261" s="7" t="s">
        <v>2322</v>
      </c>
      <c r="F5261" s="8">
        <v>21</v>
      </c>
      <c r="G5261" s="8">
        <v>302.5</v>
      </c>
      <c r="H5261" s="8">
        <v>302.5</v>
      </c>
      <c r="I5261" s="8">
        <v>1</v>
      </c>
      <c r="J5261" s="8">
        <v>302.5</v>
      </c>
      <c r="K5261" s="8">
        <v>302.5</v>
      </c>
      <c r="L5261" s="8">
        <f t="shared" si="328"/>
        <v>52.5</v>
      </c>
      <c r="M5261" s="8">
        <f t="shared" si="329"/>
        <v>250</v>
      </c>
      <c r="N5261" s="13"/>
      <c r="O5261" s="13"/>
      <c r="P5261" s="8">
        <v>21</v>
      </c>
      <c r="Q5261" s="8">
        <v>302.5</v>
      </c>
      <c r="R5261" s="17">
        <f t="shared" si="330"/>
        <v>0</v>
      </c>
      <c r="S5261" s="18">
        <f t="shared" si="331"/>
        <v>302.5</v>
      </c>
    </row>
    <row r="5262" spans="1:19" x14ac:dyDescent="0.25">
      <c r="A5262" s="7" t="s">
        <v>10402</v>
      </c>
      <c r="B5262" s="7" t="s">
        <v>10403</v>
      </c>
      <c r="C5262" s="7" t="s">
        <v>14</v>
      </c>
      <c r="D5262" s="7" t="s">
        <v>15</v>
      </c>
      <c r="E5262" s="7" t="s">
        <v>7240</v>
      </c>
      <c r="F5262" s="8">
        <v>21</v>
      </c>
      <c r="G5262" s="8">
        <v>94.38</v>
      </c>
      <c r="H5262" s="8">
        <v>94.38</v>
      </c>
      <c r="I5262" s="8">
        <v>50</v>
      </c>
      <c r="J5262" s="8">
        <v>4719</v>
      </c>
      <c r="K5262" s="8">
        <v>94.38</v>
      </c>
      <c r="L5262" s="8">
        <f t="shared" si="328"/>
        <v>16.379999999999995</v>
      </c>
      <c r="M5262" s="8">
        <f t="shared" si="329"/>
        <v>78</v>
      </c>
      <c r="N5262" s="9"/>
      <c r="O5262" s="9"/>
      <c r="P5262" s="8">
        <v>21</v>
      </c>
      <c r="Q5262" s="8">
        <v>94.38</v>
      </c>
      <c r="R5262" s="17">
        <f t="shared" si="330"/>
        <v>0</v>
      </c>
      <c r="S5262" s="18">
        <f t="shared" si="331"/>
        <v>4719</v>
      </c>
    </row>
    <row r="5263" spans="1:19" x14ac:dyDescent="0.25">
      <c r="A5263" s="7" t="s">
        <v>10406</v>
      </c>
      <c r="B5263" s="7" t="s">
        <v>10407</v>
      </c>
      <c r="C5263" s="7" t="s">
        <v>14</v>
      </c>
      <c r="D5263" s="7" t="s">
        <v>15</v>
      </c>
      <c r="E5263" s="7" t="s">
        <v>2322</v>
      </c>
      <c r="F5263" s="8">
        <v>21</v>
      </c>
      <c r="G5263" s="8">
        <v>4200.53</v>
      </c>
      <c r="H5263" s="8">
        <v>4200.53</v>
      </c>
      <c r="I5263" s="8">
        <v>10</v>
      </c>
      <c r="J5263" s="8">
        <v>42005.27</v>
      </c>
      <c r="K5263" s="8">
        <v>4200.527</v>
      </c>
      <c r="L5263" s="8">
        <f t="shared" si="328"/>
        <v>729.01708264462786</v>
      </c>
      <c r="M5263" s="8">
        <f t="shared" si="329"/>
        <v>3471.5099173553722</v>
      </c>
      <c r="N5263" s="14">
        <v>12</v>
      </c>
      <c r="O5263" s="14">
        <v>3888.0910000000003</v>
      </c>
      <c r="P5263" s="8">
        <v>21</v>
      </c>
      <c r="Q5263" s="8">
        <v>4200.527</v>
      </c>
      <c r="R5263" s="17">
        <f t="shared" si="330"/>
        <v>38880.910000000003</v>
      </c>
      <c r="S5263" s="18">
        <f t="shared" si="331"/>
        <v>42005.27</v>
      </c>
    </row>
    <row r="5264" spans="1:19" x14ac:dyDescent="0.25">
      <c r="A5264" s="7" t="s">
        <v>10408</v>
      </c>
      <c r="B5264" s="7" t="s">
        <v>10409</v>
      </c>
      <c r="C5264" s="7" t="s">
        <v>14</v>
      </c>
      <c r="D5264" s="7" t="s">
        <v>15</v>
      </c>
      <c r="E5264" s="7" t="s">
        <v>2322</v>
      </c>
      <c r="F5264" s="8">
        <v>21</v>
      </c>
      <c r="G5264" s="8">
        <v>1969.28</v>
      </c>
      <c r="H5264" s="8">
        <v>1969.28</v>
      </c>
      <c r="I5264" s="8">
        <v>15</v>
      </c>
      <c r="J5264" s="8">
        <v>29539.13</v>
      </c>
      <c r="K5264" s="8">
        <v>1969.2753333333335</v>
      </c>
      <c r="L5264" s="8">
        <f t="shared" si="328"/>
        <v>341.77505785123958</v>
      </c>
      <c r="M5264" s="8">
        <f t="shared" si="329"/>
        <v>1627.5002754820939</v>
      </c>
      <c r="N5264" s="14">
        <v>21</v>
      </c>
      <c r="O5264" s="14">
        <v>1969.2759999999998</v>
      </c>
      <c r="P5264" s="8">
        <v>21</v>
      </c>
      <c r="Q5264" s="8">
        <v>1969.2753333333335</v>
      </c>
      <c r="R5264" s="17">
        <f t="shared" si="330"/>
        <v>29539.14</v>
      </c>
      <c r="S5264" s="18">
        <f t="shared" si="331"/>
        <v>29539.13</v>
      </c>
    </row>
    <row r="5265" spans="1:19" x14ac:dyDescent="0.25">
      <c r="A5265" s="7" t="s">
        <v>10412</v>
      </c>
      <c r="B5265" s="7" t="s">
        <v>10413</v>
      </c>
      <c r="C5265" s="7" t="s">
        <v>14</v>
      </c>
      <c r="D5265" s="7" t="s">
        <v>15</v>
      </c>
      <c r="E5265" s="7" t="s">
        <v>2322</v>
      </c>
      <c r="F5265" s="8">
        <v>21</v>
      </c>
      <c r="G5265" s="8">
        <v>83.25</v>
      </c>
      <c r="H5265" s="8">
        <v>83.25</v>
      </c>
      <c r="I5265" s="8">
        <v>30</v>
      </c>
      <c r="J5265" s="8">
        <v>2497.44</v>
      </c>
      <c r="K5265" s="8">
        <v>83.248000000000005</v>
      </c>
      <c r="L5265" s="8">
        <f t="shared" si="328"/>
        <v>14.447999999999993</v>
      </c>
      <c r="M5265" s="8">
        <f t="shared" si="329"/>
        <v>68.800000000000011</v>
      </c>
      <c r="N5265" s="13"/>
      <c r="O5265" s="13"/>
      <c r="P5265" s="8">
        <v>21</v>
      </c>
      <c r="Q5265" s="8">
        <v>83.248000000000005</v>
      </c>
      <c r="R5265" s="17">
        <f t="shared" si="330"/>
        <v>0</v>
      </c>
      <c r="S5265" s="18">
        <f t="shared" si="331"/>
        <v>2497.44</v>
      </c>
    </row>
    <row r="5266" spans="1:19" x14ac:dyDescent="0.25">
      <c r="A5266" s="7" t="s">
        <v>10418</v>
      </c>
      <c r="B5266" s="7" t="s">
        <v>10419</v>
      </c>
      <c r="C5266" s="7" t="s">
        <v>14</v>
      </c>
      <c r="D5266" s="7" t="s">
        <v>15</v>
      </c>
      <c r="E5266" s="7" t="s">
        <v>2322</v>
      </c>
      <c r="F5266" s="8">
        <v>21</v>
      </c>
      <c r="G5266" s="8">
        <v>2.42</v>
      </c>
      <c r="H5266" s="8">
        <v>2.42</v>
      </c>
      <c r="I5266" s="8">
        <v>6900</v>
      </c>
      <c r="J5266" s="8">
        <v>16698</v>
      </c>
      <c r="K5266" s="8">
        <v>2.42</v>
      </c>
      <c r="L5266" s="8">
        <f t="shared" si="328"/>
        <v>0.41999999999999993</v>
      </c>
      <c r="M5266" s="8">
        <f t="shared" si="329"/>
        <v>2</v>
      </c>
      <c r="N5266" s="8">
        <v>12</v>
      </c>
      <c r="O5266" s="8">
        <v>2.2400000000000002</v>
      </c>
      <c r="P5266" s="8">
        <v>21</v>
      </c>
      <c r="Q5266" s="8">
        <v>2.42</v>
      </c>
      <c r="R5266" s="17">
        <f t="shared" si="330"/>
        <v>15456.000000000002</v>
      </c>
      <c r="S5266" s="18">
        <f t="shared" si="331"/>
        <v>16698</v>
      </c>
    </row>
    <row r="5267" spans="1:19" x14ac:dyDescent="0.25">
      <c r="A5267" s="7" t="s">
        <v>10422</v>
      </c>
      <c r="B5267" s="7" t="s">
        <v>10423</v>
      </c>
      <c r="C5267" s="7" t="s">
        <v>14</v>
      </c>
      <c r="D5267" s="7" t="s">
        <v>15</v>
      </c>
      <c r="E5267" s="7" t="s">
        <v>2322</v>
      </c>
      <c r="F5267" s="8">
        <v>21</v>
      </c>
      <c r="G5267" s="8">
        <v>2.42</v>
      </c>
      <c r="H5267" s="8">
        <v>2.42</v>
      </c>
      <c r="I5267" s="8">
        <v>1800</v>
      </c>
      <c r="J5267" s="8">
        <v>4356</v>
      </c>
      <c r="K5267" s="8">
        <v>2.42</v>
      </c>
      <c r="L5267" s="8">
        <f t="shared" si="328"/>
        <v>0.41999999999999993</v>
      </c>
      <c r="M5267" s="8">
        <f t="shared" si="329"/>
        <v>2</v>
      </c>
      <c r="N5267" s="9"/>
      <c r="O5267" s="9"/>
      <c r="P5267" s="8">
        <v>21</v>
      </c>
      <c r="Q5267" s="8">
        <v>2.42</v>
      </c>
      <c r="R5267" s="17">
        <f t="shared" si="330"/>
        <v>0</v>
      </c>
      <c r="S5267" s="18">
        <f t="shared" si="331"/>
        <v>4356</v>
      </c>
    </row>
    <row r="5268" spans="1:19" x14ac:dyDescent="0.25">
      <c r="A5268" s="7" t="s">
        <v>10424</v>
      </c>
      <c r="B5268" s="7" t="s">
        <v>10425</v>
      </c>
      <c r="C5268" s="7" t="s">
        <v>14</v>
      </c>
      <c r="D5268" s="7" t="s">
        <v>15</v>
      </c>
      <c r="E5268" s="7" t="s">
        <v>2322</v>
      </c>
      <c r="F5268" s="8">
        <v>21</v>
      </c>
      <c r="G5268" s="8">
        <v>2.42</v>
      </c>
      <c r="H5268" s="8">
        <v>2.42</v>
      </c>
      <c r="I5268" s="8">
        <v>11562</v>
      </c>
      <c r="J5268" s="8">
        <v>27980.039999999997</v>
      </c>
      <c r="K5268" s="8">
        <v>2.42</v>
      </c>
      <c r="L5268" s="8">
        <f t="shared" si="328"/>
        <v>0.41999999999999993</v>
      </c>
      <c r="M5268" s="8">
        <f t="shared" si="329"/>
        <v>2</v>
      </c>
      <c r="N5268" s="13"/>
      <c r="O5268" s="13"/>
      <c r="P5268" s="8">
        <v>21</v>
      </c>
      <c r="Q5268" s="8">
        <v>2.42</v>
      </c>
      <c r="R5268" s="17">
        <f t="shared" si="330"/>
        <v>0</v>
      </c>
      <c r="S5268" s="18">
        <f t="shared" si="331"/>
        <v>27980.039999999997</v>
      </c>
    </row>
    <row r="5269" spans="1:19" x14ac:dyDescent="0.25">
      <c r="A5269" s="7" t="s">
        <v>10426</v>
      </c>
      <c r="B5269" s="7" t="s">
        <v>10427</v>
      </c>
      <c r="C5269" s="7" t="s">
        <v>7400</v>
      </c>
      <c r="D5269" s="7" t="s">
        <v>7401</v>
      </c>
      <c r="E5269" s="7" t="s">
        <v>7402</v>
      </c>
      <c r="F5269" s="8">
        <v>21</v>
      </c>
      <c r="G5269" s="8">
        <v>286.39999999999998</v>
      </c>
      <c r="H5269" s="8">
        <v>286.39999999999998</v>
      </c>
      <c r="I5269" s="8">
        <v>3</v>
      </c>
      <c r="J5269" s="8">
        <v>859.2</v>
      </c>
      <c r="K5269" s="8">
        <v>286.40000000000003</v>
      </c>
      <c r="L5269" s="8">
        <f t="shared" si="328"/>
        <v>49.705785123966933</v>
      </c>
      <c r="M5269" s="8">
        <f t="shared" si="329"/>
        <v>236.6942148760331</v>
      </c>
      <c r="N5269" s="9"/>
      <c r="O5269" s="9"/>
      <c r="P5269" s="8">
        <v>21</v>
      </c>
      <c r="Q5269" s="8">
        <v>286.40000000000003</v>
      </c>
      <c r="R5269" s="17">
        <f t="shared" si="330"/>
        <v>0</v>
      </c>
      <c r="S5269" s="18">
        <f t="shared" si="331"/>
        <v>859.2</v>
      </c>
    </row>
    <row r="5270" spans="1:19" x14ac:dyDescent="0.25">
      <c r="A5270" s="7" t="s">
        <v>10432</v>
      </c>
      <c r="B5270" s="7" t="s">
        <v>10433</v>
      </c>
      <c r="C5270" s="7" t="s">
        <v>14</v>
      </c>
      <c r="D5270" s="7" t="s">
        <v>15</v>
      </c>
      <c r="E5270" s="7" t="s">
        <v>2322</v>
      </c>
      <c r="F5270" s="8">
        <v>21</v>
      </c>
      <c r="G5270" s="8">
        <v>302.5</v>
      </c>
      <c r="H5270" s="8">
        <v>302.5</v>
      </c>
      <c r="I5270" s="8">
        <v>45</v>
      </c>
      <c r="J5270" s="8">
        <v>13612.5</v>
      </c>
      <c r="K5270" s="8">
        <v>302.5</v>
      </c>
      <c r="L5270" s="8">
        <f t="shared" si="328"/>
        <v>52.5</v>
      </c>
      <c r="M5270" s="8">
        <f t="shared" si="329"/>
        <v>250</v>
      </c>
      <c r="N5270" s="9"/>
      <c r="O5270" s="9"/>
      <c r="P5270" s="8">
        <v>21</v>
      </c>
      <c r="Q5270" s="8">
        <v>302.5</v>
      </c>
      <c r="R5270" s="17">
        <f t="shared" si="330"/>
        <v>0</v>
      </c>
      <c r="S5270" s="18">
        <f t="shared" si="331"/>
        <v>13612.5</v>
      </c>
    </row>
    <row r="5271" spans="1:19" x14ac:dyDescent="0.25">
      <c r="A5271" s="7" t="s">
        <v>10436</v>
      </c>
      <c r="B5271" s="7" t="s">
        <v>10437</v>
      </c>
      <c r="C5271" s="7" t="s">
        <v>7205</v>
      </c>
      <c r="D5271" s="7" t="s">
        <v>7206</v>
      </c>
      <c r="E5271" s="7" t="s">
        <v>7325</v>
      </c>
      <c r="F5271" s="8">
        <v>15</v>
      </c>
      <c r="G5271" s="8">
        <v>1299.5</v>
      </c>
      <c r="H5271" s="8">
        <v>1299.5</v>
      </c>
      <c r="I5271" s="8">
        <v>84</v>
      </c>
      <c r="J5271" s="8">
        <v>109158</v>
      </c>
      <c r="K5271" s="8">
        <v>1299.5</v>
      </c>
      <c r="L5271" s="8">
        <f t="shared" si="328"/>
        <v>169.5</v>
      </c>
      <c r="M5271" s="8">
        <f t="shared" si="329"/>
        <v>1130</v>
      </c>
      <c r="N5271" s="13"/>
      <c r="O5271" s="13"/>
      <c r="P5271" s="8">
        <v>15</v>
      </c>
      <c r="Q5271" s="8">
        <v>1299.5</v>
      </c>
      <c r="R5271" s="17">
        <f t="shared" si="330"/>
        <v>0</v>
      </c>
      <c r="S5271" s="18">
        <f t="shared" si="331"/>
        <v>109158</v>
      </c>
    </row>
    <row r="5272" spans="1:19" x14ac:dyDescent="0.25">
      <c r="A5272" s="7" t="s">
        <v>10438</v>
      </c>
      <c r="B5272" s="7" t="s">
        <v>10439</v>
      </c>
      <c r="C5272" s="7" t="s">
        <v>14</v>
      </c>
      <c r="D5272" s="7" t="s">
        <v>15</v>
      </c>
      <c r="E5272" s="7" t="s">
        <v>8931</v>
      </c>
      <c r="F5272" s="8">
        <v>21</v>
      </c>
      <c r="G5272" s="8">
        <v>7.02</v>
      </c>
      <c r="H5272" s="8">
        <v>7.02</v>
      </c>
      <c r="I5272" s="8">
        <v>10</v>
      </c>
      <c r="J5272" s="8">
        <v>70.180000000000007</v>
      </c>
      <c r="K5272" s="8">
        <v>7.0180000000000007</v>
      </c>
      <c r="L5272" s="8">
        <f t="shared" si="328"/>
        <v>1.218</v>
      </c>
      <c r="M5272" s="8">
        <f t="shared" si="329"/>
        <v>5.8000000000000007</v>
      </c>
      <c r="N5272" s="13"/>
      <c r="O5272" s="13"/>
      <c r="P5272" s="8">
        <v>21</v>
      </c>
      <c r="Q5272" s="8">
        <v>7.0180000000000007</v>
      </c>
      <c r="R5272" s="17">
        <f t="shared" si="330"/>
        <v>0</v>
      </c>
      <c r="S5272" s="18">
        <f t="shared" si="331"/>
        <v>70.180000000000007</v>
      </c>
    </row>
    <row r="5273" spans="1:19" x14ac:dyDescent="0.25">
      <c r="A5273" s="7" t="s">
        <v>10440</v>
      </c>
      <c r="B5273" s="7" t="s">
        <v>10441</v>
      </c>
      <c r="C5273" s="7" t="s">
        <v>14</v>
      </c>
      <c r="D5273" s="7" t="s">
        <v>15</v>
      </c>
      <c r="E5273" s="7" t="s">
        <v>8931</v>
      </c>
      <c r="F5273" s="8">
        <v>21</v>
      </c>
      <c r="G5273" s="8">
        <v>27.83</v>
      </c>
      <c r="H5273" s="8">
        <v>27.83</v>
      </c>
      <c r="I5273" s="8">
        <v>675</v>
      </c>
      <c r="J5273" s="8">
        <v>18785.25</v>
      </c>
      <c r="K5273" s="8">
        <v>27.83</v>
      </c>
      <c r="L5273" s="8">
        <f t="shared" si="328"/>
        <v>4.8299999999999983</v>
      </c>
      <c r="M5273" s="8">
        <f t="shared" si="329"/>
        <v>23</v>
      </c>
      <c r="N5273" s="8">
        <v>21</v>
      </c>
      <c r="O5273" s="8">
        <v>26.62</v>
      </c>
      <c r="P5273" s="8">
        <v>21</v>
      </c>
      <c r="Q5273" s="8">
        <v>27.83</v>
      </c>
      <c r="R5273" s="17">
        <f t="shared" si="330"/>
        <v>17968.5</v>
      </c>
      <c r="S5273" s="18">
        <f t="shared" si="331"/>
        <v>18785.25</v>
      </c>
    </row>
    <row r="5274" spans="1:19" x14ac:dyDescent="0.25">
      <c r="A5274" s="7" t="s">
        <v>10442</v>
      </c>
      <c r="B5274" s="7" t="s">
        <v>10443</v>
      </c>
      <c r="C5274" s="7" t="s">
        <v>14</v>
      </c>
      <c r="D5274" s="7" t="s">
        <v>15</v>
      </c>
      <c r="E5274" s="7" t="s">
        <v>7768</v>
      </c>
      <c r="F5274" s="8">
        <v>21</v>
      </c>
      <c r="G5274" s="8">
        <v>42.35</v>
      </c>
      <c r="H5274" s="8">
        <v>42.35</v>
      </c>
      <c r="I5274" s="8">
        <v>700</v>
      </c>
      <c r="J5274" s="8">
        <v>29645</v>
      </c>
      <c r="K5274" s="8">
        <v>42.35</v>
      </c>
      <c r="L5274" s="8">
        <f t="shared" si="328"/>
        <v>7.3500000000000014</v>
      </c>
      <c r="M5274" s="8">
        <f t="shared" si="329"/>
        <v>35</v>
      </c>
      <c r="N5274" s="9"/>
      <c r="O5274" s="9"/>
      <c r="P5274" s="8">
        <v>21</v>
      </c>
      <c r="Q5274" s="8">
        <v>42.35</v>
      </c>
      <c r="R5274" s="17">
        <f t="shared" si="330"/>
        <v>0</v>
      </c>
      <c r="S5274" s="18">
        <f t="shared" si="331"/>
        <v>29645</v>
      </c>
    </row>
    <row r="5275" spans="1:19" x14ac:dyDescent="0.25">
      <c r="A5275" s="7" t="s">
        <v>10444</v>
      </c>
      <c r="B5275" s="7" t="s">
        <v>10445</v>
      </c>
      <c r="C5275" s="7" t="s">
        <v>14</v>
      </c>
      <c r="D5275" s="7" t="s">
        <v>15</v>
      </c>
      <c r="E5275" s="7" t="s">
        <v>2322</v>
      </c>
      <c r="F5275" s="8">
        <v>21</v>
      </c>
      <c r="G5275" s="8">
        <v>55.91</v>
      </c>
      <c r="H5275" s="8">
        <v>55.91</v>
      </c>
      <c r="I5275" s="8">
        <v>20</v>
      </c>
      <c r="J5275" s="8">
        <v>1118.1199999999999</v>
      </c>
      <c r="K5275" s="8">
        <v>55.905999999999992</v>
      </c>
      <c r="L5275" s="8">
        <f t="shared" si="328"/>
        <v>9.7026942148760327</v>
      </c>
      <c r="M5275" s="8">
        <f t="shared" si="329"/>
        <v>46.203305785123959</v>
      </c>
      <c r="N5275" s="9"/>
      <c r="O5275" s="9"/>
      <c r="P5275" s="8">
        <v>21</v>
      </c>
      <c r="Q5275" s="8">
        <v>55.905999999999992</v>
      </c>
      <c r="R5275" s="17">
        <f t="shared" si="330"/>
        <v>0</v>
      </c>
      <c r="S5275" s="18">
        <f t="shared" si="331"/>
        <v>1118.1199999999999</v>
      </c>
    </row>
    <row r="5276" spans="1:19" x14ac:dyDescent="0.25">
      <c r="A5276" s="7" t="s">
        <v>10448</v>
      </c>
      <c r="B5276" s="7" t="s">
        <v>10449</v>
      </c>
      <c r="C5276" s="7" t="s">
        <v>14</v>
      </c>
      <c r="D5276" s="7" t="s">
        <v>15</v>
      </c>
      <c r="E5276" s="7" t="s">
        <v>2322</v>
      </c>
      <c r="F5276" s="8">
        <v>15</v>
      </c>
      <c r="G5276" s="8">
        <v>1099</v>
      </c>
      <c r="H5276" s="8">
        <v>1099</v>
      </c>
      <c r="I5276" s="8">
        <v>1</v>
      </c>
      <c r="J5276" s="8">
        <v>1099</v>
      </c>
      <c r="K5276" s="8">
        <v>1099</v>
      </c>
      <c r="L5276" s="8">
        <f t="shared" si="328"/>
        <v>143.3478260869565</v>
      </c>
      <c r="M5276" s="8">
        <f t="shared" si="329"/>
        <v>955.6521739130435</v>
      </c>
      <c r="N5276" s="9"/>
      <c r="O5276" s="9"/>
      <c r="P5276" s="8">
        <v>15</v>
      </c>
      <c r="Q5276" s="8">
        <v>1099</v>
      </c>
      <c r="R5276" s="17">
        <f t="shared" si="330"/>
        <v>0</v>
      </c>
      <c r="S5276" s="18">
        <f t="shared" si="331"/>
        <v>1099</v>
      </c>
    </row>
    <row r="5277" spans="1:19" x14ac:dyDescent="0.25">
      <c r="A5277" s="7" t="s">
        <v>10450</v>
      </c>
      <c r="B5277" s="7" t="s">
        <v>10451</v>
      </c>
      <c r="C5277" s="7" t="s">
        <v>14</v>
      </c>
      <c r="D5277" s="7" t="s">
        <v>15</v>
      </c>
      <c r="E5277" s="7" t="s">
        <v>2322</v>
      </c>
      <c r="F5277" s="8">
        <v>21</v>
      </c>
      <c r="G5277" s="8">
        <v>20.57</v>
      </c>
      <c r="H5277" s="8">
        <v>20.57</v>
      </c>
      <c r="I5277" s="8">
        <v>700</v>
      </c>
      <c r="J5277" s="8">
        <v>14399</v>
      </c>
      <c r="K5277" s="8">
        <v>20.57</v>
      </c>
      <c r="L5277" s="8">
        <f t="shared" si="328"/>
        <v>3.5700000000000003</v>
      </c>
      <c r="M5277" s="8">
        <f t="shared" si="329"/>
        <v>17</v>
      </c>
      <c r="N5277" s="9"/>
      <c r="O5277" s="9"/>
      <c r="P5277" s="8">
        <v>21</v>
      </c>
      <c r="Q5277" s="8">
        <v>20.57</v>
      </c>
      <c r="R5277" s="17">
        <f t="shared" si="330"/>
        <v>0</v>
      </c>
      <c r="S5277" s="18">
        <f t="shared" si="331"/>
        <v>14399</v>
      </c>
    </row>
    <row r="5278" spans="1:19" x14ac:dyDescent="0.25">
      <c r="A5278" s="7" t="s">
        <v>10452</v>
      </c>
      <c r="B5278" s="7" t="s">
        <v>10453</v>
      </c>
      <c r="C5278" s="7" t="s">
        <v>32</v>
      </c>
      <c r="D5278" s="7" t="s">
        <v>33</v>
      </c>
      <c r="E5278" s="7" t="s">
        <v>34</v>
      </c>
      <c r="F5278" s="8">
        <v>15</v>
      </c>
      <c r="G5278" s="8">
        <v>6300</v>
      </c>
      <c r="H5278" s="8">
        <v>6300</v>
      </c>
      <c r="I5278" s="8">
        <v>10</v>
      </c>
      <c r="J5278" s="8">
        <v>63000</v>
      </c>
      <c r="K5278" s="8">
        <v>6300</v>
      </c>
      <c r="L5278" s="8">
        <f t="shared" si="328"/>
        <v>821.73913043478206</v>
      </c>
      <c r="M5278" s="8">
        <f t="shared" si="329"/>
        <v>5478.2608695652179</v>
      </c>
      <c r="N5278" s="13"/>
      <c r="O5278" s="13"/>
      <c r="P5278" s="8">
        <v>15</v>
      </c>
      <c r="Q5278" s="8">
        <v>6300</v>
      </c>
      <c r="R5278" s="17">
        <f t="shared" si="330"/>
        <v>0</v>
      </c>
      <c r="S5278" s="18">
        <f t="shared" si="331"/>
        <v>63000</v>
      </c>
    </row>
    <row r="5279" spans="1:19" x14ac:dyDescent="0.25">
      <c r="A5279" s="7" t="s">
        <v>10454</v>
      </c>
      <c r="B5279" s="7" t="s">
        <v>10455</v>
      </c>
      <c r="C5279" s="7" t="s">
        <v>7205</v>
      </c>
      <c r="D5279" s="7" t="s">
        <v>7206</v>
      </c>
      <c r="E5279" s="7" t="s">
        <v>7440</v>
      </c>
      <c r="F5279" s="8">
        <v>15</v>
      </c>
      <c r="G5279" s="8">
        <v>84.64</v>
      </c>
      <c r="H5279" s="8">
        <v>84.64</v>
      </c>
      <c r="I5279" s="8">
        <v>5</v>
      </c>
      <c r="J5279" s="8">
        <v>423.21</v>
      </c>
      <c r="K5279" s="8">
        <v>84.641999999999996</v>
      </c>
      <c r="L5279" s="8">
        <f t="shared" si="328"/>
        <v>11.040260869565216</v>
      </c>
      <c r="M5279" s="8">
        <f t="shared" si="329"/>
        <v>73.60173913043478</v>
      </c>
      <c r="N5279" s="13"/>
      <c r="O5279" s="13"/>
      <c r="P5279" s="8">
        <v>15</v>
      </c>
      <c r="Q5279" s="8">
        <v>84.641999999999996</v>
      </c>
      <c r="R5279" s="17">
        <f t="shared" si="330"/>
        <v>0</v>
      </c>
      <c r="S5279" s="18">
        <f t="shared" si="331"/>
        <v>423.21</v>
      </c>
    </row>
    <row r="5280" spans="1:19" x14ac:dyDescent="0.25">
      <c r="A5280" s="7" t="s">
        <v>10456</v>
      </c>
      <c r="B5280" s="7" t="s">
        <v>10457</v>
      </c>
      <c r="C5280" s="7" t="s">
        <v>14</v>
      </c>
      <c r="D5280" s="7" t="s">
        <v>15</v>
      </c>
      <c r="E5280" s="7" t="s">
        <v>2322</v>
      </c>
      <c r="F5280" s="8">
        <v>21</v>
      </c>
      <c r="G5280" s="8">
        <v>302.5</v>
      </c>
      <c r="H5280" s="8">
        <v>302.5</v>
      </c>
      <c r="I5280" s="8">
        <v>60</v>
      </c>
      <c r="J5280" s="8">
        <v>18150</v>
      </c>
      <c r="K5280" s="8">
        <v>302.5</v>
      </c>
      <c r="L5280" s="8">
        <f t="shared" si="328"/>
        <v>52.5</v>
      </c>
      <c r="M5280" s="8">
        <f t="shared" si="329"/>
        <v>250</v>
      </c>
      <c r="N5280" s="14">
        <v>21</v>
      </c>
      <c r="O5280" s="14">
        <v>302.5</v>
      </c>
      <c r="P5280" s="8">
        <v>21</v>
      </c>
      <c r="Q5280" s="8">
        <v>302.5</v>
      </c>
      <c r="R5280" s="17">
        <f t="shared" si="330"/>
        <v>18150</v>
      </c>
      <c r="S5280" s="18">
        <f t="shared" si="331"/>
        <v>18150</v>
      </c>
    </row>
    <row r="5281" spans="1:19" x14ac:dyDescent="0.25">
      <c r="A5281" s="7" t="s">
        <v>10458</v>
      </c>
      <c r="B5281" s="7" t="s">
        <v>10459</v>
      </c>
      <c r="C5281" s="7" t="s">
        <v>7375</v>
      </c>
      <c r="D5281" s="7" t="s">
        <v>7376</v>
      </c>
      <c r="E5281" s="7" t="s">
        <v>7377</v>
      </c>
      <c r="F5281" s="8">
        <v>15</v>
      </c>
      <c r="G5281" s="8">
        <v>51.75</v>
      </c>
      <c r="H5281" s="8">
        <v>51.75</v>
      </c>
      <c r="I5281" s="8">
        <v>432</v>
      </c>
      <c r="J5281" s="8">
        <v>22356</v>
      </c>
      <c r="K5281" s="8">
        <v>51.75</v>
      </c>
      <c r="L5281" s="8">
        <f t="shared" si="328"/>
        <v>6.75</v>
      </c>
      <c r="M5281" s="8">
        <f t="shared" si="329"/>
        <v>45</v>
      </c>
      <c r="N5281" s="9"/>
      <c r="O5281" s="9"/>
      <c r="P5281" s="8">
        <v>15</v>
      </c>
      <c r="Q5281" s="8">
        <v>51.75</v>
      </c>
      <c r="R5281" s="17">
        <f t="shared" si="330"/>
        <v>0</v>
      </c>
      <c r="S5281" s="18">
        <f t="shared" si="331"/>
        <v>22356</v>
      </c>
    </row>
    <row r="5282" spans="1:19" x14ac:dyDescent="0.25">
      <c r="A5282" s="7" t="s">
        <v>10464</v>
      </c>
      <c r="B5282" s="7" t="s">
        <v>10465</v>
      </c>
      <c r="C5282" s="7" t="s">
        <v>14</v>
      </c>
      <c r="D5282" s="7" t="s">
        <v>15</v>
      </c>
      <c r="E5282" s="7" t="s">
        <v>2322</v>
      </c>
      <c r="F5282" s="8">
        <v>21</v>
      </c>
      <c r="G5282" s="8">
        <v>302.5</v>
      </c>
      <c r="H5282" s="8">
        <v>302.5</v>
      </c>
      <c r="I5282" s="8">
        <v>2</v>
      </c>
      <c r="J5282" s="8">
        <v>605</v>
      </c>
      <c r="K5282" s="8">
        <v>302.5</v>
      </c>
      <c r="L5282" s="8">
        <f t="shared" si="328"/>
        <v>52.5</v>
      </c>
      <c r="M5282" s="8">
        <f t="shared" si="329"/>
        <v>250</v>
      </c>
      <c r="N5282" s="9"/>
      <c r="O5282" s="9"/>
      <c r="P5282" s="8">
        <v>21</v>
      </c>
      <c r="Q5282" s="8">
        <v>302.5</v>
      </c>
      <c r="R5282" s="17">
        <f t="shared" si="330"/>
        <v>0</v>
      </c>
      <c r="S5282" s="18">
        <f t="shared" si="331"/>
        <v>605</v>
      </c>
    </row>
    <row r="5283" spans="1:19" x14ac:dyDescent="0.25">
      <c r="A5283" s="7" t="s">
        <v>10468</v>
      </c>
      <c r="B5283" s="7" t="s">
        <v>10469</v>
      </c>
      <c r="C5283" s="7" t="s">
        <v>14</v>
      </c>
      <c r="D5283" s="7" t="s">
        <v>15</v>
      </c>
      <c r="E5283" s="7" t="s">
        <v>7518</v>
      </c>
      <c r="F5283" s="8">
        <v>21</v>
      </c>
      <c r="G5283" s="8">
        <v>621.14</v>
      </c>
      <c r="H5283" s="8">
        <v>621.14</v>
      </c>
      <c r="I5283" s="8">
        <v>6</v>
      </c>
      <c r="J5283" s="8">
        <v>3726.85</v>
      </c>
      <c r="K5283" s="8">
        <v>621.14166666666665</v>
      </c>
      <c r="L5283" s="8">
        <f t="shared" si="328"/>
        <v>107.80144628099174</v>
      </c>
      <c r="M5283" s="8">
        <f t="shared" si="329"/>
        <v>513.34022038567491</v>
      </c>
      <c r="N5283" s="9"/>
      <c r="O5283" s="9"/>
      <c r="P5283" s="8">
        <v>21</v>
      </c>
      <c r="Q5283" s="8">
        <v>621.14166666666665</v>
      </c>
      <c r="R5283" s="17">
        <f t="shared" si="330"/>
        <v>0</v>
      </c>
      <c r="S5283" s="18">
        <f t="shared" si="331"/>
        <v>3726.85</v>
      </c>
    </row>
    <row r="5284" spans="1:19" x14ac:dyDescent="0.25">
      <c r="A5284" s="7" t="s">
        <v>10470</v>
      </c>
      <c r="B5284" s="7" t="s">
        <v>10471</v>
      </c>
      <c r="C5284" s="7" t="s">
        <v>7249</v>
      </c>
      <c r="D5284" s="7" t="s">
        <v>7250</v>
      </c>
      <c r="E5284" s="7" t="s">
        <v>7251</v>
      </c>
      <c r="F5284" s="8">
        <v>21</v>
      </c>
      <c r="G5284" s="8">
        <v>0.99</v>
      </c>
      <c r="H5284" s="8">
        <v>0.99</v>
      </c>
      <c r="I5284" s="8">
        <v>1500</v>
      </c>
      <c r="J5284" s="8">
        <v>1480.68</v>
      </c>
      <c r="K5284" s="8">
        <v>0.98712</v>
      </c>
      <c r="L5284" s="8">
        <f t="shared" si="328"/>
        <v>0.17131834710743798</v>
      </c>
      <c r="M5284" s="8">
        <f t="shared" si="329"/>
        <v>0.81580165289256201</v>
      </c>
      <c r="N5284" s="13"/>
      <c r="O5284" s="13"/>
      <c r="P5284" s="8">
        <v>21</v>
      </c>
      <c r="Q5284" s="8">
        <v>0.98712</v>
      </c>
      <c r="R5284" s="17">
        <f t="shared" si="330"/>
        <v>0</v>
      </c>
      <c r="S5284" s="18">
        <f t="shared" si="331"/>
        <v>1480.68</v>
      </c>
    </row>
    <row r="5285" spans="1:19" x14ac:dyDescent="0.25">
      <c r="A5285" s="7" t="s">
        <v>10476</v>
      </c>
      <c r="B5285" s="7" t="s">
        <v>10477</v>
      </c>
      <c r="C5285" s="7" t="s">
        <v>7400</v>
      </c>
      <c r="D5285" s="7" t="s">
        <v>7401</v>
      </c>
      <c r="E5285" s="7" t="s">
        <v>7402</v>
      </c>
      <c r="F5285" s="8">
        <v>21</v>
      </c>
      <c r="G5285" s="8">
        <v>933.52</v>
      </c>
      <c r="H5285" s="8">
        <v>933.52</v>
      </c>
      <c r="I5285" s="8">
        <v>2</v>
      </c>
      <c r="J5285" s="8">
        <v>1867.03</v>
      </c>
      <c r="K5285" s="8">
        <v>933.51499999999999</v>
      </c>
      <c r="L5285" s="8">
        <f t="shared" si="328"/>
        <v>162.01499999999999</v>
      </c>
      <c r="M5285" s="8">
        <f t="shared" si="329"/>
        <v>771.5</v>
      </c>
      <c r="N5285" s="9"/>
      <c r="O5285" s="9"/>
      <c r="P5285" s="8">
        <v>21</v>
      </c>
      <c r="Q5285" s="8">
        <v>933.51499999999999</v>
      </c>
      <c r="R5285" s="17">
        <f t="shared" si="330"/>
        <v>0</v>
      </c>
      <c r="S5285" s="18">
        <f t="shared" si="331"/>
        <v>1867.03</v>
      </c>
    </row>
    <row r="5286" spans="1:19" x14ac:dyDescent="0.25">
      <c r="A5286" s="7" t="s">
        <v>10478</v>
      </c>
      <c r="B5286" s="7" t="s">
        <v>10479</v>
      </c>
      <c r="C5286" s="7" t="s">
        <v>14</v>
      </c>
      <c r="D5286" s="7" t="s">
        <v>15</v>
      </c>
      <c r="E5286" s="7" t="s">
        <v>2322</v>
      </c>
      <c r="F5286" s="8">
        <v>21</v>
      </c>
      <c r="G5286" s="8">
        <v>1781.25</v>
      </c>
      <c r="H5286" s="8">
        <v>1781.25</v>
      </c>
      <c r="I5286" s="8">
        <v>1</v>
      </c>
      <c r="J5286" s="8">
        <v>1781.25</v>
      </c>
      <c r="K5286" s="8">
        <v>1781.25</v>
      </c>
      <c r="L5286" s="8">
        <f t="shared" si="328"/>
        <v>309.14256198347107</v>
      </c>
      <c r="M5286" s="8">
        <f t="shared" si="329"/>
        <v>1472.1074380165289</v>
      </c>
      <c r="N5286" s="9"/>
      <c r="O5286" s="9"/>
      <c r="P5286" s="8">
        <v>21</v>
      </c>
      <c r="Q5286" s="8">
        <v>1781.25</v>
      </c>
      <c r="R5286" s="17">
        <f t="shared" si="330"/>
        <v>0</v>
      </c>
      <c r="S5286" s="18">
        <f t="shared" si="331"/>
        <v>1781.25</v>
      </c>
    </row>
    <row r="5287" spans="1:19" x14ac:dyDescent="0.25">
      <c r="A5287" s="7" t="s">
        <v>10484</v>
      </c>
      <c r="B5287" s="7" t="s">
        <v>10485</v>
      </c>
      <c r="C5287" s="7" t="s">
        <v>14</v>
      </c>
      <c r="D5287" s="7" t="s">
        <v>15</v>
      </c>
      <c r="E5287" s="7" t="s">
        <v>7226</v>
      </c>
      <c r="F5287" s="8">
        <v>21</v>
      </c>
      <c r="G5287" s="8">
        <v>726</v>
      </c>
      <c r="H5287" s="8">
        <v>726</v>
      </c>
      <c r="I5287" s="8">
        <v>135</v>
      </c>
      <c r="J5287" s="8">
        <v>98010</v>
      </c>
      <c r="K5287" s="8">
        <v>726</v>
      </c>
      <c r="L5287" s="8">
        <f t="shared" si="328"/>
        <v>126</v>
      </c>
      <c r="M5287" s="8">
        <f t="shared" si="329"/>
        <v>600</v>
      </c>
      <c r="N5287" s="9"/>
      <c r="O5287" s="9"/>
      <c r="P5287" s="8">
        <v>21</v>
      </c>
      <c r="Q5287" s="8">
        <v>726</v>
      </c>
      <c r="R5287" s="17">
        <f t="shared" si="330"/>
        <v>0</v>
      </c>
      <c r="S5287" s="18">
        <f t="shared" si="331"/>
        <v>98010</v>
      </c>
    </row>
    <row r="5288" spans="1:19" x14ac:dyDescent="0.25">
      <c r="A5288" s="7" t="s">
        <v>10486</v>
      </c>
      <c r="B5288" s="7" t="s">
        <v>10487</v>
      </c>
      <c r="C5288" s="7" t="s">
        <v>8208</v>
      </c>
      <c r="D5288" s="7" t="s">
        <v>8209</v>
      </c>
      <c r="E5288" s="7" t="s">
        <v>8210</v>
      </c>
      <c r="F5288" s="8">
        <v>21</v>
      </c>
      <c r="G5288" s="8">
        <v>5792</v>
      </c>
      <c r="H5288" s="8">
        <v>5792</v>
      </c>
      <c r="I5288" s="8">
        <v>1</v>
      </c>
      <c r="J5288" s="8">
        <v>5792</v>
      </c>
      <c r="K5288" s="8">
        <v>5792</v>
      </c>
      <c r="L5288" s="8">
        <f t="shared" si="328"/>
        <v>1005.2231404958675</v>
      </c>
      <c r="M5288" s="8">
        <f t="shared" si="329"/>
        <v>4786.7768595041325</v>
      </c>
      <c r="N5288" s="9"/>
      <c r="O5288" s="9"/>
      <c r="P5288" s="8">
        <v>21</v>
      </c>
      <c r="Q5288" s="8">
        <v>5792</v>
      </c>
      <c r="R5288" s="17">
        <f t="shared" si="330"/>
        <v>0</v>
      </c>
      <c r="S5288" s="18">
        <f t="shared" si="331"/>
        <v>5792</v>
      </c>
    </row>
    <row r="5289" spans="1:19" x14ac:dyDescent="0.25">
      <c r="A5289" s="7" t="s">
        <v>10488</v>
      </c>
      <c r="B5289" s="7" t="s">
        <v>10489</v>
      </c>
      <c r="C5289" s="7" t="s">
        <v>7249</v>
      </c>
      <c r="D5289" s="7" t="s">
        <v>7250</v>
      </c>
      <c r="E5289" s="7" t="s">
        <v>7251</v>
      </c>
      <c r="F5289" s="8">
        <v>21</v>
      </c>
      <c r="G5289" s="8">
        <v>398.09</v>
      </c>
      <c r="H5289" s="8">
        <v>398.09</v>
      </c>
      <c r="I5289" s="8">
        <v>76</v>
      </c>
      <c r="J5289" s="8">
        <v>30254.840000000004</v>
      </c>
      <c r="K5289" s="8">
        <v>398.09000000000003</v>
      </c>
      <c r="L5289" s="8">
        <f t="shared" si="328"/>
        <v>69.089999999999975</v>
      </c>
      <c r="M5289" s="8">
        <f t="shared" si="329"/>
        <v>329.00000000000006</v>
      </c>
      <c r="N5289" s="14">
        <v>12</v>
      </c>
      <c r="O5289" s="14">
        <v>368.48</v>
      </c>
      <c r="P5289" s="8">
        <v>21</v>
      </c>
      <c r="Q5289" s="8">
        <v>398.09000000000003</v>
      </c>
      <c r="R5289" s="17">
        <f t="shared" si="330"/>
        <v>28004.480000000003</v>
      </c>
      <c r="S5289" s="18">
        <f t="shared" si="331"/>
        <v>30254.840000000004</v>
      </c>
    </row>
    <row r="5290" spans="1:19" x14ac:dyDescent="0.25">
      <c r="A5290" s="7" t="s">
        <v>10494</v>
      </c>
      <c r="B5290" s="7" t="s">
        <v>10495</v>
      </c>
      <c r="C5290" s="7" t="s">
        <v>14</v>
      </c>
      <c r="D5290" s="7" t="s">
        <v>15</v>
      </c>
      <c r="E5290" s="7" t="s">
        <v>2322</v>
      </c>
      <c r="F5290" s="8">
        <v>21</v>
      </c>
      <c r="G5290" s="8">
        <v>168.69</v>
      </c>
      <c r="H5290" s="8">
        <v>168.69</v>
      </c>
      <c r="I5290" s="8">
        <v>20</v>
      </c>
      <c r="J5290" s="8">
        <v>3373.72</v>
      </c>
      <c r="K5290" s="8">
        <v>168.68599999999998</v>
      </c>
      <c r="L5290" s="8">
        <f t="shared" si="328"/>
        <v>29.276082644628104</v>
      </c>
      <c r="M5290" s="8">
        <f t="shared" si="329"/>
        <v>139.40991735537187</v>
      </c>
      <c r="N5290" s="14">
        <v>12</v>
      </c>
      <c r="O5290" s="14">
        <v>168.68299999999999</v>
      </c>
      <c r="P5290" s="8">
        <v>21</v>
      </c>
      <c r="Q5290" s="8">
        <v>168.68599999999998</v>
      </c>
      <c r="R5290" s="17">
        <f t="shared" si="330"/>
        <v>3373.66</v>
      </c>
      <c r="S5290" s="18">
        <f t="shared" si="331"/>
        <v>3373.72</v>
      </c>
    </row>
    <row r="5291" spans="1:19" x14ac:dyDescent="0.25">
      <c r="A5291" s="7" t="s">
        <v>10498</v>
      </c>
      <c r="B5291" s="7" t="s">
        <v>10499</v>
      </c>
      <c r="C5291" s="7" t="s">
        <v>37</v>
      </c>
      <c r="D5291" s="7" t="s">
        <v>38</v>
      </c>
      <c r="E5291" s="7" t="s">
        <v>39</v>
      </c>
      <c r="F5291" s="8">
        <v>15</v>
      </c>
      <c r="G5291" s="8">
        <v>3859.17</v>
      </c>
      <c r="H5291" s="8">
        <v>3859.17</v>
      </c>
      <c r="I5291" s="8">
        <v>1</v>
      </c>
      <c r="J5291" s="8">
        <v>3859.17</v>
      </c>
      <c r="K5291" s="8">
        <v>3859.17</v>
      </c>
      <c r="L5291" s="8">
        <f t="shared" si="328"/>
        <v>503.36999999999989</v>
      </c>
      <c r="M5291" s="8">
        <f t="shared" si="329"/>
        <v>3355.8</v>
      </c>
      <c r="N5291" s="9"/>
      <c r="O5291" s="9"/>
      <c r="P5291" s="8">
        <v>15</v>
      </c>
      <c r="Q5291" s="8">
        <v>3859.17</v>
      </c>
      <c r="R5291" s="17">
        <f t="shared" si="330"/>
        <v>0</v>
      </c>
      <c r="S5291" s="18">
        <f t="shared" si="331"/>
        <v>3859.17</v>
      </c>
    </row>
    <row r="5292" spans="1:19" x14ac:dyDescent="0.25">
      <c r="A5292" s="7" t="s">
        <v>10500</v>
      </c>
      <c r="B5292" s="7" t="s">
        <v>10501</v>
      </c>
      <c r="C5292" s="7" t="s">
        <v>7539</v>
      </c>
      <c r="D5292" s="7" t="s">
        <v>7540</v>
      </c>
      <c r="E5292" s="7" t="s">
        <v>7798</v>
      </c>
      <c r="F5292" s="8">
        <v>21</v>
      </c>
      <c r="G5292" s="8">
        <v>0.14000000000000001</v>
      </c>
      <c r="H5292" s="8">
        <v>0.14000000000000001</v>
      </c>
      <c r="I5292" s="8">
        <v>14000</v>
      </c>
      <c r="J5292" s="8">
        <v>1948.1</v>
      </c>
      <c r="K5292" s="8">
        <v>0.13915</v>
      </c>
      <c r="L5292" s="8">
        <f t="shared" si="328"/>
        <v>2.4149999999999991E-2</v>
      </c>
      <c r="M5292" s="8">
        <f t="shared" si="329"/>
        <v>0.115</v>
      </c>
      <c r="N5292" s="9"/>
      <c r="O5292" s="9"/>
      <c r="P5292" s="8">
        <v>21</v>
      </c>
      <c r="Q5292" s="8">
        <v>0.13915</v>
      </c>
      <c r="R5292" s="17">
        <f t="shared" si="330"/>
        <v>0</v>
      </c>
      <c r="S5292" s="18">
        <f t="shared" si="331"/>
        <v>1948.1</v>
      </c>
    </row>
    <row r="5293" spans="1:19" x14ac:dyDescent="0.25">
      <c r="A5293" s="7" t="s">
        <v>10502</v>
      </c>
      <c r="B5293" s="7" t="s">
        <v>10503</v>
      </c>
      <c r="C5293" s="7" t="s">
        <v>7539</v>
      </c>
      <c r="D5293" s="7" t="s">
        <v>7540</v>
      </c>
      <c r="E5293" s="7" t="s">
        <v>7798</v>
      </c>
      <c r="F5293" s="8">
        <v>21</v>
      </c>
      <c r="G5293" s="8">
        <v>0.63</v>
      </c>
      <c r="H5293" s="8">
        <v>0.63</v>
      </c>
      <c r="I5293" s="8">
        <v>6000</v>
      </c>
      <c r="J5293" s="8">
        <v>3782.46</v>
      </c>
      <c r="K5293" s="8">
        <v>0.63041000000000003</v>
      </c>
      <c r="L5293" s="8">
        <f t="shared" si="328"/>
        <v>0.10941000000000001</v>
      </c>
      <c r="M5293" s="8">
        <f t="shared" si="329"/>
        <v>0.52100000000000002</v>
      </c>
      <c r="N5293" s="9"/>
      <c r="O5293" s="9"/>
      <c r="P5293" s="8">
        <v>21</v>
      </c>
      <c r="Q5293" s="8">
        <v>0.63041000000000003</v>
      </c>
      <c r="R5293" s="17">
        <f t="shared" si="330"/>
        <v>0</v>
      </c>
      <c r="S5293" s="18">
        <f t="shared" si="331"/>
        <v>3782.46</v>
      </c>
    </row>
    <row r="5294" spans="1:19" x14ac:dyDescent="0.25">
      <c r="A5294" s="7" t="s">
        <v>10506</v>
      </c>
      <c r="B5294" s="7" t="s">
        <v>10507</v>
      </c>
      <c r="C5294" s="7" t="s">
        <v>369</v>
      </c>
      <c r="D5294" s="7" t="s">
        <v>370</v>
      </c>
      <c r="E5294" s="7" t="s">
        <v>371</v>
      </c>
      <c r="F5294" s="8">
        <v>21</v>
      </c>
      <c r="G5294" s="8">
        <v>1039.8499999999999</v>
      </c>
      <c r="H5294" s="8">
        <v>1039.8499999999999</v>
      </c>
      <c r="I5294" s="8">
        <v>10</v>
      </c>
      <c r="J5294" s="8">
        <v>10398.5</v>
      </c>
      <c r="K5294" s="8">
        <v>1039.8499999999999</v>
      </c>
      <c r="L5294" s="8">
        <f t="shared" si="328"/>
        <v>180.46983471074373</v>
      </c>
      <c r="M5294" s="8">
        <f t="shared" si="329"/>
        <v>859.38016528925618</v>
      </c>
      <c r="N5294" s="9"/>
      <c r="O5294" s="9"/>
      <c r="P5294" s="8">
        <v>21</v>
      </c>
      <c r="Q5294" s="8">
        <v>1039.8499999999999</v>
      </c>
      <c r="R5294" s="17">
        <f t="shared" si="330"/>
        <v>0</v>
      </c>
      <c r="S5294" s="18">
        <f t="shared" si="331"/>
        <v>10398.5</v>
      </c>
    </row>
    <row r="5295" spans="1:19" x14ac:dyDescent="0.25">
      <c r="A5295" s="7" t="s">
        <v>10510</v>
      </c>
      <c r="B5295" s="7" t="s">
        <v>10511</v>
      </c>
      <c r="C5295" s="7" t="s">
        <v>7539</v>
      </c>
      <c r="D5295" s="7" t="s">
        <v>7540</v>
      </c>
      <c r="E5295" s="7" t="s">
        <v>7541</v>
      </c>
      <c r="F5295" s="8">
        <v>21</v>
      </c>
      <c r="G5295" s="8">
        <v>88.33</v>
      </c>
      <c r="H5295" s="8">
        <v>88.33</v>
      </c>
      <c r="I5295" s="8">
        <v>15</v>
      </c>
      <c r="J5295" s="8">
        <v>1324.9499999999998</v>
      </c>
      <c r="K5295" s="8">
        <v>88.329999999999984</v>
      </c>
      <c r="L5295" s="8">
        <f t="shared" si="328"/>
        <v>15.329999999999998</v>
      </c>
      <c r="M5295" s="8">
        <f t="shared" si="329"/>
        <v>72.999999999999986</v>
      </c>
      <c r="N5295" s="13"/>
      <c r="O5295" s="13"/>
      <c r="P5295" s="8">
        <v>21</v>
      </c>
      <c r="Q5295" s="8">
        <v>88.33</v>
      </c>
      <c r="R5295" s="17">
        <f t="shared" si="330"/>
        <v>0</v>
      </c>
      <c r="S5295" s="18">
        <f t="shared" si="331"/>
        <v>1324.9499999999998</v>
      </c>
    </row>
    <row r="5296" spans="1:19" x14ac:dyDescent="0.25">
      <c r="A5296" s="7" t="s">
        <v>10514</v>
      </c>
      <c r="B5296" s="7" t="s">
        <v>10515</v>
      </c>
      <c r="C5296" s="7" t="s">
        <v>7205</v>
      </c>
      <c r="D5296" s="7" t="s">
        <v>7206</v>
      </c>
      <c r="E5296" s="7" t="s">
        <v>7440</v>
      </c>
      <c r="F5296" s="8">
        <v>15</v>
      </c>
      <c r="G5296" s="8">
        <v>228.53</v>
      </c>
      <c r="H5296" s="8">
        <v>228.53</v>
      </c>
      <c r="I5296" s="8">
        <v>12</v>
      </c>
      <c r="J5296" s="8">
        <v>2742.3</v>
      </c>
      <c r="K5296" s="8">
        <v>228.52500000000001</v>
      </c>
      <c r="L5296" s="8">
        <f t="shared" si="328"/>
        <v>29.807608695652164</v>
      </c>
      <c r="M5296" s="8">
        <f t="shared" si="329"/>
        <v>198.71739130434784</v>
      </c>
      <c r="N5296" s="9"/>
      <c r="O5296" s="9"/>
      <c r="P5296" s="8">
        <v>15</v>
      </c>
      <c r="Q5296" s="8">
        <v>228.52500000000001</v>
      </c>
      <c r="R5296" s="17">
        <f t="shared" si="330"/>
        <v>0</v>
      </c>
      <c r="S5296" s="18">
        <f t="shared" si="331"/>
        <v>2742.3</v>
      </c>
    </row>
    <row r="5297" spans="1:19" x14ac:dyDescent="0.25">
      <c r="A5297" s="7" t="s">
        <v>10520</v>
      </c>
      <c r="B5297" s="7" t="s">
        <v>10521</v>
      </c>
      <c r="C5297" s="7" t="s">
        <v>37</v>
      </c>
      <c r="D5297" s="7" t="s">
        <v>38</v>
      </c>
      <c r="E5297" s="7" t="s">
        <v>39</v>
      </c>
      <c r="F5297" s="8">
        <v>15</v>
      </c>
      <c r="G5297" s="8">
        <v>605.28</v>
      </c>
      <c r="H5297" s="8">
        <v>605.28</v>
      </c>
      <c r="I5297" s="8">
        <v>8</v>
      </c>
      <c r="J5297" s="8">
        <v>4842.24</v>
      </c>
      <c r="K5297" s="8">
        <v>605.28</v>
      </c>
      <c r="L5297" s="8">
        <f t="shared" si="328"/>
        <v>78.949565217391296</v>
      </c>
      <c r="M5297" s="8">
        <f t="shared" si="329"/>
        <v>526.33043478260868</v>
      </c>
      <c r="N5297" s="14">
        <v>12</v>
      </c>
      <c r="O5297" s="14">
        <v>589.49</v>
      </c>
      <c r="P5297" s="8">
        <v>15</v>
      </c>
      <c r="Q5297" s="8">
        <v>605.28</v>
      </c>
      <c r="R5297" s="17">
        <f t="shared" si="330"/>
        <v>4715.92</v>
      </c>
      <c r="S5297" s="18">
        <f t="shared" si="331"/>
        <v>4842.24</v>
      </c>
    </row>
    <row r="5298" spans="1:19" x14ac:dyDescent="0.25">
      <c r="A5298" s="7" t="s">
        <v>10522</v>
      </c>
      <c r="B5298" s="7" t="s">
        <v>10523</v>
      </c>
      <c r="C5298" s="7" t="s">
        <v>37</v>
      </c>
      <c r="D5298" s="7" t="s">
        <v>38</v>
      </c>
      <c r="E5298" s="7" t="s">
        <v>39</v>
      </c>
      <c r="F5298" s="8">
        <v>15</v>
      </c>
      <c r="G5298" s="8">
        <v>605.28</v>
      </c>
      <c r="H5298" s="8">
        <v>605.28</v>
      </c>
      <c r="I5298" s="8">
        <v>12</v>
      </c>
      <c r="J5298" s="8">
        <v>7263.36</v>
      </c>
      <c r="K5298" s="8">
        <v>605.28</v>
      </c>
      <c r="L5298" s="8">
        <f t="shared" si="328"/>
        <v>78.949565217391296</v>
      </c>
      <c r="M5298" s="8">
        <f t="shared" si="329"/>
        <v>526.33043478260868</v>
      </c>
      <c r="N5298" s="9"/>
      <c r="O5298" s="9"/>
      <c r="P5298" s="8">
        <v>15</v>
      </c>
      <c r="Q5298" s="8">
        <v>605.28</v>
      </c>
      <c r="R5298" s="17">
        <f t="shared" si="330"/>
        <v>0</v>
      </c>
      <c r="S5298" s="18">
        <f t="shared" si="331"/>
        <v>7263.36</v>
      </c>
    </row>
    <row r="5299" spans="1:19" x14ac:dyDescent="0.25">
      <c r="A5299" s="7" t="s">
        <v>10530</v>
      </c>
      <c r="B5299" s="7" t="s">
        <v>10531</v>
      </c>
      <c r="C5299" s="7" t="s">
        <v>369</v>
      </c>
      <c r="D5299" s="7" t="s">
        <v>370</v>
      </c>
      <c r="E5299" s="7" t="s">
        <v>371</v>
      </c>
      <c r="F5299" s="8">
        <v>21</v>
      </c>
      <c r="G5299" s="8">
        <v>847</v>
      </c>
      <c r="H5299" s="8">
        <v>847</v>
      </c>
      <c r="I5299" s="8">
        <v>45</v>
      </c>
      <c r="J5299" s="8">
        <v>38115</v>
      </c>
      <c r="K5299" s="8">
        <v>847</v>
      </c>
      <c r="L5299" s="8">
        <f t="shared" si="328"/>
        <v>147</v>
      </c>
      <c r="M5299" s="8">
        <f t="shared" si="329"/>
        <v>700</v>
      </c>
      <c r="N5299" s="14">
        <v>12</v>
      </c>
      <c r="O5299" s="14">
        <v>784</v>
      </c>
      <c r="P5299" s="8">
        <v>21</v>
      </c>
      <c r="Q5299" s="8">
        <v>847</v>
      </c>
      <c r="R5299" s="17">
        <f t="shared" si="330"/>
        <v>35280</v>
      </c>
      <c r="S5299" s="18">
        <f t="shared" si="331"/>
        <v>38115</v>
      </c>
    </row>
    <row r="5300" spans="1:19" x14ac:dyDescent="0.25">
      <c r="A5300" s="7" t="s">
        <v>10532</v>
      </c>
      <c r="B5300" s="7" t="s">
        <v>10533</v>
      </c>
      <c r="C5300" s="7" t="s">
        <v>369</v>
      </c>
      <c r="D5300" s="7" t="s">
        <v>370</v>
      </c>
      <c r="E5300" s="7" t="s">
        <v>371</v>
      </c>
      <c r="F5300" s="8">
        <v>21</v>
      </c>
      <c r="G5300" s="8">
        <v>1299.53</v>
      </c>
      <c r="H5300" s="8">
        <v>1299.53</v>
      </c>
      <c r="I5300" s="8">
        <v>5</v>
      </c>
      <c r="J5300" s="8">
        <v>6497.65</v>
      </c>
      <c r="K5300" s="8">
        <v>1299.53</v>
      </c>
      <c r="L5300" s="8">
        <f t="shared" si="328"/>
        <v>225.53826446280982</v>
      </c>
      <c r="M5300" s="8">
        <f t="shared" si="329"/>
        <v>1073.9917355371902</v>
      </c>
      <c r="N5300" s="13"/>
      <c r="O5300" s="13"/>
      <c r="P5300" s="8">
        <v>21</v>
      </c>
      <c r="Q5300" s="8">
        <v>1299.53</v>
      </c>
      <c r="R5300" s="17">
        <f t="shared" si="330"/>
        <v>0</v>
      </c>
      <c r="S5300" s="18">
        <f t="shared" si="331"/>
        <v>6497.65</v>
      </c>
    </row>
    <row r="5301" spans="1:19" x14ac:dyDescent="0.25">
      <c r="A5301" s="7" t="s">
        <v>10534</v>
      </c>
      <c r="B5301" s="7" t="s">
        <v>10535</v>
      </c>
      <c r="C5301" s="7" t="s">
        <v>7205</v>
      </c>
      <c r="D5301" s="7" t="s">
        <v>7206</v>
      </c>
      <c r="E5301" s="7" t="s">
        <v>7207</v>
      </c>
      <c r="F5301" s="8">
        <v>15</v>
      </c>
      <c r="G5301" s="8">
        <v>0.98</v>
      </c>
      <c r="H5301" s="8">
        <v>0.98</v>
      </c>
      <c r="I5301" s="8">
        <v>8500</v>
      </c>
      <c r="J5301" s="8">
        <v>8308.75</v>
      </c>
      <c r="K5301" s="8">
        <v>0.97750000000000004</v>
      </c>
      <c r="L5301" s="8">
        <f t="shared" si="328"/>
        <v>0.12749999999999995</v>
      </c>
      <c r="M5301" s="8">
        <f t="shared" si="329"/>
        <v>0.85000000000000009</v>
      </c>
      <c r="N5301" s="9"/>
      <c r="O5301" s="9"/>
      <c r="P5301" s="8">
        <v>15</v>
      </c>
      <c r="Q5301" s="8">
        <v>0.97750000000000004</v>
      </c>
      <c r="R5301" s="17">
        <f t="shared" si="330"/>
        <v>0</v>
      </c>
      <c r="S5301" s="18">
        <f t="shared" si="331"/>
        <v>8308.75</v>
      </c>
    </row>
    <row r="5302" spans="1:19" x14ac:dyDescent="0.25">
      <c r="A5302" s="7" t="s">
        <v>10542</v>
      </c>
      <c r="B5302" s="7" t="s">
        <v>10543</v>
      </c>
      <c r="C5302" s="7" t="s">
        <v>14</v>
      </c>
      <c r="D5302" s="7" t="s">
        <v>15</v>
      </c>
      <c r="E5302" s="7" t="s">
        <v>2322</v>
      </c>
      <c r="F5302" s="8">
        <v>21</v>
      </c>
      <c r="G5302" s="8">
        <v>1846.1</v>
      </c>
      <c r="H5302" s="8">
        <v>1846.1</v>
      </c>
      <c r="I5302" s="8">
        <v>2</v>
      </c>
      <c r="J5302" s="8">
        <v>3692.19</v>
      </c>
      <c r="K5302" s="8">
        <v>1846.095</v>
      </c>
      <c r="L5302" s="8">
        <f t="shared" si="328"/>
        <v>320.39665289256186</v>
      </c>
      <c r="M5302" s="8">
        <f t="shared" si="329"/>
        <v>1525.6983471074382</v>
      </c>
      <c r="N5302" s="9"/>
      <c r="O5302" s="9"/>
      <c r="P5302" s="8">
        <v>21</v>
      </c>
      <c r="Q5302" s="8">
        <v>1846.095</v>
      </c>
      <c r="R5302" s="17">
        <f t="shared" si="330"/>
        <v>0</v>
      </c>
      <c r="S5302" s="18">
        <f t="shared" si="331"/>
        <v>3692.19</v>
      </c>
    </row>
    <row r="5303" spans="1:19" x14ac:dyDescent="0.25">
      <c r="A5303" s="7" t="s">
        <v>10546</v>
      </c>
      <c r="B5303" s="7" t="s">
        <v>10547</v>
      </c>
      <c r="C5303" s="7" t="s">
        <v>7375</v>
      </c>
      <c r="D5303" s="7" t="s">
        <v>7376</v>
      </c>
      <c r="E5303" s="7" t="s">
        <v>7377</v>
      </c>
      <c r="F5303" s="8">
        <v>15</v>
      </c>
      <c r="G5303" s="8">
        <v>747.5</v>
      </c>
      <c r="H5303" s="8">
        <v>747.5</v>
      </c>
      <c r="I5303" s="8">
        <v>84</v>
      </c>
      <c r="J5303" s="8">
        <v>62790</v>
      </c>
      <c r="K5303" s="8">
        <v>747.5</v>
      </c>
      <c r="L5303" s="8">
        <f t="shared" si="328"/>
        <v>97.5</v>
      </c>
      <c r="M5303" s="8">
        <f t="shared" si="329"/>
        <v>650</v>
      </c>
      <c r="N5303" s="9"/>
      <c r="O5303" s="9"/>
      <c r="P5303" s="8">
        <v>15</v>
      </c>
      <c r="Q5303" s="8">
        <v>747.5</v>
      </c>
      <c r="R5303" s="17">
        <f t="shared" si="330"/>
        <v>0</v>
      </c>
      <c r="S5303" s="18">
        <f t="shared" si="331"/>
        <v>62790</v>
      </c>
    </row>
    <row r="5304" spans="1:19" x14ac:dyDescent="0.25">
      <c r="A5304" s="7" t="s">
        <v>10550</v>
      </c>
      <c r="B5304" s="7" t="s">
        <v>10551</v>
      </c>
      <c r="C5304" s="7" t="s">
        <v>7249</v>
      </c>
      <c r="D5304" s="7" t="s">
        <v>7250</v>
      </c>
      <c r="E5304" s="7" t="s">
        <v>7251</v>
      </c>
      <c r="F5304" s="8">
        <v>21</v>
      </c>
      <c r="G5304" s="8">
        <v>398.09</v>
      </c>
      <c r="H5304" s="8">
        <v>398.09</v>
      </c>
      <c r="I5304" s="8">
        <v>118</v>
      </c>
      <c r="J5304" s="8">
        <v>46974.62</v>
      </c>
      <c r="K5304" s="8">
        <v>398.09000000000003</v>
      </c>
      <c r="L5304" s="8">
        <f t="shared" si="328"/>
        <v>69.089999999999975</v>
      </c>
      <c r="M5304" s="8">
        <f t="shared" si="329"/>
        <v>329.00000000000006</v>
      </c>
      <c r="N5304" s="14">
        <v>12</v>
      </c>
      <c r="O5304" s="14">
        <v>368.48</v>
      </c>
      <c r="P5304" s="8">
        <v>21</v>
      </c>
      <c r="Q5304" s="8">
        <v>398.09000000000003</v>
      </c>
      <c r="R5304" s="17">
        <f t="shared" si="330"/>
        <v>43480.639999999999</v>
      </c>
      <c r="S5304" s="18">
        <f t="shared" si="331"/>
        <v>46974.62</v>
      </c>
    </row>
    <row r="5305" spans="1:19" x14ac:dyDescent="0.25">
      <c r="A5305" s="7" t="s">
        <v>10552</v>
      </c>
      <c r="B5305" s="7" t="s">
        <v>10553</v>
      </c>
      <c r="C5305" s="7" t="s">
        <v>14</v>
      </c>
      <c r="D5305" s="7" t="s">
        <v>15</v>
      </c>
      <c r="E5305" s="7" t="s">
        <v>7480</v>
      </c>
      <c r="F5305" s="8">
        <v>21</v>
      </c>
      <c r="G5305" s="8">
        <v>4.42</v>
      </c>
      <c r="H5305" s="8">
        <v>4.42</v>
      </c>
      <c r="I5305" s="8">
        <v>1000</v>
      </c>
      <c r="J5305" s="8">
        <v>4416.5</v>
      </c>
      <c r="K5305" s="8">
        <v>4.4165000000000001</v>
      </c>
      <c r="L5305" s="8">
        <f t="shared" si="328"/>
        <v>0.76649999999999974</v>
      </c>
      <c r="M5305" s="8">
        <f t="shared" si="329"/>
        <v>3.6500000000000004</v>
      </c>
      <c r="N5305" s="9"/>
      <c r="O5305" s="9"/>
      <c r="P5305" s="8">
        <v>21</v>
      </c>
      <c r="Q5305" s="8">
        <v>4.4165000000000001</v>
      </c>
      <c r="R5305" s="17">
        <f t="shared" si="330"/>
        <v>0</v>
      </c>
      <c r="S5305" s="18">
        <f t="shared" si="331"/>
        <v>4416.5</v>
      </c>
    </row>
    <row r="5306" spans="1:19" x14ac:dyDescent="0.25">
      <c r="A5306" s="7" t="s">
        <v>10556</v>
      </c>
      <c r="B5306" s="7" t="s">
        <v>10557</v>
      </c>
      <c r="C5306" s="7" t="s">
        <v>14</v>
      </c>
      <c r="D5306" s="7" t="s">
        <v>15</v>
      </c>
      <c r="E5306" s="7" t="s">
        <v>2322</v>
      </c>
      <c r="F5306" s="8">
        <v>21</v>
      </c>
      <c r="G5306" s="8">
        <v>1.92</v>
      </c>
      <c r="H5306" s="8">
        <v>1.92</v>
      </c>
      <c r="I5306" s="8">
        <v>840</v>
      </c>
      <c r="J5306" s="8">
        <v>1616.08</v>
      </c>
      <c r="K5306" s="8">
        <v>1.9239047619047618</v>
      </c>
      <c r="L5306" s="8">
        <f t="shared" si="328"/>
        <v>0.33390082644628083</v>
      </c>
      <c r="M5306" s="8">
        <f t="shared" si="329"/>
        <v>1.590003935458481</v>
      </c>
      <c r="N5306" s="9"/>
      <c r="O5306" s="9"/>
      <c r="P5306" s="8">
        <v>21</v>
      </c>
      <c r="Q5306" s="8">
        <v>1.9239047619047618</v>
      </c>
      <c r="R5306" s="17">
        <f t="shared" si="330"/>
        <v>0</v>
      </c>
      <c r="S5306" s="18">
        <f t="shared" si="331"/>
        <v>1616.08</v>
      </c>
    </row>
    <row r="5307" spans="1:19" x14ac:dyDescent="0.25">
      <c r="A5307" s="7" t="s">
        <v>10564</v>
      </c>
      <c r="B5307" s="7" t="s">
        <v>10565</v>
      </c>
      <c r="C5307" s="7" t="s">
        <v>37</v>
      </c>
      <c r="D5307" s="7" t="s">
        <v>38</v>
      </c>
      <c r="E5307" s="7" t="s">
        <v>39</v>
      </c>
      <c r="F5307" s="8">
        <v>15</v>
      </c>
      <c r="G5307" s="8">
        <v>4926.6000000000004</v>
      </c>
      <c r="H5307" s="8">
        <v>4926.6000000000004</v>
      </c>
      <c r="I5307" s="8">
        <v>2</v>
      </c>
      <c r="J5307" s="8">
        <v>9853.2000000000007</v>
      </c>
      <c r="K5307" s="8">
        <v>4926.6000000000004</v>
      </c>
      <c r="L5307" s="8">
        <f t="shared" si="328"/>
        <v>642.59999999999945</v>
      </c>
      <c r="M5307" s="8">
        <f t="shared" si="329"/>
        <v>4284.0000000000009</v>
      </c>
      <c r="N5307" s="9"/>
      <c r="O5307" s="9"/>
      <c r="P5307" s="8">
        <v>15</v>
      </c>
      <c r="Q5307" s="8">
        <v>4926.6000000000004</v>
      </c>
      <c r="R5307" s="17">
        <f t="shared" si="330"/>
        <v>0</v>
      </c>
      <c r="S5307" s="18">
        <f t="shared" si="331"/>
        <v>9853.2000000000007</v>
      </c>
    </row>
    <row r="5308" spans="1:19" x14ac:dyDescent="0.25">
      <c r="A5308" s="7" t="s">
        <v>10570</v>
      </c>
      <c r="B5308" s="7" t="s">
        <v>10571</v>
      </c>
      <c r="C5308" s="7" t="s">
        <v>5229</v>
      </c>
      <c r="D5308" s="7" t="s">
        <v>5230</v>
      </c>
      <c r="E5308" s="7" t="s">
        <v>8155</v>
      </c>
      <c r="F5308" s="8">
        <v>21</v>
      </c>
      <c r="G5308" s="8">
        <v>139.15</v>
      </c>
      <c r="H5308" s="8">
        <v>139.15</v>
      </c>
      <c r="I5308" s="8">
        <v>12240</v>
      </c>
      <c r="J5308" s="8">
        <v>1703195.9999999998</v>
      </c>
      <c r="K5308" s="8">
        <v>139.14999999999998</v>
      </c>
      <c r="L5308" s="8">
        <f t="shared" si="328"/>
        <v>24.149999999999991</v>
      </c>
      <c r="M5308" s="8">
        <f t="shared" si="329"/>
        <v>114.99999999999999</v>
      </c>
      <c r="N5308" s="8">
        <v>12</v>
      </c>
      <c r="O5308" s="8">
        <v>128.79999999999998</v>
      </c>
      <c r="P5308" s="8">
        <v>21</v>
      </c>
      <c r="Q5308" s="8">
        <v>139.15</v>
      </c>
      <c r="R5308" s="17">
        <f t="shared" si="330"/>
        <v>1576511.9999999998</v>
      </c>
      <c r="S5308" s="18">
        <f t="shared" si="331"/>
        <v>1703195.9999999998</v>
      </c>
    </row>
    <row r="5309" spans="1:19" x14ac:dyDescent="0.25">
      <c r="A5309" s="7" t="s">
        <v>10578</v>
      </c>
      <c r="B5309" s="7" t="s">
        <v>10579</v>
      </c>
      <c r="C5309" s="7" t="s">
        <v>37</v>
      </c>
      <c r="D5309" s="7" t="s">
        <v>38</v>
      </c>
      <c r="E5309" s="7" t="s">
        <v>39</v>
      </c>
      <c r="F5309" s="8">
        <v>15</v>
      </c>
      <c r="G5309" s="8">
        <v>605.28</v>
      </c>
      <c r="H5309" s="8">
        <v>605.28</v>
      </c>
      <c r="I5309" s="8">
        <v>4</v>
      </c>
      <c r="J5309" s="8">
        <v>2421.12</v>
      </c>
      <c r="K5309" s="8">
        <v>605.28</v>
      </c>
      <c r="L5309" s="8">
        <f t="shared" si="328"/>
        <v>78.949565217391296</v>
      </c>
      <c r="M5309" s="8">
        <f t="shared" si="329"/>
        <v>526.33043478260868</v>
      </c>
      <c r="N5309" s="14">
        <v>12</v>
      </c>
      <c r="O5309" s="14">
        <v>589.49</v>
      </c>
      <c r="P5309" s="8">
        <v>15</v>
      </c>
      <c r="Q5309" s="8">
        <v>605.28</v>
      </c>
      <c r="R5309" s="17">
        <f t="shared" si="330"/>
        <v>2357.96</v>
      </c>
      <c r="S5309" s="18">
        <f t="shared" si="331"/>
        <v>2421.12</v>
      </c>
    </row>
    <row r="5310" spans="1:19" x14ac:dyDescent="0.25">
      <c r="A5310" s="7" t="s">
        <v>10592</v>
      </c>
      <c r="B5310" s="7" t="s">
        <v>10593</v>
      </c>
      <c r="C5310" s="7" t="s">
        <v>37</v>
      </c>
      <c r="D5310" s="7" t="s">
        <v>38</v>
      </c>
      <c r="E5310" s="7" t="s">
        <v>39</v>
      </c>
      <c r="F5310" s="8">
        <v>15</v>
      </c>
      <c r="G5310" s="8">
        <v>613.79999999999995</v>
      </c>
      <c r="H5310" s="8">
        <v>613.79999999999995</v>
      </c>
      <c r="I5310" s="8">
        <v>4</v>
      </c>
      <c r="J5310" s="8">
        <v>2455.1999999999998</v>
      </c>
      <c r="K5310" s="8">
        <v>613.79999999999995</v>
      </c>
      <c r="L5310" s="8">
        <f t="shared" si="328"/>
        <v>80.060869565217331</v>
      </c>
      <c r="M5310" s="8">
        <f t="shared" si="329"/>
        <v>533.73913043478262</v>
      </c>
      <c r="N5310" s="9"/>
      <c r="O5310" s="9"/>
      <c r="P5310" s="8">
        <v>15</v>
      </c>
      <c r="Q5310" s="8">
        <v>613.79999999999995</v>
      </c>
      <c r="R5310" s="17">
        <f t="shared" si="330"/>
        <v>0</v>
      </c>
      <c r="S5310" s="18">
        <f t="shared" si="331"/>
        <v>2455.1999999999998</v>
      </c>
    </row>
    <row r="5311" spans="1:19" x14ac:dyDescent="0.25">
      <c r="A5311" s="7" t="s">
        <v>10594</v>
      </c>
      <c r="B5311" s="7" t="s">
        <v>10595</v>
      </c>
      <c r="C5311" s="7" t="s">
        <v>14</v>
      </c>
      <c r="D5311" s="7" t="s">
        <v>15</v>
      </c>
      <c r="E5311" s="7" t="s">
        <v>7231</v>
      </c>
      <c r="F5311" s="8">
        <v>21</v>
      </c>
      <c r="G5311" s="8">
        <v>21.57</v>
      </c>
      <c r="H5311" s="8">
        <v>21.57</v>
      </c>
      <c r="I5311" s="8">
        <v>100</v>
      </c>
      <c r="J5311" s="8">
        <v>2157.44</v>
      </c>
      <c r="K5311" s="8">
        <v>21.574400000000001</v>
      </c>
      <c r="L5311" s="8">
        <f t="shared" si="328"/>
        <v>3.7443173553719014</v>
      </c>
      <c r="M5311" s="8">
        <f t="shared" si="329"/>
        <v>17.830082644628099</v>
      </c>
      <c r="N5311" s="14">
        <v>12</v>
      </c>
      <c r="O5311" s="14">
        <v>20.563200000000002</v>
      </c>
      <c r="P5311" s="8">
        <v>21</v>
      </c>
      <c r="Q5311" s="8">
        <v>21.574400000000001</v>
      </c>
      <c r="R5311" s="17">
        <f t="shared" si="330"/>
        <v>2056.3200000000002</v>
      </c>
      <c r="S5311" s="18">
        <f t="shared" si="331"/>
        <v>2157.44</v>
      </c>
    </row>
    <row r="5312" spans="1:19" x14ac:dyDescent="0.25">
      <c r="A5312" s="7" t="s">
        <v>10596</v>
      </c>
      <c r="B5312" s="7" t="s">
        <v>10597</v>
      </c>
      <c r="C5312" s="7" t="s">
        <v>37</v>
      </c>
      <c r="D5312" s="7" t="s">
        <v>38</v>
      </c>
      <c r="E5312" s="7" t="s">
        <v>39</v>
      </c>
      <c r="F5312" s="8">
        <v>15</v>
      </c>
      <c r="G5312" s="8">
        <v>5677.04</v>
      </c>
      <c r="H5312" s="8">
        <v>5677.04</v>
      </c>
      <c r="I5312" s="8">
        <v>1</v>
      </c>
      <c r="J5312" s="8">
        <v>5677.04</v>
      </c>
      <c r="K5312" s="8">
        <v>5677.04</v>
      </c>
      <c r="L5312" s="8">
        <f t="shared" si="328"/>
        <v>740.48347826086956</v>
      </c>
      <c r="M5312" s="8">
        <f t="shared" si="329"/>
        <v>4936.5565217391304</v>
      </c>
      <c r="N5312" s="9"/>
      <c r="O5312" s="9"/>
      <c r="P5312" s="8">
        <v>15</v>
      </c>
      <c r="Q5312" s="8">
        <v>5677.04</v>
      </c>
      <c r="R5312" s="17">
        <f t="shared" si="330"/>
        <v>0</v>
      </c>
      <c r="S5312" s="18">
        <f t="shared" si="331"/>
        <v>5677.04</v>
      </c>
    </row>
    <row r="5313" spans="1:19" x14ac:dyDescent="0.25">
      <c r="A5313" s="7" t="s">
        <v>10598</v>
      </c>
      <c r="B5313" s="7" t="s">
        <v>10599</v>
      </c>
      <c r="C5313" s="7" t="s">
        <v>37</v>
      </c>
      <c r="D5313" s="7" t="s">
        <v>38</v>
      </c>
      <c r="E5313" s="7" t="s">
        <v>39</v>
      </c>
      <c r="F5313" s="8">
        <v>15</v>
      </c>
      <c r="G5313" s="8">
        <v>649.99</v>
      </c>
      <c r="H5313" s="8">
        <v>649.99</v>
      </c>
      <c r="I5313" s="8">
        <v>1</v>
      </c>
      <c r="J5313" s="8">
        <v>649.99</v>
      </c>
      <c r="K5313" s="8">
        <v>649.99</v>
      </c>
      <c r="L5313" s="8">
        <f t="shared" si="328"/>
        <v>84.781304347825994</v>
      </c>
      <c r="M5313" s="8">
        <f t="shared" si="329"/>
        <v>565.20869565217401</v>
      </c>
      <c r="N5313" s="13"/>
      <c r="O5313" s="13"/>
      <c r="P5313" s="8">
        <v>15</v>
      </c>
      <c r="Q5313" s="8">
        <v>649.99</v>
      </c>
      <c r="R5313" s="17">
        <f t="shared" si="330"/>
        <v>0</v>
      </c>
      <c r="S5313" s="18">
        <f t="shared" si="331"/>
        <v>649.99</v>
      </c>
    </row>
    <row r="5314" spans="1:19" x14ac:dyDescent="0.25">
      <c r="A5314" s="7" t="s">
        <v>10600</v>
      </c>
      <c r="B5314" s="7" t="s">
        <v>10601</v>
      </c>
      <c r="C5314" s="7" t="s">
        <v>37</v>
      </c>
      <c r="D5314" s="7" t="s">
        <v>38</v>
      </c>
      <c r="E5314" s="7" t="s">
        <v>39</v>
      </c>
      <c r="F5314" s="8">
        <v>15</v>
      </c>
      <c r="G5314" s="8">
        <v>613.79999999999995</v>
      </c>
      <c r="H5314" s="8">
        <v>613.79999999999995</v>
      </c>
      <c r="I5314" s="8">
        <v>2</v>
      </c>
      <c r="J5314" s="8">
        <v>1227.5999999999999</v>
      </c>
      <c r="K5314" s="8">
        <v>613.79999999999995</v>
      </c>
      <c r="L5314" s="8">
        <f t="shared" ref="L5314:L5377" si="332">K5314-M5314</f>
        <v>80.060869565217331</v>
      </c>
      <c r="M5314" s="8">
        <f t="shared" ref="M5314:M5377" si="333">K5314/((100+F5314)/100)</f>
        <v>533.73913043478262</v>
      </c>
      <c r="N5314" s="14">
        <v>12</v>
      </c>
      <c r="O5314" s="14">
        <v>597.79</v>
      </c>
      <c r="P5314" s="8">
        <v>15</v>
      </c>
      <c r="Q5314" s="8">
        <v>613.79999999999995</v>
      </c>
      <c r="R5314" s="17">
        <f t="shared" ref="R5314:R5377" si="334">I5314*O5314</f>
        <v>1195.58</v>
      </c>
      <c r="S5314" s="18">
        <f t="shared" si="331"/>
        <v>1227.5999999999999</v>
      </c>
    </row>
    <row r="5315" spans="1:19" x14ac:dyDescent="0.25">
      <c r="A5315" s="7" t="s">
        <v>10604</v>
      </c>
      <c r="B5315" s="7" t="s">
        <v>10605</v>
      </c>
      <c r="C5315" s="7" t="s">
        <v>185</v>
      </c>
      <c r="D5315" s="7" t="s">
        <v>186</v>
      </c>
      <c r="E5315" s="7" t="s">
        <v>187</v>
      </c>
      <c r="F5315" s="8">
        <v>21</v>
      </c>
      <c r="G5315" s="8">
        <v>6907.89</v>
      </c>
      <c r="H5315" s="8">
        <v>6907.89</v>
      </c>
      <c r="I5315" s="8">
        <v>12</v>
      </c>
      <c r="J5315" s="8">
        <v>82894.679999999993</v>
      </c>
      <c r="K5315" s="8">
        <v>6907.8899999999994</v>
      </c>
      <c r="L5315" s="8">
        <f t="shared" si="332"/>
        <v>1198.8899999999994</v>
      </c>
      <c r="M5315" s="8">
        <f t="shared" si="333"/>
        <v>5709</v>
      </c>
      <c r="N5315" s="9"/>
      <c r="O5315" s="9"/>
      <c r="P5315" s="8">
        <v>21</v>
      </c>
      <c r="Q5315" s="8">
        <v>6907.8899999999994</v>
      </c>
      <c r="R5315" s="17">
        <f t="shared" si="334"/>
        <v>0</v>
      </c>
      <c r="S5315" s="18">
        <f t="shared" ref="S5315:S5378" si="335">J5315</f>
        <v>82894.679999999993</v>
      </c>
    </row>
    <row r="5316" spans="1:19" x14ac:dyDescent="0.25">
      <c r="A5316" s="7" t="s">
        <v>10606</v>
      </c>
      <c r="B5316" s="7" t="s">
        <v>10607</v>
      </c>
      <c r="C5316" s="7" t="s">
        <v>37</v>
      </c>
      <c r="D5316" s="7" t="s">
        <v>38</v>
      </c>
      <c r="E5316" s="7" t="s">
        <v>39</v>
      </c>
      <c r="F5316" s="8">
        <v>15</v>
      </c>
      <c r="G5316" s="8">
        <v>732.55</v>
      </c>
      <c r="H5316" s="8">
        <v>732.55</v>
      </c>
      <c r="I5316" s="8">
        <v>1</v>
      </c>
      <c r="J5316" s="8">
        <v>732.55</v>
      </c>
      <c r="K5316" s="8">
        <v>732.55</v>
      </c>
      <c r="L5316" s="8">
        <f t="shared" si="332"/>
        <v>95.549999999999955</v>
      </c>
      <c r="M5316" s="8">
        <f t="shared" si="333"/>
        <v>637</v>
      </c>
      <c r="N5316" s="9"/>
      <c r="O5316" s="9"/>
      <c r="P5316" s="8">
        <v>15</v>
      </c>
      <c r="Q5316" s="8">
        <v>732.55</v>
      </c>
      <c r="R5316" s="17">
        <f t="shared" si="334"/>
        <v>0</v>
      </c>
      <c r="S5316" s="18">
        <f t="shared" si="335"/>
        <v>732.55</v>
      </c>
    </row>
    <row r="5317" spans="1:19" x14ac:dyDescent="0.25">
      <c r="A5317" s="7" t="s">
        <v>10608</v>
      </c>
      <c r="B5317" s="7" t="s">
        <v>10609</v>
      </c>
      <c r="C5317" s="7" t="s">
        <v>14</v>
      </c>
      <c r="D5317" s="7" t="s">
        <v>15</v>
      </c>
      <c r="E5317" s="7" t="s">
        <v>7768</v>
      </c>
      <c r="F5317" s="8">
        <v>21</v>
      </c>
      <c r="G5317" s="8">
        <v>48</v>
      </c>
      <c r="H5317" s="8">
        <v>48</v>
      </c>
      <c r="I5317" s="8">
        <v>210</v>
      </c>
      <c r="J5317" s="8">
        <v>10080.150000000001</v>
      </c>
      <c r="K5317" s="8">
        <v>48.000714285714295</v>
      </c>
      <c r="L5317" s="8">
        <f t="shared" si="332"/>
        <v>8.3307024793388464</v>
      </c>
      <c r="M5317" s="8">
        <f t="shared" si="333"/>
        <v>39.670011806375449</v>
      </c>
      <c r="N5317" s="14">
        <v>12</v>
      </c>
      <c r="O5317" s="14">
        <v>44.430428571428571</v>
      </c>
      <c r="P5317" s="8">
        <v>21</v>
      </c>
      <c r="Q5317" s="8">
        <v>48.000714285714288</v>
      </c>
      <c r="R5317" s="17">
        <f t="shared" si="334"/>
        <v>9330.39</v>
      </c>
      <c r="S5317" s="18">
        <f t="shared" si="335"/>
        <v>10080.150000000001</v>
      </c>
    </row>
    <row r="5318" spans="1:19" x14ac:dyDescent="0.25">
      <c r="A5318" s="7" t="s">
        <v>10610</v>
      </c>
      <c r="B5318" s="7" t="s">
        <v>10611</v>
      </c>
      <c r="C5318" s="7" t="s">
        <v>14</v>
      </c>
      <c r="D5318" s="7" t="s">
        <v>15</v>
      </c>
      <c r="E5318" s="7" t="s">
        <v>2322</v>
      </c>
      <c r="F5318" s="8">
        <v>21</v>
      </c>
      <c r="G5318" s="8">
        <v>1846.1</v>
      </c>
      <c r="H5318" s="8">
        <v>1846.1</v>
      </c>
      <c r="I5318" s="8">
        <v>2</v>
      </c>
      <c r="J5318" s="8">
        <v>3692.2</v>
      </c>
      <c r="K5318" s="8">
        <v>1846.1</v>
      </c>
      <c r="L5318" s="8">
        <f t="shared" si="332"/>
        <v>320.39752066115693</v>
      </c>
      <c r="M5318" s="8">
        <f t="shared" si="333"/>
        <v>1525.702479338843</v>
      </c>
      <c r="N5318" s="14">
        <v>21</v>
      </c>
      <c r="O5318" s="14">
        <v>1846.095</v>
      </c>
      <c r="P5318" s="8">
        <v>21</v>
      </c>
      <c r="Q5318" s="8">
        <v>1846.1</v>
      </c>
      <c r="R5318" s="17">
        <f t="shared" si="334"/>
        <v>3692.19</v>
      </c>
      <c r="S5318" s="18">
        <f t="shared" si="335"/>
        <v>3692.2</v>
      </c>
    </row>
    <row r="5319" spans="1:19" x14ac:dyDescent="0.25">
      <c r="A5319" s="7" t="s">
        <v>10616</v>
      </c>
      <c r="B5319" s="7" t="s">
        <v>10617</v>
      </c>
      <c r="C5319" s="7" t="s">
        <v>5229</v>
      </c>
      <c r="D5319" s="7" t="s">
        <v>5230</v>
      </c>
      <c r="E5319" s="7" t="s">
        <v>8155</v>
      </c>
      <c r="F5319" s="8">
        <v>10</v>
      </c>
      <c r="G5319" s="8">
        <v>24.2</v>
      </c>
      <c r="H5319" s="8">
        <v>24.2</v>
      </c>
      <c r="I5319" s="8">
        <v>12080</v>
      </c>
      <c r="J5319" s="8">
        <v>292336</v>
      </c>
      <c r="K5319" s="8">
        <v>24.2</v>
      </c>
      <c r="L5319" s="8">
        <f t="shared" si="332"/>
        <v>2.2000000000000028</v>
      </c>
      <c r="M5319" s="8">
        <f t="shared" si="333"/>
        <v>21.999999999999996</v>
      </c>
      <c r="N5319" s="14">
        <v>12</v>
      </c>
      <c r="O5319" s="14">
        <v>24.64</v>
      </c>
      <c r="P5319" s="8">
        <v>10</v>
      </c>
      <c r="Q5319" s="8">
        <v>24.2</v>
      </c>
      <c r="R5319" s="17">
        <f t="shared" si="334"/>
        <v>297651.20000000001</v>
      </c>
      <c r="S5319" s="18">
        <f t="shared" si="335"/>
        <v>292336</v>
      </c>
    </row>
    <row r="5320" spans="1:19" x14ac:dyDescent="0.25">
      <c r="A5320" s="7" t="s">
        <v>10618</v>
      </c>
      <c r="B5320" s="7" t="s">
        <v>10619</v>
      </c>
      <c r="C5320" s="7" t="s">
        <v>7205</v>
      </c>
      <c r="D5320" s="7" t="s">
        <v>7206</v>
      </c>
      <c r="E5320" s="7" t="s">
        <v>7440</v>
      </c>
      <c r="F5320" s="8">
        <v>15</v>
      </c>
      <c r="G5320" s="8">
        <v>21.72</v>
      </c>
      <c r="H5320" s="8">
        <v>21.72</v>
      </c>
      <c r="I5320" s="8">
        <v>125</v>
      </c>
      <c r="J5320" s="8">
        <v>2715.2</v>
      </c>
      <c r="K5320" s="8">
        <v>21.721599999999999</v>
      </c>
      <c r="L5320" s="8">
        <f t="shared" si="332"/>
        <v>2.8332521739130421</v>
      </c>
      <c r="M5320" s="8">
        <f t="shared" si="333"/>
        <v>18.888347826086957</v>
      </c>
      <c r="N5320" s="9"/>
      <c r="O5320" s="9"/>
      <c r="P5320" s="8">
        <v>15</v>
      </c>
      <c r="Q5320" s="8">
        <v>21.721599999999999</v>
      </c>
      <c r="R5320" s="17">
        <f t="shared" si="334"/>
        <v>0</v>
      </c>
      <c r="S5320" s="18">
        <f t="shared" si="335"/>
        <v>2715.2</v>
      </c>
    </row>
    <row r="5321" spans="1:19" x14ac:dyDescent="0.25">
      <c r="A5321" s="7" t="s">
        <v>10620</v>
      </c>
      <c r="B5321" s="7" t="s">
        <v>10621</v>
      </c>
      <c r="C5321" s="7" t="s">
        <v>7400</v>
      </c>
      <c r="D5321" s="7" t="s">
        <v>7401</v>
      </c>
      <c r="E5321" s="7" t="s">
        <v>7402</v>
      </c>
      <c r="F5321" s="8">
        <v>15</v>
      </c>
      <c r="G5321" s="8">
        <v>5919.3</v>
      </c>
      <c r="H5321" s="8">
        <v>5919.3</v>
      </c>
      <c r="I5321" s="8">
        <v>2</v>
      </c>
      <c r="J5321" s="8">
        <v>11838.6</v>
      </c>
      <c r="K5321" s="8">
        <v>5919.3</v>
      </c>
      <c r="L5321" s="8">
        <f t="shared" si="332"/>
        <v>772.0826086956522</v>
      </c>
      <c r="M5321" s="8">
        <f t="shared" si="333"/>
        <v>5147.217391304348</v>
      </c>
      <c r="N5321" s="9"/>
      <c r="O5321" s="9"/>
      <c r="P5321" s="8">
        <v>15</v>
      </c>
      <c r="Q5321" s="8">
        <v>5919.3</v>
      </c>
      <c r="R5321" s="17">
        <f t="shared" si="334"/>
        <v>0</v>
      </c>
      <c r="S5321" s="18">
        <f t="shared" si="335"/>
        <v>11838.6</v>
      </c>
    </row>
    <row r="5322" spans="1:19" x14ac:dyDescent="0.25">
      <c r="A5322" s="7" t="s">
        <v>10626</v>
      </c>
      <c r="B5322" s="7" t="s">
        <v>10627</v>
      </c>
      <c r="C5322" s="7" t="s">
        <v>369</v>
      </c>
      <c r="D5322" s="7" t="s">
        <v>370</v>
      </c>
      <c r="E5322" s="7" t="s">
        <v>371</v>
      </c>
      <c r="F5322" s="8">
        <v>21</v>
      </c>
      <c r="G5322" s="8">
        <v>42331.85</v>
      </c>
      <c r="H5322" s="8">
        <v>42331.85</v>
      </c>
      <c r="I5322" s="8">
        <v>18</v>
      </c>
      <c r="J5322" s="8">
        <v>761973.3</v>
      </c>
      <c r="K5322" s="8">
        <v>42331.850000000006</v>
      </c>
      <c r="L5322" s="8">
        <f t="shared" si="332"/>
        <v>7346.8499999999985</v>
      </c>
      <c r="M5322" s="8">
        <f t="shared" si="333"/>
        <v>34985.000000000007</v>
      </c>
      <c r="N5322" s="9"/>
      <c r="O5322" s="9"/>
      <c r="P5322" s="8">
        <v>21</v>
      </c>
      <c r="Q5322" s="8">
        <v>42331.85</v>
      </c>
      <c r="R5322" s="17">
        <f t="shared" si="334"/>
        <v>0</v>
      </c>
      <c r="S5322" s="18">
        <f t="shared" si="335"/>
        <v>761973.3</v>
      </c>
    </row>
    <row r="5323" spans="1:19" x14ac:dyDescent="0.25">
      <c r="A5323" s="7" t="s">
        <v>10628</v>
      </c>
      <c r="B5323" s="7" t="s">
        <v>10629</v>
      </c>
      <c r="C5323" s="7" t="s">
        <v>7375</v>
      </c>
      <c r="D5323" s="7" t="s">
        <v>7376</v>
      </c>
      <c r="E5323" s="7" t="s">
        <v>7377</v>
      </c>
      <c r="F5323" s="8">
        <v>15</v>
      </c>
      <c r="G5323" s="8">
        <v>167.15</v>
      </c>
      <c r="H5323" s="8">
        <v>167.15</v>
      </c>
      <c r="I5323" s="8">
        <v>24</v>
      </c>
      <c r="J5323" s="8">
        <v>4011.66</v>
      </c>
      <c r="K5323" s="8">
        <v>167.1525</v>
      </c>
      <c r="L5323" s="8">
        <f t="shared" si="332"/>
        <v>21.802499999999981</v>
      </c>
      <c r="M5323" s="8">
        <f t="shared" si="333"/>
        <v>145.35000000000002</v>
      </c>
      <c r="N5323" s="14">
        <v>12</v>
      </c>
      <c r="O5323" s="14">
        <v>525.50416666666672</v>
      </c>
      <c r="P5323" s="8">
        <v>15</v>
      </c>
      <c r="Q5323" s="8">
        <v>167.1525</v>
      </c>
      <c r="R5323" s="17">
        <f t="shared" si="334"/>
        <v>12612.100000000002</v>
      </c>
      <c r="S5323" s="18">
        <f t="shared" si="335"/>
        <v>4011.66</v>
      </c>
    </row>
    <row r="5324" spans="1:19" x14ac:dyDescent="0.25">
      <c r="A5324" s="7" t="s">
        <v>10634</v>
      </c>
      <c r="B5324" s="7" t="s">
        <v>10635</v>
      </c>
      <c r="C5324" s="7" t="s">
        <v>14</v>
      </c>
      <c r="D5324" s="7" t="s">
        <v>15</v>
      </c>
      <c r="E5324" s="7" t="s">
        <v>2322</v>
      </c>
      <c r="F5324" s="8">
        <v>15</v>
      </c>
      <c r="G5324" s="8">
        <v>0</v>
      </c>
      <c r="H5324" s="8">
        <v>14.84</v>
      </c>
      <c r="I5324" s="8">
        <v>1250</v>
      </c>
      <c r="J5324" s="8">
        <v>18543.75</v>
      </c>
      <c r="K5324" s="8">
        <v>14.835000000000001</v>
      </c>
      <c r="L5324" s="8">
        <f t="shared" si="332"/>
        <v>1.9349999999999987</v>
      </c>
      <c r="M5324" s="8">
        <f t="shared" si="333"/>
        <v>12.900000000000002</v>
      </c>
      <c r="N5324" s="14">
        <v>12</v>
      </c>
      <c r="O5324" s="14">
        <v>14.447999999999999</v>
      </c>
      <c r="P5324" s="8">
        <v>15</v>
      </c>
      <c r="Q5324" s="8">
        <v>14.835000000000001</v>
      </c>
      <c r="R5324" s="17">
        <f t="shared" si="334"/>
        <v>18060</v>
      </c>
      <c r="S5324" s="18">
        <f t="shared" si="335"/>
        <v>18543.75</v>
      </c>
    </row>
    <row r="5325" spans="1:19" x14ac:dyDescent="0.25">
      <c r="A5325" s="7" t="s">
        <v>10636</v>
      </c>
      <c r="B5325" s="7" t="s">
        <v>10637</v>
      </c>
      <c r="C5325" s="7" t="s">
        <v>14</v>
      </c>
      <c r="D5325" s="7" t="s">
        <v>15</v>
      </c>
      <c r="E5325" s="7" t="s">
        <v>2322</v>
      </c>
      <c r="F5325" s="8">
        <v>21</v>
      </c>
      <c r="G5325" s="8">
        <v>2641.43</v>
      </c>
      <c r="H5325" s="8">
        <v>2641.43</v>
      </c>
      <c r="I5325" s="8">
        <v>4</v>
      </c>
      <c r="J5325" s="8">
        <v>10565.72</v>
      </c>
      <c r="K5325" s="8">
        <v>2641.43</v>
      </c>
      <c r="L5325" s="8">
        <f t="shared" si="332"/>
        <v>458.42999999999984</v>
      </c>
      <c r="M5325" s="8">
        <f t="shared" si="333"/>
        <v>2183</v>
      </c>
      <c r="N5325" s="14">
        <v>12</v>
      </c>
      <c r="O5325" s="14">
        <v>2444.96</v>
      </c>
      <c r="P5325" s="8">
        <v>21</v>
      </c>
      <c r="Q5325" s="8">
        <v>2641.43</v>
      </c>
      <c r="R5325" s="17">
        <f t="shared" si="334"/>
        <v>9779.84</v>
      </c>
      <c r="S5325" s="18">
        <f t="shared" si="335"/>
        <v>10565.72</v>
      </c>
    </row>
    <row r="5326" spans="1:19" x14ac:dyDescent="0.25">
      <c r="A5326" s="7" t="s">
        <v>10650</v>
      </c>
      <c r="B5326" s="7" t="s">
        <v>10651</v>
      </c>
      <c r="C5326" s="7" t="s">
        <v>14</v>
      </c>
      <c r="D5326" s="7" t="s">
        <v>15</v>
      </c>
      <c r="E5326" s="7" t="s">
        <v>7372</v>
      </c>
      <c r="F5326" s="8">
        <v>15</v>
      </c>
      <c r="G5326" s="8">
        <v>143.63999999999999</v>
      </c>
      <c r="H5326" s="8">
        <v>143.63999999999999</v>
      </c>
      <c r="I5326" s="8">
        <v>540</v>
      </c>
      <c r="J5326" s="8">
        <v>77562.899999999994</v>
      </c>
      <c r="K5326" s="8">
        <v>143.63499999999999</v>
      </c>
      <c r="L5326" s="8">
        <f t="shared" si="332"/>
        <v>18.734999999999985</v>
      </c>
      <c r="M5326" s="8">
        <f t="shared" si="333"/>
        <v>124.9</v>
      </c>
      <c r="N5326" s="8">
        <v>12</v>
      </c>
      <c r="O5326" s="8">
        <v>139.88800000000001</v>
      </c>
      <c r="P5326" s="8">
        <v>15</v>
      </c>
      <c r="Q5326" s="8">
        <v>143.63499999999999</v>
      </c>
      <c r="R5326" s="17">
        <f t="shared" si="334"/>
        <v>75539.520000000004</v>
      </c>
      <c r="S5326" s="18">
        <f t="shared" si="335"/>
        <v>77562.899999999994</v>
      </c>
    </row>
    <row r="5327" spans="1:19" x14ac:dyDescent="0.25">
      <c r="A5327" s="7" t="s">
        <v>10652</v>
      </c>
      <c r="B5327" s="7" t="s">
        <v>10653</v>
      </c>
      <c r="C5327" s="7" t="s">
        <v>32</v>
      </c>
      <c r="D5327" s="7" t="s">
        <v>33</v>
      </c>
      <c r="E5327" s="7" t="s">
        <v>34</v>
      </c>
      <c r="F5327" s="8">
        <v>15</v>
      </c>
      <c r="G5327" s="8">
        <v>8625</v>
      </c>
      <c r="H5327" s="8">
        <v>8625</v>
      </c>
      <c r="I5327" s="8">
        <v>1</v>
      </c>
      <c r="J5327" s="8">
        <v>8625</v>
      </c>
      <c r="K5327" s="8">
        <v>8625</v>
      </c>
      <c r="L5327" s="8">
        <f t="shared" si="332"/>
        <v>1124.9999999999991</v>
      </c>
      <c r="M5327" s="8">
        <f t="shared" si="333"/>
        <v>7500.0000000000009</v>
      </c>
      <c r="N5327" s="9"/>
      <c r="O5327" s="9"/>
      <c r="P5327" s="8">
        <v>15</v>
      </c>
      <c r="Q5327" s="8">
        <v>8625</v>
      </c>
      <c r="R5327" s="17">
        <f t="shared" si="334"/>
        <v>0</v>
      </c>
      <c r="S5327" s="18">
        <f t="shared" si="335"/>
        <v>8625</v>
      </c>
    </row>
    <row r="5328" spans="1:19" x14ac:dyDescent="0.25">
      <c r="A5328" s="7" t="s">
        <v>10654</v>
      </c>
      <c r="B5328" s="7" t="s">
        <v>10655</v>
      </c>
      <c r="C5328" s="7" t="s">
        <v>14</v>
      </c>
      <c r="D5328" s="7" t="s">
        <v>15</v>
      </c>
      <c r="E5328" s="7" t="s">
        <v>2322</v>
      </c>
      <c r="F5328" s="8">
        <v>21</v>
      </c>
      <c r="G5328" s="8">
        <v>1533.72</v>
      </c>
      <c r="H5328" s="8">
        <v>1533.72</v>
      </c>
      <c r="I5328" s="8">
        <v>150</v>
      </c>
      <c r="J5328" s="8">
        <v>230058.5</v>
      </c>
      <c r="K5328" s="8">
        <v>1533.7233333333334</v>
      </c>
      <c r="L5328" s="8">
        <f t="shared" si="332"/>
        <v>266.18338842975209</v>
      </c>
      <c r="M5328" s="8">
        <f t="shared" si="333"/>
        <v>1267.5399449035813</v>
      </c>
      <c r="N5328" s="13"/>
      <c r="O5328" s="13"/>
      <c r="P5328" s="8">
        <v>21</v>
      </c>
      <c r="Q5328" s="8">
        <v>1533.7233333333331</v>
      </c>
      <c r="R5328" s="17">
        <f t="shared" si="334"/>
        <v>0</v>
      </c>
      <c r="S5328" s="18">
        <f t="shared" si="335"/>
        <v>230058.5</v>
      </c>
    </row>
    <row r="5329" spans="1:19" x14ac:dyDescent="0.25">
      <c r="A5329" s="7" t="s">
        <v>10656</v>
      </c>
      <c r="B5329" s="7" t="s">
        <v>10657</v>
      </c>
      <c r="C5329" s="7" t="s">
        <v>76</v>
      </c>
      <c r="D5329" s="7" t="s">
        <v>77</v>
      </c>
      <c r="E5329" s="7" t="s">
        <v>10658</v>
      </c>
      <c r="F5329" s="8">
        <v>15</v>
      </c>
      <c r="G5329" s="8">
        <v>5750</v>
      </c>
      <c r="H5329" s="8">
        <v>5750</v>
      </c>
      <c r="I5329" s="8">
        <v>1</v>
      </c>
      <c r="J5329" s="8">
        <v>5750</v>
      </c>
      <c r="K5329" s="8">
        <v>5750</v>
      </c>
      <c r="L5329" s="8">
        <f t="shared" si="332"/>
        <v>750</v>
      </c>
      <c r="M5329" s="8">
        <f t="shared" si="333"/>
        <v>5000</v>
      </c>
      <c r="N5329" s="14">
        <v>12</v>
      </c>
      <c r="O5329" s="14">
        <v>5600</v>
      </c>
      <c r="P5329" s="8">
        <v>15</v>
      </c>
      <c r="Q5329" s="8">
        <v>5750</v>
      </c>
      <c r="R5329" s="17">
        <f t="shared" si="334"/>
        <v>5600</v>
      </c>
      <c r="S5329" s="18">
        <f t="shared" si="335"/>
        <v>5750</v>
      </c>
    </row>
    <row r="5330" spans="1:19" x14ac:dyDescent="0.25">
      <c r="A5330" s="7" t="s">
        <v>10661</v>
      </c>
      <c r="B5330" s="7" t="s">
        <v>10662</v>
      </c>
      <c r="C5330" s="7" t="s">
        <v>7400</v>
      </c>
      <c r="D5330" s="7" t="s">
        <v>7401</v>
      </c>
      <c r="E5330" s="7" t="s">
        <v>7402</v>
      </c>
      <c r="F5330" s="8">
        <v>15</v>
      </c>
      <c r="G5330" s="8">
        <v>76.5</v>
      </c>
      <c r="H5330" s="8">
        <v>76.5</v>
      </c>
      <c r="I5330" s="8">
        <v>30</v>
      </c>
      <c r="J5330" s="8">
        <v>2295.0100000000002</v>
      </c>
      <c r="K5330" s="8">
        <v>76.500333333333344</v>
      </c>
      <c r="L5330" s="8">
        <f t="shared" si="332"/>
        <v>9.9783043478260822</v>
      </c>
      <c r="M5330" s="8">
        <f t="shared" si="333"/>
        <v>66.522028985507262</v>
      </c>
      <c r="N5330" s="13"/>
      <c r="O5330" s="13"/>
      <c r="P5330" s="8">
        <v>15</v>
      </c>
      <c r="Q5330" s="8">
        <v>76.500333333333344</v>
      </c>
      <c r="R5330" s="17">
        <f t="shared" si="334"/>
        <v>0</v>
      </c>
      <c r="S5330" s="18">
        <f t="shared" si="335"/>
        <v>2295.0100000000002</v>
      </c>
    </row>
    <row r="5331" spans="1:19" x14ac:dyDescent="0.25">
      <c r="A5331" s="7" t="s">
        <v>10663</v>
      </c>
      <c r="B5331" s="7" t="s">
        <v>10664</v>
      </c>
      <c r="C5331" s="7" t="s">
        <v>14</v>
      </c>
      <c r="D5331" s="7" t="s">
        <v>15</v>
      </c>
      <c r="E5331" s="7" t="s">
        <v>2322</v>
      </c>
      <c r="F5331" s="8">
        <v>21</v>
      </c>
      <c r="G5331" s="8">
        <v>1530.65</v>
      </c>
      <c r="H5331" s="8">
        <v>1530.65</v>
      </c>
      <c r="I5331" s="8">
        <v>2</v>
      </c>
      <c r="J5331" s="8">
        <v>3061.3</v>
      </c>
      <c r="K5331" s="8">
        <v>1530.65</v>
      </c>
      <c r="L5331" s="8">
        <f t="shared" si="332"/>
        <v>265.65000000000009</v>
      </c>
      <c r="M5331" s="8">
        <f t="shared" si="333"/>
        <v>1265</v>
      </c>
      <c r="N5331" s="9"/>
      <c r="O5331" s="9"/>
      <c r="P5331" s="8">
        <v>21</v>
      </c>
      <c r="Q5331" s="8">
        <v>1530.65</v>
      </c>
      <c r="R5331" s="17">
        <f t="shared" si="334"/>
        <v>0</v>
      </c>
      <c r="S5331" s="18">
        <f t="shared" si="335"/>
        <v>3061.3</v>
      </c>
    </row>
    <row r="5332" spans="1:19" x14ac:dyDescent="0.25">
      <c r="A5332" s="7" t="s">
        <v>10665</v>
      </c>
      <c r="B5332" s="7" t="s">
        <v>10666</v>
      </c>
      <c r="C5332" s="7" t="s">
        <v>7400</v>
      </c>
      <c r="D5332" s="7" t="s">
        <v>7401</v>
      </c>
      <c r="E5332" s="7" t="s">
        <v>7402</v>
      </c>
      <c r="F5332" s="8">
        <v>15</v>
      </c>
      <c r="G5332" s="8">
        <v>603</v>
      </c>
      <c r="H5332" s="8">
        <v>603</v>
      </c>
      <c r="I5332" s="8">
        <v>1</v>
      </c>
      <c r="J5332" s="8">
        <v>603</v>
      </c>
      <c r="K5332" s="8">
        <v>603</v>
      </c>
      <c r="L5332" s="8">
        <f t="shared" si="332"/>
        <v>78.652173913043384</v>
      </c>
      <c r="M5332" s="8">
        <f t="shared" si="333"/>
        <v>524.34782608695662</v>
      </c>
      <c r="N5332" s="9"/>
      <c r="O5332" s="9"/>
      <c r="P5332" s="8">
        <v>15</v>
      </c>
      <c r="Q5332" s="8">
        <v>603</v>
      </c>
      <c r="R5332" s="17">
        <f t="shared" si="334"/>
        <v>0</v>
      </c>
      <c r="S5332" s="18">
        <f t="shared" si="335"/>
        <v>603</v>
      </c>
    </row>
    <row r="5333" spans="1:19" x14ac:dyDescent="0.25">
      <c r="A5333" s="7" t="s">
        <v>10669</v>
      </c>
      <c r="B5333" s="7" t="s">
        <v>10670</v>
      </c>
      <c r="C5333" s="7" t="s">
        <v>7375</v>
      </c>
      <c r="D5333" s="7" t="s">
        <v>7376</v>
      </c>
      <c r="E5333" s="7" t="s">
        <v>7377</v>
      </c>
      <c r="F5333" s="8">
        <v>15</v>
      </c>
      <c r="G5333" s="8">
        <v>79.430000000000007</v>
      </c>
      <c r="H5333" s="8">
        <v>79.430000000000007</v>
      </c>
      <c r="I5333" s="8">
        <v>360</v>
      </c>
      <c r="J5333" s="8">
        <v>28595.56</v>
      </c>
      <c r="K5333" s="8">
        <v>79.432111111111112</v>
      </c>
      <c r="L5333" s="8">
        <f t="shared" si="332"/>
        <v>10.360710144927538</v>
      </c>
      <c r="M5333" s="8">
        <f t="shared" si="333"/>
        <v>69.071400966183575</v>
      </c>
      <c r="N5333" s="9"/>
      <c r="O5333" s="9"/>
      <c r="P5333" s="8">
        <v>15</v>
      </c>
      <c r="Q5333" s="8">
        <v>79.432111111111112</v>
      </c>
      <c r="R5333" s="17">
        <f t="shared" si="334"/>
        <v>0</v>
      </c>
      <c r="S5333" s="18">
        <f t="shared" si="335"/>
        <v>28595.56</v>
      </c>
    </row>
    <row r="5334" spans="1:19" x14ac:dyDescent="0.25">
      <c r="A5334" s="7" t="s">
        <v>10675</v>
      </c>
      <c r="B5334" s="7" t="s">
        <v>10676</v>
      </c>
      <c r="C5334" s="7" t="s">
        <v>37</v>
      </c>
      <c r="D5334" s="7" t="s">
        <v>38</v>
      </c>
      <c r="E5334" s="7" t="s">
        <v>39</v>
      </c>
      <c r="F5334" s="8">
        <v>15</v>
      </c>
      <c r="G5334" s="8">
        <v>649.99</v>
      </c>
      <c r="H5334" s="8">
        <v>649.99</v>
      </c>
      <c r="I5334" s="8">
        <v>1</v>
      </c>
      <c r="J5334" s="8">
        <v>649.99</v>
      </c>
      <c r="K5334" s="8">
        <v>649.99</v>
      </c>
      <c r="L5334" s="8">
        <f t="shared" si="332"/>
        <v>84.781304347825994</v>
      </c>
      <c r="M5334" s="8">
        <f t="shared" si="333"/>
        <v>565.20869565217401</v>
      </c>
      <c r="N5334" s="13"/>
      <c r="O5334" s="13"/>
      <c r="P5334" s="8">
        <v>15</v>
      </c>
      <c r="Q5334" s="8">
        <v>649.99</v>
      </c>
      <c r="R5334" s="17">
        <f t="shared" si="334"/>
        <v>0</v>
      </c>
      <c r="S5334" s="18">
        <f t="shared" si="335"/>
        <v>649.99</v>
      </c>
    </row>
    <row r="5335" spans="1:19" x14ac:dyDescent="0.25">
      <c r="A5335" s="7" t="s">
        <v>10677</v>
      </c>
      <c r="B5335" s="7" t="s">
        <v>10678</v>
      </c>
      <c r="C5335" s="7" t="s">
        <v>37</v>
      </c>
      <c r="D5335" s="7" t="s">
        <v>38</v>
      </c>
      <c r="E5335" s="7" t="s">
        <v>39</v>
      </c>
      <c r="F5335" s="8">
        <v>15</v>
      </c>
      <c r="G5335" s="8">
        <v>830.54</v>
      </c>
      <c r="H5335" s="8">
        <v>830.54</v>
      </c>
      <c r="I5335" s="8">
        <v>2</v>
      </c>
      <c r="J5335" s="8">
        <v>1661.08</v>
      </c>
      <c r="K5335" s="8">
        <v>830.54</v>
      </c>
      <c r="L5335" s="8">
        <f t="shared" si="332"/>
        <v>108.33130434782606</v>
      </c>
      <c r="M5335" s="8">
        <f t="shared" si="333"/>
        <v>722.2086956521739</v>
      </c>
      <c r="N5335" s="9"/>
      <c r="O5335" s="9"/>
      <c r="P5335" s="8">
        <v>15</v>
      </c>
      <c r="Q5335" s="8">
        <v>830.54</v>
      </c>
      <c r="R5335" s="17">
        <f t="shared" si="334"/>
        <v>0</v>
      </c>
      <c r="S5335" s="18">
        <f t="shared" si="335"/>
        <v>1661.08</v>
      </c>
    </row>
    <row r="5336" spans="1:19" x14ac:dyDescent="0.25">
      <c r="A5336" s="7" t="s">
        <v>10679</v>
      </c>
      <c r="B5336" s="7" t="s">
        <v>10680</v>
      </c>
      <c r="C5336" s="7" t="s">
        <v>37</v>
      </c>
      <c r="D5336" s="7" t="s">
        <v>38</v>
      </c>
      <c r="E5336" s="7" t="s">
        <v>39</v>
      </c>
      <c r="F5336" s="8">
        <v>15</v>
      </c>
      <c r="G5336" s="8">
        <v>727.95</v>
      </c>
      <c r="H5336" s="8">
        <v>727.95</v>
      </c>
      <c r="I5336" s="8">
        <v>5</v>
      </c>
      <c r="J5336" s="8">
        <v>3639.75</v>
      </c>
      <c r="K5336" s="8">
        <v>727.95</v>
      </c>
      <c r="L5336" s="8">
        <f t="shared" si="332"/>
        <v>94.949999999999932</v>
      </c>
      <c r="M5336" s="8">
        <f t="shared" si="333"/>
        <v>633.00000000000011</v>
      </c>
      <c r="N5336" s="9"/>
      <c r="O5336" s="9"/>
      <c r="P5336" s="8">
        <v>15</v>
      </c>
      <c r="Q5336" s="8">
        <v>727.95</v>
      </c>
      <c r="R5336" s="17">
        <f t="shared" si="334"/>
        <v>0</v>
      </c>
      <c r="S5336" s="18">
        <f t="shared" si="335"/>
        <v>3639.75</v>
      </c>
    </row>
    <row r="5337" spans="1:19" x14ac:dyDescent="0.25">
      <c r="A5337" s="7" t="s">
        <v>10681</v>
      </c>
      <c r="B5337" s="7" t="s">
        <v>10682</v>
      </c>
      <c r="C5337" s="7" t="s">
        <v>7886</v>
      </c>
      <c r="D5337" s="7" t="s">
        <v>7887</v>
      </c>
      <c r="E5337" s="7" t="s">
        <v>7888</v>
      </c>
      <c r="F5337" s="8">
        <v>21</v>
      </c>
      <c r="G5337" s="8">
        <v>17.07</v>
      </c>
      <c r="H5337" s="8">
        <v>17.07</v>
      </c>
      <c r="I5337" s="8">
        <v>50</v>
      </c>
      <c r="J5337" s="8">
        <v>853.53</v>
      </c>
      <c r="K5337" s="8">
        <v>17.070599999999999</v>
      </c>
      <c r="L5337" s="8">
        <f t="shared" si="332"/>
        <v>2.9626661157024792</v>
      </c>
      <c r="M5337" s="8">
        <f t="shared" si="333"/>
        <v>14.10793388429752</v>
      </c>
      <c r="N5337" s="9"/>
      <c r="O5337" s="9"/>
      <c r="P5337" s="8">
        <v>21</v>
      </c>
      <c r="Q5337" s="8">
        <v>17.070599999999999</v>
      </c>
      <c r="R5337" s="17">
        <f t="shared" si="334"/>
        <v>0</v>
      </c>
      <c r="S5337" s="18">
        <f t="shared" si="335"/>
        <v>853.53</v>
      </c>
    </row>
    <row r="5338" spans="1:19" x14ac:dyDescent="0.25">
      <c r="A5338" s="7" t="s">
        <v>10683</v>
      </c>
      <c r="B5338" s="7" t="s">
        <v>10684</v>
      </c>
      <c r="C5338" s="7" t="s">
        <v>14</v>
      </c>
      <c r="D5338" s="7" t="s">
        <v>15</v>
      </c>
      <c r="E5338" s="7" t="s">
        <v>7518</v>
      </c>
      <c r="F5338" s="8">
        <v>21</v>
      </c>
      <c r="G5338" s="8">
        <v>1801.26</v>
      </c>
      <c r="H5338" s="8">
        <v>1801.26</v>
      </c>
      <c r="I5338" s="8">
        <v>2</v>
      </c>
      <c r="J5338" s="8">
        <v>3602.51</v>
      </c>
      <c r="K5338" s="8">
        <v>1801.2550000000001</v>
      </c>
      <c r="L5338" s="8">
        <f t="shared" si="332"/>
        <v>312.61450413223133</v>
      </c>
      <c r="M5338" s="8">
        <f t="shared" si="333"/>
        <v>1488.6404958677688</v>
      </c>
      <c r="N5338" s="9"/>
      <c r="O5338" s="9"/>
      <c r="P5338" s="8">
        <v>21</v>
      </c>
      <c r="Q5338" s="8">
        <v>1801.2550000000001</v>
      </c>
      <c r="R5338" s="17">
        <f t="shared" si="334"/>
        <v>0</v>
      </c>
      <c r="S5338" s="18">
        <f t="shared" si="335"/>
        <v>3602.51</v>
      </c>
    </row>
    <row r="5339" spans="1:19" x14ac:dyDescent="0.25">
      <c r="A5339" s="7" t="s">
        <v>10687</v>
      </c>
      <c r="B5339" s="7" t="s">
        <v>10688</v>
      </c>
      <c r="C5339" s="7" t="s">
        <v>7375</v>
      </c>
      <c r="D5339" s="7" t="s">
        <v>7376</v>
      </c>
      <c r="E5339" s="7" t="s">
        <v>7377</v>
      </c>
      <c r="F5339" s="8">
        <v>15</v>
      </c>
      <c r="G5339" s="8">
        <v>95.96</v>
      </c>
      <c r="H5339" s="8">
        <v>95.96</v>
      </c>
      <c r="I5339" s="8">
        <v>180</v>
      </c>
      <c r="J5339" s="8">
        <v>17273.3</v>
      </c>
      <c r="K5339" s="8">
        <v>95.962777777777774</v>
      </c>
      <c r="L5339" s="8">
        <f t="shared" si="332"/>
        <v>12.516884057971012</v>
      </c>
      <c r="M5339" s="8">
        <f t="shared" si="333"/>
        <v>83.445893719806762</v>
      </c>
      <c r="N5339" s="9"/>
      <c r="O5339" s="9"/>
      <c r="P5339" s="8">
        <v>15</v>
      </c>
      <c r="Q5339" s="8">
        <v>95.962777777777774</v>
      </c>
      <c r="R5339" s="17">
        <f t="shared" si="334"/>
        <v>0</v>
      </c>
      <c r="S5339" s="18">
        <f t="shared" si="335"/>
        <v>17273.3</v>
      </c>
    </row>
    <row r="5340" spans="1:19" x14ac:dyDescent="0.25">
      <c r="A5340" s="7" t="s">
        <v>10693</v>
      </c>
      <c r="B5340" s="7" t="s">
        <v>10694</v>
      </c>
      <c r="C5340" s="7" t="s">
        <v>7400</v>
      </c>
      <c r="D5340" s="7" t="s">
        <v>7401</v>
      </c>
      <c r="E5340" s="7" t="s">
        <v>7402</v>
      </c>
      <c r="F5340" s="8">
        <v>15</v>
      </c>
      <c r="G5340" s="8">
        <v>580.01</v>
      </c>
      <c r="H5340" s="8">
        <v>580.01</v>
      </c>
      <c r="I5340" s="8">
        <v>2</v>
      </c>
      <c r="J5340" s="8">
        <v>1160.01</v>
      </c>
      <c r="K5340" s="8">
        <v>580.005</v>
      </c>
      <c r="L5340" s="8">
        <f t="shared" si="332"/>
        <v>75.652826086956509</v>
      </c>
      <c r="M5340" s="8">
        <f t="shared" si="333"/>
        <v>504.35217391304349</v>
      </c>
      <c r="N5340" s="9"/>
      <c r="O5340" s="9"/>
      <c r="P5340" s="8">
        <v>15</v>
      </c>
      <c r="Q5340" s="8">
        <v>580.005</v>
      </c>
      <c r="R5340" s="17">
        <f t="shared" si="334"/>
        <v>0</v>
      </c>
      <c r="S5340" s="18">
        <f t="shared" si="335"/>
        <v>1160.01</v>
      </c>
    </row>
    <row r="5341" spans="1:19" x14ac:dyDescent="0.25">
      <c r="A5341" s="7" t="s">
        <v>10695</v>
      </c>
      <c r="B5341" s="7" t="s">
        <v>10696</v>
      </c>
      <c r="C5341" s="7" t="s">
        <v>7400</v>
      </c>
      <c r="D5341" s="7" t="s">
        <v>7401</v>
      </c>
      <c r="E5341" s="7" t="s">
        <v>7402</v>
      </c>
      <c r="F5341" s="8">
        <v>15</v>
      </c>
      <c r="G5341" s="8">
        <v>580</v>
      </c>
      <c r="H5341" s="8">
        <v>580</v>
      </c>
      <c r="I5341" s="8">
        <v>3</v>
      </c>
      <c r="J5341" s="8">
        <v>1740</v>
      </c>
      <c r="K5341" s="8">
        <v>580</v>
      </c>
      <c r="L5341" s="8">
        <f t="shared" si="332"/>
        <v>75.652173913043441</v>
      </c>
      <c r="M5341" s="8">
        <f t="shared" si="333"/>
        <v>504.34782608695656</v>
      </c>
      <c r="N5341" s="9"/>
      <c r="O5341" s="9"/>
      <c r="P5341" s="8">
        <v>15</v>
      </c>
      <c r="Q5341" s="8">
        <v>580</v>
      </c>
      <c r="R5341" s="17">
        <f t="shared" si="334"/>
        <v>0</v>
      </c>
      <c r="S5341" s="18">
        <f t="shared" si="335"/>
        <v>1740</v>
      </c>
    </row>
    <row r="5342" spans="1:19" x14ac:dyDescent="0.25">
      <c r="A5342" s="7" t="s">
        <v>10697</v>
      </c>
      <c r="B5342" s="7" t="s">
        <v>10698</v>
      </c>
      <c r="C5342" s="7" t="s">
        <v>14</v>
      </c>
      <c r="D5342" s="7" t="s">
        <v>15</v>
      </c>
      <c r="E5342" s="7" t="s">
        <v>7372</v>
      </c>
      <c r="F5342" s="8">
        <v>15</v>
      </c>
      <c r="G5342" s="8">
        <v>695.1</v>
      </c>
      <c r="H5342" s="8">
        <v>695.1</v>
      </c>
      <c r="I5342" s="8">
        <v>315</v>
      </c>
      <c r="J5342" s="8">
        <v>218956.21999999997</v>
      </c>
      <c r="K5342" s="8">
        <v>695.09911111111103</v>
      </c>
      <c r="L5342" s="8">
        <f t="shared" si="332"/>
        <v>90.665101449275312</v>
      </c>
      <c r="M5342" s="8">
        <f t="shared" si="333"/>
        <v>604.43400966183572</v>
      </c>
      <c r="N5342" s="14">
        <v>12</v>
      </c>
      <c r="O5342" s="14">
        <v>695.09900000000005</v>
      </c>
      <c r="P5342" s="8">
        <v>15</v>
      </c>
      <c r="Q5342" s="8">
        <v>695.09911111111114</v>
      </c>
      <c r="R5342" s="17">
        <f t="shared" si="334"/>
        <v>218956.18500000003</v>
      </c>
      <c r="S5342" s="18">
        <f t="shared" si="335"/>
        <v>218956.21999999997</v>
      </c>
    </row>
    <row r="5343" spans="1:19" x14ac:dyDescent="0.25">
      <c r="A5343" s="7" t="s">
        <v>10699</v>
      </c>
      <c r="B5343" s="7" t="s">
        <v>10700</v>
      </c>
      <c r="C5343" s="7" t="s">
        <v>7400</v>
      </c>
      <c r="D5343" s="7" t="s">
        <v>7401</v>
      </c>
      <c r="E5343" s="7" t="s">
        <v>7402</v>
      </c>
      <c r="F5343" s="8">
        <v>21</v>
      </c>
      <c r="G5343" s="8">
        <v>1094</v>
      </c>
      <c r="H5343" s="8">
        <v>1094</v>
      </c>
      <c r="I5343" s="8">
        <v>1</v>
      </c>
      <c r="J5343" s="8">
        <v>1094</v>
      </c>
      <c r="K5343" s="8">
        <v>1094</v>
      </c>
      <c r="L5343" s="8">
        <f t="shared" si="332"/>
        <v>189.8677685950413</v>
      </c>
      <c r="M5343" s="8">
        <f t="shared" si="333"/>
        <v>904.1322314049587</v>
      </c>
      <c r="N5343" s="13"/>
      <c r="O5343" s="13"/>
      <c r="P5343" s="8">
        <v>21</v>
      </c>
      <c r="Q5343" s="8">
        <v>1094</v>
      </c>
      <c r="R5343" s="17">
        <f t="shared" si="334"/>
        <v>0</v>
      </c>
      <c r="S5343" s="18">
        <f t="shared" si="335"/>
        <v>1094</v>
      </c>
    </row>
    <row r="5344" spans="1:19" x14ac:dyDescent="0.25">
      <c r="A5344" s="7" t="s">
        <v>10701</v>
      </c>
      <c r="B5344" s="7" t="s">
        <v>10702</v>
      </c>
      <c r="C5344" s="7" t="s">
        <v>14</v>
      </c>
      <c r="D5344" s="7" t="s">
        <v>15</v>
      </c>
      <c r="E5344" s="7" t="s">
        <v>2322</v>
      </c>
      <c r="F5344" s="8">
        <v>21</v>
      </c>
      <c r="G5344" s="8">
        <v>141.88999999999999</v>
      </c>
      <c r="H5344" s="8">
        <v>141.88999999999999</v>
      </c>
      <c r="I5344" s="8">
        <v>25</v>
      </c>
      <c r="J5344" s="8">
        <v>3547.13</v>
      </c>
      <c r="K5344" s="8">
        <v>141.8852</v>
      </c>
      <c r="L5344" s="8">
        <f t="shared" si="332"/>
        <v>24.6247041322314</v>
      </c>
      <c r="M5344" s="8">
        <f t="shared" si="333"/>
        <v>117.2604958677686</v>
      </c>
      <c r="N5344" s="9"/>
      <c r="O5344" s="9"/>
      <c r="P5344" s="8">
        <v>21</v>
      </c>
      <c r="Q5344" s="8">
        <v>141.8852</v>
      </c>
      <c r="R5344" s="17">
        <f t="shared" si="334"/>
        <v>0</v>
      </c>
      <c r="S5344" s="18">
        <f t="shared" si="335"/>
        <v>3547.13</v>
      </c>
    </row>
    <row r="5345" spans="1:19" x14ac:dyDescent="0.25">
      <c r="A5345" s="7" t="s">
        <v>10703</v>
      </c>
      <c r="B5345" s="7" t="s">
        <v>10704</v>
      </c>
      <c r="C5345" s="7" t="s">
        <v>37</v>
      </c>
      <c r="D5345" s="7" t="s">
        <v>38</v>
      </c>
      <c r="E5345" s="7" t="s">
        <v>39</v>
      </c>
      <c r="F5345" s="8">
        <v>15</v>
      </c>
      <c r="G5345" s="8">
        <v>731.4</v>
      </c>
      <c r="H5345" s="8">
        <v>731.4</v>
      </c>
      <c r="I5345" s="8">
        <v>3</v>
      </c>
      <c r="J5345" s="8">
        <v>2194.1999999999998</v>
      </c>
      <c r="K5345" s="8">
        <v>731.4</v>
      </c>
      <c r="L5345" s="8">
        <f t="shared" si="332"/>
        <v>95.399999999999977</v>
      </c>
      <c r="M5345" s="8">
        <f t="shared" si="333"/>
        <v>636</v>
      </c>
      <c r="N5345" s="13"/>
      <c r="O5345" s="13"/>
      <c r="P5345" s="8">
        <v>15</v>
      </c>
      <c r="Q5345" s="8">
        <v>731.4</v>
      </c>
      <c r="R5345" s="17">
        <f t="shared" si="334"/>
        <v>0</v>
      </c>
      <c r="S5345" s="18">
        <f t="shared" si="335"/>
        <v>2194.1999999999998</v>
      </c>
    </row>
    <row r="5346" spans="1:19" x14ac:dyDescent="0.25">
      <c r="A5346" s="7" t="s">
        <v>10709</v>
      </c>
      <c r="B5346" s="7" t="s">
        <v>10710</v>
      </c>
      <c r="C5346" s="7" t="s">
        <v>37</v>
      </c>
      <c r="D5346" s="7" t="s">
        <v>38</v>
      </c>
      <c r="E5346" s="7" t="s">
        <v>39</v>
      </c>
      <c r="F5346" s="8">
        <v>15</v>
      </c>
      <c r="G5346" s="8">
        <v>8175.35</v>
      </c>
      <c r="H5346" s="8">
        <v>8175.35</v>
      </c>
      <c r="I5346" s="8">
        <v>1</v>
      </c>
      <c r="J5346" s="8">
        <v>8175.35</v>
      </c>
      <c r="K5346" s="8">
        <v>8175.35</v>
      </c>
      <c r="L5346" s="8">
        <f t="shared" si="332"/>
        <v>1066.3499999999995</v>
      </c>
      <c r="M5346" s="8">
        <f t="shared" si="333"/>
        <v>7109.0000000000009</v>
      </c>
      <c r="N5346" s="9"/>
      <c r="O5346" s="9"/>
      <c r="P5346" s="8">
        <v>15</v>
      </c>
      <c r="Q5346" s="8">
        <v>8175.35</v>
      </c>
      <c r="R5346" s="17">
        <f t="shared" si="334"/>
        <v>0</v>
      </c>
      <c r="S5346" s="18">
        <f t="shared" si="335"/>
        <v>8175.35</v>
      </c>
    </row>
    <row r="5347" spans="1:19" x14ac:dyDescent="0.25">
      <c r="A5347" s="7" t="s">
        <v>10716</v>
      </c>
      <c r="B5347" s="7" t="s">
        <v>10717</v>
      </c>
      <c r="C5347" s="7" t="s">
        <v>37</v>
      </c>
      <c r="D5347" s="7" t="s">
        <v>38</v>
      </c>
      <c r="E5347" s="7" t="s">
        <v>39</v>
      </c>
      <c r="F5347" s="8">
        <v>15</v>
      </c>
      <c r="G5347" s="8">
        <v>3147.55</v>
      </c>
      <c r="H5347" s="8">
        <v>3147.55</v>
      </c>
      <c r="I5347" s="8">
        <v>1</v>
      </c>
      <c r="J5347" s="8">
        <v>3147.55</v>
      </c>
      <c r="K5347" s="8">
        <v>3147.55</v>
      </c>
      <c r="L5347" s="8">
        <f t="shared" si="332"/>
        <v>410.54999999999973</v>
      </c>
      <c r="M5347" s="8">
        <f t="shared" si="333"/>
        <v>2737.0000000000005</v>
      </c>
      <c r="N5347" s="9"/>
      <c r="O5347" s="9"/>
      <c r="P5347" s="8">
        <v>15</v>
      </c>
      <c r="Q5347" s="8">
        <v>3147.55</v>
      </c>
      <c r="R5347" s="17">
        <f t="shared" si="334"/>
        <v>0</v>
      </c>
      <c r="S5347" s="18">
        <f t="shared" si="335"/>
        <v>3147.55</v>
      </c>
    </row>
    <row r="5348" spans="1:19" x14ac:dyDescent="0.25">
      <c r="A5348" s="7" t="s">
        <v>10718</v>
      </c>
      <c r="B5348" s="7" t="s">
        <v>10719</v>
      </c>
      <c r="C5348" s="7" t="s">
        <v>37</v>
      </c>
      <c r="D5348" s="7" t="s">
        <v>38</v>
      </c>
      <c r="E5348" s="7" t="s">
        <v>39</v>
      </c>
      <c r="F5348" s="8">
        <v>15</v>
      </c>
      <c r="G5348" s="8">
        <v>3147.55</v>
      </c>
      <c r="H5348" s="8">
        <v>3147.55</v>
      </c>
      <c r="I5348" s="8">
        <v>2</v>
      </c>
      <c r="J5348" s="8">
        <v>6295.1</v>
      </c>
      <c r="K5348" s="8">
        <v>3147.55</v>
      </c>
      <c r="L5348" s="8">
        <f t="shared" si="332"/>
        <v>410.54999999999973</v>
      </c>
      <c r="M5348" s="8">
        <f t="shared" si="333"/>
        <v>2737.0000000000005</v>
      </c>
      <c r="N5348" s="13"/>
      <c r="O5348" s="13"/>
      <c r="P5348" s="8">
        <v>15</v>
      </c>
      <c r="Q5348" s="8">
        <v>3147.55</v>
      </c>
      <c r="R5348" s="17">
        <f t="shared" si="334"/>
        <v>0</v>
      </c>
      <c r="S5348" s="18">
        <f t="shared" si="335"/>
        <v>6295.1</v>
      </c>
    </row>
    <row r="5349" spans="1:19" x14ac:dyDescent="0.25">
      <c r="A5349" s="7" t="s">
        <v>10724</v>
      </c>
      <c r="B5349" s="7" t="s">
        <v>10725</v>
      </c>
      <c r="C5349" s="7" t="s">
        <v>14</v>
      </c>
      <c r="D5349" s="7" t="s">
        <v>15</v>
      </c>
      <c r="E5349" s="7" t="s">
        <v>2322</v>
      </c>
      <c r="F5349" s="8">
        <v>21</v>
      </c>
      <c r="G5349" s="8">
        <v>114.47</v>
      </c>
      <c r="H5349" s="8">
        <v>114.47</v>
      </c>
      <c r="I5349" s="8">
        <v>55</v>
      </c>
      <c r="J5349" s="8">
        <v>6295.63</v>
      </c>
      <c r="K5349" s="8">
        <v>114.46600000000001</v>
      </c>
      <c r="L5349" s="8">
        <f t="shared" si="332"/>
        <v>19.866</v>
      </c>
      <c r="M5349" s="8">
        <f t="shared" si="333"/>
        <v>94.600000000000009</v>
      </c>
      <c r="N5349" s="8">
        <v>21</v>
      </c>
      <c r="O5349" s="8">
        <v>114.46600000000001</v>
      </c>
      <c r="P5349" s="8">
        <v>21</v>
      </c>
      <c r="Q5349" s="8">
        <v>114.46599999999999</v>
      </c>
      <c r="R5349" s="17">
        <f t="shared" si="334"/>
        <v>6295.63</v>
      </c>
      <c r="S5349" s="18">
        <f t="shared" si="335"/>
        <v>6295.63</v>
      </c>
    </row>
    <row r="5350" spans="1:19" x14ac:dyDescent="0.25">
      <c r="A5350" s="7" t="s">
        <v>10726</v>
      </c>
      <c r="B5350" s="7" t="s">
        <v>10727</v>
      </c>
      <c r="C5350" s="7" t="s">
        <v>14</v>
      </c>
      <c r="D5350" s="7" t="s">
        <v>15</v>
      </c>
      <c r="E5350" s="7" t="s">
        <v>2322</v>
      </c>
      <c r="F5350" s="8">
        <v>21</v>
      </c>
      <c r="G5350" s="8">
        <v>385.99</v>
      </c>
      <c r="H5350" s="8">
        <v>385.99</v>
      </c>
      <c r="I5350" s="8">
        <v>12</v>
      </c>
      <c r="J5350" s="8">
        <v>4631.88</v>
      </c>
      <c r="K5350" s="8">
        <v>385.99</v>
      </c>
      <c r="L5350" s="8">
        <f t="shared" si="332"/>
        <v>66.990000000000009</v>
      </c>
      <c r="M5350" s="8">
        <f t="shared" si="333"/>
        <v>319</v>
      </c>
      <c r="N5350" s="9"/>
      <c r="O5350" s="9"/>
      <c r="P5350" s="8">
        <v>21</v>
      </c>
      <c r="Q5350" s="8">
        <v>385.99</v>
      </c>
      <c r="R5350" s="17">
        <f t="shared" si="334"/>
        <v>0</v>
      </c>
      <c r="S5350" s="18">
        <f t="shared" si="335"/>
        <v>4631.88</v>
      </c>
    </row>
    <row r="5351" spans="1:19" x14ac:dyDescent="0.25">
      <c r="A5351" s="7" t="s">
        <v>10730</v>
      </c>
      <c r="B5351" s="7" t="s">
        <v>10731</v>
      </c>
      <c r="C5351" s="7" t="s">
        <v>5229</v>
      </c>
      <c r="D5351" s="7" t="s">
        <v>5230</v>
      </c>
      <c r="E5351" s="7" t="s">
        <v>5231</v>
      </c>
      <c r="F5351" s="8">
        <v>21</v>
      </c>
      <c r="G5351" s="8">
        <v>1965.04</v>
      </c>
      <c r="H5351" s="8">
        <v>1965.04</v>
      </c>
      <c r="I5351" s="8">
        <v>20</v>
      </c>
      <c r="J5351" s="8">
        <v>39300.800000000003</v>
      </c>
      <c r="K5351" s="8">
        <v>1965.0400000000002</v>
      </c>
      <c r="L5351" s="8">
        <f t="shared" si="332"/>
        <v>341.03999999999996</v>
      </c>
      <c r="M5351" s="8">
        <f t="shared" si="333"/>
        <v>1624.0000000000002</v>
      </c>
      <c r="N5351" s="13"/>
      <c r="O5351" s="13"/>
      <c r="P5351" s="8">
        <v>21</v>
      </c>
      <c r="Q5351" s="8">
        <v>1965.0400000000002</v>
      </c>
      <c r="R5351" s="17">
        <f t="shared" si="334"/>
        <v>0</v>
      </c>
      <c r="S5351" s="18">
        <f t="shared" si="335"/>
        <v>39300.800000000003</v>
      </c>
    </row>
    <row r="5352" spans="1:19" x14ac:dyDescent="0.25">
      <c r="A5352" s="7" t="s">
        <v>10734</v>
      </c>
      <c r="B5352" s="7" t="s">
        <v>10735</v>
      </c>
      <c r="C5352" s="7" t="s">
        <v>7375</v>
      </c>
      <c r="D5352" s="7" t="s">
        <v>7376</v>
      </c>
      <c r="E5352" s="7" t="s">
        <v>7377</v>
      </c>
      <c r="F5352" s="8">
        <v>15</v>
      </c>
      <c r="G5352" s="8">
        <v>121.58</v>
      </c>
      <c r="H5352" s="8">
        <v>121.58</v>
      </c>
      <c r="I5352" s="8">
        <v>1260</v>
      </c>
      <c r="J5352" s="8">
        <v>153191.5</v>
      </c>
      <c r="K5352" s="8">
        <v>121.58055555555555</v>
      </c>
      <c r="L5352" s="8">
        <f t="shared" si="332"/>
        <v>15.85833333333332</v>
      </c>
      <c r="M5352" s="8">
        <f t="shared" si="333"/>
        <v>105.72222222222223</v>
      </c>
      <c r="N5352" s="14">
        <v>12</v>
      </c>
      <c r="O5352" s="14">
        <v>127.86666666666666</v>
      </c>
      <c r="P5352" s="8">
        <v>15</v>
      </c>
      <c r="Q5352" s="8">
        <v>121.58055555555556</v>
      </c>
      <c r="R5352" s="17">
        <f t="shared" si="334"/>
        <v>161112</v>
      </c>
      <c r="S5352" s="18">
        <f t="shared" si="335"/>
        <v>153191.5</v>
      </c>
    </row>
    <row r="5353" spans="1:19" x14ac:dyDescent="0.25">
      <c r="A5353" s="7" t="s">
        <v>10736</v>
      </c>
      <c r="B5353" s="7" t="s">
        <v>10737</v>
      </c>
      <c r="C5353" s="7" t="s">
        <v>37</v>
      </c>
      <c r="D5353" s="7" t="s">
        <v>38</v>
      </c>
      <c r="E5353" s="7" t="s">
        <v>39</v>
      </c>
      <c r="F5353" s="8">
        <v>15</v>
      </c>
      <c r="G5353" s="8">
        <v>633.30999999999995</v>
      </c>
      <c r="H5353" s="8">
        <v>633.30999999999995</v>
      </c>
      <c r="I5353" s="8">
        <v>1</v>
      </c>
      <c r="J5353" s="8">
        <v>633.30999999999995</v>
      </c>
      <c r="K5353" s="8">
        <v>633.30999999999995</v>
      </c>
      <c r="L5353" s="8">
        <f t="shared" si="332"/>
        <v>82.605652173912972</v>
      </c>
      <c r="M5353" s="8">
        <f t="shared" si="333"/>
        <v>550.70434782608697</v>
      </c>
      <c r="N5353" s="14">
        <v>12</v>
      </c>
      <c r="O5353" s="14">
        <v>616.78</v>
      </c>
      <c r="P5353" s="8">
        <v>15</v>
      </c>
      <c r="Q5353" s="8">
        <v>633.30999999999995</v>
      </c>
      <c r="R5353" s="17">
        <f t="shared" si="334"/>
        <v>616.78</v>
      </c>
      <c r="S5353" s="18">
        <f t="shared" si="335"/>
        <v>633.30999999999995</v>
      </c>
    </row>
    <row r="5354" spans="1:19" x14ac:dyDescent="0.25">
      <c r="A5354" s="7" t="s">
        <v>10740</v>
      </c>
      <c r="B5354" s="7" t="s">
        <v>10741</v>
      </c>
      <c r="C5354" s="7" t="s">
        <v>37</v>
      </c>
      <c r="D5354" s="7" t="s">
        <v>38</v>
      </c>
      <c r="E5354" s="7" t="s">
        <v>39</v>
      </c>
      <c r="F5354" s="8">
        <v>21</v>
      </c>
      <c r="G5354" s="8">
        <v>2239.71</v>
      </c>
      <c r="H5354" s="8">
        <v>2239.71</v>
      </c>
      <c r="I5354" s="8">
        <v>10</v>
      </c>
      <c r="J5354" s="8">
        <v>22397.1</v>
      </c>
      <c r="K5354" s="8">
        <v>2239.71</v>
      </c>
      <c r="L5354" s="8">
        <f t="shared" si="332"/>
        <v>388.71000000000004</v>
      </c>
      <c r="M5354" s="8">
        <f t="shared" si="333"/>
        <v>1851</v>
      </c>
      <c r="N5354" s="9"/>
      <c r="O5354" s="9"/>
      <c r="P5354" s="8">
        <v>21</v>
      </c>
      <c r="Q5354" s="8">
        <v>2239.71</v>
      </c>
      <c r="R5354" s="17">
        <f t="shared" si="334"/>
        <v>0</v>
      </c>
      <c r="S5354" s="18">
        <f t="shared" si="335"/>
        <v>22397.1</v>
      </c>
    </row>
    <row r="5355" spans="1:19" x14ac:dyDescent="0.25">
      <c r="A5355" s="7" t="s">
        <v>10742</v>
      </c>
      <c r="B5355" s="7" t="s">
        <v>10743</v>
      </c>
      <c r="C5355" s="7" t="s">
        <v>37</v>
      </c>
      <c r="D5355" s="7" t="s">
        <v>38</v>
      </c>
      <c r="E5355" s="7" t="s">
        <v>39</v>
      </c>
      <c r="F5355" s="8">
        <v>15</v>
      </c>
      <c r="G5355" s="8">
        <v>1306.4000000000001</v>
      </c>
      <c r="H5355" s="8">
        <v>1922.8</v>
      </c>
      <c r="I5355" s="8">
        <v>66</v>
      </c>
      <c r="J5355" s="8">
        <v>86222.400000000038</v>
      </c>
      <c r="K5355" s="8">
        <v>1306.4000000000005</v>
      </c>
      <c r="L5355" s="8">
        <f t="shared" si="332"/>
        <v>170.40000000000009</v>
      </c>
      <c r="M5355" s="8">
        <f t="shared" si="333"/>
        <v>1136.0000000000005</v>
      </c>
      <c r="N5355" s="9"/>
      <c r="O5355" s="9"/>
      <c r="P5355" s="8">
        <v>15</v>
      </c>
      <c r="Q5355" s="8">
        <v>1306.4000000000001</v>
      </c>
      <c r="R5355" s="17">
        <f t="shared" si="334"/>
        <v>0</v>
      </c>
      <c r="S5355" s="18">
        <f t="shared" si="335"/>
        <v>86222.400000000038</v>
      </c>
    </row>
    <row r="5356" spans="1:19" x14ac:dyDescent="0.25">
      <c r="A5356" s="7" t="s">
        <v>10744</v>
      </c>
      <c r="B5356" s="7" t="s">
        <v>10745</v>
      </c>
      <c r="C5356" s="7" t="s">
        <v>37</v>
      </c>
      <c r="D5356" s="7" t="s">
        <v>38</v>
      </c>
      <c r="E5356" s="7" t="s">
        <v>39</v>
      </c>
      <c r="F5356" s="8">
        <v>15</v>
      </c>
      <c r="G5356" s="8">
        <v>1306.4000000000001</v>
      </c>
      <c r="H5356" s="8">
        <v>1922.8</v>
      </c>
      <c r="I5356" s="8">
        <v>29</v>
      </c>
      <c r="J5356" s="8">
        <v>37885.599999999999</v>
      </c>
      <c r="K5356" s="8">
        <v>1306.3999999999999</v>
      </c>
      <c r="L5356" s="8">
        <f t="shared" si="332"/>
        <v>170.39999999999986</v>
      </c>
      <c r="M5356" s="8">
        <f t="shared" si="333"/>
        <v>1136</v>
      </c>
      <c r="N5356" s="13"/>
      <c r="O5356" s="13"/>
      <c r="P5356" s="8">
        <v>15</v>
      </c>
      <c r="Q5356" s="8">
        <v>1306.4000000000001</v>
      </c>
      <c r="R5356" s="17">
        <f t="shared" si="334"/>
        <v>0</v>
      </c>
      <c r="S5356" s="18">
        <f t="shared" si="335"/>
        <v>37885.599999999999</v>
      </c>
    </row>
    <row r="5357" spans="1:19" x14ac:dyDescent="0.25">
      <c r="A5357" s="7" t="s">
        <v>10748</v>
      </c>
      <c r="B5357" s="7" t="s">
        <v>10749</v>
      </c>
      <c r="C5357" s="7" t="s">
        <v>7205</v>
      </c>
      <c r="D5357" s="7" t="s">
        <v>7206</v>
      </c>
      <c r="E5357" s="7" t="s">
        <v>7325</v>
      </c>
      <c r="F5357" s="8">
        <v>15</v>
      </c>
      <c r="G5357" s="8">
        <v>144.49</v>
      </c>
      <c r="H5357" s="8">
        <v>144.49</v>
      </c>
      <c r="I5357" s="8">
        <v>60</v>
      </c>
      <c r="J5357" s="8">
        <v>8669.16</v>
      </c>
      <c r="K5357" s="8">
        <v>144.48599999999999</v>
      </c>
      <c r="L5357" s="8">
        <f t="shared" si="332"/>
        <v>18.845999999999989</v>
      </c>
      <c r="M5357" s="8">
        <f t="shared" si="333"/>
        <v>125.64</v>
      </c>
      <c r="N5357" s="9"/>
      <c r="O5357" s="9"/>
      <c r="P5357" s="8">
        <v>15</v>
      </c>
      <c r="Q5357" s="8">
        <v>144.48599999999999</v>
      </c>
      <c r="R5357" s="17">
        <f t="shared" si="334"/>
        <v>0</v>
      </c>
      <c r="S5357" s="18">
        <f t="shared" si="335"/>
        <v>8669.16</v>
      </c>
    </row>
    <row r="5358" spans="1:19" x14ac:dyDescent="0.25">
      <c r="A5358" s="7" t="s">
        <v>10750</v>
      </c>
      <c r="B5358" s="7" t="s">
        <v>10751</v>
      </c>
      <c r="C5358" s="7" t="s">
        <v>14</v>
      </c>
      <c r="D5358" s="7" t="s">
        <v>15</v>
      </c>
      <c r="E5358" s="7" t="s">
        <v>2322</v>
      </c>
      <c r="F5358" s="8">
        <v>21</v>
      </c>
      <c r="G5358" s="8">
        <v>84.7</v>
      </c>
      <c r="H5358" s="8">
        <v>84.7</v>
      </c>
      <c r="I5358" s="8">
        <v>4</v>
      </c>
      <c r="J5358" s="8">
        <v>338.8</v>
      </c>
      <c r="K5358" s="8">
        <v>84.7</v>
      </c>
      <c r="L5358" s="8">
        <f t="shared" si="332"/>
        <v>14.700000000000003</v>
      </c>
      <c r="M5358" s="8">
        <f t="shared" si="333"/>
        <v>70</v>
      </c>
      <c r="N5358" s="9"/>
      <c r="O5358" s="9"/>
      <c r="P5358" s="8">
        <v>21</v>
      </c>
      <c r="Q5358" s="8">
        <v>84.7</v>
      </c>
      <c r="R5358" s="17">
        <f t="shared" si="334"/>
        <v>0</v>
      </c>
      <c r="S5358" s="18">
        <f t="shared" si="335"/>
        <v>338.8</v>
      </c>
    </row>
    <row r="5359" spans="1:19" x14ac:dyDescent="0.25">
      <c r="A5359" s="7" t="s">
        <v>10752</v>
      </c>
      <c r="B5359" s="7" t="s">
        <v>10753</v>
      </c>
      <c r="C5359" s="7" t="s">
        <v>37</v>
      </c>
      <c r="D5359" s="7" t="s">
        <v>38</v>
      </c>
      <c r="E5359" s="7" t="s">
        <v>39</v>
      </c>
      <c r="F5359" s="8">
        <v>21</v>
      </c>
      <c r="G5359" s="8">
        <v>2226.6999999999998</v>
      </c>
      <c r="H5359" s="8">
        <v>2226.6999999999998</v>
      </c>
      <c r="I5359" s="8">
        <v>10</v>
      </c>
      <c r="J5359" s="8">
        <v>22267.03</v>
      </c>
      <c r="K5359" s="8">
        <v>2226.703</v>
      </c>
      <c r="L5359" s="8">
        <f t="shared" si="332"/>
        <v>386.45258677685933</v>
      </c>
      <c r="M5359" s="8">
        <f t="shared" si="333"/>
        <v>1840.2504132231406</v>
      </c>
      <c r="N5359" s="13"/>
      <c r="O5359" s="13"/>
      <c r="P5359" s="8">
        <v>21</v>
      </c>
      <c r="Q5359" s="8">
        <v>2226.703</v>
      </c>
      <c r="R5359" s="17">
        <f t="shared" si="334"/>
        <v>0</v>
      </c>
      <c r="S5359" s="18">
        <f t="shared" si="335"/>
        <v>22267.03</v>
      </c>
    </row>
    <row r="5360" spans="1:19" x14ac:dyDescent="0.25">
      <c r="A5360" s="7" t="s">
        <v>10754</v>
      </c>
      <c r="B5360" s="7" t="s">
        <v>10755</v>
      </c>
      <c r="C5360" s="7" t="s">
        <v>14</v>
      </c>
      <c r="D5360" s="7" t="s">
        <v>15</v>
      </c>
      <c r="E5360" s="7" t="s">
        <v>2322</v>
      </c>
      <c r="F5360" s="8">
        <v>21</v>
      </c>
      <c r="G5360" s="8">
        <v>2.77</v>
      </c>
      <c r="H5360" s="8">
        <v>2.77</v>
      </c>
      <c r="I5360" s="8">
        <v>960</v>
      </c>
      <c r="J5360" s="8">
        <v>2662</v>
      </c>
      <c r="K5360" s="8">
        <v>2.7729166666666667</v>
      </c>
      <c r="L5360" s="8">
        <f t="shared" si="332"/>
        <v>0.48124999999999973</v>
      </c>
      <c r="M5360" s="8">
        <f t="shared" si="333"/>
        <v>2.291666666666667</v>
      </c>
      <c r="N5360" s="9"/>
      <c r="O5360" s="9"/>
      <c r="P5360" s="8">
        <v>21</v>
      </c>
      <c r="Q5360" s="8">
        <v>2.7729166666666667</v>
      </c>
      <c r="R5360" s="17">
        <f t="shared" si="334"/>
        <v>0</v>
      </c>
      <c r="S5360" s="18">
        <f t="shared" si="335"/>
        <v>2662</v>
      </c>
    </row>
    <row r="5361" spans="1:19" x14ac:dyDescent="0.25">
      <c r="A5361" s="7" t="s">
        <v>10762</v>
      </c>
      <c r="B5361" s="7" t="s">
        <v>10763</v>
      </c>
      <c r="C5361" s="7" t="s">
        <v>14</v>
      </c>
      <c r="D5361" s="7" t="s">
        <v>15</v>
      </c>
      <c r="E5361" s="7" t="s">
        <v>2322</v>
      </c>
      <c r="F5361" s="8">
        <v>21</v>
      </c>
      <c r="G5361" s="8">
        <v>7260</v>
      </c>
      <c r="H5361" s="8">
        <v>7260</v>
      </c>
      <c r="I5361" s="8">
        <v>13</v>
      </c>
      <c r="J5361" s="8">
        <v>94380</v>
      </c>
      <c r="K5361" s="8">
        <v>7260</v>
      </c>
      <c r="L5361" s="8">
        <f t="shared" si="332"/>
        <v>1260</v>
      </c>
      <c r="M5361" s="8">
        <f t="shared" si="333"/>
        <v>6000</v>
      </c>
      <c r="N5361" s="13"/>
      <c r="O5361" s="13"/>
      <c r="P5361" s="8">
        <v>21</v>
      </c>
      <c r="Q5361" s="8">
        <v>7260</v>
      </c>
      <c r="R5361" s="17">
        <f t="shared" si="334"/>
        <v>0</v>
      </c>
      <c r="S5361" s="18">
        <f t="shared" si="335"/>
        <v>94380</v>
      </c>
    </row>
    <row r="5362" spans="1:19" x14ac:dyDescent="0.25">
      <c r="A5362" s="7" t="s">
        <v>10764</v>
      </c>
      <c r="B5362" s="7" t="s">
        <v>10765</v>
      </c>
      <c r="C5362" s="7" t="s">
        <v>7400</v>
      </c>
      <c r="D5362" s="7" t="s">
        <v>7401</v>
      </c>
      <c r="E5362" s="7" t="s">
        <v>7402</v>
      </c>
      <c r="F5362" s="8">
        <v>21</v>
      </c>
      <c r="G5362" s="8">
        <v>91.27</v>
      </c>
      <c r="H5362" s="8">
        <v>91.27</v>
      </c>
      <c r="I5362" s="8">
        <v>10</v>
      </c>
      <c r="J5362" s="8">
        <v>912.69</v>
      </c>
      <c r="K5362" s="8">
        <v>91.269000000000005</v>
      </c>
      <c r="L5362" s="8">
        <f t="shared" si="332"/>
        <v>15.840074380165291</v>
      </c>
      <c r="M5362" s="8">
        <f t="shared" si="333"/>
        <v>75.428925619834715</v>
      </c>
      <c r="N5362" s="9"/>
      <c r="O5362" s="9"/>
      <c r="P5362" s="8">
        <v>21</v>
      </c>
      <c r="Q5362" s="8">
        <v>91.269000000000005</v>
      </c>
      <c r="R5362" s="17">
        <f t="shared" si="334"/>
        <v>0</v>
      </c>
      <c r="S5362" s="18">
        <f t="shared" si="335"/>
        <v>912.69</v>
      </c>
    </row>
    <row r="5363" spans="1:19" x14ac:dyDescent="0.25">
      <c r="A5363" s="7" t="s">
        <v>10783</v>
      </c>
      <c r="B5363" s="7" t="s">
        <v>10784</v>
      </c>
      <c r="C5363" s="7" t="s">
        <v>7375</v>
      </c>
      <c r="D5363" s="7" t="s">
        <v>7376</v>
      </c>
      <c r="E5363" s="7" t="s">
        <v>7377</v>
      </c>
      <c r="F5363" s="8">
        <v>15</v>
      </c>
      <c r="G5363" s="8">
        <v>126.4</v>
      </c>
      <c r="H5363" s="8">
        <v>126.4</v>
      </c>
      <c r="I5363" s="8">
        <v>24</v>
      </c>
      <c r="J5363" s="8">
        <v>3033.7</v>
      </c>
      <c r="K5363" s="8">
        <v>126.40416666666665</v>
      </c>
      <c r="L5363" s="8">
        <f t="shared" si="332"/>
        <v>16.487499999999983</v>
      </c>
      <c r="M5363" s="8">
        <f t="shared" si="333"/>
        <v>109.91666666666667</v>
      </c>
      <c r="N5363" s="9"/>
      <c r="O5363" s="9"/>
      <c r="P5363" s="8">
        <v>15</v>
      </c>
      <c r="Q5363" s="8">
        <v>126.40416666666665</v>
      </c>
      <c r="R5363" s="17">
        <f t="shared" si="334"/>
        <v>0</v>
      </c>
      <c r="S5363" s="18">
        <f t="shared" si="335"/>
        <v>3033.7</v>
      </c>
    </row>
    <row r="5364" spans="1:19" x14ac:dyDescent="0.25">
      <c r="A5364" s="7" t="s">
        <v>10791</v>
      </c>
      <c r="B5364" s="7" t="s">
        <v>10792</v>
      </c>
      <c r="C5364" s="7" t="s">
        <v>14</v>
      </c>
      <c r="D5364" s="7" t="s">
        <v>15</v>
      </c>
      <c r="E5364" s="7" t="s">
        <v>2322</v>
      </c>
      <c r="F5364" s="8">
        <v>21</v>
      </c>
      <c r="G5364" s="8">
        <v>41.02</v>
      </c>
      <c r="H5364" s="8">
        <v>41.02</v>
      </c>
      <c r="I5364" s="8">
        <v>300</v>
      </c>
      <c r="J5364" s="8">
        <v>12305.7</v>
      </c>
      <c r="K5364" s="8">
        <v>41.019000000000005</v>
      </c>
      <c r="L5364" s="8">
        <f t="shared" si="332"/>
        <v>7.1189999999999998</v>
      </c>
      <c r="M5364" s="8">
        <f t="shared" si="333"/>
        <v>33.900000000000006</v>
      </c>
      <c r="N5364" s="9"/>
      <c r="O5364" s="9"/>
      <c r="P5364" s="8">
        <v>21</v>
      </c>
      <c r="Q5364" s="8">
        <v>41.018999999999998</v>
      </c>
      <c r="R5364" s="17">
        <f t="shared" si="334"/>
        <v>0</v>
      </c>
      <c r="S5364" s="18">
        <f t="shared" si="335"/>
        <v>12305.7</v>
      </c>
    </row>
    <row r="5365" spans="1:19" x14ac:dyDescent="0.25">
      <c r="A5365" s="7" t="s">
        <v>10799</v>
      </c>
      <c r="B5365" s="7" t="s">
        <v>10800</v>
      </c>
      <c r="C5365" s="7" t="s">
        <v>7400</v>
      </c>
      <c r="D5365" s="7" t="s">
        <v>7401</v>
      </c>
      <c r="E5365" s="7" t="s">
        <v>7402</v>
      </c>
      <c r="F5365" s="8">
        <v>21</v>
      </c>
      <c r="G5365" s="8">
        <v>34.9</v>
      </c>
      <c r="H5365" s="8">
        <v>34.9</v>
      </c>
      <c r="I5365" s="8">
        <v>72</v>
      </c>
      <c r="J5365" s="8">
        <v>2513</v>
      </c>
      <c r="K5365" s="8">
        <v>34.902777777777779</v>
      </c>
      <c r="L5365" s="8">
        <f t="shared" si="332"/>
        <v>6.057506887052341</v>
      </c>
      <c r="M5365" s="8">
        <f t="shared" si="333"/>
        <v>28.845270890725438</v>
      </c>
      <c r="N5365" s="9"/>
      <c r="O5365" s="9"/>
      <c r="P5365" s="8">
        <v>21</v>
      </c>
      <c r="Q5365" s="8">
        <v>34.902777777777779</v>
      </c>
      <c r="R5365" s="17">
        <f t="shared" si="334"/>
        <v>0</v>
      </c>
      <c r="S5365" s="18">
        <f t="shared" si="335"/>
        <v>2513</v>
      </c>
    </row>
    <row r="5366" spans="1:19" x14ac:dyDescent="0.25">
      <c r="A5366" s="7" t="s">
        <v>10805</v>
      </c>
      <c r="B5366" s="7" t="s">
        <v>10806</v>
      </c>
      <c r="C5366" s="7" t="s">
        <v>37</v>
      </c>
      <c r="D5366" s="7" t="s">
        <v>38</v>
      </c>
      <c r="E5366" s="7" t="s">
        <v>39</v>
      </c>
      <c r="F5366" s="8">
        <v>15</v>
      </c>
      <c r="G5366" s="8">
        <v>6709.87</v>
      </c>
      <c r="H5366" s="8">
        <v>6709.87</v>
      </c>
      <c r="I5366" s="8">
        <v>3</v>
      </c>
      <c r="J5366" s="8">
        <v>20129.61</v>
      </c>
      <c r="K5366" s="8">
        <v>6709.87</v>
      </c>
      <c r="L5366" s="8">
        <f t="shared" si="332"/>
        <v>875.20043478260868</v>
      </c>
      <c r="M5366" s="8">
        <f t="shared" si="333"/>
        <v>5834.6695652173912</v>
      </c>
      <c r="N5366" s="13"/>
      <c r="O5366" s="13"/>
      <c r="P5366" s="8">
        <v>15</v>
      </c>
      <c r="Q5366" s="8">
        <v>6709.87</v>
      </c>
      <c r="R5366" s="17">
        <f t="shared" si="334"/>
        <v>0</v>
      </c>
      <c r="S5366" s="18">
        <f t="shared" si="335"/>
        <v>20129.61</v>
      </c>
    </row>
    <row r="5367" spans="1:19" x14ac:dyDescent="0.25">
      <c r="A5367" s="7" t="s">
        <v>10808</v>
      </c>
      <c r="B5367" s="7" t="s">
        <v>10809</v>
      </c>
      <c r="C5367" s="7" t="s">
        <v>7400</v>
      </c>
      <c r="D5367" s="7" t="s">
        <v>7401</v>
      </c>
      <c r="E5367" s="7" t="s">
        <v>7402</v>
      </c>
      <c r="F5367" s="8">
        <v>21</v>
      </c>
      <c r="G5367" s="8">
        <v>629.20000000000005</v>
      </c>
      <c r="H5367" s="8">
        <v>629.20000000000005</v>
      </c>
      <c r="I5367" s="8">
        <v>1</v>
      </c>
      <c r="J5367" s="8">
        <v>629.20000000000005</v>
      </c>
      <c r="K5367" s="8">
        <v>629.20000000000005</v>
      </c>
      <c r="L5367" s="8">
        <f t="shared" si="332"/>
        <v>109.20000000000005</v>
      </c>
      <c r="M5367" s="8">
        <f t="shared" si="333"/>
        <v>520</v>
      </c>
      <c r="N5367" s="13"/>
      <c r="O5367" s="13"/>
      <c r="P5367" s="8">
        <v>21</v>
      </c>
      <c r="Q5367" s="8">
        <v>629.20000000000005</v>
      </c>
      <c r="R5367" s="17">
        <f t="shared" si="334"/>
        <v>0</v>
      </c>
      <c r="S5367" s="18">
        <f t="shared" si="335"/>
        <v>629.20000000000005</v>
      </c>
    </row>
    <row r="5368" spans="1:19" x14ac:dyDescent="0.25">
      <c r="A5368" s="7" t="s">
        <v>10810</v>
      </c>
      <c r="B5368" s="7" t="s">
        <v>10811</v>
      </c>
      <c r="C5368" s="7" t="s">
        <v>14</v>
      </c>
      <c r="D5368" s="7" t="s">
        <v>15</v>
      </c>
      <c r="E5368" s="7" t="s">
        <v>2322</v>
      </c>
      <c r="F5368" s="8">
        <v>21</v>
      </c>
      <c r="G5368" s="8">
        <v>2641.43</v>
      </c>
      <c r="H5368" s="8">
        <v>2641.43</v>
      </c>
      <c r="I5368" s="8">
        <v>2</v>
      </c>
      <c r="J5368" s="8">
        <v>5282.86</v>
      </c>
      <c r="K5368" s="8">
        <v>2641.43</v>
      </c>
      <c r="L5368" s="8">
        <f t="shared" si="332"/>
        <v>458.42999999999984</v>
      </c>
      <c r="M5368" s="8">
        <f t="shared" si="333"/>
        <v>2183</v>
      </c>
      <c r="N5368" s="9"/>
      <c r="O5368" s="9"/>
      <c r="P5368" s="8">
        <v>21</v>
      </c>
      <c r="Q5368" s="8">
        <v>2641.43</v>
      </c>
      <c r="R5368" s="17">
        <f t="shared" si="334"/>
        <v>0</v>
      </c>
      <c r="S5368" s="18">
        <f t="shared" si="335"/>
        <v>5282.86</v>
      </c>
    </row>
    <row r="5369" spans="1:19" x14ac:dyDescent="0.25">
      <c r="A5369" s="7" t="s">
        <v>10812</v>
      </c>
      <c r="B5369" s="7" t="s">
        <v>10813</v>
      </c>
      <c r="C5369" s="7" t="s">
        <v>7400</v>
      </c>
      <c r="D5369" s="7" t="s">
        <v>7401</v>
      </c>
      <c r="E5369" s="7" t="s">
        <v>7402</v>
      </c>
      <c r="F5369" s="8">
        <v>21</v>
      </c>
      <c r="G5369" s="8">
        <v>95.59</v>
      </c>
      <c r="H5369" s="8">
        <v>95.59</v>
      </c>
      <c r="I5369" s="8">
        <v>25</v>
      </c>
      <c r="J5369" s="8">
        <v>2389.7499999999995</v>
      </c>
      <c r="K5369" s="8">
        <v>95.589999999999975</v>
      </c>
      <c r="L5369" s="8">
        <f t="shared" si="332"/>
        <v>16.589999999999989</v>
      </c>
      <c r="M5369" s="8">
        <f t="shared" si="333"/>
        <v>78.999999999999986</v>
      </c>
      <c r="N5369" s="9"/>
      <c r="O5369" s="9"/>
      <c r="P5369" s="8">
        <v>21</v>
      </c>
      <c r="Q5369" s="8">
        <v>95.589999999999989</v>
      </c>
      <c r="R5369" s="17">
        <f t="shared" si="334"/>
        <v>0</v>
      </c>
      <c r="S5369" s="18">
        <f t="shared" si="335"/>
        <v>2389.7499999999995</v>
      </c>
    </row>
    <row r="5370" spans="1:19" x14ac:dyDescent="0.25">
      <c r="A5370" s="7" t="s">
        <v>10816</v>
      </c>
      <c r="B5370" s="7" t="s">
        <v>10817</v>
      </c>
      <c r="C5370" s="7" t="s">
        <v>14</v>
      </c>
      <c r="D5370" s="7" t="s">
        <v>15</v>
      </c>
      <c r="E5370" s="7" t="s">
        <v>7480</v>
      </c>
      <c r="F5370" s="8">
        <v>21</v>
      </c>
      <c r="G5370" s="8">
        <v>3.61</v>
      </c>
      <c r="H5370" s="8">
        <v>3.61</v>
      </c>
      <c r="I5370" s="8">
        <v>350</v>
      </c>
      <c r="J5370" s="8">
        <v>1262.03</v>
      </c>
      <c r="K5370" s="8">
        <v>3.6057999999999999</v>
      </c>
      <c r="L5370" s="8">
        <f t="shared" si="332"/>
        <v>0.62579999999999991</v>
      </c>
      <c r="M5370" s="8">
        <f t="shared" si="333"/>
        <v>2.98</v>
      </c>
      <c r="N5370" s="9"/>
      <c r="O5370" s="9"/>
      <c r="P5370" s="8">
        <v>21</v>
      </c>
      <c r="Q5370" s="8">
        <v>3.6057999999999999</v>
      </c>
      <c r="R5370" s="17">
        <f t="shared" si="334"/>
        <v>0</v>
      </c>
      <c r="S5370" s="18">
        <f t="shared" si="335"/>
        <v>1262.03</v>
      </c>
    </row>
    <row r="5371" spans="1:19" x14ac:dyDescent="0.25">
      <c r="A5371" s="7" t="s">
        <v>10820</v>
      </c>
      <c r="B5371" s="7" t="s">
        <v>10821</v>
      </c>
      <c r="C5371" s="7" t="s">
        <v>14</v>
      </c>
      <c r="D5371" s="7" t="s">
        <v>15</v>
      </c>
      <c r="E5371" s="7" t="s">
        <v>7518</v>
      </c>
      <c r="F5371" s="8">
        <v>21</v>
      </c>
      <c r="G5371" s="8">
        <v>1790.82</v>
      </c>
      <c r="H5371" s="8">
        <v>1790.82</v>
      </c>
      <c r="I5371" s="8">
        <v>1</v>
      </c>
      <c r="J5371" s="8">
        <v>1790.82</v>
      </c>
      <c r="K5371" s="8">
        <v>1790.82</v>
      </c>
      <c r="L5371" s="8">
        <f t="shared" si="332"/>
        <v>310.80347107438001</v>
      </c>
      <c r="M5371" s="8">
        <f t="shared" si="333"/>
        <v>1480.0165289256199</v>
      </c>
      <c r="N5371" s="13"/>
      <c r="O5371" s="13"/>
      <c r="P5371" s="8">
        <v>21</v>
      </c>
      <c r="Q5371" s="8">
        <v>1790.82</v>
      </c>
      <c r="R5371" s="17">
        <f t="shared" si="334"/>
        <v>0</v>
      </c>
      <c r="S5371" s="18">
        <f t="shared" si="335"/>
        <v>1790.82</v>
      </c>
    </row>
    <row r="5372" spans="1:19" x14ac:dyDescent="0.25">
      <c r="A5372" s="7" t="s">
        <v>10822</v>
      </c>
      <c r="B5372" s="7" t="s">
        <v>10823</v>
      </c>
      <c r="C5372" s="7" t="s">
        <v>37</v>
      </c>
      <c r="D5372" s="7" t="s">
        <v>38</v>
      </c>
      <c r="E5372" s="7" t="s">
        <v>39</v>
      </c>
      <c r="F5372" s="8">
        <v>15</v>
      </c>
      <c r="G5372" s="8">
        <v>618.70000000000005</v>
      </c>
      <c r="H5372" s="8">
        <v>618.70000000000005</v>
      </c>
      <c r="I5372" s="8">
        <v>2</v>
      </c>
      <c r="J5372" s="8">
        <v>1237.4000000000001</v>
      </c>
      <c r="K5372" s="8">
        <v>618.70000000000005</v>
      </c>
      <c r="L5372" s="8">
        <f t="shared" si="332"/>
        <v>80.699999999999932</v>
      </c>
      <c r="M5372" s="8">
        <f t="shared" si="333"/>
        <v>538.00000000000011</v>
      </c>
      <c r="N5372" s="9"/>
      <c r="O5372" s="9"/>
      <c r="P5372" s="8">
        <v>15</v>
      </c>
      <c r="Q5372" s="8">
        <v>618.70000000000005</v>
      </c>
      <c r="R5372" s="17">
        <f t="shared" si="334"/>
        <v>0</v>
      </c>
      <c r="S5372" s="18">
        <f t="shared" si="335"/>
        <v>1237.4000000000001</v>
      </c>
    </row>
    <row r="5373" spans="1:19" x14ac:dyDescent="0.25">
      <c r="A5373" s="7" t="s">
        <v>10824</v>
      </c>
      <c r="B5373" s="7" t="s">
        <v>10825</v>
      </c>
      <c r="C5373" s="7" t="s">
        <v>37</v>
      </c>
      <c r="D5373" s="7" t="s">
        <v>38</v>
      </c>
      <c r="E5373" s="7" t="s">
        <v>39</v>
      </c>
      <c r="F5373" s="8">
        <v>15</v>
      </c>
      <c r="G5373" s="8">
        <v>3268.92</v>
      </c>
      <c r="H5373" s="8">
        <v>3268.92</v>
      </c>
      <c r="I5373" s="8">
        <v>1</v>
      </c>
      <c r="J5373" s="8">
        <v>3268.92</v>
      </c>
      <c r="K5373" s="8">
        <v>3268.92</v>
      </c>
      <c r="L5373" s="8">
        <f t="shared" si="332"/>
        <v>426.38086956521738</v>
      </c>
      <c r="M5373" s="8">
        <f t="shared" si="333"/>
        <v>2842.5391304347827</v>
      </c>
      <c r="N5373" s="13"/>
      <c r="O5373" s="13"/>
      <c r="P5373" s="8">
        <v>15</v>
      </c>
      <c r="Q5373" s="8">
        <v>3268.92</v>
      </c>
      <c r="R5373" s="17">
        <f t="shared" si="334"/>
        <v>0</v>
      </c>
      <c r="S5373" s="18">
        <f t="shared" si="335"/>
        <v>3268.92</v>
      </c>
    </row>
    <row r="5374" spans="1:19" x14ac:dyDescent="0.25">
      <c r="A5374" s="7" t="s">
        <v>10828</v>
      </c>
      <c r="B5374" s="7" t="s">
        <v>10829</v>
      </c>
      <c r="C5374" s="7" t="s">
        <v>7400</v>
      </c>
      <c r="D5374" s="7" t="s">
        <v>7401</v>
      </c>
      <c r="E5374" s="7" t="s">
        <v>7402</v>
      </c>
      <c r="F5374" s="8">
        <v>21</v>
      </c>
      <c r="G5374" s="8">
        <v>1260</v>
      </c>
      <c r="H5374" s="8">
        <v>1260</v>
      </c>
      <c r="I5374" s="8">
        <v>2</v>
      </c>
      <c r="J5374" s="8">
        <v>2519.9899999999998</v>
      </c>
      <c r="K5374" s="8">
        <v>1259.9949999999999</v>
      </c>
      <c r="L5374" s="8">
        <f t="shared" si="332"/>
        <v>218.67681818181813</v>
      </c>
      <c r="M5374" s="8">
        <f t="shared" si="333"/>
        <v>1041.3181818181818</v>
      </c>
      <c r="N5374" s="13"/>
      <c r="O5374" s="13"/>
      <c r="P5374" s="8">
        <v>21</v>
      </c>
      <c r="Q5374" s="8">
        <v>1259.9949999999999</v>
      </c>
      <c r="R5374" s="17">
        <f t="shared" si="334"/>
        <v>0</v>
      </c>
      <c r="S5374" s="18">
        <f t="shared" si="335"/>
        <v>2519.9899999999998</v>
      </c>
    </row>
    <row r="5375" spans="1:19" x14ac:dyDescent="0.25">
      <c r="A5375" s="7" t="s">
        <v>10830</v>
      </c>
      <c r="B5375" s="7" t="s">
        <v>10831</v>
      </c>
      <c r="C5375" s="7" t="s">
        <v>14</v>
      </c>
      <c r="D5375" s="7" t="s">
        <v>15</v>
      </c>
      <c r="E5375" s="7" t="s">
        <v>2322</v>
      </c>
      <c r="F5375" s="8">
        <v>21</v>
      </c>
      <c r="G5375" s="8">
        <v>202.55</v>
      </c>
      <c r="H5375" s="8">
        <v>202.55</v>
      </c>
      <c r="I5375" s="8">
        <v>10</v>
      </c>
      <c r="J5375" s="8">
        <v>2025.54</v>
      </c>
      <c r="K5375" s="8">
        <v>202.554</v>
      </c>
      <c r="L5375" s="8">
        <f t="shared" si="332"/>
        <v>35.153999999999996</v>
      </c>
      <c r="M5375" s="8">
        <f t="shared" si="333"/>
        <v>167.4</v>
      </c>
      <c r="N5375" s="9"/>
      <c r="O5375" s="9"/>
      <c r="P5375" s="8">
        <v>21</v>
      </c>
      <c r="Q5375" s="8">
        <v>202.554</v>
      </c>
      <c r="R5375" s="17">
        <f t="shared" si="334"/>
        <v>0</v>
      </c>
      <c r="S5375" s="18">
        <f t="shared" si="335"/>
        <v>2025.54</v>
      </c>
    </row>
    <row r="5376" spans="1:19" x14ac:dyDescent="0.25">
      <c r="A5376" s="7" t="s">
        <v>10834</v>
      </c>
      <c r="B5376" s="7" t="s">
        <v>10835</v>
      </c>
      <c r="C5376" s="7" t="s">
        <v>7400</v>
      </c>
      <c r="D5376" s="7" t="s">
        <v>7401</v>
      </c>
      <c r="E5376" s="7" t="s">
        <v>7402</v>
      </c>
      <c r="F5376" s="8">
        <v>21</v>
      </c>
      <c r="G5376" s="8">
        <v>1055.8599999999999</v>
      </c>
      <c r="H5376" s="8">
        <v>1055.8599999999999</v>
      </c>
      <c r="I5376" s="8">
        <v>1</v>
      </c>
      <c r="J5376" s="8">
        <v>1055.8599999999999</v>
      </c>
      <c r="K5376" s="8">
        <v>1055.8599999999999</v>
      </c>
      <c r="L5376" s="8">
        <f t="shared" si="332"/>
        <v>183.24842975206604</v>
      </c>
      <c r="M5376" s="8">
        <f t="shared" si="333"/>
        <v>872.61157024793386</v>
      </c>
      <c r="N5376" s="9"/>
      <c r="O5376" s="9"/>
      <c r="P5376" s="8">
        <v>21</v>
      </c>
      <c r="Q5376" s="8">
        <v>1055.8599999999999</v>
      </c>
      <c r="R5376" s="17">
        <f t="shared" si="334"/>
        <v>0</v>
      </c>
      <c r="S5376" s="18">
        <f t="shared" si="335"/>
        <v>1055.8599999999999</v>
      </c>
    </row>
    <row r="5377" spans="1:19" x14ac:dyDescent="0.25">
      <c r="A5377" s="7" t="s">
        <v>10836</v>
      </c>
      <c r="B5377" s="7" t="s">
        <v>10837</v>
      </c>
      <c r="C5377" s="7" t="s">
        <v>14</v>
      </c>
      <c r="D5377" s="7" t="s">
        <v>15</v>
      </c>
      <c r="E5377" s="7" t="s">
        <v>7231</v>
      </c>
      <c r="F5377" s="8">
        <v>21</v>
      </c>
      <c r="G5377" s="8">
        <v>19.239999999999998</v>
      </c>
      <c r="H5377" s="8">
        <v>19.239999999999998</v>
      </c>
      <c r="I5377" s="8">
        <v>1350</v>
      </c>
      <c r="J5377" s="8">
        <v>25972.650000000012</v>
      </c>
      <c r="K5377" s="8">
        <v>19.239000000000008</v>
      </c>
      <c r="L5377" s="8">
        <f t="shared" si="332"/>
        <v>3.3390000000000004</v>
      </c>
      <c r="M5377" s="8">
        <f t="shared" si="333"/>
        <v>15.900000000000007</v>
      </c>
      <c r="N5377" s="14">
        <v>12</v>
      </c>
      <c r="O5377" s="14">
        <v>19.241600000000002</v>
      </c>
      <c r="P5377" s="8">
        <v>21</v>
      </c>
      <c r="Q5377" s="8">
        <v>19.239000000000001</v>
      </c>
      <c r="R5377" s="17">
        <f t="shared" si="334"/>
        <v>25976.160000000003</v>
      </c>
      <c r="S5377" s="18">
        <f t="shared" si="335"/>
        <v>25972.650000000012</v>
      </c>
    </row>
    <row r="5378" spans="1:19" x14ac:dyDescent="0.25">
      <c r="A5378" s="7" t="s">
        <v>10842</v>
      </c>
      <c r="B5378" s="7" t="s">
        <v>10843</v>
      </c>
      <c r="C5378" s="7" t="s">
        <v>7539</v>
      </c>
      <c r="D5378" s="7" t="s">
        <v>7540</v>
      </c>
      <c r="E5378" s="7" t="s">
        <v>7541</v>
      </c>
      <c r="F5378" s="8">
        <v>21</v>
      </c>
      <c r="G5378" s="8">
        <v>734.47</v>
      </c>
      <c r="H5378" s="8">
        <v>734.47</v>
      </c>
      <c r="I5378" s="8">
        <v>3</v>
      </c>
      <c r="J5378" s="8">
        <v>2203.41</v>
      </c>
      <c r="K5378" s="8">
        <v>734.46999999999991</v>
      </c>
      <c r="L5378" s="8">
        <f t="shared" ref="L5378:L5441" si="336">K5378-M5378</f>
        <v>127.46999999999991</v>
      </c>
      <c r="M5378" s="8">
        <f t="shared" ref="M5378:M5441" si="337">K5378/((100+F5378)/100)</f>
        <v>607</v>
      </c>
      <c r="N5378" s="9"/>
      <c r="O5378" s="9"/>
      <c r="P5378" s="8">
        <v>21</v>
      </c>
      <c r="Q5378" s="8">
        <v>734.46999999999991</v>
      </c>
      <c r="R5378" s="17">
        <f t="shared" ref="R5378:R5441" si="338">I5378*O5378</f>
        <v>0</v>
      </c>
      <c r="S5378" s="18">
        <f t="shared" si="335"/>
        <v>2203.41</v>
      </c>
    </row>
    <row r="5379" spans="1:19" x14ac:dyDescent="0.25">
      <c r="A5379" s="7" t="s">
        <v>10846</v>
      </c>
      <c r="B5379" s="7" t="s">
        <v>10847</v>
      </c>
      <c r="C5379" s="7" t="s">
        <v>14</v>
      </c>
      <c r="D5379" s="7" t="s">
        <v>15</v>
      </c>
      <c r="E5379" s="7" t="s">
        <v>7231</v>
      </c>
      <c r="F5379" s="8">
        <v>21</v>
      </c>
      <c r="G5379" s="8">
        <v>61.71</v>
      </c>
      <c r="H5379" s="8">
        <v>61.71</v>
      </c>
      <c r="I5379" s="8">
        <v>10</v>
      </c>
      <c r="J5379" s="8">
        <v>617.09</v>
      </c>
      <c r="K5379" s="8">
        <v>61.709000000000003</v>
      </c>
      <c r="L5379" s="8">
        <f t="shared" si="336"/>
        <v>10.709826446280992</v>
      </c>
      <c r="M5379" s="8">
        <f t="shared" si="337"/>
        <v>50.999173553719011</v>
      </c>
      <c r="N5379" s="9"/>
      <c r="O5379" s="9"/>
      <c r="P5379" s="8">
        <v>21</v>
      </c>
      <c r="Q5379" s="8">
        <v>61.709000000000003</v>
      </c>
      <c r="R5379" s="17">
        <f t="shared" si="338"/>
        <v>0</v>
      </c>
      <c r="S5379" s="18">
        <f t="shared" ref="S5379:S5442" si="339">J5379</f>
        <v>617.09</v>
      </c>
    </row>
    <row r="5380" spans="1:19" x14ac:dyDescent="0.25">
      <c r="A5380" s="7" t="s">
        <v>10850</v>
      </c>
      <c r="B5380" s="7" t="s">
        <v>10851</v>
      </c>
      <c r="C5380" s="7" t="s">
        <v>7400</v>
      </c>
      <c r="D5380" s="7" t="s">
        <v>7401</v>
      </c>
      <c r="E5380" s="7" t="s">
        <v>7402</v>
      </c>
      <c r="F5380" s="8">
        <v>21</v>
      </c>
      <c r="G5380" s="8">
        <v>759.05</v>
      </c>
      <c r="H5380" s="8">
        <v>759.05</v>
      </c>
      <c r="I5380" s="8">
        <v>1</v>
      </c>
      <c r="J5380" s="8">
        <v>759.05</v>
      </c>
      <c r="K5380" s="8">
        <v>759.05</v>
      </c>
      <c r="L5380" s="8">
        <f t="shared" si="336"/>
        <v>131.73595041322312</v>
      </c>
      <c r="M5380" s="8">
        <f t="shared" si="337"/>
        <v>627.31404958677683</v>
      </c>
      <c r="N5380" s="9"/>
      <c r="O5380" s="9"/>
      <c r="P5380" s="8">
        <v>21</v>
      </c>
      <c r="Q5380" s="8">
        <v>759.05</v>
      </c>
      <c r="R5380" s="17">
        <f t="shared" si="338"/>
        <v>0</v>
      </c>
      <c r="S5380" s="18">
        <f t="shared" si="339"/>
        <v>759.05</v>
      </c>
    </row>
    <row r="5381" spans="1:19" x14ac:dyDescent="0.25">
      <c r="A5381" s="7" t="s">
        <v>10856</v>
      </c>
      <c r="B5381" s="7" t="s">
        <v>10857</v>
      </c>
      <c r="C5381" s="7" t="s">
        <v>7400</v>
      </c>
      <c r="D5381" s="7" t="s">
        <v>7401</v>
      </c>
      <c r="E5381" s="7" t="s">
        <v>7402</v>
      </c>
      <c r="F5381" s="8">
        <v>15</v>
      </c>
      <c r="G5381" s="8">
        <v>76.5</v>
      </c>
      <c r="H5381" s="8">
        <v>76.5</v>
      </c>
      <c r="I5381" s="8">
        <v>30</v>
      </c>
      <c r="J5381" s="8">
        <v>2295.0100000000002</v>
      </c>
      <c r="K5381" s="8">
        <v>76.500333333333344</v>
      </c>
      <c r="L5381" s="8">
        <f t="shared" si="336"/>
        <v>9.9783043478260822</v>
      </c>
      <c r="M5381" s="8">
        <f t="shared" si="337"/>
        <v>66.522028985507262</v>
      </c>
      <c r="N5381" s="9"/>
      <c r="O5381" s="9"/>
      <c r="P5381" s="8">
        <v>15</v>
      </c>
      <c r="Q5381" s="8">
        <v>76.500333333333344</v>
      </c>
      <c r="R5381" s="17">
        <f t="shared" si="338"/>
        <v>0</v>
      </c>
      <c r="S5381" s="18">
        <f t="shared" si="339"/>
        <v>2295.0100000000002</v>
      </c>
    </row>
    <row r="5382" spans="1:19" x14ac:dyDescent="0.25">
      <c r="A5382" s="7" t="s">
        <v>10864</v>
      </c>
      <c r="B5382" s="7" t="s">
        <v>10865</v>
      </c>
      <c r="C5382" s="7" t="s">
        <v>37</v>
      </c>
      <c r="D5382" s="7" t="s">
        <v>38</v>
      </c>
      <c r="E5382" s="7" t="s">
        <v>39</v>
      </c>
      <c r="F5382" s="8">
        <v>15</v>
      </c>
      <c r="G5382" s="8">
        <v>516.35</v>
      </c>
      <c r="H5382" s="8">
        <v>516.35</v>
      </c>
      <c r="I5382" s="8">
        <v>2</v>
      </c>
      <c r="J5382" s="8">
        <v>1032.7</v>
      </c>
      <c r="K5382" s="8">
        <v>516.35</v>
      </c>
      <c r="L5382" s="8">
        <f t="shared" si="336"/>
        <v>67.349999999999966</v>
      </c>
      <c r="M5382" s="8">
        <f t="shared" si="337"/>
        <v>449.00000000000006</v>
      </c>
      <c r="N5382" s="13"/>
      <c r="O5382" s="13"/>
      <c r="P5382" s="8">
        <v>15</v>
      </c>
      <c r="Q5382" s="8">
        <v>516.35</v>
      </c>
      <c r="R5382" s="17">
        <f t="shared" si="338"/>
        <v>0</v>
      </c>
      <c r="S5382" s="18">
        <f t="shared" si="339"/>
        <v>1032.7</v>
      </c>
    </row>
    <row r="5383" spans="1:19" x14ac:dyDescent="0.25">
      <c r="A5383" s="7" t="s">
        <v>10872</v>
      </c>
      <c r="B5383" s="7" t="s">
        <v>10873</v>
      </c>
      <c r="C5383" s="7" t="s">
        <v>5229</v>
      </c>
      <c r="D5383" s="7" t="s">
        <v>5230</v>
      </c>
      <c r="E5383" s="7" t="s">
        <v>8155</v>
      </c>
      <c r="F5383" s="8">
        <v>21</v>
      </c>
      <c r="G5383" s="8">
        <v>3388</v>
      </c>
      <c r="H5383" s="8">
        <v>3388</v>
      </c>
      <c r="I5383" s="8">
        <v>32</v>
      </c>
      <c r="J5383" s="8">
        <v>108416</v>
      </c>
      <c r="K5383" s="8">
        <v>3388</v>
      </c>
      <c r="L5383" s="8">
        <f t="shared" si="336"/>
        <v>588</v>
      </c>
      <c r="M5383" s="8">
        <f t="shared" si="337"/>
        <v>2800</v>
      </c>
      <c r="N5383" s="9"/>
      <c r="O5383" s="9"/>
      <c r="P5383" s="8">
        <v>21</v>
      </c>
      <c r="Q5383" s="8">
        <v>3388</v>
      </c>
      <c r="R5383" s="17">
        <f t="shared" si="338"/>
        <v>0</v>
      </c>
      <c r="S5383" s="18">
        <f t="shared" si="339"/>
        <v>108416</v>
      </c>
    </row>
    <row r="5384" spans="1:19" x14ac:dyDescent="0.25">
      <c r="A5384" s="7" t="s">
        <v>10874</v>
      </c>
      <c r="B5384" s="7" t="s">
        <v>10875</v>
      </c>
      <c r="C5384" s="7" t="s">
        <v>14</v>
      </c>
      <c r="D5384" s="7" t="s">
        <v>15</v>
      </c>
      <c r="E5384" s="7" t="s">
        <v>7518</v>
      </c>
      <c r="F5384" s="8">
        <v>21</v>
      </c>
      <c r="G5384" s="8">
        <v>767.75</v>
      </c>
      <c r="H5384" s="8">
        <v>767.75</v>
      </c>
      <c r="I5384" s="8">
        <v>1</v>
      </c>
      <c r="J5384" s="8">
        <v>767.75</v>
      </c>
      <c r="K5384" s="8">
        <v>767.75</v>
      </c>
      <c r="L5384" s="8">
        <f t="shared" si="336"/>
        <v>133.24586776859508</v>
      </c>
      <c r="M5384" s="8">
        <f t="shared" si="337"/>
        <v>634.50413223140492</v>
      </c>
      <c r="N5384" s="9"/>
      <c r="O5384" s="9"/>
      <c r="P5384" s="8">
        <v>21</v>
      </c>
      <c r="Q5384" s="8">
        <v>767.75</v>
      </c>
      <c r="R5384" s="17">
        <f t="shared" si="338"/>
        <v>0</v>
      </c>
      <c r="S5384" s="18">
        <f t="shared" si="339"/>
        <v>767.75</v>
      </c>
    </row>
    <row r="5385" spans="1:19" x14ac:dyDescent="0.25">
      <c r="A5385" s="7" t="s">
        <v>10878</v>
      </c>
      <c r="B5385" s="7" t="s">
        <v>10879</v>
      </c>
      <c r="C5385" s="7" t="s">
        <v>185</v>
      </c>
      <c r="D5385" s="7" t="s">
        <v>186</v>
      </c>
      <c r="E5385" s="7" t="s">
        <v>187</v>
      </c>
      <c r="F5385" s="8">
        <v>21</v>
      </c>
      <c r="G5385" s="8">
        <v>91.96</v>
      </c>
      <c r="H5385" s="8">
        <v>91.96</v>
      </c>
      <c r="I5385" s="8">
        <v>4116</v>
      </c>
      <c r="J5385" s="8">
        <v>378507.3600000001</v>
      </c>
      <c r="K5385" s="8">
        <v>91.960000000000022</v>
      </c>
      <c r="L5385" s="8">
        <f t="shared" si="336"/>
        <v>15.960000000000008</v>
      </c>
      <c r="M5385" s="8">
        <f t="shared" si="337"/>
        <v>76.000000000000014</v>
      </c>
      <c r="N5385" s="14">
        <v>12</v>
      </c>
      <c r="O5385" s="14">
        <v>85.12</v>
      </c>
      <c r="P5385" s="8">
        <v>21</v>
      </c>
      <c r="Q5385" s="8">
        <v>91.960000000000008</v>
      </c>
      <c r="R5385" s="17">
        <f t="shared" si="338"/>
        <v>350353.92000000004</v>
      </c>
      <c r="S5385" s="18">
        <f t="shared" si="339"/>
        <v>378507.3600000001</v>
      </c>
    </row>
    <row r="5386" spans="1:19" x14ac:dyDescent="0.25">
      <c r="A5386" s="7" t="s">
        <v>10880</v>
      </c>
      <c r="B5386" s="7" t="s">
        <v>10881</v>
      </c>
      <c r="C5386" s="7" t="s">
        <v>14</v>
      </c>
      <c r="D5386" s="7" t="s">
        <v>15</v>
      </c>
      <c r="E5386" s="7" t="s">
        <v>2322</v>
      </c>
      <c r="F5386" s="8">
        <v>21</v>
      </c>
      <c r="G5386" s="8">
        <v>0.37</v>
      </c>
      <c r="H5386" s="8">
        <v>0.37</v>
      </c>
      <c r="I5386" s="8">
        <v>23000</v>
      </c>
      <c r="J5386" s="8">
        <v>8515.98</v>
      </c>
      <c r="K5386" s="8">
        <v>0.37025999999999998</v>
      </c>
      <c r="L5386" s="8">
        <f t="shared" si="336"/>
        <v>6.4259999999999984E-2</v>
      </c>
      <c r="M5386" s="8">
        <f t="shared" si="337"/>
        <v>0.30599999999999999</v>
      </c>
      <c r="N5386" s="13"/>
      <c r="O5386" s="13"/>
      <c r="P5386" s="8">
        <v>21</v>
      </c>
      <c r="Q5386" s="8">
        <v>0.37025999999999998</v>
      </c>
      <c r="R5386" s="17">
        <f t="shared" si="338"/>
        <v>0</v>
      </c>
      <c r="S5386" s="18">
        <f t="shared" si="339"/>
        <v>8515.98</v>
      </c>
    </row>
    <row r="5387" spans="1:19" x14ac:dyDescent="0.25">
      <c r="A5387" s="7" t="s">
        <v>10882</v>
      </c>
      <c r="B5387" s="7" t="s">
        <v>10883</v>
      </c>
      <c r="C5387" s="7" t="s">
        <v>7205</v>
      </c>
      <c r="D5387" s="7" t="s">
        <v>7206</v>
      </c>
      <c r="E5387" s="7" t="s">
        <v>7207</v>
      </c>
      <c r="F5387" s="8">
        <v>21</v>
      </c>
      <c r="G5387" s="8">
        <v>6.05</v>
      </c>
      <c r="H5387" s="8">
        <v>6.05</v>
      </c>
      <c r="I5387" s="8">
        <v>8600</v>
      </c>
      <c r="J5387" s="8">
        <v>52030</v>
      </c>
      <c r="K5387" s="8">
        <v>6.05</v>
      </c>
      <c r="L5387" s="8">
        <f t="shared" si="336"/>
        <v>1.0499999999999998</v>
      </c>
      <c r="M5387" s="8">
        <f t="shared" si="337"/>
        <v>5</v>
      </c>
      <c r="N5387" s="14">
        <v>12</v>
      </c>
      <c r="O5387" s="14">
        <v>5.6</v>
      </c>
      <c r="P5387" s="8">
        <v>21</v>
      </c>
      <c r="Q5387" s="8">
        <v>6.05</v>
      </c>
      <c r="R5387" s="17">
        <f t="shared" si="338"/>
        <v>48160</v>
      </c>
      <c r="S5387" s="18">
        <f t="shared" si="339"/>
        <v>52030</v>
      </c>
    </row>
    <row r="5388" spans="1:19" x14ac:dyDescent="0.25">
      <c r="A5388" s="7" t="s">
        <v>10884</v>
      </c>
      <c r="B5388" s="7" t="s">
        <v>10885</v>
      </c>
      <c r="C5388" s="7" t="s">
        <v>7400</v>
      </c>
      <c r="D5388" s="7" t="s">
        <v>7401</v>
      </c>
      <c r="E5388" s="7" t="s">
        <v>7402</v>
      </c>
      <c r="F5388" s="8">
        <v>15</v>
      </c>
      <c r="G5388" s="8">
        <v>59</v>
      </c>
      <c r="H5388" s="8">
        <v>59</v>
      </c>
      <c r="I5388" s="8">
        <v>20</v>
      </c>
      <c r="J5388" s="8">
        <v>1179.99</v>
      </c>
      <c r="K5388" s="8">
        <v>58.999499999999998</v>
      </c>
      <c r="L5388" s="8">
        <f t="shared" si="336"/>
        <v>7.695586956521737</v>
      </c>
      <c r="M5388" s="8">
        <f t="shared" si="337"/>
        <v>51.303913043478261</v>
      </c>
      <c r="N5388" s="9"/>
      <c r="O5388" s="9"/>
      <c r="P5388" s="8">
        <v>15</v>
      </c>
      <c r="Q5388" s="8">
        <v>58.999499999999998</v>
      </c>
      <c r="R5388" s="17">
        <f t="shared" si="338"/>
        <v>0</v>
      </c>
      <c r="S5388" s="18">
        <f t="shared" si="339"/>
        <v>1179.99</v>
      </c>
    </row>
    <row r="5389" spans="1:19" x14ac:dyDescent="0.25">
      <c r="A5389" s="7" t="s">
        <v>10886</v>
      </c>
      <c r="B5389" s="7" t="s">
        <v>10887</v>
      </c>
      <c r="C5389" s="7" t="s">
        <v>14</v>
      </c>
      <c r="D5389" s="7" t="s">
        <v>15</v>
      </c>
      <c r="E5389" s="7" t="s">
        <v>8931</v>
      </c>
      <c r="F5389" s="8">
        <v>21</v>
      </c>
      <c r="G5389" s="8">
        <v>45.98</v>
      </c>
      <c r="H5389" s="8">
        <v>45.98</v>
      </c>
      <c r="I5389" s="8">
        <v>970</v>
      </c>
      <c r="J5389" s="8">
        <v>44600.6</v>
      </c>
      <c r="K5389" s="8">
        <v>45.98</v>
      </c>
      <c r="L5389" s="8">
        <f t="shared" si="336"/>
        <v>7.9799999999999969</v>
      </c>
      <c r="M5389" s="8">
        <f t="shared" si="337"/>
        <v>38</v>
      </c>
      <c r="N5389" s="9"/>
      <c r="O5389" s="9"/>
      <c r="P5389" s="8">
        <v>21</v>
      </c>
      <c r="Q5389" s="8">
        <v>45.98</v>
      </c>
      <c r="R5389" s="17">
        <f t="shared" si="338"/>
        <v>0</v>
      </c>
      <c r="S5389" s="18">
        <f t="shared" si="339"/>
        <v>44600.6</v>
      </c>
    </row>
    <row r="5390" spans="1:19" x14ac:dyDescent="0.25">
      <c r="A5390" s="7" t="s">
        <v>10888</v>
      </c>
      <c r="B5390" s="7" t="s">
        <v>10889</v>
      </c>
      <c r="C5390" s="7" t="s">
        <v>37</v>
      </c>
      <c r="D5390" s="7" t="s">
        <v>38</v>
      </c>
      <c r="E5390" s="7" t="s">
        <v>39</v>
      </c>
      <c r="F5390" s="8">
        <v>15</v>
      </c>
      <c r="G5390" s="8">
        <v>11210.38</v>
      </c>
      <c r="H5390" s="8">
        <v>11210.38</v>
      </c>
      <c r="I5390" s="8">
        <v>2</v>
      </c>
      <c r="J5390" s="8">
        <v>22420.76</v>
      </c>
      <c r="K5390" s="8">
        <v>11210.38</v>
      </c>
      <c r="L5390" s="8">
        <f t="shared" si="336"/>
        <v>1462.2234782608684</v>
      </c>
      <c r="M5390" s="8">
        <f t="shared" si="337"/>
        <v>9748.1565217391308</v>
      </c>
      <c r="N5390" s="9"/>
      <c r="O5390" s="9"/>
      <c r="P5390" s="8">
        <v>15</v>
      </c>
      <c r="Q5390" s="8">
        <v>11210.38</v>
      </c>
      <c r="R5390" s="17">
        <f t="shared" si="338"/>
        <v>0</v>
      </c>
      <c r="S5390" s="18">
        <f t="shared" si="339"/>
        <v>22420.76</v>
      </c>
    </row>
    <row r="5391" spans="1:19" x14ac:dyDescent="0.25">
      <c r="A5391" s="7" t="s">
        <v>10890</v>
      </c>
      <c r="B5391" s="7" t="s">
        <v>10891</v>
      </c>
      <c r="C5391" s="7" t="s">
        <v>37</v>
      </c>
      <c r="D5391" s="7" t="s">
        <v>38</v>
      </c>
      <c r="E5391" s="7" t="s">
        <v>39</v>
      </c>
      <c r="F5391" s="8">
        <v>15</v>
      </c>
      <c r="G5391" s="8">
        <v>12106.99</v>
      </c>
      <c r="H5391" s="8">
        <v>12106.99</v>
      </c>
      <c r="I5391" s="8">
        <v>2</v>
      </c>
      <c r="J5391" s="8">
        <v>24213.98</v>
      </c>
      <c r="K5391" s="8">
        <v>12106.99</v>
      </c>
      <c r="L5391" s="8">
        <f t="shared" si="336"/>
        <v>1579.1726086956514</v>
      </c>
      <c r="M5391" s="8">
        <f t="shared" si="337"/>
        <v>10527.817391304348</v>
      </c>
      <c r="N5391" s="9"/>
      <c r="O5391" s="9"/>
      <c r="P5391" s="8">
        <v>15</v>
      </c>
      <c r="Q5391" s="8">
        <v>12106.99</v>
      </c>
      <c r="R5391" s="17">
        <f t="shared" si="338"/>
        <v>0</v>
      </c>
      <c r="S5391" s="18">
        <f t="shared" si="339"/>
        <v>24213.98</v>
      </c>
    </row>
    <row r="5392" spans="1:19" x14ac:dyDescent="0.25">
      <c r="A5392" s="7" t="s">
        <v>10894</v>
      </c>
      <c r="B5392" s="7" t="s">
        <v>10895</v>
      </c>
      <c r="C5392" s="7" t="s">
        <v>185</v>
      </c>
      <c r="D5392" s="7" t="s">
        <v>186</v>
      </c>
      <c r="E5392" s="7" t="s">
        <v>187</v>
      </c>
      <c r="F5392" s="8">
        <v>21</v>
      </c>
      <c r="G5392" s="8">
        <v>4200.53</v>
      </c>
      <c r="H5392" s="8">
        <v>4200.53</v>
      </c>
      <c r="I5392" s="8">
        <v>20</v>
      </c>
      <c r="J5392" s="8">
        <v>84010.54</v>
      </c>
      <c r="K5392" s="8">
        <v>4200.527</v>
      </c>
      <c r="L5392" s="8">
        <f t="shared" si="336"/>
        <v>729.01708264462786</v>
      </c>
      <c r="M5392" s="8">
        <f t="shared" si="337"/>
        <v>3471.5099173553722</v>
      </c>
      <c r="N5392" s="13"/>
      <c r="O5392" s="13"/>
      <c r="P5392" s="8">
        <v>21</v>
      </c>
      <c r="Q5392" s="8">
        <v>4200.527</v>
      </c>
      <c r="R5392" s="17">
        <f t="shared" si="338"/>
        <v>0</v>
      </c>
      <c r="S5392" s="18">
        <f t="shared" si="339"/>
        <v>84010.54</v>
      </c>
    </row>
    <row r="5393" spans="1:19" x14ac:dyDescent="0.25">
      <c r="A5393" s="7" t="s">
        <v>10900</v>
      </c>
      <c r="B5393" s="7" t="s">
        <v>10901</v>
      </c>
      <c r="C5393" s="7" t="s">
        <v>14</v>
      </c>
      <c r="D5393" s="7" t="s">
        <v>15</v>
      </c>
      <c r="E5393" s="7" t="s">
        <v>2322</v>
      </c>
      <c r="F5393" s="8">
        <v>21</v>
      </c>
      <c r="G5393" s="8">
        <v>1788.56</v>
      </c>
      <c r="H5393" s="8">
        <v>1788.56</v>
      </c>
      <c r="I5393" s="8">
        <v>10</v>
      </c>
      <c r="J5393" s="8">
        <v>17885.57</v>
      </c>
      <c r="K5393" s="8">
        <v>1788.557</v>
      </c>
      <c r="L5393" s="8">
        <f t="shared" si="336"/>
        <v>310.41071900826432</v>
      </c>
      <c r="M5393" s="8">
        <f t="shared" si="337"/>
        <v>1478.1462809917357</v>
      </c>
      <c r="N5393" s="9"/>
      <c r="O5393" s="9"/>
      <c r="P5393" s="8">
        <v>21</v>
      </c>
      <c r="Q5393" s="8">
        <v>1788.557</v>
      </c>
      <c r="R5393" s="17">
        <f t="shared" si="338"/>
        <v>0</v>
      </c>
      <c r="S5393" s="18">
        <f t="shared" si="339"/>
        <v>17885.57</v>
      </c>
    </row>
    <row r="5394" spans="1:19" x14ac:dyDescent="0.25">
      <c r="A5394" s="7" t="s">
        <v>10904</v>
      </c>
      <c r="B5394" s="7" t="s">
        <v>10905</v>
      </c>
      <c r="C5394" s="7" t="s">
        <v>14</v>
      </c>
      <c r="D5394" s="7" t="s">
        <v>15</v>
      </c>
      <c r="E5394" s="7" t="s">
        <v>7231</v>
      </c>
      <c r="F5394" s="8">
        <v>21</v>
      </c>
      <c r="G5394" s="8">
        <v>27.33</v>
      </c>
      <c r="H5394" s="8">
        <v>27.33</v>
      </c>
      <c r="I5394" s="8">
        <v>100</v>
      </c>
      <c r="J5394" s="8">
        <v>2733.39</v>
      </c>
      <c r="K5394" s="8">
        <v>27.3339</v>
      </c>
      <c r="L5394" s="8">
        <f t="shared" si="336"/>
        <v>4.7439</v>
      </c>
      <c r="M5394" s="8">
        <f t="shared" si="337"/>
        <v>22.59</v>
      </c>
      <c r="N5394" s="9"/>
      <c r="O5394" s="9"/>
      <c r="P5394" s="8">
        <v>21</v>
      </c>
      <c r="Q5394" s="8">
        <v>27.3339</v>
      </c>
      <c r="R5394" s="17">
        <f t="shared" si="338"/>
        <v>0</v>
      </c>
      <c r="S5394" s="18">
        <f t="shared" si="339"/>
        <v>2733.39</v>
      </c>
    </row>
    <row r="5395" spans="1:19" x14ac:dyDescent="0.25">
      <c r="A5395" s="7" t="s">
        <v>10906</v>
      </c>
      <c r="B5395" s="7" t="s">
        <v>10907</v>
      </c>
      <c r="C5395" s="7" t="s">
        <v>14</v>
      </c>
      <c r="D5395" s="7" t="s">
        <v>15</v>
      </c>
      <c r="E5395" s="7" t="s">
        <v>2322</v>
      </c>
      <c r="F5395" s="8">
        <v>21</v>
      </c>
      <c r="G5395" s="8">
        <v>953.14</v>
      </c>
      <c r="H5395" s="8">
        <v>953.14</v>
      </c>
      <c r="I5395" s="8">
        <v>12</v>
      </c>
      <c r="J5395" s="8">
        <v>11437.68</v>
      </c>
      <c r="K5395" s="8">
        <v>953.14</v>
      </c>
      <c r="L5395" s="8">
        <f t="shared" si="336"/>
        <v>165.4209917355372</v>
      </c>
      <c r="M5395" s="8">
        <f t="shared" si="337"/>
        <v>787.71900826446279</v>
      </c>
      <c r="N5395" s="9"/>
      <c r="O5395" s="9"/>
      <c r="P5395" s="8">
        <v>21</v>
      </c>
      <c r="Q5395" s="8">
        <v>953.14</v>
      </c>
      <c r="R5395" s="17">
        <f t="shared" si="338"/>
        <v>0</v>
      </c>
      <c r="S5395" s="18">
        <f t="shared" si="339"/>
        <v>11437.68</v>
      </c>
    </row>
    <row r="5396" spans="1:19" x14ac:dyDescent="0.25">
      <c r="A5396" s="7" t="s">
        <v>10908</v>
      </c>
      <c r="B5396" s="7" t="s">
        <v>10909</v>
      </c>
      <c r="C5396" s="7" t="s">
        <v>37</v>
      </c>
      <c r="D5396" s="7" t="s">
        <v>38</v>
      </c>
      <c r="E5396" s="7" t="s">
        <v>39</v>
      </c>
      <c r="F5396" s="8">
        <v>15</v>
      </c>
      <c r="G5396" s="8">
        <v>1195.47</v>
      </c>
      <c r="H5396" s="8">
        <v>1195.47</v>
      </c>
      <c r="I5396" s="8">
        <v>1</v>
      </c>
      <c r="J5396" s="8">
        <v>1195.47</v>
      </c>
      <c r="K5396" s="8">
        <v>1195.47</v>
      </c>
      <c r="L5396" s="8">
        <f t="shared" si="336"/>
        <v>155.93086956521734</v>
      </c>
      <c r="M5396" s="8">
        <f t="shared" si="337"/>
        <v>1039.5391304347827</v>
      </c>
      <c r="N5396" s="9"/>
      <c r="O5396" s="9"/>
      <c r="P5396" s="8">
        <v>15</v>
      </c>
      <c r="Q5396" s="8">
        <v>1195.47</v>
      </c>
      <c r="R5396" s="17">
        <f t="shared" si="338"/>
        <v>0</v>
      </c>
      <c r="S5396" s="18">
        <f t="shared" si="339"/>
        <v>1195.47</v>
      </c>
    </row>
    <row r="5397" spans="1:19" x14ac:dyDescent="0.25">
      <c r="A5397" s="7" t="s">
        <v>10918</v>
      </c>
      <c r="B5397" s="7" t="s">
        <v>10919</v>
      </c>
      <c r="C5397" s="7" t="s">
        <v>7400</v>
      </c>
      <c r="D5397" s="7" t="s">
        <v>7401</v>
      </c>
      <c r="E5397" s="7" t="s">
        <v>7402</v>
      </c>
      <c r="F5397" s="8">
        <v>21</v>
      </c>
      <c r="G5397" s="8">
        <v>1492.78</v>
      </c>
      <c r="H5397" s="8">
        <v>1492.78</v>
      </c>
      <c r="I5397" s="8">
        <v>2</v>
      </c>
      <c r="J5397" s="8">
        <v>2985.55</v>
      </c>
      <c r="K5397" s="8">
        <v>1492.7750000000001</v>
      </c>
      <c r="L5397" s="8">
        <f t="shared" si="336"/>
        <v>259.07665289256192</v>
      </c>
      <c r="M5397" s="8">
        <f t="shared" si="337"/>
        <v>1233.6983471074382</v>
      </c>
      <c r="N5397" s="13"/>
      <c r="O5397" s="13"/>
      <c r="P5397" s="8">
        <v>21</v>
      </c>
      <c r="Q5397" s="8">
        <v>1492.7750000000001</v>
      </c>
      <c r="R5397" s="17">
        <f t="shared" si="338"/>
        <v>0</v>
      </c>
      <c r="S5397" s="18">
        <f t="shared" si="339"/>
        <v>2985.55</v>
      </c>
    </row>
    <row r="5398" spans="1:19" x14ac:dyDescent="0.25">
      <c r="A5398" s="7" t="s">
        <v>10924</v>
      </c>
      <c r="B5398" s="7" t="s">
        <v>10925</v>
      </c>
      <c r="C5398" s="7" t="s">
        <v>7886</v>
      </c>
      <c r="D5398" s="7" t="s">
        <v>7887</v>
      </c>
      <c r="E5398" s="7" t="s">
        <v>7888</v>
      </c>
      <c r="F5398" s="8">
        <v>21</v>
      </c>
      <c r="G5398" s="8">
        <v>39.93</v>
      </c>
      <c r="H5398" s="8">
        <v>39.93</v>
      </c>
      <c r="I5398" s="8">
        <v>60</v>
      </c>
      <c r="J5398" s="8">
        <v>2395.8000000000002</v>
      </c>
      <c r="K5398" s="8">
        <v>39.93</v>
      </c>
      <c r="L5398" s="8">
        <f t="shared" si="336"/>
        <v>6.93</v>
      </c>
      <c r="M5398" s="8">
        <f t="shared" si="337"/>
        <v>33</v>
      </c>
      <c r="N5398" s="9"/>
      <c r="O5398" s="9"/>
      <c r="P5398" s="8">
        <v>21</v>
      </c>
      <c r="Q5398" s="8">
        <v>39.93</v>
      </c>
      <c r="R5398" s="17">
        <f t="shared" si="338"/>
        <v>0</v>
      </c>
      <c r="S5398" s="18">
        <f t="shared" si="339"/>
        <v>2395.8000000000002</v>
      </c>
    </row>
    <row r="5399" spans="1:19" x14ac:dyDescent="0.25">
      <c r="A5399" s="7" t="s">
        <v>10932</v>
      </c>
      <c r="B5399" s="7" t="s">
        <v>10933</v>
      </c>
      <c r="C5399" s="7" t="s">
        <v>14</v>
      </c>
      <c r="D5399" s="7" t="s">
        <v>15</v>
      </c>
      <c r="E5399" s="7" t="s">
        <v>7231</v>
      </c>
      <c r="F5399" s="8">
        <v>15</v>
      </c>
      <c r="G5399" s="8">
        <v>604.1</v>
      </c>
      <c r="H5399" s="8">
        <v>604.1</v>
      </c>
      <c r="I5399" s="8">
        <v>10</v>
      </c>
      <c r="J5399" s="8">
        <v>6040.95</v>
      </c>
      <c r="K5399" s="8">
        <v>604.09500000000003</v>
      </c>
      <c r="L5399" s="8">
        <f t="shared" si="336"/>
        <v>78.794999999999959</v>
      </c>
      <c r="M5399" s="8">
        <f t="shared" si="337"/>
        <v>525.30000000000007</v>
      </c>
      <c r="N5399" s="9"/>
      <c r="O5399" s="9"/>
      <c r="P5399" s="8">
        <v>15</v>
      </c>
      <c r="Q5399" s="8">
        <v>604.09500000000003</v>
      </c>
      <c r="R5399" s="17">
        <f t="shared" si="338"/>
        <v>0</v>
      </c>
      <c r="S5399" s="18">
        <f t="shared" si="339"/>
        <v>6040.95</v>
      </c>
    </row>
    <row r="5400" spans="1:19" x14ac:dyDescent="0.25">
      <c r="A5400" s="7" t="s">
        <v>10936</v>
      </c>
      <c r="B5400" s="7" t="s">
        <v>10937</v>
      </c>
      <c r="C5400" s="7" t="s">
        <v>7539</v>
      </c>
      <c r="D5400" s="7" t="s">
        <v>7540</v>
      </c>
      <c r="E5400" s="7" t="s">
        <v>7798</v>
      </c>
      <c r="F5400" s="8">
        <v>21</v>
      </c>
      <c r="G5400" s="8">
        <v>5.3</v>
      </c>
      <c r="H5400" s="8">
        <v>5.3</v>
      </c>
      <c r="I5400" s="8">
        <v>4800</v>
      </c>
      <c r="J5400" s="8">
        <v>25459</v>
      </c>
      <c r="K5400" s="8">
        <v>5.3039583333333331</v>
      </c>
      <c r="L5400" s="8">
        <f t="shared" si="336"/>
        <v>0.92052169421487573</v>
      </c>
      <c r="M5400" s="8">
        <f t="shared" si="337"/>
        <v>4.3834366391184574</v>
      </c>
      <c r="N5400" s="9"/>
      <c r="O5400" s="9"/>
      <c r="P5400" s="8">
        <v>21</v>
      </c>
      <c r="Q5400" s="8">
        <v>5.3039583333333331</v>
      </c>
      <c r="R5400" s="17">
        <f t="shared" si="338"/>
        <v>0</v>
      </c>
      <c r="S5400" s="18">
        <f t="shared" si="339"/>
        <v>25459</v>
      </c>
    </row>
    <row r="5401" spans="1:19" x14ac:dyDescent="0.25">
      <c r="A5401" s="7" t="s">
        <v>10940</v>
      </c>
      <c r="B5401" s="7" t="s">
        <v>10941</v>
      </c>
      <c r="C5401" s="7" t="s">
        <v>14</v>
      </c>
      <c r="D5401" s="7" t="s">
        <v>15</v>
      </c>
      <c r="E5401" s="7" t="s">
        <v>2322</v>
      </c>
      <c r="F5401" s="8">
        <v>21</v>
      </c>
      <c r="G5401" s="8">
        <v>617.1</v>
      </c>
      <c r="H5401" s="8">
        <v>617.1</v>
      </c>
      <c r="I5401" s="8">
        <v>2</v>
      </c>
      <c r="J5401" s="8">
        <v>1234.2</v>
      </c>
      <c r="K5401" s="8">
        <v>617.1</v>
      </c>
      <c r="L5401" s="8">
        <f t="shared" si="336"/>
        <v>107.09999999999997</v>
      </c>
      <c r="M5401" s="8">
        <f t="shared" si="337"/>
        <v>510.00000000000006</v>
      </c>
      <c r="N5401" s="9"/>
      <c r="O5401" s="9"/>
      <c r="P5401" s="8">
        <v>21</v>
      </c>
      <c r="Q5401" s="8">
        <v>617.1</v>
      </c>
      <c r="R5401" s="17">
        <f t="shared" si="338"/>
        <v>0</v>
      </c>
      <c r="S5401" s="18">
        <f t="shared" si="339"/>
        <v>1234.2</v>
      </c>
    </row>
    <row r="5402" spans="1:19" x14ac:dyDescent="0.25">
      <c r="A5402" s="7" t="s">
        <v>10946</v>
      </c>
      <c r="B5402" s="7" t="s">
        <v>10947</v>
      </c>
      <c r="C5402" s="7" t="s">
        <v>7400</v>
      </c>
      <c r="D5402" s="7" t="s">
        <v>7401</v>
      </c>
      <c r="E5402" s="7" t="s">
        <v>7402</v>
      </c>
      <c r="F5402" s="8">
        <v>21</v>
      </c>
      <c r="G5402" s="8">
        <v>1424.06</v>
      </c>
      <c r="H5402" s="8">
        <v>1424.06</v>
      </c>
      <c r="I5402" s="8">
        <v>2</v>
      </c>
      <c r="J5402" s="8">
        <v>2848.12</v>
      </c>
      <c r="K5402" s="8">
        <v>1424.06</v>
      </c>
      <c r="L5402" s="8">
        <f t="shared" si="336"/>
        <v>247.15090909090895</v>
      </c>
      <c r="M5402" s="8">
        <f t="shared" si="337"/>
        <v>1176.909090909091</v>
      </c>
      <c r="N5402" s="13"/>
      <c r="O5402" s="13"/>
      <c r="P5402" s="8">
        <v>21</v>
      </c>
      <c r="Q5402" s="8">
        <v>1424.06</v>
      </c>
      <c r="R5402" s="17">
        <f t="shared" si="338"/>
        <v>0</v>
      </c>
      <c r="S5402" s="18">
        <f t="shared" si="339"/>
        <v>2848.12</v>
      </c>
    </row>
    <row r="5403" spans="1:19" x14ac:dyDescent="0.25">
      <c r="A5403" s="7" t="s">
        <v>10950</v>
      </c>
      <c r="B5403" s="7" t="s">
        <v>10951</v>
      </c>
      <c r="C5403" s="7" t="s">
        <v>7249</v>
      </c>
      <c r="D5403" s="7" t="s">
        <v>7250</v>
      </c>
      <c r="E5403" s="7" t="s">
        <v>7251</v>
      </c>
      <c r="F5403" s="8">
        <v>21</v>
      </c>
      <c r="G5403" s="8">
        <v>174.58</v>
      </c>
      <c r="H5403" s="8">
        <v>174.58</v>
      </c>
      <c r="I5403" s="8">
        <v>25</v>
      </c>
      <c r="J5403" s="8">
        <v>4364.47</v>
      </c>
      <c r="K5403" s="8">
        <v>174.5788</v>
      </c>
      <c r="L5403" s="8">
        <f t="shared" si="336"/>
        <v>30.2988</v>
      </c>
      <c r="M5403" s="8">
        <f t="shared" si="337"/>
        <v>144.28</v>
      </c>
      <c r="N5403" s="13"/>
      <c r="O5403" s="13"/>
      <c r="P5403" s="8">
        <v>21</v>
      </c>
      <c r="Q5403" s="8">
        <v>174.5788</v>
      </c>
      <c r="R5403" s="17">
        <f t="shared" si="338"/>
        <v>0</v>
      </c>
      <c r="S5403" s="18">
        <f t="shared" si="339"/>
        <v>4364.47</v>
      </c>
    </row>
    <row r="5404" spans="1:19" x14ac:dyDescent="0.25">
      <c r="A5404" s="7" t="s">
        <v>10954</v>
      </c>
      <c r="B5404" s="7" t="s">
        <v>10955</v>
      </c>
      <c r="C5404" s="7" t="s">
        <v>7539</v>
      </c>
      <c r="D5404" s="7" t="s">
        <v>7540</v>
      </c>
      <c r="E5404" s="7" t="s">
        <v>7798</v>
      </c>
      <c r="F5404" s="8">
        <v>21</v>
      </c>
      <c r="G5404" s="8">
        <v>3920.4</v>
      </c>
      <c r="H5404" s="8">
        <v>3920.4</v>
      </c>
      <c r="I5404" s="8">
        <v>7</v>
      </c>
      <c r="J5404" s="8">
        <v>27442.800000000003</v>
      </c>
      <c r="K5404" s="8">
        <v>3920.4000000000005</v>
      </c>
      <c r="L5404" s="8">
        <f t="shared" si="336"/>
        <v>680.40000000000009</v>
      </c>
      <c r="M5404" s="8">
        <f t="shared" si="337"/>
        <v>3240.0000000000005</v>
      </c>
      <c r="N5404" s="9"/>
      <c r="O5404" s="9"/>
      <c r="P5404" s="8">
        <v>21</v>
      </c>
      <c r="Q5404" s="8">
        <v>3920.4</v>
      </c>
      <c r="R5404" s="17">
        <f t="shared" si="338"/>
        <v>0</v>
      </c>
      <c r="S5404" s="18">
        <f t="shared" si="339"/>
        <v>27442.800000000003</v>
      </c>
    </row>
    <row r="5405" spans="1:19" x14ac:dyDescent="0.25">
      <c r="A5405" s="7" t="s">
        <v>10956</v>
      </c>
      <c r="B5405" s="7" t="s">
        <v>10957</v>
      </c>
      <c r="C5405" s="7" t="s">
        <v>7539</v>
      </c>
      <c r="D5405" s="7" t="s">
        <v>7540</v>
      </c>
      <c r="E5405" s="7" t="s">
        <v>7798</v>
      </c>
      <c r="F5405" s="8">
        <v>21</v>
      </c>
      <c r="G5405" s="8">
        <v>12.83</v>
      </c>
      <c r="H5405" s="8">
        <v>12.83</v>
      </c>
      <c r="I5405" s="8">
        <v>100</v>
      </c>
      <c r="J5405" s="8">
        <v>1282.5999999999999</v>
      </c>
      <c r="K5405" s="8">
        <v>12.825999999999999</v>
      </c>
      <c r="L5405" s="8">
        <f t="shared" si="336"/>
        <v>2.2259999999999991</v>
      </c>
      <c r="M5405" s="8">
        <f t="shared" si="337"/>
        <v>10.6</v>
      </c>
      <c r="N5405" s="13"/>
      <c r="O5405" s="13"/>
      <c r="P5405" s="8">
        <v>21</v>
      </c>
      <c r="Q5405" s="8">
        <v>12.825999999999999</v>
      </c>
      <c r="R5405" s="17">
        <f t="shared" si="338"/>
        <v>0</v>
      </c>
      <c r="S5405" s="18">
        <f t="shared" si="339"/>
        <v>1282.5999999999999</v>
      </c>
    </row>
    <row r="5406" spans="1:19" x14ac:dyDescent="0.25">
      <c r="A5406" s="7" t="s">
        <v>10958</v>
      </c>
      <c r="B5406" s="7" t="s">
        <v>10959</v>
      </c>
      <c r="C5406" s="7" t="s">
        <v>37</v>
      </c>
      <c r="D5406" s="7" t="s">
        <v>38</v>
      </c>
      <c r="E5406" s="7" t="s">
        <v>39</v>
      </c>
      <c r="F5406" s="8">
        <v>15</v>
      </c>
      <c r="G5406" s="8">
        <v>1505.35</v>
      </c>
      <c r="H5406" s="8">
        <v>1505.35</v>
      </c>
      <c r="I5406" s="8">
        <v>2</v>
      </c>
      <c r="J5406" s="8">
        <v>3010.7</v>
      </c>
      <c r="K5406" s="8">
        <v>1505.35</v>
      </c>
      <c r="L5406" s="8">
        <f t="shared" si="336"/>
        <v>196.34999999999991</v>
      </c>
      <c r="M5406" s="8">
        <f t="shared" si="337"/>
        <v>1309</v>
      </c>
      <c r="N5406" s="9"/>
      <c r="O5406" s="9"/>
      <c r="P5406" s="8">
        <v>15</v>
      </c>
      <c r="Q5406" s="8">
        <v>1505.35</v>
      </c>
      <c r="R5406" s="17">
        <f t="shared" si="338"/>
        <v>0</v>
      </c>
      <c r="S5406" s="18">
        <f t="shared" si="339"/>
        <v>3010.7</v>
      </c>
    </row>
    <row r="5407" spans="1:19" x14ac:dyDescent="0.25">
      <c r="A5407" s="7" t="s">
        <v>10960</v>
      </c>
      <c r="B5407" s="7" t="s">
        <v>10961</v>
      </c>
      <c r="C5407" s="7" t="s">
        <v>37</v>
      </c>
      <c r="D5407" s="7" t="s">
        <v>38</v>
      </c>
      <c r="E5407" s="7" t="s">
        <v>39</v>
      </c>
      <c r="F5407" s="8">
        <v>15</v>
      </c>
      <c r="G5407" s="8">
        <v>1505.35</v>
      </c>
      <c r="H5407" s="8">
        <v>2213.75</v>
      </c>
      <c r="I5407" s="8">
        <v>2</v>
      </c>
      <c r="J5407" s="8">
        <v>3010.7</v>
      </c>
      <c r="K5407" s="8">
        <v>1505.35</v>
      </c>
      <c r="L5407" s="8">
        <f t="shared" si="336"/>
        <v>196.34999999999991</v>
      </c>
      <c r="M5407" s="8">
        <f t="shared" si="337"/>
        <v>1309</v>
      </c>
      <c r="N5407" s="13"/>
      <c r="O5407" s="13"/>
      <c r="P5407" s="8">
        <v>15</v>
      </c>
      <c r="Q5407" s="8">
        <v>1505.35</v>
      </c>
      <c r="R5407" s="17">
        <f t="shared" si="338"/>
        <v>0</v>
      </c>
      <c r="S5407" s="18">
        <f t="shared" si="339"/>
        <v>3010.7</v>
      </c>
    </row>
    <row r="5408" spans="1:19" x14ac:dyDescent="0.25">
      <c r="A5408" s="7" t="s">
        <v>10962</v>
      </c>
      <c r="B5408" s="7" t="s">
        <v>10963</v>
      </c>
      <c r="C5408" s="7" t="s">
        <v>37</v>
      </c>
      <c r="D5408" s="7" t="s">
        <v>38</v>
      </c>
      <c r="E5408" s="7" t="s">
        <v>39</v>
      </c>
      <c r="F5408" s="8">
        <v>15</v>
      </c>
      <c r="G5408" s="8">
        <v>1005.1</v>
      </c>
      <c r="H5408" s="8">
        <v>1005.1</v>
      </c>
      <c r="I5408" s="8">
        <v>2</v>
      </c>
      <c r="J5408" s="8">
        <v>2010.2</v>
      </c>
      <c r="K5408" s="8">
        <v>1005.1</v>
      </c>
      <c r="L5408" s="8">
        <f t="shared" si="336"/>
        <v>131.09999999999991</v>
      </c>
      <c r="M5408" s="8">
        <f t="shared" si="337"/>
        <v>874.00000000000011</v>
      </c>
      <c r="N5408" s="13"/>
      <c r="O5408" s="13"/>
      <c r="P5408" s="8">
        <v>15</v>
      </c>
      <c r="Q5408" s="8">
        <v>1005.1</v>
      </c>
      <c r="R5408" s="17">
        <f t="shared" si="338"/>
        <v>0</v>
      </c>
      <c r="S5408" s="18">
        <f t="shared" si="339"/>
        <v>2010.2</v>
      </c>
    </row>
    <row r="5409" spans="1:19" x14ac:dyDescent="0.25">
      <c r="A5409" s="7" t="s">
        <v>10964</v>
      </c>
      <c r="B5409" s="7" t="s">
        <v>10965</v>
      </c>
      <c r="C5409" s="7" t="s">
        <v>7375</v>
      </c>
      <c r="D5409" s="7" t="s">
        <v>7376</v>
      </c>
      <c r="E5409" s="7" t="s">
        <v>7377</v>
      </c>
      <c r="F5409" s="8">
        <v>15</v>
      </c>
      <c r="G5409" s="8">
        <v>89.8</v>
      </c>
      <c r="H5409" s="8">
        <v>89.8</v>
      </c>
      <c r="I5409" s="8">
        <v>156</v>
      </c>
      <c r="J5409" s="8">
        <v>14008.149999999998</v>
      </c>
      <c r="K5409" s="8">
        <v>89.79583333333332</v>
      </c>
      <c r="L5409" s="8">
        <f t="shared" si="336"/>
        <v>11.712499999999991</v>
      </c>
      <c r="M5409" s="8">
        <f t="shared" si="337"/>
        <v>78.083333333333329</v>
      </c>
      <c r="N5409" s="14">
        <v>12</v>
      </c>
      <c r="O5409" s="14">
        <v>94.36</v>
      </c>
      <c r="P5409" s="8">
        <v>15</v>
      </c>
      <c r="Q5409" s="8">
        <v>89.795833333333334</v>
      </c>
      <c r="R5409" s="17">
        <f t="shared" si="338"/>
        <v>14720.16</v>
      </c>
      <c r="S5409" s="18">
        <f t="shared" si="339"/>
        <v>14008.149999999998</v>
      </c>
    </row>
    <row r="5410" spans="1:19" x14ac:dyDescent="0.25">
      <c r="A5410" s="7" t="s">
        <v>10966</v>
      </c>
      <c r="B5410" s="7" t="s">
        <v>10967</v>
      </c>
      <c r="C5410" s="7" t="s">
        <v>14</v>
      </c>
      <c r="D5410" s="7" t="s">
        <v>15</v>
      </c>
      <c r="E5410" s="7" t="s">
        <v>8886</v>
      </c>
      <c r="F5410" s="8">
        <v>21</v>
      </c>
      <c r="G5410" s="8">
        <v>2308.5500000000002</v>
      </c>
      <c r="H5410" s="8">
        <v>2308.5500000000002</v>
      </c>
      <c r="I5410" s="8">
        <v>4</v>
      </c>
      <c r="J5410" s="8">
        <v>9234.19</v>
      </c>
      <c r="K5410" s="8">
        <v>2308.5475000000001</v>
      </c>
      <c r="L5410" s="8">
        <f t="shared" si="336"/>
        <v>400.65700413223135</v>
      </c>
      <c r="M5410" s="8">
        <f t="shared" si="337"/>
        <v>1907.8904958677688</v>
      </c>
      <c r="N5410" s="13"/>
      <c r="O5410" s="13"/>
      <c r="P5410" s="8">
        <v>21</v>
      </c>
      <c r="Q5410" s="8">
        <v>2308.5475000000001</v>
      </c>
      <c r="R5410" s="17">
        <f t="shared" si="338"/>
        <v>0</v>
      </c>
      <c r="S5410" s="18">
        <f t="shared" si="339"/>
        <v>9234.19</v>
      </c>
    </row>
    <row r="5411" spans="1:19" x14ac:dyDescent="0.25">
      <c r="A5411" s="7" t="s">
        <v>10968</v>
      </c>
      <c r="B5411" s="7" t="s">
        <v>10969</v>
      </c>
      <c r="C5411" s="7" t="s">
        <v>14</v>
      </c>
      <c r="D5411" s="7" t="s">
        <v>15</v>
      </c>
      <c r="E5411" s="7" t="s">
        <v>2322</v>
      </c>
      <c r="F5411" s="8">
        <v>21</v>
      </c>
      <c r="G5411" s="8">
        <v>0.53</v>
      </c>
      <c r="H5411" s="8">
        <v>0.53</v>
      </c>
      <c r="I5411" s="8">
        <v>5000</v>
      </c>
      <c r="J5411" s="8">
        <v>2658.01</v>
      </c>
      <c r="K5411" s="8">
        <v>0.53160200000000002</v>
      </c>
      <c r="L5411" s="8">
        <f t="shared" si="336"/>
        <v>9.2261504132231387E-2</v>
      </c>
      <c r="M5411" s="8">
        <f t="shared" si="337"/>
        <v>0.43934049586776863</v>
      </c>
      <c r="N5411" s="9"/>
      <c r="O5411" s="9"/>
      <c r="P5411" s="8">
        <v>21</v>
      </c>
      <c r="Q5411" s="8">
        <v>0.53160200000000002</v>
      </c>
      <c r="R5411" s="17">
        <f t="shared" si="338"/>
        <v>0</v>
      </c>
      <c r="S5411" s="18">
        <f t="shared" si="339"/>
        <v>2658.01</v>
      </c>
    </row>
    <row r="5412" spans="1:19" x14ac:dyDescent="0.25">
      <c r="A5412" s="7" t="s">
        <v>10970</v>
      </c>
      <c r="B5412" s="7" t="s">
        <v>10971</v>
      </c>
      <c r="C5412" s="7" t="s">
        <v>14</v>
      </c>
      <c r="D5412" s="7" t="s">
        <v>15</v>
      </c>
      <c r="E5412" s="7" t="s">
        <v>2322</v>
      </c>
      <c r="F5412" s="8">
        <v>15</v>
      </c>
      <c r="G5412" s="8">
        <v>5175</v>
      </c>
      <c r="H5412" s="8">
        <v>5175</v>
      </c>
      <c r="I5412" s="8">
        <v>1</v>
      </c>
      <c r="J5412" s="8">
        <v>5175</v>
      </c>
      <c r="K5412" s="8">
        <v>5175</v>
      </c>
      <c r="L5412" s="8">
        <f t="shared" si="336"/>
        <v>675</v>
      </c>
      <c r="M5412" s="8">
        <f t="shared" si="337"/>
        <v>4500</v>
      </c>
      <c r="N5412" s="9"/>
      <c r="O5412" s="9"/>
      <c r="P5412" s="8">
        <v>15</v>
      </c>
      <c r="Q5412" s="8">
        <v>5175</v>
      </c>
      <c r="R5412" s="17">
        <f t="shared" si="338"/>
        <v>0</v>
      </c>
      <c r="S5412" s="18">
        <f t="shared" si="339"/>
        <v>5175</v>
      </c>
    </row>
    <row r="5413" spans="1:19" x14ac:dyDescent="0.25">
      <c r="A5413" s="7" t="s">
        <v>10972</v>
      </c>
      <c r="B5413" s="7" t="s">
        <v>10973</v>
      </c>
      <c r="C5413" s="7" t="s">
        <v>7400</v>
      </c>
      <c r="D5413" s="7" t="s">
        <v>7401</v>
      </c>
      <c r="E5413" s="7" t="s">
        <v>7402</v>
      </c>
      <c r="F5413" s="8">
        <v>21</v>
      </c>
      <c r="G5413" s="8">
        <v>859.05</v>
      </c>
      <c r="H5413" s="8">
        <v>859.05</v>
      </c>
      <c r="I5413" s="8">
        <v>3</v>
      </c>
      <c r="J5413" s="8">
        <v>2577.15</v>
      </c>
      <c r="K5413" s="8">
        <v>859.05000000000007</v>
      </c>
      <c r="L5413" s="8">
        <f t="shared" si="336"/>
        <v>149.09132231404953</v>
      </c>
      <c r="M5413" s="8">
        <f t="shared" si="337"/>
        <v>709.95867768595053</v>
      </c>
      <c r="N5413" s="13"/>
      <c r="O5413" s="13"/>
      <c r="P5413" s="8">
        <v>21</v>
      </c>
      <c r="Q5413" s="8">
        <v>859.05000000000007</v>
      </c>
      <c r="R5413" s="17">
        <f t="shared" si="338"/>
        <v>0</v>
      </c>
      <c r="S5413" s="18">
        <f t="shared" si="339"/>
        <v>2577.15</v>
      </c>
    </row>
    <row r="5414" spans="1:19" x14ac:dyDescent="0.25">
      <c r="A5414" s="7" t="s">
        <v>10974</v>
      </c>
      <c r="B5414" s="7" t="s">
        <v>10975</v>
      </c>
      <c r="C5414" s="7" t="s">
        <v>37</v>
      </c>
      <c r="D5414" s="7" t="s">
        <v>38</v>
      </c>
      <c r="E5414" s="7" t="s">
        <v>39</v>
      </c>
      <c r="F5414" s="8">
        <v>15</v>
      </c>
      <c r="G5414" s="8">
        <v>233.45</v>
      </c>
      <c r="H5414" s="8">
        <v>233.45</v>
      </c>
      <c r="I5414" s="8">
        <v>28</v>
      </c>
      <c r="J5414" s="8">
        <v>6536.5999999999976</v>
      </c>
      <c r="K5414" s="8">
        <v>233.4499999999999</v>
      </c>
      <c r="L5414" s="8">
        <f t="shared" si="336"/>
        <v>30.44999999999996</v>
      </c>
      <c r="M5414" s="8">
        <f t="shared" si="337"/>
        <v>202.99999999999994</v>
      </c>
      <c r="N5414" s="14">
        <v>12</v>
      </c>
      <c r="O5414" s="14">
        <v>227.36</v>
      </c>
      <c r="P5414" s="8">
        <v>15</v>
      </c>
      <c r="Q5414" s="8">
        <v>233.45</v>
      </c>
      <c r="R5414" s="17">
        <f t="shared" si="338"/>
        <v>6366.08</v>
      </c>
      <c r="S5414" s="18">
        <f t="shared" si="339"/>
        <v>6536.5999999999976</v>
      </c>
    </row>
    <row r="5415" spans="1:19" x14ac:dyDescent="0.25">
      <c r="A5415" s="7" t="s">
        <v>10986</v>
      </c>
      <c r="B5415" s="7" t="s">
        <v>10987</v>
      </c>
      <c r="C5415" s="7" t="s">
        <v>37</v>
      </c>
      <c r="D5415" s="7" t="s">
        <v>38</v>
      </c>
      <c r="E5415" s="7" t="s">
        <v>39</v>
      </c>
      <c r="F5415" s="8">
        <v>15</v>
      </c>
      <c r="G5415" s="8">
        <v>233.45</v>
      </c>
      <c r="H5415" s="8">
        <v>342.7</v>
      </c>
      <c r="I5415" s="8">
        <v>10</v>
      </c>
      <c r="J5415" s="8">
        <v>2334.5</v>
      </c>
      <c r="K5415" s="8">
        <v>233.45</v>
      </c>
      <c r="L5415" s="8">
        <f t="shared" si="336"/>
        <v>30.449999999999989</v>
      </c>
      <c r="M5415" s="8">
        <f t="shared" si="337"/>
        <v>203</v>
      </c>
      <c r="N5415" s="14">
        <v>12</v>
      </c>
      <c r="O5415" s="14">
        <v>227.36</v>
      </c>
      <c r="P5415" s="8">
        <v>15</v>
      </c>
      <c r="Q5415" s="8">
        <v>233.45</v>
      </c>
      <c r="R5415" s="17">
        <f t="shared" si="338"/>
        <v>2273.6000000000004</v>
      </c>
      <c r="S5415" s="18">
        <f t="shared" si="339"/>
        <v>2334.5</v>
      </c>
    </row>
    <row r="5416" spans="1:19" x14ac:dyDescent="0.25">
      <c r="A5416" s="7" t="s">
        <v>10988</v>
      </c>
      <c r="B5416" s="7" t="s">
        <v>10989</v>
      </c>
      <c r="C5416" s="7" t="s">
        <v>37</v>
      </c>
      <c r="D5416" s="7" t="s">
        <v>38</v>
      </c>
      <c r="E5416" s="7" t="s">
        <v>39</v>
      </c>
      <c r="F5416" s="8">
        <v>15</v>
      </c>
      <c r="G5416" s="8">
        <v>305.89999999999998</v>
      </c>
      <c r="H5416" s="8">
        <v>305.89999999999998</v>
      </c>
      <c r="I5416" s="8">
        <v>30</v>
      </c>
      <c r="J5416" s="8">
        <v>9176.9999999999964</v>
      </c>
      <c r="K5416" s="8">
        <v>305.89999999999986</v>
      </c>
      <c r="L5416" s="8">
        <f t="shared" si="336"/>
        <v>39.899999999999977</v>
      </c>
      <c r="M5416" s="8">
        <f t="shared" si="337"/>
        <v>265.99999999999989</v>
      </c>
      <c r="N5416" s="9"/>
      <c r="O5416" s="9"/>
      <c r="P5416" s="8">
        <v>15</v>
      </c>
      <c r="Q5416" s="8">
        <v>305.89999999999998</v>
      </c>
      <c r="R5416" s="17">
        <f t="shared" si="338"/>
        <v>0</v>
      </c>
      <c r="S5416" s="18">
        <f t="shared" si="339"/>
        <v>9176.9999999999964</v>
      </c>
    </row>
    <row r="5417" spans="1:19" x14ac:dyDescent="0.25">
      <c r="A5417" s="7" t="s">
        <v>10990</v>
      </c>
      <c r="B5417" s="7" t="s">
        <v>10991</v>
      </c>
      <c r="C5417" s="7" t="s">
        <v>37</v>
      </c>
      <c r="D5417" s="7" t="s">
        <v>38</v>
      </c>
      <c r="E5417" s="7" t="s">
        <v>39</v>
      </c>
      <c r="F5417" s="8">
        <v>15</v>
      </c>
      <c r="G5417" s="8">
        <v>494.5</v>
      </c>
      <c r="H5417" s="8">
        <v>726.8</v>
      </c>
      <c r="I5417" s="8">
        <v>32</v>
      </c>
      <c r="J5417" s="8">
        <v>15824</v>
      </c>
      <c r="K5417" s="8">
        <v>494.5</v>
      </c>
      <c r="L5417" s="8">
        <f t="shared" si="336"/>
        <v>64.499999999999943</v>
      </c>
      <c r="M5417" s="8">
        <f t="shared" si="337"/>
        <v>430.00000000000006</v>
      </c>
      <c r="N5417" s="14">
        <v>12</v>
      </c>
      <c r="O5417" s="14">
        <v>481.6</v>
      </c>
      <c r="P5417" s="8">
        <v>15</v>
      </c>
      <c r="Q5417" s="8">
        <v>494.5</v>
      </c>
      <c r="R5417" s="17">
        <f t="shared" si="338"/>
        <v>15411.2</v>
      </c>
      <c r="S5417" s="18">
        <f t="shared" si="339"/>
        <v>15824</v>
      </c>
    </row>
    <row r="5418" spans="1:19" x14ac:dyDescent="0.25">
      <c r="A5418" s="7" t="s">
        <v>10992</v>
      </c>
      <c r="B5418" s="7" t="s">
        <v>10993</v>
      </c>
      <c r="C5418" s="7" t="s">
        <v>37</v>
      </c>
      <c r="D5418" s="7" t="s">
        <v>38</v>
      </c>
      <c r="E5418" s="7" t="s">
        <v>39</v>
      </c>
      <c r="F5418" s="8">
        <v>15</v>
      </c>
      <c r="G5418" s="8">
        <v>494.5</v>
      </c>
      <c r="H5418" s="8">
        <v>726.8</v>
      </c>
      <c r="I5418" s="8">
        <v>17</v>
      </c>
      <c r="J5418" s="8">
        <v>8406.5</v>
      </c>
      <c r="K5418" s="8">
        <v>494.5</v>
      </c>
      <c r="L5418" s="8">
        <f t="shared" si="336"/>
        <v>64.499999999999943</v>
      </c>
      <c r="M5418" s="8">
        <f t="shared" si="337"/>
        <v>430.00000000000006</v>
      </c>
      <c r="N5418" s="9"/>
      <c r="O5418" s="9"/>
      <c r="P5418" s="8">
        <v>15</v>
      </c>
      <c r="Q5418" s="8">
        <v>494.5</v>
      </c>
      <c r="R5418" s="17">
        <f t="shared" si="338"/>
        <v>0</v>
      </c>
      <c r="S5418" s="18">
        <f t="shared" si="339"/>
        <v>8406.5</v>
      </c>
    </row>
    <row r="5419" spans="1:19" x14ac:dyDescent="0.25">
      <c r="A5419" s="7" t="s">
        <v>10994</v>
      </c>
      <c r="B5419" s="7" t="s">
        <v>10995</v>
      </c>
      <c r="C5419" s="7" t="s">
        <v>37</v>
      </c>
      <c r="D5419" s="7" t="s">
        <v>38</v>
      </c>
      <c r="E5419" s="7" t="s">
        <v>39</v>
      </c>
      <c r="F5419" s="8">
        <v>15</v>
      </c>
      <c r="G5419" s="8">
        <v>8804.4</v>
      </c>
      <c r="H5419" s="8">
        <v>8804.4</v>
      </c>
      <c r="I5419" s="8">
        <v>3</v>
      </c>
      <c r="J5419" s="8">
        <v>26413.199999999997</v>
      </c>
      <c r="K5419" s="8">
        <v>8804.4</v>
      </c>
      <c r="L5419" s="8">
        <f t="shared" si="336"/>
        <v>1148.3999999999996</v>
      </c>
      <c r="M5419" s="8">
        <f t="shared" si="337"/>
        <v>7656</v>
      </c>
      <c r="N5419" s="14">
        <v>12</v>
      </c>
      <c r="O5419" s="14">
        <v>8574.7199999999993</v>
      </c>
      <c r="P5419" s="8">
        <v>15</v>
      </c>
      <c r="Q5419" s="8">
        <v>8804.4</v>
      </c>
      <c r="R5419" s="17">
        <f t="shared" si="338"/>
        <v>25724.159999999996</v>
      </c>
      <c r="S5419" s="18">
        <f t="shared" si="339"/>
        <v>26413.199999999997</v>
      </c>
    </row>
    <row r="5420" spans="1:19" x14ac:dyDescent="0.25">
      <c r="A5420" s="7" t="s">
        <v>10996</v>
      </c>
      <c r="B5420" s="7" t="s">
        <v>10997</v>
      </c>
      <c r="C5420" s="7" t="s">
        <v>7886</v>
      </c>
      <c r="D5420" s="7" t="s">
        <v>7887</v>
      </c>
      <c r="E5420" s="7" t="s">
        <v>7888</v>
      </c>
      <c r="F5420" s="8">
        <v>21</v>
      </c>
      <c r="G5420" s="8">
        <v>65.34</v>
      </c>
      <c r="H5420" s="8">
        <v>65.34</v>
      </c>
      <c r="I5420" s="8">
        <v>680</v>
      </c>
      <c r="J5420" s="8">
        <v>44431.199999999997</v>
      </c>
      <c r="K5420" s="8">
        <v>65.339999999999989</v>
      </c>
      <c r="L5420" s="8">
        <f t="shared" si="336"/>
        <v>11.339999999999996</v>
      </c>
      <c r="M5420" s="8">
        <f t="shared" si="337"/>
        <v>53.999999999999993</v>
      </c>
      <c r="N5420" s="8">
        <v>12</v>
      </c>
      <c r="O5420" s="8">
        <v>60.48</v>
      </c>
      <c r="P5420" s="8">
        <v>21</v>
      </c>
      <c r="Q5420" s="8">
        <v>65.34</v>
      </c>
      <c r="R5420" s="17">
        <f t="shared" si="338"/>
        <v>41126.400000000001</v>
      </c>
      <c r="S5420" s="18">
        <f t="shared" si="339"/>
        <v>44431.199999999997</v>
      </c>
    </row>
    <row r="5421" spans="1:19" x14ac:dyDescent="0.25">
      <c r="A5421" s="7" t="s">
        <v>10998</v>
      </c>
      <c r="B5421" s="7" t="s">
        <v>10999</v>
      </c>
      <c r="C5421" s="7" t="s">
        <v>14</v>
      </c>
      <c r="D5421" s="7" t="s">
        <v>15</v>
      </c>
      <c r="E5421" s="7" t="s">
        <v>8886</v>
      </c>
      <c r="F5421" s="8">
        <v>21</v>
      </c>
      <c r="G5421" s="8">
        <v>2510.2199999999998</v>
      </c>
      <c r="H5421" s="8">
        <v>2510.2199999999998</v>
      </c>
      <c r="I5421" s="8">
        <v>3</v>
      </c>
      <c r="J5421" s="8">
        <v>7530.65</v>
      </c>
      <c r="K5421" s="8">
        <v>2510.2166666666667</v>
      </c>
      <c r="L5421" s="8">
        <f t="shared" si="336"/>
        <v>435.65743801652889</v>
      </c>
      <c r="M5421" s="8">
        <f t="shared" si="337"/>
        <v>2074.5592286501378</v>
      </c>
      <c r="N5421" s="13"/>
      <c r="O5421" s="13"/>
      <c r="P5421" s="8">
        <v>21</v>
      </c>
      <c r="Q5421" s="8">
        <v>2510.2166666666667</v>
      </c>
      <c r="R5421" s="17">
        <f t="shared" si="338"/>
        <v>0</v>
      </c>
      <c r="S5421" s="18">
        <f t="shared" si="339"/>
        <v>7530.65</v>
      </c>
    </row>
    <row r="5422" spans="1:19" x14ac:dyDescent="0.25">
      <c r="A5422" s="7" t="s">
        <v>11000</v>
      </c>
      <c r="B5422" s="7" t="s">
        <v>11001</v>
      </c>
      <c r="C5422" s="7" t="s">
        <v>14</v>
      </c>
      <c r="D5422" s="7" t="s">
        <v>15</v>
      </c>
      <c r="E5422" s="7" t="s">
        <v>8886</v>
      </c>
      <c r="F5422" s="8">
        <v>21</v>
      </c>
      <c r="G5422" s="8">
        <v>2779.83</v>
      </c>
      <c r="H5422" s="8">
        <v>2779.83</v>
      </c>
      <c r="I5422" s="8">
        <v>2</v>
      </c>
      <c r="J5422" s="8">
        <v>5559.66</v>
      </c>
      <c r="K5422" s="8">
        <v>2779.83</v>
      </c>
      <c r="L5422" s="8">
        <f t="shared" si="336"/>
        <v>482.44983471074374</v>
      </c>
      <c r="M5422" s="8">
        <f t="shared" si="337"/>
        <v>2297.3801652892562</v>
      </c>
      <c r="N5422" s="14">
        <v>21</v>
      </c>
      <c r="O5422" s="14">
        <v>2779.82</v>
      </c>
      <c r="P5422" s="8">
        <v>21</v>
      </c>
      <c r="Q5422" s="8">
        <v>2779.83</v>
      </c>
      <c r="R5422" s="17">
        <f t="shared" si="338"/>
        <v>5559.64</v>
      </c>
      <c r="S5422" s="18">
        <f t="shared" si="339"/>
        <v>5559.66</v>
      </c>
    </row>
    <row r="5423" spans="1:19" x14ac:dyDescent="0.25">
      <c r="A5423" s="7" t="s">
        <v>11002</v>
      </c>
      <c r="B5423" s="7" t="s">
        <v>11003</v>
      </c>
      <c r="C5423" s="7" t="s">
        <v>7539</v>
      </c>
      <c r="D5423" s="7" t="s">
        <v>7540</v>
      </c>
      <c r="E5423" s="7" t="s">
        <v>7541</v>
      </c>
      <c r="F5423" s="8">
        <v>21</v>
      </c>
      <c r="G5423" s="8">
        <v>135.52000000000001</v>
      </c>
      <c r="H5423" s="8">
        <v>135.52000000000001</v>
      </c>
      <c r="I5423" s="8">
        <v>9</v>
      </c>
      <c r="J5423" s="8">
        <v>1219.68</v>
      </c>
      <c r="K5423" s="8">
        <v>135.52000000000001</v>
      </c>
      <c r="L5423" s="8">
        <f t="shared" si="336"/>
        <v>23.519999999999996</v>
      </c>
      <c r="M5423" s="8">
        <f t="shared" si="337"/>
        <v>112.00000000000001</v>
      </c>
      <c r="N5423" s="13"/>
      <c r="O5423" s="13"/>
      <c r="P5423" s="8">
        <v>21</v>
      </c>
      <c r="Q5423" s="8">
        <v>135.52000000000001</v>
      </c>
      <c r="R5423" s="17">
        <f t="shared" si="338"/>
        <v>0</v>
      </c>
      <c r="S5423" s="18">
        <f t="shared" si="339"/>
        <v>1219.68</v>
      </c>
    </row>
    <row r="5424" spans="1:19" x14ac:dyDescent="0.25">
      <c r="A5424" s="7" t="s">
        <v>11006</v>
      </c>
      <c r="B5424" s="7" t="s">
        <v>11007</v>
      </c>
      <c r="C5424" s="7" t="s">
        <v>14</v>
      </c>
      <c r="D5424" s="7" t="s">
        <v>15</v>
      </c>
      <c r="E5424" s="7" t="s">
        <v>7994</v>
      </c>
      <c r="F5424" s="8">
        <v>21</v>
      </c>
      <c r="G5424" s="8">
        <v>3146</v>
      </c>
      <c r="H5424" s="8">
        <v>3146</v>
      </c>
      <c r="I5424" s="8">
        <v>6</v>
      </c>
      <c r="J5424" s="8">
        <v>18876</v>
      </c>
      <c r="K5424" s="8">
        <v>3146</v>
      </c>
      <c r="L5424" s="8">
        <f t="shared" si="336"/>
        <v>546</v>
      </c>
      <c r="M5424" s="8">
        <f t="shared" si="337"/>
        <v>2600</v>
      </c>
      <c r="N5424" s="14">
        <v>21</v>
      </c>
      <c r="O5424" s="14">
        <v>3146</v>
      </c>
      <c r="P5424" s="8">
        <v>21</v>
      </c>
      <c r="Q5424" s="8">
        <v>3146</v>
      </c>
      <c r="R5424" s="17">
        <f t="shared" si="338"/>
        <v>18876</v>
      </c>
      <c r="S5424" s="18">
        <f t="shared" si="339"/>
        <v>18876</v>
      </c>
    </row>
    <row r="5425" spans="1:19" x14ac:dyDescent="0.25">
      <c r="A5425" s="7" t="s">
        <v>11010</v>
      </c>
      <c r="B5425" s="7" t="s">
        <v>11011</v>
      </c>
      <c r="C5425" s="7" t="s">
        <v>7400</v>
      </c>
      <c r="D5425" s="7" t="s">
        <v>7401</v>
      </c>
      <c r="E5425" s="7" t="s">
        <v>7402</v>
      </c>
      <c r="F5425" s="8">
        <v>21</v>
      </c>
      <c r="G5425" s="8">
        <v>330.94</v>
      </c>
      <c r="H5425" s="8">
        <v>330.94</v>
      </c>
      <c r="I5425" s="8">
        <v>2</v>
      </c>
      <c r="J5425" s="8">
        <v>661.87</v>
      </c>
      <c r="K5425" s="8">
        <v>330.935</v>
      </c>
      <c r="L5425" s="8">
        <f t="shared" si="336"/>
        <v>57.435000000000002</v>
      </c>
      <c r="M5425" s="8">
        <f t="shared" si="337"/>
        <v>273.5</v>
      </c>
      <c r="N5425" s="9"/>
      <c r="O5425" s="9"/>
      <c r="P5425" s="8">
        <v>21</v>
      </c>
      <c r="Q5425" s="8">
        <v>330.935</v>
      </c>
      <c r="R5425" s="17">
        <f t="shared" si="338"/>
        <v>0</v>
      </c>
      <c r="S5425" s="18">
        <f t="shared" si="339"/>
        <v>661.87</v>
      </c>
    </row>
    <row r="5426" spans="1:19" x14ac:dyDescent="0.25">
      <c r="A5426" s="7" t="s">
        <v>11014</v>
      </c>
      <c r="B5426" s="7" t="s">
        <v>11015</v>
      </c>
      <c r="C5426" s="7" t="s">
        <v>7400</v>
      </c>
      <c r="D5426" s="7" t="s">
        <v>7401</v>
      </c>
      <c r="E5426" s="7" t="s">
        <v>7402</v>
      </c>
      <c r="F5426" s="8">
        <v>21</v>
      </c>
      <c r="G5426" s="8">
        <v>634</v>
      </c>
      <c r="H5426" s="8">
        <v>634</v>
      </c>
      <c r="I5426" s="8">
        <v>3</v>
      </c>
      <c r="J5426" s="8">
        <v>1902.01</v>
      </c>
      <c r="K5426" s="8">
        <v>634.00333333333333</v>
      </c>
      <c r="L5426" s="8">
        <f t="shared" si="336"/>
        <v>110.03363636363633</v>
      </c>
      <c r="M5426" s="8">
        <f t="shared" si="337"/>
        <v>523.969696969697</v>
      </c>
      <c r="N5426" s="9"/>
      <c r="O5426" s="9"/>
      <c r="P5426" s="8">
        <v>21</v>
      </c>
      <c r="Q5426" s="8">
        <v>634.00333333333333</v>
      </c>
      <c r="R5426" s="17">
        <f t="shared" si="338"/>
        <v>0</v>
      </c>
      <c r="S5426" s="18">
        <f t="shared" si="339"/>
        <v>1902.01</v>
      </c>
    </row>
    <row r="5427" spans="1:19" x14ac:dyDescent="0.25">
      <c r="A5427" s="7" t="s">
        <v>11016</v>
      </c>
      <c r="B5427" s="7" t="s">
        <v>11017</v>
      </c>
      <c r="C5427" s="7" t="s">
        <v>14</v>
      </c>
      <c r="D5427" s="7" t="s">
        <v>15</v>
      </c>
      <c r="E5427" s="7" t="s">
        <v>2322</v>
      </c>
      <c r="F5427" s="8">
        <v>21</v>
      </c>
      <c r="G5427" s="8">
        <v>242</v>
      </c>
      <c r="H5427" s="8">
        <v>242</v>
      </c>
      <c r="I5427" s="8">
        <v>5</v>
      </c>
      <c r="J5427" s="8">
        <v>1210</v>
      </c>
      <c r="K5427" s="8">
        <v>242</v>
      </c>
      <c r="L5427" s="8">
        <f t="shared" si="336"/>
        <v>42</v>
      </c>
      <c r="M5427" s="8">
        <f t="shared" si="337"/>
        <v>200</v>
      </c>
      <c r="N5427" s="9"/>
      <c r="O5427" s="9"/>
      <c r="P5427" s="8">
        <v>21</v>
      </c>
      <c r="Q5427" s="8">
        <v>242</v>
      </c>
      <c r="R5427" s="17">
        <f t="shared" si="338"/>
        <v>0</v>
      </c>
      <c r="S5427" s="18">
        <f t="shared" si="339"/>
        <v>1210</v>
      </c>
    </row>
    <row r="5428" spans="1:19" x14ac:dyDescent="0.25">
      <c r="A5428" s="7" t="s">
        <v>11018</v>
      </c>
      <c r="B5428" s="7" t="s">
        <v>11019</v>
      </c>
      <c r="C5428" s="7" t="s">
        <v>37</v>
      </c>
      <c r="D5428" s="7" t="s">
        <v>38</v>
      </c>
      <c r="E5428" s="7" t="s">
        <v>39</v>
      </c>
      <c r="F5428" s="8">
        <v>15</v>
      </c>
      <c r="G5428" s="8">
        <v>13926.5</v>
      </c>
      <c r="H5428" s="8">
        <v>13926.5</v>
      </c>
      <c r="I5428" s="8">
        <v>2</v>
      </c>
      <c r="J5428" s="8">
        <v>27853</v>
      </c>
      <c r="K5428" s="8">
        <v>13926.5</v>
      </c>
      <c r="L5428" s="8">
        <f t="shared" si="336"/>
        <v>1816.4999999999982</v>
      </c>
      <c r="M5428" s="8">
        <f t="shared" si="337"/>
        <v>12110.000000000002</v>
      </c>
      <c r="N5428" s="9"/>
      <c r="O5428" s="9"/>
      <c r="P5428" s="8">
        <v>15</v>
      </c>
      <c r="Q5428" s="8">
        <v>13926.5</v>
      </c>
      <c r="R5428" s="17">
        <f t="shared" si="338"/>
        <v>0</v>
      </c>
      <c r="S5428" s="18">
        <f t="shared" si="339"/>
        <v>27853</v>
      </c>
    </row>
    <row r="5429" spans="1:19" x14ac:dyDescent="0.25">
      <c r="A5429" s="7" t="s">
        <v>11024</v>
      </c>
      <c r="B5429" s="7" t="s">
        <v>11025</v>
      </c>
      <c r="C5429" s="7" t="s">
        <v>7375</v>
      </c>
      <c r="D5429" s="7" t="s">
        <v>7376</v>
      </c>
      <c r="E5429" s="7" t="s">
        <v>7377</v>
      </c>
      <c r="F5429" s="8">
        <v>15</v>
      </c>
      <c r="G5429" s="8">
        <v>37.78</v>
      </c>
      <c r="H5429" s="8">
        <v>37.78</v>
      </c>
      <c r="I5429" s="8">
        <v>36</v>
      </c>
      <c r="J5429" s="8">
        <v>1360.22</v>
      </c>
      <c r="K5429" s="8">
        <v>37.783888888888889</v>
      </c>
      <c r="L5429" s="8">
        <f t="shared" si="336"/>
        <v>4.9283333333333275</v>
      </c>
      <c r="M5429" s="8">
        <f t="shared" si="337"/>
        <v>32.855555555555561</v>
      </c>
      <c r="N5429" s="9"/>
      <c r="O5429" s="9"/>
      <c r="P5429" s="8">
        <v>15</v>
      </c>
      <c r="Q5429" s="8">
        <v>37.783888888888889</v>
      </c>
      <c r="R5429" s="17">
        <f t="shared" si="338"/>
        <v>0</v>
      </c>
      <c r="S5429" s="18">
        <f t="shared" si="339"/>
        <v>1360.22</v>
      </c>
    </row>
    <row r="5430" spans="1:19" x14ac:dyDescent="0.25">
      <c r="A5430" s="7" t="s">
        <v>11034</v>
      </c>
      <c r="B5430" s="7" t="s">
        <v>11035</v>
      </c>
      <c r="C5430" s="7" t="s">
        <v>7400</v>
      </c>
      <c r="D5430" s="7" t="s">
        <v>7401</v>
      </c>
      <c r="E5430" s="7" t="s">
        <v>7402</v>
      </c>
      <c r="F5430" s="8">
        <v>15</v>
      </c>
      <c r="G5430" s="8">
        <v>2.62</v>
      </c>
      <c r="H5430" s="8">
        <v>2.62</v>
      </c>
      <c r="I5430" s="8">
        <v>300</v>
      </c>
      <c r="J5430" s="8">
        <v>784.99</v>
      </c>
      <c r="K5430" s="8">
        <v>2.6166333333333331</v>
      </c>
      <c r="L5430" s="8">
        <f t="shared" si="336"/>
        <v>0.34129999999999994</v>
      </c>
      <c r="M5430" s="8">
        <f t="shared" si="337"/>
        <v>2.2753333333333332</v>
      </c>
      <c r="N5430" s="9"/>
      <c r="O5430" s="9"/>
      <c r="P5430" s="8">
        <v>15</v>
      </c>
      <c r="Q5430" s="8">
        <v>2.6166333333333331</v>
      </c>
      <c r="R5430" s="17">
        <f t="shared" si="338"/>
        <v>0</v>
      </c>
      <c r="S5430" s="18">
        <f t="shared" si="339"/>
        <v>784.99</v>
      </c>
    </row>
    <row r="5431" spans="1:19" x14ac:dyDescent="0.25">
      <c r="A5431" s="7" t="s">
        <v>11038</v>
      </c>
      <c r="B5431" s="7" t="s">
        <v>11039</v>
      </c>
      <c r="C5431" s="7" t="s">
        <v>37</v>
      </c>
      <c r="D5431" s="7" t="s">
        <v>38</v>
      </c>
      <c r="E5431" s="7" t="s">
        <v>39</v>
      </c>
      <c r="F5431" s="8">
        <v>15</v>
      </c>
      <c r="G5431" s="8">
        <v>152.94999999999999</v>
      </c>
      <c r="H5431" s="8">
        <v>152.94999999999999</v>
      </c>
      <c r="I5431" s="8">
        <v>2</v>
      </c>
      <c r="J5431" s="8">
        <v>305.89999999999998</v>
      </c>
      <c r="K5431" s="8">
        <v>152.94999999999999</v>
      </c>
      <c r="L5431" s="8">
        <f t="shared" si="336"/>
        <v>19.949999999999989</v>
      </c>
      <c r="M5431" s="8">
        <f t="shared" si="337"/>
        <v>133</v>
      </c>
      <c r="N5431" s="9"/>
      <c r="O5431" s="9"/>
      <c r="P5431" s="8">
        <v>15</v>
      </c>
      <c r="Q5431" s="8">
        <v>152.94999999999999</v>
      </c>
      <c r="R5431" s="17">
        <f t="shared" si="338"/>
        <v>0</v>
      </c>
      <c r="S5431" s="18">
        <f t="shared" si="339"/>
        <v>305.89999999999998</v>
      </c>
    </row>
    <row r="5432" spans="1:19" x14ac:dyDescent="0.25">
      <c r="A5432" s="7" t="s">
        <v>11040</v>
      </c>
      <c r="B5432" s="7" t="s">
        <v>11041</v>
      </c>
      <c r="C5432" s="7" t="s">
        <v>7400</v>
      </c>
      <c r="D5432" s="7" t="s">
        <v>7401</v>
      </c>
      <c r="E5432" s="7" t="s">
        <v>7402</v>
      </c>
      <c r="F5432" s="8">
        <v>21</v>
      </c>
      <c r="G5432" s="8">
        <v>251.99</v>
      </c>
      <c r="H5432" s="8">
        <v>251.99</v>
      </c>
      <c r="I5432" s="8">
        <v>1</v>
      </c>
      <c r="J5432" s="8">
        <v>251.99</v>
      </c>
      <c r="K5432" s="8">
        <v>251.99</v>
      </c>
      <c r="L5432" s="8">
        <f t="shared" si="336"/>
        <v>43.733801652892566</v>
      </c>
      <c r="M5432" s="8">
        <f t="shared" si="337"/>
        <v>208.25619834710744</v>
      </c>
      <c r="N5432" s="9"/>
      <c r="O5432" s="9"/>
      <c r="P5432" s="8">
        <v>21</v>
      </c>
      <c r="Q5432" s="8">
        <v>251.99</v>
      </c>
      <c r="R5432" s="17">
        <f t="shared" si="338"/>
        <v>0</v>
      </c>
      <c r="S5432" s="18">
        <f t="shared" si="339"/>
        <v>251.99</v>
      </c>
    </row>
    <row r="5433" spans="1:19" x14ac:dyDescent="0.25">
      <c r="A5433" s="7" t="s">
        <v>11042</v>
      </c>
      <c r="B5433" s="7" t="s">
        <v>11043</v>
      </c>
      <c r="C5433" s="7" t="s">
        <v>7205</v>
      </c>
      <c r="D5433" s="7" t="s">
        <v>7206</v>
      </c>
      <c r="E5433" s="7" t="s">
        <v>7207</v>
      </c>
      <c r="F5433" s="8">
        <v>15</v>
      </c>
      <c r="G5433" s="8">
        <v>122.27</v>
      </c>
      <c r="H5433" s="8">
        <v>122.27</v>
      </c>
      <c r="I5433" s="8">
        <v>10</v>
      </c>
      <c r="J5433" s="8">
        <v>1222.6500000000001</v>
      </c>
      <c r="K5433" s="8">
        <v>122.26500000000001</v>
      </c>
      <c r="L5433" s="8">
        <f t="shared" si="336"/>
        <v>15.947608695652164</v>
      </c>
      <c r="M5433" s="8">
        <f t="shared" si="337"/>
        <v>106.31739130434785</v>
      </c>
      <c r="N5433" s="13"/>
      <c r="O5433" s="13"/>
      <c r="P5433" s="8">
        <v>15</v>
      </c>
      <c r="Q5433" s="8">
        <v>122.26500000000001</v>
      </c>
      <c r="R5433" s="17">
        <f t="shared" si="338"/>
        <v>0</v>
      </c>
      <c r="S5433" s="18">
        <f t="shared" si="339"/>
        <v>1222.6500000000001</v>
      </c>
    </row>
    <row r="5434" spans="1:19" x14ac:dyDescent="0.25">
      <c r="A5434" s="7" t="s">
        <v>11046</v>
      </c>
      <c r="B5434" s="7" t="s">
        <v>11047</v>
      </c>
      <c r="C5434" s="7" t="s">
        <v>7375</v>
      </c>
      <c r="D5434" s="7" t="s">
        <v>7376</v>
      </c>
      <c r="E5434" s="7" t="s">
        <v>7377</v>
      </c>
      <c r="F5434" s="8">
        <v>15</v>
      </c>
      <c r="G5434" s="8">
        <v>141.63999999999999</v>
      </c>
      <c r="H5434" s="8">
        <v>141.63999999999999</v>
      </c>
      <c r="I5434" s="8">
        <v>84</v>
      </c>
      <c r="J5434" s="8">
        <v>11897.900000000001</v>
      </c>
      <c r="K5434" s="8">
        <v>141.64166666666668</v>
      </c>
      <c r="L5434" s="8">
        <f t="shared" si="336"/>
        <v>18.474999999999994</v>
      </c>
      <c r="M5434" s="8">
        <f t="shared" si="337"/>
        <v>123.16666666666669</v>
      </c>
      <c r="N5434" s="8">
        <v>12</v>
      </c>
      <c r="O5434" s="8">
        <v>148.96</v>
      </c>
      <c r="P5434" s="8">
        <v>15</v>
      </c>
      <c r="Q5434" s="8">
        <v>141.64166666666668</v>
      </c>
      <c r="R5434" s="17">
        <f t="shared" si="338"/>
        <v>12512.640000000001</v>
      </c>
      <c r="S5434" s="18">
        <f t="shared" si="339"/>
        <v>11897.900000000001</v>
      </c>
    </row>
    <row r="5435" spans="1:19" x14ac:dyDescent="0.25">
      <c r="A5435" s="7" t="s">
        <v>11048</v>
      </c>
      <c r="B5435" s="7" t="s">
        <v>11049</v>
      </c>
      <c r="C5435" s="7" t="s">
        <v>7320</v>
      </c>
      <c r="D5435" s="7" t="s">
        <v>7321</v>
      </c>
      <c r="E5435" s="7" t="s">
        <v>7322</v>
      </c>
      <c r="F5435" s="8">
        <v>21</v>
      </c>
      <c r="G5435" s="8">
        <v>20.93</v>
      </c>
      <c r="H5435" s="8">
        <v>20.93</v>
      </c>
      <c r="I5435" s="8">
        <v>4650</v>
      </c>
      <c r="J5435" s="8">
        <v>97338.450000000026</v>
      </c>
      <c r="K5435" s="8">
        <v>20.933000000000007</v>
      </c>
      <c r="L5435" s="8">
        <f t="shared" si="336"/>
        <v>3.6329999999999991</v>
      </c>
      <c r="M5435" s="8">
        <f t="shared" si="337"/>
        <v>17.300000000000008</v>
      </c>
      <c r="N5435" s="8">
        <v>12</v>
      </c>
      <c r="O5435" s="8">
        <v>19.375999999999998</v>
      </c>
      <c r="P5435" s="8">
        <v>21</v>
      </c>
      <c r="Q5435" s="8">
        <v>20.933000000000003</v>
      </c>
      <c r="R5435" s="17">
        <f t="shared" si="338"/>
        <v>90098.4</v>
      </c>
      <c r="S5435" s="18">
        <f t="shared" si="339"/>
        <v>97338.450000000026</v>
      </c>
    </row>
    <row r="5436" spans="1:19" x14ac:dyDescent="0.25">
      <c r="A5436" s="7" t="s">
        <v>11050</v>
      </c>
      <c r="B5436" s="7" t="s">
        <v>11051</v>
      </c>
      <c r="C5436" s="7" t="s">
        <v>7320</v>
      </c>
      <c r="D5436" s="7" t="s">
        <v>7321</v>
      </c>
      <c r="E5436" s="7" t="s">
        <v>7322</v>
      </c>
      <c r="F5436" s="8">
        <v>21</v>
      </c>
      <c r="G5436" s="8">
        <v>20.93</v>
      </c>
      <c r="H5436" s="8">
        <v>20.93</v>
      </c>
      <c r="I5436" s="8">
        <v>3950</v>
      </c>
      <c r="J5436" s="8">
        <v>82685.35000000002</v>
      </c>
      <c r="K5436" s="8">
        <v>20.933000000000003</v>
      </c>
      <c r="L5436" s="8">
        <f t="shared" si="336"/>
        <v>3.6329999999999991</v>
      </c>
      <c r="M5436" s="8">
        <f t="shared" si="337"/>
        <v>17.300000000000004</v>
      </c>
      <c r="N5436" s="14">
        <v>12</v>
      </c>
      <c r="O5436" s="14">
        <v>19.375999999999998</v>
      </c>
      <c r="P5436" s="8">
        <v>21</v>
      </c>
      <c r="Q5436" s="8">
        <v>20.933000000000003</v>
      </c>
      <c r="R5436" s="17">
        <f t="shared" si="338"/>
        <v>76535.199999999997</v>
      </c>
      <c r="S5436" s="18">
        <f t="shared" si="339"/>
        <v>82685.35000000002</v>
      </c>
    </row>
    <row r="5437" spans="1:19" x14ac:dyDescent="0.25">
      <c r="A5437" s="7" t="s">
        <v>11054</v>
      </c>
      <c r="B5437" s="7" t="s">
        <v>11055</v>
      </c>
      <c r="C5437" s="7" t="s">
        <v>14</v>
      </c>
      <c r="D5437" s="7" t="s">
        <v>15</v>
      </c>
      <c r="E5437" s="7" t="s">
        <v>2322</v>
      </c>
      <c r="F5437" s="8">
        <v>21</v>
      </c>
      <c r="G5437" s="8">
        <v>83.13</v>
      </c>
      <c r="H5437" s="8">
        <v>83.13</v>
      </c>
      <c r="I5437" s="8">
        <v>230</v>
      </c>
      <c r="J5437" s="8">
        <v>19119.210000000003</v>
      </c>
      <c r="K5437" s="8">
        <v>83.12700000000001</v>
      </c>
      <c r="L5437" s="8">
        <f t="shared" si="336"/>
        <v>14.427000000000007</v>
      </c>
      <c r="M5437" s="8">
        <f t="shared" si="337"/>
        <v>68.7</v>
      </c>
      <c r="N5437" s="8">
        <v>21</v>
      </c>
      <c r="O5437" s="8">
        <v>83.126999999999995</v>
      </c>
      <c r="P5437" s="8">
        <v>21</v>
      </c>
      <c r="Q5437" s="8">
        <v>83.126999999999995</v>
      </c>
      <c r="R5437" s="17">
        <f t="shared" si="338"/>
        <v>19119.21</v>
      </c>
      <c r="S5437" s="18">
        <f t="shared" si="339"/>
        <v>19119.210000000003</v>
      </c>
    </row>
    <row r="5438" spans="1:19" x14ac:dyDescent="0.25">
      <c r="A5438" s="7" t="s">
        <v>11056</v>
      </c>
      <c r="B5438" s="7" t="s">
        <v>11057</v>
      </c>
      <c r="C5438" s="7" t="s">
        <v>7400</v>
      </c>
      <c r="D5438" s="7" t="s">
        <v>7401</v>
      </c>
      <c r="E5438" s="7" t="s">
        <v>7402</v>
      </c>
      <c r="F5438" s="8">
        <v>21</v>
      </c>
      <c r="G5438" s="8">
        <v>423.8</v>
      </c>
      <c r="H5438" s="8">
        <v>423.8</v>
      </c>
      <c r="I5438" s="8">
        <v>10</v>
      </c>
      <c r="J5438" s="8">
        <v>4238</v>
      </c>
      <c r="K5438" s="8">
        <v>423.8</v>
      </c>
      <c r="L5438" s="8">
        <f t="shared" si="336"/>
        <v>73.552066115702473</v>
      </c>
      <c r="M5438" s="8">
        <f t="shared" si="337"/>
        <v>350.24793388429754</v>
      </c>
      <c r="N5438" s="9"/>
      <c r="O5438" s="9"/>
      <c r="P5438" s="8">
        <v>21</v>
      </c>
      <c r="Q5438" s="8">
        <v>423.8</v>
      </c>
      <c r="R5438" s="17">
        <f t="shared" si="338"/>
        <v>0</v>
      </c>
      <c r="S5438" s="18">
        <f t="shared" si="339"/>
        <v>4238</v>
      </c>
    </row>
    <row r="5439" spans="1:19" x14ac:dyDescent="0.25">
      <c r="A5439" s="7" t="s">
        <v>11060</v>
      </c>
      <c r="B5439" s="7" t="s">
        <v>11061</v>
      </c>
      <c r="C5439" s="7" t="s">
        <v>7400</v>
      </c>
      <c r="D5439" s="7" t="s">
        <v>7401</v>
      </c>
      <c r="E5439" s="7" t="s">
        <v>7402</v>
      </c>
      <c r="F5439" s="8">
        <v>21</v>
      </c>
      <c r="G5439" s="8">
        <v>331</v>
      </c>
      <c r="H5439" s="8">
        <v>331</v>
      </c>
      <c r="I5439" s="8">
        <v>1</v>
      </c>
      <c r="J5439" s="8">
        <v>331</v>
      </c>
      <c r="K5439" s="8">
        <v>331</v>
      </c>
      <c r="L5439" s="8">
        <f t="shared" si="336"/>
        <v>57.446280991735534</v>
      </c>
      <c r="M5439" s="8">
        <f t="shared" si="337"/>
        <v>273.55371900826447</v>
      </c>
      <c r="N5439" s="13"/>
      <c r="O5439" s="13"/>
      <c r="P5439" s="8">
        <v>21</v>
      </c>
      <c r="Q5439" s="8">
        <v>331</v>
      </c>
      <c r="R5439" s="17">
        <f t="shared" si="338"/>
        <v>0</v>
      </c>
      <c r="S5439" s="18">
        <f t="shared" si="339"/>
        <v>331</v>
      </c>
    </row>
    <row r="5440" spans="1:19" x14ac:dyDescent="0.25">
      <c r="A5440" s="7" t="s">
        <v>11066</v>
      </c>
      <c r="B5440" s="7" t="s">
        <v>11067</v>
      </c>
      <c r="C5440" s="7" t="s">
        <v>14</v>
      </c>
      <c r="D5440" s="7" t="s">
        <v>15</v>
      </c>
      <c r="E5440" s="7" t="s">
        <v>7231</v>
      </c>
      <c r="F5440" s="8">
        <v>15</v>
      </c>
      <c r="G5440" s="8">
        <v>3420.1</v>
      </c>
      <c r="H5440" s="8">
        <v>3420.1</v>
      </c>
      <c r="I5440" s="8">
        <v>6</v>
      </c>
      <c r="J5440" s="8">
        <v>20520.599999999999</v>
      </c>
      <c r="K5440" s="8">
        <v>3420.1</v>
      </c>
      <c r="L5440" s="8">
        <f t="shared" si="336"/>
        <v>446.09999999999991</v>
      </c>
      <c r="M5440" s="8">
        <f t="shared" si="337"/>
        <v>2974</v>
      </c>
      <c r="N5440" s="9"/>
      <c r="O5440" s="9"/>
      <c r="P5440" s="8">
        <v>15</v>
      </c>
      <c r="Q5440" s="8">
        <v>3420.1</v>
      </c>
      <c r="R5440" s="17">
        <f t="shared" si="338"/>
        <v>0</v>
      </c>
      <c r="S5440" s="18">
        <f t="shared" si="339"/>
        <v>20520.599999999999</v>
      </c>
    </row>
    <row r="5441" spans="1:19" x14ac:dyDescent="0.25">
      <c r="A5441" s="7" t="s">
        <v>11068</v>
      </c>
      <c r="B5441" s="7" t="s">
        <v>11069</v>
      </c>
      <c r="C5441" s="7" t="s">
        <v>14</v>
      </c>
      <c r="D5441" s="7" t="s">
        <v>15</v>
      </c>
      <c r="E5441" s="7" t="s">
        <v>2322</v>
      </c>
      <c r="F5441" s="8">
        <v>21</v>
      </c>
      <c r="G5441" s="8">
        <v>229.9</v>
      </c>
      <c r="H5441" s="8">
        <v>229.9</v>
      </c>
      <c r="I5441" s="8">
        <v>3</v>
      </c>
      <c r="J5441" s="8">
        <v>689.7</v>
      </c>
      <c r="K5441" s="8">
        <v>229.9</v>
      </c>
      <c r="L5441" s="8">
        <f t="shared" si="336"/>
        <v>39.900000000000006</v>
      </c>
      <c r="M5441" s="8">
        <f t="shared" si="337"/>
        <v>190</v>
      </c>
      <c r="N5441" s="13"/>
      <c r="O5441" s="13"/>
      <c r="P5441" s="8">
        <v>21</v>
      </c>
      <c r="Q5441" s="8">
        <v>229.9</v>
      </c>
      <c r="R5441" s="17">
        <f t="shared" si="338"/>
        <v>0</v>
      </c>
      <c r="S5441" s="18">
        <f t="shared" si="339"/>
        <v>689.7</v>
      </c>
    </row>
    <row r="5442" spans="1:19" x14ac:dyDescent="0.25">
      <c r="A5442" s="7" t="s">
        <v>11070</v>
      </c>
      <c r="B5442" s="7" t="s">
        <v>11071</v>
      </c>
      <c r="C5442" s="7" t="s">
        <v>8208</v>
      </c>
      <c r="D5442" s="7" t="s">
        <v>8209</v>
      </c>
      <c r="E5442" s="7" t="s">
        <v>8210</v>
      </c>
      <c r="F5442" s="8">
        <v>21</v>
      </c>
      <c r="G5442" s="8">
        <v>10506.43</v>
      </c>
      <c r="H5442" s="8">
        <v>10506.43</v>
      </c>
      <c r="I5442" s="8">
        <v>2</v>
      </c>
      <c r="J5442" s="8">
        <v>21012.86</v>
      </c>
      <c r="K5442" s="8">
        <v>10506.43</v>
      </c>
      <c r="L5442" s="8">
        <f t="shared" ref="L5442:L5505" si="340">K5442-M5442</f>
        <v>1823.4300000000003</v>
      </c>
      <c r="M5442" s="8">
        <f t="shared" ref="M5442:M5505" si="341">K5442/((100+F5442)/100)</f>
        <v>8683</v>
      </c>
      <c r="N5442" s="9"/>
      <c r="O5442" s="9"/>
      <c r="P5442" s="8">
        <v>21</v>
      </c>
      <c r="Q5442" s="8">
        <v>10506.43</v>
      </c>
      <c r="R5442" s="17">
        <f t="shared" ref="R5442:R5505" si="342">I5442*O5442</f>
        <v>0</v>
      </c>
      <c r="S5442" s="18">
        <f t="shared" si="339"/>
        <v>21012.86</v>
      </c>
    </row>
    <row r="5443" spans="1:19" x14ac:dyDescent="0.25">
      <c r="A5443" s="7" t="s">
        <v>11072</v>
      </c>
      <c r="B5443" s="7" t="s">
        <v>11073</v>
      </c>
      <c r="C5443" s="7" t="s">
        <v>32</v>
      </c>
      <c r="D5443" s="7" t="s">
        <v>33</v>
      </c>
      <c r="E5443" s="7" t="s">
        <v>34</v>
      </c>
      <c r="F5443" s="8">
        <v>15</v>
      </c>
      <c r="G5443" s="8">
        <v>8625</v>
      </c>
      <c r="H5443" s="8">
        <v>8625</v>
      </c>
      <c r="I5443" s="8">
        <v>1</v>
      </c>
      <c r="J5443" s="8">
        <v>8625</v>
      </c>
      <c r="K5443" s="8">
        <v>8625</v>
      </c>
      <c r="L5443" s="8">
        <f t="shared" si="340"/>
        <v>1124.9999999999991</v>
      </c>
      <c r="M5443" s="8">
        <f t="shared" si="341"/>
        <v>7500.0000000000009</v>
      </c>
      <c r="N5443" s="9"/>
      <c r="O5443" s="9"/>
      <c r="P5443" s="8">
        <v>15</v>
      </c>
      <c r="Q5443" s="8">
        <v>8625</v>
      </c>
      <c r="R5443" s="17">
        <f t="shared" si="342"/>
        <v>0</v>
      </c>
      <c r="S5443" s="18">
        <f t="shared" ref="S5443:S5506" si="343">J5443</f>
        <v>8625</v>
      </c>
    </row>
    <row r="5444" spans="1:19" x14ac:dyDescent="0.25">
      <c r="A5444" s="7" t="s">
        <v>11074</v>
      </c>
      <c r="B5444" s="7" t="s">
        <v>11075</v>
      </c>
      <c r="C5444" s="7" t="s">
        <v>7400</v>
      </c>
      <c r="D5444" s="7" t="s">
        <v>7401</v>
      </c>
      <c r="E5444" s="7" t="s">
        <v>7402</v>
      </c>
      <c r="F5444" s="8">
        <v>15</v>
      </c>
      <c r="G5444" s="8">
        <v>25</v>
      </c>
      <c r="H5444" s="8">
        <v>25</v>
      </c>
      <c r="I5444" s="8">
        <v>100</v>
      </c>
      <c r="J5444" s="8">
        <v>2499.9899999999998</v>
      </c>
      <c r="K5444" s="8">
        <v>24.999899999999997</v>
      </c>
      <c r="L5444" s="8">
        <f t="shared" si="340"/>
        <v>3.2608565217391288</v>
      </c>
      <c r="M5444" s="8">
        <f t="shared" si="341"/>
        <v>21.739043478260868</v>
      </c>
      <c r="N5444" s="9"/>
      <c r="O5444" s="9"/>
      <c r="P5444" s="8">
        <v>15</v>
      </c>
      <c r="Q5444" s="8">
        <v>24.999899999999997</v>
      </c>
      <c r="R5444" s="17">
        <f t="shared" si="342"/>
        <v>0</v>
      </c>
      <c r="S5444" s="18">
        <f t="shared" si="343"/>
        <v>2499.9899999999998</v>
      </c>
    </row>
    <row r="5445" spans="1:19" x14ac:dyDescent="0.25">
      <c r="A5445" s="7" t="s">
        <v>11078</v>
      </c>
      <c r="B5445" s="7" t="s">
        <v>11079</v>
      </c>
      <c r="C5445" s="7" t="s">
        <v>7400</v>
      </c>
      <c r="D5445" s="7" t="s">
        <v>7401</v>
      </c>
      <c r="E5445" s="7" t="s">
        <v>7402</v>
      </c>
      <c r="F5445" s="8">
        <v>15</v>
      </c>
      <c r="G5445" s="8">
        <v>76.5</v>
      </c>
      <c r="H5445" s="8">
        <v>76.5</v>
      </c>
      <c r="I5445" s="8">
        <v>30</v>
      </c>
      <c r="J5445" s="8">
        <v>2295.0100000000002</v>
      </c>
      <c r="K5445" s="8">
        <v>76.500333333333344</v>
      </c>
      <c r="L5445" s="8">
        <f t="shared" si="340"/>
        <v>9.9783043478260822</v>
      </c>
      <c r="M5445" s="8">
        <f t="shared" si="341"/>
        <v>66.522028985507262</v>
      </c>
      <c r="N5445" s="9"/>
      <c r="O5445" s="9"/>
      <c r="P5445" s="8">
        <v>15</v>
      </c>
      <c r="Q5445" s="8">
        <v>76.500333333333344</v>
      </c>
      <c r="R5445" s="17">
        <f t="shared" si="342"/>
        <v>0</v>
      </c>
      <c r="S5445" s="18">
        <f t="shared" si="343"/>
        <v>2295.0100000000002</v>
      </c>
    </row>
    <row r="5446" spans="1:19" x14ac:dyDescent="0.25">
      <c r="A5446" s="7" t="s">
        <v>11084</v>
      </c>
      <c r="B5446" s="7" t="s">
        <v>11085</v>
      </c>
      <c r="C5446" s="7" t="s">
        <v>7400</v>
      </c>
      <c r="D5446" s="7" t="s">
        <v>7401</v>
      </c>
      <c r="E5446" s="7" t="s">
        <v>7402</v>
      </c>
      <c r="F5446" s="8">
        <v>15</v>
      </c>
      <c r="G5446" s="8">
        <v>421.44</v>
      </c>
      <c r="H5446" s="8">
        <v>421.44</v>
      </c>
      <c r="I5446" s="8">
        <v>2</v>
      </c>
      <c r="J5446" s="8">
        <v>842.88</v>
      </c>
      <c r="K5446" s="8">
        <v>421.44</v>
      </c>
      <c r="L5446" s="8">
        <f t="shared" si="340"/>
        <v>54.970434782608663</v>
      </c>
      <c r="M5446" s="8">
        <f t="shared" si="341"/>
        <v>366.46956521739133</v>
      </c>
      <c r="N5446" s="9"/>
      <c r="O5446" s="9"/>
      <c r="P5446" s="8">
        <v>15</v>
      </c>
      <c r="Q5446" s="8">
        <v>421.44</v>
      </c>
      <c r="R5446" s="17">
        <f t="shared" si="342"/>
        <v>0</v>
      </c>
      <c r="S5446" s="18">
        <f t="shared" si="343"/>
        <v>842.88</v>
      </c>
    </row>
    <row r="5447" spans="1:19" x14ac:dyDescent="0.25">
      <c r="A5447" s="7" t="s">
        <v>11086</v>
      </c>
      <c r="B5447" s="7" t="s">
        <v>11087</v>
      </c>
      <c r="C5447" s="7" t="s">
        <v>14</v>
      </c>
      <c r="D5447" s="7" t="s">
        <v>15</v>
      </c>
      <c r="E5447" s="7" t="s">
        <v>2322</v>
      </c>
      <c r="F5447" s="8">
        <v>21</v>
      </c>
      <c r="G5447" s="8">
        <v>330.33</v>
      </c>
      <c r="H5447" s="8">
        <v>330.33</v>
      </c>
      <c r="I5447" s="8">
        <v>3</v>
      </c>
      <c r="J5447" s="8">
        <v>990.99</v>
      </c>
      <c r="K5447" s="8">
        <v>330.33</v>
      </c>
      <c r="L5447" s="8">
        <f t="shared" si="340"/>
        <v>57.329999999999984</v>
      </c>
      <c r="M5447" s="8">
        <f t="shared" si="341"/>
        <v>273</v>
      </c>
      <c r="N5447" s="14">
        <v>21</v>
      </c>
      <c r="O5447" s="14">
        <v>330.33</v>
      </c>
      <c r="P5447" s="8">
        <v>21</v>
      </c>
      <c r="Q5447" s="8">
        <v>330.33</v>
      </c>
      <c r="R5447" s="17">
        <f t="shared" si="342"/>
        <v>990.99</v>
      </c>
      <c r="S5447" s="18">
        <f t="shared" si="343"/>
        <v>990.99</v>
      </c>
    </row>
    <row r="5448" spans="1:19" x14ac:dyDescent="0.25">
      <c r="A5448" s="7" t="s">
        <v>11090</v>
      </c>
      <c r="B5448" s="7" t="s">
        <v>11091</v>
      </c>
      <c r="C5448" s="7" t="s">
        <v>14</v>
      </c>
      <c r="D5448" s="7" t="s">
        <v>15</v>
      </c>
      <c r="E5448" s="7" t="s">
        <v>2322</v>
      </c>
      <c r="F5448" s="8">
        <v>21</v>
      </c>
      <c r="G5448" s="8">
        <v>46.83</v>
      </c>
      <c r="H5448" s="8">
        <v>46.83</v>
      </c>
      <c r="I5448" s="8">
        <v>100</v>
      </c>
      <c r="J5448" s="8">
        <v>4682.7</v>
      </c>
      <c r="K5448" s="8">
        <v>46.826999999999998</v>
      </c>
      <c r="L5448" s="8">
        <f t="shared" si="340"/>
        <v>8.1269999999999953</v>
      </c>
      <c r="M5448" s="8">
        <f t="shared" si="341"/>
        <v>38.700000000000003</v>
      </c>
      <c r="N5448" s="9"/>
      <c r="O5448" s="9"/>
      <c r="P5448" s="8">
        <v>21</v>
      </c>
      <c r="Q5448" s="8">
        <v>46.826999999999998</v>
      </c>
      <c r="R5448" s="17">
        <f t="shared" si="342"/>
        <v>0</v>
      </c>
      <c r="S5448" s="18">
        <f t="shared" si="343"/>
        <v>4682.7</v>
      </c>
    </row>
    <row r="5449" spans="1:19" x14ac:dyDescent="0.25">
      <c r="A5449" s="7" t="s">
        <v>11092</v>
      </c>
      <c r="B5449" s="7" t="s">
        <v>11093</v>
      </c>
      <c r="C5449" s="7" t="s">
        <v>369</v>
      </c>
      <c r="D5449" s="7" t="s">
        <v>370</v>
      </c>
      <c r="E5449" s="7" t="s">
        <v>371</v>
      </c>
      <c r="F5449" s="8">
        <v>21</v>
      </c>
      <c r="G5449" s="8">
        <v>8367.15</v>
      </c>
      <c r="H5449" s="8">
        <v>8367.15</v>
      </c>
      <c r="I5449" s="8">
        <v>22</v>
      </c>
      <c r="J5449" s="8">
        <v>184077.30000000002</v>
      </c>
      <c r="K5449" s="8">
        <v>8367.1500000000015</v>
      </c>
      <c r="L5449" s="8">
        <f t="shared" si="340"/>
        <v>1452.1499999999996</v>
      </c>
      <c r="M5449" s="8">
        <f t="shared" si="341"/>
        <v>6915.0000000000018</v>
      </c>
      <c r="N5449" s="9"/>
      <c r="O5449" s="9"/>
      <c r="P5449" s="8">
        <v>21</v>
      </c>
      <c r="Q5449" s="8">
        <v>8367.15</v>
      </c>
      <c r="R5449" s="17">
        <f t="shared" si="342"/>
        <v>0</v>
      </c>
      <c r="S5449" s="18">
        <f t="shared" si="343"/>
        <v>184077.30000000002</v>
      </c>
    </row>
    <row r="5450" spans="1:19" x14ac:dyDescent="0.25">
      <c r="A5450" s="7" t="s">
        <v>11094</v>
      </c>
      <c r="B5450" s="7" t="s">
        <v>11095</v>
      </c>
      <c r="C5450" s="7" t="s">
        <v>37</v>
      </c>
      <c r="D5450" s="7" t="s">
        <v>38</v>
      </c>
      <c r="E5450" s="7" t="s">
        <v>39</v>
      </c>
      <c r="F5450" s="8">
        <v>15</v>
      </c>
      <c r="G5450" s="8">
        <v>305.89999999999998</v>
      </c>
      <c r="H5450" s="8">
        <v>305.89999999999998</v>
      </c>
      <c r="I5450" s="8">
        <v>5</v>
      </c>
      <c r="J5450" s="8">
        <v>1529.5</v>
      </c>
      <c r="K5450" s="8">
        <v>305.89999999999998</v>
      </c>
      <c r="L5450" s="8">
        <f t="shared" si="340"/>
        <v>39.899999999999977</v>
      </c>
      <c r="M5450" s="8">
        <f t="shared" si="341"/>
        <v>266</v>
      </c>
      <c r="N5450" s="9"/>
      <c r="O5450" s="9"/>
      <c r="P5450" s="8">
        <v>15</v>
      </c>
      <c r="Q5450" s="8">
        <v>305.90000000000003</v>
      </c>
      <c r="R5450" s="17">
        <f t="shared" si="342"/>
        <v>0</v>
      </c>
      <c r="S5450" s="18">
        <f t="shared" si="343"/>
        <v>1529.5</v>
      </c>
    </row>
    <row r="5451" spans="1:19" x14ac:dyDescent="0.25">
      <c r="A5451" s="7" t="s">
        <v>11096</v>
      </c>
      <c r="B5451" s="7" t="s">
        <v>11097</v>
      </c>
      <c r="C5451" s="7" t="s">
        <v>37</v>
      </c>
      <c r="D5451" s="7" t="s">
        <v>38</v>
      </c>
      <c r="E5451" s="7" t="s">
        <v>39</v>
      </c>
      <c r="F5451" s="8">
        <v>21</v>
      </c>
      <c r="G5451" s="8">
        <v>7601.22</v>
      </c>
      <c r="H5451" s="8">
        <v>7601.22</v>
      </c>
      <c r="I5451" s="8">
        <v>28</v>
      </c>
      <c r="J5451" s="8">
        <v>212834.16</v>
      </c>
      <c r="K5451" s="8">
        <v>7601.22</v>
      </c>
      <c r="L5451" s="8">
        <f t="shared" si="340"/>
        <v>1319.2200000000003</v>
      </c>
      <c r="M5451" s="8">
        <f t="shared" si="341"/>
        <v>6282</v>
      </c>
      <c r="N5451" s="9"/>
      <c r="O5451" s="9"/>
      <c r="P5451" s="8">
        <v>21</v>
      </c>
      <c r="Q5451" s="8">
        <v>7601.22</v>
      </c>
      <c r="R5451" s="17">
        <f t="shared" si="342"/>
        <v>0</v>
      </c>
      <c r="S5451" s="18">
        <f t="shared" si="343"/>
        <v>212834.16</v>
      </c>
    </row>
    <row r="5452" spans="1:19" x14ac:dyDescent="0.25">
      <c r="A5452" s="7" t="s">
        <v>11098</v>
      </c>
      <c r="B5452" s="7" t="s">
        <v>11099</v>
      </c>
      <c r="C5452" s="7" t="s">
        <v>37</v>
      </c>
      <c r="D5452" s="7" t="s">
        <v>38</v>
      </c>
      <c r="E5452" s="7" t="s">
        <v>39</v>
      </c>
      <c r="F5452" s="8">
        <v>15</v>
      </c>
      <c r="G5452" s="8">
        <v>61.53</v>
      </c>
      <c r="H5452" s="8">
        <v>61.53</v>
      </c>
      <c r="I5452" s="8">
        <v>300</v>
      </c>
      <c r="J5452" s="8">
        <v>18457.5</v>
      </c>
      <c r="K5452" s="8">
        <v>61.524999999999999</v>
      </c>
      <c r="L5452" s="8">
        <f t="shared" si="340"/>
        <v>8.0249999999999986</v>
      </c>
      <c r="M5452" s="8">
        <f t="shared" si="341"/>
        <v>53.5</v>
      </c>
      <c r="N5452" s="9"/>
      <c r="O5452" s="9"/>
      <c r="P5452" s="8">
        <v>15</v>
      </c>
      <c r="Q5452" s="8">
        <v>61.524999999999999</v>
      </c>
      <c r="R5452" s="17">
        <f t="shared" si="342"/>
        <v>0</v>
      </c>
      <c r="S5452" s="18">
        <f t="shared" si="343"/>
        <v>18457.5</v>
      </c>
    </row>
    <row r="5453" spans="1:19" x14ac:dyDescent="0.25">
      <c r="A5453" s="7" t="s">
        <v>11100</v>
      </c>
      <c r="B5453" s="7" t="s">
        <v>11101</v>
      </c>
      <c r="C5453" s="7" t="s">
        <v>32</v>
      </c>
      <c r="D5453" s="7" t="s">
        <v>33</v>
      </c>
      <c r="E5453" s="7" t="s">
        <v>34</v>
      </c>
      <c r="F5453" s="8">
        <v>15</v>
      </c>
      <c r="G5453" s="8">
        <v>14005.32</v>
      </c>
      <c r="H5453" s="8">
        <v>14005.32</v>
      </c>
      <c r="I5453" s="8">
        <v>1</v>
      </c>
      <c r="J5453" s="8">
        <v>14005.32</v>
      </c>
      <c r="K5453" s="8">
        <v>14005.32</v>
      </c>
      <c r="L5453" s="8">
        <f t="shared" si="340"/>
        <v>1826.7808695652166</v>
      </c>
      <c r="M5453" s="8">
        <f t="shared" si="341"/>
        <v>12178.539130434783</v>
      </c>
      <c r="N5453" s="13"/>
      <c r="O5453" s="13"/>
      <c r="P5453" s="8">
        <v>15</v>
      </c>
      <c r="Q5453" s="8">
        <v>14005.32</v>
      </c>
      <c r="R5453" s="17">
        <f t="shared" si="342"/>
        <v>0</v>
      </c>
      <c r="S5453" s="18">
        <f t="shared" si="343"/>
        <v>14005.32</v>
      </c>
    </row>
    <row r="5454" spans="1:19" x14ac:dyDescent="0.25">
      <c r="A5454" s="7" t="s">
        <v>11102</v>
      </c>
      <c r="B5454" s="7" t="s">
        <v>11103</v>
      </c>
      <c r="C5454" s="7" t="s">
        <v>14</v>
      </c>
      <c r="D5454" s="7" t="s">
        <v>15</v>
      </c>
      <c r="E5454" s="7" t="s">
        <v>2322</v>
      </c>
      <c r="F5454" s="8">
        <v>21</v>
      </c>
      <c r="G5454" s="8">
        <v>10285</v>
      </c>
      <c r="H5454" s="8">
        <v>10285</v>
      </c>
      <c r="I5454" s="8">
        <v>1</v>
      </c>
      <c r="J5454" s="8">
        <v>10285</v>
      </c>
      <c r="K5454" s="8">
        <v>10285</v>
      </c>
      <c r="L5454" s="8">
        <f t="shared" si="340"/>
        <v>1785</v>
      </c>
      <c r="M5454" s="8">
        <f t="shared" si="341"/>
        <v>8500</v>
      </c>
      <c r="N5454" s="9"/>
      <c r="O5454" s="9"/>
      <c r="P5454" s="8">
        <v>21</v>
      </c>
      <c r="Q5454" s="8">
        <v>10285</v>
      </c>
      <c r="R5454" s="17">
        <f t="shared" si="342"/>
        <v>0</v>
      </c>
      <c r="S5454" s="18">
        <f t="shared" si="343"/>
        <v>10285</v>
      </c>
    </row>
    <row r="5455" spans="1:19" x14ac:dyDescent="0.25">
      <c r="A5455" s="7" t="s">
        <v>11104</v>
      </c>
      <c r="B5455" s="7" t="s">
        <v>11105</v>
      </c>
      <c r="C5455" s="7" t="s">
        <v>37</v>
      </c>
      <c r="D5455" s="7" t="s">
        <v>38</v>
      </c>
      <c r="E5455" s="7" t="s">
        <v>39</v>
      </c>
      <c r="F5455" s="8">
        <v>15</v>
      </c>
      <c r="G5455" s="8">
        <v>1976.85</v>
      </c>
      <c r="H5455" s="8">
        <v>1976.85</v>
      </c>
      <c r="I5455" s="8">
        <v>3</v>
      </c>
      <c r="J5455" s="8">
        <v>5930.5499999999993</v>
      </c>
      <c r="K5455" s="8">
        <v>1976.8499999999997</v>
      </c>
      <c r="L5455" s="8">
        <f t="shared" si="340"/>
        <v>257.84999999999991</v>
      </c>
      <c r="M5455" s="8">
        <f t="shared" si="341"/>
        <v>1718.9999999999998</v>
      </c>
      <c r="N5455" s="9"/>
      <c r="O5455" s="9"/>
      <c r="P5455" s="8">
        <v>15</v>
      </c>
      <c r="Q5455" s="8">
        <v>1976.85</v>
      </c>
      <c r="R5455" s="17">
        <f t="shared" si="342"/>
        <v>0</v>
      </c>
      <c r="S5455" s="18">
        <f t="shared" si="343"/>
        <v>5930.5499999999993</v>
      </c>
    </row>
    <row r="5456" spans="1:19" x14ac:dyDescent="0.25">
      <c r="A5456" s="7" t="s">
        <v>11106</v>
      </c>
      <c r="B5456" s="7" t="s">
        <v>11107</v>
      </c>
      <c r="C5456" s="7" t="s">
        <v>37</v>
      </c>
      <c r="D5456" s="7" t="s">
        <v>38</v>
      </c>
      <c r="E5456" s="7" t="s">
        <v>39</v>
      </c>
      <c r="F5456" s="8">
        <v>15</v>
      </c>
      <c r="G5456" s="8">
        <v>1976.85</v>
      </c>
      <c r="H5456" s="8">
        <v>1976.85</v>
      </c>
      <c r="I5456" s="8">
        <v>4</v>
      </c>
      <c r="J5456" s="8">
        <v>7907.4</v>
      </c>
      <c r="K5456" s="8">
        <v>1976.85</v>
      </c>
      <c r="L5456" s="8">
        <f t="shared" si="340"/>
        <v>257.84999999999991</v>
      </c>
      <c r="M5456" s="8">
        <f t="shared" si="341"/>
        <v>1719</v>
      </c>
      <c r="N5456" s="9"/>
      <c r="O5456" s="9"/>
      <c r="P5456" s="8">
        <v>15</v>
      </c>
      <c r="Q5456" s="8">
        <v>1976.85</v>
      </c>
      <c r="R5456" s="17">
        <f t="shared" si="342"/>
        <v>0</v>
      </c>
      <c r="S5456" s="18">
        <f t="shared" si="343"/>
        <v>7907.4</v>
      </c>
    </row>
    <row r="5457" spans="1:19" x14ac:dyDescent="0.25">
      <c r="A5457" s="7" t="s">
        <v>11108</v>
      </c>
      <c r="B5457" s="7" t="s">
        <v>11109</v>
      </c>
      <c r="C5457" s="7" t="s">
        <v>37</v>
      </c>
      <c r="D5457" s="7" t="s">
        <v>38</v>
      </c>
      <c r="E5457" s="7" t="s">
        <v>39</v>
      </c>
      <c r="F5457" s="8">
        <v>15</v>
      </c>
      <c r="G5457" s="8">
        <v>727.95</v>
      </c>
      <c r="H5457" s="8">
        <v>727.95</v>
      </c>
      <c r="I5457" s="8">
        <v>2</v>
      </c>
      <c r="J5457" s="8">
        <v>1455.9</v>
      </c>
      <c r="K5457" s="8">
        <v>727.95</v>
      </c>
      <c r="L5457" s="8">
        <f t="shared" si="340"/>
        <v>94.949999999999932</v>
      </c>
      <c r="M5457" s="8">
        <f t="shared" si="341"/>
        <v>633.00000000000011</v>
      </c>
      <c r="N5457" s="9"/>
      <c r="O5457" s="9"/>
      <c r="P5457" s="8">
        <v>15</v>
      </c>
      <c r="Q5457" s="8">
        <v>727.95</v>
      </c>
      <c r="R5457" s="17">
        <f t="shared" si="342"/>
        <v>0</v>
      </c>
      <c r="S5457" s="18">
        <f t="shared" si="343"/>
        <v>1455.9</v>
      </c>
    </row>
    <row r="5458" spans="1:19" x14ac:dyDescent="0.25">
      <c r="A5458" s="7" t="s">
        <v>11110</v>
      </c>
      <c r="B5458" s="7" t="s">
        <v>11111</v>
      </c>
      <c r="C5458" s="7" t="s">
        <v>7400</v>
      </c>
      <c r="D5458" s="7" t="s">
        <v>7401</v>
      </c>
      <c r="E5458" s="7" t="s">
        <v>7402</v>
      </c>
      <c r="F5458" s="8">
        <v>21</v>
      </c>
      <c r="G5458" s="8">
        <v>492.66</v>
      </c>
      <c r="H5458" s="8">
        <v>492.66</v>
      </c>
      <c r="I5458" s="8">
        <v>3</v>
      </c>
      <c r="J5458" s="8">
        <v>1477.99</v>
      </c>
      <c r="K5458" s="8">
        <v>492.66333333333336</v>
      </c>
      <c r="L5458" s="8">
        <f t="shared" si="340"/>
        <v>85.503553719008266</v>
      </c>
      <c r="M5458" s="8">
        <f t="shared" si="341"/>
        <v>407.15977961432509</v>
      </c>
      <c r="N5458" s="9"/>
      <c r="O5458" s="9"/>
      <c r="P5458" s="8">
        <v>21</v>
      </c>
      <c r="Q5458" s="8">
        <v>492.66333333333336</v>
      </c>
      <c r="R5458" s="17">
        <f t="shared" si="342"/>
        <v>0</v>
      </c>
      <c r="S5458" s="18">
        <f t="shared" si="343"/>
        <v>1477.99</v>
      </c>
    </row>
    <row r="5459" spans="1:19" x14ac:dyDescent="0.25">
      <c r="A5459" s="7" t="s">
        <v>11112</v>
      </c>
      <c r="B5459" s="7" t="s">
        <v>11113</v>
      </c>
      <c r="C5459" s="7" t="s">
        <v>14</v>
      </c>
      <c r="D5459" s="7" t="s">
        <v>15</v>
      </c>
      <c r="E5459" s="7" t="s">
        <v>7231</v>
      </c>
      <c r="F5459" s="8">
        <v>15</v>
      </c>
      <c r="G5459" s="8">
        <v>3420.1</v>
      </c>
      <c r="H5459" s="8">
        <v>3420.1</v>
      </c>
      <c r="I5459" s="8">
        <v>3</v>
      </c>
      <c r="J5459" s="8">
        <v>10260.299999999999</v>
      </c>
      <c r="K5459" s="8">
        <v>3420.1</v>
      </c>
      <c r="L5459" s="8">
        <f t="shared" si="340"/>
        <v>446.09999999999991</v>
      </c>
      <c r="M5459" s="8">
        <f t="shared" si="341"/>
        <v>2974</v>
      </c>
      <c r="N5459" s="9"/>
      <c r="O5459" s="9"/>
      <c r="P5459" s="8">
        <v>15</v>
      </c>
      <c r="Q5459" s="8">
        <v>3420.1</v>
      </c>
      <c r="R5459" s="17">
        <f t="shared" si="342"/>
        <v>0</v>
      </c>
      <c r="S5459" s="18">
        <f t="shared" si="343"/>
        <v>10260.299999999999</v>
      </c>
    </row>
    <row r="5460" spans="1:19" x14ac:dyDescent="0.25">
      <c r="A5460" s="7" t="s">
        <v>11114</v>
      </c>
      <c r="B5460" s="7" t="s">
        <v>11115</v>
      </c>
      <c r="C5460" s="7" t="s">
        <v>14</v>
      </c>
      <c r="D5460" s="7" t="s">
        <v>15</v>
      </c>
      <c r="E5460" s="7" t="s">
        <v>2322</v>
      </c>
      <c r="F5460" s="8">
        <v>21</v>
      </c>
      <c r="G5460" s="8">
        <v>1573</v>
      </c>
      <c r="H5460" s="8">
        <v>1573</v>
      </c>
      <c r="I5460" s="8">
        <v>26</v>
      </c>
      <c r="J5460" s="8">
        <v>40898</v>
      </c>
      <c r="K5460" s="8">
        <v>1573</v>
      </c>
      <c r="L5460" s="8">
        <f t="shared" si="340"/>
        <v>273</v>
      </c>
      <c r="M5460" s="8">
        <f t="shared" si="341"/>
        <v>1300</v>
      </c>
      <c r="N5460" s="9"/>
      <c r="O5460" s="9"/>
      <c r="P5460" s="8">
        <v>21</v>
      </c>
      <c r="Q5460" s="8">
        <v>1573</v>
      </c>
      <c r="R5460" s="17">
        <f t="shared" si="342"/>
        <v>0</v>
      </c>
      <c r="S5460" s="18">
        <f t="shared" si="343"/>
        <v>40898</v>
      </c>
    </row>
    <row r="5461" spans="1:19" x14ac:dyDescent="0.25">
      <c r="A5461" s="7" t="s">
        <v>11116</v>
      </c>
      <c r="B5461" s="7" t="s">
        <v>11117</v>
      </c>
      <c r="C5461" s="7" t="s">
        <v>37</v>
      </c>
      <c r="D5461" s="7" t="s">
        <v>38</v>
      </c>
      <c r="E5461" s="7" t="s">
        <v>39</v>
      </c>
      <c r="F5461" s="8">
        <v>15</v>
      </c>
      <c r="G5461" s="8">
        <v>886.65</v>
      </c>
      <c r="H5461" s="8">
        <v>886.65</v>
      </c>
      <c r="I5461" s="8">
        <v>1</v>
      </c>
      <c r="J5461" s="8">
        <v>886.65</v>
      </c>
      <c r="K5461" s="8">
        <v>886.65</v>
      </c>
      <c r="L5461" s="8">
        <f t="shared" si="340"/>
        <v>115.64999999999998</v>
      </c>
      <c r="M5461" s="8">
        <f t="shared" si="341"/>
        <v>771</v>
      </c>
      <c r="N5461" s="9"/>
      <c r="O5461" s="9"/>
      <c r="P5461" s="8">
        <v>15</v>
      </c>
      <c r="Q5461" s="8">
        <v>886.65</v>
      </c>
      <c r="R5461" s="17">
        <f t="shared" si="342"/>
        <v>0</v>
      </c>
      <c r="S5461" s="18">
        <f t="shared" si="343"/>
        <v>886.65</v>
      </c>
    </row>
    <row r="5462" spans="1:19" x14ac:dyDescent="0.25">
      <c r="A5462" s="7" t="s">
        <v>11118</v>
      </c>
      <c r="B5462" s="7" t="s">
        <v>11119</v>
      </c>
      <c r="C5462" s="7" t="s">
        <v>37</v>
      </c>
      <c r="D5462" s="7" t="s">
        <v>38</v>
      </c>
      <c r="E5462" s="7" t="s">
        <v>39</v>
      </c>
      <c r="F5462" s="8">
        <v>15</v>
      </c>
      <c r="G5462" s="8">
        <v>886.65</v>
      </c>
      <c r="H5462" s="8">
        <v>886.65</v>
      </c>
      <c r="I5462" s="8">
        <v>3</v>
      </c>
      <c r="J5462" s="8">
        <v>2659.95</v>
      </c>
      <c r="K5462" s="8">
        <v>886.65</v>
      </c>
      <c r="L5462" s="8">
        <f t="shared" si="340"/>
        <v>115.64999999999998</v>
      </c>
      <c r="M5462" s="8">
        <f t="shared" si="341"/>
        <v>771</v>
      </c>
      <c r="N5462" s="14">
        <v>12</v>
      </c>
      <c r="O5462" s="14">
        <v>863.52</v>
      </c>
      <c r="P5462" s="8">
        <v>15</v>
      </c>
      <c r="Q5462" s="8">
        <v>886.65</v>
      </c>
      <c r="R5462" s="17">
        <f t="shared" si="342"/>
        <v>2590.56</v>
      </c>
      <c r="S5462" s="18">
        <f t="shared" si="343"/>
        <v>2659.95</v>
      </c>
    </row>
    <row r="5463" spans="1:19" x14ac:dyDescent="0.25">
      <c r="A5463" s="7" t="s">
        <v>11120</v>
      </c>
      <c r="B5463" s="7" t="s">
        <v>11121</v>
      </c>
      <c r="C5463" s="7" t="s">
        <v>37</v>
      </c>
      <c r="D5463" s="7" t="s">
        <v>38</v>
      </c>
      <c r="E5463" s="7" t="s">
        <v>39</v>
      </c>
      <c r="F5463" s="8">
        <v>15</v>
      </c>
      <c r="G5463" s="8">
        <v>886.65</v>
      </c>
      <c r="H5463" s="8">
        <v>886.65</v>
      </c>
      <c r="I5463" s="8">
        <v>8</v>
      </c>
      <c r="J5463" s="8">
        <v>7093.2</v>
      </c>
      <c r="K5463" s="8">
        <v>886.65</v>
      </c>
      <c r="L5463" s="8">
        <f t="shared" si="340"/>
        <v>115.64999999999998</v>
      </c>
      <c r="M5463" s="8">
        <f t="shared" si="341"/>
        <v>771</v>
      </c>
      <c r="N5463" s="14">
        <v>12</v>
      </c>
      <c r="O5463" s="14">
        <v>863.52</v>
      </c>
      <c r="P5463" s="8">
        <v>15</v>
      </c>
      <c r="Q5463" s="8">
        <v>886.65</v>
      </c>
      <c r="R5463" s="17">
        <f t="shared" si="342"/>
        <v>6908.16</v>
      </c>
      <c r="S5463" s="18">
        <f t="shared" si="343"/>
        <v>7093.2</v>
      </c>
    </row>
    <row r="5464" spans="1:19" x14ac:dyDescent="0.25">
      <c r="A5464" s="7" t="s">
        <v>11122</v>
      </c>
      <c r="B5464" s="7" t="s">
        <v>11123</v>
      </c>
      <c r="C5464" s="7" t="s">
        <v>37</v>
      </c>
      <c r="D5464" s="7" t="s">
        <v>38</v>
      </c>
      <c r="E5464" s="7" t="s">
        <v>39</v>
      </c>
      <c r="F5464" s="8">
        <v>15</v>
      </c>
      <c r="G5464" s="8">
        <v>334.65</v>
      </c>
      <c r="H5464" s="8">
        <v>334.65</v>
      </c>
      <c r="I5464" s="8">
        <v>1</v>
      </c>
      <c r="J5464" s="8">
        <v>334.65</v>
      </c>
      <c r="K5464" s="8">
        <v>334.65</v>
      </c>
      <c r="L5464" s="8">
        <f t="shared" si="340"/>
        <v>43.649999999999977</v>
      </c>
      <c r="M5464" s="8">
        <f t="shared" si="341"/>
        <v>291</v>
      </c>
      <c r="N5464" s="9"/>
      <c r="O5464" s="9"/>
      <c r="P5464" s="8">
        <v>15</v>
      </c>
      <c r="Q5464" s="8">
        <v>334.65</v>
      </c>
      <c r="R5464" s="17">
        <f t="shared" si="342"/>
        <v>0</v>
      </c>
      <c r="S5464" s="18">
        <f t="shared" si="343"/>
        <v>334.65</v>
      </c>
    </row>
    <row r="5465" spans="1:19" x14ac:dyDescent="0.25">
      <c r="A5465" s="7" t="s">
        <v>11126</v>
      </c>
      <c r="B5465" s="7" t="s">
        <v>11127</v>
      </c>
      <c r="C5465" s="7" t="s">
        <v>14</v>
      </c>
      <c r="D5465" s="7" t="s">
        <v>15</v>
      </c>
      <c r="E5465" s="7" t="s">
        <v>2322</v>
      </c>
      <c r="F5465" s="8">
        <v>21</v>
      </c>
      <c r="G5465" s="8">
        <v>3.55</v>
      </c>
      <c r="H5465" s="8">
        <v>3.55</v>
      </c>
      <c r="I5465" s="8">
        <v>1000</v>
      </c>
      <c r="J5465" s="8">
        <v>3548.93</v>
      </c>
      <c r="K5465" s="8">
        <v>3.5489299999999999</v>
      </c>
      <c r="L5465" s="8">
        <f t="shared" si="340"/>
        <v>0.61593000000000009</v>
      </c>
      <c r="M5465" s="8">
        <f t="shared" si="341"/>
        <v>2.9329999999999998</v>
      </c>
      <c r="N5465" s="9"/>
      <c r="O5465" s="9"/>
      <c r="P5465" s="8">
        <v>21</v>
      </c>
      <c r="Q5465" s="8">
        <v>3.5489299999999999</v>
      </c>
      <c r="R5465" s="17">
        <f t="shared" si="342"/>
        <v>0</v>
      </c>
      <c r="S5465" s="18">
        <f t="shared" si="343"/>
        <v>3548.93</v>
      </c>
    </row>
    <row r="5466" spans="1:19" x14ac:dyDescent="0.25">
      <c r="A5466" s="7" t="s">
        <v>11128</v>
      </c>
      <c r="B5466" s="7" t="s">
        <v>11129</v>
      </c>
      <c r="C5466" s="7" t="s">
        <v>7400</v>
      </c>
      <c r="D5466" s="7" t="s">
        <v>7401</v>
      </c>
      <c r="E5466" s="7" t="s">
        <v>7402</v>
      </c>
      <c r="F5466" s="8">
        <v>21</v>
      </c>
      <c r="G5466" s="8">
        <v>71.39</v>
      </c>
      <c r="H5466" s="8">
        <v>71.39</v>
      </c>
      <c r="I5466" s="8">
        <v>20</v>
      </c>
      <c r="J5466" s="8">
        <v>1427.8</v>
      </c>
      <c r="K5466" s="8">
        <v>71.39</v>
      </c>
      <c r="L5466" s="8">
        <f t="shared" si="340"/>
        <v>12.39</v>
      </c>
      <c r="M5466" s="8">
        <f t="shared" si="341"/>
        <v>59</v>
      </c>
      <c r="N5466" s="9"/>
      <c r="O5466" s="9"/>
      <c r="P5466" s="8">
        <v>21</v>
      </c>
      <c r="Q5466" s="8">
        <v>71.39</v>
      </c>
      <c r="R5466" s="17">
        <f t="shared" si="342"/>
        <v>0</v>
      </c>
      <c r="S5466" s="18">
        <f t="shared" si="343"/>
        <v>1427.8</v>
      </c>
    </row>
    <row r="5467" spans="1:19" x14ac:dyDescent="0.25">
      <c r="A5467" s="7" t="s">
        <v>11130</v>
      </c>
      <c r="B5467" s="7" t="s">
        <v>11131</v>
      </c>
      <c r="C5467" s="7" t="s">
        <v>7400</v>
      </c>
      <c r="D5467" s="7" t="s">
        <v>7401</v>
      </c>
      <c r="E5467" s="7" t="s">
        <v>7402</v>
      </c>
      <c r="F5467" s="8">
        <v>21</v>
      </c>
      <c r="G5467" s="8">
        <v>635.21</v>
      </c>
      <c r="H5467" s="8">
        <v>635.21</v>
      </c>
      <c r="I5467" s="8">
        <v>1</v>
      </c>
      <c r="J5467" s="8">
        <v>635.21</v>
      </c>
      <c r="K5467" s="8">
        <v>635.21</v>
      </c>
      <c r="L5467" s="8">
        <f t="shared" si="340"/>
        <v>110.24305785123966</v>
      </c>
      <c r="M5467" s="8">
        <f t="shared" si="341"/>
        <v>524.96694214876038</v>
      </c>
      <c r="N5467" s="9"/>
      <c r="O5467" s="9"/>
      <c r="P5467" s="8">
        <v>21</v>
      </c>
      <c r="Q5467" s="8">
        <v>635.21</v>
      </c>
      <c r="R5467" s="17">
        <f t="shared" si="342"/>
        <v>0</v>
      </c>
      <c r="S5467" s="18">
        <f t="shared" si="343"/>
        <v>635.21</v>
      </c>
    </row>
    <row r="5468" spans="1:19" x14ac:dyDescent="0.25">
      <c r="A5468" s="7" t="s">
        <v>11132</v>
      </c>
      <c r="B5468" s="7" t="s">
        <v>11133</v>
      </c>
      <c r="C5468" s="7" t="s">
        <v>37</v>
      </c>
      <c r="D5468" s="7" t="s">
        <v>38</v>
      </c>
      <c r="E5468" s="7" t="s">
        <v>39</v>
      </c>
      <c r="F5468" s="8">
        <v>15</v>
      </c>
      <c r="G5468" s="8">
        <v>117</v>
      </c>
      <c r="H5468" s="8">
        <v>117</v>
      </c>
      <c r="I5468" s="8">
        <v>20</v>
      </c>
      <c r="J5468" s="8">
        <v>2340.02</v>
      </c>
      <c r="K5468" s="8">
        <v>117.001</v>
      </c>
      <c r="L5468" s="8">
        <f t="shared" si="340"/>
        <v>15.260999999999996</v>
      </c>
      <c r="M5468" s="8">
        <f t="shared" si="341"/>
        <v>101.74000000000001</v>
      </c>
      <c r="N5468" s="9"/>
      <c r="O5468" s="9"/>
      <c r="P5468" s="8">
        <v>15</v>
      </c>
      <c r="Q5468" s="8">
        <v>117.001</v>
      </c>
      <c r="R5468" s="17">
        <f t="shared" si="342"/>
        <v>0</v>
      </c>
      <c r="S5468" s="18">
        <f t="shared" si="343"/>
        <v>2340.02</v>
      </c>
    </row>
    <row r="5469" spans="1:19" x14ac:dyDescent="0.25">
      <c r="A5469" s="7" t="s">
        <v>11136</v>
      </c>
      <c r="B5469" s="7" t="s">
        <v>11137</v>
      </c>
      <c r="C5469" s="7" t="s">
        <v>37</v>
      </c>
      <c r="D5469" s="7" t="s">
        <v>38</v>
      </c>
      <c r="E5469" s="7" t="s">
        <v>39</v>
      </c>
      <c r="F5469" s="8">
        <v>15</v>
      </c>
      <c r="G5469" s="8">
        <v>731.4</v>
      </c>
      <c r="H5469" s="8">
        <v>731.4</v>
      </c>
      <c r="I5469" s="8">
        <v>1</v>
      </c>
      <c r="J5469" s="8">
        <v>731.4</v>
      </c>
      <c r="K5469" s="8">
        <v>731.4</v>
      </c>
      <c r="L5469" s="8">
        <f t="shared" si="340"/>
        <v>95.399999999999977</v>
      </c>
      <c r="M5469" s="8">
        <f t="shared" si="341"/>
        <v>636</v>
      </c>
      <c r="N5469" s="13"/>
      <c r="O5469" s="13"/>
      <c r="P5469" s="8">
        <v>15</v>
      </c>
      <c r="Q5469" s="8">
        <v>731.4</v>
      </c>
      <c r="R5469" s="17">
        <f t="shared" si="342"/>
        <v>0</v>
      </c>
      <c r="S5469" s="18">
        <f t="shared" si="343"/>
        <v>731.4</v>
      </c>
    </row>
    <row r="5470" spans="1:19" x14ac:dyDescent="0.25">
      <c r="A5470" s="7" t="s">
        <v>11138</v>
      </c>
      <c r="B5470" s="7" t="s">
        <v>11139</v>
      </c>
      <c r="C5470" s="7" t="s">
        <v>5229</v>
      </c>
      <c r="D5470" s="7" t="s">
        <v>5230</v>
      </c>
      <c r="E5470" s="7" t="s">
        <v>5231</v>
      </c>
      <c r="F5470" s="8">
        <v>21</v>
      </c>
      <c r="G5470" s="8">
        <v>84.7</v>
      </c>
      <c r="H5470" s="8">
        <v>84.7</v>
      </c>
      <c r="I5470" s="8">
        <v>200</v>
      </c>
      <c r="J5470" s="8">
        <v>16940</v>
      </c>
      <c r="K5470" s="8">
        <v>84.7</v>
      </c>
      <c r="L5470" s="8">
        <f t="shared" si="340"/>
        <v>14.700000000000003</v>
      </c>
      <c r="M5470" s="8">
        <f t="shared" si="341"/>
        <v>70</v>
      </c>
      <c r="N5470" s="13"/>
      <c r="O5470" s="13"/>
      <c r="P5470" s="8">
        <v>21</v>
      </c>
      <c r="Q5470" s="8">
        <v>84.7</v>
      </c>
      <c r="R5470" s="17">
        <f t="shared" si="342"/>
        <v>0</v>
      </c>
      <c r="S5470" s="18">
        <f t="shared" si="343"/>
        <v>16940</v>
      </c>
    </row>
    <row r="5471" spans="1:19" x14ac:dyDescent="0.25">
      <c r="A5471" s="7" t="s">
        <v>11140</v>
      </c>
      <c r="B5471" s="7" t="s">
        <v>11141</v>
      </c>
      <c r="C5471" s="7" t="s">
        <v>8219</v>
      </c>
      <c r="D5471" s="7" t="s">
        <v>8220</v>
      </c>
      <c r="E5471" s="7" t="s">
        <v>8221</v>
      </c>
      <c r="F5471" s="8">
        <v>21</v>
      </c>
      <c r="G5471" s="8">
        <v>5759.6</v>
      </c>
      <c r="H5471" s="8">
        <v>5759.6</v>
      </c>
      <c r="I5471" s="8">
        <v>2</v>
      </c>
      <c r="J5471" s="8">
        <v>11519.2</v>
      </c>
      <c r="K5471" s="8">
        <v>5759.6</v>
      </c>
      <c r="L5471" s="8">
        <f t="shared" si="340"/>
        <v>999.60000000000036</v>
      </c>
      <c r="M5471" s="8">
        <f t="shared" si="341"/>
        <v>4760</v>
      </c>
      <c r="N5471" s="9"/>
      <c r="O5471" s="9"/>
      <c r="P5471" s="8">
        <v>21</v>
      </c>
      <c r="Q5471" s="8">
        <v>5759.6</v>
      </c>
      <c r="R5471" s="17">
        <f t="shared" si="342"/>
        <v>0</v>
      </c>
      <c r="S5471" s="18">
        <f t="shared" si="343"/>
        <v>11519.2</v>
      </c>
    </row>
    <row r="5472" spans="1:19" x14ac:dyDescent="0.25">
      <c r="A5472" s="7" t="s">
        <v>11142</v>
      </c>
      <c r="B5472" s="7" t="s">
        <v>11143</v>
      </c>
      <c r="C5472" s="7" t="s">
        <v>14</v>
      </c>
      <c r="D5472" s="7" t="s">
        <v>15</v>
      </c>
      <c r="E5472" s="7" t="s">
        <v>2322</v>
      </c>
      <c r="F5472" s="8">
        <v>21</v>
      </c>
      <c r="G5472" s="8">
        <v>13.52</v>
      </c>
      <c r="H5472" s="8">
        <v>13.52</v>
      </c>
      <c r="I5472" s="8">
        <v>400</v>
      </c>
      <c r="J5472" s="8">
        <v>5408.7</v>
      </c>
      <c r="K5472" s="8">
        <v>13.521749999999999</v>
      </c>
      <c r="L5472" s="8">
        <f t="shared" si="340"/>
        <v>2.3467500000000001</v>
      </c>
      <c r="M5472" s="8">
        <f t="shared" si="341"/>
        <v>11.174999999999999</v>
      </c>
      <c r="N5472" s="9"/>
      <c r="O5472" s="9"/>
      <c r="P5472" s="8">
        <v>21</v>
      </c>
      <c r="Q5472" s="8">
        <v>13.521749999999999</v>
      </c>
      <c r="R5472" s="17">
        <f t="shared" si="342"/>
        <v>0</v>
      </c>
      <c r="S5472" s="18">
        <f t="shared" si="343"/>
        <v>5408.7</v>
      </c>
    </row>
    <row r="5473" spans="1:19" x14ac:dyDescent="0.25">
      <c r="A5473" s="7" t="s">
        <v>11144</v>
      </c>
      <c r="B5473" s="7" t="s">
        <v>11145</v>
      </c>
      <c r="C5473" s="7" t="s">
        <v>37</v>
      </c>
      <c r="D5473" s="7" t="s">
        <v>38</v>
      </c>
      <c r="E5473" s="7" t="s">
        <v>39</v>
      </c>
      <c r="F5473" s="8">
        <v>15</v>
      </c>
      <c r="G5473" s="8">
        <v>727.95</v>
      </c>
      <c r="H5473" s="8">
        <v>727.95</v>
      </c>
      <c r="I5473" s="8">
        <v>2</v>
      </c>
      <c r="J5473" s="8">
        <v>1455.9</v>
      </c>
      <c r="K5473" s="8">
        <v>727.95</v>
      </c>
      <c r="L5473" s="8">
        <f t="shared" si="340"/>
        <v>94.949999999999932</v>
      </c>
      <c r="M5473" s="8">
        <f t="shared" si="341"/>
        <v>633.00000000000011</v>
      </c>
      <c r="N5473" s="9"/>
      <c r="O5473" s="9"/>
      <c r="P5473" s="8">
        <v>15</v>
      </c>
      <c r="Q5473" s="8">
        <v>727.95</v>
      </c>
      <c r="R5473" s="17">
        <f t="shared" si="342"/>
        <v>0</v>
      </c>
      <c r="S5473" s="18">
        <f t="shared" si="343"/>
        <v>1455.9</v>
      </c>
    </row>
    <row r="5474" spans="1:19" x14ac:dyDescent="0.25">
      <c r="A5474" s="7" t="s">
        <v>11146</v>
      </c>
      <c r="B5474" s="7" t="s">
        <v>11147</v>
      </c>
      <c r="C5474" s="7" t="s">
        <v>7886</v>
      </c>
      <c r="D5474" s="7" t="s">
        <v>7887</v>
      </c>
      <c r="E5474" s="7" t="s">
        <v>7888</v>
      </c>
      <c r="F5474" s="8">
        <v>15</v>
      </c>
      <c r="G5474" s="8">
        <v>29.9</v>
      </c>
      <c r="H5474" s="8">
        <v>29.9</v>
      </c>
      <c r="I5474" s="8">
        <v>240</v>
      </c>
      <c r="J5474" s="8">
        <v>7176</v>
      </c>
      <c r="K5474" s="8">
        <v>29.9</v>
      </c>
      <c r="L5474" s="8">
        <f t="shared" si="340"/>
        <v>3.8999999999999986</v>
      </c>
      <c r="M5474" s="8">
        <f t="shared" si="341"/>
        <v>26</v>
      </c>
      <c r="N5474" s="9"/>
      <c r="O5474" s="9"/>
      <c r="P5474" s="8">
        <v>15</v>
      </c>
      <c r="Q5474" s="8">
        <v>29.9</v>
      </c>
      <c r="R5474" s="17">
        <f t="shared" si="342"/>
        <v>0</v>
      </c>
      <c r="S5474" s="18">
        <f t="shared" si="343"/>
        <v>7176</v>
      </c>
    </row>
    <row r="5475" spans="1:19" x14ac:dyDescent="0.25">
      <c r="A5475" s="7" t="s">
        <v>11148</v>
      </c>
      <c r="B5475" s="7" t="s">
        <v>11149</v>
      </c>
      <c r="C5475" s="7" t="s">
        <v>7400</v>
      </c>
      <c r="D5475" s="7" t="s">
        <v>7401</v>
      </c>
      <c r="E5475" s="7" t="s">
        <v>7402</v>
      </c>
      <c r="F5475" s="8">
        <v>21</v>
      </c>
      <c r="G5475" s="8">
        <v>78.34</v>
      </c>
      <c r="H5475" s="8">
        <v>78.34</v>
      </c>
      <c r="I5475" s="8">
        <v>100</v>
      </c>
      <c r="J5475" s="8">
        <v>7833.58</v>
      </c>
      <c r="K5475" s="8">
        <v>78.335800000000006</v>
      </c>
      <c r="L5475" s="8">
        <f t="shared" si="340"/>
        <v>13.595469421487607</v>
      </c>
      <c r="M5475" s="8">
        <f t="shared" si="341"/>
        <v>64.740330578512399</v>
      </c>
      <c r="N5475" s="9"/>
      <c r="O5475" s="9"/>
      <c r="P5475" s="8">
        <v>21</v>
      </c>
      <c r="Q5475" s="8">
        <v>78.335800000000006</v>
      </c>
      <c r="R5475" s="17">
        <f t="shared" si="342"/>
        <v>0</v>
      </c>
      <c r="S5475" s="18">
        <f t="shared" si="343"/>
        <v>7833.58</v>
      </c>
    </row>
    <row r="5476" spans="1:19" x14ac:dyDescent="0.25">
      <c r="A5476" s="7" t="s">
        <v>11150</v>
      </c>
      <c r="B5476" s="7" t="s">
        <v>11151</v>
      </c>
      <c r="C5476" s="7" t="s">
        <v>76</v>
      </c>
      <c r="D5476" s="7" t="s">
        <v>77</v>
      </c>
      <c r="E5476" s="7" t="s">
        <v>10658</v>
      </c>
      <c r="F5476" s="8">
        <v>15</v>
      </c>
      <c r="G5476" s="8">
        <v>14458.38</v>
      </c>
      <c r="H5476" s="8">
        <v>14458.38</v>
      </c>
      <c r="I5476" s="8">
        <v>1</v>
      </c>
      <c r="J5476" s="8">
        <v>14458.38</v>
      </c>
      <c r="K5476" s="8">
        <v>14458.38</v>
      </c>
      <c r="L5476" s="8">
        <f t="shared" si="340"/>
        <v>1885.8756521739124</v>
      </c>
      <c r="M5476" s="8">
        <f t="shared" si="341"/>
        <v>12572.504347826087</v>
      </c>
      <c r="N5476" s="9"/>
      <c r="O5476" s="9"/>
      <c r="P5476" s="8">
        <v>15</v>
      </c>
      <c r="Q5476" s="8">
        <v>14458.38</v>
      </c>
      <c r="R5476" s="17">
        <f t="shared" si="342"/>
        <v>0</v>
      </c>
      <c r="S5476" s="18">
        <f t="shared" si="343"/>
        <v>14458.38</v>
      </c>
    </row>
    <row r="5477" spans="1:19" x14ac:dyDescent="0.25">
      <c r="A5477" s="7" t="s">
        <v>11152</v>
      </c>
      <c r="B5477" s="7" t="s">
        <v>11153</v>
      </c>
      <c r="C5477" s="7" t="s">
        <v>37</v>
      </c>
      <c r="D5477" s="7" t="s">
        <v>38</v>
      </c>
      <c r="E5477" s="7" t="s">
        <v>39</v>
      </c>
      <c r="F5477" s="8">
        <v>15</v>
      </c>
      <c r="G5477" s="8">
        <v>805</v>
      </c>
      <c r="H5477" s="8">
        <v>805</v>
      </c>
      <c r="I5477" s="8">
        <v>1</v>
      </c>
      <c r="J5477" s="8">
        <v>805</v>
      </c>
      <c r="K5477" s="8">
        <v>805</v>
      </c>
      <c r="L5477" s="8">
        <f t="shared" si="340"/>
        <v>105</v>
      </c>
      <c r="M5477" s="8">
        <f t="shared" si="341"/>
        <v>700</v>
      </c>
      <c r="N5477" s="9"/>
      <c r="O5477" s="9"/>
      <c r="P5477" s="8">
        <v>15</v>
      </c>
      <c r="Q5477" s="8">
        <v>805</v>
      </c>
      <c r="R5477" s="17">
        <f t="shared" si="342"/>
        <v>0</v>
      </c>
      <c r="S5477" s="18">
        <f t="shared" si="343"/>
        <v>805</v>
      </c>
    </row>
    <row r="5478" spans="1:19" x14ac:dyDescent="0.25">
      <c r="A5478" s="7" t="s">
        <v>11154</v>
      </c>
      <c r="B5478" s="7" t="s">
        <v>11155</v>
      </c>
      <c r="C5478" s="7" t="s">
        <v>14</v>
      </c>
      <c r="D5478" s="7" t="s">
        <v>15</v>
      </c>
      <c r="E5478" s="7" t="s">
        <v>2322</v>
      </c>
      <c r="F5478" s="8">
        <v>15</v>
      </c>
      <c r="G5478" s="8">
        <v>420.9</v>
      </c>
      <c r="H5478" s="8">
        <v>420.9</v>
      </c>
      <c r="I5478" s="8">
        <v>1</v>
      </c>
      <c r="J5478" s="8">
        <v>420.9</v>
      </c>
      <c r="K5478" s="8">
        <v>420.9</v>
      </c>
      <c r="L5478" s="8">
        <f t="shared" si="340"/>
        <v>54.899999999999977</v>
      </c>
      <c r="M5478" s="8">
        <f t="shared" si="341"/>
        <v>366</v>
      </c>
      <c r="N5478" s="9"/>
      <c r="O5478" s="9"/>
      <c r="P5478" s="8">
        <v>15</v>
      </c>
      <c r="Q5478" s="8">
        <v>420.9</v>
      </c>
      <c r="R5478" s="17">
        <f t="shared" si="342"/>
        <v>0</v>
      </c>
      <c r="S5478" s="18">
        <f t="shared" si="343"/>
        <v>420.9</v>
      </c>
    </row>
    <row r="5479" spans="1:19" x14ac:dyDescent="0.25">
      <c r="A5479" s="7" t="s">
        <v>11156</v>
      </c>
      <c r="B5479" s="7" t="s">
        <v>11157</v>
      </c>
      <c r="C5479" s="7" t="s">
        <v>37</v>
      </c>
      <c r="D5479" s="7" t="s">
        <v>38</v>
      </c>
      <c r="E5479" s="7" t="s">
        <v>39</v>
      </c>
      <c r="F5479" s="8">
        <v>15</v>
      </c>
      <c r="G5479" s="8">
        <v>282.89999999999998</v>
      </c>
      <c r="H5479" s="8">
        <v>416.3</v>
      </c>
      <c r="I5479" s="8">
        <v>7</v>
      </c>
      <c r="J5479" s="8">
        <v>1980.3000000000002</v>
      </c>
      <c r="K5479" s="8">
        <v>282.90000000000003</v>
      </c>
      <c r="L5479" s="8">
        <f t="shared" si="340"/>
        <v>36.899999999999977</v>
      </c>
      <c r="M5479" s="8">
        <f t="shared" si="341"/>
        <v>246.00000000000006</v>
      </c>
      <c r="N5479" s="9"/>
      <c r="O5479" s="9"/>
      <c r="P5479" s="8">
        <v>15</v>
      </c>
      <c r="Q5479" s="8">
        <v>282.89999999999998</v>
      </c>
      <c r="R5479" s="17">
        <f t="shared" si="342"/>
        <v>0</v>
      </c>
      <c r="S5479" s="18">
        <f t="shared" si="343"/>
        <v>1980.3000000000002</v>
      </c>
    </row>
    <row r="5480" spans="1:19" x14ac:dyDescent="0.25">
      <c r="A5480" s="7" t="s">
        <v>11160</v>
      </c>
      <c r="B5480" s="7" t="s">
        <v>11161</v>
      </c>
      <c r="C5480" s="7" t="s">
        <v>37</v>
      </c>
      <c r="D5480" s="7" t="s">
        <v>38</v>
      </c>
      <c r="E5480" s="7" t="s">
        <v>39</v>
      </c>
      <c r="F5480" s="8">
        <v>15</v>
      </c>
      <c r="G5480" s="8">
        <v>233.45</v>
      </c>
      <c r="H5480" s="8">
        <v>342.7</v>
      </c>
      <c r="I5480" s="8">
        <v>36</v>
      </c>
      <c r="J5480" s="8">
        <v>8404.1999999999971</v>
      </c>
      <c r="K5480" s="8">
        <v>233.44999999999993</v>
      </c>
      <c r="L5480" s="8">
        <f t="shared" si="340"/>
        <v>30.449999999999989</v>
      </c>
      <c r="M5480" s="8">
        <f t="shared" si="341"/>
        <v>202.99999999999994</v>
      </c>
      <c r="N5480" s="9"/>
      <c r="O5480" s="9"/>
      <c r="P5480" s="8">
        <v>15</v>
      </c>
      <c r="Q5480" s="8">
        <v>233.45</v>
      </c>
      <c r="R5480" s="17">
        <f t="shared" si="342"/>
        <v>0</v>
      </c>
      <c r="S5480" s="18">
        <f t="shared" si="343"/>
        <v>8404.1999999999971</v>
      </c>
    </row>
    <row r="5481" spans="1:19" x14ac:dyDescent="0.25">
      <c r="A5481" s="7" t="s">
        <v>11162</v>
      </c>
      <c r="B5481" s="7" t="s">
        <v>11163</v>
      </c>
      <c r="C5481" s="7" t="s">
        <v>369</v>
      </c>
      <c r="D5481" s="7" t="s">
        <v>370</v>
      </c>
      <c r="E5481" s="7" t="s">
        <v>9106</v>
      </c>
      <c r="F5481" s="8">
        <v>21</v>
      </c>
      <c r="G5481" s="8">
        <v>1186.1199999999999</v>
      </c>
      <c r="H5481" s="8">
        <v>1186.1199999999999</v>
      </c>
      <c r="I5481" s="8">
        <v>10</v>
      </c>
      <c r="J5481" s="8">
        <v>11861.15</v>
      </c>
      <c r="K5481" s="8">
        <v>1186.115</v>
      </c>
      <c r="L5481" s="8">
        <f t="shared" si="340"/>
        <v>205.85466942148753</v>
      </c>
      <c r="M5481" s="8">
        <f t="shared" si="341"/>
        <v>980.26033057851248</v>
      </c>
      <c r="N5481" s="14">
        <v>12</v>
      </c>
      <c r="O5481" s="14">
        <v>1097.8910000000001</v>
      </c>
      <c r="P5481" s="8">
        <v>21</v>
      </c>
      <c r="Q5481" s="8">
        <v>1186.115</v>
      </c>
      <c r="R5481" s="17">
        <f t="shared" si="342"/>
        <v>10978.91</v>
      </c>
      <c r="S5481" s="18">
        <f t="shared" si="343"/>
        <v>11861.15</v>
      </c>
    </row>
    <row r="5482" spans="1:19" x14ac:dyDescent="0.25">
      <c r="A5482" s="7" t="s">
        <v>11164</v>
      </c>
      <c r="B5482" s="7" t="s">
        <v>11165</v>
      </c>
      <c r="C5482" s="7" t="s">
        <v>14</v>
      </c>
      <c r="D5482" s="7" t="s">
        <v>15</v>
      </c>
      <c r="E5482" s="7" t="s">
        <v>2322</v>
      </c>
      <c r="F5482" s="8">
        <v>21</v>
      </c>
      <c r="G5482" s="8">
        <v>58.58</v>
      </c>
      <c r="H5482" s="8">
        <v>58.58</v>
      </c>
      <c r="I5482" s="8">
        <v>252</v>
      </c>
      <c r="J5482" s="8">
        <v>14762</v>
      </c>
      <c r="K5482" s="8">
        <v>58.579365079365083</v>
      </c>
      <c r="L5482" s="8">
        <f t="shared" si="340"/>
        <v>10.166666666666664</v>
      </c>
      <c r="M5482" s="8">
        <f t="shared" si="341"/>
        <v>48.412698412698418</v>
      </c>
      <c r="N5482" s="9"/>
      <c r="O5482" s="9"/>
      <c r="P5482" s="8">
        <v>21</v>
      </c>
      <c r="Q5482" s="8">
        <v>58.579365079365083</v>
      </c>
      <c r="R5482" s="17">
        <f t="shared" si="342"/>
        <v>0</v>
      </c>
      <c r="S5482" s="18">
        <f t="shared" si="343"/>
        <v>14762</v>
      </c>
    </row>
    <row r="5483" spans="1:19" x14ac:dyDescent="0.25">
      <c r="A5483" s="7" t="s">
        <v>11166</v>
      </c>
      <c r="B5483" s="7" t="s">
        <v>11167</v>
      </c>
      <c r="C5483" s="7" t="s">
        <v>37</v>
      </c>
      <c r="D5483" s="7" t="s">
        <v>38</v>
      </c>
      <c r="E5483" s="7" t="s">
        <v>39</v>
      </c>
      <c r="F5483" s="8">
        <v>15</v>
      </c>
      <c r="G5483" s="8">
        <v>126.34</v>
      </c>
      <c r="H5483" s="8">
        <v>126.34</v>
      </c>
      <c r="I5483" s="8">
        <v>10</v>
      </c>
      <c r="J5483" s="8">
        <v>1263.3900000000001</v>
      </c>
      <c r="K5483" s="8">
        <v>126.33900000000001</v>
      </c>
      <c r="L5483" s="8">
        <f t="shared" si="340"/>
        <v>16.478999999999999</v>
      </c>
      <c r="M5483" s="8">
        <f t="shared" si="341"/>
        <v>109.86000000000001</v>
      </c>
      <c r="N5483" s="9"/>
      <c r="O5483" s="9"/>
      <c r="P5483" s="8">
        <v>15</v>
      </c>
      <c r="Q5483" s="8">
        <v>126.33900000000001</v>
      </c>
      <c r="R5483" s="17">
        <f t="shared" si="342"/>
        <v>0</v>
      </c>
      <c r="S5483" s="18">
        <f t="shared" si="343"/>
        <v>1263.3900000000001</v>
      </c>
    </row>
    <row r="5484" spans="1:19" x14ac:dyDescent="0.25">
      <c r="A5484" s="7" t="s">
        <v>11168</v>
      </c>
      <c r="B5484" s="7" t="s">
        <v>11169</v>
      </c>
      <c r="C5484" s="7" t="s">
        <v>7205</v>
      </c>
      <c r="D5484" s="7" t="s">
        <v>7206</v>
      </c>
      <c r="E5484" s="7" t="s">
        <v>7207</v>
      </c>
      <c r="F5484" s="8">
        <v>15</v>
      </c>
      <c r="G5484" s="8">
        <v>2.96</v>
      </c>
      <c r="H5484" s="8">
        <v>2.96</v>
      </c>
      <c r="I5484" s="8">
        <v>750</v>
      </c>
      <c r="J5484" s="8">
        <v>2218.44</v>
      </c>
      <c r="K5484" s="8">
        <v>2.9579200000000001</v>
      </c>
      <c r="L5484" s="8">
        <f t="shared" si="340"/>
        <v>0.38581565217391267</v>
      </c>
      <c r="M5484" s="8">
        <f t="shared" si="341"/>
        <v>2.5721043478260874</v>
      </c>
      <c r="N5484" s="9"/>
      <c r="O5484" s="9"/>
      <c r="P5484" s="8">
        <v>15</v>
      </c>
      <c r="Q5484" s="8">
        <v>2.9579200000000001</v>
      </c>
      <c r="R5484" s="17">
        <f t="shared" si="342"/>
        <v>0</v>
      </c>
      <c r="S5484" s="18">
        <f t="shared" si="343"/>
        <v>2218.44</v>
      </c>
    </row>
    <row r="5485" spans="1:19" x14ac:dyDescent="0.25">
      <c r="A5485" s="7" t="s">
        <v>11170</v>
      </c>
      <c r="B5485" s="7" t="s">
        <v>11171</v>
      </c>
      <c r="C5485" s="7" t="s">
        <v>14</v>
      </c>
      <c r="D5485" s="7" t="s">
        <v>15</v>
      </c>
      <c r="E5485" s="7" t="s">
        <v>2322</v>
      </c>
      <c r="F5485" s="8">
        <v>21</v>
      </c>
      <c r="G5485" s="8">
        <v>385.99</v>
      </c>
      <c r="H5485" s="8">
        <v>385.99</v>
      </c>
      <c r="I5485" s="8">
        <v>18</v>
      </c>
      <c r="J5485" s="8">
        <v>6947.82</v>
      </c>
      <c r="K5485" s="8">
        <v>385.99</v>
      </c>
      <c r="L5485" s="8">
        <f t="shared" si="340"/>
        <v>66.990000000000009</v>
      </c>
      <c r="M5485" s="8">
        <f t="shared" si="341"/>
        <v>319</v>
      </c>
      <c r="N5485" s="9"/>
      <c r="O5485" s="9"/>
      <c r="P5485" s="8">
        <v>21</v>
      </c>
      <c r="Q5485" s="8">
        <v>385.99</v>
      </c>
      <c r="R5485" s="17">
        <f t="shared" si="342"/>
        <v>0</v>
      </c>
      <c r="S5485" s="18">
        <f t="shared" si="343"/>
        <v>6947.82</v>
      </c>
    </row>
    <row r="5486" spans="1:19" x14ac:dyDescent="0.25">
      <c r="A5486" s="7" t="s">
        <v>11172</v>
      </c>
      <c r="B5486" s="7" t="s">
        <v>11173</v>
      </c>
      <c r="C5486" s="7" t="s">
        <v>14</v>
      </c>
      <c r="D5486" s="7" t="s">
        <v>15</v>
      </c>
      <c r="E5486" s="7" t="s">
        <v>2322</v>
      </c>
      <c r="F5486" s="8">
        <v>21</v>
      </c>
      <c r="G5486" s="8">
        <v>141.9</v>
      </c>
      <c r="H5486" s="8">
        <v>141.9</v>
      </c>
      <c r="I5486" s="8">
        <v>15</v>
      </c>
      <c r="J5486" s="8">
        <v>2128.4499999999998</v>
      </c>
      <c r="K5486" s="8">
        <v>141.89666666666665</v>
      </c>
      <c r="L5486" s="8">
        <f t="shared" si="340"/>
        <v>24.626694214876025</v>
      </c>
      <c r="M5486" s="8">
        <f t="shared" si="341"/>
        <v>117.26997245179062</v>
      </c>
      <c r="N5486" s="9"/>
      <c r="O5486" s="9"/>
      <c r="P5486" s="8">
        <v>21</v>
      </c>
      <c r="Q5486" s="8">
        <v>141.89666666666665</v>
      </c>
      <c r="R5486" s="17">
        <f t="shared" si="342"/>
        <v>0</v>
      </c>
      <c r="S5486" s="18">
        <f t="shared" si="343"/>
        <v>2128.4499999999998</v>
      </c>
    </row>
    <row r="5487" spans="1:19" x14ac:dyDescent="0.25">
      <c r="A5487" s="7" t="s">
        <v>11176</v>
      </c>
      <c r="B5487" s="7" t="s">
        <v>11177</v>
      </c>
      <c r="C5487" s="7" t="s">
        <v>7400</v>
      </c>
      <c r="D5487" s="7" t="s">
        <v>7401</v>
      </c>
      <c r="E5487" s="7" t="s">
        <v>7402</v>
      </c>
      <c r="F5487" s="8">
        <v>21</v>
      </c>
      <c r="G5487" s="8">
        <v>267.33</v>
      </c>
      <c r="H5487" s="8">
        <v>267.33</v>
      </c>
      <c r="I5487" s="8">
        <v>1</v>
      </c>
      <c r="J5487" s="8">
        <v>267.33</v>
      </c>
      <c r="K5487" s="8">
        <v>267.33</v>
      </c>
      <c r="L5487" s="8">
        <f t="shared" si="340"/>
        <v>46.396115702479335</v>
      </c>
      <c r="M5487" s="8">
        <f t="shared" si="341"/>
        <v>220.93388429752065</v>
      </c>
      <c r="N5487" s="9"/>
      <c r="O5487" s="9"/>
      <c r="P5487" s="8">
        <v>21</v>
      </c>
      <c r="Q5487" s="8">
        <v>267.33</v>
      </c>
      <c r="R5487" s="17">
        <f t="shared" si="342"/>
        <v>0</v>
      </c>
      <c r="S5487" s="18">
        <f t="shared" si="343"/>
        <v>267.33</v>
      </c>
    </row>
    <row r="5488" spans="1:19" x14ac:dyDescent="0.25">
      <c r="A5488" s="7" t="s">
        <v>11178</v>
      </c>
      <c r="B5488" s="7" t="s">
        <v>11179</v>
      </c>
      <c r="C5488" s="7" t="s">
        <v>7400</v>
      </c>
      <c r="D5488" s="7" t="s">
        <v>7401</v>
      </c>
      <c r="E5488" s="7" t="s">
        <v>7402</v>
      </c>
      <c r="F5488" s="8">
        <v>21</v>
      </c>
      <c r="G5488" s="8">
        <v>611.1</v>
      </c>
      <c r="H5488" s="8">
        <v>611.1</v>
      </c>
      <c r="I5488" s="8">
        <v>1</v>
      </c>
      <c r="J5488" s="8">
        <v>611.1</v>
      </c>
      <c r="K5488" s="8">
        <v>611.1</v>
      </c>
      <c r="L5488" s="8">
        <f t="shared" si="340"/>
        <v>106.05867768595039</v>
      </c>
      <c r="M5488" s="8">
        <f t="shared" si="341"/>
        <v>505.04132231404964</v>
      </c>
      <c r="N5488" s="9"/>
      <c r="O5488" s="9"/>
      <c r="P5488" s="8">
        <v>21</v>
      </c>
      <c r="Q5488" s="8">
        <v>611.1</v>
      </c>
      <c r="R5488" s="17">
        <f t="shared" si="342"/>
        <v>0</v>
      </c>
      <c r="S5488" s="18">
        <f t="shared" si="343"/>
        <v>611.1</v>
      </c>
    </row>
    <row r="5489" spans="1:19" x14ac:dyDescent="0.25">
      <c r="A5489" s="7" t="s">
        <v>11180</v>
      </c>
      <c r="B5489" s="7" t="s">
        <v>11181</v>
      </c>
      <c r="C5489" s="7" t="s">
        <v>37</v>
      </c>
      <c r="D5489" s="7" t="s">
        <v>38</v>
      </c>
      <c r="E5489" s="7" t="s">
        <v>39</v>
      </c>
      <c r="F5489" s="8">
        <v>15</v>
      </c>
      <c r="G5489" s="8">
        <v>20597.650000000001</v>
      </c>
      <c r="H5489" s="8">
        <v>20597.650000000001</v>
      </c>
      <c r="I5489" s="8">
        <v>2</v>
      </c>
      <c r="J5489" s="8">
        <v>41195.300000000003</v>
      </c>
      <c r="K5489" s="8">
        <v>20597.650000000001</v>
      </c>
      <c r="L5489" s="8">
        <f t="shared" si="340"/>
        <v>2686.6499999999978</v>
      </c>
      <c r="M5489" s="8">
        <f t="shared" si="341"/>
        <v>17911.000000000004</v>
      </c>
      <c r="N5489" s="13"/>
      <c r="O5489" s="13"/>
      <c r="P5489" s="8">
        <v>15</v>
      </c>
      <c r="Q5489" s="8">
        <v>20597.650000000001</v>
      </c>
      <c r="R5489" s="17">
        <f t="shared" si="342"/>
        <v>0</v>
      </c>
      <c r="S5489" s="18">
        <f t="shared" si="343"/>
        <v>41195.300000000003</v>
      </c>
    </row>
    <row r="5490" spans="1:19" x14ac:dyDescent="0.25">
      <c r="A5490" s="7" t="s">
        <v>11196</v>
      </c>
      <c r="B5490" s="7" t="s">
        <v>11197</v>
      </c>
      <c r="C5490" s="7" t="s">
        <v>14</v>
      </c>
      <c r="D5490" s="7" t="s">
        <v>15</v>
      </c>
      <c r="E5490" s="7" t="s">
        <v>8886</v>
      </c>
      <c r="F5490" s="8">
        <v>21</v>
      </c>
      <c r="G5490" s="8">
        <v>2674.1</v>
      </c>
      <c r="H5490" s="8">
        <v>2674.1</v>
      </c>
      <c r="I5490" s="8">
        <v>1</v>
      </c>
      <c r="J5490" s="8">
        <v>2674.1</v>
      </c>
      <c r="K5490" s="8">
        <v>2674.1</v>
      </c>
      <c r="L5490" s="8">
        <f t="shared" si="340"/>
        <v>464.09999999999991</v>
      </c>
      <c r="M5490" s="8">
        <f t="shared" si="341"/>
        <v>2210</v>
      </c>
      <c r="N5490" s="9"/>
      <c r="O5490" s="9"/>
      <c r="P5490" s="8">
        <v>21</v>
      </c>
      <c r="Q5490" s="8">
        <v>2674.1</v>
      </c>
      <c r="R5490" s="17">
        <f t="shared" si="342"/>
        <v>0</v>
      </c>
      <c r="S5490" s="18">
        <f t="shared" si="343"/>
        <v>2674.1</v>
      </c>
    </row>
    <row r="5491" spans="1:19" x14ac:dyDescent="0.25">
      <c r="A5491" s="7" t="s">
        <v>11202</v>
      </c>
      <c r="B5491" s="7" t="s">
        <v>11203</v>
      </c>
      <c r="C5491" s="7" t="s">
        <v>7400</v>
      </c>
      <c r="D5491" s="7" t="s">
        <v>7401</v>
      </c>
      <c r="E5491" s="7" t="s">
        <v>7402</v>
      </c>
      <c r="F5491" s="8">
        <v>21</v>
      </c>
      <c r="G5491" s="8">
        <v>150.28</v>
      </c>
      <c r="H5491" s="8">
        <v>150.28</v>
      </c>
      <c r="I5491" s="8">
        <v>30</v>
      </c>
      <c r="J5491" s="8">
        <v>4508.46</v>
      </c>
      <c r="K5491" s="8">
        <v>150.28200000000001</v>
      </c>
      <c r="L5491" s="8">
        <f t="shared" si="340"/>
        <v>26.081999999999994</v>
      </c>
      <c r="M5491" s="8">
        <f t="shared" si="341"/>
        <v>124.20000000000002</v>
      </c>
      <c r="N5491" s="13"/>
      <c r="O5491" s="13"/>
      <c r="P5491" s="8">
        <v>21</v>
      </c>
      <c r="Q5491" s="8">
        <v>150.28200000000001</v>
      </c>
      <c r="R5491" s="17">
        <f t="shared" si="342"/>
        <v>0</v>
      </c>
      <c r="S5491" s="18">
        <f t="shared" si="343"/>
        <v>4508.46</v>
      </c>
    </row>
    <row r="5492" spans="1:19" x14ac:dyDescent="0.25">
      <c r="A5492" s="7" t="s">
        <v>11206</v>
      </c>
      <c r="B5492" s="7" t="s">
        <v>11207</v>
      </c>
      <c r="C5492" s="7" t="s">
        <v>7205</v>
      </c>
      <c r="D5492" s="7" t="s">
        <v>7206</v>
      </c>
      <c r="E5492" s="7" t="s">
        <v>7207</v>
      </c>
      <c r="F5492" s="8">
        <v>15</v>
      </c>
      <c r="G5492" s="8">
        <v>0.61</v>
      </c>
      <c r="H5492" s="8">
        <v>0.61</v>
      </c>
      <c r="I5492" s="8">
        <v>200</v>
      </c>
      <c r="J5492" s="8">
        <v>122.96</v>
      </c>
      <c r="K5492" s="8">
        <v>0.61480000000000001</v>
      </c>
      <c r="L5492" s="8">
        <f t="shared" si="340"/>
        <v>8.0191304347826065E-2</v>
      </c>
      <c r="M5492" s="8">
        <f t="shared" si="341"/>
        <v>0.53460869565217395</v>
      </c>
      <c r="N5492" s="9"/>
      <c r="O5492" s="9"/>
      <c r="P5492" s="8">
        <v>15</v>
      </c>
      <c r="Q5492" s="8">
        <v>0.61480000000000001</v>
      </c>
      <c r="R5492" s="17">
        <f t="shared" si="342"/>
        <v>0</v>
      </c>
      <c r="S5492" s="18">
        <f t="shared" si="343"/>
        <v>122.96</v>
      </c>
    </row>
    <row r="5493" spans="1:19" x14ac:dyDescent="0.25">
      <c r="A5493" s="7" t="s">
        <v>11214</v>
      </c>
      <c r="B5493" s="7" t="s">
        <v>11215</v>
      </c>
      <c r="C5493" s="7" t="s">
        <v>7375</v>
      </c>
      <c r="D5493" s="7" t="s">
        <v>7376</v>
      </c>
      <c r="E5493" s="7" t="s">
        <v>7377</v>
      </c>
      <c r="F5493" s="8">
        <v>15</v>
      </c>
      <c r="G5493" s="8">
        <v>184.99</v>
      </c>
      <c r="H5493" s="8">
        <v>184.99</v>
      </c>
      <c r="I5493" s="8">
        <v>1152</v>
      </c>
      <c r="J5493" s="8">
        <v>213108.80000000002</v>
      </c>
      <c r="K5493" s="8">
        <v>184.99027777777781</v>
      </c>
      <c r="L5493" s="8">
        <f t="shared" si="340"/>
        <v>24.129166666666663</v>
      </c>
      <c r="M5493" s="8">
        <f t="shared" si="341"/>
        <v>160.86111111111114</v>
      </c>
      <c r="N5493" s="9"/>
      <c r="O5493" s="9"/>
      <c r="P5493" s="8">
        <v>15</v>
      </c>
      <c r="Q5493" s="8">
        <v>184.99027777777778</v>
      </c>
      <c r="R5493" s="17">
        <f t="shared" si="342"/>
        <v>0</v>
      </c>
      <c r="S5493" s="18">
        <f t="shared" si="343"/>
        <v>213108.80000000002</v>
      </c>
    </row>
    <row r="5494" spans="1:19" x14ac:dyDescent="0.25">
      <c r="A5494" s="7" t="s">
        <v>11216</v>
      </c>
      <c r="B5494" s="7" t="s">
        <v>11217</v>
      </c>
      <c r="C5494" s="7" t="s">
        <v>7375</v>
      </c>
      <c r="D5494" s="7" t="s">
        <v>7376</v>
      </c>
      <c r="E5494" s="7" t="s">
        <v>7377</v>
      </c>
      <c r="F5494" s="8">
        <v>15</v>
      </c>
      <c r="G5494" s="8">
        <v>32.29</v>
      </c>
      <c r="H5494" s="8">
        <v>32.29</v>
      </c>
      <c r="I5494" s="8">
        <v>36</v>
      </c>
      <c r="J5494" s="8">
        <v>1162.58</v>
      </c>
      <c r="K5494" s="8">
        <v>32.293888888888887</v>
      </c>
      <c r="L5494" s="8">
        <f t="shared" si="340"/>
        <v>4.2122463768115921</v>
      </c>
      <c r="M5494" s="8">
        <f t="shared" si="341"/>
        <v>28.081642512077295</v>
      </c>
      <c r="N5494" s="9"/>
      <c r="O5494" s="9"/>
      <c r="P5494" s="8">
        <v>15</v>
      </c>
      <c r="Q5494" s="8">
        <v>32.293888888888887</v>
      </c>
      <c r="R5494" s="17">
        <f t="shared" si="342"/>
        <v>0</v>
      </c>
      <c r="S5494" s="18">
        <f t="shared" si="343"/>
        <v>1162.58</v>
      </c>
    </row>
    <row r="5495" spans="1:19" x14ac:dyDescent="0.25">
      <c r="A5495" s="7" t="s">
        <v>11218</v>
      </c>
      <c r="B5495" s="7" t="s">
        <v>11219</v>
      </c>
      <c r="C5495" s="7" t="s">
        <v>14</v>
      </c>
      <c r="D5495" s="7" t="s">
        <v>15</v>
      </c>
      <c r="E5495" s="7" t="s">
        <v>2322</v>
      </c>
      <c r="F5495" s="8">
        <v>15</v>
      </c>
      <c r="G5495" s="8">
        <v>420.9</v>
      </c>
      <c r="H5495" s="8">
        <v>420.9</v>
      </c>
      <c r="I5495" s="8">
        <v>16</v>
      </c>
      <c r="J5495" s="8">
        <v>6734.4</v>
      </c>
      <c r="K5495" s="8">
        <v>420.9</v>
      </c>
      <c r="L5495" s="8">
        <f t="shared" si="340"/>
        <v>54.899999999999977</v>
      </c>
      <c r="M5495" s="8">
        <f t="shared" si="341"/>
        <v>366</v>
      </c>
      <c r="N5495" s="14">
        <v>12</v>
      </c>
      <c r="O5495" s="14">
        <v>409.92</v>
      </c>
      <c r="P5495" s="8">
        <v>15</v>
      </c>
      <c r="Q5495" s="8">
        <v>420.9</v>
      </c>
      <c r="R5495" s="17">
        <f t="shared" si="342"/>
        <v>6558.72</v>
      </c>
      <c r="S5495" s="18">
        <f t="shared" si="343"/>
        <v>6734.4</v>
      </c>
    </row>
    <row r="5496" spans="1:19" x14ac:dyDescent="0.25">
      <c r="A5496" s="7" t="s">
        <v>11220</v>
      </c>
      <c r="B5496" s="7" t="s">
        <v>11221</v>
      </c>
      <c r="C5496" s="7" t="s">
        <v>5229</v>
      </c>
      <c r="D5496" s="7" t="s">
        <v>5230</v>
      </c>
      <c r="E5496" s="7" t="s">
        <v>8155</v>
      </c>
      <c r="F5496" s="8">
        <v>21</v>
      </c>
      <c r="G5496" s="8">
        <v>4235</v>
      </c>
      <c r="H5496" s="8">
        <v>4235</v>
      </c>
      <c r="I5496" s="8">
        <v>64</v>
      </c>
      <c r="J5496" s="8">
        <v>271040</v>
      </c>
      <c r="K5496" s="8">
        <v>4235</v>
      </c>
      <c r="L5496" s="8">
        <f t="shared" si="340"/>
        <v>735</v>
      </c>
      <c r="M5496" s="8">
        <f t="shared" si="341"/>
        <v>3500</v>
      </c>
      <c r="N5496" s="14">
        <v>12</v>
      </c>
      <c r="O5496" s="14">
        <v>3920</v>
      </c>
      <c r="P5496" s="8">
        <v>21</v>
      </c>
      <c r="Q5496" s="8">
        <v>4235</v>
      </c>
      <c r="R5496" s="17">
        <f t="shared" si="342"/>
        <v>250880</v>
      </c>
      <c r="S5496" s="18">
        <f t="shared" si="343"/>
        <v>271040</v>
      </c>
    </row>
    <row r="5497" spans="1:19" x14ac:dyDescent="0.25">
      <c r="A5497" s="7" t="s">
        <v>11224</v>
      </c>
      <c r="B5497" s="7" t="s">
        <v>11225</v>
      </c>
      <c r="C5497" s="7" t="s">
        <v>7249</v>
      </c>
      <c r="D5497" s="7" t="s">
        <v>7250</v>
      </c>
      <c r="E5497" s="7" t="s">
        <v>7251</v>
      </c>
      <c r="F5497" s="8">
        <v>21</v>
      </c>
      <c r="G5497" s="8">
        <v>6799.99</v>
      </c>
      <c r="H5497" s="8">
        <v>6799.99</v>
      </c>
      <c r="I5497" s="8">
        <v>40</v>
      </c>
      <c r="J5497" s="8">
        <v>271999.78000000003</v>
      </c>
      <c r="K5497" s="8">
        <v>6799.9945000000007</v>
      </c>
      <c r="L5497" s="8">
        <f t="shared" si="340"/>
        <v>1180.1643347107438</v>
      </c>
      <c r="M5497" s="8">
        <f t="shared" si="341"/>
        <v>5619.8301652892569</v>
      </c>
      <c r="N5497" s="9"/>
      <c r="O5497" s="9"/>
      <c r="P5497" s="8">
        <v>21</v>
      </c>
      <c r="Q5497" s="8">
        <v>6799.9945000000007</v>
      </c>
      <c r="R5497" s="17">
        <f t="shared" si="342"/>
        <v>0</v>
      </c>
      <c r="S5497" s="18">
        <f t="shared" si="343"/>
        <v>271999.78000000003</v>
      </c>
    </row>
    <row r="5498" spans="1:19" x14ac:dyDescent="0.25">
      <c r="A5498" s="7" t="s">
        <v>11226</v>
      </c>
      <c r="B5498" s="7" t="s">
        <v>11227</v>
      </c>
      <c r="C5498" s="7" t="s">
        <v>14</v>
      </c>
      <c r="D5498" s="7" t="s">
        <v>15</v>
      </c>
      <c r="E5498" s="7" t="s">
        <v>2322</v>
      </c>
      <c r="F5498" s="8">
        <v>21</v>
      </c>
      <c r="G5498" s="8">
        <v>2553.1</v>
      </c>
      <c r="H5498" s="8">
        <v>2553.1</v>
      </c>
      <c r="I5498" s="8">
        <v>30</v>
      </c>
      <c r="J5498" s="8">
        <v>76593</v>
      </c>
      <c r="K5498" s="8">
        <v>2553.1</v>
      </c>
      <c r="L5498" s="8">
        <f t="shared" si="340"/>
        <v>443.09999999999991</v>
      </c>
      <c r="M5498" s="8">
        <f t="shared" si="341"/>
        <v>2110</v>
      </c>
      <c r="N5498" s="14">
        <v>12</v>
      </c>
      <c r="O5498" s="14">
        <v>2363.1999999999998</v>
      </c>
      <c r="P5498" s="8">
        <v>21</v>
      </c>
      <c r="Q5498" s="8">
        <v>2553.1</v>
      </c>
      <c r="R5498" s="17">
        <f t="shared" si="342"/>
        <v>70896</v>
      </c>
      <c r="S5498" s="18">
        <f t="shared" si="343"/>
        <v>76593</v>
      </c>
    </row>
    <row r="5499" spans="1:19" x14ac:dyDescent="0.25">
      <c r="A5499" s="7" t="s">
        <v>11228</v>
      </c>
      <c r="B5499" s="7" t="s">
        <v>11229</v>
      </c>
      <c r="C5499" s="7" t="s">
        <v>14</v>
      </c>
      <c r="D5499" s="7" t="s">
        <v>15</v>
      </c>
      <c r="E5499" s="7" t="s">
        <v>2322</v>
      </c>
      <c r="F5499" s="8">
        <v>21</v>
      </c>
      <c r="G5499" s="8">
        <v>54.21</v>
      </c>
      <c r="H5499" s="8">
        <v>54.21</v>
      </c>
      <c r="I5499" s="8">
        <v>75</v>
      </c>
      <c r="J5499" s="8">
        <v>4065.6000000000004</v>
      </c>
      <c r="K5499" s="8">
        <v>54.208000000000006</v>
      </c>
      <c r="L5499" s="8">
        <f t="shared" si="340"/>
        <v>9.4080000000000013</v>
      </c>
      <c r="M5499" s="8">
        <f t="shared" si="341"/>
        <v>44.800000000000004</v>
      </c>
      <c r="N5499" s="9"/>
      <c r="O5499" s="9"/>
      <c r="P5499" s="8">
        <v>21</v>
      </c>
      <c r="Q5499" s="8">
        <v>54.207999999999998</v>
      </c>
      <c r="R5499" s="17">
        <f t="shared" si="342"/>
        <v>0</v>
      </c>
      <c r="S5499" s="18">
        <f t="shared" si="343"/>
        <v>4065.6000000000004</v>
      </c>
    </row>
    <row r="5500" spans="1:19" x14ac:dyDescent="0.25">
      <c r="A5500" s="7" t="s">
        <v>11232</v>
      </c>
      <c r="B5500" s="7" t="s">
        <v>11233</v>
      </c>
      <c r="C5500" s="7" t="s">
        <v>7886</v>
      </c>
      <c r="D5500" s="7" t="s">
        <v>7887</v>
      </c>
      <c r="E5500" s="7" t="s">
        <v>7888</v>
      </c>
      <c r="F5500" s="8">
        <v>21</v>
      </c>
      <c r="G5500" s="8">
        <v>35.090000000000003</v>
      </c>
      <c r="H5500" s="8">
        <v>35.090000000000003</v>
      </c>
      <c r="I5500" s="8">
        <v>400</v>
      </c>
      <c r="J5500" s="8">
        <v>14035.999999999998</v>
      </c>
      <c r="K5500" s="8">
        <v>35.089999999999996</v>
      </c>
      <c r="L5500" s="8">
        <f t="shared" si="340"/>
        <v>6.09</v>
      </c>
      <c r="M5500" s="8">
        <f t="shared" si="341"/>
        <v>28.999999999999996</v>
      </c>
      <c r="N5500" s="9"/>
      <c r="O5500" s="9"/>
      <c r="P5500" s="8">
        <v>21</v>
      </c>
      <c r="Q5500" s="8">
        <v>35.089999999999996</v>
      </c>
      <c r="R5500" s="17">
        <f t="shared" si="342"/>
        <v>0</v>
      </c>
      <c r="S5500" s="18">
        <f t="shared" si="343"/>
        <v>14035.999999999998</v>
      </c>
    </row>
    <row r="5501" spans="1:19" x14ac:dyDescent="0.25">
      <c r="A5501" s="7" t="s">
        <v>11234</v>
      </c>
      <c r="B5501" s="7" t="s">
        <v>11235</v>
      </c>
      <c r="C5501" s="7" t="s">
        <v>14</v>
      </c>
      <c r="D5501" s="7" t="s">
        <v>15</v>
      </c>
      <c r="E5501" s="7" t="s">
        <v>2322</v>
      </c>
      <c r="F5501" s="8">
        <v>21</v>
      </c>
      <c r="G5501" s="8">
        <v>50.82</v>
      </c>
      <c r="H5501" s="8">
        <v>50.82</v>
      </c>
      <c r="I5501" s="8">
        <v>24</v>
      </c>
      <c r="J5501" s="8">
        <v>1219.68</v>
      </c>
      <c r="K5501" s="8">
        <v>50.82</v>
      </c>
      <c r="L5501" s="8">
        <f t="shared" si="340"/>
        <v>8.82</v>
      </c>
      <c r="M5501" s="8">
        <f t="shared" si="341"/>
        <v>42</v>
      </c>
      <c r="N5501" s="9"/>
      <c r="O5501" s="9"/>
      <c r="P5501" s="8">
        <v>21</v>
      </c>
      <c r="Q5501" s="8">
        <v>50.82</v>
      </c>
      <c r="R5501" s="17">
        <f t="shared" si="342"/>
        <v>0</v>
      </c>
      <c r="S5501" s="18">
        <f t="shared" si="343"/>
        <v>1219.68</v>
      </c>
    </row>
    <row r="5502" spans="1:19" x14ac:dyDescent="0.25">
      <c r="A5502" s="7" t="s">
        <v>11238</v>
      </c>
      <c r="B5502" s="7" t="s">
        <v>11239</v>
      </c>
      <c r="C5502" s="7" t="s">
        <v>7400</v>
      </c>
      <c r="D5502" s="7" t="s">
        <v>7401</v>
      </c>
      <c r="E5502" s="7" t="s">
        <v>7402</v>
      </c>
      <c r="F5502" s="8">
        <v>21</v>
      </c>
      <c r="G5502" s="8">
        <v>638.88</v>
      </c>
      <c r="H5502" s="8">
        <v>638.88</v>
      </c>
      <c r="I5502" s="8">
        <v>8</v>
      </c>
      <c r="J5502" s="8">
        <v>5111.04</v>
      </c>
      <c r="K5502" s="8">
        <v>638.88</v>
      </c>
      <c r="L5502" s="8">
        <f t="shared" si="340"/>
        <v>110.88</v>
      </c>
      <c r="M5502" s="8">
        <f t="shared" si="341"/>
        <v>528</v>
      </c>
      <c r="N5502" s="13"/>
      <c r="O5502" s="13"/>
      <c r="P5502" s="8">
        <v>21</v>
      </c>
      <c r="Q5502" s="8">
        <v>638.88</v>
      </c>
      <c r="R5502" s="17">
        <f t="shared" si="342"/>
        <v>0</v>
      </c>
      <c r="S5502" s="18">
        <f t="shared" si="343"/>
        <v>5111.04</v>
      </c>
    </row>
    <row r="5503" spans="1:19" x14ac:dyDescent="0.25">
      <c r="A5503" s="7" t="s">
        <v>11240</v>
      </c>
      <c r="B5503" s="7" t="s">
        <v>11241</v>
      </c>
      <c r="C5503" s="7" t="s">
        <v>14</v>
      </c>
      <c r="D5503" s="7" t="s">
        <v>15</v>
      </c>
      <c r="E5503" s="7" t="s">
        <v>2322</v>
      </c>
      <c r="F5503" s="8">
        <v>21</v>
      </c>
      <c r="G5503" s="8">
        <v>84.7</v>
      </c>
      <c r="H5503" s="8">
        <v>84.7</v>
      </c>
      <c r="I5503" s="8">
        <v>20</v>
      </c>
      <c r="J5503" s="8">
        <v>1694</v>
      </c>
      <c r="K5503" s="8">
        <v>84.7</v>
      </c>
      <c r="L5503" s="8">
        <f t="shared" si="340"/>
        <v>14.700000000000003</v>
      </c>
      <c r="M5503" s="8">
        <f t="shared" si="341"/>
        <v>70</v>
      </c>
      <c r="N5503" s="13"/>
      <c r="O5503" s="13"/>
      <c r="P5503" s="8">
        <v>21</v>
      </c>
      <c r="Q5503" s="8">
        <v>84.7</v>
      </c>
      <c r="R5503" s="17">
        <f t="shared" si="342"/>
        <v>0</v>
      </c>
      <c r="S5503" s="18">
        <f t="shared" si="343"/>
        <v>1694</v>
      </c>
    </row>
    <row r="5504" spans="1:19" x14ac:dyDescent="0.25">
      <c r="A5504" s="7" t="s">
        <v>11242</v>
      </c>
      <c r="B5504" s="7" t="s">
        <v>11243</v>
      </c>
      <c r="C5504" s="7" t="s">
        <v>7375</v>
      </c>
      <c r="D5504" s="7" t="s">
        <v>7376</v>
      </c>
      <c r="E5504" s="7" t="s">
        <v>7377</v>
      </c>
      <c r="F5504" s="8">
        <v>15</v>
      </c>
      <c r="G5504" s="8">
        <v>340.01</v>
      </c>
      <c r="H5504" s="8">
        <v>340.01</v>
      </c>
      <c r="I5504" s="8">
        <v>12</v>
      </c>
      <c r="J5504" s="8">
        <v>4080.1</v>
      </c>
      <c r="K5504" s="8">
        <v>340.00833333333333</v>
      </c>
      <c r="L5504" s="8">
        <f t="shared" si="340"/>
        <v>44.348913043478262</v>
      </c>
      <c r="M5504" s="8">
        <f t="shared" si="341"/>
        <v>295.65942028985506</v>
      </c>
      <c r="N5504" s="9"/>
      <c r="O5504" s="9"/>
      <c r="P5504" s="8">
        <v>15</v>
      </c>
      <c r="Q5504" s="8">
        <v>340.00833333333333</v>
      </c>
      <c r="R5504" s="17">
        <f t="shared" si="342"/>
        <v>0</v>
      </c>
      <c r="S5504" s="18">
        <f t="shared" si="343"/>
        <v>4080.1</v>
      </c>
    </row>
    <row r="5505" spans="1:19" x14ac:dyDescent="0.25">
      <c r="A5505" s="7" t="s">
        <v>11244</v>
      </c>
      <c r="B5505" s="7" t="s">
        <v>11245</v>
      </c>
      <c r="C5505" s="7" t="s">
        <v>14</v>
      </c>
      <c r="D5505" s="7" t="s">
        <v>15</v>
      </c>
      <c r="E5505" s="7" t="s">
        <v>2322</v>
      </c>
      <c r="F5505" s="8">
        <v>21</v>
      </c>
      <c r="G5505" s="8">
        <v>302.5</v>
      </c>
      <c r="H5505" s="8">
        <v>302.5</v>
      </c>
      <c r="I5505" s="8">
        <v>6</v>
      </c>
      <c r="J5505" s="8">
        <v>1815</v>
      </c>
      <c r="K5505" s="8">
        <v>302.5</v>
      </c>
      <c r="L5505" s="8">
        <f t="shared" si="340"/>
        <v>52.5</v>
      </c>
      <c r="M5505" s="8">
        <f t="shared" si="341"/>
        <v>250</v>
      </c>
      <c r="N5505" s="9"/>
      <c r="O5505" s="9"/>
      <c r="P5505" s="8">
        <v>21</v>
      </c>
      <c r="Q5505" s="8">
        <v>302.5</v>
      </c>
      <c r="R5505" s="17">
        <f t="shared" si="342"/>
        <v>0</v>
      </c>
      <c r="S5505" s="18">
        <f t="shared" si="343"/>
        <v>1815</v>
      </c>
    </row>
    <row r="5506" spans="1:19" x14ac:dyDescent="0.25">
      <c r="A5506" s="7" t="s">
        <v>11248</v>
      </c>
      <c r="B5506" s="7" t="s">
        <v>11249</v>
      </c>
      <c r="C5506" s="7" t="s">
        <v>369</v>
      </c>
      <c r="D5506" s="7" t="s">
        <v>370</v>
      </c>
      <c r="E5506" s="7" t="s">
        <v>371</v>
      </c>
      <c r="F5506" s="8">
        <v>21</v>
      </c>
      <c r="G5506" s="8">
        <v>1452.35</v>
      </c>
      <c r="H5506" s="8">
        <v>1452.35</v>
      </c>
      <c r="I5506" s="8">
        <v>140</v>
      </c>
      <c r="J5506" s="8">
        <v>203329.13999999998</v>
      </c>
      <c r="K5506" s="8">
        <v>1452.3509999999999</v>
      </c>
      <c r="L5506" s="8">
        <f t="shared" ref="L5506:L5569" si="344">K5506-M5506</f>
        <v>252.06091735537188</v>
      </c>
      <c r="M5506" s="8">
        <f t="shared" ref="M5506:M5569" si="345">K5506/((100+F5506)/100)</f>
        <v>1200.290082644628</v>
      </c>
      <c r="N5506" s="9"/>
      <c r="O5506" s="9"/>
      <c r="P5506" s="8">
        <v>21</v>
      </c>
      <c r="Q5506" s="8">
        <v>1452.3509999999999</v>
      </c>
      <c r="R5506" s="17">
        <f t="shared" ref="R5506:R5569" si="346">I5506*O5506</f>
        <v>0</v>
      </c>
      <c r="S5506" s="18">
        <f t="shared" si="343"/>
        <v>203329.13999999998</v>
      </c>
    </row>
    <row r="5507" spans="1:19" x14ac:dyDescent="0.25">
      <c r="A5507" s="7" t="s">
        <v>11250</v>
      </c>
      <c r="B5507" s="7" t="s">
        <v>11251</v>
      </c>
      <c r="C5507" s="7" t="s">
        <v>14</v>
      </c>
      <c r="D5507" s="7" t="s">
        <v>15</v>
      </c>
      <c r="E5507" s="7" t="s">
        <v>7518</v>
      </c>
      <c r="F5507" s="8">
        <v>21</v>
      </c>
      <c r="G5507" s="8">
        <v>3615.65</v>
      </c>
      <c r="H5507" s="8">
        <v>3615.65</v>
      </c>
      <c r="I5507" s="8">
        <v>3</v>
      </c>
      <c r="J5507" s="8">
        <v>10846.95</v>
      </c>
      <c r="K5507" s="8">
        <v>3615.65</v>
      </c>
      <c r="L5507" s="8">
        <f t="shared" si="344"/>
        <v>627.50950413223154</v>
      </c>
      <c r="M5507" s="8">
        <f t="shared" si="345"/>
        <v>2988.1404958677685</v>
      </c>
      <c r="N5507" s="14">
        <v>21</v>
      </c>
      <c r="O5507" s="14">
        <v>3884.1</v>
      </c>
      <c r="P5507" s="8">
        <v>21</v>
      </c>
      <c r="Q5507" s="8">
        <v>3615.65</v>
      </c>
      <c r="R5507" s="17">
        <f t="shared" si="346"/>
        <v>11652.3</v>
      </c>
      <c r="S5507" s="18">
        <f t="shared" ref="S5507:S5570" si="347">J5507</f>
        <v>10846.95</v>
      </c>
    </row>
    <row r="5508" spans="1:19" x14ac:dyDescent="0.25">
      <c r="A5508" s="7" t="s">
        <v>11254</v>
      </c>
      <c r="B5508" s="7" t="s">
        <v>11255</v>
      </c>
      <c r="C5508" s="7" t="s">
        <v>14</v>
      </c>
      <c r="D5508" s="7" t="s">
        <v>15</v>
      </c>
      <c r="E5508" s="7" t="s">
        <v>2322</v>
      </c>
      <c r="F5508" s="8">
        <v>21</v>
      </c>
      <c r="G5508" s="8">
        <v>966.79</v>
      </c>
      <c r="H5508" s="8">
        <v>966.79</v>
      </c>
      <c r="I5508" s="8">
        <v>1</v>
      </c>
      <c r="J5508" s="8">
        <v>966.79</v>
      </c>
      <c r="K5508" s="8">
        <v>966.79</v>
      </c>
      <c r="L5508" s="8">
        <f t="shared" si="344"/>
        <v>167.78999999999996</v>
      </c>
      <c r="M5508" s="8">
        <f t="shared" si="345"/>
        <v>799</v>
      </c>
      <c r="N5508" s="9"/>
      <c r="O5508" s="9"/>
      <c r="P5508" s="8">
        <v>21</v>
      </c>
      <c r="Q5508" s="8">
        <v>966.79</v>
      </c>
      <c r="R5508" s="17">
        <f t="shared" si="346"/>
        <v>0</v>
      </c>
      <c r="S5508" s="18">
        <f t="shared" si="347"/>
        <v>966.79</v>
      </c>
    </row>
    <row r="5509" spans="1:19" x14ac:dyDescent="0.25">
      <c r="A5509" s="7" t="s">
        <v>11258</v>
      </c>
      <c r="B5509" s="7" t="s">
        <v>11259</v>
      </c>
      <c r="C5509" s="7" t="s">
        <v>14</v>
      </c>
      <c r="D5509" s="7" t="s">
        <v>15</v>
      </c>
      <c r="E5509" s="7" t="s">
        <v>7518</v>
      </c>
      <c r="F5509" s="8">
        <v>21</v>
      </c>
      <c r="G5509" s="8">
        <v>9075</v>
      </c>
      <c r="H5509" s="8">
        <v>9075</v>
      </c>
      <c r="I5509" s="8">
        <v>1</v>
      </c>
      <c r="J5509" s="8">
        <v>9075</v>
      </c>
      <c r="K5509" s="8">
        <v>9075</v>
      </c>
      <c r="L5509" s="8">
        <f t="shared" si="344"/>
        <v>1575</v>
      </c>
      <c r="M5509" s="8">
        <f t="shared" si="345"/>
        <v>7500</v>
      </c>
      <c r="N5509" s="9"/>
      <c r="O5509" s="9"/>
      <c r="P5509" s="8">
        <v>21</v>
      </c>
      <c r="Q5509" s="8">
        <v>9075</v>
      </c>
      <c r="R5509" s="17">
        <f t="shared" si="346"/>
        <v>0</v>
      </c>
      <c r="S5509" s="18">
        <f t="shared" si="347"/>
        <v>9075</v>
      </c>
    </row>
    <row r="5510" spans="1:19" x14ac:dyDescent="0.25">
      <c r="A5510" s="7" t="s">
        <v>11260</v>
      </c>
      <c r="B5510" s="7" t="s">
        <v>11261</v>
      </c>
      <c r="C5510" s="7" t="s">
        <v>7400</v>
      </c>
      <c r="D5510" s="7" t="s">
        <v>7401</v>
      </c>
      <c r="E5510" s="7" t="s">
        <v>7402</v>
      </c>
      <c r="F5510" s="8">
        <v>15</v>
      </c>
      <c r="G5510" s="8">
        <v>3043.2</v>
      </c>
      <c r="H5510" s="8">
        <v>3043.2</v>
      </c>
      <c r="I5510" s="8">
        <v>1</v>
      </c>
      <c r="J5510" s="8">
        <v>3043.2</v>
      </c>
      <c r="K5510" s="8">
        <v>3043.2</v>
      </c>
      <c r="L5510" s="8">
        <f t="shared" si="344"/>
        <v>396.93913043478233</v>
      </c>
      <c r="M5510" s="8">
        <f t="shared" si="345"/>
        <v>2646.2608695652175</v>
      </c>
      <c r="N5510" s="13"/>
      <c r="O5510" s="13"/>
      <c r="P5510" s="8">
        <v>15</v>
      </c>
      <c r="Q5510" s="8">
        <v>3043.2</v>
      </c>
      <c r="R5510" s="17">
        <f t="shared" si="346"/>
        <v>0</v>
      </c>
      <c r="S5510" s="18">
        <f t="shared" si="347"/>
        <v>3043.2</v>
      </c>
    </row>
    <row r="5511" spans="1:19" x14ac:dyDescent="0.25">
      <c r="A5511" s="7" t="s">
        <v>11262</v>
      </c>
      <c r="B5511" s="7" t="s">
        <v>11263</v>
      </c>
      <c r="C5511" s="7" t="s">
        <v>37</v>
      </c>
      <c r="D5511" s="7" t="s">
        <v>38</v>
      </c>
      <c r="E5511" s="7" t="s">
        <v>39</v>
      </c>
      <c r="F5511" s="8">
        <v>15</v>
      </c>
      <c r="G5511" s="8">
        <v>91.2</v>
      </c>
      <c r="H5511" s="8">
        <v>91.2</v>
      </c>
      <c r="I5511" s="8">
        <v>150</v>
      </c>
      <c r="J5511" s="8">
        <v>13679.25</v>
      </c>
      <c r="K5511" s="8">
        <v>91.194999999999993</v>
      </c>
      <c r="L5511" s="8">
        <f t="shared" si="344"/>
        <v>11.894999999999996</v>
      </c>
      <c r="M5511" s="8">
        <f t="shared" si="345"/>
        <v>79.3</v>
      </c>
      <c r="N5511" s="9"/>
      <c r="O5511" s="9"/>
      <c r="P5511" s="8">
        <v>15</v>
      </c>
      <c r="Q5511" s="8">
        <v>91.194999999999993</v>
      </c>
      <c r="R5511" s="17">
        <f t="shared" si="346"/>
        <v>0</v>
      </c>
      <c r="S5511" s="18">
        <f t="shared" si="347"/>
        <v>13679.25</v>
      </c>
    </row>
    <row r="5512" spans="1:19" x14ac:dyDescent="0.25">
      <c r="A5512" s="7" t="s">
        <v>11264</v>
      </c>
      <c r="B5512" s="7" t="s">
        <v>11265</v>
      </c>
      <c r="C5512" s="7" t="s">
        <v>37</v>
      </c>
      <c r="D5512" s="7" t="s">
        <v>38</v>
      </c>
      <c r="E5512" s="7" t="s">
        <v>39</v>
      </c>
      <c r="F5512" s="8">
        <v>15</v>
      </c>
      <c r="G5512" s="8">
        <v>85.68</v>
      </c>
      <c r="H5512" s="8">
        <v>85.68</v>
      </c>
      <c r="I5512" s="8">
        <v>90</v>
      </c>
      <c r="J5512" s="8">
        <v>7710.75</v>
      </c>
      <c r="K5512" s="8">
        <v>85.674999999999997</v>
      </c>
      <c r="L5512" s="8">
        <f t="shared" si="344"/>
        <v>11.174999999999997</v>
      </c>
      <c r="M5512" s="8">
        <f t="shared" si="345"/>
        <v>74.5</v>
      </c>
      <c r="N5512" s="9"/>
      <c r="O5512" s="9"/>
      <c r="P5512" s="8">
        <v>15</v>
      </c>
      <c r="Q5512" s="8">
        <v>85.674999999999997</v>
      </c>
      <c r="R5512" s="17">
        <f t="shared" si="346"/>
        <v>0</v>
      </c>
      <c r="S5512" s="18">
        <f t="shared" si="347"/>
        <v>7710.75</v>
      </c>
    </row>
    <row r="5513" spans="1:19" x14ac:dyDescent="0.25">
      <c r="A5513" s="7" t="s">
        <v>11266</v>
      </c>
      <c r="B5513" s="7" t="s">
        <v>11267</v>
      </c>
      <c r="C5513" s="7" t="s">
        <v>14</v>
      </c>
      <c r="D5513" s="7" t="s">
        <v>15</v>
      </c>
      <c r="E5513" s="7" t="s">
        <v>2322</v>
      </c>
      <c r="F5513" s="8">
        <v>21</v>
      </c>
      <c r="G5513" s="8">
        <v>1149.5</v>
      </c>
      <c r="H5513" s="8">
        <v>1149.5</v>
      </c>
      <c r="I5513" s="8">
        <v>56</v>
      </c>
      <c r="J5513" s="8">
        <v>64372</v>
      </c>
      <c r="K5513" s="8">
        <v>1149.5</v>
      </c>
      <c r="L5513" s="8">
        <f t="shared" si="344"/>
        <v>199.5</v>
      </c>
      <c r="M5513" s="8">
        <f t="shared" si="345"/>
        <v>950</v>
      </c>
      <c r="N5513" s="14">
        <v>12</v>
      </c>
      <c r="O5513" s="14">
        <v>1064</v>
      </c>
      <c r="P5513" s="8">
        <v>21</v>
      </c>
      <c r="Q5513" s="8">
        <v>1149.5</v>
      </c>
      <c r="R5513" s="17">
        <f t="shared" si="346"/>
        <v>59584</v>
      </c>
      <c r="S5513" s="18">
        <f t="shared" si="347"/>
        <v>64372</v>
      </c>
    </row>
    <row r="5514" spans="1:19" x14ac:dyDescent="0.25">
      <c r="A5514" s="7" t="s">
        <v>11270</v>
      </c>
      <c r="B5514" s="7" t="s">
        <v>11271</v>
      </c>
      <c r="C5514" s="7" t="s">
        <v>37</v>
      </c>
      <c r="D5514" s="7" t="s">
        <v>38</v>
      </c>
      <c r="E5514" s="7" t="s">
        <v>39</v>
      </c>
      <c r="F5514" s="8">
        <v>15</v>
      </c>
      <c r="G5514" s="8">
        <v>731.4</v>
      </c>
      <c r="H5514" s="8">
        <v>731.4</v>
      </c>
      <c r="I5514" s="8">
        <v>9</v>
      </c>
      <c r="J5514" s="8">
        <v>6582.5999999999995</v>
      </c>
      <c r="K5514" s="8">
        <v>731.4</v>
      </c>
      <c r="L5514" s="8">
        <f t="shared" si="344"/>
        <v>95.399999999999977</v>
      </c>
      <c r="M5514" s="8">
        <f t="shared" si="345"/>
        <v>636</v>
      </c>
      <c r="N5514" s="8">
        <v>12</v>
      </c>
      <c r="O5514" s="8">
        <v>712.32</v>
      </c>
      <c r="P5514" s="8">
        <v>15</v>
      </c>
      <c r="Q5514" s="8">
        <v>731.4</v>
      </c>
      <c r="R5514" s="17">
        <f t="shared" si="346"/>
        <v>6410.88</v>
      </c>
      <c r="S5514" s="18">
        <f t="shared" si="347"/>
        <v>6582.5999999999995</v>
      </c>
    </row>
    <row r="5515" spans="1:19" x14ac:dyDescent="0.25">
      <c r="A5515" s="7" t="s">
        <v>11272</v>
      </c>
      <c r="B5515" s="7" t="s">
        <v>11273</v>
      </c>
      <c r="C5515" s="7" t="s">
        <v>37</v>
      </c>
      <c r="D5515" s="7" t="s">
        <v>38</v>
      </c>
      <c r="E5515" s="7" t="s">
        <v>39</v>
      </c>
      <c r="F5515" s="8">
        <v>15</v>
      </c>
      <c r="G5515" s="8">
        <v>972.9</v>
      </c>
      <c r="H5515" s="8">
        <v>1430.6</v>
      </c>
      <c r="I5515" s="8">
        <v>14</v>
      </c>
      <c r="J5515" s="8">
        <v>13620.599999999999</v>
      </c>
      <c r="K5515" s="8">
        <v>972.89999999999986</v>
      </c>
      <c r="L5515" s="8">
        <f t="shared" si="344"/>
        <v>126.89999999999986</v>
      </c>
      <c r="M5515" s="8">
        <f t="shared" si="345"/>
        <v>846</v>
      </c>
      <c r="N5515" s="13"/>
      <c r="O5515" s="13"/>
      <c r="P5515" s="8">
        <v>15</v>
      </c>
      <c r="Q5515" s="8">
        <v>972.9</v>
      </c>
      <c r="R5515" s="17">
        <f t="shared" si="346"/>
        <v>0</v>
      </c>
      <c r="S5515" s="18">
        <f t="shared" si="347"/>
        <v>13620.599999999999</v>
      </c>
    </row>
    <row r="5516" spans="1:19" x14ac:dyDescent="0.25">
      <c r="A5516" s="7" t="s">
        <v>11274</v>
      </c>
      <c r="B5516" s="7" t="s">
        <v>11275</v>
      </c>
      <c r="C5516" s="7" t="s">
        <v>37</v>
      </c>
      <c r="D5516" s="7" t="s">
        <v>38</v>
      </c>
      <c r="E5516" s="7" t="s">
        <v>39</v>
      </c>
      <c r="F5516" s="8">
        <v>15</v>
      </c>
      <c r="G5516" s="8">
        <v>7248.45</v>
      </c>
      <c r="H5516" s="8">
        <v>7248.45</v>
      </c>
      <c r="I5516" s="8">
        <v>1</v>
      </c>
      <c r="J5516" s="8">
        <v>7248.45</v>
      </c>
      <c r="K5516" s="8">
        <v>7248.45</v>
      </c>
      <c r="L5516" s="8">
        <f t="shared" si="344"/>
        <v>945.44999999999982</v>
      </c>
      <c r="M5516" s="8">
        <f t="shared" si="345"/>
        <v>6303</v>
      </c>
      <c r="N5516" s="9"/>
      <c r="O5516" s="9"/>
      <c r="P5516" s="8">
        <v>15</v>
      </c>
      <c r="Q5516" s="8">
        <v>7248.45</v>
      </c>
      <c r="R5516" s="17">
        <f t="shared" si="346"/>
        <v>0</v>
      </c>
      <c r="S5516" s="18">
        <f t="shared" si="347"/>
        <v>7248.45</v>
      </c>
    </row>
    <row r="5517" spans="1:19" x14ac:dyDescent="0.25">
      <c r="A5517" s="7" t="s">
        <v>11276</v>
      </c>
      <c r="B5517" s="7" t="s">
        <v>11277</v>
      </c>
      <c r="C5517" s="7" t="s">
        <v>37</v>
      </c>
      <c r="D5517" s="7" t="s">
        <v>38</v>
      </c>
      <c r="E5517" s="7" t="s">
        <v>39</v>
      </c>
      <c r="F5517" s="8">
        <v>15</v>
      </c>
      <c r="G5517" s="8">
        <v>7248.45</v>
      </c>
      <c r="H5517" s="8">
        <v>7248.45</v>
      </c>
      <c r="I5517" s="8">
        <v>1</v>
      </c>
      <c r="J5517" s="8">
        <v>7248.45</v>
      </c>
      <c r="K5517" s="8">
        <v>7248.45</v>
      </c>
      <c r="L5517" s="8">
        <f t="shared" si="344"/>
        <v>945.44999999999982</v>
      </c>
      <c r="M5517" s="8">
        <f t="shared" si="345"/>
        <v>6303</v>
      </c>
      <c r="N5517" s="9"/>
      <c r="O5517" s="9"/>
      <c r="P5517" s="8">
        <v>15</v>
      </c>
      <c r="Q5517" s="8">
        <v>7248.45</v>
      </c>
      <c r="R5517" s="17">
        <f t="shared" si="346"/>
        <v>0</v>
      </c>
      <c r="S5517" s="18">
        <f t="shared" si="347"/>
        <v>7248.45</v>
      </c>
    </row>
    <row r="5518" spans="1:19" x14ac:dyDescent="0.25">
      <c r="A5518" s="7" t="s">
        <v>11278</v>
      </c>
      <c r="B5518" s="7" t="s">
        <v>11279</v>
      </c>
      <c r="C5518" s="7" t="s">
        <v>37</v>
      </c>
      <c r="D5518" s="7" t="s">
        <v>38</v>
      </c>
      <c r="E5518" s="7" t="s">
        <v>39</v>
      </c>
      <c r="F5518" s="8">
        <v>15</v>
      </c>
      <c r="G5518" s="8">
        <v>7248.45</v>
      </c>
      <c r="H5518" s="8">
        <v>7248.45</v>
      </c>
      <c r="I5518" s="8">
        <v>2</v>
      </c>
      <c r="J5518" s="8">
        <v>14496.9</v>
      </c>
      <c r="K5518" s="8">
        <v>7248.45</v>
      </c>
      <c r="L5518" s="8">
        <f t="shared" si="344"/>
        <v>945.44999999999982</v>
      </c>
      <c r="M5518" s="8">
        <f t="shared" si="345"/>
        <v>6303</v>
      </c>
      <c r="N5518" s="9"/>
      <c r="O5518" s="9"/>
      <c r="P5518" s="8">
        <v>15</v>
      </c>
      <c r="Q5518" s="8">
        <v>7248.45</v>
      </c>
      <c r="R5518" s="17">
        <f t="shared" si="346"/>
        <v>0</v>
      </c>
      <c r="S5518" s="18">
        <f t="shared" si="347"/>
        <v>14496.9</v>
      </c>
    </row>
    <row r="5519" spans="1:19" x14ac:dyDescent="0.25">
      <c r="A5519" s="7" t="s">
        <v>11280</v>
      </c>
      <c r="B5519" s="7" t="s">
        <v>11281</v>
      </c>
      <c r="C5519" s="7" t="s">
        <v>37</v>
      </c>
      <c r="D5519" s="7" t="s">
        <v>38</v>
      </c>
      <c r="E5519" s="7" t="s">
        <v>39</v>
      </c>
      <c r="F5519" s="8">
        <v>15</v>
      </c>
      <c r="G5519" s="8">
        <v>3510.25</v>
      </c>
      <c r="H5519" s="8">
        <v>3510.25</v>
      </c>
      <c r="I5519" s="8">
        <v>1</v>
      </c>
      <c r="J5519" s="8">
        <v>3510.25</v>
      </c>
      <c r="K5519" s="8">
        <v>3510.25</v>
      </c>
      <c r="L5519" s="8">
        <f t="shared" si="344"/>
        <v>457.85869565217354</v>
      </c>
      <c r="M5519" s="8">
        <f t="shared" si="345"/>
        <v>3052.3913043478265</v>
      </c>
      <c r="N5519" s="13"/>
      <c r="O5519" s="13"/>
      <c r="P5519" s="8">
        <v>15</v>
      </c>
      <c r="Q5519" s="8">
        <v>3510.25</v>
      </c>
      <c r="R5519" s="17">
        <f t="shared" si="346"/>
        <v>0</v>
      </c>
      <c r="S5519" s="18">
        <f t="shared" si="347"/>
        <v>3510.25</v>
      </c>
    </row>
    <row r="5520" spans="1:19" x14ac:dyDescent="0.25">
      <c r="A5520" s="7" t="s">
        <v>11282</v>
      </c>
      <c r="B5520" s="7" t="s">
        <v>11283</v>
      </c>
      <c r="C5520" s="7" t="s">
        <v>37</v>
      </c>
      <c r="D5520" s="7" t="s">
        <v>38</v>
      </c>
      <c r="E5520" s="7" t="s">
        <v>39</v>
      </c>
      <c r="F5520" s="8">
        <v>15</v>
      </c>
      <c r="G5520" s="8">
        <v>233.45</v>
      </c>
      <c r="H5520" s="8">
        <v>342.7</v>
      </c>
      <c r="I5520" s="8">
        <v>14</v>
      </c>
      <c r="J5520" s="8">
        <v>3268.2999999999993</v>
      </c>
      <c r="K5520" s="8">
        <v>233.44999999999996</v>
      </c>
      <c r="L5520" s="8">
        <f t="shared" si="344"/>
        <v>30.449999999999989</v>
      </c>
      <c r="M5520" s="8">
        <f t="shared" si="345"/>
        <v>202.99999999999997</v>
      </c>
      <c r="N5520" s="8">
        <v>12</v>
      </c>
      <c r="O5520" s="8">
        <v>227.36</v>
      </c>
      <c r="P5520" s="8">
        <v>15</v>
      </c>
      <c r="Q5520" s="8">
        <v>233.45</v>
      </c>
      <c r="R5520" s="17">
        <f t="shared" si="346"/>
        <v>3183.04</v>
      </c>
      <c r="S5520" s="18">
        <f t="shared" si="347"/>
        <v>3268.2999999999993</v>
      </c>
    </row>
    <row r="5521" spans="1:19" x14ac:dyDescent="0.25">
      <c r="A5521" s="7" t="s">
        <v>11284</v>
      </c>
      <c r="B5521" s="7" t="s">
        <v>11285</v>
      </c>
      <c r="C5521" s="7" t="s">
        <v>37</v>
      </c>
      <c r="D5521" s="7" t="s">
        <v>38</v>
      </c>
      <c r="E5521" s="7" t="s">
        <v>39</v>
      </c>
      <c r="F5521" s="8">
        <v>15</v>
      </c>
      <c r="G5521" s="8">
        <v>305.89999999999998</v>
      </c>
      <c r="H5521" s="8">
        <v>305.89999999999998</v>
      </c>
      <c r="I5521" s="8">
        <v>12</v>
      </c>
      <c r="J5521" s="8">
        <v>3670.8000000000006</v>
      </c>
      <c r="K5521" s="8">
        <v>305.90000000000003</v>
      </c>
      <c r="L5521" s="8">
        <f t="shared" si="344"/>
        <v>39.899999999999977</v>
      </c>
      <c r="M5521" s="8">
        <f t="shared" si="345"/>
        <v>266.00000000000006</v>
      </c>
      <c r="N5521" s="9"/>
      <c r="O5521" s="9"/>
      <c r="P5521" s="8">
        <v>15</v>
      </c>
      <c r="Q5521" s="8">
        <v>305.89999999999998</v>
      </c>
      <c r="R5521" s="17">
        <f t="shared" si="346"/>
        <v>0</v>
      </c>
      <c r="S5521" s="18">
        <f t="shared" si="347"/>
        <v>3670.8000000000006</v>
      </c>
    </row>
    <row r="5522" spans="1:19" x14ac:dyDescent="0.25">
      <c r="A5522" s="7" t="s">
        <v>11286</v>
      </c>
      <c r="B5522" s="7" t="s">
        <v>11287</v>
      </c>
      <c r="C5522" s="7" t="s">
        <v>37</v>
      </c>
      <c r="D5522" s="7" t="s">
        <v>38</v>
      </c>
      <c r="E5522" s="7" t="s">
        <v>39</v>
      </c>
      <c r="F5522" s="8">
        <v>15</v>
      </c>
      <c r="G5522" s="8">
        <v>162.15</v>
      </c>
      <c r="H5522" s="8">
        <v>162.15</v>
      </c>
      <c r="I5522" s="8">
        <v>18</v>
      </c>
      <c r="J5522" s="8">
        <v>2918.7000000000003</v>
      </c>
      <c r="K5522" s="8">
        <v>162.15</v>
      </c>
      <c r="L5522" s="8">
        <f t="shared" si="344"/>
        <v>21.149999999999977</v>
      </c>
      <c r="M5522" s="8">
        <f t="shared" si="345"/>
        <v>141.00000000000003</v>
      </c>
      <c r="N5522" s="14">
        <v>12</v>
      </c>
      <c r="O5522" s="14">
        <v>157.91999999999999</v>
      </c>
      <c r="P5522" s="8">
        <v>15</v>
      </c>
      <c r="Q5522" s="8">
        <v>162.15</v>
      </c>
      <c r="R5522" s="17">
        <f t="shared" si="346"/>
        <v>2842.56</v>
      </c>
      <c r="S5522" s="18">
        <f t="shared" si="347"/>
        <v>2918.7000000000003</v>
      </c>
    </row>
    <row r="5523" spans="1:19" x14ac:dyDescent="0.25">
      <c r="A5523" s="7" t="s">
        <v>11290</v>
      </c>
      <c r="B5523" s="7" t="s">
        <v>11291</v>
      </c>
      <c r="C5523" s="7" t="s">
        <v>14</v>
      </c>
      <c r="D5523" s="7" t="s">
        <v>15</v>
      </c>
      <c r="E5523" s="7" t="s">
        <v>2322</v>
      </c>
      <c r="F5523" s="8">
        <v>21</v>
      </c>
      <c r="G5523" s="8">
        <v>2.76</v>
      </c>
      <c r="H5523" s="8">
        <v>2.76</v>
      </c>
      <c r="I5523" s="8">
        <v>1000</v>
      </c>
      <c r="J5523" s="8">
        <v>2758.8</v>
      </c>
      <c r="K5523" s="8">
        <v>2.7588000000000004</v>
      </c>
      <c r="L5523" s="8">
        <f t="shared" si="344"/>
        <v>0.47880000000000011</v>
      </c>
      <c r="M5523" s="8">
        <f t="shared" si="345"/>
        <v>2.2800000000000002</v>
      </c>
      <c r="N5523" s="8">
        <v>21</v>
      </c>
      <c r="O5523" s="8">
        <v>2.7588000000000004</v>
      </c>
      <c r="P5523" s="8">
        <v>21</v>
      </c>
      <c r="Q5523" s="8">
        <v>2.7588000000000004</v>
      </c>
      <c r="R5523" s="17">
        <f t="shared" si="346"/>
        <v>2758.8</v>
      </c>
      <c r="S5523" s="18">
        <f t="shared" si="347"/>
        <v>2758.8</v>
      </c>
    </row>
    <row r="5524" spans="1:19" x14ac:dyDescent="0.25">
      <c r="A5524" s="7" t="s">
        <v>11292</v>
      </c>
      <c r="B5524" s="7" t="s">
        <v>11293</v>
      </c>
      <c r="C5524" s="7" t="s">
        <v>37</v>
      </c>
      <c r="D5524" s="7" t="s">
        <v>38</v>
      </c>
      <c r="E5524" s="7" t="s">
        <v>39</v>
      </c>
      <c r="F5524" s="8">
        <v>15</v>
      </c>
      <c r="G5524" s="8">
        <v>3510.26</v>
      </c>
      <c r="H5524" s="8">
        <v>3510.26</v>
      </c>
      <c r="I5524" s="8">
        <v>1</v>
      </c>
      <c r="J5524" s="8">
        <v>3510.26</v>
      </c>
      <c r="K5524" s="8">
        <v>3510.26</v>
      </c>
      <c r="L5524" s="8">
        <f t="shared" si="344"/>
        <v>457.85999999999967</v>
      </c>
      <c r="M5524" s="8">
        <f t="shared" si="345"/>
        <v>3052.4000000000005</v>
      </c>
      <c r="N5524" s="9"/>
      <c r="O5524" s="9"/>
      <c r="P5524" s="8">
        <v>15</v>
      </c>
      <c r="Q5524" s="8">
        <v>3510.26</v>
      </c>
      <c r="R5524" s="17">
        <f t="shared" si="346"/>
        <v>0</v>
      </c>
      <c r="S5524" s="18">
        <f t="shared" si="347"/>
        <v>3510.26</v>
      </c>
    </row>
    <row r="5525" spans="1:19" x14ac:dyDescent="0.25">
      <c r="A5525" s="7" t="s">
        <v>11294</v>
      </c>
      <c r="B5525" s="7" t="s">
        <v>11295</v>
      </c>
      <c r="C5525" s="7" t="s">
        <v>37</v>
      </c>
      <c r="D5525" s="7" t="s">
        <v>38</v>
      </c>
      <c r="E5525" s="7" t="s">
        <v>39</v>
      </c>
      <c r="F5525" s="14">
        <v>15</v>
      </c>
      <c r="G5525" s="8">
        <v>731.4</v>
      </c>
      <c r="H5525" s="8">
        <v>731.4</v>
      </c>
      <c r="I5525" s="8">
        <v>4</v>
      </c>
      <c r="J5525" s="8">
        <v>2925.6</v>
      </c>
      <c r="K5525" s="8">
        <v>731.4</v>
      </c>
      <c r="L5525" s="8">
        <f t="shared" si="344"/>
        <v>95.399999999999977</v>
      </c>
      <c r="M5525" s="8">
        <f t="shared" si="345"/>
        <v>636</v>
      </c>
      <c r="N5525" s="9"/>
      <c r="O5525" s="9"/>
      <c r="P5525" s="14">
        <v>15</v>
      </c>
      <c r="Q5525" s="14">
        <v>731.4</v>
      </c>
      <c r="R5525" s="17">
        <f t="shared" si="346"/>
        <v>0</v>
      </c>
      <c r="S5525" s="18">
        <f t="shared" si="347"/>
        <v>2925.6</v>
      </c>
    </row>
    <row r="5526" spans="1:19" x14ac:dyDescent="0.25">
      <c r="A5526" s="7" t="s">
        <v>11298</v>
      </c>
      <c r="B5526" s="7" t="s">
        <v>11299</v>
      </c>
      <c r="C5526" s="7" t="s">
        <v>37</v>
      </c>
      <c r="D5526" s="7" t="s">
        <v>38</v>
      </c>
      <c r="E5526" s="7" t="s">
        <v>39</v>
      </c>
      <c r="F5526" s="8">
        <v>15</v>
      </c>
      <c r="G5526" s="8">
        <v>3510.26</v>
      </c>
      <c r="H5526" s="8">
        <v>3510.26</v>
      </c>
      <c r="I5526" s="8">
        <v>1</v>
      </c>
      <c r="J5526" s="8">
        <v>3510.26</v>
      </c>
      <c r="K5526" s="8">
        <v>3510.26</v>
      </c>
      <c r="L5526" s="8">
        <f t="shared" si="344"/>
        <v>457.85999999999967</v>
      </c>
      <c r="M5526" s="8">
        <f t="shared" si="345"/>
        <v>3052.4000000000005</v>
      </c>
      <c r="N5526" s="9"/>
      <c r="O5526" s="9"/>
      <c r="P5526" s="8">
        <v>15</v>
      </c>
      <c r="Q5526" s="8">
        <v>3510.26</v>
      </c>
      <c r="R5526" s="17">
        <f t="shared" si="346"/>
        <v>0</v>
      </c>
      <c r="S5526" s="18">
        <f t="shared" si="347"/>
        <v>3510.26</v>
      </c>
    </row>
    <row r="5527" spans="1:19" x14ac:dyDescent="0.25">
      <c r="A5527" s="7" t="s">
        <v>11302</v>
      </c>
      <c r="B5527" s="7" t="s">
        <v>11303</v>
      </c>
      <c r="C5527" s="7" t="s">
        <v>32</v>
      </c>
      <c r="D5527" s="7" t="s">
        <v>33</v>
      </c>
      <c r="E5527" s="7" t="s">
        <v>34</v>
      </c>
      <c r="F5527" s="8">
        <v>15</v>
      </c>
      <c r="G5527" s="8">
        <v>6857.07</v>
      </c>
      <c r="H5527" s="8">
        <v>6857.07</v>
      </c>
      <c r="I5527" s="8">
        <v>6</v>
      </c>
      <c r="J5527" s="8">
        <v>41142.42</v>
      </c>
      <c r="K5527" s="8">
        <v>6857.07</v>
      </c>
      <c r="L5527" s="8">
        <f t="shared" si="344"/>
        <v>894.4004347826085</v>
      </c>
      <c r="M5527" s="8">
        <f t="shared" si="345"/>
        <v>5962.6695652173912</v>
      </c>
      <c r="N5527" s="9"/>
      <c r="O5527" s="9"/>
      <c r="P5527" s="8">
        <v>15</v>
      </c>
      <c r="Q5527" s="8">
        <v>6857.07</v>
      </c>
      <c r="R5527" s="17">
        <f t="shared" si="346"/>
        <v>0</v>
      </c>
      <c r="S5527" s="18">
        <f t="shared" si="347"/>
        <v>41142.42</v>
      </c>
    </row>
    <row r="5528" spans="1:19" x14ac:dyDescent="0.25">
      <c r="A5528" s="7" t="s">
        <v>11308</v>
      </c>
      <c r="B5528" s="7" t="s">
        <v>11309</v>
      </c>
      <c r="C5528" s="7" t="s">
        <v>185</v>
      </c>
      <c r="D5528" s="7" t="s">
        <v>186</v>
      </c>
      <c r="E5528" s="7" t="s">
        <v>187</v>
      </c>
      <c r="F5528" s="8">
        <v>21</v>
      </c>
      <c r="G5528" s="8">
        <v>4322.12</v>
      </c>
      <c r="H5528" s="8">
        <v>4322.12</v>
      </c>
      <c r="I5528" s="8">
        <v>2</v>
      </c>
      <c r="J5528" s="8">
        <v>8644.24</v>
      </c>
      <c r="K5528" s="8">
        <v>4322.12</v>
      </c>
      <c r="L5528" s="8">
        <f t="shared" si="344"/>
        <v>750.11999999999989</v>
      </c>
      <c r="M5528" s="8">
        <f t="shared" si="345"/>
        <v>3572</v>
      </c>
      <c r="N5528" s="9"/>
      <c r="O5528" s="9"/>
      <c r="P5528" s="8">
        <v>21</v>
      </c>
      <c r="Q5528" s="8">
        <v>4322.12</v>
      </c>
      <c r="R5528" s="17">
        <f t="shared" si="346"/>
        <v>0</v>
      </c>
      <c r="S5528" s="18">
        <f t="shared" si="347"/>
        <v>8644.24</v>
      </c>
    </row>
    <row r="5529" spans="1:19" x14ac:dyDescent="0.25">
      <c r="A5529" s="7" t="s">
        <v>11310</v>
      </c>
      <c r="B5529" s="7" t="s">
        <v>11311</v>
      </c>
      <c r="C5529" s="7" t="s">
        <v>37</v>
      </c>
      <c r="D5529" s="7" t="s">
        <v>38</v>
      </c>
      <c r="E5529" s="7" t="s">
        <v>39</v>
      </c>
      <c r="F5529" s="8">
        <v>15</v>
      </c>
      <c r="G5529" s="8">
        <v>727.95</v>
      </c>
      <c r="H5529" s="8">
        <v>727.95</v>
      </c>
      <c r="I5529" s="8">
        <v>1</v>
      </c>
      <c r="J5529" s="8">
        <v>727.95</v>
      </c>
      <c r="K5529" s="8">
        <v>727.95</v>
      </c>
      <c r="L5529" s="8">
        <f t="shared" si="344"/>
        <v>94.949999999999932</v>
      </c>
      <c r="M5529" s="8">
        <f t="shared" si="345"/>
        <v>633.00000000000011</v>
      </c>
      <c r="N5529" s="9"/>
      <c r="O5529" s="9"/>
      <c r="P5529" s="8">
        <v>15</v>
      </c>
      <c r="Q5529" s="8">
        <v>727.95</v>
      </c>
      <c r="R5529" s="17">
        <f t="shared" si="346"/>
        <v>0</v>
      </c>
      <c r="S5529" s="18">
        <f t="shared" si="347"/>
        <v>727.95</v>
      </c>
    </row>
    <row r="5530" spans="1:19" x14ac:dyDescent="0.25">
      <c r="A5530" s="7" t="s">
        <v>11314</v>
      </c>
      <c r="B5530" s="7" t="s">
        <v>11315</v>
      </c>
      <c r="C5530" s="7" t="s">
        <v>37</v>
      </c>
      <c r="D5530" s="7" t="s">
        <v>38</v>
      </c>
      <c r="E5530" s="7" t="s">
        <v>39</v>
      </c>
      <c r="F5530" s="8">
        <v>15</v>
      </c>
      <c r="G5530" s="8">
        <v>1021.52</v>
      </c>
      <c r="H5530" s="8">
        <v>1021.52</v>
      </c>
      <c r="I5530" s="8">
        <v>2</v>
      </c>
      <c r="J5530" s="8">
        <v>2043.04</v>
      </c>
      <c r="K5530" s="8">
        <v>1021.52</v>
      </c>
      <c r="L5530" s="8">
        <f t="shared" si="344"/>
        <v>133.24173913043467</v>
      </c>
      <c r="M5530" s="8">
        <f t="shared" si="345"/>
        <v>888.27826086956532</v>
      </c>
      <c r="N5530" s="9"/>
      <c r="O5530" s="9"/>
      <c r="P5530" s="8">
        <v>15</v>
      </c>
      <c r="Q5530" s="8">
        <v>1021.52</v>
      </c>
      <c r="R5530" s="17">
        <f t="shared" si="346"/>
        <v>0</v>
      </c>
      <c r="S5530" s="18">
        <f t="shared" si="347"/>
        <v>2043.04</v>
      </c>
    </row>
    <row r="5531" spans="1:19" x14ac:dyDescent="0.25">
      <c r="A5531" s="7" t="s">
        <v>11316</v>
      </c>
      <c r="B5531" s="7" t="s">
        <v>11317</v>
      </c>
      <c r="C5531" s="7" t="s">
        <v>7375</v>
      </c>
      <c r="D5531" s="7" t="s">
        <v>7376</v>
      </c>
      <c r="E5531" s="7" t="s">
        <v>7377</v>
      </c>
      <c r="F5531" s="8">
        <v>15</v>
      </c>
      <c r="G5531" s="8">
        <v>35.18</v>
      </c>
      <c r="H5531" s="8">
        <v>35.18</v>
      </c>
      <c r="I5531" s="8">
        <v>180</v>
      </c>
      <c r="J5531" s="8">
        <v>6332.7</v>
      </c>
      <c r="K5531" s="8">
        <v>35.181666666666665</v>
      </c>
      <c r="L5531" s="8">
        <f t="shared" si="344"/>
        <v>4.5889130434782572</v>
      </c>
      <c r="M5531" s="8">
        <f t="shared" si="345"/>
        <v>30.592753623188408</v>
      </c>
      <c r="N5531" s="9"/>
      <c r="O5531" s="9"/>
      <c r="P5531" s="8">
        <v>15</v>
      </c>
      <c r="Q5531" s="8">
        <v>35.181666666666665</v>
      </c>
      <c r="R5531" s="17">
        <f t="shared" si="346"/>
        <v>0</v>
      </c>
      <c r="S5531" s="18">
        <f t="shared" si="347"/>
        <v>6332.7</v>
      </c>
    </row>
    <row r="5532" spans="1:19" x14ac:dyDescent="0.25">
      <c r="A5532" s="7" t="s">
        <v>11318</v>
      </c>
      <c r="B5532" s="7" t="s">
        <v>11319</v>
      </c>
      <c r="C5532" s="7" t="s">
        <v>14</v>
      </c>
      <c r="D5532" s="7" t="s">
        <v>15</v>
      </c>
      <c r="E5532" s="7" t="s">
        <v>2322</v>
      </c>
      <c r="F5532" s="8">
        <v>21</v>
      </c>
      <c r="G5532" s="8">
        <v>49.97</v>
      </c>
      <c r="H5532" s="8">
        <v>49.97</v>
      </c>
      <c r="I5532" s="8">
        <v>20</v>
      </c>
      <c r="J5532" s="8">
        <v>999.46</v>
      </c>
      <c r="K5532" s="8">
        <v>49.972999999999999</v>
      </c>
      <c r="L5532" s="8">
        <f t="shared" si="344"/>
        <v>8.6730000000000018</v>
      </c>
      <c r="M5532" s="8">
        <f t="shared" si="345"/>
        <v>41.3</v>
      </c>
      <c r="N5532" s="9"/>
      <c r="O5532" s="9"/>
      <c r="P5532" s="8">
        <v>21</v>
      </c>
      <c r="Q5532" s="8">
        <v>49.972999999999999</v>
      </c>
      <c r="R5532" s="17">
        <f t="shared" si="346"/>
        <v>0</v>
      </c>
      <c r="S5532" s="18">
        <f t="shared" si="347"/>
        <v>999.46</v>
      </c>
    </row>
    <row r="5533" spans="1:19" x14ac:dyDescent="0.25">
      <c r="A5533" s="7" t="s">
        <v>11320</v>
      </c>
      <c r="B5533" s="7" t="s">
        <v>11321</v>
      </c>
      <c r="C5533" s="7" t="s">
        <v>14</v>
      </c>
      <c r="D5533" s="7" t="s">
        <v>15</v>
      </c>
      <c r="E5533" s="7" t="s">
        <v>2322</v>
      </c>
      <c r="F5533" s="8">
        <v>21</v>
      </c>
      <c r="G5533" s="8">
        <v>49.97</v>
      </c>
      <c r="H5533" s="8">
        <v>49.97</v>
      </c>
      <c r="I5533" s="8">
        <v>10</v>
      </c>
      <c r="J5533" s="8">
        <v>499.73</v>
      </c>
      <c r="K5533" s="8">
        <v>49.972999999999999</v>
      </c>
      <c r="L5533" s="8">
        <f t="shared" si="344"/>
        <v>8.6730000000000018</v>
      </c>
      <c r="M5533" s="8">
        <f t="shared" si="345"/>
        <v>41.3</v>
      </c>
      <c r="N5533" s="14">
        <v>21</v>
      </c>
      <c r="O5533" s="14">
        <v>49.972999999999999</v>
      </c>
      <c r="P5533" s="8">
        <v>21</v>
      </c>
      <c r="Q5533" s="8">
        <v>49.972999999999999</v>
      </c>
      <c r="R5533" s="17">
        <f t="shared" si="346"/>
        <v>499.73</v>
      </c>
      <c r="S5533" s="18">
        <f t="shared" si="347"/>
        <v>499.73</v>
      </c>
    </row>
    <row r="5534" spans="1:19" x14ac:dyDescent="0.25">
      <c r="A5534" s="7" t="s">
        <v>11322</v>
      </c>
      <c r="B5534" s="7" t="s">
        <v>11323</v>
      </c>
      <c r="C5534" s="7" t="s">
        <v>14</v>
      </c>
      <c r="D5534" s="7" t="s">
        <v>15</v>
      </c>
      <c r="E5534" s="7" t="s">
        <v>2322</v>
      </c>
      <c r="F5534" s="8">
        <v>21</v>
      </c>
      <c r="G5534" s="8">
        <v>49.97</v>
      </c>
      <c r="H5534" s="8">
        <v>49.97</v>
      </c>
      <c r="I5534" s="8">
        <v>10</v>
      </c>
      <c r="J5534" s="8">
        <v>499.73</v>
      </c>
      <c r="K5534" s="8">
        <v>49.972999999999999</v>
      </c>
      <c r="L5534" s="8">
        <f t="shared" si="344"/>
        <v>8.6730000000000018</v>
      </c>
      <c r="M5534" s="8">
        <f t="shared" si="345"/>
        <v>41.3</v>
      </c>
      <c r="N5534" s="9"/>
      <c r="O5534" s="9"/>
      <c r="P5534" s="8">
        <v>21</v>
      </c>
      <c r="Q5534" s="8">
        <v>49.972999999999999</v>
      </c>
      <c r="R5534" s="17">
        <f t="shared" si="346"/>
        <v>0</v>
      </c>
      <c r="S5534" s="18">
        <f t="shared" si="347"/>
        <v>499.73</v>
      </c>
    </row>
    <row r="5535" spans="1:19" x14ac:dyDescent="0.25">
      <c r="A5535" s="7" t="s">
        <v>11324</v>
      </c>
      <c r="B5535" s="7" t="s">
        <v>11325</v>
      </c>
      <c r="C5535" s="7" t="s">
        <v>37</v>
      </c>
      <c r="D5535" s="7" t="s">
        <v>38</v>
      </c>
      <c r="E5535" s="7" t="s">
        <v>39</v>
      </c>
      <c r="F5535" s="8">
        <v>15</v>
      </c>
      <c r="G5535" s="8">
        <v>8283.68</v>
      </c>
      <c r="H5535" s="8">
        <v>8283.68</v>
      </c>
      <c r="I5535" s="8">
        <v>1</v>
      </c>
      <c r="J5535" s="8">
        <v>8283.68</v>
      </c>
      <c r="K5535" s="8">
        <v>8283.68</v>
      </c>
      <c r="L5535" s="8">
        <f t="shared" si="344"/>
        <v>1080.4799999999996</v>
      </c>
      <c r="M5535" s="8">
        <f t="shared" si="345"/>
        <v>7203.2000000000007</v>
      </c>
      <c r="N5535" s="13"/>
      <c r="O5535" s="13"/>
      <c r="P5535" s="8">
        <v>15</v>
      </c>
      <c r="Q5535" s="8">
        <v>8283.68</v>
      </c>
      <c r="R5535" s="17">
        <f t="shared" si="346"/>
        <v>0</v>
      </c>
      <c r="S5535" s="18">
        <f t="shared" si="347"/>
        <v>8283.68</v>
      </c>
    </row>
    <row r="5536" spans="1:19" x14ac:dyDescent="0.25">
      <c r="A5536" s="7" t="s">
        <v>11328</v>
      </c>
      <c r="B5536" s="7" t="s">
        <v>11329</v>
      </c>
      <c r="C5536" s="7" t="s">
        <v>14</v>
      </c>
      <c r="D5536" s="7" t="s">
        <v>15</v>
      </c>
      <c r="E5536" s="7" t="s">
        <v>7754</v>
      </c>
      <c r="F5536" s="8">
        <v>21</v>
      </c>
      <c r="G5536" s="8">
        <v>45.98</v>
      </c>
      <c r="H5536" s="8">
        <v>45.98</v>
      </c>
      <c r="I5536" s="8">
        <v>40</v>
      </c>
      <c r="J5536" s="8">
        <v>1839.2</v>
      </c>
      <c r="K5536" s="8">
        <v>45.980000000000004</v>
      </c>
      <c r="L5536" s="8">
        <f t="shared" si="344"/>
        <v>7.9799999999999969</v>
      </c>
      <c r="M5536" s="8">
        <f t="shared" si="345"/>
        <v>38.000000000000007</v>
      </c>
      <c r="N5536" s="14">
        <v>12</v>
      </c>
      <c r="O5536" s="14">
        <v>42.56</v>
      </c>
      <c r="P5536" s="8">
        <v>21</v>
      </c>
      <c r="Q5536" s="8">
        <v>45.980000000000004</v>
      </c>
      <c r="R5536" s="17">
        <f t="shared" si="346"/>
        <v>1702.4</v>
      </c>
      <c r="S5536" s="18">
        <f t="shared" si="347"/>
        <v>1839.2</v>
      </c>
    </row>
    <row r="5537" spans="1:19" x14ac:dyDescent="0.25">
      <c r="A5537" s="7" t="s">
        <v>11330</v>
      </c>
      <c r="B5537" s="7" t="s">
        <v>11331</v>
      </c>
      <c r="C5537" s="7" t="s">
        <v>14</v>
      </c>
      <c r="D5537" s="7" t="s">
        <v>15</v>
      </c>
      <c r="E5537" s="7" t="s">
        <v>2322</v>
      </c>
      <c r="F5537" s="8">
        <v>21</v>
      </c>
      <c r="G5537" s="8">
        <v>1161.5999999999999</v>
      </c>
      <c r="H5537" s="8">
        <v>1161.5999999999999</v>
      </c>
      <c r="I5537" s="8">
        <v>6</v>
      </c>
      <c r="J5537" s="8">
        <v>6969.6</v>
      </c>
      <c r="K5537" s="8">
        <v>1161.6000000000001</v>
      </c>
      <c r="L5537" s="8">
        <f t="shared" si="344"/>
        <v>201.60000000000002</v>
      </c>
      <c r="M5537" s="8">
        <f t="shared" si="345"/>
        <v>960.00000000000011</v>
      </c>
      <c r="N5537" s="14">
        <v>21</v>
      </c>
      <c r="O5537" s="14">
        <v>1161.5999999999999</v>
      </c>
      <c r="P5537" s="8">
        <v>21</v>
      </c>
      <c r="Q5537" s="8">
        <v>1161.5999999999999</v>
      </c>
      <c r="R5537" s="17">
        <f t="shared" si="346"/>
        <v>6969.5999999999995</v>
      </c>
      <c r="S5537" s="18">
        <f t="shared" si="347"/>
        <v>6969.6</v>
      </c>
    </row>
    <row r="5538" spans="1:19" x14ac:dyDescent="0.25">
      <c r="A5538" s="7" t="s">
        <v>11332</v>
      </c>
      <c r="B5538" s="7" t="s">
        <v>11333</v>
      </c>
      <c r="C5538" s="7" t="s">
        <v>7400</v>
      </c>
      <c r="D5538" s="7" t="s">
        <v>7401</v>
      </c>
      <c r="E5538" s="7" t="s">
        <v>7402</v>
      </c>
      <c r="F5538" s="8">
        <v>21</v>
      </c>
      <c r="G5538" s="8">
        <v>845.84</v>
      </c>
      <c r="H5538" s="8">
        <v>845.84</v>
      </c>
      <c r="I5538" s="8">
        <v>2</v>
      </c>
      <c r="J5538" s="8">
        <v>1691.68</v>
      </c>
      <c r="K5538" s="8">
        <v>845.84</v>
      </c>
      <c r="L5538" s="8">
        <f t="shared" si="344"/>
        <v>146.79867768595045</v>
      </c>
      <c r="M5538" s="8">
        <f t="shared" si="345"/>
        <v>699.04132231404958</v>
      </c>
      <c r="N5538" s="13"/>
      <c r="O5538" s="13"/>
      <c r="P5538" s="8">
        <v>21</v>
      </c>
      <c r="Q5538" s="8">
        <v>845.84</v>
      </c>
      <c r="R5538" s="17">
        <f t="shared" si="346"/>
        <v>0</v>
      </c>
      <c r="S5538" s="18">
        <f t="shared" si="347"/>
        <v>1691.68</v>
      </c>
    </row>
    <row r="5539" spans="1:19" x14ac:dyDescent="0.25">
      <c r="A5539" s="7" t="s">
        <v>11336</v>
      </c>
      <c r="B5539" s="7" t="s">
        <v>11337</v>
      </c>
      <c r="C5539" s="7" t="s">
        <v>14</v>
      </c>
      <c r="D5539" s="7" t="s">
        <v>15</v>
      </c>
      <c r="E5539" s="7" t="s">
        <v>2322</v>
      </c>
      <c r="F5539" s="8">
        <v>21</v>
      </c>
      <c r="G5539" s="8">
        <v>862.97</v>
      </c>
      <c r="H5539" s="8">
        <v>862.97</v>
      </c>
      <c r="I5539" s="8">
        <v>80</v>
      </c>
      <c r="J5539" s="8">
        <v>69037.759999999995</v>
      </c>
      <c r="K5539" s="8">
        <v>862.97199999999998</v>
      </c>
      <c r="L5539" s="8">
        <f t="shared" si="344"/>
        <v>149.77199999999993</v>
      </c>
      <c r="M5539" s="8">
        <f t="shared" si="345"/>
        <v>713.2</v>
      </c>
      <c r="N5539" s="9"/>
      <c r="O5539" s="9"/>
      <c r="P5539" s="8">
        <v>21</v>
      </c>
      <c r="Q5539" s="8">
        <v>862.97199999999998</v>
      </c>
      <c r="R5539" s="17">
        <f t="shared" si="346"/>
        <v>0</v>
      </c>
      <c r="S5539" s="18">
        <f t="shared" si="347"/>
        <v>69037.759999999995</v>
      </c>
    </row>
    <row r="5540" spans="1:19" x14ac:dyDescent="0.25">
      <c r="A5540" s="7" t="s">
        <v>11340</v>
      </c>
      <c r="B5540" s="7" t="s">
        <v>11341</v>
      </c>
      <c r="C5540" s="7" t="s">
        <v>14</v>
      </c>
      <c r="D5540" s="7" t="s">
        <v>15</v>
      </c>
      <c r="E5540" s="7" t="s">
        <v>2322</v>
      </c>
      <c r="F5540" s="8">
        <v>21</v>
      </c>
      <c r="G5540" s="8">
        <v>1600.71</v>
      </c>
      <c r="H5540" s="8">
        <v>1600.71</v>
      </c>
      <c r="I5540" s="8">
        <v>5</v>
      </c>
      <c r="J5540" s="8">
        <v>8003.55</v>
      </c>
      <c r="K5540" s="8">
        <v>1600.71</v>
      </c>
      <c r="L5540" s="8">
        <f t="shared" si="344"/>
        <v>277.80917355371889</v>
      </c>
      <c r="M5540" s="8">
        <f t="shared" si="345"/>
        <v>1322.9008264462811</v>
      </c>
      <c r="N5540" s="9"/>
      <c r="O5540" s="9"/>
      <c r="P5540" s="8">
        <v>21</v>
      </c>
      <c r="Q5540" s="8">
        <v>1600.71</v>
      </c>
      <c r="R5540" s="17">
        <f t="shared" si="346"/>
        <v>0</v>
      </c>
      <c r="S5540" s="18">
        <f t="shared" si="347"/>
        <v>8003.55</v>
      </c>
    </row>
    <row r="5541" spans="1:19" x14ac:dyDescent="0.25">
      <c r="A5541" s="7" t="s">
        <v>11342</v>
      </c>
      <c r="B5541" s="7" t="s">
        <v>11343</v>
      </c>
      <c r="C5541" s="7" t="s">
        <v>14</v>
      </c>
      <c r="D5541" s="7" t="s">
        <v>15</v>
      </c>
      <c r="E5541" s="7" t="s">
        <v>2322</v>
      </c>
      <c r="F5541" s="8">
        <v>21</v>
      </c>
      <c r="G5541" s="8">
        <v>109.26</v>
      </c>
      <c r="H5541" s="8">
        <v>109.26</v>
      </c>
      <c r="I5541" s="8">
        <v>20</v>
      </c>
      <c r="J5541" s="8">
        <v>2185.2600000000002</v>
      </c>
      <c r="K5541" s="8">
        <v>109.26300000000001</v>
      </c>
      <c r="L5541" s="8">
        <f t="shared" si="344"/>
        <v>18.962999999999994</v>
      </c>
      <c r="M5541" s="8">
        <f t="shared" si="345"/>
        <v>90.300000000000011</v>
      </c>
      <c r="N5541" s="9"/>
      <c r="O5541" s="9"/>
      <c r="P5541" s="8">
        <v>21</v>
      </c>
      <c r="Q5541" s="8">
        <v>109.26300000000001</v>
      </c>
      <c r="R5541" s="17">
        <f t="shared" si="346"/>
        <v>0</v>
      </c>
      <c r="S5541" s="18">
        <f t="shared" si="347"/>
        <v>2185.2600000000002</v>
      </c>
    </row>
    <row r="5542" spans="1:19" x14ac:dyDescent="0.25">
      <c r="A5542" s="7" t="s">
        <v>11344</v>
      </c>
      <c r="B5542" s="7" t="s">
        <v>11345</v>
      </c>
      <c r="C5542" s="7" t="s">
        <v>185</v>
      </c>
      <c r="D5542" s="7" t="s">
        <v>186</v>
      </c>
      <c r="E5542" s="7" t="s">
        <v>187</v>
      </c>
      <c r="F5542" s="8">
        <v>21</v>
      </c>
      <c r="G5542" s="8">
        <v>1832.89</v>
      </c>
      <c r="H5542" s="8">
        <v>1832.89</v>
      </c>
      <c r="I5542" s="8">
        <v>30</v>
      </c>
      <c r="J5542" s="8">
        <v>54986.729999999996</v>
      </c>
      <c r="K5542" s="8">
        <v>1832.8909999999998</v>
      </c>
      <c r="L5542" s="8">
        <f t="shared" si="344"/>
        <v>318.10504958677689</v>
      </c>
      <c r="M5542" s="8">
        <f t="shared" si="345"/>
        <v>1514.785950413223</v>
      </c>
      <c r="N5542" s="9"/>
      <c r="O5542" s="9"/>
      <c r="P5542" s="8">
        <v>21</v>
      </c>
      <c r="Q5542" s="8">
        <v>1832.8910000000001</v>
      </c>
      <c r="R5542" s="17">
        <f t="shared" si="346"/>
        <v>0</v>
      </c>
      <c r="S5542" s="18">
        <f t="shared" si="347"/>
        <v>54986.729999999996</v>
      </c>
    </row>
    <row r="5543" spans="1:19" x14ac:dyDescent="0.25">
      <c r="A5543" s="7" t="s">
        <v>11346</v>
      </c>
      <c r="B5543" s="7" t="s">
        <v>11347</v>
      </c>
      <c r="C5543" s="7" t="s">
        <v>37</v>
      </c>
      <c r="D5543" s="7" t="s">
        <v>38</v>
      </c>
      <c r="E5543" s="7" t="s">
        <v>39</v>
      </c>
      <c r="F5543" s="8">
        <v>15</v>
      </c>
      <c r="G5543" s="8">
        <v>1306.4000000000001</v>
      </c>
      <c r="H5543" s="8">
        <v>1922.8</v>
      </c>
      <c r="I5543" s="8">
        <v>37</v>
      </c>
      <c r="J5543" s="8">
        <v>48336.800000000003</v>
      </c>
      <c r="K5543" s="8">
        <v>1306.4000000000001</v>
      </c>
      <c r="L5543" s="8">
        <f t="shared" si="344"/>
        <v>170.39999999999986</v>
      </c>
      <c r="M5543" s="8">
        <f t="shared" si="345"/>
        <v>1136.0000000000002</v>
      </c>
      <c r="N5543" s="8">
        <v>12</v>
      </c>
      <c r="O5543" s="8">
        <v>1272.32</v>
      </c>
      <c r="P5543" s="8">
        <v>15</v>
      </c>
      <c r="Q5543" s="8">
        <v>1306.4000000000001</v>
      </c>
      <c r="R5543" s="17">
        <f t="shared" si="346"/>
        <v>47075.839999999997</v>
      </c>
      <c r="S5543" s="18">
        <f t="shared" si="347"/>
        <v>48336.800000000003</v>
      </c>
    </row>
    <row r="5544" spans="1:19" x14ac:dyDescent="0.25">
      <c r="A5544" s="7" t="s">
        <v>11348</v>
      </c>
      <c r="B5544" s="7" t="s">
        <v>11349</v>
      </c>
      <c r="C5544" s="7" t="s">
        <v>37</v>
      </c>
      <c r="D5544" s="7" t="s">
        <v>38</v>
      </c>
      <c r="E5544" s="7" t="s">
        <v>39</v>
      </c>
      <c r="F5544" s="8">
        <v>15</v>
      </c>
      <c r="G5544" s="8">
        <v>633.30999999999995</v>
      </c>
      <c r="H5544" s="8">
        <v>633.30999999999995</v>
      </c>
      <c r="I5544" s="8">
        <v>1</v>
      </c>
      <c r="J5544" s="8">
        <v>633.30999999999995</v>
      </c>
      <c r="K5544" s="8">
        <v>633.30999999999995</v>
      </c>
      <c r="L5544" s="8">
        <f t="shared" si="344"/>
        <v>82.605652173912972</v>
      </c>
      <c r="M5544" s="8">
        <f t="shared" si="345"/>
        <v>550.70434782608697</v>
      </c>
      <c r="N5544" s="9"/>
      <c r="O5544" s="9"/>
      <c r="P5544" s="8">
        <v>15</v>
      </c>
      <c r="Q5544" s="8">
        <v>633.30999999999995</v>
      </c>
      <c r="R5544" s="17">
        <f t="shared" si="346"/>
        <v>0</v>
      </c>
      <c r="S5544" s="18">
        <f t="shared" si="347"/>
        <v>633.30999999999995</v>
      </c>
    </row>
    <row r="5545" spans="1:19" x14ac:dyDescent="0.25">
      <c r="A5545" s="7" t="s">
        <v>11350</v>
      </c>
      <c r="B5545" s="7" t="s">
        <v>11351</v>
      </c>
      <c r="C5545" s="7" t="s">
        <v>37</v>
      </c>
      <c r="D5545" s="7" t="s">
        <v>38</v>
      </c>
      <c r="E5545" s="7" t="s">
        <v>39</v>
      </c>
      <c r="F5545" s="8">
        <v>15</v>
      </c>
      <c r="G5545" s="8">
        <v>63.71</v>
      </c>
      <c r="H5545" s="8">
        <v>63.71</v>
      </c>
      <c r="I5545" s="8">
        <v>390</v>
      </c>
      <c r="J5545" s="8">
        <v>24846.9</v>
      </c>
      <c r="K5545" s="8">
        <v>63.71</v>
      </c>
      <c r="L5545" s="8">
        <f t="shared" si="344"/>
        <v>8.3099999999999952</v>
      </c>
      <c r="M5545" s="8">
        <f t="shared" si="345"/>
        <v>55.400000000000006</v>
      </c>
      <c r="N5545" s="13"/>
      <c r="O5545" s="13"/>
      <c r="P5545" s="8">
        <v>15</v>
      </c>
      <c r="Q5545" s="8">
        <v>63.71</v>
      </c>
      <c r="R5545" s="17">
        <f t="shared" si="346"/>
        <v>0</v>
      </c>
      <c r="S5545" s="18">
        <f t="shared" si="347"/>
        <v>24846.9</v>
      </c>
    </row>
    <row r="5546" spans="1:19" x14ac:dyDescent="0.25">
      <c r="A5546" s="7" t="s">
        <v>11352</v>
      </c>
      <c r="B5546" s="7" t="s">
        <v>11353</v>
      </c>
      <c r="C5546" s="7" t="s">
        <v>37</v>
      </c>
      <c r="D5546" s="7" t="s">
        <v>38</v>
      </c>
      <c r="E5546" s="7" t="s">
        <v>39</v>
      </c>
      <c r="F5546" s="8">
        <v>15</v>
      </c>
      <c r="G5546" s="8">
        <v>75.44</v>
      </c>
      <c r="H5546" s="8">
        <v>75.44</v>
      </c>
      <c r="I5546" s="8">
        <v>290</v>
      </c>
      <c r="J5546" s="8">
        <v>21877.599999999999</v>
      </c>
      <c r="K5546" s="8">
        <v>75.44</v>
      </c>
      <c r="L5546" s="8">
        <f t="shared" si="344"/>
        <v>9.8399999999999892</v>
      </c>
      <c r="M5546" s="8">
        <f t="shared" si="345"/>
        <v>65.600000000000009</v>
      </c>
      <c r="N5546" s="9"/>
      <c r="O5546" s="9"/>
      <c r="P5546" s="8">
        <v>15</v>
      </c>
      <c r="Q5546" s="8">
        <v>75.44</v>
      </c>
      <c r="R5546" s="17">
        <f t="shared" si="346"/>
        <v>0</v>
      </c>
      <c r="S5546" s="18">
        <f t="shared" si="347"/>
        <v>21877.599999999999</v>
      </c>
    </row>
    <row r="5547" spans="1:19" x14ac:dyDescent="0.25">
      <c r="A5547" s="7" t="s">
        <v>11356</v>
      </c>
      <c r="B5547" s="7" t="s">
        <v>11357</v>
      </c>
      <c r="C5547" s="7" t="s">
        <v>7400</v>
      </c>
      <c r="D5547" s="7" t="s">
        <v>7401</v>
      </c>
      <c r="E5547" s="7" t="s">
        <v>7402</v>
      </c>
      <c r="F5547" s="8">
        <v>21</v>
      </c>
      <c r="G5547" s="8">
        <v>2465</v>
      </c>
      <c r="H5547" s="8">
        <v>2465</v>
      </c>
      <c r="I5547" s="8">
        <v>1</v>
      </c>
      <c r="J5547" s="8">
        <v>2465</v>
      </c>
      <c r="K5547" s="8">
        <v>2465</v>
      </c>
      <c r="L5547" s="8">
        <f t="shared" si="344"/>
        <v>427.80991735537191</v>
      </c>
      <c r="M5547" s="8">
        <f t="shared" si="345"/>
        <v>2037.1900826446281</v>
      </c>
      <c r="N5547" s="9"/>
      <c r="O5547" s="9"/>
      <c r="P5547" s="8">
        <v>21</v>
      </c>
      <c r="Q5547" s="8">
        <v>2465</v>
      </c>
      <c r="R5547" s="17">
        <f t="shared" si="346"/>
        <v>0</v>
      </c>
      <c r="S5547" s="18">
        <f t="shared" si="347"/>
        <v>2465</v>
      </c>
    </row>
    <row r="5548" spans="1:19" x14ac:dyDescent="0.25">
      <c r="A5548" s="7" t="s">
        <v>11358</v>
      </c>
      <c r="B5548" s="7" t="s">
        <v>11359</v>
      </c>
      <c r="C5548" s="7" t="s">
        <v>14</v>
      </c>
      <c r="D5548" s="7" t="s">
        <v>15</v>
      </c>
      <c r="E5548" s="7" t="s">
        <v>2322</v>
      </c>
      <c r="F5548" s="8">
        <v>15</v>
      </c>
      <c r="G5548" s="8">
        <v>18.59</v>
      </c>
      <c r="H5548" s="8">
        <v>18.59</v>
      </c>
      <c r="I5548" s="8">
        <v>400</v>
      </c>
      <c r="J5548" s="8">
        <v>7436.82</v>
      </c>
      <c r="K5548" s="8">
        <v>18.59205</v>
      </c>
      <c r="L5548" s="8">
        <f t="shared" si="344"/>
        <v>2.4250499999999988</v>
      </c>
      <c r="M5548" s="8">
        <f t="shared" si="345"/>
        <v>16.167000000000002</v>
      </c>
      <c r="N5548" s="9"/>
      <c r="O5548" s="9"/>
      <c r="P5548" s="8">
        <v>15</v>
      </c>
      <c r="Q5548" s="8">
        <v>18.59205</v>
      </c>
      <c r="R5548" s="17">
        <f t="shared" si="346"/>
        <v>0</v>
      </c>
      <c r="S5548" s="18">
        <f t="shared" si="347"/>
        <v>7436.82</v>
      </c>
    </row>
    <row r="5549" spans="1:19" x14ac:dyDescent="0.25">
      <c r="A5549" s="7" t="s">
        <v>11360</v>
      </c>
      <c r="B5549" s="7" t="s">
        <v>11361</v>
      </c>
      <c r="C5549" s="7" t="s">
        <v>37</v>
      </c>
      <c r="D5549" s="7" t="s">
        <v>38</v>
      </c>
      <c r="E5549" s="7" t="s">
        <v>39</v>
      </c>
      <c r="F5549" s="8">
        <v>15</v>
      </c>
      <c r="G5549" s="8">
        <v>2004.45</v>
      </c>
      <c r="H5549" s="8">
        <v>2004.45</v>
      </c>
      <c r="I5549" s="8">
        <v>1</v>
      </c>
      <c r="J5549" s="8">
        <v>2004.45</v>
      </c>
      <c r="K5549" s="8">
        <v>2004.45</v>
      </c>
      <c r="L5549" s="8">
        <f t="shared" si="344"/>
        <v>261.44999999999982</v>
      </c>
      <c r="M5549" s="8">
        <f t="shared" si="345"/>
        <v>1743.0000000000002</v>
      </c>
      <c r="N5549" s="9"/>
      <c r="O5549" s="9"/>
      <c r="P5549" s="8">
        <v>15</v>
      </c>
      <c r="Q5549" s="8">
        <v>2004.45</v>
      </c>
      <c r="R5549" s="17">
        <f t="shared" si="346"/>
        <v>0</v>
      </c>
      <c r="S5549" s="18">
        <f t="shared" si="347"/>
        <v>2004.45</v>
      </c>
    </row>
    <row r="5550" spans="1:19" x14ac:dyDescent="0.25">
      <c r="A5550" s="7" t="s">
        <v>11362</v>
      </c>
      <c r="B5550" s="7" t="s">
        <v>11363</v>
      </c>
      <c r="C5550" s="7" t="s">
        <v>37</v>
      </c>
      <c r="D5550" s="7" t="s">
        <v>38</v>
      </c>
      <c r="E5550" s="7" t="s">
        <v>39</v>
      </c>
      <c r="F5550" s="8">
        <v>15</v>
      </c>
      <c r="G5550" s="8">
        <v>618.70000000000005</v>
      </c>
      <c r="H5550" s="8">
        <v>618.70000000000005</v>
      </c>
      <c r="I5550" s="8">
        <v>5</v>
      </c>
      <c r="J5550" s="8">
        <v>3093.5</v>
      </c>
      <c r="K5550" s="8">
        <v>618.70000000000005</v>
      </c>
      <c r="L5550" s="8">
        <f t="shared" si="344"/>
        <v>80.699999999999932</v>
      </c>
      <c r="M5550" s="8">
        <f t="shared" si="345"/>
        <v>538.00000000000011</v>
      </c>
      <c r="N5550" s="9"/>
      <c r="O5550" s="9"/>
      <c r="P5550" s="8">
        <v>15</v>
      </c>
      <c r="Q5550" s="8">
        <v>618.70000000000005</v>
      </c>
      <c r="R5550" s="17">
        <f t="shared" si="346"/>
        <v>0</v>
      </c>
      <c r="S5550" s="18">
        <f t="shared" si="347"/>
        <v>3093.5</v>
      </c>
    </row>
    <row r="5551" spans="1:19" x14ac:dyDescent="0.25">
      <c r="A5551" s="7" t="s">
        <v>11364</v>
      </c>
      <c r="B5551" s="7" t="s">
        <v>11365</v>
      </c>
      <c r="C5551" s="7" t="s">
        <v>37</v>
      </c>
      <c r="D5551" s="7" t="s">
        <v>38</v>
      </c>
      <c r="E5551" s="7" t="s">
        <v>39</v>
      </c>
      <c r="F5551" s="8">
        <v>15</v>
      </c>
      <c r="G5551" s="8">
        <v>618.70000000000005</v>
      </c>
      <c r="H5551" s="8">
        <v>618.70000000000005</v>
      </c>
      <c r="I5551" s="8">
        <v>1</v>
      </c>
      <c r="J5551" s="8">
        <v>618.70000000000005</v>
      </c>
      <c r="K5551" s="8">
        <v>618.70000000000005</v>
      </c>
      <c r="L5551" s="8">
        <f t="shared" si="344"/>
        <v>80.699999999999932</v>
      </c>
      <c r="M5551" s="8">
        <f t="shared" si="345"/>
        <v>538.00000000000011</v>
      </c>
      <c r="N5551" s="13"/>
      <c r="O5551" s="13"/>
      <c r="P5551" s="8">
        <v>15</v>
      </c>
      <c r="Q5551" s="8">
        <v>618.70000000000005</v>
      </c>
      <c r="R5551" s="17">
        <f t="shared" si="346"/>
        <v>0</v>
      </c>
      <c r="S5551" s="18">
        <f t="shared" si="347"/>
        <v>618.70000000000005</v>
      </c>
    </row>
    <row r="5552" spans="1:19" x14ac:dyDescent="0.25">
      <c r="A5552" s="7" t="s">
        <v>11366</v>
      </c>
      <c r="B5552" s="7" t="s">
        <v>11367</v>
      </c>
      <c r="C5552" s="7" t="s">
        <v>37</v>
      </c>
      <c r="D5552" s="7" t="s">
        <v>38</v>
      </c>
      <c r="E5552" s="7" t="s">
        <v>39</v>
      </c>
      <c r="F5552" s="8">
        <v>15</v>
      </c>
      <c r="G5552" s="8">
        <v>162.15</v>
      </c>
      <c r="H5552" s="8">
        <v>162.15</v>
      </c>
      <c r="I5552" s="8">
        <v>1</v>
      </c>
      <c r="J5552" s="8">
        <v>162.15</v>
      </c>
      <c r="K5552" s="8">
        <v>162.15</v>
      </c>
      <c r="L5552" s="8">
        <f t="shared" si="344"/>
        <v>21.149999999999977</v>
      </c>
      <c r="M5552" s="8">
        <f t="shared" si="345"/>
        <v>141.00000000000003</v>
      </c>
      <c r="N5552" s="14">
        <v>12</v>
      </c>
      <c r="O5552" s="14">
        <v>157.91999999999999</v>
      </c>
      <c r="P5552" s="8">
        <v>15</v>
      </c>
      <c r="Q5552" s="8">
        <v>162.15</v>
      </c>
      <c r="R5552" s="17">
        <f t="shared" si="346"/>
        <v>157.91999999999999</v>
      </c>
      <c r="S5552" s="18">
        <f t="shared" si="347"/>
        <v>162.15</v>
      </c>
    </row>
    <row r="5553" spans="1:19" x14ac:dyDescent="0.25">
      <c r="A5553" s="7" t="s">
        <v>11368</v>
      </c>
      <c r="B5553" s="7" t="s">
        <v>11369</v>
      </c>
      <c r="C5553" s="7" t="s">
        <v>37</v>
      </c>
      <c r="D5553" s="7" t="s">
        <v>38</v>
      </c>
      <c r="E5553" s="7" t="s">
        <v>39</v>
      </c>
      <c r="F5553" s="8">
        <v>15</v>
      </c>
      <c r="G5553" s="8">
        <v>826.85</v>
      </c>
      <c r="H5553" s="8">
        <v>826.85</v>
      </c>
      <c r="I5553" s="8">
        <v>1</v>
      </c>
      <c r="J5553" s="8">
        <v>826.85</v>
      </c>
      <c r="K5553" s="8">
        <v>826.85</v>
      </c>
      <c r="L5553" s="8">
        <f t="shared" si="344"/>
        <v>107.84999999999991</v>
      </c>
      <c r="M5553" s="8">
        <f t="shared" si="345"/>
        <v>719.00000000000011</v>
      </c>
      <c r="N5553" s="13"/>
      <c r="O5553" s="13"/>
      <c r="P5553" s="8">
        <v>15</v>
      </c>
      <c r="Q5553" s="8">
        <v>826.85</v>
      </c>
      <c r="R5553" s="17">
        <f t="shared" si="346"/>
        <v>0</v>
      </c>
      <c r="S5553" s="18">
        <f t="shared" si="347"/>
        <v>826.85</v>
      </c>
    </row>
    <row r="5554" spans="1:19" x14ac:dyDescent="0.25">
      <c r="A5554" s="7" t="s">
        <v>11370</v>
      </c>
      <c r="B5554" s="7" t="s">
        <v>11371</v>
      </c>
      <c r="C5554" s="7" t="s">
        <v>7539</v>
      </c>
      <c r="D5554" s="7" t="s">
        <v>7540</v>
      </c>
      <c r="E5554" s="7" t="s">
        <v>7798</v>
      </c>
      <c r="F5554" s="8">
        <v>21</v>
      </c>
      <c r="G5554" s="8">
        <v>2891.9</v>
      </c>
      <c r="H5554" s="8">
        <v>2891.9</v>
      </c>
      <c r="I5554" s="8">
        <v>2</v>
      </c>
      <c r="J5554" s="8">
        <v>5783.8</v>
      </c>
      <c r="K5554" s="8">
        <v>2891.9</v>
      </c>
      <c r="L5554" s="8">
        <f t="shared" si="344"/>
        <v>501.90000000000009</v>
      </c>
      <c r="M5554" s="8">
        <f t="shared" si="345"/>
        <v>2390</v>
      </c>
      <c r="N5554" s="13"/>
      <c r="O5554" s="13"/>
      <c r="P5554" s="8">
        <v>21</v>
      </c>
      <c r="Q5554" s="8">
        <v>2891.9</v>
      </c>
      <c r="R5554" s="17">
        <f t="shared" si="346"/>
        <v>0</v>
      </c>
      <c r="S5554" s="18">
        <f t="shared" si="347"/>
        <v>5783.8</v>
      </c>
    </row>
    <row r="5555" spans="1:19" x14ac:dyDescent="0.25">
      <c r="A5555" s="7" t="s">
        <v>11372</v>
      </c>
      <c r="B5555" s="7" t="s">
        <v>11373</v>
      </c>
      <c r="C5555" s="7" t="s">
        <v>37</v>
      </c>
      <c r="D5555" s="7" t="s">
        <v>38</v>
      </c>
      <c r="E5555" s="7" t="s">
        <v>39</v>
      </c>
      <c r="F5555" s="8">
        <v>15</v>
      </c>
      <c r="G5555" s="8">
        <v>162.15</v>
      </c>
      <c r="H5555" s="8">
        <v>239.2</v>
      </c>
      <c r="I5555" s="8">
        <v>12</v>
      </c>
      <c r="J5555" s="8">
        <v>1945.8000000000002</v>
      </c>
      <c r="K5555" s="8">
        <v>162.15</v>
      </c>
      <c r="L5555" s="8">
        <f t="shared" si="344"/>
        <v>21.149999999999977</v>
      </c>
      <c r="M5555" s="8">
        <f t="shared" si="345"/>
        <v>141.00000000000003</v>
      </c>
      <c r="N5555" s="8">
        <v>12</v>
      </c>
      <c r="O5555" s="8">
        <v>157.91999999999999</v>
      </c>
      <c r="P5555" s="8">
        <v>15</v>
      </c>
      <c r="Q5555" s="8">
        <v>162.15</v>
      </c>
      <c r="R5555" s="17">
        <f t="shared" si="346"/>
        <v>1895.04</v>
      </c>
      <c r="S5555" s="18">
        <f t="shared" si="347"/>
        <v>1945.8000000000002</v>
      </c>
    </row>
    <row r="5556" spans="1:19" x14ac:dyDescent="0.25">
      <c r="A5556" s="7" t="s">
        <v>11374</v>
      </c>
      <c r="B5556" s="7" t="s">
        <v>11375</v>
      </c>
      <c r="C5556" s="7" t="s">
        <v>37</v>
      </c>
      <c r="D5556" s="7" t="s">
        <v>38</v>
      </c>
      <c r="E5556" s="7" t="s">
        <v>39</v>
      </c>
      <c r="F5556" s="8">
        <v>15</v>
      </c>
      <c r="G5556" s="8">
        <v>162.15</v>
      </c>
      <c r="H5556" s="8">
        <v>239.2</v>
      </c>
      <c r="I5556" s="8">
        <v>19</v>
      </c>
      <c r="J5556" s="8">
        <v>3080.85</v>
      </c>
      <c r="K5556" s="8">
        <v>162.15</v>
      </c>
      <c r="L5556" s="8">
        <f t="shared" si="344"/>
        <v>21.149999999999977</v>
      </c>
      <c r="M5556" s="8">
        <f t="shared" si="345"/>
        <v>141.00000000000003</v>
      </c>
      <c r="N5556" s="14">
        <v>12</v>
      </c>
      <c r="O5556" s="14">
        <v>157.91999999999999</v>
      </c>
      <c r="P5556" s="8">
        <v>15</v>
      </c>
      <c r="Q5556" s="8">
        <v>162.15</v>
      </c>
      <c r="R5556" s="17">
        <f t="shared" si="346"/>
        <v>3000.4799999999996</v>
      </c>
      <c r="S5556" s="18">
        <f t="shared" si="347"/>
        <v>3080.85</v>
      </c>
    </row>
    <row r="5557" spans="1:19" x14ac:dyDescent="0.25">
      <c r="A5557" s="7" t="s">
        <v>11376</v>
      </c>
      <c r="B5557" s="7" t="s">
        <v>11377</v>
      </c>
      <c r="C5557" s="7" t="s">
        <v>7539</v>
      </c>
      <c r="D5557" s="7" t="s">
        <v>7540</v>
      </c>
      <c r="E5557" s="7" t="s">
        <v>7798</v>
      </c>
      <c r="F5557" s="8">
        <v>21</v>
      </c>
      <c r="G5557" s="8">
        <v>1.56</v>
      </c>
      <c r="H5557" s="8">
        <v>1.56</v>
      </c>
      <c r="I5557" s="8">
        <v>9000</v>
      </c>
      <c r="J5557" s="8">
        <v>14048.100000000002</v>
      </c>
      <c r="K5557" s="8">
        <v>1.5609000000000002</v>
      </c>
      <c r="L5557" s="8">
        <f t="shared" si="344"/>
        <v>0.27089999999999992</v>
      </c>
      <c r="M5557" s="8">
        <f t="shared" si="345"/>
        <v>1.2900000000000003</v>
      </c>
      <c r="N5557" s="14">
        <v>12</v>
      </c>
      <c r="O5557" s="14">
        <v>1.4447999999999999</v>
      </c>
      <c r="P5557" s="8">
        <v>21</v>
      </c>
      <c r="Q5557" s="8">
        <v>1.5609000000000002</v>
      </c>
      <c r="R5557" s="17">
        <f t="shared" si="346"/>
        <v>13003.199999999999</v>
      </c>
      <c r="S5557" s="18">
        <f t="shared" si="347"/>
        <v>14048.100000000002</v>
      </c>
    </row>
    <row r="5558" spans="1:19" x14ac:dyDescent="0.25">
      <c r="A5558" s="7" t="s">
        <v>11378</v>
      </c>
      <c r="B5558" s="7" t="s">
        <v>11379</v>
      </c>
      <c r="C5558" s="7" t="s">
        <v>14</v>
      </c>
      <c r="D5558" s="7" t="s">
        <v>15</v>
      </c>
      <c r="E5558" s="7" t="s">
        <v>2322</v>
      </c>
      <c r="F5558" s="8">
        <v>21</v>
      </c>
      <c r="G5558" s="8">
        <v>512.44000000000005</v>
      </c>
      <c r="H5558" s="8">
        <v>512.44000000000005</v>
      </c>
      <c r="I5558" s="8">
        <v>5</v>
      </c>
      <c r="J5558" s="8">
        <v>2562.1799999999998</v>
      </c>
      <c r="K5558" s="8">
        <v>512.43599999999992</v>
      </c>
      <c r="L5558" s="8">
        <f t="shared" si="344"/>
        <v>88.935173553718982</v>
      </c>
      <c r="M5558" s="8">
        <f t="shared" si="345"/>
        <v>423.50082644628094</v>
      </c>
      <c r="N5558" s="8">
        <v>12</v>
      </c>
      <c r="O5558" s="8">
        <v>502.78000000000003</v>
      </c>
      <c r="P5558" s="8">
        <v>21</v>
      </c>
      <c r="Q5558" s="8">
        <v>512.43599999999992</v>
      </c>
      <c r="R5558" s="17">
        <f t="shared" si="346"/>
        <v>2513.9</v>
      </c>
      <c r="S5558" s="18">
        <f t="shared" si="347"/>
        <v>2562.1799999999998</v>
      </c>
    </row>
    <row r="5559" spans="1:19" x14ac:dyDescent="0.25">
      <c r="A5559" s="7" t="s">
        <v>11380</v>
      </c>
      <c r="B5559" s="7" t="s">
        <v>11381</v>
      </c>
      <c r="C5559" s="7" t="s">
        <v>14</v>
      </c>
      <c r="D5559" s="7" t="s">
        <v>15</v>
      </c>
      <c r="E5559" s="7" t="s">
        <v>2322</v>
      </c>
      <c r="F5559" s="8">
        <v>21</v>
      </c>
      <c r="G5559" s="8">
        <v>512.44000000000005</v>
      </c>
      <c r="H5559" s="8">
        <v>512.44000000000005</v>
      </c>
      <c r="I5559" s="8">
        <v>15</v>
      </c>
      <c r="J5559" s="8">
        <v>7686.5399999999991</v>
      </c>
      <c r="K5559" s="8">
        <v>512.43599999999992</v>
      </c>
      <c r="L5559" s="8">
        <f t="shared" si="344"/>
        <v>88.935173553718982</v>
      </c>
      <c r="M5559" s="8">
        <f t="shared" si="345"/>
        <v>423.50082644628094</v>
      </c>
      <c r="N5559" s="14">
        <v>12</v>
      </c>
      <c r="O5559" s="14">
        <v>502.78000000000003</v>
      </c>
      <c r="P5559" s="8">
        <v>21</v>
      </c>
      <c r="Q5559" s="8">
        <v>512.43599999999992</v>
      </c>
      <c r="R5559" s="17">
        <f t="shared" si="346"/>
        <v>7541.7000000000007</v>
      </c>
      <c r="S5559" s="18">
        <f t="shared" si="347"/>
        <v>7686.5399999999991</v>
      </c>
    </row>
    <row r="5560" spans="1:19" x14ac:dyDescent="0.25">
      <c r="A5560" s="7" t="s">
        <v>11382</v>
      </c>
      <c r="B5560" s="7" t="s">
        <v>11383</v>
      </c>
      <c r="C5560" s="7" t="s">
        <v>14</v>
      </c>
      <c r="D5560" s="7" t="s">
        <v>15</v>
      </c>
      <c r="E5560" s="7" t="s">
        <v>2322</v>
      </c>
      <c r="F5560" s="8">
        <v>21</v>
      </c>
      <c r="G5560" s="8">
        <v>396.88</v>
      </c>
      <c r="H5560" s="8">
        <v>396.88</v>
      </c>
      <c r="I5560" s="8">
        <v>5</v>
      </c>
      <c r="J5560" s="8">
        <v>1984.4</v>
      </c>
      <c r="K5560" s="8">
        <v>396.88</v>
      </c>
      <c r="L5560" s="8">
        <f t="shared" si="344"/>
        <v>68.88</v>
      </c>
      <c r="M5560" s="8">
        <f t="shared" si="345"/>
        <v>328</v>
      </c>
      <c r="N5560" s="9"/>
      <c r="O5560" s="9"/>
      <c r="P5560" s="8">
        <v>21</v>
      </c>
      <c r="Q5560" s="8">
        <v>396.88000000000005</v>
      </c>
      <c r="R5560" s="17">
        <f t="shared" si="346"/>
        <v>0</v>
      </c>
      <c r="S5560" s="18">
        <f t="shared" si="347"/>
        <v>1984.4</v>
      </c>
    </row>
    <row r="5561" spans="1:19" x14ac:dyDescent="0.25">
      <c r="A5561" s="7" t="s">
        <v>11384</v>
      </c>
      <c r="B5561" s="7" t="s">
        <v>11385</v>
      </c>
      <c r="C5561" s="7" t="s">
        <v>5229</v>
      </c>
      <c r="D5561" s="7" t="s">
        <v>5230</v>
      </c>
      <c r="E5561" s="7" t="s">
        <v>5231</v>
      </c>
      <c r="F5561" s="8">
        <v>21</v>
      </c>
      <c r="G5561" s="8">
        <v>36.299999999999997</v>
      </c>
      <c r="H5561" s="8">
        <v>36.299999999999997</v>
      </c>
      <c r="I5561" s="8">
        <v>3320</v>
      </c>
      <c r="J5561" s="8">
        <v>120516</v>
      </c>
      <c r="K5561" s="8">
        <v>36.299999999999997</v>
      </c>
      <c r="L5561" s="8">
        <f t="shared" si="344"/>
        <v>6.2999999999999972</v>
      </c>
      <c r="M5561" s="8">
        <f t="shared" si="345"/>
        <v>30</v>
      </c>
      <c r="N5561" s="9"/>
      <c r="O5561" s="9"/>
      <c r="P5561" s="8">
        <v>21</v>
      </c>
      <c r="Q5561" s="8">
        <v>36.299999999999997</v>
      </c>
      <c r="R5561" s="17">
        <f t="shared" si="346"/>
        <v>0</v>
      </c>
      <c r="S5561" s="18">
        <f t="shared" si="347"/>
        <v>120516</v>
      </c>
    </row>
    <row r="5562" spans="1:19" x14ac:dyDescent="0.25">
      <c r="A5562" s="7" t="s">
        <v>11386</v>
      </c>
      <c r="B5562" s="7" t="s">
        <v>11387</v>
      </c>
      <c r="C5562" s="7" t="s">
        <v>7400</v>
      </c>
      <c r="D5562" s="7" t="s">
        <v>7401</v>
      </c>
      <c r="E5562" s="7" t="s">
        <v>7402</v>
      </c>
      <c r="F5562" s="8">
        <v>21</v>
      </c>
      <c r="G5562" s="8">
        <v>842.4</v>
      </c>
      <c r="H5562" s="8">
        <v>842.4</v>
      </c>
      <c r="I5562" s="8">
        <v>4</v>
      </c>
      <c r="J5562" s="8">
        <v>3369.61</v>
      </c>
      <c r="K5562" s="8">
        <v>842.40250000000003</v>
      </c>
      <c r="L5562" s="8">
        <f t="shared" si="344"/>
        <v>146.20208677685946</v>
      </c>
      <c r="M5562" s="8">
        <f t="shared" si="345"/>
        <v>696.20041322314057</v>
      </c>
      <c r="N5562" s="13"/>
      <c r="O5562" s="13"/>
      <c r="P5562" s="8">
        <v>21</v>
      </c>
      <c r="Q5562" s="8">
        <v>842.40250000000003</v>
      </c>
      <c r="R5562" s="17">
        <f t="shared" si="346"/>
        <v>0</v>
      </c>
      <c r="S5562" s="18">
        <f t="shared" si="347"/>
        <v>3369.61</v>
      </c>
    </row>
    <row r="5563" spans="1:19" x14ac:dyDescent="0.25">
      <c r="A5563" s="7" t="s">
        <v>11388</v>
      </c>
      <c r="B5563" s="7" t="s">
        <v>11389</v>
      </c>
      <c r="C5563" s="7" t="s">
        <v>7400</v>
      </c>
      <c r="D5563" s="7" t="s">
        <v>7401</v>
      </c>
      <c r="E5563" s="7" t="s">
        <v>7402</v>
      </c>
      <c r="F5563" s="8">
        <v>21</v>
      </c>
      <c r="G5563" s="8">
        <v>655.22</v>
      </c>
      <c r="H5563" s="8">
        <v>655.22</v>
      </c>
      <c r="I5563" s="8">
        <v>1</v>
      </c>
      <c r="J5563" s="8">
        <v>655.22</v>
      </c>
      <c r="K5563" s="8">
        <v>655.22</v>
      </c>
      <c r="L5563" s="8">
        <f t="shared" si="344"/>
        <v>113.71586776859499</v>
      </c>
      <c r="M5563" s="8">
        <f t="shared" si="345"/>
        <v>541.50413223140504</v>
      </c>
      <c r="N5563" s="9"/>
      <c r="O5563" s="9"/>
      <c r="P5563" s="8">
        <v>21</v>
      </c>
      <c r="Q5563" s="8">
        <v>655.22</v>
      </c>
      <c r="R5563" s="17">
        <f t="shared" si="346"/>
        <v>0</v>
      </c>
      <c r="S5563" s="18">
        <f t="shared" si="347"/>
        <v>655.22</v>
      </c>
    </row>
    <row r="5564" spans="1:19" x14ac:dyDescent="0.25">
      <c r="A5564" s="7" t="s">
        <v>11390</v>
      </c>
      <c r="B5564" s="7" t="s">
        <v>11391</v>
      </c>
      <c r="C5564" s="7" t="s">
        <v>14</v>
      </c>
      <c r="D5564" s="7" t="s">
        <v>15</v>
      </c>
      <c r="E5564" s="7" t="s">
        <v>7518</v>
      </c>
      <c r="F5564" s="8">
        <v>21</v>
      </c>
      <c r="G5564" s="8">
        <v>2096.33</v>
      </c>
      <c r="H5564" s="8">
        <v>2096.33</v>
      </c>
      <c r="I5564" s="8">
        <v>2</v>
      </c>
      <c r="J5564" s="8">
        <v>4192.6499999999996</v>
      </c>
      <c r="K5564" s="8">
        <v>2096.3249999999998</v>
      </c>
      <c r="L5564" s="8">
        <f t="shared" si="344"/>
        <v>363.82499999999982</v>
      </c>
      <c r="M5564" s="8">
        <f t="shared" si="345"/>
        <v>1732.5</v>
      </c>
      <c r="N5564" s="9"/>
      <c r="O5564" s="9"/>
      <c r="P5564" s="8">
        <v>21</v>
      </c>
      <c r="Q5564" s="8">
        <v>2096.3249999999998</v>
      </c>
      <c r="R5564" s="17">
        <f t="shared" si="346"/>
        <v>0</v>
      </c>
      <c r="S5564" s="18">
        <f t="shared" si="347"/>
        <v>4192.6499999999996</v>
      </c>
    </row>
    <row r="5565" spans="1:19" x14ac:dyDescent="0.25">
      <c r="A5565" s="7" t="s">
        <v>11392</v>
      </c>
      <c r="B5565" s="7" t="s">
        <v>11393</v>
      </c>
      <c r="C5565" s="7" t="s">
        <v>37</v>
      </c>
      <c r="D5565" s="7" t="s">
        <v>38</v>
      </c>
      <c r="E5565" s="7" t="s">
        <v>39</v>
      </c>
      <c r="F5565" s="8">
        <v>15</v>
      </c>
      <c r="G5565" s="8">
        <v>830.54</v>
      </c>
      <c r="H5565" s="8">
        <v>830.54</v>
      </c>
      <c r="I5565" s="8">
        <v>3</v>
      </c>
      <c r="J5565" s="8">
        <v>2491.62</v>
      </c>
      <c r="K5565" s="8">
        <v>830.54</v>
      </c>
      <c r="L5565" s="8">
        <f t="shared" si="344"/>
        <v>108.33130434782606</v>
      </c>
      <c r="M5565" s="8">
        <f t="shared" si="345"/>
        <v>722.2086956521739</v>
      </c>
      <c r="N5565" s="9"/>
      <c r="O5565" s="9"/>
      <c r="P5565" s="8">
        <v>15</v>
      </c>
      <c r="Q5565" s="8">
        <v>830.54</v>
      </c>
      <c r="R5565" s="17">
        <f t="shared" si="346"/>
        <v>0</v>
      </c>
      <c r="S5565" s="18">
        <f t="shared" si="347"/>
        <v>2491.62</v>
      </c>
    </row>
    <row r="5566" spans="1:19" x14ac:dyDescent="0.25">
      <c r="A5566" s="7" t="s">
        <v>11394</v>
      </c>
      <c r="B5566" s="7" t="s">
        <v>11395</v>
      </c>
      <c r="C5566" s="7" t="s">
        <v>37</v>
      </c>
      <c r="D5566" s="7" t="s">
        <v>38</v>
      </c>
      <c r="E5566" s="7" t="s">
        <v>39</v>
      </c>
      <c r="F5566" s="8">
        <v>15</v>
      </c>
      <c r="G5566" s="8">
        <v>711.98</v>
      </c>
      <c r="H5566" s="8">
        <v>711.98</v>
      </c>
      <c r="I5566" s="8">
        <v>1</v>
      </c>
      <c r="J5566" s="8">
        <v>711.98</v>
      </c>
      <c r="K5566" s="8">
        <v>711.98</v>
      </c>
      <c r="L5566" s="8">
        <f t="shared" si="344"/>
        <v>92.866956521739098</v>
      </c>
      <c r="M5566" s="8">
        <f t="shared" si="345"/>
        <v>619.11304347826092</v>
      </c>
      <c r="N5566" s="13"/>
      <c r="O5566" s="13"/>
      <c r="P5566" s="8">
        <v>15</v>
      </c>
      <c r="Q5566" s="8">
        <v>711.98</v>
      </c>
      <c r="R5566" s="17">
        <f t="shared" si="346"/>
        <v>0</v>
      </c>
      <c r="S5566" s="18">
        <f t="shared" si="347"/>
        <v>711.98</v>
      </c>
    </row>
    <row r="5567" spans="1:19" x14ac:dyDescent="0.25">
      <c r="A5567" s="7" t="s">
        <v>11398</v>
      </c>
      <c r="B5567" s="7" t="s">
        <v>11399</v>
      </c>
      <c r="C5567" s="7" t="s">
        <v>14</v>
      </c>
      <c r="D5567" s="7" t="s">
        <v>15</v>
      </c>
      <c r="E5567" s="7" t="s">
        <v>7328</v>
      </c>
      <c r="F5567" s="8">
        <v>21</v>
      </c>
      <c r="G5567" s="8">
        <v>709.06</v>
      </c>
      <c r="H5567" s="8">
        <v>709.06</v>
      </c>
      <c r="I5567" s="8">
        <v>12</v>
      </c>
      <c r="J5567" s="8">
        <v>8508.7199999999993</v>
      </c>
      <c r="K5567" s="8">
        <v>709.06</v>
      </c>
      <c r="L5567" s="8">
        <f t="shared" si="344"/>
        <v>123.05999999999995</v>
      </c>
      <c r="M5567" s="8">
        <f t="shared" si="345"/>
        <v>586</v>
      </c>
      <c r="N5567" s="9"/>
      <c r="O5567" s="9"/>
      <c r="P5567" s="8">
        <v>21</v>
      </c>
      <c r="Q5567" s="8">
        <v>709.06</v>
      </c>
      <c r="R5567" s="17">
        <f t="shared" si="346"/>
        <v>0</v>
      </c>
      <c r="S5567" s="18">
        <f t="shared" si="347"/>
        <v>8508.7199999999993</v>
      </c>
    </row>
    <row r="5568" spans="1:19" x14ac:dyDescent="0.25">
      <c r="A5568" s="7" t="s">
        <v>11402</v>
      </c>
      <c r="B5568" s="7" t="s">
        <v>11403</v>
      </c>
      <c r="C5568" s="7" t="s">
        <v>14</v>
      </c>
      <c r="D5568" s="7" t="s">
        <v>15</v>
      </c>
      <c r="E5568" s="7" t="s">
        <v>2322</v>
      </c>
      <c r="F5568" s="8">
        <v>21</v>
      </c>
      <c r="G5568" s="8">
        <v>348.48</v>
      </c>
      <c r="H5568" s="8">
        <v>348.48</v>
      </c>
      <c r="I5568" s="8">
        <v>10</v>
      </c>
      <c r="J5568" s="8">
        <v>3484.8</v>
      </c>
      <c r="K5568" s="8">
        <v>348.48</v>
      </c>
      <c r="L5568" s="8">
        <f t="shared" si="344"/>
        <v>60.480000000000018</v>
      </c>
      <c r="M5568" s="8">
        <f t="shared" si="345"/>
        <v>288</v>
      </c>
      <c r="N5568" s="9"/>
      <c r="O5568" s="9"/>
      <c r="P5568" s="8">
        <v>21</v>
      </c>
      <c r="Q5568" s="8">
        <v>348.48</v>
      </c>
      <c r="R5568" s="17">
        <f t="shared" si="346"/>
        <v>0</v>
      </c>
      <c r="S5568" s="18">
        <f t="shared" si="347"/>
        <v>3484.8</v>
      </c>
    </row>
    <row r="5569" spans="1:19" x14ac:dyDescent="0.25">
      <c r="A5569" s="7" t="s">
        <v>11404</v>
      </c>
      <c r="B5569" s="7" t="s">
        <v>11405</v>
      </c>
      <c r="C5569" s="7" t="s">
        <v>7205</v>
      </c>
      <c r="D5569" s="7" t="s">
        <v>7206</v>
      </c>
      <c r="E5569" s="7" t="s">
        <v>7207</v>
      </c>
      <c r="F5569" s="8">
        <v>15</v>
      </c>
      <c r="G5569" s="8">
        <v>14.89</v>
      </c>
      <c r="H5569" s="8">
        <v>14.89</v>
      </c>
      <c r="I5569" s="8">
        <v>3000</v>
      </c>
      <c r="J5569" s="8">
        <v>44684.4</v>
      </c>
      <c r="K5569" s="8">
        <v>14.8948</v>
      </c>
      <c r="L5569" s="8">
        <f t="shared" si="344"/>
        <v>1.9427999999999983</v>
      </c>
      <c r="M5569" s="8">
        <f t="shared" si="345"/>
        <v>12.952000000000002</v>
      </c>
      <c r="N5569" s="9"/>
      <c r="O5569" s="9"/>
      <c r="P5569" s="8">
        <v>15</v>
      </c>
      <c r="Q5569" s="8">
        <v>14.894799999999998</v>
      </c>
      <c r="R5569" s="17">
        <f t="shared" si="346"/>
        <v>0</v>
      </c>
      <c r="S5569" s="18">
        <f t="shared" si="347"/>
        <v>44684.4</v>
      </c>
    </row>
    <row r="5570" spans="1:19" x14ac:dyDescent="0.25">
      <c r="A5570" s="7" t="s">
        <v>11408</v>
      </c>
      <c r="B5570" s="7" t="s">
        <v>11409</v>
      </c>
      <c r="C5570" s="7" t="s">
        <v>37</v>
      </c>
      <c r="D5570" s="7" t="s">
        <v>38</v>
      </c>
      <c r="E5570" s="7" t="s">
        <v>39</v>
      </c>
      <c r="F5570" s="8">
        <v>15</v>
      </c>
      <c r="G5570" s="8">
        <v>152.94999999999999</v>
      </c>
      <c r="H5570" s="8">
        <v>152.94999999999999</v>
      </c>
      <c r="I5570" s="8">
        <v>5</v>
      </c>
      <c r="J5570" s="8">
        <v>764.75</v>
      </c>
      <c r="K5570" s="8">
        <v>152.94999999999999</v>
      </c>
      <c r="L5570" s="8">
        <f t="shared" ref="L5570:L5633" si="348">K5570-M5570</f>
        <v>19.949999999999989</v>
      </c>
      <c r="M5570" s="8">
        <f t="shared" ref="M5570:M5633" si="349">K5570/((100+F5570)/100)</f>
        <v>133</v>
      </c>
      <c r="N5570" s="8">
        <v>12</v>
      </c>
      <c r="O5570" s="8">
        <v>148.96</v>
      </c>
      <c r="P5570" s="8">
        <v>15</v>
      </c>
      <c r="Q5570" s="8">
        <v>152.94999999999999</v>
      </c>
      <c r="R5570" s="17">
        <f t="shared" ref="R5570:R5633" si="350">I5570*O5570</f>
        <v>744.80000000000007</v>
      </c>
      <c r="S5570" s="18">
        <f t="shared" si="347"/>
        <v>764.75</v>
      </c>
    </row>
    <row r="5571" spans="1:19" x14ac:dyDescent="0.25">
      <c r="A5571" s="7" t="s">
        <v>11410</v>
      </c>
      <c r="B5571" s="7" t="s">
        <v>11411</v>
      </c>
      <c r="C5571" s="7" t="s">
        <v>37</v>
      </c>
      <c r="D5571" s="7" t="s">
        <v>38</v>
      </c>
      <c r="E5571" s="7" t="s">
        <v>39</v>
      </c>
      <c r="F5571" s="8">
        <v>15</v>
      </c>
      <c r="G5571" s="8">
        <v>8168.45</v>
      </c>
      <c r="H5571" s="8">
        <v>8168.45</v>
      </c>
      <c r="I5571" s="8">
        <v>1</v>
      </c>
      <c r="J5571" s="8">
        <v>8168.45</v>
      </c>
      <c r="K5571" s="8">
        <v>8168.45</v>
      </c>
      <c r="L5571" s="8">
        <f t="shared" si="348"/>
        <v>1065.4499999999998</v>
      </c>
      <c r="M5571" s="8">
        <f t="shared" si="349"/>
        <v>7103</v>
      </c>
      <c r="N5571" s="9"/>
      <c r="O5571" s="9"/>
      <c r="P5571" s="8">
        <v>15</v>
      </c>
      <c r="Q5571" s="8">
        <v>8168.45</v>
      </c>
      <c r="R5571" s="17">
        <f t="shared" si="350"/>
        <v>0</v>
      </c>
      <c r="S5571" s="18">
        <f t="shared" ref="S5571:S5634" si="351">J5571</f>
        <v>8168.45</v>
      </c>
    </row>
    <row r="5572" spans="1:19" x14ac:dyDescent="0.25">
      <c r="A5572" s="7" t="s">
        <v>11412</v>
      </c>
      <c r="B5572" s="7" t="s">
        <v>11413</v>
      </c>
      <c r="C5572" s="7" t="s">
        <v>37</v>
      </c>
      <c r="D5572" s="7" t="s">
        <v>38</v>
      </c>
      <c r="E5572" s="7" t="s">
        <v>39</v>
      </c>
      <c r="F5572" s="8">
        <v>15</v>
      </c>
      <c r="G5572" s="8">
        <v>1505.35</v>
      </c>
      <c r="H5572" s="8">
        <v>1505.35</v>
      </c>
      <c r="I5572" s="8">
        <v>2</v>
      </c>
      <c r="J5572" s="8">
        <v>3010.7</v>
      </c>
      <c r="K5572" s="8">
        <v>1505.35</v>
      </c>
      <c r="L5572" s="8">
        <f t="shared" si="348"/>
        <v>196.34999999999991</v>
      </c>
      <c r="M5572" s="8">
        <f t="shared" si="349"/>
        <v>1309</v>
      </c>
      <c r="N5572" s="9"/>
      <c r="O5572" s="9"/>
      <c r="P5572" s="8">
        <v>15</v>
      </c>
      <c r="Q5572" s="8">
        <v>1505.35</v>
      </c>
      <c r="R5572" s="17">
        <f t="shared" si="350"/>
        <v>0</v>
      </c>
      <c r="S5572" s="18">
        <f t="shared" si="351"/>
        <v>3010.7</v>
      </c>
    </row>
    <row r="5573" spans="1:19" x14ac:dyDescent="0.25">
      <c r="A5573" s="7" t="s">
        <v>11414</v>
      </c>
      <c r="B5573" s="7" t="s">
        <v>11415</v>
      </c>
      <c r="C5573" s="7" t="s">
        <v>37</v>
      </c>
      <c r="D5573" s="7" t="s">
        <v>38</v>
      </c>
      <c r="E5573" s="7" t="s">
        <v>39</v>
      </c>
      <c r="F5573" s="8">
        <v>15</v>
      </c>
      <c r="G5573" s="8">
        <v>633.30999999999995</v>
      </c>
      <c r="H5573" s="8">
        <v>633.30999999999995</v>
      </c>
      <c r="I5573" s="8">
        <v>1</v>
      </c>
      <c r="J5573" s="8">
        <v>633.30999999999995</v>
      </c>
      <c r="K5573" s="8">
        <v>633.30999999999995</v>
      </c>
      <c r="L5573" s="8">
        <f t="shared" si="348"/>
        <v>82.605652173912972</v>
      </c>
      <c r="M5573" s="8">
        <f t="shared" si="349"/>
        <v>550.70434782608697</v>
      </c>
      <c r="N5573" s="9"/>
      <c r="O5573" s="9"/>
      <c r="P5573" s="8">
        <v>15</v>
      </c>
      <c r="Q5573" s="8">
        <v>633.30999999999995</v>
      </c>
      <c r="R5573" s="17">
        <f t="shared" si="350"/>
        <v>0</v>
      </c>
      <c r="S5573" s="18">
        <f t="shared" si="351"/>
        <v>633.30999999999995</v>
      </c>
    </row>
    <row r="5574" spans="1:19" x14ac:dyDescent="0.25">
      <c r="A5574" s="7" t="s">
        <v>11416</v>
      </c>
      <c r="B5574" s="7" t="s">
        <v>11417</v>
      </c>
      <c r="C5574" s="7" t="s">
        <v>37</v>
      </c>
      <c r="D5574" s="7" t="s">
        <v>38</v>
      </c>
      <c r="E5574" s="7" t="s">
        <v>39</v>
      </c>
      <c r="F5574" s="8">
        <v>15</v>
      </c>
      <c r="G5574" s="8">
        <v>187.45</v>
      </c>
      <c r="H5574" s="8">
        <v>187.45</v>
      </c>
      <c r="I5574" s="8">
        <v>5</v>
      </c>
      <c r="J5574" s="8">
        <v>937.25</v>
      </c>
      <c r="K5574" s="8">
        <v>187.45</v>
      </c>
      <c r="L5574" s="8">
        <f t="shared" si="348"/>
        <v>24.449999999999989</v>
      </c>
      <c r="M5574" s="8">
        <f t="shared" si="349"/>
        <v>163</v>
      </c>
      <c r="N5574" s="8">
        <v>12</v>
      </c>
      <c r="O5574" s="8">
        <v>182.56</v>
      </c>
      <c r="P5574" s="8">
        <v>15</v>
      </c>
      <c r="Q5574" s="8">
        <v>187.45</v>
      </c>
      <c r="R5574" s="17">
        <f t="shared" si="350"/>
        <v>912.8</v>
      </c>
      <c r="S5574" s="18">
        <f t="shared" si="351"/>
        <v>937.25</v>
      </c>
    </row>
    <row r="5575" spans="1:19" x14ac:dyDescent="0.25">
      <c r="A5575" s="7" t="s">
        <v>11424</v>
      </c>
      <c r="B5575" s="7" t="s">
        <v>11425</v>
      </c>
      <c r="C5575" s="7" t="s">
        <v>369</v>
      </c>
      <c r="D5575" s="7" t="s">
        <v>370</v>
      </c>
      <c r="E5575" s="7" t="s">
        <v>371</v>
      </c>
      <c r="F5575" s="8">
        <v>15</v>
      </c>
      <c r="G5575" s="8">
        <v>13001.9</v>
      </c>
      <c r="H5575" s="8">
        <v>13001.9</v>
      </c>
      <c r="I5575" s="8">
        <v>16</v>
      </c>
      <c r="J5575" s="8">
        <v>208030.39999999997</v>
      </c>
      <c r="K5575" s="8">
        <v>13001.899999999998</v>
      </c>
      <c r="L5575" s="8">
        <f t="shared" si="348"/>
        <v>1695.8999999999996</v>
      </c>
      <c r="M5575" s="8">
        <f t="shared" si="349"/>
        <v>11305.999999999998</v>
      </c>
      <c r="N5575" s="8">
        <v>12</v>
      </c>
      <c r="O5575" s="8">
        <v>12662.72</v>
      </c>
      <c r="P5575" s="8">
        <v>15</v>
      </c>
      <c r="Q5575" s="8">
        <v>13001.9</v>
      </c>
      <c r="R5575" s="17">
        <f t="shared" si="350"/>
        <v>202603.51999999999</v>
      </c>
      <c r="S5575" s="18">
        <f t="shared" si="351"/>
        <v>208030.39999999997</v>
      </c>
    </row>
    <row r="5576" spans="1:19" x14ac:dyDescent="0.25">
      <c r="A5576" s="7" t="s">
        <v>11428</v>
      </c>
      <c r="B5576" s="7" t="s">
        <v>11429</v>
      </c>
      <c r="C5576" s="7" t="s">
        <v>14</v>
      </c>
      <c r="D5576" s="7" t="s">
        <v>15</v>
      </c>
      <c r="E5576" s="7" t="s">
        <v>8886</v>
      </c>
      <c r="F5576" s="8">
        <v>21</v>
      </c>
      <c r="G5576" s="8">
        <v>1089</v>
      </c>
      <c r="H5576" s="8">
        <v>1089</v>
      </c>
      <c r="I5576" s="8">
        <v>2</v>
      </c>
      <c r="J5576" s="8">
        <v>2178</v>
      </c>
      <c r="K5576" s="8">
        <v>1089</v>
      </c>
      <c r="L5576" s="8">
        <f t="shared" si="348"/>
        <v>189</v>
      </c>
      <c r="M5576" s="8">
        <f t="shared" si="349"/>
        <v>900</v>
      </c>
      <c r="N5576" s="14">
        <v>21</v>
      </c>
      <c r="O5576" s="14">
        <v>1089</v>
      </c>
      <c r="P5576" s="8">
        <v>21</v>
      </c>
      <c r="Q5576" s="8">
        <v>1089</v>
      </c>
      <c r="R5576" s="17">
        <f t="shared" si="350"/>
        <v>2178</v>
      </c>
      <c r="S5576" s="18">
        <f t="shared" si="351"/>
        <v>2178</v>
      </c>
    </row>
    <row r="5577" spans="1:19" x14ac:dyDescent="0.25">
      <c r="A5577" s="7" t="s">
        <v>11430</v>
      </c>
      <c r="B5577" s="7" t="s">
        <v>11431</v>
      </c>
      <c r="C5577" s="7" t="s">
        <v>37</v>
      </c>
      <c r="D5577" s="7" t="s">
        <v>38</v>
      </c>
      <c r="E5577" s="7" t="s">
        <v>39</v>
      </c>
      <c r="F5577" s="14">
        <v>15</v>
      </c>
      <c r="G5577" s="8">
        <v>48.76</v>
      </c>
      <c r="H5577" s="8">
        <v>48.76</v>
      </c>
      <c r="I5577" s="8">
        <v>1180</v>
      </c>
      <c r="J5577" s="8">
        <v>57536.799999999996</v>
      </c>
      <c r="K5577" s="8">
        <v>48.76</v>
      </c>
      <c r="L5577" s="8">
        <f t="shared" si="348"/>
        <v>6.3599999999999994</v>
      </c>
      <c r="M5577" s="8">
        <f t="shared" si="349"/>
        <v>42.4</v>
      </c>
      <c r="N5577" s="9"/>
      <c r="O5577" s="9"/>
      <c r="P5577" s="14">
        <v>15</v>
      </c>
      <c r="Q5577" s="14">
        <v>48.76</v>
      </c>
      <c r="R5577" s="17">
        <f t="shared" si="350"/>
        <v>0</v>
      </c>
      <c r="S5577" s="18">
        <f t="shared" si="351"/>
        <v>57536.799999999996</v>
      </c>
    </row>
    <row r="5578" spans="1:19" x14ac:dyDescent="0.25">
      <c r="A5578" s="7" t="s">
        <v>11432</v>
      </c>
      <c r="B5578" s="7" t="s">
        <v>11433</v>
      </c>
      <c r="C5578" s="7" t="s">
        <v>369</v>
      </c>
      <c r="D5578" s="7" t="s">
        <v>370</v>
      </c>
      <c r="E5578" s="7" t="s">
        <v>371</v>
      </c>
      <c r="F5578" s="8">
        <v>21</v>
      </c>
      <c r="G5578" s="8">
        <v>8367.15</v>
      </c>
      <c r="H5578" s="8">
        <v>8367.15</v>
      </c>
      <c r="I5578" s="8">
        <v>10</v>
      </c>
      <c r="J5578" s="8">
        <v>83671.5</v>
      </c>
      <c r="K5578" s="8">
        <v>8367.15</v>
      </c>
      <c r="L5578" s="8">
        <f t="shared" si="348"/>
        <v>1452.1499999999996</v>
      </c>
      <c r="M5578" s="8">
        <f t="shared" si="349"/>
        <v>6915</v>
      </c>
      <c r="N5578" s="9"/>
      <c r="O5578" s="9"/>
      <c r="P5578" s="8">
        <v>21</v>
      </c>
      <c r="Q5578" s="8">
        <v>8367.15</v>
      </c>
      <c r="R5578" s="17">
        <f t="shared" si="350"/>
        <v>0</v>
      </c>
      <c r="S5578" s="18">
        <f t="shared" si="351"/>
        <v>83671.5</v>
      </c>
    </row>
    <row r="5579" spans="1:19" x14ac:dyDescent="0.25">
      <c r="A5579" s="7" t="s">
        <v>11434</v>
      </c>
      <c r="B5579" s="7" t="s">
        <v>11435</v>
      </c>
      <c r="C5579" s="7" t="s">
        <v>369</v>
      </c>
      <c r="D5579" s="7" t="s">
        <v>370</v>
      </c>
      <c r="E5579" s="7" t="s">
        <v>371</v>
      </c>
      <c r="F5579" s="8">
        <v>21</v>
      </c>
      <c r="G5579" s="8">
        <v>2110.2399999999998</v>
      </c>
      <c r="H5579" s="8">
        <v>2110.2399999999998</v>
      </c>
      <c r="I5579" s="8">
        <v>23</v>
      </c>
      <c r="J5579" s="8">
        <v>48535.520000000004</v>
      </c>
      <c r="K5579" s="8">
        <v>2110.2400000000002</v>
      </c>
      <c r="L5579" s="8">
        <f t="shared" si="348"/>
        <v>366.24</v>
      </c>
      <c r="M5579" s="8">
        <f t="shared" si="349"/>
        <v>1744.0000000000002</v>
      </c>
      <c r="N5579" s="9"/>
      <c r="O5579" s="9"/>
      <c r="P5579" s="8">
        <v>21</v>
      </c>
      <c r="Q5579" s="8">
        <v>2110.2400000000002</v>
      </c>
      <c r="R5579" s="17">
        <f t="shared" si="350"/>
        <v>0</v>
      </c>
      <c r="S5579" s="18">
        <f t="shared" si="351"/>
        <v>48535.520000000004</v>
      </c>
    </row>
    <row r="5580" spans="1:19" x14ac:dyDescent="0.25">
      <c r="A5580" s="7" t="s">
        <v>11436</v>
      </c>
      <c r="B5580" s="7" t="s">
        <v>11437</v>
      </c>
      <c r="C5580" s="7" t="s">
        <v>37</v>
      </c>
      <c r="D5580" s="7" t="s">
        <v>38</v>
      </c>
      <c r="E5580" s="7" t="s">
        <v>39</v>
      </c>
      <c r="F5580" s="8">
        <v>15</v>
      </c>
      <c r="G5580" s="8">
        <v>282.89999999999998</v>
      </c>
      <c r="H5580" s="8">
        <v>282.89999999999998</v>
      </c>
      <c r="I5580" s="8">
        <v>2</v>
      </c>
      <c r="J5580" s="8">
        <v>565.79999999999995</v>
      </c>
      <c r="K5580" s="8">
        <v>282.89999999999998</v>
      </c>
      <c r="L5580" s="8">
        <f t="shared" si="348"/>
        <v>36.899999999999977</v>
      </c>
      <c r="M5580" s="8">
        <f t="shared" si="349"/>
        <v>246</v>
      </c>
      <c r="N5580" s="9"/>
      <c r="O5580" s="9"/>
      <c r="P5580" s="8">
        <v>15</v>
      </c>
      <c r="Q5580" s="8">
        <v>282.89999999999998</v>
      </c>
      <c r="R5580" s="17">
        <f t="shared" si="350"/>
        <v>0</v>
      </c>
      <c r="S5580" s="18">
        <f t="shared" si="351"/>
        <v>565.79999999999995</v>
      </c>
    </row>
    <row r="5581" spans="1:19" x14ac:dyDescent="0.25">
      <c r="A5581" s="7" t="s">
        <v>11438</v>
      </c>
      <c r="B5581" s="7" t="s">
        <v>11439</v>
      </c>
      <c r="C5581" s="7" t="s">
        <v>37</v>
      </c>
      <c r="D5581" s="7" t="s">
        <v>38</v>
      </c>
      <c r="E5581" s="7" t="s">
        <v>39</v>
      </c>
      <c r="F5581" s="8">
        <v>15</v>
      </c>
      <c r="G5581" s="8">
        <v>938.4</v>
      </c>
      <c r="H5581" s="8">
        <v>938.4</v>
      </c>
      <c r="I5581" s="8">
        <v>1</v>
      </c>
      <c r="J5581" s="8">
        <v>637.09999999999991</v>
      </c>
      <c r="K5581" s="8">
        <v>637.09999999999991</v>
      </c>
      <c r="L5581" s="8">
        <f t="shared" si="348"/>
        <v>83.099999999999909</v>
      </c>
      <c r="M5581" s="8">
        <f t="shared" si="349"/>
        <v>554</v>
      </c>
      <c r="N5581" s="9"/>
      <c r="O5581" s="9"/>
      <c r="P5581" s="8">
        <v>15</v>
      </c>
      <c r="Q5581" s="8">
        <v>637.1</v>
      </c>
      <c r="R5581" s="17">
        <f t="shared" si="350"/>
        <v>0</v>
      </c>
      <c r="S5581" s="18">
        <f t="shared" si="351"/>
        <v>637.09999999999991</v>
      </c>
    </row>
    <row r="5582" spans="1:19" x14ac:dyDescent="0.25">
      <c r="A5582" s="7" t="s">
        <v>11440</v>
      </c>
      <c r="B5582" s="7" t="s">
        <v>11441</v>
      </c>
      <c r="C5582" s="7" t="s">
        <v>37</v>
      </c>
      <c r="D5582" s="7" t="s">
        <v>38</v>
      </c>
      <c r="E5582" s="7" t="s">
        <v>39</v>
      </c>
      <c r="F5582" s="8">
        <v>15</v>
      </c>
      <c r="G5582" s="8">
        <v>154.1</v>
      </c>
      <c r="H5582" s="8">
        <v>154.1</v>
      </c>
      <c r="I5582" s="8">
        <v>24</v>
      </c>
      <c r="J5582" s="8">
        <v>3698.3999999999992</v>
      </c>
      <c r="K5582" s="8">
        <v>154.09999999999997</v>
      </c>
      <c r="L5582" s="8">
        <f t="shared" si="348"/>
        <v>20.099999999999994</v>
      </c>
      <c r="M5582" s="8">
        <f t="shared" si="349"/>
        <v>133.99999999999997</v>
      </c>
      <c r="N5582" s="14">
        <v>12</v>
      </c>
      <c r="O5582" s="14">
        <v>150.08000000000001</v>
      </c>
      <c r="P5582" s="8">
        <v>15</v>
      </c>
      <c r="Q5582" s="8">
        <v>154.1</v>
      </c>
      <c r="R5582" s="17">
        <f t="shared" si="350"/>
        <v>3601.92</v>
      </c>
      <c r="S5582" s="18">
        <f t="shared" si="351"/>
        <v>3698.3999999999992</v>
      </c>
    </row>
    <row r="5583" spans="1:19" x14ac:dyDescent="0.25">
      <c r="A5583" s="7" t="s">
        <v>11444</v>
      </c>
      <c r="B5583" s="7" t="s">
        <v>11445</v>
      </c>
      <c r="C5583" s="7" t="s">
        <v>32</v>
      </c>
      <c r="D5583" s="7" t="s">
        <v>33</v>
      </c>
      <c r="E5583" s="7" t="s">
        <v>34</v>
      </c>
      <c r="F5583" s="8">
        <v>15</v>
      </c>
      <c r="G5583" s="8">
        <v>5508.99</v>
      </c>
      <c r="H5583" s="8">
        <v>5508.99</v>
      </c>
      <c r="I5583" s="8">
        <v>2</v>
      </c>
      <c r="J5583" s="8">
        <v>11017.98</v>
      </c>
      <c r="K5583" s="8">
        <v>5508.99</v>
      </c>
      <c r="L5583" s="8">
        <f t="shared" si="348"/>
        <v>718.56391304347744</v>
      </c>
      <c r="M5583" s="8">
        <f t="shared" si="349"/>
        <v>4790.4260869565223</v>
      </c>
      <c r="N5583" s="13"/>
      <c r="O5583" s="13"/>
      <c r="P5583" s="8">
        <v>15</v>
      </c>
      <c r="Q5583" s="8">
        <v>5508.99</v>
      </c>
      <c r="R5583" s="17">
        <f t="shared" si="350"/>
        <v>0</v>
      </c>
      <c r="S5583" s="18">
        <f t="shared" si="351"/>
        <v>11017.98</v>
      </c>
    </row>
    <row r="5584" spans="1:19" x14ac:dyDescent="0.25">
      <c r="A5584" s="7" t="s">
        <v>11450</v>
      </c>
      <c r="B5584" s="7" t="s">
        <v>11451</v>
      </c>
      <c r="C5584" s="7" t="s">
        <v>14</v>
      </c>
      <c r="D5584" s="7" t="s">
        <v>15</v>
      </c>
      <c r="E5584" s="7" t="s">
        <v>7994</v>
      </c>
      <c r="F5584" s="8">
        <v>21</v>
      </c>
      <c r="G5584" s="8">
        <v>179.08</v>
      </c>
      <c r="H5584" s="8">
        <v>179.08</v>
      </c>
      <c r="I5584" s="8">
        <v>50</v>
      </c>
      <c r="J5584" s="8">
        <v>8954</v>
      </c>
      <c r="K5584" s="8">
        <v>179.08</v>
      </c>
      <c r="L5584" s="8">
        <f t="shared" si="348"/>
        <v>31.079999999999984</v>
      </c>
      <c r="M5584" s="8">
        <f t="shared" si="349"/>
        <v>148.00000000000003</v>
      </c>
      <c r="N5584" s="9"/>
      <c r="O5584" s="9"/>
      <c r="P5584" s="8">
        <v>21</v>
      </c>
      <c r="Q5584" s="8">
        <v>179.08</v>
      </c>
      <c r="R5584" s="17">
        <f t="shared" si="350"/>
        <v>0</v>
      </c>
      <c r="S5584" s="18">
        <f t="shared" si="351"/>
        <v>8954</v>
      </c>
    </row>
    <row r="5585" spans="1:19" x14ac:dyDescent="0.25">
      <c r="A5585" s="7" t="s">
        <v>11452</v>
      </c>
      <c r="B5585" s="7" t="s">
        <v>11453</v>
      </c>
      <c r="C5585" s="7" t="s">
        <v>37</v>
      </c>
      <c r="D5585" s="7" t="s">
        <v>38</v>
      </c>
      <c r="E5585" s="7" t="s">
        <v>39</v>
      </c>
      <c r="F5585" s="8">
        <v>15</v>
      </c>
      <c r="G5585" s="8">
        <v>2004.45</v>
      </c>
      <c r="H5585" s="8">
        <v>2004.45</v>
      </c>
      <c r="I5585" s="8">
        <v>2</v>
      </c>
      <c r="J5585" s="8">
        <v>4008.9</v>
      </c>
      <c r="K5585" s="8">
        <v>2004.45</v>
      </c>
      <c r="L5585" s="8">
        <f t="shared" si="348"/>
        <v>261.44999999999982</v>
      </c>
      <c r="M5585" s="8">
        <f t="shared" si="349"/>
        <v>1743.0000000000002</v>
      </c>
      <c r="N5585" s="14">
        <v>12</v>
      </c>
      <c r="O5585" s="14">
        <v>1952.16</v>
      </c>
      <c r="P5585" s="8">
        <v>15</v>
      </c>
      <c r="Q5585" s="8">
        <v>2004.45</v>
      </c>
      <c r="R5585" s="17">
        <f t="shared" si="350"/>
        <v>3904.32</v>
      </c>
      <c r="S5585" s="18">
        <f t="shared" si="351"/>
        <v>4008.9</v>
      </c>
    </row>
    <row r="5586" spans="1:19" x14ac:dyDescent="0.25">
      <c r="A5586" s="7" t="s">
        <v>11454</v>
      </c>
      <c r="B5586" s="7" t="s">
        <v>11455</v>
      </c>
      <c r="C5586" s="7" t="s">
        <v>7539</v>
      </c>
      <c r="D5586" s="7" t="s">
        <v>7540</v>
      </c>
      <c r="E5586" s="7" t="s">
        <v>7798</v>
      </c>
      <c r="F5586" s="8">
        <v>21</v>
      </c>
      <c r="G5586" s="8">
        <v>4.82</v>
      </c>
      <c r="H5586" s="8">
        <v>4.82</v>
      </c>
      <c r="I5586" s="8">
        <v>600</v>
      </c>
      <c r="J5586" s="8">
        <v>2892.38</v>
      </c>
      <c r="K5586" s="8">
        <v>4.8206333333333333</v>
      </c>
      <c r="L5586" s="8">
        <f t="shared" si="348"/>
        <v>0.8366388429752063</v>
      </c>
      <c r="M5586" s="8">
        <f t="shared" si="349"/>
        <v>3.983994490358127</v>
      </c>
      <c r="N5586" s="9"/>
      <c r="O5586" s="9"/>
      <c r="P5586" s="8">
        <v>21</v>
      </c>
      <c r="Q5586" s="8">
        <v>4.8206333333333333</v>
      </c>
      <c r="R5586" s="17">
        <f t="shared" si="350"/>
        <v>0</v>
      </c>
      <c r="S5586" s="18">
        <f t="shared" si="351"/>
        <v>2892.38</v>
      </c>
    </row>
    <row r="5587" spans="1:19" x14ac:dyDescent="0.25">
      <c r="A5587" s="7" t="s">
        <v>11456</v>
      </c>
      <c r="B5587" s="7" t="s">
        <v>11457</v>
      </c>
      <c r="C5587" s="7" t="s">
        <v>37</v>
      </c>
      <c r="D5587" s="7" t="s">
        <v>38</v>
      </c>
      <c r="E5587" s="7" t="s">
        <v>39</v>
      </c>
      <c r="F5587" s="8">
        <v>15</v>
      </c>
      <c r="G5587" s="8">
        <v>141.16999999999999</v>
      </c>
      <c r="H5587" s="8">
        <v>141.16999999999999</v>
      </c>
      <c r="I5587" s="8">
        <v>5</v>
      </c>
      <c r="J5587" s="8">
        <v>705.87</v>
      </c>
      <c r="K5587" s="8">
        <v>141.17400000000001</v>
      </c>
      <c r="L5587" s="8">
        <f t="shared" si="348"/>
        <v>18.413999999999987</v>
      </c>
      <c r="M5587" s="8">
        <f t="shared" si="349"/>
        <v>122.76000000000002</v>
      </c>
      <c r="N5587" s="13"/>
      <c r="O5587" s="13"/>
      <c r="P5587" s="8">
        <v>15</v>
      </c>
      <c r="Q5587" s="8">
        <v>141.17400000000001</v>
      </c>
      <c r="R5587" s="17">
        <f t="shared" si="350"/>
        <v>0</v>
      </c>
      <c r="S5587" s="18">
        <f t="shared" si="351"/>
        <v>705.87</v>
      </c>
    </row>
    <row r="5588" spans="1:19" x14ac:dyDescent="0.25">
      <c r="A5588" s="7" t="s">
        <v>11458</v>
      </c>
      <c r="B5588" s="7" t="s">
        <v>11459</v>
      </c>
      <c r="C5588" s="7" t="s">
        <v>37</v>
      </c>
      <c r="D5588" s="7" t="s">
        <v>38</v>
      </c>
      <c r="E5588" s="7" t="s">
        <v>39</v>
      </c>
      <c r="F5588" s="8">
        <v>15</v>
      </c>
      <c r="G5588" s="8">
        <v>183.47</v>
      </c>
      <c r="H5588" s="8">
        <v>183.47</v>
      </c>
      <c r="I5588" s="8">
        <v>1</v>
      </c>
      <c r="J5588" s="8">
        <v>183.47</v>
      </c>
      <c r="K5588" s="8">
        <v>183.47</v>
      </c>
      <c r="L5588" s="8">
        <f t="shared" si="348"/>
        <v>23.930869565217392</v>
      </c>
      <c r="M5588" s="8">
        <f t="shared" si="349"/>
        <v>159.53913043478261</v>
      </c>
      <c r="N5588" s="9"/>
      <c r="O5588" s="9"/>
      <c r="P5588" s="8">
        <v>15</v>
      </c>
      <c r="Q5588" s="8">
        <v>183.47</v>
      </c>
      <c r="R5588" s="17">
        <f t="shared" si="350"/>
        <v>0</v>
      </c>
      <c r="S5588" s="18">
        <f t="shared" si="351"/>
        <v>183.47</v>
      </c>
    </row>
    <row r="5589" spans="1:19" x14ac:dyDescent="0.25">
      <c r="A5589" s="7" t="s">
        <v>11460</v>
      </c>
      <c r="B5589" s="7" t="s">
        <v>11461</v>
      </c>
      <c r="C5589" s="7" t="s">
        <v>37</v>
      </c>
      <c r="D5589" s="7" t="s">
        <v>38</v>
      </c>
      <c r="E5589" s="7" t="s">
        <v>39</v>
      </c>
      <c r="F5589" s="8">
        <v>15</v>
      </c>
      <c r="G5589" s="8">
        <v>183.47</v>
      </c>
      <c r="H5589" s="8">
        <v>183.47</v>
      </c>
      <c r="I5589" s="8">
        <v>2</v>
      </c>
      <c r="J5589" s="8">
        <v>366.94</v>
      </c>
      <c r="K5589" s="8">
        <v>183.47</v>
      </c>
      <c r="L5589" s="8">
        <f t="shared" si="348"/>
        <v>23.930869565217392</v>
      </c>
      <c r="M5589" s="8">
        <f t="shared" si="349"/>
        <v>159.53913043478261</v>
      </c>
      <c r="N5589" s="9"/>
      <c r="O5589" s="9"/>
      <c r="P5589" s="8">
        <v>15</v>
      </c>
      <c r="Q5589" s="8">
        <v>183.47</v>
      </c>
      <c r="R5589" s="17">
        <f t="shared" si="350"/>
        <v>0</v>
      </c>
      <c r="S5589" s="18">
        <f t="shared" si="351"/>
        <v>366.94</v>
      </c>
    </row>
    <row r="5590" spans="1:19" x14ac:dyDescent="0.25">
      <c r="A5590" s="7" t="s">
        <v>11464</v>
      </c>
      <c r="B5590" s="7" t="s">
        <v>11465</v>
      </c>
      <c r="C5590" s="7" t="s">
        <v>37</v>
      </c>
      <c r="D5590" s="7" t="s">
        <v>38</v>
      </c>
      <c r="E5590" s="7" t="s">
        <v>39</v>
      </c>
      <c r="F5590" s="8">
        <v>15</v>
      </c>
      <c r="G5590" s="8">
        <v>183.47</v>
      </c>
      <c r="H5590" s="8">
        <v>183.47</v>
      </c>
      <c r="I5590" s="8">
        <v>3</v>
      </c>
      <c r="J5590" s="8">
        <v>550.41</v>
      </c>
      <c r="K5590" s="8">
        <v>183.47</v>
      </c>
      <c r="L5590" s="8">
        <f t="shared" si="348"/>
        <v>23.930869565217392</v>
      </c>
      <c r="M5590" s="8">
        <f t="shared" si="349"/>
        <v>159.53913043478261</v>
      </c>
      <c r="N5590" s="9"/>
      <c r="O5590" s="9"/>
      <c r="P5590" s="8">
        <v>15</v>
      </c>
      <c r="Q5590" s="8">
        <v>183.47</v>
      </c>
      <c r="R5590" s="17">
        <f t="shared" si="350"/>
        <v>0</v>
      </c>
      <c r="S5590" s="18">
        <f t="shared" si="351"/>
        <v>550.41</v>
      </c>
    </row>
    <row r="5591" spans="1:19" x14ac:dyDescent="0.25">
      <c r="A5591" s="7" t="s">
        <v>11470</v>
      </c>
      <c r="B5591" s="7" t="s">
        <v>11471</v>
      </c>
      <c r="C5591" s="7" t="s">
        <v>7400</v>
      </c>
      <c r="D5591" s="7" t="s">
        <v>7401</v>
      </c>
      <c r="E5591" s="7" t="s">
        <v>7402</v>
      </c>
      <c r="F5591" s="8">
        <v>21</v>
      </c>
      <c r="G5591" s="8">
        <v>751.25</v>
      </c>
      <c r="H5591" s="8">
        <v>751.25</v>
      </c>
      <c r="I5591" s="8">
        <v>10</v>
      </c>
      <c r="J5591" s="8">
        <v>7512.47</v>
      </c>
      <c r="K5591" s="8">
        <v>751.24700000000007</v>
      </c>
      <c r="L5591" s="8">
        <f t="shared" si="348"/>
        <v>130.38171074380159</v>
      </c>
      <c r="M5591" s="8">
        <f t="shared" si="349"/>
        <v>620.86528925619848</v>
      </c>
      <c r="N5591" s="9"/>
      <c r="O5591" s="9"/>
      <c r="P5591" s="8">
        <v>21</v>
      </c>
      <c r="Q5591" s="8">
        <v>751.24700000000007</v>
      </c>
      <c r="R5591" s="17">
        <f t="shared" si="350"/>
        <v>0</v>
      </c>
      <c r="S5591" s="18">
        <f t="shared" si="351"/>
        <v>7512.47</v>
      </c>
    </row>
    <row r="5592" spans="1:19" x14ac:dyDescent="0.25">
      <c r="A5592" s="7" t="s">
        <v>11472</v>
      </c>
      <c r="B5592" s="7" t="s">
        <v>11473</v>
      </c>
      <c r="C5592" s="7" t="s">
        <v>14</v>
      </c>
      <c r="D5592" s="7" t="s">
        <v>15</v>
      </c>
      <c r="E5592" s="7" t="s">
        <v>2322</v>
      </c>
      <c r="F5592" s="8">
        <v>21</v>
      </c>
      <c r="G5592" s="8">
        <v>290.39999999999998</v>
      </c>
      <c r="H5592" s="8">
        <v>290.39999999999998</v>
      </c>
      <c r="I5592" s="8">
        <v>5</v>
      </c>
      <c r="J5592" s="8">
        <v>1452</v>
      </c>
      <c r="K5592" s="8">
        <v>290.39999999999998</v>
      </c>
      <c r="L5592" s="8">
        <f t="shared" si="348"/>
        <v>50.399999999999977</v>
      </c>
      <c r="M5592" s="8">
        <f t="shared" si="349"/>
        <v>240</v>
      </c>
      <c r="N5592" s="9"/>
      <c r="O5592" s="9"/>
      <c r="P5592" s="8">
        <v>21</v>
      </c>
      <c r="Q5592" s="8">
        <v>290.39999999999998</v>
      </c>
      <c r="R5592" s="17">
        <f t="shared" si="350"/>
        <v>0</v>
      </c>
      <c r="S5592" s="18">
        <f t="shared" si="351"/>
        <v>1452</v>
      </c>
    </row>
    <row r="5593" spans="1:19" x14ac:dyDescent="0.25">
      <c r="A5593" s="7" t="s">
        <v>11474</v>
      </c>
      <c r="B5593" s="7" t="s">
        <v>11475</v>
      </c>
      <c r="C5593" s="7" t="s">
        <v>7400</v>
      </c>
      <c r="D5593" s="7" t="s">
        <v>7401</v>
      </c>
      <c r="E5593" s="7" t="s">
        <v>7402</v>
      </c>
      <c r="F5593" s="8">
        <v>21</v>
      </c>
      <c r="G5593" s="8">
        <v>855.17</v>
      </c>
      <c r="H5593" s="8">
        <v>855.17</v>
      </c>
      <c r="I5593" s="8">
        <v>1</v>
      </c>
      <c r="J5593" s="8">
        <v>855.17</v>
      </c>
      <c r="K5593" s="8">
        <v>855.17</v>
      </c>
      <c r="L5593" s="8">
        <f t="shared" si="348"/>
        <v>148.41793388429744</v>
      </c>
      <c r="M5593" s="8">
        <f t="shared" si="349"/>
        <v>706.75206611570252</v>
      </c>
      <c r="N5593" s="13"/>
      <c r="O5593" s="13"/>
      <c r="P5593" s="8">
        <v>21</v>
      </c>
      <c r="Q5593" s="8">
        <v>855.17</v>
      </c>
      <c r="R5593" s="17">
        <f t="shared" si="350"/>
        <v>0</v>
      </c>
      <c r="S5593" s="18">
        <f t="shared" si="351"/>
        <v>855.17</v>
      </c>
    </row>
    <row r="5594" spans="1:19" x14ac:dyDescent="0.25">
      <c r="A5594" s="7" t="s">
        <v>11478</v>
      </c>
      <c r="B5594" s="7" t="s">
        <v>11479</v>
      </c>
      <c r="C5594" s="7" t="s">
        <v>7400</v>
      </c>
      <c r="D5594" s="7" t="s">
        <v>7401</v>
      </c>
      <c r="E5594" s="7" t="s">
        <v>7402</v>
      </c>
      <c r="F5594" s="8">
        <v>21</v>
      </c>
      <c r="G5594" s="8">
        <v>163.35</v>
      </c>
      <c r="H5594" s="8">
        <v>163.35</v>
      </c>
      <c r="I5594" s="8">
        <v>7</v>
      </c>
      <c r="J5594" s="8">
        <v>1143.45</v>
      </c>
      <c r="K5594" s="8">
        <v>163.35</v>
      </c>
      <c r="L5594" s="8">
        <f t="shared" si="348"/>
        <v>28.349999999999994</v>
      </c>
      <c r="M5594" s="8">
        <f t="shared" si="349"/>
        <v>135</v>
      </c>
      <c r="N5594" s="9"/>
      <c r="O5594" s="9"/>
      <c r="P5594" s="8">
        <v>21</v>
      </c>
      <c r="Q5594" s="8">
        <v>163.35</v>
      </c>
      <c r="R5594" s="17">
        <f t="shared" si="350"/>
        <v>0</v>
      </c>
      <c r="S5594" s="18">
        <f t="shared" si="351"/>
        <v>1143.45</v>
      </c>
    </row>
    <row r="5595" spans="1:19" x14ac:dyDescent="0.25">
      <c r="A5595" s="7" t="s">
        <v>11480</v>
      </c>
      <c r="B5595" s="7" t="s">
        <v>11481</v>
      </c>
      <c r="C5595" s="7" t="s">
        <v>7400</v>
      </c>
      <c r="D5595" s="7" t="s">
        <v>7401</v>
      </c>
      <c r="E5595" s="7" t="s">
        <v>7402</v>
      </c>
      <c r="F5595" s="8">
        <v>21</v>
      </c>
      <c r="G5595" s="8">
        <v>279.60000000000002</v>
      </c>
      <c r="H5595" s="8">
        <v>279.60000000000002</v>
      </c>
      <c r="I5595" s="8">
        <v>4</v>
      </c>
      <c r="J5595" s="8">
        <v>1118.3800000000001</v>
      </c>
      <c r="K5595" s="8">
        <v>279.59500000000003</v>
      </c>
      <c r="L5595" s="8">
        <f t="shared" si="348"/>
        <v>48.524752066115695</v>
      </c>
      <c r="M5595" s="8">
        <f t="shared" si="349"/>
        <v>231.07024793388433</v>
      </c>
      <c r="N5595" s="9"/>
      <c r="O5595" s="9"/>
      <c r="P5595" s="8">
        <v>21</v>
      </c>
      <c r="Q5595" s="8">
        <v>279.59500000000003</v>
      </c>
      <c r="R5595" s="17">
        <f t="shared" si="350"/>
        <v>0</v>
      </c>
      <c r="S5595" s="18">
        <f t="shared" si="351"/>
        <v>1118.3800000000001</v>
      </c>
    </row>
    <row r="5596" spans="1:19" x14ac:dyDescent="0.25">
      <c r="A5596" s="7" t="s">
        <v>11486</v>
      </c>
      <c r="B5596" s="7" t="s">
        <v>11487</v>
      </c>
      <c r="C5596" s="7" t="s">
        <v>14</v>
      </c>
      <c r="D5596" s="7" t="s">
        <v>15</v>
      </c>
      <c r="E5596" s="7" t="s">
        <v>2322</v>
      </c>
      <c r="F5596" s="8">
        <v>21</v>
      </c>
      <c r="G5596" s="8">
        <v>10731.49</v>
      </c>
      <c r="H5596" s="8">
        <v>10731.49</v>
      </c>
      <c r="I5596" s="8">
        <v>2</v>
      </c>
      <c r="J5596" s="8">
        <v>21462.98</v>
      </c>
      <c r="K5596" s="8">
        <v>10731.49</v>
      </c>
      <c r="L5596" s="8">
        <f t="shared" si="348"/>
        <v>1862.4899999999998</v>
      </c>
      <c r="M5596" s="8">
        <f t="shared" si="349"/>
        <v>8869</v>
      </c>
      <c r="N5596" s="13"/>
      <c r="O5596" s="13"/>
      <c r="P5596" s="8">
        <v>21</v>
      </c>
      <c r="Q5596" s="8">
        <v>10731.49</v>
      </c>
      <c r="R5596" s="17">
        <f t="shared" si="350"/>
        <v>0</v>
      </c>
      <c r="S5596" s="18">
        <f t="shared" si="351"/>
        <v>21462.98</v>
      </c>
    </row>
    <row r="5597" spans="1:19" x14ac:dyDescent="0.25">
      <c r="A5597" s="7" t="s">
        <v>11488</v>
      </c>
      <c r="B5597" s="7" t="s">
        <v>11489</v>
      </c>
      <c r="C5597" s="7" t="s">
        <v>7400</v>
      </c>
      <c r="D5597" s="7" t="s">
        <v>7401</v>
      </c>
      <c r="E5597" s="7" t="s">
        <v>7402</v>
      </c>
      <c r="F5597" s="8">
        <v>15</v>
      </c>
      <c r="G5597" s="8">
        <v>888.04</v>
      </c>
      <c r="H5597" s="8">
        <v>888.04</v>
      </c>
      <c r="I5597" s="8">
        <v>3</v>
      </c>
      <c r="J5597" s="8">
        <v>2664.12</v>
      </c>
      <c r="K5597" s="8">
        <v>888.04</v>
      </c>
      <c r="L5597" s="8">
        <f t="shared" si="348"/>
        <v>115.83130434782606</v>
      </c>
      <c r="M5597" s="8">
        <f t="shared" si="349"/>
        <v>772.2086956521739</v>
      </c>
      <c r="N5597" s="8">
        <v>12</v>
      </c>
      <c r="O5597" s="8">
        <v>864.88</v>
      </c>
      <c r="P5597" s="8">
        <v>15</v>
      </c>
      <c r="Q5597" s="8">
        <v>888.04</v>
      </c>
      <c r="R5597" s="17">
        <f t="shared" si="350"/>
        <v>2594.64</v>
      </c>
      <c r="S5597" s="18">
        <f t="shared" si="351"/>
        <v>2664.12</v>
      </c>
    </row>
    <row r="5598" spans="1:19" x14ac:dyDescent="0.25">
      <c r="A5598" s="7" t="s">
        <v>11490</v>
      </c>
      <c r="B5598" s="7" t="s">
        <v>11491</v>
      </c>
      <c r="C5598" s="7" t="s">
        <v>7400</v>
      </c>
      <c r="D5598" s="7" t="s">
        <v>7401</v>
      </c>
      <c r="E5598" s="7" t="s">
        <v>7402</v>
      </c>
      <c r="F5598" s="8">
        <v>21</v>
      </c>
      <c r="G5598" s="8">
        <v>723.58</v>
      </c>
      <c r="H5598" s="8">
        <v>723.58</v>
      </c>
      <c r="I5598" s="8">
        <v>20</v>
      </c>
      <c r="J5598" s="8">
        <v>14471.600000000002</v>
      </c>
      <c r="K5598" s="8">
        <v>723.58000000000015</v>
      </c>
      <c r="L5598" s="8">
        <f t="shared" si="348"/>
        <v>125.58000000000004</v>
      </c>
      <c r="M5598" s="8">
        <f t="shared" si="349"/>
        <v>598.00000000000011</v>
      </c>
      <c r="N5598" s="13"/>
      <c r="O5598" s="13"/>
      <c r="P5598" s="8">
        <v>21</v>
      </c>
      <c r="Q5598" s="8">
        <v>723.58</v>
      </c>
      <c r="R5598" s="17">
        <f t="shared" si="350"/>
        <v>0</v>
      </c>
      <c r="S5598" s="18">
        <f t="shared" si="351"/>
        <v>14471.600000000002</v>
      </c>
    </row>
    <row r="5599" spans="1:19" x14ac:dyDescent="0.25">
      <c r="A5599" s="7" t="s">
        <v>11500</v>
      </c>
      <c r="B5599" s="7" t="s">
        <v>11501</v>
      </c>
      <c r="C5599" s="7" t="s">
        <v>14</v>
      </c>
      <c r="D5599" s="7" t="s">
        <v>15</v>
      </c>
      <c r="E5599" s="7" t="s">
        <v>2322</v>
      </c>
      <c r="F5599" s="8">
        <v>15</v>
      </c>
      <c r="G5599" s="8">
        <v>287.5</v>
      </c>
      <c r="H5599" s="8">
        <v>287.5</v>
      </c>
      <c r="I5599" s="8">
        <v>450</v>
      </c>
      <c r="J5599" s="8">
        <v>129375</v>
      </c>
      <c r="K5599" s="8">
        <v>287.5</v>
      </c>
      <c r="L5599" s="8">
        <f t="shared" si="348"/>
        <v>37.499999999999972</v>
      </c>
      <c r="M5599" s="8">
        <f t="shared" si="349"/>
        <v>250.00000000000003</v>
      </c>
      <c r="N5599" s="13"/>
      <c r="O5599" s="13"/>
      <c r="P5599" s="8">
        <v>15</v>
      </c>
      <c r="Q5599" s="8">
        <v>287.5</v>
      </c>
      <c r="R5599" s="17">
        <f t="shared" si="350"/>
        <v>0</v>
      </c>
      <c r="S5599" s="18">
        <f t="shared" si="351"/>
        <v>129375</v>
      </c>
    </row>
    <row r="5600" spans="1:19" x14ac:dyDescent="0.25">
      <c r="A5600" s="7" t="s">
        <v>11502</v>
      </c>
      <c r="B5600" s="7" t="s">
        <v>11503</v>
      </c>
      <c r="C5600" s="7" t="s">
        <v>14</v>
      </c>
      <c r="D5600" s="7" t="s">
        <v>15</v>
      </c>
      <c r="E5600" s="7" t="s">
        <v>2322</v>
      </c>
      <c r="F5600" s="8">
        <v>21</v>
      </c>
      <c r="G5600" s="8">
        <v>0.12</v>
      </c>
      <c r="H5600" s="8">
        <v>0.12</v>
      </c>
      <c r="I5600" s="8">
        <v>550</v>
      </c>
      <c r="J5600" s="8">
        <v>66.55</v>
      </c>
      <c r="K5600" s="8">
        <v>0.121</v>
      </c>
      <c r="L5600" s="8">
        <f t="shared" si="348"/>
        <v>2.0999999999999991E-2</v>
      </c>
      <c r="M5600" s="8">
        <f t="shared" si="349"/>
        <v>0.1</v>
      </c>
      <c r="N5600" s="13"/>
      <c r="O5600" s="13"/>
      <c r="P5600" s="8">
        <v>21</v>
      </c>
      <c r="Q5600" s="8">
        <v>0.121</v>
      </c>
      <c r="R5600" s="17">
        <f t="shared" si="350"/>
        <v>0</v>
      </c>
      <c r="S5600" s="18">
        <f t="shared" si="351"/>
        <v>66.55</v>
      </c>
    </row>
    <row r="5601" spans="1:19" x14ac:dyDescent="0.25">
      <c r="A5601" s="7" t="s">
        <v>11504</v>
      </c>
      <c r="B5601" s="7" t="s">
        <v>11505</v>
      </c>
      <c r="C5601" s="7" t="s">
        <v>14</v>
      </c>
      <c r="D5601" s="7" t="s">
        <v>15</v>
      </c>
      <c r="E5601" s="7" t="s">
        <v>2322</v>
      </c>
      <c r="F5601" s="8">
        <v>21</v>
      </c>
      <c r="G5601" s="8">
        <v>0.12</v>
      </c>
      <c r="H5601" s="8">
        <v>0.12</v>
      </c>
      <c r="I5601" s="8">
        <v>750</v>
      </c>
      <c r="J5601" s="8">
        <v>90.75</v>
      </c>
      <c r="K5601" s="8">
        <v>0.121</v>
      </c>
      <c r="L5601" s="8">
        <f t="shared" si="348"/>
        <v>2.0999999999999991E-2</v>
      </c>
      <c r="M5601" s="8">
        <f t="shared" si="349"/>
        <v>0.1</v>
      </c>
      <c r="N5601" s="9"/>
      <c r="O5601" s="9"/>
      <c r="P5601" s="8">
        <v>21</v>
      </c>
      <c r="Q5601" s="8">
        <v>0.121</v>
      </c>
      <c r="R5601" s="17">
        <f t="shared" si="350"/>
        <v>0</v>
      </c>
      <c r="S5601" s="18">
        <f t="shared" si="351"/>
        <v>90.75</v>
      </c>
    </row>
    <row r="5602" spans="1:19" x14ac:dyDescent="0.25">
      <c r="A5602" s="7" t="s">
        <v>11506</v>
      </c>
      <c r="B5602" s="7" t="s">
        <v>11507</v>
      </c>
      <c r="C5602" s="7" t="s">
        <v>369</v>
      </c>
      <c r="D5602" s="7" t="s">
        <v>370</v>
      </c>
      <c r="E5602" s="7" t="s">
        <v>371</v>
      </c>
      <c r="F5602" s="8">
        <v>21</v>
      </c>
      <c r="G5602" s="8">
        <v>593.38</v>
      </c>
      <c r="H5602" s="8">
        <v>593.38</v>
      </c>
      <c r="I5602" s="8">
        <v>10</v>
      </c>
      <c r="J5602" s="8">
        <v>5933.84</v>
      </c>
      <c r="K5602" s="8">
        <v>593.38400000000001</v>
      </c>
      <c r="L5602" s="8">
        <f t="shared" si="348"/>
        <v>102.98399999999998</v>
      </c>
      <c r="M5602" s="8">
        <f t="shared" si="349"/>
        <v>490.40000000000003</v>
      </c>
      <c r="N5602" s="9"/>
      <c r="O5602" s="9"/>
      <c r="P5602" s="8">
        <v>21</v>
      </c>
      <c r="Q5602" s="8">
        <v>593.38400000000001</v>
      </c>
      <c r="R5602" s="17">
        <f t="shared" si="350"/>
        <v>0</v>
      </c>
      <c r="S5602" s="18">
        <f t="shared" si="351"/>
        <v>5933.84</v>
      </c>
    </row>
    <row r="5603" spans="1:19" x14ac:dyDescent="0.25">
      <c r="A5603" s="7" t="s">
        <v>11510</v>
      </c>
      <c r="B5603" s="7" t="s">
        <v>11511</v>
      </c>
      <c r="C5603" s="7" t="s">
        <v>7400</v>
      </c>
      <c r="D5603" s="7" t="s">
        <v>7401</v>
      </c>
      <c r="E5603" s="7" t="s">
        <v>7402</v>
      </c>
      <c r="F5603" s="8">
        <v>21</v>
      </c>
      <c r="G5603" s="8">
        <v>1.67</v>
      </c>
      <c r="H5603" s="8">
        <v>1.67</v>
      </c>
      <c r="I5603" s="8">
        <v>500</v>
      </c>
      <c r="J5603" s="8">
        <v>837.13</v>
      </c>
      <c r="K5603" s="8">
        <v>1.6742600000000001</v>
      </c>
      <c r="L5603" s="8">
        <f t="shared" si="348"/>
        <v>0.29057404958677679</v>
      </c>
      <c r="M5603" s="8">
        <f t="shared" si="349"/>
        <v>1.3836859504132233</v>
      </c>
      <c r="N5603" s="9"/>
      <c r="O5603" s="9"/>
      <c r="P5603" s="8">
        <v>21</v>
      </c>
      <c r="Q5603" s="8">
        <v>1.6742600000000001</v>
      </c>
      <c r="R5603" s="17">
        <f t="shared" si="350"/>
        <v>0</v>
      </c>
      <c r="S5603" s="18">
        <f t="shared" si="351"/>
        <v>837.13</v>
      </c>
    </row>
    <row r="5604" spans="1:19" x14ac:dyDescent="0.25">
      <c r="A5604" s="7" t="s">
        <v>11514</v>
      </c>
      <c r="B5604" s="7" t="s">
        <v>11515</v>
      </c>
      <c r="C5604" s="7" t="s">
        <v>14</v>
      </c>
      <c r="D5604" s="7" t="s">
        <v>15</v>
      </c>
      <c r="E5604" s="7" t="s">
        <v>7231</v>
      </c>
      <c r="F5604" s="8">
        <v>21</v>
      </c>
      <c r="G5604" s="8">
        <v>692.12</v>
      </c>
      <c r="H5604" s="8">
        <v>692.12</v>
      </c>
      <c r="I5604" s="8">
        <v>5</v>
      </c>
      <c r="J5604" s="8">
        <v>3460.6</v>
      </c>
      <c r="K5604" s="8">
        <v>692.12</v>
      </c>
      <c r="L5604" s="8">
        <f t="shared" si="348"/>
        <v>120.12</v>
      </c>
      <c r="M5604" s="8">
        <f t="shared" si="349"/>
        <v>572</v>
      </c>
      <c r="N5604" s="9"/>
      <c r="O5604" s="9"/>
      <c r="P5604" s="8">
        <v>21</v>
      </c>
      <c r="Q5604" s="8">
        <v>692.12</v>
      </c>
      <c r="R5604" s="17">
        <f t="shared" si="350"/>
        <v>0</v>
      </c>
      <c r="S5604" s="18">
        <f t="shared" si="351"/>
        <v>3460.6</v>
      </c>
    </row>
    <row r="5605" spans="1:19" x14ac:dyDescent="0.25">
      <c r="A5605" s="7" t="s">
        <v>11516</v>
      </c>
      <c r="B5605" s="7" t="s">
        <v>11517</v>
      </c>
      <c r="C5605" s="7" t="s">
        <v>14</v>
      </c>
      <c r="D5605" s="7" t="s">
        <v>15</v>
      </c>
      <c r="E5605" s="7" t="s">
        <v>7372</v>
      </c>
      <c r="F5605" s="8">
        <v>21</v>
      </c>
      <c r="G5605" s="8">
        <v>305.68</v>
      </c>
      <c r="H5605" s="8">
        <v>305.68</v>
      </c>
      <c r="I5605" s="8">
        <v>36</v>
      </c>
      <c r="J5605" s="8">
        <v>11004.56</v>
      </c>
      <c r="K5605" s="8">
        <v>305.68222222222221</v>
      </c>
      <c r="L5605" s="8">
        <f t="shared" si="348"/>
        <v>53.052286501377409</v>
      </c>
      <c r="M5605" s="8">
        <f t="shared" si="349"/>
        <v>252.6299357208448</v>
      </c>
      <c r="N5605" s="9"/>
      <c r="O5605" s="9"/>
      <c r="P5605" s="8">
        <v>21</v>
      </c>
      <c r="Q5605" s="8">
        <v>305.68222222222221</v>
      </c>
      <c r="R5605" s="17">
        <f t="shared" si="350"/>
        <v>0</v>
      </c>
      <c r="S5605" s="18">
        <f t="shared" si="351"/>
        <v>11004.56</v>
      </c>
    </row>
    <row r="5606" spans="1:19" x14ac:dyDescent="0.25">
      <c r="A5606" s="7" t="s">
        <v>11518</v>
      </c>
      <c r="B5606" s="7" t="s">
        <v>11519</v>
      </c>
      <c r="C5606" s="7" t="s">
        <v>37</v>
      </c>
      <c r="D5606" s="7" t="s">
        <v>38</v>
      </c>
      <c r="E5606" s="7" t="s">
        <v>39</v>
      </c>
      <c r="F5606" s="8">
        <v>15</v>
      </c>
      <c r="G5606" s="8">
        <v>8346.5300000000007</v>
      </c>
      <c r="H5606" s="8">
        <v>8346.5300000000007</v>
      </c>
      <c r="I5606" s="8">
        <v>4</v>
      </c>
      <c r="J5606" s="8">
        <v>33386.120000000003</v>
      </c>
      <c r="K5606" s="8">
        <v>8346.5300000000007</v>
      </c>
      <c r="L5606" s="8">
        <f t="shared" si="348"/>
        <v>1088.677826086956</v>
      </c>
      <c r="M5606" s="8">
        <f t="shared" si="349"/>
        <v>7257.8521739130447</v>
      </c>
      <c r="N5606" s="9"/>
      <c r="O5606" s="9"/>
      <c r="P5606" s="8">
        <v>15</v>
      </c>
      <c r="Q5606" s="8">
        <v>8346.5300000000007</v>
      </c>
      <c r="R5606" s="17">
        <f t="shared" si="350"/>
        <v>0</v>
      </c>
      <c r="S5606" s="18">
        <f t="shared" si="351"/>
        <v>33386.120000000003</v>
      </c>
    </row>
    <row r="5607" spans="1:19" x14ac:dyDescent="0.25">
      <c r="A5607" s="7" t="s">
        <v>11520</v>
      </c>
      <c r="B5607" s="7" t="s">
        <v>11521</v>
      </c>
      <c r="C5607" s="7" t="s">
        <v>37</v>
      </c>
      <c r="D5607" s="7" t="s">
        <v>38</v>
      </c>
      <c r="E5607" s="7" t="s">
        <v>39</v>
      </c>
      <c r="F5607" s="8">
        <v>15</v>
      </c>
      <c r="G5607" s="8">
        <v>8346.5300000000007</v>
      </c>
      <c r="H5607" s="8">
        <v>8346.5300000000007</v>
      </c>
      <c r="I5607" s="8">
        <v>2</v>
      </c>
      <c r="J5607" s="8">
        <v>16693.060000000001</v>
      </c>
      <c r="K5607" s="8">
        <v>8346.5300000000007</v>
      </c>
      <c r="L5607" s="8">
        <f t="shared" si="348"/>
        <v>1088.677826086956</v>
      </c>
      <c r="M5607" s="8">
        <f t="shared" si="349"/>
        <v>7257.8521739130447</v>
      </c>
      <c r="N5607" s="9"/>
      <c r="O5607" s="9"/>
      <c r="P5607" s="8">
        <v>15</v>
      </c>
      <c r="Q5607" s="8">
        <v>8346.5300000000007</v>
      </c>
      <c r="R5607" s="17">
        <f t="shared" si="350"/>
        <v>0</v>
      </c>
      <c r="S5607" s="18">
        <f t="shared" si="351"/>
        <v>16693.060000000001</v>
      </c>
    </row>
    <row r="5608" spans="1:19" x14ac:dyDescent="0.25">
      <c r="A5608" s="7" t="s">
        <v>11524</v>
      </c>
      <c r="B5608" s="7" t="s">
        <v>11525</v>
      </c>
      <c r="C5608" s="7" t="s">
        <v>185</v>
      </c>
      <c r="D5608" s="7" t="s">
        <v>186</v>
      </c>
      <c r="E5608" s="7" t="s">
        <v>187</v>
      </c>
      <c r="F5608" s="8">
        <v>21</v>
      </c>
      <c r="G5608" s="8">
        <v>8045.29</v>
      </c>
      <c r="H5608" s="8">
        <v>8045.29</v>
      </c>
      <c r="I5608" s="8">
        <v>10</v>
      </c>
      <c r="J5608" s="8">
        <v>80452.899999999994</v>
      </c>
      <c r="K5608" s="8">
        <v>8045.2899999999991</v>
      </c>
      <c r="L5608" s="8">
        <f t="shared" si="348"/>
        <v>1396.29</v>
      </c>
      <c r="M5608" s="8">
        <f t="shared" si="349"/>
        <v>6648.9999999999991</v>
      </c>
      <c r="N5608" s="9"/>
      <c r="O5608" s="9"/>
      <c r="P5608" s="8">
        <v>21</v>
      </c>
      <c r="Q5608" s="8">
        <v>8045.2899999999991</v>
      </c>
      <c r="R5608" s="17">
        <f t="shared" si="350"/>
        <v>0</v>
      </c>
      <c r="S5608" s="18">
        <f t="shared" si="351"/>
        <v>80452.899999999994</v>
      </c>
    </row>
    <row r="5609" spans="1:19" x14ac:dyDescent="0.25">
      <c r="A5609" s="7" t="s">
        <v>11528</v>
      </c>
      <c r="B5609" s="7" t="s">
        <v>11529</v>
      </c>
      <c r="C5609" s="7" t="s">
        <v>7400</v>
      </c>
      <c r="D5609" s="7" t="s">
        <v>7401</v>
      </c>
      <c r="E5609" s="7" t="s">
        <v>7402</v>
      </c>
      <c r="F5609" s="8">
        <v>21</v>
      </c>
      <c r="G5609" s="8">
        <v>400</v>
      </c>
      <c r="H5609" s="8">
        <v>400</v>
      </c>
      <c r="I5609" s="8">
        <v>1</v>
      </c>
      <c r="J5609" s="8">
        <v>400</v>
      </c>
      <c r="K5609" s="8">
        <v>400</v>
      </c>
      <c r="L5609" s="8">
        <f t="shared" si="348"/>
        <v>69.421487603305764</v>
      </c>
      <c r="M5609" s="8">
        <f t="shared" si="349"/>
        <v>330.57851239669424</v>
      </c>
      <c r="N5609" s="9"/>
      <c r="O5609" s="9"/>
      <c r="P5609" s="8">
        <v>21</v>
      </c>
      <c r="Q5609" s="8">
        <v>400</v>
      </c>
      <c r="R5609" s="17">
        <f t="shared" si="350"/>
        <v>0</v>
      </c>
      <c r="S5609" s="18">
        <f t="shared" si="351"/>
        <v>400</v>
      </c>
    </row>
    <row r="5610" spans="1:19" x14ac:dyDescent="0.25">
      <c r="A5610" s="7" t="s">
        <v>11530</v>
      </c>
      <c r="B5610" s="7" t="s">
        <v>11531</v>
      </c>
      <c r="C5610" s="7" t="s">
        <v>37</v>
      </c>
      <c r="D5610" s="7" t="s">
        <v>38</v>
      </c>
      <c r="E5610" s="7" t="s">
        <v>39</v>
      </c>
      <c r="F5610" s="8">
        <v>15</v>
      </c>
      <c r="G5610" s="8">
        <v>8804.4</v>
      </c>
      <c r="H5610" s="8">
        <v>8804.4</v>
      </c>
      <c r="I5610" s="8">
        <v>1</v>
      </c>
      <c r="J5610" s="8">
        <v>8804.4</v>
      </c>
      <c r="K5610" s="8">
        <v>8804.4</v>
      </c>
      <c r="L5610" s="8">
        <f t="shared" si="348"/>
        <v>1148.3999999999996</v>
      </c>
      <c r="M5610" s="8">
        <f t="shared" si="349"/>
        <v>7656</v>
      </c>
      <c r="N5610" s="9"/>
      <c r="O5610" s="9"/>
      <c r="P5610" s="8">
        <v>15</v>
      </c>
      <c r="Q5610" s="8">
        <v>8804.4</v>
      </c>
      <c r="R5610" s="17">
        <f t="shared" si="350"/>
        <v>0</v>
      </c>
      <c r="S5610" s="18">
        <f t="shared" si="351"/>
        <v>8804.4</v>
      </c>
    </row>
    <row r="5611" spans="1:19" x14ac:dyDescent="0.25">
      <c r="A5611" s="7" t="s">
        <v>11532</v>
      </c>
      <c r="B5611" s="7" t="s">
        <v>11533</v>
      </c>
      <c r="C5611" s="7" t="s">
        <v>37</v>
      </c>
      <c r="D5611" s="7" t="s">
        <v>38</v>
      </c>
      <c r="E5611" s="7" t="s">
        <v>39</v>
      </c>
      <c r="F5611" s="8">
        <v>15</v>
      </c>
      <c r="G5611" s="8">
        <v>1505.35</v>
      </c>
      <c r="H5611" s="8">
        <v>1505.35</v>
      </c>
      <c r="I5611" s="8">
        <v>3</v>
      </c>
      <c r="J5611" s="8">
        <v>4516.0499999999993</v>
      </c>
      <c r="K5611" s="8">
        <v>1505.3499999999997</v>
      </c>
      <c r="L5611" s="8">
        <f t="shared" si="348"/>
        <v>196.34999999999991</v>
      </c>
      <c r="M5611" s="8">
        <f t="shared" si="349"/>
        <v>1308.9999999999998</v>
      </c>
      <c r="N5611" s="9"/>
      <c r="O5611" s="9"/>
      <c r="P5611" s="8">
        <v>15</v>
      </c>
      <c r="Q5611" s="8">
        <v>1505.35</v>
      </c>
      <c r="R5611" s="17">
        <f t="shared" si="350"/>
        <v>0</v>
      </c>
      <c r="S5611" s="18">
        <f t="shared" si="351"/>
        <v>4516.0499999999993</v>
      </c>
    </row>
    <row r="5612" spans="1:19" x14ac:dyDescent="0.25">
      <c r="A5612" s="7" t="s">
        <v>11534</v>
      </c>
      <c r="B5612" s="7" t="s">
        <v>11535</v>
      </c>
      <c r="C5612" s="7" t="s">
        <v>37</v>
      </c>
      <c r="D5612" s="7" t="s">
        <v>38</v>
      </c>
      <c r="E5612" s="7" t="s">
        <v>39</v>
      </c>
      <c r="F5612" s="8">
        <v>15</v>
      </c>
      <c r="G5612" s="8">
        <v>162.15</v>
      </c>
      <c r="H5612" s="8">
        <v>162.15</v>
      </c>
      <c r="I5612" s="8">
        <v>4</v>
      </c>
      <c r="J5612" s="8">
        <v>648.6</v>
      </c>
      <c r="K5612" s="8">
        <v>162.15</v>
      </c>
      <c r="L5612" s="8">
        <f t="shared" si="348"/>
        <v>21.149999999999977</v>
      </c>
      <c r="M5612" s="8">
        <f t="shared" si="349"/>
        <v>141.00000000000003</v>
      </c>
      <c r="N5612" s="9"/>
      <c r="O5612" s="9"/>
      <c r="P5612" s="8">
        <v>15</v>
      </c>
      <c r="Q5612" s="8">
        <v>162.15</v>
      </c>
      <c r="R5612" s="17">
        <f t="shared" si="350"/>
        <v>0</v>
      </c>
      <c r="S5612" s="18">
        <f t="shared" si="351"/>
        <v>648.6</v>
      </c>
    </row>
    <row r="5613" spans="1:19" x14ac:dyDescent="0.25">
      <c r="A5613" s="7" t="s">
        <v>11536</v>
      </c>
      <c r="B5613" s="7" t="s">
        <v>11537</v>
      </c>
      <c r="C5613" s="7" t="s">
        <v>37</v>
      </c>
      <c r="D5613" s="7" t="s">
        <v>38</v>
      </c>
      <c r="E5613" s="7" t="s">
        <v>39</v>
      </c>
      <c r="F5613" s="8">
        <v>15</v>
      </c>
      <c r="G5613" s="8">
        <v>727.95</v>
      </c>
      <c r="H5613" s="8">
        <v>727.95</v>
      </c>
      <c r="I5613" s="8">
        <v>2</v>
      </c>
      <c r="J5613" s="8">
        <v>1455.9</v>
      </c>
      <c r="K5613" s="8">
        <v>727.95</v>
      </c>
      <c r="L5613" s="8">
        <f t="shared" si="348"/>
        <v>94.949999999999932</v>
      </c>
      <c r="M5613" s="8">
        <f t="shared" si="349"/>
        <v>633.00000000000011</v>
      </c>
      <c r="N5613" s="14">
        <v>12</v>
      </c>
      <c r="O5613" s="14">
        <v>708.96</v>
      </c>
      <c r="P5613" s="8">
        <v>15</v>
      </c>
      <c r="Q5613" s="8">
        <v>727.95</v>
      </c>
      <c r="R5613" s="17">
        <f t="shared" si="350"/>
        <v>1417.92</v>
      </c>
      <c r="S5613" s="18">
        <f t="shared" si="351"/>
        <v>1455.9</v>
      </c>
    </row>
    <row r="5614" spans="1:19" x14ac:dyDescent="0.25">
      <c r="A5614" s="7" t="s">
        <v>11538</v>
      </c>
      <c r="B5614" s="7" t="s">
        <v>11539</v>
      </c>
      <c r="C5614" s="7" t="s">
        <v>37</v>
      </c>
      <c r="D5614" s="7" t="s">
        <v>38</v>
      </c>
      <c r="E5614" s="7" t="s">
        <v>39</v>
      </c>
      <c r="F5614" s="8">
        <v>15</v>
      </c>
      <c r="G5614" s="8">
        <v>727.95</v>
      </c>
      <c r="H5614" s="8">
        <v>727.95</v>
      </c>
      <c r="I5614" s="8">
        <v>6</v>
      </c>
      <c r="J5614" s="8">
        <v>4367.7</v>
      </c>
      <c r="K5614" s="8">
        <v>727.94999999999993</v>
      </c>
      <c r="L5614" s="8">
        <f t="shared" si="348"/>
        <v>94.949999999999932</v>
      </c>
      <c r="M5614" s="8">
        <f t="shared" si="349"/>
        <v>633</v>
      </c>
      <c r="N5614" s="13"/>
      <c r="O5614" s="13"/>
      <c r="P5614" s="8">
        <v>15</v>
      </c>
      <c r="Q5614" s="8">
        <v>727.95</v>
      </c>
      <c r="R5614" s="17">
        <f t="shared" si="350"/>
        <v>0</v>
      </c>
      <c r="S5614" s="18">
        <f t="shared" si="351"/>
        <v>4367.7</v>
      </c>
    </row>
    <row r="5615" spans="1:19" x14ac:dyDescent="0.25">
      <c r="A5615" s="7" t="s">
        <v>11540</v>
      </c>
      <c r="B5615" s="7" t="s">
        <v>11541</v>
      </c>
      <c r="C5615" s="7" t="s">
        <v>37</v>
      </c>
      <c r="D5615" s="7" t="s">
        <v>38</v>
      </c>
      <c r="E5615" s="7" t="s">
        <v>39</v>
      </c>
      <c r="F5615" s="8">
        <v>15</v>
      </c>
      <c r="G5615" s="8">
        <v>727.95</v>
      </c>
      <c r="H5615" s="8">
        <v>727.95</v>
      </c>
      <c r="I5615" s="8">
        <v>3</v>
      </c>
      <c r="J5615" s="8">
        <v>2183.8500000000004</v>
      </c>
      <c r="K5615" s="8">
        <v>727.95000000000016</v>
      </c>
      <c r="L5615" s="8">
        <f t="shared" si="348"/>
        <v>94.949999999999932</v>
      </c>
      <c r="M5615" s="8">
        <f t="shared" si="349"/>
        <v>633.00000000000023</v>
      </c>
      <c r="N5615" s="9"/>
      <c r="O5615" s="9"/>
      <c r="P5615" s="8">
        <v>15</v>
      </c>
      <c r="Q5615" s="8">
        <v>727.95</v>
      </c>
      <c r="R5615" s="17">
        <f t="shared" si="350"/>
        <v>0</v>
      </c>
      <c r="S5615" s="18">
        <f t="shared" si="351"/>
        <v>2183.8500000000004</v>
      </c>
    </row>
    <row r="5616" spans="1:19" x14ac:dyDescent="0.25">
      <c r="A5616" s="7" t="s">
        <v>11542</v>
      </c>
      <c r="B5616" s="7" t="s">
        <v>11543</v>
      </c>
      <c r="C5616" s="7" t="s">
        <v>37</v>
      </c>
      <c r="D5616" s="7" t="s">
        <v>38</v>
      </c>
      <c r="E5616" s="7" t="s">
        <v>39</v>
      </c>
      <c r="F5616" s="8">
        <v>15</v>
      </c>
      <c r="G5616" s="8">
        <v>633.30999999999995</v>
      </c>
      <c r="H5616" s="8">
        <v>633.30999999999995</v>
      </c>
      <c r="I5616" s="8">
        <v>1</v>
      </c>
      <c r="J5616" s="8">
        <v>633.30999999999995</v>
      </c>
      <c r="K5616" s="8">
        <v>633.30999999999995</v>
      </c>
      <c r="L5616" s="8">
        <f t="shared" si="348"/>
        <v>82.605652173912972</v>
      </c>
      <c r="M5616" s="8">
        <f t="shared" si="349"/>
        <v>550.70434782608697</v>
      </c>
      <c r="N5616" s="9"/>
      <c r="O5616" s="9"/>
      <c r="P5616" s="8">
        <v>15</v>
      </c>
      <c r="Q5616" s="8">
        <v>633.30999999999995</v>
      </c>
      <c r="R5616" s="17">
        <f t="shared" si="350"/>
        <v>0</v>
      </c>
      <c r="S5616" s="18">
        <f t="shared" si="351"/>
        <v>633.30999999999995</v>
      </c>
    </row>
    <row r="5617" spans="1:19" x14ac:dyDescent="0.25">
      <c r="A5617" s="7" t="s">
        <v>11550</v>
      </c>
      <c r="B5617" s="7" t="s">
        <v>11551</v>
      </c>
      <c r="C5617" s="7" t="s">
        <v>7205</v>
      </c>
      <c r="D5617" s="7" t="s">
        <v>7206</v>
      </c>
      <c r="E5617" s="7" t="s">
        <v>7440</v>
      </c>
      <c r="F5617" s="8">
        <v>15</v>
      </c>
      <c r="G5617" s="8">
        <v>296.19</v>
      </c>
      <c r="H5617" s="8">
        <v>296.19</v>
      </c>
      <c r="I5617" s="8">
        <v>5</v>
      </c>
      <c r="J5617" s="8">
        <v>1480.97</v>
      </c>
      <c r="K5617" s="8">
        <v>296.19400000000002</v>
      </c>
      <c r="L5617" s="8">
        <f t="shared" si="348"/>
        <v>38.633999999999958</v>
      </c>
      <c r="M5617" s="8">
        <f t="shared" si="349"/>
        <v>257.56000000000006</v>
      </c>
      <c r="N5617" s="9"/>
      <c r="O5617" s="9"/>
      <c r="P5617" s="8">
        <v>15</v>
      </c>
      <c r="Q5617" s="8">
        <v>296.19400000000002</v>
      </c>
      <c r="R5617" s="17">
        <f t="shared" si="350"/>
        <v>0</v>
      </c>
      <c r="S5617" s="18">
        <f t="shared" si="351"/>
        <v>1480.97</v>
      </c>
    </row>
    <row r="5618" spans="1:19" x14ac:dyDescent="0.25">
      <c r="A5618" s="7" t="s">
        <v>11552</v>
      </c>
      <c r="B5618" s="7" t="s">
        <v>11553</v>
      </c>
      <c r="C5618" s="7" t="s">
        <v>14</v>
      </c>
      <c r="D5618" s="7" t="s">
        <v>15</v>
      </c>
      <c r="E5618" s="7" t="s">
        <v>7518</v>
      </c>
      <c r="F5618" s="8">
        <v>21</v>
      </c>
      <c r="G5618" s="8">
        <v>247.2</v>
      </c>
      <c r="H5618" s="8">
        <v>247.2</v>
      </c>
      <c r="I5618" s="8">
        <v>50</v>
      </c>
      <c r="J5618" s="8">
        <v>12360.150000000001</v>
      </c>
      <c r="K5618" s="8">
        <v>247.20300000000003</v>
      </c>
      <c r="L5618" s="8">
        <f t="shared" si="348"/>
        <v>42.902999999999992</v>
      </c>
      <c r="M5618" s="8">
        <f t="shared" si="349"/>
        <v>204.30000000000004</v>
      </c>
      <c r="N5618" s="13"/>
      <c r="O5618" s="13"/>
      <c r="P5618" s="8">
        <v>21</v>
      </c>
      <c r="Q5618" s="8">
        <v>247.20300000000003</v>
      </c>
      <c r="R5618" s="17">
        <f t="shared" si="350"/>
        <v>0</v>
      </c>
      <c r="S5618" s="18">
        <f t="shared" si="351"/>
        <v>12360.150000000001</v>
      </c>
    </row>
    <row r="5619" spans="1:19" x14ac:dyDescent="0.25">
      <c r="A5619" s="7" t="s">
        <v>11554</v>
      </c>
      <c r="B5619" s="7" t="s">
        <v>11555</v>
      </c>
      <c r="C5619" s="7" t="s">
        <v>369</v>
      </c>
      <c r="D5619" s="7" t="s">
        <v>370</v>
      </c>
      <c r="E5619" s="7" t="s">
        <v>371</v>
      </c>
      <c r="F5619" s="8">
        <v>21</v>
      </c>
      <c r="G5619" s="8">
        <v>20933</v>
      </c>
      <c r="H5619" s="8">
        <v>20933</v>
      </c>
      <c r="I5619" s="8">
        <v>25</v>
      </c>
      <c r="J5619" s="8">
        <v>523325</v>
      </c>
      <c r="K5619" s="8">
        <v>20933</v>
      </c>
      <c r="L5619" s="8">
        <f t="shared" si="348"/>
        <v>3633</v>
      </c>
      <c r="M5619" s="8">
        <f t="shared" si="349"/>
        <v>17300</v>
      </c>
      <c r="N5619" s="9"/>
      <c r="O5619" s="9"/>
      <c r="P5619" s="8">
        <v>21</v>
      </c>
      <c r="Q5619" s="8">
        <v>20933</v>
      </c>
      <c r="R5619" s="17">
        <f t="shared" si="350"/>
        <v>0</v>
      </c>
      <c r="S5619" s="18">
        <f t="shared" si="351"/>
        <v>523325</v>
      </c>
    </row>
    <row r="5620" spans="1:19" x14ac:dyDescent="0.25">
      <c r="A5620" s="7" t="s">
        <v>11556</v>
      </c>
      <c r="B5620" s="7" t="s">
        <v>11557</v>
      </c>
      <c r="C5620" s="7" t="s">
        <v>14</v>
      </c>
      <c r="D5620" s="7" t="s">
        <v>15</v>
      </c>
      <c r="E5620" s="7" t="s">
        <v>2322</v>
      </c>
      <c r="F5620" s="8">
        <v>21</v>
      </c>
      <c r="G5620" s="8">
        <v>9438</v>
      </c>
      <c r="H5620" s="8">
        <v>9438</v>
      </c>
      <c r="I5620" s="8">
        <v>11</v>
      </c>
      <c r="J5620" s="8">
        <v>103818</v>
      </c>
      <c r="K5620" s="8">
        <v>9438</v>
      </c>
      <c r="L5620" s="8">
        <f t="shared" si="348"/>
        <v>1638</v>
      </c>
      <c r="M5620" s="8">
        <f t="shared" si="349"/>
        <v>7800</v>
      </c>
      <c r="N5620" s="13"/>
      <c r="O5620" s="13"/>
      <c r="P5620" s="8">
        <v>21</v>
      </c>
      <c r="Q5620" s="8">
        <v>9438</v>
      </c>
      <c r="R5620" s="17">
        <f t="shared" si="350"/>
        <v>0</v>
      </c>
      <c r="S5620" s="18">
        <f t="shared" si="351"/>
        <v>103818</v>
      </c>
    </row>
    <row r="5621" spans="1:19" x14ac:dyDescent="0.25">
      <c r="A5621" s="7" t="s">
        <v>11562</v>
      </c>
      <c r="B5621" s="7" t="s">
        <v>11563</v>
      </c>
      <c r="C5621" s="7" t="s">
        <v>7249</v>
      </c>
      <c r="D5621" s="7" t="s">
        <v>7250</v>
      </c>
      <c r="E5621" s="7" t="s">
        <v>7251</v>
      </c>
      <c r="F5621" s="8">
        <v>21</v>
      </c>
      <c r="G5621" s="8">
        <v>39.229999999999997</v>
      </c>
      <c r="H5621" s="8">
        <v>39.229999999999997</v>
      </c>
      <c r="I5621" s="8">
        <v>192</v>
      </c>
      <c r="J5621" s="8">
        <v>7532.49</v>
      </c>
      <c r="K5621" s="8">
        <v>39.231718749999999</v>
      </c>
      <c r="L5621" s="8">
        <f t="shared" si="348"/>
        <v>6.8088106921487608</v>
      </c>
      <c r="M5621" s="8">
        <f t="shared" si="349"/>
        <v>32.422908057851238</v>
      </c>
      <c r="N5621" s="9"/>
      <c r="O5621" s="9"/>
      <c r="P5621" s="8">
        <v>21</v>
      </c>
      <c r="Q5621" s="8">
        <v>39.231718749999999</v>
      </c>
      <c r="R5621" s="17">
        <f t="shared" si="350"/>
        <v>0</v>
      </c>
      <c r="S5621" s="18">
        <f t="shared" si="351"/>
        <v>7532.49</v>
      </c>
    </row>
    <row r="5622" spans="1:19" x14ac:dyDescent="0.25">
      <c r="A5622" s="7" t="s">
        <v>11566</v>
      </c>
      <c r="B5622" s="7" t="s">
        <v>11567</v>
      </c>
      <c r="C5622" s="7" t="s">
        <v>7400</v>
      </c>
      <c r="D5622" s="7" t="s">
        <v>7401</v>
      </c>
      <c r="E5622" s="7" t="s">
        <v>7402</v>
      </c>
      <c r="F5622" s="8">
        <v>21</v>
      </c>
      <c r="G5622" s="8">
        <v>23.39</v>
      </c>
      <c r="H5622" s="8">
        <v>23.39</v>
      </c>
      <c r="I5622" s="8">
        <v>200</v>
      </c>
      <c r="J5622" s="8">
        <v>4678.4399999999996</v>
      </c>
      <c r="K5622" s="8">
        <v>23.392199999999999</v>
      </c>
      <c r="L5622" s="8">
        <f t="shared" si="348"/>
        <v>4.0598033057851239</v>
      </c>
      <c r="M5622" s="8">
        <f t="shared" si="349"/>
        <v>19.332396694214875</v>
      </c>
      <c r="N5622" s="13"/>
      <c r="O5622" s="13"/>
      <c r="P5622" s="8">
        <v>21</v>
      </c>
      <c r="Q5622" s="8">
        <v>23.392199999999999</v>
      </c>
      <c r="R5622" s="17">
        <f t="shared" si="350"/>
        <v>0</v>
      </c>
      <c r="S5622" s="18">
        <f t="shared" si="351"/>
        <v>4678.4399999999996</v>
      </c>
    </row>
    <row r="5623" spans="1:19" x14ac:dyDescent="0.25">
      <c r="A5623" s="7" t="s">
        <v>11568</v>
      </c>
      <c r="B5623" s="7" t="s">
        <v>11569</v>
      </c>
      <c r="C5623" s="7" t="s">
        <v>7400</v>
      </c>
      <c r="D5623" s="7" t="s">
        <v>7401</v>
      </c>
      <c r="E5623" s="7" t="s">
        <v>7402</v>
      </c>
      <c r="F5623" s="8">
        <v>21</v>
      </c>
      <c r="G5623" s="8">
        <v>23.39</v>
      </c>
      <c r="H5623" s="8">
        <v>23.39</v>
      </c>
      <c r="I5623" s="8">
        <v>150</v>
      </c>
      <c r="J5623" s="8">
        <v>3508.83</v>
      </c>
      <c r="K5623" s="8">
        <v>23.392199999999999</v>
      </c>
      <c r="L5623" s="8">
        <f t="shared" si="348"/>
        <v>4.0598033057851239</v>
      </c>
      <c r="M5623" s="8">
        <f t="shared" si="349"/>
        <v>19.332396694214875</v>
      </c>
      <c r="N5623" s="14">
        <v>21</v>
      </c>
      <c r="O5623" s="14">
        <v>23.392199999999999</v>
      </c>
      <c r="P5623" s="8">
        <v>21</v>
      </c>
      <c r="Q5623" s="8">
        <v>23.392199999999999</v>
      </c>
      <c r="R5623" s="17">
        <f t="shared" si="350"/>
        <v>3508.83</v>
      </c>
      <c r="S5623" s="18">
        <f t="shared" si="351"/>
        <v>3508.83</v>
      </c>
    </row>
    <row r="5624" spans="1:19" x14ac:dyDescent="0.25">
      <c r="A5624" s="7" t="s">
        <v>11570</v>
      </c>
      <c r="B5624" s="7" t="s">
        <v>11571</v>
      </c>
      <c r="C5624" s="7" t="s">
        <v>7400</v>
      </c>
      <c r="D5624" s="7" t="s">
        <v>7401</v>
      </c>
      <c r="E5624" s="7" t="s">
        <v>7402</v>
      </c>
      <c r="F5624" s="8">
        <v>21</v>
      </c>
      <c r="G5624" s="8">
        <v>1519.31</v>
      </c>
      <c r="H5624" s="8">
        <v>1519.31</v>
      </c>
      <c r="I5624" s="8">
        <v>3</v>
      </c>
      <c r="J5624" s="8">
        <v>4557.9399999999996</v>
      </c>
      <c r="K5624" s="8">
        <v>1519.3133333333333</v>
      </c>
      <c r="L5624" s="8">
        <f t="shared" si="348"/>
        <v>263.682479338843</v>
      </c>
      <c r="M5624" s="8">
        <f t="shared" si="349"/>
        <v>1255.6308539944903</v>
      </c>
      <c r="N5624" s="8">
        <v>21</v>
      </c>
      <c r="O5624" s="8">
        <v>1519.3133333333333</v>
      </c>
      <c r="P5624" s="8">
        <v>21</v>
      </c>
      <c r="Q5624" s="8">
        <v>1519.3133333333333</v>
      </c>
      <c r="R5624" s="17">
        <f t="shared" si="350"/>
        <v>4557.9399999999996</v>
      </c>
      <c r="S5624" s="18">
        <f t="shared" si="351"/>
        <v>4557.9399999999996</v>
      </c>
    </row>
    <row r="5625" spans="1:19" x14ac:dyDescent="0.25">
      <c r="A5625" s="7" t="s">
        <v>11572</v>
      </c>
      <c r="B5625" s="7" t="s">
        <v>11573</v>
      </c>
      <c r="C5625" s="7" t="s">
        <v>37</v>
      </c>
      <c r="D5625" s="7" t="s">
        <v>38</v>
      </c>
      <c r="E5625" s="7" t="s">
        <v>39</v>
      </c>
      <c r="F5625" s="8">
        <v>15</v>
      </c>
      <c r="G5625" s="8">
        <v>16754.669999999998</v>
      </c>
      <c r="H5625" s="8">
        <v>16754.669999999998</v>
      </c>
      <c r="I5625" s="8">
        <v>1</v>
      </c>
      <c r="J5625" s="8">
        <v>16754.669999999998</v>
      </c>
      <c r="K5625" s="8">
        <v>16754.669999999998</v>
      </c>
      <c r="L5625" s="8">
        <f t="shared" si="348"/>
        <v>2185.3917391304331</v>
      </c>
      <c r="M5625" s="8">
        <f t="shared" si="349"/>
        <v>14569.278260869565</v>
      </c>
      <c r="N5625" s="9"/>
      <c r="O5625" s="9"/>
      <c r="P5625" s="8">
        <v>15</v>
      </c>
      <c r="Q5625" s="8">
        <v>16754.669999999998</v>
      </c>
      <c r="R5625" s="17">
        <f t="shared" si="350"/>
        <v>0</v>
      </c>
      <c r="S5625" s="18">
        <f t="shared" si="351"/>
        <v>16754.669999999998</v>
      </c>
    </row>
    <row r="5626" spans="1:19" x14ac:dyDescent="0.25">
      <c r="A5626" s="7" t="s">
        <v>11576</v>
      </c>
      <c r="B5626" s="7" t="s">
        <v>11577</v>
      </c>
      <c r="C5626" s="7" t="s">
        <v>37</v>
      </c>
      <c r="D5626" s="7" t="s">
        <v>38</v>
      </c>
      <c r="E5626" s="7" t="s">
        <v>39</v>
      </c>
      <c r="F5626" s="8">
        <v>15</v>
      </c>
      <c r="G5626" s="8">
        <v>1505.35</v>
      </c>
      <c r="H5626" s="8">
        <v>1505.35</v>
      </c>
      <c r="I5626" s="8">
        <v>7</v>
      </c>
      <c r="J5626" s="8">
        <v>10537.45</v>
      </c>
      <c r="K5626" s="8">
        <v>1505.3500000000001</v>
      </c>
      <c r="L5626" s="8">
        <f t="shared" si="348"/>
        <v>196.34999999999991</v>
      </c>
      <c r="M5626" s="8">
        <f t="shared" si="349"/>
        <v>1309.0000000000002</v>
      </c>
      <c r="N5626" s="14">
        <v>12</v>
      </c>
      <c r="O5626" s="14">
        <v>1466.08</v>
      </c>
      <c r="P5626" s="8">
        <v>15</v>
      </c>
      <c r="Q5626" s="8">
        <v>1505.35</v>
      </c>
      <c r="R5626" s="17">
        <f t="shared" si="350"/>
        <v>10262.56</v>
      </c>
      <c r="S5626" s="18">
        <f t="shared" si="351"/>
        <v>10537.45</v>
      </c>
    </row>
    <row r="5627" spans="1:19" x14ac:dyDescent="0.25">
      <c r="A5627" s="7" t="s">
        <v>11578</v>
      </c>
      <c r="B5627" s="7" t="s">
        <v>11579</v>
      </c>
      <c r="C5627" s="7" t="s">
        <v>14</v>
      </c>
      <c r="D5627" s="7" t="s">
        <v>15</v>
      </c>
      <c r="E5627" s="7" t="s">
        <v>2322</v>
      </c>
      <c r="F5627" s="8">
        <v>21</v>
      </c>
      <c r="G5627" s="8">
        <v>1.47</v>
      </c>
      <c r="H5627" s="8">
        <v>1.47</v>
      </c>
      <c r="I5627" s="8">
        <v>5000</v>
      </c>
      <c r="J5627" s="8">
        <v>7362.85</v>
      </c>
      <c r="K5627" s="8">
        <v>1.4725700000000002</v>
      </c>
      <c r="L5627" s="8">
        <f t="shared" si="348"/>
        <v>0.25557000000000007</v>
      </c>
      <c r="M5627" s="8">
        <f t="shared" si="349"/>
        <v>1.2170000000000001</v>
      </c>
      <c r="N5627" s="9"/>
      <c r="O5627" s="9"/>
      <c r="P5627" s="8">
        <v>21</v>
      </c>
      <c r="Q5627" s="8">
        <v>1.4725699999999999</v>
      </c>
      <c r="R5627" s="17">
        <f t="shared" si="350"/>
        <v>0</v>
      </c>
      <c r="S5627" s="18">
        <f t="shared" si="351"/>
        <v>7362.85</v>
      </c>
    </row>
    <row r="5628" spans="1:19" x14ac:dyDescent="0.25">
      <c r="A5628" s="7" t="s">
        <v>11580</v>
      </c>
      <c r="B5628" s="7" t="s">
        <v>11581</v>
      </c>
      <c r="C5628" s="7" t="s">
        <v>14</v>
      </c>
      <c r="D5628" s="7" t="s">
        <v>15</v>
      </c>
      <c r="E5628" s="7" t="s">
        <v>2322</v>
      </c>
      <c r="F5628" s="8">
        <v>21</v>
      </c>
      <c r="G5628" s="8">
        <v>18.149999999999999</v>
      </c>
      <c r="H5628" s="8">
        <v>18.149999999999999</v>
      </c>
      <c r="I5628" s="8">
        <v>2000</v>
      </c>
      <c r="J5628" s="8">
        <v>36300</v>
      </c>
      <c r="K5628" s="8">
        <v>18.149999999999999</v>
      </c>
      <c r="L5628" s="8">
        <f t="shared" si="348"/>
        <v>3.1499999999999986</v>
      </c>
      <c r="M5628" s="8">
        <f t="shared" si="349"/>
        <v>15</v>
      </c>
      <c r="N5628" s="9"/>
      <c r="O5628" s="9"/>
      <c r="P5628" s="8">
        <v>21</v>
      </c>
      <c r="Q5628" s="8">
        <v>18.149999999999999</v>
      </c>
      <c r="R5628" s="17">
        <f t="shared" si="350"/>
        <v>0</v>
      </c>
      <c r="S5628" s="18">
        <f t="shared" si="351"/>
        <v>36300</v>
      </c>
    </row>
    <row r="5629" spans="1:19" x14ac:dyDescent="0.25">
      <c r="A5629" s="7" t="s">
        <v>11584</v>
      </c>
      <c r="B5629" s="7" t="s">
        <v>11585</v>
      </c>
      <c r="C5629" s="7" t="s">
        <v>14</v>
      </c>
      <c r="D5629" s="7" t="s">
        <v>15</v>
      </c>
      <c r="E5629" s="7" t="s">
        <v>7518</v>
      </c>
      <c r="F5629" s="8">
        <v>21</v>
      </c>
      <c r="G5629" s="8">
        <v>1318.78</v>
      </c>
      <c r="H5629" s="8">
        <v>1318.78</v>
      </c>
      <c r="I5629" s="8">
        <v>30</v>
      </c>
      <c r="J5629" s="8">
        <v>39563.370000000003</v>
      </c>
      <c r="K5629" s="8">
        <v>1318.779</v>
      </c>
      <c r="L5629" s="8">
        <f t="shared" si="348"/>
        <v>228.87899999999991</v>
      </c>
      <c r="M5629" s="8">
        <f t="shared" si="349"/>
        <v>1089.9000000000001</v>
      </c>
      <c r="N5629" s="9"/>
      <c r="O5629" s="9"/>
      <c r="P5629" s="8">
        <v>21</v>
      </c>
      <c r="Q5629" s="8">
        <v>1318.779</v>
      </c>
      <c r="R5629" s="17">
        <f t="shared" si="350"/>
        <v>0</v>
      </c>
      <c r="S5629" s="18">
        <f t="shared" si="351"/>
        <v>39563.370000000003</v>
      </c>
    </row>
    <row r="5630" spans="1:19" x14ac:dyDescent="0.25">
      <c r="A5630" s="7" t="s">
        <v>11586</v>
      </c>
      <c r="B5630" s="7" t="s">
        <v>11587</v>
      </c>
      <c r="C5630" s="7" t="s">
        <v>7400</v>
      </c>
      <c r="D5630" s="7" t="s">
        <v>7401</v>
      </c>
      <c r="E5630" s="7" t="s">
        <v>7402</v>
      </c>
      <c r="F5630" s="8">
        <v>21</v>
      </c>
      <c r="G5630" s="8">
        <v>208</v>
      </c>
      <c r="H5630" s="8">
        <v>208</v>
      </c>
      <c r="I5630" s="8">
        <v>30</v>
      </c>
      <c r="J5630" s="8">
        <v>6239.97</v>
      </c>
      <c r="K5630" s="8">
        <v>207.999</v>
      </c>
      <c r="L5630" s="8">
        <f t="shared" si="348"/>
        <v>36.09899999999999</v>
      </c>
      <c r="M5630" s="8">
        <f t="shared" si="349"/>
        <v>171.9</v>
      </c>
      <c r="N5630" s="13"/>
      <c r="O5630" s="13"/>
      <c r="P5630" s="8">
        <v>21</v>
      </c>
      <c r="Q5630" s="8">
        <v>207.999</v>
      </c>
      <c r="R5630" s="17">
        <f t="shared" si="350"/>
        <v>0</v>
      </c>
      <c r="S5630" s="18">
        <f t="shared" si="351"/>
        <v>6239.97</v>
      </c>
    </row>
    <row r="5631" spans="1:19" x14ac:dyDescent="0.25">
      <c r="A5631" s="7" t="s">
        <v>11590</v>
      </c>
      <c r="B5631" s="7" t="s">
        <v>11591</v>
      </c>
      <c r="C5631" s="7" t="s">
        <v>37</v>
      </c>
      <c r="D5631" s="7" t="s">
        <v>38</v>
      </c>
      <c r="E5631" s="7" t="s">
        <v>39</v>
      </c>
      <c r="F5631" s="8">
        <v>15</v>
      </c>
      <c r="G5631" s="8">
        <v>8168.45</v>
      </c>
      <c r="H5631" s="8">
        <v>8168.45</v>
      </c>
      <c r="I5631" s="8">
        <v>2</v>
      </c>
      <c r="J5631" s="8">
        <v>16336.9</v>
      </c>
      <c r="K5631" s="8">
        <v>8168.45</v>
      </c>
      <c r="L5631" s="8">
        <f t="shared" si="348"/>
        <v>1065.4499999999998</v>
      </c>
      <c r="M5631" s="8">
        <f t="shared" si="349"/>
        <v>7103</v>
      </c>
      <c r="N5631" s="9"/>
      <c r="O5631" s="9"/>
      <c r="P5631" s="8">
        <v>15</v>
      </c>
      <c r="Q5631" s="8">
        <v>8168.45</v>
      </c>
      <c r="R5631" s="17">
        <f t="shared" si="350"/>
        <v>0</v>
      </c>
      <c r="S5631" s="18">
        <f t="shared" si="351"/>
        <v>16336.9</v>
      </c>
    </row>
    <row r="5632" spans="1:19" x14ac:dyDescent="0.25">
      <c r="A5632" s="7" t="s">
        <v>11592</v>
      </c>
      <c r="B5632" s="7" t="s">
        <v>11593</v>
      </c>
      <c r="C5632" s="7" t="s">
        <v>7205</v>
      </c>
      <c r="D5632" s="7" t="s">
        <v>7206</v>
      </c>
      <c r="E5632" s="7" t="s">
        <v>7440</v>
      </c>
      <c r="F5632" s="8">
        <v>15</v>
      </c>
      <c r="G5632" s="8">
        <v>879.04</v>
      </c>
      <c r="H5632" s="8">
        <v>879.04</v>
      </c>
      <c r="I5632" s="8">
        <v>5</v>
      </c>
      <c r="J5632" s="8">
        <v>4395.21</v>
      </c>
      <c r="K5632" s="8">
        <v>879.04200000000003</v>
      </c>
      <c r="L5632" s="8">
        <f t="shared" si="348"/>
        <v>114.65765217391299</v>
      </c>
      <c r="M5632" s="8">
        <f t="shared" si="349"/>
        <v>764.38434782608704</v>
      </c>
      <c r="N5632" s="9"/>
      <c r="O5632" s="9"/>
      <c r="P5632" s="8">
        <v>15</v>
      </c>
      <c r="Q5632" s="8">
        <v>879.04200000000003</v>
      </c>
      <c r="R5632" s="17">
        <f t="shared" si="350"/>
        <v>0</v>
      </c>
      <c r="S5632" s="18">
        <f t="shared" si="351"/>
        <v>4395.21</v>
      </c>
    </row>
    <row r="5633" spans="1:19" x14ac:dyDescent="0.25">
      <c r="A5633" s="7" t="s">
        <v>11594</v>
      </c>
      <c r="B5633" s="7" t="s">
        <v>11595</v>
      </c>
      <c r="C5633" s="7" t="s">
        <v>37</v>
      </c>
      <c r="D5633" s="7" t="s">
        <v>38</v>
      </c>
      <c r="E5633" s="7" t="s">
        <v>39</v>
      </c>
      <c r="F5633" s="8">
        <v>15</v>
      </c>
      <c r="G5633" s="8">
        <v>905.05</v>
      </c>
      <c r="H5633" s="8">
        <v>905.05</v>
      </c>
      <c r="I5633" s="8">
        <v>2</v>
      </c>
      <c r="J5633" s="8">
        <v>1810.1</v>
      </c>
      <c r="K5633" s="8">
        <v>905.05</v>
      </c>
      <c r="L5633" s="8">
        <f t="shared" si="348"/>
        <v>118.04999999999995</v>
      </c>
      <c r="M5633" s="8">
        <f t="shared" si="349"/>
        <v>787</v>
      </c>
      <c r="N5633" s="13"/>
      <c r="O5633" s="13"/>
      <c r="P5633" s="8">
        <v>15</v>
      </c>
      <c r="Q5633" s="8">
        <v>905.05</v>
      </c>
      <c r="R5633" s="17">
        <f t="shared" si="350"/>
        <v>0</v>
      </c>
      <c r="S5633" s="18">
        <f t="shared" si="351"/>
        <v>1810.1</v>
      </c>
    </row>
    <row r="5634" spans="1:19" x14ac:dyDescent="0.25">
      <c r="A5634" s="7" t="s">
        <v>11596</v>
      </c>
      <c r="B5634" s="7" t="s">
        <v>11597</v>
      </c>
      <c r="C5634" s="7" t="s">
        <v>37</v>
      </c>
      <c r="D5634" s="7" t="s">
        <v>38</v>
      </c>
      <c r="E5634" s="7" t="s">
        <v>39</v>
      </c>
      <c r="F5634" s="8">
        <v>15</v>
      </c>
      <c r="G5634" s="8">
        <v>727.95</v>
      </c>
      <c r="H5634" s="8">
        <v>727.95</v>
      </c>
      <c r="I5634" s="8">
        <v>4</v>
      </c>
      <c r="J5634" s="8">
        <v>2911.8</v>
      </c>
      <c r="K5634" s="8">
        <v>727.95</v>
      </c>
      <c r="L5634" s="8">
        <f t="shared" ref="L5634:L5697" si="352">K5634-M5634</f>
        <v>94.949999999999932</v>
      </c>
      <c r="M5634" s="8">
        <f t="shared" ref="M5634:M5697" si="353">K5634/((100+F5634)/100)</f>
        <v>633.00000000000011</v>
      </c>
      <c r="N5634" s="9"/>
      <c r="O5634" s="9"/>
      <c r="P5634" s="8">
        <v>15</v>
      </c>
      <c r="Q5634" s="8">
        <v>727.95</v>
      </c>
      <c r="R5634" s="17">
        <f t="shared" ref="R5634:R5697" si="354">I5634*O5634</f>
        <v>0</v>
      </c>
      <c r="S5634" s="18">
        <f t="shared" si="351"/>
        <v>2911.8</v>
      </c>
    </row>
    <row r="5635" spans="1:19" x14ac:dyDescent="0.25">
      <c r="A5635" s="7" t="s">
        <v>11598</v>
      </c>
      <c r="B5635" s="7" t="s">
        <v>11599</v>
      </c>
      <c r="C5635" s="7" t="s">
        <v>37</v>
      </c>
      <c r="D5635" s="7" t="s">
        <v>38</v>
      </c>
      <c r="E5635" s="7" t="s">
        <v>39</v>
      </c>
      <c r="F5635" s="8">
        <v>15</v>
      </c>
      <c r="G5635" s="8">
        <v>282.89999999999998</v>
      </c>
      <c r="H5635" s="8">
        <v>416.3</v>
      </c>
      <c r="I5635" s="8">
        <v>4</v>
      </c>
      <c r="J5635" s="8">
        <v>1131.5999999999999</v>
      </c>
      <c r="K5635" s="8">
        <v>282.89999999999998</v>
      </c>
      <c r="L5635" s="8">
        <f t="shared" si="352"/>
        <v>36.899999999999977</v>
      </c>
      <c r="M5635" s="8">
        <f t="shared" si="353"/>
        <v>246</v>
      </c>
      <c r="N5635" s="9"/>
      <c r="O5635" s="9"/>
      <c r="P5635" s="8">
        <v>15</v>
      </c>
      <c r="Q5635" s="8">
        <v>282.89999999999998</v>
      </c>
      <c r="R5635" s="17">
        <f t="shared" si="354"/>
        <v>0</v>
      </c>
      <c r="S5635" s="18">
        <f t="shared" ref="S5635:S5698" si="355">J5635</f>
        <v>1131.5999999999999</v>
      </c>
    </row>
    <row r="5636" spans="1:19" x14ac:dyDescent="0.25">
      <c r="A5636" s="7" t="s">
        <v>11600</v>
      </c>
      <c r="B5636" s="7" t="s">
        <v>11601</v>
      </c>
      <c r="C5636" s="7" t="s">
        <v>7375</v>
      </c>
      <c r="D5636" s="7" t="s">
        <v>7376</v>
      </c>
      <c r="E5636" s="7" t="s">
        <v>7377</v>
      </c>
      <c r="F5636" s="8">
        <v>15</v>
      </c>
      <c r="G5636" s="8">
        <v>542.63</v>
      </c>
      <c r="H5636" s="8">
        <v>542.63</v>
      </c>
      <c r="I5636" s="8">
        <v>36</v>
      </c>
      <c r="J5636" s="8">
        <v>19534.5</v>
      </c>
      <c r="K5636" s="8">
        <v>542.625</v>
      </c>
      <c r="L5636" s="8">
        <f t="shared" si="352"/>
        <v>70.777173913043441</v>
      </c>
      <c r="M5636" s="8">
        <f t="shared" si="353"/>
        <v>471.84782608695656</v>
      </c>
      <c r="N5636" s="13"/>
      <c r="O5636" s="13"/>
      <c r="P5636" s="8">
        <v>15</v>
      </c>
      <c r="Q5636" s="8">
        <v>542.625</v>
      </c>
      <c r="R5636" s="17">
        <f t="shared" si="354"/>
        <v>0</v>
      </c>
      <c r="S5636" s="18">
        <f t="shared" si="355"/>
        <v>19534.5</v>
      </c>
    </row>
    <row r="5637" spans="1:19" x14ac:dyDescent="0.25">
      <c r="A5637" s="7" t="s">
        <v>11602</v>
      </c>
      <c r="B5637" s="7" t="s">
        <v>11603</v>
      </c>
      <c r="C5637" s="7" t="s">
        <v>37</v>
      </c>
      <c r="D5637" s="7" t="s">
        <v>38</v>
      </c>
      <c r="E5637" s="7" t="s">
        <v>39</v>
      </c>
      <c r="F5637" s="8">
        <v>15</v>
      </c>
      <c r="G5637" s="8">
        <v>6061.65</v>
      </c>
      <c r="H5637" s="8">
        <v>6061.65</v>
      </c>
      <c r="I5637" s="8">
        <v>3</v>
      </c>
      <c r="J5637" s="8">
        <v>18184.949999999997</v>
      </c>
      <c r="K5637" s="8">
        <v>6061.6499999999987</v>
      </c>
      <c r="L5637" s="8">
        <f t="shared" si="352"/>
        <v>790.64999999999964</v>
      </c>
      <c r="M5637" s="8">
        <f t="shared" si="353"/>
        <v>5270.9999999999991</v>
      </c>
      <c r="N5637" s="9"/>
      <c r="O5637" s="9"/>
      <c r="P5637" s="8">
        <v>15</v>
      </c>
      <c r="Q5637" s="8">
        <v>6061.65</v>
      </c>
      <c r="R5637" s="17">
        <f t="shared" si="354"/>
        <v>0</v>
      </c>
      <c r="S5637" s="18">
        <f t="shared" si="355"/>
        <v>18184.949999999997</v>
      </c>
    </row>
    <row r="5638" spans="1:19" x14ac:dyDescent="0.25">
      <c r="A5638" s="7" t="s">
        <v>11604</v>
      </c>
      <c r="B5638" s="7" t="s">
        <v>11605</v>
      </c>
      <c r="C5638" s="7" t="s">
        <v>37</v>
      </c>
      <c r="D5638" s="7" t="s">
        <v>38</v>
      </c>
      <c r="E5638" s="7" t="s">
        <v>39</v>
      </c>
      <c r="F5638" s="8">
        <v>15</v>
      </c>
      <c r="G5638" s="8">
        <v>6061.65</v>
      </c>
      <c r="H5638" s="8">
        <v>6061.65</v>
      </c>
      <c r="I5638" s="8">
        <v>2</v>
      </c>
      <c r="J5638" s="8">
        <v>12123.3</v>
      </c>
      <c r="K5638" s="8">
        <v>6061.65</v>
      </c>
      <c r="L5638" s="8">
        <f t="shared" si="352"/>
        <v>790.64999999999964</v>
      </c>
      <c r="M5638" s="8">
        <f t="shared" si="353"/>
        <v>5271</v>
      </c>
      <c r="N5638" s="9"/>
      <c r="O5638" s="9"/>
      <c r="P5638" s="8">
        <v>15</v>
      </c>
      <c r="Q5638" s="8">
        <v>6061.65</v>
      </c>
      <c r="R5638" s="17">
        <f t="shared" si="354"/>
        <v>0</v>
      </c>
      <c r="S5638" s="18">
        <f t="shared" si="355"/>
        <v>12123.3</v>
      </c>
    </row>
    <row r="5639" spans="1:19" x14ac:dyDescent="0.25">
      <c r="A5639" s="7" t="s">
        <v>11612</v>
      </c>
      <c r="B5639" s="7" t="s">
        <v>11613</v>
      </c>
      <c r="C5639" s="7" t="s">
        <v>37</v>
      </c>
      <c r="D5639" s="7" t="s">
        <v>38</v>
      </c>
      <c r="E5639" s="7" t="s">
        <v>39</v>
      </c>
      <c r="F5639" s="8">
        <v>15</v>
      </c>
      <c r="G5639" s="8">
        <v>243.8</v>
      </c>
      <c r="H5639" s="8">
        <v>243.8</v>
      </c>
      <c r="I5639" s="8">
        <v>20</v>
      </c>
      <c r="J5639" s="8">
        <v>4876.0000000000009</v>
      </c>
      <c r="K5639" s="8">
        <v>243.80000000000004</v>
      </c>
      <c r="L5639" s="8">
        <f t="shared" si="352"/>
        <v>31.799999999999983</v>
      </c>
      <c r="M5639" s="8">
        <f t="shared" si="353"/>
        <v>212.00000000000006</v>
      </c>
      <c r="N5639" s="9"/>
      <c r="O5639" s="9"/>
      <c r="P5639" s="8">
        <v>15</v>
      </c>
      <c r="Q5639" s="8">
        <v>243.79999999999998</v>
      </c>
      <c r="R5639" s="17">
        <f t="shared" si="354"/>
        <v>0</v>
      </c>
      <c r="S5639" s="18">
        <f t="shared" si="355"/>
        <v>4876.0000000000009</v>
      </c>
    </row>
    <row r="5640" spans="1:19" x14ac:dyDescent="0.25">
      <c r="A5640" s="7" t="s">
        <v>11616</v>
      </c>
      <c r="B5640" s="7" t="s">
        <v>11617</v>
      </c>
      <c r="C5640" s="7" t="s">
        <v>7375</v>
      </c>
      <c r="D5640" s="7" t="s">
        <v>7376</v>
      </c>
      <c r="E5640" s="7" t="s">
        <v>7377</v>
      </c>
      <c r="F5640" s="8">
        <v>15</v>
      </c>
      <c r="G5640" s="8">
        <v>96.93</v>
      </c>
      <c r="H5640" s="8">
        <v>96.93</v>
      </c>
      <c r="I5640" s="8">
        <v>36</v>
      </c>
      <c r="J5640" s="8">
        <v>3489.52</v>
      </c>
      <c r="K5640" s="8">
        <v>96.931111111111107</v>
      </c>
      <c r="L5640" s="8">
        <f t="shared" si="352"/>
        <v>12.64318840579709</v>
      </c>
      <c r="M5640" s="8">
        <f t="shared" si="353"/>
        <v>84.287922705314017</v>
      </c>
      <c r="N5640" s="9"/>
      <c r="O5640" s="9"/>
      <c r="P5640" s="8">
        <v>15</v>
      </c>
      <c r="Q5640" s="8">
        <v>96.931111111111107</v>
      </c>
      <c r="R5640" s="17">
        <f t="shared" si="354"/>
        <v>0</v>
      </c>
      <c r="S5640" s="18">
        <f t="shared" si="355"/>
        <v>3489.52</v>
      </c>
    </row>
    <row r="5641" spans="1:19" x14ac:dyDescent="0.25">
      <c r="A5641" s="7" t="s">
        <v>11618</v>
      </c>
      <c r="B5641" s="7" t="s">
        <v>11619</v>
      </c>
      <c r="C5641" s="7" t="s">
        <v>14</v>
      </c>
      <c r="D5641" s="7" t="s">
        <v>15</v>
      </c>
      <c r="E5641" s="7" t="s">
        <v>2322</v>
      </c>
      <c r="F5641" s="8">
        <v>21</v>
      </c>
      <c r="G5641" s="8">
        <v>7213.34</v>
      </c>
      <c r="H5641" s="8">
        <v>7213.34</v>
      </c>
      <c r="I5641" s="8">
        <v>3</v>
      </c>
      <c r="J5641" s="8">
        <v>21640.02</v>
      </c>
      <c r="K5641" s="8">
        <v>7213.34</v>
      </c>
      <c r="L5641" s="8">
        <f t="shared" si="352"/>
        <v>1251.9019834710743</v>
      </c>
      <c r="M5641" s="8">
        <f t="shared" si="353"/>
        <v>5961.4380165289258</v>
      </c>
      <c r="N5641" s="9"/>
      <c r="O5641" s="9"/>
      <c r="P5641" s="8">
        <v>21</v>
      </c>
      <c r="Q5641" s="8">
        <v>7213.34</v>
      </c>
      <c r="R5641" s="17">
        <f t="shared" si="354"/>
        <v>0</v>
      </c>
      <c r="S5641" s="18">
        <f t="shared" si="355"/>
        <v>21640.02</v>
      </c>
    </row>
    <row r="5642" spans="1:19" x14ac:dyDescent="0.25">
      <c r="A5642" s="7" t="s">
        <v>11622</v>
      </c>
      <c r="B5642" s="7" t="s">
        <v>11623</v>
      </c>
      <c r="C5642" s="7" t="s">
        <v>14</v>
      </c>
      <c r="D5642" s="7" t="s">
        <v>15</v>
      </c>
      <c r="E5642" s="7" t="s">
        <v>2322</v>
      </c>
      <c r="F5642" s="8">
        <v>21</v>
      </c>
      <c r="G5642" s="8">
        <v>38.24</v>
      </c>
      <c r="H5642" s="8">
        <v>38.24</v>
      </c>
      <c r="I5642" s="8">
        <v>750</v>
      </c>
      <c r="J5642" s="8">
        <v>28677</v>
      </c>
      <c r="K5642" s="8">
        <v>38.235999999999997</v>
      </c>
      <c r="L5642" s="8">
        <f t="shared" si="352"/>
        <v>6.6359999999999992</v>
      </c>
      <c r="M5642" s="8">
        <f t="shared" si="353"/>
        <v>31.599999999999998</v>
      </c>
      <c r="N5642" s="9"/>
      <c r="O5642" s="9"/>
      <c r="P5642" s="8">
        <v>21</v>
      </c>
      <c r="Q5642" s="8">
        <v>38.235999999999997</v>
      </c>
      <c r="R5642" s="17">
        <f t="shared" si="354"/>
        <v>0</v>
      </c>
      <c r="S5642" s="18">
        <f t="shared" si="355"/>
        <v>28677</v>
      </c>
    </row>
    <row r="5643" spans="1:19" x14ac:dyDescent="0.25">
      <c r="A5643" s="7" t="s">
        <v>11626</v>
      </c>
      <c r="B5643" s="7" t="s">
        <v>11627</v>
      </c>
      <c r="C5643" s="7" t="s">
        <v>14</v>
      </c>
      <c r="D5643" s="7" t="s">
        <v>15</v>
      </c>
      <c r="E5643" s="7" t="s">
        <v>7807</v>
      </c>
      <c r="F5643" s="8">
        <v>21</v>
      </c>
      <c r="G5643" s="8">
        <v>18.149999999999999</v>
      </c>
      <c r="H5643" s="8">
        <v>18.149999999999999</v>
      </c>
      <c r="I5643" s="8">
        <v>2680</v>
      </c>
      <c r="J5643" s="8">
        <v>48642</v>
      </c>
      <c r="K5643" s="8">
        <v>18.149999999999999</v>
      </c>
      <c r="L5643" s="8">
        <f t="shared" si="352"/>
        <v>3.1499999999999986</v>
      </c>
      <c r="M5643" s="8">
        <f t="shared" si="353"/>
        <v>15</v>
      </c>
      <c r="N5643" s="14">
        <v>12</v>
      </c>
      <c r="O5643" s="14">
        <v>16.8</v>
      </c>
      <c r="P5643" s="8">
        <v>21</v>
      </c>
      <c r="Q5643" s="8">
        <v>18.149999999999999</v>
      </c>
      <c r="R5643" s="17">
        <f t="shared" si="354"/>
        <v>45024</v>
      </c>
      <c r="S5643" s="18">
        <f t="shared" si="355"/>
        <v>48642</v>
      </c>
    </row>
    <row r="5644" spans="1:19" x14ac:dyDescent="0.25">
      <c r="A5644" s="7" t="s">
        <v>11628</v>
      </c>
      <c r="B5644" s="7" t="s">
        <v>11629</v>
      </c>
      <c r="C5644" s="7" t="s">
        <v>37</v>
      </c>
      <c r="D5644" s="7" t="s">
        <v>38</v>
      </c>
      <c r="E5644" s="7" t="s">
        <v>39</v>
      </c>
      <c r="F5644" s="8">
        <v>15</v>
      </c>
      <c r="G5644" s="8">
        <v>1505.35</v>
      </c>
      <c r="H5644" s="8">
        <v>1505.35</v>
      </c>
      <c r="I5644" s="8">
        <v>4</v>
      </c>
      <c r="J5644" s="8">
        <v>6021.4</v>
      </c>
      <c r="K5644" s="8">
        <v>1505.35</v>
      </c>
      <c r="L5644" s="8">
        <f t="shared" si="352"/>
        <v>196.34999999999991</v>
      </c>
      <c r="M5644" s="8">
        <f t="shared" si="353"/>
        <v>1309</v>
      </c>
      <c r="N5644" s="14">
        <v>12</v>
      </c>
      <c r="O5644" s="14">
        <v>1466.08</v>
      </c>
      <c r="P5644" s="8">
        <v>15</v>
      </c>
      <c r="Q5644" s="8">
        <v>1505.35</v>
      </c>
      <c r="R5644" s="17">
        <f t="shared" si="354"/>
        <v>5864.32</v>
      </c>
      <c r="S5644" s="18">
        <f t="shared" si="355"/>
        <v>6021.4</v>
      </c>
    </row>
    <row r="5645" spans="1:19" x14ac:dyDescent="0.25">
      <c r="A5645" s="7" t="s">
        <v>11630</v>
      </c>
      <c r="B5645" s="7" t="s">
        <v>11631</v>
      </c>
      <c r="C5645" s="7" t="s">
        <v>14</v>
      </c>
      <c r="D5645" s="7" t="s">
        <v>15</v>
      </c>
      <c r="E5645" s="7" t="s">
        <v>7763</v>
      </c>
      <c r="F5645" s="8">
        <v>21</v>
      </c>
      <c r="G5645" s="8">
        <v>18.68</v>
      </c>
      <c r="H5645" s="8">
        <v>18.68</v>
      </c>
      <c r="I5645" s="8">
        <v>1200</v>
      </c>
      <c r="J5645" s="8">
        <v>22418.880000000001</v>
      </c>
      <c r="K5645" s="8">
        <v>18.682400000000001</v>
      </c>
      <c r="L5645" s="8">
        <f t="shared" si="352"/>
        <v>3.2423999999999999</v>
      </c>
      <c r="M5645" s="8">
        <f t="shared" si="353"/>
        <v>15.440000000000001</v>
      </c>
      <c r="N5645" s="9"/>
      <c r="O5645" s="9"/>
      <c r="P5645" s="8">
        <v>21</v>
      </c>
      <c r="Q5645" s="8">
        <v>18.682400000000001</v>
      </c>
      <c r="R5645" s="17">
        <f t="shared" si="354"/>
        <v>0</v>
      </c>
      <c r="S5645" s="18">
        <f t="shared" si="355"/>
        <v>22418.880000000001</v>
      </c>
    </row>
    <row r="5646" spans="1:19" x14ac:dyDescent="0.25">
      <c r="A5646" s="7" t="s">
        <v>11634</v>
      </c>
      <c r="B5646" s="7" t="s">
        <v>11635</v>
      </c>
      <c r="C5646" s="7" t="s">
        <v>7400</v>
      </c>
      <c r="D5646" s="7" t="s">
        <v>7401</v>
      </c>
      <c r="E5646" s="7" t="s">
        <v>7402</v>
      </c>
      <c r="F5646" s="8">
        <v>21</v>
      </c>
      <c r="G5646" s="8">
        <v>53.93</v>
      </c>
      <c r="H5646" s="8">
        <v>53.93</v>
      </c>
      <c r="I5646" s="8">
        <v>12</v>
      </c>
      <c r="J5646" s="8">
        <v>647.1</v>
      </c>
      <c r="K5646" s="8">
        <v>53.925000000000004</v>
      </c>
      <c r="L5646" s="8">
        <f t="shared" si="352"/>
        <v>9.3588842975206603</v>
      </c>
      <c r="M5646" s="8">
        <f t="shared" si="353"/>
        <v>44.566115702479344</v>
      </c>
      <c r="N5646" s="9"/>
      <c r="O5646" s="9"/>
      <c r="P5646" s="8">
        <v>21</v>
      </c>
      <c r="Q5646" s="8">
        <v>53.925000000000004</v>
      </c>
      <c r="R5646" s="17">
        <f t="shared" si="354"/>
        <v>0</v>
      </c>
      <c r="S5646" s="18">
        <f t="shared" si="355"/>
        <v>647.1</v>
      </c>
    </row>
    <row r="5647" spans="1:19" x14ac:dyDescent="0.25">
      <c r="A5647" s="7" t="s">
        <v>11636</v>
      </c>
      <c r="B5647" s="7" t="s">
        <v>11637</v>
      </c>
      <c r="C5647" s="7" t="s">
        <v>37</v>
      </c>
      <c r="D5647" s="7" t="s">
        <v>38</v>
      </c>
      <c r="E5647" s="7" t="s">
        <v>39</v>
      </c>
      <c r="F5647" s="8">
        <v>15</v>
      </c>
      <c r="G5647" s="8">
        <v>6985.16</v>
      </c>
      <c r="H5647" s="8">
        <v>6985.16</v>
      </c>
      <c r="I5647" s="8">
        <v>1</v>
      </c>
      <c r="J5647" s="8">
        <v>6985.16</v>
      </c>
      <c r="K5647" s="8">
        <v>6985.16</v>
      </c>
      <c r="L5647" s="8">
        <f t="shared" si="352"/>
        <v>911.10782608695627</v>
      </c>
      <c r="M5647" s="8">
        <f t="shared" si="353"/>
        <v>6074.0521739130436</v>
      </c>
      <c r="N5647" s="9"/>
      <c r="O5647" s="9"/>
      <c r="P5647" s="8">
        <v>15</v>
      </c>
      <c r="Q5647" s="8">
        <v>6985.16</v>
      </c>
      <c r="R5647" s="17">
        <f t="shared" si="354"/>
        <v>0</v>
      </c>
      <c r="S5647" s="18">
        <f t="shared" si="355"/>
        <v>6985.16</v>
      </c>
    </row>
    <row r="5648" spans="1:19" x14ac:dyDescent="0.25">
      <c r="A5648" s="7" t="s">
        <v>11638</v>
      </c>
      <c r="B5648" s="7" t="s">
        <v>11639</v>
      </c>
      <c r="C5648" s="7" t="s">
        <v>7400</v>
      </c>
      <c r="D5648" s="7" t="s">
        <v>7401</v>
      </c>
      <c r="E5648" s="7" t="s">
        <v>7402</v>
      </c>
      <c r="F5648" s="8">
        <v>21</v>
      </c>
      <c r="G5648" s="8">
        <v>1018</v>
      </c>
      <c r="H5648" s="8">
        <v>1018</v>
      </c>
      <c r="I5648" s="8">
        <v>3</v>
      </c>
      <c r="J5648" s="8">
        <v>3053.99</v>
      </c>
      <c r="K5648" s="8">
        <v>1017.9966666666666</v>
      </c>
      <c r="L5648" s="8">
        <f t="shared" si="352"/>
        <v>176.67710743801649</v>
      </c>
      <c r="M5648" s="8">
        <f t="shared" si="353"/>
        <v>841.31955922865006</v>
      </c>
      <c r="N5648" s="9"/>
      <c r="O5648" s="9"/>
      <c r="P5648" s="8">
        <v>21</v>
      </c>
      <c r="Q5648" s="8">
        <v>1017.9966666666666</v>
      </c>
      <c r="R5648" s="17">
        <f t="shared" si="354"/>
        <v>0</v>
      </c>
      <c r="S5648" s="18">
        <f t="shared" si="355"/>
        <v>3053.99</v>
      </c>
    </row>
    <row r="5649" spans="1:19" x14ac:dyDescent="0.25">
      <c r="A5649" s="7" t="s">
        <v>11642</v>
      </c>
      <c r="B5649" s="7" t="s">
        <v>11643</v>
      </c>
      <c r="C5649" s="7" t="s">
        <v>7400</v>
      </c>
      <c r="D5649" s="7" t="s">
        <v>7401</v>
      </c>
      <c r="E5649" s="7" t="s">
        <v>7402</v>
      </c>
      <c r="F5649" s="8">
        <v>21</v>
      </c>
      <c r="G5649" s="8">
        <v>1018</v>
      </c>
      <c r="H5649" s="8">
        <v>1018</v>
      </c>
      <c r="I5649" s="8">
        <v>1</v>
      </c>
      <c r="J5649" s="8">
        <v>1018</v>
      </c>
      <c r="K5649" s="8">
        <v>1018</v>
      </c>
      <c r="L5649" s="8">
        <f t="shared" si="352"/>
        <v>176.67768595041321</v>
      </c>
      <c r="M5649" s="8">
        <f t="shared" si="353"/>
        <v>841.32231404958679</v>
      </c>
      <c r="N5649" s="9"/>
      <c r="O5649" s="9"/>
      <c r="P5649" s="8">
        <v>21</v>
      </c>
      <c r="Q5649" s="8">
        <v>1018</v>
      </c>
      <c r="R5649" s="17">
        <f t="shared" si="354"/>
        <v>0</v>
      </c>
      <c r="S5649" s="18">
        <f t="shared" si="355"/>
        <v>1018</v>
      </c>
    </row>
    <row r="5650" spans="1:19" x14ac:dyDescent="0.25">
      <c r="A5650" s="7" t="s">
        <v>11646</v>
      </c>
      <c r="B5650" s="7" t="s">
        <v>11647</v>
      </c>
      <c r="C5650" s="7" t="s">
        <v>7400</v>
      </c>
      <c r="D5650" s="7" t="s">
        <v>7401</v>
      </c>
      <c r="E5650" s="7" t="s">
        <v>7402</v>
      </c>
      <c r="F5650" s="8">
        <v>21</v>
      </c>
      <c r="G5650" s="8">
        <v>1018</v>
      </c>
      <c r="H5650" s="8">
        <v>1018</v>
      </c>
      <c r="I5650" s="8">
        <v>1</v>
      </c>
      <c r="J5650" s="8">
        <v>1018</v>
      </c>
      <c r="K5650" s="8">
        <v>1018</v>
      </c>
      <c r="L5650" s="8">
        <f t="shared" si="352"/>
        <v>176.67768595041321</v>
      </c>
      <c r="M5650" s="8">
        <f t="shared" si="353"/>
        <v>841.32231404958679</v>
      </c>
      <c r="N5650" s="9"/>
      <c r="O5650" s="9"/>
      <c r="P5650" s="8">
        <v>21</v>
      </c>
      <c r="Q5650" s="8">
        <v>1018</v>
      </c>
      <c r="R5650" s="17">
        <f t="shared" si="354"/>
        <v>0</v>
      </c>
      <c r="S5650" s="18">
        <f t="shared" si="355"/>
        <v>1018</v>
      </c>
    </row>
    <row r="5651" spans="1:19" x14ac:dyDescent="0.25">
      <c r="A5651" s="7" t="s">
        <v>11648</v>
      </c>
      <c r="B5651" s="7" t="s">
        <v>11649</v>
      </c>
      <c r="C5651" s="7" t="s">
        <v>7400</v>
      </c>
      <c r="D5651" s="7" t="s">
        <v>7401</v>
      </c>
      <c r="E5651" s="7" t="s">
        <v>7402</v>
      </c>
      <c r="F5651" s="8">
        <v>21</v>
      </c>
      <c r="G5651" s="8">
        <v>308.16000000000003</v>
      </c>
      <c r="H5651" s="8">
        <v>308.17</v>
      </c>
      <c r="I5651" s="8">
        <v>2</v>
      </c>
      <c r="J5651" s="8">
        <v>616.33000000000004</v>
      </c>
      <c r="K5651" s="8">
        <v>308.16500000000002</v>
      </c>
      <c r="L5651" s="8">
        <f t="shared" si="352"/>
        <v>53.483181818181805</v>
      </c>
      <c r="M5651" s="8">
        <f t="shared" si="353"/>
        <v>254.68181818181822</v>
      </c>
      <c r="N5651" s="9"/>
      <c r="O5651" s="9"/>
      <c r="P5651" s="8">
        <v>21</v>
      </c>
      <c r="Q5651" s="8">
        <v>308.16500000000002</v>
      </c>
      <c r="R5651" s="17">
        <f t="shared" si="354"/>
        <v>0</v>
      </c>
      <c r="S5651" s="18">
        <f t="shared" si="355"/>
        <v>616.33000000000004</v>
      </c>
    </row>
    <row r="5652" spans="1:19" x14ac:dyDescent="0.25">
      <c r="A5652" s="7" t="s">
        <v>11652</v>
      </c>
      <c r="B5652" s="7" t="s">
        <v>11653</v>
      </c>
      <c r="C5652" s="7" t="s">
        <v>7539</v>
      </c>
      <c r="D5652" s="7" t="s">
        <v>7540</v>
      </c>
      <c r="E5652" s="7" t="s">
        <v>7798</v>
      </c>
      <c r="F5652" s="8">
        <v>21</v>
      </c>
      <c r="G5652" s="8">
        <v>4.38</v>
      </c>
      <c r="H5652" s="8">
        <v>4.38</v>
      </c>
      <c r="I5652" s="8">
        <v>1920</v>
      </c>
      <c r="J5652" s="8">
        <v>8411.92</v>
      </c>
      <c r="K5652" s="8">
        <v>4.3812083333333334</v>
      </c>
      <c r="L5652" s="8">
        <f t="shared" si="352"/>
        <v>0.7603749999999998</v>
      </c>
      <c r="M5652" s="8">
        <f t="shared" si="353"/>
        <v>3.6208333333333336</v>
      </c>
      <c r="N5652" s="9"/>
      <c r="O5652" s="9"/>
      <c r="P5652" s="8">
        <v>21</v>
      </c>
      <c r="Q5652" s="8">
        <v>4.3812083333333334</v>
      </c>
      <c r="R5652" s="17">
        <f t="shared" si="354"/>
        <v>0</v>
      </c>
      <c r="S5652" s="18">
        <f t="shared" si="355"/>
        <v>8411.92</v>
      </c>
    </row>
    <row r="5653" spans="1:19" x14ac:dyDescent="0.25">
      <c r="A5653" s="7" t="s">
        <v>11654</v>
      </c>
      <c r="B5653" s="7" t="s">
        <v>11655</v>
      </c>
      <c r="C5653" s="7" t="s">
        <v>7539</v>
      </c>
      <c r="D5653" s="7" t="s">
        <v>7540</v>
      </c>
      <c r="E5653" s="7" t="s">
        <v>7798</v>
      </c>
      <c r="F5653" s="8">
        <v>21</v>
      </c>
      <c r="G5653" s="8">
        <v>1.98</v>
      </c>
      <c r="H5653" s="8">
        <v>1.98</v>
      </c>
      <c r="I5653" s="8">
        <v>960</v>
      </c>
      <c r="J5653" s="8">
        <v>1899.7</v>
      </c>
      <c r="K5653" s="8">
        <v>1.9788541666666668</v>
      </c>
      <c r="L5653" s="8">
        <f t="shared" si="352"/>
        <v>0.34343750000000006</v>
      </c>
      <c r="M5653" s="8">
        <f t="shared" si="353"/>
        <v>1.6354166666666667</v>
      </c>
      <c r="N5653" s="9"/>
      <c r="O5653" s="9"/>
      <c r="P5653" s="8">
        <v>21</v>
      </c>
      <c r="Q5653" s="8">
        <v>1.9788541666666668</v>
      </c>
      <c r="R5653" s="17">
        <f t="shared" si="354"/>
        <v>0</v>
      </c>
      <c r="S5653" s="18">
        <f t="shared" si="355"/>
        <v>1899.7</v>
      </c>
    </row>
    <row r="5654" spans="1:19" x14ac:dyDescent="0.25">
      <c r="A5654" s="7" t="s">
        <v>11656</v>
      </c>
      <c r="B5654" s="7" t="s">
        <v>11657</v>
      </c>
      <c r="C5654" s="7" t="s">
        <v>7539</v>
      </c>
      <c r="D5654" s="7" t="s">
        <v>7540</v>
      </c>
      <c r="E5654" s="7" t="s">
        <v>7541</v>
      </c>
      <c r="F5654" s="8">
        <v>21</v>
      </c>
      <c r="G5654" s="8">
        <v>0.79</v>
      </c>
      <c r="H5654" s="8">
        <v>0.79</v>
      </c>
      <c r="I5654" s="8">
        <v>5000</v>
      </c>
      <c r="J5654" s="8">
        <v>3962.75</v>
      </c>
      <c r="K5654" s="8">
        <v>0.79254999999999998</v>
      </c>
      <c r="L5654" s="8">
        <f t="shared" si="352"/>
        <v>0.13754999999999995</v>
      </c>
      <c r="M5654" s="8">
        <f t="shared" si="353"/>
        <v>0.65500000000000003</v>
      </c>
      <c r="N5654" s="13"/>
      <c r="O5654" s="13"/>
      <c r="P5654" s="8">
        <v>21</v>
      </c>
      <c r="Q5654" s="8">
        <v>0.79254999999999998</v>
      </c>
      <c r="R5654" s="17">
        <f t="shared" si="354"/>
        <v>0</v>
      </c>
      <c r="S5654" s="18">
        <f t="shared" si="355"/>
        <v>3962.75</v>
      </c>
    </row>
    <row r="5655" spans="1:19" x14ac:dyDescent="0.25">
      <c r="A5655" s="7" t="s">
        <v>11658</v>
      </c>
      <c r="B5655" s="7" t="s">
        <v>11659</v>
      </c>
      <c r="C5655" s="7" t="s">
        <v>7400</v>
      </c>
      <c r="D5655" s="7" t="s">
        <v>7401</v>
      </c>
      <c r="E5655" s="7" t="s">
        <v>7402</v>
      </c>
      <c r="F5655" s="8">
        <v>21</v>
      </c>
      <c r="G5655" s="8">
        <v>606.57000000000005</v>
      </c>
      <c r="H5655" s="8">
        <v>606.57000000000005</v>
      </c>
      <c r="I5655" s="8">
        <v>20</v>
      </c>
      <c r="J5655" s="8">
        <v>12131.46</v>
      </c>
      <c r="K5655" s="8">
        <v>606.57299999999998</v>
      </c>
      <c r="L5655" s="8">
        <f t="shared" si="352"/>
        <v>105.27299999999997</v>
      </c>
      <c r="M5655" s="8">
        <f t="shared" si="353"/>
        <v>501.3</v>
      </c>
      <c r="N5655" s="9"/>
      <c r="O5655" s="9"/>
      <c r="P5655" s="8">
        <v>21</v>
      </c>
      <c r="Q5655" s="8">
        <v>606.57299999999998</v>
      </c>
      <c r="R5655" s="17">
        <f t="shared" si="354"/>
        <v>0</v>
      </c>
      <c r="S5655" s="18">
        <f t="shared" si="355"/>
        <v>12131.46</v>
      </c>
    </row>
    <row r="5656" spans="1:19" x14ac:dyDescent="0.25">
      <c r="A5656" s="7" t="s">
        <v>11660</v>
      </c>
      <c r="B5656" s="7" t="s">
        <v>11661</v>
      </c>
      <c r="C5656" s="7" t="s">
        <v>7539</v>
      </c>
      <c r="D5656" s="7" t="s">
        <v>7540</v>
      </c>
      <c r="E5656" s="7" t="s">
        <v>7798</v>
      </c>
      <c r="F5656" s="8">
        <v>21</v>
      </c>
      <c r="G5656" s="8">
        <v>16.190000000000001</v>
      </c>
      <c r="H5656" s="8">
        <v>16.190000000000001</v>
      </c>
      <c r="I5656" s="8">
        <v>450</v>
      </c>
      <c r="J5656" s="8">
        <v>7284.2</v>
      </c>
      <c r="K5656" s="8">
        <v>16.187111111111111</v>
      </c>
      <c r="L5656" s="8">
        <f t="shared" si="352"/>
        <v>2.809333333333333</v>
      </c>
      <c r="M5656" s="8">
        <f t="shared" si="353"/>
        <v>13.377777777777778</v>
      </c>
      <c r="N5656" s="9"/>
      <c r="O5656" s="9"/>
      <c r="P5656" s="8">
        <v>21</v>
      </c>
      <c r="Q5656" s="8">
        <v>16.187111111111111</v>
      </c>
      <c r="R5656" s="17">
        <f t="shared" si="354"/>
        <v>0</v>
      </c>
      <c r="S5656" s="18">
        <f t="shared" si="355"/>
        <v>7284.2</v>
      </c>
    </row>
    <row r="5657" spans="1:19" x14ac:dyDescent="0.25">
      <c r="A5657" s="7" t="s">
        <v>11662</v>
      </c>
      <c r="B5657" s="7" t="s">
        <v>11663</v>
      </c>
      <c r="C5657" s="7" t="s">
        <v>37</v>
      </c>
      <c r="D5657" s="7" t="s">
        <v>38</v>
      </c>
      <c r="E5657" s="7" t="s">
        <v>39</v>
      </c>
      <c r="F5657" s="8">
        <v>15</v>
      </c>
      <c r="G5657" s="8">
        <v>731.4</v>
      </c>
      <c r="H5657" s="8">
        <v>731.4</v>
      </c>
      <c r="I5657" s="8">
        <v>1</v>
      </c>
      <c r="J5657" s="8">
        <v>731.4</v>
      </c>
      <c r="K5657" s="8">
        <v>731.4</v>
      </c>
      <c r="L5657" s="8">
        <f t="shared" si="352"/>
        <v>95.399999999999977</v>
      </c>
      <c r="M5657" s="8">
        <f t="shared" si="353"/>
        <v>636</v>
      </c>
      <c r="N5657" s="13"/>
      <c r="O5657" s="13"/>
      <c r="P5657" s="8">
        <v>15</v>
      </c>
      <c r="Q5657" s="8">
        <v>731.4</v>
      </c>
      <c r="R5657" s="17">
        <f t="shared" si="354"/>
        <v>0</v>
      </c>
      <c r="S5657" s="18">
        <f t="shared" si="355"/>
        <v>731.4</v>
      </c>
    </row>
    <row r="5658" spans="1:19" x14ac:dyDescent="0.25">
      <c r="A5658" s="7" t="s">
        <v>11664</v>
      </c>
      <c r="B5658" s="7" t="s">
        <v>11665</v>
      </c>
      <c r="C5658" s="7" t="s">
        <v>37</v>
      </c>
      <c r="D5658" s="7" t="s">
        <v>38</v>
      </c>
      <c r="E5658" s="7" t="s">
        <v>39</v>
      </c>
      <c r="F5658" s="8">
        <v>15</v>
      </c>
      <c r="G5658" s="8">
        <v>727.95</v>
      </c>
      <c r="H5658" s="8">
        <v>727.95</v>
      </c>
      <c r="I5658" s="8">
        <v>2</v>
      </c>
      <c r="J5658" s="8">
        <v>1455.9</v>
      </c>
      <c r="K5658" s="8">
        <v>727.95</v>
      </c>
      <c r="L5658" s="8">
        <f t="shared" si="352"/>
        <v>94.949999999999932</v>
      </c>
      <c r="M5658" s="8">
        <f t="shared" si="353"/>
        <v>633.00000000000011</v>
      </c>
      <c r="N5658" s="9"/>
      <c r="O5658" s="9"/>
      <c r="P5658" s="8">
        <v>15</v>
      </c>
      <c r="Q5658" s="8">
        <v>727.95</v>
      </c>
      <c r="R5658" s="17">
        <f t="shared" si="354"/>
        <v>0</v>
      </c>
      <c r="S5658" s="18">
        <f t="shared" si="355"/>
        <v>1455.9</v>
      </c>
    </row>
    <row r="5659" spans="1:19" x14ac:dyDescent="0.25">
      <c r="A5659" s="7" t="s">
        <v>11666</v>
      </c>
      <c r="B5659" s="7" t="s">
        <v>11667</v>
      </c>
      <c r="C5659" s="7" t="s">
        <v>185</v>
      </c>
      <c r="D5659" s="7" t="s">
        <v>186</v>
      </c>
      <c r="E5659" s="7" t="s">
        <v>187</v>
      </c>
      <c r="F5659" s="8">
        <v>21</v>
      </c>
      <c r="G5659" s="8">
        <v>6544.35</v>
      </c>
      <c r="H5659" s="8">
        <v>6544.35</v>
      </c>
      <c r="I5659" s="8">
        <v>2</v>
      </c>
      <c r="J5659" s="8">
        <v>13088.69</v>
      </c>
      <c r="K5659" s="8">
        <v>6544.3450000000003</v>
      </c>
      <c r="L5659" s="8">
        <f t="shared" si="352"/>
        <v>1135.7954132231407</v>
      </c>
      <c r="M5659" s="8">
        <f t="shared" si="353"/>
        <v>5408.5495867768595</v>
      </c>
      <c r="N5659" s="9"/>
      <c r="O5659" s="9"/>
      <c r="P5659" s="8">
        <v>21</v>
      </c>
      <c r="Q5659" s="8">
        <v>6544.3450000000003</v>
      </c>
      <c r="R5659" s="17">
        <f t="shared" si="354"/>
        <v>0</v>
      </c>
      <c r="S5659" s="18">
        <f t="shared" si="355"/>
        <v>13088.69</v>
      </c>
    </row>
    <row r="5660" spans="1:19" x14ac:dyDescent="0.25">
      <c r="A5660" s="7" t="s">
        <v>11670</v>
      </c>
      <c r="B5660" s="7" t="s">
        <v>11671</v>
      </c>
      <c r="C5660" s="7" t="s">
        <v>37</v>
      </c>
      <c r="D5660" s="7" t="s">
        <v>38</v>
      </c>
      <c r="E5660" s="7" t="s">
        <v>39</v>
      </c>
      <c r="F5660" s="8">
        <v>15</v>
      </c>
      <c r="G5660" s="8">
        <v>727.95</v>
      </c>
      <c r="H5660" s="8">
        <v>727.95</v>
      </c>
      <c r="I5660" s="8">
        <v>2</v>
      </c>
      <c r="J5660" s="8">
        <v>1455.9</v>
      </c>
      <c r="K5660" s="8">
        <v>727.95</v>
      </c>
      <c r="L5660" s="8">
        <f t="shared" si="352"/>
        <v>94.949999999999932</v>
      </c>
      <c r="M5660" s="8">
        <f t="shared" si="353"/>
        <v>633.00000000000011</v>
      </c>
      <c r="N5660" s="14">
        <v>12</v>
      </c>
      <c r="O5660" s="14">
        <v>708.96</v>
      </c>
      <c r="P5660" s="8">
        <v>15</v>
      </c>
      <c r="Q5660" s="8">
        <v>727.95</v>
      </c>
      <c r="R5660" s="17">
        <f t="shared" si="354"/>
        <v>1417.92</v>
      </c>
      <c r="S5660" s="18">
        <f t="shared" si="355"/>
        <v>1455.9</v>
      </c>
    </row>
    <row r="5661" spans="1:19" x14ac:dyDescent="0.25">
      <c r="A5661" s="7" t="s">
        <v>11672</v>
      </c>
      <c r="B5661" s="7" t="s">
        <v>11673</v>
      </c>
      <c r="C5661" s="7" t="s">
        <v>37</v>
      </c>
      <c r="D5661" s="7" t="s">
        <v>38</v>
      </c>
      <c r="E5661" s="7" t="s">
        <v>39</v>
      </c>
      <c r="F5661" s="8">
        <v>15</v>
      </c>
      <c r="G5661" s="8">
        <v>662.4</v>
      </c>
      <c r="H5661" s="8">
        <v>662.4</v>
      </c>
      <c r="I5661" s="8">
        <v>1</v>
      </c>
      <c r="J5661" s="8">
        <v>662.4</v>
      </c>
      <c r="K5661" s="8">
        <v>662.4</v>
      </c>
      <c r="L5661" s="8">
        <f t="shared" si="352"/>
        <v>86.399999999999977</v>
      </c>
      <c r="M5661" s="8">
        <f t="shared" si="353"/>
        <v>576</v>
      </c>
      <c r="N5661" s="9"/>
      <c r="O5661" s="9"/>
      <c r="P5661" s="8">
        <v>15</v>
      </c>
      <c r="Q5661" s="8">
        <v>662.4</v>
      </c>
      <c r="R5661" s="17">
        <f t="shared" si="354"/>
        <v>0</v>
      </c>
      <c r="S5661" s="18">
        <f t="shared" si="355"/>
        <v>662.4</v>
      </c>
    </row>
    <row r="5662" spans="1:19" x14ac:dyDescent="0.25">
      <c r="A5662" s="7" t="s">
        <v>11674</v>
      </c>
      <c r="B5662" s="7" t="s">
        <v>11675</v>
      </c>
      <c r="C5662" s="7" t="s">
        <v>37</v>
      </c>
      <c r="D5662" s="7" t="s">
        <v>38</v>
      </c>
      <c r="E5662" s="7" t="s">
        <v>39</v>
      </c>
      <c r="F5662" s="8">
        <v>15</v>
      </c>
      <c r="G5662" s="8">
        <v>2004.45</v>
      </c>
      <c r="H5662" s="8">
        <v>2004.45</v>
      </c>
      <c r="I5662" s="8">
        <v>7</v>
      </c>
      <c r="J5662" s="8">
        <v>14031.150000000001</v>
      </c>
      <c r="K5662" s="8">
        <v>2004.4500000000003</v>
      </c>
      <c r="L5662" s="8">
        <f t="shared" si="352"/>
        <v>261.44999999999982</v>
      </c>
      <c r="M5662" s="8">
        <f t="shared" si="353"/>
        <v>1743.0000000000005</v>
      </c>
      <c r="N5662" s="9"/>
      <c r="O5662" s="9"/>
      <c r="P5662" s="8">
        <v>15</v>
      </c>
      <c r="Q5662" s="8">
        <v>2004.45</v>
      </c>
      <c r="R5662" s="17">
        <f t="shared" si="354"/>
        <v>0</v>
      </c>
      <c r="S5662" s="18">
        <f t="shared" si="355"/>
        <v>14031.150000000001</v>
      </c>
    </row>
    <row r="5663" spans="1:19" x14ac:dyDescent="0.25">
      <c r="A5663" s="7" t="s">
        <v>11676</v>
      </c>
      <c r="B5663" s="7" t="s">
        <v>11677</v>
      </c>
      <c r="C5663" s="7" t="s">
        <v>37</v>
      </c>
      <c r="D5663" s="7" t="s">
        <v>38</v>
      </c>
      <c r="E5663" s="7" t="s">
        <v>39</v>
      </c>
      <c r="F5663" s="8">
        <v>15</v>
      </c>
      <c r="G5663" s="8">
        <v>510.6</v>
      </c>
      <c r="H5663" s="8">
        <v>510.6</v>
      </c>
      <c r="I5663" s="8">
        <v>1</v>
      </c>
      <c r="J5663" s="8">
        <v>510.6</v>
      </c>
      <c r="K5663" s="8">
        <v>510.6</v>
      </c>
      <c r="L5663" s="8">
        <f t="shared" si="352"/>
        <v>66.599999999999966</v>
      </c>
      <c r="M5663" s="8">
        <f t="shared" si="353"/>
        <v>444.00000000000006</v>
      </c>
      <c r="N5663" s="9"/>
      <c r="O5663" s="9"/>
      <c r="P5663" s="8">
        <v>15</v>
      </c>
      <c r="Q5663" s="8">
        <v>510.6</v>
      </c>
      <c r="R5663" s="17">
        <f t="shared" si="354"/>
        <v>0</v>
      </c>
      <c r="S5663" s="18">
        <f t="shared" si="355"/>
        <v>510.6</v>
      </c>
    </row>
    <row r="5664" spans="1:19" x14ac:dyDescent="0.25">
      <c r="A5664" s="7" t="s">
        <v>11678</v>
      </c>
      <c r="B5664" s="7" t="s">
        <v>11679</v>
      </c>
      <c r="C5664" s="7" t="s">
        <v>37</v>
      </c>
      <c r="D5664" s="7" t="s">
        <v>38</v>
      </c>
      <c r="E5664" s="7" t="s">
        <v>39</v>
      </c>
      <c r="F5664" s="8">
        <v>15</v>
      </c>
      <c r="G5664" s="8">
        <v>510.6</v>
      </c>
      <c r="H5664" s="8">
        <v>510.6</v>
      </c>
      <c r="I5664" s="8">
        <v>1</v>
      </c>
      <c r="J5664" s="8">
        <v>510.6</v>
      </c>
      <c r="K5664" s="8">
        <v>510.6</v>
      </c>
      <c r="L5664" s="8">
        <f t="shared" si="352"/>
        <v>66.599999999999966</v>
      </c>
      <c r="M5664" s="8">
        <f t="shared" si="353"/>
        <v>444.00000000000006</v>
      </c>
      <c r="N5664" s="13"/>
      <c r="O5664" s="13"/>
      <c r="P5664" s="8">
        <v>15</v>
      </c>
      <c r="Q5664" s="8">
        <v>510.6</v>
      </c>
      <c r="R5664" s="17">
        <f t="shared" si="354"/>
        <v>0</v>
      </c>
      <c r="S5664" s="18">
        <f t="shared" si="355"/>
        <v>510.6</v>
      </c>
    </row>
    <row r="5665" spans="1:19" x14ac:dyDescent="0.25">
      <c r="A5665" s="7" t="s">
        <v>11680</v>
      </c>
      <c r="B5665" s="7" t="s">
        <v>11681</v>
      </c>
      <c r="C5665" s="7" t="s">
        <v>37</v>
      </c>
      <c r="D5665" s="7" t="s">
        <v>38</v>
      </c>
      <c r="E5665" s="7" t="s">
        <v>39</v>
      </c>
      <c r="F5665" s="8">
        <v>15</v>
      </c>
      <c r="G5665" s="8">
        <v>152.94999999999999</v>
      </c>
      <c r="H5665" s="8">
        <v>152.94999999999999</v>
      </c>
      <c r="I5665" s="8">
        <v>4</v>
      </c>
      <c r="J5665" s="8">
        <v>611.79999999999995</v>
      </c>
      <c r="K5665" s="8">
        <v>152.94999999999999</v>
      </c>
      <c r="L5665" s="8">
        <f t="shared" si="352"/>
        <v>19.949999999999989</v>
      </c>
      <c r="M5665" s="8">
        <f t="shared" si="353"/>
        <v>133</v>
      </c>
      <c r="N5665" s="9"/>
      <c r="O5665" s="9"/>
      <c r="P5665" s="8">
        <v>15</v>
      </c>
      <c r="Q5665" s="8">
        <v>152.94999999999999</v>
      </c>
      <c r="R5665" s="17">
        <f t="shared" si="354"/>
        <v>0</v>
      </c>
      <c r="S5665" s="18">
        <f t="shared" si="355"/>
        <v>611.79999999999995</v>
      </c>
    </row>
    <row r="5666" spans="1:19" x14ac:dyDescent="0.25">
      <c r="A5666" s="7" t="s">
        <v>11684</v>
      </c>
      <c r="B5666" s="7" t="s">
        <v>11685</v>
      </c>
      <c r="C5666" s="7" t="s">
        <v>37</v>
      </c>
      <c r="D5666" s="7" t="s">
        <v>38</v>
      </c>
      <c r="E5666" s="7" t="s">
        <v>39</v>
      </c>
      <c r="F5666" s="8">
        <v>15</v>
      </c>
      <c r="G5666" s="8">
        <v>727.95</v>
      </c>
      <c r="H5666" s="8">
        <v>727.95</v>
      </c>
      <c r="I5666" s="8">
        <v>9</v>
      </c>
      <c r="J5666" s="8">
        <v>6551.55</v>
      </c>
      <c r="K5666" s="8">
        <v>727.95</v>
      </c>
      <c r="L5666" s="8">
        <f t="shared" si="352"/>
        <v>94.949999999999932</v>
      </c>
      <c r="M5666" s="8">
        <f t="shared" si="353"/>
        <v>633.00000000000011</v>
      </c>
      <c r="N5666" s="9"/>
      <c r="O5666" s="9"/>
      <c r="P5666" s="8">
        <v>15</v>
      </c>
      <c r="Q5666" s="8">
        <v>727.95</v>
      </c>
      <c r="R5666" s="17">
        <f t="shared" si="354"/>
        <v>0</v>
      </c>
      <c r="S5666" s="18">
        <f t="shared" si="355"/>
        <v>6551.55</v>
      </c>
    </row>
    <row r="5667" spans="1:19" x14ac:dyDescent="0.25">
      <c r="A5667" s="7" t="s">
        <v>11686</v>
      </c>
      <c r="B5667" s="7" t="s">
        <v>11687</v>
      </c>
      <c r="C5667" s="7" t="s">
        <v>37</v>
      </c>
      <c r="D5667" s="7" t="s">
        <v>38</v>
      </c>
      <c r="E5667" s="7" t="s">
        <v>39</v>
      </c>
      <c r="F5667" s="8">
        <v>15</v>
      </c>
      <c r="G5667" s="8">
        <v>727.95</v>
      </c>
      <c r="H5667" s="8">
        <v>1069.5</v>
      </c>
      <c r="I5667" s="8">
        <v>5</v>
      </c>
      <c r="J5667" s="8">
        <v>3639.75</v>
      </c>
      <c r="K5667" s="8">
        <v>727.95</v>
      </c>
      <c r="L5667" s="8">
        <f t="shared" si="352"/>
        <v>94.949999999999932</v>
      </c>
      <c r="M5667" s="8">
        <f t="shared" si="353"/>
        <v>633.00000000000011</v>
      </c>
      <c r="N5667" s="9"/>
      <c r="O5667" s="9"/>
      <c r="P5667" s="8">
        <v>15</v>
      </c>
      <c r="Q5667" s="8">
        <v>727.95</v>
      </c>
      <c r="R5667" s="17">
        <f t="shared" si="354"/>
        <v>0</v>
      </c>
      <c r="S5667" s="18">
        <f t="shared" si="355"/>
        <v>3639.75</v>
      </c>
    </row>
    <row r="5668" spans="1:19" x14ac:dyDescent="0.25">
      <c r="A5668" s="7" t="s">
        <v>11688</v>
      </c>
      <c r="B5668" s="7" t="s">
        <v>11689</v>
      </c>
      <c r="C5668" s="7" t="s">
        <v>37</v>
      </c>
      <c r="D5668" s="7" t="s">
        <v>38</v>
      </c>
      <c r="E5668" s="7" t="s">
        <v>39</v>
      </c>
      <c r="F5668" s="8">
        <v>15</v>
      </c>
      <c r="G5668" s="8">
        <v>727.95</v>
      </c>
      <c r="H5668" s="8">
        <v>727.95</v>
      </c>
      <c r="I5668" s="8">
        <v>6</v>
      </c>
      <c r="J5668" s="8">
        <v>4367.7</v>
      </c>
      <c r="K5668" s="8">
        <v>727.94999999999993</v>
      </c>
      <c r="L5668" s="8">
        <f t="shared" si="352"/>
        <v>94.949999999999932</v>
      </c>
      <c r="M5668" s="8">
        <f t="shared" si="353"/>
        <v>633</v>
      </c>
      <c r="N5668" s="14">
        <v>12</v>
      </c>
      <c r="O5668" s="14">
        <v>708.96</v>
      </c>
      <c r="P5668" s="8">
        <v>15</v>
      </c>
      <c r="Q5668" s="8">
        <v>727.95</v>
      </c>
      <c r="R5668" s="17">
        <f t="shared" si="354"/>
        <v>4253.76</v>
      </c>
      <c r="S5668" s="18">
        <f t="shared" si="355"/>
        <v>4367.7</v>
      </c>
    </row>
    <row r="5669" spans="1:19" x14ac:dyDescent="0.25">
      <c r="A5669" s="7" t="s">
        <v>11690</v>
      </c>
      <c r="B5669" s="7" t="s">
        <v>11691</v>
      </c>
      <c r="C5669" s="7" t="s">
        <v>37</v>
      </c>
      <c r="D5669" s="7" t="s">
        <v>38</v>
      </c>
      <c r="E5669" s="7" t="s">
        <v>39</v>
      </c>
      <c r="F5669" s="8">
        <v>15</v>
      </c>
      <c r="G5669" s="8">
        <v>976.35</v>
      </c>
      <c r="H5669" s="8">
        <v>1143.0999999999999</v>
      </c>
      <c r="I5669" s="8">
        <v>15</v>
      </c>
      <c r="J5669" s="8">
        <v>14645.250000000002</v>
      </c>
      <c r="K5669" s="8">
        <v>976.35000000000014</v>
      </c>
      <c r="L5669" s="8">
        <f t="shared" si="352"/>
        <v>127.34999999999991</v>
      </c>
      <c r="M5669" s="8">
        <f t="shared" si="353"/>
        <v>849.00000000000023</v>
      </c>
      <c r="N5669" s="9"/>
      <c r="O5669" s="9"/>
      <c r="P5669" s="8">
        <v>15</v>
      </c>
      <c r="Q5669" s="8">
        <v>976.35</v>
      </c>
      <c r="R5669" s="17">
        <f t="shared" si="354"/>
        <v>0</v>
      </c>
      <c r="S5669" s="18">
        <f t="shared" si="355"/>
        <v>14645.250000000002</v>
      </c>
    </row>
    <row r="5670" spans="1:19" x14ac:dyDescent="0.25">
      <c r="A5670" s="7" t="s">
        <v>11692</v>
      </c>
      <c r="B5670" s="7" t="s">
        <v>11693</v>
      </c>
      <c r="C5670" s="7" t="s">
        <v>14</v>
      </c>
      <c r="D5670" s="7" t="s">
        <v>15</v>
      </c>
      <c r="E5670" s="7" t="s">
        <v>2322</v>
      </c>
      <c r="F5670" s="8">
        <v>21</v>
      </c>
      <c r="G5670" s="8">
        <v>1222.98</v>
      </c>
      <c r="H5670" s="8">
        <v>1222.98</v>
      </c>
      <c r="I5670" s="8">
        <v>5</v>
      </c>
      <c r="J5670" s="8">
        <v>6114.89</v>
      </c>
      <c r="K5670" s="8">
        <v>1222.9780000000001</v>
      </c>
      <c r="L5670" s="8">
        <f t="shared" si="352"/>
        <v>212.2523801652892</v>
      </c>
      <c r="M5670" s="8">
        <f t="shared" si="353"/>
        <v>1010.7256198347109</v>
      </c>
      <c r="N5670" s="9"/>
      <c r="O5670" s="9"/>
      <c r="P5670" s="8">
        <v>21</v>
      </c>
      <c r="Q5670" s="8">
        <v>1222.9780000000001</v>
      </c>
      <c r="R5670" s="17">
        <f t="shared" si="354"/>
        <v>0</v>
      </c>
      <c r="S5670" s="18">
        <f t="shared" si="355"/>
        <v>6114.89</v>
      </c>
    </row>
    <row r="5671" spans="1:19" x14ac:dyDescent="0.25">
      <c r="A5671" s="7" t="s">
        <v>11694</v>
      </c>
      <c r="B5671" s="7" t="s">
        <v>11695</v>
      </c>
      <c r="C5671" s="7" t="s">
        <v>14</v>
      </c>
      <c r="D5671" s="7" t="s">
        <v>15</v>
      </c>
      <c r="E5671" s="7" t="s">
        <v>8886</v>
      </c>
      <c r="F5671" s="8">
        <v>21</v>
      </c>
      <c r="G5671" s="8">
        <v>1936</v>
      </c>
      <c r="H5671" s="8">
        <v>1936</v>
      </c>
      <c r="I5671" s="8">
        <v>10</v>
      </c>
      <c r="J5671" s="8">
        <v>19360</v>
      </c>
      <c r="K5671" s="8">
        <v>1936</v>
      </c>
      <c r="L5671" s="8">
        <f t="shared" si="352"/>
        <v>336</v>
      </c>
      <c r="M5671" s="8">
        <f t="shared" si="353"/>
        <v>1600</v>
      </c>
      <c r="N5671" s="13"/>
      <c r="O5671" s="13"/>
      <c r="P5671" s="8">
        <v>21</v>
      </c>
      <c r="Q5671" s="8">
        <v>1936</v>
      </c>
      <c r="R5671" s="17">
        <f t="shared" si="354"/>
        <v>0</v>
      </c>
      <c r="S5671" s="18">
        <f t="shared" si="355"/>
        <v>19360</v>
      </c>
    </row>
    <row r="5672" spans="1:19" x14ac:dyDescent="0.25">
      <c r="A5672" s="7" t="s">
        <v>11696</v>
      </c>
      <c r="B5672" s="7" t="s">
        <v>11697</v>
      </c>
      <c r="C5672" s="7" t="s">
        <v>32</v>
      </c>
      <c r="D5672" s="7" t="s">
        <v>33</v>
      </c>
      <c r="E5672" s="7" t="s">
        <v>34</v>
      </c>
      <c r="F5672" s="8">
        <v>15</v>
      </c>
      <c r="G5672" s="8">
        <v>18434.5</v>
      </c>
      <c r="H5672" s="8">
        <v>18434.5</v>
      </c>
      <c r="I5672" s="8">
        <v>1</v>
      </c>
      <c r="J5672" s="8">
        <v>18434.5</v>
      </c>
      <c r="K5672" s="8">
        <v>18434.5</v>
      </c>
      <c r="L5672" s="8">
        <f t="shared" si="352"/>
        <v>2404.4999999999982</v>
      </c>
      <c r="M5672" s="8">
        <f t="shared" si="353"/>
        <v>16030.000000000002</v>
      </c>
      <c r="N5672" s="9"/>
      <c r="O5672" s="9"/>
      <c r="P5672" s="8">
        <v>15</v>
      </c>
      <c r="Q5672" s="8">
        <v>18434.5</v>
      </c>
      <c r="R5672" s="17">
        <f t="shared" si="354"/>
        <v>0</v>
      </c>
      <c r="S5672" s="18">
        <f t="shared" si="355"/>
        <v>18434.5</v>
      </c>
    </row>
    <row r="5673" spans="1:19" x14ac:dyDescent="0.25">
      <c r="A5673" s="7" t="s">
        <v>11698</v>
      </c>
      <c r="B5673" s="7" t="s">
        <v>11699</v>
      </c>
      <c r="C5673" s="7" t="s">
        <v>7400</v>
      </c>
      <c r="D5673" s="7" t="s">
        <v>7401</v>
      </c>
      <c r="E5673" s="7" t="s">
        <v>7402</v>
      </c>
      <c r="F5673" s="8">
        <v>21</v>
      </c>
      <c r="G5673" s="8">
        <v>843.44</v>
      </c>
      <c r="H5673" s="8">
        <v>843.44</v>
      </c>
      <c r="I5673" s="8">
        <v>2</v>
      </c>
      <c r="J5673" s="8">
        <v>1686.88</v>
      </c>
      <c r="K5673" s="8">
        <v>843.44</v>
      </c>
      <c r="L5673" s="8">
        <f t="shared" si="352"/>
        <v>146.38214876033055</v>
      </c>
      <c r="M5673" s="8">
        <f t="shared" si="353"/>
        <v>697.0578512396695</v>
      </c>
      <c r="N5673" s="8">
        <v>21</v>
      </c>
      <c r="O5673" s="8">
        <v>843.37</v>
      </c>
      <c r="P5673" s="8">
        <v>21</v>
      </c>
      <c r="Q5673" s="8">
        <v>843.44</v>
      </c>
      <c r="R5673" s="17">
        <f t="shared" si="354"/>
        <v>1686.74</v>
      </c>
      <c r="S5673" s="18">
        <f t="shared" si="355"/>
        <v>1686.88</v>
      </c>
    </row>
    <row r="5674" spans="1:19" x14ac:dyDescent="0.25">
      <c r="A5674" s="7" t="s">
        <v>11700</v>
      </c>
      <c r="B5674" s="7" t="s">
        <v>11701</v>
      </c>
      <c r="C5674" s="7" t="s">
        <v>7400</v>
      </c>
      <c r="D5674" s="7" t="s">
        <v>7401</v>
      </c>
      <c r="E5674" s="7" t="s">
        <v>7402</v>
      </c>
      <c r="F5674" s="8">
        <v>21</v>
      </c>
      <c r="G5674" s="8">
        <v>843.37</v>
      </c>
      <c r="H5674" s="8">
        <v>843.37</v>
      </c>
      <c r="I5674" s="8">
        <v>2</v>
      </c>
      <c r="J5674" s="8">
        <v>1686.74</v>
      </c>
      <c r="K5674" s="8">
        <v>843.37</v>
      </c>
      <c r="L5674" s="8">
        <f t="shared" si="352"/>
        <v>146.37</v>
      </c>
      <c r="M5674" s="8">
        <f t="shared" si="353"/>
        <v>697</v>
      </c>
      <c r="N5674" s="14">
        <v>21</v>
      </c>
      <c r="O5674" s="14">
        <v>843.37</v>
      </c>
      <c r="P5674" s="8">
        <v>21</v>
      </c>
      <c r="Q5674" s="8">
        <v>843.37</v>
      </c>
      <c r="R5674" s="17">
        <f t="shared" si="354"/>
        <v>1686.74</v>
      </c>
      <c r="S5674" s="18">
        <f t="shared" si="355"/>
        <v>1686.74</v>
      </c>
    </row>
    <row r="5675" spans="1:19" x14ac:dyDescent="0.25">
      <c r="A5675" s="7" t="s">
        <v>11702</v>
      </c>
      <c r="B5675" s="7" t="s">
        <v>11703</v>
      </c>
      <c r="C5675" s="7" t="s">
        <v>7400</v>
      </c>
      <c r="D5675" s="7" t="s">
        <v>7401</v>
      </c>
      <c r="E5675" s="7" t="s">
        <v>7402</v>
      </c>
      <c r="F5675" s="8">
        <v>21</v>
      </c>
      <c r="G5675" s="8">
        <v>843.37</v>
      </c>
      <c r="H5675" s="8">
        <v>843.37</v>
      </c>
      <c r="I5675" s="8">
        <v>8</v>
      </c>
      <c r="J5675" s="8">
        <v>6746.96</v>
      </c>
      <c r="K5675" s="8">
        <v>843.37</v>
      </c>
      <c r="L5675" s="8">
        <f t="shared" si="352"/>
        <v>146.37</v>
      </c>
      <c r="M5675" s="8">
        <f t="shared" si="353"/>
        <v>697</v>
      </c>
      <c r="N5675" s="9"/>
      <c r="O5675" s="9"/>
      <c r="P5675" s="8">
        <v>21</v>
      </c>
      <c r="Q5675" s="8">
        <v>843.37</v>
      </c>
      <c r="R5675" s="17">
        <f t="shared" si="354"/>
        <v>0</v>
      </c>
      <c r="S5675" s="18">
        <f t="shared" si="355"/>
        <v>6746.96</v>
      </c>
    </row>
    <row r="5676" spans="1:19" x14ac:dyDescent="0.25">
      <c r="A5676" s="7" t="s">
        <v>11704</v>
      </c>
      <c r="B5676" s="7" t="s">
        <v>11705</v>
      </c>
      <c r="C5676" s="7" t="s">
        <v>7400</v>
      </c>
      <c r="D5676" s="7" t="s">
        <v>7401</v>
      </c>
      <c r="E5676" s="7" t="s">
        <v>7402</v>
      </c>
      <c r="F5676" s="8">
        <v>21</v>
      </c>
      <c r="G5676" s="8">
        <v>843.37</v>
      </c>
      <c r="H5676" s="8">
        <v>843.37</v>
      </c>
      <c r="I5676" s="8">
        <v>10</v>
      </c>
      <c r="J5676" s="8">
        <v>8433.7000000000007</v>
      </c>
      <c r="K5676" s="8">
        <v>843.37000000000012</v>
      </c>
      <c r="L5676" s="8">
        <f t="shared" si="352"/>
        <v>146.37</v>
      </c>
      <c r="M5676" s="8">
        <f t="shared" si="353"/>
        <v>697.00000000000011</v>
      </c>
      <c r="N5676" s="9"/>
      <c r="O5676" s="9"/>
      <c r="P5676" s="8">
        <v>21</v>
      </c>
      <c r="Q5676" s="8">
        <v>843.37</v>
      </c>
      <c r="R5676" s="17">
        <f t="shared" si="354"/>
        <v>0</v>
      </c>
      <c r="S5676" s="18">
        <f t="shared" si="355"/>
        <v>8433.7000000000007</v>
      </c>
    </row>
    <row r="5677" spans="1:19" x14ac:dyDescent="0.25">
      <c r="A5677" s="7" t="s">
        <v>11706</v>
      </c>
      <c r="B5677" s="7" t="s">
        <v>11707</v>
      </c>
      <c r="C5677" s="7" t="s">
        <v>7400</v>
      </c>
      <c r="D5677" s="7" t="s">
        <v>7401</v>
      </c>
      <c r="E5677" s="7" t="s">
        <v>7402</v>
      </c>
      <c r="F5677" s="8">
        <v>21</v>
      </c>
      <c r="G5677" s="8">
        <v>843.37</v>
      </c>
      <c r="H5677" s="8">
        <v>843.37</v>
      </c>
      <c r="I5677" s="8">
        <v>7</v>
      </c>
      <c r="J5677" s="8">
        <v>5903.59</v>
      </c>
      <c r="K5677" s="8">
        <v>843.37</v>
      </c>
      <c r="L5677" s="8">
        <f t="shared" si="352"/>
        <v>146.37</v>
      </c>
      <c r="M5677" s="8">
        <f t="shared" si="353"/>
        <v>697</v>
      </c>
      <c r="N5677" s="9"/>
      <c r="O5677" s="9"/>
      <c r="P5677" s="8">
        <v>21</v>
      </c>
      <c r="Q5677" s="8">
        <v>843.37</v>
      </c>
      <c r="R5677" s="17">
        <f t="shared" si="354"/>
        <v>0</v>
      </c>
      <c r="S5677" s="18">
        <f t="shared" si="355"/>
        <v>5903.59</v>
      </c>
    </row>
    <row r="5678" spans="1:19" x14ac:dyDescent="0.25">
      <c r="A5678" s="7" t="s">
        <v>11708</v>
      </c>
      <c r="B5678" s="7" t="s">
        <v>11709</v>
      </c>
      <c r="C5678" s="7" t="s">
        <v>7400</v>
      </c>
      <c r="D5678" s="7" t="s">
        <v>7401</v>
      </c>
      <c r="E5678" s="7" t="s">
        <v>7402</v>
      </c>
      <c r="F5678" s="8">
        <v>21</v>
      </c>
      <c r="G5678" s="8">
        <v>843.37</v>
      </c>
      <c r="H5678" s="8">
        <v>843.37</v>
      </c>
      <c r="I5678" s="8">
        <v>4</v>
      </c>
      <c r="J5678" s="8">
        <v>3373.48</v>
      </c>
      <c r="K5678" s="8">
        <v>843.37</v>
      </c>
      <c r="L5678" s="8">
        <f t="shared" si="352"/>
        <v>146.37</v>
      </c>
      <c r="M5678" s="8">
        <f t="shared" si="353"/>
        <v>697</v>
      </c>
      <c r="N5678" s="13"/>
      <c r="O5678" s="13"/>
      <c r="P5678" s="8">
        <v>21</v>
      </c>
      <c r="Q5678" s="8">
        <v>843.37</v>
      </c>
      <c r="R5678" s="17">
        <f t="shared" si="354"/>
        <v>0</v>
      </c>
      <c r="S5678" s="18">
        <f t="shared" si="355"/>
        <v>3373.48</v>
      </c>
    </row>
    <row r="5679" spans="1:19" x14ac:dyDescent="0.25">
      <c r="A5679" s="7" t="s">
        <v>11710</v>
      </c>
      <c r="B5679" s="7" t="s">
        <v>11711</v>
      </c>
      <c r="C5679" s="7" t="s">
        <v>7400</v>
      </c>
      <c r="D5679" s="7" t="s">
        <v>7401</v>
      </c>
      <c r="E5679" s="7" t="s">
        <v>7402</v>
      </c>
      <c r="F5679" s="8">
        <v>21</v>
      </c>
      <c r="G5679" s="8">
        <v>843.37</v>
      </c>
      <c r="H5679" s="8">
        <v>843.37</v>
      </c>
      <c r="I5679" s="8">
        <v>6</v>
      </c>
      <c r="J5679" s="8">
        <v>5060.22</v>
      </c>
      <c r="K5679" s="8">
        <v>843.37</v>
      </c>
      <c r="L5679" s="8">
        <f t="shared" si="352"/>
        <v>146.37</v>
      </c>
      <c r="M5679" s="8">
        <f t="shared" si="353"/>
        <v>697</v>
      </c>
      <c r="N5679" s="14">
        <v>21</v>
      </c>
      <c r="O5679" s="14">
        <v>843.37</v>
      </c>
      <c r="P5679" s="8">
        <v>21</v>
      </c>
      <c r="Q5679" s="8">
        <v>843.37</v>
      </c>
      <c r="R5679" s="17">
        <f t="shared" si="354"/>
        <v>5060.22</v>
      </c>
      <c r="S5679" s="18">
        <f t="shared" si="355"/>
        <v>5060.22</v>
      </c>
    </row>
    <row r="5680" spans="1:19" x14ac:dyDescent="0.25">
      <c r="A5680" s="7" t="s">
        <v>11714</v>
      </c>
      <c r="B5680" s="7" t="s">
        <v>11715</v>
      </c>
      <c r="C5680" s="7" t="s">
        <v>7249</v>
      </c>
      <c r="D5680" s="7" t="s">
        <v>7250</v>
      </c>
      <c r="E5680" s="7" t="s">
        <v>7251</v>
      </c>
      <c r="F5680" s="8">
        <v>21</v>
      </c>
      <c r="G5680" s="8">
        <v>27.95</v>
      </c>
      <c r="H5680" s="8">
        <v>27.95</v>
      </c>
      <c r="I5680" s="8">
        <v>90</v>
      </c>
      <c r="J5680" s="8">
        <v>2515.59</v>
      </c>
      <c r="K5680" s="8">
        <v>27.951000000000001</v>
      </c>
      <c r="L5680" s="8">
        <f t="shared" si="352"/>
        <v>4.8509999999999991</v>
      </c>
      <c r="M5680" s="8">
        <f t="shared" si="353"/>
        <v>23.1</v>
      </c>
      <c r="N5680" s="9"/>
      <c r="O5680" s="9"/>
      <c r="P5680" s="8">
        <v>21</v>
      </c>
      <c r="Q5680" s="8">
        <v>27.951000000000001</v>
      </c>
      <c r="R5680" s="17">
        <f t="shared" si="354"/>
        <v>0</v>
      </c>
      <c r="S5680" s="18">
        <f t="shared" si="355"/>
        <v>2515.59</v>
      </c>
    </row>
    <row r="5681" spans="1:19" x14ac:dyDescent="0.25">
      <c r="A5681" s="7" t="s">
        <v>11718</v>
      </c>
      <c r="B5681" s="7" t="s">
        <v>11719</v>
      </c>
      <c r="C5681" s="7" t="s">
        <v>14</v>
      </c>
      <c r="D5681" s="7" t="s">
        <v>15</v>
      </c>
      <c r="E5681" s="7" t="s">
        <v>7240</v>
      </c>
      <c r="F5681" s="8">
        <v>21</v>
      </c>
      <c r="G5681" s="8">
        <v>266.2</v>
      </c>
      <c r="H5681" s="8">
        <v>266.2</v>
      </c>
      <c r="I5681" s="8">
        <v>20</v>
      </c>
      <c r="J5681" s="8">
        <v>5324</v>
      </c>
      <c r="K5681" s="8">
        <v>266.2</v>
      </c>
      <c r="L5681" s="8">
        <f t="shared" si="352"/>
        <v>46.199999999999989</v>
      </c>
      <c r="M5681" s="8">
        <f t="shared" si="353"/>
        <v>220</v>
      </c>
      <c r="N5681" s="9"/>
      <c r="O5681" s="9"/>
      <c r="P5681" s="8">
        <v>21</v>
      </c>
      <c r="Q5681" s="8">
        <v>266.2</v>
      </c>
      <c r="R5681" s="17">
        <f t="shared" si="354"/>
        <v>0</v>
      </c>
      <c r="S5681" s="18">
        <f t="shared" si="355"/>
        <v>5324</v>
      </c>
    </row>
    <row r="5682" spans="1:19" x14ac:dyDescent="0.25">
      <c r="A5682" s="7" t="s">
        <v>11720</v>
      </c>
      <c r="B5682" s="7" t="s">
        <v>11721</v>
      </c>
      <c r="C5682" s="7" t="s">
        <v>14</v>
      </c>
      <c r="D5682" s="7" t="s">
        <v>15</v>
      </c>
      <c r="E5682" s="7" t="s">
        <v>7953</v>
      </c>
      <c r="F5682" s="8">
        <v>21</v>
      </c>
      <c r="G5682" s="8">
        <v>1144.73</v>
      </c>
      <c r="H5682" s="8">
        <v>1144.73</v>
      </c>
      <c r="I5682" s="8">
        <v>10</v>
      </c>
      <c r="J5682" s="8">
        <v>11447.33</v>
      </c>
      <c r="K5682" s="8">
        <v>1144.7329999999999</v>
      </c>
      <c r="L5682" s="8">
        <f t="shared" si="352"/>
        <v>198.67266942148751</v>
      </c>
      <c r="M5682" s="8">
        <f t="shared" si="353"/>
        <v>946.06033057851243</v>
      </c>
      <c r="N5682" s="9"/>
      <c r="O5682" s="9"/>
      <c r="P5682" s="8">
        <v>21</v>
      </c>
      <c r="Q5682" s="8">
        <v>1144.7329999999999</v>
      </c>
      <c r="R5682" s="17">
        <f t="shared" si="354"/>
        <v>0</v>
      </c>
      <c r="S5682" s="18">
        <f t="shared" si="355"/>
        <v>11447.33</v>
      </c>
    </row>
    <row r="5683" spans="1:19" x14ac:dyDescent="0.25">
      <c r="A5683" s="7" t="s">
        <v>11722</v>
      </c>
      <c r="B5683" s="7" t="s">
        <v>11723</v>
      </c>
      <c r="C5683" s="7" t="s">
        <v>14</v>
      </c>
      <c r="D5683" s="7" t="s">
        <v>15</v>
      </c>
      <c r="E5683" s="7" t="s">
        <v>2322</v>
      </c>
      <c r="F5683" s="8">
        <v>21</v>
      </c>
      <c r="G5683" s="8">
        <v>21.78</v>
      </c>
      <c r="H5683" s="8">
        <v>21.78</v>
      </c>
      <c r="I5683" s="8">
        <v>100</v>
      </c>
      <c r="J5683" s="8">
        <v>2178</v>
      </c>
      <c r="K5683" s="8">
        <v>21.78</v>
      </c>
      <c r="L5683" s="8">
        <f t="shared" si="352"/>
        <v>3.7800000000000011</v>
      </c>
      <c r="M5683" s="8">
        <f t="shared" si="353"/>
        <v>18</v>
      </c>
      <c r="N5683" s="13"/>
      <c r="O5683" s="13"/>
      <c r="P5683" s="8">
        <v>21</v>
      </c>
      <c r="Q5683" s="8">
        <v>21.78</v>
      </c>
      <c r="R5683" s="17">
        <f t="shared" si="354"/>
        <v>0</v>
      </c>
      <c r="S5683" s="18">
        <f t="shared" si="355"/>
        <v>2178</v>
      </c>
    </row>
    <row r="5684" spans="1:19" x14ac:dyDescent="0.25">
      <c r="A5684" s="7" t="s">
        <v>11724</v>
      </c>
      <c r="B5684" s="7" t="s">
        <v>11725</v>
      </c>
      <c r="C5684" s="7" t="s">
        <v>37</v>
      </c>
      <c r="D5684" s="7" t="s">
        <v>38</v>
      </c>
      <c r="E5684" s="7" t="s">
        <v>39</v>
      </c>
      <c r="F5684" s="8">
        <v>15</v>
      </c>
      <c r="G5684" s="8">
        <v>732.55</v>
      </c>
      <c r="H5684" s="8">
        <v>732.55</v>
      </c>
      <c r="I5684" s="8">
        <v>2</v>
      </c>
      <c r="J5684" s="8">
        <v>1465.1</v>
      </c>
      <c r="K5684" s="8">
        <v>732.55</v>
      </c>
      <c r="L5684" s="8">
        <f t="shared" si="352"/>
        <v>95.549999999999955</v>
      </c>
      <c r="M5684" s="8">
        <f t="shared" si="353"/>
        <v>637</v>
      </c>
      <c r="N5684" s="13"/>
      <c r="O5684" s="13"/>
      <c r="P5684" s="8">
        <v>15</v>
      </c>
      <c r="Q5684" s="8">
        <v>732.55</v>
      </c>
      <c r="R5684" s="17">
        <f t="shared" si="354"/>
        <v>0</v>
      </c>
      <c r="S5684" s="18">
        <f t="shared" si="355"/>
        <v>1465.1</v>
      </c>
    </row>
    <row r="5685" spans="1:19" x14ac:dyDescent="0.25">
      <c r="A5685" s="7" t="s">
        <v>11726</v>
      </c>
      <c r="B5685" s="7" t="s">
        <v>11727</v>
      </c>
      <c r="C5685" s="7" t="s">
        <v>32</v>
      </c>
      <c r="D5685" s="7" t="s">
        <v>33</v>
      </c>
      <c r="E5685" s="7" t="s">
        <v>34</v>
      </c>
      <c r="F5685" s="8">
        <v>15</v>
      </c>
      <c r="G5685" s="8">
        <v>6989.7</v>
      </c>
      <c r="H5685" s="8">
        <v>6989.7</v>
      </c>
      <c r="I5685" s="8">
        <v>2</v>
      </c>
      <c r="J5685" s="8">
        <v>13979.4</v>
      </c>
      <c r="K5685" s="8">
        <v>6989.7</v>
      </c>
      <c r="L5685" s="8">
        <f t="shared" si="352"/>
        <v>911.69999999999982</v>
      </c>
      <c r="M5685" s="8">
        <f t="shared" si="353"/>
        <v>6078</v>
      </c>
      <c r="N5685" s="9"/>
      <c r="O5685" s="9"/>
      <c r="P5685" s="8">
        <v>15</v>
      </c>
      <c r="Q5685" s="8">
        <v>6989.7</v>
      </c>
      <c r="R5685" s="17">
        <f t="shared" si="354"/>
        <v>0</v>
      </c>
      <c r="S5685" s="18">
        <f t="shared" si="355"/>
        <v>13979.4</v>
      </c>
    </row>
    <row r="5686" spans="1:19" x14ac:dyDescent="0.25">
      <c r="A5686" s="7" t="s">
        <v>11728</v>
      </c>
      <c r="B5686" s="7" t="s">
        <v>11729</v>
      </c>
      <c r="C5686" s="7" t="s">
        <v>7375</v>
      </c>
      <c r="D5686" s="7" t="s">
        <v>7376</v>
      </c>
      <c r="E5686" s="7" t="s">
        <v>7377</v>
      </c>
      <c r="F5686" s="8">
        <v>15</v>
      </c>
      <c r="G5686" s="8">
        <v>167.04</v>
      </c>
      <c r="H5686" s="8">
        <v>167.04</v>
      </c>
      <c r="I5686" s="8">
        <v>108</v>
      </c>
      <c r="J5686" s="8">
        <v>18040.050000000003</v>
      </c>
      <c r="K5686" s="8">
        <v>167.03750000000002</v>
      </c>
      <c r="L5686" s="8">
        <f t="shared" si="352"/>
        <v>21.787499999999994</v>
      </c>
      <c r="M5686" s="8">
        <f t="shared" si="353"/>
        <v>145.25000000000003</v>
      </c>
      <c r="N5686" s="9"/>
      <c r="O5686" s="9"/>
      <c r="P5686" s="8">
        <v>15</v>
      </c>
      <c r="Q5686" s="8">
        <v>167.03750000000002</v>
      </c>
      <c r="R5686" s="17">
        <f t="shared" si="354"/>
        <v>0</v>
      </c>
      <c r="S5686" s="18">
        <f t="shared" si="355"/>
        <v>18040.050000000003</v>
      </c>
    </row>
    <row r="5687" spans="1:19" x14ac:dyDescent="0.25">
      <c r="A5687" s="7" t="s">
        <v>11730</v>
      </c>
      <c r="B5687" s="7" t="s">
        <v>11731</v>
      </c>
      <c r="C5687" s="7" t="s">
        <v>7375</v>
      </c>
      <c r="D5687" s="7" t="s">
        <v>7376</v>
      </c>
      <c r="E5687" s="7" t="s">
        <v>7377</v>
      </c>
      <c r="F5687" s="8">
        <v>15</v>
      </c>
      <c r="G5687" s="8">
        <v>269.58</v>
      </c>
      <c r="H5687" s="8">
        <v>269.58</v>
      </c>
      <c r="I5687" s="8">
        <v>168</v>
      </c>
      <c r="J5687" s="8">
        <v>45289.3</v>
      </c>
      <c r="K5687" s="8">
        <v>269.57916666666671</v>
      </c>
      <c r="L5687" s="8">
        <f t="shared" si="352"/>
        <v>35.162499999999994</v>
      </c>
      <c r="M5687" s="8">
        <f t="shared" si="353"/>
        <v>234.41666666666671</v>
      </c>
      <c r="N5687" s="9"/>
      <c r="O5687" s="9"/>
      <c r="P5687" s="8">
        <v>15</v>
      </c>
      <c r="Q5687" s="8">
        <v>269.57916666666665</v>
      </c>
      <c r="R5687" s="17">
        <f t="shared" si="354"/>
        <v>0</v>
      </c>
      <c r="S5687" s="18">
        <f t="shared" si="355"/>
        <v>45289.3</v>
      </c>
    </row>
    <row r="5688" spans="1:19" x14ac:dyDescent="0.25">
      <c r="A5688" s="7" t="s">
        <v>11734</v>
      </c>
      <c r="B5688" s="7" t="s">
        <v>11735</v>
      </c>
      <c r="C5688" s="7" t="s">
        <v>37</v>
      </c>
      <c r="D5688" s="7" t="s">
        <v>38</v>
      </c>
      <c r="E5688" s="7" t="s">
        <v>39</v>
      </c>
      <c r="F5688" s="8">
        <v>15</v>
      </c>
      <c r="G5688" s="8">
        <v>1505.35</v>
      </c>
      <c r="H5688" s="8">
        <v>1505.35</v>
      </c>
      <c r="I5688" s="8">
        <v>1</v>
      </c>
      <c r="J5688" s="8">
        <v>1505.35</v>
      </c>
      <c r="K5688" s="8">
        <v>1505.35</v>
      </c>
      <c r="L5688" s="8">
        <f t="shared" si="352"/>
        <v>196.34999999999991</v>
      </c>
      <c r="M5688" s="8">
        <f t="shared" si="353"/>
        <v>1309</v>
      </c>
      <c r="N5688" s="9"/>
      <c r="O5688" s="9"/>
      <c r="P5688" s="8">
        <v>15</v>
      </c>
      <c r="Q5688" s="8">
        <v>1505.35</v>
      </c>
      <c r="R5688" s="17">
        <f t="shared" si="354"/>
        <v>0</v>
      </c>
      <c r="S5688" s="18">
        <f t="shared" si="355"/>
        <v>1505.35</v>
      </c>
    </row>
    <row r="5689" spans="1:19" x14ac:dyDescent="0.25">
      <c r="A5689" s="7" t="s">
        <v>11736</v>
      </c>
      <c r="B5689" s="7" t="s">
        <v>11737</v>
      </c>
      <c r="C5689" s="7" t="s">
        <v>37</v>
      </c>
      <c r="D5689" s="7" t="s">
        <v>38</v>
      </c>
      <c r="E5689" s="7" t="s">
        <v>39</v>
      </c>
      <c r="F5689" s="14">
        <v>15</v>
      </c>
      <c r="G5689" s="8">
        <v>1505.35</v>
      </c>
      <c r="H5689" s="8">
        <v>1505.35</v>
      </c>
      <c r="I5689" s="8">
        <v>2</v>
      </c>
      <c r="J5689" s="8">
        <v>3010.7</v>
      </c>
      <c r="K5689" s="8">
        <v>1505.35</v>
      </c>
      <c r="L5689" s="8">
        <f t="shared" si="352"/>
        <v>196.34999999999991</v>
      </c>
      <c r="M5689" s="8">
        <f t="shared" si="353"/>
        <v>1309</v>
      </c>
      <c r="N5689" s="14">
        <v>12</v>
      </c>
      <c r="O5689" s="14">
        <v>1466.08</v>
      </c>
      <c r="P5689" s="14">
        <v>15</v>
      </c>
      <c r="Q5689" s="14">
        <v>1505.35</v>
      </c>
      <c r="R5689" s="17">
        <f t="shared" si="354"/>
        <v>2932.16</v>
      </c>
      <c r="S5689" s="18">
        <f t="shared" si="355"/>
        <v>3010.7</v>
      </c>
    </row>
    <row r="5690" spans="1:19" x14ac:dyDescent="0.25">
      <c r="A5690" s="7" t="s">
        <v>11738</v>
      </c>
      <c r="B5690" s="7" t="s">
        <v>11739</v>
      </c>
      <c r="C5690" s="7" t="s">
        <v>37</v>
      </c>
      <c r="D5690" s="7" t="s">
        <v>38</v>
      </c>
      <c r="E5690" s="7" t="s">
        <v>39</v>
      </c>
      <c r="F5690" s="8">
        <v>15</v>
      </c>
      <c r="G5690" s="8">
        <v>152.94999999999999</v>
      </c>
      <c r="H5690" s="8">
        <v>152.94999999999999</v>
      </c>
      <c r="I5690" s="8">
        <v>5</v>
      </c>
      <c r="J5690" s="8">
        <v>764.75</v>
      </c>
      <c r="K5690" s="8">
        <v>152.94999999999999</v>
      </c>
      <c r="L5690" s="8">
        <f t="shared" si="352"/>
        <v>19.949999999999989</v>
      </c>
      <c r="M5690" s="8">
        <f t="shared" si="353"/>
        <v>133</v>
      </c>
      <c r="N5690" s="9"/>
      <c r="O5690" s="9"/>
      <c r="P5690" s="8">
        <v>15</v>
      </c>
      <c r="Q5690" s="8">
        <v>152.94999999999999</v>
      </c>
      <c r="R5690" s="17">
        <f t="shared" si="354"/>
        <v>0</v>
      </c>
      <c r="S5690" s="18">
        <f t="shared" si="355"/>
        <v>764.75</v>
      </c>
    </row>
    <row r="5691" spans="1:19" x14ac:dyDescent="0.25">
      <c r="A5691" s="7" t="s">
        <v>11740</v>
      </c>
      <c r="B5691" s="7" t="s">
        <v>11741</v>
      </c>
      <c r="C5691" s="7" t="s">
        <v>37</v>
      </c>
      <c r="D5691" s="7" t="s">
        <v>38</v>
      </c>
      <c r="E5691" s="7" t="s">
        <v>39</v>
      </c>
      <c r="F5691" s="8">
        <v>15</v>
      </c>
      <c r="G5691" s="8">
        <v>152.94999999999999</v>
      </c>
      <c r="H5691" s="8">
        <v>152.94999999999999</v>
      </c>
      <c r="I5691" s="8">
        <v>11</v>
      </c>
      <c r="J5691" s="8">
        <v>1682.4500000000003</v>
      </c>
      <c r="K5691" s="8">
        <v>152.95000000000002</v>
      </c>
      <c r="L5691" s="8">
        <f t="shared" si="352"/>
        <v>19.949999999999989</v>
      </c>
      <c r="M5691" s="8">
        <f t="shared" si="353"/>
        <v>133.00000000000003</v>
      </c>
      <c r="N5691" s="9"/>
      <c r="O5691" s="9"/>
      <c r="P5691" s="8">
        <v>15</v>
      </c>
      <c r="Q5691" s="8">
        <v>152.94999999999999</v>
      </c>
      <c r="R5691" s="17">
        <f t="shared" si="354"/>
        <v>0</v>
      </c>
      <c r="S5691" s="18">
        <f t="shared" si="355"/>
        <v>1682.4500000000003</v>
      </c>
    </row>
    <row r="5692" spans="1:19" x14ac:dyDescent="0.25">
      <c r="A5692" s="7" t="s">
        <v>11742</v>
      </c>
      <c r="B5692" s="7" t="s">
        <v>11743</v>
      </c>
      <c r="C5692" s="7" t="s">
        <v>14</v>
      </c>
      <c r="D5692" s="7" t="s">
        <v>15</v>
      </c>
      <c r="E5692" s="7" t="s">
        <v>7518</v>
      </c>
      <c r="F5692" s="8">
        <v>21</v>
      </c>
      <c r="G5692" s="8">
        <v>1856.75</v>
      </c>
      <c r="H5692" s="8">
        <v>1856.75</v>
      </c>
      <c r="I5692" s="8">
        <v>8</v>
      </c>
      <c r="J5692" s="8">
        <v>14853.96</v>
      </c>
      <c r="K5692" s="8">
        <v>1856.7449999999999</v>
      </c>
      <c r="L5692" s="8">
        <f t="shared" si="352"/>
        <v>322.24499999999989</v>
      </c>
      <c r="M5692" s="8">
        <f t="shared" si="353"/>
        <v>1534.5</v>
      </c>
      <c r="N5692" s="9"/>
      <c r="O5692" s="9"/>
      <c r="P5692" s="8">
        <v>21</v>
      </c>
      <c r="Q5692" s="8">
        <v>1856.7449999999999</v>
      </c>
      <c r="R5692" s="17">
        <f t="shared" si="354"/>
        <v>0</v>
      </c>
      <c r="S5692" s="18">
        <f t="shared" si="355"/>
        <v>14853.96</v>
      </c>
    </row>
    <row r="5693" spans="1:19" x14ac:dyDescent="0.25">
      <c r="A5693" s="7" t="s">
        <v>11744</v>
      </c>
      <c r="B5693" s="7" t="s">
        <v>11745</v>
      </c>
      <c r="C5693" s="7" t="s">
        <v>14</v>
      </c>
      <c r="D5693" s="7" t="s">
        <v>15</v>
      </c>
      <c r="E5693" s="7" t="s">
        <v>7518</v>
      </c>
      <c r="F5693" s="8">
        <v>21</v>
      </c>
      <c r="G5693" s="8">
        <v>692.6</v>
      </c>
      <c r="H5693" s="8">
        <v>692.6</v>
      </c>
      <c r="I5693" s="8">
        <v>35</v>
      </c>
      <c r="J5693" s="8">
        <v>24241.14</v>
      </c>
      <c r="K5693" s="8">
        <v>692.60399999999993</v>
      </c>
      <c r="L5693" s="8">
        <f t="shared" si="352"/>
        <v>120.20399999999995</v>
      </c>
      <c r="M5693" s="8">
        <f t="shared" si="353"/>
        <v>572.4</v>
      </c>
      <c r="N5693" s="9"/>
      <c r="O5693" s="9"/>
      <c r="P5693" s="8">
        <v>21</v>
      </c>
      <c r="Q5693" s="8">
        <v>692.60399999999993</v>
      </c>
      <c r="R5693" s="17">
        <f t="shared" si="354"/>
        <v>0</v>
      </c>
      <c r="S5693" s="18">
        <f t="shared" si="355"/>
        <v>24241.14</v>
      </c>
    </row>
    <row r="5694" spans="1:19" x14ac:dyDescent="0.25">
      <c r="A5694" s="7" t="s">
        <v>11750</v>
      </c>
      <c r="B5694" s="7" t="s">
        <v>11751</v>
      </c>
      <c r="C5694" s="7" t="s">
        <v>8208</v>
      </c>
      <c r="D5694" s="7" t="s">
        <v>8209</v>
      </c>
      <c r="E5694" s="7" t="s">
        <v>8210</v>
      </c>
      <c r="F5694" s="8">
        <v>21</v>
      </c>
      <c r="G5694" s="8">
        <v>12777.67</v>
      </c>
      <c r="H5694" s="8">
        <v>12777.67</v>
      </c>
      <c r="I5694" s="8">
        <v>3</v>
      </c>
      <c r="J5694" s="8">
        <v>38333</v>
      </c>
      <c r="K5694" s="8">
        <v>12777.666666666666</v>
      </c>
      <c r="L5694" s="8">
        <f t="shared" si="352"/>
        <v>2217.6115702479328</v>
      </c>
      <c r="M5694" s="8">
        <f t="shared" si="353"/>
        <v>10560.055096418733</v>
      </c>
      <c r="N5694" s="13"/>
      <c r="O5694" s="13"/>
      <c r="P5694" s="8">
        <v>21</v>
      </c>
      <c r="Q5694" s="8">
        <v>12777.666666666666</v>
      </c>
      <c r="R5694" s="17">
        <f t="shared" si="354"/>
        <v>0</v>
      </c>
      <c r="S5694" s="18">
        <f t="shared" si="355"/>
        <v>38333</v>
      </c>
    </row>
    <row r="5695" spans="1:19" x14ac:dyDescent="0.25">
      <c r="A5695" s="7" t="s">
        <v>11758</v>
      </c>
      <c r="B5695" s="7" t="s">
        <v>11759</v>
      </c>
      <c r="C5695" s="7" t="s">
        <v>7375</v>
      </c>
      <c r="D5695" s="7" t="s">
        <v>7376</v>
      </c>
      <c r="E5695" s="7" t="s">
        <v>7377</v>
      </c>
      <c r="F5695" s="8">
        <v>15</v>
      </c>
      <c r="G5695" s="8">
        <v>42.02</v>
      </c>
      <c r="H5695" s="8">
        <v>42.02</v>
      </c>
      <c r="I5695" s="8">
        <v>72</v>
      </c>
      <c r="J5695" s="8">
        <v>3025.54</v>
      </c>
      <c r="K5695" s="8">
        <v>42.021388888888886</v>
      </c>
      <c r="L5695" s="8">
        <f t="shared" si="352"/>
        <v>5.4810507246376758</v>
      </c>
      <c r="M5695" s="8">
        <f t="shared" si="353"/>
        <v>36.54033816425121</v>
      </c>
      <c r="N5695" s="13"/>
      <c r="O5695" s="13"/>
      <c r="P5695" s="8">
        <v>15</v>
      </c>
      <c r="Q5695" s="8">
        <v>42.021388888888886</v>
      </c>
      <c r="R5695" s="17">
        <f t="shared" si="354"/>
        <v>0</v>
      </c>
      <c r="S5695" s="18">
        <f t="shared" si="355"/>
        <v>3025.54</v>
      </c>
    </row>
    <row r="5696" spans="1:19" x14ac:dyDescent="0.25">
      <c r="A5696" s="7" t="s">
        <v>11760</v>
      </c>
      <c r="B5696" s="7" t="s">
        <v>11761</v>
      </c>
      <c r="C5696" s="7" t="s">
        <v>37</v>
      </c>
      <c r="D5696" s="7" t="s">
        <v>38</v>
      </c>
      <c r="E5696" s="7" t="s">
        <v>39</v>
      </c>
      <c r="F5696" s="8">
        <v>15</v>
      </c>
      <c r="G5696" s="8">
        <v>282.89999999999998</v>
      </c>
      <c r="H5696" s="8">
        <v>416.3</v>
      </c>
      <c r="I5696" s="8">
        <v>6</v>
      </c>
      <c r="J5696" s="8">
        <v>1697.3999999999999</v>
      </c>
      <c r="K5696" s="8">
        <v>282.89999999999998</v>
      </c>
      <c r="L5696" s="8">
        <f t="shared" si="352"/>
        <v>36.899999999999977</v>
      </c>
      <c r="M5696" s="8">
        <f t="shared" si="353"/>
        <v>246</v>
      </c>
      <c r="N5696" s="9"/>
      <c r="O5696" s="9"/>
      <c r="P5696" s="8">
        <v>15</v>
      </c>
      <c r="Q5696" s="8">
        <v>282.89999999999998</v>
      </c>
      <c r="R5696" s="17">
        <f t="shared" si="354"/>
        <v>0</v>
      </c>
      <c r="S5696" s="18">
        <f t="shared" si="355"/>
        <v>1697.3999999999999</v>
      </c>
    </row>
    <row r="5697" spans="1:19" x14ac:dyDescent="0.25">
      <c r="A5697" s="7" t="s">
        <v>11762</v>
      </c>
      <c r="B5697" s="7" t="s">
        <v>11763</v>
      </c>
      <c r="C5697" s="7" t="s">
        <v>37</v>
      </c>
      <c r="D5697" s="7" t="s">
        <v>38</v>
      </c>
      <c r="E5697" s="7" t="s">
        <v>39</v>
      </c>
      <c r="F5697" s="8">
        <v>15</v>
      </c>
      <c r="G5697" s="8">
        <v>282.89999999999998</v>
      </c>
      <c r="H5697" s="8">
        <v>416.3</v>
      </c>
      <c r="I5697" s="8">
        <v>4</v>
      </c>
      <c r="J5697" s="8">
        <v>1131.5999999999999</v>
      </c>
      <c r="K5697" s="8">
        <v>282.89999999999998</v>
      </c>
      <c r="L5697" s="8">
        <f t="shared" si="352"/>
        <v>36.899999999999977</v>
      </c>
      <c r="M5697" s="8">
        <f t="shared" si="353"/>
        <v>246</v>
      </c>
      <c r="N5697" s="13"/>
      <c r="O5697" s="13"/>
      <c r="P5697" s="8">
        <v>15</v>
      </c>
      <c r="Q5697" s="8">
        <v>282.89999999999998</v>
      </c>
      <c r="R5697" s="17">
        <f t="shared" si="354"/>
        <v>0</v>
      </c>
      <c r="S5697" s="18">
        <f t="shared" si="355"/>
        <v>1131.5999999999999</v>
      </c>
    </row>
    <row r="5698" spans="1:19" x14ac:dyDescent="0.25">
      <c r="A5698" s="7" t="s">
        <v>11766</v>
      </c>
      <c r="B5698" s="7" t="s">
        <v>11767</v>
      </c>
      <c r="C5698" s="7" t="s">
        <v>14</v>
      </c>
      <c r="D5698" s="7" t="s">
        <v>15</v>
      </c>
      <c r="E5698" s="7" t="s">
        <v>7518</v>
      </c>
      <c r="F5698" s="8">
        <v>21</v>
      </c>
      <c r="G5698" s="8">
        <v>836.35</v>
      </c>
      <c r="H5698" s="8">
        <v>836.35</v>
      </c>
      <c r="I5698" s="8">
        <v>20</v>
      </c>
      <c r="J5698" s="8">
        <v>16727.04</v>
      </c>
      <c r="K5698" s="8">
        <v>836.35200000000009</v>
      </c>
      <c r="L5698" s="8">
        <f t="shared" ref="L5698:L5761" si="356">K5698-M5698</f>
        <v>145.15200000000004</v>
      </c>
      <c r="M5698" s="8">
        <f t="shared" ref="M5698:M5761" si="357">K5698/((100+F5698)/100)</f>
        <v>691.2</v>
      </c>
      <c r="N5698" s="13"/>
      <c r="O5698" s="13"/>
      <c r="P5698" s="8">
        <v>21</v>
      </c>
      <c r="Q5698" s="8">
        <v>836.35200000000009</v>
      </c>
      <c r="R5698" s="17">
        <f t="shared" ref="R5698:R5761" si="358">I5698*O5698</f>
        <v>0</v>
      </c>
      <c r="S5698" s="18">
        <f t="shared" si="355"/>
        <v>16727.04</v>
      </c>
    </row>
    <row r="5699" spans="1:19" x14ac:dyDescent="0.25">
      <c r="A5699" s="7" t="s">
        <v>11770</v>
      </c>
      <c r="B5699" s="7" t="s">
        <v>11771</v>
      </c>
      <c r="C5699" s="7" t="s">
        <v>14</v>
      </c>
      <c r="D5699" s="7" t="s">
        <v>15</v>
      </c>
      <c r="E5699" s="7" t="s">
        <v>7518</v>
      </c>
      <c r="F5699" s="8">
        <v>21</v>
      </c>
      <c r="G5699" s="8">
        <v>803.68</v>
      </c>
      <c r="H5699" s="8">
        <v>803.68</v>
      </c>
      <c r="I5699" s="8">
        <v>5</v>
      </c>
      <c r="J5699" s="8">
        <v>4018.41</v>
      </c>
      <c r="K5699" s="8">
        <v>803.68200000000002</v>
      </c>
      <c r="L5699" s="8">
        <f t="shared" si="356"/>
        <v>139.48199999999997</v>
      </c>
      <c r="M5699" s="8">
        <f t="shared" si="357"/>
        <v>664.2</v>
      </c>
      <c r="N5699" s="9"/>
      <c r="O5699" s="9"/>
      <c r="P5699" s="8">
        <v>21</v>
      </c>
      <c r="Q5699" s="8">
        <v>803.68200000000002</v>
      </c>
      <c r="R5699" s="17">
        <f t="shared" si="358"/>
        <v>0</v>
      </c>
      <c r="S5699" s="18">
        <f t="shared" ref="S5699:S5762" si="359">J5699</f>
        <v>4018.41</v>
      </c>
    </row>
    <row r="5700" spans="1:19" x14ac:dyDescent="0.25">
      <c r="A5700" s="7" t="s">
        <v>11778</v>
      </c>
      <c r="B5700" s="7" t="s">
        <v>11779</v>
      </c>
      <c r="C5700" s="7" t="s">
        <v>14</v>
      </c>
      <c r="D5700" s="7" t="s">
        <v>15</v>
      </c>
      <c r="E5700" s="7" t="s">
        <v>2322</v>
      </c>
      <c r="F5700" s="8">
        <v>21</v>
      </c>
      <c r="G5700" s="8">
        <v>169.4</v>
      </c>
      <c r="H5700" s="8">
        <v>169.4</v>
      </c>
      <c r="I5700" s="8">
        <v>30</v>
      </c>
      <c r="J5700" s="8">
        <v>5082</v>
      </c>
      <c r="K5700" s="8">
        <v>169.4</v>
      </c>
      <c r="L5700" s="8">
        <f t="shared" si="356"/>
        <v>29.400000000000006</v>
      </c>
      <c r="M5700" s="8">
        <f t="shared" si="357"/>
        <v>140</v>
      </c>
      <c r="N5700" s="9"/>
      <c r="O5700" s="9"/>
      <c r="P5700" s="8">
        <v>21</v>
      </c>
      <c r="Q5700" s="8">
        <v>169.4</v>
      </c>
      <c r="R5700" s="17">
        <f t="shared" si="358"/>
        <v>0</v>
      </c>
      <c r="S5700" s="18">
        <f t="shared" si="359"/>
        <v>5082</v>
      </c>
    </row>
    <row r="5701" spans="1:19" x14ac:dyDescent="0.25">
      <c r="A5701" s="7" t="s">
        <v>11780</v>
      </c>
      <c r="B5701" s="7" t="s">
        <v>11781</v>
      </c>
      <c r="C5701" s="7" t="s">
        <v>7400</v>
      </c>
      <c r="D5701" s="7" t="s">
        <v>7401</v>
      </c>
      <c r="E5701" s="7" t="s">
        <v>7402</v>
      </c>
      <c r="F5701" s="8">
        <v>21</v>
      </c>
      <c r="G5701" s="8">
        <v>18.07</v>
      </c>
      <c r="H5701" s="8">
        <v>18.07</v>
      </c>
      <c r="I5701" s="8">
        <v>200</v>
      </c>
      <c r="J5701" s="8">
        <v>3614.98</v>
      </c>
      <c r="K5701" s="8">
        <v>18.0749</v>
      </c>
      <c r="L5701" s="8">
        <f t="shared" si="356"/>
        <v>3.136966115702478</v>
      </c>
      <c r="M5701" s="8">
        <f t="shared" si="357"/>
        <v>14.937933884297522</v>
      </c>
      <c r="N5701" s="9"/>
      <c r="O5701" s="9"/>
      <c r="P5701" s="8">
        <v>21</v>
      </c>
      <c r="Q5701" s="8">
        <v>18.0749</v>
      </c>
      <c r="R5701" s="17">
        <f t="shared" si="358"/>
        <v>0</v>
      </c>
      <c r="S5701" s="18">
        <f t="shared" si="359"/>
        <v>3614.98</v>
      </c>
    </row>
    <row r="5702" spans="1:19" x14ac:dyDescent="0.25">
      <c r="A5702" s="7" t="s">
        <v>11782</v>
      </c>
      <c r="B5702" s="7" t="s">
        <v>11783</v>
      </c>
      <c r="C5702" s="7" t="s">
        <v>7400</v>
      </c>
      <c r="D5702" s="7" t="s">
        <v>7401</v>
      </c>
      <c r="E5702" s="7" t="s">
        <v>7402</v>
      </c>
      <c r="F5702" s="8">
        <v>21</v>
      </c>
      <c r="G5702" s="8">
        <v>1807.49</v>
      </c>
      <c r="H5702" s="8">
        <v>1807.49</v>
      </c>
      <c r="I5702" s="8">
        <v>1</v>
      </c>
      <c r="J5702" s="8">
        <v>1807.49</v>
      </c>
      <c r="K5702" s="8">
        <v>1807.49</v>
      </c>
      <c r="L5702" s="8">
        <f t="shared" si="356"/>
        <v>313.6966115702478</v>
      </c>
      <c r="M5702" s="8">
        <f t="shared" si="357"/>
        <v>1493.7933884297522</v>
      </c>
      <c r="N5702" s="9"/>
      <c r="O5702" s="9"/>
      <c r="P5702" s="8">
        <v>21</v>
      </c>
      <c r="Q5702" s="8">
        <v>1807.49</v>
      </c>
      <c r="R5702" s="17">
        <f t="shared" si="358"/>
        <v>0</v>
      </c>
      <c r="S5702" s="18">
        <f t="shared" si="359"/>
        <v>1807.49</v>
      </c>
    </row>
    <row r="5703" spans="1:19" x14ac:dyDescent="0.25">
      <c r="A5703" s="7" t="s">
        <v>11784</v>
      </c>
      <c r="B5703" s="7" t="s">
        <v>11785</v>
      </c>
      <c r="C5703" s="7" t="s">
        <v>7400</v>
      </c>
      <c r="D5703" s="7" t="s">
        <v>7401</v>
      </c>
      <c r="E5703" s="7" t="s">
        <v>7402</v>
      </c>
      <c r="F5703" s="8">
        <v>15</v>
      </c>
      <c r="G5703" s="8">
        <v>376.19</v>
      </c>
      <c r="H5703" s="8">
        <v>376.19</v>
      </c>
      <c r="I5703" s="8">
        <v>1</v>
      </c>
      <c r="J5703" s="8">
        <v>376.19</v>
      </c>
      <c r="K5703" s="8">
        <v>376.19</v>
      </c>
      <c r="L5703" s="8">
        <f t="shared" si="356"/>
        <v>49.068260869565165</v>
      </c>
      <c r="M5703" s="8">
        <f t="shared" si="357"/>
        <v>327.12173913043483</v>
      </c>
      <c r="N5703" s="9"/>
      <c r="O5703" s="9"/>
      <c r="P5703" s="8">
        <v>15</v>
      </c>
      <c r="Q5703" s="8">
        <v>376.19</v>
      </c>
      <c r="R5703" s="17">
        <f t="shared" si="358"/>
        <v>0</v>
      </c>
      <c r="S5703" s="18">
        <f t="shared" si="359"/>
        <v>376.19</v>
      </c>
    </row>
    <row r="5704" spans="1:19" x14ac:dyDescent="0.25">
      <c r="A5704" s="7" t="s">
        <v>11786</v>
      </c>
      <c r="B5704" s="7" t="s">
        <v>11787</v>
      </c>
      <c r="C5704" s="7" t="s">
        <v>7375</v>
      </c>
      <c r="D5704" s="7" t="s">
        <v>7376</v>
      </c>
      <c r="E5704" s="7" t="s">
        <v>7377</v>
      </c>
      <c r="F5704" s="8">
        <v>15</v>
      </c>
      <c r="G5704" s="8">
        <v>473.54</v>
      </c>
      <c r="H5704" s="8">
        <v>473.54</v>
      </c>
      <c r="I5704" s="8">
        <v>12</v>
      </c>
      <c r="J5704" s="8">
        <v>5682.43</v>
      </c>
      <c r="K5704" s="8">
        <v>473.53583333333336</v>
      </c>
      <c r="L5704" s="8">
        <f t="shared" si="356"/>
        <v>61.765543478260838</v>
      </c>
      <c r="M5704" s="8">
        <f t="shared" si="357"/>
        <v>411.77028985507252</v>
      </c>
      <c r="N5704" s="9"/>
      <c r="O5704" s="9"/>
      <c r="P5704" s="8">
        <v>15</v>
      </c>
      <c r="Q5704" s="8">
        <v>473.53583333333336</v>
      </c>
      <c r="R5704" s="17">
        <f t="shared" si="358"/>
        <v>0</v>
      </c>
      <c r="S5704" s="18">
        <f t="shared" si="359"/>
        <v>5682.43</v>
      </c>
    </row>
    <row r="5705" spans="1:19" x14ac:dyDescent="0.25">
      <c r="A5705" s="7" t="s">
        <v>11792</v>
      </c>
      <c r="B5705" s="7" t="s">
        <v>11793</v>
      </c>
      <c r="C5705" s="7" t="s">
        <v>37</v>
      </c>
      <c r="D5705" s="7" t="s">
        <v>38</v>
      </c>
      <c r="E5705" s="7" t="s">
        <v>39</v>
      </c>
      <c r="F5705" s="8">
        <v>15</v>
      </c>
      <c r="G5705" s="8">
        <v>1197.1500000000001</v>
      </c>
      <c r="H5705" s="8">
        <v>1760.65</v>
      </c>
      <c r="I5705" s="8">
        <v>102</v>
      </c>
      <c r="J5705" s="8">
        <v>122109.3</v>
      </c>
      <c r="K5705" s="8">
        <v>1197.1500000000001</v>
      </c>
      <c r="L5705" s="8">
        <f t="shared" si="356"/>
        <v>156.14999999999986</v>
      </c>
      <c r="M5705" s="8">
        <f t="shared" si="357"/>
        <v>1041.0000000000002</v>
      </c>
      <c r="N5705" s="14">
        <v>12</v>
      </c>
      <c r="O5705" s="14">
        <v>1165.92</v>
      </c>
      <c r="P5705" s="8">
        <v>15</v>
      </c>
      <c r="Q5705" s="8">
        <v>1197.1499999999999</v>
      </c>
      <c r="R5705" s="17">
        <f t="shared" si="358"/>
        <v>118923.84000000001</v>
      </c>
      <c r="S5705" s="18">
        <f t="shared" si="359"/>
        <v>122109.3</v>
      </c>
    </row>
    <row r="5706" spans="1:19" x14ac:dyDescent="0.25">
      <c r="A5706" s="7" t="s">
        <v>11794</v>
      </c>
      <c r="B5706" s="7" t="s">
        <v>11795</v>
      </c>
      <c r="C5706" s="7" t="s">
        <v>37</v>
      </c>
      <c r="D5706" s="7" t="s">
        <v>38</v>
      </c>
      <c r="E5706" s="7" t="s">
        <v>39</v>
      </c>
      <c r="F5706" s="8">
        <v>15</v>
      </c>
      <c r="G5706" s="8">
        <v>3109.6</v>
      </c>
      <c r="H5706" s="8">
        <v>3109.6</v>
      </c>
      <c r="I5706" s="8">
        <v>1</v>
      </c>
      <c r="J5706" s="8">
        <v>3109.6</v>
      </c>
      <c r="K5706" s="8">
        <v>3109.6</v>
      </c>
      <c r="L5706" s="8">
        <f t="shared" si="356"/>
        <v>405.59999999999991</v>
      </c>
      <c r="M5706" s="8">
        <f t="shared" si="357"/>
        <v>2704</v>
      </c>
      <c r="N5706" s="9"/>
      <c r="O5706" s="9"/>
      <c r="P5706" s="8">
        <v>15</v>
      </c>
      <c r="Q5706" s="8">
        <v>3109.6</v>
      </c>
      <c r="R5706" s="17">
        <f t="shared" si="358"/>
        <v>0</v>
      </c>
      <c r="S5706" s="18">
        <f t="shared" si="359"/>
        <v>3109.6</v>
      </c>
    </row>
    <row r="5707" spans="1:19" x14ac:dyDescent="0.25">
      <c r="A5707" s="7" t="s">
        <v>11796</v>
      </c>
      <c r="B5707" s="7" t="s">
        <v>11797</v>
      </c>
      <c r="C5707" s="7" t="s">
        <v>37</v>
      </c>
      <c r="D5707" s="7" t="s">
        <v>38</v>
      </c>
      <c r="E5707" s="7" t="s">
        <v>39</v>
      </c>
      <c r="F5707" s="8">
        <v>15</v>
      </c>
      <c r="G5707" s="8">
        <v>396.75</v>
      </c>
      <c r="H5707" s="8">
        <v>396.75</v>
      </c>
      <c r="I5707" s="8">
        <v>1</v>
      </c>
      <c r="J5707" s="8">
        <v>396.75</v>
      </c>
      <c r="K5707" s="8">
        <v>396.75</v>
      </c>
      <c r="L5707" s="8">
        <f t="shared" si="356"/>
        <v>51.75</v>
      </c>
      <c r="M5707" s="8">
        <f t="shared" si="357"/>
        <v>345</v>
      </c>
      <c r="N5707" s="9"/>
      <c r="O5707" s="9"/>
      <c r="P5707" s="8">
        <v>15</v>
      </c>
      <c r="Q5707" s="8">
        <v>396.75</v>
      </c>
      <c r="R5707" s="17">
        <f t="shared" si="358"/>
        <v>0</v>
      </c>
      <c r="S5707" s="18">
        <f t="shared" si="359"/>
        <v>396.75</v>
      </c>
    </row>
    <row r="5708" spans="1:19" x14ac:dyDescent="0.25">
      <c r="A5708" s="7" t="s">
        <v>11800</v>
      </c>
      <c r="B5708" s="7" t="s">
        <v>11801</v>
      </c>
      <c r="C5708" s="7" t="s">
        <v>14</v>
      </c>
      <c r="D5708" s="7" t="s">
        <v>15</v>
      </c>
      <c r="E5708" s="7" t="s">
        <v>7768</v>
      </c>
      <c r="F5708" s="8">
        <v>21</v>
      </c>
      <c r="G5708" s="8">
        <v>36.299999999999997</v>
      </c>
      <c r="H5708" s="8">
        <v>36.299999999999997</v>
      </c>
      <c r="I5708" s="8">
        <v>5</v>
      </c>
      <c r="J5708" s="8">
        <v>181.5</v>
      </c>
      <c r="K5708" s="8">
        <v>36.299999999999997</v>
      </c>
      <c r="L5708" s="8">
        <f t="shared" si="356"/>
        <v>6.2999999999999972</v>
      </c>
      <c r="M5708" s="8">
        <f t="shared" si="357"/>
        <v>30</v>
      </c>
      <c r="N5708" s="9"/>
      <c r="O5708" s="9"/>
      <c r="P5708" s="8">
        <v>21</v>
      </c>
      <c r="Q5708" s="8">
        <v>36.299999999999997</v>
      </c>
      <c r="R5708" s="17">
        <f t="shared" si="358"/>
        <v>0</v>
      </c>
      <c r="S5708" s="18">
        <f t="shared" si="359"/>
        <v>181.5</v>
      </c>
    </row>
    <row r="5709" spans="1:19" x14ac:dyDescent="0.25">
      <c r="A5709" s="7" t="s">
        <v>11802</v>
      </c>
      <c r="B5709" s="7" t="s">
        <v>11803</v>
      </c>
      <c r="C5709" s="7" t="s">
        <v>14</v>
      </c>
      <c r="D5709" s="7" t="s">
        <v>15</v>
      </c>
      <c r="E5709" s="7" t="s">
        <v>7763</v>
      </c>
      <c r="F5709" s="8">
        <v>21</v>
      </c>
      <c r="G5709" s="8">
        <v>1936</v>
      </c>
      <c r="H5709" s="8">
        <v>1936</v>
      </c>
      <c r="I5709" s="8">
        <v>40</v>
      </c>
      <c r="J5709" s="8">
        <v>77440</v>
      </c>
      <c r="K5709" s="8">
        <v>1936</v>
      </c>
      <c r="L5709" s="8">
        <f t="shared" si="356"/>
        <v>336</v>
      </c>
      <c r="M5709" s="8">
        <f t="shared" si="357"/>
        <v>1600</v>
      </c>
      <c r="N5709" s="9"/>
      <c r="O5709" s="9"/>
      <c r="P5709" s="8">
        <v>21</v>
      </c>
      <c r="Q5709" s="8">
        <v>1936</v>
      </c>
      <c r="R5709" s="17">
        <f t="shared" si="358"/>
        <v>0</v>
      </c>
      <c r="S5709" s="18">
        <f t="shared" si="359"/>
        <v>77440</v>
      </c>
    </row>
    <row r="5710" spans="1:19" x14ac:dyDescent="0.25">
      <c r="A5710" s="7" t="s">
        <v>11804</v>
      </c>
      <c r="B5710" s="7" t="s">
        <v>11805</v>
      </c>
      <c r="C5710" s="7" t="s">
        <v>14</v>
      </c>
      <c r="D5710" s="7" t="s">
        <v>15</v>
      </c>
      <c r="E5710" s="7" t="s">
        <v>7763</v>
      </c>
      <c r="F5710" s="8">
        <v>21</v>
      </c>
      <c r="G5710" s="8">
        <v>968</v>
      </c>
      <c r="H5710" s="8">
        <v>968</v>
      </c>
      <c r="I5710" s="8">
        <v>65</v>
      </c>
      <c r="J5710" s="8">
        <v>62920</v>
      </c>
      <c r="K5710" s="8">
        <v>968</v>
      </c>
      <c r="L5710" s="8">
        <f t="shared" si="356"/>
        <v>168</v>
      </c>
      <c r="M5710" s="8">
        <f t="shared" si="357"/>
        <v>800</v>
      </c>
      <c r="N5710" s="9"/>
      <c r="O5710" s="9"/>
      <c r="P5710" s="8">
        <v>21</v>
      </c>
      <c r="Q5710" s="8">
        <v>968</v>
      </c>
      <c r="R5710" s="17">
        <f t="shared" si="358"/>
        <v>0</v>
      </c>
      <c r="S5710" s="18">
        <f t="shared" si="359"/>
        <v>62920</v>
      </c>
    </row>
    <row r="5711" spans="1:19" x14ac:dyDescent="0.25">
      <c r="A5711" s="7" t="s">
        <v>11808</v>
      </c>
      <c r="B5711" s="7" t="s">
        <v>11809</v>
      </c>
      <c r="C5711" s="7" t="s">
        <v>7375</v>
      </c>
      <c r="D5711" s="7" t="s">
        <v>7376</v>
      </c>
      <c r="E5711" s="7" t="s">
        <v>7377</v>
      </c>
      <c r="F5711" s="8">
        <v>15</v>
      </c>
      <c r="G5711" s="8">
        <v>108.87</v>
      </c>
      <c r="H5711" s="8">
        <v>108.87</v>
      </c>
      <c r="I5711" s="8">
        <v>72</v>
      </c>
      <c r="J5711" s="8">
        <v>7838.4</v>
      </c>
      <c r="K5711" s="8">
        <v>108.86666666666666</v>
      </c>
      <c r="L5711" s="8">
        <f t="shared" si="356"/>
        <v>14.199999999999989</v>
      </c>
      <c r="M5711" s="8">
        <f t="shared" si="357"/>
        <v>94.666666666666671</v>
      </c>
      <c r="N5711" s="9"/>
      <c r="O5711" s="9"/>
      <c r="P5711" s="8">
        <v>15</v>
      </c>
      <c r="Q5711" s="8">
        <v>108.86666666666666</v>
      </c>
      <c r="R5711" s="17">
        <f t="shared" si="358"/>
        <v>0</v>
      </c>
      <c r="S5711" s="18">
        <f t="shared" si="359"/>
        <v>7838.4</v>
      </c>
    </row>
    <row r="5712" spans="1:19" x14ac:dyDescent="0.25">
      <c r="A5712" s="7" t="s">
        <v>11810</v>
      </c>
      <c r="B5712" s="7" t="s">
        <v>11811</v>
      </c>
      <c r="C5712" s="7" t="s">
        <v>14</v>
      </c>
      <c r="D5712" s="7" t="s">
        <v>15</v>
      </c>
      <c r="E5712" s="7" t="s">
        <v>2322</v>
      </c>
      <c r="F5712" s="8">
        <v>21</v>
      </c>
      <c r="G5712" s="8">
        <v>2773.32</v>
      </c>
      <c r="H5712" s="8">
        <v>2773.32</v>
      </c>
      <c r="I5712" s="8">
        <v>1</v>
      </c>
      <c r="J5712" s="8">
        <v>2773.32</v>
      </c>
      <c r="K5712" s="8">
        <v>2773.32</v>
      </c>
      <c r="L5712" s="8">
        <f t="shared" si="356"/>
        <v>481.32000000000016</v>
      </c>
      <c r="M5712" s="8">
        <f t="shared" si="357"/>
        <v>2292</v>
      </c>
      <c r="N5712" s="9"/>
      <c r="O5712" s="9"/>
      <c r="P5712" s="8">
        <v>21</v>
      </c>
      <c r="Q5712" s="8">
        <v>2773.32</v>
      </c>
      <c r="R5712" s="17">
        <f t="shared" si="358"/>
        <v>0</v>
      </c>
      <c r="S5712" s="18">
        <f t="shared" si="359"/>
        <v>2773.32</v>
      </c>
    </row>
    <row r="5713" spans="1:19" x14ac:dyDescent="0.25">
      <c r="A5713" s="7" t="s">
        <v>11812</v>
      </c>
      <c r="B5713" s="7" t="s">
        <v>11813</v>
      </c>
      <c r="C5713" s="7" t="s">
        <v>37</v>
      </c>
      <c r="D5713" s="7" t="s">
        <v>38</v>
      </c>
      <c r="E5713" s="7" t="s">
        <v>39</v>
      </c>
      <c r="F5713" s="8">
        <v>15</v>
      </c>
      <c r="G5713" s="8">
        <v>1505.35</v>
      </c>
      <c r="H5713" s="8">
        <v>1505.35</v>
      </c>
      <c r="I5713" s="8">
        <v>5</v>
      </c>
      <c r="J5713" s="8">
        <v>7526.75</v>
      </c>
      <c r="K5713" s="8">
        <v>1505.35</v>
      </c>
      <c r="L5713" s="8">
        <f t="shared" si="356"/>
        <v>196.34999999999991</v>
      </c>
      <c r="M5713" s="8">
        <f t="shared" si="357"/>
        <v>1309</v>
      </c>
      <c r="N5713" s="8">
        <v>12</v>
      </c>
      <c r="O5713" s="8">
        <v>1466.08</v>
      </c>
      <c r="P5713" s="8">
        <v>15</v>
      </c>
      <c r="Q5713" s="8">
        <v>1505.35</v>
      </c>
      <c r="R5713" s="17">
        <f t="shared" si="358"/>
        <v>7330.4</v>
      </c>
      <c r="S5713" s="18">
        <f t="shared" si="359"/>
        <v>7526.75</v>
      </c>
    </row>
    <row r="5714" spans="1:19" x14ac:dyDescent="0.25">
      <c r="A5714" s="7" t="s">
        <v>11814</v>
      </c>
      <c r="B5714" s="7" t="s">
        <v>11815</v>
      </c>
      <c r="C5714" s="7" t="s">
        <v>37</v>
      </c>
      <c r="D5714" s="7" t="s">
        <v>38</v>
      </c>
      <c r="E5714" s="7" t="s">
        <v>39</v>
      </c>
      <c r="F5714" s="8">
        <v>15</v>
      </c>
      <c r="G5714" s="8">
        <v>187.45</v>
      </c>
      <c r="H5714" s="8">
        <v>187.45</v>
      </c>
      <c r="I5714" s="8">
        <v>4</v>
      </c>
      <c r="J5714" s="8">
        <v>749.8</v>
      </c>
      <c r="K5714" s="8">
        <v>187.45</v>
      </c>
      <c r="L5714" s="8">
        <f t="shared" si="356"/>
        <v>24.449999999999989</v>
      </c>
      <c r="M5714" s="8">
        <f t="shared" si="357"/>
        <v>163</v>
      </c>
      <c r="N5714" s="13"/>
      <c r="O5714" s="13"/>
      <c r="P5714" s="8">
        <v>15</v>
      </c>
      <c r="Q5714" s="8">
        <v>187.45</v>
      </c>
      <c r="R5714" s="17">
        <f t="shared" si="358"/>
        <v>0</v>
      </c>
      <c r="S5714" s="18">
        <f t="shared" si="359"/>
        <v>749.8</v>
      </c>
    </row>
    <row r="5715" spans="1:19" x14ac:dyDescent="0.25">
      <c r="A5715" s="7" t="s">
        <v>11816</v>
      </c>
      <c r="B5715" s="7" t="s">
        <v>11817</v>
      </c>
      <c r="C5715" s="7" t="s">
        <v>14</v>
      </c>
      <c r="D5715" s="7" t="s">
        <v>15</v>
      </c>
      <c r="E5715" s="7" t="s">
        <v>8886</v>
      </c>
      <c r="F5715" s="8">
        <v>21</v>
      </c>
      <c r="G5715" s="8">
        <v>2004.97</v>
      </c>
      <c r="H5715" s="8">
        <v>2004.97</v>
      </c>
      <c r="I5715" s="8">
        <v>1</v>
      </c>
      <c r="J5715" s="8">
        <v>2004.97</v>
      </c>
      <c r="K5715" s="8">
        <v>2004.97</v>
      </c>
      <c r="L5715" s="8">
        <f t="shared" si="356"/>
        <v>347.97</v>
      </c>
      <c r="M5715" s="8">
        <f t="shared" si="357"/>
        <v>1657</v>
      </c>
      <c r="N5715" s="8">
        <v>21</v>
      </c>
      <c r="O5715" s="8">
        <v>2004.97</v>
      </c>
      <c r="P5715" s="8">
        <v>21</v>
      </c>
      <c r="Q5715" s="8">
        <v>2004.97</v>
      </c>
      <c r="R5715" s="17">
        <f t="shared" si="358"/>
        <v>2004.97</v>
      </c>
      <c r="S5715" s="18">
        <f t="shared" si="359"/>
        <v>2004.97</v>
      </c>
    </row>
    <row r="5716" spans="1:19" x14ac:dyDescent="0.25">
      <c r="A5716" s="7" t="s">
        <v>11818</v>
      </c>
      <c r="B5716" s="7" t="s">
        <v>11819</v>
      </c>
      <c r="C5716" s="7" t="s">
        <v>14</v>
      </c>
      <c r="D5716" s="7" t="s">
        <v>15</v>
      </c>
      <c r="E5716" s="7" t="s">
        <v>2322</v>
      </c>
      <c r="F5716" s="8">
        <v>21</v>
      </c>
      <c r="G5716" s="8">
        <v>881.66</v>
      </c>
      <c r="H5716" s="8">
        <v>881.66</v>
      </c>
      <c r="I5716" s="8">
        <v>1</v>
      </c>
      <c r="J5716" s="8">
        <v>881.66</v>
      </c>
      <c r="K5716" s="8">
        <v>881.66</v>
      </c>
      <c r="L5716" s="8">
        <f t="shared" si="356"/>
        <v>153.01537190082638</v>
      </c>
      <c r="M5716" s="8">
        <f t="shared" si="357"/>
        <v>728.64462809917359</v>
      </c>
      <c r="N5716" s="9"/>
      <c r="O5716" s="9"/>
      <c r="P5716" s="8">
        <v>21</v>
      </c>
      <c r="Q5716" s="8">
        <v>881.66</v>
      </c>
      <c r="R5716" s="17">
        <f t="shared" si="358"/>
        <v>0</v>
      </c>
      <c r="S5716" s="18">
        <f t="shared" si="359"/>
        <v>881.66</v>
      </c>
    </row>
    <row r="5717" spans="1:19" x14ac:dyDescent="0.25">
      <c r="A5717" s="7" t="s">
        <v>11820</v>
      </c>
      <c r="B5717" s="7" t="s">
        <v>11821</v>
      </c>
      <c r="C5717" s="7" t="s">
        <v>14</v>
      </c>
      <c r="D5717" s="7" t="s">
        <v>15</v>
      </c>
      <c r="E5717" s="7" t="s">
        <v>2322</v>
      </c>
      <c r="F5717" s="8">
        <v>21</v>
      </c>
      <c r="G5717" s="8">
        <v>1057.06</v>
      </c>
      <c r="H5717" s="8">
        <v>1057.06</v>
      </c>
      <c r="I5717" s="8">
        <v>2</v>
      </c>
      <c r="J5717" s="8">
        <v>2114.11</v>
      </c>
      <c r="K5717" s="8">
        <v>1057.0550000000001</v>
      </c>
      <c r="L5717" s="8">
        <f t="shared" si="356"/>
        <v>183.45582644628098</v>
      </c>
      <c r="M5717" s="8">
        <f t="shared" si="357"/>
        <v>873.59917355371908</v>
      </c>
      <c r="N5717" s="9"/>
      <c r="O5717" s="9"/>
      <c r="P5717" s="8">
        <v>21</v>
      </c>
      <c r="Q5717" s="8">
        <v>1057.0550000000001</v>
      </c>
      <c r="R5717" s="17">
        <f t="shared" si="358"/>
        <v>0</v>
      </c>
      <c r="S5717" s="18">
        <f t="shared" si="359"/>
        <v>2114.11</v>
      </c>
    </row>
    <row r="5718" spans="1:19" x14ac:dyDescent="0.25">
      <c r="A5718" s="7" t="s">
        <v>11822</v>
      </c>
      <c r="B5718" s="7" t="s">
        <v>11823</v>
      </c>
      <c r="C5718" s="7" t="s">
        <v>185</v>
      </c>
      <c r="D5718" s="7" t="s">
        <v>186</v>
      </c>
      <c r="E5718" s="7" t="s">
        <v>187</v>
      </c>
      <c r="F5718" s="8">
        <v>21</v>
      </c>
      <c r="G5718" s="8">
        <v>51024.49</v>
      </c>
      <c r="H5718" s="8">
        <v>51024.49</v>
      </c>
      <c r="I5718" s="8">
        <v>2</v>
      </c>
      <c r="J5718" s="8">
        <v>102048.98</v>
      </c>
      <c r="K5718" s="8">
        <v>51024.49</v>
      </c>
      <c r="L5718" s="8">
        <f t="shared" si="356"/>
        <v>8855.489999999998</v>
      </c>
      <c r="M5718" s="8">
        <f t="shared" si="357"/>
        <v>42169</v>
      </c>
      <c r="N5718" s="9"/>
      <c r="O5718" s="9"/>
      <c r="P5718" s="8">
        <v>21</v>
      </c>
      <c r="Q5718" s="8">
        <v>51024.49</v>
      </c>
      <c r="R5718" s="17">
        <f t="shared" si="358"/>
        <v>0</v>
      </c>
      <c r="S5718" s="18">
        <f t="shared" si="359"/>
        <v>102048.98</v>
      </c>
    </row>
    <row r="5719" spans="1:19" x14ac:dyDescent="0.25">
      <c r="A5719" s="7" t="s">
        <v>11824</v>
      </c>
      <c r="B5719" s="7" t="s">
        <v>11825</v>
      </c>
      <c r="C5719" s="7" t="s">
        <v>37</v>
      </c>
      <c r="D5719" s="7" t="s">
        <v>38</v>
      </c>
      <c r="E5719" s="7" t="s">
        <v>39</v>
      </c>
      <c r="F5719" s="8">
        <v>15</v>
      </c>
      <c r="G5719" s="8">
        <v>334.65</v>
      </c>
      <c r="H5719" s="8">
        <v>334.65</v>
      </c>
      <c r="I5719" s="8">
        <v>1</v>
      </c>
      <c r="J5719" s="8">
        <v>334.65</v>
      </c>
      <c r="K5719" s="8">
        <v>334.65</v>
      </c>
      <c r="L5719" s="8">
        <f t="shared" si="356"/>
        <v>43.649999999999977</v>
      </c>
      <c r="M5719" s="8">
        <f t="shared" si="357"/>
        <v>291</v>
      </c>
      <c r="N5719" s="9"/>
      <c r="O5719" s="9"/>
      <c r="P5719" s="8">
        <v>15</v>
      </c>
      <c r="Q5719" s="8">
        <v>334.65</v>
      </c>
      <c r="R5719" s="17">
        <f t="shared" si="358"/>
        <v>0</v>
      </c>
      <c r="S5719" s="18">
        <f t="shared" si="359"/>
        <v>334.65</v>
      </c>
    </row>
    <row r="5720" spans="1:19" x14ac:dyDescent="0.25">
      <c r="A5720" s="7" t="s">
        <v>11834</v>
      </c>
      <c r="B5720" s="7" t="s">
        <v>11835</v>
      </c>
      <c r="C5720" s="7" t="s">
        <v>7886</v>
      </c>
      <c r="D5720" s="7" t="s">
        <v>7887</v>
      </c>
      <c r="E5720" s="7" t="s">
        <v>7888</v>
      </c>
      <c r="F5720" s="8">
        <v>21</v>
      </c>
      <c r="G5720" s="8">
        <v>146.41</v>
      </c>
      <c r="H5720" s="8">
        <v>146.41</v>
      </c>
      <c r="I5720" s="8">
        <v>120</v>
      </c>
      <c r="J5720" s="8">
        <v>17569.199999999997</v>
      </c>
      <c r="K5720" s="8">
        <v>146.40999999999997</v>
      </c>
      <c r="L5720" s="8">
        <f t="shared" si="356"/>
        <v>25.409999999999997</v>
      </c>
      <c r="M5720" s="8">
        <f t="shared" si="357"/>
        <v>120.99999999999997</v>
      </c>
      <c r="N5720" s="9"/>
      <c r="O5720" s="9"/>
      <c r="P5720" s="8">
        <v>21</v>
      </c>
      <c r="Q5720" s="8">
        <v>146.41</v>
      </c>
      <c r="R5720" s="17">
        <f t="shared" si="358"/>
        <v>0</v>
      </c>
      <c r="S5720" s="18">
        <f t="shared" si="359"/>
        <v>17569.199999999997</v>
      </c>
    </row>
    <row r="5721" spans="1:19" x14ac:dyDescent="0.25">
      <c r="A5721" s="7" t="s">
        <v>11840</v>
      </c>
      <c r="B5721" s="7" t="s">
        <v>11841</v>
      </c>
      <c r="C5721" s="7" t="s">
        <v>7886</v>
      </c>
      <c r="D5721" s="7" t="s">
        <v>7887</v>
      </c>
      <c r="E5721" s="7" t="s">
        <v>7888</v>
      </c>
      <c r="F5721" s="8">
        <v>21</v>
      </c>
      <c r="G5721" s="8">
        <v>114.47</v>
      </c>
      <c r="H5721" s="8">
        <v>114.47</v>
      </c>
      <c r="I5721" s="8">
        <v>80</v>
      </c>
      <c r="J5721" s="8">
        <v>9157.2800000000007</v>
      </c>
      <c r="K5721" s="8">
        <v>114.46600000000001</v>
      </c>
      <c r="L5721" s="8">
        <f t="shared" si="356"/>
        <v>19.866</v>
      </c>
      <c r="M5721" s="8">
        <f t="shared" si="357"/>
        <v>94.600000000000009</v>
      </c>
      <c r="N5721" s="9"/>
      <c r="O5721" s="9"/>
      <c r="P5721" s="8">
        <v>21</v>
      </c>
      <c r="Q5721" s="8">
        <v>114.46600000000001</v>
      </c>
      <c r="R5721" s="17">
        <f t="shared" si="358"/>
        <v>0</v>
      </c>
      <c r="S5721" s="18">
        <f t="shared" si="359"/>
        <v>9157.2800000000007</v>
      </c>
    </row>
    <row r="5722" spans="1:19" x14ac:dyDescent="0.25">
      <c r="A5722" s="7" t="s">
        <v>11842</v>
      </c>
      <c r="B5722" s="7" t="s">
        <v>11843</v>
      </c>
      <c r="C5722" s="7" t="s">
        <v>7886</v>
      </c>
      <c r="D5722" s="7" t="s">
        <v>7887</v>
      </c>
      <c r="E5722" s="7" t="s">
        <v>7888</v>
      </c>
      <c r="F5722" s="8">
        <v>21</v>
      </c>
      <c r="G5722" s="8">
        <v>114.47</v>
      </c>
      <c r="H5722" s="8">
        <v>114.47</v>
      </c>
      <c r="I5722" s="8">
        <v>50</v>
      </c>
      <c r="J5722" s="8">
        <v>5723.3</v>
      </c>
      <c r="K5722" s="8">
        <v>114.46600000000001</v>
      </c>
      <c r="L5722" s="8">
        <f t="shared" si="356"/>
        <v>19.866</v>
      </c>
      <c r="M5722" s="8">
        <f t="shared" si="357"/>
        <v>94.600000000000009</v>
      </c>
      <c r="N5722" s="9"/>
      <c r="O5722" s="9"/>
      <c r="P5722" s="8">
        <v>21</v>
      </c>
      <c r="Q5722" s="8">
        <v>114.46600000000001</v>
      </c>
      <c r="R5722" s="17">
        <f t="shared" si="358"/>
        <v>0</v>
      </c>
      <c r="S5722" s="18">
        <f t="shared" si="359"/>
        <v>5723.3</v>
      </c>
    </row>
    <row r="5723" spans="1:19" x14ac:dyDescent="0.25">
      <c r="A5723" s="7" t="s">
        <v>11848</v>
      </c>
      <c r="B5723" s="7" t="s">
        <v>11849</v>
      </c>
      <c r="C5723" s="7" t="s">
        <v>14</v>
      </c>
      <c r="D5723" s="7" t="s">
        <v>15</v>
      </c>
      <c r="E5723" s="7" t="s">
        <v>2322</v>
      </c>
      <c r="F5723" s="8">
        <v>21</v>
      </c>
      <c r="G5723" s="8">
        <v>111.32</v>
      </c>
      <c r="H5723" s="8">
        <v>111.32</v>
      </c>
      <c r="I5723" s="8">
        <v>2</v>
      </c>
      <c r="J5723" s="8">
        <v>222.64</v>
      </c>
      <c r="K5723" s="8">
        <v>111.32</v>
      </c>
      <c r="L5723" s="8">
        <f t="shared" si="356"/>
        <v>19.319999999999993</v>
      </c>
      <c r="M5723" s="8">
        <f t="shared" si="357"/>
        <v>92</v>
      </c>
      <c r="N5723" s="13"/>
      <c r="O5723" s="13"/>
      <c r="P5723" s="8">
        <v>21</v>
      </c>
      <c r="Q5723" s="8">
        <v>111.32</v>
      </c>
      <c r="R5723" s="17">
        <f t="shared" si="358"/>
        <v>0</v>
      </c>
      <c r="S5723" s="18">
        <f t="shared" si="359"/>
        <v>222.64</v>
      </c>
    </row>
    <row r="5724" spans="1:19" x14ac:dyDescent="0.25">
      <c r="A5724" s="7" t="s">
        <v>11850</v>
      </c>
      <c r="B5724" s="7" t="s">
        <v>11851</v>
      </c>
      <c r="C5724" s="7" t="s">
        <v>14</v>
      </c>
      <c r="D5724" s="7" t="s">
        <v>15</v>
      </c>
      <c r="E5724" s="7" t="s">
        <v>2322</v>
      </c>
      <c r="F5724" s="8">
        <v>21</v>
      </c>
      <c r="G5724" s="8">
        <v>45.98</v>
      </c>
      <c r="H5724" s="8">
        <v>45.98</v>
      </c>
      <c r="I5724" s="8">
        <v>200</v>
      </c>
      <c r="J5724" s="8">
        <v>9196</v>
      </c>
      <c r="K5724" s="8">
        <v>45.98</v>
      </c>
      <c r="L5724" s="8">
        <f t="shared" si="356"/>
        <v>7.9799999999999969</v>
      </c>
      <c r="M5724" s="8">
        <f t="shared" si="357"/>
        <v>38</v>
      </c>
      <c r="N5724" s="13"/>
      <c r="O5724" s="13"/>
      <c r="P5724" s="8">
        <v>21</v>
      </c>
      <c r="Q5724" s="8">
        <v>45.98</v>
      </c>
      <c r="R5724" s="17">
        <f t="shared" si="358"/>
        <v>0</v>
      </c>
      <c r="S5724" s="18">
        <f t="shared" si="359"/>
        <v>9196</v>
      </c>
    </row>
    <row r="5725" spans="1:19" x14ac:dyDescent="0.25">
      <c r="A5725" s="7" t="s">
        <v>11852</v>
      </c>
      <c r="B5725" s="7" t="s">
        <v>11853</v>
      </c>
      <c r="C5725" s="7" t="s">
        <v>37</v>
      </c>
      <c r="D5725" s="7" t="s">
        <v>38</v>
      </c>
      <c r="E5725" s="7" t="s">
        <v>39</v>
      </c>
      <c r="F5725" s="8">
        <v>15</v>
      </c>
      <c r="G5725" s="8">
        <v>187.45</v>
      </c>
      <c r="H5725" s="8">
        <v>187.45</v>
      </c>
      <c r="I5725" s="8">
        <v>2</v>
      </c>
      <c r="J5725" s="8">
        <v>374.9</v>
      </c>
      <c r="K5725" s="8">
        <v>187.45</v>
      </c>
      <c r="L5725" s="8">
        <f t="shared" si="356"/>
        <v>24.449999999999989</v>
      </c>
      <c r="M5725" s="8">
        <f t="shared" si="357"/>
        <v>163</v>
      </c>
      <c r="N5725" s="9"/>
      <c r="O5725" s="9"/>
      <c r="P5725" s="8">
        <v>15</v>
      </c>
      <c r="Q5725" s="8">
        <v>187.45</v>
      </c>
      <c r="R5725" s="17">
        <f t="shared" si="358"/>
        <v>0</v>
      </c>
      <c r="S5725" s="18">
        <f t="shared" si="359"/>
        <v>374.9</v>
      </c>
    </row>
    <row r="5726" spans="1:19" x14ac:dyDescent="0.25">
      <c r="A5726" s="7" t="s">
        <v>11860</v>
      </c>
      <c r="B5726" s="7" t="s">
        <v>11861</v>
      </c>
      <c r="C5726" s="7" t="s">
        <v>14</v>
      </c>
      <c r="D5726" s="7" t="s">
        <v>15</v>
      </c>
      <c r="E5726" s="7" t="s">
        <v>2322</v>
      </c>
      <c r="F5726" s="8">
        <v>21</v>
      </c>
      <c r="G5726" s="8">
        <v>367.01</v>
      </c>
      <c r="H5726" s="8">
        <v>367.01</v>
      </c>
      <c r="I5726" s="8">
        <v>10</v>
      </c>
      <c r="J5726" s="8">
        <v>3670.06</v>
      </c>
      <c r="K5726" s="8">
        <v>367.00599999999997</v>
      </c>
      <c r="L5726" s="8">
        <f t="shared" si="356"/>
        <v>63.695256198347067</v>
      </c>
      <c r="M5726" s="8">
        <f t="shared" si="357"/>
        <v>303.3107438016529</v>
      </c>
      <c r="N5726" s="9"/>
      <c r="O5726" s="9"/>
      <c r="P5726" s="8">
        <v>21</v>
      </c>
      <c r="Q5726" s="8">
        <v>367.00599999999997</v>
      </c>
      <c r="R5726" s="17">
        <f t="shared" si="358"/>
        <v>0</v>
      </c>
      <c r="S5726" s="18">
        <f t="shared" si="359"/>
        <v>3670.06</v>
      </c>
    </row>
    <row r="5727" spans="1:19" x14ac:dyDescent="0.25">
      <c r="A5727" s="7" t="s">
        <v>11862</v>
      </c>
      <c r="B5727" s="7" t="s">
        <v>11863</v>
      </c>
      <c r="C5727" s="7" t="s">
        <v>37</v>
      </c>
      <c r="D5727" s="7" t="s">
        <v>38</v>
      </c>
      <c r="E5727" s="7" t="s">
        <v>39</v>
      </c>
      <c r="F5727" s="8">
        <v>15</v>
      </c>
      <c r="G5727" s="8">
        <v>618.70000000000005</v>
      </c>
      <c r="H5727" s="8">
        <v>618.70000000000005</v>
      </c>
      <c r="I5727" s="8">
        <v>1</v>
      </c>
      <c r="J5727" s="8">
        <v>618.70000000000005</v>
      </c>
      <c r="K5727" s="8">
        <v>618.70000000000005</v>
      </c>
      <c r="L5727" s="8">
        <f t="shared" si="356"/>
        <v>80.699999999999932</v>
      </c>
      <c r="M5727" s="8">
        <f t="shared" si="357"/>
        <v>538.00000000000011</v>
      </c>
      <c r="N5727" s="9"/>
      <c r="O5727" s="9"/>
      <c r="P5727" s="8">
        <v>15</v>
      </c>
      <c r="Q5727" s="8">
        <v>618.70000000000005</v>
      </c>
      <c r="R5727" s="17">
        <f t="shared" si="358"/>
        <v>0</v>
      </c>
      <c r="S5727" s="18">
        <f t="shared" si="359"/>
        <v>618.70000000000005</v>
      </c>
    </row>
    <row r="5728" spans="1:19" x14ac:dyDescent="0.25">
      <c r="A5728" s="7" t="s">
        <v>11864</v>
      </c>
      <c r="B5728" s="7" t="s">
        <v>11865</v>
      </c>
      <c r="C5728" s="7" t="s">
        <v>37</v>
      </c>
      <c r="D5728" s="7" t="s">
        <v>38</v>
      </c>
      <c r="E5728" s="7" t="s">
        <v>39</v>
      </c>
      <c r="F5728" s="8">
        <v>15</v>
      </c>
      <c r="G5728" s="8">
        <v>618.70000000000005</v>
      </c>
      <c r="H5728" s="8">
        <v>618.70000000000005</v>
      </c>
      <c r="I5728" s="8">
        <v>1</v>
      </c>
      <c r="J5728" s="8">
        <v>618.70000000000005</v>
      </c>
      <c r="K5728" s="8">
        <v>618.70000000000005</v>
      </c>
      <c r="L5728" s="8">
        <f t="shared" si="356"/>
        <v>80.699999999999932</v>
      </c>
      <c r="M5728" s="8">
        <f t="shared" si="357"/>
        <v>538.00000000000011</v>
      </c>
      <c r="N5728" s="9"/>
      <c r="O5728" s="9"/>
      <c r="P5728" s="8">
        <v>15</v>
      </c>
      <c r="Q5728" s="8">
        <v>618.70000000000005</v>
      </c>
      <c r="R5728" s="17">
        <f t="shared" si="358"/>
        <v>0</v>
      </c>
      <c r="S5728" s="18">
        <f t="shared" si="359"/>
        <v>618.70000000000005</v>
      </c>
    </row>
    <row r="5729" spans="1:19" x14ac:dyDescent="0.25">
      <c r="A5729" s="7" t="s">
        <v>11866</v>
      </c>
      <c r="B5729" s="7" t="s">
        <v>10605</v>
      </c>
      <c r="C5729" s="7" t="s">
        <v>185</v>
      </c>
      <c r="D5729" s="7" t="s">
        <v>186</v>
      </c>
      <c r="E5729" s="7" t="s">
        <v>187</v>
      </c>
      <c r="F5729" s="8">
        <v>21</v>
      </c>
      <c r="G5729" s="8">
        <v>6216.98</v>
      </c>
      <c r="H5729" s="8">
        <v>6216.98</v>
      </c>
      <c r="I5729" s="8">
        <v>5</v>
      </c>
      <c r="J5729" s="8">
        <v>31084.9</v>
      </c>
      <c r="K5729" s="8">
        <v>6216.9800000000005</v>
      </c>
      <c r="L5729" s="8">
        <f t="shared" si="356"/>
        <v>1078.9799999999996</v>
      </c>
      <c r="M5729" s="8">
        <f t="shared" si="357"/>
        <v>5138.0000000000009</v>
      </c>
      <c r="N5729" s="9"/>
      <c r="O5729" s="9"/>
      <c r="P5729" s="8">
        <v>21</v>
      </c>
      <c r="Q5729" s="8">
        <v>6216.9800000000005</v>
      </c>
      <c r="R5729" s="17">
        <f t="shared" si="358"/>
        <v>0</v>
      </c>
      <c r="S5729" s="18">
        <f t="shared" si="359"/>
        <v>31084.9</v>
      </c>
    </row>
    <row r="5730" spans="1:19" x14ac:dyDescent="0.25">
      <c r="A5730" s="7" t="s">
        <v>11867</v>
      </c>
      <c r="B5730" s="7" t="s">
        <v>11868</v>
      </c>
      <c r="C5730" s="7" t="s">
        <v>185</v>
      </c>
      <c r="D5730" s="7" t="s">
        <v>186</v>
      </c>
      <c r="E5730" s="7" t="s">
        <v>187</v>
      </c>
      <c r="F5730" s="8">
        <v>21</v>
      </c>
      <c r="G5730" s="8">
        <v>30039.46</v>
      </c>
      <c r="H5730" s="8">
        <v>30039.46</v>
      </c>
      <c r="I5730" s="8">
        <v>3</v>
      </c>
      <c r="J5730" s="8">
        <v>90118.38</v>
      </c>
      <c r="K5730" s="8">
        <v>30039.460000000003</v>
      </c>
      <c r="L5730" s="8">
        <f t="shared" si="356"/>
        <v>5213.4599999999991</v>
      </c>
      <c r="M5730" s="8">
        <f t="shared" si="357"/>
        <v>24826.000000000004</v>
      </c>
      <c r="N5730" s="9"/>
      <c r="O5730" s="9"/>
      <c r="P5730" s="8">
        <v>21</v>
      </c>
      <c r="Q5730" s="8">
        <v>30039.460000000003</v>
      </c>
      <c r="R5730" s="17">
        <f t="shared" si="358"/>
        <v>0</v>
      </c>
      <c r="S5730" s="18">
        <f t="shared" si="359"/>
        <v>90118.38</v>
      </c>
    </row>
    <row r="5731" spans="1:19" x14ac:dyDescent="0.25">
      <c r="A5731" s="7" t="s">
        <v>11869</v>
      </c>
      <c r="B5731" s="7" t="s">
        <v>11870</v>
      </c>
      <c r="C5731" s="7" t="s">
        <v>14</v>
      </c>
      <c r="D5731" s="7" t="s">
        <v>15</v>
      </c>
      <c r="E5731" s="7" t="s">
        <v>2322</v>
      </c>
      <c r="F5731" s="8">
        <v>21</v>
      </c>
      <c r="G5731" s="8">
        <v>8624.8799999999992</v>
      </c>
      <c r="H5731" s="8">
        <v>8624.8799999999992</v>
      </c>
      <c r="I5731" s="8">
        <v>7</v>
      </c>
      <c r="J5731" s="8">
        <v>60374.159999999996</v>
      </c>
      <c r="K5731" s="8">
        <v>8624.8799999999992</v>
      </c>
      <c r="L5731" s="8">
        <f t="shared" si="356"/>
        <v>1496.8799999999992</v>
      </c>
      <c r="M5731" s="8">
        <f t="shared" si="357"/>
        <v>7128</v>
      </c>
      <c r="N5731" s="9"/>
      <c r="O5731" s="9"/>
      <c r="P5731" s="8">
        <v>21</v>
      </c>
      <c r="Q5731" s="8">
        <v>8624.8799999999992</v>
      </c>
      <c r="R5731" s="17">
        <f t="shared" si="358"/>
        <v>0</v>
      </c>
      <c r="S5731" s="18">
        <f t="shared" si="359"/>
        <v>60374.159999999996</v>
      </c>
    </row>
    <row r="5732" spans="1:19" x14ac:dyDescent="0.25">
      <c r="A5732" s="7" t="s">
        <v>11871</v>
      </c>
      <c r="B5732" s="7" t="s">
        <v>11872</v>
      </c>
      <c r="C5732" s="7" t="s">
        <v>14</v>
      </c>
      <c r="D5732" s="7" t="s">
        <v>15</v>
      </c>
      <c r="E5732" s="7" t="s">
        <v>2322</v>
      </c>
      <c r="F5732" s="8">
        <v>21</v>
      </c>
      <c r="G5732" s="8">
        <v>100.43</v>
      </c>
      <c r="H5732" s="8">
        <v>100.43</v>
      </c>
      <c r="I5732" s="8">
        <v>100</v>
      </c>
      <c r="J5732" s="8">
        <v>10043</v>
      </c>
      <c r="K5732" s="8">
        <v>100.43</v>
      </c>
      <c r="L5732" s="8">
        <f t="shared" si="356"/>
        <v>17.429999999999993</v>
      </c>
      <c r="M5732" s="8">
        <f t="shared" si="357"/>
        <v>83.000000000000014</v>
      </c>
      <c r="N5732" s="9"/>
      <c r="O5732" s="9"/>
      <c r="P5732" s="8">
        <v>21</v>
      </c>
      <c r="Q5732" s="8">
        <v>100.42999999999999</v>
      </c>
      <c r="R5732" s="17">
        <f t="shared" si="358"/>
        <v>0</v>
      </c>
      <c r="S5732" s="18">
        <f t="shared" si="359"/>
        <v>10043</v>
      </c>
    </row>
    <row r="5733" spans="1:19" x14ac:dyDescent="0.25">
      <c r="A5733" s="7" t="s">
        <v>11873</v>
      </c>
      <c r="B5733" s="7" t="s">
        <v>11874</v>
      </c>
      <c r="C5733" s="7" t="s">
        <v>14</v>
      </c>
      <c r="D5733" s="7" t="s">
        <v>15</v>
      </c>
      <c r="E5733" s="7" t="s">
        <v>2322</v>
      </c>
      <c r="F5733" s="8">
        <v>21</v>
      </c>
      <c r="G5733" s="8">
        <v>89.9</v>
      </c>
      <c r="H5733" s="8">
        <v>89.9</v>
      </c>
      <c r="I5733" s="8">
        <v>30</v>
      </c>
      <c r="J5733" s="8">
        <v>2697.09</v>
      </c>
      <c r="K5733" s="8">
        <v>89.903000000000006</v>
      </c>
      <c r="L5733" s="8">
        <f t="shared" si="356"/>
        <v>15.602999999999994</v>
      </c>
      <c r="M5733" s="8">
        <f t="shared" si="357"/>
        <v>74.300000000000011</v>
      </c>
      <c r="N5733" s="9"/>
      <c r="O5733" s="9"/>
      <c r="P5733" s="8">
        <v>21</v>
      </c>
      <c r="Q5733" s="8">
        <v>89.902999999999992</v>
      </c>
      <c r="R5733" s="17">
        <f t="shared" si="358"/>
        <v>0</v>
      </c>
      <c r="S5733" s="18">
        <f t="shared" si="359"/>
        <v>2697.09</v>
      </c>
    </row>
    <row r="5734" spans="1:19" x14ac:dyDescent="0.25">
      <c r="A5734" s="7" t="s">
        <v>11875</v>
      </c>
      <c r="B5734" s="7" t="s">
        <v>11876</v>
      </c>
      <c r="C5734" s="7" t="s">
        <v>185</v>
      </c>
      <c r="D5734" s="7" t="s">
        <v>186</v>
      </c>
      <c r="E5734" s="7" t="s">
        <v>187</v>
      </c>
      <c r="F5734" s="8">
        <v>21</v>
      </c>
      <c r="G5734" s="8">
        <v>11482.9</v>
      </c>
      <c r="H5734" s="8">
        <v>11482.9</v>
      </c>
      <c r="I5734" s="8">
        <v>3</v>
      </c>
      <c r="J5734" s="8">
        <v>34448.699999999997</v>
      </c>
      <c r="K5734" s="8">
        <v>11482.9</v>
      </c>
      <c r="L5734" s="8">
        <f t="shared" si="356"/>
        <v>1992.8999999999996</v>
      </c>
      <c r="M5734" s="8">
        <f t="shared" si="357"/>
        <v>9490</v>
      </c>
      <c r="N5734" s="9"/>
      <c r="O5734" s="9"/>
      <c r="P5734" s="8">
        <v>21</v>
      </c>
      <c r="Q5734" s="8">
        <v>11482.9</v>
      </c>
      <c r="R5734" s="17">
        <f t="shared" si="358"/>
        <v>0</v>
      </c>
      <c r="S5734" s="18">
        <f t="shared" si="359"/>
        <v>34448.699999999997</v>
      </c>
    </row>
    <row r="5735" spans="1:19" x14ac:dyDescent="0.25">
      <c r="A5735" s="7" t="s">
        <v>11877</v>
      </c>
      <c r="B5735" s="7" t="s">
        <v>11878</v>
      </c>
      <c r="C5735" s="7" t="s">
        <v>14</v>
      </c>
      <c r="D5735" s="7" t="s">
        <v>15</v>
      </c>
      <c r="E5735" s="7" t="s">
        <v>2322</v>
      </c>
      <c r="F5735" s="8">
        <v>21</v>
      </c>
      <c r="G5735" s="8">
        <v>2179.21</v>
      </c>
      <c r="H5735" s="8">
        <v>2179.21</v>
      </c>
      <c r="I5735" s="8">
        <v>5</v>
      </c>
      <c r="J5735" s="8">
        <v>10896.05</v>
      </c>
      <c r="K5735" s="8">
        <v>2179.21</v>
      </c>
      <c r="L5735" s="8">
        <f t="shared" si="356"/>
        <v>378.21000000000004</v>
      </c>
      <c r="M5735" s="8">
        <f t="shared" si="357"/>
        <v>1801</v>
      </c>
      <c r="N5735" s="9"/>
      <c r="O5735" s="9"/>
      <c r="P5735" s="8">
        <v>21</v>
      </c>
      <c r="Q5735" s="8">
        <v>2179.21</v>
      </c>
      <c r="R5735" s="17">
        <f t="shared" si="358"/>
        <v>0</v>
      </c>
      <c r="S5735" s="18">
        <f t="shared" si="359"/>
        <v>10896.05</v>
      </c>
    </row>
    <row r="5736" spans="1:19" x14ac:dyDescent="0.25">
      <c r="A5736" s="7" t="s">
        <v>11879</v>
      </c>
      <c r="B5736" s="7" t="s">
        <v>11880</v>
      </c>
      <c r="C5736" s="7" t="s">
        <v>37</v>
      </c>
      <c r="D5736" s="7" t="s">
        <v>38</v>
      </c>
      <c r="E5736" s="7" t="s">
        <v>39</v>
      </c>
      <c r="F5736" s="8">
        <v>15</v>
      </c>
      <c r="G5736" s="8">
        <v>1049.95</v>
      </c>
      <c r="H5736" s="8">
        <v>1049.95</v>
      </c>
      <c r="I5736" s="8">
        <v>28</v>
      </c>
      <c r="J5736" s="8">
        <v>29398.600000000013</v>
      </c>
      <c r="K5736" s="8">
        <v>1049.9500000000005</v>
      </c>
      <c r="L5736" s="8">
        <f t="shared" si="356"/>
        <v>136.95000000000005</v>
      </c>
      <c r="M5736" s="8">
        <f t="shared" si="357"/>
        <v>913.00000000000045</v>
      </c>
      <c r="N5736" s="9"/>
      <c r="O5736" s="9"/>
      <c r="P5736" s="8">
        <v>15</v>
      </c>
      <c r="Q5736" s="8">
        <v>1049.95</v>
      </c>
      <c r="R5736" s="17">
        <f t="shared" si="358"/>
        <v>0</v>
      </c>
      <c r="S5736" s="18">
        <f t="shared" si="359"/>
        <v>29398.600000000013</v>
      </c>
    </row>
    <row r="5737" spans="1:19" x14ac:dyDescent="0.25">
      <c r="A5737" s="7" t="s">
        <v>11881</v>
      </c>
      <c r="B5737" s="7" t="s">
        <v>11882</v>
      </c>
      <c r="C5737" s="7" t="s">
        <v>14</v>
      </c>
      <c r="D5737" s="7" t="s">
        <v>15</v>
      </c>
      <c r="E5737" s="7" t="s">
        <v>2322</v>
      </c>
      <c r="F5737" s="8">
        <v>21</v>
      </c>
      <c r="G5737" s="8">
        <v>508.2</v>
      </c>
      <c r="H5737" s="8">
        <v>508.2</v>
      </c>
      <c r="I5737" s="8">
        <v>4</v>
      </c>
      <c r="J5737" s="8">
        <v>2032.8</v>
      </c>
      <c r="K5737" s="8">
        <v>508.2</v>
      </c>
      <c r="L5737" s="8">
        <f t="shared" si="356"/>
        <v>88.199999999999989</v>
      </c>
      <c r="M5737" s="8">
        <f t="shared" si="357"/>
        <v>420</v>
      </c>
      <c r="N5737" s="9"/>
      <c r="O5737" s="9"/>
      <c r="P5737" s="8">
        <v>21</v>
      </c>
      <c r="Q5737" s="8">
        <v>508.2</v>
      </c>
      <c r="R5737" s="17">
        <f t="shared" si="358"/>
        <v>0</v>
      </c>
      <c r="S5737" s="18">
        <f t="shared" si="359"/>
        <v>2032.8</v>
      </c>
    </row>
    <row r="5738" spans="1:19" x14ac:dyDescent="0.25">
      <c r="A5738" s="7" t="s">
        <v>11883</v>
      </c>
      <c r="B5738" s="7" t="s">
        <v>11884</v>
      </c>
      <c r="C5738" s="7" t="s">
        <v>14</v>
      </c>
      <c r="D5738" s="7" t="s">
        <v>15</v>
      </c>
      <c r="E5738" s="7" t="s">
        <v>2322</v>
      </c>
      <c r="F5738" s="8">
        <v>21</v>
      </c>
      <c r="G5738" s="8">
        <v>21845.34</v>
      </c>
      <c r="H5738" s="8">
        <v>21845.34</v>
      </c>
      <c r="I5738" s="8">
        <v>2</v>
      </c>
      <c r="J5738" s="8">
        <v>43690.68</v>
      </c>
      <c r="K5738" s="8">
        <v>21845.34</v>
      </c>
      <c r="L5738" s="8">
        <f t="shared" si="356"/>
        <v>3791.34</v>
      </c>
      <c r="M5738" s="8">
        <f t="shared" si="357"/>
        <v>18054</v>
      </c>
      <c r="N5738" s="14">
        <v>21</v>
      </c>
      <c r="O5738" s="14">
        <v>21845.34</v>
      </c>
      <c r="P5738" s="8">
        <v>21</v>
      </c>
      <c r="Q5738" s="8">
        <v>21845.34</v>
      </c>
      <c r="R5738" s="17">
        <f t="shared" si="358"/>
        <v>43690.68</v>
      </c>
      <c r="S5738" s="18">
        <f t="shared" si="359"/>
        <v>43690.68</v>
      </c>
    </row>
    <row r="5739" spans="1:19" x14ac:dyDescent="0.25">
      <c r="A5739" s="7" t="s">
        <v>11889</v>
      </c>
      <c r="B5739" s="7" t="s">
        <v>11890</v>
      </c>
      <c r="C5739" s="7" t="s">
        <v>37</v>
      </c>
      <c r="D5739" s="7" t="s">
        <v>38</v>
      </c>
      <c r="E5739" s="7" t="s">
        <v>39</v>
      </c>
      <c r="F5739" s="8">
        <v>15</v>
      </c>
      <c r="G5739" s="8">
        <v>8346.5300000000007</v>
      </c>
      <c r="H5739" s="8">
        <v>8346.5300000000007</v>
      </c>
      <c r="I5739" s="8">
        <v>3</v>
      </c>
      <c r="J5739" s="8">
        <v>25039.590000000004</v>
      </c>
      <c r="K5739" s="8">
        <v>8346.5300000000007</v>
      </c>
      <c r="L5739" s="8">
        <f t="shared" si="356"/>
        <v>1088.677826086956</v>
      </c>
      <c r="M5739" s="8">
        <f t="shared" si="357"/>
        <v>7257.8521739130447</v>
      </c>
      <c r="N5739" s="9"/>
      <c r="O5739" s="9"/>
      <c r="P5739" s="8">
        <v>15</v>
      </c>
      <c r="Q5739" s="8">
        <v>8346.5300000000007</v>
      </c>
      <c r="R5739" s="17">
        <f t="shared" si="358"/>
        <v>0</v>
      </c>
      <c r="S5739" s="18">
        <f t="shared" si="359"/>
        <v>25039.590000000004</v>
      </c>
    </row>
    <row r="5740" spans="1:19" x14ac:dyDescent="0.25">
      <c r="A5740" s="7" t="s">
        <v>11891</v>
      </c>
      <c r="B5740" s="7" t="s">
        <v>11892</v>
      </c>
      <c r="C5740" s="7" t="s">
        <v>37</v>
      </c>
      <c r="D5740" s="7" t="s">
        <v>38</v>
      </c>
      <c r="E5740" s="7" t="s">
        <v>39</v>
      </c>
      <c r="F5740" s="8">
        <v>15</v>
      </c>
      <c r="G5740" s="8">
        <v>4926.6000000000004</v>
      </c>
      <c r="H5740" s="8">
        <v>4926.6000000000004</v>
      </c>
      <c r="I5740" s="8">
        <v>1</v>
      </c>
      <c r="J5740" s="8">
        <v>4926.6000000000004</v>
      </c>
      <c r="K5740" s="8">
        <v>4926.6000000000004</v>
      </c>
      <c r="L5740" s="8">
        <f t="shared" si="356"/>
        <v>642.59999999999945</v>
      </c>
      <c r="M5740" s="8">
        <f t="shared" si="357"/>
        <v>4284.0000000000009</v>
      </c>
      <c r="N5740" s="9"/>
      <c r="O5740" s="9"/>
      <c r="P5740" s="8">
        <v>15</v>
      </c>
      <c r="Q5740" s="8">
        <v>4926.6000000000004</v>
      </c>
      <c r="R5740" s="17">
        <f t="shared" si="358"/>
        <v>0</v>
      </c>
      <c r="S5740" s="18">
        <f t="shared" si="359"/>
        <v>4926.6000000000004</v>
      </c>
    </row>
    <row r="5741" spans="1:19" x14ac:dyDescent="0.25">
      <c r="A5741" s="7" t="s">
        <v>11901</v>
      </c>
      <c r="B5741" s="7" t="s">
        <v>11902</v>
      </c>
      <c r="C5741" s="7" t="s">
        <v>7539</v>
      </c>
      <c r="D5741" s="7" t="s">
        <v>7540</v>
      </c>
      <c r="E5741" s="7" t="s">
        <v>7798</v>
      </c>
      <c r="F5741" s="8">
        <v>21</v>
      </c>
      <c r="G5741" s="8">
        <v>3.47</v>
      </c>
      <c r="H5741" s="8">
        <v>3.47</v>
      </c>
      <c r="I5741" s="8">
        <v>10560</v>
      </c>
      <c r="J5741" s="8">
        <v>36602.5</v>
      </c>
      <c r="K5741" s="8">
        <v>3.4661458333333335</v>
      </c>
      <c r="L5741" s="8">
        <f t="shared" si="356"/>
        <v>0.6015625</v>
      </c>
      <c r="M5741" s="8">
        <f t="shared" si="357"/>
        <v>2.8645833333333335</v>
      </c>
      <c r="N5741" s="14">
        <v>21</v>
      </c>
      <c r="O5741" s="14">
        <v>3.4661458333333335</v>
      </c>
      <c r="P5741" s="8">
        <v>21</v>
      </c>
      <c r="Q5741" s="8">
        <v>3.4661458333333335</v>
      </c>
      <c r="R5741" s="17">
        <f t="shared" si="358"/>
        <v>36602.5</v>
      </c>
      <c r="S5741" s="18">
        <f t="shared" si="359"/>
        <v>36602.5</v>
      </c>
    </row>
    <row r="5742" spans="1:19" x14ac:dyDescent="0.25">
      <c r="A5742" s="7" t="s">
        <v>11905</v>
      </c>
      <c r="B5742" s="7" t="s">
        <v>11906</v>
      </c>
      <c r="C5742" s="7" t="s">
        <v>32</v>
      </c>
      <c r="D5742" s="7" t="s">
        <v>33</v>
      </c>
      <c r="E5742" s="7" t="s">
        <v>34</v>
      </c>
      <c r="F5742" s="8">
        <v>15</v>
      </c>
      <c r="G5742" s="8">
        <v>11235.5</v>
      </c>
      <c r="H5742" s="8">
        <v>11235.5</v>
      </c>
      <c r="I5742" s="8">
        <v>6</v>
      </c>
      <c r="J5742" s="8">
        <v>67413</v>
      </c>
      <c r="K5742" s="8">
        <v>11235.5</v>
      </c>
      <c r="L5742" s="8">
        <f t="shared" si="356"/>
        <v>1465.5</v>
      </c>
      <c r="M5742" s="8">
        <f t="shared" si="357"/>
        <v>9770</v>
      </c>
      <c r="N5742" s="9"/>
      <c r="O5742" s="9"/>
      <c r="P5742" s="8">
        <v>15</v>
      </c>
      <c r="Q5742" s="8">
        <v>11235.5</v>
      </c>
      <c r="R5742" s="17">
        <f t="shared" si="358"/>
        <v>0</v>
      </c>
      <c r="S5742" s="18">
        <f t="shared" si="359"/>
        <v>67413</v>
      </c>
    </row>
    <row r="5743" spans="1:19" x14ac:dyDescent="0.25">
      <c r="A5743" s="7" t="s">
        <v>11915</v>
      </c>
      <c r="B5743" s="7" t="s">
        <v>11916</v>
      </c>
      <c r="C5743" s="7" t="s">
        <v>14</v>
      </c>
      <c r="D5743" s="7" t="s">
        <v>15</v>
      </c>
      <c r="E5743" s="7" t="s">
        <v>7518</v>
      </c>
      <c r="F5743" s="8">
        <v>21</v>
      </c>
      <c r="G5743" s="8">
        <v>4898.88</v>
      </c>
      <c r="H5743" s="8">
        <v>4898.88</v>
      </c>
      <c r="I5743" s="8">
        <v>3</v>
      </c>
      <c r="J5743" s="8">
        <v>14696.64</v>
      </c>
      <c r="K5743" s="8">
        <v>4898.88</v>
      </c>
      <c r="L5743" s="8">
        <f t="shared" si="356"/>
        <v>850.21884297520637</v>
      </c>
      <c r="M5743" s="8">
        <f t="shared" si="357"/>
        <v>4048.6611570247937</v>
      </c>
      <c r="N5743" s="9"/>
      <c r="O5743" s="9"/>
      <c r="P5743" s="8">
        <v>21</v>
      </c>
      <c r="Q5743" s="8">
        <v>4898.88</v>
      </c>
      <c r="R5743" s="17">
        <f t="shared" si="358"/>
        <v>0</v>
      </c>
      <c r="S5743" s="18">
        <f t="shared" si="359"/>
        <v>14696.64</v>
      </c>
    </row>
    <row r="5744" spans="1:19" x14ac:dyDescent="0.25">
      <c r="A5744" s="7" t="s">
        <v>11917</v>
      </c>
      <c r="B5744" s="7" t="s">
        <v>11918</v>
      </c>
      <c r="C5744" s="7" t="s">
        <v>37</v>
      </c>
      <c r="D5744" s="7" t="s">
        <v>38</v>
      </c>
      <c r="E5744" s="7" t="s">
        <v>39</v>
      </c>
      <c r="F5744" s="14">
        <v>15</v>
      </c>
      <c r="G5744" s="8">
        <v>633.30999999999995</v>
      </c>
      <c r="H5744" s="8">
        <v>633.30999999999995</v>
      </c>
      <c r="I5744" s="8">
        <v>1</v>
      </c>
      <c r="J5744" s="8">
        <v>633.30999999999995</v>
      </c>
      <c r="K5744" s="8">
        <v>633.30999999999995</v>
      </c>
      <c r="L5744" s="8">
        <f t="shared" si="356"/>
        <v>82.605652173912972</v>
      </c>
      <c r="M5744" s="8">
        <f t="shared" si="357"/>
        <v>550.70434782608697</v>
      </c>
      <c r="N5744" s="9"/>
      <c r="O5744" s="9"/>
      <c r="P5744" s="14">
        <v>15</v>
      </c>
      <c r="Q5744" s="14">
        <v>633.30999999999995</v>
      </c>
      <c r="R5744" s="17">
        <f t="shared" si="358"/>
        <v>0</v>
      </c>
      <c r="S5744" s="18">
        <f t="shared" si="359"/>
        <v>633.30999999999995</v>
      </c>
    </row>
    <row r="5745" spans="1:19" x14ac:dyDescent="0.25">
      <c r="A5745" s="7" t="s">
        <v>11919</v>
      </c>
      <c r="B5745" s="7" t="s">
        <v>11920</v>
      </c>
      <c r="C5745" s="7" t="s">
        <v>37</v>
      </c>
      <c r="D5745" s="7" t="s">
        <v>38</v>
      </c>
      <c r="E5745" s="7" t="s">
        <v>39</v>
      </c>
      <c r="F5745" s="8">
        <v>15</v>
      </c>
      <c r="G5745" s="8">
        <v>649.99</v>
      </c>
      <c r="H5745" s="8">
        <v>649.99</v>
      </c>
      <c r="I5745" s="8">
        <v>1</v>
      </c>
      <c r="J5745" s="8">
        <v>649.99</v>
      </c>
      <c r="K5745" s="8">
        <v>649.99</v>
      </c>
      <c r="L5745" s="8">
        <f t="shared" si="356"/>
        <v>84.781304347825994</v>
      </c>
      <c r="M5745" s="8">
        <f t="shared" si="357"/>
        <v>565.20869565217401</v>
      </c>
      <c r="N5745" s="13"/>
      <c r="O5745" s="13"/>
      <c r="P5745" s="8">
        <v>15</v>
      </c>
      <c r="Q5745" s="8">
        <v>649.99</v>
      </c>
      <c r="R5745" s="17">
        <f t="shared" si="358"/>
        <v>0</v>
      </c>
      <c r="S5745" s="18">
        <f t="shared" si="359"/>
        <v>649.99</v>
      </c>
    </row>
    <row r="5746" spans="1:19" x14ac:dyDescent="0.25">
      <c r="A5746" s="7" t="s">
        <v>11921</v>
      </c>
      <c r="B5746" s="7" t="s">
        <v>11922</v>
      </c>
      <c r="C5746" s="7" t="s">
        <v>37</v>
      </c>
      <c r="D5746" s="7" t="s">
        <v>38</v>
      </c>
      <c r="E5746" s="7" t="s">
        <v>39</v>
      </c>
      <c r="F5746" s="8">
        <v>15</v>
      </c>
      <c r="G5746" s="8">
        <v>830.54</v>
      </c>
      <c r="H5746" s="8">
        <v>830.54</v>
      </c>
      <c r="I5746" s="8">
        <v>1</v>
      </c>
      <c r="J5746" s="8">
        <v>830.54</v>
      </c>
      <c r="K5746" s="8">
        <v>830.54</v>
      </c>
      <c r="L5746" s="8">
        <f t="shared" si="356"/>
        <v>108.33130434782606</v>
      </c>
      <c r="M5746" s="8">
        <f t="shared" si="357"/>
        <v>722.2086956521739</v>
      </c>
      <c r="N5746" s="9"/>
      <c r="O5746" s="9"/>
      <c r="P5746" s="8">
        <v>15</v>
      </c>
      <c r="Q5746" s="8">
        <v>830.54</v>
      </c>
      <c r="R5746" s="17">
        <f t="shared" si="358"/>
        <v>0</v>
      </c>
      <c r="S5746" s="18">
        <f t="shared" si="359"/>
        <v>830.54</v>
      </c>
    </row>
    <row r="5747" spans="1:19" x14ac:dyDescent="0.25">
      <c r="A5747" s="7" t="s">
        <v>11923</v>
      </c>
      <c r="B5747" s="7" t="s">
        <v>11924</v>
      </c>
      <c r="C5747" s="7" t="s">
        <v>37</v>
      </c>
      <c r="D5747" s="7" t="s">
        <v>38</v>
      </c>
      <c r="E5747" s="7" t="s">
        <v>39</v>
      </c>
      <c r="F5747" s="8">
        <v>15</v>
      </c>
      <c r="G5747" s="8">
        <v>830.54</v>
      </c>
      <c r="H5747" s="8">
        <v>830.54</v>
      </c>
      <c r="I5747" s="8">
        <v>1</v>
      </c>
      <c r="J5747" s="8">
        <v>830.54</v>
      </c>
      <c r="K5747" s="8">
        <v>830.54</v>
      </c>
      <c r="L5747" s="8">
        <f t="shared" si="356"/>
        <v>108.33130434782606</v>
      </c>
      <c r="M5747" s="8">
        <f t="shared" si="357"/>
        <v>722.2086956521739</v>
      </c>
      <c r="N5747" s="9"/>
      <c r="O5747" s="9"/>
      <c r="P5747" s="8">
        <v>15</v>
      </c>
      <c r="Q5747" s="8">
        <v>830.54</v>
      </c>
      <c r="R5747" s="17">
        <f t="shared" si="358"/>
        <v>0</v>
      </c>
      <c r="S5747" s="18">
        <f t="shared" si="359"/>
        <v>830.54</v>
      </c>
    </row>
    <row r="5748" spans="1:19" x14ac:dyDescent="0.25">
      <c r="A5748" s="7" t="s">
        <v>11925</v>
      </c>
      <c r="B5748" s="7" t="s">
        <v>11926</v>
      </c>
      <c r="C5748" s="7" t="s">
        <v>37</v>
      </c>
      <c r="D5748" s="7" t="s">
        <v>38</v>
      </c>
      <c r="E5748" s="7" t="s">
        <v>39</v>
      </c>
      <c r="F5748" s="8">
        <v>15</v>
      </c>
      <c r="G5748" s="8">
        <v>902.72</v>
      </c>
      <c r="H5748" s="8">
        <v>902.72</v>
      </c>
      <c r="I5748" s="8">
        <v>1</v>
      </c>
      <c r="J5748" s="8">
        <v>902.72</v>
      </c>
      <c r="K5748" s="8">
        <v>902.72</v>
      </c>
      <c r="L5748" s="8">
        <f t="shared" si="356"/>
        <v>117.74608695652171</v>
      </c>
      <c r="M5748" s="8">
        <f t="shared" si="357"/>
        <v>784.97391304347832</v>
      </c>
      <c r="N5748" s="9"/>
      <c r="O5748" s="9"/>
      <c r="P5748" s="8">
        <v>15</v>
      </c>
      <c r="Q5748" s="8">
        <v>902.72</v>
      </c>
      <c r="R5748" s="17">
        <f t="shared" si="358"/>
        <v>0</v>
      </c>
      <c r="S5748" s="18">
        <f t="shared" si="359"/>
        <v>902.72</v>
      </c>
    </row>
    <row r="5749" spans="1:19" x14ac:dyDescent="0.25">
      <c r="A5749" s="7" t="s">
        <v>11927</v>
      </c>
      <c r="B5749" s="7" t="s">
        <v>11928</v>
      </c>
      <c r="C5749" s="7" t="s">
        <v>37</v>
      </c>
      <c r="D5749" s="7" t="s">
        <v>38</v>
      </c>
      <c r="E5749" s="7" t="s">
        <v>39</v>
      </c>
      <c r="F5749" s="8">
        <v>15</v>
      </c>
      <c r="G5749" s="8">
        <v>162.15</v>
      </c>
      <c r="H5749" s="8">
        <v>162.15</v>
      </c>
      <c r="I5749" s="8">
        <v>2</v>
      </c>
      <c r="J5749" s="8">
        <v>324.3</v>
      </c>
      <c r="K5749" s="8">
        <v>162.15</v>
      </c>
      <c r="L5749" s="8">
        <f t="shared" si="356"/>
        <v>21.149999999999977</v>
      </c>
      <c r="M5749" s="8">
        <f t="shared" si="357"/>
        <v>141.00000000000003</v>
      </c>
      <c r="N5749" s="9"/>
      <c r="O5749" s="9"/>
      <c r="P5749" s="8">
        <v>15</v>
      </c>
      <c r="Q5749" s="8">
        <v>162.15</v>
      </c>
      <c r="R5749" s="17">
        <f t="shared" si="358"/>
        <v>0</v>
      </c>
      <c r="S5749" s="18">
        <f t="shared" si="359"/>
        <v>324.3</v>
      </c>
    </row>
    <row r="5750" spans="1:19" x14ac:dyDescent="0.25">
      <c r="A5750" s="7" t="s">
        <v>11931</v>
      </c>
      <c r="B5750" s="7" t="s">
        <v>11932</v>
      </c>
      <c r="C5750" s="7" t="s">
        <v>14</v>
      </c>
      <c r="D5750" s="7" t="s">
        <v>15</v>
      </c>
      <c r="E5750" s="7" t="s">
        <v>2322</v>
      </c>
      <c r="F5750" s="8">
        <v>21</v>
      </c>
      <c r="G5750" s="8">
        <v>79.86</v>
      </c>
      <c r="H5750" s="8">
        <v>79.86</v>
      </c>
      <c r="I5750" s="8">
        <v>1</v>
      </c>
      <c r="J5750" s="8">
        <v>79.86</v>
      </c>
      <c r="K5750" s="8">
        <v>79.86</v>
      </c>
      <c r="L5750" s="8">
        <f t="shared" si="356"/>
        <v>13.86</v>
      </c>
      <c r="M5750" s="8">
        <f t="shared" si="357"/>
        <v>66</v>
      </c>
      <c r="N5750" s="14">
        <v>21</v>
      </c>
      <c r="O5750" s="14">
        <v>82.28</v>
      </c>
      <c r="P5750" s="8">
        <v>21</v>
      </c>
      <c r="Q5750" s="8">
        <v>79.86</v>
      </c>
      <c r="R5750" s="17">
        <f t="shared" si="358"/>
        <v>82.28</v>
      </c>
      <c r="S5750" s="18">
        <f t="shared" si="359"/>
        <v>79.86</v>
      </c>
    </row>
    <row r="5751" spans="1:19" x14ac:dyDescent="0.25">
      <c r="A5751" s="7" t="s">
        <v>11933</v>
      </c>
      <c r="B5751" s="7" t="s">
        <v>11934</v>
      </c>
      <c r="C5751" s="7" t="s">
        <v>14</v>
      </c>
      <c r="D5751" s="7" t="s">
        <v>15</v>
      </c>
      <c r="E5751" s="7" t="s">
        <v>2322</v>
      </c>
      <c r="F5751" s="8">
        <v>21</v>
      </c>
      <c r="G5751" s="8">
        <v>48.4</v>
      </c>
      <c r="H5751" s="8">
        <v>48.4</v>
      </c>
      <c r="I5751" s="8">
        <v>1</v>
      </c>
      <c r="J5751" s="8">
        <v>48.4</v>
      </c>
      <c r="K5751" s="8">
        <v>48.4</v>
      </c>
      <c r="L5751" s="8">
        <f t="shared" si="356"/>
        <v>8.3999999999999986</v>
      </c>
      <c r="M5751" s="8">
        <f t="shared" si="357"/>
        <v>40</v>
      </c>
      <c r="N5751" s="14">
        <v>21</v>
      </c>
      <c r="O5751" s="14">
        <v>49.61</v>
      </c>
      <c r="P5751" s="8">
        <v>21</v>
      </c>
      <c r="Q5751" s="8">
        <v>48.4</v>
      </c>
      <c r="R5751" s="17">
        <f t="shared" si="358"/>
        <v>49.61</v>
      </c>
      <c r="S5751" s="18">
        <f t="shared" si="359"/>
        <v>48.4</v>
      </c>
    </row>
    <row r="5752" spans="1:19" x14ac:dyDescent="0.25">
      <c r="A5752" s="7" t="s">
        <v>11937</v>
      </c>
      <c r="B5752" s="7" t="s">
        <v>11938</v>
      </c>
      <c r="C5752" s="7" t="s">
        <v>37</v>
      </c>
      <c r="D5752" s="7" t="s">
        <v>38</v>
      </c>
      <c r="E5752" s="7" t="s">
        <v>39</v>
      </c>
      <c r="F5752" s="8">
        <v>15</v>
      </c>
      <c r="G5752" s="8">
        <v>8091.4</v>
      </c>
      <c r="H5752" s="8">
        <v>8091.4</v>
      </c>
      <c r="I5752" s="8">
        <v>4</v>
      </c>
      <c r="J5752" s="8">
        <v>32365.599999999999</v>
      </c>
      <c r="K5752" s="8">
        <v>8091.4</v>
      </c>
      <c r="L5752" s="8">
        <f t="shared" si="356"/>
        <v>1055.3999999999996</v>
      </c>
      <c r="M5752" s="8">
        <f t="shared" si="357"/>
        <v>7036</v>
      </c>
      <c r="N5752" s="9"/>
      <c r="O5752" s="9"/>
      <c r="P5752" s="8">
        <v>15</v>
      </c>
      <c r="Q5752" s="8">
        <v>8091.4</v>
      </c>
      <c r="R5752" s="17">
        <f t="shared" si="358"/>
        <v>0</v>
      </c>
      <c r="S5752" s="18">
        <f t="shared" si="359"/>
        <v>32365.599999999999</v>
      </c>
    </row>
    <row r="5753" spans="1:19" x14ac:dyDescent="0.25">
      <c r="A5753" s="7" t="s">
        <v>11939</v>
      </c>
      <c r="B5753" s="7" t="s">
        <v>11940</v>
      </c>
      <c r="C5753" s="7" t="s">
        <v>37</v>
      </c>
      <c r="D5753" s="7" t="s">
        <v>38</v>
      </c>
      <c r="E5753" s="7" t="s">
        <v>39</v>
      </c>
      <c r="F5753" s="8">
        <v>15</v>
      </c>
      <c r="G5753" s="8">
        <v>8091.4</v>
      </c>
      <c r="H5753" s="8">
        <v>8091.4</v>
      </c>
      <c r="I5753" s="8">
        <v>3</v>
      </c>
      <c r="J5753" s="8">
        <v>24274.199999999997</v>
      </c>
      <c r="K5753" s="8">
        <v>8091.3999999999987</v>
      </c>
      <c r="L5753" s="8">
        <f t="shared" si="356"/>
        <v>1055.3999999999996</v>
      </c>
      <c r="M5753" s="8">
        <f t="shared" si="357"/>
        <v>7035.9999999999991</v>
      </c>
      <c r="N5753" s="9"/>
      <c r="O5753" s="9"/>
      <c r="P5753" s="8">
        <v>15</v>
      </c>
      <c r="Q5753" s="8">
        <v>8091.4</v>
      </c>
      <c r="R5753" s="17">
        <f t="shared" si="358"/>
        <v>0</v>
      </c>
      <c r="S5753" s="18">
        <f t="shared" si="359"/>
        <v>24274.199999999997</v>
      </c>
    </row>
    <row r="5754" spans="1:19" x14ac:dyDescent="0.25">
      <c r="A5754" s="7" t="s">
        <v>11941</v>
      </c>
      <c r="B5754" s="7" t="s">
        <v>11942</v>
      </c>
      <c r="C5754" s="7" t="s">
        <v>37</v>
      </c>
      <c r="D5754" s="7" t="s">
        <v>38</v>
      </c>
      <c r="E5754" s="7" t="s">
        <v>39</v>
      </c>
      <c r="F5754" s="8">
        <v>15</v>
      </c>
      <c r="G5754" s="8">
        <v>8091.4</v>
      </c>
      <c r="H5754" s="8">
        <v>8091.4</v>
      </c>
      <c r="I5754" s="8">
        <v>2</v>
      </c>
      <c r="J5754" s="8">
        <v>16182.8</v>
      </c>
      <c r="K5754" s="8">
        <v>8091.4</v>
      </c>
      <c r="L5754" s="8">
        <f t="shared" si="356"/>
        <v>1055.3999999999996</v>
      </c>
      <c r="M5754" s="8">
        <f t="shared" si="357"/>
        <v>7036</v>
      </c>
      <c r="N5754" s="13"/>
      <c r="O5754" s="13"/>
      <c r="P5754" s="8">
        <v>15</v>
      </c>
      <c r="Q5754" s="8">
        <v>8091.4</v>
      </c>
      <c r="R5754" s="17">
        <f t="shared" si="358"/>
        <v>0</v>
      </c>
      <c r="S5754" s="18">
        <f t="shared" si="359"/>
        <v>16182.8</v>
      </c>
    </row>
    <row r="5755" spans="1:19" x14ac:dyDescent="0.25">
      <c r="A5755" s="7" t="s">
        <v>11943</v>
      </c>
      <c r="B5755" s="7" t="s">
        <v>11944</v>
      </c>
      <c r="C5755" s="7" t="s">
        <v>37</v>
      </c>
      <c r="D5755" s="7" t="s">
        <v>38</v>
      </c>
      <c r="E5755" s="7" t="s">
        <v>39</v>
      </c>
      <c r="F5755" s="8">
        <v>15</v>
      </c>
      <c r="G5755" s="8">
        <v>8091.4</v>
      </c>
      <c r="H5755" s="8">
        <v>8091.4</v>
      </c>
      <c r="I5755" s="8">
        <v>2</v>
      </c>
      <c r="J5755" s="8">
        <v>16182.8</v>
      </c>
      <c r="K5755" s="8">
        <v>8091.4</v>
      </c>
      <c r="L5755" s="8">
        <f t="shared" si="356"/>
        <v>1055.3999999999996</v>
      </c>
      <c r="M5755" s="8">
        <f t="shared" si="357"/>
        <v>7036</v>
      </c>
      <c r="N5755" s="9"/>
      <c r="O5755" s="9"/>
      <c r="P5755" s="8">
        <v>15</v>
      </c>
      <c r="Q5755" s="8">
        <v>8091.4</v>
      </c>
      <c r="R5755" s="17">
        <f t="shared" si="358"/>
        <v>0</v>
      </c>
      <c r="S5755" s="18">
        <f t="shared" si="359"/>
        <v>16182.8</v>
      </c>
    </row>
    <row r="5756" spans="1:19" x14ac:dyDescent="0.25">
      <c r="A5756" s="7" t="s">
        <v>11945</v>
      </c>
      <c r="B5756" s="7" t="s">
        <v>11946</v>
      </c>
      <c r="C5756" s="7" t="s">
        <v>37</v>
      </c>
      <c r="D5756" s="7" t="s">
        <v>38</v>
      </c>
      <c r="E5756" s="7" t="s">
        <v>39</v>
      </c>
      <c r="F5756" s="8">
        <v>15</v>
      </c>
      <c r="G5756" s="8">
        <v>756</v>
      </c>
      <c r="H5756" s="8">
        <v>756</v>
      </c>
      <c r="I5756" s="8">
        <v>2</v>
      </c>
      <c r="J5756" s="8">
        <v>1512</v>
      </c>
      <c r="K5756" s="8">
        <v>756</v>
      </c>
      <c r="L5756" s="8">
        <f t="shared" si="356"/>
        <v>98.608695652173878</v>
      </c>
      <c r="M5756" s="8">
        <f t="shared" si="357"/>
        <v>657.39130434782612</v>
      </c>
      <c r="N5756" s="9"/>
      <c r="O5756" s="9"/>
      <c r="P5756" s="8">
        <v>15</v>
      </c>
      <c r="Q5756" s="8">
        <v>756</v>
      </c>
      <c r="R5756" s="17">
        <f t="shared" si="358"/>
        <v>0</v>
      </c>
      <c r="S5756" s="18">
        <f t="shared" si="359"/>
        <v>1512</v>
      </c>
    </row>
    <row r="5757" spans="1:19" x14ac:dyDescent="0.25">
      <c r="A5757" s="7" t="s">
        <v>11947</v>
      </c>
      <c r="B5757" s="7" t="s">
        <v>11948</v>
      </c>
      <c r="C5757" s="7" t="s">
        <v>14</v>
      </c>
      <c r="D5757" s="7" t="s">
        <v>15</v>
      </c>
      <c r="E5757" s="7" t="s">
        <v>2322</v>
      </c>
      <c r="F5757" s="8">
        <v>21</v>
      </c>
      <c r="G5757" s="8">
        <v>22.44</v>
      </c>
      <c r="H5757" s="8">
        <v>22.44</v>
      </c>
      <c r="I5757" s="8">
        <v>480</v>
      </c>
      <c r="J5757" s="8">
        <v>10769</v>
      </c>
      <c r="K5757" s="8">
        <v>22.435416666666665</v>
      </c>
      <c r="L5757" s="8">
        <f t="shared" si="356"/>
        <v>3.8937500000000007</v>
      </c>
      <c r="M5757" s="8">
        <f t="shared" si="357"/>
        <v>18.541666666666664</v>
      </c>
      <c r="N5757" s="9"/>
      <c r="O5757" s="9"/>
      <c r="P5757" s="8">
        <v>21</v>
      </c>
      <c r="Q5757" s="8">
        <v>22.435416666666665</v>
      </c>
      <c r="R5757" s="17">
        <f t="shared" si="358"/>
        <v>0</v>
      </c>
      <c r="S5757" s="18">
        <f t="shared" si="359"/>
        <v>10769</v>
      </c>
    </row>
    <row r="5758" spans="1:19" x14ac:dyDescent="0.25">
      <c r="A5758" s="7" t="s">
        <v>11949</v>
      </c>
      <c r="B5758" s="7" t="s">
        <v>11950</v>
      </c>
      <c r="C5758" s="7" t="s">
        <v>7400</v>
      </c>
      <c r="D5758" s="7" t="s">
        <v>7401</v>
      </c>
      <c r="E5758" s="7" t="s">
        <v>7402</v>
      </c>
      <c r="F5758" s="8">
        <v>15</v>
      </c>
      <c r="G5758" s="8">
        <v>196.91</v>
      </c>
      <c r="H5758" s="8">
        <v>196.91</v>
      </c>
      <c r="I5758" s="8">
        <v>1</v>
      </c>
      <c r="J5758" s="8">
        <v>196.91</v>
      </c>
      <c r="K5758" s="8">
        <v>196.91</v>
      </c>
      <c r="L5758" s="8">
        <f t="shared" si="356"/>
        <v>25.683913043478242</v>
      </c>
      <c r="M5758" s="8">
        <f t="shared" si="357"/>
        <v>171.22608695652175</v>
      </c>
      <c r="N5758" s="14">
        <v>12</v>
      </c>
      <c r="O5758" s="14">
        <v>371.68</v>
      </c>
      <c r="P5758" s="8">
        <v>15</v>
      </c>
      <c r="Q5758" s="8">
        <v>196.91</v>
      </c>
      <c r="R5758" s="17">
        <f t="shared" si="358"/>
        <v>371.68</v>
      </c>
      <c r="S5758" s="18">
        <f t="shared" si="359"/>
        <v>196.91</v>
      </c>
    </row>
    <row r="5759" spans="1:19" x14ac:dyDescent="0.25">
      <c r="A5759" s="7" t="s">
        <v>11961</v>
      </c>
      <c r="B5759" s="7" t="s">
        <v>11962</v>
      </c>
      <c r="C5759" s="7" t="s">
        <v>7400</v>
      </c>
      <c r="D5759" s="7" t="s">
        <v>7401</v>
      </c>
      <c r="E5759" s="7" t="s">
        <v>7402</v>
      </c>
      <c r="F5759" s="8">
        <v>21</v>
      </c>
      <c r="G5759" s="8">
        <v>730.72</v>
      </c>
      <c r="H5759" s="8">
        <v>730.72</v>
      </c>
      <c r="I5759" s="8">
        <v>30</v>
      </c>
      <c r="J5759" s="8">
        <v>21921.57</v>
      </c>
      <c r="K5759" s="8">
        <v>730.71899999999994</v>
      </c>
      <c r="L5759" s="8">
        <f t="shared" si="356"/>
        <v>126.81899999999996</v>
      </c>
      <c r="M5759" s="8">
        <f t="shared" si="357"/>
        <v>603.9</v>
      </c>
      <c r="N5759" s="13"/>
      <c r="O5759" s="13"/>
      <c r="P5759" s="8">
        <v>21</v>
      </c>
      <c r="Q5759" s="8">
        <v>730.71899999999994</v>
      </c>
      <c r="R5759" s="17">
        <f t="shared" si="358"/>
        <v>0</v>
      </c>
      <c r="S5759" s="18">
        <f t="shared" si="359"/>
        <v>21921.57</v>
      </c>
    </row>
    <row r="5760" spans="1:19" x14ac:dyDescent="0.25">
      <c r="A5760" s="7" t="s">
        <v>11967</v>
      </c>
      <c r="B5760" s="7" t="s">
        <v>11968</v>
      </c>
      <c r="C5760" s="7" t="s">
        <v>14</v>
      </c>
      <c r="D5760" s="7" t="s">
        <v>15</v>
      </c>
      <c r="E5760" s="7" t="s">
        <v>2322</v>
      </c>
      <c r="F5760" s="8">
        <v>21</v>
      </c>
      <c r="G5760" s="8">
        <v>90.75</v>
      </c>
      <c r="H5760" s="8">
        <v>90.75</v>
      </c>
      <c r="I5760" s="8">
        <v>30</v>
      </c>
      <c r="J5760" s="8">
        <v>2722.5</v>
      </c>
      <c r="K5760" s="8">
        <v>90.75</v>
      </c>
      <c r="L5760" s="8">
        <f t="shared" si="356"/>
        <v>15.75</v>
      </c>
      <c r="M5760" s="8">
        <f t="shared" si="357"/>
        <v>75</v>
      </c>
      <c r="N5760" s="13"/>
      <c r="O5760" s="13"/>
      <c r="P5760" s="8">
        <v>21</v>
      </c>
      <c r="Q5760" s="8">
        <v>90.75</v>
      </c>
      <c r="R5760" s="17">
        <f t="shared" si="358"/>
        <v>0</v>
      </c>
      <c r="S5760" s="18">
        <f t="shared" si="359"/>
        <v>2722.5</v>
      </c>
    </row>
    <row r="5761" spans="1:19" x14ac:dyDescent="0.25">
      <c r="A5761" s="7" t="s">
        <v>11969</v>
      </c>
      <c r="B5761" s="7" t="s">
        <v>11970</v>
      </c>
      <c r="C5761" s="7" t="s">
        <v>37</v>
      </c>
      <c r="D5761" s="7" t="s">
        <v>38</v>
      </c>
      <c r="E5761" s="7" t="s">
        <v>39</v>
      </c>
      <c r="F5761" s="8">
        <v>15</v>
      </c>
      <c r="G5761" s="8">
        <v>1135.05</v>
      </c>
      <c r="H5761" s="8">
        <v>1135.05</v>
      </c>
      <c r="I5761" s="8">
        <v>17</v>
      </c>
      <c r="J5761" s="8">
        <v>19295.849999999999</v>
      </c>
      <c r="K5761" s="8">
        <v>1135.05</v>
      </c>
      <c r="L5761" s="8">
        <f t="shared" si="356"/>
        <v>148.04999999999995</v>
      </c>
      <c r="M5761" s="8">
        <f t="shared" si="357"/>
        <v>987</v>
      </c>
      <c r="N5761" s="14">
        <v>12</v>
      </c>
      <c r="O5761" s="14">
        <v>1105.44</v>
      </c>
      <c r="P5761" s="8">
        <v>15</v>
      </c>
      <c r="Q5761" s="8">
        <v>1135.05</v>
      </c>
      <c r="R5761" s="17">
        <f t="shared" si="358"/>
        <v>18792.48</v>
      </c>
      <c r="S5761" s="18">
        <f t="shared" si="359"/>
        <v>19295.849999999999</v>
      </c>
    </row>
    <row r="5762" spans="1:19" x14ac:dyDescent="0.25">
      <c r="A5762" s="7" t="s">
        <v>11971</v>
      </c>
      <c r="B5762" s="7" t="s">
        <v>11972</v>
      </c>
      <c r="C5762" s="7" t="s">
        <v>37</v>
      </c>
      <c r="D5762" s="7" t="s">
        <v>38</v>
      </c>
      <c r="E5762" s="7" t="s">
        <v>39</v>
      </c>
      <c r="F5762" s="8">
        <v>15</v>
      </c>
      <c r="G5762" s="8">
        <v>1135.05</v>
      </c>
      <c r="H5762" s="8">
        <v>1135.05</v>
      </c>
      <c r="I5762" s="8">
        <v>30</v>
      </c>
      <c r="J5762" s="8">
        <v>34051.499999999993</v>
      </c>
      <c r="K5762" s="8">
        <v>1135.0499999999997</v>
      </c>
      <c r="L5762" s="8">
        <f t="shared" ref="L5762:L5825" si="360">K5762-M5762</f>
        <v>148.04999999999984</v>
      </c>
      <c r="M5762" s="8">
        <f t="shared" ref="M5762:M5825" si="361">K5762/((100+F5762)/100)</f>
        <v>986.99999999999989</v>
      </c>
      <c r="N5762" s="14">
        <v>12</v>
      </c>
      <c r="O5762" s="14">
        <v>1105.44</v>
      </c>
      <c r="P5762" s="8">
        <v>15</v>
      </c>
      <c r="Q5762" s="8">
        <v>1135.05</v>
      </c>
      <c r="R5762" s="17">
        <f t="shared" ref="R5762:R5825" si="362">I5762*O5762</f>
        <v>33163.200000000004</v>
      </c>
      <c r="S5762" s="18">
        <f t="shared" si="359"/>
        <v>34051.499999999993</v>
      </c>
    </row>
    <row r="5763" spans="1:19" x14ac:dyDescent="0.25">
      <c r="A5763" s="7" t="s">
        <v>11973</v>
      </c>
      <c r="B5763" s="7" t="s">
        <v>11974</v>
      </c>
      <c r="C5763" s="7" t="s">
        <v>37</v>
      </c>
      <c r="D5763" s="7" t="s">
        <v>38</v>
      </c>
      <c r="E5763" s="7" t="s">
        <v>39</v>
      </c>
      <c r="F5763" s="8">
        <v>15</v>
      </c>
      <c r="G5763" s="8">
        <v>1169.55</v>
      </c>
      <c r="H5763" s="8">
        <v>1169.55</v>
      </c>
      <c r="I5763" s="8">
        <v>37</v>
      </c>
      <c r="J5763" s="8">
        <v>43273.350000000006</v>
      </c>
      <c r="K5763" s="8">
        <v>1169.5500000000002</v>
      </c>
      <c r="L5763" s="8">
        <f t="shared" si="360"/>
        <v>152.54999999999995</v>
      </c>
      <c r="M5763" s="8">
        <f t="shared" si="361"/>
        <v>1017.0000000000002</v>
      </c>
      <c r="N5763" s="14">
        <v>12</v>
      </c>
      <c r="O5763" s="14">
        <v>1139.04</v>
      </c>
      <c r="P5763" s="8">
        <v>15</v>
      </c>
      <c r="Q5763" s="8">
        <v>1169.55</v>
      </c>
      <c r="R5763" s="17">
        <f t="shared" si="362"/>
        <v>42144.479999999996</v>
      </c>
      <c r="S5763" s="18">
        <f t="shared" ref="S5763:S5826" si="363">J5763</f>
        <v>43273.350000000006</v>
      </c>
    </row>
    <row r="5764" spans="1:19" x14ac:dyDescent="0.25">
      <c r="A5764" s="7" t="s">
        <v>11975</v>
      </c>
      <c r="B5764" s="7" t="s">
        <v>11976</v>
      </c>
      <c r="C5764" s="7" t="s">
        <v>37</v>
      </c>
      <c r="D5764" s="7" t="s">
        <v>38</v>
      </c>
      <c r="E5764" s="7" t="s">
        <v>39</v>
      </c>
      <c r="F5764" s="8">
        <v>15</v>
      </c>
      <c r="G5764" s="8">
        <v>1169.55</v>
      </c>
      <c r="H5764" s="8">
        <v>1169.55</v>
      </c>
      <c r="I5764" s="8">
        <v>84</v>
      </c>
      <c r="J5764" s="8">
        <v>98242.200000000055</v>
      </c>
      <c r="K5764" s="8">
        <v>1169.5500000000006</v>
      </c>
      <c r="L5764" s="8">
        <f t="shared" si="360"/>
        <v>152.54999999999995</v>
      </c>
      <c r="M5764" s="8">
        <f t="shared" si="361"/>
        <v>1017.0000000000007</v>
      </c>
      <c r="N5764" s="14">
        <v>12</v>
      </c>
      <c r="O5764" s="14">
        <v>1139.04</v>
      </c>
      <c r="P5764" s="8">
        <v>15</v>
      </c>
      <c r="Q5764" s="8">
        <v>1169.55</v>
      </c>
      <c r="R5764" s="17">
        <f t="shared" si="362"/>
        <v>95679.360000000001</v>
      </c>
      <c r="S5764" s="18">
        <f t="shared" si="363"/>
        <v>98242.200000000055</v>
      </c>
    </row>
    <row r="5765" spans="1:19" x14ac:dyDescent="0.25">
      <c r="A5765" s="7" t="s">
        <v>11977</v>
      </c>
      <c r="B5765" s="7" t="s">
        <v>11978</v>
      </c>
      <c r="C5765" s="7" t="s">
        <v>37</v>
      </c>
      <c r="D5765" s="7" t="s">
        <v>38</v>
      </c>
      <c r="E5765" s="7" t="s">
        <v>39</v>
      </c>
      <c r="F5765" s="8">
        <v>15</v>
      </c>
      <c r="G5765" s="8">
        <v>580.75</v>
      </c>
      <c r="H5765" s="8">
        <v>580.75</v>
      </c>
      <c r="I5765" s="8">
        <v>86</v>
      </c>
      <c r="J5765" s="8">
        <v>49944.5</v>
      </c>
      <c r="K5765" s="8">
        <v>580.75</v>
      </c>
      <c r="L5765" s="8">
        <f t="shared" si="360"/>
        <v>75.749999999999943</v>
      </c>
      <c r="M5765" s="8">
        <f t="shared" si="361"/>
        <v>505.00000000000006</v>
      </c>
      <c r="N5765" s="8">
        <v>12</v>
      </c>
      <c r="O5765" s="8">
        <v>565.6</v>
      </c>
      <c r="P5765" s="8">
        <v>15</v>
      </c>
      <c r="Q5765" s="8">
        <v>580.75</v>
      </c>
      <c r="R5765" s="17">
        <f t="shared" si="362"/>
        <v>48641.599999999999</v>
      </c>
      <c r="S5765" s="18">
        <f t="shared" si="363"/>
        <v>49944.5</v>
      </c>
    </row>
    <row r="5766" spans="1:19" x14ac:dyDescent="0.25">
      <c r="A5766" s="7" t="s">
        <v>11979</v>
      </c>
      <c r="B5766" s="7" t="s">
        <v>11980</v>
      </c>
      <c r="C5766" s="7" t="s">
        <v>37</v>
      </c>
      <c r="D5766" s="7" t="s">
        <v>38</v>
      </c>
      <c r="E5766" s="7" t="s">
        <v>39</v>
      </c>
      <c r="F5766" s="8">
        <v>15</v>
      </c>
      <c r="G5766" s="8">
        <v>8920.5499999999993</v>
      </c>
      <c r="H5766" s="8">
        <v>8920.5499999999993</v>
      </c>
      <c r="I5766" s="8">
        <v>9</v>
      </c>
      <c r="J5766" s="8">
        <v>80284.950000000012</v>
      </c>
      <c r="K5766" s="8">
        <v>8920.5500000000011</v>
      </c>
      <c r="L5766" s="8">
        <f t="shared" si="360"/>
        <v>1163.5499999999993</v>
      </c>
      <c r="M5766" s="8">
        <f t="shared" si="361"/>
        <v>7757.0000000000018</v>
      </c>
      <c r="N5766" s="14">
        <v>12</v>
      </c>
      <c r="O5766" s="14">
        <v>8687.84</v>
      </c>
      <c r="P5766" s="8">
        <v>15</v>
      </c>
      <c r="Q5766" s="8">
        <v>8920.5499999999993</v>
      </c>
      <c r="R5766" s="17">
        <f t="shared" si="362"/>
        <v>78190.559999999998</v>
      </c>
      <c r="S5766" s="18">
        <f t="shared" si="363"/>
        <v>80284.950000000012</v>
      </c>
    </row>
    <row r="5767" spans="1:19" x14ac:dyDescent="0.25">
      <c r="A5767" s="7" t="s">
        <v>11983</v>
      </c>
      <c r="B5767" s="7" t="s">
        <v>11984</v>
      </c>
      <c r="C5767" s="7" t="s">
        <v>7375</v>
      </c>
      <c r="D5767" s="7" t="s">
        <v>7376</v>
      </c>
      <c r="E5767" s="7" t="s">
        <v>7377</v>
      </c>
      <c r="F5767" s="8">
        <v>15</v>
      </c>
      <c r="G5767" s="8">
        <v>151.16</v>
      </c>
      <c r="H5767" s="8">
        <v>151.16</v>
      </c>
      <c r="I5767" s="8">
        <v>72</v>
      </c>
      <c r="J5767" s="8">
        <v>10883.6</v>
      </c>
      <c r="K5767" s="8">
        <v>151.16111111111113</v>
      </c>
      <c r="L5767" s="8">
        <f t="shared" si="360"/>
        <v>19.716666666666669</v>
      </c>
      <c r="M5767" s="8">
        <f t="shared" si="361"/>
        <v>131.44444444444446</v>
      </c>
      <c r="N5767" s="9"/>
      <c r="O5767" s="9"/>
      <c r="P5767" s="8">
        <v>15</v>
      </c>
      <c r="Q5767" s="8">
        <v>151.16111111111113</v>
      </c>
      <c r="R5767" s="17">
        <f t="shared" si="362"/>
        <v>0</v>
      </c>
      <c r="S5767" s="18">
        <f t="shared" si="363"/>
        <v>10883.6</v>
      </c>
    </row>
    <row r="5768" spans="1:19" x14ac:dyDescent="0.25">
      <c r="A5768" s="7" t="s">
        <v>11989</v>
      </c>
      <c r="B5768" s="7" t="s">
        <v>11990</v>
      </c>
      <c r="C5768" s="7" t="s">
        <v>14</v>
      </c>
      <c r="D5768" s="7" t="s">
        <v>15</v>
      </c>
      <c r="E5768" s="7" t="s">
        <v>7511</v>
      </c>
      <c r="F5768" s="8">
        <v>15</v>
      </c>
      <c r="G5768" s="8">
        <v>241.5</v>
      </c>
      <c r="H5768" s="8">
        <v>241.5</v>
      </c>
      <c r="I5768" s="8">
        <v>20</v>
      </c>
      <c r="J5768" s="8">
        <v>4830</v>
      </c>
      <c r="K5768" s="8">
        <v>241.5</v>
      </c>
      <c r="L5768" s="8">
        <f t="shared" si="360"/>
        <v>31.499999999999972</v>
      </c>
      <c r="M5768" s="8">
        <f t="shared" si="361"/>
        <v>210.00000000000003</v>
      </c>
      <c r="N5768" s="9"/>
      <c r="O5768" s="9"/>
      <c r="P5768" s="8">
        <v>15</v>
      </c>
      <c r="Q5768" s="8">
        <v>241.5</v>
      </c>
      <c r="R5768" s="17">
        <f t="shared" si="362"/>
        <v>0</v>
      </c>
      <c r="S5768" s="18">
        <f t="shared" si="363"/>
        <v>4830</v>
      </c>
    </row>
    <row r="5769" spans="1:19" x14ac:dyDescent="0.25">
      <c r="A5769" s="7" t="s">
        <v>11997</v>
      </c>
      <c r="B5769" s="7" t="s">
        <v>11998</v>
      </c>
      <c r="C5769" s="7" t="s">
        <v>14</v>
      </c>
      <c r="D5769" s="7" t="s">
        <v>15</v>
      </c>
      <c r="E5769" s="7" t="s">
        <v>7763</v>
      </c>
      <c r="F5769" s="8">
        <v>21</v>
      </c>
      <c r="G5769" s="8">
        <v>50.97</v>
      </c>
      <c r="H5769" s="8">
        <v>50.97</v>
      </c>
      <c r="I5769" s="8">
        <v>20</v>
      </c>
      <c r="J5769" s="8">
        <v>1019.3</v>
      </c>
      <c r="K5769" s="8">
        <v>50.964999999999996</v>
      </c>
      <c r="L5769" s="8">
        <f t="shared" si="360"/>
        <v>8.8451652892561938</v>
      </c>
      <c r="M5769" s="8">
        <f t="shared" si="361"/>
        <v>42.119834710743802</v>
      </c>
      <c r="N5769" s="9"/>
      <c r="O5769" s="9"/>
      <c r="P5769" s="8">
        <v>21</v>
      </c>
      <c r="Q5769" s="8">
        <v>50.964999999999996</v>
      </c>
      <c r="R5769" s="17">
        <f t="shared" si="362"/>
        <v>0</v>
      </c>
      <c r="S5769" s="18">
        <f t="shared" si="363"/>
        <v>1019.3</v>
      </c>
    </row>
    <row r="5770" spans="1:19" x14ac:dyDescent="0.25">
      <c r="A5770" s="7" t="s">
        <v>12001</v>
      </c>
      <c r="B5770" s="7" t="s">
        <v>12002</v>
      </c>
      <c r="C5770" s="7" t="s">
        <v>14</v>
      </c>
      <c r="D5770" s="7" t="s">
        <v>15</v>
      </c>
      <c r="E5770" s="7" t="s">
        <v>8931</v>
      </c>
      <c r="F5770" s="8">
        <v>21</v>
      </c>
      <c r="G5770" s="8">
        <v>547.4</v>
      </c>
      <c r="H5770" s="8">
        <v>547.4</v>
      </c>
      <c r="I5770" s="8">
        <v>50</v>
      </c>
      <c r="J5770" s="8">
        <v>27370.2</v>
      </c>
      <c r="K5770" s="8">
        <v>547.404</v>
      </c>
      <c r="L5770" s="8">
        <f t="shared" si="360"/>
        <v>95.003999999999962</v>
      </c>
      <c r="M5770" s="8">
        <f t="shared" si="361"/>
        <v>452.40000000000003</v>
      </c>
      <c r="N5770" s="9"/>
      <c r="O5770" s="9"/>
      <c r="P5770" s="8">
        <v>21</v>
      </c>
      <c r="Q5770" s="8">
        <v>547.404</v>
      </c>
      <c r="R5770" s="17">
        <f t="shared" si="362"/>
        <v>0</v>
      </c>
      <c r="S5770" s="18">
        <f t="shared" si="363"/>
        <v>27370.2</v>
      </c>
    </row>
    <row r="5771" spans="1:19" x14ac:dyDescent="0.25">
      <c r="A5771" s="7" t="s">
        <v>12003</v>
      </c>
      <c r="B5771" s="7" t="s">
        <v>12004</v>
      </c>
      <c r="C5771" s="7" t="s">
        <v>7400</v>
      </c>
      <c r="D5771" s="7" t="s">
        <v>7401</v>
      </c>
      <c r="E5771" s="7" t="s">
        <v>7402</v>
      </c>
      <c r="F5771" s="8">
        <v>15</v>
      </c>
      <c r="G5771" s="8">
        <v>807.91</v>
      </c>
      <c r="H5771" s="8">
        <v>807.91</v>
      </c>
      <c r="I5771" s="8">
        <v>2</v>
      </c>
      <c r="J5771" s="8">
        <v>1615.82</v>
      </c>
      <c r="K5771" s="8">
        <v>807.91</v>
      </c>
      <c r="L5771" s="8">
        <f t="shared" si="360"/>
        <v>105.37956521739125</v>
      </c>
      <c r="M5771" s="8">
        <f t="shared" si="361"/>
        <v>702.53043478260872</v>
      </c>
      <c r="N5771" s="14">
        <v>12</v>
      </c>
      <c r="O5771" s="14">
        <v>329.2</v>
      </c>
      <c r="P5771" s="8">
        <v>15</v>
      </c>
      <c r="Q5771" s="8">
        <v>807.91</v>
      </c>
      <c r="R5771" s="17">
        <f t="shared" si="362"/>
        <v>658.4</v>
      </c>
      <c r="S5771" s="18">
        <f t="shared" si="363"/>
        <v>1615.82</v>
      </c>
    </row>
    <row r="5772" spans="1:19" x14ac:dyDescent="0.25">
      <c r="A5772" s="7" t="s">
        <v>12007</v>
      </c>
      <c r="B5772" s="7" t="s">
        <v>12008</v>
      </c>
      <c r="C5772" s="7" t="s">
        <v>37</v>
      </c>
      <c r="D5772" s="7" t="s">
        <v>38</v>
      </c>
      <c r="E5772" s="7" t="s">
        <v>39</v>
      </c>
      <c r="F5772" s="8">
        <v>15</v>
      </c>
      <c r="G5772" s="8">
        <v>580.75</v>
      </c>
      <c r="H5772" s="8">
        <v>580.75</v>
      </c>
      <c r="I5772" s="8">
        <v>34</v>
      </c>
      <c r="J5772" s="8">
        <v>19745.5</v>
      </c>
      <c r="K5772" s="8">
        <v>580.75</v>
      </c>
      <c r="L5772" s="8">
        <f t="shared" si="360"/>
        <v>75.749999999999943</v>
      </c>
      <c r="M5772" s="8">
        <f t="shared" si="361"/>
        <v>505.00000000000006</v>
      </c>
      <c r="N5772" s="14">
        <v>12</v>
      </c>
      <c r="O5772" s="14">
        <v>565.6</v>
      </c>
      <c r="P5772" s="8">
        <v>15</v>
      </c>
      <c r="Q5772" s="8">
        <v>580.75</v>
      </c>
      <c r="R5772" s="17">
        <f t="shared" si="362"/>
        <v>19230.400000000001</v>
      </c>
      <c r="S5772" s="18">
        <f t="shared" si="363"/>
        <v>19745.5</v>
      </c>
    </row>
    <row r="5773" spans="1:19" x14ac:dyDescent="0.25">
      <c r="A5773" s="7" t="s">
        <v>12009</v>
      </c>
      <c r="B5773" s="7" t="s">
        <v>12010</v>
      </c>
      <c r="C5773" s="7" t="s">
        <v>37</v>
      </c>
      <c r="D5773" s="7" t="s">
        <v>38</v>
      </c>
      <c r="E5773" s="7" t="s">
        <v>39</v>
      </c>
      <c r="F5773" s="8">
        <v>15</v>
      </c>
      <c r="G5773" s="8">
        <v>580.75</v>
      </c>
      <c r="H5773" s="8">
        <v>580.75</v>
      </c>
      <c r="I5773" s="8">
        <v>50</v>
      </c>
      <c r="J5773" s="8">
        <v>29037.5</v>
      </c>
      <c r="K5773" s="8">
        <v>580.75</v>
      </c>
      <c r="L5773" s="8">
        <f t="shared" si="360"/>
        <v>75.749999999999943</v>
      </c>
      <c r="M5773" s="8">
        <f t="shared" si="361"/>
        <v>505.00000000000006</v>
      </c>
      <c r="N5773" s="14">
        <v>12</v>
      </c>
      <c r="O5773" s="14">
        <v>565.6</v>
      </c>
      <c r="P5773" s="8">
        <v>15</v>
      </c>
      <c r="Q5773" s="8">
        <v>580.75</v>
      </c>
      <c r="R5773" s="17">
        <f t="shared" si="362"/>
        <v>28280</v>
      </c>
      <c r="S5773" s="18">
        <f t="shared" si="363"/>
        <v>29037.5</v>
      </c>
    </row>
    <row r="5774" spans="1:19" x14ac:dyDescent="0.25">
      <c r="A5774" s="7" t="s">
        <v>12011</v>
      </c>
      <c r="B5774" s="7" t="s">
        <v>12012</v>
      </c>
      <c r="C5774" s="7" t="s">
        <v>37</v>
      </c>
      <c r="D5774" s="7" t="s">
        <v>38</v>
      </c>
      <c r="E5774" s="7" t="s">
        <v>39</v>
      </c>
      <c r="F5774" s="8">
        <v>15</v>
      </c>
      <c r="G5774" s="8">
        <v>1169.55</v>
      </c>
      <c r="H5774" s="8">
        <v>1169.55</v>
      </c>
      <c r="I5774" s="8">
        <v>97</v>
      </c>
      <c r="J5774" s="8">
        <v>113446.35000000005</v>
      </c>
      <c r="K5774" s="8">
        <v>1169.5500000000004</v>
      </c>
      <c r="L5774" s="8">
        <f t="shared" si="360"/>
        <v>152.54999999999995</v>
      </c>
      <c r="M5774" s="8">
        <f t="shared" si="361"/>
        <v>1017.0000000000005</v>
      </c>
      <c r="N5774" s="14">
        <v>12</v>
      </c>
      <c r="O5774" s="14">
        <v>1139.04</v>
      </c>
      <c r="P5774" s="8">
        <v>15</v>
      </c>
      <c r="Q5774" s="8">
        <v>1169.55</v>
      </c>
      <c r="R5774" s="17">
        <f t="shared" si="362"/>
        <v>110486.87999999999</v>
      </c>
      <c r="S5774" s="18">
        <f t="shared" si="363"/>
        <v>113446.35000000005</v>
      </c>
    </row>
    <row r="5775" spans="1:19" x14ac:dyDescent="0.25">
      <c r="A5775" s="7" t="s">
        <v>12017</v>
      </c>
      <c r="B5775" s="7" t="s">
        <v>12018</v>
      </c>
      <c r="C5775" s="7" t="s">
        <v>37</v>
      </c>
      <c r="D5775" s="7" t="s">
        <v>38</v>
      </c>
      <c r="E5775" s="7" t="s">
        <v>39</v>
      </c>
      <c r="F5775" s="8">
        <v>15</v>
      </c>
      <c r="G5775" s="8">
        <v>1505.35</v>
      </c>
      <c r="H5775" s="8">
        <v>1505.35</v>
      </c>
      <c r="I5775" s="8">
        <v>4</v>
      </c>
      <c r="J5775" s="8">
        <v>6021.4</v>
      </c>
      <c r="K5775" s="8">
        <v>1505.35</v>
      </c>
      <c r="L5775" s="8">
        <f t="shared" si="360"/>
        <v>196.34999999999991</v>
      </c>
      <c r="M5775" s="8">
        <f t="shared" si="361"/>
        <v>1309</v>
      </c>
      <c r="N5775" s="14">
        <v>12</v>
      </c>
      <c r="O5775" s="14">
        <v>1466.08</v>
      </c>
      <c r="P5775" s="8">
        <v>15</v>
      </c>
      <c r="Q5775" s="8">
        <v>1505.35</v>
      </c>
      <c r="R5775" s="17">
        <f t="shared" si="362"/>
        <v>5864.32</v>
      </c>
      <c r="S5775" s="18">
        <f t="shared" si="363"/>
        <v>6021.4</v>
      </c>
    </row>
    <row r="5776" spans="1:19" x14ac:dyDescent="0.25">
      <c r="A5776" s="7" t="s">
        <v>12019</v>
      </c>
      <c r="B5776" s="7" t="s">
        <v>12020</v>
      </c>
      <c r="C5776" s="7" t="s">
        <v>14</v>
      </c>
      <c r="D5776" s="7" t="s">
        <v>15</v>
      </c>
      <c r="E5776" s="7" t="s">
        <v>2322</v>
      </c>
      <c r="F5776" s="14">
        <v>21</v>
      </c>
      <c r="G5776" s="8">
        <v>12.71</v>
      </c>
      <c r="H5776" s="8">
        <v>12.71</v>
      </c>
      <c r="I5776" s="8">
        <v>500</v>
      </c>
      <c r="J5776" s="8">
        <v>6352.5</v>
      </c>
      <c r="K5776" s="8">
        <v>12.705</v>
      </c>
      <c r="L5776" s="8">
        <f t="shared" si="360"/>
        <v>2.2050000000000001</v>
      </c>
      <c r="M5776" s="8">
        <f t="shared" si="361"/>
        <v>10.5</v>
      </c>
      <c r="N5776" s="9"/>
      <c r="O5776" s="9"/>
      <c r="P5776" s="14">
        <v>21</v>
      </c>
      <c r="Q5776" s="14">
        <v>12.705</v>
      </c>
      <c r="R5776" s="17">
        <f t="shared" si="362"/>
        <v>0</v>
      </c>
      <c r="S5776" s="18">
        <f t="shared" si="363"/>
        <v>6352.5</v>
      </c>
    </row>
    <row r="5777" spans="1:19" x14ac:dyDescent="0.25">
      <c r="A5777" s="7" t="s">
        <v>12021</v>
      </c>
      <c r="B5777" s="7" t="s">
        <v>12022</v>
      </c>
      <c r="C5777" s="7" t="s">
        <v>7886</v>
      </c>
      <c r="D5777" s="7" t="s">
        <v>7887</v>
      </c>
      <c r="E5777" s="7" t="s">
        <v>7888</v>
      </c>
      <c r="F5777" s="8">
        <v>15</v>
      </c>
      <c r="G5777" s="8">
        <v>19.440000000000001</v>
      </c>
      <c r="H5777" s="8">
        <v>19.440000000000001</v>
      </c>
      <c r="I5777" s="8">
        <v>150</v>
      </c>
      <c r="J5777" s="8">
        <v>2915.25</v>
      </c>
      <c r="K5777" s="8">
        <v>19.434999999999999</v>
      </c>
      <c r="L5777" s="8">
        <f t="shared" si="360"/>
        <v>2.5350000000000001</v>
      </c>
      <c r="M5777" s="8">
        <f t="shared" si="361"/>
        <v>16.899999999999999</v>
      </c>
      <c r="N5777" s="14">
        <v>12</v>
      </c>
      <c r="O5777" s="14">
        <v>18.928000000000001</v>
      </c>
      <c r="P5777" s="8">
        <v>15</v>
      </c>
      <c r="Q5777" s="8">
        <v>19.434999999999999</v>
      </c>
      <c r="R5777" s="17">
        <f t="shared" si="362"/>
        <v>2839.2000000000003</v>
      </c>
      <c r="S5777" s="18">
        <f t="shared" si="363"/>
        <v>2915.25</v>
      </c>
    </row>
    <row r="5778" spans="1:19" x14ac:dyDescent="0.25">
      <c r="A5778" s="7" t="s">
        <v>12023</v>
      </c>
      <c r="B5778" s="7" t="s">
        <v>12024</v>
      </c>
      <c r="C5778" s="7" t="s">
        <v>14</v>
      </c>
      <c r="D5778" s="7" t="s">
        <v>15</v>
      </c>
      <c r="E5778" s="7" t="s">
        <v>7231</v>
      </c>
      <c r="F5778" s="8">
        <v>15</v>
      </c>
      <c r="G5778" s="8">
        <v>553.73</v>
      </c>
      <c r="H5778" s="8">
        <v>553.73</v>
      </c>
      <c r="I5778" s="8">
        <v>10</v>
      </c>
      <c r="J5778" s="8">
        <v>5537.25</v>
      </c>
      <c r="K5778" s="8">
        <v>553.72500000000002</v>
      </c>
      <c r="L5778" s="8">
        <f t="shared" si="360"/>
        <v>72.224999999999966</v>
      </c>
      <c r="M5778" s="8">
        <f t="shared" si="361"/>
        <v>481.50000000000006</v>
      </c>
      <c r="N5778" s="13"/>
      <c r="O5778" s="13"/>
      <c r="P5778" s="8">
        <v>15</v>
      </c>
      <c r="Q5778" s="8">
        <v>553.72500000000002</v>
      </c>
      <c r="R5778" s="17">
        <f t="shared" si="362"/>
        <v>0</v>
      </c>
      <c r="S5778" s="18">
        <f t="shared" si="363"/>
        <v>5537.25</v>
      </c>
    </row>
    <row r="5779" spans="1:19" x14ac:dyDescent="0.25">
      <c r="A5779" s="7" t="s">
        <v>12025</v>
      </c>
      <c r="B5779" s="7" t="s">
        <v>12026</v>
      </c>
      <c r="C5779" s="7" t="s">
        <v>7375</v>
      </c>
      <c r="D5779" s="7" t="s">
        <v>7376</v>
      </c>
      <c r="E5779" s="7" t="s">
        <v>7377</v>
      </c>
      <c r="F5779" s="8">
        <v>15</v>
      </c>
      <c r="G5779" s="8">
        <v>160.62</v>
      </c>
      <c r="H5779" s="8">
        <v>160.62</v>
      </c>
      <c r="I5779" s="8">
        <v>408</v>
      </c>
      <c r="J5779" s="8">
        <v>65531.599999999991</v>
      </c>
      <c r="K5779" s="8">
        <v>160.61666666666665</v>
      </c>
      <c r="L5779" s="8">
        <f t="shared" si="360"/>
        <v>20.949999999999989</v>
      </c>
      <c r="M5779" s="8">
        <f t="shared" si="361"/>
        <v>139.66666666666666</v>
      </c>
      <c r="N5779" s="9"/>
      <c r="O5779" s="9"/>
      <c r="P5779" s="8">
        <v>15</v>
      </c>
      <c r="Q5779" s="8">
        <v>160.61666666666667</v>
      </c>
      <c r="R5779" s="17">
        <f t="shared" si="362"/>
        <v>0</v>
      </c>
      <c r="S5779" s="18">
        <f t="shared" si="363"/>
        <v>65531.599999999991</v>
      </c>
    </row>
    <row r="5780" spans="1:19" x14ac:dyDescent="0.25">
      <c r="A5780" s="7" t="s">
        <v>12027</v>
      </c>
      <c r="B5780" s="7" t="s">
        <v>12028</v>
      </c>
      <c r="C5780" s="7" t="s">
        <v>32</v>
      </c>
      <c r="D5780" s="7" t="s">
        <v>33</v>
      </c>
      <c r="E5780" s="7" t="s">
        <v>34</v>
      </c>
      <c r="F5780" s="8">
        <v>15</v>
      </c>
      <c r="G5780" s="8">
        <v>10925</v>
      </c>
      <c r="H5780" s="8">
        <v>10925</v>
      </c>
      <c r="I5780" s="8">
        <v>33</v>
      </c>
      <c r="J5780" s="8">
        <v>360525</v>
      </c>
      <c r="K5780" s="8">
        <v>10925</v>
      </c>
      <c r="L5780" s="8">
        <f t="shared" si="360"/>
        <v>1425</v>
      </c>
      <c r="M5780" s="8">
        <f t="shared" si="361"/>
        <v>9500</v>
      </c>
      <c r="N5780" s="9"/>
      <c r="O5780" s="9"/>
      <c r="P5780" s="8">
        <v>15</v>
      </c>
      <c r="Q5780" s="8">
        <v>10925</v>
      </c>
      <c r="R5780" s="17">
        <f t="shared" si="362"/>
        <v>0</v>
      </c>
      <c r="S5780" s="18">
        <f t="shared" si="363"/>
        <v>360525</v>
      </c>
    </row>
    <row r="5781" spans="1:19" x14ac:dyDescent="0.25">
      <c r="A5781" s="7" t="s">
        <v>12033</v>
      </c>
      <c r="B5781" s="7" t="s">
        <v>12034</v>
      </c>
      <c r="C5781" s="7" t="s">
        <v>37</v>
      </c>
      <c r="D5781" s="7" t="s">
        <v>38</v>
      </c>
      <c r="E5781" s="7" t="s">
        <v>39</v>
      </c>
      <c r="F5781" s="8">
        <v>15</v>
      </c>
      <c r="G5781" s="8">
        <v>1505.35</v>
      </c>
      <c r="H5781" s="8">
        <v>1505.35</v>
      </c>
      <c r="I5781" s="8">
        <v>1</v>
      </c>
      <c r="J5781" s="8">
        <v>1505.35</v>
      </c>
      <c r="K5781" s="8">
        <v>1505.35</v>
      </c>
      <c r="L5781" s="8">
        <f t="shared" si="360"/>
        <v>196.34999999999991</v>
      </c>
      <c r="M5781" s="8">
        <f t="shared" si="361"/>
        <v>1309</v>
      </c>
      <c r="N5781" s="9"/>
      <c r="O5781" s="9"/>
      <c r="P5781" s="8">
        <v>15</v>
      </c>
      <c r="Q5781" s="8">
        <v>1505.35</v>
      </c>
      <c r="R5781" s="17">
        <f t="shared" si="362"/>
        <v>0</v>
      </c>
      <c r="S5781" s="18">
        <f t="shared" si="363"/>
        <v>1505.35</v>
      </c>
    </row>
    <row r="5782" spans="1:19" x14ac:dyDescent="0.25">
      <c r="A5782" s="7" t="s">
        <v>12035</v>
      </c>
      <c r="B5782" s="7" t="s">
        <v>12036</v>
      </c>
      <c r="C5782" s="7" t="s">
        <v>37</v>
      </c>
      <c r="D5782" s="7" t="s">
        <v>38</v>
      </c>
      <c r="E5782" s="7" t="s">
        <v>39</v>
      </c>
      <c r="F5782" s="8">
        <v>15</v>
      </c>
      <c r="G5782" s="8">
        <v>1505.35</v>
      </c>
      <c r="H5782" s="8">
        <v>2213.75</v>
      </c>
      <c r="I5782" s="8">
        <v>2</v>
      </c>
      <c r="J5782" s="8">
        <v>3010.7</v>
      </c>
      <c r="K5782" s="8">
        <v>1505.35</v>
      </c>
      <c r="L5782" s="8">
        <f t="shared" si="360"/>
        <v>196.34999999999991</v>
      </c>
      <c r="M5782" s="8">
        <f t="shared" si="361"/>
        <v>1309</v>
      </c>
      <c r="N5782" s="9"/>
      <c r="O5782" s="9"/>
      <c r="P5782" s="8">
        <v>15</v>
      </c>
      <c r="Q5782" s="8">
        <v>1505.35</v>
      </c>
      <c r="R5782" s="17">
        <f t="shared" si="362"/>
        <v>0</v>
      </c>
      <c r="S5782" s="18">
        <f t="shared" si="363"/>
        <v>3010.7</v>
      </c>
    </row>
    <row r="5783" spans="1:19" x14ac:dyDescent="0.25">
      <c r="A5783" s="7" t="s">
        <v>12037</v>
      </c>
      <c r="B5783" s="7" t="s">
        <v>12038</v>
      </c>
      <c r="C5783" s="7" t="s">
        <v>37</v>
      </c>
      <c r="D5783" s="7" t="s">
        <v>38</v>
      </c>
      <c r="E5783" s="7" t="s">
        <v>39</v>
      </c>
      <c r="F5783" s="8">
        <v>15</v>
      </c>
      <c r="G5783" s="8">
        <v>9390.9</v>
      </c>
      <c r="H5783" s="8">
        <v>9390.9</v>
      </c>
      <c r="I5783" s="8">
        <v>1</v>
      </c>
      <c r="J5783" s="8">
        <v>9390.9</v>
      </c>
      <c r="K5783" s="8">
        <v>9390.9</v>
      </c>
      <c r="L5783" s="8">
        <f t="shared" si="360"/>
        <v>1224.8999999999996</v>
      </c>
      <c r="M5783" s="8">
        <f t="shared" si="361"/>
        <v>8166</v>
      </c>
      <c r="N5783" s="9"/>
      <c r="O5783" s="9"/>
      <c r="P5783" s="8">
        <v>15</v>
      </c>
      <c r="Q5783" s="8">
        <v>9390.9</v>
      </c>
      <c r="R5783" s="17">
        <f t="shared" si="362"/>
        <v>0</v>
      </c>
      <c r="S5783" s="18">
        <f t="shared" si="363"/>
        <v>9390.9</v>
      </c>
    </row>
    <row r="5784" spans="1:19" x14ac:dyDescent="0.25">
      <c r="A5784" s="7" t="s">
        <v>12039</v>
      </c>
      <c r="B5784" s="7" t="s">
        <v>12040</v>
      </c>
      <c r="C5784" s="7" t="s">
        <v>37</v>
      </c>
      <c r="D5784" s="7" t="s">
        <v>38</v>
      </c>
      <c r="E5784" s="7" t="s">
        <v>39</v>
      </c>
      <c r="F5784" s="8">
        <v>15</v>
      </c>
      <c r="G5784" s="8">
        <v>9295.4500000000007</v>
      </c>
      <c r="H5784" s="8">
        <v>9295.4500000000007</v>
      </c>
      <c r="I5784" s="8">
        <v>3</v>
      </c>
      <c r="J5784" s="8">
        <v>27886.350000000002</v>
      </c>
      <c r="K5784" s="8">
        <v>9295.4500000000007</v>
      </c>
      <c r="L5784" s="8">
        <f t="shared" si="360"/>
        <v>1212.4499999999998</v>
      </c>
      <c r="M5784" s="8">
        <f t="shared" si="361"/>
        <v>8083.0000000000009</v>
      </c>
      <c r="N5784" s="14">
        <v>12</v>
      </c>
      <c r="O5784" s="14">
        <v>9052.9599999999991</v>
      </c>
      <c r="P5784" s="8">
        <v>15</v>
      </c>
      <c r="Q5784" s="8">
        <v>9295.4500000000007</v>
      </c>
      <c r="R5784" s="17">
        <f t="shared" si="362"/>
        <v>27158.879999999997</v>
      </c>
      <c r="S5784" s="18">
        <f t="shared" si="363"/>
        <v>27886.350000000002</v>
      </c>
    </row>
    <row r="5785" spans="1:19" x14ac:dyDescent="0.25">
      <c r="A5785" s="7" t="s">
        <v>12041</v>
      </c>
      <c r="B5785" s="7" t="s">
        <v>12042</v>
      </c>
      <c r="C5785" s="7" t="s">
        <v>7886</v>
      </c>
      <c r="D5785" s="7" t="s">
        <v>7887</v>
      </c>
      <c r="E5785" s="7" t="s">
        <v>7888</v>
      </c>
      <c r="F5785" s="8">
        <v>21</v>
      </c>
      <c r="G5785" s="8">
        <v>338.8</v>
      </c>
      <c r="H5785" s="8">
        <v>338.8</v>
      </c>
      <c r="I5785" s="8">
        <v>28</v>
      </c>
      <c r="J5785" s="8">
        <v>9486.3999999999978</v>
      </c>
      <c r="K5785" s="8">
        <v>338.7999999999999</v>
      </c>
      <c r="L5785" s="8">
        <f t="shared" si="360"/>
        <v>58.799999999999955</v>
      </c>
      <c r="M5785" s="8">
        <f t="shared" si="361"/>
        <v>279.99999999999994</v>
      </c>
      <c r="N5785" s="9"/>
      <c r="O5785" s="9"/>
      <c r="P5785" s="8">
        <v>21</v>
      </c>
      <c r="Q5785" s="8">
        <v>338.8</v>
      </c>
      <c r="R5785" s="17">
        <f t="shared" si="362"/>
        <v>0</v>
      </c>
      <c r="S5785" s="18">
        <f t="shared" si="363"/>
        <v>9486.3999999999978</v>
      </c>
    </row>
    <row r="5786" spans="1:19" x14ac:dyDescent="0.25">
      <c r="A5786" s="7" t="s">
        <v>12047</v>
      </c>
      <c r="B5786" s="7" t="s">
        <v>12048</v>
      </c>
      <c r="C5786" s="7" t="s">
        <v>369</v>
      </c>
      <c r="D5786" s="7" t="s">
        <v>370</v>
      </c>
      <c r="E5786" s="7" t="s">
        <v>371</v>
      </c>
      <c r="F5786" s="8">
        <v>21</v>
      </c>
      <c r="G5786" s="8">
        <v>2548.2600000000002</v>
      </c>
      <c r="H5786" s="8">
        <v>2548.2600000000002</v>
      </c>
      <c r="I5786" s="8">
        <v>11</v>
      </c>
      <c r="J5786" s="8">
        <v>28030.86</v>
      </c>
      <c r="K5786" s="8">
        <v>2548.2600000000002</v>
      </c>
      <c r="L5786" s="8">
        <f t="shared" si="360"/>
        <v>442.25999999999976</v>
      </c>
      <c r="M5786" s="8">
        <f t="shared" si="361"/>
        <v>2106.0000000000005</v>
      </c>
      <c r="N5786" s="14">
        <v>12</v>
      </c>
      <c r="O5786" s="14">
        <v>2358.7199999999998</v>
      </c>
      <c r="P5786" s="8">
        <v>21</v>
      </c>
      <c r="Q5786" s="8">
        <v>2548.2599999999998</v>
      </c>
      <c r="R5786" s="17">
        <f t="shared" si="362"/>
        <v>25945.919999999998</v>
      </c>
      <c r="S5786" s="18">
        <f t="shared" si="363"/>
        <v>28030.86</v>
      </c>
    </row>
    <row r="5787" spans="1:19" x14ac:dyDescent="0.25">
      <c r="A5787" s="7" t="s">
        <v>12049</v>
      </c>
      <c r="B5787" s="7" t="s">
        <v>12050</v>
      </c>
      <c r="C5787" s="7" t="s">
        <v>14</v>
      </c>
      <c r="D5787" s="7" t="s">
        <v>15</v>
      </c>
      <c r="E5787" s="7" t="s">
        <v>2322</v>
      </c>
      <c r="F5787" s="8">
        <v>21</v>
      </c>
      <c r="G5787" s="8">
        <v>907.5</v>
      </c>
      <c r="H5787" s="8">
        <v>907.5</v>
      </c>
      <c r="I5787" s="8">
        <v>85</v>
      </c>
      <c r="J5787" s="8">
        <v>77137.5</v>
      </c>
      <c r="K5787" s="8">
        <v>907.5</v>
      </c>
      <c r="L5787" s="8">
        <f t="shared" si="360"/>
        <v>157.5</v>
      </c>
      <c r="M5787" s="8">
        <f t="shared" si="361"/>
        <v>750</v>
      </c>
      <c r="N5787" s="9"/>
      <c r="O5787" s="9"/>
      <c r="P5787" s="8">
        <v>21</v>
      </c>
      <c r="Q5787" s="8">
        <v>907.5</v>
      </c>
      <c r="R5787" s="17">
        <f t="shared" si="362"/>
        <v>0</v>
      </c>
      <c r="S5787" s="18">
        <f t="shared" si="363"/>
        <v>77137.5</v>
      </c>
    </row>
    <row r="5788" spans="1:19" x14ac:dyDescent="0.25">
      <c r="A5788" s="7" t="s">
        <v>12057</v>
      </c>
      <c r="B5788" s="7" t="s">
        <v>12058</v>
      </c>
      <c r="C5788" s="7" t="s">
        <v>14</v>
      </c>
      <c r="D5788" s="7" t="s">
        <v>15</v>
      </c>
      <c r="E5788" s="7" t="s">
        <v>2322</v>
      </c>
      <c r="F5788" s="8">
        <v>21</v>
      </c>
      <c r="G5788" s="8">
        <v>148.22999999999999</v>
      </c>
      <c r="H5788" s="8">
        <v>148.22999999999999</v>
      </c>
      <c r="I5788" s="8">
        <v>50</v>
      </c>
      <c r="J5788" s="8">
        <v>7411.74</v>
      </c>
      <c r="K5788" s="8">
        <v>148.23480000000001</v>
      </c>
      <c r="L5788" s="8">
        <f t="shared" si="360"/>
        <v>25.726700826446276</v>
      </c>
      <c r="M5788" s="8">
        <f t="shared" si="361"/>
        <v>122.50809917355373</v>
      </c>
      <c r="N5788" s="13"/>
      <c r="O5788" s="13"/>
      <c r="P5788" s="8">
        <v>21</v>
      </c>
      <c r="Q5788" s="8">
        <v>148.23480000000001</v>
      </c>
      <c r="R5788" s="17">
        <f t="shared" si="362"/>
        <v>0</v>
      </c>
      <c r="S5788" s="18">
        <f t="shared" si="363"/>
        <v>7411.74</v>
      </c>
    </row>
    <row r="5789" spans="1:19" x14ac:dyDescent="0.25">
      <c r="A5789" s="7" t="s">
        <v>12061</v>
      </c>
      <c r="B5789" s="7" t="s">
        <v>12062</v>
      </c>
      <c r="C5789" s="7" t="s">
        <v>7539</v>
      </c>
      <c r="D5789" s="7" t="s">
        <v>7540</v>
      </c>
      <c r="E5789" s="7" t="s">
        <v>7798</v>
      </c>
      <c r="F5789" s="8">
        <v>21</v>
      </c>
      <c r="G5789" s="8">
        <v>2934.25</v>
      </c>
      <c r="H5789" s="8">
        <v>2934.25</v>
      </c>
      <c r="I5789" s="8">
        <v>1</v>
      </c>
      <c r="J5789" s="8">
        <v>2934.25</v>
      </c>
      <c r="K5789" s="8">
        <v>2934.25</v>
      </c>
      <c r="L5789" s="8">
        <f t="shared" si="360"/>
        <v>509.25</v>
      </c>
      <c r="M5789" s="8">
        <f t="shared" si="361"/>
        <v>2425</v>
      </c>
      <c r="N5789" s="9"/>
      <c r="O5789" s="9"/>
      <c r="P5789" s="8">
        <v>21</v>
      </c>
      <c r="Q5789" s="8">
        <v>2934.25</v>
      </c>
      <c r="R5789" s="17">
        <f t="shared" si="362"/>
        <v>0</v>
      </c>
      <c r="S5789" s="18">
        <f t="shared" si="363"/>
        <v>2934.25</v>
      </c>
    </row>
    <row r="5790" spans="1:19" x14ac:dyDescent="0.25">
      <c r="A5790" s="7" t="s">
        <v>12065</v>
      </c>
      <c r="B5790" s="7" t="s">
        <v>12066</v>
      </c>
      <c r="C5790" s="7" t="s">
        <v>32</v>
      </c>
      <c r="D5790" s="7" t="s">
        <v>33</v>
      </c>
      <c r="E5790" s="7" t="s">
        <v>34</v>
      </c>
      <c r="F5790" s="8">
        <v>15</v>
      </c>
      <c r="G5790" s="8">
        <v>5508.99</v>
      </c>
      <c r="H5790" s="8">
        <v>5508.99</v>
      </c>
      <c r="I5790" s="8">
        <v>3</v>
      </c>
      <c r="J5790" s="8">
        <v>16526.97</v>
      </c>
      <c r="K5790" s="8">
        <v>5508.9900000000007</v>
      </c>
      <c r="L5790" s="8">
        <f t="shared" si="360"/>
        <v>718.56391304347835</v>
      </c>
      <c r="M5790" s="8">
        <f t="shared" si="361"/>
        <v>4790.4260869565223</v>
      </c>
      <c r="N5790" s="14">
        <v>12</v>
      </c>
      <c r="O5790" s="14">
        <v>5365.28</v>
      </c>
      <c r="P5790" s="8">
        <v>15</v>
      </c>
      <c r="Q5790" s="8">
        <v>5508.99</v>
      </c>
      <c r="R5790" s="17">
        <f t="shared" si="362"/>
        <v>16095.84</v>
      </c>
      <c r="S5790" s="18">
        <f t="shared" si="363"/>
        <v>16526.97</v>
      </c>
    </row>
    <row r="5791" spans="1:19" x14ac:dyDescent="0.25">
      <c r="A5791" s="7" t="s">
        <v>12069</v>
      </c>
      <c r="B5791" s="7" t="s">
        <v>12070</v>
      </c>
      <c r="C5791" s="7" t="s">
        <v>14</v>
      </c>
      <c r="D5791" s="7" t="s">
        <v>15</v>
      </c>
      <c r="E5791" s="7" t="s">
        <v>2322</v>
      </c>
      <c r="F5791" s="8">
        <v>21</v>
      </c>
      <c r="G5791" s="8">
        <v>18.88</v>
      </c>
      <c r="H5791" s="8">
        <v>18.88</v>
      </c>
      <c r="I5791" s="8">
        <v>300</v>
      </c>
      <c r="J5791" s="8">
        <v>5662.7999999999993</v>
      </c>
      <c r="K5791" s="8">
        <v>18.875999999999998</v>
      </c>
      <c r="L5791" s="8">
        <f t="shared" si="360"/>
        <v>3.2759999999999998</v>
      </c>
      <c r="M5791" s="8">
        <f t="shared" si="361"/>
        <v>15.599999999999998</v>
      </c>
      <c r="N5791" s="9"/>
      <c r="O5791" s="9"/>
      <c r="P5791" s="8">
        <v>21</v>
      </c>
      <c r="Q5791" s="8">
        <v>18.876000000000001</v>
      </c>
      <c r="R5791" s="17">
        <f t="shared" si="362"/>
        <v>0</v>
      </c>
      <c r="S5791" s="18">
        <f t="shared" si="363"/>
        <v>5662.7999999999993</v>
      </c>
    </row>
    <row r="5792" spans="1:19" x14ac:dyDescent="0.25">
      <c r="A5792" s="7" t="s">
        <v>12077</v>
      </c>
      <c r="B5792" s="7" t="s">
        <v>12078</v>
      </c>
      <c r="C5792" s="7" t="s">
        <v>14</v>
      </c>
      <c r="D5792" s="7" t="s">
        <v>15</v>
      </c>
      <c r="E5792" s="7" t="s">
        <v>7763</v>
      </c>
      <c r="F5792" s="8">
        <v>21</v>
      </c>
      <c r="G5792" s="8">
        <v>25400.03</v>
      </c>
      <c r="H5792" s="8">
        <v>25400.03</v>
      </c>
      <c r="I5792" s="8">
        <v>1</v>
      </c>
      <c r="J5792" s="8">
        <v>25400.03</v>
      </c>
      <c r="K5792" s="8">
        <v>25400.03</v>
      </c>
      <c r="L5792" s="8">
        <f t="shared" si="360"/>
        <v>4408.2696694214865</v>
      </c>
      <c r="M5792" s="8">
        <f t="shared" si="361"/>
        <v>20991.760330578512</v>
      </c>
      <c r="N5792" s="9"/>
      <c r="O5792" s="9"/>
      <c r="P5792" s="8">
        <v>21</v>
      </c>
      <c r="Q5792" s="8">
        <v>25400.03</v>
      </c>
      <c r="R5792" s="17">
        <f t="shared" si="362"/>
        <v>0</v>
      </c>
      <c r="S5792" s="18">
        <f t="shared" si="363"/>
        <v>25400.03</v>
      </c>
    </row>
    <row r="5793" spans="1:19" x14ac:dyDescent="0.25">
      <c r="A5793" s="7" t="s">
        <v>12079</v>
      </c>
      <c r="B5793" s="7" t="s">
        <v>12080</v>
      </c>
      <c r="C5793" s="7" t="s">
        <v>14</v>
      </c>
      <c r="D5793" s="7" t="s">
        <v>15</v>
      </c>
      <c r="E5793" s="7" t="s">
        <v>7231</v>
      </c>
      <c r="F5793" s="8">
        <v>21</v>
      </c>
      <c r="G5793" s="8">
        <v>16359.2</v>
      </c>
      <c r="H5793" s="8">
        <v>16359.2</v>
      </c>
      <c r="I5793" s="8">
        <v>1</v>
      </c>
      <c r="J5793" s="8">
        <v>16359.2</v>
      </c>
      <c r="K5793" s="8">
        <v>16359.2</v>
      </c>
      <c r="L5793" s="8">
        <f t="shared" si="360"/>
        <v>2839.1999999999989</v>
      </c>
      <c r="M5793" s="8">
        <f t="shared" si="361"/>
        <v>13520.000000000002</v>
      </c>
      <c r="N5793" s="9"/>
      <c r="O5793" s="9"/>
      <c r="P5793" s="8">
        <v>21</v>
      </c>
      <c r="Q5793" s="8">
        <v>16359.2</v>
      </c>
      <c r="R5793" s="17">
        <f t="shared" si="362"/>
        <v>0</v>
      </c>
      <c r="S5793" s="18">
        <f t="shared" si="363"/>
        <v>16359.2</v>
      </c>
    </row>
    <row r="5794" spans="1:19" x14ac:dyDescent="0.25">
      <c r="A5794" s="7" t="s">
        <v>12085</v>
      </c>
      <c r="B5794" s="7" t="s">
        <v>12086</v>
      </c>
      <c r="C5794" s="7" t="s">
        <v>32</v>
      </c>
      <c r="D5794" s="7" t="s">
        <v>33</v>
      </c>
      <c r="E5794" s="7" t="s">
        <v>34</v>
      </c>
      <c r="F5794" s="8">
        <v>15</v>
      </c>
      <c r="G5794" s="8">
        <v>9315</v>
      </c>
      <c r="H5794" s="8">
        <v>9315</v>
      </c>
      <c r="I5794" s="8">
        <v>2</v>
      </c>
      <c r="J5794" s="8">
        <v>18630</v>
      </c>
      <c r="K5794" s="8">
        <v>9315</v>
      </c>
      <c r="L5794" s="8">
        <f t="shared" si="360"/>
        <v>1214.9999999999991</v>
      </c>
      <c r="M5794" s="8">
        <f t="shared" si="361"/>
        <v>8100.0000000000009</v>
      </c>
      <c r="N5794" s="9"/>
      <c r="O5794" s="9"/>
      <c r="P5794" s="8">
        <v>15</v>
      </c>
      <c r="Q5794" s="8">
        <v>9315</v>
      </c>
      <c r="R5794" s="17">
        <f t="shared" si="362"/>
        <v>0</v>
      </c>
      <c r="S5794" s="18">
        <f t="shared" si="363"/>
        <v>18630</v>
      </c>
    </row>
    <row r="5795" spans="1:19" x14ac:dyDescent="0.25">
      <c r="A5795" s="7" t="s">
        <v>12087</v>
      </c>
      <c r="B5795" s="7" t="s">
        <v>12088</v>
      </c>
      <c r="C5795" s="7" t="s">
        <v>14</v>
      </c>
      <c r="D5795" s="7" t="s">
        <v>15</v>
      </c>
      <c r="E5795" s="7" t="s">
        <v>2322</v>
      </c>
      <c r="F5795" s="8">
        <v>21</v>
      </c>
      <c r="G5795" s="8">
        <v>209.81</v>
      </c>
      <c r="H5795" s="8">
        <v>209.81</v>
      </c>
      <c r="I5795" s="8">
        <v>40</v>
      </c>
      <c r="J5795" s="8">
        <v>8392.56</v>
      </c>
      <c r="K5795" s="8">
        <v>209.81399999999999</v>
      </c>
      <c r="L5795" s="8">
        <f t="shared" si="360"/>
        <v>36.413999999999987</v>
      </c>
      <c r="M5795" s="8">
        <f t="shared" si="361"/>
        <v>173.4</v>
      </c>
      <c r="N5795" s="9"/>
      <c r="O5795" s="9"/>
      <c r="P5795" s="8">
        <v>21</v>
      </c>
      <c r="Q5795" s="8">
        <v>209.81399999999999</v>
      </c>
      <c r="R5795" s="17">
        <f t="shared" si="362"/>
        <v>0</v>
      </c>
      <c r="S5795" s="18">
        <f t="shared" si="363"/>
        <v>8392.56</v>
      </c>
    </row>
    <row r="5796" spans="1:19" x14ac:dyDescent="0.25">
      <c r="A5796" s="7" t="s">
        <v>12089</v>
      </c>
      <c r="B5796" s="7" t="s">
        <v>12090</v>
      </c>
      <c r="C5796" s="7" t="s">
        <v>14</v>
      </c>
      <c r="D5796" s="7" t="s">
        <v>15</v>
      </c>
      <c r="E5796" s="7" t="s">
        <v>2322</v>
      </c>
      <c r="F5796" s="8">
        <v>15</v>
      </c>
      <c r="G5796" s="8">
        <v>18950</v>
      </c>
      <c r="H5796" s="8">
        <v>18950</v>
      </c>
      <c r="I5796" s="8">
        <v>16</v>
      </c>
      <c r="J5796" s="8">
        <v>303200</v>
      </c>
      <c r="K5796" s="8">
        <v>18950</v>
      </c>
      <c r="L5796" s="8">
        <f t="shared" si="360"/>
        <v>2471.7391304347802</v>
      </c>
      <c r="M5796" s="8">
        <f t="shared" si="361"/>
        <v>16478.26086956522</v>
      </c>
      <c r="N5796" s="8">
        <v>12</v>
      </c>
      <c r="O5796" s="8">
        <v>18455.649999999998</v>
      </c>
      <c r="P5796" s="8">
        <v>15</v>
      </c>
      <c r="Q5796" s="8">
        <v>18950</v>
      </c>
      <c r="R5796" s="17">
        <f t="shared" si="362"/>
        <v>295290.39999999997</v>
      </c>
      <c r="S5796" s="18">
        <f t="shared" si="363"/>
        <v>303200</v>
      </c>
    </row>
    <row r="5797" spans="1:19" x14ac:dyDescent="0.25">
      <c r="A5797" s="7" t="s">
        <v>12093</v>
      </c>
      <c r="B5797" s="7" t="s">
        <v>12094</v>
      </c>
      <c r="C5797" s="7" t="s">
        <v>37</v>
      </c>
      <c r="D5797" s="7" t="s">
        <v>38</v>
      </c>
      <c r="E5797" s="7" t="s">
        <v>39</v>
      </c>
      <c r="F5797" s="8">
        <v>15</v>
      </c>
      <c r="G5797" s="8">
        <v>1505.35</v>
      </c>
      <c r="H5797" s="8">
        <v>1505.35</v>
      </c>
      <c r="I5797" s="8">
        <v>1</v>
      </c>
      <c r="J5797" s="8">
        <v>1505.35</v>
      </c>
      <c r="K5797" s="8">
        <v>1505.35</v>
      </c>
      <c r="L5797" s="8">
        <f t="shared" si="360"/>
        <v>196.34999999999991</v>
      </c>
      <c r="M5797" s="8">
        <f t="shared" si="361"/>
        <v>1309</v>
      </c>
      <c r="N5797" s="8">
        <v>12</v>
      </c>
      <c r="O5797" s="8">
        <v>1466.08</v>
      </c>
      <c r="P5797" s="8">
        <v>15</v>
      </c>
      <c r="Q5797" s="8">
        <v>1505.35</v>
      </c>
      <c r="R5797" s="17">
        <f t="shared" si="362"/>
        <v>1466.08</v>
      </c>
      <c r="S5797" s="18">
        <f t="shared" si="363"/>
        <v>1505.35</v>
      </c>
    </row>
    <row r="5798" spans="1:19" x14ac:dyDescent="0.25">
      <c r="A5798" s="7" t="s">
        <v>12095</v>
      </c>
      <c r="B5798" s="7" t="s">
        <v>12096</v>
      </c>
      <c r="C5798" s="7" t="s">
        <v>37</v>
      </c>
      <c r="D5798" s="7" t="s">
        <v>38</v>
      </c>
      <c r="E5798" s="7" t="s">
        <v>39</v>
      </c>
      <c r="F5798" s="8">
        <v>15</v>
      </c>
      <c r="G5798" s="8">
        <v>1049.95</v>
      </c>
      <c r="H5798" s="8">
        <v>1049.95</v>
      </c>
      <c r="I5798" s="8">
        <v>2</v>
      </c>
      <c r="J5798" s="8">
        <v>2099.9</v>
      </c>
      <c r="K5798" s="8">
        <v>1049.95</v>
      </c>
      <c r="L5798" s="8">
        <f t="shared" si="360"/>
        <v>136.94999999999993</v>
      </c>
      <c r="M5798" s="8">
        <f t="shared" si="361"/>
        <v>913.00000000000011</v>
      </c>
      <c r="N5798" s="9"/>
      <c r="O5798" s="9"/>
      <c r="P5798" s="8">
        <v>15</v>
      </c>
      <c r="Q5798" s="8">
        <v>1049.95</v>
      </c>
      <c r="R5798" s="17">
        <f t="shared" si="362"/>
        <v>0</v>
      </c>
      <c r="S5798" s="18">
        <f t="shared" si="363"/>
        <v>2099.9</v>
      </c>
    </row>
    <row r="5799" spans="1:19" x14ac:dyDescent="0.25">
      <c r="A5799" s="7" t="s">
        <v>12097</v>
      </c>
      <c r="B5799" s="7" t="s">
        <v>12098</v>
      </c>
      <c r="C5799" s="7" t="s">
        <v>14</v>
      </c>
      <c r="D5799" s="7" t="s">
        <v>15</v>
      </c>
      <c r="E5799" s="7" t="s">
        <v>2322</v>
      </c>
      <c r="F5799" s="8">
        <v>21</v>
      </c>
      <c r="G5799" s="8">
        <v>1277.28</v>
      </c>
      <c r="H5799" s="8">
        <v>1277.28</v>
      </c>
      <c r="I5799" s="8">
        <v>1</v>
      </c>
      <c r="J5799" s="8">
        <v>1277.28</v>
      </c>
      <c r="K5799" s="8">
        <v>1277.28</v>
      </c>
      <c r="L5799" s="8">
        <f t="shared" si="360"/>
        <v>221.67669421487608</v>
      </c>
      <c r="M5799" s="8">
        <f t="shared" si="361"/>
        <v>1055.6033057851239</v>
      </c>
      <c r="N5799" s="9"/>
      <c r="O5799" s="9"/>
      <c r="P5799" s="8">
        <v>21</v>
      </c>
      <c r="Q5799" s="8">
        <v>1277.28</v>
      </c>
      <c r="R5799" s="17">
        <f t="shared" si="362"/>
        <v>0</v>
      </c>
      <c r="S5799" s="18">
        <f t="shared" si="363"/>
        <v>1277.28</v>
      </c>
    </row>
    <row r="5800" spans="1:19" x14ac:dyDescent="0.25">
      <c r="A5800" s="7" t="s">
        <v>12099</v>
      </c>
      <c r="B5800" s="7" t="s">
        <v>12100</v>
      </c>
      <c r="C5800" s="7" t="s">
        <v>14</v>
      </c>
      <c r="D5800" s="7" t="s">
        <v>15</v>
      </c>
      <c r="E5800" s="7" t="s">
        <v>2322</v>
      </c>
      <c r="F5800" s="8">
        <v>21</v>
      </c>
      <c r="G5800" s="8">
        <v>534.82000000000005</v>
      </c>
      <c r="H5800" s="8">
        <v>534.82000000000005</v>
      </c>
      <c r="I5800" s="8">
        <v>1</v>
      </c>
      <c r="J5800" s="8">
        <v>534.82000000000005</v>
      </c>
      <c r="K5800" s="8">
        <v>534.82000000000005</v>
      </c>
      <c r="L5800" s="8">
        <f t="shared" si="360"/>
        <v>92.82</v>
      </c>
      <c r="M5800" s="8">
        <f t="shared" si="361"/>
        <v>442.00000000000006</v>
      </c>
      <c r="N5800" s="9"/>
      <c r="O5800" s="9"/>
      <c r="P5800" s="8">
        <v>21</v>
      </c>
      <c r="Q5800" s="8">
        <v>534.82000000000005</v>
      </c>
      <c r="R5800" s="17">
        <f t="shared" si="362"/>
        <v>0</v>
      </c>
      <c r="S5800" s="18">
        <f t="shared" si="363"/>
        <v>534.82000000000005</v>
      </c>
    </row>
    <row r="5801" spans="1:19" x14ac:dyDescent="0.25">
      <c r="A5801" s="7" t="s">
        <v>12101</v>
      </c>
      <c r="B5801" s="7" t="s">
        <v>12102</v>
      </c>
      <c r="C5801" s="7" t="s">
        <v>14</v>
      </c>
      <c r="D5801" s="7" t="s">
        <v>15</v>
      </c>
      <c r="E5801" s="7" t="s">
        <v>2322</v>
      </c>
      <c r="F5801" s="8">
        <v>21</v>
      </c>
      <c r="G5801" s="8">
        <v>932</v>
      </c>
      <c r="H5801" s="8">
        <v>932</v>
      </c>
      <c r="I5801" s="8">
        <v>1</v>
      </c>
      <c r="J5801" s="8">
        <v>932</v>
      </c>
      <c r="K5801" s="8">
        <v>932</v>
      </c>
      <c r="L5801" s="8">
        <f t="shared" si="360"/>
        <v>161.75206611570241</v>
      </c>
      <c r="M5801" s="8">
        <f t="shared" si="361"/>
        <v>770.24793388429759</v>
      </c>
      <c r="N5801" s="9"/>
      <c r="O5801" s="9"/>
      <c r="P5801" s="8">
        <v>21</v>
      </c>
      <c r="Q5801" s="8">
        <v>932</v>
      </c>
      <c r="R5801" s="17">
        <f t="shared" si="362"/>
        <v>0</v>
      </c>
      <c r="S5801" s="18">
        <f t="shared" si="363"/>
        <v>932</v>
      </c>
    </row>
    <row r="5802" spans="1:19" x14ac:dyDescent="0.25">
      <c r="A5802" s="7" t="s">
        <v>12103</v>
      </c>
      <c r="B5802" s="7" t="s">
        <v>12104</v>
      </c>
      <c r="C5802" s="7" t="s">
        <v>14</v>
      </c>
      <c r="D5802" s="7" t="s">
        <v>15</v>
      </c>
      <c r="E5802" s="7" t="s">
        <v>2322</v>
      </c>
      <c r="F5802" s="8">
        <v>21</v>
      </c>
      <c r="G5802" s="8">
        <v>1074.3599999999999</v>
      </c>
      <c r="H5802" s="8">
        <v>1074.3599999999999</v>
      </c>
      <c r="I5802" s="8">
        <v>2</v>
      </c>
      <c r="J5802" s="8">
        <v>2148.7199999999998</v>
      </c>
      <c r="K5802" s="8">
        <v>1074.3599999999999</v>
      </c>
      <c r="L5802" s="8">
        <f t="shared" si="360"/>
        <v>186.45917355371898</v>
      </c>
      <c r="M5802" s="8">
        <f t="shared" si="361"/>
        <v>887.90082644628092</v>
      </c>
      <c r="N5802" s="9"/>
      <c r="O5802" s="9"/>
      <c r="P5802" s="8">
        <v>21</v>
      </c>
      <c r="Q5802" s="8">
        <v>1074.3599999999999</v>
      </c>
      <c r="R5802" s="17">
        <f t="shared" si="362"/>
        <v>0</v>
      </c>
      <c r="S5802" s="18">
        <f t="shared" si="363"/>
        <v>2148.7199999999998</v>
      </c>
    </row>
    <row r="5803" spans="1:19" x14ac:dyDescent="0.25">
      <c r="A5803" s="7" t="s">
        <v>12108</v>
      </c>
      <c r="B5803" s="7" t="s">
        <v>12109</v>
      </c>
      <c r="C5803" s="7" t="s">
        <v>14</v>
      </c>
      <c r="D5803" s="7" t="s">
        <v>15</v>
      </c>
      <c r="E5803" s="7" t="s">
        <v>2322</v>
      </c>
      <c r="F5803" s="8">
        <v>21</v>
      </c>
      <c r="G5803" s="8">
        <v>801.02</v>
      </c>
      <c r="H5803" s="8">
        <v>801.02</v>
      </c>
      <c r="I5803" s="8">
        <v>10</v>
      </c>
      <c r="J5803" s="8">
        <v>8010.2</v>
      </c>
      <c r="K5803" s="8">
        <v>801.02</v>
      </c>
      <c r="L5803" s="8">
        <f t="shared" si="360"/>
        <v>139.01999999999998</v>
      </c>
      <c r="M5803" s="8">
        <f t="shared" si="361"/>
        <v>662</v>
      </c>
      <c r="N5803" s="9"/>
      <c r="O5803" s="9"/>
      <c r="P5803" s="8">
        <v>21</v>
      </c>
      <c r="Q5803" s="8">
        <v>801.02</v>
      </c>
      <c r="R5803" s="17">
        <f t="shared" si="362"/>
        <v>0</v>
      </c>
      <c r="S5803" s="18">
        <f t="shared" si="363"/>
        <v>8010.2</v>
      </c>
    </row>
    <row r="5804" spans="1:19" x14ac:dyDescent="0.25">
      <c r="A5804" s="7" t="s">
        <v>12116</v>
      </c>
      <c r="B5804" s="7" t="s">
        <v>12117</v>
      </c>
      <c r="C5804" s="7" t="s">
        <v>37</v>
      </c>
      <c r="D5804" s="7" t="s">
        <v>38</v>
      </c>
      <c r="E5804" s="7" t="s">
        <v>39</v>
      </c>
      <c r="F5804" s="14">
        <v>15</v>
      </c>
      <c r="G5804" s="8">
        <v>8489.2999999999993</v>
      </c>
      <c r="H5804" s="8">
        <v>8489.2999999999993</v>
      </c>
      <c r="I5804" s="8">
        <v>2</v>
      </c>
      <c r="J5804" s="8">
        <v>16978.599999999999</v>
      </c>
      <c r="K5804" s="8">
        <v>8489.2999999999993</v>
      </c>
      <c r="L5804" s="8">
        <f t="shared" si="360"/>
        <v>1107.2999999999993</v>
      </c>
      <c r="M5804" s="8">
        <f t="shared" si="361"/>
        <v>7382</v>
      </c>
      <c r="N5804" s="9"/>
      <c r="O5804" s="9"/>
      <c r="P5804" s="14">
        <v>15</v>
      </c>
      <c r="Q5804" s="14">
        <v>8489.2999999999993</v>
      </c>
      <c r="R5804" s="17">
        <f t="shared" si="362"/>
        <v>0</v>
      </c>
      <c r="S5804" s="18">
        <f t="shared" si="363"/>
        <v>16978.599999999999</v>
      </c>
    </row>
    <row r="5805" spans="1:19" x14ac:dyDescent="0.25">
      <c r="A5805" s="7" t="s">
        <v>12118</v>
      </c>
      <c r="B5805" s="7" t="s">
        <v>12119</v>
      </c>
      <c r="C5805" s="7" t="s">
        <v>37</v>
      </c>
      <c r="D5805" s="7" t="s">
        <v>38</v>
      </c>
      <c r="E5805" s="7" t="s">
        <v>39</v>
      </c>
      <c r="F5805" s="8">
        <v>15</v>
      </c>
      <c r="G5805" s="8">
        <v>1199.45</v>
      </c>
      <c r="H5805" s="8">
        <v>1199.45</v>
      </c>
      <c r="I5805" s="8">
        <v>24</v>
      </c>
      <c r="J5805" s="8">
        <v>28786.799999999999</v>
      </c>
      <c r="K5805" s="8">
        <v>1199.45</v>
      </c>
      <c r="L5805" s="8">
        <f t="shared" si="360"/>
        <v>156.44999999999982</v>
      </c>
      <c r="M5805" s="8">
        <f t="shared" si="361"/>
        <v>1043.0000000000002</v>
      </c>
      <c r="N5805" s="14">
        <v>12</v>
      </c>
      <c r="O5805" s="14">
        <v>1168.1600000000001</v>
      </c>
      <c r="P5805" s="8">
        <v>15</v>
      </c>
      <c r="Q5805" s="8">
        <v>1199.45</v>
      </c>
      <c r="R5805" s="17">
        <f t="shared" si="362"/>
        <v>28035.840000000004</v>
      </c>
      <c r="S5805" s="18">
        <f t="shared" si="363"/>
        <v>28786.799999999999</v>
      </c>
    </row>
    <row r="5806" spans="1:19" x14ac:dyDescent="0.25">
      <c r="A5806" s="7" t="s">
        <v>12120</v>
      </c>
      <c r="B5806" s="7" t="s">
        <v>12121</v>
      </c>
      <c r="C5806" s="7" t="s">
        <v>37</v>
      </c>
      <c r="D5806" s="7" t="s">
        <v>38</v>
      </c>
      <c r="E5806" s="7" t="s">
        <v>39</v>
      </c>
      <c r="F5806" s="8">
        <v>15</v>
      </c>
      <c r="G5806" s="8">
        <v>14511.85</v>
      </c>
      <c r="H5806" s="8">
        <v>14511.85</v>
      </c>
      <c r="I5806" s="8">
        <v>1</v>
      </c>
      <c r="J5806" s="8">
        <v>14511.85</v>
      </c>
      <c r="K5806" s="8">
        <v>14511.85</v>
      </c>
      <c r="L5806" s="8">
        <f t="shared" si="360"/>
        <v>1892.8499999999985</v>
      </c>
      <c r="M5806" s="8">
        <f t="shared" si="361"/>
        <v>12619.000000000002</v>
      </c>
      <c r="N5806" s="13"/>
      <c r="O5806" s="13"/>
      <c r="P5806" s="8">
        <v>15</v>
      </c>
      <c r="Q5806" s="8">
        <v>14511.85</v>
      </c>
      <c r="R5806" s="17">
        <f t="shared" si="362"/>
        <v>0</v>
      </c>
      <c r="S5806" s="18">
        <f t="shared" si="363"/>
        <v>14511.85</v>
      </c>
    </row>
    <row r="5807" spans="1:19" x14ac:dyDescent="0.25">
      <c r="A5807" s="7" t="s">
        <v>12122</v>
      </c>
      <c r="B5807" s="7" t="s">
        <v>12123</v>
      </c>
      <c r="C5807" s="7" t="s">
        <v>37</v>
      </c>
      <c r="D5807" s="7" t="s">
        <v>38</v>
      </c>
      <c r="E5807" s="7" t="s">
        <v>39</v>
      </c>
      <c r="F5807" s="8">
        <v>15</v>
      </c>
      <c r="G5807" s="8">
        <v>852.15</v>
      </c>
      <c r="H5807" s="8">
        <v>852.15</v>
      </c>
      <c r="I5807" s="8">
        <v>4</v>
      </c>
      <c r="J5807" s="8">
        <v>3408.6</v>
      </c>
      <c r="K5807" s="8">
        <v>852.15</v>
      </c>
      <c r="L5807" s="8">
        <f t="shared" si="360"/>
        <v>111.14999999999998</v>
      </c>
      <c r="M5807" s="8">
        <f t="shared" si="361"/>
        <v>741</v>
      </c>
      <c r="N5807" s="9"/>
      <c r="O5807" s="9"/>
      <c r="P5807" s="8">
        <v>15</v>
      </c>
      <c r="Q5807" s="8">
        <v>852.15</v>
      </c>
      <c r="R5807" s="17">
        <f t="shared" si="362"/>
        <v>0</v>
      </c>
      <c r="S5807" s="18">
        <f t="shared" si="363"/>
        <v>3408.6</v>
      </c>
    </row>
    <row r="5808" spans="1:19" x14ac:dyDescent="0.25">
      <c r="A5808" s="7" t="s">
        <v>12124</v>
      </c>
      <c r="B5808" s="7" t="s">
        <v>12125</v>
      </c>
      <c r="C5808" s="7" t="s">
        <v>37</v>
      </c>
      <c r="D5808" s="7" t="s">
        <v>38</v>
      </c>
      <c r="E5808" s="7" t="s">
        <v>39</v>
      </c>
      <c r="F5808" s="8">
        <v>15</v>
      </c>
      <c r="G5808" s="8">
        <v>852.15</v>
      </c>
      <c r="H5808" s="8">
        <v>852.15</v>
      </c>
      <c r="I5808" s="8">
        <v>2</v>
      </c>
      <c r="J5808" s="8">
        <v>1704.3</v>
      </c>
      <c r="K5808" s="8">
        <v>852.15</v>
      </c>
      <c r="L5808" s="8">
        <f t="shared" si="360"/>
        <v>111.14999999999998</v>
      </c>
      <c r="M5808" s="8">
        <f t="shared" si="361"/>
        <v>741</v>
      </c>
      <c r="N5808" s="9"/>
      <c r="O5808" s="9"/>
      <c r="P5808" s="8">
        <v>15</v>
      </c>
      <c r="Q5808" s="8">
        <v>852.15</v>
      </c>
      <c r="R5808" s="17">
        <f t="shared" si="362"/>
        <v>0</v>
      </c>
      <c r="S5808" s="18">
        <f t="shared" si="363"/>
        <v>1704.3</v>
      </c>
    </row>
    <row r="5809" spans="1:19" x14ac:dyDescent="0.25">
      <c r="A5809" s="7" t="s">
        <v>12126</v>
      </c>
      <c r="B5809" s="7" t="s">
        <v>12127</v>
      </c>
      <c r="C5809" s="7" t="s">
        <v>37</v>
      </c>
      <c r="D5809" s="7" t="s">
        <v>38</v>
      </c>
      <c r="E5809" s="7" t="s">
        <v>39</v>
      </c>
      <c r="F5809" s="8">
        <v>15</v>
      </c>
      <c r="G5809" s="8">
        <v>952.2</v>
      </c>
      <c r="H5809" s="8">
        <v>952.2</v>
      </c>
      <c r="I5809" s="8">
        <v>3</v>
      </c>
      <c r="J5809" s="8">
        <v>2856.6000000000004</v>
      </c>
      <c r="K5809" s="8">
        <v>952.20000000000016</v>
      </c>
      <c r="L5809" s="8">
        <f t="shared" si="360"/>
        <v>124.19999999999993</v>
      </c>
      <c r="M5809" s="8">
        <f t="shared" si="361"/>
        <v>828.00000000000023</v>
      </c>
      <c r="N5809" s="13"/>
      <c r="O5809" s="13"/>
      <c r="P5809" s="8">
        <v>15</v>
      </c>
      <c r="Q5809" s="8">
        <v>952.2</v>
      </c>
      <c r="R5809" s="17">
        <f t="shared" si="362"/>
        <v>0</v>
      </c>
      <c r="S5809" s="18">
        <f t="shared" si="363"/>
        <v>2856.6000000000004</v>
      </c>
    </row>
    <row r="5810" spans="1:19" x14ac:dyDescent="0.25">
      <c r="A5810" s="7" t="s">
        <v>12128</v>
      </c>
      <c r="B5810" s="7" t="s">
        <v>12129</v>
      </c>
      <c r="C5810" s="7" t="s">
        <v>37</v>
      </c>
      <c r="D5810" s="7" t="s">
        <v>38</v>
      </c>
      <c r="E5810" s="7" t="s">
        <v>39</v>
      </c>
      <c r="F5810" s="8">
        <v>15</v>
      </c>
      <c r="G5810" s="8">
        <v>8757.25</v>
      </c>
      <c r="H5810" s="8">
        <v>8757.25</v>
      </c>
      <c r="I5810" s="8">
        <v>3</v>
      </c>
      <c r="J5810" s="8">
        <v>26271.75</v>
      </c>
      <c r="K5810" s="8">
        <v>8757.25</v>
      </c>
      <c r="L5810" s="8">
        <f t="shared" si="360"/>
        <v>1142.2499999999991</v>
      </c>
      <c r="M5810" s="8">
        <f t="shared" si="361"/>
        <v>7615.0000000000009</v>
      </c>
      <c r="N5810" s="14">
        <v>12</v>
      </c>
      <c r="O5810" s="14">
        <v>8528.7999999999993</v>
      </c>
      <c r="P5810" s="8">
        <v>15</v>
      </c>
      <c r="Q5810" s="8">
        <v>8757.25</v>
      </c>
      <c r="R5810" s="17">
        <f t="shared" si="362"/>
        <v>25586.399999999998</v>
      </c>
      <c r="S5810" s="18">
        <f t="shared" si="363"/>
        <v>26271.75</v>
      </c>
    </row>
    <row r="5811" spans="1:19" x14ac:dyDescent="0.25">
      <c r="A5811" s="7" t="s">
        <v>12132</v>
      </c>
      <c r="B5811" s="7" t="s">
        <v>12133</v>
      </c>
      <c r="C5811" s="7" t="s">
        <v>14</v>
      </c>
      <c r="D5811" s="7" t="s">
        <v>15</v>
      </c>
      <c r="E5811" s="7" t="s">
        <v>7994</v>
      </c>
      <c r="F5811" s="8">
        <v>21</v>
      </c>
      <c r="G5811" s="8">
        <v>907.5</v>
      </c>
      <c r="H5811" s="8">
        <v>907.5</v>
      </c>
      <c r="I5811" s="8">
        <v>336</v>
      </c>
      <c r="J5811" s="8">
        <v>304920</v>
      </c>
      <c r="K5811" s="8">
        <v>907.5</v>
      </c>
      <c r="L5811" s="8">
        <f t="shared" si="360"/>
        <v>157.5</v>
      </c>
      <c r="M5811" s="8">
        <f t="shared" si="361"/>
        <v>750</v>
      </c>
      <c r="N5811" s="9"/>
      <c r="O5811" s="9"/>
      <c r="P5811" s="8">
        <v>21</v>
      </c>
      <c r="Q5811" s="8">
        <v>907.5</v>
      </c>
      <c r="R5811" s="17">
        <f t="shared" si="362"/>
        <v>0</v>
      </c>
      <c r="S5811" s="18">
        <f t="shared" si="363"/>
        <v>304920</v>
      </c>
    </row>
    <row r="5812" spans="1:19" x14ac:dyDescent="0.25">
      <c r="A5812" s="7" t="s">
        <v>12140</v>
      </c>
      <c r="B5812" s="7" t="s">
        <v>12141</v>
      </c>
      <c r="C5812" s="7" t="s">
        <v>7400</v>
      </c>
      <c r="D5812" s="7" t="s">
        <v>7401</v>
      </c>
      <c r="E5812" s="7" t="s">
        <v>7402</v>
      </c>
      <c r="F5812" s="8">
        <v>15</v>
      </c>
      <c r="G5812" s="8">
        <v>156.4</v>
      </c>
      <c r="H5812" s="8">
        <v>156.4</v>
      </c>
      <c r="I5812" s="8">
        <v>2</v>
      </c>
      <c r="J5812" s="8">
        <v>312.8</v>
      </c>
      <c r="K5812" s="8">
        <v>156.4</v>
      </c>
      <c r="L5812" s="8">
        <f t="shared" si="360"/>
        <v>20.399999999999977</v>
      </c>
      <c r="M5812" s="8">
        <f t="shared" si="361"/>
        <v>136.00000000000003</v>
      </c>
      <c r="N5812" s="9"/>
      <c r="O5812" s="9"/>
      <c r="P5812" s="8">
        <v>15</v>
      </c>
      <c r="Q5812" s="8">
        <v>156.4</v>
      </c>
      <c r="R5812" s="17">
        <f t="shared" si="362"/>
        <v>0</v>
      </c>
      <c r="S5812" s="18">
        <f t="shared" si="363"/>
        <v>312.8</v>
      </c>
    </row>
    <row r="5813" spans="1:19" x14ac:dyDescent="0.25">
      <c r="A5813" s="7" t="s">
        <v>12142</v>
      </c>
      <c r="B5813" s="7" t="s">
        <v>12143</v>
      </c>
      <c r="C5813" s="7" t="s">
        <v>14</v>
      </c>
      <c r="D5813" s="7" t="s">
        <v>15</v>
      </c>
      <c r="E5813" s="7" t="s">
        <v>2322</v>
      </c>
      <c r="F5813" s="8">
        <v>21</v>
      </c>
      <c r="G5813" s="8">
        <v>22.64</v>
      </c>
      <c r="H5813" s="8">
        <v>22.64</v>
      </c>
      <c r="I5813" s="8">
        <v>300</v>
      </c>
      <c r="J5813" s="8">
        <v>6792.09</v>
      </c>
      <c r="K5813" s="8">
        <v>22.6403</v>
      </c>
      <c r="L5813" s="8">
        <f t="shared" si="360"/>
        <v>3.9293082644628079</v>
      </c>
      <c r="M5813" s="8">
        <f t="shared" si="361"/>
        <v>18.710991735537192</v>
      </c>
      <c r="N5813" s="14">
        <v>12</v>
      </c>
      <c r="O5813" s="14">
        <v>20.956300000000002</v>
      </c>
      <c r="P5813" s="8">
        <v>21</v>
      </c>
      <c r="Q5813" s="8">
        <v>22.640300000000003</v>
      </c>
      <c r="R5813" s="17">
        <f t="shared" si="362"/>
        <v>6286.89</v>
      </c>
      <c r="S5813" s="18">
        <f t="shared" si="363"/>
        <v>6792.09</v>
      </c>
    </row>
    <row r="5814" spans="1:19" x14ac:dyDescent="0.25">
      <c r="A5814" s="7" t="s">
        <v>12144</v>
      </c>
      <c r="B5814" s="7" t="s">
        <v>12145</v>
      </c>
      <c r="C5814" s="7" t="s">
        <v>14</v>
      </c>
      <c r="D5814" s="7" t="s">
        <v>15</v>
      </c>
      <c r="E5814" s="7" t="s">
        <v>7754</v>
      </c>
      <c r="F5814" s="8">
        <v>21</v>
      </c>
      <c r="G5814" s="8">
        <v>218.61</v>
      </c>
      <c r="H5814" s="8">
        <v>218.61</v>
      </c>
      <c r="I5814" s="8">
        <v>10</v>
      </c>
      <c r="J5814" s="8">
        <v>2186.11</v>
      </c>
      <c r="K5814" s="8">
        <v>218.61100000000002</v>
      </c>
      <c r="L5814" s="8">
        <f t="shared" si="360"/>
        <v>37.940752066115692</v>
      </c>
      <c r="M5814" s="8">
        <f t="shared" si="361"/>
        <v>180.67024793388433</v>
      </c>
      <c r="N5814" s="9"/>
      <c r="O5814" s="9"/>
      <c r="P5814" s="8">
        <v>21</v>
      </c>
      <c r="Q5814" s="8">
        <v>218.61100000000002</v>
      </c>
      <c r="R5814" s="17">
        <f t="shared" si="362"/>
        <v>0</v>
      </c>
      <c r="S5814" s="18">
        <f t="shared" si="363"/>
        <v>2186.11</v>
      </c>
    </row>
    <row r="5815" spans="1:19" x14ac:dyDescent="0.25">
      <c r="A5815" s="7" t="s">
        <v>12146</v>
      </c>
      <c r="B5815" s="7" t="s">
        <v>12147</v>
      </c>
      <c r="C5815" s="7" t="s">
        <v>14</v>
      </c>
      <c r="D5815" s="7" t="s">
        <v>15</v>
      </c>
      <c r="E5815" s="7" t="s">
        <v>7763</v>
      </c>
      <c r="F5815" s="8">
        <v>21</v>
      </c>
      <c r="G5815" s="8">
        <v>4840</v>
      </c>
      <c r="H5815" s="8">
        <v>4840</v>
      </c>
      <c r="I5815" s="8">
        <v>1</v>
      </c>
      <c r="J5815" s="8">
        <v>4840</v>
      </c>
      <c r="K5815" s="8">
        <v>4840</v>
      </c>
      <c r="L5815" s="8">
        <f t="shared" si="360"/>
        <v>840</v>
      </c>
      <c r="M5815" s="8">
        <f t="shared" si="361"/>
        <v>4000</v>
      </c>
      <c r="N5815" s="9"/>
      <c r="O5815" s="9"/>
      <c r="P5815" s="8">
        <v>21</v>
      </c>
      <c r="Q5815" s="8">
        <v>4840</v>
      </c>
      <c r="R5815" s="17">
        <f t="shared" si="362"/>
        <v>0</v>
      </c>
      <c r="S5815" s="18">
        <f t="shared" si="363"/>
        <v>4840</v>
      </c>
    </row>
    <row r="5816" spans="1:19" x14ac:dyDescent="0.25">
      <c r="A5816" s="7" t="s">
        <v>12148</v>
      </c>
      <c r="B5816" s="7" t="s">
        <v>12149</v>
      </c>
      <c r="C5816" s="7" t="s">
        <v>37</v>
      </c>
      <c r="D5816" s="7" t="s">
        <v>38</v>
      </c>
      <c r="E5816" s="7" t="s">
        <v>39</v>
      </c>
      <c r="F5816" s="8">
        <v>15</v>
      </c>
      <c r="G5816" s="8">
        <v>8757.25</v>
      </c>
      <c r="H5816" s="8">
        <v>8757.25</v>
      </c>
      <c r="I5816" s="8">
        <v>5</v>
      </c>
      <c r="J5816" s="8">
        <v>43786.25</v>
      </c>
      <c r="K5816" s="8">
        <v>8757.25</v>
      </c>
      <c r="L5816" s="8">
        <f t="shared" si="360"/>
        <v>1142.2499999999991</v>
      </c>
      <c r="M5816" s="8">
        <f t="shared" si="361"/>
        <v>7615.0000000000009</v>
      </c>
      <c r="N5816" s="8">
        <v>12</v>
      </c>
      <c r="O5816" s="8">
        <v>8528.7999999999993</v>
      </c>
      <c r="P5816" s="8">
        <v>15</v>
      </c>
      <c r="Q5816" s="8">
        <v>8757.25</v>
      </c>
      <c r="R5816" s="17">
        <f t="shared" si="362"/>
        <v>42644</v>
      </c>
      <c r="S5816" s="18">
        <f t="shared" si="363"/>
        <v>43786.25</v>
      </c>
    </row>
    <row r="5817" spans="1:19" x14ac:dyDescent="0.25">
      <c r="A5817" s="7" t="s">
        <v>12150</v>
      </c>
      <c r="B5817" s="7" t="s">
        <v>12151</v>
      </c>
      <c r="C5817" s="7" t="s">
        <v>37</v>
      </c>
      <c r="D5817" s="7" t="s">
        <v>38</v>
      </c>
      <c r="E5817" s="7" t="s">
        <v>39</v>
      </c>
      <c r="F5817" s="8">
        <v>15</v>
      </c>
      <c r="G5817" s="8">
        <v>8168.45</v>
      </c>
      <c r="H5817" s="8">
        <v>8168.45</v>
      </c>
      <c r="I5817" s="8">
        <v>2</v>
      </c>
      <c r="J5817" s="8">
        <v>16336.9</v>
      </c>
      <c r="K5817" s="8">
        <v>8168.45</v>
      </c>
      <c r="L5817" s="8">
        <f t="shared" si="360"/>
        <v>1065.4499999999998</v>
      </c>
      <c r="M5817" s="8">
        <f t="shared" si="361"/>
        <v>7103</v>
      </c>
      <c r="N5817" s="9"/>
      <c r="O5817" s="9"/>
      <c r="P5817" s="8">
        <v>15</v>
      </c>
      <c r="Q5817" s="8">
        <v>8168.45</v>
      </c>
      <c r="R5817" s="17">
        <f t="shared" si="362"/>
        <v>0</v>
      </c>
      <c r="S5817" s="18">
        <f t="shared" si="363"/>
        <v>16336.9</v>
      </c>
    </row>
    <row r="5818" spans="1:19" x14ac:dyDescent="0.25">
      <c r="A5818" s="7" t="s">
        <v>12152</v>
      </c>
      <c r="B5818" s="7" t="s">
        <v>12153</v>
      </c>
      <c r="C5818" s="7" t="s">
        <v>37</v>
      </c>
      <c r="D5818" s="7" t="s">
        <v>38</v>
      </c>
      <c r="E5818" s="7" t="s">
        <v>39</v>
      </c>
      <c r="F5818" s="8">
        <v>15</v>
      </c>
      <c r="G5818" s="8">
        <v>7415.2</v>
      </c>
      <c r="H5818" s="8">
        <v>7415.2</v>
      </c>
      <c r="I5818" s="8">
        <v>3</v>
      </c>
      <c r="J5818" s="8">
        <v>22245.599999999999</v>
      </c>
      <c r="K5818" s="8">
        <v>7415.2</v>
      </c>
      <c r="L5818" s="8">
        <f t="shared" si="360"/>
        <v>967.19999999999982</v>
      </c>
      <c r="M5818" s="8">
        <f t="shared" si="361"/>
        <v>6448</v>
      </c>
      <c r="N5818" s="13"/>
      <c r="O5818" s="13"/>
      <c r="P5818" s="8">
        <v>15</v>
      </c>
      <c r="Q5818" s="8">
        <v>7415.2</v>
      </c>
      <c r="R5818" s="17">
        <f t="shared" si="362"/>
        <v>0</v>
      </c>
      <c r="S5818" s="18">
        <f t="shared" si="363"/>
        <v>22245.599999999999</v>
      </c>
    </row>
    <row r="5819" spans="1:19" x14ac:dyDescent="0.25">
      <c r="A5819" s="7" t="s">
        <v>12156</v>
      </c>
      <c r="B5819" s="7" t="s">
        <v>12157</v>
      </c>
      <c r="C5819" s="7" t="s">
        <v>8208</v>
      </c>
      <c r="D5819" s="7" t="s">
        <v>8209</v>
      </c>
      <c r="E5819" s="7" t="s">
        <v>8210</v>
      </c>
      <c r="F5819" s="8">
        <v>21</v>
      </c>
      <c r="G5819" s="8">
        <v>7269.66</v>
      </c>
      <c r="H5819" s="8">
        <v>7269.66</v>
      </c>
      <c r="I5819" s="8">
        <v>1</v>
      </c>
      <c r="J5819" s="8">
        <v>7269.66</v>
      </c>
      <c r="K5819" s="8">
        <v>7269.66</v>
      </c>
      <c r="L5819" s="8">
        <f t="shared" si="360"/>
        <v>1261.67652892562</v>
      </c>
      <c r="M5819" s="8">
        <f t="shared" si="361"/>
        <v>6007.9834710743798</v>
      </c>
      <c r="N5819" s="9"/>
      <c r="O5819" s="9"/>
      <c r="P5819" s="8">
        <v>21</v>
      </c>
      <c r="Q5819" s="8">
        <v>7269.66</v>
      </c>
      <c r="R5819" s="17">
        <f t="shared" si="362"/>
        <v>0</v>
      </c>
      <c r="S5819" s="18">
        <f t="shared" si="363"/>
        <v>7269.66</v>
      </c>
    </row>
    <row r="5820" spans="1:19" x14ac:dyDescent="0.25">
      <c r="A5820" s="7" t="s">
        <v>12158</v>
      </c>
      <c r="B5820" s="7" t="s">
        <v>12159</v>
      </c>
      <c r="C5820" s="7" t="s">
        <v>14</v>
      </c>
      <c r="D5820" s="7" t="s">
        <v>15</v>
      </c>
      <c r="E5820" s="7" t="s">
        <v>7518</v>
      </c>
      <c r="F5820" s="8">
        <v>21</v>
      </c>
      <c r="G5820" s="8">
        <v>3457.6</v>
      </c>
      <c r="H5820" s="8">
        <v>3457.6</v>
      </c>
      <c r="I5820" s="8">
        <v>3</v>
      </c>
      <c r="J5820" s="8">
        <v>10372.790000000001</v>
      </c>
      <c r="K5820" s="8">
        <v>3457.5966666666668</v>
      </c>
      <c r="L5820" s="8">
        <f t="shared" si="360"/>
        <v>600.07876033057846</v>
      </c>
      <c r="M5820" s="8">
        <f t="shared" si="361"/>
        <v>2857.5179063360883</v>
      </c>
      <c r="N5820" s="9"/>
      <c r="O5820" s="9"/>
      <c r="P5820" s="8">
        <v>21</v>
      </c>
      <c r="Q5820" s="8">
        <v>3457.5966666666668</v>
      </c>
      <c r="R5820" s="17">
        <f t="shared" si="362"/>
        <v>0</v>
      </c>
      <c r="S5820" s="18">
        <f t="shared" si="363"/>
        <v>10372.790000000001</v>
      </c>
    </row>
    <row r="5821" spans="1:19" x14ac:dyDescent="0.25">
      <c r="A5821" s="7" t="s">
        <v>12162</v>
      </c>
      <c r="B5821" s="7" t="s">
        <v>12163</v>
      </c>
      <c r="C5821" s="7" t="s">
        <v>7400</v>
      </c>
      <c r="D5821" s="7" t="s">
        <v>7401</v>
      </c>
      <c r="E5821" s="7" t="s">
        <v>7402</v>
      </c>
      <c r="F5821" s="8">
        <v>15</v>
      </c>
      <c r="G5821" s="8">
        <v>2370.15</v>
      </c>
      <c r="H5821" s="8">
        <v>2370.15</v>
      </c>
      <c r="I5821" s="8">
        <v>1</v>
      </c>
      <c r="J5821" s="8">
        <v>2370.15</v>
      </c>
      <c r="K5821" s="8">
        <v>2370.15</v>
      </c>
      <c r="L5821" s="8">
        <f t="shared" si="360"/>
        <v>309.14999999999964</v>
      </c>
      <c r="M5821" s="8">
        <f t="shared" si="361"/>
        <v>2061.0000000000005</v>
      </c>
      <c r="N5821" s="9"/>
      <c r="O5821" s="9"/>
      <c r="P5821" s="8">
        <v>15</v>
      </c>
      <c r="Q5821" s="8">
        <v>2370.15</v>
      </c>
      <c r="R5821" s="17">
        <f t="shared" si="362"/>
        <v>0</v>
      </c>
      <c r="S5821" s="18">
        <f t="shared" si="363"/>
        <v>2370.15</v>
      </c>
    </row>
    <row r="5822" spans="1:19" x14ac:dyDescent="0.25">
      <c r="A5822" s="7" t="s">
        <v>12164</v>
      </c>
      <c r="B5822" s="7" t="s">
        <v>12165</v>
      </c>
      <c r="C5822" s="7" t="s">
        <v>37</v>
      </c>
      <c r="D5822" s="7" t="s">
        <v>38</v>
      </c>
      <c r="E5822" s="7" t="s">
        <v>39</v>
      </c>
      <c r="F5822" s="8">
        <v>15</v>
      </c>
      <c r="G5822" s="8">
        <v>8804.4</v>
      </c>
      <c r="H5822" s="8">
        <v>8804.4</v>
      </c>
      <c r="I5822" s="8">
        <v>2</v>
      </c>
      <c r="J5822" s="8">
        <v>17608.8</v>
      </c>
      <c r="K5822" s="8">
        <v>8804.4</v>
      </c>
      <c r="L5822" s="8">
        <f t="shared" si="360"/>
        <v>1148.3999999999996</v>
      </c>
      <c r="M5822" s="8">
        <f t="shared" si="361"/>
        <v>7656</v>
      </c>
      <c r="N5822" s="9"/>
      <c r="O5822" s="9"/>
      <c r="P5822" s="8">
        <v>15</v>
      </c>
      <c r="Q5822" s="8">
        <v>8804.4</v>
      </c>
      <c r="R5822" s="17">
        <f t="shared" si="362"/>
        <v>0</v>
      </c>
      <c r="S5822" s="18">
        <f t="shared" si="363"/>
        <v>17608.8</v>
      </c>
    </row>
    <row r="5823" spans="1:19" x14ac:dyDescent="0.25">
      <c r="A5823" s="7" t="s">
        <v>12166</v>
      </c>
      <c r="B5823" s="7" t="s">
        <v>12167</v>
      </c>
      <c r="C5823" s="7" t="s">
        <v>37</v>
      </c>
      <c r="D5823" s="7" t="s">
        <v>38</v>
      </c>
      <c r="E5823" s="7" t="s">
        <v>39</v>
      </c>
      <c r="F5823" s="8">
        <v>15</v>
      </c>
      <c r="G5823" s="8">
        <v>1199.45</v>
      </c>
      <c r="H5823" s="8">
        <v>1199.45</v>
      </c>
      <c r="I5823" s="8">
        <v>17</v>
      </c>
      <c r="J5823" s="8">
        <v>20390.650000000001</v>
      </c>
      <c r="K5823" s="8">
        <v>1199.45</v>
      </c>
      <c r="L5823" s="8">
        <f t="shared" si="360"/>
        <v>156.44999999999982</v>
      </c>
      <c r="M5823" s="8">
        <f t="shared" si="361"/>
        <v>1043.0000000000002</v>
      </c>
      <c r="N5823" s="9"/>
      <c r="O5823" s="9"/>
      <c r="P5823" s="8">
        <v>15</v>
      </c>
      <c r="Q5823" s="8">
        <v>1199.45</v>
      </c>
      <c r="R5823" s="17">
        <f t="shared" si="362"/>
        <v>0</v>
      </c>
      <c r="S5823" s="18">
        <f t="shared" si="363"/>
        <v>20390.650000000001</v>
      </c>
    </row>
    <row r="5824" spans="1:19" x14ac:dyDescent="0.25">
      <c r="A5824" s="7" t="s">
        <v>12168</v>
      </c>
      <c r="B5824" s="7" t="s">
        <v>12169</v>
      </c>
      <c r="C5824" s="7" t="s">
        <v>37</v>
      </c>
      <c r="D5824" s="7" t="s">
        <v>38</v>
      </c>
      <c r="E5824" s="7" t="s">
        <v>39</v>
      </c>
      <c r="F5824" s="8">
        <v>15</v>
      </c>
      <c r="G5824" s="8">
        <v>8757.25</v>
      </c>
      <c r="H5824" s="8">
        <v>8757.25</v>
      </c>
      <c r="I5824" s="8">
        <v>3</v>
      </c>
      <c r="J5824" s="8">
        <v>26271.75</v>
      </c>
      <c r="K5824" s="8">
        <v>8757.25</v>
      </c>
      <c r="L5824" s="8">
        <f t="shared" si="360"/>
        <v>1142.2499999999991</v>
      </c>
      <c r="M5824" s="8">
        <f t="shared" si="361"/>
        <v>7615.0000000000009</v>
      </c>
      <c r="N5824" s="9"/>
      <c r="O5824" s="9"/>
      <c r="P5824" s="8">
        <v>15</v>
      </c>
      <c r="Q5824" s="8">
        <v>8757.25</v>
      </c>
      <c r="R5824" s="17">
        <f t="shared" si="362"/>
        <v>0</v>
      </c>
      <c r="S5824" s="18">
        <f t="shared" si="363"/>
        <v>26271.75</v>
      </c>
    </row>
    <row r="5825" spans="1:19" x14ac:dyDescent="0.25">
      <c r="A5825" s="7" t="s">
        <v>12170</v>
      </c>
      <c r="B5825" s="7" t="s">
        <v>12171</v>
      </c>
      <c r="C5825" s="7" t="s">
        <v>32</v>
      </c>
      <c r="D5825" s="7" t="s">
        <v>33</v>
      </c>
      <c r="E5825" s="7" t="s">
        <v>34</v>
      </c>
      <c r="F5825" s="8">
        <v>15</v>
      </c>
      <c r="G5825" s="8">
        <v>13340</v>
      </c>
      <c r="H5825" s="8">
        <v>13340</v>
      </c>
      <c r="I5825" s="8">
        <v>1</v>
      </c>
      <c r="J5825" s="8">
        <v>13340</v>
      </c>
      <c r="K5825" s="8">
        <v>13340</v>
      </c>
      <c r="L5825" s="8">
        <f t="shared" si="360"/>
        <v>1740</v>
      </c>
      <c r="M5825" s="8">
        <f t="shared" si="361"/>
        <v>11600</v>
      </c>
      <c r="N5825" s="9"/>
      <c r="O5825" s="9"/>
      <c r="P5825" s="8">
        <v>15</v>
      </c>
      <c r="Q5825" s="8">
        <v>13340</v>
      </c>
      <c r="R5825" s="17">
        <f t="shared" si="362"/>
        <v>0</v>
      </c>
      <c r="S5825" s="18">
        <f t="shared" si="363"/>
        <v>13340</v>
      </c>
    </row>
    <row r="5826" spans="1:19" x14ac:dyDescent="0.25">
      <c r="A5826" s="7" t="s">
        <v>12172</v>
      </c>
      <c r="B5826" s="7" t="s">
        <v>12173</v>
      </c>
      <c r="C5826" s="7" t="s">
        <v>14</v>
      </c>
      <c r="D5826" s="7" t="s">
        <v>15</v>
      </c>
      <c r="E5826" s="7" t="s">
        <v>2322</v>
      </c>
      <c r="F5826" s="14">
        <v>15</v>
      </c>
      <c r="G5826" s="8">
        <v>72.569999999999993</v>
      </c>
      <c r="H5826" s="8">
        <v>72.569999999999993</v>
      </c>
      <c r="I5826" s="8">
        <v>10</v>
      </c>
      <c r="J5826" s="8">
        <v>725.67</v>
      </c>
      <c r="K5826" s="8">
        <v>72.566999999999993</v>
      </c>
      <c r="L5826" s="8">
        <f t="shared" ref="L5826:L5889" si="364">K5826-M5826</f>
        <v>9.4652608695652134</v>
      </c>
      <c r="M5826" s="8">
        <f t="shared" ref="M5826:M5889" si="365">K5826/((100+F5826)/100)</f>
        <v>63.10173913043478</v>
      </c>
      <c r="N5826" s="9"/>
      <c r="O5826" s="9"/>
      <c r="P5826" s="14">
        <v>15</v>
      </c>
      <c r="Q5826" s="14">
        <v>72.566999999999993</v>
      </c>
      <c r="R5826" s="17">
        <f t="shared" ref="R5826:R5889" si="366">I5826*O5826</f>
        <v>0</v>
      </c>
      <c r="S5826" s="18">
        <f t="shared" si="363"/>
        <v>725.67</v>
      </c>
    </row>
    <row r="5827" spans="1:19" x14ac:dyDescent="0.25">
      <c r="A5827" s="7" t="s">
        <v>12174</v>
      </c>
      <c r="B5827" s="7" t="s">
        <v>12175</v>
      </c>
      <c r="C5827" s="7" t="s">
        <v>14</v>
      </c>
      <c r="D5827" s="7" t="s">
        <v>15</v>
      </c>
      <c r="E5827" s="7" t="s">
        <v>2322</v>
      </c>
      <c r="F5827" s="8">
        <v>15</v>
      </c>
      <c r="G5827" s="8">
        <v>97.94</v>
      </c>
      <c r="H5827" s="8">
        <v>97.94</v>
      </c>
      <c r="I5827" s="8">
        <v>40</v>
      </c>
      <c r="J5827" s="8">
        <v>3917.78</v>
      </c>
      <c r="K5827" s="8">
        <v>97.944500000000005</v>
      </c>
      <c r="L5827" s="8">
        <f t="shared" si="364"/>
        <v>12.775369565217389</v>
      </c>
      <c r="M5827" s="8">
        <f t="shared" si="365"/>
        <v>85.169130434782616</v>
      </c>
      <c r="N5827" s="14">
        <v>12</v>
      </c>
      <c r="O5827" s="14">
        <v>100.63300000000001</v>
      </c>
      <c r="P5827" s="8">
        <v>15</v>
      </c>
      <c r="Q5827" s="8">
        <v>97.944500000000005</v>
      </c>
      <c r="R5827" s="17">
        <f t="shared" si="366"/>
        <v>4025.3200000000006</v>
      </c>
      <c r="S5827" s="18">
        <f t="shared" ref="S5827:S5890" si="367">J5827</f>
        <v>3917.78</v>
      </c>
    </row>
    <row r="5828" spans="1:19" x14ac:dyDescent="0.25">
      <c r="A5828" s="7" t="s">
        <v>12180</v>
      </c>
      <c r="B5828" s="7" t="s">
        <v>12181</v>
      </c>
      <c r="C5828" s="7" t="s">
        <v>7539</v>
      </c>
      <c r="D5828" s="7" t="s">
        <v>7540</v>
      </c>
      <c r="E5828" s="7" t="s">
        <v>7541</v>
      </c>
      <c r="F5828" s="8">
        <v>21</v>
      </c>
      <c r="G5828" s="8">
        <v>70.180000000000007</v>
      </c>
      <c r="H5828" s="8">
        <v>70.180000000000007</v>
      </c>
      <c r="I5828" s="8">
        <v>2</v>
      </c>
      <c r="J5828" s="8">
        <v>140.36000000000001</v>
      </c>
      <c r="K5828" s="8">
        <v>70.180000000000007</v>
      </c>
      <c r="L5828" s="8">
        <f t="shared" si="364"/>
        <v>12.18</v>
      </c>
      <c r="M5828" s="8">
        <f t="shared" si="365"/>
        <v>58.000000000000007</v>
      </c>
      <c r="N5828" s="9"/>
      <c r="O5828" s="9"/>
      <c r="P5828" s="8">
        <v>21</v>
      </c>
      <c r="Q5828" s="8">
        <v>70.180000000000007</v>
      </c>
      <c r="R5828" s="17">
        <f t="shared" si="366"/>
        <v>0</v>
      </c>
      <c r="S5828" s="18">
        <f t="shared" si="367"/>
        <v>140.36000000000001</v>
      </c>
    </row>
    <row r="5829" spans="1:19" x14ac:dyDescent="0.25">
      <c r="A5829" s="7" t="s">
        <v>12182</v>
      </c>
      <c r="B5829" s="7" t="s">
        <v>12183</v>
      </c>
      <c r="C5829" s="7" t="s">
        <v>7539</v>
      </c>
      <c r="D5829" s="7" t="s">
        <v>7540</v>
      </c>
      <c r="E5829" s="7" t="s">
        <v>7541</v>
      </c>
      <c r="F5829" s="14">
        <v>21</v>
      </c>
      <c r="G5829" s="8">
        <v>75.02</v>
      </c>
      <c r="H5829" s="8">
        <v>75.02</v>
      </c>
      <c r="I5829" s="8">
        <v>4</v>
      </c>
      <c r="J5829" s="8">
        <v>300.08</v>
      </c>
      <c r="K5829" s="8">
        <v>75.02</v>
      </c>
      <c r="L5829" s="8">
        <f t="shared" si="364"/>
        <v>13.019999999999996</v>
      </c>
      <c r="M5829" s="8">
        <f t="shared" si="365"/>
        <v>62</v>
      </c>
      <c r="N5829" s="9"/>
      <c r="O5829" s="9"/>
      <c r="P5829" s="14">
        <v>21</v>
      </c>
      <c r="Q5829" s="14">
        <v>75.02</v>
      </c>
      <c r="R5829" s="17">
        <f t="shared" si="366"/>
        <v>0</v>
      </c>
      <c r="S5829" s="18">
        <f t="shared" si="367"/>
        <v>300.08</v>
      </c>
    </row>
    <row r="5830" spans="1:19" x14ac:dyDescent="0.25">
      <c r="A5830" s="7" t="s">
        <v>12184</v>
      </c>
      <c r="B5830" s="7" t="s">
        <v>12185</v>
      </c>
      <c r="C5830" s="7" t="s">
        <v>7539</v>
      </c>
      <c r="D5830" s="7" t="s">
        <v>7540</v>
      </c>
      <c r="E5830" s="7" t="s">
        <v>7541</v>
      </c>
      <c r="F5830" s="8">
        <v>21</v>
      </c>
      <c r="G5830" s="8">
        <v>176.66</v>
      </c>
      <c r="H5830" s="8">
        <v>176.66</v>
      </c>
      <c r="I5830" s="8">
        <v>12</v>
      </c>
      <c r="J5830" s="8">
        <v>2119.92</v>
      </c>
      <c r="K5830" s="8">
        <v>176.66</v>
      </c>
      <c r="L5830" s="8">
        <f t="shared" si="364"/>
        <v>30.659999999999997</v>
      </c>
      <c r="M5830" s="8">
        <f t="shared" si="365"/>
        <v>146</v>
      </c>
      <c r="N5830" s="9"/>
      <c r="O5830" s="9"/>
      <c r="P5830" s="8">
        <v>21</v>
      </c>
      <c r="Q5830" s="8">
        <v>176.66</v>
      </c>
      <c r="R5830" s="17">
        <f t="shared" si="366"/>
        <v>0</v>
      </c>
      <c r="S5830" s="18">
        <f t="shared" si="367"/>
        <v>2119.92</v>
      </c>
    </row>
    <row r="5831" spans="1:19" x14ac:dyDescent="0.25">
      <c r="A5831" s="7" t="s">
        <v>12186</v>
      </c>
      <c r="B5831" s="7" t="s">
        <v>12187</v>
      </c>
      <c r="C5831" s="7" t="s">
        <v>7539</v>
      </c>
      <c r="D5831" s="7" t="s">
        <v>7540</v>
      </c>
      <c r="E5831" s="7" t="s">
        <v>7541</v>
      </c>
      <c r="F5831" s="8">
        <v>21</v>
      </c>
      <c r="G5831" s="8">
        <v>830.06</v>
      </c>
      <c r="H5831" s="8">
        <v>830.06</v>
      </c>
      <c r="I5831" s="8">
        <v>2</v>
      </c>
      <c r="J5831" s="8">
        <v>1660.12</v>
      </c>
      <c r="K5831" s="8">
        <v>830.06</v>
      </c>
      <c r="L5831" s="8">
        <f t="shared" si="364"/>
        <v>144.05999999999995</v>
      </c>
      <c r="M5831" s="8">
        <f t="shared" si="365"/>
        <v>686</v>
      </c>
      <c r="N5831" s="9"/>
      <c r="O5831" s="9"/>
      <c r="P5831" s="8">
        <v>21</v>
      </c>
      <c r="Q5831" s="8">
        <v>830.06</v>
      </c>
      <c r="R5831" s="17">
        <f t="shared" si="366"/>
        <v>0</v>
      </c>
      <c r="S5831" s="18">
        <f t="shared" si="367"/>
        <v>1660.12</v>
      </c>
    </row>
    <row r="5832" spans="1:19" x14ac:dyDescent="0.25">
      <c r="A5832" s="7" t="s">
        <v>12188</v>
      </c>
      <c r="B5832" s="7" t="s">
        <v>12189</v>
      </c>
      <c r="C5832" s="7" t="s">
        <v>14</v>
      </c>
      <c r="D5832" s="7" t="s">
        <v>15</v>
      </c>
      <c r="E5832" s="7" t="s">
        <v>2322</v>
      </c>
      <c r="F5832" s="8">
        <v>21</v>
      </c>
      <c r="G5832" s="8">
        <v>1732.72</v>
      </c>
      <c r="H5832" s="8">
        <v>1732.72</v>
      </c>
      <c r="I5832" s="8">
        <v>3</v>
      </c>
      <c r="J5832" s="8">
        <v>5198.16</v>
      </c>
      <c r="K5832" s="8">
        <v>1732.72</v>
      </c>
      <c r="L5832" s="8">
        <f t="shared" si="364"/>
        <v>300.72000000000003</v>
      </c>
      <c r="M5832" s="8">
        <f t="shared" si="365"/>
        <v>1432</v>
      </c>
      <c r="N5832" s="13"/>
      <c r="O5832" s="13"/>
      <c r="P5832" s="8">
        <v>21</v>
      </c>
      <c r="Q5832" s="8">
        <v>1732.72</v>
      </c>
      <c r="R5832" s="17">
        <f t="shared" si="366"/>
        <v>0</v>
      </c>
      <c r="S5832" s="18">
        <f t="shared" si="367"/>
        <v>5198.16</v>
      </c>
    </row>
    <row r="5833" spans="1:19" x14ac:dyDescent="0.25">
      <c r="A5833" s="7" t="s">
        <v>12190</v>
      </c>
      <c r="B5833" s="7" t="s">
        <v>12191</v>
      </c>
      <c r="C5833" s="7" t="s">
        <v>37</v>
      </c>
      <c r="D5833" s="7" t="s">
        <v>38</v>
      </c>
      <c r="E5833" s="7" t="s">
        <v>39</v>
      </c>
      <c r="F5833" s="8">
        <v>15</v>
      </c>
      <c r="G5833" s="8">
        <v>1005.1</v>
      </c>
      <c r="H5833" s="8">
        <v>1005.1</v>
      </c>
      <c r="I5833" s="8">
        <v>2</v>
      </c>
      <c r="J5833" s="8">
        <v>2010.2</v>
      </c>
      <c r="K5833" s="8">
        <v>1005.1</v>
      </c>
      <c r="L5833" s="8">
        <f t="shared" si="364"/>
        <v>131.09999999999991</v>
      </c>
      <c r="M5833" s="8">
        <f t="shared" si="365"/>
        <v>874.00000000000011</v>
      </c>
      <c r="N5833" s="9"/>
      <c r="O5833" s="9"/>
      <c r="P5833" s="8">
        <v>15</v>
      </c>
      <c r="Q5833" s="8">
        <v>1005.1</v>
      </c>
      <c r="R5833" s="17">
        <f t="shared" si="366"/>
        <v>0</v>
      </c>
      <c r="S5833" s="18">
        <f t="shared" si="367"/>
        <v>2010.2</v>
      </c>
    </row>
    <row r="5834" spans="1:19" x14ac:dyDescent="0.25">
      <c r="A5834" s="7" t="s">
        <v>12192</v>
      </c>
      <c r="B5834" s="7" t="s">
        <v>12193</v>
      </c>
      <c r="C5834" s="7" t="s">
        <v>14</v>
      </c>
      <c r="D5834" s="7" t="s">
        <v>15</v>
      </c>
      <c r="E5834" s="7" t="s">
        <v>7518</v>
      </c>
      <c r="F5834" s="8">
        <v>21</v>
      </c>
      <c r="G5834" s="8">
        <v>779.73</v>
      </c>
      <c r="H5834" s="8">
        <v>779.73</v>
      </c>
      <c r="I5834" s="8">
        <v>4</v>
      </c>
      <c r="J5834" s="8">
        <v>3118.9</v>
      </c>
      <c r="K5834" s="8">
        <v>779.72500000000002</v>
      </c>
      <c r="L5834" s="8">
        <f t="shared" si="364"/>
        <v>135.32417355371899</v>
      </c>
      <c r="M5834" s="8">
        <f t="shared" si="365"/>
        <v>644.40082644628103</v>
      </c>
      <c r="N5834" s="9"/>
      <c r="O5834" s="9"/>
      <c r="P5834" s="8">
        <v>21</v>
      </c>
      <c r="Q5834" s="8">
        <v>779.72500000000002</v>
      </c>
      <c r="R5834" s="17">
        <f t="shared" si="366"/>
        <v>0</v>
      </c>
      <c r="S5834" s="18">
        <f t="shared" si="367"/>
        <v>3118.9</v>
      </c>
    </row>
    <row r="5835" spans="1:19" x14ac:dyDescent="0.25">
      <c r="A5835" s="7" t="s">
        <v>12194</v>
      </c>
      <c r="B5835" s="7" t="s">
        <v>12195</v>
      </c>
      <c r="C5835" s="7" t="s">
        <v>37</v>
      </c>
      <c r="D5835" s="7" t="s">
        <v>38</v>
      </c>
      <c r="E5835" s="7" t="s">
        <v>39</v>
      </c>
      <c r="F5835" s="8">
        <v>15</v>
      </c>
      <c r="G5835" s="8">
        <v>8920.5499999999993</v>
      </c>
      <c r="H5835" s="8">
        <v>8920.5499999999993</v>
      </c>
      <c r="I5835" s="8">
        <v>8</v>
      </c>
      <c r="J5835" s="8">
        <v>71364.400000000009</v>
      </c>
      <c r="K5835" s="8">
        <v>8920.5500000000011</v>
      </c>
      <c r="L5835" s="8">
        <f t="shared" si="364"/>
        <v>1163.5499999999993</v>
      </c>
      <c r="M5835" s="8">
        <f t="shared" si="365"/>
        <v>7757.0000000000018</v>
      </c>
      <c r="N5835" s="14">
        <v>12</v>
      </c>
      <c r="O5835" s="14">
        <v>8687.84</v>
      </c>
      <c r="P5835" s="8">
        <v>15</v>
      </c>
      <c r="Q5835" s="8">
        <v>8920.5499999999993</v>
      </c>
      <c r="R5835" s="17">
        <f t="shared" si="366"/>
        <v>69502.720000000001</v>
      </c>
      <c r="S5835" s="18">
        <f t="shared" si="367"/>
        <v>71364.400000000009</v>
      </c>
    </row>
    <row r="5836" spans="1:19" x14ac:dyDescent="0.25">
      <c r="A5836" s="7" t="s">
        <v>12196</v>
      </c>
      <c r="B5836" s="7" t="s">
        <v>12197</v>
      </c>
      <c r="C5836" s="7" t="s">
        <v>12198</v>
      </c>
      <c r="D5836" s="7" t="s">
        <v>12199</v>
      </c>
      <c r="E5836" s="7" t="s">
        <v>12200</v>
      </c>
      <c r="F5836" s="8">
        <v>15</v>
      </c>
      <c r="G5836" s="8">
        <v>631.35</v>
      </c>
      <c r="H5836" s="8">
        <v>631.35</v>
      </c>
      <c r="I5836" s="8">
        <v>84</v>
      </c>
      <c r="J5836" s="8">
        <v>53033.4</v>
      </c>
      <c r="K5836" s="8">
        <v>631.35</v>
      </c>
      <c r="L5836" s="8">
        <f t="shared" si="364"/>
        <v>82.349999999999909</v>
      </c>
      <c r="M5836" s="8">
        <f t="shared" si="365"/>
        <v>549.00000000000011</v>
      </c>
      <c r="N5836" s="9"/>
      <c r="O5836" s="9"/>
      <c r="P5836" s="8">
        <v>15</v>
      </c>
      <c r="Q5836" s="8">
        <v>631.35</v>
      </c>
      <c r="R5836" s="17">
        <f t="shared" si="366"/>
        <v>0</v>
      </c>
      <c r="S5836" s="18">
        <f t="shared" si="367"/>
        <v>53033.4</v>
      </c>
    </row>
    <row r="5837" spans="1:19" x14ac:dyDescent="0.25">
      <c r="A5837" s="7" t="s">
        <v>12201</v>
      </c>
      <c r="B5837" s="7" t="s">
        <v>12202</v>
      </c>
      <c r="C5837" s="7" t="s">
        <v>37</v>
      </c>
      <c r="D5837" s="7" t="s">
        <v>38</v>
      </c>
      <c r="E5837" s="7" t="s">
        <v>39</v>
      </c>
      <c r="F5837" s="8">
        <v>15</v>
      </c>
      <c r="G5837" s="8">
        <v>7415.2</v>
      </c>
      <c r="H5837" s="8">
        <v>7415.2</v>
      </c>
      <c r="I5837" s="8">
        <v>1</v>
      </c>
      <c r="J5837" s="8">
        <v>7415.2</v>
      </c>
      <c r="K5837" s="8">
        <v>7415.2</v>
      </c>
      <c r="L5837" s="8">
        <f t="shared" si="364"/>
        <v>967.19999999999982</v>
      </c>
      <c r="M5837" s="8">
        <f t="shared" si="365"/>
        <v>6448</v>
      </c>
      <c r="N5837" s="9"/>
      <c r="O5837" s="9"/>
      <c r="P5837" s="8">
        <v>15</v>
      </c>
      <c r="Q5837" s="8">
        <v>7415.2</v>
      </c>
      <c r="R5837" s="17">
        <f t="shared" si="366"/>
        <v>0</v>
      </c>
      <c r="S5837" s="18">
        <f t="shared" si="367"/>
        <v>7415.2</v>
      </c>
    </row>
    <row r="5838" spans="1:19" x14ac:dyDescent="0.25">
      <c r="A5838" s="7" t="s">
        <v>12203</v>
      </c>
      <c r="B5838" s="7" t="s">
        <v>12204</v>
      </c>
      <c r="C5838" s="7" t="s">
        <v>14</v>
      </c>
      <c r="D5838" s="7" t="s">
        <v>15</v>
      </c>
      <c r="E5838" s="7" t="s">
        <v>2322</v>
      </c>
      <c r="F5838" s="8">
        <v>21</v>
      </c>
      <c r="G5838" s="8">
        <v>5082</v>
      </c>
      <c r="H5838" s="8">
        <v>5082</v>
      </c>
      <c r="I5838" s="8">
        <v>1</v>
      </c>
      <c r="J5838" s="8">
        <v>5082</v>
      </c>
      <c r="K5838" s="8">
        <v>5082</v>
      </c>
      <c r="L5838" s="8">
        <f t="shared" si="364"/>
        <v>882</v>
      </c>
      <c r="M5838" s="8">
        <f t="shared" si="365"/>
        <v>4200</v>
      </c>
      <c r="N5838" s="9"/>
      <c r="O5838" s="9"/>
      <c r="P5838" s="8">
        <v>21</v>
      </c>
      <c r="Q5838" s="8">
        <v>5082</v>
      </c>
      <c r="R5838" s="17">
        <f t="shared" si="366"/>
        <v>0</v>
      </c>
      <c r="S5838" s="18">
        <f t="shared" si="367"/>
        <v>5082</v>
      </c>
    </row>
    <row r="5839" spans="1:19" x14ac:dyDescent="0.25">
      <c r="A5839" s="7" t="s">
        <v>12205</v>
      </c>
      <c r="B5839" s="7" t="s">
        <v>12206</v>
      </c>
      <c r="C5839" s="7" t="s">
        <v>7249</v>
      </c>
      <c r="D5839" s="7" t="s">
        <v>7250</v>
      </c>
      <c r="E5839" s="7" t="s">
        <v>7251</v>
      </c>
      <c r="F5839" s="8">
        <v>21</v>
      </c>
      <c r="G5839" s="8">
        <v>117.73</v>
      </c>
      <c r="H5839" s="8">
        <v>117.73</v>
      </c>
      <c r="I5839" s="8">
        <v>160</v>
      </c>
      <c r="J5839" s="8">
        <v>18837.28</v>
      </c>
      <c r="K5839" s="8">
        <v>117.73299999999999</v>
      </c>
      <c r="L5839" s="8">
        <f t="shared" si="364"/>
        <v>20.432999999999993</v>
      </c>
      <c r="M5839" s="8">
        <f t="shared" si="365"/>
        <v>97.3</v>
      </c>
      <c r="N5839" s="13"/>
      <c r="O5839" s="13"/>
      <c r="P5839" s="8">
        <v>21</v>
      </c>
      <c r="Q5839" s="8">
        <v>117.73299999999999</v>
      </c>
      <c r="R5839" s="17">
        <f t="shared" si="366"/>
        <v>0</v>
      </c>
      <c r="S5839" s="18">
        <f t="shared" si="367"/>
        <v>18837.28</v>
      </c>
    </row>
    <row r="5840" spans="1:19" x14ac:dyDescent="0.25">
      <c r="A5840" s="7" t="s">
        <v>12207</v>
      </c>
      <c r="B5840" s="7" t="s">
        <v>12208</v>
      </c>
      <c r="C5840" s="7" t="s">
        <v>7539</v>
      </c>
      <c r="D5840" s="7" t="s">
        <v>7540</v>
      </c>
      <c r="E5840" s="7" t="s">
        <v>7798</v>
      </c>
      <c r="F5840" s="8">
        <v>21</v>
      </c>
      <c r="G5840" s="8">
        <v>1.83</v>
      </c>
      <c r="H5840" s="8">
        <v>1.83</v>
      </c>
      <c r="I5840" s="8">
        <v>6000</v>
      </c>
      <c r="J5840" s="8">
        <v>10962.599999999999</v>
      </c>
      <c r="K5840" s="8">
        <v>1.8270999999999997</v>
      </c>
      <c r="L5840" s="8">
        <f t="shared" si="364"/>
        <v>0.31709999999999994</v>
      </c>
      <c r="M5840" s="8">
        <f t="shared" si="365"/>
        <v>1.5099999999999998</v>
      </c>
      <c r="N5840" s="9"/>
      <c r="O5840" s="9"/>
      <c r="P5840" s="8">
        <v>21</v>
      </c>
      <c r="Q5840" s="8">
        <v>1.8270999999999999</v>
      </c>
      <c r="R5840" s="17">
        <f t="shared" si="366"/>
        <v>0</v>
      </c>
      <c r="S5840" s="18">
        <f t="shared" si="367"/>
        <v>10962.599999999999</v>
      </c>
    </row>
    <row r="5841" spans="1:19" x14ac:dyDescent="0.25">
      <c r="A5841" s="7" t="s">
        <v>12209</v>
      </c>
      <c r="B5841" s="7" t="s">
        <v>12210</v>
      </c>
      <c r="C5841" s="7" t="s">
        <v>7539</v>
      </c>
      <c r="D5841" s="7" t="s">
        <v>7540</v>
      </c>
      <c r="E5841" s="7" t="s">
        <v>7541</v>
      </c>
      <c r="F5841" s="8">
        <v>21</v>
      </c>
      <c r="G5841" s="8">
        <v>49.61</v>
      </c>
      <c r="H5841" s="8">
        <v>49.61</v>
      </c>
      <c r="I5841" s="8">
        <v>14</v>
      </c>
      <c r="J5841" s="8">
        <v>694.54000000000008</v>
      </c>
      <c r="K5841" s="8">
        <v>49.610000000000007</v>
      </c>
      <c r="L5841" s="8">
        <f t="shared" si="364"/>
        <v>8.61</v>
      </c>
      <c r="M5841" s="8">
        <f t="shared" si="365"/>
        <v>41.000000000000007</v>
      </c>
      <c r="N5841" s="9"/>
      <c r="O5841" s="9"/>
      <c r="P5841" s="8">
        <v>21</v>
      </c>
      <c r="Q5841" s="8">
        <v>49.61</v>
      </c>
      <c r="R5841" s="17">
        <f t="shared" si="366"/>
        <v>0</v>
      </c>
      <c r="S5841" s="18">
        <f t="shared" si="367"/>
        <v>694.54000000000008</v>
      </c>
    </row>
    <row r="5842" spans="1:19" x14ac:dyDescent="0.25">
      <c r="A5842" s="7" t="s">
        <v>12213</v>
      </c>
      <c r="B5842" s="7" t="s">
        <v>12214</v>
      </c>
      <c r="C5842" s="7" t="s">
        <v>37</v>
      </c>
      <c r="D5842" s="7" t="s">
        <v>38</v>
      </c>
      <c r="E5842" s="7" t="s">
        <v>39</v>
      </c>
      <c r="F5842" s="8">
        <v>15</v>
      </c>
      <c r="G5842" s="8">
        <v>141.16999999999999</v>
      </c>
      <c r="H5842" s="8">
        <v>141.16999999999999</v>
      </c>
      <c r="I5842" s="8">
        <v>10</v>
      </c>
      <c r="J5842" s="8">
        <v>1411.74</v>
      </c>
      <c r="K5842" s="8">
        <v>141.17400000000001</v>
      </c>
      <c r="L5842" s="8">
        <f t="shared" si="364"/>
        <v>18.413999999999987</v>
      </c>
      <c r="M5842" s="8">
        <f t="shared" si="365"/>
        <v>122.76000000000002</v>
      </c>
      <c r="N5842" s="9"/>
      <c r="O5842" s="9"/>
      <c r="P5842" s="8">
        <v>15</v>
      </c>
      <c r="Q5842" s="8">
        <v>141.17400000000001</v>
      </c>
      <c r="R5842" s="17">
        <f t="shared" si="366"/>
        <v>0</v>
      </c>
      <c r="S5842" s="18">
        <f t="shared" si="367"/>
        <v>1411.74</v>
      </c>
    </row>
    <row r="5843" spans="1:19" x14ac:dyDescent="0.25">
      <c r="A5843" s="7" t="s">
        <v>12217</v>
      </c>
      <c r="B5843" s="7" t="s">
        <v>12218</v>
      </c>
      <c r="C5843" s="7" t="s">
        <v>37</v>
      </c>
      <c r="D5843" s="7" t="s">
        <v>38</v>
      </c>
      <c r="E5843" s="7" t="s">
        <v>39</v>
      </c>
      <c r="F5843" s="8">
        <v>15</v>
      </c>
      <c r="G5843" s="8">
        <v>727.95</v>
      </c>
      <c r="H5843" s="8">
        <v>727.95</v>
      </c>
      <c r="I5843" s="8">
        <v>4</v>
      </c>
      <c r="J5843" s="8">
        <v>2911.8</v>
      </c>
      <c r="K5843" s="8">
        <v>727.95</v>
      </c>
      <c r="L5843" s="8">
        <f t="shared" si="364"/>
        <v>94.949999999999932</v>
      </c>
      <c r="M5843" s="8">
        <f t="shared" si="365"/>
        <v>633.00000000000011</v>
      </c>
      <c r="N5843" s="9"/>
      <c r="O5843" s="9"/>
      <c r="P5843" s="8">
        <v>15</v>
      </c>
      <c r="Q5843" s="8">
        <v>727.95</v>
      </c>
      <c r="R5843" s="17">
        <f t="shared" si="366"/>
        <v>0</v>
      </c>
      <c r="S5843" s="18">
        <f t="shared" si="367"/>
        <v>2911.8</v>
      </c>
    </row>
    <row r="5844" spans="1:19" x14ac:dyDescent="0.25">
      <c r="A5844" s="7" t="s">
        <v>12219</v>
      </c>
      <c r="B5844" s="7" t="s">
        <v>12220</v>
      </c>
      <c r="C5844" s="7" t="s">
        <v>37</v>
      </c>
      <c r="D5844" s="7" t="s">
        <v>38</v>
      </c>
      <c r="E5844" s="7" t="s">
        <v>39</v>
      </c>
      <c r="F5844" s="8">
        <v>15</v>
      </c>
      <c r="G5844" s="8">
        <v>727.95</v>
      </c>
      <c r="H5844" s="8">
        <v>1069.5</v>
      </c>
      <c r="I5844" s="8">
        <v>8</v>
      </c>
      <c r="J5844" s="8">
        <v>5823.5999999999995</v>
      </c>
      <c r="K5844" s="8">
        <v>727.94999999999993</v>
      </c>
      <c r="L5844" s="8">
        <f t="shared" si="364"/>
        <v>94.949999999999932</v>
      </c>
      <c r="M5844" s="8">
        <f t="shared" si="365"/>
        <v>633</v>
      </c>
      <c r="N5844" s="9"/>
      <c r="O5844" s="9"/>
      <c r="P5844" s="8">
        <v>15</v>
      </c>
      <c r="Q5844" s="8">
        <v>727.95</v>
      </c>
      <c r="R5844" s="17">
        <f t="shared" si="366"/>
        <v>0</v>
      </c>
      <c r="S5844" s="18">
        <f t="shared" si="367"/>
        <v>5823.5999999999995</v>
      </c>
    </row>
    <row r="5845" spans="1:19" x14ac:dyDescent="0.25">
      <c r="A5845" s="7" t="s">
        <v>12223</v>
      </c>
      <c r="B5845" s="7" t="s">
        <v>12224</v>
      </c>
      <c r="C5845" s="7" t="s">
        <v>7375</v>
      </c>
      <c r="D5845" s="7" t="s">
        <v>7376</v>
      </c>
      <c r="E5845" s="7" t="s">
        <v>7377</v>
      </c>
      <c r="F5845" s="8">
        <v>15</v>
      </c>
      <c r="G5845" s="8">
        <v>133.41</v>
      </c>
      <c r="H5845" s="8">
        <v>133.41</v>
      </c>
      <c r="I5845" s="8">
        <v>72</v>
      </c>
      <c r="J5845" s="8">
        <v>9605.61</v>
      </c>
      <c r="K5845" s="8">
        <v>133.41125</v>
      </c>
      <c r="L5845" s="8">
        <f t="shared" si="364"/>
        <v>17.401467391304337</v>
      </c>
      <c r="M5845" s="8">
        <f t="shared" si="365"/>
        <v>116.00978260869566</v>
      </c>
      <c r="N5845" s="9"/>
      <c r="O5845" s="9"/>
      <c r="P5845" s="8">
        <v>15</v>
      </c>
      <c r="Q5845" s="8">
        <v>133.41125</v>
      </c>
      <c r="R5845" s="17">
        <f t="shared" si="366"/>
        <v>0</v>
      </c>
      <c r="S5845" s="18">
        <f t="shared" si="367"/>
        <v>9605.61</v>
      </c>
    </row>
    <row r="5846" spans="1:19" x14ac:dyDescent="0.25">
      <c r="A5846" s="7" t="s">
        <v>12231</v>
      </c>
      <c r="B5846" s="7" t="s">
        <v>12232</v>
      </c>
      <c r="C5846" s="7" t="s">
        <v>7375</v>
      </c>
      <c r="D5846" s="7" t="s">
        <v>7376</v>
      </c>
      <c r="E5846" s="7" t="s">
        <v>7377</v>
      </c>
      <c r="F5846" s="8">
        <v>15</v>
      </c>
      <c r="G5846" s="8">
        <v>120.46</v>
      </c>
      <c r="H5846" s="8">
        <v>120.46</v>
      </c>
      <c r="I5846" s="8">
        <v>396</v>
      </c>
      <c r="J5846" s="8">
        <v>47703.149999999994</v>
      </c>
      <c r="K5846" s="8">
        <v>120.46249999999999</v>
      </c>
      <c r="L5846" s="8">
        <f t="shared" si="364"/>
        <v>15.712499999999991</v>
      </c>
      <c r="M5846" s="8">
        <f t="shared" si="365"/>
        <v>104.75</v>
      </c>
      <c r="N5846" s="9"/>
      <c r="O5846" s="9"/>
      <c r="P5846" s="8">
        <v>15</v>
      </c>
      <c r="Q5846" s="8">
        <v>120.46249999999999</v>
      </c>
      <c r="R5846" s="17">
        <f t="shared" si="366"/>
        <v>0</v>
      </c>
      <c r="S5846" s="18">
        <f t="shared" si="367"/>
        <v>47703.149999999994</v>
      </c>
    </row>
    <row r="5847" spans="1:19" x14ac:dyDescent="0.25">
      <c r="A5847" s="7" t="s">
        <v>12233</v>
      </c>
      <c r="B5847" s="7" t="s">
        <v>12234</v>
      </c>
      <c r="C5847" s="7" t="s">
        <v>14</v>
      </c>
      <c r="D5847" s="7" t="s">
        <v>15</v>
      </c>
      <c r="E5847" s="7" t="s">
        <v>7763</v>
      </c>
      <c r="F5847" s="8">
        <v>21</v>
      </c>
      <c r="G5847" s="8">
        <v>6132.28</v>
      </c>
      <c r="H5847" s="8">
        <v>6132.28</v>
      </c>
      <c r="I5847" s="8">
        <v>1</v>
      </c>
      <c r="J5847" s="8">
        <v>6132.28</v>
      </c>
      <c r="K5847" s="8">
        <v>6132.28</v>
      </c>
      <c r="L5847" s="8">
        <f t="shared" si="364"/>
        <v>1064.2799999999997</v>
      </c>
      <c r="M5847" s="8">
        <f t="shared" si="365"/>
        <v>5068</v>
      </c>
      <c r="N5847" s="9"/>
      <c r="O5847" s="9"/>
      <c r="P5847" s="8">
        <v>21</v>
      </c>
      <c r="Q5847" s="8">
        <v>6132.28</v>
      </c>
      <c r="R5847" s="17">
        <f t="shared" si="366"/>
        <v>0</v>
      </c>
      <c r="S5847" s="18">
        <f t="shared" si="367"/>
        <v>6132.28</v>
      </c>
    </row>
    <row r="5848" spans="1:19" x14ac:dyDescent="0.25">
      <c r="A5848" s="7" t="s">
        <v>12237</v>
      </c>
      <c r="B5848" s="7" t="s">
        <v>12238</v>
      </c>
      <c r="C5848" s="7" t="s">
        <v>37</v>
      </c>
      <c r="D5848" s="7" t="s">
        <v>38</v>
      </c>
      <c r="E5848" s="7" t="s">
        <v>39</v>
      </c>
      <c r="F5848" s="8">
        <v>15</v>
      </c>
      <c r="G5848" s="8">
        <v>1049.95</v>
      </c>
      <c r="H5848" s="8">
        <v>1049.95</v>
      </c>
      <c r="I5848" s="8">
        <v>15</v>
      </c>
      <c r="J5848" s="8">
        <v>15749.250000000004</v>
      </c>
      <c r="K5848" s="8">
        <v>1049.9500000000003</v>
      </c>
      <c r="L5848" s="8">
        <f t="shared" si="364"/>
        <v>136.94999999999993</v>
      </c>
      <c r="M5848" s="8">
        <f t="shared" si="365"/>
        <v>913.00000000000034</v>
      </c>
      <c r="N5848" s="14">
        <v>12</v>
      </c>
      <c r="O5848" s="14">
        <v>1022.56</v>
      </c>
      <c r="P5848" s="8">
        <v>15</v>
      </c>
      <c r="Q5848" s="8">
        <v>1049.95</v>
      </c>
      <c r="R5848" s="17">
        <f t="shared" si="366"/>
        <v>15338.4</v>
      </c>
      <c r="S5848" s="18">
        <f t="shared" si="367"/>
        <v>15749.250000000004</v>
      </c>
    </row>
    <row r="5849" spans="1:19" x14ac:dyDescent="0.25">
      <c r="A5849" s="7" t="s">
        <v>12239</v>
      </c>
      <c r="B5849" s="7" t="s">
        <v>12240</v>
      </c>
      <c r="C5849" s="7" t="s">
        <v>37</v>
      </c>
      <c r="D5849" s="7" t="s">
        <v>38</v>
      </c>
      <c r="E5849" s="7" t="s">
        <v>39</v>
      </c>
      <c r="F5849" s="8">
        <v>15</v>
      </c>
      <c r="G5849" s="8">
        <v>1049.95</v>
      </c>
      <c r="H5849" s="8">
        <v>1049.95</v>
      </c>
      <c r="I5849" s="8">
        <v>4</v>
      </c>
      <c r="J5849" s="8">
        <v>4199.8</v>
      </c>
      <c r="K5849" s="8">
        <v>1049.95</v>
      </c>
      <c r="L5849" s="8">
        <f t="shared" si="364"/>
        <v>136.94999999999993</v>
      </c>
      <c r="M5849" s="8">
        <f t="shared" si="365"/>
        <v>913.00000000000011</v>
      </c>
      <c r="N5849" s="9"/>
      <c r="O5849" s="9"/>
      <c r="P5849" s="8">
        <v>15</v>
      </c>
      <c r="Q5849" s="8">
        <v>1049.95</v>
      </c>
      <c r="R5849" s="17">
        <f t="shared" si="366"/>
        <v>0</v>
      </c>
      <c r="S5849" s="18">
        <f t="shared" si="367"/>
        <v>4199.8</v>
      </c>
    </row>
    <row r="5850" spans="1:19" x14ac:dyDescent="0.25">
      <c r="A5850" s="7" t="s">
        <v>12241</v>
      </c>
      <c r="B5850" s="7" t="s">
        <v>12242</v>
      </c>
      <c r="C5850" s="7" t="s">
        <v>37</v>
      </c>
      <c r="D5850" s="7" t="s">
        <v>38</v>
      </c>
      <c r="E5850" s="7" t="s">
        <v>39</v>
      </c>
      <c r="F5850" s="8">
        <v>15</v>
      </c>
      <c r="G5850" s="8">
        <v>1049.95</v>
      </c>
      <c r="H5850" s="8">
        <v>1049.95</v>
      </c>
      <c r="I5850" s="8">
        <v>47</v>
      </c>
      <c r="J5850" s="8">
        <v>49347.649999999972</v>
      </c>
      <c r="K5850" s="8">
        <v>1049.9499999999994</v>
      </c>
      <c r="L5850" s="8">
        <f t="shared" si="364"/>
        <v>136.94999999999982</v>
      </c>
      <c r="M5850" s="8">
        <f t="shared" si="365"/>
        <v>912.99999999999955</v>
      </c>
      <c r="N5850" s="14">
        <v>12</v>
      </c>
      <c r="O5850" s="14">
        <v>1022.56</v>
      </c>
      <c r="P5850" s="8">
        <v>15</v>
      </c>
      <c r="Q5850" s="8">
        <v>1049.95</v>
      </c>
      <c r="R5850" s="17">
        <f t="shared" si="366"/>
        <v>48060.32</v>
      </c>
      <c r="S5850" s="18">
        <f t="shared" si="367"/>
        <v>49347.649999999972</v>
      </c>
    </row>
    <row r="5851" spans="1:19" x14ac:dyDescent="0.25">
      <c r="A5851" s="7" t="s">
        <v>12247</v>
      </c>
      <c r="B5851" s="7" t="s">
        <v>12248</v>
      </c>
      <c r="C5851" s="7" t="s">
        <v>32</v>
      </c>
      <c r="D5851" s="7" t="s">
        <v>33</v>
      </c>
      <c r="E5851" s="7" t="s">
        <v>34</v>
      </c>
      <c r="F5851" s="8">
        <v>15</v>
      </c>
      <c r="G5851" s="8">
        <v>1725</v>
      </c>
      <c r="H5851" s="8">
        <v>1725</v>
      </c>
      <c r="I5851" s="8">
        <v>10</v>
      </c>
      <c r="J5851" s="8">
        <v>17250</v>
      </c>
      <c r="K5851" s="8">
        <v>1725</v>
      </c>
      <c r="L5851" s="8">
        <f t="shared" si="364"/>
        <v>224.99999999999977</v>
      </c>
      <c r="M5851" s="8">
        <f t="shared" si="365"/>
        <v>1500.0000000000002</v>
      </c>
      <c r="N5851" s="9"/>
      <c r="O5851" s="9"/>
      <c r="P5851" s="8">
        <v>15</v>
      </c>
      <c r="Q5851" s="8">
        <v>1725</v>
      </c>
      <c r="R5851" s="17">
        <f t="shared" si="366"/>
        <v>0</v>
      </c>
      <c r="S5851" s="18">
        <f t="shared" si="367"/>
        <v>17250</v>
      </c>
    </row>
    <row r="5852" spans="1:19" x14ac:dyDescent="0.25">
      <c r="A5852" s="7" t="s">
        <v>12257</v>
      </c>
      <c r="B5852" s="7" t="s">
        <v>12258</v>
      </c>
      <c r="C5852" s="7" t="s">
        <v>37</v>
      </c>
      <c r="D5852" s="7" t="s">
        <v>38</v>
      </c>
      <c r="E5852" s="7" t="s">
        <v>39</v>
      </c>
      <c r="F5852" s="8">
        <v>15</v>
      </c>
      <c r="G5852" s="8">
        <v>6707.95</v>
      </c>
      <c r="H5852" s="8">
        <v>6946</v>
      </c>
      <c r="I5852" s="8">
        <v>16</v>
      </c>
      <c r="J5852" s="8">
        <v>107327.19999999997</v>
      </c>
      <c r="K5852" s="8">
        <v>6707.949999999998</v>
      </c>
      <c r="L5852" s="8">
        <f t="shared" si="364"/>
        <v>874.94999999999891</v>
      </c>
      <c r="M5852" s="8">
        <f t="shared" si="365"/>
        <v>5832.9999999999991</v>
      </c>
      <c r="N5852" s="13"/>
      <c r="O5852" s="13"/>
      <c r="P5852" s="8">
        <v>15</v>
      </c>
      <c r="Q5852" s="8">
        <v>6707.95</v>
      </c>
      <c r="R5852" s="17">
        <f t="shared" si="366"/>
        <v>0</v>
      </c>
      <c r="S5852" s="18">
        <f t="shared" si="367"/>
        <v>107327.19999999997</v>
      </c>
    </row>
    <row r="5853" spans="1:19" x14ac:dyDescent="0.25">
      <c r="A5853" s="7" t="s">
        <v>12259</v>
      </c>
      <c r="B5853" s="7" t="s">
        <v>12260</v>
      </c>
      <c r="C5853" s="7" t="s">
        <v>37</v>
      </c>
      <c r="D5853" s="7" t="s">
        <v>38</v>
      </c>
      <c r="E5853" s="7" t="s">
        <v>39</v>
      </c>
      <c r="F5853" s="8">
        <v>15</v>
      </c>
      <c r="G5853" s="8">
        <v>727.95</v>
      </c>
      <c r="H5853" s="8">
        <v>1069.5</v>
      </c>
      <c r="I5853" s="8">
        <v>5</v>
      </c>
      <c r="J5853" s="8">
        <v>3639.75</v>
      </c>
      <c r="K5853" s="8">
        <v>727.95</v>
      </c>
      <c r="L5853" s="8">
        <f t="shared" si="364"/>
        <v>94.949999999999932</v>
      </c>
      <c r="M5853" s="8">
        <f t="shared" si="365"/>
        <v>633.00000000000011</v>
      </c>
      <c r="N5853" s="9"/>
      <c r="O5853" s="9"/>
      <c r="P5853" s="8">
        <v>15</v>
      </c>
      <c r="Q5853" s="8">
        <v>727.95</v>
      </c>
      <c r="R5853" s="17">
        <f t="shared" si="366"/>
        <v>0</v>
      </c>
      <c r="S5853" s="18">
        <f t="shared" si="367"/>
        <v>3639.75</v>
      </c>
    </row>
    <row r="5854" spans="1:19" x14ac:dyDescent="0.25">
      <c r="A5854" s="7" t="s">
        <v>12269</v>
      </c>
      <c r="B5854" s="7" t="s">
        <v>12270</v>
      </c>
      <c r="C5854" s="7" t="s">
        <v>32</v>
      </c>
      <c r="D5854" s="7" t="s">
        <v>33</v>
      </c>
      <c r="E5854" s="7" t="s">
        <v>34</v>
      </c>
      <c r="F5854" s="8">
        <v>15</v>
      </c>
      <c r="G5854" s="8">
        <v>4142.3</v>
      </c>
      <c r="H5854" s="8">
        <v>4142.3</v>
      </c>
      <c r="I5854" s="8">
        <v>29</v>
      </c>
      <c r="J5854" s="8">
        <v>120126.70000000004</v>
      </c>
      <c r="K5854" s="8">
        <v>4142.3000000000011</v>
      </c>
      <c r="L5854" s="8">
        <f t="shared" si="364"/>
        <v>540.29999999999973</v>
      </c>
      <c r="M5854" s="8">
        <f t="shared" si="365"/>
        <v>3602.0000000000014</v>
      </c>
      <c r="N5854" s="13"/>
      <c r="O5854" s="13"/>
      <c r="P5854" s="8">
        <v>15</v>
      </c>
      <c r="Q5854" s="8">
        <v>4142.3</v>
      </c>
      <c r="R5854" s="17">
        <f t="shared" si="366"/>
        <v>0</v>
      </c>
      <c r="S5854" s="18">
        <f t="shared" si="367"/>
        <v>120126.70000000004</v>
      </c>
    </row>
    <row r="5855" spans="1:19" x14ac:dyDescent="0.25">
      <c r="A5855" s="7" t="s">
        <v>12271</v>
      </c>
      <c r="B5855" s="7" t="s">
        <v>12272</v>
      </c>
      <c r="C5855" s="7" t="s">
        <v>14</v>
      </c>
      <c r="D5855" s="7" t="s">
        <v>15</v>
      </c>
      <c r="E5855" s="7" t="s">
        <v>7518</v>
      </c>
      <c r="F5855" s="8">
        <v>21</v>
      </c>
      <c r="G5855" s="8">
        <v>92.19</v>
      </c>
      <c r="H5855" s="8">
        <v>92.19</v>
      </c>
      <c r="I5855" s="8">
        <v>10</v>
      </c>
      <c r="J5855" s="8">
        <v>921.9</v>
      </c>
      <c r="K5855" s="8">
        <v>92.19</v>
      </c>
      <c r="L5855" s="8">
        <f t="shared" si="364"/>
        <v>15.999917355371892</v>
      </c>
      <c r="M5855" s="8">
        <f t="shared" si="365"/>
        <v>76.190082644628106</v>
      </c>
      <c r="N5855" s="9"/>
      <c r="O5855" s="9"/>
      <c r="P5855" s="8">
        <v>21</v>
      </c>
      <c r="Q5855" s="8">
        <v>92.19</v>
      </c>
      <c r="R5855" s="17">
        <f t="shared" si="366"/>
        <v>0</v>
      </c>
      <c r="S5855" s="18">
        <f t="shared" si="367"/>
        <v>921.9</v>
      </c>
    </row>
    <row r="5856" spans="1:19" x14ac:dyDescent="0.25">
      <c r="A5856" s="7" t="s">
        <v>12273</v>
      </c>
      <c r="B5856" s="7" t="s">
        <v>12274</v>
      </c>
      <c r="C5856" s="7" t="s">
        <v>7249</v>
      </c>
      <c r="D5856" s="7" t="s">
        <v>7250</v>
      </c>
      <c r="E5856" s="7" t="s">
        <v>7251</v>
      </c>
      <c r="F5856" s="8">
        <v>21</v>
      </c>
      <c r="G5856" s="8">
        <v>411.4</v>
      </c>
      <c r="H5856" s="8">
        <v>411.4</v>
      </c>
      <c r="I5856" s="8">
        <v>20</v>
      </c>
      <c r="J5856" s="8">
        <v>8228</v>
      </c>
      <c r="K5856" s="8">
        <v>411.4</v>
      </c>
      <c r="L5856" s="8">
        <f t="shared" si="364"/>
        <v>71.399999999999977</v>
      </c>
      <c r="M5856" s="8">
        <f t="shared" si="365"/>
        <v>340</v>
      </c>
      <c r="N5856" s="9"/>
      <c r="O5856" s="9"/>
      <c r="P5856" s="8">
        <v>21</v>
      </c>
      <c r="Q5856" s="8">
        <v>411.4</v>
      </c>
      <c r="R5856" s="17">
        <f t="shared" si="366"/>
        <v>0</v>
      </c>
      <c r="S5856" s="18">
        <f t="shared" si="367"/>
        <v>8228</v>
      </c>
    </row>
    <row r="5857" spans="1:19" x14ac:dyDescent="0.25">
      <c r="A5857" s="7" t="s">
        <v>12279</v>
      </c>
      <c r="B5857" s="7" t="s">
        <v>12280</v>
      </c>
      <c r="C5857" s="7" t="s">
        <v>37</v>
      </c>
      <c r="D5857" s="7" t="s">
        <v>38</v>
      </c>
      <c r="E5857" s="7" t="s">
        <v>39</v>
      </c>
      <c r="F5857" s="8">
        <v>15</v>
      </c>
      <c r="G5857" s="8">
        <v>9525.66</v>
      </c>
      <c r="H5857" s="8">
        <v>9525.66</v>
      </c>
      <c r="I5857" s="8">
        <v>1</v>
      </c>
      <c r="J5857" s="8">
        <v>9525.66</v>
      </c>
      <c r="K5857" s="8">
        <v>9525.66</v>
      </c>
      <c r="L5857" s="8">
        <f t="shared" si="364"/>
        <v>1242.4773913043464</v>
      </c>
      <c r="M5857" s="8">
        <f t="shared" si="365"/>
        <v>8283.1826086956535</v>
      </c>
      <c r="N5857" s="13"/>
      <c r="O5857" s="13"/>
      <c r="P5857" s="8">
        <v>15</v>
      </c>
      <c r="Q5857" s="8">
        <v>9525.66</v>
      </c>
      <c r="R5857" s="17">
        <f t="shared" si="366"/>
        <v>0</v>
      </c>
      <c r="S5857" s="18">
        <f t="shared" si="367"/>
        <v>9525.66</v>
      </c>
    </row>
    <row r="5858" spans="1:19" x14ac:dyDescent="0.25">
      <c r="A5858" s="7" t="s">
        <v>12281</v>
      </c>
      <c r="B5858" s="7" t="s">
        <v>12282</v>
      </c>
      <c r="C5858" s="7" t="s">
        <v>37</v>
      </c>
      <c r="D5858" s="7" t="s">
        <v>38</v>
      </c>
      <c r="E5858" s="7" t="s">
        <v>39</v>
      </c>
      <c r="F5858" s="8">
        <v>15</v>
      </c>
      <c r="G5858" s="8">
        <v>1049.95</v>
      </c>
      <c r="H5858" s="8">
        <v>1544.45</v>
      </c>
      <c r="I5858" s="8">
        <v>10</v>
      </c>
      <c r="J5858" s="8">
        <v>10499.500000000002</v>
      </c>
      <c r="K5858" s="8">
        <v>1049.9500000000003</v>
      </c>
      <c r="L5858" s="8">
        <f t="shared" si="364"/>
        <v>136.94999999999993</v>
      </c>
      <c r="M5858" s="8">
        <f t="shared" si="365"/>
        <v>913.00000000000034</v>
      </c>
      <c r="N5858" s="13"/>
      <c r="O5858" s="13"/>
      <c r="P5858" s="8">
        <v>15</v>
      </c>
      <c r="Q5858" s="8">
        <v>1049.95</v>
      </c>
      <c r="R5858" s="17">
        <f t="shared" si="366"/>
        <v>0</v>
      </c>
      <c r="S5858" s="18">
        <f t="shared" si="367"/>
        <v>10499.500000000002</v>
      </c>
    </row>
    <row r="5859" spans="1:19" x14ac:dyDescent="0.25">
      <c r="A5859" s="7" t="s">
        <v>12285</v>
      </c>
      <c r="B5859" s="7" t="s">
        <v>12286</v>
      </c>
      <c r="C5859" s="7" t="s">
        <v>7539</v>
      </c>
      <c r="D5859" s="7" t="s">
        <v>7540</v>
      </c>
      <c r="E5859" s="7" t="s">
        <v>7798</v>
      </c>
      <c r="F5859" s="8">
        <v>21</v>
      </c>
      <c r="G5859" s="8">
        <v>11.5</v>
      </c>
      <c r="H5859" s="8">
        <v>11.5</v>
      </c>
      <c r="I5859" s="8">
        <v>1000</v>
      </c>
      <c r="J5859" s="8">
        <v>11495</v>
      </c>
      <c r="K5859" s="8">
        <v>11.494999999999999</v>
      </c>
      <c r="L5859" s="8">
        <f t="shared" si="364"/>
        <v>1.9949999999999992</v>
      </c>
      <c r="M5859" s="8">
        <f t="shared" si="365"/>
        <v>9.5</v>
      </c>
      <c r="N5859" s="13"/>
      <c r="O5859" s="13"/>
      <c r="P5859" s="8">
        <v>21</v>
      </c>
      <c r="Q5859" s="8">
        <v>11.494999999999999</v>
      </c>
      <c r="R5859" s="17">
        <f t="shared" si="366"/>
        <v>0</v>
      </c>
      <c r="S5859" s="18">
        <f t="shared" si="367"/>
        <v>11495</v>
      </c>
    </row>
    <row r="5860" spans="1:19" x14ac:dyDescent="0.25">
      <c r="A5860" s="7" t="s">
        <v>12287</v>
      </c>
      <c r="B5860" s="7" t="s">
        <v>12288</v>
      </c>
      <c r="C5860" s="7" t="s">
        <v>14</v>
      </c>
      <c r="D5860" s="7" t="s">
        <v>15</v>
      </c>
      <c r="E5860" s="7" t="s">
        <v>7480</v>
      </c>
      <c r="F5860" s="8">
        <v>21</v>
      </c>
      <c r="G5860" s="8">
        <v>2.88</v>
      </c>
      <c r="H5860" s="8">
        <v>2.88</v>
      </c>
      <c r="I5860" s="8">
        <v>1800</v>
      </c>
      <c r="J5860" s="8">
        <v>5183.6400000000003</v>
      </c>
      <c r="K5860" s="8">
        <v>2.8798000000000004</v>
      </c>
      <c r="L5860" s="8">
        <f t="shared" si="364"/>
        <v>0.49980000000000002</v>
      </c>
      <c r="M5860" s="8">
        <f t="shared" si="365"/>
        <v>2.3800000000000003</v>
      </c>
      <c r="N5860" s="14">
        <v>12</v>
      </c>
      <c r="O5860" s="14">
        <v>2.6656</v>
      </c>
      <c r="P5860" s="8">
        <v>21</v>
      </c>
      <c r="Q5860" s="8">
        <v>2.8798000000000004</v>
      </c>
      <c r="R5860" s="17">
        <f t="shared" si="366"/>
        <v>4798.08</v>
      </c>
      <c r="S5860" s="18">
        <f t="shared" si="367"/>
        <v>5183.6400000000003</v>
      </c>
    </row>
    <row r="5861" spans="1:19" x14ac:dyDescent="0.25">
      <c r="A5861" s="7" t="s">
        <v>12289</v>
      </c>
      <c r="B5861" s="7" t="s">
        <v>12290</v>
      </c>
      <c r="C5861" s="7" t="s">
        <v>14</v>
      </c>
      <c r="D5861" s="7" t="s">
        <v>15</v>
      </c>
      <c r="E5861" s="7" t="s">
        <v>7480</v>
      </c>
      <c r="F5861" s="8">
        <v>21</v>
      </c>
      <c r="G5861" s="8">
        <v>1.28</v>
      </c>
      <c r="H5861" s="8">
        <v>1.28</v>
      </c>
      <c r="I5861" s="8">
        <v>11000</v>
      </c>
      <c r="J5861" s="8">
        <v>14108.599999999995</v>
      </c>
      <c r="K5861" s="8">
        <v>1.2825999999999995</v>
      </c>
      <c r="L5861" s="8">
        <f t="shared" si="364"/>
        <v>0.22259999999999991</v>
      </c>
      <c r="M5861" s="8">
        <f t="shared" si="365"/>
        <v>1.0599999999999996</v>
      </c>
      <c r="N5861" s="8">
        <v>12</v>
      </c>
      <c r="O5861" s="8">
        <v>1.1872</v>
      </c>
      <c r="P5861" s="8">
        <v>21</v>
      </c>
      <c r="Q5861" s="8">
        <v>1.2826</v>
      </c>
      <c r="R5861" s="17">
        <f t="shared" si="366"/>
        <v>13059.2</v>
      </c>
      <c r="S5861" s="18">
        <f t="shared" si="367"/>
        <v>14108.599999999995</v>
      </c>
    </row>
    <row r="5862" spans="1:19" x14ac:dyDescent="0.25">
      <c r="A5862" s="7" t="s">
        <v>12291</v>
      </c>
      <c r="B5862" s="7" t="s">
        <v>12292</v>
      </c>
      <c r="C5862" s="7" t="s">
        <v>14</v>
      </c>
      <c r="D5862" s="7" t="s">
        <v>15</v>
      </c>
      <c r="E5862" s="7" t="s">
        <v>7480</v>
      </c>
      <c r="F5862" s="8">
        <v>21</v>
      </c>
      <c r="G5862" s="8">
        <v>0.27</v>
      </c>
      <c r="H5862" s="8">
        <v>0.27</v>
      </c>
      <c r="I5862" s="8">
        <v>2500</v>
      </c>
      <c r="J5862" s="8">
        <v>665.5</v>
      </c>
      <c r="K5862" s="8">
        <v>0.26619999999999999</v>
      </c>
      <c r="L5862" s="8">
        <f t="shared" si="364"/>
        <v>4.6199999999999991E-2</v>
      </c>
      <c r="M5862" s="8">
        <f t="shared" si="365"/>
        <v>0.22</v>
      </c>
      <c r="N5862" s="9"/>
      <c r="O5862" s="9"/>
      <c r="P5862" s="8">
        <v>21</v>
      </c>
      <c r="Q5862" s="8">
        <v>0.26619999999999999</v>
      </c>
      <c r="R5862" s="17">
        <f t="shared" si="366"/>
        <v>0</v>
      </c>
      <c r="S5862" s="18">
        <f t="shared" si="367"/>
        <v>665.5</v>
      </c>
    </row>
    <row r="5863" spans="1:19" x14ac:dyDescent="0.25">
      <c r="A5863" s="7" t="s">
        <v>12293</v>
      </c>
      <c r="B5863" s="7" t="s">
        <v>12294</v>
      </c>
      <c r="C5863" s="7" t="s">
        <v>37</v>
      </c>
      <c r="D5863" s="7" t="s">
        <v>38</v>
      </c>
      <c r="E5863" s="7" t="s">
        <v>39</v>
      </c>
      <c r="F5863" s="8">
        <v>15</v>
      </c>
      <c r="G5863" s="8">
        <v>1106.3</v>
      </c>
      <c r="H5863" s="8">
        <v>1106.3</v>
      </c>
      <c r="I5863" s="8">
        <v>2</v>
      </c>
      <c r="J5863" s="8">
        <v>2212.6</v>
      </c>
      <c r="K5863" s="8">
        <v>1106.3</v>
      </c>
      <c r="L5863" s="8">
        <f t="shared" si="364"/>
        <v>144.29999999999995</v>
      </c>
      <c r="M5863" s="8">
        <f t="shared" si="365"/>
        <v>962</v>
      </c>
      <c r="N5863" s="9"/>
      <c r="O5863" s="9"/>
      <c r="P5863" s="8">
        <v>15</v>
      </c>
      <c r="Q5863" s="8">
        <v>1106.3</v>
      </c>
      <c r="R5863" s="17">
        <f t="shared" si="366"/>
        <v>0</v>
      </c>
      <c r="S5863" s="18">
        <f t="shared" si="367"/>
        <v>2212.6</v>
      </c>
    </row>
    <row r="5864" spans="1:19" x14ac:dyDescent="0.25">
      <c r="A5864" s="7" t="s">
        <v>12295</v>
      </c>
      <c r="B5864" s="7" t="s">
        <v>12296</v>
      </c>
      <c r="C5864" s="7" t="s">
        <v>37</v>
      </c>
      <c r="D5864" s="7" t="s">
        <v>38</v>
      </c>
      <c r="E5864" s="7" t="s">
        <v>39</v>
      </c>
      <c r="F5864" s="8">
        <v>15</v>
      </c>
      <c r="G5864" s="8">
        <v>9295.4500000000007</v>
      </c>
      <c r="H5864" s="8">
        <v>9295.4500000000007</v>
      </c>
      <c r="I5864" s="8">
        <v>1</v>
      </c>
      <c r="J5864" s="8">
        <v>9295.4500000000007</v>
      </c>
      <c r="K5864" s="8">
        <v>9295.4500000000007</v>
      </c>
      <c r="L5864" s="8">
        <f t="shared" si="364"/>
        <v>1212.4499999999998</v>
      </c>
      <c r="M5864" s="8">
        <f t="shared" si="365"/>
        <v>8083.0000000000009</v>
      </c>
      <c r="N5864" s="9"/>
      <c r="O5864" s="9"/>
      <c r="P5864" s="8">
        <v>15</v>
      </c>
      <c r="Q5864" s="8">
        <v>9295.4500000000007</v>
      </c>
      <c r="R5864" s="17">
        <f t="shared" si="366"/>
        <v>0</v>
      </c>
      <c r="S5864" s="18">
        <f t="shared" si="367"/>
        <v>9295.4500000000007</v>
      </c>
    </row>
    <row r="5865" spans="1:19" x14ac:dyDescent="0.25">
      <c r="A5865" s="7" t="s">
        <v>12299</v>
      </c>
      <c r="B5865" s="7" t="s">
        <v>12300</v>
      </c>
      <c r="C5865" s="7" t="s">
        <v>7400</v>
      </c>
      <c r="D5865" s="7" t="s">
        <v>7401</v>
      </c>
      <c r="E5865" s="7" t="s">
        <v>7402</v>
      </c>
      <c r="F5865" s="8">
        <v>15</v>
      </c>
      <c r="G5865" s="8">
        <v>467.75</v>
      </c>
      <c r="H5865" s="8">
        <v>467.75</v>
      </c>
      <c r="I5865" s="8">
        <v>11</v>
      </c>
      <c r="J5865" s="8">
        <v>5145.25</v>
      </c>
      <c r="K5865" s="8">
        <v>467.75</v>
      </c>
      <c r="L5865" s="8">
        <f t="shared" si="364"/>
        <v>61.010869565217376</v>
      </c>
      <c r="M5865" s="8">
        <f t="shared" si="365"/>
        <v>406.73913043478262</v>
      </c>
      <c r="N5865" s="9"/>
      <c r="O5865" s="9"/>
      <c r="P5865" s="8">
        <v>15</v>
      </c>
      <c r="Q5865" s="8">
        <v>467.75</v>
      </c>
      <c r="R5865" s="17">
        <f t="shared" si="366"/>
        <v>0</v>
      </c>
      <c r="S5865" s="18">
        <f t="shared" si="367"/>
        <v>5145.25</v>
      </c>
    </row>
    <row r="5866" spans="1:19" x14ac:dyDescent="0.25">
      <c r="A5866" s="7" t="s">
        <v>12301</v>
      </c>
      <c r="B5866" s="7" t="s">
        <v>12302</v>
      </c>
      <c r="C5866" s="7" t="s">
        <v>7400</v>
      </c>
      <c r="D5866" s="7" t="s">
        <v>7401</v>
      </c>
      <c r="E5866" s="7" t="s">
        <v>7402</v>
      </c>
      <c r="F5866" s="8">
        <v>21</v>
      </c>
      <c r="G5866" s="8">
        <v>1209.3599999999999</v>
      </c>
      <c r="H5866" s="8">
        <v>1209.3599999999999</v>
      </c>
      <c r="I5866" s="8">
        <v>1</v>
      </c>
      <c r="J5866" s="8">
        <v>1209.3599999999999</v>
      </c>
      <c r="K5866" s="8">
        <v>1209.3599999999999</v>
      </c>
      <c r="L5866" s="8">
        <f t="shared" si="364"/>
        <v>209.88892561983471</v>
      </c>
      <c r="M5866" s="8">
        <f t="shared" si="365"/>
        <v>999.47107438016519</v>
      </c>
      <c r="N5866" s="13"/>
      <c r="O5866" s="13"/>
      <c r="P5866" s="8">
        <v>21</v>
      </c>
      <c r="Q5866" s="8">
        <v>1209.3599999999999</v>
      </c>
      <c r="R5866" s="17">
        <f t="shared" si="366"/>
        <v>0</v>
      </c>
      <c r="S5866" s="18">
        <f t="shared" si="367"/>
        <v>1209.3599999999999</v>
      </c>
    </row>
    <row r="5867" spans="1:19" x14ac:dyDescent="0.25">
      <c r="A5867" s="7" t="s">
        <v>12303</v>
      </c>
      <c r="B5867" s="7" t="s">
        <v>12304</v>
      </c>
      <c r="C5867" s="7" t="s">
        <v>37</v>
      </c>
      <c r="D5867" s="7" t="s">
        <v>38</v>
      </c>
      <c r="E5867" s="7" t="s">
        <v>39</v>
      </c>
      <c r="F5867" s="8">
        <v>15</v>
      </c>
      <c r="G5867" s="8">
        <v>7415.2</v>
      </c>
      <c r="H5867" s="8">
        <v>7415.2</v>
      </c>
      <c r="I5867" s="8">
        <v>2</v>
      </c>
      <c r="J5867" s="8">
        <v>14830.4</v>
      </c>
      <c r="K5867" s="8">
        <v>7415.2</v>
      </c>
      <c r="L5867" s="8">
        <f t="shared" si="364"/>
        <v>967.19999999999982</v>
      </c>
      <c r="M5867" s="8">
        <f t="shared" si="365"/>
        <v>6448</v>
      </c>
      <c r="N5867" s="13"/>
      <c r="O5867" s="13"/>
      <c r="P5867" s="8">
        <v>15</v>
      </c>
      <c r="Q5867" s="8">
        <v>7415.2</v>
      </c>
      <c r="R5867" s="17">
        <f t="shared" si="366"/>
        <v>0</v>
      </c>
      <c r="S5867" s="18">
        <f t="shared" si="367"/>
        <v>14830.4</v>
      </c>
    </row>
    <row r="5868" spans="1:19" x14ac:dyDescent="0.25">
      <c r="A5868" s="7" t="s">
        <v>12307</v>
      </c>
      <c r="B5868" s="7" t="s">
        <v>12308</v>
      </c>
      <c r="C5868" s="7" t="s">
        <v>7249</v>
      </c>
      <c r="D5868" s="7" t="s">
        <v>7250</v>
      </c>
      <c r="E5868" s="7" t="s">
        <v>7251</v>
      </c>
      <c r="F5868" s="8">
        <v>21</v>
      </c>
      <c r="G5868" s="8">
        <v>4404.3999999999996</v>
      </c>
      <c r="H5868" s="8">
        <v>4404.3999999999996</v>
      </c>
      <c r="I5868" s="8">
        <v>13</v>
      </c>
      <c r="J5868" s="8">
        <v>57257.200000000004</v>
      </c>
      <c r="K5868" s="8">
        <v>4404.4000000000005</v>
      </c>
      <c r="L5868" s="8">
        <f t="shared" si="364"/>
        <v>764.40000000000009</v>
      </c>
      <c r="M5868" s="8">
        <f t="shared" si="365"/>
        <v>3640.0000000000005</v>
      </c>
      <c r="N5868" s="14">
        <v>12</v>
      </c>
      <c r="O5868" s="14">
        <v>4402.7199999999993</v>
      </c>
      <c r="P5868" s="8">
        <v>21</v>
      </c>
      <c r="Q5868" s="8">
        <v>4404.4000000000005</v>
      </c>
      <c r="R5868" s="17">
        <f t="shared" si="366"/>
        <v>57235.359999999993</v>
      </c>
      <c r="S5868" s="18">
        <f t="shared" si="367"/>
        <v>57257.200000000004</v>
      </c>
    </row>
    <row r="5869" spans="1:19" x14ac:dyDescent="0.25">
      <c r="A5869" s="7" t="s">
        <v>12311</v>
      </c>
      <c r="B5869" s="7" t="s">
        <v>12312</v>
      </c>
      <c r="C5869" s="7" t="s">
        <v>14</v>
      </c>
      <c r="D5869" s="7" t="s">
        <v>15</v>
      </c>
      <c r="E5869" s="7" t="s">
        <v>7518</v>
      </c>
      <c r="F5869" s="8">
        <v>21</v>
      </c>
      <c r="G5869" s="8">
        <v>556.48</v>
      </c>
      <c r="H5869" s="8">
        <v>556.48</v>
      </c>
      <c r="I5869" s="8">
        <v>5</v>
      </c>
      <c r="J5869" s="8">
        <v>2782.4</v>
      </c>
      <c r="K5869" s="8">
        <v>556.48</v>
      </c>
      <c r="L5869" s="8">
        <f t="shared" si="364"/>
        <v>96.579173553718988</v>
      </c>
      <c r="M5869" s="8">
        <f t="shared" si="365"/>
        <v>459.90082644628103</v>
      </c>
      <c r="N5869" s="9"/>
      <c r="O5869" s="9"/>
      <c r="P5869" s="8">
        <v>21</v>
      </c>
      <c r="Q5869" s="8">
        <v>556.48</v>
      </c>
      <c r="R5869" s="17">
        <f t="shared" si="366"/>
        <v>0</v>
      </c>
      <c r="S5869" s="18">
        <f t="shared" si="367"/>
        <v>2782.4</v>
      </c>
    </row>
    <row r="5870" spans="1:19" x14ac:dyDescent="0.25">
      <c r="A5870" s="7" t="s">
        <v>12313</v>
      </c>
      <c r="B5870" s="7" t="s">
        <v>12314</v>
      </c>
      <c r="C5870" s="7" t="s">
        <v>7400</v>
      </c>
      <c r="D5870" s="7" t="s">
        <v>7401</v>
      </c>
      <c r="E5870" s="7" t="s">
        <v>7402</v>
      </c>
      <c r="F5870" s="8">
        <v>21</v>
      </c>
      <c r="G5870" s="8">
        <v>580</v>
      </c>
      <c r="H5870" s="8">
        <v>580</v>
      </c>
      <c r="I5870" s="8">
        <v>3</v>
      </c>
      <c r="J5870" s="8">
        <v>1740</v>
      </c>
      <c r="K5870" s="8">
        <v>580</v>
      </c>
      <c r="L5870" s="8">
        <f t="shared" si="364"/>
        <v>100.6611570247934</v>
      </c>
      <c r="M5870" s="8">
        <f t="shared" si="365"/>
        <v>479.3388429752066</v>
      </c>
      <c r="N5870" s="9"/>
      <c r="O5870" s="9"/>
      <c r="P5870" s="8">
        <v>21</v>
      </c>
      <c r="Q5870" s="8">
        <v>580</v>
      </c>
      <c r="R5870" s="17">
        <f t="shared" si="366"/>
        <v>0</v>
      </c>
      <c r="S5870" s="18">
        <f t="shared" si="367"/>
        <v>1740</v>
      </c>
    </row>
    <row r="5871" spans="1:19" x14ac:dyDescent="0.25">
      <c r="A5871" s="7" t="s">
        <v>12319</v>
      </c>
      <c r="B5871" s="7" t="s">
        <v>12320</v>
      </c>
      <c r="C5871" s="7" t="s">
        <v>37</v>
      </c>
      <c r="D5871" s="7" t="s">
        <v>38</v>
      </c>
      <c r="E5871" s="7" t="s">
        <v>39</v>
      </c>
      <c r="F5871" s="8">
        <v>15</v>
      </c>
      <c r="G5871" s="8">
        <v>662.4</v>
      </c>
      <c r="H5871" s="8">
        <v>662.4</v>
      </c>
      <c r="I5871" s="8">
        <v>2</v>
      </c>
      <c r="J5871" s="8">
        <v>1324.8</v>
      </c>
      <c r="K5871" s="8">
        <v>662.4</v>
      </c>
      <c r="L5871" s="8">
        <f t="shared" si="364"/>
        <v>86.399999999999977</v>
      </c>
      <c r="M5871" s="8">
        <f t="shared" si="365"/>
        <v>576</v>
      </c>
      <c r="N5871" s="9"/>
      <c r="O5871" s="9"/>
      <c r="P5871" s="8">
        <v>15</v>
      </c>
      <c r="Q5871" s="8">
        <v>662.4</v>
      </c>
      <c r="R5871" s="17">
        <f t="shared" si="366"/>
        <v>0</v>
      </c>
      <c r="S5871" s="18">
        <f t="shared" si="367"/>
        <v>1324.8</v>
      </c>
    </row>
    <row r="5872" spans="1:19" x14ac:dyDescent="0.25">
      <c r="A5872" s="7" t="s">
        <v>12321</v>
      </c>
      <c r="B5872" s="7" t="s">
        <v>12322</v>
      </c>
      <c r="C5872" s="7" t="s">
        <v>7249</v>
      </c>
      <c r="D5872" s="7" t="s">
        <v>7250</v>
      </c>
      <c r="E5872" s="7" t="s">
        <v>7251</v>
      </c>
      <c r="F5872" s="8">
        <v>21</v>
      </c>
      <c r="G5872" s="8">
        <v>14302.2</v>
      </c>
      <c r="H5872" s="8">
        <v>14302.2</v>
      </c>
      <c r="I5872" s="8">
        <v>2</v>
      </c>
      <c r="J5872" s="8">
        <v>28604.400000000001</v>
      </c>
      <c r="K5872" s="8">
        <v>14302.2</v>
      </c>
      <c r="L5872" s="8">
        <f t="shared" si="364"/>
        <v>2482.1999999999989</v>
      </c>
      <c r="M5872" s="8">
        <f t="shared" si="365"/>
        <v>11820.000000000002</v>
      </c>
      <c r="N5872" s="9"/>
      <c r="O5872" s="9"/>
      <c r="P5872" s="8">
        <v>21</v>
      </c>
      <c r="Q5872" s="8">
        <v>14302.2</v>
      </c>
      <c r="R5872" s="17">
        <f t="shared" si="366"/>
        <v>0</v>
      </c>
      <c r="S5872" s="18">
        <f t="shared" si="367"/>
        <v>28604.400000000001</v>
      </c>
    </row>
    <row r="5873" spans="1:19" x14ac:dyDescent="0.25">
      <c r="A5873" s="7" t="s">
        <v>12323</v>
      </c>
      <c r="B5873" s="7" t="s">
        <v>12324</v>
      </c>
      <c r="C5873" s="7" t="s">
        <v>14</v>
      </c>
      <c r="D5873" s="7" t="s">
        <v>15</v>
      </c>
      <c r="E5873" s="7" t="s">
        <v>2322</v>
      </c>
      <c r="F5873" s="8">
        <v>21</v>
      </c>
      <c r="G5873" s="8">
        <v>1.31</v>
      </c>
      <c r="H5873" s="8">
        <v>1.31</v>
      </c>
      <c r="I5873" s="8">
        <v>17000</v>
      </c>
      <c r="J5873" s="8">
        <v>22215.599999999995</v>
      </c>
      <c r="K5873" s="8">
        <v>1.3067999999999997</v>
      </c>
      <c r="L5873" s="8">
        <f t="shared" si="364"/>
        <v>0.22679999999999989</v>
      </c>
      <c r="M5873" s="8">
        <f t="shared" si="365"/>
        <v>1.0799999999999998</v>
      </c>
      <c r="N5873" s="9"/>
      <c r="O5873" s="9"/>
      <c r="P5873" s="8">
        <v>21</v>
      </c>
      <c r="Q5873" s="8">
        <v>1.3068</v>
      </c>
      <c r="R5873" s="17">
        <f t="shared" si="366"/>
        <v>0</v>
      </c>
      <c r="S5873" s="18">
        <f t="shared" si="367"/>
        <v>22215.599999999995</v>
      </c>
    </row>
    <row r="5874" spans="1:19" x14ac:dyDescent="0.25">
      <c r="A5874" s="7" t="s">
        <v>12325</v>
      </c>
      <c r="B5874" s="7" t="s">
        <v>12326</v>
      </c>
      <c r="C5874" s="7" t="s">
        <v>7539</v>
      </c>
      <c r="D5874" s="7" t="s">
        <v>7540</v>
      </c>
      <c r="E5874" s="7" t="s">
        <v>7798</v>
      </c>
      <c r="F5874" s="8">
        <v>21</v>
      </c>
      <c r="G5874" s="8">
        <v>3.93</v>
      </c>
      <c r="H5874" s="8">
        <v>3.93</v>
      </c>
      <c r="I5874" s="8">
        <v>4060</v>
      </c>
      <c r="J5874" s="8">
        <v>15965.95</v>
      </c>
      <c r="K5874" s="8">
        <v>3.9325000000000001</v>
      </c>
      <c r="L5874" s="8">
        <f t="shared" si="364"/>
        <v>0.68250000000000011</v>
      </c>
      <c r="M5874" s="8">
        <f t="shared" si="365"/>
        <v>3.25</v>
      </c>
      <c r="N5874" s="14">
        <v>21</v>
      </c>
      <c r="O5874" s="14">
        <v>3.9325000000000001</v>
      </c>
      <c r="P5874" s="8">
        <v>21</v>
      </c>
      <c r="Q5874" s="8">
        <v>3.9325000000000001</v>
      </c>
      <c r="R5874" s="17">
        <f t="shared" si="366"/>
        <v>15965.95</v>
      </c>
      <c r="S5874" s="18">
        <f t="shared" si="367"/>
        <v>15965.95</v>
      </c>
    </row>
    <row r="5875" spans="1:19" x14ac:dyDescent="0.25">
      <c r="A5875" s="7" t="s">
        <v>12327</v>
      </c>
      <c r="B5875" s="7" t="s">
        <v>12328</v>
      </c>
      <c r="C5875" s="7" t="s">
        <v>7539</v>
      </c>
      <c r="D5875" s="7" t="s">
        <v>7540</v>
      </c>
      <c r="E5875" s="7" t="s">
        <v>7798</v>
      </c>
      <c r="F5875" s="8">
        <v>21</v>
      </c>
      <c r="G5875" s="8">
        <v>2.25</v>
      </c>
      <c r="H5875" s="8">
        <v>2.25</v>
      </c>
      <c r="I5875" s="8">
        <v>9600</v>
      </c>
      <c r="J5875" s="8">
        <v>21598.5</v>
      </c>
      <c r="K5875" s="8">
        <v>2.2498437500000001</v>
      </c>
      <c r="L5875" s="8">
        <f t="shared" si="364"/>
        <v>0.39046874999999992</v>
      </c>
      <c r="M5875" s="8">
        <f t="shared" si="365"/>
        <v>1.8593750000000002</v>
      </c>
      <c r="N5875" s="9"/>
      <c r="O5875" s="9"/>
      <c r="P5875" s="8">
        <v>21</v>
      </c>
      <c r="Q5875" s="8">
        <v>2.2498437500000001</v>
      </c>
      <c r="R5875" s="17">
        <f t="shared" si="366"/>
        <v>0</v>
      </c>
      <c r="S5875" s="18">
        <f t="shared" si="367"/>
        <v>21598.5</v>
      </c>
    </row>
    <row r="5876" spans="1:19" x14ac:dyDescent="0.25">
      <c r="A5876" s="7" t="s">
        <v>12329</v>
      </c>
      <c r="B5876" s="7" t="s">
        <v>12330</v>
      </c>
      <c r="C5876" s="7" t="s">
        <v>7539</v>
      </c>
      <c r="D5876" s="7" t="s">
        <v>7540</v>
      </c>
      <c r="E5876" s="7" t="s">
        <v>7798</v>
      </c>
      <c r="F5876" s="8">
        <v>21</v>
      </c>
      <c r="G5876" s="8">
        <v>2.25</v>
      </c>
      <c r="H5876" s="8">
        <v>2.25</v>
      </c>
      <c r="I5876" s="8">
        <v>4800</v>
      </c>
      <c r="J5876" s="8">
        <v>10799.25</v>
      </c>
      <c r="K5876" s="8">
        <v>2.2498437500000001</v>
      </c>
      <c r="L5876" s="8">
        <f t="shared" si="364"/>
        <v>0.39046874999999992</v>
      </c>
      <c r="M5876" s="8">
        <f t="shared" si="365"/>
        <v>1.8593750000000002</v>
      </c>
      <c r="N5876" s="13"/>
      <c r="O5876" s="13"/>
      <c r="P5876" s="8">
        <v>21</v>
      </c>
      <c r="Q5876" s="8">
        <v>2.2498437500000001</v>
      </c>
      <c r="R5876" s="17">
        <f t="shared" si="366"/>
        <v>0</v>
      </c>
      <c r="S5876" s="18">
        <f t="shared" si="367"/>
        <v>10799.25</v>
      </c>
    </row>
    <row r="5877" spans="1:19" x14ac:dyDescent="0.25">
      <c r="A5877" s="7" t="s">
        <v>12331</v>
      </c>
      <c r="B5877" s="7" t="s">
        <v>12332</v>
      </c>
      <c r="C5877" s="7" t="s">
        <v>37</v>
      </c>
      <c r="D5877" s="7" t="s">
        <v>38</v>
      </c>
      <c r="E5877" s="7" t="s">
        <v>39</v>
      </c>
      <c r="F5877" s="8">
        <v>15</v>
      </c>
      <c r="G5877" s="8">
        <v>731.4</v>
      </c>
      <c r="H5877" s="8">
        <v>731.4</v>
      </c>
      <c r="I5877" s="8">
        <v>3</v>
      </c>
      <c r="J5877" s="8">
        <v>2194.1999999999998</v>
      </c>
      <c r="K5877" s="8">
        <v>731.4</v>
      </c>
      <c r="L5877" s="8">
        <f t="shared" si="364"/>
        <v>95.399999999999977</v>
      </c>
      <c r="M5877" s="8">
        <f t="shared" si="365"/>
        <v>636</v>
      </c>
      <c r="N5877" s="13"/>
      <c r="O5877" s="13"/>
      <c r="P5877" s="8">
        <v>15</v>
      </c>
      <c r="Q5877" s="8">
        <v>731.4</v>
      </c>
      <c r="R5877" s="17">
        <f t="shared" si="366"/>
        <v>0</v>
      </c>
      <c r="S5877" s="18">
        <f t="shared" si="367"/>
        <v>2194.1999999999998</v>
      </c>
    </row>
    <row r="5878" spans="1:19" x14ac:dyDescent="0.25">
      <c r="A5878" s="7" t="s">
        <v>12333</v>
      </c>
      <c r="B5878" s="7" t="s">
        <v>12334</v>
      </c>
      <c r="C5878" s="7" t="s">
        <v>37</v>
      </c>
      <c r="D5878" s="7" t="s">
        <v>38</v>
      </c>
      <c r="E5878" s="7" t="s">
        <v>39</v>
      </c>
      <c r="F5878" s="8">
        <v>15</v>
      </c>
      <c r="G5878" s="8">
        <v>265.31</v>
      </c>
      <c r="H5878" s="8">
        <v>265.31</v>
      </c>
      <c r="I5878" s="8">
        <v>1</v>
      </c>
      <c r="J5878" s="8">
        <v>265.31</v>
      </c>
      <c r="K5878" s="8">
        <v>265.31</v>
      </c>
      <c r="L5878" s="8">
        <f t="shared" si="364"/>
        <v>34.605652173913029</v>
      </c>
      <c r="M5878" s="8">
        <f t="shared" si="365"/>
        <v>230.70434782608697</v>
      </c>
      <c r="N5878" s="9"/>
      <c r="O5878" s="9"/>
      <c r="P5878" s="8">
        <v>15</v>
      </c>
      <c r="Q5878" s="8">
        <v>265.31</v>
      </c>
      <c r="R5878" s="17">
        <f t="shared" si="366"/>
        <v>0</v>
      </c>
      <c r="S5878" s="18">
        <f t="shared" si="367"/>
        <v>265.31</v>
      </c>
    </row>
    <row r="5879" spans="1:19" x14ac:dyDescent="0.25">
      <c r="A5879" s="7" t="s">
        <v>12335</v>
      </c>
      <c r="B5879" s="7" t="s">
        <v>12336</v>
      </c>
      <c r="C5879" s="7" t="s">
        <v>14</v>
      </c>
      <c r="D5879" s="7" t="s">
        <v>15</v>
      </c>
      <c r="E5879" s="7" t="s">
        <v>7763</v>
      </c>
      <c r="F5879" s="8">
        <v>21</v>
      </c>
      <c r="G5879" s="8">
        <v>18.68</v>
      </c>
      <c r="H5879" s="8">
        <v>18.68</v>
      </c>
      <c r="I5879" s="8">
        <v>3100</v>
      </c>
      <c r="J5879" s="8">
        <v>57915.44000000001</v>
      </c>
      <c r="K5879" s="8">
        <v>18.682400000000005</v>
      </c>
      <c r="L5879" s="8">
        <f t="shared" si="364"/>
        <v>3.2423999999999999</v>
      </c>
      <c r="M5879" s="8">
        <f t="shared" si="365"/>
        <v>15.440000000000005</v>
      </c>
      <c r="N5879" s="14">
        <v>12</v>
      </c>
      <c r="O5879" s="14">
        <v>17.2928</v>
      </c>
      <c r="P5879" s="8">
        <v>21</v>
      </c>
      <c r="Q5879" s="8">
        <v>18.682400000000001</v>
      </c>
      <c r="R5879" s="17">
        <f t="shared" si="366"/>
        <v>53607.68</v>
      </c>
      <c r="S5879" s="18">
        <f t="shared" si="367"/>
        <v>57915.44000000001</v>
      </c>
    </row>
    <row r="5880" spans="1:19" x14ac:dyDescent="0.25">
      <c r="A5880" s="7" t="s">
        <v>12337</v>
      </c>
      <c r="B5880" s="7" t="s">
        <v>12338</v>
      </c>
      <c r="C5880" s="7" t="s">
        <v>14</v>
      </c>
      <c r="D5880" s="7" t="s">
        <v>15</v>
      </c>
      <c r="E5880" s="7" t="s">
        <v>7763</v>
      </c>
      <c r="F5880" s="8">
        <v>21</v>
      </c>
      <c r="G5880" s="8">
        <v>18.68</v>
      </c>
      <c r="H5880" s="8">
        <v>18.68</v>
      </c>
      <c r="I5880" s="8">
        <v>100</v>
      </c>
      <c r="J5880" s="8">
        <v>1868.24</v>
      </c>
      <c r="K5880" s="8">
        <v>18.682400000000001</v>
      </c>
      <c r="L5880" s="8">
        <f t="shared" si="364"/>
        <v>3.2423999999999999</v>
      </c>
      <c r="M5880" s="8">
        <f t="shared" si="365"/>
        <v>15.440000000000001</v>
      </c>
      <c r="N5880" s="9"/>
      <c r="O5880" s="9"/>
      <c r="P5880" s="8">
        <v>21</v>
      </c>
      <c r="Q5880" s="8">
        <v>18.682400000000001</v>
      </c>
      <c r="R5880" s="17">
        <f t="shared" si="366"/>
        <v>0</v>
      </c>
      <c r="S5880" s="18">
        <f t="shared" si="367"/>
        <v>1868.24</v>
      </c>
    </row>
    <row r="5881" spans="1:19" x14ac:dyDescent="0.25">
      <c r="A5881" s="7" t="s">
        <v>12339</v>
      </c>
      <c r="B5881" s="7" t="s">
        <v>12340</v>
      </c>
      <c r="C5881" s="7" t="s">
        <v>7539</v>
      </c>
      <c r="D5881" s="7" t="s">
        <v>7540</v>
      </c>
      <c r="E5881" s="7" t="s">
        <v>7798</v>
      </c>
      <c r="F5881" s="8">
        <v>21</v>
      </c>
      <c r="G5881" s="8">
        <v>1.88</v>
      </c>
      <c r="H5881" s="8">
        <v>1.88</v>
      </c>
      <c r="I5881" s="8">
        <v>17280</v>
      </c>
      <c r="J5881" s="8">
        <v>32453.41</v>
      </c>
      <c r="K5881" s="8">
        <v>1.8780908564814816</v>
      </c>
      <c r="L5881" s="8">
        <f t="shared" si="364"/>
        <v>0.32594965277777765</v>
      </c>
      <c r="M5881" s="8">
        <f t="shared" si="365"/>
        <v>1.5521412037037039</v>
      </c>
      <c r="N5881" s="9"/>
      <c r="O5881" s="9"/>
      <c r="P5881" s="8">
        <v>21</v>
      </c>
      <c r="Q5881" s="8">
        <v>1.8780908564814816</v>
      </c>
      <c r="R5881" s="17">
        <f t="shared" si="366"/>
        <v>0</v>
      </c>
      <c r="S5881" s="18">
        <f t="shared" si="367"/>
        <v>32453.41</v>
      </c>
    </row>
    <row r="5882" spans="1:19" x14ac:dyDescent="0.25">
      <c r="A5882" s="7" t="s">
        <v>12341</v>
      </c>
      <c r="B5882" s="7" t="s">
        <v>12342</v>
      </c>
      <c r="C5882" s="7" t="s">
        <v>14</v>
      </c>
      <c r="D5882" s="7" t="s">
        <v>15</v>
      </c>
      <c r="E5882" s="7" t="s">
        <v>2322</v>
      </c>
      <c r="F5882" s="8">
        <v>21</v>
      </c>
      <c r="G5882" s="8">
        <v>266.64999999999998</v>
      </c>
      <c r="H5882" s="8">
        <v>266.64999999999998</v>
      </c>
      <c r="I5882" s="8">
        <v>30</v>
      </c>
      <c r="J5882" s="8">
        <v>7999.52</v>
      </c>
      <c r="K5882" s="8">
        <v>266.65066666666667</v>
      </c>
      <c r="L5882" s="8">
        <f t="shared" si="364"/>
        <v>46.278214876033047</v>
      </c>
      <c r="M5882" s="8">
        <f t="shared" si="365"/>
        <v>220.37245179063362</v>
      </c>
      <c r="N5882" s="9"/>
      <c r="O5882" s="9"/>
      <c r="P5882" s="8">
        <v>21</v>
      </c>
      <c r="Q5882" s="8">
        <v>266.65066666666667</v>
      </c>
      <c r="R5882" s="17">
        <f t="shared" si="366"/>
        <v>0</v>
      </c>
      <c r="S5882" s="18">
        <f t="shared" si="367"/>
        <v>7999.52</v>
      </c>
    </row>
    <row r="5883" spans="1:19" x14ac:dyDescent="0.25">
      <c r="A5883" s="7" t="s">
        <v>12349</v>
      </c>
      <c r="B5883" s="7" t="s">
        <v>12350</v>
      </c>
      <c r="C5883" s="7" t="s">
        <v>37</v>
      </c>
      <c r="D5883" s="7" t="s">
        <v>38</v>
      </c>
      <c r="E5883" s="7" t="s">
        <v>39</v>
      </c>
      <c r="F5883" s="8">
        <v>15</v>
      </c>
      <c r="G5883" s="8">
        <v>1764.1</v>
      </c>
      <c r="H5883" s="8">
        <v>1764.1</v>
      </c>
      <c r="I5883" s="8">
        <v>8</v>
      </c>
      <c r="J5883" s="8">
        <v>14112.8</v>
      </c>
      <c r="K5883" s="8">
        <v>1764.1</v>
      </c>
      <c r="L5883" s="8">
        <f t="shared" si="364"/>
        <v>230.09999999999991</v>
      </c>
      <c r="M5883" s="8">
        <f t="shared" si="365"/>
        <v>1534</v>
      </c>
      <c r="N5883" s="9"/>
      <c r="O5883" s="9"/>
      <c r="P5883" s="8">
        <v>15</v>
      </c>
      <c r="Q5883" s="8">
        <v>1764.1</v>
      </c>
      <c r="R5883" s="17">
        <f t="shared" si="366"/>
        <v>0</v>
      </c>
      <c r="S5883" s="18">
        <f t="shared" si="367"/>
        <v>14112.8</v>
      </c>
    </row>
    <row r="5884" spans="1:19" x14ac:dyDescent="0.25">
      <c r="A5884" s="7" t="s">
        <v>12351</v>
      </c>
      <c r="B5884" s="7" t="s">
        <v>12352</v>
      </c>
      <c r="C5884" s="7" t="s">
        <v>37</v>
      </c>
      <c r="D5884" s="7" t="s">
        <v>38</v>
      </c>
      <c r="E5884" s="7" t="s">
        <v>39</v>
      </c>
      <c r="F5884" s="8">
        <v>15</v>
      </c>
      <c r="G5884" s="8">
        <v>1764.1</v>
      </c>
      <c r="H5884" s="8">
        <v>1764.1</v>
      </c>
      <c r="I5884" s="8">
        <v>4</v>
      </c>
      <c r="J5884" s="8">
        <v>7056.4</v>
      </c>
      <c r="K5884" s="8">
        <v>1764.1</v>
      </c>
      <c r="L5884" s="8">
        <f t="shared" si="364"/>
        <v>230.09999999999991</v>
      </c>
      <c r="M5884" s="8">
        <f t="shared" si="365"/>
        <v>1534</v>
      </c>
      <c r="N5884" s="9"/>
      <c r="O5884" s="9"/>
      <c r="P5884" s="8">
        <v>15</v>
      </c>
      <c r="Q5884" s="8">
        <v>1764.1</v>
      </c>
      <c r="R5884" s="17">
        <f t="shared" si="366"/>
        <v>0</v>
      </c>
      <c r="S5884" s="18">
        <f t="shared" si="367"/>
        <v>7056.4</v>
      </c>
    </row>
    <row r="5885" spans="1:19" x14ac:dyDescent="0.25">
      <c r="A5885" s="7" t="s">
        <v>12353</v>
      </c>
      <c r="B5885" s="7" t="s">
        <v>12354</v>
      </c>
      <c r="C5885" s="7" t="s">
        <v>37</v>
      </c>
      <c r="D5885" s="7" t="s">
        <v>38</v>
      </c>
      <c r="E5885" s="7" t="s">
        <v>39</v>
      </c>
      <c r="F5885" s="8">
        <v>15</v>
      </c>
      <c r="G5885" s="8">
        <v>621</v>
      </c>
      <c r="H5885" s="8">
        <v>621</v>
      </c>
      <c r="I5885" s="8">
        <v>1</v>
      </c>
      <c r="J5885" s="8">
        <v>621</v>
      </c>
      <c r="K5885" s="8">
        <v>621</v>
      </c>
      <c r="L5885" s="8">
        <f t="shared" si="364"/>
        <v>81</v>
      </c>
      <c r="M5885" s="8">
        <f t="shared" si="365"/>
        <v>540</v>
      </c>
      <c r="N5885" s="13"/>
      <c r="O5885" s="13"/>
      <c r="P5885" s="8">
        <v>15</v>
      </c>
      <c r="Q5885" s="8">
        <v>621</v>
      </c>
      <c r="R5885" s="17">
        <f t="shared" si="366"/>
        <v>0</v>
      </c>
      <c r="S5885" s="18">
        <f t="shared" si="367"/>
        <v>621</v>
      </c>
    </row>
    <row r="5886" spans="1:19" x14ac:dyDescent="0.25">
      <c r="A5886" s="7" t="s">
        <v>12355</v>
      </c>
      <c r="B5886" s="7" t="s">
        <v>12356</v>
      </c>
      <c r="C5886" s="7" t="s">
        <v>7400</v>
      </c>
      <c r="D5886" s="7" t="s">
        <v>7401</v>
      </c>
      <c r="E5886" s="7" t="s">
        <v>7402</v>
      </c>
      <c r="F5886" s="8">
        <v>15</v>
      </c>
      <c r="G5886" s="8">
        <v>144</v>
      </c>
      <c r="H5886" s="8">
        <v>144</v>
      </c>
      <c r="I5886" s="8">
        <v>10</v>
      </c>
      <c r="J5886" s="8">
        <v>1440</v>
      </c>
      <c r="K5886" s="8">
        <v>144</v>
      </c>
      <c r="L5886" s="8">
        <f t="shared" si="364"/>
        <v>18.782608695652158</v>
      </c>
      <c r="M5886" s="8">
        <f t="shared" si="365"/>
        <v>125.21739130434784</v>
      </c>
      <c r="N5886" s="9"/>
      <c r="O5886" s="9"/>
      <c r="P5886" s="8">
        <v>15</v>
      </c>
      <c r="Q5886" s="8">
        <v>144</v>
      </c>
      <c r="R5886" s="17">
        <f t="shared" si="366"/>
        <v>0</v>
      </c>
      <c r="S5886" s="18">
        <f t="shared" si="367"/>
        <v>1440</v>
      </c>
    </row>
    <row r="5887" spans="1:19" x14ac:dyDescent="0.25">
      <c r="A5887" s="7" t="s">
        <v>12359</v>
      </c>
      <c r="B5887" s="7" t="s">
        <v>12360</v>
      </c>
      <c r="C5887" s="7" t="s">
        <v>7539</v>
      </c>
      <c r="D5887" s="7" t="s">
        <v>7540</v>
      </c>
      <c r="E5887" s="7" t="s">
        <v>7798</v>
      </c>
      <c r="F5887" s="8">
        <v>21</v>
      </c>
      <c r="G5887" s="8">
        <v>1.05</v>
      </c>
      <c r="H5887" s="8">
        <v>1.05</v>
      </c>
      <c r="I5887" s="8">
        <v>6000</v>
      </c>
      <c r="J5887" s="8">
        <v>6296.96</v>
      </c>
      <c r="K5887" s="8">
        <v>1.0494933333333334</v>
      </c>
      <c r="L5887" s="8">
        <f t="shared" si="364"/>
        <v>0.18214347107438011</v>
      </c>
      <c r="M5887" s="8">
        <f t="shared" si="365"/>
        <v>0.86734986225895327</v>
      </c>
      <c r="N5887" s="13"/>
      <c r="O5887" s="13"/>
      <c r="P5887" s="8">
        <v>21</v>
      </c>
      <c r="Q5887" s="8">
        <v>1.0494933333333334</v>
      </c>
      <c r="R5887" s="17">
        <f t="shared" si="366"/>
        <v>0</v>
      </c>
      <c r="S5887" s="18">
        <f t="shared" si="367"/>
        <v>6296.96</v>
      </c>
    </row>
    <row r="5888" spans="1:19" x14ac:dyDescent="0.25">
      <c r="A5888" s="7" t="s">
        <v>12363</v>
      </c>
      <c r="B5888" s="7" t="s">
        <v>12364</v>
      </c>
      <c r="C5888" s="7" t="s">
        <v>7400</v>
      </c>
      <c r="D5888" s="7" t="s">
        <v>7401</v>
      </c>
      <c r="E5888" s="7" t="s">
        <v>7402</v>
      </c>
      <c r="F5888" s="8">
        <v>21</v>
      </c>
      <c r="G5888" s="8">
        <v>855.17</v>
      </c>
      <c r="H5888" s="8">
        <v>855.17</v>
      </c>
      <c r="I5888" s="8">
        <v>1</v>
      </c>
      <c r="J5888" s="8">
        <v>855.17</v>
      </c>
      <c r="K5888" s="8">
        <v>855.17</v>
      </c>
      <c r="L5888" s="8">
        <f t="shared" si="364"/>
        <v>148.41793388429744</v>
      </c>
      <c r="M5888" s="8">
        <f t="shared" si="365"/>
        <v>706.75206611570252</v>
      </c>
      <c r="N5888" s="9"/>
      <c r="O5888" s="9"/>
      <c r="P5888" s="8">
        <v>21</v>
      </c>
      <c r="Q5888" s="8">
        <v>855.17</v>
      </c>
      <c r="R5888" s="17">
        <f t="shared" si="366"/>
        <v>0</v>
      </c>
      <c r="S5888" s="18">
        <f t="shared" si="367"/>
        <v>855.17</v>
      </c>
    </row>
    <row r="5889" spans="1:19" x14ac:dyDescent="0.25">
      <c r="A5889" s="7" t="s">
        <v>12365</v>
      </c>
      <c r="B5889" s="7" t="s">
        <v>12366</v>
      </c>
      <c r="C5889" s="7" t="s">
        <v>7400</v>
      </c>
      <c r="D5889" s="7" t="s">
        <v>7401</v>
      </c>
      <c r="E5889" s="7" t="s">
        <v>7402</v>
      </c>
      <c r="F5889" s="8">
        <v>21</v>
      </c>
      <c r="G5889" s="8">
        <v>561.41999999999996</v>
      </c>
      <c r="H5889" s="8">
        <v>561.41999999999996</v>
      </c>
      <c r="I5889" s="8">
        <v>1</v>
      </c>
      <c r="J5889" s="8">
        <v>561.41999999999996</v>
      </c>
      <c r="K5889" s="8">
        <v>561.41999999999996</v>
      </c>
      <c r="L5889" s="8">
        <f t="shared" si="364"/>
        <v>97.436528925619825</v>
      </c>
      <c r="M5889" s="8">
        <f t="shared" si="365"/>
        <v>463.98347107438013</v>
      </c>
      <c r="N5889" s="13"/>
      <c r="O5889" s="13"/>
      <c r="P5889" s="8">
        <v>21</v>
      </c>
      <c r="Q5889" s="8">
        <v>561.41999999999996</v>
      </c>
      <c r="R5889" s="17">
        <f t="shared" si="366"/>
        <v>0</v>
      </c>
      <c r="S5889" s="18">
        <f t="shared" si="367"/>
        <v>561.41999999999996</v>
      </c>
    </row>
    <row r="5890" spans="1:19" x14ac:dyDescent="0.25">
      <c r="A5890" s="7" t="s">
        <v>12367</v>
      </c>
      <c r="B5890" s="7" t="s">
        <v>12368</v>
      </c>
      <c r="C5890" s="7" t="s">
        <v>76</v>
      </c>
      <c r="D5890" s="7" t="s">
        <v>77</v>
      </c>
      <c r="E5890" s="7" t="s">
        <v>10658</v>
      </c>
      <c r="F5890" s="8">
        <v>15</v>
      </c>
      <c r="G5890" s="8">
        <v>5750</v>
      </c>
      <c r="H5890" s="8">
        <v>5750</v>
      </c>
      <c r="I5890" s="8">
        <v>1</v>
      </c>
      <c r="J5890" s="8">
        <v>5750</v>
      </c>
      <c r="K5890" s="8">
        <v>5750</v>
      </c>
      <c r="L5890" s="8">
        <f t="shared" ref="L5890:L5953" si="368">K5890-M5890</f>
        <v>750</v>
      </c>
      <c r="M5890" s="8">
        <f t="shared" ref="M5890:M5953" si="369">K5890/((100+F5890)/100)</f>
        <v>5000</v>
      </c>
      <c r="N5890" s="13"/>
      <c r="O5890" s="13"/>
      <c r="P5890" s="8">
        <v>15</v>
      </c>
      <c r="Q5890" s="8">
        <v>5750</v>
      </c>
      <c r="R5890" s="17">
        <f t="shared" ref="R5890:R5953" si="370">I5890*O5890</f>
        <v>0</v>
      </c>
      <c r="S5890" s="18">
        <f t="shared" si="367"/>
        <v>5750</v>
      </c>
    </row>
    <row r="5891" spans="1:19" x14ac:dyDescent="0.25">
      <c r="A5891" s="7" t="s">
        <v>12369</v>
      </c>
      <c r="B5891" s="7" t="s">
        <v>12370</v>
      </c>
      <c r="C5891" s="7" t="s">
        <v>7205</v>
      </c>
      <c r="D5891" s="7" t="s">
        <v>7206</v>
      </c>
      <c r="E5891" s="7" t="s">
        <v>7440</v>
      </c>
      <c r="F5891" s="8">
        <v>15</v>
      </c>
      <c r="G5891" s="8">
        <v>150.47</v>
      </c>
      <c r="H5891" s="8">
        <v>150.47</v>
      </c>
      <c r="I5891" s="8">
        <v>10</v>
      </c>
      <c r="J5891" s="8">
        <v>1504.66</v>
      </c>
      <c r="K5891" s="8">
        <v>150.46600000000001</v>
      </c>
      <c r="L5891" s="8">
        <f t="shared" si="368"/>
        <v>19.626000000000005</v>
      </c>
      <c r="M5891" s="8">
        <f t="shared" si="369"/>
        <v>130.84</v>
      </c>
      <c r="N5891" s="9"/>
      <c r="O5891" s="9"/>
      <c r="P5891" s="8">
        <v>15</v>
      </c>
      <c r="Q5891" s="8">
        <v>150.46600000000001</v>
      </c>
      <c r="R5891" s="17">
        <f t="shared" si="370"/>
        <v>0</v>
      </c>
      <c r="S5891" s="18">
        <f t="shared" ref="S5891:S5954" si="371">J5891</f>
        <v>1504.66</v>
      </c>
    </row>
    <row r="5892" spans="1:19" x14ac:dyDescent="0.25">
      <c r="A5892" s="7" t="s">
        <v>12371</v>
      </c>
      <c r="B5892" s="7" t="s">
        <v>12372</v>
      </c>
      <c r="C5892" s="7" t="s">
        <v>7205</v>
      </c>
      <c r="D5892" s="7" t="s">
        <v>7206</v>
      </c>
      <c r="E5892" s="7" t="s">
        <v>7440</v>
      </c>
      <c r="F5892" s="8">
        <v>15</v>
      </c>
      <c r="G5892" s="8">
        <v>174.3</v>
      </c>
      <c r="H5892" s="8">
        <v>174.3</v>
      </c>
      <c r="I5892" s="8">
        <v>10</v>
      </c>
      <c r="J5892" s="8">
        <v>1742.97</v>
      </c>
      <c r="K5892" s="8">
        <v>174.297</v>
      </c>
      <c r="L5892" s="8">
        <f t="shared" si="368"/>
        <v>22.73439130434781</v>
      </c>
      <c r="M5892" s="8">
        <f t="shared" si="369"/>
        <v>151.56260869565219</v>
      </c>
      <c r="N5892" s="9"/>
      <c r="O5892" s="9"/>
      <c r="P5892" s="8">
        <v>15</v>
      </c>
      <c r="Q5892" s="8">
        <v>174.297</v>
      </c>
      <c r="R5892" s="17">
        <f t="shared" si="370"/>
        <v>0</v>
      </c>
      <c r="S5892" s="18">
        <f t="shared" si="371"/>
        <v>1742.97</v>
      </c>
    </row>
    <row r="5893" spans="1:19" x14ac:dyDescent="0.25">
      <c r="A5893" s="7" t="s">
        <v>12373</v>
      </c>
      <c r="B5893" s="7" t="s">
        <v>12374</v>
      </c>
      <c r="C5893" s="7" t="s">
        <v>37</v>
      </c>
      <c r="D5893" s="7" t="s">
        <v>38</v>
      </c>
      <c r="E5893" s="7" t="s">
        <v>39</v>
      </c>
      <c r="F5893" s="8">
        <v>15</v>
      </c>
      <c r="G5893" s="8">
        <v>6640.1</v>
      </c>
      <c r="H5893" s="8">
        <v>6640.1</v>
      </c>
      <c r="I5893" s="8">
        <v>2</v>
      </c>
      <c r="J5893" s="8">
        <v>13280.2</v>
      </c>
      <c r="K5893" s="8">
        <v>6640.1</v>
      </c>
      <c r="L5893" s="8">
        <f t="shared" si="368"/>
        <v>866.09999999999945</v>
      </c>
      <c r="M5893" s="8">
        <f t="shared" si="369"/>
        <v>5774.0000000000009</v>
      </c>
      <c r="N5893" s="14">
        <v>12</v>
      </c>
      <c r="O5893" s="14">
        <v>6466.88</v>
      </c>
      <c r="P5893" s="8">
        <v>15</v>
      </c>
      <c r="Q5893" s="8">
        <v>6640.1</v>
      </c>
      <c r="R5893" s="17">
        <f t="shared" si="370"/>
        <v>12933.76</v>
      </c>
      <c r="S5893" s="18">
        <f t="shared" si="371"/>
        <v>13280.2</v>
      </c>
    </row>
    <row r="5894" spans="1:19" x14ac:dyDescent="0.25">
      <c r="A5894" s="7" t="s">
        <v>12375</v>
      </c>
      <c r="B5894" s="7" t="s">
        <v>12376</v>
      </c>
      <c r="C5894" s="7" t="s">
        <v>37</v>
      </c>
      <c r="D5894" s="7" t="s">
        <v>38</v>
      </c>
      <c r="E5894" s="7" t="s">
        <v>39</v>
      </c>
      <c r="F5894" s="8">
        <v>15</v>
      </c>
      <c r="G5894" s="8">
        <v>9139.6299999999992</v>
      </c>
      <c r="H5894" s="8">
        <v>9504.75</v>
      </c>
      <c r="I5894" s="8">
        <v>2</v>
      </c>
      <c r="J5894" s="8">
        <v>18279.259999999998</v>
      </c>
      <c r="K5894" s="8">
        <v>9139.6299999999992</v>
      </c>
      <c r="L5894" s="8">
        <f t="shared" si="368"/>
        <v>1192.1256521739124</v>
      </c>
      <c r="M5894" s="8">
        <f t="shared" si="369"/>
        <v>7947.5043478260868</v>
      </c>
      <c r="N5894" s="9"/>
      <c r="O5894" s="9"/>
      <c r="P5894" s="8">
        <v>15</v>
      </c>
      <c r="Q5894" s="8">
        <v>9139.6299999999992</v>
      </c>
      <c r="R5894" s="17">
        <f t="shared" si="370"/>
        <v>0</v>
      </c>
      <c r="S5894" s="18">
        <f t="shared" si="371"/>
        <v>18279.259999999998</v>
      </c>
    </row>
    <row r="5895" spans="1:19" x14ac:dyDescent="0.25">
      <c r="A5895" s="7" t="s">
        <v>12377</v>
      </c>
      <c r="B5895" s="7" t="s">
        <v>12378</v>
      </c>
      <c r="C5895" s="7" t="s">
        <v>37</v>
      </c>
      <c r="D5895" s="7" t="s">
        <v>38</v>
      </c>
      <c r="E5895" s="7" t="s">
        <v>39</v>
      </c>
      <c r="F5895" s="8">
        <v>15</v>
      </c>
      <c r="G5895" s="8">
        <v>1976.85</v>
      </c>
      <c r="H5895" s="8">
        <v>2908.35</v>
      </c>
      <c r="I5895" s="8">
        <v>2</v>
      </c>
      <c r="J5895" s="8">
        <v>3953.7</v>
      </c>
      <c r="K5895" s="8">
        <v>1976.85</v>
      </c>
      <c r="L5895" s="8">
        <f t="shared" si="368"/>
        <v>257.84999999999991</v>
      </c>
      <c r="M5895" s="8">
        <f t="shared" si="369"/>
        <v>1719</v>
      </c>
      <c r="N5895" s="13"/>
      <c r="O5895" s="13"/>
      <c r="P5895" s="8">
        <v>15</v>
      </c>
      <c r="Q5895" s="8">
        <v>1976.85</v>
      </c>
      <c r="R5895" s="17">
        <f t="shared" si="370"/>
        <v>0</v>
      </c>
      <c r="S5895" s="18">
        <f t="shared" si="371"/>
        <v>3953.7</v>
      </c>
    </row>
    <row r="5896" spans="1:19" x14ac:dyDescent="0.25">
      <c r="A5896" s="7" t="s">
        <v>12379</v>
      </c>
      <c r="B5896" s="7" t="s">
        <v>12380</v>
      </c>
      <c r="C5896" s="7" t="s">
        <v>37</v>
      </c>
      <c r="D5896" s="7" t="s">
        <v>38</v>
      </c>
      <c r="E5896" s="7" t="s">
        <v>39</v>
      </c>
      <c r="F5896" s="8">
        <v>15</v>
      </c>
      <c r="G5896" s="8">
        <v>1976.85</v>
      </c>
      <c r="H5896" s="8">
        <v>2908.35</v>
      </c>
      <c r="I5896" s="8">
        <v>4</v>
      </c>
      <c r="J5896" s="8">
        <v>7907.4</v>
      </c>
      <c r="K5896" s="8">
        <v>1976.85</v>
      </c>
      <c r="L5896" s="8">
        <f t="shared" si="368"/>
        <v>257.84999999999991</v>
      </c>
      <c r="M5896" s="8">
        <f t="shared" si="369"/>
        <v>1719</v>
      </c>
      <c r="N5896" s="8">
        <v>12</v>
      </c>
      <c r="O5896" s="8">
        <v>1925.28</v>
      </c>
      <c r="P5896" s="8">
        <v>15</v>
      </c>
      <c r="Q5896" s="8">
        <v>1976.85</v>
      </c>
      <c r="R5896" s="17">
        <f t="shared" si="370"/>
        <v>7701.12</v>
      </c>
      <c r="S5896" s="18">
        <f t="shared" si="371"/>
        <v>7907.4</v>
      </c>
    </row>
    <row r="5897" spans="1:19" x14ac:dyDescent="0.25">
      <c r="A5897" s="7" t="s">
        <v>12381</v>
      </c>
      <c r="B5897" s="7" t="s">
        <v>12382</v>
      </c>
      <c r="C5897" s="7" t="s">
        <v>37</v>
      </c>
      <c r="D5897" s="7" t="s">
        <v>38</v>
      </c>
      <c r="E5897" s="7" t="s">
        <v>39</v>
      </c>
      <c r="F5897" s="8">
        <v>15</v>
      </c>
      <c r="G5897" s="8">
        <v>979.8</v>
      </c>
      <c r="H5897" s="8">
        <v>979.8</v>
      </c>
      <c r="I5897" s="8">
        <v>13</v>
      </c>
      <c r="J5897" s="8">
        <v>12737.399999999998</v>
      </c>
      <c r="K5897" s="8">
        <v>979.79999999999984</v>
      </c>
      <c r="L5897" s="8">
        <f t="shared" si="368"/>
        <v>127.79999999999995</v>
      </c>
      <c r="M5897" s="8">
        <f t="shared" si="369"/>
        <v>851.99999999999989</v>
      </c>
      <c r="N5897" s="8">
        <v>12</v>
      </c>
      <c r="O5897" s="8">
        <v>954.24</v>
      </c>
      <c r="P5897" s="8">
        <v>15</v>
      </c>
      <c r="Q5897" s="8">
        <v>979.8</v>
      </c>
      <c r="R5897" s="17">
        <f t="shared" si="370"/>
        <v>12405.12</v>
      </c>
      <c r="S5897" s="18">
        <f t="shared" si="371"/>
        <v>12737.399999999998</v>
      </c>
    </row>
    <row r="5898" spans="1:19" x14ac:dyDescent="0.25">
      <c r="A5898" s="7" t="s">
        <v>12383</v>
      </c>
      <c r="B5898" s="7" t="s">
        <v>12384</v>
      </c>
      <c r="C5898" s="7" t="s">
        <v>37</v>
      </c>
      <c r="D5898" s="7" t="s">
        <v>38</v>
      </c>
      <c r="E5898" s="7" t="s">
        <v>39</v>
      </c>
      <c r="F5898" s="8">
        <v>15</v>
      </c>
      <c r="G5898" s="8">
        <v>727.95</v>
      </c>
      <c r="H5898" s="8">
        <v>1069.5</v>
      </c>
      <c r="I5898" s="8">
        <v>3</v>
      </c>
      <c r="J5898" s="8">
        <v>2183.8500000000004</v>
      </c>
      <c r="K5898" s="8">
        <v>727.95000000000016</v>
      </c>
      <c r="L5898" s="8">
        <f t="shared" si="368"/>
        <v>94.949999999999932</v>
      </c>
      <c r="M5898" s="8">
        <f t="shared" si="369"/>
        <v>633.00000000000023</v>
      </c>
      <c r="N5898" s="13"/>
      <c r="O5898" s="13"/>
      <c r="P5898" s="8">
        <v>15</v>
      </c>
      <c r="Q5898" s="8">
        <v>727.95</v>
      </c>
      <c r="R5898" s="17">
        <f t="shared" si="370"/>
        <v>0</v>
      </c>
      <c r="S5898" s="18">
        <f t="shared" si="371"/>
        <v>2183.8500000000004</v>
      </c>
    </row>
    <row r="5899" spans="1:19" x14ac:dyDescent="0.25">
      <c r="A5899" s="7" t="s">
        <v>12385</v>
      </c>
      <c r="B5899" s="7" t="s">
        <v>12386</v>
      </c>
      <c r="C5899" s="7" t="s">
        <v>37</v>
      </c>
      <c r="D5899" s="7" t="s">
        <v>38</v>
      </c>
      <c r="E5899" s="7" t="s">
        <v>39</v>
      </c>
      <c r="F5899" s="8">
        <v>15</v>
      </c>
      <c r="G5899" s="8">
        <v>979.8</v>
      </c>
      <c r="H5899" s="8">
        <v>1440.95</v>
      </c>
      <c r="I5899" s="8">
        <v>4</v>
      </c>
      <c r="J5899" s="8">
        <v>3919.2000000000003</v>
      </c>
      <c r="K5899" s="8">
        <v>979.80000000000007</v>
      </c>
      <c r="L5899" s="8">
        <f t="shared" si="368"/>
        <v>127.79999999999995</v>
      </c>
      <c r="M5899" s="8">
        <f t="shared" si="369"/>
        <v>852.00000000000011</v>
      </c>
      <c r="N5899" s="8">
        <v>12</v>
      </c>
      <c r="O5899" s="8">
        <v>954.24</v>
      </c>
      <c r="P5899" s="8">
        <v>15</v>
      </c>
      <c r="Q5899" s="8">
        <v>979.8</v>
      </c>
      <c r="R5899" s="17">
        <f t="shared" si="370"/>
        <v>3816.96</v>
      </c>
      <c r="S5899" s="18">
        <f t="shared" si="371"/>
        <v>3919.2000000000003</v>
      </c>
    </row>
    <row r="5900" spans="1:19" x14ac:dyDescent="0.25">
      <c r="A5900" s="7" t="s">
        <v>12387</v>
      </c>
      <c r="B5900" s="7" t="s">
        <v>12388</v>
      </c>
      <c r="C5900" s="7" t="s">
        <v>37</v>
      </c>
      <c r="D5900" s="7" t="s">
        <v>38</v>
      </c>
      <c r="E5900" s="7" t="s">
        <v>39</v>
      </c>
      <c r="F5900" s="8">
        <v>15</v>
      </c>
      <c r="G5900" s="8">
        <v>9139.6299999999992</v>
      </c>
      <c r="H5900" s="8">
        <v>9139.6299999999992</v>
      </c>
      <c r="I5900" s="8">
        <v>2</v>
      </c>
      <c r="J5900" s="8">
        <v>18279.259999999998</v>
      </c>
      <c r="K5900" s="8">
        <v>9139.6299999999992</v>
      </c>
      <c r="L5900" s="8">
        <f t="shared" si="368"/>
        <v>1192.1256521739124</v>
      </c>
      <c r="M5900" s="8">
        <f t="shared" si="369"/>
        <v>7947.5043478260868</v>
      </c>
      <c r="N5900" s="13"/>
      <c r="O5900" s="13"/>
      <c r="P5900" s="8">
        <v>15</v>
      </c>
      <c r="Q5900" s="8">
        <v>9139.6299999999992</v>
      </c>
      <c r="R5900" s="17">
        <f t="shared" si="370"/>
        <v>0</v>
      </c>
      <c r="S5900" s="18">
        <f t="shared" si="371"/>
        <v>18279.259999999998</v>
      </c>
    </row>
    <row r="5901" spans="1:19" x14ac:dyDescent="0.25">
      <c r="A5901" s="7" t="s">
        <v>12389</v>
      </c>
      <c r="B5901" s="7" t="s">
        <v>12390</v>
      </c>
      <c r="C5901" s="7" t="s">
        <v>37</v>
      </c>
      <c r="D5901" s="7" t="s">
        <v>38</v>
      </c>
      <c r="E5901" s="7" t="s">
        <v>39</v>
      </c>
      <c r="F5901" s="8">
        <v>15</v>
      </c>
      <c r="G5901" s="8">
        <v>727.95</v>
      </c>
      <c r="H5901" s="8">
        <v>727.95</v>
      </c>
      <c r="I5901" s="8">
        <v>2</v>
      </c>
      <c r="J5901" s="8">
        <v>1455.9</v>
      </c>
      <c r="K5901" s="8">
        <v>727.95</v>
      </c>
      <c r="L5901" s="8">
        <f t="shared" si="368"/>
        <v>94.949999999999932</v>
      </c>
      <c r="M5901" s="8">
        <f t="shared" si="369"/>
        <v>633.00000000000011</v>
      </c>
      <c r="N5901" s="13"/>
      <c r="O5901" s="13"/>
      <c r="P5901" s="8">
        <v>15</v>
      </c>
      <c r="Q5901" s="8">
        <v>727.95</v>
      </c>
      <c r="R5901" s="17">
        <f t="shared" si="370"/>
        <v>0</v>
      </c>
      <c r="S5901" s="18">
        <f t="shared" si="371"/>
        <v>1455.9</v>
      </c>
    </row>
    <row r="5902" spans="1:19" x14ac:dyDescent="0.25">
      <c r="A5902" s="7" t="s">
        <v>12391</v>
      </c>
      <c r="B5902" s="7" t="s">
        <v>12392</v>
      </c>
      <c r="C5902" s="7" t="s">
        <v>32</v>
      </c>
      <c r="D5902" s="7" t="s">
        <v>33</v>
      </c>
      <c r="E5902" s="7" t="s">
        <v>34</v>
      </c>
      <c r="F5902" s="8">
        <v>15</v>
      </c>
      <c r="G5902" s="8">
        <v>15369.89</v>
      </c>
      <c r="H5902" s="8">
        <v>15369.89</v>
      </c>
      <c r="I5902" s="8">
        <v>1</v>
      </c>
      <c r="J5902" s="8">
        <v>15369.89</v>
      </c>
      <c r="K5902" s="8">
        <v>15369.89</v>
      </c>
      <c r="L5902" s="8">
        <f t="shared" si="368"/>
        <v>2004.768260869565</v>
      </c>
      <c r="M5902" s="8">
        <f t="shared" si="369"/>
        <v>13365.121739130434</v>
      </c>
      <c r="N5902" s="14">
        <v>12</v>
      </c>
      <c r="O5902" s="14">
        <v>14968.93</v>
      </c>
      <c r="P5902" s="8">
        <v>15</v>
      </c>
      <c r="Q5902" s="8">
        <v>15369.89</v>
      </c>
      <c r="R5902" s="17">
        <f t="shared" si="370"/>
        <v>14968.93</v>
      </c>
      <c r="S5902" s="18">
        <f t="shared" si="371"/>
        <v>15369.89</v>
      </c>
    </row>
    <row r="5903" spans="1:19" x14ac:dyDescent="0.25">
      <c r="A5903" s="7" t="s">
        <v>12393</v>
      </c>
      <c r="B5903" s="7" t="s">
        <v>12394</v>
      </c>
      <c r="C5903" s="7" t="s">
        <v>37</v>
      </c>
      <c r="D5903" s="7" t="s">
        <v>38</v>
      </c>
      <c r="E5903" s="7" t="s">
        <v>39</v>
      </c>
      <c r="F5903" s="8">
        <v>15</v>
      </c>
      <c r="G5903" s="8">
        <v>5989.2</v>
      </c>
      <c r="H5903" s="8">
        <v>5989.2</v>
      </c>
      <c r="I5903" s="8">
        <v>1</v>
      </c>
      <c r="J5903" s="8">
        <v>5989.2</v>
      </c>
      <c r="K5903" s="8">
        <v>5989.2</v>
      </c>
      <c r="L5903" s="8">
        <f t="shared" si="368"/>
        <v>781.19999999999982</v>
      </c>
      <c r="M5903" s="8">
        <f t="shared" si="369"/>
        <v>5208</v>
      </c>
      <c r="N5903" s="9"/>
      <c r="O5903" s="9"/>
      <c r="P5903" s="8">
        <v>15</v>
      </c>
      <c r="Q5903" s="8">
        <v>5989.2</v>
      </c>
      <c r="R5903" s="17">
        <f t="shared" si="370"/>
        <v>0</v>
      </c>
      <c r="S5903" s="18">
        <f t="shared" si="371"/>
        <v>5989.2</v>
      </c>
    </row>
    <row r="5904" spans="1:19" x14ac:dyDescent="0.25">
      <c r="A5904" s="7" t="s">
        <v>12395</v>
      </c>
      <c r="B5904" s="7" t="s">
        <v>12396</v>
      </c>
      <c r="C5904" s="7" t="s">
        <v>7375</v>
      </c>
      <c r="D5904" s="7" t="s">
        <v>7376</v>
      </c>
      <c r="E5904" s="7" t="s">
        <v>7377</v>
      </c>
      <c r="F5904" s="8">
        <v>15</v>
      </c>
      <c r="G5904" s="8">
        <v>52.9</v>
      </c>
      <c r="H5904" s="8">
        <v>52.9</v>
      </c>
      <c r="I5904" s="8">
        <v>360</v>
      </c>
      <c r="J5904" s="8">
        <v>19044</v>
      </c>
      <c r="K5904" s="8">
        <v>52.9</v>
      </c>
      <c r="L5904" s="8">
        <f t="shared" si="368"/>
        <v>6.8999999999999986</v>
      </c>
      <c r="M5904" s="8">
        <f t="shared" si="369"/>
        <v>46</v>
      </c>
      <c r="N5904" s="9"/>
      <c r="O5904" s="9"/>
      <c r="P5904" s="8">
        <v>15</v>
      </c>
      <c r="Q5904" s="8">
        <v>52.9</v>
      </c>
      <c r="R5904" s="17">
        <f t="shared" si="370"/>
        <v>0</v>
      </c>
      <c r="S5904" s="18">
        <f t="shared" si="371"/>
        <v>19044</v>
      </c>
    </row>
    <row r="5905" spans="1:19" x14ac:dyDescent="0.25">
      <c r="A5905" s="7" t="s">
        <v>12397</v>
      </c>
      <c r="B5905" s="7" t="s">
        <v>12398</v>
      </c>
      <c r="C5905" s="7" t="s">
        <v>7375</v>
      </c>
      <c r="D5905" s="7" t="s">
        <v>7376</v>
      </c>
      <c r="E5905" s="7" t="s">
        <v>7377</v>
      </c>
      <c r="F5905" s="8">
        <v>15</v>
      </c>
      <c r="G5905" s="8">
        <v>135.32</v>
      </c>
      <c r="H5905" s="8">
        <v>135.32</v>
      </c>
      <c r="I5905" s="8">
        <v>168</v>
      </c>
      <c r="J5905" s="8">
        <v>22733.199999999997</v>
      </c>
      <c r="K5905" s="8">
        <v>135.31666666666666</v>
      </c>
      <c r="L5905" s="8">
        <f t="shared" si="368"/>
        <v>17.649999999999991</v>
      </c>
      <c r="M5905" s="8">
        <f t="shared" si="369"/>
        <v>117.66666666666667</v>
      </c>
      <c r="N5905" s="9"/>
      <c r="O5905" s="9"/>
      <c r="P5905" s="8">
        <v>15</v>
      </c>
      <c r="Q5905" s="8">
        <v>135.31666666666666</v>
      </c>
      <c r="R5905" s="17">
        <f t="shared" si="370"/>
        <v>0</v>
      </c>
      <c r="S5905" s="18">
        <f t="shared" si="371"/>
        <v>22733.199999999997</v>
      </c>
    </row>
    <row r="5906" spans="1:19" x14ac:dyDescent="0.25">
      <c r="A5906" s="7" t="s">
        <v>12399</v>
      </c>
      <c r="B5906" s="7" t="s">
        <v>12400</v>
      </c>
      <c r="C5906" s="7" t="s">
        <v>37</v>
      </c>
      <c r="D5906" s="7" t="s">
        <v>38</v>
      </c>
      <c r="E5906" s="7" t="s">
        <v>39</v>
      </c>
      <c r="F5906" s="8">
        <v>15</v>
      </c>
      <c r="G5906" s="8">
        <v>507.94</v>
      </c>
      <c r="H5906" s="8">
        <v>507.94</v>
      </c>
      <c r="I5906" s="8">
        <v>5</v>
      </c>
      <c r="J5906" s="8">
        <v>2539.7199999999998</v>
      </c>
      <c r="K5906" s="8">
        <v>507.94399999999996</v>
      </c>
      <c r="L5906" s="8">
        <f t="shared" si="368"/>
        <v>66.253565217391269</v>
      </c>
      <c r="M5906" s="8">
        <f t="shared" si="369"/>
        <v>441.69043478260869</v>
      </c>
      <c r="N5906" s="9"/>
      <c r="O5906" s="9"/>
      <c r="P5906" s="8">
        <v>15</v>
      </c>
      <c r="Q5906" s="8">
        <v>507.94399999999996</v>
      </c>
      <c r="R5906" s="17">
        <f t="shared" si="370"/>
        <v>0</v>
      </c>
      <c r="S5906" s="18">
        <f t="shared" si="371"/>
        <v>2539.7199999999998</v>
      </c>
    </row>
    <row r="5907" spans="1:19" x14ac:dyDescent="0.25">
      <c r="A5907" s="7" t="s">
        <v>12405</v>
      </c>
      <c r="B5907" s="7" t="s">
        <v>12406</v>
      </c>
      <c r="C5907" s="7" t="s">
        <v>7400</v>
      </c>
      <c r="D5907" s="7" t="s">
        <v>7401</v>
      </c>
      <c r="E5907" s="7" t="s">
        <v>7402</v>
      </c>
      <c r="F5907" s="8">
        <v>21</v>
      </c>
      <c r="G5907" s="8">
        <v>558</v>
      </c>
      <c r="H5907" s="8">
        <v>558</v>
      </c>
      <c r="I5907" s="8">
        <v>1</v>
      </c>
      <c r="J5907" s="8">
        <v>558</v>
      </c>
      <c r="K5907" s="8">
        <v>558</v>
      </c>
      <c r="L5907" s="8">
        <f t="shared" si="368"/>
        <v>96.842975206611584</v>
      </c>
      <c r="M5907" s="8">
        <f t="shared" si="369"/>
        <v>461.15702479338842</v>
      </c>
      <c r="N5907" s="9"/>
      <c r="O5907" s="9"/>
      <c r="P5907" s="8">
        <v>21</v>
      </c>
      <c r="Q5907" s="8">
        <v>558</v>
      </c>
      <c r="R5907" s="17">
        <f t="shared" si="370"/>
        <v>0</v>
      </c>
      <c r="S5907" s="18">
        <f t="shared" si="371"/>
        <v>558</v>
      </c>
    </row>
    <row r="5908" spans="1:19" x14ac:dyDescent="0.25">
      <c r="A5908" s="7" t="s">
        <v>12409</v>
      </c>
      <c r="B5908" s="7" t="s">
        <v>12410</v>
      </c>
      <c r="C5908" s="7" t="s">
        <v>7400</v>
      </c>
      <c r="D5908" s="7" t="s">
        <v>7401</v>
      </c>
      <c r="E5908" s="7" t="s">
        <v>7402</v>
      </c>
      <c r="F5908" s="8">
        <v>21</v>
      </c>
      <c r="G5908" s="8">
        <v>625.16999999999996</v>
      </c>
      <c r="H5908" s="8">
        <v>625.16999999999996</v>
      </c>
      <c r="I5908" s="8">
        <v>24</v>
      </c>
      <c r="J5908" s="8">
        <v>15004</v>
      </c>
      <c r="K5908" s="8">
        <v>625.16666666666663</v>
      </c>
      <c r="L5908" s="8">
        <f t="shared" si="368"/>
        <v>108.5</v>
      </c>
      <c r="M5908" s="8">
        <f t="shared" si="369"/>
        <v>516.66666666666663</v>
      </c>
      <c r="N5908" s="9"/>
      <c r="O5908" s="9"/>
      <c r="P5908" s="8">
        <v>21</v>
      </c>
      <c r="Q5908" s="8">
        <v>625.16666666666663</v>
      </c>
      <c r="R5908" s="17">
        <f t="shared" si="370"/>
        <v>0</v>
      </c>
      <c r="S5908" s="18">
        <f t="shared" si="371"/>
        <v>15004</v>
      </c>
    </row>
    <row r="5909" spans="1:19" x14ac:dyDescent="0.25">
      <c r="A5909" s="7" t="s">
        <v>12417</v>
      </c>
      <c r="B5909" s="7" t="s">
        <v>12418</v>
      </c>
      <c r="C5909" s="7" t="s">
        <v>37</v>
      </c>
      <c r="D5909" s="7" t="s">
        <v>38</v>
      </c>
      <c r="E5909" s="7" t="s">
        <v>39</v>
      </c>
      <c r="F5909" s="8">
        <v>15</v>
      </c>
      <c r="G5909" s="8">
        <v>9139.6299999999992</v>
      </c>
      <c r="H5909" s="8">
        <v>9139.6299999999992</v>
      </c>
      <c r="I5909" s="8">
        <v>1</v>
      </c>
      <c r="J5909" s="8">
        <v>9139.6299999999992</v>
      </c>
      <c r="K5909" s="8">
        <v>9139.6299999999992</v>
      </c>
      <c r="L5909" s="8">
        <f t="shared" si="368"/>
        <v>1192.1256521739124</v>
      </c>
      <c r="M5909" s="8">
        <f t="shared" si="369"/>
        <v>7947.5043478260868</v>
      </c>
      <c r="N5909" s="9"/>
      <c r="O5909" s="9"/>
      <c r="P5909" s="8">
        <v>15</v>
      </c>
      <c r="Q5909" s="8">
        <v>9139.6299999999992</v>
      </c>
      <c r="R5909" s="17">
        <f t="shared" si="370"/>
        <v>0</v>
      </c>
      <c r="S5909" s="18">
        <f t="shared" si="371"/>
        <v>9139.6299999999992</v>
      </c>
    </row>
    <row r="5910" spans="1:19" x14ac:dyDescent="0.25">
      <c r="A5910" s="7" t="s">
        <v>12419</v>
      </c>
      <c r="B5910" s="7" t="s">
        <v>12420</v>
      </c>
      <c r="C5910" s="7" t="s">
        <v>37</v>
      </c>
      <c r="D5910" s="7" t="s">
        <v>38</v>
      </c>
      <c r="E5910" s="7" t="s">
        <v>39</v>
      </c>
      <c r="F5910" s="8">
        <v>15</v>
      </c>
      <c r="G5910" s="8">
        <v>233.45</v>
      </c>
      <c r="H5910" s="8">
        <v>233.45</v>
      </c>
      <c r="I5910" s="8">
        <v>3</v>
      </c>
      <c r="J5910" s="8">
        <v>700.34999999999991</v>
      </c>
      <c r="K5910" s="8">
        <v>233.44999999999996</v>
      </c>
      <c r="L5910" s="8">
        <f t="shared" si="368"/>
        <v>30.449999999999989</v>
      </c>
      <c r="M5910" s="8">
        <f t="shared" si="369"/>
        <v>202.99999999999997</v>
      </c>
      <c r="N5910" s="9"/>
      <c r="O5910" s="9"/>
      <c r="P5910" s="8">
        <v>15</v>
      </c>
      <c r="Q5910" s="8">
        <v>233.45</v>
      </c>
      <c r="R5910" s="17">
        <f t="shared" si="370"/>
        <v>0</v>
      </c>
      <c r="S5910" s="18">
        <f t="shared" si="371"/>
        <v>700.34999999999991</v>
      </c>
    </row>
    <row r="5911" spans="1:19" x14ac:dyDescent="0.25">
      <c r="A5911" s="7" t="s">
        <v>12421</v>
      </c>
      <c r="B5911" s="7" t="s">
        <v>12422</v>
      </c>
      <c r="C5911" s="7" t="s">
        <v>37</v>
      </c>
      <c r="D5911" s="7" t="s">
        <v>38</v>
      </c>
      <c r="E5911" s="7" t="s">
        <v>39</v>
      </c>
      <c r="F5911" s="8">
        <v>15</v>
      </c>
      <c r="G5911" s="8">
        <v>979.8</v>
      </c>
      <c r="H5911" s="8">
        <v>979.8</v>
      </c>
      <c r="I5911" s="8">
        <v>1</v>
      </c>
      <c r="J5911" s="8">
        <v>979.8</v>
      </c>
      <c r="K5911" s="8">
        <v>979.8</v>
      </c>
      <c r="L5911" s="8">
        <f t="shared" si="368"/>
        <v>127.79999999999995</v>
      </c>
      <c r="M5911" s="8">
        <f t="shared" si="369"/>
        <v>852</v>
      </c>
      <c r="N5911" s="9"/>
      <c r="O5911" s="9"/>
      <c r="P5911" s="8">
        <v>15</v>
      </c>
      <c r="Q5911" s="8">
        <v>979.8</v>
      </c>
      <c r="R5911" s="17">
        <f t="shared" si="370"/>
        <v>0</v>
      </c>
      <c r="S5911" s="18">
        <f t="shared" si="371"/>
        <v>979.8</v>
      </c>
    </row>
    <row r="5912" spans="1:19" x14ac:dyDescent="0.25">
      <c r="A5912" s="7" t="s">
        <v>12423</v>
      </c>
      <c r="B5912" s="7" t="s">
        <v>12424</v>
      </c>
      <c r="C5912" s="7" t="s">
        <v>37</v>
      </c>
      <c r="D5912" s="7" t="s">
        <v>38</v>
      </c>
      <c r="E5912" s="7" t="s">
        <v>39</v>
      </c>
      <c r="F5912" s="8">
        <v>15</v>
      </c>
      <c r="G5912" s="8">
        <v>727.95</v>
      </c>
      <c r="H5912" s="8">
        <v>727.95</v>
      </c>
      <c r="I5912" s="8">
        <v>3</v>
      </c>
      <c r="J5912" s="8">
        <v>2183.8500000000004</v>
      </c>
      <c r="K5912" s="8">
        <v>727.95000000000016</v>
      </c>
      <c r="L5912" s="8">
        <f t="shared" si="368"/>
        <v>94.949999999999932</v>
      </c>
      <c r="M5912" s="8">
        <f t="shared" si="369"/>
        <v>633.00000000000023</v>
      </c>
      <c r="N5912" s="8">
        <v>12</v>
      </c>
      <c r="O5912" s="8">
        <v>708.96</v>
      </c>
      <c r="P5912" s="8">
        <v>15</v>
      </c>
      <c r="Q5912" s="8">
        <v>727.95</v>
      </c>
      <c r="R5912" s="17">
        <f t="shared" si="370"/>
        <v>2126.88</v>
      </c>
      <c r="S5912" s="18">
        <f t="shared" si="371"/>
        <v>2183.8500000000004</v>
      </c>
    </row>
    <row r="5913" spans="1:19" x14ac:dyDescent="0.25">
      <c r="A5913" s="7" t="s">
        <v>12425</v>
      </c>
      <c r="B5913" s="7" t="s">
        <v>12426</v>
      </c>
      <c r="C5913" s="7" t="s">
        <v>14</v>
      </c>
      <c r="D5913" s="7" t="s">
        <v>15</v>
      </c>
      <c r="E5913" s="7" t="s">
        <v>2322</v>
      </c>
      <c r="F5913" s="8">
        <v>21</v>
      </c>
      <c r="G5913" s="8">
        <v>154.88</v>
      </c>
      <c r="H5913" s="8">
        <v>154.88</v>
      </c>
      <c r="I5913" s="8">
        <v>4</v>
      </c>
      <c r="J5913" s="8">
        <v>619.52</v>
      </c>
      <c r="K5913" s="8">
        <v>154.88</v>
      </c>
      <c r="L5913" s="8">
        <f t="shared" si="368"/>
        <v>26.879999999999995</v>
      </c>
      <c r="M5913" s="8">
        <f t="shared" si="369"/>
        <v>128</v>
      </c>
      <c r="N5913" s="13"/>
      <c r="O5913" s="13"/>
      <c r="P5913" s="8">
        <v>21</v>
      </c>
      <c r="Q5913" s="8">
        <v>154.88</v>
      </c>
      <c r="R5913" s="17">
        <f t="shared" si="370"/>
        <v>0</v>
      </c>
      <c r="S5913" s="18">
        <f t="shared" si="371"/>
        <v>619.52</v>
      </c>
    </row>
    <row r="5914" spans="1:19" x14ac:dyDescent="0.25">
      <c r="A5914" s="7" t="s">
        <v>12427</v>
      </c>
      <c r="B5914" s="7" t="s">
        <v>12428</v>
      </c>
      <c r="C5914" s="7" t="s">
        <v>14</v>
      </c>
      <c r="D5914" s="7" t="s">
        <v>15</v>
      </c>
      <c r="E5914" s="7" t="s">
        <v>2322</v>
      </c>
      <c r="F5914" s="8">
        <v>21</v>
      </c>
      <c r="G5914" s="8">
        <v>44.77</v>
      </c>
      <c r="H5914" s="8">
        <v>44.77</v>
      </c>
      <c r="I5914" s="8">
        <v>650</v>
      </c>
      <c r="J5914" s="8">
        <v>29100.5</v>
      </c>
      <c r="K5914" s="8">
        <v>44.77</v>
      </c>
      <c r="L5914" s="8">
        <f t="shared" si="368"/>
        <v>7.769999999999996</v>
      </c>
      <c r="M5914" s="8">
        <f t="shared" si="369"/>
        <v>37.000000000000007</v>
      </c>
      <c r="N5914" s="8">
        <v>12</v>
      </c>
      <c r="O5914" s="8">
        <v>41.44</v>
      </c>
      <c r="P5914" s="8">
        <v>21</v>
      </c>
      <c r="Q5914" s="8">
        <v>44.77</v>
      </c>
      <c r="R5914" s="17">
        <f t="shared" si="370"/>
        <v>26936</v>
      </c>
      <c r="S5914" s="18">
        <f t="shared" si="371"/>
        <v>29100.5</v>
      </c>
    </row>
    <row r="5915" spans="1:19" x14ac:dyDescent="0.25">
      <c r="A5915" s="7" t="s">
        <v>12429</v>
      </c>
      <c r="B5915" s="7" t="s">
        <v>12430</v>
      </c>
      <c r="C5915" s="7" t="s">
        <v>14</v>
      </c>
      <c r="D5915" s="7" t="s">
        <v>15</v>
      </c>
      <c r="E5915" s="7" t="s">
        <v>2322</v>
      </c>
      <c r="F5915" s="8">
        <v>21</v>
      </c>
      <c r="G5915" s="8">
        <v>326.7</v>
      </c>
      <c r="H5915" s="8">
        <v>326.7</v>
      </c>
      <c r="I5915" s="8">
        <v>59</v>
      </c>
      <c r="J5915" s="8">
        <v>19275.300000000003</v>
      </c>
      <c r="K5915" s="8">
        <v>326.70000000000005</v>
      </c>
      <c r="L5915" s="8">
        <f t="shared" si="368"/>
        <v>56.699999999999989</v>
      </c>
      <c r="M5915" s="8">
        <f t="shared" si="369"/>
        <v>270.00000000000006</v>
      </c>
      <c r="N5915" s="13"/>
      <c r="O5915" s="13"/>
      <c r="P5915" s="8">
        <v>21</v>
      </c>
      <c r="Q5915" s="8">
        <v>326.7</v>
      </c>
      <c r="R5915" s="17">
        <f t="shared" si="370"/>
        <v>0</v>
      </c>
      <c r="S5915" s="18">
        <f t="shared" si="371"/>
        <v>19275.300000000003</v>
      </c>
    </row>
    <row r="5916" spans="1:19" x14ac:dyDescent="0.25">
      <c r="A5916" s="7" t="s">
        <v>12431</v>
      </c>
      <c r="B5916" s="7" t="s">
        <v>12432</v>
      </c>
      <c r="C5916" s="7" t="s">
        <v>14</v>
      </c>
      <c r="D5916" s="7" t="s">
        <v>15</v>
      </c>
      <c r="E5916" s="7" t="s">
        <v>2322</v>
      </c>
      <c r="F5916" s="8">
        <v>21</v>
      </c>
      <c r="G5916" s="8">
        <v>72.599999999999994</v>
      </c>
      <c r="H5916" s="8">
        <v>72.599999999999994</v>
      </c>
      <c r="I5916" s="8">
        <v>10</v>
      </c>
      <c r="J5916" s="8">
        <v>726</v>
      </c>
      <c r="K5916" s="8">
        <v>72.599999999999994</v>
      </c>
      <c r="L5916" s="8">
        <f t="shared" si="368"/>
        <v>12.599999999999994</v>
      </c>
      <c r="M5916" s="8">
        <f t="shared" si="369"/>
        <v>60</v>
      </c>
      <c r="N5916" s="13"/>
      <c r="O5916" s="13"/>
      <c r="P5916" s="8">
        <v>21</v>
      </c>
      <c r="Q5916" s="8">
        <v>72.599999999999994</v>
      </c>
      <c r="R5916" s="17">
        <f t="shared" si="370"/>
        <v>0</v>
      </c>
      <c r="S5916" s="18">
        <f t="shared" si="371"/>
        <v>726</v>
      </c>
    </row>
    <row r="5917" spans="1:19" x14ac:dyDescent="0.25">
      <c r="A5917" s="7" t="s">
        <v>12433</v>
      </c>
      <c r="B5917" s="7" t="s">
        <v>12434</v>
      </c>
      <c r="C5917" s="7" t="s">
        <v>14</v>
      </c>
      <c r="D5917" s="7" t="s">
        <v>15</v>
      </c>
      <c r="E5917" s="7" t="s">
        <v>2322</v>
      </c>
      <c r="F5917" s="8">
        <v>21</v>
      </c>
      <c r="G5917" s="8">
        <v>2397.0100000000002</v>
      </c>
      <c r="H5917" s="8">
        <v>2397.0100000000002</v>
      </c>
      <c r="I5917" s="8">
        <v>2</v>
      </c>
      <c r="J5917" s="8">
        <v>4794.0200000000004</v>
      </c>
      <c r="K5917" s="8">
        <v>2397.0100000000002</v>
      </c>
      <c r="L5917" s="8">
        <f t="shared" si="368"/>
        <v>416.01</v>
      </c>
      <c r="M5917" s="8">
        <f t="shared" si="369"/>
        <v>1981.0000000000002</v>
      </c>
      <c r="N5917" s="13"/>
      <c r="O5917" s="13"/>
      <c r="P5917" s="8">
        <v>21</v>
      </c>
      <c r="Q5917" s="8">
        <v>2397.0100000000002</v>
      </c>
      <c r="R5917" s="17">
        <f t="shared" si="370"/>
        <v>0</v>
      </c>
      <c r="S5917" s="18">
        <f t="shared" si="371"/>
        <v>4794.0200000000004</v>
      </c>
    </row>
    <row r="5918" spans="1:19" x14ac:dyDescent="0.25">
      <c r="A5918" s="7" t="s">
        <v>12437</v>
      </c>
      <c r="B5918" s="7" t="s">
        <v>12438</v>
      </c>
      <c r="C5918" s="7" t="s">
        <v>7205</v>
      </c>
      <c r="D5918" s="7" t="s">
        <v>7206</v>
      </c>
      <c r="E5918" s="7" t="s">
        <v>7440</v>
      </c>
      <c r="F5918" s="8">
        <v>15</v>
      </c>
      <c r="G5918" s="8">
        <v>991.53</v>
      </c>
      <c r="H5918" s="8">
        <v>991.53</v>
      </c>
      <c r="I5918" s="8">
        <v>25</v>
      </c>
      <c r="J5918" s="8">
        <v>24788.25</v>
      </c>
      <c r="K5918" s="8">
        <v>991.53</v>
      </c>
      <c r="L5918" s="8">
        <f t="shared" si="368"/>
        <v>129.32999999999993</v>
      </c>
      <c r="M5918" s="8">
        <f t="shared" si="369"/>
        <v>862.2</v>
      </c>
      <c r="N5918" s="9"/>
      <c r="O5918" s="9"/>
      <c r="P5918" s="8">
        <v>15</v>
      </c>
      <c r="Q5918" s="8">
        <v>991.53</v>
      </c>
      <c r="R5918" s="17">
        <f t="shared" si="370"/>
        <v>0</v>
      </c>
      <c r="S5918" s="18">
        <f t="shared" si="371"/>
        <v>24788.25</v>
      </c>
    </row>
    <row r="5919" spans="1:19" x14ac:dyDescent="0.25">
      <c r="A5919" s="7" t="s">
        <v>12439</v>
      </c>
      <c r="B5919" s="7" t="s">
        <v>12440</v>
      </c>
      <c r="C5919" s="7" t="s">
        <v>7205</v>
      </c>
      <c r="D5919" s="7" t="s">
        <v>7206</v>
      </c>
      <c r="E5919" s="7" t="s">
        <v>7440</v>
      </c>
      <c r="F5919" s="8">
        <v>15</v>
      </c>
      <c r="G5919" s="8">
        <v>1253.27</v>
      </c>
      <c r="H5919" s="8">
        <v>1253.27</v>
      </c>
      <c r="I5919" s="8">
        <v>45</v>
      </c>
      <c r="J5919" s="8">
        <v>56397.150000000009</v>
      </c>
      <c r="K5919" s="8">
        <v>1253.2700000000002</v>
      </c>
      <c r="L5919" s="8">
        <f t="shared" si="368"/>
        <v>163.47000000000003</v>
      </c>
      <c r="M5919" s="8">
        <f t="shared" si="369"/>
        <v>1089.8000000000002</v>
      </c>
      <c r="N5919" s="13"/>
      <c r="O5919" s="13"/>
      <c r="P5919" s="8">
        <v>15</v>
      </c>
      <c r="Q5919" s="8">
        <v>1253.27</v>
      </c>
      <c r="R5919" s="17">
        <f t="shared" si="370"/>
        <v>0</v>
      </c>
      <c r="S5919" s="18">
        <f t="shared" si="371"/>
        <v>56397.150000000009</v>
      </c>
    </row>
    <row r="5920" spans="1:19" x14ac:dyDescent="0.25">
      <c r="A5920" s="7" t="s">
        <v>12441</v>
      </c>
      <c r="B5920" s="7" t="s">
        <v>12442</v>
      </c>
      <c r="C5920" s="7" t="s">
        <v>7205</v>
      </c>
      <c r="D5920" s="7" t="s">
        <v>7206</v>
      </c>
      <c r="E5920" s="7" t="s">
        <v>7440</v>
      </c>
      <c r="F5920" s="8">
        <v>15</v>
      </c>
      <c r="G5920" s="8">
        <v>1490.17</v>
      </c>
      <c r="H5920" s="8">
        <v>1490.17</v>
      </c>
      <c r="I5920" s="8">
        <v>60</v>
      </c>
      <c r="J5920" s="8">
        <v>89410.200000000026</v>
      </c>
      <c r="K5920" s="8">
        <v>1490.1700000000005</v>
      </c>
      <c r="L5920" s="8">
        <f t="shared" si="368"/>
        <v>194.36999999999989</v>
      </c>
      <c r="M5920" s="8">
        <f t="shared" si="369"/>
        <v>1295.8000000000006</v>
      </c>
      <c r="N5920" s="9"/>
      <c r="O5920" s="9"/>
      <c r="P5920" s="8">
        <v>15</v>
      </c>
      <c r="Q5920" s="8">
        <v>1490.1699999999998</v>
      </c>
      <c r="R5920" s="17">
        <f t="shared" si="370"/>
        <v>0</v>
      </c>
      <c r="S5920" s="18">
        <f t="shared" si="371"/>
        <v>89410.200000000026</v>
      </c>
    </row>
    <row r="5921" spans="1:19" x14ac:dyDescent="0.25">
      <c r="A5921" s="7" t="s">
        <v>12443</v>
      </c>
      <c r="B5921" s="7" t="s">
        <v>12444</v>
      </c>
      <c r="C5921" s="7" t="s">
        <v>76</v>
      </c>
      <c r="D5921" s="7" t="s">
        <v>77</v>
      </c>
      <c r="E5921" s="7" t="s">
        <v>10658</v>
      </c>
      <c r="F5921" s="8">
        <v>15</v>
      </c>
      <c r="G5921" s="8">
        <v>5750</v>
      </c>
      <c r="H5921" s="8">
        <v>5750</v>
      </c>
      <c r="I5921" s="8">
        <v>1</v>
      </c>
      <c r="J5921" s="8">
        <v>5750</v>
      </c>
      <c r="K5921" s="8">
        <v>5750</v>
      </c>
      <c r="L5921" s="8">
        <f t="shared" si="368"/>
        <v>750</v>
      </c>
      <c r="M5921" s="8">
        <f t="shared" si="369"/>
        <v>5000</v>
      </c>
      <c r="N5921" s="8">
        <v>12</v>
      </c>
      <c r="O5921" s="8">
        <v>5600</v>
      </c>
      <c r="P5921" s="8">
        <v>15</v>
      </c>
      <c r="Q5921" s="8">
        <v>5750</v>
      </c>
      <c r="R5921" s="17">
        <f t="shared" si="370"/>
        <v>5600</v>
      </c>
      <c r="S5921" s="18">
        <f t="shared" si="371"/>
        <v>5750</v>
      </c>
    </row>
    <row r="5922" spans="1:19" x14ac:dyDescent="0.25">
      <c r="A5922" s="7" t="s">
        <v>12447</v>
      </c>
      <c r="B5922" s="7" t="s">
        <v>12448</v>
      </c>
      <c r="C5922" s="7" t="s">
        <v>37</v>
      </c>
      <c r="D5922" s="7" t="s">
        <v>38</v>
      </c>
      <c r="E5922" s="7" t="s">
        <v>39</v>
      </c>
      <c r="F5922" s="8">
        <v>15</v>
      </c>
      <c r="G5922" s="8">
        <v>16754.669999999998</v>
      </c>
      <c r="H5922" s="8">
        <v>16754.669999999998</v>
      </c>
      <c r="I5922" s="8">
        <v>1</v>
      </c>
      <c r="J5922" s="8">
        <v>16754.669999999998</v>
      </c>
      <c r="K5922" s="8">
        <v>16754.669999999998</v>
      </c>
      <c r="L5922" s="8">
        <f t="shared" si="368"/>
        <v>2185.3917391304331</v>
      </c>
      <c r="M5922" s="8">
        <f t="shared" si="369"/>
        <v>14569.278260869565</v>
      </c>
      <c r="N5922" s="9"/>
      <c r="O5922" s="9"/>
      <c r="P5922" s="8">
        <v>15</v>
      </c>
      <c r="Q5922" s="8">
        <v>16754.669999999998</v>
      </c>
      <c r="R5922" s="17">
        <f t="shared" si="370"/>
        <v>0</v>
      </c>
      <c r="S5922" s="18">
        <f t="shared" si="371"/>
        <v>16754.669999999998</v>
      </c>
    </row>
    <row r="5923" spans="1:19" x14ac:dyDescent="0.25">
      <c r="A5923" s="7" t="s">
        <v>12449</v>
      </c>
      <c r="B5923" s="7" t="s">
        <v>12450</v>
      </c>
      <c r="C5923" s="7" t="s">
        <v>37</v>
      </c>
      <c r="D5923" s="7" t="s">
        <v>38</v>
      </c>
      <c r="E5923" s="7" t="s">
        <v>39</v>
      </c>
      <c r="F5923" s="8">
        <v>15</v>
      </c>
      <c r="G5923" s="8">
        <v>9139.6299999999992</v>
      </c>
      <c r="H5923" s="8">
        <v>9139.6299999999992</v>
      </c>
      <c r="I5923" s="8">
        <v>2</v>
      </c>
      <c r="J5923" s="8">
        <v>18279.259999999998</v>
      </c>
      <c r="K5923" s="8">
        <v>9139.6299999999992</v>
      </c>
      <c r="L5923" s="8">
        <f t="shared" si="368"/>
        <v>1192.1256521739124</v>
      </c>
      <c r="M5923" s="8">
        <f t="shared" si="369"/>
        <v>7947.5043478260868</v>
      </c>
      <c r="N5923" s="14">
        <v>12</v>
      </c>
      <c r="O5923" s="14">
        <v>8901.2000000000007</v>
      </c>
      <c r="P5923" s="8">
        <v>15</v>
      </c>
      <c r="Q5923" s="8">
        <v>9139.6299999999992</v>
      </c>
      <c r="R5923" s="17">
        <f t="shared" si="370"/>
        <v>17802.400000000001</v>
      </c>
      <c r="S5923" s="18">
        <f t="shared" si="371"/>
        <v>18279.259999999998</v>
      </c>
    </row>
    <row r="5924" spans="1:19" x14ac:dyDescent="0.25">
      <c r="A5924" s="7" t="s">
        <v>12451</v>
      </c>
      <c r="B5924" s="7" t="s">
        <v>12452</v>
      </c>
      <c r="C5924" s="7" t="s">
        <v>37</v>
      </c>
      <c r="D5924" s="7" t="s">
        <v>38</v>
      </c>
      <c r="E5924" s="7" t="s">
        <v>39</v>
      </c>
      <c r="F5924" s="8">
        <v>15</v>
      </c>
      <c r="G5924" s="8">
        <v>727.95</v>
      </c>
      <c r="H5924" s="8">
        <v>727.95</v>
      </c>
      <c r="I5924" s="8">
        <v>1</v>
      </c>
      <c r="J5924" s="8">
        <v>727.95</v>
      </c>
      <c r="K5924" s="8">
        <v>727.95</v>
      </c>
      <c r="L5924" s="8">
        <f t="shared" si="368"/>
        <v>94.949999999999932</v>
      </c>
      <c r="M5924" s="8">
        <f t="shared" si="369"/>
        <v>633.00000000000011</v>
      </c>
      <c r="N5924" s="9"/>
      <c r="O5924" s="9"/>
      <c r="P5924" s="8">
        <v>15</v>
      </c>
      <c r="Q5924" s="8">
        <v>727.95</v>
      </c>
      <c r="R5924" s="17">
        <f t="shared" si="370"/>
        <v>0</v>
      </c>
      <c r="S5924" s="18">
        <f t="shared" si="371"/>
        <v>727.95</v>
      </c>
    </row>
    <row r="5925" spans="1:19" x14ac:dyDescent="0.25">
      <c r="A5925" s="7" t="s">
        <v>12453</v>
      </c>
      <c r="B5925" s="7" t="s">
        <v>12454</v>
      </c>
      <c r="C5925" s="7" t="s">
        <v>37</v>
      </c>
      <c r="D5925" s="7" t="s">
        <v>38</v>
      </c>
      <c r="E5925" s="7" t="s">
        <v>39</v>
      </c>
      <c r="F5925" s="8">
        <v>15</v>
      </c>
      <c r="G5925" s="8">
        <v>9240.25</v>
      </c>
      <c r="H5925" s="8">
        <v>9240.25</v>
      </c>
      <c r="I5925" s="8">
        <v>1</v>
      </c>
      <c r="J5925" s="8">
        <v>9240.25</v>
      </c>
      <c r="K5925" s="8">
        <v>9240.25</v>
      </c>
      <c r="L5925" s="8">
        <f t="shared" si="368"/>
        <v>1205.2499999999991</v>
      </c>
      <c r="M5925" s="8">
        <f t="shared" si="369"/>
        <v>8035.0000000000009</v>
      </c>
      <c r="N5925" s="9"/>
      <c r="O5925" s="9"/>
      <c r="P5925" s="8">
        <v>15</v>
      </c>
      <c r="Q5925" s="8">
        <v>9240.25</v>
      </c>
      <c r="R5925" s="17">
        <f t="shared" si="370"/>
        <v>0</v>
      </c>
      <c r="S5925" s="18">
        <f t="shared" si="371"/>
        <v>9240.25</v>
      </c>
    </row>
    <row r="5926" spans="1:19" x14ac:dyDescent="0.25">
      <c r="A5926" s="7" t="s">
        <v>12455</v>
      </c>
      <c r="B5926" s="7" t="s">
        <v>12456</v>
      </c>
      <c r="C5926" s="7" t="s">
        <v>14</v>
      </c>
      <c r="D5926" s="7" t="s">
        <v>15</v>
      </c>
      <c r="E5926" s="7" t="s">
        <v>2322</v>
      </c>
      <c r="F5926" s="8">
        <v>21</v>
      </c>
      <c r="G5926" s="8">
        <v>3500</v>
      </c>
      <c r="H5926" s="8">
        <v>3500</v>
      </c>
      <c r="I5926" s="8">
        <v>1</v>
      </c>
      <c r="J5926" s="8">
        <v>3500</v>
      </c>
      <c r="K5926" s="8">
        <v>3500</v>
      </c>
      <c r="L5926" s="8">
        <f t="shared" si="368"/>
        <v>607.43801652892535</v>
      </c>
      <c r="M5926" s="8">
        <f t="shared" si="369"/>
        <v>2892.5619834710747</v>
      </c>
      <c r="N5926" s="9"/>
      <c r="O5926" s="9"/>
      <c r="P5926" s="8">
        <v>21</v>
      </c>
      <c r="Q5926" s="8">
        <v>3500</v>
      </c>
      <c r="R5926" s="17">
        <f t="shared" si="370"/>
        <v>0</v>
      </c>
      <c r="S5926" s="18">
        <f t="shared" si="371"/>
        <v>3500</v>
      </c>
    </row>
    <row r="5927" spans="1:19" x14ac:dyDescent="0.25">
      <c r="A5927" s="7" t="s">
        <v>12459</v>
      </c>
      <c r="B5927" s="7" t="s">
        <v>12460</v>
      </c>
      <c r="C5927" s="7" t="s">
        <v>7400</v>
      </c>
      <c r="D5927" s="7" t="s">
        <v>7401</v>
      </c>
      <c r="E5927" s="7" t="s">
        <v>7402</v>
      </c>
      <c r="F5927" s="8">
        <v>21</v>
      </c>
      <c r="G5927" s="8">
        <v>286.41000000000003</v>
      </c>
      <c r="H5927" s="8">
        <v>286.41000000000003</v>
      </c>
      <c r="I5927" s="8">
        <v>4</v>
      </c>
      <c r="J5927" s="8">
        <v>1145.6199999999999</v>
      </c>
      <c r="K5927" s="8">
        <v>286.40499999999997</v>
      </c>
      <c r="L5927" s="8">
        <f t="shared" si="368"/>
        <v>49.706652892561976</v>
      </c>
      <c r="M5927" s="8">
        <f t="shared" si="369"/>
        <v>236.698347107438</v>
      </c>
      <c r="N5927" s="9"/>
      <c r="O5927" s="9"/>
      <c r="P5927" s="8">
        <v>21</v>
      </c>
      <c r="Q5927" s="8">
        <v>286.40499999999997</v>
      </c>
      <c r="R5927" s="17">
        <f t="shared" si="370"/>
        <v>0</v>
      </c>
      <c r="S5927" s="18">
        <f t="shared" si="371"/>
        <v>1145.6199999999999</v>
      </c>
    </row>
    <row r="5928" spans="1:19" x14ac:dyDescent="0.25">
      <c r="A5928" s="7" t="s">
        <v>12465</v>
      </c>
      <c r="B5928" s="7" t="s">
        <v>12466</v>
      </c>
      <c r="C5928" s="7" t="s">
        <v>14</v>
      </c>
      <c r="D5928" s="7" t="s">
        <v>15</v>
      </c>
      <c r="E5928" s="7" t="s">
        <v>7518</v>
      </c>
      <c r="F5928" s="8">
        <v>21</v>
      </c>
      <c r="G5928" s="8">
        <v>918.03</v>
      </c>
      <c r="H5928" s="8">
        <v>918.03</v>
      </c>
      <c r="I5928" s="8">
        <v>30</v>
      </c>
      <c r="J5928" s="8">
        <v>27540.81</v>
      </c>
      <c r="K5928" s="8">
        <v>918.02700000000004</v>
      </c>
      <c r="L5928" s="8">
        <f t="shared" si="368"/>
        <v>159.327</v>
      </c>
      <c r="M5928" s="8">
        <f t="shared" si="369"/>
        <v>758.7</v>
      </c>
      <c r="N5928" s="9"/>
      <c r="O5928" s="9"/>
      <c r="P5928" s="8">
        <v>21</v>
      </c>
      <c r="Q5928" s="8">
        <v>918.02700000000004</v>
      </c>
      <c r="R5928" s="17">
        <f t="shared" si="370"/>
        <v>0</v>
      </c>
      <c r="S5928" s="18">
        <f t="shared" si="371"/>
        <v>27540.81</v>
      </c>
    </row>
    <row r="5929" spans="1:19" x14ac:dyDescent="0.25">
      <c r="A5929" s="7" t="s">
        <v>12469</v>
      </c>
      <c r="B5929" s="7" t="s">
        <v>12470</v>
      </c>
      <c r="C5929" s="7" t="s">
        <v>7400</v>
      </c>
      <c r="D5929" s="7" t="s">
        <v>7401</v>
      </c>
      <c r="E5929" s="7" t="s">
        <v>7402</v>
      </c>
      <c r="F5929" s="8">
        <v>21</v>
      </c>
      <c r="G5929" s="8">
        <v>273.33999999999997</v>
      </c>
      <c r="H5929" s="8">
        <v>273.33999999999997</v>
      </c>
      <c r="I5929" s="8">
        <v>30</v>
      </c>
      <c r="J5929" s="8">
        <v>8200.17</v>
      </c>
      <c r="K5929" s="8">
        <v>273.339</v>
      </c>
      <c r="L5929" s="8">
        <f t="shared" si="368"/>
        <v>47.438999999999993</v>
      </c>
      <c r="M5929" s="8">
        <f t="shared" si="369"/>
        <v>225.9</v>
      </c>
      <c r="N5929" s="9"/>
      <c r="O5929" s="9"/>
      <c r="P5929" s="8">
        <v>21</v>
      </c>
      <c r="Q5929" s="8">
        <v>273.339</v>
      </c>
      <c r="R5929" s="17">
        <f t="shared" si="370"/>
        <v>0</v>
      </c>
      <c r="S5929" s="18">
        <f t="shared" si="371"/>
        <v>8200.17</v>
      </c>
    </row>
    <row r="5930" spans="1:19" x14ac:dyDescent="0.25">
      <c r="A5930" s="7" t="s">
        <v>12471</v>
      </c>
      <c r="B5930" s="7" t="s">
        <v>12472</v>
      </c>
      <c r="C5930" s="7" t="s">
        <v>7400</v>
      </c>
      <c r="D5930" s="7" t="s">
        <v>7401</v>
      </c>
      <c r="E5930" s="7" t="s">
        <v>7402</v>
      </c>
      <c r="F5930" s="8">
        <v>21</v>
      </c>
      <c r="G5930" s="8">
        <v>273.33999999999997</v>
      </c>
      <c r="H5930" s="8">
        <v>273.33999999999997</v>
      </c>
      <c r="I5930" s="8">
        <v>30</v>
      </c>
      <c r="J5930" s="8">
        <v>8200.17</v>
      </c>
      <c r="K5930" s="8">
        <v>273.339</v>
      </c>
      <c r="L5930" s="8">
        <f t="shared" si="368"/>
        <v>47.438999999999993</v>
      </c>
      <c r="M5930" s="8">
        <f t="shared" si="369"/>
        <v>225.9</v>
      </c>
      <c r="N5930" s="13"/>
      <c r="O5930" s="13"/>
      <c r="P5930" s="8">
        <v>21</v>
      </c>
      <c r="Q5930" s="8">
        <v>273.339</v>
      </c>
      <c r="R5930" s="17">
        <f t="shared" si="370"/>
        <v>0</v>
      </c>
      <c r="S5930" s="18">
        <f t="shared" si="371"/>
        <v>8200.17</v>
      </c>
    </row>
    <row r="5931" spans="1:19" x14ac:dyDescent="0.25">
      <c r="A5931" s="7" t="s">
        <v>12473</v>
      </c>
      <c r="B5931" s="7" t="s">
        <v>12474</v>
      </c>
      <c r="C5931" s="7" t="s">
        <v>14</v>
      </c>
      <c r="D5931" s="7" t="s">
        <v>15</v>
      </c>
      <c r="E5931" s="7" t="s">
        <v>7518</v>
      </c>
      <c r="F5931" s="8">
        <v>21</v>
      </c>
      <c r="G5931" s="8">
        <v>955.9</v>
      </c>
      <c r="H5931" s="8">
        <v>955.9</v>
      </c>
      <c r="I5931" s="8">
        <v>10</v>
      </c>
      <c r="J5931" s="8">
        <v>9559</v>
      </c>
      <c r="K5931" s="8">
        <v>955.9</v>
      </c>
      <c r="L5931" s="8">
        <f t="shared" si="368"/>
        <v>165.89999999999998</v>
      </c>
      <c r="M5931" s="8">
        <f t="shared" si="369"/>
        <v>790</v>
      </c>
      <c r="N5931" s="9"/>
      <c r="O5931" s="9"/>
      <c r="P5931" s="8">
        <v>21</v>
      </c>
      <c r="Q5931" s="8">
        <v>955.9</v>
      </c>
      <c r="R5931" s="17">
        <f t="shared" si="370"/>
        <v>0</v>
      </c>
      <c r="S5931" s="18">
        <f t="shared" si="371"/>
        <v>9559</v>
      </c>
    </row>
    <row r="5932" spans="1:19" x14ac:dyDescent="0.25">
      <c r="A5932" s="7" t="s">
        <v>12475</v>
      </c>
      <c r="B5932" s="7" t="s">
        <v>12476</v>
      </c>
      <c r="C5932" s="7" t="s">
        <v>7539</v>
      </c>
      <c r="D5932" s="7" t="s">
        <v>7540</v>
      </c>
      <c r="E5932" s="7" t="s">
        <v>7798</v>
      </c>
      <c r="F5932" s="8">
        <v>21</v>
      </c>
      <c r="G5932" s="8">
        <v>3.51</v>
      </c>
      <c r="H5932" s="8">
        <v>3.51</v>
      </c>
      <c r="I5932" s="8">
        <v>400</v>
      </c>
      <c r="J5932" s="8">
        <v>1403.6</v>
      </c>
      <c r="K5932" s="8">
        <v>3.5089999999999999</v>
      </c>
      <c r="L5932" s="8">
        <f t="shared" si="368"/>
        <v>0.60899999999999999</v>
      </c>
      <c r="M5932" s="8">
        <f t="shared" si="369"/>
        <v>2.9</v>
      </c>
      <c r="N5932" s="13"/>
      <c r="O5932" s="13"/>
      <c r="P5932" s="8">
        <v>21</v>
      </c>
      <c r="Q5932" s="8">
        <v>3.5089999999999999</v>
      </c>
      <c r="R5932" s="17">
        <f t="shared" si="370"/>
        <v>0</v>
      </c>
      <c r="S5932" s="18">
        <f t="shared" si="371"/>
        <v>1403.6</v>
      </c>
    </row>
    <row r="5933" spans="1:19" x14ac:dyDescent="0.25">
      <c r="A5933" s="7" t="s">
        <v>12477</v>
      </c>
      <c r="B5933" s="7" t="s">
        <v>12478</v>
      </c>
      <c r="C5933" s="7" t="s">
        <v>7539</v>
      </c>
      <c r="D5933" s="7" t="s">
        <v>7540</v>
      </c>
      <c r="E5933" s="7" t="s">
        <v>7798</v>
      </c>
      <c r="F5933" s="8">
        <v>21</v>
      </c>
      <c r="G5933" s="8">
        <v>3.63</v>
      </c>
      <c r="H5933" s="8">
        <v>3.63</v>
      </c>
      <c r="I5933" s="8">
        <v>400</v>
      </c>
      <c r="J5933" s="8">
        <v>1452</v>
      </c>
      <c r="K5933" s="8">
        <v>3.63</v>
      </c>
      <c r="L5933" s="8">
        <f t="shared" si="368"/>
        <v>0.62999999999999989</v>
      </c>
      <c r="M5933" s="8">
        <f t="shared" si="369"/>
        <v>3</v>
      </c>
      <c r="N5933" s="13"/>
      <c r="O5933" s="13"/>
      <c r="P5933" s="8">
        <v>21</v>
      </c>
      <c r="Q5933" s="8">
        <v>3.63</v>
      </c>
      <c r="R5933" s="17">
        <f t="shared" si="370"/>
        <v>0</v>
      </c>
      <c r="S5933" s="18">
        <f t="shared" si="371"/>
        <v>1452</v>
      </c>
    </row>
    <row r="5934" spans="1:19" x14ac:dyDescent="0.25">
      <c r="A5934" s="7" t="s">
        <v>12479</v>
      </c>
      <c r="B5934" s="7" t="s">
        <v>12480</v>
      </c>
      <c r="C5934" s="7" t="s">
        <v>7539</v>
      </c>
      <c r="D5934" s="7" t="s">
        <v>7540</v>
      </c>
      <c r="E5934" s="7" t="s">
        <v>7798</v>
      </c>
      <c r="F5934" s="8">
        <v>21</v>
      </c>
      <c r="G5934" s="8">
        <v>2.25</v>
      </c>
      <c r="H5934" s="8">
        <v>2.25</v>
      </c>
      <c r="I5934" s="8">
        <v>4800</v>
      </c>
      <c r="J5934" s="8">
        <v>10799.25</v>
      </c>
      <c r="K5934" s="8">
        <v>2.2498437500000001</v>
      </c>
      <c r="L5934" s="8">
        <f t="shared" si="368"/>
        <v>0.39046874999999992</v>
      </c>
      <c r="M5934" s="8">
        <f t="shared" si="369"/>
        <v>1.8593750000000002</v>
      </c>
      <c r="N5934" s="13"/>
      <c r="O5934" s="13"/>
      <c r="P5934" s="8">
        <v>21</v>
      </c>
      <c r="Q5934" s="8">
        <v>2.2498437500000001</v>
      </c>
      <c r="R5934" s="17">
        <f t="shared" si="370"/>
        <v>0</v>
      </c>
      <c r="S5934" s="18">
        <f t="shared" si="371"/>
        <v>10799.25</v>
      </c>
    </row>
    <row r="5935" spans="1:19" x14ac:dyDescent="0.25">
      <c r="A5935" s="7" t="s">
        <v>12481</v>
      </c>
      <c r="B5935" s="7" t="s">
        <v>12482</v>
      </c>
      <c r="C5935" s="7" t="s">
        <v>37</v>
      </c>
      <c r="D5935" s="7" t="s">
        <v>38</v>
      </c>
      <c r="E5935" s="7" t="s">
        <v>39</v>
      </c>
      <c r="F5935" s="8">
        <v>15</v>
      </c>
      <c r="G5935" s="8">
        <v>963.7</v>
      </c>
      <c r="H5935" s="8">
        <v>963.7</v>
      </c>
      <c r="I5935" s="8">
        <v>2</v>
      </c>
      <c r="J5935" s="8">
        <v>1927.4</v>
      </c>
      <c r="K5935" s="8">
        <v>963.7</v>
      </c>
      <c r="L5935" s="8">
        <f t="shared" si="368"/>
        <v>125.69999999999993</v>
      </c>
      <c r="M5935" s="8">
        <f t="shared" si="369"/>
        <v>838.00000000000011</v>
      </c>
      <c r="N5935" s="9"/>
      <c r="O5935" s="9"/>
      <c r="P5935" s="8">
        <v>15</v>
      </c>
      <c r="Q5935" s="8">
        <v>963.7</v>
      </c>
      <c r="R5935" s="17">
        <f t="shared" si="370"/>
        <v>0</v>
      </c>
      <c r="S5935" s="18">
        <f t="shared" si="371"/>
        <v>1927.4</v>
      </c>
    </row>
    <row r="5936" spans="1:19" x14ac:dyDescent="0.25">
      <c r="A5936" s="7" t="s">
        <v>12483</v>
      </c>
      <c r="B5936" s="7" t="s">
        <v>12484</v>
      </c>
      <c r="C5936" s="7" t="s">
        <v>76</v>
      </c>
      <c r="D5936" s="7" t="s">
        <v>77</v>
      </c>
      <c r="E5936" s="7" t="s">
        <v>10658</v>
      </c>
      <c r="F5936" s="8">
        <v>15</v>
      </c>
      <c r="G5936" s="8">
        <v>5750</v>
      </c>
      <c r="H5936" s="8">
        <v>5750</v>
      </c>
      <c r="I5936" s="8">
        <v>3</v>
      </c>
      <c r="J5936" s="8">
        <v>17250</v>
      </c>
      <c r="K5936" s="8">
        <v>5750</v>
      </c>
      <c r="L5936" s="8">
        <f t="shared" si="368"/>
        <v>750</v>
      </c>
      <c r="M5936" s="8">
        <f t="shared" si="369"/>
        <v>5000</v>
      </c>
      <c r="N5936" s="14">
        <v>12</v>
      </c>
      <c r="O5936" s="14">
        <v>5600</v>
      </c>
      <c r="P5936" s="8">
        <v>15</v>
      </c>
      <c r="Q5936" s="8">
        <v>5750</v>
      </c>
      <c r="R5936" s="17">
        <f t="shared" si="370"/>
        <v>16800</v>
      </c>
      <c r="S5936" s="18">
        <f t="shared" si="371"/>
        <v>17250</v>
      </c>
    </row>
    <row r="5937" spans="1:19" x14ac:dyDescent="0.25">
      <c r="A5937" s="7" t="s">
        <v>12485</v>
      </c>
      <c r="B5937" s="7" t="s">
        <v>12486</v>
      </c>
      <c r="C5937" s="7" t="s">
        <v>14</v>
      </c>
      <c r="D5937" s="7" t="s">
        <v>15</v>
      </c>
      <c r="E5937" s="7" t="s">
        <v>2322</v>
      </c>
      <c r="F5937" s="8">
        <v>21</v>
      </c>
      <c r="G5937" s="8">
        <v>49.97</v>
      </c>
      <c r="H5937" s="8">
        <v>49.97</v>
      </c>
      <c r="I5937" s="8">
        <v>30</v>
      </c>
      <c r="J5937" s="8">
        <v>1499.19</v>
      </c>
      <c r="K5937" s="8">
        <v>49.972999999999999</v>
      </c>
      <c r="L5937" s="8">
        <f t="shared" si="368"/>
        <v>8.6730000000000018</v>
      </c>
      <c r="M5937" s="8">
        <f t="shared" si="369"/>
        <v>41.3</v>
      </c>
      <c r="N5937" s="9"/>
      <c r="O5937" s="9"/>
      <c r="P5937" s="8">
        <v>21</v>
      </c>
      <c r="Q5937" s="8">
        <v>49.972999999999999</v>
      </c>
      <c r="R5937" s="17">
        <f t="shared" si="370"/>
        <v>0</v>
      </c>
      <c r="S5937" s="18">
        <f t="shared" si="371"/>
        <v>1499.19</v>
      </c>
    </row>
    <row r="5938" spans="1:19" x14ac:dyDescent="0.25">
      <c r="A5938" s="7" t="s">
        <v>12487</v>
      </c>
      <c r="B5938" s="7" t="s">
        <v>12488</v>
      </c>
      <c r="C5938" s="7" t="s">
        <v>14</v>
      </c>
      <c r="D5938" s="7" t="s">
        <v>15</v>
      </c>
      <c r="E5938" s="7" t="s">
        <v>2322</v>
      </c>
      <c r="F5938" s="8">
        <v>21</v>
      </c>
      <c r="G5938" s="8">
        <v>49.97</v>
      </c>
      <c r="H5938" s="8">
        <v>49.97</v>
      </c>
      <c r="I5938" s="8">
        <v>20</v>
      </c>
      <c r="J5938" s="8">
        <v>999.46</v>
      </c>
      <c r="K5938" s="8">
        <v>49.972999999999999</v>
      </c>
      <c r="L5938" s="8">
        <f t="shared" si="368"/>
        <v>8.6730000000000018</v>
      </c>
      <c r="M5938" s="8">
        <f t="shared" si="369"/>
        <v>41.3</v>
      </c>
      <c r="N5938" s="9"/>
      <c r="O5938" s="9"/>
      <c r="P5938" s="8">
        <v>21</v>
      </c>
      <c r="Q5938" s="8">
        <v>49.972999999999999</v>
      </c>
      <c r="R5938" s="17">
        <f t="shared" si="370"/>
        <v>0</v>
      </c>
      <c r="S5938" s="18">
        <f t="shared" si="371"/>
        <v>999.46</v>
      </c>
    </row>
    <row r="5939" spans="1:19" x14ac:dyDescent="0.25">
      <c r="A5939" s="7" t="s">
        <v>12489</v>
      </c>
      <c r="B5939" s="7" t="s">
        <v>12490</v>
      </c>
      <c r="C5939" s="7" t="s">
        <v>37</v>
      </c>
      <c r="D5939" s="7" t="s">
        <v>38</v>
      </c>
      <c r="E5939" s="7" t="s">
        <v>39</v>
      </c>
      <c r="F5939" s="8">
        <v>15</v>
      </c>
      <c r="G5939" s="8">
        <v>585.35</v>
      </c>
      <c r="H5939" s="8">
        <v>585.35</v>
      </c>
      <c r="I5939" s="8">
        <v>2</v>
      </c>
      <c r="J5939" s="8">
        <v>1170.7</v>
      </c>
      <c r="K5939" s="8">
        <v>585.35</v>
      </c>
      <c r="L5939" s="8">
        <f t="shared" si="368"/>
        <v>76.349999999999966</v>
      </c>
      <c r="M5939" s="8">
        <f t="shared" si="369"/>
        <v>509.00000000000006</v>
      </c>
      <c r="N5939" s="9"/>
      <c r="O5939" s="9"/>
      <c r="P5939" s="8">
        <v>15</v>
      </c>
      <c r="Q5939" s="8">
        <v>585.35</v>
      </c>
      <c r="R5939" s="17">
        <f t="shared" si="370"/>
        <v>0</v>
      </c>
      <c r="S5939" s="18">
        <f t="shared" si="371"/>
        <v>1170.7</v>
      </c>
    </row>
    <row r="5940" spans="1:19" x14ac:dyDescent="0.25">
      <c r="A5940" s="7" t="s">
        <v>12491</v>
      </c>
      <c r="B5940" s="7" t="s">
        <v>12492</v>
      </c>
      <c r="C5940" s="7" t="s">
        <v>37</v>
      </c>
      <c r="D5940" s="7" t="s">
        <v>38</v>
      </c>
      <c r="E5940" s="7" t="s">
        <v>39</v>
      </c>
      <c r="F5940" s="14">
        <v>15</v>
      </c>
      <c r="G5940" s="8">
        <v>852.15</v>
      </c>
      <c r="H5940" s="8">
        <v>852.15</v>
      </c>
      <c r="I5940" s="8">
        <v>8</v>
      </c>
      <c r="J5940" s="8">
        <v>6817.1999999999989</v>
      </c>
      <c r="K5940" s="8">
        <v>852.14999999999986</v>
      </c>
      <c r="L5940" s="8">
        <f t="shared" si="368"/>
        <v>111.14999999999998</v>
      </c>
      <c r="M5940" s="8">
        <f t="shared" si="369"/>
        <v>740.99999999999989</v>
      </c>
      <c r="N5940" s="9"/>
      <c r="O5940" s="9"/>
      <c r="P5940" s="14">
        <v>15</v>
      </c>
      <c r="Q5940" s="14">
        <v>852.15</v>
      </c>
      <c r="R5940" s="17">
        <f t="shared" si="370"/>
        <v>0</v>
      </c>
      <c r="S5940" s="18">
        <f t="shared" si="371"/>
        <v>6817.1999999999989</v>
      </c>
    </row>
    <row r="5941" spans="1:19" x14ac:dyDescent="0.25">
      <c r="A5941" s="7" t="s">
        <v>12497</v>
      </c>
      <c r="B5941" s="7" t="s">
        <v>12498</v>
      </c>
      <c r="C5941" s="7" t="s">
        <v>7375</v>
      </c>
      <c r="D5941" s="7" t="s">
        <v>7376</v>
      </c>
      <c r="E5941" s="7" t="s">
        <v>7377</v>
      </c>
      <c r="F5941" s="8">
        <v>15</v>
      </c>
      <c r="G5941" s="8">
        <v>81.14</v>
      </c>
      <c r="H5941" s="8">
        <v>81.14</v>
      </c>
      <c r="I5941" s="8">
        <v>108</v>
      </c>
      <c r="J5941" s="8">
        <v>8763</v>
      </c>
      <c r="K5941" s="8">
        <v>81.138888888888886</v>
      </c>
      <c r="L5941" s="8">
        <f t="shared" si="368"/>
        <v>10.583333333333329</v>
      </c>
      <c r="M5941" s="8">
        <f t="shared" si="369"/>
        <v>70.555555555555557</v>
      </c>
      <c r="N5941" s="14">
        <v>12</v>
      </c>
      <c r="O5941" s="14">
        <v>79.022222222222226</v>
      </c>
      <c r="P5941" s="8">
        <v>15</v>
      </c>
      <c r="Q5941" s="8">
        <v>81.138888888888886</v>
      </c>
      <c r="R5941" s="17">
        <f t="shared" si="370"/>
        <v>8534.4</v>
      </c>
      <c r="S5941" s="18">
        <f t="shared" si="371"/>
        <v>8763</v>
      </c>
    </row>
    <row r="5942" spans="1:19" x14ac:dyDescent="0.25">
      <c r="A5942" s="7" t="s">
        <v>12499</v>
      </c>
      <c r="B5942" s="7" t="s">
        <v>12500</v>
      </c>
      <c r="C5942" s="7" t="s">
        <v>7375</v>
      </c>
      <c r="D5942" s="7" t="s">
        <v>7376</v>
      </c>
      <c r="E5942" s="7" t="s">
        <v>7377</v>
      </c>
      <c r="F5942" s="8">
        <v>15</v>
      </c>
      <c r="G5942" s="8">
        <v>77.94</v>
      </c>
      <c r="H5942" s="8">
        <v>81.14</v>
      </c>
      <c r="I5942" s="8">
        <v>828</v>
      </c>
      <c r="J5942" s="8">
        <v>67183</v>
      </c>
      <c r="K5942" s="8">
        <v>81.138888888888886</v>
      </c>
      <c r="L5942" s="8">
        <f t="shared" si="368"/>
        <v>10.583333333333329</v>
      </c>
      <c r="M5942" s="8">
        <f t="shared" si="369"/>
        <v>70.555555555555557</v>
      </c>
      <c r="N5942" s="14">
        <v>12</v>
      </c>
      <c r="O5942" s="14">
        <v>79.022222222222226</v>
      </c>
      <c r="P5942" s="8">
        <v>15</v>
      </c>
      <c r="Q5942" s="8">
        <v>81.138888888888886</v>
      </c>
      <c r="R5942" s="17">
        <f t="shared" si="370"/>
        <v>65430.400000000001</v>
      </c>
      <c r="S5942" s="18">
        <f t="shared" si="371"/>
        <v>67183</v>
      </c>
    </row>
    <row r="5943" spans="1:19" x14ac:dyDescent="0.25">
      <c r="A5943" s="7" t="s">
        <v>12501</v>
      </c>
      <c r="B5943" s="7" t="s">
        <v>12502</v>
      </c>
      <c r="C5943" s="7" t="s">
        <v>14</v>
      </c>
      <c r="D5943" s="7" t="s">
        <v>15</v>
      </c>
      <c r="E5943" s="7" t="s">
        <v>8886</v>
      </c>
      <c r="F5943" s="8">
        <v>21</v>
      </c>
      <c r="G5943" s="8">
        <v>2904</v>
      </c>
      <c r="H5943" s="8">
        <v>2904</v>
      </c>
      <c r="I5943" s="8">
        <v>10</v>
      </c>
      <c r="J5943" s="8">
        <v>29040</v>
      </c>
      <c r="K5943" s="8">
        <v>2904</v>
      </c>
      <c r="L5943" s="8">
        <f t="shared" si="368"/>
        <v>504</v>
      </c>
      <c r="M5943" s="8">
        <f t="shared" si="369"/>
        <v>2400</v>
      </c>
      <c r="N5943" s="13"/>
      <c r="O5943" s="13"/>
      <c r="P5943" s="8">
        <v>21</v>
      </c>
      <c r="Q5943" s="8">
        <v>2904</v>
      </c>
      <c r="R5943" s="17">
        <f t="shared" si="370"/>
        <v>0</v>
      </c>
      <c r="S5943" s="18">
        <f t="shared" si="371"/>
        <v>29040</v>
      </c>
    </row>
    <row r="5944" spans="1:19" x14ac:dyDescent="0.25">
      <c r="A5944" s="7" t="s">
        <v>12503</v>
      </c>
      <c r="B5944" s="7" t="s">
        <v>12504</v>
      </c>
      <c r="C5944" s="7" t="s">
        <v>7375</v>
      </c>
      <c r="D5944" s="7" t="s">
        <v>7376</v>
      </c>
      <c r="E5944" s="7" t="s">
        <v>7377</v>
      </c>
      <c r="F5944" s="8">
        <v>15</v>
      </c>
      <c r="G5944" s="8">
        <v>65.55</v>
      </c>
      <c r="H5944" s="8">
        <v>65.55</v>
      </c>
      <c r="I5944" s="8">
        <v>144</v>
      </c>
      <c r="J5944" s="8">
        <v>9439.2000000000007</v>
      </c>
      <c r="K5944" s="8">
        <v>65.550000000000011</v>
      </c>
      <c r="L5944" s="8">
        <f t="shared" si="368"/>
        <v>8.5499999999999972</v>
      </c>
      <c r="M5944" s="8">
        <f t="shared" si="369"/>
        <v>57.000000000000014</v>
      </c>
      <c r="N5944" s="13"/>
      <c r="O5944" s="13"/>
      <c r="P5944" s="8">
        <v>15</v>
      </c>
      <c r="Q5944" s="8">
        <v>65.550000000000011</v>
      </c>
      <c r="R5944" s="17">
        <f t="shared" si="370"/>
        <v>0</v>
      </c>
      <c r="S5944" s="18">
        <f t="shared" si="371"/>
        <v>9439.2000000000007</v>
      </c>
    </row>
    <row r="5945" spans="1:19" x14ac:dyDescent="0.25">
      <c r="A5945" s="7" t="s">
        <v>12505</v>
      </c>
      <c r="B5945" s="7" t="s">
        <v>12506</v>
      </c>
      <c r="C5945" s="7" t="s">
        <v>7375</v>
      </c>
      <c r="D5945" s="7" t="s">
        <v>7376</v>
      </c>
      <c r="E5945" s="7" t="s">
        <v>7377</v>
      </c>
      <c r="F5945" s="8">
        <v>15</v>
      </c>
      <c r="G5945" s="8">
        <v>67.849999999999994</v>
      </c>
      <c r="H5945" s="8">
        <v>67.849999999999994</v>
      </c>
      <c r="I5945" s="8">
        <v>1332</v>
      </c>
      <c r="J5945" s="8">
        <v>90376.200000000012</v>
      </c>
      <c r="K5945" s="8">
        <v>67.850000000000009</v>
      </c>
      <c r="L5945" s="8">
        <f t="shared" si="368"/>
        <v>8.8499999999999943</v>
      </c>
      <c r="M5945" s="8">
        <f t="shared" si="369"/>
        <v>59.000000000000014</v>
      </c>
      <c r="N5945" s="9"/>
      <c r="O5945" s="9"/>
      <c r="P5945" s="8">
        <v>15</v>
      </c>
      <c r="Q5945" s="8">
        <v>67.850000000000009</v>
      </c>
      <c r="R5945" s="17">
        <f t="shared" si="370"/>
        <v>0</v>
      </c>
      <c r="S5945" s="18">
        <f t="shared" si="371"/>
        <v>90376.200000000012</v>
      </c>
    </row>
    <row r="5946" spans="1:19" x14ac:dyDescent="0.25">
      <c r="A5946" s="7" t="s">
        <v>12509</v>
      </c>
      <c r="B5946" s="7" t="s">
        <v>12510</v>
      </c>
      <c r="C5946" s="7" t="s">
        <v>14</v>
      </c>
      <c r="D5946" s="7" t="s">
        <v>15</v>
      </c>
      <c r="E5946" s="7" t="s">
        <v>2322</v>
      </c>
      <c r="F5946" s="8">
        <v>15</v>
      </c>
      <c r="G5946" s="8">
        <v>97.94</v>
      </c>
      <c r="H5946" s="8">
        <v>97.94</v>
      </c>
      <c r="I5946" s="8">
        <v>30</v>
      </c>
      <c r="J5946" s="8">
        <v>2938.33</v>
      </c>
      <c r="K5946" s="8">
        <v>97.944333333333333</v>
      </c>
      <c r="L5946" s="8">
        <f t="shared" si="368"/>
        <v>12.775347826086943</v>
      </c>
      <c r="M5946" s="8">
        <f t="shared" si="369"/>
        <v>85.16898550724639</v>
      </c>
      <c r="N5946" s="8">
        <v>12</v>
      </c>
      <c r="O5946" s="8">
        <v>100.63300000000001</v>
      </c>
      <c r="P5946" s="8">
        <v>15</v>
      </c>
      <c r="Q5946" s="8">
        <v>97.944333333333333</v>
      </c>
      <c r="R5946" s="17">
        <f t="shared" si="370"/>
        <v>3018.9900000000002</v>
      </c>
      <c r="S5946" s="18">
        <f t="shared" si="371"/>
        <v>2938.33</v>
      </c>
    </row>
    <row r="5947" spans="1:19" x14ac:dyDescent="0.25">
      <c r="A5947" s="7" t="s">
        <v>12511</v>
      </c>
      <c r="B5947" s="7" t="s">
        <v>12512</v>
      </c>
      <c r="C5947" s="7" t="s">
        <v>14</v>
      </c>
      <c r="D5947" s="7" t="s">
        <v>15</v>
      </c>
      <c r="E5947" s="7" t="s">
        <v>2322</v>
      </c>
      <c r="F5947" s="8">
        <v>21</v>
      </c>
      <c r="G5947" s="8">
        <v>73.81</v>
      </c>
      <c r="H5947" s="8">
        <v>73.81</v>
      </c>
      <c r="I5947" s="8">
        <v>10</v>
      </c>
      <c r="J5947" s="8">
        <v>738.1</v>
      </c>
      <c r="K5947" s="8">
        <v>73.81</v>
      </c>
      <c r="L5947" s="8">
        <f t="shared" si="368"/>
        <v>12.809999999999995</v>
      </c>
      <c r="M5947" s="8">
        <f t="shared" si="369"/>
        <v>61.000000000000007</v>
      </c>
      <c r="N5947" s="9"/>
      <c r="O5947" s="9"/>
      <c r="P5947" s="8">
        <v>21</v>
      </c>
      <c r="Q5947" s="8">
        <v>73.81</v>
      </c>
      <c r="R5947" s="17">
        <f t="shared" si="370"/>
        <v>0</v>
      </c>
      <c r="S5947" s="18">
        <f t="shared" si="371"/>
        <v>738.1</v>
      </c>
    </row>
    <row r="5948" spans="1:19" x14ac:dyDescent="0.25">
      <c r="A5948" s="7" t="s">
        <v>12513</v>
      </c>
      <c r="B5948" s="7" t="s">
        <v>12514</v>
      </c>
      <c r="C5948" s="7" t="s">
        <v>14</v>
      </c>
      <c r="D5948" s="7" t="s">
        <v>15</v>
      </c>
      <c r="E5948" s="7" t="s">
        <v>2322</v>
      </c>
      <c r="F5948" s="8">
        <v>21</v>
      </c>
      <c r="G5948" s="8">
        <v>73.81</v>
      </c>
      <c r="H5948" s="8">
        <v>73.81</v>
      </c>
      <c r="I5948" s="8">
        <v>3</v>
      </c>
      <c r="J5948" s="8">
        <v>221.43</v>
      </c>
      <c r="K5948" s="8">
        <v>73.81</v>
      </c>
      <c r="L5948" s="8">
        <f t="shared" si="368"/>
        <v>12.809999999999995</v>
      </c>
      <c r="M5948" s="8">
        <f t="shared" si="369"/>
        <v>61.000000000000007</v>
      </c>
      <c r="N5948" s="13"/>
      <c r="O5948" s="13"/>
      <c r="P5948" s="8">
        <v>21</v>
      </c>
      <c r="Q5948" s="8">
        <v>73.81</v>
      </c>
      <c r="R5948" s="17">
        <f t="shared" si="370"/>
        <v>0</v>
      </c>
      <c r="S5948" s="18">
        <f t="shared" si="371"/>
        <v>221.43</v>
      </c>
    </row>
    <row r="5949" spans="1:19" x14ac:dyDescent="0.25">
      <c r="A5949" s="7" t="s">
        <v>12515</v>
      </c>
      <c r="B5949" s="7" t="s">
        <v>12516</v>
      </c>
      <c r="C5949" s="7" t="s">
        <v>14</v>
      </c>
      <c r="D5949" s="7" t="s">
        <v>15</v>
      </c>
      <c r="E5949" s="7" t="s">
        <v>2322</v>
      </c>
      <c r="F5949" s="8">
        <v>21</v>
      </c>
      <c r="G5949" s="8">
        <v>215.38</v>
      </c>
      <c r="H5949" s="8">
        <v>215.38</v>
      </c>
      <c r="I5949" s="8">
        <v>45</v>
      </c>
      <c r="J5949" s="8">
        <v>9692.1</v>
      </c>
      <c r="K5949" s="8">
        <v>215.38</v>
      </c>
      <c r="L5949" s="8">
        <f t="shared" si="368"/>
        <v>37.379999999999995</v>
      </c>
      <c r="M5949" s="8">
        <f t="shared" si="369"/>
        <v>178</v>
      </c>
      <c r="N5949" s="9"/>
      <c r="O5949" s="9"/>
      <c r="P5949" s="8">
        <v>21</v>
      </c>
      <c r="Q5949" s="8">
        <v>215.38</v>
      </c>
      <c r="R5949" s="17">
        <f t="shared" si="370"/>
        <v>0</v>
      </c>
      <c r="S5949" s="18">
        <f t="shared" si="371"/>
        <v>9692.1</v>
      </c>
    </row>
    <row r="5950" spans="1:19" x14ac:dyDescent="0.25">
      <c r="A5950" s="7" t="s">
        <v>12517</v>
      </c>
      <c r="B5950" s="7" t="s">
        <v>12518</v>
      </c>
      <c r="C5950" s="7" t="s">
        <v>37</v>
      </c>
      <c r="D5950" s="7" t="s">
        <v>38</v>
      </c>
      <c r="E5950" s="7" t="s">
        <v>39</v>
      </c>
      <c r="F5950" s="8">
        <v>15</v>
      </c>
      <c r="G5950" s="8">
        <v>16440.810000000001</v>
      </c>
      <c r="H5950" s="8">
        <v>16440.810000000001</v>
      </c>
      <c r="I5950" s="8">
        <v>1</v>
      </c>
      <c r="J5950" s="8">
        <v>16440.810000000001</v>
      </c>
      <c r="K5950" s="8">
        <v>16440.810000000001</v>
      </c>
      <c r="L5950" s="8">
        <f t="shared" si="368"/>
        <v>2144.453478260868</v>
      </c>
      <c r="M5950" s="8">
        <f t="shared" si="369"/>
        <v>14296.356521739133</v>
      </c>
      <c r="N5950" s="9"/>
      <c r="O5950" s="9"/>
      <c r="P5950" s="8">
        <v>15</v>
      </c>
      <c r="Q5950" s="8">
        <v>16440.810000000001</v>
      </c>
      <c r="R5950" s="17">
        <f t="shared" si="370"/>
        <v>0</v>
      </c>
      <c r="S5950" s="18">
        <f t="shared" si="371"/>
        <v>16440.810000000001</v>
      </c>
    </row>
    <row r="5951" spans="1:19" x14ac:dyDescent="0.25">
      <c r="A5951" s="7" t="s">
        <v>12519</v>
      </c>
      <c r="B5951" s="7" t="s">
        <v>12520</v>
      </c>
      <c r="C5951" s="7" t="s">
        <v>37</v>
      </c>
      <c r="D5951" s="7" t="s">
        <v>38</v>
      </c>
      <c r="E5951" s="7" t="s">
        <v>39</v>
      </c>
      <c r="F5951" s="8">
        <v>15</v>
      </c>
      <c r="G5951" s="8">
        <v>3572.2</v>
      </c>
      <c r="H5951" s="8">
        <v>3572.2</v>
      </c>
      <c r="I5951" s="8">
        <v>2</v>
      </c>
      <c r="J5951" s="8">
        <v>7144.4</v>
      </c>
      <c r="K5951" s="8">
        <v>3572.2</v>
      </c>
      <c r="L5951" s="8">
        <f t="shared" si="368"/>
        <v>465.93913043478233</v>
      </c>
      <c r="M5951" s="8">
        <f t="shared" si="369"/>
        <v>3106.2608695652175</v>
      </c>
      <c r="N5951" s="9"/>
      <c r="O5951" s="9"/>
      <c r="P5951" s="8">
        <v>15</v>
      </c>
      <c r="Q5951" s="8">
        <v>3572.2</v>
      </c>
      <c r="R5951" s="17">
        <f t="shared" si="370"/>
        <v>0</v>
      </c>
      <c r="S5951" s="18">
        <f t="shared" si="371"/>
        <v>7144.4</v>
      </c>
    </row>
    <row r="5952" spans="1:19" x14ac:dyDescent="0.25">
      <c r="A5952" s="7" t="s">
        <v>12521</v>
      </c>
      <c r="B5952" s="7" t="s">
        <v>12522</v>
      </c>
      <c r="C5952" s="7" t="s">
        <v>37</v>
      </c>
      <c r="D5952" s="7" t="s">
        <v>38</v>
      </c>
      <c r="E5952" s="7" t="s">
        <v>39</v>
      </c>
      <c r="F5952" s="8">
        <v>15</v>
      </c>
      <c r="G5952" s="8">
        <v>3572.2</v>
      </c>
      <c r="H5952" s="8">
        <v>3572.2</v>
      </c>
      <c r="I5952" s="8">
        <v>1</v>
      </c>
      <c r="J5952" s="8">
        <v>3572.2</v>
      </c>
      <c r="K5952" s="8">
        <v>3572.2</v>
      </c>
      <c r="L5952" s="8">
        <f t="shared" si="368"/>
        <v>465.93913043478233</v>
      </c>
      <c r="M5952" s="8">
        <f t="shared" si="369"/>
        <v>3106.2608695652175</v>
      </c>
      <c r="N5952" s="13"/>
      <c r="O5952" s="13"/>
      <c r="P5952" s="8">
        <v>15</v>
      </c>
      <c r="Q5952" s="8">
        <v>3572.2</v>
      </c>
      <c r="R5952" s="17">
        <f t="shared" si="370"/>
        <v>0</v>
      </c>
      <c r="S5952" s="18">
        <f t="shared" si="371"/>
        <v>3572.2</v>
      </c>
    </row>
    <row r="5953" spans="1:19" x14ac:dyDescent="0.25">
      <c r="A5953" s="7" t="s">
        <v>12523</v>
      </c>
      <c r="B5953" s="7" t="s">
        <v>12524</v>
      </c>
      <c r="C5953" s="7" t="s">
        <v>7400</v>
      </c>
      <c r="D5953" s="7" t="s">
        <v>7401</v>
      </c>
      <c r="E5953" s="7" t="s">
        <v>7402</v>
      </c>
      <c r="F5953" s="8">
        <v>15</v>
      </c>
      <c r="G5953" s="8">
        <v>2.62</v>
      </c>
      <c r="H5953" s="8">
        <v>2.62</v>
      </c>
      <c r="I5953" s="8">
        <v>120</v>
      </c>
      <c r="J5953" s="8">
        <v>314.02</v>
      </c>
      <c r="K5953" s="8">
        <v>2.6168333333333331</v>
      </c>
      <c r="L5953" s="8">
        <f t="shared" si="368"/>
        <v>0.34132608695652156</v>
      </c>
      <c r="M5953" s="8">
        <f t="shared" si="369"/>
        <v>2.2755072463768116</v>
      </c>
      <c r="N5953" s="9"/>
      <c r="O5953" s="9"/>
      <c r="P5953" s="8">
        <v>15</v>
      </c>
      <c r="Q5953" s="8">
        <v>2.6168333333333331</v>
      </c>
      <c r="R5953" s="17">
        <f t="shared" si="370"/>
        <v>0</v>
      </c>
      <c r="S5953" s="18">
        <f t="shared" si="371"/>
        <v>314.02</v>
      </c>
    </row>
    <row r="5954" spans="1:19" x14ac:dyDescent="0.25">
      <c r="A5954" s="7" t="s">
        <v>12541</v>
      </c>
      <c r="B5954" s="7" t="s">
        <v>12542</v>
      </c>
      <c r="C5954" s="7" t="s">
        <v>37</v>
      </c>
      <c r="D5954" s="7" t="s">
        <v>38</v>
      </c>
      <c r="E5954" s="7" t="s">
        <v>39</v>
      </c>
      <c r="F5954" s="8">
        <v>15</v>
      </c>
      <c r="G5954" s="8">
        <v>1417.63</v>
      </c>
      <c r="H5954" s="8">
        <v>1417.63</v>
      </c>
      <c r="I5954" s="8">
        <v>1</v>
      </c>
      <c r="J5954" s="8">
        <v>1417.63</v>
      </c>
      <c r="K5954" s="8">
        <v>1417.63</v>
      </c>
      <c r="L5954" s="8">
        <f t="shared" ref="L5954:L6017" si="372">K5954-M5954</f>
        <v>184.90826086956508</v>
      </c>
      <c r="M5954" s="8">
        <f t="shared" ref="M5954:M6017" si="373">K5954/((100+F5954)/100)</f>
        <v>1232.721739130435</v>
      </c>
      <c r="N5954" s="9"/>
      <c r="O5954" s="9"/>
      <c r="P5954" s="8">
        <v>15</v>
      </c>
      <c r="Q5954" s="8">
        <v>1417.63</v>
      </c>
      <c r="R5954" s="17">
        <f t="shared" ref="R5954:R6017" si="374">I5954*O5954</f>
        <v>0</v>
      </c>
      <c r="S5954" s="18">
        <f t="shared" si="371"/>
        <v>1417.63</v>
      </c>
    </row>
    <row r="5955" spans="1:19" x14ac:dyDescent="0.25">
      <c r="A5955" s="7" t="s">
        <v>12547</v>
      </c>
      <c r="B5955" s="7" t="s">
        <v>12548</v>
      </c>
      <c r="C5955" s="7" t="s">
        <v>7400</v>
      </c>
      <c r="D5955" s="7" t="s">
        <v>7401</v>
      </c>
      <c r="E5955" s="7" t="s">
        <v>7402</v>
      </c>
      <c r="F5955" s="8">
        <v>21</v>
      </c>
      <c r="G5955" s="8">
        <v>2408.2800000000002</v>
      </c>
      <c r="H5955" s="8">
        <v>2408.2800000000002</v>
      </c>
      <c r="I5955" s="8">
        <v>2</v>
      </c>
      <c r="J5955" s="8">
        <v>4816.55</v>
      </c>
      <c r="K5955" s="8">
        <v>2408.2750000000001</v>
      </c>
      <c r="L5955" s="8">
        <f t="shared" si="372"/>
        <v>417.96508264462796</v>
      </c>
      <c r="M5955" s="8">
        <f t="shared" si="373"/>
        <v>1990.3099173553721</v>
      </c>
      <c r="N5955" s="13"/>
      <c r="O5955" s="13"/>
      <c r="P5955" s="8">
        <v>21</v>
      </c>
      <c r="Q5955" s="8">
        <v>2408.2750000000001</v>
      </c>
      <c r="R5955" s="17">
        <f t="shared" si="374"/>
        <v>0</v>
      </c>
      <c r="S5955" s="18">
        <f t="shared" ref="S5955:S6018" si="375">J5955</f>
        <v>4816.55</v>
      </c>
    </row>
    <row r="5956" spans="1:19" x14ac:dyDescent="0.25">
      <c r="A5956" s="7" t="s">
        <v>12549</v>
      </c>
      <c r="B5956" s="7" t="s">
        <v>12550</v>
      </c>
      <c r="C5956" s="7" t="s">
        <v>37</v>
      </c>
      <c r="D5956" s="7" t="s">
        <v>38</v>
      </c>
      <c r="E5956" s="7" t="s">
        <v>39</v>
      </c>
      <c r="F5956" s="8">
        <v>15</v>
      </c>
      <c r="G5956" s="8">
        <v>601.45000000000005</v>
      </c>
      <c r="H5956" s="8">
        <v>601.45000000000005</v>
      </c>
      <c r="I5956" s="8">
        <v>8</v>
      </c>
      <c r="J5956" s="8">
        <v>4811.5999999999995</v>
      </c>
      <c r="K5956" s="8">
        <v>601.44999999999993</v>
      </c>
      <c r="L5956" s="8">
        <f t="shared" si="372"/>
        <v>78.449999999999932</v>
      </c>
      <c r="M5956" s="8">
        <f t="shared" si="373"/>
        <v>523</v>
      </c>
      <c r="N5956" s="9"/>
      <c r="O5956" s="9"/>
      <c r="P5956" s="8">
        <v>15</v>
      </c>
      <c r="Q5956" s="8">
        <v>601.45000000000005</v>
      </c>
      <c r="R5956" s="17">
        <f t="shared" si="374"/>
        <v>0</v>
      </c>
      <c r="S5956" s="18">
        <f t="shared" si="375"/>
        <v>4811.5999999999995</v>
      </c>
    </row>
    <row r="5957" spans="1:19" x14ac:dyDescent="0.25">
      <c r="A5957" s="7" t="s">
        <v>12553</v>
      </c>
      <c r="B5957" s="7" t="s">
        <v>12554</v>
      </c>
      <c r="C5957" s="7" t="s">
        <v>14</v>
      </c>
      <c r="D5957" s="7" t="s">
        <v>15</v>
      </c>
      <c r="E5957" s="7" t="s">
        <v>2322</v>
      </c>
      <c r="F5957" s="8">
        <v>21</v>
      </c>
      <c r="G5957" s="8">
        <v>13.31</v>
      </c>
      <c r="H5957" s="8">
        <v>13.31</v>
      </c>
      <c r="I5957" s="8">
        <v>1102</v>
      </c>
      <c r="J5957" s="8">
        <v>14667.62</v>
      </c>
      <c r="K5957" s="8">
        <v>13.31</v>
      </c>
      <c r="L5957" s="8">
        <f t="shared" si="372"/>
        <v>2.3100000000000005</v>
      </c>
      <c r="M5957" s="8">
        <f t="shared" si="373"/>
        <v>11</v>
      </c>
      <c r="N5957" s="13"/>
      <c r="O5957" s="13"/>
      <c r="P5957" s="8">
        <v>21</v>
      </c>
      <c r="Q5957" s="8">
        <v>13.31</v>
      </c>
      <c r="R5957" s="17">
        <f t="shared" si="374"/>
        <v>0</v>
      </c>
      <c r="S5957" s="18">
        <f t="shared" si="375"/>
        <v>14667.62</v>
      </c>
    </row>
    <row r="5958" spans="1:19" x14ac:dyDescent="0.25">
      <c r="A5958" s="7" t="s">
        <v>12555</v>
      </c>
      <c r="B5958" s="7" t="s">
        <v>12556</v>
      </c>
      <c r="C5958" s="7" t="s">
        <v>14</v>
      </c>
      <c r="D5958" s="7" t="s">
        <v>15</v>
      </c>
      <c r="E5958" s="7" t="s">
        <v>8886</v>
      </c>
      <c r="F5958" s="8">
        <v>21</v>
      </c>
      <c r="G5958" s="8">
        <v>2600.29</v>
      </c>
      <c r="H5958" s="8">
        <v>2600.29</v>
      </c>
      <c r="I5958" s="8">
        <v>1</v>
      </c>
      <c r="J5958" s="8">
        <v>2600.29</v>
      </c>
      <c r="K5958" s="8">
        <v>2600.29</v>
      </c>
      <c r="L5958" s="8">
        <f t="shared" si="372"/>
        <v>451.28999999999996</v>
      </c>
      <c r="M5958" s="8">
        <f t="shared" si="373"/>
        <v>2149</v>
      </c>
      <c r="N5958" s="9"/>
      <c r="O5958" s="9"/>
      <c r="P5958" s="8">
        <v>21</v>
      </c>
      <c r="Q5958" s="8">
        <v>2600.29</v>
      </c>
      <c r="R5958" s="17">
        <f t="shared" si="374"/>
        <v>0</v>
      </c>
      <c r="S5958" s="18">
        <f t="shared" si="375"/>
        <v>2600.29</v>
      </c>
    </row>
    <row r="5959" spans="1:19" x14ac:dyDescent="0.25">
      <c r="A5959" s="7" t="s">
        <v>12557</v>
      </c>
      <c r="B5959" s="7" t="s">
        <v>12558</v>
      </c>
      <c r="C5959" s="7" t="s">
        <v>14</v>
      </c>
      <c r="D5959" s="7" t="s">
        <v>15</v>
      </c>
      <c r="E5959" s="7" t="s">
        <v>8886</v>
      </c>
      <c r="F5959" s="8">
        <v>21</v>
      </c>
      <c r="G5959" s="8">
        <v>2600.29</v>
      </c>
      <c r="H5959" s="8">
        <v>2600.29</v>
      </c>
      <c r="I5959" s="8">
        <v>20</v>
      </c>
      <c r="J5959" s="8">
        <v>52005.8</v>
      </c>
      <c r="K5959" s="8">
        <v>2600.29</v>
      </c>
      <c r="L5959" s="8">
        <f t="shared" si="372"/>
        <v>451.28999999999996</v>
      </c>
      <c r="M5959" s="8">
        <f t="shared" si="373"/>
        <v>2149</v>
      </c>
      <c r="N5959" s="9"/>
      <c r="O5959" s="9"/>
      <c r="P5959" s="8">
        <v>21</v>
      </c>
      <c r="Q5959" s="8">
        <v>2600.29</v>
      </c>
      <c r="R5959" s="17">
        <f t="shared" si="374"/>
        <v>0</v>
      </c>
      <c r="S5959" s="18">
        <f t="shared" si="375"/>
        <v>52005.8</v>
      </c>
    </row>
    <row r="5960" spans="1:19" x14ac:dyDescent="0.25">
      <c r="A5960" s="7" t="s">
        <v>12559</v>
      </c>
      <c r="B5960" s="7" t="s">
        <v>12560</v>
      </c>
      <c r="C5960" s="7" t="s">
        <v>14</v>
      </c>
      <c r="D5960" s="7" t="s">
        <v>15</v>
      </c>
      <c r="E5960" s="7" t="s">
        <v>8886</v>
      </c>
      <c r="F5960" s="8">
        <v>21</v>
      </c>
      <c r="G5960" s="8">
        <v>2510.2199999999998</v>
      </c>
      <c r="H5960" s="8">
        <v>2510.2199999999998</v>
      </c>
      <c r="I5960" s="8">
        <v>5</v>
      </c>
      <c r="J5960" s="8">
        <v>12551.09</v>
      </c>
      <c r="K5960" s="8">
        <v>2510.2179999999998</v>
      </c>
      <c r="L5960" s="8">
        <f t="shared" si="372"/>
        <v>435.6576694214873</v>
      </c>
      <c r="M5960" s="8">
        <f t="shared" si="373"/>
        <v>2074.5603305785125</v>
      </c>
      <c r="N5960" s="9"/>
      <c r="O5960" s="9"/>
      <c r="P5960" s="8">
        <v>21</v>
      </c>
      <c r="Q5960" s="8">
        <v>2510.2179999999998</v>
      </c>
      <c r="R5960" s="17">
        <f t="shared" si="374"/>
        <v>0</v>
      </c>
      <c r="S5960" s="18">
        <f t="shared" si="375"/>
        <v>12551.09</v>
      </c>
    </row>
    <row r="5961" spans="1:19" x14ac:dyDescent="0.25">
      <c r="A5961" s="7" t="s">
        <v>12563</v>
      </c>
      <c r="B5961" s="7" t="s">
        <v>12564</v>
      </c>
      <c r="C5961" s="7" t="s">
        <v>14</v>
      </c>
      <c r="D5961" s="7" t="s">
        <v>15</v>
      </c>
      <c r="E5961" s="7" t="s">
        <v>8886</v>
      </c>
      <c r="F5961" s="8">
        <v>21</v>
      </c>
      <c r="G5961" s="8">
        <v>2600.29</v>
      </c>
      <c r="H5961" s="8">
        <v>2600.29</v>
      </c>
      <c r="I5961" s="8">
        <v>5</v>
      </c>
      <c r="J5961" s="8">
        <v>13001.45</v>
      </c>
      <c r="K5961" s="8">
        <v>2600.29</v>
      </c>
      <c r="L5961" s="8">
        <f t="shared" si="372"/>
        <v>451.28999999999996</v>
      </c>
      <c r="M5961" s="8">
        <f t="shared" si="373"/>
        <v>2149</v>
      </c>
      <c r="N5961" s="9"/>
      <c r="O5961" s="9"/>
      <c r="P5961" s="8">
        <v>21</v>
      </c>
      <c r="Q5961" s="8">
        <v>2600.29</v>
      </c>
      <c r="R5961" s="17">
        <f t="shared" si="374"/>
        <v>0</v>
      </c>
      <c r="S5961" s="18">
        <f t="shared" si="375"/>
        <v>13001.45</v>
      </c>
    </row>
    <row r="5962" spans="1:19" x14ac:dyDescent="0.25">
      <c r="A5962" s="7" t="s">
        <v>12567</v>
      </c>
      <c r="B5962" s="7" t="s">
        <v>12568</v>
      </c>
      <c r="C5962" s="7" t="s">
        <v>7400</v>
      </c>
      <c r="D5962" s="7" t="s">
        <v>7401</v>
      </c>
      <c r="E5962" s="7" t="s">
        <v>7402</v>
      </c>
      <c r="F5962" s="8">
        <v>15</v>
      </c>
      <c r="G5962" s="8">
        <v>3043.2</v>
      </c>
      <c r="H5962" s="8">
        <v>3043.2</v>
      </c>
      <c r="I5962" s="8">
        <v>1</v>
      </c>
      <c r="J5962" s="8">
        <v>3043.2</v>
      </c>
      <c r="K5962" s="8">
        <v>3043.2</v>
      </c>
      <c r="L5962" s="8">
        <f t="shared" si="372"/>
        <v>396.93913043478233</v>
      </c>
      <c r="M5962" s="8">
        <f t="shared" si="373"/>
        <v>2646.2608695652175</v>
      </c>
      <c r="N5962" s="9"/>
      <c r="O5962" s="9"/>
      <c r="P5962" s="8">
        <v>15</v>
      </c>
      <c r="Q5962" s="8">
        <v>3043.2</v>
      </c>
      <c r="R5962" s="17">
        <f t="shared" si="374"/>
        <v>0</v>
      </c>
      <c r="S5962" s="18">
        <f t="shared" si="375"/>
        <v>3043.2</v>
      </c>
    </row>
    <row r="5963" spans="1:19" x14ac:dyDescent="0.25">
      <c r="A5963" s="7" t="s">
        <v>12571</v>
      </c>
      <c r="B5963" s="7" t="s">
        <v>12572</v>
      </c>
      <c r="C5963" s="7" t="s">
        <v>7400</v>
      </c>
      <c r="D5963" s="7" t="s">
        <v>7401</v>
      </c>
      <c r="E5963" s="7" t="s">
        <v>7402</v>
      </c>
      <c r="F5963" s="8">
        <v>15</v>
      </c>
      <c r="G5963" s="8">
        <v>19</v>
      </c>
      <c r="H5963" s="8">
        <v>19</v>
      </c>
      <c r="I5963" s="8">
        <v>50</v>
      </c>
      <c r="J5963" s="8">
        <v>950.02</v>
      </c>
      <c r="K5963" s="8">
        <v>19.000399999999999</v>
      </c>
      <c r="L5963" s="8">
        <f t="shared" si="372"/>
        <v>2.4783130434782592</v>
      </c>
      <c r="M5963" s="8">
        <f t="shared" si="373"/>
        <v>16.52208695652174</v>
      </c>
      <c r="N5963" s="9"/>
      <c r="O5963" s="9"/>
      <c r="P5963" s="8">
        <v>15</v>
      </c>
      <c r="Q5963" s="8">
        <v>19.000399999999999</v>
      </c>
      <c r="R5963" s="17">
        <f t="shared" si="374"/>
        <v>0</v>
      </c>
      <c r="S5963" s="18">
        <f t="shared" si="375"/>
        <v>950.02</v>
      </c>
    </row>
    <row r="5964" spans="1:19" x14ac:dyDescent="0.25">
      <c r="A5964" s="7" t="s">
        <v>12573</v>
      </c>
      <c r="B5964" s="7" t="s">
        <v>12574</v>
      </c>
      <c r="C5964" s="7" t="s">
        <v>7400</v>
      </c>
      <c r="D5964" s="7" t="s">
        <v>7401</v>
      </c>
      <c r="E5964" s="7" t="s">
        <v>7402</v>
      </c>
      <c r="F5964" s="8">
        <v>15</v>
      </c>
      <c r="G5964" s="8">
        <v>19</v>
      </c>
      <c r="H5964" s="8">
        <v>19</v>
      </c>
      <c r="I5964" s="8">
        <v>50</v>
      </c>
      <c r="J5964" s="8">
        <v>950.02</v>
      </c>
      <c r="K5964" s="8">
        <v>19.000399999999999</v>
      </c>
      <c r="L5964" s="8">
        <f t="shared" si="372"/>
        <v>2.4783130434782592</v>
      </c>
      <c r="M5964" s="8">
        <f t="shared" si="373"/>
        <v>16.52208695652174</v>
      </c>
      <c r="N5964" s="9"/>
      <c r="O5964" s="9"/>
      <c r="P5964" s="8">
        <v>15</v>
      </c>
      <c r="Q5964" s="8">
        <v>19.000399999999999</v>
      </c>
      <c r="R5964" s="17">
        <f t="shared" si="374"/>
        <v>0</v>
      </c>
      <c r="S5964" s="18">
        <f t="shared" si="375"/>
        <v>950.02</v>
      </c>
    </row>
    <row r="5965" spans="1:19" x14ac:dyDescent="0.25">
      <c r="A5965" s="7" t="s">
        <v>12575</v>
      </c>
      <c r="B5965" s="7" t="s">
        <v>12576</v>
      </c>
      <c r="C5965" s="7" t="s">
        <v>14</v>
      </c>
      <c r="D5965" s="7" t="s">
        <v>15</v>
      </c>
      <c r="E5965" s="7" t="s">
        <v>2322</v>
      </c>
      <c r="F5965" s="8">
        <v>21</v>
      </c>
      <c r="G5965" s="8">
        <v>13.31</v>
      </c>
      <c r="H5965" s="8">
        <v>13.31</v>
      </c>
      <c r="I5965" s="8">
        <v>100</v>
      </c>
      <c r="J5965" s="8">
        <v>1331</v>
      </c>
      <c r="K5965" s="8">
        <v>13.31</v>
      </c>
      <c r="L5965" s="8">
        <f t="shared" si="372"/>
        <v>2.3100000000000005</v>
      </c>
      <c r="M5965" s="8">
        <f t="shared" si="373"/>
        <v>11</v>
      </c>
      <c r="N5965" s="13"/>
      <c r="O5965" s="13"/>
      <c r="P5965" s="8">
        <v>21</v>
      </c>
      <c r="Q5965" s="8">
        <v>13.31</v>
      </c>
      <c r="R5965" s="17">
        <f t="shared" si="374"/>
        <v>0</v>
      </c>
      <c r="S5965" s="18">
        <f t="shared" si="375"/>
        <v>1331</v>
      </c>
    </row>
    <row r="5966" spans="1:19" x14ac:dyDescent="0.25">
      <c r="A5966" s="7" t="s">
        <v>12577</v>
      </c>
      <c r="B5966" s="7" t="s">
        <v>12578</v>
      </c>
      <c r="C5966" s="7" t="s">
        <v>7539</v>
      </c>
      <c r="D5966" s="7" t="s">
        <v>7540</v>
      </c>
      <c r="E5966" s="7" t="s">
        <v>7541</v>
      </c>
      <c r="F5966" s="8">
        <v>21</v>
      </c>
      <c r="G5966" s="8">
        <v>1269.29</v>
      </c>
      <c r="H5966" s="8">
        <v>1269.29</v>
      </c>
      <c r="I5966" s="8">
        <v>1</v>
      </c>
      <c r="J5966" s="8">
        <v>1269.29</v>
      </c>
      <c r="K5966" s="8">
        <v>1269.29</v>
      </c>
      <c r="L5966" s="8">
        <f t="shared" si="372"/>
        <v>220.28999999999996</v>
      </c>
      <c r="M5966" s="8">
        <f t="shared" si="373"/>
        <v>1049</v>
      </c>
      <c r="N5966" s="13"/>
      <c r="O5966" s="13"/>
      <c r="P5966" s="8">
        <v>21</v>
      </c>
      <c r="Q5966" s="8">
        <v>1269.29</v>
      </c>
      <c r="R5966" s="17">
        <f t="shared" si="374"/>
        <v>0</v>
      </c>
      <c r="S5966" s="18">
        <f t="shared" si="375"/>
        <v>1269.29</v>
      </c>
    </row>
    <row r="5967" spans="1:19" x14ac:dyDescent="0.25">
      <c r="A5967" s="7" t="s">
        <v>12581</v>
      </c>
      <c r="B5967" s="7" t="s">
        <v>12582</v>
      </c>
      <c r="C5967" s="7" t="s">
        <v>7400</v>
      </c>
      <c r="D5967" s="7" t="s">
        <v>7401</v>
      </c>
      <c r="E5967" s="7" t="s">
        <v>7402</v>
      </c>
      <c r="F5967" s="8">
        <v>21</v>
      </c>
      <c r="G5967" s="8">
        <v>11622.78</v>
      </c>
      <c r="H5967" s="8">
        <v>11622.78</v>
      </c>
      <c r="I5967" s="8">
        <v>1</v>
      </c>
      <c r="J5967" s="8">
        <v>11622.78</v>
      </c>
      <c r="K5967" s="8">
        <v>11622.78</v>
      </c>
      <c r="L5967" s="8">
        <f t="shared" si="372"/>
        <v>2017.1766942148752</v>
      </c>
      <c r="M5967" s="8">
        <f t="shared" si="373"/>
        <v>9605.6033057851255</v>
      </c>
      <c r="N5967" s="13"/>
      <c r="O5967" s="13"/>
      <c r="P5967" s="8">
        <v>21</v>
      </c>
      <c r="Q5967" s="8">
        <v>11622.78</v>
      </c>
      <c r="R5967" s="17">
        <f t="shared" si="374"/>
        <v>0</v>
      </c>
      <c r="S5967" s="18">
        <f t="shared" si="375"/>
        <v>11622.78</v>
      </c>
    </row>
    <row r="5968" spans="1:19" x14ac:dyDescent="0.25">
      <c r="A5968" s="7" t="s">
        <v>12583</v>
      </c>
      <c r="B5968" s="7" t="s">
        <v>12584</v>
      </c>
      <c r="C5968" s="7" t="s">
        <v>37</v>
      </c>
      <c r="D5968" s="7" t="s">
        <v>38</v>
      </c>
      <c r="E5968" s="7" t="s">
        <v>39</v>
      </c>
      <c r="F5968" s="8">
        <v>15</v>
      </c>
      <c r="G5968" s="8">
        <v>9139.6299999999992</v>
      </c>
      <c r="H5968" s="8">
        <v>9139.6299999999992</v>
      </c>
      <c r="I5968" s="8">
        <v>2</v>
      </c>
      <c r="J5968" s="8">
        <v>18279.259999999998</v>
      </c>
      <c r="K5968" s="8">
        <v>9139.6299999999992</v>
      </c>
      <c r="L5968" s="8">
        <f t="shared" si="372"/>
        <v>1192.1256521739124</v>
      </c>
      <c r="M5968" s="8">
        <f t="shared" si="373"/>
        <v>7947.5043478260868</v>
      </c>
      <c r="N5968" s="9"/>
      <c r="O5968" s="9"/>
      <c r="P5968" s="8">
        <v>15</v>
      </c>
      <c r="Q5968" s="8">
        <v>9139.6299999999992</v>
      </c>
      <c r="R5968" s="17">
        <f t="shared" si="374"/>
        <v>0</v>
      </c>
      <c r="S5968" s="18">
        <f t="shared" si="375"/>
        <v>18279.259999999998</v>
      </c>
    </row>
    <row r="5969" spans="1:19" x14ac:dyDescent="0.25">
      <c r="A5969" s="7" t="s">
        <v>12585</v>
      </c>
      <c r="B5969" s="7" t="s">
        <v>12586</v>
      </c>
      <c r="C5969" s="7" t="s">
        <v>7205</v>
      </c>
      <c r="D5969" s="7" t="s">
        <v>7206</v>
      </c>
      <c r="E5969" s="7" t="s">
        <v>7207</v>
      </c>
      <c r="F5969" s="8">
        <v>21</v>
      </c>
      <c r="G5969" s="8">
        <v>392.99</v>
      </c>
      <c r="H5969" s="8">
        <v>392.99</v>
      </c>
      <c r="I5969" s="8">
        <v>96</v>
      </c>
      <c r="J5969" s="8">
        <v>37727.120000000003</v>
      </c>
      <c r="K5969" s="8">
        <v>392.99083333333334</v>
      </c>
      <c r="L5969" s="8">
        <f t="shared" si="372"/>
        <v>68.205020661156993</v>
      </c>
      <c r="M5969" s="8">
        <f t="shared" si="373"/>
        <v>324.78581267217635</v>
      </c>
      <c r="N5969" s="8">
        <v>12</v>
      </c>
      <c r="O5969" s="8">
        <v>363.76</v>
      </c>
      <c r="P5969" s="8">
        <v>21</v>
      </c>
      <c r="Q5969" s="8">
        <v>392.99083333333334</v>
      </c>
      <c r="R5969" s="17">
        <f t="shared" si="374"/>
        <v>34920.959999999999</v>
      </c>
      <c r="S5969" s="18">
        <f t="shared" si="375"/>
        <v>37727.120000000003</v>
      </c>
    </row>
    <row r="5970" spans="1:19" x14ac:dyDescent="0.25">
      <c r="A5970" s="7" t="s">
        <v>12591</v>
      </c>
      <c r="B5970" s="7" t="s">
        <v>12592</v>
      </c>
      <c r="C5970" s="7" t="s">
        <v>14</v>
      </c>
      <c r="D5970" s="7" t="s">
        <v>15</v>
      </c>
      <c r="E5970" s="7" t="s">
        <v>7518</v>
      </c>
      <c r="F5970" s="8">
        <v>21</v>
      </c>
      <c r="G5970" s="8">
        <v>1255.25</v>
      </c>
      <c r="H5970" s="8">
        <v>1255.25</v>
      </c>
      <c r="I5970" s="8">
        <v>12</v>
      </c>
      <c r="J5970" s="8">
        <v>15063.04</v>
      </c>
      <c r="K5970" s="8">
        <v>1255.2533333333333</v>
      </c>
      <c r="L5970" s="8">
        <f t="shared" si="372"/>
        <v>217.85388429752061</v>
      </c>
      <c r="M5970" s="8">
        <f t="shared" si="373"/>
        <v>1037.3994490358127</v>
      </c>
      <c r="N5970" s="9"/>
      <c r="O5970" s="9"/>
      <c r="P5970" s="8">
        <v>21</v>
      </c>
      <c r="Q5970" s="8">
        <v>1255.2533333333333</v>
      </c>
      <c r="R5970" s="17">
        <f t="shared" si="374"/>
        <v>0</v>
      </c>
      <c r="S5970" s="18">
        <f t="shared" si="375"/>
        <v>15063.04</v>
      </c>
    </row>
    <row r="5971" spans="1:19" x14ac:dyDescent="0.25">
      <c r="A5971" s="7" t="s">
        <v>12593</v>
      </c>
      <c r="B5971" s="7" t="s">
        <v>12594</v>
      </c>
      <c r="C5971" s="7" t="s">
        <v>14</v>
      </c>
      <c r="D5971" s="7" t="s">
        <v>15</v>
      </c>
      <c r="E5971" s="7" t="s">
        <v>7518</v>
      </c>
      <c r="F5971" s="8">
        <v>21</v>
      </c>
      <c r="G5971" s="8">
        <v>3338.15</v>
      </c>
      <c r="H5971" s="8">
        <v>3338.15</v>
      </c>
      <c r="I5971" s="8">
        <v>2</v>
      </c>
      <c r="J5971" s="8">
        <v>6676.3</v>
      </c>
      <c r="K5971" s="8">
        <v>3338.15</v>
      </c>
      <c r="L5971" s="8">
        <f t="shared" si="372"/>
        <v>579.3483471074378</v>
      </c>
      <c r="M5971" s="8">
        <f t="shared" si="373"/>
        <v>2758.8016528925623</v>
      </c>
      <c r="N5971" s="9"/>
      <c r="O5971" s="9"/>
      <c r="P5971" s="8">
        <v>21</v>
      </c>
      <c r="Q5971" s="8">
        <v>3338.15</v>
      </c>
      <c r="R5971" s="17">
        <f t="shared" si="374"/>
        <v>0</v>
      </c>
      <c r="S5971" s="18">
        <f t="shared" si="375"/>
        <v>6676.3</v>
      </c>
    </row>
    <row r="5972" spans="1:19" x14ac:dyDescent="0.25">
      <c r="A5972" s="7" t="s">
        <v>12595</v>
      </c>
      <c r="B5972" s="7" t="s">
        <v>12596</v>
      </c>
      <c r="C5972" s="7" t="s">
        <v>8208</v>
      </c>
      <c r="D5972" s="7" t="s">
        <v>8209</v>
      </c>
      <c r="E5972" s="7" t="s">
        <v>8210</v>
      </c>
      <c r="F5972" s="8">
        <v>21</v>
      </c>
      <c r="G5972" s="8">
        <v>5080.99</v>
      </c>
      <c r="H5972" s="8">
        <v>5080.99</v>
      </c>
      <c r="I5972" s="8">
        <v>4</v>
      </c>
      <c r="J5972" s="8">
        <v>20323.97</v>
      </c>
      <c r="K5972" s="8">
        <v>5080.9925000000003</v>
      </c>
      <c r="L5972" s="8">
        <f t="shared" si="372"/>
        <v>881.82514462809922</v>
      </c>
      <c r="M5972" s="8">
        <f t="shared" si="373"/>
        <v>4199.1673553719011</v>
      </c>
      <c r="N5972" s="9"/>
      <c r="O5972" s="9"/>
      <c r="P5972" s="8">
        <v>21</v>
      </c>
      <c r="Q5972" s="8">
        <v>5080.9925000000003</v>
      </c>
      <c r="R5972" s="17">
        <f t="shared" si="374"/>
        <v>0</v>
      </c>
      <c r="S5972" s="18">
        <f t="shared" si="375"/>
        <v>20323.97</v>
      </c>
    </row>
    <row r="5973" spans="1:19" x14ac:dyDescent="0.25">
      <c r="A5973" s="7" t="s">
        <v>12597</v>
      </c>
      <c r="B5973" s="7" t="s">
        <v>12598</v>
      </c>
      <c r="C5973" s="7" t="s">
        <v>185</v>
      </c>
      <c r="D5973" s="7" t="s">
        <v>186</v>
      </c>
      <c r="E5973" s="7" t="s">
        <v>12599</v>
      </c>
      <c r="F5973" s="8">
        <v>21</v>
      </c>
      <c r="G5973" s="8">
        <v>24623.5</v>
      </c>
      <c r="H5973" s="8">
        <v>24623.5</v>
      </c>
      <c r="I5973" s="8">
        <v>2</v>
      </c>
      <c r="J5973" s="8">
        <v>49247</v>
      </c>
      <c r="K5973" s="8">
        <v>24623.5</v>
      </c>
      <c r="L5973" s="8">
        <f t="shared" si="372"/>
        <v>4273.5</v>
      </c>
      <c r="M5973" s="8">
        <f t="shared" si="373"/>
        <v>20350</v>
      </c>
      <c r="N5973" s="9"/>
      <c r="O5973" s="9"/>
      <c r="P5973" s="8">
        <v>21</v>
      </c>
      <c r="Q5973" s="8">
        <v>24623.5</v>
      </c>
      <c r="R5973" s="17">
        <f t="shared" si="374"/>
        <v>0</v>
      </c>
      <c r="S5973" s="18">
        <f t="shared" si="375"/>
        <v>49247</v>
      </c>
    </row>
    <row r="5974" spans="1:19" x14ac:dyDescent="0.25">
      <c r="A5974" s="7" t="s">
        <v>12600</v>
      </c>
      <c r="B5974" s="7" t="s">
        <v>12601</v>
      </c>
      <c r="C5974" s="7" t="s">
        <v>185</v>
      </c>
      <c r="D5974" s="7" t="s">
        <v>186</v>
      </c>
      <c r="E5974" s="7" t="s">
        <v>12599</v>
      </c>
      <c r="F5974" s="8">
        <v>21</v>
      </c>
      <c r="G5974" s="8">
        <v>24623.5</v>
      </c>
      <c r="H5974" s="8">
        <v>24623.5</v>
      </c>
      <c r="I5974" s="8">
        <v>1</v>
      </c>
      <c r="J5974" s="8">
        <v>24623.5</v>
      </c>
      <c r="K5974" s="8">
        <v>24623.5</v>
      </c>
      <c r="L5974" s="8">
        <f t="shared" si="372"/>
        <v>4273.5</v>
      </c>
      <c r="M5974" s="8">
        <f t="shared" si="373"/>
        <v>20350</v>
      </c>
      <c r="N5974" s="13"/>
      <c r="O5974" s="13"/>
      <c r="P5974" s="8">
        <v>21</v>
      </c>
      <c r="Q5974" s="8">
        <v>24623.5</v>
      </c>
      <c r="R5974" s="17">
        <f t="shared" si="374"/>
        <v>0</v>
      </c>
      <c r="S5974" s="18">
        <f t="shared" si="375"/>
        <v>24623.5</v>
      </c>
    </row>
    <row r="5975" spans="1:19" x14ac:dyDescent="0.25">
      <c r="A5975" s="7" t="s">
        <v>12602</v>
      </c>
      <c r="B5975" s="7" t="s">
        <v>12603</v>
      </c>
      <c r="C5975" s="7" t="s">
        <v>14</v>
      </c>
      <c r="D5975" s="7" t="s">
        <v>15</v>
      </c>
      <c r="E5975" s="7" t="s">
        <v>7518</v>
      </c>
      <c r="F5975" s="8">
        <v>21</v>
      </c>
      <c r="G5975" s="8">
        <v>1296.17</v>
      </c>
      <c r="H5975" s="8">
        <v>1296.17</v>
      </c>
      <c r="I5975" s="8">
        <v>2</v>
      </c>
      <c r="J5975" s="8">
        <v>2592.33</v>
      </c>
      <c r="K5975" s="8">
        <v>1296.165</v>
      </c>
      <c r="L5975" s="8">
        <f t="shared" si="372"/>
        <v>224.95425619834714</v>
      </c>
      <c r="M5975" s="8">
        <f t="shared" si="373"/>
        <v>1071.2107438016528</v>
      </c>
      <c r="N5975" s="9"/>
      <c r="O5975" s="9"/>
      <c r="P5975" s="8">
        <v>21</v>
      </c>
      <c r="Q5975" s="8">
        <v>1296.165</v>
      </c>
      <c r="R5975" s="17">
        <f t="shared" si="374"/>
        <v>0</v>
      </c>
      <c r="S5975" s="18">
        <f t="shared" si="375"/>
        <v>2592.33</v>
      </c>
    </row>
    <row r="5976" spans="1:19" x14ac:dyDescent="0.25">
      <c r="A5976" s="7" t="s">
        <v>12604</v>
      </c>
      <c r="B5976" s="7" t="s">
        <v>12605</v>
      </c>
      <c r="C5976" s="7" t="s">
        <v>8208</v>
      </c>
      <c r="D5976" s="7" t="s">
        <v>8209</v>
      </c>
      <c r="E5976" s="7" t="s">
        <v>8210</v>
      </c>
      <c r="F5976" s="8">
        <v>21</v>
      </c>
      <c r="G5976" s="8">
        <v>5100.2700000000004</v>
      </c>
      <c r="H5976" s="8">
        <v>5100.2700000000004</v>
      </c>
      <c r="I5976" s="8">
        <v>2</v>
      </c>
      <c r="J5976" s="8">
        <v>10200.540000000001</v>
      </c>
      <c r="K5976" s="8">
        <v>5100.2700000000004</v>
      </c>
      <c r="L5976" s="8">
        <f t="shared" si="372"/>
        <v>885.17082644628135</v>
      </c>
      <c r="M5976" s="8">
        <f t="shared" si="373"/>
        <v>4215.0991735537191</v>
      </c>
      <c r="N5976" s="9"/>
      <c r="O5976" s="9"/>
      <c r="P5976" s="8">
        <v>21</v>
      </c>
      <c r="Q5976" s="8">
        <v>5100.2700000000004</v>
      </c>
      <c r="R5976" s="17">
        <f t="shared" si="374"/>
        <v>0</v>
      </c>
      <c r="S5976" s="18">
        <f t="shared" si="375"/>
        <v>10200.540000000001</v>
      </c>
    </row>
    <row r="5977" spans="1:19" x14ac:dyDescent="0.25">
      <c r="A5977" s="7" t="s">
        <v>12612</v>
      </c>
      <c r="B5977" s="7" t="s">
        <v>12613</v>
      </c>
      <c r="C5977" s="7" t="s">
        <v>37</v>
      </c>
      <c r="D5977" s="7" t="s">
        <v>38</v>
      </c>
      <c r="E5977" s="7" t="s">
        <v>39</v>
      </c>
      <c r="F5977" s="8">
        <v>15</v>
      </c>
      <c r="G5977" s="8">
        <v>1925.56</v>
      </c>
      <c r="H5977" s="8">
        <v>1925.56</v>
      </c>
      <c r="I5977" s="8">
        <v>2</v>
      </c>
      <c r="J5977" s="8">
        <v>3851.12</v>
      </c>
      <c r="K5977" s="8">
        <v>1925.56</v>
      </c>
      <c r="L5977" s="8">
        <f t="shared" si="372"/>
        <v>251.15999999999985</v>
      </c>
      <c r="M5977" s="8">
        <f t="shared" si="373"/>
        <v>1674.4</v>
      </c>
      <c r="N5977" s="9"/>
      <c r="O5977" s="9"/>
      <c r="P5977" s="8">
        <v>15</v>
      </c>
      <c r="Q5977" s="8">
        <v>1925.56</v>
      </c>
      <c r="R5977" s="17">
        <f t="shared" si="374"/>
        <v>0</v>
      </c>
      <c r="S5977" s="18">
        <f t="shared" si="375"/>
        <v>3851.12</v>
      </c>
    </row>
    <row r="5978" spans="1:19" x14ac:dyDescent="0.25">
      <c r="A5978" s="7" t="s">
        <v>12614</v>
      </c>
      <c r="B5978" s="7" t="s">
        <v>12615</v>
      </c>
      <c r="C5978" s="7" t="s">
        <v>14</v>
      </c>
      <c r="D5978" s="7" t="s">
        <v>15</v>
      </c>
      <c r="E5978" s="7" t="s">
        <v>7518</v>
      </c>
      <c r="F5978" s="8">
        <v>21</v>
      </c>
      <c r="G5978" s="8">
        <v>573.9</v>
      </c>
      <c r="H5978" s="8">
        <v>573.9</v>
      </c>
      <c r="I5978" s="8">
        <v>3</v>
      </c>
      <c r="J5978" s="8">
        <v>1721.71</v>
      </c>
      <c r="K5978" s="8">
        <v>573.90333333333331</v>
      </c>
      <c r="L5978" s="8">
        <f t="shared" si="372"/>
        <v>99.603057851239669</v>
      </c>
      <c r="M5978" s="8">
        <f t="shared" si="373"/>
        <v>474.30027548209364</v>
      </c>
      <c r="N5978" s="9"/>
      <c r="O5978" s="9"/>
      <c r="P5978" s="8">
        <v>21</v>
      </c>
      <c r="Q5978" s="8">
        <v>573.90333333333331</v>
      </c>
      <c r="R5978" s="17">
        <f t="shared" si="374"/>
        <v>0</v>
      </c>
      <c r="S5978" s="18">
        <f t="shared" si="375"/>
        <v>1721.71</v>
      </c>
    </row>
    <row r="5979" spans="1:19" x14ac:dyDescent="0.25">
      <c r="A5979" s="7" t="s">
        <v>12618</v>
      </c>
      <c r="B5979" s="7" t="s">
        <v>12619</v>
      </c>
      <c r="C5979" s="7" t="s">
        <v>14</v>
      </c>
      <c r="D5979" s="7" t="s">
        <v>15</v>
      </c>
      <c r="E5979" s="7" t="s">
        <v>7518</v>
      </c>
      <c r="F5979" s="8">
        <v>21</v>
      </c>
      <c r="G5979" s="8">
        <v>588.05999999999995</v>
      </c>
      <c r="H5979" s="8">
        <v>588.05999999999995</v>
      </c>
      <c r="I5979" s="8">
        <v>8</v>
      </c>
      <c r="J5979" s="8">
        <v>4704.4800000000005</v>
      </c>
      <c r="K5979" s="8">
        <v>588.06000000000006</v>
      </c>
      <c r="L5979" s="8">
        <f t="shared" si="372"/>
        <v>102.06</v>
      </c>
      <c r="M5979" s="8">
        <f t="shared" si="373"/>
        <v>486.00000000000006</v>
      </c>
      <c r="N5979" s="9"/>
      <c r="O5979" s="9"/>
      <c r="P5979" s="8">
        <v>21</v>
      </c>
      <c r="Q5979" s="8">
        <v>588.05999999999995</v>
      </c>
      <c r="R5979" s="17">
        <f t="shared" si="374"/>
        <v>0</v>
      </c>
      <c r="S5979" s="18">
        <f t="shared" si="375"/>
        <v>4704.4800000000005</v>
      </c>
    </row>
    <row r="5980" spans="1:19" x14ac:dyDescent="0.25">
      <c r="A5980" s="7" t="s">
        <v>12620</v>
      </c>
      <c r="B5980" s="7" t="s">
        <v>12621</v>
      </c>
      <c r="C5980" s="7" t="s">
        <v>8208</v>
      </c>
      <c r="D5980" s="7" t="s">
        <v>8209</v>
      </c>
      <c r="E5980" s="7" t="s">
        <v>8210</v>
      </c>
      <c r="F5980" s="8">
        <v>21</v>
      </c>
      <c r="G5980" s="8">
        <v>17586.2</v>
      </c>
      <c r="H5980" s="8">
        <v>17586.2</v>
      </c>
      <c r="I5980" s="8">
        <v>2</v>
      </c>
      <c r="J5980" s="8">
        <v>35172.400000000001</v>
      </c>
      <c r="K5980" s="8">
        <v>17586.2</v>
      </c>
      <c r="L5980" s="8">
        <f t="shared" si="372"/>
        <v>3052.1504132231403</v>
      </c>
      <c r="M5980" s="8">
        <f t="shared" si="373"/>
        <v>14534.04958677686</v>
      </c>
      <c r="N5980" s="9"/>
      <c r="O5980" s="9"/>
      <c r="P5980" s="8">
        <v>21</v>
      </c>
      <c r="Q5980" s="8">
        <v>17586.2</v>
      </c>
      <c r="R5980" s="17">
        <f t="shared" si="374"/>
        <v>0</v>
      </c>
      <c r="S5980" s="18">
        <f t="shared" si="375"/>
        <v>35172.400000000001</v>
      </c>
    </row>
    <row r="5981" spans="1:19" x14ac:dyDescent="0.25">
      <c r="A5981" s="7" t="s">
        <v>12622</v>
      </c>
      <c r="B5981" s="7" t="s">
        <v>12623</v>
      </c>
      <c r="C5981" s="7" t="s">
        <v>14</v>
      </c>
      <c r="D5981" s="7" t="s">
        <v>15</v>
      </c>
      <c r="E5981" s="7" t="s">
        <v>7226</v>
      </c>
      <c r="F5981" s="8">
        <v>15</v>
      </c>
      <c r="G5981" s="8">
        <v>4445.8999999999996</v>
      </c>
      <c r="H5981" s="8">
        <v>4445.8999999999996</v>
      </c>
      <c r="I5981" s="8">
        <v>45</v>
      </c>
      <c r="J5981" s="8">
        <v>200065.49999999991</v>
      </c>
      <c r="K5981" s="8">
        <v>4445.8999999999978</v>
      </c>
      <c r="L5981" s="8">
        <f t="shared" si="372"/>
        <v>579.89999999999964</v>
      </c>
      <c r="M5981" s="8">
        <f t="shared" si="373"/>
        <v>3865.9999999999982</v>
      </c>
      <c r="N5981" s="13"/>
      <c r="O5981" s="13"/>
      <c r="P5981" s="8">
        <v>15</v>
      </c>
      <c r="Q5981" s="8">
        <v>4445.8999999999996</v>
      </c>
      <c r="R5981" s="17">
        <f t="shared" si="374"/>
        <v>0</v>
      </c>
      <c r="S5981" s="18">
        <f t="shared" si="375"/>
        <v>200065.49999999991</v>
      </c>
    </row>
    <row r="5982" spans="1:19" x14ac:dyDescent="0.25">
      <c r="A5982" s="7" t="s">
        <v>12626</v>
      </c>
      <c r="B5982" s="7" t="s">
        <v>12627</v>
      </c>
      <c r="C5982" s="7" t="s">
        <v>32</v>
      </c>
      <c r="D5982" s="7" t="s">
        <v>33</v>
      </c>
      <c r="E5982" s="7" t="s">
        <v>34</v>
      </c>
      <c r="F5982" s="8">
        <v>21</v>
      </c>
      <c r="G5982" s="8">
        <v>95.59</v>
      </c>
      <c r="H5982" s="8">
        <v>95.59</v>
      </c>
      <c r="I5982" s="8">
        <v>10</v>
      </c>
      <c r="J5982" s="8">
        <v>955.9</v>
      </c>
      <c r="K5982" s="8">
        <v>95.59</v>
      </c>
      <c r="L5982" s="8">
        <f t="shared" si="372"/>
        <v>16.590000000000003</v>
      </c>
      <c r="M5982" s="8">
        <f t="shared" si="373"/>
        <v>79</v>
      </c>
      <c r="N5982" s="9"/>
      <c r="O5982" s="9"/>
      <c r="P5982" s="8">
        <v>21</v>
      </c>
      <c r="Q5982" s="8">
        <v>95.59</v>
      </c>
      <c r="R5982" s="17">
        <f t="shared" si="374"/>
        <v>0</v>
      </c>
      <c r="S5982" s="18">
        <f t="shared" si="375"/>
        <v>955.9</v>
      </c>
    </row>
    <row r="5983" spans="1:19" x14ac:dyDescent="0.25">
      <c r="A5983" s="7" t="s">
        <v>12636</v>
      </c>
      <c r="B5983" s="7" t="s">
        <v>12637</v>
      </c>
      <c r="C5983" s="7" t="s">
        <v>7400</v>
      </c>
      <c r="D5983" s="7" t="s">
        <v>7401</v>
      </c>
      <c r="E5983" s="7" t="s">
        <v>7402</v>
      </c>
      <c r="F5983" s="8">
        <v>15</v>
      </c>
      <c r="G5983" s="8">
        <v>3043.2</v>
      </c>
      <c r="H5983" s="8">
        <v>3043.2</v>
      </c>
      <c r="I5983" s="8">
        <v>1</v>
      </c>
      <c r="J5983" s="8">
        <v>3043.2</v>
      </c>
      <c r="K5983" s="8">
        <v>3043.2</v>
      </c>
      <c r="L5983" s="8">
        <f t="shared" si="372"/>
        <v>396.93913043478233</v>
      </c>
      <c r="M5983" s="8">
        <f t="shared" si="373"/>
        <v>2646.2608695652175</v>
      </c>
      <c r="N5983" s="9"/>
      <c r="O5983" s="9"/>
      <c r="P5983" s="8">
        <v>15</v>
      </c>
      <c r="Q5983" s="8">
        <v>3043.2</v>
      </c>
      <c r="R5983" s="17">
        <f t="shared" si="374"/>
        <v>0</v>
      </c>
      <c r="S5983" s="18">
        <f t="shared" si="375"/>
        <v>3043.2</v>
      </c>
    </row>
    <row r="5984" spans="1:19" x14ac:dyDescent="0.25">
      <c r="A5984" s="7" t="s">
        <v>12638</v>
      </c>
      <c r="B5984" s="7" t="s">
        <v>12639</v>
      </c>
      <c r="C5984" s="7" t="s">
        <v>37</v>
      </c>
      <c r="D5984" s="7" t="s">
        <v>38</v>
      </c>
      <c r="E5984" s="7" t="s">
        <v>39</v>
      </c>
      <c r="F5984" s="8">
        <v>15</v>
      </c>
      <c r="G5984" s="8">
        <v>8757.25</v>
      </c>
      <c r="H5984" s="8">
        <v>8757.25</v>
      </c>
      <c r="I5984" s="8">
        <v>5</v>
      </c>
      <c r="J5984" s="8">
        <v>43786.25</v>
      </c>
      <c r="K5984" s="8">
        <v>8757.25</v>
      </c>
      <c r="L5984" s="8">
        <f t="shared" si="372"/>
        <v>1142.2499999999991</v>
      </c>
      <c r="M5984" s="8">
        <f t="shared" si="373"/>
        <v>7615.0000000000009</v>
      </c>
      <c r="N5984" s="8">
        <v>12</v>
      </c>
      <c r="O5984" s="8">
        <v>8528.7999999999993</v>
      </c>
      <c r="P5984" s="8">
        <v>15</v>
      </c>
      <c r="Q5984" s="8">
        <v>8757.25</v>
      </c>
      <c r="R5984" s="17">
        <f t="shared" si="374"/>
        <v>42644</v>
      </c>
      <c r="S5984" s="18">
        <f t="shared" si="375"/>
        <v>43786.25</v>
      </c>
    </row>
    <row r="5985" spans="1:19" x14ac:dyDescent="0.25">
      <c r="A5985" s="7" t="s">
        <v>12640</v>
      </c>
      <c r="B5985" s="7" t="s">
        <v>12641</v>
      </c>
      <c r="C5985" s="7" t="s">
        <v>37</v>
      </c>
      <c r="D5985" s="7" t="s">
        <v>38</v>
      </c>
      <c r="E5985" s="7" t="s">
        <v>39</v>
      </c>
      <c r="F5985" s="8">
        <v>15</v>
      </c>
      <c r="G5985" s="8">
        <v>7203.6</v>
      </c>
      <c r="H5985" s="8">
        <v>7203.6</v>
      </c>
      <c r="I5985" s="8">
        <v>1</v>
      </c>
      <c r="J5985" s="8">
        <v>7203.6</v>
      </c>
      <c r="K5985" s="8">
        <v>7203.6</v>
      </c>
      <c r="L5985" s="8">
        <f t="shared" si="372"/>
        <v>939.59999999999945</v>
      </c>
      <c r="M5985" s="8">
        <f t="shared" si="373"/>
        <v>6264.0000000000009</v>
      </c>
      <c r="N5985" s="9"/>
      <c r="O5985" s="9"/>
      <c r="P5985" s="8">
        <v>15</v>
      </c>
      <c r="Q5985" s="8">
        <v>7203.6</v>
      </c>
      <c r="R5985" s="17">
        <f t="shared" si="374"/>
        <v>0</v>
      </c>
      <c r="S5985" s="18">
        <f t="shared" si="375"/>
        <v>7203.6</v>
      </c>
    </row>
    <row r="5986" spans="1:19" x14ac:dyDescent="0.25">
      <c r="A5986" s="7" t="s">
        <v>12642</v>
      </c>
      <c r="B5986" s="7" t="s">
        <v>12643</v>
      </c>
      <c r="C5986" s="7" t="s">
        <v>37</v>
      </c>
      <c r="D5986" s="7" t="s">
        <v>38</v>
      </c>
      <c r="E5986" s="7" t="s">
        <v>39</v>
      </c>
      <c r="F5986" s="8">
        <v>15</v>
      </c>
      <c r="G5986" s="8">
        <v>731.4</v>
      </c>
      <c r="H5986" s="8">
        <v>731.4</v>
      </c>
      <c r="I5986" s="8">
        <v>2</v>
      </c>
      <c r="J5986" s="8">
        <v>1462.8</v>
      </c>
      <c r="K5986" s="8">
        <v>731.4</v>
      </c>
      <c r="L5986" s="8">
        <f t="shared" si="372"/>
        <v>95.399999999999977</v>
      </c>
      <c r="M5986" s="8">
        <f t="shared" si="373"/>
        <v>636</v>
      </c>
      <c r="N5986" s="14">
        <v>12</v>
      </c>
      <c r="O5986" s="14">
        <v>712.32</v>
      </c>
      <c r="P5986" s="8">
        <v>15</v>
      </c>
      <c r="Q5986" s="8">
        <v>731.4</v>
      </c>
      <c r="R5986" s="17">
        <f t="shared" si="374"/>
        <v>1424.64</v>
      </c>
      <c r="S5986" s="18">
        <f t="shared" si="375"/>
        <v>1462.8</v>
      </c>
    </row>
    <row r="5987" spans="1:19" x14ac:dyDescent="0.25">
      <c r="A5987" s="7" t="s">
        <v>12644</v>
      </c>
      <c r="B5987" s="7" t="s">
        <v>12645</v>
      </c>
      <c r="C5987" s="7" t="s">
        <v>7375</v>
      </c>
      <c r="D5987" s="7" t="s">
        <v>7376</v>
      </c>
      <c r="E5987" s="7" t="s">
        <v>7377</v>
      </c>
      <c r="F5987" s="8">
        <v>15</v>
      </c>
      <c r="G5987" s="8">
        <v>158.13</v>
      </c>
      <c r="H5987" s="8">
        <v>158.13</v>
      </c>
      <c r="I5987" s="8">
        <v>48</v>
      </c>
      <c r="J5987" s="8">
        <v>7590</v>
      </c>
      <c r="K5987" s="8">
        <v>158.125</v>
      </c>
      <c r="L5987" s="8">
        <f t="shared" si="372"/>
        <v>20.625</v>
      </c>
      <c r="M5987" s="8">
        <f t="shared" si="373"/>
        <v>137.5</v>
      </c>
      <c r="N5987" s="9"/>
      <c r="O5987" s="9"/>
      <c r="P5987" s="8">
        <v>15</v>
      </c>
      <c r="Q5987" s="8">
        <v>158.125</v>
      </c>
      <c r="R5987" s="17">
        <f t="shared" si="374"/>
        <v>0</v>
      </c>
      <c r="S5987" s="18">
        <f t="shared" si="375"/>
        <v>7590</v>
      </c>
    </row>
    <row r="5988" spans="1:19" x14ac:dyDescent="0.25">
      <c r="A5988" s="7" t="s">
        <v>12646</v>
      </c>
      <c r="B5988" s="7" t="s">
        <v>12647</v>
      </c>
      <c r="C5988" s="7" t="s">
        <v>7375</v>
      </c>
      <c r="D5988" s="7" t="s">
        <v>7376</v>
      </c>
      <c r="E5988" s="7" t="s">
        <v>7377</v>
      </c>
      <c r="F5988" s="8">
        <v>15</v>
      </c>
      <c r="G5988" s="8">
        <v>158.13</v>
      </c>
      <c r="H5988" s="8">
        <v>158.13</v>
      </c>
      <c r="I5988" s="8">
        <v>72</v>
      </c>
      <c r="J5988" s="8">
        <v>11385</v>
      </c>
      <c r="K5988" s="8">
        <v>158.125</v>
      </c>
      <c r="L5988" s="8">
        <f t="shared" si="372"/>
        <v>20.625</v>
      </c>
      <c r="M5988" s="8">
        <f t="shared" si="373"/>
        <v>137.5</v>
      </c>
      <c r="N5988" s="9"/>
      <c r="O5988" s="9"/>
      <c r="P5988" s="8">
        <v>15</v>
      </c>
      <c r="Q5988" s="8">
        <v>158.125</v>
      </c>
      <c r="R5988" s="17">
        <f t="shared" si="374"/>
        <v>0</v>
      </c>
      <c r="S5988" s="18">
        <f t="shared" si="375"/>
        <v>11385</v>
      </c>
    </row>
    <row r="5989" spans="1:19" x14ac:dyDescent="0.25">
      <c r="A5989" s="7" t="s">
        <v>12648</v>
      </c>
      <c r="B5989" s="7" t="s">
        <v>12649</v>
      </c>
      <c r="C5989" s="7" t="s">
        <v>14</v>
      </c>
      <c r="D5989" s="7" t="s">
        <v>15</v>
      </c>
      <c r="E5989" s="7" t="s">
        <v>7518</v>
      </c>
      <c r="F5989" s="8">
        <v>21</v>
      </c>
      <c r="G5989" s="8">
        <v>877.73</v>
      </c>
      <c r="H5989" s="8">
        <v>877.73</v>
      </c>
      <c r="I5989" s="8">
        <v>25</v>
      </c>
      <c r="J5989" s="8">
        <v>21943.35</v>
      </c>
      <c r="K5989" s="8">
        <v>877.73399999999992</v>
      </c>
      <c r="L5989" s="8">
        <f t="shared" si="372"/>
        <v>152.33399999999995</v>
      </c>
      <c r="M5989" s="8">
        <f t="shared" si="373"/>
        <v>725.4</v>
      </c>
      <c r="N5989" s="9"/>
      <c r="O5989" s="9"/>
      <c r="P5989" s="8">
        <v>21</v>
      </c>
      <c r="Q5989" s="8">
        <v>877.73399999999992</v>
      </c>
      <c r="R5989" s="17">
        <f t="shared" si="374"/>
        <v>0</v>
      </c>
      <c r="S5989" s="18">
        <f t="shared" si="375"/>
        <v>21943.35</v>
      </c>
    </row>
    <row r="5990" spans="1:19" x14ac:dyDescent="0.25">
      <c r="A5990" s="7" t="s">
        <v>12652</v>
      </c>
      <c r="B5990" s="7" t="s">
        <v>12653</v>
      </c>
      <c r="C5990" s="7" t="s">
        <v>32</v>
      </c>
      <c r="D5990" s="7" t="s">
        <v>33</v>
      </c>
      <c r="E5990" s="7" t="s">
        <v>34</v>
      </c>
      <c r="F5990" s="8">
        <v>15</v>
      </c>
      <c r="G5990" s="8">
        <v>5508.99</v>
      </c>
      <c r="H5990" s="8">
        <v>5508.99</v>
      </c>
      <c r="I5990" s="8">
        <v>2</v>
      </c>
      <c r="J5990" s="8">
        <v>11017.98</v>
      </c>
      <c r="K5990" s="8">
        <v>5508.99</v>
      </c>
      <c r="L5990" s="8">
        <f t="shared" si="372"/>
        <v>718.56391304347744</v>
      </c>
      <c r="M5990" s="8">
        <f t="shared" si="373"/>
        <v>4790.4260869565223</v>
      </c>
      <c r="N5990" s="9"/>
      <c r="O5990" s="9"/>
      <c r="P5990" s="8">
        <v>15</v>
      </c>
      <c r="Q5990" s="8">
        <v>5508.99</v>
      </c>
      <c r="R5990" s="17">
        <f t="shared" si="374"/>
        <v>0</v>
      </c>
      <c r="S5990" s="18">
        <f t="shared" si="375"/>
        <v>11017.98</v>
      </c>
    </row>
    <row r="5991" spans="1:19" x14ac:dyDescent="0.25">
      <c r="A5991" s="7" t="s">
        <v>12654</v>
      </c>
      <c r="B5991" s="7" t="s">
        <v>12655</v>
      </c>
      <c r="C5991" s="7" t="s">
        <v>32</v>
      </c>
      <c r="D5991" s="7" t="s">
        <v>33</v>
      </c>
      <c r="E5991" s="7" t="s">
        <v>34</v>
      </c>
      <c r="F5991" s="8">
        <v>15</v>
      </c>
      <c r="G5991" s="8">
        <v>18400</v>
      </c>
      <c r="H5991" s="8">
        <v>18400</v>
      </c>
      <c r="I5991" s="8">
        <v>1</v>
      </c>
      <c r="J5991" s="8">
        <v>18400</v>
      </c>
      <c r="K5991" s="8">
        <v>18400</v>
      </c>
      <c r="L5991" s="8">
        <f t="shared" si="372"/>
        <v>2399.9999999999982</v>
      </c>
      <c r="M5991" s="8">
        <f t="shared" si="373"/>
        <v>16000.000000000002</v>
      </c>
      <c r="N5991" s="9"/>
      <c r="O5991" s="9"/>
      <c r="P5991" s="8">
        <v>15</v>
      </c>
      <c r="Q5991" s="8">
        <v>18400</v>
      </c>
      <c r="R5991" s="17">
        <f t="shared" si="374"/>
        <v>0</v>
      </c>
      <c r="S5991" s="18">
        <f t="shared" si="375"/>
        <v>18400</v>
      </c>
    </row>
    <row r="5992" spans="1:19" x14ac:dyDescent="0.25">
      <c r="A5992" s="7" t="s">
        <v>12656</v>
      </c>
      <c r="B5992" s="7" t="s">
        <v>12657</v>
      </c>
      <c r="C5992" s="7" t="s">
        <v>32</v>
      </c>
      <c r="D5992" s="7" t="s">
        <v>33</v>
      </c>
      <c r="E5992" s="7" t="s">
        <v>34</v>
      </c>
      <c r="F5992" s="8">
        <v>15</v>
      </c>
      <c r="G5992" s="8">
        <v>26335</v>
      </c>
      <c r="H5992" s="8">
        <v>26335</v>
      </c>
      <c r="I5992" s="8">
        <v>1</v>
      </c>
      <c r="J5992" s="8">
        <v>26335</v>
      </c>
      <c r="K5992" s="8">
        <v>26335</v>
      </c>
      <c r="L5992" s="8">
        <f t="shared" si="372"/>
        <v>3435</v>
      </c>
      <c r="M5992" s="8">
        <f t="shared" si="373"/>
        <v>22900</v>
      </c>
      <c r="N5992" s="9"/>
      <c r="O5992" s="9"/>
      <c r="P5992" s="8">
        <v>15</v>
      </c>
      <c r="Q5992" s="8">
        <v>26335</v>
      </c>
      <c r="R5992" s="17">
        <f t="shared" si="374"/>
        <v>0</v>
      </c>
      <c r="S5992" s="18">
        <f t="shared" si="375"/>
        <v>26335</v>
      </c>
    </row>
    <row r="5993" spans="1:19" x14ac:dyDescent="0.25">
      <c r="A5993" s="7" t="s">
        <v>12658</v>
      </c>
      <c r="B5993" s="7" t="s">
        <v>12659</v>
      </c>
      <c r="C5993" s="7" t="s">
        <v>32</v>
      </c>
      <c r="D5993" s="7" t="s">
        <v>33</v>
      </c>
      <c r="E5993" s="7" t="s">
        <v>34</v>
      </c>
      <c r="F5993" s="8">
        <v>15</v>
      </c>
      <c r="G5993" s="8">
        <v>10752.5</v>
      </c>
      <c r="H5993" s="8">
        <v>10752.5</v>
      </c>
      <c r="I5993" s="8">
        <v>1</v>
      </c>
      <c r="J5993" s="8">
        <v>10752.5</v>
      </c>
      <c r="K5993" s="8">
        <v>10752.5</v>
      </c>
      <c r="L5993" s="8">
        <f t="shared" si="372"/>
        <v>1402.5</v>
      </c>
      <c r="M5993" s="8">
        <f t="shared" si="373"/>
        <v>9350</v>
      </c>
      <c r="N5993" s="9"/>
      <c r="O5993" s="9"/>
      <c r="P5993" s="8">
        <v>15</v>
      </c>
      <c r="Q5993" s="8">
        <v>10752.5</v>
      </c>
      <c r="R5993" s="17">
        <f t="shared" si="374"/>
        <v>0</v>
      </c>
      <c r="S5993" s="18">
        <f t="shared" si="375"/>
        <v>10752.5</v>
      </c>
    </row>
    <row r="5994" spans="1:19" x14ac:dyDescent="0.25">
      <c r="A5994" s="7" t="s">
        <v>12660</v>
      </c>
      <c r="B5994" s="7" t="s">
        <v>12661</v>
      </c>
      <c r="C5994" s="7" t="s">
        <v>14</v>
      </c>
      <c r="D5994" s="7" t="s">
        <v>15</v>
      </c>
      <c r="E5994" s="7" t="s">
        <v>2322</v>
      </c>
      <c r="F5994" s="8">
        <v>21</v>
      </c>
      <c r="G5994" s="8">
        <v>33.08</v>
      </c>
      <c r="H5994" s="8">
        <v>33.08</v>
      </c>
      <c r="I5994" s="8">
        <v>2700</v>
      </c>
      <c r="J5994" s="8">
        <v>89319.78</v>
      </c>
      <c r="K5994" s="8">
        <v>33.081400000000002</v>
      </c>
      <c r="L5994" s="8">
        <f t="shared" si="372"/>
        <v>5.7413999999999987</v>
      </c>
      <c r="M5994" s="8">
        <f t="shared" si="373"/>
        <v>27.340000000000003</v>
      </c>
      <c r="N5994" s="9"/>
      <c r="O5994" s="9"/>
      <c r="P5994" s="8">
        <v>21</v>
      </c>
      <c r="Q5994" s="8">
        <v>33.081400000000002</v>
      </c>
      <c r="R5994" s="17">
        <f t="shared" si="374"/>
        <v>0</v>
      </c>
      <c r="S5994" s="18">
        <f t="shared" si="375"/>
        <v>89319.78</v>
      </c>
    </row>
    <row r="5995" spans="1:19" x14ac:dyDescent="0.25">
      <c r="A5995" s="7" t="s">
        <v>12662</v>
      </c>
      <c r="B5995" s="7" t="s">
        <v>12663</v>
      </c>
      <c r="C5995" s="7" t="s">
        <v>7375</v>
      </c>
      <c r="D5995" s="7" t="s">
        <v>7376</v>
      </c>
      <c r="E5995" s="7" t="s">
        <v>7377</v>
      </c>
      <c r="F5995" s="8">
        <v>15</v>
      </c>
      <c r="G5995" s="8">
        <v>69</v>
      </c>
      <c r="H5995" s="8">
        <v>69</v>
      </c>
      <c r="I5995" s="8">
        <v>72</v>
      </c>
      <c r="J5995" s="8">
        <v>4968</v>
      </c>
      <c r="K5995" s="8">
        <v>69</v>
      </c>
      <c r="L5995" s="8">
        <f t="shared" si="372"/>
        <v>8.9999999999999929</v>
      </c>
      <c r="M5995" s="8">
        <f t="shared" si="373"/>
        <v>60.000000000000007</v>
      </c>
      <c r="N5995" s="14">
        <v>12</v>
      </c>
      <c r="O5995" s="14">
        <v>67.2</v>
      </c>
      <c r="P5995" s="8">
        <v>15</v>
      </c>
      <c r="Q5995" s="8">
        <v>69</v>
      </c>
      <c r="R5995" s="17">
        <f t="shared" si="374"/>
        <v>4838.4000000000005</v>
      </c>
      <c r="S5995" s="18">
        <f t="shared" si="375"/>
        <v>4968</v>
      </c>
    </row>
    <row r="5996" spans="1:19" x14ac:dyDescent="0.25">
      <c r="A5996" s="7" t="s">
        <v>12664</v>
      </c>
      <c r="B5996" s="7" t="s">
        <v>12665</v>
      </c>
      <c r="C5996" s="7" t="s">
        <v>7375</v>
      </c>
      <c r="D5996" s="7" t="s">
        <v>7376</v>
      </c>
      <c r="E5996" s="7" t="s">
        <v>7377</v>
      </c>
      <c r="F5996" s="8">
        <v>15</v>
      </c>
      <c r="G5996" s="8">
        <v>69</v>
      </c>
      <c r="H5996" s="8">
        <v>69</v>
      </c>
      <c r="I5996" s="8">
        <v>684</v>
      </c>
      <c r="J5996" s="8">
        <v>47196</v>
      </c>
      <c r="K5996" s="8">
        <v>69</v>
      </c>
      <c r="L5996" s="8">
        <f t="shared" si="372"/>
        <v>8.9999999999999929</v>
      </c>
      <c r="M5996" s="8">
        <f t="shared" si="373"/>
        <v>60.000000000000007</v>
      </c>
      <c r="N5996" s="14">
        <v>12</v>
      </c>
      <c r="O5996" s="14">
        <v>67.199999999999989</v>
      </c>
      <c r="P5996" s="8">
        <v>15</v>
      </c>
      <c r="Q5996" s="8">
        <v>69</v>
      </c>
      <c r="R5996" s="17">
        <f t="shared" si="374"/>
        <v>45964.799999999996</v>
      </c>
      <c r="S5996" s="18">
        <f t="shared" si="375"/>
        <v>47196</v>
      </c>
    </row>
    <row r="5997" spans="1:19" x14ac:dyDescent="0.25">
      <c r="A5997" s="7" t="s">
        <v>12666</v>
      </c>
      <c r="B5997" s="7" t="s">
        <v>12667</v>
      </c>
      <c r="C5997" s="7" t="s">
        <v>37</v>
      </c>
      <c r="D5997" s="7" t="s">
        <v>38</v>
      </c>
      <c r="E5997" s="7" t="s">
        <v>39</v>
      </c>
      <c r="F5997" s="8">
        <v>15</v>
      </c>
      <c r="G5997" s="8">
        <v>731.4</v>
      </c>
      <c r="H5997" s="8">
        <v>731.4</v>
      </c>
      <c r="I5997" s="8">
        <v>3</v>
      </c>
      <c r="J5997" s="8">
        <v>2194.1999999999998</v>
      </c>
      <c r="K5997" s="8">
        <v>731.4</v>
      </c>
      <c r="L5997" s="8">
        <f t="shared" si="372"/>
        <v>95.399999999999977</v>
      </c>
      <c r="M5997" s="8">
        <f t="shared" si="373"/>
        <v>636</v>
      </c>
      <c r="N5997" s="13"/>
      <c r="O5997" s="13"/>
      <c r="P5997" s="8">
        <v>15</v>
      </c>
      <c r="Q5997" s="8">
        <v>731.4</v>
      </c>
      <c r="R5997" s="17">
        <f t="shared" si="374"/>
        <v>0</v>
      </c>
      <c r="S5997" s="18">
        <f t="shared" si="375"/>
        <v>2194.1999999999998</v>
      </c>
    </row>
    <row r="5998" spans="1:19" x14ac:dyDescent="0.25">
      <c r="A5998" s="7" t="s">
        <v>12672</v>
      </c>
      <c r="B5998" s="7" t="s">
        <v>12673</v>
      </c>
      <c r="C5998" s="7" t="s">
        <v>14</v>
      </c>
      <c r="D5998" s="7" t="s">
        <v>15</v>
      </c>
      <c r="E5998" s="7" t="s">
        <v>2322</v>
      </c>
      <c r="F5998" s="8">
        <v>21</v>
      </c>
      <c r="G5998" s="8">
        <v>26.62</v>
      </c>
      <c r="H5998" s="8">
        <v>26.62</v>
      </c>
      <c r="I5998" s="8">
        <v>133</v>
      </c>
      <c r="J5998" s="8">
        <v>3540.4599999999987</v>
      </c>
      <c r="K5998" s="8">
        <v>26.61999999999999</v>
      </c>
      <c r="L5998" s="8">
        <f t="shared" si="372"/>
        <v>4.6199999999999974</v>
      </c>
      <c r="M5998" s="8">
        <f t="shared" si="373"/>
        <v>21.999999999999993</v>
      </c>
      <c r="N5998" s="9"/>
      <c r="O5998" s="9"/>
      <c r="P5998" s="8">
        <v>21</v>
      </c>
      <c r="Q5998" s="8">
        <v>26.62</v>
      </c>
      <c r="R5998" s="17">
        <f t="shared" si="374"/>
        <v>0</v>
      </c>
      <c r="S5998" s="18">
        <f t="shared" si="375"/>
        <v>3540.4599999999987</v>
      </c>
    </row>
    <row r="5999" spans="1:19" x14ac:dyDescent="0.25">
      <c r="A5999" s="7" t="s">
        <v>12674</v>
      </c>
      <c r="B5999" s="7" t="s">
        <v>12675</v>
      </c>
      <c r="C5999" s="7" t="s">
        <v>185</v>
      </c>
      <c r="D5999" s="7" t="s">
        <v>186</v>
      </c>
      <c r="E5999" s="7" t="s">
        <v>12599</v>
      </c>
      <c r="F5999" s="8">
        <v>21</v>
      </c>
      <c r="G5999" s="8">
        <v>35513.5</v>
      </c>
      <c r="H5999" s="8">
        <v>35513.5</v>
      </c>
      <c r="I5999" s="8">
        <v>4</v>
      </c>
      <c r="J5999" s="8">
        <v>142054</v>
      </c>
      <c r="K5999" s="8">
        <v>35513.5</v>
      </c>
      <c r="L5999" s="8">
        <f t="shared" si="372"/>
        <v>6163.5</v>
      </c>
      <c r="M5999" s="8">
        <f t="shared" si="373"/>
        <v>29350</v>
      </c>
      <c r="N5999" s="9"/>
      <c r="O5999" s="9"/>
      <c r="P5999" s="8">
        <v>21</v>
      </c>
      <c r="Q5999" s="8">
        <v>35513.5</v>
      </c>
      <c r="R5999" s="17">
        <f t="shared" si="374"/>
        <v>0</v>
      </c>
      <c r="S5999" s="18">
        <f t="shared" si="375"/>
        <v>142054</v>
      </c>
    </row>
    <row r="6000" spans="1:19" x14ac:dyDescent="0.25">
      <c r="A6000" s="7" t="s">
        <v>12676</v>
      </c>
      <c r="B6000" s="7" t="s">
        <v>12677</v>
      </c>
      <c r="C6000" s="7" t="s">
        <v>14</v>
      </c>
      <c r="D6000" s="7" t="s">
        <v>15</v>
      </c>
      <c r="E6000" s="7" t="s">
        <v>7372</v>
      </c>
      <c r="F6000" s="8">
        <v>21</v>
      </c>
      <c r="G6000" s="8">
        <v>143.38999999999999</v>
      </c>
      <c r="H6000" s="8">
        <v>143.38999999999999</v>
      </c>
      <c r="I6000" s="8">
        <v>72</v>
      </c>
      <c r="J6000" s="8">
        <v>10323.94</v>
      </c>
      <c r="K6000" s="8">
        <v>143.38805555555555</v>
      </c>
      <c r="L6000" s="8">
        <f t="shared" si="372"/>
        <v>24.885530303030293</v>
      </c>
      <c r="M6000" s="8">
        <f t="shared" si="373"/>
        <v>118.50252525252526</v>
      </c>
      <c r="N6000" s="9"/>
      <c r="O6000" s="9"/>
      <c r="P6000" s="8">
        <v>21</v>
      </c>
      <c r="Q6000" s="8">
        <v>143.38805555555555</v>
      </c>
      <c r="R6000" s="17">
        <f t="shared" si="374"/>
        <v>0</v>
      </c>
      <c r="S6000" s="18">
        <f t="shared" si="375"/>
        <v>10323.94</v>
      </c>
    </row>
    <row r="6001" spans="1:19" x14ac:dyDescent="0.25">
      <c r="A6001" s="7" t="s">
        <v>12678</v>
      </c>
      <c r="B6001" s="7" t="s">
        <v>12679</v>
      </c>
      <c r="C6001" s="7" t="s">
        <v>14</v>
      </c>
      <c r="D6001" s="7" t="s">
        <v>15</v>
      </c>
      <c r="E6001" s="7" t="s">
        <v>2322</v>
      </c>
      <c r="F6001" s="8">
        <v>21</v>
      </c>
      <c r="G6001" s="8">
        <v>347.27</v>
      </c>
      <c r="H6001" s="8">
        <v>347.27</v>
      </c>
      <c r="I6001" s="8">
        <v>12</v>
      </c>
      <c r="J6001" s="8">
        <v>4167.24</v>
      </c>
      <c r="K6001" s="8">
        <v>347.27</v>
      </c>
      <c r="L6001" s="8">
        <f t="shared" si="372"/>
        <v>60.269999999999982</v>
      </c>
      <c r="M6001" s="8">
        <f t="shared" si="373"/>
        <v>287</v>
      </c>
      <c r="N6001" s="9"/>
      <c r="O6001" s="9"/>
      <c r="P6001" s="8">
        <v>21</v>
      </c>
      <c r="Q6001" s="8">
        <v>347.27</v>
      </c>
      <c r="R6001" s="17">
        <f t="shared" si="374"/>
        <v>0</v>
      </c>
      <c r="S6001" s="18">
        <f t="shared" si="375"/>
        <v>4167.24</v>
      </c>
    </row>
    <row r="6002" spans="1:19" x14ac:dyDescent="0.25">
      <c r="A6002" s="7" t="s">
        <v>12682</v>
      </c>
      <c r="B6002" s="7" t="s">
        <v>12683</v>
      </c>
      <c r="C6002" s="7" t="s">
        <v>14</v>
      </c>
      <c r="D6002" s="7" t="s">
        <v>15</v>
      </c>
      <c r="E6002" s="7" t="s">
        <v>2322</v>
      </c>
      <c r="F6002" s="8">
        <v>21</v>
      </c>
      <c r="G6002" s="8">
        <v>13.31</v>
      </c>
      <c r="H6002" s="8">
        <v>13.31</v>
      </c>
      <c r="I6002" s="8">
        <v>1106</v>
      </c>
      <c r="J6002" s="8">
        <v>14720.860000000004</v>
      </c>
      <c r="K6002" s="8">
        <v>13.310000000000004</v>
      </c>
      <c r="L6002" s="8">
        <f t="shared" si="372"/>
        <v>2.3100000000000005</v>
      </c>
      <c r="M6002" s="8">
        <f t="shared" si="373"/>
        <v>11.000000000000004</v>
      </c>
      <c r="N6002" s="9"/>
      <c r="O6002" s="9"/>
      <c r="P6002" s="8">
        <v>21</v>
      </c>
      <c r="Q6002" s="8">
        <v>13.31</v>
      </c>
      <c r="R6002" s="17">
        <f t="shared" si="374"/>
        <v>0</v>
      </c>
      <c r="S6002" s="18">
        <f t="shared" si="375"/>
        <v>14720.860000000004</v>
      </c>
    </row>
    <row r="6003" spans="1:19" x14ac:dyDescent="0.25">
      <c r="A6003" s="7" t="s">
        <v>12686</v>
      </c>
      <c r="B6003" s="7" t="s">
        <v>12687</v>
      </c>
      <c r="C6003" s="7" t="s">
        <v>32</v>
      </c>
      <c r="D6003" s="7" t="s">
        <v>33</v>
      </c>
      <c r="E6003" s="7" t="s">
        <v>34</v>
      </c>
      <c r="F6003" s="8">
        <v>15</v>
      </c>
      <c r="G6003" s="8">
        <v>8625</v>
      </c>
      <c r="H6003" s="8">
        <v>8625</v>
      </c>
      <c r="I6003" s="8">
        <v>1</v>
      </c>
      <c r="J6003" s="8">
        <v>8625</v>
      </c>
      <c r="K6003" s="8">
        <v>8625</v>
      </c>
      <c r="L6003" s="8">
        <f t="shared" si="372"/>
        <v>1124.9999999999991</v>
      </c>
      <c r="M6003" s="8">
        <f t="shared" si="373"/>
        <v>7500.0000000000009</v>
      </c>
      <c r="N6003" s="9"/>
      <c r="O6003" s="9"/>
      <c r="P6003" s="8">
        <v>15</v>
      </c>
      <c r="Q6003" s="8">
        <v>8625</v>
      </c>
      <c r="R6003" s="17">
        <f t="shared" si="374"/>
        <v>0</v>
      </c>
      <c r="S6003" s="18">
        <f t="shared" si="375"/>
        <v>8625</v>
      </c>
    </row>
    <row r="6004" spans="1:19" x14ac:dyDescent="0.25">
      <c r="A6004" s="7" t="s">
        <v>12690</v>
      </c>
      <c r="B6004" s="7" t="s">
        <v>12691</v>
      </c>
      <c r="C6004" s="7" t="s">
        <v>7320</v>
      </c>
      <c r="D6004" s="7" t="s">
        <v>7321</v>
      </c>
      <c r="E6004" s="7" t="s">
        <v>7322</v>
      </c>
      <c r="F6004" s="8">
        <v>21</v>
      </c>
      <c r="G6004" s="8">
        <v>20.93</v>
      </c>
      <c r="H6004" s="8">
        <v>20.93</v>
      </c>
      <c r="I6004" s="8">
        <v>3950</v>
      </c>
      <c r="J6004" s="8">
        <v>82685.349999999991</v>
      </c>
      <c r="K6004" s="8">
        <v>20.932999999999996</v>
      </c>
      <c r="L6004" s="8">
        <f t="shared" si="372"/>
        <v>3.6329999999999991</v>
      </c>
      <c r="M6004" s="8">
        <f t="shared" si="373"/>
        <v>17.299999999999997</v>
      </c>
      <c r="N6004" s="14">
        <v>12</v>
      </c>
      <c r="O6004" s="14">
        <v>19.375999999999998</v>
      </c>
      <c r="P6004" s="8">
        <v>21</v>
      </c>
      <c r="Q6004" s="8">
        <v>20.933</v>
      </c>
      <c r="R6004" s="17">
        <f t="shared" si="374"/>
        <v>76535.199999999997</v>
      </c>
      <c r="S6004" s="18">
        <f t="shared" si="375"/>
        <v>82685.349999999991</v>
      </c>
    </row>
    <row r="6005" spans="1:19" x14ac:dyDescent="0.25">
      <c r="A6005" s="7" t="s">
        <v>12692</v>
      </c>
      <c r="B6005" s="7" t="s">
        <v>12693</v>
      </c>
      <c r="C6005" s="7" t="s">
        <v>7320</v>
      </c>
      <c r="D6005" s="7" t="s">
        <v>7321</v>
      </c>
      <c r="E6005" s="7" t="s">
        <v>7322</v>
      </c>
      <c r="F6005" s="8">
        <v>21</v>
      </c>
      <c r="G6005" s="8">
        <v>20.93</v>
      </c>
      <c r="H6005" s="8">
        <v>20.93</v>
      </c>
      <c r="I6005" s="8">
        <v>1200</v>
      </c>
      <c r="J6005" s="8">
        <v>25119.600000000006</v>
      </c>
      <c r="K6005" s="8">
        <v>20.933000000000003</v>
      </c>
      <c r="L6005" s="8">
        <f t="shared" si="372"/>
        <v>3.6329999999999991</v>
      </c>
      <c r="M6005" s="8">
        <f t="shared" si="373"/>
        <v>17.300000000000004</v>
      </c>
      <c r="N6005" s="9"/>
      <c r="O6005" s="9"/>
      <c r="P6005" s="8">
        <v>21</v>
      </c>
      <c r="Q6005" s="8">
        <v>20.933000000000003</v>
      </c>
      <c r="R6005" s="17">
        <f t="shared" si="374"/>
        <v>0</v>
      </c>
      <c r="S6005" s="18">
        <f t="shared" si="375"/>
        <v>25119.600000000006</v>
      </c>
    </row>
    <row r="6006" spans="1:19" x14ac:dyDescent="0.25">
      <c r="A6006" s="7" t="s">
        <v>12694</v>
      </c>
      <c r="B6006" s="7" t="s">
        <v>12695</v>
      </c>
      <c r="C6006" s="7" t="s">
        <v>14</v>
      </c>
      <c r="D6006" s="7" t="s">
        <v>15</v>
      </c>
      <c r="E6006" s="7" t="s">
        <v>12696</v>
      </c>
      <c r="F6006" s="8">
        <v>15</v>
      </c>
      <c r="G6006" s="8">
        <v>32.32</v>
      </c>
      <c r="H6006" s="8">
        <v>32.32</v>
      </c>
      <c r="I6006" s="8">
        <v>260</v>
      </c>
      <c r="J6006" s="8">
        <v>8403.2000000000007</v>
      </c>
      <c r="K6006" s="8">
        <v>32.32</v>
      </c>
      <c r="L6006" s="8">
        <f t="shared" si="372"/>
        <v>4.2156521739130426</v>
      </c>
      <c r="M6006" s="8">
        <f t="shared" si="373"/>
        <v>28.104347826086958</v>
      </c>
      <c r="N6006" s="14">
        <v>12</v>
      </c>
      <c r="O6006" s="14">
        <v>31.475999999999999</v>
      </c>
      <c r="P6006" s="8">
        <v>15</v>
      </c>
      <c r="Q6006" s="8">
        <v>32.32</v>
      </c>
      <c r="R6006" s="17">
        <f t="shared" si="374"/>
        <v>8183.76</v>
      </c>
      <c r="S6006" s="18">
        <f t="shared" si="375"/>
        <v>8403.2000000000007</v>
      </c>
    </row>
    <row r="6007" spans="1:19" x14ac:dyDescent="0.25">
      <c r="A6007" s="7" t="s">
        <v>12697</v>
      </c>
      <c r="B6007" s="7" t="s">
        <v>12698</v>
      </c>
      <c r="C6007" s="7" t="s">
        <v>14</v>
      </c>
      <c r="D6007" s="7" t="s">
        <v>15</v>
      </c>
      <c r="E6007" s="7" t="s">
        <v>7240</v>
      </c>
      <c r="F6007" s="8">
        <v>21</v>
      </c>
      <c r="G6007" s="8">
        <v>174.97</v>
      </c>
      <c r="H6007" s="8">
        <v>174.97</v>
      </c>
      <c r="I6007" s="8">
        <v>10</v>
      </c>
      <c r="J6007" s="8">
        <v>1749.66</v>
      </c>
      <c r="K6007" s="8">
        <v>174.96600000000001</v>
      </c>
      <c r="L6007" s="8">
        <f t="shared" si="372"/>
        <v>30.365999999999985</v>
      </c>
      <c r="M6007" s="8">
        <f t="shared" si="373"/>
        <v>144.60000000000002</v>
      </c>
      <c r="N6007" s="13"/>
      <c r="O6007" s="13"/>
      <c r="P6007" s="8">
        <v>21</v>
      </c>
      <c r="Q6007" s="8">
        <v>174.96600000000001</v>
      </c>
      <c r="R6007" s="17">
        <f t="shared" si="374"/>
        <v>0</v>
      </c>
      <c r="S6007" s="18">
        <f t="shared" si="375"/>
        <v>1749.66</v>
      </c>
    </row>
    <row r="6008" spans="1:19" x14ac:dyDescent="0.25">
      <c r="A6008" s="7" t="s">
        <v>12699</v>
      </c>
      <c r="B6008" s="7" t="s">
        <v>12700</v>
      </c>
      <c r="C6008" s="7" t="s">
        <v>14</v>
      </c>
      <c r="D6008" s="7" t="s">
        <v>15</v>
      </c>
      <c r="E6008" s="7" t="s">
        <v>2322</v>
      </c>
      <c r="F6008" s="8">
        <v>15</v>
      </c>
      <c r="G6008" s="8">
        <v>1333.44</v>
      </c>
      <c r="H6008" s="8">
        <v>1333.44</v>
      </c>
      <c r="I6008" s="8">
        <v>4</v>
      </c>
      <c r="J6008" s="8">
        <v>5333.76</v>
      </c>
      <c r="K6008" s="8">
        <v>1333.44</v>
      </c>
      <c r="L6008" s="8">
        <f t="shared" si="372"/>
        <v>173.92695652173916</v>
      </c>
      <c r="M6008" s="8">
        <f t="shared" si="373"/>
        <v>1159.5130434782609</v>
      </c>
      <c r="N6008" s="14">
        <v>12</v>
      </c>
      <c r="O6008" s="14">
        <v>1298.6500000000001</v>
      </c>
      <c r="P6008" s="8">
        <v>15</v>
      </c>
      <c r="Q6008" s="8">
        <v>1333.44</v>
      </c>
      <c r="R6008" s="17">
        <f t="shared" si="374"/>
        <v>5194.6000000000004</v>
      </c>
      <c r="S6008" s="18">
        <f t="shared" si="375"/>
        <v>5333.76</v>
      </c>
    </row>
    <row r="6009" spans="1:19" x14ac:dyDescent="0.25">
      <c r="A6009" s="7" t="s">
        <v>12703</v>
      </c>
      <c r="B6009" s="7" t="s">
        <v>12704</v>
      </c>
      <c r="C6009" s="7" t="s">
        <v>369</v>
      </c>
      <c r="D6009" s="7" t="s">
        <v>370</v>
      </c>
      <c r="E6009" s="7" t="s">
        <v>371</v>
      </c>
      <c r="F6009" s="8">
        <v>21</v>
      </c>
      <c r="G6009" s="8">
        <v>1286.05</v>
      </c>
      <c r="H6009" s="8">
        <v>1286.05</v>
      </c>
      <c r="I6009" s="8">
        <v>25</v>
      </c>
      <c r="J6009" s="8">
        <v>32151.25</v>
      </c>
      <c r="K6009" s="8">
        <v>1286.05</v>
      </c>
      <c r="L6009" s="8">
        <f t="shared" si="372"/>
        <v>223.19876033057858</v>
      </c>
      <c r="M6009" s="8">
        <f t="shared" si="373"/>
        <v>1062.8512396694214</v>
      </c>
      <c r="N6009" s="14">
        <v>12</v>
      </c>
      <c r="O6009" s="14">
        <v>1190.3933333333332</v>
      </c>
      <c r="P6009" s="8">
        <v>21</v>
      </c>
      <c r="Q6009" s="8">
        <v>1286.05</v>
      </c>
      <c r="R6009" s="17">
        <f t="shared" si="374"/>
        <v>29759.833333333328</v>
      </c>
      <c r="S6009" s="18">
        <f t="shared" si="375"/>
        <v>32151.25</v>
      </c>
    </row>
    <row r="6010" spans="1:19" x14ac:dyDescent="0.25">
      <c r="A6010" s="7" t="s">
        <v>12705</v>
      </c>
      <c r="B6010" s="7" t="s">
        <v>12706</v>
      </c>
      <c r="C6010" s="7" t="s">
        <v>7539</v>
      </c>
      <c r="D6010" s="7" t="s">
        <v>7540</v>
      </c>
      <c r="E6010" s="7" t="s">
        <v>7541</v>
      </c>
      <c r="F6010" s="8">
        <v>21</v>
      </c>
      <c r="G6010" s="8">
        <v>709.3</v>
      </c>
      <c r="H6010" s="8">
        <v>709.3</v>
      </c>
      <c r="I6010" s="8">
        <v>2</v>
      </c>
      <c r="J6010" s="8">
        <v>1418.6</v>
      </c>
      <c r="K6010" s="8">
        <v>709.3</v>
      </c>
      <c r="L6010" s="8">
        <f t="shared" si="372"/>
        <v>123.10165289256202</v>
      </c>
      <c r="M6010" s="8">
        <f t="shared" si="373"/>
        <v>586.19834710743794</v>
      </c>
      <c r="N6010" s="9"/>
      <c r="O6010" s="9"/>
      <c r="P6010" s="8">
        <v>21</v>
      </c>
      <c r="Q6010" s="8">
        <v>709.3</v>
      </c>
      <c r="R6010" s="17">
        <f t="shared" si="374"/>
        <v>0</v>
      </c>
      <c r="S6010" s="18">
        <f t="shared" si="375"/>
        <v>1418.6</v>
      </c>
    </row>
    <row r="6011" spans="1:19" x14ac:dyDescent="0.25">
      <c r="A6011" s="7" t="s">
        <v>12711</v>
      </c>
      <c r="B6011" s="7" t="s">
        <v>12712</v>
      </c>
      <c r="C6011" s="7" t="s">
        <v>7400</v>
      </c>
      <c r="D6011" s="7" t="s">
        <v>7401</v>
      </c>
      <c r="E6011" s="7" t="s">
        <v>7402</v>
      </c>
      <c r="F6011" s="8">
        <v>21</v>
      </c>
      <c r="G6011" s="8">
        <v>602.72</v>
      </c>
      <c r="H6011" s="8">
        <v>602.73</v>
      </c>
      <c r="I6011" s="8">
        <v>2</v>
      </c>
      <c r="J6011" s="8">
        <v>1205.45</v>
      </c>
      <c r="K6011" s="8">
        <v>602.72500000000002</v>
      </c>
      <c r="L6011" s="8">
        <f t="shared" si="372"/>
        <v>104.60516528925621</v>
      </c>
      <c r="M6011" s="8">
        <f t="shared" si="373"/>
        <v>498.11983471074382</v>
      </c>
      <c r="N6011" s="9"/>
      <c r="O6011" s="9"/>
      <c r="P6011" s="8">
        <v>21</v>
      </c>
      <c r="Q6011" s="8">
        <v>602.72500000000002</v>
      </c>
      <c r="R6011" s="17">
        <f t="shared" si="374"/>
        <v>0</v>
      </c>
      <c r="S6011" s="18">
        <f t="shared" si="375"/>
        <v>1205.45</v>
      </c>
    </row>
    <row r="6012" spans="1:19" x14ac:dyDescent="0.25">
      <c r="A6012" s="7" t="s">
        <v>12713</v>
      </c>
      <c r="B6012" s="7" t="s">
        <v>12714</v>
      </c>
      <c r="C6012" s="7" t="s">
        <v>7400</v>
      </c>
      <c r="D6012" s="7" t="s">
        <v>7401</v>
      </c>
      <c r="E6012" s="7" t="s">
        <v>7402</v>
      </c>
      <c r="F6012" s="8">
        <v>21</v>
      </c>
      <c r="G6012" s="8">
        <v>673.73</v>
      </c>
      <c r="H6012" s="8">
        <v>673.73</v>
      </c>
      <c r="I6012" s="8">
        <v>1</v>
      </c>
      <c r="J6012" s="8">
        <v>673.73</v>
      </c>
      <c r="K6012" s="8">
        <v>673.73</v>
      </c>
      <c r="L6012" s="8">
        <f t="shared" si="372"/>
        <v>116.92834710743796</v>
      </c>
      <c r="M6012" s="8">
        <f t="shared" si="373"/>
        <v>556.80165289256206</v>
      </c>
      <c r="N6012" s="9"/>
      <c r="O6012" s="9"/>
      <c r="P6012" s="8">
        <v>21</v>
      </c>
      <c r="Q6012" s="8">
        <v>673.73</v>
      </c>
      <c r="R6012" s="17">
        <f t="shared" si="374"/>
        <v>0</v>
      </c>
      <c r="S6012" s="18">
        <f t="shared" si="375"/>
        <v>673.73</v>
      </c>
    </row>
    <row r="6013" spans="1:19" x14ac:dyDescent="0.25">
      <c r="A6013" s="7" t="s">
        <v>12715</v>
      </c>
      <c r="B6013" s="7" t="s">
        <v>12716</v>
      </c>
      <c r="C6013" s="7" t="s">
        <v>7400</v>
      </c>
      <c r="D6013" s="7" t="s">
        <v>7401</v>
      </c>
      <c r="E6013" s="7" t="s">
        <v>7402</v>
      </c>
      <c r="F6013" s="8">
        <v>21</v>
      </c>
      <c r="G6013" s="8">
        <v>257.20999999999998</v>
      </c>
      <c r="H6013" s="8">
        <v>257.22000000000003</v>
      </c>
      <c r="I6013" s="8">
        <v>3</v>
      </c>
      <c r="J6013" s="8">
        <v>771.63999999999987</v>
      </c>
      <c r="K6013" s="8">
        <v>257.21333333333331</v>
      </c>
      <c r="L6013" s="8">
        <f t="shared" si="372"/>
        <v>44.640330578512391</v>
      </c>
      <c r="M6013" s="8">
        <f t="shared" si="373"/>
        <v>212.57300275482092</v>
      </c>
      <c r="N6013" s="9"/>
      <c r="O6013" s="9"/>
      <c r="P6013" s="8">
        <v>21</v>
      </c>
      <c r="Q6013" s="8">
        <v>257.21333333333331</v>
      </c>
      <c r="R6013" s="17">
        <f t="shared" si="374"/>
        <v>0</v>
      </c>
      <c r="S6013" s="18">
        <f t="shared" si="375"/>
        <v>771.63999999999987</v>
      </c>
    </row>
    <row r="6014" spans="1:19" x14ac:dyDescent="0.25">
      <c r="A6014" s="7" t="s">
        <v>12717</v>
      </c>
      <c r="B6014" s="7" t="s">
        <v>12718</v>
      </c>
      <c r="C6014" s="7" t="s">
        <v>37</v>
      </c>
      <c r="D6014" s="7" t="s">
        <v>38</v>
      </c>
      <c r="E6014" s="7" t="s">
        <v>39</v>
      </c>
      <c r="F6014" s="8">
        <v>15</v>
      </c>
      <c r="G6014" s="8">
        <v>1135.05</v>
      </c>
      <c r="H6014" s="8">
        <v>1135.05</v>
      </c>
      <c r="I6014" s="8">
        <v>3</v>
      </c>
      <c r="J6014" s="8">
        <v>3405.1499999999996</v>
      </c>
      <c r="K6014" s="8">
        <v>1135.05</v>
      </c>
      <c r="L6014" s="8">
        <f t="shared" si="372"/>
        <v>148.04999999999995</v>
      </c>
      <c r="M6014" s="8">
        <f t="shared" si="373"/>
        <v>987</v>
      </c>
      <c r="N6014" s="14">
        <v>12</v>
      </c>
      <c r="O6014" s="14">
        <v>1105.44</v>
      </c>
      <c r="P6014" s="8">
        <v>15</v>
      </c>
      <c r="Q6014" s="8">
        <v>1135.05</v>
      </c>
      <c r="R6014" s="17">
        <f t="shared" si="374"/>
        <v>3316.32</v>
      </c>
      <c r="S6014" s="18">
        <f t="shared" si="375"/>
        <v>3405.1499999999996</v>
      </c>
    </row>
    <row r="6015" spans="1:19" x14ac:dyDescent="0.25">
      <c r="A6015" s="7" t="s">
        <v>12723</v>
      </c>
      <c r="B6015" s="7" t="s">
        <v>12724</v>
      </c>
      <c r="C6015" s="7" t="s">
        <v>14</v>
      </c>
      <c r="D6015" s="7" t="s">
        <v>15</v>
      </c>
      <c r="E6015" s="7" t="s">
        <v>7518</v>
      </c>
      <c r="F6015" s="8">
        <v>21</v>
      </c>
      <c r="G6015" s="8">
        <v>5172.67</v>
      </c>
      <c r="H6015" s="8">
        <v>5172.67</v>
      </c>
      <c r="I6015" s="8">
        <v>2</v>
      </c>
      <c r="J6015" s="8">
        <v>10345.33</v>
      </c>
      <c r="K6015" s="8">
        <v>5172.665</v>
      </c>
      <c r="L6015" s="8">
        <f t="shared" si="372"/>
        <v>897.73524793388424</v>
      </c>
      <c r="M6015" s="8">
        <f t="shared" si="373"/>
        <v>4274.9297520661157</v>
      </c>
      <c r="N6015" s="9"/>
      <c r="O6015" s="9"/>
      <c r="P6015" s="8">
        <v>21</v>
      </c>
      <c r="Q6015" s="8">
        <v>5172.665</v>
      </c>
      <c r="R6015" s="17">
        <f t="shared" si="374"/>
        <v>0</v>
      </c>
      <c r="S6015" s="18">
        <f t="shared" si="375"/>
        <v>10345.33</v>
      </c>
    </row>
    <row r="6016" spans="1:19" x14ac:dyDescent="0.25">
      <c r="A6016" s="7" t="s">
        <v>12725</v>
      </c>
      <c r="B6016" s="7" t="s">
        <v>12726</v>
      </c>
      <c r="C6016" s="7" t="s">
        <v>8208</v>
      </c>
      <c r="D6016" s="7" t="s">
        <v>8209</v>
      </c>
      <c r="E6016" s="7" t="s">
        <v>8210</v>
      </c>
      <c r="F6016" s="8">
        <v>21</v>
      </c>
      <c r="G6016" s="8">
        <v>6230.92</v>
      </c>
      <c r="H6016" s="8">
        <v>6230.92</v>
      </c>
      <c r="I6016" s="8">
        <v>1</v>
      </c>
      <c r="J6016" s="8">
        <v>6230.92</v>
      </c>
      <c r="K6016" s="8">
        <v>6230.92</v>
      </c>
      <c r="L6016" s="8">
        <f t="shared" si="372"/>
        <v>1081.3993388429753</v>
      </c>
      <c r="M6016" s="8">
        <f t="shared" si="373"/>
        <v>5149.5206611570247</v>
      </c>
      <c r="N6016" s="13"/>
      <c r="O6016" s="13"/>
      <c r="P6016" s="8">
        <v>21</v>
      </c>
      <c r="Q6016" s="8">
        <v>6230.92</v>
      </c>
      <c r="R6016" s="17">
        <f t="shared" si="374"/>
        <v>0</v>
      </c>
      <c r="S6016" s="18">
        <f t="shared" si="375"/>
        <v>6230.92</v>
      </c>
    </row>
    <row r="6017" spans="1:19" x14ac:dyDescent="0.25">
      <c r="A6017" s="7" t="s">
        <v>12727</v>
      </c>
      <c r="B6017" s="7" t="s">
        <v>12728</v>
      </c>
      <c r="C6017" s="7" t="s">
        <v>14</v>
      </c>
      <c r="D6017" s="7" t="s">
        <v>15</v>
      </c>
      <c r="E6017" s="7" t="s">
        <v>7518</v>
      </c>
      <c r="F6017" s="8">
        <v>21</v>
      </c>
      <c r="G6017" s="8">
        <v>6557.41</v>
      </c>
      <c r="H6017" s="8">
        <v>6557.41</v>
      </c>
      <c r="I6017" s="8">
        <v>1</v>
      </c>
      <c r="J6017" s="8">
        <v>6557.41</v>
      </c>
      <c r="K6017" s="8">
        <v>6557.41</v>
      </c>
      <c r="L6017" s="8">
        <f t="shared" si="372"/>
        <v>1138.0628925619831</v>
      </c>
      <c r="M6017" s="8">
        <f t="shared" si="373"/>
        <v>5419.3471074380168</v>
      </c>
      <c r="N6017" s="9"/>
      <c r="O6017" s="9"/>
      <c r="P6017" s="8">
        <v>21</v>
      </c>
      <c r="Q6017" s="8">
        <v>6557.41</v>
      </c>
      <c r="R6017" s="17">
        <f t="shared" si="374"/>
        <v>0</v>
      </c>
      <c r="S6017" s="18">
        <f t="shared" si="375"/>
        <v>6557.41</v>
      </c>
    </row>
    <row r="6018" spans="1:19" x14ac:dyDescent="0.25">
      <c r="A6018" s="7" t="s">
        <v>12729</v>
      </c>
      <c r="B6018" s="7" t="s">
        <v>12730</v>
      </c>
      <c r="C6018" s="7" t="s">
        <v>14</v>
      </c>
      <c r="D6018" s="7" t="s">
        <v>15</v>
      </c>
      <c r="E6018" s="7" t="s">
        <v>7518</v>
      </c>
      <c r="F6018" s="8">
        <v>21</v>
      </c>
      <c r="G6018" s="8">
        <v>6821.3</v>
      </c>
      <c r="H6018" s="8">
        <v>6821.3</v>
      </c>
      <c r="I6018" s="8">
        <v>1</v>
      </c>
      <c r="J6018" s="8">
        <v>6821.3</v>
      </c>
      <c r="K6018" s="8">
        <v>6821.3</v>
      </c>
      <c r="L6018" s="8">
        <f t="shared" ref="L6018:L6081" si="376">K6018-M6018</f>
        <v>1183.8619834710744</v>
      </c>
      <c r="M6018" s="8">
        <f t="shared" ref="M6018:M6081" si="377">K6018/((100+F6018)/100)</f>
        <v>5637.4380165289258</v>
      </c>
      <c r="N6018" s="9"/>
      <c r="O6018" s="9"/>
      <c r="P6018" s="8">
        <v>21</v>
      </c>
      <c r="Q6018" s="8">
        <v>6821.3</v>
      </c>
      <c r="R6018" s="17">
        <f t="shared" ref="R6018:R6081" si="378">I6018*O6018</f>
        <v>0</v>
      </c>
      <c r="S6018" s="18">
        <f t="shared" si="375"/>
        <v>6821.3</v>
      </c>
    </row>
    <row r="6019" spans="1:19" x14ac:dyDescent="0.25">
      <c r="A6019" s="7" t="s">
        <v>12731</v>
      </c>
      <c r="B6019" s="7" t="s">
        <v>12732</v>
      </c>
      <c r="C6019" s="7" t="s">
        <v>14</v>
      </c>
      <c r="D6019" s="7" t="s">
        <v>15</v>
      </c>
      <c r="E6019" s="7" t="s">
        <v>7518</v>
      </c>
      <c r="F6019" s="8">
        <v>21</v>
      </c>
      <c r="G6019" s="8">
        <v>7177.59</v>
      </c>
      <c r="H6019" s="8">
        <v>7177.59</v>
      </c>
      <c r="I6019" s="8">
        <v>1</v>
      </c>
      <c r="J6019" s="8">
        <v>7177.59</v>
      </c>
      <c r="K6019" s="8">
        <v>7177.59</v>
      </c>
      <c r="L6019" s="8">
        <f t="shared" si="376"/>
        <v>1245.6974380165284</v>
      </c>
      <c r="M6019" s="8">
        <f t="shared" si="377"/>
        <v>5931.8925619834718</v>
      </c>
      <c r="N6019" s="13"/>
      <c r="O6019" s="13"/>
      <c r="P6019" s="8">
        <v>21</v>
      </c>
      <c r="Q6019" s="8">
        <v>7177.59</v>
      </c>
      <c r="R6019" s="17">
        <f t="shared" si="378"/>
        <v>0</v>
      </c>
      <c r="S6019" s="18">
        <f t="shared" ref="S6019:S6082" si="379">J6019</f>
        <v>7177.59</v>
      </c>
    </row>
    <row r="6020" spans="1:19" x14ac:dyDescent="0.25">
      <c r="A6020" s="7" t="s">
        <v>12733</v>
      </c>
      <c r="B6020" s="7" t="s">
        <v>12734</v>
      </c>
      <c r="C6020" s="7" t="s">
        <v>14</v>
      </c>
      <c r="D6020" s="7" t="s">
        <v>15</v>
      </c>
      <c r="E6020" s="7" t="s">
        <v>7518</v>
      </c>
      <c r="F6020" s="8">
        <v>21</v>
      </c>
      <c r="G6020" s="8">
        <v>963.31</v>
      </c>
      <c r="H6020" s="8">
        <v>963.31</v>
      </c>
      <c r="I6020" s="8">
        <v>1</v>
      </c>
      <c r="J6020" s="8">
        <v>963.31</v>
      </c>
      <c r="K6020" s="8">
        <v>963.31</v>
      </c>
      <c r="L6020" s="8">
        <f t="shared" si="376"/>
        <v>167.1860330578512</v>
      </c>
      <c r="M6020" s="8">
        <f t="shared" si="377"/>
        <v>796.12396694214874</v>
      </c>
      <c r="N6020" s="9"/>
      <c r="O6020" s="9"/>
      <c r="P6020" s="8">
        <v>21</v>
      </c>
      <c r="Q6020" s="8">
        <v>963.31</v>
      </c>
      <c r="R6020" s="17">
        <f t="shared" si="378"/>
        <v>0</v>
      </c>
      <c r="S6020" s="18">
        <f t="shared" si="379"/>
        <v>963.31</v>
      </c>
    </row>
    <row r="6021" spans="1:19" x14ac:dyDescent="0.25">
      <c r="A6021" s="7" t="s">
        <v>12735</v>
      </c>
      <c r="B6021" s="7" t="s">
        <v>12736</v>
      </c>
      <c r="C6021" s="7" t="s">
        <v>14</v>
      </c>
      <c r="D6021" s="7" t="s">
        <v>15</v>
      </c>
      <c r="E6021" s="7" t="s">
        <v>7518</v>
      </c>
      <c r="F6021" s="8">
        <v>21</v>
      </c>
      <c r="G6021" s="8">
        <v>963.31</v>
      </c>
      <c r="H6021" s="8">
        <v>963.31</v>
      </c>
      <c r="I6021" s="8">
        <v>1</v>
      </c>
      <c r="J6021" s="8">
        <v>963.31</v>
      </c>
      <c r="K6021" s="8">
        <v>963.31</v>
      </c>
      <c r="L6021" s="8">
        <f t="shared" si="376"/>
        <v>167.1860330578512</v>
      </c>
      <c r="M6021" s="8">
        <f t="shared" si="377"/>
        <v>796.12396694214874</v>
      </c>
      <c r="N6021" s="9"/>
      <c r="O6021" s="9"/>
      <c r="P6021" s="8">
        <v>21</v>
      </c>
      <c r="Q6021" s="8">
        <v>963.31</v>
      </c>
      <c r="R6021" s="17">
        <f t="shared" si="378"/>
        <v>0</v>
      </c>
      <c r="S6021" s="18">
        <f t="shared" si="379"/>
        <v>963.31</v>
      </c>
    </row>
    <row r="6022" spans="1:19" x14ac:dyDescent="0.25">
      <c r="A6022" s="7" t="s">
        <v>12737</v>
      </c>
      <c r="B6022" s="7" t="s">
        <v>12738</v>
      </c>
      <c r="C6022" s="7" t="s">
        <v>14</v>
      </c>
      <c r="D6022" s="7" t="s">
        <v>15</v>
      </c>
      <c r="E6022" s="7" t="s">
        <v>7518</v>
      </c>
      <c r="F6022" s="8">
        <v>21</v>
      </c>
      <c r="G6022" s="8">
        <v>487.63</v>
      </c>
      <c r="H6022" s="8">
        <v>487.63</v>
      </c>
      <c r="I6022" s="8">
        <v>2</v>
      </c>
      <c r="J6022" s="8">
        <v>975.26</v>
      </c>
      <c r="K6022" s="8">
        <v>487.63</v>
      </c>
      <c r="L6022" s="8">
        <f t="shared" si="376"/>
        <v>84.63</v>
      </c>
      <c r="M6022" s="8">
        <f t="shared" si="377"/>
        <v>403</v>
      </c>
      <c r="N6022" s="9"/>
      <c r="O6022" s="9"/>
      <c r="P6022" s="8">
        <v>21</v>
      </c>
      <c r="Q6022" s="8">
        <v>487.63</v>
      </c>
      <c r="R6022" s="17">
        <f t="shared" si="378"/>
        <v>0</v>
      </c>
      <c r="S6022" s="18">
        <f t="shared" si="379"/>
        <v>975.26</v>
      </c>
    </row>
    <row r="6023" spans="1:19" x14ac:dyDescent="0.25">
      <c r="A6023" s="7" t="s">
        <v>12741</v>
      </c>
      <c r="B6023" s="7" t="s">
        <v>12742</v>
      </c>
      <c r="C6023" s="7" t="s">
        <v>14</v>
      </c>
      <c r="D6023" s="7" t="s">
        <v>15</v>
      </c>
      <c r="E6023" s="7" t="s">
        <v>7518</v>
      </c>
      <c r="F6023" s="8">
        <v>21</v>
      </c>
      <c r="G6023" s="8">
        <v>1024.79</v>
      </c>
      <c r="H6023" s="8">
        <v>1024.79</v>
      </c>
      <c r="I6023" s="8">
        <v>8</v>
      </c>
      <c r="J6023" s="8">
        <v>8198.34</v>
      </c>
      <c r="K6023" s="8">
        <v>1024.7925</v>
      </c>
      <c r="L6023" s="8">
        <f t="shared" si="376"/>
        <v>177.85654958677685</v>
      </c>
      <c r="M6023" s="8">
        <f t="shared" si="377"/>
        <v>846.93595041322317</v>
      </c>
      <c r="N6023" s="9"/>
      <c r="O6023" s="9"/>
      <c r="P6023" s="8">
        <v>21</v>
      </c>
      <c r="Q6023" s="8">
        <v>1024.7925</v>
      </c>
      <c r="R6023" s="17">
        <f t="shared" si="378"/>
        <v>0</v>
      </c>
      <c r="S6023" s="18">
        <f t="shared" si="379"/>
        <v>8198.34</v>
      </c>
    </row>
    <row r="6024" spans="1:19" x14ac:dyDescent="0.25">
      <c r="A6024" s="7" t="s">
        <v>12755</v>
      </c>
      <c r="B6024" s="7" t="s">
        <v>12756</v>
      </c>
      <c r="C6024" s="7" t="s">
        <v>14</v>
      </c>
      <c r="D6024" s="7" t="s">
        <v>15</v>
      </c>
      <c r="E6024" s="7" t="s">
        <v>7518</v>
      </c>
      <c r="F6024" s="8">
        <v>21</v>
      </c>
      <c r="G6024" s="8">
        <v>978.67</v>
      </c>
      <c r="H6024" s="8">
        <v>978.67</v>
      </c>
      <c r="I6024" s="8">
        <v>4</v>
      </c>
      <c r="J6024" s="8">
        <v>3914.69</v>
      </c>
      <c r="K6024" s="8">
        <v>978.67250000000001</v>
      </c>
      <c r="L6024" s="8">
        <f t="shared" si="376"/>
        <v>169.85225206611562</v>
      </c>
      <c r="M6024" s="8">
        <f t="shared" si="377"/>
        <v>808.82024793388439</v>
      </c>
      <c r="N6024" s="14">
        <v>21</v>
      </c>
      <c r="O6024" s="14">
        <v>978.89</v>
      </c>
      <c r="P6024" s="8">
        <v>21</v>
      </c>
      <c r="Q6024" s="8">
        <v>978.67250000000001</v>
      </c>
      <c r="R6024" s="17">
        <f t="shared" si="378"/>
        <v>3915.56</v>
      </c>
      <c r="S6024" s="18">
        <f t="shared" si="379"/>
        <v>3914.69</v>
      </c>
    </row>
    <row r="6025" spans="1:19" x14ac:dyDescent="0.25">
      <c r="A6025" s="7" t="s">
        <v>12767</v>
      </c>
      <c r="B6025" s="7" t="s">
        <v>12768</v>
      </c>
      <c r="C6025" s="7" t="s">
        <v>14</v>
      </c>
      <c r="D6025" s="7" t="s">
        <v>15</v>
      </c>
      <c r="E6025" s="7" t="s">
        <v>7518</v>
      </c>
      <c r="F6025" s="8">
        <v>21</v>
      </c>
      <c r="G6025" s="8">
        <v>4678.63</v>
      </c>
      <c r="H6025" s="8">
        <v>4678.63</v>
      </c>
      <c r="I6025" s="8">
        <v>1</v>
      </c>
      <c r="J6025" s="8">
        <v>4678.63</v>
      </c>
      <c r="K6025" s="8">
        <v>4678.63</v>
      </c>
      <c r="L6025" s="8">
        <f t="shared" si="376"/>
        <v>811.99363636363614</v>
      </c>
      <c r="M6025" s="8">
        <f t="shared" si="377"/>
        <v>3866.636363636364</v>
      </c>
      <c r="N6025" s="9"/>
      <c r="O6025" s="9"/>
      <c r="P6025" s="8">
        <v>21</v>
      </c>
      <c r="Q6025" s="8">
        <v>4678.63</v>
      </c>
      <c r="R6025" s="17">
        <f t="shared" si="378"/>
        <v>0</v>
      </c>
      <c r="S6025" s="18">
        <f t="shared" si="379"/>
        <v>4678.63</v>
      </c>
    </row>
    <row r="6026" spans="1:19" x14ac:dyDescent="0.25">
      <c r="A6026" s="7" t="s">
        <v>12771</v>
      </c>
      <c r="B6026" s="7" t="s">
        <v>12772</v>
      </c>
      <c r="C6026" s="7" t="s">
        <v>8208</v>
      </c>
      <c r="D6026" s="7" t="s">
        <v>8209</v>
      </c>
      <c r="E6026" s="7" t="s">
        <v>8210</v>
      </c>
      <c r="F6026" s="8">
        <v>21</v>
      </c>
      <c r="G6026" s="8">
        <v>4894.72</v>
      </c>
      <c r="H6026" s="8">
        <v>4894.72</v>
      </c>
      <c r="I6026" s="8">
        <v>2</v>
      </c>
      <c r="J6026" s="8">
        <v>9789.43</v>
      </c>
      <c r="K6026" s="8">
        <v>4894.7150000000001</v>
      </c>
      <c r="L6026" s="8">
        <f t="shared" si="376"/>
        <v>849.49599173553725</v>
      </c>
      <c r="M6026" s="8">
        <f t="shared" si="377"/>
        <v>4045.2190082644629</v>
      </c>
      <c r="N6026" s="13"/>
      <c r="O6026" s="13"/>
      <c r="P6026" s="8">
        <v>21</v>
      </c>
      <c r="Q6026" s="8">
        <v>4894.7150000000001</v>
      </c>
      <c r="R6026" s="17">
        <f t="shared" si="378"/>
        <v>0</v>
      </c>
      <c r="S6026" s="18">
        <f t="shared" si="379"/>
        <v>9789.43</v>
      </c>
    </row>
    <row r="6027" spans="1:19" x14ac:dyDescent="0.25">
      <c r="A6027" s="7" t="s">
        <v>12773</v>
      </c>
      <c r="B6027" s="7" t="s">
        <v>12774</v>
      </c>
      <c r="C6027" s="7" t="s">
        <v>8208</v>
      </c>
      <c r="D6027" s="7" t="s">
        <v>8209</v>
      </c>
      <c r="E6027" s="7" t="s">
        <v>8210</v>
      </c>
      <c r="F6027" s="8">
        <v>21</v>
      </c>
      <c r="G6027" s="8">
        <v>3773.93</v>
      </c>
      <c r="H6027" s="8">
        <v>3773.93</v>
      </c>
      <c r="I6027" s="8">
        <v>1</v>
      </c>
      <c r="J6027" s="8">
        <v>3773.93</v>
      </c>
      <c r="K6027" s="8">
        <v>3773.93</v>
      </c>
      <c r="L6027" s="8">
        <f t="shared" si="376"/>
        <v>654.97958677685938</v>
      </c>
      <c r="M6027" s="8">
        <f t="shared" si="377"/>
        <v>3118.9504132231405</v>
      </c>
      <c r="N6027" s="13"/>
      <c r="O6027" s="13"/>
      <c r="P6027" s="8">
        <v>21</v>
      </c>
      <c r="Q6027" s="8">
        <v>3773.93</v>
      </c>
      <c r="R6027" s="17">
        <f t="shared" si="378"/>
        <v>0</v>
      </c>
      <c r="S6027" s="18">
        <f t="shared" si="379"/>
        <v>3773.93</v>
      </c>
    </row>
    <row r="6028" spans="1:19" x14ac:dyDescent="0.25">
      <c r="A6028" s="7" t="s">
        <v>12777</v>
      </c>
      <c r="B6028" s="7" t="s">
        <v>12778</v>
      </c>
      <c r="C6028" s="7" t="s">
        <v>8208</v>
      </c>
      <c r="D6028" s="7" t="s">
        <v>8209</v>
      </c>
      <c r="E6028" s="7" t="s">
        <v>8210</v>
      </c>
      <c r="F6028" s="8">
        <v>21</v>
      </c>
      <c r="G6028" s="8">
        <v>4393.8100000000004</v>
      </c>
      <c r="H6028" s="8">
        <v>4393.8100000000004</v>
      </c>
      <c r="I6028" s="8">
        <v>1</v>
      </c>
      <c r="J6028" s="8">
        <v>4393.8100000000004</v>
      </c>
      <c r="K6028" s="8">
        <v>4393.8100000000004</v>
      </c>
      <c r="L6028" s="8">
        <f t="shared" si="376"/>
        <v>762.56206611570224</v>
      </c>
      <c r="M6028" s="8">
        <f t="shared" si="377"/>
        <v>3631.2479338842982</v>
      </c>
      <c r="N6028" s="9"/>
      <c r="O6028" s="9"/>
      <c r="P6028" s="8">
        <v>21</v>
      </c>
      <c r="Q6028" s="8">
        <v>4393.8100000000004</v>
      </c>
      <c r="R6028" s="17">
        <f t="shared" si="378"/>
        <v>0</v>
      </c>
      <c r="S6028" s="18">
        <f t="shared" si="379"/>
        <v>4393.8100000000004</v>
      </c>
    </row>
    <row r="6029" spans="1:19" x14ac:dyDescent="0.25">
      <c r="A6029" s="7" t="s">
        <v>12781</v>
      </c>
      <c r="B6029" s="7" t="s">
        <v>12782</v>
      </c>
      <c r="C6029" s="7" t="s">
        <v>14</v>
      </c>
      <c r="D6029" s="7" t="s">
        <v>15</v>
      </c>
      <c r="E6029" s="7" t="s">
        <v>7518</v>
      </c>
      <c r="F6029" s="8">
        <v>21</v>
      </c>
      <c r="G6029" s="8">
        <v>2599.14</v>
      </c>
      <c r="H6029" s="8">
        <v>2599.14</v>
      </c>
      <c r="I6029" s="8">
        <v>4</v>
      </c>
      <c r="J6029" s="8">
        <v>10396.56</v>
      </c>
      <c r="K6029" s="8">
        <v>2599.14</v>
      </c>
      <c r="L6029" s="8">
        <f t="shared" si="376"/>
        <v>451.09041322314033</v>
      </c>
      <c r="M6029" s="8">
        <f t="shared" si="377"/>
        <v>2148.0495867768595</v>
      </c>
      <c r="N6029" s="13"/>
      <c r="O6029" s="13"/>
      <c r="P6029" s="8">
        <v>21</v>
      </c>
      <c r="Q6029" s="8">
        <v>2599.14</v>
      </c>
      <c r="R6029" s="17">
        <f t="shared" si="378"/>
        <v>0</v>
      </c>
      <c r="S6029" s="18">
        <f t="shared" si="379"/>
        <v>10396.56</v>
      </c>
    </row>
    <row r="6030" spans="1:19" x14ac:dyDescent="0.25">
      <c r="A6030" s="7" t="s">
        <v>12789</v>
      </c>
      <c r="B6030" s="7" t="s">
        <v>12790</v>
      </c>
      <c r="C6030" s="7" t="s">
        <v>14</v>
      </c>
      <c r="D6030" s="7" t="s">
        <v>15</v>
      </c>
      <c r="E6030" s="7" t="s">
        <v>7518</v>
      </c>
      <c r="F6030" s="8">
        <v>21</v>
      </c>
      <c r="G6030" s="8">
        <v>2889.83</v>
      </c>
      <c r="H6030" s="8">
        <v>2889.83</v>
      </c>
      <c r="I6030" s="8">
        <v>2</v>
      </c>
      <c r="J6030" s="8">
        <v>5779.65</v>
      </c>
      <c r="K6030" s="8">
        <v>2889.8249999999998</v>
      </c>
      <c r="L6030" s="8">
        <f t="shared" si="376"/>
        <v>501.53987603305768</v>
      </c>
      <c r="M6030" s="8">
        <f t="shared" si="377"/>
        <v>2388.2851239669421</v>
      </c>
      <c r="N6030" s="9"/>
      <c r="O6030" s="9"/>
      <c r="P6030" s="8">
        <v>21</v>
      </c>
      <c r="Q6030" s="8">
        <v>2889.8249999999998</v>
      </c>
      <c r="R6030" s="17">
        <f t="shared" si="378"/>
        <v>0</v>
      </c>
      <c r="S6030" s="18">
        <f t="shared" si="379"/>
        <v>5779.65</v>
      </c>
    </row>
    <row r="6031" spans="1:19" x14ac:dyDescent="0.25">
      <c r="A6031" s="7" t="s">
        <v>12791</v>
      </c>
      <c r="B6031" s="7" t="s">
        <v>12792</v>
      </c>
      <c r="C6031" s="7" t="s">
        <v>8208</v>
      </c>
      <c r="D6031" s="7" t="s">
        <v>8209</v>
      </c>
      <c r="E6031" s="7" t="s">
        <v>8210</v>
      </c>
      <c r="F6031" s="8">
        <v>21</v>
      </c>
      <c r="G6031" s="8">
        <v>14909.62</v>
      </c>
      <c r="H6031" s="8">
        <v>14909.62</v>
      </c>
      <c r="I6031" s="8">
        <v>1</v>
      </c>
      <c r="J6031" s="8">
        <v>14909.62</v>
      </c>
      <c r="K6031" s="8">
        <v>14909.62</v>
      </c>
      <c r="L6031" s="8">
        <f t="shared" si="376"/>
        <v>2587.619999999999</v>
      </c>
      <c r="M6031" s="8">
        <f t="shared" si="377"/>
        <v>12322.000000000002</v>
      </c>
      <c r="N6031" s="9"/>
      <c r="O6031" s="9"/>
      <c r="P6031" s="8">
        <v>21</v>
      </c>
      <c r="Q6031" s="8">
        <v>14909.62</v>
      </c>
      <c r="R6031" s="17">
        <f t="shared" si="378"/>
        <v>0</v>
      </c>
      <c r="S6031" s="18">
        <f t="shared" si="379"/>
        <v>14909.62</v>
      </c>
    </row>
    <row r="6032" spans="1:19" x14ac:dyDescent="0.25">
      <c r="A6032" s="7" t="s">
        <v>12793</v>
      </c>
      <c r="B6032" s="7" t="s">
        <v>12794</v>
      </c>
      <c r="C6032" s="7" t="s">
        <v>8208</v>
      </c>
      <c r="D6032" s="7" t="s">
        <v>8209</v>
      </c>
      <c r="E6032" s="7" t="s">
        <v>8210</v>
      </c>
      <c r="F6032" s="8">
        <v>21</v>
      </c>
      <c r="G6032" s="8">
        <v>4142.29</v>
      </c>
      <c r="H6032" s="8">
        <v>4142.29</v>
      </c>
      <c r="I6032" s="8">
        <v>2</v>
      </c>
      <c r="J6032" s="8">
        <v>8284.58</v>
      </c>
      <c r="K6032" s="8">
        <v>4142.29</v>
      </c>
      <c r="L6032" s="8">
        <f t="shared" si="376"/>
        <v>718.90983471074378</v>
      </c>
      <c r="M6032" s="8">
        <f t="shared" si="377"/>
        <v>3423.3801652892562</v>
      </c>
      <c r="N6032" s="9"/>
      <c r="O6032" s="9"/>
      <c r="P6032" s="8">
        <v>21</v>
      </c>
      <c r="Q6032" s="8">
        <v>4142.29</v>
      </c>
      <c r="R6032" s="17">
        <f t="shared" si="378"/>
        <v>0</v>
      </c>
      <c r="S6032" s="18">
        <f t="shared" si="379"/>
        <v>8284.58</v>
      </c>
    </row>
    <row r="6033" spans="1:19" x14ac:dyDescent="0.25">
      <c r="A6033" s="7" t="s">
        <v>12795</v>
      </c>
      <c r="B6033" s="7" t="s">
        <v>12796</v>
      </c>
      <c r="C6033" s="7" t="s">
        <v>8208</v>
      </c>
      <c r="D6033" s="7" t="s">
        <v>8209</v>
      </c>
      <c r="E6033" s="7" t="s">
        <v>8210</v>
      </c>
      <c r="F6033" s="8">
        <v>21</v>
      </c>
      <c r="G6033" s="8">
        <v>4142.29</v>
      </c>
      <c r="H6033" s="8">
        <v>4142.29</v>
      </c>
      <c r="I6033" s="8">
        <v>2</v>
      </c>
      <c r="J6033" s="8">
        <v>8284.58</v>
      </c>
      <c r="K6033" s="8">
        <v>4142.29</v>
      </c>
      <c r="L6033" s="8">
        <f t="shared" si="376"/>
        <v>718.90983471074378</v>
      </c>
      <c r="M6033" s="8">
        <f t="shared" si="377"/>
        <v>3423.3801652892562</v>
      </c>
      <c r="N6033" s="9"/>
      <c r="O6033" s="9"/>
      <c r="P6033" s="8">
        <v>21</v>
      </c>
      <c r="Q6033" s="8">
        <v>4142.29</v>
      </c>
      <c r="R6033" s="17">
        <f t="shared" si="378"/>
        <v>0</v>
      </c>
      <c r="S6033" s="18">
        <f t="shared" si="379"/>
        <v>8284.58</v>
      </c>
    </row>
    <row r="6034" spans="1:19" x14ac:dyDescent="0.25">
      <c r="A6034" s="7" t="s">
        <v>12797</v>
      </c>
      <c r="B6034" s="7" t="s">
        <v>12798</v>
      </c>
      <c r="C6034" s="7" t="s">
        <v>8208</v>
      </c>
      <c r="D6034" s="7" t="s">
        <v>8209</v>
      </c>
      <c r="E6034" s="7" t="s">
        <v>8210</v>
      </c>
      <c r="F6034" s="8">
        <v>21</v>
      </c>
      <c r="G6034" s="8">
        <v>4142.29</v>
      </c>
      <c r="H6034" s="8">
        <v>4142.29</v>
      </c>
      <c r="I6034" s="8">
        <v>2</v>
      </c>
      <c r="J6034" s="8">
        <v>8284.58</v>
      </c>
      <c r="K6034" s="8">
        <v>4142.29</v>
      </c>
      <c r="L6034" s="8">
        <f t="shared" si="376"/>
        <v>718.90983471074378</v>
      </c>
      <c r="M6034" s="8">
        <f t="shared" si="377"/>
        <v>3423.3801652892562</v>
      </c>
      <c r="N6034" s="9"/>
      <c r="O6034" s="9"/>
      <c r="P6034" s="8">
        <v>21</v>
      </c>
      <c r="Q6034" s="8">
        <v>4142.29</v>
      </c>
      <c r="R6034" s="17">
        <f t="shared" si="378"/>
        <v>0</v>
      </c>
      <c r="S6034" s="18">
        <f t="shared" si="379"/>
        <v>8284.58</v>
      </c>
    </row>
    <row r="6035" spans="1:19" x14ac:dyDescent="0.25">
      <c r="A6035" s="7" t="s">
        <v>12799</v>
      </c>
      <c r="B6035" s="7" t="s">
        <v>12800</v>
      </c>
      <c r="C6035" s="7" t="s">
        <v>8208</v>
      </c>
      <c r="D6035" s="7" t="s">
        <v>8209</v>
      </c>
      <c r="E6035" s="7" t="s">
        <v>8210</v>
      </c>
      <c r="F6035" s="8">
        <v>21</v>
      </c>
      <c r="G6035" s="8">
        <v>4142.29</v>
      </c>
      <c r="H6035" s="8">
        <v>4142.29</v>
      </c>
      <c r="I6035" s="8">
        <v>2</v>
      </c>
      <c r="J6035" s="8">
        <v>8284.58</v>
      </c>
      <c r="K6035" s="8">
        <v>4142.29</v>
      </c>
      <c r="L6035" s="8">
        <f t="shared" si="376"/>
        <v>718.90983471074378</v>
      </c>
      <c r="M6035" s="8">
        <f t="shared" si="377"/>
        <v>3423.3801652892562</v>
      </c>
      <c r="N6035" s="9"/>
      <c r="O6035" s="9"/>
      <c r="P6035" s="8">
        <v>21</v>
      </c>
      <c r="Q6035" s="8">
        <v>4142.29</v>
      </c>
      <c r="R6035" s="17">
        <f t="shared" si="378"/>
        <v>0</v>
      </c>
      <c r="S6035" s="18">
        <f t="shared" si="379"/>
        <v>8284.58</v>
      </c>
    </row>
    <row r="6036" spans="1:19" x14ac:dyDescent="0.25">
      <c r="A6036" s="7" t="s">
        <v>12801</v>
      </c>
      <c r="B6036" s="7" t="s">
        <v>12802</v>
      </c>
      <c r="C6036" s="7" t="s">
        <v>8208</v>
      </c>
      <c r="D6036" s="7" t="s">
        <v>8209</v>
      </c>
      <c r="E6036" s="7" t="s">
        <v>8210</v>
      </c>
      <c r="F6036" s="8">
        <v>21</v>
      </c>
      <c r="G6036" s="8">
        <v>4142.29</v>
      </c>
      <c r="H6036" s="8">
        <v>4142.29</v>
      </c>
      <c r="I6036" s="8">
        <v>2</v>
      </c>
      <c r="J6036" s="8">
        <v>8284.58</v>
      </c>
      <c r="K6036" s="8">
        <v>4142.29</v>
      </c>
      <c r="L6036" s="8">
        <f t="shared" si="376"/>
        <v>718.90983471074378</v>
      </c>
      <c r="M6036" s="8">
        <f t="shared" si="377"/>
        <v>3423.3801652892562</v>
      </c>
      <c r="N6036" s="13"/>
      <c r="O6036" s="13"/>
      <c r="P6036" s="8">
        <v>21</v>
      </c>
      <c r="Q6036" s="8">
        <v>4142.29</v>
      </c>
      <c r="R6036" s="17">
        <f t="shared" si="378"/>
        <v>0</v>
      </c>
      <c r="S6036" s="18">
        <f t="shared" si="379"/>
        <v>8284.58</v>
      </c>
    </row>
    <row r="6037" spans="1:19" x14ac:dyDescent="0.25">
      <c r="A6037" s="7" t="s">
        <v>12803</v>
      </c>
      <c r="B6037" s="7" t="s">
        <v>12804</v>
      </c>
      <c r="C6037" s="7" t="s">
        <v>8208</v>
      </c>
      <c r="D6037" s="7" t="s">
        <v>8209</v>
      </c>
      <c r="E6037" s="7" t="s">
        <v>8210</v>
      </c>
      <c r="F6037" s="8">
        <v>21</v>
      </c>
      <c r="G6037" s="8">
        <v>4142.29</v>
      </c>
      <c r="H6037" s="8">
        <v>4142.29</v>
      </c>
      <c r="I6037" s="8">
        <v>2</v>
      </c>
      <c r="J6037" s="8">
        <v>8284.58</v>
      </c>
      <c r="K6037" s="8">
        <v>4142.29</v>
      </c>
      <c r="L6037" s="8">
        <f t="shared" si="376"/>
        <v>718.90983471074378</v>
      </c>
      <c r="M6037" s="8">
        <f t="shared" si="377"/>
        <v>3423.3801652892562</v>
      </c>
      <c r="N6037" s="9"/>
      <c r="O6037" s="9"/>
      <c r="P6037" s="8">
        <v>21</v>
      </c>
      <c r="Q6037" s="8">
        <v>4142.29</v>
      </c>
      <c r="R6037" s="17">
        <f t="shared" si="378"/>
        <v>0</v>
      </c>
      <c r="S6037" s="18">
        <f t="shared" si="379"/>
        <v>8284.58</v>
      </c>
    </row>
    <row r="6038" spans="1:19" x14ac:dyDescent="0.25">
      <c r="A6038" s="7" t="s">
        <v>12805</v>
      </c>
      <c r="B6038" s="7" t="s">
        <v>12806</v>
      </c>
      <c r="C6038" s="7" t="s">
        <v>8208</v>
      </c>
      <c r="D6038" s="7" t="s">
        <v>8209</v>
      </c>
      <c r="E6038" s="7" t="s">
        <v>8210</v>
      </c>
      <c r="F6038" s="8">
        <v>21</v>
      </c>
      <c r="G6038" s="8">
        <v>16192.03</v>
      </c>
      <c r="H6038" s="8">
        <v>16192.03</v>
      </c>
      <c r="I6038" s="8">
        <v>10</v>
      </c>
      <c r="J6038" s="8">
        <v>161920.26</v>
      </c>
      <c r="K6038" s="8">
        <v>16192.026000000002</v>
      </c>
      <c r="L6038" s="8">
        <f t="shared" si="376"/>
        <v>2810.1863305785118</v>
      </c>
      <c r="M6038" s="8">
        <f t="shared" si="377"/>
        <v>13381.83966942149</v>
      </c>
      <c r="N6038" s="9"/>
      <c r="O6038" s="9"/>
      <c r="P6038" s="8">
        <v>21</v>
      </c>
      <c r="Q6038" s="8">
        <v>16192.026000000002</v>
      </c>
      <c r="R6038" s="17">
        <f t="shared" si="378"/>
        <v>0</v>
      </c>
      <c r="S6038" s="18">
        <f t="shared" si="379"/>
        <v>161920.26</v>
      </c>
    </row>
    <row r="6039" spans="1:19" x14ac:dyDescent="0.25">
      <c r="A6039" s="7" t="s">
        <v>12807</v>
      </c>
      <c r="B6039" s="7" t="s">
        <v>12808</v>
      </c>
      <c r="C6039" s="7" t="s">
        <v>8208</v>
      </c>
      <c r="D6039" s="7" t="s">
        <v>8209</v>
      </c>
      <c r="E6039" s="7" t="s">
        <v>8210</v>
      </c>
      <c r="F6039" s="8">
        <v>21</v>
      </c>
      <c r="G6039" s="8">
        <v>16192.03</v>
      </c>
      <c r="H6039" s="8">
        <v>16192.03</v>
      </c>
      <c r="I6039" s="8">
        <v>10</v>
      </c>
      <c r="J6039" s="8">
        <v>161920.26</v>
      </c>
      <c r="K6039" s="8">
        <v>16192.026000000002</v>
      </c>
      <c r="L6039" s="8">
        <f t="shared" si="376"/>
        <v>2810.1863305785118</v>
      </c>
      <c r="M6039" s="8">
        <f t="shared" si="377"/>
        <v>13381.83966942149</v>
      </c>
      <c r="N6039" s="9"/>
      <c r="O6039" s="9"/>
      <c r="P6039" s="8">
        <v>21</v>
      </c>
      <c r="Q6039" s="8">
        <v>16192.026000000002</v>
      </c>
      <c r="R6039" s="17">
        <f t="shared" si="378"/>
        <v>0</v>
      </c>
      <c r="S6039" s="18">
        <f t="shared" si="379"/>
        <v>161920.26</v>
      </c>
    </row>
    <row r="6040" spans="1:19" x14ac:dyDescent="0.25">
      <c r="A6040" s="7" t="s">
        <v>12809</v>
      </c>
      <c r="B6040" s="7" t="s">
        <v>12810</v>
      </c>
      <c r="C6040" s="7" t="s">
        <v>8208</v>
      </c>
      <c r="D6040" s="7" t="s">
        <v>8209</v>
      </c>
      <c r="E6040" s="7" t="s">
        <v>8210</v>
      </c>
      <c r="F6040" s="8">
        <v>21</v>
      </c>
      <c r="G6040" s="8">
        <v>8075.39</v>
      </c>
      <c r="H6040" s="8">
        <v>8075.39</v>
      </c>
      <c r="I6040" s="8">
        <v>1</v>
      </c>
      <c r="J6040" s="8">
        <v>8075.39</v>
      </c>
      <c r="K6040" s="8">
        <v>8075.39</v>
      </c>
      <c r="L6040" s="8">
        <f t="shared" si="376"/>
        <v>1401.5139669421487</v>
      </c>
      <c r="M6040" s="8">
        <f t="shared" si="377"/>
        <v>6673.8760330578516</v>
      </c>
      <c r="N6040" s="9"/>
      <c r="O6040" s="9"/>
      <c r="P6040" s="8">
        <v>21</v>
      </c>
      <c r="Q6040" s="8">
        <v>8075.39</v>
      </c>
      <c r="R6040" s="17">
        <f t="shared" si="378"/>
        <v>0</v>
      </c>
      <c r="S6040" s="18">
        <f t="shared" si="379"/>
        <v>8075.39</v>
      </c>
    </row>
    <row r="6041" spans="1:19" x14ac:dyDescent="0.25">
      <c r="A6041" s="7" t="s">
        <v>12813</v>
      </c>
      <c r="B6041" s="7" t="s">
        <v>12814</v>
      </c>
      <c r="C6041" s="7" t="s">
        <v>8208</v>
      </c>
      <c r="D6041" s="7" t="s">
        <v>8209</v>
      </c>
      <c r="E6041" s="7" t="s">
        <v>8210</v>
      </c>
      <c r="F6041" s="8">
        <v>21</v>
      </c>
      <c r="G6041" s="8">
        <v>8854.7800000000007</v>
      </c>
      <c r="H6041" s="8">
        <v>8854.7800000000007</v>
      </c>
      <c r="I6041" s="8">
        <v>1</v>
      </c>
      <c r="J6041" s="8">
        <v>8854.7800000000007</v>
      </c>
      <c r="K6041" s="8">
        <v>8854.7800000000007</v>
      </c>
      <c r="L6041" s="8">
        <f t="shared" si="376"/>
        <v>1536.7799999999997</v>
      </c>
      <c r="M6041" s="8">
        <f t="shared" si="377"/>
        <v>7318.0000000000009</v>
      </c>
      <c r="N6041" s="9"/>
      <c r="O6041" s="9"/>
      <c r="P6041" s="8">
        <v>21</v>
      </c>
      <c r="Q6041" s="8">
        <v>8854.7800000000007</v>
      </c>
      <c r="R6041" s="17">
        <f t="shared" si="378"/>
        <v>0</v>
      </c>
      <c r="S6041" s="18">
        <f t="shared" si="379"/>
        <v>8854.7800000000007</v>
      </c>
    </row>
    <row r="6042" spans="1:19" x14ac:dyDescent="0.25">
      <c r="A6042" s="7" t="s">
        <v>12815</v>
      </c>
      <c r="B6042" s="7" t="s">
        <v>12816</v>
      </c>
      <c r="C6042" s="7" t="s">
        <v>8208</v>
      </c>
      <c r="D6042" s="7" t="s">
        <v>8209</v>
      </c>
      <c r="E6042" s="7" t="s">
        <v>8210</v>
      </c>
      <c r="F6042" s="8">
        <v>21</v>
      </c>
      <c r="G6042" s="8">
        <v>15623.52</v>
      </c>
      <c r="H6042" s="8">
        <v>15623.52</v>
      </c>
      <c r="I6042" s="8">
        <v>3</v>
      </c>
      <c r="J6042" s="8">
        <v>46870.559999999998</v>
      </c>
      <c r="K6042" s="8">
        <v>15623.519999999999</v>
      </c>
      <c r="L6042" s="8">
        <f t="shared" si="376"/>
        <v>2711.5199999999986</v>
      </c>
      <c r="M6042" s="8">
        <f t="shared" si="377"/>
        <v>12912</v>
      </c>
      <c r="N6042" s="9"/>
      <c r="O6042" s="9"/>
      <c r="P6042" s="8">
        <v>21</v>
      </c>
      <c r="Q6042" s="8">
        <v>15623.519999999999</v>
      </c>
      <c r="R6042" s="17">
        <f t="shared" si="378"/>
        <v>0</v>
      </c>
      <c r="S6042" s="18">
        <f t="shared" si="379"/>
        <v>46870.559999999998</v>
      </c>
    </row>
    <row r="6043" spans="1:19" x14ac:dyDescent="0.25">
      <c r="A6043" s="7" t="s">
        <v>12821</v>
      </c>
      <c r="B6043" s="7" t="s">
        <v>12822</v>
      </c>
      <c r="C6043" s="7" t="s">
        <v>14</v>
      </c>
      <c r="D6043" s="7" t="s">
        <v>15</v>
      </c>
      <c r="E6043" s="7" t="s">
        <v>7518</v>
      </c>
      <c r="F6043" s="8">
        <v>21</v>
      </c>
      <c r="G6043" s="8">
        <v>678.81</v>
      </c>
      <c r="H6043" s="8">
        <v>678.81</v>
      </c>
      <c r="I6043" s="8">
        <v>1</v>
      </c>
      <c r="J6043" s="8">
        <v>678.81</v>
      </c>
      <c r="K6043" s="8">
        <v>678.81</v>
      </c>
      <c r="L6043" s="8">
        <f t="shared" si="376"/>
        <v>117.80999999999995</v>
      </c>
      <c r="M6043" s="8">
        <f t="shared" si="377"/>
        <v>561</v>
      </c>
      <c r="N6043" s="9"/>
      <c r="O6043" s="9"/>
      <c r="P6043" s="8">
        <v>21</v>
      </c>
      <c r="Q6043" s="8">
        <v>678.81</v>
      </c>
      <c r="R6043" s="17">
        <f t="shared" si="378"/>
        <v>0</v>
      </c>
      <c r="S6043" s="18">
        <f t="shared" si="379"/>
        <v>678.81</v>
      </c>
    </row>
    <row r="6044" spans="1:19" x14ac:dyDescent="0.25">
      <c r="A6044" s="7" t="s">
        <v>12823</v>
      </c>
      <c r="B6044" s="7" t="s">
        <v>12824</v>
      </c>
      <c r="C6044" s="7" t="s">
        <v>14</v>
      </c>
      <c r="D6044" s="7" t="s">
        <v>15</v>
      </c>
      <c r="E6044" s="7" t="s">
        <v>7994</v>
      </c>
      <c r="F6044" s="8">
        <v>21</v>
      </c>
      <c r="G6044" s="8">
        <v>6776.24</v>
      </c>
      <c r="H6044" s="8">
        <v>6776.24</v>
      </c>
      <c r="I6044" s="8">
        <v>1</v>
      </c>
      <c r="J6044" s="8">
        <v>6776.24</v>
      </c>
      <c r="K6044" s="8">
        <v>6776.24</v>
      </c>
      <c r="L6044" s="8">
        <f t="shared" si="376"/>
        <v>1176.0416528925616</v>
      </c>
      <c r="M6044" s="8">
        <f t="shared" si="377"/>
        <v>5600.1983471074382</v>
      </c>
      <c r="N6044" s="9"/>
      <c r="O6044" s="9"/>
      <c r="P6044" s="8">
        <v>21</v>
      </c>
      <c r="Q6044" s="8">
        <v>6776.24</v>
      </c>
      <c r="R6044" s="17">
        <f t="shared" si="378"/>
        <v>0</v>
      </c>
      <c r="S6044" s="18">
        <f t="shared" si="379"/>
        <v>6776.24</v>
      </c>
    </row>
    <row r="6045" spans="1:19" x14ac:dyDescent="0.25">
      <c r="A6045" s="7" t="s">
        <v>12827</v>
      </c>
      <c r="B6045" s="7" t="s">
        <v>12828</v>
      </c>
      <c r="C6045" s="7" t="s">
        <v>37</v>
      </c>
      <c r="D6045" s="7" t="s">
        <v>38</v>
      </c>
      <c r="E6045" s="7" t="s">
        <v>39</v>
      </c>
      <c r="F6045" s="8">
        <v>15</v>
      </c>
      <c r="G6045" s="8">
        <v>2459.85</v>
      </c>
      <c r="H6045" s="8">
        <v>2459.85</v>
      </c>
      <c r="I6045" s="8">
        <v>1</v>
      </c>
      <c r="J6045" s="8">
        <v>2459.85</v>
      </c>
      <c r="K6045" s="8">
        <v>2459.85</v>
      </c>
      <c r="L6045" s="8">
        <f t="shared" si="376"/>
        <v>320.84999999999991</v>
      </c>
      <c r="M6045" s="8">
        <f t="shared" si="377"/>
        <v>2139</v>
      </c>
      <c r="N6045" s="9"/>
      <c r="O6045" s="9"/>
      <c r="P6045" s="8">
        <v>15</v>
      </c>
      <c r="Q6045" s="8">
        <v>2459.85</v>
      </c>
      <c r="R6045" s="17">
        <f t="shared" si="378"/>
        <v>0</v>
      </c>
      <c r="S6045" s="18">
        <f t="shared" si="379"/>
        <v>2459.85</v>
      </c>
    </row>
    <row r="6046" spans="1:19" x14ac:dyDescent="0.25">
      <c r="A6046" s="7" t="s">
        <v>12829</v>
      </c>
      <c r="B6046" s="7" t="s">
        <v>12830</v>
      </c>
      <c r="C6046" s="7" t="s">
        <v>14</v>
      </c>
      <c r="D6046" s="7" t="s">
        <v>15</v>
      </c>
      <c r="E6046" s="7" t="s">
        <v>7518</v>
      </c>
      <c r="F6046" s="8">
        <v>21</v>
      </c>
      <c r="G6046" s="8">
        <v>6201.3</v>
      </c>
      <c r="H6046" s="8">
        <v>6201.3</v>
      </c>
      <c r="I6046" s="8">
        <v>1</v>
      </c>
      <c r="J6046" s="8">
        <v>6201.3</v>
      </c>
      <c r="K6046" s="8">
        <v>6201.3</v>
      </c>
      <c r="L6046" s="8">
        <f t="shared" si="376"/>
        <v>1076.2586776859507</v>
      </c>
      <c r="M6046" s="8">
        <f t="shared" si="377"/>
        <v>5125.0413223140495</v>
      </c>
      <c r="N6046" s="9"/>
      <c r="O6046" s="9"/>
      <c r="P6046" s="8">
        <v>21</v>
      </c>
      <c r="Q6046" s="8">
        <v>6201.3</v>
      </c>
      <c r="R6046" s="17">
        <f t="shared" si="378"/>
        <v>0</v>
      </c>
      <c r="S6046" s="18">
        <f t="shared" si="379"/>
        <v>6201.3</v>
      </c>
    </row>
    <row r="6047" spans="1:19" x14ac:dyDescent="0.25">
      <c r="A6047" s="7" t="s">
        <v>12831</v>
      </c>
      <c r="B6047" s="7" t="s">
        <v>12832</v>
      </c>
      <c r="C6047" s="7" t="s">
        <v>14</v>
      </c>
      <c r="D6047" s="7" t="s">
        <v>15</v>
      </c>
      <c r="E6047" s="7" t="s">
        <v>7518</v>
      </c>
      <c r="F6047" s="8">
        <v>21</v>
      </c>
      <c r="G6047" s="8">
        <v>4802.45</v>
      </c>
      <c r="H6047" s="8">
        <v>4802.45</v>
      </c>
      <c r="I6047" s="8">
        <v>3</v>
      </c>
      <c r="J6047" s="8">
        <v>14407.34</v>
      </c>
      <c r="K6047" s="8">
        <v>4802.4466666666667</v>
      </c>
      <c r="L6047" s="8">
        <f t="shared" si="376"/>
        <v>833.48247933884295</v>
      </c>
      <c r="M6047" s="8">
        <f t="shared" si="377"/>
        <v>3968.9641873278238</v>
      </c>
      <c r="N6047" s="9"/>
      <c r="O6047" s="9"/>
      <c r="P6047" s="8">
        <v>21</v>
      </c>
      <c r="Q6047" s="8">
        <v>4802.4466666666667</v>
      </c>
      <c r="R6047" s="17">
        <f t="shared" si="378"/>
        <v>0</v>
      </c>
      <c r="S6047" s="18">
        <f t="shared" si="379"/>
        <v>14407.34</v>
      </c>
    </row>
    <row r="6048" spans="1:19" x14ac:dyDescent="0.25">
      <c r="A6048" s="7" t="s">
        <v>12833</v>
      </c>
      <c r="B6048" s="7" t="s">
        <v>12834</v>
      </c>
      <c r="C6048" s="7" t="s">
        <v>14</v>
      </c>
      <c r="D6048" s="7" t="s">
        <v>15</v>
      </c>
      <c r="E6048" s="7" t="s">
        <v>7518</v>
      </c>
      <c r="F6048" s="8">
        <v>21</v>
      </c>
      <c r="G6048" s="8">
        <v>1042.73</v>
      </c>
      <c r="H6048" s="8">
        <v>1042.73</v>
      </c>
      <c r="I6048" s="8">
        <v>2</v>
      </c>
      <c r="J6048" s="8">
        <v>2085.46</v>
      </c>
      <c r="K6048" s="8">
        <v>1042.73</v>
      </c>
      <c r="L6048" s="8">
        <f t="shared" si="376"/>
        <v>180.96966942148754</v>
      </c>
      <c r="M6048" s="8">
        <f t="shared" si="377"/>
        <v>861.76033057851248</v>
      </c>
      <c r="N6048" s="14">
        <v>21</v>
      </c>
      <c r="O6048" s="14">
        <v>1043.02</v>
      </c>
      <c r="P6048" s="8">
        <v>21</v>
      </c>
      <c r="Q6048" s="8">
        <v>1042.73</v>
      </c>
      <c r="R6048" s="17">
        <f t="shared" si="378"/>
        <v>2086.04</v>
      </c>
      <c r="S6048" s="18">
        <f t="shared" si="379"/>
        <v>2085.46</v>
      </c>
    </row>
    <row r="6049" spans="1:19" x14ac:dyDescent="0.25">
      <c r="A6049" s="7" t="s">
        <v>12835</v>
      </c>
      <c r="B6049" s="7" t="s">
        <v>12836</v>
      </c>
      <c r="C6049" s="7" t="s">
        <v>14</v>
      </c>
      <c r="D6049" s="7" t="s">
        <v>15</v>
      </c>
      <c r="E6049" s="7" t="s">
        <v>7518</v>
      </c>
      <c r="F6049" s="8">
        <v>21</v>
      </c>
      <c r="G6049" s="8">
        <v>1450.79</v>
      </c>
      <c r="H6049" s="8">
        <v>1450.79</v>
      </c>
      <c r="I6049" s="8">
        <v>2</v>
      </c>
      <c r="J6049" s="8">
        <v>2901.58</v>
      </c>
      <c r="K6049" s="8">
        <v>1450.79</v>
      </c>
      <c r="L6049" s="8">
        <f t="shared" si="376"/>
        <v>251.78999999999996</v>
      </c>
      <c r="M6049" s="8">
        <f t="shared" si="377"/>
        <v>1199</v>
      </c>
      <c r="N6049" s="9"/>
      <c r="O6049" s="9"/>
      <c r="P6049" s="8">
        <v>21</v>
      </c>
      <c r="Q6049" s="8">
        <v>1450.79</v>
      </c>
      <c r="R6049" s="17">
        <f t="shared" si="378"/>
        <v>0</v>
      </c>
      <c r="S6049" s="18">
        <f t="shared" si="379"/>
        <v>2901.58</v>
      </c>
    </row>
    <row r="6050" spans="1:19" x14ac:dyDescent="0.25">
      <c r="A6050" s="7" t="s">
        <v>12837</v>
      </c>
      <c r="B6050" s="7" t="s">
        <v>12838</v>
      </c>
      <c r="C6050" s="7" t="s">
        <v>14</v>
      </c>
      <c r="D6050" s="7" t="s">
        <v>15</v>
      </c>
      <c r="E6050" s="7" t="s">
        <v>7763</v>
      </c>
      <c r="F6050" s="8">
        <v>21</v>
      </c>
      <c r="G6050" s="8">
        <v>10.83</v>
      </c>
      <c r="H6050" s="8">
        <v>10.83</v>
      </c>
      <c r="I6050" s="8">
        <v>36</v>
      </c>
      <c r="J6050" s="8">
        <v>389.86</v>
      </c>
      <c r="K6050" s="8">
        <v>10.829444444444444</v>
      </c>
      <c r="L6050" s="8">
        <f t="shared" si="376"/>
        <v>1.8794903581267217</v>
      </c>
      <c r="M6050" s="8">
        <f t="shared" si="377"/>
        <v>8.9499540863177227</v>
      </c>
      <c r="N6050" s="9"/>
      <c r="O6050" s="9"/>
      <c r="P6050" s="8">
        <v>21</v>
      </c>
      <c r="Q6050" s="8">
        <v>10.829444444444444</v>
      </c>
      <c r="R6050" s="17">
        <f t="shared" si="378"/>
        <v>0</v>
      </c>
      <c r="S6050" s="18">
        <f t="shared" si="379"/>
        <v>389.86</v>
      </c>
    </row>
    <row r="6051" spans="1:19" x14ac:dyDescent="0.25">
      <c r="A6051" s="7" t="s">
        <v>12845</v>
      </c>
      <c r="B6051" s="7" t="s">
        <v>12846</v>
      </c>
      <c r="C6051" s="7" t="s">
        <v>14</v>
      </c>
      <c r="D6051" s="7" t="s">
        <v>15</v>
      </c>
      <c r="E6051" s="7" t="s">
        <v>7518</v>
      </c>
      <c r="F6051" s="8">
        <v>21</v>
      </c>
      <c r="G6051" s="8">
        <v>1778.02</v>
      </c>
      <c r="H6051" s="8">
        <v>1778.02</v>
      </c>
      <c r="I6051" s="8">
        <v>2</v>
      </c>
      <c r="J6051" s="8">
        <v>3556.04</v>
      </c>
      <c r="K6051" s="8">
        <v>1778.02</v>
      </c>
      <c r="L6051" s="8">
        <f t="shared" si="376"/>
        <v>308.58198347107441</v>
      </c>
      <c r="M6051" s="8">
        <f t="shared" si="377"/>
        <v>1469.4380165289256</v>
      </c>
      <c r="N6051" s="9"/>
      <c r="O6051" s="9"/>
      <c r="P6051" s="8">
        <v>21</v>
      </c>
      <c r="Q6051" s="8">
        <v>1778.02</v>
      </c>
      <c r="R6051" s="17">
        <f t="shared" si="378"/>
        <v>0</v>
      </c>
      <c r="S6051" s="18">
        <f t="shared" si="379"/>
        <v>3556.04</v>
      </c>
    </row>
    <row r="6052" spans="1:19" x14ac:dyDescent="0.25">
      <c r="A6052" s="7" t="s">
        <v>12853</v>
      </c>
      <c r="B6052" s="7" t="s">
        <v>12854</v>
      </c>
      <c r="C6052" s="7" t="s">
        <v>14</v>
      </c>
      <c r="D6052" s="7" t="s">
        <v>15</v>
      </c>
      <c r="E6052" s="7" t="s">
        <v>7518</v>
      </c>
      <c r="F6052" s="8">
        <v>21</v>
      </c>
      <c r="G6052" s="8">
        <v>1688.35</v>
      </c>
      <c r="H6052" s="8">
        <v>1688.35</v>
      </c>
      <c r="I6052" s="8">
        <v>3</v>
      </c>
      <c r="J6052" s="8">
        <v>5065.0600000000004</v>
      </c>
      <c r="K6052" s="8">
        <v>1688.3533333333335</v>
      </c>
      <c r="L6052" s="8">
        <f t="shared" si="376"/>
        <v>293.02</v>
      </c>
      <c r="M6052" s="8">
        <f t="shared" si="377"/>
        <v>1395.3333333333335</v>
      </c>
      <c r="N6052" s="13"/>
      <c r="O6052" s="13"/>
      <c r="P6052" s="8">
        <v>21</v>
      </c>
      <c r="Q6052" s="8">
        <v>1688.3533333333335</v>
      </c>
      <c r="R6052" s="17">
        <f t="shared" si="378"/>
        <v>0</v>
      </c>
      <c r="S6052" s="18">
        <f t="shared" si="379"/>
        <v>5065.0600000000004</v>
      </c>
    </row>
    <row r="6053" spans="1:19" x14ac:dyDescent="0.25">
      <c r="A6053" s="7" t="s">
        <v>12855</v>
      </c>
      <c r="B6053" s="7" t="s">
        <v>12856</v>
      </c>
      <c r="C6053" s="7" t="s">
        <v>14</v>
      </c>
      <c r="D6053" s="7" t="s">
        <v>15</v>
      </c>
      <c r="E6053" s="7" t="s">
        <v>7518</v>
      </c>
      <c r="F6053" s="8">
        <v>21</v>
      </c>
      <c r="G6053" s="8">
        <v>4366.8900000000003</v>
      </c>
      <c r="H6053" s="8">
        <v>4366.8900000000003</v>
      </c>
      <c r="I6053" s="8">
        <v>3</v>
      </c>
      <c r="J6053" s="8">
        <v>13100.670000000002</v>
      </c>
      <c r="K6053" s="8">
        <v>4366.8900000000003</v>
      </c>
      <c r="L6053" s="8">
        <f t="shared" si="376"/>
        <v>757.88999999999987</v>
      </c>
      <c r="M6053" s="8">
        <f t="shared" si="377"/>
        <v>3609.0000000000005</v>
      </c>
      <c r="N6053" s="13"/>
      <c r="O6053" s="13"/>
      <c r="P6053" s="8">
        <v>21</v>
      </c>
      <c r="Q6053" s="8">
        <v>4366.8900000000003</v>
      </c>
      <c r="R6053" s="17">
        <f t="shared" si="378"/>
        <v>0</v>
      </c>
      <c r="S6053" s="18">
        <f t="shared" si="379"/>
        <v>13100.670000000002</v>
      </c>
    </row>
    <row r="6054" spans="1:19" x14ac:dyDescent="0.25">
      <c r="A6054" s="7" t="s">
        <v>12857</v>
      </c>
      <c r="B6054" s="7" t="s">
        <v>12858</v>
      </c>
      <c r="C6054" s="7" t="s">
        <v>14</v>
      </c>
      <c r="D6054" s="7" t="s">
        <v>15</v>
      </c>
      <c r="E6054" s="7" t="s">
        <v>7518</v>
      </c>
      <c r="F6054" s="8">
        <v>21</v>
      </c>
      <c r="G6054" s="8">
        <v>726.32</v>
      </c>
      <c r="H6054" s="8">
        <v>726.32</v>
      </c>
      <c r="I6054" s="8">
        <v>2</v>
      </c>
      <c r="J6054" s="8">
        <v>1452.64</v>
      </c>
      <c r="K6054" s="8">
        <v>726.32</v>
      </c>
      <c r="L6054" s="8">
        <f t="shared" si="376"/>
        <v>126.05553719008265</v>
      </c>
      <c r="M6054" s="8">
        <f t="shared" si="377"/>
        <v>600.2644628099174</v>
      </c>
      <c r="N6054" s="14">
        <v>21</v>
      </c>
      <c r="O6054" s="14">
        <v>726</v>
      </c>
      <c r="P6054" s="8">
        <v>21</v>
      </c>
      <c r="Q6054" s="8">
        <v>726.32</v>
      </c>
      <c r="R6054" s="17">
        <f t="shared" si="378"/>
        <v>1452</v>
      </c>
      <c r="S6054" s="18">
        <f t="shared" si="379"/>
        <v>1452.64</v>
      </c>
    </row>
    <row r="6055" spans="1:19" x14ac:dyDescent="0.25">
      <c r="A6055" s="7" t="s">
        <v>12863</v>
      </c>
      <c r="B6055" s="7" t="s">
        <v>12864</v>
      </c>
      <c r="C6055" s="7" t="s">
        <v>14</v>
      </c>
      <c r="D6055" s="7" t="s">
        <v>15</v>
      </c>
      <c r="E6055" s="7" t="s">
        <v>7518</v>
      </c>
      <c r="F6055" s="8">
        <v>21</v>
      </c>
      <c r="G6055" s="8">
        <v>2414.64</v>
      </c>
      <c r="H6055" s="8">
        <v>2414.64</v>
      </c>
      <c r="I6055" s="8">
        <v>2</v>
      </c>
      <c r="J6055" s="8">
        <v>4829.2700000000004</v>
      </c>
      <c r="K6055" s="8">
        <v>2414.6350000000002</v>
      </c>
      <c r="L6055" s="8">
        <f t="shared" si="376"/>
        <v>419.06888429752075</v>
      </c>
      <c r="M6055" s="8">
        <f t="shared" si="377"/>
        <v>1995.5661157024795</v>
      </c>
      <c r="N6055" s="14">
        <v>21</v>
      </c>
      <c r="O6055" s="14">
        <v>2415.16</v>
      </c>
      <c r="P6055" s="8">
        <v>21</v>
      </c>
      <c r="Q6055" s="8">
        <v>2414.6350000000002</v>
      </c>
      <c r="R6055" s="17">
        <f t="shared" si="378"/>
        <v>4830.32</v>
      </c>
      <c r="S6055" s="18">
        <f t="shared" si="379"/>
        <v>4829.2700000000004</v>
      </c>
    </row>
    <row r="6056" spans="1:19" x14ac:dyDescent="0.25">
      <c r="A6056" s="7" t="s">
        <v>12865</v>
      </c>
      <c r="B6056" s="7" t="s">
        <v>12866</v>
      </c>
      <c r="C6056" s="7" t="s">
        <v>14</v>
      </c>
      <c r="D6056" s="7" t="s">
        <v>15</v>
      </c>
      <c r="E6056" s="7" t="s">
        <v>7518</v>
      </c>
      <c r="F6056" s="8">
        <v>21</v>
      </c>
      <c r="G6056" s="8">
        <v>2354.88</v>
      </c>
      <c r="H6056" s="8">
        <v>2354.88</v>
      </c>
      <c r="I6056" s="8">
        <v>3</v>
      </c>
      <c r="J6056" s="8">
        <v>7064.63</v>
      </c>
      <c r="K6056" s="8">
        <v>2354.8766666666666</v>
      </c>
      <c r="L6056" s="8">
        <f t="shared" si="376"/>
        <v>408.69760330578515</v>
      </c>
      <c r="M6056" s="8">
        <f t="shared" si="377"/>
        <v>1946.1790633608814</v>
      </c>
      <c r="N6056" s="9"/>
      <c r="O6056" s="9"/>
      <c r="P6056" s="8">
        <v>21</v>
      </c>
      <c r="Q6056" s="8">
        <v>2354.8766666666666</v>
      </c>
      <c r="R6056" s="17">
        <f t="shared" si="378"/>
        <v>0</v>
      </c>
      <c r="S6056" s="18">
        <f t="shared" si="379"/>
        <v>7064.63</v>
      </c>
    </row>
    <row r="6057" spans="1:19" x14ac:dyDescent="0.25">
      <c r="A6057" s="7" t="s">
        <v>12873</v>
      </c>
      <c r="B6057" s="7" t="s">
        <v>12874</v>
      </c>
      <c r="C6057" s="7" t="s">
        <v>14</v>
      </c>
      <c r="D6057" s="7" t="s">
        <v>15</v>
      </c>
      <c r="E6057" s="7" t="s">
        <v>7518</v>
      </c>
      <c r="F6057" s="8">
        <v>21</v>
      </c>
      <c r="G6057" s="8">
        <v>2599.12</v>
      </c>
      <c r="H6057" s="8">
        <v>2599.12</v>
      </c>
      <c r="I6057" s="8">
        <v>2</v>
      </c>
      <c r="J6057" s="8">
        <v>5198.2299999999996</v>
      </c>
      <c r="K6057" s="8">
        <v>2599.1149999999998</v>
      </c>
      <c r="L6057" s="8">
        <f t="shared" si="376"/>
        <v>451.08607438016497</v>
      </c>
      <c r="M6057" s="8">
        <f t="shared" si="377"/>
        <v>2148.0289256198348</v>
      </c>
      <c r="N6057" s="9"/>
      <c r="O6057" s="9"/>
      <c r="P6057" s="8">
        <v>21</v>
      </c>
      <c r="Q6057" s="8">
        <v>2599.1149999999998</v>
      </c>
      <c r="R6057" s="17">
        <f t="shared" si="378"/>
        <v>0</v>
      </c>
      <c r="S6057" s="18">
        <f t="shared" si="379"/>
        <v>5198.2299999999996</v>
      </c>
    </row>
    <row r="6058" spans="1:19" x14ac:dyDescent="0.25">
      <c r="A6058" s="7" t="s">
        <v>12875</v>
      </c>
      <c r="B6058" s="7" t="s">
        <v>12876</v>
      </c>
      <c r="C6058" s="7" t="s">
        <v>14</v>
      </c>
      <c r="D6058" s="7" t="s">
        <v>15</v>
      </c>
      <c r="E6058" s="7" t="s">
        <v>7518</v>
      </c>
      <c r="F6058" s="8">
        <v>21</v>
      </c>
      <c r="G6058" s="8">
        <v>5646.62</v>
      </c>
      <c r="H6058" s="8">
        <v>5646.62</v>
      </c>
      <c r="I6058" s="8">
        <v>1</v>
      </c>
      <c r="J6058" s="8">
        <v>5646.62</v>
      </c>
      <c r="K6058" s="8">
        <v>5646.62</v>
      </c>
      <c r="L6058" s="8">
        <f t="shared" si="376"/>
        <v>979.991900826446</v>
      </c>
      <c r="M6058" s="8">
        <f t="shared" si="377"/>
        <v>4666.6280991735539</v>
      </c>
      <c r="N6058" s="9"/>
      <c r="O6058" s="9"/>
      <c r="P6058" s="8">
        <v>21</v>
      </c>
      <c r="Q6058" s="8">
        <v>5646.62</v>
      </c>
      <c r="R6058" s="17">
        <f t="shared" si="378"/>
        <v>0</v>
      </c>
      <c r="S6058" s="18">
        <f t="shared" si="379"/>
        <v>5646.62</v>
      </c>
    </row>
    <row r="6059" spans="1:19" x14ac:dyDescent="0.25">
      <c r="A6059" s="7" t="s">
        <v>12877</v>
      </c>
      <c r="B6059" s="7" t="s">
        <v>12878</v>
      </c>
      <c r="C6059" s="7" t="s">
        <v>14</v>
      </c>
      <c r="D6059" s="7" t="s">
        <v>15</v>
      </c>
      <c r="E6059" s="7" t="s">
        <v>7518</v>
      </c>
      <c r="F6059" s="8">
        <v>21</v>
      </c>
      <c r="G6059" s="8">
        <v>6293.54</v>
      </c>
      <c r="H6059" s="8">
        <v>6293.54</v>
      </c>
      <c r="I6059" s="8">
        <v>1</v>
      </c>
      <c r="J6059" s="8">
        <v>6293.54</v>
      </c>
      <c r="K6059" s="8">
        <v>6293.54</v>
      </c>
      <c r="L6059" s="8">
        <f t="shared" si="376"/>
        <v>1092.2672727272729</v>
      </c>
      <c r="M6059" s="8">
        <f t="shared" si="377"/>
        <v>5201.272727272727</v>
      </c>
      <c r="N6059" s="9"/>
      <c r="O6059" s="9"/>
      <c r="P6059" s="8">
        <v>21</v>
      </c>
      <c r="Q6059" s="8">
        <v>6293.54</v>
      </c>
      <c r="R6059" s="17">
        <f t="shared" si="378"/>
        <v>0</v>
      </c>
      <c r="S6059" s="18">
        <f t="shared" si="379"/>
        <v>6293.54</v>
      </c>
    </row>
    <row r="6060" spans="1:19" x14ac:dyDescent="0.25">
      <c r="A6060" s="7" t="s">
        <v>12879</v>
      </c>
      <c r="B6060" s="7" t="s">
        <v>12880</v>
      </c>
      <c r="C6060" s="7" t="s">
        <v>14</v>
      </c>
      <c r="D6060" s="7" t="s">
        <v>15</v>
      </c>
      <c r="E6060" s="7" t="s">
        <v>2322</v>
      </c>
      <c r="F6060" s="8">
        <v>21</v>
      </c>
      <c r="G6060" s="8">
        <v>13.31</v>
      </c>
      <c r="H6060" s="8">
        <v>13.31</v>
      </c>
      <c r="I6060" s="8">
        <v>360</v>
      </c>
      <c r="J6060" s="8">
        <v>4791.5999999999995</v>
      </c>
      <c r="K6060" s="8">
        <v>13.309999999999999</v>
      </c>
      <c r="L6060" s="8">
        <f t="shared" si="376"/>
        <v>2.3099999999999987</v>
      </c>
      <c r="M6060" s="8">
        <f t="shared" si="377"/>
        <v>11</v>
      </c>
      <c r="N6060" s="9"/>
      <c r="O6060" s="9"/>
      <c r="P6060" s="8">
        <v>21</v>
      </c>
      <c r="Q6060" s="8">
        <v>13.31</v>
      </c>
      <c r="R6060" s="17">
        <f t="shared" si="378"/>
        <v>0</v>
      </c>
      <c r="S6060" s="18">
        <f t="shared" si="379"/>
        <v>4791.5999999999995</v>
      </c>
    </row>
    <row r="6061" spans="1:19" x14ac:dyDescent="0.25">
      <c r="A6061" s="7" t="s">
        <v>12881</v>
      </c>
      <c r="B6061" s="7" t="s">
        <v>12882</v>
      </c>
      <c r="C6061" s="7" t="s">
        <v>14</v>
      </c>
      <c r="D6061" s="7" t="s">
        <v>15</v>
      </c>
      <c r="E6061" s="7" t="s">
        <v>7518</v>
      </c>
      <c r="F6061" s="8">
        <v>21</v>
      </c>
      <c r="G6061" s="8">
        <v>251.07</v>
      </c>
      <c r="H6061" s="8">
        <v>251.07</v>
      </c>
      <c r="I6061" s="8">
        <v>3</v>
      </c>
      <c r="J6061" s="8">
        <v>753.2</v>
      </c>
      <c r="K6061" s="8">
        <v>251.06666666666669</v>
      </c>
      <c r="L6061" s="8">
        <f t="shared" si="376"/>
        <v>43.57355371900826</v>
      </c>
      <c r="M6061" s="8">
        <f t="shared" si="377"/>
        <v>207.49311294765843</v>
      </c>
      <c r="N6061" s="9"/>
      <c r="O6061" s="9"/>
      <c r="P6061" s="8">
        <v>21</v>
      </c>
      <c r="Q6061" s="8">
        <v>251.06666666666669</v>
      </c>
      <c r="R6061" s="17">
        <f t="shared" si="378"/>
        <v>0</v>
      </c>
      <c r="S6061" s="18">
        <f t="shared" si="379"/>
        <v>753.2</v>
      </c>
    </row>
    <row r="6062" spans="1:19" x14ac:dyDescent="0.25">
      <c r="A6062" s="7" t="s">
        <v>12887</v>
      </c>
      <c r="B6062" s="7" t="s">
        <v>12888</v>
      </c>
      <c r="C6062" s="7" t="s">
        <v>7249</v>
      </c>
      <c r="D6062" s="7" t="s">
        <v>7250</v>
      </c>
      <c r="E6062" s="7" t="s">
        <v>7251</v>
      </c>
      <c r="F6062" s="8">
        <v>21</v>
      </c>
      <c r="G6062" s="8">
        <v>375.28</v>
      </c>
      <c r="H6062" s="8">
        <v>375.28</v>
      </c>
      <c r="I6062" s="8">
        <v>1</v>
      </c>
      <c r="J6062" s="8">
        <v>375.28</v>
      </c>
      <c r="K6062" s="8">
        <v>375.28</v>
      </c>
      <c r="L6062" s="8">
        <f t="shared" si="376"/>
        <v>65.131239669421461</v>
      </c>
      <c r="M6062" s="8">
        <f t="shared" si="377"/>
        <v>310.14876033057851</v>
      </c>
      <c r="N6062" s="13"/>
      <c r="O6062" s="13"/>
      <c r="P6062" s="8">
        <v>21</v>
      </c>
      <c r="Q6062" s="8">
        <v>375.28</v>
      </c>
      <c r="R6062" s="17">
        <f t="shared" si="378"/>
        <v>0</v>
      </c>
      <c r="S6062" s="18">
        <f t="shared" si="379"/>
        <v>375.28</v>
      </c>
    </row>
    <row r="6063" spans="1:19" x14ac:dyDescent="0.25">
      <c r="A6063" s="7" t="s">
        <v>12889</v>
      </c>
      <c r="B6063" s="7" t="s">
        <v>12890</v>
      </c>
      <c r="C6063" s="7" t="s">
        <v>14</v>
      </c>
      <c r="D6063" s="7" t="s">
        <v>15</v>
      </c>
      <c r="E6063" s="7" t="s">
        <v>7518</v>
      </c>
      <c r="F6063" s="8">
        <v>21</v>
      </c>
      <c r="G6063" s="8">
        <v>1127.73</v>
      </c>
      <c r="H6063" s="8">
        <v>1127.73</v>
      </c>
      <c r="I6063" s="8">
        <v>1</v>
      </c>
      <c r="J6063" s="8">
        <v>1127.73</v>
      </c>
      <c r="K6063" s="8">
        <v>1127.73</v>
      </c>
      <c r="L6063" s="8">
        <f t="shared" si="376"/>
        <v>195.72173553719006</v>
      </c>
      <c r="M6063" s="8">
        <f t="shared" si="377"/>
        <v>932.00826446280996</v>
      </c>
      <c r="N6063" s="13"/>
      <c r="O6063" s="13"/>
      <c r="P6063" s="8">
        <v>21</v>
      </c>
      <c r="Q6063" s="8">
        <v>1127.73</v>
      </c>
      <c r="R6063" s="17">
        <f t="shared" si="378"/>
        <v>0</v>
      </c>
      <c r="S6063" s="18">
        <f t="shared" si="379"/>
        <v>1127.73</v>
      </c>
    </row>
    <row r="6064" spans="1:19" x14ac:dyDescent="0.25">
      <c r="A6064" s="7" t="s">
        <v>12891</v>
      </c>
      <c r="B6064" s="7" t="s">
        <v>12892</v>
      </c>
      <c r="C6064" s="7" t="s">
        <v>14</v>
      </c>
      <c r="D6064" s="7" t="s">
        <v>15</v>
      </c>
      <c r="E6064" s="7" t="s">
        <v>7518</v>
      </c>
      <c r="F6064" s="8">
        <v>21</v>
      </c>
      <c r="G6064" s="8">
        <v>2902.74</v>
      </c>
      <c r="H6064" s="8">
        <v>2902.74</v>
      </c>
      <c r="I6064" s="8">
        <v>2</v>
      </c>
      <c r="J6064" s="8">
        <v>5805.48</v>
      </c>
      <c r="K6064" s="8">
        <v>2902.74</v>
      </c>
      <c r="L6064" s="8">
        <f t="shared" si="376"/>
        <v>503.7813223140497</v>
      </c>
      <c r="M6064" s="8">
        <f t="shared" si="377"/>
        <v>2398.9586776859501</v>
      </c>
      <c r="N6064" s="14">
        <v>21</v>
      </c>
      <c r="O6064" s="14">
        <v>2902.79</v>
      </c>
      <c r="P6064" s="8">
        <v>21</v>
      </c>
      <c r="Q6064" s="8">
        <v>2902.74</v>
      </c>
      <c r="R6064" s="17">
        <f t="shared" si="378"/>
        <v>5805.58</v>
      </c>
      <c r="S6064" s="18">
        <f t="shared" si="379"/>
        <v>5805.48</v>
      </c>
    </row>
    <row r="6065" spans="1:19" x14ac:dyDescent="0.25">
      <c r="A6065" s="7" t="s">
        <v>12893</v>
      </c>
      <c r="B6065" s="7" t="s">
        <v>12894</v>
      </c>
      <c r="C6065" s="7" t="s">
        <v>185</v>
      </c>
      <c r="D6065" s="7" t="s">
        <v>186</v>
      </c>
      <c r="E6065" s="7" t="s">
        <v>187</v>
      </c>
      <c r="F6065" s="8">
        <v>21</v>
      </c>
      <c r="G6065" s="8">
        <v>11654.37</v>
      </c>
      <c r="H6065" s="8">
        <v>11654.37</v>
      </c>
      <c r="I6065" s="8">
        <v>12</v>
      </c>
      <c r="J6065" s="8">
        <v>139852.46</v>
      </c>
      <c r="K6065" s="8">
        <v>11654.371666666666</v>
      </c>
      <c r="L6065" s="8">
        <f t="shared" si="376"/>
        <v>2022.6595454545459</v>
      </c>
      <c r="M6065" s="8">
        <f t="shared" si="377"/>
        <v>9631.7121212121201</v>
      </c>
      <c r="N6065" s="9"/>
      <c r="O6065" s="9"/>
      <c r="P6065" s="8">
        <v>21</v>
      </c>
      <c r="Q6065" s="8">
        <v>11654.371666666666</v>
      </c>
      <c r="R6065" s="17">
        <f t="shared" si="378"/>
        <v>0</v>
      </c>
      <c r="S6065" s="18">
        <f t="shared" si="379"/>
        <v>139852.46</v>
      </c>
    </row>
    <row r="6066" spans="1:19" x14ac:dyDescent="0.25">
      <c r="A6066" s="7" t="s">
        <v>12895</v>
      </c>
      <c r="B6066" s="7" t="s">
        <v>12896</v>
      </c>
      <c r="C6066" s="7" t="s">
        <v>185</v>
      </c>
      <c r="D6066" s="7" t="s">
        <v>186</v>
      </c>
      <c r="E6066" s="7" t="s">
        <v>187</v>
      </c>
      <c r="F6066" s="8">
        <v>21</v>
      </c>
      <c r="G6066" s="8">
        <v>25420.89</v>
      </c>
      <c r="H6066" s="8">
        <v>25420.89</v>
      </c>
      <c r="I6066" s="8">
        <v>2</v>
      </c>
      <c r="J6066" s="8">
        <v>50841.78</v>
      </c>
      <c r="K6066" s="8">
        <v>25420.89</v>
      </c>
      <c r="L6066" s="8">
        <f t="shared" si="376"/>
        <v>4411.8899999999994</v>
      </c>
      <c r="M6066" s="8">
        <f t="shared" si="377"/>
        <v>21009</v>
      </c>
      <c r="N6066" s="13"/>
      <c r="O6066" s="13"/>
      <c r="P6066" s="8">
        <v>21</v>
      </c>
      <c r="Q6066" s="8">
        <v>25420.89</v>
      </c>
      <c r="R6066" s="17">
        <f t="shared" si="378"/>
        <v>0</v>
      </c>
      <c r="S6066" s="18">
        <f t="shared" si="379"/>
        <v>50841.78</v>
      </c>
    </row>
    <row r="6067" spans="1:19" x14ac:dyDescent="0.25">
      <c r="A6067" s="7" t="s">
        <v>12897</v>
      </c>
      <c r="B6067" s="7" t="s">
        <v>12898</v>
      </c>
      <c r="C6067" s="7" t="s">
        <v>14</v>
      </c>
      <c r="D6067" s="7" t="s">
        <v>15</v>
      </c>
      <c r="E6067" s="7" t="s">
        <v>7518</v>
      </c>
      <c r="F6067" s="8">
        <v>21</v>
      </c>
      <c r="G6067" s="8">
        <v>3707.21</v>
      </c>
      <c r="H6067" s="8">
        <v>3707.21</v>
      </c>
      <c r="I6067" s="8">
        <v>1</v>
      </c>
      <c r="J6067" s="8">
        <v>3707.21</v>
      </c>
      <c r="K6067" s="8">
        <v>3707.21</v>
      </c>
      <c r="L6067" s="8">
        <f t="shared" si="376"/>
        <v>643.40008264462813</v>
      </c>
      <c r="M6067" s="8">
        <f t="shared" si="377"/>
        <v>3063.8099173553719</v>
      </c>
      <c r="N6067" s="9"/>
      <c r="O6067" s="9"/>
      <c r="P6067" s="8">
        <v>21</v>
      </c>
      <c r="Q6067" s="8">
        <v>3707.21</v>
      </c>
      <c r="R6067" s="17">
        <f t="shared" si="378"/>
        <v>0</v>
      </c>
      <c r="S6067" s="18">
        <f t="shared" si="379"/>
        <v>3707.21</v>
      </c>
    </row>
    <row r="6068" spans="1:19" x14ac:dyDescent="0.25">
      <c r="A6068" s="7" t="s">
        <v>12899</v>
      </c>
      <c r="B6068" s="7" t="s">
        <v>12900</v>
      </c>
      <c r="C6068" s="7" t="s">
        <v>8208</v>
      </c>
      <c r="D6068" s="7" t="s">
        <v>8209</v>
      </c>
      <c r="E6068" s="7" t="s">
        <v>8210</v>
      </c>
      <c r="F6068" s="8">
        <v>21</v>
      </c>
      <c r="G6068" s="8">
        <v>24013.55</v>
      </c>
      <c r="H6068" s="8">
        <v>24013.55</v>
      </c>
      <c r="I6068" s="8">
        <v>1</v>
      </c>
      <c r="J6068" s="8">
        <v>24013.55</v>
      </c>
      <c r="K6068" s="8">
        <v>24013.55</v>
      </c>
      <c r="L6068" s="8">
        <f t="shared" si="376"/>
        <v>4167.6409090909074</v>
      </c>
      <c r="M6068" s="8">
        <f t="shared" si="377"/>
        <v>19845.909090909092</v>
      </c>
      <c r="N6068" s="9"/>
      <c r="O6068" s="9"/>
      <c r="P6068" s="8">
        <v>21</v>
      </c>
      <c r="Q6068" s="8">
        <v>24013.55</v>
      </c>
      <c r="R6068" s="17">
        <f t="shared" si="378"/>
        <v>0</v>
      </c>
      <c r="S6068" s="18">
        <f t="shared" si="379"/>
        <v>24013.55</v>
      </c>
    </row>
    <row r="6069" spans="1:19" x14ac:dyDescent="0.25">
      <c r="A6069" s="7" t="s">
        <v>12901</v>
      </c>
      <c r="B6069" s="7" t="s">
        <v>12902</v>
      </c>
      <c r="C6069" s="7" t="s">
        <v>8208</v>
      </c>
      <c r="D6069" s="7" t="s">
        <v>8209</v>
      </c>
      <c r="E6069" s="7" t="s">
        <v>8210</v>
      </c>
      <c r="F6069" s="8">
        <v>21</v>
      </c>
      <c r="G6069" s="8">
        <v>7018.09</v>
      </c>
      <c r="H6069" s="8">
        <v>7018.09</v>
      </c>
      <c r="I6069" s="8">
        <v>1</v>
      </c>
      <c r="J6069" s="8">
        <v>7018.09</v>
      </c>
      <c r="K6069" s="8">
        <v>7018.09</v>
      </c>
      <c r="L6069" s="8">
        <f t="shared" si="376"/>
        <v>1218.0156198347104</v>
      </c>
      <c r="M6069" s="8">
        <f t="shared" si="377"/>
        <v>5800.0743801652898</v>
      </c>
      <c r="N6069" s="9"/>
      <c r="O6069" s="9"/>
      <c r="P6069" s="8">
        <v>21</v>
      </c>
      <c r="Q6069" s="8">
        <v>7018.09</v>
      </c>
      <c r="R6069" s="17">
        <f t="shared" si="378"/>
        <v>0</v>
      </c>
      <c r="S6069" s="18">
        <f t="shared" si="379"/>
        <v>7018.09</v>
      </c>
    </row>
    <row r="6070" spans="1:19" x14ac:dyDescent="0.25">
      <c r="A6070" s="7" t="s">
        <v>12905</v>
      </c>
      <c r="B6070" s="7" t="s">
        <v>12906</v>
      </c>
      <c r="C6070" s="7" t="s">
        <v>14</v>
      </c>
      <c r="D6070" s="7" t="s">
        <v>15</v>
      </c>
      <c r="E6070" s="7" t="s">
        <v>7518</v>
      </c>
      <c r="F6070" s="8">
        <v>21</v>
      </c>
      <c r="G6070" s="8">
        <v>5238</v>
      </c>
      <c r="H6070" s="8">
        <v>5238</v>
      </c>
      <c r="I6070" s="8">
        <v>2</v>
      </c>
      <c r="J6070" s="8">
        <v>10475.99</v>
      </c>
      <c r="K6070" s="8">
        <v>5237.9949999999999</v>
      </c>
      <c r="L6070" s="8">
        <f t="shared" si="376"/>
        <v>909.07351239669424</v>
      </c>
      <c r="M6070" s="8">
        <f t="shared" si="377"/>
        <v>4328.9214876033056</v>
      </c>
      <c r="N6070" s="9"/>
      <c r="O6070" s="9"/>
      <c r="P6070" s="8">
        <v>21</v>
      </c>
      <c r="Q6070" s="8">
        <v>5237.9949999999999</v>
      </c>
      <c r="R6070" s="17">
        <f t="shared" si="378"/>
        <v>0</v>
      </c>
      <c r="S6070" s="18">
        <f t="shared" si="379"/>
        <v>10475.99</v>
      </c>
    </row>
    <row r="6071" spans="1:19" x14ac:dyDescent="0.25">
      <c r="A6071" s="7" t="s">
        <v>12907</v>
      </c>
      <c r="B6071" s="7" t="s">
        <v>12908</v>
      </c>
      <c r="C6071" s="7" t="s">
        <v>14</v>
      </c>
      <c r="D6071" s="7" t="s">
        <v>15</v>
      </c>
      <c r="E6071" s="7" t="s">
        <v>7518</v>
      </c>
      <c r="F6071" s="8">
        <v>21</v>
      </c>
      <c r="G6071" s="8">
        <v>5554.39</v>
      </c>
      <c r="H6071" s="8">
        <v>5554.39</v>
      </c>
      <c r="I6071" s="8">
        <v>2</v>
      </c>
      <c r="J6071" s="8">
        <v>11108.78</v>
      </c>
      <c r="K6071" s="8">
        <v>5554.39</v>
      </c>
      <c r="L6071" s="8">
        <f t="shared" si="376"/>
        <v>963.98504132231392</v>
      </c>
      <c r="M6071" s="8">
        <f t="shared" si="377"/>
        <v>4590.4049586776864</v>
      </c>
      <c r="N6071" s="13"/>
      <c r="O6071" s="13"/>
      <c r="P6071" s="8">
        <v>21</v>
      </c>
      <c r="Q6071" s="8">
        <v>5554.39</v>
      </c>
      <c r="R6071" s="17">
        <f t="shared" si="378"/>
        <v>0</v>
      </c>
      <c r="S6071" s="18">
        <f t="shared" si="379"/>
        <v>11108.78</v>
      </c>
    </row>
    <row r="6072" spans="1:19" x14ac:dyDescent="0.25">
      <c r="A6072" s="7" t="s">
        <v>12909</v>
      </c>
      <c r="B6072" s="7" t="s">
        <v>12910</v>
      </c>
      <c r="C6072" s="7" t="s">
        <v>8208</v>
      </c>
      <c r="D6072" s="7" t="s">
        <v>8209</v>
      </c>
      <c r="E6072" s="7" t="s">
        <v>8210</v>
      </c>
      <c r="F6072" s="8">
        <v>21</v>
      </c>
      <c r="G6072" s="8">
        <v>8135.61</v>
      </c>
      <c r="H6072" s="8">
        <v>8135.61</v>
      </c>
      <c r="I6072" s="8">
        <v>2</v>
      </c>
      <c r="J6072" s="8">
        <v>16271.21</v>
      </c>
      <c r="K6072" s="8">
        <v>8135.6049999999996</v>
      </c>
      <c r="L6072" s="8">
        <f t="shared" si="376"/>
        <v>1411.964504132231</v>
      </c>
      <c r="M6072" s="8">
        <f t="shared" si="377"/>
        <v>6723.6404958677685</v>
      </c>
      <c r="N6072" s="9"/>
      <c r="O6072" s="9"/>
      <c r="P6072" s="8">
        <v>21</v>
      </c>
      <c r="Q6072" s="8">
        <v>8135.6049999999996</v>
      </c>
      <c r="R6072" s="17">
        <f t="shared" si="378"/>
        <v>0</v>
      </c>
      <c r="S6072" s="18">
        <f t="shared" si="379"/>
        <v>16271.21</v>
      </c>
    </row>
    <row r="6073" spans="1:19" x14ac:dyDescent="0.25">
      <c r="A6073" s="7" t="s">
        <v>12911</v>
      </c>
      <c r="B6073" s="7" t="s">
        <v>12912</v>
      </c>
      <c r="C6073" s="7" t="s">
        <v>14</v>
      </c>
      <c r="D6073" s="7" t="s">
        <v>15</v>
      </c>
      <c r="E6073" s="7" t="s">
        <v>7518</v>
      </c>
      <c r="F6073" s="8">
        <v>21</v>
      </c>
      <c r="G6073" s="8">
        <v>254.77</v>
      </c>
      <c r="H6073" s="8">
        <v>254.77</v>
      </c>
      <c r="I6073" s="8">
        <v>1</v>
      </c>
      <c r="J6073" s="8">
        <v>254.77</v>
      </c>
      <c r="K6073" s="8">
        <v>254.77</v>
      </c>
      <c r="L6073" s="8">
        <f t="shared" si="376"/>
        <v>44.216280991735545</v>
      </c>
      <c r="M6073" s="8">
        <f t="shared" si="377"/>
        <v>210.55371900826447</v>
      </c>
      <c r="N6073" s="14">
        <v>21</v>
      </c>
      <c r="O6073" s="14">
        <v>254.76499999999999</v>
      </c>
      <c r="P6073" s="8">
        <v>21</v>
      </c>
      <c r="Q6073" s="8">
        <v>254.77</v>
      </c>
      <c r="R6073" s="17">
        <f t="shared" si="378"/>
        <v>254.76499999999999</v>
      </c>
      <c r="S6073" s="18">
        <f t="shared" si="379"/>
        <v>254.77</v>
      </c>
    </row>
    <row r="6074" spans="1:19" x14ac:dyDescent="0.25">
      <c r="A6074" s="7" t="s">
        <v>12915</v>
      </c>
      <c r="B6074" s="7" t="s">
        <v>12916</v>
      </c>
      <c r="C6074" s="7" t="s">
        <v>14</v>
      </c>
      <c r="D6074" s="7" t="s">
        <v>15</v>
      </c>
      <c r="E6074" s="7" t="s">
        <v>7518</v>
      </c>
      <c r="F6074" s="8">
        <v>21</v>
      </c>
      <c r="G6074" s="8">
        <v>290.79000000000002</v>
      </c>
      <c r="H6074" s="8">
        <v>290.79000000000002</v>
      </c>
      <c r="I6074" s="8">
        <v>1</v>
      </c>
      <c r="J6074" s="8">
        <v>290.79000000000002</v>
      </c>
      <c r="K6074" s="8">
        <v>290.79000000000002</v>
      </c>
      <c r="L6074" s="8">
        <f t="shared" si="376"/>
        <v>50.467685950413227</v>
      </c>
      <c r="M6074" s="8">
        <f t="shared" si="377"/>
        <v>240.32231404958679</v>
      </c>
      <c r="N6074" s="9"/>
      <c r="O6074" s="9"/>
      <c r="P6074" s="8">
        <v>21</v>
      </c>
      <c r="Q6074" s="8">
        <v>290.79000000000002</v>
      </c>
      <c r="R6074" s="17">
        <f t="shared" si="378"/>
        <v>0</v>
      </c>
      <c r="S6074" s="18">
        <f t="shared" si="379"/>
        <v>290.79000000000002</v>
      </c>
    </row>
    <row r="6075" spans="1:19" x14ac:dyDescent="0.25">
      <c r="A6075" s="7" t="s">
        <v>12917</v>
      </c>
      <c r="B6075" s="7" t="s">
        <v>12918</v>
      </c>
      <c r="C6075" s="7" t="s">
        <v>7400</v>
      </c>
      <c r="D6075" s="7" t="s">
        <v>7401</v>
      </c>
      <c r="E6075" s="7" t="s">
        <v>7402</v>
      </c>
      <c r="F6075" s="8">
        <v>15</v>
      </c>
      <c r="G6075" s="8">
        <v>236.29</v>
      </c>
      <c r="H6075" s="8">
        <v>236.29</v>
      </c>
      <c r="I6075" s="8">
        <v>1</v>
      </c>
      <c r="J6075" s="8">
        <v>236.29</v>
      </c>
      <c r="K6075" s="8">
        <v>236.29</v>
      </c>
      <c r="L6075" s="8">
        <f t="shared" si="376"/>
        <v>30.820434782608686</v>
      </c>
      <c r="M6075" s="8">
        <f t="shared" si="377"/>
        <v>205.46956521739131</v>
      </c>
      <c r="N6075" s="9"/>
      <c r="O6075" s="9"/>
      <c r="P6075" s="8">
        <v>15</v>
      </c>
      <c r="Q6075" s="8">
        <v>236.29</v>
      </c>
      <c r="R6075" s="17">
        <f t="shared" si="378"/>
        <v>0</v>
      </c>
      <c r="S6075" s="18">
        <f t="shared" si="379"/>
        <v>236.29</v>
      </c>
    </row>
    <row r="6076" spans="1:19" x14ac:dyDescent="0.25">
      <c r="A6076" s="7" t="s">
        <v>12919</v>
      </c>
      <c r="B6076" s="7" t="s">
        <v>12920</v>
      </c>
      <c r="C6076" s="7" t="s">
        <v>37</v>
      </c>
      <c r="D6076" s="7" t="s">
        <v>38</v>
      </c>
      <c r="E6076" s="7" t="s">
        <v>39</v>
      </c>
      <c r="F6076" s="8">
        <v>15</v>
      </c>
      <c r="G6076" s="8">
        <v>540.5</v>
      </c>
      <c r="H6076" s="8">
        <v>540.5</v>
      </c>
      <c r="I6076" s="8">
        <v>1</v>
      </c>
      <c r="J6076" s="8">
        <v>540.5</v>
      </c>
      <c r="K6076" s="8">
        <v>540.5</v>
      </c>
      <c r="L6076" s="8">
        <f t="shared" si="376"/>
        <v>70.499999999999943</v>
      </c>
      <c r="M6076" s="8">
        <f t="shared" si="377"/>
        <v>470.00000000000006</v>
      </c>
      <c r="N6076" s="13"/>
      <c r="O6076" s="13"/>
      <c r="P6076" s="8">
        <v>15</v>
      </c>
      <c r="Q6076" s="8">
        <v>540.5</v>
      </c>
      <c r="R6076" s="17">
        <f t="shared" si="378"/>
        <v>0</v>
      </c>
      <c r="S6076" s="18">
        <f t="shared" si="379"/>
        <v>540.5</v>
      </c>
    </row>
    <row r="6077" spans="1:19" x14ac:dyDescent="0.25">
      <c r="A6077" s="7" t="s">
        <v>12921</v>
      </c>
      <c r="B6077" s="7" t="s">
        <v>12922</v>
      </c>
      <c r="C6077" s="7" t="s">
        <v>7205</v>
      </c>
      <c r="D6077" s="7" t="s">
        <v>7206</v>
      </c>
      <c r="E6077" s="7" t="s">
        <v>7440</v>
      </c>
      <c r="F6077" s="8">
        <v>21</v>
      </c>
      <c r="G6077" s="8">
        <v>849.88</v>
      </c>
      <c r="H6077" s="8">
        <v>849.88</v>
      </c>
      <c r="I6077" s="8">
        <v>33</v>
      </c>
      <c r="J6077" s="8">
        <v>28046.15</v>
      </c>
      <c r="K6077" s="8">
        <v>849.88333333333333</v>
      </c>
      <c r="L6077" s="8">
        <f t="shared" si="376"/>
        <v>147.50041322314053</v>
      </c>
      <c r="M6077" s="8">
        <f t="shared" si="377"/>
        <v>702.3829201101928</v>
      </c>
      <c r="N6077" s="9"/>
      <c r="O6077" s="9"/>
      <c r="P6077" s="8">
        <v>21</v>
      </c>
      <c r="Q6077" s="8">
        <v>849.88333333333333</v>
      </c>
      <c r="R6077" s="17">
        <f t="shared" si="378"/>
        <v>0</v>
      </c>
      <c r="S6077" s="18">
        <f t="shared" si="379"/>
        <v>28046.15</v>
      </c>
    </row>
    <row r="6078" spans="1:19" x14ac:dyDescent="0.25">
      <c r="A6078" s="7" t="s">
        <v>12923</v>
      </c>
      <c r="B6078" s="7" t="s">
        <v>12924</v>
      </c>
      <c r="C6078" s="7" t="s">
        <v>5229</v>
      </c>
      <c r="D6078" s="7" t="s">
        <v>5230</v>
      </c>
      <c r="E6078" s="7" t="s">
        <v>5231</v>
      </c>
      <c r="F6078" s="8">
        <v>21</v>
      </c>
      <c r="G6078" s="8">
        <v>5770.49</v>
      </c>
      <c r="H6078" s="8">
        <v>5770.49</v>
      </c>
      <c r="I6078" s="8">
        <v>36</v>
      </c>
      <c r="J6078" s="8">
        <v>207737.63999999998</v>
      </c>
      <c r="K6078" s="8">
        <v>5770.49</v>
      </c>
      <c r="L6078" s="8">
        <f t="shared" si="376"/>
        <v>1001.4899999999998</v>
      </c>
      <c r="M6078" s="8">
        <f t="shared" si="377"/>
        <v>4769</v>
      </c>
      <c r="N6078" s="14">
        <v>12</v>
      </c>
      <c r="O6078" s="14">
        <v>5341.28</v>
      </c>
      <c r="P6078" s="8">
        <v>21</v>
      </c>
      <c r="Q6078" s="8">
        <v>5770.4900000000007</v>
      </c>
      <c r="R6078" s="17">
        <f t="shared" si="378"/>
        <v>192286.07999999999</v>
      </c>
      <c r="S6078" s="18">
        <f t="shared" si="379"/>
        <v>207737.63999999998</v>
      </c>
    </row>
    <row r="6079" spans="1:19" x14ac:dyDescent="0.25">
      <c r="A6079" s="7" t="s">
        <v>12927</v>
      </c>
      <c r="B6079" s="7" t="s">
        <v>12928</v>
      </c>
      <c r="C6079" s="7" t="s">
        <v>14</v>
      </c>
      <c r="D6079" s="7" t="s">
        <v>15</v>
      </c>
      <c r="E6079" s="7" t="s">
        <v>7953</v>
      </c>
      <c r="F6079" s="8">
        <v>21</v>
      </c>
      <c r="G6079" s="8">
        <v>1095</v>
      </c>
      <c r="H6079" s="8">
        <v>1095</v>
      </c>
      <c r="I6079" s="8">
        <v>10</v>
      </c>
      <c r="J6079" s="8">
        <v>10950</v>
      </c>
      <c r="K6079" s="8">
        <v>1095</v>
      </c>
      <c r="L6079" s="8">
        <f t="shared" si="376"/>
        <v>190.04132231404958</v>
      </c>
      <c r="M6079" s="8">
        <f t="shared" si="377"/>
        <v>904.95867768595042</v>
      </c>
      <c r="N6079" s="9"/>
      <c r="O6079" s="9"/>
      <c r="P6079" s="8">
        <v>21</v>
      </c>
      <c r="Q6079" s="8">
        <v>1095</v>
      </c>
      <c r="R6079" s="17">
        <f t="shared" si="378"/>
        <v>0</v>
      </c>
      <c r="S6079" s="18">
        <f t="shared" si="379"/>
        <v>10950</v>
      </c>
    </row>
    <row r="6080" spans="1:19" x14ac:dyDescent="0.25">
      <c r="A6080" s="7" t="s">
        <v>12931</v>
      </c>
      <c r="B6080" s="7" t="s">
        <v>12932</v>
      </c>
      <c r="C6080" s="7" t="s">
        <v>7205</v>
      </c>
      <c r="D6080" s="7" t="s">
        <v>7206</v>
      </c>
      <c r="E6080" s="7" t="s">
        <v>7207</v>
      </c>
      <c r="F6080" s="8">
        <v>21</v>
      </c>
      <c r="G6080" s="8">
        <v>19.829999999999998</v>
      </c>
      <c r="H6080" s="8">
        <v>19.829999999999998</v>
      </c>
      <c r="I6080" s="8">
        <v>100</v>
      </c>
      <c r="J6080" s="8">
        <v>1983.19</v>
      </c>
      <c r="K6080" s="8">
        <v>19.831900000000001</v>
      </c>
      <c r="L6080" s="8">
        <f t="shared" si="376"/>
        <v>3.4419000000000004</v>
      </c>
      <c r="M6080" s="8">
        <f t="shared" si="377"/>
        <v>16.39</v>
      </c>
      <c r="N6080" s="13"/>
      <c r="O6080" s="13"/>
      <c r="P6080" s="8">
        <v>21</v>
      </c>
      <c r="Q6080" s="8">
        <v>19.831900000000001</v>
      </c>
      <c r="R6080" s="17">
        <f t="shared" si="378"/>
        <v>0</v>
      </c>
      <c r="S6080" s="18">
        <f t="shared" si="379"/>
        <v>1983.19</v>
      </c>
    </row>
    <row r="6081" spans="1:19" x14ac:dyDescent="0.25">
      <c r="A6081" s="7" t="s">
        <v>12935</v>
      </c>
      <c r="B6081" s="7" t="s">
        <v>12936</v>
      </c>
      <c r="C6081" s="7" t="s">
        <v>14</v>
      </c>
      <c r="D6081" s="7" t="s">
        <v>15</v>
      </c>
      <c r="E6081" s="7" t="s">
        <v>7240</v>
      </c>
      <c r="F6081" s="8">
        <v>21</v>
      </c>
      <c r="G6081" s="8">
        <v>174.97</v>
      </c>
      <c r="H6081" s="8">
        <v>174.97</v>
      </c>
      <c r="I6081" s="8">
        <v>10</v>
      </c>
      <c r="J6081" s="8">
        <v>1749.66</v>
      </c>
      <c r="K6081" s="8">
        <v>174.96600000000001</v>
      </c>
      <c r="L6081" s="8">
        <f t="shared" si="376"/>
        <v>30.365999999999985</v>
      </c>
      <c r="M6081" s="8">
        <f t="shared" si="377"/>
        <v>144.60000000000002</v>
      </c>
      <c r="N6081" s="13"/>
      <c r="O6081" s="13"/>
      <c r="P6081" s="8">
        <v>21</v>
      </c>
      <c r="Q6081" s="8">
        <v>174.96600000000001</v>
      </c>
      <c r="R6081" s="17">
        <f t="shared" si="378"/>
        <v>0</v>
      </c>
      <c r="S6081" s="18">
        <f t="shared" si="379"/>
        <v>1749.66</v>
      </c>
    </row>
    <row r="6082" spans="1:19" x14ac:dyDescent="0.25">
      <c r="A6082" s="7" t="s">
        <v>12937</v>
      </c>
      <c r="B6082" s="7" t="s">
        <v>12938</v>
      </c>
      <c r="C6082" s="7" t="s">
        <v>37</v>
      </c>
      <c r="D6082" s="7" t="s">
        <v>38</v>
      </c>
      <c r="E6082" s="7" t="s">
        <v>39</v>
      </c>
      <c r="F6082" s="8">
        <v>15</v>
      </c>
      <c r="G6082" s="8">
        <v>1199.45</v>
      </c>
      <c r="H6082" s="8">
        <v>1199.45</v>
      </c>
      <c r="I6082" s="8">
        <v>2</v>
      </c>
      <c r="J6082" s="8">
        <v>2398.9</v>
      </c>
      <c r="K6082" s="8">
        <v>1199.45</v>
      </c>
      <c r="L6082" s="8">
        <f t="shared" ref="L6082:L6145" si="380">K6082-M6082</f>
        <v>156.44999999999982</v>
      </c>
      <c r="M6082" s="8">
        <f t="shared" ref="M6082:M6145" si="381">K6082/((100+F6082)/100)</f>
        <v>1043.0000000000002</v>
      </c>
      <c r="N6082" s="13"/>
      <c r="O6082" s="13"/>
      <c r="P6082" s="8">
        <v>15</v>
      </c>
      <c r="Q6082" s="8">
        <v>1199.45</v>
      </c>
      <c r="R6082" s="17">
        <f t="shared" ref="R6082:R6145" si="382">I6082*O6082</f>
        <v>0</v>
      </c>
      <c r="S6082" s="18">
        <f t="shared" si="379"/>
        <v>2398.9</v>
      </c>
    </row>
    <row r="6083" spans="1:19" x14ac:dyDescent="0.25">
      <c r="A6083" s="7" t="s">
        <v>12941</v>
      </c>
      <c r="B6083" s="7" t="s">
        <v>12942</v>
      </c>
      <c r="C6083" s="7" t="s">
        <v>14</v>
      </c>
      <c r="D6083" s="7" t="s">
        <v>15</v>
      </c>
      <c r="E6083" s="7" t="s">
        <v>2322</v>
      </c>
      <c r="F6083" s="8">
        <v>21</v>
      </c>
      <c r="G6083" s="8">
        <v>12463</v>
      </c>
      <c r="H6083" s="8">
        <v>12463</v>
      </c>
      <c r="I6083" s="8">
        <v>2</v>
      </c>
      <c r="J6083" s="8">
        <v>24926</v>
      </c>
      <c r="K6083" s="8">
        <v>12463</v>
      </c>
      <c r="L6083" s="8">
        <f t="shared" si="380"/>
        <v>2163</v>
      </c>
      <c r="M6083" s="8">
        <f t="shared" si="381"/>
        <v>10300</v>
      </c>
      <c r="N6083" s="9"/>
      <c r="O6083" s="9"/>
      <c r="P6083" s="8">
        <v>21</v>
      </c>
      <c r="Q6083" s="8">
        <v>12463</v>
      </c>
      <c r="R6083" s="17">
        <f t="shared" si="382"/>
        <v>0</v>
      </c>
      <c r="S6083" s="18">
        <f t="shared" ref="S6083:S6146" si="383">J6083</f>
        <v>24926</v>
      </c>
    </row>
    <row r="6084" spans="1:19" x14ac:dyDescent="0.25">
      <c r="A6084" s="7" t="s">
        <v>12943</v>
      </c>
      <c r="B6084" s="7" t="s">
        <v>12944</v>
      </c>
      <c r="C6084" s="7" t="s">
        <v>14</v>
      </c>
      <c r="D6084" s="7" t="s">
        <v>15</v>
      </c>
      <c r="E6084" s="7" t="s">
        <v>2322</v>
      </c>
      <c r="F6084" s="8">
        <v>21</v>
      </c>
      <c r="G6084" s="8">
        <v>2160.2399999999998</v>
      </c>
      <c r="H6084" s="8">
        <v>2160.2399999999998</v>
      </c>
      <c r="I6084" s="8">
        <v>2</v>
      </c>
      <c r="J6084" s="8">
        <v>4320.4799999999996</v>
      </c>
      <c r="K6084" s="8">
        <v>2160.2399999999998</v>
      </c>
      <c r="L6084" s="8">
        <f t="shared" si="380"/>
        <v>374.91768595041322</v>
      </c>
      <c r="M6084" s="8">
        <f t="shared" si="381"/>
        <v>1785.3223140495866</v>
      </c>
      <c r="N6084" s="9"/>
      <c r="O6084" s="9"/>
      <c r="P6084" s="8">
        <v>21</v>
      </c>
      <c r="Q6084" s="8">
        <v>2160.2399999999998</v>
      </c>
      <c r="R6084" s="17">
        <f t="shared" si="382"/>
        <v>0</v>
      </c>
      <c r="S6084" s="18">
        <f t="shared" si="383"/>
        <v>4320.4799999999996</v>
      </c>
    </row>
    <row r="6085" spans="1:19" x14ac:dyDescent="0.25">
      <c r="A6085" s="7" t="s">
        <v>12947</v>
      </c>
      <c r="B6085" s="7" t="s">
        <v>12948</v>
      </c>
      <c r="C6085" s="7" t="s">
        <v>37</v>
      </c>
      <c r="D6085" s="7" t="s">
        <v>38</v>
      </c>
      <c r="E6085" s="7" t="s">
        <v>39</v>
      </c>
      <c r="F6085" s="8">
        <v>15</v>
      </c>
      <c r="G6085" s="8">
        <v>6640.1</v>
      </c>
      <c r="H6085" s="8">
        <v>6640.1</v>
      </c>
      <c r="I6085" s="8">
        <v>3</v>
      </c>
      <c r="J6085" s="8">
        <v>19920.300000000003</v>
      </c>
      <c r="K6085" s="8">
        <v>6640.1000000000013</v>
      </c>
      <c r="L6085" s="8">
        <f t="shared" si="380"/>
        <v>866.09999999999945</v>
      </c>
      <c r="M6085" s="8">
        <f t="shared" si="381"/>
        <v>5774.0000000000018</v>
      </c>
      <c r="N6085" s="9"/>
      <c r="O6085" s="9"/>
      <c r="P6085" s="8">
        <v>15</v>
      </c>
      <c r="Q6085" s="8">
        <v>6640.1</v>
      </c>
      <c r="R6085" s="17">
        <f t="shared" si="382"/>
        <v>0</v>
      </c>
      <c r="S6085" s="18">
        <f t="shared" si="383"/>
        <v>19920.300000000003</v>
      </c>
    </row>
    <row r="6086" spans="1:19" x14ac:dyDescent="0.25">
      <c r="A6086" s="7" t="s">
        <v>12951</v>
      </c>
      <c r="B6086" s="7" t="s">
        <v>12952</v>
      </c>
      <c r="C6086" s="7" t="s">
        <v>37</v>
      </c>
      <c r="D6086" s="7" t="s">
        <v>38</v>
      </c>
      <c r="E6086" s="7" t="s">
        <v>39</v>
      </c>
      <c r="F6086" s="8">
        <v>15</v>
      </c>
      <c r="G6086" s="8">
        <v>172.39</v>
      </c>
      <c r="H6086" s="8">
        <v>172.39</v>
      </c>
      <c r="I6086" s="8">
        <v>15</v>
      </c>
      <c r="J6086" s="8">
        <v>2585.7800000000002</v>
      </c>
      <c r="K6086" s="8">
        <v>172.38533333333334</v>
      </c>
      <c r="L6086" s="8">
        <f t="shared" si="380"/>
        <v>22.485043478260849</v>
      </c>
      <c r="M6086" s="8">
        <f t="shared" si="381"/>
        <v>149.90028985507249</v>
      </c>
      <c r="N6086" s="9"/>
      <c r="O6086" s="9"/>
      <c r="P6086" s="8">
        <v>15</v>
      </c>
      <c r="Q6086" s="8">
        <v>172.38533333333334</v>
      </c>
      <c r="R6086" s="17">
        <f t="shared" si="382"/>
        <v>0</v>
      </c>
      <c r="S6086" s="18">
        <f t="shared" si="383"/>
        <v>2585.7800000000002</v>
      </c>
    </row>
    <row r="6087" spans="1:19" x14ac:dyDescent="0.25">
      <c r="A6087" s="7" t="s">
        <v>12953</v>
      </c>
      <c r="B6087" s="7" t="s">
        <v>12954</v>
      </c>
      <c r="C6087" s="7" t="s">
        <v>7400</v>
      </c>
      <c r="D6087" s="7" t="s">
        <v>7401</v>
      </c>
      <c r="E6087" s="7" t="s">
        <v>7402</v>
      </c>
      <c r="F6087" s="8">
        <v>15</v>
      </c>
      <c r="G6087" s="8">
        <v>2370.16</v>
      </c>
      <c r="H6087" s="8">
        <v>2370.16</v>
      </c>
      <c r="I6087" s="8">
        <v>1</v>
      </c>
      <c r="J6087" s="8">
        <v>2370.16</v>
      </c>
      <c r="K6087" s="8">
        <v>2370.16</v>
      </c>
      <c r="L6087" s="8">
        <f t="shared" si="380"/>
        <v>309.15130434782577</v>
      </c>
      <c r="M6087" s="8">
        <f t="shared" si="381"/>
        <v>2061.0086956521741</v>
      </c>
      <c r="N6087" s="9"/>
      <c r="O6087" s="9"/>
      <c r="P6087" s="8">
        <v>15</v>
      </c>
      <c r="Q6087" s="8">
        <v>2370.16</v>
      </c>
      <c r="R6087" s="17">
        <f t="shared" si="382"/>
        <v>0</v>
      </c>
      <c r="S6087" s="18">
        <f t="shared" si="383"/>
        <v>2370.16</v>
      </c>
    </row>
    <row r="6088" spans="1:19" x14ac:dyDescent="0.25">
      <c r="A6088" s="7" t="s">
        <v>12955</v>
      </c>
      <c r="B6088" s="7" t="s">
        <v>12956</v>
      </c>
      <c r="C6088" s="7" t="s">
        <v>7400</v>
      </c>
      <c r="D6088" s="7" t="s">
        <v>7401</v>
      </c>
      <c r="E6088" s="7" t="s">
        <v>7402</v>
      </c>
      <c r="F6088" s="8">
        <v>15</v>
      </c>
      <c r="G6088" s="8">
        <v>166.75</v>
      </c>
      <c r="H6088" s="8">
        <v>166.75</v>
      </c>
      <c r="I6088" s="8">
        <v>8</v>
      </c>
      <c r="J6088" s="8">
        <v>1334</v>
      </c>
      <c r="K6088" s="8">
        <v>166.75</v>
      </c>
      <c r="L6088" s="8">
        <f t="shared" si="380"/>
        <v>21.75</v>
      </c>
      <c r="M6088" s="8">
        <f t="shared" si="381"/>
        <v>145</v>
      </c>
      <c r="N6088" s="9"/>
      <c r="O6088" s="9"/>
      <c r="P6088" s="8">
        <v>15</v>
      </c>
      <c r="Q6088" s="8">
        <v>166.75</v>
      </c>
      <c r="R6088" s="17">
        <f t="shared" si="382"/>
        <v>0</v>
      </c>
      <c r="S6088" s="18">
        <f t="shared" si="383"/>
        <v>1334</v>
      </c>
    </row>
    <row r="6089" spans="1:19" x14ac:dyDescent="0.25">
      <c r="A6089" s="7" t="s">
        <v>12959</v>
      </c>
      <c r="B6089" s="7" t="s">
        <v>12960</v>
      </c>
      <c r="C6089" s="7" t="s">
        <v>14</v>
      </c>
      <c r="D6089" s="7" t="s">
        <v>15</v>
      </c>
      <c r="E6089" s="7" t="s">
        <v>2322</v>
      </c>
      <c r="F6089" s="8">
        <v>21</v>
      </c>
      <c r="G6089" s="8">
        <v>66.55</v>
      </c>
      <c r="H6089" s="8">
        <v>66.55</v>
      </c>
      <c r="I6089" s="8">
        <v>56</v>
      </c>
      <c r="J6089" s="8">
        <v>3726.8</v>
      </c>
      <c r="K6089" s="8">
        <v>66.55</v>
      </c>
      <c r="L6089" s="8">
        <f t="shared" si="380"/>
        <v>11.549999999999997</v>
      </c>
      <c r="M6089" s="8">
        <f t="shared" si="381"/>
        <v>55</v>
      </c>
      <c r="N6089" s="9"/>
      <c r="O6089" s="9"/>
      <c r="P6089" s="8">
        <v>21</v>
      </c>
      <c r="Q6089" s="8">
        <v>66.55</v>
      </c>
      <c r="R6089" s="17">
        <f t="shared" si="382"/>
        <v>0</v>
      </c>
      <c r="S6089" s="18">
        <f t="shared" si="383"/>
        <v>3726.8</v>
      </c>
    </row>
    <row r="6090" spans="1:19" x14ac:dyDescent="0.25">
      <c r="A6090" s="7" t="s">
        <v>12961</v>
      </c>
      <c r="B6090" s="7" t="s">
        <v>12962</v>
      </c>
      <c r="C6090" s="7" t="s">
        <v>14</v>
      </c>
      <c r="D6090" s="7" t="s">
        <v>15</v>
      </c>
      <c r="E6090" s="7" t="s">
        <v>2322</v>
      </c>
      <c r="F6090" s="8">
        <v>21</v>
      </c>
      <c r="G6090" s="8">
        <v>174.24</v>
      </c>
      <c r="H6090" s="8">
        <v>174.24</v>
      </c>
      <c r="I6090" s="8">
        <v>60</v>
      </c>
      <c r="J6090" s="8">
        <v>10454.4</v>
      </c>
      <c r="K6090" s="8">
        <v>174.23999999999998</v>
      </c>
      <c r="L6090" s="8">
        <f t="shared" si="380"/>
        <v>30.239999999999981</v>
      </c>
      <c r="M6090" s="8">
        <f t="shared" si="381"/>
        <v>144</v>
      </c>
      <c r="N6090" s="14">
        <v>12</v>
      </c>
      <c r="O6090" s="14">
        <v>161.28</v>
      </c>
      <c r="P6090" s="8">
        <v>21</v>
      </c>
      <c r="Q6090" s="8">
        <v>174.24</v>
      </c>
      <c r="R6090" s="17">
        <f t="shared" si="382"/>
        <v>9676.7999999999993</v>
      </c>
      <c r="S6090" s="18">
        <f t="shared" si="383"/>
        <v>10454.4</v>
      </c>
    </row>
    <row r="6091" spans="1:19" x14ac:dyDescent="0.25">
      <c r="A6091" s="7" t="s">
        <v>12967</v>
      </c>
      <c r="B6091" s="7" t="s">
        <v>12968</v>
      </c>
      <c r="C6091" s="7" t="s">
        <v>185</v>
      </c>
      <c r="D6091" s="7" t="s">
        <v>186</v>
      </c>
      <c r="E6091" s="7" t="s">
        <v>187</v>
      </c>
      <c r="F6091" s="8">
        <v>21</v>
      </c>
      <c r="G6091" s="8">
        <v>8639.4</v>
      </c>
      <c r="H6091" s="8">
        <v>8639.4</v>
      </c>
      <c r="I6091" s="8">
        <v>2</v>
      </c>
      <c r="J6091" s="8">
        <v>17278.8</v>
      </c>
      <c r="K6091" s="8">
        <v>8639.4</v>
      </c>
      <c r="L6091" s="8">
        <f t="shared" si="380"/>
        <v>1499.3999999999996</v>
      </c>
      <c r="M6091" s="8">
        <f t="shared" si="381"/>
        <v>7140</v>
      </c>
      <c r="N6091" s="9"/>
      <c r="O6091" s="9"/>
      <c r="P6091" s="8">
        <v>21</v>
      </c>
      <c r="Q6091" s="8">
        <v>8639.4</v>
      </c>
      <c r="R6091" s="17">
        <f t="shared" si="382"/>
        <v>0</v>
      </c>
      <c r="S6091" s="18">
        <f t="shared" si="383"/>
        <v>17278.8</v>
      </c>
    </row>
    <row r="6092" spans="1:19" x14ac:dyDescent="0.25">
      <c r="A6092" s="7" t="s">
        <v>12969</v>
      </c>
      <c r="B6092" s="7" t="s">
        <v>12970</v>
      </c>
      <c r="C6092" s="7" t="s">
        <v>7375</v>
      </c>
      <c r="D6092" s="7" t="s">
        <v>7376</v>
      </c>
      <c r="E6092" s="7" t="s">
        <v>7377</v>
      </c>
      <c r="F6092" s="8">
        <v>15</v>
      </c>
      <c r="G6092" s="8">
        <v>65.55</v>
      </c>
      <c r="H6092" s="8">
        <v>65.55</v>
      </c>
      <c r="I6092" s="8">
        <v>108</v>
      </c>
      <c r="J6092" s="8">
        <v>7079.4000000000005</v>
      </c>
      <c r="K6092" s="8">
        <v>65.550000000000011</v>
      </c>
      <c r="L6092" s="8">
        <f t="shared" si="380"/>
        <v>8.5499999999999972</v>
      </c>
      <c r="M6092" s="8">
        <f t="shared" si="381"/>
        <v>57.000000000000014</v>
      </c>
      <c r="N6092" s="9"/>
      <c r="O6092" s="9"/>
      <c r="P6092" s="8">
        <v>15</v>
      </c>
      <c r="Q6092" s="8">
        <v>65.550000000000011</v>
      </c>
      <c r="R6092" s="17">
        <f t="shared" si="382"/>
        <v>0</v>
      </c>
      <c r="S6092" s="18">
        <f t="shared" si="383"/>
        <v>7079.4000000000005</v>
      </c>
    </row>
    <row r="6093" spans="1:19" x14ac:dyDescent="0.25">
      <c r="A6093" s="7" t="s">
        <v>12971</v>
      </c>
      <c r="B6093" s="7" t="s">
        <v>12972</v>
      </c>
      <c r="C6093" s="7" t="s">
        <v>14</v>
      </c>
      <c r="D6093" s="7" t="s">
        <v>15</v>
      </c>
      <c r="E6093" s="7" t="s">
        <v>2322</v>
      </c>
      <c r="F6093" s="8">
        <v>15</v>
      </c>
      <c r="G6093" s="8">
        <v>3.11</v>
      </c>
      <c r="H6093" s="8">
        <v>3.11</v>
      </c>
      <c r="I6093" s="8">
        <v>2000</v>
      </c>
      <c r="J6093" s="8">
        <v>6210</v>
      </c>
      <c r="K6093" s="8">
        <v>3.105</v>
      </c>
      <c r="L6093" s="8">
        <f t="shared" si="380"/>
        <v>0.4049999999999998</v>
      </c>
      <c r="M6093" s="8">
        <f t="shared" si="381"/>
        <v>2.7</v>
      </c>
      <c r="N6093" s="9"/>
      <c r="O6093" s="9"/>
      <c r="P6093" s="8">
        <v>15</v>
      </c>
      <c r="Q6093" s="8">
        <v>3.105</v>
      </c>
      <c r="R6093" s="17">
        <f t="shared" si="382"/>
        <v>0</v>
      </c>
      <c r="S6093" s="18">
        <f t="shared" si="383"/>
        <v>6210</v>
      </c>
    </row>
    <row r="6094" spans="1:19" x14ac:dyDescent="0.25">
      <c r="A6094" s="7" t="s">
        <v>12975</v>
      </c>
      <c r="B6094" s="7" t="s">
        <v>12976</v>
      </c>
      <c r="C6094" s="7" t="s">
        <v>7539</v>
      </c>
      <c r="D6094" s="7" t="s">
        <v>7540</v>
      </c>
      <c r="E6094" s="7" t="s">
        <v>7541</v>
      </c>
      <c r="F6094" s="8">
        <v>21</v>
      </c>
      <c r="G6094" s="8">
        <v>176.66</v>
      </c>
      <c r="H6094" s="8">
        <v>176.66</v>
      </c>
      <c r="I6094" s="8">
        <v>5</v>
      </c>
      <c r="J6094" s="8">
        <v>883.3</v>
      </c>
      <c r="K6094" s="8">
        <v>176.66</v>
      </c>
      <c r="L6094" s="8">
        <f t="shared" si="380"/>
        <v>30.659999999999997</v>
      </c>
      <c r="M6094" s="8">
        <f t="shared" si="381"/>
        <v>146</v>
      </c>
      <c r="N6094" s="9"/>
      <c r="O6094" s="9"/>
      <c r="P6094" s="8">
        <v>21</v>
      </c>
      <c r="Q6094" s="8">
        <v>176.66</v>
      </c>
      <c r="R6094" s="17">
        <f t="shared" si="382"/>
        <v>0</v>
      </c>
      <c r="S6094" s="18">
        <f t="shared" si="383"/>
        <v>883.3</v>
      </c>
    </row>
    <row r="6095" spans="1:19" x14ac:dyDescent="0.25">
      <c r="A6095" s="7" t="s">
        <v>12977</v>
      </c>
      <c r="B6095" s="7" t="s">
        <v>12978</v>
      </c>
      <c r="C6095" s="7" t="s">
        <v>7539</v>
      </c>
      <c r="D6095" s="7" t="s">
        <v>7540</v>
      </c>
      <c r="E6095" s="7" t="s">
        <v>7541</v>
      </c>
      <c r="F6095" s="8">
        <v>21</v>
      </c>
      <c r="G6095" s="8">
        <v>389.62</v>
      </c>
      <c r="H6095" s="8">
        <v>389.62</v>
      </c>
      <c r="I6095" s="8">
        <v>5</v>
      </c>
      <c r="J6095" s="8">
        <v>1948.1</v>
      </c>
      <c r="K6095" s="8">
        <v>389.62</v>
      </c>
      <c r="L6095" s="8">
        <f t="shared" si="380"/>
        <v>67.62</v>
      </c>
      <c r="M6095" s="8">
        <f t="shared" si="381"/>
        <v>322</v>
      </c>
      <c r="N6095" s="13"/>
      <c r="O6095" s="13"/>
      <c r="P6095" s="8">
        <v>21</v>
      </c>
      <c r="Q6095" s="8">
        <v>389.62</v>
      </c>
      <c r="R6095" s="17">
        <f t="shared" si="382"/>
        <v>0</v>
      </c>
      <c r="S6095" s="18">
        <f t="shared" si="383"/>
        <v>1948.1</v>
      </c>
    </row>
    <row r="6096" spans="1:19" x14ac:dyDescent="0.25">
      <c r="A6096" s="7" t="s">
        <v>12989</v>
      </c>
      <c r="B6096" s="7" t="s">
        <v>12990</v>
      </c>
      <c r="C6096" s="7" t="s">
        <v>37</v>
      </c>
      <c r="D6096" s="7" t="s">
        <v>38</v>
      </c>
      <c r="E6096" s="7" t="s">
        <v>39</v>
      </c>
      <c r="F6096" s="8">
        <v>15</v>
      </c>
      <c r="G6096" s="8">
        <v>6837.9</v>
      </c>
      <c r="H6096" s="8">
        <v>6837.9</v>
      </c>
      <c r="I6096" s="8">
        <v>1</v>
      </c>
      <c r="J6096" s="8">
        <v>6837.9</v>
      </c>
      <c r="K6096" s="8">
        <v>6837.9</v>
      </c>
      <c r="L6096" s="8">
        <f t="shared" si="380"/>
        <v>891.89999999999964</v>
      </c>
      <c r="M6096" s="8">
        <f t="shared" si="381"/>
        <v>5946</v>
      </c>
      <c r="N6096" s="9"/>
      <c r="O6096" s="9"/>
      <c r="P6096" s="8">
        <v>15</v>
      </c>
      <c r="Q6096" s="8">
        <v>6837.9</v>
      </c>
      <c r="R6096" s="17">
        <f t="shared" si="382"/>
        <v>0</v>
      </c>
      <c r="S6096" s="18">
        <f t="shared" si="383"/>
        <v>6837.9</v>
      </c>
    </row>
    <row r="6097" spans="1:19" x14ac:dyDescent="0.25">
      <c r="A6097" s="7" t="s">
        <v>12993</v>
      </c>
      <c r="B6097" s="7" t="s">
        <v>12994</v>
      </c>
      <c r="C6097" s="7" t="s">
        <v>7320</v>
      </c>
      <c r="D6097" s="7" t="s">
        <v>7321</v>
      </c>
      <c r="E6097" s="7" t="s">
        <v>7322</v>
      </c>
      <c r="F6097" s="8">
        <v>21</v>
      </c>
      <c r="G6097" s="8">
        <v>47.9</v>
      </c>
      <c r="H6097" s="8">
        <v>47.9</v>
      </c>
      <c r="I6097" s="8">
        <v>3700</v>
      </c>
      <c r="J6097" s="8">
        <v>177244.43000000002</v>
      </c>
      <c r="K6097" s="8">
        <v>47.903900000000007</v>
      </c>
      <c r="L6097" s="8">
        <f t="shared" si="380"/>
        <v>8.3138999999999967</v>
      </c>
      <c r="M6097" s="8">
        <f t="shared" si="381"/>
        <v>39.590000000000011</v>
      </c>
      <c r="N6097" s="14">
        <v>12</v>
      </c>
      <c r="O6097" s="14">
        <v>44.340800000000002</v>
      </c>
      <c r="P6097" s="8">
        <v>21</v>
      </c>
      <c r="Q6097" s="8">
        <v>47.9039</v>
      </c>
      <c r="R6097" s="17">
        <f t="shared" si="382"/>
        <v>164060.96</v>
      </c>
      <c r="S6097" s="18">
        <f t="shared" si="383"/>
        <v>177244.43000000002</v>
      </c>
    </row>
    <row r="6098" spans="1:19" x14ac:dyDescent="0.25">
      <c r="A6098" s="7" t="s">
        <v>12997</v>
      </c>
      <c r="B6098" s="7" t="s">
        <v>12998</v>
      </c>
      <c r="C6098" s="7" t="s">
        <v>14</v>
      </c>
      <c r="D6098" s="7" t="s">
        <v>15</v>
      </c>
      <c r="E6098" s="7" t="s">
        <v>7768</v>
      </c>
      <c r="F6098" s="8">
        <v>21</v>
      </c>
      <c r="G6098" s="8">
        <v>38.72</v>
      </c>
      <c r="H6098" s="8">
        <v>38.72</v>
      </c>
      <c r="I6098" s="8">
        <v>200</v>
      </c>
      <c r="J6098" s="8">
        <v>7744</v>
      </c>
      <c r="K6098" s="8">
        <v>38.72</v>
      </c>
      <c r="L6098" s="8">
        <f t="shared" si="380"/>
        <v>6.7199999999999989</v>
      </c>
      <c r="M6098" s="8">
        <f t="shared" si="381"/>
        <v>32</v>
      </c>
      <c r="N6098" s="13"/>
      <c r="O6098" s="13"/>
      <c r="P6098" s="8">
        <v>21</v>
      </c>
      <c r="Q6098" s="8">
        <v>38.72</v>
      </c>
      <c r="R6098" s="17">
        <f t="shared" si="382"/>
        <v>0</v>
      </c>
      <c r="S6098" s="18">
        <f t="shared" si="383"/>
        <v>7744</v>
      </c>
    </row>
    <row r="6099" spans="1:19" x14ac:dyDescent="0.25">
      <c r="A6099" s="7" t="s">
        <v>12999</v>
      </c>
      <c r="B6099" s="7" t="s">
        <v>13000</v>
      </c>
      <c r="C6099" s="7" t="s">
        <v>14</v>
      </c>
      <c r="D6099" s="7" t="s">
        <v>15</v>
      </c>
      <c r="E6099" s="7" t="s">
        <v>2322</v>
      </c>
      <c r="F6099" s="8">
        <v>21</v>
      </c>
      <c r="G6099" s="8">
        <v>562.65</v>
      </c>
      <c r="H6099" s="8">
        <v>562.65</v>
      </c>
      <c r="I6099" s="8">
        <v>12</v>
      </c>
      <c r="J6099" s="8">
        <v>6751.8</v>
      </c>
      <c r="K6099" s="8">
        <v>562.65</v>
      </c>
      <c r="L6099" s="8">
        <f t="shared" si="380"/>
        <v>97.649999999999977</v>
      </c>
      <c r="M6099" s="8">
        <f t="shared" si="381"/>
        <v>465</v>
      </c>
      <c r="N6099" s="13"/>
      <c r="O6099" s="13"/>
      <c r="P6099" s="8">
        <v>21</v>
      </c>
      <c r="Q6099" s="8">
        <v>562.65</v>
      </c>
      <c r="R6099" s="17">
        <f t="shared" si="382"/>
        <v>0</v>
      </c>
      <c r="S6099" s="18">
        <f t="shared" si="383"/>
        <v>6751.8</v>
      </c>
    </row>
    <row r="6100" spans="1:19" x14ac:dyDescent="0.25">
      <c r="A6100" s="7" t="s">
        <v>13003</v>
      </c>
      <c r="B6100" s="7" t="s">
        <v>13004</v>
      </c>
      <c r="C6100" s="7" t="s">
        <v>37</v>
      </c>
      <c r="D6100" s="7" t="s">
        <v>38</v>
      </c>
      <c r="E6100" s="7" t="s">
        <v>39</v>
      </c>
      <c r="F6100" s="8">
        <v>15</v>
      </c>
      <c r="G6100" s="8">
        <v>9139.6299999999992</v>
      </c>
      <c r="H6100" s="8">
        <v>9139.6299999999992</v>
      </c>
      <c r="I6100" s="8">
        <v>1</v>
      </c>
      <c r="J6100" s="8">
        <v>9139.6299999999992</v>
      </c>
      <c r="K6100" s="8">
        <v>9139.6299999999992</v>
      </c>
      <c r="L6100" s="8">
        <f t="shared" si="380"/>
        <v>1192.1256521739124</v>
      </c>
      <c r="M6100" s="8">
        <f t="shared" si="381"/>
        <v>7947.5043478260868</v>
      </c>
      <c r="N6100" s="9"/>
      <c r="O6100" s="9"/>
      <c r="P6100" s="8">
        <v>15</v>
      </c>
      <c r="Q6100" s="8">
        <v>9139.6299999999992</v>
      </c>
      <c r="R6100" s="17">
        <f t="shared" si="382"/>
        <v>0</v>
      </c>
      <c r="S6100" s="18">
        <f t="shared" si="383"/>
        <v>9139.6299999999992</v>
      </c>
    </row>
    <row r="6101" spans="1:19" x14ac:dyDescent="0.25">
      <c r="A6101" s="7" t="s">
        <v>13005</v>
      </c>
      <c r="B6101" s="7" t="s">
        <v>13006</v>
      </c>
      <c r="C6101" s="7" t="s">
        <v>37</v>
      </c>
      <c r="D6101" s="7" t="s">
        <v>38</v>
      </c>
      <c r="E6101" s="7" t="s">
        <v>39</v>
      </c>
      <c r="F6101" s="8">
        <v>15</v>
      </c>
      <c r="G6101" s="8">
        <v>727.95</v>
      </c>
      <c r="H6101" s="8">
        <v>727.95</v>
      </c>
      <c r="I6101" s="8">
        <v>2</v>
      </c>
      <c r="J6101" s="8">
        <v>1455.9</v>
      </c>
      <c r="K6101" s="8">
        <v>727.95</v>
      </c>
      <c r="L6101" s="8">
        <f t="shared" si="380"/>
        <v>94.949999999999932</v>
      </c>
      <c r="M6101" s="8">
        <f t="shared" si="381"/>
        <v>633.00000000000011</v>
      </c>
      <c r="N6101" s="8">
        <v>12</v>
      </c>
      <c r="O6101" s="8">
        <v>708.96</v>
      </c>
      <c r="P6101" s="8">
        <v>15</v>
      </c>
      <c r="Q6101" s="8">
        <v>727.95</v>
      </c>
      <c r="R6101" s="17">
        <f t="shared" si="382"/>
        <v>1417.92</v>
      </c>
      <c r="S6101" s="18">
        <f t="shared" si="383"/>
        <v>1455.9</v>
      </c>
    </row>
    <row r="6102" spans="1:19" x14ac:dyDescent="0.25">
      <c r="A6102" s="7" t="s">
        <v>13007</v>
      </c>
      <c r="B6102" s="7" t="s">
        <v>13008</v>
      </c>
      <c r="C6102" s="7" t="s">
        <v>37</v>
      </c>
      <c r="D6102" s="7" t="s">
        <v>38</v>
      </c>
      <c r="E6102" s="7" t="s">
        <v>39</v>
      </c>
      <c r="F6102" s="8">
        <v>15</v>
      </c>
      <c r="G6102" s="8">
        <v>9139.6299999999992</v>
      </c>
      <c r="H6102" s="8">
        <v>9139.6299999999992</v>
      </c>
      <c r="I6102" s="8">
        <v>1</v>
      </c>
      <c r="J6102" s="8">
        <v>9139.6299999999992</v>
      </c>
      <c r="K6102" s="8">
        <v>9139.6299999999992</v>
      </c>
      <c r="L6102" s="8">
        <f t="shared" si="380"/>
        <v>1192.1256521739124</v>
      </c>
      <c r="M6102" s="8">
        <f t="shared" si="381"/>
        <v>7947.5043478260868</v>
      </c>
      <c r="N6102" s="9"/>
      <c r="O6102" s="9"/>
      <c r="P6102" s="8">
        <v>15</v>
      </c>
      <c r="Q6102" s="8">
        <v>9139.6299999999992</v>
      </c>
      <c r="R6102" s="17">
        <f t="shared" si="382"/>
        <v>0</v>
      </c>
      <c r="S6102" s="18">
        <f t="shared" si="383"/>
        <v>9139.6299999999992</v>
      </c>
    </row>
    <row r="6103" spans="1:19" x14ac:dyDescent="0.25">
      <c r="A6103" s="7" t="s">
        <v>13011</v>
      </c>
      <c r="B6103" s="7" t="s">
        <v>13012</v>
      </c>
      <c r="C6103" s="7" t="s">
        <v>7400</v>
      </c>
      <c r="D6103" s="7" t="s">
        <v>7401</v>
      </c>
      <c r="E6103" s="7" t="s">
        <v>7402</v>
      </c>
      <c r="F6103" s="8">
        <v>21</v>
      </c>
      <c r="G6103" s="8">
        <v>2111.9899999999998</v>
      </c>
      <c r="H6103" s="8">
        <v>2111.9899999999998</v>
      </c>
      <c r="I6103" s="8">
        <v>2</v>
      </c>
      <c r="J6103" s="8">
        <v>4223.9799999999996</v>
      </c>
      <c r="K6103" s="8">
        <v>2111.9899999999998</v>
      </c>
      <c r="L6103" s="8">
        <f t="shared" si="380"/>
        <v>366.54371900826436</v>
      </c>
      <c r="M6103" s="8">
        <f t="shared" si="381"/>
        <v>1745.4462809917354</v>
      </c>
      <c r="N6103" s="9"/>
      <c r="O6103" s="9"/>
      <c r="P6103" s="8">
        <v>21</v>
      </c>
      <c r="Q6103" s="8">
        <v>2111.9899999999998</v>
      </c>
      <c r="R6103" s="17">
        <f t="shared" si="382"/>
        <v>0</v>
      </c>
      <c r="S6103" s="18">
        <f t="shared" si="383"/>
        <v>4223.9799999999996</v>
      </c>
    </row>
    <row r="6104" spans="1:19" x14ac:dyDescent="0.25">
      <c r="A6104" s="7" t="s">
        <v>13017</v>
      </c>
      <c r="B6104" s="7" t="s">
        <v>13018</v>
      </c>
      <c r="C6104" s="7" t="s">
        <v>14</v>
      </c>
      <c r="D6104" s="7" t="s">
        <v>15</v>
      </c>
      <c r="E6104" s="7" t="s">
        <v>7480</v>
      </c>
      <c r="F6104" s="8">
        <v>21</v>
      </c>
      <c r="G6104" s="8">
        <v>0.63</v>
      </c>
      <c r="H6104" s="8">
        <v>0.63</v>
      </c>
      <c r="I6104" s="8">
        <v>159500</v>
      </c>
      <c r="J6104" s="8">
        <v>100357.40000000002</v>
      </c>
      <c r="K6104" s="8">
        <v>0.62920000000000009</v>
      </c>
      <c r="L6104" s="8">
        <f t="shared" si="380"/>
        <v>0.10919999999999996</v>
      </c>
      <c r="M6104" s="8">
        <f t="shared" si="381"/>
        <v>0.52000000000000013</v>
      </c>
      <c r="N6104" s="8">
        <v>21</v>
      </c>
      <c r="O6104" s="8">
        <v>0.62920000000000009</v>
      </c>
      <c r="P6104" s="8">
        <v>21</v>
      </c>
      <c r="Q6104" s="8">
        <v>0.62920000000000009</v>
      </c>
      <c r="R6104" s="17">
        <f t="shared" si="382"/>
        <v>100357.40000000001</v>
      </c>
      <c r="S6104" s="18">
        <f t="shared" si="383"/>
        <v>100357.40000000002</v>
      </c>
    </row>
    <row r="6105" spans="1:19" x14ac:dyDescent="0.25">
      <c r="A6105" s="7" t="s">
        <v>13023</v>
      </c>
      <c r="B6105" s="7" t="s">
        <v>13024</v>
      </c>
      <c r="C6105" s="7" t="s">
        <v>14</v>
      </c>
      <c r="D6105" s="7" t="s">
        <v>15</v>
      </c>
      <c r="E6105" s="7" t="s">
        <v>2322</v>
      </c>
      <c r="F6105" s="8">
        <v>21</v>
      </c>
      <c r="G6105" s="8">
        <v>352.11</v>
      </c>
      <c r="H6105" s="8">
        <v>352.11</v>
      </c>
      <c r="I6105" s="8">
        <v>2</v>
      </c>
      <c r="J6105" s="8">
        <v>704.22</v>
      </c>
      <c r="K6105" s="8">
        <v>352.11</v>
      </c>
      <c r="L6105" s="8">
        <f t="shared" si="380"/>
        <v>61.110000000000014</v>
      </c>
      <c r="M6105" s="8">
        <f t="shared" si="381"/>
        <v>291</v>
      </c>
      <c r="N6105" s="9"/>
      <c r="O6105" s="9"/>
      <c r="P6105" s="8">
        <v>21</v>
      </c>
      <c r="Q6105" s="8">
        <v>352.11</v>
      </c>
      <c r="R6105" s="17">
        <f t="shared" si="382"/>
        <v>0</v>
      </c>
      <c r="S6105" s="18">
        <f t="shared" si="383"/>
        <v>704.22</v>
      </c>
    </row>
    <row r="6106" spans="1:19" x14ac:dyDescent="0.25">
      <c r="A6106" s="7" t="s">
        <v>13025</v>
      </c>
      <c r="B6106" s="7" t="s">
        <v>13026</v>
      </c>
      <c r="C6106" s="7" t="s">
        <v>37</v>
      </c>
      <c r="D6106" s="7" t="s">
        <v>38</v>
      </c>
      <c r="E6106" s="7" t="s">
        <v>39</v>
      </c>
      <c r="F6106" s="8">
        <v>15</v>
      </c>
      <c r="G6106" s="8">
        <v>8757.25</v>
      </c>
      <c r="H6106" s="8">
        <v>8757.25</v>
      </c>
      <c r="I6106" s="8">
        <v>14</v>
      </c>
      <c r="J6106" s="8">
        <v>122601.5</v>
      </c>
      <c r="K6106" s="8">
        <v>8757.25</v>
      </c>
      <c r="L6106" s="8">
        <f t="shared" si="380"/>
        <v>1142.2499999999991</v>
      </c>
      <c r="M6106" s="8">
        <f t="shared" si="381"/>
        <v>7615.0000000000009</v>
      </c>
      <c r="N6106" s="14">
        <v>12</v>
      </c>
      <c r="O6106" s="14">
        <v>8528.7999999999993</v>
      </c>
      <c r="P6106" s="8">
        <v>15</v>
      </c>
      <c r="Q6106" s="8">
        <v>8757.25</v>
      </c>
      <c r="R6106" s="17">
        <f t="shared" si="382"/>
        <v>119403.19999999998</v>
      </c>
      <c r="S6106" s="18">
        <f t="shared" si="383"/>
        <v>122601.5</v>
      </c>
    </row>
    <row r="6107" spans="1:19" x14ac:dyDescent="0.25">
      <c r="A6107" s="7" t="s">
        <v>13031</v>
      </c>
      <c r="B6107" s="7" t="s">
        <v>13032</v>
      </c>
      <c r="C6107" s="7" t="s">
        <v>37</v>
      </c>
      <c r="D6107" s="7" t="s">
        <v>38</v>
      </c>
      <c r="E6107" s="7" t="s">
        <v>39</v>
      </c>
      <c r="F6107" s="8">
        <v>15</v>
      </c>
      <c r="G6107" s="8">
        <v>618.70000000000005</v>
      </c>
      <c r="H6107" s="8">
        <v>618.70000000000005</v>
      </c>
      <c r="I6107" s="8">
        <v>2</v>
      </c>
      <c r="J6107" s="8">
        <v>1237.4000000000001</v>
      </c>
      <c r="K6107" s="8">
        <v>618.70000000000005</v>
      </c>
      <c r="L6107" s="8">
        <f t="shared" si="380"/>
        <v>80.699999999999932</v>
      </c>
      <c r="M6107" s="8">
        <f t="shared" si="381"/>
        <v>538.00000000000011</v>
      </c>
      <c r="N6107" s="9"/>
      <c r="O6107" s="9"/>
      <c r="P6107" s="8">
        <v>15</v>
      </c>
      <c r="Q6107" s="8">
        <v>618.70000000000005</v>
      </c>
      <c r="R6107" s="17">
        <f t="shared" si="382"/>
        <v>0</v>
      </c>
      <c r="S6107" s="18">
        <f t="shared" si="383"/>
        <v>1237.4000000000001</v>
      </c>
    </row>
    <row r="6108" spans="1:19" x14ac:dyDescent="0.25">
      <c r="A6108" s="7" t="s">
        <v>13033</v>
      </c>
      <c r="B6108" s="7" t="s">
        <v>13034</v>
      </c>
      <c r="C6108" s="7" t="s">
        <v>185</v>
      </c>
      <c r="D6108" s="7" t="s">
        <v>186</v>
      </c>
      <c r="E6108" s="7" t="s">
        <v>12599</v>
      </c>
      <c r="F6108" s="8">
        <v>21</v>
      </c>
      <c r="G6108" s="8">
        <v>24623.5</v>
      </c>
      <c r="H6108" s="8">
        <v>24623.5</v>
      </c>
      <c r="I6108" s="8">
        <v>1</v>
      </c>
      <c r="J6108" s="8">
        <v>24623.5</v>
      </c>
      <c r="K6108" s="8">
        <v>24623.5</v>
      </c>
      <c r="L6108" s="8">
        <f t="shared" si="380"/>
        <v>4273.5</v>
      </c>
      <c r="M6108" s="8">
        <f t="shared" si="381"/>
        <v>20350</v>
      </c>
      <c r="N6108" s="9"/>
      <c r="O6108" s="9"/>
      <c r="P6108" s="8">
        <v>21</v>
      </c>
      <c r="Q6108" s="8">
        <v>24623.5</v>
      </c>
      <c r="R6108" s="17">
        <f t="shared" si="382"/>
        <v>0</v>
      </c>
      <c r="S6108" s="18">
        <f t="shared" si="383"/>
        <v>24623.5</v>
      </c>
    </row>
    <row r="6109" spans="1:19" x14ac:dyDescent="0.25">
      <c r="A6109" s="7" t="s">
        <v>13035</v>
      </c>
      <c r="B6109" s="7" t="s">
        <v>13036</v>
      </c>
      <c r="C6109" s="7" t="s">
        <v>7375</v>
      </c>
      <c r="D6109" s="7" t="s">
        <v>7376</v>
      </c>
      <c r="E6109" s="7" t="s">
        <v>7377</v>
      </c>
      <c r="F6109" s="8">
        <v>15</v>
      </c>
      <c r="G6109" s="8">
        <v>120.46</v>
      </c>
      <c r="H6109" s="8">
        <v>120.46</v>
      </c>
      <c r="I6109" s="8">
        <v>108</v>
      </c>
      <c r="J6109" s="8">
        <v>13009.949999999999</v>
      </c>
      <c r="K6109" s="8">
        <v>120.46249999999999</v>
      </c>
      <c r="L6109" s="8">
        <f t="shared" si="380"/>
        <v>15.712499999999991</v>
      </c>
      <c r="M6109" s="8">
        <f t="shared" si="381"/>
        <v>104.75</v>
      </c>
      <c r="N6109" s="9"/>
      <c r="O6109" s="9"/>
      <c r="P6109" s="8">
        <v>15</v>
      </c>
      <c r="Q6109" s="8">
        <v>120.46249999999999</v>
      </c>
      <c r="R6109" s="17">
        <f t="shared" si="382"/>
        <v>0</v>
      </c>
      <c r="S6109" s="18">
        <f t="shared" si="383"/>
        <v>13009.949999999999</v>
      </c>
    </row>
    <row r="6110" spans="1:19" x14ac:dyDescent="0.25">
      <c r="A6110" s="7" t="s">
        <v>13037</v>
      </c>
      <c r="B6110" s="7" t="s">
        <v>13038</v>
      </c>
      <c r="C6110" s="7" t="s">
        <v>14</v>
      </c>
      <c r="D6110" s="7" t="s">
        <v>15</v>
      </c>
      <c r="E6110" s="7" t="s">
        <v>7518</v>
      </c>
      <c r="F6110" s="8">
        <v>21</v>
      </c>
      <c r="G6110" s="8">
        <v>10502.88</v>
      </c>
      <c r="H6110" s="8">
        <v>10502.88</v>
      </c>
      <c r="I6110" s="8">
        <v>1</v>
      </c>
      <c r="J6110" s="8">
        <v>10502.88</v>
      </c>
      <c r="K6110" s="8">
        <v>10502.88</v>
      </c>
      <c r="L6110" s="8">
        <f t="shared" si="380"/>
        <v>1822.8138842975204</v>
      </c>
      <c r="M6110" s="8">
        <f t="shared" si="381"/>
        <v>8680.0661157024788</v>
      </c>
      <c r="N6110" s="9"/>
      <c r="O6110" s="9"/>
      <c r="P6110" s="8">
        <v>21</v>
      </c>
      <c r="Q6110" s="8">
        <v>10502.88</v>
      </c>
      <c r="R6110" s="17">
        <f t="shared" si="382"/>
        <v>0</v>
      </c>
      <c r="S6110" s="18">
        <f t="shared" si="383"/>
        <v>10502.88</v>
      </c>
    </row>
    <row r="6111" spans="1:19" x14ac:dyDescent="0.25">
      <c r="A6111" s="7" t="s">
        <v>13041</v>
      </c>
      <c r="B6111" s="7" t="s">
        <v>13042</v>
      </c>
      <c r="C6111" s="7" t="s">
        <v>14</v>
      </c>
      <c r="D6111" s="7" t="s">
        <v>15</v>
      </c>
      <c r="E6111" s="7" t="s">
        <v>7518</v>
      </c>
      <c r="F6111" s="8">
        <v>21</v>
      </c>
      <c r="G6111" s="8">
        <v>5765.76</v>
      </c>
      <c r="H6111" s="8">
        <v>5765.76</v>
      </c>
      <c r="I6111" s="8">
        <v>2</v>
      </c>
      <c r="J6111" s="8">
        <v>11531.51</v>
      </c>
      <c r="K6111" s="8">
        <v>5765.7550000000001</v>
      </c>
      <c r="L6111" s="8">
        <f t="shared" si="380"/>
        <v>1000.6682231404957</v>
      </c>
      <c r="M6111" s="8">
        <f t="shared" si="381"/>
        <v>4765.0867768595044</v>
      </c>
      <c r="N6111" s="9"/>
      <c r="O6111" s="9"/>
      <c r="P6111" s="8">
        <v>21</v>
      </c>
      <c r="Q6111" s="8">
        <v>5765.7550000000001</v>
      </c>
      <c r="R6111" s="17">
        <f t="shared" si="382"/>
        <v>0</v>
      </c>
      <c r="S6111" s="18">
        <f t="shared" si="383"/>
        <v>11531.51</v>
      </c>
    </row>
    <row r="6112" spans="1:19" x14ac:dyDescent="0.25">
      <c r="A6112" s="7" t="s">
        <v>13047</v>
      </c>
      <c r="B6112" s="7" t="s">
        <v>13048</v>
      </c>
      <c r="C6112" s="7" t="s">
        <v>7400</v>
      </c>
      <c r="D6112" s="7" t="s">
        <v>7401</v>
      </c>
      <c r="E6112" s="7" t="s">
        <v>7402</v>
      </c>
      <c r="F6112" s="8">
        <v>21</v>
      </c>
      <c r="G6112" s="8">
        <v>9049.59</v>
      </c>
      <c r="H6112" s="8">
        <v>9049.59</v>
      </c>
      <c r="I6112" s="8">
        <v>1</v>
      </c>
      <c r="J6112" s="8">
        <v>9049.59</v>
      </c>
      <c r="K6112" s="8">
        <v>9049.59</v>
      </c>
      <c r="L6112" s="8">
        <f t="shared" si="380"/>
        <v>1570.5900000000001</v>
      </c>
      <c r="M6112" s="8">
        <f t="shared" si="381"/>
        <v>7479</v>
      </c>
      <c r="N6112" s="9"/>
      <c r="O6112" s="9"/>
      <c r="P6112" s="8">
        <v>21</v>
      </c>
      <c r="Q6112" s="8">
        <v>9049.59</v>
      </c>
      <c r="R6112" s="17">
        <f t="shared" si="382"/>
        <v>0</v>
      </c>
      <c r="S6112" s="18">
        <f t="shared" si="383"/>
        <v>9049.59</v>
      </c>
    </row>
    <row r="6113" spans="1:19" x14ac:dyDescent="0.25">
      <c r="A6113" s="7" t="s">
        <v>13049</v>
      </c>
      <c r="B6113" s="7" t="s">
        <v>13050</v>
      </c>
      <c r="C6113" s="7" t="s">
        <v>14</v>
      </c>
      <c r="D6113" s="7" t="s">
        <v>15</v>
      </c>
      <c r="E6113" s="7" t="s">
        <v>2322</v>
      </c>
      <c r="F6113" s="8">
        <v>21</v>
      </c>
      <c r="G6113" s="8">
        <v>142.05000000000001</v>
      </c>
      <c r="H6113" s="8">
        <v>142.05000000000001</v>
      </c>
      <c r="I6113" s="8">
        <v>10</v>
      </c>
      <c r="J6113" s="8">
        <v>1420.54</v>
      </c>
      <c r="K6113" s="8">
        <v>142.054</v>
      </c>
      <c r="L6113" s="8">
        <f t="shared" si="380"/>
        <v>24.653999999999996</v>
      </c>
      <c r="M6113" s="8">
        <f t="shared" si="381"/>
        <v>117.4</v>
      </c>
      <c r="N6113" s="9"/>
      <c r="O6113" s="9"/>
      <c r="P6113" s="8">
        <v>21</v>
      </c>
      <c r="Q6113" s="8">
        <v>142.054</v>
      </c>
      <c r="R6113" s="17">
        <f t="shared" si="382"/>
        <v>0</v>
      </c>
      <c r="S6113" s="18">
        <f t="shared" si="383"/>
        <v>1420.54</v>
      </c>
    </row>
    <row r="6114" spans="1:19" x14ac:dyDescent="0.25">
      <c r="A6114" s="7" t="s">
        <v>13059</v>
      </c>
      <c r="B6114" s="7" t="s">
        <v>13060</v>
      </c>
      <c r="C6114" s="7" t="s">
        <v>37</v>
      </c>
      <c r="D6114" s="7" t="s">
        <v>38</v>
      </c>
      <c r="E6114" s="7" t="s">
        <v>39</v>
      </c>
      <c r="F6114" s="8">
        <v>15</v>
      </c>
      <c r="G6114" s="8">
        <v>1306.4000000000001</v>
      </c>
      <c r="H6114" s="8">
        <v>1306.4000000000001</v>
      </c>
      <c r="I6114" s="8">
        <v>5</v>
      </c>
      <c r="J6114" s="8">
        <v>6532</v>
      </c>
      <c r="K6114" s="8">
        <v>1306.4000000000001</v>
      </c>
      <c r="L6114" s="8">
        <f t="shared" si="380"/>
        <v>170.39999999999986</v>
      </c>
      <c r="M6114" s="8">
        <f t="shared" si="381"/>
        <v>1136.0000000000002</v>
      </c>
      <c r="N6114" s="13"/>
      <c r="O6114" s="13"/>
      <c r="P6114" s="8">
        <v>15</v>
      </c>
      <c r="Q6114" s="8">
        <v>1306.4000000000001</v>
      </c>
      <c r="R6114" s="17">
        <f t="shared" si="382"/>
        <v>0</v>
      </c>
      <c r="S6114" s="18">
        <f t="shared" si="383"/>
        <v>6532</v>
      </c>
    </row>
    <row r="6115" spans="1:19" x14ac:dyDescent="0.25">
      <c r="A6115" s="7" t="s">
        <v>13061</v>
      </c>
      <c r="B6115" s="7" t="s">
        <v>13062</v>
      </c>
      <c r="C6115" s="7" t="s">
        <v>7400</v>
      </c>
      <c r="D6115" s="7" t="s">
        <v>7401</v>
      </c>
      <c r="E6115" s="7" t="s">
        <v>7402</v>
      </c>
      <c r="F6115" s="8">
        <v>15</v>
      </c>
      <c r="G6115" s="8">
        <v>3222</v>
      </c>
      <c r="H6115" s="8">
        <v>3222</v>
      </c>
      <c r="I6115" s="8">
        <v>3</v>
      </c>
      <c r="J6115" s="8">
        <v>9666</v>
      </c>
      <c r="K6115" s="8">
        <v>3222</v>
      </c>
      <c r="L6115" s="8">
        <f t="shared" si="380"/>
        <v>420.26086956521704</v>
      </c>
      <c r="M6115" s="8">
        <f t="shared" si="381"/>
        <v>2801.739130434783</v>
      </c>
      <c r="N6115" s="9"/>
      <c r="O6115" s="9"/>
      <c r="P6115" s="8">
        <v>15</v>
      </c>
      <c r="Q6115" s="8">
        <v>3222</v>
      </c>
      <c r="R6115" s="17">
        <f t="shared" si="382"/>
        <v>0</v>
      </c>
      <c r="S6115" s="18">
        <f t="shared" si="383"/>
        <v>9666</v>
      </c>
    </row>
    <row r="6116" spans="1:19" x14ac:dyDescent="0.25">
      <c r="A6116" s="7" t="s">
        <v>13067</v>
      </c>
      <c r="B6116" s="7" t="s">
        <v>13068</v>
      </c>
      <c r="C6116" s="7" t="s">
        <v>14</v>
      </c>
      <c r="D6116" s="7" t="s">
        <v>15</v>
      </c>
      <c r="E6116" s="7" t="s">
        <v>2322</v>
      </c>
      <c r="F6116" s="8">
        <v>21</v>
      </c>
      <c r="G6116" s="8">
        <v>1084.1600000000001</v>
      </c>
      <c r="H6116" s="8">
        <v>1084.1600000000001</v>
      </c>
      <c r="I6116" s="8">
        <v>6</v>
      </c>
      <c r="J6116" s="8">
        <v>6504.96</v>
      </c>
      <c r="K6116" s="8">
        <v>1084.1600000000001</v>
      </c>
      <c r="L6116" s="8">
        <f t="shared" si="380"/>
        <v>188.15999999999997</v>
      </c>
      <c r="M6116" s="8">
        <f t="shared" si="381"/>
        <v>896.00000000000011</v>
      </c>
      <c r="N6116" s="9"/>
      <c r="O6116" s="9"/>
      <c r="P6116" s="8">
        <v>21</v>
      </c>
      <c r="Q6116" s="8">
        <v>1084.1600000000001</v>
      </c>
      <c r="R6116" s="17">
        <f t="shared" si="382"/>
        <v>0</v>
      </c>
      <c r="S6116" s="18">
        <f t="shared" si="383"/>
        <v>6504.96</v>
      </c>
    </row>
    <row r="6117" spans="1:19" x14ac:dyDescent="0.25">
      <c r="A6117" s="7" t="s">
        <v>13069</v>
      </c>
      <c r="B6117" s="7" t="s">
        <v>13070</v>
      </c>
      <c r="C6117" s="7" t="s">
        <v>14</v>
      </c>
      <c r="D6117" s="7" t="s">
        <v>15</v>
      </c>
      <c r="E6117" s="7" t="s">
        <v>2322</v>
      </c>
      <c r="F6117" s="8">
        <v>21</v>
      </c>
      <c r="G6117" s="8">
        <v>1035.76</v>
      </c>
      <c r="H6117" s="8">
        <v>1035.76</v>
      </c>
      <c r="I6117" s="8">
        <v>16</v>
      </c>
      <c r="J6117" s="8">
        <v>16572.16</v>
      </c>
      <c r="K6117" s="8">
        <v>1035.76</v>
      </c>
      <c r="L6117" s="8">
        <f t="shared" si="380"/>
        <v>179.76</v>
      </c>
      <c r="M6117" s="8">
        <f t="shared" si="381"/>
        <v>856</v>
      </c>
      <c r="N6117" s="9"/>
      <c r="O6117" s="9"/>
      <c r="P6117" s="8">
        <v>21</v>
      </c>
      <c r="Q6117" s="8">
        <v>1035.76</v>
      </c>
      <c r="R6117" s="17">
        <f t="shared" si="382"/>
        <v>0</v>
      </c>
      <c r="S6117" s="18">
        <f t="shared" si="383"/>
        <v>16572.16</v>
      </c>
    </row>
    <row r="6118" spans="1:19" x14ac:dyDescent="0.25">
      <c r="A6118" s="7" t="s">
        <v>13071</v>
      </c>
      <c r="B6118" s="7" t="s">
        <v>13072</v>
      </c>
      <c r="C6118" s="7" t="s">
        <v>14</v>
      </c>
      <c r="D6118" s="7" t="s">
        <v>15</v>
      </c>
      <c r="E6118" s="7" t="s">
        <v>2322</v>
      </c>
      <c r="F6118" s="8">
        <v>21</v>
      </c>
      <c r="G6118" s="8">
        <v>1035.76</v>
      </c>
      <c r="H6118" s="8">
        <v>1035.76</v>
      </c>
      <c r="I6118" s="8">
        <v>16</v>
      </c>
      <c r="J6118" s="8">
        <v>16572.16</v>
      </c>
      <c r="K6118" s="8">
        <v>1035.76</v>
      </c>
      <c r="L6118" s="8">
        <f t="shared" si="380"/>
        <v>179.76</v>
      </c>
      <c r="M6118" s="8">
        <f t="shared" si="381"/>
        <v>856</v>
      </c>
      <c r="N6118" s="9"/>
      <c r="O6118" s="9"/>
      <c r="P6118" s="8">
        <v>21</v>
      </c>
      <c r="Q6118" s="8">
        <v>1035.76</v>
      </c>
      <c r="R6118" s="17">
        <f t="shared" si="382"/>
        <v>0</v>
      </c>
      <c r="S6118" s="18">
        <f t="shared" si="383"/>
        <v>16572.16</v>
      </c>
    </row>
    <row r="6119" spans="1:19" x14ac:dyDescent="0.25">
      <c r="A6119" s="7" t="s">
        <v>13075</v>
      </c>
      <c r="B6119" s="7" t="s">
        <v>13076</v>
      </c>
      <c r="C6119" s="7" t="s">
        <v>7320</v>
      </c>
      <c r="D6119" s="7" t="s">
        <v>7321</v>
      </c>
      <c r="E6119" s="7" t="s">
        <v>7322</v>
      </c>
      <c r="F6119" s="8">
        <v>21</v>
      </c>
      <c r="G6119" s="8">
        <v>20.93</v>
      </c>
      <c r="H6119" s="8">
        <v>20.93</v>
      </c>
      <c r="I6119" s="8">
        <v>5350</v>
      </c>
      <c r="J6119" s="8">
        <v>111991.55</v>
      </c>
      <c r="K6119" s="8">
        <v>20.933</v>
      </c>
      <c r="L6119" s="8">
        <f t="shared" si="380"/>
        <v>3.6329999999999991</v>
      </c>
      <c r="M6119" s="8">
        <f t="shared" si="381"/>
        <v>17.3</v>
      </c>
      <c r="N6119" s="14">
        <v>12</v>
      </c>
      <c r="O6119" s="14">
        <v>19.375999999999998</v>
      </c>
      <c r="P6119" s="8">
        <v>21</v>
      </c>
      <c r="Q6119" s="8">
        <v>20.933000000000003</v>
      </c>
      <c r="R6119" s="17">
        <f t="shared" si="382"/>
        <v>103661.59999999999</v>
      </c>
      <c r="S6119" s="18">
        <f t="shared" si="383"/>
        <v>111991.55</v>
      </c>
    </row>
    <row r="6120" spans="1:19" x14ac:dyDescent="0.25">
      <c r="A6120" s="7" t="s">
        <v>13077</v>
      </c>
      <c r="B6120" s="7" t="s">
        <v>13078</v>
      </c>
      <c r="C6120" s="7" t="s">
        <v>37</v>
      </c>
      <c r="D6120" s="7" t="s">
        <v>38</v>
      </c>
      <c r="E6120" s="7" t="s">
        <v>39</v>
      </c>
      <c r="F6120" s="8">
        <v>15</v>
      </c>
      <c r="G6120" s="8">
        <v>1976.85</v>
      </c>
      <c r="H6120" s="8">
        <v>1976.85</v>
      </c>
      <c r="I6120" s="8">
        <v>1</v>
      </c>
      <c r="J6120" s="8">
        <v>1976.85</v>
      </c>
      <c r="K6120" s="8">
        <v>1976.85</v>
      </c>
      <c r="L6120" s="8">
        <f t="shared" si="380"/>
        <v>257.84999999999991</v>
      </c>
      <c r="M6120" s="8">
        <f t="shared" si="381"/>
        <v>1719</v>
      </c>
      <c r="N6120" s="8">
        <v>12</v>
      </c>
      <c r="O6120" s="8">
        <v>1925.28</v>
      </c>
      <c r="P6120" s="8">
        <v>15</v>
      </c>
      <c r="Q6120" s="8">
        <v>1976.85</v>
      </c>
      <c r="R6120" s="17">
        <f t="shared" si="382"/>
        <v>1925.28</v>
      </c>
      <c r="S6120" s="18">
        <f t="shared" si="383"/>
        <v>1976.85</v>
      </c>
    </row>
    <row r="6121" spans="1:19" x14ac:dyDescent="0.25">
      <c r="A6121" s="7" t="s">
        <v>13079</v>
      </c>
      <c r="B6121" s="7" t="s">
        <v>13080</v>
      </c>
      <c r="C6121" s="7" t="s">
        <v>37</v>
      </c>
      <c r="D6121" s="7" t="s">
        <v>38</v>
      </c>
      <c r="E6121" s="7" t="s">
        <v>39</v>
      </c>
      <c r="F6121" s="8">
        <v>15</v>
      </c>
      <c r="G6121" s="8">
        <v>7990.2</v>
      </c>
      <c r="H6121" s="8">
        <v>7990.2</v>
      </c>
      <c r="I6121" s="8">
        <v>2</v>
      </c>
      <c r="J6121" s="8">
        <v>15980.4</v>
      </c>
      <c r="K6121" s="8">
        <v>7990.2</v>
      </c>
      <c r="L6121" s="8">
        <f t="shared" si="380"/>
        <v>1042.1999999999998</v>
      </c>
      <c r="M6121" s="8">
        <f t="shared" si="381"/>
        <v>6948</v>
      </c>
      <c r="N6121" s="9"/>
      <c r="O6121" s="9"/>
      <c r="P6121" s="8">
        <v>15</v>
      </c>
      <c r="Q6121" s="8">
        <v>7990.2</v>
      </c>
      <c r="R6121" s="17">
        <f t="shared" si="382"/>
        <v>0</v>
      </c>
      <c r="S6121" s="18">
        <f t="shared" si="383"/>
        <v>15980.4</v>
      </c>
    </row>
    <row r="6122" spans="1:19" x14ac:dyDescent="0.25">
      <c r="A6122" s="7" t="s">
        <v>13081</v>
      </c>
      <c r="B6122" s="7" t="s">
        <v>13082</v>
      </c>
      <c r="C6122" s="7" t="s">
        <v>37</v>
      </c>
      <c r="D6122" s="7" t="s">
        <v>38</v>
      </c>
      <c r="E6122" s="7" t="s">
        <v>39</v>
      </c>
      <c r="F6122" s="8">
        <v>15</v>
      </c>
      <c r="G6122" s="8">
        <v>7990.2</v>
      </c>
      <c r="H6122" s="8">
        <v>7990.2</v>
      </c>
      <c r="I6122" s="8">
        <v>2</v>
      </c>
      <c r="J6122" s="8">
        <v>15980.4</v>
      </c>
      <c r="K6122" s="8">
        <v>7990.2</v>
      </c>
      <c r="L6122" s="8">
        <f t="shared" si="380"/>
        <v>1042.1999999999998</v>
      </c>
      <c r="M6122" s="8">
        <f t="shared" si="381"/>
        <v>6948</v>
      </c>
      <c r="N6122" s="13"/>
      <c r="O6122" s="13"/>
      <c r="P6122" s="8">
        <v>15</v>
      </c>
      <c r="Q6122" s="8">
        <v>7990.2</v>
      </c>
      <c r="R6122" s="17">
        <f t="shared" si="382"/>
        <v>0</v>
      </c>
      <c r="S6122" s="18">
        <f t="shared" si="383"/>
        <v>15980.4</v>
      </c>
    </row>
    <row r="6123" spans="1:19" x14ac:dyDescent="0.25">
      <c r="A6123" s="7" t="s">
        <v>13083</v>
      </c>
      <c r="B6123" s="7" t="s">
        <v>13084</v>
      </c>
      <c r="C6123" s="7" t="s">
        <v>37</v>
      </c>
      <c r="D6123" s="7" t="s">
        <v>38</v>
      </c>
      <c r="E6123" s="7" t="s">
        <v>39</v>
      </c>
      <c r="F6123" s="8">
        <v>15</v>
      </c>
      <c r="G6123" s="8">
        <v>7990.2</v>
      </c>
      <c r="H6123" s="8">
        <v>7990.2</v>
      </c>
      <c r="I6123" s="8">
        <v>2</v>
      </c>
      <c r="J6123" s="8">
        <v>15980.4</v>
      </c>
      <c r="K6123" s="8">
        <v>7990.2</v>
      </c>
      <c r="L6123" s="8">
        <f t="shared" si="380"/>
        <v>1042.1999999999998</v>
      </c>
      <c r="M6123" s="8">
        <f t="shared" si="381"/>
        <v>6948</v>
      </c>
      <c r="N6123" s="9"/>
      <c r="O6123" s="9"/>
      <c r="P6123" s="8">
        <v>15</v>
      </c>
      <c r="Q6123" s="8">
        <v>7990.2</v>
      </c>
      <c r="R6123" s="17">
        <f t="shared" si="382"/>
        <v>0</v>
      </c>
      <c r="S6123" s="18">
        <f t="shared" si="383"/>
        <v>15980.4</v>
      </c>
    </row>
    <row r="6124" spans="1:19" x14ac:dyDescent="0.25">
      <c r="A6124" s="7" t="s">
        <v>13085</v>
      </c>
      <c r="B6124" s="7" t="s">
        <v>13086</v>
      </c>
      <c r="C6124" s="7" t="s">
        <v>37</v>
      </c>
      <c r="D6124" s="7" t="s">
        <v>38</v>
      </c>
      <c r="E6124" s="7" t="s">
        <v>39</v>
      </c>
      <c r="F6124" s="8">
        <v>15</v>
      </c>
      <c r="G6124" s="8">
        <v>743.04</v>
      </c>
      <c r="H6124" s="8">
        <v>743.04</v>
      </c>
      <c r="I6124" s="8">
        <v>5</v>
      </c>
      <c r="J6124" s="8">
        <v>3715.19</v>
      </c>
      <c r="K6124" s="8">
        <v>743.03800000000001</v>
      </c>
      <c r="L6124" s="8">
        <f t="shared" si="380"/>
        <v>96.918000000000006</v>
      </c>
      <c r="M6124" s="8">
        <f t="shared" si="381"/>
        <v>646.12</v>
      </c>
      <c r="N6124" s="9"/>
      <c r="O6124" s="9"/>
      <c r="P6124" s="8">
        <v>15</v>
      </c>
      <c r="Q6124" s="8">
        <v>743.03800000000001</v>
      </c>
      <c r="R6124" s="17">
        <f t="shared" si="382"/>
        <v>0</v>
      </c>
      <c r="S6124" s="18">
        <f t="shared" si="383"/>
        <v>3715.19</v>
      </c>
    </row>
    <row r="6125" spans="1:19" x14ac:dyDescent="0.25">
      <c r="A6125" s="7" t="s">
        <v>13089</v>
      </c>
      <c r="B6125" s="7" t="s">
        <v>13090</v>
      </c>
      <c r="C6125" s="7" t="s">
        <v>14</v>
      </c>
      <c r="D6125" s="7" t="s">
        <v>15</v>
      </c>
      <c r="E6125" s="7" t="s">
        <v>2322</v>
      </c>
      <c r="F6125" s="8">
        <v>21</v>
      </c>
      <c r="G6125" s="8">
        <v>145.19999999999999</v>
      </c>
      <c r="H6125" s="8">
        <v>145.19999999999999</v>
      </c>
      <c r="I6125" s="8">
        <v>430</v>
      </c>
      <c r="J6125" s="8">
        <v>62436</v>
      </c>
      <c r="K6125" s="8">
        <v>145.19999999999999</v>
      </c>
      <c r="L6125" s="8">
        <f t="shared" si="380"/>
        <v>25.199999999999989</v>
      </c>
      <c r="M6125" s="8">
        <f t="shared" si="381"/>
        <v>120</v>
      </c>
      <c r="N6125" s="14">
        <v>12</v>
      </c>
      <c r="O6125" s="14">
        <v>134.4</v>
      </c>
      <c r="P6125" s="8">
        <v>21</v>
      </c>
      <c r="Q6125" s="8">
        <v>145.19999999999999</v>
      </c>
      <c r="R6125" s="17">
        <f t="shared" si="382"/>
        <v>57792</v>
      </c>
      <c r="S6125" s="18">
        <f t="shared" si="383"/>
        <v>62436</v>
      </c>
    </row>
    <row r="6126" spans="1:19" x14ac:dyDescent="0.25">
      <c r="A6126" s="7" t="s">
        <v>13091</v>
      </c>
      <c r="B6126" s="7" t="s">
        <v>13092</v>
      </c>
      <c r="C6126" s="7" t="s">
        <v>14</v>
      </c>
      <c r="D6126" s="7" t="s">
        <v>15</v>
      </c>
      <c r="E6126" s="7" t="s">
        <v>7480</v>
      </c>
      <c r="F6126" s="8">
        <v>21</v>
      </c>
      <c r="G6126" s="8">
        <v>0.63</v>
      </c>
      <c r="H6126" s="8">
        <v>0.63</v>
      </c>
      <c r="I6126" s="8">
        <v>22000</v>
      </c>
      <c r="J6126" s="8">
        <v>13842.4</v>
      </c>
      <c r="K6126" s="8">
        <v>0.62919999999999998</v>
      </c>
      <c r="L6126" s="8">
        <f t="shared" si="380"/>
        <v>0.10919999999999996</v>
      </c>
      <c r="M6126" s="8">
        <f t="shared" si="381"/>
        <v>0.52</v>
      </c>
      <c r="N6126" s="9"/>
      <c r="O6126" s="9"/>
      <c r="P6126" s="8">
        <v>21</v>
      </c>
      <c r="Q6126" s="8">
        <v>0.62919999999999998</v>
      </c>
      <c r="R6126" s="17">
        <f t="shared" si="382"/>
        <v>0</v>
      </c>
      <c r="S6126" s="18">
        <f t="shared" si="383"/>
        <v>13842.4</v>
      </c>
    </row>
    <row r="6127" spans="1:19" x14ac:dyDescent="0.25">
      <c r="A6127" s="7" t="s">
        <v>13095</v>
      </c>
      <c r="B6127" s="7" t="s">
        <v>13096</v>
      </c>
      <c r="C6127" s="7" t="s">
        <v>7886</v>
      </c>
      <c r="D6127" s="7" t="s">
        <v>7887</v>
      </c>
      <c r="E6127" s="7" t="s">
        <v>7888</v>
      </c>
      <c r="F6127" s="8">
        <v>21</v>
      </c>
      <c r="G6127" s="8">
        <v>240.94</v>
      </c>
      <c r="H6127" s="8">
        <v>240.94</v>
      </c>
      <c r="I6127" s="8">
        <v>70</v>
      </c>
      <c r="J6127" s="8">
        <v>16865.45</v>
      </c>
      <c r="K6127" s="8">
        <v>240.935</v>
      </c>
      <c r="L6127" s="8">
        <f t="shared" si="380"/>
        <v>41.815165289256186</v>
      </c>
      <c r="M6127" s="8">
        <f t="shared" si="381"/>
        <v>199.11983471074382</v>
      </c>
      <c r="N6127" s="9"/>
      <c r="O6127" s="9"/>
      <c r="P6127" s="8">
        <v>21</v>
      </c>
      <c r="Q6127" s="8">
        <v>240.935</v>
      </c>
      <c r="R6127" s="17">
        <f t="shared" si="382"/>
        <v>0</v>
      </c>
      <c r="S6127" s="18">
        <f t="shared" si="383"/>
        <v>16865.45</v>
      </c>
    </row>
    <row r="6128" spans="1:19" x14ac:dyDescent="0.25">
      <c r="A6128" s="7" t="s">
        <v>13097</v>
      </c>
      <c r="B6128" s="7" t="s">
        <v>13098</v>
      </c>
      <c r="C6128" s="7" t="s">
        <v>7886</v>
      </c>
      <c r="D6128" s="7" t="s">
        <v>7887</v>
      </c>
      <c r="E6128" s="7" t="s">
        <v>7888</v>
      </c>
      <c r="F6128" s="8">
        <v>21</v>
      </c>
      <c r="G6128" s="8">
        <v>240.94</v>
      </c>
      <c r="H6128" s="8">
        <v>240.94</v>
      </c>
      <c r="I6128" s="8">
        <v>40</v>
      </c>
      <c r="J6128" s="8">
        <v>9637.4</v>
      </c>
      <c r="K6128" s="8">
        <v>240.935</v>
      </c>
      <c r="L6128" s="8">
        <f t="shared" si="380"/>
        <v>41.815165289256186</v>
      </c>
      <c r="M6128" s="8">
        <f t="shared" si="381"/>
        <v>199.11983471074382</v>
      </c>
      <c r="N6128" s="9"/>
      <c r="O6128" s="9"/>
      <c r="P6128" s="8">
        <v>21</v>
      </c>
      <c r="Q6128" s="8">
        <v>240.935</v>
      </c>
      <c r="R6128" s="17">
        <f t="shared" si="382"/>
        <v>0</v>
      </c>
      <c r="S6128" s="18">
        <f t="shared" si="383"/>
        <v>9637.4</v>
      </c>
    </row>
    <row r="6129" spans="1:19" x14ac:dyDescent="0.25">
      <c r="A6129" s="7" t="s">
        <v>13099</v>
      </c>
      <c r="B6129" s="7" t="s">
        <v>13100</v>
      </c>
      <c r="C6129" s="7" t="s">
        <v>7886</v>
      </c>
      <c r="D6129" s="7" t="s">
        <v>7887</v>
      </c>
      <c r="E6129" s="7" t="s">
        <v>7888</v>
      </c>
      <c r="F6129" s="8">
        <v>21</v>
      </c>
      <c r="G6129" s="8">
        <v>240.94</v>
      </c>
      <c r="H6129" s="8">
        <v>240.94</v>
      </c>
      <c r="I6129" s="8">
        <v>100</v>
      </c>
      <c r="J6129" s="8">
        <v>24093.5</v>
      </c>
      <c r="K6129" s="8">
        <v>240.935</v>
      </c>
      <c r="L6129" s="8">
        <f t="shared" si="380"/>
        <v>41.815165289256186</v>
      </c>
      <c r="M6129" s="8">
        <f t="shared" si="381"/>
        <v>199.11983471074382</v>
      </c>
      <c r="N6129" s="9"/>
      <c r="O6129" s="9"/>
      <c r="P6129" s="8">
        <v>21</v>
      </c>
      <c r="Q6129" s="8">
        <v>240.935</v>
      </c>
      <c r="R6129" s="17">
        <f t="shared" si="382"/>
        <v>0</v>
      </c>
      <c r="S6129" s="18">
        <f t="shared" si="383"/>
        <v>24093.5</v>
      </c>
    </row>
    <row r="6130" spans="1:19" x14ac:dyDescent="0.25">
      <c r="A6130" s="7" t="s">
        <v>13101</v>
      </c>
      <c r="B6130" s="7" t="s">
        <v>13102</v>
      </c>
      <c r="C6130" s="7" t="s">
        <v>7886</v>
      </c>
      <c r="D6130" s="7" t="s">
        <v>7887</v>
      </c>
      <c r="E6130" s="7" t="s">
        <v>7888</v>
      </c>
      <c r="F6130" s="8">
        <v>21</v>
      </c>
      <c r="G6130" s="8">
        <v>240.94</v>
      </c>
      <c r="H6130" s="8">
        <v>240.94</v>
      </c>
      <c r="I6130" s="8">
        <v>50</v>
      </c>
      <c r="J6130" s="8">
        <v>12046.75</v>
      </c>
      <c r="K6130" s="8">
        <v>240.935</v>
      </c>
      <c r="L6130" s="8">
        <f t="shared" si="380"/>
        <v>41.815165289256186</v>
      </c>
      <c r="M6130" s="8">
        <f t="shared" si="381"/>
        <v>199.11983471074382</v>
      </c>
      <c r="N6130" s="8">
        <v>12</v>
      </c>
      <c r="O6130" s="8">
        <v>223.01399999999998</v>
      </c>
      <c r="P6130" s="8">
        <v>21</v>
      </c>
      <c r="Q6130" s="8">
        <v>240.935</v>
      </c>
      <c r="R6130" s="17">
        <f t="shared" si="382"/>
        <v>11150.699999999999</v>
      </c>
      <c r="S6130" s="18">
        <f t="shared" si="383"/>
        <v>12046.75</v>
      </c>
    </row>
    <row r="6131" spans="1:19" x14ac:dyDescent="0.25">
      <c r="A6131" s="7" t="s">
        <v>13103</v>
      </c>
      <c r="B6131" s="7" t="s">
        <v>13104</v>
      </c>
      <c r="C6131" s="7" t="s">
        <v>7886</v>
      </c>
      <c r="D6131" s="7" t="s">
        <v>7887</v>
      </c>
      <c r="E6131" s="7" t="s">
        <v>7888</v>
      </c>
      <c r="F6131" s="8">
        <v>21</v>
      </c>
      <c r="G6131" s="8">
        <v>209.37</v>
      </c>
      <c r="H6131" s="8">
        <v>209.37</v>
      </c>
      <c r="I6131" s="8">
        <v>150</v>
      </c>
      <c r="J6131" s="8">
        <v>31404.959999999999</v>
      </c>
      <c r="K6131" s="8">
        <v>209.3664</v>
      </c>
      <c r="L6131" s="8">
        <f t="shared" si="380"/>
        <v>36.336317355371904</v>
      </c>
      <c r="M6131" s="8">
        <f t="shared" si="381"/>
        <v>173.0300826446281</v>
      </c>
      <c r="N6131" s="9"/>
      <c r="O6131" s="9"/>
      <c r="P6131" s="8">
        <v>21</v>
      </c>
      <c r="Q6131" s="8">
        <v>209.3664</v>
      </c>
      <c r="R6131" s="17">
        <f t="shared" si="382"/>
        <v>0</v>
      </c>
      <c r="S6131" s="18">
        <f t="shared" si="383"/>
        <v>31404.959999999999</v>
      </c>
    </row>
    <row r="6132" spans="1:19" x14ac:dyDescent="0.25">
      <c r="A6132" s="7" t="s">
        <v>13105</v>
      </c>
      <c r="B6132" s="7" t="s">
        <v>13106</v>
      </c>
      <c r="C6132" s="7" t="s">
        <v>14</v>
      </c>
      <c r="D6132" s="7" t="s">
        <v>15</v>
      </c>
      <c r="E6132" s="7" t="s">
        <v>7480</v>
      </c>
      <c r="F6132" s="8">
        <v>21</v>
      </c>
      <c r="G6132" s="8">
        <v>0.83</v>
      </c>
      <c r="H6132" s="8">
        <v>0.83</v>
      </c>
      <c r="I6132" s="8">
        <v>4000</v>
      </c>
      <c r="J6132" s="8">
        <v>3339.6</v>
      </c>
      <c r="K6132" s="8">
        <v>0.83489999999999998</v>
      </c>
      <c r="L6132" s="8">
        <f t="shared" si="380"/>
        <v>0.14490000000000003</v>
      </c>
      <c r="M6132" s="8">
        <f t="shared" si="381"/>
        <v>0.69</v>
      </c>
      <c r="N6132" s="14">
        <v>21</v>
      </c>
      <c r="O6132" s="14">
        <v>0.83489999999999998</v>
      </c>
      <c r="P6132" s="8">
        <v>21</v>
      </c>
      <c r="Q6132" s="8">
        <v>0.83489999999999998</v>
      </c>
      <c r="R6132" s="17">
        <f t="shared" si="382"/>
        <v>3339.6</v>
      </c>
      <c r="S6132" s="18">
        <f t="shared" si="383"/>
        <v>3339.6</v>
      </c>
    </row>
    <row r="6133" spans="1:19" x14ac:dyDescent="0.25">
      <c r="A6133" s="7" t="s">
        <v>13109</v>
      </c>
      <c r="B6133" s="7" t="s">
        <v>13110</v>
      </c>
      <c r="C6133" s="7" t="s">
        <v>14</v>
      </c>
      <c r="D6133" s="7" t="s">
        <v>15</v>
      </c>
      <c r="E6133" s="7" t="s">
        <v>2322</v>
      </c>
      <c r="F6133" s="8">
        <v>21</v>
      </c>
      <c r="G6133" s="8">
        <v>1.22</v>
      </c>
      <c r="H6133" s="8">
        <v>1.22</v>
      </c>
      <c r="I6133" s="8">
        <v>1000</v>
      </c>
      <c r="J6133" s="8">
        <v>1218.47</v>
      </c>
      <c r="K6133" s="8">
        <v>1.2184699999999999</v>
      </c>
      <c r="L6133" s="8">
        <f t="shared" si="380"/>
        <v>0.21147000000000005</v>
      </c>
      <c r="M6133" s="8">
        <f t="shared" si="381"/>
        <v>1.0069999999999999</v>
      </c>
      <c r="N6133" s="13"/>
      <c r="O6133" s="13"/>
      <c r="P6133" s="8">
        <v>21</v>
      </c>
      <c r="Q6133" s="8">
        <v>1.2184699999999999</v>
      </c>
      <c r="R6133" s="17">
        <f t="shared" si="382"/>
        <v>0</v>
      </c>
      <c r="S6133" s="18">
        <f t="shared" si="383"/>
        <v>1218.47</v>
      </c>
    </row>
    <row r="6134" spans="1:19" x14ac:dyDescent="0.25">
      <c r="A6134" s="7" t="s">
        <v>13113</v>
      </c>
      <c r="B6134" s="7" t="s">
        <v>13114</v>
      </c>
      <c r="C6134" s="7" t="s">
        <v>37</v>
      </c>
      <c r="D6134" s="7" t="s">
        <v>38</v>
      </c>
      <c r="E6134" s="7" t="s">
        <v>39</v>
      </c>
      <c r="F6134" s="8">
        <v>15</v>
      </c>
      <c r="G6134" s="8">
        <v>9139.6299999999992</v>
      </c>
      <c r="H6134" s="8">
        <v>9139.6299999999992</v>
      </c>
      <c r="I6134" s="8">
        <v>1</v>
      </c>
      <c r="J6134" s="8">
        <v>9139.6299999999992</v>
      </c>
      <c r="K6134" s="8">
        <v>9139.6299999999992</v>
      </c>
      <c r="L6134" s="8">
        <f t="shared" si="380"/>
        <v>1192.1256521739124</v>
      </c>
      <c r="M6134" s="8">
        <f t="shared" si="381"/>
        <v>7947.5043478260868</v>
      </c>
      <c r="N6134" s="9"/>
      <c r="O6134" s="9"/>
      <c r="P6134" s="8">
        <v>15</v>
      </c>
      <c r="Q6134" s="8">
        <v>9139.6299999999992</v>
      </c>
      <c r="R6134" s="17">
        <f t="shared" si="382"/>
        <v>0</v>
      </c>
      <c r="S6134" s="18">
        <f t="shared" si="383"/>
        <v>9139.6299999999992</v>
      </c>
    </row>
    <row r="6135" spans="1:19" x14ac:dyDescent="0.25">
      <c r="A6135" s="7" t="s">
        <v>13117</v>
      </c>
      <c r="B6135" s="7" t="s">
        <v>13118</v>
      </c>
      <c r="C6135" s="7" t="s">
        <v>37</v>
      </c>
      <c r="D6135" s="7" t="s">
        <v>38</v>
      </c>
      <c r="E6135" s="7" t="s">
        <v>39</v>
      </c>
      <c r="F6135" s="8">
        <v>15</v>
      </c>
      <c r="G6135" s="8">
        <v>5352.1</v>
      </c>
      <c r="H6135" s="8">
        <v>5352.1</v>
      </c>
      <c r="I6135" s="8">
        <v>2</v>
      </c>
      <c r="J6135" s="8">
        <v>10704.2</v>
      </c>
      <c r="K6135" s="8">
        <v>5352.1</v>
      </c>
      <c r="L6135" s="8">
        <f t="shared" si="380"/>
        <v>698.09999999999945</v>
      </c>
      <c r="M6135" s="8">
        <f t="shared" si="381"/>
        <v>4654.0000000000009</v>
      </c>
      <c r="N6135" s="9"/>
      <c r="O6135" s="9"/>
      <c r="P6135" s="8">
        <v>15</v>
      </c>
      <c r="Q6135" s="8">
        <v>5352.1</v>
      </c>
      <c r="R6135" s="17">
        <f t="shared" si="382"/>
        <v>0</v>
      </c>
      <c r="S6135" s="18">
        <f t="shared" si="383"/>
        <v>10704.2</v>
      </c>
    </row>
    <row r="6136" spans="1:19" x14ac:dyDescent="0.25">
      <c r="A6136" s="7" t="s">
        <v>13121</v>
      </c>
      <c r="B6136" s="7" t="s">
        <v>13122</v>
      </c>
      <c r="C6136" s="7" t="s">
        <v>7205</v>
      </c>
      <c r="D6136" s="7" t="s">
        <v>7206</v>
      </c>
      <c r="E6136" s="7" t="s">
        <v>7445</v>
      </c>
      <c r="F6136" s="8">
        <v>15</v>
      </c>
      <c r="G6136" s="8">
        <v>46.27</v>
      </c>
      <c r="H6136" s="8">
        <v>46.28</v>
      </c>
      <c r="I6136" s="8">
        <v>375</v>
      </c>
      <c r="J6136" s="8">
        <v>17353.2</v>
      </c>
      <c r="K6136" s="8">
        <v>46.275200000000005</v>
      </c>
      <c r="L6136" s="8">
        <f t="shared" si="380"/>
        <v>6.0358956521739131</v>
      </c>
      <c r="M6136" s="8">
        <f t="shared" si="381"/>
        <v>40.239304347826092</v>
      </c>
      <c r="N6136" s="14">
        <v>12</v>
      </c>
      <c r="O6136" s="14">
        <v>45.068000000000005</v>
      </c>
      <c r="P6136" s="8">
        <v>15</v>
      </c>
      <c r="Q6136" s="8">
        <v>46.275200000000005</v>
      </c>
      <c r="R6136" s="17">
        <f t="shared" si="382"/>
        <v>16900.500000000004</v>
      </c>
      <c r="S6136" s="18">
        <f t="shared" si="383"/>
        <v>17353.2</v>
      </c>
    </row>
    <row r="6137" spans="1:19" x14ac:dyDescent="0.25">
      <c r="A6137" s="7" t="s">
        <v>13123</v>
      </c>
      <c r="B6137" s="7" t="s">
        <v>13124</v>
      </c>
      <c r="C6137" s="7" t="s">
        <v>7400</v>
      </c>
      <c r="D6137" s="7" t="s">
        <v>7401</v>
      </c>
      <c r="E6137" s="7" t="s">
        <v>7402</v>
      </c>
      <c r="F6137" s="8">
        <v>15</v>
      </c>
      <c r="G6137" s="8">
        <v>1896.86</v>
      </c>
      <c r="H6137" s="8">
        <v>1896.86</v>
      </c>
      <c r="I6137" s="8">
        <v>1</v>
      </c>
      <c r="J6137" s="8">
        <v>1896.86</v>
      </c>
      <c r="K6137" s="8">
        <v>1896.86</v>
      </c>
      <c r="L6137" s="8">
        <f t="shared" si="380"/>
        <v>247.4165217391303</v>
      </c>
      <c r="M6137" s="8">
        <f t="shared" si="381"/>
        <v>1649.4434782608696</v>
      </c>
      <c r="N6137" s="9"/>
      <c r="O6137" s="9"/>
      <c r="P6137" s="8">
        <v>15</v>
      </c>
      <c r="Q6137" s="8">
        <v>1896.86</v>
      </c>
      <c r="R6137" s="17">
        <f t="shared" si="382"/>
        <v>0</v>
      </c>
      <c r="S6137" s="18">
        <f t="shared" si="383"/>
        <v>1896.86</v>
      </c>
    </row>
    <row r="6138" spans="1:19" x14ac:dyDescent="0.25">
      <c r="A6138" s="7" t="s">
        <v>13125</v>
      </c>
      <c r="B6138" s="7" t="s">
        <v>13126</v>
      </c>
      <c r="C6138" s="7" t="s">
        <v>7539</v>
      </c>
      <c r="D6138" s="7" t="s">
        <v>7540</v>
      </c>
      <c r="E6138" s="7" t="s">
        <v>7798</v>
      </c>
      <c r="F6138" s="8">
        <v>21</v>
      </c>
      <c r="G6138" s="8">
        <v>3.27</v>
      </c>
      <c r="H6138" s="8">
        <v>3.27</v>
      </c>
      <c r="I6138" s="8">
        <v>3000</v>
      </c>
      <c r="J6138" s="8">
        <v>9801</v>
      </c>
      <c r="K6138" s="8">
        <v>3.2669999999999999</v>
      </c>
      <c r="L6138" s="8">
        <f t="shared" si="380"/>
        <v>0.56699999999999973</v>
      </c>
      <c r="M6138" s="8">
        <f t="shared" si="381"/>
        <v>2.7</v>
      </c>
      <c r="N6138" s="9"/>
      <c r="O6138" s="9"/>
      <c r="P6138" s="8">
        <v>21</v>
      </c>
      <c r="Q6138" s="8">
        <v>3.2669999999999999</v>
      </c>
      <c r="R6138" s="17">
        <f t="shared" si="382"/>
        <v>0</v>
      </c>
      <c r="S6138" s="18">
        <f t="shared" si="383"/>
        <v>9801</v>
      </c>
    </row>
    <row r="6139" spans="1:19" x14ac:dyDescent="0.25">
      <c r="A6139" s="7" t="s">
        <v>13127</v>
      </c>
      <c r="B6139" s="7" t="s">
        <v>13128</v>
      </c>
      <c r="C6139" s="7" t="s">
        <v>32</v>
      </c>
      <c r="D6139" s="7" t="s">
        <v>33</v>
      </c>
      <c r="E6139" s="7" t="s">
        <v>34</v>
      </c>
      <c r="F6139" s="8">
        <v>15</v>
      </c>
      <c r="G6139" s="8">
        <v>8487</v>
      </c>
      <c r="H6139" s="8">
        <v>8487</v>
      </c>
      <c r="I6139" s="8">
        <v>1</v>
      </c>
      <c r="J6139" s="8">
        <v>8487</v>
      </c>
      <c r="K6139" s="8">
        <v>8487</v>
      </c>
      <c r="L6139" s="8">
        <f t="shared" si="380"/>
        <v>1106.9999999999991</v>
      </c>
      <c r="M6139" s="8">
        <f t="shared" si="381"/>
        <v>7380.0000000000009</v>
      </c>
      <c r="N6139" s="13"/>
      <c r="O6139" s="13"/>
      <c r="P6139" s="8">
        <v>15</v>
      </c>
      <c r="Q6139" s="8">
        <v>8487</v>
      </c>
      <c r="R6139" s="17">
        <f t="shared" si="382"/>
        <v>0</v>
      </c>
      <c r="S6139" s="18">
        <f t="shared" si="383"/>
        <v>8487</v>
      </c>
    </row>
    <row r="6140" spans="1:19" x14ac:dyDescent="0.25">
      <c r="A6140" s="7" t="s">
        <v>13129</v>
      </c>
      <c r="B6140" s="7" t="s">
        <v>13130</v>
      </c>
      <c r="C6140" s="7" t="s">
        <v>32</v>
      </c>
      <c r="D6140" s="7" t="s">
        <v>33</v>
      </c>
      <c r="E6140" s="7" t="s">
        <v>34</v>
      </c>
      <c r="F6140" s="8">
        <v>15</v>
      </c>
      <c r="G6140" s="8">
        <v>353.63</v>
      </c>
      <c r="H6140" s="8">
        <v>353.63</v>
      </c>
      <c r="I6140" s="8">
        <v>36</v>
      </c>
      <c r="J6140" s="8">
        <v>12730.5</v>
      </c>
      <c r="K6140" s="8">
        <v>353.625</v>
      </c>
      <c r="L6140" s="8">
        <f t="shared" si="380"/>
        <v>46.125</v>
      </c>
      <c r="M6140" s="8">
        <f t="shared" si="381"/>
        <v>307.5</v>
      </c>
      <c r="N6140" s="14">
        <v>12</v>
      </c>
      <c r="O6140" s="14">
        <v>344.40000000000003</v>
      </c>
      <c r="P6140" s="8">
        <v>15</v>
      </c>
      <c r="Q6140" s="8">
        <v>353.625</v>
      </c>
      <c r="R6140" s="17">
        <f t="shared" si="382"/>
        <v>12398.400000000001</v>
      </c>
      <c r="S6140" s="18">
        <f t="shared" si="383"/>
        <v>12730.5</v>
      </c>
    </row>
    <row r="6141" spans="1:19" x14ac:dyDescent="0.25">
      <c r="A6141" s="7" t="s">
        <v>13131</v>
      </c>
      <c r="B6141" s="7" t="s">
        <v>13132</v>
      </c>
      <c r="C6141" s="7" t="s">
        <v>37</v>
      </c>
      <c r="D6141" s="7" t="s">
        <v>38</v>
      </c>
      <c r="E6141" s="7" t="s">
        <v>39</v>
      </c>
      <c r="F6141" s="8">
        <v>15</v>
      </c>
      <c r="G6141" s="8">
        <v>8757.25</v>
      </c>
      <c r="H6141" s="8">
        <v>8757.25</v>
      </c>
      <c r="I6141" s="8">
        <v>4</v>
      </c>
      <c r="J6141" s="8">
        <v>35029</v>
      </c>
      <c r="K6141" s="8">
        <v>8757.25</v>
      </c>
      <c r="L6141" s="8">
        <f t="shared" si="380"/>
        <v>1142.2499999999991</v>
      </c>
      <c r="M6141" s="8">
        <f t="shared" si="381"/>
        <v>7615.0000000000009</v>
      </c>
      <c r="N6141" s="14">
        <v>12</v>
      </c>
      <c r="O6141" s="14">
        <v>8528.7999999999993</v>
      </c>
      <c r="P6141" s="8">
        <v>15</v>
      </c>
      <c r="Q6141" s="8">
        <v>8757.25</v>
      </c>
      <c r="R6141" s="17">
        <f t="shared" si="382"/>
        <v>34115.199999999997</v>
      </c>
      <c r="S6141" s="18">
        <f t="shared" si="383"/>
        <v>35029</v>
      </c>
    </row>
    <row r="6142" spans="1:19" x14ac:dyDescent="0.25">
      <c r="A6142" s="7" t="s">
        <v>13135</v>
      </c>
      <c r="B6142" s="7" t="s">
        <v>13136</v>
      </c>
      <c r="C6142" s="7" t="s">
        <v>8219</v>
      </c>
      <c r="D6142" s="7" t="s">
        <v>8220</v>
      </c>
      <c r="E6142" s="7" t="s">
        <v>8221</v>
      </c>
      <c r="F6142" s="8">
        <v>21</v>
      </c>
      <c r="G6142" s="8">
        <v>107.69</v>
      </c>
      <c r="H6142" s="8">
        <v>107.69</v>
      </c>
      <c r="I6142" s="8">
        <v>60</v>
      </c>
      <c r="J6142" s="8">
        <v>6461.4</v>
      </c>
      <c r="K6142" s="8">
        <v>107.69</v>
      </c>
      <c r="L6142" s="8">
        <f t="shared" si="380"/>
        <v>18.689999999999998</v>
      </c>
      <c r="M6142" s="8">
        <f t="shared" si="381"/>
        <v>89</v>
      </c>
      <c r="N6142" s="9"/>
      <c r="O6142" s="9"/>
      <c r="P6142" s="8">
        <v>21</v>
      </c>
      <c r="Q6142" s="8">
        <v>107.69</v>
      </c>
      <c r="R6142" s="17">
        <f t="shared" si="382"/>
        <v>0</v>
      </c>
      <c r="S6142" s="18">
        <f t="shared" si="383"/>
        <v>6461.4</v>
      </c>
    </row>
    <row r="6143" spans="1:19" x14ac:dyDescent="0.25">
      <c r="A6143" s="7" t="s">
        <v>13139</v>
      </c>
      <c r="B6143" s="7" t="s">
        <v>13140</v>
      </c>
      <c r="C6143" s="7" t="s">
        <v>7539</v>
      </c>
      <c r="D6143" s="7" t="s">
        <v>7540</v>
      </c>
      <c r="E6143" s="7" t="s">
        <v>7798</v>
      </c>
      <c r="F6143" s="8">
        <v>21</v>
      </c>
      <c r="G6143" s="8">
        <v>4.42</v>
      </c>
      <c r="H6143" s="8">
        <v>4.42</v>
      </c>
      <c r="I6143" s="8">
        <v>200</v>
      </c>
      <c r="J6143" s="8">
        <v>883.3</v>
      </c>
      <c r="K6143" s="8">
        <v>4.4165000000000001</v>
      </c>
      <c r="L6143" s="8">
        <f t="shared" si="380"/>
        <v>0.76649999999999974</v>
      </c>
      <c r="M6143" s="8">
        <f t="shared" si="381"/>
        <v>3.6500000000000004</v>
      </c>
      <c r="N6143" s="9"/>
      <c r="O6143" s="9"/>
      <c r="P6143" s="8">
        <v>21</v>
      </c>
      <c r="Q6143" s="8">
        <v>4.4165000000000001</v>
      </c>
      <c r="R6143" s="17">
        <f t="shared" si="382"/>
        <v>0</v>
      </c>
      <c r="S6143" s="18">
        <f t="shared" si="383"/>
        <v>883.3</v>
      </c>
    </row>
    <row r="6144" spans="1:19" x14ac:dyDescent="0.25">
      <c r="A6144" s="7" t="s">
        <v>13145</v>
      </c>
      <c r="B6144" s="7" t="s">
        <v>13146</v>
      </c>
      <c r="C6144" s="7" t="s">
        <v>37</v>
      </c>
      <c r="D6144" s="7" t="s">
        <v>38</v>
      </c>
      <c r="E6144" s="7" t="s">
        <v>39</v>
      </c>
      <c r="F6144" s="8">
        <v>15</v>
      </c>
      <c r="G6144" s="8">
        <v>979.8</v>
      </c>
      <c r="H6144" s="8">
        <v>979.8</v>
      </c>
      <c r="I6144" s="8">
        <v>2</v>
      </c>
      <c r="J6144" s="8">
        <v>1959.6</v>
      </c>
      <c r="K6144" s="8">
        <v>979.8</v>
      </c>
      <c r="L6144" s="8">
        <f t="shared" si="380"/>
        <v>127.79999999999995</v>
      </c>
      <c r="M6144" s="8">
        <f t="shared" si="381"/>
        <v>852</v>
      </c>
      <c r="N6144" s="9"/>
      <c r="O6144" s="9"/>
      <c r="P6144" s="8">
        <v>15</v>
      </c>
      <c r="Q6144" s="8">
        <v>979.8</v>
      </c>
      <c r="R6144" s="17">
        <f t="shared" si="382"/>
        <v>0</v>
      </c>
      <c r="S6144" s="18">
        <f t="shared" si="383"/>
        <v>1959.6</v>
      </c>
    </row>
    <row r="6145" spans="1:19" x14ac:dyDescent="0.25">
      <c r="A6145" s="7" t="s">
        <v>13147</v>
      </c>
      <c r="B6145" s="7" t="s">
        <v>13148</v>
      </c>
      <c r="C6145" s="7" t="s">
        <v>37</v>
      </c>
      <c r="D6145" s="7" t="s">
        <v>38</v>
      </c>
      <c r="E6145" s="7" t="s">
        <v>39</v>
      </c>
      <c r="F6145" s="8">
        <v>15</v>
      </c>
      <c r="G6145" s="8">
        <v>791.2</v>
      </c>
      <c r="H6145" s="8">
        <v>791.2</v>
      </c>
      <c r="I6145" s="8">
        <v>2</v>
      </c>
      <c r="J6145" s="8">
        <v>1582.4</v>
      </c>
      <c r="K6145" s="8">
        <v>791.2</v>
      </c>
      <c r="L6145" s="8">
        <f t="shared" si="380"/>
        <v>103.19999999999993</v>
      </c>
      <c r="M6145" s="8">
        <f t="shared" si="381"/>
        <v>688.00000000000011</v>
      </c>
      <c r="N6145" s="9"/>
      <c r="O6145" s="9"/>
      <c r="P6145" s="8">
        <v>15</v>
      </c>
      <c r="Q6145" s="8">
        <v>791.2</v>
      </c>
      <c r="R6145" s="17">
        <f t="shared" si="382"/>
        <v>0</v>
      </c>
      <c r="S6145" s="18">
        <f t="shared" si="383"/>
        <v>1582.4</v>
      </c>
    </row>
    <row r="6146" spans="1:19" x14ac:dyDescent="0.25">
      <c r="A6146" s="7" t="s">
        <v>13149</v>
      </c>
      <c r="B6146" s="7" t="s">
        <v>13150</v>
      </c>
      <c r="C6146" s="7" t="s">
        <v>185</v>
      </c>
      <c r="D6146" s="7" t="s">
        <v>186</v>
      </c>
      <c r="E6146" s="7" t="s">
        <v>187</v>
      </c>
      <c r="F6146" s="8">
        <v>21</v>
      </c>
      <c r="G6146" s="8">
        <v>240.79</v>
      </c>
      <c r="H6146" s="8">
        <v>240.79</v>
      </c>
      <c r="I6146" s="8">
        <v>190</v>
      </c>
      <c r="J6146" s="8">
        <v>45750.100000000006</v>
      </c>
      <c r="K6146" s="8">
        <v>240.79000000000002</v>
      </c>
      <c r="L6146" s="8">
        <f t="shared" ref="L6146:L6209" si="384">K6146-M6146</f>
        <v>41.789999999999992</v>
      </c>
      <c r="M6146" s="8">
        <f t="shared" ref="M6146:M6209" si="385">K6146/((100+F6146)/100)</f>
        <v>199.00000000000003</v>
      </c>
      <c r="N6146" s="14">
        <v>12</v>
      </c>
      <c r="O6146" s="14">
        <v>222.88000000000002</v>
      </c>
      <c r="P6146" s="8">
        <v>21</v>
      </c>
      <c r="Q6146" s="8">
        <v>240.79</v>
      </c>
      <c r="R6146" s="17">
        <f t="shared" ref="R6146:R6209" si="386">I6146*O6146</f>
        <v>42347.200000000004</v>
      </c>
      <c r="S6146" s="18">
        <f t="shared" si="383"/>
        <v>45750.100000000006</v>
      </c>
    </row>
    <row r="6147" spans="1:19" x14ac:dyDescent="0.25">
      <c r="A6147" s="7" t="s">
        <v>13151</v>
      </c>
      <c r="B6147" s="7" t="s">
        <v>13152</v>
      </c>
      <c r="C6147" s="7" t="s">
        <v>14</v>
      </c>
      <c r="D6147" s="7" t="s">
        <v>15</v>
      </c>
      <c r="E6147" s="7" t="s">
        <v>2322</v>
      </c>
      <c r="F6147" s="8">
        <v>21</v>
      </c>
      <c r="G6147" s="8">
        <v>447.7</v>
      </c>
      <c r="H6147" s="8">
        <v>447.7</v>
      </c>
      <c r="I6147" s="8">
        <v>140</v>
      </c>
      <c r="J6147" s="8">
        <v>62678</v>
      </c>
      <c r="K6147" s="8">
        <v>447.7</v>
      </c>
      <c r="L6147" s="8">
        <f t="shared" si="384"/>
        <v>77.699999999999989</v>
      </c>
      <c r="M6147" s="8">
        <f t="shared" si="385"/>
        <v>370</v>
      </c>
      <c r="N6147" s="14">
        <v>12</v>
      </c>
      <c r="O6147" s="14">
        <v>447.69799999999998</v>
      </c>
      <c r="P6147" s="8">
        <v>21</v>
      </c>
      <c r="Q6147" s="8">
        <v>447.7</v>
      </c>
      <c r="R6147" s="17">
        <f t="shared" si="386"/>
        <v>62677.719999999994</v>
      </c>
      <c r="S6147" s="18">
        <f t="shared" ref="S6147:S6210" si="387">J6147</f>
        <v>62678</v>
      </c>
    </row>
    <row r="6148" spans="1:19" x14ac:dyDescent="0.25">
      <c r="A6148" s="7" t="s">
        <v>13153</v>
      </c>
      <c r="B6148" s="7" t="s">
        <v>13154</v>
      </c>
      <c r="C6148" s="7" t="s">
        <v>8208</v>
      </c>
      <c r="D6148" s="7" t="s">
        <v>8209</v>
      </c>
      <c r="E6148" s="7" t="s">
        <v>8210</v>
      </c>
      <c r="F6148" s="8">
        <v>21</v>
      </c>
      <c r="G6148" s="8">
        <v>5858.82</v>
      </c>
      <c r="H6148" s="8">
        <v>5858.82</v>
      </c>
      <c r="I6148" s="8">
        <v>6</v>
      </c>
      <c r="J6148" s="8">
        <v>35152.92</v>
      </c>
      <c r="K6148" s="8">
        <v>5858.82</v>
      </c>
      <c r="L6148" s="8">
        <f t="shared" si="384"/>
        <v>1016.8199999999997</v>
      </c>
      <c r="M6148" s="8">
        <f t="shared" si="385"/>
        <v>4842</v>
      </c>
      <c r="N6148" s="9"/>
      <c r="O6148" s="9"/>
      <c r="P6148" s="8">
        <v>21</v>
      </c>
      <c r="Q6148" s="8">
        <v>5858.82</v>
      </c>
      <c r="R6148" s="17">
        <f t="shared" si="386"/>
        <v>0</v>
      </c>
      <c r="S6148" s="18">
        <f t="shared" si="387"/>
        <v>35152.92</v>
      </c>
    </row>
    <row r="6149" spans="1:19" x14ac:dyDescent="0.25">
      <c r="A6149" s="7" t="s">
        <v>13157</v>
      </c>
      <c r="B6149" s="7" t="s">
        <v>13158</v>
      </c>
      <c r="C6149" s="7" t="s">
        <v>7400</v>
      </c>
      <c r="D6149" s="7" t="s">
        <v>7401</v>
      </c>
      <c r="E6149" s="7" t="s">
        <v>7402</v>
      </c>
      <c r="F6149" s="8">
        <v>15</v>
      </c>
      <c r="G6149" s="8">
        <v>11871.01</v>
      </c>
      <c r="H6149" s="8">
        <v>11871.01</v>
      </c>
      <c r="I6149" s="8">
        <v>1</v>
      </c>
      <c r="J6149" s="8">
        <v>11871.01</v>
      </c>
      <c r="K6149" s="8">
        <v>11871.01</v>
      </c>
      <c r="L6149" s="8">
        <f t="shared" si="384"/>
        <v>1548.3926086956508</v>
      </c>
      <c r="M6149" s="8">
        <f t="shared" si="385"/>
        <v>10322.617391304349</v>
      </c>
      <c r="N6149" s="9"/>
      <c r="O6149" s="9"/>
      <c r="P6149" s="8">
        <v>15</v>
      </c>
      <c r="Q6149" s="8">
        <v>11871.01</v>
      </c>
      <c r="R6149" s="17">
        <f t="shared" si="386"/>
        <v>0</v>
      </c>
      <c r="S6149" s="18">
        <f t="shared" si="387"/>
        <v>11871.01</v>
      </c>
    </row>
    <row r="6150" spans="1:19" x14ac:dyDescent="0.25">
      <c r="A6150" s="7" t="s">
        <v>13159</v>
      </c>
      <c r="B6150" s="7" t="s">
        <v>13160</v>
      </c>
      <c r="C6150" s="7" t="s">
        <v>7400</v>
      </c>
      <c r="D6150" s="7" t="s">
        <v>7401</v>
      </c>
      <c r="E6150" s="7" t="s">
        <v>7402</v>
      </c>
      <c r="F6150" s="8">
        <v>15</v>
      </c>
      <c r="G6150" s="8">
        <v>1485.19</v>
      </c>
      <c r="H6150" s="8">
        <v>1485.19</v>
      </c>
      <c r="I6150" s="8">
        <v>6</v>
      </c>
      <c r="J6150" s="8">
        <v>8911.14</v>
      </c>
      <c r="K6150" s="8">
        <v>1485.1899999999998</v>
      </c>
      <c r="L6150" s="8">
        <f t="shared" si="384"/>
        <v>193.72043478260866</v>
      </c>
      <c r="M6150" s="8">
        <f t="shared" si="385"/>
        <v>1291.4695652173912</v>
      </c>
      <c r="N6150" s="8">
        <v>12</v>
      </c>
      <c r="O6150" s="8">
        <v>1562.1633333333332</v>
      </c>
      <c r="P6150" s="8">
        <v>15</v>
      </c>
      <c r="Q6150" s="8">
        <v>1485.19</v>
      </c>
      <c r="R6150" s="17">
        <f t="shared" si="386"/>
        <v>9372.98</v>
      </c>
      <c r="S6150" s="18">
        <f t="shared" si="387"/>
        <v>8911.14</v>
      </c>
    </row>
    <row r="6151" spans="1:19" x14ac:dyDescent="0.25">
      <c r="A6151" s="7" t="s">
        <v>13165</v>
      </c>
      <c r="B6151" s="7" t="s">
        <v>13166</v>
      </c>
      <c r="C6151" s="7" t="s">
        <v>32</v>
      </c>
      <c r="D6151" s="7" t="s">
        <v>33</v>
      </c>
      <c r="E6151" s="7" t="s">
        <v>34</v>
      </c>
      <c r="F6151" s="8">
        <v>15</v>
      </c>
      <c r="G6151" s="8">
        <v>8384.65</v>
      </c>
      <c r="H6151" s="8">
        <v>8384.65</v>
      </c>
      <c r="I6151" s="8">
        <v>1</v>
      </c>
      <c r="J6151" s="8">
        <v>8384.65</v>
      </c>
      <c r="K6151" s="8">
        <v>8384.65</v>
      </c>
      <c r="L6151" s="8">
        <f t="shared" si="384"/>
        <v>1093.6499999999996</v>
      </c>
      <c r="M6151" s="8">
        <f t="shared" si="385"/>
        <v>7291</v>
      </c>
      <c r="N6151" s="9"/>
      <c r="O6151" s="9"/>
      <c r="P6151" s="8">
        <v>15</v>
      </c>
      <c r="Q6151" s="8">
        <v>8384.65</v>
      </c>
      <c r="R6151" s="17">
        <f t="shared" si="386"/>
        <v>0</v>
      </c>
      <c r="S6151" s="18">
        <f t="shared" si="387"/>
        <v>8384.65</v>
      </c>
    </row>
    <row r="6152" spans="1:19" x14ac:dyDescent="0.25">
      <c r="A6152" s="7" t="s">
        <v>13167</v>
      </c>
      <c r="B6152" s="7" t="s">
        <v>13168</v>
      </c>
      <c r="C6152" s="7" t="s">
        <v>14</v>
      </c>
      <c r="D6152" s="7" t="s">
        <v>15</v>
      </c>
      <c r="E6152" s="7" t="s">
        <v>7518</v>
      </c>
      <c r="F6152" s="8">
        <v>21</v>
      </c>
      <c r="G6152" s="8">
        <v>25596.85</v>
      </c>
      <c r="H6152" s="8">
        <v>25596.85</v>
      </c>
      <c r="I6152" s="8">
        <v>1</v>
      </c>
      <c r="J6152" s="8">
        <v>25596.85</v>
      </c>
      <c r="K6152" s="8">
        <v>25596.85</v>
      </c>
      <c r="L6152" s="8">
        <f t="shared" si="384"/>
        <v>4442.4285123966947</v>
      </c>
      <c r="M6152" s="8">
        <f t="shared" si="385"/>
        <v>21154.421487603304</v>
      </c>
      <c r="N6152" s="9"/>
      <c r="O6152" s="9"/>
      <c r="P6152" s="8">
        <v>21</v>
      </c>
      <c r="Q6152" s="8">
        <v>25596.85</v>
      </c>
      <c r="R6152" s="17">
        <f t="shared" si="386"/>
        <v>0</v>
      </c>
      <c r="S6152" s="18">
        <f t="shared" si="387"/>
        <v>25596.85</v>
      </c>
    </row>
    <row r="6153" spans="1:19" x14ac:dyDescent="0.25">
      <c r="A6153" s="7" t="s">
        <v>13169</v>
      </c>
      <c r="B6153" s="7" t="s">
        <v>13170</v>
      </c>
      <c r="C6153" s="7" t="s">
        <v>14</v>
      </c>
      <c r="D6153" s="7" t="s">
        <v>15</v>
      </c>
      <c r="E6153" s="7" t="s">
        <v>7518</v>
      </c>
      <c r="F6153" s="8">
        <v>21</v>
      </c>
      <c r="G6153" s="8">
        <v>25596.85</v>
      </c>
      <c r="H6153" s="8">
        <v>25596.85</v>
      </c>
      <c r="I6153" s="8">
        <v>1</v>
      </c>
      <c r="J6153" s="8">
        <v>25596.85</v>
      </c>
      <c r="K6153" s="8">
        <v>25596.85</v>
      </c>
      <c r="L6153" s="8">
        <f t="shared" si="384"/>
        <v>4442.4285123966947</v>
      </c>
      <c r="M6153" s="8">
        <f t="shared" si="385"/>
        <v>21154.421487603304</v>
      </c>
      <c r="N6153" s="9"/>
      <c r="O6153" s="9"/>
      <c r="P6153" s="8">
        <v>21</v>
      </c>
      <c r="Q6153" s="8">
        <v>25596.85</v>
      </c>
      <c r="R6153" s="17">
        <f t="shared" si="386"/>
        <v>0</v>
      </c>
      <c r="S6153" s="18">
        <f t="shared" si="387"/>
        <v>25596.85</v>
      </c>
    </row>
    <row r="6154" spans="1:19" x14ac:dyDescent="0.25">
      <c r="A6154" s="7" t="s">
        <v>13171</v>
      </c>
      <c r="B6154" s="7" t="s">
        <v>13172</v>
      </c>
      <c r="C6154" s="7" t="s">
        <v>8219</v>
      </c>
      <c r="D6154" s="7" t="s">
        <v>8220</v>
      </c>
      <c r="E6154" s="7" t="s">
        <v>8221</v>
      </c>
      <c r="F6154" s="8">
        <v>21</v>
      </c>
      <c r="G6154" s="8">
        <v>188.76</v>
      </c>
      <c r="H6154" s="8">
        <v>188.76</v>
      </c>
      <c r="I6154" s="8">
        <v>6620</v>
      </c>
      <c r="J6154" s="8">
        <v>1249591.1999999997</v>
      </c>
      <c r="K6154" s="8">
        <v>188.75999999999996</v>
      </c>
      <c r="L6154" s="8">
        <f t="shared" si="384"/>
        <v>32.759999999999991</v>
      </c>
      <c r="M6154" s="8">
        <f t="shared" si="385"/>
        <v>155.99999999999997</v>
      </c>
      <c r="N6154" s="14">
        <v>12</v>
      </c>
      <c r="O6154" s="14">
        <v>174.72</v>
      </c>
      <c r="P6154" s="8">
        <v>21</v>
      </c>
      <c r="Q6154" s="8">
        <v>188.76000000000002</v>
      </c>
      <c r="R6154" s="17">
        <f t="shared" si="386"/>
        <v>1156646.3999999999</v>
      </c>
      <c r="S6154" s="18">
        <f t="shared" si="387"/>
        <v>1249591.1999999997</v>
      </c>
    </row>
    <row r="6155" spans="1:19" x14ac:dyDescent="0.25">
      <c r="A6155" s="7" t="s">
        <v>13173</v>
      </c>
      <c r="B6155" s="7" t="s">
        <v>13174</v>
      </c>
      <c r="C6155" s="7" t="s">
        <v>37</v>
      </c>
      <c r="D6155" s="7" t="s">
        <v>38</v>
      </c>
      <c r="E6155" s="7" t="s">
        <v>39</v>
      </c>
      <c r="F6155" s="8">
        <v>15</v>
      </c>
      <c r="G6155" s="8">
        <v>3109.6</v>
      </c>
      <c r="H6155" s="8">
        <v>3109.6</v>
      </c>
      <c r="I6155" s="8">
        <v>2</v>
      </c>
      <c r="J6155" s="8">
        <v>6219.2</v>
      </c>
      <c r="K6155" s="8">
        <v>3109.6</v>
      </c>
      <c r="L6155" s="8">
        <f t="shared" si="384"/>
        <v>405.59999999999991</v>
      </c>
      <c r="M6155" s="8">
        <f t="shared" si="385"/>
        <v>2704</v>
      </c>
      <c r="N6155" s="9"/>
      <c r="O6155" s="9"/>
      <c r="P6155" s="8">
        <v>15</v>
      </c>
      <c r="Q6155" s="8">
        <v>3109.6</v>
      </c>
      <c r="R6155" s="17">
        <f t="shared" si="386"/>
        <v>0</v>
      </c>
      <c r="S6155" s="18">
        <f t="shared" si="387"/>
        <v>6219.2</v>
      </c>
    </row>
    <row r="6156" spans="1:19" x14ac:dyDescent="0.25">
      <c r="A6156" s="7" t="s">
        <v>13175</v>
      </c>
      <c r="B6156" s="7" t="s">
        <v>13176</v>
      </c>
      <c r="C6156" s="7" t="s">
        <v>10713</v>
      </c>
      <c r="D6156" s="7" t="s">
        <v>10714</v>
      </c>
      <c r="E6156" s="7" t="s">
        <v>10715</v>
      </c>
      <c r="F6156" s="8">
        <v>21</v>
      </c>
      <c r="G6156" s="8">
        <v>424.35</v>
      </c>
      <c r="H6156" s="8">
        <v>424.35</v>
      </c>
      <c r="I6156" s="8">
        <v>200</v>
      </c>
      <c r="J6156" s="8">
        <v>84869.400000000009</v>
      </c>
      <c r="K6156" s="8">
        <v>424.34700000000004</v>
      </c>
      <c r="L6156" s="8">
        <f t="shared" si="384"/>
        <v>73.646999999999991</v>
      </c>
      <c r="M6156" s="8">
        <f t="shared" si="385"/>
        <v>350.70000000000005</v>
      </c>
      <c r="N6156" s="13"/>
      <c r="O6156" s="13"/>
      <c r="P6156" s="8">
        <v>21</v>
      </c>
      <c r="Q6156" s="8">
        <v>424.34700000000004</v>
      </c>
      <c r="R6156" s="17">
        <f t="shared" si="386"/>
        <v>0</v>
      </c>
      <c r="S6156" s="18">
        <f t="shared" si="387"/>
        <v>84869.400000000009</v>
      </c>
    </row>
    <row r="6157" spans="1:19" x14ac:dyDescent="0.25">
      <c r="A6157" s="7" t="s">
        <v>13177</v>
      </c>
      <c r="B6157" s="7" t="s">
        <v>13178</v>
      </c>
      <c r="C6157" s="7" t="s">
        <v>10713</v>
      </c>
      <c r="D6157" s="7" t="s">
        <v>10714</v>
      </c>
      <c r="E6157" s="7" t="s">
        <v>10715</v>
      </c>
      <c r="F6157" s="8">
        <v>21</v>
      </c>
      <c r="G6157" s="8">
        <v>1101.71</v>
      </c>
      <c r="H6157" s="8">
        <v>1101.71</v>
      </c>
      <c r="I6157" s="8">
        <v>402</v>
      </c>
      <c r="J6157" s="8">
        <v>442885.41000000003</v>
      </c>
      <c r="K6157" s="8">
        <v>1101.7050000000002</v>
      </c>
      <c r="L6157" s="8">
        <f t="shared" si="384"/>
        <v>191.20500000000004</v>
      </c>
      <c r="M6157" s="8">
        <f t="shared" si="385"/>
        <v>910.50000000000011</v>
      </c>
      <c r="N6157" s="8">
        <v>12</v>
      </c>
      <c r="O6157" s="8">
        <v>1019.76</v>
      </c>
      <c r="P6157" s="8">
        <v>21</v>
      </c>
      <c r="Q6157" s="8">
        <v>1101.7049999999999</v>
      </c>
      <c r="R6157" s="17">
        <f t="shared" si="386"/>
        <v>409943.52</v>
      </c>
      <c r="S6157" s="18">
        <f t="shared" si="387"/>
        <v>442885.41000000003</v>
      </c>
    </row>
    <row r="6158" spans="1:19" x14ac:dyDescent="0.25">
      <c r="A6158" s="7" t="s">
        <v>13179</v>
      </c>
      <c r="B6158" s="7" t="s">
        <v>13180</v>
      </c>
      <c r="C6158" s="7" t="s">
        <v>10713</v>
      </c>
      <c r="D6158" s="7" t="s">
        <v>10714</v>
      </c>
      <c r="E6158" s="7" t="s">
        <v>10715</v>
      </c>
      <c r="F6158" s="8">
        <v>21</v>
      </c>
      <c r="G6158" s="8">
        <v>1101.71</v>
      </c>
      <c r="H6158" s="8">
        <v>1101.71</v>
      </c>
      <c r="I6158" s="8">
        <v>6</v>
      </c>
      <c r="J6158" s="8">
        <v>6610.23</v>
      </c>
      <c r="K6158" s="8">
        <v>1101.7049999999999</v>
      </c>
      <c r="L6158" s="8">
        <f t="shared" si="384"/>
        <v>191.20499999999993</v>
      </c>
      <c r="M6158" s="8">
        <f t="shared" si="385"/>
        <v>910.5</v>
      </c>
      <c r="N6158" s="13"/>
      <c r="O6158" s="13"/>
      <c r="P6158" s="8">
        <v>21</v>
      </c>
      <c r="Q6158" s="8">
        <v>1101.7049999999999</v>
      </c>
      <c r="R6158" s="17">
        <f t="shared" si="386"/>
        <v>0</v>
      </c>
      <c r="S6158" s="18">
        <f t="shared" si="387"/>
        <v>6610.23</v>
      </c>
    </row>
    <row r="6159" spans="1:19" x14ac:dyDescent="0.25">
      <c r="A6159" s="7" t="s">
        <v>13181</v>
      </c>
      <c r="B6159" s="7" t="s">
        <v>13182</v>
      </c>
      <c r="C6159" s="7" t="s">
        <v>8219</v>
      </c>
      <c r="D6159" s="7" t="s">
        <v>8220</v>
      </c>
      <c r="E6159" s="7" t="s">
        <v>8221</v>
      </c>
      <c r="F6159" s="8">
        <v>21</v>
      </c>
      <c r="G6159" s="8">
        <v>2081.1999999999998</v>
      </c>
      <c r="H6159" s="8">
        <v>2081.1999999999998</v>
      </c>
      <c r="I6159" s="8">
        <v>10</v>
      </c>
      <c r="J6159" s="8">
        <v>20812</v>
      </c>
      <c r="K6159" s="8">
        <v>2081.1999999999998</v>
      </c>
      <c r="L6159" s="8">
        <f t="shared" si="384"/>
        <v>361.19999999999982</v>
      </c>
      <c r="M6159" s="8">
        <f t="shared" si="385"/>
        <v>1720</v>
      </c>
      <c r="N6159" s="9"/>
      <c r="O6159" s="9"/>
      <c r="P6159" s="8">
        <v>21</v>
      </c>
      <c r="Q6159" s="8">
        <v>2081.1999999999998</v>
      </c>
      <c r="R6159" s="17">
        <f t="shared" si="386"/>
        <v>0</v>
      </c>
      <c r="S6159" s="18">
        <f t="shared" si="387"/>
        <v>20812</v>
      </c>
    </row>
    <row r="6160" spans="1:19" x14ac:dyDescent="0.25">
      <c r="A6160" s="7" t="s">
        <v>13187</v>
      </c>
      <c r="B6160" s="7" t="s">
        <v>13188</v>
      </c>
      <c r="C6160" s="7" t="s">
        <v>37</v>
      </c>
      <c r="D6160" s="7" t="s">
        <v>38</v>
      </c>
      <c r="E6160" s="7" t="s">
        <v>39</v>
      </c>
      <c r="F6160" s="8">
        <v>15</v>
      </c>
      <c r="G6160" s="8">
        <v>3859.17</v>
      </c>
      <c r="H6160" s="8">
        <v>3859.17</v>
      </c>
      <c r="I6160" s="8">
        <v>1</v>
      </c>
      <c r="J6160" s="8">
        <v>3859.17</v>
      </c>
      <c r="K6160" s="8">
        <v>3859.17</v>
      </c>
      <c r="L6160" s="8">
        <f t="shared" si="384"/>
        <v>503.36999999999989</v>
      </c>
      <c r="M6160" s="8">
        <f t="shared" si="385"/>
        <v>3355.8</v>
      </c>
      <c r="N6160" s="9"/>
      <c r="O6160" s="9"/>
      <c r="P6160" s="8">
        <v>15</v>
      </c>
      <c r="Q6160" s="8">
        <v>3859.17</v>
      </c>
      <c r="R6160" s="17">
        <f t="shared" si="386"/>
        <v>0</v>
      </c>
      <c r="S6160" s="18">
        <f t="shared" si="387"/>
        <v>3859.17</v>
      </c>
    </row>
    <row r="6161" spans="1:19" x14ac:dyDescent="0.25">
      <c r="A6161" s="7" t="s">
        <v>13191</v>
      </c>
      <c r="B6161" s="7" t="s">
        <v>13192</v>
      </c>
      <c r="C6161" s="7" t="s">
        <v>37</v>
      </c>
      <c r="D6161" s="7" t="s">
        <v>38</v>
      </c>
      <c r="E6161" s="7" t="s">
        <v>39</v>
      </c>
      <c r="F6161" s="8">
        <v>15</v>
      </c>
      <c r="G6161" s="8">
        <v>3859.2</v>
      </c>
      <c r="H6161" s="8">
        <v>3859.2</v>
      </c>
      <c r="I6161" s="8">
        <v>1</v>
      </c>
      <c r="J6161" s="8">
        <v>3859.2</v>
      </c>
      <c r="K6161" s="8">
        <v>3859.2</v>
      </c>
      <c r="L6161" s="8">
        <f t="shared" si="384"/>
        <v>503.37391304347784</v>
      </c>
      <c r="M6161" s="8">
        <f t="shared" si="385"/>
        <v>3355.826086956522</v>
      </c>
      <c r="N6161" s="9"/>
      <c r="O6161" s="9"/>
      <c r="P6161" s="8">
        <v>15</v>
      </c>
      <c r="Q6161" s="8">
        <v>3859.2</v>
      </c>
      <c r="R6161" s="17">
        <f t="shared" si="386"/>
        <v>0</v>
      </c>
      <c r="S6161" s="18">
        <f t="shared" si="387"/>
        <v>3859.2</v>
      </c>
    </row>
    <row r="6162" spans="1:19" x14ac:dyDescent="0.25">
      <c r="A6162" s="7" t="s">
        <v>13195</v>
      </c>
      <c r="B6162" s="7" t="s">
        <v>13196</v>
      </c>
      <c r="C6162" s="7" t="s">
        <v>37</v>
      </c>
      <c r="D6162" s="7" t="s">
        <v>38</v>
      </c>
      <c r="E6162" s="7" t="s">
        <v>39</v>
      </c>
      <c r="F6162" s="8">
        <v>15</v>
      </c>
      <c r="G6162" s="8">
        <v>5192.25</v>
      </c>
      <c r="H6162" s="8">
        <v>5192.25</v>
      </c>
      <c r="I6162" s="8">
        <v>1</v>
      </c>
      <c r="J6162" s="8">
        <v>5192.25</v>
      </c>
      <c r="K6162" s="8">
        <v>5192.25</v>
      </c>
      <c r="L6162" s="8">
        <f t="shared" si="384"/>
        <v>677.25</v>
      </c>
      <c r="M6162" s="8">
        <f t="shared" si="385"/>
        <v>4515</v>
      </c>
      <c r="N6162" s="9"/>
      <c r="O6162" s="9"/>
      <c r="P6162" s="8">
        <v>15</v>
      </c>
      <c r="Q6162" s="8">
        <v>5192.25</v>
      </c>
      <c r="R6162" s="17">
        <f t="shared" si="386"/>
        <v>0</v>
      </c>
      <c r="S6162" s="18">
        <f t="shared" si="387"/>
        <v>5192.25</v>
      </c>
    </row>
    <row r="6163" spans="1:19" x14ac:dyDescent="0.25">
      <c r="A6163" s="7" t="s">
        <v>13199</v>
      </c>
      <c r="B6163" s="7" t="s">
        <v>13200</v>
      </c>
      <c r="C6163" s="7" t="s">
        <v>37</v>
      </c>
      <c r="D6163" s="7" t="s">
        <v>38</v>
      </c>
      <c r="E6163" s="7" t="s">
        <v>39</v>
      </c>
      <c r="F6163" s="8">
        <v>15</v>
      </c>
      <c r="G6163" s="8">
        <v>3859.17</v>
      </c>
      <c r="H6163" s="8">
        <v>3859.17</v>
      </c>
      <c r="I6163" s="8">
        <v>2</v>
      </c>
      <c r="J6163" s="8">
        <v>7718.34</v>
      </c>
      <c r="K6163" s="8">
        <v>3859.17</v>
      </c>
      <c r="L6163" s="8">
        <f t="shared" si="384"/>
        <v>503.36999999999989</v>
      </c>
      <c r="M6163" s="8">
        <f t="shared" si="385"/>
        <v>3355.8</v>
      </c>
      <c r="N6163" s="13"/>
      <c r="O6163" s="13"/>
      <c r="P6163" s="8">
        <v>15</v>
      </c>
      <c r="Q6163" s="8">
        <v>3859.17</v>
      </c>
      <c r="R6163" s="17">
        <f t="shared" si="386"/>
        <v>0</v>
      </c>
      <c r="S6163" s="18">
        <f t="shared" si="387"/>
        <v>7718.34</v>
      </c>
    </row>
    <row r="6164" spans="1:19" x14ac:dyDescent="0.25">
      <c r="A6164" s="7" t="s">
        <v>13201</v>
      </c>
      <c r="B6164" s="7" t="s">
        <v>13202</v>
      </c>
      <c r="C6164" s="7" t="s">
        <v>37</v>
      </c>
      <c r="D6164" s="7" t="s">
        <v>38</v>
      </c>
      <c r="E6164" s="7" t="s">
        <v>39</v>
      </c>
      <c r="F6164" s="8">
        <v>15</v>
      </c>
      <c r="G6164" s="8">
        <v>3859.17</v>
      </c>
      <c r="H6164" s="8">
        <v>3859.17</v>
      </c>
      <c r="I6164" s="8">
        <v>1</v>
      </c>
      <c r="J6164" s="8">
        <v>3859.17</v>
      </c>
      <c r="K6164" s="8">
        <v>3859.17</v>
      </c>
      <c r="L6164" s="8">
        <f t="shared" si="384"/>
        <v>503.36999999999989</v>
      </c>
      <c r="M6164" s="8">
        <f t="shared" si="385"/>
        <v>3355.8</v>
      </c>
      <c r="N6164" s="9"/>
      <c r="O6164" s="9"/>
      <c r="P6164" s="8">
        <v>15</v>
      </c>
      <c r="Q6164" s="8">
        <v>3859.17</v>
      </c>
      <c r="R6164" s="17">
        <f t="shared" si="386"/>
        <v>0</v>
      </c>
      <c r="S6164" s="18">
        <f t="shared" si="387"/>
        <v>3859.17</v>
      </c>
    </row>
    <row r="6165" spans="1:19" x14ac:dyDescent="0.25">
      <c r="A6165" s="7" t="s">
        <v>13203</v>
      </c>
      <c r="B6165" s="7" t="s">
        <v>13204</v>
      </c>
      <c r="C6165" s="7" t="s">
        <v>37</v>
      </c>
      <c r="D6165" s="7" t="s">
        <v>38</v>
      </c>
      <c r="E6165" s="7" t="s">
        <v>39</v>
      </c>
      <c r="F6165" s="8">
        <v>15</v>
      </c>
      <c r="G6165" s="8">
        <v>3859.17</v>
      </c>
      <c r="H6165" s="8">
        <v>3859.17</v>
      </c>
      <c r="I6165" s="8">
        <v>1</v>
      </c>
      <c r="J6165" s="8">
        <v>3859.17</v>
      </c>
      <c r="K6165" s="8">
        <v>3859.17</v>
      </c>
      <c r="L6165" s="8">
        <f t="shared" si="384"/>
        <v>503.36999999999989</v>
      </c>
      <c r="M6165" s="8">
        <f t="shared" si="385"/>
        <v>3355.8</v>
      </c>
      <c r="N6165" s="9"/>
      <c r="O6165" s="9"/>
      <c r="P6165" s="8">
        <v>15</v>
      </c>
      <c r="Q6165" s="8">
        <v>3859.17</v>
      </c>
      <c r="R6165" s="17">
        <f t="shared" si="386"/>
        <v>0</v>
      </c>
      <c r="S6165" s="18">
        <f t="shared" si="387"/>
        <v>3859.17</v>
      </c>
    </row>
    <row r="6166" spans="1:19" x14ac:dyDescent="0.25">
      <c r="A6166" s="7" t="s">
        <v>13205</v>
      </c>
      <c r="B6166" s="7" t="s">
        <v>13206</v>
      </c>
      <c r="C6166" s="7" t="s">
        <v>37</v>
      </c>
      <c r="D6166" s="7" t="s">
        <v>38</v>
      </c>
      <c r="E6166" s="7" t="s">
        <v>39</v>
      </c>
      <c r="F6166" s="8">
        <v>15</v>
      </c>
      <c r="G6166" s="8">
        <v>878.73</v>
      </c>
      <c r="H6166" s="8">
        <v>878.73</v>
      </c>
      <c r="I6166" s="8">
        <v>1</v>
      </c>
      <c r="J6166" s="8">
        <v>878.73</v>
      </c>
      <c r="K6166" s="8">
        <v>878.73</v>
      </c>
      <c r="L6166" s="8">
        <f t="shared" si="384"/>
        <v>114.6169565217391</v>
      </c>
      <c r="M6166" s="8">
        <f t="shared" si="385"/>
        <v>764.11304347826092</v>
      </c>
      <c r="N6166" s="9"/>
      <c r="O6166" s="9"/>
      <c r="P6166" s="8">
        <v>15</v>
      </c>
      <c r="Q6166" s="8">
        <v>878.73</v>
      </c>
      <c r="R6166" s="17">
        <f t="shared" si="386"/>
        <v>0</v>
      </c>
      <c r="S6166" s="18">
        <f t="shared" si="387"/>
        <v>878.73</v>
      </c>
    </row>
    <row r="6167" spans="1:19" x14ac:dyDescent="0.25">
      <c r="A6167" s="7" t="s">
        <v>13207</v>
      </c>
      <c r="B6167" s="7" t="s">
        <v>13208</v>
      </c>
      <c r="C6167" s="7" t="s">
        <v>7205</v>
      </c>
      <c r="D6167" s="7" t="s">
        <v>7206</v>
      </c>
      <c r="E6167" s="7" t="s">
        <v>7440</v>
      </c>
      <c r="F6167" s="8">
        <v>15</v>
      </c>
      <c r="G6167" s="8">
        <v>1049.17</v>
      </c>
      <c r="H6167" s="8">
        <v>1049.17</v>
      </c>
      <c r="I6167" s="8">
        <v>120</v>
      </c>
      <c r="J6167" s="8">
        <v>125900.15999999997</v>
      </c>
      <c r="K6167" s="8">
        <v>1049.1679999999999</v>
      </c>
      <c r="L6167" s="8">
        <f t="shared" si="384"/>
        <v>136.84799999999996</v>
      </c>
      <c r="M6167" s="8">
        <f t="shared" si="385"/>
        <v>912.31999999999994</v>
      </c>
      <c r="N6167" s="14">
        <v>12</v>
      </c>
      <c r="O6167" s="14">
        <v>1021.798</v>
      </c>
      <c r="P6167" s="8">
        <v>15</v>
      </c>
      <c r="Q6167" s="8">
        <v>1049.1680000000001</v>
      </c>
      <c r="R6167" s="17">
        <f t="shared" si="386"/>
        <v>122615.76</v>
      </c>
      <c r="S6167" s="18">
        <f t="shared" si="387"/>
        <v>125900.15999999997</v>
      </c>
    </row>
    <row r="6168" spans="1:19" x14ac:dyDescent="0.25">
      <c r="A6168" s="7" t="s">
        <v>13209</v>
      </c>
      <c r="B6168" s="7" t="s">
        <v>13210</v>
      </c>
      <c r="C6168" s="7" t="s">
        <v>37</v>
      </c>
      <c r="D6168" s="7" t="s">
        <v>38</v>
      </c>
      <c r="E6168" s="7" t="s">
        <v>39</v>
      </c>
      <c r="F6168" s="8">
        <v>15</v>
      </c>
      <c r="G6168" s="8">
        <v>9139.6299999999992</v>
      </c>
      <c r="H6168" s="8">
        <v>9139.6299999999992</v>
      </c>
      <c r="I6168" s="8">
        <v>1</v>
      </c>
      <c r="J6168" s="8">
        <v>9139.6299999999992</v>
      </c>
      <c r="K6168" s="8">
        <v>9139.6299999999992</v>
      </c>
      <c r="L6168" s="8">
        <f t="shared" si="384"/>
        <v>1192.1256521739124</v>
      </c>
      <c r="M6168" s="8">
        <f t="shared" si="385"/>
        <v>7947.5043478260868</v>
      </c>
      <c r="N6168" s="9"/>
      <c r="O6168" s="9"/>
      <c r="P6168" s="8">
        <v>15</v>
      </c>
      <c r="Q6168" s="8">
        <v>9139.6299999999992</v>
      </c>
      <c r="R6168" s="17">
        <f t="shared" si="386"/>
        <v>0</v>
      </c>
      <c r="S6168" s="18">
        <f t="shared" si="387"/>
        <v>9139.6299999999992</v>
      </c>
    </row>
    <row r="6169" spans="1:19" x14ac:dyDescent="0.25">
      <c r="A6169" s="7" t="s">
        <v>13211</v>
      </c>
      <c r="B6169" s="7" t="s">
        <v>13212</v>
      </c>
      <c r="C6169" s="7" t="s">
        <v>37</v>
      </c>
      <c r="D6169" s="7" t="s">
        <v>38</v>
      </c>
      <c r="E6169" s="7" t="s">
        <v>39</v>
      </c>
      <c r="F6169" s="8">
        <v>15</v>
      </c>
      <c r="G6169" s="8">
        <v>4208.2</v>
      </c>
      <c r="H6169" s="8">
        <v>4208.2</v>
      </c>
      <c r="I6169" s="8">
        <v>1</v>
      </c>
      <c r="J6169" s="8">
        <v>4208.2</v>
      </c>
      <c r="K6169" s="8">
        <v>4208.2</v>
      </c>
      <c r="L6169" s="8">
        <f t="shared" si="384"/>
        <v>548.89565217391282</v>
      </c>
      <c r="M6169" s="8">
        <f t="shared" si="385"/>
        <v>3659.304347826087</v>
      </c>
      <c r="N6169" s="9"/>
      <c r="O6169" s="9"/>
      <c r="P6169" s="8">
        <v>15</v>
      </c>
      <c r="Q6169" s="8">
        <v>4208.2</v>
      </c>
      <c r="R6169" s="17">
        <f t="shared" si="386"/>
        <v>0</v>
      </c>
      <c r="S6169" s="18">
        <f t="shared" si="387"/>
        <v>4208.2</v>
      </c>
    </row>
    <row r="6170" spans="1:19" x14ac:dyDescent="0.25">
      <c r="A6170" s="7" t="s">
        <v>13218</v>
      </c>
      <c r="B6170" s="7" t="s">
        <v>13219</v>
      </c>
      <c r="C6170" s="7" t="s">
        <v>37</v>
      </c>
      <c r="D6170" s="7" t="s">
        <v>38</v>
      </c>
      <c r="E6170" s="7" t="s">
        <v>39</v>
      </c>
      <c r="F6170" s="8">
        <v>15</v>
      </c>
      <c r="G6170" s="8">
        <v>3859.2</v>
      </c>
      <c r="H6170" s="8">
        <v>3859.2</v>
      </c>
      <c r="I6170" s="8">
        <v>1</v>
      </c>
      <c r="J6170" s="8">
        <v>3859.2</v>
      </c>
      <c r="K6170" s="8">
        <v>3859.2</v>
      </c>
      <c r="L6170" s="8">
        <f t="shared" si="384"/>
        <v>503.37391304347784</v>
      </c>
      <c r="M6170" s="8">
        <f t="shared" si="385"/>
        <v>3355.826086956522</v>
      </c>
      <c r="N6170" s="9"/>
      <c r="O6170" s="9"/>
      <c r="P6170" s="8">
        <v>15</v>
      </c>
      <c r="Q6170" s="8">
        <v>3859.2</v>
      </c>
      <c r="R6170" s="17">
        <f t="shared" si="386"/>
        <v>0</v>
      </c>
      <c r="S6170" s="18">
        <f t="shared" si="387"/>
        <v>3859.2</v>
      </c>
    </row>
    <row r="6171" spans="1:19" x14ac:dyDescent="0.25">
      <c r="A6171" s="7" t="s">
        <v>13220</v>
      </c>
      <c r="B6171" s="7" t="s">
        <v>13221</v>
      </c>
      <c r="C6171" s="7" t="s">
        <v>37</v>
      </c>
      <c r="D6171" s="7" t="s">
        <v>38</v>
      </c>
      <c r="E6171" s="7" t="s">
        <v>39</v>
      </c>
      <c r="F6171" s="8">
        <v>15</v>
      </c>
      <c r="G6171" s="8">
        <v>3859.17</v>
      </c>
      <c r="H6171" s="8">
        <v>3859.17</v>
      </c>
      <c r="I6171" s="8">
        <v>1</v>
      </c>
      <c r="J6171" s="8">
        <v>3859.17</v>
      </c>
      <c r="K6171" s="8">
        <v>3859.17</v>
      </c>
      <c r="L6171" s="8">
        <f t="shared" si="384"/>
        <v>503.36999999999989</v>
      </c>
      <c r="M6171" s="8">
        <f t="shared" si="385"/>
        <v>3355.8</v>
      </c>
      <c r="N6171" s="13"/>
      <c r="O6171" s="13"/>
      <c r="P6171" s="8">
        <v>15</v>
      </c>
      <c r="Q6171" s="8">
        <v>3859.17</v>
      </c>
      <c r="R6171" s="17">
        <f t="shared" si="386"/>
        <v>0</v>
      </c>
      <c r="S6171" s="18">
        <f t="shared" si="387"/>
        <v>3859.17</v>
      </c>
    </row>
    <row r="6172" spans="1:19" x14ac:dyDescent="0.25">
      <c r="A6172" s="7" t="s">
        <v>13222</v>
      </c>
      <c r="B6172" s="7" t="s">
        <v>13223</v>
      </c>
      <c r="C6172" s="7" t="s">
        <v>14</v>
      </c>
      <c r="D6172" s="7" t="s">
        <v>15</v>
      </c>
      <c r="E6172" s="7" t="s">
        <v>8886</v>
      </c>
      <c r="F6172" s="8">
        <v>21</v>
      </c>
      <c r="G6172" s="8">
        <v>2510.2199999999998</v>
      </c>
      <c r="H6172" s="8">
        <v>2510.2199999999998</v>
      </c>
      <c r="I6172" s="8">
        <v>4</v>
      </c>
      <c r="J6172" s="8">
        <v>10040.870000000001</v>
      </c>
      <c r="K6172" s="8">
        <v>2510.2175000000002</v>
      </c>
      <c r="L6172" s="8">
        <f t="shared" si="384"/>
        <v>435.65758264462829</v>
      </c>
      <c r="M6172" s="8">
        <f t="shared" si="385"/>
        <v>2074.5599173553719</v>
      </c>
      <c r="N6172" s="9"/>
      <c r="O6172" s="9"/>
      <c r="P6172" s="8">
        <v>21</v>
      </c>
      <c r="Q6172" s="8">
        <v>2510.2175000000002</v>
      </c>
      <c r="R6172" s="17">
        <f t="shared" si="386"/>
        <v>0</v>
      </c>
      <c r="S6172" s="18">
        <f t="shared" si="387"/>
        <v>10040.870000000001</v>
      </c>
    </row>
    <row r="6173" spans="1:19" x14ac:dyDescent="0.25">
      <c r="A6173" s="7" t="s">
        <v>13224</v>
      </c>
      <c r="B6173" s="7" t="s">
        <v>13225</v>
      </c>
      <c r="C6173" s="7" t="s">
        <v>14</v>
      </c>
      <c r="D6173" s="7" t="s">
        <v>15</v>
      </c>
      <c r="E6173" s="7" t="s">
        <v>8886</v>
      </c>
      <c r="F6173" s="8">
        <v>21</v>
      </c>
      <c r="G6173" s="8">
        <v>2600.29</v>
      </c>
      <c r="H6173" s="8">
        <v>2600.29</v>
      </c>
      <c r="I6173" s="8">
        <v>16</v>
      </c>
      <c r="J6173" s="8">
        <v>41604.639999999999</v>
      </c>
      <c r="K6173" s="8">
        <v>2600.29</v>
      </c>
      <c r="L6173" s="8">
        <f t="shared" si="384"/>
        <v>451.28999999999996</v>
      </c>
      <c r="M6173" s="8">
        <f t="shared" si="385"/>
        <v>2149</v>
      </c>
      <c r="N6173" s="9"/>
      <c r="O6173" s="9"/>
      <c r="P6173" s="8">
        <v>21</v>
      </c>
      <c r="Q6173" s="8">
        <v>2600.29</v>
      </c>
      <c r="R6173" s="17">
        <f t="shared" si="386"/>
        <v>0</v>
      </c>
      <c r="S6173" s="18">
        <f t="shared" si="387"/>
        <v>41604.639999999999</v>
      </c>
    </row>
    <row r="6174" spans="1:19" x14ac:dyDescent="0.25">
      <c r="A6174" s="7" t="s">
        <v>13226</v>
      </c>
      <c r="B6174" s="7" t="s">
        <v>13227</v>
      </c>
      <c r="C6174" s="7" t="s">
        <v>14</v>
      </c>
      <c r="D6174" s="7" t="s">
        <v>15</v>
      </c>
      <c r="E6174" s="7" t="s">
        <v>8886</v>
      </c>
      <c r="F6174" s="8">
        <v>21</v>
      </c>
      <c r="G6174" s="8">
        <v>2600.29</v>
      </c>
      <c r="H6174" s="8">
        <v>2600.29</v>
      </c>
      <c r="I6174" s="8">
        <v>10</v>
      </c>
      <c r="J6174" s="8">
        <v>26002.9</v>
      </c>
      <c r="K6174" s="8">
        <v>2600.29</v>
      </c>
      <c r="L6174" s="8">
        <f t="shared" si="384"/>
        <v>451.28999999999996</v>
      </c>
      <c r="M6174" s="8">
        <f t="shared" si="385"/>
        <v>2149</v>
      </c>
      <c r="N6174" s="9"/>
      <c r="O6174" s="9"/>
      <c r="P6174" s="8">
        <v>21</v>
      </c>
      <c r="Q6174" s="8">
        <v>2600.29</v>
      </c>
      <c r="R6174" s="17">
        <f t="shared" si="386"/>
        <v>0</v>
      </c>
      <c r="S6174" s="18">
        <f t="shared" si="387"/>
        <v>26002.9</v>
      </c>
    </row>
    <row r="6175" spans="1:19" x14ac:dyDescent="0.25">
      <c r="A6175" s="7" t="s">
        <v>13230</v>
      </c>
      <c r="B6175" s="7" t="s">
        <v>13231</v>
      </c>
      <c r="C6175" s="7" t="s">
        <v>7375</v>
      </c>
      <c r="D6175" s="7" t="s">
        <v>7376</v>
      </c>
      <c r="E6175" s="7" t="s">
        <v>7377</v>
      </c>
      <c r="F6175" s="8">
        <v>15</v>
      </c>
      <c r="G6175" s="8">
        <v>106.55</v>
      </c>
      <c r="H6175" s="8">
        <v>106.55</v>
      </c>
      <c r="I6175" s="8">
        <v>36</v>
      </c>
      <c r="J6175" s="8">
        <v>3835.71</v>
      </c>
      <c r="K6175" s="8">
        <v>106.5475</v>
      </c>
      <c r="L6175" s="8">
        <f t="shared" si="384"/>
        <v>13.897499999999994</v>
      </c>
      <c r="M6175" s="8">
        <f t="shared" si="385"/>
        <v>92.65</v>
      </c>
      <c r="N6175" s="9"/>
      <c r="O6175" s="9"/>
      <c r="P6175" s="8">
        <v>15</v>
      </c>
      <c r="Q6175" s="8">
        <v>106.5475</v>
      </c>
      <c r="R6175" s="17">
        <f t="shared" si="386"/>
        <v>0</v>
      </c>
      <c r="S6175" s="18">
        <f t="shared" si="387"/>
        <v>3835.71</v>
      </c>
    </row>
    <row r="6176" spans="1:19" x14ac:dyDescent="0.25">
      <c r="A6176" s="7" t="s">
        <v>13232</v>
      </c>
      <c r="B6176" s="7" t="s">
        <v>13233</v>
      </c>
      <c r="C6176" s="7" t="s">
        <v>14</v>
      </c>
      <c r="D6176" s="7" t="s">
        <v>15</v>
      </c>
      <c r="E6176" s="7" t="s">
        <v>7518</v>
      </c>
      <c r="F6176" s="8">
        <v>21</v>
      </c>
      <c r="G6176" s="8">
        <v>9884.49</v>
      </c>
      <c r="H6176" s="8">
        <v>9884.49</v>
      </c>
      <c r="I6176" s="8">
        <v>1</v>
      </c>
      <c r="J6176" s="8">
        <v>9884.49</v>
      </c>
      <c r="K6176" s="8">
        <v>9884.49</v>
      </c>
      <c r="L6176" s="8">
        <f t="shared" si="384"/>
        <v>1715.4899999999998</v>
      </c>
      <c r="M6176" s="8">
        <f t="shared" si="385"/>
        <v>8169</v>
      </c>
      <c r="N6176" s="9"/>
      <c r="O6176" s="9"/>
      <c r="P6176" s="8">
        <v>21</v>
      </c>
      <c r="Q6176" s="8">
        <v>9884.49</v>
      </c>
      <c r="R6176" s="17">
        <f t="shared" si="386"/>
        <v>0</v>
      </c>
      <c r="S6176" s="18">
        <f t="shared" si="387"/>
        <v>9884.49</v>
      </c>
    </row>
    <row r="6177" spans="1:19" x14ac:dyDescent="0.25">
      <c r="A6177" s="7" t="s">
        <v>13234</v>
      </c>
      <c r="B6177" s="7" t="s">
        <v>13235</v>
      </c>
      <c r="C6177" s="7" t="s">
        <v>14</v>
      </c>
      <c r="D6177" s="7" t="s">
        <v>15</v>
      </c>
      <c r="E6177" s="7" t="s">
        <v>8886</v>
      </c>
      <c r="F6177" s="8">
        <v>21</v>
      </c>
      <c r="G6177" s="8">
        <v>12755.82</v>
      </c>
      <c r="H6177" s="8">
        <v>12755.82</v>
      </c>
      <c r="I6177" s="8">
        <v>2</v>
      </c>
      <c r="J6177" s="8">
        <v>25511.64</v>
      </c>
      <c r="K6177" s="8">
        <v>12755.82</v>
      </c>
      <c r="L6177" s="8">
        <f t="shared" si="384"/>
        <v>2213.8199999999997</v>
      </c>
      <c r="M6177" s="8">
        <f t="shared" si="385"/>
        <v>10542</v>
      </c>
      <c r="N6177" s="9"/>
      <c r="O6177" s="9"/>
      <c r="P6177" s="8">
        <v>21</v>
      </c>
      <c r="Q6177" s="8">
        <v>12755.82</v>
      </c>
      <c r="R6177" s="17">
        <f t="shared" si="386"/>
        <v>0</v>
      </c>
      <c r="S6177" s="18">
        <f t="shared" si="387"/>
        <v>25511.64</v>
      </c>
    </row>
    <row r="6178" spans="1:19" x14ac:dyDescent="0.25">
      <c r="A6178" s="7" t="s">
        <v>13250</v>
      </c>
      <c r="B6178" s="7" t="s">
        <v>13251</v>
      </c>
      <c r="C6178" s="7" t="s">
        <v>37</v>
      </c>
      <c r="D6178" s="7" t="s">
        <v>38</v>
      </c>
      <c r="E6178" s="7" t="s">
        <v>39</v>
      </c>
      <c r="F6178" s="8">
        <v>15</v>
      </c>
      <c r="G6178" s="8">
        <v>5192.25</v>
      </c>
      <c r="H6178" s="8">
        <v>5192.25</v>
      </c>
      <c r="I6178" s="8">
        <v>1</v>
      </c>
      <c r="J6178" s="8">
        <v>5192.25</v>
      </c>
      <c r="K6178" s="8">
        <v>5192.25</v>
      </c>
      <c r="L6178" s="8">
        <f t="shared" si="384"/>
        <v>677.25</v>
      </c>
      <c r="M6178" s="8">
        <f t="shared" si="385"/>
        <v>4515</v>
      </c>
      <c r="N6178" s="9"/>
      <c r="O6178" s="9"/>
      <c r="P6178" s="8">
        <v>15</v>
      </c>
      <c r="Q6178" s="8">
        <v>5192.25</v>
      </c>
      <c r="R6178" s="17">
        <f t="shared" si="386"/>
        <v>0</v>
      </c>
      <c r="S6178" s="18">
        <f t="shared" si="387"/>
        <v>5192.25</v>
      </c>
    </row>
    <row r="6179" spans="1:19" x14ac:dyDescent="0.25">
      <c r="A6179" s="7" t="s">
        <v>13254</v>
      </c>
      <c r="B6179" s="7" t="s">
        <v>13255</v>
      </c>
      <c r="C6179" s="7" t="s">
        <v>37</v>
      </c>
      <c r="D6179" s="7" t="s">
        <v>38</v>
      </c>
      <c r="E6179" s="7" t="s">
        <v>39</v>
      </c>
      <c r="F6179" s="8">
        <v>15</v>
      </c>
      <c r="G6179" s="8">
        <v>4208.2</v>
      </c>
      <c r="H6179" s="8">
        <v>4208.2</v>
      </c>
      <c r="I6179" s="8">
        <v>1</v>
      </c>
      <c r="J6179" s="8">
        <v>4208.2</v>
      </c>
      <c r="K6179" s="8">
        <v>4208.2</v>
      </c>
      <c r="L6179" s="8">
        <f t="shared" si="384"/>
        <v>548.89565217391282</v>
      </c>
      <c r="M6179" s="8">
        <f t="shared" si="385"/>
        <v>3659.304347826087</v>
      </c>
      <c r="N6179" s="9"/>
      <c r="O6179" s="9"/>
      <c r="P6179" s="8">
        <v>15</v>
      </c>
      <c r="Q6179" s="8">
        <v>4208.2</v>
      </c>
      <c r="R6179" s="17">
        <f t="shared" si="386"/>
        <v>0</v>
      </c>
      <c r="S6179" s="18">
        <f t="shared" si="387"/>
        <v>4208.2</v>
      </c>
    </row>
    <row r="6180" spans="1:19" x14ac:dyDescent="0.25">
      <c r="A6180" s="7" t="s">
        <v>13258</v>
      </c>
      <c r="B6180" s="7" t="s">
        <v>13259</v>
      </c>
      <c r="C6180" s="7" t="s">
        <v>7400</v>
      </c>
      <c r="D6180" s="7" t="s">
        <v>7401</v>
      </c>
      <c r="E6180" s="7" t="s">
        <v>7402</v>
      </c>
      <c r="F6180" s="8">
        <v>15</v>
      </c>
      <c r="G6180" s="8">
        <v>21376.35</v>
      </c>
      <c r="H6180" s="8">
        <v>21376.35</v>
      </c>
      <c r="I6180" s="8">
        <v>1</v>
      </c>
      <c r="J6180" s="8">
        <v>21376.35</v>
      </c>
      <c r="K6180" s="8">
        <v>21376.35</v>
      </c>
      <c r="L6180" s="8">
        <f t="shared" si="384"/>
        <v>2788.2195652173905</v>
      </c>
      <c r="M6180" s="8">
        <f t="shared" si="385"/>
        <v>18588.130434782608</v>
      </c>
      <c r="N6180" s="9"/>
      <c r="O6180" s="9"/>
      <c r="P6180" s="8">
        <v>15</v>
      </c>
      <c r="Q6180" s="8">
        <v>21376.35</v>
      </c>
      <c r="R6180" s="17">
        <f t="shared" si="386"/>
        <v>0</v>
      </c>
      <c r="S6180" s="18">
        <f t="shared" si="387"/>
        <v>21376.35</v>
      </c>
    </row>
    <row r="6181" spans="1:19" x14ac:dyDescent="0.25">
      <c r="A6181" s="7" t="s">
        <v>13260</v>
      </c>
      <c r="B6181" s="7" t="s">
        <v>13261</v>
      </c>
      <c r="C6181" s="7" t="s">
        <v>7400</v>
      </c>
      <c r="D6181" s="7" t="s">
        <v>7401</v>
      </c>
      <c r="E6181" s="7" t="s">
        <v>7402</v>
      </c>
      <c r="F6181" s="8">
        <v>15</v>
      </c>
      <c r="G6181" s="8">
        <v>1485.19</v>
      </c>
      <c r="H6181" s="8">
        <v>1485.19</v>
      </c>
      <c r="I6181" s="8">
        <v>1</v>
      </c>
      <c r="J6181" s="8">
        <v>1485.19</v>
      </c>
      <c r="K6181" s="8">
        <v>1485.19</v>
      </c>
      <c r="L6181" s="8">
        <f t="shared" si="384"/>
        <v>193.72043478260866</v>
      </c>
      <c r="M6181" s="8">
        <f t="shared" si="385"/>
        <v>1291.4695652173914</v>
      </c>
      <c r="N6181" s="14">
        <v>12</v>
      </c>
      <c r="O6181" s="14">
        <v>1562.165</v>
      </c>
      <c r="P6181" s="8">
        <v>15</v>
      </c>
      <c r="Q6181" s="8">
        <v>1485.19</v>
      </c>
      <c r="R6181" s="17">
        <f t="shared" si="386"/>
        <v>1562.165</v>
      </c>
      <c r="S6181" s="18">
        <f t="shared" si="387"/>
        <v>1485.19</v>
      </c>
    </row>
    <row r="6182" spans="1:19" x14ac:dyDescent="0.25">
      <c r="A6182" s="7" t="s">
        <v>13264</v>
      </c>
      <c r="B6182" s="7" t="s">
        <v>13265</v>
      </c>
      <c r="C6182" s="7" t="s">
        <v>37</v>
      </c>
      <c r="D6182" s="7" t="s">
        <v>38</v>
      </c>
      <c r="E6182" s="7" t="s">
        <v>39</v>
      </c>
      <c r="F6182" s="8">
        <v>15</v>
      </c>
      <c r="G6182" s="8">
        <v>8283.67</v>
      </c>
      <c r="H6182" s="8">
        <v>8283.67</v>
      </c>
      <c r="I6182" s="8">
        <v>1</v>
      </c>
      <c r="J6182" s="8">
        <v>8283.67</v>
      </c>
      <c r="K6182" s="8">
        <v>8283.67</v>
      </c>
      <c r="L6182" s="8">
        <f t="shared" si="384"/>
        <v>1080.478695652173</v>
      </c>
      <c r="M6182" s="8">
        <f t="shared" si="385"/>
        <v>7203.1913043478271</v>
      </c>
      <c r="N6182" s="9"/>
      <c r="O6182" s="9"/>
      <c r="P6182" s="8">
        <v>15</v>
      </c>
      <c r="Q6182" s="8">
        <v>8283.67</v>
      </c>
      <c r="R6182" s="17">
        <f t="shared" si="386"/>
        <v>0</v>
      </c>
      <c r="S6182" s="18">
        <f t="shared" si="387"/>
        <v>8283.67</v>
      </c>
    </row>
    <row r="6183" spans="1:19" x14ac:dyDescent="0.25">
      <c r="A6183" s="7" t="s">
        <v>13268</v>
      </c>
      <c r="B6183" s="7" t="s">
        <v>13269</v>
      </c>
      <c r="C6183" s="7" t="s">
        <v>14</v>
      </c>
      <c r="D6183" s="7" t="s">
        <v>15</v>
      </c>
      <c r="E6183" s="7" t="s">
        <v>2322</v>
      </c>
      <c r="F6183" s="8">
        <v>21</v>
      </c>
      <c r="G6183" s="8">
        <v>11.51</v>
      </c>
      <c r="H6183" s="8">
        <v>11.51</v>
      </c>
      <c r="I6183" s="8">
        <v>100</v>
      </c>
      <c r="J6183" s="8">
        <v>1150.71</v>
      </c>
      <c r="K6183" s="8">
        <v>11.507100000000001</v>
      </c>
      <c r="L6183" s="8">
        <f t="shared" si="384"/>
        <v>1.9970999999999997</v>
      </c>
      <c r="M6183" s="8">
        <f t="shared" si="385"/>
        <v>9.5100000000000016</v>
      </c>
      <c r="N6183" s="9"/>
      <c r="O6183" s="9"/>
      <c r="P6183" s="8">
        <v>21</v>
      </c>
      <c r="Q6183" s="8">
        <v>11.507100000000001</v>
      </c>
      <c r="R6183" s="17">
        <f t="shared" si="386"/>
        <v>0</v>
      </c>
      <c r="S6183" s="18">
        <f t="shared" si="387"/>
        <v>1150.71</v>
      </c>
    </row>
    <row r="6184" spans="1:19" x14ac:dyDescent="0.25">
      <c r="A6184" s="7" t="s">
        <v>13270</v>
      </c>
      <c r="B6184" s="7" t="s">
        <v>13271</v>
      </c>
      <c r="C6184" s="7" t="s">
        <v>14</v>
      </c>
      <c r="D6184" s="7" t="s">
        <v>15</v>
      </c>
      <c r="E6184" s="7" t="s">
        <v>2322</v>
      </c>
      <c r="F6184" s="8">
        <v>21</v>
      </c>
      <c r="G6184" s="8">
        <v>344.44</v>
      </c>
      <c r="H6184" s="8">
        <v>344.44</v>
      </c>
      <c r="I6184" s="8">
        <v>10</v>
      </c>
      <c r="J6184" s="8">
        <v>3444.39</v>
      </c>
      <c r="K6184" s="8">
        <v>344.43899999999996</v>
      </c>
      <c r="L6184" s="8">
        <f t="shared" si="384"/>
        <v>59.778669421487564</v>
      </c>
      <c r="M6184" s="8">
        <f t="shared" si="385"/>
        <v>284.6603305785124</v>
      </c>
      <c r="N6184" s="9"/>
      <c r="O6184" s="9"/>
      <c r="P6184" s="8">
        <v>21</v>
      </c>
      <c r="Q6184" s="8">
        <v>344.43899999999996</v>
      </c>
      <c r="R6184" s="17">
        <f t="shared" si="386"/>
        <v>0</v>
      </c>
      <c r="S6184" s="18">
        <f t="shared" si="387"/>
        <v>3444.39</v>
      </c>
    </row>
    <row r="6185" spans="1:19" x14ac:dyDescent="0.25">
      <c r="A6185" s="7" t="s">
        <v>13272</v>
      </c>
      <c r="B6185" s="7" t="s">
        <v>13273</v>
      </c>
      <c r="C6185" s="7" t="s">
        <v>37</v>
      </c>
      <c r="D6185" s="7" t="s">
        <v>38</v>
      </c>
      <c r="E6185" s="7" t="s">
        <v>39</v>
      </c>
      <c r="F6185" s="8">
        <v>15</v>
      </c>
      <c r="G6185" s="8">
        <v>3510.26</v>
      </c>
      <c r="H6185" s="8">
        <v>3510.26</v>
      </c>
      <c r="I6185" s="8">
        <v>1</v>
      </c>
      <c r="J6185" s="8">
        <v>3510.26</v>
      </c>
      <c r="K6185" s="8">
        <v>3510.26</v>
      </c>
      <c r="L6185" s="8">
        <f t="shared" si="384"/>
        <v>457.85999999999967</v>
      </c>
      <c r="M6185" s="8">
        <f t="shared" si="385"/>
        <v>3052.4000000000005</v>
      </c>
      <c r="N6185" s="9"/>
      <c r="O6185" s="9"/>
      <c r="P6185" s="8">
        <v>15</v>
      </c>
      <c r="Q6185" s="8">
        <v>3510.26</v>
      </c>
      <c r="R6185" s="17">
        <f t="shared" si="386"/>
        <v>0</v>
      </c>
      <c r="S6185" s="18">
        <f t="shared" si="387"/>
        <v>3510.26</v>
      </c>
    </row>
    <row r="6186" spans="1:19" x14ac:dyDescent="0.25">
      <c r="A6186" s="7" t="s">
        <v>13276</v>
      </c>
      <c r="B6186" s="7" t="s">
        <v>13277</v>
      </c>
      <c r="C6186" s="7" t="s">
        <v>37</v>
      </c>
      <c r="D6186" s="7" t="s">
        <v>38</v>
      </c>
      <c r="E6186" s="7" t="s">
        <v>39</v>
      </c>
      <c r="F6186" s="8">
        <v>15</v>
      </c>
      <c r="G6186" s="8">
        <v>621</v>
      </c>
      <c r="H6186" s="8">
        <v>621</v>
      </c>
      <c r="I6186" s="8">
        <v>2</v>
      </c>
      <c r="J6186" s="8">
        <v>1242</v>
      </c>
      <c r="K6186" s="8">
        <v>621</v>
      </c>
      <c r="L6186" s="8">
        <f t="shared" si="384"/>
        <v>81</v>
      </c>
      <c r="M6186" s="8">
        <f t="shared" si="385"/>
        <v>540</v>
      </c>
      <c r="N6186" s="9"/>
      <c r="O6186" s="9"/>
      <c r="P6186" s="8">
        <v>15</v>
      </c>
      <c r="Q6186" s="8">
        <v>621</v>
      </c>
      <c r="R6186" s="17">
        <f t="shared" si="386"/>
        <v>0</v>
      </c>
      <c r="S6186" s="18">
        <f t="shared" si="387"/>
        <v>1242</v>
      </c>
    </row>
    <row r="6187" spans="1:19" x14ac:dyDescent="0.25">
      <c r="A6187" s="7" t="s">
        <v>13278</v>
      </c>
      <c r="B6187" s="7" t="s">
        <v>13279</v>
      </c>
      <c r="C6187" s="7" t="s">
        <v>979</v>
      </c>
      <c r="D6187" s="7" t="s">
        <v>980</v>
      </c>
      <c r="E6187" s="7" t="s">
        <v>7315</v>
      </c>
      <c r="F6187" s="8">
        <v>15</v>
      </c>
      <c r="G6187" s="8">
        <v>27800</v>
      </c>
      <c r="H6187" s="8">
        <v>27800</v>
      </c>
      <c r="I6187" s="8">
        <v>1</v>
      </c>
      <c r="J6187" s="8">
        <v>27800</v>
      </c>
      <c r="K6187" s="8">
        <v>27800</v>
      </c>
      <c r="L6187" s="8">
        <f t="shared" si="384"/>
        <v>3626.0869565217363</v>
      </c>
      <c r="M6187" s="8">
        <f t="shared" si="385"/>
        <v>24173.913043478264</v>
      </c>
      <c r="N6187" s="9"/>
      <c r="O6187" s="9"/>
      <c r="P6187" s="8">
        <v>15</v>
      </c>
      <c r="Q6187" s="8">
        <v>27800</v>
      </c>
      <c r="R6187" s="17">
        <f t="shared" si="386"/>
        <v>0</v>
      </c>
      <c r="S6187" s="18">
        <f t="shared" si="387"/>
        <v>27800</v>
      </c>
    </row>
    <row r="6188" spans="1:19" x14ac:dyDescent="0.25">
      <c r="A6188" s="7" t="s">
        <v>13280</v>
      </c>
      <c r="B6188" s="7" t="s">
        <v>13281</v>
      </c>
      <c r="C6188" s="7" t="s">
        <v>14</v>
      </c>
      <c r="D6188" s="7" t="s">
        <v>15</v>
      </c>
      <c r="E6188" s="7" t="s">
        <v>2322</v>
      </c>
      <c r="F6188" s="8">
        <v>21</v>
      </c>
      <c r="G6188" s="8">
        <v>19.97</v>
      </c>
      <c r="H6188" s="8">
        <v>19.97</v>
      </c>
      <c r="I6188" s="8">
        <v>300</v>
      </c>
      <c r="J6188" s="8">
        <v>5989.5</v>
      </c>
      <c r="K6188" s="8">
        <v>19.965</v>
      </c>
      <c r="L6188" s="8">
        <f t="shared" si="384"/>
        <v>3.4649999999999999</v>
      </c>
      <c r="M6188" s="8">
        <f t="shared" si="385"/>
        <v>16.5</v>
      </c>
      <c r="N6188" s="9"/>
      <c r="O6188" s="9"/>
      <c r="P6188" s="8">
        <v>21</v>
      </c>
      <c r="Q6188" s="8">
        <v>19.965</v>
      </c>
      <c r="R6188" s="17">
        <f t="shared" si="386"/>
        <v>0</v>
      </c>
      <c r="S6188" s="18">
        <f t="shared" si="387"/>
        <v>5989.5</v>
      </c>
    </row>
    <row r="6189" spans="1:19" x14ac:dyDescent="0.25">
      <c r="A6189" s="7" t="s">
        <v>13282</v>
      </c>
      <c r="B6189" s="7" t="s">
        <v>13283</v>
      </c>
      <c r="C6189" s="7" t="s">
        <v>37</v>
      </c>
      <c r="D6189" s="7" t="s">
        <v>38</v>
      </c>
      <c r="E6189" s="7" t="s">
        <v>39</v>
      </c>
      <c r="F6189" s="8">
        <v>15</v>
      </c>
      <c r="G6189" s="8">
        <v>680.69</v>
      </c>
      <c r="H6189" s="8">
        <v>680.69</v>
      </c>
      <c r="I6189" s="8">
        <v>1</v>
      </c>
      <c r="J6189" s="8">
        <v>680.69</v>
      </c>
      <c r="K6189" s="8">
        <v>680.69</v>
      </c>
      <c r="L6189" s="8">
        <f t="shared" si="384"/>
        <v>88.785652173913036</v>
      </c>
      <c r="M6189" s="8">
        <f t="shared" si="385"/>
        <v>591.90434782608702</v>
      </c>
      <c r="N6189" s="9"/>
      <c r="O6189" s="9"/>
      <c r="P6189" s="8">
        <v>15</v>
      </c>
      <c r="Q6189" s="8">
        <v>680.69</v>
      </c>
      <c r="R6189" s="17">
        <f t="shared" si="386"/>
        <v>0</v>
      </c>
      <c r="S6189" s="18">
        <f t="shared" si="387"/>
        <v>680.69</v>
      </c>
    </row>
    <row r="6190" spans="1:19" x14ac:dyDescent="0.25">
      <c r="A6190" s="7" t="s">
        <v>13284</v>
      </c>
      <c r="B6190" s="7" t="s">
        <v>13285</v>
      </c>
      <c r="C6190" s="7" t="s">
        <v>14</v>
      </c>
      <c r="D6190" s="7" t="s">
        <v>15</v>
      </c>
      <c r="E6190" s="7" t="s">
        <v>8886</v>
      </c>
      <c r="F6190" s="8">
        <v>21</v>
      </c>
      <c r="G6190" s="8">
        <v>2600.29</v>
      </c>
      <c r="H6190" s="8">
        <v>2600.29</v>
      </c>
      <c r="I6190" s="8">
        <v>5</v>
      </c>
      <c r="J6190" s="8">
        <v>13001.45</v>
      </c>
      <c r="K6190" s="8">
        <v>2600.29</v>
      </c>
      <c r="L6190" s="8">
        <f t="shared" si="384"/>
        <v>451.28999999999996</v>
      </c>
      <c r="M6190" s="8">
        <f t="shared" si="385"/>
        <v>2149</v>
      </c>
      <c r="N6190" s="9"/>
      <c r="O6190" s="9"/>
      <c r="P6190" s="8">
        <v>21</v>
      </c>
      <c r="Q6190" s="8">
        <v>2600.29</v>
      </c>
      <c r="R6190" s="17">
        <f t="shared" si="386"/>
        <v>0</v>
      </c>
      <c r="S6190" s="18">
        <f t="shared" si="387"/>
        <v>13001.45</v>
      </c>
    </row>
    <row r="6191" spans="1:19" x14ac:dyDescent="0.25">
      <c r="A6191" s="7" t="s">
        <v>13288</v>
      </c>
      <c r="B6191" s="7" t="s">
        <v>13289</v>
      </c>
      <c r="C6191" s="7" t="s">
        <v>14</v>
      </c>
      <c r="D6191" s="7" t="s">
        <v>15</v>
      </c>
      <c r="E6191" s="7" t="s">
        <v>8886</v>
      </c>
      <c r="F6191" s="8">
        <v>21</v>
      </c>
      <c r="G6191" s="8">
        <v>2600.44</v>
      </c>
      <c r="H6191" s="8">
        <v>2600.44</v>
      </c>
      <c r="I6191" s="8">
        <v>2</v>
      </c>
      <c r="J6191" s="8">
        <v>5200.87</v>
      </c>
      <c r="K6191" s="8">
        <v>2600.4349999999999</v>
      </c>
      <c r="L6191" s="8">
        <f t="shared" si="384"/>
        <v>451.31516528925613</v>
      </c>
      <c r="M6191" s="8">
        <f t="shared" si="385"/>
        <v>2149.1198347107438</v>
      </c>
      <c r="N6191" s="9"/>
      <c r="O6191" s="9"/>
      <c r="P6191" s="8">
        <v>21</v>
      </c>
      <c r="Q6191" s="8">
        <v>2600.4349999999999</v>
      </c>
      <c r="R6191" s="17">
        <f t="shared" si="386"/>
        <v>0</v>
      </c>
      <c r="S6191" s="18">
        <f t="shared" si="387"/>
        <v>5200.87</v>
      </c>
    </row>
    <row r="6192" spans="1:19" x14ac:dyDescent="0.25">
      <c r="A6192" s="7" t="s">
        <v>13300</v>
      </c>
      <c r="B6192" s="7" t="s">
        <v>13301</v>
      </c>
      <c r="C6192" s="7" t="s">
        <v>7320</v>
      </c>
      <c r="D6192" s="7" t="s">
        <v>7321</v>
      </c>
      <c r="E6192" s="7" t="s">
        <v>7322</v>
      </c>
      <c r="F6192" s="8">
        <v>21</v>
      </c>
      <c r="G6192" s="8">
        <v>17.670000000000002</v>
      </c>
      <c r="H6192" s="8">
        <v>17.670000000000002</v>
      </c>
      <c r="I6192" s="8">
        <v>1450</v>
      </c>
      <c r="J6192" s="8">
        <v>25615.7</v>
      </c>
      <c r="K6192" s="8">
        <v>17.666</v>
      </c>
      <c r="L6192" s="8">
        <f t="shared" si="384"/>
        <v>3.0659999999999989</v>
      </c>
      <c r="M6192" s="8">
        <f t="shared" si="385"/>
        <v>14.600000000000001</v>
      </c>
      <c r="N6192" s="9"/>
      <c r="O6192" s="9"/>
      <c r="P6192" s="8">
        <v>21</v>
      </c>
      <c r="Q6192" s="8">
        <v>17.666</v>
      </c>
      <c r="R6192" s="17">
        <f t="shared" si="386"/>
        <v>0</v>
      </c>
      <c r="S6192" s="18">
        <f t="shared" si="387"/>
        <v>25615.7</v>
      </c>
    </row>
    <row r="6193" spans="1:19" x14ac:dyDescent="0.25">
      <c r="A6193" s="7" t="s">
        <v>13304</v>
      </c>
      <c r="B6193" s="7" t="s">
        <v>13305</v>
      </c>
      <c r="C6193" s="7" t="s">
        <v>8208</v>
      </c>
      <c r="D6193" s="7" t="s">
        <v>8209</v>
      </c>
      <c r="E6193" s="7" t="s">
        <v>8210</v>
      </c>
      <c r="F6193" s="8">
        <v>21</v>
      </c>
      <c r="G6193" s="8">
        <v>4273.4799999999996</v>
      </c>
      <c r="H6193" s="8">
        <v>4273.4799999999996</v>
      </c>
      <c r="I6193" s="8">
        <v>3</v>
      </c>
      <c r="J6193" s="8">
        <v>12820.43</v>
      </c>
      <c r="K6193" s="8">
        <v>4273.4766666666665</v>
      </c>
      <c r="L6193" s="8">
        <f t="shared" si="384"/>
        <v>741.67776859504102</v>
      </c>
      <c r="M6193" s="8">
        <f t="shared" si="385"/>
        <v>3531.7988980716254</v>
      </c>
      <c r="N6193" s="13"/>
      <c r="O6193" s="13"/>
      <c r="P6193" s="8">
        <v>21</v>
      </c>
      <c r="Q6193" s="8">
        <v>4273.4766666666665</v>
      </c>
      <c r="R6193" s="17">
        <f t="shared" si="386"/>
        <v>0</v>
      </c>
      <c r="S6193" s="18">
        <f t="shared" si="387"/>
        <v>12820.43</v>
      </c>
    </row>
    <row r="6194" spans="1:19" x14ac:dyDescent="0.25">
      <c r="A6194" s="7" t="s">
        <v>13308</v>
      </c>
      <c r="B6194" s="7" t="s">
        <v>13309</v>
      </c>
      <c r="C6194" s="7" t="s">
        <v>7375</v>
      </c>
      <c r="D6194" s="7" t="s">
        <v>7376</v>
      </c>
      <c r="E6194" s="7" t="s">
        <v>7377</v>
      </c>
      <c r="F6194" s="8">
        <v>15</v>
      </c>
      <c r="G6194" s="8">
        <v>59.64</v>
      </c>
      <c r="H6194" s="8">
        <v>59.64</v>
      </c>
      <c r="I6194" s="8">
        <v>108</v>
      </c>
      <c r="J6194" s="8">
        <v>6440.9400000000005</v>
      </c>
      <c r="K6194" s="8">
        <v>59.638333333333335</v>
      </c>
      <c r="L6194" s="8">
        <f t="shared" si="384"/>
        <v>7.778913043478255</v>
      </c>
      <c r="M6194" s="8">
        <f t="shared" si="385"/>
        <v>51.85942028985508</v>
      </c>
      <c r="N6194" s="9"/>
      <c r="O6194" s="9"/>
      <c r="P6194" s="8">
        <v>15</v>
      </c>
      <c r="Q6194" s="8">
        <v>59.638333333333335</v>
      </c>
      <c r="R6194" s="17">
        <f t="shared" si="386"/>
        <v>0</v>
      </c>
      <c r="S6194" s="18">
        <f t="shared" si="387"/>
        <v>6440.9400000000005</v>
      </c>
    </row>
    <row r="6195" spans="1:19" x14ac:dyDescent="0.25">
      <c r="A6195" s="7" t="s">
        <v>13310</v>
      </c>
      <c r="B6195" s="7" t="s">
        <v>13311</v>
      </c>
      <c r="C6195" s="7" t="s">
        <v>7539</v>
      </c>
      <c r="D6195" s="7" t="s">
        <v>7540</v>
      </c>
      <c r="E6195" s="7" t="s">
        <v>7798</v>
      </c>
      <c r="F6195" s="8">
        <v>21</v>
      </c>
      <c r="G6195" s="8">
        <v>251.58</v>
      </c>
      <c r="H6195" s="8">
        <v>251.58</v>
      </c>
      <c r="I6195" s="8">
        <v>50</v>
      </c>
      <c r="J6195" s="8">
        <v>12579.16</v>
      </c>
      <c r="K6195" s="8">
        <v>251.58320000000001</v>
      </c>
      <c r="L6195" s="8">
        <f t="shared" si="384"/>
        <v>43.663199999999989</v>
      </c>
      <c r="M6195" s="8">
        <f t="shared" si="385"/>
        <v>207.92000000000002</v>
      </c>
      <c r="N6195" s="9"/>
      <c r="O6195" s="9"/>
      <c r="P6195" s="8">
        <v>21</v>
      </c>
      <c r="Q6195" s="8">
        <v>251.58320000000001</v>
      </c>
      <c r="R6195" s="17">
        <f t="shared" si="386"/>
        <v>0</v>
      </c>
      <c r="S6195" s="18">
        <f t="shared" si="387"/>
        <v>12579.16</v>
      </c>
    </row>
    <row r="6196" spans="1:19" x14ac:dyDescent="0.25">
      <c r="A6196" s="7" t="s">
        <v>13312</v>
      </c>
      <c r="B6196" s="7" t="s">
        <v>13313</v>
      </c>
      <c r="C6196" s="7" t="s">
        <v>37</v>
      </c>
      <c r="D6196" s="7" t="s">
        <v>38</v>
      </c>
      <c r="E6196" s="7" t="s">
        <v>39</v>
      </c>
      <c r="F6196" s="8">
        <v>15</v>
      </c>
      <c r="G6196" s="8">
        <v>183.47</v>
      </c>
      <c r="H6196" s="8">
        <v>183.47</v>
      </c>
      <c r="I6196" s="8">
        <v>3</v>
      </c>
      <c r="J6196" s="8">
        <v>550.41</v>
      </c>
      <c r="K6196" s="8">
        <v>183.47</v>
      </c>
      <c r="L6196" s="8">
        <f t="shared" si="384"/>
        <v>23.930869565217392</v>
      </c>
      <c r="M6196" s="8">
        <f t="shared" si="385"/>
        <v>159.53913043478261</v>
      </c>
      <c r="N6196" s="14">
        <v>12</v>
      </c>
      <c r="O6196" s="14">
        <v>178.685</v>
      </c>
      <c r="P6196" s="8">
        <v>15</v>
      </c>
      <c r="Q6196" s="8">
        <v>183.47</v>
      </c>
      <c r="R6196" s="17">
        <f t="shared" si="386"/>
        <v>536.05500000000006</v>
      </c>
      <c r="S6196" s="18">
        <f t="shared" si="387"/>
        <v>550.41</v>
      </c>
    </row>
    <row r="6197" spans="1:19" x14ac:dyDescent="0.25">
      <c r="A6197" s="7" t="s">
        <v>13314</v>
      </c>
      <c r="B6197" s="7" t="s">
        <v>13315</v>
      </c>
      <c r="C6197" s="7" t="s">
        <v>37</v>
      </c>
      <c r="D6197" s="7" t="s">
        <v>38</v>
      </c>
      <c r="E6197" s="7" t="s">
        <v>39</v>
      </c>
      <c r="F6197" s="8">
        <v>15</v>
      </c>
      <c r="G6197" s="8">
        <v>618.70000000000005</v>
      </c>
      <c r="H6197" s="8">
        <v>618.70000000000005</v>
      </c>
      <c r="I6197" s="8">
        <v>2</v>
      </c>
      <c r="J6197" s="8">
        <v>1237.4000000000001</v>
      </c>
      <c r="K6197" s="8">
        <v>618.70000000000005</v>
      </c>
      <c r="L6197" s="8">
        <f t="shared" si="384"/>
        <v>80.699999999999932</v>
      </c>
      <c r="M6197" s="8">
        <f t="shared" si="385"/>
        <v>538.00000000000011</v>
      </c>
      <c r="N6197" s="9"/>
      <c r="O6197" s="9"/>
      <c r="P6197" s="8">
        <v>15</v>
      </c>
      <c r="Q6197" s="8">
        <v>618.70000000000005</v>
      </c>
      <c r="R6197" s="17">
        <f t="shared" si="386"/>
        <v>0</v>
      </c>
      <c r="S6197" s="18">
        <f t="shared" si="387"/>
        <v>1237.4000000000001</v>
      </c>
    </row>
    <row r="6198" spans="1:19" x14ac:dyDescent="0.25">
      <c r="A6198" s="7" t="s">
        <v>13316</v>
      </c>
      <c r="B6198" s="7" t="s">
        <v>13317</v>
      </c>
      <c r="C6198" s="7" t="s">
        <v>14</v>
      </c>
      <c r="D6198" s="7" t="s">
        <v>15</v>
      </c>
      <c r="E6198" s="7" t="s">
        <v>7511</v>
      </c>
      <c r="F6198" s="8">
        <v>21</v>
      </c>
      <c r="G6198" s="8">
        <v>205.7</v>
      </c>
      <c r="H6198" s="8">
        <v>205.7</v>
      </c>
      <c r="I6198" s="8">
        <v>140</v>
      </c>
      <c r="J6198" s="8">
        <v>28798</v>
      </c>
      <c r="K6198" s="8">
        <v>205.7</v>
      </c>
      <c r="L6198" s="8">
        <f t="shared" si="384"/>
        <v>35.699999999999989</v>
      </c>
      <c r="M6198" s="8">
        <f t="shared" si="385"/>
        <v>170</v>
      </c>
      <c r="N6198" s="14">
        <v>12</v>
      </c>
      <c r="O6198" s="14">
        <v>190.4</v>
      </c>
      <c r="P6198" s="8">
        <v>21</v>
      </c>
      <c r="Q6198" s="8">
        <v>205.7</v>
      </c>
      <c r="R6198" s="17">
        <f t="shared" si="386"/>
        <v>26656</v>
      </c>
      <c r="S6198" s="18">
        <f t="shared" si="387"/>
        <v>28798</v>
      </c>
    </row>
    <row r="6199" spans="1:19" x14ac:dyDescent="0.25">
      <c r="A6199" s="7" t="s">
        <v>13318</v>
      </c>
      <c r="B6199" s="7" t="s">
        <v>13319</v>
      </c>
      <c r="C6199" s="7" t="s">
        <v>7400</v>
      </c>
      <c r="D6199" s="7" t="s">
        <v>7401</v>
      </c>
      <c r="E6199" s="7" t="s">
        <v>7402</v>
      </c>
      <c r="F6199" s="8">
        <v>21</v>
      </c>
      <c r="G6199" s="8">
        <v>3481.45</v>
      </c>
      <c r="H6199" s="8">
        <v>3481.45</v>
      </c>
      <c r="I6199" s="8">
        <v>1</v>
      </c>
      <c r="J6199" s="8">
        <v>3481.45</v>
      </c>
      <c r="K6199" s="8">
        <v>3481.45</v>
      </c>
      <c r="L6199" s="8">
        <f t="shared" si="384"/>
        <v>604.21859504132226</v>
      </c>
      <c r="M6199" s="8">
        <f t="shared" si="385"/>
        <v>2877.2314049586776</v>
      </c>
      <c r="N6199" s="9"/>
      <c r="O6199" s="9"/>
      <c r="P6199" s="8">
        <v>21</v>
      </c>
      <c r="Q6199" s="8">
        <v>3481.45</v>
      </c>
      <c r="R6199" s="17">
        <f t="shared" si="386"/>
        <v>0</v>
      </c>
      <c r="S6199" s="18">
        <f t="shared" si="387"/>
        <v>3481.45</v>
      </c>
    </row>
    <row r="6200" spans="1:19" x14ac:dyDescent="0.25">
      <c r="A6200" s="7" t="s">
        <v>13322</v>
      </c>
      <c r="B6200" s="7" t="s">
        <v>13323</v>
      </c>
      <c r="C6200" s="7" t="s">
        <v>185</v>
      </c>
      <c r="D6200" s="7" t="s">
        <v>186</v>
      </c>
      <c r="E6200" s="7" t="s">
        <v>187</v>
      </c>
      <c r="F6200" s="8">
        <v>21</v>
      </c>
      <c r="G6200" s="8">
        <v>1862.19</v>
      </c>
      <c r="H6200" s="8">
        <v>1862.19</v>
      </c>
      <c r="I6200" s="8">
        <v>10</v>
      </c>
      <c r="J6200" s="8">
        <v>18621.900000000001</v>
      </c>
      <c r="K6200" s="8">
        <v>1862.19</v>
      </c>
      <c r="L6200" s="8">
        <f t="shared" si="384"/>
        <v>323.19000000000005</v>
      </c>
      <c r="M6200" s="8">
        <f t="shared" si="385"/>
        <v>1539</v>
      </c>
      <c r="N6200" s="9"/>
      <c r="O6200" s="9"/>
      <c r="P6200" s="8">
        <v>21</v>
      </c>
      <c r="Q6200" s="8">
        <v>1862.19</v>
      </c>
      <c r="R6200" s="17">
        <f t="shared" si="386"/>
        <v>0</v>
      </c>
      <c r="S6200" s="18">
        <f t="shared" si="387"/>
        <v>18621.900000000001</v>
      </c>
    </row>
    <row r="6201" spans="1:19" x14ac:dyDescent="0.25">
      <c r="A6201" s="7" t="s">
        <v>13324</v>
      </c>
      <c r="B6201" s="7" t="s">
        <v>13325</v>
      </c>
      <c r="C6201" s="7" t="s">
        <v>979</v>
      </c>
      <c r="D6201" s="7" t="s">
        <v>980</v>
      </c>
      <c r="E6201" s="7" t="s">
        <v>7315</v>
      </c>
      <c r="F6201" s="8">
        <v>15</v>
      </c>
      <c r="G6201" s="8">
        <v>14170.99</v>
      </c>
      <c r="H6201" s="8">
        <v>14170.99</v>
      </c>
      <c r="I6201" s="8">
        <v>15</v>
      </c>
      <c r="J6201" s="8">
        <v>212564.84999999998</v>
      </c>
      <c r="K6201" s="8">
        <v>14170.989999999998</v>
      </c>
      <c r="L6201" s="8">
        <f t="shared" si="384"/>
        <v>1848.3899999999994</v>
      </c>
      <c r="M6201" s="8">
        <f t="shared" si="385"/>
        <v>12322.599999999999</v>
      </c>
      <c r="N6201" s="8">
        <v>12</v>
      </c>
      <c r="O6201" s="8">
        <v>13801.3125</v>
      </c>
      <c r="P6201" s="8">
        <v>15</v>
      </c>
      <c r="Q6201" s="8">
        <v>14170.99</v>
      </c>
      <c r="R6201" s="17">
        <f t="shared" si="386"/>
        <v>207019.6875</v>
      </c>
      <c r="S6201" s="18">
        <f t="shared" si="387"/>
        <v>212564.84999999998</v>
      </c>
    </row>
    <row r="6202" spans="1:19" x14ac:dyDescent="0.25">
      <c r="A6202" s="7" t="s">
        <v>13326</v>
      </c>
      <c r="B6202" s="7" t="s">
        <v>13327</v>
      </c>
      <c r="C6202" s="7" t="s">
        <v>14</v>
      </c>
      <c r="D6202" s="7" t="s">
        <v>15</v>
      </c>
      <c r="E6202" s="7" t="s">
        <v>2322</v>
      </c>
      <c r="F6202" s="8">
        <v>21</v>
      </c>
      <c r="G6202" s="8">
        <v>331.54</v>
      </c>
      <c r="H6202" s="8">
        <v>331.54</v>
      </c>
      <c r="I6202" s="8">
        <v>5</v>
      </c>
      <c r="J6202" s="8">
        <v>1657.7</v>
      </c>
      <c r="K6202" s="8">
        <v>331.54</v>
      </c>
      <c r="L6202" s="8">
        <f t="shared" si="384"/>
        <v>57.54000000000002</v>
      </c>
      <c r="M6202" s="8">
        <f t="shared" si="385"/>
        <v>274</v>
      </c>
      <c r="N6202" s="9"/>
      <c r="O6202" s="9"/>
      <c r="P6202" s="8">
        <v>21</v>
      </c>
      <c r="Q6202" s="8">
        <v>331.54</v>
      </c>
      <c r="R6202" s="17">
        <f t="shared" si="386"/>
        <v>0</v>
      </c>
      <c r="S6202" s="18">
        <f t="shared" si="387"/>
        <v>1657.7</v>
      </c>
    </row>
    <row r="6203" spans="1:19" x14ac:dyDescent="0.25">
      <c r="A6203" s="7" t="s">
        <v>13328</v>
      </c>
      <c r="B6203" s="7" t="s">
        <v>13329</v>
      </c>
      <c r="C6203" s="7" t="s">
        <v>37</v>
      </c>
      <c r="D6203" s="7" t="s">
        <v>38</v>
      </c>
      <c r="E6203" s="7" t="s">
        <v>39</v>
      </c>
      <c r="F6203" s="8">
        <v>15</v>
      </c>
      <c r="G6203" s="8">
        <v>3109.6</v>
      </c>
      <c r="H6203" s="8">
        <v>3109.6</v>
      </c>
      <c r="I6203" s="8">
        <v>2</v>
      </c>
      <c r="J6203" s="8">
        <v>6219.2</v>
      </c>
      <c r="K6203" s="8">
        <v>3109.6</v>
      </c>
      <c r="L6203" s="8">
        <f t="shared" si="384"/>
        <v>405.59999999999991</v>
      </c>
      <c r="M6203" s="8">
        <f t="shared" si="385"/>
        <v>2704</v>
      </c>
      <c r="N6203" s="9"/>
      <c r="O6203" s="9"/>
      <c r="P6203" s="8">
        <v>15</v>
      </c>
      <c r="Q6203" s="8">
        <v>3109.6</v>
      </c>
      <c r="R6203" s="17">
        <f t="shared" si="386"/>
        <v>0</v>
      </c>
      <c r="S6203" s="18">
        <f t="shared" si="387"/>
        <v>6219.2</v>
      </c>
    </row>
    <row r="6204" spans="1:19" x14ac:dyDescent="0.25">
      <c r="A6204" s="7" t="s">
        <v>13330</v>
      </c>
      <c r="B6204" s="7" t="s">
        <v>13331</v>
      </c>
      <c r="C6204" s="7" t="s">
        <v>7886</v>
      </c>
      <c r="D6204" s="7" t="s">
        <v>7887</v>
      </c>
      <c r="E6204" s="7" t="s">
        <v>7888</v>
      </c>
      <c r="F6204" s="8">
        <v>21</v>
      </c>
      <c r="G6204" s="8">
        <v>15.39</v>
      </c>
      <c r="H6204" s="8">
        <v>15.39</v>
      </c>
      <c r="I6204" s="8">
        <v>2500</v>
      </c>
      <c r="J6204" s="8">
        <v>38478</v>
      </c>
      <c r="K6204" s="8">
        <v>15.3912</v>
      </c>
      <c r="L6204" s="8">
        <f t="shared" si="384"/>
        <v>2.6711999999999989</v>
      </c>
      <c r="M6204" s="8">
        <f t="shared" si="385"/>
        <v>12.72</v>
      </c>
      <c r="N6204" s="9"/>
      <c r="O6204" s="9"/>
      <c r="P6204" s="8">
        <v>21</v>
      </c>
      <c r="Q6204" s="8">
        <v>15.3912</v>
      </c>
      <c r="R6204" s="17">
        <f t="shared" si="386"/>
        <v>0</v>
      </c>
      <c r="S6204" s="18">
        <f t="shared" si="387"/>
        <v>38478</v>
      </c>
    </row>
    <row r="6205" spans="1:19" x14ac:dyDescent="0.25">
      <c r="A6205" s="7" t="s">
        <v>13332</v>
      </c>
      <c r="B6205" s="7" t="s">
        <v>13333</v>
      </c>
      <c r="C6205" s="7" t="s">
        <v>7375</v>
      </c>
      <c r="D6205" s="7" t="s">
        <v>7376</v>
      </c>
      <c r="E6205" s="7" t="s">
        <v>7377</v>
      </c>
      <c r="F6205" s="8">
        <v>15</v>
      </c>
      <c r="G6205" s="8">
        <v>108.26</v>
      </c>
      <c r="H6205" s="8">
        <v>108.26</v>
      </c>
      <c r="I6205" s="8">
        <v>432</v>
      </c>
      <c r="J6205" s="8">
        <v>46767.24</v>
      </c>
      <c r="K6205" s="8">
        <v>108.25749999999999</v>
      </c>
      <c r="L6205" s="8">
        <f t="shared" si="384"/>
        <v>14.120543478260856</v>
      </c>
      <c r="M6205" s="8">
        <f t="shared" si="385"/>
        <v>94.136956521739137</v>
      </c>
      <c r="N6205" s="9"/>
      <c r="O6205" s="9"/>
      <c r="P6205" s="8">
        <v>15</v>
      </c>
      <c r="Q6205" s="8">
        <v>108.25749999999999</v>
      </c>
      <c r="R6205" s="17">
        <f t="shared" si="386"/>
        <v>0</v>
      </c>
      <c r="S6205" s="18">
        <f t="shared" si="387"/>
        <v>46767.24</v>
      </c>
    </row>
    <row r="6206" spans="1:19" x14ac:dyDescent="0.25">
      <c r="A6206" s="7" t="s">
        <v>13341</v>
      </c>
      <c r="B6206" s="7" t="s">
        <v>13342</v>
      </c>
      <c r="C6206" s="7" t="s">
        <v>14</v>
      </c>
      <c r="D6206" s="7" t="s">
        <v>15</v>
      </c>
      <c r="E6206" s="7" t="s">
        <v>10399</v>
      </c>
      <c r="F6206" s="8">
        <v>21</v>
      </c>
      <c r="G6206" s="8">
        <v>7139</v>
      </c>
      <c r="H6206" s="8">
        <v>7139</v>
      </c>
      <c r="I6206" s="8">
        <v>7</v>
      </c>
      <c r="J6206" s="8">
        <v>49973</v>
      </c>
      <c r="K6206" s="8">
        <v>7139</v>
      </c>
      <c r="L6206" s="8">
        <f t="shared" si="384"/>
        <v>1239</v>
      </c>
      <c r="M6206" s="8">
        <f t="shared" si="385"/>
        <v>5900</v>
      </c>
      <c r="N6206" s="9"/>
      <c r="O6206" s="9"/>
      <c r="P6206" s="8">
        <v>21</v>
      </c>
      <c r="Q6206" s="8">
        <v>7139</v>
      </c>
      <c r="R6206" s="17">
        <f t="shared" si="386"/>
        <v>0</v>
      </c>
      <c r="S6206" s="18">
        <f t="shared" si="387"/>
        <v>49973</v>
      </c>
    </row>
    <row r="6207" spans="1:19" x14ac:dyDescent="0.25">
      <c r="A6207" s="7" t="s">
        <v>13343</v>
      </c>
      <c r="B6207" s="7" t="s">
        <v>13344</v>
      </c>
      <c r="C6207" s="7" t="s">
        <v>14</v>
      </c>
      <c r="D6207" s="7" t="s">
        <v>15</v>
      </c>
      <c r="E6207" s="7" t="s">
        <v>7240</v>
      </c>
      <c r="F6207" s="8">
        <v>21</v>
      </c>
      <c r="G6207" s="8">
        <v>1101.71</v>
      </c>
      <c r="H6207" s="8">
        <v>1101.71</v>
      </c>
      <c r="I6207" s="8">
        <v>12</v>
      </c>
      <c r="J6207" s="8">
        <v>13220.46</v>
      </c>
      <c r="K6207" s="8">
        <v>1101.7049999999999</v>
      </c>
      <c r="L6207" s="8">
        <f t="shared" si="384"/>
        <v>191.20499999999993</v>
      </c>
      <c r="M6207" s="8">
        <f t="shared" si="385"/>
        <v>910.5</v>
      </c>
      <c r="N6207" s="9"/>
      <c r="O6207" s="9"/>
      <c r="P6207" s="8">
        <v>21</v>
      </c>
      <c r="Q6207" s="8">
        <v>1101.7049999999999</v>
      </c>
      <c r="R6207" s="17">
        <f t="shared" si="386"/>
        <v>0</v>
      </c>
      <c r="S6207" s="18">
        <f t="shared" si="387"/>
        <v>13220.46</v>
      </c>
    </row>
    <row r="6208" spans="1:19" x14ac:dyDescent="0.25">
      <c r="A6208" s="7" t="s">
        <v>13347</v>
      </c>
      <c r="B6208" s="7" t="s">
        <v>13348</v>
      </c>
      <c r="C6208" s="7" t="s">
        <v>32</v>
      </c>
      <c r="D6208" s="7" t="s">
        <v>33</v>
      </c>
      <c r="E6208" s="7" t="s">
        <v>34</v>
      </c>
      <c r="F6208" s="8">
        <v>15</v>
      </c>
      <c r="G6208" s="8">
        <v>8625</v>
      </c>
      <c r="H6208" s="8">
        <v>8625</v>
      </c>
      <c r="I6208" s="8">
        <v>1</v>
      </c>
      <c r="J6208" s="8">
        <v>8625</v>
      </c>
      <c r="K6208" s="8">
        <v>8625</v>
      </c>
      <c r="L6208" s="8">
        <f t="shared" si="384"/>
        <v>1124.9999999999991</v>
      </c>
      <c r="M6208" s="8">
        <f t="shared" si="385"/>
        <v>7500.0000000000009</v>
      </c>
      <c r="N6208" s="9"/>
      <c r="O6208" s="9"/>
      <c r="P6208" s="8">
        <v>15</v>
      </c>
      <c r="Q6208" s="8">
        <v>8625</v>
      </c>
      <c r="R6208" s="17">
        <f t="shared" si="386"/>
        <v>0</v>
      </c>
      <c r="S6208" s="18">
        <f t="shared" si="387"/>
        <v>8625</v>
      </c>
    </row>
    <row r="6209" spans="1:19" x14ac:dyDescent="0.25">
      <c r="A6209" s="7" t="s">
        <v>13351</v>
      </c>
      <c r="B6209" s="7" t="s">
        <v>13352</v>
      </c>
      <c r="C6209" s="7" t="s">
        <v>14</v>
      </c>
      <c r="D6209" s="7" t="s">
        <v>15</v>
      </c>
      <c r="E6209" s="7" t="s">
        <v>7511</v>
      </c>
      <c r="F6209" s="8">
        <v>21</v>
      </c>
      <c r="G6209" s="8">
        <v>205.7</v>
      </c>
      <c r="H6209" s="8">
        <v>205.7</v>
      </c>
      <c r="I6209" s="8">
        <v>120</v>
      </c>
      <c r="J6209" s="8">
        <v>24684</v>
      </c>
      <c r="K6209" s="8">
        <v>205.7</v>
      </c>
      <c r="L6209" s="8">
        <f t="shared" si="384"/>
        <v>35.699999999999989</v>
      </c>
      <c r="M6209" s="8">
        <f t="shared" si="385"/>
        <v>170</v>
      </c>
      <c r="N6209" s="14">
        <v>12</v>
      </c>
      <c r="O6209" s="14">
        <v>190.4</v>
      </c>
      <c r="P6209" s="8">
        <v>21</v>
      </c>
      <c r="Q6209" s="8">
        <v>205.7</v>
      </c>
      <c r="R6209" s="17">
        <f t="shared" si="386"/>
        <v>22848</v>
      </c>
      <c r="S6209" s="18">
        <f t="shared" si="387"/>
        <v>24684</v>
      </c>
    </row>
    <row r="6210" spans="1:19" x14ac:dyDescent="0.25">
      <c r="A6210" s="7" t="s">
        <v>13353</v>
      </c>
      <c r="B6210" s="7" t="s">
        <v>13354</v>
      </c>
      <c r="C6210" s="7" t="s">
        <v>14</v>
      </c>
      <c r="D6210" s="7" t="s">
        <v>15</v>
      </c>
      <c r="E6210" s="7" t="s">
        <v>7511</v>
      </c>
      <c r="F6210" s="8">
        <v>21</v>
      </c>
      <c r="G6210" s="8">
        <v>205.7</v>
      </c>
      <c r="H6210" s="8">
        <v>205.7</v>
      </c>
      <c r="I6210" s="8">
        <v>20</v>
      </c>
      <c r="J6210" s="8">
        <v>4114</v>
      </c>
      <c r="K6210" s="8">
        <v>205.7</v>
      </c>
      <c r="L6210" s="8">
        <f t="shared" ref="L6210:L6273" si="388">K6210-M6210</f>
        <v>35.699999999999989</v>
      </c>
      <c r="M6210" s="8">
        <f t="shared" ref="M6210:M6273" si="389">K6210/((100+F6210)/100)</f>
        <v>170</v>
      </c>
      <c r="N6210" s="9"/>
      <c r="O6210" s="9"/>
      <c r="P6210" s="8">
        <v>21</v>
      </c>
      <c r="Q6210" s="8">
        <v>205.7</v>
      </c>
      <c r="R6210" s="17">
        <f t="shared" ref="R6210:R6273" si="390">I6210*O6210</f>
        <v>0</v>
      </c>
      <c r="S6210" s="18">
        <f t="shared" si="387"/>
        <v>4114</v>
      </c>
    </row>
    <row r="6211" spans="1:19" x14ac:dyDescent="0.25">
      <c r="A6211" s="7" t="s">
        <v>13357</v>
      </c>
      <c r="B6211" s="7" t="s">
        <v>13358</v>
      </c>
      <c r="C6211" s="7" t="s">
        <v>7320</v>
      </c>
      <c r="D6211" s="7" t="s">
        <v>7321</v>
      </c>
      <c r="E6211" s="7" t="s">
        <v>7322</v>
      </c>
      <c r="F6211" s="8">
        <v>21</v>
      </c>
      <c r="G6211" s="8">
        <v>20.93</v>
      </c>
      <c r="H6211" s="8">
        <v>20.93</v>
      </c>
      <c r="I6211" s="8">
        <v>1450</v>
      </c>
      <c r="J6211" s="8">
        <v>30352.850000000006</v>
      </c>
      <c r="K6211" s="8">
        <v>20.933000000000003</v>
      </c>
      <c r="L6211" s="8">
        <f t="shared" si="388"/>
        <v>3.6329999999999991</v>
      </c>
      <c r="M6211" s="8">
        <f t="shared" si="389"/>
        <v>17.300000000000004</v>
      </c>
      <c r="N6211" s="14">
        <v>12</v>
      </c>
      <c r="O6211" s="14">
        <v>19.375999999999998</v>
      </c>
      <c r="P6211" s="8">
        <v>21</v>
      </c>
      <c r="Q6211" s="8">
        <v>20.933000000000003</v>
      </c>
      <c r="R6211" s="17">
        <f t="shared" si="390"/>
        <v>28095.199999999997</v>
      </c>
      <c r="S6211" s="18">
        <f t="shared" ref="S6211:S6274" si="391">J6211</f>
        <v>30352.850000000006</v>
      </c>
    </row>
    <row r="6212" spans="1:19" x14ac:dyDescent="0.25">
      <c r="A6212" s="7" t="s">
        <v>13359</v>
      </c>
      <c r="B6212" s="7" t="s">
        <v>13360</v>
      </c>
      <c r="C6212" s="7" t="s">
        <v>14</v>
      </c>
      <c r="D6212" s="7" t="s">
        <v>15</v>
      </c>
      <c r="E6212" s="7" t="s">
        <v>7518</v>
      </c>
      <c r="F6212" s="8">
        <v>21</v>
      </c>
      <c r="G6212" s="8">
        <v>1593.55</v>
      </c>
      <c r="H6212" s="8">
        <v>1593.55</v>
      </c>
      <c r="I6212" s="8">
        <v>1</v>
      </c>
      <c r="J6212" s="8">
        <v>1593.55</v>
      </c>
      <c r="K6212" s="8">
        <v>1593.55</v>
      </c>
      <c r="L6212" s="8">
        <f t="shared" si="388"/>
        <v>276.56652892561988</v>
      </c>
      <c r="M6212" s="8">
        <f t="shared" si="389"/>
        <v>1316.9834710743801</v>
      </c>
      <c r="N6212" s="13"/>
      <c r="O6212" s="13"/>
      <c r="P6212" s="8">
        <v>21</v>
      </c>
      <c r="Q6212" s="8">
        <v>1593.55</v>
      </c>
      <c r="R6212" s="17">
        <f t="shared" si="390"/>
        <v>0</v>
      </c>
      <c r="S6212" s="18">
        <f t="shared" si="391"/>
        <v>1593.55</v>
      </c>
    </row>
    <row r="6213" spans="1:19" x14ac:dyDescent="0.25">
      <c r="A6213" s="7" t="s">
        <v>13361</v>
      </c>
      <c r="B6213" s="7" t="s">
        <v>13362</v>
      </c>
      <c r="C6213" s="7" t="s">
        <v>8208</v>
      </c>
      <c r="D6213" s="7" t="s">
        <v>8209</v>
      </c>
      <c r="E6213" s="7" t="s">
        <v>8210</v>
      </c>
      <c r="F6213" s="8">
        <v>21</v>
      </c>
      <c r="G6213" s="8">
        <v>14416.71</v>
      </c>
      <c r="H6213" s="8">
        <v>14416.71</v>
      </c>
      <c r="I6213" s="8">
        <v>10</v>
      </c>
      <c r="J6213" s="8">
        <v>144167.14000000001</v>
      </c>
      <c r="K6213" s="8">
        <v>14416.714000000002</v>
      </c>
      <c r="L6213" s="8">
        <f t="shared" si="388"/>
        <v>2502.0743305785127</v>
      </c>
      <c r="M6213" s="8">
        <f t="shared" si="389"/>
        <v>11914.639669421489</v>
      </c>
      <c r="N6213" s="9"/>
      <c r="O6213" s="9"/>
      <c r="P6213" s="8">
        <v>21</v>
      </c>
      <c r="Q6213" s="8">
        <v>14416.714000000002</v>
      </c>
      <c r="R6213" s="17">
        <f t="shared" si="390"/>
        <v>0</v>
      </c>
      <c r="S6213" s="18">
        <f t="shared" si="391"/>
        <v>144167.14000000001</v>
      </c>
    </row>
    <row r="6214" spans="1:19" x14ac:dyDescent="0.25">
      <c r="A6214" s="7" t="s">
        <v>13367</v>
      </c>
      <c r="B6214" s="7" t="s">
        <v>13368</v>
      </c>
      <c r="C6214" s="7" t="s">
        <v>37</v>
      </c>
      <c r="D6214" s="7" t="s">
        <v>38</v>
      </c>
      <c r="E6214" s="7" t="s">
        <v>39</v>
      </c>
      <c r="F6214" s="8">
        <v>15</v>
      </c>
      <c r="G6214" s="8">
        <v>9168.9500000000007</v>
      </c>
      <c r="H6214" s="8">
        <v>9168.9500000000007</v>
      </c>
      <c r="I6214" s="8">
        <v>2</v>
      </c>
      <c r="J6214" s="8">
        <v>18337.900000000001</v>
      </c>
      <c r="K6214" s="8">
        <v>9168.9500000000007</v>
      </c>
      <c r="L6214" s="8">
        <f t="shared" si="388"/>
        <v>1195.9499999999998</v>
      </c>
      <c r="M6214" s="8">
        <f t="shared" si="389"/>
        <v>7973.0000000000009</v>
      </c>
      <c r="N6214" s="9"/>
      <c r="O6214" s="9"/>
      <c r="P6214" s="8">
        <v>15</v>
      </c>
      <c r="Q6214" s="8">
        <v>9168.9500000000007</v>
      </c>
      <c r="R6214" s="17">
        <f t="shared" si="390"/>
        <v>0</v>
      </c>
      <c r="S6214" s="18">
        <f t="shared" si="391"/>
        <v>18337.900000000001</v>
      </c>
    </row>
    <row r="6215" spans="1:19" x14ac:dyDescent="0.25">
      <c r="A6215" s="7" t="s">
        <v>13369</v>
      </c>
      <c r="B6215" s="7" t="s">
        <v>13370</v>
      </c>
      <c r="C6215" s="7" t="s">
        <v>37</v>
      </c>
      <c r="D6215" s="7" t="s">
        <v>38</v>
      </c>
      <c r="E6215" s="7" t="s">
        <v>39</v>
      </c>
      <c r="F6215" s="8">
        <v>15</v>
      </c>
      <c r="G6215" s="8">
        <v>7266.85</v>
      </c>
      <c r="H6215" s="8">
        <v>7266.85</v>
      </c>
      <c r="I6215" s="8">
        <v>2</v>
      </c>
      <c r="J6215" s="8">
        <v>14533.7</v>
      </c>
      <c r="K6215" s="8">
        <v>7266.85</v>
      </c>
      <c r="L6215" s="8">
        <f t="shared" si="388"/>
        <v>947.84999999999945</v>
      </c>
      <c r="M6215" s="8">
        <f t="shared" si="389"/>
        <v>6319.0000000000009</v>
      </c>
      <c r="N6215" s="14">
        <v>12</v>
      </c>
      <c r="O6215" s="14">
        <v>7077.28</v>
      </c>
      <c r="P6215" s="8">
        <v>15</v>
      </c>
      <c r="Q6215" s="8">
        <v>7266.85</v>
      </c>
      <c r="R6215" s="17">
        <f t="shared" si="390"/>
        <v>14154.56</v>
      </c>
      <c r="S6215" s="18">
        <f t="shared" si="391"/>
        <v>14533.7</v>
      </c>
    </row>
    <row r="6216" spans="1:19" x14ac:dyDescent="0.25">
      <c r="A6216" s="7" t="s">
        <v>13375</v>
      </c>
      <c r="B6216" s="7" t="s">
        <v>13376</v>
      </c>
      <c r="C6216" s="7" t="s">
        <v>14</v>
      </c>
      <c r="D6216" s="7" t="s">
        <v>15</v>
      </c>
      <c r="E6216" s="7" t="s">
        <v>7328</v>
      </c>
      <c r="F6216" s="8">
        <v>21</v>
      </c>
      <c r="G6216" s="8">
        <v>256.52</v>
      </c>
      <c r="H6216" s="8">
        <v>256.52</v>
      </c>
      <c r="I6216" s="8">
        <v>395</v>
      </c>
      <c r="J6216" s="8">
        <v>101325.40000000002</v>
      </c>
      <c r="K6216" s="8">
        <v>256.52000000000004</v>
      </c>
      <c r="L6216" s="8">
        <f t="shared" si="388"/>
        <v>44.52000000000001</v>
      </c>
      <c r="M6216" s="8">
        <f t="shared" si="389"/>
        <v>212.00000000000003</v>
      </c>
      <c r="N6216" s="14">
        <v>12</v>
      </c>
      <c r="O6216" s="14">
        <v>237.44</v>
      </c>
      <c r="P6216" s="8">
        <v>21</v>
      </c>
      <c r="Q6216" s="8">
        <v>256.52000000000004</v>
      </c>
      <c r="R6216" s="17">
        <f t="shared" si="390"/>
        <v>93788.800000000003</v>
      </c>
      <c r="S6216" s="18">
        <f t="shared" si="391"/>
        <v>101325.40000000002</v>
      </c>
    </row>
    <row r="6217" spans="1:19" x14ac:dyDescent="0.25">
      <c r="A6217" s="7" t="s">
        <v>13377</v>
      </c>
      <c r="B6217" s="7" t="s">
        <v>13378</v>
      </c>
      <c r="C6217" s="7" t="s">
        <v>14</v>
      </c>
      <c r="D6217" s="7" t="s">
        <v>15</v>
      </c>
      <c r="E6217" s="7" t="s">
        <v>2322</v>
      </c>
      <c r="F6217" s="8">
        <v>21</v>
      </c>
      <c r="G6217" s="8">
        <v>1334.03</v>
      </c>
      <c r="H6217" s="8">
        <v>1334.03</v>
      </c>
      <c r="I6217" s="8">
        <v>18</v>
      </c>
      <c r="J6217" s="8">
        <v>24012.449999999997</v>
      </c>
      <c r="K6217" s="8">
        <v>1334.0249999999999</v>
      </c>
      <c r="L6217" s="8">
        <f t="shared" si="388"/>
        <v>231.52499999999986</v>
      </c>
      <c r="M6217" s="8">
        <f t="shared" si="389"/>
        <v>1102.5</v>
      </c>
      <c r="N6217" s="9"/>
      <c r="O6217" s="9"/>
      <c r="P6217" s="8">
        <v>21</v>
      </c>
      <c r="Q6217" s="8">
        <v>1334.0249999999999</v>
      </c>
      <c r="R6217" s="17">
        <f t="shared" si="390"/>
        <v>0</v>
      </c>
      <c r="S6217" s="18">
        <f t="shared" si="391"/>
        <v>24012.449999999997</v>
      </c>
    </row>
    <row r="6218" spans="1:19" x14ac:dyDescent="0.25">
      <c r="A6218" s="7" t="s">
        <v>13383</v>
      </c>
      <c r="B6218" s="7" t="s">
        <v>13384</v>
      </c>
      <c r="C6218" s="7" t="s">
        <v>7320</v>
      </c>
      <c r="D6218" s="7" t="s">
        <v>7321</v>
      </c>
      <c r="E6218" s="7" t="s">
        <v>7322</v>
      </c>
      <c r="F6218" s="8">
        <v>21</v>
      </c>
      <c r="G6218" s="8">
        <v>26.3</v>
      </c>
      <c r="H6218" s="8">
        <v>26.3</v>
      </c>
      <c r="I6218" s="8">
        <v>240</v>
      </c>
      <c r="J6218" s="8">
        <v>6311.76</v>
      </c>
      <c r="K6218" s="8">
        <v>26.298999999999999</v>
      </c>
      <c r="L6218" s="8">
        <f t="shared" si="388"/>
        <v>4.5642892561983466</v>
      </c>
      <c r="M6218" s="8">
        <f t="shared" si="389"/>
        <v>21.734710743801653</v>
      </c>
      <c r="N6218" s="9"/>
      <c r="O6218" s="9"/>
      <c r="P6218" s="8">
        <v>21</v>
      </c>
      <c r="Q6218" s="8">
        <v>26.298999999999999</v>
      </c>
      <c r="R6218" s="17">
        <f t="shared" si="390"/>
        <v>0</v>
      </c>
      <c r="S6218" s="18">
        <f t="shared" si="391"/>
        <v>6311.76</v>
      </c>
    </row>
    <row r="6219" spans="1:19" x14ac:dyDescent="0.25">
      <c r="A6219" s="7" t="s">
        <v>13385</v>
      </c>
      <c r="B6219" s="7" t="s">
        <v>13386</v>
      </c>
      <c r="C6219" s="7" t="s">
        <v>8219</v>
      </c>
      <c r="D6219" s="7" t="s">
        <v>8220</v>
      </c>
      <c r="E6219" s="7" t="s">
        <v>8221</v>
      </c>
      <c r="F6219" s="8">
        <v>21</v>
      </c>
      <c r="G6219" s="8">
        <v>127.05</v>
      </c>
      <c r="H6219" s="8">
        <v>127.05</v>
      </c>
      <c r="I6219" s="8">
        <v>10624</v>
      </c>
      <c r="J6219" s="8">
        <v>1349779.2000000002</v>
      </c>
      <c r="K6219" s="8">
        <v>127.05000000000001</v>
      </c>
      <c r="L6219" s="8">
        <f t="shared" si="388"/>
        <v>22.049999999999997</v>
      </c>
      <c r="M6219" s="8">
        <f t="shared" si="389"/>
        <v>105.00000000000001</v>
      </c>
      <c r="N6219" s="14">
        <v>12</v>
      </c>
      <c r="O6219" s="14">
        <v>117.6</v>
      </c>
      <c r="P6219" s="8">
        <v>21</v>
      </c>
      <c r="Q6219" s="8">
        <v>127.05</v>
      </c>
      <c r="R6219" s="17">
        <f t="shared" si="390"/>
        <v>1249382.3999999999</v>
      </c>
      <c r="S6219" s="18">
        <f t="shared" si="391"/>
        <v>1349779.2000000002</v>
      </c>
    </row>
    <row r="6220" spans="1:19" x14ac:dyDescent="0.25">
      <c r="A6220" s="7" t="s">
        <v>13389</v>
      </c>
      <c r="B6220" s="7" t="s">
        <v>13390</v>
      </c>
      <c r="C6220" s="7" t="s">
        <v>14</v>
      </c>
      <c r="D6220" s="7" t="s">
        <v>15</v>
      </c>
      <c r="E6220" s="7" t="s">
        <v>7240</v>
      </c>
      <c r="F6220" s="8">
        <v>21</v>
      </c>
      <c r="G6220" s="8">
        <v>150</v>
      </c>
      <c r="H6220" s="8">
        <v>150</v>
      </c>
      <c r="I6220" s="8">
        <v>20</v>
      </c>
      <c r="J6220" s="8">
        <v>3000.08</v>
      </c>
      <c r="K6220" s="8">
        <v>150.00399999999999</v>
      </c>
      <c r="L6220" s="8">
        <f t="shared" si="388"/>
        <v>26.033752066115696</v>
      </c>
      <c r="M6220" s="8">
        <f t="shared" si="389"/>
        <v>123.97024793388429</v>
      </c>
      <c r="N6220" s="9"/>
      <c r="O6220" s="9"/>
      <c r="P6220" s="8">
        <v>21</v>
      </c>
      <c r="Q6220" s="8">
        <v>150.00399999999999</v>
      </c>
      <c r="R6220" s="17">
        <f t="shared" si="390"/>
        <v>0</v>
      </c>
      <c r="S6220" s="18">
        <f t="shared" si="391"/>
        <v>3000.08</v>
      </c>
    </row>
    <row r="6221" spans="1:19" x14ac:dyDescent="0.25">
      <c r="A6221" s="7" t="s">
        <v>13395</v>
      </c>
      <c r="B6221" s="7" t="s">
        <v>13396</v>
      </c>
      <c r="C6221" s="7" t="s">
        <v>7400</v>
      </c>
      <c r="D6221" s="7" t="s">
        <v>7401</v>
      </c>
      <c r="E6221" s="7" t="s">
        <v>7402</v>
      </c>
      <c r="F6221" s="8">
        <v>21</v>
      </c>
      <c r="G6221" s="8">
        <v>7.42</v>
      </c>
      <c r="H6221" s="8">
        <v>7.42</v>
      </c>
      <c r="I6221" s="8">
        <v>150</v>
      </c>
      <c r="J6221" s="8">
        <v>1113.5999999999999</v>
      </c>
      <c r="K6221" s="8">
        <v>7.4239999999999995</v>
      </c>
      <c r="L6221" s="8">
        <f t="shared" si="388"/>
        <v>1.2884628099173554</v>
      </c>
      <c r="M6221" s="8">
        <f t="shared" si="389"/>
        <v>6.1355371900826441</v>
      </c>
      <c r="N6221" s="9"/>
      <c r="O6221" s="9"/>
      <c r="P6221" s="8">
        <v>21</v>
      </c>
      <c r="Q6221" s="8">
        <v>7.4239999999999995</v>
      </c>
      <c r="R6221" s="17">
        <f t="shared" si="390"/>
        <v>0</v>
      </c>
      <c r="S6221" s="18">
        <f t="shared" si="391"/>
        <v>1113.5999999999999</v>
      </c>
    </row>
    <row r="6222" spans="1:19" x14ac:dyDescent="0.25">
      <c r="A6222" s="7" t="s">
        <v>13397</v>
      </c>
      <c r="B6222" s="7" t="s">
        <v>13398</v>
      </c>
      <c r="C6222" s="7" t="s">
        <v>14</v>
      </c>
      <c r="D6222" s="7" t="s">
        <v>15</v>
      </c>
      <c r="E6222" s="7" t="s">
        <v>2322</v>
      </c>
      <c r="F6222" s="8">
        <v>21</v>
      </c>
      <c r="G6222" s="8">
        <v>447.7</v>
      </c>
      <c r="H6222" s="8">
        <v>447.7</v>
      </c>
      <c r="I6222" s="8">
        <v>3</v>
      </c>
      <c r="J6222" s="8">
        <v>1343.1</v>
      </c>
      <c r="K6222" s="8">
        <v>447.7</v>
      </c>
      <c r="L6222" s="8">
        <f t="shared" si="388"/>
        <v>77.699999999999989</v>
      </c>
      <c r="M6222" s="8">
        <f t="shared" si="389"/>
        <v>370</v>
      </c>
      <c r="N6222" s="13"/>
      <c r="O6222" s="13"/>
      <c r="P6222" s="8">
        <v>21</v>
      </c>
      <c r="Q6222" s="8">
        <v>447.7</v>
      </c>
      <c r="R6222" s="17">
        <f t="shared" si="390"/>
        <v>0</v>
      </c>
      <c r="S6222" s="18">
        <f t="shared" si="391"/>
        <v>1343.1</v>
      </c>
    </row>
    <row r="6223" spans="1:19" x14ac:dyDescent="0.25">
      <c r="A6223" s="7" t="s">
        <v>13405</v>
      </c>
      <c r="B6223" s="7" t="s">
        <v>13406</v>
      </c>
      <c r="C6223" s="7" t="s">
        <v>7400</v>
      </c>
      <c r="D6223" s="7" t="s">
        <v>7401</v>
      </c>
      <c r="E6223" s="7" t="s">
        <v>7402</v>
      </c>
      <c r="F6223" s="8">
        <v>15</v>
      </c>
      <c r="G6223" s="8">
        <v>1096</v>
      </c>
      <c r="H6223" s="8">
        <v>1096</v>
      </c>
      <c r="I6223" s="8">
        <v>1</v>
      </c>
      <c r="J6223" s="8">
        <v>1096</v>
      </c>
      <c r="K6223" s="8">
        <v>1096</v>
      </c>
      <c r="L6223" s="8">
        <f t="shared" si="388"/>
        <v>142.95652173913038</v>
      </c>
      <c r="M6223" s="8">
        <f t="shared" si="389"/>
        <v>953.04347826086962</v>
      </c>
      <c r="N6223" s="9"/>
      <c r="O6223" s="9"/>
      <c r="P6223" s="8">
        <v>15</v>
      </c>
      <c r="Q6223" s="8">
        <v>1096</v>
      </c>
      <c r="R6223" s="17">
        <f t="shared" si="390"/>
        <v>0</v>
      </c>
      <c r="S6223" s="18">
        <f t="shared" si="391"/>
        <v>1096</v>
      </c>
    </row>
    <row r="6224" spans="1:19" x14ac:dyDescent="0.25">
      <c r="A6224" s="7" t="s">
        <v>13407</v>
      </c>
      <c r="B6224" s="7" t="s">
        <v>13408</v>
      </c>
      <c r="C6224" s="7" t="s">
        <v>37</v>
      </c>
      <c r="D6224" s="7" t="s">
        <v>38</v>
      </c>
      <c r="E6224" s="7" t="s">
        <v>39</v>
      </c>
      <c r="F6224" s="8">
        <v>15</v>
      </c>
      <c r="G6224" s="8">
        <v>9028.65</v>
      </c>
      <c r="H6224" s="8">
        <v>9028.65</v>
      </c>
      <c r="I6224" s="8">
        <v>1</v>
      </c>
      <c r="J6224" s="8">
        <v>9028.65</v>
      </c>
      <c r="K6224" s="8">
        <v>9028.65</v>
      </c>
      <c r="L6224" s="8">
        <f t="shared" si="388"/>
        <v>1177.6499999999996</v>
      </c>
      <c r="M6224" s="8">
        <f t="shared" si="389"/>
        <v>7851</v>
      </c>
      <c r="N6224" s="9"/>
      <c r="O6224" s="9"/>
      <c r="P6224" s="8">
        <v>15</v>
      </c>
      <c r="Q6224" s="8">
        <v>9028.65</v>
      </c>
      <c r="R6224" s="17">
        <f t="shared" si="390"/>
        <v>0</v>
      </c>
      <c r="S6224" s="18">
        <f t="shared" si="391"/>
        <v>9028.65</v>
      </c>
    </row>
    <row r="6225" spans="1:19" x14ac:dyDescent="0.25">
      <c r="A6225" s="7" t="s">
        <v>13409</v>
      </c>
      <c r="B6225" s="7" t="s">
        <v>13410</v>
      </c>
      <c r="C6225" s="7" t="s">
        <v>14</v>
      </c>
      <c r="D6225" s="7" t="s">
        <v>15</v>
      </c>
      <c r="E6225" s="7" t="s">
        <v>2322</v>
      </c>
      <c r="F6225" s="8">
        <v>21</v>
      </c>
      <c r="G6225" s="8">
        <v>7078.5</v>
      </c>
      <c r="H6225" s="8">
        <v>7078.5</v>
      </c>
      <c r="I6225" s="8">
        <v>1</v>
      </c>
      <c r="J6225" s="8">
        <v>7078.5</v>
      </c>
      <c r="K6225" s="8">
        <v>7078.5</v>
      </c>
      <c r="L6225" s="8">
        <f t="shared" si="388"/>
        <v>1228.5</v>
      </c>
      <c r="M6225" s="8">
        <f t="shared" si="389"/>
        <v>5850</v>
      </c>
      <c r="N6225" s="9"/>
      <c r="O6225" s="9"/>
      <c r="P6225" s="8">
        <v>21</v>
      </c>
      <c r="Q6225" s="8">
        <v>7078.5</v>
      </c>
      <c r="R6225" s="17">
        <f t="shared" si="390"/>
        <v>0</v>
      </c>
      <c r="S6225" s="18">
        <f t="shared" si="391"/>
        <v>7078.5</v>
      </c>
    </row>
    <row r="6226" spans="1:19" x14ac:dyDescent="0.25">
      <c r="A6226" s="7" t="s">
        <v>13411</v>
      </c>
      <c r="B6226" s="7" t="s">
        <v>13412</v>
      </c>
      <c r="C6226" s="7" t="s">
        <v>7400</v>
      </c>
      <c r="D6226" s="7" t="s">
        <v>7401</v>
      </c>
      <c r="E6226" s="7" t="s">
        <v>7402</v>
      </c>
      <c r="F6226" s="8">
        <v>15</v>
      </c>
      <c r="G6226" s="8">
        <v>549</v>
      </c>
      <c r="H6226" s="8">
        <v>549</v>
      </c>
      <c r="I6226" s="8">
        <v>5</v>
      </c>
      <c r="J6226" s="8">
        <v>2745</v>
      </c>
      <c r="K6226" s="8">
        <v>549</v>
      </c>
      <c r="L6226" s="8">
        <f t="shared" si="388"/>
        <v>71.608695652173878</v>
      </c>
      <c r="M6226" s="8">
        <f t="shared" si="389"/>
        <v>477.39130434782612</v>
      </c>
      <c r="N6226" s="9"/>
      <c r="O6226" s="9"/>
      <c r="P6226" s="8">
        <v>15</v>
      </c>
      <c r="Q6226" s="8">
        <v>549</v>
      </c>
      <c r="R6226" s="17">
        <f t="shared" si="390"/>
        <v>0</v>
      </c>
      <c r="S6226" s="18">
        <f t="shared" si="391"/>
        <v>2745</v>
      </c>
    </row>
    <row r="6227" spans="1:19" x14ac:dyDescent="0.25">
      <c r="A6227" s="7" t="s">
        <v>13413</v>
      </c>
      <c r="B6227" s="7" t="s">
        <v>13414</v>
      </c>
      <c r="C6227" s="7" t="s">
        <v>14</v>
      </c>
      <c r="D6227" s="7" t="s">
        <v>15</v>
      </c>
      <c r="E6227" s="7" t="s">
        <v>2322</v>
      </c>
      <c r="F6227" s="8">
        <v>21</v>
      </c>
      <c r="G6227" s="8">
        <v>559.02</v>
      </c>
      <c r="H6227" s="8">
        <v>559.02</v>
      </c>
      <c r="I6227" s="8">
        <v>50</v>
      </c>
      <c r="J6227" s="8">
        <v>27951</v>
      </c>
      <c r="K6227" s="8">
        <v>559.02</v>
      </c>
      <c r="L6227" s="8">
        <f t="shared" si="388"/>
        <v>97.019999999999982</v>
      </c>
      <c r="M6227" s="8">
        <f t="shared" si="389"/>
        <v>462</v>
      </c>
      <c r="N6227" s="13"/>
      <c r="O6227" s="13"/>
      <c r="P6227" s="8">
        <v>21</v>
      </c>
      <c r="Q6227" s="8">
        <v>559.02</v>
      </c>
      <c r="R6227" s="17">
        <f t="shared" si="390"/>
        <v>0</v>
      </c>
      <c r="S6227" s="18">
        <f t="shared" si="391"/>
        <v>27951</v>
      </c>
    </row>
    <row r="6228" spans="1:19" x14ac:dyDescent="0.25">
      <c r="A6228" s="7" t="s">
        <v>13415</v>
      </c>
      <c r="B6228" s="7" t="s">
        <v>13416</v>
      </c>
      <c r="C6228" s="7" t="s">
        <v>7400</v>
      </c>
      <c r="D6228" s="7" t="s">
        <v>7401</v>
      </c>
      <c r="E6228" s="7" t="s">
        <v>7402</v>
      </c>
      <c r="F6228" s="8">
        <v>15</v>
      </c>
      <c r="G6228" s="8">
        <v>1754.93</v>
      </c>
      <c r="H6228" s="8">
        <v>1754.93</v>
      </c>
      <c r="I6228" s="8">
        <v>2</v>
      </c>
      <c r="J6228" s="8">
        <v>3509.85</v>
      </c>
      <c r="K6228" s="8">
        <v>1754.925</v>
      </c>
      <c r="L6228" s="8">
        <f t="shared" si="388"/>
        <v>228.9032608695652</v>
      </c>
      <c r="M6228" s="8">
        <f t="shared" si="389"/>
        <v>1526.0217391304348</v>
      </c>
      <c r="N6228" s="9"/>
      <c r="O6228" s="9"/>
      <c r="P6228" s="8">
        <v>15</v>
      </c>
      <c r="Q6228" s="8">
        <v>1754.925</v>
      </c>
      <c r="R6228" s="17">
        <f t="shared" si="390"/>
        <v>0</v>
      </c>
      <c r="S6228" s="18">
        <f t="shared" si="391"/>
        <v>3509.85</v>
      </c>
    </row>
    <row r="6229" spans="1:19" x14ac:dyDescent="0.25">
      <c r="A6229" s="7" t="s">
        <v>13417</v>
      </c>
      <c r="B6229" s="7" t="s">
        <v>13418</v>
      </c>
      <c r="C6229" s="7" t="s">
        <v>14</v>
      </c>
      <c r="D6229" s="7" t="s">
        <v>15</v>
      </c>
      <c r="E6229" s="7" t="s">
        <v>7994</v>
      </c>
      <c r="F6229" s="8">
        <v>21</v>
      </c>
      <c r="G6229" s="8">
        <v>2407.9</v>
      </c>
      <c r="H6229" s="8">
        <v>2407.9</v>
      </c>
      <c r="I6229" s="8">
        <v>50</v>
      </c>
      <c r="J6229" s="8">
        <v>120395</v>
      </c>
      <c r="K6229" s="8">
        <v>2407.9</v>
      </c>
      <c r="L6229" s="8">
        <f t="shared" si="388"/>
        <v>417.89999999999986</v>
      </c>
      <c r="M6229" s="8">
        <f t="shared" si="389"/>
        <v>1990.0000000000002</v>
      </c>
      <c r="N6229" s="8">
        <v>12</v>
      </c>
      <c r="O6229" s="8">
        <v>2228.8000000000002</v>
      </c>
      <c r="P6229" s="8">
        <v>21</v>
      </c>
      <c r="Q6229" s="8">
        <v>2407.9</v>
      </c>
      <c r="R6229" s="17">
        <f t="shared" si="390"/>
        <v>111440.00000000001</v>
      </c>
      <c r="S6229" s="18">
        <f t="shared" si="391"/>
        <v>120395</v>
      </c>
    </row>
    <row r="6230" spans="1:19" x14ac:dyDescent="0.25">
      <c r="A6230" s="7" t="s">
        <v>13421</v>
      </c>
      <c r="B6230" s="7" t="s">
        <v>13422</v>
      </c>
      <c r="C6230" s="7" t="s">
        <v>14</v>
      </c>
      <c r="D6230" s="7" t="s">
        <v>15</v>
      </c>
      <c r="E6230" s="7" t="s">
        <v>7994</v>
      </c>
      <c r="F6230" s="8">
        <v>21</v>
      </c>
      <c r="G6230" s="8">
        <v>559.02</v>
      </c>
      <c r="H6230" s="8">
        <v>559.02</v>
      </c>
      <c r="I6230" s="8">
        <v>150</v>
      </c>
      <c r="J6230" s="8">
        <v>83853</v>
      </c>
      <c r="K6230" s="8">
        <v>559.02</v>
      </c>
      <c r="L6230" s="8">
        <f t="shared" si="388"/>
        <v>97.019999999999982</v>
      </c>
      <c r="M6230" s="8">
        <f t="shared" si="389"/>
        <v>462</v>
      </c>
      <c r="N6230" s="9"/>
      <c r="O6230" s="9"/>
      <c r="P6230" s="8">
        <v>21</v>
      </c>
      <c r="Q6230" s="8">
        <v>559.02</v>
      </c>
      <c r="R6230" s="17">
        <f t="shared" si="390"/>
        <v>0</v>
      </c>
      <c r="S6230" s="18">
        <f t="shared" si="391"/>
        <v>83853</v>
      </c>
    </row>
    <row r="6231" spans="1:19" x14ac:dyDescent="0.25">
      <c r="A6231" s="7" t="s">
        <v>13423</v>
      </c>
      <c r="B6231" s="7" t="s">
        <v>13424</v>
      </c>
      <c r="C6231" s="7" t="s">
        <v>8208</v>
      </c>
      <c r="D6231" s="7" t="s">
        <v>8209</v>
      </c>
      <c r="E6231" s="7" t="s">
        <v>8210</v>
      </c>
      <c r="F6231" s="8">
        <v>21</v>
      </c>
      <c r="G6231" s="8">
        <v>10635.9</v>
      </c>
      <c r="H6231" s="8">
        <v>10635.9</v>
      </c>
      <c r="I6231" s="8">
        <v>3</v>
      </c>
      <c r="J6231" s="8">
        <v>31907.7</v>
      </c>
      <c r="K6231" s="8">
        <v>10635.9</v>
      </c>
      <c r="L6231" s="8">
        <f t="shared" si="388"/>
        <v>1845.8999999999996</v>
      </c>
      <c r="M6231" s="8">
        <f t="shared" si="389"/>
        <v>8790</v>
      </c>
      <c r="N6231" s="9"/>
      <c r="O6231" s="9"/>
      <c r="P6231" s="8">
        <v>21</v>
      </c>
      <c r="Q6231" s="8">
        <v>10635.9</v>
      </c>
      <c r="R6231" s="17">
        <f t="shared" si="390"/>
        <v>0</v>
      </c>
      <c r="S6231" s="18">
        <f t="shared" si="391"/>
        <v>31907.7</v>
      </c>
    </row>
    <row r="6232" spans="1:19" x14ac:dyDescent="0.25">
      <c r="A6232" s="7" t="s">
        <v>13425</v>
      </c>
      <c r="B6232" s="7" t="s">
        <v>13426</v>
      </c>
      <c r="C6232" s="7" t="s">
        <v>37</v>
      </c>
      <c r="D6232" s="7" t="s">
        <v>38</v>
      </c>
      <c r="E6232" s="7" t="s">
        <v>39</v>
      </c>
      <c r="F6232" s="8">
        <v>15</v>
      </c>
      <c r="G6232" s="8">
        <v>988.22</v>
      </c>
      <c r="H6232" s="8">
        <v>988.22</v>
      </c>
      <c r="I6232" s="8">
        <v>10</v>
      </c>
      <c r="J6232" s="8">
        <v>9882.18</v>
      </c>
      <c r="K6232" s="8">
        <v>988.21800000000007</v>
      </c>
      <c r="L6232" s="8">
        <f t="shared" si="388"/>
        <v>128.89799999999991</v>
      </c>
      <c r="M6232" s="8">
        <f t="shared" si="389"/>
        <v>859.32000000000016</v>
      </c>
      <c r="N6232" s="9"/>
      <c r="O6232" s="9"/>
      <c r="P6232" s="8">
        <v>15</v>
      </c>
      <c r="Q6232" s="8">
        <v>988.21800000000007</v>
      </c>
      <c r="R6232" s="17">
        <f t="shared" si="390"/>
        <v>0</v>
      </c>
      <c r="S6232" s="18">
        <f t="shared" si="391"/>
        <v>9882.18</v>
      </c>
    </row>
    <row r="6233" spans="1:19" x14ac:dyDescent="0.25">
      <c r="A6233" s="7" t="s">
        <v>13429</v>
      </c>
      <c r="B6233" s="7" t="s">
        <v>13430</v>
      </c>
      <c r="C6233" s="7" t="s">
        <v>37</v>
      </c>
      <c r="D6233" s="7" t="s">
        <v>38</v>
      </c>
      <c r="E6233" s="7" t="s">
        <v>39</v>
      </c>
      <c r="F6233" s="8">
        <v>15</v>
      </c>
      <c r="G6233" s="8">
        <v>915.03</v>
      </c>
      <c r="H6233" s="8">
        <v>915.03</v>
      </c>
      <c r="I6233" s="8">
        <v>8</v>
      </c>
      <c r="J6233" s="8">
        <v>7320.26</v>
      </c>
      <c r="K6233" s="8">
        <v>915.03250000000003</v>
      </c>
      <c r="L6233" s="8">
        <f t="shared" si="388"/>
        <v>119.35206521739121</v>
      </c>
      <c r="M6233" s="8">
        <f t="shared" si="389"/>
        <v>795.68043478260881</v>
      </c>
      <c r="N6233" s="9"/>
      <c r="O6233" s="9"/>
      <c r="P6233" s="8">
        <v>15</v>
      </c>
      <c r="Q6233" s="8">
        <v>915.03250000000003</v>
      </c>
      <c r="R6233" s="17">
        <f t="shared" si="390"/>
        <v>0</v>
      </c>
      <c r="S6233" s="18">
        <f t="shared" si="391"/>
        <v>7320.26</v>
      </c>
    </row>
    <row r="6234" spans="1:19" x14ac:dyDescent="0.25">
      <c r="A6234" s="7" t="s">
        <v>13433</v>
      </c>
      <c r="B6234" s="7" t="s">
        <v>13434</v>
      </c>
      <c r="C6234" s="7" t="s">
        <v>7886</v>
      </c>
      <c r="D6234" s="7" t="s">
        <v>7887</v>
      </c>
      <c r="E6234" s="7" t="s">
        <v>7888</v>
      </c>
      <c r="F6234" s="8">
        <v>21</v>
      </c>
      <c r="G6234" s="8">
        <v>107.69</v>
      </c>
      <c r="H6234" s="8">
        <v>107.69</v>
      </c>
      <c r="I6234" s="8">
        <v>20</v>
      </c>
      <c r="J6234" s="8">
        <v>2153.8000000000002</v>
      </c>
      <c r="K6234" s="8">
        <v>107.69000000000001</v>
      </c>
      <c r="L6234" s="8">
        <f t="shared" si="388"/>
        <v>18.689999999999998</v>
      </c>
      <c r="M6234" s="8">
        <f t="shared" si="389"/>
        <v>89.000000000000014</v>
      </c>
      <c r="N6234" s="9"/>
      <c r="O6234" s="9"/>
      <c r="P6234" s="8">
        <v>21</v>
      </c>
      <c r="Q6234" s="8">
        <v>107.69000000000001</v>
      </c>
      <c r="R6234" s="17">
        <f t="shared" si="390"/>
        <v>0</v>
      </c>
      <c r="S6234" s="18">
        <f t="shared" si="391"/>
        <v>2153.8000000000002</v>
      </c>
    </row>
    <row r="6235" spans="1:19" x14ac:dyDescent="0.25">
      <c r="A6235" s="7" t="s">
        <v>13435</v>
      </c>
      <c r="B6235" s="7" t="s">
        <v>13436</v>
      </c>
      <c r="C6235" s="7" t="s">
        <v>14</v>
      </c>
      <c r="D6235" s="7" t="s">
        <v>15</v>
      </c>
      <c r="E6235" s="7" t="s">
        <v>2322</v>
      </c>
      <c r="F6235" s="8">
        <v>21</v>
      </c>
      <c r="G6235" s="8">
        <v>1058.75</v>
      </c>
      <c r="H6235" s="8">
        <v>1058.75</v>
      </c>
      <c r="I6235" s="8">
        <v>102</v>
      </c>
      <c r="J6235" s="8">
        <v>107992.5</v>
      </c>
      <c r="K6235" s="8">
        <v>1058.75</v>
      </c>
      <c r="L6235" s="8">
        <f t="shared" si="388"/>
        <v>183.75</v>
      </c>
      <c r="M6235" s="8">
        <f t="shared" si="389"/>
        <v>875</v>
      </c>
      <c r="N6235" s="9"/>
      <c r="O6235" s="9"/>
      <c r="P6235" s="8">
        <v>21</v>
      </c>
      <c r="Q6235" s="8">
        <v>1058.75</v>
      </c>
      <c r="R6235" s="17">
        <f t="shared" si="390"/>
        <v>0</v>
      </c>
      <c r="S6235" s="18">
        <f t="shared" si="391"/>
        <v>107992.5</v>
      </c>
    </row>
    <row r="6236" spans="1:19" x14ac:dyDescent="0.25">
      <c r="A6236" s="7" t="s">
        <v>13439</v>
      </c>
      <c r="B6236" s="7" t="s">
        <v>13440</v>
      </c>
      <c r="C6236" s="7" t="s">
        <v>7400</v>
      </c>
      <c r="D6236" s="7" t="s">
        <v>7401</v>
      </c>
      <c r="E6236" s="7" t="s">
        <v>7402</v>
      </c>
      <c r="F6236" s="8">
        <v>21</v>
      </c>
      <c r="G6236" s="8">
        <v>3.48</v>
      </c>
      <c r="H6236" s="8">
        <v>3.48</v>
      </c>
      <c r="I6236" s="8">
        <v>100</v>
      </c>
      <c r="J6236" s="8">
        <v>348</v>
      </c>
      <c r="K6236" s="8">
        <v>3.48</v>
      </c>
      <c r="L6236" s="8">
        <f t="shared" si="388"/>
        <v>0.60396694214876012</v>
      </c>
      <c r="M6236" s="8">
        <f t="shared" si="389"/>
        <v>2.8760330578512399</v>
      </c>
      <c r="N6236" s="9"/>
      <c r="O6236" s="9"/>
      <c r="P6236" s="8">
        <v>21</v>
      </c>
      <c r="Q6236" s="8">
        <v>3.48</v>
      </c>
      <c r="R6236" s="17">
        <f t="shared" si="390"/>
        <v>0</v>
      </c>
      <c r="S6236" s="18">
        <f t="shared" si="391"/>
        <v>348</v>
      </c>
    </row>
    <row r="6237" spans="1:19" x14ac:dyDescent="0.25">
      <c r="A6237" s="7" t="s">
        <v>13443</v>
      </c>
      <c r="B6237" s="7" t="s">
        <v>13444</v>
      </c>
      <c r="C6237" s="7" t="s">
        <v>14</v>
      </c>
      <c r="D6237" s="7" t="s">
        <v>15</v>
      </c>
      <c r="E6237" s="7" t="s">
        <v>7372</v>
      </c>
      <c r="F6237" s="8">
        <v>21</v>
      </c>
      <c r="G6237" s="8">
        <v>2293.5</v>
      </c>
      <c r="H6237" s="8">
        <v>2293.5</v>
      </c>
      <c r="I6237" s="8">
        <v>2</v>
      </c>
      <c r="J6237" s="8">
        <v>4586.99</v>
      </c>
      <c r="K6237" s="8">
        <v>2293.4949999999999</v>
      </c>
      <c r="L6237" s="8">
        <f t="shared" si="388"/>
        <v>398.04458677685943</v>
      </c>
      <c r="M6237" s="8">
        <f t="shared" si="389"/>
        <v>1895.4504132231405</v>
      </c>
      <c r="N6237" s="14">
        <v>21</v>
      </c>
      <c r="O6237" s="14">
        <v>1.21</v>
      </c>
      <c r="P6237" s="8">
        <v>21</v>
      </c>
      <c r="Q6237" s="8">
        <v>2293.4949999999999</v>
      </c>
      <c r="R6237" s="17">
        <f t="shared" si="390"/>
        <v>2.42</v>
      </c>
      <c r="S6237" s="18">
        <f t="shared" si="391"/>
        <v>4586.99</v>
      </c>
    </row>
    <row r="6238" spans="1:19" x14ac:dyDescent="0.25">
      <c r="A6238" s="7" t="s">
        <v>13447</v>
      </c>
      <c r="B6238" s="7" t="s">
        <v>13448</v>
      </c>
      <c r="C6238" s="7" t="s">
        <v>7400</v>
      </c>
      <c r="D6238" s="7" t="s">
        <v>7401</v>
      </c>
      <c r="E6238" s="7" t="s">
        <v>7402</v>
      </c>
      <c r="F6238" s="8">
        <v>21</v>
      </c>
      <c r="G6238" s="8">
        <v>587.21</v>
      </c>
      <c r="H6238" s="8">
        <v>587.21</v>
      </c>
      <c r="I6238" s="8">
        <v>1</v>
      </c>
      <c r="J6238" s="8">
        <v>587.21</v>
      </c>
      <c r="K6238" s="8">
        <v>587.21</v>
      </c>
      <c r="L6238" s="8">
        <f t="shared" si="388"/>
        <v>101.91247933884296</v>
      </c>
      <c r="M6238" s="8">
        <f t="shared" si="389"/>
        <v>485.29752066115708</v>
      </c>
      <c r="N6238" s="9"/>
      <c r="O6238" s="9"/>
      <c r="P6238" s="8">
        <v>21</v>
      </c>
      <c r="Q6238" s="8">
        <v>587.21</v>
      </c>
      <c r="R6238" s="17">
        <f t="shared" si="390"/>
        <v>0</v>
      </c>
      <c r="S6238" s="18">
        <f t="shared" si="391"/>
        <v>587.21</v>
      </c>
    </row>
    <row r="6239" spans="1:19" x14ac:dyDescent="0.25">
      <c r="A6239" s="7" t="s">
        <v>13449</v>
      </c>
      <c r="B6239" s="7" t="s">
        <v>13450</v>
      </c>
      <c r="C6239" s="7" t="s">
        <v>7249</v>
      </c>
      <c r="D6239" s="7" t="s">
        <v>7250</v>
      </c>
      <c r="E6239" s="7" t="s">
        <v>7251</v>
      </c>
      <c r="F6239" s="8">
        <v>21</v>
      </c>
      <c r="G6239" s="8">
        <v>2710.55</v>
      </c>
      <c r="H6239" s="8">
        <v>2710.55</v>
      </c>
      <c r="I6239" s="8">
        <v>5</v>
      </c>
      <c r="J6239" s="8">
        <v>13552.73</v>
      </c>
      <c r="K6239" s="8">
        <v>2710.5459999999998</v>
      </c>
      <c r="L6239" s="8">
        <f t="shared" si="388"/>
        <v>470.42533884297518</v>
      </c>
      <c r="M6239" s="8">
        <f t="shared" si="389"/>
        <v>2240.1206611570246</v>
      </c>
      <c r="N6239" s="13"/>
      <c r="O6239" s="13"/>
      <c r="P6239" s="8">
        <v>21</v>
      </c>
      <c r="Q6239" s="8">
        <v>2710.5459999999998</v>
      </c>
      <c r="R6239" s="17">
        <f t="shared" si="390"/>
        <v>0</v>
      </c>
      <c r="S6239" s="18">
        <f t="shared" si="391"/>
        <v>13552.73</v>
      </c>
    </row>
    <row r="6240" spans="1:19" x14ac:dyDescent="0.25">
      <c r="A6240" s="7" t="s">
        <v>13451</v>
      </c>
      <c r="B6240" s="7" t="s">
        <v>13452</v>
      </c>
      <c r="C6240" s="7" t="s">
        <v>7249</v>
      </c>
      <c r="D6240" s="7" t="s">
        <v>7250</v>
      </c>
      <c r="E6240" s="7" t="s">
        <v>7251</v>
      </c>
      <c r="F6240" s="8">
        <v>21</v>
      </c>
      <c r="G6240" s="8">
        <v>2750</v>
      </c>
      <c r="H6240" s="8">
        <v>2750</v>
      </c>
      <c r="I6240" s="8">
        <v>3</v>
      </c>
      <c r="J6240" s="8">
        <v>8250</v>
      </c>
      <c r="K6240" s="8">
        <v>2750</v>
      </c>
      <c r="L6240" s="8">
        <f t="shared" si="388"/>
        <v>477.27272727272702</v>
      </c>
      <c r="M6240" s="8">
        <f t="shared" si="389"/>
        <v>2272.727272727273</v>
      </c>
      <c r="N6240" s="13"/>
      <c r="O6240" s="13"/>
      <c r="P6240" s="8">
        <v>21</v>
      </c>
      <c r="Q6240" s="8">
        <v>2750</v>
      </c>
      <c r="R6240" s="17">
        <f t="shared" si="390"/>
        <v>0</v>
      </c>
      <c r="S6240" s="18">
        <f t="shared" si="391"/>
        <v>8250</v>
      </c>
    </row>
    <row r="6241" spans="1:19" x14ac:dyDescent="0.25">
      <c r="A6241" s="7" t="s">
        <v>13453</v>
      </c>
      <c r="B6241" s="7" t="s">
        <v>13454</v>
      </c>
      <c r="C6241" s="7" t="s">
        <v>37</v>
      </c>
      <c r="D6241" s="7" t="s">
        <v>38</v>
      </c>
      <c r="E6241" s="7" t="s">
        <v>39</v>
      </c>
      <c r="F6241" s="8">
        <v>15</v>
      </c>
      <c r="G6241" s="8">
        <v>217.3</v>
      </c>
      <c r="H6241" s="8">
        <v>217.3</v>
      </c>
      <c r="I6241" s="8">
        <v>5</v>
      </c>
      <c r="J6241" s="8">
        <v>1086.52</v>
      </c>
      <c r="K6241" s="8">
        <v>217.304</v>
      </c>
      <c r="L6241" s="8">
        <f t="shared" si="388"/>
        <v>28.343999999999994</v>
      </c>
      <c r="M6241" s="8">
        <f t="shared" si="389"/>
        <v>188.96</v>
      </c>
      <c r="N6241" s="9"/>
      <c r="O6241" s="9"/>
      <c r="P6241" s="8">
        <v>15</v>
      </c>
      <c r="Q6241" s="8">
        <v>217.304</v>
      </c>
      <c r="R6241" s="17">
        <f t="shared" si="390"/>
        <v>0</v>
      </c>
      <c r="S6241" s="18">
        <f t="shared" si="391"/>
        <v>1086.52</v>
      </c>
    </row>
    <row r="6242" spans="1:19" x14ac:dyDescent="0.25">
      <c r="A6242" s="7" t="s">
        <v>13455</v>
      </c>
      <c r="B6242" s="7" t="s">
        <v>13456</v>
      </c>
      <c r="C6242" s="7" t="s">
        <v>37</v>
      </c>
      <c r="D6242" s="7" t="s">
        <v>38</v>
      </c>
      <c r="E6242" s="7" t="s">
        <v>39</v>
      </c>
      <c r="F6242" s="8">
        <v>15</v>
      </c>
      <c r="G6242" s="8">
        <v>217.3</v>
      </c>
      <c r="H6242" s="8">
        <v>217.3</v>
      </c>
      <c r="I6242" s="8">
        <v>5</v>
      </c>
      <c r="J6242" s="8">
        <v>1086.52</v>
      </c>
      <c r="K6242" s="8">
        <v>217.304</v>
      </c>
      <c r="L6242" s="8">
        <f t="shared" si="388"/>
        <v>28.343999999999994</v>
      </c>
      <c r="M6242" s="8">
        <f t="shared" si="389"/>
        <v>188.96</v>
      </c>
      <c r="N6242" s="9"/>
      <c r="O6242" s="9"/>
      <c r="P6242" s="8">
        <v>15</v>
      </c>
      <c r="Q6242" s="8">
        <v>217.304</v>
      </c>
      <c r="R6242" s="17">
        <f t="shared" si="390"/>
        <v>0</v>
      </c>
      <c r="S6242" s="18">
        <f t="shared" si="391"/>
        <v>1086.52</v>
      </c>
    </row>
    <row r="6243" spans="1:19" x14ac:dyDescent="0.25">
      <c r="A6243" s="7" t="s">
        <v>13471</v>
      </c>
      <c r="B6243" s="7" t="s">
        <v>13472</v>
      </c>
      <c r="C6243" s="7" t="s">
        <v>14</v>
      </c>
      <c r="D6243" s="7" t="s">
        <v>15</v>
      </c>
      <c r="E6243" s="7" t="s">
        <v>2322</v>
      </c>
      <c r="F6243" s="8">
        <v>21</v>
      </c>
      <c r="G6243" s="8">
        <v>101.64</v>
      </c>
      <c r="H6243" s="8">
        <v>101.64</v>
      </c>
      <c r="I6243" s="8">
        <v>60</v>
      </c>
      <c r="J6243" s="8">
        <v>6098.4</v>
      </c>
      <c r="K6243" s="8">
        <v>101.64</v>
      </c>
      <c r="L6243" s="8">
        <f t="shared" si="388"/>
        <v>17.64</v>
      </c>
      <c r="M6243" s="8">
        <f t="shared" si="389"/>
        <v>84</v>
      </c>
      <c r="N6243" s="14">
        <v>12</v>
      </c>
      <c r="O6243" s="14">
        <v>94.08</v>
      </c>
      <c r="P6243" s="8">
        <v>21</v>
      </c>
      <c r="Q6243" s="8">
        <v>101.64</v>
      </c>
      <c r="R6243" s="17">
        <f t="shared" si="390"/>
        <v>5644.8</v>
      </c>
      <c r="S6243" s="18">
        <f t="shared" si="391"/>
        <v>6098.4</v>
      </c>
    </row>
    <row r="6244" spans="1:19" x14ac:dyDescent="0.25">
      <c r="A6244" s="7" t="s">
        <v>13473</v>
      </c>
      <c r="B6244" s="7" t="s">
        <v>13474</v>
      </c>
      <c r="C6244" s="7" t="s">
        <v>7886</v>
      </c>
      <c r="D6244" s="7" t="s">
        <v>7887</v>
      </c>
      <c r="E6244" s="7" t="s">
        <v>7888</v>
      </c>
      <c r="F6244" s="8">
        <v>21</v>
      </c>
      <c r="G6244" s="8">
        <v>145.19999999999999</v>
      </c>
      <c r="H6244" s="8">
        <v>145.19999999999999</v>
      </c>
      <c r="I6244" s="8">
        <v>312</v>
      </c>
      <c r="J6244" s="8">
        <v>45302.400000000001</v>
      </c>
      <c r="K6244" s="8">
        <v>145.20000000000002</v>
      </c>
      <c r="L6244" s="8">
        <f t="shared" si="388"/>
        <v>25.200000000000003</v>
      </c>
      <c r="M6244" s="8">
        <f t="shared" si="389"/>
        <v>120.00000000000001</v>
      </c>
      <c r="N6244" s="9"/>
      <c r="O6244" s="9"/>
      <c r="P6244" s="8">
        <v>21</v>
      </c>
      <c r="Q6244" s="8">
        <v>145.20000000000002</v>
      </c>
      <c r="R6244" s="17">
        <f t="shared" si="390"/>
        <v>0</v>
      </c>
      <c r="S6244" s="18">
        <f t="shared" si="391"/>
        <v>45302.400000000001</v>
      </c>
    </row>
    <row r="6245" spans="1:19" x14ac:dyDescent="0.25">
      <c r="A6245" s="7" t="s">
        <v>13475</v>
      </c>
      <c r="B6245" s="7" t="s">
        <v>13476</v>
      </c>
      <c r="C6245" s="7" t="s">
        <v>14</v>
      </c>
      <c r="D6245" s="7" t="s">
        <v>15</v>
      </c>
      <c r="E6245" s="7" t="s">
        <v>2322</v>
      </c>
      <c r="F6245" s="8">
        <v>21</v>
      </c>
      <c r="G6245" s="8">
        <v>4525.5200000000004</v>
      </c>
      <c r="H6245" s="8">
        <v>4525.5200000000004</v>
      </c>
      <c r="I6245" s="8">
        <v>12</v>
      </c>
      <c r="J6245" s="8">
        <v>54306.26</v>
      </c>
      <c r="K6245" s="8">
        <v>4525.5216666666665</v>
      </c>
      <c r="L6245" s="8">
        <f t="shared" si="388"/>
        <v>785.42111570247926</v>
      </c>
      <c r="M6245" s="8">
        <f t="shared" si="389"/>
        <v>3740.1005509641873</v>
      </c>
      <c r="N6245" s="9"/>
      <c r="O6245" s="9"/>
      <c r="P6245" s="8">
        <v>21</v>
      </c>
      <c r="Q6245" s="8">
        <v>4525.5216666666665</v>
      </c>
      <c r="R6245" s="17">
        <f t="shared" si="390"/>
        <v>0</v>
      </c>
      <c r="S6245" s="18">
        <f t="shared" si="391"/>
        <v>54306.26</v>
      </c>
    </row>
    <row r="6246" spans="1:19" x14ac:dyDescent="0.25">
      <c r="A6246" s="7" t="s">
        <v>13485</v>
      </c>
      <c r="B6246" s="7" t="s">
        <v>13486</v>
      </c>
      <c r="C6246" s="7" t="s">
        <v>7400</v>
      </c>
      <c r="D6246" s="7" t="s">
        <v>7401</v>
      </c>
      <c r="E6246" s="7" t="s">
        <v>7402</v>
      </c>
      <c r="F6246" s="8">
        <v>21</v>
      </c>
      <c r="G6246" s="8">
        <v>118.58</v>
      </c>
      <c r="H6246" s="8">
        <v>118.58</v>
      </c>
      <c r="I6246" s="8">
        <v>50</v>
      </c>
      <c r="J6246" s="8">
        <v>5929</v>
      </c>
      <c r="K6246" s="8">
        <v>118.58</v>
      </c>
      <c r="L6246" s="8">
        <f t="shared" si="388"/>
        <v>20.58</v>
      </c>
      <c r="M6246" s="8">
        <f t="shared" si="389"/>
        <v>98</v>
      </c>
      <c r="N6246" s="9"/>
      <c r="O6246" s="9"/>
      <c r="P6246" s="8">
        <v>21</v>
      </c>
      <c r="Q6246" s="8">
        <v>118.58</v>
      </c>
      <c r="R6246" s="17">
        <f t="shared" si="390"/>
        <v>0</v>
      </c>
      <c r="S6246" s="18">
        <f t="shared" si="391"/>
        <v>5929</v>
      </c>
    </row>
    <row r="6247" spans="1:19" x14ac:dyDescent="0.25">
      <c r="A6247" s="7" t="s">
        <v>13487</v>
      </c>
      <c r="B6247" s="7" t="s">
        <v>13488</v>
      </c>
      <c r="C6247" s="7" t="s">
        <v>7400</v>
      </c>
      <c r="D6247" s="7" t="s">
        <v>7401</v>
      </c>
      <c r="E6247" s="7" t="s">
        <v>7402</v>
      </c>
      <c r="F6247" s="8">
        <v>21</v>
      </c>
      <c r="G6247" s="8">
        <v>118.58</v>
      </c>
      <c r="H6247" s="8">
        <v>118.58</v>
      </c>
      <c r="I6247" s="8">
        <v>50</v>
      </c>
      <c r="J6247" s="8">
        <v>5929</v>
      </c>
      <c r="K6247" s="8">
        <v>118.58</v>
      </c>
      <c r="L6247" s="8">
        <f t="shared" si="388"/>
        <v>20.58</v>
      </c>
      <c r="M6247" s="8">
        <f t="shared" si="389"/>
        <v>98</v>
      </c>
      <c r="N6247" s="9"/>
      <c r="O6247" s="9"/>
      <c r="P6247" s="8">
        <v>21</v>
      </c>
      <c r="Q6247" s="8">
        <v>118.58</v>
      </c>
      <c r="R6247" s="17">
        <f t="shared" si="390"/>
        <v>0</v>
      </c>
      <c r="S6247" s="18">
        <f t="shared" si="391"/>
        <v>5929</v>
      </c>
    </row>
    <row r="6248" spans="1:19" x14ac:dyDescent="0.25">
      <c r="A6248" s="7" t="s">
        <v>13489</v>
      </c>
      <c r="B6248" s="7" t="s">
        <v>13490</v>
      </c>
      <c r="C6248" s="7" t="s">
        <v>14</v>
      </c>
      <c r="D6248" s="7" t="s">
        <v>15</v>
      </c>
      <c r="E6248" s="7" t="s">
        <v>7231</v>
      </c>
      <c r="F6248" s="14">
        <v>21</v>
      </c>
      <c r="G6248" s="8">
        <v>23.6</v>
      </c>
      <c r="H6248" s="8">
        <v>23.6</v>
      </c>
      <c r="I6248" s="8">
        <v>1400</v>
      </c>
      <c r="J6248" s="8">
        <v>33033</v>
      </c>
      <c r="K6248" s="8">
        <v>23.594999999999999</v>
      </c>
      <c r="L6248" s="8">
        <f t="shared" si="388"/>
        <v>4.0949999999999989</v>
      </c>
      <c r="M6248" s="8">
        <f t="shared" si="389"/>
        <v>19.5</v>
      </c>
      <c r="N6248" s="14">
        <v>12</v>
      </c>
      <c r="O6248" s="14">
        <v>23.598400000000002</v>
      </c>
      <c r="P6248" s="14">
        <v>21</v>
      </c>
      <c r="Q6248" s="14">
        <v>23.594999999999999</v>
      </c>
      <c r="R6248" s="17">
        <f t="shared" si="390"/>
        <v>33037.760000000002</v>
      </c>
      <c r="S6248" s="18">
        <f t="shared" si="391"/>
        <v>33033</v>
      </c>
    </row>
    <row r="6249" spans="1:19" x14ac:dyDescent="0.25">
      <c r="A6249" s="7" t="s">
        <v>13491</v>
      </c>
      <c r="B6249" s="7" t="s">
        <v>13492</v>
      </c>
      <c r="C6249" s="7" t="s">
        <v>14</v>
      </c>
      <c r="D6249" s="7" t="s">
        <v>15</v>
      </c>
      <c r="E6249" s="7" t="s">
        <v>7231</v>
      </c>
      <c r="F6249" s="8">
        <v>21</v>
      </c>
      <c r="G6249" s="8">
        <v>23.6</v>
      </c>
      <c r="H6249" s="8">
        <v>23.6</v>
      </c>
      <c r="I6249" s="8">
        <v>3450</v>
      </c>
      <c r="J6249" s="8">
        <v>81402.75</v>
      </c>
      <c r="K6249" s="8">
        <v>23.594999999999999</v>
      </c>
      <c r="L6249" s="8">
        <f t="shared" si="388"/>
        <v>4.0949999999999989</v>
      </c>
      <c r="M6249" s="8">
        <f t="shared" si="389"/>
        <v>19.5</v>
      </c>
      <c r="N6249" s="14">
        <v>12</v>
      </c>
      <c r="O6249" s="14">
        <v>23.598400000000002</v>
      </c>
      <c r="P6249" s="8">
        <v>21</v>
      </c>
      <c r="Q6249" s="8">
        <v>23.594999999999999</v>
      </c>
      <c r="R6249" s="17">
        <f t="shared" si="390"/>
        <v>81414.48000000001</v>
      </c>
      <c r="S6249" s="18">
        <f t="shared" si="391"/>
        <v>81402.75</v>
      </c>
    </row>
    <row r="6250" spans="1:19" x14ac:dyDescent="0.25">
      <c r="A6250" s="7" t="s">
        <v>13493</v>
      </c>
      <c r="B6250" s="7" t="s">
        <v>13494</v>
      </c>
      <c r="C6250" s="7" t="s">
        <v>14</v>
      </c>
      <c r="D6250" s="7" t="s">
        <v>15</v>
      </c>
      <c r="E6250" s="7" t="s">
        <v>7231</v>
      </c>
      <c r="F6250" s="8">
        <v>21</v>
      </c>
      <c r="G6250" s="8">
        <v>23.6</v>
      </c>
      <c r="H6250" s="8">
        <v>23.6</v>
      </c>
      <c r="I6250" s="8">
        <v>6250</v>
      </c>
      <c r="J6250" s="8">
        <v>147468.75</v>
      </c>
      <c r="K6250" s="8">
        <v>23.594999999999999</v>
      </c>
      <c r="L6250" s="8">
        <f t="shared" si="388"/>
        <v>4.0949999999999989</v>
      </c>
      <c r="M6250" s="8">
        <f t="shared" si="389"/>
        <v>19.5</v>
      </c>
      <c r="N6250" s="14">
        <v>12</v>
      </c>
      <c r="O6250" s="14">
        <v>23.598400000000002</v>
      </c>
      <c r="P6250" s="8">
        <v>21</v>
      </c>
      <c r="Q6250" s="8">
        <v>23.594999999999999</v>
      </c>
      <c r="R6250" s="17">
        <f t="shared" si="390"/>
        <v>147490</v>
      </c>
      <c r="S6250" s="18">
        <f t="shared" si="391"/>
        <v>147468.75</v>
      </c>
    </row>
    <row r="6251" spans="1:19" x14ac:dyDescent="0.25">
      <c r="A6251" s="7" t="s">
        <v>13495</v>
      </c>
      <c r="B6251" s="7" t="s">
        <v>13496</v>
      </c>
      <c r="C6251" s="7" t="s">
        <v>14</v>
      </c>
      <c r="D6251" s="7" t="s">
        <v>15</v>
      </c>
      <c r="E6251" s="7" t="s">
        <v>7518</v>
      </c>
      <c r="F6251" s="8">
        <v>21</v>
      </c>
      <c r="G6251" s="8">
        <v>302.5</v>
      </c>
      <c r="H6251" s="8">
        <v>302.5</v>
      </c>
      <c r="I6251" s="8">
        <v>8</v>
      </c>
      <c r="J6251" s="8">
        <v>2420</v>
      </c>
      <c r="K6251" s="8">
        <v>302.5</v>
      </c>
      <c r="L6251" s="8">
        <f t="shared" si="388"/>
        <v>52.5</v>
      </c>
      <c r="M6251" s="8">
        <f t="shared" si="389"/>
        <v>250</v>
      </c>
      <c r="N6251" s="9"/>
      <c r="O6251" s="9"/>
      <c r="P6251" s="8">
        <v>21</v>
      </c>
      <c r="Q6251" s="8">
        <v>302.5</v>
      </c>
      <c r="R6251" s="17">
        <f t="shared" si="390"/>
        <v>0</v>
      </c>
      <c r="S6251" s="18">
        <f t="shared" si="391"/>
        <v>2420</v>
      </c>
    </row>
    <row r="6252" spans="1:19" x14ac:dyDescent="0.25">
      <c r="A6252" s="7" t="s">
        <v>13497</v>
      </c>
      <c r="B6252" s="7" t="s">
        <v>13498</v>
      </c>
      <c r="C6252" s="7" t="s">
        <v>14</v>
      </c>
      <c r="D6252" s="7" t="s">
        <v>15</v>
      </c>
      <c r="E6252" s="7" t="s">
        <v>7518</v>
      </c>
      <c r="F6252" s="8">
        <v>21</v>
      </c>
      <c r="G6252" s="8">
        <v>1422.96</v>
      </c>
      <c r="H6252" s="8">
        <v>1422.96</v>
      </c>
      <c r="I6252" s="8">
        <v>1</v>
      </c>
      <c r="J6252" s="8">
        <v>1422.96</v>
      </c>
      <c r="K6252" s="8">
        <v>1422.96</v>
      </c>
      <c r="L6252" s="8">
        <f t="shared" si="388"/>
        <v>246.96000000000004</v>
      </c>
      <c r="M6252" s="8">
        <f t="shared" si="389"/>
        <v>1176</v>
      </c>
      <c r="N6252" s="9"/>
      <c r="O6252" s="9"/>
      <c r="P6252" s="8">
        <v>21</v>
      </c>
      <c r="Q6252" s="8">
        <v>1422.96</v>
      </c>
      <c r="R6252" s="17">
        <f t="shared" si="390"/>
        <v>0</v>
      </c>
      <c r="S6252" s="18">
        <f t="shared" si="391"/>
        <v>1422.96</v>
      </c>
    </row>
    <row r="6253" spans="1:19" x14ac:dyDescent="0.25">
      <c r="A6253" s="7" t="s">
        <v>13499</v>
      </c>
      <c r="B6253" s="7" t="s">
        <v>13500</v>
      </c>
      <c r="C6253" s="7" t="s">
        <v>14</v>
      </c>
      <c r="D6253" s="7" t="s">
        <v>15</v>
      </c>
      <c r="E6253" s="7" t="s">
        <v>8886</v>
      </c>
      <c r="F6253" s="8">
        <v>21</v>
      </c>
      <c r="G6253" s="8">
        <v>9341.2000000000007</v>
      </c>
      <c r="H6253" s="8">
        <v>9341.2000000000007</v>
      </c>
      <c r="I6253" s="8">
        <v>1</v>
      </c>
      <c r="J6253" s="8">
        <v>9341.2000000000007</v>
      </c>
      <c r="K6253" s="8">
        <v>9341.2000000000007</v>
      </c>
      <c r="L6253" s="8">
        <f t="shared" si="388"/>
        <v>1621.1999999999998</v>
      </c>
      <c r="M6253" s="8">
        <f t="shared" si="389"/>
        <v>7720.0000000000009</v>
      </c>
      <c r="N6253" s="13"/>
      <c r="O6253" s="13"/>
      <c r="P6253" s="8">
        <v>21</v>
      </c>
      <c r="Q6253" s="8">
        <v>9341.2000000000007</v>
      </c>
      <c r="R6253" s="17">
        <f t="shared" si="390"/>
        <v>0</v>
      </c>
      <c r="S6253" s="18">
        <f t="shared" si="391"/>
        <v>9341.2000000000007</v>
      </c>
    </row>
    <row r="6254" spans="1:19" x14ac:dyDescent="0.25">
      <c r="A6254" s="7" t="s">
        <v>13509</v>
      </c>
      <c r="B6254" s="7" t="s">
        <v>13510</v>
      </c>
      <c r="C6254" s="7" t="s">
        <v>14</v>
      </c>
      <c r="D6254" s="7" t="s">
        <v>15</v>
      </c>
      <c r="E6254" s="7" t="s">
        <v>2322</v>
      </c>
      <c r="F6254" s="8">
        <v>21</v>
      </c>
      <c r="G6254" s="8">
        <v>90.75</v>
      </c>
      <c r="H6254" s="8">
        <v>90.75</v>
      </c>
      <c r="I6254" s="8">
        <v>30</v>
      </c>
      <c r="J6254" s="8">
        <v>2722.5</v>
      </c>
      <c r="K6254" s="8">
        <v>90.75</v>
      </c>
      <c r="L6254" s="8">
        <f t="shared" si="388"/>
        <v>15.75</v>
      </c>
      <c r="M6254" s="8">
        <f t="shared" si="389"/>
        <v>75</v>
      </c>
      <c r="N6254" s="9"/>
      <c r="O6254" s="9"/>
      <c r="P6254" s="8">
        <v>21</v>
      </c>
      <c r="Q6254" s="8">
        <v>90.75</v>
      </c>
      <c r="R6254" s="17">
        <f t="shared" si="390"/>
        <v>0</v>
      </c>
      <c r="S6254" s="18">
        <f t="shared" si="391"/>
        <v>2722.5</v>
      </c>
    </row>
    <row r="6255" spans="1:19" x14ac:dyDescent="0.25">
      <c r="A6255" s="7" t="s">
        <v>13511</v>
      </c>
      <c r="B6255" s="7" t="s">
        <v>13512</v>
      </c>
      <c r="C6255" s="7" t="s">
        <v>7205</v>
      </c>
      <c r="D6255" s="7" t="s">
        <v>7206</v>
      </c>
      <c r="E6255" s="7" t="s">
        <v>7207</v>
      </c>
      <c r="F6255" s="8">
        <v>21</v>
      </c>
      <c r="G6255" s="8">
        <v>1184.3699999999999</v>
      </c>
      <c r="H6255" s="8">
        <v>1184.3699999999999</v>
      </c>
      <c r="I6255" s="8">
        <v>5</v>
      </c>
      <c r="J6255" s="8">
        <v>5921.86</v>
      </c>
      <c r="K6255" s="8">
        <v>1184.3719999999998</v>
      </c>
      <c r="L6255" s="8">
        <f t="shared" si="388"/>
        <v>205.5521652892561</v>
      </c>
      <c r="M6255" s="8">
        <f t="shared" si="389"/>
        <v>978.81983471074375</v>
      </c>
      <c r="N6255" s="13"/>
      <c r="O6255" s="13"/>
      <c r="P6255" s="8">
        <v>21</v>
      </c>
      <c r="Q6255" s="8">
        <v>1184.3719999999998</v>
      </c>
      <c r="R6255" s="17">
        <f t="shared" si="390"/>
        <v>0</v>
      </c>
      <c r="S6255" s="18">
        <f t="shared" si="391"/>
        <v>5921.86</v>
      </c>
    </row>
    <row r="6256" spans="1:19" x14ac:dyDescent="0.25">
      <c r="A6256" s="7" t="s">
        <v>13513</v>
      </c>
      <c r="B6256" s="7" t="s">
        <v>13514</v>
      </c>
      <c r="C6256" s="7" t="s">
        <v>7205</v>
      </c>
      <c r="D6256" s="7" t="s">
        <v>7206</v>
      </c>
      <c r="E6256" s="7" t="s">
        <v>7207</v>
      </c>
      <c r="F6256" s="8">
        <v>15</v>
      </c>
      <c r="G6256" s="8">
        <v>1125.6400000000001</v>
      </c>
      <c r="H6256" s="8">
        <v>1125.6400000000001</v>
      </c>
      <c r="I6256" s="8">
        <v>16</v>
      </c>
      <c r="J6256" s="8">
        <v>18010.29</v>
      </c>
      <c r="K6256" s="8">
        <v>1125.6431250000001</v>
      </c>
      <c r="L6256" s="8">
        <f t="shared" si="388"/>
        <v>146.82301630434779</v>
      </c>
      <c r="M6256" s="8">
        <f t="shared" si="389"/>
        <v>978.82010869565227</v>
      </c>
      <c r="N6256" s="9"/>
      <c r="O6256" s="9"/>
      <c r="P6256" s="8">
        <v>15</v>
      </c>
      <c r="Q6256" s="8">
        <v>1125.6431250000001</v>
      </c>
      <c r="R6256" s="17">
        <f t="shared" si="390"/>
        <v>0</v>
      </c>
      <c r="S6256" s="18">
        <f t="shared" si="391"/>
        <v>18010.29</v>
      </c>
    </row>
    <row r="6257" spans="1:19" x14ac:dyDescent="0.25">
      <c r="A6257" s="7" t="s">
        <v>13521</v>
      </c>
      <c r="B6257" s="7" t="s">
        <v>13522</v>
      </c>
      <c r="C6257" s="7" t="s">
        <v>7886</v>
      </c>
      <c r="D6257" s="7" t="s">
        <v>7887</v>
      </c>
      <c r="E6257" s="7" t="s">
        <v>7888</v>
      </c>
      <c r="F6257" s="8">
        <v>21</v>
      </c>
      <c r="G6257" s="8">
        <v>274.23</v>
      </c>
      <c r="H6257" s="8">
        <v>274.23</v>
      </c>
      <c r="I6257" s="8">
        <v>200</v>
      </c>
      <c r="J6257" s="8">
        <v>54845.08</v>
      </c>
      <c r="K6257" s="8">
        <v>274.22540000000004</v>
      </c>
      <c r="L6257" s="8">
        <f t="shared" si="388"/>
        <v>47.59283801652893</v>
      </c>
      <c r="M6257" s="8">
        <f t="shared" si="389"/>
        <v>226.63256198347111</v>
      </c>
      <c r="N6257" s="13"/>
      <c r="O6257" s="13"/>
      <c r="P6257" s="8">
        <v>21</v>
      </c>
      <c r="Q6257" s="8">
        <v>274.22540000000004</v>
      </c>
      <c r="R6257" s="17">
        <f t="shared" si="390"/>
        <v>0</v>
      </c>
      <c r="S6257" s="18">
        <f t="shared" si="391"/>
        <v>54845.08</v>
      </c>
    </row>
    <row r="6258" spans="1:19" x14ac:dyDescent="0.25">
      <c r="A6258" s="7" t="s">
        <v>13523</v>
      </c>
      <c r="B6258" s="7" t="s">
        <v>13524</v>
      </c>
      <c r="C6258" s="7" t="s">
        <v>14</v>
      </c>
      <c r="D6258" s="7" t="s">
        <v>15</v>
      </c>
      <c r="E6258" s="7" t="s">
        <v>7807</v>
      </c>
      <c r="F6258" s="8">
        <v>21</v>
      </c>
      <c r="G6258" s="8">
        <v>2.13</v>
      </c>
      <c r="H6258" s="8">
        <v>2.13</v>
      </c>
      <c r="I6258" s="8">
        <v>300</v>
      </c>
      <c r="J6258" s="8">
        <v>639.79</v>
      </c>
      <c r="K6258" s="8">
        <v>2.1326333333333332</v>
      </c>
      <c r="L6258" s="8">
        <f t="shared" si="388"/>
        <v>0.37012644628099167</v>
      </c>
      <c r="M6258" s="8">
        <f t="shared" si="389"/>
        <v>1.7625068870523415</v>
      </c>
      <c r="N6258" s="13"/>
      <c r="O6258" s="13"/>
      <c r="P6258" s="8">
        <v>21</v>
      </c>
      <c r="Q6258" s="8">
        <v>2.1326333333333332</v>
      </c>
      <c r="R6258" s="17">
        <f t="shared" si="390"/>
        <v>0</v>
      </c>
      <c r="S6258" s="18">
        <f t="shared" si="391"/>
        <v>639.79</v>
      </c>
    </row>
    <row r="6259" spans="1:19" x14ac:dyDescent="0.25">
      <c r="A6259" s="7" t="s">
        <v>13525</v>
      </c>
      <c r="B6259" s="7" t="s">
        <v>13526</v>
      </c>
      <c r="C6259" s="7" t="s">
        <v>7205</v>
      </c>
      <c r="D6259" s="7" t="s">
        <v>7206</v>
      </c>
      <c r="E6259" s="7" t="s">
        <v>7440</v>
      </c>
      <c r="F6259" s="8">
        <v>15</v>
      </c>
      <c r="G6259" s="8">
        <v>1766.4</v>
      </c>
      <c r="H6259" s="8">
        <v>1766.4</v>
      </c>
      <c r="I6259" s="8">
        <v>25</v>
      </c>
      <c r="J6259" s="8">
        <v>44160</v>
      </c>
      <c r="K6259" s="8">
        <v>1766.4</v>
      </c>
      <c r="L6259" s="8">
        <f t="shared" si="388"/>
        <v>230.39999999999986</v>
      </c>
      <c r="M6259" s="8">
        <f t="shared" si="389"/>
        <v>1536.0000000000002</v>
      </c>
      <c r="N6259" s="8">
        <v>12</v>
      </c>
      <c r="O6259" s="8">
        <v>1720.3200000000002</v>
      </c>
      <c r="P6259" s="8">
        <v>15</v>
      </c>
      <c r="Q6259" s="8">
        <v>1766.4</v>
      </c>
      <c r="R6259" s="17">
        <f t="shared" si="390"/>
        <v>43008.000000000007</v>
      </c>
      <c r="S6259" s="18">
        <f t="shared" si="391"/>
        <v>44160</v>
      </c>
    </row>
    <row r="6260" spans="1:19" x14ac:dyDescent="0.25">
      <c r="A6260" s="7" t="s">
        <v>13527</v>
      </c>
      <c r="B6260" s="7" t="s">
        <v>13528</v>
      </c>
      <c r="C6260" s="7" t="s">
        <v>14</v>
      </c>
      <c r="D6260" s="7" t="s">
        <v>15</v>
      </c>
      <c r="E6260" s="7" t="s">
        <v>2322</v>
      </c>
      <c r="F6260" s="8">
        <v>15</v>
      </c>
      <c r="G6260" s="8">
        <v>24.15</v>
      </c>
      <c r="H6260" s="8">
        <v>24.15</v>
      </c>
      <c r="I6260" s="8">
        <v>100</v>
      </c>
      <c r="J6260" s="8">
        <v>2415</v>
      </c>
      <c r="K6260" s="8">
        <v>24.15</v>
      </c>
      <c r="L6260" s="8">
        <f t="shared" si="388"/>
        <v>3.1499999999999986</v>
      </c>
      <c r="M6260" s="8">
        <f t="shared" si="389"/>
        <v>21</v>
      </c>
      <c r="N6260" s="14">
        <v>12</v>
      </c>
      <c r="O6260" s="14">
        <v>23.52</v>
      </c>
      <c r="P6260" s="8">
        <v>15</v>
      </c>
      <c r="Q6260" s="8">
        <v>24.15</v>
      </c>
      <c r="R6260" s="17">
        <f t="shared" si="390"/>
        <v>2352</v>
      </c>
      <c r="S6260" s="18">
        <f t="shared" si="391"/>
        <v>2415</v>
      </c>
    </row>
    <row r="6261" spans="1:19" x14ac:dyDescent="0.25">
      <c r="A6261" s="7" t="s">
        <v>13529</v>
      </c>
      <c r="B6261" s="7" t="s">
        <v>13530</v>
      </c>
      <c r="C6261" s="7" t="s">
        <v>14</v>
      </c>
      <c r="D6261" s="7" t="s">
        <v>15</v>
      </c>
      <c r="E6261" s="7" t="s">
        <v>2322</v>
      </c>
      <c r="F6261" s="8">
        <v>15</v>
      </c>
      <c r="G6261" s="8">
        <v>24.15</v>
      </c>
      <c r="H6261" s="8">
        <v>24.15</v>
      </c>
      <c r="I6261" s="8">
        <v>120</v>
      </c>
      <c r="J6261" s="8">
        <v>2898</v>
      </c>
      <c r="K6261" s="8">
        <v>24.15</v>
      </c>
      <c r="L6261" s="8">
        <f t="shared" si="388"/>
        <v>3.1499999999999986</v>
      </c>
      <c r="M6261" s="8">
        <f t="shared" si="389"/>
        <v>21</v>
      </c>
      <c r="N6261" s="14">
        <v>12</v>
      </c>
      <c r="O6261" s="14">
        <v>23.52</v>
      </c>
      <c r="P6261" s="8">
        <v>15</v>
      </c>
      <c r="Q6261" s="8">
        <v>24.15</v>
      </c>
      <c r="R6261" s="17">
        <f t="shared" si="390"/>
        <v>2822.4</v>
      </c>
      <c r="S6261" s="18">
        <f t="shared" si="391"/>
        <v>2898</v>
      </c>
    </row>
    <row r="6262" spans="1:19" x14ac:dyDescent="0.25">
      <c r="A6262" s="7" t="s">
        <v>13531</v>
      </c>
      <c r="B6262" s="7" t="s">
        <v>13532</v>
      </c>
      <c r="C6262" s="7" t="s">
        <v>37</v>
      </c>
      <c r="D6262" s="7" t="s">
        <v>38</v>
      </c>
      <c r="E6262" s="7" t="s">
        <v>39</v>
      </c>
      <c r="F6262" s="8">
        <v>15</v>
      </c>
      <c r="G6262" s="8">
        <v>732.55</v>
      </c>
      <c r="H6262" s="8">
        <v>732.55</v>
      </c>
      <c r="I6262" s="8">
        <v>3</v>
      </c>
      <c r="J6262" s="8">
        <v>2197.6499999999996</v>
      </c>
      <c r="K6262" s="8">
        <v>732.54999999999984</v>
      </c>
      <c r="L6262" s="8">
        <f t="shared" si="388"/>
        <v>95.549999999999955</v>
      </c>
      <c r="M6262" s="8">
        <f t="shared" si="389"/>
        <v>636.99999999999989</v>
      </c>
      <c r="N6262" s="9"/>
      <c r="O6262" s="9"/>
      <c r="P6262" s="8">
        <v>15</v>
      </c>
      <c r="Q6262" s="8">
        <v>732.55</v>
      </c>
      <c r="R6262" s="17">
        <f t="shared" si="390"/>
        <v>0</v>
      </c>
      <c r="S6262" s="18">
        <f t="shared" si="391"/>
        <v>2197.6499999999996</v>
      </c>
    </row>
    <row r="6263" spans="1:19" x14ac:dyDescent="0.25">
      <c r="A6263" s="7" t="s">
        <v>13533</v>
      </c>
      <c r="B6263" s="7" t="s">
        <v>13534</v>
      </c>
      <c r="C6263" s="7" t="s">
        <v>369</v>
      </c>
      <c r="D6263" s="7" t="s">
        <v>370</v>
      </c>
      <c r="E6263" s="7" t="s">
        <v>9106</v>
      </c>
      <c r="F6263" s="8">
        <v>21</v>
      </c>
      <c r="G6263" s="8">
        <v>1161.5999999999999</v>
      </c>
      <c r="H6263" s="8">
        <v>1161.5999999999999</v>
      </c>
      <c r="I6263" s="8">
        <v>51</v>
      </c>
      <c r="J6263" s="8">
        <v>59241.599999999999</v>
      </c>
      <c r="K6263" s="8">
        <v>1161.5999999999999</v>
      </c>
      <c r="L6263" s="8">
        <f t="shared" si="388"/>
        <v>201.59999999999991</v>
      </c>
      <c r="M6263" s="8">
        <f t="shared" si="389"/>
        <v>960</v>
      </c>
      <c r="N6263" s="9"/>
      <c r="O6263" s="9"/>
      <c r="P6263" s="8">
        <v>21</v>
      </c>
      <c r="Q6263" s="8">
        <v>1161.5999999999999</v>
      </c>
      <c r="R6263" s="17">
        <f t="shared" si="390"/>
        <v>0</v>
      </c>
      <c r="S6263" s="18">
        <f t="shared" si="391"/>
        <v>59241.599999999999</v>
      </c>
    </row>
    <row r="6264" spans="1:19" x14ac:dyDescent="0.25">
      <c r="A6264" s="7" t="s">
        <v>13535</v>
      </c>
      <c r="B6264" s="7" t="s">
        <v>13536</v>
      </c>
      <c r="C6264" s="7" t="s">
        <v>14</v>
      </c>
      <c r="D6264" s="7" t="s">
        <v>15</v>
      </c>
      <c r="E6264" s="7" t="s">
        <v>2322</v>
      </c>
      <c r="F6264" s="8">
        <v>21</v>
      </c>
      <c r="G6264" s="8">
        <v>40.049999999999997</v>
      </c>
      <c r="H6264" s="8">
        <v>40.049999999999997</v>
      </c>
      <c r="I6264" s="8">
        <v>480</v>
      </c>
      <c r="J6264" s="8">
        <v>19224.480000000003</v>
      </c>
      <c r="K6264" s="8">
        <v>40.051000000000009</v>
      </c>
      <c r="L6264" s="8">
        <f t="shared" si="388"/>
        <v>6.9510000000000005</v>
      </c>
      <c r="M6264" s="8">
        <f t="shared" si="389"/>
        <v>33.100000000000009</v>
      </c>
      <c r="N6264" s="9"/>
      <c r="O6264" s="9"/>
      <c r="P6264" s="8">
        <v>21</v>
      </c>
      <c r="Q6264" s="8">
        <v>40.051000000000002</v>
      </c>
      <c r="R6264" s="17">
        <f t="shared" si="390"/>
        <v>0</v>
      </c>
      <c r="S6264" s="18">
        <f t="shared" si="391"/>
        <v>19224.480000000003</v>
      </c>
    </row>
    <row r="6265" spans="1:19" x14ac:dyDescent="0.25">
      <c r="A6265" s="7" t="s">
        <v>13539</v>
      </c>
      <c r="B6265" s="7" t="s">
        <v>13540</v>
      </c>
      <c r="C6265" s="7" t="s">
        <v>7205</v>
      </c>
      <c r="D6265" s="7" t="s">
        <v>7206</v>
      </c>
      <c r="E6265" s="7" t="s">
        <v>7440</v>
      </c>
      <c r="F6265" s="8">
        <v>15</v>
      </c>
      <c r="G6265" s="8">
        <v>4.79</v>
      </c>
      <c r="H6265" s="8">
        <v>4.79</v>
      </c>
      <c r="I6265" s="8">
        <v>396</v>
      </c>
      <c r="J6265" s="8">
        <v>1897.5</v>
      </c>
      <c r="K6265" s="8">
        <v>4.791666666666667</v>
      </c>
      <c r="L6265" s="8">
        <f t="shared" si="388"/>
        <v>0.625</v>
      </c>
      <c r="M6265" s="8">
        <f t="shared" si="389"/>
        <v>4.166666666666667</v>
      </c>
      <c r="N6265" s="9"/>
      <c r="O6265" s="9"/>
      <c r="P6265" s="8">
        <v>15</v>
      </c>
      <c r="Q6265" s="8">
        <v>4.791666666666667</v>
      </c>
      <c r="R6265" s="17">
        <f t="shared" si="390"/>
        <v>0</v>
      </c>
      <c r="S6265" s="18">
        <f t="shared" si="391"/>
        <v>1897.5</v>
      </c>
    </row>
    <row r="6266" spans="1:19" x14ac:dyDescent="0.25">
      <c r="A6266" s="7" t="s">
        <v>13547</v>
      </c>
      <c r="B6266" s="7" t="s">
        <v>13548</v>
      </c>
      <c r="C6266" s="7" t="s">
        <v>8208</v>
      </c>
      <c r="D6266" s="7" t="s">
        <v>8209</v>
      </c>
      <c r="E6266" s="7" t="s">
        <v>8210</v>
      </c>
      <c r="F6266" s="8">
        <v>21</v>
      </c>
      <c r="G6266" s="8">
        <v>7018.08</v>
      </c>
      <c r="H6266" s="8">
        <v>7018.08</v>
      </c>
      <c r="I6266" s="8">
        <v>1</v>
      </c>
      <c r="J6266" s="8">
        <v>7018.08</v>
      </c>
      <c r="K6266" s="8">
        <v>7018.08</v>
      </c>
      <c r="L6266" s="8">
        <f t="shared" si="388"/>
        <v>1218.0138842975202</v>
      </c>
      <c r="M6266" s="8">
        <f t="shared" si="389"/>
        <v>5800.0661157024797</v>
      </c>
      <c r="N6266" s="13"/>
      <c r="O6266" s="13"/>
      <c r="P6266" s="8">
        <v>21</v>
      </c>
      <c r="Q6266" s="8">
        <v>7018.08</v>
      </c>
      <c r="R6266" s="17">
        <f t="shared" si="390"/>
        <v>0</v>
      </c>
      <c r="S6266" s="18">
        <f t="shared" si="391"/>
        <v>7018.08</v>
      </c>
    </row>
    <row r="6267" spans="1:19" x14ac:dyDescent="0.25">
      <c r="A6267" s="7" t="s">
        <v>13549</v>
      </c>
      <c r="B6267" s="7" t="s">
        <v>13550</v>
      </c>
      <c r="C6267" s="7" t="s">
        <v>8208</v>
      </c>
      <c r="D6267" s="7" t="s">
        <v>8209</v>
      </c>
      <c r="E6267" s="7" t="s">
        <v>8210</v>
      </c>
      <c r="F6267" s="8">
        <v>21</v>
      </c>
      <c r="G6267" s="8">
        <v>8417.43</v>
      </c>
      <c r="H6267" s="8">
        <v>8417.43</v>
      </c>
      <c r="I6267" s="8">
        <v>2</v>
      </c>
      <c r="J6267" s="8">
        <v>16834.849999999999</v>
      </c>
      <c r="K6267" s="8">
        <v>8417.4249999999993</v>
      </c>
      <c r="L6267" s="8">
        <f t="shared" si="388"/>
        <v>1460.8754132231397</v>
      </c>
      <c r="M6267" s="8">
        <f t="shared" si="389"/>
        <v>6956.5495867768595</v>
      </c>
      <c r="N6267" s="9"/>
      <c r="O6267" s="9"/>
      <c r="P6267" s="8">
        <v>21</v>
      </c>
      <c r="Q6267" s="8">
        <v>8417.4249999999993</v>
      </c>
      <c r="R6267" s="17">
        <f t="shared" si="390"/>
        <v>0</v>
      </c>
      <c r="S6267" s="18">
        <f t="shared" si="391"/>
        <v>16834.849999999999</v>
      </c>
    </row>
    <row r="6268" spans="1:19" x14ac:dyDescent="0.25">
      <c r="A6268" s="7" t="s">
        <v>13551</v>
      </c>
      <c r="B6268" s="7" t="s">
        <v>13552</v>
      </c>
      <c r="C6268" s="7" t="s">
        <v>14</v>
      </c>
      <c r="D6268" s="7" t="s">
        <v>15</v>
      </c>
      <c r="E6268" s="7" t="s">
        <v>7518</v>
      </c>
      <c r="F6268" s="8">
        <v>21</v>
      </c>
      <c r="G6268" s="8">
        <v>4361.8</v>
      </c>
      <c r="H6268" s="8">
        <v>4361.8</v>
      </c>
      <c r="I6268" s="8">
        <v>1</v>
      </c>
      <c r="J6268" s="8">
        <v>4361.8</v>
      </c>
      <c r="K6268" s="8">
        <v>4361.8</v>
      </c>
      <c r="L6268" s="8">
        <f t="shared" si="388"/>
        <v>757.00661157024797</v>
      </c>
      <c r="M6268" s="8">
        <f t="shared" si="389"/>
        <v>3604.7933884297522</v>
      </c>
      <c r="N6268" s="13"/>
      <c r="O6268" s="13"/>
      <c r="P6268" s="8">
        <v>21</v>
      </c>
      <c r="Q6268" s="8">
        <v>4361.8</v>
      </c>
      <c r="R6268" s="17">
        <f t="shared" si="390"/>
        <v>0</v>
      </c>
      <c r="S6268" s="18">
        <f t="shared" si="391"/>
        <v>4361.8</v>
      </c>
    </row>
    <row r="6269" spans="1:19" x14ac:dyDescent="0.25">
      <c r="A6269" s="7" t="s">
        <v>13553</v>
      </c>
      <c r="B6269" s="7" t="s">
        <v>13554</v>
      </c>
      <c r="C6269" s="7" t="s">
        <v>8208</v>
      </c>
      <c r="D6269" s="7" t="s">
        <v>8209</v>
      </c>
      <c r="E6269" s="7" t="s">
        <v>8210</v>
      </c>
      <c r="F6269" s="8">
        <v>21</v>
      </c>
      <c r="G6269" s="8">
        <v>6153.9</v>
      </c>
      <c r="H6269" s="8">
        <v>6153.9</v>
      </c>
      <c r="I6269" s="8">
        <v>1</v>
      </c>
      <c r="J6269" s="8">
        <v>6153.9</v>
      </c>
      <c r="K6269" s="8">
        <v>6153.9</v>
      </c>
      <c r="L6269" s="8">
        <f t="shared" si="388"/>
        <v>1068.0322314049581</v>
      </c>
      <c r="M6269" s="8">
        <f t="shared" si="389"/>
        <v>5085.8677685950415</v>
      </c>
      <c r="N6269" s="9"/>
      <c r="O6269" s="9"/>
      <c r="P6269" s="8">
        <v>21</v>
      </c>
      <c r="Q6269" s="8">
        <v>6153.9</v>
      </c>
      <c r="R6269" s="17">
        <f t="shared" si="390"/>
        <v>0</v>
      </c>
      <c r="S6269" s="18">
        <f t="shared" si="391"/>
        <v>6153.9</v>
      </c>
    </row>
    <row r="6270" spans="1:19" x14ac:dyDescent="0.25">
      <c r="A6270" s="7" t="s">
        <v>13555</v>
      </c>
      <c r="B6270" s="7" t="s">
        <v>13556</v>
      </c>
      <c r="C6270" s="7" t="s">
        <v>14</v>
      </c>
      <c r="D6270" s="7" t="s">
        <v>15</v>
      </c>
      <c r="E6270" s="7" t="s">
        <v>12696</v>
      </c>
      <c r="F6270" s="8">
        <v>21</v>
      </c>
      <c r="G6270" s="8">
        <v>139.15</v>
      </c>
      <c r="H6270" s="8">
        <v>139.15</v>
      </c>
      <c r="I6270" s="8">
        <v>120</v>
      </c>
      <c r="J6270" s="8">
        <v>16698</v>
      </c>
      <c r="K6270" s="8">
        <v>139.15</v>
      </c>
      <c r="L6270" s="8">
        <f t="shared" si="388"/>
        <v>24.149999999999991</v>
      </c>
      <c r="M6270" s="8">
        <f t="shared" si="389"/>
        <v>115.00000000000001</v>
      </c>
      <c r="N6270" s="14">
        <v>21</v>
      </c>
      <c r="O6270" s="14">
        <v>139.15</v>
      </c>
      <c r="P6270" s="8">
        <v>21</v>
      </c>
      <c r="Q6270" s="8">
        <v>139.15</v>
      </c>
      <c r="R6270" s="17">
        <f t="shared" si="390"/>
        <v>16698</v>
      </c>
      <c r="S6270" s="18">
        <f t="shared" si="391"/>
        <v>16698</v>
      </c>
    </row>
    <row r="6271" spans="1:19" x14ac:dyDescent="0.25">
      <c r="A6271" s="7" t="s">
        <v>13559</v>
      </c>
      <c r="B6271" s="7" t="s">
        <v>13560</v>
      </c>
      <c r="C6271" s="7" t="s">
        <v>185</v>
      </c>
      <c r="D6271" s="7" t="s">
        <v>186</v>
      </c>
      <c r="E6271" s="7" t="s">
        <v>12599</v>
      </c>
      <c r="F6271" s="8">
        <v>21</v>
      </c>
      <c r="G6271" s="8">
        <v>24623.5</v>
      </c>
      <c r="H6271" s="8">
        <v>24623.5</v>
      </c>
      <c r="I6271" s="8">
        <v>2</v>
      </c>
      <c r="J6271" s="8">
        <v>49247</v>
      </c>
      <c r="K6271" s="8">
        <v>24623.5</v>
      </c>
      <c r="L6271" s="8">
        <f t="shared" si="388"/>
        <v>4273.5</v>
      </c>
      <c r="M6271" s="8">
        <f t="shared" si="389"/>
        <v>20350</v>
      </c>
      <c r="N6271" s="9"/>
      <c r="O6271" s="9"/>
      <c r="P6271" s="8">
        <v>21</v>
      </c>
      <c r="Q6271" s="8">
        <v>24623.5</v>
      </c>
      <c r="R6271" s="17">
        <f t="shared" si="390"/>
        <v>0</v>
      </c>
      <c r="S6271" s="18">
        <f t="shared" si="391"/>
        <v>49247</v>
      </c>
    </row>
    <row r="6272" spans="1:19" x14ac:dyDescent="0.25">
      <c r="A6272" s="7" t="s">
        <v>13561</v>
      </c>
      <c r="B6272" s="7" t="s">
        <v>13562</v>
      </c>
      <c r="C6272" s="7" t="s">
        <v>185</v>
      </c>
      <c r="D6272" s="7" t="s">
        <v>186</v>
      </c>
      <c r="E6272" s="7" t="s">
        <v>12599</v>
      </c>
      <c r="F6272" s="8">
        <v>21</v>
      </c>
      <c r="G6272" s="8">
        <v>24623.5</v>
      </c>
      <c r="H6272" s="8">
        <v>24623.5</v>
      </c>
      <c r="I6272" s="8">
        <v>2</v>
      </c>
      <c r="J6272" s="8">
        <v>49247</v>
      </c>
      <c r="K6272" s="8">
        <v>24623.5</v>
      </c>
      <c r="L6272" s="8">
        <f t="shared" si="388"/>
        <v>4273.5</v>
      </c>
      <c r="M6272" s="8">
        <f t="shared" si="389"/>
        <v>20350</v>
      </c>
      <c r="N6272" s="9"/>
      <c r="O6272" s="9"/>
      <c r="P6272" s="8">
        <v>21</v>
      </c>
      <c r="Q6272" s="8">
        <v>24623.5</v>
      </c>
      <c r="R6272" s="17">
        <f t="shared" si="390"/>
        <v>0</v>
      </c>
      <c r="S6272" s="18">
        <f t="shared" si="391"/>
        <v>49247</v>
      </c>
    </row>
    <row r="6273" spans="1:19" x14ac:dyDescent="0.25">
      <c r="A6273" s="7" t="s">
        <v>13563</v>
      </c>
      <c r="B6273" s="7" t="s">
        <v>13564</v>
      </c>
      <c r="C6273" s="7" t="s">
        <v>14</v>
      </c>
      <c r="D6273" s="7" t="s">
        <v>15</v>
      </c>
      <c r="E6273" s="7" t="s">
        <v>2322</v>
      </c>
      <c r="F6273" s="8">
        <v>21</v>
      </c>
      <c r="G6273" s="8">
        <v>641.29999999999995</v>
      </c>
      <c r="H6273" s="8">
        <v>641.29999999999995</v>
      </c>
      <c r="I6273" s="8">
        <v>27</v>
      </c>
      <c r="J6273" s="8">
        <v>17315.099999999999</v>
      </c>
      <c r="K6273" s="8">
        <v>641.29999999999995</v>
      </c>
      <c r="L6273" s="8">
        <f t="shared" si="388"/>
        <v>111.29999999999995</v>
      </c>
      <c r="M6273" s="8">
        <f t="shared" si="389"/>
        <v>530</v>
      </c>
      <c r="N6273" s="9"/>
      <c r="O6273" s="9"/>
      <c r="P6273" s="8">
        <v>21</v>
      </c>
      <c r="Q6273" s="8">
        <v>641.29999999999995</v>
      </c>
      <c r="R6273" s="17">
        <f t="shared" si="390"/>
        <v>0</v>
      </c>
      <c r="S6273" s="18">
        <f t="shared" si="391"/>
        <v>17315.099999999999</v>
      </c>
    </row>
    <row r="6274" spans="1:19" x14ac:dyDescent="0.25">
      <c r="A6274" s="7" t="s">
        <v>13569</v>
      </c>
      <c r="B6274" s="7" t="s">
        <v>13570</v>
      </c>
      <c r="C6274" s="7" t="s">
        <v>7539</v>
      </c>
      <c r="D6274" s="7" t="s">
        <v>7540</v>
      </c>
      <c r="E6274" s="7" t="s">
        <v>7541</v>
      </c>
      <c r="F6274" s="8">
        <v>21</v>
      </c>
      <c r="G6274" s="8">
        <v>162.13999999999999</v>
      </c>
      <c r="H6274" s="8">
        <v>162.13999999999999</v>
      </c>
      <c r="I6274" s="8">
        <v>3</v>
      </c>
      <c r="J6274" s="8">
        <v>486.42</v>
      </c>
      <c r="K6274" s="8">
        <v>162.14000000000001</v>
      </c>
      <c r="L6274" s="8">
        <f t="shared" ref="L6274:L6337" si="392">K6274-M6274</f>
        <v>28.139999999999986</v>
      </c>
      <c r="M6274" s="8">
        <f t="shared" ref="M6274:M6337" si="393">K6274/((100+F6274)/100)</f>
        <v>134.00000000000003</v>
      </c>
      <c r="N6274" s="9"/>
      <c r="O6274" s="9"/>
      <c r="P6274" s="8">
        <v>21</v>
      </c>
      <c r="Q6274" s="8">
        <v>162.14000000000001</v>
      </c>
      <c r="R6274" s="17">
        <f t="shared" ref="R6274:R6337" si="394">I6274*O6274</f>
        <v>0</v>
      </c>
      <c r="S6274" s="18">
        <f t="shared" si="391"/>
        <v>486.42</v>
      </c>
    </row>
    <row r="6275" spans="1:19" x14ac:dyDescent="0.25">
      <c r="A6275" s="7" t="s">
        <v>13571</v>
      </c>
      <c r="B6275" s="7" t="s">
        <v>13572</v>
      </c>
      <c r="C6275" s="7" t="s">
        <v>7375</v>
      </c>
      <c r="D6275" s="7" t="s">
        <v>7376</v>
      </c>
      <c r="E6275" s="7" t="s">
        <v>7377</v>
      </c>
      <c r="F6275" s="8">
        <v>15</v>
      </c>
      <c r="G6275" s="8">
        <v>357.27</v>
      </c>
      <c r="H6275" s="8">
        <v>357.27</v>
      </c>
      <c r="I6275" s="8">
        <v>120</v>
      </c>
      <c r="J6275" s="8">
        <v>42871.999999999993</v>
      </c>
      <c r="K6275" s="8">
        <v>357.26666666666659</v>
      </c>
      <c r="L6275" s="8">
        <f t="shared" si="392"/>
        <v>46.599999999999966</v>
      </c>
      <c r="M6275" s="8">
        <f t="shared" si="393"/>
        <v>310.66666666666663</v>
      </c>
      <c r="N6275" s="14">
        <v>12</v>
      </c>
      <c r="O6275" s="14">
        <v>375.76</v>
      </c>
      <c r="P6275" s="8">
        <v>15</v>
      </c>
      <c r="Q6275" s="8">
        <v>357.26666666666665</v>
      </c>
      <c r="R6275" s="17">
        <f t="shared" si="394"/>
        <v>45091.199999999997</v>
      </c>
      <c r="S6275" s="18">
        <f t="shared" ref="S6275:S6338" si="395">J6275</f>
        <v>42871.999999999993</v>
      </c>
    </row>
    <row r="6276" spans="1:19" x14ac:dyDescent="0.25">
      <c r="A6276" s="7" t="s">
        <v>13581</v>
      </c>
      <c r="B6276" s="7" t="s">
        <v>13582</v>
      </c>
      <c r="C6276" s="7" t="s">
        <v>37</v>
      </c>
      <c r="D6276" s="7" t="s">
        <v>38</v>
      </c>
      <c r="E6276" s="7" t="s">
        <v>39</v>
      </c>
      <c r="F6276" s="8">
        <v>15</v>
      </c>
      <c r="G6276" s="8">
        <v>9504.75</v>
      </c>
      <c r="H6276" s="8">
        <v>9504.75</v>
      </c>
      <c r="I6276" s="8">
        <v>1</v>
      </c>
      <c r="J6276" s="8">
        <v>9504.75</v>
      </c>
      <c r="K6276" s="8">
        <v>9504.75</v>
      </c>
      <c r="L6276" s="8">
        <f t="shared" si="392"/>
        <v>1239.75</v>
      </c>
      <c r="M6276" s="8">
        <f t="shared" si="393"/>
        <v>8265</v>
      </c>
      <c r="N6276" s="9"/>
      <c r="O6276" s="9"/>
      <c r="P6276" s="8">
        <v>15</v>
      </c>
      <c r="Q6276" s="8">
        <v>9504.75</v>
      </c>
      <c r="R6276" s="17">
        <f t="shared" si="394"/>
        <v>0</v>
      </c>
      <c r="S6276" s="18">
        <f t="shared" si="395"/>
        <v>9504.75</v>
      </c>
    </row>
    <row r="6277" spans="1:19" x14ac:dyDescent="0.25">
      <c r="A6277" s="7" t="s">
        <v>13583</v>
      </c>
      <c r="B6277" s="7" t="s">
        <v>13584</v>
      </c>
      <c r="C6277" s="7" t="s">
        <v>14</v>
      </c>
      <c r="D6277" s="7" t="s">
        <v>15</v>
      </c>
      <c r="E6277" s="7" t="s">
        <v>7518</v>
      </c>
      <c r="F6277" s="8">
        <v>21</v>
      </c>
      <c r="G6277" s="8">
        <v>14274.43</v>
      </c>
      <c r="H6277" s="8">
        <v>14274.43</v>
      </c>
      <c r="I6277" s="8">
        <v>2</v>
      </c>
      <c r="J6277" s="8">
        <v>28548.86</v>
      </c>
      <c r="K6277" s="8">
        <v>14274.43</v>
      </c>
      <c r="L6277" s="8">
        <f t="shared" si="392"/>
        <v>2477.3804132231398</v>
      </c>
      <c r="M6277" s="8">
        <f t="shared" si="393"/>
        <v>11797.04958677686</v>
      </c>
      <c r="N6277" s="9"/>
      <c r="O6277" s="9"/>
      <c r="P6277" s="8">
        <v>21</v>
      </c>
      <c r="Q6277" s="8">
        <v>14274.43</v>
      </c>
      <c r="R6277" s="17">
        <f t="shared" si="394"/>
        <v>0</v>
      </c>
      <c r="S6277" s="18">
        <f t="shared" si="395"/>
        <v>28548.86</v>
      </c>
    </row>
    <row r="6278" spans="1:19" x14ac:dyDescent="0.25">
      <c r="A6278" s="7" t="s">
        <v>13585</v>
      </c>
      <c r="B6278" s="7" t="s">
        <v>13586</v>
      </c>
      <c r="C6278" s="7" t="s">
        <v>7400</v>
      </c>
      <c r="D6278" s="7" t="s">
        <v>7401</v>
      </c>
      <c r="E6278" s="7" t="s">
        <v>7402</v>
      </c>
      <c r="F6278" s="8">
        <v>21</v>
      </c>
      <c r="G6278" s="8">
        <v>149.4</v>
      </c>
      <c r="H6278" s="8">
        <v>149.4</v>
      </c>
      <c r="I6278" s="8">
        <v>4</v>
      </c>
      <c r="J6278" s="8">
        <v>597.59</v>
      </c>
      <c r="K6278" s="8">
        <v>149.39750000000001</v>
      </c>
      <c r="L6278" s="8">
        <f t="shared" si="392"/>
        <v>25.928491735537193</v>
      </c>
      <c r="M6278" s="8">
        <f t="shared" si="393"/>
        <v>123.46900826446281</v>
      </c>
      <c r="N6278" s="9"/>
      <c r="O6278" s="9"/>
      <c r="P6278" s="8">
        <v>21</v>
      </c>
      <c r="Q6278" s="8">
        <v>149.39750000000001</v>
      </c>
      <c r="R6278" s="17">
        <f t="shared" si="394"/>
        <v>0</v>
      </c>
      <c r="S6278" s="18">
        <f t="shared" si="395"/>
        <v>597.59</v>
      </c>
    </row>
    <row r="6279" spans="1:19" x14ac:dyDescent="0.25">
      <c r="A6279" s="7" t="s">
        <v>13587</v>
      </c>
      <c r="B6279" s="7" t="s">
        <v>13588</v>
      </c>
      <c r="C6279" s="7" t="s">
        <v>14</v>
      </c>
      <c r="D6279" s="7" t="s">
        <v>15</v>
      </c>
      <c r="E6279" s="7" t="s">
        <v>7754</v>
      </c>
      <c r="F6279" s="8">
        <v>21</v>
      </c>
      <c r="G6279" s="8">
        <v>18.82</v>
      </c>
      <c r="H6279" s="8">
        <v>18.82</v>
      </c>
      <c r="I6279" s="8">
        <v>800</v>
      </c>
      <c r="J6279" s="8">
        <v>15052.4</v>
      </c>
      <c r="K6279" s="8">
        <v>18.8155</v>
      </c>
      <c r="L6279" s="8">
        <f t="shared" si="392"/>
        <v>3.2654999999999994</v>
      </c>
      <c r="M6279" s="8">
        <f t="shared" si="393"/>
        <v>15.55</v>
      </c>
      <c r="N6279" s="9"/>
      <c r="O6279" s="9"/>
      <c r="P6279" s="8">
        <v>21</v>
      </c>
      <c r="Q6279" s="8">
        <v>18.8155</v>
      </c>
      <c r="R6279" s="17">
        <f t="shared" si="394"/>
        <v>0</v>
      </c>
      <c r="S6279" s="18">
        <f t="shared" si="395"/>
        <v>15052.4</v>
      </c>
    </row>
    <row r="6280" spans="1:19" x14ac:dyDescent="0.25">
      <c r="A6280" s="7" t="s">
        <v>13591</v>
      </c>
      <c r="B6280" s="7" t="s">
        <v>13592</v>
      </c>
      <c r="C6280" s="7" t="s">
        <v>7400</v>
      </c>
      <c r="D6280" s="7" t="s">
        <v>7401</v>
      </c>
      <c r="E6280" s="7" t="s">
        <v>7402</v>
      </c>
      <c r="F6280" s="8">
        <v>21</v>
      </c>
      <c r="G6280" s="8">
        <v>1151</v>
      </c>
      <c r="H6280" s="8">
        <v>1151</v>
      </c>
      <c r="I6280" s="8">
        <v>2</v>
      </c>
      <c r="J6280" s="8">
        <v>2302</v>
      </c>
      <c r="K6280" s="8">
        <v>1151</v>
      </c>
      <c r="L6280" s="8">
        <f t="shared" si="392"/>
        <v>199.76033057851237</v>
      </c>
      <c r="M6280" s="8">
        <f t="shared" si="393"/>
        <v>951.23966942148763</v>
      </c>
      <c r="N6280" s="13"/>
      <c r="O6280" s="13"/>
      <c r="P6280" s="8">
        <v>21</v>
      </c>
      <c r="Q6280" s="8">
        <v>1151</v>
      </c>
      <c r="R6280" s="17">
        <f t="shared" si="394"/>
        <v>0</v>
      </c>
      <c r="S6280" s="18">
        <f t="shared" si="395"/>
        <v>2302</v>
      </c>
    </row>
    <row r="6281" spans="1:19" x14ac:dyDescent="0.25">
      <c r="A6281" s="7" t="s">
        <v>13593</v>
      </c>
      <c r="B6281" s="7" t="s">
        <v>13594</v>
      </c>
      <c r="C6281" s="7" t="s">
        <v>7400</v>
      </c>
      <c r="D6281" s="7" t="s">
        <v>7401</v>
      </c>
      <c r="E6281" s="7" t="s">
        <v>7402</v>
      </c>
      <c r="F6281" s="8">
        <v>21</v>
      </c>
      <c r="G6281" s="8">
        <v>1151</v>
      </c>
      <c r="H6281" s="8">
        <v>1151</v>
      </c>
      <c r="I6281" s="8">
        <v>1</v>
      </c>
      <c r="J6281" s="8">
        <v>1151</v>
      </c>
      <c r="K6281" s="8">
        <v>1151</v>
      </c>
      <c r="L6281" s="8">
        <f t="shared" si="392"/>
        <v>199.76033057851237</v>
      </c>
      <c r="M6281" s="8">
        <f t="shared" si="393"/>
        <v>951.23966942148763</v>
      </c>
      <c r="N6281" s="13"/>
      <c r="O6281" s="13"/>
      <c r="P6281" s="8">
        <v>21</v>
      </c>
      <c r="Q6281" s="8">
        <v>1151</v>
      </c>
      <c r="R6281" s="17">
        <f t="shared" si="394"/>
        <v>0</v>
      </c>
      <c r="S6281" s="18">
        <f t="shared" si="395"/>
        <v>1151</v>
      </c>
    </row>
    <row r="6282" spans="1:19" x14ac:dyDescent="0.25">
      <c r="A6282" s="7" t="s">
        <v>13595</v>
      </c>
      <c r="B6282" s="7" t="s">
        <v>13596</v>
      </c>
      <c r="C6282" s="7" t="s">
        <v>7400</v>
      </c>
      <c r="D6282" s="7" t="s">
        <v>7401</v>
      </c>
      <c r="E6282" s="7" t="s">
        <v>7402</v>
      </c>
      <c r="F6282" s="8">
        <v>21</v>
      </c>
      <c r="G6282" s="8">
        <v>1071.29</v>
      </c>
      <c r="H6282" s="8">
        <v>1071.29</v>
      </c>
      <c r="I6282" s="8">
        <v>2</v>
      </c>
      <c r="J6282" s="8">
        <v>2142.5700000000002</v>
      </c>
      <c r="K6282" s="8">
        <v>1071.2850000000001</v>
      </c>
      <c r="L6282" s="8">
        <f t="shared" si="392"/>
        <v>185.92549586776863</v>
      </c>
      <c r="M6282" s="8">
        <f t="shared" si="393"/>
        <v>885.35950413223145</v>
      </c>
      <c r="N6282" s="9"/>
      <c r="O6282" s="9"/>
      <c r="P6282" s="8">
        <v>21</v>
      </c>
      <c r="Q6282" s="8">
        <v>1071.2850000000001</v>
      </c>
      <c r="R6282" s="17">
        <f t="shared" si="394"/>
        <v>0</v>
      </c>
      <c r="S6282" s="18">
        <f t="shared" si="395"/>
        <v>2142.5700000000002</v>
      </c>
    </row>
    <row r="6283" spans="1:19" x14ac:dyDescent="0.25">
      <c r="A6283" s="7" t="s">
        <v>13597</v>
      </c>
      <c r="B6283" s="7" t="s">
        <v>13598</v>
      </c>
      <c r="C6283" s="7" t="s">
        <v>7400</v>
      </c>
      <c r="D6283" s="7" t="s">
        <v>7401</v>
      </c>
      <c r="E6283" s="7" t="s">
        <v>7402</v>
      </c>
      <c r="F6283" s="8">
        <v>21</v>
      </c>
      <c r="G6283" s="8">
        <v>1093.99</v>
      </c>
      <c r="H6283" s="8">
        <v>1094</v>
      </c>
      <c r="I6283" s="8">
        <v>2</v>
      </c>
      <c r="J6283" s="8">
        <v>2187.9899999999998</v>
      </c>
      <c r="K6283" s="8">
        <v>1093.9949999999999</v>
      </c>
      <c r="L6283" s="8">
        <f t="shared" si="392"/>
        <v>189.86690082644623</v>
      </c>
      <c r="M6283" s="8">
        <f t="shared" si="393"/>
        <v>904.12809917355366</v>
      </c>
      <c r="N6283" s="13"/>
      <c r="O6283" s="13"/>
      <c r="P6283" s="8">
        <v>21</v>
      </c>
      <c r="Q6283" s="8">
        <v>1093.9949999999999</v>
      </c>
      <c r="R6283" s="17">
        <f t="shared" si="394"/>
        <v>0</v>
      </c>
      <c r="S6283" s="18">
        <f t="shared" si="395"/>
        <v>2187.9899999999998</v>
      </c>
    </row>
    <row r="6284" spans="1:19" x14ac:dyDescent="0.25">
      <c r="A6284" s="7" t="s">
        <v>13599</v>
      </c>
      <c r="B6284" s="7" t="s">
        <v>13600</v>
      </c>
      <c r="C6284" s="7" t="s">
        <v>7539</v>
      </c>
      <c r="D6284" s="7" t="s">
        <v>7540</v>
      </c>
      <c r="E6284" s="7" t="s">
        <v>7798</v>
      </c>
      <c r="F6284" s="8">
        <v>21</v>
      </c>
      <c r="G6284" s="8">
        <v>6.79</v>
      </c>
      <c r="H6284" s="8">
        <v>6.79</v>
      </c>
      <c r="I6284" s="8">
        <v>13500</v>
      </c>
      <c r="J6284" s="8">
        <v>91639.349999999991</v>
      </c>
      <c r="K6284" s="8">
        <v>6.7880999999999991</v>
      </c>
      <c r="L6284" s="8">
        <f t="shared" si="392"/>
        <v>1.1780999999999997</v>
      </c>
      <c r="M6284" s="8">
        <f t="shared" si="393"/>
        <v>5.6099999999999994</v>
      </c>
      <c r="N6284" s="9"/>
      <c r="O6284" s="9"/>
      <c r="P6284" s="8">
        <v>21</v>
      </c>
      <c r="Q6284" s="8">
        <v>6.7881</v>
      </c>
      <c r="R6284" s="17">
        <f t="shared" si="394"/>
        <v>0</v>
      </c>
      <c r="S6284" s="18">
        <f t="shared" si="395"/>
        <v>91639.349999999991</v>
      </c>
    </row>
    <row r="6285" spans="1:19" x14ac:dyDescent="0.25">
      <c r="A6285" s="7" t="s">
        <v>13601</v>
      </c>
      <c r="B6285" s="7" t="s">
        <v>13602</v>
      </c>
      <c r="C6285" s="7" t="s">
        <v>7539</v>
      </c>
      <c r="D6285" s="7" t="s">
        <v>7540</v>
      </c>
      <c r="E6285" s="7" t="s">
        <v>7798</v>
      </c>
      <c r="F6285" s="8">
        <v>21</v>
      </c>
      <c r="G6285" s="8">
        <v>16.47</v>
      </c>
      <c r="H6285" s="8">
        <v>16.47</v>
      </c>
      <c r="I6285" s="8">
        <v>1000</v>
      </c>
      <c r="J6285" s="8">
        <v>16468.099999999999</v>
      </c>
      <c r="K6285" s="8">
        <v>16.4681</v>
      </c>
      <c r="L6285" s="8">
        <f t="shared" si="392"/>
        <v>2.8581000000000003</v>
      </c>
      <c r="M6285" s="8">
        <f t="shared" si="393"/>
        <v>13.61</v>
      </c>
      <c r="N6285" s="13"/>
      <c r="O6285" s="13"/>
      <c r="P6285" s="8">
        <v>21</v>
      </c>
      <c r="Q6285" s="8">
        <v>16.4681</v>
      </c>
      <c r="R6285" s="17">
        <f t="shared" si="394"/>
        <v>0</v>
      </c>
      <c r="S6285" s="18">
        <f t="shared" si="395"/>
        <v>16468.099999999999</v>
      </c>
    </row>
    <row r="6286" spans="1:19" x14ac:dyDescent="0.25">
      <c r="A6286" s="7" t="s">
        <v>13611</v>
      </c>
      <c r="B6286" s="7" t="s">
        <v>13612</v>
      </c>
      <c r="C6286" s="7" t="s">
        <v>7205</v>
      </c>
      <c r="D6286" s="7" t="s">
        <v>7206</v>
      </c>
      <c r="E6286" s="7" t="s">
        <v>7440</v>
      </c>
      <c r="F6286" s="8">
        <v>21</v>
      </c>
      <c r="G6286" s="8">
        <v>809.95</v>
      </c>
      <c r="H6286" s="8">
        <v>809.95</v>
      </c>
      <c r="I6286" s="8">
        <v>18</v>
      </c>
      <c r="J6286" s="8">
        <v>14579.099999999999</v>
      </c>
      <c r="K6286" s="8">
        <v>809.94999999999993</v>
      </c>
      <c r="L6286" s="8">
        <f t="shared" si="392"/>
        <v>140.56983471074375</v>
      </c>
      <c r="M6286" s="8">
        <f t="shared" si="393"/>
        <v>669.38016528925618</v>
      </c>
      <c r="N6286" s="14">
        <v>12</v>
      </c>
      <c r="O6286" s="14">
        <v>749.70600000000002</v>
      </c>
      <c r="P6286" s="8">
        <v>21</v>
      </c>
      <c r="Q6286" s="8">
        <v>809.94999999999993</v>
      </c>
      <c r="R6286" s="17">
        <f t="shared" si="394"/>
        <v>13494.708000000001</v>
      </c>
      <c r="S6286" s="18">
        <f t="shared" si="395"/>
        <v>14579.099999999999</v>
      </c>
    </row>
    <row r="6287" spans="1:19" x14ac:dyDescent="0.25">
      <c r="A6287" s="7" t="s">
        <v>13619</v>
      </c>
      <c r="B6287" s="7" t="s">
        <v>13620</v>
      </c>
      <c r="C6287" s="7" t="s">
        <v>7205</v>
      </c>
      <c r="D6287" s="7" t="s">
        <v>7206</v>
      </c>
      <c r="E6287" s="7" t="s">
        <v>7440</v>
      </c>
      <c r="F6287" s="8">
        <v>21</v>
      </c>
      <c r="G6287" s="8">
        <v>591.69000000000005</v>
      </c>
      <c r="H6287" s="8">
        <v>591.69000000000005</v>
      </c>
      <c r="I6287" s="8">
        <v>51</v>
      </c>
      <c r="J6287" s="8">
        <v>30176.189999999995</v>
      </c>
      <c r="K6287" s="8">
        <v>591.68999999999994</v>
      </c>
      <c r="L6287" s="8">
        <f t="shared" si="392"/>
        <v>102.69</v>
      </c>
      <c r="M6287" s="8">
        <f t="shared" si="393"/>
        <v>488.99999999999994</v>
      </c>
      <c r="N6287" s="14">
        <v>12</v>
      </c>
      <c r="O6287" s="14">
        <v>547.68000000000006</v>
      </c>
      <c r="P6287" s="8">
        <v>21</v>
      </c>
      <c r="Q6287" s="8">
        <v>591.68999999999994</v>
      </c>
      <c r="R6287" s="17">
        <f t="shared" si="394"/>
        <v>27931.680000000004</v>
      </c>
      <c r="S6287" s="18">
        <f t="shared" si="395"/>
        <v>30176.189999999995</v>
      </c>
    </row>
    <row r="6288" spans="1:19" x14ac:dyDescent="0.25">
      <c r="A6288" s="7" t="s">
        <v>13623</v>
      </c>
      <c r="B6288" s="7" t="s">
        <v>13624</v>
      </c>
      <c r="C6288" s="7" t="s">
        <v>14</v>
      </c>
      <c r="D6288" s="7" t="s">
        <v>15</v>
      </c>
      <c r="E6288" s="7" t="s">
        <v>2322</v>
      </c>
      <c r="F6288" s="8">
        <v>21</v>
      </c>
      <c r="G6288" s="8">
        <v>1258.4000000000001</v>
      </c>
      <c r="H6288" s="8">
        <v>1258.4000000000001</v>
      </c>
      <c r="I6288" s="8">
        <v>61</v>
      </c>
      <c r="J6288" s="8">
        <v>76762.400000000009</v>
      </c>
      <c r="K6288" s="8">
        <v>1258.4000000000001</v>
      </c>
      <c r="L6288" s="8">
        <f t="shared" si="392"/>
        <v>218.40000000000009</v>
      </c>
      <c r="M6288" s="8">
        <f t="shared" si="393"/>
        <v>1040</v>
      </c>
      <c r="N6288" s="14">
        <v>21</v>
      </c>
      <c r="O6288" s="14">
        <v>1358.83</v>
      </c>
      <c r="P6288" s="8">
        <v>21</v>
      </c>
      <c r="Q6288" s="8">
        <v>1258.4000000000001</v>
      </c>
      <c r="R6288" s="17">
        <f t="shared" si="394"/>
        <v>82888.62999999999</v>
      </c>
      <c r="S6288" s="18">
        <f t="shared" si="395"/>
        <v>76762.400000000009</v>
      </c>
    </row>
    <row r="6289" spans="1:19" x14ac:dyDescent="0.25">
      <c r="A6289" s="7" t="s">
        <v>13635</v>
      </c>
      <c r="B6289" s="7" t="s">
        <v>13636</v>
      </c>
      <c r="C6289" s="7" t="s">
        <v>14</v>
      </c>
      <c r="D6289" s="7" t="s">
        <v>15</v>
      </c>
      <c r="E6289" s="7" t="s">
        <v>2322</v>
      </c>
      <c r="F6289" s="8">
        <v>21</v>
      </c>
      <c r="G6289" s="8">
        <v>5.17</v>
      </c>
      <c r="H6289" s="8">
        <v>5.17</v>
      </c>
      <c r="I6289" s="8">
        <v>5500</v>
      </c>
      <c r="J6289" s="8">
        <v>28416.849999999995</v>
      </c>
      <c r="K6289" s="8">
        <v>5.1666999999999987</v>
      </c>
      <c r="L6289" s="8">
        <f t="shared" si="392"/>
        <v>0.89670000000000005</v>
      </c>
      <c r="M6289" s="8">
        <f t="shared" si="393"/>
        <v>4.2699999999999987</v>
      </c>
      <c r="N6289" s="9"/>
      <c r="O6289" s="9"/>
      <c r="P6289" s="8">
        <v>21</v>
      </c>
      <c r="Q6289" s="8">
        <v>5.1666999999999996</v>
      </c>
      <c r="R6289" s="17">
        <f t="shared" si="394"/>
        <v>0</v>
      </c>
      <c r="S6289" s="18">
        <f t="shared" si="395"/>
        <v>28416.849999999995</v>
      </c>
    </row>
    <row r="6290" spans="1:19" x14ac:dyDescent="0.25">
      <c r="A6290" s="7" t="s">
        <v>13637</v>
      </c>
      <c r="B6290" s="7" t="s">
        <v>13638</v>
      </c>
      <c r="C6290" s="7" t="s">
        <v>7375</v>
      </c>
      <c r="D6290" s="7" t="s">
        <v>7376</v>
      </c>
      <c r="E6290" s="7" t="s">
        <v>7377</v>
      </c>
      <c r="F6290" s="8">
        <v>15</v>
      </c>
      <c r="G6290" s="8">
        <v>108.87</v>
      </c>
      <c r="H6290" s="8">
        <v>108.87</v>
      </c>
      <c r="I6290" s="8">
        <v>1368</v>
      </c>
      <c r="J6290" s="8">
        <v>148929.59999999998</v>
      </c>
      <c r="K6290" s="8">
        <v>108.86666666666665</v>
      </c>
      <c r="L6290" s="8">
        <f t="shared" si="392"/>
        <v>14.199999999999989</v>
      </c>
      <c r="M6290" s="8">
        <f t="shared" si="393"/>
        <v>94.666666666666657</v>
      </c>
      <c r="N6290" s="14">
        <v>12</v>
      </c>
      <c r="O6290" s="14">
        <v>114.48888888888889</v>
      </c>
      <c r="P6290" s="8">
        <v>15</v>
      </c>
      <c r="Q6290" s="8">
        <v>108.86666666666666</v>
      </c>
      <c r="R6290" s="17">
        <f t="shared" si="394"/>
        <v>156620.80000000002</v>
      </c>
      <c r="S6290" s="18">
        <f t="shared" si="395"/>
        <v>148929.59999999998</v>
      </c>
    </row>
    <row r="6291" spans="1:19" x14ac:dyDescent="0.25">
      <c r="A6291" s="7" t="s">
        <v>13645</v>
      </c>
      <c r="B6291" s="7" t="s">
        <v>13646</v>
      </c>
      <c r="C6291" s="7" t="s">
        <v>14</v>
      </c>
      <c r="D6291" s="7" t="s">
        <v>15</v>
      </c>
      <c r="E6291" s="7" t="s">
        <v>2322</v>
      </c>
      <c r="F6291" s="8">
        <v>21</v>
      </c>
      <c r="G6291" s="8">
        <v>12.1</v>
      </c>
      <c r="H6291" s="8">
        <v>12.1</v>
      </c>
      <c r="I6291" s="8">
        <v>1200</v>
      </c>
      <c r="J6291" s="8">
        <v>14520</v>
      </c>
      <c r="K6291" s="8">
        <v>12.1</v>
      </c>
      <c r="L6291" s="8">
        <f t="shared" si="392"/>
        <v>2.0999999999999996</v>
      </c>
      <c r="M6291" s="8">
        <f t="shared" si="393"/>
        <v>10</v>
      </c>
      <c r="N6291" s="9"/>
      <c r="O6291" s="9"/>
      <c r="P6291" s="8">
        <v>21</v>
      </c>
      <c r="Q6291" s="8">
        <v>12.1</v>
      </c>
      <c r="R6291" s="17">
        <f t="shared" si="394"/>
        <v>0</v>
      </c>
      <c r="S6291" s="18">
        <f t="shared" si="395"/>
        <v>14520</v>
      </c>
    </row>
    <row r="6292" spans="1:19" x14ac:dyDescent="0.25">
      <c r="A6292" s="7" t="s">
        <v>13647</v>
      </c>
      <c r="B6292" s="7" t="s">
        <v>13648</v>
      </c>
      <c r="C6292" s="7" t="s">
        <v>14</v>
      </c>
      <c r="D6292" s="7" t="s">
        <v>15</v>
      </c>
      <c r="E6292" s="7" t="s">
        <v>2322</v>
      </c>
      <c r="F6292" s="8">
        <v>21</v>
      </c>
      <c r="G6292" s="8">
        <v>11.75</v>
      </c>
      <c r="H6292" s="8">
        <v>11.75</v>
      </c>
      <c r="I6292" s="8">
        <v>1500</v>
      </c>
      <c r="J6292" s="8">
        <v>17623.650000000001</v>
      </c>
      <c r="K6292" s="8">
        <v>11.7491</v>
      </c>
      <c r="L6292" s="8">
        <f t="shared" si="392"/>
        <v>2.0390999999999995</v>
      </c>
      <c r="M6292" s="8">
        <f t="shared" si="393"/>
        <v>9.7100000000000009</v>
      </c>
      <c r="N6292" s="9"/>
      <c r="O6292" s="9"/>
      <c r="P6292" s="8">
        <v>21</v>
      </c>
      <c r="Q6292" s="8">
        <v>11.7491</v>
      </c>
      <c r="R6292" s="17">
        <f t="shared" si="394"/>
        <v>0</v>
      </c>
      <c r="S6292" s="18">
        <f t="shared" si="395"/>
        <v>17623.650000000001</v>
      </c>
    </row>
    <row r="6293" spans="1:19" x14ac:dyDescent="0.25">
      <c r="A6293" s="7" t="s">
        <v>13649</v>
      </c>
      <c r="B6293" s="7" t="s">
        <v>13650</v>
      </c>
      <c r="C6293" s="7" t="s">
        <v>14</v>
      </c>
      <c r="D6293" s="7" t="s">
        <v>15</v>
      </c>
      <c r="E6293" s="7" t="s">
        <v>7994</v>
      </c>
      <c r="F6293" s="8">
        <v>21</v>
      </c>
      <c r="G6293" s="8">
        <v>2165.9</v>
      </c>
      <c r="H6293" s="8">
        <v>2165.9</v>
      </c>
      <c r="I6293" s="8">
        <v>1</v>
      </c>
      <c r="J6293" s="8">
        <v>2165.9</v>
      </c>
      <c r="K6293" s="8">
        <v>2165.9</v>
      </c>
      <c r="L6293" s="8">
        <f t="shared" si="392"/>
        <v>375.89999999999986</v>
      </c>
      <c r="M6293" s="8">
        <f t="shared" si="393"/>
        <v>1790.0000000000002</v>
      </c>
      <c r="N6293" s="9"/>
      <c r="O6293" s="9"/>
      <c r="P6293" s="8">
        <v>21</v>
      </c>
      <c r="Q6293" s="8">
        <v>2165.9</v>
      </c>
      <c r="R6293" s="17">
        <f t="shared" si="394"/>
        <v>0</v>
      </c>
      <c r="S6293" s="18">
        <f t="shared" si="395"/>
        <v>2165.9</v>
      </c>
    </row>
    <row r="6294" spans="1:19" x14ac:dyDescent="0.25">
      <c r="A6294" s="7" t="s">
        <v>13651</v>
      </c>
      <c r="B6294" s="7" t="s">
        <v>13652</v>
      </c>
      <c r="C6294" s="7" t="s">
        <v>37</v>
      </c>
      <c r="D6294" s="7" t="s">
        <v>38</v>
      </c>
      <c r="E6294" s="7" t="s">
        <v>39</v>
      </c>
      <c r="F6294" s="8">
        <v>15</v>
      </c>
      <c r="G6294" s="8">
        <v>330.05</v>
      </c>
      <c r="H6294" s="8">
        <v>330.05</v>
      </c>
      <c r="I6294" s="8">
        <v>10</v>
      </c>
      <c r="J6294" s="8">
        <v>3300.5000000000005</v>
      </c>
      <c r="K6294" s="8">
        <v>330.05000000000007</v>
      </c>
      <c r="L6294" s="8">
        <f t="shared" si="392"/>
        <v>43.050000000000011</v>
      </c>
      <c r="M6294" s="8">
        <f t="shared" si="393"/>
        <v>287.00000000000006</v>
      </c>
      <c r="N6294" s="9"/>
      <c r="O6294" s="9"/>
      <c r="P6294" s="8">
        <v>15</v>
      </c>
      <c r="Q6294" s="8">
        <v>330.05</v>
      </c>
      <c r="R6294" s="17">
        <f t="shared" si="394"/>
        <v>0</v>
      </c>
      <c r="S6294" s="18">
        <f t="shared" si="395"/>
        <v>3300.5000000000005</v>
      </c>
    </row>
    <row r="6295" spans="1:19" x14ac:dyDescent="0.25">
      <c r="A6295" s="7" t="s">
        <v>13655</v>
      </c>
      <c r="B6295" s="7" t="s">
        <v>13656</v>
      </c>
      <c r="C6295" s="7" t="s">
        <v>14</v>
      </c>
      <c r="D6295" s="7" t="s">
        <v>15</v>
      </c>
      <c r="E6295" s="7" t="s">
        <v>2322</v>
      </c>
      <c r="F6295" s="8">
        <v>15</v>
      </c>
      <c r="G6295" s="8">
        <v>1113.8900000000001</v>
      </c>
      <c r="H6295" s="8">
        <v>1113.8900000000001</v>
      </c>
      <c r="I6295" s="8">
        <v>5</v>
      </c>
      <c r="J6295" s="8">
        <v>5569.43</v>
      </c>
      <c r="K6295" s="8">
        <v>1113.886</v>
      </c>
      <c r="L6295" s="8">
        <f t="shared" si="392"/>
        <v>145.28947826086949</v>
      </c>
      <c r="M6295" s="8">
        <f t="shared" si="393"/>
        <v>968.59652173913048</v>
      </c>
      <c r="N6295" s="9"/>
      <c r="O6295" s="9"/>
      <c r="P6295" s="8">
        <v>15</v>
      </c>
      <c r="Q6295" s="8">
        <v>1113.886</v>
      </c>
      <c r="R6295" s="17">
        <f t="shared" si="394"/>
        <v>0</v>
      </c>
      <c r="S6295" s="18">
        <f t="shared" si="395"/>
        <v>5569.43</v>
      </c>
    </row>
    <row r="6296" spans="1:19" x14ac:dyDescent="0.25">
      <c r="A6296" s="7" t="s">
        <v>13657</v>
      </c>
      <c r="B6296" s="7" t="s">
        <v>13658</v>
      </c>
      <c r="C6296" s="7" t="s">
        <v>14</v>
      </c>
      <c r="D6296" s="7" t="s">
        <v>15</v>
      </c>
      <c r="E6296" s="7" t="s">
        <v>2322</v>
      </c>
      <c r="F6296" s="8">
        <v>15</v>
      </c>
      <c r="G6296" s="8">
        <v>996.67</v>
      </c>
      <c r="H6296" s="8">
        <v>996.67</v>
      </c>
      <c r="I6296" s="8">
        <v>5</v>
      </c>
      <c r="J6296" s="8">
        <v>4983.33</v>
      </c>
      <c r="K6296" s="8">
        <v>996.66599999999994</v>
      </c>
      <c r="L6296" s="8">
        <f t="shared" si="392"/>
        <v>129.99991304347816</v>
      </c>
      <c r="M6296" s="8">
        <f t="shared" si="393"/>
        <v>866.66608695652178</v>
      </c>
      <c r="N6296" s="9"/>
      <c r="O6296" s="9"/>
      <c r="P6296" s="8">
        <v>15</v>
      </c>
      <c r="Q6296" s="8">
        <v>996.66599999999994</v>
      </c>
      <c r="R6296" s="17">
        <f t="shared" si="394"/>
        <v>0</v>
      </c>
      <c r="S6296" s="18">
        <f t="shared" si="395"/>
        <v>4983.33</v>
      </c>
    </row>
    <row r="6297" spans="1:19" x14ac:dyDescent="0.25">
      <c r="A6297" s="7" t="s">
        <v>13659</v>
      </c>
      <c r="B6297" s="7" t="s">
        <v>13660</v>
      </c>
      <c r="C6297" s="7" t="s">
        <v>14</v>
      </c>
      <c r="D6297" s="7" t="s">
        <v>15</v>
      </c>
      <c r="E6297" s="7" t="s">
        <v>7518</v>
      </c>
      <c r="F6297" s="8">
        <v>21</v>
      </c>
      <c r="G6297" s="8">
        <v>3585.29</v>
      </c>
      <c r="H6297" s="8">
        <v>3585.29</v>
      </c>
      <c r="I6297" s="8">
        <v>10</v>
      </c>
      <c r="J6297" s="8">
        <v>35852.9</v>
      </c>
      <c r="K6297" s="8">
        <v>3585.29</v>
      </c>
      <c r="L6297" s="8">
        <f t="shared" si="392"/>
        <v>622.24041322314042</v>
      </c>
      <c r="M6297" s="8">
        <f t="shared" si="393"/>
        <v>2963.0495867768595</v>
      </c>
      <c r="N6297" s="9"/>
      <c r="O6297" s="9"/>
      <c r="P6297" s="8">
        <v>21</v>
      </c>
      <c r="Q6297" s="8">
        <v>3585.29</v>
      </c>
      <c r="R6297" s="17">
        <f t="shared" si="394"/>
        <v>0</v>
      </c>
      <c r="S6297" s="18">
        <f t="shared" si="395"/>
        <v>35852.9</v>
      </c>
    </row>
    <row r="6298" spans="1:19" x14ac:dyDescent="0.25">
      <c r="A6298" s="7" t="s">
        <v>13661</v>
      </c>
      <c r="B6298" s="7" t="s">
        <v>13662</v>
      </c>
      <c r="C6298" s="7" t="s">
        <v>37</v>
      </c>
      <c r="D6298" s="7" t="s">
        <v>38</v>
      </c>
      <c r="E6298" s="7" t="s">
        <v>39</v>
      </c>
      <c r="F6298" s="8">
        <v>15</v>
      </c>
      <c r="G6298" s="8">
        <v>5195.7</v>
      </c>
      <c r="H6298" s="8">
        <v>5195.7</v>
      </c>
      <c r="I6298" s="8">
        <v>3</v>
      </c>
      <c r="J6298" s="8">
        <v>15587.099999999999</v>
      </c>
      <c r="K6298" s="8">
        <v>5195.7</v>
      </c>
      <c r="L6298" s="8">
        <f t="shared" si="392"/>
        <v>677.69999999999982</v>
      </c>
      <c r="M6298" s="8">
        <f t="shared" si="393"/>
        <v>4518</v>
      </c>
      <c r="N6298" s="9"/>
      <c r="O6298" s="9"/>
      <c r="P6298" s="8">
        <v>15</v>
      </c>
      <c r="Q6298" s="8">
        <v>5195.7</v>
      </c>
      <c r="R6298" s="17">
        <f t="shared" si="394"/>
        <v>0</v>
      </c>
      <c r="S6298" s="18">
        <f t="shared" si="395"/>
        <v>15587.099999999999</v>
      </c>
    </row>
    <row r="6299" spans="1:19" x14ac:dyDescent="0.25">
      <c r="A6299" s="7" t="s">
        <v>13663</v>
      </c>
      <c r="B6299" s="7" t="s">
        <v>13664</v>
      </c>
      <c r="C6299" s="7" t="s">
        <v>14</v>
      </c>
      <c r="D6299" s="7" t="s">
        <v>15</v>
      </c>
      <c r="E6299" s="7" t="s">
        <v>2322</v>
      </c>
      <c r="F6299" s="8">
        <v>21</v>
      </c>
      <c r="G6299" s="8">
        <v>537.24</v>
      </c>
      <c r="H6299" s="8">
        <v>537.24</v>
      </c>
      <c r="I6299" s="8">
        <v>1</v>
      </c>
      <c r="J6299" s="8">
        <v>537.24</v>
      </c>
      <c r="K6299" s="8">
        <v>537.24</v>
      </c>
      <c r="L6299" s="8">
        <f t="shared" si="392"/>
        <v>93.240000000000009</v>
      </c>
      <c r="M6299" s="8">
        <f t="shared" si="393"/>
        <v>444</v>
      </c>
      <c r="N6299" s="9"/>
      <c r="O6299" s="9"/>
      <c r="P6299" s="8">
        <v>21</v>
      </c>
      <c r="Q6299" s="8">
        <v>537.24</v>
      </c>
      <c r="R6299" s="17">
        <f t="shared" si="394"/>
        <v>0</v>
      </c>
      <c r="S6299" s="18">
        <f t="shared" si="395"/>
        <v>537.24</v>
      </c>
    </row>
    <row r="6300" spans="1:19" x14ac:dyDescent="0.25">
      <c r="A6300" s="7" t="s">
        <v>13665</v>
      </c>
      <c r="B6300" s="7" t="s">
        <v>13666</v>
      </c>
      <c r="C6300" s="7" t="s">
        <v>14</v>
      </c>
      <c r="D6300" s="7" t="s">
        <v>15</v>
      </c>
      <c r="E6300" s="7" t="s">
        <v>7763</v>
      </c>
      <c r="F6300" s="8">
        <v>21</v>
      </c>
      <c r="G6300" s="8">
        <v>47.39</v>
      </c>
      <c r="H6300" s="8">
        <v>47.39</v>
      </c>
      <c r="I6300" s="8">
        <v>30</v>
      </c>
      <c r="J6300" s="8">
        <v>1421.75</v>
      </c>
      <c r="K6300" s="8">
        <v>47.391666666666666</v>
      </c>
      <c r="L6300" s="8">
        <f t="shared" si="392"/>
        <v>8.2250000000000014</v>
      </c>
      <c r="M6300" s="8">
        <f t="shared" si="393"/>
        <v>39.166666666666664</v>
      </c>
      <c r="N6300" s="9"/>
      <c r="O6300" s="9"/>
      <c r="P6300" s="8">
        <v>21</v>
      </c>
      <c r="Q6300" s="8">
        <v>47.391666666666666</v>
      </c>
      <c r="R6300" s="17">
        <f t="shared" si="394"/>
        <v>0</v>
      </c>
      <c r="S6300" s="18">
        <f t="shared" si="395"/>
        <v>1421.75</v>
      </c>
    </row>
    <row r="6301" spans="1:19" x14ac:dyDescent="0.25">
      <c r="A6301" s="7" t="s">
        <v>13667</v>
      </c>
      <c r="B6301" s="7" t="s">
        <v>13668</v>
      </c>
      <c r="C6301" s="7" t="s">
        <v>14</v>
      </c>
      <c r="D6301" s="7" t="s">
        <v>15</v>
      </c>
      <c r="E6301" s="7" t="s">
        <v>7763</v>
      </c>
      <c r="F6301" s="8">
        <v>21</v>
      </c>
      <c r="G6301" s="8">
        <v>337.59</v>
      </c>
      <c r="H6301" s="8">
        <v>337.59</v>
      </c>
      <c r="I6301" s="8">
        <v>75</v>
      </c>
      <c r="J6301" s="8">
        <v>25319.25</v>
      </c>
      <c r="K6301" s="8">
        <v>337.59</v>
      </c>
      <c r="L6301" s="8">
        <f t="shared" si="392"/>
        <v>58.589999999999975</v>
      </c>
      <c r="M6301" s="8">
        <f t="shared" si="393"/>
        <v>279</v>
      </c>
      <c r="N6301" s="9"/>
      <c r="O6301" s="9"/>
      <c r="P6301" s="8">
        <v>21</v>
      </c>
      <c r="Q6301" s="8">
        <v>337.59</v>
      </c>
      <c r="R6301" s="17">
        <f t="shared" si="394"/>
        <v>0</v>
      </c>
      <c r="S6301" s="18">
        <f t="shared" si="395"/>
        <v>25319.25</v>
      </c>
    </row>
    <row r="6302" spans="1:19" x14ac:dyDescent="0.25">
      <c r="A6302" s="7" t="s">
        <v>13669</v>
      </c>
      <c r="B6302" s="7" t="s">
        <v>13670</v>
      </c>
      <c r="C6302" s="7" t="s">
        <v>8208</v>
      </c>
      <c r="D6302" s="7" t="s">
        <v>8209</v>
      </c>
      <c r="E6302" s="7" t="s">
        <v>8210</v>
      </c>
      <c r="F6302" s="8">
        <v>21</v>
      </c>
      <c r="G6302" s="8">
        <v>7497.16</v>
      </c>
      <c r="H6302" s="8">
        <v>7497.16</v>
      </c>
      <c r="I6302" s="8">
        <v>1</v>
      </c>
      <c r="J6302" s="8">
        <v>7497.16</v>
      </c>
      <c r="K6302" s="8">
        <v>7497.16</v>
      </c>
      <c r="L6302" s="8">
        <f t="shared" si="392"/>
        <v>1301.1599999999999</v>
      </c>
      <c r="M6302" s="8">
        <f t="shared" si="393"/>
        <v>6196</v>
      </c>
      <c r="N6302" s="9"/>
      <c r="O6302" s="9"/>
      <c r="P6302" s="8">
        <v>21</v>
      </c>
      <c r="Q6302" s="8">
        <v>7497.16</v>
      </c>
      <c r="R6302" s="17">
        <f t="shared" si="394"/>
        <v>0</v>
      </c>
      <c r="S6302" s="18">
        <f t="shared" si="395"/>
        <v>7497.16</v>
      </c>
    </row>
    <row r="6303" spans="1:19" x14ac:dyDescent="0.25">
      <c r="A6303" s="7" t="s">
        <v>13671</v>
      </c>
      <c r="B6303" s="7" t="s">
        <v>13672</v>
      </c>
      <c r="C6303" s="7" t="s">
        <v>14</v>
      </c>
      <c r="D6303" s="7" t="s">
        <v>15</v>
      </c>
      <c r="E6303" s="7" t="s">
        <v>7518</v>
      </c>
      <c r="F6303" s="8">
        <v>21</v>
      </c>
      <c r="G6303" s="8">
        <v>20136.82</v>
      </c>
      <c r="H6303" s="8">
        <v>20136.82</v>
      </c>
      <c r="I6303" s="8">
        <v>4</v>
      </c>
      <c r="J6303" s="8">
        <v>80547.28</v>
      </c>
      <c r="K6303" s="8">
        <v>20136.82</v>
      </c>
      <c r="L6303" s="8">
        <f t="shared" si="392"/>
        <v>3494.8199999999997</v>
      </c>
      <c r="M6303" s="8">
        <f t="shared" si="393"/>
        <v>16642</v>
      </c>
      <c r="N6303" s="9"/>
      <c r="O6303" s="9"/>
      <c r="P6303" s="8">
        <v>21</v>
      </c>
      <c r="Q6303" s="8">
        <v>20136.82</v>
      </c>
      <c r="R6303" s="17">
        <f t="shared" si="394"/>
        <v>0</v>
      </c>
      <c r="S6303" s="18">
        <f t="shared" si="395"/>
        <v>80547.28</v>
      </c>
    </row>
    <row r="6304" spans="1:19" x14ac:dyDescent="0.25">
      <c r="A6304" s="7" t="s">
        <v>13673</v>
      </c>
      <c r="B6304" s="7" t="s">
        <v>13674</v>
      </c>
      <c r="C6304" s="7" t="s">
        <v>14</v>
      </c>
      <c r="D6304" s="7" t="s">
        <v>15</v>
      </c>
      <c r="E6304" s="7" t="s">
        <v>7518</v>
      </c>
      <c r="F6304" s="8">
        <v>21</v>
      </c>
      <c r="G6304" s="8">
        <v>2186.4699999999998</v>
      </c>
      <c r="H6304" s="8">
        <v>2186.4699999999998</v>
      </c>
      <c r="I6304" s="8">
        <v>10</v>
      </c>
      <c r="J6304" s="8">
        <v>21864.7</v>
      </c>
      <c r="K6304" s="8">
        <v>2186.4700000000003</v>
      </c>
      <c r="L6304" s="8">
        <f t="shared" si="392"/>
        <v>379.47</v>
      </c>
      <c r="M6304" s="8">
        <f t="shared" si="393"/>
        <v>1807.0000000000002</v>
      </c>
      <c r="N6304" s="9"/>
      <c r="O6304" s="9"/>
      <c r="P6304" s="8">
        <v>21</v>
      </c>
      <c r="Q6304" s="8">
        <v>2186.4700000000003</v>
      </c>
      <c r="R6304" s="17">
        <f t="shared" si="394"/>
        <v>0</v>
      </c>
      <c r="S6304" s="18">
        <f t="shared" si="395"/>
        <v>21864.7</v>
      </c>
    </row>
    <row r="6305" spans="1:19" x14ac:dyDescent="0.25">
      <c r="A6305" s="7" t="s">
        <v>13679</v>
      </c>
      <c r="B6305" s="7" t="s">
        <v>13680</v>
      </c>
      <c r="C6305" s="7" t="s">
        <v>14</v>
      </c>
      <c r="D6305" s="7" t="s">
        <v>15</v>
      </c>
      <c r="E6305" s="7" t="s">
        <v>2322</v>
      </c>
      <c r="F6305" s="8">
        <v>21</v>
      </c>
      <c r="G6305" s="8">
        <v>99.22</v>
      </c>
      <c r="H6305" s="8">
        <v>99.22</v>
      </c>
      <c r="I6305" s="8">
        <v>10</v>
      </c>
      <c r="J6305" s="8">
        <v>992.2</v>
      </c>
      <c r="K6305" s="8">
        <v>99.22</v>
      </c>
      <c r="L6305" s="8">
        <f t="shared" si="392"/>
        <v>17.22</v>
      </c>
      <c r="M6305" s="8">
        <f t="shared" si="393"/>
        <v>82</v>
      </c>
      <c r="N6305" s="9"/>
      <c r="O6305" s="9"/>
      <c r="P6305" s="8">
        <v>21</v>
      </c>
      <c r="Q6305" s="8">
        <v>99.22</v>
      </c>
      <c r="R6305" s="17">
        <f t="shared" si="394"/>
        <v>0</v>
      </c>
      <c r="S6305" s="18">
        <f t="shared" si="395"/>
        <v>992.2</v>
      </c>
    </row>
    <row r="6306" spans="1:19" x14ac:dyDescent="0.25">
      <c r="A6306" s="7" t="s">
        <v>13681</v>
      </c>
      <c r="B6306" s="7" t="s">
        <v>13682</v>
      </c>
      <c r="C6306" s="7" t="s">
        <v>37</v>
      </c>
      <c r="D6306" s="7" t="s">
        <v>38</v>
      </c>
      <c r="E6306" s="7" t="s">
        <v>39</v>
      </c>
      <c r="F6306" s="8">
        <v>15</v>
      </c>
      <c r="G6306" s="8">
        <v>915.03</v>
      </c>
      <c r="H6306" s="8">
        <v>915.03</v>
      </c>
      <c r="I6306" s="8">
        <v>8</v>
      </c>
      <c r="J6306" s="8">
        <v>7320.26</v>
      </c>
      <c r="K6306" s="8">
        <v>915.03250000000003</v>
      </c>
      <c r="L6306" s="8">
        <f t="shared" si="392"/>
        <v>119.35206521739121</v>
      </c>
      <c r="M6306" s="8">
        <f t="shared" si="393"/>
        <v>795.68043478260881</v>
      </c>
      <c r="N6306" s="9"/>
      <c r="O6306" s="9"/>
      <c r="P6306" s="8">
        <v>15</v>
      </c>
      <c r="Q6306" s="8">
        <v>915.03250000000003</v>
      </c>
      <c r="R6306" s="17">
        <f t="shared" si="394"/>
        <v>0</v>
      </c>
      <c r="S6306" s="18">
        <f t="shared" si="395"/>
        <v>7320.26</v>
      </c>
    </row>
    <row r="6307" spans="1:19" x14ac:dyDescent="0.25">
      <c r="A6307" s="7" t="s">
        <v>13683</v>
      </c>
      <c r="B6307" s="7" t="s">
        <v>13684</v>
      </c>
      <c r="C6307" s="7" t="s">
        <v>37</v>
      </c>
      <c r="D6307" s="7" t="s">
        <v>38</v>
      </c>
      <c r="E6307" s="7" t="s">
        <v>39</v>
      </c>
      <c r="F6307" s="8">
        <v>15</v>
      </c>
      <c r="G6307" s="8">
        <v>988.22</v>
      </c>
      <c r="H6307" s="8">
        <v>988.22</v>
      </c>
      <c r="I6307" s="8">
        <v>5</v>
      </c>
      <c r="J6307" s="8">
        <v>4941.09</v>
      </c>
      <c r="K6307" s="8">
        <v>988.21800000000007</v>
      </c>
      <c r="L6307" s="8">
        <f t="shared" si="392"/>
        <v>128.89799999999991</v>
      </c>
      <c r="M6307" s="8">
        <f t="shared" si="393"/>
        <v>859.32000000000016</v>
      </c>
      <c r="N6307" s="9"/>
      <c r="O6307" s="9"/>
      <c r="P6307" s="8">
        <v>15</v>
      </c>
      <c r="Q6307" s="8">
        <v>988.21800000000007</v>
      </c>
      <c r="R6307" s="17">
        <f t="shared" si="394"/>
        <v>0</v>
      </c>
      <c r="S6307" s="18">
        <f t="shared" si="395"/>
        <v>4941.09</v>
      </c>
    </row>
    <row r="6308" spans="1:19" x14ac:dyDescent="0.25">
      <c r="A6308" s="7" t="s">
        <v>13685</v>
      </c>
      <c r="B6308" s="7" t="s">
        <v>13686</v>
      </c>
      <c r="C6308" s="7" t="s">
        <v>37</v>
      </c>
      <c r="D6308" s="7" t="s">
        <v>38</v>
      </c>
      <c r="E6308" s="7" t="s">
        <v>39</v>
      </c>
      <c r="F6308" s="8">
        <v>15</v>
      </c>
      <c r="G6308" s="8">
        <v>988.22</v>
      </c>
      <c r="H6308" s="8">
        <v>988.22</v>
      </c>
      <c r="I6308" s="8">
        <v>5</v>
      </c>
      <c r="J6308" s="8">
        <v>4941.09</v>
      </c>
      <c r="K6308" s="8">
        <v>988.21800000000007</v>
      </c>
      <c r="L6308" s="8">
        <f t="shared" si="392"/>
        <v>128.89799999999991</v>
      </c>
      <c r="M6308" s="8">
        <f t="shared" si="393"/>
        <v>859.32000000000016</v>
      </c>
      <c r="N6308" s="9"/>
      <c r="O6308" s="9"/>
      <c r="P6308" s="8">
        <v>15</v>
      </c>
      <c r="Q6308" s="8">
        <v>988.21800000000007</v>
      </c>
      <c r="R6308" s="17">
        <f t="shared" si="394"/>
        <v>0</v>
      </c>
      <c r="S6308" s="18">
        <f t="shared" si="395"/>
        <v>4941.09</v>
      </c>
    </row>
    <row r="6309" spans="1:19" x14ac:dyDescent="0.25">
      <c r="A6309" s="7" t="s">
        <v>13687</v>
      </c>
      <c r="B6309" s="7" t="s">
        <v>13688</v>
      </c>
      <c r="C6309" s="7" t="s">
        <v>37</v>
      </c>
      <c r="D6309" s="7" t="s">
        <v>38</v>
      </c>
      <c r="E6309" s="7" t="s">
        <v>39</v>
      </c>
      <c r="F6309" s="8">
        <v>15</v>
      </c>
      <c r="G6309" s="8">
        <v>988.22</v>
      </c>
      <c r="H6309" s="8">
        <v>988.22</v>
      </c>
      <c r="I6309" s="8">
        <v>5</v>
      </c>
      <c r="J6309" s="8">
        <v>4941.09</v>
      </c>
      <c r="K6309" s="8">
        <v>988.21800000000007</v>
      </c>
      <c r="L6309" s="8">
        <f t="shared" si="392"/>
        <v>128.89799999999991</v>
      </c>
      <c r="M6309" s="8">
        <f t="shared" si="393"/>
        <v>859.32000000000016</v>
      </c>
      <c r="N6309" s="9"/>
      <c r="O6309" s="9"/>
      <c r="P6309" s="8">
        <v>15</v>
      </c>
      <c r="Q6309" s="8">
        <v>988.21800000000007</v>
      </c>
      <c r="R6309" s="17">
        <f t="shared" si="394"/>
        <v>0</v>
      </c>
      <c r="S6309" s="18">
        <f t="shared" si="395"/>
        <v>4941.09</v>
      </c>
    </row>
    <row r="6310" spans="1:19" x14ac:dyDescent="0.25">
      <c r="A6310" s="7" t="s">
        <v>13689</v>
      </c>
      <c r="B6310" s="7" t="s">
        <v>13690</v>
      </c>
      <c r="C6310" s="7" t="s">
        <v>37</v>
      </c>
      <c r="D6310" s="7" t="s">
        <v>38</v>
      </c>
      <c r="E6310" s="7" t="s">
        <v>39</v>
      </c>
      <c r="F6310" s="8">
        <v>15</v>
      </c>
      <c r="G6310" s="8">
        <v>988.22</v>
      </c>
      <c r="H6310" s="8">
        <v>988.22</v>
      </c>
      <c r="I6310" s="8">
        <v>5</v>
      </c>
      <c r="J6310" s="8">
        <v>4941.09</v>
      </c>
      <c r="K6310" s="8">
        <v>988.21800000000007</v>
      </c>
      <c r="L6310" s="8">
        <f t="shared" si="392"/>
        <v>128.89799999999991</v>
      </c>
      <c r="M6310" s="8">
        <f t="shared" si="393"/>
        <v>859.32000000000016</v>
      </c>
      <c r="N6310" s="9"/>
      <c r="O6310" s="9"/>
      <c r="P6310" s="8">
        <v>15</v>
      </c>
      <c r="Q6310" s="8">
        <v>988.21800000000007</v>
      </c>
      <c r="R6310" s="17">
        <f t="shared" si="394"/>
        <v>0</v>
      </c>
      <c r="S6310" s="18">
        <f t="shared" si="395"/>
        <v>4941.09</v>
      </c>
    </row>
    <row r="6311" spans="1:19" x14ac:dyDescent="0.25">
      <c r="A6311" s="7" t="s">
        <v>13697</v>
      </c>
      <c r="B6311" s="7" t="s">
        <v>13698</v>
      </c>
      <c r="C6311" s="7" t="s">
        <v>14</v>
      </c>
      <c r="D6311" s="7" t="s">
        <v>15</v>
      </c>
      <c r="E6311" s="7" t="s">
        <v>7231</v>
      </c>
      <c r="F6311" s="8">
        <v>21</v>
      </c>
      <c r="G6311" s="8">
        <v>13850.99</v>
      </c>
      <c r="H6311" s="8">
        <v>13850.99</v>
      </c>
      <c r="I6311" s="8">
        <v>3</v>
      </c>
      <c r="J6311" s="8">
        <v>41552.97</v>
      </c>
      <c r="K6311" s="8">
        <v>13850.99</v>
      </c>
      <c r="L6311" s="8">
        <f t="shared" si="392"/>
        <v>2403.8908264462807</v>
      </c>
      <c r="M6311" s="8">
        <f t="shared" si="393"/>
        <v>11447.099173553719</v>
      </c>
      <c r="N6311" s="14">
        <v>12</v>
      </c>
      <c r="O6311" s="14">
        <v>12820.75</v>
      </c>
      <c r="P6311" s="8">
        <v>21</v>
      </c>
      <c r="Q6311" s="8">
        <v>13850.99</v>
      </c>
      <c r="R6311" s="17">
        <f t="shared" si="394"/>
        <v>38462.25</v>
      </c>
      <c r="S6311" s="18">
        <f t="shared" si="395"/>
        <v>41552.97</v>
      </c>
    </row>
    <row r="6312" spans="1:19" x14ac:dyDescent="0.25">
      <c r="A6312" s="7" t="s">
        <v>13699</v>
      </c>
      <c r="B6312" s="7" t="s">
        <v>13700</v>
      </c>
      <c r="C6312" s="7" t="s">
        <v>14</v>
      </c>
      <c r="D6312" s="7" t="s">
        <v>15</v>
      </c>
      <c r="E6312" s="7" t="s">
        <v>7231</v>
      </c>
      <c r="F6312" s="8">
        <v>21</v>
      </c>
      <c r="G6312" s="8">
        <v>13850.99</v>
      </c>
      <c r="H6312" s="8">
        <v>13850.99</v>
      </c>
      <c r="I6312" s="8">
        <v>5</v>
      </c>
      <c r="J6312" s="8">
        <v>69254.95</v>
      </c>
      <c r="K6312" s="8">
        <v>13850.99</v>
      </c>
      <c r="L6312" s="8">
        <f t="shared" si="392"/>
        <v>2403.8908264462807</v>
      </c>
      <c r="M6312" s="8">
        <f t="shared" si="393"/>
        <v>11447.099173553719</v>
      </c>
      <c r="N6312" s="14">
        <v>12</v>
      </c>
      <c r="O6312" s="14">
        <v>12820.75</v>
      </c>
      <c r="P6312" s="8">
        <v>21</v>
      </c>
      <c r="Q6312" s="8">
        <v>13850.99</v>
      </c>
      <c r="R6312" s="17">
        <f t="shared" si="394"/>
        <v>64103.75</v>
      </c>
      <c r="S6312" s="18">
        <f t="shared" si="395"/>
        <v>69254.95</v>
      </c>
    </row>
    <row r="6313" spans="1:19" x14ac:dyDescent="0.25">
      <c r="A6313" s="7" t="s">
        <v>13701</v>
      </c>
      <c r="B6313" s="7" t="s">
        <v>13702</v>
      </c>
      <c r="C6313" s="7" t="s">
        <v>14</v>
      </c>
      <c r="D6313" s="7" t="s">
        <v>15</v>
      </c>
      <c r="E6313" s="7" t="s">
        <v>7231</v>
      </c>
      <c r="F6313" s="8">
        <v>21</v>
      </c>
      <c r="G6313" s="8">
        <v>13850.99</v>
      </c>
      <c r="H6313" s="8">
        <v>13850.99</v>
      </c>
      <c r="I6313" s="8">
        <v>18</v>
      </c>
      <c r="J6313" s="8">
        <v>249317.81999999998</v>
      </c>
      <c r="K6313" s="8">
        <v>13850.989999999998</v>
      </c>
      <c r="L6313" s="8">
        <f t="shared" si="392"/>
        <v>2403.8908264462807</v>
      </c>
      <c r="M6313" s="8">
        <f t="shared" si="393"/>
        <v>11447.099173553717</v>
      </c>
      <c r="N6313" s="8">
        <v>12</v>
      </c>
      <c r="O6313" s="8">
        <v>12820.75</v>
      </c>
      <c r="P6313" s="8">
        <v>21</v>
      </c>
      <c r="Q6313" s="8">
        <v>13850.99</v>
      </c>
      <c r="R6313" s="17">
        <f t="shared" si="394"/>
        <v>230773.5</v>
      </c>
      <c r="S6313" s="18">
        <f t="shared" si="395"/>
        <v>249317.81999999998</v>
      </c>
    </row>
    <row r="6314" spans="1:19" x14ac:dyDescent="0.25">
      <c r="A6314" s="7" t="s">
        <v>13705</v>
      </c>
      <c r="B6314" s="7" t="s">
        <v>13706</v>
      </c>
      <c r="C6314" s="7" t="s">
        <v>7205</v>
      </c>
      <c r="D6314" s="7" t="s">
        <v>7206</v>
      </c>
      <c r="E6314" s="7" t="s">
        <v>7435</v>
      </c>
      <c r="F6314" s="8">
        <v>15</v>
      </c>
      <c r="G6314" s="8">
        <v>4.25</v>
      </c>
      <c r="H6314" s="8">
        <v>4.25</v>
      </c>
      <c r="I6314" s="8">
        <v>120</v>
      </c>
      <c r="J6314" s="8">
        <v>509.64</v>
      </c>
      <c r="K6314" s="8">
        <v>4.2469999999999999</v>
      </c>
      <c r="L6314" s="8">
        <f t="shared" si="392"/>
        <v>0.55395652173913001</v>
      </c>
      <c r="M6314" s="8">
        <f t="shared" si="393"/>
        <v>3.6930434782608699</v>
      </c>
      <c r="N6314" s="14">
        <v>12</v>
      </c>
      <c r="O6314" s="14">
        <v>4.3119999999999994</v>
      </c>
      <c r="P6314" s="8">
        <v>15</v>
      </c>
      <c r="Q6314" s="8">
        <v>4.2469999999999999</v>
      </c>
      <c r="R6314" s="17">
        <f t="shared" si="394"/>
        <v>517.43999999999994</v>
      </c>
      <c r="S6314" s="18">
        <f t="shared" si="395"/>
        <v>509.64</v>
      </c>
    </row>
    <row r="6315" spans="1:19" x14ac:dyDescent="0.25">
      <c r="A6315" s="7" t="s">
        <v>13709</v>
      </c>
      <c r="B6315" s="7" t="s">
        <v>13710</v>
      </c>
      <c r="C6315" s="7" t="s">
        <v>14</v>
      </c>
      <c r="D6315" s="7" t="s">
        <v>15</v>
      </c>
      <c r="E6315" s="7" t="s">
        <v>7763</v>
      </c>
      <c r="F6315" s="8">
        <v>21</v>
      </c>
      <c r="G6315" s="8">
        <v>158.56</v>
      </c>
      <c r="H6315" s="8">
        <v>158.56</v>
      </c>
      <c r="I6315" s="8">
        <v>336</v>
      </c>
      <c r="J6315" s="8">
        <v>53276.299999999996</v>
      </c>
      <c r="K6315" s="8">
        <v>158.56041666666664</v>
      </c>
      <c r="L6315" s="8">
        <f t="shared" si="392"/>
        <v>27.518749999999983</v>
      </c>
      <c r="M6315" s="8">
        <f t="shared" si="393"/>
        <v>131.04166666666666</v>
      </c>
      <c r="N6315" s="14">
        <v>12</v>
      </c>
      <c r="O6315" s="14">
        <v>146.76666666666668</v>
      </c>
      <c r="P6315" s="8">
        <v>21</v>
      </c>
      <c r="Q6315" s="8">
        <v>158.56041666666667</v>
      </c>
      <c r="R6315" s="17">
        <f t="shared" si="394"/>
        <v>49313.600000000006</v>
      </c>
      <c r="S6315" s="18">
        <f t="shared" si="395"/>
        <v>53276.299999999996</v>
      </c>
    </row>
    <row r="6316" spans="1:19" x14ac:dyDescent="0.25">
      <c r="A6316" s="7" t="s">
        <v>13711</v>
      </c>
      <c r="B6316" s="7" t="s">
        <v>13712</v>
      </c>
      <c r="C6316" s="7" t="s">
        <v>14</v>
      </c>
      <c r="D6316" s="7" t="s">
        <v>15</v>
      </c>
      <c r="E6316" s="7" t="s">
        <v>7518</v>
      </c>
      <c r="F6316" s="8">
        <v>21</v>
      </c>
      <c r="G6316" s="8">
        <v>745.97</v>
      </c>
      <c r="H6316" s="8">
        <v>745.97</v>
      </c>
      <c r="I6316" s="8">
        <v>2</v>
      </c>
      <c r="J6316" s="8">
        <v>1491.93</v>
      </c>
      <c r="K6316" s="8">
        <v>745.96500000000003</v>
      </c>
      <c r="L6316" s="8">
        <f t="shared" si="392"/>
        <v>129.46500000000003</v>
      </c>
      <c r="M6316" s="8">
        <f t="shared" si="393"/>
        <v>616.5</v>
      </c>
      <c r="N6316" s="9"/>
      <c r="O6316" s="9"/>
      <c r="P6316" s="8">
        <v>21</v>
      </c>
      <c r="Q6316" s="8">
        <v>745.96500000000003</v>
      </c>
      <c r="R6316" s="17">
        <f t="shared" si="394"/>
        <v>0</v>
      </c>
      <c r="S6316" s="18">
        <f t="shared" si="395"/>
        <v>1491.93</v>
      </c>
    </row>
    <row r="6317" spans="1:19" x14ac:dyDescent="0.25">
      <c r="A6317" s="7" t="s">
        <v>13713</v>
      </c>
      <c r="B6317" s="7" t="s">
        <v>13714</v>
      </c>
      <c r="C6317" s="7" t="s">
        <v>14</v>
      </c>
      <c r="D6317" s="7" t="s">
        <v>15</v>
      </c>
      <c r="E6317" s="7" t="s">
        <v>7518</v>
      </c>
      <c r="F6317" s="8">
        <v>21</v>
      </c>
      <c r="G6317" s="8">
        <v>745.97</v>
      </c>
      <c r="H6317" s="8">
        <v>745.97</v>
      </c>
      <c r="I6317" s="8">
        <v>1</v>
      </c>
      <c r="J6317" s="8">
        <v>745.97</v>
      </c>
      <c r="K6317" s="8">
        <v>745.97</v>
      </c>
      <c r="L6317" s="8">
        <f t="shared" si="392"/>
        <v>129.46586776859499</v>
      </c>
      <c r="M6317" s="8">
        <f t="shared" si="393"/>
        <v>616.50413223140504</v>
      </c>
      <c r="N6317" s="9"/>
      <c r="O6317" s="9"/>
      <c r="P6317" s="8">
        <v>21</v>
      </c>
      <c r="Q6317" s="8">
        <v>745.97</v>
      </c>
      <c r="R6317" s="17">
        <f t="shared" si="394"/>
        <v>0</v>
      </c>
      <c r="S6317" s="18">
        <f t="shared" si="395"/>
        <v>745.97</v>
      </c>
    </row>
    <row r="6318" spans="1:19" x14ac:dyDescent="0.25">
      <c r="A6318" s="7" t="s">
        <v>13718</v>
      </c>
      <c r="B6318" s="7" t="s">
        <v>13719</v>
      </c>
      <c r="C6318" s="7" t="s">
        <v>37</v>
      </c>
      <c r="D6318" s="7" t="s">
        <v>38</v>
      </c>
      <c r="E6318" s="7" t="s">
        <v>39</v>
      </c>
      <c r="F6318" s="8">
        <v>15</v>
      </c>
      <c r="G6318" s="8">
        <v>3510.26</v>
      </c>
      <c r="H6318" s="8">
        <v>3510.26</v>
      </c>
      <c r="I6318" s="8">
        <v>3</v>
      </c>
      <c r="J6318" s="8">
        <v>10530.78</v>
      </c>
      <c r="K6318" s="8">
        <v>3510.26</v>
      </c>
      <c r="L6318" s="8">
        <f t="shared" si="392"/>
        <v>457.85999999999967</v>
      </c>
      <c r="M6318" s="8">
        <f t="shared" si="393"/>
        <v>3052.4000000000005</v>
      </c>
      <c r="N6318" s="14">
        <v>12</v>
      </c>
      <c r="O6318" s="14">
        <v>3418.69</v>
      </c>
      <c r="P6318" s="8">
        <v>15</v>
      </c>
      <c r="Q6318" s="8">
        <v>3510.26</v>
      </c>
      <c r="R6318" s="17">
        <f t="shared" si="394"/>
        <v>10256.07</v>
      </c>
      <c r="S6318" s="18">
        <f t="shared" si="395"/>
        <v>10530.78</v>
      </c>
    </row>
    <row r="6319" spans="1:19" x14ac:dyDescent="0.25">
      <c r="A6319" s="7" t="s">
        <v>13720</v>
      </c>
      <c r="B6319" s="7" t="s">
        <v>13721</v>
      </c>
      <c r="C6319" s="7" t="s">
        <v>14</v>
      </c>
      <c r="D6319" s="7" t="s">
        <v>15</v>
      </c>
      <c r="E6319" s="7" t="s">
        <v>7518</v>
      </c>
      <c r="F6319" s="8">
        <v>21</v>
      </c>
      <c r="G6319" s="8">
        <v>621.14</v>
      </c>
      <c r="H6319" s="8">
        <v>621.14</v>
      </c>
      <c r="I6319" s="8">
        <v>12</v>
      </c>
      <c r="J6319" s="8">
        <v>7453.7</v>
      </c>
      <c r="K6319" s="8">
        <v>621.14166666666665</v>
      </c>
      <c r="L6319" s="8">
        <f t="shared" si="392"/>
        <v>107.80144628099174</v>
      </c>
      <c r="M6319" s="8">
        <f t="shared" si="393"/>
        <v>513.34022038567491</v>
      </c>
      <c r="N6319" s="9"/>
      <c r="O6319" s="9"/>
      <c r="P6319" s="8">
        <v>21</v>
      </c>
      <c r="Q6319" s="8">
        <v>621.14166666666665</v>
      </c>
      <c r="R6319" s="17">
        <f t="shared" si="394"/>
        <v>0</v>
      </c>
      <c r="S6319" s="18">
        <f t="shared" si="395"/>
        <v>7453.7</v>
      </c>
    </row>
    <row r="6320" spans="1:19" x14ac:dyDescent="0.25">
      <c r="A6320" s="7" t="s">
        <v>13726</v>
      </c>
      <c r="B6320" s="7" t="s">
        <v>13727</v>
      </c>
      <c r="C6320" s="7" t="s">
        <v>37</v>
      </c>
      <c r="D6320" s="7" t="s">
        <v>38</v>
      </c>
      <c r="E6320" s="7" t="s">
        <v>39</v>
      </c>
      <c r="F6320" s="8">
        <v>15</v>
      </c>
      <c r="G6320" s="8">
        <v>5738.5</v>
      </c>
      <c r="H6320" s="8">
        <v>5738.5</v>
      </c>
      <c r="I6320" s="8">
        <v>3</v>
      </c>
      <c r="J6320" s="8">
        <v>17215.5</v>
      </c>
      <c r="K6320" s="8">
        <v>5738.5</v>
      </c>
      <c r="L6320" s="8">
        <f t="shared" si="392"/>
        <v>748.5</v>
      </c>
      <c r="M6320" s="8">
        <f t="shared" si="393"/>
        <v>4990</v>
      </c>
      <c r="N6320" s="13"/>
      <c r="O6320" s="13"/>
      <c r="P6320" s="8">
        <v>15</v>
      </c>
      <c r="Q6320" s="8">
        <v>5738.5</v>
      </c>
      <c r="R6320" s="17">
        <f t="shared" si="394"/>
        <v>0</v>
      </c>
      <c r="S6320" s="18">
        <f t="shared" si="395"/>
        <v>17215.5</v>
      </c>
    </row>
    <row r="6321" spans="1:19" x14ac:dyDescent="0.25">
      <c r="A6321" s="7" t="s">
        <v>13728</v>
      </c>
      <c r="B6321" s="7" t="s">
        <v>13729</v>
      </c>
      <c r="C6321" s="7" t="s">
        <v>14</v>
      </c>
      <c r="D6321" s="7" t="s">
        <v>15</v>
      </c>
      <c r="E6321" s="7" t="s">
        <v>7231</v>
      </c>
      <c r="F6321" s="8">
        <v>21</v>
      </c>
      <c r="G6321" s="8">
        <v>4356</v>
      </c>
      <c r="H6321" s="8">
        <v>4356</v>
      </c>
      <c r="I6321" s="8">
        <v>1</v>
      </c>
      <c r="J6321" s="8">
        <v>4356</v>
      </c>
      <c r="K6321" s="8">
        <v>4356</v>
      </c>
      <c r="L6321" s="8">
        <f t="shared" si="392"/>
        <v>756</v>
      </c>
      <c r="M6321" s="8">
        <f t="shared" si="393"/>
        <v>3600</v>
      </c>
      <c r="N6321" s="9"/>
      <c r="O6321" s="9"/>
      <c r="P6321" s="8">
        <v>21</v>
      </c>
      <c r="Q6321" s="8">
        <v>4356</v>
      </c>
      <c r="R6321" s="17">
        <f t="shared" si="394"/>
        <v>0</v>
      </c>
      <c r="S6321" s="18">
        <f t="shared" si="395"/>
        <v>4356</v>
      </c>
    </row>
    <row r="6322" spans="1:19" x14ac:dyDescent="0.25">
      <c r="A6322" s="7" t="s">
        <v>13730</v>
      </c>
      <c r="B6322" s="7" t="s">
        <v>13731</v>
      </c>
      <c r="C6322" s="7" t="s">
        <v>14</v>
      </c>
      <c r="D6322" s="7" t="s">
        <v>15</v>
      </c>
      <c r="E6322" s="7" t="s">
        <v>7231</v>
      </c>
      <c r="F6322" s="8">
        <v>21</v>
      </c>
      <c r="G6322" s="8">
        <v>4356</v>
      </c>
      <c r="H6322" s="8">
        <v>4356</v>
      </c>
      <c r="I6322" s="8">
        <v>1</v>
      </c>
      <c r="J6322" s="8">
        <v>4356</v>
      </c>
      <c r="K6322" s="8">
        <v>4356</v>
      </c>
      <c r="L6322" s="8">
        <f t="shared" si="392"/>
        <v>756</v>
      </c>
      <c r="M6322" s="8">
        <f t="shared" si="393"/>
        <v>3600</v>
      </c>
      <c r="N6322" s="14">
        <v>12</v>
      </c>
      <c r="O6322" s="14">
        <v>4032</v>
      </c>
      <c r="P6322" s="8">
        <v>21</v>
      </c>
      <c r="Q6322" s="8">
        <v>4356</v>
      </c>
      <c r="R6322" s="17">
        <f t="shared" si="394"/>
        <v>4032</v>
      </c>
      <c r="S6322" s="18">
        <f t="shared" si="395"/>
        <v>4356</v>
      </c>
    </row>
    <row r="6323" spans="1:19" x14ac:dyDescent="0.25">
      <c r="A6323" s="7" t="s">
        <v>13734</v>
      </c>
      <c r="B6323" s="7" t="s">
        <v>13735</v>
      </c>
      <c r="C6323" s="7" t="s">
        <v>7205</v>
      </c>
      <c r="D6323" s="7" t="s">
        <v>7206</v>
      </c>
      <c r="E6323" s="7" t="s">
        <v>7440</v>
      </c>
      <c r="F6323" s="8">
        <v>15</v>
      </c>
      <c r="G6323" s="8">
        <v>459.54</v>
      </c>
      <c r="H6323" s="8">
        <v>459.54</v>
      </c>
      <c r="I6323" s="8">
        <v>3</v>
      </c>
      <c r="J6323" s="8">
        <v>1378.6200000000001</v>
      </c>
      <c r="K6323" s="8">
        <v>459.54</v>
      </c>
      <c r="L6323" s="8">
        <f t="shared" si="392"/>
        <v>59.94</v>
      </c>
      <c r="M6323" s="8">
        <f t="shared" si="393"/>
        <v>399.6</v>
      </c>
      <c r="N6323" s="9"/>
      <c r="O6323" s="9"/>
      <c r="P6323" s="8">
        <v>15</v>
      </c>
      <c r="Q6323" s="8">
        <v>459.54</v>
      </c>
      <c r="R6323" s="17">
        <f t="shared" si="394"/>
        <v>0</v>
      </c>
      <c r="S6323" s="18">
        <f t="shared" si="395"/>
        <v>1378.6200000000001</v>
      </c>
    </row>
    <row r="6324" spans="1:19" x14ac:dyDescent="0.25">
      <c r="A6324" s="7" t="s">
        <v>13740</v>
      </c>
      <c r="B6324" s="7" t="s">
        <v>13741</v>
      </c>
      <c r="C6324" s="7" t="s">
        <v>185</v>
      </c>
      <c r="D6324" s="7" t="s">
        <v>186</v>
      </c>
      <c r="E6324" s="7" t="s">
        <v>187</v>
      </c>
      <c r="F6324" s="8">
        <v>21</v>
      </c>
      <c r="G6324" s="8">
        <v>13773.43</v>
      </c>
      <c r="H6324" s="8">
        <v>13773.43</v>
      </c>
      <c r="I6324" s="8">
        <v>2</v>
      </c>
      <c r="J6324" s="8">
        <v>27546.86</v>
      </c>
      <c r="K6324" s="8">
        <v>13773.43</v>
      </c>
      <c r="L6324" s="8">
        <f t="shared" si="392"/>
        <v>2390.4300000000003</v>
      </c>
      <c r="M6324" s="8">
        <f t="shared" si="393"/>
        <v>11383</v>
      </c>
      <c r="N6324" s="13"/>
      <c r="O6324" s="13"/>
      <c r="P6324" s="8">
        <v>21</v>
      </c>
      <c r="Q6324" s="8">
        <v>13773.43</v>
      </c>
      <c r="R6324" s="17">
        <f t="shared" si="394"/>
        <v>0</v>
      </c>
      <c r="S6324" s="18">
        <f t="shared" si="395"/>
        <v>27546.86</v>
      </c>
    </row>
    <row r="6325" spans="1:19" x14ac:dyDescent="0.25">
      <c r="A6325" s="7" t="s">
        <v>13742</v>
      </c>
      <c r="B6325" s="7" t="s">
        <v>13743</v>
      </c>
      <c r="C6325" s="7" t="s">
        <v>7205</v>
      </c>
      <c r="D6325" s="7" t="s">
        <v>7206</v>
      </c>
      <c r="E6325" s="7" t="s">
        <v>7325</v>
      </c>
      <c r="F6325" s="8">
        <v>15</v>
      </c>
      <c r="G6325" s="8">
        <v>6087.41</v>
      </c>
      <c r="H6325" s="8">
        <v>6087.41</v>
      </c>
      <c r="I6325" s="8">
        <v>3</v>
      </c>
      <c r="J6325" s="8">
        <v>18262.23</v>
      </c>
      <c r="K6325" s="8">
        <v>6087.41</v>
      </c>
      <c r="L6325" s="8">
        <f t="shared" si="392"/>
        <v>794.00999999999931</v>
      </c>
      <c r="M6325" s="8">
        <f t="shared" si="393"/>
        <v>5293.4000000000005</v>
      </c>
      <c r="N6325" s="9"/>
      <c r="O6325" s="9"/>
      <c r="P6325" s="8">
        <v>15</v>
      </c>
      <c r="Q6325" s="8">
        <v>6087.41</v>
      </c>
      <c r="R6325" s="17">
        <f t="shared" si="394"/>
        <v>0</v>
      </c>
      <c r="S6325" s="18">
        <f t="shared" si="395"/>
        <v>18262.23</v>
      </c>
    </row>
    <row r="6326" spans="1:19" x14ac:dyDescent="0.25">
      <c r="A6326" s="7" t="s">
        <v>13744</v>
      </c>
      <c r="B6326" s="7" t="s">
        <v>13745</v>
      </c>
      <c r="C6326" s="7" t="s">
        <v>14</v>
      </c>
      <c r="D6326" s="7" t="s">
        <v>15</v>
      </c>
      <c r="E6326" s="7" t="s">
        <v>2322</v>
      </c>
      <c r="F6326" s="8">
        <v>15</v>
      </c>
      <c r="G6326" s="8">
        <v>5166.72</v>
      </c>
      <c r="H6326" s="8">
        <v>5166.72</v>
      </c>
      <c r="I6326" s="8">
        <v>66</v>
      </c>
      <c r="J6326" s="8">
        <v>341003.5199999999</v>
      </c>
      <c r="K6326" s="8">
        <v>5166.7199999999984</v>
      </c>
      <c r="L6326" s="8">
        <f t="shared" si="392"/>
        <v>673.91999999999916</v>
      </c>
      <c r="M6326" s="8">
        <f t="shared" si="393"/>
        <v>4492.7999999999993</v>
      </c>
      <c r="N6326" s="14">
        <v>12</v>
      </c>
      <c r="O6326" s="14">
        <v>5031.9366666666665</v>
      </c>
      <c r="P6326" s="8">
        <v>15</v>
      </c>
      <c r="Q6326" s="8">
        <v>5166.72</v>
      </c>
      <c r="R6326" s="17">
        <f t="shared" si="394"/>
        <v>332107.82</v>
      </c>
      <c r="S6326" s="18">
        <f t="shared" si="395"/>
        <v>341003.5199999999</v>
      </c>
    </row>
    <row r="6327" spans="1:19" x14ac:dyDescent="0.25">
      <c r="A6327" s="7" t="s">
        <v>13750</v>
      </c>
      <c r="B6327" s="7" t="s">
        <v>13751</v>
      </c>
      <c r="C6327" s="7" t="s">
        <v>7205</v>
      </c>
      <c r="D6327" s="7" t="s">
        <v>7206</v>
      </c>
      <c r="E6327" s="7" t="s">
        <v>7440</v>
      </c>
      <c r="F6327" s="8">
        <v>15</v>
      </c>
      <c r="G6327" s="8">
        <v>79.209999999999994</v>
      </c>
      <c r="H6327" s="8">
        <v>79.209999999999994</v>
      </c>
      <c r="I6327" s="8">
        <v>160</v>
      </c>
      <c r="J6327" s="8">
        <v>12673.92</v>
      </c>
      <c r="K6327" s="8">
        <v>79.212000000000003</v>
      </c>
      <c r="L6327" s="8">
        <f t="shared" si="392"/>
        <v>10.331999999999994</v>
      </c>
      <c r="M6327" s="8">
        <f t="shared" si="393"/>
        <v>68.88000000000001</v>
      </c>
      <c r="N6327" s="9"/>
      <c r="O6327" s="9"/>
      <c r="P6327" s="8">
        <v>15</v>
      </c>
      <c r="Q6327" s="8">
        <v>79.212000000000003</v>
      </c>
      <c r="R6327" s="17">
        <f t="shared" si="394"/>
        <v>0</v>
      </c>
      <c r="S6327" s="18">
        <f t="shared" si="395"/>
        <v>12673.92</v>
      </c>
    </row>
    <row r="6328" spans="1:19" x14ac:dyDescent="0.25">
      <c r="A6328" s="7" t="s">
        <v>13752</v>
      </c>
      <c r="B6328" s="7" t="s">
        <v>13753</v>
      </c>
      <c r="C6328" s="7" t="s">
        <v>7375</v>
      </c>
      <c r="D6328" s="7" t="s">
        <v>7376</v>
      </c>
      <c r="E6328" s="7" t="s">
        <v>7377</v>
      </c>
      <c r="F6328" s="8">
        <v>15</v>
      </c>
      <c r="G6328" s="8">
        <v>169.15</v>
      </c>
      <c r="H6328" s="8">
        <v>169.15</v>
      </c>
      <c r="I6328" s="8">
        <v>48</v>
      </c>
      <c r="J6328" s="8">
        <v>8119</v>
      </c>
      <c r="K6328" s="8">
        <v>169.14583333333334</v>
      </c>
      <c r="L6328" s="8">
        <f t="shared" si="392"/>
        <v>22.0625</v>
      </c>
      <c r="M6328" s="8">
        <f t="shared" si="393"/>
        <v>147.08333333333334</v>
      </c>
      <c r="N6328" s="14">
        <v>12</v>
      </c>
      <c r="O6328" s="14">
        <v>164.73333333333332</v>
      </c>
      <c r="P6328" s="8">
        <v>15</v>
      </c>
      <c r="Q6328" s="8">
        <v>169.14583333333334</v>
      </c>
      <c r="R6328" s="17">
        <f t="shared" si="394"/>
        <v>7907.1999999999989</v>
      </c>
      <c r="S6328" s="18">
        <f t="shared" si="395"/>
        <v>8119</v>
      </c>
    </row>
    <row r="6329" spans="1:19" x14ac:dyDescent="0.25">
      <c r="A6329" s="7" t="s">
        <v>13754</v>
      </c>
      <c r="B6329" s="7" t="s">
        <v>13755</v>
      </c>
      <c r="C6329" s="7" t="s">
        <v>7375</v>
      </c>
      <c r="D6329" s="7" t="s">
        <v>7376</v>
      </c>
      <c r="E6329" s="7" t="s">
        <v>7377</v>
      </c>
      <c r="F6329" s="8">
        <v>15</v>
      </c>
      <c r="G6329" s="8">
        <v>154.36000000000001</v>
      </c>
      <c r="H6329" s="8">
        <v>154.36000000000001</v>
      </c>
      <c r="I6329" s="8">
        <v>36</v>
      </c>
      <c r="J6329" s="8">
        <v>5556.8</v>
      </c>
      <c r="K6329" s="8">
        <v>154.35555555555555</v>
      </c>
      <c r="L6329" s="8">
        <f t="shared" si="392"/>
        <v>20.133333333333326</v>
      </c>
      <c r="M6329" s="8">
        <f t="shared" si="393"/>
        <v>134.22222222222223</v>
      </c>
      <c r="N6329" s="9"/>
      <c r="O6329" s="9"/>
      <c r="P6329" s="8">
        <v>15</v>
      </c>
      <c r="Q6329" s="8">
        <v>154.35555555555555</v>
      </c>
      <c r="R6329" s="17">
        <f t="shared" si="394"/>
        <v>0</v>
      </c>
      <c r="S6329" s="18">
        <f t="shared" si="395"/>
        <v>5556.8</v>
      </c>
    </row>
    <row r="6330" spans="1:19" x14ac:dyDescent="0.25">
      <c r="A6330" s="7" t="s">
        <v>13760</v>
      </c>
      <c r="B6330" s="7" t="s">
        <v>13761</v>
      </c>
      <c r="C6330" s="7" t="s">
        <v>14</v>
      </c>
      <c r="D6330" s="7" t="s">
        <v>15</v>
      </c>
      <c r="E6330" s="7" t="s">
        <v>7518</v>
      </c>
      <c r="F6330" s="8">
        <v>21</v>
      </c>
      <c r="G6330" s="8">
        <v>865.76</v>
      </c>
      <c r="H6330" s="8">
        <v>865.76</v>
      </c>
      <c r="I6330" s="8">
        <v>58</v>
      </c>
      <c r="J6330" s="8">
        <v>50213.79</v>
      </c>
      <c r="K6330" s="8">
        <v>865.755</v>
      </c>
      <c r="L6330" s="8">
        <f t="shared" si="392"/>
        <v>150.255</v>
      </c>
      <c r="M6330" s="8">
        <f t="shared" si="393"/>
        <v>715.5</v>
      </c>
      <c r="N6330" s="9"/>
      <c r="O6330" s="9"/>
      <c r="P6330" s="8">
        <v>21</v>
      </c>
      <c r="Q6330" s="8">
        <v>865.75499999999988</v>
      </c>
      <c r="R6330" s="17">
        <f t="shared" si="394"/>
        <v>0</v>
      </c>
      <c r="S6330" s="18">
        <f t="shared" si="395"/>
        <v>50213.79</v>
      </c>
    </row>
    <row r="6331" spans="1:19" x14ac:dyDescent="0.25">
      <c r="A6331" s="7" t="s">
        <v>13764</v>
      </c>
      <c r="B6331" s="7" t="s">
        <v>13765</v>
      </c>
      <c r="C6331" s="7" t="s">
        <v>14</v>
      </c>
      <c r="D6331" s="7" t="s">
        <v>15</v>
      </c>
      <c r="E6331" s="7" t="s">
        <v>2322</v>
      </c>
      <c r="F6331" s="8">
        <v>21</v>
      </c>
      <c r="G6331" s="8">
        <v>205.7</v>
      </c>
      <c r="H6331" s="8">
        <v>205.7</v>
      </c>
      <c r="I6331" s="8">
        <v>30</v>
      </c>
      <c r="J6331" s="8">
        <v>6171.0000000000009</v>
      </c>
      <c r="K6331" s="8">
        <v>205.70000000000002</v>
      </c>
      <c r="L6331" s="8">
        <f t="shared" si="392"/>
        <v>35.699999999999989</v>
      </c>
      <c r="M6331" s="8">
        <f t="shared" si="393"/>
        <v>170.00000000000003</v>
      </c>
      <c r="N6331" s="9"/>
      <c r="O6331" s="9"/>
      <c r="P6331" s="8">
        <v>21</v>
      </c>
      <c r="Q6331" s="8">
        <v>205.70000000000002</v>
      </c>
      <c r="R6331" s="17">
        <f t="shared" si="394"/>
        <v>0</v>
      </c>
      <c r="S6331" s="18">
        <f t="shared" si="395"/>
        <v>6171.0000000000009</v>
      </c>
    </row>
    <row r="6332" spans="1:19" x14ac:dyDescent="0.25">
      <c r="A6332" s="7" t="s">
        <v>13766</v>
      </c>
      <c r="B6332" s="7" t="s">
        <v>13767</v>
      </c>
      <c r="C6332" s="7" t="s">
        <v>14</v>
      </c>
      <c r="D6332" s="7" t="s">
        <v>15</v>
      </c>
      <c r="E6332" s="7" t="s">
        <v>7372</v>
      </c>
      <c r="F6332" s="8">
        <v>15</v>
      </c>
      <c r="G6332" s="8">
        <v>402.39</v>
      </c>
      <c r="H6332" s="8">
        <v>402.39</v>
      </c>
      <c r="I6332" s="8">
        <v>28</v>
      </c>
      <c r="J6332" s="8">
        <v>11266.78</v>
      </c>
      <c r="K6332" s="8">
        <v>402.38500000000005</v>
      </c>
      <c r="L6332" s="8">
        <f t="shared" si="392"/>
        <v>52.484999999999957</v>
      </c>
      <c r="M6332" s="8">
        <f t="shared" si="393"/>
        <v>349.90000000000009</v>
      </c>
      <c r="N6332" s="9"/>
      <c r="O6332" s="9"/>
      <c r="P6332" s="8">
        <v>15</v>
      </c>
      <c r="Q6332" s="8">
        <v>402.38500000000005</v>
      </c>
      <c r="R6332" s="17">
        <f t="shared" si="394"/>
        <v>0</v>
      </c>
      <c r="S6332" s="18">
        <f t="shared" si="395"/>
        <v>11266.78</v>
      </c>
    </row>
    <row r="6333" spans="1:19" x14ac:dyDescent="0.25">
      <c r="A6333" s="7" t="s">
        <v>13772</v>
      </c>
      <c r="B6333" s="7" t="s">
        <v>13773</v>
      </c>
      <c r="C6333" s="7" t="s">
        <v>7249</v>
      </c>
      <c r="D6333" s="7" t="s">
        <v>7250</v>
      </c>
      <c r="E6333" s="7" t="s">
        <v>7251</v>
      </c>
      <c r="F6333" s="8">
        <v>21</v>
      </c>
      <c r="G6333" s="8">
        <v>4404.3999999999996</v>
      </c>
      <c r="H6333" s="8">
        <v>4404.3999999999996</v>
      </c>
      <c r="I6333" s="8">
        <v>2</v>
      </c>
      <c r="J6333" s="8">
        <v>8808.7999999999993</v>
      </c>
      <c r="K6333" s="8">
        <v>4404.3999999999996</v>
      </c>
      <c r="L6333" s="8">
        <f t="shared" si="392"/>
        <v>764.39999999999964</v>
      </c>
      <c r="M6333" s="8">
        <f t="shared" si="393"/>
        <v>3640</v>
      </c>
      <c r="N6333" s="9"/>
      <c r="O6333" s="9"/>
      <c r="P6333" s="8">
        <v>21</v>
      </c>
      <c r="Q6333" s="8">
        <v>4404.3999999999996</v>
      </c>
      <c r="R6333" s="17">
        <f t="shared" si="394"/>
        <v>0</v>
      </c>
      <c r="S6333" s="18">
        <f t="shared" si="395"/>
        <v>8808.7999999999993</v>
      </c>
    </row>
    <row r="6334" spans="1:19" x14ac:dyDescent="0.25">
      <c r="A6334" s="7" t="s">
        <v>13774</v>
      </c>
      <c r="B6334" s="7" t="s">
        <v>13775</v>
      </c>
      <c r="C6334" s="7" t="s">
        <v>14</v>
      </c>
      <c r="D6334" s="7" t="s">
        <v>15</v>
      </c>
      <c r="E6334" s="7" t="s">
        <v>7763</v>
      </c>
      <c r="F6334" s="8">
        <v>21</v>
      </c>
      <c r="G6334" s="8">
        <v>4840</v>
      </c>
      <c r="H6334" s="8">
        <v>4840</v>
      </c>
      <c r="I6334" s="8">
        <v>2</v>
      </c>
      <c r="J6334" s="8">
        <v>9680</v>
      </c>
      <c r="K6334" s="8">
        <v>4840</v>
      </c>
      <c r="L6334" s="8">
        <f t="shared" si="392"/>
        <v>840</v>
      </c>
      <c r="M6334" s="8">
        <f t="shared" si="393"/>
        <v>4000</v>
      </c>
      <c r="N6334" s="9"/>
      <c r="O6334" s="9"/>
      <c r="P6334" s="8">
        <v>21</v>
      </c>
      <c r="Q6334" s="8">
        <v>4840</v>
      </c>
      <c r="R6334" s="17">
        <f t="shared" si="394"/>
        <v>0</v>
      </c>
      <c r="S6334" s="18">
        <f t="shared" si="395"/>
        <v>9680</v>
      </c>
    </row>
    <row r="6335" spans="1:19" x14ac:dyDescent="0.25">
      <c r="A6335" s="7" t="s">
        <v>13776</v>
      </c>
      <c r="B6335" s="7" t="s">
        <v>13777</v>
      </c>
      <c r="C6335" s="7" t="s">
        <v>14</v>
      </c>
      <c r="D6335" s="7" t="s">
        <v>15</v>
      </c>
      <c r="E6335" s="7" t="s">
        <v>7763</v>
      </c>
      <c r="F6335" s="8">
        <v>21</v>
      </c>
      <c r="G6335" s="8">
        <v>4840</v>
      </c>
      <c r="H6335" s="8">
        <v>4840</v>
      </c>
      <c r="I6335" s="8">
        <v>2</v>
      </c>
      <c r="J6335" s="8">
        <v>9680</v>
      </c>
      <c r="K6335" s="8">
        <v>4840</v>
      </c>
      <c r="L6335" s="8">
        <f t="shared" si="392"/>
        <v>840</v>
      </c>
      <c r="M6335" s="8">
        <f t="shared" si="393"/>
        <v>4000</v>
      </c>
      <c r="N6335" s="9"/>
      <c r="O6335" s="9"/>
      <c r="P6335" s="8">
        <v>21</v>
      </c>
      <c r="Q6335" s="8">
        <v>4840</v>
      </c>
      <c r="R6335" s="17">
        <f t="shared" si="394"/>
        <v>0</v>
      </c>
      <c r="S6335" s="18">
        <f t="shared" si="395"/>
        <v>9680</v>
      </c>
    </row>
    <row r="6336" spans="1:19" x14ac:dyDescent="0.25">
      <c r="A6336" s="7" t="s">
        <v>13778</v>
      </c>
      <c r="B6336" s="7" t="s">
        <v>13779</v>
      </c>
      <c r="C6336" s="7" t="s">
        <v>7375</v>
      </c>
      <c r="D6336" s="7" t="s">
        <v>7376</v>
      </c>
      <c r="E6336" s="7" t="s">
        <v>7377</v>
      </c>
      <c r="F6336" s="8">
        <v>15</v>
      </c>
      <c r="G6336" s="8">
        <v>158.13</v>
      </c>
      <c r="H6336" s="8">
        <v>158.13</v>
      </c>
      <c r="I6336" s="8">
        <v>24</v>
      </c>
      <c r="J6336" s="8">
        <v>3795</v>
      </c>
      <c r="K6336" s="8">
        <v>158.125</v>
      </c>
      <c r="L6336" s="8">
        <f t="shared" si="392"/>
        <v>20.625</v>
      </c>
      <c r="M6336" s="8">
        <f t="shared" si="393"/>
        <v>137.5</v>
      </c>
      <c r="N6336" s="13"/>
      <c r="O6336" s="13"/>
      <c r="P6336" s="8">
        <v>15</v>
      </c>
      <c r="Q6336" s="8">
        <v>158.125</v>
      </c>
      <c r="R6336" s="17">
        <f t="shared" si="394"/>
        <v>0</v>
      </c>
      <c r="S6336" s="18">
        <f t="shared" si="395"/>
        <v>3795</v>
      </c>
    </row>
    <row r="6337" spans="1:19" x14ac:dyDescent="0.25">
      <c r="A6337" s="7" t="s">
        <v>13787</v>
      </c>
      <c r="B6337" s="7" t="s">
        <v>13788</v>
      </c>
      <c r="C6337" s="7" t="s">
        <v>7400</v>
      </c>
      <c r="D6337" s="7" t="s">
        <v>7401</v>
      </c>
      <c r="E6337" s="7" t="s">
        <v>7402</v>
      </c>
      <c r="F6337" s="8">
        <v>15</v>
      </c>
      <c r="G6337" s="8">
        <v>1485.19</v>
      </c>
      <c r="H6337" s="8">
        <v>1485.19</v>
      </c>
      <c r="I6337" s="8">
        <v>7</v>
      </c>
      <c r="J6337" s="8">
        <v>10396.330000000002</v>
      </c>
      <c r="K6337" s="8">
        <v>1485.1900000000003</v>
      </c>
      <c r="L6337" s="8">
        <f t="shared" si="392"/>
        <v>193.72043478260866</v>
      </c>
      <c r="M6337" s="8">
        <f t="shared" si="393"/>
        <v>1291.4695652173916</v>
      </c>
      <c r="N6337" s="14">
        <v>12</v>
      </c>
      <c r="O6337" s="14">
        <v>1562.16</v>
      </c>
      <c r="P6337" s="8">
        <v>15</v>
      </c>
      <c r="Q6337" s="8">
        <v>1485.19</v>
      </c>
      <c r="R6337" s="17">
        <f t="shared" si="394"/>
        <v>10935.12</v>
      </c>
      <c r="S6337" s="18">
        <f t="shared" si="395"/>
        <v>10396.330000000002</v>
      </c>
    </row>
    <row r="6338" spans="1:19" x14ac:dyDescent="0.25">
      <c r="A6338" s="7" t="s">
        <v>13791</v>
      </c>
      <c r="B6338" s="7" t="s">
        <v>13792</v>
      </c>
      <c r="C6338" s="7" t="s">
        <v>7886</v>
      </c>
      <c r="D6338" s="7" t="s">
        <v>7887</v>
      </c>
      <c r="E6338" s="7" t="s">
        <v>7888</v>
      </c>
      <c r="F6338" s="8">
        <v>15</v>
      </c>
      <c r="G6338" s="8">
        <v>31.05</v>
      </c>
      <c r="H6338" s="8">
        <v>31.05</v>
      </c>
      <c r="I6338" s="8">
        <v>100</v>
      </c>
      <c r="J6338" s="8">
        <v>3105</v>
      </c>
      <c r="K6338" s="8">
        <v>31.05</v>
      </c>
      <c r="L6338" s="8">
        <f t="shared" ref="L6338:L6401" si="396">K6338-M6338</f>
        <v>4.0499999999999972</v>
      </c>
      <c r="M6338" s="8">
        <f t="shared" ref="M6338:M6401" si="397">K6338/((100+F6338)/100)</f>
        <v>27.000000000000004</v>
      </c>
      <c r="N6338" s="14">
        <v>12</v>
      </c>
      <c r="O6338" s="14">
        <v>30.24</v>
      </c>
      <c r="P6338" s="8">
        <v>15</v>
      </c>
      <c r="Q6338" s="8">
        <v>31.05</v>
      </c>
      <c r="R6338" s="17">
        <f t="shared" ref="R6338:R6401" si="398">I6338*O6338</f>
        <v>3024</v>
      </c>
      <c r="S6338" s="18">
        <f t="shared" si="395"/>
        <v>3105</v>
      </c>
    </row>
    <row r="6339" spans="1:19" x14ac:dyDescent="0.25">
      <c r="A6339" s="7" t="s">
        <v>13793</v>
      </c>
      <c r="B6339" s="7" t="s">
        <v>13794</v>
      </c>
      <c r="C6339" s="7" t="s">
        <v>14</v>
      </c>
      <c r="D6339" s="7" t="s">
        <v>15</v>
      </c>
      <c r="E6339" s="7" t="s">
        <v>2322</v>
      </c>
      <c r="F6339" s="8">
        <v>21</v>
      </c>
      <c r="G6339" s="8">
        <v>271</v>
      </c>
      <c r="H6339" s="8">
        <v>271</v>
      </c>
      <c r="I6339" s="8">
        <v>10</v>
      </c>
      <c r="J6339" s="8">
        <v>2710.04</v>
      </c>
      <c r="K6339" s="8">
        <v>271.00400000000002</v>
      </c>
      <c r="L6339" s="8">
        <f t="shared" si="396"/>
        <v>47.03375206611571</v>
      </c>
      <c r="M6339" s="8">
        <f t="shared" si="397"/>
        <v>223.97024793388431</v>
      </c>
      <c r="N6339" s="8">
        <v>21</v>
      </c>
      <c r="O6339" s="8">
        <v>271.00400000000002</v>
      </c>
      <c r="P6339" s="8">
        <v>21</v>
      </c>
      <c r="Q6339" s="8">
        <v>271.00400000000002</v>
      </c>
      <c r="R6339" s="17">
        <f t="shared" si="398"/>
        <v>2710.04</v>
      </c>
      <c r="S6339" s="18">
        <f t="shared" ref="S6339:S6402" si="399">J6339</f>
        <v>2710.04</v>
      </c>
    </row>
    <row r="6340" spans="1:19" x14ac:dyDescent="0.25">
      <c r="A6340" s="7" t="s">
        <v>13805</v>
      </c>
      <c r="B6340" s="7" t="s">
        <v>13806</v>
      </c>
      <c r="C6340" s="7" t="s">
        <v>7400</v>
      </c>
      <c r="D6340" s="7" t="s">
        <v>7401</v>
      </c>
      <c r="E6340" s="7" t="s">
        <v>7402</v>
      </c>
      <c r="F6340" s="8">
        <v>21</v>
      </c>
      <c r="G6340" s="8">
        <v>1094</v>
      </c>
      <c r="H6340" s="8">
        <v>1094</v>
      </c>
      <c r="I6340" s="8">
        <v>1</v>
      </c>
      <c r="J6340" s="8">
        <v>1094</v>
      </c>
      <c r="K6340" s="8">
        <v>1094</v>
      </c>
      <c r="L6340" s="8">
        <f t="shared" si="396"/>
        <v>189.8677685950413</v>
      </c>
      <c r="M6340" s="8">
        <f t="shared" si="397"/>
        <v>904.1322314049587</v>
      </c>
      <c r="N6340" s="9"/>
      <c r="O6340" s="9"/>
      <c r="P6340" s="8">
        <v>21</v>
      </c>
      <c r="Q6340" s="8">
        <v>1094</v>
      </c>
      <c r="R6340" s="17">
        <f t="shared" si="398"/>
        <v>0</v>
      </c>
      <c r="S6340" s="18">
        <f t="shared" si="399"/>
        <v>1094</v>
      </c>
    </row>
    <row r="6341" spans="1:19" x14ac:dyDescent="0.25">
      <c r="A6341" s="7" t="s">
        <v>13809</v>
      </c>
      <c r="B6341" s="7" t="s">
        <v>13810</v>
      </c>
      <c r="C6341" s="7" t="s">
        <v>37</v>
      </c>
      <c r="D6341" s="7" t="s">
        <v>38</v>
      </c>
      <c r="E6341" s="7" t="s">
        <v>39</v>
      </c>
      <c r="F6341" s="8">
        <v>15</v>
      </c>
      <c r="G6341" s="8">
        <v>723.35</v>
      </c>
      <c r="H6341" s="8">
        <v>723.35</v>
      </c>
      <c r="I6341" s="8">
        <v>10</v>
      </c>
      <c r="J6341" s="8">
        <v>7233.5</v>
      </c>
      <c r="K6341" s="8">
        <v>723.35</v>
      </c>
      <c r="L6341" s="8">
        <f t="shared" si="396"/>
        <v>94.349999999999909</v>
      </c>
      <c r="M6341" s="8">
        <f t="shared" si="397"/>
        <v>629.00000000000011</v>
      </c>
      <c r="N6341" s="9"/>
      <c r="O6341" s="9"/>
      <c r="P6341" s="8">
        <v>15</v>
      </c>
      <c r="Q6341" s="8">
        <v>723.35</v>
      </c>
      <c r="R6341" s="17">
        <f t="shared" si="398"/>
        <v>0</v>
      </c>
      <c r="S6341" s="18">
        <f t="shared" si="399"/>
        <v>7233.5</v>
      </c>
    </row>
    <row r="6342" spans="1:19" x14ac:dyDescent="0.25">
      <c r="A6342" s="7" t="s">
        <v>13811</v>
      </c>
      <c r="B6342" s="7" t="s">
        <v>13812</v>
      </c>
      <c r="C6342" s="7" t="s">
        <v>37</v>
      </c>
      <c r="D6342" s="7" t="s">
        <v>38</v>
      </c>
      <c r="E6342" s="7" t="s">
        <v>39</v>
      </c>
      <c r="F6342" s="8">
        <v>15</v>
      </c>
      <c r="G6342" s="8">
        <v>723.35</v>
      </c>
      <c r="H6342" s="8">
        <v>723.35</v>
      </c>
      <c r="I6342" s="8">
        <v>1</v>
      </c>
      <c r="J6342" s="8">
        <v>723.35</v>
      </c>
      <c r="K6342" s="8">
        <v>723.35</v>
      </c>
      <c r="L6342" s="8">
        <f t="shared" si="396"/>
        <v>94.349999999999909</v>
      </c>
      <c r="M6342" s="8">
        <f t="shared" si="397"/>
        <v>629.00000000000011</v>
      </c>
      <c r="N6342" s="9"/>
      <c r="O6342" s="9"/>
      <c r="P6342" s="8">
        <v>15</v>
      </c>
      <c r="Q6342" s="8">
        <v>723.35</v>
      </c>
      <c r="R6342" s="17">
        <f t="shared" si="398"/>
        <v>0</v>
      </c>
      <c r="S6342" s="18">
        <f t="shared" si="399"/>
        <v>723.35</v>
      </c>
    </row>
    <row r="6343" spans="1:19" x14ac:dyDescent="0.25">
      <c r="A6343" s="7" t="s">
        <v>13813</v>
      </c>
      <c r="B6343" s="7" t="s">
        <v>13814</v>
      </c>
      <c r="C6343" s="7" t="s">
        <v>37</v>
      </c>
      <c r="D6343" s="7" t="s">
        <v>38</v>
      </c>
      <c r="E6343" s="7" t="s">
        <v>39</v>
      </c>
      <c r="F6343" s="8">
        <v>15</v>
      </c>
      <c r="G6343" s="8">
        <v>777.4</v>
      </c>
      <c r="H6343" s="8">
        <v>777.4</v>
      </c>
      <c r="I6343" s="8">
        <v>1</v>
      </c>
      <c r="J6343" s="8">
        <v>777.4</v>
      </c>
      <c r="K6343" s="8">
        <v>777.4</v>
      </c>
      <c r="L6343" s="8">
        <f t="shared" si="396"/>
        <v>101.39999999999998</v>
      </c>
      <c r="M6343" s="8">
        <f t="shared" si="397"/>
        <v>676</v>
      </c>
      <c r="N6343" s="9"/>
      <c r="O6343" s="9"/>
      <c r="P6343" s="8">
        <v>15</v>
      </c>
      <c r="Q6343" s="8">
        <v>777.4</v>
      </c>
      <c r="R6343" s="17">
        <f t="shared" si="398"/>
        <v>0</v>
      </c>
      <c r="S6343" s="18">
        <f t="shared" si="399"/>
        <v>777.4</v>
      </c>
    </row>
    <row r="6344" spans="1:19" x14ac:dyDescent="0.25">
      <c r="A6344" s="7" t="s">
        <v>13815</v>
      </c>
      <c r="B6344" s="7" t="s">
        <v>13816</v>
      </c>
      <c r="C6344" s="7" t="s">
        <v>37</v>
      </c>
      <c r="D6344" s="7" t="s">
        <v>38</v>
      </c>
      <c r="E6344" s="7" t="s">
        <v>39</v>
      </c>
      <c r="F6344" s="8">
        <v>15</v>
      </c>
      <c r="G6344" s="8">
        <v>6668.85</v>
      </c>
      <c r="H6344" s="8">
        <v>6668.85</v>
      </c>
      <c r="I6344" s="8">
        <v>3</v>
      </c>
      <c r="J6344" s="8">
        <v>20006.550000000003</v>
      </c>
      <c r="K6344" s="8">
        <v>6668.8500000000013</v>
      </c>
      <c r="L6344" s="8">
        <f t="shared" si="396"/>
        <v>869.84999999999945</v>
      </c>
      <c r="M6344" s="8">
        <f t="shared" si="397"/>
        <v>5799.0000000000018</v>
      </c>
      <c r="N6344" s="9"/>
      <c r="O6344" s="9"/>
      <c r="P6344" s="8">
        <v>15</v>
      </c>
      <c r="Q6344" s="8">
        <v>6668.85</v>
      </c>
      <c r="R6344" s="17">
        <f t="shared" si="398"/>
        <v>0</v>
      </c>
      <c r="S6344" s="18">
        <f t="shared" si="399"/>
        <v>20006.550000000003</v>
      </c>
    </row>
    <row r="6345" spans="1:19" x14ac:dyDescent="0.25">
      <c r="A6345" s="7" t="s">
        <v>13817</v>
      </c>
      <c r="B6345" s="7" t="s">
        <v>13818</v>
      </c>
      <c r="C6345" s="7" t="s">
        <v>14</v>
      </c>
      <c r="D6345" s="7" t="s">
        <v>15</v>
      </c>
      <c r="E6345" s="7" t="s">
        <v>2322</v>
      </c>
      <c r="F6345" s="8">
        <v>21</v>
      </c>
      <c r="G6345" s="8">
        <v>6.05</v>
      </c>
      <c r="H6345" s="8">
        <v>6.05</v>
      </c>
      <c r="I6345" s="8">
        <v>800</v>
      </c>
      <c r="J6345" s="8">
        <v>4840</v>
      </c>
      <c r="K6345" s="8">
        <v>6.05</v>
      </c>
      <c r="L6345" s="8">
        <f t="shared" si="396"/>
        <v>1.0499999999999998</v>
      </c>
      <c r="M6345" s="8">
        <f t="shared" si="397"/>
        <v>5</v>
      </c>
      <c r="N6345" s="14">
        <v>21</v>
      </c>
      <c r="O6345" s="14">
        <v>6.05</v>
      </c>
      <c r="P6345" s="8">
        <v>21</v>
      </c>
      <c r="Q6345" s="8">
        <v>6.05</v>
      </c>
      <c r="R6345" s="17">
        <f t="shared" si="398"/>
        <v>4840</v>
      </c>
      <c r="S6345" s="18">
        <f t="shared" si="399"/>
        <v>4840</v>
      </c>
    </row>
    <row r="6346" spans="1:19" x14ac:dyDescent="0.25">
      <c r="A6346" s="7" t="s">
        <v>13821</v>
      </c>
      <c r="B6346" s="7" t="s">
        <v>13822</v>
      </c>
      <c r="C6346" s="7" t="s">
        <v>37</v>
      </c>
      <c r="D6346" s="7" t="s">
        <v>38</v>
      </c>
      <c r="E6346" s="7" t="s">
        <v>39</v>
      </c>
      <c r="F6346" s="8">
        <v>15</v>
      </c>
      <c r="G6346" s="8">
        <v>18095.04</v>
      </c>
      <c r="H6346" s="8">
        <v>18095.04</v>
      </c>
      <c r="I6346" s="8">
        <v>1</v>
      </c>
      <c r="J6346" s="8">
        <v>18095.04</v>
      </c>
      <c r="K6346" s="8">
        <v>18095.04</v>
      </c>
      <c r="L6346" s="8">
        <f t="shared" si="396"/>
        <v>2360.2226086956507</v>
      </c>
      <c r="M6346" s="8">
        <f t="shared" si="397"/>
        <v>15734.81739130435</v>
      </c>
      <c r="N6346" s="9"/>
      <c r="O6346" s="9"/>
      <c r="P6346" s="8">
        <v>15</v>
      </c>
      <c r="Q6346" s="8">
        <v>18095.04</v>
      </c>
      <c r="R6346" s="17">
        <f t="shared" si="398"/>
        <v>0</v>
      </c>
      <c r="S6346" s="18">
        <f t="shared" si="399"/>
        <v>18095.04</v>
      </c>
    </row>
    <row r="6347" spans="1:19" x14ac:dyDescent="0.25">
      <c r="A6347" s="7" t="s">
        <v>13823</v>
      </c>
      <c r="B6347" s="7" t="s">
        <v>13824</v>
      </c>
      <c r="C6347" s="7" t="s">
        <v>32</v>
      </c>
      <c r="D6347" s="7" t="s">
        <v>33</v>
      </c>
      <c r="E6347" s="7" t="s">
        <v>34</v>
      </c>
      <c r="F6347" s="8">
        <v>15</v>
      </c>
      <c r="G6347" s="8">
        <v>9592.15</v>
      </c>
      <c r="H6347" s="8">
        <v>9592.15</v>
      </c>
      <c r="I6347" s="8">
        <v>28</v>
      </c>
      <c r="J6347" s="8">
        <v>268580.2</v>
      </c>
      <c r="K6347" s="8">
        <v>9592.15</v>
      </c>
      <c r="L6347" s="8">
        <f t="shared" si="396"/>
        <v>1251.1499999999996</v>
      </c>
      <c r="M6347" s="8">
        <f t="shared" si="397"/>
        <v>8341</v>
      </c>
      <c r="N6347" s="14">
        <v>12</v>
      </c>
      <c r="O6347" s="14">
        <v>9341.92</v>
      </c>
      <c r="P6347" s="8">
        <v>15</v>
      </c>
      <c r="Q6347" s="8">
        <v>9592.15</v>
      </c>
      <c r="R6347" s="17">
        <f t="shared" si="398"/>
        <v>261573.76000000001</v>
      </c>
      <c r="S6347" s="18">
        <f t="shared" si="399"/>
        <v>268580.2</v>
      </c>
    </row>
    <row r="6348" spans="1:19" x14ac:dyDescent="0.25">
      <c r="A6348" s="7" t="s">
        <v>13825</v>
      </c>
      <c r="B6348" s="7" t="s">
        <v>13826</v>
      </c>
      <c r="C6348" s="7" t="s">
        <v>32</v>
      </c>
      <c r="D6348" s="7" t="s">
        <v>33</v>
      </c>
      <c r="E6348" s="7" t="s">
        <v>34</v>
      </c>
      <c r="F6348" s="8">
        <v>15</v>
      </c>
      <c r="G6348" s="8">
        <v>13317</v>
      </c>
      <c r="H6348" s="8">
        <v>13317</v>
      </c>
      <c r="I6348" s="8">
        <v>39</v>
      </c>
      <c r="J6348" s="8">
        <v>519363</v>
      </c>
      <c r="K6348" s="8">
        <v>13317</v>
      </c>
      <c r="L6348" s="8">
        <f t="shared" si="396"/>
        <v>1737</v>
      </c>
      <c r="M6348" s="8">
        <f t="shared" si="397"/>
        <v>11580</v>
      </c>
      <c r="N6348" s="14">
        <v>12</v>
      </c>
      <c r="O6348" s="14">
        <v>12969.6</v>
      </c>
      <c r="P6348" s="8">
        <v>15</v>
      </c>
      <c r="Q6348" s="8">
        <v>13317</v>
      </c>
      <c r="R6348" s="17">
        <f t="shared" si="398"/>
        <v>505814.4</v>
      </c>
      <c r="S6348" s="18">
        <f t="shared" si="399"/>
        <v>519363</v>
      </c>
    </row>
    <row r="6349" spans="1:19" x14ac:dyDescent="0.25">
      <c r="A6349" s="7" t="s">
        <v>13827</v>
      </c>
      <c r="B6349" s="7" t="s">
        <v>13828</v>
      </c>
      <c r="C6349" s="7" t="s">
        <v>14</v>
      </c>
      <c r="D6349" s="7" t="s">
        <v>15</v>
      </c>
      <c r="E6349" s="7" t="s">
        <v>2322</v>
      </c>
      <c r="F6349" s="8">
        <v>15</v>
      </c>
      <c r="G6349" s="8">
        <v>142.38</v>
      </c>
      <c r="H6349" s="8">
        <v>142.38</v>
      </c>
      <c r="I6349" s="8">
        <v>10</v>
      </c>
      <c r="J6349" s="8">
        <v>1423.8</v>
      </c>
      <c r="K6349" s="8">
        <v>142.38</v>
      </c>
      <c r="L6349" s="8">
        <f t="shared" si="396"/>
        <v>18.571304347826072</v>
      </c>
      <c r="M6349" s="8">
        <f t="shared" si="397"/>
        <v>123.80869565217392</v>
      </c>
      <c r="N6349" s="9"/>
      <c r="O6349" s="9"/>
      <c r="P6349" s="8">
        <v>15</v>
      </c>
      <c r="Q6349" s="8">
        <v>142.38</v>
      </c>
      <c r="R6349" s="17">
        <f t="shared" si="398"/>
        <v>0</v>
      </c>
      <c r="S6349" s="18">
        <f t="shared" si="399"/>
        <v>1423.8</v>
      </c>
    </row>
    <row r="6350" spans="1:19" x14ac:dyDescent="0.25">
      <c r="A6350" s="7" t="s">
        <v>13831</v>
      </c>
      <c r="B6350" s="7" t="s">
        <v>13832</v>
      </c>
      <c r="C6350" s="7" t="s">
        <v>7539</v>
      </c>
      <c r="D6350" s="7" t="s">
        <v>7540</v>
      </c>
      <c r="E6350" s="7" t="s">
        <v>7798</v>
      </c>
      <c r="F6350" s="8">
        <v>21</v>
      </c>
      <c r="G6350" s="8">
        <v>1.79</v>
      </c>
      <c r="H6350" s="8">
        <v>1.79</v>
      </c>
      <c r="I6350" s="8">
        <v>960</v>
      </c>
      <c r="J6350" s="8">
        <v>1718.2</v>
      </c>
      <c r="K6350" s="8">
        <v>1.7897916666666667</v>
      </c>
      <c r="L6350" s="8">
        <f t="shared" si="396"/>
        <v>0.31062499999999993</v>
      </c>
      <c r="M6350" s="8">
        <f t="shared" si="397"/>
        <v>1.4791666666666667</v>
      </c>
      <c r="N6350" s="9"/>
      <c r="O6350" s="9"/>
      <c r="P6350" s="8">
        <v>21</v>
      </c>
      <c r="Q6350" s="8">
        <v>1.7897916666666667</v>
      </c>
      <c r="R6350" s="17">
        <f t="shared" si="398"/>
        <v>0</v>
      </c>
      <c r="S6350" s="18">
        <f t="shared" si="399"/>
        <v>1718.2</v>
      </c>
    </row>
    <row r="6351" spans="1:19" x14ac:dyDescent="0.25">
      <c r="A6351" s="7" t="s">
        <v>13835</v>
      </c>
      <c r="B6351" s="7" t="s">
        <v>13836</v>
      </c>
      <c r="C6351" s="7" t="s">
        <v>7400</v>
      </c>
      <c r="D6351" s="7" t="s">
        <v>7401</v>
      </c>
      <c r="E6351" s="7" t="s">
        <v>7402</v>
      </c>
      <c r="F6351" s="8">
        <v>15</v>
      </c>
      <c r="G6351" s="8">
        <v>1896.86</v>
      </c>
      <c r="H6351" s="8">
        <v>1896.86</v>
      </c>
      <c r="I6351" s="8">
        <v>2</v>
      </c>
      <c r="J6351" s="8">
        <v>3793.71</v>
      </c>
      <c r="K6351" s="8">
        <v>1896.855</v>
      </c>
      <c r="L6351" s="8">
        <f t="shared" si="396"/>
        <v>247.41586956521724</v>
      </c>
      <c r="M6351" s="8">
        <f t="shared" si="397"/>
        <v>1649.4391304347828</v>
      </c>
      <c r="N6351" s="9"/>
      <c r="O6351" s="9"/>
      <c r="P6351" s="8">
        <v>15</v>
      </c>
      <c r="Q6351" s="8">
        <v>1896.855</v>
      </c>
      <c r="R6351" s="17">
        <f t="shared" si="398"/>
        <v>0</v>
      </c>
      <c r="S6351" s="18">
        <f t="shared" si="399"/>
        <v>3793.71</v>
      </c>
    </row>
    <row r="6352" spans="1:19" x14ac:dyDescent="0.25">
      <c r="A6352" s="7" t="s">
        <v>13837</v>
      </c>
      <c r="B6352" s="7" t="s">
        <v>13838</v>
      </c>
      <c r="C6352" s="7" t="s">
        <v>14</v>
      </c>
      <c r="D6352" s="7" t="s">
        <v>15</v>
      </c>
      <c r="E6352" s="7" t="s">
        <v>8331</v>
      </c>
      <c r="F6352" s="8">
        <v>21</v>
      </c>
      <c r="G6352" s="8">
        <v>15.43</v>
      </c>
      <c r="H6352" s="8">
        <v>15.43</v>
      </c>
      <c r="I6352" s="8">
        <v>80</v>
      </c>
      <c r="J6352" s="8">
        <v>1234.2</v>
      </c>
      <c r="K6352" s="8">
        <v>15.4275</v>
      </c>
      <c r="L6352" s="8">
        <f t="shared" si="396"/>
        <v>2.6775000000000002</v>
      </c>
      <c r="M6352" s="8">
        <f t="shared" si="397"/>
        <v>12.75</v>
      </c>
      <c r="N6352" s="9"/>
      <c r="O6352" s="9"/>
      <c r="P6352" s="8">
        <v>21</v>
      </c>
      <c r="Q6352" s="8">
        <v>15.4275</v>
      </c>
      <c r="R6352" s="17">
        <f t="shared" si="398"/>
        <v>0</v>
      </c>
      <c r="S6352" s="18">
        <f t="shared" si="399"/>
        <v>1234.2</v>
      </c>
    </row>
    <row r="6353" spans="1:19" x14ac:dyDescent="0.25">
      <c r="A6353" s="7" t="s">
        <v>13839</v>
      </c>
      <c r="B6353" s="7" t="s">
        <v>13840</v>
      </c>
      <c r="C6353" s="7" t="s">
        <v>14</v>
      </c>
      <c r="D6353" s="7" t="s">
        <v>15</v>
      </c>
      <c r="E6353" s="7" t="s">
        <v>8886</v>
      </c>
      <c r="F6353" s="8">
        <v>21</v>
      </c>
      <c r="G6353" s="8">
        <v>29.96</v>
      </c>
      <c r="H6353" s="8">
        <v>29.96</v>
      </c>
      <c r="I6353" s="8">
        <v>25</v>
      </c>
      <c r="J6353" s="8">
        <v>748.99</v>
      </c>
      <c r="K6353" s="8">
        <v>29.959600000000002</v>
      </c>
      <c r="L6353" s="8">
        <f t="shared" si="396"/>
        <v>5.1996000000000002</v>
      </c>
      <c r="M6353" s="8">
        <f t="shared" si="397"/>
        <v>24.76</v>
      </c>
      <c r="N6353" s="13"/>
      <c r="O6353" s="13"/>
      <c r="P6353" s="8">
        <v>21</v>
      </c>
      <c r="Q6353" s="8">
        <v>29.959600000000002</v>
      </c>
      <c r="R6353" s="17">
        <f t="shared" si="398"/>
        <v>0</v>
      </c>
      <c r="S6353" s="18">
        <f t="shared" si="399"/>
        <v>748.99</v>
      </c>
    </row>
    <row r="6354" spans="1:19" x14ac:dyDescent="0.25">
      <c r="A6354" s="7" t="s">
        <v>13841</v>
      </c>
      <c r="B6354" s="7" t="s">
        <v>13842</v>
      </c>
      <c r="C6354" s="7" t="s">
        <v>7539</v>
      </c>
      <c r="D6354" s="7" t="s">
        <v>7540</v>
      </c>
      <c r="E6354" s="7" t="s">
        <v>7798</v>
      </c>
      <c r="F6354" s="8">
        <v>21</v>
      </c>
      <c r="G6354" s="8">
        <v>3.3</v>
      </c>
      <c r="H6354" s="8">
        <v>3.3</v>
      </c>
      <c r="I6354" s="8">
        <v>33600</v>
      </c>
      <c r="J6354" s="8">
        <v>110914.65</v>
      </c>
      <c r="K6354" s="8">
        <v>3.3010312499999999</v>
      </c>
      <c r="L6354" s="8">
        <f t="shared" si="396"/>
        <v>0.57290624999999995</v>
      </c>
      <c r="M6354" s="8">
        <f t="shared" si="397"/>
        <v>2.7281249999999999</v>
      </c>
      <c r="N6354" s="9"/>
      <c r="O6354" s="9"/>
      <c r="P6354" s="8">
        <v>21</v>
      </c>
      <c r="Q6354" s="8">
        <v>3.3010312500000003</v>
      </c>
      <c r="R6354" s="17">
        <f t="shared" si="398"/>
        <v>0</v>
      </c>
      <c r="S6354" s="18">
        <f t="shared" si="399"/>
        <v>110914.65</v>
      </c>
    </row>
    <row r="6355" spans="1:19" x14ac:dyDescent="0.25">
      <c r="A6355" s="7" t="s">
        <v>13843</v>
      </c>
      <c r="B6355" s="7" t="s">
        <v>13844</v>
      </c>
      <c r="C6355" s="7" t="s">
        <v>7539</v>
      </c>
      <c r="D6355" s="7" t="s">
        <v>7540</v>
      </c>
      <c r="E6355" s="7" t="s">
        <v>7798</v>
      </c>
      <c r="F6355" s="8">
        <v>21</v>
      </c>
      <c r="G6355" s="8">
        <v>1.48</v>
      </c>
      <c r="H6355" s="8">
        <v>1.48</v>
      </c>
      <c r="I6355" s="8">
        <v>9600</v>
      </c>
      <c r="J6355" s="8">
        <v>14235.65</v>
      </c>
      <c r="K6355" s="8">
        <v>1.4828802083333332</v>
      </c>
      <c r="L6355" s="8">
        <f t="shared" si="396"/>
        <v>0.25735937499999983</v>
      </c>
      <c r="M6355" s="8">
        <f t="shared" si="397"/>
        <v>1.2255208333333334</v>
      </c>
      <c r="N6355" s="9"/>
      <c r="O6355" s="9"/>
      <c r="P6355" s="8">
        <v>21</v>
      </c>
      <c r="Q6355" s="8">
        <v>1.4828802083333332</v>
      </c>
      <c r="R6355" s="17">
        <f t="shared" si="398"/>
        <v>0</v>
      </c>
      <c r="S6355" s="18">
        <f t="shared" si="399"/>
        <v>14235.65</v>
      </c>
    </row>
    <row r="6356" spans="1:19" x14ac:dyDescent="0.25">
      <c r="A6356" s="7" t="s">
        <v>13845</v>
      </c>
      <c r="B6356" s="7" t="s">
        <v>13846</v>
      </c>
      <c r="C6356" s="7" t="s">
        <v>7539</v>
      </c>
      <c r="D6356" s="7" t="s">
        <v>7540</v>
      </c>
      <c r="E6356" s="7" t="s">
        <v>7798</v>
      </c>
      <c r="F6356" s="8">
        <v>21</v>
      </c>
      <c r="G6356" s="8">
        <v>3.19</v>
      </c>
      <c r="H6356" s="8">
        <v>3.19</v>
      </c>
      <c r="I6356" s="8">
        <v>4800</v>
      </c>
      <c r="J6356" s="8">
        <v>15294.4</v>
      </c>
      <c r="K6356" s="8">
        <v>3.1863333333333332</v>
      </c>
      <c r="L6356" s="8">
        <f t="shared" si="396"/>
        <v>0.55299999999999994</v>
      </c>
      <c r="M6356" s="8">
        <f t="shared" si="397"/>
        <v>2.6333333333333333</v>
      </c>
      <c r="N6356" s="9"/>
      <c r="O6356" s="9"/>
      <c r="P6356" s="8">
        <v>21</v>
      </c>
      <c r="Q6356" s="8">
        <v>3.1863333333333332</v>
      </c>
      <c r="R6356" s="17">
        <f t="shared" si="398"/>
        <v>0</v>
      </c>
      <c r="S6356" s="18">
        <f t="shared" si="399"/>
        <v>15294.4</v>
      </c>
    </row>
    <row r="6357" spans="1:19" x14ac:dyDescent="0.25">
      <c r="A6357" s="7" t="s">
        <v>13847</v>
      </c>
      <c r="B6357" s="7" t="s">
        <v>13848</v>
      </c>
      <c r="C6357" s="7" t="s">
        <v>7249</v>
      </c>
      <c r="D6357" s="7" t="s">
        <v>7250</v>
      </c>
      <c r="E6357" s="7" t="s">
        <v>7251</v>
      </c>
      <c r="F6357" s="8">
        <v>21</v>
      </c>
      <c r="G6357" s="8">
        <v>18.149999999999999</v>
      </c>
      <c r="H6357" s="8">
        <v>18.149999999999999</v>
      </c>
      <c r="I6357" s="8">
        <v>50</v>
      </c>
      <c r="J6357" s="8">
        <v>907.5</v>
      </c>
      <c r="K6357" s="8">
        <v>18.149999999999999</v>
      </c>
      <c r="L6357" s="8">
        <f t="shared" si="396"/>
        <v>3.1499999999999986</v>
      </c>
      <c r="M6357" s="8">
        <f t="shared" si="397"/>
        <v>15</v>
      </c>
      <c r="N6357" s="9"/>
      <c r="O6357" s="9"/>
      <c r="P6357" s="8">
        <v>21</v>
      </c>
      <c r="Q6357" s="8">
        <v>18.149999999999999</v>
      </c>
      <c r="R6357" s="17">
        <f t="shared" si="398"/>
        <v>0</v>
      </c>
      <c r="S6357" s="18">
        <f t="shared" si="399"/>
        <v>907.5</v>
      </c>
    </row>
    <row r="6358" spans="1:19" x14ac:dyDescent="0.25">
      <c r="A6358" s="7" t="s">
        <v>13849</v>
      </c>
      <c r="B6358" s="7" t="s">
        <v>13850</v>
      </c>
      <c r="C6358" s="7" t="s">
        <v>7249</v>
      </c>
      <c r="D6358" s="7" t="s">
        <v>7250</v>
      </c>
      <c r="E6358" s="7" t="s">
        <v>7251</v>
      </c>
      <c r="F6358" s="8">
        <v>21</v>
      </c>
      <c r="G6358" s="8">
        <v>18.149999999999999</v>
      </c>
      <c r="H6358" s="8">
        <v>18.149999999999999</v>
      </c>
      <c r="I6358" s="8">
        <v>20</v>
      </c>
      <c r="J6358" s="8">
        <v>363</v>
      </c>
      <c r="K6358" s="8">
        <v>18.149999999999999</v>
      </c>
      <c r="L6358" s="8">
        <f t="shared" si="396"/>
        <v>3.1499999999999986</v>
      </c>
      <c r="M6358" s="8">
        <f t="shared" si="397"/>
        <v>15</v>
      </c>
      <c r="N6358" s="9"/>
      <c r="O6358" s="9"/>
      <c r="P6358" s="8">
        <v>21</v>
      </c>
      <c r="Q6358" s="8">
        <v>18.149999999999999</v>
      </c>
      <c r="R6358" s="17">
        <f t="shared" si="398"/>
        <v>0</v>
      </c>
      <c r="S6358" s="18">
        <f t="shared" si="399"/>
        <v>363</v>
      </c>
    </row>
    <row r="6359" spans="1:19" x14ac:dyDescent="0.25">
      <c r="A6359" s="7" t="s">
        <v>13851</v>
      </c>
      <c r="B6359" s="7" t="s">
        <v>13852</v>
      </c>
      <c r="C6359" s="7" t="s">
        <v>14</v>
      </c>
      <c r="D6359" s="7" t="s">
        <v>15</v>
      </c>
      <c r="E6359" s="7" t="s">
        <v>7994</v>
      </c>
      <c r="F6359" s="8">
        <v>21</v>
      </c>
      <c r="G6359" s="8">
        <v>295.24</v>
      </c>
      <c r="H6359" s="8">
        <v>295.24</v>
      </c>
      <c r="I6359" s="8">
        <v>600</v>
      </c>
      <c r="J6359" s="8">
        <v>177144.00000000003</v>
      </c>
      <c r="K6359" s="8">
        <v>295.24000000000007</v>
      </c>
      <c r="L6359" s="8">
        <f t="shared" si="396"/>
        <v>51.240000000000009</v>
      </c>
      <c r="M6359" s="8">
        <f t="shared" si="397"/>
        <v>244.00000000000006</v>
      </c>
      <c r="N6359" s="14">
        <v>12</v>
      </c>
      <c r="O6359" s="14">
        <v>273.28000000000003</v>
      </c>
      <c r="P6359" s="8">
        <v>21</v>
      </c>
      <c r="Q6359" s="8">
        <v>295.24</v>
      </c>
      <c r="R6359" s="17">
        <f t="shared" si="398"/>
        <v>163968.00000000003</v>
      </c>
      <c r="S6359" s="18">
        <f t="shared" si="399"/>
        <v>177144.00000000003</v>
      </c>
    </row>
    <row r="6360" spans="1:19" x14ac:dyDescent="0.25">
      <c r="A6360" s="7" t="s">
        <v>13853</v>
      </c>
      <c r="B6360" s="7" t="s">
        <v>13854</v>
      </c>
      <c r="C6360" s="7" t="s">
        <v>37</v>
      </c>
      <c r="D6360" s="7" t="s">
        <v>38</v>
      </c>
      <c r="E6360" s="7" t="s">
        <v>39</v>
      </c>
      <c r="F6360" s="8">
        <v>15</v>
      </c>
      <c r="G6360" s="8">
        <v>563.5</v>
      </c>
      <c r="H6360" s="8">
        <v>563.5</v>
      </c>
      <c r="I6360" s="8">
        <v>4</v>
      </c>
      <c r="J6360" s="8">
        <v>2254</v>
      </c>
      <c r="K6360" s="8">
        <v>563.5</v>
      </c>
      <c r="L6360" s="8">
        <f t="shared" si="396"/>
        <v>73.499999999999943</v>
      </c>
      <c r="M6360" s="8">
        <f t="shared" si="397"/>
        <v>490.00000000000006</v>
      </c>
      <c r="N6360" s="9"/>
      <c r="O6360" s="9"/>
      <c r="P6360" s="8">
        <v>15</v>
      </c>
      <c r="Q6360" s="8">
        <v>563.5</v>
      </c>
      <c r="R6360" s="17">
        <f t="shared" si="398"/>
        <v>0</v>
      </c>
      <c r="S6360" s="18">
        <f t="shared" si="399"/>
        <v>2254</v>
      </c>
    </row>
    <row r="6361" spans="1:19" x14ac:dyDescent="0.25">
      <c r="A6361" s="7" t="s">
        <v>13855</v>
      </c>
      <c r="B6361" s="7" t="s">
        <v>13856</v>
      </c>
      <c r="C6361" s="7" t="s">
        <v>14</v>
      </c>
      <c r="D6361" s="7" t="s">
        <v>15</v>
      </c>
      <c r="E6361" s="7" t="s">
        <v>7518</v>
      </c>
      <c r="F6361" s="8">
        <v>21</v>
      </c>
      <c r="G6361" s="8">
        <v>598.95000000000005</v>
      </c>
      <c r="H6361" s="8">
        <v>598.95000000000005</v>
      </c>
      <c r="I6361" s="8">
        <v>10</v>
      </c>
      <c r="J6361" s="8">
        <v>5989.5</v>
      </c>
      <c r="K6361" s="8">
        <v>598.95000000000005</v>
      </c>
      <c r="L6361" s="8">
        <f t="shared" si="396"/>
        <v>103.94999999999999</v>
      </c>
      <c r="M6361" s="8">
        <f t="shared" si="397"/>
        <v>495.00000000000006</v>
      </c>
      <c r="N6361" s="9"/>
      <c r="O6361" s="9"/>
      <c r="P6361" s="8">
        <v>21</v>
      </c>
      <c r="Q6361" s="8">
        <v>598.95000000000005</v>
      </c>
      <c r="R6361" s="17">
        <f t="shared" si="398"/>
        <v>0</v>
      </c>
      <c r="S6361" s="18">
        <f t="shared" si="399"/>
        <v>5989.5</v>
      </c>
    </row>
    <row r="6362" spans="1:19" x14ac:dyDescent="0.25">
      <c r="A6362" s="7" t="s">
        <v>13857</v>
      </c>
      <c r="B6362" s="7" t="s">
        <v>13858</v>
      </c>
      <c r="C6362" s="7" t="s">
        <v>14</v>
      </c>
      <c r="D6362" s="7" t="s">
        <v>15</v>
      </c>
      <c r="E6362" s="7" t="s">
        <v>7518</v>
      </c>
      <c r="F6362" s="8">
        <v>21</v>
      </c>
      <c r="G6362" s="8">
        <v>307.10000000000002</v>
      </c>
      <c r="H6362" s="8">
        <v>307.10000000000002</v>
      </c>
      <c r="I6362" s="8">
        <v>10</v>
      </c>
      <c r="J6362" s="8">
        <v>3070.98</v>
      </c>
      <c r="K6362" s="8">
        <v>307.09800000000001</v>
      </c>
      <c r="L6362" s="8">
        <f t="shared" si="396"/>
        <v>53.298000000000002</v>
      </c>
      <c r="M6362" s="8">
        <f t="shared" si="397"/>
        <v>253.8</v>
      </c>
      <c r="N6362" s="9"/>
      <c r="O6362" s="9"/>
      <c r="P6362" s="8">
        <v>21</v>
      </c>
      <c r="Q6362" s="8">
        <v>307.09800000000001</v>
      </c>
      <c r="R6362" s="17">
        <f t="shared" si="398"/>
        <v>0</v>
      </c>
      <c r="S6362" s="18">
        <f t="shared" si="399"/>
        <v>3070.98</v>
      </c>
    </row>
    <row r="6363" spans="1:19" x14ac:dyDescent="0.25">
      <c r="A6363" s="7" t="s">
        <v>13859</v>
      </c>
      <c r="B6363" s="7" t="s">
        <v>13860</v>
      </c>
      <c r="C6363" s="7" t="s">
        <v>14</v>
      </c>
      <c r="D6363" s="7" t="s">
        <v>15</v>
      </c>
      <c r="E6363" s="7" t="s">
        <v>7518</v>
      </c>
      <c r="F6363" s="8">
        <v>21</v>
      </c>
      <c r="G6363" s="8">
        <v>865.76</v>
      </c>
      <c r="H6363" s="8">
        <v>865.76</v>
      </c>
      <c r="I6363" s="8">
        <v>5</v>
      </c>
      <c r="J6363" s="8">
        <v>4328.78</v>
      </c>
      <c r="K6363" s="8">
        <v>865.75599999999997</v>
      </c>
      <c r="L6363" s="8">
        <f t="shared" si="396"/>
        <v>150.25517355371903</v>
      </c>
      <c r="M6363" s="8">
        <f t="shared" si="397"/>
        <v>715.50082644628094</v>
      </c>
      <c r="N6363" s="13"/>
      <c r="O6363" s="13"/>
      <c r="P6363" s="8">
        <v>21</v>
      </c>
      <c r="Q6363" s="8">
        <v>865.75599999999997</v>
      </c>
      <c r="R6363" s="17">
        <f t="shared" si="398"/>
        <v>0</v>
      </c>
      <c r="S6363" s="18">
        <f t="shared" si="399"/>
        <v>4328.78</v>
      </c>
    </row>
    <row r="6364" spans="1:19" x14ac:dyDescent="0.25">
      <c r="A6364" s="7" t="s">
        <v>13861</v>
      </c>
      <c r="B6364" s="7" t="s">
        <v>13862</v>
      </c>
      <c r="C6364" s="7" t="s">
        <v>7375</v>
      </c>
      <c r="D6364" s="7" t="s">
        <v>7376</v>
      </c>
      <c r="E6364" s="7" t="s">
        <v>7377</v>
      </c>
      <c r="F6364" s="8">
        <v>15</v>
      </c>
      <c r="G6364" s="8">
        <v>177.58</v>
      </c>
      <c r="H6364" s="8">
        <v>177.58</v>
      </c>
      <c r="I6364" s="8">
        <v>252</v>
      </c>
      <c r="J6364" s="8">
        <v>44749.950000000004</v>
      </c>
      <c r="K6364" s="8">
        <v>177.57916666666668</v>
      </c>
      <c r="L6364" s="8">
        <f t="shared" si="396"/>
        <v>23.162499999999994</v>
      </c>
      <c r="M6364" s="8">
        <f t="shared" si="397"/>
        <v>154.41666666666669</v>
      </c>
      <c r="N6364" s="14">
        <v>12</v>
      </c>
      <c r="O6364" s="14">
        <v>186.76</v>
      </c>
      <c r="P6364" s="8">
        <v>15</v>
      </c>
      <c r="Q6364" s="8">
        <v>177.57916666666668</v>
      </c>
      <c r="R6364" s="17">
        <f t="shared" si="398"/>
        <v>47063.519999999997</v>
      </c>
      <c r="S6364" s="18">
        <f t="shared" si="399"/>
        <v>44749.950000000004</v>
      </c>
    </row>
    <row r="6365" spans="1:19" x14ac:dyDescent="0.25">
      <c r="A6365" s="7" t="s">
        <v>13869</v>
      </c>
      <c r="B6365" s="7" t="s">
        <v>13870</v>
      </c>
      <c r="C6365" s="7" t="s">
        <v>14</v>
      </c>
      <c r="D6365" s="7" t="s">
        <v>15</v>
      </c>
      <c r="E6365" s="7" t="s">
        <v>7754</v>
      </c>
      <c r="F6365" s="8">
        <v>21</v>
      </c>
      <c r="G6365" s="8">
        <v>123.42</v>
      </c>
      <c r="H6365" s="8">
        <v>123.42</v>
      </c>
      <c r="I6365" s="8">
        <v>1500</v>
      </c>
      <c r="J6365" s="8">
        <v>185130</v>
      </c>
      <c r="K6365" s="8">
        <v>123.42</v>
      </c>
      <c r="L6365" s="8">
        <f t="shared" si="396"/>
        <v>21.42</v>
      </c>
      <c r="M6365" s="8">
        <f t="shared" si="397"/>
        <v>102</v>
      </c>
      <c r="N6365" s="9"/>
      <c r="O6365" s="9"/>
      <c r="P6365" s="8">
        <v>21</v>
      </c>
      <c r="Q6365" s="8">
        <v>123.42</v>
      </c>
      <c r="R6365" s="17">
        <f t="shared" si="398"/>
        <v>0</v>
      </c>
      <c r="S6365" s="18">
        <f t="shared" si="399"/>
        <v>185130</v>
      </c>
    </row>
    <row r="6366" spans="1:19" x14ac:dyDescent="0.25">
      <c r="A6366" s="7" t="s">
        <v>13871</v>
      </c>
      <c r="B6366" s="7" t="s">
        <v>13872</v>
      </c>
      <c r="C6366" s="7" t="s">
        <v>14</v>
      </c>
      <c r="D6366" s="7" t="s">
        <v>15</v>
      </c>
      <c r="E6366" s="7" t="s">
        <v>7754</v>
      </c>
      <c r="F6366" s="8">
        <v>21</v>
      </c>
      <c r="G6366" s="8">
        <v>907.5</v>
      </c>
      <c r="H6366" s="8">
        <v>907.5</v>
      </c>
      <c r="I6366" s="8">
        <v>320</v>
      </c>
      <c r="J6366" s="8">
        <v>290400</v>
      </c>
      <c r="K6366" s="8">
        <v>907.5</v>
      </c>
      <c r="L6366" s="8">
        <f t="shared" si="396"/>
        <v>157.5</v>
      </c>
      <c r="M6366" s="8">
        <f t="shared" si="397"/>
        <v>750</v>
      </c>
      <c r="N6366" s="9"/>
      <c r="O6366" s="9"/>
      <c r="P6366" s="8">
        <v>21</v>
      </c>
      <c r="Q6366" s="8">
        <v>907.5</v>
      </c>
      <c r="R6366" s="17">
        <f t="shared" si="398"/>
        <v>0</v>
      </c>
      <c r="S6366" s="18">
        <f t="shared" si="399"/>
        <v>290400</v>
      </c>
    </row>
    <row r="6367" spans="1:19" x14ac:dyDescent="0.25">
      <c r="A6367" s="7" t="s">
        <v>13873</v>
      </c>
      <c r="B6367" s="7" t="s">
        <v>13874</v>
      </c>
      <c r="C6367" s="7" t="s">
        <v>7400</v>
      </c>
      <c r="D6367" s="7" t="s">
        <v>7401</v>
      </c>
      <c r="E6367" s="7" t="s">
        <v>7402</v>
      </c>
      <c r="F6367" s="8">
        <v>21</v>
      </c>
      <c r="G6367" s="8">
        <v>47.6</v>
      </c>
      <c r="H6367" s="8">
        <v>47.6</v>
      </c>
      <c r="I6367" s="8">
        <v>20</v>
      </c>
      <c r="J6367" s="8">
        <v>952</v>
      </c>
      <c r="K6367" s="8">
        <v>47.6</v>
      </c>
      <c r="L6367" s="8">
        <f t="shared" si="396"/>
        <v>8.2611570247933841</v>
      </c>
      <c r="M6367" s="8">
        <f t="shared" si="397"/>
        <v>39.338842975206617</v>
      </c>
      <c r="N6367" s="9"/>
      <c r="O6367" s="9"/>
      <c r="P6367" s="8">
        <v>21</v>
      </c>
      <c r="Q6367" s="8">
        <v>47.6</v>
      </c>
      <c r="R6367" s="17">
        <f t="shared" si="398"/>
        <v>0</v>
      </c>
      <c r="S6367" s="18">
        <f t="shared" si="399"/>
        <v>952</v>
      </c>
    </row>
    <row r="6368" spans="1:19" x14ac:dyDescent="0.25">
      <c r="A6368" s="7" t="s">
        <v>13881</v>
      </c>
      <c r="B6368" s="7" t="s">
        <v>13882</v>
      </c>
      <c r="C6368" s="7" t="s">
        <v>14</v>
      </c>
      <c r="D6368" s="7" t="s">
        <v>15</v>
      </c>
      <c r="E6368" s="7" t="s">
        <v>7953</v>
      </c>
      <c r="F6368" s="8">
        <v>21</v>
      </c>
      <c r="G6368" s="8">
        <v>73.81</v>
      </c>
      <c r="H6368" s="8">
        <v>73.81</v>
      </c>
      <c r="I6368" s="8">
        <v>1200</v>
      </c>
      <c r="J6368" s="8">
        <v>88572</v>
      </c>
      <c r="K6368" s="8">
        <v>73.81</v>
      </c>
      <c r="L6368" s="8">
        <f t="shared" si="396"/>
        <v>12.809999999999995</v>
      </c>
      <c r="M6368" s="8">
        <f t="shared" si="397"/>
        <v>61.000000000000007</v>
      </c>
      <c r="N6368" s="9"/>
      <c r="O6368" s="9"/>
      <c r="P6368" s="8">
        <v>21</v>
      </c>
      <c r="Q6368" s="8">
        <v>73.81</v>
      </c>
      <c r="R6368" s="17">
        <f t="shared" si="398"/>
        <v>0</v>
      </c>
      <c r="S6368" s="18">
        <f t="shared" si="399"/>
        <v>88572</v>
      </c>
    </row>
    <row r="6369" spans="1:19" x14ac:dyDescent="0.25">
      <c r="A6369" s="7" t="s">
        <v>13885</v>
      </c>
      <c r="B6369" s="7" t="s">
        <v>13886</v>
      </c>
      <c r="C6369" s="7" t="s">
        <v>32</v>
      </c>
      <c r="D6369" s="7" t="s">
        <v>33</v>
      </c>
      <c r="E6369" s="7" t="s">
        <v>34</v>
      </c>
      <c r="F6369" s="8">
        <v>15</v>
      </c>
      <c r="G6369" s="8">
        <v>7792.02</v>
      </c>
      <c r="H6369" s="8">
        <v>7792.02</v>
      </c>
      <c r="I6369" s="8">
        <v>12</v>
      </c>
      <c r="J6369" s="8">
        <v>93504.240000000034</v>
      </c>
      <c r="K6369" s="8">
        <v>7792.0200000000032</v>
      </c>
      <c r="L6369" s="8">
        <f t="shared" si="396"/>
        <v>1016.3504347826083</v>
      </c>
      <c r="M6369" s="8">
        <f t="shared" si="397"/>
        <v>6775.6695652173948</v>
      </c>
      <c r="N6369" s="13"/>
      <c r="O6369" s="13"/>
      <c r="P6369" s="8">
        <v>15</v>
      </c>
      <c r="Q6369" s="8">
        <v>7792.02</v>
      </c>
      <c r="R6369" s="17">
        <f t="shared" si="398"/>
        <v>0</v>
      </c>
      <c r="S6369" s="18">
        <f t="shared" si="399"/>
        <v>93504.240000000034</v>
      </c>
    </row>
    <row r="6370" spans="1:19" x14ac:dyDescent="0.25">
      <c r="A6370" s="7" t="s">
        <v>13887</v>
      </c>
      <c r="B6370" s="7" t="s">
        <v>13888</v>
      </c>
      <c r="C6370" s="7" t="s">
        <v>185</v>
      </c>
      <c r="D6370" s="7" t="s">
        <v>186</v>
      </c>
      <c r="E6370" s="7" t="s">
        <v>12599</v>
      </c>
      <c r="F6370" s="8">
        <v>21</v>
      </c>
      <c r="G6370" s="8">
        <v>83114.899999999994</v>
      </c>
      <c r="H6370" s="8">
        <v>83114.899999999994</v>
      </c>
      <c r="I6370" s="8">
        <v>1</v>
      </c>
      <c r="J6370" s="8">
        <v>83114.899999999994</v>
      </c>
      <c r="K6370" s="8">
        <v>83114.899999999994</v>
      </c>
      <c r="L6370" s="8">
        <f t="shared" si="396"/>
        <v>14424.899999999994</v>
      </c>
      <c r="M6370" s="8">
        <f t="shared" si="397"/>
        <v>68690</v>
      </c>
      <c r="N6370" s="13"/>
      <c r="O6370" s="13"/>
      <c r="P6370" s="8">
        <v>21</v>
      </c>
      <c r="Q6370" s="8">
        <v>83114.899999999994</v>
      </c>
      <c r="R6370" s="17">
        <f t="shared" si="398"/>
        <v>0</v>
      </c>
      <c r="S6370" s="18">
        <f t="shared" si="399"/>
        <v>83114.899999999994</v>
      </c>
    </row>
    <row r="6371" spans="1:19" x14ac:dyDescent="0.25">
      <c r="A6371" s="7" t="s">
        <v>13889</v>
      </c>
      <c r="B6371" s="7" t="s">
        <v>13890</v>
      </c>
      <c r="C6371" s="7" t="s">
        <v>7205</v>
      </c>
      <c r="D6371" s="7" t="s">
        <v>7206</v>
      </c>
      <c r="E6371" s="7" t="s">
        <v>7325</v>
      </c>
      <c r="F6371" s="8">
        <v>15</v>
      </c>
      <c r="G6371" s="8">
        <v>2760</v>
      </c>
      <c r="H6371" s="8">
        <v>2760</v>
      </c>
      <c r="I6371" s="8">
        <v>3</v>
      </c>
      <c r="J6371" s="8">
        <v>8280</v>
      </c>
      <c r="K6371" s="8">
        <v>2760</v>
      </c>
      <c r="L6371" s="8">
        <f t="shared" si="396"/>
        <v>360</v>
      </c>
      <c r="M6371" s="8">
        <f t="shared" si="397"/>
        <v>2400</v>
      </c>
      <c r="N6371" s="9"/>
      <c r="O6371" s="9"/>
      <c r="P6371" s="8">
        <v>15</v>
      </c>
      <c r="Q6371" s="8">
        <v>2760</v>
      </c>
      <c r="R6371" s="17">
        <f t="shared" si="398"/>
        <v>0</v>
      </c>
      <c r="S6371" s="18">
        <f t="shared" si="399"/>
        <v>8280</v>
      </c>
    </row>
    <row r="6372" spans="1:19" x14ac:dyDescent="0.25">
      <c r="A6372" s="7" t="s">
        <v>13895</v>
      </c>
      <c r="B6372" s="7" t="s">
        <v>13896</v>
      </c>
      <c r="C6372" s="7" t="s">
        <v>14</v>
      </c>
      <c r="D6372" s="7" t="s">
        <v>15</v>
      </c>
      <c r="E6372" s="7" t="s">
        <v>2322</v>
      </c>
      <c r="F6372" s="8">
        <v>21</v>
      </c>
      <c r="G6372" s="8">
        <v>21822.35</v>
      </c>
      <c r="H6372" s="8">
        <v>21822.35</v>
      </c>
      <c r="I6372" s="8">
        <v>8</v>
      </c>
      <c r="J6372" s="8">
        <v>174578.80000000002</v>
      </c>
      <c r="K6372" s="8">
        <v>21822.350000000002</v>
      </c>
      <c r="L6372" s="8">
        <f t="shared" si="396"/>
        <v>3787.3499999999985</v>
      </c>
      <c r="M6372" s="8">
        <f t="shared" si="397"/>
        <v>18035.000000000004</v>
      </c>
      <c r="N6372" s="9"/>
      <c r="O6372" s="9"/>
      <c r="P6372" s="8">
        <v>21</v>
      </c>
      <c r="Q6372" s="8">
        <v>21822.35</v>
      </c>
      <c r="R6372" s="17">
        <f t="shared" si="398"/>
        <v>0</v>
      </c>
      <c r="S6372" s="18">
        <f t="shared" si="399"/>
        <v>174578.80000000002</v>
      </c>
    </row>
    <row r="6373" spans="1:19" x14ac:dyDescent="0.25">
      <c r="A6373" s="7" t="s">
        <v>13897</v>
      </c>
      <c r="B6373" s="7" t="s">
        <v>13898</v>
      </c>
      <c r="C6373" s="7" t="s">
        <v>10713</v>
      </c>
      <c r="D6373" s="7" t="s">
        <v>10714</v>
      </c>
      <c r="E6373" s="7" t="s">
        <v>10715</v>
      </c>
      <c r="F6373" s="8">
        <v>21</v>
      </c>
      <c r="G6373" s="8">
        <v>76481.679999999993</v>
      </c>
      <c r="H6373" s="8">
        <v>76481.679999999993</v>
      </c>
      <c r="I6373" s="8">
        <v>1</v>
      </c>
      <c r="J6373" s="8">
        <v>76481.679999999993</v>
      </c>
      <c r="K6373" s="8">
        <v>76481.679999999993</v>
      </c>
      <c r="L6373" s="8">
        <f t="shared" si="396"/>
        <v>13273.68</v>
      </c>
      <c r="M6373" s="8">
        <f t="shared" si="397"/>
        <v>63207.999999999993</v>
      </c>
      <c r="N6373" s="9"/>
      <c r="O6373" s="9"/>
      <c r="P6373" s="8">
        <v>21</v>
      </c>
      <c r="Q6373" s="8">
        <v>76481.679999999993</v>
      </c>
      <c r="R6373" s="17">
        <f t="shared" si="398"/>
        <v>0</v>
      </c>
      <c r="S6373" s="18">
        <f t="shared" si="399"/>
        <v>76481.679999999993</v>
      </c>
    </row>
    <row r="6374" spans="1:19" x14ac:dyDescent="0.25">
      <c r="A6374" s="7" t="s">
        <v>13899</v>
      </c>
      <c r="B6374" s="7" t="s">
        <v>13900</v>
      </c>
      <c r="C6374" s="7" t="s">
        <v>14</v>
      </c>
      <c r="D6374" s="7" t="s">
        <v>15</v>
      </c>
      <c r="E6374" s="7" t="s">
        <v>7518</v>
      </c>
      <c r="F6374" s="8">
        <v>21</v>
      </c>
      <c r="G6374" s="8">
        <v>91.77</v>
      </c>
      <c r="H6374" s="8">
        <v>91.77</v>
      </c>
      <c r="I6374" s="8">
        <v>25</v>
      </c>
      <c r="J6374" s="8">
        <v>2294.16</v>
      </c>
      <c r="K6374" s="8">
        <v>91.76639999999999</v>
      </c>
      <c r="L6374" s="8">
        <f t="shared" si="396"/>
        <v>15.926400000000001</v>
      </c>
      <c r="M6374" s="8">
        <f t="shared" si="397"/>
        <v>75.839999999999989</v>
      </c>
      <c r="N6374" s="13"/>
      <c r="O6374" s="13"/>
      <c r="P6374" s="8">
        <v>21</v>
      </c>
      <c r="Q6374" s="8">
        <v>91.76639999999999</v>
      </c>
      <c r="R6374" s="17">
        <f t="shared" si="398"/>
        <v>0</v>
      </c>
      <c r="S6374" s="18">
        <f t="shared" si="399"/>
        <v>2294.16</v>
      </c>
    </row>
    <row r="6375" spans="1:19" x14ac:dyDescent="0.25">
      <c r="A6375" s="7" t="s">
        <v>13901</v>
      </c>
      <c r="B6375" s="7" t="s">
        <v>13902</v>
      </c>
      <c r="C6375" s="7" t="s">
        <v>14</v>
      </c>
      <c r="D6375" s="7" t="s">
        <v>15</v>
      </c>
      <c r="E6375" s="7" t="s">
        <v>7231</v>
      </c>
      <c r="F6375" s="8">
        <v>21</v>
      </c>
      <c r="G6375" s="8">
        <v>56.87</v>
      </c>
      <c r="H6375" s="8">
        <v>56.87</v>
      </c>
      <c r="I6375" s="8">
        <v>540</v>
      </c>
      <c r="J6375" s="8">
        <v>30709.8</v>
      </c>
      <c r="K6375" s="8">
        <v>56.87</v>
      </c>
      <c r="L6375" s="8">
        <f t="shared" si="396"/>
        <v>9.8699999999999974</v>
      </c>
      <c r="M6375" s="8">
        <f t="shared" si="397"/>
        <v>47</v>
      </c>
      <c r="N6375" s="14">
        <v>12</v>
      </c>
      <c r="O6375" s="14">
        <v>52.64</v>
      </c>
      <c r="P6375" s="8">
        <v>21</v>
      </c>
      <c r="Q6375" s="8">
        <v>56.870000000000005</v>
      </c>
      <c r="R6375" s="17">
        <f t="shared" si="398"/>
        <v>28425.599999999999</v>
      </c>
      <c r="S6375" s="18">
        <f t="shared" si="399"/>
        <v>30709.8</v>
      </c>
    </row>
    <row r="6376" spans="1:19" x14ac:dyDescent="0.25">
      <c r="A6376" s="7" t="s">
        <v>13903</v>
      </c>
      <c r="B6376" s="7" t="s">
        <v>13904</v>
      </c>
      <c r="C6376" s="7" t="s">
        <v>369</v>
      </c>
      <c r="D6376" s="7" t="s">
        <v>370</v>
      </c>
      <c r="E6376" s="7" t="s">
        <v>371</v>
      </c>
      <c r="F6376" s="8">
        <v>21</v>
      </c>
      <c r="G6376" s="8">
        <v>110.72</v>
      </c>
      <c r="H6376" s="8">
        <v>110.72</v>
      </c>
      <c r="I6376" s="8">
        <v>25</v>
      </c>
      <c r="J6376" s="8">
        <v>2767.88</v>
      </c>
      <c r="K6376" s="8">
        <v>110.71520000000001</v>
      </c>
      <c r="L6376" s="8">
        <f t="shared" si="396"/>
        <v>19.215034710743794</v>
      </c>
      <c r="M6376" s="8">
        <f t="shared" si="397"/>
        <v>91.500165289256216</v>
      </c>
      <c r="N6376" s="9"/>
      <c r="O6376" s="9"/>
      <c r="P6376" s="8">
        <v>21</v>
      </c>
      <c r="Q6376" s="8">
        <v>110.71520000000001</v>
      </c>
      <c r="R6376" s="17">
        <f t="shared" si="398"/>
        <v>0</v>
      </c>
      <c r="S6376" s="18">
        <f t="shared" si="399"/>
        <v>2767.88</v>
      </c>
    </row>
    <row r="6377" spans="1:19" x14ac:dyDescent="0.25">
      <c r="A6377" s="7" t="s">
        <v>13905</v>
      </c>
      <c r="B6377" s="7" t="s">
        <v>13906</v>
      </c>
      <c r="C6377" s="7" t="s">
        <v>369</v>
      </c>
      <c r="D6377" s="7" t="s">
        <v>370</v>
      </c>
      <c r="E6377" s="7" t="s">
        <v>371</v>
      </c>
      <c r="F6377" s="8">
        <v>21</v>
      </c>
      <c r="G6377" s="8">
        <v>110.71</v>
      </c>
      <c r="H6377" s="8">
        <v>110.71</v>
      </c>
      <c r="I6377" s="8">
        <v>25</v>
      </c>
      <c r="J6377" s="8">
        <v>2767.87</v>
      </c>
      <c r="K6377" s="8">
        <v>110.7148</v>
      </c>
      <c r="L6377" s="8">
        <f t="shared" si="396"/>
        <v>19.214965289256199</v>
      </c>
      <c r="M6377" s="8">
        <f t="shared" si="397"/>
        <v>91.499834710743798</v>
      </c>
      <c r="N6377" s="9"/>
      <c r="O6377" s="9"/>
      <c r="P6377" s="8">
        <v>21</v>
      </c>
      <c r="Q6377" s="8">
        <v>110.7148</v>
      </c>
      <c r="R6377" s="17">
        <f t="shared" si="398"/>
        <v>0</v>
      </c>
      <c r="S6377" s="18">
        <f t="shared" si="399"/>
        <v>2767.87</v>
      </c>
    </row>
    <row r="6378" spans="1:19" x14ac:dyDescent="0.25">
      <c r="A6378" s="7" t="s">
        <v>13907</v>
      </c>
      <c r="B6378" s="7" t="s">
        <v>13908</v>
      </c>
      <c r="C6378" s="7" t="s">
        <v>369</v>
      </c>
      <c r="D6378" s="7" t="s">
        <v>370</v>
      </c>
      <c r="E6378" s="7" t="s">
        <v>371</v>
      </c>
      <c r="F6378" s="8">
        <v>21</v>
      </c>
      <c r="G6378" s="8">
        <v>110.72</v>
      </c>
      <c r="H6378" s="8">
        <v>110.72</v>
      </c>
      <c r="I6378" s="8">
        <v>25</v>
      </c>
      <c r="J6378" s="8">
        <v>2767.88</v>
      </c>
      <c r="K6378" s="8">
        <v>110.71520000000001</v>
      </c>
      <c r="L6378" s="8">
        <f t="shared" si="396"/>
        <v>19.215034710743794</v>
      </c>
      <c r="M6378" s="8">
        <f t="shared" si="397"/>
        <v>91.500165289256216</v>
      </c>
      <c r="N6378" s="9"/>
      <c r="O6378" s="9"/>
      <c r="P6378" s="8">
        <v>21</v>
      </c>
      <c r="Q6378" s="8">
        <v>110.71520000000001</v>
      </c>
      <c r="R6378" s="17">
        <f t="shared" si="398"/>
        <v>0</v>
      </c>
      <c r="S6378" s="18">
        <f t="shared" si="399"/>
        <v>2767.88</v>
      </c>
    </row>
    <row r="6379" spans="1:19" x14ac:dyDescent="0.25">
      <c r="A6379" s="7" t="s">
        <v>13909</v>
      </c>
      <c r="B6379" s="7" t="s">
        <v>13910</v>
      </c>
      <c r="C6379" s="7" t="s">
        <v>37</v>
      </c>
      <c r="D6379" s="7" t="s">
        <v>38</v>
      </c>
      <c r="E6379" s="7" t="s">
        <v>39</v>
      </c>
      <c r="F6379" s="8">
        <v>15</v>
      </c>
      <c r="G6379" s="8">
        <v>6977.17</v>
      </c>
      <c r="H6379" s="8">
        <v>6977.17</v>
      </c>
      <c r="I6379" s="8">
        <v>1</v>
      </c>
      <c r="J6379" s="8">
        <v>6977.17</v>
      </c>
      <c r="K6379" s="8">
        <v>6977.17</v>
      </c>
      <c r="L6379" s="8">
        <f t="shared" si="396"/>
        <v>910.06565217391289</v>
      </c>
      <c r="M6379" s="8">
        <f t="shared" si="397"/>
        <v>6067.1043478260872</v>
      </c>
      <c r="N6379" s="9"/>
      <c r="O6379" s="9"/>
      <c r="P6379" s="8">
        <v>15</v>
      </c>
      <c r="Q6379" s="8">
        <v>6977.17</v>
      </c>
      <c r="R6379" s="17">
        <f t="shared" si="398"/>
        <v>0</v>
      </c>
      <c r="S6379" s="18">
        <f t="shared" si="399"/>
        <v>6977.17</v>
      </c>
    </row>
    <row r="6380" spans="1:19" x14ac:dyDescent="0.25">
      <c r="A6380" s="7" t="s">
        <v>13911</v>
      </c>
      <c r="B6380" s="7" t="s">
        <v>13912</v>
      </c>
      <c r="C6380" s="7" t="s">
        <v>37</v>
      </c>
      <c r="D6380" s="7" t="s">
        <v>38</v>
      </c>
      <c r="E6380" s="7" t="s">
        <v>39</v>
      </c>
      <c r="F6380" s="8">
        <v>15</v>
      </c>
      <c r="G6380" s="8">
        <v>6977.17</v>
      </c>
      <c r="H6380" s="8">
        <v>6977.17</v>
      </c>
      <c r="I6380" s="8">
        <v>2</v>
      </c>
      <c r="J6380" s="8">
        <v>13954.34</v>
      </c>
      <c r="K6380" s="8">
        <v>6977.17</v>
      </c>
      <c r="L6380" s="8">
        <f t="shared" si="396"/>
        <v>910.06565217391289</v>
      </c>
      <c r="M6380" s="8">
        <f t="shared" si="397"/>
        <v>6067.1043478260872</v>
      </c>
      <c r="N6380" s="9"/>
      <c r="O6380" s="9"/>
      <c r="P6380" s="8">
        <v>15</v>
      </c>
      <c r="Q6380" s="8">
        <v>6977.17</v>
      </c>
      <c r="R6380" s="17">
        <f t="shared" si="398"/>
        <v>0</v>
      </c>
      <c r="S6380" s="18">
        <f t="shared" si="399"/>
        <v>13954.34</v>
      </c>
    </row>
    <row r="6381" spans="1:19" x14ac:dyDescent="0.25">
      <c r="A6381" s="7" t="s">
        <v>13913</v>
      </c>
      <c r="B6381" s="7" t="s">
        <v>13914</v>
      </c>
      <c r="C6381" s="7" t="s">
        <v>37</v>
      </c>
      <c r="D6381" s="7" t="s">
        <v>38</v>
      </c>
      <c r="E6381" s="7" t="s">
        <v>39</v>
      </c>
      <c r="F6381" s="8">
        <v>15</v>
      </c>
      <c r="G6381" s="8">
        <v>123.53</v>
      </c>
      <c r="H6381" s="8">
        <v>123.53</v>
      </c>
      <c r="I6381" s="8">
        <v>20</v>
      </c>
      <c r="J6381" s="8">
        <v>2470.66</v>
      </c>
      <c r="K6381" s="8">
        <v>123.53299999999999</v>
      </c>
      <c r="L6381" s="8">
        <f t="shared" si="396"/>
        <v>16.112999999999985</v>
      </c>
      <c r="M6381" s="8">
        <f t="shared" si="397"/>
        <v>107.42</v>
      </c>
      <c r="N6381" s="9"/>
      <c r="O6381" s="9"/>
      <c r="P6381" s="8">
        <v>15</v>
      </c>
      <c r="Q6381" s="8">
        <v>123.53299999999999</v>
      </c>
      <c r="R6381" s="17">
        <f t="shared" si="398"/>
        <v>0</v>
      </c>
      <c r="S6381" s="18">
        <f t="shared" si="399"/>
        <v>2470.66</v>
      </c>
    </row>
    <row r="6382" spans="1:19" x14ac:dyDescent="0.25">
      <c r="A6382" s="7" t="s">
        <v>13915</v>
      </c>
      <c r="B6382" s="7" t="s">
        <v>13916</v>
      </c>
      <c r="C6382" s="7" t="s">
        <v>37</v>
      </c>
      <c r="D6382" s="7" t="s">
        <v>38</v>
      </c>
      <c r="E6382" s="7" t="s">
        <v>39</v>
      </c>
      <c r="F6382" s="8">
        <v>15</v>
      </c>
      <c r="G6382" s="8">
        <v>123.53</v>
      </c>
      <c r="H6382" s="8">
        <v>123.53</v>
      </c>
      <c r="I6382" s="8">
        <v>120</v>
      </c>
      <c r="J6382" s="8">
        <v>14823.96</v>
      </c>
      <c r="K6382" s="8">
        <v>123.53299999999999</v>
      </c>
      <c r="L6382" s="8">
        <f t="shared" si="396"/>
        <v>16.112999999999985</v>
      </c>
      <c r="M6382" s="8">
        <f t="shared" si="397"/>
        <v>107.42</v>
      </c>
      <c r="N6382" s="9"/>
      <c r="O6382" s="9"/>
      <c r="P6382" s="8">
        <v>15</v>
      </c>
      <c r="Q6382" s="8">
        <v>123.53299999999999</v>
      </c>
      <c r="R6382" s="17">
        <f t="shared" si="398"/>
        <v>0</v>
      </c>
      <c r="S6382" s="18">
        <f t="shared" si="399"/>
        <v>14823.96</v>
      </c>
    </row>
    <row r="6383" spans="1:19" x14ac:dyDescent="0.25">
      <c r="A6383" s="7" t="s">
        <v>13917</v>
      </c>
      <c r="B6383" s="7" t="s">
        <v>13918</v>
      </c>
      <c r="C6383" s="7" t="s">
        <v>37</v>
      </c>
      <c r="D6383" s="7" t="s">
        <v>38</v>
      </c>
      <c r="E6383" s="7" t="s">
        <v>39</v>
      </c>
      <c r="F6383" s="8">
        <v>15</v>
      </c>
      <c r="G6383" s="8">
        <v>123.53</v>
      </c>
      <c r="H6383" s="8">
        <v>123.53</v>
      </c>
      <c r="I6383" s="8">
        <v>20</v>
      </c>
      <c r="J6383" s="8">
        <v>2470.66</v>
      </c>
      <c r="K6383" s="8">
        <v>123.53299999999999</v>
      </c>
      <c r="L6383" s="8">
        <f t="shared" si="396"/>
        <v>16.112999999999985</v>
      </c>
      <c r="M6383" s="8">
        <f t="shared" si="397"/>
        <v>107.42</v>
      </c>
      <c r="N6383" s="9"/>
      <c r="O6383" s="9"/>
      <c r="P6383" s="8">
        <v>15</v>
      </c>
      <c r="Q6383" s="8">
        <v>123.53299999999999</v>
      </c>
      <c r="R6383" s="17">
        <f t="shared" si="398"/>
        <v>0</v>
      </c>
      <c r="S6383" s="18">
        <f t="shared" si="399"/>
        <v>2470.66</v>
      </c>
    </row>
    <row r="6384" spans="1:19" x14ac:dyDescent="0.25">
      <c r="A6384" s="7" t="s">
        <v>13919</v>
      </c>
      <c r="B6384" s="7" t="s">
        <v>13920</v>
      </c>
      <c r="C6384" s="7" t="s">
        <v>37</v>
      </c>
      <c r="D6384" s="7" t="s">
        <v>38</v>
      </c>
      <c r="E6384" s="7" t="s">
        <v>39</v>
      </c>
      <c r="F6384" s="8">
        <v>15</v>
      </c>
      <c r="G6384" s="8">
        <v>123.53</v>
      </c>
      <c r="H6384" s="8">
        <v>123.53</v>
      </c>
      <c r="I6384" s="8">
        <v>50</v>
      </c>
      <c r="J6384" s="8">
        <v>6176.65</v>
      </c>
      <c r="K6384" s="8">
        <v>123.53299999999999</v>
      </c>
      <c r="L6384" s="8">
        <f t="shared" si="396"/>
        <v>16.112999999999985</v>
      </c>
      <c r="M6384" s="8">
        <f t="shared" si="397"/>
        <v>107.42</v>
      </c>
      <c r="N6384" s="9"/>
      <c r="O6384" s="9"/>
      <c r="P6384" s="8">
        <v>15</v>
      </c>
      <c r="Q6384" s="8">
        <v>123.53299999999999</v>
      </c>
      <c r="R6384" s="17">
        <f t="shared" si="398"/>
        <v>0</v>
      </c>
      <c r="S6384" s="18">
        <f t="shared" si="399"/>
        <v>6176.65</v>
      </c>
    </row>
    <row r="6385" spans="1:19" x14ac:dyDescent="0.25">
      <c r="A6385" s="7" t="s">
        <v>13921</v>
      </c>
      <c r="B6385" s="7" t="s">
        <v>13922</v>
      </c>
      <c r="C6385" s="7" t="s">
        <v>14</v>
      </c>
      <c r="D6385" s="7" t="s">
        <v>15</v>
      </c>
      <c r="E6385" s="7" t="s">
        <v>7518</v>
      </c>
      <c r="F6385" s="8">
        <v>21</v>
      </c>
      <c r="G6385" s="8">
        <v>18770.650000000001</v>
      </c>
      <c r="H6385" s="8">
        <v>18770.650000000001</v>
      </c>
      <c r="I6385" s="8">
        <v>2</v>
      </c>
      <c r="J6385" s="8">
        <v>37541.29</v>
      </c>
      <c r="K6385" s="8">
        <v>18770.645</v>
      </c>
      <c r="L6385" s="8">
        <f t="shared" si="396"/>
        <v>3257.7152479338838</v>
      </c>
      <c r="M6385" s="8">
        <f t="shared" si="397"/>
        <v>15512.929752066117</v>
      </c>
      <c r="N6385" s="9"/>
      <c r="O6385" s="9"/>
      <c r="P6385" s="8">
        <v>21</v>
      </c>
      <c r="Q6385" s="8">
        <v>18770.645</v>
      </c>
      <c r="R6385" s="17">
        <f t="shared" si="398"/>
        <v>0</v>
      </c>
      <c r="S6385" s="18">
        <f t="shared" si="399"/>
        <v>37541.29</v>
      </c>
    </row>
    <row r="6386" spans="1:19" x14ac:dyDescent="0.25">
      <c r="A6386" s="7" t="s">
        <v>13923</v>
      </c>
      <c r="B6386" s="7" t="s">
        <v>13924</v>
      </c>
      <c r="C6386" s="7" t="s">
        <v>14</v>
      </c>
      <c r="D6386" s="7" t="s">
        <v>15</v>
      </c>
      <c r="E6386" s="7" t="s">
        <v>7518</v>
      </c>
      <c r="F6386" s="8">
        <v>21</v>
      </c>
      <c r="G6386" s="8">
        <v>19592.72</v>
      </c>
      <c r="H6386" s="8">
        <v>19592.72</v>
      </c>
      <c r="I6386" s="8">
        <v>5</v>
      </c>
      <c r="J6386" s="8">
        <v>97963.6</v>
      </c>
      <c r="K6386" s="8">
        <v>19592.72</v>
      </c>
      <c r="L6386" s="8">
        <f t="shared" si="396"/>
        <v>3400.3894214876036</v>
      </c>
      <c r="M6386" s="8">
        <f t="shared" si="397"/>
        <v>16192.330578512398</v>
      </c>
      <c r="N6386" s="9"/>
      <c r="O6386" s="9"/>
      <c r="P6386" s="8">
        <v>21</v>
      </c>
      <c r="Q6386" s="8">
        <v>19592.72</v>
      </c>
      <c r="R6386" s="17">
        <f t="shared" si="398"/>
        <v>0</v>
      </c>
      <c r="S6386" s="18">
        <f t="shared" si="399"/>
        <v>97963.6</v>
      </c>
    </row>
    <row r="6387" spans="1:19" x14ac:dyDescent="0.25">
      <c r="A6387" s="7" t="s">
        <v>13925</v>
      </c>
      <c r="B6387" s="7" t="s">
        <v>13926</v>
      </c>
      <c r="C6387" s="7" t="s">
        <v>14</v>
      </c>
      <c r="D6387" s="7" t="s">
        <v>15</v>
      </c>
      <c r="E6387" s="7" t="s">
        <v>7518</v>
      </c>
      <c r="F6387" s="8">
        <v>21</v>
      </c>
      <c r="G6387" s="8">
        <v>7631.42</v>
      </c>
      <c r="H6387" s="8">
        <v>7631.42</v>
      </c>
      <c r="I6387" s="8">
        <v>4</v>
      </c>
      <c r="J6387" s="8">
        <v>30525.68</v>
      </c>
      <c r="K6387" s="8">
        <v>7631.42</v>
      </c>
      <c r="L6387" s="8">
        <f t="shared" si="396"/>
        <v>1324.4613223140495</v>
      </c>
      <c r="M6387" s="8">
        <f t="shared" si="397"/>
        <v>6306.9586776859505</v>
      </c>
      <c r="N6387" s="9"/>
      <c r="O6387" s="9"/>
      <c r="P6387" s="8">
        <v>21</v>
      </c>
      <c r="Q6387" s="8">
        <v>7631.42</v>
      </c>
      <c r="R6387" s="17">
        <f t="shared" si="398"/>
        <v>0</v>
      </c>
      <c r="S6387" s="18">
        <f t="shared" si="399"/>
        <v>30525.68</v>
      </c>
    </row>
    <row r="6388" spans="1:19" x14ac:dyDescent="0.25">
      <c r="A6388" s="7" t="s">
        <v>13927</v>
      </c>
      <c r="B6388" s="7" t="s">
        <v>13928</v>
      </c>
      <c r="C6388" s="7" t="s">
        <v>37</v>
      </c>
      <c r="D6388" s="7" t="s">
        <v>38</v>
      </c>
      <c r="E6388" s="7" t="s">
        <v>39</v>
      </c>
      <c r="F6388" s="8">
        <v>15</v>
      </c>
      <c r="G6388" s="8">
        <v>657.85</v>
      </c>
      <c r="H6388" s="8">
        <v>657.85</v>
      </c>
      <c r="I6388" s="8">
        <v>1</v>
      </c>
      <c r="J6388" s="8">
        <v>657.85</v>
      </c>
      <c r="K6388" s="8">
        <v>657.85</v>
      </c>
      <c r="L6388" s="8">
        <f t="shared" si="396"/>
        <v>85.806521739130403</v>
      </c>
      <c r="M6388" s="8">
        <f t="shared" si="397"/>
        <v>572.04347826086962</v>
      </c>
      <c r="N6388" s="8">
        <v>12</v>
      </c>
      <c r="O6388" s="8">
        <v>640.64</v>
      </c>
      <c r="P6388" s="8">
        <v>15</v>
      </c>
      <c r="Q6388" s="8">
        <v>657.85</v>
      </c>
      <c r="R6388" s="17">
        <f t="shared" si="398"/>
        <v>640.64</v>
      </c>
      <c r="S6388" s="18">
        <f t="shared" si="399"/>
        <v>657.85</v>
      </c>
    </row>
    <row r="6389" spans="1:19" x14ac:dyDescent="0.25">
      <c r="A6389" s="7" t="s">
        <v>13929</v>
      </c>
      <c r="B6389" s="7" t="s">
        <v>13930</v>
      </c>
      <c r="C6389" s="7" t="s">
        <v>37</v>
      </c>
      <c r="D6389" s="7" t="s">
        <v>38</v>
      </c>
      <c r="E6389" s="7" t="s">
        <v>39</v>
      </c>
      <c r="F6389" s="8">
        <v>15</v>
      </c>
      <c r="G6389" s="8">
        <v>9139.6299999999992</v>
      </c>
      <c r="H6389" s="8">
        <v>9139.6299999999992</v>
      </c>
      <c r="I6389" s="8">
        <v>1</v>
      </c>
      <c r="J6389" s="8">
        <v>9139.6299999999992</v>
      </c>
      <c r="K6389" s="8">
        <v>9139.6299999999992</v>
      </c>
      <c r="L6389" s="8">
        <f t="shared" si="396"/>
        <v>1192.1256521739124</v>
      </c>
      <c r="M6389" s="8">
        <f t="shared" si="397"/>
        <v>7947.5043478260868</v>
      </c>
      <c r="N6389" s="9"/>
      <c r="O6389" s="9"/>
      <c r="P6389" s="8">
        <v>15</v>
      </c>
      <c r="Q6389" s="8">
        <v>9139.6299999999992</v>
      </c>
      <c r="R6389" s="17">
        <f t="shared" si="398"/>
        <v>0</v>
      </c>
      <c r="S6389" s="18">
        <f t="shared" si="399"/>
        <v>9139.6299999999992</v>
      </c>
    </row>
    <row r="6390" spans="1:19" x14ac:dyDescent="0.25">
      <c r="A6390" s="7" t="s">
        <v>13931</v>
      </c>
      <c r="B6390" s="7" t="s">
        <v>13932</v>
      </c>
      <c r="C6390" s="7" t="s">
        <v>14</v>
      </c>
      <c r="D6390" s="7" t="s">
        <v>15</v>
      </c>
      <c r="E6390" s="7" t="s">
        <v>7480</v>
      </c>
      <c r="F6390" s="8">
        <v>21</v>
      </c>
      <c r="G6390" s="8">
        <v>3.88</v>
      </c>
      <c r="H6390" s="8">
        <v>3.88</v>
      </c>
      <c r="I6390" s="8">
        <v>2000</v>
      </c>
      <c r="J6390" s="8">
        <v>7756.1</v>
      </c>
      <c r="K6390" s="8">
        <v>3.87805</v>
      </c>
      <c r="L6390" s="8">
        <f t="shared" si="396"/>
        <v>0.67304999999999993</v>
      </c>
      <c r="M6390" s="8">
        <f t="shared" si="397"/>
        <v>3.2050000000000001</v>
      </c>
      <c r="N6390" s="9"/>
      <c r="O6390" s="9"/>
      <c r="P6390" s="8">
        <v>21</v>
      </c>
      <c r="Q6390" s="8">
        <v>3.87805</v>
      </c>
      <c r="R6390" s="17">
        <f t="shared" si="398"/>
        <v>0</v>
      </c>
      <c r="S6390" s="18">
        <f t="shared" si="399"/>
        <v>7756.1</v>
      </c>
    </row>
    <row r="6391" spans="1:19" x14ac:dyDescent="0.25">
      <c r="A6391" s="7" t="s">
        <v>13933</v>
      </c>
      <c r="B6391" s="7" t="s">
        <v>13934</v>
      </c>
      <c r="C6391" s="7" t="s">
        <v>7400</v>
      </c>
      <c r="D6391" s="7" t="s">
        <v>7401</v>
      </c>
      <c r="E6391" s="7" t="s">
        <v>7402</v>
      </c>
      <c r="F6391" s="8">
        <v>21</v>
      </c>
      <c r="G6391" s="8">
        <v>3.29</v>
      </c>
      <c r="H6391" s="8">
        <v>3.29</v>
      </c>
      <c r="I6391" s="8">
        <v>200</v>
      </c>
      <c r="J6391" s="8">
        <v>658</v>
      </c>
      <c r="K6391" s="8">
        <v>3.29</v>
      </c>
      <c r="L6391" s="8">
        <f t="shared" si="396"/>
        <v>0.57099173553719007</v>
      </c>
      <c r="M6391" s="8">
        <f t="shared" si="397"/>
        <v>2.71900826446281</v>
      </c>
      <c r="N6391" s="9"/>
      <c r="O6391" s="9"/>
      <c r="P6391" s="8">
        <v>21</v>
      </c>
      <c r="Q6391" s="8">
        <v>3.29</v>
      </c>
      <c r="R6391" s="17">
        <f t="shared" si="398"/>
        <v>0</v>
      </c>
      <c r="S6391" s="18">
        <f t="shared" si="399"/>
        <v>658</v>
      </c>
    </row>
    <row r="6392" spans="1:19" x14ac:dyDescent="0.25">
      <c r="A6392" s="7" t="s">
        <v>13935</v>
      </c>
      <c r="B6392" s="7" t="s">
        <v>13936</v>
      </c>
      <c r="C6392" s="7" t="s">
        <v>7400</v>
      </c>
      <c r="D6392" s="7" t="s">
        <v>7401</v>
      </c>
      <c r="E6392" s="7" t="s">
        <v>7402</v>
      </c>
      <c r="F6392" s="8">
        <v>15</v>
      </c>
      <c r="G6392" s="8">
        <v>2.62</v>
      </c>
      <c r="H6392" s="8">
        <v>2.62</v>
      </c>
      <c r="I6392" s="8">
        <v>120</v>
      </c>
      <c r="J6392" s="8">
        <v>314.01</v>
      </c>
      <c r="K6392" s="8">
        <v>2.6167500000000001</v>
      </c>
      <c r="L6392" s="8">
        <f t="shared" si="396"/>
        <v>0.34131521739130433</v>
      </c>
      <c r="M6392" s="8">
        <f t="shared" si="397"/>
        <v>2.2754347826086958</v>
      </c>
      <c r="N6392" s="9"/>
      <c r="O6392" s="9"/>
      <c r="P6392" s="8">
        <v>15</v>
      </c>
      <c r="Q6392" s="8">
        <v>2.6167500000000001</v>
      </c>
      <c r="R6392" s="17">
        <f t="shared" si="398"/>
        <v>0</v>
      </c>
      <c r="S6392" s="18">
        <f t="shared" si="399"/>
        <v>314.01</v>
      </c>
    </row>
    <row r="6393" spans="1:19" x14ac:dyDescent="0.25">
      <c r="A6393" s="7" t="s">
        <v>13937</v>
      </c>
      <c r="B6393" s="7" t="s">
        <v>13938</v>
      </c>
      <c r="C6393" s="7" t="s">
        <v>14</v>
      </c>
      <c r="D6393" s="7" t="s">
        <v>15</v>
      </c>
      <c r="E6393" s="7" t="s">
        <v>2322</v>
      </c>
      <c r="F6393" s="8">
        <v>21</v>
      </c>
      <c r="G6393" s="8">
        <v>1189.83</v>
      </c>
      <c r="H6393" s="8">
        <v>1189.83</v>
      </c>
      <c r="I6393" s="8">
        <v>78</v>
      </c>
      <c r="J6393" s="8">
        <v>92807</v>
      </c>
      <c r="K6393" s="8">
        <v>1189.8333333333333</v>
      </c>
      <c r="L6393" s="8">
        <f t="shared" si="396"/>
        <v>206.5</v>
      </c>
      <c r="M6393" s="8">
        <f t="shared" si="397"/>
        <v>983.33333333333326</v>
      </c>
      <c r="N6393" s="9"/>
      <c r="O6393" s="9"/>
      <c r="P6393" s="8">
        <v>21</v>
      </c>
      <c r="Q6393" s="8">
        <v>1189.8333333333333</v>
      </c>
      <c r="R6393" s="17">
        <f t="shared" si="398"/>
        <v>0</v>
      </c>
      <c r="S6393" s="18">
        <f t="shared" si="399"/>
        <v>92807</v>
      </c>
    </row>
    <row r="6394" spans="1:19" x14ac:dyDescent="0.25">
      <c r="A6394" s="7" t="s">
        <v>13941</v>
      </c>
      <c r="B6394" s="7" t="s">
        <v>13942</v>
      </c>
      <c r="C6394" s="7" t="s">
        <v>7400</v>
      </c>
      <c r="D6394" s="7" t="s">
        <v>7401</v>
      </c>
      <c r="E6394" s="7" t="s">
        <v>7402</v>
      </c>
      <c r="F6394" s="8">
        <v>21</v>
      </c>
      <c r="G6394" s="8">
        <v>1007.33</v>
      </c>
      <c r="H6394" s="8">
        <v>1007.33</v>
      </c>
      <c r="I6394" s="8">
        <v>2</v>
      </c>
      <c r="J6394" s="8">
        <v>2014.66</v>
      </c>
      <c r="K6394" s="8">
        <v>1007.33</v>
      </c>
      <c r="L6394" s="8">
        <f t="shared" si="396"/>
        <v>174.825867768595</v>
      </c>
      <c r="M6394" s="8">
        <f t="shared" si="397"/>
        <v>832.50413223140504</v>
      </c>
      <c r="N6394" s="13"/>
      <c r="O6394" s="13"/>
      <c r="P6394" s="8">
        <v>21</v>
      </c>
      <c r="Q6394" s="8">
        <v>1007.33</v>
      </c>
      <c r="R6394" s="17">
        <f t="shared" si="398"/>
        <v>0</v>
      </c>
      <c r="S6394" s="18">
        <f t="shared" si="399"/>
        <v>2014.66</v>
      </c>
    </row>
    <row r="6395" spans="1:19" x14ac:dyDescent="0.25">
      <c r="A6395" s="7" t="s">
        <v>13945</v>
      </c>
      <c r="B6395" s="7" t="s">
        <v>13946</v>
      </c>
      <c r="C6395" s="7" t="s">
        <v>37</v>
      </c>
      <c r="D6395" s="7" t="s">
        <v>38</v>
      </c>
      <c r="E6395" s="7" t="s">
        <v>39</v>
      </c>
      <c r="F6395" s="8">
        <v>15</v>
      </c>
      <c r="G6395" s="8">
        <v>5989.2</v>
      </c>
      <c r="H6395" s="8">
        <v>5989.2</v>
      </c>
      <c r="I6395" s="8">
        <v>3</v>
      </c>
      <c r="J6395" s="8">
        <v>17967.599999999999</v>
      </c>
      <c r="K6395" s="8">
        <v>5989.2</v>
      </c>
      <c r="L6395" s="8">
        <f t="shared" si="396"/>
        <v>781.19999999999982</v>
      </c>
      <c r="M6395" s="8">
        <f t="shared" si="397"/>
        <v>5208</v>
      </c>
      <c r="N6395" s="9"/>
      <c r="O6395" s="9"/>
      <c r="P6395" s="8">
        <v>15</v>
      </c>
      <c r="Q6395" s="8">
        <v>5989.2</v>
      </c>
      <c r="R6395" s="17">
        <f t="shared" si="398"/>
        <v>0</v>
      </c>
      <c r="S6395" s="18">
        <f t="shared" si="399"/>
        <v>17967.599999999999</v>
      </c>
    </row>
    <row r="6396" spans="1:19" x14ac:dyDescent="0.25">
      <c r="A6396" s="7" t="s">
        <v>13947</v>
      </c>
      <c r="B6396" s="7" t="s">
        <v>13948</v>
      </c>
      <c r="C6396" s="7" t="s">
        <v>14</v>
      </c>
      <c r="D6396" s="7" t="s">
        <v>15</v>
      </c>
      <c r="E6396" s="7" t="s">
        <v>2322</v>
      </c>
      <c r="F6396" s="8">
        <v>21</v>
      </c>
      <c r="G6396" s="8">
        <v>3.72</v>
      </c>
      <c r="H6396" s="8">
        <v>3.72</v>
      </c>
      <c r="I6396" s="8">
        <v>660</v>
      </c>
      <c r="J6396" s="8">
        <v>2456.3000000000002</v>
      </c>
      <c r="K6396" s="8">
        <v>3.7216666666666671</v>
      </c>
      <c r="L6396" s="8">
        <f t="shared" si="396"/>
        <v>0.64590909090909099</v>
      </c>
      <c r="M6396" s="8">
        <f t="shared" si="397"/>
        <v>3.0757575757575761</v>
      </c>
      <c r="N6396" s="14">
        <v>21</v>
      </c>
      <c r="O6396" s="14">
        <v>6.4111666666666665</v>
      </c>
      <c r="P6396" s="8">
        <v>21</v>
      </c>
      <c r="Q6396" s="8">
        <v>3.7216666666666671</v>
      </c>
      <c r="R6396" s="17">
        <f t="shared" si="398"/>
        <v>4231.37</v>
      </c>
      <c r="S6396" s="18">
        <f t="shared" si="399"/>
        <v>2456.3000000000002</v>
      </c>
    </row>
    <row r="6397" spans="1:19" x14ac:dyDescent="0.25">
      <c r="A6397" s="7" t="s">
        <v>13953</v>
      </c>
      <c r="B6397" s="7" t="s">
        <v>13954</v>
      </c>
      <c r="C6397" s="7" t="s">
        <v>8208</v>
      </c>
      <c r="D6397" s="7" t="s">
        <v>8209</v>
      </c>
      <c r="E6397" s="7" t="s">
        <v>8210</v>
      </c>
      <c r="F6397" s="8">
        <v>21</v>
      </c>
      <c r="G6397" s="8">
        <v>7522.17</v>
      </c>
      <c r="H6397" s="8">
        <v>7522.17</v>
      </c>
      <c r="I6397" s="8">
        <v>3</v>
      </c>
      <c r="J6397" s="8">
        <v>22566.5</v>
      </c>
      <c r="K6397" s="8">
        <v>7522.166666666667</v>
      </c>
      <c r="L6397" s="8">
        <f t="shared" si="396"/>
        <v>1305.5</v>
      </c>
      <c r="M6397" s="8">
        <f t="shared" si="397"/>
        <v>6216.666666666667</v>
      </c>
      <c r="N6397" s="9"/>
      <c r="O6397" s="9"/>
      <c r="P6397" s="8">
        <v>21</v>
      </c>
      <c r="Q6397" s="8">
        <v>7522.166666666667</v>
      </c>
      <c r="R6397" s="17">
        <f t="shared" si="398"/>
        <v>0</v>
      </c>
      <c r="S6397" s="18">
        <f t="shared" si="399"/>
        <v>22566.5</v>
      </c>
    </row>
    <row r="6398" spans="1:19" x14ac:dyDescent="0.25">
      <c r="A6398" s="7" t="s">
        <v>13955</v>
      </c>
      <c r="B6398" s="7" t="s">
        <v>13956</v>
      </c>
      <c r="C6398" s="7" t="s">
        <v>7539</v>
      </c>
      <c r="D6398" s="7" t="s">
        <v>7540</v>
      </c>
      <c r="E6398" s="7" t="s">
        <v>7798</v>
      </c>
      <c r="F6398" s="8">
        <v>21</v>
      </c>
      <c r="G6398" s="8">
        <v>3.09</v>
      </c>
      <c r="H6398" s="8">
        <v>3.09</v>
      </c>
      <c r="I6398" s="8">
        <v>2000</v>
      </c>
      <c r="J6398" s="8">
        <v>6171</v>
      </c>
      <c r="K6398" s="8">
        <v>3.0855000000000001</v>
      </c>
      <c r="L6398" s="8">
        <f t="shared" si="396"/>
        <v>0.53549999999999986</v>
      </c>
      <c r="M6398" s="8">
        <f t="shared" si="397"/>
        <v>2.5500000000000003</v>
      </c>
      <c r="N6398" s="9"/>
      <c r="O6398" s="9"/>
      <c r="P6398" s="8">
        <v>21</v>
      </c>
      <c r="Q6398" s="8">
        <v>3.0855000000000001</v>
      </c>
      <c r="R6398" s="17">
        <f t="shared" si="398"/>
        <v>0</v>
      </c>
      <c r="S6398" s="18">
        <f t="shared" si="399"/>
        <v>6171</v>
      </c>
    </row>
    <row r="6399" spans="1:19" x14ac:dyDescent="0.25">
      <c r="A6399" s="7" t="s">
        <v>13957</v>
      </c>
      <c r="B6399" s="7" t="s">
        <v>13958</v>
      </c>
      <c r="C6399" s="7" t="s">
        <v>37</v>
      </c>
      <c r="D6399" s="7" t="s">
        <v>38</v>
      </c>
      <c r="E6399" s="7" t="s">
        <v>39</v>
      </c>
      <c r="F6399" s="8">
        <v>15</v>
      </c>
      <c r="G6399" s="8">
        <v>9139.6299999999992</v>
      </c>
      <c r="H6399" s="8">
        <v>9139.6299999999992</v>
      </c>
      <c r="I6399" s="8">
        <v>2</v>
      </c>
      <c r="J6399" s="8">
        <v>18279.259999999998</v>
      </c>
      <c r="K6399" s="8">
        <v>9139.6299999999992</v>
      </c>
      <c r="L6399" s="8">
        <f t="shared" si="396"/>
        <v>1192.1256521739124</v>
      </c>
      <c r="M6399" s="8">
        <f t="shared" si="397"/>
        <v>7947.5043478260868</v>
      </c>
      <c r="N6399" s="9"/>
      <c r="O6399" s="9"/>
      <c r="P6399" s="8">
        <v>15</v>
      </c>
      <c r="Q6399" s="8">
        <v>9139.6299999999992</v>
      </c>
      <c r="R6399" s="17">
        <f t="shared" si="398"/>
        <v>0</v>
      </c>
      <c r="S6399" s="18">
        <f t="shared" si="399"/>
        <v>18279.259999999998</v>
      </c>
    </row>
    <row r="6400" spans="1:19" x14ac:dyDescent="0.25">
      <c r="A6400" s="7" t="s">
        <v>13959</v>
      </c>
      <c r="B6400" s="7" t="s">
        <v>13960</v>
      </c>
      <c r="C6400" s="7" t="s">
        <v>37</v>
      </c>
      <c r="D6400" s="7" t="s">
        <v>38</v>
      </c>
      <c r="E6400" s="7" t="s">
        <v>39</v>
      </c>
      <c r="F6400" s="8">
        <v>15</v>
      </c>
      <c r="G6400" s="8">
        <v>3185.99</v>
      </c>
      <c r="H6400" s="8">
        <v>3185.99</v>
      </c>
      <c r="I6400" s="8">
        <v>1</v>
      </c>
      <c r="J6400" s="8">
        <v>3185.99</v>
      </c>
      <c r="K6400" s="8">
        <v>3185.99</v>
      </c>
      <c r="L6400" s="8">
        <f t="shared" si="396"/>
        <v>415.5639130434779</v>
      </c>
      <c r="M6400" s="8">
        <f t="shared" si="397"/>
        <v>2770.4260869565219</v>
      </c>
      <c r="N6400" s="9"/>
      <c r="O6400" s="9"/>
      <c r="P6400" s="8">
        <v>15</v>
      </c>
      <c r="Q6400" s="8">
        <v>3185.99</v>
      </c>
      <c r="R6400" s="17">
        <f t="shared" si="398"/>
        <v>0</v>
      </c>
      <c r="S6400" s="18">
        <f t="shared" si="399"/>
        <v>3185.99</v>
      </c>
    </row>
    <row r="6401" spans="1:19" x14ac:dyDescent="0.25">
      <c r="A6401" s="7" t="s">
        <v>13967</v>
      </c>
      <c r="B6401" s="7" t="s">
        <v>13968</v>
      </c>
      <c r="C6401" s="7" t="s">
        <v>7205</v>
      </c>
      <c r="D6401" s="7" t="s">
        <v>7206</v>
      </c>
      <c r="E6401" s="7" t="s">
        <v>7445</v>
      </c>
      <c r="F6401" s="8">
        <v>15</v>
      </c>
      <c r="G6401" s="8">
        <v>109.25</v>
      </c>
      <c r="H6401" s="8">
        <v>109.25</v>
      </c>
      <c r="I6401" s="8">
        <v>20</v>
      </c>
      <c r="J6401" s="8">
        <v>2185</v>
      </c>
      <c r="K6401" s="8">
        <v>109.25</v>
      </c>
      <c r="L6401" s="8">
        <f t="shared" si="396"/>
        <v>14.249999999999986</v>
      </c>
      <c r="M6401" s="8">
        <f t="shared" si="397"/>
        <v>95.000000000000014</v>
      </c>
      <c r="N6401" s="9"/>
      <c r="O6401" s="9"/>
      <c r="P6401" s="8">
        <v>15</v>
      </c>
      <c r="Q6401" s="8">
        <v>109.25</v>
      </c>
      <c r="R6401" s="17">
        <f t="shared" si="398"/>
        <v>0</v>
      </c>
      <c r="S6401" s="18">
        <f t="shared" si="399"/>
        <v>2185</v>
      </c>
    </row>
    <row r="6402" spans="1:19" x14ac:dyDescent="0.25">
      <c r="A6402" s="7" t="s">
        <v>13975</v>
      </c>
      <c r="B6402" s="7" t="s">
        <v>13976</v>
      </c>
      <c r="C6402" s="7" t="s">
        <v>14</v>
      </c>
      <c r="D6402" s="7" t="s">
        <v>15</v>
      </c>
      <c r="E6402" s="7" t="s">
        <v>7231</v>
      </c>
      <c r="F6402" s="8">
        <v>15</v>
      </c>
      <c r="G6402" s="8">
        <v>506</v>
      </c>
      <c r="H6402" s="8">
        <v>506</v>
      </c>
      <c r="I6402" s="8">
        <v>12</v>
      </c>
      <c r="J6402" s="8">
        <v>6072</v>
      </c>
      <c r="K6402" s="8">
        <v>506</v>
      </c>
      <c r="L6402" s="8">
        <f t="shared" ref="L6402:L6465" si="400">K6402-M6402</f>
        <v>65.999999999999943</v>
      </c>
      <c r="M6402" s="8">
        <f t="shared" ref="M6402:M6465" si="401">K6402/((100+F6402)/100)</f>
        <v>440.00000000000006</v>
      </c>
      <c r="N6402" s="14">
        <v>12</v>
      </c>
      <c r="O6402" s="14">
        <v>492.8</v>
      </c>
      <c r="P6402" s="8">
        <v>15</v>
      </c>
      <c r="Q6402" s="8">
        <v>506</v>
      </c>
      <c r="R6402" s="17">
        <f t="shared" ref="R6402:R6465" si="402">I6402*O6402</f>
        <v>5913.6</v>
      </c>
      <c r="S6402" s="18">
        <f t="shared" si="399"/>
        <v>6072</v>
      </c>
    </row>
    <row r="6403" spans="1:19" x14ac:dyDescent="0.25">
      <c r="A6403" s="7" t="s">
        <v>13977</v>
      </c>
      <c r="B6403" s="7" t="s">
        <v>13978</v>
      </c>
      <c r="C6403" s="7" t="s">
        <v>37</v>
      </c>
      <c r="D6403" s="7" t="s">
        <v>38</v>
      </c>
      <c r="E6403" s="7" t="s">
        <v>39</v>
      </c>
      <c r="F6403" s="8">
        <v>15</v>
      </c>
      <c r="G6403" s="8">
        <v>988.22</v>
      </c>
      <c r="H6403" s="8">
        <v>988.22</v>
      </c>
      <c r="I6403" s="8">
        <v>5</v>
      </c>
      <c r="J6403" s="8">
        <v>4941.09</v>
      </c>
      <c r="K6403" s="8">
        <v>988.21800000000007</v>
      </c>
      <c r="L6403" s="8">
        <f t="shared" si="400"/>
        <v>128.89799999999991</v>
      </c>
      <c r="M6403" s="8">
        <f t="shared" si="401"/>
        <v>859.32000000000016</v>
      </c>
      <c r="N6403" s="13"/>
      <c r="O6403" s="13"/>
      <c r="P6403" s="8">
        <v>15</v>
      </c>
      <c r="Q6403" s="8">
        <v>988.21800000000007</v>
      </c>
      <c r="R6403" s="17">
        <f t="shared" si="402"/>
        <v>0</v>
      </c>
      <c r="S6403" s="18">
        <f t="shared" ref="S6403:S6466" si="403">J6403</f>
        <v>4941.09</v>
      </c>
    </row>
    <row r="6404" spans="1:19" x14ac:dyDescent="0.25">
      <c r="A6404" s="7" t="s">
        <v>13979</v>
      </c>
      <c r="B6404" s="7" t="s">
        <v>13980</v>
      </c>
      <c r="C6404" s="7" t="s">
        <v>37</v>
      </c>
      <c r="D6404" s="7" t="s">
        <v>38</v>
      </c>
      <c r="E6404" s="7" t="s">
        <v>39</v>
      </c>
      <c r="F6404" s="8">
        <v>15</v>
      </c>
      <c r="G6404" s="8">
        <v>988.22</v>
      </c>
      <c r="H6404" s="8">
        <v>988.22</v>
      </c>
      <c r="I6404" s="8">
        <v>15</v>
      </c>
      <c r="J6404" s="8">
        <v>14823.27</v>
      </c>
      <c r="K6404" s="8">
        <v>988.21800000000007</v>
      </c>
      <c r="L6404" s="8">
        <f t="shared" si="400"/>
        <v>128.89799999999991</v>
      </c>
      <c r="M6404" s="8">
        <f t="shared" si="401"/>
        <v>859.32000000000016</v>
      </c>
      <c r="N6404" s="13"/>
      <c r="O6404" s="13"/>
      <c r="P6404" s="8">
        <v>15</v>
      </c>
      <c r="Q6404" s="8">
        <v>988.21800000000007</v>
      </c>
      <c r="R6404" s="17">
        <f t="shared" si="402"/>
        <v>0</v>
      </c>
      <c r="S6404" s="18">
        <f t="shared" si="403"/>
        <v>14823.27</v>
      </c>
    </row>
    <row r="6405" spans="1:19" x14ac:dyDescent="0.25">
      <c r="A6405" s="7" t="s">
        <v>13981</v>
      </c>
      <c r="B6405" s="7" t="s">
        <v>13982</v>
      </c>
      <c r="C6405" s="7" t="s">
        <v>37</v>
      </c>
      <c r="D6405" s="7" t="s">
        <v>38</v>
      </c>
      <c r="E6405" s="7" t="s">
        <v>39</v>
      </c>
      <c r="F6405" s="8">
        <v>15</v>
      </c>
      <c r="G6405" s="8">
        <v>988.22</v>
      </c>
      <c r="H6405" s="8">
        <v>988.22</v>
      </c>
      <c r="I6405" s="8">
        <v>5</v>
      </c>
      <c r="J6405" s="8">
        <v>4941.09</v>
      </c>
      <c r="K6405" s="8">
        <v>988.21800000000007</v>
      </c>
      <c r="L6405" s="8">
        <f t="shared" si="400"/>
        <v>128.89799999999991</v>
      </c>
      <c r="M6405" s="8">
        <f t="shared" si="401"/>
        <v>859.32000000000016</v>
      </c>
      <c r="N6405" s="9"/>
      <c r="O6405" s="9"/>
      <c r="P6405" s="8">
        <v>15</v>
      </c>
      <c r="Q6405" s="8">
        <v>988.21800000000007</v>
      </c>
      <c r="R6405" s="17">
        <f t="shared" si="402"/>
        <v>0</v>
      </c>
      <c r="S6405" s="18">
        <f t="shared" si="403"/>
        <v>4941.09</v>
      </c>
    </row>
    <row r="6406" spans="1:19" x14ac:dyDescent="0.25">
      <c r="A6406" s="7" t="s">
        <v>13983</v>
      </c>
      <c r="B6406" s="7" t="s">
        <v>13984</v>
      </c>
      <c r="C6406" s="7" t="s">
        <v>37</v>
      </c>
      <c r="D6406" s="7" t="s">
        <v>38</v>
      </c>
      <c r="E6406" s="7" t="s">
        <v>39</v>
      </c>
      <c r="F6406" s="8">
        <v>15</v>
      </c>
      <c r="G6406" s="8">
        <v>988.22</v>
      </c>
      <c r="H6406" s="8">
        <v>988.22</v>
      </c>
      <c r="I6406" s="8">
        <v>10</v>
      </c>
      <c r="J6406" s="8">
        <v>9882.18</v>
      </c>
      <c r="K6406" s="8">
        <v>988.21800000000007</v>
      </c>
      <c r="L6406" s="8">
        <f t="shared" si="400"/>
        <v>128.89799999999991</v>
      </c>
      <c r="M6406" s="8">
        <f t="shared" si="401"/>
        <v>859.32000000000016</v>
      </c>
      <c r="N6406" s="9"/>
      <c r="O6406" s="9"/>
      <c r="P6406" s="8">
        <v>15</v>
      </c>
      <c r="Q6406" s="8">
        <v>988.21800000000007</v>
      </c>
      <c r="R6406" s="17">
        <f t="shared" si="402"/>
        <v>0</v>
      </c>
      <c r="S6406" s="18">
        <f t="shared" si="403"/>
        <v>9882.18</v>
      </c>
    </row>
    <row r="6407" spans="1:19" x14ac:dyDescent="0.25">
      <c r="A6407" s="7" t="s">
        <v>13985</v>
      </c>
      <c r="B6407" s="7" t="s">
        <v>13986</v>
      </c>
      <c r="C6407" s="7" t="s">
        <v>7400</v>
      </c>
      <c r="D6407" s="7" t="s">
        <v>7401</v>
      </c>
      <c r="E6407" s="7" t="s">
        <v>7402</v>
      </c>
      <c r="F6407" s="8">
        <v>21</v>
      </c>
      <c r="G6407" s="8">
        <v>1.03</v>
      </c>
      <c r="H6407" s="8">
        <v>1.03</v>
      </c>
      <c r="I6407" s="8">
        <v>500</v>
      </c>
      <c r="J6407" s="8">
        <v>514</v>
      </c>
      <c r="K6407" s="8">
        <v>1.028</v>
      </c>
      <c r="L6407" s="8">
        <f t="shared" si="400"/>
        <v>0.1784132231404959</v>
      </c>
      <c r="M6407" s="8">
        <f t="shared" si="401"/>
        <v>0.84958677685950412</v>
      </c>
      <c r="N6407" s="9"/>
      <c r="O6407" s="9"/>
      <c r="P6407" s="8">
        <v>21</v>
      </c>
      <c r="Q6407" s="8">
        <v>1.028</v>
      </c>
      <c r="R6407" s="17">
        <f t="shared" si="402"/>
        <v>0</v>
      </c>
      <c r="S6407" s="18">
        <f t="shared" si="403"/>
        <v>514</v>
      </c>
    </row>
    <row r="6408" spans="1:19" x14ac:dyDescent="0.25">
      <c r="A6408" s="7" t="s">
        <v>13989</v>
      </c>
      <c r="B6408" s="7" t="s">
        <v>13990</v>
      </c>
      <c r="C6408" s="7" t="s">
        <v>7205</v>
      </c>
      <c r="D6408" s="7" t="s">
        <v>7206</v>
      </c>
      <c r="E6408" s="7" t="s">
        <v>7440</v>
      </c>
      <c r="F6408" s="8">
        <v>21</v>
      </c>
      <c r="G6408" s="8">
        <v>25.41</v>
      </c>
      <c r="H6408" s="8">
        <v>25.41</v>
      </c>
      <c r="I6408" s="8">
        <v>50</v>
      </c>
      <c r="J6408" s="8">
        <v>1270.5</v>
      </c>
      <c r="K6408" s="8">
        <v>25.41</v>
      </c>
      <c r="L6408" s="8">
        <f t="shared" si="400"/>
        <v>4.41</v>
      </c>
      <c r="M6408" s="8">
        <f t="shared" si="401"/>
        <v>21</v>
      </c>
      <c r="N6408" s="9"/>
      <c r="O6408" s="9"/>
      <c r="P6408" s="8">
        <v>21</v>
      </c>
      <c r="Q6408" s="8">
        <v>25.41</v>
      </c>
      <c r="R6408" s="17">
        <f t="shared" si="402"/>
        <v>0</v>
      </c>
      <c r="S6408" s="18">
        <f t="shared" si="403"/>
        <v>1270.5</v>
      </c>
    </row>
    <row r="6409" spans="1:19" x14ac:dyDescent="0.25">
      <c r="A6409" s="7" t="s">
        <v>13995</v>
      </c>
      <c r="B6409" s="7" t="s">
        <v>13996</v>
      </c>
      <c r="C6409" s="7" t="s">
        <v>37</v>
      </c>
      <c r="D6409" s="7" t="s">
        <v>38</v>
      </c>
      <c r="E6409" s="7" t="s">
        <v>39</v>
      </c>
      <c r="F6409" s="8">
        <v>15</v>
      </c>
      <c r="G6409" s="8">
        <v>305.89999999999998</v>
      </c>
      <c r="H6409" s="8">
        <v>305.89999999999998</v>
      </c>
      <c r="I6409" s="8">
        <v>2</v>
      </c>
      <c r="J6409" s="8">
        <v>611.79999999999995</v>
      </c>
      <c r="K6409" s="8">
        <v>305.89999999999998</v>
      </c>
      <c r="L6409" s="8">
        <f t="shared" si="400"/>
        <v>39.899999999999977</v>
      </c>
      <c r="M6409" s="8">
        <f t="shared" si="401"/>
        <v>266</v>
      </c>
      <c r="N6409" s="9"/>
      <c r="O6409" s="9"/>
      <c r="P6409" s="8">
        <v>15</v>
      </c>
      <c r="Q6409" s="8">
        <v>305.89999999999998</v>
      </c>
      <c r="R6409" s="17">
        <f t="shared" si="402"/>
        <v>0</v>
      </c>
      <c r="S6409" s="18">
        <f t="shared" si="403"/>
        <v>611.79999999999995</v>
      </c>
    </row>
    <row r="6410" spans="1:19" x14ac:dyDescent="0.25">
      <c r="A6410" s="7" t="s">
        <v>14005</v>
      </c>
      <c r="B6410" s="7" t="s">
        <v>14006</v>
      </c>
      <c r="C6410" s="7" t="s">
        <v>7205</v>
      </c>
      <c r="D6410" s="7" t="s">
        <v>7206</v>
      </c>
      <c r="E6410" s="7" t="s">
        <v>7445</v>
      </c>
      <c r="F6410" s="8">
        <v>21</v>
      </c>
      <c r="G6410" s="8">
        <v>36.700000000000003</v>
      </c>
      <c r="H6410" s="8">
        <v>36.700000000000003</v>
      </c>
      <c r="I6410" s="8">
        <v>150</v>
      </c>
      <c r="J6410" s="8">
        <v>5504.9</v>
      </c>
      <c r="K6410" s="8">
        <v>36.699333333333328</v>
      </c>
      <c r="L6410" s="8">
        <f t="shared" si="400"/>
        <v>6.3693057851239665</v>
      </c>
      <c r="M6410" s="8">
        <f t="shared" si="401"/>
        <v>30.330027548209362</v>
      </c>
      <c r="N6410" s="13"/>
      <c r="O6410" s="13"/>
      <c r="P6410" s="8">
        <v>21</v>
      </c>
      <c r="Q6410" s="8">
        <v>36.699333333333328</v>
      </c>
      <c r="R6410" s="17">
        <f t="shared" si="402"/>
        <v>0</v>
      </c>
      <c r="S6410" s="18">
        <f t="shared" si="403"/>
        <v>5504.9</v>
      </c>
    </row>
    <row r="6411" spans="1:19" x14ac:dyDescent="0.25">
      <c r="A6411" s="7" t="s">
        <v>14009</v>
      </c>
      <c r="B6411" s="7" t="s">
        <v>14010</v>
      </c>
      <c r="C6411" s="7" t="s">
        <v>14</v>
      </c>
      <c r="D6411" s="7" t="s">
        <v>15</v>
      </c>
      <c r="E6411" s="7" t="s">
        <v>7518</v>
      </c>
      <c r="F6411" s="8">
        <v>21</v>
      </c>
      <c r="G6411" s="8">
        <v>592.9</v>
      </c>
      <c r="H6411" s="8">
        <v>592.9</v>
      </c>
      <c r="I6411" s="8">
        <v>5</v>
      </c>
      <c r="J6411" s="8">
        <v>2964.5</v>
      </c>
      <c r="K6411" s="8">
        <v>592.9</v>
      </c>
      <c r="L6411" s="8">
        <f t="shared" si="400"/>
        <v>102.89999999999998</v>
      </c>
      <c r="M6411" s="8">
        <f t="shared" si="401"/>
        <v>490</v>
      </c>
      <c r="N6411" s="9"/>
      <c r="O6411" s="9"/>
      <c r="P6411" s="8">
        <v>21</v>
      </c>
      <c r="Q6411" s="8">
        <v>592.9</v>
      </c>
      <c r="R6411" s="17">
        <f t="shared" si="402"/>
        <v>0</v>
      </c>
      <c r="S6411" s="18">
        <f t="shared" si="403"/>
        <v>2964.5</v>
      </c>
    </row>
    <row r="6412" spans="1:19" x14ac:dyDescent="0.25">
      <c r="A6412" s="7" t="s">
        <v>14013</v>
      </c>
      <c r="B6412" s="7" t="s">
        <v>14014</v>
      </c>
      <c r="C6412" s="7" t="s">
        <v>7205</v>
      </c>
      <c r="D6412" s="7" t="s">
        <v>7206</v>
      </c>
      <c r="E6412" s="7" t="s">
        <v>7207</v>
      </c>
      <c r="F6412" s="8">
        <v>21</v>
      </c>
      <c r="G6412" s="8">
        <v>31.46</v>
      </c>
      <c r="H6412" s="8">
        <v>31.46</v>
      </c>
      <c r="I6412" s="8">
        <v>6840</v>
      </c>
      <c r="J6412" s="8">
        <v>215186.39999999997</v>
      </c>
      <c r="K6412" s="8">
        <v>31.459999999999994</v>
      </c>
      <c r="L6412" s="8">
        <f t="shared" si="400"/>
        <v>5.4599999999999973</v>
      </c>
      <c r="M6412" s="8">
        <f t="shared" si="401"/>
        <v>25.999999999999996</v>
      </c>
      <c r="N6412" s="14">
        <v>12</v>
      </c>
      <c r="O6412" s="14">
        <v>29.12</v>
      </c>
      <c r="P6412" s="8">
        <v>21</v>
      </c>
      <c r="Q6412" s="8">
        <v>31.46</v>
      </c>
      <c r="R6412" s="17">
        <f t="shared" si="402"/>
        <v>199180.80000000002</v>
      </c>
      <c r="S6412" s="18">
        <f t="shared" si="403"/>
        <v>215186.39999999997</v>
      </c>
    </row>
    <row r="6413" spans="1:19" x14ac:dyDescent="0.25">
      <c r="A6413" s="7" t="s">
        <v>14019</v>
      </c>
      <c r="B6413" s="7" t="s">
        <v>14020</v>
      </c>
      <c r="C6413" s="7" t="s">
        <v>7205</v>
      </c>
      <c r="D6413" s="7" t="s">
        <v>7206</v>
      </c>
      <c r="E6413" s="7" t="s">
        <v>7207</v>
      </c>
      <c r="F6413" s="8">
        <v>21</v>
      </c>
      <c r="G6413" s="8">
        <v>50.82</v>
      </c>
      <c r="H6413" s="8">
        <v>50.82</v>
      </c>
      <c r="I6413" s="8">
        <v>144</v>
      </c>
      <c r="J6413" s="8">
        <v>7318.08</v>
      </c>
      <c r="K6413" s="8">
        <v>50.82</v>
      </c>
      <c r="L6413" s="8">
        <f t="shared" si="400"/>
        <v>8.82</v>
      </c>
      <c r="M6413" s="8">
        <f t="shared" si="401"/>
        <v>42</v>
      </c>
      <c r="N6413" s="9"/>
      <c r="O6413" s="9"/>
      <c r="P6413" s="8">
        <v>21</v>
      </c>
      <c r="Q6413" s="8">
        <v>50.82</v>
      </c>
      <c r="R6413" s="17">
        <f t="shared" si="402"/>
        <v>0</v>
      </c>
      <c r="S6413" s="18">
        <f t="shared" si="403"/>
        <v>7318.08</v>
      </c>
    </row>
    <row r="6414" spans="1:19" x14ac:dyDescent="0.25">
      <c r="A6414" s="7" t="s">
        <v>14025</v>
      </c>
      <c r="B6414" s="7" t="s">
        <v>14026</v>
      </c>
      <c r="C6414" s="7" t="s">
        <v>14</v>
      </c>
      <c r="D6414" s="7" t="s">
        <v>15</v>
      </c>
      <c r="E6414" s="7" t="s">
        <v>7518</v>
      </c>
      <c r="F6414" s="8">
        <v>21</v>
      </c>
      <c r="G6414" s="8">
        <v>1494.35</v>
      </c>
      <c r="H6414" s="8">
        <v>1494.35</v>
      </c>
      <c r="I6414" s="8">
        <v>10</v>
      </c>
      <c r="J6414" s="8">
        <v>14943.5</v>
      </c>
      <c r="K6414" s="8">
        <v>1494.35</v>
      </c>
      <c r="L6414" s="8">
        <f t="shared" si="400"/>
        <v>259.34999999999991</v>
      </c>
      <c r="M6414" s="8">
        <f t="shared" si="401"/>
        <v>1235</v>
      </c>
      <c r="N6414" s="9"/>
      <c r="O6414" s="9"/>
      <c r="P6414" s="8">
        <v>21</v>
      </c>
      <c r="Q6414" s="8">
        <v>1494.35</v>
      </c>
      <c r="R6414" s="17">
        <f t="shared" si="402"/>
        <v>0</v>
      </c>
      <c r="S6414" s="18">
        <f t="shared" si="403"/>
        <v>14943.5</v>
      </c>
    </row>
    <row r="6415" spans="1:19" x14ac:dyDescent="0.25">
      <c r="A6415" s="7" t="s">
        <v>14027</v>
      </c>
      <c r="B6415" s="7" t="s">
        <v>14028</v>
      </c>
      <c r="C6415" s="7" t="s">
        <v>14</v>
      </c>
      <c r="D6415" s="7" t="s">
        <v>15</v>
      </c>
      <c r="E6415" s="7" t="s">
        <v>2322</v>
      </c>
      <c r="F6415" s="8">
        <v>21</v>
      </c>
      <c r="G6415" s="8">
        <v>200.03</v>
      </c>
      <c r="H6415" s="8">
        <v>200.03</v>
      </c>
      <c r="I6415" s="8">
        <v>60</v>
      </c>
      <c r="J6415" s="8">
        <v>12001.99</v>
      </c>
      <c r="K6415" s="8">
        <v>200.03316666666666</v>
      </c>
      <c r="L6415" s="8">
        <f t="shared" si="400"/>
        <v>34.716499999999996</v>
      </c>
      <c r="M6415" s="8">
        <f t="shared" si="401"/>
        <v>165.31666666666666</v>
      </c>
      <c r="N6415" s="14">
        <v>21</v>
      </c>
      <c r="O6415" s="14">
        <v>200.03316666666666</v>
      </c>
      <c r="P6415" s="8">
        <v>21</v>
      </c>
      <c r="Q6415" s="8">
        <v>200.03316666666666</v>
      </c>
      <c r="R6415" s="17">
        <f t="shared" si="402"/>
        <v>12001.99</v>
      </c>
      <c r="S6415" s="18">
        <f t="shared" si="403"/>
        <v>12001.99</v>
      </c>
    </row>
    <row r="6416" spans="1:19" x14ac:dyDescent="0.25">
      <c r="A6416" s="7" t="s">
        <v>14029</v>
      </c>
      <c r="B6416" s="7" t="s">
        <v>14030</v>
      </c>
      <c r="C6416" s="7" t="s">
        <v>37</v>
      </c>
      <c r="D6416" s="7" t="s">
        <v>38</v>
      </c>
      <c r="E6416" s="7" t="s">
        <v>39</v>
      </c>
      <c r="F6416" s="8">
        <v>15</v>
      </c>
      <c r="G6416" s="8">
        <v>183.47</v>
      </c>
      <c r="H6416" s="8">
        <v>183.47</v>
      </c>
      <c r="I6416" s="8">
        <v>5</v>
      </c>
      <c r="J6416" s="8">
        <v>917.36</v>
      </c>
      <c r="K6416" s="8">
        <v>183.47200000000001</v>
      </c>
      <c r="L6416" s="8">
        <f t="shared" si="400"/>
        <v>23.931130434782602</v>
      </c>
      <c r="M6416" s="8">
        <f t="shared" si="401"/>
        <v>159.54086956521741</v>
      </c>
      <c r="N6416" s="13"/>
      <c r="O6416" s="13"/>
      <c r="P6416" s="8">
        <v>15</v>
      </c>
      <c r="Q6416" s="8">
        <v>183.47200000000001</v>
      </c>
      <c r="R6416" s="17">
        <f t="shared" si="402"/>
        <v>0</v>
      </c>
      <c r="S6416" s="18">
        <f t="shared" si="403"/>
        <v>917.36</v>
      </c>
    </row>
    <row r="6417" spans="1:19" x14ac:dyDescent="0.25">
      <c r="A6417" s="7" t="s">
        <v>14031</v>
      </c>
      <c r="B6417" s="7" t="s">
        <v>14032</v>
      </c>
      <c r="C6417" s="7" t="s">
        <v>37</v>
      </c>
      <c r="D6417" s="7" t="s">
        <v>38</v>
      </c>
      <c r="E6417" s="7" t="s">
        <v>39</v>
      </c>
      <c r="F6417" s="8">
        <v>15</v>
      </c>
      <c r="G6417" s="8">
        <v>217.3</v>
      </c>
      <c r="H6417" s="8">
        <v>217.3</v>
      </c>
      <c r="I6417" s="8">
        <v>5</v>
      </c>
      <c r="J6417" s="8">
        <v>1086.52</v>
      </c>
      <c r="K6417" s="8">
        <v>217.304</v>
      </c>
      <c r="L6417" s="8">
        <f t="shared" si="400"/>
        <v>28.343999999999994</v>
      </c>
      <c r="M6417" s="8">
        <f t="shared" si="401"/>
        <v>188.96</v>
      </c>
      <c r="N6417" s="9"/>
      <c r="O6417" s="9"/>
      <c r="P6417" s="8">
        <v>15</v>
      </c>
      <c r="Q6417" s="8">
        <v>217.304</v>
      </c>
      <c r="R6417" s="17">
        <f t="shared" si="402"/>
        <v>0</v>
      </c>
      <c r="S6417" s="18">
        <f t="shared" si="403"/>
        <v>1086.52</v>
      </c>
    </row>
    <row r="6418" spans="1:19" x14ac:dyDescent="0.25">
      <c r="A6418" s="7" t="s">
        <v>14033</v>
      </c>
      <c r="B6418" s="7" t="s">
        <v>14034</v>
      </c>
      <c r="C6418" s="7" t="s">
        <v>37</v>
      </c>
      <c r="D6418" s="7" t="s">
        <v>38</v>
      </c>
      <c r="E6418" s="7" t="s">
        <v>39</v>
      </c>
      <c r="F6418" s="8">
        <v>15</v>
      </c>
      <c r="G6418" s="8">
        <v>141.16999999999999</v>
      </c>
      <c r="H6418" s="8">
        <v>141.16999999999999</v>
      </c>
      <c r="I6418" s="8">
        <v>5</v>
      </c>
      <c r="J6418" s="8">
        <v>705.87</v>
      </c>
      <c r="K6418" s="8">
        <v>141.17400000000001</v>
      </c>
      <c r="L6418" s="8">
        <f t="shared" si="400"/>
        <v>18.413999999999987</v>
      </c>
      <c r="M6418" s="8">
        <f t="shared" si="401"/>
        <v>122.76000000000002</v>
      </c>
      <c r="N6418" s="9"/>
      <c r="O6418" s="9"/>
      <c r="P6418" s="8">
        <v>15</v>
      </c>
      <c r="Q6418" s="8">
        <v>141.17400000000001</v>
      </c>
      <c r="R6418" s="17">
        <f t="shared" si="402"/>
        <v>0</v>
      </c>
      <c r="S6418" s="18">
        <f t="shared" si="403"/>
        <v>705.87</v>
      </c>
    </row>
    <row r="6419" spans="1:19" x14ac:dyDescent="0.25">
      <c r="A6419" s="7" t="s">
        <v>14041</v>
      </c>
      <c r="B6419" s="7" t="s">
        <v>14042</v>
      </c>
      <c r="C6419" s="7" t="s">
        <v>7539</v>
      </c>
      <c r="D6419" s="7" t="s">
        <v>7540</v>
      </c>
      <c r="E6419" s="7" t="s">
        <v>7541</v>
      </c>
      <c r="F6419" s="8">
        <v>21</v>
      </c>
      <c r="G6419" s="8">
        <v>71.87</v>
      </c>
      <c r="H6419" s="8">
        <v>71.87</v>
      </c>
      <c r="I6419" s="8">
        <v>10</v>
      </c>
      <c r="J6419" s="8">
        <v>718.74</v>
      </c>
      <c r="K6419" s="8">
        <v>71.873999999999995</v>
      </c>
      <c r="L6419" s="8">
        <f t="shared" si="400"/>
        <v>12.473999999999997</v>
      </c>
      <c r="M6419" s="8">
        <f t="shared" si="401"/>
        <v>59.4</v>
      </c>
      <c r="N6419" s="9"/>
      <c r="O6419" s="9"/>
      <c r="P6419" s="8">
        <v>21</v>
      </c>
      <c r="Q6419" s="8">
        <v>71.873999999999995</v>
      </c>
      <c r="R6419" s="17">
        <f t="shared" si="402"/>
        <v>0</v>
      </c>
      <c r="S6419" s="18">
        <f t="shared" si="403"/>
        <v>718.74</v>
      </c>
    </row>
    <row r="6420" spans="1:19" x14ac:dyDescent="0.25">
      <c r="A6420" s="7" t="s">
        <v>14045</v>
      </c>
      <c r="B6420" s="7" t="s">
        <v>14046</v>
      </c>
      <c r="C6420" s="7" t="s">
        <v>7886</v>
      </c>
      <c r="D6420" s="7" t="s">
        <v>7887</v>
      </c>
      <c r="E6420" s="7" t="s">
        <v>7888</v>
      </c>
      <c r="F6420" s="8">
        <v>21</v>
      </c>
      <c r="G6420" s="8">
        <v>950</v>
      </c>
      <c r="H6420" s="8">
        <v>950</v>
      </c>
      <c r="I6420" s="8">
        <v>10</v>
      </c>
      <c r="J6420" s="8">
        <v>9499.9500000000007</v>
      </c>
      <c r="K6420" s="8">
        <v>949.99500000000012</v>
      </c>
      <c r="L6420" s="8">
        <f t="shared" si="400"/>
        <v>164.87516528925619</v>
      </c>
      <c r="M6420" s="8">
        <f t="shared" si="401"/>
        <v>785.11983471074393</v>
      </c>
      <c r="N6420" s="13"/>
      <c r="O6420" s="13"/>
      <c r="P6420" s="8">
        <v>21</v>
      </c>
      <c r="Q6420" s="8">
        <v>949.99500000000012</v>
      </c>
      <c r="R6420" s="17">
        <f t="shared" si="402"/>
        <v>0</v>
      </c>
      <c r="S6420" s="18">
        <f t="shared" si="403"/>
        <v>9499.9500000000007</v>
      </c>
    </row>
    <row r="6421" spans="1:19" x14ac:dyDescent="0.25">
      <c r="A6421" s="7" t="s">
        <v>14049</v>
      </c>
      <c r="B6421" s="7" t="s">
        <v>14050</v>
      </c>
      <c r="C6421" s="7" t="s">
        <v>14</v>
      </c>
      <c r="D6421" s="7" t="s">
        <v>15</v>
      </c>
      <c r="E6421" s="7" t="s">
        <v>7231</v>
      </c>
      <c r="F6421" s="8">
        <v>21</v>
      </c>
      <c r="G6421" s="8">
        <v>64.13</v>
      </c>
      <c r="H6421" s="8">
        <v>64.13</v>
      </c>
      <c r="I6421" s="8">
        <v>10</v>
      </c>
      <c r="J6421" s="8">
        <v>641.29999999999995</v>
      </c>
      <c r="K6421" s="8">
        <v>64.13</v>
      </c>
      <c r="L6421" s="8">
        <f t="shared" si="400"/>
        <v>11.129999999999995</v>
      </c>
      <c r="M6421" s="8">
        <f t="shared" si="401"/>
        <v>53</v>
      </c>
      <c r="N6421" s="13"/>
      <c r="O6421" s="13"/>
      <c r="P6421" s="8">
        <v>21</v>
      </c>
      <c r="Q6421" s="8">
        <v>64.13</v>
      </c>
      <c r="R6421" s="17">
        <f t="shared" si="402"/>
        <v>0</v>
      </c>
      <c r="S6421" s="18">
        <f t="shared" si="403"/>
        <v>641.29999999999995</v>
      </c>
    </row>
    <row r="6422" spans="1:19" x14ac:dyDescent="0.25">
      <c r="A6422" s="7" t="s">
        <v>14051</v>
      </c>
      <c r="B6422" s="7" t="s">
        <v>14052</v>
      </c>
      <c r="C6422" s="7" t="s">
        <v>14</v>
      </c>
      <c r="D6422" s="7" t="s">
        <v>15</v>
      </c>
      <c r="E6422" s="7" t="s">
        <v>2322</v>
      </c>
      <c r="F6422" s="8">
        <v>21</v>
      </c>
      <c r="G6422" s="8">
        <v>7.87</v>
      </c>
      <c r="H6422" s="8">
        <v>7.87</v>
      </c>
      <c r="I6422" s="8">
        <v>840</v>
      </c>
      <c r="J6422" s="8">
        <v>6606.5999999999995</v>
      </c>
      <c r="K6422" s="8">
        <v>7.8649999999999993</v>
      </c>
      <c r="L6422" s="8">
        <f t="shared" si="400"/>
        <v>1.3649999999999993</v>
      </c>
      <c r="M6422" s="8">
        <f t="shared" si="401"/>
        <v>6.5</v>
      </c>
      <c r="N6422" s="8">
        <v>12</v>
      </c>
      <c r="O6422" s="8">
        <v>7.28</v>
      </c>
      <c r="P6422" s="8">
        <v>21</v>
      </c>
      <c r="Q6422" s="8">
        <v>7.8650000000000002</v>
      </c>
      <c r="R6422" s="17">
        <f t="shared" si="402"/>
        <v>6115.2</v>
      </c>
      <c r="S6422" s="18">
        <f t="shared" si="403"/>
        <v>6606.5999999999995</v>
      </c>
    </row>
    <row r="6423" spans="1:19" x14ac:dyDescent="0.25">
      <c r="A6423" s="7" t="s">
        <v>14059</v>
      </c>
      <c r="B6423" s="7" t="s">
        <v>14060</v>
      </c>
      <c r="C6423" s="7" t="s">
        <v>14</v>
      </c>
      <c r="D6423" s="7" t="s">
        <v>15</v>
      </c>
      <c r="E6423" s="7" t="s">
        <v>2322</v>
      </c>
      <c r="F6423" s="8">
        <v>21</v>
      </c>
      <c r="G6423" s="8">
        <v>1.1499999999999999</v>
      </c>
      <c r="H6423" s="8">
        <v>1.1499999999999999</v>
      </c>
      <c r="I6423" s="8">
        <v>14100</v>
      </c>
      <c r="J6423" s="8">
        <v>16207.950000000012</v>
      </c>
      <c r="K6423" s="8">
        <v>1.1495000000000009</v>
      </c>
      <c r="L6423" s="8">
        <f t="shared" si="400"/>
        <v>0.19950000000000012</v>
      </c>
      <c r="M6423" s="8">
        <f t="shared" si="401"/>
        <v>0.95000000000000073</v>
      </c>
      <c r="N6423" s="14">
        <v>21</v>
      </c>
      <c r="O6423" s="14">
        <v>1.1495</v>
      </c>
      <c r="P6423" s="8">
        <v>21</v>
      </c>
      <c r="Q6423" s="8">
        <v>1.1495</v>
      </c>
      <c r="R6423" s="17">
        <f t="shared" si="402"/>
        <v>16207.949999999999</v>
      </c>
      <c r="S6423" s="18">
        <f t="shared" si="403"/>
        <v>16207.950000000012</v>
      </c>
    </row>
    <row r="6424" spans="1:19" x14ac:dyDescent="0.25">
      <c r="A6424" s="7" t="s">
        <v>14061</v>
      </c>
      <c r="B6424" s="7" t="s">
        <v>14062</v>
      </c>
      <c r="C6424" s="7" t="s">
        <v>7539</v>
      </c>
      <c r="D6424" s="7" t="s">
        <v>7540</v>
      </c>
      <c r="E6424" s="7" t="s">
        <v>7798</v>
      </c>
      <c r="F6424" s="8">
        <v>21</v>
      </c>
      <c r="G6424" s="8">
        <v>45.13</v>
      </c>
      <c r="H6424" s="8">
        <v>45.13</v>
      </c>
      <c r="I6424" s="8">
        <v>4</v>
      </c>
      <c r="J6424" s="8">
        <v>180.53</v>
      </c>
      <c r="K6424" s="8">
        <v>45.1325</v>
      </c>
      <c r="L6424" s="8">
        <f t="shared" si="400"/>
        <v>7.8329132231404941</v>
      </c>
      <c r="M6424" s="8">
        <f t="shared" si="401"/>
        <v>37.299586776859506</v>
      </c>
      <c r="N6424" s="9"/>
      <c r="O6424" s="9"/>
      <c r="P6424" s="8">
        <v>21</v>
      </c>
      <c r="Q6424" s="8">
        <v>45.1325</v>
      </c>
      <c r="R6424" s="17">
        <f t="shared" si="402"/>
        <v>0</v>
      </c>
      <c r="S6424" s="18">
        <f t="shared" si="403"/>
        <v>180.53</v>
      </c>
    </row>
    <row r="6425" spans="1:19" x14ac:dyDescent="0.25">
      <c r="A6425" s="7" t="s">
        <v>14063</v>
      </c>
      <c r="B6425" s="7" t="s">
        <v>14064</v>
      </c>
      <c r="C6425" s="7" t="s">
        <v>7205</v>
      </c>
      <c r="D6425" s="7" t="s">
        <v>7206</v>
      </c>
      <c r="E6425" s="7" t="s">
        <v>7440</v>
      </c>
      <c r="F6425" s="8">
        <v>15</v>
      </c>
      <c r="G6425" s="8">
        <v>138</v>
      </c>
      <c r="H6425" s="8">
        <v>138</v>
      </c>
      <c r="I6425" s="8">
        <v>60</v>
      </c>
      <c r="J6425" s="8">
        <v>8280</v>
      </c>
      <c r="K6425" s="8">
        <v>138</v>
      </c>
      <c r="L6425" s="8">
        <f t="shared" si="400"/>
        <v>17.999999999999986</v>
      </c>
      <c r="M6425" s="8">
        <f t="shared" si="401"/>
        <v>120.00000000000001</v>
      </c>
      <c r="N6425" s="9"/>
      <c r="O6425" s="9"/>
      <c r="P6425" s="8">
        <v>15</v>
      </c>
      <c r="Q6425" s="8">
        <v>138</v>
      </c>
      <c r="R6425" s="17">
        <f t="shared" si="402"/>
        <v>0</v>
      </c>
      <c r="S6425" s="18">
        <f t="shared" si="403"/>
        <v>8280</v>
      </c>
    </row>
    <row r="6426" spans="1:19" x14ac:dyDescent="0.25">
      <c r="A6426" s="7" t="s">
        <v>14067</v>
      </c>
      <c r="B6426" s="7" t="s">
        <v>14068</v>
      </c>
      <c r="C6426" s="7" t="s">
        <v>14</v>
      </c>
      <c r="D6426" s="7" t="s">
        <v>15</v>
      </c>
      <c r="E6426" s="7" t="s">
        <v>2322</v>
      </c>
      <c r="F6426" s="8">
        <v>21</v>
      </c>
      <c r="G6426" s="8">
        <v>7.87</v>
      </c>
      <c r="H6426" s="8">
        <v>7.87</v>
      </c>
      <c r="I6426" s="8">
        <v>1600</v>
      </c>
      <c r="J6426" s="8">
        <v>12584</v>
      </c>
      <c r="K6426" s="8">
        <v>7.8650000000000002</v>
      </c>
      <c r="L6426" s="8">
        <f t="shared" si="400"/>
        <v>1.3650000000000002</v>
      </c>
      <c r="M6426" s="8">
        <f t="shared" si="401"/>
        <v>6.5</v>
      </c>
      <c r="N6426" s="14">
        <v>12</v>
      </c>
      <c r="O6426" s="14">
        <v>7.28</v>
      </c>
      <c r="P6426" s="8">
        <v>21</v>
      </c>
      <c r="Q6426" s="8">
        <v>7.8650000000000002</v>
      </c>
      <c r="R6426" s="17">
        <f t="shared" si="402"/>
        <v>11648</v>
      </c>
      <c r="S6426" s="18">
        <f t="shared" si="403"/>
        <v>12584</v>
      </c>
    </row>
    <row r="6427" spans="1:19" x14ac:dyDescent="0.25">
      <c r="A6427" s="7" t="s">
        <v>14069</v>
      </c>
      <c r="B6427" s="7" t="s">
        <v>14070</v>
      </c>
      <c r="C6427" s="7" t="s">
        <v>76</v>
      </c>
      <c r="D6427" s="7" t="s">
        <v>77</v>
      </c>
      <c r="E6427" s="7" t="s">
        <v>10658</v>
      </c>
      <c r="F6427" s="8">
        <v>15</v>
      </c>
      <c r="G6427" s="8">
        <v>11500</v>
      </c>
      <c r="H6427" s="8">
        <v>11500</v>
      </c>
      <c r="I6427" s="8">
        <v>4</v>
      </c>
      <c r="J6427" s="8">
        <v>46000</v>
      </c>
      <c r="K6427" s="8">
        <v>11500</v>
      </c>
      <c r="L6427" s="8">
        <f t="shared" si="400"/>
        <v>1500</v>
      </c>
      <c r="M6427" s="8">
        <f t="shared" si="401"/>
        <v>10000</v>
      </c>
      <c r="N6427" s="14">
        <v>12</v>
      </c>
      <c r="O6427" s="14">
        <v>11200</v>
      </c>
      <c r="P6427" s="8">
        <v>15</v>
      </c>
      <c r="Q6427" s="8">
        <v>11500</v>
      </c>
      <c r="R6427" s="17">
        <f t="shared" si="402"/>
        <v>44800</v>
      </c>
      <c r="S6427" s="18">
        <f t="shared" si="403"/>
        <v>46000</v>
      </c>
    </row>
    <row r="6428" spans="1:19" x14ac:dyDescent="0.25">
      <c r="A6428" s="7" t="s">
        <v>14071</v>
      </c>
      <c r="B6428" s="7" t="s">
        <v>14072</v>
      </c>
      <c r="C6428" s="7" t="s">
        <v>76</v>
      </c>
      <c r="D6428" s="7" t="s">
        <v>77</v>
      </c>
      <c r="E6428" s="7" t="s">
        <v>10658</v>
      </c>
      <c r="F6428" s="8">
        <v>15</v>
      </c>
      <c r="G6428" s="8">
        <v>5750</v>
      </c>
      <c r="H6428" s="8">
        <v>5750</v>
      </c>
      <c r="I6428" s="8">
        <v>1</v>
      </c>
      <c r="J6428" s="8">
        <v>5750</v>
      </c>
      <c r="K6428" s="8">
        <v>5750</v>
      </c>
      <c r="L6428" s="8">
        <f t="shared" si="400"/>
        <v>750</v>
      </c>
      <c r="M6428" s="8">
        <f t="shared" si="401"/>
        <v>5000</v>
      </c>
      <c r="N6428" s="9"/>
      <c r="O6428" s="9"/>
      <c r="P6428" s="8">
        <v>15</v>
      </c>
      <c r="Q6428" s="8">
        <v>5750</v>
      </c>
      <c r="R6428" s="17">
        <f t="shared" si="402"/>
        <v>0</v>
      </c>
      <c r="S6428" s="18">
        <f t="shared" si="403"/>
        <v>5750</v>
      </c>
    </row>
    <row r="6429" spans="1:19" x14ac:dyDescent="0.25">
      <c r="A6429" s="7" t="s">
        <v>14073</v>
      </c>
      <c r="B6429" s="7" t="s">
        <v>14074</v>
      </c>
      <c r="C6429" s="7" t="s">
        <v>7205</v>
      </c>
      <c r="D6429" s="7" t="s">
        <v>7206</v>
      </c>
      <c r="E6429" s="7" t="s">
        <v>7435</v>
      </c>
      <c r="F6429" s="8">
        <v>15</v>
      </c>
      <c r="G6429" s="8">
        <v>139.15</v>
      </c>
      <c r="H6429" s="8">
        <v>139.15</v>
      </c>
      <c r="I6429" s="8">
        <v>6</v>
      </c>
      <c r="J6429" s="8">
        <v>834.9</v>
      </c>
      <c r="K6429" s="8">
        <v>139.15</v>
      </c>
      <c r="L6429" s="8">
        <f t="shared" si="400"/>
        <v>18.149999999999991</v>
      </c>
      <c r="M6429" s="8">
        <f t="shared" si="401"/>
        <v>121.00000000000001</v>
      </c>
      <c r="N6429" s="13"/>
      <c r="O6429" s="13"/>
      <c r="P6429" s="8">
        <v>15</v>
      </c>
      <c r="Q6429" s="8">
        <v>139.15</v>
      </c>
      <c r="R6429" s="17">
        <f t="shared" si="402"/>
        <v>0</v>
      </c>
      <c r="S6429" s="18">
        <f t="shared" si="403"/>
        <v>834.9</v>
      </c>
    </row>
    <row r="6430" spans="1:19" x14ac:dyDescent="0.25">
      <c r="A6430" s="7" t="s">
        <v>14075</v>
      </c>
      <c r="B6430" s="7" t="s">
        <v>14076</v>
      </c>
      <c r="C6430" s="7" t="s">
        <v>7205</v>
      </c>
      <c r="D6430" s="7" t="s">
        <v>7206</v>
      </c>
      <c r="E6430" s="7" t="s">
        <v>7435</v>
      </c>
      <c r="F6430" s="8">
        <v>15</v>
      </c>
      <c r="G6430" s="8">
        <v>139.15</v>
      </c>
      <c r="H6430" s="8">
        <v>139.15</v>
      </c>
      <c r="I6430" s="8">
        <v>21</v>
      </c>
      <c r="J6430" s="8">
        <v>2922.15</v>
      </c>
      <c r="K6430" s="8">
        <v>139.15</v>
      </c>
      <c r="L6430" s="8">
        <f t="shared" si="400"/>
        <v>18.149999999999991</v>
      </c>
      <c r="M6430" s="8">
        <f t="shared" si="401"/>
        <v>121.00000000000001</v>
      </c>
      <c r="N6430" s="13"/>
      <c r="O6430" s="13"/>
      <c r="P6430" s="8">
        <v>15</v>
      </c>
      <c r="Q6430" s="8">
        <v>139.15</v>
      </c>
      <c r="R6430" s="17">
        <f t="shared" si="402"/>
        <v>0</v>
      </c>
      <c r="S6430" s="18">
        <f t="shared" si="403"/>
        <v>2922.15</v>
      </c>
    </row>
    <row r="6431" spans="1:19" x14ac:dyDescent="0.25">
      <c r="A6431" s="7" t="s">
        <v>14077</v>
      </c>
      <c r="B6431" s="7" t="s">
        <v>14078</v>
      </c>
      <c r="C6431" s="7" t="s">
        <v>7205</v>
      </c>
      <c r="D6431" s="7" t="s">
        <v>7206</v>
      </c>
      <c r="E6431" s="7" t="s">
        <v>7435</v>
      </c>
      <c r="F6431" s="8">
        <v>15</v>
      </c>
      <c r="G6431" s="8">
        <v>139.15</v>
      </c>
      <c r="H6431" s="8">
        <v>139.15</v>
      </c>
      <c r="I6431" s="8">
        <v>27</v>
      </c>
      <c r="J6431" s="8">
        <v>3757.0499999999997</v>
      </c>
      <c r="K6431" s="8">
        <v>139.14999999999998</v>
      </c>
      <c r="L6431" s="8">
        <f t="shared" si="400"/>
        <v>18.149999999999991</v>
      </c>
      <c r="M6431" s="8">
        <f t="shared" si="401"/>
        <v>120.99999999999999</v>
      </c>
      <c r="N6431" s="9"/>
      <c r="O6431" s="9"/>
      <c r="P6431" s="8">
        <v>15</v>
      </c>
      <c r="Q6431" s="8">
        <v>139.15</v>
      </c>
      <c r="R6431" s="17">
        <f t="shared" si="402"/>
        <v>0</v>
      </c>
      <c r="S6431" s="18">
        <f t="shared" si="403"/>
        <v>3757.0499999999997</v>
      </c>
    </row>
    <row r="6432" spans="1:19" x14ac:dyDescent="0.25">
      <c r="A6432" s="7" t="s">
        <v>14079</v>
      </c>
      <c r="B6432" s="7" t="s">
        <v>14080</v>
      </c>
      <c r="C6432" s="7" t="s">
        <v>7205</v>
      </c>
      <c r="D6432" s="7" t="s">
        <v>7206</v>
      </c>
      <c r="E6432" s="7" t="s">
        <v>7435</v>
      </c>
      <c r="F6432" s="8">
        <v>15</v>
      </c>
      <c r="G6432" s="8">
        <v>139.15</v>
      </c>
      <c r="H6432" s="8">
        <v>139.15</v>
      </c>
      <c r="I6432" s="8">
        <v>39</v>
      </c>
      <c r="J6432" s="8">
        <v>5426.8499999999995</v>
      </c>
      <c r="K6432" s="8">
        <v>139.14999999999998</v>
      </c>
      <c r="L6432" s="8">
        <f t="shared" si="400"/>
        <v>18.149999999999991</v>
      </c>
      <c r="M6432" s="8">
        <f t="shared" si="401"/>
        <v>120.99999999999999</v>
      </c>
      <c r="N6432" s="9"/>
      <c r="O6432" s="9"/>
      <c r="P6432" s="8">
        <v>15</v>
      </c>
      <c r="Q6432" s="8">
        <v>139.15</v>
      </c>
      <c r="R6432" s="17">
        <f t="shared" si="402"/>
        <v>0</v>
      </c>
      <c r="S6432" s="18">
        <f t="shared" si="403"/>
        <v>5426.8499999999995</v>
      </c>
    </row>
    <row r="6433" spans="1:19" x14ac:dyDescent="0.25">
      <c r="A6433" s="7" t="s">
        <v>14083</v>
      </c>
      <c r="B6433" s="7" t="s">
        <v>14084</v>
      </c>
      <c r="C6433" s="7" t="s">
        <v>14</v>
      </c>
      <c r="D6433" s="7" t="s">
        <v>15</v>
      </c>
      <c r="E6433" s="7" t="s">
        <v>7518</v>
      </c>
      <c r="F6433" s="8">
        <v>21</v>
      </c>
      <c r="G6433" s="8">
        <v>834.9</v>
      </c>
      <c r="H6433" s="8">
        <v>834.9</v>
      </c>
      <c r="I6433" s="8">
        <v>1</v>
      </c>
      <c r="J6433" s="8">
        <v>834.9</v>
      </c>
      <c r="K6433" s="8">
        <v>834.9</v>
      </c>
      <c r="L6433" s="8">
        <f t="shared" si="400"/>
        <v>144.89999999999998</v>
      </c>
      <c r="M6433" s="8">
        <f t="shared" si="401"/>
        <v>690</v>
      </c>
      <c r="N6433" s="13"/>
      <c r="O6433" s="13"/>
      <c r="P6433" s="8">
        <v>21</v>
      </c>
      <c r="Q6433" s="8">
        <v>834.9</v>
      </c>
      <c r="R6433" s="17">
        <f t="shared" si="402"/>
        <v>0</v>
      </c>
      <c r="S6433" s="18">
        <f t="shared" si="403"/>
        <v>834.9</v>
      </c>
    </row>
    <row r="6434" spans="1:19" x14ac:dyDescent="0.25">
      <c r="A6434" s="7" t="s">
        <v>14088</v>
      </c>
      <c r="B6434" s="7" t="s">
        <v>14089</v>
      </c>
      <c r="C6434" s="7" t="s">
        <v>14</v>
      </c>
      <c r="D6434" s="7" t="s">
        <v>15</v>
      </c>
      <c r="E6434" s="7" t="s">
        <v>14087</v>
      </c>
      <c r="F6434" s="8">
        <v>21</v>
      </c>
      <c r="G6434" s="8">
        <v>78.650000000000006</v>
      </c>
      <c r="H6434" s="8">
        <v>78.650000000000006</v>
      </c>
      <c r="I6434" s="8">
        <v>200</v>
      </c>
      <c r="J6434" s="8">
        <v>15730</v>
      </c>
      <c r="K6434" s="8">
        <v>78.650000000000006</v>
      </c>
      <c r="L6434" s="8">
        <f t="shared" si="400"/>
        <v>13.650000000000006</v>
      </c>
      <c r="M6434" s="8">
        <f t="shared" si="401"/>
        <v>65</v>
      </c>
      <c r="N6434" s="9"/>
      <c r="O6434" s="9"/>
      <c r="P6434" s="8">
        <v>21</v>
      </c>
      <c r="Q6434" s="8">
        <v>78.650000000000006</v>
      </c>
      <c r="R6434" s="17">
        <f t="shared" si="402"/>
        <v>0</v>
      </c>
      <c r="S6434" s="18">
        <f t="shared" si="403"/>
        <v>15730</v>
      </c>
    </row>
    <row r="6435" spans="1:19" x14ac:dyDescent="0.25">
      <c r="A6435" s="7" t="s">
        <v>14092</v>
      </c>
      <c r="B6435" s="7" t="s">
        <v>14093</v>
      </c>
      <c r="C6435" s="7" t="s">
        <v>14</v>
      </c>
      <c r="D6435" s="7" t="s">
        <v>15</v>
      </c>
      <c r="E6435" s="7" t="s">
        <v>14087</v>
      </c>
      <c r="F6435" s="8">
        <v>21</v>
      </c>
      <c r="G6435" s="8">
        <v>95.59</v>
      </c>
      <c r="H6435" s="8">
        <v>95.59</v>
      </c>
      <c r="I6435" s="8">
        <v>280</v>
      </c>
      <c r="J6435" s="8">
        <v>26765.199999999997</v>
      </c>
      <c r="K6435" s="8">
        <v>95.589999999999989</v>
      </c>
      <c r="L6435" s="8">
        <f t="shared" si="400"/>
        <v>16.589999999999989</v>
      </c>
      <c r="M6435" s="8">
        <f t="shared" si="401"/>
        <v>79</v>
      </c>
      <c r="N6435" s="13"/>
      <c r="O6435" s="13"/>
      <c r="P6435" s="8">
        <v>21</v>
      </c>
      <c r="Q6435" s="8">
        <v>95.59</v>
      </c>
      <c r="R6435" s="17">
        <f t="shared" si="402"/>
        <v>0</v>
      </c>
      <c r="S6435" s="18">
        <f t="shared" si="403"/>
        <v>26765.199999999997</v>
      </c>
    </row>
    <row r="6436" spans="1:19" x14ac:dyDescent="0.25">
      <c r="A6436" s="7" t="s">
        <v>14098</v>
      </c>
      <c r="B6436" s="7" t="s">
        <v>14099</v>
      </c>
      <c r="C6436" s="7" t="s">
        <v>14</v>
      </c>
      <c r="D6436" s="7" t="s">
        <v>15</v>
      </c>
      <c r="E6436" s="7" t="s">
        <v>14087</v>
      </c>
      <c r="F6436" s="8">
        <v>21</v>
      </c>
      <c r="G6436" s="8">
        <v>165.77</v>
      </c>
      <c r="H6436" s="8">
        <v>165.77</v>
      </c>
      <c r="I6436" s="8">
        <v>175</v>
      </c>
      <c r="J6436" s="8">
        <v>29009.75</v>
      </c>
      <c r="K6436" s="8">
        <v>165.77</v>
      </c>
      <c r="L6436" s="8">
        <f t="shared" si="400"/>
        <v>28.77000000000001</v>
      </c>
      <c r="M6436" s="8">
        <f t="shared" si="401"/>
        <v>137</v>
      </c>
      <c r="N6436" s="13"/>
      <c r="O6436" s="13"/>
      <c r="P6436" s="8">
        <v>21</v>
      </c>
      <c r="Q6436" s="8">
        <v>165.77</v>
      </c>
      <c r="R6436" s="17">
        <f t="shared" si="402"/>
        <v>0</v>
      </c>
      <c r="S6436" s="18">
        <f t="shared" si="403"/>
        <v>29009.75</v>
      </c>
    </row>
    <row r="6437" spans="1:19" x14ac:dyDescent="0.25">
      <c r="A6437" s="7" t="s">
        <v>14102</v>
      </c>
      <c r="B6437" s="7" t="s">
        <v>14103</v>
      </c>
      <c r="C6437" s="7" t="s">
        <v>7375</v>
      </c>
      <c r="D6437" s="7" t="s">
        <v>7376</v>
      </c>
      <c r="E6437" s="7" t="s">
        <v>7377</v>
      </c>
      <c r="F6437" s="8">
        <v>15</v>
      </c>
      <c r="G6437" s="8">
        <v>473.61</v>
      </c>
      <c r="H6437" s="8">
        <v>473.61</v>
      </c>
      <c r="I6437" s="8">
        <v>12</v>
      </c>
      <c r="J6437" s="8">
        <v>5683.3</v>
      </c>
      <c r="K6437" s="8">
        <v>473.60833333333335</v>
      </c>
      <c r="L6437" s="8">
        <f t="shared" si="400"/>
        <v>61.774999999999977</v>
      </c>
      <c r="M6437" s="8">
        <f t="shared" si="401"/>
        <v>411.83333333333337</v>
      </c>
      <c r="N6437" s="9"/>
      <c r="O6437" s="9"/>
      <c r="P6437" s="8">
        <v>15</v>
      </c>
      <c r="Q6437" s="8">
        <v>473.60833333333335</v>
      </c>
      <c r="R6437" s="17">
        <f t="shared" si="402"/>
        <v>0</v>
      </c>
      <c r="S6437" s="18">
        <f t="shared" si="403"/>
        <v>5683.3</v>
      </c>
    </row>
    <row r="6438" spans="1:19" x14ac:dyDescent="0.25">
      <c r="A6438" s="7" t="s">
        <v>14104</v>
      </c>
      <c r="B6438" s="7" t="s">
        <v>14105</v>
      </c>
      <c r="C6438" s="7" t="s">
        <v>37</v>
      </c>
      <c r="D6438" s="7" t="s">
        <v>38</v>
      </c>
      <c r="E6438" s="7" t="s">
        <v>39</v>
      </c>
      <c r="F6438" s="8">
        <v>15</v>
      </c>
      <c r="G6438" s="8">
        <v>5462.97</v>
      </c>
      <c r="H6438" s="8">
        <v>5462.97</v>
      </c>
      <c r="I6438" s="8">
        <v>3</v>
      </c>
      <c r="J6438" s="8">
        <v>16388.91</v>
      </c>
      <c r="K6438" s="8">
        <v>5462.97</v>
      </c>
      <c r="L6438" s="8">
        <f t="shared" si="400"/>
        <v>712.56130434782608</v>
      </c>
      <c r="M6438" s="8">
        <f t="shared" si="401"/>
        <v>4750.4086956521742</v>
      </c>
      <c r="N6438" s="9"/>
      <c r="O6438" s="9"/>
      <c r="P6438" s="8">
        <v>15</v>
      </c>
      <c r="Q6438" s="8">
        <v>5462.97</v>
      </c>
      <c r="R6438" s="17">
        <f t="shared" si="402"/>
        <v>0</v>
      </c>
      <c r="S6438" s="18">
        <f t="shared" si="403"/>
        <v>16388.91</v>
      </c>
    </row>
    <row r="6439" spans="1:19" x14ac:dyDescent="0.25">
      <c r="A6439" s="7" t="s">
        <v>14106</v>
      </c>
      <c r="B6439" s="7" t="s">
        <v>14107</v>
      </c>
      <c r="C6439" s="7" t="s">
        <v>37</v>
      </c>
      <c r="D6439" s="7" t="s">
        <v>38</v>
      </c>
      <c r="E6439" s="7" t="s">
        <v>39</v>
      </c>
      <c r="F6439" s="8">
        <v>15</v>
      </c>
      <c r="G6439" s="8">
        <v>5462.97</v>
      </c>
      <c r="H6439" s="8">
        <v>5462.97</v>
      </c>
      <c r="I6439" s="8">
        <v>5</v>
      </c>
      <c r="J6439" s="8">
        <v>27314.850000000002</v>
      </c>
      <c r="K6439" s="8">
        <v>5462.97</v>
      </c>
      <c r="L6439" s="8">
        <f t="shared" si="400"/>
        <v>712.56130434782608</v>
      </c>
      <c r="M6439" s="8">
        <f t="shared" si="401"/>
        <v>4750.4086956521742</v>
      </c>
      <c r="N6439" s="9"/>
      <c r="O6439" s="9"/>
      <c r="P6439" s="8">
        <v>15</v>
      </c>
      <c r="Q6439" s="8">
        <v>5462.97</v>
      </c>
      <c r="R6439" s="17">
        <f t="shared" si="402"/>
        <v>0</v>
      </c>
      <c r="S6439" s="18">
        <f t="shared" si="403"/>
        <v>27314.850000000002</v>
      </c>
    </row>
    <row r="6440" spans="1:19" x14ac:dyDescent="0.25">
      <c r="A6440" s="7" t="s">
        <v>14114</v>
      </c>
      <c r="B6440" s="7" t="s">
        <v>14115</v>
      </c>
      <c r="C6440" s="7" t="s">
        <v>14</v>
      </c>
      <c r="D6440" s="7" t="s">
        <v>15</v>
      </c>
      <c r="E6440" s="7" t="s">
        <v>7754</v>
      </c>
      <c r="F6440" s="8">
        <v>21</v>
      </c>
      <c r="G6440" s="8">
        <v>13.73</v>
      </c>
      <c r="H6440" s="8">
        <v>13.73</v>
      </c>
      <c r="I6440" s="8">
        <v>2800</v>
      </c>
      <c r="J6440" s="8">
        <v>38453.799999999996</v>
      </c>
      <c r="K6440" s="8">
        <v>13.733499999999998</v>
      </c>
      <c r="L6440" s="8">
        <f t="shared" si="400"/>
        <v>2.3834999999999997</v>
      </c>
      <c r="M6440" s="8">
        <f t="shared" si="401"/>
        <v>11.349999999999998</v>
      </c>
      <c r="N6440" s="9"/>
      <c r="O6440" s="9"/>
      <c r="P6440" s="8">
        <v>21</v>
      </c>
      <c r="Q6440" s="8">
        <v>13.733499999999999</v>
      </c>
      <c r="R6440" s="17">
        <f t="shared" si="402"/>
        <v>0</v>
      </c>
      <c r="S6440" s="18">
        <f t="shared" si="403"/>
        <v>38453.799999999996</v>
      </c>
    </row>
    <row r="6441" spans="1:19" x14ac:dyDescent="0.25">
      <c r="A6441" s="7" t="s">
        <v>14120</v>
      </c>
      <c r="B6441" s="7" t="s">
        <v>14121</v>
      </c>
      <c r="C6441" s="7" t="s">
        <v>7886</v>
      </c>
      <c r="D6441" s="7" t="s">
        <v>7887</v>
      </c>
      <c r="E6441" s="7" t="s">
        <v>7888</v>
      </c>
      <c r="F6441" s="8">
        <v>21</v>
      </c>
      <c r="G6441" s="8">
        <v>227.66</v>
      </c>
      <c r="H6441" s="8">
        <v>227.66</v>
      </c>
      <c r="I6441" s="8">
        <v>20</v>
      </c>
      <c r="J6441" s="8">
        <v>4553.24</v>
      </c>
      <c r="K6441" s="8">
        <v>227.66199999999998</v>
      </c>
      <c r="L6441" s="8">
        <f t="shared" si="400"/>
        <v>39.511586776859502</v>
      </c>
      <c r="M6441" s="8">
        <f t="shared" si="401"/>
        <v>188.15041322314048</v>
      </c>
      <c r="N6441" s="14">
        <v>12</v>
      </c>
      <c r="O6441" s="14">
        <v>223.37299999999999</v>
      </c>
      <c r="P6441" s="8">
        <v>21</v>
      </c>
      <c r="Q6441" s="8">
        <v>227.66199999999998</v>
      </c>
      <c r="R6441" s="17">
        <f t="shared" si="402"/>
        <v>4467.46</v>
      </c>
      <c r="S6441" s="18">
        <f t="shared" si="403"/>
        <v>4553.24</v>
      </c>
    </row>
    <row r="6442" spans="1:19" x14ac:dyDescent="0.25">
      <c r="A6442" s="7" t="s">
        <v>14122</v>
      </c>
      <c r="B6442" s="7" t="s">
        <v>14123</v>
      </c>
      <c r="C6442" s="7" t="s">
        <v>7886</v>
      </c>
      <c r="D6442" s="7" t="s">
        <v>7887</v>
      </c>
      <c r="E6442" s="7" t="s">
        <v>7888</v>
      </c>
      <c r="F6442" s="8">
        <v>21</v>
      </c>
      <c r="G6442" s="8">
        <v>227.66</v>
      </c>
      <c r="H6442" s="8">
        <v>227.66</v>
      </c>
      <c r="I6442" s="8">
        <v>10</v>
      </c>
      <c r="J6442" s="8">
        <v>2276.62</v>
      </c>
      <c r="K6442" s="8">
        <v>227.66199999999998</v>
      </c>
      <c r="L6442" s="8">
        <f t="shared" si="400"/>
        <v>39.511586776859502</v>
      </c>
      <c r="M6442" s="8">
        <f t="shared" si="401"/>
        <v>188.15041322314048</v>
      </c>
      <c r="N6442" s="9"/>
      <c r="O6442" s="9"/>
      <c r="P6442" s="8">
        <v>21</v>
      </c>
      <c r="Q6442" s="8">
        <v>227.66199999999998</v>
      </c>
      <c r="R6442" s="17">
        <f t="shared" si="402"/>
        <v>0</v>
      </c>
      <c r="S6442" s="18">
        <f t="shared" si="403"/>
        <v>2276.62</v>
      </c>
    </row>
    <row r="6443" spans="1:19" x14ac:dyDescent="0.25">
      <c r="A6443" s="7" t="s">
        <v>14126</v>
      </c>
      <c r="B6443" s="7" t="s">
        <v>14127</v>
      </c>
      <c r="C6443" s="7" t="s">
        <v>37</v>
      </c>
      <c r="D6443" s="7" t="s">
        <v>38</v>
      </c>
      <c r="E6443" s="7" t="s">
        <v>39</v>
      </c>
      <c r="F6443" s="8">
        <v>15</v>
      </c>
      <c r="G6443" s="8">
        <v>5989.2</v>
      </c>
      <c r="H6443" s="8">
        <v>5989.2</v>
      </c>
      <c r="I6443" s="8">
        <v>1</v>
      </c>
      <c r="J6443" s="8">
        <v>5989.2</v>
      </c>
      <c r="K6443" s="8">
        <v>5989.2</v>
      </c>
      <c r="L6443" s="8">
        <f t="shared" si="400"/>
        <v>781.19999999999982</v>
      </c>
      <c r="M6443" s="8">
        <f t="shared" si="401"/>
        <v>5208</v>
      </c>
      <c r="N6443" s="9"/>
      <c r="O6443" s="9"/>
      <c r="P6443" s="8">
        <v>15</v>
      </c>
      <c r="Q6443" s="8">
        <v>5989.2</v>
      </c>
      <c r="R6443" s="17">
        <f t="shared" si="402"/>
        <v>0</v>
      </c>
      <c r="S6443" s="18">
        <f t="shared" si="403"/>
        <v>5989.2</v>
      </c>
    </row>
    <row r="6444" spans="1:19" x14ac:dyDescent="0.25">
      <c r="A6444" s="7" t="s">
        <v>14130</v>
      </c>
      <c r="B6444" s="7" t="s">
        <v>14131</v>
      </c>
      <c r="C6444" s="7" t="s">
        <v>7205</v>
      </c>
      <c r="D6444" s="7" t="s">
        <v>7206</v>
      </c>
      <c r="E6444" s="7" t="s">
        <v>7435</v>
      </c>
      <c r="F6444" s="8">
        <v>15</v>
      </c>
      <c r="G6444" s="8">
        <v>18.399999999999999</v>
      </c>
      <c r="H6444" s="8">
        <v>18.399999999999999</v>
      </c>
      <c r="I6444" s="8">
        <v>2650</v>
      </c>
      <c r="J6444" s="8">
        <v>48760</v>
      </c>
      <c r="K6444" s="8">
        <v>18.399999999999999</v>
      </c>
      <c r="L6444" s="8">
        <f t="shared" si="400"/>
        <v>2.3999999999999986</v>
      </c>
      <c r="M6444" s="8">
        <f t="shared" si="401"/>
        <v>16</v>
      </c>
      <c r="N6444" s="13"/>
      <c r="O6444" s="13"/>
      <c r="P6444" s="8">
        <v>15</v>
      </c>
      <c r="Q6444" s="8">
        <v>18.399999999999999</v>
      </c>
      <c r="R6444" s="17">
        <f t="shared" si="402"/>
        <v>0</v>
      </c>
      <c r="S6444" s="18">
        <f t="shared" si="403"/>
        <v>48760</v>
      </c>
    </row>
    <row r="6445" spans="1:19" x14ac:dyDescent="0.25">
      <c r="A6445" s="7" t="s">
        <v>14132</v>
      </c>
      <c r="B6445" s="7" t="s">
        <v>14133</v>
      </c>
      <c r="C6445" s="7" t="s">
        <v>7205</v>
      </c>
      <c r="D6445" s="7" t="s">
        <v>7206</v>
      </c>
      <c r="E6445" s="7" t="s">
        <v>7435</v>
      </c>
      <c r="F6445" s="8">
        <v>15</v>
      </c>
      <c r="G6445" s="8">
        <v>19.55</v>
      </c>
      <c r="H6445" s="8">
        <v>19.55</v>
      </c>
      <c r="I6445" s="8">
        <v>820</v>
      </c>
      <c r="J6445" s="8">
        <v>16031</v>
      </c>
      <c r="K6445" s="8">
        <v>19.55</v>
      </c>
      <c r="L6445" s="8">
        <f t="shared" si="400"/>
        <v>2.5499999999999972</v>
      </c>
      <c r="M6445" s="8">
        <f t="shared" si="401"/>
        <v>17.000000000000004</v>
      </c>
      <c r="N6445" s="13"/>
      <c r="O6445" s="13"/>
      <c r="P6445" s="8">
        <v>15</v>
      </c>
      <c r="Q6445" s="8">
        <v>19.55</v>
      </c>
      <c r="R6445" s="17">
        <f t="shared" si="402"/>
        <v>0</v>
      </c>
      <c r="S6445" s="18">
        <f t="shared" si="403"/>
        <v>16031</v>
      </c>
    </row>
    <row r="6446" spans="1:19" x14ac:dyDescent="0.25">
      <c r="A6446" s="7" t="s">
        <v>14134</v>
      </c>
      <c r="B6446" s="7" t="s">
        <v>14135</v>
      </c>
      <c r="C6446" s="7" t="s">
        <v>76</v>
      </c>
      <c r="D6446" s="7" t="s">
        <v>77</v>
      </c>
      <c r="E6446" s="7" t="s">
        <v>10658</v>
      </c>
      <c r="F6446" s="8">
        <v>15</v>
      </c>
      <c r="G6446" s="8">
        <v>11500</v>
      </c>
      <c r="H6446" s="8">
        <v>11500</v>
      </c>
      <c r="I6446" s="8">
        <v>1</v>
      </c>
      <c r="J6446" s="8">
        <v>11500</v>
      </c>
      <c r="K6446" s="8">
        <v>11500</v>
      </c>
      <c r="L6446" s="8">
        <f t="shared" si="400"/>
        <v>1500</v>
      </c>
      <c r="M6446" s="8">
        <f t="shared" si="401"/>
        <v>10000</v>
      </c>
      <c r="N6446" s="13"/>
      <c r="O6446" s="13"/>
      <c r="P6446" s="8">
        <v>15</v>
      </c>
      <c r="Q6446" s="8">
        <v>11500</v>
      </c>
      <c r="R6446" s="17">
        <f t="shared" si="402"/>
        <v>0</v>
      </c>
      <c r="S6446" s="18">
        <f t="shared" si="403"/>
        <v>11500</v>
      </c>
    </row>
    <row r="6447" spans="1:19" x14ac:dyDescent="0.25">
      <c r="A6447" s="7" t="s">
        <v>14136</v>
      </c>
      <c r="B6447" s="7" t="s">
        <v>14137</v>
      </c>
      <c r="C6447" s="7" t="s">
        <v>76</v>
      </c>
      <c r="D6447" s="7" t="s">
        <v>77</v>
      </c>
      <c r="E6447" s="7" t="s">
        <v>10658</v>
      </c>
      <c r="F6447" s="8">
        <v>15</v>
      </c>
      <c r="G6447" s="8">
        <v>5750</v>
      </c>
      <c r="H6447" s="8">
        <v>5750</v>
      </c>
      <c r="I6447" s="8">
        <v>1</v>
      </c>
      <c r="J6447" s="8">
        <v>5750</v>
      </c>
      <c r="K6447" s="8">
        <v>5750</v>
      </c>
      <c r="L6447" s="8">
        <f t="shared" si="400"/>
        <v>750</v>
      </c>
      <c r="M6447" s="8">
        <f t="shared" si="401"/>
        <v>5000</v>
      </c>
      <c r="N6447" s="9"/>
      <c r="O6447" s="9"/>
      <c r="P6447" s="8">
        <v>15</v>
      </c>
      <c r="Q6447" s="8">
        <v>5750</v>
      </c>
      <c r="R6447" s="17">
        <f t="shared" si="402"/>
        <v>0</v>
      </c>
      <c r="S6447" s="18">
        <f t="shared" si="403"/>
        <v>5750</v>
      </c>
    </row>
    <row r="6448" spans="1:19" x14ac:dyDescent="0.25">
      <c r="A6448" s="7" t="s">
        <v>14138</v>
      </c>
      <c r="B6448" s="7" t="s">
        <v>14139</v>
      </c>
      <c r="C6448" s="7" t="s">
        <v>76</v>
      </c>
      <c r="D6448" s="7" t="s">
        <v>77</v>
      </c>
      <c r="E6448" s="7" t="s">
        <v>10658</v>
      </c>
      <c r="F6448" s="8">
        <v>15</v>
      </c>
      <c r="G6448" s="8">
        <v>11500</v>
      </c>
      <c r="H6448" s="8">
        <v>11500</v>
      </c>
      <c r="I6448" s="8">
        <v>2</v>
      </c>
      <c r="J6448" s="8">
        <v>23000</v>
      </c>
      <c r="K6448" s="8">
        <v>11500</v>
      </c>
      <c r="L6448" s="8">
        <f t="shared" si="400"/>
        <v>1500</v>
      </c>
      <c r="M6448" s="8">
        <f t="shared" si="401"/>
        <v>10000</v>
      </c>
      <c r="N6448" s="9"/>
      <c r="O6448" s="9"/>
      <c r="P6448" s="8">
        <v>15</v>
      </c>
      <c r="Q6448" s="8">
        <v>11500</v>
      </c>
      <c r="R6448" s="17">
        <f t="shared" si="402"/>
        <v>0</v>
      </c>
      <c r="S6448" s="18">
        <f t="shared" si="403"/>
        <v>23000</v>
      </c>
    </row>
    <row r="6449" spans="1:19" x14ac:dyDescent="0.25">
      <c r="A6449" s="7" t="s">
        <v>14140</v>
      </c>
      <c r="B6449" s="7" t="s">
        <v>14141</v>
      </c>
      <c r="C6449" s="7" t="s">
        <v>76</v>
      </c>
      <c r="D6449" s="7" t="s">
        <v>77</v>
      </c>
      <c r="E6449" s="7" t="s">
        <v>10658</v>
      </c>
      <c r="F6449" s="8">
        <v>15</v>
      </c>
      <c r="G6449" s="8">
        <v>5750</v>
      </c>
      <c r="H6449" s="8">
        <v>5750</v>
      </c>
      <c r="I6449" s="8">
        <v>3</v>
      </c>
      <c r="J6449" s="8">
        <v>17250</v>
      </c>
      <c r="K6449" s="8">
        <v>5750</v>
      </c>
      <c r="L6449" s="8">
        <f t="shared" si="400"/>
        <v>750</v>
      </c>
      <c r="M6449" s="8">
        <f t="shared" si="401"/>
        <v>5000</v>
      </c>
      <c r="N6449" s="9"/>
      <c r="O6449" s="9"/>
      <c r="P6449" s="8">
        <v>15</v>
      </c>
      <c r="Q6449" s="8">
        <v>5750</v>
      </c>
      <c r="R6449" s="17">
        <f t="shared" si="402"/>
        <v>0</v>
      </c>
      <c r="S6449" s="18">
        <f t="shared" si="403"/>
        <v>17250</v>
      </c>
    </row>
    <row r="6450" spans="1:19" x14ac:dyDescent="0.25">
      <c r="A6450" s="7" t="s">
        <v>14142</v>
      </c>
      <c r="B6450" s="7" t="s">
        <v>14143</v>
      </c>
      <c r="C6450" s="7" t="s">
        <v>14</v>
      </c>
      <c r="D6450" s="7" t="s">
        <v>15</v>
      </c>
      <c r="E6450" s="7" t="s">
        <v>10399</v>
      </c>
      <c r="F6450" s="8">
        <v>21</v>
      </c>
      <c r="G6450" s="8">
        <v>6201.3</v>
      </c>
      <c r="H6450" s="8">
        <v>6201.3</v>
      </c>
      <c r="I6450" s="8">
        <v>2</v>
      </c>
      <c r="J6450" s="8">
        <v>12402.6</v>
      </c>
      <c r="K6450" s="8">
        <v>6201.3</v>
      </c>
      <c r="L6450" s="8">
        <f t="shared" si="400"/>
        <v>1076.2586776859507</v>
      </c>
      <c r="M6450" s="8">
        <f t="shared" si="401"/>
        <v>5125.0413223140495</v>
      </c>
      <c r="N6450" s="9"/>
      <c r="O6450" s="9"/>
      <c r="P6450" s="8">
        <v>21</v>
      </c>
      <c r="Q6450" s="8">
        <v>6201.3</v>
      </c>
      <c r="R6450" s="17">
        <f t="shared" si="402"/>
        <v>0</v>
      </c>
      <c r="S6450" s="18">
        <f t="shared" si="403"/>
        <v>12402.6</v>
      </c>
    </row>
    <row r="6451" spans="1:19" x14ac:dyDescent="0.25">
      <c r="A6451" s="7" t="s">
        <v>14144</v>
      </c>
      <c r="B6451" s="7" t="s">
        <v>14145</v>
      </c>
      <c r="C6451" s="7" t="s">
        <v>7400</v>
      </c>
      <c r="D6451" s="7" t="s">
        <v>7401</v>
      </c>
      <c r="E6451" s="7" t="s">
        <v>7402</v>
      </c>
      <c r="F6451" s="8">
        <v>15</v>
      </c>
      <c r="G6451" s="8">
        <v>577.66999999999996</v>
      </c>
      <c r="H6451" s="8">
        <v>577.66999999999996</v>
      </c>
      <c r="I6451" s="8">
        <v>3</v>
      </c>
      <c r="J6451" s="8">
        <v>1733.0099999999998</v>
      </c>
      <c r="K6451" s="8">
        <v>577.66999999999996</v>
      </c>
      <c r="L6451" s="8">
        <f t="shared" si="400"/>
        <v>75.348260869565195</v>
      </c>
      <c r="M6451" s="8">
        <f t="shared" si="401"/>
        <v>502.32173913043476</v>
      </c>
      <c r="N6451" s="9"/>
      <c r="O6451" s="9"/>
      <c r="P6451" s="8">
        <v>15</v>
      </c>
      <c r="Q6451" s="8">
        <v>577.66999999999996</v>
      </c>
      <c r="R6451" s="17">
        <f t="shared" si="402"/>
        <v>0</v>
      </c>
      <c r="S6451" s="18">
        <f t="shared" si="403"/>
        <v>1733.0099999999998</v>
      </c>
    </row>
    <row r="6452" spans="1:19" x14ac:dyDescent="0.25">
      <c r="A6452" s="7" t="s">
        <v>14152</v>
      </c>
      <c r="B6452" s="7" t="s">
        <v>14153</v>
      </c>
      <c r="C6452" s="7" t="s">
        <v>7400</v>
      </c>
      <c r="D6452" s="7" t="s">
        <v>7401</v>
      </c>
      <c r="E6452" s="7" t="s">
        <v>7402</v>
      </c>
      <c r="F6452" s="8">
        <v>15</v>
      </c>
      <c r="G6452" s="8">
        <v>2110.34</v>
      </c>
      <c r="H6452" s="8">
        <v>2110.34</v>
      </c>
      <c r="I6452" s="8">
        <v>2</v>
      </c>
      <c r="J6452" s="8">
        <v>4220.68</v>
      </c>
      <c r="K6452" s="8">
        <v>2110.34</v>
      </c>
      <c r="L6452" s="8">
        <f t="shared" si="400"/>
        <v>275.26173913043476</v>
      </c>
      <c r="M6452" s="8">
        <f t="shared" si="401"/>
        <v>1835.0782608695654</v>
      </c>
      <c r="N6452" s="13"/>
      <c r="O6452" s="13"/>
      <c r="P6452" s="8">
        <v>15</v>
      </c>
      <c r="Q6452" s="8">
        <v>2110.34</v>
      </c>
      <c r="R6452" s="17">
        <f t="shared" si="402"/>
        <v>0</v>
      </c>
      <c r="S6452" s="18">
        <f t="shared" si="403"/>
        <v>4220.68</v>
      </c>
    </row>
    <row r="6453" spans="1:19" x14ac:dyDescent="0.25">
      <c r="A6453" s="7" t="s">
        <v>14154</v>
      </c>
      <c r="B6453" s="7" t="s">
        <v>14155</v>
      </c>
      <c r="C6453" s="7" t="s">
        <v>7400</v>
      </c>
      <c r="D6453" s="7" t="s">
        <v>7401</v>
      </c>
      <c r="E6453" s="7" t="s">
        <v>7402</v>
      </c>
      <c r="F6453" s="8">
        <v>15</v>
      </c>
      <c r="G6453" s="8">
        <v>2228.86</v>
      </c>
      <c r="H6453" s="8">
        <v>2228.86</v>
      </c>
      <c r="I6453" s="8">
        <v>31</v>
      </c>
      <c r="J6453" s="8">
        <v>69094.66</v>
      </c>
      <c r="K6453" s="8">
        <v>2228.86</v>
      </c>
      <c r="L6453" s="8">
        <f t="shared" si="400"/>
        <v>290.7208695652173</v>
      </c>
      <c r="M6453" s="8">
        <f t="shared" si="401"/>
        <v>1938.1391304347828</v>
      </c>
      <c r="N6453" s="9"/>
      <c r="O6453" s="9"/>
      <c r="P6453" s="8">
        <v>15</v>
      </c>
      <c r="Q6453" s="8">
        <v>2228.86</v>
      </c>
      <c r="R6453" s="17">
        <f t="shared" si="402"/>
        <v>0</v>
      </c>
      <c r="S6453" s="18">
        <f t="shared" si="403"/>
        <v>69094.66</v>
      </c>
    </row>
    <row r="6454" spans="1:19" x14ac:dyDescent="0.25">
      <c r="A6454" s="7" t="s">
        <v>14156</v>
      </c>
      <c r="B6454" s="7" t="s">
        <v>14157</v>
      </c>
      <c r="C6454" s="7" t="s">
        <v>7400</v>
      </c>
      <c r="D6454" s="7" t="s">
        <v>7401</v>
      </c>
      <c r="E6454" s="7" t="s">
        <v>7402</v>
      </c>
      <c r="F6454" s="8">
        <v>15</v>
      </c>
      <c r="G6454" s="8">
        <v>2228.86</v>
      </c>
      <c r="H6454" s="8">
        <v>2228.86</v>
      </c>
      <c r="I6454" s="8">
        <v>9</v>
      </c>
      <c r="J6454" s="8">
        <v>20059.740000000002</v>
      </c>
      <c r="K6454" s="8">
        <v>2228.86</v>
      </c>
      <c r="L6454" s="8">
        <f t="shared" si="400"/>
        <v>290.7208695652173</v>
      </c>
      <c r="M6454" s="8">
        <f t="shared" si="401"/>
        <v>1938.1391304347828</v>
      </c>
      <c r="N6454" s="9"/>
      <c r="O6454" s="9"/>
      <c r="P6454" s="8">
        <v>15</v>
      </c>
      <c r="Q6454" s="8">
        <v>2228.86</v>
      </c>
      <c r="R6454" s="17">
        <f t="shared" si="402"/>
        <v>0</v>
      </c>
      <c r="S6454" s="18">
        <f t="shared" si="403"/>
        <v>20059.740000000002</v>
      </c>
    </row>
    <row r="6455" spans="1:19" x14ac:dyDescent="0.25">
      <c r="A6455" s="7" t="s">
        <v>14158</v>
      </c>
      <c r="B6455" s="7" t="s">
        <v>14159</v>
      </c>
      <c r="C6455" s="7" t="s">
        <v>7400</v>
      </c>
      <c r="D6455" s="7" t="s">
        <v>7401</v>
      </c>
      <c r="E6455" s="7" t="s">
        <v>7402</v>
      </c>
      <c r="F6455" s="8">
        <v>15</v>
      </c>
      <c r="G6455" s="8">
        <v>1478.74</v>
      </c>
      <c r="H6455" s="8">
        <v>1478.74</v>
      </c>
      <c r="I6455" s="8">
        <v>11</v>
      </c>
      <c r="J6455" s="8">
        <v>16266.14</v>
      </c>
      <c r="K6455" s="8">
        <v>1478.74</v>
      </c>
      <c r="L6455" s="8">
        <f t="shared" si="400"/>
        <v>192.87913043478261</v>
      </c>
      <c r="M6455" s="8">
        <f t="shared" si="401"/>
        <v>1285.8608695652174</v>
      </c>
      <c r="N6455" s="9"/>
      <c r="O6455" s="9"/>
      <c r="P6455" s="8">
        <v>15</v>
      </c>
      <c r="Q6455" s="8">
        <v>1478.74</v>
      </c>
      <c r="R6455" s="17">
        <f t="shared" si="402"/>
        <v>0</v>
      </c>
      <c r="S6455" s="18">
        <f t="shared" si="403"/>
        <v>16266.14</v>
      </c>
    </row>
    <row r="6456" spans="1:19" x14ac:dyDescent="0.25">
      <c r="A6456" s="7" t="s">
        <v>14162</v>
      </c>
      <c r="B6456" s="7" t="s">
        <v>14163</v>
      </c>
      <c r="C6456" s="7" t="s">
        <v>14</v>
      </c>
      <c r="D6456" s="7" t="s">
        <v>15</v>
      </c>
      <c r="E6456" s="7" t="s">
        <v>2322</v>
      </c>
      <c r="F6456" s="8">
        <v>21</v>
      </c>
      <c r="G6456" s="8">
        <v>2901.58</v>
      </c>
      <c r="H6456" s="8">
        <v>2901.58</v>
      </c>
      <c r="I6456" s="8">
        <v>4</v>
      </c>
      <c r="J6456" s="8">
        <v>11606.32</v>
      </c>
      <c r="K6456" s="8">
        <v>2901.58</v>
      </c>
      <c r="L6456" s="8">
        <f t="shared" si="400"/>
        <v>503.57999999999993</v>
      </c>
      <c r="M6456" s="8">
        <f t="shared" si="401"/>
        <v>2398</v>
      </c>
      <c r="N6456" s="9"/>
      <c r="O6456" s="9"/>
      <c r="P6456" s="8">
        <v>21</v>
      </c>
      <c r="Q6456" s="8">
        <v>2901.58</v>
      </c>
      <c r="R6456" s="17">
        <f t="shared" si="402"/>
        <v>0</v>
      </c>
      <c r="S6456" s="18">
        <f t="shared" si="403"/>
        <v>11606.32</v>
      </c>
    </row>
    <row r="6457" spans="1:19" x14ac:dyDescent="0.25">
      <c r="A6457" s="7" t="s">
        <v>14166</v>
      </c>
      <c r="B6457" s="7" t="s">
        <v>14167</v>
      </c>
      <c r="C6457" s="7" t="s">
        <v>14</v>
      </c>
      <c r="D6457" s="7" t="s">
        <v>15</v>
      </c>
      <c r="E6457" s="7" t="s">
        <v>2322</v>
      </c>
      <c r="F6457" s="8">
        <v>21</v>
      </c>
      <c r="G6457" s="8">
        <v>53.12</v>
      </c>
      <c r="H6457" s="8">
        <v>53.12</v>
      </c>
      <c r="I6457" s="8">
        <v>480</v>
      </c>
      <c r="J6457" s="8">
        <v>25497.119999999999</v>
      </c>
      <c r="K6457" s="8">
        <v>53.119</v>
      </c>
      <c r="L6457" s="8">
        <f t="shared" si="400"/>
        <v>9.2190000000000012</v>
      </c>
      <c r="M6457" s="8">
        <f t="shared" si="401"/>
        <v>43.9</v>
      </c>
      <c r="N6457" s="14">
        <v>12</v>
      </c>
      <c r="O6457" s="14">
        <v>49.167999999999999</v>
      </c>
      <c r="P6457" s="8">
        <v>21</v>
      </c>
      <c r="Q6457" s="8">
        <v>53.119</v>
      </c>
      <c r="R6457" s="17">
        <f t="shared" si="402"/>
        <v>23600.639999999999</v>
      </c>
      <c r="S6457" s="18">
        <f t="shared" si="403"/>
        <v>25497.119999999999</v>
      </c>
    </row>
    <row r="6458" spans="1:19" x14ac:dyDescent="0.25">
      <c r="A6458" s="7" t="s">
        <v>14168</v>
      </c>
      <c r="B6458" s="7" t="s">
        <v>14169</v>
      </c>
      <c r="C6458" s="7" t="s">
        <v>14</v>
      </c>
      <c r="D6458" s="7" t="s">
        <v>15</v>
      </c>
      <c r="E6458" s="7" t="s">
        <v>2322</v>
      </c>
      <c r="F6458" s="8">
        <v>21</v>
      </c>
      <c r="G6458" s="8">
        <v>55.54</v>
      </c>
      <c r="H6458" s="8">
        <v>55.54</v>
      </c>
      <c r="I6458" s="8">
        <v>160</v>
      </c>
      <c r="J6458" s="8">
        <v>8886.239999999998</v>
      </c>
      <c r="K6458" s="8">
        <v>55.538999999999987</v>
      </c>
      <c r="L6458" s="8">
        <f t="shared" si="400"/>
        <v>9.6389999999999958</v>
      </c>
      <c r="M6458" s="8">
        <f t="shared" si="401"/>
        <v>45.899999999999991</v>
      </c>
      <c r="N6458" s="13"/>
      <c r="O6458" s="13"/>
      <c r="P6458" s="8">
        <v>21</v>
      </c>
      <c r="Q6458" s="8">
        <v>55.539000000000001</v>
      </c>
      <c r="R6458" s="17">
        <f t="shared" si="402"/>
        <v>0</v>
      </c>
      <c r="S6458" s="18">
        <f t="shared" si="403"/>
        <v>8886.239999999998</v>
      </c>
    </row>
    <row r="6459" spans="1:19" x14ac:dyDescent="0.25">
      <c r="A6459" s="7" t="s">
        <v>14170</v>
      </c>
      <c r="B6459" s="7" t="s">
        <v>14171</v>
      </c>
      <c r="C6459" s="7" t="s">
        <v>14</v>
      </c>
      <c r="D6459" s="7" t="s">
        <v>15</v>
      </c>
      <c r="E6459" s="7" t="s">
        <v>7763</v>
      </c>
      <c r="F6459" s="8">
        <v>21</v>
      </c>
      <c r="G6459" s="8">
        <v>1487.09</v>
      </c>
      <c r="H6459" s="8">
        <v>1487.09</v>
      </c>
      <c r="I6459" s="8">
        <v>0</v>
      </c>
      <c r="J6459" s="8">
        <v>0</v>
      </c>
      <c r="K6459" s="13"/>
      <c r="L6459" s="8">
        <f t="shared" si="400"/>
        <v>0</v>
      </c>
      <c r="M6459" s="8">
        <f t="shared" si="401"/>
        <v>0</v>
      </c>
      <c r="N6459" s="9"/>
      <c r="O6459" s="9"/>
      <c r="P6459" s="8">
        <v>21</v>
      </c>
      <c r="Q6459" s="8">
        <v>1487.09</v>
      </c>
      <c r="R6459" s="17">
        <f t="shared" si="402"/>
        <v>0</v>
      </c>
      <c r="S6459" s="18">
        <f t="shared" si="403"/>
        <v>0</v>
      </c>
    </row>
    <row r="6460" spans="1:19" x14ac:dyDescent="0.25">
      <c r="A6460" s="7" t="s">
        <v>14172</v>
      </c>
      <c r="B6460" s="7" t="s">
        <v>14173</v>
      </c>
      <c r="C6460" s="7" t="s">
        <v>37</v>
      </c>
      <c r="D6460" s="7" t="s">
        <v>38</v>
      </c>
      <c r="E6460" s="7" t="s">
        <v>39</v>
      </c>
      <c r="F6460" s="8">
        <v>15</v>
      </c>
      <c r="G6460" s="8">
        <v>3147.55</v>
      </c>
      <c r="H6460" s="8">
        <v>3147.55</v>
      </c>
      <c r="I6460" s="8">
        <v>2</v>
      </c>
      <c r="J6460" s="8">
        <v>6295.1</v>
      </c>
      <c r="K6460" s="8">
        <v>3147.55</v>
      </c>
      <c r="L6460" s="8">
        <f t="shared" si="400"/>
        <v>410.54999999999973</v>
      </c>
      <c r="M6460" s="8">
        <f t="shared" si="401"/>
        <v>2737.0000000000005</v>
      </c>
      <c r="N6460" s="13"/>
      <c r="O6460" s="13"/>
      <c r="P6460" s="8">
        <v>15</v>
      </c>
      <c r="Q6460" s="8">
        <v>3147.55</v>
      </c>
      <c r="R6460" s="17">
        <f t="shared" si="402"/>
        <v>0</v>
      </c>
      <c r="S6460" s="18">
        <f t="shared" si="403"/>
        <v>6295.1</v>
      </c>
    </row>
    <row r="6461" spans="1:19" x14ac:dyDescent="0.25">
      <c r="A6461" s="7" t="s">
        <v>14174</v>
      </c>
      <c r="B6461" s="7" t="s">
        <v>14175</v>
      </c>
      <c r="C6461" s="7" t="s">
        <v>14</v>
      </c>
      <c r="D6461" s="7" t="s">
        <v>15</v>
      </c>
      <c r="E6461" s="7" t="s">
        <v>7231</v>
      </c>
      <c r="F6461" s="8">
        <v>21</v>
      </c>
      <c r="G6461" s="8">
        <v>1006.96</v>
      </c>
      <c r="H6461" s="8">
        <v>1006.96</v>
      </c>
      <c r="I6461" s="8">
        <v>20</v>
      </c>
      <c r="J6461" s="8">
        <v>20139.240000000002</v>
      </c>
      <c r="K6461" s="8">
        <v>1006.9620000000001</v>
      </c>
      <c r="L6461" s="8">
        <f t="shared" si="400"/>
        <v>174.76199999999994</v>
      </c>
      <c r="M6461" s="8">
        <f t="shared" si="401"/>
        <v>832.20000000000016</v>
      </c>
      <c r="N6461" s="9"/>
      <c r="O6461" s="9"/>
      <c r="P6461" s="8">
        <v>21</v>
      </c>
      <c r="Q6461" s="8">
        <v>1006.9620000000001</v>
      </c>
      <c r="R6461" s="17">
        <f t="shared" si="402"/>
        <v>0</v>
      </c>
      <c r="S6461" s="18">
        <f t="shared" si="403"/>
        <v>20139.240000000002</v>
      </c>
    </row>
    <row r="6462" spans="1:19" x14ac:dyDescent="0.25">
      <c r="A6462" s="7" t="s">
        <v>14176</v>
      </c>
      <c r="B6462" s="7" t="s">
        <v>14177</v>
      </c>
      <c r="C6462" s="7" t="s">
        <v>14</v>
      </c>
      <c r="D6462" s="7" t="s">
        <v>15</v>
      </c>
      <c r="E6462" s="7" t="s">
        <v>7231</v>
      </c>
      <c r="F6462" s="8">
        <v>21</v>
      </c>
      <c r="G6462" s="8">
        <v>1006.96</v>
      </c>
      <c r="H6462" s="8">
        <v>1006.96</v>
      </c>
      <c r="I6462" s="8">
        <v>10</v>
      </c>
      <c r="J6462" s="8">
        <v>10069.620000000001</v>
      </c>
      <c r="K6462" s="8">
        <v>1006.9620000000001</v>
      </c>
      <c r="L6462" s="8">
        <f t="shared" si="400"/>
        <v>174.76199999999994</v>
      </c>
      <c r="M6462" s="8">
        <f t="shared" si="401"/>
        <v>832.20000000000016</v>
      </c>
      <c r="N6462" s="9"/>
      <c r="O6462" s="9"/>
      <c r="P6462" s="8">
        <v>21</v>
      </c>
      <c r="Q6462" s="8">
        <v>1006.9620000000001</v>
      </c>
      <c r="R6462" s="17">
        <f t="shared" si="402"/>
        <v>0</v>
      </c>
      <c r="S6462" s="18">
        <f t="shared" si="403"/>
        <v>10069.620000000001</v>
      </c>
    </row>
    <row r="6463" spans="1:19" x14ac:dyDescent="0.25">
      <c r="A6463" s="7" t="s">
        <v>14178</v>
      </c>
      <c r="B6463" s="7" t="s">
        <v>14179</v>
      </c>
      <c r="C6463" s="7" t="s">
        <v>14</v>
      </c>
      <c r="D6463" s="7" t="s">
        <v>15</v>
      </c>
      <c r="E6463" s="7" t="s">
        <v>7231</v>
      </c>
      <c r="F6463" s="8">
        <v>21</v>
      </c>
      <c r="G6463" s="8">
        <v>1006.96</v>
      </c>
      <c r="H6463" s="8">
        <v>1006.96</v>
      </c>
      <c r="I6463" s="8">
        <v>20</v>
      </c>
      <c r="J6463" s="8">
        <v>20139.240000000002</v>
      </c>
      <c r="K6463" s="8">
        <v>1006.9620000000001</v>
      </c>
      <c r="L6463" s="8">
        <f t="shared" si="400"/>
        <v>174.76199999999994</v>
      </c>
      <c r="M6463" s="8">
        <f t="shared" si="401"/>
        <v>832.20000000000016</v>
      </c>
      <c r="N6463" s="13"/>
      <c r="O6463" s="13"/>
      <c r="P6463" s="8">
        <v>21</v>
      </c>
      <c r="Q6463" s="8">
        <v>1006.9620000000001</v>
      </c>
      <c r="R6463" s="17">
        <f t="shared" si="402"/>
        <v>0</v>
      </c>
      <c r="S6463" s="18">
        <f t="shared" si="403"/>
        <v>20139.240000000002</v>
      </c>
    </row>
    <row r="6464" spans="1:19" x14ac:dyDescent="0.25">
      <c r="A6464" s="7" t="s">
        <v>14180</v>
      </c>
      <c r="B6464" s="7" t="s">
        <v>14181</v>
      </c>
      <c r="C6464" s="7" t="s">
        <v>14</v>
      </c>
      <c r="D6464" s="7" t="s">
        <v>15</v>
      </c>
      <c r="E6464" s="7" t="s">
        <v>7231</v>
      </c>
      <c r="F6464" s="8">
        <v>21</v>
      </c>
      <c r="G6464" s="8">
        <v>1006.96</v>
      </c>
      <c r="H6464" s="8">
        <v>1006.96</v>
      </c>
      <c r="I6464" s="8">
        <v>20</v>
      </c>
      <c r="J6464" s="8">
        <v>20139.240000000002</v>
      </c>
      <c r="K6464" s="8">
        <v>1006.9620000000001</v>
      </c>
      <c r="L6464" s="8">
        <f t="shared" si="400"/>
        <v>174.76199999999994</v>
      </c>
      <c r="M6464" s="8">
        <f t="shared" si="401"/>
        <v>832.20000000000016</v>
      </c>
      <c r="N6464" s="9"/>
      <c r="O6464" s="9"/>
      <c r="P6464" s="8">
        <v>21</v>
      </c>
      <c r="Q6464" s="8">
        <v>1006.9620000000001</v>
      </c>
      <c r="R6464" s="17">
        <f t="shared" si="402"/>
        <v>0</v>
      </c>
      <c r="S6464" s="18">
        <f t="shared" si="403"/>
        <v>20139.240000000002</v>
      </c>
    </row>
    <row r="6465" spans="1:19" x14ac:dyDescent="0.25">
      <c r="A6465" s="7" t="s">
        <v>14182</v>
      </c>
      <c r="B6465" s="7" t="s">
        <v>14183</v>
      </c>
      <c r="C6465" s="7" t="s">
        <v>7886</v>
      </c>
      <c r="D6465" s="7" t="s">
        <v>7887</v>
      </c>
      <c r="E6465" s="7" t="s">
        <v>7888</v>
      </c>
      <c r="F6465" s="8">
        <v>21</v>
      </c>
      <c r="G6465" s="8">
        <v>863.94</v>
      </c>
      <c r="H6465" s="8">
        <v>863.94</v>
      </c>
      <c r="I6465" s="8">
        <v>6</v>
      </c>
      <c r="J6465" s="8">
        <v>5183.6399999999994</v>
      </c>
      <c r="K6465" s="8">
        <v>863.93999999999994</v>
      </c>
      <c r="L6465" s="8">
        <f t="shared" si="400"/>
        <v>149.93999999999994</v>
      </c>
      <c r="M6465" s="8">
        <f t="shared" si="401"/>
        <v>714</v>
      </c>
      <c r="N6465" s="9"/>
      <c r="O6465" s="9"/>
      <c r="P6465" s="8">
        <v>21</v>
      </c>
      <c r="Q6465" s="8">
        <v>863.93999999999994</v>
      </c>
      <c r="R6465" s="17">
        <f t="shared" si="402"/>
        <v>0</v>
      </c>
      <c r="S6465" s="18">
        <f t="shared" si="403"/>
        <v>5183.6399999999994</v>
      </c>
    </row>
    <row r="6466" spans="1:19" x14ac:dyDescent="0.25">
      <c r="A6466" s="7" t="s">
        <v>14184</v>
      </c>
      <c r="B6466" s="7" t="s">
        <v>14185</v>
      </c>
      <c r="C6466" s="7" t="s">
        <v>7886</v>
      </c>
      <c r="D6466" s="7" t="s">
        <v>7887</v>
      </c>
      <c r="E6466" s="7" t="s">
        <v>7888</v>
      </c>
      <c r="F6466" s="8">
        <v>21</v>
      </c>
      <c r="G6466" s="8">
        <v>863.94</v>
      </c>
      <c r="H6466" s="8">
        <v>863.94</v>
      </c>
      <c r="I6466" s="8">
        <v>1</v>
      </c>
      <c r="J6466" s="8">
        <v>863.94</v>
      </c>
      <c r="K6466" s="8">
        <v>863.94</v>
      </c>
      <c r="L6466" s="8">
        <f t="shared" ref="L6466:L6529" si="404">K6466-M6466</f>
        <v>149.93999999999994</v>
      </c>
      <c r="M6466" s="8">
        <f t="shared" ref="M6466:M6529" si="405">K6466/((100+F6466)/100)</f>
        <v>714.00000000000011</v>
      </c>
      <c r="N6466" s="9"/>
      <c r="O6466" s="9"/>
      <c r="P6466" s="8">
        <v>21</v>
      </c>
      <c r="Q6466" s="8">
        <v>863.94</v>
      </c>
      <c r="R6466" s="17">
        <f t="shared" ref="R6466:R6529" si="406">I6466*O6466</f>
        <v>0</v>
      </c>
      <c r="S6466" s="18">
        <f t="shared" si="403"/>
        <v>863.94</v>
      </c>
    </row>
    <row r="6467" spans="1:19" x14ac:dyDescent="0.25">
      <c r="A6467" s="7" t="s">
        <v>14186</v>
      </c>
      <c r="B6467" s="7" t="s">
        <v>14187</v>
      </c>
      <c r="C6467" s="7" t="s">
        <v>32</v>
      </c>
      <c r="D6467" s="7" t="s">
        <v>33</v>
      </c>
      <c r="E6467" s="7" t="s">
        <v>34</v>
      </c>
      <c r="F6467" s="8">
        <v>15</v>
      </c>
      <c r="G6467" s="8">
        <v>9880</v>
      </c>
      <c r="H6467" s="8">
        <v>9880</v>
      </c>
      <c r="I6467" s="8">
        <v>8</v>
      </c>
      <c r="J6467" s="8">
        <v>79040</v>
      </c>
      <c r="K6467" s="8">
        <v>9880</v>
      </c>
      <c r="L6467" s="8">
        <f t="shared" si="404"/>
        <v>1288.6956521739121</v>
      </c>
      <c r="M6467" s="8">
        <f t="shared" si="405"/>
        <v>8591.3043478260879</v>
      </c>
      <c r="N6467" s="9"/>
      <c r="O6467" s="9"/>
      <c r="P6467" s="8">
        <v>15</v>
      </c>
      <c r="Q6467" s="8">
        <v>9880</v>
      </c>
      <c r="R6467" s="17">
        <f t="shared" si="406"/>
        <v>0</v>
      </c>
      <c r="S6467" s="18">
        <f t="shared" ref="S6467:S6530" si="407">J6467</f>
        <v>79040</v>
      </c>
    </row>
    <row r="6468" spans="1:19" x14ac:dyDescent="0.25">
      <c r="A6468" s="7" t="s">
        <v>14188</v>
      </c>
      <c r="B6468" s="7" t="s">
        <v>14189</v>
      </c>
      <c r="C6468" s="7" t="s">
        <v>5229</v>
      </c>
      <c r="D6468" s="7" t="s">
        <v>5230</v>
      </c>
      <c r="E6468" s="7" t="s">
        <v>5231</v>
      </c>
      <c r="F6468" s="8">
        <v>21</v>
      </c>
      <c r="G6468" s="8">
        <v>429.97</v>
      </c>
      <c r="H6468" s="8">
        <v>429.97</v>
      </c>
      <c r="I6468" s="8">
        <v>520</v>
      </c>
      <c r="J6468" s="8">
        <v>223586.22</v>
      </c>
      <c r="K6468" s="8">
        <v>429.9735</v>
      </c>
      <c r="L6468" s="8">
        <f t="shared" si="404"/>
        <v>74.623499999999979</v>
      </c>
      <c r="M6468" s="8">
        <f t="shared" si="405"/>
        <v>355.35</v>
      </c>
      <c r="N6468" s="13"/>
      <c r="O6468" s="13"/>
      <c r="P6468" s="8">
        <v>21</v>
      </c>
      <c r="Q6468" s="8">
        <v>429.97349999999994</v>
      </c>
      <c r="R6468" s="17">
        <f t="shared" si="406"/>
        <v>0</v>
      </c>
      <c r="S6468" s="18">
        <f t="shared" si="407"/>
        <v>223586.22</v>
      </c>
    </row>
    <row r="6469" spans="1:19" x14ac:dyDescent="0.25">
      <c r="A6469" s="7" t="s">
        <v>14190</v>
      </c>
      <c r="B6469" s="7" t="s">
        <v>14191</v>
      </c>
      <c r="C6469" s="7" t="s">
        <v>14</v>
      </c>
      <c r="D6469" s="7" t="s">
        <v>15</v>
      </c>
      <c r="E6469" s="7" t="s">
        <v>7518</v>
      </c>
      <c r="F6469" s="8">
        <v>21</v>
      </c>
      <c r="G6469" s="8">
        <v>621.14</v>
      </c>
      <c r="H6469" s="8">
        <v>621.14</v>
      </c>
      <c r="I6469" s="8">
        <v>12</v>
      </c>
      <c r="J6469" s="8">
        <v>7453.7</v>
      </c>
      <c r="K6469" s="8">
        <v>621.14166666666665</v>
      </c>
      <c r="L6469" s="8">
        <f t="shared" si="404"/>
        <v>107.80144628099174</v>
      </c>
      <c r="M6469" s="8">
        <f t="shared" si="405"/>
        <v>513.34022038567491</v>
      </c>
      <c r="N6469" s="9"/>
      <c r="O6469" s="9"/>
      <c r="P6469" s="8">
        <v>21</v>
      </c>
      <c r="Q6469" s="8">
        <v>621.14166666666665</v>
      </c>
      <c r="R6469" s="17">
        <f t="shared" si="406"/>
        <v>0</v>
      </c>
      <c r="S6469" s="18">
        <f t="shared" si="407"/>
        <v>7453.7</v>
      </c>
    </row>
    <row r="6470" spans="1:19" x14ac:dyDescent="0.25">
      <c r="A6470" s="7" t="s">
        <v>14192</v>
      </c>
      <c r="B6470" s="7" t="s">
        <v>14193</v>
      </c>
      <c r="C6470" s="7" t="s">
        <v>14</v>
      </c>
      <c r="D6470" s="7" t="s">
        <v>15</v>
      </c>
      <c r="E6470" s="7" t="s">
        <v>7518</v>
      </c>
      <c r="F6470" s="8">
        <v>21</v>
      </c>
      <c r="G6470" s="8">
        <v>621.14</v>
      </c>
      <c r="H6470" s="8">
        <v>621.14</v>
      </c>
      <c r="I6470" s="8">
        <v>6</v>
      </c>
      <c r="J6470" s="8">
        <v>3726.85</v>
      </c>
      <c r="K6470" s="8">
        <v>621.14166666666665</v>
      </c>
      <c r="L6470" s="8">
        <f t="shared" si="404"/>
        <v>107.80144628099174</v>
      </c>
      <c r="M6470" s="8">
        <f t="shared" si="405"/>
        <v>513.34022038567491</v>
      </c>
      <c r="N6470" s="9"/>
      <c r="O6470" s="9"/>
      <c r="P6470" s="8">
        <v>21</v>
      </c>
      <c r="Q6470" s="8">
        <v>621.14166666666665</v>
      </c>
      <c r="R6470" s="17">
        <f t="shared" si="406"/>
        <v>0</v>
      </c>
      <c r="S6470" s="18">
        <f t="shared" si="407"/>
        <v>3726.85</v>
      </c>
    </row>
    <row r="6471" spans="1:19" x14ac:dyDescent="0.25">
      <c r="A6471" s="7" t="s">
        <v>14202</v>
      </c>
      <c r="B6471" s="7" t="s">
        <v>14203</v>
      </c>
      <c r="C6471" s="7" t="s">
        <v>8208</v>
      </c>
      <c r="D6471" s="7" t="s">
        <v>8209</v>
      </c>
      <c r="E6471" s="7" t="s">
        <v>8210</v>
      </c>
      <c r="F6471" s="8">
        <v>21</v>
      </c>
      <c r="G6471" s="8">
        <v>13023.23</v>
      </c>
      <c r="H6471" s="8">
        <v>13023.23</v>
      </c>
      <c r="I6471" s="8">
        <v>1</v>
      </c>
      <c r="J6471" s="8">
        <v>13023.23</v>
      </c>
      <c r="K6471" s="8">
        <v>13023.23</v>
      </c>
      <c r="L6471" s="8">
        <f t="shared" si="404"/>
        <v>2260.2299999999996</v>
      </c>
      <c r="M6471" s="8">
        <f t="shared" si="405"/>
        <v>10763</v>
      </c>
      <c r="N6471" s="9"/>
      <c r="O6471" s="9"/>
      <c r="P6471" s="8">
        <v>21</v>
      </c>
      <c r="Q6471" s="8">
        <v>13023.23</v>
      </c>
      <c r="R6471" s="17">
        <f t="shared" si="406"/>
        <v>0</v>
      </c>
      <c r="S6471" s="18">
        <f t="shared" si="407"/>
        <v>13023.23</v>
      </c>
    </row>
    <row r="6472" spans="1:19" x14ac:dyDescent="0.25">
      <c r="A6472" s="7" t="s">
        <v>14204</v>
      </c>
      <c r="B6472" s="7" t="s">
        <v>14205</v>
      </c>
      <c r="C6472" s="7" t="s">
        <v>8208</v>
      </c>
      <c r="D6472" s="7" t="s">
        <v>8209</v>
      </c>
      <c r="E6472" s="7" t="s">
        <v>8210</v>
      </c>
      <c r="F6472" s="8">
        <v>21</v>
      </c>
      <c r="G6472" s="8">
        <v>17616.39</v>
      </c>
      <c r="H6472" s="8">
        <v>17616.39</v>
      </c>
      <c r="I6472" s="8">
        <v>2</v>
      </c>
      <c r="J6472" s="8">
        <v>35232.78</v>
      </c>
      <c r="K6472" s="8">
        <v>17616.39</v>
      </c>
      <c r="L6472" s="8">
        <f t="shared" si="404"/>
        <v>3057.3899999999994</v>
      </c>
      <c r="M6472" s="8">
        <f t="shared" si="405"/>
        <v>14559</v>
      </c>
      <c r="N6472" s="13"/>
      <c r="O6472" s="13"/>
      <c r="P6472" s="8">
        <v>21</v>
      </c>
      <c r="Q6472" s="8">
        <v>17616.39</v>
      </c>
      <c r="R6472" s="17">
        <f t="shared" si="406"/>
        <v>0</v>
      </c>
      <c r="S6472" s="18">
        <f t="shared" si="407"/>
        <v>35232.78</v>
      </c>
    </row>
    <row r="6473" spans="1:19" x14ac:dyDescent="0.25">
      <c r="A6473" s="7" t="s">
        <v>14206</v>
      </c>
      <c r="B6473" s="7" t="s">
        <v>14207</v>
      </c>
      <c r="C6473" s="7" t="s">
        <v>8208</v>
      </c>
      <c r="D6473" s="7" t="s">
        <v>8209</v>
      </c>
      <c r="E6473" s="7" t="s">
        <v>8210</v>
      </c>
      <c r="F6473" s="8">
        <v>21</v>
      </c>
      <c r="G6473" s="8">
        <v>18855.43</v>
      </c>
      <c r="H6473" s="8">
        <v>18855.43</v>
      </c>
      <c r="I6473" s="8">
        <v>2</v>
      </c>
      <c r="J6473" s="8">
        <v>37710.86</v>
      </c>
      <c r="K6473" s="8">
        <v>18855.43</v>
      </c>
      <c r="L6473" s="8">
        <f t="shared" si="404"/>
        <v>3272.4300000000003</v>
      </c>
      <c r="M6473" s="8">
        <f t="shared" si="405"/>
        <v>15583</v>
      </c>
      <c r="N6473" s="13"/>
      <c r="O6473" s="13"/>
      <c r="P6473" s="8">
        <v>21</v>
      </c>
      <c r="Q6473" s="8">
        <v>18855.43</v>
      </c>
      <c r="R6473" s="17">
        <f t="shared" si="406"/>
        <v>0</v>
      </c>
      <c r="S6473" s="18">
        <f t="shared" si="407"/>
        <v>37710.86</v>
      </c>
    </row>
    <row r="6474" spans="1:19" x14ac:dyDescent="0.25">
      <c r="A6474" s="7" t="s">
        <v>14208</v>
      </c>
      <c r="B6474" s="7" t="s">
        <v>14209</v>
      </c>
      <c r="C6474" s="7" t="s">
        <v>37</v>
      </c>
      <c r="D6474" s="7" t="s">
        <v>38</v>
      </c>
      <c r="E6474" s="7" t="s">
        <v>39</v>
      </c>
      <c r="F6474" s="8">
        <v>15</v>
      </c>
      <c r="G6474" s="8">
        <v>3510.26</v>
      </c>
      <c r="H6474" s="8">
        <v>3510.26</v>
      </c>
      <c r="I6474" s="8">
        <v>1</v>
      </c>
      <c r="J6474" s="8">
        <v>3510.26</v>
      </c>
      <c r="K6474" s="8">
        <v>3510.26</v>
      </c>
      <c r="L6474" s="8">
        <f t="shared" si="404"/>
        <v>457.85999999999967</v>
      </c>
      <c r="M6474" s="8">
        <f t="shared" si="405"/>
        <v>3052.4000000000005</v>
      </c>
      <c r="N6474" s="14">
        <v>12</v>
      </c>
      <c r="O6474" s="14">
        <v>3418.68</v>
      </c>
      <c r="P6474" s="8">
        <v>15</v>
      </c>
      <c r="Q6474" s="8">
        <v>3510.26</v>
      </c>
      <c r="R6474" s="17">
        <f t="shared" si="406"/>
        <v>3418.68</v>
      </c>
      <c r="S6474" s="18">
        <f t="shared" si="407"/>
        <v>3510.26</v>
      </c>
    </row>
    <row r="6475" spans="1:19" x14ac:dyDescent="0.25">
      <c r="A6475" s="7" t="s">
        <v>14210</v>
      </c>
      <c r="B6475" s="7" t="s">
        <v>14211</v>
      </c>
      <c r="C6475" s="7" t="s">
        <v>8219</v>
      </c>
      <c r="D6475" s="7" t="s">
        <v>8220</v>
      </c>
      <c r="E6475" s="7" t="s">
        <v>8221</v>
      </c>
      <c r="F6475" s="8">
        <v>21</v>
      </c>
      <c r="G6475" s="8">
        <v>19.97</v>
      </c>
      <c r="H6475" s="8">
        <v>19.97</v>
      </c>
      <c r="I6475" s="8">
        <v>1600</v>
      </c>
      <c r="J6475" s="8">
        <v>31944</v>
      </c>
      <c r="K6475" s="8">
        <v>19.965</v>
      </c>
      <c r="L6475" s="8">
        <f t="shared" si="404"/>
        <v>3.4649999999999999</v>
      </c>
      <c r="M6475" s="8">
        <f t="shared" si="405"/>
        <v>16.5</v>
      </c>
      <c r="N6475" s="14">
        <v>21</v>
      </c>
      <c r="O6475" s="14">
        <v>19.965</v>
      </c>
      <c r="P6475" s="8">
        <v>21</v>
      </c>
      <c r="Q6475" s="8">
        <v>19.965</v>
      </c>
      <c r="R6475" s="17">
        <f t="shared" si="406"/>
        <v>31944</v>
      </c>
      <c r="S6475" s="18">
        <f t="shared" si="407"/>
        <v>31944</v>
      </c>
    </row>
    <row r="6476" spans="1:19" x14ac:dyDescent="0.25">
      <c r="A6476" s="7" t="s">
        <v>14212</v>
      </c>
      <c r="B6476" s="7" t="s">
        <v>14213</v>
      </c>
      <c r="C6476" s="7" t="s">
        <v>37</v>
      </c>
      <c r="D6476" s="7" t="s">
        <v>38</v>
      </c>
      <c r="E6476" s="7" t="s">
        <v>39</v>
      </c>
      <c r="F6476" s="8">
        <v>15</v>
      </c>
      <c r="G6476" s="8">
        <v>9028.65</v>
      </c>
      <c r="H6476" s="8">
        <v>9028.65</v>
      </c>
      <c r="I6476" s="8">
        <v>1</v>
      </c>
      <c r="J6476" s="8">
        <v>9028.65</v>
      </c>
      <c r="K6476" s="8">
        <v>9028.65</v>
      </c>
      <c r="L6476" s="8">
        <f t="shared" si="404"/>
        <v>1177.6499999999996</v>
      </c>
      <c r="M6476" s="8">
        <f t="shared" si="405"/>
        <v>7851</v>
      </c>
      <c r="N6476" s="13"/>
      <c r="O6476" s="13"/>
      <c r="P6476" s="8">
        <v>15</v>
      </c>
      <c r="Q6476" s="8">
        <v>9028.65</v>
      </c>
      <c r="R6476" s="17">
        <f t="shared" si="406"/>
        <v>0</v>
      </c>
      <c r="S6476" s="18">
        <f t="shared" si="407"/>
        <v>9028.65</v>
      </c>
    </row>
    <row r="6477" spans="1:19" x14ac:dyDescent="0.25">
      <c r="A6477" s="7" t="s">
        <v>14214</v>
      </c>
      <c r="B6477" s="7" t="s">
        <v>14215</v>
      </c>
      <c r="C6477" s="7" t="s">
        <v>14</v>
      </c>
      <c r="D6477" s="7" t="s">
        <v>15</v>
      </c>
      <c r="E6477" s="7" t="s">
        <v>7518</v>
      </c>
      <c r="F6477" s="8">
        <v>21</v>
      </c>
      <c r="G6477" s="8">
        <v>1601.92</v>
      </c>
      <c r="H6477" s="8">
        <v>1601.92</v>
      </c>
      <c r="I6477" s="8">
        <v>6</v>
      </c>
      <c r="J6477" s="8">
        <v>9611.51</v>
      </c>
      <c r="K6477" s="8">
        <v>1601.9183333333333</v>
      </c>
      <c r="L6477" s="8">
        <f t="shared" si="404"/>
        <v>278.01888429752057</v>
      </c>
      <c r="M6477" s="8">
        <f t="shared" si="405"/>
        <v>1323.8994490358127</v>
      </c>
      <c r="N6477" s="9"/>
      <c r="O6477" s="9"/>
      <c r="P6477" s="8">
        <v>21</v>
      </c>
      <c r="Q6477" s="8">
        <v>1601.9183333333333</v>
      </c>
      <c r="R6477" s="17">
        <f t="shared" si="406"/>
        <v>0</v>
      </c>
      <c r="S6477" s="18">
        <f t="shared" si="407"/>
        <v>9611.51</v>
      </c>
    </row>
    <row r="6478" spans="1:19" x14ac:dyDescent="0.25">
      <c r="A6478" s="7" t="s">
        <v>14216</v>
      </c>
      <c r="B6478" s="7" t="s">
        <v>14217</v>
      </c>
      <c r="C6478" s="7" t="s">
        <v>5229</v>
      </c>
      <c r="D6478" s="7" t="s">
        <v>5230</v>
      </c>
      <c r="E6478" s="7" t="s">
        <v>8155</v>
      </c>
      <c r="F6478" s="8">
        <v>21</v>
      </c>
      <c r="G6478" s="8">
        <v>102.85</v>
      </c>
      <c r="H6478" s="8">
        <v>102.85</v>
      </c>
      <c r="I6478" s="8">
        <v>12200</v>
      </c>
      <c r="J6478" s="8">
        <v>1254770</v>
      </c>
      <c r="K6478" s="8">
        <v>102.85</v>
      </c>
      <c r="L6478" s="8">
        <f t="shared" si="404"/>
        <v>17.849999999999994</v>
      </c>
      <c r="M6478" s="8">
        <f t="shared" si="405"/>
        <v>85</v>
      </c>
      <c r="N6478" s="14">
        <v>12</v>
      </c>
      <c r="O6478" s="14">
        <v>95.2</v>
      </c>
      <c r="P6478" s="8">
        <v>21</v>
      </c>
      <c r="Q6478" s="8">
        <v>102.85</v>
      </c>
      <c r="R6478" s="17">
        <f t="shared" si="406"/>
        <v>1161440</v>
      </c>
      <c r="S6478" s="18">
        <f t="shared" si="407"/>
        <v>1254770</v>
      </c>
    </row>
    <row r="6479" spans="1:19" x14ac:dyDescent="0.25">
      <c r="A6479" s="7" t="s">
        <v>14220</v>
      </c>
      <c r="B6479" s="7" t="s">
        <v>14221</v>
      </c>
      <c r="C6479" s="7" t="s">
        <v>7539</v>
      </c>
      <c r="D6479" s="7" t="s">
        <v>7540</v>
      </c>
      <c r="E6479" s="7" t="s">
        <v>7798</v>
      </c>
      <c r="F6479" s="8">
        <v>21</v>
      </c>
      <c r="G6479" s="8">
        <v>0.5</v>
      </c>
      <c r="H6479" s="8">
        <v>0.5</v>
      </c>
      <c r="I6479" s="8">
        <v>6000</v>
      </c>
      <c r="J6479" s="8">
        <v>3012.9</v>
      </c>
      <c r="K6479" s="8">
        <v>0.50214999999999999</v>
      </c>
      <c r="L6479" s="8">
        <f t="shared" si="404"/>
        <v>8.7150000000000005E-2</v>
      </c>
      <c r="M6479" s="8">
        <f t="shared" si="405"/>
        <v>0.41499999999999998</v>
      </c>
      <c r="N6479" s="14">
        <v>21</v>
      </c>
      <c r="O6479" s="14">
        <v>0.50214999999999999</v>
      </c>
      <c r="P6479" s="8">
        <v>21</v>
      </c>
      <c r="Q6479" s="8">
        <v>0.50214999999999999</v>
      </c>
      <c r="R6479" s="17">
        <f t="shared" si="406"/>
        <v>3012.9</v>
      </c>
      <c r="S6479" s="18">
        <f t="shared" si="407"/>
        <v>3012.9</v>
      </c>
    </row>
    <row r="6480" spans="1:19" x14ac:dyDescent="0.25">
      <c r="A6480" s="7" t="s">
        <v>14222</v>
      </c>
      <c r="B6480" s="7" t="s">
        <v>14223</v>
      </c>
      <c r="C6480" s="7" t="s">
        <v>14</v>
      </c>
      <c r="D6480" s="7" t="s">
        <v>15</v>
      </c>
      <c r="E6480" s="7" t="s">
        <v>2322</v>
      </c>
      <c r="F6480" s="8">
        <v>21</v>
      </c>
      <c r="G6480" s="8">
        <v>3993</v>
      </c>
      <c r="H6480" s="8">
        <v>3993</v>
      </c>
      <c r="I6480" s="8">
        <v>5</v>
      </c>
      <c r="J6480" s="8">
        <v>19965</v>
      </c>
      <c r="K6480" s="8">
        <v>3993</v>
      </c>
      <c r="L6480" s="8">
        <f t="shared" si="404"/>
        <v>693</v>
      </c>
      <c r="M6480" s="8">
        <f t="shared" si="405"/>
        <v>3300</v>
      </c>
      <c r="N6480" s="9"/>
      <c r="O6480" s="9"/>
      <c r="P6480" s="8">
        <v>21</v>
      </c>
      <c r="Q6480" s="8">
        <v>3993</v>
      </c>
      <c r="R6480" s="17">
        <f t="shared" si="406"/>
        <v>0</v>
      </c>
      <c r="S6480" s="18">
        <f t="shared" si="407"/>
        <v>19965</v>
      </c>
    </row>
    <row r="6481" spans="1:19" x14ac:dyDescent="0.25">
      <c r="A6481" s="7" t="s">
        <v>14224</v>
      </c>
      <c r="B6481" s="7" t="s">
        <v>14225</v>
      </c>
      <c r="C6481" s="7" t="s">
        <v>14</v>
      </c>
      <c r="D6481" s="7" t="s">
        <v>15</v>
      </c>
      <c r="E6481" s="7" t="s">
        <v>2322</v>
      </c>
      <c r="F6481" s="8">
        <v>21</v>
      </c>
      <c r="G6481" s="8">
        <v>4477</v>
      </c>
      <c r="H6481" s="8">
        <v>4477</v>
      </c>
      <c r="I6481" s="8">
        <v>5</v>
      </c>
      <c r="J6481" s="8">
        <v>22385</v>
      </c>
      <c r="K6481" s="8">
        <v>4477</v>
      </c>
      <c r="L6481" s="8">
        <f t="shared" si="404"/>
        <v>777</v>
      </c>
      <c r="M6481" s="8">
        <f t="shared" si="405"/>
        <v>3700</v>
      </c>
      <c r="N6481" s="9"/>
      <c r="O6481" s="9"/>
      <c r="P6481" s="8">
        <v>21</v>
      </c>
      <c r="Q6481" s="8">
        <v>4477</v>
      </c>
      <c r="R6481" s="17">
        <f t="shared" si="406"/>
        <v>0</v>
      </c>
      <c r="S6481" s="18">
        <f t="shared" si="407"/>
        <v>22385</v>
      </c>
    </row>
    <row r="6482" spans="1:19" x14ac:dyDescent="0.25">
      <c r="A6482" s="7" t="s">
        <v>14226</v>
      </c>
      <c r="B6482" s="7" t="s">
        <v>14227</v>
      </c>
      <c r="C6482" s="7" t="s">
        <v>14</v>
      </c>
      <c r="D6482" s="7" t="s">
        <v>15</v>
      </c>
      <c r="E6482" s="7" t="s">
        <v>2322</v>
      </c>
      <c r="F6482" s="8">
        <v>21</v>
      </c>
      <c r="G6482" s="8">
        <v>968</v>
      </c>
      <c r="H6482" s="8">
        <v>968</v>
      </c>
      <c r="I6482" s="8">
        <v>5</v>
      </c>
      <c r="J6482" s="8">
        <v>4840</v>
      </c>
      <c r="K6482" s="8">
        <v>968</v>
      </c>
      <c r="L6482" s="8">
        <f t="shared" si="404"/>
        <v>168</v>
      </c>
      <c r="M6482" s="8">
        <f t="shared" si="405"/>
        <v>800</v>
      </c>
      <c r="N6482" s="13"/>
      <c r="O6482" s="13"/>
      <c r="P6482" s="8">
        <v>21</v>
      </c>
      <c r="Q6482" s="8">
        <v>968</v>
      </c>
      <c r="R6482" s="17">
        <f t="shared" si="406"/>
        <v>0</v>
      </c>
      <c r="S6482" s="18">
        <f t="shared" si="407"/>
        <v>4840</v>
      </c>
    </row>
    <row r="6483" spans="1:19" x14ac:dyDescent="0.25">
      <c r="A6483" s="7" t="s">
        <v>14228</v>
      </c>
      <c r="B6483" s="7" t="s">
        <v>14229</v>
      </c>
      <c r="C6483" s="7" t="s">
        <v>37</v>
      </c>
      <c r="D6483" s="7" t="s">
        <v>38</v>
      </c>
      <c r="E6483" s="7" t="s">
        <v>39</v>
      </c>
      <c r="F6483" s="8">
        <v>15</v>
      </c>
      <c r="G6483" s="8">
        <v>322</v>
      </c>
      <c r="H6483" s="8">
        <v>322</v>
      </c>
      <c r="I6483" s="8">
        <v>5</v>
      </c>
      <c r="J6483" s="8">
        <v>1610</v>
      </c>
      <c r="K6483" s="8">
        <v>322</v>
      </c>
      <c r="L6483" s="8">
        <f t="shared" si="404"/>
        <v>42</v>
      </c>
      <c r="M6483" s="8">
        <f t="shared" si="405"/>
        <v>280</v>
      </c>
      <c r="N6483" s="13"/>
      <c r="O6483" s="13"/>
      <c r="P6483" s="8">
        <v>15</v>
      </c>
      <c r="Q6483" s="8">
        <v>322</v>
      </c>
      <c r="R6483" s="17">
        <f t="shared" si="406"/>
        <v>0</v>
      </c>
      <c r="S6483" s="18">
        <f t="shared" si="407"/>
        <v>1610</v>
      </c>
    </row>
    <row r="6484" spans="1:19" x14ac:dyDescent="0.25">
      <c r="A6484" s="7" t="s">
        <v>14246</v>
      </c>
      <c r="B6484" s="7" t="s">
        <v>14247</v>
      </c>
      <c r="C6484" s="7" t="s">
        <v>14</v>
      </c>
      <c r="D6484" s="7" t="s">
        <v>15</v>
      </c>
      <c r="E6484" s="7" t="s">
        <v>7518</v>
      </c>
      <c r="F6484" s="8">
        <v>21</v>
      </c>
      <c r="G6484" s="8">
        <v>320.64999999999998</v>
      </c>
      <c r="H6484" s="8">
        <v>320.64999999999998</v>
      </c>
      <c r="I6484" s="8">
        <v>5</v>
      </c>
      <c r="J6484" s="8">
        <v>1603.25</v>
      </c>
      <c r="K6484" s="8">
        <v>320.64999999999998</v>
      </c>
      <c r="L6484" s="8">
        <f t="shared" si="404"/>
        <v>55.649999999999977</v>
      </c>
      <c r="M6484" s="8">
        <f t="shared" si="405"/>
        <v>265</v>
      </c>
      <c r="N6484" s="9"/>
      <c r="O6484" s="9"/>
      <c r="P6484" s="8">
        <v>21</v>
      </c>
      <c r="Q6484" s="8">
        <v>320.64999999999998</v>
      </c>
      <c r="R6484" s="17">
        <f t="shared" si="406"/>
        <v>0</v>
      </c>
      <c r="S6484" s="18">
        <f t="shared" si="407"/>
        <v>1603.25</v>
      </c>
    </row>
    <row r="6485" spans="1:19" x14ac:dyDescent="0.25">
      <c r="A6485" s="7" t="s">
        <v>14250</v>
      </c>
      <c r="B6485" s="7" t="s">
        <v>14251</v>
      </c>
      <c r="C6485" s="7" t="s">
        <v>37</v>
      </c>
      <c r="D6485" s="7" t="s">
        <v>38</v>
      </c>
      <c r="E6485" s="7" t="s">
        <v>39</v>
      </c>
      <c r="F6485" s="8">
        <v>15</v>
      </c>
      <c r="G6485" s="8">
        <v>347.3</v>
      </c>
      <c r="H6485" s="8">
        <v>347.3</v>
      </c>
      <c r="I6485" s="8">
        <v>1</v>
      </c>
      <c r="J6485" s="8">
        <v>347.3</v>
      </c>
      <c r="K6485" s="8">
        <v>347.3</v>
      </c>
      <c r="L6485" s="8">
        <f t="shared" si="404"/>
        <v>45.299999999999955</v>
      </c>
      <c r="M6485" s="8">
        <f t="shared" si="405"/>
        <v>302.00000000000006</v>
      </c>
      <c r="N6485" s="13"/>
      <c r="O6485" s="13"/>
      <c r="P6485" s="8">
        <v>15</v>
      </c>
      <c r="Q6485" s="8">
        <v>347.3</v>
      </c>
      <c r="R6485" s="17">
        <f t="shared" si="406"/>
        <v>0</v>
      </c>
      <c r="S6485" s="18">
        <f t="shared" si="407"/>
        <v>347.3</v>
      </c>
    </row>
    <row r="6486" spans="1:19" x14ac:dyDescent="0.25">
      <c r="A6486" s="7" t="s">
        <v>14252</v>
      </c>
      <c r="B6486" s="7" t="s">
        <v>14253</v>
      </c>
      <c r="C6486" s="7" t="s">
        <v>37</v>
      </c>
      <c r="D6486" s="7" t="s">
        <v>38</v>
      </c>
      <c r="E6486" s="7" t="s">
        <v>39</v>
      </c>
      <c r="F6486" s="8">
        <v>15</v>
      </c>
      <c r="G6486" s="8">
        <v>407.1</v>
      </c>
      <c r="H6486" s="8">
        <v>407.1</v>
      </c>
      <c r="I6486" s="8">
        <v>1</v>
      </c>
      <c r="J6486" s="8">
        <v>407.1</v>
      </c>
      <c r="K6486" s="8">
        <v>407.1</v>
      </c>
      <c r="L6486" s="8">
        <f t="shared" si="404"/>
        <v>53.099999999999966</v>
      </c>
      <c r="M6486" s="8">
        <f t="shared" si="405"/>
        <v>354.00000000000006</v>
      </c>
      <c r="N6486" s="9"/>
      <c r="O6486" s="9"/>
      <c r="P6486" s="8">
        <v>15</v>
      </c>
      <c r="Q6486" s="8">
        <v>407.1</v>
      </c>
      <c r="R6486" s="17">
        <f t="shared" si="406"/>
        <v>0</v>
      </c>
      <c r="S6486" s="18">
        <f t="shared" si="407"/>
        <v>407.1</v>
      </c>
    </row>
    <row r="6487" spans="1:19" x14ac:dyDescent="0.25">
      <c r="A6487" s="7" t="s">
        <v>14254</v>
      </c>
      <c r="B6487" s="7" t="s">
        <v>14255</v>
      </c>
      <c r="C6487" s="7" t="s">
        <v>14</v>
      </c>
      <c r="D6487" s="7" t="s">
        <v>15</v>
      </c>
      <c r="E6487" s="7" t="s">
        <v>2322</v>
      </c>
      <c r="F6487" s="8">
        <v>21</v>
      </c>
      <c r="G6487" s="8">
        <v>625.09</v>
      </c>
      <c r="H6487" s="8">
        <v>625.09</v>
      </c>
      <c r="I6487" s="8">
        <v>10</v>
      </c>
      <c r="J6487" s="8">
        <v>6250.86</v>
      </c>
      <c r="K6487" s="8">
        <v>625.08600000000001</v>
      </c>
      <c r="L6487" s="8">
        <f t="shared" si="404"/>
        <v>108.48599999999999</v>
      </c>
      <c r="M6487" s="8">
        <f t="shared" si="405"/>
        <v>516.6</v>
      </c>
      <c r="N6487" s="13"/>
      <c r="O6487" s="13"/>
      <c r="P6487" s="8">
        <v>21</v>
      </c>
      <c r="Q6487" s="8">
        <v>625.08600000000001</v>
      </c>
      <c r="R6487" s="17">
        <f t="shared" si="406"/>
        <v>0</v>
      </c>
      <c r="S6487" s="18">
        <f t="shared" si="407"/>
        <v>6250.86</v>
      </c>
    </row>
    <row r="6488" spans="1:19" x14ac:dyDescent="0.25">
      <c r="A6488" s="7" t="s">
        <v>14256</v>
      </c>
      <c r="B6488" s="7" t="s">
        <v>14257</v>
      </c>
      <c r="C6488" s="7" t="s">
        <v>37</v>
      </c>
      <c r="D6488" s="7" t="s">
        <v>38</v>
      </c>
      <c r="E6488" s="7" t="s">
        <v>39</v>
      </c>
      <c r="F6488" s="8">
        <v>15</v>
      </c>
      <c r="G6488" s="8">
        <v>723.35</v>
      </c>
      <c r="H6488" s="8">
        <v>723.35</v>
      </c>
      <c r="I6488" s="8">
        <v>6</v>
      </c>
      <c r="J6488" s="8">
        <v>4340.1000000000004</v>
      </c>
      <c r="K6488" s="8">
        <v>723.35</v>
      </c>
      <c r="L6488" s="8">
        <f t="shared" si="404"/>
        <v>94.349999999999909</v>
      </c>
      <c r="M6488" s="8">
        <f t="shared" si="405"/>
        <v>629.00000000000011</v>
      </c>
      <c r="N6488" s="13"/>
      <c r="O6488" s="13"/>
      <c r="P6488" s="8">
        <v>15</v>
      </c>
      <c r="Q6488" s="8">
        <v>723.35</v>
      </c>
      <c r="R6488" s="17">
        <f t="shared" si="406"/>
        <v>0</v>
      </c>
      <c r="S6488" s="18">
        <f t="shared" si="407"/>
        <v>4340.1000000000004</v>
      </c>
    </row>
    <row r="6489" spans="1:19" x14ac:dyDescent="0.25">
      <c r="A6489" s="7" t="s">
        <v>14260</v>
      </c>
      <c r="B6489" s="7" t="s">
        <v>14261</v>
      </c>
      <c r="C6489" s="7" t="s">
        <v>5229</v>
      </c>
      <c r="D6489" s="7" t="s">
        <v>5230</v>
      </c>
      <c r="E6489" s="7" t="s">
        <v>5231</v>
      </c>
      <c r="F6489" s="8">
        <v>21</v>
      </c>
      <c r="G6489" s="8">
        <v>2066.6799999999998</v>
      </c>
      <c r="H6489" s="8">
        <v>2066.6799999999998</v>
      </c>
      <c r="I6489" s="8">
        <v>61</v>
      </c>
      <c r="J6489" s="8">
        <v>126067.48000000001</v>
      </c>
      <c r="K6489" s="8">
        <v>2066.6800000000003</v>
      </c>
      <c r="L6489" s="8">
        <f t="shared" si="404"/>
        <v>358.68000000000006</v>
      </c>
      <c r="M6489" s="8">
        <f t="shared" si="405"/>
        <v>1708.0000000000002</v>
      </c>
      <c r="N6489" s="9"/>
      <c r="O6489" s="9"/>
      <c r="P6489" s="8">
        <v>21</v>
      </c>
      <c r="Q6489" s="8">
        <v>2066.6799999999998</v>
      </c>
      <c r="R6489" s="17">
        <f t="shared" si="406"/>
        <v>0</v>
      </c>
      <c r="S6489" s="18">
        <f t="shared" si="407"/>
        <v>126067.48000000001</v>
      </c>
    </row>
    <row r="6490" spans="1:19" x14ac:dyDescent="0.25">
      <c r="A6490" s="7" t="s">
        <v>14262</v>
      </c>
      <c r="B6490" s="7" t="s">
        <v>14263</v>
      </c>
      <c r="C6490" s="7" t="s">
        <v>14</v>
      </c>
      <c r="D6490" s="7" t="s">
        <v>15</v>
      </c>
      <c r="E6490" s="7" t="s">
        <v>7518</v>
      </c>
      <c r="F6490" s="8">
        <v>21</v>
      </c>
      <c r="G6490" s="8">
        <v>3617.9</v>
      </c>
      <c r="H6490" s="8">
        <v>3617.9</v>
      </c>
      <c r="I6490" s="8">
        <v>5</v>
      </c>
      <c r="J6490" s="8">
        <v>18089.5</v>
      </c>
      <c r="K6490" s="8">
        <v>3617.9</v>
      </c>
      <c r="L6490" s="8">
        <f t="shared" si="404"/>
        <v>627.90000000000009</v>
      </c>
      <c r="M6490" s="8">
        <f t="shared" si="405"/>
        <v>2990</v>
      </c>
      <c r="N6490" s="9"/>
      <c r="O6490" s="9"/>
      <c r="P6490" s="8">
        <v>21</v>
      </c>
      <c r="Q6490" s="8">
        <v>3617.9</v>
      </c>
      <c r="R6490" s="17">
        <f t="shared" si="406"/>
        <v>0</v>
      </c>
      <c r="S6490" s="18">
        <f t="shared" si="407"/>
        <v>18089.5</v>
      </c>
    </row>
    <row r="6491" spans="1:19" x14ac:dyDescent="0.25">
      <c r="A6491" s="7" t="s">
        <v>14268</v>
      </c>
      <c r="B6491" s="7" t="s">
        <v>14269</v>
      </c>
      <c r="C6491" s="7" t="s">
        <v>7205</v>
      </c>
      <c r="D6491" s="7" t="s">
        <v>7206</v>
      </c>
      <c r="E6491" s="7" t="s">
        <v>7435</v>
      </c>
      <c r="F6491" s="8">
        <v>15</v>
      </c>
      <c r="G6491" s="8">
        <v>11.5</v>
      </c>
      <c r="H6491" s="8">
        <v>11.5</v>
      </c>
      <c r="I6491" s="8">
        <v>20</v>
      </c>
      <c r="J6491" s="8">
        <v>230</v>
      </c>
      <c r="K6491" s="8">
        <v>11.5</v>
      </c>
      <c r="L6491" s="8">
        <f t="shared" si="404"/>
        <v>1.5</v>
      </c>
      <c r="M6491" s="8">
        <f t="shared" si="405"/>
        <v>10</v>
      </c>
      <c r="N6491" s="9"/>
      <c r="O6491" s="9"/>
      <c r="P6491" s="8">
        <v>15</v>
      </c>
      <c r="Q6491" s="8">
        <v>11.5</v>
      </c>
      <c r="R6491" s="17">
        <f t="shared" si="406"/>
        <v>0</v>
      </c>
      <c r="S6491" s="18">
        <f t="shared" si="407"/>
        <v>230</v>
      </c>
    </row>
    <row r="6492" spans="1:19" x14ac:dyDescent="0.25">
      <c r="A6492" s="7" t="s">
        <v>14276</v>
      </c>
      <c r="B6492" s="7" t="s">
        <v>14277</v>
      </c>
      <c r="C6492" s="7" t="s">
        <v>14</v>
      </c>
      <c r="D6492" s="7" t="s">
        <v>15</v>
      </c>
      <c r="E6492" s="7" t="s">
        <v>14278</v>
      </c>
      <c r="F6492" s="8">
        <v>21</v>
      </c>
      <c r="G6492" s="8">
        <v>13.07</v>
      </c>
      <c r="H6492" s="8">
        <v>13.07</v>
      </c>
      <c r="I6492" s="8">
        <v>3060</v>
      </c>
      <c r="J6492" s="8">
        <v>39988.080000000002</v>
      </c>
      <c r="K6492" s="8">
        <v>13.068000000000001</v>
      </c>
      <c r="L6492" s="8">
        <f t="shared" si="404"/>
        <v>2.2680000000000007</v>
      </c>
      <c r="M6492" s="8">
        <f t="shared" si="405"/>
        <v>10.8</v>
      </c>
      <c r="N6492" s="9"/>
      <c r="O6492" s="9"/>
      <c r="P6492" s="8">
        <v>21</v>
      </c>
      <c r="Q6492" s="8">
        <v>13.068</v>
      </c>
      <c r="R6492" s="17">
        <f t="shared" si="406"/>
        <v>0</v>
      </c>
      <c r="S6492" s="18">
        <f t="shared" si="407"/>
        <v>39988.080000000002</v>
      </c>
    </row>
    <row r="6493" spans="1:19" x14ac:dyDescent="0.25">
      <c r="A6493" s="7" t="s">
        <v>14279</v>
      </c>
      <c r="B6493" s="7" t="s">
        <v>14280</v>
      </c>
      <c r="C6493" s="7" t="s">
        <v>14</v>
      </c>
      <c r="D6493" s="7" t="s">
        <v>15</v>
      </c>
      <c r="E6493" s="7" t="s">
        <v>14278</v>
      </c>
      <c r="F6493" s="8">
        <v>21</v>
      </c>
      <c r="G6493" s="8">
        <v>11.86</v>
      </c>
      <c r="H6493" s="8">
        <v>11.86</v>
      </c>
      <c r="I6493" s="8">
        <v>3600</v>
      </c>
      <c r="J6493" s="8">
        <v>42688.800000000003</v>
      </c>
      <c r="K6493" s="8">
        <v>11.858000000000001</v>
      </c>
      <c r="L6493" s="8">
        <f t="shared" si="404"/>
        <v>2.0579999999999998</v>
      </c>
      <c r="M6493" s="8">
        <f t="shared" si="405"/>
        <v>9.8000000000000007</v>
      </c>
      <c r="N6493" s="13"/>
      <c r="O6493" s="13"/>
      <c r="P6493" s="8">
        <v>21</v>
      </c>
      <c r="Q6493" s="8">
        <v>11.857999999999999</v>
      </c>
      <c r="R6493" s="17">
        <f t="shared" si="406"/>
        <v>0</v>
      </c>
      <c r="S6493" s="18">
        <f t="shared" si="407"/>
        <v>42688.800000000003</v>
      </c>
    </row>
    <row r="6494" spans="1:19" x14ac:dyDescent="0.25">
      <c r="A6494" s="7" t="s">
        <v>14281</v>
      </c>
      <c r="B6494" s="7" t="s">
        <v>14282</v>
      </c>
      <c r="C6494" s="7" t="s">
        <v>14</v>
      </c>
      <c r="D6494" s="7" t="s">
        <v>15</v>
      </c>
      <c r="E6494" s="7" t="s">
        <v>14278</v>
      </c>
      <c r="F6494" s="8">
        <v>21</v>
      </c>
      <c r="G6494" s="8">
        <v>13.07</v>
      </c>
      <c r="H6494" s="8">
        <v>13.07</v>
      </c>
      <c r="I6494" s="8">
        <v>5760</v>
      </c>
      <c r="J6494" s="8">
        <v>75271.679999999993</v>
      </c>
      <c r="K6494" s="8">
        <v>13.068</v>
      </c>
      <c r="L6494" s="8">
        <f t="shared" si="404"/>
        <v>2.2679999999999989</v>
      </c>
      <c r="M6494" s="8">
        <f t="shared" si="405"/>
        <v>10.8</v>
      </c>
      <c r="N6494" s="9"/>
      <c r="O6494" s="9"/>
      <c r="P6494" s="8">
        <v>21</v>
      </c>
      <c r="Q6494" s="8">
        <v>13.068</v>
      </c>
      <c r="R6494" s="17">
        <f t="shared" si="406"/>
        <v>0</v>
      </c>
      <c r="S6494" s="18">
        <f t="shared" si="407"/>
        <v>75271.679999999993</v>
      </c>
    </row>
    <row r="6495" spans="1:19" x14ac:dyDescent="0.25">
      <c r="A6495" s="7" t="s">
        <v>14283</v>
      </c>
      <c r="B6495" s="7" t="s">
        <v>14284</v>
      </c>
      <c r="C6495" s="7" t="s">
        <v>5229</v>
      </c>
      <c r="D6495" s="7" t="s">
        <v>5230</v>
      </c>
      <c r="E6495" s="7" t="s">
        <v>8155</v>
      </c>
      <c r="F6495" s="8">
        <v>21</v>
      </c>
      <c r="G6495" s="8">
        <v>2578.5100000000002</v>
      </c>
      <c r="H6495" s="8">
        <v>2578.5100000000002</v>
      </c>
      <c r="I6495" s="8">
        <v>3</v>
      </c>
      <c r="J6495" s="8">
        <v>7735.53</v>
      </c>
      <c r="K6495" s="8">
        <v>2578.5099999999998</v>
      </c>
      <c r="L6495" s="8">
        <f t="shared" si="404"/>
        <v>447.50999999999976</v>
      </c>
      <c r="M6495" s="8">
        <f t="shared" si="405"/>
        <v>2131</v>
      </c>
      <c r="N6495" s="9"/>
      <c r="O6495" s="9"/>
      <c r="P6495" s="8">
        <v>21</v>
      </c>
      <c r="Q6495" s="8">
        <v>2578.5099999999998</v>
      </c>
      <c r="R6495" s="17">
        <f t="shared" si="406"/>
        <v>0</v>
      </c>
      <c r="S6495" s="18">
        <f t="shared" si="407"/>
        <v>7735.53</v>
      </c>
    </row>
    <row r="6496" spans="1:19" x14ac:dyDescent="0.25">
      <c r="A6496" s="7" t="s">
        <v>14285</v>
      </c>
      <c r="B6496" s="7" t="s">
        <v>14286</v>
      </c>
      <c r="C6496" s="7" t="s">
        <v>7205</v>
      </c>
      <c r="D6496" s="7" t="s">
        <v>7206</v>
      </c>
      <c r="E6496" s="7" t="s">
        <v>7440</v>
      </c>
      <c r="F6496" s="8">
        <v>15</v>
      </c>
      <c r="G6496" s="8">
        <v>123.4</v>
      </c>
      <c r="H6496" s="8">
        <v>123.4</v>
      </c>
      <c r="I6496" s="8">
        <v>15</v>
      </c>
      <c r="J6496" s="8">
        <v>1851.04</v>
      </c>
      <c r="K6496" s="8">
        <v>123.40266666666666</v>
      </c>
      <c r="L6496" s="8">
        <f t="shared" si="404"/>
        <v>16.095999999999989</v>
      </c>
      <c r="M6496" s="8">
        <f t="shared" si="405"/>
        <v>107.30666666666667</v>
      </c>
      <c r="N6496" s="13"/>
      <c r="O6496" s="13"/>
      <c r="P6496" s="8">
        <v>15</v>
      </c>
      <c r="Q6496" s="8">
        <v>123.40266666666666</v>
      </c>
      <c r="R6496" s="17">
        <f t="shared" si="406"/>
        <v>0</v>
      </c>
      <c r="S6496" s="18">
        <f t="shared" si="407"/>
        <v>1851.04</v>
      </c>
    </row>
    <row r="6497" spans="1:19" x14ac:dyDescent="0.25">
      <c r="A6497" s="7" t="s">
        <v>14293</v>
      </c>
      <c r="B6497" s="7" t="s">
        <v>14294</v>
      </c>
      <c r="C6497" s="7" t="s">
        <v>7539</v>
      </c>
      <c r="D6497" s="7" t="s">
        <v>7540</v>
      </c>
      <c r="E6497" s="7" t="s">
        <v>7798</v>
      </c>
      <c r="F6497" s="8">
        <v>21</v>
      </c>
      <c r="G6497" s="8">
        <v>0.63</v>
      </c>
      <c r="H6497" s="8">
        <v>0.63</v>
      </c>
      <c r="I6497" s="8">
        <v>21000</v>
      </c>
      <c r="J6497" s="8">
        <v>13238.61</v>
      </c>
      <c r="K6497" s="8">
        <v>0.63041000000000003</v>
      </c>
      <c r="L6497" s="8">
        <f t="shared" si="404"/>
        <v>0.10941000000000001</v>
      </c>
      <c r="M6497" s="8">
        <f t="shared" si="405"/>
        <v>0.52100000000000002</v>
      </c>
      <c r="N6497" s="9"/>
      <c r="O6497" s="9"/>
      <c r="P6497" s="8">
        <v>21</v>
      </c>
      <c r="Q6497" s="8">
        <v>0.63041000000000003</v>
      </c>
      <c r="R6497" s="17">
        <f t="shared" si="406"/>
        <v>0</v>
      </c>
      <c r="S6497" s="18">
        <f t="shared" si="407"/>
        <v>13238.61</v>
      </c>
    </row>
    <row r="6498" spans="1:19" x14ac:dyDescent="0.25">
      <c r="A6498" s="7" t="s">
        <v>14295</v>
      </c>
      <c r="B6498" s="7" t="s">
        <v>14296</v>
      </c>
      <c r="C6498" s="7" t="s">
        <v>7886</v>
      </c>
      <c r="D6498" s="7" t="s">
        <v>7887</v>
      </c>
      <c r="E6498" s="7" t="s">
        <v>7888</v>
      </c>
      <c r="F6498" s="8">
        <v>21</v>
      </c>
      <c r="G6498" s="8">
        <v>102.85</v>
      </c>
      <c r="H6498" s="8">
        <v>102.85</v>
      </c>
      <c r="I6498" s="8">
        <v>25</v>
      </c>
      <c r="J6498" s="8">
        <v>2571.25</v>
      </c>
      <c r="K6498" s="8">
        <v>102.85</v>
      </c>
      <c r="L6498" s="8">
        <f t="shared" si="404"/>
        <v>17.849999999999994</v>
      </c>
      <c r="M6498" s="8">
        <f t="shared" si="405"/>
        <v>85</v>
      </c>
      <c r="N6498" s="9"/>
      <c r="O6498" s="9"/>
      <c r="P6498" s="8">
        <v>21</v>
      </c>
      <c r="Q6498" s="8">
        <v>102.85</v>
      </c>
      <c r="R6498" s="17">
        <f t="shared" si="406"/>
        <v>0</v>
      </c>
      <c r="S6498" s="18">
        <f t="shared" si="407"/>
        <v>2571.25</v>
      </c>
    </row>
    <row r="6499" spans="1:19" x14ac:dyDescent="0.25">
      <c r="A6499" s="7" t="s">
        <v>14299</v>
      </c>
      <c r="B6499" s="7" t="s">
        <v>14300</v>
      </c>
      <c r="C6499" s="7" t="s">
        <v>7886</v>
      </c>
      <c r="D6499" s="7" t="s">
        <v>7887</v>
      </c>
      <c r="E6499" s="7" t="s">
        <v>7888</v>
      </c>
      <c r="F6499" s="8">
        <v>21</v>
      </c>
      <c r="G6499" s="8">
        <v>14.16</v>
      </c>
      <c r="H6499" s="8">
        <v>14.16</v>
      </c>
      <c r="I6499" s="8">
        <v>600</v>
      </c>
      <c r="J6499" s="8">
        <v>8494.32</v>
      </c>
      <c r="K6499" s="8">
        <v>14.1572</v>
      </c>
      <c r="L6499" s="8">
        <f t="shared" si="404"/>
        <v>2.4570347107438018</v>
      </c>
      <c r="M6499" s="8">
        <f t="shared" si="405"/>
        <v>11.700165289256198</v>
      </c>
      <c r="N6499" s="9"/>
      <c r="O6499" s="9"/>
      <c r="P6499" s="8">
        <v>21</v>
      </c>
      <c r="Q6499" s="8">
        <v>14.1572</v>
      </c>
      <c r="R6499" s="17">
        <f t="shared" si="406"/>
        <v>0</v>
      </c>
      <c r="S6499" s="18">
        <f t="shared" si="407"/>
        <v>8494.32</v>
      </c>
    </row>
    <row r="6500" spans="1:19" x14ac:dyDescent="0.25">
      <c r="A6500" s="7" t="s">
        <v>14309</v>
      </c>
      <c r="B6500" s="7" t="s">
        <v>14310</v>
      </c>
      <c r="C6500" s="7" t="s">
        <v>7375</v>
      </c>
      <c r="D6500" s="7" t="s">
        <v>7376</v>
      </c>
      <c r="E6500" s="7" t="s">
        <v>7377</v>
      </c>
      <c r="F6500" s="8">
        <v>15</v>
      </c>
      <c r="G6500" s="8">
        <v>69.650000000000006</v>
      </c>
      <c r="H6500" s="8">
        <v>69.650000000000006</v>
      </c>
      <c r="I6500" s="8">
        <v>48</v>
      </c>
      <c r="J6500" s="8">
        <v>3343.06</v>
      </c>
      <c r="K6500" s="8">
        <v>69.647083333333327</v>
      </c>
      <c r="L6500" s="8">
        <f t="shared" si="404"/>
        <v>9.0844021739130412</v>
      </c>
      <c r="M6500" s="8">
        <f t="shared" si="405"/>
        <v>60.562681159420286</v>
      </c>
      <c r="N6500" s="9"/>
      <c r="O6500" s="9"/>
      <c r="P6500" s="8">
        <v>15</v>
      </c>
      <c r="Q6500" s="8">
        <v>69.647083333333327</v>
      </c>
      <c r="R6500" s="17">
        <f t="shared" si="406"/>
        <v>0</v>
      </c>
      <c r="S6500" s="18">
        <f t="shared" si="407"/>
        <v>3343.06</v>
      </c>
    </row>
    <row r="6501" spans="1:19" x14ac:dyDescent="0.25">
      <c r="A6501" s="7" t="s">
        <v>14319</v>
      </c>
      <c r="B6501" s="7" t="s">
        <v>14320</v>
      </c>
      <c r="C6501" s="7" t="s">
        <v>7400</v>
      </c>
      <c r="D6501" s="7" t="s">
        <v>7401</v>
      </c>
      <c r="E6501" s="7" t="s">
        <v>7402</v>
      </c>
      <c r="F6501" s="8">
        <v>15</v>
      </c>
      <c r="G6501" s="8">
        <v>577.66999999999996</v>
      </c>
      <c r="H6501" s="8">
        <v>577.66999999999996</v>
      </c>
      <c r="I6501" s="8">
        <v>1</v>
      </c>
      <c r="J6501" s="8">
        <v>577.66999999999996</v>
      </c>
      <c r="K6501" s="8">
        <v>577.66999999999996</v>
      </c>
      <c r="L6501" s="8">
        <f t="shared" si="404"/>
        <v>75.348260869565195</v>
      </c>
      <c r="M6501" s="8">
        <f t="shared" si="405"/>
        <v>502.32173913043476</v>
      </c>
      <c r="N6501" s="9"/>
      <c r="O6501" s="9"/>
      <c r="P6501" s="8">
        <v>15</v>
      </c>
      <c r="Q6501" s="8">
        <v>577.66999999999996</v>
      </c>
      <c r="R6501" s="17">
        <f t="shared" si="406"/>
        <v>0</v>
      </c>
      <c r="S6501" s="18">
        <f t="shared" si="407"/>
        <v>577.66999999999996</v>
      </c>
    </row>
    <row r="6502" spans="1:19" x14ac:dyDescent="0.25">
      <c r="A6502" s="7" t="s">
        <v>14321</v>
      </c>
      <c r="B6502" s="7" t="s">
        <v>14322</v>
      </c>
      <c r="C6502" s="7" t="s">
        <v>5229</v>
      </c>
      <c r="D6502" s="7" t="s">
        <v>5230</v>
      </c>
      <c r="E6502" s="7" t="s">
        <v>5231</v>
      </c>
      <c r="F6502" s="8">
        <v>21</v>
      </c>
      <c r="G6502" s="8">
        <v>1318.9</v>
      </c>
      <c r="H6502" s="8">
        <v>1318.9</v>
      </c>
      <c r="I6502" s="8">
        <v>50</v>
      </c>
      <c r="J6502" s="8">
        <v>65945</v>
      </c>
      <c r="K6502" s="8">
        <v>1318.9</v>
      </c>
      <c r="L6502" s="8">
        <f t="shared" si="404"/>
        <v>228.90000000000009</v>
      </c>
      <c r="M6502" s="8">
        <f t="shared" si="405"/>
        <v>1090</v>
      </c>
      <c r="N6502" s="9"/>
      <c r="O6502" s="9"/>
      <c r="P6502" s="8">
        <v>21</v>
      </c>
      <c r="Q6502" s="8">
        <v>1318.9</v>
      </c>
      <c r="R6502" s="17">
        <f t="shared" si="406"/>
        <v>0</v>
      </c>
      <c r="S6502" s="18">
        <f t="shared" si="407"/>
        <v>65945</v>
      </c>
    </row>
    <row r="6503" spans="1:19" x14ac:dyDescent="0.25">
      <c r="A6503" s="7" t="s">
        <v>14323</v>
      </c>
      <c r="B6503" s="7" t="s">
        <v>14324</v>
      </c>
      <c r="C6503" s="7" t="s">
        <v>37</v>
      </c>
      <c r="D6503" s="7" t="s">
        <v>38</v>
      </c>
      <c r="E6503" s="7" t="s">
        <v>39</v>
      </c>
      <c r="F6503" s="8">
        <v>15</v>
      </c>
      <c r="G6503" s="8">
        <v>217.3</v>
      </c>
      <c r="H6503" s="8">
        <v>217.3</v>
      </c>
      <c r="I6503" s="8">
        <v>5</v>
      </c>
      <c r="J6503" s="8">
        <v>1086.52</v>
      </c>
      <c r="K6503" s="8">
        <v>217.304</v>
      </c>
      <c r="L6503" s="8">
        <f t="shared" si="404"/>
        <v>28.343999999999994</v>
      </c>
      <c r="M6503" s="8">
        <f t="shared" si="405"/>
        <v>188.96</v>
      </c>
      <c r="N6503" s="9"/>
      <c r="O6503" s="9"/>
      <c r="P6503" s="8">
        <v>15</v>
      </c>
      <c r="Q6503" s="8">
        <v>217.304</v>
      </c>
      <c r="R6503" s="17">
        <f t="shared" si="406"/>
        <v>0</v>
      </c>
      <c r="S6503" s="18">
        <f t="shared" si="407"/>
        <v>1086.52</v>
      </c>
    </row>
    <row r="6504" spans="1:19" x14ac:dyDescent="0.25">
      <c r="A6504" s="7" t="s">
        <v>14329</v>
      </c>
      <c r="B6504" s="7" t="s">
        <v>14330</v>
      </c>
      <c r="C6504" s="7" t="s">
        <v>7400</v>
      </c>
      <c r="D6504" s="7" t="s">
        <v>7401</v>
      </c>
      <c r="E6504" s="7" t="s">
        <v>7402</v>
      </c>
      <c r="F6504" s="8">
        <v>15</v>
      </c>
      <c r="G6504" s="8">
        <v>1478.74</v>
      </c>
      <c r="H6504" s="8">
        <v>1478.74</v>
      </c>
      <c r="I6504" s="8">
        <v>5</v>
      </c>
      <c r="J6504" s="8">
        <v>7393.7000000000007</v>
      </c>
      <c r="K6504" s="8">
        <v>1478.7400000000002</v>
      </c>
      <c r="L6504" s="8">
        <f t="shared" si="404"/>
        <v>192.87913043478261</v>
      </c>
      <c r="M6504" s="8">
        <f t="shared" si="405"/>
        <v>1285.8608695652176</v>
      </c>
      <c r="N6504" s="13"/>
      <c r="O6504" s="13"/>
      <c r="P6504" s="8">
        <v>15</v>
      </c>
      <c r="Q6504" s="8">
        <v>1478.74</v>
      </c>
      <c r="R6504" s="17">
        <f t="shared" si="406"/>
        <v>0</v>
      </c>
      <c r="S6504" s="18">
        <f t="shared" si="407"/>
        <v>7393.7000000000007</v>
      </c>
    </row>
    <row r="6505" spans="1:19" x14ac:dyDescent="0.25">
      <c r="A6505" s="7" t="s">
        <v>14339</v>
      </c>
      <c r="B6505" s="7" t="s">
        <v>14340</v>
      </c>
      <c r="C6505" s="7" t="s">
        <v>14</v>
      </c>
      <c r="D6505" s="7" t="s">
        <v>15</v>
      </c>
      <c r="E6505" s="7" t="s">
        <v>2322</v>
      </c>
      <c r="F6505" s="8">
        <v>21</v>
      </c>
      <c r="G6505" s="8">
        <v>163.59</v>
      </c>
      <c r="H6505" s="8">
        <v>163.59</v>
      </c>
      <c r="I6505" s="8">
        <v>5</v>
      </c>
      <c r="J6505" s="8">
        <v>817.96</v>
      </c>
      <c r="K6505" s="8">
        <v>163.59200000000001</v>
      </c>
      <c r="L6505" s="8">
        <f t="shared" si="404"/>
        <v>28.391999999999996</v>
      </c>
      <c r="M6505" s="8">
        <f t="shared" si="405"/>
        <v>135.20000000000002</v>
      </c>
      <c r="N6505" s="9"/>
      <c r="O6505" s="9"/>
      <c r="P6505" s="8">
        <v>21</v>
      </c>
      <c r="Q6505" s="8">
        <v>163.59200000000001</v>
      </c>
      <c r="R6505" s="17">
        <f t="shared" si="406"/>
        <v>0</v>
      </c>
      <c r="S6505" s="18">
        <f t="shared" si="407"/>
        <v>817.96</v>
      </c>
    </row>
    <row r="6506" spans="1:19" x14ac:dyDescent="0.25">
      <c r="A6506" s="7" t="s">
        <v>14341</v>
      </c>
      <c r="B6506" s="7" t="s">
        <v>14342</v>
      </c>
      <c r="C6506" s="7" t="s">
        <v>7886</v>
      </c>
      <c r="D6506" s="7" t="s">
        <v>7887</v>
      </c>
      <c r="E6506" s="7" t="s">
        <v>7888</v>
      </c>
      <c r="F6506" s="8">
        <v>21</v>
      </c>
      <c r="G6506" s="8">
        <v>33</v>
      </c>
      <c r="H6506" s="8">
        <v>33</v>
      </c>
      <c r="I6506" s="8">
        <v>30</v>
      </c>
      <c r="J6506" s="8">
        <v>989.9</v>
      </c>
      <c r="K6506" s="8">
        <v>32.996666666666663</v>
      </c>
      <c r="L6506" s="8">
        <f t="shared" si="404"/>
        <v>5.72669421487603</v>
      </c>
      <c r="M6506" s="8">
        <f t="shared" si="405"/>
        <v>27.269972451790633</v>
      </c>
      <c r="N6506" s="14">
        <v>12</v>
      </c>
      <c r="O6506" s="14">
        <v>30.542333333333332</v>
      </c>
      <c r="P6506" s="8">
        <v>21</v>
      </c>
      <c r="Q6506" s="8">
        <v>32.996666666666663</v>
      </c>
      <c r="R6506" s="17">
        <f t="shared" si="406"/>
        <v>916.27</v>
      </c>
      <c r="S6506" s="18">
        <f t="shared" si="407"/>
        <v>989.9</v>
      </c>
    </row>
    <row r="6507" spans="1:19" x14ac:dyDescent="0.25">
      <c r="A6507" s="7" t="s">
        <v>14343</v>
      </c>
      <c r="B6507" s="7" t="s">
        <v>14344</v>
      </c>
      <c r="C6507" s="7" t="s">
        <v>7886</v>
      </c>
      <c r="D6507" s="7" t="s">
        <v>7887</v>
      </c>
      <c r="E6507" s="7" t="s">
        <v>7888</v>
      </c>
      <c r="F6507" s="8">
        <v>21</v>
      </c>
      <c r="G6507" s="8">
        <v>35.090000000000003</v>
      </c>
      <c r="H6507" s="8">
        <v>35.090000000000003</v>
      </c>
      <c r="I6507" s="8">
        <v>50</v>
      </c>
      <c r="J6507" s="8">
        <v>1754.5</v>
      </c>
      <c r="K6507" s="8">
        <v>35.090000000000003</v>
      </c>
      <c r="L6507" s="8">
        <f t="shared" si="404"/>
        <v>6.09</v>
      </c>
      <c r="M6507" s="8">
        <f t="shared" si="405"/>
        <v>29.000000000000004</v>
      </c>
      <c r="N6507" s="9"/>
      <c r="O6507" s="9"/>
      <c r="P6507" s="8">
        <v>21</v>
      </c>
      <c r="Q6507" s="8">
        <v>35.090000000000003</v>
      </c>
      <c r="R6507" s="17">
        <f t="shared" si="406"/>
        <v>0</v>
      </c>
      <c r="S6507" s="18">
        <f t="shared" si="407"/>
        <v>1754.5</v>
      </c>
    </row>
    <row r="6508" spans="1:19" x14ac:dyDescent="0.25">
      <c r="A6508" s="7" t="s">
        <v>14345</v>
      </c>
      <c r="B6508" s="7" t="s">
        <v>14346</v>
      </c>
      <c r="C6508" s="7" t="s">
        <v>7886</v>
      </c>
      <c r="D6508" s="7" t="s">
        <v>7887</v>
      </c>
      <c r="E6508" s="7" t="s">
        <v>7888</v>
      </c>
      <c r="F6508" s="8">
        <v>21</v>
      </c>
      <c r="G6508" s="8">
        <v>35.090000000000003</v>
      </c>
      <c r="H6508" s="8">
        <v>35.090000000000003</v>
      </c>
      <c r="I6508" s="8">
        <v>1645</v>
      </c>
      <c r="J6508" s="8">
        <v>57723.050000000047</v>
      </c>
      <c r="K6508" s="8">
        <v>35.090000000000032</v>
      </c>
      <c r="L6508" s="8">
        <f t="shared" si="404"/>
        <v>6.0900000000000034</v>
      </c>
      <c r="M6508" s="8">
        <f t="shared" si="405"/>
        <v>29.000000000000028</v>
      </c>
      <c r="N6508" s="14">
        <v>12</v>
      </c>
      <c r="O6508" s="14">
        <v>32.479999999999997</v>
      </c>
      <c r="P6508" s="8">
        <v>21</v>
      </c>
      <c r="Q6508" s="8">
        <v>35.090000000000003</v>
      </c>
      <c r="R6508" s="17">
        <f t="shared" si="406"/>
        <v>53429.599999999991</v>
      </c>
      <c r="S6508" s="18">
        <f t="shared" si="407"/>
        <v>57723.050000000047</v>
      </c>
    </row>
    <row r="6509" spans="1:19" x14ac:dyDescent="0.25">
      <c r="A6509" s="7" t="s">
        <v>14347</v>
      </c>
      <c r="B6509" s="7" t="s">
        <v>14348</v>
      </c>
      <c r="C6509" s="7" t="s">
        <v>37</v>
      </c>
      <c r="D6509" s="7" t="s">
        <v>38</v>
      </c>
      <c r="E6509" s="7" t="s">
        <v>39</v>
      </c>
      <c r="F6509" s="8">
        <v>15</v>
      </c>
      <c r="G6509" s="8">
        <v>988.22</v>
      </c>
      <c r="H6509" s="8">
        <v>988.22</v>
      </c>
      <c r="I6509" s="8">
        <v>5</v>
      </c>
      <c r="J6509" s="8">
        <v>4941.09</v>
      </c>
      <c r="K6509" s="8">
        <v>988.21800000000007</v>
      </c>
      <c r="L6509" s="8">
        <f t="shared" si="404"/>
        <v>128.89799999999991</v>
      </c>
      <c r="M6509" s="8">
        <f t="shared" si="405"/>
        <v>859.32000000000016</v>
      </c>
      <c r="N6509" s="9"/>
      <c r="O6509" s="9"/>
      <c r="P6509" s="8">
        <v>15</v>
      </c>
      <c r="Q6509" s="8">
        <v>988.21800000000007</v>
      </c>
      <c r="R6509" s="17">
        <f t="shared" si="406"/>
        <v>0</v>
      </c>
      <c r="S6509" s="18">
        <f t="shared" si="407"/>
        <v>4941.09</v>
      </c>
    </row>
    <row r="6510" spans="1:19" x14ac:dyDescent="0.25">
      <c r="A6510" s="7" t="s">
        <v>14349</v>
      </c>
      <c r="B6510" s="7" t="s">
        <v>14350</v>
      </c>
      <c r="C6510" s="7" t="s">
        <v>37</v>
      </c>
      <c r="D6510" s="7" t="s">
        <v>38</v>
      </c>
      <c r="E6510" s="7" t="s">
        <v>39</v>
      </c>
      <c r="F6510" s="8">
        <v>15</v>
      </c>
      <c r="G6510" s="8">
        <v>141.16999999999999</v>
      </c>
      <c r="H6510" s="8">
        <v>141.16999999999999</v>
      </c>
      <c r="I6510" s="8">
        <v>5</v>
      </c>
      <c r="J6510" s="8">
        <v>705.87</v>
      </c>
      <c r="K6510" s="8">
        <v>141.17400000000001</v>
      </c>
      <c r="L6510" s="8">
        <f t="shared" si="404"/>
        <v>18.413999999999987</v>
      </c>
      <c r="M6510" s="8">
        <f t="shared" si="405"/>
        <v>122.76000000000002</v>
      </c>
      <c r="N6510" s="9"/>
      <c r="O6510" s="9"/>
      <c r="P6510" s="8">
        <v>15</v>
      </c>
      <c r="Q6510" s="8">
        <v>141.17400000000001</v>
      </c>
      <c r="R6510" s="17">
        <f t="shared" si="406"/>
        <v>0</v>
      </c>
      <c r="S6510" s="18">
        <f t="shared" si="407"/>
        <v>705.87</v>
      </c>
    </row>
    <row r="6511" spans="1:19" x14ac:dyDescent="0.25">
      <c r="A6511" s="7" t="s">
        <v>14353</v>
      </c>
      <c r="B6511" s="7" t="s">
        <v>14354</v>
      </c>
      <c r="C6511" s="7" t="s">
        <v>14</v>
      </c>
      <c r="D6511" s="7" t="s">
        <v>15</v>
      </c>
      <c r="E6511" s="7" t="s">
        <v>7518</v>
      </c>
      <c r="F6511" s="8">
        <v>21</v>
      </c>
      <c r="G6511" s="8">
        <v>3126.91</v>
      </c>
      <c r="H6511" s="8">
        <v>3126.91</v>
      </c>
      <c r="I6511" s="8">
        <v>1</v>
      </c>
      <c r="J6511" s="8">
        <v>3126.91</v>
      </c>
      <c r="K6511" s="8">
        <v>3126.91</v>
      </c>
      <c r="L6511" s="8">
        <f t="shared" si="404"/>
        <v>542.68685950413192</v>
      </c>
      <c r="M6511" s="8">
        <f t="shared" si="405"/>
        <v>2584.2231404958679</v>
      </c>
      <c r="N6511" s="13"/>
      <c r="O6511" s="13"/>
      <c r="P6511" s="8">
        <v>21</v>
      </c>
      <c r="Q6511" s="8">
        <v>3126.91</v>
      </c>
      <c r="R6511" s="17">
        <f t="shared" si="406"/>
        <v>0</v>
      </c>
      <c r="S6511" s="18">
        <f t="shared" si="407"/>
        <v>3126.91</v>
      </c>
    </row>
    <row r="6512" spans="1:19" x14ac:dyDescent="0.25">
      <c r="A6512" s="7" t="s">
        <v>14355</v>
      </c>
      <c r="B6512" s="7" t="s">
        <v>14356</v>
      </c>
      <c r="C6512" s="7" t="s">
        <v>14</v>
      </c>
      <c r="D6512" s="7" t="s">
        <v>15</v>
      </c>
      <c r="E6512" s="7" t="s">
        <v>2322</v>
      </c>
      <c r="F6512" s="8">
        <v>21</v>
      </c>
      <c r="G6512" s="8">
        <v>479.16</v>
      </c>
      <c r="H6512" s="8">
        <v>479.16</v>
      </c>
      <c r="I6512" s="8">
        <v>10</v>
      </c>
      <c r="J6512" s="8">
        <v>4791.6000000000004</v>
      </c>
      <c r="K6512" s="8">
        <v>479.16</v>
      </c>
      <c r="L6512" s="8">
        <f t="shared" si="404"/>
        <v>83.159999999999968</v>
      </c>
      <c r="M6512" s="8">
        <f t="shared" si="405"/>
        <v>396.00000000000006</v>
      </c>
      <c r="N6512" s="9"/>
      <c r="O6512" s="9"/>
      <c r="P6512" s="8">
        <v>21</v>
      </c>
      <c r="Q6512" s="8">
        <v>479.16</v>
      </c>
      <c r="R6512" s="17">
        <f t="shared" si="406"/>
        <v>0</v>
      </c>
      <c r="S6512" s="18">
        <f t="shared" si="407"/>
        <v>4791.6000000000004</v>
      </c>
    </row>
    <row r="6513" spans="1:19" x14ac:dyDescent="0.25">
      <c r="A6513" s="7" t="s">
        <v>14361</v>
      </c>
      <c r="B6513" s="7" t="s">
        <v>14362</v>
      </c>
      <c r="C6513" s="7" t="s">
        <v>7400</v>
      </c>
      <c r="D6513" s="7" t="s">
        <v>7401</v>
      </c>
      <c r="E6513" s="7" t="s">
        <v>7402</v>
      </c>
      <c r="F6513" s="8">
        <v>21</v>
      </c>
      <c r="G6513" s="8">
        <v>950</v>
      </c>
      <c r="H6513" s="8">
        <v>950</v>
      </c>
      <c r="I6513" s="8">
        <v>1</v>
      </c>
      <c r="J6513" s="8">
        <v>950</v>
      </c>
      <c r="K6513" s="8">
        <v>950</v>
      </c>
      <c r="L6513" s="8">
        <f t="shared" si="404"/>
        <v>164.87603305785126</v>
      </c>
      <c r="M6513" s="8">
        <f t="shared" si="405"/>
        <v>785.12396694214874</v>
      </c>
      <c r="N6513" s="9"/>
      <c r="O6513" s="9"/>
      <c r="P6513" s="8">
        <v>21</v>
      </c>
      <c r="Q6513" s="8">
        <v>950</v>
      </c>
      <c r="R6513" s="17">
        <f t="shared" si="406"/>
        <v>0</v>
      </c>
      <c r="S6513" s="18">
        <f t="shared" si="407"/>
        <v>950</v>
      </c>
    </row>
    <row r="6514" spans="1:19" x14ac:dyDescent="0.25">
      <c r="A6514" s="7" t="s">
        <v>14363</v>
      </c>
      <c r="B6514" s="7" t="s">
        <v>14364</v>
      </c>
      <c r="C6514" s="7" t="s">
        <v>7400</v>
      </c>
      <c r="D6514" s="7" t="s">
        <v>7401</v>
      </c>
      <c r="E6514" s="7" t="s">
        <v>7402</v>
      </c>
      <c r="F6514" s="8">
        <v>21</v>
      </c>
      <c r="G6514" s="8">
        <v>765</v>
      </c>
      <c r="H6514" s="8">
        <v>765</v>
      </c>
      <c r="I6514" s="8">
        <v>1</v>
      </c>
      <c r="J6514" s="8">
        <v>765</v>
      </c>
      <c r="K6514" s="8">
        <v>765</v>
      </c>
      <c r="L6514" s="8">
        <f t="shared" si="404"/>
        <v>132.76859504132233</v>
      </c>
      <c r="M6514" s="8">
        <f t="shared" si="405"/>
        <v>632.23140495867767</v>
      </c>
      <c r="N6514" s="9"/>
      <c r="O6514" s="9"/>
      <c r="P6514" s="8">
        <v>21</v>
      </c>
      <c r="Q6514" s="8">
        <v>765</v>
      </c>
      <c r="R6514" s="17">
        <f t="shared" si="406"/>
        <v>0</v>
      </c>
      <c r="S6514" s="18">
        <f t="shared" si="407"/>
        <v>765</v>
      </c>
    </row>
    <row r="6515" spans="1:19" x14ac:dyDescent="0.25">
      <c r="A6515" s="7" t="s">
        <v>14365</v>
      </c>
      <c r="B6515" s="7" t="s">
        <v>14366</v>
      </c>
      <c r="C6515" s="7" t="s">
        <v>7400</v>
      </c>
      <c r="D6515" s="7" t="s">
        <v>7401</v>
      </c>
      <c r="E6515" s="7" t="s">
        <v>7402</v>
      </c>
      <c r="F6515" s="8">
        <v>21</v>
      </c>
      <c r="G6515" s="8">
        <v>970</v>
      </c>
      <c r="H6515" s="8">
        <v>970</v>
      </c>
      <c r="I6515" s="8">
        <v>1</v>
      </c>
      <c r="J6515" s="8">
        <v>970</v>
      </c>
      <c r="K6515" s="8">
        <v>970</v>
      </c>
      <c r="L6515" s="8">
        <f t="shared" si="404"/>
        <v>168.34710743801645</v>
      </c>
      <c r="M6515" s="8">
        <f t="shared" si="405"/>
        <v>801.65289256198355</v>
      </c>
      <c r="N6515" s="9"/>
      <c r="O6515" s="9"/>
      <c r="P6515" s="8">
        <v>21</v>
      </c>
      <c r="Q6515" s="8">
        <v>970</v>
      </c>
      <c r="R6515" s="17">
        <f t="shared" si="406"/>
        <v>0</v>
      </c>
      <c r="S6515" s="18">
        <f t="shared" si="407"/>
        <v>970</v>
      </c>
    </row>
    <row r="6516" spans="1:19" x14ac:dyDescent="0.25">
      <c r="A6516" s="7" t="s">
        <v>14367</v>
      </c>
      <c r="B6516" s="7" t="s">
        <v>14368</v>
      </c>
      <c r="C6516" s="7" t="s">
        <v>7400</v>
      </c>
      <c r="D6516" s="7" t="s">
        <v>7401</v>
      </c>
      <c r="E6516" s="7" t="s">
        <v>7402</v>
      </c>
      <c r="F6516" s="8">
        <v>21</v>
      </c>
      <c r="G6516" s="8">
        <v>839.99</v>
      </c>
      <c r="H6516" s="8">
        <v>839.99</v>
      </c>
      <c r="I6516" s="8">
        <v>1</v>
      </c>
      <c r="J6516" s="8">
        <v>839.99</v>
      </c>
      <c r="K6516" s="8">
        <v>839.99</v>
      </c>
      <c r="L6516" s="8">
        <f t="shared" si="404"/>
        <v>145.78338842975199</v>
      </c>
      <c r="M6516" s="8">
        <f t="shared" si="405"/>
        <v>694.20661157024801</v>
      </c>
      <c r="N6516" s="9"/>
      <c r="O6516" s="9"/>
      <c r="P6516" s="8">
        <v>21</v>
      </c>
      <c r="Q6516" s="8">
        <v>839.99</v>
      </c>
      <c r="R6516" s="17">
        <f t="shared" si="406"/>
        <v>0</v>
      </c>
      <c r="S6516" s="18">
        <f t="shared" si="407"/>
        <v>839.99</v>
      </c>
    </row>
    <row r="6517" spans="1:19" x14ac:dyDescent="0.25">
      <c r="A6517" s="7" t="s">
        <v>14369</v>
      </c>
      <c r="B6517" s="7" t="s">
        <v>14370</v>
      </c>
      <c r="C6517" s="7" t="s">
        <v>37</v>
      </c>
      <c r="D6517" s="7" t="s">
        <v>38</v>
      </c>
      <c r="E6517" s="7" t="s">
        <v>39</v>
      </c>
      <c r="F6517" s="8">
        <v>15</v>
      </c>
      <c r="G6517" s="8">
        <v>13455</v>
      </c>
      <c r="H6517" s="8">
        <v>13455</v>
      </c>
      <c r="I6517" s="8">
        <v>1</v>
      </c>
      <c r="J6517" s="8">
        <v>13455</v>
      </c>
      <c r="K6517" s="8">
        <v>13455</v>
      </c>
      <c r="L6517" s="8">
        <f t="shared" si="404"/>
        <v>1755</v>
      </c>
      <c r="M6517" s="8">
        <f t="shared" si="405"/>
        <v>11700</v>
      </c>
      <c r="N6517" s="9"/>
      <c r="O6517" s="9"/>
      <c r="P6517" s="8">
        <v>15</v>
      </c>
      <c r="Q6517" s="8">
        <v>13455</v>
      </c>
      <c r="R6517" s="17">
        <f t="shared" si="406"/>
        <v>0</v>
      </c>
      <c r="S6517" s="18">
        <f t="shared" si="407"/>
        <v>13455</v>
      </c>
    </row>
    <row r="6518" spans="1:19" x14ac:dyDescent="0.25">
      <c r="A6518" s="7" t="s">
        <v>14371</v>
      </c>
      <c r="B6518" s="7" t="s">
        <v>14372</v>
      </c>
      <c r="C6518" s="7" t="s">
        <v>37</v>
      </c>
      <c r="D6518" s="7" t="s">
        <v>38</v>
      </c>
      <c r="E6518" s="7" t="s">
        <v>39</v>
      </c>
      <c r="F6518" s="8">
        <v>15</v>
      </c>
      <c r="G6518" s="8">
        <v>8820.5</v>
      </c>
      <c r="H6518" s="8">
        <v>8820.5</v>
      </c>
      <c r="I6518" s="8">
        <v>2</v>
      </c>
      <c r="J6518" s="8">
        <v>17641</v>
      </c>
      <c r="K6518" s="8">
        <v>8820.5</v>
      </c>
      <c r="L6518" s="8">
        <f t="shared" si="404"/>
        <v>1150.4999999999991</v>
      </c>
      <c r="M6518" s="8">
        <f t="shared" si="405"/>
        <v>7670.0000000000009</v>
      </c>
      <c r="N6518" s="9"/>
      <c r="O6518" s="9"/>
      <c r="P6518" s="8">
        <v>15</v>
      </c>
      <c r="Q6518" s="8">
        <v>8820.5</v>
      </c>
      <c r="R6518" s="17">
        <f t="shared" si="406"/>
        <v>0</v>
      </c>
      <c r="S6518" s="18">
        <f t="shared" si="407"/>
        <v>17641</v>
      </c>
    </row>
    <row r="6519" spans="1:19" x14ac:dyDescent="0.25">
      <c r="A6519" s="7" t="s">
        <v>14377</v>
      </c>
      <c r="B6519" s="7" t="s">
        <v>14378</v>
      </c>
      <c r="C6519" s="7" t="s">
        <v>7205</v>
      </c>
      <c r="D6519" s="7" t="s">
        <v>7206</v>
      </c>
      <c r="E6519" s="7" t="s">
        <v>7440</v>
      </c>
      <c r="F6519" s="8">
        <v>15</v>
      </c>
      <c r="G6519" s="8">
        <v>573.85</v>
      </c>
      <c r="H6519" s="8">
        <v>573.85</v>
      </c>
      <c r="I6519" s="8">
        <v>120</v>
      </c>
      <c r="J6519" s="8">
        <v>68861.999999999985</v>
      </c>
      <c r="K6519" s="8">
        <v>573.84999999999991</v>
      </c>
      <c r="L6519" s="8">
        <f t="shared" si="404"/>
        <v>74.849999999999966</v>
      </c>
      <c r="M6519" s="8">
        <f t="shared" si="405"/>
        <v>498.99999999999994</v>
      </c>
      <c r="N6519" s="14">
        <v>12</v>
      </c>
      <c r="O6519" s="14">
        <v>574.55999999999995</v>
      </c>
      <c r="P6519" s="8">
        <v>15</v>
      </c>
      <c r="Q6519" s="8">
        <v>573.85</v>
      </c>
      <c r="R6519" s="17">
        <f t="shared" si="406"/>
        <v>68947.199999999997</v>
      </c>
      <c r="S6519" s="18">
        <f t="shared" si="407"/>
        <v>68861.999999999985</v>
      </c>
    </row>
    <row r="6520" spans="1:19" x14ac:dyDescent="0.25">
      <c r="A6520" s="7" t="s">
        <v>14389</v>
      </c>
      <c r="B6520" s="7" t="s">
        <v>14390</v>
      </c>
      <c r="C6520" s="7" t="s">
        <v>7400</v>
      </c>
      <c r="D6520" s="7" t="s">
        <v>7401</v>
      </c>
      <c r="E6520" s="7" t="s">
        <v>7402</v>
      </c>
      <c r="F6520" s="8">
        <v>15</v>
      </c>
      <c r="G6520" s="8">
        <v>1360.5</v>
      </c>
      <c r="H6520" s="8">
        <v>1360.5</v>
      </c>
      <c r="I6520" s="8">
        <v>1</v>
      </c>
      <c r="J6520" s="8">
        <v>1360.5</v>
      </c>
      <c r="K6520" s="8">
        <v>1360.5</v>
      </c>
      <c r="L6520" s="8">
        <f t="shared" si="404"/>
        <v>177.45652173913027</v>
      </c>
      <c r="M6520" s="8">
        <f t="shared" si="405"/>
        <v>1183.0434782608697</v>
      </c>
      <c r="N6520" s="9"/>
      <c r="O6520" s="9"/>
      <c r="P6520" s="8">
        <v>15</v>
      </c>
      <c r="Q6520" s="8">
        <v>1360.5</v>
      </c>
      <c r="R6520" s="17">
        <f t="shared" si="406"/>
        <v>0</v>
      </c>
      <c r="S6520" s="18">
        <f t="shared" si="407"/>
        <v>1360.5</v>
      </c>
    </row>
    <row r="6521" spans="1:19" x14ac:dyDescent="0.25">
      <c r="A6521" s="7" t="s">
        <v>14393</v>
      </c>
      <c r="B6521" s="7" t="s">
        <v>14394</v>
      </c>
      <c r="C6521" s="7" t="s">
        <v>37</v>
      </c>
      <c r="D6521" s="7" t="s">
        <v>38</v>
      </c>
      <c r="E6521" s="7" t="s">
        <v>39</v>
      </c>
      <c r="F6521" s="8">
        <v>15</v>
      </c>
      <c r="G6521" s="8">
        <v>9139.6299999999992</v>
      </c>
      <c r="H6521" s="8">
        <v>9139.6299999999992</v>
      </c>
      <c r="I6521" s="8">
        <v>1</v>
      </c>
      <c r="J6521" s="8">
        <v>9139.6299999999992</v>
      </c>
      <c r="K6521" s="8">
        <v>9139.6299999999992</v>
      </c>
      <c r="L6521" s="8">
        <f t="shared" si="404"/>
        <v>1192.1256521739124</v>
      </c>
      <c r="M6521" s="8">
        <f t="shared" si="405"/>
        <v>7947.5043478260868</v>
      </c>
      <c r="N6521" s="9"/>
      <c r="O6521" s="9"/>
      <c r="P6521" s="8">
        <v>15</v>
      </c>
      <c r="Q6521" s="8">
        <v>9139.6299999999992</v>
      </c>
      <c r="R6521" s="17">
        <f t="shared" si="406"/>
        <v>0</v>
      </c>
      <c r="S6521" s="18">
        <f t="shared" si="407"/>
        <v>9139.6299999999992</v>
      </c>
    </row>
    <row r="6522" spans="1:19" x14ac:dyDescent="0.25">
      <c r="A6522" s="7" t="s">
        <v>14395</v>
      </c>
      <c r="B6522" s="7" t="s">
        <v>14396</v>
      </c>
      <c r="C6522" s="7" t="s">
        <v>37</v>
      </c>
      <c r="D6522" s="7" t="s">
        <v>38</v>
      </c>
      <c r="E6522" s="7" t="s">
        <v>39</v>
      </c>
      <c r="F6522" s="8">
        <v>15</v>
      </c>
      <c r="G6522" s="8">
        <v>494.5</v>
      </c>
      <c r="H6522" s="8">
        <v>726.8</v>
      </c>
      <c r="I6522" s="8">
        <v>39</v>
      </c>
      <c r="J6522" s="8">
        <v>19285.5</v>
      </c>
      <c r="K6522" s="8">
        <v>494.5</v>
      </c>
      <c r="L6522" s="8">
        <f t="shared" si="404"/>
        <v>64.499999999999943</v>
      </c>
      <c r="M6522" s="8">
        <f t="shared" si="405"/>
        <v>430.00000000000006</v>
      </c>
      <c r="N6522" s="14">
        <v>12</v>
      </c>
      <c r="O6522" s="14">
        <v>481.6</v>
      </c>
      <c r="P6522" s="8">
        <v>15</v>
      </c>
      <c r="Q6522" s="8">
        <v>494.5</v>
      </c>
      <c r="R6522" s="17">
        <f t="shared" si="406"/>
        <v>18782.400000000001</v>
      </c>
      <c r="S6522" s="18">
        <f t="shared" si="407"/>
        <v>19285.5</v>
      </c>
    </row>
    <row r="6523" spans="1:19" x14ac:dyDescent="0.25">
      <c r="A6523" s="7" t="s">
        <v>14397</v>
      </c>
      <c r="B6523" s="7" t="s">
        <v>14398</v>
      </c>
      <c r="C6523" s="7" t="s">
        <v>14</v>
      </c>
      <c r="D6523" s="7" t="s">
        <v>15</v>
      </c>
      <c r="E6523" s="7" t="s">
        <v>7231</v>
      </c>
      <c r="F6523" s="8">
        <v>15</v>
      </c>
      <c r="G6523" s="8">
        <v>5336</v>
      </c>
      <c r="H6523" s="8">
        <v>5336</v>
      </c>
      <c r="I6523" s="8">
        <v>1</v>
      </c>
      <c r="J6523" s="8">
        <v>5336</v>
      </c>
      <c r="K6523" s="8">
        <v>5336</v>
      </c>
      <c r="L6523" s="8">
        <f t="shared" si="404"/>
        <v>696</v>
      </c>
      <c r="M6523" s="8">
        <f t="shared" si="405"/>
        <v>4640</v>
      </c>
      <c r="N6523" s="9"/>
      <c r="O6523" s="9"/>
      <c r="P6523" s="8">
        <v>15</v>
      </c>
      <c r="Q6523" s="8">
        <v>5336</v>
      </c>
      <c r="R6523" s="17">
        <f t="shared" si="406"/>
        <v>0</v>
      </c>
      <c r="S6523" s="18">
        <f t="shared" si="407"/>
        <v>5336</v>
      </c>
    </row>
    <row r="6524" spans="1:19" x14ac:dyDescent="0.25">
      <c r="A6524" s="7" t="s">
        <v>14401</v>
      </c>
      <c r="B6524" s="7" t="s">
        <v>14402</v>
      </c>
      <c r="C6524" s="7" t="s">
        <v>14</v>
      </c>
      <c r="D6524" s="7" t="s">
        <v>15</v>
      </c>
      <c r="E6524" s="7" t="s">
        <v>7231</v>
      </c>
      <c r="F6524" s="8">
        <v>21</v>
      </c>
      <c r="G6524" s="8">
        <v>771.98</v>
      </c>
      <c r="H6524" s="8">
        <v>771.98</v>
      </c>
      <c r="I6524" s="8">
        <v>1</v>
      </c>
      <c r="J6524" s="8">
        <v>771.98</v>
      </c>
      <c r="K6524" s="8">
        <v>771.98</v>
      </c>
      <c r="L6524" s="8">
        <f t="shared" si="404"/>
        <v>133.98000000000002</v>
      </c>
      <c r="M6524" s="8">
        <f t="shared" si="405"/>
        <v>638</v>
      </c>
      <c r="N6524" s="13"/>
      <c r="O6524" s="13"/>
      <c r="P6524" s="8">
        <v>21</v>
      </c>
      <c r="Q6524" s="8">
        <v>771.98</v>
      </c>
      <c r="R6524" s="17">
        <f t="shared" si="406"/>
        <v>0</v>
      </c>
      <c r="S6524" s="18">
        <f t="shared" si="407"/>
        <v>771.98</v>
      </c>
    </row>
    <row r="6525" spans="1:19" x14ac:dyDescent="0.25">
      <c r="A6525" s="7" t="s">
        <v>14409</v>
      </c>
      <c r="B6525" s="7" t="s">
        <v>14410</v>
      </c>
      <c r="C6525" s="7" t="s">
        <v>7400</v>
      </c>
      <c r="D6525" s="7" t="s">
        <v>7401</v>
      </c>
      <c r="E6525" s="7" t="s">
        <v>7402</v>
      </c>
      <c r="F6525" s="8">
        <v>15</v>
      </c>
      <c r="G6525" s="8">
        <v>1478.74</v>
      </c>
      <c r="H6525" s="8">
        <v>1478.74</v>
      </c>
      <c r="I6525" s="8">
        <v>21</v>
      </c>
      <c r="J6525" s="8">
        <v>31053.539999999997</v>
      </c>
      <c r="K6525" s="8">
        <v>1478.7399999999998</v>
      </c>
      <c r="L6525" s="8">
        <f t="shared" si="404"/>
        <v>192.87913043478238</v>
      </c>
      <c r="M6525" s="8">
        <f t="shared" si="405"/>
        <v>1285.8608695652174</v>
      </c>
      <c r="N6525" s="9"/>
      <c r="O6525" s="9"/>
      <c r="P6525" s="8">
        <v>15</v>
      </c>
      <c r="Q6525" s="8">
        <v>1478.74</v>
      </c>
      <c r="R6525" s="17">
        <f t="shared" si="406"/>
        <v>0</v>
      </c>
      <c r="S6525" s="18">
        <f t="shared" si="407"/>
        <v>31053.539999999997</v>
      </c>
    </row>
    <row r="6526" spans="1:19" x14ac:dyDescent="0.25">
      <c r="A6526" s="7" t="s">
        <v>14411</v>
      </c>
      <c r="B6526" s="7" t="s">
        <v>14412</v>
      </c>
      <c r="C6526" s="7" t="s">
        <v>14</v>
      </c>
      <c r="D6526" s="7" t="s">
        <v>15</v>
      </c>
      <c r="E6526" s="7" t="s">
        <v>8886</v>
      </c>
      <c r="F6526" s="8">
        <v>21</v>
      </c>
      <c r="G6526" s="8">
        <v>10043</v>
      </c>
      <c r="H6526" s="8">
        <v>10043</v>
      </c>
      <c r="I6526" s="8">
        <v>2</v>
      </c>
      <c r="J6526" s="8">
        <v>20086</v>
      </c>
      <c r="K6526" s="8">
        <v>10043</v>
      </c>
      <c r="L6526" s="8">
        <f t="shared" si="404"/>
        <v>1743</v>
      </c>
      <c r="M6526" s="8">
        <f t="shared" si="405"/>
        <v>8300</v>
      </c>
      <c r="N6526" s="9"/>
      <c r="O6526" s="9"/>
      <c r="P6526" s="8">
        <v>21</v>
      </c>
      <c r="Q6526" s="8">
        <v>10043</v>
      </c>
      <c r="R6526" s="17">
        <f t="shared" si="406"/>
        <v>0</v>
      </c>
      <c r="S6526" s="18">
        <f t="shared" si="407"/>
        <v>20086</v>
      </c>
    </row>
    <row r="6527" spans="1:19" x14ac:dyDescent="0.25">
      <c r="A6527" s="7" t="s">
        <v>14415</v>
      </c>
      <c r="B6527" s="7" t="s">
        <v>14416</v>
      </c>
      <c r="C6527" s="7" t="s">
        <v>7400</v>
      </c>
      <c r="D6527" s="7" t="s">
        <v>7401</v>
      </c>
      <c r="E6527" s="7" t="s">
        <v>7402</v>
      </c>
      <c r="F6527" s="8">
        <v>21</v>
      </c>
      <c r="G6527" s="8">
        <v>950</v>
      </c>
      <c r="H6527" s="8">
        <v>950</v>
      </c>
      <c r="I6527" s="8">
        <v>1</v>
      </c>
      <c r="J6527" s="8">
        <v>950</v>
      </c>
      <c r="K6527" s="8">
        <v>950</v>
      </c>
      <c r="L6527" s="8">
        <f t="shared" si="404"/>
        <v>164.87603305785126</v>
      </c>
      <c r="M6527" s="8">
        <f t="shared" si="405"/>
        <v>785.12396694214874</v>
      </c>
      <c r="N6527" s="13"/>
      <c r="O6527" s="13"/>
      <c r="P6527" s="8">
        <v>21</v>
      </c>
      <c r="Q6527" s="8">
        <v>950</v>
      </c>
      <c r="R6527" s="17">
        <f t="shared" si="406"/>
        <v>0</v>
      </c>
      <c r="S6527" s="18">
        <f t="shared" si="407"/>
        <v>950</v>
      </c>
    </row>
    <row r="6528" spans="1:19" x14ac:dyDescent="0.25">
      <c r="A6528" s="7" t="s">
        <v>14417</v>
      </c>
      <c r="B6528" s="7" t="s">
        <v>14418</v>
      </c>
      <c r="C6528" s="7" t="s">
        <v>14</v>
      </c>
      <c r="D6528" s="7" t="s">
        <v>15</v>
      </c>
      <c r="E6528" s="7" t="s">
        <v>2322</v>
      </c>
      <c r="F6528" s="8">
        <v>15</v>
      </c>
      <c r="G6528" s="8">
        <v>31.05</v>
      </c>
      <c r="H6528" s="8">
        <v>31.05</v>
      </c>
      <c r="I6528" s="8">
        <v>150</v>
      </c>
      <c r="J6528" s="8">
        <v>4657.5</v>
      </c>
      <c r="K6528" s="8">
        <v>31.05</v>
      </c>
      <c r="L6528" s="8">
        <f t="shared" si="404"/>
        <v>4.0499999999999972</v>
      </c>
      <c r="M6528" s="8">
        <f t="shared" si="405"/>
        <v>27.000000000000004</v>
      </c>
      <c r="N6528" s="13"/>
      <c r="O6528" s="13"/>
      <c r="P6528" s="8">
        <v>15</v>
      </c>
      <c r="Q6528" s="8">
        <v>31.05</v>
      </c>
      <c r="R6528" s="17">
        <f t="shared" si="406"/>
        <v>0</v>
      </c>
      <c r="S6528" s="18">
        <f t="shared" si="407"/>
        <v>4657.5</v>
      </c>
    </row>
    <row r="6529" spans="1:19" x14ac:dyDescent="0.25">
      <c r="A6529" s="7" t="s">
        <v>14419</v>
      </c>
      <c r="B6529" s="7" t="s">
        <v>14420</v>
      </c>
      <c r="C6529" s="7" t="s">
        <v>14</v>
      </c>
      <c r="D6529" s="7" t="s">
        <v>15</v>
      </c>
      <c r="E6529" s="7" t="s">
        <v>2322</v>
      </c>
      <c r="F6529" s="8">
        <v>15</v>
      </c>
      <c r="G6529" s="8">
        <v>31.05</v>
      </c>
      <c r="H6529" s="8">
        <v>31.05</v>
      </c>
      <c r="I6529" s="8">
        <v>1000</v>
      </c>
      <c r="J6529" s="8">
        <v>31050</v>
      </c>
      <c r="K6529" s="8">
        <v>31.05</v>
      </c>
      <c r="L6529" s="8">
        <f t="shared" si="404"/>
        <v>4.0499999999999972</v>
      </c>
      <c r="M6529" s="8">
        <f t="shared" si="405"/>
        <v>27.000000000000004</v>
      </c>
      <c r="N6529" s="9"/>
      <c r="O6529" s="9"/>
      <c r="P6529" s="8">
        <v>15</v>
      </c>
      <c r="Q6529" s="8">
        <v>31.05</v>
      </c>
      <c r="R6529" s="17">
        <f t="shared" si="406"/>
        <v>0</v>
      </c>
      <c r="S6529" s="18">
        <f t="shared" si="407"/>
        <v>31050</v>
      </c>
    </row>
    <row r="6530" spans="1:19" x14ac:dyDescent="0.25">
      <c r="A6530" s="7" t="s">
        <v>14421</v>
      </c>
      <c r="B6530" s="7" t="s">
        <v>14422</v>
      </c>
      <c r="C6530" s="7" t="s">
        <v>14</v>
      </c>
      <c r="D6530" s="7" t="s">
        <v>15</v>
      </c>
      <c r="E6530" s="7" t="s">
        <v>2322</v>
      </c>
      <c r="F6530" s="8">
        <v>15</v>
      </c>
      <c r="G6530" s="8">
        <v>31.05</v>
      </c>
      <c r="H6530" s="8">
        <v>31.05</v>
      </c>
      <c r="I6530" s="8">
        <v>400</v>
      </c>
      <c r="J6530" s="8">
        <v>12420</v>
      </c>
      <c r="K6530" s="8">
        <v>31.05</v>
      </c>
      <c r="L6530" s="8">
        <f t="shared" ref="L6530:L6593" si="408">K6530-M6530</f>
        <v>4.0499999999999972</v>
      </c>
      <c r="M6530" s="8">
        <f t="shared" ref="M6530:M6593" si="409">K6530/((100+F6530)/100)</f>
        <v>27.000000000000004</v>
      </c>
      <c r="N6530" s="9"/>
      <c r="O6530" s="9"/>
      <c r="P6530" s="8">
        <v>15</v>
      </c>
      <c r="Q6530" s="8">
        <v>31.05</v>
      </c>
      <c r="R6530" s="17">
        <f t="shared" ref="R6530:R6593" si="410">I6530*O6530</f>
        <v>0</v>
      </c>
      <c r="S6530" s="18">
        <f t="shared" si="407"/>
        <v>12420</v>
      </c>
    </row>
    <row r="6531" spans="1:19" x14ac:dyDescent="0.25">
      <c r="A6531" s="7" t="s">
        <v>14425</v>
      </c>
      <c r="B6531" s="7" t="s">
        <v>14426</v>
      </c>
      <c r="C6531" s="7" t="s">
        <v>7400</v>
      </c>
      <c r="D6531" s="7" t="s">
        <v>7401</v>
      </c>
      <c r="E6531" s="7" t="s">
        <v>7402</v>
      </c>
      <c r="F6531" s="8">
        <v>15</v>
      </c>
      <c r="G6531" s="8">
        <v>801.9</v>
      </c>
      <c r="H6531" s="8">
        <v>801.9</v>
      </c>
      <c r="I6531" s="8">
        <v>8</v>
      </c>
      <c r="J6531" s="8">
        <v>6415.2</v>
      </c>
      <c r="K6531" s="8">
        <v>801.9</v>
      </c>
      <c r="L6531" s="8">
        <f t="shared" si="408"/>
        <v>104.59565217391298</v>
      </c>
      <c r="M6531" s="8">
        <f t="shared" si="409"/>
        <v>697.304347826087</v>
      </c>
      <c r="N6531" s="9"/>
      <c r="O6531" s="9"/>
      <c r="P6531" s="8">
        <v>15</v>
      </c>
      <c r="Q6531" s="8">
        <v>801.9</v>
      </c>
      <c r="R6531" s="17">
        <f t="shared" si="410"/>
        <v>0</v>
      </c>
      <c r="S6531" s="18">
        <f t="shared" ref="S6531:S6594" si="411">J6531</f>
        <v>6415.2</v>
      </c>
    </row>
    <row r="6532" spans="1:19" x14ac:dyDescent="0.25">
      <c r="A6532" s="7" t="s">
        <v>14429</v>
      </c>
      <c r="B6532" s="7" t="s">
        <v>14430</v>
      </c>
      <c r="C6532" s="7" t="s">
        <v>14</v>
      </c>
      <c r="D6532" s="7" t="s">
        <v>15</v>
      </c>
      <c r="E6532" s="7" t="s">
        <v>10399</v>
      </c>
      <c r="F6532" s="8">
        <v>21</v>
      </c>
      <c r="G6532" s="8">
        <v>3941.5</v>
      </c>
      <c r="H6532" s="8">
        <v>3941.5</v>
      </c>
      <c r="I6532" s="8">
        <v>4</v>
      </c>
      <c r="J6532" s="8">
        <v>15766.01</v>
      </c>
      <c r="K6532" s="8">
        <v>3941.5025000000001</v>
      </c>
      <c r="L6532" s="8">
        <f t="shared" si="408"/>
        <v>684.06241735537196</v>
      </c>
      <c r="M6532" s="8">
        <f t="shared" si="409"/>
        <v>3257.4400826446281</v>
      </c>
      <c r="N6532" s="9"/>
      <c r="O6532" s="9"/>
      <c r="P6532" s="8">
        <v>21</v>
      </c>
      <c r="Q6532" s="8">
        <v>3941.5025000000001</v>
      </c>
      <c r="R6532" s="17">
        <f t="shared" si="410"/>
        <v>0</v>
      </c>
      <c r="S6532" s="18">
        <f t="shared" si="411"/>
        <v>15766.01</v>
      </c>
    </row>
    <row r="6533" spans="1:19" x14ac:dyDescent="0.25">
      <c r="A6533" s="7" t="s">
        <v>14431</v>
      </c>
      <c r="B6533" s="7" t="s">
        <v>14432</v>
      </c>
      <c r="C6533" s="7" t="s">
        <v>14</v>
      </c>
      <c r="D6533" s="7" t="s">
        <v>15</v>
      </c>
      <c r="E6533" s="7" t="s">
        <v>7231</v>
      </c>
      <c r="F6533" s="8">
        <v>21</v>
      </c>
      <c r="G6533" s="8">
        <v>2663.27</v>
      </c>
      <c r="H6533" s="8">
        <v>2663.27</v>
      </c>
      <c r="I6533" s="8">
        <v>5</v>
      </c>
      <c r="J6533" s="8">
        <v>13316.35</v>
      </c>
      <c r="K6533" s="8">
        <v>2663.27</v>
      </c>
      <c r="L6533" s="8">
        <f t="shared" si="408"/>
        <v>462.22041322314044</v>
      </c>
      <c r="M6533" s="8">
        <f t="shared" si="409"/>
        <v>2201.0495867768595</v>
      </c>
      <c r="N6533" s="9"/>
      <c r="O6533" s="9"/>
      <c r="P6533" s="8">
        <v>21</v>
      </c>
      <c r="Q6533" s="8">
        <v>2663.27</v>
      </c>
      <c r="R6533" s="17">
        <f t="shared" si="410"/>
        <v>0</v>
      </c>
      <c r="S6533" s="18">
        <f t="shared" si="411"/>
        <v>13316.35</v>
      </c>
    </row>
    <row r="6534" spans="1:19" x14ac:dyDescent="0.25">
      <c r="A6534" s="7" t="s">
        <v>14441</v>
      </c>
      <c r="B6534" s="7" t="s">
        <v>14442</v>
      </c>
      <c r="C6534" s="7" t="s">
        <v>37</v>
      </c>
      <c r="D6534" s="7" t="s">
        <v>38</v>
      </c>
      <c r="E6534" s="7" t="s">
        <v>39</v>
      </c>
      <c r="F6534" s="8">
        <v>15</v>
      </c>
      <c r="G6534" s="8">
        <v>9477.25</v>
      </c>
      <c r="H6534" s="8">
        <v>9477.25</v>
      </c>
      <c r="I6534" s="8">
        <v>1</v>
      </c>
      <c r="J6534" s="8">
        <v>9477.25</v>
      </c>
      <c r="K6534" s="8">
        <v>9477.25</v>
      </c>
      <c r="L6534" s="8">
        <f t="shared" si="408"/>
        <v>1236.1630434782601</v>
      </c>
      <c r="M6534" s="8">
        <f t="shared" si="409"/>
        <v>8241.0869565217399</v>
      </c>
      <c r="N6534" s="9"/>
      <c r="O6534" s="9"/>
      <c r="P6534" s="8">
        <v>15</v>
      </c>
      <c r="Q6534" s="8">
        <v>9477.25</v>
      </c>
      <c r="R6534" s="17">
        <f t="shared" si="410"/>
        <v>0</v>
      </c>
      <c r="S6534" s="18">
        <f t="shared" si="411"/>
        <v>9477.25</v>
      </c>
    </row>
    <row r="6535" spans="1:19" x14ac:dyDescent="0.25">
      <c r="A6535" s="7" t="s">
        <v>14443</v>
      </c>
      <c r="B6535" s="7" t="s">
        <v>14444</v>
      </c>
      <c r="C6535" s="7" t="s">
        <v>37</v>
      </c>
      <c r="D6535" s="7" t="s">
        <v>38</v>
      </c>
      <c r="E6535" s="7" t="s">
        <v>39</v>
      </c>
      <c r="F6535" s="8">
        <v>15</v>
      </c>
      <c r="G6535" s="8">
        <v>5750</v>
      </c>
      <c r="H6535" s="8">
        <v>5750</v>
      </c>
      <c r="I6535" s="8">
        <v>4</v>
      </c>
      <c r="J6535" s="8">
        <v>23000</v>
      </c>
      <c r="K6535" s="8">
        <v>5750</v>
      </c>
      <c r="L6535" s="8">
        <f t="shared" si="408"/>
        <v>750</v>
      </c>
      <c r="M6535" s="8">
        <f t="shared" si="409"/>
        <v>5000</v>
      </c>
      <c r="N6535" s="14">
        <v>12</v>
      </c>
      <c r="O6535" s="14">
        <v>5600</v>
      </c>
      <c r="P6535" s="8">
        <v>15</v>
      </c>
      <c r="Q6535" s="8">
        <v>5750</v>
      </c>
      <c r="R6535" s="17">
        <f t="shared" si="410"/>
        <v>22400</v>
      </c>
      <c r="S6535" s="18">
        <f t="shared" si="411"/>
        <v>23000</v>
      </c>
    </row>
    <row r="6536" spans="1:19" x14ac:dyDescent="0.25">
      <c r="A6536" s="7" t="s">
        <v>14445</v>
      </c>
      <c r="B6536" s="7" t="s">
        <v>14446</v>
      </c>
      <c r="C6536" s="7" t="s">
        <v>37</v>
      </c>
      <c r="D6536" s="7" t="s">
        <v>38</v>
      </c>
      <c r="E6536" s="7" t="s">
        <v>39</v>
      </c>
      <c r="F6536" s="8">
        <v>15</v>
      </c>
      <c r="G6536" s="8">
        <v>16246.97</v>
      </c>
      <c r="H6536" s="8">
        <v>16246.97</v>
      </c>
      <c r="I6536" s="8">
        <v>1</v>
      </c>
      <c r="J6536" s="8">
        <v>16246.97</v>
      </c>
      <c r="K6536" s="8">
        <v>16246.97</v>
      </c>
      <c r="L6536" s="8">
        <f t="shared" si="408"/>
        <v>2119.1699999999983</v>
      </c>
      <c r="M6536" s="8">
        <f t="shared" si="409"/>
        <v>14127.800000000001</v>
      </c>
      <c r="N6536" s="13"/>
      <c r="O6536" s="13"/>
      <c r="P6536" s="8">
        <v>15</v>
      </c>
      <c r="Q6536" s="8">
        <v>16246.97</v>
      </c>
      <c r="R6536" s="17">
        <f t="shared" si="410"/>
        <v>0</v>
      </c>
      <c r="S6536" s="18">
        <f t="shared" si="411"/>
        <v>16246.97</v>
      </c>
    </row>
    <row r="6537" spans="1:19" x14ac:dyDescent="0.25">
      <c r="A6537" s="7" t="s">
        <v>14449</v>
      </c>
      <c r="B6537" s="7" t="s">
        <v>14450</v>
      </c>
      <c r="C6537" s="7" t="s">
        <v>369</v>
      </c>
      <c r="D6537" s="7" t="s">
        <v>370</v>
      </c>
      <c r="E6537" s="7" t="s">
        <v>371</v>
      </c>
      <c r="F6537" s="8">
        <v>21</v>
      </c>
      <c r="G6537" s="8">
        <v>2613.6</v>
      </c>
      <c r="H6537" s="8">
        <v>2613.6</v>
      </c>
      <c r="I6537" s="8">
        <v>20</v>
      </c>
      <c r="J6537" s="8">
        <v>52272</v>
      </c>
      <c r="K6537" s="8">
        <v>2613.6</v>
      </c>
      <c r="L6537" s="8">
        <f t="shared" si="408"/>
        <v>453.59999999999991</v>
      </c>
      <c r="M6537" s="8">
        <f t="shared" si="409"/>
        <v>2160</v>
      </c>
      <c r="N6537" s="9"/>
      <c r="O6537" s="9"/>
      <c r="P6537" s="8">
        <v>21</v>
      </c>
      <c r="Q6537" s="8">
        <v>2613.6</v>
      </c>
      <c r="R6537" s="17">
        <f t="shared" si="410"/>
        <v>0</v>
      </c>
      <c r="S6537" s="18">
        <f t="shared" si="411"/>
        <v>52272</v>
      </c>
    </row>
    <row r="6538" spans="1:19" x14ac:dyDescent="0.25">
      <c r="A6538" s="7" t="s">
        <v>14455</v>
      </c>
      <c r="B6538" s="7" t="s">
        <v>14456</v>
      </c>
      <c r="C6538" s="7" t="s">
        <v>369</v>
      </c>
      <c r="D6538" s="7" t="s">
        <v>370</v>
      </c>
      <c r="E6538" s="7" t="s">
        <v>371</v>
      </c>
      <c r="F6538" s="8">
        <v>21</v>
      </c>
      <c r="G6538" s="8">
        <v>1358.06</v>
      </c>
      <c r="H6538" s="8">
        <v>1358.06</v>
      </c>
      <c r="I6538" s="8">
        <v>5</v>
      </c>
      <c r="J6538" s="8">
        <v>6790.28</v>
      </c>
      <c r="K6538" s="8">
        <v>1358.056</v>
      </c>
      <c r="L6538" s="8">
        <f t="shared" si="408"/>
        <v>235.69566942148754</v>
      </c>
      <c r="M6538" s="8">
        <f t="shared" si="409"/>
        <v>1122.3603305785125</v>
      </c>
      <c r="N6538" s="9"/>
      <c r="O6538" s="9"/>
      <c r="P6538" s="8">
        <v>21</v>
      </c>
      <c r="Q6538" s="8">
        <v>1358.056</v>
      </c>
      <c r="R6538" s="17">
        <f t="shared" si="410"/>
        <v>0</v>
      </c>
      <c r="S6538" s="18">
        <f t="shared" si="411"/>
        <v>6790.28</v>
      </c>
    </row>
    <row r="6539" spans="1:19" x14ac:dyDescent="0.25">
      <c r="A6539" s="7" t="s">
        <v>14461</v>
      </c>
      <c r="B6539" s="7" t="s">
        <v>14462</v>
      </c>
      <c r="C6539" s="7" t="s">
        <v>7400</v>
      </c>
      <c r="D6539" s="7" t="s">
        <v>7401</v>
      </c>
      <c r="E6539" s="7" t="s">
        <v>7402</v>
      </c>
      <c r="F6539" s="8">
        <v>21</v>
      </c>
      <c r="G6539" s="8">
        <v>1553.4</v>
      </c>
      <c r="H6539" s="8">
        <v>1553.4</v>
      </c>
      <c r="I6539" s="8">
        <v>1</v>
      </c>
      <c r="J6539" s="8">
        <v>1553.4</v>
      </c>
      <c r="K6539" s="8">
        <v>1553.4</v>
      </c>
      <c r="L6539" s="8">
        <f t="shared" si="408"/>
        <v>269.59834710743803</v>
      </c>
      <c r="M6539" s="8">
        <f t="shared" si="409"/>
        <v>1283.8016528925621</v>
      </c>
      <c r="N6539" s="9"/>
      <c r="O6539" s="9"/>
      <c r="P6539" s="8">
        <v>21</v>
      </c>
      <c r="Q6539" s="8">
        <v>1553.4</v>
      </c>
      <c r="R6539" s="17">
        <f t="shared" si="410"/>
        <v>0</v>
      </c>
      <c r="S6539" s="18">
        <f t="shared" si="411"/>
        <v>1553.4</v>
      </c>
    </row>
    <row r="6540" spans="1:19" x14ac:dyDescent="0.25">
      <c r="A6540" s="7" t="s">
        <v>14463</v>
      </c>
      <c r="B6540" s="7" t="s">
        <v>14464</v>
      </c>
      <c r="C6540" s="7" t="s">
        <v>7400</v>
      </c>
      <c r="D6540" s="7" t="s">
        <v>7401</v>
      </c>
      <c r="E6540" s="7" t="s">
        <v>7402</v>
      </c>
      <c r="F6540" s="8">
        <v>21</v>
      </c>
      <c r="G6540" s="8">
        <v>765.91</v>
      </c>
      <c r="H6540" s="8">
        <v>765.91</v>
      </c>
      <c r="I6540" s="8">
        <v>1</v>
      </c>
      <c r="J6540" s="8">
        <v>765.91</v>
      </c>
      <c r="K6540" s="8">
        <v>765.91</v>
      </c>
      <c r="L6540" s="8">
        <f t="shared" si="408"/>
        <v>132.92652892561978</v>
      </c>
      <c r="M6540" s="8">
        <f t="shared" si="409"/>
        <v>632.98347107438019</v>
      </c>
      <c r="N6540" s="9"/>
      <c r="O6540" s="9"/>
      <c r="P6540" s="8">
        <v>21</v>
      </c>
      <c r="Q6540" s="8">
        <v>765.91</v>
      </c>
      <c r="R6540" s="17">
        <f t="shared" si="410"/>
        <v>0</v>
      </c>
      <c r="S6540" s="18">
        <f t="shared" si="411"/>
        <v>765.91</v>
      </c>
    </row>
    <row r="6541" spans="1:19" x14ac:dyDescent="0.25">
      <c r="A6541" s="7" t="s">
        <v>14465</v>
      </c>
      <c r="B6541" s="7" t="s">
        <v>14466</v>
      </c>
      <c r="C6541" s="7" t="s">
        <v>7400</v>
      </c>
      <c r="D6541" s="7" t="s">
        <v>7401</v>
      </c>
      <c r="E6541" s="7" t="s">
        <v>7402</v>
      </c>
      <c r="F6541" s="8">
        <v>15</v>
      </c>
      <c r="G6541" s="8">
        <v>2566.2600000000002</v>
      </c>
      <c r="H6541" s="8">
        <v>2566.2600000000002</v>
      </c>
      <c r="I6541" s="8">
        <v>11</v>
      </c>
      <c r="J6541" s="8">
        <v>28228.860000000008</v>
      </c>
      <c r="K6541" s="8">
        <v>2566.2600000000007</v>
      </c>
      <c r="L6541" s="8">
        <f t="shared" si="408"/>
        <v>334.72956521739115</v>
      </c>
      <c r="M6541" s="8">
        <f t="shared" si="409"/>
        <v>2231.5304347826095</v>
      </c>
      <c r="N6541" s="9"/>
      <c r="O6541" s="9"/>
      <c r="P6541" s="8">
        <v>15</v>
      </c>
      <c r="Q6541" s="8">
        <v>2566.2600000000002</v>
      </c>
      <c r="R6541" s="17">
        <f t="shared" si="410"/>
        <v>0</v>
      </c>
      <c r="S6541" s="18">
        <f t="shared" si="411"/>
        <v>28228.860000000008</v>
      </c>
    </row>
    <row r="6542" spans="1:19" x14ac:dyDescent="0.25">
      <c r="A6542" s="7" t="s">
        <v>14467</v>
      </c>
      <c r="B6542" s="7" t="s">
        <v>14468</v>
      </c>
      <c r="C6542" s="7" t="s">
        <v>14</v>
      </c>
      <c r="D6542" s="7" t="s">
        <v>15</v>
      </c>
      <c r="E6542" s="7" t="s">
        <v>7226</v>
      </c>
      <c r="F6542" s="8">
        <v>15</v>
      </c>
      <c r="G6542" s="8">
        <v>3573.43</v>
      </c>
      <c r="H6542" s="8">
        <v>3573.43</v>
      </c>
      <c r="I6542" s="8">
        <v>45</v>
      </c>
      <c r="J6542" s="8">
        <v>160804.32</v>
      </c>
      <c r="K6542" s="8">
        <v>3573.4293333333335</v>
      </c>
      <c r="L6542" s="8">
        <f t="shared" si="408"/>
        <v>466.09947826086955</v>
      </c>
      <c r="M6542" s="8">
        <f t="shared" si="409"/>
        <v>3107.3298550724639</v>
      </c>
      <c r="N6542" s="9"/>
      <c r="O6542" s="9"/>
      <c r="P6542" s="8">
        <v>15</v>
      </c>
      <c r="Q6542" s="8">
        <v>3573.4293333333335</v>
      </c>
      <c r="R6542" s="17">
        <f t="shared" si="410"/>
        <v>0</v>
      </c>
      <c r="S6542" s="18">
        <f t="shared" si="411"/>
        <v>160804.32</v>
      </c>
    </row>
    <row r="6543" spans="1:19" x14ac:dyDescent="0.25">
      <c r="A6543" s="7" t="s">
        <v>14471</v>
      </c>
      <c r="B6543" s="7" t="s">
        <v>14472</v>
      </c>
      <c r="C6543" s="7" t="s">
        <v>37</v>
      </c>
      <c r="D6543" s="7" t="s">
        <v>38</v>
      </c>
      <c r="E6543" s="7" t="s">
        <v>39</v>
      </c>
      <c r="F6543" s="8">
        <v>15</v>
      </c>
      <c r="G6543" s="8">
        <v>1048.8</v>
      </c>
      <c r="H6543" s="8">
        <v>1048.8</v>
      </c>
      <c r="I6543" s="8">
        <v>3</v>
      </c>
      <c r="J6543" s="8">
        <v>3146.3999999999996</v>
      </c>
      <c r="K6543" s="8">
        <v>1048.8</v>
      </c>
      <c r="L6543" s="8">
        <f t="shared" si="408"/>
        <v>136.79999999999995</v>
      </c>
      <c r="M6543" s="8">
        <f t="shared" si="409"/>
        <v>912</v>
      </c>
      <c r="N6543" s="9"/>
      <c r="O6543" s="9"/>
      <c r="P6543" s="8">
        <v>15</v>
      </c>
      <c r="Q6543" s="8">
        <v>1048.8</v>
      </c>
      <c r="R6543" s="17">
        <f t="shared" si="410"/>
        <v>0</v>
      </c>
      <c r="S6543" s="18">
        <f t="shared" si="411"/>
        <v>3146.3999999999996</v>
      </c>
    </row>
    <row r="6544" spans="1:19" x14ac:dyDescent="0.25">
      <c r="A6544" s="7" t="s">
        <v>14473</v>
      </c>
      <c r="B6544" s="7" t="s">
        <v>14474</v>
      </c>
      <c r="C6544" s="7" t="s">
        <v>37</v>
      </c>
      <c r="D6544" s="7" t="s">
        <v>38</v>
      </c>
      <c r="E6544" s="7" t="s">
        <v>39</v>
      </c>
      <c r="F6544" s="8">
        <v>15</v>
      </c>
      <c r="G6544" s="8">
        <v>1222.45</v>
      </c>
      <c r="H6544" s="8">
        <v>1222.45</v>
      </c>
      <c r="I6544" s="8">
        <v>2</v>
      </c>
      <c r="J6544" s="8">
        <v>2444.9</v>
      </c>
      <c r="K6544" s="8">
        <v>1222.45</v>
      </c>
      <c r="L6544" s="8">
        <f t="shared" si="408"/>
        <v>159.44999999999982</v>
      </c>
      <c r="M6544" s="8">
        <f t="shared" si="409"/>
        <v>1063.0000000000002</v>
      </c>
      <c r="N6544" s="9"/>
      <c r="O6544" s="9"/>
      <c r="P6544" s="8">
        <v>15</v>
      </c>
      <c r="Q6544" s="8">
        <v>1222.45</v>
      </c>
      <c r="R6544" s="17">
        <f t="shared" si="410"/>
        <v>0</v>
      </c>
      <c r="S6544" s="18">
        <f t="shared" si="411"/>
        <v>2444.9</v>
      </c>
    </row>
    <row r="6545" spans="1:19" x14ac:dyDescent="0.25">
      <c r="A6545" s="7" t="s">
        <v>14477</v>
      </c>
      <c r="B6545" s="7" t="s">
        <v>14478</v>
      </c>
      <c r="C6545" s="7" t="s">
        <v>7886</v>
      </c>
      <c r="D6545" s="7" t="s">
        <v>7887</v>
      </c>
      <c r="E6545" s="7" t="s">
        <v>7888</v>
      </c>
      <c r="F6545" s="8">
        <v>21</v>
      </c>
      <c r="G6545" s="8">
        <v>1150.71</v>
      </c>
      <c r="H6545" s="8">
        <v>1150.71</v>
      </c>
      <c r="I6545" s="8">
        <v>419</v>
      </c>
      <c r="J6545" s="8">
        <v>482147.48999999987</v>
      </c>
      <c r="K6545" s="8">
        <v>1150.7099999999998</v>
      </c>
      <c r="L6545" s="8">
        <f t="shared" si="408"/>
        <v>199.70999999999992</v>
      </c>
      <c r="M6545" s="8">
        <f t="shared" si="409"/>
        <v>950.99999999999989</v>
      </c>
      <c r="N6545" s="14">
        <v>21</v>
      </c>
      <c r="O6545" s="14">
        <v>1150.71</v>
      </c>
      <c r="P6545" s="8">
        <v>21</v>
      </c>
      <c r="Q6545" s="8">
        <v>1150.71</v>
      </c>
      <c r="R6545" s="17">
        <f t="shared" si="410"/>
        <v>482147.49</v>
      </c>
      <c r="S6545" s="18">
        <f t="shared" si="411"/>
        <v>482147.48999999987</v>
      </c>
    </row>
    <row r="6546" spans="1:19" x14ac:dyDescent="0.25">
      <c r="A6546" s="7" t="s">
        <v>14481</v>
      </c>
      <c r="B6546" s="7" t="s">
        <v>14482</v>
      </c>
      <c r="C6546" s="7" t="s">
        <v>37</v>
      </c>
      <c r="D6546" s="7" t="s">
        <v>38</v>
      </c>
      <c r="E6546" s="7" t="s">
        <v>39</v>
      </c>
      <c r="F6546" s="8">
        <v>15</v>
      </c>
      <c r="G6546" s="8">
        <v>7190.95</v>
      </c>
      <c r="H6546" s="8">
        <v>7190.95</v>
      </c>
      <c r="I6546" s="8">
        <v>7</v>
      </c>
      <c r="J6546" s="8">
        <v>50336.649999999994</v>
      </c>
      <c r="K6546" s="8">
        <v>7190.9499999999989</v>
      </c>
      <c r="L6546" s="8">
        <f t="shared" si="408"/>
        <v>937.94999999999982</v>
      </c>
      <c r="M6546" s="8">
        <f t="shared" si="409"/>
        <v>6252.9999999999991</v>
      </c>
      <c r="N6546" s="9"/>
      <c r="O6546" s="9"/>
      <c r="P6546" s="8">
        <v>15</v>
      </c>
      <c r="Q6546" s="8">
        <v>7190.95</v>
      </c>
      <c r="R6546" s="17">
        <f t="shared" si="410"/>
        <v>0</v>
      </c>
      <c r="S6546" s="18">
        <f t="shared" si="411"/>
        <v>50336.649999999994</v>
      </c>
    </row>
    <row r="6547" spans="1:19" x14ac:dyDescent="0.25">
      <c r="A6547" s="7" t="s">
        <v>14483</v>
      </c>
      <c r="B6547" s="7" t="s">
        <v>14484</v>
      </c>
      <c r="C6547" s="7" t="s">
        <v>14</v>
      </c>
      <c r="D6547" s="7" t="s">
        <v>15</v>
      </c>
      <c r="E6547" s="7" t="s">
        <v>2322</v>
      </c>
      <c r="F6547" s="8">
        <v>21</v>
      </c>
      <c r="G6547" s="8">
        <v>1524.6</v>
      </c>
      <c r="H6547" s="8">
        <v>1524.6</v>
      </c>
      <c r="I6547" s="8">
        <v>112</v>
      </c>
      <c r="J6547" s="8">
        <v>170755.20000000001</v>
      </c>
      <c r="K6547" s="8">
        <v>1524.6000000000001</v>
      </c>
      <c r="L6547" s="8">
        <f t="shared" si="408"/>
        <v>264.59999999999991</v>
      </c>
      <c r="M6547" s="8">
        <f t="shared" si="409"/>
        <v>1260.0000000000002</v>
      </c>
      <c r="N6547" s="9"/>
      <c r="O6547" s="9"/>
      <c r="P6547" s="8">
        <v>21</v>
      </c>
      <c r="Q6547" s="8">
        <v>1524.6</v>
      </c>
      <c r="R6547" s="17">
        <f t="shared" si="410"/>
        <v>0</v>
      </c>
      <c r="S6547" s="18">
        <f t="shared" si="411"/>
        <v>170755.20000000001</v>
      </c>
    </row>
    <row r="6548" spans="1:19" x14ac:dyDescent="0.25">
      <c r="A6548" s="7" t="s">
        <v>14489</v>
      </c>
      <c r="B6548" s="7" t="s">
        <v>14490</v>
      </c>
      <c r="C6548" s="7" t="s">
        <v>14</v>
      </c>
      <c r="D6548" s="7" t="s">
        <v>15</v>
      </c>
      <c r="E6548" s="7" t="s">
        <v>7511</v>
      </c>
      <c r="F6548" s="8">
        <v>21</v>
      </c>
      <c r="G6548" s="8">
        <v>299</v>
      </c>
      <c r="H6548" s="8">
        <v>299</v>
      </c>
      <c r="I6548" s="8">
        <v>120</v>
      </c>
      <c r="J6548" s="8">
        <v>35880.36</v>
      </c>
      <c r="K6548" s="8">
        <v>299.00299999999999</v>
      </c>
      <c r="L6548" s="8">
        <f t="shared" si="408"/>
        <v>51.893082644628095</v>
      </c>
      <c r="M6548" s="8">
        <f t="shared" si="409"/>
        <v>247.10991735537189</v>
      </c>
      <c r="N6548" s="14">
        <v>12</v>
      </c>
      <c r="O6548" s="14">
        <v>276.76333333333332</v>
      </c>
      <c r="P6548" s="8">
        <v>21</v>
      </c>
      <c r="Q6548" s="8">
        <v>299.00299999999999</v>
      </c>
      <c r="R6548" s="17">
        <f t="shared" si="410"/>
        <v>33211.599999999999</v>
      </c>
      <c r="S6548" s="18">
        <f t="shared" si="411"/>
        <v>35880.36</v>
      </c>
    </row>
    <row r="6549" spans="1:19" x14ac:dyDescent="0.25">
      <c r="A6549" s="7" t="s">
        <v>14491</v>
      </c>
      <c r="B6549" s="7" t="s">
        <v>14492</v>
      </c>
      <c r="C6549" s="7" t="s">
        <v>14</v>
      </c>
      <c r="D6549" s="7" t="s">
        <v>15</v>
      </c>
      <c r="E6549" s="7" t="s">
        <v>7768</v>
      </c>
      <c r="F6549" s="8">
        <v>21</v>
      </c>
      <c r="G6549" s="8">
        <v>21.97</v>
      </c>
      <c r="H6549" s="8">
        <v>21.97</v>
      </c>
      <c r="I6549" s="8">
        <v>26000</v>
      </c>
      <c r="J6549" s="8">
        <v>571313.59999999951</v>
      </c>
      <c r="K6549" s="8">
        <v>21.97359999999998</v>
      </c>
      <c r="L6549" s="8">
        <f t="shared" si="408"/>
        <v>3.8135999999999974</v>
      </c>
      <c r="M6549" s="8">
        <f t="shared" si="409"/>
        <v>18.159999999999982</v>
      </c>
      <c r="N6549" s="14">
        <v>12</v>
      </c>
      <c r="O6549" s="14">
        <v>20.339199999999998</v>
      </c>
      <c r="P6549" s="8">
        <v>21</v>
      </c>
      <c r="Q6549" s="8">
        <v>21.973599999999998</v>
      </c>
      <c r="R6549" s="17">
        <f t="shared" si="410"/>
        <v>528819.19999999995</v>
      </c>
      <c r="S6549" s="18">
        <f t="shared" si="411"/>
        <v>571313.59999999951</v>
      </c>
    </row>
    <row r="6550" spans="1:19" x14ac:dyDescent="0.25">
      <c r="A6550" s="7" t="s">
        <v>14493</v>
      </c>
      <c r="B6550" s="7" t="s">
        <v>14494</v>
      </c>
      <c r="C6550" s="7" t="s">
        <v>5229</v>
      </c>
      <c r="D6550" s="7" t="s">
        <v>5230</v>
      </c>
      <c r="E6550" s="7" t="s">
        <v>5231</v>
      </c>
      <c r="F6550" s="8">
        <v>21</v>
      </c>
      <c r="G6550" s="8">
        <v>9576</v>
      </c>
      <c r="H6550" s="8">
        <v>9576</v>
      </c>
      <c r="I6550" s="8">
        <v>1</v>
      </c>
      <c r="J6550" s="8">
        <v>9576</v>
      </c>
      <c r="K6550" s="8">
        <v>9576</v>
      </c>
      <c r="L6550" s="8">
        <f t="shared" si="408"/>
        <v>1661.9504132231405</v>
      </c>
      <c r="M6550" s="8">
        <f t="shared" si="409"/>
        <v>7914.0495867768595</v>
      </c>
      <c r="N6550" s="9"/>
      <c r="O6550" s="9"/>
      <c r="P6550" s="8">
        <v>21</v>
      </c>
      <c r="Q6550" s="8">
        <v>9576</v>
      </c>
      <c r="R6550" s="17">
        <f t="shared" si="410"/>
        <v>0</v>
      </c>
      <c r="S6550" s="18">
        <f t="shared" si="411"/>
        <v>9576</v>
      </c>
    </row>
    <row r="6551" spans="1:19" x14ac:dyDescent="0.25">
      <c r="A6551" s="7" t="s">
        <v>14495</v>
      </c>
      <c r="B6551" s="7" t="s">
        <v>14496</v>
      </c>
      <c r="C6551" s="7" t="s">
        <v>7539</v>
      </c>
      <c r="D6551" s="7" t="s">
        <v>7540</v>
      </c>
      <c r="E6551" s="7" t="s">
        <v>7798</v>
      </c>
      <c r="F6551" s="8">
        <v>21</v>
      </c>
      <c r="G6551" s="8">
        <v>3.09</v>
      </c>
      <c r="H6551" s="8">
        <v>3.09</v>
      </c>
      <c r="I6551" s="8">
        <v>1000</v>
      </c>
      <c r="J6551" s="8">
        <v>3085.5</v>
      </c>
      <c r="K6551" s="8">
        <v>3.0855000000000001</v>
      </c>
      <c r="L6551" s="8">
        <f t="shared" si="408"/>
        <v>0.53549999999999986</v>
      </c>
      <c r="M6551" s="8">
        <f t="shared" si="409"/>
        <v>2.5500000000000003</v>
      </c>
      <c r="N6551" s="13"/>
      <c r="O6551" s="13"/>
      <c r="P6551" s="8">
        <v>21</v>
      </c>
      <c r="Q6551" s="8">
        <v>3.0855000000000001</v>
      </c>
      <c r="R6551" s="17">
        <f t="shared" si="410"/>
        <v>0</v>
      </c>
      <c r="S6551" s="18">
        <f t="shared" si="411"/>
        <v>3085.5</v>
      </c>
    </row>
    <row r="6552" spans="1:19" x14ac:dyDescent="0.25">
      <c r="A6552" s="7" t="s">
        <v>14497</v>
      </c>
      <c r="B6552" s="7" t="s">
        <v>14498</v>
      </c>
      <c r="C6552" s="7" t="s">
        <v>7539</v>
      </c>
      <c r="D6552" s="7" t="s">
        <v>7540</v>
      </c>
      <c r="E6552" s="7" t="s">
        <v>7798</v>
      </c>
      <c r="F6552" s="8">
        <v>21</v>
      </c>
      <c r="G6552" s="8">
        <v>20.99</v>
      </c>
      <c r="H6552" s="8">
        <v>20.99</v>
      </c>
      <c r="I6552" s="8">
        <v>500</v>
      </c>
      <c r="J6552" s="8">
        <v>10496.75</v>
      </c>
      <c r="K6552" s="8">
        <v>20.993500000000001</v>
      </c>
      <c r="L6552" s="8">
        <f t="shared" si="408"/>
        <v>3.6434999999999995</v>
      </c>
      <c r="M6552" s="8">
        <f t="shared" si="409"/>
        <v>17.350000000000001</v>
      </c>
      <c r="N6552" s="9"/>
      <c r="O6552" s="9"/>
      <c r="P6552" s="8">
        <v>21</v>
      </c>
      <c r="Q6552" s="8">
        <v>20.993500000000001</v>
      </c>
      <c r="R6552" s="17">
        <f t="shared" si="410"/>
        <v>0</v>
      </c>
      <c r="S6552" s="18">
        <f t="shared" si="411"/>
        <v>10496.75</v>
      </c>
    </row>
    <row r="6553" spans="1:19" x14ac:dyDescent="0.25">
      <c r="A6553" s="7" t="s">
        <v>14507</v>
      </c>
      <c r="B6553" s="7" t="s">
        <v>14508</v>
      </c>
      <c r="C6553" s="7" t="s">
        <v>7205</v>
      </c>
      <c r="D6553" s="7" t="s">
        <v>7206</v>
      </c>
      <c r="E6553" s="7" t="s">
        <v>7440</v>
      </c>
      <c r="F6553" s="8">
        <v>21</v>
      </c>
      <c r="G6553" s="8">
        <v>361.79</v>
      </c>
      <c r="H6553" s="8">
        <v>361.79</v>
      </c>
      <c r="I6553" s="8">
        <v>1310</v>
      </c>
      <c r="J6553" s="8">
        <v>473944.9</v>
      </c>
      <c r="K6553" s="8">
        <v>361.79</v>
      </c>
      <c r="L6553" s="8">
        <f t="shared" si="408"/>
        <v>62.79000000000002</v>
      </c>
      <c r="M6553" s="8">
        <f t="shared" si="409"/>
        <v>299</v>
      </c>
      <c r="N6553" s="14">
        <v>12</v>
      </c>
      <c r="O6553" s="14">
        <v>334.88</v>
      </c>
      <c r="P6553" s="8">
        <v>21</v>
      </c>
      <c r="Q6553" s="8">
        <v>361.78999999999996</v>
      </c>
      <c r="R6553" s="17">
        <f t="shared" si="410"/>
        <v>438692.8</v>
      </c>
      <c r="S6553" s="18">
        <f t="shared" si="411"/>
        <v>473944.9</v>
      </c>
    </row>
    <row r="6554" spans="1:19" x14ac:dyDescent="0.25">
      <c r="A6554" s="7" t="s">
        <v>14509</v>
      </c>
      <c r="B6554" s="7" t="s">
        <v>14510</v>
      </c>
      <c r="C6554" s="7" t="s">
        <v>76</v>
      </c>
      <c r="D6554" s="7" t="s">
        <v>77</v>
      </c>
      <c r="E6554" s="7" t="s">
        <v>10658</v>
      </c>
      <c r="F6554" s="8">
        <v>15</v>
      </c>
      <c r="G6554" s="8">
        <v>5750</v>
      </c>
      <c r="H6554" s="8">
        <v>5750</v>
      </c>
      <c r="I6554" s="8">
        <v>1</v>
      </c>
      <c r="J6554" s="8">
        <v>5750</v>
      </c>
      <c r="K6554" s="8">
        <v>5750</v>
      </c>
      <c r="L6554" s="8">
        <f t="shared" si="408"/>
        <v>750</v>
      </c>
      <c r="M6554" s="8">
        <f t="shared" si="409"/>
        <v>5000</v>
      </c>
      <c r="N6554" s="9"/>
      <c r="O6554" s="9"/>
      <c r="P6554" s="8">
        <v>15</v>
      </c>
      <c r="Q6554" s="8">
        <v>5750</v>
      </c>
      <c r="R6554" s="17">
        <f t="shared" si="410"/>
        <v>0</v>
      </c>
      <c r="S6554" s="18">
        <f t="shared" si="411"/>
        <v>5750</v>
      </c>
    </row>
    <row r="6555" spans="1:19" x14ac:dyDescent="0.25">
      <c r="A6555" s="7" t="s">
        <v>14513</v>
      </c>
      <c r="B6555" s="7" t="s">
        <v>14514</v>
      </c>
      <c r="C6555" s="7" t="s">
        <v>185</v>
      </c>
      <c r="D6555" s="7" t="s">
        <v>186</v>
      </c>
      <c r="E6555" s="7" t="s">
        <v>12599</v>
      </c>
      <c r="F6555" s="8">
        <v>21</v>
      </c>
      <c r="G6555" s="8">
        <v>1966.25</v>
      </c>
      <c r="H6555" s="8">
        <v>1966.25</v>
      </c>
      <c r="I6555" s="8">
        <v>1</v>
      </c>
      <c r="J6555" s="8">
        <v>1966.25</v>
      </c>
      <c r="K6555" s="8">
        <v>1966.25</v>
      </c>
      <c r="L6555" s="8">
        <f t="shared" si="408"/>
        <v>341.25</v>
      </c>
      <c r="M6555" s="8">
        <f t="shared" si="409"/>
        <v>1625</v>
      </c>
      <c r="N6555" s="13"/>
      <c r="O6555" s="13"/>
      <c r="P6555" s="8">
        <v>21</v>
      </c>
      <c r="Q6555" s="8">
        <v>1966.25</v>
      </c>
      <c r="R6555" s="17">
        <f t="shared" si="410"/>
        <v>0</v>
      </c>
      <c r="S6555" s="18">
        <f t="shared" si="411"/>
        <v>1966.25</v>
      </c>
    </row>
    <row r="6556" spans="1:19" x14ac:dyDescent="0.25">
      <c r="A6556" s="7" t="s">
        <v>14515</v>
      </c>
      <c r="B6556" s="7" t="s">
        <v>14516</v>
      </c>
      <c r="C6556" s="7" t="s">
        <v>7886</v>
      </c>
      <c r="D6556" s="7" t="s">
        <v>7887</v>
      </c>
      <c r="E6556" s="7" t="s">
        <v>7888</v>
      </c>
      <c r="F6556" s="8">
        <v>21</v>
      </c>
      <c r="G6556" s="8">
        <v>227.66</v>
      </c>
      <c r="H6556" s="8">
        <v>227.66</v>
      </c>
      <c r="I6556" s="8">
        <v>20</v>
      </c>
      <c r="J6556" s="8">
        <v>4553.24</v>
      </c>
      <c r="K6556" s="8">
        <v>227.66199999999998</v>
      </c>
      <c r="L6556" s="8">
        <f t="shared" si="408"/>
        <v>39.511586776859502</v>
      </c>
      <c r="M6556" s="8">
        <f t="shared" si="409"/>
        <v>188.15041322314048</v>
      </c>
      <c r="N6556" s="14">
        <v>12</v>
      </c>
      <c r="O6556" s="14">
        <v>223.37299999999999</v>
      </c>
      <c r="P6556" s="8">
        <v>21</v>
      </c>
      <c r="Q6556" s="8">
        <v>227.66199999999998</v>
      </c>
      <c r="R6556" s="17">
        <f t="shared" si="410"/>
        <v>4467.46</v>
      </c>
      <c r="S6556" s="18">
        <f t="shared" si="411"/>
        <v>4553.24</v>
      </c>
    </row>
    <row r="6557" spans="1:19" x14ac:dyDescent="0.25">
      <c r="A6557" s="7" t="s">
        <v>14517</v>
      </c>
      <c r="B6557" s="7" t="s">
        <v>14518</v>
      </c>
      <c r="C6557" s="7" t="s">
        <v>7886</v>
      </c>
      <c r="D6557" s="7" t="s">
        <v>7887</v>
      </c>
      <c r="E6557" s="7" t="s">
        <v>7888</v>
      </c>
      <c r="F6557" s="8">
        <v>21</v>
      </c>
      <c r="G6557" s="8">
        <v>227.66</v>
      </c>
      <c r="H6557" s="8">
        <v>227.66</v>
      </c>
      <c r="I6557" s="8">
        <v>30</v>
      </c>
      <c r="J6557" s="8">
        <v>6829.86</v>
      </c>
      <c r="K6557" s="8">
        <v>227.66199999999998</v>
      </c>
      <c r="L6557" s="8">
        <f t="shared" si="408"/>
        <v>39.511586776859502</v>
      </c>
      <c r="M6557" s="8">
        <f t="shared" si="409"/>
        <v>188.15041322314048</v>
      </c>
      <c r="N6557" s="9"/>
      <c r="O6557" s="9"/>
      <c r="P6557" s="8">
        <v>21</v>
      </c>
      <c r="Q6557" s="8">
        <v>227.66199999999998</v>
      </c>
      <c r="R6557" s="17">
        <f t="shared" si="410"/>
        <v>0</v>
      </c>
      <c r="S6557" s="18">
        <f t="shared" si="411"/>
        <v>6829.86</v>
      </c>
    </row>
    <row r="6558" spans="1:19" x14ac:dyDescent="0.25">
      <c r="A6558" s="7" t="s">
        <v>14521</v>
      </c>
      <c r="B6558" s="7" t="s">
        <v>14522</v>
      </c>
      <c r="C6558" s="7" t="s">
        <v>7400</v>
      </c>
      <c r="D6558" s="7" t="s">
        <v>7401</v>
      </c>
      <c r="E6558" s="7" t="s">
        <v>7402</v>
      </c>
      <c r="F6558" s="8">
        <v>15</v>
      </c>
      <c r="G6558" s="8">
        <v>1478.74</v>
      </c>
      <c r="H6558" s="8">
        <v>1478.74</v>
      </c>
      <c r="I6558" s="8">
        <v>1</v>
      </c>
      <c r="J6558" s="8">
        <v>1478.74</v>
      </c>
      <c r="K6558" s="8">
        <v>1478.74</v>
      </c>
      <c r="L6558" s="8">
        <f t="shared" si="408"/>
        <v>192.87913043478261</v>
      </c>
      <c r="M6558" s="8">
        <f t="shared" si="409"/>
        <v>1285.8608695652174</v>
      </c>
      <c r="N6558" s="9"/>
      <c r="O6558" s="9"/>
      <c r="P6558" s="8">
        <v>15</v>
      </c>
      <c r="Q6558" s="8">
        <v>1478.74</v>
      </c>
      <c r="R6558" s="17">
        <f t="shared" si="410"/>
        <v>0</v>
      </c>
      <c r="S6558" s="18">
        <f t="shared" si="411"/>
        <v>1478.74</v>
      </c>
    </row>
    <row r="6559" spans="1:19" x14ac:dyDescent="0.25">
      <c r="A6559" s="7" t="s">
        <v>14525</v>
      </c>
      <c r="B6559" s="7" t="s">
        <v>14526</v>
      </c>
      <c r="C6559" s="7" t="s">
        <v>7205</v>
      </c>
      <c r="D6559" s="7" t="s">
        <v>7206</v>
      </c>
      <c r="E6559" s="7" t="s">
        <v>7440</v>
      </c>
      <c r="F6559" s="8">
        <v>15</v>
      </c>
      <c r="G6559" s="8">
        <v>599.15</v>
      </c>
      <c r="H6559" s="8">
        <v>599.15</v>
      </c>
      <c r="I6559" s="8">
        <v>291</v>
      </c>
      <c r="J6559" s="8">
        <v>174352.64999999994</v>
      </c>
      <c r="K6559" s="8">
        <v>599.14999999999975</v>
      </c>
      <c r="L6559" s="8">
        <f t="shared" si="408"/>
        <v>78.149999999999977</v>
      </c>
      <c r="M6559" s="8">
        <f t="shared" si="409"/>
        <v>520.99999999999977</v>
      </c>
      <c r="N6559" s="8">
        <v>12</v>
      </c>
      <c r="O6559" s="8">
        <v>599.20000000000005</v>
      </c>
      <c r="P6559" s="8">
        <v>15</v>
      </c>
      <c r="Q6559" s="8">
        <v>599.15</v>
      </c>
      <c r="R6559" s="17">
        <f t="shared" si="410"/>
        <v>174367.2</v>
      </c>
      <c r="S6559" s="18">
        <f t="shared" si="411"/>
        <v>174352.64999999994</v>
      </c>
    </row>
    <row r="6560" spans="1:19" x14ac:dyDescent="0.25">
      <c r="A6560" s="7" t="s">
        <v>14527</v>
      </c>
      <c r="B6560" s="7" t="s">
        <v>14528</v>
      </c>
      <c r="C6560" s="7" t="s">
        <v>185</v>
      </c>
      <c r="D6560" s="7" t="s">
        <v>186</v>
      </c>
      <c r="E6560" s="7" t="s">
        <v>187</v>
      </c>
      <c r="F6560" s="8">
        <v>21</v>
      </c>
      <c r="G6560" s="8">
        <v>14148.53</v>
      </c>
      <c r="H6560" s="8">
        <v>14148.53</v>
      </c>
      <c r="I6560" s="8">
        <v>3</v>
      </c>
      <c r="J6560" s="8">
        <v>42445.59</v>
      </c>
      <c r="K6560" s="8">
        <v>14148.529999999999</v>
      </c>
      <c r="L6560" s="8">
        <f t="shared" si="408"/>
        <v>2455.5299999999988</v>
      </c>
      <c r="M6560" s="8">
        <f t="shared" si="409"/>
        <v>11693</v>
      </c>
      <c r="N6560" s="9"/>
      <c r="O6560" s="9"/>
      <c r="P6560" s="8">
        <v>21</v>
      </c>
      <c r="Q6560" s="8">
        <v>14148.529999999999</v>
      </c>
      <c r="R6560" s="17">
        <f t="shared" si="410"/>
        <v>0</v>
      </c>
      <c r="S6560" s="18">
        <f t="shared" si="411"/>
        <v>42445.59</v>
      </c>
    </row>
    <row r="6561" spans="1:19" x14ac:dyDescent="0.25">
      <c r="A6561" s="7" t="s">
        <v>14531</v>
      </c>
      <c r="B6561" s="7" t="s">
        <v>14532</v>
      </c>
      <c r="C6561" s="7" t="s">
        <v>14</v>
      </c>
      <c r="D6561" s="7" t="s">
        <v>15</v>
      </c>
      <c r="E6561" s="7" t="s">
        <v>2322</v>
      </c>
      <c r="F6561" s="8">
        <v>15</v>
      </c>
      <c r="G6561" s="8">
        <v>145.59</v>
      </c>
      <c r="H6561" s="8">
        <v>145.59</v>
      </c>
      <c r="I6561" s="8">
        <v>6</v>
      </c>
      <c r="J6561" s="8">
        <v>873.54</v>
      </c>
      <c r="K6561" s="8">
        <v>145.59</v>
      </c>
      <c r="L6561" s="8">
        <f t="shared" si="408"/>
        <v>18.989999999999995</v>
      </c>
      <c r="M6561" s="8">
        <f t="shared" si="409"/>
        <v>126.60000000000001</v>
      </c>
      <c r="N6561" s="9"/>
      <c r="O6561" s="9"/>
      <c r="P6561" s="8">
        <v>15</v>
      </c>
      <c r="Q6561" s="8">
        <v>145.59</v>
      </c>
      <c r="R6561" s="17">
        <f t="shared" si="410"/>
        <v>0</v>
      </c>
      <c r="S6561" s="18">
        <f t="shared" si="411"/>
        <v>873.54</v>
      </c>
    </row>
    <row r="6562" spans="1:19" x14ac:dyDescent="0.25">
      <c r="A6562" s="7" t="s">
        <v>14533</v>
      </c>
      <c r="B6562" s="7" t="s">
        <v>14534</v>
      </c>
      <c r="C6562" s="7" t="s">
        <v>14</v>
      </c>
      <c r="D6562" s="7" t="s">
        <v>15</v>
      </c>
      <c r="E6562" s="7" t="s">
        <v>2322</v>
      </c>
      <c r="F6562" s="8">
        <v>15</v>
      </c>
      <c r="G6562" s="8">
        <v>145.59</v>
      </c>
      <c r="H6562" s="8">
        <v>145.59</v>
      </c>
      <c r="I6562" s="8">
        <v>4</v>
      </c>
      <c r="J6562" s="8">
        <v>582.36</v>
      </c>
      <c r="K6562" s="8">
        <v>145.59</v>
      </c>
      <c r="L6562" s="8">
        <f t="shared" si="408"/>
        <v>18.989999999999995</v>
      </c>
      <c r="M6562" s="8">
        <f t="shared" si="409"/>
        <v>126.60000000000001</v>
      </c>
      <c r="N6562" s="13"/>
      <c r="O6562" s="13"/>
      <c r="P6562" s="8">
        <v>15</v>
      </c>
      <c r="Q6562" s="8">
        <v>145.59</v>
      </c>
      <c r="R6562" s="17">
        <f t="shared" si="410"/>
        <v>0</v>
      </c>
      <c r="S6562" s="18">
        <f t="shared" si="411"/>
        <v>582.36</v>
      </c>
    </row>
    <row r="6563" spans="1:19" x14ac:dyDescent="0.25">
      <c r="A6563" s="7" t="s">
        <v>14535</v>
      </c>
      <c r="B6563" s="7" t="s">
        <v>14536</v>
      </c>
      <c r="C6563" s="7" t="s">
        <v>14</v>
      </c>
      <c r="D6563" s="7" t="s">
        <v>15</v>
      </c>
      <c r="E6563" s="7" t="s">
        <v>2322</v>
      </c>
      <c r="F6563" s="8">
        <v>15</v>
      </c>
      <c r="G6563" s="8">
        <v>145.59</v>
      </c>
      <c r="H6563" s="8">
        <v>145.59</v>
      </c>
      <c r="I6563" s="8">
        <v>6</v>
      </c>
      <c r="J6563" s="8">
        <v>873.54</v>
      </c>
      <c r="K6563" s="8">
        <v>145.59</v>
      </c>
      <c r="L6563" s="8">
        <f t="shared" si="408"/>
        <v>18.989999999999995</v>
      </c>
      <c r="M6563" s="8">
        <f t="shared" si="409"/>
        <v>126.60000000000001</v>
      </c>
      <c r="N6563" s="9"/>
      <c r="O6563" s="9"/>
      <c r="P6563" s="8">
        <v>15</v>
      </c>
      <c r="Q6563" s="8">
        <v>145.59</v>
      </c>
      <c r="R6563" s="17">
        <f t="shared" si="410"/>
        <v>0</v>
      </c>
      <c r="S6563" s="18">
        <f t="shared" si="411"/>
        <v>873.54</v>
      </c>
    </row>
    <row r="6564" spans="1:19" x14ac:dyDescent="0.25">
      <c r="A6564" s="7" t="s">
        <v>14537</v>
      </c>
      <c r="B6564" s="7" t="s">
        <v>14538</v>
      </c>
      <c r="C6564" s="7" t="s">
        <v>14</v>
      </c>
      <c r="D6564" s="7" t="s">
        <v>15</v>
      </c>
      <c r="E6564" s="7" t="s">
        <v>2322</v>
      </c>
      <c r="F6564" s="8">
        <v>15</v>
      </c>
      <c r="G6564" s="8">
        <v>145.59</v>
      </c>
      <c r="H6564" s="8">
        <v>145.59</v>
      </c>
      <c r="I6564" s="8">
        <v>5</v>
      </c>
      <c r="J6564" s="8">
        <v>727.95</v>
      </c>
      <c r="K6564" s="8">
        <v>145.59</v>
      </c>
      <c r="L6564" s="8">
        <f t="shared" si="408"/>
        <v>18.989999999999995</v>
      </c>
      <c r="M6564" s="8">
        <f t="shared" si="409"/>
        <v>126.60000000000001</v>
      </c>
      <c r="N6564" s="13"/>
      <c r="O6564" s="13"/>
      <c r="P6564" s="8">
        <v>15</v>
      </c>
      <c r="Q6564" s="8">
        <v>145.59</v>
      </c>
      <c r="R6564" s="17">
        <f t="shared" si="410"/>
        <v>0</v>
      </c>
      <c r="S6564" s="18">
        <f t="shared" si="411"/>
        <v>727.95</v>
      </c>
    </row>
    <row r="6565" spans="1:19" x14ac:dyDescent="0.25">
      <c r="A6565" s="7" t="s">
        <v>14539</v>
      </c>
      <c r="B6565" s="7" t="s">
        <v>14540</v>
      </c>
      <c r="C6565" s="7" t="s">
        <v>14</v>
      </c>
      <c r="D6565" s="7" t="s">
        <v>15</v>
      </c>
      <c r="E6565" s="7" t="s">
        <v>2322</v>
      </c>
      <c r="F6565" s="8">
        <v>15</v>
      </c>
      <c r="G6565" s="8">
        <v>145.59</v>
      </c>
      <c r="H6565" s="8">
        <v>145.59</v>
      </c>
      <c r="I6565" s="8">
        <v>2</v>
      </c>
      <c r="J6565" s="8">
        <v>291.18</v>
      </c>
      <c r="K6565" s="8">
        <v>145.59</v>
      </c>
      <c r="L6565" s="8">
        <f t="shared" si="408"/>
        <v>18.989999999999995</v>
      </c>
      <c r="M6565" s="8">
        <f t="shared" si="409"/>
        <v>126.60000000000001</v>
      </c>
      <c r="N6565" s="9"/>
      <c r="O6565" s="9"/>
      <c r="P6565" s="8">
        <v>15</v>
      </c>
      <c r="Q6565" s="8">
        <v>145.59</v>
      </c>
      <c r="R6565" s="17">
        <f t="shared" si="410"/>
        <v>0</v>
      </c>
      <c r="S6565" s="18">
        <f t="shared" si="411"/>
        <v>291.18</v>
      </c>
    </row>
    <row r="6566" spans="1:19" x14ac:dyDescent="0.25">
      <c r="A6566" s="7" t="s">
        <v>14549</v>
      </c>
      <c r="B6566" s="7" t="s">
        <v>14550</v>
      </c>
      <c r="C6566" s="7" t="s">
        <v>76</v>
      </c>
      <c r="D6566" s="7" t="s">
        <v>77</v>
      </c>
      <c r="E6566" s="7" t="s">
        <v>10658</v>
      </c>
      <c r="F6566" s="14">
        <v>15</v>
      </c>
      <c r="G6566" s="8">
        <v>11500</v>
      </c>
      <c r="H6566" s="8">
        <v>11500</v>
      </c>
      <c r="I6566" s="8">
        <v>3</v>
      </c>
      <c r="J6566" s="8">
        <v>34500</v>
      </c>
      <c r="K6566" s="8">
        <v>11500</v>
      </c>
      <c r="L6566" s="8">
        <f t="shared" si="408"/>
        <v>1500</v>
      </c>
      <c r="M6566" s="8">
        <f t="shared" si="409"/>
        <v>10000</v>
      </c>
      <c r="N6566" s="14">
        <v>12</v>
      </c>
      <c r="O6566" s="14">
        <v>11200</v>
      </c>
      <c r="P6566" s="14">
        <v>15</v>
      </c>
      <c r="Q6566" s="14">
        <v>11500</v>
      </c>
      <c r="R6566" s="17">
        <f t="shared" si="410"/>
        <v>33600</v>
      </c>
      <c r="S6566" s="18">
        <f t="shared" si="411"/>
        <v>34500</v>
      </c>
    </row>
    <row r="6567" spans="1:19" x14ac:dyDescent="0.25">
      <c r="A6567" s="7" t="s">
        <v>14551</v>
      </c>
      <c r="B6567" s="7" t="s">
        <v>14552</v>
      </c>
      <c r="C6567" s="7" t="s">
        <v>76</v>
      </c>
      <c r="D6567" s="7" t="s">
        <v>77</v>
      </c>
      <c r="E6567" s="7" t="s">
        <v>10658</v>
      </c>
      <c r="F6567" s="8">
        <v>15</v>
      </c>
      <c r="G6567" s="8">
        <v>17250</v>
      </c>
      <c r="H6567" s="8">
        <v>17250</v>
      </c>
      <c r="I6567" s="8">
        <v>11</v>
      </c>
      <c r="J6567" s="8">
        <v>189750</v>
      </c>
      <c r="K6567" s="8">
        <v>17250</v>
      </c>
      <c r="L6567" s="8">
        <f t="shared" si="408"/>
        <v>2249.9999999999982</v>
      </c>
      <c r="M6567" s="8">
        <f t="shared" si="409"/>
        <v>15000.000000000002</v>
      </c>
      <c r="N6567" s="14">
        <v>12</v>
      </c>
      <c r="O6567" s="14">
        <v>16800</v>
      </c>
      <c r="P6567" s="8">
        <v>15</v>
      </c>
      <c r="Q6567" s="8">
        <v>17250</v>
      </c>
      <c r="R6567" s="17">
        <f t="shared" si="410"/>
        <v>184800</v>
      </c>
      <c r="S6567" s="18">
        <f t="shared" si="411"/>
        <v>189750</v>
      </c>
    </row>
    <row r="6568" spans="1:19" x14ac:dyDescent="0.25">
      <c r="A6568" s="7" t="s">
        <v>14555</v>
      </c>
      <c r="B6568" s="7" t="s">
        <v>14556</v>
      </c>
      <c r="C6568" s="7" t="s">
        <v>8208</v>
      </c>
      <c r="D6568" s="7" t="s">
        <v>8209</v>
      </c>
      <c r="E6568" s="7" t="s">
        <v>8210</v>
      </c>
      <c r="F6568" s="8">
        <v>21</v>
      </c>
      <c r="G6568" s="8">
        <v>8921.09</v>
      </c>
      <c r="H6568" s="8">
        <v>8921.09</v>
      </c>
      <c r="I6568" s="8">
        <v>2</v>
      </c>
      <c r="J6568" s="8">
        <v>17842.18</v>
      </c>
      <c r="K6568" s="8">
        <v>8921.09</v>
      </c>
      <c r="L6568" s="8">
        <f t="shared" si="408"/>
        <v>1548.2883471074374</v>
      </c>
      <c r="M6568" s="8">
        <f t="shared" si="409"/>
        <v>7372.8016528925627</v>
      </c>
      <c r="N6568" s="13"/>
      <c r="O6568" s="13"/>
      <c r="P6568" s="8">
        <v>21</v>
      </c>
      <c r="Q6568" s="8">
        <v>8921.09</v>
      </c>
      <c r="R6568" s="17">
        <f t="shared" si="410"/>
        <v>0</v>
      </c>
      <c r="S6568" s="18">
        <f t="shared" si="411"/>
        <v>17842.18</v>
      </c>
    </row>
    <row r="6569" spans="1:19" x14ac:dyDescent="0.25">
      <c r="A6569" s="7" t="s">
        <v>14557</v>
      </c>
      <c r="B6569" s="7" t="s">
        <v>14558</v>
      </c>
      <c r="C6569" s="7" t="s">
        <v>14</v>
      </c>
      <c r="D6569" s="7" t="s">
        <v>15</v>
      </c>
      <c r="E6569" s="7" t="s">
        <v>2322</v>
      </c>
      <c r="F6569" s="8">
        <v>21</v>
      </c>
      <c r="G6569" s="8">
        <v>333.36</v>
      </c>
      <c r="H6569" s="8">
        <v>333.36</v>
      </c>
      <c r="I6569" s="8">
        <v>2</v>
      </c>
      <c r="J6569" s="8">
        <v>666.71</v>
      </c>
      <c r="K6569" s="8">
        <v>333.35500000000002</v>
      </c>
      <c r="L6569" s="8">
        <f t="shared" si="408"/>
        <v>57.855000000000018</v>
      </c>
      <c r="M6569" s="8">
        <f t="shared" si="409"/>
        <v>275.5</v>
      </c>
      <c r="N6569" s="9"/>
      <c r="O6569" s="9"/>
      <c r="P6569" s="8">
        <v>21</v>
      </c>
      <c r="Q6569" s="8">
        <v>333.35500000000002</v>
      </c>
      <c r="R6569" s="17">
        <f t="shared" si="410"/>
        <v>0</v>
      </c>
      <c r="S6569" s="18">
        <f t="shared" si="411"/>
        <v>666.71</v>
      </c>
    </row>
    <row r="6570" spans="1:19" x14ac:dyDescent="0.25">
      <c r="A6570" s="7" t="s">
        <v>14559</v>
      </c>
      <c r="B6570" s="7" t="s">
        <v>14560</v>
      </c>
      <c r="C6570" s="7" t="s">
        <v>14</v>
      </c>
      <c r="D6570" s="7" t="s">
        <v>15</v>
      </c>
      <c r="E6570" s="7" t="s">
        <v>2322</v>
      </c>
      <c r="F6570" s="8">
        <v>21</v>
      </c>
      <c r="G6570" s="8">
        <v>333.36</v>
      </c>
      <c r="H6570" s="8">
        <v>333.36</v>
      </c>
      <c r="I6570" s="8">
        <v>2</v>
      </c>
      <c r="J6570" s="8">
        <v>666.71</v>
      </c>
      <c r="K6570" s="8">
        <v>333.35500000000002</v>
      </c>
      <c r="L6570" s="8">
        <f t="shared" si="408"/>
        <v>57.855000000000018</v>
      </c>
      <c r="M6570" s="8">
        <f t="shared" si="409"/>
        <v>275.5</v>
      </c>
      <c r="N6570" s="9"/>
      <c r="O6570" s="9"/>
      <c r="P6570" s="8">
        <v>21</v>
      </c>
      <c r="Q6570" s="8">
        <v>333.35500000000002</v>
      </c>
      <c r="R6570" s="17">
        <f t="shared" si="410"/>
        <v>0</v>
      </c>
      <c r="S6570" s="18">
        <f t="shared" si="411"/>
        <v>666.71</v>
      </c>
    </row>
    <row r="6571" spans="1:19" x14ac:dyDescent="0.25">
      <c r="A6571" s="7" t="s">
        <v>14563</v>
      </c>
      <c r="B6571" s="7" t="s">
        <v>14564</v>
      </c>
      <c r="C6571" s="7" t="s">
        <v>14</v>
      </c>
      <c r="D6571" s="7" t="s">
        <v>15</v>
      </c>
      <c r="E6571" s="7" t="s">
        <v>2322</v>
      </c>
      <c r="F6571" s="8">
        <v>21</v>
      </c>
      <c r="G6571" s="8">
        <v>2114.87</v>
      </c>
      <c r="H6571" s="8">
        <v>2114.87</v>
      </c>
      <c r="I6571" s="8">
        <v>1</v>
      </c>
      <c r="J6571" s="8">
        <v>2114.87</v>
      </c>
      <c r="K6571" s="8">
        <v>2114.87</v>
      </c>
      <c r="L6571" s="8">
        <f t="shared" si="408"/>
        <v>367.04355371900829</v>
      </c>
      <c r="M6571" s="8">
        <f t="shared" si="409"/>
        <v>1747.8264462809916</v>
      </c>
      <c r="N6571" s="9"/>
      <c r="O6571" s="9"/>
      <c r="P6571" s="8">
        <v>21</v>
      </c>
      <c r="Q6571" s="8">
        <v>2114.87</v>
      </c>
      <c r="R6571" s="17">
        <f t="shared" si="410"/>
        <v>0</v>
      </c>
      <c r="S6571" s="18">
        <f t="shared" si="411"/>
        <v>2114.87</v>
      </c>
    </row>
    <row r="6572" spans="1:19" x14ac:dyDescent="0.25">
      <c r="A6572" s="7" t="s">
        <v>14565</v>
      </c>
      <c r="B6572" s="7" t="s">
        <v>14566</v>
      </c>
      <c r="C6572" s="7" t="s">
        <v>7205</v>
      </c>
      <c r="D6572" s="7" t="s">
        <v>7206</v>
      </c>
      <c r="E6572" s="7" t="s">
        <v>7207</v>
      </c>
      <c r="F6572" s="8">
        <v>15</v>
      </c>
      <c r="G6572" s="8">
        <v>0.34</v>
      </c>
      <c r="H6572" s="8">
        <v>0.34</v>
      </c>
      <c r="I6572" s="8">
        <v>76500</v>
      </c>
      <c r="J6572" s="8">
        <v>26216.55</v>
      </c>
      <c r="K6572" s="8">
        <v>0.3427</v>
      </c>
      <c r="L6572" s="8">
        <f t="shared" si="408"/>
        <v>4.4699999999999962E-2</v>
      </c>
      <c r="M6572" s="8">
        <f t="shared" si="409"/>
        <v>0.29800000000000004</v>
      </c>
      <c r="N6572" s="14">
        <v>12</v>
      </c>
      <c r="O6572" s="14">
        <v>0.33376</v>
      </c>
      <c r="P6572" s="8">
        <v>15</v>
      </c>
      <c r="Q6572" s="8">
        <v>0.34269999999999995</v>
      </c>
      <c r="R6572" s="17">
        <f t="shared" si="410"/>
        <v>25532.639999999999</v>
      </c>
      <c r="S6572" s="18">
        <f t="shared" si="411"/>
        <v>26216.55</v>
      </c>
    </row>
    <row r="6573" spans="1:19" x14ac:dyDescent="0.25">
      <c r="A6573" s="7" t="s">
        <v>14569</v>
      </c>
      <c r="B6573" s="7" t="s">
        <v>14570</v>
      </c>
      <c r="C6573" s="7" t="s">
        <v>14</v>
      </c>
      <c r="D6573" s="7" t="s">
        <v>15</v>
      </c>
      <c r="E6573" s="7" t="s">
        <v>2322</v>
      </c>
      <c r="F6573" s="8">
        <v>21</v>
      </c>
      <c r="G6573" s="8">
        <v>629.20000000000005</v>
      </c>
      <c r="H6573" s="8">
        <v>629.20000000000005</v>
      </c>
      <c r="I6573" s="8">
        <v>43</v>
      </c>
      <c r="J6573" s="8">
        <v>27055.599999999999</v>
      </c>
      <c r="K6573" s="8">
        <v>629.19999999999993</v>
      </c>
      <c r="L6573" s="8">
        <f t="shared" si="408"/>
        <v>109.19999999999993</v>
      </c>
      <c r="M6573" s="8">
        <f t="shared" si="409"/>
        <v>520</v>
      </c>
      <c r="N6573" s="13"/>
      <c r="O6573" s="13"/>
      <c r="P6573" s="8">
        <v>21</v>
      </c>
      <c r="Q6573" s="8">
        <v>629.20000000000005</v>
      </c>
      <c r="R6573" s="17">
        <f t="shared" si="410"/>
        <v>0</v>
      </c>
      <c r="S6573" s="18">
        <f t="shared" si="411"/>
        <v>27055.599999999999</v>
      </c>
    </row>
    <row r="6574" spans="1:19" x14ac:dyDescent="0.25">
      <c r="A6574" s="7" t="s">
        <v>14571</v>
      </c>
      <c r="B6574" s="7" t="s">
        <v>14572</v>
      </c>
      <c r="C6574" s="7" t="s">
        <v>32</v>
      </c>
      <c r="D6574" s="7" t="s">
        <v>33</v>
      </c>
      <c r="E6574" s="7" t="s">
        <v>34</v>
      </c>
      <c r="F6574" s="8">
        <v>15</v>
      </c>
      <c r="G6574" s="8">
        <v>9880</v>
      </c>
      <c r="H6574" s="8">
        <v>9880</v>
      </c>
      <c r="I6574" s="8">
        <v>2</v>
      </c>
      <c r="J6574" s="8">
        <v>19760</v>
      </c>
      <c r="K6574" s="8">
        <v>9880</v>
      </c>
      <c r="L6574" s="8">
        <f t="shared" si="408"/>
        <v>1288.6956521739121</v>
      </c>
      <c r="M6574" s="8">
        <f t="shared" si="409"/>
        <v>8591.3043478260879</v>
      </c>
      <c r="N6574" s="9"/>
      <c r="O6574" s="9"/>
      <c r="P6574" s="8">
        <v>15</v>
      </c>
      <c r="Q6574" s="8">
        <v>9880</v>
      </c>
      <c r="R6574" s="17">
        <f t="shared" si="410"/>
        <v>0</v>
      </c>
      <c r="S6574" s="18">
        <f t="shared" si="411"/>
        <v>19760</v>
      </c>
    </row>
    <row r="6575" spans="1:19" x14ac:dyDescent="0.25">
      <c r="A6575" s="7" t="s">
        <v>14573</v>
      </c>
      <c r="B6575" s="7" t="s">
        <v>14574</v>
      </c>
      <c r="C6575" s="7" t="s">
        <v>14</v>
      </c>
      <c r="D6575" s="7" t="s">
        <v>15</v>
      </c>
      <c r="E6575" s="7" t="s">
        <v>2322</v>
      </c>
      <c r="F6575" s="8">
        <v>21</v>
      </c>
      <c r="G6575" s="8">
        <v>302.5</v>
      </c>
      <c r="H6575" s="8">
        <v>302.5</v>
      </c>
      <c r="I6575" s="8">
        <v>3</v>
      </c>
      <c r="J6575" s="8">
        <v>907.5</v>
      </c>
      <c r="K6575" s="8">
        <v>302.5</v>
      </c>
      <c r="L6575" s="8">
        <f t="shared" si="408"/>
        <v>52.5</v>
      </c>
      <c r="M6575" s="8">
        <f t="shared" si="409"/>
        <v>250</v>
      </c>
      <c r="N6575" s="9"/>
      <c r="O6575" s="9"/>
      <c r="P6575" s="8">
        <v>21</v>
      </c>
      <c r="Q6575" s="8">
        <v>302.5</v>
      </c>
      <c r="R6575" s="17">
        <f t="shared" si="410"/>
        <v>0</v>
      </c>
      <c r="S6575" s="18">
        <f t="shared" si="411"/>
        <v>907.5</v>
      </c>
    </row>
    <row r="6576" spans="1:19" x14ac:dyDescent="0.25">
      <c r="A6576" s="7" t="s">
        <v>14577</v>
      </c>
      <c r="B6576" s="7" t="s">
        <v>14578</v>
      </c>
      <c r="C6576" s="7" t="s">
        <v>37</v>
      </c>
      <c r="D6576" s="7" t="s">
        <v>38</v>
      </c>
      <c r="E6576" s="7" t="s">
        <v>39</v>
      </c>
      <c r="F6576" s="8">
        <v>15</v>
      </c>
      <c r="G6576" s="8">
        <v>529</v>
      </c>
      <c r="H6576" s="8">
        <v>529</v>
      </c>
      <c r="I6576" s="8">
        <v>12</v>
      </c>
      <c r="J6576" s="8">
        <v>6348</v>
      </c>
      <c r="K6576" s="8">
        <v>529</v>
      </c>
      <c r="L6576" s="8">
        <f t="shared" si="408"/>
        <v>68.999999999999943</v>
      </c>
      <c r="M6576" s="8">
        <f t="shared" si="409"/>
        <v>460.00000000000006</v>
      </c>
      <c r="N6576" s="14">
        <v>12</v>
      </c>
      <c r="O6576" s="14">
        <v>515.20000000000005</v>
      </c>
      <c r="P6576" s="8">
        <v>15</v>
      </c>
      <c r="Q6576" s="8">
        <v>529</v>
      </c>
      <c r="R6576" s="17">
        <f t="shared" si="410"/>
        <v>6182.4000000000005</v>
      </c>
      <c r="S6576" s="18">
        <f t="shared" si="411"/>
        <v>6348</v>
      </c>
    </row>
    <row r="6577" spans="1:19" x14ac:dyDescent="0.25">
      <c r="A6577" s="7" t="s">
        <v>14579</v>
      </c>
      <c r="B6577" s="7" t="s">
        <v>14580</v>
      </c>
      <c r="C6577" s="7" t="s">
        <v>7400</v>
      </c>
      <c r="D6577" s="7" t="s">
        <v>7401</v>
      </c>
      <c r="E6577" s="7" t="s">
        <v>7402</v>
      </c>
      <c r="F6577" s="8">
        <v>15</v>
      </c>
      <c r="G6577" s="8">
        <v>513.26</v>
      </c>
      <c r="H6577" s="8">
        <v>513.26</v>
      </c>
      <c r="I6577" s="8">
        <v>1</v>
      </c>
      <c r="J6577" s="8">
        <v>513.26</v>
      </c>
      <c r="K6577" s="8">
        <v>513.26</v>
      </c>
      <c r="L6577" s="8">
        <f t="shared" si="408"/>
        <v>66.946956521739082</v>
      </c>
      <c r="M6577" s="8">
        <f t="shared" si="409"/>
        <v>446.31304347826091</v>
      </c>
      <c r="N6577" s="9"/>
      <c r="O6577" s="9"/>
      <c r="P6577" s="8">
        <v>15</v>
      </c>
      <c r="Q6577" s="8">
        <v>513.26</v>
      </c>
      <c r="R6577" s="17">
        <f t="shared" si="410"/>
        <v>0</v>
      </c>
      <c r="S6577" s="18">
        <f t="shared" si="411"/>
        <v>513.26</v>
      </c>
    </row>
    <row r="6578" spans="1:19" x14ac:dyDescent="0.25">
      <c r="A6578" s="7" t="s">
        <v>14581</v>
      </c>
      <c r="B6578" s="7" t="s">
        <v>14582</v>
      </c>
      <c r="C6578" s="7" t="s">
        <v>7375</v>
      </c>
      <c r="D6578" s="7" t="s">
        <v>7376</v>
      </c>
      <c r="E6578" s="7" t="s">
        <v>7377</v>
      </c>
      <c r="F6578" s="8">
        <v>15</v>
      </c>
      <c r="G6578" s="8">
        <v>142.31</v>
      </c>
      <c r="H6578" s="8">
        <v>142.31</v>
      </c>
      <c r="I6578" s="8">
        <v>24</v>
      </c>
      <c r="J6578" s="8">
        <v>3415.5</v>
      </c>
      <c r="K6578" s="8">
        <v>142.3125</v>
      </c>
      <c r="L6578" s="8">
        <f t="shared" si="408"/>
        <v>18.562499999999986</v>
      </c>
      <c r="M6578" s="8">
        <f t="shared" si="409"/>
        <v>123.75000000000001</v>
      </c>
      <c r="N6578" s="9"/>
      <c r="O6578" s="9"/>
      <c r="P6578" s="8">
        <v>15</v>
      </c>
      <c r="Q6578" s="8">
        <v>142.3125</v>
      </c>
      <c r="R6578" s="17">
        <f t="shared" si="410"/>
        <v>0</v>
      </c>
      <c r="S6578" s="18">
        <f t="shared" si="411"/>
        <v>3415.5</v>
      </c>
    </row>
    <row r="6579" spans="1:19" x14ac:dyDescent="0.25">
      <c r="A6579" s="7" t="s">
        <v>14591</v>
      </c>
      <c r="B6579" s="7" t="s">
        <v>14592</v>
      </c>
      <c r="C6579" s="7" t="s">
        <v>37</v>
      </c>
      <c r="D6579" s="7" t="s">
        <v>38</v>
      </c>
      <c r="E6579" s="7" t="s">
        <v>39</v>
      </c>
      <c r="F6579" s="14">
        <v>15</v>
      </c>
      <c r="G6579" s="8">
        <v>3887</v>
      </c>
      <c r="H6579" s="8">
        <v>3887</v>
      </c>
      <c r="I6579" s="8">
        <v>1</v>
      </c>
      <c r="J6579" s="8">
        <v>3887</v>
      </c>
      <c r="K6579" s="8">
        <v>3887</v>
      </c>
      <c r="L6579" s="8">
        <f t="shared" si="408"/>
        <v>506.99999999999955</v>
      </c>
      <c r="M6579" s="8">
        <f t="shared" si="409"/>
        <v>3380.0000000000005</v>
      </c>
      <c r="N6579" s="9"/>
      <c r="O6579" s="9"/>
      <c r="P6579" s="14">
        <v>15</v>
      </c>
      <c r="Q6579" s="14">
        <v>3887</v>
      </c>
      <c r="R6579" s="17">
        <f t="shared" si="410"/>
        <v>0</v>
      </c>
      <c r="S6579" s="18">
        <f t="shared" si="411"/>
        <v>3887</v>
      </c>
    </row>
    <row r="6580" spans="1:19" x14ac:dyDescent="0.25">
      <c r="A6580" s="7" t="s">
        <v>14593</v>
      </c>
      <c r="B6580" s="7" t="s">
        <v>14594</v>
      </c>
      <c r="C6580" s="7" t="s">
        <v>37</v>
      </c>
      <c r="D6580" s="7" t="s">
        <v>38</v>
      </c>
      <c r="E6580" s="7" t="s">
        <v>39</v>
      </c>
      <c r="F6580" s="8">
        <v>15</v>
      </c>
      <c r="G6580" s="8">
        <v>5195.7</v>
      </c>
      <c r="H6580" s="8">
        <v>5195.7</v>
      </c>
      <c r="I6580" s="8">
        <v>1</v>
      </c>
      <c r="J6580" s="8">
        <v>5195.7</v>
      </c>
      <c r="K6580" s="8">
        <v>5195.7</v>
      </c>
      <c r="L6580" s="8">
        <f t="shared" si="408"/>
        <v>677.69999999999982</v>
      </c>
      <c r="M6580" s="8">
        <f t="shared" si="409"/>
        <v>4518</v>
      </c>
      <c r="N6580" s="8">
        <v>12</v>
      </c>
      <c r="O6580" s="8">
        <v>5060.16</v>
      </c>
      <c r="P6580" s="8">
        <v>15</v>
      </c>
      <c r="Q6580" s="8">
        <v>5195.7</v>
      </c>
      <c r="R6580" s="17">
        <f t="shared" si="410"/>
        <v>5060.16</v>
      </c>
      <c r="S6580" s="18">
        <f t="shared" si="411"/>
        <v>5195.7</v>
      </c>
    </row>
    <row r="6581" spans="1:19" x14ac:dyDescent="0.25">
      <c r="A6581" s="7" t="s">
        <v>14595</v>
      </c>
      <c r="B6581" s="7" t="s">
        <v>14596</v>
      </c>
      <c r="C6581" s="7" t="s">
        <v>32</v>
      </c>
      <c r="D6581" s="7" t="s">
        <v>33</v>
      </c>
      <c r="E6581" s="7" t="s">
        <v>34</v>
      </c>
      <c r="F6581" s="8">
        <v>15</v>
      </c>
      <c r="G6581" s="8">
        <v>8498.5</v>
      </c>
      <c r="H6581" s="8">
        <v>8498.5</v>
      </c>
      <c r="I6581" s="8">
        <v>5</v>
      </c>
      <c r="J6581" s="8">
        <v>42492.5</v>
      </c>
      <c r="K6581" s="8">
        <v>8498.5</v>
      </c>
      <c r="L6581" s="8">
        <f t="shared" si="408"/>
        <v>1108.4999999999991</v>
      </c>
      <c r="M6581" s="8">
        <f t="shared" si="409"/>
        <v>7390.0000000000009</v>
      </c>
      <c r="N6581" s="9"/>
      <c r="O6581" s="9"/>
      <c r="P6581" s="8">
        <v>15</v>
      </c>
      <c r="Q6581" s="8">
        <v>8498.5</v>
      </c>
      <c r="R6581" s="17">
        <f t="shared" si="410"/>
        <v>0</v>
      </c>
      <c r="S6581" s="18">
        <f t="shared" si="411"/>
        <v>42492.5</v>
      </c>
    </row>
    <row r="6582" spans="1:19" x14ac:dyDescent="0.25">
      <c r="A6582" s="7" t="s">
        <v>14597</v>
      </c>
      <c r="B6582" s="7" t="s">
        <v>14598</v>
      </c>
      <c r="C6582" s="7" t="s">
        <v>37</v>
      </c>
      <c r="D6582" s="7" t="s">
        <v>38</v>
      </c>
      <c r="E6582" s="7" t="s">
        <v>39</v>
      </c>
      <c r="F6582" s="8">
        <v>15</v>
      </c>
      <c r="G6582" s="8">
        <v>5264.7</v>
      </c>
      <c r="H6582" s="8">
        <v>5264.7</v>
      </c>
      <c r="I6582" s="8">
        <v>1</v>
      </c>
      <c r="J6582" s="8">
        <v>5264.7</v>
      </c>
      <c r="K6582" s="8">
        <v>5264.7</v>
      </c>
      <c r="L6582" s="8">
        <f t="shared" si="408"/>
        <v>686.69999999999982</v>
      </c>
      <c r="M6582" s="8">
        <f t="shared" si="409"/>
        <v>4578</v>
      </c>
      <c r="N6582" s="9"/>
      <c r="O6582" s="9"/>
      <c r="P6582" s="8">
        <v>15</v>
      </c>
      <c r="Q6582" s="8">
        <v>5264.7</v>
      </c>
      <c r="R6582" s="17">
        <f t="shared" si="410"/>
        <v>0</v>
      </c>
      <c r="S6582" s="18">
        <f t="shared" si="411"/>
        <v>5264.7</v>
      </c>
    </row>
    <row r="6583" spans="1:19" x14ac:dyDescent="0.25">
      <c r="A6583" s="7" t="s">
        <v>14599</v>
      </c>
      <c r="B6583" s="7" t="s">
        <v>14600</v>
      </c>
      <c r="C6583" s="7" t="s">
        <v>7400</v>
      </c>
      <c r="D6583" s="7" t="s">
        <v>7401</v>
      </c>
      <c r="E6583" s="7" t="s">
        <v>7402</v>
      </c>
      <c r="F6583" s="8">
        <v>21</v>
      </c>
      <c r="G6583" s="8">
        <v>1553.4</v>
      </c>
      <c r="H6583" s="8">
        <v>1553.4</v>
      </c>
      <c r="I6583" s="8">
        <v>1</v>
      </c>
      <c r="J6583" s="8">
        <v>1553.4</v>
      </c>
      <c r="K6583" s="8">
        <v>1553.4</v>
      </c>
      <c r="L6583" s="8">
        <f t="shared" si="408"/>
        <v>269.59834710743803</v>
      </c>
      <c r="M6583" s="8">
        <f t="shared" si="409"/>
        <v>1283.8016528925621</v>
      </c>
      <c r="N6583" s="13"/>
      <c r="O6583" s="13"/>
      <c r="P6583" s="8">
        <v>21</v>
      </c>
      <c r="Q6583" s="8">
        <v>1553.4</v>
      </c>
      <c r="R6583" s="17">
        <f t="shared" si="410"/>
        <v>0</v>
      </c>
      <c r="S6583" s="18">
        <f t="shared" si="411"/>
        <v>1553.4</v>
      </c>
    </row>
    <row r="6584" spans="1:19" x14ac:dyDescent="0.25">
      <c r="A6584" s="7" t="s">
        <v>14601</v>
      </c>
      <c r="B6584" s="7" t="s">
        <v>14602</v>
      </c>
      <c r="C6584" s="7" t="s">
        <v>37</v>
      </c>
      <c r="D6584" s="7" t="s">
        <v>38</v>
      </c>
      <c r="E6584" s="7" t="s">
        <v>39</v>
      </c>
      <c r="F6584" s="8">
        <v>15</v>
      </c>
      <c r="G6584" s="8">
        <v>3887</v>
      </c>
      <c r="H6584" s="8">
        <v>3887</v>
      </c>
      <c r="I6584" s="8">
        <v>1</v>
      </c>
      <c r="J6584" s="8">
        <v>3887</v>
      </c>
      <c r="K6584" s="8">
        <v>3887</v>
      </c>
      <c r="L6584" s="8">
        <f t="shared" si="408"/>
        <v>506.99999999999955</v>
      </c>
      <c r="M6584" s="8">
        <f t="shared" si="409"/>
        <v>3380.0000000000005</v>
      </c>
      <c r="N6584" s="9"/>
      <c r="O6584" s="9"/>
      <c r="P6584" s="8">
        <v>15</v>
      </c>
      <c r="Q6584" s="8">
        <v>3887</v>
      </c>
      <c r="R6584" s="17">
        <f t="shared" si="410"/>
        <v>0</v>
      </c>
      <c r="S6584" s="18">
        <f t="shared" si="411"/>
        <v>3887</v>
      </c>
    </row>
    <row r="6585" spans="1:19" x14ac:dyDescent="0.25">
      <c r="A6585" s="7" t="s">
        <v>14603</v>
      </c>
      <c r="B6585" s="7" t="s">
        <v>14604</v>
      </c>
      <c r="C6585" s="7" t="s">
        <v>14</v>
      </c>
      <c r="D6585" s="7" t="s">
        <v>15</v>
      </c>
      <c r="E6585" s="7" t="s">
        <v>2322</v>
      </c>
      <c r="F6585" s="8">
        <v>21</v>
      </c>
      <c r="G6585" s="8">
        <v>399.3</v>
      </c>
      <c r="H6585" s="8">
        <v>399.3</v>
      </c>
      <c r="I6585" s="8">
        <v>30</v>
      </c>
      <c r="J6585" s="8">
        <v>11979</v>
      </c>
      <c r="K6585" s="8">
        <v>399.3</v>
      </c>
      <c r="L6585" s="8">
        <f t="shared" si="408"/>
        <v>69.300000000000011</v>
      </c>
      <c r="M6585" s="8">
        <f t="shared" si="409"/>
        <v>330</v>
      </c>
      <c r="N6585" s="9"/>
      <c r="O6585" s="9"/>
      <c r="P6585" s="8">
        <v>21</v>
      </c>
      <c r="Q6585" s="8">
        <v>399.3</v>
      </c>
      <c r="R6585" s="17">
        <f t="shared" si="410"/>
        <v>0</v>
      </c>
      <c r="S6585" s="18">
        <f t="shared" si="411"/>
        <v>11979</v>
      </c>
    </row>
    <row r="6586" spans="1:19" x14ac:dyDescent="0.25">
      <c r="A6586" s="7" t="s">
        <v>14605</v>
      </c>
      <c r="B6586" s="7" t="s">
        <v>14606</v>
      </c>
      <c r="C6586" s="7" t="s">
        <v>7249</v>
      </c>
      <c r="D6586" s="7" t="s">
        <v>7250</v>
      </c>
      <c r="E6586" s="7" t="s">
        <v>7251</v>
      </c>
      <c r="F6586" s="8">
        <v>21</v>
      </c>
      <c r="G6586" s="8">
        <v>202.14</v>
      </c>
      <c r="H6586" s="8">
        <v>202.14</v>
      </c>
      <c r="I6586" s="8">
        <v>75</v>
      </c>
      <c r="J6586" s="8">
        <v>15160.71</v>
      </c>
      <c r="K6586" s="8">
        <v>202.14279999999999</v>
      </c>
      <c r="L6586" s="8">
        <f t="shared" si="408"/>
        <v>35.082634710743804</v>
      </c>
      <c r="M6586" s="8">
        <f t="shared" si="409"/>
        <v>167.06016528925619</v>
      </c>
      <c r="N6586" s="14">
        <v>12</v>
      </c>
      <c r="O6586" s="14">
        <v>196.45919999999998</v>
      </c>
      <c r="P6586" s="8">
        <v>21</v>
      </c>
      <c r="Q6586" s="8">
        <v>202.14279999999999</v>
      </c>
      <c r="R6586" s="17">
        <f t="shared" si="410"/>
        <v>14734.439999999999</v>
      </c>
      <c r="S6586" s="18">
        <f t="shared" si="411"/>
        <v>15160.71</v>
      </c>
    </row>
    <row r="6587" spans="1:19" x14ac:dyDescent="0.25">
      <c r="A6587" s="7" t="s">
        <v>14607</v>
      </c>
      <c r="B6587" s="7" t="s">
        <v>14608</v>
      </c>
      <c r="C6587" s="7" t="s">
        <v>7375</v>
      </c>
      <c r="D6587" s="7" t="s">
        <v>7376</v>
      </c>
      <c r="E6587" s="7" t="s">
        <v>7377</v>
      </c>
      <c r="F6587" s="8">
        <v>15</v>
      </c>
      <c r="G6587" s="8">
        <v>80.5</v>
      </c>
      <c r="H6587" s="8">
        <v>80.5</v>
      </c>
      <c r="I6587" s="8">
        <v>72</v>
      </c>
      <c r="J6587" s="8">
        <v>5796</v>
      </c>
      <c r="K6587" s="8">
        <v>80.5</v>
      </c>
      <c r="L6587" s="8">
        <f t="shared" si="408"/>
        <v>10.5</v>
      </c>
      <c r="M6587" s="8">
        <f t="shared" si="409"/>
        <v>70</v>
      </c>
      <c r="N6587" s="9"/>
      <c r="O6587" s="9"/>
      <c r="P6587" s="8">
        <v>15</v>
      </c>
      <c r="Q6587" s="8">
        <v>80.5</v>
      </c>
      <c r="R6587" s="17">
        <f t="shared" si="410"/>
        <v>0</v>
      </c>
      <c r="S6587" s="18">
        <f t="shared" si="411"/>
        <v>5796</v>
      </c>
    </row>
    <row r="6588" spans="1:19" x14ac:dyDescent="0.25">
      <c r="A6588" s="7" t="s">
        <v>14609</v>
      </c>
      <c r="B6588" s="7" t="s">
        <v>14610</v>
      </c>
      <c r="C6588" s="7" t="s">
        <v>7375</v>
      </c>
      <c r="D6588" s="7" t="s">
        <v>7376</v>
      </c>
      <c r="E6588" s="7" t="s">
        <v>7377</v>
      </c>
      <c r="F6588" s="8">
        <v>15</v>
      </c>
      <c r="G6588" s="8">
        <v>63.39</v>
      </c>
      <c r="H6588" s="8">
        <v>63.39</v>
      </c>
      <c r="I6588" s="8">
        <v>24</v>
      </c>
      <c r="J6588" s="8">
        <v>1521.45</v>
      </c>
      <c r="K6588" s="8">
        <v>63.393750000000004</v>
      </c>
      <c r="L6588" s="8">
        <f t="shared" si="408"/>
        <v>8.2687499999999972</v>
      </c>
      <c r="M6588" s="8">
        <f t="shared" si="409"/>
        <v>55.125000000000007</v>
      </c>
      <c r="N6588" s="9"/>
      <c r="O6588" s="9"/>
      <c r="P6588" s="8">
        <v>15</v>
      </c>
      <c r="Q6588" s="8">
        <v>63.393750000000004</v>
      </c>
      <c r="R6588" s="17">
        <f t="shared" si="410"/>
        <v>0</v>
      </c>
      <c r="S6588" s="18">
        <f t="shared" si="411"/>
        <v>1521.45</v>
      </c>
    </row>
    <row r="6589" spans="1:19" x14ac:dyDescent="0.25">
      <c r="A6589" s="7" t="s">
        <v>14611</v>
      </c>
      <c r="B6589" s="7" t="s">
        <v>14612</v>
      </c>
      <c r="C6589" s="7" t="s">
        <v>7375</v>
      </c>
      <c r="D6589" s="7" t="s">
        <v>7376</v>
      </c>
      <c r="E6589" s="7" t="s">
        <v>7377</v>
      </c>
      <c r="F6589" s="8">
        <v>15</v>
      </c>
      <c r="G6589" s="8">
        <v>66.41</v>
      </c>
      <c r="H6589" s="8">
        <v>66.41</v>
      </c>
      <c r="I6589" s="8">
        <v>1464</v>
      </c>
      <c r="J6589" s="8">
        <v>97227.900000000009</v>
      </c>
      <c r="K6589" s="8">
        <v>66.412500000000009</v>
      </c>
      <c r="L6589" s="8">
        <f t="shared" si="408"/>
        <v>8.6624999999999943</v>
      </c>
      <c r="M6589" s="8">
        <f t="shared" si="409"/>
        <v>57.750000000000014</v>
      </c>
      <c r="N6589" s="8">
        <v>12</v>
      </c>
      <c r="O6589" s="8">
        <v>64.679999999999993</v>
      </c>
      <c r="P6589" s="8">
        <v>15</v>
      </c>
      <c r="Q6589" s="8">
        <v>66.412499999999994</v>
      </c>
      <c r="R6589" s="17">
        <f t="shared" si="410"/>
        <v>94691.51999999999</v>
      </c>
      <c r="S6589" s="18">
        <f t="shared" si="411"/>
        <v>97227.900000000009</v>
      </c>
    </row>
    <row r="6590" spans="1:19" x14ac:dyDescent="0.25">
      <c r="A6590" s="7" t="s">
        <v>14613</v>
      </c>
      <c r="B6590" s="7" t="s">
        <v>14614</v>
      </c>
      <c r="C6590" s="7" t="s">
        <v>7375</v>
      </c>
      <c r="D6590" s="7" t="s">
        <v>7376</v>
      </c>
      <c r="E6590" s="7" t="s">
        <v>7377</v>
      </c>
      <c r="F6590" s="8">
        <v>15</v>
      </c>
      <c r="G6590" s="8">
        <v>66.41</v>
      </c>
      <c r="H6590" s="8">
        <v>66.41</v>
      </c>
      <c r="I6590" s="8">
        <v>3264</v>
      </c>
      <c r="J6590" s="8">
        <v>216770.4</v>
      </c>
      <c r="K6590" s="8">
        <v>66.412499999999994</v>
      </c>
      <c r="L6590" s="8">
        <f t="shared" si="408"/>
        <v>8.6624999999999943</v>
      </c>
      <c r="M6590" s="8">
        <f t="shared" si="409"/>
        <v>57.75</v>
      </c>
      <c r="N6590" s="9"/>
      <c r="O6590" s="9"/>
      <c r="P6590" s="8">
        <v>15</v>
      </c>
      <c r="Q6590" s="8">
        <v>66.412499999999994</v>
      </c>
      <c r="R6590" s="17">
        <f t="shared" si="410"/>
        <v>0</v>
      </c>
      <c r="S6590" s="18">
        <f t="shared" si="411"/>
        <v>216770.4</v>
      </c>
    </row>
    <row r="6591" spans="1:19" x14ac:dyDescent="0.25">
      <c r="A6591" s="7" t="s">
        <v>14617</v>
      </c>
      <c r="B6591" s="7" t="s">
        <v>14618</v>
      </c>
      <c r="C6591" s="7" t="s">
        <v>7375</v>
      </c>
      <c r="D6591" s="7" t="s">
        <v>7376</v>
      </c>
      <c r="E6591" s="7" t="s">
        <v>7377</v>
      </c>
      <c r="F6591" s="8">
        <v>15</v>
      </c>
      <c r="G6591" s="8">
        <v>98.33</v>
      </c>
      <c r="H6591" s="8">
        <v>98.33</v>
      </c>
      <c r="I6591" s="8">
        <v>12</v>
      </c>
      <c r="J6591" s="8">
        <v>1179.9000000000001</v>
      </c>
      <c r="K6591" s="8">
        <v>98.325000000000003</v>
      </c>
      <c r="L6591" s="8">
        <f t="shared" si="408"/>
        <v>12.824999999999989</v>
      </c>
      <c r="M6591" s="8">
        <f t="shared" si="409"/>
        <v>85.500000000000014</v>
      </c>
      <c r="N6591" s="9"/>
      <c r="O6591" s="9"/>
      <c r="P6591" s="8">
        <v>15</v>
      </c>
      <c r="Q6591" s="8">
        <v>98.325000000000003</v>
      </c>
      <c r="R6591" s="17">
        <f t="shared" si="410"/>
        <v>0</v>
      </c>
      <c r="S6591" s="18">
        <f t="shared" si="411"/>
        <v>1179.9000000000001</v>
      </c>
    </row>
    <row r="6592" spans="1:19" x14ac:dyDescent="0.25">
      <c r="A6592" s="7" t="s">
        <v>14621</v>
      </c>
      <c r="B6592" s="7" t="s">
        <v>14622</v>
      </c>
      <c r="C6592" s="7" t="s">
        <v>14</v>
      </c>
      <c r="D6592" s="7" t="s">
        <v>15</v>
      </c>
      <c r="E6592" s="7" t="s">
        <v>8886</v>
      </c>
      <c r="F6592" s="8">
        <v>21</v>
      </c>
      <c r="G6592" s="8">
        <v>8772.5</v>
      </c>
      <c r="H6592" s="8">
        <v>8772.5</v>
      </c>
      <c r="I6592" s="8">
        <v>4</v>
      </c>
      <c r="J6592" s="8">
        <v>35090</v>
      </c>
      <c r="K6592" s="8">
        <v>8772.5</v>
      </c>
      <c r="L6592" s="8">
        <f t="shared" si="408"/>
        <v>1522.5</v>
      </c>
      <c r="M6592" s="8">
        <f t="shared" si="409"/>
        <v>7250</v>
      </c>
      <c r="N6592" s="13"/>
      <c r="O6592" s="13"/>
      <c r="P6592" s="8">
        <v>21</v>
      </c>
      <c r="Q6592" s="8">
        <v>8772.5</v>
      </c>
      <c r="R6592" s="17">
        <f t="shared" si="410"/>
        <v>0</v>
      </c>
      <c r="S6592" s="18">
        <f t="shared" si="411"/>
        <v>35090</v>
      </c>
    </row>
    <row r="6593" spans="1:19" x14ac:dyDescent="0.25">
      <c r="A6593" s="7" t="s">
        <v>14623</v>
      </c>
      <c r="B6593" s="7" t="s">
        <v>14624</v>
      </c>
      <c r="C6593" s="7" t="s">
        <v>14</v>
      </c>
      <c r="D6593" s="7" t="s">
        <v>15</v>
      </c>
      <c r="E6593" s="7" t="s">
        <v>2322</v>
      </c>
      <c r="F6593" s="8">
        <v>21</v>
      </c>
      <c r="G6593" s="8">
        <v>1248.72</v>
      </c>
      <c r="H6593" s="8">
        <v>1248.72</v>
      </c>
      <c r="I6593" s="8">
        <v>3</v>
      </c>
      <c r="J6593" s="8">
        <v>3746.16</v>
      </c>
      <c r="K6593" s="8">
        <v>1248.72</v>
      </c>
      <c r="L6593" s="8">
        <f t="shared" si="408"/>
        <v>216.72000000000003</v>
      </c>
      <c r="M6593" s="8">
        <f t="shared" si="409"/>
        <v>1032</v>
      </c>
      <c r="N6593" s="9"/>
      <c r="O6593" s="9"/>
      <c r="P6593" s="8">
        <v>21</v>
      </c>
      <c r="Q6593" s="8">
        <v>1248.72</v>
      </c>
      <c r="R6593" s="17">
        <f t="shared" si="410"/>
        <v>0</v>
      </c>
      <c r="S6593" s="18">
        <f t="shared" si="411"/>
        <v>3746.16</v>
      </c>
    </row>
    <row r="6594" spans="1:19" x14ac:dyDescent="0.25">
      <c r="A6594" s="7" t="s">
        <v>14625</v>
      </c>
      <c r="B6594" s="7" t="s">
        <v>14626</v>
      </c>
      <c r="C6594" s="7" t="s">
        <v>14</v>
      </c>
      <c r="D6594" s="7" t="s">
        <v>15</v>
      </c>
      <c r="E6594" s="7" t="s">
        <v>2322</v>
      </c>
      <c r="F6594" s="8">
        <v>21</v>
      </c>
      <c r="G6594" s="8">
        <v>66.67</v>
      </c>
      <c r="H6594" s="8">
        <v>66.67</v>
      </c>
      <c r="I6594" s="8">
        <v>8</v>
      </c>
      <c r="J6594" s="8">
        <v>533.36</v>
      </c>
      <c r="K6594" s="8">
        <v>66.67</v>
      </c>
      <c r="L6594" s="8">
        <f t="shared" ref="L6594:L6657" si="412">K6594-M6594</f>
        <v>11.570826446280989</v>
      </c>
      <c r="M6594" s="8">
        <f t="shared" ref="M6594:M6657" si="413">K6594/((100+F6594)/100)</f>
        <v>55.099173553719012</v>
      </c>
      <c r="N6594" s="13"/>
      <c r="O6594" s="13"/>
      <c r="P6594" s="8">
        <v>21</v>
      </c>
      <c r="Q6594" s="8">
        <v>66.67</v>
      </c>
      <c r="R6594" s="17">
        <f t="shared" ref="R6594:R6657" si="414">I6594*O6594</f>
        <v>0</v>
      </c>
      <c r="S6594" s="18">
        <f t="shared" si="411"/>
        <v>533.36</v>
      </c>
    </row>
    <row r="6595" spans="1:19" x14ac:dyDescent="0.25">
      <c r="A6595" s="7" t="s">
        <v>14627</v>
      </c>
      <c r="B6595" s="7" t="s">
        <v>14628</v>
      </c>
      <c r="C6595" s="7" t="s">
        <v>14</v>
      </c>
      <c r="D6595" s="7" t="s">
        <v>15</v>
      </c>
      <c r="E6595" s="7" t="s">
        <v>2322</v>
      </c>
      <c r="F6595" s="8">
        <v>21</v>
      </c>
      <c r="G6595" s="8">
        <v>223.85</v>
      </c>
      <c r="H6595" s="8">
        <v>223.85</v>
      </c>
      <c r="I6595" s="8">
        <v>7</v>
      </c>
      <c r="J6595" s="8">
        <v>1566.9499999999998</v>
      </c>
      <c r="K6595" s="8">
        <v>223.84999999999997</v>
      </c>
      <c r="L6595" s="8">
        <f t="shared" si="412"/>
        <v>38.849999999999994</v>
      </c>
      <c r="M6595" s="8">
        <f t="shared" si="413"/>
        <v>184.99999999999997</v>
      </c>
      <c r="N6595" s="9"/>
      <c r="O6595" s="9"/>
      <c r="P6595" s="8">
        <v>21</v>
      </c>
      <c r="Q6595" s="8">
        <v>223.85</v>
      </c>
      <c r="R6595" s="17">
        <f t="shared" si="414"/>
        <v>0</v>
      </c>
      <c r="S6595" s="18">
        <f t="shared" ref="S6595:S6658" si="415">J6595</f>
        <v>1566.9499999999998</v>
      </c>
    </row>
    <row r="6596" spans="1:19" x14ac:dyDescent="0.25">
      <c r="A6596" s="7" t="s">
        <v>14633</v>
      </c>
      <c r="B6596" s="7" t="s">
        <v>14634</v>
      </c>
      <c r="C6596" s="7" t="s">
        <v>14</v>
      </c>
      <c r="D6596" s="7" t="s">
        <v>15</v>
      </c>
      <c r="E6596" s="7" t="s">
        <v>2322</v>
      </c>
      <c r="F6596" s="8">
        <v>15</v>
      </c>
      <c r="G6596" s="8">
        <v>1463.31</v>
      </c>
      <c r="H6596" s="8">
        <v>1463.31</v>
      </c>
      <c r="I6596" s="8">
        <v>14</v>
      </c>
      <c r="J6596" s="8">
        <v>20486.27</v>
      </c>
      <c r="K6596" s="8">
        <v>1463.3050000000001</v>
      </c>
      <c r="L6596" s="8">
        <f t="shared" si="412"/>
        <v>190.86586956521728</v>
      </c>
      <c r="M6596" s="8">
        <f t="shared" si="413"/>
        <v>1272.4391304347828</v>
      </c>
      <c r="N6596" s="14">
        <v>12</v>
      </c>
      <c r="O6596" s="14">
        <v>1425.135</v>
      </c>
      <c r="P6596" s="8">
        <v>15</v>
      </c>
      <c r="Q6596" s="8">
        <v>1463.3050000000001</v>
      </c>
      <c r="R6596" s="17">
        <f t="shared" si="414"/>
        <v>19951.89</v>
      </c>
      <c r="S6596" s="18">
        <f t="shared" si="415"/>
        <v>20486.27</v>
      </c>
    </row>
    <row r="6597" spans="1:19" x14ac:dyDescent="0.25">
      <c r="A6597" s="7" t="s">
        <v>14635</v>
      </c>
      <c r="B6597" s="7" t="s">
        <v>14636</v>
      </c>
      <c r="C6597" s="7" t="s">
        <v>14</v>
      </c>
      <c r="D6597" s="7" t="s">
        <v>15</v>
      </c>
      <c r="E6597" s="7" t="s">
        <v>2322</v>
      </c>
      <c r="F6597" s="8">
        <v>15</v>
      </c>
      <c r="G6597" s="8">
        <v>1463.31</v>
      </c>
      <c r="H6597" s="8">
        <v>1463.31</v>
      </c>
      <c r="I6597" s="8">
        <v>14</v>
      </c>
      <c r="J6597" s="8">
        <v>20486.27</v>
      </c>
      <c r="K6597" s="8">
        <v>1463.3050000000001</v>
      </c>
      <c r="L6597" s="8">
        <f t="shared" si="412"/>
        <v>190.86586956521728</v>
      </c>
      <c r="M6597" s="8">
        <f t="shared" si="413"/>
        <v>1272.4391304347828</v>
      </c>
      <c r="N6597" s="8">
        <v>12</v>
      </c>
      <c r="O6597" s="8">
        <v>1425.135</v>
      </c>
      <c r="P6597" s="8">
        <v>15</v>
      </c>
      <c r="Q6597" s="8">
        <v>1463.3050000000001</v>
      </c>
      <c r="R6597" s="17">
        <f t="shared" si="414"/>
        <v>19951.89</v>
      </c>
      <c r="S6597" s="18">
        <f t="shared" si="415"/>
        <v>20486.27</v>
      </c>
    </row>
    <row r="6598" spans="1:19" x14ac:dyDescent="0.25">
      <c r="A6598" s="7" t="s">
        <v>14637</v>
      </c>
      <c r="B6598" s="7" t="s">
        <v>14638</v>
      </c>
      <c r="C6598" s="7" t="s">
        <v>7375</v>
      </c>
      <c r="D6598" s="7" t="s">
        <v>7376</v>
      </c>
      <c r="E6598" s="7" t="s">
        <v>7377</v>
      </c>
      <c r="F6598" s="8">
        <v>15</v>
      </c>
      <c r="G6598" s="8">
        <v>660.77</v>
      </c>
      <c r="H6598" s="8">
        <v>660.77</v>
      </c>
      <c r="I6598" s="8">
        <v>12</v>
      </c>
      <c r="J6598" s="8">
        <v>7929.25</v>
      </c>
      <c r="K6598" s="8">
        <v>660.77083333333337</v>
      </c>
      <c r="L6598" s="8">
        <f t="shared" si="412"/>
        <v>86.1875</v>
      </c>
      <c r="M6598" s="8">
        <f t="shared" si="413"/>
        <v>574.58333333333337</v>
      </c>
      <c r="N6598" s="14">
        <v>12</v>
      </c>
      <c r="O6598" s="14">
        <v>643.5333333333333</v>
      </c>
      <c r="P6598" s="8">
        <v>15</v>
      </c>
      <c r="Q6598" s="8">
        <v>660.77083333333337</v>
      </c>
      <c r="R6598" s="17">
        <f t="shared" si="414"/>
        <v>7722.4</v>
      </c>
      <c r="S6598" s="18">
        <f t="shared" si="415"/>
        <v>7929.25</v>
      </c>
    </row>
    <row r="6599" spans="1:19" x14ac:dyDescent="0.25">
      <c r="A6599" s="7" t="s">
        <v>14641</v>
      </c>
      <c r="B6599" s="7" t="s">
        <v>14642</v>
      </c>
      <c r="C6599" s="7" t="s">
        <v>14</v>
      </c>
      <c r="D6599" s="7" t="s">
        <v>15</v>
      </c>
      <c r="E6599" s="7" t="s">
        <v>2322</v>
      </c>
      <c r="F6599" s="8">
        <v>15</v>
      </c>
      <c r="G6599" s="8">
        <v>7279.5</v>
      </c>
      <c r="H6599" s="8">
        <v>7279.5</v>
      </c>
      <c r="I6599" s="8">
        <v>4</v>
      </c>
      <c r="J6599" s="8">
        <v>29118</v>
      </c>
      <c r="K6599" s="8">
        <v>7279.5</v>
      </c>
      <c r="L6599" s="8">
        <f t="shared" si="412"/>
        <v>949.49999999999909</v>
      </c>
      <c r="M6599" s="8">
        <f t="shared" si="413"/>
        <v>6330.0000000000009</v>
      </c>
      <c r="N6599" s="9"/>
      <c r="O6599" s="9"/>
      <c r="P6599" s="8">
        <v>15</v>
      </c>
      <c r="Q6599" s="8">
        <v>7279.5</v>
      </c>
      <c r="R6599" s="17">
        <f t="shared" si="414"/>
        <v>0</v>
      </c>
      <c r="S6599" s="18">
        <f t="shared" si="415"/>
        <v>29118</v>
      </c>
    </row>
    <row r="6600" spans="1:19" x14ac:dyDescent="0.25">
      <c r="A6600" s="7" t="s">
        <v>14643</v>
      </c>
      <c r="B6600" s="7" t="s">
        <v>14644</v>
      </c>
      <c r="C6600" s="7" t="s">
        <v>32</v>
      </c>
      <c r="D6600" s="7" t="s">
        <v>33</v>
      </c>
      <c r="E6600" s="7" t="s">
        <v>34</v>
      </c>
      <c r="F6600" s="8">
        <v>15</v>
      </c>
      <c r="G6600" s="8">
        <v>9880</v>
      </c>
      <c r="H6600" s="8">
        <v>9880</v>
      </c>
      <c r="I6600" s="8">
        <v>2</v>
      </c>
      <c r="J6600" s="8">
        <v>19760</v>
      </c>
      <c r="K6600" s="8">
        <v>9880</v>
      </c>
      <c r="L6600" s="8">
        <f t="shared" si="412"/>
        <v>1288.6956521739121</v>
      </c>
      <c r="M6600" s="8">
        <f t="shared" si="413"/>
        <v>8591.3043478260879</v>
      </c>
      <c r="N6600" s="9"/>
      <c r="O6600" s="9"/>
      <c r="P6600" s="8">
        <v>15</v>
      </c>
      <c r="Q6600" s="8">
        <v>9880</v>
      </c>
      <c r="R6600" s="17">
        <f t="shared" si="414"/>
        <v>0</v>
      </c>
      <c r="S6600" s="18">
        <f t="shared" si="415"/>
        <v>19760</v>
      </c>
    </row>
    <row r="6601" spans="1:19" x14ac:dyDescent="0.25">
      <c r="A6601" s="7" t="s">
        <v>14645</v>
      </c>
      <c r="B6601" s="7" t="s">
        <v>14646</v>
      </c>
      <c r="C6601" s="7" t="s">
        <v>37</v>
      </c>
      <c r="D6601" s="7" t="s">
        <v>38</v>
      </c>
      <c r="E6601" s="7" t="s">
        <v>39</v>
      </c>
      <c r="F6601" s="8">
        <v>15</v>
      </c>
      <c r="G6601" s="8">
        <v>14092.1</v>
      </c>
      <c r="H6601" s="8">
        <v>14092.1</v>
      </c>
      <c r="I6601" s="8">
        <v>1</v>
      </c>
      <c r="J6601" s="8">
        <v>14092.1</v>
      </c>
      <c r="K6601" s="8">
        <v>14092.1</v>
      </c>
      <c r="L6601" s="8">
        <f t="shared" si="412"/>
        <v>1838.0999999999985</v>
      </c>
      <c r="M6601" s="8">
        <f t="shared" si="413"/>
        <v>12254.000000000002</v>
      </c>
      <c r="N6601" s="9"/>
      <c r="O6601" s="9"/>
      <c r="P6601" s="8">
        <v>15</v>
      </c>
      <c r="Q6601" s="8">
        <v>14092.1</v>
      </c>
      <c r="R6601" s="17">
        <f t="shared" si="414"/>
        <v>0</v>
      </c>
      <c r="S6601" s="18">
        <f t="shared" si="415"/>
        <v>14092.1</v>
      </c>
    </row>
    <row r="6602" spans="1:19" x14ac:dyDescent="0.25">
      <c r="A6602" s="7" t="s">
        <v>14647</v>
      </c>
      <c r="B6602" s="7" t="s">
        <v>14648</v>
      </c>
      <c r="C6602" s="7" t="s">
        <v>76</v>
      </c>
      <c r="D6602" s="7" t="s">
        <v>77</v>
      </c>
      <c r="E6602" s="7" t="s">
        <v>10658</v>
      </c>
      <c r="F6602" s="8">
        <v>15</v>
      </c>
      <c r="G6602" s="8">
        <v>5750</v>
      </c>
      <c r="H6602" s="8">
        <v>5750</v>
      </c>
      <c r="I6602" s="8">
        <v>2</v>
      </c>
      <c r="J6602" s="8">
        <v>11500</v>
      </c>
      <c r="K6602" s="8">
        <v>5750</v>
      </c>
      <c r="L6602" s="8">
        <f t="shared" si="412"/>
        <v>750</v>
      </c>
      <c r="M6602" s="8">
        <f t="shared" si="413"/>
        <v>5000</v>
      </c>
      <c r="N6602" s="9"/>
      <c r="O6602" s="9"/>
      <c r="P6602" s="8">
        <v>15</v>
      </c>
      <c r="Q6602" s="8">
        <v>5750</v>
      </c>
      <c r="R6602" s="17">
        <f t="shared" si="414"/>
        <v>0</v>
      </c>
      <c r="S6602" s="18">
        <f t="shared" si="415"/>
        <v>11500</v>
      </c>
    </row>
    <row r="6603" spans="1:19" x14ac:dyDescent="0.25">
      <c r="A6603" s="7" t="s">
        <v>14655</v>
      </c>
      <c r="B6603" s="7" t="s">
        <v>14656</v>
      </c>
      <c r="C6603" s="7" t="s">
        <v>7205</v>
      </c>
      <c r="D6603" s="7" t="s">
        <v>7206</v>
      </c>
      <c r="E6603" s="7" t="s">
        <v>7440</v>
      </c>
      <c r="F6603" s="8">
        <v>15</v>
      </c>
      <c r="G6603" s="8">
        <v>312.8</v>
      </c>
      <c r="H6603" s="8">
        <v>312.8</v>
      </c>
      <c r="I6603" s="8">
        <v>78</v>
      </c>
      <c r="J6603" s="8">
        <v>24398.400000000001</v>
      </c>
      <c r="K6603" s="8">
        <v>312.8</v>
      </c>
      <c r="L6603" s="8">
        <f t="shared" si="412"/>
        <v>40.799999999999955</v>
      </c>
      <c r="M6603" s="8">
        <f t="shared" si="413"/>
        <v>272.00000000000006</v>
      </c>
      <c r="N6603" s="9"/>
      <c r="O6603" s="9"/>
      <c r="P6603" s="8">
        <v>15</v>
      </c>
      <c r="Q6603" s="8">
        <v>312.8</v>
      </c>
      <c r="R6603" s="17">
        <f t="shared" si="414"/>
        <v>0</v>
      </c>
      <c r="S6603" s="18">
        <f t="shared" si="415"/>
        <v>24398.400000000001</v>
      </c>
    </row>
    <row r="6604" spans="1:19" x14ac:dyDescent="0.25">
      <c r="A6604" s="7" t="s">
        <v>14657</v>
      </c>
      <c r="B6604" s="7" t="s">
        <v>14658</v>
      </c>
      <c r="C6604" s="7" t="s">
        <v>7205</v>
      </c>
      <c r="D6604" s="7" t="s">
        <v>7206</v>
      </c>
      <c r="E6604" s="7" t="s">
        <v>7440</v>
      </c>
      <c r="F6604" s="8">
        <v>15</v>
      </c>
      <c r="G6604" s="8">
        <v>477.63</v>
      </c>
      <c r="H6604" s="8">
        <v>477.63</v>
      </c>
      <c r="I6604" s="8">
        <v>12</v>
      </c>
      <c r="J6604" s="8">
        <v>5731.6</v>
      </c>
      <c r="K6604" s="8">
        <v>477.63333333333338</v>
      </c>
      <c r="L6604" s="8">
        <f t="shared" si="412"/>
        <v>62.299999999999955</v>
      </c>
      <c r="M6604" s="8">
        <f t="shared" si="413"/>
        <v>415.33333333333343</v>
      </c>
      <c r="N6604" s="9"/>
      <c r="O6604" s="9"/>
      <c r="P6604" s="8">
        <v>15</v>
      </c>
      <c r="Q6604" s="8">
        <v>477.63333333333338</v>
      </c>
      <c r="R6604" s="17">
        <f t="shared" si="414"/>
        <v>0</v>
      </c>
      <c r="S6604" s="18">
        <f t="shared" si="415"/>
        <v>5731.6</v>
      </c>
    </row>
    <row r="6605" spans="1:19" x14ac:dyDescent="0.25">
      <c r="A6605" s="7" t="s">
        <v>14659</v>
      </c>
      <c r="B6605" s="7" t="s">
        <v>14660</v>
      </c>
      <c r="C6605" s="7" t="s">
        <v>7205</v>
      </c>
      <c r="D6605" s="7" t="s">
        <v>7206</v>
      </c>
      <c r="E6605" s="7" t="s">
        <v>7440</v>
      </c>
      <c r="F6605" s="8">
        <v>15</v>
      </c>
      <c r="G6605" s="8">
        <v>127.09</v>
      </c>
      <c r="H6605" s="8">
        <v>127.09</v>
      </c>
      <c r="I6605" s="8">
        <v>60</v>
      </c>
      <c r="J6605" s="8">
        <v>7625.6500000000005</v>
      </c>
      <c r="K6605" s="8">
        <v>127.09416666666668</v>
      </c>
      <c r="L6605" s="8">
        <f t="shared" si="412"/>
        <v>16.577499999999986</v>
      </c>
      <c r="M6605" s="8">
        <f t="shared" si="413"/>
        <v>110.51666666666669</v>
      </c>
      <c r="N6605" s="13"/>
      <c r="O6605" s="13"/>
      <c r="P6605" s="8">
        <v>15</v>
      </c>
      <c r="Q6605" s="8">
        <v>127.09416666666668</v>
      </c>
      <c r="R6605" s="17">
        <f t="shared" si="414"/>
        <v>0</v>
      </c>
      <c r="S6605" s="18">
        <f t="shared" si="415"/>
        <v>7625.6500000000005</v>
      </c>
    </row>
    <row r="6606" spans="1:19" x14ac:dyDescent="0.25">
      <c r="A6606" s="7" t="s">
        <v>14661</v>
      </c>
      <c r="B6606" s="7" t="s">
        <v>14662</v>
      </c>
      <c r="C6606" s="7" t="s">
        <v>7205</v>
      </c>
      <c r="D6606" s="7" t="s">
        <v>7206</v>
      </c>
      <c r="E6606" s="7" t="s">
        <v>7440</v>
      </c>
      <c r="F6606" s="8">
        <v>15</v>
      </c>
      <c r="G6606" s="8">
        <v>806.73</v>
      </c>
      <c r="H6606" s="8">
        <v>806.73</v>
      </c>
      <c r="I6606" s="8">
        <v>1</v>
      </c>
      <c r="J6606" s="8">
        <v>806.73</v>
      </c>
      <c r="K6606" s="8">
        <v>806.73</v>
      </c>
      <c r="L6606" s="8">
        <f t="shared" si="412"/>
        <v>105.22565217391298</v>
      </c>
      <c r="M6606" s="8">
        <f t="shared" si="413"/>
        <v>701.50434782608704</v>
      </c>
      <c r="N6606" s="13"/>
      <c r="O6606" s="13"/>
      <c r="P6606" s="8">
        <v>15</v>
      </c>
      <c r="Q6606" s="8">
        <v>806.73</v>
      </c>
      <c r="R6606" s="17">
        <f t="shared" si="414"/>
        <v>0</v>
      </c>
      <c r="S6606" s="18">
        <f t="shared" si="415"/>
        <v>806.73</v>
      </c>
    </row>
    <row r="6607" spans="1:19" x14ac:dyDescent="0.25">
      <c r="A6607" s="7" t="s">
        <v>14663</v>
      </c>
      <c r="B6607" s="7" t="s">
        <v>14664</v>
      </c>
      <c r="C6607" s="7" t="s">
        <v>7205</v>
      </c>
      <c r="D6607" s="7" t="s">
        <v>7206</v>
      </c>
      <c r="E6607" s="7" t="s">
        <v>7207</v>
      </c>
      <c r="F6607" s="8">
        <v>15</v>
      </c>
      <c r="G6607" s="8">
        <v>575</v>
      </c>
      <c r="H6607" s="8">
        <v>575</v>
      </c>
      <c r="I6607" s="8">
        <v>5</v>
      </c>
      <c r="J6607" s="8">
        <v>2875</v>
      </c>
      <c r="K6607" s="8">
        <v>575</v>
      </c>
      <c r="L6607" s="8">
        <f t="shared" si="412"/>
        <v>74.999999999999943</v>
      </c>
      <c r="M6607" s="8">
        <f t="shared" si="413"/>
        <v>500.00000000000006</v>
      </c>
      <c r="N6607" s="9"/>
      <c r="O6607" s="9"/>
      <c r="P6607" s="8">
        <v>15</v>
      </c>
      <c r="Q6607" s="8">
        <v>575</v>
      </c>
      <c r="R6607" s="17">
        <f t="shared" si="414"/>
        <v>0</v>
      </c>
      <c r="S6607" s="18">
        <f t="shared" si="415"/>
        <v>2875</v>
      </c>
    </row>
    <row r="6608" spans="1:19" x14ac:dyDescent="0.25">
      <c r="A6608" s="7" t="s">
        <v>14665</v>
      </c>
      <c r="B6608" s="7" t="s">
        <v>14666</v>
      </c>
      <c r="C6608" s="7" t="s">
        <v>7205</v>
      </c>
      <c r="D6608" s="7" t="s">
        <v>7206</v>
      </c>
      <c r="E6608" s="7" t="s">
        <v>7207</v>
      </c>
      <c r="F6608" s="8">
        <v>15</v>
      </c>
      <c r="G6608" s="8">
        <v>747.5</v>
      </c>
      <c r="H6608" s="8">
        <v>747.5</v>
      </c>
      <c r="I6608" s="8">
        <v>10</v>
      </c>
      <c r="J6608" s="8">
        <v>7475</v>
      </c>
      <c r="K6608" s="8">
        <v>747.5</v>
      </c>
      <c r="L6608" s="8">
        <f t="shared" si="412"/>
        <v>97.5</v>
      </c>
      <c r="M6608" s="8">
        <f t="shared" si="413"/>
        <v>650</v>
      </c>
      <c r="N6608" s="9"/>
      <c r="O6608" s="9"/>
      <c r="P6608" s="8">
        <v>15</v>
      </c>
      <c r="Q6608" s="8">
        <v>747.5</v>
      </c>
      <c r="R6608" s="17">
        <f t="shared" si="414"/>
        <v>0</v>
      </c>
      <c r="S6608" s="18">
        <f t="shared" si="415"/>
        <v>7475</v>
      </c>
    </row>
    <row r="6609" spans="1:19" x14ac:dyDescent="0.25">
      <c r="A6609" s="7" t="s">
        <v>14675</v>
      </c>
      <c r="B6609" s="7" t="s">
        <v>14676</v>
      </c>
      <c r="C6609" s="7" t="s">
        <v>7400</v>
      </c>
      <c r="D6609" s="7" t="s">
        <v>7401</v>
      </c>
      <c r="E6609" s="7" t="s">
        <v>7402</v>
      </c>
      <c r="F6609" s="8">
        <v>15</v>
      </c>
      <c r="G6609" s="8">
        <v>1100</v>
      </c>
      <c r="H6609" s="8">
        <v>1100</v>
      </c>
      <c r="I6609" s="8">
        <v>6</v>
      </c>
      <c r="J6609" s="8">
        <v>6600</v>
      </c>
      <c r="K6609" s="8">
        <v>1100</v>
      </c>
      <c r="L6609" s="8">
        <f t="shared" si="412"/>
        <v>143.47826086956513</v>
      </c>
      <c r="M6609" s="8">
        <f t="shared" si="413"/>
        <v>956.52173913043487</v>
      </c>
      <c r="N6609" s="9"/>
      <c r="O6609" s="9"/>
      <c r="P6609" s="8">
        <v>15</v>
      </c>
      <c r="Q6609" s="8">
        <v>1100</v>
      </c>
      <c r="R6609" s="17">
        <f t="shared" si="414"/>
        <v>0</v>
      </c>
      <c r="S6609" s="18">
        <f t="shared" si="415"/>
        <v>6600</v>
      </c>
    </row>
    <row r="6610" spans="1:19" x14ac:dyDescent="0.25">
      <c r="A6610" s="7" t="s">
        <v>14681</v>
      </c>
      <c r="B6610" s="7" t="s">
        <v>14682</v>
      </c>
      <c r="C6610" s="7" t="s">
        <v>7205</v>
      </c>
      <c r="D6610" s="7" t="s">
        <v>7206</v>
      </c>
      <c r="E6610" s="7" t="s">
        <v>7440</v>
      </c>
      <c r="F6610" s="8">
        <v>15</v>
      </c>
      <c r="G6610" s="8">
        <v>281.06</v>
      </c>
      <c r="H6610" s="8">
        <v>281.06</v>
      </c>
      <c r="I6610" s="8">
        <v>50</v>
      </c>
      <c r="J6610" s="8">
        <v>14052.999999999998</v>
      </c>
      <c r="K6610" s="8">
        <v>281.05999999999995</v>
      </c>
      <c r="L6610" s="8">
        <f t="shared" si="412"/>
        <v>36.659999999999968</v>
      </c>
      <c r="M6610" s="8">
        <f t="shared" si="413"/>
        <v>244.39999999999998</v>
      </c>
      <c r="N6610" s="14">
        <v>12</v>
      </c>
      <c r="O6610" s="14">
        <v>273.72800000000001</v>
      </c>
      <c r="P6610" s="8">
        <v>15</v>
      </c>
      <c r="Q6610" s="8">
        <v>281.06</v>
      </c>
      <c r="R6610" s="17">
        <f t="shared" si="414"/>
        <v>13686.4</v>
      </c>
      <c r="S6610" s="18">
        <f t="shared" si="415"/>
        <v>14052.999999999998</v>
      </c>
    </row>
    <row r="6611" spans="1:19" x14ac:dyDescent="0.25">
      <c r="A6611" s="7" t="s">
        <v>14685</v>
      </c>
      <c r="B6611" s="7" t="s">
        <v>14686</v>
      </c>
      <c r="C6611" s="7" t="s">
        <v>7375</v>
      </c>
      <c r="D6611" s="7" t="s">
        <v>7376</v>
      </c>
      <c r="E6611" s="7" t="s">
        <v>7377</v>
      </c>
      <c r="F6611" s="8">
        <v>15</v>
      </c>
      <c r="G6611" s="8">
        <v>678.5</v>
      </c>
      <c r="H6611" s="8">
        <v>678.5</v>
      </c>
      <c r="I6611" s="8">
        <v>12</v>
      </c>
      <c r="J6611" s="8">
        <v>8142</v>
      </c>
      <c r="K6611" s="8">
        <v>678.5</v>
      </c>
      <c r="L6611" s="8">
        <f t="shared" si="412"/>
        <v>88.5</v>
      </c>
      <c r="M6611" s="8">
        <f t="shared" si="413"/>
        <v>590</v>
      </c>
      <c r="N6611" s="9"/>
      <c r="O6611" s="9"/>
      <c r="P6611" s="8">
        <v>15</v>
      </c>
      <c r="Q6611" s="8">
        <v>678.5</v>
      </c>
      <c r="R6611" s="17">
        <f t="shared" si="414"/>
        <v>0</v>
      </c>
      <c r="S6611" s="18">
        <f t="shared" si="415"/>
        <v>8142</v>
      </c>
    </row>
    <row r="6612" spans="1:19" x14ac:dyDescent="0.25">
      <c r="A6612" s="7" t="s">
        <v>14687</v>
      </c>
      <c r="B6612" s="7" t="s">
        <v>14688</v>
      </c>
      <c r="C6612" s="7" t="s">
        <v>14</v>
      </c>
      <c r="D6612" s="7" t="s">
        <v>15</v>
      </c>
      <c r="E6612" s="7" t="s">
        <v>7994</v>
      </c>
      <c r="F6612" s="8">
        <v>21</v>
      </c>
      <c r="G6612" s="8">
        <v>484</v>
      </c>
      <c r="H6612" s="8">
        <v>484</v>
      </c>
      <c r="I6612" s="8">
        <v>920</v>
      </c>
      <c r="J6612" s="8">
        <v>445280</v>
      </c>
      <c r="K6612" s="8">
        <v>484</v>
      </c>
      <c r="L6612" s="8">
        <f t="shared" si="412"/>
        <v>84</v>
      </c>
      <c r="M6612" s="8">
        <f t="shared" si="413"/>
        <v>400</v>
      </c>
      <c r="N6612" s="14">
        <v>12</v>
      </c>
      <c r="O6612" s="14">
        <v>448</v>
      </c>
      <c r="P6612" s="8">
        <v>21</v>
      </c>
      <c r="Q6612" s="8">
        <v>484</v>
      </c>
      <c r="R6612" s="17">
        <f t="shared" si="414"/>
        <v>412160</v>
      </c>
      <c r="S6612" s="18">
        <f t="shared" si="415"/>
        <v>445280</v>
      </c>
    </row>
    <row r="6613" spans="1:19" x14ac:dyDescent="0.25">
      <c r="A6613" s="7" t="s">
        <v>14691</v>
      </c>
      <c r="B6613" s="7" t="s">
        <v>14692</v>
      </c>
      <c r="C6613" s="7" t="s">
        <v>14</v>
      </c>
      <c r="D6613" s="7" t="s">
        <v>15</v>
      </c>
      <c r="E6613" s="7" t="s">
        <v>7994</v>
      </c>
      <c r="F6613" s="8">
        <v>21</v>
      </c>
      <c r="G6613" s="8">
        <v>3862.32</v>
      </c>
      <c r="H6613" s="8">
        <v>3862.32</v>
      </c>
      <c r="I6613" s="8">
        <v>12</v>
      </c>
      <c r="J6613" s="8">
        <v>46347.839999999997</v>
      </c>
      <c r="K6613" s="8">
        <v>3862.3199999999997</v>
      </c>
      <c r="L6613" s="8">
        <f t="shared" si="412"/>
        <v>670.31999999999971</v>
      </c>
      <c r="M6613" s="8">
        <f t="shared" si="413"/>
        <v>3192</v>
      </c>
      <c r="N6613" s="13"/>
      <c r="O6613" s="13"/>
      <c r="P6613" s="8">
        <v>21</v>
      </c>
      <c r="Q6613" s="8">
        <v>3862.3199999999997</v>
      </c>
      <c r="R6613" s="17">
        <f t="shared" si="414"/>
        <v>0</v>
      </c>
      <c r="S6613" s="18">
        <f t="shared" si="415"/>
        <v>46347.839999999997</v>
      </c>
    </row>
    <row r="6614" spans="1:19" x14ac:dyDescent="0.25">
      <c r="A6614" s="7" t="s">
        <v>14693</v>
      </c>
      <c r="B6614" s="7" t="s">
        <v>14694</v>
      </c>
      <c r="C6614" s="7" t="s">
        <v>369</v>
      </c>
      <c r="D6614" s="7" t="s">
        <v>370</v>
      </c>
      <c r="E6614" s="7" t="s">
        <v>371</v>
      </c>
      <c r="F6614" s="8">
        <v>21</v>
      </c>
      <c r="G6614" s="8">
        <v>1143.1099999999999</v>
      </c>
      <c r="H6614" s="8">
        <v>1143.1099999999999</v>
      </c>
      <c r="I6614" s="8">
        <v>5</v>
      </c>
      <c r="J6614" s="8">
        <v>5715.56</v>
      </c>
      <c r="K6614" s="8">
        <v>1143.1120000000001</v>
      </c>
      <c r="L6614" s="8">
        <f t="shared" si="412"/>
        <v>198.39133884297519</v>
      </c>
      <c r="M6614" s="8">
        <f t="shared" si="413"/>
        <v>944.72066115702489</v>
      </c>
      <c r="N6614" s="9"/>
      <c r="O6614" s="9"/>
      <c r="P6614" s="8">
        <v>21</v>
      </c>
      <c r="Q6614" s="8">
        <v>1143.1120000000001</v>
      </c>
      <c r="R6614" s="17">
        <f t="shared" si="414"/>
        <v>0</v>
      </c>
      <c r="S6614" s="18">
        <f t="shared" si="415"/>
        <v>5715.56</v>
      </c>
    </row>
    <row r="6615" spans="1:19" x14ac:dyDescent="0.25">
      <c r="A6615" s="7" t="s">
        <v>14695</v>
      </c>
      <c r="B6615" s="7" t="s">
        <v>14696</v>
      </c>
      <c r="C6615" s="7" t="s">
        <v>7375</v>
      </c>
      <c r="D6615" s="7" t="s">
        <v>7376</v>
      </c>
      <c r="E6615" s="7" t="s">
        <v>7377</v>
      </c>
      <c r="F6615" s="8">
        <v>15</v>
      </c>
      <c r="G6615" s="8">
        <v>2212.6</v>
      </c>
      <c r="H6615" s="8">
        <v>2212.6</v>
      </c>
      <c r="I6615" s="8">
        <v>54</v>
      </c>
      <c r="J6615" s="8">
        <v>119480.40000000001</v>
      </c>
      <c r="K6615" s="8">
        <v>2212.6000000000004</v>
      </c>
      <c r="L6615" s="8">
        <f t="shared" si="412"/>
        <v>288.59999999999991</v>
      </c>
      <c r="M6615" s="8">
        <f t="shared" si="413"/>
        <v>1924.0000000000005</v>
      </c>
      <c r="N6615" s="9"/>
      <c r="O6615" s="9"/>
      <c r="P6615" s="8">
        <v>15</v>
      </c>
      <c r="Q6615" s="8">
        <v>2212.6</v>
      </c>
      <c r="R6615" s="17">
        <f t="shared" si="414"/>
        <v>0</v>
      </c>
      <c r="S6615" s="18">
        <f t="shared" si="415"/>
        <v>119480.40000000001</v>
      </c>
    </row>
    <row r="6616" spans="1:19" x14ac:dyDescent="0.25">
      <c r="A6616" s="7" t="s">
        <v>14697</v>
      </c>
      <c r="B6616" s="7" t="s">
        <v>14698</v>
      </c>
      <c r="C6616" s="7" t="s">
        <v>7886</v>
      </c>
      <c r="D6616" s="7" t="s">
        <v>7887</v>
      </c>
      <c r="E6616" s="7" t="s">
        <v>7888</v>
      </c>
      <c r="F6616" s="8">
        <v>21</v>
      </c>
      <c r="G6616" s="8">
        <v>3.93</v>
      </c>
      <c r="H6616" s="8">
        <v>3.93</v>
      </c>
      <c r="I6616" s="8">
        <v>450</v>
      </c>
      <c r="J6616" s="8">
        <v>1769.6699999999998</v>
      </c>
      <c r="K6616" s="8">
        <v>3.9325999999999999</v>
      </c>
      <c r="L6616" s="8">
        <f t="shared" si="412"/>
        <v>0.68251735537190061</v>
      </c>
      <c r="M6616" s="8">
        <f t="shared" si="413"/>
        <v>3.2500826446280993</v>
      </c>
      <c r="N6616" s="14">
        <v>12</v>
      </c>
      <c r="O6616" s="14">
        <v>3.6400999999999999</v>
      </c>
      <c r="P6616" s="8">
        <v>21</v>
      </c>
      <c r="Q6616" s="8">
        <v>3.9325999999999999</v>
      </c>
      <c r="R6616" s="17">
        <f t="shared" si="414"/>
        <v>1638.0449999999998</v>
      </c>
      <c r="S6616" s="18">
        <f t="shared" si="415"/>
        <v>1769.6699999999998</v>
      </c>
    </row>
    <row r="6617" spans="1:19" x14ac:dyDescent="0.25">
      <c r="A6617" s="7" t="s">
        <v>14704</v>
      </c>
      <c r="B6617" s="7" t="s">
        <v>14705</v>
      </c>
      <c r="C6617" s="7" t="s">
        <v>37</v>
      </c>
      <c r="D6617" s="7" t="s">
        <v>38</v>
      </c>
      <c r="E6617" s="7" t="s">
        <v>39</v>
      </c>
      <c r="F6617" s="8">
        <v>15</v>
      </c>
      <c r="G6617" s="8">
        <v>5704.44</v>
      </c>
      <c r="H6617" s="8">
        <v>5704.44</v>
      </c>
      <c r="I6617" s="8">
        <v>1</v>
      </c>
      <c r="J6617" s="8">
        <v>5704.44</v>
      </c>
      <c r="K6617" s="8">
        <v>5704.44</v>
      </c>
      <c r="L6617" s="8">
        <f t="shared" si="412"/>
        <v>744.05739130434722</v>
      </c>
      <c r="M6617" s="8">
        <f t="shared" si="413"/>
        <v>4960.3826086956524</v>
      </c>
      <c r="N6617" s="9"/>
      <c r="O6617" s="9"/>
      <c r="P6617" s="8">
        <v>15</v>
      </c>
      <c r="Q6617" s="8">
        <v>5704.44</v>
      </c>
      <c r="R6617" s="17">
        <f t="shared" si="414"/>
        <v>0</v>
      </c>
      <c r="S6617" s="18">
        <f t="shared" si="415"/>
        <v>5704.44</v>
      </c>
    </row>
    <row r="6618" spans="1:19" x14ac:dyDescent="0.25">
      <c r="A6618" s="7" t="s">
        <v>14706</v>
      </c>
      <c r="B6618" s="7" t="s">
        <v>14707</v>
      </c>
      <c r="C6618" s="7" t="s">
        <v>37</v>
      </c>
      <c r="D6618" s="7" t="s">
        <v>38</v>
      </c>
      <c r="E6618" s="7" t="s">
        <v>39</v>
      </c>
      <c r="F6618" s="8">
        <v>15</v>
      </c>
      <c r="G6618" s="8">
        <v>5704.46</v>
      </c>
      <c r="H6618" s="8">
        <v>5704.46</v>
      </c>
      <c r="I6618" s="8">
        <v>1</v>
      </c>
      <c r="J6618" s="8">
        <v>5704.46</v>
      </c>
      <c r="K6618" s="8">
        <v>5704.46</v>
      </c>
      <c r="L6618" s="8">
        <f t="shared" si="412"/>
        <v>744.05999999999949</v>
      </c>
      <c r="M6618" s="8">
        <f t="shared" si="413"/>
        <v>4960.4000000000005</v>
      </c>
      <c r="N6618" s="9"/>
      <c r="O6618" s="9"/>
      <c r="P6618" s="8">
        <v>15</v>
      </c>
      <c r="Q6618" s="8">
        <v>5704.46</v>
      </c>
      <c r="R6618" s="17">
        <f t="shared" si="414"/>
        <v>0</v>
      </c>
      <c r="S6618" s="18">
        <f t="shared" si="415"/>
        <v>5704.46</v>
      </c>
    </row>
    <row r="6619" spans="1:19" x14ac:dyDescent="0.25">
      <c r="A6619" s="7" t="s">
        <v>14708</v>
      </c>
      <c r="B6619" s="7" t="s">
        <v>14709</v>
      </c>
      <c r="C6619" s="7" t="s">
        <v>37</v>
      </c>
      <c r="D6619" s="7" t="s">
        <v>38</v>
      </c>
      <c r="E6619" s="7" t="s">
        <v>39</v>
      </c>
      <c r="F6619" s="8">
        <v>15</v>
      </c>
      <c r="G6619" s="8">
        <v>5704.49</v>
      </c>
      <c r="H6619" s="8">
        <v>5704.49</v>
      </c>
      <c r="I6619" s="8">
        <v>1</v>
      </c>
      <c r="J6619" s="8">
        <v>5704.49</v>
      </c>
      <c r="K6619" s="8">
        <v>5704.49</v>
      </c>
      <c r="L6619" s="8">
        <f t="shared" si="412"/>
        <v>744.06391304347744</v>
      </c>
      <c r="M6619" s="8">
        <f t="shared" si="413"/>
        <v>4960.4260869565223</v>
      </c>
      <c r="N6619" s="9"/>
      <c r="O6619" s="9"/>
      <c r="P6619" s="8">
        <v>15</v>
      </c>
      <c r="Q6619" s="8">
        <v>5704.49</v>
      </c>
      <c r="R6619" s="17">
        <f t="shared" si="414"/>
        <v>0</v>
      </c>
      <c r="S6619" s="18">
        <f t="shared" si="415"/>
        <v>5704.49</v>
      </c>
    </row>
    <row r="6620" spans="1:19" x14ac:dyDescent="0.25">
      <c r="A6620" s="7" t="s">
        <v>14710</v>
      </c>
      <c r="B6620" s="7" t="s">
        <v>14711</v>
      </c>
      <c r="C6620" s="7" t="s">
        <v>37</v>
      </c>
      <c r="D6620" s="7" t="s">
        <v>38</v>
      </c>
      <c r="E6620" s="7" t="s">
        <v>39</v>
      </c>
      <c r="F6620" s="8">
        <v>15</v>
      </c>
      <c r="G6620" s="8">
        <v>591.91</v>
      </c>
      <c r="H6620" s="8">
        <v>591.91</v>
      </c>
      <c r="I6620" s="8">
        <v>2</v>
      </c>
      <c r="J6620" s="8">
        <v>1183.82</v>
      </c>
      <c r="K6620" s="8">
        <v>591.91</v>
      </c>
      <c r="L6620" s="8">
        <f t="shared" si="412"/>
        <v>77.205652173912995</v>
      </c>
      <c r="M6620" s="8">
        <f t="shared" si="413"/>
        <v>514.70434782608697</v>
      </c>
      <c r="N6620" s="9"/>
      <c r="O6620" s="9"/>
      <c r="P6620" s="8">
        <v>15</v>
      </c>
      <c r="Q6620" s="8">
        <v>591.91</v>
      </c>
      <c r="R6620" s="17">
        <f t="shared" si="414"/>
        <v>0</v>
      </c>
      <c r="S6620" s="18">
        <f t="shared" si="415"/>
        <v>1183.82</v>
      </c>
    </row>
    <row r="6621" spans="1:19" x14ac:dyDescent="0.25">
      <c r="A6621" s="7" t="s">
        <v>14716</v>
      </c>
      <c r="B6621" s="7" t="s">
        <v>14717</v>
      </c>
      <c r="C6621" s="7" t="s">
        <v>37</v>
      </c>
      <c r="D6621" s="7" t="s">
        <v>38</v>
      </c>
      <c r="E6621" s="7" t="s">
        <v>39</v>
      </c>
      <c r="F6621" s="8">
        <v>15</v>
      </c>
      <c r="G6621" s="8">
        <v>591.91</v>
      </c>
      <c r="H6621" s="8">
        <v>591.91</v>
      </c>
      <c r="I6621" s="8">
        <v>2</v>
      </c>
      <c r="J6621" s="8">
        <v>1183.82</v>
      </c>
      <c r="K6621" s="8">
        <v>591.91</v>
      </c>
      <c r="L6621" s="8">
        <f t="shared" si="412"/>
        <v>77.205652173912995</v>
      </c>
      <c r="M6621" s="8">
        <f t="shared" si="413"/>
        <v>514.70434782608697</v>
      </c>
      <c r="N6621" s="9"/>
      <c r="O6621" s="9"/>
      <c r="P6621" s="8">
        <v>15</v>
      </c>
      <c r="Q6621" s="8">
        <v>591.91</v>
      </c>
      <c r="R6621" s="17">
        <f t="shared" si="414"/>
        <v>0</v>
      </c>
      <c r="S6621" s="18">
        <f t="shared" si="415"/>
        <v>1183.82</v>
      </c>
    </row>
    <row r="6622" spans="1:19" x14ac:dyDescent="0.25">
      <c r="A6622" s="7" t="s">
        <v>14718</v>
      </c>
      <c r="B6622" s="7" t="s">
        <v>14719</v>
      </c>
      <c r="C6622" s="7" t="s">
        <v>37</v>
      </c>
      <c r="D6622" s="7" t="s">
        <v>38</v>
      </c>
      <c r="E6622" s="7" t="s">
        <v>39</v>
      </c>
      <c r="F6622" s="8">
        <v>15</v>
      </c>
      <c r="G6622" s="8">
        <v>591.91</v>
      </c>
      <c r="H6622" s="8">
        <v>591.91</v>
      </c>
      <c r="I6622" s="8">
        <v>1</v>
      </c>
      <c r="J6622" s="8">
        <v>591.91</v>
      </c>
      <c r="K6622" s="8">
        <v>591.91</v>
      </c>
      <c r="L6622" s="8">
        <f t="shared" si="412"/>
        <v>77.205652173912995</v>
      </c>
      <c r="M6622" s="8">
        <f t="shared" si="413"/>
        <v>514.70434782608697</v>
      </c>
      <c r="N6622" s="9"/>
      <c r="O6622" s="9"/>
      <c r="P6622" s="8">
        <v>15</v>
      </c>
      <c r="Q6622" s="8">
        <v>591.91</v>
      </c>
      <c r="R6622" s="17">
        <f t="shared" si="414"/>
        <v>0</v>
      </c>
      <c r="S6622" s="18">
        <f t="shared" si="415"/>
        <v>591.91</v>
      </c>
    </row>
    <row r="6623" spans="1:19" x14ac:dyDescent="0.25">
      <c r="A6623" s="7" t="s">
        <v>14720</v>
      </c>
      <c r="B6623" s="7" t="s">
        <v>14721</v>
      </c>
      <c r="C6623" s="7" t="s">
        <v>37</v>
      </c>
      <c r="D6623" s="7" t="s">
        <v>38</v>
      </c>
      <c r="E6623" s="7" t="s">
        <v>39</v>
      </c>
      <c r="F6623" s="8">
        <v>15</v>
      </c>
      <c r="G6623" s="8">
        <v>1135.17</v>
      </c>
      <c r="H6623" s="8">
        <v>1135.17</v>
      </c>
      <c r="I6623" s="8">
        <v>1</v>
      </c>
      <c r="J6623" s="8">
        <v>1135.17</v>
      </c>
      <c r="K6623" s="8">
        <v>1135.17</v>
      </c>
      <c r="L6623" s="8">
        <f t="shared" si="412"/>
        <v>148.06565217391301</v>
      </c>
      <c r="M6623" s="8">
        <f t="shared" si="413"/>
        <v>987.10434782608706</v>
      </c>
      <c r="N6623" s="9"/>
      <c r="O6623" s="9"/>
      <c r="P6623" s="8">
        <v>15</v>
      </c>
      <c r="Q6623" s="8">
        <v>1135.17</v>
      </c>
      <c r="R6623" s="17">
        <f t="shared" si="414"/>
        <v>0</v>
      </c>
      <c r="S6623" s="18">
        <f t="shared" si="415"/>
        <v>1135.17</v>
      </c>
    </row>
    <row r="6624" spans="1:19" x14ac:dyDescent="0.25">
      <c r="A6624" s="7" t="s">
        <v>14722</v>
      </c>
      <c r="B6624" s="7" t="s">
        <v>14723</v>
      </c>
      <c r="C6624" s="7" t="s">
        <v>37</v>
      </c>
      <c r="D6624" s="7" t="s">
        <v>38</v>
      </c>
      <c r="E6624" s="7" t="s">
        <v>39</v>
      </c>
      <c r="F6624" s="8">
        <v>15</v>
      </c>
      <c r="G6624" s="8">
        <v>1135.17</v>
      </c>
      <c r="H6624" s="8">
        <v>1135.17</v>
      </c>
      <c r="I6624" s="8">
        <v>1</v>
      </c>
      <c r="J6624" s="8">
        <v>1135.17</v>
      </c>
      <c r="K6624" s="8">
        <v>1135.17</v>
      </c>
      <c r="L6624" s="8">
        <f t="shared" si="412"/>
        <v>148.06565217391301</v>
      </c>
      <c r="M6624" s="8">
        <f t="shared" si="413"/>
        <v>987.10434782608706</v>
      </c>
      <c r="N6624" s="9"/>
      <c r="O6624" s="9"/>
      <c r="P6624" s="8">
        <v>15</v>
      </c>
      <c r="Q6624" s="8">
        <v>1135.17</v>
      </c>
      <c r="R6624" s="17">
        <f t="shared" si="414"/>
        <v>0</v>
      </c>
      <c r="S6624" s="18">
        <f t="shared" si="415"/>
        <v>1135.17</v>
      </c>
    </row>
    <row r="6625" spans="1:19" x14ac:dyDescent="0.25">
      <c r="A6625" s="7" t="s">
        <v>14726</v>
      </c>
      <c r="B6625" s="7" t="s">
        <v>14727</v>
      </c>
      <c r="C6625" s="7" t="s">
        <v>37</v>
      </c>
      <c r="D6625" s="7" t="s">
        <v>38</v>
      </c>
      <c r="E6625" s="7" t="s">
        <v>39</v>
      </c>
      <c r="F6625" s="8">
        <v>15</v>
      </c>
      <c r="G6625" s="8">
        <v>1135.17</v>
      </c>
      <c r="H6625" s="8">
        <v>1135.17</v>
      </c>
      <c r="I6625" s="8">
        <v>1</v>
      </c>
      <c r="J6625" s="8">
        <v>1135.17</v>
      </c>
      <c r="K6625" s="8">
        <v>1135.17</v>
      </c>
      <c r="L6625" s="8">
        <f t="shared" si="412"/>
        <v>148.06565217391301</v>
      </c>
      <c r="M6625" s="8">
        <f t="shared" si="413"/>
        <v>987.10434782608706</v>
      </c>
      <c r="N6625" s="13"/>
      <c r="O6625" s="13"/>
      <c r="P6625" s="8">
        <v>15</v>
      </c>
      <c r="Q6625" s="8">
        <v>1135.17</v>
      </c>
      <c r="R6625" s="17">
        <f t="shared" si="414"/>
        <v>0</v>
      </c>
      <c r="S6625" s="18">
        <f t="shared" si="415"/>
        <v>1135.17</v>
      </c>
    </row>
    <row r="6626" spans="1:19" x14ac:dyDescent="0.25">
      <c r="A6626" s="7" t="s">
        <v>14728</v>
      </c>
      <c r="B6626" s="7" t="s">
        <v>14729</v>
      </c>
      <c r="C6626" s="7" t="s">
        <v>37</v>
      </c>
      <c r="D6626" s="7" t="s">
        <v>38</v>
      </c>
      <c r="E6626" s="7" t="s">
        <v>39</v>
      </c>
      <c r="F6626" s="8">
        <v>15</v>
      </c>
      <c r="G6626" s="8">
        <v>1135.17</v>
      </c>
      <c r="H6626" s="8">
        <v>1135.17</v>
      </c>
      <c r="I6626" s="8">
        <v>1</v>
      </c>
      <c r="J6626" s="8">
        <v>1135.17</v>
      </c>
      <c r="K6626" s="8">
        <v>1135.17</v>
      </c>
      <c r="L6626" s="8">
        <f t="shared" si="412"/>
        <v>148.06565217391301</v>
      </c>
      <c r="M6626" s="8">
        <f t="shared" si="413"/>
        <v>987.10434782608706</v>
      </c>
      <c r="N6626" s="13"/>
      <c r="O6626" s="13"/>
      <c r="P6626" s="8">
        <v>15</v>
      </c>
      <c r="Q6626" s="8">
        <v>1135.17</v>
      </c>
      <c r="R6626" s="17">
        <f t="shared" si="414"/>
        <v>0</v>
      </c>
      <c r="S6626" s="18">
        <f t="shared" si="415"/>
        <v>1135.17</v>
      </c>
    </row>
    <row r="6627" spans="1:19" x14ac:dyDescent="0.25">
      <c r="A6627" s="7" t="s">
        <v>14730</v>
      </c>
      <c r="B6627" s="7" t="s">
        <v>14731</v>
      </c>
      <c r="C6627" s="7" t="s">
        <v>14</v>
      </c>
      <c r="D6627" s="7" t="s">
        <v>15</v>
      </c>
      <c r="E6627" s="7" t="s">
        <v>2322</v>
      </c>
      <c r="F6627" s="8">
        <v>21</v>
      </c>
      <c r="G6627" s="8">
        <v>995.94</v>
      </c>
      <c r="H6627" s="8">
        <v>995.94</v>
      </c>
      <c r="I6627" s="8">
        <v>6</v>
      </c>
      <c r="J6627" s="8">
        <v>5975.63</v>
      </c>
      <c r="K6627" s="8">
        <v>995.93833333333339</v>
      </c>
      <c r="L6627" s="8">
        <f t="shared" si="412"/>
        <v>172.84880165289258</v>
      </c>
      <c r="M6627" s="8">
        <f t="shared" si="413"/>
        <v>823.08953168044081</v>
      </c>
      <c r="N6627" s="9"/>
      <c r="O6627" s="9"/>
      <c r="P6627" s="8">
        <v>21</v>
      </c>
      <c r="Q6627" s="8">
        <v>995.93833333333339</v>
      </c>
      <c r="R6627" s="17">
        <f t="shared" si="414"/>
        <v>0</v>
      </c>
      <c r="S6627" s="18">
        <f t="shared" si="415"/>
        <v>5975.63</v>
      </c>
    </row>
    <row r="6628" spans="1:19" x14ac:dyDescent="0.25">
      <c r="A6628" s="7" t="s">
        <v>14732</v>
      </c>
      <c r="B6628" s="7" t="s">
        <v>14733</v>
      </c>
      <c r="C6628" s="7" t="s">
        <v>14</v>
      </c>
      <c r="D6628" s="7" t="s">
        <v>15</v>
      </c>
      <c r="E6628" s="7" t="s">
        <v>8886</v>
      </c>
      <c r="F6628" s="8">
        <v>21</v>
      </c>
      <c r="G6628" s="8">
        <v>3878.85</v>
      </c>
      <c r="H6628" s="8">
        <v>3878.85</v>
      </c>
      <c r="I6628" s="8">
        <v>1</v>
      </c>
      <c r="J6628" s="8">
        <v>3878.85</v>
      </c>
      <c r="K6628" s="8">
        <v>3878.85</v>
      </c>
      <c r="L6628" s="8">
        <f t="shared" si="412"/>
        <v>673.18884297520663</v>
      </c>
      <c r="M6628" s="8">
        <f t="shared" si="413"/>
        <v>3205.6611570247933</v>
      </c>
      <c r="N6628" s="9"/>
      <c r="O6628" s="9"/>
      <c r="P6628" s="8">
        <v>21</v>
      </c>
      <c r="Q6628" s="8">
        <v>3878.85</v>
      </c>
      <c r="R6628" s="17">
        <f t="shared" si="414"/>
        <v>0</v>
      </c>
      <c r="S6628" s="18">
        <f t="shared" si="415"/>
        <v>3878.85</v>
      </c>
    </row>
    <row r="6629" spans="1:19" x14ac:dyDescent="0.25">
      <c r="A6629" s="7" t="s">
        <v>14734</v>
      </c>
      <c r="B6629" s="7" t="s">
        <v>14735</v>
      </c>
      <c r="C6629" s="7" t="s">
        <v>37</v>
      </c>
      <c r="D6629" s="7" t="s">
        <v>38</v>
      </c>
      <c r="E6629" s="7" t="s">
        <v>39</v>
      </c>
      <c r="F6629" s="8">
        <v>15</v>
      </c>
      <c r="G6629" s="8">
        <v>12777.65</v>
      </c>
      <c r="H6629" s="8">
        <v>12777.65</v>
      </c>
      <c r="I6629" s="8">
        <v>8</v>
      </c>
      <c r="J6629" s="8">
        <v>102221.19999999998</v>
      </c>
      <c r="K6629" s="8">
        <v>12777.649999999998</v>
      </c>
      <c r="L6629" s="8">
        <f t="shared" si="412"/>
        <v>1666.6499999999996</v>
      </c>
      <c r="M6629" s="8">
        <f t="shared" si="413"/>
        <v>11110.999999999998</v>
      </c>
      <c r="N6629" s="14">
        <v>12</v>
      </c>
      <c r="O6629" s="14">
        <v>12444.32</v>
      </c>
      <c r="P6629" s="8">
        <v>15</v>
      </c>
      <c r="Q6629" s="8">
        <v>12777.65</v>
      </c>
      <c r="R6629" s="17">
        <f t="shared" si="414"/>
        <v>99554.559999999998</v>
      </c>
      <c r="S6629" s="18">
        <f t="shared" si="415"/>
        <v>102221.19999999998</v>
      </c>
    </row>
    <row r="6630" spans="1:19" x14ac:dyDescent="0.25">
      <c r="A6630" s="7" t="s">
        <v>14736</v>
      </c>
      <c r="B6630" s="7" t="s">
        <v>14737</v>
      </c>
      <c r="C6630" s="7" t="s">
        <v>7400</v>
      </c>
      <c r="D6630" s="7" t="s">
        <v>7401</v>
      </c>
      <c r="E6630" s="7" t="s">
        <v>7402</v>
      </c>
      <c r="F6630" s="8">
        <v>15</v>
      </c>
      <c r="G6630" s="8">
        <v>11258.79</v>
      </c>
      <c r="H6630" s="8">
        <v>11258.79</v>
      </c>
      <c r="I6630" s="8">
        <v>1</v>
      </c>
      <c r="J6630" s="8">
        <v>11258.79</v>
      </c>
      <c r="K6630" s="8">
        <v>11258.79</v>
      </c>
      <c r="L6630" s="8">
        <f t="shared" si="412"/>
        <v>1468.5378260869566</v>
      </c>
      <c r="M6630" s="8">
        <f t="shared" si="413"/>
        <v>9790.2521739130443</v>
      </c>
      <c r="N6630" s="9"/>
      <c r="O6630" s="9"/>
      <c r="P6630" s="8">
        <v>15</v>
      </c>
      <c r="Q6630" s="8">
        <v>11258.79</v>
      </c>
      <c r="R6630" s="17">
        <f t="shared" si="414"/>
        <v>0</v>
      </c>
      <c r="S6630" s="18">
        <f t="shared" si="415"/>
        <v>11258.79</v>
      </c>
    </row>
    <row r="6631" spans="1:19" x14ac:dyDescent="0.25">
      <c r="A6631" s="7" t="s">
        <v>14742</v>
      </c>
      <c r="B6631" s="7" t="s">
        <v>14743</v>
      </c>
      <c r="C6631" s="7" t="s">
        <v>37</v>
      </c>
      <c r="D6631" s="7" t="s">
        <v>38</v>
      </c>
      <c r="E6631" s="7" t="s">
        <v>39</v>
      </c>
      <c r="F6631" s="8">
        <v>15</v>
      </c>
      <c r="G6631" s="8">
        <v>3887</v>
      </c>
      <c r="H6631" s="8">
        <v>3887</v>
      </c>
      <c r="I6631" s="8">
        <v>3</v>
      </c>
      <c r="J6631" s="8">
        <v>11661</v>
      </c>
      <c r="K6631" s="8">
        <v>3887</v>
      </c>
      <c r="L6631" s="8">
        <f t="shared" si="412"/>
        <v>506.99999999999955</v>
      </c>
      <c r="M6631" s="8">
        <f t="shared" si="413"/>
        <v>3380.0000000000005</v>
      </c>
      <c r="N6631" s="9"/>
      <c r="O6631" s="9"/>
      <c r="P6631" s="8">
        <v>15</v>
      </c>
      <c r="Q6631" s="8">
        <v>3887</v>
      </c>
      <c r="R6631" s="17">
        <f t="shared" si="414"/>
        <v>0</v>
      </c>
      <c r="S6631" s="18">
        <f t="shared" si="415"/>
        <v>11661</v>
      </c>
    </row>
    <row r="6632" spans="1:19" x14ac:dyDescent="0.25">
      <c r="A6632" s="7" t="s">
        <v>14744</v>
      </c>
      <c r="B6632" s="7" t="s">
        <v>14745</v>
      </c>
      <c r="C6632" s="7" t="s">
        <v>14</v>
      </c>
      <c r="D6632" s="7" t="s">
        <v>15</v>
      </c>
      <c r="E6632" s="7" t="s">
        <v>2322</v>
      </c>
      <c r="F6632" s="8">
        <v>21</v>
      </c>
      <c r="G6632" s="8">
        <v>65.64</v>
      </c>
      <c r="H6632" s="8">
        <v>65.64</v>
      </c>
      <c r="I6632" s="8">
        <v>200</v>
      </c>
      <c r="J6632" s="8">
        <v>13128.5</v>
      </c>
      <c r="K6632" s="8">
        <v>65.642499999999998</v>
      </c>
      <c r="L6632" s="8">
        <f t="shared" si="412"/>
        <v>11.392499999999998</v>
      </c>
      <c r="M6632" s="8">
        <f t="shared" si="413"/>
        <v>54.25</v>
      </c>
      <c r="N6632" s="9"/>
      <c r="O6632" s="9"/>
      <c r="P6632" s="8">
        <v>21</v>
      </c>
      <c r="Q6632" s="8">
        <v>65.642499999999998</v>
      </c>
      <c r="R6632" s="17">
        <f t="shared" si="414"/>
        <v>0</v>
      </c>
      <c r="S6632" s="18">
        <f t="shared" si="415"/>
        <v>13128.5</v>
      </c>
    </row>
    <row r="6633" spans="1:19" x14ac:dyDescent="0.25">
      <c r="A6633" s="7" t="s">
        <v>14746</v>
      </c>
      <c r="B6633" s="7" t="s">
        <v>14747</v>
      </c>
      <c r="C6633" s="7" t="s">
        <v>7400</v>
      </c>
      <c r="D6633" s="7" t="s">
        <v>7401</v>
      </c>
      <c r="E6633" s="7" t="s">
        <v>7402</v>
      </c>
      <c r="F6633" s="8">
        <v>21</v>
      </c>
      <c r="G6633" s="8">
        <v>796.8</v>
      </c>
      <c r="H6633" s="8">
        <v>796.8</v>
      </c>
      <c r="I6633" s="8">
        <v>1</v>
      </c>
      <c r="J6633" s="8">
        <v>796.8</v>
      </c>
      <c r="K6633" s="8">
        <v>796.8</v>
      </c>
      <c r="L6633" s="8">
        <f t="shared" si="412"/>
        <v>138.28760330578507</v>
      </c>
      <c r="M6633" s="8">
        <f t="shared" si="413"/>
        <v>658.51239669421489</v>
      </c>
      <c r="N6633" s="9"/>
      <c r="O6633" s="9"/>
      <c r="P6633" s="8">
        <v>21</v>
      </c>
      <c r="Q6633" s="8">
        <v>796.8</v>
      </c>
      <c r="R6633" s="17">
        <f t="shared" si="414"/>
        <v>0</v>
      </c>
      <c r="S6633" s="18">
        <f t="shared" si="415"/>
        <v>796.8</v>
      </c>
    </row>
    <row r="6634" spans="1:19" x14ac:dyDescent="0.25">
      <c r="A6634" s="7" t="s">
        <v>14748</v>
      </c>
      <c r="B6634" s="7" t="s">
        <v>14749</v>
      </c>
      <c r="C6634" s="7" t="s">
        <v>7400</v>
      </c>
      <c r="D6634" s="7" t="s">
        <v>7401</v>
      </c>
      <c r="E6634" s="7" t="s">
        <v>7402</v>
      </c>
      <c r="F6634" s="8">
        <v>21</v>
      </c>
      <c r="G6634" s="8">
        <v>796.8</v>
      </c>
      <c r="H6634" s="8">
        <v>796.8</v>
      </c>
      <c r="I6634" s="8">
        <v>2</v>
      </c>
      <c r="J6634" s="8">
        <v>1593.59</v>
      </c>
      <c r="K6634" s="8">
        <v>796.79499999999996</v>
      </c>
      <c r="L6634" s="8">
        <f t="shared" si="412"/>
        <v>138.28673553719011</v>
      </c>
      <c r="M6634" s="8">
        <f t="shared" si="413"/>
        <v>658.50826446280985</v>
      </c>
      <c r="N6634" s="13"/>
      <c r="O6634" s="13"/>
      <c r="P6634" s="8">
        <v>21</v>
      </c>
      <c r="Q6634" s="8">
        <v>796.79499999999996</v>
      </c>
      <c r="R6634" s="17">
        <f t="shared" si="414"/>
        <v>0</v>
      </c>
      <c r="S6634" s="18">
        <f t="shared" si="415"/>
        <v>1593.59</v>
      </c>
    </row>
    <row r="6635" spans="1:19" x14ac:dyDescent="0.25">
      <c r="A6635" s="7" t="s">
        <v>14750</v>
      </c>
      <c r="B6635" s="7" t="s">
        <v>14751</v>
      </c>
      <c r="C6635" s="7" t="s">
        <v>32</v>
      </c>
      <c r="D6635" s="7" t="s">
        <v>33</v>
      </c>
      <c r="E6635" s="7" t="s">
        <v>34</v>
      </c>
      <c r="F6635" s="8">
        <v>15</v>
      </c>
      <c r="G6635" s="8">
        <v>9880</v>
      </c>
      <c r="H6635" s="8">
        <v>9880</v>
      </c>
      <c r="I6635" s="8">
        <v>1</v>
      </c>
      <c r="J6635" s="8">
        <v>9880</v>
      </c>
      <c r="K6635" s="8">
        <v>9880</v>
      </c>
      <c r="L6635" s="8">
        <f t="shared" si="412"/>
        <v>1288.6956521739121</v>
      </c>
      <c r="M6635" s="8">
        <f t="shared" si="413"/>
        <v>8591.3043478260879</v>
      </c>
      <c r="N6635" s="13"/>
      <c r="O6635" s="13"/>
      <c r="P6635" s="8">
        <v>15</v>
      </c>
      <c r="Q6635" s="8">
        <v>9880</v>
      </c>
      <c r="R6635" s="17">
        <f t="shared" si="414"/>
        <v>0</v>
      </c>
      <c r="S6635" s="18">
        <f t="shared" si="415"/>
        <v>9880</v>
      </c>
    </row>
    <row r="6636" spans="1:19" x14ac:dyDescent="0.25">
      <c r="A6636" s="7" t="s">
        <v>14752</v>
      </c>
      <c r="B6636" s="7" t="s">
        <v>14753</v>
      </c>
      <c r="C6636" s="7" t="s">
        <v>37</v>
      </c>
      <c r="D6636" s="7" t="s">
        <v>38</v>
      </c>
      <c r="E6636" s="7" t="s">
        <v>39</v>
      </c>
      <c r="F6636" s="8">
        <v>15</v>
      </c>
      <c r="G6636" s="8">
        <v>1505.35</v>
      </c>
      <c r="H6636" s="8">
        <v>1505.35</v>
      </c>
      <c r="I6636" s="8">
        <v>1</v>
      </c>
      <c r="J6636" s="8">
        <v>1505.35</v>
      </c>
      <c r="K6636" s="8">
        <v>1505.35</v>
      </c>
      <c r="L6636" s="8">
        <f t="shared" si="412"/>
        <v>196.34999999999991</v>
      </c>
      <c r="M6636" s="8">
        <f t="shared" si="413"/>
        <v>1309</v>
      </c>
      <c r="N6636" s="13"/>
      <c r="O6636" s="13"/>
      <c r="P6636" s="8">
        <v>15</v>
      </c>
      <c r="Q6636" s="8">
        <v>1505.35</v>
      </c>
      <c r="R6636" s="17">
        <f t="shared" si="414"/>
        <v>0</v>
      </c>
      <c r="S6636" s="18">
        <f t="shared" si="415"/>
        <v>1505.35</v>
      </c>
    </row>
    <row r="6637" spans="1:19" x14ac:dyDescent="0.25">
      <c r="A6637" s="7" t="s">
        <v>14754</v>
      </c>
      <c r="B6637" s="7" t="s">
        <v>14755</v>
      </c>
      <c r="C6637" s="7" t="s">
        <v>14</v>
      </c>
      <c r="D6637" s="7" t="s">
        <v>15</v>
      </c>
      <c r="E6637" s="7" t="s">
        <v>14756</v>
      </c>
      <c r="F6637" s="8">
        <v>21</v>
      </c>
      <c r="G6637" s="8">
        <v>332.75</v>
      </c>
      <c r="H6637" s="8">
        <v>332.75</v>
      </c>
      <c r="I6637" s="8">
        <v>1140</v>
      </c>
      <c r="J6637" s="8">
        <v>379335</v>
      </c>
      <c r="K6637" s="8">
        <v>332.75</v>
      </c>
      <c r="L6637" s="8">
        <f t="shared" si="412"/>
        <v>57.75</v>
      </c>
      <c r="M6637" s="8">
        <f t="shared" si="413"/>
        <v>275</v>
      </c>
      <c r="N6637" s="8">
        <v>12</v>
      </c>
      <c r="O6637" s="8">
        <v>308</v>
      </c>
      <c r="P6637" s="8">
        <v>21</v>
      </c>
      <c r="Q6637" s="8">
        <v>332.75</v>
      </c>
      <c r="R6637" s="17">
        <f t="shared" si="414"/>
        <v>351120</v>
      </c>
      <c r="S6637" s="18">
        <f t="shared" si="415"/>
        <v>379335</v>
      </c>
    </row>
    <row r="6638" spans="1:19" x14ac:dyDescent="0.25">
      <c r="A6638" s="7" t="s">
        <v>14757</v>
      </c>
      <c r="B6638" s="7" t="s">
        <v>14758</v>
      </c>
      <c r="C6638" s="7" t="s">
        <v>14</v>
      </c>
      <c r="D6638" s="7" t="s">
        <v>15</v>
      </c>
      <c r="E6638" s="7" t="s">
        <v>14756</v>
      </c>
      <c r="F6638" s="8">
        <v>15</v>
      </c>
      <c r="G6638" s="8">
        <v>437</v>
      </c>
      <c r="H6638" s="8">
        <v>437</v>
      </c>
      <c r="I6638" s="8">
        <v>120</v>
      </c>
      <c r="J6638" s="8">
        <v>52440</v>
      </c>
      <c r="K6638" s="8">
        <v>437</v>
      </c>
      <c r="L6638" s="8">
        <f t="shared" si="412"/>
        <v>56.999999999999943</v>
      </c>
      <c r="M6638" s="8">
        <f t="shared" si="413"/>
        <v>380.00000000000006</v>
      </c>
      <c r="N6638" s="8">
        <v>12</v>
      </c>
      <c r="O6638" s="8">
        <v>425.6</v>
      </c>
      <c r="P6638" s="8">
        <v>15</v>
      </c>
      <c r="Q6638" s="8">
        <v>437</v>
      </c>
      <c r="R6638" s="17">
        <f t="shared" si="414"/>
        <v>51072</v>
      </c>
      <c r="S6638" s="18">
        <f t="shared" si="415"/>
        <v>52440</v>
      </c>
    </row>
    <row r="6639" spans="1:19" x14ac:dyDescent="0.25">
      <c r="A6639" s="7" t="s">
        <v>14759</v>
      </c>
      <c r="B6639" s="7" t="s">
        <v>14760</v>
      </c>
      <c r="C6639" s="7" t="s">
        <v>14</v>
      </c>
      <c r="D6639" s="7" t="s">
        <v>15</v>
      </c>
      <c r="E6639" s="7" t="s">
        <v>14756</v>
      </c>
      <c r="F6639" s="8">
        <v>21</v>
      </c>
      <c r="G6639" s="8">
        <v>362.09</v>
      </c>
      <c r="H6639" s="8">
        <v>362.09</v>
      </c>
      <c r="I6639" s="8">
        <v>30</v>
      </c>
      <c r="J6639" s="8">
        <v>10862.78</v>
      </c>
      <c r="K6639" s="8">
        <v>362.09266666666667</v>
      </c>
      <c r="L6639" s="8">
        <f t="shared" si="412"/>
        <v>62.842528925619831</v>
      </c>
      <c r="M6639" s="8">
        <f t="shared" si="413"/>
        <v>299.25013774104684</v>
      </c>
      <c r="N6639" s="13"/>
      <c r="O6639" s="13"/>
      <c r="P6639" s="8">
        <v>21</v>
      </c>
      <c r="Q6639" s="8">
        <v>362.09266666666667</v>
      </c>
      <c r="R6639" s="17">
        <f t="shared" si="414"/>
        <v>0</v>
      </c>
      <c r="S6639" s="18">
        <f t="shared" si="415"/>
        <v>10862.78</v>
      </c>
    </row>
    <row r="6640" spans="1:19" x14ac:dyDescent="0.25">
      <c r="A6640" s="7" t="s">
        <v>14761</v>
      </c>
      <c r="B6640" s="7" t="s">
        <v>14762</v>
      </c>
      <c r="C6640" s="7" t="s">
        <v>14</v>
      </c>
      <c r="D6640" s="7" t="s">
        <v>15</v>
      </c>
      <c r="E6640" s="7" t="s">
        <v>14756</v>
      </c>
      <c r="F6640" s="8">
        <v>21</v>
      </c>
      <c r="G6640" s="8">
        <v>1028.5</v>
      </c>
      <c r="H6640" s="8">
        <v>1028.5</v>
      </c>
      <c r="I6640" s="8">
        <v>80</v>
      </c>
      <c r="J6640" s="8">
        <v>82280</v>
      </c>
      <c r="K6640" s="8">
        <v>1028.5</v>
      </c>
      <c r="L6640" s="8">
        <f t="shared" si="412"/>
        <v>178.5</v>
      </c>
      <c r="M6640" s="8">
        <f t="shared" si="413"/>
        <v>850</v>
      </c>
      <c r="N6640" s="8">
        <v>12</v>
      </c>
      <c r="O6640" s="8">
        <v>952</v>
      </c>
      <c r="P6640" s="8">
        <v>21</v>
      </c>
      <c r="Q6640" s="8">
        <v>1028.5</v>
      </c>
      <c r="R6640" s="17">
        <f t="shared" si="414"/>
        <v>76160</v>
      </c>
      <c r="S6640" s="18">
        <f t="shared" si="415"/>
        <v>82280</v>
      </c>
    </row>
    <row r="6641" spans="1:19" x14ac:dyDescent="0.25">
      <c r="A6641" s="7" t="s">
        <v>14763</v>
      </c>
      <c r="B6641" s="7" t="s">
        <v>14764</v>
      </c>
      <c r="C6641" s="7" t="s">
        <v>7539</v>
      </c>
      <c r="D6641" s="7" t="s">
        <v>7540</v>
      </c>
      <c r="E6641" s="7" t="s">
        <v>7798</v>
      </c>
      <c r="F6641" s="8">
        <v>21</v>
      </c>
      <c r="G6641" s="8">
        <v>57.6</v>
      </c>
      <c r="H6641" s="8">
        <v>57.6</v>
      </c>
      <c r="I6641" s="8">
        <v>100</v>
      </c>
      <c r="J6641" s="8">
        <v>5759.6</v>
      </c>
      <c r="K6641" s="8">
        <v>57.596000000000004</v>
      </c>
      <c r="L6641" s="8">
        <f t="shared" si="412"/>
        <v>9.9960000000000022</v>
      </c>
      <c r="M6641" s="8">
        <f t="shared" si="413"/>
        <v>47.6</v>
      </c>
      <c r="N6641" s="9"/>
      <c r="O6641" s="9"/>
      <c r="P6641" s="8">
        <v>21</v>
      </c>
      <c r="Q6641" s="8">
        <v>57.596000000000004</v>
      </c>
      <c r="R6641" s="17">
        <f t="shared" si="414"/>
        <v>0</v>
      </c>
      <c r="S6641" s="18">
        <f t="shared" si="415"/>
        <v>5759.6</v>
      </c>
    </row>
    <row r="6642" spans="1:19" x14ac:dyDescent="0.25">
      <c r="A6642" s="7" t="s">
        <v>14769</v>
      </c>
      <c r="B6642" s="7" t="s">
        <v>14770</v>
      </c>
      <c r="C6642" s="7" t="s">
        <v>7539</v>
      </c>
      <c r="D6642" s="7" t="s">
        <v>7540</v>
      </c>
      <c r="E6642" s="7" t="s">
        <v>7798</v>
      </c>
      <c r="F6642" s="8">
        <v>21</v>
      </c>
      <c r="G6642" s="8">
        <v>2.14</v>
      </c>
      <c r="H6642" s="8">
        <v>2.14</v>
      </c>
      <c r="I6642" s="8">
        <v>3072</v>
      </c>
      <c r="J6642" s="8">
        <v>6582.4</v>
      </c>
      <c r="K6642" s="8">
        <v>2.1427083333333332</v>
      </c>
      <c r="L6642" s="8">
        <f t="shared" si="412"/>
        <v>0.37187499999999996</v>
      </c>
      <c r="M6642" s="8">
        <f t="shared" si="413"/>
        <v>1.7708333333333333</v>
      </c>
      <c r="N6642" s="9"/>
      <c r="O6642" s="9"/>
      <c r="P6642" s="8">
        <v>21</v>
      </c>
      <c r="Q6642" s="8">
        <v>2.1427083333333332</v>
      </c>
      <c r="R6642" s="17">
        <f t="shared" si="414"/>
        <v>0</v>
      </c>
      <c r="S6642" s="18">
        <f t="shared" si="415"/>
        <v>6582.4</v>
      </c>
    </row>
    <row r="6643" spans="1:19" x14ac:dyDescent="0.25">
      <c r="A6643" s="7" t="s">
        <v>14771</v>
      </c>
      <c r="B6643" s="7" t="s">
        <v>14772</v>
      </c>
      <c r="C6643" s="7" t="s">
        <v>37</v>
      </c>
      <c r="D6643" s="7" t="s">
        <v>38</v>
      </c>
      <c r="E6643" s="7" t="s">
        <v>39</v>
      </c>
      <c r="F6643" s="8">
        <v>15</v>
      </c>
      <c r="G6643" s="8">
        <v>5198.8500000000004</v>
      </c>
      <c r="H6643" s="8">
        <v>5198.8500000000004</v>
      </c>
      <c r="I6643" s="8">
        <v>1</v>
      </c>
      <c r="J6643" s="8">
        <v>5198.8500000000004</v>
      </c>
      <c r="K6643" s="8">
        <v>5198.8500000000004</v>
      </c>
      <c r="L6643" s="8">
        <f t="shared" si="412"/>
        <v>678.1108695652174</v>
      </c>
      <c r="M6643" s="8">
        <f t="shared" si="413"/>
        <v>4520.739130434783</v>
      </c>
      <c r="N6643" s="9"/>
      <c r="O6643" s="9"/>
      <c r="P6643" s="8">
        <v>15</v>
      </c>
      <c r="Q6643" s="8">
        <v>5198.8500000000004</v>
      </c>
      <c r="R6643" s="17">
        <f t="shared" si="414"/>
        <v>0</v>
      </c>
      <c r="S6643" s="18">
        <f t="shared" si="415"/>
        <v>5198.8500000000004</v>
      </c>
    </row>
    <row r="6644" spans="1:19" x14ac:dyDescent="0.25">
      <c r="A6644" s="7" t="s">
        <v>14773</v>
      </c>
      <c r="B6644" s="7" t="s">
        <v>14774</v>
      </c>
      <c r="C6644" s="7" t="s">
        <v>14</v>
      </c>
      <c r="D6644" s="7" t="s">
        <v>15</v>
      </c>
      <c r="E6644" s="7" t="s">
        <v>2322</v>
      </c>
      <c r="F6644" s="8">
        <v>21</v>
      </c>
      <c r="G6644" s="8">
        <v>90.51</v>
      </c>
      <c r="H6644" s="8">
        <v>90.51</v>
      </c>
      <c r="I6644" s="8">
        <v>50</v>
      </c>
      <c r="J6644" s="8">
        <v>4525.3999999999996</v>
      </c>
      <c r="K6644" s="8">
        <v>90.507999999999996</v>
      </c>
      <c r="L6644" s="8">
        <f t="shared" si="412"/>
        <v>15.707999999999998</v>
      </c>
      <c r="M6644" s="8">
        <f t="shared" si="413"/>
        <v>74.8</v>
      </c>
      <c r="N6644" s="9"/>
      <c r="O6644" s="9"/>
      <c r="P6644" s="8">
        <v>21</v>
      </c>
      <c r="Q6644" s="8">
        <v>90.507999999999996</v>
      </c>
      <c r="R6644" s="17">
        <f t="shared" si="414"/>
        <v>0</v>
      </c>
      <c r="S6644" s="18">
        <f t="shared" si="415"/>
        <v>4525.3999999999996</v>
      </c>
    </row>
    <row r="6645" spans="1:19" x14ac:dyDescent="0.25">
      <c r="A6645" s="7" t="s">
        <v>14775</v>
      </c>
      <c r="B6645" s="7" t="s">
        <v>14776</v>
      </c>
      <c r="C6645" s="7" t="s">
        <v>76</v>
      </c>
      <c r="D6645" s="7" t="s">
        <v>77</v>
      </c>
      <c r="E6645" s="7" t="s">
        <v>10658</v>
      </c>
      <c r="F6645" s="8">
        <v>15</v>
      </c>
      <c r="G6645" s="8">
        <v>17250</v>
      </c>
      <c r="H6645" s="8">
        <v>17250</v>
      </c>
      <c r="I6645" s="8">
        <v>3</v>
      </c>
      <c r="J6645" s="8">
        <v>51750</v>
      </c>
      <c r="K6645" s="8">
        <v>17250</v>
      </c>
      <c r="L6645" s="8">
        <f t="shared" si="412"/>
        <v>2249.9999999999982</v>
      </c>
      <c r="M6645" s="8">
        <f t="shared" si="413"/>
        <v>15000.000000000002</v>
      </c>
      <c r="N6645" s="8">
        <v>12</v>
      </c>
      <c r="O6645" s="8">
        <v>16800</v>
      </c>
      <c r="P6645" s="8">
        <v>15</v>
      </c>
      <c r="Q6645" s="8">
        <v>17250</v>
      </c>
      <c r="R6645" s="17">
        <f t="shared" si="414"/>
        <v>50400</v>
      </c>
      <c r="S6645" s="18">
        <f t="shared" si="415"/>
        <v>51750</v>
      </c>
    </row>
    <row r="6646" spans="1:19" x14ac:dyDescent="0.25">
      <c r="A6646" s="7" t="s">
        <v>14777</v>
      </c>
      <c r="B6646" s="7" t="s">
        <v>14778</v>
      </c>
      <c r="C6646" s="7" t="s">
        <v>14</v>
      </c>
      <c r="D6646" s="7" t="s">
        <v>15</v>
      </c>
      <c r="E6646" s="7" t="s">
        <v>2322</v>
      </c>
      <c r="F6646" s="8">
        <v>21</v>
      </c>
      <c r="G6646" s="8">
        <v>1777.49</v>
      </c>
      <c r="H6646" s="8">
        <v>1777.49</v>
      </c>
      <c r="I6646" s="8">
        <v>10</v>
      </c>
      <c r="J6646" s="8">
        <v>17774.900000000001</v>
      </c>
      <c r="K6646" s="8">
        <v>1777.4900000000002</v>
      </c>
      <c r="L6646" s="8">
        <f t="shared" si="412"/>
        <v>308.49</v>
      </c>
      <c r="M6646" s="8">
        <f t="shared" si="413"/>
        <v>1469.0000000000002</v>
      </c>
      <c r="N6646" s="13"/>
      <c r="O6646" s="13"/>
      <c r="P6646" s="8">
        <v>21</v>
      </c>
      <c r="Q6646" s="8">
        <v>1777.4900000000002</v>
      </c>
      <c r="R6646" s="17">
        <f t="shared" si="414"/>
        <v>0</v>
      </c>
      <c r="S6646" s="18">
        <f t="shared" si="415"/>
        <v>17774.900000000001</v>
      </c>
    </row>
    <row r="6647" spans="1:19" x14ac:dyDescent="0.25">
      <c r="A6647" s="7" t="s">
        <v>14779</v>
      </c>
      <c r="B6647" s="7" t="s">
        <v>14780</v>
      </c>
      <c r="C6647" s="7" t="s">
        <v>37</v>
      </c>
      <c r="D6647" s="7" t="s">
        <v>38</v>
      </c>
      <c r="E6647" s="7" t="s">
        <v>39</v>
      </c>
      <c r="F6647" s="8">
        <v>15</v>
      </c>
      <c r="G6647" s="8">
        <v>1505.35</v>
      </c>
      <c r="H6647" s="8">
        <v>1505.35</v>
      </c>
      <c r="I6647" s="8">
        <v>2</v>
      </c>
      <c r="J6647" s="8">
        <v>3010.7</v>
      </c>
      <c r="K6647" s="8">
        <v>1505.35</v>
      </c>
      <c r="L6647" s="8">
        <f t="shared" si="412"/>
        <v>196.34999999999991</v>
      </c>
      <c r="M6647" s="8">
        <f t="shared" si="413"/>
        <v>1309</v>
      </c>
      <c r="N6647" s="9"/>
      <c r="O6647" s="9"/>
      <c r="P6647" s="8">
        <v>15</v>
      </c>
      <c r="Q6647" s="8">
        <v>1505.35</v>
      </c>
      <c r="R6647" s="17">
        <f t="shared" si="414"/>
        <v>0</v>
      </c>
      <c r="S6647" s="18">
        <f t="shared" si="415"/>
        <v>3010.7</v>
      </c>
    </row>
    <row r="6648" spans="1:19" x14ac:dyDescent="0.25">
      <c r="A6648" s="7" t="s">
        <v>14787</v>
      </c>
      <c r="B6648" s="7" t="s">
        <v>14788</v>
      </c>
      <c r="C6648" s="7" t="s">
        <v>7375</v>
      </c>
      <c r="D6648" s="7" t="s">
        <v>7376</v>
      </c>
      <c r="E6648" s="7" t="s">
        <v>7377</v>
      </c>
      <c r="F6648" s="8">
        <v>15</v>
      </c>
      <c r="G6648" s="8">
        <v>2212.6</v>
      </c>
      <c r="H6648" s="8">
        <v>2212.6</v>
      </c>
      <c r="I6648" s="8">
        <v>42</v>
      </c>
      <c r="J6648" s="8">
        <v>92929.200000000012</v>
      </c>
      <c r="K6648" s="8">
        <v>2212.6000000000004</v>
      </c>
      <c r="L6648" s="8">
        <f t="shared" si="412"/>
        <v>288.59999999999991</v>
      </c>
      <c r="M6648" s="8">
        <f t="shared" si="413"/>
        <v>1924.0000000000005</v>
      </c>
      <c r="N6648" s="9"/>
      <c r="O6648" s="9"/>
      <c r="P6648" s="8">
        <v>15</v>
      </c>
      <c r="Q6648" s="8">
        <v>2212.6</v>
      </c>
      <c r="R6648" s="17">
        <f t="shared" si="414"/>
        <v>0</v>
      </c>
      <c r="S6648" s="18">
        <f t="shared" si="415"/>
        <v>92929.200000000012</v>
      </c>
    </row>
    <row r="6649" spans="1:19" x14ac:dyDescent="0.25">
      <c r="A6649" s="7" t="s">
        <v>14789</v>
      </c>
      <c r="B6649" s="7" t="s">
        <v>14790</v>
      </c>
      <c r="C6649" s="7" t="s">
        <v>76</v>
      </c>
      <c r="D6649" s="7" t="s">
        <v>77</v>
      </c>
      <c r="E6649" s="7" t="s">
        <v>10658</v>
      </c>
      <c r="F6649" s="8">
        <v>15</v>
      </c>
      <c r="G6649" s="8">
        <v>5750</v>
      </c>
      <c r="H6649" s="8">
        <v>5750</v>
      </c>
      <c r="I6649" s="8">
        <v>1</v>
      </c>
      <c r="J6649" s="8">
        <v>5750</v>
      </c>
      <c r="K6649" s="8">
        <v>5750</v>
      </c>
      <c r="L6649" s="8">
        <f t="shared" si="412"/>
        <v>750</v>
      </c>
      <c r="M6649" s="8">
        <f t="shared" si="413"/>
        <v>5000</v>
      </c>
      <c r="N6649" s="13"/>
      <c r="O6649" s="13"/>
      <c r="P6649" s="8">
        <v>15</v>
      </c>
      <c r="Q6649" s="8">
        <v>5750</v>
      </c>
      <c r="R6649" s="17">
        <f t="shared" si="414"/>
        <v>0</v>
      </c>
      <c r="S6649" s="18">
        <f t="shared" si="415"/>
        <v>5750</v>
      </c>
    </row>
    <row r="6650" spans="1:19" x14ac:dyDescent="0.25">
      <c r="A6650" s="7" t="s">
        <v>14791</v>
      </c>
      <c r="B6650" s="7" t="s">
        <v>14792</v>
      </c>
      <c r="C6650" s="7" t="s">
        <v>185</v>
      </c>
      <c r="D6650" s="7" t="s">
        <v>186</v>
      </c>
      <c r="E6650" s="7" t="s">
        <v>12599</v>
      </c>
      <c r="F6650" s="8">
        <v>21</v>
      </c>
      <c r="G6650" s="8">
        <v>24623.5</v>
      </c>
      <c r="H6650" s="8">
        <v>24623.5</v>
      </c>
      <c r="I6650" s="8">
        <v>1</v>
      </c>
      <c r="J6650" s="8">
        <v>24623.5</v>
      </c>
      <c r="K6650" s="8">
        <v>24623.5</v>
      </c>
      <c r="L6650" s="8">
        <f t="shared" si="412"/>
        <v>4273.5</v>
      </c>
      <c r="M6650" s="8">
        <f t="shared" si="413"/>
        <v>20350</v>
      </c>
      <c r="N6650" s="13"/>
      <c r="O6650" s="13"/>
      <c r="P6650" s="8">
        <v>21</v>
      </c>
      <c r="Q6650" s="8">
        <v>24623.5</v>
      </c>
      <c r="R6650" s="17">
        <f t="shared" si="414"/>
        <v>0</v>
      </c>
      <c r="S6650" s="18">
        <f t="shared" si="415"/>
        <v>24623.5</v>
      </c>
    </row>
    <row r="6651" spans="1:19" x14ac:dyDescent="0.25">
      <c r="A6651" s="7" t="s">
        <v>14793</v>
      </c>
      <c r="B6651" s="7" t="s">
        <v>14794</v>
      </c>
      <c r="C6651" s="7" t="s">
        <v>76</v>
      </c>
      <c r="D6651" s="7" t="s">
        <v>77</v>
      </c>
      <c r="E6651" s="7" t="s">
        <v>10658</v>
      </c>
      <c r="F6651" s="8">
        <v>15</v>
      </c>
      <c r="G6651" s="8">
        <v>17250</v>
      </c>
      <c r="H6651" s="8">
        <v>17250</v>
      </c>
      <c r="I6651" s="8">
        <v>14</v>
      </c>
      <c r="J6651" s="8">
        <v>241500</v>
      </c>
      <c r="K6651" s="8">
        <v>17250</v>
      </c>
      <c r="L6651" s="8">
        <f t="shared" si="412"/>
        <v>2249.9999999999982</v>
      </c>
      <c r="M6651" s="8">
        <f t="shared" si="413"/>
        <v>15000.000000000002</v>
      </c>
      <c r="N6651" s="8">
        <v>12</v>
      </c>
      <c r="O6651" s="8">
        <v>16800</v>
      </c>
      <c r="P6651" s="8">
        <v>15</v>
      </c>
      <c r="Q6651" s="8">
        <v>17250</v>
      </c>
      <c r="R6651" s="17">
        <f t="shared" si="414"/>
        <v>235200</v>
      </c>
      <c r="S6651" s="18">
        <f t="shared" si="415"/>
        <v>241500</v>
      </c>
    </row>
    <row r="6652" spans="1:19" x14ac:dyDescent="0.25">
      <c r="A6652" s="7" t="s">
        <v>14795</v>
      </c>
      <c r="B6652" s="7" t="s">
        <v>14796</v>
      </c>
      <c r="C6652" s="7" t="s">
        <v>7205</v>
      </c>
      <c r="D6652" s="7" t="s">
        <v>7206</v>
      </c>
      <c r="E6652" s="7" t="s">
        <v>7445</v>
      </c>
      <c r="F6652" s="8">
        <v>15</v>
      </c>
      <c r="G6652" s="8">
        <v>934.09</v>
      </c>
      <c r="H6652" s="8">
        <v>934.09</v>
      </c>
      <c r="I6652" s="8">
        <v>40</v>
      </c>
      <c r="J6652" s="8">
        <v>37363.519999999997</v>
      </c>
      <c r="K6652" s="8">
        <v>934.08799999999997</v>
      </c>
      <c r="L6652" s="8">
        <f t="shared" si="412"/>
        <v>121.83756521739122</v>
      </c>
      <c r="M6652" s="8">
        <f t="shared" si="413"/>
        <v>812.25043478260875</v>
      </c>
      <c r="N6652" s="9"/>
      <c r="O6652" s="9"/>
      <c r="P6652" s="8">
        <v>15</v>
      </c>
      <c r="Q6652" s="8">
        <v>934.08799999999997</v>
      </c>
      <c r="R6652" s="17">
        <f t="shared" si="414"/>
        <v>0</v>
      </c>
      <c r="S6652" s="18">
        <f t="shared" si="415"/>
        <v>37363.519999999997</v>
      </c>
    </row>
    <row r="6653" spans="1:19" x14ac:dyDescent="0.25">
      <c r="A6653" s="7" t="s">
        <v>14797</v>
      </c>
      <c r="B6653" s="7" t="s">
        <v>14798</v>
      </c>
      <c r="C6653" s="7" t="s">
        <v>37</v>
      </c>
      <c r="D6653" s="7" t="s">
        <v>38</v>
      </c>
      <c r="E6653" s="7" t="s">
        <v>39</v>
      </c>
      <c r="F6653" s="8">
        <v>15</v>
      </c>
      <c r="G6653" s="8">
        <v>5264.7</v>
      </c>
      <c r="H6653" s="8">
        <v>5264.7</v>
      </c>
      <c r="I6653" s="8">
        <v>2</v>
      </c>
      <c r="J6653" s="8">
        <v>10529.4</v>
      </c>
      <c r="K6653" s="8">
        <v>5264.7</v>
      </c>
      <c r="L6653" s="8">
        <f t="shared" si="412"/>
        <v>686.69999999999982</v>
      </c>
      <c r="M6653" s="8">
        <f t="shared" si="413"/>
        <v>4578</v>
      </c>
      <c r="N6653" s="9"/>
      <c r="O6653" s="9"/>
      <c r="P6653" s="8">
        <v>15</v>
      </c>
      <c r="Q6653" s="8">
        <v>5264.7</v>
      </c>
      <c r="R6653" s="17">
        <f t="shared" si="414"/>
        <v>0</v>
      </c>
      <c r="S6653" s="18">
        <f t="shared" si="415"/>
        <v>10529.4</v>
      </c>
    </row>
    <row r="6654" spans="1:19" x14ac:dyDescent="0.25">
      <c r="A6654" s="7" t="s">
        <v>14803</v>
      </c>
      <c r="B6654" s="7" t="s">
        <v>14804</v>
      </c>
      <c r="C6654" s="7" t="s">
        <v>14</v>
      </c>
      <c r="D6654" s="7" t="s">
        <v>15</v>
      </c>
      <c r="E6654" s="7" t="s">
        <v>2322</v>
      </c>
      <c r="F6654" s="8">
        <v>21</v>
      </c>
      <c r="G6654" s="8">
        <v>1161.5999999999999</v>
      </c>
      <c r="H6654" s="8">
        <v>1161.5999999999999</v>
      </c>
      <c r="I6654" s="8">
        <v>4</v>
      </c>
      <c r="J6654" s="8">
        <v>4646.3999999999996</v>
      </c>
      <c r="K6654" s="8">
        <v>1161.5999999999999</v>
      </c>
      <c r="L6654" s="8">
        <f t="shared" si="412"/>
        <v>201.59999999999991</v>
      </c>
      <c r="M6654" s="8">
        <f t="shared" si="413"/>
        <v>960</v>
      </c>
      <c r="N6654" s="9"/>
      <c r="O6654" s="9"/>
      <c r="P6654" s="8">
        <v>21</v>
      </c>
      <c r="Q6654" s="8">
        <v>1161.5999999999999</v>
      </c>
      <c r="R6654" s="17">
        <f t="shared" si="414"/>
        <v>0</v>
      </c>
      <c r="S6654" s="18">
        <f t="shared" si="415"/>
        <v>4646.3999999999996</v>
      </c>
    </row>
    <row r="6655" spans="1:19" x14ac:dyDescent="0.25">
      <c r="A6655" s="7" t="s">
        <v>14821</v>
      </c>
      <c r="B6655" s="7" t="s">
        <v>14822</v>
      </c>
      <c r="C6655" s="7" t="s">
        <v>14</v>
      </c>
      <c r="D6655" s="7" t="s">
        <v>15</v>
      </c>
      <c r="E6655" s="7" t="s">
        <v>14703</v>
      </c>
      <c r="F6655" s="8">
        <v>21</v>
      </c>
      <c r="G6655" s="8">
        <v>1185.8</v>
      </c>
      <c r="H6655" s="8">
        <v>1185.8</v>
      </c>
      <c r="I6655" s="8">
        <v>35</v>
      </c>
      <c r="J6655" s="8">
        <v>41503</v>
      </c>
      <c r="K6655" s="8">
        <v>1185.8</v>
      </c>
      <c r="L6655" s="8">
        <f t="shared" si="412"/>
        <v>205.79999999999995</v>
      </c>
      <c r="M6655" s="8">
        <f t="shared" si="413"/>
        <v>980</v>
      </c>
      <c r="N6655" s="9"/>
      <c r="O6655" s="9"/>
      <c r="P6655" s="8">
        <v>21</v>
      </c>
      <c r="Q6655" s="8">
        <v>1185.8000000000002</v>
      </c>
      <c r="R6655" s="17">
        <f t="shared" si="414"/>
        <v>0</v>
      </c>
      <c r="S6655" s="18">
        <f t="shared" si="415"/>
        <v>41503</v>
      </c>
    </row>
    <row r="6656" spans="1:19" x14ac:dyDescent="0.25">
      <c r="A6656" s="7" t="s">
        <v>14829</v>
      </c>
      <c r="B6656" s="7" t="s">
        <v>14830</v>
      </c>
      <c r="C6656" s="7" t="s">
        <v>76</v>
      </c>
      <c r="D6656" s="7" t="s">
        <v>77</v>
      </c>
      <c r="E6656" s="7" t="s">
        <v>10658</v>
      </c>
      <c r="F6656" s="8">
        <v>15</v>
      </c>
      <c r="G6656" s="8">
        <v>11500</v>
      </c>
      <c r="H6656" s="8">
        <v>11500</v>
      </c>
      <c r="I6656" s="8">
        <v>5</v>
      </c>
      <c r="J6656" s="8">
        <v>57500</v>
      </c>
      <c r="K6656" s="8">
        <v>11500</v>
      </c>
      <c r="L6656" s="8">
        <f t="shared" si="412"/>
        <v>1500</v>
      </c>
      <c r="M6656" s="8">
        <f t="shared" si="413"/>
        <v>10000</v>
      </c>
      <c r="N6656" s="14">
        <v>12</v>
      </c>
      <c r="O6656" s="14">
        <v>11200</v>
      </c>
      <c r="P6656" s="8">
        <v>15</v>
      </c>
      <c r="Q6656" s="8">
        <v>11500</v>
      </c>
      <c r="R6656" s="17">
        <f t="shared" si="414"/>
        <v>56000</v>
      </c>
      <c r="S6656" s="18">
        <f t="shared" si="415"/>
        <v>57500</v>
      </c>
    </row>
    <row r="6657" spans="1:19" x14ac:dyDescent="0.25">
      <c r="A6657" s="7" t="s">
        <v>14831</v>
      </c>
      <c r="B6657" s="7" t="s">
        <v>14832</v>
      </c>
      <c r="C6657" s="7" t="s">
        <v>76</v>
      </c>
      <c r="D6657" s="7" t="s">
        <v>77</v>
      </c>
      <c r="E6657" s="7" t="s">
        <v>10658</v>
      </c>
      <c r="F6657" s="8">
        <v>15</v>
      </c>
      <c r="G6657" s="8">
        <v>5750</v>
      </c>
      <c r="H6657" s="8">
        <v>5750</v>
      </c>
      <c r="I6657" s="8">
        <v>6</v>
      </c>
      <c r="J6657" s="8">
        <v>34500</v>
      </c>
      <c r="K6657" s="8">
        <v>5750</v>
      </c>
      <c r="L6657" s="8">
        <f t="shared" si="412"/>
        <v>750</v>
      </c>
      <c r="M6657" s="8">
        <f t="shared" si="413"/>
        <v>5000</v>
      </c>
      <c r="N6657" s="9"/>
      <c r="O6657" s="9"/>
      <c r="P6657" s="8">
        <v>15</v>
      </c>
      <c r="Q6657" s="8">
        <v>5750</v>
      </c>
      <c r="R6657" s="17">
        <f t="shared" si="414"/>
        <v>0</v>
      </c>
      <c r="S6657" s="18">
        <f t="shared" si="415"/>
        <v>34500</v>
      </c>
    </row>
    <row r="6658" spans="1:19" x14ac:dyDescent="0.25">
      <c r="A6658" s="7" t="s">
        <v>14833</v>
      </c>
      <c r="B6658" s="7" t="s">
        <v>14834</v>
      </c>
      <c r="C6658" s="7" t="s">
        <v>14</v>
      </c>
      <c r="D6658" s="7" t="s">
        <v>15</v>
      </c>
      <c r="E6658" s="7" t="s">
        <v>2322</v>
      </c>
      <c r="F6658" s="8">
        <v>21</v>
      </c>
      <c r="G6658" s="8">
        <v>417.45</v>
      </c>
      <c r="H6658" s="8">
        <v>417.45</v>
      </c>
      <c r="I6658" s="8">
        <v>1</v>
      </c>
      <c r="J6658" s="8">
        <v>417.45</v>
      </c>
      <c r="K6658" s="8">
        <v>417.45</v>
      </c>
      <c r="L6658" s="8">
        <f t="shared" ref="L6658:L6721" si="416">K6658-M6658</f>
        <v>72.449999999999989</v>
      </c>
      <c r="M6658" s="8">
        <f t="shared" ref="M6658:M6721" si="417">K6658/((100+F6658)/100)</f>
        <v>345</v>
      </c>
      <c r="N6658" s="9"/>
      <c r="O6658" s="9"/>
      <c r="P6658" s="8">
        <v>21</v>
      </c>
      <c r="Q6658" s="8">
        <v>417.45</v>
      </c>
      <c r="R6658" s="17">
        <f t="shared" ref="R6658:R6721" si="418">I6658*O6658</f>
        <v>0</v>
      </c>
      <c r="S6658" s="18">
        <f t="shared" si="415"/>
        <v>417.45</v>
      </c>
    </row>
    <row r="6659" spans="1:19" x14ac:dyDescent="0.25">
      <c r="A6659" s="7" t="s">
        <v>14837</v>
      </c>
      <c r="B6659" s="7" t="s">
        <v>14838</v>
      </c>
      <c r="C6659" s="7" t="s">
        <v>7400</v>
      </c>
      <c r="D6659" s="7" t="s">
        <v>7401</v>
      </c>
      <c r="E6659" s="7" t="s">
        <v>7402</v>
      </c>
      <c r="F6659" s="8">
        <v>15</v>
      </c>
      <c r="G6659" s="8">
        <v>1950</v>
      </c>
      <c r="H6659" s="8">
        <v>1950</v>
      </c>
      <c r="I6659" s="8">
        <v>2</v>
      </c>
      <c r="J6659" s="8">
        <v>3900</v>
      </c>
      <c r="K6659" s="8">
        <v>1950</v>
      </c>
      <c r="L6659" s="8">
        <f t="shared" si="416"/>
        <v>254.3478260869565</v>
      </c>
      <c r="M6659" s="8">
        <f t="shared" si="417"/>
        <v>1695.6521739130435</v>
      </c>
      <c r="N6659" s="9"/>
      <c r="O6659" s="9"/>
      <c r="P6659" s="8">
        <v>15</v>
      </c>
      <c r="Q6659" s="8">
        <v>1950</v>
      </c>
      <c r="R6659" s="17">
        <f t="shared" si="418"/>
        <v>0</v>
      </c>
      <c r="S6659" s="18">
        <f t="shared" ref="S6659:S6722" si="419">J6659</f>
        <v>3900</v>
      </c>
    </row>
    <row r="6660" spans="1:19" x14ac:dyDescent="0.25">
      <c r="A6660" s="7" t="s">
        <v>14845</v>
      </c>
      <c r="B6660" s="7" t="s">
        <v>14846</v>
      </c>
      <c r="C6660" s="7" t="s">
        <v>7400</v>
      </c>
      <c r="D6660" s="7" t="s">
        <v>7401</v>
      </c>
      <c r="E6660" s="7" t="s">
        <v>7402</v>
      </c>
      <c r="F6660" s="8">
        <v>15</v>
      </c>
      <c r="G6660" s="8">
        <v>1450</v>
      </c>
      <c r="H6660" s="8">
        <v>1450</v>
      </c>
      <c r="I6660" s="8">
        <v>5</v>
      </c>
      <c r="J6660" s="8">
        <v>7250</v>
      </c>
      <c r="K6660" s="8">
        <v>1450</v>
      </c>
      <c r="L6660" s="8">
        <f t="shared" si="416"/>
        <v>189.13043478260852</v>
      </c>
      <c r="M6660" s="8">
        <f t="shared" si="417"/>
        <v>1260.8695652173915</v>
      </c>
      <c r="N6660" s="9"/>
      <c r="O6660" s="9"/>
      <c r="P6660" s="8">
        <v>15</v>
      </c>
      <c r="Q6660" s="8">
        <v>1450</v>
      </c>
      <c r="R6660" s="17">
        <f t="shared" si="418"/>
        <v>0</v>
      </c>
      <c r="S6660" s="18">
        <f t="shared" si="419"/>
        <v>7250</v>
      </c>
    </row>
    <row r="6661" spans="1:19" x14ac:dyDescent="0.25">
      <c r="A6661" s="7" t="s">
        <v>14847</v>
      </c>
      <c r="B6661" s="7" t="s">
        <v>14848</v>
      </c>
      <c r="C6661" s="7" t="s">
        <v>7400</v>
      </c>
      <c r="D6661" s="7" t="s">
        <v>7401</v>
      </c>
      <c r="E6661" s="7" t="s">
        <v>7402</v>
      </c>
      <c r="F6661" s="8">
        <v>15</v>
      </c>
      <c r="G6661" s="8">
        <v>1450</v>
      </c>
      <c r="H6661" s="8">
        <v>1450</v>
      </c>
      <c r="I6661" s="8">
        <v>5</v>
      </c>
      <c r="J6661" s="8">
        <v>7250</v>
      </c>
      <c r="K6661" s="8">
        <v>1450</v>
      </c>
      <c r="L6661" s="8">
        <f t="shared" si="416"/>
        <v>189.13043478260852</v>
      </c>
      <c r="M6661" s="8">
        <f t="shared" si="417"/>
        <v>1260.8695652173915</v>
      </c>
      <c r="N6661" s="13"/>
      <c r="O6661" s="13"/>
      <c r="P6661" s="8">
        <v>15</v>
      </c>
      <c r="Q6661" s="8">
        <v>1450</v>
      </c>
      <c r="R6661" s="17">
        <f t="shared" si="418"/>
        <v>0</v>
      </c>
      <c r="S6661" s="18">
        <f t="shared" si="419"/>
        <v>7250</v>
      </c>
    </row>
    <row r="6662" spans="1:19" x14ac:dyDescent="0.25">
      <c r="A6662" s="7" t="s">
        <v>14849</v>
      </c>
      <c r="B6662" s="7" t="s">
        <v>14850</v>
      </c>
      <c r="C6662" s="7" t="s">
        <v>7400</v>
      </c>
      <c r="D6662" s="7" t="s">
        <v>7401</v>
      </c>
      <c r="E6662" s="7" t="s">
        <v>7402</v>
      </c>
      <c r="F6662" s="8">
        <v>15</v>
      </c>
      <c r="G6662" s="8">
        <v>1450</v>
      </c>
      <c r="H6662" s="8">
        <v>1450</v>
      </c>
      <c r="I6662" s="8">
        <v>5</v>
      </c>
      <c r="J6662" s="8">
        <v>7250</v>
      </c>
      <c r="K6662" s="8">
        <v>1450</v>
      </c>
      <c r="L6662" s="8">
        <f t="shared" si="416"/>
        <v>189.13043478260852</v>
      </c>
      <c r="M6662" s="8">
        <f t="shared" si="417"/>
        <v>1260.8695652173915</v>
      </c>
      <c r="N6662" s="13"/>
      <c r="O6662" s="13"/>
      <c r="P6662" s="8">
        <v>15</v>
      </c>
      <c r="Q6662" s="8">
        <v>1450</v>
      </c>
      <c r="R6662" s="17">
        <f t="shared" si="418"/>
        <v>0</v>
      </c>
      <c r="S6662" s="18">
        <f t="shared" si="419"/>
        <v>7250</v>
      </c>
    </row>
    <row r="6663" spans="1:19" x14ac:dyDescent="0.25">
      <c r="A6663" s="7" t="s">
        <v>14851</v>
      </c>
      <c r="B6663" s="7" t="s">
        <v>14852</v>
      </c>
      <c r="C6663" s="7" t="s">
        <v>7400</v>
      </c>
      <c r="D6663" s="7" t="s">
        <v>7401</v>
      </c>
      <c r="E6663" s="7" t="s">
        <v>7402</v>
      </c>
      <c r="F6663" s="8">
        <v>15</v>
      </c>
      <c r="G6663" s="8">
        <v>1450</v>
      </c>
      <c r="H6663" s="8">
        <v>1450</v>
      </c>
      <c r="I6663" s="8">
        <v>5</v>
      </c>
      <c r="J6663" s="8">
        <v>7250</v>
      </c>
      <c r="K6663" s="8">
        <v>1450</v>
      </c>
      <c r="L6663" s="8">
        <f t="shared" si="416"/>
        <v>189.13043478260852</v>
      </c>
      <c r="M6663" s="8">
        <f t="shared" si="417"/>
        <v>1260.8695652173915</v>
      </c>
      <c r="N6663" s="13"/>
      <c r="O6663" s="13"/>
      <c r="P6663" s="8">
        <v>15</v>
      </c>
      <c r="Q6663" s="8">
        <v>1450</v>
      </c>
      <c r="R6663" s="17">
        <f t="shared" si="418"/>
        <v>0</v>
      </c>
      <c r="S6663" s="18">
        <f t="shared" si="419"/>
        <v>7250</v>
      </c>
    </row>
    <row r="6664" spans="1:19" x14ac:dyDescent="0.25">
      <c r="A6664" s="7" t="s">
        <v>14853</v>
      </c>
      <c r="B6664" s="7" t="s">
        <v>14854</v>
      </c>
      <c r="C6664" s="7" t="s">
        <v>37</v>
      </c>
      <c r="D6664" s="7" t="s">
        <v>38</v>
      </c>
      <c r="E6664" s="7" t="s">
        <v>39</v>
      </c>
      <c r="F6664" s="8">
        <v>15</v>
      </c>
      <c r="G6664" s="8">
        <v>7190.95</v>
      </c>
      <c r="H6664" s="8">
        <v>7190.95</v>
      </c>
      <c r="I6664" s="8">
        <v>3</v>
      </c>
      <c r="J6664" s="8">
        <v>21572.85</v>
      </c>
      <c r="K6664" s="8">
        <v>7190.95</v>
      </c>
      <c r="L6664" s="8">
        <f t="shared" si="416"/>
        <v>937.94999999999982</v>
      </c>
      <c r="M6664" s="8">
        <f t="shared" si="417"/>
        <v>6253</v>
      </c>
      <c r="N6664" s="9"/>
      <c r="O6664" s="9"/>
      <c r="P6664" s="8">
        <v>15</v>
      </c>
      <c r="Q6664" s="8">
        <v>7190.95</v>
      </c>
      <c r="R6664" s="17">
        <f t="shared" si="418"/>
        <v>0</v>
      </c>
      <c r="S6664" s="18">
        <f t="shared" si="419"/>
        <v>21572.85</v>
      </c>
    </row>
    <row r="6665" spans="1:19" x14ac:dyDescent="0.25">
      <c r="A6665" s="7" t="s">
        <v>14861</v>
      </c>
      <c r="B6665" s="7" t="s">
        <v>14862</v>
      </c>
      <c r="C6665" s="7" t="s">
        <v>32</v>
      </c>
      <c r="D6665" s="7" t="s">
        <v>33</v>
      </c>
      <c r="E6665" s="7" t="s">
        <v>34</v>
      </c>
      <c r="F6665" s="8">
        <v>15</v>
      </c>
      <c r="G6665" s="8">
        <v>734.64</v>
      </c>
      <c r="H6665" s="8">
        <v>734.64</v>
      </c>
      <c r="I6665" s="8">
        <v>6</v>
      </c>
      <c r="J6665" s="8">
        <v>4407.8599999999997</v>
      </c>
      <c r="K6665" s="8">
        <v>734.64333333333332</v>
      </c>
      <c r="L6665" s="8">
        <f t="shared" si="416"/>
        <v>95.823043478260843</v>
      </c>
      <c r="M6665" s="8">
        <f t="shared" si="417"/>
        <v>638.82028985507247</v>
      </c>
      <c r="N6665" s="9"/>
      <c r="O6665" s="9"/>
      <c r="P6665" s="8">
        <v>15</v>
      </c>
      <c r="Q6665" s="8">
        <v>734.64333333333332</v>
      </c>
      <c r="R6665" s="17">
        <f t="shared" si="418"/>
        <v>0</v>
      </c>
      <c r="S6665" s="18">
        <f t="shared" si="419"/>
        <v>4407.8599999999997</v>
      </c>
    </row>
    <row r="6666" spans="1:19" x14ac:dyDescent="0.25">
      <c r="A6666" s="7" t="s">
        <v>14863</v>
      </c>
      <c r="B6666" s="7" t="s">
        <v>14864</v>
      </c>
      <c r="C6666" s="7" t="s">
        <v>37</v>
      </c>
      <c r="D6666" s="7" t="s">
        <v>38</v>
      </c>
      <c r="E6666" s="7" t="s">
        <v>39</v>
      </c>
      <c r="F6666" s="8">
        <v>15</v>
      </c>
      <c r="G6666" s="8">
        <v>414</v>
      </c>
      <c r="H6666" s="8">
        <v>414</v>
      </c>
      <c r="I6666" s="8">
        <v>5</v>
      </c>
      <c r="J6666" s="8">
        <v>2070</v>
      </c>
      <c r="K6666" s="8">
        <v>414</v>
      </c>
      <c r="L6666" s="8">
        <f t="shared" si="416"/>
        <v>54</v>
      </c>
      <c r="M6666" s="8">
        <f t="shared" si="417"/>
        <v>360</v>
      </c>
      <c r="N6666" s="13"/>
      <c r="O6666" s="13"/>
      <c r="P6666" s="8">
        <v>15</v>
      </c>
      <c r="Q6666" s="8">
        <v>414</v>
      </c>
      <c r="R6666" s="17">
        <f t="shared" si="418"/>
        <v>0</v>
      </c>
      <c r="S6666" s="18">
        <f t="shared" si="419"/>
        <v>2070</v>
      </c>
    </row>
    <row r="6667" spans="1:19" x14ac:dyDescent="0.25">
      <c r="A6667" s="7" t="s">
        <v>14871</v>
      </c>
      <c r="B6667" s="7" t="s">
        <v>14872</v>
      </c>
      <c r="C6667" s="7" t="s">
        <v>37</v>
      </c>
      <c r="D6667" s="7" t="s">
        <v>38</v>
      </c>
      <c r="E6667" s="7" t="s">
        <v>39</v>
      </c>
      <c r="F6667" s="8">
        <v>15</v>
      </c>
      <c r="G6667" s="8">
        <v>183.47</v>
      </c>
      <c r="H6667" s="8">
        <v>183.47</v>
      </c>
      <c r="I6667" s="8">
        <v>3</v>
      </c>
      <c r="J6667" s="8">
        <v>550.41</v>
      </c>
      <c r="K6667" s="8">
        <v>183.47</v>
      </c>
      <c r="L6667" s="8">
        <f t="shared" si="416"/>
        <v>23.930869565217392</v>
      </c>
      <c r="M6667" s="8">
        <f t="shared" si="417"/>
        <v>159.53913043478261</v>
      </c>
      <c r="N6667" s="13"/>
      <c r="O6667" s="13"/>
      <c r="P6667" s="8">
        <v>15</v>
      </c>
      <c r="Q6667" s="8">
        <v>183.47</v>
      </c>
      <c r="R6667" s="17">
        <f t="shared" si="418"/>
        <v>0</v>
      </c>
      <c r="S6667" s="18">
        <f t="shared" si="419"/>
        <v>550.41</v>
      </c>
    </row>
    <row r="6668" spans="1:19" x14ac:dyDescent="0.25">
      <c r="A6668" s="7" t="s">
        <v>14877</v>
      </c>
      <c r="B6668" s="7" t="s">
        <v>14878</v>
      </c>
      <c r="C6668" s="7" t="s">
        <v>37</v>
      </c>
      <c r="D6668" s="7" t="s">
        <v>38</v>
      </c>
      <c r="E6668" s="7" t="s">
        <v>39</v>
      </c>
      <c r="F6668" s="8">
        <v>15</v>
      </c>
      <c r="G6668" s="8">
        <v>183.47</v>
      </c>
      <c r="H6668" s="8">
        <v>183.47</v>
      </c>
      <c r="I6668" s="8">
        <v>2</v>
      </c>
      <c r="J6668" s="8">
        <v>366.94</v>
      </c>
      <c r="K6668" s="8">
        <v>183.47</v>
      </c>
      <c r="L6668" s="8">
        <f t="shared" si="416"/>
        <v>23.930869565217392</v>
      </c>
      <c r="M6668" s="8">
        <f t="shared" si="417"/>
        <v>159.53913043478261</v>
      </c>
      <c r="N6668" s="13"/>
      <c r="O6668" s="13"/>
      <c r="P6668" s="8">
        <v>15</v>
      </c>
      <c r="Q6668" s="8">
        <v>183.47</v>
      </c>
      <c r="R6668" s="17">
        <f t="shared" si="418"/>
        <v>0</v>
      </c>
      <c r="S6668" s="18">
        <f t="shared" si="419"/>
        <v>366.94</v>
      </c>
    </row>
    <row r="6669" spans="1:19" x14ac:dyDescent="0.25">
      <c r="A6669" s="7" t="s">
        <v>14879</v>
      </c>
      <c r="B6669" s="7" t="s">
        <v>14880</v>
      </c>
      <c r="C6669" s="7" t="s">
        <v>14</v>
      </c>
      <c r="D6669" s="7" t="s">
        <v>15</v>
      </c>
      <c r="E6669" s="7" t="s">
        <v>7518</v>
      </c>
      <c r="F6669" s="8">
        <v>21</v>
      </c>
      <c r="G6669" s="8">
        <v>189.5</v>
      </c>
      <c r="H6669" s="8">
        <v>189.5</v>
      </c>
      <c r="I6669" s="8">
        <v>2</v>
      </c>
      <c r="J6669" s="8">
        <v>379</v>
      </c>
      <c r="K6669" s="8">
        <v>189.5</v>
      </c>
      <c r="L6669" s="8">
        <f t="shared" si="416"/>
        <v>32.888429752066116</v>
      </c>
      <c r="M6669" s="8">
        <f t="shared" si="417"/>
        <v>156.61157024793388</v>
      </c>
      <c r="N6669" s="9"/>
      <c r="O6669" s="9"/>
      <c r="P6669" s="8">
        <v>21</v>
      </c>
      <c r="Q6669" s="8">
        <v>189.5</v>
      </c>
      <c r="R6669" s="17">
        <f t="shared" si="418"/>
        <v>0</v>
      </c>
      <c r="S6669" s="18">
        <f t="shared" si="419"/>
        <v>379</v>
      </c>
    </row>
    <row r="6670" spans="1:19" x14ac:dyDescent="0.25">
      <c r="A6670" s="7" t="s">
        <v>14883</v>
      </c>
      <c r="B6670" s="7" t="s">
        <v>14884</v>
      </c>
      <c r="C6670" s="7" t="s">
        <v>7249</v>
      </c>
      <c r="D6670" s="7" t="s">
        <v>7250</v>
      </c>
      <c r="E6670" s="7" t="s">
        <v>7251</v>
      </c>
      <c r="F6670" s="8">
        <v>21</v>
      </c>
      <c r="G6670" s="8">
        <v>4520.5200000000004</v>
      </c>
      <c r="H6670" s="8">
        <v>4520.5200000000004</v>
      </c>
      <c r="I6670" s="8">
        <v>10</v>
      </c>
      <c r="J6670" s="8">
        <v>45205.24</v>
      </c>
      <c r="K6670" s="8">
        <v>4520.5239999999994</v>
      </c>
      <c r="L6670" s="8">
        <f t="shared" si="416"/>
        <v>784.55375206611552</v>
      </c>
      <c r="M6670" s="8">
        <f t="shared" si="417"/>
        <v>3735.9702479338839</v>
      </c>
      <c r="N6670" s="9"/>
      <c r="O6670" s="9"/>
      <c r="P6670" s="8">
        <v>21</v>
      </c>
      <c r="Q6670" s="8">
        <v>4520.5239999999994</v>
      </c>
      <c r="R6670" s="17">
        <f t="shared" si="418"/>
        <v>0</v>
      </c>
      <c r="S6670" s="18">
        <f t="shared" si="419"/>
        <v>45205.24</v>
      </c>
    </row>
    <row r="6671" spans="1:19" x14ac:dyDescent="0.25">
      <c r="A6671" s="7" t="s">
        <v>14885</v>
      </c>
      <c r="B6671" s="7" t="s">
        <v>14886</v>
      </c>
      <c r="C6671" s="7" t="s">
        <v>37</v>
      </c>
      <c r="D6671" s="7" t="s">
        <v>38</v>
      </c>
      <c r="E6671" s="7" t="s">
        <v>39</v>
      </c>
      <c r="F6671" s="8">
        <v>15</v>
      </c>
      <c r="G6671" s="8">
        <v>3989.35</v>
      </c>
      <c r="H6671" s="8">
        <v>3989.35</v>
      </c>
      <c r="I6671" s="8">
        <v>1</v>
      </c>
      <c r="J6671" s="8">
        <v>3989.35</v>
      </c>
      <c r="K6671" s="8">
        <v>3989.35</v>
      </c>
      <c r="L6671" s="8">
        <f t="shared" si="416"/>
        <v>520.34999999999991</v>
      </c>
      <c r="M6671" s="8">
        <f t="shared" si="417"/>
        <v>3469</v>
      </c>
      <c r="N6671" s="9"/>
      <c r="O6671" s="9"/>
      <c r="P6671" s="8">
        <v>15</v>
      </c>
      <c r="Q6671" s="8">
        <v>3989.35</v>
      </c>
      <c r="R6671" s="17">
        <f t="shared" si="418"/>
        <v>0</v>
      </c>
      <c r="S6671" s="18">
        <f t="shared" si="419"/>
        <v>3989.35</v>
      </c>
    </row>
    <row r="6672" spans="1:19" x14ac:dyDescent="0.25">
      <c r="A6672" s="7" t="s">
        <v>14887</v>
      </c>
      <c r="B6672" s="7" t="s">
        <v>14888</v>
      </c>
      <c r="C6672" s="7" t="s">
        <v>76</v>
      </c>
      <c r="D6672" s="7" t="s">
        <v>77</v>
      </c>
      <c r="E6672" s="7" t="s">
        <v>10658</v>
      </c>
      <c r="F6672" s="8">
        <v>15</v>
      </c>
      <c r="G6672" s="8">
        <v>11500</v>
      </c>
      <c r="H6672" s="8">
        <v>11500</v>
      </c>
      <c r="I6672" s="8">
        <v>1</v>
      </c>
      <c r="J6672" s="8">
        <v>11500</v>
      </c>
      <c r="K6672" s="8">
        <v>11500</v>
      </c>
      <c r="L6672" s="8">
        <f t="shared" si="416"/>
        <v>1500</v>
      </c>
      <c r="M6672" s="8">
        <f t="shared" si="417"/>
        <v>10000</v>
      </c>
      <c r="N6672" s="13"/>
      <c r="O6672" s="13"/>
      <c r="P6672" s="8">
        <v>15</v>
      </c>
      <c r="Q6672" s="8">
        <v>11500</v>
      </c>
      <c r="R6672" s="17">
        <f t="shared" si="418"/>
        <v>0</v>
      </c>
      <c r="S6672" s="18">
        <f t="shared" si="419"/>
        <v>11500</v>
      </c>
    </row>
    <row r="6673" spans="1:19" x14ac:dyDescent="0.25">
      <c r="A6673" s="7" t="s">
        <v>14889</v>
      </c>
      <c r="B6673" s="7" t="s">
        <v>14890</v>
      </c>
      <c r="C6673" s="7" t="s">
        <v>76</v>
      </c>
      <c r="D6673" s="7" t="s">
        <v>77</v>
      </c>
      <c r="E6673" s="7" t="s">
        <v>10658</v>
      </c>
      <c r="F6673" s="8">
        <v>15</v>
      </c>
      <c r="G6673" s="8">
        <v>5750</v>
      </c>
      <c r="H6673" s="8">
        <v>5750</v>
      </c>
      <c r="I6673" s="8">
        <v>1</v>
      </c>
      <c r="J6673" s="8">
        <v>5750</v>
      </c>
      <c r="K6673" s="8">
        <v>5750</v>
      </c>
      <c r="L6673" s="8">
        <f t="shared" si="416"/>
        <v>750</v>
      </c>
      <c r="M6673" s="8">
        <f t="shared" si="417"/>
        <v>5000</v>
      </c>
      <c r="N6673" s="9"/>
      <c r="O6673" s="9"/>
      <c r="P6673" s="8">
        <v>15</v>
      </c>
      <c r="Q6673" s="8">
        <v>5750</v>
      </c>
      <c r="R6673" s="17">
        <f t="shared" si="418"/>
        <v>0</v>
      </c>
      <c r="S6673" s="18">
        <f t="shared" si="419"/>
        <v>5750</v>
      </c>
    </row>
    <row r="6674" spans="1:19" x14ac:dyDescent="0.25">
      <c r="A6674" s="7" t="s">
        <v>14895</v>
      </c>
      <c r="B6674" s="7" t="s">
        <v>14896</v>
      </c>
      <c r="C6674" s="7" t="s">
        <v>7249</v>
      </c>
      <c r="D6674" s="7" t="s">
        <v>7250</v>
      </c>
      <c r="E6674" s="7" t="s">
        <v>7251</v>
      </c>
      <c r="F6674" s="8">
        <v>21</v>
      </c>
      <c r="G6674" s="8">
        <v>4450.38</v>
      </c>
      <c r="H6674" s="8">
        <v>4450.38</v>
      </c>
      <c r="I6674" s="8">
        <v>35</v>
      </c>
      <c r="J6674" s="8">
        <v>155763.29999999999</v>
      </c>
      <c r="K6674" s="8">
        <v>4450.38</v>
      </c>
      <c r="L6674" s="8">
        <f t="shared" si="416"/>
        <v>772.38000000000011</v>
      </c>
      <c r="M6674" s="8">
        <f t="shared" si="417"/>
        <v>3678</v>
      </c>
      <c r="N6674" s="9"/>
      <c r="O6674" s="9"/>
      <c r="P6674" s="8">
        <v>21</v>
      </c>
      <c r="Q6674" s="8">
        <v>4450.38</v>
      </c>
      <c r="R6674" s="17">
        <f t="shared" si="418"/>
        <v>0</v>
      </c>
      <c r="S6674" s="18">
        <f t="shared" si="419"/>
        <v>155763.29999999999</v>
      </c>
    </row>
    <row r="6675" spans="1:19" x14ac:dyDescent="0.25">
      <c r="A6675" s="7" t="s">
        <v>14897</v>
      </c>
      <c r="B6675" s="7" t="s">
        <v>14898</v>
      </c>
      <c r="C6675" s="7" t="s">
        <v>7375</v>
      </c>
      <c r="D6675" s="7" t="s">
        <v>7376</v>
      </c>
      <c r="E6675" s="7" t="s">
        <v>7377</v>
      </c>
      <c r="F6675" s="8">
        <v>15</v>
      </c>
      <c r="G6675" s="8">
        <v>1901.81</v>
      </c>
      <c r="H6675" s="8">
        <v>1901.81</v>
      </c>
      <c r="I6675" s="8">
        <v>12</v>
      </c>
      <c r="J6675" s="8">
        <v>22821.75</v>
      </c>
      <c r="K6675" s="8">
        <v>1901.8125</v>
      </c>
      <c r="L6675" s="8">
        <f t="shared" si="416"/>
        <v>248.06249999999977</v>
      </c>
      <c r="M6675" s="8">
        <f t="shared" si="417"/>
        <v>1653.7500000000002</v>
      </c>
      <c r="N6675" s="9"/>
      <c r="O6675" s="9"/>
      <c r="P6675" s="8">
        <v>15</v>
      </c>
      <c r="Q6675" s="8">
        <v>1901.8125</v>
      </c>
      <c r="R6675" s="17">
        <f t="shared" si="418"/>
        <v>0</v>
      </c>
      <c r="S6675" s="18">
        <f t="shared" si="419"/>
        <v>22821.75</v>
      </c>
    </row>
    <row r="6676" spans="1:19" x14ac:dyDescent="0.25">
      <c r="A6676" s="7" t="s">
        <v>14899</v>
      </c>
      <c r="B6676" s="7" t="s">
        <v>14900</v>
      </c>
      <c r="C6676" s="7" t="s">
        <v>369</v>
      </c>
      <c r="D6676" s="7" t="s">
        <v>370</v>
      </c>
      <c r="E6676" s="7" t="s">
        <v>371</v>
      </c>
      <c r="F6676" s="8">
        <v>21</v>
      </c>
      <c r="G6676" s="8">
        <v>724.79</v>
      </c>
      <c r="H6676" s="8">
        <v>724.79</v>
      </c>
      <c r="I6676" s="8">
        <v>40</v>
      </c>
      <c r="J6676" s="8">
        <v>28991.599999999999</v>
      </c>
      <c r="K6676" s="8">
        <v>724.79</v>
      </c>
      <c r="L6676" s="8">
        <f t="shared" si="416"/>
        <v>125.78999999999996</v>
      </c>
      <c r="M6676" s="8">
        <f t="shared" si="417"/>
        <v>599</v>
      </c>
      <c r="N6676" s="13"/>
      <c r="O6676" s="13"/>
      <c r="P6676" s="8">
        <v>21</v>
      </c>
      <c r="Q6676" s="8">
        <v>724.79</v>
      </c>
      <c r="R6676" s="17">
        <f t="shared" si="418"/>
        <v>0</v>
      </c>
      <c r="S6676" s="18">
        <f t="shared" si="419"/>
        <v>28991.599999999999</v>
      </c>
    </row>
    <row r="6677" spans="1:19" x14ac:dyDescent="0.25">
      <c r="A6677" s="7" t="s">
        <v>14901</v>
      </c>
      <c r="B6677" s="7" t="s">
        <v>14902</v>
      </c>
      <c r="C6677" s="7" t="s">
        <v>369</v>
      </c>
      <c r="D6677" s="7" t="s">
        <v>370</v>
      </c>
      <c r="E6677" s="7" t="s">
        <v>371</v>
      </c>
      <c r="F6677" s="8">
        <v>21</v>
      </c>
      <c r="G6677" s="8">
        <v>724.79</v>
      </c>
      <c r="H6677" s="8">
        <v>724.79</v>
      </c>
      <c r="I6677" s="8">
        <v>10</v>
      </c>
      <c r="J6677" s="8">
        <v>7247.9</v>
      </c>
      <c r="K6677" s="8">
        <v>724.79</v>
      </c>
      <c r="L6677" s="8">
        <f t="shared" si="416"/>
        <v>125.78999999999996</v>
      </c>
      <c r="M6677" s="8">
        <f t="shared" si="417"/>
        <v>599</v>
      </c>
      <c r="N6677" s="9"/>
      <c r="O6677" s="9"/>
      <c r="P6677" s="8">
        <v>21</v>
      </c>
      <c r="Q6677" s="8">
        <v>724.79</v>
      </c>
      <c r="R6677" s="17">
        <f t="shared" si="418"/>
        <v>0</v>
      </c>
      <c r="S6677" s="18">
        <f t="shared" si="419"/>
        <v>7247.9</v>
      </c>
    </row>
    <row r="6678" spans="1:19" x14ac:dyDescent="0.25">
      <c r="A6678" s="7" t="s">
        <v>14903</v>
      </c>
      <c r="B6678" s="7" t="s">
        <v>14904</v>
      </c>
      <c r="C6678" s="7" t="s">
        <v>369</v>
      </c>
      <c r="D6678" s="7" t="s">
        <v>370</v>
      </c>
      <c r="E6678" s="7" t="s">
        <v>371</v>
      </c>
      <c r="F6678" s="8">
        <v>21</v>
      </c>
      <c r="G6678" s="8">
        <v>724.79</v>
      </c>
      <c r="H6678" s="8">
        <v>724.79</v>
      </c>
      <c r="I6678" s="8">
        <v>5</v>
      </c>
      <c r="J6678" s="8">
        <v>3623.95</v>
      </c>
      <c r="K6678" s="8">
        <v>724.79</v>
      </c>
      <c r="L6678" s="8">
        <f t="shared" si="416"/>
        <v>125.78999999999996</v>
      </c>
      <c r="M6678" s="8">
        <f t="shared" si="417"/>
        <v>599</v>
      </c>
      <c r="N6678" s="9"/>
      <c r="O6678" s="9"/>
      <c r="P6678" s="8">
        <v>21</v>
      </c>
      <c r="Q6678" s="8">
        <v>724.79</v>
      </c>
      <c r="R6678" s="17">
        <f t="shared" si="418"/>
        <v>0</v>
      </c>
      <c r="S6678" s="18">
        <f t="shared" si="419"/>
        <v>3623.95</v>
      </c>
    </row>
    <row r="6679" spans="1:19" x14ac:dyDescent="0.25">
      <c r="A6679" s="7" t="s">
        <v>14905</v>
      </c>
      <c r="B6679" s="7" t="s">
        <v>14906</v>
      </c>
      <c r="C6679" s="7" t="s">
        <v>37</v>
      </c>
      <c r="D6679" s="7" t="s">
        <v>38</v>
      </c>
      <c r="E6679" s="7" t="s">
        <v>39</v>
      </c>
      <c r="F6679" s="8">
        <v>15</v>
      </c>
      <c r="G6679" s="8">
        <v>2936.94</v>
      </c>
      <c r="H6679" s="8">
        <v>2936.94</v>
      </c>
      <c r="I6679" s="8">
        <v>2</v>
      </c>
      <c r="J6679" s="8">
        <v>5873.88</v>
      </c>
      <c r="K6679" s="8">
        <v>2936.94</v>
      </c>
      <c r="L6679" s="8">
        <f t="shared" si="416"/>
        <v>383.0791304347822</v>
      </c>
      <c r="M6679" s="8">
        <f t="shared" si="417"/>
        <v>2553.8608695652179</v>
      </c>
      <c r="N6679" s="9"/>
      <c r="O6679" s="9"/>
      <c r="P6679" s="8">
        <v>15</v>
      </c>
      <c r="Q6679" s="8">
        <v>2936.94</v>
      </c>
      <c r="R6679" s="17">
        <f t="shared" si="418"/>
        <v>0</v>
      </c>
      <c r="S6679" s="18">
        <f t="shared" si="419"/>
        <v>5873.88</v>
      </c>
    </row>
    <row r="6680" spans="1:19" x14ac:dyDescent="0.25">
      <c r="A6680" s="7" t="s">
        <v>14909</v>
      </c>
      <c r="B6680" s="7" t="s">
        <v>14910</v>
      </c>
      <c r="C6680" s="7" t="s">
        <v>32</v>
      </c>
      <c r="D6680" s="7" t="s">
        <v>33</v>
      </c>
      <c r="E6680" s="7" t="s">
        <v>34</v>
      </c>
      <c r="F6680" s="8">
        <v>15</v>
      </c>
      <c r="G6680" s="8">
        <v>9880</v>
      </c>
      <c r="H6680" s="8">
        <v>9880</v>
      </c>
      <c r="I6680" s="8">
        <v>1</v>
      </c>
      <c r="J6680" s="8">
        <v>9880</v>
      </c>
      <c r="K6680" s="8">
        <v>9880</v>
      </c>
      <c r="L6680" s="8">
        <f t="shared" si="416"/>
        <v>1288.6956521739121</v>
      </c>
      <c r="M6680" s="8">
        <f t="shared" si="417"/>
        <v>8591.3043478260879</v>
      </c>
      <c r="N6680" s="9"/>
      <c r="O6680" s="9"/>
      <c r="P6680" s="8">
        <v>15</v>
      </c>
      <c r="Q6680" s="8">
        <v>9880</v>
      </c>
      <c r="R6680" s="17">
        <f t="shared" si="418"/>
        <v>0</v>
      </c>
      <c r="S6680" s="18">
        <f t="shared" si="419"/>
        <v>9880</v>
      </c>
    </row>
    <row r="6681" spans="1:19" x14ac:dyDescent="0.25">
      <c r="A6681" s="7" t="s">
        <v>14913</v>
      </c>
      <c r="B6681" s="7" t="s">
        <v>14914</v>
      </c>
      <c r="C6681" s="7" t="s">
        <v>76</v>
      </c>
      <c r="D6681" s="7" t="s">
        <v>77</v>
      </c>
      <c r="E6681" s="7" t="s">
        <v>10658</v>
      </c>
      <c r="F6681" s="8">
        <v>15</v>
      </c>
      <c r="G6681" s="8">
        <v>11500</v>
      </c>
      <c r="H6681" s="8">
        <v>11500</v>
      </c>
      <c r="I6681" s="8">
        <v>2</v>
      </c>
      <c r="J6681" s="8">
        <v>23000</v>
      </c>
      <c r="K6681" s="8">
        <v>11500</v>
      </c>
      <c r="L6681" s="8">
        <f t="shared" si="416"/>
        <v>1500</v>
      </c>
      <c r="M6681" s="8">
        <f t="shared" si="417"/>
        <v>10000</v>
      </c>
      <c r="N6681" s="13"/>
      <c r="O6681" s="13"/>
      <c r="P6681" s="8">
        <v>15</v>
      </c>
      <c r="Q6681" s="8">
        <v>11500</v>
      </c>
      <c r="R6681" s="17">
        <f t="shared" si="418"/>
        <v>0</v>
      </c>
      <c r="S6681" s="18">
        <f t="shared" si="419"/>
        <v>23000</v>
      </c>
    </row>
    <row r="6682" spans="1:19" x14ac:dyDescent="0.25">
      <c r="A6682" s="7" t="s">
        <v>14917</v>
      </c>
      <c r="B6682" s="7" t="s">
        <v>14918</v>
      </c>
      <c r="C6682" s="7" t="s">
        <v>7400</v>
      </c>
      <c r="D6682" s="7" t="s">
        <v>7401</v>
      </c>
      <c r="E6682" s="7" t="s">
        <v>7402</v>
      </c>
      <c r="F6682" s="8">
        <v>21</v>
      </c>
      <c r="G6682" s="8">
        <v>855</v>
      </c>
      <c r="H6682" s="8">
        <v>855</v>
      </c>
      <c r="I6682" s="8">
        <v>1</v>
      </c>
      <c r="J6682" s="8">
        <v>855</v>
      </c>
      <c r="K6682" s="8">
        <v>855</v>
      </c>
      <c r="L6682" s="8">
        <f t="shared" si="416"/>
        <v>148.38842975206614</v>
      </c>
      <c r="M6682" s="8">
        <f t="shared" si="417"/>
        <v>706.61157024793386</v>
      </c>
      <c r="N6682" s="13"/>
      <c r="O6682" s="13"/>
      <c r="P6682" s="8">
        <v>21</v>
      </c>
      <c r="Q6682" s="8">
        <v>855</v>
      </c>
      <c r="R6682" s="17">
        <f t="shared" si="418"/>
        <v>0</v>
      </c>
      <c r="S6682" s="18">
        <f t="shared" si="419"/>
        <v>855</v>
      </c>
    </row>
    <row r="6683" spans="1:19" x14ac:dyDescent="0.25">
      <c r="A6683" s="7" t="s">
        <v>14919</v>
      </c>
      <c r="B6683" s="7" t="s">
        <v>14920</v>
      </c>
      <c r="C6683" s="7" t="s">
        <v>7400</v>
      </c>
      <c r="D6683" s="7" t="s">
        <v>7401</v>
      </c>
      <c r="E6683" s="7" t="s">
        <v>7402</v>
      </c>
      <c r="F6683" s="8">
        <v>21</v>
      </c>
      <c r="G6683" s="8">
        <v>855</v>
      </c>
      <c r="H6683" s="8">
        <v>855</v>
      </c>
      <c r="I6683" s="8">
        <v>1</v>
      </c>
      <c r="J6683" s="8">
        <v>855</v>
      </c>
      <c r="K6683" s="8">
        <v>855</v>
      </c>
      <c r="L6683" s="8">
        <f t="shared" si="416"/>
        <v>148.38842975206614</v>
      </c>
      <c r="M6683" s="8">
        <f t="shared" si="417"/>
        <v>706.61157024793386</v>
      </c>
      <c r="N6683" s="9"/>
      <c r="O6683" s="9"/>
      <c r="P6683" s="8">
        <v>21</v>
      </c>
      <c r="Q6683" s="8">
        <v>855</v>
      </c>
      <c r="R6683" s="17">
        <f t="shared" si="418"/>
        <v>0</v>
      </c>
      <c r="S6683" s="18">
        <f t="shared" si="419"/>
        <v>855</v>
      </c>
    </row>
    <row r="6684" spans="1:19" x14ac:dyDescent="0.25">
      <c r="A6684" s="7" t="s">
        <v>14921</v>
      </c>
      <c r="B6684" s="7" t="s">
        <v>14922</v>
      </c>
      <c r="C6684" s="7" t="s">
        <v>7400</v>
      </c>
      <c r="D6684" s="7" t="s">
        <v>7401</v>
      </c>
      <c r="E6684" s="7" t="s">
        <v>7402</v>
      </c>
      <c r="F6684" s="8">
        <v>21</v>
      </c>
      <c r="G6684" s="8">
        <v>524</v>
      </c>
      <c r="H6684" s="8">
        <v>524</v>
      </c>
      <c r="I6684" s="8">
        <v>1</v>
      </c>
      <c r="J6684" s="8">
        <v>524</v>
      </c>
      <c r="K6684" s="8">
        <v>524</v>
      </c>
      <c r="L6684" s="8">
        <f t="shared" si="416"/>
        <v>90.942148760330554</v>
      </c>
      <c r="M6684" s="8">
        <f t="shared" si="417"/>
        <v>433.05785123966945</v>
      </c>
      <c r="N6684" s="9"/>
      <c r="O6684" s="9"/>
      <c r="P6684" s="8">
        <v>21</v>
      </c>
      <c r="Q6684" s="8">
        <v>524</v>
      </c>
      <c r="R6684" s="17">
        <f t="shared" si="418"/>
        <v>0</v>
      </c>
      <c r="S6684" s="18">
        <f t="shared" si="419"/>
        <v>524</v>
      </c>
    </row>
    <row r="6685" spans="1:19" x14ac:dyDescent="0.25">
      <c r="A6685" s="7" t="s">
        <v>14923</v>
      </c>
      <c r="B6685" s="7" t="s">
        <v>14924</v>
      </c>
      <c r="C6685" s="7" t="s">
        <v>7400</v>
      </c>
      <c r="D6685" s="7" t="s">
        <v>7401</v>
      </c>
      <c r="E6685" s="7" t="s">
        <v>7402</v>
      </c>
      <c r="F6685" s="8">
        <v>21</v>
      </c>
      <c r="G6685" s="8">
        <v>509.17</v>
      </c>
      <c r="H6685" s="8">
        <v>509.17</v>
      </c>
      <c r="I6685" s="8">
        <v>1</v>
      </c>
      <c r="J6685" s="8">
        <v>509.17</v>
      </c>
      <c r="K6685" s="8">
        <v>509.17</v>
      </c>
      <c r="L6685" s="8">
        <f t="shared" si="416"/>
        <v>88.368347107438012</v>
      </c>
      <c r="M6685" s="8">
        <f t="shared" si="417"/>
        <v>420.801652892562</v>
      </c>
      <c r="N6685" s="9"/>
      <c r="O6685" s="9"/>
      <c r="P6685" s="8">
        <v>21</v>
      </c>
      <c r="Q6685" s="8">
        <v>509.17</v>
      </c>
      <c r="R6685" s="17">
        <f t="shared" si="418"/>
        <v>0</v>
      </c>
      <c r="S6685" s="18">
        <f t="shared" si="419"/>
        <v>509.17</v>
      </c>
    </row>
    <row r="6686" spans="1:19" x14ac:dyDescent="0.25">
      <c r="A6686" s="7" t="s">
        <v>14925</v>
      </c>
      <c r="B6686" s="7" t="s">
        <v>14926</v>
      </c>
      <c r="C6686" s="7" t="s">
        <v>7400</v>
      </c>
      <c r="D6686" s="7" t="s">
        <v>7401</v>
      </c>
      <c r="E6686" s="7" t="s">
        <v>7402</v>
      </c>
      <c r="F6686" s="8">
        <v>21</v>
      </c>
      <c r="G6686" s="8">
        <v>509.14</v>
      </c>
      <c r="H6686" s="8">
        <v>509.14</v>
      </c>
      <c r="I6686" s="8">
        <v>1</v>
      </c>
      <c r="J6686" s="8">
        <v>509.14</v>
      </c>
      <c r="K6686" s="8">
        <v>509.14</v>
      </c>
      <c r="L6686" s="8">
        <f t="shared" si="416"/>
        <v>88.363140495867754</v>
      </c>
      <c r="M6686" s="8">
        <f t="shared" si="417"/>
        <v>420.77685950413223</v>
      </c>
      <c r="N6686" s="9"/>
      <c r="O6686" s="9"/>
      <c r="P6686" s="8">
        <v>21</v>
      </c>
      <c r="Q6686" s="8">
        <v>509.14</v>
      </c>
      <c r="R6686" s="17">
        <f t="shared" si="418"/>
        <v>0</v>
      </c>
      <c r="S6686" s="18">
        <f t="shared" si="419"/>
        <v>509.14</v>
      </c>
    </row>
    <row r="6687" spans="1:19" x14ac:dyDescent="0.25">
      <c r="A6687" s="7" t="s">
        <v>14929</v>
      </c>
      <c r="B6687" s="7" t="s">
        <v>14930</v>
      </c>
      <c r="C6687" s="7" t="s">
        <v>7400</v>
      </c>
      <c r="D6687" s="7" t="s">
        <v>7401</v>
      </c>
      <c r="E6687" s="7" t="s">
        <v>7402</v>
      </c>
      <c r="F6687" s="8">
        <v>15</v>
      </c>
      <c r="G6687" s="8">
        <v>1100</v>
      </c>
      <c r="H6687" s="8">
        <v>1100</v>
      </c>
      <c r="I6687" s="8">
        <v>2</v>
      </c>
      <c r="J6687" s="8">
        <v>2200</v>
      </c>
      <c r="K6687" s="8">
        <v>1100</v>
      </c>
      <c r="L6687" s="8">
        <f t="shared" si="416"/>
        <v>143.47826086956513</v>
      </c>
      <c r="M6687" s="8">
        <f t="shared" si="417"/>
        <v>956.52173913043487</v>
      </c>
      <c r="N6687" s="9"/>
      <c r="O6687" s="9"/>
      <c r="P6687" s="8">
        <v>15</v>
      </c>
      <c r="Q6687" s="8">
        <v>1100</v>
      </c>
      <c r="R6687" s="17">
        <f t="shared" si="418"/>
        <v>0</v>
      </c>
      <c r="S6687" s="18">
        <f t="shared" si="419"/>
        <v>2200</v>
      </c>
    </row>
    <row r="6688" spans="1:19" x14ac:dyDescent="0.25">
      <c r="A6688" s="7" t="s">
        <v>14933</v>
      </c>
      <c r="B6688" s="7" t="s">
        <v>14934</v>
      </c>
      <c r="C6688" s="7" t="s">
        <v>7205</v>
      </c>
      <c r="D6688" s="7" t="s">
        <v>7206</v>
      </c>
      <c r="E6688" s="7" t="s">
        <v>7325</v>
      </c>
      <c r="F6688" s="8">
        <v>15</v>
      </c>
      <c r="G6688" s="8">
        <v>2377.0500000000002</v>
      </c>
      <c r="H6688" s="8">
        <v>2377.0500000000002</v>
      </c>
      <c r="I6688" s="8">
        <v>3</v>
      </c>
      <c r="J6688" s="8">
        <v>7131.15</v>
      </c>
      <c r="K6688" s="8">
        <v>2377.0499999999997</v>
      </c>
      <c r="L6688" s="8">
        <f t="shared" si="416"/>
        <v>310.04999999999973</v>
      </c>
      <c r="M6688" s="8">
        <f t="shared" si="417"/>
        <v>2067</v>
      </c>
      <c r="N6688" s="9"/>
      <c r="O6688" s="9"/>
      <c r="P6688" s="8">
        <v>15</v>
      </c>
      <c r="Q6688" s="8">
        <v>2377.0499999999997</v>
      </c>
      <c r="R6688" s="17">
        <f t="shared" si="418"/>
        <v>0</v>
      </c>
      <c r="S6688" s="18">
        <f t="shared" si="419"/>
        <v>7131.15</v>
      </c>
    </row>
    <row r="6689" spans="1:19" x14ac:dyDescent="0.25">
      <c r="A6689" s="7" t="s">
        <v>14935</v>
      </c>
      <c r="B6689" s="7" t="s">
        <v>14936</v>
      </c>
      <c r="C6689" s="7" t="s">
        <v>76</v>
      </c>
      <c r="D6689" s="7" t="s">
        <v>77</v>
      </c>
      <c r="E6689" s="7" t="s">
        <v>10658</v>
      </c>
      <c r="F6689" s="8">
        <v>15</v>
      </c>
      <c r="G6689" s="8">
        <v>5750</v>
      </c>
      <c r="H6689" s="8">
        <v>5750</v>
      </c>
      <c r="I6689" s="8">
        <v>4</v>
      </c>
      <c r="J6689" s="8">
        <v>23000</v>
      </c>
      <c r="K6689" s="8">
        <v>5750</v>
      </c>
      <c r="L6689" s="8">
        <f t="shared" si="416"/>
        <v>750</v>
      </c>
      <c r="M6689" s="8">
        <f t="shared" si="417"/>
        <v>5000</v>
      </c>
      <c r="N6689" s="13"/>
      <c r="O6689" s="13"/>
      <c r="P6689" s="8">
        <v>15</v>
      </c>
      <c r="Q6689" s="8">
        <v>5750</v>
      </c>
      <c r="R6689" s="17">
        <f t="shared" si="418"/>
        <v>0</v>
      </c>
      <c r="S6689" s="18">
        <f t="shared" si="419"/>
        <v>23000</v>
      </c>
    </row>
    <row r="6690" spans="1:19" x14ac:dyDescent="0.25">
      <c r="A6690" s="7" t="s">
        <v>14937</v>
      </c>
      <c r="B6690" s="7" t="s">
        <v>14938</v>
      </c>
      <c r="C6690" s="7" t="s">
        <v>8219</v>
      </c>
      <c r="D6690" s="7" t="s">
        <v>8220</v>
      </c>
      <c r="E6690" s="7" t="s">
        <v>8221</v>
      </c>
      <c r="F6690" s="8">
        <v>21</v>
      </c>
      <c r="G6690" s="8">
        <v>36.909999999999997</v>
      </c>
      <c r="H6690" s="8">
        <v>36.909999999999997</v>
      </c>
      <c r="I6690" s="8">
        <v>500</v>
      </c>
      <c r="J6690" s="8">
        <v>18452.5</v>
      </c>
      <c r="K6690" s="8">
        <v>36.905000000000001</v>
      </c>
      <c r="L6690" s="8">
        <f t="shared" si="416"/>
        <v>6.4049999999999976</v>
      </c>
      <c r="M6690" s="8">
        <f t="shared" si="417"/>
        <v>30.500000000000004</v>
      </c>
      <c r="N6690" s="14">
        <v>12</v>
      </c>
      <c r="O6690" s="14">
        <v>34.160000000000004</v>
      </c>
      <c r="P6690" s="8">
        <v>21</v>
      </c>
      <c r="Q6690" s="8">
        <v>36.905000000000001</v>
      </c>
      <c r="R6690" s="17">
        <f t="shared" si="418"/>
        <v>17080.000000000004</v>
      </c>
      <c r="S6690" s="18">
        <f t="shared" si="419"/>
        <v>18452.5</v>
      </c>
    </row>
    <row r="6691" spans="1:19" x14ac:dyDescent="0.25">
      <c r="A6691" s="7" t="s">
        <v>14944</v>
      </c>
      <c r="B6691" s="7" t="s">
        <v>14945</v>
      </c>
      <c r="C6691" s="7" t="s">
        <v>8208</v>
      </c>
      <c r="D6691" s="7" t="s">
        <v>8209</v>
      </c>
      <c r="E6691" s="7" t="s">
        <v>8210</v>
      </c>
      <c r="F6691" s="8">
        <v>21</v>
      </c>
      <c r="G6691" s="8">
        <v>8425.4699999999993</v>
      </c>
      <c r="H6691" s="8">
        <v>8425.4699999999993</v>
      </c>
      <c r="I6691" s="8">
        <v>6</v>
      </c>
      <c r="J6691" s="8">
        <v>50552.83</v>
      </c>
      <c r="K6691" s="8">
        <v>8425.4716666666664</v>
      </c>
      <c r="L6691" s="8">
        <f t="shared" si="416"/>
        <v>1462.27194214876</v>
      </c>
      <c r="M6691" s="8">
        <f t="shared" si="417"/>
        <v>6963.1997245179064</v>
      </c>
      <c r="N6691" s="9"/>
      <c r="O6691" s="9"/>
      <c r="P6691" s="8">
        <v>21</v>
      </c>
      <c r="Q6691" s="8">
        <v>8425.4716666666664</v>
      </c>
      <c r="R6691" s="17">
        <f t="shared" si="418"/>
        <v>0</v>
      </c>
      <c r="S6691" s="18">
        <f t="shared" si="419"/>
        <v>50552.83</v>
      </c>
    </row>
    <row r="6692" spans="1:19" x14ac:dyDescent="0.25">
      <c r="A6692" s="7" t="s">
        <v>14948</v>
      </c>
      <c r="B6692" s="7" t="s">
        <v>14949</v>
      </c>
      <c r="C6692" s="7" t="s">
        <v>5229</v>
      </c>
      <c r="D6692" s="7" t="s">
        <v>5230</v>
      </c>
      <c r="E6692" s="7" t="s">
        <v>5231</v>
      </c>
      <c r="F6692" s="8">
        <v>21</v>
      </c>
      <c r="G6692" s="8">
        <v>48.4</v>
      </c>
      <c r="H6692" s="8">
        <v>48.4</v>
      </c>
      <c r="I6692" s="8">
        <v>270</v>
      </c>
      <c r="J6692" s="8">
        <v>13068</v>
      </c>
      <c r="K6692" s="8">
        <v>48.4</v>
      </c>
      <c r="L6692" s="8">
        <f t="shared" si="416"/>
        <v>8.3999999999999986</v>
      </c>
      <c r="M6692" s="8">
        <f t="shared" si="417"/>
        <v>40</v>
      </c>
      <c r="N6692" s="13"/>
      <c r="O6692" s="13"/>
      <c r="P6692" s="8">
        <v>21</v>
      </c>
      <c r="Q6692" s="8">
        <v>48.4</v>
      </c>
      <c r="R6692" s="17">
        <f t="shared" si="418"/>
        <v>0</v>
      </c>
      <c r="S6692" s="18">
        <f t="shared" si="419"/>
        <v>13068</v>
      </c>
    </row>
    <row r="6693" spans="1:19" x14ac:dyDescent="0.25">
      <c r="A6693" s="7" t="s">
        <v>14952</v>
      </c>
      <c r="B6693" s="7" t="s">
        <v>14953</v>
      </c>
      <c r="C6693" s="7" t="s">
        <v>14</v>
      </c>
      <c r="D6693" s="7" t="s">
        <v>15</v>
      </c>
      <c r="E6693" s="7" t="s">
        <v>2322</v>
      </c>
      <c r="F6693" s="8">
        <v>21</v>
      </c>
      <c r="G6693" s="8">
        <v>692.6</v>
      </c>
      <c r="H6693" s="8">
        <v>692.6</v>
      </c>
      <c r="I6693" s="8">
        <v>35</v>
      </c>
      <c r="J6693" s="8">
        <v>24241.14</v>
      </c>
      <c r="K6693" s="8">
        <v>692.60399999999993</v>
      </c>
      <c r="L6693" s="8">
        <f t="shared" si="416"/>
        <v>120.20399999999995</v>
      </c>
      <c r="M6693" s="8">
        <f t="shared" si="417"/>
        <v>572.4</v>
      </c>
      <c r="N6693" s="9"/>
      <c r="O6693" s="9"/>
      <c r="P6693" s="8">
        <v>21</v>
      </c>
      <c r="Q6693" s="8">
        <v>692.60400000000004</v>
      </c>
      <c r="R6693" s="17">
        <f t="shared" si="418"/>
        <v>0</v>
      </c>
      <c r="S6693" s="18">
        <f t="shared" si="419"/>
        <v>24241.14</v>
      </c>
    </row>
    <row r="6694" spans="1:19" x14ac:dyDescent="0.25">
      <c r="A6694" s="7" t="s">
        <v>14954</v>
      </c>
      <c r="B6694" s="7" t="s">
        <v>14955</v>
      </c>
      <c r="C6694" s="7" t="s">
        <v>14</v>
      </c>
      <c r="D6694" s="7" t="s">
        <v>15</v>
      </c>
      <c r="E6694" s="7" t="s">
        <v>2322</v>
      </c>
      <c r="F6694" s="8">
        <v>21</v>
      </c>
      <c r="G6694" s="8">
        <v>584.42999999999995</v>
      </c>
      <c r="H6694" s="8">
        <v>584.42999999999995</v>
      </c>
      <c r="I6694" s="8">
        <v>10</v>
      </c>
      <c r="J6694" s="8">
        <v>5844.3</v>
      </c>
      <c r="K6694" s="8">
        <v>584.43000000000006</v>
      </c>
      <c r="L6694" s="8">
        <f t="shared" si="416"/>
        <v>101.43</v>
      </c>
      <c r="M6694" s="8">
        <f t="shared" si="417"/>
        <v>483.00000000000006</v>
      </c>
      <c r="N6694" s="9"/>
      <c r="O6694" s="9"/>
      <c r="P6694" s="8">
        <v>21</v>
      </c>
      <c r="Q6694" s="8">
        <v>584.43000000000006</v>
      </c>
      <c r="R6694" s="17">
        <f t="shared" si="418"/>
        <v>0</v>
      </c>
      <c r="S6694" s="18">
        <f t="shared" si="419"/>
        <v>5844.3</v>
      </c>
    </row>
    <row r="6695" spans="1:19" x14ac:dyDescent="0.25">
      <c r="A6695" s="7" t="s">
        <v>14956</v>
      </c>
      <c r="B6695" s="7" t="s">
        <v>14957</v>
      </c>
      <c r="C6695" s="7" t="s">
        <v>14</v>
      </c>
      <c r="D6695" s="7" t="s">
        <v>15</v>
      </c>
      <c r="E6695" s="7" t="s">
        <v>7994</v>
      </c>
      <c r="F6695" s="8">
        <v>21</v>
      </c>
      <c r="G6695" s="8">
        <v>948.64</v>
      </c>
      <c r="H6695" s="8">
        <v>948.64</v>
      </c>
      <c r="I6695" s="8">
        <v>15</v>
      </c>
      <c r="J6695" s="8">
        <v>14229.599999999999</v>
      </c>
      <c r="K6695" s="8">
        <v>948.63999999999987</v>
      </c>
      <c r="L6695" s="8">
        <f t="shared" si="416"/>
        <v>164.64</v>
      </c>
      <c r="M6695" s="8">
        <f t="shared" si="417"/>
        <v>783.99999999999989</v>
      </c>
      <c r="N6695" s="9"/>
      <c r="O6695" s="9"/>
      <c r="P6695" s="8">
        <v>21</v>
      </c>
      <c r="Q6695" s="8">
        <v>948.64</v>
      </c>
      <c r="R6695" s="17">
        <f t="shared" si="418"/>
        <v>0</v>
      </c>
      <c r="S6695" s="18">
        <f t="shared" si="419"/>
        <v>14229.599999999999</v>
      </c>
    </row>
    <row r="6696" spans="1:19" x14ac:dyDescent="0.25">
      <c r="A6696" s="7" t="s">
        <v>14958</v>
      </c>
      <c r="B6696" s="7" t="s">
        <v>14959</v>
      </c>
      <c r="C6696" s="7" t="s">
        <v>7400</v>
      </c>
      <c r="D6696" s="7" t="s">
        <v>7401</v>
      </c>
      <c r="E6696" s="7" t="s">
        <v>7402</v>
      </c>
      <c r="F6696" s="8">
        <v>15</v>
      </c>
      <c r="G6696" s="8">
        <v>3195.71</v>
      </c>
      <c r="H6696" s="8">
        <v>3195.71</v>
      </c>
      <c r="I6696" s="8">
        <v>5</v>
      </c>
      <c r="J6696" s="8">
        <v>15978.55</v>
      </c>
      <c r="K6696" s="8">
        <v>3195.71</v>
      </c>
      <c r="L6696" s="8">
        <f t="shared" si="416"/>
        <v>416.83173913043447</v>
      </c>
      <c r="M6696" s="8">
        <f t="shared" si="417"/>
        <v>2778.8782608695656</v>
      </c>
      <c r="N6696" s="9"/>
      <c r="O6696" s="9"/>
      <c r="P6696" s="8">
        <v>15</v>
      </c>
      <c r="Q6696" s="8">
        <v>3195.71</v>
      </c>
      <c r="R6696" s="17">
        <f t="shared" si="418"/>
        <v>0</v>
      </c>
      <c r="S6696" s="18">
        <f t="shared" si="419"/>
        <v>15978.55</v>
      </c>
    </row>
    <row r="6697" spans="1:19" x14ac:dyDescent="0.25">
      <c r="A6697" s="7" t="s">
        <v>14962</v>
      </c>
      <c r="B6697" s="7" t="s">
        <v>14963</v>
      </c>
      <c r="C6697" s="7" t="s">
        <v>7320</v>
      </c>
      <c r="D6697" s="7" t="s">
        <v>7321</v>
      </c>
      <c r="E6697" s="7" t="s">
        <v>7322</v>
      </c>
      <c r="F6697" s="8">
        <v>21</v>
      </c>
      <c r="G6697" s="8">
        <v>32.67</v>
      </c>
      <c r="H6697" s="8">
        <v>32.67</v>
      </c>
      <c r="I6697" s="8">
        <v>50</v>
      </c>
      <c r="J6697" s="8">
        <v>1633.5</v>
      </c>
      <c r="K6697" s="8">
        <v>32.67</v>
      </c>
      <c r="L6697" s="8">
        <f t="shared" si="416"/>
        <v>5.6699999999999982</v>
      </c>
      <c r="M6697" s="8">
        <f t="shared" si="417"/>
        <v>27.000000000000004</v>
      </c>
      <c r="N6697" s="9"/>
      <c r="O6697" s="9"/>
      <c r="P6697" s="8">
        <v>21</v>
      </c>
      <c r="Q6697" s="8">
        <v>32.67</v>
      </c>
      <c r="R6697" s="17">
        <f t="shared" si="418"/>
        <v>0</v>
      </c>
      <c r="S6697" s="18">
        <f t="shared" si="419"/>
        <v>1633.5</v>
      </c>
    </row>
    <row r="6698" spans="1:19" x14ac:dyDescent="0.25">
      <c r="A6698" s="7" t="s">
        <v>14964</v>
      </c>
      <c r="B6698" s="7" t="s">
        <v>14965</v>
      </c>
      <c r="C6698" s="7" t="s">
        <v>32</v>
      </c>
      <c r="D6698" s="7" t="s">
        <v>33</v>
      </c>
      <c r="E6698" s="7" t="s">
        <v>34</v>
      </c>
      <c r="F6698" s="8">
        <v>21</v>
      </c>
      <c r="G6698" s="8">
        <v>9196</v>
      </c>
      <c r="H6698" s="8">
        <v>9196</v>
      </c>
      <c r="I6698" s="8">
        <v>2</v>
      </c>
      <c r="J6698" s="8">
        <v>18392</v>
      </c>
      <c r="K6698" s="8">
        <v>9196</v>
      </c>
      <c r="L6698" s="8">
        <f t="shared" si="416"/>
        <v>1596</v>
      </c>
      <c r="M6698" s="8">
        <f t="shared" si="417"/>
        <v>7600</v>
      </c>
      <c r="N6698" s="13"/>
      <c r="O6698" s="13"/>
      <c r="P6698" s="8">
        <v>21</v>
      </c>
      <c r="Q6698" s="8">
        <v>9196</v>
      </c>
      <c r="R6698" s="17">
        <f t="shared" si="418"/>
        <v>0</v>
      </c>
      <c r="S6698" s="18">
        <f t="shared" si="419"/>
        <v>18392</v>
      </c>
    </row>
    <row r="6699" spans="1:19" x14ac:dyDescent="0.25">
      <c r="A6699" s="7" t="s">
        <v>14966</v>
      </c>
      <c r="B6699" s="7" t="s">
        <v>14967</v>
      </c>
      <c r="C6699" s="7" t="s">
        <v>7205</v>
      </c>
      <c r="D6699" s="7" t="s">
        <v>7206</v>
      </c>
      <c r="E6699" s="7" t="s">
        <v>7440</v>
      </c>
      <c r="F6699" s="8">
        <v>15</v>
      </c>
      <c r="G6699" s="8">
        <v>1448.31</v>
      </c>
      <c r="H6699" s="8">
        <v>1448.31</v>
      </c>
      <c r="I6699" s="8">
        <v>15</v>
      </c>
      <c r="J6699" s="8">
        <v>21724.65</v>
      </c>
      <c r="K6699" s="8">
        <v>1448.3100000000002</v>
      </c>
      <c r="L6699" s="8">
        <f t="shared" si="416"/>
        <v>188.90999999999985</v>
      </c>
      <c r="M6699" s="8">
        <f t="shared" si="417"/>
        <v>1259.4000000000003</v>
      </c>
      <c r="N6699" s="14">
        <v>12</v>
      </c>
      <c r="O6699" s="14">
        <v>1410.528</v>
      </c>
      <c r="P6699" s="8">
        <v>15</v>
      </c>
      <c r="Q6699" s="8">
        <v>1448.31</v>
      </c>
      <c r="R6699" s="17">
        <f t="shared" si="418"/>
        <v>21157.920000000002</v>
      </c>
      <c r="S6699" s="18">
        <f t="shared" si="419"/>
        <v>21724.65</v>
      </c>
    </row>
    <row r="6700" spans="1:19" x14ac:dyDescent="0.25">
      <c r="A6700" s="7" t="s">
        <v>14970</v>
      </c>
      <c r="B6700" s="7" t="s">
        <v>14971</v>
      </c>
      <c r="C6700" s="7" t="s">
        <v>37</v>
      </c>
      <c r="D6700" s="7" t="s">
        <v>38</v>
      </c>
      <c r="E6700" s="7" t="s">
        <v>39</v>
      </c>
      <c r="F6700" s="8">
        <v>15</v>
      </c>
      <c r="G6700" s="8">
        <v>7246.15</v>
      </c>
      <c r="H6700" s="8">
        <v>7246.15</v>
      </c>
      <c r="I6700" s="8">
        <v>2</v>
      </c>
      <c r="J6700" s="8">
        <v>14492.3</v>
      </c>
      <c r="K6700" s="8">
        <v>7246.15</v>
      </c>
      <c r="L6700" s="8">
        <f t="shared" si="416"/>
        <v>945.14999999999964</v>
      </c>
      <c r="M6700" s="8">
        <f t="shared" si="417"/>
        <v>6301</v>
      </c>
      <c r="N6700" s="9"/>
      <c r="O6700" s="9"/>
      <c r="P6700" s="8">
        <v>15</v>
      </c>
      <c r="Q6700" s="8">
        <v>7246.15</v>
      </c>
      <c r="R6700" s="17">
        <f t="shared" si="418"/>
        <v>0</v>
      </c>
      <c r="S6700" s="18">
        <f t="shared" si="419"/>
        <v>14492.3</v>
      </c>
    </row>
    <row r="6701" spans="1:19" x14ac:dyDescent="0.25">
      <c r="A6701" s="7" t="s">
        <v>14972</v>
      </c>
      <c r="B6701" s="7" t="s">
        <v>14973</v>
      </c>
      <c r="C6701" s="7" t="s">
        <v>14</v>
      </c>
      <c r="D6701" s="7" t="s">
        <v>15</v>
      </c>
      <c r="E6701" s="7" t="s">
        <v>2322</v>
      </c>
      <c r="F6701" s="8">
        <v>21</v>
      </c>
      <c r="G6701" s="8">
        <v>90.75</v>
      </c>
      <c r="H6701" s="8">
        <v>90.75</v>
      </c>
      <c r="I6701" s="8">
        <v>20</v>
      </c>
      <c r="J6701" s="8">
        <v>1815</v>
      </c>
      <c r="K6701" s="8">
        <v>90.75</v>
      </c>
      <c r="L6701" s="8">
        <f t="shared" si="416"/>
        <v>15.75</v>
      </c>
      <c r="M6701" s="8">
        <f t="shared" si="417"/>
        <v>75</v>
      </c>
      <c r="N6701" s="9"/>
      <c r="O6701" s="9"/>
      <c r="P6701" s="8">
        <v>21</v>
      </c>
      <c r="Q6701" s="8">
        <v>90.75</v>
      </c>
      <c r="R6701" s="17">
        <f t="shared" si="418"/>
        <v>0</v>
      </c>
      <c r="S6701" s="18">
        <f t="shared" si="419"/>
        <v>1815</v>
      </c>
    </row>
    <row r="6702" spans="1:19" x14ac:dyDescent="0.25">
      <c r="A6702" s="7" t="s">
        <v>14978</v>
      </c>
      <c r="B6702" s="7" t="s">
        <v>14979</v>
      </c>
      <c r="C6702" s="7" t="s">
        <v>14</v>
      </c>
      <c r="D6702" s="7" t="s">
        <v>15</v>
      </c>
      <c r="E6702" s="7" t="s">
        <v>2322</v>
      </c>
      <c r="F6702" s="8">
        <v>21</v>
      </c>
      <c r="G6702" s="8">
        <v>72.599999999999994</v>
      </c>
      <c r="H6702" s="8">
        <v>72.599999999999994</v>
      </c>
      <c r="I6702" s="8">
        <v>870</v>
      </c>
      <c r="J6702" s="8">
        <v>63162</v>
      </c>
      <c r="K6702" s="8">
        <v>72.599999999999994</v>
      </c>
      <c r="L6702" s="8">
        <f t="shared" si="416"/>
        <v>12.599999999999994</v>
      </c>
      <c r="M6702" s="8">
        <f t="shared" si="417"/>
        <v>60</v>
      </c>
      <c r="N6702" s="14">
        <v>12</v>
      </c>
      <c r="O6702" s="14">
        <v>67.2</v>
      </c>
      <c r="P6702" s="8">
        <v>21</v>
      </c>
      <c r="Q6702" s="8">
        <v>72.599999999999994</v>
      </c>
      <c r="R6702" s="17">
        <f t="shared" si="418"/>
        <v>58464</v>
      </c>
      <c r="S6702" s="18">
        <f t="shared" si="419"/>
        <v>63162</v>
      </c>
    </row>
    <row r="6703" spans="1:19" x14ac:dyDescent="0.25">
      <c r="A6703" s="7" t="s">
        <v>14984</v>
      </c>
      <c r="B6703" s="7" t="s">
        <v>14985</v>
      </c>
      <c r="C6703" s="7" t="s">
        <v>76</v>
      </c>
      <c r="D6703" s="7" t="s">
        <v>77</v>
      </c>
      <c r="E6703" s="7" t="s">
        <v>10658</v>
      </c>
      <c r="F6703" s="8">
        <v>15</v>
      </c>
      <c r="G6703" s="8">
        <v>5750</v>
      </c>
      <c r="H6703" s="8">
        <v>5750</v>
      </c>
      <c r="I6703" s="8">
        <v>2</v>
      </c>
      <c r="J6703" s="8">
        <v>11500</v>
      </c>
      <c r="K6703" s="8">
        <v>5750</v>
      </c>
      <c r="L6703" s="8">
        <f t="shared" si="416"/>
        <v>750</v>
      </c>
      <c r="M6703" s="8">
        <f t="shared" si="417"/>
        <v>5000</v>
      </c>
      <c r="N6703" s="9"/>
      <c r="O6703" s="9"/>
      <c r="P6703" s="8">
        <v>15</v>
      </c>
      <c r="Q6703" s="8">
        <v>5750</v>
      </c>
      <c r="R6703" s="17">
        <f t="shared" si="418"/>
        <v>0</v>
      </c>
      <c r="S6703" s="18">
        <f t="shared" si="419"/>
        <v>11500</v>
      </c>
    </row>
    <row r="6704" spans="1:19" x14ac:dyDescent="0.25">
      <c r="A6704" s="7" t="s">
        <v>14990</v>
      </c>
      <c r="B6704" s="7" t="s">
        <v>14991</v>
      </c>
      <c r="C6704" s="7" t="s">
        <v>37</v>
      </c>
      <c r="D6704" s="7" t="s">
        <v>38</v>
      </c>
      <c r="E6704" s="7" t="s">
        <v>39</v>
      </c>
      <c r="F6704" s="8">
        <v>15</v>
      </c>
      <c r="G6704" s="8">
        <v>5462.97</v>
      </c>
      <c r="H6704" s="8">
        <v>5462.97</v>
      </c>
      <c r="I6704" s="8">
        <v>1</v>
      </c>
      <c r="J6704" s="8">
        <v>5462.97</v>
      </c>
      <c r="K6704" s="8">
        <v>5462.97</v>
      </c>
      <c r="L6704" s="8">
        <f t="shared" si="416"/>
        <v>712.56130434782608</v>
      </c>
      <c r="M6704" s="8">
        <f t="shared" si="417"/>
        <v>4750.4086956521742</v>
      </c>
      <c r="N6704" s="9"/>
      <c r="O6704" s="9"/>
      <c r="P6704" s="8">
        <v>15</v>
      </c>
      <c r="Q6704" s="8">
        <v>5462.97</v>
      </c>
      <c r="R6704" s="17">
        <f t="shared" si="418"/>
        <v>0</v>
      </c>
      <c r="S6704" s="18">
        <f t="shared" si="419"/>
        <v>5462.97</v>
      </c>
    </row>
    <row r="6705" spans="1:19" x14ac:dyDescent="0.25">
      <c r="A6705" s="7" t="s">
        <v>14992</v>
      </c>
      <c r="B6705" s="7" t="s">
        <v>14993</v>
      </c>
      <c r="C6705" s="7" t="s">
        <v>7249</v>
      </c>
      <c r="D6705" s="7" t="s">
        <v>7250</v>
      </c>
      <c r="E6705" s="7" t="s">
        <v>7251</v>
      </c>
      <c r="F6705" s="8">
        <v>21</v>
      </c>
      <c r="G6705" s="8">
        <v>1.3</v>
      </c>
      <c r="H6705" s="8">
        <v>1.3</v>
      </c>
      <c r="I6705" s="8">
        <v>100</v>
      </c>
      <c r="J6705" s="8">
        <v>130</v>
      </c>
      <c r="K6705" s="8">
        <v>1.3</v>
      </c>
      <c r="L6705" s="8">
        <f t="shared" si="416"/>
        <v>0.22561983471074387</v>
      </c>
      <c r="M6705" s="8">
        <f t="shared" si="417"/>
        <v>1.0743801652892562</v>
      </c>
      <c r="N6705" s="13"/>
      <c r="O6705" s="13"/>
      <c r="P6705" s="8">
        <v>21</v>
      </c>
      <c r="Q6705" s="8">
        <v>1.3</v>
      </c>
      <c r="R6705" s="17">
        <f t="shared" si="418"/>
        <v>0</v>
      </c>
      <c r="S6705" s="18">
        <f t="shared" si="419"/>
        <v>130</v>
      </c>
    </row>
    <row r="6706" spans="1:19" x14ac:dyDescent="0.25">
      <c r="A6706" s="7" t="s">
        <v>14998</v>
      </c>
      <c r="B6706" s="7" t="s">
        <v>14999</v>
      </c>
      <c r="C6706" s="7" t="s">
        <v>7249</v>
      </c>
      <c r="D6706" s="7" t="s">
        <v>7250</v>
      </c>
      <c r="E6706" s="7" t="s">
        <v>7251</v>
      </c>
      <c r="F6706" s="8">
        <v>21</v>
      </c>
      <c r="G6706" s="8">
        <v>1.6</v>
      </c>
      <c r="H6706" s="8">
        <v>1.6</v>
      </c>
      <c r="I6706" s="8">
        <v>100</v>
      </c>
      <c r="J6706" s="8">
        <v>160</v>
      </c>
      <c r="K6706" s="8">
        <v>1.6</v>
      </c>
      <c r="L6706" s="8">
        <f t="shared" si="416"/>
        <v>0.27768595041322319</v>
      </c>
      <c r="M6706" s="8">
        <f t="shared" si="417"/>
        <v>1.3223140495867769</v>
      </c>
      <c r="N6706" s="13"/>
      <c r="O6706" s="13"/>
      <c r="P6706" s="8">
        <v>21</v>
      </c>
      <c r="Q6706" s="8">
        <v>1.6</v>
      </c>
      <c r="R6706" s="17">
        <f t="shared" si="418"/>
        <v>0</v>
      </c>
      <c r="S6706" s="18">
        <f t="shared" si="419"/>
        <v>160</v>
      </c>
    </row>
    <row r="6707" spans="1:19" x14ac:dyDescent="0.25">
      <c r="A6707" s="7" t="s">
        <v>15000</v>
      </c>
      <c r="B6707" s="7" t="s">
        <v>15001</v>
      </c>
      <c r="C6707" s="7" t="s">
        <v>7249</v>
      </c>
      <c r="D6707" s="7" t="s">
        <v>7250</v>
      </c>
      <c r="E6707" s="7" t="s">
        <v>7251</v>
      </c>
      <c r="F6707" s="8">
        <v>21</v>
      </c>
      <c r="G6707" s="8">
        <v>1.6</v>
      </c>
      <c r="H6707" s="8">
        <v>1.6</v>
      </c>
      <c r="I6707" s="8">
        <v>500</v>
      </c>
      <c r="J6707" s="8">
        <v>800</v>
      </c>
      <c r="K6707" s="8">
        <v>1.6</v>
      </c>
      <c r="L6707" s="8">
        <f t="shared" si="416"/>
        <v>0.27768595041322319</v>
      </c>
      <c r="M6707" s="8">
        <f t="shared" si="417"/>
        <v>1.3223140495867769</v>
      </c>
      <c r="N6707" s="9"/>
      <c r="O6707" s="9"/>
      <c r="P6707" s="8">
        <v>21</v>
      </c>
      <c r="Q6707" s="8">
        <v>1.6</v>
      </c>
      <c r="R6707" s="17">
        <f t="shared" si="418"/>
        <v>0</v>
      </c>
      <c r="S6707" s="18">
        <f t="shared" si="419"/>
        <v>800</v>
      </c>
    </row>
    <row r="6708" spans="1:19" x14ac:dyDescent="0.25">
      <c r="A6708" s="7" t="s">
        <v>15006</v>
      </c>
      <c r="B6708" s="7" t="s">
        <v>15007</v>
      </c>
      <c r="C6708" s="7" t="s">
        <v>7249</v>
      </c>
      <c r="D6708" s="7" t="s">
        <v>7250</v>
      </c>
      <c r="E6708" s="7" t="s">
        <v>7251</v>
      </c>
      <c r="F6708" s="8">
        <v>21</v>
      </c>
      <c r="G6708" s="8">
        <v>1.3</v>
      </c>
      <c r="H6708" s="8">
        <v>1.3</v>
      </c>
      <c r="I6708" s="8">
        <v>200</v>
      </c>
      <c r="J6708" s="8">
        <v>260</v>
      </c>
      <c r="K6708" s="8">
        <v>1.3</v>
      </c>
      <c r="L6708" s="8">
        <f t="shared" si="416"/>
        <v>0.22561983471074387</v>
      </c>
      <c r="M6708" s="8">
        <f t="shared" si="417"/>
        <v>1.0743801652892562</v>
      </c>
      <c r="N6708" s="13"/>
      <c r="O6708" s="13"/>
      <c r="P6708" s="8">
        <v>21</v>
      </c>
      <c r="Q6708" s="8">
        <v>1.3</v>
      </c>
      <c r="R6708" s="17">
        <f t="shared" si="418"/>
        <v>0</v>
      </c>
      <c r="S6708" s="18">
        <f t="shared" si="419"/>
        <v>260</v>
      </c>
    </row>
    <row r="6709" spans="1:19" x14ac:dyDescent="0.25">
      <c r="A6709" s="7" t="s">
        <v>15010</v>
      </c>
      <c r="B6709" s="7" t="s">
        <v>15011</v>
      </c>
      <c r="C6709" s="7" t="s">
        <v>7375</v>
      </c>
      <c r="D6709" s="7" t="s">
        <v>7376</v>
      </c>
      <c r="E6709" s="7" t="s">
        <v>7377</v>
      </c>
      <c r="F6709" s="8">
        <v>15</v>
      </c>
      <c r="G6709" s="8">
        <v>105.9</v>
      </c>
      <c r="H6709" s="8">
        <v>105.9</v>
      </c>
      <c r="I6709" s="8">
        <v>24</v>
      </c>
      <c r="J6709" s="8">
        <v>2541.5</v>
      </c>
      <c r="K6709" s="8">
        <v>105.89583333333333</v>
      </c>
      <c r="L6709" s="8">
        <f t="shared" si="416"/>
        <v>13.812499999999986</v>
      </c>
      <c r="M6709" s="8">
        <f t="shared" si="417"/>
        <v>92.083333333333343</v>
      </c>
      <c r="N6709" s="13"/>
      <c r="O6709" s="13"/>
      <c r="P6709" s="8">
        <v>15</v>
      </c>
      <c r="Q6709" s="8">
        <v>105.89583333333333</v>
      </c>
      <c r="R6709" s="17">
        <f t="shared" si="418"/>
        <v>0</v>
      </c>
      <c r="S6709" s="18">
        <f t="shared" si="419"/>
        <v>2541.5</v>
      </c>
    </row>
    <row r="6710" spans="1:19" x14ac:dyDescent="0.25">
      <c r="A6710" s="7" t="s">
        <v>15012</v>
      </c>
      <c r="B6710" s="7" t="s">
        <v>15013</v>
      </c>
      <c r="C6710" s="7" t="s">
        <v>7400</v>
      </c>
      <c r="D6710" s="7" t="s">
        <v>7401</v>
      </c>
      <c r="E6710" s="7" t="s">
        <v>7402</v>
      </c>
      <c r="F6710" s="8">
        <v>21</v>
      </c>
      <c r="G6710" s="8">
        <v>42.35</v>
      </c>
      <c r="H6710" s="8">
        <v>42.35</v>
      </c>
      <c r="I6710" s="8">
        <v>180</v>
      </c>
      <c r="J6710" s="8">
        <v>7623</v>
      </c>
      <c r="K6710" s="8">
        <v>42.35</v>
      </c>
      <c r="L6710" s="8">
        <f t="shared" si="416"/>
        <v>7.3500000000000014</v>
      </c>
      <c r="M6710" s="8">
        <f t="shared" si="417"/>
        <v>35</v>
      </c>
      <c r="N6710" s="13"/>
      <c r="O6710" s="13"/>
      <c r="P6710" s="8">
        <v>21</v>
      </c>
      <c r="Q6710" s="8">
        <v>42.35</v>
      </c>
      <c r="R6710" s="17">
        <f t="shared" si="418"/>
        <v>0</v>
      </c>
      <c r="S6710" s="18">
        <f t="shared" si="419"/>
        <v>7623</v>
      </c>
    </row>
    <row r="6711" spans="1:19" x14ac:dyDescent="0.25">
      <c r="A6711" s="7" t="s">
        <v>15014</v>
      </c>
      <c r="B6711" s="7" t="s">
        <v>15015</v>
      </c>
      <c r="C6711" s="7" t="s">
        <v>7400</v>
      </c>
      <c r="D6711" s="7" t="s">
        <v>7401</v>
      </c>
      <c r="E6711" s="7" t="s">
        <v>7402</v>
      </c>
      <c r="F6711" s="8">
        <v>21</v>
      </c>
      <c r="G6711" s="8">
        <v>42.35</v>
      </c>
      <c r="H6711" s="8">
        <v>42.35</v>
      </c>
      <c r="I6711" s="8">
        <v>240</v>
      </c>
      <c r="J6711" s="8">
        <v>10164</v>
      </c>
      <c r="K6711" s="8">
        <v>42.35</v>
      </c>
      <c r="L6711" s="8">
        <f t="shared" si="416"/>
        <v>7.3500000000000014</v>
      </c>
      <c r="M6711" s="8">
        <f t="shared" si="417"/>
        <v>35</v>
      </c>
      <c r="N6711" s="13"/>
      <c r="O6711" s="13"/>
      <c r="P6711" s="8">
        <v>21</v>
      </c>
      <c r="Q6711" s="8">
        <v>42.35</v>
      </c>
      <c r="R6711" s="17">
        <f t="shared" si="418"/>
        <v>0</v>
      </c>
      <c r="S6711" s="18">
        <f t="shared" si="419"/>
        <v>10164</v>
      </c>
    </row>
    <row r="6712" spans="1:19" x14ac:dyDescent="0.25">
      <c r="A6712" s="7" t="s">
        <v>15016</v>
      </c>
      <c r="B6712" s="7" t="s">
        <v>15017</v>
      </c>
      <c r="C6712" s="7" t="s">
        <v>37</v>
      </c>
      <c r="D6712" s="7" t="s">
        <v>38</v>
      </c>
      <c r="E6712" s="7" t="s">
        <v>39</v>
      </c>
      <c r="F6712" s="8">
        <v>15</v>
      </c>
      <c r="G6712" s="8">
        <v>5264.7</v>
      </c>
      <c r="H6712" s="8">
        <v>5264.7</v>
      </c>
      <c r="I6712" s="8">
        <v>2</v>
      </c>
      <c r="J6712" s="8">
        <v>10529.4</v>
      </c>
      <c r="K6712" s="8">
        <v>5264.7</v>
      </c>
      <c r="L6712" s="8">
        <f t="shared" si="416"/>
        <v>686.69999999999982</v>
      </c>
      <c r="M6712" s="8">
        <f t="shared" si="417"/>
        <v>4578</v>
      </c>
      <c r="N6712" s="9"/>
      <c r="O6712" s="9"/>
      <c r="P6712" s="8">
        <v>15</v>
      </c>
      <c r="Q6712" s="8">
        <v>5264.7</v>
      </c>
      <c r="R6712" s="17">
        <f t="shared" si="418"/>
        <v>0</v>
      </c>
      <c r="S6712" s="18">
        <f t="shared" si="419"/>
        <v>10529.4</v>
      </c>
    </row>
    <row r="6713" spans="1:19" x14ac:dyDescent="0.25">
      <c r="A6713" s="7" t="s">
        <v>15018</v>
      </c>
      <c r="B6713" s="7" t="s">
        <v>15019</v>
      </c>
      <c r="C6713" s="7" t="s">
        <v>37</v>
      </c>
      <c r="D6713" s="7" t="s">
        <v>38</v>
      </c>
      <c r="E6713" s="7" t="s">
        <v>39</v>
      </c>
      <c r="F6713" s="8">
        <v>15</v>
      </c>
      <c r="G6713" s="8">
        <v>5462.97</v>
      </c>
      <c r="H6713" s="8">
        <v>5462.97</v>
      </c>
      <c r="I6713" s="8">
        <v>1</v>
      </c>
      <c r="J6713" s="8">
        <v>5462.97</v>
      </c>
      <c r="K6713" s="8">
        <v>5462.97</v>
      </c>
      <c r="L6713" s="8">
        <f t="shared" si="416"/>
        <v>712.56130434782608</v>
      </c>
      <c r="M6713" s="8">
        <f t="shared" si="417"/>
        <v>4750.4086956521742</v>
      </c>
      <c r="N6713" s="13"/>
      <c r="O6713" s="13"/>
      <c r="P6713" s="8">
        <v>15</v>
      </c>
      <c r="Q6713" s="8">
        <v>5462.97</v>
      </c>
      <c r="R6713" s="17">
        <f t="shared" si="418"/>
        <v>0</v>
      </c>
      <c r="S6713" s="18">
        <f t="shared" si="419"/>
        <v>5462.97</v>
      </c>
    </row>
    <row r="6714" spans="1:19" x14ac:dyDescent="0.25">
      <c r="A6714" s="7" t="s">
        <v>15024</v>
      </c>
      <c r="B6714" s="7" t="s">
        <v>15025</v>
      </c>
      <c r="C6714" s="7" t="s">
        <v>1188</v>
      </c>
      <c r="D6714" s="7" t="s">
        <v>1189</v>
      </c>
      <c r="E6714" s="7" t="s">
        <v>15026</v>
      </c>
      <c r="F6714" s="8">
        <v>21</v>
      </c>
      <c r="G6714" s="8">
        <v>1996.5</v>
      </c>
      <c r="H6714" s="8">
        <v>1996.5</v>
      </c>
      <c r="I6714" s="8">
        <v>5</v>
      </c>
      <c r="J6714" s="8">
        <v>9982.5</v>
      </c>
      <c r="K6714" s="8">
        <v>1996.5</v>
      </c>
      <c r="L6714" s="8">
        <f t="shared" si="416"/>
        <v>346.5</v>
      </c>
      <c r="M6714" s="8">
        <f t="shared" si="417"/>
        <v>1650</v>
      </c>
      <c r="N6714" s="14">
        <v>12</v>
      </c>
      <c r="O6714" s="14">
        <v>1848</v>
      </c>
      <c r="P6714" s="8">
        <v>21</v>
      </c>
      <c r="Q6714" s="8">
        <v>1996.5</v>
      </c>
      <c r="R6714" s="17">
        <f t="shared" si="418"/>
        <v>9240</v>
      </c>
      <c r="S6714" s="18">
        <f t="shared" si="419"/>
        <v>9982.5</v>
      </c>
    </row>
    <row r="6715" spans="1:19" x14ac:dyDescent="0.25">
      <c r="A6715" s="7" t="s">
        <v>15039</v>
      </c>
      <c r="B6715" s="7" t="s">
        <v>15040</v>
      </c>
      <c r="C6715" s="7" t="s">
        <v>14</v>
      </c>
      <c r="D6715" s="7" t="s">
        <v>15</v>
      </c>
      <c r="E6715" s="7" t="s">
        <v>2322</v>
      </c>
      <c r="F6715" s="8">
        <v>21</v>
      </c>
      <c r="G6715" s="8">
        <v>1815</v>
      </c>
      <c r="H6715" s="8">
        <v>1815</v>
      </c>
      <c r="I6715" s="8">
        <v>15</v>
      </c>
      <c r="J6715" s="8">
        <v>27225</v>
      </c>
      <c r="K6715" s="8">
        <v>1815</v>
      </c>
      <c r="L6715" s="8">
        <f t="shared" si="416"/>
        <v>315</v>
      </c>
      <c r="M6715" s="8">
        <f t="shared" si="417"/>
        <v>1500</v>
      </c>
      <c r="N6715" s="13"/>
      <c r="O6715" s="13"/>
      <c r="P6715" s="8">
        <v>21</v>
      </c>
      <c r="Q6715" s="8">
        <v>1815</v>
      </c>
      <c r="R6715" s="17">
        <f t="shared" si="418"/>
        <v>0</v>
      </c>
      <c r="S6715" s="18">
        <f t="shared" si="419"/>
        <v>27225</v>
      </c>
    </row>
    <row r="6716" spans="1:19" x14ac:dyDescent="0.25">
      <c r="A6716" s="7" t="s">
        <v>15041</v>
      </c>
      <c r="B6716" s="7" t="s">
        <v>15042</v>
      </c>
      <c r="C6716" s="7" t="s">
        <v>14</v>
      </c>
      <c r="D6716" s="7" t="s">
        <v>15</v>
      </c>
      <c r="E6716" s="7" t="s">
        <v>7231</v>
      </c>
      <c r="F6716" s="8">
        <v>21</v>
      </c>
      <c r="G6716" s="8">
        <v>2663.27</v>
      </c>
      <c r="H6716" s="8">
        <v>2663.27</v>
      </c>
      <c r="I6716" s="8">
        <v>10</v>
      </c>
      <c r="J6716" s="8">
        <v>26632.720000000001</v>
      </c>
      <c r="K6716" s="8">
        <v>2663.2719999999999</v>
      </c>
      <c r="L6716" s="8">
        <f t="shared" si="416"/>
        <v>462.22076033057829</v>
      </c>
      <c r="M6716" s="8">
        <f t="shared" si="417"/>
        <v>2201.0512396694216</v>
      </c>
      <c r="N6716" s="13"/>
      <c r="O6716" s="13"/>
      <c r="P6716" s="8">
        <v>21</v>
      </c>
      <c r="Q6716" s="8">
        <v>2663.2719999999999</v>
      </c>
      <c r="R6716" s="17">
        <f t="shared" si="418"/>
        <v>0</v>
      </c>
      <c r="S6716" s="18">
        <f t="shared" si="419"/>
        <v>26632.720000000001</v>
      </c>
    </row>
    <row r="6717" spans="1:19" x14ac:dyDescent="0.25">
      <c r="A6717" s="7" t="s">
        <v>15047</v>
      </c>
      <c r="B6717" s="7" t="s">
        <v>15048</v>
      </c>
      <c r="C6717" s="7" t="s">
        <v>7249</v>
      </c>
      <c r="D6717" s="7" t="s">
        <v>7250</v>
      </c>
      <c r="E6717" s="7" t="s">
        <v>7251</v>
      </c>
      <c r="F6717" s="8">
        <v>21</v>
      </c>
      <c r="G6717" s="8">
        <v>4450.38</v>
      </c>
      <c r="H6717" s="8">
        <v>4450.38</v>
      </c>
      <c r="I6717" s="8">
        <v>112</v>
      </c>
      <c r="J6717" s="8">
        <v>498442.55999999994</v>
      </c>
      <c r="K6717" s="8">
        <v>4450.3799999999992</v>
      </c>
      <c r="L6717" s="8">
        <f t="shared" si="416"/>
        <v>772.37999999999965</v>
      </c>
      <c r="M6717" s="8">
        <f t="shared" si="417"/>
        <v>3677.9999999999995</v>
      </c>
      <c r="N6717" s="8">
        <v>12</v>
      </c>
      <c r="O6717" s="8">
        <v>4119.3599999999997</v>
      </c>
      <c r="P6717" s="8">
        <v>21</v>
      </c>
      <c r="Q6717" s="8">
        <v>4450.38</v>
      </c>
      <c r="R6717" s="17">
        <f t="shared" si="418"/>
        <v>461368.31999999995</v>
      </c>
      <c r="S6717" s="18">
        <f t="shared" si="419"/>
        <v>498442.55999999994</v>
      </c>
    </row>
    <row r="6718" spans="1:19" x14ac:dyDescent="0.25">
      <c r="A6718" s="7" t="s">
        <v>15049</v>
      </c>
      <c r="B6718" s="7" t="s">
        <v>15050</v>
      </c>
      <c r="C6718" s="7" t="s">
        <v>14</v>
      </c>
      <c r="D6718" s="7" t="s">
        <v>15</v>
      </c>
      <c r="E6718" s="7" t="s">
        <v>2322</v>
      </c>
      <c r="F6718" s="8">
        <v>21</v>
      </c>
      <c r="G6718" s="8">
        <v>37.51</v>
      </c>
      <c r="H6718" s="8">
        <v>37.51</v>
      </c>
      <c r="I6718" s="8">
        <v>895</v>
      </c>
      <c r="J6718" s="8">
        <v>33571.449999999968</v>
      </c>
      <c r="K6718" s="8">
        <v>37.509999999999962</v>
      </c>
      <c r="L6718" s="8">
        <f t="shared" si="416"/>
        <v>6.5099999999999909</v>
      </c>
      <c r="M6718" s="8">
        <f t="shared" si="417"/>
        <v>30.999999999999972</v>
      </c>
      <c r="N6718" s="8">
        <v>21</v>
      </c>
      <c r="O6718" s="8">
        <v>37.51</v>
      </c>
      <c r="P6718" s="8">
        <v>21</v>
      </c>
      <c r="Q6718" s="8">
        <v>37.51</v>
      </c>
      <c r="R6718" s="17">
        <f t="shared" si="418"/>
        <v>33571.449999999997</v>
      </c>
      <c r="S6718" s="18">
        <f t="shared" si="419"/>
        <v>33571.449999999968</v>
      </c>
    </row>
    <row r="6719" spans="1:19" x14ac:dyDescent="0.25">
      <c r="A6719" s="7" t="s">
        <v>15055</v>
      </c>
      <c r="B6719" s="7" t="s">
        <v>15056</v>
      </c>
      <c r="C6719" s="7" t="s">
        <v>37</v>
      </c>
      <c r="D6719" s="7" t="s">
        <v>38</v>
      </c>
      <c r="E6719" s="7" t="s">
        <v>39</v>
      </c>
      <c r="F6719" s="8">
        <v>15</v>
      </c>
      <c r="G6719" s="8">
        <v>494.5</v>
      </c>
      <c r="H6719" s="8">
        <v>494.5</v>
      </c>
      <c r="I6719" s="8">
        <v>5</v>
      </c>
      <c r="J6719" s="8">
        <v>2472.5</v>
      </c>
      <c r="K6719" s="8">
        <v>494.5</v>
      </c>
      <c r="L6719" s="8">
        <f t="shared" si="416"/>
        <v>64.499999999999943</v>
      </c>
      <c r="M6719" s="8">
        <f t="shared" si="417"/>
        <v>430.00000000000006</v>
      </c>
      <c r="N6719" s="9"/>
      <c r="O6719" s="9"/>
      <c r="P6719" s="8">
        <v>15</v>
      </c>
      <c r="Q6719" s="8">
        <v>494.5</v>
      </c>
      <c r="R6719" s="17">
        <f t="shared" si="418"/>
        <v>0</v>
      </c>
      <c r="S6719" s="18">
        <f t="shared" si="419"/>
        <v>2472.5</v>
      </c>
    </row>
    <row r="6720" spans="1:19" x14ac:dyDescent="0.25">
      <c r="A6720" s="7" t="s">
        <v>15067</v>
      </c>
      <c r="B6720" s="7" t="s">
        <v>15068</v>
      </c>
      <c r="C6720" s="7" t="s">
        <v>37</v>
      </c>
      <c r="D6720" s="7" t="s">
        <v>38</v>
      </c>
      <c r="E6720" s="7" t="s">
        <v>39</v>
      </c>
      <c r="F6720" s="14">
        <v>15</v>
      </c>
      <c r="G6720" s="8">
        <v>5462.97</v>
      </c>
      <c r="H6720" s="8">
        <v>5462.97</v>
      </c>
      <c r="I6720" s="8">
        <v>1</v>
      </c>
      <c r="J6720" s="8">
        <v>5462.97</v>
      </c>
      <c r="K6720" s="8">
        <v>5462.97</v>
      </c>
      <c r="L6720" s="8">
        <f t="shared" si="416"/>
        <v>712.56130434782608</v>
      </c>
      <c r="M6720" s="8">
        <f t="shared" si="417"/>
        <v>4750.4086956521742</v>
      </c>
      <c r="N6720" s="9"/>
      <c r="O6720" s="9"/>
      <c r="P6720" s="14">
        <v>15</v>
      </c>
      <c r="Q6720" s="14">
        <v>5462.97</v>
      </c>
      <c r="R6720" s="17">
        <f t="shared" si="418"/>
        <v>0</v>
      </c>
      <c r="S6720" s="18">
        <f t="shared" si="419"/>
        <v>5462.97</v>
      </c>
    </row>
    <row r="6721" spans="1:19" x14ac:dyDescent="0.25">
      <c r="A6721" s="7" t="s">
        <v>15071</v>
      </c>
      <c r="B6721" s="7" t="s">
        <v>15072</v>
      </c>
      <c r="C6721" s="7" t="s">
        <v>37</v>
      </c>
      <c r="D6721" s="7" t="s">
        <v>38</v>
      </c>
      <c r="E6721" s="7" t="s">
        <v>39</v>
      </c>
      <c r="F6721" s="8">
        <v>15</v>
      </c>
      <c r="G6721" s="8">
        <v>1026</v>
      </c>
      <c r="H6721" s="8">
        <v>1026</v>
      </c>
      <c r="I6721" s="8">
        <v>2</v>
      </c>
      <c r="J6721" s="8">
        <v>2051.9899999999998</v>
      </c>
      <c r="K6721" s="8">
        <v>1025.9949999999999</v>
      </c>
      <c r="L6721" s="8">
        <f t="shared" si="416"/>
        <v>133.82543478260857</v>
      </c>
      <c r="M6721" s="8">
        <f t="shared" si="417"/>
        <v>892.16956521739132</v>
      </c>
      <c r="N6721" s="9"/>
      <c r="O6721" s="9"/>
      <c r="P6721" s="8">
        <v>15</v>
      </c>
      <c r="Q6721" s="8">
        <v>1025.9949999999999</v>
      </c>
      <c r="R6721" s="17">
        <f t="shared" si="418"/>
        <v>0</v>
      </c>
      <c r="S6721" s="18">
        <f t="shared" si="419"/>
        <v>2051.9899999999998</v>
      </c>
    </row>
    <row r="6722" spans="1:19" x14ac:dyDescent="0.25">
      <c r="A6722" s="7" t="s">
        <v>15075</v>
      </c>
      <c r="B6722" s="7" t="s">
        <v>15076</v>
      </c>
      <c r="C6722" s="7" t="s">
        <v>37</v>
      </c>
      <c r="D6722" s="7" t="s">
        <v>38</v>
      </c>
      <c r="E6722" s="7" t="s">
        <v>39</v>
      </c>
      <c r="F6722" s="8">
        <v>15</v>
      </c>
      <c r="G6722" s="8">
        <v>950</v>
      </c>
      <c r="H6722" s="8">
        <v>950</v>
      </c>
      <c r="I6722" s="8">
        <v>1</v>
      </c>
      <c r="J6722" s="8">
        <v>950</v>
      </c>
      <c r="K6722" s="8">
        <v>950</v>
      </c>
      <c r="L6722" s="8">
        <f t="shared" ref="L6722:L6785" si="420">K6722-M6722</f>
        <v>123.91304347826076</v>
      </c>
      <c r="M6722" s="8">
        <f t="shared" ref="M6722:M6785" si="421">K6722/((100+F6722)/100)</f>
        <v>826.08695652173924</v>
      </c>
      <c r="N6722" s="13"/>
      <c r="O6722" s="13"/>
      <c r="P6722" s="8">
        <v>15</v>
      </c>
      <c r="Q6722" s="8">
        <v>950</v>
      </c>
      <c r="R6722" s="17">
        <f t="shared" ref="R6722:R6785" si="422">I6722*O6722</f>
        <v>0</v>
      </c>
      <c r="S6722" s="18">
        <f t="shared" si="419"/>
        <v>950</v>
      </c>
    </row>
    <row r="6723" spans="1:19" x14ac:dyDescent="0.25">
      <c r="A6723" s="7" t="s">
        <v>15077</v>
      </c>
      <c r="B6723" s="7" t="s">
        <v>15078</v>
      </c>
      <c r="C6723" s="7" t="s">
        <v>37</v>
      </c>
      <c r="D6723" s="7" t="s">
        <v>38</v>
      </c>
      <c r="E6723" s="7" t="s">
        <v>39</v>
      </c>
      <c r="F6723" s="8">
        <v>15</v>
      </c>
      <c r="G6723" s="8">
        <v>347.3</v>
      </c>
      <c r="H6723" s="8">
        <v>347.3</v>
      </c>
      <c r="I6723" s="8">
        <v>1</v>
      </c>
      <c r="J6723" s="8">
        <v>347.3</v>
      </c>
      <c r="K6723" s="8">
        <v>347.3</v>
      </c>
      <c r="L6723" s="8">
        <f t="shared" si="420"/>
        <v>45.299999999999955</v>
      </c>
      <c r="M6723" s="8">
        <f t="shared" si="421"/>
        <v>302.00000000000006</v>
      </c>
      <c r="N6723" s="13"/>
      <c r="O6723" s="13"/>
      <c r="P6723" s="8">
        <v>15</v>
      </c>
      <c r="Q6723" s="8">
        <v>347.3</v>
      </c>
      <c r="R6723" s="17">
        <f t="shared" si="422"/>
        <v>0</v>
      </c>
      <c r="S6723" s="18">
        <f t="shared" ref="S6723:S6786" si="423">J6723</f>
        <v>347.3</v>
      </c>
    </row>
    <row r="6724" spans="1:19" x14ac:dyDescent="0.25">
      <c r="A6724" s="7" t="s">
        <v>15079</v>
      </c>
      <c r="B6724" s="7" t="s">
        <v>15080</v>
      </c>
      <c r="C6724" s="7" t="s">
        <v>5229</v>
      </c>
      <c r="D6724" s="7" t="s">
        <v>5230</v>
      </c>
      <c r="E6724" s="7" t="s">
        <v>8155</v>
      </c>
      <c r="F6724" s="8">
        <v>21</v>
      </c>
      <c r="G6724" s="8">
        <v>598.95000000000005</v>
      </c>
      <c r="H6724" s="8">
        <v>598.95000000000005</v>
      </c>
      <c r="I6724" s="8">
        <v>3420</v>
      </c>
      <c r="J6724" s="8">
        <v>2048409</v>
      </c>
      <c r="K6724" s="8">
        <v>598.95000000000005</v>
      </c>
      <c r="L6724" s="8">
        <f t="shared" si="420"/>
        <v>103.94999999999999</v>
      </c>
      <c r="M6724" s="8">
        <f t="shared" si="421"/>
        <v>495.00000000000006</v>
      </c>
      <c r="N6724" s="14">
        <v>12</v>
      </c>
      <c r="O6724" s="14">
        <v>554.4</v>
      </c>
      <c r="P6724" s="8">
        <v>21</v>
      </c>
      <c r="Q6724" s="8">
        <v>598.95000000000005</v>
      </c>
      <c r="R6724" s="17">
        <f t="shared" si="422"/>
        <v>1896048</v>
      </c>
      <c r="S6724" s="18">
        <f t="shared" si="423"/>
        <v>2048409</v>
      </c>
    </row>
    <row r="6725" spans="1:19" x14ac:dyDescent="0.25">
      <c r="A6725" s="7" t="s">
        <v>15081</v>
      </c>
      <c r="B6725" s="7" t="s">
        <v>15082</v>
      </c>
      <c r="C6725" s="7" t="s">
        <v>14</v>
      </c>
      <c r="D6725" s="7" t="s">
        <v>15</v>
      </c>
      <c r="E6725" s="7" t="s">
        <v>7518</v>
      </c>
      <c r="F6725" s="8">
        <v>21</v>
      </c>
      <c r="G6725" s="8">
        <v>1470.15</v>
      </c>
      <c r="H6725" s="8">
        <v>1470.15</v>
      </c>
      <c r="I6725" s="8">
        <v>5</v>
      </c>
      <c r="J6725" s="8">
        <v>7350.75</v>
      </c>
      <c r="K6725" s="8">
        <v>1470.15</v>
      </c>
      <c r="L6725" s="8">
        <f t="shared" si="420"/>
        <v>255.15000000000009</v>
      </c>
      <c r="M6725" s="8">
        <f t="shared" si="421"/>
        <v>1215</v>
      </c>
      <c r="N6725" s="13"/>
      <c r="O6725" s="13"/>
      <c r="P6725" s="8">
        <v>21</v>
      </c>
      <c r="Q6725" s="8">
        <v>1470.15</v>
      </c>
      <c r="R6725" s="17">
        <f t="shared" si="422"/>
        <v>0</v>
      </c>
      <c r="S6725" s="18">
        <f t="shared" si="423"/>
        <v>7350.75</v>
      </c>
    </row>
    <row r="6726" spans="1:19" x14ac:dyDescent="0.25">
      <c r="A6726" s="7" t="s">
        <v>15083</v>
      </c>
      <c r="B6726" s="7" t="s">
        <v>15084</v>
      </c>
      <c r="C6726" s="7" t="s">
        <v>14</v>
      </c>
      <c r="D6726" s="7" t="s">
        <v>15</v>
      </c>
      <c r="E6726" s="7" t="s">
        <v>7518</v>
      </c>
      <c r="F6726" s="8">
        <v>21</v>
      </c>
      <c r="G6726" s="8">
        <v>254.1</v>
      </c>
      <c r="H6726" s="8">
        <v>254.1</v>
      </c>
      <c r="I6726" s="8">
        <v>12</v>
      </c>
      <c r="J6726" s="8">
        <v>3049.2</v>
      </c>
      <c r="K6726" s="8">
        <v>254.1</v>
      </c>
      <c r="L6726" s="8">
        <f t="shared" si="420"/>
        <v>44.099999999999994</v>
      </c>
      <c r="M6726" s="8">
        <f t="shared" si="421"/>
        <v>210</v>
      </c>
      <c r="N6726" s="9"/>
      <c r="O6726" s="9"/>
      <c r="P6726" s="8">
        <v>21</v>
      </c>
      <c r="Q6726" s="8">
        <v>254.1</v>
      </c>
      <c r="R6726" s="17">
        <f t="shared" si="422"/>
        <v>0</v>
      </c>
      <c r="S6726" s="18">
        <f t="shared" si="423"/>
        <v>3049.2</v>
      </c>
    </row>
    <row r="6727" spans="1:19" x14ac:dyDescent="0.25">
      <c r="A6727" s="7" t="s">
        <v>15087</v>
      </c>
      <c r="B6727" s="7" t="s">
        <v>15088</v>
      </c>
      <c r="C6727" s="7" t="s">
        <v>14</v>
      </c>
      <c r="D6727" s="7" t="s">
        <v>15</v>
      </c>
      <c r="E6727" s="7" t="s">
        <v>7518</v>
      </c>
      <c r="F6727" s="8">
        <v>21</v>
      </c>
      <c r="G6727" s="8">
        <v>1121.77</v>
      </c>
      <c r="H6727" s="8">
        <v>1121.77</v>
      </c>
      <c r="I6727" s="8">
        <v>5</v>
      </c>
      <c r="J6727" s="8">
        <v>5608.83</v>
      </c>
      <c r="K6727" s="8">
        <v>1121.7660000000001</v>
      </c>
      <c r="L6727" s="8">
        <f t="shared" si="420"/>
        <v>194.68666115702479</v>
      </c>
      <c r="M6727" s="8">
        <f t="shared" si="421"/>
        <v>927.07933884297529</v>
      </c>
      <c r="N6727" s="9"/>
      <c r="O6727" s="9"/>
      <c r="P6727" s="8">
        <v>21</v>
      </c>
      <c r="Q6727" s="8">
        <v>1121.7660000000001</v>
      </c>
      <c r="R6727" s="17">
        <f t="shared" si="422"/>
        <v>0</v>
      </c>
      <c r="S6727" s="18">
        <f t="shared" si="423"/>
        <v>5608.83</v>
      </c>
    </row>
    <row r="6728" spans="1:19" x14ac:dyDescent="0.25">
      <c r="A6728" s="7" t="s">
        <v>15089</v>
      </c>
      <c r="B6728" s="7" t="s">
        <v>15090</v>
      </c>
      <c r="C6728" s="7" t="s">
        <v>14</v>
      </c>
      <c r="D6728" s="7" t="s">
        <v>15</v>
      </c>
      <c r="E6728" s="7" t="s">
        <v>2322</v>
      </c>
      <c r="F6728" s="8">
        <v>21</v>
      </c>
      <c r="G6728" s="8">
        <v>1161.5999999999999</v>
      </c>
      <c r="H6728" s="8">
        <v>1161.5999999999999</v>
      </c>
      <c r="I6728" s="8">
        <v>9</v>
      </c>
      <c r="J6728" s="8">
        <v>10454.399999999998</v>
      </c>
      <c r="K6728" s="8">
        <v>1161.5999999999997</v>
      </c>
      <c r="L6728" s="8">
        <f t="shared" si="420"/>
        <v>201.59999999999991</v>
      </c>
      <c r="M6728" s="8">
        <f t="shared" si="421"/>
        <v>959.99999999999977</v>
      </c>
      <c r="N6728" s="9"/>
      <c r="O6728" s="9"/>
      <c r="P6728" s="8">
        <v>21</v>
      </c>
      <c r="Q6728" s="8">
        <v>1161.5999999999999</v>
      </c>
      <c r="R6728" s="17">
        <f t="shared" si="422"/>
        <v>0</v>
      </c>
      <c r="S6728" s="18">
        <f t="shared" si="423"/>
        <v>10454.399999999998</v>
      </c>
    </row>
    <row r="6729" spans="1:19" x14ac:dyDescent="0.25">
      <c r="A6729" s="7" t="s">
        <v>15095</v>
      </c>
      <c r="B6729" s="7" t="s">
        <v>15096</v>
      </c>
      <c r="C6729" s="7" t="s">
        <v>185</v>
      </c>
      <c r="D6729" s="7" t="s">
        <v>186</v>
      </c>
      <c r="E6729" s="7" t="s">
        <v>187</v>
      </c>
      <c r="F6729" s="8">
        <v>21</v>
      </c>
      <c r="G6729" s="8">
        <v>240.79</v>
      </c>
      <c r="H6729" s="8">
        <v>240.79</v>
      </c>
      <c r="I6729" s="8">
        <v>320</v>
      </c>
      <c r="J6729" s="8">
        <v>77052.800000000003</v>
      </c>
      <c r="K6729" s="8">
        <v>240.79000000000002</v>
      </c>
      <c r="L6729" s="8">
        <f t="shared" si="420"/>
        <v>41.789999999999992</v>
      </c>
      <c r="M6729" s="8">
        <f t="shared" si="421"/>
        <v>199.00000000000003</v>
      </c>
      <c r="N6729" s="14">
        <v>12</v>
      </c>
      <c r="O6729" s="14">
        <v>222.88</v>
      </c>
      <c r="P6729" s="8">
        <v>21</v>
      </c>
      <c r="Q6729" s="8">
        <v>240.79000000000002</v>
      </c>
      <c r="R6729" s="17">
        <f t="shared" si="422"/>
        <v>71321.600000000006</v>
      </c>
      <c r="S6729" s="18">
        <f t="shared" si="423"/>
        <v>77052.800000000003</v>
      </c>
    </row>
    <row r="6730" spans="1:19" x14ac:dyDescent="0.25">
      <c r="A6730" s="7" t="s">
        <v>15097</v>
      </c>
      <c r="B6730" s="7" t="s">
        <v>15098</v>
      </c>
      <c r="C6730" s="7" t="s">
        <v>37</v>
      </c>
      <c r="D6730" s="7" t="s">
        <v>38</v>
      </c>
      <c r="E6730" s="7" t="s">
        <v>39</v>
      </c>
      <c r="F6730" s="8">
        <v>15</v>
      </c>
      <c r="G6730" s="8">
        <v>494.5</v>
      </c>
      <c r="H6730" s="8">
        <v>494.5</v>
      </c>
      <c r="I6730" s="8">
        <v>1</v>
      </c>
      <c r="J6730" s="8">
        <v>494.5</v>
      </c>
      <c r="K6730" s="8">
        <v>494.5</v>
      </c>
      <c r="L6730" s="8">
        <f t="shared" si="420"/>
        <v>64.499999999999943</v>
      </c>
      <c r="M6730" s="8">
        <f t="shared" si="421"/>
        <v>430.00000000000006</v>
      </c>
      <c r="N6730" s="13"/>
      <c r="O6730" s="13"/>
      <c r="P6730" s="8">
        <v>15</v>
      </c>
      <c r="Q6730" s="8">
        <v>494.5</v>
      </c>
      <c r="R6730" s="17">
        <f t="shared" si="422"/>
        <v>0</v>
      </c>
      <c r="S6730" s="18">
        <f t="shared" si="423"/>
        <v>494.5</v>
      </c>
    </row>
    <row r="6731" spans="1:19" x14ac:dyDescent="0.25">
      <c r="A6731" s="7" t="s">
        <v>15099</v>
      </c>
      <c r="B6731" s="7" t="s">
        <v>15100</v>
      </c>
      <c r="C6731" s="7" t="s">
        <v>37</v>
      </c>
      <c r="D6731" s="7" t="s">
        <v>38</v>
      </c>
      <c r="E6731" s="7" t="s">
        <v>39</v>
      </c>
      <c r="F6731" s="8">
        <v>15</v>
      </c>
      <c r="G6731" s="8">
        <v>1306.4000000000001</v>
      </c>
      <c r="H6731" s="8">
        <v>1306.4000000000001</v>
      </c>
      <c r="I6731" s="8">
        <v>20</v>
      </c>
      <c r="J6731" s="8">
        <v>26128</v>
      </c>
      <c r="K6731" s="8">
        <v>1306.4000000000001</v>
      </c>
      <c r="L6731" s="8">
        <f t="shared" si="420"/>
        <v>170.39999999999986</v>
      </c>
      <c r="M6731" s="8">
        <f t="shared" si="421"/>
        <v>1136.0000000000002</v>
      </c>
      <c r="N6731" s="9"/>
      <c r="O6731" s="9"/>
      <c r="P6731" s="8">
        <v>15</v>
      </c>
      <c r="Q6731" s="8">
        <v>1306.4000000000001</v>
      </c>
      <c r="R6731" s="17">
        <f t="shared" si="422"/>
        <v>0</v>
      </c>
      <c r="S6731" s="18">
        <f t="shared" si="423"/>
        <v>26128</v>
      </c>
    </row>
    <row r="6732" spans="1:19" x14ac:dyDescent="0.25">
      <c r="A6732" s="7" t="s">
        <v>15101</v>
      </c>
      <c r="B6732" s="7" t="s">
        <v>15102</v>
      </c>
      <c r="C6732" s="7" t="s">
        <v>76</v>
      </c>
      <c r="D6732" s="7" t="s">
        <v>77</v>
      </c>
      <c r="E6732" s="7" t="s">
        <v>10658</v>
      </c>
      <c r="F6732" s="8">
        <v>15</v>
      </c>
      <c r="G6732" s="8">
        <v>5750</v>
      </c>
      <c r="H6732" s="8">
        <v>5750</v>
      </c>
      <c r="I6732" s="8">
        <v>1</v>
      </c>
      <c r="J6732" s="8">
        <v>5750</v>
      </c>
      <c r="K6732" s="8">
        <v>5750</v>
      </c>
      <c r="L6732" s="8">
        <f t="shared" si="420"/>
        <v>750</v>
      </c>
      <c r="M6732" s="8">
        <f t="shared" si="421"/>
        <v>5000</v>
      </c>
      <c r="N6732" s="9"/>
      <c r="O6732" s="9"/>
      <c r="P6732" s="8">
        <v>15</v>
      </c>
      <c r="Q6732" s="8">
        <v>5750</v>
      </c>
      <c r="R6732" s="17">
        <f t="shared" si="422"/>
        <v>0</v>
      </c>
      <c r="S6732" s="18">
        <f t="shared" si="423"/>
        <v>5750</v>
      </c>
    </row>
    <row r="6733" spans="1:19" x14ac:dyDescent="0.25">
      <c r="A6733" s="7" t="s">
        <v>15103</v>
      </c>
      <c r="B6733" s="7" t="s">
        <v>15104</v>
      </c>
      <c r="C6733" s="7" t="s">
        <v>76</v>
      </c>
      <c r="D6733" s="7" t="s">
        <v>77</v>
      </c>
      <c r="E6733" s="7" t="s">
        <v>10658</v>
      </c>
      <c r="F6733" s="8">
        <v>15</v>
      </c>
      <c r="G6733" s="8">
        <v>11500</v>
      </c>
      <c r="H6733" s="8">
        <v>11500</v>
      </c>
      <c r="I6733" s="8">
        <v>1</v>
      </c>
      <c r="J6733" s="8">
        <v>11500</v>
      </c>
      <c r="K6733" s="8">
        <v>11500</v>
      </c>
      <c r="L6733" s="8">
        <f t="shared" si="420"/>
        <v>1500</v>
      </c>
      <c r="M6733" s="8">
        <f t="shared" si="421"/>
        <v>10000</v>
      </c>
      <c r="N6733" s="9"/>
      <c r="O6733" s="9"/>
      <c r="P6733" s="8">
        <v>15</v>
      </c>
      <c r="Q6733" s="8">
        <v>11500</v>
      </c>
      <c r="R6733" s="17">
        <f t="shared" si="422"/>
        <v>0</v>
      </c>
      <c r="S6733" s="18">
        <f t="shared" si="423"/>
        <v>11500</v>
      </c>
    </row>
    <row r="6734" spans="1:19" x14ac:dyDescent="0.25">
      <c r="A6734" s="7" t="s">
        <v>15113</v>
      </c>
      <c r="B6734" s="7" t="s">
        <v>15114</v>
      </c>
      <c r="C6734" s="7" t="s">
        <v>14</v>
      </c>
      <c r="D6734" s="7" t="s">
        <v>15</v>
      </c>
      <c r="E6734" s="7" t="s">
        <v>7518</v>
      </c>
      <c r="F6734" s="8">
        <v>21</v>
      </c>
      <c r="G6734" s="8">
        <v>3629.06</v>
      </c>
      <c r="H6734" s="8">
        <v>3629.06</v>
      </c>
      <c r="I6734" s="8">
        <v>2</v>
      </c>
      <c r="J6734" s="8">
        <v>7258.12</v>
      </c>
      <c r="K6734" s="8">
        <v>3629.06</v>
      </c>
      <c r="L6734" s="8">
        <f t="shared" si="420"/>
        <v>629.83685950413201</v>
      </c>
      <c r="M6734" s="8">
        <f t="shared" si="421"/>
        <v>2999.2231404958679</v>
      </c>
      <c r="N6734" s="9"/>
      <c r="O6734" s="9"/>
      <c r="P6734" s="8">
        <v>21</v>
      </c>
      <c r="Q6734" s="8">
        <v>3629.06</v>
      </c>
      <c r="R6734" s="17">
        <f t="shared" si="422"/>
        <v>0</v>
      </c>
      <c r="S6734" s="18">
        <f t="shared" si="423"/>
        <v>7258.12</v>
      </c>
    </row>
    <row r="6735" spans="1:19" x14ac:dyDescent="0.25">
      <c r="A6735" s="7" t="s">
        <v>15115</v>
      </c>
      <c r="B6735" s="7" t="s">
        <v>15116</v>
      </c>
      <c r="C6735" s="7" t="s">
        <v>14</v>
      </c>
      <c r="D6735" s="7" t="s">
        <v>15</v>
      </c>
      <c r="E6735" s="7" t="s">
        <v>7518</v>
      </c>
      <c r="F6735" s="8">
        <v>21</v>
      </c>
      <c r="G6735" s="8">
        <v>458.47</v>
      </c>
      <c r="H6735" s="8">
        <v>458.47</v>
      </c>
      <c r="I6735" s="8">
        <v>3</v>
      </c>
      <c r="J6735" s="8">
        <v>1375.41</v>
      </c>
      <c r="K6735" s="8">
        <v>458.47</v>
      </c>
      <c r="L6735" s="8">
        <f t="shared" si="420"/>
        <v>79.569173553718997</v>
      </c>
      <c r="M6735" s="8">
        <f t="shared" si="421"/>
        <v>378.90082644628103</v>
      </c>
      <c r="N6735" s="9"/>
      <c r="O6735" s="9"/>
      <c r="P6735" s="8">
        <v>21</v>
      </c>
      <c r="Q6735" s="8">
        <v>458.47</v>
      </c>
      <c r="R6735" s="17">
        <f t="shared" si="422"/>
        <v>0</v>
      </c>
      <c r="S6735" s="18">
        <f t="shared" si="423"/>
        <v>1375.41</v>
      </c>
    </row>
    <row r="6736" spans="1:19" x14ac:dyDescent="0.25">
      <c r="A6736" s="7" t="s">
        <v>15123</v>
      </c>
      <c r="B6736" s="7" t="s">
        <v>15124</v>
      </c>
      <c r="C6736" s="7" t="s">
        <v>14</v>
      </c>
      <c r="D6736" s="7" t="s">
        <v>15</v>
      </c>
      <c r="E6736" s="7" t="s">
        <v>8886</v>
      </c>
      <c r="F6736" s="8">
        <v>21</v>
      </c>
      <c r="G6736" s="8">
        <v>8228</v>
      </c>
      <c r="H6736" s="8">
        <v>8228</v>
      </c>
      <c r="I6736" s="8">
        <v>2</v>
      </c>
      <c r="J6736" s="8">
        <v>16456</v>
      </c>
      <c r="K6736" s="8">
        <v>8228</v>
      </c>
      <c r="L6736" s="8">
        <f t="shared" si="420"/>
        <v>1428</v>
      </c>
      <c r="M6736" s="8">
        <f t="shared" si="421"/>
        <v>6800</v>
      </c>
      <c r="N6736" s="9"/>
      <c r="O6736" s="9"/>
      <c r="P6736" s="8">
        <v>21</v>
      </c>
      <c r="Q6736" s="8">
        <v>8228</v>
      </c>
      <c r="R6736" s="17">
        <f t="shared" si="422"/>
        <v>0</v>
      </c>
      <c r="S6736" s="18">
        <f t="shared" si="423"/>
        <v>16456</v>
      </c>
    </row>
    <row r="6737" spans="1:19" x14ac:dyDescent="0.25">
      <c r="A6737" s="7" t="s">
        <v>15125</v>
      </c>
      <c r="B6737" s="7" t="s">
        <v>15126</v>
      </c>
      <c r="C6737" s="7" t="s">
        <v>37</v>
      </c>
      <c r="D6737" s="7" t="s">
        <v>38</v>
      </c>
      <c r="E6737" s="7" t="s">
        <v>39</v>
      </c>
      <c r="F6737" s="8">
        <v>15</v>
      </c>
      <c r="G6737" s="8">
        <v>5638.45</v>
      </c>
      <c r="H6737" s="8">
        <v>5638.45</v>
      </c>
      <c r="I6737" s="8">
        <v>1</v>
      </c>
      <c r="J6737" s="8">
        <v>5638.45</v>
      </c>
      <c r="K6737" s="8">
        <v>5638.45</v>
      </c>
      <c r="L6737" s="8">
        <f t="shared" si="420"/>
        <v>735.44999999999982</v>
      </c>
      <c r="M6737" s="8">
        <f t="shared" si="421"/>
        <v>4903</v>
      </c>
      <c r="N6737" s="9"/>
      <c r="O6737" s="9"/>
      <c r="P6737" s="8">
        <v>15</v>
      </c>
      <c r="Q6737" s="8">
        <v>5638.45</v>
      </c>
      <c r="R6737" s="17">
        <f t="shared" si="422"/>
        <v>0</v>
      </c>
      <c r="S6737" s="18">
        <f t="shared" si="423"/>
        <v>5638.45</v>
      </c>
    </row>
    <row r="6738" spans="1:19" x14ac:dyDescent="0.25">
      <c r="A6738" s="7" t="s">
        <v>15127</v>
      </c>
      <c r="B6738" s="7" t="s">
        <v>15128</v>
      </c>
      <c r="C6738" s="7" t="s">
        <v>37</v>
      </c>
      <c r="D6738" s="7" t="s">
        <v>38</v>
      </c>
      <c r="E6738" s="7" t="s">
        <v>39</v>
      </c>
      <c r="F6738" s="8">
        <v>15</v>
      </c>
      <c r="G6738" s="8">
        <v>471.5</v>
      </c>
      <c r="H6738" s="8">
        <v>471.5</v>
      </c>
      <c r="I6738" s="8">
        <v>44</v>
      </c>
      <c r="J6738" s="8">
        <v>20746</v>
      </c>
      <c r="K6738" s="8">
        <v>471.5</v>
      </c>
      <c r="L6738" s="8">
        <f t="shared" si="420"/>
        <v>61.499999999999943</v>
      </c>
      <c r="M6738" s="8">
        <f t="shared" si="421"/>
        <v>410.00000000000006</v>
      </c>
      <c r="N6738" s="9"/>
      <c r="O6738" s="9"/>
      <c r="P6738" s="8">
        <v>15</v>
      </c>
      <c r="Q6738" s="8">
        <v>471.5</v>
      </c>
      <c r="R6738" s="17">
        <f t="shared" si="422"/>
        <v>0</v>
      </c>
      <c r="S6738" s="18">
        <f t="shared" si="423"/>
        <v>20746</v>
      </c>
    </row>
    <row r="6739" spans="1:19" x14ac:dyDescent="0.25">
      <c r="A6739" s="7" t="s">
        <v>15129</v>
      </c>
      <c r="B6739" s="7" t="s">
        <v>15130</v>
      </c>
      <c r="C6739" s="7" t="s">
        <v>14</v>
      </c>
      <c r="D6739" s="7" t="s">
        <v>15</v>
      </c>
      <c r="E6739" s="7" t="s">
        <v>2322</v>
      </c>
      <c r="F6739" s="8">
        <v>21</v>
      </c>
      <c r="G6739" s="8">
        <v>2.98</v>
      </c>
      <c r="H6739" s="8">
        <v>2.98</v>
      </c>
      <c r="I6739" s="8">
        <v>2400</v>
      </c>
      <c r="J6739" s="8">
        <v>7143.8399999999983</v>
      </c>
      <c r="K6739" s="8">
        <v>2.9765999999999995</v>
      </c>
      <c r="L6739" s="8">
        <f t="shared" si="420"/>
        <v>0.51659999999999995</v>
      </c>
      <c r="M6739" s="8">
        <f t="shared" si="421"/>
        <v>2.4599999999999995</v>
      </c>
      <c r="N6739" s="14">
        <v>12</v>
      </c>
      <c r="O6739" s="14">
        <v>2.7551999999999999</v>
      </c>
      <c r="P6739" s="8">
        <v>21</v>
      </c>
      <c r="Q6739" s="8">
        <v>2.9766000000000004</v>
      </c>
      <c r="R6739" s="17">
        <f t="shared" si="422"/>
        <v>6612.48</v>
      </c>
      <c r="S6739" s="18">
        <f t="shared" si="423"/>
        <v>7143.8399999999983</v>
      </c>
    </row>
    <row r="6740" spans="1:19" x14ac:dyDescent="0.25">
      <c r="A6740" s="7" t="s">
        <v>15133</v>
      </c>
      <c r="B6740" s="7" t="s">
        <v>15134</v>
      </c>
      <c r="C6740" s="7" t="s">
        <v>14</v>
      </c>
      <c r="D6740" s="7" t="s">
        <v>15</v>
      </c>
      <c r="E6740" s="7" t="s">
        <v>2322</v>
      </c>
      <c r="F6740" s="8">
        <v>21</v>
      </c>
      <c r="G6740" s="8">
        <v>2.98</v>
      </c>
      <c r="H6740" s="8">
        <v>2.98</v>
      </c>
      <c r="I6740" s="8">
        <v>5000</v>
      </c>
      <c r="J6740" s="8">
        <v>14882.999999999996</v>
      </c>
      <c r="K6740" s="8">
        <v>2.9765999999999995</v>
      </c>
      <c r="L6740" s="8">
        <f t="shared" si="420"/>
        <v>0.51659999999999995</v>
      </c>
      <c r="M6740" s="8">
        <f t="shared" si="421"/>
        <v>2.4599999999999995</v>
      </c>
      <c r="N6740" s="14">
        <v>12</v>
      </c>
      <c r="O6740" s="14">
        <v>2.7551999999999999</v>
      </c>
      <c r="P6740" s="8">
        <v>21</v>
      </c>
      <c r="Q6740" s="8">
        <v>2.9766000000000004</v>
      </c>
      <c r="R6740" s="17">
        <f t="shared" si="422"/>
        <v>13776</v>
      </c>
      <c r="S6740" s="18">
        <f t="shared" si="423"/>
        <v>14882.999999999996</v>
      </c>
    </row>
    <row r="6741" spans="1:19" x14ac:dyDescent="0.25">
      <c r="A6741" s="7" t="s">
        <v>15135</v>
      </c>
      <c r="B6741" s="7" t="s">
        <v>15136</v>
      </c>
      <c r="C6741" s="7" t="s">
        <v>14</v>
      </c>
      <c r="D6741" s="7" t="s">
        <v>15</v>
      </c>
      <c r="E6741" s="7" t="s">
        <v>2322</v>
      </c>
      <c r="F6741" s="8">
        <v>15</v>
      </c>
      <c r="G6741" s="8">
        <v>91.41</v>
      </c>
      <c r="H6741" s="8">
        <v>91.41</v>
      </c>
      <c r="I6741" s="8">
        <v>168</v>
      </c>
      <c r="J6741" s="8">
        <v>15357.3</v>
      </c>
      <c r="K6741" s="8">
        <v>91.412499999999994</v>
      </c>
      <c r="L6741" s="8">
        <f t="shared" si="420"/>
        <v>11.923369565217385</v>
      </c>
      <c r="M6741" s="8">
        <f t="shared" si="421"/>
        <v>79.489130434782609</v>
      </c>
      <c r="N6741" s="14">
        <v>12</v>
      </c>
      <c r="O6741" s="14">
        <v>91.412499999999994</v>
      </c>
      <c r="P6741" s="8">
        <v>15</v>
      </c>
      <c r="Q6741" s="8">
        <v>91.412499999999994</v>
      </c>
      <c r="R6741" s="17">
        <f t="shared" si="422"/>
        <v>15357.3</v>
      </c>
      <c r="S6741" s="18">
        <f t="shared" si="423"/>
        <v>15357.3</v>
      </c>
    </row>
    <row r="6742" spans="1:19" x14ac:dyDescent="0.25">
      <c r="A6742" s="7" t="s">
        <v>15137</v>
      </c>
      <c r="B6742" s="7" t="s">
        <v>15138</v>
      </c>
      <c r="C6742" s="7" t="s">
        <v>14</v>
      </c>
      <c r="D6742" s="7" t="s">
        <v>15</v>
      </c>
      <c r="E6742" s="7" t="s">
        <v>2322</v>
      </c>
      <c r="F6742" s="8">
        <v>15</v>
      </c>
      <c r="G6742" s="8">
        <v>85.43</v>
      </c>
      <c r="H6742" s="8">
        <v>85.43</v>
      </c>
      <c r="I6742" s="8">
        <v>96</v>
      </c>
      <c r="J6742" s="8">
        <v>8201.48</v>
      </c>
      <c r="K6742" s="8">
        <v>85.432083333333324</v>
      </c>
      <c r="L6742" s="8">
        <f t="shared" si="420"/>
        <v>11.143315217391304</v>
      </c>
      <c r="M6742" s="8">
        <f t="shared" si="421"/>
        <v>74.28876811594202</v>
      </c>
      <c r="N6742" s="14">
        <v>12</v>
      </c>
      <c r="O6742" s="14">
        <v>85.432083333333324</v>
      </c>
      <c r="P6742" s="8">
        <v>15</v>
      </c>
      <c r="Q6742" s="8">
        <v>85.432083333333324</v>
      </c>
      <c r="R6742" s="17">
        <f t="shared" si="422"/>
        <v>8201.48</v>
      </c>
      <c r="S6742" s="18">
        <f t="shared" si="423"/>
        <v>8201.48</v>
      </c>
    </row>
    <row r="6743" spans="1:19" x14ac:dyDescent="0.25">
      <c r="A6743" s="7" t="s">
        <v>15139</v>
      </c>
      <c r="B6743" s="7" t="s">
        <v>15140</v>
      </c>
      <c r="C6743" s="7" t="s">
        <v>8208</v>
      </c>
      <c r="D6743" s="7" t="s">
        <v>8209</v>
      </c>
      <c r="E6743" s="7" t="s">
        <v>8210</v>
      </c>
      <c r="F6743" s="8">
        <v>21</v>
      </c>
      <c r="G6743" s="8">
        <v>9941.73</v>
      </c>
      <c r="H6743" s="8">
        <v>9941.73</v>
      </c>
      <c r="I6743" s="8">
        <v>2</v>
      </c>
      <c r="J6743" s="8">
        <v>19883.45</v>
      </c>
      <c r="K6743" s="8">
        <v>9941.7250000000004</v>
      </c>
      <c r="L6743" s="8">
        <f t="shared" si="420"/>
        <v>1725.4233471074385</v>
      </c>
      <c r="M6743" s="8">
        <f t="shared" si="421"/>
        <v>8216.3016528925618</v>
      </c>
      <c r="N6743" s="9"/>
      <c r="O6743" s="9"/>
      <c r="P6743" s="8">
        <v>21</v>
      </c>
      <c r="Q6743" s="8">
        <v>9941.7250000000004</v>
      </c>
      <c r="R6743" s="17">
        <f t="shared" si="422"/>
        <v>0</v>
      </c>
      <c r="S6743" s="18">
        <f t="shared" si="423"/>
        <v>19883.45</v>
      </c>
    </row>
    <row r="6744" spans="1:19" x14ac:dyDescent="0.25">
      <c r="A6744" s="7" t="s">
        <v>15141</v>
      </c>
      <c r="B6744" s="7" t="s">
        <v>15142</v>
      </c>
      <c r="C6744" s="7" t="s">
        <v>8208</v>
      </c>
      <c r="D6744" s="7" t="s">
        <v>8209</v>
      </c>
      <c r="E6744" s="7" t="s">
        <v>8210</v>
      </c>
      <c r="F6744" s="8">
        <v>21</v>
      </c>
      <c r="G6744" s="8">
        <v>5139.72</v>
      </c>
      <c r="H6744" s="8">
        <v>5139.72</v>
      </c>
      <c r="I6744" s="8">
        <v>4</v>
      </c>
      <c r="J6744" s="8">
        <v>20558.87</v>
      </c>
      <c r="K6744" s="8">
        <v>5139.7174999999997</v>
      </c>
      <c r="L6744" s="8">
        <f t="shared" si="420"/>
        <v>892.01708677685929</v>
      </c>
      <c r="M6744" s="8">
        <f t="shared" si="421"/>
        <v>4247.7004132231405</v>
      </c>
      <c r="N6744" s="9"/>
      <c r="O6744" s="9"/>
      <c r="P6744" s="8">
        <v>21</v>
      </c>
      <c r="Q6744" s="8">
        <v>5139.7174999999997</v>
      </c>
      <c r="R6744" s="17">
        <f t="shared" si="422"/>
        <v>0</v>
      </c>
      <c r="S6744" s="18">
        <f t="shared" si="423"/>
        <v>20558.87</v>
      </c>
    </row>
    <row r="6745" spans="1:19" x14ac:dyDescent="0.25">
      <c r="A6745" s="7" t="s">
        <v>15143</v>
      </c>
      <c r="B6745" s="7" t="s">
        <v>15144</v>
      </c>
      <c r="C6745" s="7" t="s">
        <v>8208</v>
      </c>
      <c r="D6745" s="7" t="s">
        <v>8209</v>
      </c>
      <c r="E6745" s="7" t="s">
        <v>8210</v>
      </c>
      <c r="F6745" s="8">
        <v>21</v>
      </c>
      <c r="G6745" s="8">
        <v>4164.09</v>
      </c>
      <c r="H6745" s="8">
        <v>4164.09</v>
      </c>
      <c r="I6745" s="8">
        <v>15</v>
      </c>
      <c r="J6745" s="8">
        <v>62461.41</v>
      </c>
      <c r="K6745" s="8">
        <v>4164.0940000000001</v>
      </c>
      <c r="L6745" s="8">
        <f t="shared" si="420"/>
        <v>722.69399999999996</v>
      </c>
      <c r="M6745" s="8">
        <f t="shared" si="421"/>
        <v>3441.4</v>
      </c>
      <c r="N6745" s="9"/>
      <c r="O6745" s="9"/>
      <c r="P6745" s="8">
        <v>21</v>
      </c>
      <c r="Q6745" s="8">
        <v>4164.0940000000001</v>
      </c>
      <c r="R6745" s="17">
        <f t="shared" si="422"/>
        <v>0</v>
      </c>
      <c r="S6745" s="18">
        <f t="shared" si="423"/>
        <v>62461.41</v>
      </c>
    </row>
    <row r="6746" spans="1:19" x14ac:dyDescent="0.25">
      <c r="A6746" s="7" t="s">
        <v>15145</v>
      </c>
      <c r="B6746" s="7" t="s">
        <v>15146</v>
      </c>
      <c r="C6746" s="7" t="s">
        <v>7539</v>
      </c>
      <c r="D6746" s="7" t="s">
        <v>7540</v>
      </c>
      <c r="E6746" s="7" t="s">
        <v>7541</v>
      </c>
      <c r="F6746" s="8">
        <v>21</v>
      </c>
      <c r="G6746" s="8">
        <v>792.55</v>
      </c>
      <c r="H6746" s="8">
        <v>792.55</v>
      </c>
      <c r="I6746" s="8">
        <v>5</v>
      </c>
      <c r="J6746" s="8">
        <v>3962.75</v>
      </c>
      <c r="K6746" s="8">
        <v>792.55</v>
      </c>
      <c r="L6746" s="8">
        <f t="shared" si="420"/>
        <v>137.54999999999995</v>
      </c>
      <c r="M6746" s="8">
        <f t="shared" si="421"/>
        <v>655</v>
      </c>
      <c r="N6746" s="9"/>
      <c r="O6746" s="9"/>
      <c r="P6746" s="8">
        <v>21</v>
      </c>
      <c r="Q6746" s="8">
        <v>792.55</v>
      </c>
      <c r="R6746" s="17">
        <f t="shared" si="422"/>
        <v>0</v>
      </c>
      <c r="S6746" s="18">
        <f t="shared" si="423"/>
        <v>3962.75</v>
      </c>
    </row>
    <row r="6747" spans="1:19" x14ac:dyDescent="0.25">
      <c r="A6747" s="7" t="s">
        <v>15147</v>
      </c>
      <c r="B6747" s="7" t="s">
        <v>15148</v>
      </c>
      <c r="C6747" s="7" t="s">
        <v>14</v>
      </c>
      <c r="D6747" s="7" t="s">
        <v>15</v>
      </c>
      <c r="E6747" s="7" t="s">
        <v>7372</v>
      </c>
      <c r="F6747" s="8">
        <v>21</v>
      </c>
      <c r="G6747" s="8">
        <v>2293.5</v>
      </c>
      <c r="H6747" s="8">
        <v>2293.5</v>
      </c>
      <c r="I6747" s="8">
        <v>2</v>
      </c>
      <c r="J6747" s="8">
        <v>4586.99</v>
      </c>
      <c r="K6747" s="8">
        <v>2293.4949999999999</v>
      </c>
      <c r="L6747" s="8">
        <f t="shared" si="420"/>
        <v>398.04458677685943</v>
      </c>
      <c r="M6747" s="8">
        <f t="shared" si="421"/>
        <v>1895.4504132231405</v>
      </c>
      <c r="N6747" s="14">
        <v>21</v>
      </c>
      <c r="O6747" s="14">
        <v>2293.4899999999998</v>
      </c>
      <c r="P6747" s="8">
        <v>21</v>
      </c>
      <c r="Q6747" s="8">
        <v>2293.4949999999999</v>
      </c>
      <c r="R6747" s="17">
        <f t="shared" si="422"/>
        <v>4586.9799999999996</v>
      </c>
      <c r="S6747" s="18">
        <f t="shared" si="423"/>
        <v>4586.99</v>
      </c>
    </row>
    <row r="6748" spans="1:19" x14ac:dyDescent="0.25">
      <c r="A6748" s="7" t="s">
        <v>15149</v>
      </c>
      <c r="B6748" s="7" t="s">
        <v>15150</v>
      </c>
      <c r="C6748" s="7" t="s">
        <v>14</v>
      </c>
      <c r="D6748" s="7" t="s">
        <v>15</v>
      </c>
      <c r="E6748" s="7" t="s">
        <v>7372</v>
      </c>
      <c r="F6748" s="8">
        <v>15</v>
      </c>
      <c r="G6748" s="8">
        <v>143.63999999999999</v>
      </c>
      <c r="H6748" s="8">
        <v>143.63999999999999</v>
      </c>
      <c r="I6748" s="8">
        <v>180</v>
      </c>
      <c r="J6748" s="8">
        <v>25854.3</v>
      </c>
      <c r="K6748" s="8">
        <v>143.63499999999999</v>
      </c>
      <c r="L6748" s="8">
        <f t="shared" si="420"/>
        <v>18.734999999999985</v>
      </c>
      <c r="M6748" s="8">
        <f t="shared" si="421"/>
        <v>124.9</v>
      </c>
      <c r="N6748" s="13"/>
      <c r="O6748" s="13"/>
      <c r="P6748" s="8">
        <v>15</v>
      </c>
      <c r="Q6748" s="8">
        <v>143.63499999999999</v>
      </c>
      <c r="R6748" s="17">
        <f t="shared" si="422"/>
        <v>0</v>
      </c>
      <c r="S6748" s="18">
        <f t="shared" si="423"/>
        <v>25854.3</v>
      </c>
    </row>
    <row r="6749" spans="1:19" x14ac:dyDescent="0.25">
      <c r="A6749" s="7" t="s">
        <v>15151</v>
      </c>
      <c r="B6749" s="7" t="s">
        <v>15152</v>
      </c>
      <c r="C6749" s="7" t="s">
        <v>37</v>
      </c>
      <c r="D6749" s="7" t="s">
        <v>38</v>
      </c>
      <c r="E6749" s="7" t="s">
        <v>39</v>
      </c>
      <c r="F6749" s="8">
        <v>15</v>
      </c>
      <c r="G6749" s="8">
        <v>657.8</v>
      </c>
      <c r="H6749" s="8">
        <v>657.8</v>
      </c>
      <c r="I6749" s="8">
        <v>1</v>
      </c>
      <c r="J6749" s="8">
        <v>657.8</v>
      </c>
      <c r="K6749" s="8">
        <v>657.8</v>
      </c>
      <c r="L6749" s="8">
        <f t="shared" si="420"/>
        <v>85.799999999999955</v>
      </c>
      <c r="M6749" s="8">
        <f t="shared" si="421"/>
        <v>572</v>
      </c>
      <c r="N6749" s="8">
        <v>12</v>
      </c>
      <c r="O6749" s="8">
        <v>640.64</v>
      </c>
      <c r="P6749" s="8">
        <v>15</v>
      </c>
      <c r="Q6749" s="8">
        <v>657.8</v>
      </c>
      <c r="R6749" s="17">
        <f t="shared" si="422"/>
        <v>640.64</v>
      </c>
      <c r="S6749" s="18">
        <f t="shared" si="423"/>
        <v>657.8</v>
      </c>
    </row>
    <row r="6750" spans="1:19" x14ac:dyDescent="0.25">
      <c r="A6750" s="7" t="s">
        <v>15155</v>
      </c>
      <c r="B6750" s="7" t="s">
        <v>15156</v>
      </c>
      <c r="C6750" s="7" t="s">
        <v>7539</v>
      </c>
      <c r="D6750" s="7" t="s">
        <v>7540</v>
      </c>
      <c r="E6750" s="7" t="s">
        <v>7798</v>
      </c>
      <c r="F6750" s="8">
        <v>21</v>
      </c>
      <c r="G6750" s="8">
        <v>85.91</v>
      </c>
      <c r="H6750" s="8">
        <v>85.91</v>
      </c>
      <c r="I6750" s="8">
        <v>2</v>
      </c>
      <c r="J6750" s="8">
        <v>171.82</v>
      </c>
      <c r="K6750" s="8">
        <v>85.91</v>
      </c>
      <c r="L6750" s="8">
        <f t="shared" si="420"/>
        <v>14.909999999999997</v>
      </c>
      <c r="M6750" s="8">
        <f t="shared" si="421"/>
        <v>71</v>
      </c>
      <c r="N6750" s="13"/>
      <c r="O6750" s="13"/>
      <c r="P6750" s="8">
        <v>21</v>
      </c>
      <c r="Q6750" s="8">
        <v>85.91</v>
      </c>
      <c r="R6750" s="17">
        <f t="shared" si="422"/>
        <v>0</v>
      </c>
      <c r="S6750" s="18">
        <f t="shared" si="423"/>
        <v>171.82</v>
      </c>
    </row>
    <row r="6751" spans="1:19" x14ac:dyDescent="0.25">
      <c r="A6751" s="7" t="s">
        <v>15159</v>
      </c>
      <c r="B6751" s="7" t="s">
        <v>15160</v>
      </c>
      <c r="C6751" s="7" t="s">
        <v>14</v>
      </c>
      <c r="D6751" s="7" t="s">
        <v>15</v>
      </c>
      <c r="E6751" s="7" t="s">
        <v>7231</v>
      </c>
      <c r="F6751" s="8">
        <v>21</v>
      </c>
      <c r="G6751" s="8">
        <v>834.9</v>
      </c>
      <c r="H6751" s="8">
        <v>834.9</v>
      </c>
      <c r="I6751" s="8">
        <v>10</v>
      </c>
      <c r="J6751" s="8">
        <v>8349</v>
      </c>
      <c r="K6751" s="8">
        <v>834.9</v>
      </c>
      <c r="L6751" s="8">
        <f t="shared" si="420"/>
        <v>144.89999999999998</v>
      </c>
      <c r="M6751" s="8">
        <f t="shared" si="421"/>
        <v>690</v>
      </c>
      <c r="N6751" s="13"/>
      <c r="O6751" s="13"/>
      <c r="P6751" s="8">
        <v>21</v>
      </c>
      <c r="Q6751" s="8">
        <v>834.9</v>
      </c>
      <c r="R6751" s="17">
        <f t="shared" si="422"/>
        <v>0</v>
      </c>
      <c r="S6751" s="18">
        <f t="shared" si="423"/>
        <v>8349</v>
      </c>
    </row>
    <row r="6752" spans="1:19" x14ac:dyDescent="0.25">
      <c r="A6752" s="7" t="s">
        <v>15161</v>
      </c>
      <c r="B6752" s="7" t="s">
        <v>15162</v>
      </c>
      <c r="C6752" s="7" t="s">
        <v>14</v>
      </c>
      <c r="D6752" s="7" t="s">
        <v>15</v>
      </c>
      <c r="E6752" s="7" t="s">
        <v>7231</v>
      </c>
      <c r="F6752" s="8">
        <v>21</v>
      </c>
      <c r="G6752" s="8">
        <v>834.9</v>
      </c>
      <c r="H6752" s="8">
        <v>834.9</v>
      </c>
      <c r="I6752" s="8">
        <v>20</v>
      </c>
      <c r="J6752" s="8">
        <v>16698</v>
      </c>
      <c r="K6752" s="8">
        <v>834.9</v>
      </c>
      <c r="L6752" s="8">
        <f t="shared" si="420"/>
        <v>144.89999999999998</v>
      </c>
      <c r="M6752" s="8">
        <f t="shared" si="421"/>
        <v>690</v>
      </c>
      <c r="N6752" s="13"/>
      <c r="O6752" s="13"/>
      <c r="P6752" s="8">
        <v>21</v>
      </c>
      <c r="Q6752" s="8">
        <v>834.9</v>
      </c>
      <c r="R6752" s="17">
        <f t="shared" si="422"/>
        <v>0</v>
      </c>
      <c r="S6752" s="18">
        <f t="shared" si="423"/>
        <v>16698</v>
      </c>
    </row>
    <row r="6753" spans="1:19" x14ac:dyDescent="0.25">
      <c r="A6753" s="7" t="s">
        <v>15163</v>
      </c>
      <c r="B6753" s="7" t="s">
        <v>15164</v>
      </c>
      <c r="C6753" s="7" t="s">
        <v>14</v>
      </c>
      <c r="D6753" s="7" t="s">
        <v>15</v>
      </c>
      <c r="E6753" s="7" t="s">
        <v>7231</v>
      </c>
      <c r="F6753" s="8">
        <v>21</v>
      </c>
      <c r="G6753" s="8">
        <v>834.9</v>
      </c>
      <c r="H6753" s="8">
        <v>834.9</v>
      </c>
      <c r="I6753" s="8">
        <v>30</v>
      </c>
      <c r="J6753" s="8">
        <v>25047</v>
      </c>
      <c r="K6753" s="8">
        <v>834.9</v>
      </c>
      <c r="L6753" s="8">
        <f t="shared" si="420"/>
        <v>144.89999999999998</v>
      </c>
      <c r="M6753" s="8">
        <f t="shared" si="421"/>
        <v>690</v>
      </c>
      <c r="N6753" s="13"/>
      <c r="O6753" s="13"/>
      <c r="P6753" s="8">
        <v>21</v>
      </c>
      <c r="Q6753" s="8">
        <v>834.9</v>
      </c>
      <c r="R6753" s="17">
        <f t="shared" si="422"/>
        <v>0</v>
      </c>
      <c r="S6753" s="18">
        <f t="shared" si="423"/>
        <v>25047</v>
      </c>
    </row>
    <row r="6754" spans="1:19" x14ac:dyDescent="0.25">
      <c r="A6754" s="7" t="s">
        <v>15165</v>
      </c>
      <c r="B6754" s="7" t="s">
        <v>15166</v>
      </c>
      <c r="C6754" s="7" t="s">
        <v>14</v>
      </c>
      <c r="D6754" s="7" t="s">
        <v>15</v>
      </c>
      <c r="E6754" s="7" t="s">
        <v>7231</v>
      </c>
      <c r="F6754" s="8">
        <v>21</v>
      </c>
      <c r="G6754" s="8">
        <v>834.9</v>
      </c>
      <c r="H6754" s="8">
        <v>834.9</v>
      </c>
      <c r="I6754" s="8">
        <v>50</v>
      </c>
      <c r="J6754" s="8">
        <v>41745</v>
      </c>
      <c r="K6754" s="8">
        <v>834.9</v>
      </c>
      <c r="L6754" s="8">
        <f t="shared" si="420"/>
        <v>144.89999999999998</v>
      </c>
      <c r="M6754" s="8">
        <f t="shared" si="421"/>
        <v>690</v>
      </c>
      <c r="N6754" s="13"/>
      <c r="O6754" s="13"/>
      <c r="P6754" s="8">
        <v>21</v>
      </c>
      <c r="Q6754" s="8">
        <v>834.9</v>
      </c>
      <c r="R6754" s="17">
        <f t="shared" si="422"/>
        <v>0</v>
      </c>
      <c r="S6754" s="18">
        <f t="shared" si="423"/>
        <v>41745</v>
      </c>
    </row>
    <row r="6755" spans="1:19" x14ac:dyDescent="0.25">
      <c r="A6755" s="7" t="s">
        <v>15167</v>
      </c>
      <c r="B6755" s="7" t="s">
        <v>15168</v>
      </c>
      <c r="C6755" s="7" t="s">
        <v>14</v>
      </c>
      <c r="D6755" s="7" t="s">
        <v>15</v>
      </c>
      <c r="E6755" s="7" t="s">
        <v>7231</v>
      </c>
      <c r="F6755" s="8">
        <v>21</v>
      </c>
      <c r="G6755" s="8">
        <v>834.9</v>
      </c>
      <c r="H6755" s="8">
        <v>834.9</v>
      </c>
      <c r="I6755" s="8">
        <v>40</v>
      </c>
      <c r="J6755" s="8">
        <v>33396</v>
      </c>
      <c r="K6755" s="8">
        <v>834.9</v>
      </c>
      <c r="L6755" s="8">
        <f t="shared" si="420"/>
        <v>144.89999999999998</v>
      </c>
      <c r="M6755" s="8">
        <f t="shared" si="421"/>
        <v>690</v>
      </c>
      <c r="N6755" s="13"/>
      <c r="O6755" s="13"/>
      <c r="P6755" s="8">
        <v>21</v>
      </c>
      <c r="Q6755" s="8">
        <v>834.9</v>
      </c>
      <c r="R6755" s="17">
        <f t="shared" si="422"/>
        <v>0</v>
      </c>
      <c r="S6755" s="18">
        <f t="shared" si="423"/>
        <v>33396</v>
      </c>
    </row>
    <row r="6756" spans="1:19" x14ac:dyDescent="0.25">
      <c r="A6756" s="7" t="s">
        <v>15169</v>
      </c>
      <c r="B6756" s="7" t="s">
        <v>15170</v>
      </c>
      <c r="C6756" s="7" t="s">
        <v>14</v>
      </c>
      <c r="D6756" s="7" t="s">
        <v>15</v>
      </c>
      <c r="E6756" s="7" t="s">
        <v>7231</v>
      </c>
      <c r="F6756" s="8">
        <v>21</v>
      </c>
      <c r="G6756" s="8">
        <v>834.9</v>
      </c>
      <c r="H6756" s="8">
        <v>834.9</v>
      </c>
      <c r="I6756" s="8">
        <v>20</v>
      </c>
      <c r="J6756" s="8">
        <v>16698</v>
      </c>
      <c r="K6756" s="8">
        <v>834.9</v>
      </c>
      <c r="L6756" s="8">
        <f t="shared" si="420"/>
        <v>144.89999999999998</v>
      </c>
      <c r="M6756" s="8">
        <f t="shared" si="421"/>
        <v>690</v>
      </c>
      <c r="N6756" s="13"/>
      <c r="O6756" s="13"/>
      <c r="P6756" s="8">
        <v>21</v>
      </c>
      <c r="Q6756" s="8">
        <v>834.9</v>
      </c>
      <c r="R6756" s="17">
        <f t="shared" si="422"/>
        <v>0</v>
      </c>
      <c r="S6756" s="18">
        <f t="shared" si="423"/>
        <v>16698</v>
      </c>
    </row>
    <row r="6757" spans="1:19" x14ac:dyDescent="0.25">
      <c r="A6757" s="7" t="s">
        <v>15171</v>
      </c>
      <c r="B6757" s="7" t="s">
        <v>15172</v>
      </c>
      <c r="C6757" s="7" t="s">
        <v>14</v>
      </c>
      <c r="D6757" s="7" t="s">
        <v>15</v>
      </c>
      <c r="E6757" s="7" t="s">
        <v>7231</v>
      </c>
      <c r="F6757" s="8">
        <v>21</v>
      </c>
      <c r="G6757" s="8">
        <v>834.9</v>
      </c>
      <c r="H6757" s="8">
        <v>834.9</v>
      </c>
      <c r="I6757" s="8">
        <v>10</v>
      </c>
      <c r="J6757" s="8">
        <v>8349</v>
      </c>
      <c r="K6757" s="8">
        <v>834.9</v>
      </c>
      <c r="L6757" s="8">
        <f t="shared" si="420"/>
        <v>144.89999999999998</v>
      </c>
      <c r="M6757" s="8">
        <f t="shared" si="421"/>
        <v>690</v>
      </c>
      <c r="N6757" s="13"/>
      <c r="O6757" s="13"/>
      <c r="P6757" s="8">
        <v>21</v>
      </c>
      <c r="Q6757" s="8">
        <v>834.9</v>
      </c>
      <c r="R6757" s="17">
        <f t="shared" si="422"/>
        <v>0</v>
      </c>
      <c r="S6757" s="18">
        <f t="shared" si="423"/>
        <v>8349</v>
      </c>
    </row>
    <row r="6758" spans="1:19" x14ac:dyDescent="0.25">
      <c r="A6758" s="7" t="s">
        <v>15173</v>
      </c>
      <c r="B6758" s="7" t="s">
        <v>15174</v>
      </c>
      <c r="C6758" s="7" t="s">
        <v>369</v>
      </c>
      <c r="D6758" s="7" t="s">
        <v>370</v>
      </c>
      <c r="E6758" s="7" t="s">
        <v>371</v>
      </c>
      <c r="F6758" s="8">
        <v>21</v>
      </c>
      <c r="G6758" s="8">
        <v>71995</v>
      </c>
      <c r="H6758" s="8">
        <v>71995</v>
      </c>
      <c r="I6758" s="8">
        <v>10</v>
      </c>
      <c r="J6758" s="8">
        <v>719950</v>
      </c>
      <c r="K6758" s="8">
        <v>71995</v>
      </c>
      <c r="L6758" s="8">
        <f t="shared" si="420"/>
        <v>12495</v>
      </c>
      <c r="M6758" s="8">
        <f t="shared" si="421"/>
        <v>59500</v>
      </c>
      <c r="N6758" s="9"/>
      <c r="O6758" s="9"/>
      <c r="P6758" s="8">
        <v>21</v>
      </c>
      <c r="Q6758" s="8">
        <v>71995</v>
      </c>
      <c r="R6758" s="17">
        <f t="shared" si="422"/>
        <v>0</v>
      </c>
      <c r="S6758" s="18">
        <f t="shared" si="423"/>
        <v>719950</v>
      </c>
    </row>
    <row r="6759" spans="1:19" x14ac:dyDescent="0.25">
      <c r="A6759" s="7" t="s">
        <v>15177</v>
      </c>
      <c r="B6759" s="7" t="s">
        <v>15178</v>
      </c>
      <c r="C6759" s="7" t="s">
        <v>37</v>
      </c>
      <c r="D6759" s="7" t="s">
        <v>38</v>
      </c>
      <c r="E6759" s="7" t="s">
        <v>39</v>
      </c>
      <c r="F6759" s="8">
        <v>15</v>
      </c>
      <c r="G6759" s="8">
        <v>3887</v>
      </c>
      <c r="H6759" s="8">
        <v>3887</v>
      </c>
      <c r="I6759" s="8">
        <v>6</v>
      </c>
      <c r="J6759" s="8">
        <v>23322</v>
      </c>
      <c r="K6759" s="8">
        <v>3887</v>
      </c>
      <c r="L6759" s="8">
        <f t="shared" si="420"/>
        <v>506.99999999999955</v>
      </c>
      <c r="M6759" s="8">
        <f t="shared" si="421"/>
        <v>3380.0000000000005</v>
      </c>
      <c r="N6759" s="9"/>
      <c r="O6759" s="9"/>
      <c r="P6759" s="8">
        <v>15</v>
      </c>
      <c r="Q6759" s="8">
        <v>3887</v>
      </c>
      <c r="R6759" s="17">
        <f t="shared" si="422"/>
        <v>0</v>
      </c>
      <c r="S6759" s="18">
        <f t="shared" si="423"/>
        <v>23322</v>
      </c>
    </row>
    <row r="6760" spans="1:19" x14ac:dyDescent="0.25">
      <c r="A6760" s="7" t="s">
        <v>15179</v>
      </c>
      <c r="B6760" s="7" t="s">
        <v>15180</v>
      </c>
      <c r="C6760" s="7" t="s">
        <v>14</v>
      </c>
      <c r="D6760" s="7" t="s">
        <v>15</v>
      </c>
      <c r="E6760" s="7" t="s">
        <v>2322</v>
      </c>
      <c r="F6760" s="14">
        <v>21</v>
      </c>
      <c r="G6760" s="8">
        <v>847</v>
      </c>
      <c r="H6760" s="8">
        <v>847</v>
      </c>
      <c r="I6760" s="8">
        <v>2</v>
      </c>
      <c r="J6760" s="8">
        <v>1694</v>
      </c>
      <c r="K6760" s="8">
        <v>847</v>
      </c>
      <c r="L6760" s="8">
        <f t="shared" si="420"/>
        <v>147</v>
      </c>
      <c r="M6760" s="8">
        <f t="shared" si="421"/>
        <v>700</v>
      </c>
      <c r="N6760" s="9"/>
      <c r="O6760" s="9"/>
      <c r="P6760" s="14">
        <v>21</v>
      </c>
      <c r="Q6760" s="14">
        <v>847</v>
      </c>
      <c r="R6760" s="17">
        <f t="shared" si="422"/>
        <v>0</v>
      </c>
      <c r="S6760" s="18">
        <f t="shared" si="423"/>
        <v>1694</v>
      </c>
    </row>
    <row r="6761" spans="1:19" x14ac:dyDescent="0.25">
      <c r="A6761" s="7" t="s">
        <v>15181</v>
      </c>
      <c r="B6761" s="7" t="s">
        <v>15182</v>
      </c>
      <c r="C6761" s="7" t="s">
        <v>7539</v>
      </c>
      <c r="D6761" s="7" t="s">
        <v>7540</v>
      </c>
      <c r="E6761" s="7" t="s">
        <v>7798</v>
      </c>
      <c r="F6761" s="8">
        <v>21</v>
      </c>
      <c r="G6761" s="8">
        <v>26.17</v>
      </c>
      <c r="H6761" s="8">
        <v>26.17</v>
      </c>
      <c r="I6761" s="8">
        <v>100</v>
      </c>
      <c r="J6761" s="8">
        <v>2617.23</v>
      </c>
      <c r="K6761" s="8">
        <v>26.1723</v>
      </c>
      <c r="L6761" s="8">
        <f t="shared" si="420"/>
        <v>4.5423000000000009</v>
      </c>
      <c r="M6761" s="8">
        <f t="shared" si="421"/>
        <v>21.63</v>
      </c>
      <c r="N6761" s="13"/>
      <c r="O6761" s="13"/>
      <c r="P6761" s="8">
        <v>21</v>
      </c>
      <c r="Q6761" s="8">
        <v>26.1723</v>
      </c>
      <c r="R6761" s="17">
        <f t="shared" si="422"/>
        <v>0</v>
      </c>
      <c r="S6761" s="18">
        <f t="shared" si="423"/>
        <v>2617.23</v>
      </c>
    </row>
    <row r="6762" spans="1:19" x14ac:dyDescent="0.25">
      <c r="A6762" s="7" t="s">
        <v>15185</v>
      </c>
      <c r="B6762" s="7" t="s">
        <v>15186</v>
      </c>
      <c r="C6762" s="7" t="s">
        <v>14</v>
      </c>
      <c r="D6762" s="7" t="s">
        <v>15</v>
      </c>
      <c r="E6762" s="7" t="s">
        <v>7231</v>
      </c>
      <c r="F6762" s="8">
        <v>15</v>
      </c>
      <c r="G6762" s="8">
        <v>1521.45</v>
      </c>
      <c r="H6762" s="8">
        <v>1521.45</v>
      </c>
      <c r="I6762" s="8">
        <v>3</v>
      </c>
      <c r="J6762" s="8">
        <v>4564.3500000000004</v>
      </c>
      <c r="K6762" s="8">
        <v>1521.45</v>
      </c>
      <c r="L6762" s="8">
        <f t="shared" si="420"/>
        <v>198.44999999999982</v>
      </c>
      <c r="M6762" s="8">
        <f t="shared" si="421"/>
        <v>1323.0000000000002</v>
      </c>
      <c r="N6762" s="9"/>
      <c r="O6762" s="9"/>
      <c r="P6762" s="8">
        <v>15</v>
      </c>
      <c r="Q6762" s="8">
        <v>1521.45</v>
      </c>
      <c r="R6762" s="17">
        <f t="shared" si="422"/>
        <v>0</v>
      </c>
      <c r="S6762" s="18">
        <f t="shared" si="423"/>
        <v>4564.3500000000004</v>
      </c>
    </row>
    <row r="6763" spans="1:19" x14ac:dyDescent="0.25">
      <c r="A6763" s="7" t="s">
        <v>15187</v>
      </c>
      <c r="B6763" s="7" t="s">
        <v>15188</v>
      </c>
      <c r="C6763" s="7" t="s">
        <v>14</v>
      </c>
      <c r="D6763" s="7" t="s">
        <v>15</v>
      </c>
      <c r="E6763" s="7" t="s">
        <v>7231</v>
      </c>
      <c r="F6763" s="8">
        <v>15</v>
      </c>
      <c r="G6763" s="8">
        <v>1521.45</v>
      </c>
      <c r="H6763" s="8">
        <v>1521.45</v>
      </c>
      <c r="I6763" s="8">
        <v>2</v>
      </c>
      <c r="J6763" s="8">
        <v>3042.9</v>
      </c>
      <c r="K6763" s="8">
        <v>1521.45</v>
      </c>
      <c r="L6763" s="8">
        <f t="shared" si="420"/>
        <v>198.44999999999982</v>
      </c>
      <c r="M6763" s="8">
        <f t="shared" si="421"/>
        <v>1323.0000000000002</v>
      </c>
      <c r="N6763" s="9"/>
      <c r="O6763" s="9"/>
      <c r="P6763" s="8">
        <v>15</v>
      </c>
      <c r="Q6763" s="8">
        <v>1521.45</v>
      </c>
      <c r="R6763" s="17">
        <f t="shared" si="422"/>
        <v>0</v>
      </c>
      <c r="S6763" s="18">
        <f t="shared" si="423"/>
        <v>3042.9</v>
      </c>
    </row>
    <row r="6764" spans="1:19" x14ac:dyDescent="0.25">
      <c r="A6764" s="7" t="s">
        <v>15191</v>
      </c>
      <c r="B6764" s="7" t="s">
        <v>15192</v>
      </c>
      <c r="C6764" s="7" t="s">
        <v>37</v>
      </c>
      <c r="D6764" s="7" t="s">
        <v>38</v>
      </c>
      <c r="E6764" s="7" t="s">
        <v>39</v>
      </c>
      <c r="F6764" s="8">
        <v>15</v>
      </c>
      <c r="G6764" s="8">
        <v>7728</v>
      </c>
      <c r="H6764" s="8">
        <v>7728</v>
      </c>
      <c r="I6764" s="8">
        <v>2</v>
      </c>
      <c r="J6764" s="8">
        <v>15456</v>
      </c>
      <c r="K6764" s="8">
        <v>7728</v>
      </c>
      <c r="L6764" s="8">
        <f t="shared" si="420"/>
        <v>1007.9999999999991</v>
      </c>
      <c r="M6764" s="8">
        <f t="shared" si="421"/>
        <v>6720.0000000000009</v>
      </c>
      <c r="N6764" s="9"/>
      <c r="O6764" s="9"/>
      <c r="P6764" s="8">
        <v>15</v>
      </c>
      <c r="Q6764" s="8">
        <v>7728</v>
      </c>
      <c r="R6764" s="17">
        <f t="shared" si="422"/>
        <v>0</v>
      </c>
      <c r="S6764" s="18">
        <f t="shared" si="423"/>
        <v>15456</v>
      </c>
    </row>
    <row r="6765" spans="1:19" x14ac:dyDescent="0.25">
      <c r="A6765" s="7" t="s">
        <v>15193</v>
      </c>
      <c r="B6765" s="7" t="s">
        <v>15194</v>
      </c>
      <c r="C6765" s="7" t="s">
        <v>14</v>
      </c>
      <c r="D6765" s="7" t="s">
        <v>15</v>
      </c>
      <c r="E6765" s="7" t="s">
        <v>7226</v>
      </c>
      <c r="F6765" s="8">
        <v>15</v>
      </c>
      <c r="G6765" s="8">
        <v>1610</v>
      </c>
      <c r="H6765" s="8">
        <v>1610</v>
      </c>
      <c r="I6765" s="8">
        <v>6</v>
      </c>
      <c r="J6765" s="8">
        <v>9660</v>
      </c>
      <c r="K6765" s="8">
        <v>1610</v>
      </c>
      <c r="L6765" s="8">
        <f t="shared" si="420"/>
        <v>210</v>
      </c>
      <c r="M6765" s="8">
        <f t="shared" si="421"/>
        <v>1400</v>
      </c>
      <c r="N6765" s="9"/>
      <c r="O6765" s="9"/>
      <c r="P6765" s="8">
        <v>15</v>
      </c>
      <c r="Q6765" s="8">
        <v>1610</v>
      </c>
      <c r="R6765" s="17">
        <f t="shared" si="422"/>
        <v>0</v>
      </c>
      <c r="S6765" s="18">
        <f t="shared" si="423"/>
        <v>9660</v>
      </c>
    </row>
    <row r="6766" spans="1:19" x14ac:dyDescent="0.25">
      <c r="A6766" s="7" t="s">
        <v>15195</v>
      </c>
      <c r="B6766" s="7" t="s">
        <v>15196</v>
      </c>
      <c r="C6766" s="7" t="s">
        <v>7791</v>
      </c>
      <c r="D6766" s="7" t="s">
        <v>7792</v>
      </c>
      <c r="E6766" s="7" t="s">
        <v>7793</v>
      </c>
      <c r="F6766" s="8">
        <v>21</v>
      </c>
      <c r="G6766" s="8">
        <v>4368.43</v>
      </c>
      <c r="H6766" s="8">
        <v>4368.43</v>
      </c>
      <c r="I6766" s="8">
        <v>5</v>
      </c>
      <c r="J6766" s="8">
        <v>21842.13</v>
      </c>
      <c r="K6766" s="8">
        <v>4368.4260000000004</v>
      </c>
      <c r="L6766" s="8">
        <f t="shared" si="420"/>
        <v>758.15657851239666</v>
      </c>
      <c r="M6766" s="8">
        <f t="shared" si="421"/>
        <v>3610.2694214876037</v>
      </c>
      <c r="N6766" s="9"/>
      <c r="O6766" s="9"/>
      <c r="P6766" s="8">
        <v>21</v>
      </c>
      <c r="Q6766" s="8">
        <v>4368.4260000000004</v>
      </c>
      <c r="R6766" s="17">
        <f t="shared" si="422"/>
        <v>0</v>
      </c>
      <c r="S6766" s="18">
        <f t="shared" si="423"/>
        <v>21842.13</v>
      </c>
    </row>
    <row r="6767" spans="1:19" x14ac:dyDescent="0.25">
      <c r="A6767" s="7" t="s">
        <v>15201</v>
      </c>
      <c r="B6767" s="7" t="s">
        <v>15202</v>
      </c>
      <c r="C6767" s="7" t="s">
        <v>14</v>
      </c>
      <c r="D6767" s="7" t="s">
        <v>15</v>
      </c>
      <c r="E6767" s="7" t="s">
        <v>10399</v>
      </c>
      <c r="F6767" s="8">
        <v>21</v>
      </c>
      <c r="G6767" s="8">
        <v>2710.4</v>
      </c>
      <c r="H6767" s="8">
        <v>2710.4</v>
      </c>
      <c r="I6767" s="8">
        <v>3</v>
      </c>
      <c r="J6767" s="8">
        <v>8131.2</v>
      </c>
      <c r="K6767" s="8">
        <v>2710.4</v>
      </c>
      <c r="L6767" s="8">
        <f t="shared" si="420"/>
        <v>470.40000000000009</v>
      </c>
      <c r="M6767" s="8">
        <f t="shared" si="421"/>
        <v>2240</v>
      </c>
      <c r="N6767" s="8">
        <v>21</v>
      </c>
      <c r="O6767" s="8">
        <v>2710.4</v>
      </c>
      <c r="P6767" s="8">
        <v>21</v>
      </c>
      <c r="Q6767" s="8">
        <v>2710.4</v>
      </c>
      <c r="R6767" s="17">
        <f t="shared" si="422"/>
        <v>8131.2000000000007</v>
      </c>
      <c r="S6767" s="18">
        <f t="shared" si="423"/>
        <v>8131.2</v>
      </c>
    </row>
    <row r="6768" spans="1:19" x14ac:dyDescent="0.25">
      <c r="A6768" s="7" t="s">
        <v>15205</v>
      </c>
      <c r="B6768" s="7" t="s">
        <v>15206</v>
      </c>
      <c r="C6768" s="7" t="s">
        <v>37</v>
      </c>
      <c r="D6768" s="7" t="s">
        <v>38</v>
      </c>
      <c r="E6768" s="7" t="s">
        <v>39</v>
      </c>
      <c r="F6768" s="14">
        <v>15</v>
      </c>
      <c r="G6768" s="8">
        <v>1195.47</v>
      </c>
      <c r="H6768" s="8">
        <v>1195.47</v>
      </c>
      <c r="I6768" s="8">
        <v>1</v>
      </c>
      <c r="J6768" s="8">
        <v>1195.47</v>
      </c>
      <c r="K6768" s="8">
        <v>1195.47</v>
      </c>
      <c r="L6768" s="8">
        <f t="shared" si="420"/>
        <v>155.93086956521734</v>
      </c>
      <c r="M6768" s="8">
        <f t="shared" si="421"/>
        <v>1039.5391304347827</v>
      </c>
      <c r="N6768" s="9"/>
      <c r="O6768" s="9"/>
      <c r="P6768" s="14">
        <v>15</v>
      </c>
      <c r="Q6768" s="14">
        <v>1195.47</v>
      </c>
      <c r="R6768" s="17">
        <f t="shared" si="422"/>
        <v>0</v>
      </c>
      <c r="S6768" s="18">
        <f t="shared" si="423"/>
        <v>1195.47</v>
      </c>
    </row>
    <row r="6769" spans="1:19" x14ac:dyDescent="0.25">
      <c r="A6769" s="7" t="s">
        <v>15207</v>
      </c>
      <c r="B6769" s="7" t="s">
        <v>15208</v>
      </c>
      <c r="C6769" s="7" t="s">
        <v>7539</v>
      </c>
      <c r="D6769" s="7" t="s">
        <v>7540</v>
      </c>
      <c r="E6769" s="7" t="s">
        <v>7798</v>
      </c>
      <c r="F6769" s="8">
        <v>21</v>
      </c>
      <c r="G6769" s="8">
        <v>484</v>
      </c>
      <c r="H6769" s="8">
        <v>484</v>
      </c>
      <c r="I6769" s="8">
        <v>40</v>
      </c>
      <c r="J6769" s="8">
        <v>19360</v>
      </c>
      <c r="K6769" s="8">
        <v>484</v>
      </c>
      <c r="L6769" s="8">
        <f t="shared" si="420"/>
        <v>84</v>
      </c>
      <c r="M6769" s="8">
        <f t="shared" si="421"/>
        <v>400</v>
      </c>
      <c r="N6769" s="9"/>
      <c r="O6769" s="9"/>
      <c r="P6769" s="8">
        <v>21</v>
      </c>
      <c r="Q6769" s="8">
        <v>484</v>
      </c>
      <c r="R6769" s="17">
        <f t="shared" si="422"/>
        <v>0</v>
      </c>
      <c r="S6769" s="18">
        <f t="shared" si="423"/>
        <v>19360</v>
      </c>
    </row>
    <row r="6770" spans="1:19" x14ac:dyDescent="0.25">
      <c r="A6770" s="7" t="s">
        <v>15209</v>
      </c>
      <c r="B6770" s="7" t="s">
        <v>15210</v>
      </c>
      <c r="C6770" s="7" t="s">
        <v>369</v>
      </c>
      <c r="D6770" s="7" t="s">
        <v>370</v>
      </c>
      <c r="E6770" s="7" t="s">
        <v>371</v>
      </c>
      <c r="F6770" s="8">
        <v>21</v>
      </c>
      <c r="G6770" s="8">
        <v>1356.53</v>
      </c>
      <c r="H6770" s="8">
        <v>1356.53</v>
      </c>
      <c r="I6770" s="8">
        <v>60</v>
      </c>
      <c r="J6770" s="8">
        <v>81391.86</v>
      </c>
      <c r="K6770" s="8">
        <v>1356.5309999999999</v>
      </c>
      <c r="L6770" s="8">
        <f t="shared" si="420"/>
        <v>235.43100000000004</v>
      </c>
      <c r="M6770" s="8">
        <f t="shared" si="421"/>
        <v>1121.0999999999999</v>
      </c>
      <c r="N6770" s="9"/>
      <c r="O6770" s="9"/>
      <c r="P6770" s="8">
        <v>21</v>
      </c>
      <c r="Q6770" s="8">
        <v>1356.5309999999999</v>
      </c>
      <c r="R6770" s="17">
        <f t="shared" si="422"/>
        <v>0</v>
      </c>
      <c r="S6770" s="18">
        <f t="shared" si="423"/>
        <v>81391.86</v>
      </c>
    </row>
    <row r="6771" spans="1:19" x14ac:dyDescent="0.25">
      <c r="A6771" s="7" t="s">
        <v>15211</v>
      </c>
      <c r="B6771" s="7" t="s">
        <v>15212</v>
      </c>
      <c r="C6771" s="7" t="s">
        <v>14</v>
      </c>
      <c r="D6771" s="7" t="s">
        <v>15</v>
      </c>
      <c r="E6771" s="7" t="s">
        <v>7807</v>
      </c>
      <c r="F6771" s="8">
        <v>21</v>
      </c>
      <c r="G6771" s="8">
        <v>18.149999999999999</v>
      </c>
      <c r="H6771" s="8">
        <v>18.149999999999999</v>
      </c>
      <c r="I6771" s="8">
        <v>200</v>
      </c>
      <c r="J6771" s="8">
        <v>3630</v>
      </c>
      <c r="K6771" s="8">
        <v>18.149999999999999</v>
      </c>
      <c r="L6771" s="8">
        <f t="shared" si="420"/>
        <v>3.1499999999999986</v>
      </c>
      <c r="M6771" s="8">
        <f t="shared" si="421"/>
        <v>15</v>
      </c>
      <c r="N6771" s="9"/>
      <c r="O6771" s="9"/>
      <c r="P6771" s="8">
        <v>21</v>
      </c>
      <c r="Q6771" s="8">
        <v>18.149999999999999</v>
      </c>
      <c r="R6771" s="17">
        <f t="shared" si="422"/>
        <v>0</v>
      </c>
      <c r="S6771" s="18">
        <f t="shared" si="423"/>
        <v>3630</v>
      </c>
    </row>
    <row r="6772" spans="1:19" x14ac:dyDescent="0.25">
      <c r="A6772" s="7" t="s">
        <v>15215</v>
      </c>
      <c r="B6772" s="7" t="s">
        <v>15216</v>
      </c>
      <c r="C6772" s="7" t="s">
        <v>32</v>
      </c>
      <c r="D6772" s="7" t="s">
        <v>33</v>
      </c>
      <c r="E6772" s="7" t="s">
        <v>34</v>
      </c>
      <c r="F6772" s="8">
        <v>15</v>
      </c>
      <c r="G6772" s="8">
        <v>8625</v>
      </c>
      <c r="H6772" s="8">
        <v>8625</v>
      </c>
      <c r="I6772" s="8">
        <v>1</v>
      </c>
      <c r="J6772" s="8">
        <v>8625</v>
      </c>
      <c r="K6772" s="8">
        <v>8625</v>
      </c>
      <c r="L6772" s="8">
        <f t="shared" si="420"/>
        <v>1124.9999999999991</v>
      </c>
      <c r="M6772" s="8">
        <f t="shared" si="421"/>
        <v>7500.0000000000009</v>
      </c>
      <c r="N6772" s="9"/>
      <c r="O6772" s="9"/>
      <c r="P6772" s="8">
        <v>15</v>
      </c>
      <c r="Q6772" s="8">
        <v>8625</v>
      </c>
      <c r="R6772" s="17">
        <f t="shared" si="422"/>
        <v>0</v>
      </c>
      <c r="S6772" s="18">
        <f t="shared" si="423"/>
        <v>8625</v>
      </c>
    </row>
    <row r="6773" spans="1:19" x14ac:dyDescent="0.25">
      <c r="A6773" s="7" t="s">
        <v>15217</v>
      </c>
      <c r="B6773" s="7" t="s">
        <v>15218</v>
      </c>
      <c r="C6773" s="7" t="s">
        <v>5229</v>
      </c>
      <c r="D6773" s="7" t="s">
        <v>5230</v>
      </c>
      <c r="E6773" s="7" t="s">
        <v>5231</v>
      </c>
      <c r="F6773" s="8">
        <v>15</v>
      </c>
      <c r="G6773" s="8">
        <v>260.82</v>
      </c>
      <c r="H6773" s="8">
        <v>260.82</v>
      </c>
      <c r="I6773" s="8">
        <v>500</v>
      </c>
      <c r="J6773" s="8">
        <v>130410</v>
      </c>
      <c r="K6773" s="8">
        <v>260.82</v>
      </c>
      <c r="L6773" s="8">
        <f t="shared" si="420"/>
        <v>34.019999999999982</v>
      </c>
      <c r="M6773" s="8">
        <f t="shared" si="421"/>
        <v>226.8</v>
      </c>
      <c r="N6773" s="9"/>
      <c r="O6773" s="9"/>
      <c r="P6773" s="8">
        <v>15</v>
      </c>
      <c r="Q6773" s="8">
        <v>260.82</v>
      </c>
      <c r="R6773" s="17">
        <f t="shared" si="422"/>
        <v>0</v>
      </c>
      <c r="S6773" s="18">
        <f t="shared" si="423"/>
        <v>130410</v>
      </c>
    </row>
    <row r="6774" spans="1:19" x14ac:dyDescent="0.25">
      <c r="A6774" s="7" t="s">
        <v>15221</v>
      </c>
      <c r="B6774" s="7" t="s">
        <v>15222</v>
      </c>
      <c r="C6774" s="7" t="s">
        <v>37</v>
      </c>
      <c r="D6774" s="7" t="s">
        <v>38</v>
      </c>
      <c r="E6774" s="7" t="s">
        <v>39</v>
      </c>
      <c r="F6774" s="8">
        <v>15</v>
      </c>
      <c r="G6774" s="8">
        <v>5264.7</v>
      </c>
      <c r="H6774" s="8">
        <v>5264.7</v>
      </c>
      <c r="I6774" s="8">
        <v>1</v>
      </c>
      <c r="J6774" s="8">
        <v>5264.7</v>
      </c>
      <c r="K6774" s="8">
        <v>5264.7</v>
      </c>
      <c r="L6774" s="8">
        <f t="shared" si="420"/>
        <v>686.69999999999982</v>
      </c>
      <c r="M6774" s="8">
        <f t="shared" si="421"/>
        <v>4578</v>
      </c>
      <c r="N6774" s="13"/>
      <c r="O6774" s="13"/>
      <c r="P6774" s="8">
        <v>15</v>
      </c>
      <c r="Q6774" s="8">
        <v>5264.7</v>
      </c>
      <c r="R6774" s="17">
        <f t="shared" si="422"/>
        <v>0</v>
      </c>
      <c r="S6774" s="18">
        <f t="shared" si="423"/>
        <v>5264.7</v>
      </c>
    </row>
    <row r="6775" spans="1:19" x14ac:dyDescent="0.25">
      <c r="A6775" s="7" t="s">
        <v>15223</v>
      </c>
      <c r="B6775" s="7" t="s">
        <v>15224</v>
      </c>
      <c r="C6775" s="7" t="s">
        <v>37</v>
      </c>
      <c r="D6775" s="7" t="s">
        <v>38</v>
      </c>
      <c r="E6775" s="7" t="s">
        <v>39</v>
      </c>
      <c r="F6775" s="8">
        <v>15</v>
      </c>
      <c r="G6775" s="8">
        <v>1039.8900000000001</v>
      </c>
      <c r="H6775" s="8">
        <v>1039.8900000000001</v>
      </c>
      <c r="I6775" s="8">
        <v>384</v>
      </c>
      <c r="J6775" s="8">
        <v>399316.8</v>
      </c>
      <c r="K6775" s="8">
        <v>1039.8875</v>
      </c>
      <c r="L6775" s="8">
        <f t="shared" si="420"/>
        <v>135.63749999999993</v>
      </c>
      <c r="M6775" s="8">
        <f t="shared" si="421"/>
        <v>904.25000000000011</v>
      </c>
      <c r="N6775" s="8">
        <v>12</v>
      </c>
      <c r="O6775" s="8">
        <v>1012.76</v>
      </c>
      <c r="P6775" s="8">
        <v>15</v>
      </c>
      <c r="Q6775" s="8">
        <v>1039.8875</v>
      </c>
      <c r="R6775" s="17">
        <f t="shared" si="422"/>
        <v>388899.83999999997</v>
      </c>
      <c r="S6775" s="18">
        <f t="shared" si="423"/>
        <v>399316.8</v>
      </c>
    </row>
    <row r="6776" spans="1:19" x14ac:dyDescent="0.25">
      <c r="A6776" s="7" t="s">
        <v>15229</v>
      </c>
      <c r="B6776" s="7" t="s">
        <v>15230</v>
      </c>
      <c r="C6776" s="7" t="s">
        <v>37</v>
      </c>
      <c r="D6776" s="7" t="s">
        <v>38</v>
      </c>
      <c r="E6776" s="7" t="s">
        <v>39</v>
      </c>
      <c r="F6776" s="8">
        <v>15</v>
      </c>
      <c r="G6776" s="8">
        <v>5638.45</v>
      </c>
      <c r="H6776" s="8">
        <v>5638.45</v>
      </c>
      <c r="I6776" s="8">
        <v>5</v>
      </c>
      <c r="J6776" s="8">
        <v>28192.25</v>
      </c>
      <c r="K6776" s="8">
        <v>5638.45</v>
      </c>
      <c r="L6776" s="8">
        <f t="shared" si="420"/>
        <v>735.44999999999982</v>
      </c>
      <c r="M6776" s="8">
        <f t="shared" si="421"/>
        <v>4903</v>
      </c>
      <c r="N6776" s="13"/>
      <c r="O6776" s="13"/>
      <c r="P6776" s="8">
        <v>15</v>
      </c>
      <c r="Q6776" s="8">
        <v>5638.45</v>
      </c>
      <c r="R6776" s="17">
        <f t="shared" si="422"/>
        <v>0</v>
      </c>
      <c r="S6776" s="18">
        <f t="shared" si="423"/>
        <v>28192.25</v>
      </c>
    </row>
    <row r="6777" spans="1:19" x14ac:dyDescent="0.25">
      <c r="A6777" s="7" t="s">
        <v>15231</v>
      </c>
      <c r="B6777" s="7" t="s">
        <v>15232</v>
      </c>
      <c r="C6777" s="7" t="s">
        <v>369</v>
      </c>
      <c r="D6777" s="7" t="s">
        <v>370</v>
      </c>
      <c r="E6777" s="7" t="s">
        <v>371</v>
      </c>
      <c r="F6777" s="8">
        <v>21</v>
      </c>
      <c r="G6777" s="8">
        <v>543.29</v>
      </c>
      <c r="H6777" s="8">
        <v>543.29</v>
      </c>
      <c r="I6777" s="8">
        <v>5</v>
      </c>
      <c r="J6777" s="8">
        <v>2716.45</v>
      </c>
      <c r="K6777" s="8">
        <v>543.29</v>
      </c>
      <c r="L6777" s="8">
        <f t="shared" si="420"/>
        <v>94.289999999999964</v>
      </c>
      <c r="M6777" s="8">
        <f t="shared" si="421"/>
        <v>449</v>
      </c>
      <c r="N6777" s="9"/>
      <c r="O6777" s="9"/>
      <c r="P6777" s="8">
        <v>21</v>
      </c>
      <c r="Q6777" s="8">
        <v>543.29</v>
      </c>
      <c r="R6777" s="17">
        <f t="shared" si="422"/>
        <v>0</v>
      </c>
      <c r="S6777" s="18">
        <f t="shared" si="423"/>
        <v>2716.45</v>
      </c>
    </row>
    <row r="6778" spans="1:19" x14ac:dyDescent="0.25">
      <c r="A6778" s="7" t="s">
        <v>15233</v>
      </c>
      <c r="B6778" s="7" t="s">
        <v>15234</v>
      </c>
      <c r="C6778" s="7" t="s">
        <v>369</v>
      </c>
      <c r="D6778" s="7" t="s">
        <v>370</v>
      </c>
      <c r="E6778" s="7" t="s">
        <v>371</v>
      </c>
      <c r="F6778" s="8">
        <v>21</v>
      </c>
      <c r="G6778" s="8">
        <v>543.29</v>
      </c>
      <c r="H6778" s="8">
        <v>543.29</v>
      </c>
      <c r="I6778" s="8">
        <v>120</v>
      </c>
      <c r="J6778" s="8">
        <v>65194.8</v>
      </c>
      <c r="K6778" s="8">
        <v>543.29000000000008</v>
      </c>
      <c r="L6778" s="8">
        <f t="shared" si="420"/>
        <v>94.29000000000002</v>
      </c>
      <c r="M6778" s="8">
        <f t="shared" si="421"/>
        <v>449.00000000000006</v>
      </c>
      <c r="N6778" s="13"/>
      <c r="O6778" s="13"/>
      <c r="P6778" s="8">
        <v>21</v>
      </c>
      <c r="Q6778" s="8">
        <v>543.29</v>
      </c>
      <c r="R6778" s="17">
        <f t="shared" si="422"/>
        <v>0</v>
      </c>
      <c r="S6778" s="18">
        <f t="shared" si="423"/>
        <v>65194.8</v>
      </c>
    </row>
    <row r="6779" spans="1:19" x14ac:dyDescent="0.25">
      <c r="A6779" s="7" t="s">
        <v>15235</v>
      </c>
      <c r="B6779" s="7" t="s">
        <v>15236</v>
      </c>
      <c r="C6779" s="7" t="s">
        <v>369</v>
      </c>
      <c r="D6779" s="7" t="s">
        <v>370</v>
      </c>
      <c r="E6779" s="7" t="s">
        <v>371</v>
      </c>
      <c r="F6779" s="8">
        <v>21</v>
      </c>
      <c r="G6779" s="8">
        <v>543.29</v>
      </c>
      <c r="H6779" s="8">
        <v>543.29</v>
      </c>
      <c r="I6779" s="8">
        <v>110</v>
      </c>
      <c r="J6779" s="8">
        <v>59761.899999999994</v>
      </c>
      <c r="K6779" s="8">
        <v>543.29</v>
      </c>
      <c r="L6779" s="8">
        <f t="shared" si="420"/>
        <v>94.289999999999964</v>
      </c>
      <c r="M6779" s="8">
        <f t="shared" si="421"/>
        <v>449</v>
      </c>
      <c r="N6779" s="9"/>
      <c r="O6779" s="9"/>
      <c r="P6779" s="8">
        <v>21</v>
      </c>
      <c r="Q6779" s="8">
        <v>543.29</v>
      </c>
      <c r="R6779" s="17">
        <f t="shared" si="422"/>
        <v>0</v>
      </c>
      <c r="S6779" s="18">
        <f t="shared" si="423"/>
        <v>59761.899999999994</v>
      </c>
    </row>
    <row r="6780" spans="1:19" x14ac:dyDescent="0.25">
      <c r="A6780" s="7" t="s">
        <v>15237</v>
      </c>
      <c r="B6780" s="7" t="s">
        <v>15238</v>
      </c>
      <c r="C6780" s="7" t="s">
        <v>369</v>
      </c>
      <c r="D6780" s="7" t="s">
        <v>370</v>
      </c>
      <c r="E6780" s="7" t="s">
        <v>371</v>
      </c>
      <c r="F6780" s="8">
        <v>21</v>
      </c>
      <c r="G6780" s="8">
        <v>543.29</v>
      </c>
      <c r="H6780" s="8">
        <v>543.29</v>
      </c>
      <c r="I6780" s="8">
        <v>5</v>
      </c>
      <c r="J6780" s="8">
        <v>2716.45</v>
      </c>
      <c r="K6780" s="8">
        <v>543.29</v>
      </c>
      <c r="L6780" s="8">
        <f t="shared" si="420"/>
        <v>94.289999999999964</v>
      </c>
      <c r="M6780" s="8">
        <f t="shared" si="421"/>
        <v>449</v>
      </c>
      <c r="N6780" s="13"/>
      <c r="O6780" s="13"/>
      <c r="P6780" s="8">
        <v>21</v>
      </c>
      <c r="Q6780" s="8">
        <v>543.29</v>
      </c>
      <c r="R6780" s="17">
        <f t="shared" si="422"/>
        <v>0</v>
      </c>
      <c r="S6780" s="18">
        <f t="shared" si="423"/>
        <v>2716.45</v>
      </c>
    </row>
    <row r="6781" spans="1:19" x14ac:dyDescent="0.25">
      <c r="A6781" s="7" t="s">
        <v>15239</v>
      </c>
      <c r="B6781" s="7" t="s">
        <v>15240</v>
      </c>
      <c r="C6781" s="7" t="s">
        <v>369</v>
      </c>
      <c r="D6781" s="7" t="s">
        <v>370</v>
      </c>
      <c r="E6781" s="7" t="s">
        <v>371</v>
      </c>
      <c r="F6781" s="8">
        <v>21</v>
      </c>
      <c r="G6781" s="8">
        <v>543.29</v>
      </c>
      <c r="H6781" s="8">
        <v>543.29</v>
      </c>
      <c r="I6781" s="8">
        <v>5</v>
      </c>
      <c r="J6781" s="8">
        <v>2716.45</v>
      </c>
      <c r="K6781" s="8">
        <v>543.29</v>
      </c>
      <c r="L6781" s="8">
        <f t="shared" si="420"/>
        <v>94.289999999999964</v>
      </c>
      <c r="M6781" s="8">
        <f t="shared" si="421"/>
        <v>449</v>
      </c>
      <c r="N6781" s="9"/>
      <c r="O6781" s="9"/>
      <c r="P6781" s="8">
        <v>21</v>
      </c>
      <c r="Q6781" s="8">
        <v>543.29</v>
      </c>
      <c r="R6781" s="17">
        <f t="shared" si="422"/>
        <v>0</v>
      </c>
      <c r="S6781" s="18">
        <f t="shared" si="423"/>
        <v>2716.45</v>
      </c>
    </row>
    <row r="6782" spans="1:19" x14ac:dyDescent="0.25">
      <c r="A6782" s="7" t="s">
        <v>15241</v>
      </c>
      <c r="B6782" s="7" t="s">
        <v>15242</v>
      </c>
      <c r="C6782" s="7" t="s">
        <v>14</v>
      </c>
      <c r="D6782" s="7" t="s">
        <v>15</v>
      </c>
      <c r="E6782" s="7" t="s">
        <v>2322</v>
      </c>
      <c r="F6782" s="8">
        <v>15</v>
      </c>
      <c r="G6782" s="8">
        <v>176.53</v>
      </c>
      <c r="H6782" s="8">
        <v>176.53</v>
      </c>
      <c r="I6782" s="8">
        <v>336</v>
      </c>
      <c r="J6782" s="8">
        <v>59312.4</v>
      </c>
      <c r="K6782" s="8">
        <v>176.52500000000001</v>
      </c>
      <c r="L6782" s="8">
        <f t="shared" si="420"/>
        <v>23.024999999999977</v>
      </c>
      <c r="M6782" s="8">
        <f t="shared" si="421"/>
        <v>153.50000000000003</v>
      </c>
      <c r="N6782" s="9"/>
      <c r="O6782" s="9"/>
      <c r="P6782" s="8">
        <v>15</v>
      </c>
      <c r="Q6782" s="8">
        <v>176.52500000000001</v>
      </c>
      <c r="R6782" s="17">
        <f t="shared" si="422"/>
        <v>0</v>
      </c>
      <c r="S6782" s="18">
        <f t="shared" si="423"/>
        <v>59312.4</v>
      </c>
    </row>
    <row r="6783" spans="1:19" x14ac:dyDescent="0.25">
      <c r="A6783" s="7" t="s">
        <v>15243</v>
      </c>
      <c r="B6783" s="7" t="s">
        <v>15244</v>
      </c>
      <c r="C6783" s="7" t="s">
        <v>5229</v>
      </c>
      <c r="D6783" s="7" t="s">
        <v>5230</v>
      </c>
      <c r="E6783" s="7" t="s">
        <v>5231</v>
      </c>
      <c r="F6783" s="8">
        <v>15</v>
      </c>
      <c r="G6783" s="8">
        <v>65.319999999999993</v>
      </c>
      <c r="H6783" s="8">
        <v>65.319999999999993</v>
      </c>
      <c r="I6783" s="8">
        <v>150</v>
      </c>
      <c r="J6783" s="8">
        <v>9798</v>
      </c>
      <c r="K6783" s="8">
        <v>65.319999999999993</v>
      </c>
      <c r="L6783" s="8">
        <f t="shared" si="420"/>
        <v>8.519999999999996</v>
      </c>
      <c r="M6783" s="8">
        <f t="shared" si="421"/>
        <v>56.8</v>
      </c>
      <c r="N6783" s="9"/>
      <c r="O6783" s="9"/>
      <c r="P6783" s="8">
        <v>15</v>
      </c>
      <c r="Q6783" s="8">
        <v>65.319999999999993</v>
      </c>
      <c r="R6783" s="17">
        <f t="shared" si="422"/>
        <v>0</v>
      </c>
      <c r="S6783" s="18">
        <f t="shared" si="423"/>
        <v>9798</v>
      </c>
    </row>
    <row r="6784" spans="1:19" x14ac:dyDescent="0.25">
      <c r="A6784" s="7" t="s">
        <v>15249</v>
      </c>
      <c r="B6784" s="7" t="s">
        <v>15250</v>
      </c>
      <c r="C6784" s="7" t="s">
        <v>37</v>
      </c>
      <c r="D6784" s="7" t="s">
        <v>38</v>
      </c>
      <c r="E6784" s="7" t="s">
        <v>39</v>
      </c>
      <c r="F6784" s="8">
        <v>15</v>
      </c>
      <c r="G6784" s="8">
        <v>1290.99</v>
      </c>
      <c r="H6784" s="8">
        <v>1290.99</v>
      </c>
      <c r="I6784" s="8">
        <v>1</v>
      </c>
      <c r="J6784" s="8">
        <v>1290.99</v>
      </c>
      <c r="K6784" s="8">
        <v>1290.99</v>
      </c>
      <c r="L6784" s="8">
        <f t="shared" si="420"/>
        <v>168.38999999999987</v>
      </c>
      <c r="M6784" s="8">
        <f t="shared" si="421"/>
        <v>1122.6000000000001</v>
      </c>
      <c r="N6784" s="9"/>
      <c r="O6784" s="9"/>
      <c r="P6784" s="8">
        <v>15</v>
      </c>
      <c r="Q6784" s="8">
        <v>1290.99</v>
      </c>
      <c r="R6784" s="17">
        <f t="shared" si="422"/>
        <v>0</v>
      </c>
      <c r="S6784" s="18">
        <f t="shared" si="423"/>
        <v>1290.99</v>
      </c>
    </row>
    <row r="6785" spans="1:19" x14ac:dyDescent="0.25">
      <c r="A6785" s="7" t="s">
        <v>15251</v>
      </c>
      <c r="B6785" s="7" t="s">
        <v>15252</v>
      </c>
      <c r="C6785" s="7" t="s">
        <v>7400</v>
      </c>
      <c r="D6785" s="7" t="s">
        <v>7401</v>
      </c>
      <c r="E6785" s="7" t="s">
        <v>7402</v>
      </c>
      <c r="F6785" s="8">
        <v>21</v>
      </c>
      <c r="G6785" s="8">
        <v>257.25</v>
      </c>
      <c r="H6785" s="8">
        <v>257.25</v>
      </c>
      <c r="I6785" s="8">
        <v>4</v>
      </c>
      <c r="J6785" s="8">
        <v>1029</v>
      </c>
      <c r="K6785" s="8">
        <v>257.25</v>
      </c>
      <c r="L6785" s="8">
        <f t="shared" si="420"/>
        <v>44.646694214876021</v>
      </c>
      <c r="M6785" s="8">
        <f t="shared" si="421"/>
        <v>212.60330578512398</v>
      </c>
      <c r="N6785" s="9"/>
      <c r="O6785" s="9"/>
      <c r="P6785" s="8">
        <v>21</v>
      </c>
      <c r="Q6785" s="8">
        <v>257.25</v>
      </c>
      <c r="R6785" s="17">
        <f t="shared" si="422"/>
        <v>0</v>
      </c>
      <c r="S6785" s="18">
        <f t="shared" si="423"/>
        <v>1029</v>
      </c>
    </row>
    <row r="6786" spans="1:19" x14ac:dyDescent="0.25">
      <c r="A6786" s="7" t="s">
        <v>15253</v>
      </c>
      <c r="B6786" s="7" t="s">
        <v>15254</v>
      </c>
      <c r="C6786" s="7" t="s">
        <v>7400</v>
      </c>
      <c r="D6786" s="7" t="s">
        <v>7401</v>
      </c>
      <c r="E6786" s="7" t="s">
        <v>7402</v>
      </c>
      <c r="F6786" s="14">
        <v>21</v>
      </c>
      <c r="G6786" s="8">
        <v>257.25</v>
      </c>
      <c r="H6786" s="8">
        <v>257.25</v>
      </c>
      <c r="I6786" s="8">
        <v>4</v>
      </c>
      <c r="J6786" s="8">
        <v>1029</v>
      </c>
      <c r="K6786" s="8">
        <v>257.25</v>
      </c>
      <c r="L6786" s="8">
        <f t="shared" ref="L6786:L6849" si="424">K6786-M6786</f>
        <v>44.646694214876021</v>
      </c>
      <c r="M6786" s="8">
        <f t="shared" ref="M6786:M6849" si="425">K6786/((100+F6786)/100)</f>
        <v>212.60330578512398</v>
      </c>
      <c r="N6786" s="9"/>
      <c r="O6786" s="9"/>
      <c r="P6786" s="14">
        <v>21</v>
      </c>
      <c r="Q6786" s="14">
        <v>257.25</v>
      </c>
      <c r="R6786" s="17">
        <f t="shared" ref="R6786:R6849" si="426">I6786*O6786</f>
        <v>0</v>
      </c>
      <c r="S6786" s="18">
        <f t="shared" si="423"/>
        <v>1029</v>
      </c>
    </row>
    <row r="6787" spans="1:19" x14ac:dyDescent="0.25">
      <c r="A6787" s="7" t="s">
        <v>15255</v>
      </c>
      <c r="B6787" s="7" t="s">
        <v>15256</v>
      </c>
      <c r="C6787" s="7" t="s">
        <v>7400</v>
      </c>
      <c r="D6787" s="7" t="s">
        <v>7401</v>
      </c>
      <c r="E6787" s="7" t="s">
        <v>7402</v>
      </c>
      <c r="F6787" s="8">
        <v>21</v>
      </c>
      <c r="G6787" s="8">
        <v>257.25</v>
      </c>
      <c r="H6787" s="8">
        <v>257.25</v>
      </c>
      <c r="I6787" s="8">
        <v>4</v>
      </c>
      <c r="J6787" s="8">
        <v>1029</v>
      </c>
      <c r="K6787" s="8">
        <v>257.25</v>
      </c>
      <c r="L6787" s="8">
        <f t="shared" si="424"/>
        <v>44.646694214876021</v>
      </c>
      <c r="M6787" s="8">
        <f t="shared" si="425"/>
        <v>212.60330578512398</v>
      </c>
      <c r="N6787" s="13"/>
      <c r="O6787" s="13"/>
      <c r="P6787" s="8">
        <v>21</v>
      </c>
      <c r="Q6787" s="8">
        <v>257.25</v>
      </c>
      <c r="R6787" s="17">
        <f t="shared" si="426"/>
        <v>0</v>
      </c>
      <c r="S6787" s="18">
        <f t="shared" ref="S6787:S6850" si="427">J6787</f>
        <v>1029</v>
      </c>
    </row>
    <row r="6788" spans="1:19" x14ac:dyDescent="0.25">
      <c r="A6788" s="7" t="s">
        <v>15257</v>
      </c>
      <c r="B6788" s="7" t="s">
        <v>15258</v>
      </c>
      <c r="C6788" s="7" t="s">
        <v>7400</v>
      </c>
      <c r="D6788" s="7" t="s">
        <v>7401</v>
      </c>
      <c r="E6788" s="7" t="s">
        <v>7402</v>
      </c>
      <c r="F6788" s="8">
        <v>21</v>
      </c>
      <c r="G6788" s="8">
        <v>257.25</v>
      </c>
      <c r="H6788" s="8">
        <v>257.25</v>
      </c>
      <c r="I6788" s="8">
        <v>4</v>
      </c>
      <c r="J6788" s="8">
        <v>1029</v>
      </c>
      <c r="K6788" s="8">
        <v>257.25</v>
      </c>
      <c r="L6788" s="8">
        <f t="shared" si="424"/>
        <v>44.646694214876021</v>
      </c>
      <c r="M6788" s="8">
        <f t="shared" si="425"/>
        <v>212.60330578512398</v>
      </c>
      <c r="N6788" s="9"/>
      <c r="O6788" s="9"/>
      <c r="P6788" s="8">
        <v>21</v>
      </c>
      <c r="Q6788" s="8">
        <v>257.25</v>
      </c>
      <c r="R6788" s="17">
        <f t="shared" si="426"/>
        <v>0</v>
      </c>
      <c r="S6788" s="18">
        <f t="shared" si="427"/>
        <v>1029</v>
      </c>
    </row>
    <row r="6789" spans="1:19" x14ac:dyDescent="0.25">
      <c r="A6789" s="7" t="s">
        <v>15259</v>
      </c>
      <c r="B6789" s="7" t="s">
        <v>15260</v>
      </c>
      <c r="C6789" s="7" t="s">
        <v>7400</v>
      </c>
      <c r="D6789" s="7" t="s">
        <v>7401</v>
      </c>
      <c r="E6789" s="7" t="s">
        <v>7402</v>
      </c>
      <c r="F6789" s="8">
        <v>21</v>
      </c>
      <c r="G6789" s="8">
        <v>129.85</v>
      </c>
      <c r="H6789" s="8">
        <v>129.85</v>
      </c>
      <c r="I6789" s="8">
        <v>16</v>
      </c>
      <c r="J6789" s="8">
        <v>2077.61</v>
      </c>
      <c r="K6789" s="8">
        <v>129.85062500000001</v>
      </c>
      <c r="L6789" s="8">
        <f t="shared" si="424"/>
        <v>22.536058884297518</v>
      </c>
      <c r="M6789" s="8">
        <f t="shared" si="425"/>
        <v>107.31456611570249</v>
      </c>
      <c r="N6789" s="9"/>
      <c r="O6789" s="9"/>
      <c r="P6789" s="8">
        <v>21</v>
      </c>
      <c r="Q6789" s="8">
        <v>129.85062500000001</v>
      </c>
      <c r="R6789" s="17">
        <f t="shared" si="426"/>
        <v>0</v>
      </c>
      <c r="S6789" s="18">
        <f t="shared" si="427"/>
        <v>2077.61</v>
      </c>
    </row>
    <row r="6790" spans="1:19" x14ac:dyDescent="0.25">
      <c r="A6790" s="7" t="s">
        <v>15261</v>
      </c>
      <c r="B6790" s="7" t="s">
        <v>15262</v>
      </c>
      <c r="C6790" s="7" t="s">
        <v>7400</v>
      </c>
      <c r="D6790" s="7" t="s">
        <v>7401</v>
      </c>
      <c r="E6790" s="7" t="s">
        <v>7402</v>
      </c>
      <c r="F6790" s="8">
        <v>21</v>
      </c>
      <c r="G6790" s="8">
        <v>367.5</v>
      </c>
      <c r="H6790" s="8">
        <v>367.5</v>
      </c>
      <c r="I6790" s="8">
        <v>4</v>
      </c>
      <c r="J6790" s="8">
        <v>1469.99</v>
      </c>
      <c r="K6790" s="8">
        <v>367.4975</v>
      </c>
      <c r="L6790" s="8">
        <f t="shared" si="424"/>
        <v>63.780557851239678</v>
      </c>
      <c r="M6790" s="8">
        <f t="shared" si="425"/>
        <v>303.71694214876032</v>
      </c>
      <c r="N6790" s="9"/>
      <c r="O6790" s="9"/>
      <c r="P6790" s="8">
        <v>21</v>
      </c>
      <c r="Q6790" s="8">
        <v>367.4975</v>
      </c>
      <c r="R6790" s="17">
        <f t="shared" si="426"/>
        <v>0</v>
      </c>
      <c r="S6790" s="18">
        <f t="shared" si="427"/>
        <v>1469.99</v>
      </c>
    </row>
    <row r="6791" spans="1:19" x14ac:dyDescent="0.25">
      <c r="A6791" s="7" t="s">
        <v>15265</v>
      </c>
      <c r="B6791" s="7" t="s">
        <v>15266</v>
      </c>
      <c r="C6791" s="7" t="s">
        <v>14</v>
      </c>
      <c r="D6791" s="7" t="s">
        <v>15</v>
      </c>
      <c r="E6791" s="7" t="s">
        <v>2322</v>
      </c>
      <c r="F6791" s="8">
        <v>21</v>
      </c>
      <c r="G6791" s="8">
        <v>215.62</v>
      </c>
      <c r="H6791" s="8">
        <v>215.62</v>
      </c>
      <c r="I6791" s="8">
        <v>35</v>
      </c>
      <c r="J6791" s="8">
        <v>7546.7699999999995</v>
      </c>
      <c r="K6791" s="8">
        <v>215.62199999999999</v>
      </c>
      <c r="L6791" s="8">
        <f t="shared" si="424"/>
        <v>37.421999999999997</v>
      </c>
      <c r="M6791" s="8">
        <f t="shared" si="425"/>
        <v>178.2</v>
      </c>
      <c r="N6791" s="9"/>
      <c r="O6791" s="9"/>
      <c r="P6791" s="8">
        <v>21</v>
      </c>
      <c r="Q6791" s="8">
        <v>215.62199999999999</v>
      </c>
      <c r="R6791" s="17">
        <f t="shared" si="426"/>
        <v>0</v>
      </c>
      <c r="S6791" s="18">
        <f t="shared" si="427"/>
        <v>7546.7699999999995</v>
      </c>
    </row>
    <row r="6792" spans="1:19" x14ac:dyDescent="0.25">
      <c r="A6792" s="7" t="s">
        <v>15269</v>
      </c>
      <c r="B6792" s="7" t="s">
        <v>15270</v>
      </c>
      <c r="C6792" s="7" t="s">
        <v>37</v>
      </c>
      <c r="D6792" s="7" t="s">
        <v>38</v>
      </c>
      <c r="E6792" s="7" t="s">
        <v>39</v>
      </c>
      <c r="F6792" s="8">
        <v>15</v>
      </c>
      <c r="G6792" s="8">
        <v>9477.25</v>
      </c>
      <c r="H6792" s="8">
        <v>9477.25</v>
      </c>
      <c r="I6792" s="8">
        <v>1</v>
      </c>
      <c r="J6792" s="8">
        <v>9477.25</v>
      </c>
      <c r="K6792" s="8">
        <v>9477.25</v>
      </c>
      <c r="L6792" s="8">
        <f t="shared" si="424"/>
        <v>1236.1630434782601</v>
      </c>
      <c r="M6792" s="8">
        <f t="shared" si="425"/>
        <v>8241.0869565217399</v>
      </c>
      <c r="N6792" s="13"/>
      <c r="O6792" s="13"/>
      <c r="P6792" s="8">
        <v>15</v>
      </c>
      <c r="Q6792" s="8">
        <v>9477.25</v>
      </c>
      <c r="R6792" s="17">
        <f t="shared" si="426"/>
        <v>0</v>
      </c>
      <c r="S6792" s="18">
        <f t="shared" si="427"/>
        <v>9477.25</v>
      </c>
    </row>
    <row r="6793" spans="1:19" x14ac:dyDescent="0.25">
      <c r="A6793" s="7" t="s">
        <v>15271</v>
      </c>
      <c r="B6793" s="7" t="s">
        <v>15272</v>
      </c>
      <c r="C6793" s="7" t="s">
        <v>14</v>
      </c>
      <c r="D6793" s="7" t="s">
        <v>15</v>
      </c>
      <c r="E6793" s="7" t="s">
        <v>2322</v>
      </c>
      <c r="F6793" s="8">
        <v>21</v>
      </c>
      <c r="G6793" s="8">
        <v>130.19999999999999</v>
      </c>
      <c r="H6793" s="8">
        <v>130.19999999999999</v>
      </c>
      <c r="I6793" s="8">
        <v>10</v>
      </c>
      <c r="J6793" s="8">
        <v>1301.96</v>
      </c>
      <c r="K6793" s="8">
        <v>130.196</v>
      </c>
      <c r="L6793" s="8">
        <f t="shared" si="424"/>
        <v>22.595999999999989</v>
      </c>
      <c r="M6793" s="8">
        <f t="shared" si="425"/>
        <v>107.60000000000001</v>
      </c>
      <c r="N6793" s="9"/>
      <c r="O6793" s="9"/>
      <c r="P6793" s="8">
        <v>21</v>
      </c>
      <c r="Q6793" s="8">
        <v>130.196</v>
      </c>
      <c r="R6793" s="17">
        <f t="shared" si="426"/>
        <v>0</v>
      </c>
      <c r="S6793" s="18">
        <f t="shared" si="427"/>
        <v>1301.96</v>
      </c>
    </row>
    <row r="6794" spans="1:19" x14ac:dyDescent="0.25">
      <c r="A6794" s="7" t="s">
        <v>15275</v>
      </c>
      <c r="B6794" s="7" t="s">
        <v>15276</v>
      </c>
      <c r="C6794" s="7" t="s">
        <v>7400</v>
      </c>
      <c r="D6794" s="7" t="s">
        <v>7401</v>
      </c>
      <c r="E6794" s="7" t="s">
        <v>7402</v>
      </c>
      <c r="F6794" s="8">
        <v>15</v>
      </c>
      <c r="G6794" s="8">
        <v>2783</v>
      </c>
      <c r="H6794" s="8">
        <v>2783</v>
      </c>
      <c r="I6794" s="8">
        <v>8</v>
      </c>
      <c r="J6794" s="8">
        <v>22264</v>
      </c>
      <c r="K6794" s="8">
        <v>2783</v>
      </c>
      <c r="L6794" s="8">
        <f t="shared" si="424"/>
        <v>363</v>
      </c>
      <c r="M6794" s="8">
        <f t="shared" si="425"/>
        <v>2420</v>
      </c>
      <c r="N6794" s="14">
        <v>12</v>
      </c>
      <c r="O6794" s="14">
        <v>2710.4</v>
      </c>
      <c r="P6794" s="8">
        <v>15</v>
      </c>
      <c r="Q6794" s="8">
        <v>2783</v>
      </c>
      <c r="R6794" s="17">
        <f t="shared" si="426"/>
        <v>21683.200000000001</v>
      </c>
      <c r="S6794" s="18">
        <f t="shared" si="427"/>
        <v>22264</v>
      </c>
    </row>
    <row r="6795" spans="1:19" x14ac:dyDescent="0.25">
      <c r="A6795" s="7" t="s">
        <v>15281</v>
      </c>
      <c r="B6795" s="7" t="s">
        <v>15282</v>
      </c>
      <c r="C6795" s="7" t="s">
        <v>14</v>
      </c>
      <c r="D6795" s="7" t="s">
        <v>15</v>
      </c>
      <c r="E6795" s="7" t="s">
        <v>2322</v>
      </c>
      <c r="F6795" s="8">
        <v>21</v>
      </c>
      <c r="G6795" s="8">
        <v>1191.8499999999999</v>
      </c>
      <c r="H6795" s="8">
        <v>1191.8499999999999</v>
      </c>
      <c r="I6795" s="8">
        <v>11</v>
      </c>
      <c r="J6795" s="8">
        <v>13110.35</v>
      </c>
      <c r="K6795" s="8">
        <v>1191.8500000000001</v>
      </c>
      <c r="L6795" s="8">
        <f t="shared" si="424"/>
        <v>206.85000000000002</v>
      </c>
      <c r="M6795" s="8">
        <f t="shared" si="425"/>
        <v>985.00000000000011</v>
      </c>
      <c r="N6795" s="14">
        <v>12</v>
      </c>
      <c r="O6795" s="14">
        <v>1103.2</v>
      </c>
      <c r="P6795" s="8">
        <v>21</v>
      </c>
      <c r="Q6795" s="8">
        <v>1191.8499999999999</v>
      </c>
      <c r="R6795" s="17">
        <f t="shared" si="426"/>
        <v>12135.2</v>
      </c>
      <c r="S6795" s="18">
        <f t="shared" si="427"/>
        <v>13110.35</v>
      </c>
    </row>
    <row r="6796" spans="1:19" x14ac:dyDescent="0.25">
      <c r="A6796" s="7" t="s">
        <v>15283</v>
      </c>
      <c r="B6796" s="7" t="s">
        <v>15284</v>
      </c>
      <c r="C6796" s="7" t="s">
        <v>14</v>
      </c>
      <c r="D6796" s="7" t="s">
        <v>15</v>
      </c>
      <c r="E6796" s="7" t="s">
        <v>2322</v>
      </c>
      <c r="F6796" s="8">
        <v>21</v>
      </c>
      <c r="G6796" s="8">
        <v>1191.8499999999999</v>
      </c>
      <c r="H6796" s="8">
        <v>1191.8499999999999</v>
      </c>
      <c r="I6796" s="8">
        <v>4</v>
      </c>
      <c r="J6796" s="8">
        <v>4767.3999999999996</v>
      </c>
      <c r="K6796" s="8">
        <v>1191.8499999999999</v>
      </c>
      <c r="L6796" s="8">
        <f t="shared" si="424"/>
        <v>206.84999999999991</v>
      </c>
      <c r="M6796" s="8">
        <f t="shared" si="425"/>
        <v>985</v>
      </c>
      <c r="N6796" s="13"/>
      <c r="O6796" s="13"/>
      <c r="P6796" s="8">
        <v>21</v>
      </c>
      <c r="Q6796" s="8">
        <v>1191.8499999999999</v>
      </c>
      <c r="R6796" s="17">
        <f t="shared" si="426"/>
        <v>0</v>
      </c>
      <c r="S6796" s="18">
        <f t="shared" si="427"/>
        <v>4767.3999999999996</v>
      </c>
    </row>
    <row r="6797" spans="1:19" x14ac:dyDescent="0.25">
      <c r="A6797" s="7" t="s">
        <v>15289</v>
      </c>
      <c r="B6797" s="7" t="s">
        <v>15290</v>
      </c>
      <c r="C6797" s="7" t="s">
        <v>37</v>
      </c>
      <c r="D6797" s="7" t="s">
        <v>38</v>
      </c>
      <c r="E6797" s="7" t="s">
        <v>39</v>
      </c>
      <c r="F6797" s="8">
        <v>15</v>
      </c>
      <c r="G6797" s="8">
        <v>3887</v>
      </c>
      <c r="H6797" s="8">
        <v>3887</v>
      </c>
      <c r="I6797" s="8">
        <v>1</v>
      </c>
      <c r="J6797" s="8">
        <v>3887</v>
      </c>
      <c r="K6797" s="8">
        <v>3887</v>
      </c>
      <c r="L6797" s="8">
        <f t="shared" si="424"/>
        <v>506.99999999999955</v>
      </c>
      <c r="M6797" s="8">
        <f t="shared" si="425"/>
        <v>3380.0000000000005</v>
      </c>
      <c r="N6797" s="9"/>
      <c r="O6797" s="9"/>
      <c r="P6797" s="8">
        <v>15</v>
      </c>
      <c r="Q6797" s="8">
        <v>3887</v>
      </c>
      <c r="R6797" s="17">
        <f t="shared" si="426"/>
        <v>0</v>
      </c>
      <c r="S6797" s="18">
        <f t="shared" si="427"/>
        <v>3887</v>
      </c>
    </row>
    <row r="6798" spans="1:19" x14ac:dyDescent="0.25">
      <c r="A6798" s="7" t="s">
        <v>15291</v>
      </c>
      <c r="B6798" s="7" t="s">
        <v>15292</v>
      </c>
      <c r="C6798" s="7" t="s">
        <v>14</v>
      </c>
      <c r="D6798" s="7" t="s">
        <v>15</v>
      </c>
      <c r="E6798" s="7" t="s">
        <v>8886</v>
      </c>
      <c r="F6798" s="8">
        <v>21</v>
      </c>
      <c r="G6798" s="8">
        <v>8228</v>
      </c>
      <c r="H6798" s="8">
        <v>8228</v>
      </c>
      <c r="I6798" s="8">
        <v>2</v>
      </c>
      <c r="J6798" s="8">
        <v>16456</v>
      </c>
      <c r="K6798" s="8">
        <v>8228</v>
      </c>
      <c r="L6798" s="8">
        <f t="shared" si="424"/>
        <v>1428</v>
      </c>
      <c r="M6798" s="8">
        <f t="shared" si="425"/>
        <v>6800</v>
      </c>
      <c r="N6798" s="13"/>
      <c r="O6798" s="13"/>
      <c r="P6798" s="8">
        <v>21</v>
      </c>
      <c r="Q6798" s="8">
        <v>8228</v>
      </c>
      <c r="R6798" s="17">
        <f t="shared" si="426"/>
        <v>0</v>
      </c>
      <c r="S6798" s="18">
        <f t="shared" si="427"/>
        <v>16456</v>
      </c>
    </row>
    <row r="6799" spans="1:19" x14ac:dyDescent="0.25">
      <c r="A6799" s="7" t="s">
        <v>15295</v>
      </c>
      <c r="B6799" s="7" t="s">
        <v>15296</v>
      </c>
      <c r="C6799" s="7" t="s">
        <v>14</v>
      </c>
      <c r="D6799" s="7" t="s">
        <v>15</v>
      </c>
      <c r="E6799" s="7" t="s">
        <v>2322</v>
      </c>
      <c r="F6799" s="8">
        <v>21</v>
      </c>
      <c r="G6799" s="8">
        <v>38.72</v>
      </c>
      <c r="H6799" s="8">
        <v>38.72</v>
      </c>
      <c r="I6799" s="8">
        <v>1080</v>
      </c>
      <c r="J6799" s="8">
        <v>41817.600000000006</v>
      </c>
      <c r="K6799" s="8">
        <v>38.720000000000006</v>
      </c>
      <c r="L6799" s="8">
        <f t="shared" si="424"/>
        <v>6.7199999999999989</v>
      </c>
      <c r="M6799" s="8">
        <f t="shared" si="425"/>
        <v>32.000000000000007</v>
      </c>
      <c r="N6799" s="8">
        <v>12</v>
      </c>
      <c r="O6799" s="8">
        <v>35.840000000000003</v>
      </c>
      <c r="P6799" s="8">
        <v>21</v>
      </c>
      <c r="Q6799" s="8">
        <v>38.72</v>
      </c>
      <c r="R6799" s="17">
        <f t="shared" si="426"/>
        <v>38707.200000000004</v>
      </c>
      <c r="S6799" s="18">
        <f t="shared" si="427"/>
        <v>41817.600000000006</v>
      </c>
    </row>
    <row r="6800" spans="1:19" x14ac:dyDescent="0.25">
      <c r="A6800" s="7" t="s">
        <v>15297</v>
      </c>
      <c r="B6800" s="7" t="s">
        <v>15298</v>
      </c>
      <c r="C6800" s="7" t="s">
        <v>14</v>
      </c>
      <c r="D6800" s="7" t="s">
        <v>15</v>
      </c>
      <c r="E6800" s="7" t="s">
        <v>2322</v>
      </c>
      <c r="F6800" s="8">
        <v>21</v>
      </c>
      <c r="G6800" s="8">
        <v>79.19</v>
      </c>
      <c r="H6800" s="8">
        <v>79.19</v>
      </c>
      <c r="I6800" s="8">
        <v>40</v>
      </c>
      <c r="J6800" s="8">
        <v>3167.78</v>
      </c>
      <c r="K6800" s="8">
        <v>79.194500000000005</v>
      </c>
      <c r="L6800" s="8">
        <f t="shared" si="424"/>
        <v>13.744500000000002</v>
      </c>
      <c r="M6800" s="8">
        <f t="shared" si="425"/>
        <v>65.45</v>
      </c>
      <c r="N6800" s="9"/>
      <c r="O6800" s="9"/>
      <c r="P6800" s="8">
        <v>21</v>
      </c>
      <c r="Q6800" s="8">
        <v>79.194500000000005</v>
      </c>
      <c r="R6800" s="17">
        <f t="shared" si="426"/>
        <v>0</v>
      </c>
      <c r="S6800" s="18">
        <f t="shared" si="427"/>
        <v>3167.78</v>
      </c>
    </row>
    <row r="6801" spans="1:19" x14ac:dyDescent="0.25">
      <c r="A6801" s="7" t="s">
        <v>15299</v>
      </c>
      <c r="B6801" s="7" t="s">
        <v>15300</v>
      </c>
      <c r="C6801" s="7" t="s">
        <v>14</v>
      </c>
      <c r="D6801" s="7" t="s">
        <v>15</v>
      </c>
      <c r="E6801" s="7" t="s">
        <v>2322</v>
      </c>
      <c r="F6801" s="8">
        <v>21</v>
      </c>
      <c r="G6801" s="8">
        <v>79.19</v>
      </c>
      <c r="H6801" s="8">
        <v>79.19</v>
      </c>
      <c r="I6801" s="8">
        <v>40</v>
      </c>
      <c r="J6801" s="8">
        <v>3167.78</v>
      </c>
      <c r="K6801" s="8">
        <v>79.194500000000005</v>
      </c>
      <c r="L6801" s="8">
        <f t="shared" si="424"/>
        <v>13.744500000000002</v>
      </c>
      <c r="M6801" s="8">
        <f t="shared" si="425"/>
        <v>65.45</v>
      </c>
      <c r="N6801" s="9"/>
      <c r="O6801" s="9"/>
      <c r="P6801" s="8">
        <v>21</v>
      </c>
      <c r="Q6801" s="8">
        <v>79.194500000000005</v>
      </c>
      <c r="R6801" s="17">
        <f t="shared" si="426"/>
        <v>0</v>
      </c>
      <c r="S6801" s="18">
        <f t="shared" si="427"/>
        <v>3167.78</v>
      </c>
    </row>
    <row r="6802" spans="1:19" x14ac:dyDescent="0.25">
      <c r="A6802" s="7" t="s">
        <v>15303</v>
      </c>
      <c r="B6802" s="7" t="s">
        <v>15304</v>
      </c>
      <c r="C6802" s="7" t="s">
        <v>7205</v>
      </c>
      <c r="D6802" s="7" t="s">
        <v>7206</v>
      </c>
      <c r="E6802" s="7" t="s">
        <v>7440</v>
      </c>
      <c r="F6802" s="8">
        <v>15</v>
      </c>
      <c r="G6802" s="8">
        <v>454.02</v>
      </c>
      <c r="H6802" s="8">
        <v>454.02</v>
      </c>
      <c r="I6802" s="8">
        <v>12</v>
      </c>
      <c r="J6802" s="8">
        <v>5448.24</v>
      </c>
      <c r="K6802" s="8">
        <v>454.02</v>
      </c>
      <c r="L6802" s="8">
        <f t="shared" si="424"/>
        <v>59.21999999999997</v>
      </c>
      <c r="M6802" s="8">
        <f t="shared" si="425"/>
        <v>394.8</v>
      </c>
      <c r="N6802" s="14">
        <v>12</v>
      </c>
      <c r="O6802" s="14">
        <v>442.17500000000001</v>
      </c>
      <c r="P6802" s="8">
        <v>15</v>
      </c>
      <c r="Q6802" s="8">
        <v>454.02</v>
      </c>
      <c r="R6802" s="17">
        <f t="shared" si="426"/>
        <v>5306.1</v>
      </c>
      <c r="S6802" s="18">
        <f t="shared" si="427"/>
        <v>5448.24</v>
      </c>
    </row>
    <row r="6803" spans="1:19" x14ac:dyDescent="0.25">
      <c r="A6803" s="7" t="s">
        <v>15305</v>
      </c>
      <c r="B6803" s="7" t="s">
        <v>15306</v>
      </c>
      <c r="C6803" s="7" t="s">
        <v>7205</v>
      </c>
      <c r="D6803" s="7" t="s">
        <v>7206</v>
      </c>
      <c r="E6803" s="7" t="s">
        <v>7440</v>
      </c>
      <c r="F6803" s="8">
        <v>15</v>
      </c>
      <c r="G6803" s="8">
        <v>464.83</v>
      </c>
      <c r="H6803" s="8">
        <v>464.83</v>
      </c>
      <c r="I6803" s="8">
        <v>10</v>
      </c>
      <c r="J6803" s="8">
        <v>4648.3</v>
      </c>
      <c r="K6803" s="8">
        <v>464.83000000000004</v>
      </c>
      <c r="L6803" s="8">
        <f t="shared" si="424"/>
        <v>60.629999999999995</v>
      </c>
      <c r="M6803" s="8">
        <f t="shared" si="425"/>
        <v>404.20000000000005</v>
      </c>
      <c r="N6803" s="9"/>
      <c r="O6803" s="9"/>
      <c r="P6803" s="8">
        <v>15</v>
      </c>
      <c r="Q6803" s="8">
        <v>464.83</v>
      </c>
      <c r="R6803" s="17">
        <f t="shared" si="426"/>
        <v>0</v>
      </c>
      <c r="S6803" s="18">
        <f t="shared" si="427"/>
        <v>4648.3</v>
      </c>
    </row>
    <row r="6804" spans="1:19" x14ac:dyDescent="0.25">
      <c r="A6804" s="7" t="s">
        <v>15307</v>
      </c>
      <c r="B6804" s="7" t="s">
        <v>15308</v>
      </c>
      <c r="C6804" s="7" t="s">
        <v>37</v>
      </c>
      <c r="D6804" s="7" t="s">
        <v>38</v>
      </c>
      <c r="E6804" s="7" t="s">
        <v>39</v>
      </c>
      <c r="F6804" s="8">
        <v>15</v>
      </c>
      <c r="G6804" s="8">
        <v>5264.7</v>
      </c>
      <c r="H6804" s="8">
        <v>5264.7</v>
      </c>
      <c r="I6804" s="8">
        <v>1</v>
      </c>
      <c r="J6804" s="8">
        <v>5264.7</v>
      </c>
      <c r="K6804" s="8">
        <v>5264.7</v>
      </c>
      <c r="L6804" s="8">
        <f t="shared" si="424"/>
        <v>686.69999999999982</v>
      </c>
      <c r="M6804" s="8">
        <f t="shared" si="425"/>
        <v>4578</v>
      </c>
      <c r="N6804" s="13"/>
      <c r="O6804" s="13"/>
      <c r="P6804" s="8">
        <v>15</v>
      </c>
      <c r="Q6804" s="8">
        <v>5264.7</v>
      </c>
      <c r="R6804" s="17">
        <f t="shared" si="426"/>
        <v>0</v>
      </c>
      <c r="S6804" s="18">
        <f t="shared" si="427"/>
        <v>5264.7</v>
      </c>
    </row>
    <row r="6805" spans="1:19" x14ac:dyDescent="0.25">
      <c r="A6805" s="7" t="s">
        <v>15309</v>
      </c>
      <c r="B6805" s="7" t="s">
        <v>15310</v>
      </c>
      <c r="C6805" s="7" t="s">
        <v>7400</v>
      </c>
      <c r="D6805" s="7" t="s">
        <v>7401</v>
      </c>
      <c r="E6805" s="7" t="s">
        <v>7402</v>
      </c>
      <c r="F6805" s="8">
        <v>15</v>
      </c>
      <c r="G6805" s="8">
        <v>801.9</v>
      </c>
      <c r="H6805" s="8">
        <v>801.9</v>
      </c>
      <c r="I6805" s="8">
        <v>2</v>
      </c>
      <c r="J6805" s="8">
        <v>1603.8</v>
      </c>
      <c r="K6805" s="8">
        <v>801.9</v>
      </c>
      <c r="L6805" s="8">
        <f t="shared" si="424"/>
        <v>104.59565217391298</v>
      </c>
      <c r="M6805" s="8">
        <f t="shared" si="425"/>
        <v>697.304347826087</v>
      </c>
      <c r="N6805" s="9"/>
      <c r="O6805" s="9"/>
      <c r="P6805" s="8">
        <v>15</v>
      </c>
      <c r="Q6805" s="8">
        <v>801.9</v>
      </c>
      <c r="R6805" s="17">
        <f t="shared" si="426"/>
        <v>0</v>
      </c>
      <c r="S6805" s="18">
        <f t="shared" si="427"/>
        <v>1603.8</v>
      </c>
    </row>
    <row r="6806" spans="1:19" x14ac:dyDescent="0.25">
      <c r="A6806" s="7" t="s">
        <v>15311</v>
      </c>
      <c r="B6806" s="7" t="s">
        <v>15312</v>
      </c>
      <c r="C6806" s="7" t="s">
        <v>7400</v>
      </c>
      <c r="D6806" s="7" t="s">
        <v>7401</v>
      </c>
      <c r="E6806" s="7" t="s">
        <v>7402</v>
      </c>
      <c r="F6806" s="8">
        <v>15</v>
      </c>
      <c r="G6806" s="8">
        <v>801.9</v>
      </c>
      <c r="H6806" s="8">
        <v>801.9</v>
      </c>
      <c r="I6806" s="8">
        <v>2</v>
      </c>
      <c r="J6806" s="8">
        <v>1603.8</v>
      </c>
      <c r="K6806" s="8">
        <v>801.9</v>
      </c>
      <c r="L6806" s="8">
        <f t="shared" si="424"/>
        <v>104.59565217391298</v>
      </c>
      <c r="M6806" s="8">
        <f t="shared" si="425"/>
        <v>697.304347826087</v>
      </c>
      <c r="N6806" s="13"/>
      <c r="O6806" s="13"/>
      <c r="P6806" s="8">
        <v>15</v>
      </c>
      <c r="Q6806" s="8">
        <v>801.9</v>
      </c>
      <c r="R6806" s="17">
        <f t="shared" si="426"/>
        <v>0</v>
      </c>
      <c r="S6806" s="18">
        <f t="shared" si="427"/>
        <v>1603.8</v>
      </c>
    </row>
    <row r="6807" spans="1:19" x14ac:dyDescent="0.25">
      <c r="A6807" s="7" t="s">
        <v>15313</v>
      </c>
      <c r="B6807" s="7" t="s">
        <v>15314</v>
      </c>
      <c r="C6807" s="7" t="s">
        <v>8208</v>
      </c>
      <c r="D6807" s="7" t="s">
        <v>8209</v>
      </c>
      <c r="E6807" s="7" t="s">
        <v>8210</v>
      </c>
      <c r="F6807" s="8">
        <v>21</v>
      </c>
      <c r="G6807" s="8">
        <v>9745.34</v>
      </c>
      <c r="H6807" s="8">
        <v>9745.34</v>
      </c>
      <c r="I6807" s="8">
        <v>1</v>
      </c>
      <c r="J6807" s="8">
        <v>9745.34</v>
      </c>
      <c r="K6807" s="8">
        <v>9745.34</v>
      </c>
      <c r="L6807" s="8">
        <f t="shared" si="424"/>
        <v>1691.3400000000001</v>
      </c>
      <c r="M6807" s="8">
        <f t="shared" si="425"/>
        <v>8054</v>
      </c>
      <c r="N6807" s="9"/>
      <c r="O6807" s="9"/>
      <c r="P6807" s="8">
        <v>21</v>
      </c>
      <c r="Q6807" s="8">
        <v>9745.34</v>
      </c>
      <c r="R6807" s="17">
        <f t="shared" si="426"/>
        <v>0</v>
      </c>
      <c r="S6807" s="18">
        <f t="shared" si="427"/>
        <v>9745.34</v>
      </c>
    </row>
    <row r="6808" spans="1:19" x14ac:dyDescent="0.25">
      <c r="A6808" s="7" t="s">
        <v>15317</v>
      </c>
      <c r="B6808" s="7" t="s">
        <v>15318</v>
      </c>
      <c r="C6808" s="7" t="s">
        <v>37</v>
      </c>
      <c r="D6808" s="7" t="s">
        <v>38</v>
      </c>
      <c r="E6808" s="7" t="s">
        <v>39</v>
      </c>
      <c r="F6808" s="8">
        <v>15</v>
      </c>
      <c r="G6808" s="8">
        <v>5638.45</v>
      </c>
      <c r="H6808" s="8">
        <v>5638.45</v>
      </c>
      <c r="I6808" s="8">
        <v>7</v>
      </c>
      <c r="J6808" s="8">
        <v>39469.15</v>
      </c>
      <c r="K6808" s="8">
        <v>5638.45</v>
      </c>
      <c r="L6808" s="8">
        <f t="shared" si="424"/>
        <v>735.44999999999982</v>
      </c>
      <c r="M6808" s="8">
        <f t="shared" si="425"/>
        <v>4903</v>
      </c>
      <c r="N6808" s="9"/>
      <c r="O6808" s="9"/>
      <c r="P6808" s="8">
        <v>15</v>
      </c>
      <c r="Q6808" s="8">
        <v>5638.45</v>
      </c>
      <c r="R6808" s="17">
        <f t="shared" si="426"/>
        <v>0</v>
      </c>
      <c r="S6808" s="18">
        <f t="shared" si="427"/>
        <v>39469.15</v>
      </c>
    </row>
    <row r="6809" spans="1:19" x14ac:dyDescent="0.25">
      <c r="A6809" s="7" t="s">
        <v>15319</v>
      </c>
      <c r="B6809" s="7" t="s">
        <v>15320</v>
      </c>
      <c r="C6809" s="7" t="s">
        <v>7539</v>
      </c>
      <c r="D6809" s="7" t="s">
        <v>7540</v>
      </c>
      <c r="E6809" s="7" t="s">
        <v>7541</v>
      </c>
      <c r="F6809" s="8">
        <v>21</v>
      </c>
      <c r="G6809" s="8">
        <v>140.36000000000001</v>
      </c>
      <c r="H6809" s="8">
        <v>140.36000000000001</v>
      </c>
      <c r="I6809" s="8">
        <v>10</v>
      </c>
      <c r="J6809" s="8">
        <v>1403.6000000000001</v>
      </c>
      <c r="K6809" s="8">
        <v>140.36000000000001</v>
      </c>
      <c r="L6809" s="8">
        <f t="shared" si="424"/>
        <v>24.36</v>
      </c>
      <c r="M6809" s="8">
        <f t="shared" si="425"/>
        <v>116.00000000000001</v>
      </c>
      <c r="N6809" s="9"/>
      <c r="O6809" s="9"/>
      <c r="P6809" s="8">
        <v>21</v>
      </c>
      <c r="Q6809" s="8">
        <v>140.35999999999999</v>
      </c>
      <c r="R6809" s="17">
        <f t="shared" si="426"/>
        <v>0</v>
      </c>
      <c r="S6809" s="18">
        <f t="shared" si="427"/>
        <v>1403.6000000000001</v>
      </c>
    </row>
    <row r="6810" spans="1:19" x14ac:dyDescent="0.25">
      <c r="A6810" s="7" t="s">
        <v>15325</v>
      </c>
      <c r="B6810" s="7" t="s">
        <v>15326</v>
      </c>
      <c r="C6810" s="7" t="s">
        <v>37</v>
      </c>
      <c r="D6810" s="7" t="s">
        <v>38</v>
      </c>
      <c r="E6810" s="7" t="s">
        <v>39</v>
      </c>
      <c r="F6810" s="8">
        <v>15</v>
      </c>
      <c r="G6810" s="8">
        <v>1026</v>
      </c>
      <c r="H6810" s="8">
        <v>1026</v>
      </c>
      <c r="I6810" s="8">
        <v>1</v>
      </c>
      <c r="J6810" s="8">
        <v>1026</v>
      </c>
      <c r="K6810" s="8">
        <v>1026</v>
      </c>
      <c r="L6810" s="8">
        <f t="shared" si="424"/>
        <v>133.82608695652164</v>
      </c>
      <c r="M6810" s="8">
        <f t="shared" si="425"/>
        <v>892.17391304347836</v>
      </c>
      <c r="N6810" s="9"/>
      <c r="O6810" s="9"/>
      <c r="P6810" s="8">
        <v>15</v>
      </c>
      <c r="Q6810" s="8">
        <v>1026</v>
      </c>
      <c r="R6810" s="17">
        <f t="shared" si="426"/>
        <v>0</v>
      </c>
      <c r="S6810" s="18">
        <f t="shared" si="427"/>
        <v>1026</v>
      </c>
    </row>
    <row r="6811" spans="1:19" x14ac:dyDescent="0.25">
      <c r="A6811" s="7" t="s">
        <v>15327</v>
      </c>
      <c r="B6811" s="7" t="s">
        <v>15328</v>
      </c>
      <c r="C6811" s="7" t="s">
        <v>14</v>
      </c>
      <c r="D6811" s="7" t="s">
        <v>15</v>
      </c>
      <c r="E6811" s="7" t="s">
        <v>10399</v>
      </c>
      <c r="F6811" s="8">
        <v>21</v>
      </c>
      <c r="G6811" s="8">
        <v>4682.7</v>
      </c>
      <c r="H6811" s="8">
        <v>4682.7</v>
      </c>
      <c r="I6811" s="8">
        <v>3</v>
      </c>
      <c r="J6811" s="8">
        <v>14048.099999999999</v>
      </c>
      <c r="K6811" s="8">
        <v>4682.7</v>
      </c>
      <c r="L6811" s="8">
        <f t="shared" si="424"/>
        <v>812.69999999999982</v>
      </c>
      <c r="M6811" s="8">
        <f t="shared" si="425"/>
        <v>3870</v>
      </c>
      <c r="N6811" s="13"/>
      <c r="O6811" s="13"/>
      <c r="P6811" s="8">
        <v>21</v>
      </c>
      <c r="Q6811" s="8">
        <v>4682.7</v>
      </c>
      <c r="R6811" s="17">
        <f t="shared" si="426"/>
        <v>0</v>
      </c>
      <c r="S6811" s="18">
        <f t="shared" si="427"/>
        <v>14048.099999999999</v>
      </c>
    </row>
    <row r="6812" spans="1:19" x14ac:dyDescent="0.25">
      <c r="A6812" s="7" t="s">
        <v>15329</v>
      </c>
      <c r="B6812" s="7" t="s">
        <v>15330</v>
      </c>
      <c r="C6812" s="7" t="s">
        <v>396</v>
      </c>
      <c r="D6812" s="7" t="s">
        <v>397</v>
      </c>
      <c r="E6812" s="7" t="s">
        <v>398</v>
      </c>
      <c r="F6812" s="8">
        <v>21</v>
      </c>
      <c r="G6812" s="8">
        <v>7060.35</v>
      </c>
      <c r="H6812" s="8">
        <v>7060.35</v>
      </c>
      <c r="I6812" s="8">
        <v>2</v>
      </c>
      <c r="J6812" s="8">
        <v>14120.7</v>
      </c>
      <c r="K6812" s="8">
        <v>7060.35</v>
      </c>
      <c r="L6812" s="8">
        <f t="shared" si="424"/>
        <v>1225.3499999999995</v>
      </c>
      <c r="M6812" s="8">
        <f t="shared" si="425"/>
        <v>5835.0000000000009</v>
      </c>
      <c r="N6812" s="9"/>
      <c r="O6812" s="9"/>
      <c r="P6812" s="8">
        <v>21</v>
      </c>
      <c r="Q6812" s="8">
        <v>7060.35</v>
      </c>
      <c r="R6812" s="17">
        <f t="shared" si="426"/>
        <v>0</v>
      </c>
      <c r="S6812" s="18">
        <f t="shared" si="427"/>
        <v>14120.7</v>
      </c>
    </row>
    <row r="6813" spans="1:19" x14ac:dyDescent="0.25">
      <c r="A6813" s="7" t="s">
        <v>15331</v>
      </c>
      <c r="B6813" s="7" t="s">
        <v>15332</v>
      </c>
      <c r="C6813" s="7" t="s">
        <v>396</v>
      </c>
      <c r="D6813" s="7" t="s">
        <v>397</v>
      </c>
      <c r="E6813" s="7" t="s">
        <v>398</v>
      </c>
      <c r="F6813" s="8">
        <v>15</v>
      </c>
      <c r="G6813" s="8">
        <v>22897.65</v>
      </c>
      <c r="H6813" s="8">
        <v>22897.65</v>
      </c>
      <c r="I6813" s="8">
        <v>5</v>
      </c>
      <c r="J6813" s="8">
        <v>114488.25</v>
      </c>
      <c r="K6813" s="8">
        <v>22897.65</v>
      </c>
      <c r="L6813" s="8">
        <f t="shared" si="424"/>
        <v>2986.6499999999978</v>
      </c>
      <c r="M6813" s="8">
        <f t="shared" si="425"/>
        <v>19911.000000000004</v>
      </c>
      <c r="N6813" s="9"/>
      <c r="O6813" s="9"/>
      <c r="P6813" s="8">
        <v>15</v>
      </c>
      <c r="Q6813" s="8">
        <v>22897.65</v>
      </c>
      <c r="R6813" s="17">
        <f t="shared" si="426"/>
        <v>0</v>
      </c>
      <c r="S6813" s="18">
        <f t="shared" si="427"/>
        <v>114488.25</v>
      </c>
    </row>
    <row r="6814" spans="1:19" x14ac:dyDescent="0.25">
      <c r="A6814" s="7" t="s">
        <v>15333</v>
      </c>
      <c r="B6814" s="7" t="s">
        <v>15334</v>
      </c>
      <c r="C6814" s="7" t="s">
        <v>37</v>
      </c>
      <c r="D6814" s="7" t="s">
        <v>38</v>
      </c>
      <c r="E6814" s="7" t="s">
        <v>39</v>
      </c>
      <c r="F6814" s="8">
        <v>15</v>
      </c>
      <c r="G6814" s="8">
        <v>183.47</v>
      </c>
      <c r="H6814" s="8">
        <v>183.47</v>
      </c>
      <c r="I6814" s="8">
        <v>3</v>
      </c>
      <c r="J6814" s="8">
        <v>550.41</v>
      </c>
      <c r="K6814" s="8">
        <v>183.47</v>
      </c>
      <c r="L6814" s="8">
        <f t="shared" si="424"/>
        <v>23.930869565217392</v>
      </c>
      <c r="M6814" s="8">
        <f t="shared" si="425"/>
        <v>159.53913043478261</v>
      </c>
      <c r="N6814" s="13"/>
      <c r="O6814" s="13"/>
      <c r="P6814" s="8">
        <v>15</v>
      </c>
      <c r="Q6814" s="8">
        <v>183.47</v>
      </c>
      <c r="R6814" s="17">
        <f t="shared" si="426"/>
        <v>0</v>
      </c>
      <c r="S6814" s="18">
        <f t="shared" si="427"/>
        <v>550.41</v>
      </c>
    </row>
    <row r="6815" spans="1:19" x14ac:dyDescent="0.25">
      <c r="A6815" s="7" t="s">
        <v>15335</v>
      </c>
      <c r="B6815" s="7" t="s">
        <v>15336</v>
      </c>
      <c r="C6815" s="7" t="s">
        <v>7539</v>
      </c>
      <c r="D6815" s="7" t="s">
        <v>7540</v>
      </c>
      <c r="E6815" s="7" t="s">
        <v>7541</v>
      </c>
      <c r="F6815" s="8">
        <v>21</v>
      </c>
      <c r="G6815" s="8">
        <v>0.8</v>
      </c>
      <c r="H6815" s="8">
        <v>0.8</v>
      </c>
      <c r="I6815" s="8">
        <v>1600</v>
      </c>
      <c r="J6815" s="8">
        <v>1277.76</v>
      </c>
      <c r="K6815" s="8">
        <v>0.79859999999999998</v>
      </c>
      <c r="L6815" s="8">
        <f t="shared" si="424"/>
        <v>0.13859999999999995</v>
      </c>
      <c r="M6815" s="8">
        <f t="shared" si="425"/>
        <v>0.66</v>
      </c>
      <c r="N6815" s="13"/>
      <c r="O6815" s="13"/>
      <c r="P6815" s="8">
        <v>21</v>
      </c>
      <c r="Q6815" s="8">
        <v>0.79859999999999998</v>
      </c>
      <c r="R6815" s="17">
        <f t="shared" si="426"/>
        <v>0</v>
      </c>
      <c r="S6815" s="18">
        <f t="shared" si="427"/>
        <v>1277.76</v>
      </c>
    </row>
    <row r="6816" spans="1:19" x14ac:dyDescent="0.25">
      <c r="A6816" s="7" t="s">
        <v>15337</v>
      </c>
      <c r="B6816" s="7" t="s">
        <v>15338</v>
      </c>
      <c r="C6816" s="7" t="s">
        <v>14</v>
      </c>
      <c r="D6816" s="7" t="s">
        <v>15</v>
      </c>
      <c r="E6816" s="7" t="s">
        <v>7768</v>
      </c>
      <c r="F6816" s="8">
        <v>21</v>
      </c>
      <c r="G6816" s="8">
        <v>327.19</v>
      </c>
      <c r="H6816" s="8">
        <v>327.19</v>
      </c>
      <c r="I6816" s="8">
        <v>75</v>
      </c>
      <c r="J6816" s="8">
        <v>24539.61</v>
      </c>
      <c r="K6816" s="8">
        <v>327.19479999999999</v>
      </c>
      <c r="L6816" s="8">
        <f t="shared" si="424"/>
        <v>56.785874380165296</v>
      </c>
      <c r="M6816" s="8">
        <f t="shared" si="425"/>
        <v>270.40892561983469</v>
      </c>
      <c r="N6816" s="9"/>
      <c r="O6816" s="9"/>
      <c r="P6816" s="8">
        <v>21</v>
      </c>
      <c r="Q6816" s="8">
        <v>327.19479999999999</v>
      </c>
      <c r="R6816" s="17">
        <f t="shared" si="426"/>
        <v>0</v>
      </c>
      <c r="S6816" s="18">
        <f t="shared" si="427"/>
        <v>24539.61</v>
      </c>
    </row>
    <row r="6817" spans="1:19" x14ac:dyDescent="0.25">
      <c r="A6817" s="7" t="s">
        <v>15339</v>
      </c>
      <c r="B6817" s="7" t="s">
        <v>15340</v>
      </c>
      <c r="C6817" s="7" t="s">
        <v>7375</v>
      </c>
      <c r="D6817" s="7" t="s">
        <v>7376</v>
      </c>
      <c r="E6817" s="7" t="s">
        <v>7377</v>
      </c>
      <c r="F6817" s="8">
        <v>15</v>
      </c>
      <c r="G6817" s="8">
        <v>1399.9</v>
      </c>
      <c r="H6817" s="8">
        <v>1399.9</v>
      </c>
      <c r="I6817" s="8">
        <v>36</v>
      </c>
      <c r="J6817" s="8">
        <v>50396.220000000008</v>
      </c>
      <c r="K6817" s="8">
        <v>1399.8950000000002</v>
      </c>
      <c r="L6817" s="8">
        <f t="shared" si="424"/>
        <v>182.59500000000003</v>
      </c>
      <c r="M6817" s="8">
        <f t="shared" si="425"/>
        <v>1217.3000000000002</v>
      </c>
      <c r="N6817" s="14">
        <v>12</v>
      </c>
      <c r="O6817" s="14">
        <v>1363.3766666666668</v>
      </c>
      <c r="P6817" s="8">
        <v>15</v>
      </c>
      <c r="Q6817" s="8">
        <v>1399.8950000000002</v>
      </c>
      <c r="R6817" s="17">
        <f t="shared" si="426"/>
        <v>49081.560000000005</v>
      </c>
      <c r="S6817" s="18">
        <f t="shared" si="427"/>
        <v>50396.220000000008</v>
      </c>
    </row>
    <row r="6818" spans="1:19" x14ac:dyDescent="0.25">
      <c r="A6818" s="7" t="s">
        <v>15341</v>
      </c>
      <c r="B6818" s="7" t="s">
        <v>15342</v>
      </c>
      <c r="C6818" s="7" t="s">
        <v>7375</v>
      </c>
      <c r="D6818" s="7" t="s">
        <v>7376</v>
      </c>
      <c r="E6818" s="7" t="s">
        <v>7377</v>
      </c>
      <c r="F6818" s="8">
        <v>15</v>
      </c>
      <c r="G6818" s="8">
        <v>1399.9</v>
      </c>
      <c r="H6818" s="8">
        <v>1399.9</v>
      </c>
      <c r="I6818" s="8">
        <v>78</v>
      </c>
      <c r="J6818" s="8">
        <v>109191.81</v>
      </c>
      <c r="K6818" s="8">
        <v>1399.895</v>
      </c>
      <c r="L6818" s="8">
        <f t="shared" si="424"/>
        <v>182.5949999999998</v>
      </c>
      <c r="M6818" s="8">
        <f t="shared" si="425"/>
        <v>1217.3000000000002</v>
      </c>
      <c r="N6818" s="14">
        <v>12</v>
      </c>
      <c r="O6818" s="14">
        <v>1363.3766666666668</v>
      </c>
      <c r="P6818" s="8">
        <v>15</v>
      </c>
      <c r="Q6818" s="8">
        <v>1399.8950000000002</v>
      </c>
      <c r="R6818" s="17">
        <f t="shared" si="426"/>
        <v>106343.38</v>
      </c>
      <c r="S6818" s="18">
        <f t="shared" si="427"/>
        <v>109191.81</v>
      </c>
    </row>
    <row r="6819" spans="1:19" x14ac:dyDescent="0.25">
      <c r="A6819" s="7" t="s">
        <v>15343</v>
      </c>
      <c r="B6819" s="7" t="s">
        <v>15344</v>
      </c>
      <c r="C6819" s="7" t="s">
        <v>7375</v>
      </c>
      <c r="D6819" s="7" t="s">
        <v>7376</v>
      </c>
      <c r="E6819" s="7" t="s">
        <v>7377</v>
      </c>
      <c r="F6819" s="8">
        <v>15</v>
      </c>
      <c r="G6819" s="8">
        <v>261.11</v>
      </c>
      <c r="H6819" s="8">
        <v>271.18</v>
      </c>
      <c r="I6819" s="8">
        <v>216</v>
      </c>
      <c r="J6819" s="8">
        <v>56400.6</v>
      </c>
      <c r="K6819" s="8">
        <v>261.11388888888888</v>
      </c>
      <c r="L6819" s="8">
        <f t="shared" si="424"/>
        <v>34.058333333333309</v>
      </c>
      <c r="M6819" s="8">
        <f t="shared" si="425"/>
        <v>227.05555555555557</v>
      </c>
      <c r="N6819" s="14">
        <v>12</v>
      </c>
      <c r="O6819" s="14">
        <v>254.30222222222221</v>
      </c>
      <c r="P6819" s="8">
        <v>15</v>
      </c>
      <c r="Q6819" s="8">
        <v>261.11388888888888</v>
      </c>
      <c r="R6819" s="17">
        <f t="shared" si="426"/>
        <v>54929.279999999999</v>
      </c>
      <c r="S6819" s="18">
        <f t="shared" si="427"/>
        <v>56400.6</v>
      </c>
    </row>
    <row r="6820" spans="1:19" x14ac:dyDescent="0.25">
      <c r="A6820" s="7" t="s">
        <v>15345</v>
      </c>
      <c r="B6820" s="7" t="s">
        <v>15346</v>
      </c>
      <c r="C6820" s="7" t="s">
        <v>7375</v>
      </c>
      <c r="D6820" s="7" t="s">
        <v>7376</v>
      </c>
      <c r="E6820" s="7" t="s">
        <v>7377</v>
      </c>
      <c r="F6820" s="8">
        <v>15</v>
      </c>
      <c r="G6820" s="8">
        <v>299.19</v>
      </c>
      <c r="H6820" s="8">
        <v>299.19</v>
      </c>
      <c r="I6820" s="8">
        <v>288</v>
      </c>
      <c r="J6820" s="8">
        <v>86167.2</v>
      </c>
      <c r="K6820" s="8">
        <v>299.19166666666666</v>
      </c>
      <c r="L6820" s="8">
        <f t="shared" si="424"/>
        <v>39.024999999999977</v>
      </c>
      <c r="M6820" s="8">
        <f t="shared" si="425"/>
        <v>260.16666666666669</v>
      </c>
      <c r="N6820" s="14">
        <v>12</v>
      </c>
      <c r="O6820" s="14">
        <v>314.68888888888887</v>
      </c>
      <c r="P6820" s="8">
        <v>15</v>
      </c>
      <c r="Q6820" s="8">
        <v>299.19166666666666</v>
      </c>
      <c r="R6820" s="17">
        <f t="shared" si="426"/>
        <v>90630.399999999994</v>
      </c>
      <c r="S6820" s="18">
        <f t="shared" si="427"/>
        <v>86167.2</v>
      </c>
    </row>
    <row r="6821" spans="1:19" x14ac:dyDescent="0.25">
      <c r="A6821" s="7" t="s">
        <v>15347</v>
      </c>
      <c r="B6821" s="7" t="s">
        <v>15348</v>
      </c>
      <c r="C6821" s="7" t="s">
        <v>7375</v>
      </c>
      <c r="D6821" s="7" t="s">
        <v>7376</v>
      </c>
      <c r="E6821" s="7" t="s">
        <v>7377</v>
      </c>
      <c r="F6821" s="8">
        <v>15</v>
      </c>
      <c r="G6821" s="8">
        <v>791.78</v>
      </c>
      <c r="H6821" s="8">
        <v>791.78</v>
      </c>
      <c r="I6821" s="8">
        <v>72</v>
      </c>
      <c r="J6821" s="8">
        <v>57007.8</v>
      </c>
      <c r="K6821" s="8">
        <v>791.77500000000009</v>
      </c>
      <c r="L6821" s="8">
        <f t="shared" si="424"/>
        <v>103.27499999999998</v>
      </c>
      <c r="M6821" s="8">
        <f t="shared" si="425"/>
        <v>688.50000000000011</v>
      </c>
      <c r="N6821" s="9"/>
      <c r="O6821" s="9"/>
      <c r="P6821" s="8">
        <v>15</v>
      </c>
      <c r="Q6821" s="8">
        <v>791.77500000000009</v>
      </c>
      <c r="R6821" s="17">
        <f t="shared" si="426"/>
        <v>0</v>
      </c>
      <c r="S6821" s="18">
        <f t="shared" si="427"/>
        <v>57007.8</v>
      </c>
    </row>
    <row r="6822" spans="1:19" x14ac:dyDescent="0.25">
      <c r="A6822" s="7" t="s">
        <v>15349</v>
      </c>
      <c r="B6822" s="7" t="s">
        <v>15350</v>
      </c>
      <c r="C6822" s="7" t="s">
        <v>14</v>
      </c>
      <c r="D6822" s="7" t="s">
        <v>15</v>
      </c>
      <c r="E6822" s="7" t="s">
        <v>14756</v>
      </c>
      <c r="F6822" s="8">
        <v>21</v>
      </c>
      <c r="G6822" s="8">
        <v>1524.6</v>
      </c>
      <c r="H6822" s="8">
        <v>1524.6</v>
      </c>
      <c r="I6822" s="8">
        <v>30</v>
      </c>
      <c r="J6822" s="8">
        <v>45738</v>
      </c>
      <c r="K6822" s="8">
        <v>1524.6</v>
      </c>
      <c r="L6822" s="8">
        <f t="shared" si="424"/>
        <v>264.59999999999991</v>
      </c>
      <c r="M6822" s="8">
        <f t="shared" si="425"/>
        <v>1260</v>
      </c>
      <c r="N6822" s="9"/>
      <c r="O6822" s="9"/>
      <c r="P6822" s="8">
        <v>21</v>
      </c>
      <c r="Q6822" s="8">
        <v>1524.6</v>
      </c>
      <c r="R6822" s="17">
        <f t="shared" si="426"/>
        <v>0</v>
      </c>
      <c r="S6822" s="18">
        <f t="shared" si="427"/>
        <v>45738</v>
      </c>
    </row>
    <row r="6823" spans="1:19" x14ac:dyDescent="0.25">
      <c r="A6823" s="7" t="s">
        <v>15355</v>
      </c>
      <c r="B6823" s="7" t="s">
        <v>15356</v>
      </c>
      <c r="C6823" s="7" t="s">
        <v>37</v>
      </c>
      <c r="D6823" s="7" t="s">
        <v>38</v>
      </c>
      <c r="E6823" s="7" t="s">
        <v>39</v>
      </c>
      <c r="F6823" s="8">
        <v>15</v>
      </c>
      <c r="G6823" s="8">
        <v>5638.45</v>
      </c>
      <c r="H6823" s="8">
        <v>5638.45</v>
      </c>
      <c r="I6823" s="8">
        <v>1</v>
      </c>
      <c r="J6823" s="8">
        <v>5638.45</v>
      </c>
      <c r="K6823" s="8">
        <v>5638.45</v>
      </c>
      <c r="L6823" s="8">
        <f t="shared" si="424"/>
        <v>735.44999999999982</v>
      </c>
      <c r="M6823" s="8">
        <f t="shared" si="425"/>
        <v>4903</v>
      </c>
      <c r="N6823" s="9"/>
      <c r="O6823" s="9"/>
      <c r="P6823" s="8">
        <v>15</v>
      </c>
      <c r="Q6823" s="8">
        <v>5638.45</v>
      </c>
      <c r="R6823" s="17">
        <f t="shared" si="426"/>
        <v>0</v>
      </c>
      <c r="S6823" s="18">
        <f t="shared" si="427"/>
        <v>5638.45</v>
      </c>
    </row>
    <row r="6824" spans="1:19" x14ac:dyDescent="0.25">
      <c r="A6824" s="7" t="s">
        <v>15363</v>
      </c>
      <c r="B6824" s="7" t="s">
        <v>15364</v>
      </c>
      <c r="C6824" s="7" t="s">
        <v>14</v>
      </c>
      <c r="D6824" s="7" t="s">
        <v>15</v>
      </c>
      <c r="E6824" s="7" t="s">
        <v>2322</v>
      </c>
      <c r="F6824" s="8">
        <v>21</v>
      </c>
      <c r="G6824" s="8">
        <v>511.23</v>
      </c>
      <c r="H6824" s="8">
        <v>511.23</v>
      </c>
      <c r="I6824" s="8">
        <v>120</v>
      </c>
      <c r="J6824" s="8">
        <v>61347</v>
      </c>
      <c r="K6824" s="8">
        <v>511.22500000000002</v>
      </c>
      <c r="L6824" s="8">
        <f t="shared" si="424"/>
        <v>88.724999999999966</v>
      </c>
      <c r="M6824" s="8">
        <f t="shared" si="425"/>
        <v>422.50000000000006</v>
      </c>
      <c r="N6824" s="9"/>
      <c r="O6824" s="9"/>
      <c r="P6824" s="8">
        <v>21</v>
      </c>
      <c r="Q6824" s="8">
        <v>511.22500000000002</v>
      </c>
      <c r="R6824" s="17">
        <f t="shared" si="426"/>
        <v>0</v>
      </c>
      <c r="S6824" s="18">
        <f t="shared" si="427"/>
        <v>61347</v>
      </c>
    </row>
    <row r="6825" spans="1:19" x14ac:dyDescent="0.25">
      <c r="A6825" s="7" t="s">
        <v>15365</v>
      </c>
      <c r="B6825" s="7" t="s">
        <v>15366</v>
      </c>
      <c r="C6825" s="7" t="s">
        <v>14</v>
      </c>
      <c r="D6825" s="7" t="s">
        <v>15</v>
      </c>
      <c r="E6825" s="7" t="s">
        <v>7231</v>
      </c>
      <c r="F6825" s="8">
        <v>21</v>
      </c>
      <c r="G6825" s="8">
        <v>2057</v>
      </c>
      <c r="H6825" s="8">
        <v>2057</v>
      </c>
      <c r="I6825" s="8">
        <v>2</v>
      </c>
      <c r="J6825" s="8">
        <v>4114</v>
      </c>
      <c r="K6825" s="8">
        <v>2057</v>
      </c>
      <c r="L6825" s="8">
        <f t="shared" si="424"/>
        <v>357</v>
      </c>
      <c r="M6825" s="8">
        <f t="shared" si="425"/>
        <v>1700</v>
      </c>
      <c r="N6825" s="9"/>
      <c r="O6825" s="9"/>
      <c r="P6825" s="8">
        <v>21</v>
      </c>
      <c r="Q6825" s="8">
        <v>2057</v>
      </c>
      <c r="R6825" s="17">
        <f t="shared" si="426"/>
        <v>0</v>
      </c>
      <c r="S6825" s="18">
        <f t="shared" si="427"/>
        <v>4114</v>
      </c>
    </row>
    <row r="6826" spans="1:19" x14ac:dyDescent="0.25">
      <c r="A6826" s="7" t="s">
        <v>15367</v>
      </c>
      <c r="B6826" s="7" t="s">
        <v>15368</v>
      </c>
      <c r="C6826" s="7" t="s">
        <v>14</v>
      </c>
      <c r="D6826" s="7" t="s">
        <v>15</v>
      </c>
      <c r="E6826" s="7" t="s">
        <v>7231</v>
      </c>
      <c r="F6826" s="8">
        <v>21</v>
      </c>
      <c r="G6826" s="8">
        <v>2057</v>
      </c>
      <c r="H6826" s="8">
        <v>2057</v>
      </c>
      <c r="I6826" s="8">
        <v>2</v>
      </c>
      <c r="J6826" s="8">
        <v>4114</v>
      </c>
      <c r="K6826" s="8">
        <v>2057</v>
      </c>
      <c r="L6826" s="8">
        <f t="shared" si="424"/>
        <v>357</v>
      </c>
      <c r="M6826" s="8">
        <f t="shared" si="425"/>
        <v>1700</v>
      </c>
      <c r="N6826" s="9"/>
      <c r="O6826" s="9"/>
      <c r="P6826" s="8">
        <v>21</v>
      </c>
      <c r="Q6826" s="8">
        <v>2057</v>
      </c>
      <c r="R6826" s="17">
        <f t="shared" si="426"/>
        <v>0</v>
      </c>
      <c r="S6826" s="18">
        <f t="shared" si="427"/>
        <v>4114</v>
      </c>
    </row>
    <row r="6827" spans="1:19" x14ac:dyDescent="0.25">
      <c r="A6827" s="7" t="s">
        <v>15369</v>
      </c>
      <c r="B6827" s="7" t="s">
        <v>15370</v>
      </c>
      <c r="C6827" s="7" t="s">
        <v>14</v>
      </c>
      <c r="D6827" s="7" t="s">
        <v>15</v>
      </c>
      <c r="E6827" s="7" t="s">
        <v>7518</v>
      </c>
      <c r="F6827" s="8">
        <v>21</v>
      </c>
      <c r="G6827" s="8">
        <v>870.11</v>
      </c>
      <c r="H6827" s="8">
        <v>870.11</v>
      </c>
      <c r="I6827" s="8">
        <v>5</v>
      </c>
      <c r="J6827" s="8">
        <v>4350.5600000000004</v>
      </c>
      <c r="K6827" s="8">
        <v>870.11200000000008</v>
      </c>
      <c r="L6827" s="8">
        <f t="shared" si="424"/>
        <v>151.011173553719</v>
      </c>
      <c r="M6827" s="8">
        <f t="shared" si="425"/>
        <v>719.10082644628108</v>
      </c>
      <c r="N6827" s="9"/>
      <c r="O6827" s="9"/>
      <c r="P6827" s="8">
        <v>21</v>
      </c>
      <c r="Q6827" s="8">
        <v>870.11200000000008</v>
      </c>
      <c r="R6827" s="17">
        <f t="shared" si="426"/>
        <v>0</v>
      </c>
      <c r="S6827" s="18">
        <f t="shared" si="427"/>
        <v>4350.5600000000004</v>
      </c>
    </row>
    <row r="6828" spans="1:19" x14ac:dyDescent="0.25">
      <c r="A6828" s="7" t="s">
        <v>15371</v>
      </c>
      <c r="B6828" s="7" t="s">
        <v>15372</v>
      </c>
      <c r="C6828" s="7" t="s">
        <v>14</v>
      </c>
      <c r="D6828" s="7" t="s">
        <v>15</v>
      </c>
      <c r="E6828" s="7" t="s">
        <v>7518</v>
      </c>
      <c r="F6828" s="8">
        <v>21</v>
      </c>
      <c r="G6828" s="8">
        <v>629.20000000000005</v>
      </c>
      <c r="H6828" s="8">
        <v>629.20000000000005</v>
      </c>
      <c r="I6828" s="8">
        <v>3</v>
      </c>
      <c r="J6828" s="8">
        <v>1887.6</v>
      </c>
      <c r="K6828" s="8">
        <v>629.19999999999993</v>
      </c>
      <c r="L6828" s="8">
        <f t="shared" si="424"/>
        <v>109.19999999999993</v>
      </c>
      <c r="M6828" s="8">
        <f t="shared" si="425"/>
        <v>520</v>
      </c>
      <c r="N6828" s="13"/>
      <c r="O6828" s="13"/>
      <c r="P6828" s="8">
        <v>21</v>
      </c>
      <c r="Q6828" s="8">
        <v>629.19999999999993</v>
      </c>
      <c r="R6828" s="17">
        <f t="shared" si="426"/>
        <v>0</v>
      </c>
      <c r="S6828" s="18">
        <f t="shared" si="427"/>
        <v>1887.6</v>
      </c>
    </row>
    <row r="6829" spans="1:19" x14ac:dyDescent="0.25">
      <c r="A6829" s="7" t="s">
        <v>15373</v>
      </c>
      <c r="B6829" s="7" t="s">
        <v>15374</v>
      </c>
      <c r="C6829" s="7" t="s">
        <v>7539</v>
      </c>
      <c r="D6829" s="7" t="s">
        <v>7540</v>
      </c>
      <c r="E6829" s="7" t="s">
        <v>7798</v>
      </c>
      <c r="F6829" s="8">
        <v>21</v>
      </c>
      <c r="G6829" s="8">
        <v>148.22999999999999</v>
      </c>
      <c r="H6829" s="8">
        <v>148.22999999999999</v>
      </c>
      <c r="I6829" s="8">
        <v>24</v>
      </c>
      <c r="J6829" s="8">
        <v>3557.4</v>
      </c>
      <c r="K6829" s="8">
        <v>148.22499999999999</v>
      </c>
      <c r="L6829" s="8">
        <f t="shared" si="424"/>
        <v>25.724999999999994</v>
      </c>
      <c r="M6829" s="8">
        <f t="shared" si="425"/>
        <v>122.5</v>
      </c>
      <c r="N6829" s="9"/>
      <c r="O6829" s="9"/>
      <c r="P6829" s="8">
        <v>21</v>
      </c>
      <c r="Q6829" s="8">
        <v>148.22499999999999</v>
      </c>
      <c r="R6829" s="17">
        <f t="shared" si="426"/>
        <v>0</v>
      </c>
      <c r="S6829" s="18">
        <f t="shared" si="427"/>
        <v>3557.4</v>
      </c>
    </row>
    <row r="6830" spans="1:19" x14ac:dyDescent="0.25">
      <c r="A6830" s="7" t="s">
        <v>15379</v>
      </c>
      <c r="B6830" s="7" t="s">
        <v>15380</v>
      </c>
      <c r="C6830" s="7" t="s">
        <v>7304</v>
      </c>
      <c r="D6830" s="7" t="s">
        <v>7305</v>
      </c>
      <c r="E6830" s="7" t="s">
        <v>7306</v>
      </c>
      <c r="F6830" s="8">
        <v>15</v>
      </c>
      <c r="G6830" s="8">
        <v>19671.59</v>
      </c>
      <c r="H6830" s="8">
        <v>19671.59</v>
      </c>
      <c r="I6830" s="8">
        <v>3</v>
      </c>
      <c r="J6830" s="8">
        <v>59014.77</v>
      </c>
      <c r="K6830" s="8">
        <v>19671.59</v>
      </c>
      <c r="L6830" s="8">
        <f t="shared" si="424"/>
        <v>2565.8595652173899</v>
      </c>
      <c r="M6830" s="8">
        <f t="shared" si="425"/>
        <v>17105.73043478261</v>
      </c>
      <c r="N6830" s="9"/>
      <c r="O6830" s="9"/>
      <c r="P6830" s="8">
        <v>15</v>
      </c>
      <c r="Q6830" s="8">
        <v>19671.59</v>
      </c>
      <c r="R6830" s="17">
        <f t="shared" si="426"/>
        <v>0</v>
      </c>
      <c r="S6830" s="18">
        <f t="shared" si="427"/>
        <v>59014.77</v>
      </c>
    </row>
    <row r="6831" spans="1:19" x14ac:dyDescent="0.25">
      <c r="A6831" s="7" t="s">
        <v>15381</v>
      </c>
      <c r="B6831" s="7" t="s">
        <v>15382</v>
      </c>
      <c r="C6831" s="7" t="s">
        <v>14</v>
      </c>
      <c r="D6831" s="7" t="s">
        <v>15</v>
      </c>
      <c r="E6831" s="7" t="s">
        <v>7518</v>
      </c>
      <c r="F6831" s="8">
        <v>21</v>
      </c>
      <c r="G6831" s="8">
        <v>6897</v>
      </c>
      <c r="H6831" s="8">
        <v>6897</v>
      </c>
      <c r="I6831" s="8">
        <v>2</v>
      </c>
      <c r="J6831" s="8">
        <v>13794</v>
      </c>
      <c r="K6831" s="8">
        <v>6897</v>
      </c>
      <c r="L6831" s="8">
        <f t="shared" si="424"/>
        <v>1197</v>
      </c>
      <c r="M6831" s="8">
        <f t="shared" si="425"/>
        <v>5700</v>
      </c>
      <c r="N6831" s="9"/>
      <c r="O6831" s="9"/>
      <c r="P6831" s="8">
        <v>21</v>
      </c>
      <c r="Q6831" s="8">
        <v>6897</v>
      </c>
      <c r="R6831" s="17">
        <f t="shared" si="426"/>
        <v>0</v>
      </c>
      <c r="S6831" s="18">
        <f t="shared" si="427"/>
        <v>13794</v>
      </c>
    </row>
    <row r="6832" spans="1:19" x14ac:dyDescent="0.25">
      <c r="A6832" s="7" t="s">
        <v>15383</v>
      </c>
      <c r="B6832" s="7" t="s">
        <v>15384</v>
      </c>
      <c r="C6832" s="7" t="s">
        <v>37</v>
      </c>
      <c r="D6832" s="7" t="s">
        <v>38</v>
      </c>
      <c r="E6832" s="7" t="s">
        <v>39</v>
      </c>
      <c r="F6832" s="8">
        <v>15</v>
      </c>
      <c r="G6832" s="8">
        <v>3887</v>
      </c>
      <c r="H6832" s="8">
        <v>3887</v>
      </c>
      <c r="I6832" s="8">
        <v>1</v>
      </c>
      <c r="J6832" s="8">
        <v>3887</v>
      </c>
      <c r="K6832" s="8">
        <v>3887</v>
      </c>
      <c r="L6832" s="8">
        <f t="shared" si="424"/>
        <v>506.99999999999955</v>
      </c>
      <c r="M6832" s="8">
        <f t="shared" si="425"/>
        <v>3380.0000000000005</v>
      </c>
      <c r="N6832" s="9"/>
      <c r="O6832" s="9"/>
      <c r="P6832" s="8">
        <v>15</v>
      </c>
      <c r="Q6832" s="8">
        <v>3887</v>
      </c>
      <c r="R6832" s="17">
        <f t="shared" si="426"/>
        <v>0</v>
      </c>
      <c r="S6832" s="18">
        <f t="shared" si="427"/>
        <v>3887</v>
      </c>
    </row>
    <row r="6833" spans="1:19" x14ac:dyDescent="0.25">
      <c r="A6833" s="7" t="s">
        <v>15385</v>
      </c>
      <c r="B6833" s="7" t="s">
        <v>15386</v>
      </c>
      <c r="C6833" s="7" t="s">
        <v>14</v>
      </c>
      <c r="D6833" s="7" t="s">
        <v>15</v>
      </c>
      <c r="E6833" s="7" t="s">
        <v>7807</v>
      </c>
      <c r="F6833" s="8">
        <v>15</v>
      </c>
      <c r="G6833" s="8">
        <v>1.78</v>
      </c>
      <c r="H6833" s="8">
        <v>1.78</v>
      </c>
      <c r="I6833" s="8">
        <v>1700</v>
      </c>
      <c r="J6833" s="8">
        <v>3030.25</v>
      </c>
      <c r="K6833" s="8">
        <v>1.7825</v>
      </c>
      <c r="L6833" s="8">
        <f t="shared" si="424"/>
        <v>0.23249999999999993</v>
      </c>
      <c r="M6833" s="8">
        <f t="shared" si="425"/>
        <v>1.55</v>
      </c>
      <c r="N6833" s="13"/>
      <c r="O6833" s="13"/>
      <c r="P6833" s="8">
        <v>15</v>
      </c>
      <c r="Q6833" s="8">
        <v>1.7825</v>
      </c>
      <c r="R6833" s="17">
        <f t="shared" si="426"/>
        <v>0</v>
      </c>
      <c r="S6833" s="18">
        <f t="shared" si="427"/>
        <v>3030.25</v>
      </c>
    </row>
    <row r="6834" spans="1:19" x14ac:dyDescent="0.25">
      <c r="A6834" s="7" t="s">
        <v>15387</v>
      </c>
      <c r="B6834" s="7" t="s">
        <v>15388</v>
      </c>
      <c r="C6834" s="7" t="s">
        <v>14</v>
      </c>
      <c r="D6834" s="7" t="s">
        <v>15</v>
      </c>
      <c r="E6834" s="7" t="s">
        <v>2322</v>
      </c>
      <c r="F6834" s="8">
        <v>21</v>
      </c>
      <c r="G6834" s="8">
        <v>1512.5</v>
      </c>
      <c r="H6834" s="8">
        <v>1512.5</v>
      </c>
      <c r="I6834" s="8">
        <v>50</v>
      </c>
      <c r="J6834" s="8">
        <v>75625</v>
      </c>
      <c r="K6834" s="8">
        <v>1512.5</v>
      </c>
      <c r="L6834" s="8">
        <f t="shared" si="424"/>
        <v>262.5</v>
      </c>
      <c r="M6834" s="8">
        <f t="shared" si="425"/>
        <v>1250</v>
      </c>
      <c r="N6834" s="9"/>
      <c r="O6834" s="9"/>
      <c r="P6834" s="8">
        <v>21</v>
      </c>
      <c r="Q6834" s="8">
        <v>1512.5</v>
      </c>
      <c r="R6834" s="17">
        <f t="shared" si="426"/>
        <v>0</v>
      </c>
      <c r="S6834" s="18">
        <f t="shared" si="427"/>
        <v>75625</v>
      </c>
    </row>
    <row r="6835" spans="1:19" x14ac:dyDescent="0.25">
      <c r="A6835" s="7" t="s">
        <v>15401</v>
      </c>
      <c r="B6835" s="7" t="s">
        <v>15402</v>
      </c>
      <c r="C6835" s="7" t="s">
        <v>7400</v>
      </c>
      <c r="D6835" s="7" t="s">
        <v>7401</v>
      </c>
      <c r="E6835" s="7" t="s">
        <v>7402</v>
      </c>
      <c r="F6835" s="8">
        <v>15</v>
      </c>
      <c r="G6835" s="8">
        <v>577.66999999999996</v>
      </c>
      <c r="H6835" s="8">
        <v>577.66999999999996</v>
      </c>
      <c r="I6835" s="8">
        <v>4</v>
      </c>
      <c r="J6835" s="8">
        <v>2310.67</v>
      </c>
      <c r="K6835" s="8">
        <v>577.66750000000002</v>
      </c>
      <c r="L6835" s="8">
        <f t="shared" si="424"/>
        <v>75.347934782608661</v>
      </c>
      <c r="M6835" s="8">
        <f t="shared" si="425"/>
        <v>502.31956521739136</v>
      </c>
      <c r="N6835" s="9"/>
      <c r="O6835" s="9"/>
      <c r="P6835" s="8">
        <v>15</v>
      </c>
      <c r="Q6835" s="8">
        <v>577.66750000000002</v>
      </c>
      <c r="R6835" s="17">
        <f t="shared" si="426"/>
        <v>0</v>
      </c>
      <c r="S6835" s="18">
        <f t="shared" si="427"/>
        <v>2310.67</v>
      </c>
    </row>
    <row r="6836" spans="1:19" x14ac:dyDescent="0.25">
      <c r="A6836" s="7" t="s">
        <v>15407</v>
      </c>
      <c r="B6836" s="7" t="s">
        <v>15408</v>
      </c>
      <c r="C6836" s="7" t="s">
        <v>14</v>
      </c>
      <c r="D6836" s="7" t="s">
        <v>15</v>
      </c>
      <c r="E6836" s="7" t="s">
        <v>7518</v>
      </c>
      <c r="F6836" s="8">
        <v>21</v>
      </c>
      <c r="G6836" s="8">
        <v>1075.93</v>
      </c>
      <c r="H6836" s="8">
        <v>1075.93</v>
      </c>
      <c r="I6836" s="8">
        <v>14</v>
      </c>
      <c r="J6836" s="8">
        <v>15063.05</v>
      </c>
      <c r="K6836" s="8">
        <v>1075.9321428571427</v>
      </c>
      <c r="L6836" s="8">
        <f t="shared" si="424"/>
        <v>186.7320247933884</v>
      </c>
      <c r="M6836" s="8">
        <f t="shared" si="425"/>
        <v>889.2001180637543</v>
      </c>
      <c r="N6836" s="9"/>
      <c r="O6836" s="9"/>
      <c r="P6836" s="8">
        <v>21</v>
      </c>
      <c r="Q6836" s="8">
        <v>1075.9321428571427</v>
      </c>
      <c r="R6836" s="17">
        <f t="shared" si="426"/>
        <v>0</v>
      </c>
      <c r="S6836" s="18">
        <f t="shared" si="427"/>
        <v>15063.05</v>
      </c>
    </row>
    <row r="6837" spans="1:19" x14ac:dyDescent="0.25">
      <c r="A6837" s="7" t="s">
        <v>15409</v>
      </c>
      <c r="B6837" s="7" t="s">
        <v>15410</v>
      </c>
      <c r="C6837" s="7" t="s">
        <v>14</v>
      </c>
      <c r="D6837" s="7" t="s">
        <v>15</v>
      </c>
      <c r="E6837" s="7" t="s">
        <v>7518</v>
      </c>
      <c r="F6837" s="8">
        <v>21</v>
      </c>
      <c r="G6837" s="8">
        <v>1391.5</v>
      </c>
      <c r="H6837" s="8">
        <v>1391.5</v>
      </c>
      <c r="I6837" s="8">
        <v>4</v>
      </c>
      <c r="J6837" s="8">
        <v>5566</v>
      </c>
      <c r="K6837" s="8">
        <v>1391.5</v>
      </c>
      <c r="L6837" s="8">
        <f t="shared" si="424"/>
        <v>241.5</v>
      </c>
      <c r="M6837" s="8">
        <f t="shared" si="425"/>
        <v>1150</v>
      </c>
      <c r="N6837" s="9"/>
      <c r="O6837" s="9"/>
      <c r="P6837" s="8">
        <v>21</v>
      </c>
      <c r="Q6837" s="8">
        <v>1391.5</v>
      </c>
      <c r="R6837" s="17">
        <f t="shared" si="426"/>
        <v>0</v>
      </c>
      <c r="S6837" s="18">
        <f t="shared" si="427"/>
        <v>5566</v>
      </c>
    </row>
    <row r="6838" spans="1:19" x14ac:dyDescent="0.25">
      <c r="A6838" s="7" t="s">
        <v>15411</v>
      </c>
      <c r="B6838" s="7" t="s">
        <v>15412</v>
      </c>
      <c r="C6838" s="7" t="s">
        <v>14</v>
      </c>
      <c r="D6838" s="7" t="s">
        <v>15</v>
      </c>
      <c r="E6838" s="7" t="s">
        <v>7518</v>
      </c>
      <c r="F6838" s="8">
        <v>21</v>
      </c>
      <c r="G6838" s="8">
        <v>473.72</v>
      </c>
      <c r="H6838" s="8">
        <v>473.72</v>
      </c>
      <c r="I6838" s="8">
        <v>15</v>
      </c>
      <c r="J6838" s="8">
        <v>7105.73</v>
      </c>
      <c r="K6838" s="8">
        <v>473.71533333333332</v>
      </c>
      <c r="L6838" s="8">
        <f t="shared" si="424"/>
        <v>82.215057851239635</v>
      </c>
      <c r="M6838" s="8">
        <f t="shared" si="425"/>
        <v>391.50027548209368</v>
      </c>
      <c r="N6838" s="9"/>
      <c r="O6838" s="9"/>
      <c r="P6838" s="8">
        <v>21</v>
      </c>
      <c r="Q6838" s="8">
        <v>473.71533333333332</v>
      </c>
      <c r="R6838" s="17">
        <f t="shared" si="426"/>
        <v>0</v>
      </c>
      <c r="S6838" s="18">
        <f t="shared" si="427"/>
        <v>7105.73</v>
      </c>
    </row>
    <row r="6839" spans="1:19" x14ac:dyDescent="0.25">
      <c r="A6839" s="7" t="s">
        <v>15419</v>
      </c>
      <c r="B6839" s="7" t="s">
        <v>15420</v>
      </c>
      <c r="C6839" s="7" t="s">
        <v>14</v>
      </c>
      <c r="D6839" s="7" t="s">
        <v>15</v>
      </c>
      <c r="E6839" s="7" t="s">
        <v>14756</v>
      </c>
      <c r="F6839" s="8">
        <v>21</v>
      </c>
      <c r="G6839" s="8">
        <v>2032.8</v>
      </c>
      <c r="H6839" s="8">
        <v>2032.8</v>
      </c>
      <c r="I6839" s="8">
        <v>185</v>
      </c>
      <c r="J6839" s="8">
        <v>376068</v>
      </c>
      <c r="K6839" s="8">
        <v>2032.8</v>
      </c>
      <c r="L6839" s="8">
        <f t="shared" si="424"/>
        <v>352.79999999999995</v>
      </c>
      <c r="M6839" s="8">
        <f t="shared" si="425"/>
        <v>1680</v>
      </c>
      <c r="N6839" s="14">
        <v>21</v>
      </c>
      <c r="O6839" s="14">
        <v>2032.8</v>
      </c>
      <c r="P6839" s="8">
        <v>21</v>
      </c>
      <c r="Q6839" s="8">
        <v>2032.8</v>
      </c>
      <c r="R6839" s="17">
        <f t="shared" si="426"/>
        <v>376068</v>
      </c>
      <c r="S6839" s="18">
        <f t="shared" si="427"/>
        <v>376068</v>
      </c>
    </row>
    <row r="6840" spans="1:19" x14ac:dyDescent="0.25">
      <c r="A6840" s="7" t="s">
        <v>15421</v>
      </c>
      <c r="B6840" s="7" t="s">
        <v>15422</v>
      </c>
      <c r="C6840" s="7" t="s">
        <v>14</v>
      </c>
      <c r="D6840" s="7" t="s">
        <v>15</v>
      </c>
      <c r="E6840" s="7" t="s">
        <v>14756</v>
      </c>
      <c r="F6840" s="8">
        <v>21</v>
      </c>
      <c r="G6840" s="8">
        <v>3049.2</v>
      </c>
      <c r="H6840" s="8">
        <v>3049.2</v>
      </c>
      <c r="I6840" s="8">
        <v>40</v>
      </c>
      <c r="J6840" s="8">
        <v>121968</v>
      </c>
      <c r="K6840" s="8">
        <v>3049.2</v>
      </c>
      <c r="L6840" s="8">
        <f t="shared" si="424"/>
        <v>529.19999999999982</v>
      </c>
      <c r="M6840" s="8">
        <f t="shared" si="425"/>
        <v>2520</v>
      </c>
      <c r="N6840" s="9"/>
      <c r="O6840" s="9"/>
      <c r="P6840" s="8">
        <v>21</v>
      </c>
      <c r="Q6840" s="8">
        <v>3049.2</v>
      </c>
      <c r="R6840" s="17">
        <f t="shared" si="426"/>
        <v>0</v>
      </c>
      <c r="S6840" s="18">
        <f t="shared" si="427"/>
        <v>121968</v>
      </c>
    </row>
    <row r="6841" spans="1:19" x14ac:dyDescent="0.25">
      <c r="A6841" s="7" t="s">
        <v>15433</v>
      </c>
      <c r="B6841" s="7" t="s">
        <v>15434</v>
      </c>
      <c r="C6841" s="7" t="s">
        <v>14</v>
      </c>
      <c r="D6841" s="7" t="s">
        <v>15</v>
      </c>
      <c r="E6841" s="7" t="s">
        <v>7518</v>
      </c>
      <c r="F6841" s="8">
        <v>21</v>
      </c>
      <c r="G6841" s="8">
        <v>3917.98</v>
      </c>
      <c r="H6841" s="8">
        <v>3917.98</v>
      </c>
      <c r="I6841" s="8">
        <v>2</v>
      </c>
      <c r="J6841" s="8">
        <v>7835.96</v>
      </c>
      <c r="K6841" s="8">
        <v>3917.98</v>
      </c>
      <c r="L6841" s="8">
        <f t="shared" si="424"/>
        <v>679.98</v>
      </c>
      <c r="M6841" s="8">
        <f t="shared" si="425"/>
        <v>3238</v>
      </c>
      <c r="N6841" s="13"/>
      <c r="O6841" s="13"/>
      <c r="P6841" s="8">
        <v>21</v>
      </c>
      <c r="Q6841" s="8">
        <v>3917.98</v>
      </c>
      <c r="R6841" s="17">
        <f t="shared" si="426"/>
        <v>0</v>
      </c>
      <c r="S6841" s="18">
        <f t="shared" si="427"/>
        <v>7835.96</v>
      </c>
    </row>
    <row r="6842" spans="1:19" x14ac:dyDescent="0.25">
      <c r="A6842" s="7" t="s">
        <v>15435</v>
      </c>
      <c r="B6842" s="7" t="s">
        <v>15436</v>
      </c>
      <c r="C6842" s="7" t="s">
        <v>7205</v>
      </c>
      <c r="D6842" s="7" t="s">
        <v>7206</v>
      </c>
      <c r="E6842" s="7" t="s">
        <v>7207</v>
      </c>
      <c r="F6842" s="8">
        <v>15</v>
      </c>
      <c r="G6842" s="8">
        <v>33.35</v>
      </c>
      <c r="H6842" s="8">
        <v>33.35</v>
      </c>
      <c r="I6842" s="8">
        <v>10</v>
      </c>
      <c r="J6842" s="8">
        <v>333.5</v>
      </c>
      <c r="K6842" s="8">
        <v>33.35</v>
      </c>
      <c r="L6842" s="8">
        <f t="shared" si="424"/>
        <v>4.3499999999999979</v>
      </c>
      <c r="M6842" s="8">
        <f t="shared" si="425"/>
        <v>29.000000000000004</v>
      </c>
      <c r="N6842" s="9"/>
      <c r="O6842" s="9"/>
      <c r="P6842" s="8">
        <v>15</v>
      </c>
      <c r="Q6842" s="8">
        <v>33.35</v>
      </c>
      <c r="R6842" s="17">
        <f t="shared" si="426"/>
        <v>0</v>
      </c>
      <c r="S6842" s="18">
        <f t="shared" si="427"/>
        <v>333.5</v>
      </c>
    </row>
    <row r="6843" spans="1:19" x14ac:dyDescent="0.25">
      <c r="A6843" s="7" t="s">
        <v>15437</v>
      </c>
      <c r="B6843" s="7" t="s">
        <v>15438</v>
      </c>
      <c r="C6843" s="7" t="s">
        <v>7205</v>
      </c>
      <c r="D6843" s="7" t="s">
        <v>7206</v>
      </c>
      <c r="E6843" s="7" t="s">
        <v>7445</v>
      </c>
      <c r="F6843" s="8">
        <v>15</v>
      </c>
      <c r="G6843" s="8">
        <v>13.8</v>
      </c>
      <c r="H6843" s="8">
        <v>13.8</v>
      </c>
      <c r="I6843" s="8">
        <v>200</v>
      </c>
      <c r="J6843" s="8">
        <v>2760</v>
      </c>
      <c r="K6843" s="8">
        <v>13.8</v>
      </c>
      <c r="L6843" s="8">
        <f t="shared" si="424"/>
        <v>1.7999999999999989</v>
      </c>
      <c r="M6843" s="8">
        <f t="shared" si="425"/>
        <v>12.000000000000002</v>
      </c>
      <c r="N6843" s="9"/>
      <c r="O6843" s="9"/>
      <c r="P6843" s="8">
        <v>15</v>
      </c>
      <c r="Q6843" s="8">
        <v>13.8</v>
      </c>
      <c r="R6843" s="17">
        <f t="shared" si="426"/>
        <v>0</v>
      </c>
      <c r="S6843" s="18">
        <f t="shared" si="427"/>
        <v>2760</v>
      </c>
    </row>
    <row r="6844" spans="1:19" x14ac:dyDescent="0.25">
      <c r="A6844" s="7" t="s">
        <v>15449</v>
      </c>
      <c r="B6844" s="7" t="s">
        <v>15450</v>
      </c>
      <c r="C6844" s="7" t="s">
        <v>185</v>
      </c>
      <c r="D6844" s="7" t="s">
        <v>186</v>
      </c>
      <c r="E6844" s="7" t="s">
        <v>12599</v>
      </c>
      <c r="F6844" s="8">
        <v>21</v>
      </c>
      <c r="G6844" s="8">
        <v>34166.769999999997</v>
      </c>
      <c r="H6844" s="8">
        <v>34166.769999999997</v>
      </c>
      <c r="I6844" s="8">
        <v>1</v>
      </c>
      <c r="J6844" s="8">
        <v>34166.769999999997</v>
      </c>
      <c r="K6844" s="8">
        <v>34166.769999999997</v>
      </c>
      <c r="L6844" s="8">
        <f t="shared" si="424"/>
        <v>5929.7699999999968</v>
      </c>
      <c r="M6844" s="8">
        <f t="shared" si="425"/>
        <v>28237</v>
      </c>
      <c r="N6844" s="9"/>
      <c r="O6844" s="9"/>
      <c r="P6844" s="8">
        <v>21</v>
      </c>
      <c r="Q6844" s="8">
        <v>34166.769999999997</v>
      </c>
      <c r="R6844" s="17">
        <f t="shared" si="426"/>
        <v>0</v>
      </c>
      <c r="S6844" s="18">
        <f t="shared" si="427"/>
        <v>34166.769999999997</v>
      </c>
    </row>
    <row r="6845" spans="1:19" x14ac:dyDescent="0.25">
      <c r="A6845" s="7" t="s">
        <v>15453</v>
      </c>
      <c r="B6845" s="7" t="s">
        <v>15454</v>
      </c>
      <c r="C6845" s="7" t="s">
        <v>37</v>
      </c>
      <c r="D6845" s="7" t="s">
        <v>38</v>
      </c>
      <c r="E6845" s="7" t="s">
        <v>39</v>
      </c>
      <c r="F6845" s="8">
        <v>15</v>
      </c>
      <c r="G6845" s="8">
        <v>10591.73</v>
      </c>
      <c r="H6845" s="8">
        <v>10591.73</v>
      </c>
      <c r="I6845" s="8">
        <v>2</v>
      </c>
      <c r="J6845" s="8">
        <v>21183.46</v>
      </c>
      <c r="K6845" s="8">
        <v>10591.73</v>
      </c>
      <c r="L6845" s="8">
        <f t="shared" si="424"/>
        <v>1381.5299999999988</v>
      </c>
      <c r="M6845" s="8">
        <f t="shared" si="425"/>
        <v>9210.2000000000007</v>
      </c>
      <c r="N6845" s="9"/>
      <c r="O6845" s="9"/>
      <c r="P6845" s="8">
        <v>15</v>
      </c>
      <c r="Q6845" s="8">
        <v>10591.73</v>
      </c>
      <c r="R6845" s="17">
        <f t="shared" si="426"/>
        <v>0</v>
      </c>
      <c r="S6845" s="18">
        <f t="shared" si="427"/>
        <v>21183.46</v>
      </c>
    </row>
    <row r="6846" spans="1:19" x14ac:dyDescent="0.25">
      <c r="A6846" s="7" t="s">
        <v>15455</v>
      </c>
      <c r="B6846" s="7" t="s">
        <v>15456</v>
      </c>
      <c r="C6846" s="7" t="s">
        <v>37</v>
      </c>
      <c r="D6846" s="7" t="s">
        <v>38</v>
      </c>
      <c r="E6846" s="7" t="s">
        <v>39</v>
      </c>
      <c r="F6846" s="8">
        <v>15</v>
      </c>
      <c r="G6846" s="8">
        <v>658.72</v>
      </c>
      <c r="H6846" s="8">
        <v>658.72</v>
      </c>
      <c r="I6846" s="8">
        <v>4</v>
      </c>
      <c r="J6846" s="8">
        <v>2634.88</v>
      </c>
      <c r="K6846" s="8">
        <v>658.72</v>
      </c>
      <c r="L6846" s="8">
        <f t="shared" si="424"/>
        <v>85.919999999999959</v>
      </c>
      <c r="M6846" s="8">
        <f t="shared" si="425"/>
        <v>572.80000000000007</v>
      </c>
      <c r="N6846" s="9"/>
      <c r="O6846" s="9"/>
      <c r="P6846" s="8">
        <v>15</v>
      </c>
      <c r="Q6846" s="8">
        <v>658.72</v>
      </c>
      <c r="R6846" s="17">
        <f t="shared" si="426"/>
        <v>0</v>
      </c>
      <c r="S6846" s="18">
        <f t="shared" si="427"/>
        <v>2634.88</v>
      </c>
    </row>
    <row r="6847" spans="1:19" x14ac:dyDescent="0.25">
      <c r="A6847" s="7" t="s">
        <v>15457</v>
      </c>
      <c r="B6847" s="7" t="s">
        <v>15458</v>
      </c>
      <c r="C6847" s="7" t="s">
        <v>37</v>
      </c>
      <c r="D6847" s="7" t="s">
        <v>38</v>
      </c>
      <c r="E6847" s="7" t="s">
        <v>39</v>
      </c>
      <c r="F6847" s="8">
        <v>15</v>
      </c>
      <c r="G6847" s="8">
        <v>658.72</v>
      </c>
      <c r="H6847" s="8">
        <v>658.72</v>
      </c>
      <c r="I6847" s="8">
        <v>2</v>
      </c>
      <c r="J6847" s="8">
        <v>1317.44</v>
      </c>
      <c r="K6847" s="8">
        <v>658.72</v>
      </c>
      <c r="L6847" s="8">
        <f t="shared" si="424"/>
        <v>85.919999999999959</v>
      </c>
      <c r="M6847" s="8">
        <f t="shared" si="425"/>
        <v>572.80000000000007</v>
      </c>
      <c r="N6847" s="9"/>
      <c r="O6847" s="9"/>
      <c r="P6847" s="8">
        <v>15</v>
      </c>
      <c r="Q6847" s="8">
        <v>658.72</v>
      </c>
      <c r="R6847" s="17">
        <f t="shared" si="426"/>
        <v>0</v>
      </c>
      <c r="S6847" s="18">
        <f t="shared" si="427"/>
        <v>1317.44</v>
      </c>
    </row>
    <row r="6848" spans="1:19" x14ac:dyDescent="0.25">
      <c r="A6848" s="7" t="s">
        <v>15459</v>
      </c>
      <c r="B6848" s="7" t="s">
        <v>15460</v>
      </c>
      <c r="C6848" s="7" t="s">
        <v>37</v>
      </c>
      <c r="D6848" s="7" t="s">
        <v>38</v>
      </c>
      <c r="E6848" s="7" t="s">
        <v>39</v>
      </c>
      <c r="F6848" s="8">
        <v>15</v>
      </c>
      <c r="G6848" s="8">
        <v>5462.97</v>
      </c>
      <c r="H6848" s="8">
        <v>5462.97</v>
      </c>
      <c r="I6848" s="8">
        <v>2</v>
      </c>
      <c r="J6848" s="8">
        <v>10925.94</v>
      </c>
      <c r="K6848" s="8">
        <v>5462.97</v>
      </c>
      <c r="L6848" s="8">
        <f t="shared" si="424"/>
        <v>712.56130434782608</v>
      </c>
      <c r="M6848" s="8">
        <f t="shared" si="425"/>
        <v>4750.4086956521742</v>
      </c>
      <c r="N6848" s="9"/>
      <c r="O6848" s="9"/>
      <c r="P6848" s="8">
        <v>15</v>
      </c>
      <c r="Q6848" s="8">
        <v>5462.97</v>
      </c>
      <c r="R6848" s="17">
        <f t="shared" si="426"/>
        <v>0</v>
      </c>
      <c r="S6848" s="18">
        <f t="shared" si="427"/>
        <v>10925.94</v>
      </c>
    </row>
    <row r="6849" spans="1:19" x14ac:dyDescent="0.25">
      <c r="A6849" s="7" t="s">
        <v>15463</v>
      </c>
      <c r="B6849" s="7" t="s">
        <v>15464</v>
      </c>
      <c r="C6849" s="7" t="s">
        <v>7400</v>
      </c>
      <c r="D6849" s="7" t="s">
        <v>7401</v>
      </c>
      <c r="E6849" s="7" t="s">
        <v>7402</v>
      </c>
      <c r="F6849" s="8">
        <v>15</v>
      </c>
      <c r="G6849" s="8">
        <v>12</v>
      </c>
      <c r="H6849" s="8">
        <v>12</v>
      </c>
      <c r="I6849" s="8">
        <v>100</v>
      </c>
      <c r="J6849" s="8">
        <v>1200.03</v>
      </c>
      <c r="K6849" s="8">
        <v>12.000299999999999</v>
      </c>
      <c r="L6849" s="8">
        <f t="shared" si="424"/>
        <v>1.5652565217391299</v>
      </c>
      <c r="M6849" s="8">
        <f t="shared" si="425"/>
        <v>10.435043478260869</v>
      </c>
      <c r="N6849" s="13"/>
      <c r="O6849" s="13"/>
      <c r="P6849" s="8">
        <v>15</v>
      </c>
      <c r="Q6849" s="8">
        <v>12.000299999999999</v>
      </c>
      <c r="R6849" s="17">
        <f t="shared" si="426"/>
        <v>0</v>
      </c>
      <c r="S6849" s="18">
        <f t="shared" si="427"/>
        <v>1200.03</v>
      </c>
    </row>
    <row r="6850" spans="1:19" x14ac:dyDescent="0.25">
      <c r="A6850" s="7" t="s">
        <v>15469</v>
      </c>
      <c r="B6850" s="7" t="s">
        <v>15470</v>
      </c>
      <c r="C6850" s="7" t="s">
        <v>37</v>
      </c>
      <c r="D6850" s="7" t="s">
        <v>38</v>
      </c>
      <c r="E6850" s="7" t="s">
        <v>39</v>
      </c>
      <c r="F6850" s="8">
        <v>15</v>
      </c>
      <c r="G6850" s="8">
        <v>10591.73</v>
      </c>
      <c r="H6850" s="8">
        <v>10591.73</v>
      </c>
      <c r="I6850" s="8">
        <v>11</v>
      </c>
      <c r="J6850" s="8">
        <v>116509.03</v>
      </c>
      <c r="K6850" s="8">
        <v>10591.73</v>
      </c>
      <c r="L6850" s="8">
        <f t="shared" ref="L6850:L6913" si="428">K6850-M6850</f>
        <v>1381.5299999999988</v>
      </c>
      <c r="M6850" s="8">
        <f t="shared" ref="M6850:M6913" si="429">K6850/((100+F6850)/100)</f>
        <v>9210.2000000000007</v>
      </c>
      <c r="N6850" s="14">
        <v>12</v>
      </c>
      <c r="O6850" s="14">
        <v>10315.424999999999</v>
      </c>
      <c r="P6850" s="8">
        <v>15</v>
      </c>
      <c r="Q6850" s="8">
        <v>10591.73</v>
      </c>
      <c r="R6850" s="17">
        <f t="shared" ref="R6850:R6913" si="430">I6850*O6850</f>
        <v>113469.67499999999</v>
      </c>
      <c r="S6850" s="18">
        <f t="shared" si="427"/>
        <v>116509.03</v>
      </c>
    </row>
    <row r="6851" spans="1:19" x14ac:dyDescent="0.25">
      <c r="A6851" s="7" t="s">
        <v>15471</v>
      </c>
      <c r="B6851" s="7" t="s">
        <v>15472</v>
      </c>
      <c r="C6851" s="7" t="s">
        <v>37</v>
      </c>
      <c r="D6851" s="7" t="s">
        <v>38</v>
      </c>
      <c r="E6851" s="7" t="s">
        <v>39</v>
      </c>
      <c r="F6851" s="8">
        <v>15</v>
      </c>
      <c r="G6851" s="8">
        <v>10591.73</v>
      </c>
      <c r="H6851" s="8">
        <v>10591.73</v>
      </c>
      <c r="I6851" s="8">
        <v>14</v>
      </c>
      <c r="J6851" s="8">
        <v>148284.22</v>
      </c>
      <c r="K6851" s="8">
        <v>10591.73</v>
      </c>
      <c r="L6851" s="8">
        <f t="shared" si="428"/>
        <v>1381.5299999999988</v>
      </c>
      <c r="M6851" s="8">
        <f t="shared" si="429"/>
        <v>9210.2000000000007</v>
      </c>
      <c r="N6851" s="14">
        <v>12</v>
      </c>
      <c r="O6851" s="14">
        <v>10315.424999999999</v>
      </c>
      <c r="P6851" s="8">
        <v>15</v>
      </c>
      <c r="Q6851" s="8">
        <v>10591.73</v>
      </c>
      <c r="R6851" s="17">
        <f t="shared" si="430"/>
        <v>144415.94999999998</v>
      </c>
      <c r="S6851" s="18">
        <f t="shared" ref="S6851:S6914" si="431">J6851</f>
        <v>148284.22</v>
      </c>
    </row>
    <row r="6852" spans="1:19" x14ac:dyDescent="0.25">
      <c r="A6852" s="7" t="s">
        <v>15473</v>
      </c>
      <c r="B6852" s="7" t="s">
        <v>15474</v>
      </c>
      <c r="C6852" s="7" t="s">
        <v>14</v>
      </c>
      <c r="D6852" s="7" t="s">
        <v>15</v>
      </c>
      <c r="E6852" s="7" t="s">
        <v>7226</v>
      </c>
      <c r="F6852" s="8">
        <v>21</v>
      </c>
      <c r="G6852" s="8">
        <v>1.21</v>
      </c>
      <c r="H6852" s="8">
        <v>1.21</v>
      </c>
      <c r="I6852" s="8">
        <v>319</v>
      </c>
      <c r="J6852" s="8">
        <v>385.9899999999999</v>
      </c>
      <c r="K6852" s="8">
        <v>1.2099999999999997</v>
      </c>
      <c r="L6852" s="8">
        <f t="shared" si="428"/>
        <v>0.20999999999999996</v>
      </c>
      <c r="M6852" s="8">
        <f t="shared" si="429"/>
        <v>0.99999999999999978</v>
      </c>
      <c r="N6852" s="9"/>
      <c r="O6852" s="9"/>
      <c r="P6852" s="8">
        <v>21</v>
      </c>
      <c r="Q6852" s="8">
        <v>1.21</v>
      </c>
      <c r="R6852" s="17">
        <f t="shared" si="430"/>
        <v>0</v>
      </c>
      <c r="S6852" s="18">
        <f t="shared" si="431"/>
        <v>385.9899999999999</v>
      </c>
    </row>
    <row r="6853" spans="1:19" x14ac:dyDescent="0.25">
      <c r="A6853" s="7" t="s">
        <v>15479</v>
      </c>
      <c r="B6853" s="7" t="s">
        <v>15480</v>
      </c>
      <c r="C6853" s="7" t="s">
        <v>14</v>
      </c>
      <c r="D6853" s="7" t="s">
        <v>15</v>
      </c>
      <c r="E6853" s="7" t="s">
        <v>7763</v>
      </c>
      <c r="F6853" s="8">
        <v>21</v>
      </c>
      <c r="G6853" s="8">
        <v>2522.85</v>
      </c>
      <c r="H6853" s="8">
        <v>2522.85</v>
      </c>
      <c r="I6853" s="8">
        <v>5</v>
      </c>
      <c r="J6853" s="8">
        <v>12614.25</v>
      </c>
      <c r="K6853" s="8">
        <v>2522.85</v>
      </c>
      <c r="L6853" s="8">
        <f t="shared" si="428"/>
        <v>437.84999999999991</v>
      </c>
      <c r="M6853" s="8">
        <f t="shared" si="429"/>
        <v>2085</v>
      </c>
      <c r="N6853" s="13"/>
      <c r="O6853" s="13"/>
      <c r="P6853" s="8">
        <v>21</v>
      </c>
      <c r="Q6853" s="8">
        <v>2522.85</v>
      </c>
      <c r="R6853" s="17">
        <f t="shared" si="430"/>
        <v>0</v>
      </c>
      <c r="S6853" s="18">
        <f t="shared" si="431"/>
        <v>12614.25</v>
      </c>
    </row>
    <row r="6854" spans="1:19" x14ac:dyDescent="0.25">
      <c r="A6854" s="7" t="s">
        <v>15481</v>
      </c>
      <c r="B6854" s="7" t="s">
        <v>15482</v>
      </c>
      <c r="C6854" s="7" t="s">
        <v>76</v>
      </c>
      <c r="D6854" s="7" t="s">
        <v>77</v>
      </c>
      <c r="E6854" s="7" t="s">
        <v>10658</v>
      </c>
      <c r="F6854" s="8">
        <v>15</v>
      </c>
      <c r="G6854" s="8">
        <v>11500</v>
      </c>
      <c r="H6854" s="8">
        <v>11500</v>
      </c>
      <c r="I6854" s="8">
        <v>5</v>
      </c>
      <c r="J6854" s="8">
        <v>57500</v>
      </c>
      <c r="K6854" s="8">
        <v>11500</v>
      </c>
      <c r="L6854" s="8">
        <f t="shared" si="428"/>
        <v>1500</v>
      </c>
      <c r="M6854" s="8">
        <f t="shared" si="429"/>
        <v>10000</v>
      </c>
      <c r="N6854" s="9"/>
      <c r="O6854" s="9"/>
      <c r="P6854" s="8">
        <v>15</v>
      </c>
      <c r="Q6854" s="8">
        <v>11500</v>
      </c>
      <c r="R6854" s="17">
        <f t="shared" si="430"/>
        <v>0</v>
      </c>
      <c r="S6854" s="18">
        <f t="shared" si="431"/>
        <v>57500</v>
      </c>
    </row>
    <row r="6855" spans="1:19" x14ac:dyDescent="0.25">
      <c r="A6855" s="7" t="s">
        <v>15487</v>
      </c>
      <c r="B6855" s="7" t="s">
        <v>15488</v>
      </c>
      <c r="C6855" s="7" t="s">
        <v>14</v>
      </c>
      <c r="D6855" s="7" t="s">
        <v>15</v>
      </c>
      <c r="E6855" s="7" t="s">
        <v>7953</v>
      </c>
      <c r="F6855" s="8">
        <v>21</v>
      </c>
      <c r="G6855" s="8">
        <v>516.27</v>
      </c>
      <c r="H6855" s="8">
        <v>516.27</v>
      </c>
      <c r="I6855" s="8">
        <v>20</v>
      </c>
      <c r="J6855" s="8">
        <v>10325.42</v>
      </c>
      <c r="K6855" s="8">
        <v>516.27099999999996</v>
      </c>
      <c r="L6855" s="8">
        <f t="shared" si="428"/>
        <v>89.60075206611566</v>
      </c>
      <c r="M6855" s="8">
        <f t="shared" si="429"/>
        <v>426.6702479338843</v>
      </c>
      <c r="N6855" s="9"/>
      <c r="O6855" s="9"/>
      <c r="P6855" s="8">
        <v>21</v>
      </c>
      <c r="Q6855" s="8">
        <v>516.27099999999996</v>
      </c>
      <c r="R6855" s="17">
        <f t="shared" si="430"/>
        <v>0</v>
      </c>
      <c r="S6855" s="18">
        <f t="shared" si="431"/>
        <v>10325.42</v>
      </c>
    </row>
    <row r="6856" spans="1:19" x14ac:dyDescent="0.25">
      <c r="A6856" s="7" t="s">
        <v>15489</v>
      </c>
      <c r="B6856" s="7" t="s">
        <v>15490</v>
      </c>
      <c r="C6856" s="7" t="s">
        <v>14</v>
      </c>
      <c r="D6856" s="7" t="s">
        <v>15</v>
      </c>
      <c r="E6856" s="7" t="s">
        <v>2322</v>
      </c>
      <c r="F6856" s="8">
        <v>21</v>
      </c>
      <c r="G6856" s="8">
        <v>726</v>
      </c>
      <c r="H6856" s="8">
        <v>726</v>
      </c>
      <c r="I6856" s="8">
        <v>20</v>
      </c>
      <c r="J6856" s="8">
        <v>14520</v>
      </c>
      <c r="K6856" s="8">
        <v>726</v>
      </c>
      <c r="L6856" s="8">
        <f t="shared" si="428"/>
        <v>126</v>
      </c>
      <c r="M6856" s="8">
        <f t="shared" si="429"/>
        <v>600</v>
      </c>
      <c r="N6856" s="9"/>
      <c r="O6856" s="9"/>
      <c r="P6856" s="8">
        <v>21</v>
      </c>
      <c r="Q6856" s="8">
        <v>726</v>
      </c>
      <c r="R6856" s="17">
        <f t="shared" si="430"/>
        <v>0</v>
      </c>
      <c r="S6856" s="18">
        <f t="shared" si="431"/>
        <v>14520</v>
      </c>
    </row>
    <row r="6857" spans="1:19" x14ac:dyDescent="0.25">
      <c r="A6857" s="7" t="s">
        <v>15491</v>
      </c>
      <c r="B6857" s="7" t="s">
        <v>15492</v>
      </c>
      <c r="C6857" s="7" t="s">
        <v>7539</v>
      </c>
      <c r="D6857" s="7" t="s">
        <v>7540</v>
      </c>
      <c r="E6857" s="7" t="s">
        <v>7541</v>
      </c>
      <c r="F6857" s="8">
        <v>21</v>
      </c>
      <c r="G6857" s="8">
        <v>3.05</v>
      </c>
      <c r="H6857" s="8">
        <v>3.05</v>
      </c>
      <c r="I6857" s="8">
        <v>25700</v>
      </c>
      <c r="J6857" s="8">
        <v>78364.44</v>
      </c>
      <c r="K6857" s="8">
        <v>3.0491999999999999</v>
      </c>
      <c r="L6857" s="8">
        <f t="shared" si="428"/>
        <v>0.52919999999999989</v>
      </c>
      <c r="M6857" s="8">
        <f t="shared" si="429"/>
        <v>2.52</v>
      </c>
      <c r="N6857" s="14">
        <v>21</v>
      </c>
      <c r="O6857" s="14">
        <v>3.0491999999999999</v>
      </c>
      <c r="P6857" s="8">
        <v>21</v>
      </c>
      <c r="Q6857" s="8">
        <v>3.0491999999999999</v>
      </c>
      <c r="R6857" s="17">
        <f t="shared" si="430"/>
        <v>78364.44</v>
      </c>
      <c r="S6857" s="18">
        <f t="shared" si="431"/>
        <v>78364.44</v>
      </c>
    </row>
    <row r="6858" spans="1:19" x14ac:dyDescent="0.25">
      <c r="A6858" s="7" t="s">
        <v>15493</v>
      </c>
      <c r="B6858" s="7" t="s">
        <v>15494</v>
      </c>
      <c r="C6858" s="7" t="s">
        <v>14</v>
      </c>
      <c r="D6858" s="7" t="s">
        <v>15</v>
      </c>
      <c r="E6858" s="7" t="s">
        <v>7953</v>
      </c>
      <c r="F6858" s="8">
        <v>15</v>
      </c>
      <c r="G6858" s="8">
        <v>2702.5</v>
      </c>
      <c r="H6858" s="8">
        <v>2702.5</v>
      </c>
      <c r="I6858" s="8">
        <v>17</v>
      </c>
      <c r="J6858" s="8">
        <v>45942.5</v>
      </c>
      <c r="K6858" s="8">
        <v>2702.5</v>
      </c>
      <c r="L6858" s="8">
        <f t="shared" si="428"/>
        <v>352.5</v>
      </c>
      <c r="M6858" s="8">
        <f t="shared" si="429"/>
        <v>2350</v>
      </c>
      <c r="N6858" s="14">
        <v>12</v>
      </c>
      <c r="O6858" s="14">
        <v>2632</v>
      </c>
      <c r="P6858" s="8">
        <v>15</v>
      </c>
      <c r="Q6858" s="8">
        <v>2702.5</v>
      </c>
      <c r="R6858" s="17">
        <f t="shared" si="430"/>
        <v>44744</v>
      </c>
      <c r="S6858" s="18">
        <f t="shared" si="431"/>
        <v>45942.5</v>
      </c>
    </row>
    <row r="6859" spans="1:19" x14ac:dyDescent="0.25">
      <c r="A6859" s="7" t="s">
        <v>15495</v>
      </c>
      <c r="B6859" s="7" t="s">
        <v>15496</v>
      </c>
      <c r="C6859" s="7" t="s">
        <v>14</v>
      </c>
      <c r="D6859" s="7" t="s">
        <v>15</v>
      </c>
      <c r="E6859" s="7" t="s">
        <v>2322</v>
      </c>
      <c r="F6859" s="8">
        <v>15</v>
      </c>
      <c r="G6859" s="8">
        <v>120.75</v>
      </c>
      <c r="H6859" s="8">
        <v>120.75</v>
      </c>
      <c r="I6859" s="8">
        <v>10</v>
      </c>
      <c r="J6859" s="8">
        <v>1207.5</v>
      </c>
      <c r="K6859" s="8">
        <v>120.75</v>
      </c>
      <c r="L6859" s="8">
        <f t="shared" si="428"/>
        <v>15.749999999999986</v>
      </c>
      <c r="M6859" s="8">
        <f t="shared" si="429"/>
        <v>105.00000000000001</v>
      </c>
      <c r="N6859" s="9"/>
      <c r="O6859" s="9"/>
      <c r="P6859" s="8">
        <v>15</v>
      </c>
      <c r="Q6859" s="8">
        <v>120.75</v>
      </c>
      <c r="R6859" s="17">
        <f t="shared" si="430"/>
        <v>0</v>
      </c>
      <c r="S6859" s="18">
        <f t="shared" si="431"/>
        <v>1207.5</v>
      </c>
    </row>
    <row r="6860" spans="1:19" x14ac:dyDescent="0.25">
      <c r="A6860" s="7" t="s">
        <v>15499</v>
      </c>
      <c r="B6860" s="7" t="s">
        <v>15500</v>
      </c>
      <c r="C6860" s="7" t="s">
        <v>7205</v>
      </c>
      <c r="D6860" s="7" t="s">
        <v>7206</v>
      </c>
      <c r="E6860" s="7" t="s">
        <v>7440</v>
      </c>
      <c r="F6860" s="8">
        <v>15</v>
      </c>
      <c r="G6860" s="8">
        <v>1868.29</v>
      </c>
      <c r="H6860" s="8">
        <v>1868.29</v>
      </c>
      <c r="I6860" s="8">
        <v>10</v>
      </c>
      <c r="J6860" s="8">
        <v>18682.900000000001</v>
      </c>
      <c r="K6860" s="8">
        <v>1868.2900000000002</v>
      </c>
      <c r="L6860" s="8">
        <f t="shared" si="428"/>
        <v>243.68999999999983</v>
      </c>
      <c r="M6860" s="8">
        <f t="shared" si="429"/>
        <v>1624.6000000000004</v>
      </c>
      <c r="N6860" s="9"/>
      <c r="O6860" s="9"/>
      <c r="P6860" s="8">
        <v>15</v>
      </c>
      <c r="Q6860" s="8">
        <v>1868.2900000000002</v>
      </c>
      <c r="R6860" s="17">
        <f t="shared" si="430"/>
        <v>0</v>
      </c>
      <c r="S6860" s="18">
        <f t="shared" si="431"/>
        <v>18682.900000000001</v>
      </c>
    </row>
    <row r="6861" spans="1:19" x14ac:dyDescent="0.25">
      <c r="A6861" s="7" t="s">
        <v>15501</v>
      </c>
      <c r="B6861" s="7" t="s">
        <v>15502</v>
      </c>
      <c r="C6861" s="7" t="s">
        <v>14</v>
      </c>
      <c r="D6861" s="7" t="s">
        <v>15</v>
      </c>
      <c r="E6861" s="7" t="s">
        <v>2322</v>
      </c>
      <c r="F6861" s="8">
        <v>21</v>
      </c>
      <c r="G6861" s="8">
        <v>7500</v>
      </c>
      <c r="H6861" s="8">
        <v>7500</v>
      </c>
      <c r="I6861" s="8">
        <v>12</v>
      </c>
      <c r="J6861" s="8">
        <v>90000</v>
      </c>
      <c r="K6861" s="8">
        <v>7500</v>
      </c>
      <c r="L6861" s="8">
        <f t="shared" si="428"/>
        <v>1301.6528925619832</v>
      </c>
      <c r="M6861" s="8">
        <f t="shared" si="429"/>
        <v>6198.3471074380168</v>
      </c>
      <c r="N6861" s="9"/>
      <c r="O6861" s="9"/>
      <c r="P6861" s="8">
        <v>21</v>
      </c>
      <c r="Q6861" s="8">
        <v>7500</v>
      </c>
      <c r="R6861" s="17">
        <f t="shared" si="430"/>
        <v>0</v>
      </c>
      <c r="S6861" s="18">
        <f t="shared" si="431"/>
        <v>90000</v>
      </c>
    </row>
    <row r="6862" spans="1:19" x14ac:dyDescent="0.25">
      <c r="A6862" s="7" t="s">
        <v>15503</v>
      </c>
      <c r="B6862" s="7" t="s">
        <v>15504</v>
      </c>
      <c r="C6862" s="7" t="s">
        <v>14</v>
      </c>
      <c r="D6862" s="7" t="s">
        <v>15</v>
      </c>
      <c r="E6862" s="7" t="s">
        <v>2322</v>
      </c>
      <c r="F6862" s="8">
        <v>21</v>
      </c>
      <c r="G6862" s="8">
        <v>11500</v>
      </c>
      <c r="H6862" s="8">
        <v>11500</v>
      </c>
      <c r="I6862" s="8">
        <v>4</v>
      </c>
      <c r="J6862" s="8">
        <v>46000</v>
      </c>
      <c r="K6862" s="8">
        <v>11500</v>
      </c>
      <c r="L6862" s="8">
        <f t="shared" si="428"/>
        <v>1995.8677685950406</v>
      </c>
      <c r="M6862" s="8">
        <f t="shared" si="429"/>
        <v>9504.1322314049594</v>
      </c>
      <c r="N6862" s="9"/>
      <c r="O6862" s="9"/>
      <c r="P6862" s="8">
        <v>21</v>
      </c>
      <c r="Q6862" s="8">
        <v>11500</v>
      </c>
      <c r="R6862" s="17">
        <f t="shared" si="430"/>
        <v>0</v>
      </c>
      <c r="S6862" s="18">
        <f t="shared" si="431"/>
        <v>46000</v>
      </c>
    </row>
    <row r="6863" spans="1:19" x14ac:dyDescent="0.25">
      <c r="A6863" s="7" t="s">
        <v>15507</v>
      </c>
      <c r="B6863" s="7" t="s">
        <v>15508</v>
      </c>
      <c r="C6863" s="7" t="s">
        <v>14</v>
      </c>
      <c r="D6863" s="7" t="s">
        <v>15</v>
      </c>
      <c r="E6863" s="7" t="s">
        <v>2322</v>
      </c>
      <c r="F6863" s="8">
        <v>21</v>
      </c>
      <c r="G6863" s="8">
        <v>15478.32</v>
      </c>
      <c r="H6863" s="8">
        <v>15478.32</v>
      </c>
      <c r="I6863" s="8">
        <v>3</v>
      </c>
      <c r="J6863" s="8">
        <v>46434.96</v>
      </c>
      <c r="K6863" s="8">
        <v>15478.32</v>
      </c>
      <c r="L6863" s="8">
        <f t="shared" si="428"/>
        <v>2686.3199999999997</v>
      </c>
      <c r="M6863" s="8">
        <f t="shared" si="429"/>
        <v>12792</v>
      </c>
      <c r="N6863" s="9"/>
      <c r="O6863" s="9"/>
      <c r="P6863" s="8">
        <v>21</v>
      </c>
      <c r="Q6863" s="8">
        <v>15478.32</v>
      </c>
      <c r="R6863" s="17">
        <f t="shared" si="430"/>
        <v>0</v>
      </c>
      <c r="S6863" s="18">
        <f t="shared" si="431"/>
        <v>46434.96</v>
      </c>
    </row>
    <row r="6864" spans="1:19" x14ac:dyDescent="0.25">
      <c r="A6864" s="7" t="s">
        <v>15513</v>
      </c>
      <c r="B6864" s="7" t="s">
        <v>15514</v>
      </c>
      <c r="C6864" s="7" t="s">
        <v>14</v>
      </c>
      <c r="D6864" s="7" t="s">
        <v>15</v>
      </c>
      <c r="E6864" s="7" t="s">
        <v>7518</v>
      </c>
      <c r="F6864" s="8">
        <v>21</v>
      </c>
      <c r="G6864" s="8">
        <v>560.23</v>
      </c>
      <c r="H6864" s="8">
        <v>560.23</v>
      </c>
      <c r="I6864" s="8">
        <v>3</v>
      </c>
      <c r="J6864" s="8">
        <v>1680.69</v>
      </c>
      <c r="K6864" s="8">
        <v>560.23</v>
      </c>
      <c r="L6864" s="8">
        <f t="shared" si="428"/>
        <v>97.229999999999961</v>
      </c>
      <c r="M6864" s="8">
        <f t="shared" si="429"/>
        <v>463.00000000000006</v>
      </c>
      <c r="N6864" s="9"/>
      <c r="O6864" s="9"/>
      <c r="P6864" s="8">
        <v>21</v>
      </c>
      <c r="Q6864" s="8">
        <v>560.23</v>
      </c>
      <c r="R6864" s="17">
        <f t="shared" si="430"/>
        <v>0</v>
      </c>
      <c r="S6864" s="18">
        <f t="shared" si="431"/>
        <v>1680.69</v>
      </c>
    </row>
    <row r="6865" spans="1:19" x14ac:dyDescent="0.25">
      <c r="A6865" s="7" t="s">
        <v>15515</v>
      </c>
      <c r="B6865" s="7" t="s">
        <v>15516</v>
      </c>
      <c r="C6865" s="7" t="s">
        <v>37</v>
      </c>
      <c r="D6865" s="7" t="s">
        <v>38</v>
      </c>
      <c r="E6865" s="7" t="s">
        <v>39</v>
      </c>
      <c r="F6865" s="8">
        <v>15</v>
      </c>
      <c r="G6865" s="8">
        <v>8831.11</v>
      </c>
      <c r="H6865" s="8">
        <v>8831.11</v>
      </c>
      <c r="I6865" s="8">
        <v>1</v>
      </c>
      <c r="J6865" s="8">
        <v>8831.11</v>
      </c>
      <c r="K6865" s="8">
        <v>8831.11</v>
      </c>
      <c r="L6865" s="8">
        <f t="shared" si="428"/>
        <v>1151.8839130434781</v>
      </c>
      <c r="M6865" s="8">
        <f t="shared" si="429"/>
        <v>7679.2260869565225</v>
      </c>
      <c r="N6865" s="14">
        <v>12</v>
      </c>
      <c r="O6865" s="14">
        <v>9288.2000000000007</v>
      </c>
      <c r="P6865" s="8">
        <v>15</v>
      </c>
      <c r="Q6865" s="8">
        <v>8831.11</v>
      </c>
      <c r="R6865" s="17">
        <f t="shared" si="430"/>
        <v>9288.2000000000007</v>
      </c>
      <c r="S6865" s="18">
        <f t="shared" si="431"/>
        <v>8831.11</v>
      </c>
    </row>
    <row r="6866" spans="1:19" x14ac:dyDescent="0.25">
      <c r="A6866" s="7" t="s">
        <v>15525</v>
      </c>
      <c r="B6866" s="7" t="s">
        <v>15526</v>
      </c>
      <c r="C6866" s="7" t="s">
        <v>14</v>
      </c>
      <c r="D6866" s="7" t="s">
        <v>15</v>
      </c>
      <c r="E6866" s="7" t="s">
        <v>2322</v>
      </c>
      <c r="F6866" s="8">
        <v>21</v>
      </c>
      <c r="G6866" s="8">
        <v>143.99</v>
      </c>
      <c r="H6866" s="8">
        <v>143.99</v>
      </c>
      <c r="I6866" s="8">
        <v>660</v>
      </c>
      <c r="J6866" s="8">
        <v>95033.400000000009</v>
      </c>
      <c r="K6866" s="8">
        <v>143.99</v>
      </c>
      <c r="L6866" s="8">
        <f t="shared" si="428"/>
        <v>24.989999999999995</v>
      </c>
      <c r="M6866" s="8">
        <f t="shared" si="429"/>
        <v>119.00000000000001</v>
      </c>
      <c r="N6866" s="13"/>
      <c r="O6866" s="13"/>
      <c r="P6866" s="8">
        <v>21</v>
      </c>
      <c r="Q6866" s="8">
        <v>143.99</v>
      </c>
      <c r="R6866" s="17">
        <f t="shared" si="430"/>
        <v>0</v>
      </c>
      <c r="S6866" s="18">
        <f t="shared" si="431"/>
        <v>95033.400000000009</v>
      </c>
    </row>
    <row r="6867" spans="1:19" x14ac:dyDescent="0.25">
      <c r="A6867" s="7" t="s">
        <v>15531</v>
      </c>
      <c r="B6867" s="7" t="s">
        <v>15532</v>
      </c>
      <c r="C6867" s="7" t="s">
        <v>7400</v>
      </c>
      <c r="D6867" s="7" t="s">
        <v>7401</v>
      </c>
      <c r="E6867" s="7" t="s">
        <v>7402</v>
      </c>
      <c r="F6867" s="8">
        <v>15</v>
      </c>
      <c r="G6867" s="8">
        <v>852.52</v>
      </c>
      <c r="H6867" s="8">
        <v>852.52</v>
      </c>
      <c r="I6867" s="8">
        <v>2</v>
      </c>
      <c r="J6867" s="8">
        <v>1705.04</v>
      </c>
      <c r="K6867" s="8">
        <v>852.52</v>
      </c>
      <c r="L6867" s="8">
        <f t="shared" si="428"/>
        <v>111.19826086956516</v>
      </c>
      <c r="M6867" s="8">
        <f t="shared" si="429"/>
        <v>741.32173913043482</v>
      </c>
      <c r="N6867" s="9"/>
      <c r="O6867" s="9"/>
      <c r="P6867" s="8">
        <v>15</v>
      </c>
      <c r="Q6867" s="8">
        <v>852.52</v>
      </c>
      <c r="R6867" s="17">
        <f t="shared" si="430"/>
        <v>0</v>
      </c>
      <c r="S6867" s="18">
        <f t="shared" si="431"/>
        <v>1705.04</v>
      </c>
    </row>
    <row r="6868" spans="1:19" x14ac:dyDescent="0.25">
      <c r="A6868" s="7" t="s">
        <v>15553</v>
      </c>
      <c r="B6868" s="7" t="s">
        <v>15554</v>
      </c>
      <c r="C6868" s="7" t="s">
        <v>14</v>
      </c>
      <c r="D6868" s="7" t="s">
        <v>15</v>
      </c>
      <c r="E6868" s="7" t="s">
        <v>7231</v>
      </c>
      <c r="F6868" s="8">
        <v>21</v>
      </c>
      <c r="G6868" s="8">
        <v>19.36</v>
      </c>
      <c r="H6868" s="8">
        <v>19.36</v>
      </c>
      <c r="I6868" s="8">
        <v>3100</v>
      </c>
      <c r="J6868" s="8">
        <v>60016</v>
      </c>
      <c r="K6868" s="8">
        <v>19.36</v>
      </c>
      <c r="L6868" s="8">
        <f t="shared" si="428"/>
        <v>3.3599999999999994</v>
      </c>
      <c r="M6868" s="8">
        <f t="shared" si="429"/>
        <v>16</v>
      </c>
      <c r="N6868" s="14">
        <v>12</v>
      </c>
      <c r="O6868" s="14">
        <v>17.920000000000002</v>
      </c>
      <c r="P6868" s="8">
        <v>21</v>
      </c>
      <c r="Q6868" s="8">
        <v>19.36</v>
      </c>
      <c r="R6868" s="17">
        <f t="shared" si="430"/>
        <v>55552.000000000007</v>
      </c>
      <c r="S6868" s="18">
        <f t="shared" si="431"/>
        <v>60016</v>
      </c>
    </row>
    <row r="6869" spans="1:19" x14ac:dyDescent="0.25">
      <c r="A6869" s="7" t="s">
        <v>15561</v>
      </c>
      <c r="B6869" s="7" t="s">
        <v>15562</v>
      </c>
      <c r="C6869" s="7" t="s">
        <v>7249</v>
      </c>
      <c r="D6869" s="7" t="s">
        <v>7250</v>
      </c>
      <c r="E6869" s="7" t="s">
        <v>7251</v>
      </c>
      <c r="F6869" s="8">
        <v>21</v>
      </c>
      <c r="G6869" s="8">
        <v>346.01</v>
      </c>
      <c r="H6869" s="8">
        <v>346.01</v>
      </c>
      <c r="I6869" s="8">
        <v>10</v>
      </c>
      <c r="J6869" s="8">
        <v>3460.12</v>
      </c>
      <c r="K6869" s="8">
        <v>346.012</v>
      </c>
      <c r="L6869" s="8">
        <f t="shared" si="428"/>
        <v>60.051669421487588</v>
      </c>
      <c r="M6869" s="8">
        <f t="shared" si="429"/>
        <v>285.96033057851241</v>
      </c>
      <c r="N6869" s="9"/>
      <c r="O6869" s="9"/>
      <c r="P6869" s="8">
        <v>21</v>
      </c>
      <c r="Q6869" s="8">
        <v>346.012</v>
      </c>
      <c r="R6869" s="17">
        <f t="shared" si="430"/>
        <v>0</v>
      </c>
      <c r="S6869" s="18">
        <f t="shared" si="431"/>
        <v>3460.12</v>
      </c>
    </row>
    <row r="6870" spans="1:19" x14ac:dyDescent="0.25">
      <c r="A6870" s="7" t="s">
        <v>15565</v>
      </c>
      <c r="B6870" s="7" t="s">
        <v>15566</v>
      </c>
      <c r="C6870" s="7" t="s">
        <v>7320</v>
      </c>
      <c r="D6870" s="7" t="s">
        <v>7321</v>
      </c>
      <c r="E6870" s="7" t="s">
        <v>7322</v>
      </c>
      <c r="F6870" s="8">
        <v>21</v>
      </c>
      <c r="G6870" s="8">
        <v>14.24</v>
      </c>
      <c r="H6870" s="8">
        <v>14.24</v>
      </c>
      <c r="I6870" s="8">
        <v>300</v>
      </c>
      <c r="J6870" s="8">
        <v>4272.54</v>
      </c>
      <c r="K6870" s="8">
        <v>14.2418</v>
      </c>
      <c r="L6870" s="8">
        <f t="shared" si="428"/>
        <v>2.4717173553719007</v>
      </c>
      <c r="M6870" s="8">
        <f t="shared" si="429"/>
        <v>11.770082644628099</v>
      </c>
      <c r="N6870" s="9"/>
      <c r="O6870" s="9"/>
      <c r="P6870" s="8">
        <v>21</v>
      </c>
      <c r="Q6870" s="8">
        <v>14.241800000000001</v>
      </c>
      <c r="R6870" s="17">
        <f t="shared" si="430"/>
        <v>0</v>
      </c>
      <c r="S6870" s="18">
        <f t="shared" si="431"/>
        <v>4272.54</v>
      </c>
    </row>
    <row r="6871" spans="1:19" x14ac:dyDescent="0.25">
      <c r="A6871" s="7" t="s">
        <v>15569</v>
      </c>
      <c r="B6871" s="7" t="s">
        <v>15570</v>
      </c>
      <c r="C6871" s="7" t="s">
        <v>7320</v>
      </c>
      <c r="D6871" s="7" t="s">
        <v>7321</v>
      </c>
      <c r="E6871" s="7" t="s">
        <v>7322</v>
      </c>
      <c r="F6871" s="8">
        <v>21</v>
      </c>
      <c r="G6871" s="8">
        <v>14.24</v>
      </c>
      <c r="H6871" s="8">
        <v>14.24</v>
      </c>
      <c r="I6871" s="8">
        <v>150</v>
      </c>
      <c r="J6871" s="8">
        <v>2136.27</v>
      </c>
      <c r="K6871" s="8">
        <v>14.2418</v>
      </c>
      <c r="L6871" s="8">
        <f t="shared" si="428"/>
        <v>2.4717173553719007</v>
      </c>
      <c r="M6871" s="8">
        <f t="shared" si="429"/>
        <v>11.770082644628099</v>
      </c>
      <c r="N6871" s="9"/>
      <c r="O6871" s="9"/>
      <c r="P6871" s="8">
        <v>21</v>
      </c>
      <c r="Q6871" s="8">
        <v>14.241800000000001</v>
      </c>
      <c r="R6871" s="17">
        <f t="shared" si="430"/>
        <v>0</v>
      </c>
      <c r="S6871" s="18">
        <f t="shared" si="431"/>
        <v>2136.27</v>
      </c>
    </row>
    <row r="6872" spans="1:19" x14ac:dyDescent="0.25">
      <c r="A6872" s="7" t="s">
        <v>15575</v>
      </c>
      <c r="B6872" s="7" t="s">
        <v>15576</v>
      </c>
      <c r="C6872" s="7" t="s">
        <v>37</v>
      </c>
      <c r="D6872" s="7" t="s">
        <v>38</v>
      </c>
      <c r="E6872" s="7" t="s">
        <v>39</v>
      </c>
      <c r="F6872" s="8">
        <v>15</v>
      </c>
      <c r="G6872" s="8">
        <v>330.05</v>
      </c>
      <c r="H6872" s="8">
        <v>330.05</v>
      </c>
      <c r="I6872" s="8">
        <v>8</v>
      </c>
      <c r="J6872" s="8">
        <v>2640.4</v>
      </c>
      <c r="K6872" s="8">
        <v>330.05</v>
      </c>
      <c r="L6872" s="8">
        <f t="shared" si="428"/>
        <v>43.049999999999955</v>
      </c>
      <c r="M6872" s="8">
        <f t="shared" si="429"/>
        <v>287.00000000000006</v>
      </c>
      <c r="N6872" s="9"/>
      <c r="O6872" s="9"/>
      <c r="P6872" s="8">
        <v>15</v>
      </c>
      <c r="Q6872" s="8">
        <v>330.05</v>
      </c>
      <c r="R6872" s="17">
        <f t="shared" si="430"/>
        <v>0</v>
      </c>
      <c r="S6872" s="18">
        <f t="shared" si="431"/>
        <v>2640.4</v>
      </c>
    </row>
    <row r="6873" spans="1:19" x14ac:dyDescent="0.25">
      <c r="A6873" s="7" t="s">
        <v>15577</v>
      </c>
      <c r="B6873" s="7" t="s">
        <v>15578</v>
      </c>
      <c r="C6873" s="7" t="s">
        <v>32</v>
      </c>
      <c r="D6873" s="7" t="s">
        <v>33</v>
      </c>
      <c r="E6873" s="7" t="s">
        <v>34</v>
      </c>
      <c r="F6873" s="8">
        <v>15</v>
      </c>
      <c r="G6873" s="8">
        <v>15984</v>
      </c>
      <c r="H6873" s="8">
        <v>15984</v>
      </c>
      <c r="I6873" s="8">
        <v>6</v>
      </c>
      <c r="J6873" s="8">
        <v>95904</v>
      </c>
      <c r="K6873" s="8">
        <v>15984</v>
      </c>
      <c r="L6873" s="8">
        <f t="shared" si="428"/>
        <v>2084.8695652173901</v>
      </c>
      <c r="M6873" s="8">
        <f t="shared" si="429"/>
        <v>13899.13043478261</v>
      </c>
      <c r="N6873" s="14">
        <v>12</v>
      </c>
      <c r="O6873" s="14">
        <v>15567.025</v>
      </c>
      <c r="P6873" s="8">
        <v>15</v>
      </c>
      <c r="Q6873" s="8">
        <v>15984</v>
      </c>
      <c r="R6873" s="17">
        <f t="shared" si="430"/>
        <v>93402.15</v>
      </c>
      <c r="S6873" s="18">
        <f t="shared" si="431"/>
        <v>95904</v>
      </c>
    </row>
    <row r="6874" spans="1:19" x14ac:dyDescent="0.25">
      <c r="A6874" s="7" t="s">
        <v>15581</v>
      </c>
      <c r="B6874" s="7" t="s">
        <v>15582</v>
      </c>
      <c r="C6874" s="7" t="s">
        <v>8208</v>
      </c>
      <c r="D6874" s="7" t="s">
        <v>8209</v>
      </c>
      <c r="E6874" s="7" t="s">
        <v>8210</v>
      </c>
      <c r="F6874" s="8">
        <v>21</v>
      </c>
      <c r="G6874" s="8">
        <v>17278.8</v>
      </c>
      <c r="H6874" s="8">
        <v>17278.8</v>
      </c>
      <c r="I6874" s="8">
        <v>1</v>
      </c>
      <c r="J6874" s="8">
        <v>17278.8</v>
      </c>
      <c r="K6874" s="8">
        <v>17278.8</v>
      </c>
      <c r="L6874" s="8">
        <f t="shared" si="428"/>
        <v>2998.7999999999993</v>
      </c>
      <c r="M6874" s="8">
        <f t="shared" si="429"/>
        <v>14280</v>
      </c>
      <c r="N6874" s="9"/>
      <c r="O6874" s="9"/>
      <c r="P6874" s="8">
        <v>21</v>
      </c>
      <c r="Q6874" s="8">
        <v>17278.8</v>
      </c>
      <c r="R6874" s="17">
        <f t="shared" si="430"/>
        <v>0</v>
      </c>
      <c r="S6874" s="18">
        <f t="shared" si="431"/>
        <v>17278.8</v>
      </c>
    </row>
    <row r="6875" spans="1:19" x14ac:dyDescent="0.25">
      <c r="A6875" s="7" t="s">
        <v>15585</v>
      </c>
      <c r="B6875" s="7" t="s">
        <v>15586</v>
      </c>
      <c r="C6875" s="7" t="s">
        <v>37</v>
      </c>
      <c r="D6875" s="7" t="s">
        <v>38</v>
      </c>
      <c r="E6875" s="7" t="s">
        <v>39</v>
      </c>
      <c r="F6875" s="8">
        <v>15</v>
      </c>
      <c r="G6875" s="8">
        <v>9139.6299999999992</v>
      </c>
      <c r="H6875" s="8">
        <v>9139.6299999999992</v>
      </c>
      <c r="I6875" s="8">
        <v>1</v>
      </c>
      <c r="J6875" s="8">
        <v>9139.6299999999992</v>
      </c>
      <c r="K6875" s="8">
        <v>9139.6299999999992</v>
      </c>
      <c r="L6875" s="8">
        <f t="shared" si="428"/>
        <v>1192.1256521739124</v>
      </c>
      <c r="M6875" s="8">
        <f t="shared" si="429"/>
        <v>7947.5043478260868</v>
      </c>
      <c r="N6875" s="9"/>
      <c r="O6875" s="9"/>
      <c r="P6875" s="8">
        <v>15</v>
      </c>
      <c r="Q6875" s="8">
        <v>9139.6299999999992</v>
      </c>
      <c r="R6875" s="17">
        <f t="shared" si="430"/>
        <v>0</v>
      </c>
      <c r="S6875" s="18">
        <f t="shared" si="431"/>
        <v>9139.6299999999992</v>
      </c>
    </row>
    <row r="6876" spans="1:19" x14ac:dyDescent="0.25">
      <c r="A6876" s="7" t="s">
        <v>15589</v>
      </c>
      <c r="B6876" s="7" t="s">
        <v>15590</v>
      </c>
      <c r="C6876" s="7" t="s">
        <v>185</v>
      </c>
      <c r="D6876" s="7" t="s">
        <v>186</v>
      </c>
      <c r="E6876" s="7" t="s">
        <v>187</v>
      </c>
      <c r="F6876" s="8">
        <v>21</v>
      </c>
      <c r="G6876" s="8">
        <v>13773.43</v>
      </c>
      <c r="H6876" s="8">
        <v>13773.43</v>
      </c>
      <c r="I6876" s="8">
        <v>1</v>
      </c>
      <c r="J6876" s="8">
        <v>13773.43</v>
      </c>
      <c r="K6876" s="8">
        <v>13773.43</v>
      </c>
      <c r="L6876" s="8">
        <f t="shared" si="428"/>
        <v>2390.4300000000003</v>
      </c>
      <c r="M6876" s="8">
        <f t="shared" si="429"/>
        <v>11383</v>
      </c>
      <c r="N6876" s="13"/>
      <c r="O6876" s="13"/>
      <c r="P6876" s="8">
        <v>21</v>
      </c>
      <c r="Q6876" s="8">
        <v>13773.43</v>
      </c>
      <c r="R6876" s="17">
        <f t="shared" si="430"/>
        <v>0</v>
      </c>
      <c r="S6876" s="18">
        <f t="shared" si="431"/>
        <v>13773.43</v>
      </c>
    </row>
    <row r="6877" spans="1:19" x14ac:dyDescent="0.25">
      <c r="A6877" s="7" t="s">
        <v>15591</v>
      </c>
      <c r="B6877" s="7" t="s">
        <v>15592</v>
      </c>
      <c r="C6877" s="7" t="s">
        <v>185</v>
      </c>
      <c r="D6877" s="7" t="s">
        <v>186</v>
      </c>
      <c r="E6877" s="7" t="s">
        <v>187</v>
      </c>
      <c r="F6877" s="8">
        <v>21</v>
      </c>
      <c r="G6877" s="8">
        <v>13151.49</v>
      </c>
      <c r="H6877" s="8">
        <v>13151.49</v>
      </c>
      <c r="I6877" s="8">
        <v>5</v>
      </c>
      <c r="J6877" s="8">
        <v>65757.45</v>
      </c>
      <c r="K6877" s="8">
        <v>13151.49</v>
      </c>
      <c r="L6877" s="8">
        <f t="shared" si="428"/>
        <v>2282.4899999999998</v>
      </c>
      <c r="M6877" s="8">
        <f t="shared" si="429"/>
        <v>10869</v>
      </c>
      <c r="N6877" s="9"/>
      <c r="O6877" s="9"/>
      <c r="P6877" s="8">
        <v>21</v>
      </c>
      <c r="Q6877" s="8">
        <v>13151.49</v>
      </c>
      <c r="R6877" s="17">
        <f t="shared" si="430"/>
        <v>0</v>
      </c>
      <c r="S6877" s="18">
        <f t="shared" si="431"/>
        <v>65757.45</v>
      </c>
    </row>
    <row r="6878" spans="1:19" x14ac:dyDescent="0.25">
      <c r="A6878" s="7" t="s">
        <v>15595</v>
      </c>
      <c r="B6878" s="7" t="s">
        <v>15596</v>
      </c>
      <c r="C6878" s="7" t="s">
        <v>14</v>
      </c>
      <c r="D6878" s="7" t="s">
        <v>15</v>
      </c>
      <c r="E6878" s="7" t="s">
        <v>2322</v>
      </c>
      <c r="F6878" s="8">
        <v>21</v>
      </c>
      <c r="G6878" s="8">
        <v>264.02</v>
      </c>
      <c r="H6878" s="8">
        <v>264.02</v>
      </c>
      <c r="I6878" s="8">
        <v>50</v>
      </c>
      <c r="J6878" s="8">
        <v>13201.1</v>
      </c>
      <c r="K6878" s="8">
        <v>264.02199999999999</v>
      </c>
      <c r="L6878" s="8">
        <f t="shared" si="428"/>
        <v>45.822000000000003</v>
      </c>
      <c r="M6878" s="8">
        <f t="shared" si="429"/>
        <v>218.2</v>
      </c>
      <c r="N6878" s="9"/>
      <c r="O6878" s="9"/>
      <c r="P6878" s="8">
        <v>21</v>
      </c>
      <c r="Q6878" s="8">
        <v>264.02199999999999</v>
      </c>
      <c r="R6878" s="17">
        <f t="shared" si="430"/>
        <v>0</v>
      </c>
      <c r="S6878" s="18">
        <f t="shared" si="431"/>
        <v>13201.1</v>
      </c>
    </row>
    <row r="6879" spans="1:19" x14ac:dyDescent="0.25">
      <c r="A6879" s="7" t="s">
        <v>15597</v>
      </c>
      <c r="B6879" s="7" t="s">
        <v>15598</v>
      </c>
      <c r="C6879" s="7" t="s">
        <v>7539</v>
      </c>
      <c r="D6879" s="7" t="s">
        <v>7540</v>
      </c>
      <c r="E6879" s="7" t="s">
        <v>7798</v>
      </c>
      <c r="F6879" s="8">
        <v>21</v>
      </c>
      <c r="G6879" s="8">
        <v>0.69</v>
      </c>
      <c r="H6879" s="8">
        <v>0.69</v>
      </c>
      <c r="I6879" s="8">
        <v>9000</v>
      </c>
      <c r="J6879" s="8">
        <v>6207.2999999999993</v>
      </c>
      <c r="K6879" s="8">
        <v>0.68969999999999987</v>
      </c>
      <c r="L6879" s="8">
        <f t="shared" si="428"/>
        <v>0.11969999999999992</v>
      </c>
      <c r="M6879" s="8">
        <f t="shared" si="429"/>
        <v>0.56999999999999995</v>
      </c>
      <c r="N6879" s="14">
        <v>21</v>
      </c>
      <c r="O6879" s="14">
        <v>0.68970000000000009</v>
      </c>
      <c r="P6879" s="8">
        <v>21</v>
      </c>
      <c r="Q6879" s="8">
        <v>0.68970000000000009</v>
      </c>
      <c r="R6879" s="17">
        <f t="shared" si="430"/>
        <v>6207.3000000000011</v>
      </c>
      <c r="S6879" s="18">
        <f t="shared" si="431"/>
        <v>6207.2999999999993</v>
      </c>
    </row>
    <row r="6880" spans="1:19" x14ac:dyDescent="0.25">
      <c r="A6880" s="7" t="s">
        <v>15599</v>
      </c>
      <c r="B6880" s="7" t="s">
        <v>15600</v>
      </c>
      <c r="C6880" s="7" t="s">
        <v>7205</v>
      </c>
      <c r="D6880" s="7" t="s">
        <v>7206</v>
      </c>
      <c r="E6880" s="7" t="s">
        <v>7440</v>
      </c>
      <c r="F6880" s="8">
        <v>15</v>
      </c>
      <c r="G6880" s="8">
        <v>325.11</v>
      </c>
      <c r="H6880" s="8">
        <v>325.11</v>
      </c>
      <c r="I6880" s="8">
        <v>10</v>
      </c>
      <c r="J6880" s="8">
        <v>3251.05</v>
      </c>
      <c r="K6880" s="8">
        <v>325.10500000000002</v>
      </c>
      <c r="L6880" s="8">
        <f t="shared" si="428"/>
        <v>42.404999999999973</v>
      </c>
      <c r="M6880" s="8">
        <f t="shared" si="429"/>
        <v>282.70000000000005</v>
      </c>
      <c r="N6880" s="9"/>
      <c r="O6880" s="9"/>
      <c r="P6880" s="8">
        <v>15</v>
      </c>
      <c r="Q6880" s="8">
        <v>325.10500000000002</v>
      </c>
      <c r="R6880" s="17">
        <f t="shared" si="430"/>
        <v>0</v>
      </c>
      <c r="S6880" s="18">
        <f t="shared" si="431"/>
        <v>3251.05</v>
      </c>
    </row>
    <row r="6881" spans="1:19" x14ac:dyDescent="0.25">
      <c r="A6881" s="7" t="s">
        <v>15601</v>
      </c>
      <c r="B6881" s="7" t="s">
        <v>15602</v>
      </c>
      <c r="C6881" s="7" t="s">
        <v>7205</v>
      </c>
      <c r="D6881" s="7" t="s">
        <v>7206</v>
      </c>
      <c r="E6881" s="7" t="s">
        <v>7440</v>
      </c>
      <c r="F6881" s="8">
        <v>15</v>
      </c>
      <c r="G6881" s="8">
        <v>2597</v>
      </c>
      <c r="H6881" s="8">
        <v>2597</v>
      </c>
      <c r="I6881" s="8">
        <v>40</v>
      </c>
      <c r="J6881" s="8">
        <v>103880</v>
      </c>
      <c r="K6881" s="8">
        <v>2597</v>
      </c>
      <c r="L6881" s="8">
        <f t="shared" si="428"/>
        <v>338.73913043478251</v>
      </c>
      <c r="M6881" s="8">
        <f t="shared" si="429"/>
        <v>2258.2608695652175</v>
      </c>
      <c r="N6881" s="14">
        <v>12</v>
      </c>
      <c r="O6881" s="14">
        <v>2529.252</v>
      </c>
      <c r="P6881" s="8">
        <v>15</v>
      </c>
      <c r="Q6881" s="8">
        <v>2597</v>
      </c>
      <c r="R6881" s="17">
        <f t="shared" si="430"/>
        <v>101170.08</v>
      </c>
      <c r="S6881" s="18">
        <f t="shared" si="431"/>
        <v>103880</v>
      </c>
    </row>
    <row r="6882" spans="1:19" x14ac:dyDescent="0.25">
      <c r="A6882" s="7" t="s">
        <v>15603</v>
      </c>
      <c r="B6882" s="7" t="s">
        <v>15604</v>
      </c>
      <c r="C6882" s="7" t="s">
        <v>14</v>
      </c>
      <c r="D6882" s="7" t="s">
        <v>15</v>
      </c>
      <c r="E6882" s="7" t="s">
        <v>8886</v>
      </c>
      <c r="F6882" s="8">
        <v>21</v>
      </c>
      <c r="G6882" s="8">
        <v>1573</v>
      </c>
      <c r="H6882" s="8">
        <v>1573</v>
      </c>
      <c r="I6882" s="8">
        <v>22</v>
      </c>
      <c r="J6882" s="8">
        <v>34606</v>
      </c>
      <c r="K6882" s="8">
        <v>1573</v>
      </c>
      <c r="L6882" s="8">
        <f t="shared" si="428"/>
        <v>273</v>
      </c>
      <c r="M6882" s="8">
        <f t="shared" si="429"/>
        <v>1300</v>
      </c>
      <c r="N6882" s="14">
        <v>21</v>
      </c>
      <c r="O6882" s="14">
        <v>1573</v>
      </c>
      <c r="P6882" s="8">
        <v>21</v>
      </c>
      <c r="Q6882" s="8">
        <v>1573</v>
      </c>
      <c r="R6882" s="17">
        <f t="shared" si="430"/>
        <v>34606</v>
      </c>
      <c r="S6882" s="18">
        <f t="shared" si="431"/>
        <v>34606</v>
      </c>
    </row>
    <row r="6883" spans="1:19" x14ac:dyDescent="0.25">
      <c r="A6883" s="7" t="s">
        <v>15611</v>
      </c>
      <c r="B6883" s="7" t="s">
        <v>15612</v>
      </c>
      <c r="C6883" s="7" t="s">
        <v>369</v>
      </c>
      <c r="D6883" s="7" t="s">
        <v>370</v>
      </c>
      <c r="E6883" s="7" t="s">
        <v>371</v>
      </c>
      <c r="F6883" s="8">
        <v>21</v>
      </c>
      <c r="G6883" s="8">
        <v>2750</v>
      </c>
      <c r="H6883" s="8">
        <v>2750</v>
      </c>
      <c r="I6883" s="8">
        <v>1</v>
      </c>
      <c r="J6883" s="8">
        <v>2750</v>
      </c>
      <c r="K6883" s="8">
        <v>2750</v>
      </c>
      <c r="L6883" s="8">
        <f t="shared" si="428"/>
        <v>477.27272727272702</v>
      </c>
      <c r="M6883" s="8">
        <f t="shared" si="429"/>
        <v>2272.727272727273</v>
      </c>
      <c r="N6883" s="13"/>
      <c r="O6883" s="13"/>
      <c r="P6883" s="8">
        <v>21</v>
      </c>
      <c r="Q6883" s="8">
        <v>2750</v>
      </c>
      <c r="R6883" s="17">
        <f t="shared" si="430"/>
        <v>0</v>
      </c>
      <c r="S6883" s="18">
        <f t="shared" si="431"/>
        <v>2750</v>
      </c>
    </row>
    <row r="6884" spans="1:19" x14ac:dyDescent="0.25">
      <c r="A6884" s="7" t="s">
        <v>15613</v>
      </c>
      <c r="B6884" s="7" t="s">
        <v>15614</v>
      </c>
      <c r="C6884" s="7" t="s">
        <v>37</v>
      </c>
      <c r="D6884" s="7" t="s">
        <v>38</v>
      </c>
      <c r="E6884" s="7" t="s">
        <v>39</v>
      </c>
      <c r="F6884" s="8">
        <v>15</v>
      </c>
      <c r="G6884" s="8">
        <v>183.47</v>
      </c>
      <c r="H6884" s="8">
        <v>183.47</v>
      </c>
      <c r="I6884" s="8">
        <v>4</v>
      </c>
      <c r="J6884" s="8">
        <v>733.88</v>
      </c>
      <c r="K6884" s="8">
        <v>183.47</v>
      </c>
      <c r="L6884" s="8">
        <f t="shared" si="428"/>
        <v>23.930869565217392</v>
      </c>
      <c r="M6884" s="8">
        <f t="shared" si="429"/>
        <v>159.53913043478261</v>
      </c>
      <c r="N6884" s="9"/>
      <c r="O6884" s="9"/>
      <c r="P6884" s="8">
        <v>15</v>
      </c>
      <c r="Q6884" s="8">
        <v>183.47</v>
      </c>
      <c r="R6884" s="17">
        <f t="shared" si="430"/>
        <v>0</v>
      </c>
      <c r="S6884" s="18">
        <f t="shared" si="431"/>
        <v>733.88</v>
      </c>
    </row>
    <row r="6885" spans="1:19" x14ac:dyDescent="0.25">
      <c r="A6885" s="7" t="s">
        <v>15615</v>
      </c>
      <c r="B6885" s="7" t="s">
        <v>15616</v>
      </c>
      <c r="C6885" s="7" t="s">
        <v>37</v>
      </c>
      <c r="D6885" s="7" t="s">
        <v>38</v>
      </c>
      <c r="E6885" s="7" t="s">
        <v>39</v>
      </c>
      <c r="F6885" s="8">
        <v>15</v>
      </c>
      <c r="G6885" s="8">
        <v>183.47</v>
      </c>
      <c r="H6885" s="8">
        <v>183.47</v>
      </c>
      <c r="I6885" s="8">
        <v>2</v>
      </c>
      <c r="J6885" s="8">
        <v>366.94</v>
      </c>
      <c r="K6885" s="8">
        <v>183.47</v>
      </c>
      <c r="L6885" s="8">
        <f t="shared" si="428"/>
        <v>23.930869565217392</v>
      </c>
      <c r="M6885" s="8">
        <f t="shared" si="429"/>
        <v>159.53913043478261</v>
      </c>
      <c r="N6885" s="9"/>
      <c r="O6885" s="9"/>
      <c r="P6885" s="8">
        <v>15</v>
      </c>
      <c r="Q6885" s="8">
        <v>183.47</v>
      </c>
      <c r="R6885" s="17">
        <f t="shared" si="430"/>
        <v>0</v>
      </c>
      <c r="S6885" s="18">
        <f t="shared" si="431"/>
        <v>366.94</v>
      </c>
    </row>
    <row r="6886" spans="1:19" x14ac:dyDescent="0.25">
      <c r="A6886" s="7" t="s">
        <v>15617</v>
      </c>
      <c r="B6886" s="7" t="s">
        <v>15618</v>
      </c>
      <c r="C6886" s="7" t="s">
        <v>14</v>
      </c>
      <c r="D6886" s="7" t="s">
        <v>15</v>
      </c>
      <c r="E6886" s="7" t="s">
        <v>2322</v>
      </c>
      <c r="F6886" s="8">
        <v>21</v>
      </c>
      <c r="G6886" s="8">
        <v>41.48</v>
      </c>
      <c r="H6886" s="8">
        <v>41.48</v>
      </c>
      <c r="I6886" s="8">
        <v>100</v>
      </c>
      <c r="J6886" s="8">
        <v>4147.76</v>
      </c>
      <c r="K6886" s="8">
        <v>41.477600000000002</v>
      </c>
      <c r="L6886" s="8">
        <f t="shared" si="428"/>
        <v>7.1985917355371924</v>
      </c>
      <c r="M6886" s="8">
        <f t="shared" si="429"/>
        <v>34.27900826446281</v>
      </c>
      <c r="N6886" s="9"/>
      <c r="O6886" s="9"/>
      <c r="P6886" s="8">
        <v>21</v>
      </c>
      <c r="Q6886" s="8">
        <v>41.477600000000002</v>
      </c>
      <c r="R6886" s="17">
        <f t="shared" si="430"/>
        <v>0</v>
      </c>
      <c r="S6886" s="18">
        <f t="shared" si="431"/>
        <v>4147.76</v>
      </c>
    </row>
    <row r="6887" spans="1:19" x14ac:dyDescent="0.25">
      <c r="A6887" s="7" t="s">
        <v>15621</v>
      </c>
      <c r="B6887" s="7" t="s">
        <v>15622</v>
      </c>
      <c r="C6887" s="7" t="s">
        <v>7205</v>
      </c>
      <c r="D6887" s="7" t="s">
        <v>7206</v>
      </c>
      <c r="E6887" s="7" t="s">
        <v>7440</v>
      </c>
      <c r="F6887" s="8">
        <v>15</v>
      </c>
      <c r="G6887" s="8">
        <v>25.66</v>
      </c>
      <c r="H6887" s="8">
        <v>25.66</v>
      </c>
      <c r="I6887" s="8">
        <v>75</v>
      </c>
      <c r="J6887" s="8">
        <v>1924.23</v>
      </c>
      <c r="K6887" s="8">
        <v>25.656400000000001</v>
      </c>
      <c r="L6887" s="8">
        <f t="shared" si="428"/>
        <v>3.346486956521737</v>
      </c>
      <c r="M6887" s="8">
        <f t="shared" si="429"/>
        <v>22.309913043478264</v>
      </c>
      <c r="N6887" s="9"/>
      <c r="O6887" s="9"/>
      <c r="P6887" s="8">
        <v>15</v>
      </c>
      <c r="Q6887" s="8">
        <v>25.656399999999998</v>
      </c>
      <c r="R6887" s="17">
        <f t="shared" si="430"/>
        <v>0</v>
      </c>
      <c r="S6887" s="18">
        <f t="shared" si="431"/>
        <v>1924.23</v>
      </c>
    </row>
    <row r="6888" spans="1:19" x14ac:dyDescent="0.25">
      <c r="A6888" s="7" t="s">
        <v>15623</v>
      </c>
      <c r="B6888" s="7" t="s">
        <v>15624</v>
      </c>
      <c r="C6888" s="7" t="s">
        <v>7205</v>
      </c>
      <c r="D6888" s="7" t="s">
        <v>7206</v>
      </c>
      <c r="E6888" s="7" t="s">
        <v>7440</v>
      </c>
      <c r="F6888" s="8">
        <v>15</v>
      </c>
      <c r="G6888" s="8">
        <v>18.77</v>
      </c>
      <c r="H6888" s="8">
        <v>18.77</v>
      </c>
      <c r="I6888" s="8">
        <v>130</v>
      </c>
      <c r="J6888" s="8">
        <v>2439.8399999999997</v>
      </c>
      <c r="K6888" s="8">
        <v>18.767999999999997</v>
      </c>
      <c r="L6888" s="8">
        <f t="shared" si="428"/>
        <v>2.4479999999999968</v>
      </c>
      <c r="M6888" s="8">
        <f t="shared" si="429"/>
        <v>16.32</v>
      </c>
      <c r="N6888" s="14">
        <v>12</v>
      </c>
      <c r="O6888" s="14">
        <v>18.278500000000001</v>
      </c>
      <c r="P6888" s="8">
        <v>15</v>
      </c>
      <c r="Q6888" s="8">
        <v>18.768000000000001</v>
      </c>
      <c r="R6888" s="17">
        <f t="shared" si="430"/>
        <v>2376.2049999999999</v>
      </c>
      <c r="S6888" s="18">
        <f t="shared" si="431"/>
        <v>2439.8399999999997</v>
      </c>
    </row>
    <row r="6889" spans="1:19" x14ac:dyDescent="0.25">
      <c r="A6889" s="7" t="s">
        <v>15625</v>
      </c>
      <c r="B6889" s="7" t="s">
        <v>15626</v>
      </c>
      <c r="C6889" s="7" t="s">
        <v>37</v>
      </c>
      <c r="D6889" s="7" t="s">
        <v>38</v>
      </c>
      <c r="E6889" s="7" t="s">
        <v>39</v>
      </c>
      <c r="F6889" s="8">
        <v>15</v>
      </c>
      <c r="G6889" s="8">
        <v>750</v>
      </c>
      <c r="H6889" s="8">
        <v>750</v>
      </c>
      <c r="I6889" s="8">
        <v>50</v>
      </c>
      <c r="J6889" s="8">
        <v>37500</v>
      </c>
      <c r="K6889" s="8">
        <v>750</v>
      </c>
      <c r="L6889" s="8">
        <f t="shared" si="428"/>
        <v>97.826086956521635</v>
      </c>
      <c r="M6889" s="8">
        <f t="shared" si="429"/>
        <v>652.17391304347836</v>
      </c>
      <c r="N6889" s="13"/>
      <c r="O6889" s="13"/>
      <c r="P6889" s="8">
        <v>15</v>
      </c>
      <c r="Q6889" s="8">
        <v>750</v>
      </c>
      <c r="R6889" s="17">
        <f t="shared" si="430"/>
        <v>0</v>
      </c>
      <c r="S6889" s="18">
        <f t="shared" si="431"/>
        <v>37500</v>
      </c>
    </row>
    <row r="6890" spans="1:19" x14ac:dyDescent="0.25">
      <c r="A6890" s="7" t="s">
        <v>15627</v>
      </c>
      <c r="B6890" s="7" t="s">
        <v>15628</v>
      </c>
      <c r="C6890" s="7" t="s">
        <v>7400</v>
      </c>
      <c r="D6890" s="7" t="s">
        <v>7401</v>
      </c>
      <c r="E6890" s="7" t="s">
        <v>7402</v>
      </c>
      <c r="F6890" s="8">
        <v>21</v>
      </c>
      <c r="G6890" s="8">
        <v>389</v>
      </c>
      <c r="H6890" s="8">
        <v>389</v>
      </c>
      <c r="I6890" s="8">
        <v>1</v>
      </c>
      <c r="J6890" s="8">
        <v>389</v>
      </c>
      <c r="K6890" s="8">
        <v>389</v>
      </c>
      <c r="L6890" s="8">
        <f t="shared" si="428"/>
        <v>67.512396694214885</v>
      </c>
      <c r="M6890" s="8">
        <f t="shared" si="429"/>
        <v>321.48760330578511</v>
      </c>
      <c r="N6890" s="13"/>
      <c r="O6890" s="13"/>
      <c r="P6890" s="8">
        <v>21</v>
      </c>
      <c r="Q6890" s="8">
        <v>389</v>
      </c>
      <c r="R6890" s="17">
        <f t="shared" si="430"/>
        <v>0</v>
      </c>
      <c r="S6890" s="18">
        <f t="shared" si="431"/>
        <v>389</v>
      </c>
    </row>
    <row r="6891" spans="1:19" x14ac:dyDescent="0.25">
      <c r="A6891" s="7" t="s">
        <v>15633</v>
      </c>
      <c r="B6891" s="7" t="s">
        <v>15634</v>
      </c>
      <c r="C6891" s="7" t="s">
        <v>14</v>
      </c>
      <c r="D6891" s="7" t="s">
        <v>15</v>
      </c>
      <c r="E6891" s="7" t="s">
        <v>2322</v>
      </c>
      <c r="F6891" s="8">
        <v>15</v>
      </c>
      <c r="G6891" s="8">
        <v>2593.3200000000002</v>
      </c>
      <c r="H6891" s="8">
        <v>2593.3200000000002</v>
      </c>
      <c r="I6891" s="8">
        <v>5</v>
      </c>
      <c r="J6891" s="8">
        <v>12966.6</v>
      </c>
      <c r="K6891" s="8">
        <v>2593.3200000000002</v>
      </c>
      <c r="L6891" s="8">
        <f t="shared" si="428"/>
        <v>338.25913043478249</v>
      </c>
      <c r="M6891" s="8">
        <f t="shared" si="429"/>
        <v>2255.0608695652177</v>
      </c>
      <c r="N6891" s="9"/>
      <c r="O6891" s="9"/>
      <c r="P6891" s="8">
        <v>15</v>
      </c>
      <c r="Q6891" s="8">
        <v>2593.3200000000002</v>
      </c>
      <c r="R6891" s="17">
        <f t="shared" si="430"/>
        <v>0</v>
      </c>
      <c r="S6891" s="18">
        <f t="shared" si="431"/>
        <v>12966.6</v>
      </c>
    </row>
    <row r="6892" spans="1:19" x14ac:dyDescent="0.25">
      <c r="A6892" s="7" t="s">
        <v>15635</v>
      </c>
      <c r="B6892" s="7" t="s">
        <v>15636</v>
      </c>
      <c r="C6892" s="7" t="s">
        <v>14</v>
      </c>
      <c r="D6892" s="7" t="s">
        <v>15</v>
      </c>
      <c r="E6892" s="7" t="s">
        <v>2322</v>
      </c>
      <c r="F6892" s="8">
        <v>15</v>
      </c>
      <c r="G6892" s="8">
        <v>5944.42</v>
      </c>
      <c r="H6892" s="8">
        <v>5944.42</v>
      </c>
      <c r="I6892" s="8">
        <v>3</v>
      </c>
      <c r="J6892" s="8">
        <v>17833.260000000002</v>
      </c>
      <c r="K6892" s="8">
        <v>5944.420000000001</v>
      </c>
      <c r="L6892" s="8">
        <f t="shared" si="428"/>
        <v>775.35913043478195</v>
      </c>
      <c r="M6892" s="8">
        <f t="shared" si="429"/>
        <v>5169.060869565219</v>
      </c>
      <c r="N6892" s="9"/>
      <c r="O6892" s="9"/>
      <c r="P6892" s="8">
        <v>15</v>
      </c>
      <c r="Q6892" s="8">
        <v>5944.42</v>
      </c>
      <c r="R6892" s="17">
        <f t="shared" si="430"/>
        <v>0</v>
      </c>
      <c r="S6892" s="18">
        <f t="shared" si="431"/>
        <v>17833.260000000002</v>
      </c>
    </row>
    <row r="6893" spans="1:19" x14ac:dyDescent="0.25">
      <c r="A6893" s="7" t="s">
        <v>15639</v>
      </c>
      <c r="B6893" s="7" t="s">
        <v>15640</v>
      </c>
      <c r="C6893" s="7" t="s">
        <v>7205</v>
      </c>
      <c r="D6893" s="7" t="s">
        <v>7206</v>
      </c>
      <c r="E6893" s="7" t="s">
        <v>7207</v>
      </c>
      <c r="F6893" s="8">
        <v>15</v>
      </c>
      <c r="G6893" s="8">
        <v>90.05</v>
      </c>
      <c r="H6893" s="8">
        <v>90.05</v>
      </c>
      <c r="I6893" s="8">
        <v>400</v>
      </c>
      <c r="J6893" s="8">
        <v>36018</v>
      </c>
      <c r="K6893" s="8">
        <v>90.045000000000002</v>
      </c>
      <c r="L6893" s="8">
        <f t="shared" si="428"/>
        <v>11.74499999999999</v>
      </c>
      <c r="M6893" s="8">
        <f t="shared" si="429"/>
        <v>78.300000000000011</v>
      </c>
      <c r="N6893" s="14">
        <v>12</v>
      </c>
      <c r="O6893" s="14">
        <v>87.695999999999998</v>
      </c>
      <c r="P6893" s="8">
        <v>15</v>
      </c>
      <c r="Q6893" s="8">
        <v>90.045000000000002</v>
      </c>
      <c r="R6893" s="17">
        <f t="shared" si="430"/>
        <v>35078.400000000001</v>
      </c>
      <c r="S6893" s="18">
        <f t="shared" si="431"/>
        <v>36018</v>
      </c>
    </row>
    <row r="6894" spans="1:19" x14ac:dyDescent="0.25">
      <c r="A6894" s="7" t="s">
        <v>15643</v>
      </c>
      <c r="B6894" s="7" t="s">
        <v>15644</v>
      </c>
      <c r="C6894" s="7" t="s">
        <v>369</v>
      </c>
      <c r="D6894" s="7" t="s">
        <v>370</v>
      </c>
      <c r="E6894" s="7" t="s">
        <v>371</v>
      </c>
      <c r="F6894" s="8">
        <v>21</v>
      </c>
      <c r="G6894" s="8">
        <v>1452.35</v>
      </c>
      <c r="H6894" s="8">
        <v>1452.35</v>
      </c>
      <c r="I6894" s="8">
        <v>110</v>
      </c>
      <c r="J6894" s="8">
        <v>159758.61000000002</v>
      </c>
      <c r="K6894" s="8">
        <v>1452.3510000000001</v>
      </c>
      <c r="L6894" s="8">
        <f t="shared" si="428"/>
        <v>252.06091735537188</v>
      </c>
      <c r="M6894" s="8">
        <f t="shared" si="429"/>
        <v>1200.2900826446282</v>
      </c>
      <c r="N6894" s="14">
        <v>12</v>
      </c>
      <c r="O6894" s="14">
        <v>1344.325</v>
      </c>
      <c r="P6894" s="8">
        <v>21</v>
      </c>
      <c r="Q6894" s="8">
        <v>1452.3510000000001</v>
      </c>
      <c r="R6894" s="17">
        <f t="shared" si="430"/>
        <v>147875.75</v>
      </c>
      <c r="S6894" s="18">
        <f t="shared" si="431"/>
        <v>159758.61000000002</v>
      </c>
    </row>
    <row r="6895" spans="1:19" x14ac:dyDescent="0.25">
      <c r="A6895" s="7" t="s">
        <v>15647</v>
      </c>
      <c r="B6895" s="7" t="s">
        <v>15648</v>
      </c>
      <c r="C6895" s="7" t="s">
        <v>14</v>
      </c>
      <c r="D6895" s="7" t="s">
        <v>15</v>
      </c>
      <c r="E6895" s="7" t="s">
        <v>7518</v>
      </c>
      <c r="F6895" s="8">
        <v>21</v>
      </c>
      <c r="G6895" s="8">
        <v>217.8</v>
      </c>
      <c r="H6895" s="8">
        <v>217.8</v>
      </c>
      <c r="I6895" s="8">
        <v>10</v>
      </c>
      <c r="J6895" s="8">
        <v>2178</v>
      </c>
      <c r="K6895" s="8">
        <v>217.8</v>
      </c>
      <c r="L6895" s="8">
        <f t="shared" si="428"/>
        <v>37.799999999999983</v>
      </c>
      <c r="M6895" s="8">
        <f t="shared" si="429"/>
        <v>180.00000000000003</v>
      </c>
      <c r="N6895" s="9"/>
      <c r="O6895" s="9"/>
      <c r="P6895" s="8">
        <v>21</v>
      </c>
      <c r="Q6895" s="8">
        <v>217.8</v>
      </c>
      <c r="R6895" s="17">
        <f t="shared" si="430"/>
        <v>0</v>
      </c>
      <c r="S6895" s="18">
        <f t="shared" si="431"/>
        <v>2178</v>
      </c>
    </row>
    <row r="6896" spans="1:19" x14ac:dyDescent="0.25">
      <c r="A6896" s="7" t="s">
        <v>15651</v>
      </c>
      <c r="B6896" s="7" t="s">
        <v>15652</v>
      </c>
      <c r="C6896" s="7" t="s">
        <v>7886</v>
      </c>
      <c r="D6896" s="7" t="s">
        <v>7887</v>
      </c>
      <c r="E6896" s="7" t="s">
        <v>7888</v>
      </c>
      <c r="F6896" s="8">
        <v>21</v>
      </c>
      <c r="G6896" s="8">
        <v>701.8</v>
      </c>
      <c r="H6896" s="8">
        <v>701.8</v>
      </c>
      <c r="I6896" s="8">
        <v>48</v>
      </c>
      <c r="J6896" s="8">
        <v>33686.399999999994</v>
      </c>
      <c r="K6896" s="8">
        <v>701.79999999999984</v>
      </c>
      <c r="L6896" s="8">
        <f t="shared" si="428"/>
        <v>121.79999999999995</v>
      </c>
      <c r="M6896" s="8">
        <f t="shared" si="429"/>
        <v>579.99999999999989</v>
      </c>
      <c r="N6896" s="14">
        <v>12</v>
      </c>
      <c r="O6896" s="14">
        <v>649.6</v>
      </c>
      <c r="P6896" s="8">
        <v>21</v>
      </c>
      <c r="Q6896" s="8">
        <v>701.8</v>
      </c>
      <c r="R6896" s="17">
        <f t="shared" si="430"/>
        <v>31180.800000000003</v>
      </c>
      <c r="S6896" s="18">
        <f t="shared" si="431"/>
        <v>33686.399999999994</v>
      </c>
    </row>
    <row r="6897" spans="1:19" x14ac:dyDescent="0.25">
      <c r="A6897" s="7" t="s">
        <v>15653</v>
      </c>
      <c r="B6897" s="7" t="s">
        <v>15654</v>
      </c>
      <c r="C6897" s="7" t="s">
        <v>7886</v>
      </c>
      <c r="D6897" s="7" t="s">
        <v>7887</v>
      </c>
      <c r="E6897" s="7" t="s">
        <v>7888</v>
      </c>
      <c r="F6897" s="8">
        <v>21</v>
      </c>
      <c r="G6897" s="8">
        <v>2395.8000000000002</v>
      </c>
      <c r="H6897" s="8">
        <v>2395.8000000000002</v>
      </c>
      <c r="I6897" s="8">
        <v>193</v>
      </c>
      <c r="J6897" s="8">
        <v>462389.4</v>
      </c>
      <c r="K6897" s="8">
        <v>2395.8000000000002</v>
      </c>
      <c r="L6897" s="8">
        <f t="shared" si="428"/>
        <v>415.79999999999995</v>
      </c>
      <c r="M6897" s="8">
        <f t="shared" si="429"/>
        <v>1980.0000000000002</v>
      </c>
      <c r="N6897" s="14">
        <v>12</v>
      </c>
      <c r="O6897" s="14">
        <v>2217.6</v>
      </c>
      <c r="P6897" s="8">
        <v>21</v>
      </c>
      <c r="Q6897" s="8">
        <v>2395.8000000000002</v>
      </c>
      <c r="R6897" s="17">
        <f t="shared" si="430"/>
        <v>427996.8</v>
      </c>
      <c r="S6897" s="18">
        <f t="shared" si="431"/>
        <v>462389.4</v>
      </c>
    </row>
    <row r="6898" spans="1:19" x14ac:dyDescent="0.25">
      <c r="A6898" s="7" t="s">
        <v>15662</v>
      </c>
      <c r="B6898" s="7" t="s">
        <v>15663</v>
      </c>
      <c r="C6898" s="7" t="s">
        <v>8208</v>
      </c>
      <c r="D6898" s="7" t="s">
        <v>8209</v>
      </c>
      <c r="E6898" s="7" t="s">
        <v>8210</v>
      </c>
      <c r="F6898" s="8">
        <v>21</v>
      </c>
      <c r="G6898" s="8">
        <v>25750.01</v>
      </c>
      <c r="H6898" s="8">
        <v>25750.01</v>
      </c>
      <c r="I6898" s="8">
        <v>2</v>
      </c>
      <c r="J6898" s="8">
        <v>51500.02</v>
      </c>
      <c r="K6898" s="8">
        <v>25750.01</v>
      </c>
      <c r="L6898" s="8">
        <f t="shared" si="428"/>
        <v>4469.0099999999984</v>
      </c>
      <c r="M6898" s="8">
        <f t="shared" si="429"/>
        <v>21281</v>
      </c>
      <c r="N6898" s="9"/>
      <c r="O6898" s="9"/>
      <c r="P6898" s="8">
        <v>21</v>
      </c>
      <c r="Q6898" s="8">
        <v>25750.01</v>
      </c>
      <c r="R6898" s="17">
        <f t="shared" si="430"/>
        <v>0</v>
      </c>
      <c r="S6898" s="18">
        <f t="shared" si="431"/>
        <v>51500.02</v>
      </c>
    </row>
    <row r="6899" spans="1:19" x14ac:dyDescent="0.25">
      <c r="A6899" s="7" t="s">
        <v>15666</v>
      </c>
      <c r="B6899" s="7" t="s">
        <v>15667</v>
      </c>
      <c r="C6899" s="7" t="s">
        <v>7539</v>
      </c>
      <c r="D6899" s="7" t="s">
        <v>7540</v>
      </c>
      <c r="E6899" s="7" t="s">
        <v>7798</v>
      </c>
      <c r="F6899" s="8">
        <v>21</v>
      </c>
      <c r="G6899" s="8">
        <v>250.47</v>
      </c>
      <c r="H6899" s="8">
        <v>250.47</v>
      </c>
      <c r="I6899" s="8">
        <v>15</v>
      </c>
      <c r="J6899" s="8">
        <v>3757.05</v>
      </c>
      <c r="K6899" s="8">
        <v>250.47</v>
      </c>
      <c r="L6899" s="8">
        <f t="shared" si="428"/>
        <v>43.47</v>
      </c>
      <c r="M6899" s="8">
        <f t="shared" si="429"/>
        <v>207</v>
      </c>
      <c r="N6899" s="14">
        <v>21</v>
      </c>
      <c r="O6899" s="14">
        <v>250.47</v>
      </c>
      <c r="P6899" s="8">
        <v>21</v>
      </c>
      <c r="Q6899" s="8">
        <v>250.47</v>
      </c>
      <c r="R6899" s="17">
        <f t="shared" si="430"/>
        <v>3757.05</v>
      </c>
      <c r="S6899" s="18">
        <f t="shared" si="431"/>
        <v>3757.05</v>
      </c>
    </row>
    <row r="6900" spans="1:19" x14ac:dyDescent="0.25">
      <c r="A6900" s="7" t="s">
        <v>15668</v>
      </c>
      <c r="B6900" s="7" t="s">
        <v>15669</v>
      </c>
      <c r="C6900" s="7" t="s">
        <v>8208</v>
      </c>
      <c r="D6900" s="7" t="s">
        <v>8209</v>
      </c>
      <c r="E6900" s="7" t="s">
        <v>8210</v>
      </c>
      <c r="F6900" s="8">
        <v>21</v>
      </c>
      <c r="G6900" s="8">
        <v>8425.4699999999993</v>
      </c>
      <c r="H6900" s="8">
        <v>8425.4699999999993</v>
      </c>
      <c r="I6900" s="8">
        <v>9</v>
      </c>
      <c r="J6900" s="8">
        <v>75829.259999999995</v>
      </c>
      <c r="K6900" s="8">
        <v>8425.4733333333334</v>
      </c>
      <c r="L6900" s="8">
        <f t="shared" si="428"/>
        <v>1462.2722314049588</v>
      </c>
      <c r="M6900" s="8">
        <f t="shared" si="429"/>
        <v>6963.2011019283746</v>
      </c>
      <c r="N6900" s="9"/>
      <c r="O6900" s="9"/>
      <c r="P6900" s="8">
        <v>21</v>
      </c>
      <c r="Q6900" s="8">
        <v>8425.4733333333334</v>
      </c>
      <c r="R6900" s="17">
        <f t="shared" si="430"/>
        <v>0</v>
      </c>
      <c r="S6900" s="18">
        <f t="shared" si="431"/>
        <v>75829.259999999995</v>
      </c>
    </row>
    <row r="6901" spans="1:19" x14ac:dyDescent="0.25">
      <c r="A6901" s="7" t="s">
        <v>15674</v>
      </c>
      <c r="B6901" s="7" t="s">
        <v>15675</v>
      </c>
      <c r="C6901" s="7" t="s">
        <v>37</v>
      </c>
      <c r="D6901" s="7" t="s">
        <v>38</v>
      </c>
      <c r="E6901" s="7" t="s">
        <v>39</v>
      </c>
      <c r="F6901" s="8">
        <v>15</v>
      </c>
      <c r="G6901" s="8">
        <v>5638.45</v>
      </c>
      <c r="H6901" s="8">
        <v>5638.45</v>
      </c>
      <c r="I6901" s="8">
        <v>5</v>
      </c>
      <c r="J6901" s="8">
        <v>28192.25</v>
      </c>
      <c r="K6901" s="8">
        <v>5638.45</v>
      </c>
      <c r="L6901" s="8">
        <f t="shared" si="428"/>
        <v>735.44999999999982</v>
      </c>
      <c r="M6901" s="8">
        <f t="shared" si="429"/>
        <v>4903</v>
      </c>
      <c r="N6901" s="9"/>
      <c r="O6901" s="9"/>
      <c r="P6901" s="8">
        <v>15</v>
      </c>
      <c r="Q6901" s="8">
        <v>5638.45</v>
      </c>
      <c r="R6901" s="17">
        <f t="shared" si="430"/>
        <v>0</v>
      </c>
      <c r="S6901" s="18">
        <f t="shared" si="431"/>
        <v>28192.25</v>
      </c>
    </row>
    <row r="6902" spans="1:19" x14ac:dyDescent="0.25">
      <c r="A6902" s="7" t="s">
        <v>15686</v>
      </c>
      <c r="B6902" s="7" t="s">
        <v>15687</v>
      </c>
      <c r="C6902" s="7" t="s">
        <v>14</v>
      </c>
      <c r="D6902" s="7" t="s">
        <v>15</v>
      </c>
      <c r="E6902" s="7" t="s">
        <v>2322</v>
      </c>
      <c r="F6902" s="14">
        <v>21</v>
      </c>
      <c r="G6902" s="8">
        <v>532.4</v>
      </c>
      <c r="H6902" s="8">
        <v>532.4</v>
      </c>
      <c r="I6902" s="8">
        <v>580</v>
      </c>
      <c r="J6902" s="8">
        <v>308792</v>
      </c>
      <c r="K6902" s="8">
        <v>532.4</v>
      </c>
      <c r="L6902" s="8">
        <f t="shared" si="428"/>
        <v>92.399999999999977</v>
      </c>
      <c r="M6902" s="8">
        <f t="shared" si="429"/>
        <v>440</v>
      </c>
      <c r="N6902" s="14">
        <v>21</v>
      </c>
      <c r="O6902" s="14">
        <v>532.4</v>
      </c>
      <c r="P6902" s="14">
        <v>21</v>
      </c>
      <c r="Q6902" s="14">
        <v>532.4</v>
      </c>
      <c r="R6902" s="17">
        <f t="shared" si="430"/>
        <v>308792</v>
      </c>
      <c r="S6902" s="18">
        <f t="shared" si="431"/>
        <v>308792</v>
      </c>
    </row>
    <row r="6903" spans="1:19" x14ac:dyDescent="0.25">
      <c r="A6903" s="7" t="s">
        <v>15688</v>
      </c>
      <c r="B6903" s="7" t="s">
        <v>15689</v>
      </c>
      <c r="C6903" s="7" t="s">
        <v>37</v>
      </c>
      <c r="D6903" s="7" t="s">
        <v>38</v>
      </c>
      <c r="E6903" s="7" t="s">
        <v>39</v>
      </c>
      <c r="F6903" s="8">
        <v>15</v>
      </c>
      <c r="G6903" s="8">
        <v>3989.35</v>
      </c>
      <c r="H6903" s="8">
        <v>3989.35</v>
      </c>
      <c r="I6903" s="8">
        <v>2</v>
      </c>
      <c r="J6903" s="8">
        <v>7978.7</v>
      </c>
      <c r="K6903" s="8">
        <v>3989.35</v>
      </c>
      <c r="L6903" s="8">
        <f t="shared" si="428"/>
        <v>520.34999999999991</v>
      </c>
      <c r="M6903" s="8">
        <f t="shared" si="429"/>
        <v>3469</v>
      </c>
      <c r="N6903" s="13"/>
      <c r="O6903" s="13"/>
      <c r="P6903" s="8">
        <v>15</v>
      </c>
      <c r="Q6903" s="8">
        <v>3989.35</v>
      </c>
      <c r="R6903" s="17">
        <f t="shared" si="430"/>
        <v>0</v>
      </c>
      <c r="S6903" s="18">
        <f t="shared" si="431"/>
        <v>7978.7</v>
      </c>
    </row>
    <row r="6904" spans="1:19" x14ac:dyDescent="0.25">
      <c r="A6904" s="7" t="s">
        <v>15690</v>
      </c>
      <c r="B6904" s="7" t="s">
        <v>15691</v>
      </c>
      <c r="C6904" s="7" t="s">
        <v>37</v>
      </c>
      <c r="D6904" s="7" t="s">
        <v>38</v>
      </c>
      <c r="E6904" s="7" t="s">
        <v>39</v>
      </c>
      <c r="F6904" s="8">
        <v>15</v>
      </c>
      <c r="G6904" s="8">
        <v>13110</v>
      </c>
      <c r="H6904" s="8">
        <v>13110</v>
      </c>
      <c r="I6904" s="8">
        <v>1</v>
      </c>
      <c r="J6904" s="8">
        <v>13110</v>
      </c>
      <c r="K6904" s="8">
        <v>13110</v>
      </c>
      <c r="L6904" s="8">
        <f t="shared" si="428"/>
        <v>1710</v>
      </c>
      <c r="M6904" s="8">
        <f t="shared" si="429"/>
        <v>11400</v>
      </c>
      <c r="N6904" s="9"/>
      <c r="O6904" s="9"/>
      <c r="P6904" s="8">
        <v>15</v>
      </c>
      <c r="Q6904" s="8">
        <v>13110</v>
      </c>
      <c r="R6904" s="17">
        <f t="shared" si="430"/>
        <v>0</v>
      </c>
      <c r="S6904" s="18">
        <f t="shared" si="431"/>
        <v>13110</v>
      </c>
    </row>
    <row r="6905" spans="1:19" x14ac:dyDescent="0.25">
      <c r="A6905" s="7" t="s">
        <v>15692</v>
      </c>
      <c r="B6905" s="7" t="s">
        <v>15693</v>
      </c>
      <c r="C6905" s="7" t="s">
        <v>7400</v>
      </c>
      <c r="D6905" s="7" t="s">
        <v>7401</v>
      </c>
      <c r="E6905" s="7" t="s">
        <v>7402</v>
      </c>
      <c r="F6905" s="8">
        <v>15</v>
      </c>
      <c r="G6905" s="8">
        <v>11624.17</v>
      </c>
      <c r="H6905" s="8">
        <v>11624.17</v>
      </c>
      <c r="I6905" s="8">
        <v>1</v>
      </c>
      <c r="J6905" s="8">
        <v>11624.17</v>
      </c>
      <c r="K6905" s="8">
        <v>11624.17</v>
      </c>
      <c r="L6905" s="8">
        <f t="shared" si="428"/>
        <v>1516.196086956521</v>
      </c>
      <c r="M6905" s="8">
        <f t="shared" si="429"/>
        <v>10107.973913043479</v>
      </c>
      <c r="N6905" s="9"/>
      <c r="O6905" s="9"/>
      <c r="P6905" s="8">
        <v>15</v>
      </c>
      <c r="Q6905" s="8">
        <v>11624.17</v>
      </c>
      <c r="R6905" s="17">
        <f t="shared" si="430"/>
        <v>0</v>
      </c>
      <c r="S6905" s="18">
        <f t="shared" si="431"/>
        <v>11624.17</v>
      </c>
    </row>
    <row r="6906" spans="1:19" x14ac:dyDescent="0.25">
      <c r="A6906" s="7" t="s">
        <v>15694</v>
      </c>
      <c r="B6906" s="7" t="s">
        <v>15695</v>
      </c>
      <c r="C6906" s="7" t="s">
        <v>7886</v>
      </c>
      <c r="D6906" s="7" t="s">
        <v>7887</v>
      </c>
      <c r="E6906" s="7" t="s">
        <v>7888</v>
      </c>
      <c r="F6906" s="8">
        <v>21</v>
      </c>
      <c r="G6906" s="8">
        <v>1718.2</v>
      </c>
      <c r="H6906" s="8">
        <v>1718.2</v>
      </c>
      <c r="I6906" s="8">
        <v>10</v>
      </c>
      <c r="J6906" s="8">
        <v>17182</v>
      </c>
      <c r="K6906" s="8">
        <v>1718.2</v>
      </c>
      <c r="L6906" s="8">
        <f t="shared" si="428"/>
        <v>298.20000000000005</v>
      </c>
      <c r="M6906" s="8">
        <f t="shared" si="429"/>
        <v>1420</v>
      </c>
      <c r="N6906" s="13"/>
      <c r="O6906" s="13"/>
      <c r="P6906" s="8">
        <v>21</v>
      </c>
      <c r="Q6906" s="8">
        <v>1718.2</v>
      </c>
      <c r="R6906" s="17">
        <f t="shared" si="430"/>
        <v>0</v>
      </c>
      <c r="S6906" s="18">
        <f t="shared" si="431"/>
        <v>17182</v>
      </c>
    </row>
    <row r="6907" spans="1:19" x14ac:dyDescent="0.25">
      <c r="A6907" s="7" t="s">
        <v>15696</v>
      </c>
      <c r="B6907" s="7" t="s">
        <v>15697</v>
      </c>
      <c r="C6907" s="7" t="s">
        <v>8219</v>
      </c>
      <c r="D6907" s="7" t="s">
        <v>8220</v>
      </c>
      <c r="E6907" s="7" t="s">
        <v>8221</v>
      </c>
      <c r="F6907" s="8">
        <v>21</v>
      </c>
      <c r="G6907" s="8">
        <v>299.35000000000002</v>
      </c>
      <c r="H6907" s="8">
        <v>299.35000000000002</v>
      </c>
      <c r="I6907" s="8">
        <v>210</v>
      </c>
      <c r="J6907" s="8">
        <v>62864.340000000011</v>
      </c>
      <c r="K6907" s="8">
        <v>299.35400000000004</v>
      </c>
      <c r="L6907" s="8">
        <f t="shared" si="428"/>
        <v>51.954000000000008</v>
      </c>
      <c r="M6907" s="8">
        <f t="shared" si="429"/>
        <v>247.40000000000003</v>
      </c>
      <c r="N6907" s="9"/>
      <c r="O6907" s="9"/>
      <c r="P6907" s="8">
        <v>21</v>
      </c>
      <c r="Q6907" s="8">
        <v>299.35400000000004</v>
      </c>
      <c r="R6907" s="17">
        <f t="shared" si="430"/>
        <v>0</v>
      </c>
      <c r="S6907" s="18">
        <f t="shared" si="431"/>
        <v>62864.340000000011</v>
      </c>
    </row>
    <row r="6908" spans="1:19" x14ac:dyDescent="0.25">
      <c r="A6908" s="7" t="s">
        <v>15700</v>
      </c>
      <c r="B6908" s="7" t="s">
        <v>15701</v>
      </c>
      <c r="C6908" s="7" t="s">
        <v>14</v>
      </c>
      <c r="D6908" s="7" t="s">
        <v>15</v>
      </c>
      <c r="E6908" s="7" t="s">
        <v>7518</v>
      </c>
      <c r="F6908" s="8">
        <v>21</v>
      </c>
      <c r="G6908" s="8">
        <v>582.01</v>
      </c>
      <c r="H6908" s="8">
        <v>582.01</v>
      </c>
      <c r="I6908" s="8">
        <v>2</v>
      </c>
      <c r="J6908" s="8">
        <v>1164.02</v>
      </c>
      <c r="K6908" s="8">
        <v>582.01</v>
      </c>
      <c r="L6908" s="8">
        <f t="shared" si="428"/>
        <v>101.00999999999999</v>
      </c>
      <c r="M6908" s="8">
        <f t="shared" si="429"/>
        <v>481</v>
      </c>
      <c r="N6908" s="13"/>
      <c r="O6908" s="13"/>
      <c r="P6908" s="8">
        <v>21</v>
      </c>
      <c r="Q6908" s="8">
        <v>582.01</v>
      </c>
      <c r="R6908" s="17">
        <f t="shared" si="430"/>
        <v>0</v>
      </c>
      <c r="S6908" s="18">
        <f t="shared" si="431"/>
        <v>1164.02</v>
      </c>
    </row>
    <row r="6909" spans="1:19" x14ac:dyDescent="0.25">
      <c r="A6909" s="7" t="s">
        <v>15702</v>
      </c>
      <c r="B6909" s="7" t="s">
        <v>15703</v>
      </c>
      <c r="C6909" s="7" t="s">
        <v>14</v>
      </c>
      <c r="D6909" s="7" t="s">
        <v>15</v>
      </c>
      <c r="E6909" s="7" t="s">
        <v>7518</v>
      </c>
      <c r="F6909" s="8">
        <v>21</v>
      </c>
      <c r="G6909" s="8">
        <v>1201.17</v>
      </c>
      <c r="H6909" s="8">
        <v>1201.17</v>
      </c>
      <c r="I6909" s="8">
        <v>14</v>
      </c>
      <c r="J6909" s="8">
        <v>16816.34</v>
      </c>
      <c r="K6909" s="8">
        <v>1201.1671428571428</v>
      </c>
      <c r="L6909" s="8">
        <f t="shared" si="428"/>
        <v>208.46702479338842</v>
      </c>
      <c r="M6909" s="8">
        <f t="shared" si="429"/>
        <v>992.70011806375442</v>
      </c>
      <c r="N6909" s="13"/>
      <c r="O6909" s="13"/>
      <c r="P6909" s="8">
        <v>21</v>
      </c>
      <c r="Q6909" s="8">
        <v>1201.1671428571428</v>
      </c>
      <c r="R6909" s="17">
        <f t="shared" si="430"/>
        <v>0</v>
      </c>
      <c r="S6909" s="18">
        <f t="shared" si="431"/>
        <v>16816.34</v>
      </c>
    </row>
    <row r="6910" spans="1:19" x14ac:dyDescent="0.25">
      <c r="A6910" s="7" t="s">
        <v>15704</v>
      </c>
      <c r="B6910" s="7" t="s">
        <v>15705</v>
      </c>
      <c r="C6910" s="7" t="s">
        <v>14</v>
      </c>
      <c r="D6910" s="7" t="s">
        <v>15</v>
      </c>
      <c r="E6910" s="7" t="s">
        <v>2322</v>
      </c>
      <c r="F6910" s="8">
        <v>21</v>
      </c>
      <c r="G6910" s="8">
        <v>27.18</v>
      </c>
      <c r="H6910" s="8">
        <v>27.18</v>
      </c>
      <c r="I6910" s="8">
        <v>75</v>
      </c>
      <c r="J6910" s="8">
        <v>2038.25</v>
      </c>
      <c r="K6910" s="8">
        <v>27.176666666666666</v>
      </c>
      <c r="L6910" s="8">
        <f t="shared" si="428"/>
        <v>4.7166115702479345</v>
      </c>
      <c r="M6910" s="8">
        <f t="shared" si="429"/>
        <v>22.460055096418731</v>
      </c>
      <c r="N6910" s="9"/>
      <c r="O6910" s="9"/>
      <c r="P6910" s="8">
        <v>21</v>
      </c>
      <c r="Q6910" s="8">
        <v>27.176666666666666</v>
      </c>
      <c r="R6910" s="17">
        <f t="shared" si="430"/>
        <v>0</v>
      </c>
      <c r="S6910" s="18">
        <f t="shared" si="431"/>
        <v>2038.25</v>
      </c>
    </row>
    <row r="6911" spans="1:19" x14ac:dyDescent="0.25">
      <c r="A6911" s="7" t="s">
        <v>15706</v>
      </c>
      <c r="B6911" s="7" t="s">
        <v>15707</v>
      </c>
      <c r="C6911" s="7" t="s">
        <v>14</v>
      </c>
      <c r="D6911" s="7" t="s">
        <v>15</v>
      </c>
      <c r="E6911" s="7" t="s">
        <v>7763</v>
      </c>
      <c r="F6911" s="8">
        <v>21</v>
      </c>
      <c r="G6911" s="8">
        <v>6751.8</v>
      </c>
      <c r="H6911" s="8">
        <v>6751.8</v>
      </c>
      <c r="I6911" s="8">
        <v>5</v>
      </c>
      <c r="J6911" s="8">
        <v>33759</v>
      </c>
      <c r="K6911" s="8">
        <v>6751.8</v>
      </c>
      <c r="L6911" s="8">
        <f t="shared" si="428"/>
        <v>1171.8000000000002</v>
      </c>
      <c r="M6911" s="8">
        <f t="shared" si="429"/>
        <v>5580</v>
      </c>
      <c r="N6911" s="9"/>
      <c r="O6911" s="9"/>
      <c r="P6911" s="8">
        <v>21</v>
      </c>
      <c r="Q6911" s="8">
        <v>6751.8</v>
      </c>
      <c r="R6911" s="17">
        <f t="shared" si="430"/>
        <v>0</v>
      </c>
      <c r="S6911" s="18">
        <f t="shared" si="431"/>
        <v>33759</v>
      </c>
    </row>
    <row r="6912" spans="1:19" x14ac:dyDescent="0.25">
      <c r="A6912" s="7" t="s">
        <v>15710</v>
      </c>
      <c r="B6912" s="7" t="s">
        <v>15711</v>
      </c>
      <c r="C6912" s="7" t="s">
        <v>14</v>
      </c>
      <c r="D6912" s="7" t="s">
        <v>15</v>
      </c>
      <c r="E6912" s="7" t="s">
        <v>7231</v>
      </c>
      <c r="F6912" s="8">
        <v>15</v>
      </c>
      <c r="G6912" s="8">
        <v>820.41</v>
      </c>
      <c r="H6912" s="8">
        <v>820.41</v>
      </c>
      <c r="I6912" s="8">
        <v>7</v>
      </c>
      <c r="J6912" s="8">
        <v>5742.87</v>
      </c>
      <c r="K6912" s="8">
        <v>820.41</v>
      </c>
      <c r="L6912" s="8">
        <f t="shared" si="428"/>
        <v>107.00999999999999</v>
      </c>
      <c r="M6912" s="8">
        <f t="shared" si="429"/>
        <v>713.4</v>
      </c>
      <c r="N6912" s="9"/>
      <c r="O6912" s="9"/>
      <c r="P6912" s="8">
        <v>15</v>
      </c>
      <c r="Q6912" s="8">
        <v>820.41</v>
      </c>
      <c r="R6912" s="17">
        <f t="shared" si="430"/>
        <v>0</v>
      </c>
      <c r="S6912" s="18">
        <f t="shared" si="431"/>
        <v>5742.87</v>
      </c>
    </row>
    <row r="6913" spans="1:19" x14ac:dyDescent="0.25">
      <c r="A6913" s="7" t="s">
        <v>15712</v>
      </c>
      <c r="B6913" s="7" t="s">
        <v>15713</v>
      </c>
      <c r="C6913" s="7" t="s">
        <v>14</v>
      </c>
      <c r="D6913" s="7" t="s">
        <v>15</v>
      </c>
      <c r="E6913" s="7" t="s">
        <v>7231</v>
      </c>
      <c r="F6913" s="8">
        <v>15</v>
      </c>
      <c r="G6913" s="8">
        <v>820.41</v>
      </c>
      <c r="H6913" s="8">
        <v>820.41</v>
      </c>
      <c r="I6913" s="8">
        <v>21</v>
      </c>
      <c r="J6913" s="8">
        <v>17228.61</v>
      </c>
      <c r="K6913" s="8">
        <v>820.41000000000008</v>
      </c>
      <c r="L6913" s="8">
        <f t="shared" si="428"/>
        <v>107.00999999999999</v>
      </c>
      <c r="M6913" s="8">
        <f t="shared" si="429"/>
        <v>713.40000000000009</v>
      </c>
      <c r="N6913" s="9"/>
      <c r="O6913" s="9"/>
      <c r="P6913" s="8">
        <v>15</v>
      </c>
      <c r="Q6913" s="8">
        <v>820.41</v>
      </c>
      <c r="R6913" s="17">
        <f t="shared" si="430"/>
        <v>0</v>
      </c>
      <c r="S6913" s="18">
        <f t="shared" si="431"/>
        <v>17228.61</v>
      </c>
    </row>
    <row r="6914" spans="1:19" x14ac:dyDescent="0.25">
      <c r="A6914" s="7" t="s">
        <v>15714</v>
      </c>
      <c r="B6914" s="7" t="s">
        <v>15715</v>
      </c>
      <c r="C6914" s="7" t="s">
        <v>14</v>
      </c>
      <c r="D6914" s="7" t="s">
        <v>15</v>
      </c>
      <c r="E6914" s="7" t="s">
        <v>7231</v>
      </c>
      <c r="F6914" s="8">
        <v>15</v>
      </c>
      <c r="G6914" s="8">
        <v>820.41</v>
      </c>
      <c r="H6914" s="8">
        <v>820.41</v>
      </c>
      <c r="I6914" s="8">
        <v>11</v>
      </c>
      <c r="J6914" s="8">
        <v>9024.51</v>
      </c>
      <c r="K6914" s="8">
        <v>820.41</v>
      </c>
      <c r="L6914" s="8">
        <f t="shared" ref="L6914:L6977" si="432">K6914-M6914</f>
        <v>107.00999999999999</v>
      </c>
      <c r="M6914" s="8">
        <f t="shared" ref="M6914:M6977" si="433">K6914/((100+F6914)/100)</f>
        <v>713.4</v>
      </c>
      <c r="N6914" s="9"/>
      <c r="O6914" s="9"/>
      <c r="P6914" s="8">
        <v>15</v>
      </c>
      <c r="Q6914" s="8">
        <v>820.41</v>
      </c>
      <c r="R6914" s="17">
        <f t="shared" ref="R6914:R6977" si="434">I6914*O6914</f>
        <v>0</v>
      </c>
      <c r="S6914" s="18">
        <f t="shared" si="431"/>
        <v>9024.51</v>
      </c>
    </row>
    <row r="6915" spans="1:19" x14ac:dyDescent="0.25">
      <c r="A6915" s="7" t="s">
        <v>15720</v>
      </c>
      <c r="B6915" s="7" t="s">
        <v>15721</v>
      </c>
      <c r="C6915" s="7" t="s">
        <v>76</v>
      </c>
      <c r="D6915" s="7" t="s">
        <v>77</v>
      </c>
      <c r="E6915" s="7" t="s">
        <v>10658</v>
      </c>
      <c r="F6915" s="8">
        <v>15</v>
      </c>
      <c r="G6915" s="8">
        <v>11500</v>
      </c>
      <c r="H6915" s="8">
        <v>11500</v>
      </c>
      <c r="I6915" s="8">
        <v>3</v>
      </c>
      <c r="J6915" s="8">
        <v>34500</v>
      </c>
      <c r="K6915" s="8">
        <v>11500</v>
      </c>
      <c r="L6915" s="8">
        <f t="shared" si="432"/>
        <v>1500</v>
      </c>
      <c r="M6915" s="8">
        <f t="shared" si="433"/>
        <v>10000</v>
      </c>
      <c r="N6915" s="9"/>
      <c r="O6915" s="9"/>
      <c r="P6915" s="8">
        <v>15</v>
      </c>
      <c r="Q6915" s="8">
        <v>11500</v>
      </c>
      <c r="R6915" s="17">
        <f t="shared" si="434"/>
        <v>0</v>
      </c>
      <c r="S6915" s="18">
        <f t="shared" ref="S6915:S6978" si="435">J6915</f>
        <v>34500</v>
      </c>
    </row>
    <row r="6916" spans="1:19" x14ac:dyDescent="0.25">
      <c r="A6916" s="7" t="s">
        <v>15722</v>
      </c>
      <c r="B6916" s="7" t="s">
        <v>15723</v>
      </c>
      <c r="C6916" s="7" t="s">
        <v>5229</v>
      </c>
      <c r="D6916" s="7" t="s">
        <v>5230</v>
      </c>
      <c r="E6916" s="7" t="s">
        <v>5231</v>
      </c>
      <c r="F6916" s="8">
        <v>21</v>
      </c>
      <c r="G6916" s="8">
        <v>685.47</v>
      </c>
      <c r="H6916" s="8">
        <v>685.47</v>
      </c>
      <c r="I6916" s="8">
        <v>40</v>
      </c>
      <c r="J6916" s="8">
        <v>27418.6</v>
      </c>
      <c r="K6916" s="8">
        <v>685.46499999999992</v>
      </c>
      <c r="L6916" s="8">
        <f t="shared" si="432"/>
        <v>118.96499999999992</v>
      </c>
      <c r="M6916" s="8">
        <f t="shared" si="433"/>
        <v>566.5</v>
      </c>
      <c r="N6916" s="13"/>
      <c r="O6916" s="13"/>
      <c r="P6916" s="8">
        <v>21</v>
      </c>
      <c r="Q6916" s="8">
        <v>685.46499999999992</v>
      </c>
      <c r="R6916" s="17">
        <f t="shared" si="434"/>
        <v>0</v>
      </c>
      <c r="S6916" s="18">
        <f t="shared" si="435"/>
        <v>27418.6</v>
      </c>
    </row>
    <row r="6917" spans="1:19" x14ac:dyDescent="0.25">
      <c r="A6917" s="7" t="s">
        <v>15724</v>
      </c>
      <c r="B6917" s="7" t="s">
        <v>15725</v>
      </c>
      <c r="C6917" s="7" t="s">
        <v>14</v>
      </c>
      <c r="D6917" s="7" t="s">
        <v>15</v>
      </c>
      <c r="E6917" s="7" t="s">
        <v>8931</v>
      </c>
      <c r="F6917" s="8">
        <v>21</v>
      </c>
      <c r="G6917" s="8">
        <v>45.62</v>
      </c>
      <c r="H6917" s="8">
        <v>45.62</v>
      </c>
      <c r="I6917" s="8">
        <v>50</v>
      </c>
      <c r="J6917" s="8">
        <v>2280.85</v>
      </c>
      <c r="K6917" s="8">
        <v>45.616999999999997</v>
      </c>
      <c r="L6917" s="8">
        <f t="shared" si="432"/>
        <v>7.9170000000000016</v>
      </c>
      <c r="M6917" s="8">
        <f t="shared" si="433"/>
        <v>37.699999999999996</v>
      </c>
      <c r="N6917" s="9"/>
      <c r="O6917" s="9"/>
      <c r="P6917" s="8">
        <v>21</v>
      </c>
      <c r="Q6917" s="8">
        <v>45.616999999999997</v>
      </c>
      <c r="R6917" s="17">
        <f t="shared" si="434"/>
        <v>0</v>
      </c>
      <c r="S6917" s="18">
        <f t="shared" si="435"/>
        <v>2280.85</v>
      </c>
    </row>
    <row r="6918" spans="1:19" x14ac:dyDescent="0.25">
      <c r="A6918" s="7" t="s">
        <v>15726</v>
      </c>
      <c r="B6918" s="7" t="s">
        <v>15727</v>
      </c>
      <c r="C6918" s="7" t="s">
        <v>14</v>
      </c>
      <c r="D6918" s="7" t="s">
        <v>15</v>
      </c>
      <c r="E6918" s="7" t="s">
        <v>8931</v>
      </c>
      <c r="F6918" s="8">
        <v>21</v>
      </c>
      <c r="G6918" s="8">
        <v>8.6</v>
      </c>
      <c r="H6918" s="8">
        <v>8.6</v>
      </c>
      <c r="I6918" s="8">
        <v>50</v>
      </c>
      <c r="J6918" s="8">
        <v>430.16</v>
      </c>
      <c r="K6918" s="8">
        <v>8.6032000000000011</v>
      </c>
      <c r="L6918" s="8">
        <f t="shared" si="432"/>
        <v>1.4931173553719006</v>
      </c>
      <c r="M6918" s="8">
        <f t="shared" si="433"/>
        <v>7.1100826446281005</v>
      </c>
      <c r="N6918" s="9"/>
      <c r="O6918" s="9"/>
      <c r="P6918" s="8">
        <v>21</v>
      </c>
      <c r="Q6918" s="8">
        <v>8.6032000000000011</v>
      </c>
      <c r="R6918" s="17">
        <f t="shared" si="434"/>
        <v>0</v>
      </c>
      <c r="S6918" s="18">
        <f t="shared" si="435"/>
        <v>430.16</v>
      </c>
    </row>
    <row r="6919" spans="1:19" x14ac:dyDescent="0.25">
      <c r="A6919" s="7" t="s">
        <v>15728</v>
      </c>
      <c r="B6919" s="7" t="s">
        <v>15729</v>
      </c>
      <c r="C6919" s="7" t="s">
        <v>7205</v>
      </c>
      <c r="D6919" s="7" t="s">
        <v>7206</v>
      </c>
      <c r="E6919" s="7" t="s">
        <v>7440</v>
      </c>
      <c r="F6919" s="8">
        <v>15</v>
      </c>
      <c r="G6919" s="8">
        <v>4347</v>
      </c>
      <c r="H6919" s="8">
        <v>4347</v>
      </c>
      <c r="I6919" s="8">
        <v>60</v>
      </c>
      <c r="J6919" s="8">
        <v>260820</v>
      </c>
      <c r="K6919" s="8">
        <v>4347</v>
      </c>
      <c r="L6919" s="8">
        <f t="shared" si="432"/>
        <v>566.99999999999955</v>
      </c>
      <c r="M6919" s="8">
        <f t="shared" si="433"/>
        <v>3780.0000000000005</v>
      </c>
      <c r="N6919" s="14">
        <v>12</v>
      </c>
      <c r="O6919" s="14">
        <v>4233.6000000000004</v>
      </c>
      <c r="P6919" s="8">
        <v>15</v>
      </c>
      <c r="Q6919" s="8">
        <v>4347</v>
      </c>
      <c r="R6919" s="17">
        <f t="shared" si="434"/>
        <v>254016.00000000003</v>
      </c>
      <c r="S6919" s="18">
        <f t="shared" si="435"/>
        <v>260820</v>
      </c>
    </row>
    <row r="6920" spans="1:19" x14ac:dyDescent="0.25">
      <c r="A6920" s="7" t="s">
        <v>15730</v>
      </c>
      <c r="B6920" s="7" t="s">
        <v>15731</v>
      </c>
      <c r="C6920" s="7" t="s">
        <v>76</v>
      </c>
      <c r="D6920" s="7" t="s">
        <v>77</v>
      </c>
      <c r="E6920" s="7" t="s">
        <v>10658</v>
      </c>
      <c r="F6920" s="8">
        <v>15</v>
      </c>
      <c r="G6920" s="8">
        <v>11500</v>
      </c>
      <c r="H6920" s="8">
        <v>11500</v>
      </c>
      <c r="I6920" s="8">
        <v>2</v>
      </c>
      <c r="J6920" s="8">
        <v>23000</v>
      </c>
      <c r="K6920" s="8">
        <v>11500</v>
      </c>
      <c r="L6920" s="8">
        <f t="shared" si="432"/>
        <v>1500</v>
      </c>
      <c r="M6920" s="8">
        <f t="shared" si="433"/>
        <v>10000</v>
      </c>
      <c r="N6920" s="8">
        <v>12</v>
      </c>
      <c r="O6920" s="8">
        <v>11200</v>
      </c>
      <c r="P6920" s="8">
        <v>15</v>
      </c>
      <c r="Q6920" s="8">
        <v>11500</v>
      </c>
      <c r="R6920" s="17">
        <f t="shared" si="434"/>
        <v>22400</v>
      </c>
      <c r="S6920" s="18">
        <f t="shared" si="435"/>
        <v>23000</v>
      </c>
    </row>
    <row r="6921" spans="1:19" x14ac:dyDescent="0.25">
      <c r="A6921" s="7" t="s">
        <v>15738</v>
      </c>
      <c r="B6921" s="7" t="s">
        <v>15739</v>
      </c>
      <c r="C6921" s="7" t="s">
        <v>7320</v>
      </c>
      <c r="D6921" s="7" t="s">
        <v>7321</v>
      </c>
      <c r="E6921" s="7" t="s">
        <v>7322</v>
      </c>
      <c r="F6921" s="8">
        <v>21</v>
      </c>
      <c r="G6921" s="8">
        <v>24.22</v>
      </c>
      <c r="H6921" s="8">
        <v>24.2242</v>
      </c>
      <c r="I6921" s="8">
        <v>750</v>
      </c>
      <c r="J6921" s="8">
        <v>18168.149999999994</v>
      </c>
      <c r="K6921" s="8">
        <v>24.224199999999993</v>
      </c>
      <c r="L6921" s="8">
        <f t="shared" si="432"/>
        <v>4.2041999999999966</v>
      </c>
      <c r="M6921" s="8">
        <f t="shared" si="433"/>
        <v>20.019999999999996</v>
      </c>
      <c r="N6921" s="9"/>
      <c r="O6921" s="9"/>
      <c r="P6921" s="8">
        <v>21</v>
      </c>
      <c r="Q6921" s="8">
        <v>24.2242</v>
      </c>
      <c r="R6921" s="17">
        <f t="shared" si="434"/>
        <v>0</v>
      </c>
      <c r="S6921" s="18">
        <f t="shared" si="435"/>
        <v>18168.149999999994</v>
      </c>
    </row>
    <row r="6922" spans="1:19" x14ac:dyDescent="0.25">
      <c r="A6922" s="7" t="s">
        <v>15740</v>
      </c>
      <c r="B6922" s="7" t="s">
        <v>15741</v>
      </c>
      <c r="C6922" s="7" t="s">
        <v>7320</v>
      </c>
      <c r="D6922" s="7" t="s">
        <v>7321</v>
      </c>
      <c r="E6922" s="7" t="s">
        <v>7322</v>
      </c>
      <c r="F6922" s="8">
        <v>21</v>
      </c>
      <c r="G6922" s="8">
        <v>24.22</v>
      </c>
      <c r="H6922" s="8">
        <v>24.22</v>
      </c>
      <c r="I6922" s="8">
        <v>1650</v>
      </c>
      <c r="J6922" s="8">
        <v>39969.929999999993</v>
      </c>
      <c r="K6922" s="8">
        <v>24.224199999999996</v>
      </c>
      <c r="L6922" s="8">
        <f t="shared" si="432"/>
        <v>4.2042000000000002</v>
      </c>
      <c r="M6922" s="8">
        <f t="shared" si="433"/>
        <v>20.019999999999996</v>
      </c>
      <c r="N6922" s="13"/>
      <c r="O6922" s="13"/>
      <c r="P6922" s="8">
        <v>21</v>
      </c>
      <c r="Q6922" s="8">
        <v>24.2242</v>
      </c>
      <c r="R6922" s="17">
        <f t="shared" si="434"/>
        <v>0</v>
      </c>
      <c r="S6922" s="18">
        <f t="shared" si="435"/>
        <v>39969.929999999993</v>
      </c>
    </row>
    <row r="6923" spans="1:19" x14ac:dyDescent="0.25">
      <c r="A6923" s="7" t="s">
        <v>15742</v>
      </c>
      <c r="B6923" s="7" t="s">
        <v>15743</v>
      </c>
      <c r="C6923" s="7" t="s">
        <v>7320</v>
      </c>
      <c r="D6923" s="7" t="s">
        <v>7321</v>
      </c>
      <c r="E6923" s="7" t="s">
        <v>7322</v>
      </c>
      <c r="F6923" s="8">
        <v>21</v>
      </c>
      <c r="G6923" s="8">
        <v>24.22</v>
      </c>
      <c r="H6923" s="8">
        <v>24.22</v>
      </c>
      <c r="I6923" s="8">
        <v>50</v>
      </c>
      <c r="J6923" s="8">
        <v>1211.21</v>
      </c>
      <c r="K6923" s="8">
        <v>24.2242</v>
      </c>
      <c r="L6923" s="8">
        <f t="shared" si="432"/>
        <v>4.2042000000000002</v>
      </c>
      <c r="M6923" s="8">
        <f t="shared" si="433"/>
        <v>20.02</v>
      </c>
      <c r="N6923" s="9"/>
      <c r="O6923" s="9"/>
      <c r="P6923" s="8">
        <v>21</v>
      </c>
      <c r="Q6923" s="8">
        <v>24.2242</v>
      </c>
      <c r="R6923" s="17">
        <f t="shared" si="434"/>
        <v>0</v>
      </c>
      <c r="S6923" s="18">
        <f t="shared" si="435"/>
        <v>1211.21</v>
      </c>
    </row>
    <row r="6924" spans="1:19" x14ac:dyDescent="0.25">
      <c r="A6924" s="7" t="s">
        <v>15744</v>
      </c>
      <c r="B6924" s="7" t="s">
        <v>15745</v>
      </c>
      <c r="C6924" s="7" t="s">
        <v>7375</v>
      </c>
      <c r="D6924" s="7" t="s">
        <v>7376</v>
      </c>
      <c r="E6924" s="7" t="s">
        <v>7377</v>
      </c>
      <c r="F6924" s="8">
        <v>15</v>
      </c>
      <c r="G6924" s="8">
        <v>124.26</v>
      </c>
      <c r="H6924" s="8">
        <v>124.26</v>
      </c>
      <c r="I6924" s="8">
        <v>36</v>
      </c>
      <c r="J6924" s="8">
        <v>4473.5</v>
      </c>
      <c r="K6924" s="8">
        <v>124.26388888888889</v>
      </c>
      <c r="L6924" s="8">
        <f t="shared" si="432"/>
        <v>16.208333333333329</v>
      </c>
      <c r="M6924" s="8">
        <f t="shared" si="433"/>
        <v>108.05555555555556</v>
      </c>
      <c r="N6924" s="9"/>
      <c r="O6924" s="9"/>
      <c r="P6924" s="8">
        <v>15</v>
      </c>
      <c r="Q6924" s="8">
        <v>124.26388888888889</v>
      </c>
      <c r="R6924" s="17">
        <f t="shared" si="434"/>
        <v>0</v>
      </c>
      <c r="S6924" s="18">
        <f t="shared" si="435"/>
        <v>4473.5</v>
      </c>
    </row>
    <row r="6925" spans="1:19" x14ac:dyDescent="0.25">
      <c r="A6925" s="7" t="s">
        <v>15746</v>
      </c>
      <c r="B6925" s="7" t="s">
        <v>15747</v>
      </c>
      <c r="C6925" s="7" t="s">
        <v>7400</v>
      </c>
      <c r="D6925" s="7" t="s">
        <v>7401</v>
      </c>
      <c r="E6925" s="7" t="s">
        <v>7402</v>
      </c>
      <c r="F6925" s="8">
        <v>15</v>
      </c>
      <c r="G6925" s="8">
        <v>5274.88</v>
      </c>
      <c r="H6925" s="8">
        <v>5274.88</v>
      </c>
      <c r="I6925" s="8">
        <v>5</v>
      </c>
      <c r="J6925" s="8">
        <v>26374.400000000001</v>
      </c>
      <c r="K6925" s="8">
        <v>5274.88</v>
      </c>
      <c r="L6925" s="8">
        <f t="shared" si="432"/>
        <v>688.02782608695634</v>
      </c>
      <c r="M6925" s="8">
        <f t="shared" si="433"/>
        <v>4586.8521739130438</v>
      </c>
      <c r="N6925" s="9"/>
      <c r="O6925" s="9"/>
      <c r="P6925" s="8">
        <v>15</v>
      </c>
      <c r="Q6925" s="8">
        <v>5274.88</v>
      </c>
      <c r="R6925" s="17">
        <f t="shared" si="434"/>
        <v>0</v>
      </c>
      <c r="S6925" s="18">
        <f t="shared" si="435"/>
        <v>26374.400000000001</v>
      </c>
    </row>
    <row r="6926" spans="1:19" x14ac:dyDescent="0.25">
      <c r="A6926" s="7" t="s">
        <v>15750</v>
      </c>
      <c r="B6926" s="7" t="s">
        <v>15751</v>
      </c>
      <c r="C6926" s="7" t="s">
        <v>37</v>
      </c>
      <c r="D6926" s="7" t="s">
        <v>38</v>
      </c>
      <c r="E6926" s="7" t="s">
        <v>39</v>
      </c>
      <c r="F6926" s="8">
        <v>21</v>
      </c>
      <c r="G6926" s="8">
        <v>2057</v>
      </c>
      <c r="H6926" s="8">
        <v>2057</v>
      </c>
      <c r="I6926" s="8">
        <v>2</v>
      </c>
      <c r="J6926" s="8">
        <v>4114</v>
      </c>
      <c r="K6926" s="8">
        <v>2057</v>
      </c>
      <c r="L6926" s="8">
        <f t="shared" si="432"/>
        <v>357</v>
      </c>
      <c r="M6926" s="8">
        <f t="shared" si="433"/>
        <v>1700</v>
      </c>
      <c r="N6926" s="9"/>
      <c r="O6926" s="9"/>
      <c r="P6926" s="8">
        <v>21</v>
      </c>
      <c r="Q6926" s="8">
        <v>2057</v>
      </c>
      <c r="R6926" s="17">
        <f t="shared" si="434"/>
        <v>0</v>
      </c>
      <c r="S6926" s="18">
        <f t="shared" si="435"/>
        <v>4114</v>
      </c>
    </row>
    <row r="6927" spans="1:19" x14ac:dyDescent="0.25">
      <c r="A6927" s="7" t="s">
        <v>15752</v>
      </c>
      <c r="B6927" s="7" t="s">
        <v>15753</v>
      </c>
      <c r="C6927" s="7" t="s">
        <v>32</v>
      </c>
      <c r="D6927" s="7" t="s">
        <v>33</v>
      </c>
      <c r="E6927" s="7" t="s">
        <v>34</v>
      </c>
      <c r="F6927" s="8">
        <v>15</v>
      </c>
      <c r="G6927" s="8">
        <v>8498.5</v>
      </c>
      <c r="H6927" s="8">
        <v>8498.5</v>
      </c>
      <c r="I6927" s="8">
        <v>3</v>
      </c>
      <c r="J6927" s="8">
        <v>25495.5</v>
      </c>
      <c r="K6927" s="8">
        <v>8498.5</v>
      </c>
      <c r="L6927" s="8">
        <f t="shared" si="432"/>
        <v>1108.4999999999991</v>
      </c>
      <c r="M6927" s="8">
        <f t="shared" si="433"/>
        <v>7390.0000000000009</v>
      </c>
      <c r="N6927" s="9"/>
      <c r="O6927" s="9"/>
      <c r="P6927" s="8">
        <v>15</v>
      </c>
      <c r="Q6927" s="8">
        <v>8498.5</v>
      </c>
      <c r="R6927" s="17">
        <f t="shared" si="434"/>
        <v>0</v>
      </c>
      <c r="S6927" s="18">
        <f t="shared" si="435"/>
        <v>25495.5</v>
      </c>
    </row>
    <row r="6928" spans="1:19" x14ac:dyDescent="0.25">
      <c r="A6928" s="7" t="s">
        <v>15754</v>
      </c>
      <c r="B6928" s="7" t="s">
        <v>15755</v>
      </c>
      <c r="C6928" s="7" t="s">
        <v>76</v>
      </c>
      <c r="D6928" s="7" t="s">
        <v>77</v>
      </c>
      <c r="E6928" s="7" t="s">
        <v>10658</v>
      </c>
      <c r="F6928" s="8">
        <v>15</v>
      </c>
      <c r="G6928" s="8">
        <v>11500</v>
      </c>
      <c r="H6928" s="8">
        <v>11500</v>
      </c>
      <c r="I6928" s="8">
        <v>3</v>
      </c>
      <c r="J6928" s="8">
        <v>34500</v>
      </c>
      <c r="K6928" s="8">
        <v>11500</v>
      </c>
      <c r="L6928" s="8">
        <f t="shared" si="432"/>
        <v>1500</v>
      </c>
      <c r="M6928" s="8">
        <f t="shared" si="433"/>
        <v>10000</v>
      </c>
      <c r="N6928" s="13"/>
      <c r="O6928" s="13"/>
      <c r="P6928" s="8">
        <v>15</v>
      </c>
      <c r="Q6928" s="8">
        <v>11500</v>
      </c>
      <c r="R6928" s="17">
        <f t="shared" si="434"/>
        <v>0</v>
      </c>
      <c r="S6928" s="18">
        <f t="shared" si="435"/>
        <v>34500</v>
      </c>
    </row>
    <row r="6929" spans="1:19" x14ac:dyDescent="0.25">
      <c r="A6929" s="7" t="s">
        <v>15764</v>
      </c>
      <c r="B6929" s="7" t="s">
        <v>15765</v>
      </c>
      <c r="C6929" s="7" t="s">
        <v>7249</v>
      </c>
      <c r="D6929" s="7" t="s">
        <v>7250</v>
      </c>
      <c r="E6929" s="7" t="s">
        <v>7251</v>
      </c>
      <c r="F6929" s="8">
        <v>15</v>
      </c>
      <c r="G6929" s="8">
        <v>1.66</v>
      </c>
      <c r="H6929" s="8">
        <v>1.66</v>
      </c>
      <c r="I6929" s="8">
        <v>100</v>
      </c>
      <c r="J6929" s="8">
        <v>166.18</v>
      </c>
      <c r="K6929" s="8">
        <v>1.6618000000000002</v>
      </c>
      <c r="L6929" s="8">
        <f t="shared" si="432"/>
        <v>0.21675652173913029</v>
      </c>
      <c r="M6929" s="8">
        <f t="shared" si="433"/>
        <v>1.4450434782608699</v>
      </c>
      <c r="N6929" s="13"/>
      <c r="O6929" s="13"/>
      <c r="P6929" s="8">
        <v>15</v>
      </c>
      <c r="Q6929" s="8">
        <v>1.6618000000000002</v>
      </c>
      <c r="R6929" s="17">
        <f t="shared" si="434"/>
        <v>0</v>
      </c>
      <c r="S6929" s="18">
        <f t="shared" si="435"/>
        <v>166.18</v>
      </c>
    </row>
    <row r="6930" spans="1:19" x14ac:dyDescent="0.25">
      <c r="A6930" s="7" t="s">
        <v>15766</v>
      </c>
      <c r="B6930" s="7" t="s">
        <v>15767</v>
      </c>
      <c r="C6930" s="7" t="s">
        <v>14</v>
      </c>
      <c r="D6930" s="7" t="s">
        <v>15</v>
      </c>
      <c r="E6930" s="7" t="s">
        <v>2322</v>
      </c>
      <c r="F6930" s="8">
        <v>21</v>
      </c>
      <c r="G6930" s="8">
        <v>592.9</v>
      </c>
      <c r="H6930" s="8">
        <v>592.9</v>
      </c>
      <c r="I6930" s="8">
        <v>80</v>
      </c>
      <c r="J6930" s="8">
        <v>47432</v>
      </c>
      <c r="K6930" s="8">
        <v>592.9</v>
      </c>
      <c r="L6930" s="8">
        <f t="shared" si="432"/>
        <v>102.89999999999998</v>
      </c>
      <c r="M6930" s="8">
        <f t="shared" si="433"/>
        <v>490</v>
      </c>
      <c r="N6930" s="14">
        <v>21</v>
      </c>
      <c r="O6930" s="14">
        <v>592.9</v>
      </c>
      <c r="P6930" s="8">
        <v>21</v>
      </c>
      <c r="Q6930" s="8">
        <v>592.9</v>
      </c>
      <c r="R6930" s="17">
        <f t="shared" si="434"/>
        <v>47432</v>
      </c>
      <c r="S6930" s="18">
        <f t="shared" si="435"/>
        <v>47432</v>
      </c>
    </row>
    <row r="6931" spans="1:19" x14ac:dyDescent="0.25">
      <c r="A6931" s="7" t="s">
        <v>15768</v>
      </c>
      <c r="B6931" s="7" t="s">
        <v>15769</v>
      </c>
      <c r="C6931" s="7" t="s">
        <v>5229</v>
      </c>
      <c r="D6931" s="7" t="s">
        <v>5230</v>
      </c>
      <c r="E6931" s="7" t="s">
        <v>5231</v>
      </c>
      <c r="F6931" s="8">
        <v>21</v>
      </c>
      <c r="G6931" s="8">
        <v>18029</v>
      </c>
      <c r="H6931" s="8">
        <v>18029</v>
      </c>
      <c r="I6931" s="8">
        <v>5</v>
      </c>
      <c r="J6931" s="8">
        <v>90145</v>
      </c>
      <c r="K6931" s="8">
        <v>18029</v>
      </c>
      <c r="L6931" s="8">
        <f t="shared" si="432"/>
        <v>3129</v>
      </c>
      <c r="M6931" s="8">
        <f t="shared" si="433"/>
        <v>14900</v>
      </c>
      <c r="N6931" s="13"/>
      <c r="O6931" s="13"/>
      <c r="P6931" s="8">
        <v>21</v>
      </c>
      <c r="Q6931" s="8">
        <v>18029</v>
      </c>
      <c r="R6931" s="17">
        <f t="shared" si="434"/>
        <v>0</v>
      </c>
      <c r="S6931" s="18">
        <f t="shared" si="435"/>
        <v>90145</v>
      </c>
    </row>
    <row r="6932" spans="1:19" x14ac:dyDescent="0.25">
      <c r="A6932" s="7" t="s">
        <v>15772</v>
      </c>
      <c r="B6932" s="7" t="s">
        <v>15773</v>
      </c>
      <c r="C6932" s="7" t="s">
        <v>37</v>
      </c>
      <c r="D6932" s="7" t="s">
        <v>38</v>
      </c>
      <c r="E6932" s="7" t="s">
        <v>39</v>
      </c>
      <c r="F6932" s="8">
        <v>15</v>
      </c>
      <c r="G6932" s="8">
        <v>183.47</v>
      </c>
      <c r="H6932" s="8">
        <v>183.47</v>
      </c>
      <c r="I6932" s="8">
        <v>5</v>
      </c>
      <c r="J6932" s="8">
        <v>917.34999999999991</v>
      </c>
      <c r="K6932" s="8">
        <v>183.46999999999997</v>
      </c>
      <c r="L6932" s="8">
        <f t="shared" si="432"/>
        <v>23.930869565217364</v>
      </c>
      <c r="M6932" s="8">
        <f t="shared" si="433"/>
        <v>159.53913043478261</v>
      </c>
      <c r="N6932" s="13"/>
      <c r="O6932" s="13"/>
      <c r="P6932" s="8">
        <v>15</v>
      </c>
      <c r="Q6932" s="8">
        <v>183.47</v>
      </c>
      <c r="R6932" s="17">
        <f t="shared" si="434"/>
        <v>0</v>
      </c>
      <c r="S6932" s="18">
        <f t="shared" si="435"/>
        <v>917.34999999999991</v>
      </c>
    </row>
    <row r="6933" spans="1:19" x14ac:dyDescent="0.25">
      <c r="A6933" s="7" t="s">
        <v>15774</v>
      </c>
      <c r="B6933" s="7" t="s">
        <v>15775</v>
      </c>
      <c r="C6933" s="7" t="s">
        <v>14</v>
      </c>
      <c r="D6933" s="7" t="s">
        <v>15</v>
      </c>
      <c r="E6933" s="7" t="s">
        <v>7768</v>
      </c>
      <c r="F6933" s="8">
        <v>21</v>
      </c>
      <c r="G6933" s="8">
        <v>9268.6</v>
      </c>
      <c r="H6933" s="8">
        <v>9268.6</v>
      </c>
      <c r="I6933" s="8">
        <v>15</v>
      </c>
      <c r="J6933" s="8">
        <v>139029</v>
      </c>
      <c r="K6933" s="8">
        <v>9268.6</v>
      </c>
      <c r="L6933" s="8">
        <f t="shared" si="432"/>
        <v>1608.5999999999995</v>
      </c>
      <c r="M6933" s="8">
        <f t="shared" si="433"/>
        <v>7660.0000000000009</v>
      </c>
      <c r="N6933" s="9"/>
      <c r="O6933" s="9"/>
      <c r="P6933" s="8">
        <v>21</v>
      </c>
      <c r="Q6933" s="8">
        <v>9268.6</v>
      </c>
      <c r="R6933" s="17">
        <f t="shared" si="434"/>
        <v>0</v>
      </c>
      <c r="S6933" s="18">
        <f t="shared" si="435"/>
        <v>139029</v>
      </c>
    </row>
    <row r="6934" spans="1:19" x14ac:dyDescent="0.25">
      <c r="A6934" s="7" t="s">
        <v>15776</v>
      </c>
      <c r="B6934" s="7" t="s">
        <v>15777</v>
      </c>
      <c r="C6934" s="7" t="s">
        <v>14</v>
      </c>
      <c r="D6934" s="7" t="s">
        <v>15</v>
      </c>
      <c r="E6934" s="7" t="s">
        <v>2322</v>
      </c>
      <c r="F6934" s="8">
        <v>21</v>
      </c>
      <c r="G6934" s="8">
        <v>141.57</v>
      </c>
      <c r="H6934" s="8">
        <v>141.57</v>
      </c>
      <c r="I6934" s="8">
        <v>10</v>
      </c>
      <c r="J6934" s="8">
        <v>1415.7</v>
      </c>
      <c r="K6934" s="8">
        <v>141.57</v>
      </c>
      <c r="L6934" s="8">
        <f t="shared" si="432"/>
        <v>24.569999999999993</v>
      </c>
      <c r="M6934" s="8">
        <f t="shared" si="433"/>
        <v>117</v>
      </c>
      <c r="N6934" s="9"/>
      <c r="O6934" s="9"/>
      <c r="P6934" s="8">
        <v>21</v>
      </c>
      <c r="Q6934" s="8">
        <v>141.57</v>
      </c>
      <c r="R6934" s="17">
        <f t="shared" si="434"/>
        <v>0</v>
      </c>
      <c r="S6934" s="18">
        <f t="shared" si="435"/>
        <v>1415.7</v>
      </c>
    </row>
    <row r="6935" spans="1:19" x14ac:dyDescent="0.25">
      <c r="A6935" s="7" t="s">
        <v>15780</v>
      </c>
      <c r="B6935" s="7" t="s">
        <v>15781</v>
      </c>
      <c r="C6935" s="7" t="s">
        <v>14</v>
      </c>
      <c r="D6935" s="7" t="s">
        <v>15</v>
      </c>
      <c r="E6935" s="7" t="s">
        <v>2322</v>
      </c>
      <c r="F6935" s="8">
        <v>21</v>
      </c>
      <c r="G6935" s="8">
        <v>3.78</v>
      </c>
      <c r="H6935" s="8">
        <v>3.78</v>
      </c>
      <c r="I6935" s="8">
        <v>28800</v>
      </c>
      <c r="J6935" s="8">
        <v>108900</v>
      </c>
      <c r="K6935" s="8">
        <v>3.78125</v>
      </c>
      <c r="L6935" s="8">
        <f t="shared" si="432"/>
        <v>0.65625</v>
      </c>
      <c r="M6935" s="8">
        <f t="shared" si="433"/>
        <v>3.125</v>
      </c>
      <c r="N6935" s="9"/>
      <c r="O6935" s="9"/>
      <c r="P6935" s="8">
        <v>21</v>
      </c>
      <c r="Q6935" s="8">
        <v>3.78125</v>
      </c>
      <c r="R6935" s="17">
        <f t="shared" si="434"/>
        <v>0</v>
      </c>
      <c r="S6935" s="18">
        <f t="shared" si="435"/>
        <v>108900</v>
      </c>
    </row>
    <row r="6936" spans="1:19" x14ac:dyDescent="0.25">
      <c r="A6936" s="7" t="s">
        <v>15782</v>
      </c>
      <c r="B6936" s="7" t="s">
        <v>15783</v>
      </c>
      <c r="C6936" s="7" t="s">
        <v>14</v>
      </c>
      <c r="D6936" s="7" t="s">
        <v>15</v>
      </c>
      <c r="E6936" s="7" t="s">
        <v>2322</v>
      </c>
      <c r="F6936" s="8">
        <v>21</v>
      </c>
      <c r="G6936" s="8">
        <v>2178</v>
      </c>
      <c r="H6936" s="8">
        <v>2178</v>
      </c>
      <c r="I6936" s="8">
        <v>12</v>
      </c>
      <c r="J6936" s="8">
        <v>26136</v>
      </c>
      <c r="K6936" s="8">
        <v>2178</v>
      </c>
      <c r="L6936" s="8">
        <f t="shared" si="432"/>
        <v>378</v>
      </c>
      <c r="M6936" s="8">
        <f t="shared" si="433"/>
        <v>1800</v>
      </c>
      <c r="N6936" s="13"/>
      <c r="O6936" s="13"/>
      <c r="P6936" s="8">
        <v>21</v>
      </c>
      <c r="Q6936" s="8">
        <v>2178</v>
      </c>
      <c r="R6936" s="17">
        <f t="shared" si="434"/>
        <v>0</v>
      </c>
      <c r="S6936" s="18">
        <f t="shared" si="435"/>
        <v>26136</v>
      </c>
    </row>
    <row r="6937" spans="1:19" x14ac:dyDescent="0.25">
      <c r="A6937" s="7" t="s">
        <v>15784</v>
      </c>
      <c r="B6937" s="7" t="s">
        <v>15785</v>
      </c>
      <c r="C6937" s="7" t="s">
        <v>14</v>
      </c>
      <c r="D6937" s="7" t="s">
        <v>15</v>
      </c>
      <c r="E6937" s="7" t="s">
        <v>2322</v>
      </c>
      <c r="F6937" s="8">
        <v>21</v>
      </c>
      <c r="G6937" s="8">
        <v>1001.69</v>
      </c>
      <c r="H6937" s="8">
        <v>1001.69</v>
      </c>
      <c r="I6937" s="8">
        <v>10</v>
      </c>
      <c r="J6937" s="8">
        <v>10016.86</v>
      </c>
      <c r="K6937" s="8">
        <v>1001.686</v>
      </c>
      <c r="L6937" s="8">
        <f t="shared" si="432"/>
        <v>173.84633057851238</v>
      </c>
      <c r="M6937" s="8">
        <f t="shared" si="433"/>
        <v>827.83966942148766</v>
      </c>
      <c r="N6937" s="13"/>
      <c r="O6937" s="13"/>
      <c r="P6937" s="8">
        <v>21</v>
      </c>
      <c r="Q6937" s="8">
        <v>1001.686</v>
      </c>
      <c r="R6937" s="17">
        <f t="shared" si="434"/>
        <v>0</v>
      </c>
      <c r="S6937" s="18">
        <f t="shared" si="435"/>
        <v>10016.86</v>
      </c>
    </row>
    <row r="6938" spans="1:19" x14ac:dyDescent="0.25">
      <c r="A6938" s="7" t="s">
        <v>15788</v>
      </c>
      <c r="B6938" s="7" t="s">
        <v>15789</v>
      </c>
      <c r="C6938" s="7" t="s">
        <v>37</v>
      </c>
      <c r="D6938" s="7" t="s">
        <v>38</v>
      </c>
      <c r="E6938" s="7" t="s">
        <v>39</v>
      </c>
      <c r="F6938" s="8">
        <v>15</v>
      </c>
      <c r="G6938" s="8">
        <v>271.52</v>
      </c>
      <c r="H6938" s="8">
        <v>271.52</v>
      </c>
      <c r="I6938" s="8">
        <v>1</v>
      </c>
      <c r="J6938" s="8">
        <v>271.52</v>
      </c>
      <c r="K6938" s="8">
        <v>271.52</v>
      </c>
      <c r="L6938" s="8">
        <f t="shared" si="432"/>
        <v>35.415652173913031</v>
      </c>
      <c r="M6938" s="8">
        <f t="shared" si="433"/>
        <v>236.10434782608695</v>
      </c>
      <c r="N6938" s="9"/>
      <c r="O6938" s="9"/>
      <c r="P6938" s="8">
        <v>15</v>
      </c>
      <c r="Q6938" s="8">
        <v>271.52</v>
      </c>
      <c r="R6938" s="17">
        <f t="shared" si="434"/>
        <v>0</v>
      </c>
      <c r="S6938" s="18">
        <f t="shared" si="435"/>
        <v>271.52</v>
      </c>
    </row>
    <row r="6939" spans="1:19" x14ac:dyDescent="0.25">
      <c r="A6939" s="7" t="s">
        <v>15790</v>
      </c>
      <c r="B6939" s="7" t="s">
        <v>15791</v>
      </c>
      <c r="C6939" s="7" t="s">
        <v>37</v>
      </c>
      <c r="D6939" s="7" t="s">
        <v>38</v>
      </c>
      <c r="E6939" s="7" t="s">
        <v>39</v>
      </c>
      <c r="F6939" s="8">
        <v>15</v>
      </c>
      <c r="G6939" s="8">
        <v>9139.6299999999992</v>
      </c>
      <c r="H6939" s="8">
        <v>9139.6299999999992</v>
      </c>
      <c r="I6939" s="8">
        <v>3</v>
      </c>
      <c r="J6939" s="8">
        <v>27418.89</v>
      </c>
      <c r="K6939" s="8">
        <v>9139.6299999999992</v>
      </c>
      <c r="L6939" s="8">
        <f t="shared" si="432"/>
        <v>1192.1256521739124</v>
      </c>
      <c r="M6939" s="8">
        <f t="shared" si="433"/>
        <v>7947.5043478260868</v>
      </c>
      <c r="N6939" s="9"/>
      <c r="O6939" s="9"/>
      <c r="P6939" s="8">
        <v>15</v>
      </c>
      <c r="Q6939" s="8">
        <v>9139.6299999999992</v>
      </c>
      <c r="R6939" s="17">
        <f t="shared" si="434"/>
        <v>0</v>
      </c>
      <c r="S6939" s="18">
        <f t="shared" si="435"/>
        <v>27418.89</v>
      </c>
    </row>
    <row r="6940" spans="1:19" x14ac:dyDescent="0.25">
      <c r="A6940" s="7" t="s">
        <v>15792</v>
      </c>
      <c r="B6940" s="7" t="s">
        <v>15793</v>
      </c>
      <c r="C6940" s="7" t="s">
        <v>7539</v>
      </c>
      <c r="D6940" s="7" t="s">
        <v>7540</v>
      </c>
      <c r="E6940" s="7" t="s">
        <v>7798</v>
      </c>
      <c r="F6940" s="8">
        <v>21</v>
      </c>
      <c r="G6940" s="8">
        <v>0.12</v>
      </c>
      <c r="H6940" s="8">
        <v>0.12</v>
      </c>
      <c r="I6940" s="8">
        <v>9000</v>
      </c>
      <c r="J6940" s="8">
        <v>1067.22</v>
      </c>
      <c r="K6940" s="8">
        <v>0.11858</v>
      </c>
      <c r="L6940" s="8">
        <f t="shared" si="432"/>
        <v>2.0580000000000001E-2</v>
      </c>
      <c r="M6940" s="8">
        <f t="shared" si="433"/>
        <v>9.8000000000000004E-2</v>
      </c>
      <c r="N6940" s="9"/>
      <c r="O6940" s="9"/>
      <c r="P6940" s="8">
        <v>21</v>
      </c>
      <c r="Q6940" s="8">
        <v>0.11858</v>
      </c>
      <c r="R6940" s="17">
        <f t="shared" si="434"/>
        <v>0</v>
      </c>
      <c r="S6940" s="18">
        <f t="shared" si="435"/>
        <v>1067.22</v>
      </c>
    </row>
    <row r="6941" spans="1:19" x14ac:dyDescent="0.25">
      <c r="A6941" s="7" t="s">
        <v>15796</v>
      </c>
      <c r="B6941" s="7" t="s">
        <v>15797</v>
      </c>
      <c r="C6941" s="7" t="s">
        <v>7249</v>
      </c>
      <c r="D6941" s="7" t="s">
        <v>7250</v>
      </c>
      <c r="E6941" s="7" t="s">
        <v>7251</v>
      </c>
      <c r="F6941" s="8">
        <v>21</v>
      </c>
      <c r="G6941" s="8">
        <v>1840.41</v>
      </c>
      <c r="H6941" s="8">
        <v>1840.41</v>
      </c>
      <c r="I6941" s="8">
        <v>2</v>
      </c>
      <c r="J6941" s="8">
        <v>3680.82</v>
      </c>
      <c r="K6941" s="8">
        <v>1840.41</v>
      </c>
      <c r="L6941" s="8">
        <f t="shared" si="432"/>
        <v>319.41000000000008</v>
      </c>
      <c r="M6941" s="8">
        <f t="shared" si="433"/>
        <v>1521</v>
      </c>
      <c r="N6941" s="9"/>
      <c r="O6941" s="9"/>
      <c r="P6941" s="8">
        <v>21</v>
      </c>
      <c r="Q6941" s="8">
        <v>1840.41</v>
      </c>
      <c r="R6941" s="17">
        <f t="shared" si="434"/>
        <v>0</v>
      </c>
      <c r="S6941" s="18">
        <f t="shared" si="435"/>
        <v>3680.82</v>
      </c>
    </row>
    <row r="6942" spans="1:19" x14ac:dyDescent="0.25">
      <c r="A6942" s="7" t="s">
        <v>15800</v>
      </c>
      <c r="B6942" s="7" t="s">
        <v>15801</v>
      </c>
      <c r="C6942" s="7" t="s">
        <v>14</v>
      </c>
      <c r="D6942" s="7" t="s">
        <v>15</v>
      </c>
      <c r="E6942" s="7" t="s">
        <v>2322</v>
      </c>
      <c r="F6942" s="8">
        <v>15</v>
      </c>
      <c r="G6942" s="8">
        <v>190</v>
      </c>
      <c r="H6942" s="8">
        <v>190</v>
      </c>
      <c r="I6942" s="8">
        <v>8</v>
      </c>
      <c r="J6942" s="8">
        <v>1519.96</v>
      </c>
      <c r="K6942" s="8">
        <v>189.995</v>
      </c>
      <c r="L6942" s="8">
        <f t="shared" si="432"/>
        <v>24.781956521739119</v>
      </c>
      <c r="M6942" s="8">
        <f t="shared" si="433"/>
        <v>165.21304347826089</v>
      </c>
      <c r="N6942" s="9"/>
      <c r="O6942" s="9"/>
      <c r="P6942" s="8">
        <v>15</v>
      </c>
      <c r="Q6942" s="8">
        <v>189.995</v>
      </c>
      <c r="R6942" s="17">
        <f t="shared" si="434"/>
        <v>0</v>
      </c>
      <c r="S6942" s="18">
        <f t="shared" si="435"/>
        <v>1519.96</v>
      </c>
    </row>
    <row r="6943" spans="1:19" x14ac:dyDescent="0.25">
      <c r="A6943" s="7" t="s">
        <v>15802</v>
      </c>
      <c r="B6943" s="7" t="s">
        <v>15803</v>
      </c>
      <c r="C6943" s="7" t="s">
        <v>8208</v>
      </c>
      <c r="D6943" s="7" t="s">
        <v>8209</v>
      </c>
      <c r="E6943" s="7" t="s">
        <v>8210</v>
      </c>
      <c r="F6943" s="14">
        <v>21</v>
      </c>
      <c r="G6943" s="8">
        <v>11797.5</v>
      </c>
      <c r="H6943" s="8">
        <v>11797.5</v>
      </c>
      <c r="I6943" s="8">
        <v>2</v>
      </c>
      <c r="J6943" s="8">
        <v>23595</v>
      </c>
      <c r="K6943" s="8">
        <v>11797.5</v>
      </c>
      <c r="L6943" s="8">
        <f t="shared" si="432"/>
        <v>2047.5</v>
      </c>
      <c r="M6943" s="8">
        <f t="shared" si="433"/>
        <v>9750</v>
      </c>
      <c r="N6943" s="9"/>
      <c r="O6943" s="9"/>
      <c r="P6943" s="14">
        <v>21</v>
      </c>
      <c r="Q6943" s="14">
        <v>11797.5</v>
      </c>
      <c r="R6943" s="17">
        <f t="shared" si="434"/>
        <v>0</v>
      </c>
      <c r="S6943" s="18">
        <f t="shared" si="435"/>
        <v>23595</v>
      </c>
    </row>
    <row r="6944" spans="1:19" x14ac:dyDescent="0.25">
      <c r="A6944" s="7" t="s">
        <v>15804</v>
      </c>
      <c r="B6944" s="7" t="s">
        <v>15805</v>
      </c>
      <c r="C6944" s="7" t="s">
        <v>8208</v>
      </c>
      <c r="D6944" s="7" t="s">
        <v>8209</v>
      </c>
      <c r="E6944" s="7" t="s">
        <v>8210</v>
      </c>
      <c r="F6944" s="8">
        <v>21</v>
      </c>
      <c r="G6944" s="8">
        <v>11797.5</v>
      </c>
      <c r="H6944" s="8">
        <v>11797.5</v>
      </c>
      <c r="I6944" s="8">
        <v>2</v>
      </c>
      <c r="J6944" s="8">
        <v>23595</v>
      </c>
      <c r="K6944" s="8">
        <v>11797.5</v>
      </c>
      <c r="L6944" s="8">
        <f t="shared" si="432"/>
        <v>2047.5</v>
      </c>
      <c r="M6944" s="8">
        <f t="shared" si="433"/>
        <v>9750</v>
      </c>
      <c r="N6944" s="9"/>
      <c r="O6944" s="9"/>
      <c r="P6944" s="8">
        <v>21</v>
      </c>
      <c r="Q6944" s="8">
        <v>11797.5</v>
      </c>
      <c r="R6944" s="17">
        <f t="shared" si="434"/>
        <v>0</v>
      </c>
      <c r="S6944" s="18">
        <f t="shared" si="435"/>
        <v>23595</v>
      </c>
    </row>
    <row r="6945" spans="1:19" x14ac:dyDescent="0.25">
      <c r="A6945" s="7" t="s">
        <v>15806</v>
      </c>
      <c r="B6945" s="7" t="s">
        <v>15807</v>
      </c>
      <c r="C6945" s="7" t="s">
        <v>8208</v>
      </c>
      <c r="D6945" s="7" t="s">
        <v>8209</v>
      </c>
      <c r="E6945" s="7" t="s">
        <v>8210</v>
      </c>
      <c r="F6945" s="8">
        <v>21</v>
      </c>
      <c r="G6945" s="8">
        <v>13737.13</v>
      </c>
      <c r="H6945" s="8">
        <v>13737.13</v>
      </c>
      <c r="I6945" s="8">
        <v>2</v>
      </c>
      <c r="J6945" s="8">
        <v>27474.26</v>
      </c>
      <c r="K6945" s="8">
        <v>13737.13</v>
      </c>
      <c r="L6945" s="8">
        <f t="shared" si="432"/>
        <v>2384.1299999999992</v>
      </c>
      <c r="M6945" s="8">
        <f t="shared" si="433"/>
        <v>11353</v>
      </c>
      <c r="N6945" s="9"/>
      <c r="O6945" s="9"/>
      <c r="P6945" s="8">
        <v>21</v>
      </c>
      <c r="Q6945" s="8">
        <v>13737.13</v>
      </c>
      <c r="R6945" s="17">
        <f t="shared" si="434"/>
        <v>0</v>
      </c>
      <c r="S6945" s="18">
        <f t="shared" si="435"/>
        <v>27474.26</v>
      </c>
    </row>
    <row r="6946" spans="1:19" x14ac:dyDescent="0.25">
      <c r="A6946" s="7" t="s">
        <v>15808</v>
      </c>
      <c r="B6946" s="7" t="s">
        <v>15809</v>
      </c>
      <c r="C6946" s="7" t="s">
        <v>8208</v>
      </c>
      <c r="D6946" s="7" t="s">
        <v>8209</v>
      </c>
      <c r="E6946" s="7" t="s">
        <v>8210</v>
      </c>
      <c r="F6946" s="8">
        <v>21</v>
      </c>
      <c r="G6946" s="8">
        <v>13737.13</v>
      </c>
      <c r="H6946" s="8">
        <v>13737.13</v>
      </c>
      <c r="I6946" s="8">
        <v>2</v>
      </c>
      <c r="J6946" s="8">
        <v>27474.26</v>
      </c>
      <c r="K6946" s="8">
        <v>13737.13</v>
      </c>
      <c r="L6946" s="8">
        <f t="shared" si="432"/>
        <v>2384.1299999999992</v>
      </c>
      <c r="M6946" s="8">
        <f t="shared" si="433"/>
        <v>11353</v>
      </c>
      <c r="N6946" s="9"/>
      <c r="O6946" s="9"/>
      <c r="P6946" s="8">
        <v>21</v>
      </c>
      <c r="Q6946" s="8">
        <v>13737.13</v>
      </c>
      <c r="R6946" s="17">
        <f t="shared" si="434"/>
        <v>0</v>
      </c>
      <c r="S6946" s="18">
        <f t="shared" si="435"/>
        <v>27474.26</v>
      </c>
    </row>
    <row r="6947" spans="1:19" x14ac:dyDescent="0.25">
      <c r="A6947" s="7" t="s">
        <v>15810</v>
      </c>
      <c r="B6947" s="7" t="s">
        <v>15811</v>
      </c>
      <c r="C6947" s="7" t="s">
        <v>8208</v>
      </c>
      <c r="D6947" s="7" t="s">
        <v>8209</v>
      </c>
      <c r="E6947" s="7" t="s">
        <v>8210</v>
      </c>
      <c r="F6947" s="8">
        <v>21</v>
      </c>
      <c r="G6947" s="8">
        <v>17076.73</v>
      </c>
      <c r="H6947" s="8">
        <v>17076.73</v>
      </c>
      <c r="I6947" s="8">
        <v>2</v>
      </c>
      <c r="J6947" s="8">
        <v>34153.46</v>
      </c>
      <c r="K6947" s="8">
        <v>17076.73</v>
      </c>
      <c r="L6947" s="8">
        <f t="shared" si="432"/>
        <v>2963.7299999999996</v>
      </c>
      <c r="M6947" s="8">
        <f t="shared" si="433"/>
        <v>14113</v>
      </c>
      <c r="N6947" s="9"/>
      <c r="O6947" s="9"/>
      <c r="P6947" s="8">
        <v>21</v>
      </c>
      <c r="Q6947" s="8">
        <v>17076.73</v>
      </c>
      <c r="R6947" s="17">
        <f t="shared" si="434"/>
        <v>0</v>
      </c>
      <c r="S6947" s="18">
        <f t="shared" si="435"/>
        <v>34153.46</v>
      </c>
    </row>
    <row r="6948" spans="1:19" x14ac:dyDescent="0.25">
      <c r="A6948" s="7" t="s">
        <v>15812</v>
      </c>
      <c r="B6948" s="7" t="s">
        <v>15813</v>
      </c>
      <c r="C6948" s="7" t="s">
        <v>14</v>
      </c>
      <c r="D6948" s="7" t="s">
        <v>15</v>
      </c>
      <c r="E6948" s="7" t="s">
        <v>7518</v>
      </c>
      <c r="F6948" s="8">
        <v>21</v>
      </c>
      <c r="G6948" s="8">
        <v>1777.49</v>
      </c>
      <c r="H6948" s="8">
        <v>1777.49</v>
      </c>
      <c r="I6948" s="8">
        <v>2</v>
      </c>
      <c r="J6948" s="8">
        <v>3554.98</v>
      </c>
      <c r="K6948" s="8">
        <v>1777.49</v>
      </c>
      <c r="L6948" s="8">
        <f t="shared" si="432"/>
        <v>308.49</v>
      </c>
      <c r="M6948" s="8">
        <f t="shared" si="433"/>
        <v>1469</v>
      </c>
      <c r="N6948" s="9"/>
      <c r="O6948" s="9"/>
      <c r="P6948" s="8">
        <v>21</v>
      </c>
      <c r="Q6948" s="8">
        <v>1777.49</v>
      </c>
      <c r="R6948" s="17">
        <f t="shared" si="434"/>
        <v>0</v>
      </c>
      <c r="S6948" s="18">
        <f t="shared" si="435"/>
        <v>3554.98</v>
      </c>
    </row>
    <row r="6949" spans="1:19" x14ac:dyDescent="0.25">
      <c r="A6949" s="7" t="s">
        <v>15814</v>
      </c>
      <c r="B6949" s="7" t="s">
        <v>15815</v>
      </c>
      <c r="C6949" s="7" t="s">
        <v>14</v>
      </c>
      <c r="D6949" s="7" t="s">
        <v>15</v>
      </c>
      <c r="E6949" s="7" t="s">
        <v>7518</v>
      </c>
      <c r="F6949" s="8">
        <v>21</v>
      </c>
      <c r="G6949" s="8">
        <v>3178.67</v>
      </c>
      <c r="H6949" s="8">
        <v>3178.67</v>
      </c>
      <c r="I6949" s="8">
        <v>2</v>
      </c>
      <c r="J6949" s="8">
        <v>6357.34</v>
      </c>
      <c r="K6949" s="8">
        <v>3178.67</v>
      </c>
      <c r="L6949" s="8">
        <f t="shared" si="432"/>
        <v>551.67000000000007</v>
      </c>
      <c r="M6949" s="8">
        <f t="shared" si="433"/>
        <v>2627</v>
      </c>
      <c r="N6949" s="9"/>
      <c r="O6949" s="9"/>
      <c r="P6949" s="8">
        <v>21</v>
      </c>
      <c r="Q6949" s="8">
        <v>3178.67</v>
      </c>
      <c r="R6949" s="17">
        <f t="shared" si="434"/>
        <v>0</v>
      </c>
      <c r="S6949" s="18">
        <f t="shared" si="435"/>
        <v>6357.34</v>
      </c>
    </row>
    <row r="6950" spans="1:19" x14ac:dyDescent="0.25">
      <c r="A6950" s="7" t="s">
        <v>15818</v>
      </c>
      <c r="B6950" s="7" t="s">
        <v>15819</v>
      </c>
      <c r="C6950" s="7" t="s">
        <v>8208</v>
      </c>
      <c r="D6950" s="7" t="s">
        <v>8209</v>
      </c>
      <c r="E6950" s="7" t="s">
        <v>8210</v>
      </c>
      <c r="F6950" s="8">
        <v>21</v>
      </c>
      <c r="G6950" s="8">
        <v>21979.65</v>
      </c>
      <c r="H6950" s="8">
        <v>21979.65</v>
      </c>
      <c r="I6950" s="8">
        <v>2</v>
      </c>
      <c r="J6950" s="8">
        <v>43959.3</v>
      </c>
      <c r="K6950" s="8">
        <v>21979.65</v>
      </c>
      <c r="L6950" s="8">
        <f t="shared" si="432"/>
        <v>3814.6500000000015</v>
      </c>
      <c r="M6950" s="8">
        <f t="shared" si="433"/>
        <v>18165</v>
      </c>
      <c r="N6950" s="9"/>
      <c r="O6950" s="9"/>
      <c r="P6950" s="8">
        <v>21</v>
      </c>
      <c r="Q6950" s="8">
        <v>21979.65</v>
      </c>
      <c r="R6950" s="17">
        <f t="shared" si="434"/>
        <v>0</v>
      </c>
      <c r="S6950" s="18">
        <f t="shared" si="435"/>
        <v>43959.3</v>
      </c>
    </row>
    <row r="6951" spans="1:19" x14ac:dyDescent="0.25">
      <c r="A6951" s="7" t="s">
        <v>15820</v>
      </c>
      <c r="B6951" s="7" t="s">
        <v>15821</v>
      </c>
      <c r="C6951" s="7" t="s">
        <v>8208</v>
      </c>
      <c r="D6951" s="7" t="s">
        <v>8209</v>
      </c>
      <c r="E6951" s="7" t="s">
        <v>8210</v>
      </c>
      <c r="F6951" s="8">
        <v>21</v>
      </c>
      <c r="G6951" s="8">
        <v>21979.65</v>
      </c>
      <c r="H6951" s="8">
        <v>21979.65</v>
      </c>
      <c r="I6951" s="8">
        <v>2</v>
      </c>
      <c r="J6951" s="8">
        <v>43959.3</v>
      </c>
      <c r="K6951" s="8">
        <v>21979.65</v>
      </c>
      <c r="L6951" s="8">
        <f t="shared" si="432"/>
        <v>3814.6500000000015</v>
      </c>
      <c r="M6951" s="8">
        <f t="shared" si="433"/>
        <v>18165</v>
      </c>
      <c r="N6951" s="9"/>
      <c r="O6951" s="9"/>
      <c r="P6951" s="8">
        <v>21</v>
      </c>
      <c r="Q6951" s="8">
        <v>21979.65</v>
      </c>
      <c r="R6951" s="17">
        <f t="shared" si="434"/>
        <v>0</v>
      </c>
      <c r="S6951" s="18">
        <f t="shared" si="435"/>
        <v>43959.3</v>
      </c>
    </row>
    <row r="6952" spans="1:19" x14ac:dyDescent="0.25">
      <c r="A6952" s="7" t="s">
        <v>15828</v>
      </c>
      <c r="B6952" s="7" t="s">
        <v>15829</v>
      </c>
      <c r="C6952" s="7" t="s">
        <v>14</v>
      </c>
      <c r="D6952" s="7" t="s">
        <v>15</v>
      </c>
      <c r="E6952" s="7" t="s">
        <v>2322</v>
      </c>
      <c r="F6952" s="8">
        <v>21</v>
      </c>
      <c r="G6952" s="8">
        <v>90.02</v>
      </c>
      <c r="H6952" s="8">
        <v>90.02</v>
      </c>
      <c r="I6952" s="8">
        <v>2900</v>
      </c>
      <c r="J6952" s="8">
        <v>261069.59999999998</v>
      </c>
      <c r="K6952" s="8">
        <v>90.023999999999987</v>
      </c>
      <c r="L6952" s="8">
        <f t="shared" si="432"/>
        <v>15.623999999999995</v>
      </c>
      <c r="M6952" s="8">
        <f t="shared" si="433"/>
        <v>74.399999999999991</v>
      </c>
      <c r="N6952" s="9"/>
      <c r="O6952" s="9"/>
      <c r="P6952" s="8">
        <v>21</v>
      </c>
      <c r="Q6952" s="8">
        <v>90.024000000000001</v>
      </c>
      <c r="R6952" s="17">
        <f t="shared" si="434"/>
        <v>0</v>
      </c>
      <c r="S6952" s="18">
        <f t="shared" si="435"/>
        <v>261069.59999999998</v>
      </c>
    </row>
    <row r="6953" spans="1:19" x14ac:dyDescent="0.25">
      <c r="A6953" s="7" t="s">
        <v>15832</v>
      </c>
      <c r="B6953" s="7" t="s">
        <v>15833</v>
      </c>
      <c r="C6953" s="7" t="s">
        <v>14</v>
      </c>
      <c r="D6953" s="7" t="s">
        <v>15</v>
      </c>
      <c r="E6953" s="7" t="s">
        <v>2322</v>
      </c>
      <c r="F6953" s="8">
        <v>21</v>
      </c>
      <c r="G6953" s="8">
        <v>7986</v>
      </c>
      <c r="H6953" s="8">
        <v>7986</v>
      </c>
      <c r="I6953" s="8">
        <v>8</v>
      </c>
      <c r="J6953" s="8">
        <v>63888</v>
      </c>
      <c r="K6953" s="8">
        <v>7986</v>
      </c>
      <c r="L6953" s="8">
        <f t="shared" si="432"/>
        <v>1386</v>
      </c>
      <c r="M6953" s="8">
        <f t="shared" si="433"/>
        <v>6600</v>
      </c>
      <c r="N6953" s="9"/>
      <c r="O6953" s="9"/>
      <c r="P6953" s="8">
        <v>21</v>
      </c>
      <c r="Q6953" s="8">
        <v>7986</v>
      </c>
      <c r="R6953" s="17">
        <f t="shared" si="434"/>
        <v>0</v>
      </c>
      <c r="S6953" s="18">
        <f t="shared" si="435"/>
        <v>63888</v>
      </c>
    </row>
    <row r="6954" spans="1:19" x14ac:dyDescent="0.25">
      <c r="A6954" s="7" t="s">
        <v>15834</v>
      </c>
      <c r="B6954" s="7" t="s">
        <v>15835</v>
      </c>
      <c r="C6954" s="7" t="s">
        <v>14</v>
      </c>
      <c r="D6954" s="7" t="s">
        <v>15</v>
      </c>
      <c r="E6954" s="7" t="s">
        <v>2322</v>
      </c>
      <c r="F6954" s="8">
        <v>21</v>
      </c>
      <c r="G6954" s="8">
        <v>1191.8499999999999</v>
      </c>
      <c r="H6954" s="8">
        <v>1191.8499999999999</v>
      </c>
      <c r="I6954" s="8">
        <v>10</v>
      </c>
      <c r="J6954" s="8">
        <v>11918.5</v>
      </c>
      <c r="K6954" s="8">
        <v>1191.8499999999999</v>
      </c>
      <c r="L6954" s="8">
        <f t="shared" si="432"/>
        <v>206.84999999999991</v>
      </c>
      <c r="M6954" s="8">
        <f t="shared" si="433"/>
        <v>985</v>
      </c>
      <c r="N6954" s="14">
        <v>12</v>
      </c>
      <c r="O6954" s="14">
        <v>1103.2</v>
      </c>
      <c r="P6954" s="8">
        <v>21</v>
      </c>
      <c r="Q6954" s="8">
        <v>1191.8499999999999</v>
      </c>
      <c r="R6954" s="17">
        <f t="shared" si="434"/>
        <v>11032</v>
      </c>
      <c r="S6954" s="18">
        <f t="shared" si="435"/>
        <v>11918.5</v>
      </c>
    </row>
    <row r="6955" spans="1:19" x14ac:dyDescent="0.25">
      <c r="A6955" s="7" t="s">
        <v>15836</v>
      </c>
      <c r="B6955" s="7" t="s">
        <v>15837</v>
      </c>
      <c r="C6955" s="7" t="s">
        <v>32</v>
      </c>
      <c r="D6955" s="7" t="s">
        <v>33</v>
      </c>
      <c r="E6955" s="7" t="s">
        <v>34</v>
      </c>
      <c r="F6955" s="8">
        <v>15</v>
      </c>
      <c r="G6955" s="8">
        <v>68789.7</v>
      </c>
      <c r="H6955" s="8">
        <v>68789.7</v>
      </c>
      <c r="I6955" s="8">
        <v>1</v>
      </c>
      <c r="J6955" s="8">
        <v>68789.7</v>
      </c>
      <c r="K6955" s="8">
        <v>68789.7</v>
      </c>
      <c r="L6955" s="8">
        <f t="shared" si="432"/>
        <v>8972.569565217389</v>
      </c>
      <c r="M6955" s="8">
        <f t="shared" si="433"/>
        <v>59817.130434782608</v>
      </c>
      <c r="N6955" s="9"/>
      <c r="O6955" s="9"/>
      <c r="P6955" s="8">
        <v>15</v>
      </c>
      <c r="Q6955" s="8">
        <v>68789.7</v>
      </c>
      <c r="R6955" s="17">
        <f t="shared" si="434"/>
        <v>0</v>
      </c>
      <c r="S6955" s="18">
        <f t="shared" si="435"/>
        <v>68789.7</v>
      </c>
    </row>
    <row r="6956" spans="1:19" x14ac:dyDescent="0.25">
      <c r="A6956" s="7" t="s">
        <v>15838</v>
      </c>
      <c r="B6956" s="7" t="s">
        <v>15839</v>
      </c>
      <c r="C6956" s="7" t="s">
        <v>14</v>
      </c>
      <c r="D6956" s="7" t="s">
        <v>15</v>
      </c>
      <c r="E6956" s="7" t="s">
        <v>2322</v>
      </c>
      <c r="F6956" s="8">
        <v>21</v>
      </c>
      <c r="G6956" s="8">
        <v>47.19</v>
      </c>
      <c r="H6956" s="8">
        <v>47.19</v>
      </c>
      <c r="I6956" s="8">
        <v>150</v>
      </c>
      <c r="J6956" s="8">
        <v>7078.5</v>
      </c>
      <c r="K6956" s="8">
        <v>47.19</v>
      </c>
      <c r="L6956" s="8">
        <f t="shared" si="432"/>
        <v>8.1899999999999977</v>
      </c>
      <c r="M6956" s="8">
        <f t="shared" si="433"/>
        <v>39</v>
      </c>
      <c r="N6956" s="9"/>
      <c r="O6956" s="9"/>
      <c r="P6956" s="8">
        <v>21</v>
      </c>
      <c r="Q6956" s="8">
        <v>47.19</v>
      </c>
      <c r="R6956" s="17">
        <f t="shared" si="434"/>
        <v>0</v>
      </c>
      <c r="S6956" s="18">
        <f t="shared" si="435"/>
        <v>7078.5</v>
      </c>
    </row>
    <row r="6957" spans="1:19" x14ac:dyDescent="0.25">
      <c r="A6957" s="7" t="s">
        <v>15848</v>
      </c>
      <c r="B6957" s="7" t="s">
        <v>15849</v>
      </c>
      <c r="C6957" s="7" t="s">
        <v>37</v>
      </c>
      <c r="D6957" s="7" t="s">
        <v>38</v>
      </c>
      <c r="E6957" s="7" t="s">
        <v>39</v>
      </c>
      <c r="F6957" s="8">
        <v>15</v>
      </c>
      <c r="G6957" s="8">
        <v>2881</v>
      </c>
      <c r="H6957" s="8">
        <v>2881</v>
      </c>
      <c r="I6957" s="8">
        <v>3</v>
      </c>
      <c r="J6957" s="8">
        <v>8643.01</v>
      </c>
      <c r="K6957" s="8">
        <v>2881.0033333333336</v>
      </c>
      <c r="L6957" s="8">
        <f t="shared" si="432"/>
        <v>375.78304347826088</v>
      </c>
      <c r="M6957" s="8">
        <f t="shared" si="433"/>
        <v>2505.2202898550727</v>
      </c>
      <c r="N6957" s="9"/>
      <c r="O6957" s="9"/>
      <c r="P6957" s="8">
        <v>15</v>
      </c>
      <c r="Q6957" s="8">
        <v>2881.0033333333336</v>
      </c>
      <c r="R6957" s="17">
        <f t="shared" si="434"/>
        <v>0</v>
      </c>
      <c r="S6957" s="18">
        <f t="shared" si="435"/>
        <v>8643.01</v>
      </c>
    </row>
    <row r="6958" spans="1:19" x14ac:dyDescent="0.25">
      <c r="A6958" s="7" t="s">
        <v>15852</v>
      </c>
      <c r="B6958" s="7" t="s">
        <v>15853</v>
      </c>
      <c r="C6958" s="7" t="s">
        <v>7375</v>
      </c>
      <c r="D6958" s="7" t="s">
        <v>7376</v>
      </c>
      <c r="E6958" s="7" t="s">
        <v>7377</v>
      </c>
      <c r="F6958" s="8">
        <v>15</v>
      </c>
      <c r="G6958" s="8">
        <v>271.18</v>
      </c>
      <c r="H6958" s="8">
        <v>271.18</v>
      </c>
      <c r="I6958" s="8">
        <v>396</v>
      </c>
      <c r="J6958" s="8">
        <v>107385.85</v>
      </c>
      <c r="K6958" s="8">
        <v>271.17638888888888</v>
      </c>
      <c r="L6958" s="8">
        <f t="shared" si="432"/>
        <v>35.370833333333309</v>
      </c>
      <c r="M6958" s="8">
        <f t="shared" si="433"/>
        <v>235.80555555555557</v>
      </c>
      <c r="N6958" s="9"/>
      <c r="O6958" s="9"/>
      <c r="P6958" s="8">
        <v>15</v>
      </c>
      <c r="Q6958" s="8">
        <v>271.17638888888888</v>
      </c>
      <c r="R6958" s="17">
        <f t="shared" si="434"/>
        <v>0</v>
      </c>
      <c r="S6958" s="18">
        <f t="shared" si="435"/>
        <v>107385.85</v>
      </c>
    </row>
    <row r="6959" spans="1:19" x14ac:dyDescent="0.25">
      <c r="A6959" s="7" t="s">
        <v>15854</v>
      </c>
      <c r="B6959" s="7" t="s">
        <v>15855</v>
      </c>
      <c r="C6959" s="7" t="s">
        <v>14</v>
      </c>
      <c r="D6959" s="7" t="s">
        <v>15</v>
      </c>
      <c r="E6959" s="7" t="s">
        <v>7231</v>
      </c>
      <c r="F6959" s="8">
        <v>21</v>
      </c>
      <c r="G6959" s="8">
        <v>57.37</v>
      </c>
      <c r="H6959" s="8">
        <v>57.37</v>
      </c>
      <c r="I6959" s="8">
        <v>100</v>
      </c>
      <c r="J6959" s="8">
        <v>5736.61</v>
      </c>
      <c r="K6959" s="8">
        <v>57.366099999999996</v>
      </c>
      <c r="L6959" s="8">
        <f t="shared" si="432"/>
        <v>9.9560999999999993</v>
      </c>
      <c r="M6959" s="8">
        <f t="shared" si="433"/>
        <v>47.41</v>
      </c>
      <c r="N6959" s="9"/>
      <c r="O6959" s="9"/>
      <c r="P6959" s="8">
        <v>21</v>
      </c>
      <c r="Q6959" s="8">
        <v>57.366099999999996</v>
      </c>
      <c r="R6959" s="17">
        <f t="shared" si="434"/>
        <v>0</v>
      </c>
      <c r="S6959" s="18">
        <f t="shared" si="435"/>
        <v>5736.61</v>
      </c>
    </row>
    <row r="6960" spans="1:19" x14ac:dyDescent="0.25">
      <c r="A6960" s="7" t="s">
        <v>15860</v>
      </c>
      <c r="B6960" s="7" t="s">
        <v>15861</v>
      </c>
      <c r="C6960" s="7" t="s">
        <v>37</v>
      </c>
      <c r="D6960" s="7" t="s">
        <v>38</v>
      </c>
      <c r="E6960" s="7" t="s">
        <v>39</v>
      </c>
      <c r="F6960" s="8">
        <v>15</v>
      </c>
      <c r="G6960" s="8">
        <v>5462.97</v>
      </c>
      <c r="H6960" s="8">
        <v>5462.97</v>
      </c>
      <c r="I6960" s="8">
        <v>1</v>
      </c>
      <c r="J6960" s="8">
        <v>5462.97</v>
      </c>
      <c r="K6960" s="8">
        <v>5462.97</v>
      </c>
      <c r="L6960" s="8">
        <f t="shared" si="432"/>
        <v>712.56130434782608</v>
      </c>
      <c r="M6960" s="8">
        <f t="shared" si="433"/>
        <v>4750.4086956521742</v>
      </c>
      <c r="N6960" s="9"/>
      <c r="O6960" s="9"/>
      <c r="P6960" s="8">
        <v>15</v>
      </c>
      <c r="Q6960" s="8">
        <v>5462.97</v>
      </c>
      <c r="R6960" s="17">
        <f t="shared" si="434"/>
        <v>0</v>
      </c>
      <c r="S6960" s="18">
        <f t="shared" si="435"/>
        <v>5462.97</v>
      </c>
    </row>
    <row r="6961" spans="1:19" x14ac:dyDescent="0.25">
      <c r="A6961" s="7" t="s">
        <v>15866</v>
      </c>
      <c r="B6961" s="7" t="s">
        <v>15867</v>
      </c>
      <c r="C6961" s="7" t="s">
        <v>14</v>
      </c>
      <c r="D6961" s="7" t="s">
        <v>15</v>
      </c>
      <c r="E6961" s="7" t="s">
        <v>2322</v>
      </c>
      <c r="F6961" s="8">
        <v>15</v>
      </c>
      <c r="G6961" s="8">
        <v>1620.42</v>
      </c>
      <c r="H6961" s="8">
        <v>1620.42</v>
      </c>
      <c r="I6961" s="8">
        <v>12</v>
      </c>
      <c r="J6961" s="8">
        <v>19445.03</v>
      </c>
      <c r="K6961" s="8">
        <v>1620.4191666666666</v>
      </c>
      <c r="L6961" s="8">
        <f t="shared" si="432"/>
        <v>211.35902173913041</v>
      </c>
      <c r="M6961" s="8">
        <f t="shared" si="433"/>
        <v>1409.0601449275362</v>
      </c>
      <c r="N6961" s="9"/>
      <c r="O6961" s="9"/>
      <c r="P6961" s="8">
        <v>15</v>
      </c>
      <c r="Q6961" s="8">
        <v>1620.4191666666666</v>
      </c>
      <c r="R6961" s="17">
        <f t="shared" si="434"/>
        <v>0</v>
      </c>
      <c r="S6961" s="18">
        <f t="shared" si="435"/>
        <v>19445.03</v>
      </c>
    </row>
    <row r="6962" spans="1:19" x14ac:dyDescent="0.25">
      <c r="A6962" s="7" t="s">
        <v>15868</v>
      </c>
      <c r="B6962" s="7" t="s">
        <v>15869</v>
      </c>
      <c r="C6962" s="7" t="s">
        <v>14</v>
      </c>
      <c r="D6962" s="7" t="s">
        <v>15</v>
      </c>
      <c r="E6962" s="7" t="s">
        <v>8318</v>
      </c>
      <c r="F6962" s="8">
        <v>21</v>
      </c>
      <c r="G6962" s="8">
        <v>722.37</v>
      </c>
      <c r="H6962" s="8">
        <v>722.37</v>
      </c>
      <c r="I6962" s="8">
        <v>50</v>
      </c>
      <c r="J6962" s="8">
        <v>36118.5</v>
      </c>
      <c r="K6962" s="8">
        <v>722.37</v>
      </c>
      <c r="L6962" s="8">
        <f t="shared" si="432"/>
        <v>125.37</v>
      </c>
      <c r="M6962" s="8">
        <f t="shared" si="433"/>
        <v>597</v>
      </c>
      <c r="N6962" s="13"/>
      <c r="O6962" s="13"/>
      <c r="P6962" s="8">
        <v>21</v>
      </c>
      <c r="Q6962" s="8">
        <v>722.37</v>
      </c>
      <c r="R6962" s="17">
        <f t="shared" si="434"/>
        <v>0</v>
      </c>
      <c r="S6962" s="18">
        <f t="shared" si="435"/>
        <v>36118.5</v>
      </c>
    </row>
    <row r="6963" spans="1:19" x14ac:dyDescent="0.25">
      <c r="A6963" s="7" t="s">
        <v>15870</v>
      </c>
      <c r="B6963" s="7" t="s">
        <v>15871</v>
      </c>
      <c r="C6963" s="7" t="s">
        <v>14</v>
      </c>
      <c r="D6963" s="7" t="s">
        <v>15</v>
      </c>
      <c r="E6963" s="7" t="s">
        <v>2322</v>
      </c>
      <c r="F6963" s="8">
        <v>21</v>
      </c>
      <c r="G6963" s="8">
        <v>603.79</v>
      </c>
      <c r="H6963" s="8">
        <v>603.79</v>
      </c>
      <c r="I6963" s="8">
        <v>50</v>
      </c>
      <c r="J6963" s="8">
        <v>30189.500000000004</v>
      </c>
      <c r="K6963" s="8">
        <v>603.79000000000008</v>
      </c>
      <c r="L6963" s="8">
        <f t="shared" si="432"/>
        <v>104.79000000000002</v>
      </c>
      <c r="M6963" s="8">
        <f t="shared" si="433"/>
        <v>499.00000000000006</v>
      </c>
      <c r="N6963" s="14">
        <v>12</v>
      </c>
      <c r="O6963" s="14">
        <v>558.88</v>
      </c>
      <c r="P6963" s="8">
        <v>21</v>
      </c>
      <c r="Q6963" s="8">
        <v>603.79</v>
      </c>
      <c r="R6963" s="17">
        <f t="shared" si="434"/>
        <v>27944</v>
      </c>
      <c r="S6963" s="18">
        <f t="shared" si="435"/>
        <v>30189.500000000004</v>
      </c>
    </row>
    <row r="6964" spans="1:19" x14ac:dyDescent="0.25">
      <c r="A6964" s="7" t="s">
        <v>15872</v>
      </c>
      <c r="B6964" s="7" t="s">
        <v>15873</v>
      </c>
      <c r="C6964" s="7" t="s">
        <v>14</v>
      </c>
      <c r="D6964" s="7" t="s">
        <v>15</v>
      </c>
      <c r="E6964" s="7" t="s">
        <v>2322</v>
      </c>
      <c r="F6964" s="8">
        <v>21</v>
      </c>
      <c r="G6964" s="8">
        <v>603.79</v>
      </c>
      <c r="H6964" s="8">
        <v>603.79</v>
      </c>
      <c r="I6964" s="8">
        <v>40</v>
      </c>
      <c r="J6964" s="8">
        <v>24151.600000000002</v>
      </c>
      <c r="K6964" s="8">
        <v>603.79000000000008</v>
      </c>
      <c r="L6964" s="8">
        <f t="shared" si="432"/>
        <v>104.79000000000002</v>
      </c>
      <c r="M6964" s="8">
        <f t="shared" si="433"/>
        <v>499.00000000000006</v>
      </c>
      <c r="N6964" s="14">
        <v>12</v>
      </c>
      <c r="O6964" s="14">
        <v>558.88</v>
      </c>
      <c r="P6964" s="8">
        <v>21</v>
      </c>
      <c r="Q6964" s="8">
        <v>603.79</v>
      </c>
      <c r="R6964" s="17">
        <f t="shared" si="434"/>
        <v>22355.200000000001</v>
      </c>
      <c r="S6964" s="18">
        <f t="shared" si="435"/>
        <v>24151.600000000002</v>
      </c>
    </row>
    <row r="6965" spans="1:19" x14ac:dyDescent="0.25">
      <c r="A6965" s="7" t="s">
        <v>15874</v>
      </c>
      <c r="B6965" s="7" t="s">
        <v>15875</v>
      </c>
      <c r="C6965" s="7" t="s">
        <v>185</v>
      </c>
      <c r="D6965" s="7" t="s">
        <v>186</v>
      </c>
      <c r="E6965" s="7" t="s">
        <v>187</v>
      </c>
      <c r="F6965" s="8">
        <v>21</v>
      </c>
      <c r="G6965" s="8">
        <v>954.09</v>
      </c>
      <c r="H6965" s="8">
        <v>954.09</v>
      </c>
      <c r="I6965" s="8">
        <v>42</v>
      </c>
      <c r="J6965" s="8">
        <v>40071.57</v>
      </c>
      <c r="K6965" s="8">
        <v>954.08500000000004</v>
      </c>
      <c r="L6965" s="8">
        <f t="shared" si="432"/>
        <v>165.58500000000004</v>
      </c>
      <c r="M6965" s="8">
        <f t="shared" si="433"/>
        <v>788.5</v>
      </c>
      <c r="N6965" s="9"/>
      <c r="O6965" s="9"/>
      <c r="P6965" s="8">
        <v>21</v>
      </c>
      <c r="Q6965" s="8">
        <v>954.08500000000004</v>
      </c>
      <c r="R6965" s="17">
        <f t="shared" si="434"/>
        <v>0</v>
      </c>
      <c r="S6965" s="18">
        <f t="shared" si="435"/>
        <v>40071.57</v>
      </c>
    </row>
    <row r="6966" spans="1:19" x14ac:dyDescent="0.25">
      <c r="A6966" s="7" t="s">
        <v>15876</v>
      </c>
      <c r="B6966" s="7" t="s">
        <v>15877</v>
      </c>
      <c r="C6966" s="7" t="s">
        <v>7375</v>
      </c>
      <c r="D6966" s="7" t="s">
        <v>7376</v>
      </c>
      <c r="E6966" s="7" t="s">
        <v>7377</v>
      </c>
      <c r="F6966" s="8">
        <v>15</v>
      </c>
      <c r="G6966" s="8">
        <v>792.93</v>
      </c>
      <c r="H6966" s="8">
        <v>792.93</v>
      </c>
      <c r="I6966" s="8">
        <v>24</v>
      </c>
      <c r="J6966" s="8">
        <v>19030.2</v>
      </c>
      <c r="K6966" s="8">
        <v>792.92500000000007</v>
      </c>
      <c r="L6966" s="8">
        <f t="shared" si="432"/>
        <v>103.42499999999995</v>
      </c>
      <c r="M6966" s="8">
        <f t="shared" si="433"/>
        <v>689.50000000000011</v>
      </c>
      <c r="N6966" s="9"/>
      <c r="O6966" s="9"/>
      <c r="P6966" s="8">
        <v>15</v>
      </c>
      <c r="Q6966" s="8">
        <v>792.92500000000007</v>
      </c>
      <c r="R6966" s="17">
        <f t="shared" si="434"/>
        <v>0</v>
      </c>
      <c r="S6966" s="18">
        <f t="shared" si="435"/>
        <v>19030.2</v>
      </c>
    </row>
    <row r="6967" spans="1:19" x14ac:dyDescent="0.25">
      <c r="A6967" s="7" t="s">
        <v>15880</v>
      </c>
      <c r="B6967" s="7" t="s">
        <v>15881</v>
      </c>
      <c r="C6967" s="7" t="s">
        <v>14</v>
      </c>
      <c r="D6967" s="7" t="s">
        <v>15</v>
      </c>
      <c r="E6967" s="7" t="s">
        <v>7231</v>
      </c>
      <c r="F6967" s="8">
        <v>21</v>
      </c>
      <c r="G6967" s="8">
        <v>544.5</v>
      </c>
      <c r="H6967" s="8">
        <v>544.5</v>
      </c>
      <c r="I6967" s="8">
        <v>20</v>
      </c>
      <c r="J6967" s="8">
        <v>10890</v>
      </c>
      <c r="K6967" s="8">
        <v>544.5</v>
      </c>
      <c r="L6967" s="8">
        <f t="shared" si="432"/>
        <v>94.5</v>
      </c>
      <c r="M6967" s="8">
        <f t="shared" si="433"/>
        <v>450</v>
      </c>
      <c r="N6967" s="9"/>
      <c r="O6967" s="9"/>
      <c r="P6967" s="8">
        <v>21</v>
      </c>
      <c r="Q6967" s="8">
        <v>544.5</v>
      </c>
      <c r="R6967" s="17">
        <f t="shared" si="434"/>
        <v>0</v>
      </c>
      <c r="S6967" s="18">
        <f t="shared" si="435"/>
        <v>10890</v>
      </c>
    </row>
    <row r="6968" spans="1:19" x14ac:dyDescent="0.25">
      <c r="A6968" s="7" t="s">
        <v>15886</v>
      </c>
      <c r="B6968" s="7" t="s">
        <v>15887</v>
      </c>
      <c r="C6968" s="7" t="s">
        <v>7249</v>
      </c>
      <c r="D6968" s="7" t="s">
        <v>7250</v>
      </c>
      <c r="E6968" s="7" t="s">
        <v>7251</v>
      </c>
      <c r="F6968" s="8">
        <v>21</v>
      </c>
      <c r="G6968" s="8">
        <v>1.08</v>
      </c>
      <c r="H6968" s="8">
        <v>1.08</v>
      </c>
      <c r="I6968" s="8">
        <v>8000</v>
      </c>
      <c r="J6968" s="8">
        <v>8615.2000000000007</v>
      </c>
      <c r="K6968" s="8">
        <v>1.0769000000000002</v>
      </c>
      <c r="L6968" s="8">
        <f t="shared" si="432"/>
        <v>0.18689999999999996</v>
      </c>
      <c r="M6968" s="8">
        <f t="shared" si="433"/>
        <v>0.89000000000000024</v>
      </c>
      <c r="N6968" s="9"/>
      <c r="O6968" s="9"/>
      <c r="P6968" s="8">
        <v>21</v>
      </c>
      <c r="Q6968" s="8">
        <v>1.0769000000000002</v>
      </c>
      <c r="R6968" s="17">
        <f t="shared" si="434"/>
        <v>0</v>
      </c>
      <c r="S6968" s="18">
        <f t="shared" si="435"/>
        <v>8615.2000000000007</v>
      </c>
    </row>
    <row r="6969" spans="1:19" x14ac:dyDescent="0.25">
      <c r="A6969" s="7" t="s">
        <v>15888</v>
      </c>
      <c r="B6969" s="7" t="s">
        <v>15889</v>
      </c>
      <c r="C6969" s="7" t="s">
        <v>7205</v>
      </c>
      <c r="D6969" s="7" t="s">
        <v>7206</v>
      </c>
      <c r="E6969" s="7" t="s">
        <v>7440</v>
      </c>
      <c r="F6969" s="8">
        <v>15</v>
      </c>
      <c r="G6969" s="8">
        <v>131.1</v>
      </c>
      <c r="H6969" s="8">
        <v>131.1</v>
      </c>
      <c r="I6969" s="8">
        <v>8</v>
      </c>
      <c r="J6969" s="8">
        <v>1048.8</v>
      </c>
      <c r="K6969" s="8">
        <v>131.1</v>
      </c>
      <c r="L6969" s="8">
        <f t="shared" si="432"/>
        <v>17.099999999999994</v>
      </c>
      <c r="M6969" s="8">
        <f t="shared" si="433"/>
        <v>114</v>
      </c>
      <c r="N6969" s="14">
        <v>12</v>
      </c>
      <c r="O6969" s="14">
        <v>127.68</v>
      </c>
      <c r="P6969" s="8">
        <v>15</v>
      </c>
      <c r="Q6969" s="8">
        <v>131.1</v>
      </c>
      <c r="R6969" s="17">
        <f t="shared" si="434"/>
        <v>1021.44</v>
      </c>
      <c r="S6969" s="18">
        <f t="shared" si="435"/>
        <v>1048.8</v>
      </c>
    </row>
    <row r="6970" spans="1:19" x14ac:dyDescent="0.25">
      <c r="A6970" s="7" t="s">
        <v>15890</v>
      </c>
      <c r="B6970" s="7" t="s">
        <v>15891</v>
      </c>
      <c r="C6970" s="7" t="s">
        <v>7205</v>
      </c>
      <c r="D6970" s="7" t="s">
        <v>7206</v>
      </c>
      <c r="E6970" s="7" t="s">
        <v>7440</v>
      </c>
      <c r="F6970" s="8">
        <v>15</v>
      </c>
      <c r="G6970" s="8">
        <v>190.9</v>
      </c>
      <c r="H6970" s="8">
        <v>190.9</v>
      </c>
      <c r="I6970" s="8">
        <v>73</v>
      </c>
      <c r="J6970" s="8">
        <v>13935.699999999999</v>
      </c>
      <c r="K6970" s="8">
        <v>190.89999999999998</v>
      </c>
      <c r="L6970" s="8">
        <f t="shared" si="432"/>
        <v>24.899999999999977</v>
      </c>
      <c r="M6970" s="8">
        <f t="shared" si="433"/>
        <v>166</v>
      </c>
      <c r="N6970" s="14">
        <v>12</v>
      </c>
      <c r="O6970" s="14">
        <v>185.92000000000002</v>
      </c>
      <c r="P6970" s="8">
        <v>15</v>
      </c>
      <c r="Q6970" s="8">
        <v>190.9</v>
      </c>
      <c r="R6970" s="17">
        <f t="shared" si="434"/>
        <v>13572.160000000002</v>
      </c>
      <c r="S6970" s="18">
        <f t="shared" si="435"/>
        <v>13935.699999999999</v>
      </c>
    </row>
    <row r="6971" spans="1:19" x14ac:dyDescent="0.25">
      <c r="A6971" s="7" t="s">
        <v>15892</v>
      </c>
      <c r="B6971" s="7" t="s">
        <v>15893</v>
      </c>
      <c r="C6971" s="7" t="s">
        <v>14</v>
      </c>
      <c r="D6971" s="7" t="s">
        <v>15</v>
      </c>
      <c r="E6971" s="7" t="s">
        <v>7807</v>
      </c>
      <c r="F6971" s="8">
        <v>15</v>
      </c>
      <c r="G6971" s="8">
        <v>1.78</v>
      </c>
      <c r="H6971" s="8">
        <v>1.78</v>
      </c>
      <c r="I6971" s="8">
        <v>32700</v>
      </c>
      <c r="J6971" s="8">
        <v>58287.75</v>
      </c>
      <c r="K6971" s="8">
        <v>1.7825</v>
      </c>
      <c r="L6971" s="8">
        <f t="shared" si="432"/>
        <v>0.23249999999999993</v>
      </c>
      <c r="M6971" s="8">
        <f t="shared" si="433"/>
        <v>1.55</v>
      </c>
      <c r="N6971" s="9"/>
      <c r="O6971" s="9"/>
      <c r="P6971" s="8">
        <v>15</v>
      </c>
      <c r="Q6971" s="8">
        <v>1.7825</v>
      </c>
      <c r="R6971" s="17">
        <f t="shared" si="434"/>
        <v>0</v>
      </c>
      <c r="S6971" s="18">
        <f t="shared" si="435"/>
        <v>58287.75</v>
      </c>
    </row>
    <row r="6972" spans="1:19" x14ac:dyDescent="0.25">
      <c r="A6972" s="7" t="s">
        <v>15896</v>
      </c>
      <c r="B6972" s="7" t="s">
        <v>15897</v>
      </c>
      <c r="C6972" s="7" t="s">
        <v>7320</v>
      </c>
      <c r="D6972" s="7" t="s">
        <v>7321</v>
      </c>
      <c r="E6972" s="7" t="s">
        <v>7322</v>
      </c>
      <c r="F6972" s="8">
        <v>21</v>
      </c>
      <c r="G6972" s="8">
        <v>47.85</v>
      </c>
      <c r="H6972" s="8">
        <v>47.85</v>
      </c>
      <c r="I6972" s="8">
        <v>50</v>
      </c>
      <c r="J6972" s="8">
        <v>2392.67</v>
      </c>
      <c r="K6972" s="8">
        <v>47.853400000000001</v>
      </c>
      <c r="L6972" s="8">
        <f t="shared" si="432"/>
        <v>8.3051355371900826</v>
      </c>
      <c r="M6972" s="8">
        <f t="shared" si="433"/>
        <v>39.548264462809918</v>
      </c>
      <c r="N6972" s="9"/>
      <c r="O6972" s="9"/>
      <c r="P6972" s="8">
        <v>21</v>
      </c>
      <c r="Q6972" s="8">
        <v>47.853400000000001</v>
      </c>
      <c r="R6972" s="17">
        <f t="shared" si="434"/>
        <v>0</v>
      </c>
      <c r="S6972" s="18">
        <f t="shared" si="435"/>
        <v>2392.67</v>
      </c>
    </row>
    <row r="6973" spans="1:19" x14ac:dyDescent="0.25">
      <c r="A6973" s="7" t="s">
        <v>15898</v>
      </c>
      <c r="B6973" s="7" t="s">
        <v>15899</v>
      </c>
      <c r="C6973" s="7" t="s">
        <v>8814</v>
      </c>
      <c r="D6973" s="7" t="s">
        <v>8815</v>
      </c>
      <c r="E6973" s="7" t="s">
        <v>8816</v>
      </c>
      <c r="F6973" s="8">
        <v>21</v>
      </c>
      <c r="G6973" s="8">
        <v>5251.4</v>
      </c>
      <c r="H6973" s="8">
        <v>5251.4</v>
      </c>
      <c r="I6973" s="8">
        <v>16</v>
      </c>
      <c r="J6973" s="8">
        <v>84022.399999999994</v>
      </c>
      <c r="K6973" s="8">
        <v>5251.4</v>
      </c>
      <c r="L6973" s="8">
        <f t="shared" si="432"/>
        <v>911.39999999999964</v>
      </c>
      <c r="M6973" s="8">
        <f t="shared" si="433"/>
        <v>4340</v>
      </c>
      <c r="N6973" s="14">
        <v>12</v>
      </c>
      <c r="O6973" s="14">
        <v>5060.16</v>
      </c>
      <c r="P6973" s="8">
        <v>21</v>
      </c>
      <c r="Q6973" s="8">
        <v>5251.4</v>
      </c>
      <c r="R6973" s="17">
        <f t="shared" si="434"/>
        <v>80962.559999999998</v>
      </c>
      <c r="S6973" s="18">
        <f t="shared" si="435"/>
        <v>84022.399999999994</v>
      </c>
    </row>
    <row r="6974" spans="1:19" x14ac:dyDescent="0.25">
      <c r="A6974" s="7" t="s">
        <v>15900</v>
      </c>
      <c r="B6974" s="7" t="s">
        <v>15901</v>
      </c>
      <c r="C6974" s="7" t="s">
        <v>7205</v>
      </c>
      <c r="D6974" s="7" t="s">
        <v>7206</v>
      </c>
      <c r="E6974" s="7" t="s">
        <v>7440</v>
      </c>
      <c r="F6974" s="8">
        <v>15</v>
      </c>
      <c r="G6974" s="8">
        <v>445.6</v>
      </c>
      <c r="H6974" s="8">
        <v>445.6</v>
      </c>
      <c r="I6974" s="8">
        <v>100</v>
      </c>
      <c r="J6974" s="8">
        <v>44560.299999999996</v>
      </c>
      <c r="K6974" s="8">
        <v>445.60299999999995</v>
      </c>
      <c r="L6974" s="8">
        <f t="shared" si="432"/>
        <v>58.122130434782548</v>
      </c>
      <c r="M6974" s="8">
        <f t="shared" si="433"/>
        <v>387.4808695652174</v>
      </c>
      <c r="N6974" s="9"/>
      <c r="O6974" s="9"/>
      <c r="P6974" s="8">
        <v>15</v>
      </c>
      <c r="Q6974" s="8">
        <v>445.60299999999995</v>
      </c>
      <c r="R6974" s="17">
        <f t="shared" si="434"/>
        <v>0</v>
      </c>
      <c r="S6974" s="18">
        <f t="shared" si="435"/>
        <v>44560.299999999996</v>
      </c>
    </row>
    <row r="6975" spans="1:19" x14ac:dyDescent="0.25">
      <c r="A6975" s="7" t="s">
        <v>15908</v>
      </c>
      <c r="B6975" s="7" t="s">
        <v>15909</v>
      </c>
      <c r="C6975" s="7" t="s">
        <v>37</v>
      </c>
      <c r="D6975" s="7" t="s">
        <v>38</v>
      </c>
      <c r="E6975" s="7" t="s">
        <v>39</v>
      </c>
      <c r="F6975" s="8">
        <v>15</v>
      </c>
      <c r="G6975" s="8">
        <v>10560.6</v>
      </c>
      <c r="H6975" s="8">
        <v>10560.6</v>
      </c>
      <c r="I6975" s="8">
        <v>1</v>
      </c>
      <c r="J6975" s="8">
        <v>10560.6</v>
      </c>
      <c r="K6975" s="8">
        <v>10560.6</v>
      </c>
      <c r="L6975" s="8">
        <f t="shared" si="432"/>
        <v>1377.4695652173905</v>
      </c>
      <c r="M6975" s="8">
        <f t="shared" si="433"/>
        <v>9183.1304347826099</v>
      </c>
      <c r="N6975" s="9"/>
      <c r="O6975" s="9"/>
      <c r="P6975" s="8">
        <v>15</v>
      </c>
      <c r="Q6975" s="8">
        <v>10560.6</v>
      </c>
      <c r="R6975" s="17">
        <f t="shared" si="434"/>
        <v>0</v>
      </c>
      <c r="S6975" s="18">
        <f t="shared" si="435"/>
        <v>10560.6</v>
      </c>
    </row>
    <row r="6976" spans="1:19" x14ac:dyDescent="0.25">
      <c r="A6976" s="7" t="s">
        <v>15910</v>
      </c>
      <c r="B6976" s="7" t="s">
        <v>15911</v>
      </c>
      <c r="C6976" s="7" t="s">
        <v>37</v>
      </c>
      <c r="D6976" s="7" t="s">
        <v>38</v>
      </c>
      <c r="E6976" s="7" t="s">
        <v>39</v>
      </c>
      <c r="F6976" s="8">
        <v>21</v>
      </c>
      <c r="G6976" s="8">
        <v>841.92</v>
      </c>
      <c r="H6976" s="8">
        <v>841.92</v>
      </c>
      <c r="I6976" s="8">
        <v>1</v>
      </c>
      <c r="J6976" s="8">
        <v>841.92</v>
      </c>
      <c r="K6976" s="8">
        <v>841.92</v>
      </c>
      <c r="L6976" s="8">
        <f t="shared" si="432"/>
        <v>146.11834710743801</v>
      </c>
      <c r="M6976" s="8">
        <f t="shared" si="433"/>
        <v>695.80165289256195</v>
      </c>
      <c r="N6976" s="9"/>
      <c r="O6976" s="9"/>
      <c r="P6976" s="8">
        <v>21</v>
      </c>
      <c r="Q6976" s="8">
        <v>841.92</v>
      </c>
      <c r="R6976" s="17">
        <f t="shared" si="434"/>
        <v>0</v>
      </c>
      <c r="S6976" s="18">
        <f t="shared" si="435"/>
        <v>841.92</v>
      </c>
    </row>
    <row r="6977" spans="1:19" x14ac:dyDescent="0.25">
      <c r="A6977" s="7" t="s">
        <v>15912</v>
      </c>
      <c r="B6977" s="7" t="s">
        <v>15913</v>
      </c>
      <c r="C6977" s="7" t="s">
        <v>14</v>
      </c>
      <c r="D6977" s="7" t="s">
        <v>15</v>
      </c>
      <c r="E6977" s="7" t="s">
        <v>2322</v>
      </c>
      <c r="F6977" s="8">
        <v>21</v>
      </c>
      <c r="G6977" s="8">
        <v>871.2</v>
      </c>
      <c r="H6977" s="8">
        <v>871.2</v>
      </c>
      <c r="I6977" s="8">
        <v>40</v>
      </c>
      <c r="J6977" s="8">
        <v>34848</v>
      </c>
      <c r="K6977" s="8">
        <v>871.2</v>
      </c>
      <c r="L6977" s="8">
        <f t="shared" si="432"/>
        <v>151.19999999999993</v>
      </c>
      <c r="M6977" s="8">
        <f t="shared" si="433"/>
        <v>720.00000000000011</v>
      </c>
      <c r="N6977" s="14">
        <v>12</v>
      </c>
      <c r="O6977" s="14">
        <v>806.4</v>
      </c>
      <c r="P6977" s="8">
        <v>21</v>
      </c>
      <c r="Q6977" s="8">
        <v>871.2</v>
      </c>
      <c r="R6977" s="17">
        <f t="shared" si="434"/>
        <v>32256</v>
      </c>
      <c r="S6977" s="18">
        <f t="shared" si="435"/>
        <v>34848</v>
      </c>
    </row>
    <row r="6978" spans="1:19" x14ac:dyDescent="0.25">
      <c r="A6978" s="7" t="s">
        <v>15914</v>
      </c>
      <c r="B6978" s="7" t="s">
        <v>15915</v>
      </c>
      <c r="C6978" s="7" t="s">
        <v>7539</v>
      </c>
      <c r="D6978" s="7" t="s">
        <v>7540</v>
      </c>
      <c r="E6978" s="7" t="s">
        <v>7541</v>
      </c>
      <c r="F6978" s="8">
        <v>21</v>
      </c>
      <c r="G6978" s="8">
        <v>0.33</v>
      </c>
      <c r="H6978" s="8">
        <v>0.33</v>
      </c>
      <c r="I6978" s="8">
        <v>1000</v>
      </c>
      <c r="J6978" s="8">
        <v>331.54</v>
      </c>
      <c r="K6978" s="8">
        <v>0.33154</v>
      </c>
      <c r="L6978" s="8">
        <f t="shared" ref="L6978:L7041" si="436">K6978-M6978</f>
        <v>5.753999999999998E-2</v>
      </c>
      <c r="M6978" s="8">
        <f t="shared" ref="M6978:M7041" si="437">K6978/((100+F6978)/100)</f>
        <v>0.27400000000000002</v>
      </c>
      <c r="N6978" s="9"/>
      <c r="O6978" s="9"/>
      <c r="P6978" s="8">
        <v>21</v>
      </c>
      <c r="Q6978" s="8">
        <v>0.33154</v>
      </c>
      <c r="R6978" s="17">
        <f t="shared" ref="R6978:R7041" si="438">I6978*O6978</f>
        <v>0</v>
      </c>
      <c r="S6978" s="18">
        <f t="shared" si="435"/>
        <v>331.54</v>
      </c>
    </row>
    <row r="6979" spans="1:19" x14ac:dyDescent="0.25">
      <c r="A6979" s="7" t="s">
        <v>15916</v>
      </c>
      <c r="B6979" s="7" t="s">
        <v>15917</v>
      </c>
      <c r="C6979" s="7" t="s">
        <v>8219</v>
      </c>
      <c r="D6979" s="7" t="s">
        <v>8220</v>
      </c>
      <c r="E6979" s="7" t="s">
        <v>8221</v>
      </c>
      <c r="F6979" s="8">
        <v>21</v>
      </c>
      <c r="G6979" s="8">
        <v>1560.9</v>
      </c>
      <c r="H6979" s="8">
        <v>1560.9</v>
      </c>
      <c r="I6979" s="8">
        <v>4</v>
      </c>
      <c r="J6979" s="8">
        <v>6243.6</v>
      </c>
      <c r="K6979" s="8">
        <v>1560.9</v>
      </c>
      <c r="L6979" s="8">
        <f t="shared" si="436"/>
        <v>270.90000000000009</v>
      </c>
      <c r="M6979" s="8">
        <f t="shared" si="437"/>
        <v>1290</v>
      </c>
      <c r="N6979" s="9"/>
      <c r="O6979" s="9"/>
      <c r="P6979" s="8">
        <v>21</v>
      </c>
      <c r="Q6979" s="8">
        <v>1560.9</v>
      </c>
      <c r="R6979" s="17">
        <f t="shared" si="438"/>
        <v>0</v>
      </c>
      <c r="S6979" s="18">
        <f t="shared" ref="S6979:S7042" si="439">J6979</f>
        <v>6243.6</v>
      </c>
    </row>
    <row r="6980" spans="1:19" x14ac:dyDescent="0.25">
      <c r="A6980" s="7" t="s">
        <v>15918</v>
      </c>
      <c r="B6980" s="7" t="s">
        <v>15919</v>
      </c>
      <c r="C6980" s="7" t="s">
        <v>10713</v>
      </c>
      <c r="D6980" s="7" t="s">
        <v>10714</v>
      </c>
      <c r="E6980" s="7" t="s">
        <v>10715</v>
      </c>
      <c r="F6980" s="8">
        <v>21</v>
      </c>
      <c r="G6980" s="8">
        <v>2939.09</v>
      </c>
      <c r="H6980" s="8">
        <v>2939.09</v>
      </c>
      <c r="I6980" s="8">
        <v>170</v>
      </c>
      <c r="J6980" s="8">
        <v>499645.30000000005</v>
      </c>
      <c r="K6980" s="8">
        <v>2939.09</v>
      </c>
      <c r="L6980" s="8">
        <f t="shared" si="436"/>
        <v>510.09000000000015</v>
      </c>
      <c r="M6980" s="8">
        <f t="shared" si="437"/>
        <v>2429</v>
      </c>
      <c r="N6980" s="14">
        <v>21</v>
      </c>
      <c r="O6980" s="14">
        <v>2351.2719999999999</v>
      </c>
      <c r="P6980" s="8">
        <v>21</v>
      </c>
      <c r="Q6980" s="8">
        <v>2939.09</v>
      </c>
      <c r="R6980" s="17">
        <f t="shared" si="438"/>
        <v>399716.24</v>
      </c>
      <c r="S6980" s="18">
        <f t="shared" si="439"/>
        <v>499645.30000000005</v>
      </c>
    </row>
    <row r="6981" spans="1:19" x14ac:dyDescent="0.25">
      <c r="A6981" s="7" t="s">
        <v>15920</v>
      </c>
      <c r="B6981" s="7" t="s">
        <v>15921</v>
      </c>
      <c r="C6981" s="7" t="s">
        <v>37</v>
      </c>
      <c r="D6981" s="7" t="s">
        <v>38</v>
      </c>
      <c r="E6981" s="7" t="s">
        <v>39</v>
      </c>
      <c r="F6981" s="8">
        <v>15</v>
      </c>
      <c r="G6981" s="8">
        <v>16764</v>
      </c>
      <c r="H6981" s="8">
        <v>16764</v>
      </c>
      <c r="I6981" s="8">
        <v>1</v>
      </c>
      <c r="J6981" s="8">
        <v>16764</v>
      </c>
      <c r="K6981" s="8">
        <v>16764</v>
      </c>
      <c r="L6981" s="8">
        <f t="shared" si="436"/>
        <v>2186.6086956521722</v>
      </c>
      <c r="M6981" s="8">
        <f t="shared" si="437"/>
        <v>14577.391304347828</v>
      </c>
      <c r="N6981" s="9"/>
      <c r="O6981" s="9"/>
      <c r="P6981" s="8">
        <v>15</v>
      </c>
      <c r="Q6981" s="8">
        <v>16764</v>
      </c>
      <c r="R6981" s="17">
        <f t="shared" si="438"/>
        <v>0</v>
      </c>
      <c r="S6981" s="18">
        <f t="shared" si="439"/>
        <v>16764</v>
      </c>
    </row>
    <row r="6982" spans="1:19" x14ac:dyDescent="0.25">
      <c r="A6982" s="7" t="s">
        <v>15922</v>
      </c>
      <c r="B6982" s="7" t="s">
        <v>15923</v>
      </c>
      <c r="C6982" s="7" t="s">
        <v>37</v>
      </c>
      <c r="D6982" s="7" t="s">
        <v>38</v>
      </c>
      <c r="E6982" s="7" t="s">
        <v>39</v>
      </c>
      <c r="F6982" s="8">
        <v>15</v>
      </c>
      <c r="G6982" s="8">
        <v>330.05</v>
      </c>
      <c r="H6982" s="8">
        <v>330.05</v>
      </c>
      <c r="I6982" s="8">
        <v>5</v>
      </c>
      <c r="J6982" s="8">
        <v>1650.25</v>
      </c>
      <c r="K6982" s="8">
        <v>330.05</v>
      </c>
      <c r="L6982" s="8">
        <f t="shared" si="436"/>
        <v>43.049999999999955</v>
      </c>
      <c r="M6982" s="8">
        <f t="shared" si="437"/>
        <v>287.00000000000006</v>
      </c>
      <c r="N6982" s="13"/>
      <c r="O6982" s="13"/>
      <c r="P6982" s="8">
        <v>15</v>
      </c>
      <c r="Q6982" s="8">
        <v>330.05</v>
      </c>
      <c r="R6982" s="17">
        <f t="shared" si="438"/>
        <v>0</v>
      </c>
      <c r="S6982" s="18">
        <f t="shared" si="439"/>
        <v>1650.25</v>
      </c>
    </row>
    <row r="6983" spans="1:19" x14ac:dyDescent="0.25">
      <c r="A6983" s="7" t="s">
        <v>15934</v>
      </c>
      <c r="B6983" s="7" t="s">
        <v>15935</v>
      </c>
      <c r="C6983" s="7" t="s">
        <v>37</v>
      </c>
      <c r="D6983" s="7" t="s">
        <v>38</v>
      </c>
      <c r="E6983" s="7" t="s">
        <v>39</v>
      </c>
      <c r="F6983" s="8">
        <v>15</v>
      </c>
      <c r="G6983" s="8">
        <v>5638.45</v>
      </c>
      <c r="H6983" s="8">
        <v>5638.45</v>
      </c>
      <c r="I6983" s="8">
        <v>4</v>
      </c>
      <c r="J6983" s="8">
        <v>22553.8</v>
      </c>
      <c r="K6983" s="8">
        <v>5638.45</v>
      </c>
      <c r="L6983" s="8">
        <f t="shared" si="436"/>
        <v>735.44999999999982</v>
      </c>
      <c r="M6983" s="8">
        <f t="shared" si="437"/>
        <v>4903</v>
      </c>
      <c r="N6983" s="9"/>
      <c r="O6983" s="9"/>
      <c r="P6983" s="8">
        <v>15</v>
      </c>
      <c r="Q6983" s="8">
        <v>5638.45</v>
      </c>
      <c r="R6983" s="17">
        <f t="shared" si="438"/>
        <v>0</v>
      </c>
      <c r="S6983" s="18">
        <f t="shared" si="439"/>
        <v>22553.8</v>
      </c>
    </row>
    <row r="6984" spans="1:19" x14ac:dyDescent="0.25">
      <c r="A6984" s="7" t="s">
        <v>15936</v>
      </c>
      <c r="B6984" s="7" t="s">
        <v>15937</v>
      </c>
      <c r="C6984" s="7" t="s">
        <v>14</v>
      </c>
      <c r="D6984" s="7" t="s">
        <v>15</v>
      </c>
      <c r="E6984" s="7" t="s">
        <v>7518</v>
      </c>
      <c r="F6984" s="8">
        <v>21</v>
      </c>
      <c r="G6984" s="8">
        <v>180.29</v>
      </c>
      <c r="H6984" s="8">
        <v>180.29</v>
      </c>
      <c r="I6984" s="8">
        <v>11</v>
      </c>
      <c r="J6984" s="8">
        <v>1983.19</v>
      </c>
      <c r="K6984" s="8">
        <v>180.29</v>
      </c>
      <c r="L6984" s="8">
        <f t="shared" si="436"/>
        <v>31.289999999999992</v>
      </c>
      <c r="M6984" s="8">
        <f t="shared" si="437"/>
        <v>149</v>
      </c>
      <c r="N6984" s="13"/>
      <c r="O6984" s="13"/>
      <c r="P6984" s="8">
        <v>21</v>
      </c>
      <c r="Q6984" s="8">
        <v>180.29</v>
      </c>
      <c r="R6984" s="17">
        <f t="shared" si="438"/>
        <v>0</v>
      </c>
      <c r="S6984" s="18">
        <f t="shared" si="439"/>
        <v>1983.19</v>
      </c>
    </row>
    <row r="6985" spans="1:19" x14ac:dyDescent="0.25">
      <c r="A6985" s="7" t="s">
        <v>15938</v>
      </c>
      <c r="B6985" s="7" t="s">
        <v>15939</v>
      </c>
      <c r="C6985" s="7" t="s">
        <v>14</v>
      </c>
      <c r="D6985" s="7" t="s">
        <v>15</v>
      </c>
      <c r="E6985" s="7" t="s">
        <v>7518</v>
      </c>
      <c r="F6985" s="8">
        <v>21</v>
      </c>
      <c r="G6985" s="8">
        <v>1372.14</v>
      </c>
      <c r="H6985" s="8">
        <v>1372.14</v>
      </c>
      <c r="I6985" s="8">
        <v>11</v>
      </c>
      <c r="J6985" s="8">
        <v>15093.54</v>
      </c>
      <c r="K6985" s="8">
        <v>1372.14</v>
      </c>
      <c r="L6985" s="8">
        <f t="shared" si="436"/>
        <v>238.13999999999987</v>
      </c>
      <c r="M6985" s="8">
        <f t="shared" si="437"/>
        <v>1134.0000000000002</v>
      </c>
      <c r="N6985" s="13"/>
      <c r="O6985" s="13"/>
      <c r="P6985" s="8">
        <v>21</v>
      </c>
      <c r="Q6985" s="8">
        <v>1372.14</v>
      </c>
      <c r="R6985" s="17">
        <f t="shared" si="438"/>
        <v>0</v>
      </c>
      <c r="S6985" s="18">
        <f t="shared" si="439"/>
        <v>15093.54</v>
      </c>
    </row>
    <row r="6986" spans="1:19" x14ac:dyDescent="0.25">
      <c r="A6986" s="7" t="s">
        <v>15940</v>
      </c>
      <c r="B6986" s="7" t="s">
        <v>15941</v>
      </c>
      <c r="C6986" s="7" t="s">
        <v>14</v>
      </c>
      <c r="D6986" s="7" t="s">
        <v>15</v>
      </c>
      <c r="E6986" s="7" t="s">
        <v>7518</v>
      </c>
      <c r="F6986" s="8">
        <v>21</v>
      </c>
      <c r="G6986" s="8">
        <v>1471.36</v>
      </c>
      <c r="H6986" s="8">
        <v>1471.36</v>
      </c>
      <c r="I6986" s="8">
        <v>11</v>
      </c>
      <c r="J6986" s="8">
        <v>16184.96</v>
      </c>
      <c r="K6986" s="8">
        <v>1471.36</v>
      </c>
      <c r="L6986" s="8">
        <f t="shared" si="436"/>
        <v>255.3599999999999</v>
      </c>
      <c r="M6986" s="8">
        <f t="shared" si="437"/>
        <v>1216</v>
      </c>
      <c r="N6986" s="9"/>
      <c r="O6986" s="9"/>
      <c r="P6986" s="8">
        <v>21</v>
      </c>
      <c r="Q6986" s="8">
        <v>1471.36</v>
      </c>
      <c r="R6986" s="17">
        <f t="shared" si="438"/>
        <v>0</v>
      </c>
      <c r="S6986" s="18">
        <f t="shared" si="439"/>
        <v>16184.96</v>
      </c>
    </row>
    <row r="6987" spans="1:19" x14ac:dyDescent="0.25">
      <c r="A6987" s="7" t="s">
        <v>15942</v>
      </c>
      <c r="B6987" s="7" t="s">
        <v>15943</v>
      </c>
      <c r="C6987" s="7" t="s">
        <v>14</v>
      </c>
      <c r="D6987" s="7" t="s">
        <v>15</v>
      </c>
      <c r="E6987" s="7" t="s">
        <v>2322</v>
      </c>
      <c r="F6987" s="8">
        <v>21</v>
      </c>
      <c r="G6987" s="8">
        <v>302.5</v>
      </c>
      <c r="H6987" s="8">
        <v>302.5</v>
      </c>
      <c r="I6987" s="8">
        <v>1</v>
      </c>
      <c r="J6987" s="8">
        <v>302.5</v>
      </c>
      <c r="K6987" s="14">
        <v>302.5</v>
      </c>
      <c r="L6987" s="8">
        <f t="shared" si="436"/>
        <v>52.5</v>
      </c>
      <c r="M6987" s="8">
        <f t="shared" si="437"/>
        <v>250</v>
      </c>
      <c r="N6987" s="9"/>
      <c r="O6987" s="9"/>
      <c r="P6987" s="8">
        <v>21</v>
      </c>
      <c r="Q6987" s="8">
        <v>302.5</v>
      </c>
      <c r="R6987" s="17">
        <f t="shared" si="438"/>
        <v>0</v>
      </c>
      <c r="S6987" s="18">
        <f t="shared" si="439"/>
        <v>302.5</v>
      </c>
    </row>
    <row r="6988" spans="1:19" x14ac:dyDescent="0.25">
      <c r="A6988" s="7" t="s">
        <v>15944</v>
      </c>
      <c r="B6988" s="7" t="s">
        <v>15945</v>
      </c>
      <c r="C6988" s="7" t="s">
        <v>14</v>
      </c>
      <c r="D6988" s="7" t="s">
        <v>15</v>
      </c>
      <c r="E6988" s="7" t="s">
        <v>7763</v>
      </c>
      <c r="F6988" s="8">
        <v>21</v>
      </c>
      <c r="G6988" s="8">
        <v>1439.9</v>
      </c>
      <c r="H6988" s="8">
        <v>1439.9</v>
      </c>
      <c r="I6988" s="8">
        <v>3</v>
      </c>
      <c r="J6988" s="8">
        <v>4319.7</v>
      </c>
      <c r="K6988" s="8">
        <v>1439.8999999999999</v>
      </c>
      <c r="L6988" s="8">
        <f t="shared" si="436"/>
        <v>249.89999999999986</v>
      </c>
      <c r="M6988" s="8">
        <f t="shared" si="437"/>
        <v>1190</v>
      </c>
      <c r="N6988" s="9"/>
      <c r="O6988" s="9"/>
      <c r="P6988" s="8">
        <v>21</v>
      </c>
      <c r="Q6988" s="8">
        <v>1439.8999999999999</v>
      </c>
      <c r="R6988" s="17">
        <f t="shared" si="438"/>
        <v>0</v>
      </c>
      <c r="S6988" s="18">
        <f t="shared" si="439"/>
        <v>4319.7</v>
      </c>
    </row>
    <row r="6989" spans="1:19" x14ac:dyDescent="0.25">
      <c r="A6989" s="7" t="s">
        <v>15950</v>
      </c>
      <c r="B6989" s="7" t="s">
        <v>15951</v>
      </c>
      <c r="C6989" s="7" t="s">
        <v>7205</v>
      </c>
      <c r="D6989" s="7" t="s">
        <v>7206</v>
      </c>
      <c r="E6989" s="7" t="s">
        <v>7440</v>
      </c>
      <c r="F6989" s="8">
        <v>15</v>
      </c>
      <c r="G6989" s="8">
        <v>107.64</v>
      </c>
      <c r="H6989" s="8">
        <v>107.64</v>
      </c>
      <c r="I6989" s="8">
        <v>25</v>
      </c>
      <c r="J6989" s="8">
        <v>2691</v>
      </c>
      <c r="K6989" s="8">
        <v>107.64</v>
      </c>
      <c r="L6989" s="8">
        <f t="shared" si="436"/>
        <v>14.039999999999992</v>
      </c>
      <c r="M6989" s="8">
        <f t="shared" si="437"/>
        <v>93.600000000000009</v>
      </c>
      <c r="N6989" s="9"/>
      <c r="O6989" s="9"/>
      <c r="P6989" s="8">
        <v>15</v>
      </c>
      <c r="Q6989" s="8">
        <v>107.64</v>
      </c>
      <c r="R6989" s="17">
        <f t="shared" si="438"/>
        <v>0</v>
      </c>
      <c r="S6989" s="18">
        <f t="shared" si="439"/>
        <v>2691</v>
      </c>
    </row>
    <row r="6990" spans="1:19" x14ac:dyDescent="0.25">
      <c r="A6990" s="7" t="s">
        <v>15952</v>
      </c>
      <c r="B6990" s="7" t="s">
        <v>15953</v>
      </c>
      <c r="C6990" s="7" t="s">
        <v>7205</v>
      </c>
      <c r="D6990" s="7" t="s">
        <v>7206</v>
      </c>
      <c r="E6990" s="7" t="s">
        <v>7440</v>
      </c>
      <c r="F6990" s="8">
        <v>15</v>
      </c>
      <c r="G6990" s="8">
        <v>125.35</v>
      </c>
      <c r="H6990" s="8">
        <v>125.35</v>
      </c>
      <c r="I6990" s="8">
        <v>5</v>
      </c>
      <c r="J6990" s="8">
        <v>626.75</v>
      </c>
      <c r="K6990" s="8">
        <v>125.35</v>
      </c>
      <c r="L6990" s="8">
        <f t="shared" si="436"/>
        <v>16.349999999999994</v>
      </c>
      <c r="M6990" s="8">
        <f t="shared" si="437"/>
        <v>109</v>
      </c>
      <c r="N6990" s="9"/>
      <c r="O6990" s="9"/>
      <c r="P6990" s="8">
        <v>15</v>
      </c>
      <c r="Q6990" s="8">
        <v>125.35</v>
      </c>
      <c r="R6990" s="17">
        <f t="shared" si="438"/>
        <v>0</v>
      </c>
      <c r="S6990" s="18">
        <f t="shared" si="439"/>
        <v>626.75</v>
      </c>
    </row>
    <row r="6991" spans="1:19" x14ac:dyDescent="0.25">
      <c r="A6991" s="7" t="s">
        <v>15956</v>
      </c>
      <c r="B6991" s="7" t="s">
        <v>15957</v>
      </c>
      <c r="C6991" s="7" t="s">
        <v>7205</v>
      </c>
      <c r="D6991" s="7" t="s">
        <v>7206</v>
      </c>
      <c r="E6991" s="7" t="s">
        <v>7440</v>
      </c>
      <c r="F6991" s="8">
        <v>15</v>
      </c>
      <c r="G6991" s="8">
        <v>19.37</v>
      </c>
      <c r="H6991" s="8">
        <v>19.37</v>
      </c>
      <c r="I6991" s="8">
        <v>200</v>
      </c>
      <c r="J6991" s="8">
        <v>3873.2</v>
      </c>
      <c r="K6991" s="8">
        <v>19.366</v>
      </c>
      <c r="L6991" s="8">
        <f t="shared" si="436"/>
        <v>2.5259999999999998</v>
      </c>
      <c r="M6991" s="8">
        <f t="shared" si="437"/>
        <v>16.84</v>
      </c>
      <c r="N6991" s="9"/>
      <c r="O6991" s="9"/>
      <c r="P6991" s="8">
        <v>15</v>
      </c>
      <c r="Q6991" s="8">
        <v>19.366</v>
      </c>
      <c r="R6991" s="17">
        <f t="shared" si="438"/>
        <v>0</v>
      </c>
      <c r="S6991" s="18">
        <f t="shared" si="439"/>
        <v>3873.2</v>
      </c>
    </row>
    <row r="6992" spans="1:19" x14ac:dyDescent="0.25">
      <c r="A6992" s="7" t="s">
        <v>15958</v>
      </c>
      <c r="B6992" s="7" t="s">
        <v>15959</v>
      </c>
      <c r="C6992" s="7" t="s">
        <v>7205</v>
      </c>
      <c r="D6992" s="7" t="s">
        <v>7206</v>
      </c>
      <c r="E6992" s="7" t="s">
        <v>7440</v>
      </c>
      <c r="F6992" s="8">
        <v>15</v>
      </c>
      <c r="G6992" s="8">
        <v>34.659999999999997</v>
      </c>
      <c r="H6992" s="8">
        <v>34.659999999999997</v>
      </c>
      <c r="I6992" s="8">
        <v>350</v>
      </c>
      <c r="J6992" s="8">
        <v>12131.349999999999</v>
      </c>
      <c r="K6992" s="8">
        <v>34.660999999999994</v>
      </c>
      <c r="L6992" s="8">
        <f t="shared" si="436"/>
        <v>4.5209999999999972</v>
      </c>
      <c r="M6992" s="8">
        <f t="shared" si="437"/>
        <v>30.139999999999997</v>
      </c>
      <c r="N6992" s="9"/>
      <c r="O6992" s="9"/>
      <c r="P6992" s="8">
        <v>15</v>
      </c>
      <c r="Q6992" s="8">
        <v>34.661000000000001</v>
      </c>
      <c r="R6992" s="17">
        <f t="shared" si="438"/>
        <v>0</v>
      </c>
      <c r="S6992" s="18">
        <f t="shared" si="439"/>
        <v>12131.349999999999</v>
      </c>
    </row>
    <row r="6993" spans="1:19" x14ac:dyDescent="0.25">
      <c r="A6993" s="7" t="s">
        <v>15962</v>
      </c>
      <c r="B6993" s="7" t="s">
        <v>15963</v>
      </c>
      <c r="C6993" s="7" t="s">
        <v>7205</v>
      </c>
      <c r="D6993" s="7" t="s">
        <v>7206</v>
      </c>
      <c r="E6993" s="7" t="s">
        <v>7440</v>
      </c>
      <c r="F6993" s="8">
        <v>15</v>
      </c>
      <c r="G6993" s="8">
        <v>12.24</v>
      </c>
      <c r="H6993" s="8">
        <v>12.24</v>
      </c>
      <c r="I6993" s="8">
        <v>700</v>
      </c>
      <c r="J6993" s="8">
        <v>8565.2000000000007</v>
      </c>
      <c r="K6993" s="8">
        <v>12.236000000000001</v>
      </c>
      <c r="L6993" s="8">
        <f t="shared" si="436"/>
        <v>1.5960000000000001</v>
      </c>
      <c r="M6993" s="8">
        <f t="shared" si="437"/>
        <v>10.64</v>
      </c>
      <c r="N6993" s="9"/>
      <c r="O6993" s="9"/>
      <c r="P6993" s="8">
        <v>15</v>
      </c>
      <c r="Q6993" s="8">
        <v>12.236000000000001</v>
      </c>
      <c r="R6993" s="17">
        <f t="shared" si="438"/>
        <v>0</v>
      </c>
      <c r="S6993" s="18">
        <f t="shared" si="439"/>
        <v>8565.2000000000007</v>
      </c>
    </row>
    <row r="6994" spans="1:19" x14ac:dyDescent="0.25">
      <c r="A6994" s="7" t="s">
        <v>15964</v>
      </c>
      <c r="B6994" s="7" t="s">
        <v>15965</v>
      </c>
      <c r="C6994" s="7" t="s">
        <v>7205</v>
      </c>
      <c r="D6994" s="7" t="s">
        <v>7206</v>
      </c>
      <c r="E6994" s="7" t="s">
        <v>7440</v>
      </c>
      <c r="F6994" s="8">
        <v>15</v>
      </c>
      <c r="G6994" s="8">
        <v>24.45</v>
      </c>
      <c r="H6994" s="8">
        <v>24.45</v>
      </c>
      <c r="I6994" s="8">
        <v>1000</v>
      </c>
      <c r="J6994" s="8">
        <v>24449</v>
      </c>
      <c r="K6994" s="8">
        <v>24.449000000000002</v>
      </c>
      <c r="L6994" s="8">
        <f t="shared" si="436"/>
        <v>3.1890000000000001</v>
      </c>
      <c r="M6994" s="8">
        <f t="shared" si="437"/>
        <v>21.26</v>
      </c>
      <c r="N6994" s="9"/>
      <c r="O6994" s="9"/>
      <c r="P6994" s="8">
        <v>15</v>
      </c>
      <c r="Q6994" s="8">
        <v>24.448999999999998</v>
      </c>
      <c r="R6994" s="17">
        <f t="shared" si="438"/>
        <v>0</v>
      </c>
      <c r="S6994" s="18">
        <f t="shared" si="439"/>
        <v>24449</v>
      </c>
    </row>
    <row r="6995" spans="1:19" x14ac:dyDescent="0.25">
      <c r="A6995" s="7" t="s">
        <v>15966</v>
      </c>
      <c r="B6995" s="7" t="s">
        <v>15967</v>
      </c>
      <c r="C6995" s="7" t="s">
        <v>7205</v>
      </c>
      <c r="D6995" s="7" t="s">
        <v>7206</v>
      </c>
      <c r="E6995" s="7" t="s">
        <v>7440</v>
      </c>
      <c r="F6995" s="8">
        <v>15</v>
      </c>
      <c r="G6995" s="8">
        <v>44.87</v>
      </c>
      <c r="H6995" s="8">
        <v>44.87</v>
      </c>
      <c r="I6995" s="8">
        <v>1000</v>
      </c>
      <c r="J6995" s="8">
        <v>44873</v>
      </c>
      <c r="K6995" s="8">
        <v>44.872999999999998</v>
      </c>
      <c r="L6995" s="8">
        <f t="shared" si="436"/>
        <v>5.8529999999999944</v>
      </c>
      <c r="M6995" s="8">
        <f t="shared" si="437"/>
        <v>39.020000000000003</v>
      </c>
      <c r="N6995" s="9"/>
      <c r="O6995" s="9"/>
      <c r="P6995" s="8">
        <v>15</v>
      </c>
      <c r="Q6995" s="8">
        <v>44.872999999999998</v>
      </c>
      <c r="R6995" s="17">
        <f t="shared" si="438"/>
        <v>0</v>
      </c>
      <c r="S6995" s="18">
        <f t="shared" si="439"/>
        <v>44873</v>
      </c>
    </row>
    <row r="6996" spans="1:19" x14ac:dyDescent="0.25">
      <c r="A6996" s="7" t="s">
        <v>15970</v>
      </c>
      <c r="B6996" s="7" t="s">
        <v>15971</v>
      </c>
      <c r="C6996" s="7" t="s">
        <v>7400</v>
      </c>
      <c r="D6996" s="7" t="s">
        <v>7401</v>
      </c>
      <c r="E6996" s="7" t="s">
        <v>7402</v>
      </c>
      <c r="F6996" s="8">
        <v>15</v>
      </c>
      <c r="G6996" s="8">
        <v>9756.3700000000008</v>
      </c>
      <c r="H6996" s="8">
        <v>9756.3700000000008</v>
      </c>
      <c r="I6996" s="8">
        <v>1</v>
      </c>
      <c r="J6996" s="8">
        <v>9756.3700000000008</v>
      </c>
      <c r="K6996" s="8">
        <v>9756.3700000000008</v>
      </c>
      <c r="L6996" s="8">
        <f t="shared" si="436"/>
        <v>1272.5699999999997</v>
      </c>
      <c r="M6996" s="8">
        <f t="shared" si="437"/>
        <v>8483.8000000000011</v>
      </c>
      <c r="N6996" s="9"/>
      <c r="O6996" s="9"/>
      <c r="P6996" s="8">
        <v>15</v>
      </c>
      <c r="Q6996" s="8">
        <v>9756.3700000000008</v>
      </c>
      <c r="R6996" s="17">
        <f t="shared" si="438"/>
        <v>0</v>
      </c>
      <c r="S6996" s="18">
        <f t="shared" si="439"/>
        <v>9756.3700000000008</v>
      </c>
    </row>
    <row r="6997" spans="1:19" x14ac:dyDescent="0.25">
      <c r="A6997" s="7" t="s">
        <v>15972</v>
      </c>
      <c r="B6997" s="7" t="s">
        <v>15973</v>
      </c>
      <c r="C6997" s="7" t="s">
        <v>76</v>
      </c>
      <c r="D6997" s="7" t="s">
        <v>77</v>
      </c>
      <c r="E6997" s="7" t="s">
        <v>10658</v>
      </c>
      <c r="F6997" s="8">
        <v>15</v>
      </c>
      <c r="G6997" s="8">
        <v>5750</v>
      </c>
      <c r="H6997" s="8">
        <v>5750</v>
      </c>
      <c r="I6997" s="8">
        <v>2</v>
      </c>
      <c r="J6997" s="8">
        <v>11500</v>
      </c>
      <c r="K6997" s="8">
        <v>5750</v>
      </c>
      <c r="L6997" s="8">
        <f t="shared" si="436"/>
        <v>750</v>
      </c>
      <c r="M6997" s="8">
        <f t="shared" si="437"/>
        <v>5000</v>
      </c>
      <c r="N6997" s="9"/>
      <c r="O6997" s="9"/>
      <c r="P6997" s="8">
        <v>15</v>
      </c>
      <c r="Q6997" s="8">
        <v>5750</v>
      </c>
      <c r="R6997" s="17">
        <f t="shared" si="438"/>
        <v>0</v>
      </c>
      <c r="S6997" s="18">
        <f t="shared" si="439"/>
        <v>11500</v>
      </c>
    </row>
    <row r="6998" spans="1:19" x14ac:dyDescent="0.25">
      <c r="A6998" s="7" t="s">
        <v>15974</v>
      </c>
      <c r="B6998" s="7" t="s">
        <v>15975</v>
      </c>
      <c r="C6998" s="7" t="s">
        <v>14</v>
      </c>
      <c r="D6998" s="7" t="s">
        <v>15</v>
      </c>
      <c r="E6998" s="7" t="s">
        <v>7518</v>
      </c>
      <c r="F6998" s="8">
        <v>21</v>
      </c>
      <c r="G6998" s="8">
        <v>441.54</v>
      </c>
      <c r="H6998" s="8">
        <v>441.54</v>
      </c>
      <c r="I6998" s="8">
        <v>4</v>
      </c>
      <c r="J6998" s="8">
        <v>1766.1599999999999</v>
      </c>
      <c r="K6998" s="8">
        <v>441.53999999999996</v>
      </c>
      <c r="L6998" s="8">
        <f t="shared" si="436"/>
        <v>76.630909090909086</v>
      </c>
      <c r="M6998" s="8">
        <f t="shared" si="437"/>
        <v>364.90909090909088</v>
      </c>
      <c r="N6998" s="9"/>
      <c r="O6998" s="9"/>
      <c r="P6998" s="8">
        <v>21</v>
      </c>
      <c r="Q6998" s="8">
        <v>441.54</v>
      </c>
      <c r="R6998" s="17">
        <f t="shared" si="438"/>
        <v>0</v>
      </c>
      <c r="S6998" s="18">
        <f t="shared" si="439"/>
        <v>1766.1599999999999</v>
      </c>
    </row>
    <row r="6999" spans="1:19" x14ac:dyDescent="0.25">
      <c r="A6999" s="7" t="s">
        <v>15978</v>
      </c>
      <c r="B6999" s="7" t="s">
        <v>15979</v>
      </c>
      <c r="C6999" s="7" t="s">
        <v>7400</v>
      </c>
      <c r="D6999" s="7" t="s">
        <v>7401</v>
      </c>
      <c r="E6999" s="7" t="s">
        <v>7402</v>
      </c>
      <c r="F6999" s="8">
        <v>21</v>
      </c>
      <c r="G6999" s="8">
        <v>1096</v>
      </c>
      <c r="H6999" s="8">
        <v>1096</v>
      </c>
      <c r="I6999" s="8">
        <v>1</v>
      </c>
      <c r="J6999" s="8">
        <v>1096</v>
      </c>
      <c r="K6999" s="8">
        <v>1096</v>
      </c>
      <c r="L6999" s="8">
        <f t="shared" si="436"/>
        <v>190.21487603305786</v>
      </c>
      <c r="M6999" s="8">
        <f t="shared" si="437"/>
        <v>905.78512396694214</v>
      </c>
      <c r="N6999" s="13"/>
      <c r="O6999" s="13"/>
      <c r="P6999" s="8">
        <v>21</v>
      </c>
      <c r="Q6999" s="8">
        <v>1096</v>
      </c>
      <c r="R6999" s="17">
        <f t="shared" si="438"/>
        <v>0</v>
      </c>
      <c r="S6999" s="18">
        <f t="shared" si="439"/>
        <v>1096</v>
      </c>
    </row>
    <row r="7000" spans="1:19" x14ac:dyDescent="0.25">
      <c r="A7000" s="7" t="s">
        <v>15980</v>
      </c>
      <c r="B7000" s="7" t="s">
        <v>15981</v>
      </c>
      <c r="C7000" s="7" t="s">
        <v>37</v>
      </c>
      <c r="D7000" s="7" t="s">
        <v>38</v>
      </c>
      <c r="E7000" s="7" t="s">
        <v>39</v>
      </c>
      <c r="F7000" s="8">
        <v>15</v>
      </c>
      <c r="G7000" s="8">
        <v>5388.9</v>
      </c>
      <c r="H7000" s="8">
        <v>5388.9</v>
      </c>
      <c r="I7000" s="8">
        <v>1</v>
      </c>
      <c r="J7000" s="8">
        <v>5388.9</v>
      </c>
      <c r="K7000" s="8">
        <v>5388.9</v>
      </c>
      <c r="L7000" s="8">
        <f t="shared" si="436"/>
        <v>702.89999999999964</v>
      </c>
      <c r="M7000" s="8">
        <f t="shared" si="437"/>
        <v>4686</v>
      </c>
      <c r="N7000" s="13"/>
      <c r="O7000" s="13"/>
      <c r="P7000" s="8">
        <v>15</v>
      </c>
      <c r="Q7000" s="8">
        <v>5388.9</v>
      </c>
      <c r="R7000" s="17">
        <f t="shared" si="438"/>
        <v>0</v>
      </c>
      <c r="S7000" s="18">
        <f t="shared" si="439"/>
        <v>5388.9</v>
      </c>
    </row>
    <row r="7001" spans="1:19" x14ac:dyDescent="0.25">
      <c r="A7001" s="7" t="s">
        <v>15982</v>
      </c>
      <c r="B7001" s="7" t="s">
        <v>15983</v>
      </c>
      <c r="C7001" s="7" t="s">
        <v>32</v>
      </c>
      <c r="D7001" s="7" t="s">
        <v>33</v>
      </c>
      <c r="E7001" s="7" t="s">
        <v>34</v>
      </c>
      <c r="F7001" s="8">
        <v>21</v>
      </c>
      <c r="G7001" s="8">
        <v>6171</v>
      </c>
      <c r="H7001" s="8">
        <v>6171</v>
      </c>
      <c r="I7001" s="8">
        <v>1</v>
      </c>
      <c r="J7001" s="8">
        <v>6171</v>
      </c>
      <c r="K7001" s="8">
        <v>6171</v>
      </c>
      <c r="L7001" s="8">
        <f t="shared" si="436"/>
        <v>1071</v>
      </c>
      <c r="M7001" s="8">
        <f t="shared" si="437"/>
        <v>5100</v>
      </c>
      <c r="N7001" s="9"/>
      <c r="O7001" s="9"/>
      <c r="P7001" s="8">
        <v>21</v>
      </c>
      <c r="Q7001" s="8">
        <v>6171</v>
      </c>
      <c r="R7001" s="17">
        <f t="shared" si="438"/>
        <v>0</v>
      </c>
      <c r="S7001" s="18">
        <f t="shared" si="439"/>
        <v>6171</v>
      </c>
    </row>
    <row r="7002" spans="1:19" x14ac:dyDescent="0.25">
      <c r="A7002" s="7" t="s">
        <v>15984</v>
      </c>
      <c r="B7002" s="7" t="s">
        <v>15985</v>
      </c>
      <c r="C7002" s="7" t="s">
        <v>37</v>
      </c>
      <c r="D7002" s="7" t="s">
        <v>38</v>
      </c>
      <c r="E7002" s="7" t="s">
        <v>39</v>
      </c>
      <c r="F7002" s="8">
        <v>15</v>
      </c>
      <c r="G7002" s="8">
        <v>3989.35</v>
      </c>
      <c r="H7002" s="8">
        <v>3989.35</v>
      </c>
      <c r="I7002" s="8">
        <v>1</v>
      </c>
      <c r="J7002" s="8">
        <v>3989.35</v>
      </c>
      <c r="K7002" s="8">
        <v>3989.35</v>
      </c>
      <c r="L7002" s="8">
        <f t="shared" si="436"/>
        <v>520.34999999999991</v>
      </c>
      <c r="M7002" s="8">
        <f t="shared" si="437"/>
        <v>3469</v>
      </c>
      <c r="N7002" s="9"/>
      <c r="O7002" s="9"/>
      <c r="P7002" s="8">
        <v>15</v>
      </c>
      <c r="Q7002" s="8">
        <v>3989.35</v>
      </c>
      <c r="R7002" s="17">
        <f t="shared" si="438"/>
        <v>0</v>
      </c>
      <c r="S7002" s="18">
        <f t="shared" si="439"/>
        <v>3989.35</v>
      </c>
    </row>
    <row r="7003" spans="1:19" x14ac:dyDescent="0.25">
      <c r="A7003" s="7" t="s">
        <v>15986</v>
      </c>
      <c r="B7003" s="7" t="s">
        <v>15987</v>
      </c>
      <c r="C7003" s="7" t="s">
        <v>37</v>
      </c>
      <c r="D7003" s="7" t="s">
        <v>38</v>
      </c>
      <c r="E7003" s="7" t="s">
        <v>39</v>
      </c>
      <c r="F7003" s="8">
        <v>15</v>
      </c>
      <c r="G7003" s="8">
        <v>979.8</v>
      </c>
      <c r="H7003" s="8">
        <v>979.8</v>
      </c>
      <c r="I7003" s="8">
        <v>5</v>
      </c>
      <c r="J7003" s="8">
        <v>4899</v>
      </c>
      <c r="K7003" s="8">
        <v>979.8</v>
      </c>
      <c r="L7003" s="8">
        <f t="shared" si="436"/>
        <v>127.79999999999995</v>
      </c>
      <c r="M7003" s="8">
        <f t="shared" si="437"/>
        <v>852</v>
      </c>
      <c r="N7003" s="14">
        <v>12</v>
      </c>
      <c r="O7003" s="14">
        <v>954.24</v>
      </c>
      <c r="P7003" s="8">
        <v>15</v>
      </c>
      <c r="Q7003" s="8">
        <v>979.8</v>
      </c>
      <c r="R7003" s="17">
        <f t="shared" si="438"/>
        <v>4771.2</v>
      </c>
      <c r="S7003" s="18">
        <f t="shared" si="439"/>
        <v>4899</v>
      </c>
    </row>
    <row r="7004" spans="1:19" x14ac:dyDescent="0.25">
      <c r="A7004" s="7" t="s">
        <v>15988</v>
      </c>
      <c r="B7004" s="7" t="s">
        <v>15989</v>
      </c>
      <c r="C7004" s="7" t="s">
        <v>14</v>
      </c>
      <c r="D7004" s="7" t="s">
        <v>15</v>
      </c>
      <c r="E7004" s="7" t="s">
        <v>2322</v>
      </c>
      <c r="F7004" s="8">
        <v>21</v>
      </c>
      <c r="G7004" s="8">
        <v>1328.58</v>
      </c>
      <c r="H7004" s="8">
        <v>1328.58</v>
      </c>
      <c r="I7004" s="8">
        <v>2</v>
      </c>
      <c r="J7004" s="8">
        <v>2657.16</v>
      </c>
      <c r="K7004" s="8">
        <v>1328.58</v>
      </c>
      <c r="L7004" s="8">
        <f t="shared" si="436"/>
        <v>230.57999999999993</v>
      </c>
      <c r="M7004" s="8">
        <f t="shared" si="437"/>
        <v>1098</v>
      </c>
      <c r="N7004" s="9"/>
      <c r="O7004" s="9"/>
      <c r="P7004" s="8">
        <v>21</v>
      </c>
      <c r="Q7004" s="8">
        <v>1328.58</v>
      </c>
      <c r="R7004" s="17">
        <f t="shared" si="438"/>
        <v>0</v>
      </c>
      <c r="S7004" s="18">
        <f t="shared" si="439"/>
        <v>2657.16</v>
      </c>
    </row>
    <row r="7005" spans="1:19" x14ac:dyDescent="0.25">
      <c r="A7005" s="7" t="s">
        <v>15992</v>
      </c>
      <c r="B7005" s="7" t="s">
        <v>15993</v>
      </c>
      <c r="C7005" s="7" t="s">
        <v>14</v>
      </c>
      <c r="D7005" s="7" t="s">
        <v>15</v>
      </c>
      <c r="E7005" s="7" t="s">
        <v>2322</v>
      </c>
      <c r="F7005" s="8">
        <v>21</v>
      </c>
      <c r="G7005" s="8">
        <v>4440.7</v>
      </c>
      <c r="H7005" s="8">
        <v>4440.7</v>
      </c>
      <c r="I7005" s="8">
        <v>3</v>
      </c>
      <c r="J7005" s="8">
        <v>13322.099999999999</v>
      </c>
      <c r="K7005" s="8">
        <v>4440.7</v>
      </c>
      <c r="L7005" s="8">
        <f t="shared" si="436"/>
        <v>770.69999999999982</v>
      </c>
      <c r="M7005" s="8">
        <f t="shared" si="437"/>
        <v>3670</v>
      </c>
      <c r="N7005" s="9"/>
      <c r="O7005" s="9"/>
      <c r="P7005" s="8">
        <v>21</v>
      </c>
      <c r="Q7005" s="8">
        <v>4440.7</v>
      </c>
      <c r="R7005" s="17">
        <f t="shared" si="438"/>
        <v>0</v>
      </c>
      <c r="S7005" s="18">
        <f t="shared" si="439"/>
        <v>13322.099999999999</v>
      </c>
    </row>
    <row r="7006" spans="1:19" x14ac:dyDescent="0.25">
      <c r="A7006" s="7" t="s">
        <v>15994</v>
      </c>
      <c r="B7006" s="7" t="s">
        <v>15995</v>
      </c>
      <c r="C7006" s="7" t="s">
        <v>14</v>
      </c>
      <c r="D7006" s="7" t="s">
        <v>15</v>
      </c>
      <c r="E7006" s="7" t="s">
        <v>2322</v>
      </c>
      <c r="F7006" s="8">
        <v>21</v>
      </c>
      <c r="G7006" s="8">
        <v>1101.8900000000001</v>
      </c>
      <c r="H7006" s="8">
        <v>1101.8900000000001</v>
      </c>
      <c r="I7006" s="8">
        <v>1</v>
      </c>
      <c r="J7006" s="8">
        <v>1101.8900000000001</v>
      </c>
      <c r="K7006" s="8">
        <v>1101.8900000000001</v>
      </c>
      <c r="L7006" s="8">
        <f t="shared" si="436"/>
        <v>191.23710743801655</v>
      </c>
      <c r="M7006" s="8">
        <f t="shared" si="437"/>
        <v>910.65289256198355</v>
      </c>
      <c r="N7006" s="13"/>
      <c r="O7006" s="13"/>
      <c r="P7006" s="8">
        <v>21</v>
      </c>
      <c r="Q7006" s="8">
        <v>1101.8900000000001</v>
      </c>
      <c r="R7006" s="17">
        <f t="shared" si="438"/>
        <v>0</v>
      </c>
      <c r="S7006" s="18">
        <f t="shared" si="439"/>
        <v>1101.8900000000001</v>
      </c>
    </row>
    <row r="7007" spans="1:19" x14ac:dyDescent="0.25">
      <c r="A7007" s="7" t="s">
        <v>15996</v>
      </c>
      <c r="B7007" s="7" t="s">
        <v>15997</v>
      </c>
      <c r="C7007" s="7" t="s">
        <v>14</v>
      </c>
      <c r="D7007" s="7" t="s">
        <v>15</v>
      </c>
      <c r="E7007" s="7" t="s">
        <v>2322</v>
      </c>
      <c r="F7007" s="8">
        <v>21</v>
      </c>
      <c r="G7007" s="8">
        <v>204.49</v>
      </c>
      <c r="H7007" s="8">
        <v>204.49</v>
      </c>
      <c r="I7007" s="8">
        <v>1300</v>
      </c>
      <c r="J7007" s="8">
        <v>265837</v>
      </c>
      <c r="K7007" s="8">
        <v>204.49</v>
      </c>
      <c r="L7007" s="8">
        <f t="shared" si="436"/>
        <v>35.490000000000009</v>
      </c>
      <c r="M7007" s="8">
        <f t="shared" si="437"/>
        <v>169</v>
      </c>
      <c r="N7007" s="8">
        <v>12</v>
      </c>
      <c r="O7007" s="8">
        <v>189.28</v>
      </c>
      <c r="P7007" s="8">
        <v>21</v>
      </c>
      <c r="Q7007" s="8">
        <v>204.49</v>
      </c>
      <c r="R7007" s="17">
        <f t="shared" si="438"/>
        <v>246064</v>
      </c>
      <c r="S7007" s="18">
        <f t="shared" si="439"/>
        <v>265837</v>
      </c>
    </row>
    <row r="7008" spans="1:19" x14ac:dyDescent="0.25">
      <c r="A7008" s="7" t="s">
        <v>15998</v>
      </c>
      <c r="B7008" s="7" t="s">
        <v>15999</v>
      </c>
      <c r="C7008" s="7" t="s">
        <v>14</v>
      </c>
      <c r="D7008" s="7" t="s">
        <v>15</v>
      </c>
      <c r="E7008" s="7" t="s">
        <v>2322</v>
      </c>
      <c r="F7008" s="8">
        <v>21</v>
      </c>
      <c r="G7008" s="8">
        <v>1815</v>
      </c>
      <c r="H7008" s="8">
        <v>1815</v>
      </c>
      <c r="I7008" s="8">
        <v>30</v>
      </c>
      <c r="J7008" s="8">
        <v>54450</v>
      </c>
      <c r="K7008" s="8">
        <v>1815</v>
      </c>
      <c r="L7008" s="8">
        <f t="shared" si="436"/>
        <v>315</v>
      </c>
      <c r="M7008" s="8">
        <f t="shared" si="437"/>
        <v>1500</v>
      </c>
      <c r="N7008" s="9"/>
      <c r="O7008" s="9"/>
      <c r="P7008" s="8">
        <v>21</v>
      </c>
      <c r="Q7008" s="8">
        <v>1815</v>
      </c>
      <c r="R7008" s="17">
        <f t="shared" si="438"/>
        <v>0</v>
      </c>
      <c r="S7008" s="18">
        <f t="shared" si="439"/>
        <v>54450</v>
      </c>
    </row>
    <row r="7009" spans="1:19" x14ac:dyDescent="0.25">
      <c r="A7009" s="7" t="s">
        <v>16000</v>
      </c>
      <c r="B7009" s="7" t="s">
        <v>16001</v>
      </c>
      <c r="C7009" s="7" t="s">
        <v>14</v>
      </c>
      <c r="D7009" s="7" t="s">
        <v>15</v>
      </c>
      <c r="E7009" s="7" t="s">
        <v>7754</v>
      </c>
      <c r="F7009" s="8">
        <v>21</v>
      </c>
      <c r="G7009" s="8">
        <v>9.44</v>
      </c>
      <c r="H7009" s="8">
        <v>9.44</v>
      </c>
      <c r="I7009" s="8">
        <v>400</v>
      </c>
      <c r="J7009" s="8">
        <v>3775.2</v>
      </c>
      <c r="K7009" s="8">
        <v>9.4379999999999988</v>
      </c>
      <c r="L7009" s="8">
        <f t="shared" si="436"/>
        <v>1.6379999999999999</v>
      </c>
      <c r="M7009" s="8">
        <f t="shared" si="437"/>
        <v>7.7999999999999989</v>
      </c>
      <c r="N7009" s="14">
        <v>12</v>
      </c>
      <c r="O7009" s="14">
        <v>8.7360000000000007</v>
      </c>
      <c r="P7009" s="8">
        <v>21</v>
      </c>
      <c r="Q7009" s="8">
        <v>9.4379999999999988</v>
      </c>
      <c r="R7009" s="17">
        <f t="shared" si="438"/>
        <v>3494.4</v>
      </c>
      <c r="S7009" s="18">
        <f t="shared" si="439"/>
        <v>3775.2</v>
      </c>
    </row>
    <row r="7010" spans="1:19" x14ac:dyDescent="0.25">
      <c r="A7010" s="7" t="s">
        <v>16002</v>
      </c>
      <c r="B7010" s="7" t="s">
        <v>16003</v>
      </c>
      <c r="C7010" s="7" t="s">
        <v>37</v>
      </c>
      <c r="D7010" s="7" t="s">
        <v>38</v>
      </c>
      <c r="E7010" s="7" t="s">
        <v>39</v>
      </c>
      <c r="F7010" s="8">
        <v>15</v>
      </c>
      <c r="G7010" s="8">
        <v>4209</v>
      </c>
      <c r="H7010" s="8">
        <v>4209</v>
      </c>
      <c r="I7010" s="8">
        <v>4</v>
      </c>
      <c r="J7010" s="8">
        <v>16836</v>
      </c>
      <c r="K7010" s="8">
        <v>4209</v>
      </c>
      <c r="L7010" s="8">
        <f t="shared" si="436"/>
        <v>548.99999999999955</v>
      </c>
      <c r="M7010" s="8">
        <f t="shared" si="437"/>
        <v>3660.0000000000005</v>
      </c>
      <c r="N7010" s="13"/>
      <c r="O7010" s="13"/>
      <c r="P7010" s="8">
        <v>15</v>
      </c>
      <c r="Q7010" s="8">
        <v>4209</v>
      </c>
      <c r="R7010" s="17">
        <f t="shared" si="438"/>
        <v>0</v>
      </c>
      <c r="S7010" s="18">
        <f t="shared" si="439"/>
        <v>16836</v>
      </c>
    </row>
    <row r="7011" spans="1:19" x14ac:dyDescent="0.25">
      <c r="A7011" s="7" t="s">
        <v>16004</v>
      </c>
      <c r="B7011" s="7" t="s">
        <v>16005</v>
      </c>
      <c r="C7011" s="7" t="s">
        <v>32</v>
      </c>
      <c r="D7011" s="7" t="s">
        <v>33</v>
      </c>
      <c r="E7011" s="7" t="s">
        <v>34</v>
      </c>
      <c r="F7011" s="8">
        <v>15</v>
      </c>
      <c r="G7011" s="8">
        <v>68789.7</v>
      </c>
      <c r="H7011" s="8">
        <v>68789.7</v>
      </c>
      <c r="I7011" s="8">
        <v>1</v>
      </c>
      <c r="J7011" s="8">
        <v>68789.7</v>
      </c>
      <c r="K7011" s="8">
        <v>68789.7</v>
      </c>
      <c r="L7011" s="8">
        <f t="shared" si="436"/>
        <v>8972.569565217389</v>
      </c>
      <c r="M7011" s="8">
        <f t="shared" si="437"/>
        <v>59817.130434782608</v>
      </c>
      <c r="N7011" s="13"/>
      <c r="O7011" s="13"/>
      <c r="P7011" s="8">
        <v>15</v>
      </c>
      <c r="Q7011" s="8">
        <v>68789.7</v>
      </c>
      <c r="R7011" s="17">
        <f t="shared" si="438"/>
        <v>0</v>
      </c>
      <c r="S7011" s="18">
        <f t="shared" si="439"/>
        <v>68789.7</v>
      </c>
    </row>
    <row r="7012" spans="1:19" x14ac:dyDescent="0.25">
      <c r="A7012" s="7" t="s">
        <v>16006</v>
      </c>
      <c r="B7012" s="7" t="s">
        <v>16007</v>
      </c>
      <c r="C7012" s="7" t="s">
        <v>369</v>
      </c>
      <c r="D7012" s="7" t="s">
        <v>370</v>
      </c>
      <c r="E7012" s="7" t="s">
        <v>9106</v>
      </c>
      <c r="F7012" s="8">
        <v>21</v>
      </c>
      <c r="G7012" s="8">
        <v>1815</v>
      </c>
      <c r="H7012" s="8">
        <v>1887</v>
      </c>
      <c r="I7012" s="8">
        <v>55</v>
      </c>
      <c r="J7012" s="8">
        <v>103785</v>
      </c>
      <c r="K7012" s="8">
        <v>1887</v>
      </c>
      <c r="L7012" s="8">
        <f t="shared" si="436"/>
        <v>327.49586776859496</v>
      </c>
      <c r="M7012" s="8">
        <f t="shared" si="437"/>
        <v>1559.504132231405</v>
      </c>
      <c r="N7012" s="8">
        <v>12</v>
      </c>
      <c r="O7012" s="8">
        <v>1746.64</v>
      </c>
      <c r="P7012" s="8">
        <v>21</v>
      </c>
      <c r="Q7012" s="8">
        <v>1887</v>
      </c>
      <c r="R7012" s="17">
        <f t="shared" si="438"/>
        <v>96065.200000000012</v>
      </c>
      <c r="S7012" s="18">
        <f t="shared" si="439"/>
        <v>103785</v>
      </c>
    </row>
    <row r="7013" spans="1:19" x14ac:dyDescent="0.25">
      <c r="A7013" s="7" t="s">
        <v>16008</v>
      </c>
      <c r="B7013" s="7" t="s">
        <v>16009</v>
      </c>
      <c r="C7013" s="7" t="s">
        <v>14</v>
      </c>
      <c r="D7013" s="7" t="s">
        <v>15</v>
      </c>
      <c r="E7013" s="7" t="s">
        <v>2322</v>
      </c>
      <c r="F7013" s="8">
        <v>21</v>
      </c>
      <c r="G7013" s="8">
        <v>1268.08</v>
      </c>
      <c r="H7013" s="8">
        <v>1268.08</v>
      </c>
      <c r="I7013" s="8">
        <v>30</v>
      </c>
      <c r="J7013" s="8">
        <v>38042.400000000001</v>
      </c>
      <c r="K7013" s="8">
        <v>1268.0800000000002</v>
      </c>
      <c r="L7013" s="8">
        <f t="shared" si="436"/>
        <v>220.07999999999993</v>
      </c>
      <c r="M7013" s="8">
        <f t="shared" si="437"/>
        <v>1048.0000000000002</v>
      </c>
      <c r="N7013" s="14">
        <v>12</v>
      </c>
      <c r="O7013" s="14">
        <v>1173.76</v>
      </c>
      <c r="P7013" s="8">
        <v>21</v>
      </c>
      <c r="Q7013" s="8">
        <v>1268.08</v>
      </c>
      <c r="R7013" s="17">
        <f t="shared" si="438"/>
        <v>35212.800000000003</v>
      </c>
      <c r="S7013" s="18">
        <f t="shared" si="439"/>
        <v>38042.400000000001</v>
      </c>
    </row>
    <row r="7014" spans="1:19" x14ac:dyDescent="0.25">
      <c r="A7014" s="7" t="s">
        <v>16010</v>
      </c>
      <c r="B7014" s="7" t="s">
        <v>16011</v>
      </c>
      <c r="C7014" s="7" t="s">
        <v>14</v>
      </c>
      <c r="D7014" s="7" t="s">
        <v>15</v>
      </c>
      <c r="E7014" s="7" t="s">
        <v>2322</v>
      </c>
      <c r="F7014" s="8">
        <v>21</v>
      </c>
      <c r="G7014" s="8">
        <v>204.49</v>
      </c>
      <c r="H7014" s="8">
        <v>204.49</v>
      </c>
      <c r="I7014" s="8">
        <v>3100</v>
      </c>
      <c r="J7014" s="8">
        <v>633919</v>
      </c>
      <c r="K7014" s="8">
        <v>204.49</v>
      </c>
      <c r="L7014" s="8">
        <f t="shared" si="436"/>
        <v>35.490000000000009</v>
      </c>
      <c r="M7014" s="8">
        <f t="shared" si="437"/>
        <v>169</v>
      </c>
      <c r="N7014" s="14">
        <v>12</v>
      </c>
      <c r="O7014" s="14">
        <v>189.28</v>
      </c>
      <c r="P7014" s="8">
        <v>21</v>
      </c>
      <c r="Q7014" s="8">
        <v>204.49</v>
      </c>
      <c r="R7014" s="17">
        <f t="shared" si="438"/>
        <v>586768</v>
      </c>
      <c r="S7014" s="18">
        <f t="shared" si="439"/>
        <v>633919</v>
      </c>
    </row>
    <row r="7015" spans="1:19" x14ac:dyDescent="0.25">
      <c r="A7015" s="7" t="s">
        <v>16012</v>
      </c>
      <c r="B7015" s="7" t="s">
        <v>16013</v>
      </c>
      <c r="C7015" s="7" t="s">
        <v>14</v>
      </c>
      <c r="D7015" s="7" t="s">
        <v>15</v>
      </c>
      <c r="E7015" s="7" t="s">
        <v>2322</v>
      </c>
      <c r="F7015" s="8">
        <v>21</v>
      </c>
      <c r="G7015" s="8">
        <v>42955</v>
      </c>
      <c r="H7015" s="8">
        <v>42955</v>
      </c>
      <c r="I7015" s="8">
        <v>2</v>
      </c>
      <c r="J7015" s="8">
        <v>85910</v>
      </c>
      <c r="K7015" s="8">
        <v>42955</v>
      </c>
      <c r="L7015" s="8">
        <f t="shared" si="436"/>
        <v>7455</v>
      </c>
      <c r="M7015" s="8">
        <f t="shared" si="437"/>
        <v>35500</v>
      </c>
      <c r="N7015" s="9"/>
      <c r="O7015" s="9"/>
      <c r="P7015" s="8">
        <v>21</v>
      </c>
      <c r="Q7015" s="8">
        <v>42955</v>
      </c>
      <c r="R7015" s="17">
        <f t="shared" si="438"/>
        <v>0</v>
      </c>
      <c r="S7015" s="18">
        <f t="shared" si="439"/>
        <v>85910</v>
      </c>
    </row>
    <row r="7016" spans="1:19" x14ac:dyDescent="0.25">
      <c r="A7016" s="7" t="s">
        <v>16014</v>
      </c>
      <c r="B7016" s="7" t="s">
        <v>16015</v>
      </c>
      <c r="C7016" s="7" t="s">
        <v>14</v>
      </c>
      <c r="D7016" s="7" t="s">
        <v>15</v>
      </c>
      <c r="E7016" s="7" t="s">
        <v>8886</v>
      </c>
      <c r="F7016" s="8">
        <v>21</v>
      </c>
      <c r="G7016" s="8">
        <v>9849.4</v>
      </c>
      <c r="H7016" s="8">
        <v>9849.4</v>
      </c>
      <c r="I7016" s="8">
        <v>1</v>
      </c>
      <c r="J7016" s="8">
        <v>9849.4</v>
      </c>
      <c r="K7016" s="8">
        <v>9849.4</v>
      </c>
      <c r="L7016" s="8">
        <f t="shared" si="436"/>
        <v>1709.3999999999996</v>
      </c>
      <c r="M7016" s="8">
        <f t="shared" si="437"/>
        <v>8140</v>
      </c>
      <c r="N7016" s="9"/>
      <c r="O7016" s="9"/>
      <c r="P7016" s="8">
        <v>21</v>
      </c>
      <c r="Q7016" s="8">
        <v>9849.4</v>
      </c>
      <c r="R7016" s="17">
        <f t="shared" si="438"/>
        <v>0</v>
      </c>
      <c r="S7016" s="18">
        <f t="shared" si="439"/>
        <v>9849.4</v>
      </c>
    </row>
    <row r="7017" spans="1:19" x14ac:dyDescent="0.25">
      <c r="A7017" s="7" t="s">
        <v>16016</v>
      </c>
      <c r="B7017" s="7" t="s">
        <v>16017</v>
      </c>
      <c r="C7017" s="7" t="s">
        <v>14</v>
      </c>
      <c r="D7017" s="7" t="s">
        <v>15</v>
      </c>
      <c r="E7017" s="7" t="s">
        <v>2322</v>
      </c>
      <c r="F7017" s="8">
        <v>21</v>
      </c>
      <c r="G7017" s="8">
        <v>2919.73</v>
      </c>
      <c r="H7017" s="8">
        <v>2919.73</v>
      </c>
      <c r="I7017" s="8">
        <v>2</v>
      </c>
      <c r="J7017" s="8">
        <v>5839.46</v>
      </c>
      <c r="K7017" s="8">
        <v>2919.73</v>
      </c>
      <c r="L7017" s="8">
        <f t="shared" si="436"/>
        <v>506.73</v>
      </c>
      <c r="M7017" s="8">
        <f t="shared" si="437"/>
        <v>2413</v>
      </c>
      <c r="N7017" s="9"/>
      <c r="O7017" s="9"/>
      <c r="P7017" s="8">
        <v>21</v>
      </c>
      <c r="Q7017" s="8">
        <v>2919.73</v>
      </c>
      <c r="R7017" s="17">
        <f t="shared" si="438"/>
        <v>0</v>
      </c>
      <c r="S7017" s="18">
        <f t="shared" si="439"/>
        <v>5839.46</v>
      </c>
    </row>
    <row r="7018" spans="1:19" x14ac:dyDescent="0.25">
      <c r="A7018" s="7" t="s">
        <v>16020</v>
      </c>
      <c r="B7018" s="7" t="s">
        <v>16021</v>
      </c>
      <c r="C7018" s="7" t="s">
        <v>32</v>
      </c>
      <c r="D7018" s="7" t="s">
        <v>33</v>
      </c>
      <c r="E7018" s="7" t="s">
        <v>34</v>
      </c>
      <c r="F7018" s="8">
        <v>15</v>
      </c>
      <c r="G7018" s="8">
        <v>68789.7</v>
      </c>
      <c r="H7018" s="8">
        <v>68789.7</v>
      </c>
      <c r="I7018" s="8">
        <v>3</v>
      </c>
      <c r="J7018" s="8">
        <v>206369.09999999998</v>
      </c>
      <c r="K7018" s="8">
        <v>68789.7</v>
      </c>
      <c r="L7018" s="8">
        <f t="shared" si="436"/>
        <v>8972.569565217389</v>
      </c>
      <c r="M7018" s="8">
        <f t="shared" si="437"/>
        <v>59817.130434782608</v>
      </c>
      <c r="N7018" s="9"/>
      <c r="O7018" s="9"/>
      <c r="P7018" s="8">
        <v>15</v>
      </c>
      <c r="Q7018" s="8">
        <v>68789.7</v>
      </c>
      <c r="R7018" s="17">
        <f t="shared" si="438"/>
        <v>0</v>
      </c>
      <c r="S7018" s="18">
        <f t="shared" si="439"/>
        <v>206369.09999999998</v>
      </c>
    </row>
    <row r="7019" spans="1:19" x14ac:dyDescent="0.25">
      <c r="A7019" s="7" t="s">
        <v>16022</v>
      </c>
      <c r="B7019" s="7" t="s">
        <v>16023</v>
      </c>
      <c r="C7019" s="7" t="s">
        <v>14</v>
      </c>
      <c r="D7019" s="7" t="s">
        <v>15</v>
      </c>
      <c r="E7019" s="7" t="s">
        <v>7768</v>
      </c>
      <c r="F7019" s="8">
        <v>21</v>
      </c>
      <c r="G7019" s="8">
        <v>36.299999999999997</v>
      </c>
      <c r="H7019" s="8">
        <v>36.299999999999997</v>
      </c>
      <c r="I7019" s="8">
        <v>50</v>
      </c>
      <c r="J7019" s="8">
        <v>1815</v>
      </c>
      <c r="K7019" s="8">
        <v>36.299999999999997</v>
      </c>
      <c r="L7019" s="8">
        <f t="shared" si="436"/>
        <v>6.2999999999999972</v>
      </c>
      <c r="M7019" s="8">
        <f t="shared" si="437"/>
        <v>30</v>
      </c>
      <c r="N7019" s="9"/>
      <c r="O7019" s="9"/>
      <c r="P7019" s="8">
        <v>21</v>
      </c>
      <c r="Q7019" s="8">
        <v>36.299999999999997</v>
      </c>
      <c r="R7019" s="17">
        <f t="shared" si="438"/>
        <v>0</v>
      </c>
      <c r="S7019" s="18">
        <f t="shared" si="439"/>
        <v>1815</v>
      </c>
    </row>
    <row r="7020" spans="1:19" x14ac:dyDescent="0.25">
      <c r="A7020" s="7" t="s">
        <v>16024</v>
      </c>
      <c r="B7020" s="7" t="s">
        <v>16025</v>
      </c>
      <c r="C7020" s="7" t="s">
        <v>14</v>
      </c>
      <c r="D7020" s="7" t="s">
        <v>15</v>
      </c>
      <c r="E7020" s="7" t="s">
        <v>7518</v>
      </c>
      <c r="F7020" s="8">
        <v>21</v>
      </c>
      <c r="G7020" s="8">
        <v>359.98</v>
      </c>
      <c r="H7020" s="8">
        <v>359.98</v>
      </c>
      <c r="I7020" s="8">
        <v>10</v>
      </c>
      <c r="J7020" s="8">
        <v>3599.75</v>
      </c>
      <c r="K7020" s="8">
        <v>359.97500000000002</v>
      </c>
      <c r="L7020" s="8">
        <f t="shared" si="436"/>
        <v>62.475000000000023</v>
      </c>
      <c r="M7020" s="8">
        <f t="shared" si="437"/>
        <v>297.5</v>
      </c>
      <c r="N7020" s="13"/>
      <c r="O7020" s="13"/>
      <c r="P7020" s="8">
        <v>21</v>
      </c>
      <c r="Q7020" s="8">
        <v>359.97500000000002</v>
      </c>
      <c r="R7020" s="17">
        <f t="shared" si="438"/>
        <v>0</v>
      </c>
      <c r="S7020" s="18">
        <f t="shared" si="439"/>
        <v>3599.75</v>
      </c>
    </row>
    <row r="7021" spans="1:19" x14ac:dyDescent="0.25">
      <c r="A7021" s="7" t="s">
        <v>16026</v>
      </c>
      <c r="B7021" s="7" t="s">
        <v>16027</v>
      </c>
      <c r="C7021" s="7" t="s">
        <v>14</v>
      </c>
      <c r="D7021" s="7" t="s">
        <v>15</v>
      </c>
      <c r="E7021" s="7" t="s">
        <v>2322</v>
      </c>
      <c r="F7021" s="8">
        <v>21</v>
      </c>
      <c r="G7021" s="8">
        <v>32.21</v>
      </c>
      <c r="H7021" s="8">
        <v>32.21</v>
      </c>
      <c r="I7021" s="8">
        <v>300</v>
      </c>
      <c r="J7021" s="8">
        <v>9663.06</v>
      </c>
      <c r="K7021" s="8">
        <v>32.2102</v>
      </c>
      <c r="L7021" s="8">
        <f t="shared" si="436"/>
        <v>5.5901999999999994</v>
      </c>
      <c r="M7021" s="8">
        <f t="shared" si="437"/>
        <v>26.62</v>
      </c>
      <c r="N7021" s="13"/>
      <c r="O7021" s="13"/>
      <c r="P7021" s="8">
        <v>21</v>
      </c>
      <c r="Q7021" s="8">
        <v>32.2102</v>
      </c>
      <c r="R7021" s="17">
        <f t="shared" si="438"/>
        <v>0</v>
      </c>
      <c r="S7021" s="18">
        <f t="shared" si="439"/>
        <v>9663.06</v>
      </c>
    </row>
    <row r="7022" spans="1:19" x14ac:dyDescent="0.25">
      <c r="A7022" s="7" t="s">
        <v>16028</v>
      </c>
      <c r="B7022" s="7" t="s">
        <v>16029</v>
      </c>
      <c r="C7022" s="7" t="s">
        <v>37</v>
      </c>
      <c r="D7022" s="7" t="s">
        <v>38</v>
      </c>
      <c r="E7022" s="7" t="s">
        <v>39</v>
      </c>
      <c r="F7022" s="8">
        <v>15</v>
      </c>
      <c r="G7022" s="8">
        <v>126.34</v>
      </c>
      <c r="H7022" s="8">
        <v>126.34</v>
      </c>
      <c r="I7022" s="8">
        <v>120</v>
      </c>
      <c r="J7022" s="8">
        <v>15160.68</v>
      </c>
      <c r="K7022" s="8">
        <v>126.339</v>
      </c>
      <c r="L7022" s="8">
        <f t="shared" si="436"/>
        <v>16.478999999999985</v>
      </c>
      <c r="M7022" s="8">
        <f t="shared" si="437"/>
        <v>109.86000000000001</v>
      </c>
      <c r="N7022" s="13"/>
      <c r="O7022" s="13"/>
      <c r="P7022" s="8">
        <v>15</v>
      </c>
      <c r="Q7022" s="8">
        <v>126.33900000000001</v>
      </c>
      <c r="R7022" s="17">
        <f t="shared" si="438"/>
        <v>0</v>
      </c>
      <c r="S7022" s="18">
        <f t="shared" si="439"/>
        <v>15160.68</v>
      </c>
    </row>
    <row r="7023" spans="1:19" x14ac:dyDescent="0.25">
      <c r="A7023" s="7" t="s">
        <v>16030</v>
      </c>
      <c r="B7023" s="7" t="s">
        <v>16031</v>
      </c>
      <c r="C7023" s="7" t="s">
        <v>32</v>
      </c>
      <c r="D7023" s="7" t="s">
        <v>33</v>
      </c>
      <c r="E7023" s="7" t="s">
        <v>34</v>
      </c>
      <c r="F7023" s="8">
        <v>15</v>
      </c>
      <c r="G7023" s="8">
        <v>5520</v>
      </c>
      <c r="H7023" s="8">
        <v>5520</v>
      </c>
      <c r="I7023" s="8">
        <v>1</v>
      </c>
      <c r="J7023" s="8">
        <v>5520</v>
      </c>
      <c r="K7023" s="8">
        <v>5520</v>
      </c>
      <c r="L7023" s="8">
        <f t="shared" si="436"/>
        <v>720</v>
      </c>
      <c r="M7023" s="8">
        <f t="shared" si="437"/>
        <v>4800</v>
      </c>
      <c r="N7023" s="9"/>
      <c r="O7023" s="9"/>
      <c r="P7023" s="8">
        <v>15</v>
      </c>
      <c r="Q7023" s="8">
        <v>5520</v>
      </c>
      <c r="R7023" s="17">
        <f t="shared" si="438"/>
        <v>0</v>
      </c>
      <c r="S7023" s="18">
        <f t="shared" si="439"/>
        <v>5520</v>
      </c>
    </row>
    <row r="7024" spans="1:19" x14ac:dyDescent="0.25">
      <c r="A7024" s="7" t="s">
        <v>16032</v>
      </c>
      <c r="B7024" s="7" t="s">
        <v>16033</v>
      </c>
      <c r="C7024" s="7" t="s">
        <v>32</v>
      </c>
      <c r="D7024" s="7" t="s">
        <v>33</v>
      </c>
      <c r="E7024" s="7" t="s">
        <v>34</v>
      </c>
      <c r="F7024" s="8">
        <v>15</v>
      </c>
      <c r="G7024" s="8">
        <v>4600</v>
      </c>
      <c r="H7024" s="8">
        <v>4600</v>
      </c>
      <c r="I7024" s="8">
        <v>1</v>
      </c>
      <c r="J7024" s="8">
        <v>4600</v>
      </c>
      <c r="K7024" s="8">
        <v>4600</v>
      </c>
      <c r="L7024" s="8">
        <f t="shared" si="436"/>
        <v>599.99999999999955</v>
      </c>
      <c r="M7024" s="8">
        <f t="shared" si="437"/>
        <v>4000.0000000000005</v>
      </c>
      <c r="N7024" s="14">
        <v>12</v>
      </c>
      <c r="O7024" s="14">
        <v>4480</v>
      </c>
      <c r="P7024" s="8">
        <v>15</v>
      </c>
      <c r="Q7024" s="8">
        <v>4600</v>
      </c>
      <c r="R7024" s="17">
        <f t="shared" si="438"/>
        <v>4480</v>
      </c>
      <c r="S7024" s="18">
        <f t="shared" si="439"/>
        <v>4600</v>
      </c>
    </row>
    <row r="7025" spans="1:19" x14ac:dyDescent="0.25">
      <c r="A7025" s="7" t="s">
        <v>16034</v>
      </c>
      <c r="B7025" s="7" t="s">
        <v>16035</v>
      </c>
      <c r="C7025" s="7" t="s">
        <v>32</v>
      </c>
      <c r="D7025" s="7" t="s">
        <v>33</v>
      </c>
      <c r="E7025" s="7" t="s">
        <v>34</v>
      </c>
      <c r="F7025" s="8">
        <v>15</v>
      </c>
      <c r="G7025" s="8">
        <v>5520</v>
      </c>
      <c r="H7025" s="8">
        <v>5520</v>
      </c>
      <c r="I7025" s="8">
        <v>1</v>
      </c>
      <c r="J7025" s="8">
        <v>5520</v>
      </c>
      <c r="K7025" s="8">
        <v>5520</v>
      </c>
      <c r="L7025" s="8">
        <f t="shared" si="436"/>
        <v>720</v>
      </c>
      <c r="M7025" s="8">
        <f t="shared" si="437"/>
        <v>4800</v>
      </c>
      <c r="N7025" s="9"/>
      <c r="O7025" s="9"/>
      <c r="P7025" s="8">
        <v>15</v>
      </c>
      <c r="Q7025" s="8">
        <v>5520</v>
      </c>
      <c r="R7025" s="17">
        <f t="shared" si="438"/>
        <v>0</v>
      </c>
      <c r="S7025" s="18">
        <f t="shared" si="439"/>
        <v>5520</v>
      </c>
    </row>
    <row r="7026" spans="1:19" x14ac:dyDescent="0.25">
      <c r="A7026" s="7" t="s">
        <v>16042</v>
      </c>
      <c r="B7026" s="7" t="s">
        <v>16043</v>
      </c>
      <c r="C7026" s="7" t="s">
        <v>14</v>
      </c>
      <c r="D7026" s="7" t="s">
        <v>15</v>
      </c>
      <c r="E7026" s="7" t="s">
        <v>7231</v>
      </c>
      <c r="F7026" s="8">
        <v>21</v>
      </c>
      <c r="G7026" s="8">
        <v>104.71</v>
      </c>
      <c r="H7026" s="8">
        <v>104.71</v>
      </c>
      <c r="I7026" s="8">
        <v>100</v>
      </c>
      <c r="J7026" s="8">
        <v>10471.34</v>
      </c>
      <c r="K7026" s="8">
        <v>104.71340000000001</v>
      </c>
      <c r="L7026" s="8">
        <f t="shared" si="436"/>
        <v>18.173400000000001</v>
      </c>
      <c r="M7026" s="8">
        <f t="shared" si="437"/>
        <v>86.54</v>
      </c>
      <c r="N7026" s="9"/>
      <c r="O7026" s="9"/>
      <c r="P7026" s="8">
        <v>21</v>
      </c>
      <c r="Q7026" s="8">
        <v>104.71340000000001</v>
      </c>
      <c r="R7026" s="17">
        <f t="shared" si="438"/>
        <v>0</v>
      </c>
      <c r="S7026" s="18">
        <f t="shared" si="439"/>
        <v>10471.34</v>
      </c>
    </row>
    <row r="7027" spans="1:19" x14ac:dyDescent="0.25">
      <c r="A7027" s="7" t="s">
        <v>16044</v>
      </c>
      <c r="B7027" s="7" t="s">
        <v>16045</v>
      </c>
      <c r="C7027" s="7" t="s">
        <v>7205</v>
      </c>
      <c r="D7027" s="7" t="s">
        <v>7206</v>
      </c>
      <c r="E7027" s="7" t="s">
        <v>7440</v>
      </c>
      <c r="F7027" s="8">
        <v>15</v>
      </c>
      <c r="G7027" s="8">
        <v>1150</v>
      </c>
      <c r="H7027" s="8">
        <v>1150</v>
      </c>
      <c r="I7027" s="8">
        <v>65</v>
      </c>
      <c r="J7027" s="8">
        <v>74750</v>
      </c>
      <c r="K7027" s="8">
        <v>1150</v>
      </c>
      <c r="L7027" s="8">
        <f t="shared" si="436"/>
        <v>149.99999999999989</v>
      </c>
      <c r="M7027" s="8">
        <f t="shared" si="437"/>
        <v>1000.0000000000001</v>
      </c>
      <c r="N7027" s="9"/>
      <c r="O7027" s="9"/>
      <c r="P7027" s="8">
        <v>15</v>
      </c>
      <c r="Q7027" s="8">
        <v>1150</v>
      </c>
      <c r="R7027" s="17">
        <f t="shared" si="438"/>
        <v>0</v>
      </c>
      <c r="S7027" s="18">
        <f t="shared" si="439"/>
        <v>74750</v>
      </c>
    </row>
    <row r="7028" spans="1:19" x14ac:dyDescent="0.25">
      <c r="A7028" s="7" t="s">
        <v>16046</v>
      </c>
      <c r="B7028" s="7" t="s">
        <v>16047</v>
      </c>
      <c r="C7028" s="7" t="s">
        <v>14</v>
      </c>
      <c r="D7028" s="7" t="s">
        <v>15</v>
      </c>
      <c r="E7028" s="7" t="s">
        <v>2322</v>
      </c>
      <c r="F7028" s="8">
        <v>21</v>
      </c>
      <c r="G7028" s="8">
        <v>847</v>
      </c>
      <c r="H7028" s="8">
        <v>847</v>
      </c>
      <c r="I7028" s="8">
        <v>1</v>
      </c>
      <c r="J7028" s="8">
        <v>847</v>
      </c>
      <c r="K7028" s="8">
        <v>847</v>
      </c>
      <c r="L7028" s="8">
        <f t="shared" si="436"/>
        <v>147</v>
      </c>
      <c r="M7028" s="8">
        <f t="shared" si="437"/>
        <v>700</v>
      </c>
      <c r="N7028" s="9"/>
      <c r="O7028" s="9"/>
      <c r="P7028" s="8">
        <v>21</v>
      </c>
      <c r="Q7028" s="8">
        <v>847</v>
      </c>
      <c r="R7028" s="17">
        <f t="shared" si="438"/>
        <v>0</v>
      </c>
      <c r="S7028" s="18">
        <f t="shared" si="439"/>
        <v>847</v>
      </c>
    </row>
    <row r="7029" spans="1:19" x14ac:dyDescent="0.25">
      <c r="A7029" s="7" t="s">
        <v>16050</v>
      </c>
      <c r="B7029" s="7" t="s">
        <v>16051</v>
      </c>
      <c r="C7029" s="7" t="s">
        <v>7205</v>
      </c>
      <c r="D7029" s="7" t="s">
        <v>7206</v>
      </c>
      <c r="E7029" s="7" t="s">
        <v>7207</v>
      </c>
      <c r="F7029" s="8">
        <v>15</v>
      </c>
      <c r="G7029" s="8">
        <v>35.6</v>
      </c>
      <c r="H7029" s="8">
        <v>35.6</v>
      </c>
      <c r="I7029" s="8">
        <v>200</v>
      </c>
      <c r="J7029" s="8">
        <v>7120.12</v>
      </c>
      <c r="K7029" s="8">
        <v>35.6006</v>
      </c>
      <c r="L7029" s="8">
        <f t="shared" si="436"/>
        <v>4.6435565217391286</v>
      </c>
      <c r="M7029" s="8">
        <f t="shared" si="437"/>
        <v>30.957043478260871</v>
      </c>
      <c r="N7029" s="14">
        <v>12</v>
      </c>
      <c r="O7029" s="14">
        <v>34.671799999999998</v>
      </c>
      <c r="P7029" s="8">
        <v>15</v>
      </c>
      <c r="Q7029" s="8">
        <v>35.6006</v>
      </c>
      <c r="R7029" s="17">
        <f t="shared" si="438"/>
        <v>6934.36</v>
      </c>
      <c r="S7029" s="18">
        <f t="shared" si="439"/>
        <v>7120.12</v>
      </c>
    </row>
    <row r="7030" spans="1:19" x14ac:dyDescent="0.25">
      <c r="A7030" s="7" t="s">
        <v>16056</v>
      </c>
      <c r="B7030" s="7" t="s">
        <v>16057</v>
      </c>
      <c r="C7030" s="7" t="s">
        <v>37</v>
      </c>
      <c r="D7030" s="7" t="s">
        <v>38</v>
      </c>
      <c r="E7030" s="7" t="s">
        <v>39</v>
      </c>
      <c r="F7030" s="8">
        <v>15</v>
      </c>
      <c r="G7030" s="8">
        <v>618.70000000000005</v>
      </c>
      <c r="H7030" s="8">
        <v>618.70000000000005</v>
      </c>
      <c r="I7030" s="8">
        <v>2</v>
      </c>
      <c r="J7030" s="8">
        <v>1237.4000000000001</v>
      </c>
      <c r="K7030" s="8">
        <v>618.70000000000005</v>
      </c>
      <c r="L7030" s="8">
        <f t="shared" si="436"/>
        <v>80.699999999999932</v>
      </c>
      <c r="M7030" s="8">
        <f t="shared" si="437"/>
        <v>538.00000000000011</v>
      </c>
      <c r="N7030" s="9"/>
      <c r="O7030" s="9"/>
      <c r="P7030" s="8">
        <v>15</v>
      </c>
      <c r="Q7030" s="8">
        <v>618.70000000000005</v>
      </c>
      <c r="R7030" s="17">
        <f t="shared" si="438"/>
        <v>0</v>
      </c>
      <c r="S7030" s="18">
        <f t="shared" si="439"/>
        <v>1237.4000000000001</v>
      </c>
    </row>
    <row r="7031" spans="1:19" x14ac:dyDescent="0.25">
      <c r="A7031" s="7" t="s">
        <v>16058</v>
      </c>
      <c r="B7031" s="7" t="s">
        <v>16059</v>
      </c>
      <c r="C7031" s="7" t="s">
        <v>37</v>
      </c>
      <c r="D7031" s="7" t="s">
        <v>38</v>
      </c>
      <c r="E7031" s="7" t="s">
        <v>39</v>
      </c>
      <c r="F7031" s="8">
        <v>15</v>
      </c>
      <c r="G7031" s="8">
        <v>618.70000000000005</v>
      </c>
      <c r="H7031" s="8">
        <v>618.70000000000005</v>
      </c>
      <c r="I7031" s="8">
        <v>3</v>
      </c>
      <c r="J7031" s="8">
        <v>1856.1000000000001</v>
      </c>
      <c r="K7031" s="8">
        <v>618.70000000000005</v>
      </c>
      <c r="L7031" s="8">
        <f t="shared" si="436"/>
        <v>80.699999999999932</v>
      </c>
      <c r="M7031" s="8">
        <f t="shared" si="437"/>
        <v>538.00000000000011</v>
      </c>
      <c r="N7031" s="9"/>
      <c r="O7031" s="9"/>
      <c r="P7031" s="8">
        <v>15</v>
      </c>
      <c r="Q7031" s="8">
        <v>618.70000000000005</v>
      </c>
      <c r="R7031" s="17">
        <f t="shared" si="438"/>
        <v>0</v>
      </c>
      <c r="S7031" s="18">
        <f t="shared" si="439"/>
        <v>1856.1000000000001</v>
      </c>
    </row>
    <row r="7032" spans="1:19" x14ac:dyDescent="0.25">
      <c r="A7032" s="7" t="s">
        <v>16060</v>
      </c>
      <c r="B7032" s="7" t="s">
        <v>16061</v>
      </c>
      <c r="C7032" s="7" t="s">
        <v>37</v>
      </c>
      <c r="D7032" s="7" t="s">
        <v>38</v>
      </c>
      <c r="E7032" s="7" t="s">
        <v>39</v>
      </c>
      <c r="F7032" s="8">
        <v>15</v>
      </c>
      <c r="G7032" s="8">
        <v>618.70000000000005</v>
      </c>
      <c r="H7032" s="8">
        <v>618.70000000000005</v>
      </c>
      <c r="I7032" s="8">
        <v>1</v>
      </c>
      <c r="J7032" s="8">
        <v>618.70000000000005</v>
      </c>
      <c r="K7032" s="8">
        <v>618.70000000000005</v>
      </c>
      <c r="L7032" s="8">
        <f t="shared" si="436"/>
        <v>80.699999999999932</v>
      </c>
      <c r="M7032" s="8">
        <f t="shared" si="437"/>
        <v>538.00000000000011</v>
      </c>
      <c r="N7032" s="9"/>
      <c r="O7032" s="9"/>
      <c r="P7032" s="8">
        <v>15</v>
      </c>
      <c r="Q7032" s="8">
        <v>618.70000000000005</v>
      </c>
      <c r="R7032" s="17">
        <f t="shared" si="438"/>
        <v>0</v>
      </c>
      <c r="S7032" s="18">
        <f t="shared" si="439"/>
        <v>618.70000000000005</v>
      </c>
    </row>
    <row r="7033" spans="1:19" x14ac:dyDescent="0.25">
      <c r="A7033" s="7" t="s">
        <v>16062</v>
      </c>
      <c r="B7033" s="7" t="s">
        <v>16063</v>
      </c>
      <c r="C7033" s="7" t="s">
        <v>37</v>
      </c>
      <c r="D7033" s="7" t="s">
        <v>38</v>
      </c>
      <c r="E7033" s="7" t="s">
        <v>39</v>
      </c>
      <c r="F7033" s="8">
        <v>15</v>
      </c>
      <c r="G7033" s="8">
        <v>618.70000000000005</v>
      </c>
      <c r="H7033" s="8">
        <v>618.70000000000005</v>
      </c>
      <c r="I7033" s="8">
        <v>1</v>
      </c>
      <c r="J7033" s="8">
        <v>618.70000000000005</v>
      </c>
      <c r="K7033" s="8">
        <v>618.70000000000005</v>
      </c>
      <c r="L7033" s="8">
        <f t="shared" si="436"/>
        <v>80.699999999999932</v>
      </c>
      <c r="M7033" s="8">
        <f t="shared" si="437"/>
        <v>538.00000000000011</v>
      </c>
      <c r="N7033" s="9"/>
      <c r="O7033" s="9"/>
      <c r="P7033" s="8">
        <v>15</v>
      </c>
      <c r="Q7033" s="8">
        <v>618.70000000000005</v>
      </c>
      <c r="R7033" s="17">
        <f t="shared" si="438"/>
        <v>0</v>
      </c>
      <c r="S7033" s="18">
        <f t="shared" si="439"/>
        <v>618.70000000000005</v>
      </c>
    </row>
    <row r="7034" spans="1:19" x14ac:dyDescent="0.25">
      <c r="A7034" s="7" t="s">
        <v>16066</v>
      </c>
      <c r="B7034" s="7" t="s">
        <v>16067</v>
      </c>
      <c r="C7034" s="7" t="s">
        <v>14</v>
      </c>
      <c r="D7034" s="7" t="s">
        <v>15</v>
      </c>
      <c r="E7034" s="7" t="s">
        <v>2322</v>
      </c>
      <c r="F7034" s="8">
        <v>21</v>
      </c>
      <c r="G7034" s="8">
        <v>30.25</v>
      </c>
      <c r="H7034" s="8">
        <v>30.25</v>
      </c>
      <c r="I7034" s="8">
        <v>39</v>
      </c>
      <c r="J7034" s="8">
        <v>1179.75</v>
      </c>
      <c r="K7034" s="8">
        <v>30.25</v>
      </c>
      <c r="L7034" s="8">
        <f t="shared" si="436"/>
        <v>5.25</v>
      </c>
      <c r="M7034" s="8">
        <f t="shared" si="437"/>
        <v>25</v>
      </c>
      <c r="N7034" s="9"/>
      <c r="O7034" s="9"/>
      <c r="P7034" s="8">
        <v>21</v>
      </c>
      <c r="Q7034" s="8">
        <v>30.25</v>
      </c>
      <c r="R7034" s="17">
        <f t="shared" si="438"/>
        <v>0</v>
      </c>
      <c r="S7034" s="18">
        <f t="shared" si="439"/>
        <v>1179.75</v>
      </c>
    </row>
    <row r="7035" spans="1:19" x14ac:dyDescent="0.25">
      <c r="A7035" s="7" t="s">
        <v>16068</v>
      </c>
      <c r="B7035" s="7" t="s">
        <v>16069</v>
      </c>
      <c r="C7035" s="7" t="s">
        <v>14</v>
      </c>
      <c r="D7035" s="7" t="s">
        <v>15</v>
      </c>
      <c r="E7035" s="7" t="s">
        <v>2322</v>
      </c>
      <c r="F7035" s="8">
        <v>21</v>
      </c>
      <c r="G7035" s="8">
        <v>30.25</v>
      </c>
      <c r="H7035" s="8">
        <v>30.25</v>
      </c>
      <c r="I7035" s="8">
        <v>63</v>
      </c>
      <c r="J7035" s="8">
        <v>1905.75</v>
      </c>
      <c r="K7035" s="8">
        <v>30.25</v>
      </c>
      <c r="L7035" s="8">
        <f t="shared" si="436"/>
        <v>5.25</v>
      </c>
      <c r="M7035" s="8">
        <f t="shared" si="437"/>
        <v>25</v>
      </c>
      <c r="N7035" s="14">
        <v>12</v>
      </c>
      <c r="O7035" s="14">
        <v>28</v>
      </c>
      <c r="P7035" s="8">
        <v>21</v>
      </c>
      <c r="Q7035" s="8">
        <v>30.25</v>
      </c>
      <c r="R7035" s="17">
        <f t="shared" si="438"/>
        <v>1764</v>
      </c>
      <c r="S7035" s="18">
        <f t="shared" si="439"/>
        <v>1905.75</v>
      </c>
    </row>
    <row r="7036" spans="1:19" x14ac:dyDescent="0.25">
      <c r="A7036" s="7" t="s">
        <v>16070</v>
      </c>
      <c r="B7036" s="7" t="s">
        <v>16071</v>
      </c>
      <c r="C7036" s="7" t="s">
        <v>14</v>
      </c>
      <c r="D7036" s="7" t="s">
        <v>15</v>
      </c>
      <c r="E7036" s="7" t="s">
        <v>2322</v>
      </c>
      <c r="F7036" s="8">
        <v>21</v>
      </c>
      <c r="G7036" s="8">
        <v>30.25</v>
      </c>
      <c r="H7036" s="8">
        <v>30.25</v>
      </c>
      <c r="I7036" s="8">
        <v>45</v>
      </c>
      <c r="J7036" s="8">
        <v>1361.25</v>
      </c>
      <c r="K7036" s="8">
        <v>30.25</v>
      </c>
      <c r="L7036" s="8">
        <f t="shared" si="436"/>
        <v>5.25</v>
      </c>
      <c r="M7036" s="8">
        <f t="shared" si="437"/>
        <v>25</v>
      </c>
      <c r="N7036" s="14">
        <v>12</v>
      </c>
      <c r="O7036" s="14">
        <v>28</v>
      </c>
      <c r="P7036" s="8">
        <v>21</v>
      </c>
      <c r="Q7036" s="8">
        <v>30.25</v>
      </c>
      <c r="R7036" s="17">
        <f t="shared" si="438"/>
        <v>1260</v>
      </c>
      <c r="S7036" s="18">
        <f t="shared" si="439"/>
        <v>1361.25</v>
      </c>
    </row>
    <row r="7037" spans="1:19" x14ac:dyDescent="0.25">
      <c r="A7037" s="7" t="s">
        <v>16072</v>
      </c>
      <c r="B7037" s="7" t="s">
        <v>16073</v>
      </c>
      <c r="C7037" s="7" t="s">
        <v>14</v>
      </c>
      <c r="D7037" s="7" t="s">
        <v>15</v>
      </c>
      <c r="E7037" s="7" t="s">
        <v>2322</v>
      </c>
      <c r="F7037" s="14">
        <v>21</v>
      </c>
      <c r="G7037" s="8">
        <v>30.25</v>
      </c>
      <c r="H7037" s="8">
        <v>30.25</v>
      </c>
      <c r="I7037" s="8">
        <v>56</v>
      </c>
      <c r="J7037" s="8">
        <v>1694</v>
      </c>
      <c r="K7037" s="8">
        <v>30.25</v>
      </c>
      <c r="L7037" s="8">
        <f t="shared" si="436"/>
        <v>5.25</v>
      </c>
      <c r="M7037" s="8">
        <f t="shared" si="437"/>
        <v>25</v>
      </c>
      <c r="N7037" s="14">
        <v>12</v>
      </c>
      <c r="O7037" s="14">
        <v>28</v>
      </c>
      <c r="P7037" s="14">
        <v>21</v>
      </c>
      <c r="Q7037" s="14">
        <v>30.25</v>
      </c>
      <c r="R7037" s="17">
        <f t="shared" si="438"/>
        <v>1568</v>
      </c>
      <c r="S7037" s="18">
        <f t="shared" si="439"/>
        <v>1694</v>
      </c>
    </row>
    <row r="7038" spans="1:19" x14ac:dyDescent="0.25">
      <c r="A7038" s="7" t="s">
        <v>16074</v>
      </c>
      <c r="B7038" s="7" t="s">
        <v>16075</v>
      </c>
      <c r="C7038" s="7" t="s">
        <v>14</v>
      </c>
      <c r="D7038" s="7" t="s">
        <v>15</v>
      </c>
      <c r="E7038" s="7" t="s">
        <v>2322</v>
      </c>
      <c r="F7038" s="14">
        <v>21</v>
      </c>
      <c r="G7038" s="8">
        <v>30.25</v>
      </c>
      <c r="H7038" s="8">
        <v>30.25</v>
      </c>
      <c r="I7038" s="8">
        <v>49</v>
      </c>
      <c r="J7038" s="8">
        <v>1482.25</v>
      </c>
      <c r="K7038" s="8">
        <v>30.25</v>
      </c>
      <c r="L7038" s="8">
        <f t="shared" si="436"/>
        <v>5.25</v>
      </c>
      <c r="M7038" s="8">
        <f t="shared" si="437"/>
        <v>25</v>
      </c>
      <c r="N7038" s="14">
        <v>12</v>
      </c>
      <c r="O7038" s="14">
        <v>28</v>
      </c>
      <c r="P7038" s="14">
        <v>21</v>
      </c>
      <c r="Q7038" s="14">
        <v>30.25</v>
      </c>
      <c r="R7038" s="17">
        <f t="shared" si="438"/>
        <v>1372</v>
      </c>
      <c r="S7038" s="18">
        <f t="shared" si="439"/>
        <v>1482.25</v>
      </c>
    </row>
    <row r="7039" spans="1:19" x14ac:dyDescent="0.25">
      <c r="A7039" s="7" t="s">
        <v>16076</v>
      </c>
      <c r="B7039" s="7" t="s">
        <v>16077</v>
      </c>
      <c r="C7039" s="7" t="s">
        <v>14</v>
      </c>
      <c r="D7039" s="7" t="s">
        <v>15</v>
      </c>
      <c r="E7039" s="7" t="s">
        <v>7518</v>
      </c>
      <c r="F7039" s="8">
        <v>21</v>
      </c>
      <c r="G7039" s="8">
        <v>2897.59</v>
      </c>
      <c r="H7039" s="8">
        <v>2897.59</v>
      </c>
      <c r="I7039" s="8">
        <v>3</v>
      </c>
      <c r="J7039" s="8">
        <v>8692.76</v>
      </c>
      <c r="K7039" s="8">
        <v>2897.5866666666666</v>
      </c>
      <c r="L7039" s="8">
        <f t="shared" si="436"/>
        <v>502.88694214876023</v>
      </c>
      <c r="M7039" s="8">
        <f t="shared" si="437"/>
        <v>2394.6997245179064</v>
      </c>
      <c r="N7039" s="9"/>
      <c r="O7039" s="9"/>
      <c r="P7039" s="8">
        <v>21</v>
      </c>
      <c r="Q7039" s="8">
        <v>2897.5866666666666</v>
      </c>
      <c r="R7039" s="17">
        <f t="shared" si="438"/>
        <v>0</v>
      </c>
      <c r="S7039" s="18">
        <f t="shared" si="439"/>
        <v>8692.76</v>
      </c>
    </row>
    <row r="7040" spans="1:19" x14ac:dyDescent="0.25">
      <c r="A7040" s="7" t="s">
        <v>16078</v>
      </c>
      <c r="B7040" s="7" t="s">
        <v>16079</v>
      </c>
      <c r="C7040" s="7" t="s">
        <v>14</v>
      </c>
      <c r="D7040" s="7" t="s">
        <v>15</v>
      </c>
      <c r="E7040" s="7" t="s">
        <v>7518</v>
      </c>
      <c r="F7040" s="8">
        <v>21</v>
      </c>
      <c r="G7040" s="8">
        <v>2491.5100000000002</v>
      </c>
      <c r="H7040" s="8">
        <v>2491.5100000000002</v>
      </c>
      <c r="I7040" s="8">
        <v>4</v>
      </c>
      <c r="J7040" s="8">
        <v>9966.0400000000009</v>
      </c>
      <c r="K7040" s="8">
        <v>2491.5100000000002</v>
      </c>
      <c r="L7040" s="8">
        <f t="shared" si="436"/>
        <v>432.41082644628113</v>
      </c>
      <c r="M7040" s="8">
        <f t="shared" si="437"/>
        <v>2059.0991735537191</v>
      </c>
      <c r="N7040" s="9"/>
      <c r="O7040" s="9"/>
      <c r="P7040" s="8">
        <v>21</v>
      </c>
      <c r="Q7040" s="8">
        <v>2491.5100000000002</v>
      </c>
      <c r="R7040" s="17">
        <f t="shared" si="438"/>
        <v>0</v>
      </c>
      <c r="S7040" s="18">
        <f t="shared" si="439"/>
        <v>9966.0400000000009</v>
      </c>
    </row>
    <row r="7041" spans="1:19" x14ac:dyDescent="0.25">
      <c r="A7041" s="7" t="s">
        <v>16080</v>
      </c>
      <c r="B7041" s="7" t="s">
        <v>16081</v>
      </c>
      <c r="C7041" s="7" t="s">
        <v>14</v>
      </c>
      <c r="D7041" s="7" t="s">
        <v>15</v>
      </c>
      <c r="E7041" s="7" t="s">
        <v>7518</v>
      </c>
      <c r="F7041" s="8">
        <v>21</v>
      </c>
      <c r="G7041" s="8">
        <v>532.52</v>
      </c>
      <c r="H7041" s="8">
        <v>532.52</v>
      </c>
      <c r="I7041" s="8">
        <v>20</v>
      </c>
      <c r="J7041" s="8">
        <v>10650.42</v>
      </c>
      <c r="K7041" s="8">
        <v>532.52099999999996</v>
      </c>
      <c r="L7041" s="8">
        <f t="shared" si="436"/>
        <v>92.420999999999992</v>
      </c>
      <c r="M7041" s="8">
        <f t="shared" si="437"/>
        <v>440.09999999999997</v>
      </c>
      <c r="N7041" s="9"/>
      <c r="O7041" s="9"/>
      <c r="P7041" s="8">
        <v>21</v>
      </c>
      <c r="Q7041" s="8">
        <v>532.52099999999996</v>
      </c>
      <c r="R7041" s="17">
        <f t="shared" si="438"/>
        <v>0</v>
      </c>
      <c r="S7041" s="18">
        <f t="shared" si="439"/>
        <v>10650.42</v>
      </c>
    </row>
    <row r="7042" spans="1:19" x14ac:dyDescent="0.25">
      <c r="A7042" s="7" t="s">
        <v>16082</v>
      </c>
      <c r="B7042" s="7" t="s">
        <v>16083</v>
      </c>
      <c r="C7042" s="7" t="s">
        <v>14</v>
      </c>
      <c r="D7042" s="7" t="s">
        <v>15</v>
      </c>
      <c r="E7042" s="7" t="s">
        <v>7518</v>
      </c>
      <c r="F7042" s="8">
        <v>21</v>
      </c>
      <c r="G7042" s="8">
        <v>534.70000000000005</v>
      </c>
      <c r="H7042" s="8">
        <v>534.70000000000005</v>
      </c>
      <c r="I7042" s="8">
        <v>10</v>
      </c>
      <c r="J7042" s="8">
        <v>5346.99</v>
      </c>
      <c r="K7042" s="8">
        <v>534.69899999999996</v>
      </c>
      <c r="L7042" s="8">
        <f t="shared" ref="L7042:L7105" si="440">K7042-M7042</f>
        <v>92.798999999999978</v>
      </c>
      <c r="M7042" s="8">
        <f t="shared" ref="M7042:M7105" si="441">K7042/((100+F7042)/100)</f>
        <v>441.9</v>
      </c>
      <c r="N7042" s="9"/>
      <c r="O7042" s="9"/>
      <c r="P7042" s="8">
        <v>21</v>
      </c>
      <c r="Q7042" s="8">
        <v>534.69899999999996</v>
      </c>
      <c r="R7042" s="17">
        <f t="shared" ref="R7042:R7105" si="442">I7042*O7042</f>
        <v>0</v>
      </c>
      <c r="S7042" s="18">
        <f t="shared" si="439"/>
        <v>5346.99</v>
      </c>
    </row>
    <row r="7043" spans="1:19" x14ac:dyDescent="0.25">
      <c r="A7043" s="7" t="s">
        <v>16084</v>
      </c>
      <c r="B7043" s="7" t="s">
        <v>16085</v>
      </c>
      <c r="C7043" s="7" t="s">
        <v>14</v>
      </c>
      <c r="D7043" s="7" t="s">
        <v>15</v>
      </c>
      <c r="E7043" s="7" t="s">
        <v>7518</v>
      </c>
      <c r="F7043" s="8">
        <v>21</v>
      </c>
      <c r="G7043" s="8">
        <v>1352.54</v>
      </c>
      <c r="H7043" s="8">
        <v>1352.54</v>
      </c>
      <c r="I7043" s="8">
        <v>30</v>
      </c>
      <c r="J7043" s="8">
        <v>40576.14</v>
      </c>
      <c r="K7043" s="8">
        <v>1352.538</v>
      </c>
      <c r="L7043" s="8">
        <f t="shared" si="440"/>
        <v>234.73800000000006</v>
      </c>
      <c r="M7043" s="8">
        <f t="shared" si="441"/>
        <v>1117.8</v>
      </c>
      <c r="N7043" s="9"/>
      <c r="O7043" s="9"/>
      <c r="P7043" s="8">
        <v>21</v>
      </c>
      <c r="Q7043" s="8">
        <v>1352.538</v>
      </c>
      <c r="R7043" s="17">
        <f t="shared" si="442"/>
        <v>0</v>
      </c>
      <c r="S7043" s="18">
        <f t="shared" ref="S7043:S7106" si="443">J7043</f>
        <v>40576.14</v>
      </c>
    </row>
    <row r="7044" spans="1:19" x14ac:dyDescent="0.25">
      <c r="A7044" s="7" t="s">
        <v>16086</v>
      </c>
      <c r="B7044" s="7" t="s">
        <v>16087</v>
      </c>
      <c r="C7044" s="7" t="s">
        <v>14</v>
      </c>
      <c r="D7044" s="7" t="s">
        <v>15</v>
      </c>
      <c r="E7044" s="7" t="s">
        <v>7518</v>
      </c>
      <c r="F7044" s="8">
        <v>21</v>
      </c>
      <c r="G7044" s="8">
        <v>2897.59</v>
      </c>
      <c r="H7044" s="8">
        <v>2897.59</v>
      </c>
      <c r="I7044" s="8">
        <v>3</v>
      </c>
      <c r="J7044" s="8">
        <v>8692.76</v>
      </c>
      <c r="K7044" s="8">
        <v>2897.5866666666666</v>
      </c>
      <c r="L7044" s="8">
        <f t="shared" si="440"/>
        <v>502.88694214876023</v>
      </c>
      <c r="M7044" s="8">
        <f t="shared" si="441"/>
        <v>2394.6997245179064</v>
      </c>
      <c r="N7044" s="9"/>
      <c r="O7044" s="9"/>
      <c r="P7044" s="8">
        <v>21</v>
      </c>
      <c r="Q7044" s="8">
        <v>2897.5866666666666</v>
      </c>
      <c r="R7044" s="17">
        <f t="shared" si="442"/>
        <v>0</v>
      </c>
      <c r="S7044" s="18">
        <f t="shared" si="443"/>
        <v>8692.76</v>
      </c>
    </row>
    <row r="7045" spans="1:19" x14ac:dyDescent="0.25">
      <c r="A7045" s="7" t="s">
        <v>16088</v>
      </c>
      <c r="B7045" s="7" t="s">
        <v>16089</v>
      </c>
      <c r="C7045" s="7" t="s">
        <v>14</v>
      </c>
      <c r="D7045" s="7" t="s">
        <v>15</v>
      </c>
      <c r="E7045" s="7" t="s">
        <v>7518</v>
      </c>
      <c r="F7045" s="8">
        <v>21</v>
      </c>
      <c r="G7045" s="8">
        <v>301.29000000000002</v>
      </c>
      <c r="H7045" s="8">
        <v>301.29000000000002</v>
      </c>
      <c r="I7045" s="8">
        <v>2</v>
      </c>
      <c r="J7045" s="8">
        <v>602.58000000000004</v>
      </c>
      <c r="K7045" s="8">
        <v>301.29000000000002</v>
      </c>
      <c r="L7045" s="8">
        <f t="shared" si="440"/>
        <v>52.289999999999992</v>
      </c>
      <c r="M7045" s="8">
        <f t="shared" si="441"/>
        <v>249.00000000000003</v>
      </c>
      <c r="N7045" s="13"/>
      <c r="O7045" s="13"/>
      <c r="P7045" s="8">
        <v>21</v>
      </c>
      <c r="Q7045" s="8">
        <v>301.29000000000002</v>
      </c>
      <c r="R7045" s="17">
        <f t="shared" si="442"/>
        <v>0</v>
      </c>
      <c r="S7045" s="18">
        <f t="shared" si="443"/>
        <v>602.58000000000004</v>
      </c>
    </row>
    <row r="7046" spans="1:19" x14ac:dyDescent="0.25">
      <c r="A7046" s="7" t="s">
        <v>16090</v>
      </c>
      <c r="B7046" s="7" t="s">
        <v>16091</v>
      </c>
      <c r="C7046" s="7" t="s">
        <v>8208</v>
      </c>
      <c r="D7046" s="7" t="s">
        <v>8209</v>
      </c>
      <c r="E7046" s="7" t="s">
        <v>8210</v>
      </c>
      <c r="F7046" s="8">
        <v>21</v>
      </c>
      <c r="G7046" s="8">
        <v>5602.91</v>
      </c>
      <c r="H7046" s="8">
        <v>5602.91</v>
      </c>
      <c r="I7046" s="8">
        <v>2</v>
      </c>
      <c r="J7046" s="8">
        <v>11205.81</v>
      </c>
      <c r="K7046" s="8">
        <v>5602.9049999999997</v>
      </c>
      <c r="L7046" s="8">
        <f t="shared" si="440"/>
        <v>972.40499999999975</v>
      </c>
      <c r="M7046" s="8">
        <f t="shared" si="441"/>
        <v>4630.5</v>
      </c>
      <c r="N7046" s="13"/>
      <c r="O7046" s="13"/>
      <c r="P7046" s="8">
        <v>21</v>
      </c>
      <c r="Q7046" s="8">
        <v>5602.9049999999997</v>
      </c>
      <c r="R7046" s="17">
        <f t="shared" si="442"/>
        <v>0</v>
      </c>
      <c r="S7046" s="18">
        <f t="shared" si="443"/>
        <v>11205.81</v>
      </c>
    </row>
    <row r="7047" spans="1:19" x14ac:dyDescent="0.25">
      <c r="A7047" s="7" t="s">
        <v>16092</v>
      </c>
      <c r="B7047" s="7" t="s">
        <v>16093</v>
      </c>
      <c r="C7047" s="7" t="s">
        <v>8208</v>
      </c>
      <c r="D7047" s="7" t="s">
        <v>8209</v>
      </c>
      <c r="E7047" s="7" t="s">
        <v>8210</v>
      </c>
      <c r="F7047" s="8">
        <v>21</v>
      </c>
      <c r="G7047" s="8">
        <v>4414.8100000000004</v>
      </c>
      <c r="H7047" s="8">
        <v>4414.8100000000004</v>
      </c>
      <c r="I7047" s="8">
        <v>6</v>
      </c>
      <c r="J7047" s="8">
        <v>26488.84</v>
      </c>
      <c r="K7047" s="8">
        <v>4414.8066666666664</v>
      </c>
      <c r="L7047" s="8">
        <f t="shared" si="440"/>
        <v>766.20611570247911</v>
      </c>
      <c r="M7047" s="8">
        <f t="shared" si="441"/>
        <v>3648.6005509641873</v>
      </c>
      <c r="N7047" s="13"/>
      <c r="O7047" s="13"/>
      <c r="P7047" s="8">
        <v>21</v>
      </c>
      <c r="Q7047" s="8">
        <v>4414.8066666666664</v>
      </c>
      <c r="R7047" s="17">
        <f t="shared" si="442"/>
        <v>0</v>
      </c>
      <c r="S7047" s="18">
        <f t="shared" si="443"/>
        <v>26488.84</v>
      </c>
    </row>
    <row r="7048" spans="1:19" x14ac:dyDescent="0.25">
      <c r="A7048" s="7" t="s">
        <v>16094</v>
      </c>
      <c r="B7048" s="7" t="s">
        <v>16095</v>
      </c>
      <c r="C7048" s="7" t="s">
        <v>37</v>
      </c>
      <c r="D7048" s="7" t="s">
        <v>38</v>
      </c>
      <c r="E7048" s="7" t="s">
        <v>39</v>
      </c>
      <c r="F7048" s="8">
        <v>15</v>
      </c>
      <c r="G7048" s="8">
        <v>3824.9</v>
      </c>
      <c r="H7048" s="8">
        <v>3824.9</v>
      </c>
      <c r="I7048" s="8">
        <v>2</v>
      </c>
      <c r="J7048" s="8">
        <v>7649.8</v>
      </c>
      <c r="K7048" s="8">
        <v>3824.9</v>
      </c>
      <c r="L7048" s="8">
        <f t="shared" si="440"/>
        <v>498.89999999999964</v>
      </c>
      <c r="M7048" s="8">
        <f t="shared" si="441"/>
        <v>3326.0000000000005</v>
      </c>
      <c r="N7048" s="9"/>
      <c r="O7048" s="9"/>
      <c r="P7048" s="8">
        <v>15</v>
      </c>
      <c r="Q7048" s="8">
        <v>3824.9</v>
      </c>
      <c r="R7048" s="17">
        <f t="shared" si="442"/>
        <v>0</v>
      </c>
      <c r="S7048" s="18">
        <f t="shared" si="443"/>
        <v>7649.8</v>
      </c>
    </row>
    <row r="7049" spans="1:19" x14ac:dyDescent="0.25">
      <c r="A7049" s="7" t="s">
        <v>16098</v>
      </c>
      <c r="B7049" s="7" t="s">
        <v>16099</v>
      </c>
      <c r="C7049" s="7" t="s">
        <v>8208</v>
      </c>
      <c r="D7049" s="7" t="s">
        <v>8209</v>
      </c>
      <c r="E7049" s="7" t="s">
        <v>8210</v>
      </c>
      <c r="F7049" s="8">
        <v>21</v>
      </c>
      <c r="G7049" s="8">
        <v>18166.2</v>
      </c>
      <c r="H7049" s="8">
        <v>18166.2</v>
      </c>
      <c r="I7049" s="8">
        <v>1</v>
      </c>
      <c r="J7049" s="8">
        <v>18166.2</v>
      </c>
      <c r="K7049" s="8">
        <v>18166.2</v>
      </c>
      <c r="L7049" s="8">
        <f t="shared" si="440"/>
        <v>3152.8115702479336</v>
      </c>
      <c r="M7049" s="8">
        <f t="shared" si="441"/>
        <v>15013.388429752067</v>
      </c>
      <c r="N7049" s="9"/>
      <c r="O7049" s="9"/>
      <c r="P7049" s="8">
        <v>21</v>
      </c>
      <c r="Q7049" s="8">
        <v>18166.2</v>
      </c>
      <c r="R7049" s="17">
        <f t="shared" si="442"/>
        <v>0</v>
      </c>
      <c r="S7049" s="18">
        <f t="shared" si="443"/>
        <v>18166.2</v>
      </c>
    </row>
    <row r="7050" spans="1:19" x14ac:dyDescent="0.25">
      <c r="A7050" s="7" t="s">
        <v>16100</v>
      </c>
      <c r="B7050" s="7" t="s">
        <v>16101</v>
      </c>
      <c r="C7050" s="7" t="s">
        <v>14</v>
      </c>
      <c r="D7050" s="7" t="s">
        <v>15</v>
      </c>
      <c r="E7050" s="7" t="s">
        <v>7480</v>
      </c>
      <c r="F7050" s="8">
        <v>21</v>
      </c>
      <c r="G7050" s="8">
        <v>4.78</v>
      </c>
      <c r="H7050" s="8">
        <v>4.78</v>
      </c>
      <c r="I7050" s="8">
        <v>1500</v>
      </c>
      <c r="J7050" s="8">
        <v>7169.2800000000007</v>
      </c>
      <c r="K7050" s="8">
        <v>4.7795200000000007</v>
      </c>
      <c r="L7050" s="8">
        <f t="shared" si="440"/>
        <v>0.82950347107438027</v>
      </c>
      <c r="M7050" s="8">
        <f t="shared" si="441"/>
        <v>3.9500165289256204</v>
      </c>
      <c r="N7050" s="8">
        <v>12</v>
      </c>
      <c r="O7050" s="8">
        <v>4.4240000000000004</v>
      </c>
      <c r="P7050" s="8">
        <v>21</v>
      </c>
      <c r="Q7050" s="8">
        <v>4.7795200000000007</v>
      </c>
      <c r="R7050" s="17">
        <f t="shared" si="442"/>
        <v>6636.0000000000009</v>
      </c>
      <c r="S7050" s="18">
        <f t="shared" si="443"/>
        <v>7169.2800000000007</v>
      </c>
    </row>
    <row r="7051" spans="1:19" x14ac:dyDescent="0.25">
      <c r="A7051" s="7" t="s">
        <v>16102</v>
      </c>
      <c r="B7051" s="7" t="s">
        <v>16103</v>
      </c>
      <c r="C7051" s="7" t="s">
        <v>7205</v>
      </c>
      <c r="D7051" s="7" t="s">
        <v>7206</v>
      </c>
      <c r="E7051" s="7" t="s">
        <v>7440</v>
      </c>
      <c r="F7051" s="8">
        <v>15</v>
      </c>
      <c r="G7051" s="8">
        <v>116.75</v>
      </c>
      <c r="H7051" s="8">
        <v>116.75</v>
      </c>
      <c r="I7051" s="8">
        <v>895</v>
      </c>
      <c r="J7051" s="8">
        <v>104489.46000000002</v>
      </c>
      <c r="K7051" s="8">
        <v>116.74800000000002</v>
      </c>
      <c r="L7051" s="8">
        <f t="shared" si="440"/>
        <v>15.227999999999994</v>
      </c>
      <c r="M7051" s="8">
        <f t="shared" si="441"/>
        <v>101.52000000000002</v>
      </c>
      <c r="N7051" s="14">
        <v>12</v>
      </c>
      <c r="O7051" s="14">
        <v>113.7024</v>
      </c>
      <c r="P7051" s="8">
        <v>15</v>
      </c>
      <c r="Q7051" s="8">
        <v>116.748</v>
      </c>
      <c r="R7051" s="17">
        <f t="shared" si="442"/>
        <v>101763.648</v>
      </c>
      <c r="S7051" s="18">
        <f t="shared" si="443"/>
        <v>104489.46000000002</v>
      </c>
    </row>
    <row r="7052" spans="1:19" x14ac:dyDescent="0.25">
      <c r="A7052" s="7" t="s">
        <v>16110</v>
      </c>
      <c r="B7052" s="7" t="s">
        <v>16111</v>
      </c>
      <c r="C7052" s="7" t="s">
        <v>37</v>
      </c>
      <c r="D7052" s="7" t="s">
        <v>38</v>
      </c>
      <c r="E7052" s="7" t="s">
        <v>39</v>
      </c>
      <c r="F7052" s="8">
        <v>15</v>
      </c>
      <c r="G7052" s="8">
        <v>4490.75</v>
      </c>
      <c r="H7052" s="8">
        <v>4490.75</v>
      </c>
      <c r="I7052" s="8">
        <v>1</v>
      </c>
      <c r="J7052" s="8">
        <v>4490.75</v>
      </c>
      <c r="K7052" s="8">
        <v>4490.75</v>
      </c>
      <c r="L7052" s="8">
        <f t="shared" si="440"/>
        <v>585.74999999999955</v>
      </c>
      <c r="M7052" s="8">
        <f t="shared" si="441"/>
        <v>3905.0000000000005</v>
      </c>
      <c r="N7052" s="9"/>
      <c r="O7052" s="9"/>
      <c r="P7052" s="8">
        <v>15</v>
      </c>
      <c r="Q7052" s="8">
        <v>4490.75</v>
      </c>
      <c r="R7052" s="17">
        <f t="shared" si="442"/>
        <v>0</v>
      </c>
      <c r="S7052" s="18">
        <f t="shared" si="443"/>
        <v>4490.75</v>
      </c>
    </row>
    <row r="7053" spans="1:19" x14ac:dyDescent="0.25">
      <c r="A7053" s="7" t="s">
        <v>16112</v>
      </c>
      <c r="B7053" s="7" t="s">
        <v>16113</v>
      </c>
      <c r="C7053" s="7" t="s">
        <v>37</v>
      </c>
      <c r="D7053" s="7" t="s">
        <v>38</v>
      </c>
      <c r="E7053" s="7" t="s">
        <v>39</v>
      </c>
      <c r="F7053" s="8">
        <v>15</v>
      </c>
      <c r="G7053" s="8">
        <v>183.47</v>
      </c>
      <c r="H7053" s="8">
        <v>183.47</v>
      </c>
      <c r="I7053" s="8">
        <v>3</v>
      </c>
      <c r="J7053" s="8">
        <v>550.41</v>
      </c>
      <c r="K7053" s="8">
        <v>183.47</v>
      </c>
      <c r="L7053" s="8">
        <f t="shared" si="440"/>
        <v>23.930869565217392</v>
      </c>
      <c r="M7053" s="8">
        <f t="shared" si="441"/>
        <v>159.53913043478261</v>
      </c>
      <c r="N7053" s="9"/>
      <c r="O7053" s="9"/>
      <c r="P7053" s="8">
        <v>15</v>
      </c>
      <c r="Q7053" s="8">
        <v>183.47</v>
      </c>
      <c r="R7053" s="17">
        <f t="shared" si="442"/>
        <v>0</v>
      </c>
      <c r="S7053" s="18">
        <f t="shared" si="443"/>
        <v>550.41</v>
      </c>
    </row>
    <row r="7054" spans="1:19" x14ac:dyDescent="0.25">
      <c r="A7054" s="7" t="s">
        <v>16114</v>
      </c>
      <c r="B7054" s="7" t="s">
        <v>16115</v>
      </c>
      <c r="C7054" s="7" t="s">
        <v>14</v>
      </c>
      <c r="D7054" s="7" t="s">
        <v>15</v>
      </c>
      <c r="E7054" s="7" t="s">
        <v>2322</v>
      </c>
      <c r="F7054" s="8">
        <v>21</v>
      </c>
      <c r="G7054" s="8">
        <v>329</v>
      </c>
      <c r="H7054" s="8">
        <v>329</v>
      </c>
      <c r="I7054" s="8">
        <v>2</v>
      </c>
      <c r="J7054" s="8">
        <v>658</v>
      </c>
      <c r="K7054" s="8">
        <v>329</v>
      </c>
      <c r="L7054" s="8">
        <f t="shared" si="440"/>
        <v>57.099173553719027</v>
      </c>
      <c r="M7054" s="8">
        <f t="shared" si="441"/>
        <v>271.90082644628097</v>
      </c>
      <c r="N7054" s="9"/>
      <c r="O7054" s="9"/>
      <c r="P7054" s="8">
        <v>21</v>
      </c>
      <c r="Q7054" s="8">
        <v>329</v>
      </c>
      <c r="R7054" s="17">
        <f t="shared" si="442"/>
        <v>0</v>
      </c>
      <c r="S7054" s="18">
        <f t="shared" si="443"/>
        <v>658</v>
      </c>
    </row>
    <row r="7055" spans="1:19" x14ac:dyDescent="0.25">
      <c r="A7055" s="7" t="s">
        <v>16116</v>
      </c>
      <c r="B7055" s="7" t="s">
        <v>16117</v>
      </c>
      <c r="C7055" s="7" t="s">
        <v>14</v>
      </c>
      <c r="D7055" s="7" t="s">
        <v>15</v>
      </c>
      <c r="E7055" s="7" t="s">
        <v>2322</v>
      </c>
      <c r="F7055" s="8">
        <v>21</v>
      </c>
      <c r="G7055" s="8">
        <v>696.96</v>
      </c>
      <c r="H7055" s="8">
        <v>696.96</v>
      </c>
      <c r="I7055" s="8">
        <v>15</v>
      </c>
      <c r="J7055" s="8">
        <v>10454.400000000001</v>
      </c>
      <c r="K7055" s="8">
        <v>696.96000000000015</v>
      </c>
      <c r="L7055" s="8">
        <f t="shared" si="440"/>
        <v>120.96000000000004</v>
      </c>
      <c r="M7055" s="8">
        <f t="shared" si="441"/>
        <v>576.00000000000011</v>
      </c>
      <c r="N7055" s="13"/>
      <c r="O7055" s="13"/>
      <c r="P7055" s="8">
        <v>21</v>
      </c>
      <c r="Q7055" s="8">
        <v>696.96</v>
      </c>
      <c r="R7055" s="17">
        <f t="shared" si="442"/>
        <v>0</v>
      </c>
      <c r="S7055" s="18">
        <f t="shared" si="443"/>
        <v>10454.400000000001</v>
      </c>
    </row>
    <row r="7056" spans="1:19" x14ac:dyDescent="0.25">
      <c r="A7056" s="7" t="s">
        <v>16118</v>
      </c>
      <c r="B7056" s="7" t="s">
        <v>16119</v>
      </c>
      <c r="C7056" s="7" t="s">
        <v>14</v>
      </c>
      <c r="D7056" s="7" t="s">
        <v>15</v>
      </c>
      <c r="E7056" s="7" t="s">
        <v>2322</v>
      </c>
      <c r="F7056" s="8">
        <v>21</v>
      </c>
      <c r="G7056" s="8">
        <v>696.96</v>
      </c>
      <c r="H7056" s="8">
        <v>696.96</v>
      </c>
      <c r="I7056" s="8">
        <v>10</v>
      </c>
      <c r="J7056" s="8">
        <v>6969.6</v>
      </c>
      <c r="K7056" s="8">
        <v>696.96</v>
      </c>
      <c r="L7056" s="8">
        <f t="shared" si="440"/>
        <v>120.96000000000004</v>
      </c>
      <c r="M7056" s="8">
        <f t="shared" si="441"/>
        <v>576</v>
      </c>
      <c r="N7056" s="9"/>
      <c r="O7056" s="9"/>
      <c r="P7056" s="8">
        <v>21</v>
      </c>
      <c r="Q7056" s="8">
        <v>696.96</v>
      </c>
      <c r="R7056" s="17">
        <f t="shared" si="442"/>
        <v>0</v>
      </c>
      <c r="S7056" s="18">
        <f t="shared" si="443"/>
        <v>6969.6</v>
      </c>
    </row>
    <row r="7057" spans="1:19" x14ac:dyDescent="0.25">
      <c r="A7057" s="7" t="s">
        <v>16120</v>
      </c>
      <c r="B7057" s="7" t="s">
        <v>16121</v>
      </c>
      <c r="C7057" s="7" t="s">
        <v>14</v>
      </c>
      <c r="D7057" s="7" t="s">
        <v>15</v>
      </c>
      <c r="E7057" s="7" t="s">
        <v>2322</v>
      </c>
      <c r="F7057" s="8">
        <v>21</v>
      </c>
      <c r="G7057" s="8">
        <v>696.96</v>
      </c>
      <c r="H7057" s="8">
        <v>696.96</v>
      </c>
      <c r="I7057" s="8">
        <v>10</v>
      </c>
      <c r="J7057" s="8">
        <v>6969.6</v>
      </c>
      <c r="K7057" s="8">
        <v>696.96</v>
      </c>
      <c r="L7057" s="8">
        <f t="shared" si="440"/>
        <v>120.96000000000004</v>
      </c>
      <c r="M7057" s="8">
        <f t="shared" si="441"/>
        <v>576</v>
      </c>
      <c r="N7057" s="13"/>
      <c r="O7057" s="13"/>
      <c r="P7057" s="8">
        <v>21</v>
      </c>
      <c r="Q7057" s="8">
        <v>696.96</v>
      </c>
      <c r="R7057" s="17">
        <f t="shared" si="442"/>
        <v>0</v>
      </c>
      <c r="S7057" s="18">
        <f t="shared" si="443"/>
        <v>6969.6</v>
      </c>
    </row>
    <row r="7058" spans="1:19" x14ac:dyDescent="0.25">
      <c r="A7058" s="7" t="s">
        <v>16122</v>
      </c>
      <c r="B7058" s="7" t="s">
        <v>16123</v>
      </c>
      <c r="C7058" s="7" t="s">
        <v>14</v>
      </c>
      <c r="D7058" s="7" t="s">
        <v>15</v>
      </c>
      <c r="E7058" s="7" t="s">
        <v>2322</v>
      </c>
      <c r="F7058" s="8">
        <v>21</v>
      </c>
      <c r="G7058" s="8">
        <v>765.93</v>
      </c>
      <c r="H7058" s="8">
        <v>765.93</v>
      </c>
      <c r="I7058" s="8">
        <v>15</v>
      </c>
      <c r="J7058" s="8">
        <v>11488.95</v>
      </c>
      <c r="K7058" s="8">
        <v>765.93000000000006</v>
      </c>
      <c r="L7058" s="8">
        <f t="shared" si="440"/>
        <v>132.92999999999995</v>
      </c>
      <c r="M7058" s="8">
        <f t="shared" si="441"/>
        <v>633.00000000000011</v>
      </c>
      <c r="N7058" s="13"/>
      <c r="O7058" s="13"/>
      <c r="P7058" s="8">
        <v>21</v>
      </c>
      <c r="Q7058" s="8">
        <v>765.93000000000006</v>
      </c>
      <c r="R7058" s="17">
        <f t="shared" si="442"/>
        <v>0</v>
      </c>
      <c r="S7058" s="18">
        <f t="shared" si="443"/>
        <v>11488.95</v>
      </c>
    </row>
    <row r="7059" spans="1:19" x14ac:dyDescent="0.25">
      <c r="A7059" s="7" t="s">
        <v>16124</v>
      </c>
      <c r="B7059" s="7" t="s">
        <v>16125</v>
      </c>
      <c r="C7059" s="7" t="s">
        <v>14</v>
      </c>
      <c r="D7059" s="7" t="s">
        <v>15</v>
      </c>
      <c r="E7059" s="7" t="s">
        <v>2322</v>
      </c>
      <c r="F7059" s="8">
        <v>21</v>
      </c>
      <c r="G7059" s="8">
        <v>696.96</v>
      </c>
      <c r="H7059" s="8">
        <v>696.96</v>
      </c>
      <c r="I7059" s="8">
        <v>10</v>
      </c>
      <c r="J7059" s="8">
        <v>6969.6</v>
      </c>
      <c r="K7059" s="8">
        <v>696.96</v>
      </c>
      <c r="L7059" s="8">
        <f t="shared" si="440"/>
        <v>120.96000000000004</v>
      </c>
      <c r="M7059" s="8">
        <f t="shared" si="441"/>
        <v>576</v>
      </c>
      <c r="N7059" s="9"/>
      <c r="O7059" s="9"/>
      <c r="P7059" s="8">
        <v>21</v>
      </c>
      <c r="Q7059" s="8">
        <v>696.96</v>
      </c>
      <c r="R7059" s="17">
        <f t="shared" si="442"/>
        <v>0</v>
      </c>
      <c r="S7059" s="18">
        <f t="shared" si="443"/>
        <v>6969.6</v>
      </c>
    </row>
    <row r="7060" spans="1:19" x14ac:dyDescent="0.25">
      <c r="A7060" s="7" t="s">
        <v>16126</v>
      </c>
      <c r="B7060" s="7" t="s">
        <v>16127</v>
      </c>
      <c r="C7060" s="7" t="s">
        <v>14</v>
      </c>
      <c r="D7060" s="7" t="s">
        <v>15</v>
      </c>
      <c r="E7060" s="7" t="s">
        <v>2322</v>
      </c>
      <c r="F7060" s="8">
        <v>21</v>
      </c>
      <c r="G7060" s="8">
        <v>559.02</v>
      </c>
      <c r="H7060" s="8">
        <v>559.02</v>
      </c>
      <c r="I7060" s="8">
        <v>18</v>
      </c>
      <c r="J7060" s="8">
        <v>10062.36</v>
      </c>
      <c r="K7060" s="8">
        <v>559.02</v>
      </c>
      <c r="L7060" s="8">
        <f t="shared" si="440"/>
        <v>97.019999999999982</v>
      </c>
      <c r="M7060" s="8">
        <f t="shared" si="441"/>
        <v>462</v>
      </c>
      <c r="N7060" s="9"/>
      <c r="O7060" s="9"/>
      <c r="P7060" s="8">
        <v>21</v>
      </c>
      <c r="Q7060" s="8">
        <v>559.02</v>
      </c>
      <c r="R7060" s="17">
        <f t="shared" si="442"/>
        <v>0</v>
      </c>
      <c r="S7060" s="18">
        <f t="shared" si="443"/>
        <v>10062.36</v>
      </c>
    </row>
    <row r="7061" spans="1:19" x14ac:dyDescent="0.25">
      <c r="A7061" s="7" t="s">
        <v>16128</v>
      </c>
      <c r="B7061" s="7" t="s">
        <v>16129</v>
      </c>
      <c r="C7061" s="7" t="s">
        <v>14</v>
      </c>
      <c r="D7061" s="7" t="s">
        <v>15</v>
      </c>
      <c r="E7061" s="7" t="s">
        <v>2322</v>
      </c>
      <c r="F7061" s="8">
        <v>21</v>
      </c>
      <c r="G7061" s="8">
        <v>687.28</v>
      </c>
      <c r="H7061" s="8">
        <v>687.28</v>
      </c>
      <c r="I7061" s="8">
        <v>3</v>
      </c>
      <c r="J7061" s="8">
        <v>2061.84</v>
      </c>
      <c r="K7061" s="8">
        <v>687.28000000000009</v>
      </c>
      <c r="L7061" s="8">
        <f t="shared" si="440"/>
        <v>119.27999999999997</v>
      </c>
      <c r="M7061" s="8">
        <f t="shared" si="441"/>
        <v>568.00000000000011</v>
      </c>
      <c r="N7061" s="9"/>
      <c r="O7061" s="9"/>
      <c r="P7061" s="8">
        <v>21</v>
      </c>
      <c r="Q7061" s="8">
        <v>687.28000000000009</v>
      </c>
      <c r="R7061" s="17">
        <f t="shared" si="442"/>
        <v>0</v>
      </c>
      <c r="S7061" s="18">
        <f t="shared" si="443"/>
        <v>2061.84</v>
      </c>
    </row>
    <row r="7062" spans="1:19" x14ac:dyDescent="0.25">
      <c r="A7062" s="7" t="s">
        <v>16130</v>
      </c>
      <c r="B7062" s="7" t="s">
        <v>16131</v>
      </c>
      <c r="C7062" s="7" t="s">
        <v>14</v>
      </c>
      <c r="D7062" s="7" t="s">
        <v>15</v>
      </c>
      <c r="E7062" s="7" t="s">
        <v>2322</v>
      </c>
      <c r="F7062" s="8">
        <v>21</v>
      </c>
      <c r="G7062" s="8">
        <v>677.6</v>
      </c>
      <c r="H7062" s="8">
        <v>677.6</v>
      </c>
      <c r="I7062" s="8">
        <v>15</v>
      </c>
      <c r="J7062" s="8">
        <v>10164</v>
      </c>
      <c r="K7062" s="8">
        <v>677.6</v>
      </c>
      <c r="L7062" s="8">
        <f t="shared" si="440"/>
        <v>117.60000000000002</v>
      </c>
      <c r="M7062" s="8">
        <f t="shared" si="441"/>
        <v>560</v>
      </c>
      <c r="N7062" s="9"/>
      <c r="O7062" s="9"/>
      <c r="P7062" s="8">
        <v>21</v>
      </c>
      <c r="Q7062" s="8">
        <v>677.6</v>
      </c>
      <c r="R7062" s="17">
        <f t="shared" si="442"/>
        <v>0</v>
      </c>
      <c r="S7062" s="18">
        <f t="shared" si="443"/>
        <v>10164</v>
      </c>
    </row>
    <row r="7063" spans="1:19" x14ac:dyDescent="0.25">
      <c r="A7063" s="7" t="s">
        <v>16132</v>
      </c>
      <c r="B7063" s="7" t="s">
        <v>16133</v>
      </c>
      <c r="C7063" s="7" t="s">
        <v>14</v>
      </c>
      <c r="D7063" s="7" t="s">
        <v>15</v>
      </c>
      <c r="E7063" s="7" t="s">
        <v>2322</v>
      </c>
      <c r="F7063" s="8">
        <v>21</v>
      </c>
      <c r="G7063" s="8">
        <v>677.6</v>
      </c>
      <c r="H7063" s="8">
        <v>677.6</v>
      </c>
      <c r="I7063" s="8">
        <v>5</v>
      </c>
      <c r="J7063" s="8">
        <v>3388</v>
      </c>
      <c r="K7063" s="8">
        <v>677.6</v>
      </c>
      <c r="L7063" s="8">
        <f t="shared" si="440"/>
        <v>117.60000000000002</v>
      </c>
      <c r="M7063" s="8">
        <f t="shared" si="441"/>
        <v>560</v>
      </c>
      <c r="N7063" s="9"/>
      <c r="O7063" s="9"/>
      <c r="P7063" s="8">
        <v>21</v>
      </c>
      <c r="Q7063" s="8">
        <v>677.6</v>
      </c>
      <c r="R7063" s="17">
        <f t="shared" si="442"/>
        <v>0</v>
      </c>
      <c r="S7063" s="18">
        <f t="shared" si="443"/>
        <v>3388</v>
      </c>
    </row>
    <row r="7064" spans="1:19" x14ac:dyDescent="0.25">
      <c r="A7064" s="7" t="s">
        <v>16134</v>
      </c>
      <c r="B7064" s="7" t="s">
        <v>16135</v>
      </c>
      <c r="C7064" s="7" t="s">
        <v>14</v>
      </c>
      <c r="D7064" s="7" t="s">
        <v>15</v>
      </c>
      <c r="E7064" s="7" t="s">
        <v>2322</v>
      </c>
      <c r="F7064" s="8">
        <v>21</v>
      </c>
      <c r="G7064" s="8">
        <v>677.6</v>
      </c>
      <c r="H7064" s="8">
        <v>677.6</v>
      </c>
      <c r="I7064" s="8">
        <v>15</v>
      </c>
      <c r="J7064" s="8">
        <v>10164</v>
      </c>
      <c r="K7064" s="8">
        <v>677.6</v>
      </c>
      <c r="L7064" s="8">
        <f t="shared" si="440"/>
        <v>117.60000000000002</v>
      </c>
      <c r="M7064" s="8">
        <f t="shared" si="441"/>
        <v>560</v>
      </c>
      <c r="N7064" s="9"/>
      <c r="O7064" s="9"/>
      <c r="P7064" s="8">
        <v>21</v>
      </c>
      <c r="Q7064" s="8">
        <v>677.6</v>
      </c>
      <c r="R7064" s="17">
        <f t="shared" si="442"/>
        <v>0</v>
      </c>
      <c r="S7064" s="18">
        <f t="shared" si="443"/>
        <v>10164</v>
      </c>
    </row>
    <row r="7065" spans="1:19" x14ac:dyDescent="0.25">
      <c r="A7065" s="7" t="s">
        <v>16136</v>
      </c>
      <c r="B7065" s="7" t="s">
        <v>16137</v>
      </c>
      <c r="C7065" s="7" t="s">
        <v>14</v>
      </c>
      <c r="D7065" s="7" t="s">
        <v>15</v>
      </c>
      <c r="E7065" s="7" t="s">
        <v>2322</v>
      </c>
      <c r="F7065" s="8">
        <v>21</v>
      </c>
      <c r="G7065" s="8">
        <v>135.52000000000001</v>
      </c>
      <c r="H7065" s="8">
        <v>135.52000000000001</v>
      </c>
      <c r="I7065" s="8">
        <v>15</v>
      </c>
      <c r="J7065" s="8">
        <v>2032.8000000000002</v>
      </c>
      <c r="K7065" s="8">
        <v>135.52000000000001</v>
      </c>
      <c r="L7065" s="8">
        <f t="shared" si="440"/>
        <v>23.519999999999996</v>
      </c>
      <c r="M7065" s="8">
        <f t="shared" si="441"/>
        <v>112.00000000000001</v>
      </c>
      <c r="N7065" s="9"/>
      <c r="O7065" s="9"/>
      <c r="P7065" s="8">
        <v>21</v>
      </c>
      <c r="Q7065" s="8">
        <v>135.52000000000001</v>
      </c>
      <c r="R7065" s="17">
        <f t="shared" si="442"/>
        <v>0</v>
      </c>
      <c r="S7065" s="18">
        <f t="shared" si="443"/>
        <v>2032.8000000000002</v>
      </c>
    </row>
    <row r="7066" spans="1:19" x14ac:dyDescent="0.25">
      <c r="A7066" s="7" t="s">
        <v>16138</v>
      </c>
      <c r="B7066" s="7" t="s">
        <v>16139</v>
      </c>
      <c r="C7066" s="7" t="s">
        <v>14</v>
      </c>
      <c r="D7066" s="7" t="s">
        <v>15</v>
      </c>
      <c r="E7066" s="7" t="s">
        <v>2322</v>
      </c>
      <c r="F7066" s="8">
        <v>21</v>
      </c>
      <c r="G7066" s="8">
        <v>712.69</v>
      </c>
      <c r="H7066" s="8">
        <v>712.69</v>
      </c>
      <c r="I7066" s="8">
        <v>40</v>
      </c>
      <c r="J7066" s="8">
        <v>28507.600000000002</v>
      </c>
      <c r="K7066" s="8">
        <v>712.69</v>
      </c>
      <c r="L7066" s="8">
        <f t="shared" si="440"/>
        <v>123.68999999999994</v>
      </c>
      <c r="M7066" s="8">
        <f t="shared" si="441"/>
        <v>589.00000000000011</v>
      </c>
      <c r="N7066" s="9"/>
      <c r="O7066" s="9"/>
      <c r="P7066" s="8">
        <v>21</v>
      </c>
      <c r="Q7066" s="8">
        <v>712.68999999999994</v>
      </c>
      <c r="R7066" s="17">
        <f t="shared" si="442"/>
        <v>0</v>
      </c>
      <c r="S7066" s="18">
        <f t="shared" si="443"/>
        <v>28507.600000000002</v>
      </c>
    </row>
    <row r="7067" spans="1:19" x14ac:dyDescent="0.25">
      <c r="A7067" s="7" t="s">
        <v>16140</v>
      </c>
      <c r="B7067" s="7" t="s">
        <v>16141</v>
      </c>
      <c r="C7067" s="7" t="s">
        <v>14</v>
      </c>
      <c r="D7067" s="7" t="s">
        <v>15</v>
      </c>
      <c r="E7067" s="7" t="s">
        <v>2322</v>
      </c>
      <c r="F7067" s="8">
        <v>21</v>
      </c>
      <c r="G7067" s="8">
        <v>712.69</v>
      </c>
      <c r="H7067" s="8">
        <v>712.69</v>
      </c>
      <c r="I7067" s="8">
        <v>30</v>
      </c>
      <c r="J7067" s="8">
        <v>21380.699999999997</v>
      </c>
      <c r="K7067" s="8">
        <v>712.68999999999994</v>
      </c>
      <c r="L7067" s="8">
        <f t="shared" si="440"/>
        <v>123.68999999999994</v>
      </c>
      <c r="M7067" s="8">
        <f t="shared" si="441"/>
        <v>589</v>
      </c>
      <c r="N7067" s="13"/>
      <c r="O7067" s="13"/>
      <c r="P7067" s="8">
        <v>21</v>
      </c>
      <c r="Q7067" s="8">
        <v>712.68999999999994</v>
      </c>
      <c r="R7067" s="17">
        <f t="shared" si="442"/>
        <v>0</v>
      </c>
      <c r="S7067" s="18">
        <f t="shared" si="443"/>
        <v>21380.699999999997</v>
      </c>
    </row>
    <row r="7068" spans="1:19" x14ac:dyDescent="0.25">
      <c r="A7068" s="7" t="s">
        <v>16144</v>
      </c>
      <c r="B7068" s="7" t="s">
        <v>16145</v>
      </c>
      <c r="C7068" s="7" t="s">
        <v>32</v>
      </c>
      <c r="D7068" s="7" t="s">
        <v>33</v>
      </c>
      <c r="E7068" s="7" t="s">
        <v>34</v>
      </c>
      <c r="F7068" s="8">
        <v>15</v>
      </c>
      <c r="G7068" s="8">
        <v>83615.39</v>
      </c>
      <c r="H7068" s="8">
        <v>83615.39</v>
      </c>
      <c r="I7068" s="8">
        <v>1</v>
      </c>
      <c r="J7068" s="8">
        <v>83615.39</v>
      </c>
      <c r="K7068" s="8">
        <v>83615.39</v>
      </c>
      <c r="L7068" s="8">
        <f t="shared" si="440"/>
        <v>10906.355217391305</v>
      </c>
      <c r="M7068" s="8">
        <f t="shared" si="441"/>
        <v>72709.034782608695</v>
      </c>
      <c r="N7068" s="9"/>
      <c r="O7068" s="9"/>
      <c r="P7068" s="8">
        <v>15</v>
      </c>
      <c r="Q7068" s="8">
        <v>83615.39</v>
      </c>
      <c r="R7068" s="17">
        <f t="shared" si="442"/>
        <v>0</v>
      </c>
      <c r="S7068" s="18">
        <f t="shared" si="443"/>
        <v>83615.39</v>
      </c>
    </row>
    <row r="7069" spans="1:19" x14ac:dyDescent="0.25">
      <c r="A7069" s="7" t="s">
        <v>16148</v>
      </c>
      <c r="B7069" s="7" t="s">
        <v>16149</v>
      </c>
      <c r="C7069" s="7" t="s">
        <v>14</v>
      </c>
      <c r="D7069" s="7" t="s">
        <v>15</v>
      </c>
      <c r="E7069" s="7" t="s">
        <v>2322</v>
      </c>
      <c r="F7069" s="8">
        <v>21</v>
      </c>
      <c r="G7069" s="8">
        <v>4840</v>
      </c>
      <c r="H7069" s="8">
        <v>4840</v>
      </c>
      <c r="I7069" s="8">
        <v>114</v>
      </c>
      <c r="J7069" s="8">
        <v>551760</v>
      </c>
      <c r="K7069" s="8">
        <v>4840</v>
      </c>
      <c r="L7069" s="8">
        <f t="shared" si="440"/>
        <v>840</v>
      </c>
      <c r="M7069" s="8">
        <f t="shared" si="441"/>
        <v>4000</v>
      </c>
      <c r="N7069" s="14">
        <v>12</v>
      </c>
      <c r="O7069" s="14">
        <v>4480</v>
      </c>
      <c r="P7069" s="8">
        <v>21</v>
      </c>
      <c r="Q7069" s="8">
        <v>4840</v>
      </c>
      <c r="R7069" s="17">
        <f t="shared" si="442"/>
        <v>510720</v>
      </c>
      <c r="S7069" s="18">
        <f t="shared" si="443"/>
        <v>551760</v>
      </c>
    </row>
    <row r="7070" spans="1:19" x14ac:dyDescent="0.25">
      <c r="A7070" s="7" t="s">
        <v>16150</v>
      </c>
      <c r="B7070" s="7" t="s">
        <v>16151</v>
      </c>
      <c r="C7070" s="7" t="s">
        <v>8219</v>
      </c>
      <c r="D7070" s="7" t="s">
        <v>8220</v>
      </c>
      <c r="E7070" s="7" t="s">
        <v>8221</v>
      </c>
      <c r="F7070" s="8">
        <v>21</v>
      </c>
      <c r="G7070" s="8">
        <v>264.99</v>
      </c>
      <c r="H7070" s="8">
        <v>264.99</v>
      </c>
      <c r="I7070" s="8">
        <v>286</v>
      </c>
      <c r="J7070" s="8">
        <v>75787.14</v>
      </c>
      <c r="K7070" s="8">
        <v>264.99</v>
      </c>
      <c r="L7070" s="8">
        <f t="shared" si="440"/>
        <v>45.990000000000009</v>
      </c>
      <c r="M7070" s="8">
        <f t="shared" si="441"/>
        <v>219</v>
      </c>
      <c r="N7070" s="9"/>
      <c r="O7070" s="9"/>
      <c r="P7070" s="8">
        <v>21</v>
      </c>
      <c r="Q7070" s="8">
        <v>264.99</v>
      </c>
      <c r="R7070" s="17">
        <f t="shared" si="442"/>
        <v>0</v>
      </c>
      <c r="S7070" s="18">
        <f t="shared" si="443"/>
        <v>75787.14</v>
      </c>
    </row>
    <row r="7071" spans="1:19" x14ac:dyDescent="0.25">
      <c r="A7071" s="7" t="s">
        <v>16152</v>
      </c>
      <c r="B7071" s="7" t="s">
        <v>16153</v>
      </c>
      <c r="C7071" s="7" t="s">
        <v>8219</v>
      </c>
      <c r="D7071" s="7" t="s">
        <v>8220</v>
      </c>
      <c r="E7071" s="7" t="s">
        <v>8221</v>
      </c>
      <c r="F7071" s="8">
        <v>21</v>
      </c>
      <c r="G7071" s="8">
        <v>225.06</v>
      </c>
      <c r="H7071" s="8">
        <v>225.06</v>
      </c>
      <c r="I7071" s="8">
        <v>3770</v>
      </c>
      <c r="J7071" s="8">
        <v>848476.2</v>
      </c>
      <c r="K7071" s="8">
        <v>225.05999999999997</v>
      </c>
      <c r="L7071" s="8">
        <f t="shared" si="440"/>
        <v>39.06</v>
      </c>
      <c r="M7071" s="8">
        <f t="shared" si="441"/>
        <v>185.99999999999997</v>
      </c>
      <c r="N7071" s="14">
        <v>12</v>
      </c>
      <c r="O7071" s="14">
        <v>208.32</v>
      </c>
      <c r="P7071" s="8">
        <v>21</v>
      </c>
      <c r="Q7071" s="8">
        <v>225.06</v>
      </c>
      <c r="R7071" s="17">
        <f t="shared" si="442"/>
        <v>785366.4</v>
      </c>
      <c r="S7071" s="18">
        <f t="shared" si="443"/>
        <v>848476.2</v>
      </c>
    </row>
    <row r="7072" spans="1:19" x14ac:dyDescent="0.25">
      <c r="A7072" s="7" t="s">
        <v>16164</v>
      </c>
      <c r="B7072" s="7" t="s">
        <v>16165</v>
      </c>
      <c r="C7072" s="7" t="s">
        <v>14</v>
      </c>
      <c r="D7072" s="7" t="s">
        <v>15</v>
      </c>
      <c r="E7072" s="7" t="s">
        <v>2322</v>
      </c>
      <c r="F7072" s="8">
        <v>21</v>
      </c>
      <c r="G7072" s="8">
        <v>411.4</v>
      </c>
      <c r="H7072" s="8">
        <v>411.4</v>
      </c>
      <c r="I7072" s="8">
        <v>25</v>
      </c>
      <c r="J7072" s="8">
        <v>10285</v>
      </c>
      <c r="K7072" s="8">
        <v>411.4</v>
      </c>
      <c r="L7072" s="8">
        <f t="shared" si="440"/>
        <v>71.399999999999977</v>
      </c>
      <c r="M7072" s="8">
        <f t="shared" si="441"/>
        <v>340</v>
      </c>
      <c r="N7072" s="13"/>
      <c r="O7072" s="13"/>
      <c r="P7072" s="8">
        <v>21</v>
      </c>
      <c r="Q7072" s="8">
        <v>411.4</v>
      </c>
      <c r="R7072" s="17">
        <f t="shared" si="442"/>
        <v>0</v>
      </c>
      <c r="S7072" s="18">
        <f t="shared" si="443"/>
        <v>10285</v>
      </c>
    </row>
    <row r="7073" spans="1:19" x14ac:dyDescent="0.25">
      <c r="A7073" s="7" t="s">
        <v>16184</v>
      </c>
      <c r="B7073" s="7" t="s">
        <v>16185</v>
      </c>
      <c r="C7073" s="7" t="s">
        <v>14</v>
      </c>
      <c r="D7073" s="7" t="s">
        <v>15</v>
      </c>
      <c r="E7073" s="7" t="s">
        <v>2322</v>
      </c>
      <c r="F7073" s="8">
        <v>21</v>
      </c>
      <c r="G7073" s="8">
        <v>1200.93</v>
      </c>
      <c r="H7073" s="8">
        <v>1200.93</v>
      </c>
      <c r="I7073" s="8">
        <v>240</v>
      </c>
      <c r="J7073" s="8">
        <v>288222</v>
      </c>
      <c r="K7073" s="8">
        <v>1200.925</v>
      </c>
      <c r="L7073" s="8">
        <f t="shared" si="440"/>
        <v>208.42499999999995</v>
      </c>
      <c r="M7073" s="8">
        <f t="shared" si="441"/>
        <v>992.5</v>
      </c>
      <c r="N7073" s="9"/>
      <c r="O7073" s="9"/>
      <c r="P7073" s="8">
        <v>21</v>
      </c>
      <c r="Q7073" s="8">
        <v>1200.925</v>
      </c>
      <c r="R7073" s="17">
        <f t="shared" si="442"/>
        <v>0</v>
      </c>
      <c r="S7073" s="18">
        <f t="shared" si="443"/>
        <v>288222</v>
      </c>
    </row>
    <row r="7074" spans="1:19" x14ac:dyDescent="0.25">
      <c r="A7074" s="7" t="s">
        <v>16186</v>
      </c>
      <c r="B7074" s="7" t="s">
        <v>16187</v>
      </c>
      <c r="C7074" s="7" t="s">
        <v>7400</v>
      </c>
      <c r="D7074" s="7" t="s">
        <v>7401</v>
      </c>
      <c r="E7074" s="7" t="s">
        <v>7402</v>
      </c>
      <c r="F7074" s="8">
        <v>21</v>
      </c>
      <c r="G7074" s="8">
        <v>3390</v>
      </c>
      <c r="H7074" s="8">
        <v>3390</v>
      </c>
      <c r="I7074" s="8">
        <v>3</v>
      </c>
      <c r="J7074" s="8">
        <v>10170</v>
      </c>
      <c r="K7074" s="8">
        <v>3390</v>
      </c>
      <c r="L7074" s="8">
        <f t="shared" si="440"/>
        <v>588.34710743801634</v>
      </c>
      <c r="M7074" s="8">
        <f t="shared" si="441"/>
        <v>2801.6528925619837</v>
      </c>
      <c r="N7074" s="13"/>
      <c r="O7074" s="13"/>
      <c r="P7074" s="8">
        <v>21</v>
      </c>
      <c r="Q7074" s="8">
        <v>3390</v>
      </c>
      <c r="R7074" s="17">
        <f t="shared" si="442"/>
        <v>0</v>
      </c>
      <c r="S7074" s="18">
        <f t="shared" si="443"/>
        <v>10170</v>
      </c>
    </row>
    <row r="7075" spans="1:19" x14ac:dyDescent="0.25">
      <c r="A7075" s="7" t="s">
        <v>16188</v>
      </c>
      <c r="B7075" s="7" t="s">
        <v>16189</v>
      </c>
      <c r="C7075" s="7" t="s">
        <v>14</v>
      </c>
      <c r="D7075" s="7" t="s">
        <v>15</v>
      </c>
      <c r="E7075" s="7" t="s">
        <v>2322</v>
      </c>
      <c r="F7075" s="8">
        <v>21</v>
      </c>
      <c r="G7075" s="8">
        <v>712.69</v>
      </c>
      <c r="H7075" s="8">
        <v>712.69</v>
      </c>
      <c r="I7075" s="8">
        <v>35</v>
      </c>
      <c r="J7075" s="8">
        <v>24944.15</v>
      </c>
      <c r="K7075" s="8">
        <v>712.69</v>
      </c>
      <c r="L7075" s="8">
        <f t="shared" si="440"/>
        <v>123.68999999999994</v>
      </c>
      <c r="M7075" s="8">
        <f t="shared" si="441"/>
        <v>589.00000000000011</v>
      </c>
      <c r="N7075" s="9"/>
      <c r="O7075" s="9"/>
      <c r="P7075" s="8">
        <v>21</v>
      </c>
      <c r="Q7075" s="8">
        <v>712.68999999999994</v>
      </c>
      <c r="R7075" s="17">
        <f t="shared" si="442"/>
        <v>0</v>
      </c>
      <c r="S7075" s="18">
        <f t="shared" si="443"/>
        <v>24944.15</v>
      </c>
    </row>
    <row r="7076" spans="1:19" x14ac:dyDescent="0.25">
      <c r="A7076" s="7" t="s">
        <v>16190</v>
      </c>
      <c r="B7076" s="7" t="s">
        <v>16191</v>
      </c>
      <c r="C7076" s="7" t="s">
        <v>37</v>
      </c>
      <c r="D7076" s="7" t="s">
        <v>38</v>
      </c>
      <c r="E7076" s="7" t="s">
        <v>39</v>
      </c>
      <c r="F7076" s="8">
        <v>15</v>
      </c>
      <c r="G7076" s="8">
        <v>7132.3</v>
      </c>
      <c r="H7076" s="8">
        <v>7132.3</v>
      </c>
      <c r="I7076" s="8">
        <v>1</v>
      </c>
      <c r="J7076" s="8">
        <v>7132.3</v>
      </c>
      <c r="K7076" s="8">
        <v>7132.3</v>
      </c>
      <c r="L7076" s="8">
        <f t="shared" si="440"/>
        <v>930.29999999999927</v>
      </c>
      <c r="M7076" s="8">
        <f t="shared" si="441"/>
        <v>6202.0000000000009</v>
      </c>
      <c r="N7076" s="9"/>
      <c r="O7076" s="9"/>
      <c r="P7076" s="8">
        <v>15</v>
      </c>
      <c r="Q7076" s="8">
        <v>7132.3</v>
      </c>
      <c r="R7076" s="17">
        <f t="shared" si="442"/>
        <v>0</v>
      </c>
      <c r="S7076" s="18">
        <f t="shared" si="443"/>
        <v>7132.3</v>
      </c>
    </row>
    <row r="7077" spans="1:19" x14ac:dyDescent="0.25">
      <c r="A7077" s="7" t="s">
        <v>16192</v>
      </c>
      <c r="B7077" s="7" t="s">
        <v>16193</v>
      </c>
      <c r="C7077" s="7" t="s">
        <v>37</v>
      </c>
      <c r="D7077" s="7" t="s">
        <v>38</v>
      </c>
      <c r="E7077" s="7" t="s">
        <v>39</v>
      </c>
      <c r="F7077" s="8">
        <v>15</v>
      </c>
      <c r="G7077" s="8">
        <v>7132.3</v>
      </c>
      <c r="H7077" s="8">
        <v>10490.3</v>
      </c>
      <c r="I7077" s="8">
        <v>3</v>
      </c>
      <c r="J7077" s="8">
        <v>21396.899999999998</v>
      </c>
      <c r="K7077" s="8">
        <v>7132.2999999999993</v>
      </c>
      <c r="L7077" s="8">
        <f t="shared" si="440"/>
        <v>930.29999999999927</v>
      </c>
      <c r="M7077" s="8">
        <f t="shared" si="441"/>
        <v>6202</v>
      </c>
      <c r="N7077" s="9"/>
      <c r="O7077" s="9"/>
      <c r="P7077" s="8">
        <v>15</v>
      </c>
      <c r="Q7077" s="8">
        <v>7132.3</v>
      </c>
      <c r="R7077" s="17">
        <f t="shared" si="442"/>
        <v>0</v>
      </c>
      <c r="S7077" s="18">
        <f t="shared" si="443"/>
        <v>21396.899999999998</v>
      </c>
    </row>
    <row r="7078" spans="1:19" x14ac:dyDescent="0.25">
      <c r="A7078" s="7" t="s">
        <v>16194</v>
      </c>
      <c r="B7078" s="7" t="s">
        <v>16195</v>
      </c>
      <c r="C7078" s="7" t="s">
        <v>37</v>
      </c>
      <c r="D7078" s="7" t="s">
        <v>38</v>
      </c>
      <c r="E7078" s="7" t="s">
        <v>39</v>
      </c>
      <c r="F7078" s="8">
        <v>15</v>
      </c>
      <c r="G7078" s="8">
        <v>7132.3</v>
      </c>
      <c r="H7078" s="8">
        <v>7132.3</v>
      </c>
      <c r="I7078" s="8">
        <v>1</v>
      </c>
      <c r="J7078" s="8">
        <v>7132.3</v>
      </c>
      <c r="K7078" s="8">
        <v>7132.3</v>
      </c>
      <c r="L7078" s="8">
        <f t="shared" si="440"/>
        <v>930.29999999999927</v>
      </c>
      <c r="M7078" s="8">
        <f t="shared" si="441"/>
        <v>6202.0000000000009</v>
      </c>
      <c r="N7078" s="9"/>
      <c r="O7078" s="9"/>
      <c r="P7078" s="8">
        <v>15</v>
      </c>
      <c r="Q7078" s="8">
        <v>7132.3</v>
      </c>
      <c r="R7078" s="17">
        <f t="shared" si="442"/>
        <v>0</v>
      </c>
      <c r="S7078" s="18">
        <f t="shared" si="443"/>
        <v>7132.3</v>
      </c>
    </row>
    <row r="7079" spans="1:19" x14ac:dyDescent="0.25">
      <c r="A7079" s="7" t="s">
        <v>16196</v>
      </c>
      <c r="B7079" s="7" t="s">
        <v>16197</v>
      </c>
      <c r="C7079" s="7" t="s">
        <v>37</v>
      </c>
      <c r="D7079" s="7" t="s">
        <v>38</v>
      </c>
      <c r="E7079" s="7" t="s">
        <v>39</v>
      </c>
      <c r="F7079" s="8">
        <v>15</v>
      </c>
      <c r="G7079" s="8">
        <v>7132.3</v>
      </c>
      <c r="H7079" s="8">
        <v>7132.3</v>
      </c>
      <c r="I7079" s="8">
        <v>2</v>
      </c>
      <c r="J7079" s="8">
        <v>14264.6</v>
      </c>
      <c r="K7079" s="8">
        <v>7132.3</v>
      </c>
      <c r="L7079" s="8">
        <f t="shared" si="440"/>
        <v>930.29999999999927</v>
      </c>
      <c r="M7079" s="8">
        <f t="shared" si="441"/>
        <v>6202.0000000000009</v>
      </c>
      <c r="N7079" s="9"/>
      <c r="O7079" s="9"/>
      <c r="P7079" s="8">
        <v>15</v>
      </c>
      <c r="Q7079" s="8">
        <v>7132.3</v>
      </c>
      <c r="R7079" s="17">
        <f t="shared" si="442"/>
        <v>0</v>
      </c>
      <c r="S7079" s="18">
        <f t="shared" si="443"/>
        <v>14264.6</v>
      </c>
    </row>
    <row r="7080" spans="1:19" x14ac:dyDescent="0.25">
      <c r="A7080" s="7" t="s">
        <v>16198</v>
      </c>
      <c r="B7080" s="7" t="s">
        <v>16199</v>
      </c>
      <c r="C7080" s="7" t="s">
        <v>37</v>
      </c>
      <c r="D7080" s="7" t="s">
        <v>38</v>
      </c>
      <c r="E7080" s="7" t="s">
        <v>39</v>
      </c>
      <c r="F7080" s="8">
        <v>15</v>
      </c>
      <c r="G7080" s="8">
        <v>7302.5</v>
      </c>
      <c r="H7080" s="8">
        <v>7302.5</v>
      </c>
      <c r="I7080" s="8">
        <v>2</v>
      </c>
      <c r="J7080" s="8">
        <v>14605</v>
      </c>
      <c r="K7080" s="8">
        <v>7302.5</v>
      </c>
      <c r="L7080" s="8">
        <f t="shared" si="440"/>
        <v>952.49999999999909</v>
      </c>
      <c r="M7080" s="8">
        <f t="shared" si="441"/>
        <v>6350.0000000000009</v>
      </c>
      <c r="N7080" s="9"/>
      <c r="O7080" s="9"/>
      <c r="P7080" s="8">
        <v>15</v>
      </c>
      <c r="Q7080" s="8">
        <v>7302.5</v>
      </c>
      <c r="R7080" s="17">
        <f t="shared" si="442"/>
        <v>0</v>
      </c>
      <c r="S7080" s="18">
        <f t="shared" si="443"/>
        <v>14605</v>
      </c>
    </row>
    <row r="7081" spans="1:19" x14ac:dyDescent="0.25">
      <c r="A7081" s="7" t="s">
        <v>16200</v>
      </c>
      <c r="B7081" s="7" t="s">
        <v>16201</v>
      </c>
      <c r="C7081" s="7" t="s">
        <v>37</v>
      </c>
      <c r="D7081" s="7" t="s">
        <v>38</v>
      </c>
      <c r="E7081" s="7" t="s">
        <v>39</v>
      </c>
      <c r="F7081" s="8">
        <v>15</v>
      </c>
      <c r="G7081" s="8">
        <v>7302.5</v>
      </c>
      <c r="H7081" s="8">
        <v>7302.5</v>
      </c>
      <c r="I7081" s="8">
        <v>1</v>
      </c>
      <c r="J7081" s="8">
        <v>7302.5</v>
      </c>
      <c r="K7081" s="8">
        <v>7302.5</v>
      </c>
      <c r="L7081" s="8">
        <f t="shared" si="440"/>
        <v>952.49999999999909</v>
      </c>
      <c r="M7081" s="8">
        <f t="shared" si="441"/>
        <v>6350.0000000000009</v>
      </c>
      <c r="N7081" s="9"/>
      <c r="O7081" s="9"/>
      <c r="P7081" s="8">
        <v>15</v>
      </c>
      <c r="Q7081" s="8">
        <v>7302.5</v>
      </c>
      <c r="R7081" s="17">
        <f t="shared" si="442"/>
        <v>0</v>
      </c>
      <c r="S7081" s="18">
        <f t="shared" si="443"/>
        <v>7302.5</v>
      </c>
    </row>
    <row r="7082" spans="1:19" x14ac:dyDescent="0.25">
      <c r="A7082" s="7" t="s">
        <v>16202</v>
      </c>
      <c r="B7082" s="7" t="s">
        <v>16203</v>
      </c>
      <c r="C7082" s="7" t="s">
        <v>14</v>
      </c>
      <c r="D7082" s="7" t="s">
        <v>15</v>
      </c>
      <c r="E7082" s="7" t="s">
        <v>7231</v>
      </c>
      <c r="F7082" s="8">
        <v>15</v>
      </c>
      <c r="G7082" s="8">
        <v>380.77</v>
      </c>
      <c r="H7082" s="8">
        <v>380.77</v>
      </c>
      <c r="I7082" s="8">
        <v>1</v>
      </c>
      <c r="J7082" s="8">
        <v>380.77</v>
      </c>
      <c r="K7082" s="8">
        <v>380.77</v>
      </c>
      <c r="L7082" s="8">
        <f t="shared" si="440"/>
        <v>49.665652173913031</v>
      </c>
      <c r="M7082" s="8">
        <f t="shared" si="441"/>
        <v>331.10434782608695</v>
      </c>
      <c r="N7082" s="14">
        <v>12</v>
      </c>
      <c r="O7082" s="14">
        <v>403.2</v>
      </c>
      <c r="P7082" s="8">
        <v>15</v>
      </c>
      <c r="Q7082" s="8">
        <v>380.77</v>
      </c>
      <c r="R7082" s="17">
        <f t="shared" si="442"/>
        <v>403.2</v>
      </c>
      <c r="S7082" s="18">
        <f t="shared" si="443"/>
        <v>380.77</v>
      </c>
    </row>
    <row r="7083" spans="1:19" x14ac:dyDescent="0.25">
      <c r="A7083" s="7" t="s">
        <v>16204</v>
      </c>
      <c r="B7083" s="7" t="s">
        <v>16205</v>
      </c>
      <c r="C7083" s="7" t="s">
        <v>14</v>
      </c>
      <c r="D7083" s="7" t="s">
        <v>15</v>
      </c>
      <c r="E7083" s="7" t="s">
        <v>7231</v>
      </c>
      <c r="F7083" s="8">
        <v>15</v>
      </c>
      <c r="G7083" s="8">
        <v>414</v>
      </c>
      <c r="H7083" s="8">
        <v>414</v>
      </c>
      <c r="I7083" s="8">
        <v>1</v>
      </c>
      <c r="J7083" s="8">
        <v>414</v>
      </c>
      <c r="K7083" s="8">
        <v>414</v>
      </c>
      <c r="L7083" s="8">
        <f t="shared" si="440"/>
        <v>54</v>
      </c>
      <c r="M7083" s="8">
        <f t="shared" si="441"/>
        <v>360</v>
      </c>
      <c r="N7083" s="14">
        <v>12</v>
      </c>
      <c r="O7083" s="14">
        <v>403.2</v>
      </c>
      <c r="P7083" s="8">
        <v>15</v>
      </c>
      <c r="Q7083" s="8">
        <v>414</v>
      </c>
      <c r="R7083" s="17">
        <f t="shared" si="442"/>
        <v>403.2</v>
      </c>
      <c r="S7083" s="18">
        <f t="shared" si="443"/>
        <v>414</v>
      </c>
    </row>
    <row r="7084" spans="1:19" x14ac:dyDescent="0.25">
      <c r="A7084" s="7" t="s">
        <v>16208</v>
      </c>
      <c r="B7084" s="7" t="s">
        <v>16209</v>
      </c>
      <c r="C7084" s="7" t="s">
        <v>7205</v>
      </c>
      <c r="D7084" s="7" t="s">
        <v>7206</v>
      </c>
      <c r="E7084" s="7" t="s">
        <v>7445</v>
      </c>
      <c r="F7084" s="8">
        <v>15</v>
      </c>
      <c r="G7084" s="8">
        <v>0.69</v>
      </c>
      <c r="H7084" s="8">
        <v>0.69</v>
      </c>
      <c r="I7084" s="8">
        <v>900</v>
      </c>
      <c r="J7084" s="8">
        <v>621</v>
      </c>
      <c r="K7084" s="8">
        <v>0.69</v>
      </c>
      <c r="L7084" s="8">
        <f t="shared" si="440"/>
        <v>8.9999999999999969E-2</v>
      </c>
      <c r="M7084" s="8">
        <f t="shared" si="441"/>
        <v>0.6</v>
      </c>
      <c r="N7084" s="9"/>
      <c r="O7084" s="9"/>
      <c r="P7084" s="8">
        <v>15</v>
      </c>
      <c r="Q7084" s="8">
        <v>0.69</v>
      </c>
      <c r="R7084" s="17">
        <f t="shared" si="442"/>
        <v>0</v>
      </c>
      <c r="S7084" s="18">
        <f t="shared" si="443"/>
        <v>621</v>
      </c>
    </row>
    <row r="7085" spans="1:19" x14ac:dyDescent="0.25">
      <c r="A7085" s="7" t="s">
        <v>16210</v>
      </c>
      <c r="B7085" s="7" t="s">
        <v>16211</v>
      </c>
      <c r="C7085" s="7" t="s">
        <v>14</v>
      </c>
      <c r="D7085" s="7" t="s">
        <v>15</v>
      </c>
      <c r="E7085" s="7" t="s">
        <v>2322</v>
      </c>
      <c r="F7085" s="8">
        <v>21</v>
      </c>
      <c r="G7085" s="8">
        <v>712.69</v>
      </c>
      <c r="H7085" s="8">
        <v>712.69</v>
      </c>
      <c r="I7085" s="8">
        <v>20</v>
      </c>
      <c r="J7085" s="8">
        <v>14253.8</v>
      </c>
      <c r="K7085" s="8">
        <v>712.68999999999994</v>
      </c>
      <c r="L7085" s="8">
        <f t="shared" si="440"/>
        <v>123.68999999999994</v>
      </c>
      <c r="M7085" s="8">
        <f t="shared" si="441"/>
        <v>589</v>
      </c>
      <c r="N7085" s="9"/>
      <c r="O7085" s="9"/>
      <c r="P7085" s="8">
        <v>21</v>
      </c>
      <c r="Q7085" s="8">
        <v>712.68999999999994</v>
      </c>
      <c r="R7085" s="17">
        <f t="shared" si="442"/>
        <v>0</v>
      </c>
      <c r="S7085" s="18">
        <f t="shared" si="443"/>
        <v>14253.8</v>
      </c>
    </row>
    <row r="7086" spans="1:19" x14ac:dyDescent="0.25">
      <c r="A7086" s="7" t="s">
        <v>16212</v>
      </c>
      <c r="B7086" s="7" t="s">
        <v>16213</v>
      </c>
      <c r="C7086" s="7" t="s">
        <v>14</v>
      </c>
      <c r="D7086" s="7" t="s">
        <v>15</v>
      </c>
      <c r="E7086" s="7" t="s">
        <v>2322</v>
      </c>
      <c r="F7086" s="8">
        <v>21</v>
      </c>
      <c r="G7086" s="8">
        <v>531.19000000000005</v>
      </c>
      <c r="H7086" s="8">
        <v>531.19000000000005</v>
      </c>
      <c r="I7086" s="8">
        <v>10</v>
      </c>
      <c r="J7086" s="8">
        <v>5311.9</v>
      </c>
      <c r="K7086" s="8">
        <v>531.18999999999994</v>
      </c>
      <c r="L7086" s="8">
        <f t="shared" si="440"/>
        <v>92.19</v>
      </c>
      <c r="M7086" s="8">
        <f t="shared" si="441"/>
        <v>438.99999999999994</v>
      </c>
      <c r="N7086" s="9"/>
      <c r="O7086" s="9"/>
      <c r="P7086" s="8">
        <v>21</v>
      </c>
      <c r="Q7086" s="8">
        <v>531.18999999999994</v>
      </c>
      <c r="R7086" s="17">
        <f t="shared" si="442"/>
        <v>0</v>
      </c>
      <c r="S7086" s="18">
        <f t="shared" si="443"/>
        <v>5311.9</v>
      </c>
    </row>
    <row r="7087" spans="1:19" x14ac:dyDescent="0.25">
      <c r="A7087" s="7" t="s">
        <v>16214</v>
      </c>
      <c r="B7087" s="7" t="s">
        <v>16215</v>
      </c>
      <c r="C7087" s="7" t="s">
        <v>14</v>
      </c>
      <c r="D7087" s="7" t="s">
        <v>15</v>
      </c>
      <c r="E7087" s="7" t="s">
        <v>2322</v>
      </c>
      <c r="F7087" s="8">
        <v>21</v>
      </c>
      <c r="G7087" s="8">
        <v>1406.5</v>
      </c>
      <c r="H7087" s="8">
        <v>1406.5</v>
      </c>
      <c r="I7087" s="8">
        <v>5</v>
      </c>
      <c r="J7087" s="8">
        <v>7032.52</v>
      </c>
      <c r="K7087" s="8">
        <v>1406.5040000000001</v>
      </c>
      <c r="L7087" s="8">
        <f t="shared" si="440"/>
        <v>244.10400000000004</v>
      </c>
      <c r="M7087" s="8">
        <f t="shared" si="441"/>
        <v>1162.4000000000001</v>
      </c>
      <c r="N7087" s="9"/>
      <c r="O7087" s="9"/>
      <c r="P7087" s="8">
        <v>21</v>
      </c>
      <c r="Q7087" s="8">
        <v>1406.5040000000001</v>
      </c>
      <c r="R7087" s="17">
        <f t="shared" si="442"/>
        <v>0</v>
      </c>
      <c r="S7087" s="18">
        <f t="shared" si="443"/>
        <v>7032.52</v>
      </c>
    </row>
    <row r="7088" spans="1:19" x14ac:dyDescent="0.25">
      <c r="A7088" s="7" t="s">
        <v>16220</v>
      </c>
      <c r="B7088" s="7" t="s">
        <v>16221</v>
      </c>
      <c r="C7088" s="7" t="s">
        <v>14</v>
      </c>
      <c r="D7088" s="7" t="s">
        <v>15</v>
      </c>
      <c r="E7088" s="7" t="s">
        <v>2322</v>
      </c>
      <c r="F7088" s="8">
        <v>21</v>
      </c>
      <c r="G7088" s="8">
        <v>1089</v>
      </c>
      <c r="H7088" s="8">
        <v>1089</v>
      </c>
      <c r="I7088" s="8">
        <v>270</v>
      </c>
      <c r="J7088" s="8">
        <v>294030</v>
      </c>
      <c r="K7088" s="8">
        <v>1089</v>
      </c>
      <c r="L7088" s="8">
        <f t="shared" si="440"/>
        <v>189</v>
      </c>
      <c r="M7088" s="8">
        <f t="shared" si="441"/>
        <v>900</v>
      </c>
      <c r="N7088" s="14">
        <v>12</v>
      </c>
      <c r="O7088" s="14">
        <v>1008</v>
      </c>
      <c r="P7088" s="8">
        <v>21</v>
      </c>
      <c r="Q7088" s="8">
        <v>1089</v>
      </c>
      <c r="R7088" s="17">
        <f t="shared" si="442"/>
        <v>272160</v>
      </c>
      <c r="S7088" s="18">
        <f t="shared" si="443"/>
        <v>294030</v>
      </c>
    </row>
    <row r="7089" spans="1:19" x14ac:dyDescent="0.25">
      <c r="A7089" s="7" t="s">
        <v>16222</v>
      </c>
      <c r="B7089" s="7" t="s">
        <v>16223</v>
      </c>
      <c r="C7089" s="7" t="s">
        <v>14</v>
      </c>
      <c r="D7089" s="7" t="s">
        <v>15</v>
      </c>
      <c r="E7089" s="7" t="s">
        <v>2322</v>
      </c>
      <c r="F7089" s="8">
        <v>21</v>
      </c>
      <c r="G7089" s="8">
        <v>302.5</v>
      </c>
      <c r="H7089" s="8">
        <v>302.5</v>
      </c>
      <c r="I7089" s="8">
        <v>620</v>
      </c>
      <c r="J7089" s="8">
        <v>187550</v>
      </c>
      <c r="K7089" s="8">
        <v>302.5</v>
      </c>
      <c r="L7089" s="8">
        <f t="shared" si="440"/>
        <v>52.5</v>
      </c>
      <c r="M7089" s="8">
        <f t="shared" si="441"/>
        <v>250</v>
      </c>
      <c r="N7089" s="8">
        <v>12</v>
      </c>
      <c r="O7089" s="8">
        <v>280</v>
      </c>
      <c r="P7089" s="8">
        <v>21</v>
      </c>
      <c r="Q7089" s="8">
        <v>302.5</v>
      </c>
      <c r="R7089" s="17">
        <f t="shared" si="442"/>
        <v>173600</v>
      </c>
      <c r="S7089" s="18">
        <f t="shared" si="443"/>
        <v>187550</v>
      </c>
    </row>
    <row r="7090" spans="1:19" x14ac:dyDescent="0.25">
      <c r="A7090" s="7" t="s">
        <v>16224</v>
      </c>
      <c r="B7090" s="7" t="s">
        <v>16225</v>
      </c>
      <c r="C7090" s="7" t="s">
        <v>14</v>
      </c>
      <c r="D7090" s="7" t="s">
        <v>15</v>
      </c>
      <c r="E7090" s="7" t="s">
        <v>2322</v>
      </c>
      <c r="F7090" s="8">
        <v>21</v>
      </c>
      <c r="G7090" s="8">
        <v>15</v>
      </c>
      <c r="H7090" s="8">
        <v>15</v>
      </c>
      <c r="I7090" s="8">
        <v>700</v>
      </c>
      <c r="J7090" s="8">
        <v>10502.800000000001</v>
      </c>
      <c r="K7090" s="8">
        <v>15.004000000000001</v>
      </c>
      <c r="L7090" s="8">
        <f t="shared" si="440"/>
        <v>2.6039999999999992</v>
      </c>
      <c r="M7090" s="8">
        <f t="shared" si="441"/>
        <v>12.400000000000002</v>
      </c>
      <c r="N7090" s="13"/>
      <c r="O7090" s="13"/>
      <c r="P7090" s="8">
        <v>21</v>
      </c>
      <c r="Q7090" s="8">
        <v>15.004</v>
      </c>
      <c r="R7090" s="17">
        <f t="shared" si="442"/>
        <v>0</v>
      </c>
      <c r="S7090" s="18">
        <f t="shared" si="443"/>
        <v>10502.800000000001</v>
      </c>
    </row>
    <row r="7091" spans="1:19" x14ac:dyDescent="0.25">
      <c r="A7091" s="7" t="s">
        <v>16228</v>
      </c>
      <c r="B7091" s="7" t="s">
        <v>16229</v>
      </c>
      <c r="C7091" s="7" t="s">
        <v>14</v>
      </c>
      <c r="D7091" s="7" t="s">
        <v>15</v>
      </c>
      <c r="E7091" s="7" t="s">
        <v>2322</v>
      </c>
      <c r="F7091" s="8">
        <v>21</v>
      </c>
      <c r="G7091" s="8">
        <v>1024.8699999999999</v>
      </c>
      <c r="H7091" s="8">
        <v>1024.8699999999999</v>
      </c>
      <c r="I7091" s="8">
        <v>7</v>
      </c>
      <c r="J7091" s="8">
        <v>7174.0899999999992</v>
      </c>
      <c r="K7091" s="8">
        <v>1024.8699999999999</v>
      </c>
      <c r="L7091" s="8">
        <f t="shared" si="440"/>
        <v>177.87</v>
      </c>
      <c r="M7091" s="8">
        <f t="shared" si="441"/>
        <v>846.99999999999989</v>
      </c>
      <c r="N7091" s="8">
        <v>12</v>
      </c>
      <c r="O7091" s="8">
        <v>948.64</v>
      </c>
      <c r="P7091" s="8">
        <v>21</v>
      </c>
      <c r="Q7091" s="8">
        <v>1024.8699999999999</v>
      </c>
      <c r="R7091" s="17">
        <f t="shared" si="442"/>
        <v>6640.48</v>
      </c>
      <c r="S7091" s="18">
        <f t="shared" si="443"/>
        <v>7174.0899999999992</v>
      </c>
    </row>
    <row r="7092" spans="1:19" x14ac:dyDescent="0.25">
      <c r="A7092" s="7" t="s">
        <v>16230</v>
      </c>
      <c r="B7092" s="7" t="s">
        <v>16231</v>
      </c>
      <c r="C7092" s="7" t="s">
        <v>8208</v>
      </c>
      <c r="D7092" s="7" t="s">
        <v>8209</v>
      </c>
      <c r="E7092" s="7" t="s">
        <v>8210</v>
      </c>
      <c r="F7092" s="8">
        <v>21</v>
      </c>
      <c r="G7092" s="8">
        <v>11167.62</v>
      </c>
      <c r="H7092" s="8">
        <v>11167.62</v>
      </c>
      <c r="I7092" s="8">
        <v>1</v>
      </c>
      <c r="J7092" s="8">
        <v>11167.62</v>
      </c>
      <c r="K7092" s="8">
        <v>11167.62</v>
      </c>
      <c r="L7092" s="8">
        <f t="shared" si="440"/>
        <v>1938.181983471075</v>
      </c>
      <c r="M7092" s="8">
        <f t="shared" si="441"/>
        <v>9229.4380165289258</v>
      </c>
      <c r="N7092" s="9"/>
      <c r="O7092" s="9"/>
      <c r="P7092" s="8">
        <v>21</v>
      </c>
      <c r="Q7092" s="8">
        <v>11167.62</v>
      </c>
      <c r="R7092" s="17">
        <f t="shared" si="442"/>
        <v>0</v>
      </c>
      <c r="S7092" s="18">
        <f t="shared" si="443"/>
        <v>11167.62</v>
      </c>
    </row>
    <row r="7093" spans="1:19" x14ac:dyDescent="0.25">
      <c r="A7093" s="7" t="s">
        <v>16232</v>
      </c>
      <c r="B7093" s="7" t="s">
        <v>16233</v>
      </c>
      <c r="C7093" s="7" t="s">
        <v>8208</v>
      </c>
      <c r="D7093" s="7" t="s">
        <v>8209</v>
      </c>
      <c r="E7093" s="7" t="s">
        <v>8210</v>
      </c>
      <c r="F7093" s="8">
        <v>21</v>
      </c>
      <c r="G7093" s="8">
        <v>12408.43</v>
      </c>
      <c r="H7093" s="8">
        <v>12408.43</v>
      </c>
      <c r="I7093" s="8">
        <v>1</v>
      </c>
      <c r="J7093" s="8">
        <v>12408.43</v>
      </c>
      <c r="K7093" s="8">
        <v>12408.43</v>
      </c>
      <c r="L7093" s="8">
        <f t="shared" si="440"/>
        <v>2153.5291735537194</v>
      </c>
      <c r="M7093" s="8">
        <f t="shared" si="441"/>
        <v>10254.900826446281</v>
      </c>
      <c r="N7093" s="9"/>
      <c r="O7093" s="9"/>
      <c r="P7093" s="8">
        <v>21</v>
      </c>
      <c r="Q7093" s="8">
        <v>12408.43</v>
      </c>
      <c r="R7093" s="17">
        <f t="shared" si="442"/>
        <v>0</v>
      </c>
      <c r="S7093" s="18">
        <f t="shared" si="443"/>
        <v>12408.43</v>
      </c>
    </row>
    <row r="7094" spans="1:19" x14ac:dyDescent="0.25">
      <c r="A7094" s="7" t="s">
        <v>16234</v>
      </c>
      <c r="B7094" s="7" t="s">
        <v>16235</v>
      </c>
      <c r="C7094" s="7" t="s">
        <v>37</v>
      </c>
      <c r="D7094" s="7" t="s">
        <v>38</v>
      </c>
      <c r="E7094" s="7" t="s">
        <v>39</v>
      </c>
      <c r="F7094" s="8">
        <v>15</v>
      </c>
      <c r="G7094" s="8">
        <v>5264.7</v>
      </c>
      <c r="H7094" s="8">
        <v>5264.7</v>
      </c>
      <c r="I7094" s="8">
        <v>2</v>
      </c>
      <c r="J7094" s="8">
        <v>10529.4</v>
      </c>
      <c r="K7094" s="8">
        <v>5264.7</v>
      </c>
      <c r="L7094" s="8">
        <f t="shared" si="440"/>
        <v>686.69999999999982</v>
      </c>
      <c r="M7094" s="8">
        <f t="shared" si="441"/>
        <v>4578</v>
      </c>
      <c r="N7094" s="9"/>
      <c r="O7094" s="9"/>
      <c r="P7094" s="8">
        <v>15</v>
      </c>
      <c r="Q7094" s="8">
        <v>5264.7</v>
      </c>
      <c r="R7094" s="17">
        <f t="shared" si="442"/>
        <v>0</v>
      </c>
      <c r="S7094" s="18">
        <f t="shared" si="443"/>
        <v>10529.4</v>
      </c>
    </row>
    <row r="7095" spans="1:19" x14ac:dyDescent="0.25">
      <c r="A7095" s="7" t="s">
        <v>16240</v>
      </c>
      <c r="B7095" s="7" t="s">
        <v>16241</v>
      </c>
      <c r="C7095" s="7" t="s">
        <v>14</v>
      </c>
      <c r="D7095" s="7" t="s">
        <v>15</v>
      </c>
      <c r="E7095" s="7" t="s">
        <v>2322</v>
      </c>
      <c r="F7095" s="8">
        <v>21</v>
      </c>
      <c r="G7095" s="8">
        <v>14.16</v>
      </c>
      <c r="H7095" s="8">
        <v>14.16</v>
      </c>
      <c r="I7095" s="8">
        <v>830</v>
      </c>
      <c r="J7095" s="8">
        <v>11750.309999999994</v>
      </c>
      <c r="K7095" s="8">
        <v>14.156999999999993</v>
      </c>
      <c r="L7095" s="8">
        <f t="shared" si="440"/>
        <v>2.456999999999999</v>
      </c>
      <c r="M7095" s="8">
        <f t="shared" si="441"/>
        <v>11.699999999999994</v>
      </c>
      <c r="N7095" s="8">
        <v>12</v>
      </c>
      <c r="O7095" s="8">
        <v>13.103999999999999</v>
      </c>
      <c r="P7095" s="8">
        <v>21</v>
      </c>
      <c r="Q7095" s="8">
        <v>14.157</v>
      </c>
      <c r="R7095" s="17">
        <f t="shared" si="442"/>
        <v>10876.32</v>
      </c>
      <c r="S7095" s="18">
        <f t="shared" si="443"/>
        <v>11750.309999999994</v>
      </c>
    </row>
    <row r="7096" spans="1:19" x14ac:dyDescent="0.25">
      <c r="A7096" s="7" t="s">
        <v>16242</v>
      </c>
      <c r="B7096" s="7" t="s">
        <v>16243</v>
      </c>
      <c r="C7096" s="7" t="s">
        <v>32</v>
      </c>
      <c r="D7096" s="7" t="s">
        <v>33</v>
      </c>
      <c r="E7096" s="7" t="s">
        <v>34</v>
      </c>
      <c r="F7096" s="8">
        <v>15</v>
      </c>
      <c r="G7096" s="8">
        <v>124982.01</v>
      </c>
      <c r="H7096" s="8">
        <v>124982.01</v>
      </c>
      <c r="I7096" s="8">
        <v>1</v>
      </c>
      <c r="J7096" s="8">
        <v>124982.01</v>
      </c>
      <c r="K7096" s="8">
        <v>124982.01</v>
      </c>
      <c r="L7096" s="8">
        <f t="shared" si="440"/>
        <v>16302.00130434781</v>
      </c>
      <c r="M7096" s="8">
        <f t="shared" si="441"/>
        <v>108680.00869565218</v>
      </c>
      <c r="N7096" s="9"/>
      <c r="O7096" s="9"/>
      <c r="P7096" s="8">
        <v>15</v>
      </c>
      <c r="Q7096" s="8">
        <v>124982.01</v>
      </c>
      <c r="R7096" s="17">
        <f t="shared" si="442"/>
        <v>0</v>
      </c>
      <c r="S7096" s="18">
        <f t="shared" si="443"/>
        <v>124982.01</v>
      </c>
    </row>
    <row r="7097" spans="1:19" x14ac:dyDescent="0.25">
      <c r="A7097" s="7" t="s">
        <v>16244</v>
      </c>
      <c r="B7097" s="7" t="s">
        <v>16245</v>
      </c>
      <c r="C7097" s="7" t="s">
        <v>7400</v>
      </c>
      <c r="D7097" s="7" t="s">
        <v>7401</v>
      </c>
      <c r="E7097" s="7" t="s">
        <v>7402</v>
      </c>
      <c r="F7097" s="14">
        <v>15</v>
      </c>
      <c r="G7097" s="8">
        <v>1950</v>
      </c>
      <c r="H7097" s="8">
        <v>1950</v>
      </c>
      <c r="I7097" s="8">
        <v>1</v>
      </c>
      <c r="J7097" s="8">
        <v>1950</v>
      </c>
      <c r="K7097" s="8">
        <v>1950</v>
      </c>
      <c r="L7097" s="8">
        <f t="shared" si="440"/>
        <v>254.3478260869565</v>
      </c>
      <c r="M7097" s="8">
        <f t="shared" si="441"/>
        <v>1695.6521739130435</v>
      </c>
      <c r="N7097" s="9"/>
      <c r="O7097" s="9"/>
      <c r="P7097" s="14">
        <v>15</v>
      </c>
      <c r="Q7097" s="14">
        <v>1950</v>
      </c>
      <c r="R7097" s="17">
        <f t="shared" si="442"/>
        <v>0</v>
      </c>
      <c r="S7097" s="18">
        <f t="shared" si="443"/>
        <v>1950</v>
      </c>
    </row>
    <row r="7098" spans="1:19" x14ac:dyDescent="0.25">
      <c r="A7098" s="7" t="s">
        <v>16246</v>
      </c>
      <c r="B7098" s="7" t="s">
        <v>16247</v>
      </c>
      <c r="C7098" s="7" t="s">
        <v>14</v>
      </c>
      <c r="D7098" s="7" t="s">
        <v>15</v>
      </c>
      <c r="E7098" s="7" t="s">
        <v>2322</v>
      </c>
      <c r="F7098" s="8">
        <v>21</v>
      </c>
      <c r="G7098" s="8">
        <v>41091.599999999999</v>
      </c>
      <c r="H7098" s="8">
        <v>41091.599999999999</v>
      </c>
      <c r="I7098" s="8">
        <v>9</v>
      </c>
      <c r="J7098" s="8">
        <v>369824.4</v>
      </c>
      <c r="K7098" s="8">
        <v>41091.600000000006</v>
      </c>
      <c r="L7098" s="8">
        <f t="shared" si="440"/>
        <v>7131.5999999999985</v>
      </c>
      <c r="M7098" s="8">
        <f t="shared" si="441"/>
        <v>33960.000000000007</v>
      </c>
      <c r="N7098" s="14">
        <v>12</v>
      </c>
      <c r="O7098" s="14">
        <v>38035.199999999997</v>
      </c>
      <c r="P7098" s="8">
        <v>21</v>
      </c>
      <c r="Q7098" s="8">
        <v>41091.599999999999</v>
      </c>
      <c r="R7098" s="17">
        <f t="shared" si="442"/>
        <v>342316.79999999999</v>
      </c>
      <c r="S7098" s="18">
        <f t="shared" si="443"/>
        <v>369824.4</v>
      </c>
    </row>
    <row r="7099" spans="1:19" x14ac:dyDescent="0.25">
      <c r="A7099" s="7" t="s">
        <v>16248</v>
      </c>
      <c r="B7099" s="7" t="s">
        <v>16249</v>
      </c>
      <c r="C7099" s="7" t="s">
        <v>14</v>
      </c>
      <c r="D7099" s="7" t="s">
        <v>15</v>
      </c>
      <c r="E7099" s="7" t="s">
        <v>2322</v>
      </c>
      <c r="F7099" s="8">
        <v>21</v>
      </c>
      <c r="G7099" s="8">
        <v>39930</v>
      </c>
      <c r="H7099" s="8">
        <v>39930</v>
      </c>
      <c r="I7099" s="8">
        <v>7</v>
      </c>
      <c r="J7099" s="8">
        <v>279510</v>
      </c>
      <c r="K7099" s="8">
        <v>39930</v>
      </c>
      <c r="L7099" s="8">
        <f t="shared" si="440"/>
        <v>6930</v>
      </c>
      <c r="M7099" s="8">
        <f t="shared" si="441"/>
        <v>33000</v>
      </c>
      <c r="N7099" s="8">
        <v>12</v>
      </c>
      <c r="O7099" s="8">
        <v>36960</v>
      </c>
      <c r="P7099" s="8">
        <v>21</v>
      </c>
      <c r="Q7099" s="8">
        <v>39930</v>
      </c>
      <c r="R7099" s="17">
        <f t="shared" si="442"/>
        <v>258720</v>
      </c>
      <c r="S7099" s="18">
        <f t="shared" si="443"/>
        <v>279510</v>
      </c>
    </row>
    <row r="7100" spans="1:19" x14ac:dyDescent="0.25">
      <c r="A7100" s="7" t="s">
        <v>16250</v>
      </c>
      <c r="B7100" s="7" t="s">
        <v>16251</v>
      </c>
      <c r="C7100" s="7" t="s">
        <v>14</v>
      </c>
      <c r="D7100" s="7" t="s">
        <v>15</v>
      </c>
      <c r="E7100" s="7" t="s">
        <v>2322</v>
      </c>
      <c r="F7100" s="8">
        <v>21</v>
      </c>
      <c r="G7100" s="8">
        <v>1488.3</v>
      </c>
      <c r="H7100" s="8">
        <v>1488.3</v>
      </c>
      <c r="I7100" s="8">
        <v>6</v>
      </c>
      <c r="J7100" s="8">
        <v>8929.7999999999993</v>
      </c>
      <c r="K7100" s="8">
        <v>1488.3</v>
      </c>
      <c r="L7100" s="8">
        <f t="shared" si="440"/>
        <v>258.29999999999995</v>
      </c>
      <c r="M7100" s="8">
        <f t="shared" si="441"/>
        <v>1230</v>
      </c>
      <c r="N7100" s="14">
        <v>12</v>
      </c>
      <c r="O7100" s="14">
        <v>1448.1599999999999</v>
      </c>
      <c r="P7100" s="8">
        <v>21</v>
      </c>
      <c r="Q7100" s="8">
        <v>1488.3</v>
      </c>
      <c r="R7100" s="17">
        <f t="shared" si="442"/>
        <v>8688.9599999999991</v>
      </c>
      <c r="S7100" s="18">
        <f t="shared" si="443"/>
        <v>8929.7999999999993</v>
      </c>
    </row>
    <row r="7101" spans="1:19" x14ac:dyDescent="0.25">
      <c r="A7101" s="7" t="s">
        <v>16258</v>
      </c>
      <c r="B7101" s="7" t="s">
        <v>16259</v>
      </c>
      <c r="C7101" s="7" t="s">
        <v>7249</v>
      </c>
      <c r="D7101" s="7" t="s">
        <v>7250</v>
      </c>
      <c r="E7101" s="7" t="s">
        <v>7251</v>
      </c>
      <c r="F7101" s="8">
        <v>21</v>
      </c>
      <c r="G7101" s="8">
        <v>4658.5</v>
      </c>
      <c r="H7101" s="8">
        <v>4658.5</v>
      </c>
      <c r="I7101" s="8">
        <v>5</v>
      </c>
      <c r="J7101" s="8">
        <v>23292.5</v>
      </c>
      <c r="K7101" s="8">
        <v>4658.5</v>
      </c>
      <c r="L7101" s="8">
        <f t="shared" si="440"/>
        <v>808.5</v>
      </c>
      <c r="M7101" s="8">
        <f t="shared" si="441"/>
        <v>3850</v>
      </c>
      <c r="N7101" s="9"/>
      <c r="O7101" s="9"/>
      <c r="P7101" s="8">
        <v>21</v>
      </c>
      <c r="Q7101" s="8">
        <v>4658.5</v>
      </c>
      <c r="R7101" s="17">
        <f t="shared" si="442"/>
        <v>0</v>
      </c>
      <c r="S7101" s="18">
        <f t="shared" si="443"/>
        <v>23292.5</v>
      </c>
    </row>
    <row r="7102" spans="1:19" x14ac:dyDescent="0.25">
      <c r="A7102" s="7" t="s">
        <v>16260</v>
      </c>
      <c r="B7102" s="7" t="s">
        <v>16261</v>
      </c>
      <c r="C7102" s="7" t="s">
        <v>37</v>
      </c>
      <c r="D7102" s="7" t="s">
        <v>38</v>
      </c>
      <c r="E7102" s="7" t="s">
        <v>39</v>
      </c>
      <c r="F7102" s="8">
        <v>15</v>
      </c>
      <c r="G7102" s="8">
        <v>1642.2</v>
      </c>
      <c r="H7102" s="8">
        <v>1642.2</v>
      </c>
      <c r="I7102" s="8">
        <v>3</v>
      </c>
      <c r="J7102" s="8">
        <v>4926.6000000000004</v>
      </c>
      <c r="K7102" s="8">
        <v>1642.2</v>
      </c>
      <c r="L7102" s="8">
        <f t="shared" si="440"/>
        <v>214.19999999999982</v>
      </c>
      <c r="M7102" s="8">
        <f t="shared" si="441"/>
        <v>1428.0000000000002</v>
      </c>
      <c r="N7102" s="9"/>
      <c r="O7102" s="9"/>
      <c r="P7102" s="8">
        <v>15</v>
      </c>
      <c r="Q7102" s="8">
        <v>1642.2</v>
      </c>
      <c r="R7102" s="17">
        <f t="shared" si="442"/>
        <v>0</v>
      </c>
      <c r="S7102" s="18">
        <f t="shared" si="443"/>
        <v>4926.6000000000004</v>
      </c>
    </row>
    <row r="7103" spans="1:19" x14ac:dyDescent="0.25">
      <c r="A7103" s="7" t="s">
        <v>16262</v>
      </c>
      <c r="B7103" s="7" t="s">
        <v>16263</v>
      </c>
      <c r="C7103" s="7" t="s">
        <v>7375</v>
      </c>
      <c r="D7103" s="7" t="s">
        <v>7376</v>
      </c>
      <c r="E7103" s="7" t="s">
        <v>7377</v>
      </c>
      <c r="F7103" s="8">
        <v>15</v>
      </c>
      <c r="G7103" s="8">
        <v>82.45</v>
      </c>
      <c r="H7103" s="8">
        <v>82.45</v>
      </c>
      <c r="I7103" s="8">
        <v>864</v>
      </c>
      <c r="J7103" s="8">
        <v>71235.599999999991</v>
      </c>
      <c r="K7103" s="8">
        <v>82.448611111111106</v>
      </c>
      <c r="L7103" s="8">
        <f t="shared" si="440"/>
        <v>10.754166666666663</v>
      </c>
      <c r="M7103" s="8">
        <f t="shared" si="441"/>
        <v>71.694444444444443</v>
      </c>
      <c r="N7103" s="8">
        <v>12</v>
      </c>
      <c r="O7103" s="8">
        <v>86.706666666666663</v>
      </c>
      <c r="P7103" s="8">
        <v>15</v>
      </c>
      <c r="Q7103" s="8">
        <v>82.44861111111112</v>
      </c>
      <c r="R7103" s="17">
        <f t="shared" si="442"/>
        <v>74914.559999999998</v>
      </c>
      <c r="S7103" s="18">
        <f t="shared" si="443"/>
        <v>71235.599999999991</v>
      </c>
    </row>
    <row r="7104" spans="1:19" x14ac:dyDescent="0.25">
      <c r="A7104" s="7" t="s">
        <v>16266</v>
      </c>
      <c r="B7104" s="7" t="s">
        <v>16267</v>
      </c>
      <c r="C7104" s="7" t="s">
        <v>14</v>
      </c>
      <c r="D7104" s="7" t="s">
        <v>15</v>
      </c>
      <c r="E7104" s="7" t="s">
        <v>2322</v>
      </c>
      <c r="F7104" s="8">
        <v>21</v>
      </c>
      <c r="G7104" s="8">
        <v>128828.7</v>
      </c>
      <c r="H7104" s="8">
        <v>128828.7</v>
      </c>
      <c r="I7104" s="8">
        <v>4</v>
      </c>
      <c r="J7104" s="8">
        <v>515314.8</v>
      </c>
      <c r="K7104" s="8">
        <v>128828.7</v>
      </c>
      <c r="L7104" s="8">
        <f t="shared" si="440"/>
        <v>22358.699999999997</v>
      </c>
      <c r="M7104" s="8">
        <f t="shared" si="441"/>
        <v>106470</v>
      </c>
      <c r="N7104" s="13"/>
      <c r="O7104" s="13"/>
      <c r="P7104" s="8">
        <v>21</v>
      </c>
      <c r="Q7104" s="8">
        <v>128828.7</v>
      </c>
      <c r="R7104" s="17">
        <f t="shared" si="442"/>
        <v>0</v>
      </c>
      <c r="S7104" s="18">
        <f t="shared" si="443"/>
        <v>515314.8</v>
      </c>
    </row>
    <row r="7105" spans="1:19" x14ac:dyDescent="0.25">
      <c r="A7105" s="7" t="s">
        <v>16268</v>
      </c>
      <c r="B7105" s="7" t="s">
        <v>16269</v>
      </c>
      <c r="C7105" s="7" t="s">
        <v>7375</v>
      </c>
      <c r="D7105" s="7" t="s">
        <v>7376</v>
      </c>
      <c r="E7105" s="7" t="s">
        <v>7377</v>
      </c>
      <c r="F7105" s="8">
        <v>15</v>
      </c>
      <c r="G7105" s="8">
        <v>687.22</v>
      </c>
      <c r="H7105" s="8">
        <v>687.22</v>
      </c>
      <c r="I7105" s="8">
        <v>144</v>
      </c>
      <c r="J7105" s="8">
        <v>98959.799999999974</v>
      </c>
      <c r="K7105" s="8">
        <v>687.22083333333319</v>
      </c>
      <c r="L7105" s="8">
        <f t="shared" si="440"/>
        <v>89.637499999999932</v>
      </c>
      <c r="M7105" s="8">
        <f t="shared" si="441"/>
        <v>597.58333333333326</v>
      </c>
      <c r="N7105" s="14">
        <v>12</v>
      </c>
      <c r="O7105" s="14">
        <v>722.77333333333343</v>
      </c>
      <c r="P7105" s="8">
        <v>15</v>
      </c>
      <c r="Q7105" s="8">
        <v>687.2208333333333</v>
      </c>
      <c r="R7105" s="17">
        <f t="shared" si="442"/>
        <v>104079.36000000002</v>
      </c>
      <c r="S7105" s="18">
        <f t="shared" si="443"/>
        <v>98959.799999999974</v>
      </c>
    </row>
    <row r="7106" spans="1:19" x14ac:dyDescent="0.25">
      <c r="A7106" s="7" t="s">
        <v>16270</v>
      </c>
      <c r="B7106" s="7" t="s">
        <v>16271</v>
      </c>
      <c r="C7106" s="7" t="s">
        <v>14</v>
      </c>
      <c r="D7106" s="7" t="s">
        <v>15</v>
      </c>
      <c r="E7106" s="7" t="s">
        <v>2322</v>
      </c>
      <c r="F7106" s="8">
        <v>21</v>
      </c>
      <c r="G7106" s="8">
        <v>72.599999999999994</v>
      </c>
      <c r="H7106" s="8">
        <v>72.599999999999994</v>
      </c>
      <c r="I7106" s="8">
        <v>75</v>
      </c>
      <c r="J7106" s="8">
        <v>5445</v>
      </c>
      <c r="K7106" s="8">
        <v>72.599999999999994</v>
      </c>
      <c r="L7106" s="8">
        <f t="shared" ref="L7106:L7169" si="444">K7106-M7106</f>
        <v>12.599999999999994</v>
      </c>
      <c r="M7106" s="8">
        <f t="shared" ref="M7106:M7169" si="445">K7106/((100+F7106)/100)</f>
        <v>60</v>
      </c>
      <c r="N7106" s="9"/>
      <c r="O7106" s="9"/>
      <c r="P7106" s="8">
        <v>21</v>
      </c>
      <c r="Q7106" s="8">
        <v>72.599999999999994</v>
      </c>
      <c r="R7106" s="17">
        <f t="shared" ref="R7106:R7169" si="446">I7106*O7106</f>
        <v>0</v>
      </c>
      <c r="S7106" s="18">
        <f t="shared" si="443"/>
        <v>5445</v>
      </c>
    </row>
    <row r="7107" spans="1:19" x14ac:dyDescent="0.25">
      <c r="A7107" s="7" t="s">
        <v>16274</v>
      </c>
      <c r="B7107" s="7" t="s">
        <v>16275</v>
      </c>
      <c r="C7107" s="7" t="s">
        <v>14</v>
      </c>
      <c r="D7107" s="7" t="s">
        <v>15</v>
      </c>
      <c r="E7107" s="7" t="s">
        <v>7518</v>
      </c>
      <c r="F7107" s="8">
        <v>21</v>
      </c>
      <c r="G7107" s="8">
        <v>290.39999999999998</v>
      </c>
      <c r="H7107" s="8">
        <v>290.39999999999998</v>
      </c>
      <c r="I7107" s="8">
        <v>1</v>
      </c>
      <c r="J7107" s="8">
        <v>290.39999999999998</v>
      </c>
      <c r="K7107" s="8">
        <v>290.39999999999998</v>
      </c>
      <c r="L7107" s="8">
        <f t="shared" si="444"/>
        <v>50.399999999999977</v>
      </c>
      <c r="M7107" s="8">
        <f t="shared" si="445"/>
        <v>240</v>
      </c>
      <c r="N7107" s="9"/>
      <c r="O7107" s="9"/>
      <c r="P7107" s="8">
        <v>21</v>
      </c>
      <c r="Q7107" s="8">
        <v>290.39999999999998</v>
      </c>
      <c r="R7107" s="17">
        <f t="shared" si="446"/>
        <v>0</v>
      </c>
      <c r="S7107" s="18">
        <f t="shared" ref="S7107:S7170" si="447">J7107</f>
        <v>290.39999999999998</v>
      </c>
    </row>
    <row r="7108" spans="1:19" x14ac:dyDescent="0.25">
      <c r="A7108" s="7" t="s">
        <v>16276</v>
      </c>
      <c r="B7108" s="7" t="s">
        <v>16277</v>
      </c>
      <c r="C7108" s="7" t="s">
        <v>14</v>
      </c>
      <c r="D7108" s="7" t="s">
        <v>15</v>
      </c>
      <c r="E7108" s="7" t="s">
        <v>7518</v>
      </c>
      <c r="F7108" s="8">
        <v>15</v>
      </c>
      <c r="G7108" s="8">
        <v>97.74</v>
      </c>
      <c r="H7108" s="8">
        <v>97.74</v>
      </c>
      <c r="I7108" s="8">
        <v>50</v>
      </c>
      <c r="J7108" s="8">
        <v>4887.04</v>
      </c>
      <c r="K7108" s="8">
        <v>97.740799999999993</v>
      </c>
      <c r="L7108" s="8">
        <f t="shared" si="444"/>
        <v>12.748799999999989</v>
      </c>
      <c r="M7108" s="8">
        <f t="shared" si="445"/>
        <v>84.992000000000004</v>
      </c>
      <c r="N7108" s="13"/>
      <c r="O7108" s="13"/>
      <c r="P7108" s="8">
        <v>15</v>
      </c>
      <c r="Q7108" s="8">
        <v>97.740799999999993</v>
      </c>
      <c r="R7108" s="17">
        <f t="shared" si="446"/>
        <v>0</v>
      </c>
      <c r="S7108" s="18">
        <f t="shared" si="447"/>
        <v>4887.04</v>
      </c>
    </row>
    <row r="7109" spans="1:19" x14ac:dyDescent="0.25">
      <c r="A7109" s="7" t="s">
        <v>16280</v>
      </c>
      <c r="B7109" s="7" t="s">
        <v>16281</v>
      </c>
      <c r="C7109" s="7" t="s">
        <v>14</v>
      </c>
      <c r="D7109" s="7" t="s">
        <v>15</v>
      </c>
      <c r="E7109" s="7" t="s">
        <v>7518</v>
      </c>
      <c r="F7109" s="8">
        <v>21</v>
      </c>
      <c r="G7109" s="8">
        <v>1068.3499999999999</v>
      </c>
      <c r="H7109" s="8">
        <v>1068.3499999999999</v>
      </c>
      <c r="I7109" s="8">
        <v>8</v>
      </c>
      <c r="J7109" s="8">
        <v>8546.82</v>
      </c>
      <c r="K7109" s="8">
        <v>1068.3525</v>
      </c>
      <c r="L7109" s="8">
        <f t="shared" si="444"/>
        <v>185.4165495867768</v>
      </c>
      <c r="M7109" s="8">
        <f t="shared" si="445"/>
        <v>882.93595041322317</v>
      </c>
      <c r="N7109" s="9"/>
      <c r="O7109" s="9"/>
      <c r="P7109" s="8">
        <v>21</v>
      </c>
      <c r="Q7109" s="8">
        <v>1068.3525</v>
      </c>
      <c r="R7109" s="17">
        <f t="shared" si="446"/>
        <v>0</v>
      </c>
      <c r="S7109" s="18">
        <f t="shared" si="447"/>
        <v>8546.82</v>
      </c>
    </row>
    <row r="7110" spans="1:19" x14ac:dyDescent="0.25">
      <c r="A7110" s="7" t="s">
        <v>16282</v>
      </c>
      <c r="B7110" s="7" t="s">
        <v>16283</v>
      </c>
      <c r="C7110" s="7" t="s">
        <v>14</v>
      </c>
      <c r="D7110" s="7" t="s">
        <v>15</v>
      </c>
      <c r="E7110" s="7" t="s">
        <v>7518</v>
      </c>
      <c r="F7110" s="8">
        <v>21</v>
      </c>
      <c r="G7110" s="8">
        <v>3296.04</v>
      </c>
      <c r="H7110" s="8">
        <v>3296.04</v>
      </c>
      <c r="I7110" s="8">
        <v>1</v>
      </c>
      <c r="J7110" s="8">
        <v>3296.04</v>
      </c>
      <c r="K7110" s="8">
        <v>3296.04</v>
      </c>
      <c r="L7110" s="8">
        <f t="shared" si="444"/>
        <v>572.04</v>
      </c>
      <c r="M7110" s="8">
        <f t="shared" si="445"/>
        <v>2724</v>
      </c>
      <c r="N7110" s="9"/>
      <c r="O7110" s="9"/>
      <c r="P7110" s="8">
        <v>21</v>
      </c>
      <c r="Q7110" s="8">
        <v>3296.04</v>
      </c>
      <c r="R7110" s="17">
        <f t="shared" si="446"/>
        <v>0</v>
      </c>
      <c r="S7110" s="18">
        <f t="shared" si="447"/>
        <v>3296.04</v>
      </c>
    </row>
    <row r="7111" spans="1:19" x14ac:dyDescent="0.25">
      <c r="A7111" s="7" t="s">
        <v>16284</v>
      </c>
      <c r="B7111" s="7" t="s">
        <v>16285</v>
      </c>
      <c r="C7111" s="7" t="s">
        <v>14</v>
      </c>
      <c r="D7111" s="7" t="s">
        <v>15</v>
      </c>
      <c r="E7111" s="7" t="s">
        <v>7518</v>
      </c>
      <c r="F7111" s="8">
        <v>21</v>
      </c>
      <c r="G7111" s="8">
        <v>367.84</v>
      </c>
      <c r="H7111" s="8">
        <v>367.84</v>
      </c>
      <c r="I7111" s="8">
        <v>2</v>
      </c>
      <c r="J7111" s="8">
        <v>735.68</v>
      </c>
      <c r="K7111" s="8">
        <v>367.84</v>
      </c>
      <c r="L7111" s="8">
        <f t="shared" si="444"/>
        <v>63.839999999999975</v>
      </c>
      <c r="M7111" s="8">
        <f t="shared" si="445"/>
        <v>304</v>
      </c>
      <c r="N7111" s="14">
        <v>21</v>
      </c>
      <c r="O7111" s="14">
        <v>369.05</v>
      </c>
      <c r="P7111" s="8">
        <v>21</v>
      </c>
      <c r="Q7111" s="8">
        <v>367.84</v>
      </c>
      <c r="R7111" s="17">
        <f t="shared" si="446"/>
        <v>738.1</v>
      </c>
      <c r="S7111" s="18">
        <f t="shared" si="447"/>
        <v>735.68</v>
      </c>
    </row>
    <row r="7112" spans="1:19" x14ac:dyDescent="0.25">
      <c r="A7112" s="7" t="s">
        <v>16286</v>
      </c>
      <c r="B7112" s="7" t="s">
        <v>16287</v>
      </c>
      <c r="C7112" s="7" t="s">
        <v>8208</v>
      </c>
      <c r="D7112" s="7" t="s">
        <v>8209</v>
      </c>
      <c r="E7112" s="7" t="s">
        <v>8210</v>
      </c>
      <c r="F7112" s="8">
        <v>21</v>
      </c>
      <c r="G7112" s="8">
        <v>4565.5200000000004</v>
      </c>
      <c r="H7112" s="8">
        <v>4565.5200000000004</v>
      </c>
      <c r="I7112" s="8">
        <v>1</v>
      </c>
      <c r="J7112" s="8">
        <v>4565.5200000000004</v>
      </c>
      <c r="K7112" s="8">
        <v>4565.5200000000004</v>
      </c>
      <c r="L7112" s="8">
        <f t="shared" si="444"/>
        <v>792.36297520661174</v>
      </c>
      <c r="M7112" s="8">
        <f t="shared" si="445"/>
        <v>3773.1570247933887</v>
      </c>
      <c r="N7112" s="9"/>
      <c r="O7112" s="9"/>
      <c r="P7112" s="8">
        <v>21</v>
      </c>
      <c r="Q7112" s="8">
        <v>4565.5200000000004</v>
      </c>
      <c r="R7112" s="17">
        <f t="shared" si="446"/>
        <v>0</v>
      </c>
      <c r="S7112" s="18">
        <f t="shared" si="447"/>
        <v>4565.5200000000004</v>
      </c>
    </row>
    <row r="7113" spans="1:19" x14ac:dyDescent="0.25">
      <c r="A7113" s="7" t="s">
        <v>16290</v>
      </c>
      <c r="B7113" s="7" t="s">
        <v>16291</v>
      </c>
      <c r="C7113" s="7" t="s">
        <v>14</v>
      </c>
      <c r="D7113" s="7" t="s">
        <v>15</v>
      </c>
      <c r="E7113" s="7" t="s">
        <v>7518</v>
      </c>
      <c r="F7113" s="8">
        <v>21</v>
      </c>
      <c r="G7113" s="8">
        <v>276.69</v>
      </c>
      <c r="H7113" s="8">
        <v>276.69</v>
      </c>
      <c r="I7113" s="8">
        <v>1</v>
      </c>
      <c r="J7113" s="8">
        <v>276.69</v>
      </c>
      <c r="K7113" s="8">
        <v>276.69</v>
      </c>
      <c r="L7113" s="8">
        <f t="shared" si="444"/>
        <v>48.020578512396696</v>
      </c>
      <c r="M7113" s="8">
        <f t="shared" si="445"/>
        <v>228.6694214876033</v>
      </c>
      <c r="N7113" s="13"/>
      <c r="O7113" s="13"/>
      <c r="P7113" s="8">
        <v>21</v>
      </c>
      <c r="Q7113" s="8">
        <v>276.69</v>
      </c>
      <c r="R7113" s="17">
        <f t="shared" si="446"/>
        <v>0</v>
      </c>
      <c r="S7113" s="18">
        <f t="shared" si="447"/>
        <v>276.69</v>
      </c>
    </row>
    <row r="7114" spans="1:19" x14ac:dyDescent="0.25">
      <c r="A7114" s="7" t="s">
        <v>16292</v>
      </c>
      <c r="B7114" s="7" t="s">
        <v>16293</v>
      </c>
      <c r="C7114" s="7" t="s">
        <v>14</v>
      </c>
      <c r="D7114" s="7" t="s">
        <v>15</v>
      </c>
      <c r="E7114" s="7" t="s">
        <v>7518</v>
      </c>
      <c r="F7114" s="8">
        <v>21</v>
      </c>
      <c r="G7114" s="8">
        <v>3298.57</v>
      </c>
      <c r="H7114" s="8">
        <v>3298.57</v>
      </c>
      <c r="I7114" s="8">
        <v>1</v>
      </c>
      <c r="J7114" s="8">
        <v>3298.57</v>
      </c>
      <c r="K7114" s="8">
        <v>3298.57</v>
      </c>
      <c r="L7114" s="8">
        <f t="shared" si="444"/>
        <v>572.4790909090907</v>
      </c>
      <c r="M7114" s="8">
        <f t="shared" si="445"/>
        <v>2726.0909090909095</v>
      </c>
      <c r="N7114" s="9"/>
      <c r="O7114" s="9"/>
      <c r="P7114" s="8">
        <v>21</v>
      </c>
      <c r="Q7114" s="8">
        <v>3298.57</v>
      </c>
      <c r="R7114" s="17">
        <f t="shared" si="446"/>
        <v>0</v>
      </c>
      <c r="S7114" s="18">
        <f t="shared" si="447"/>
        <v>3298.57</v>
      </c>
    </row>
    <row r="7115" spans="1:19" x14ac:dyDescent="0.25">
      <c r="A7115" s="7" t="s">
        <v>16296</v>
      </c>
      <c r="B7115" s="7" t="s">
        <v>16297</v>
      </c>
      <c r="C7115" s="7" t="s">
        <v>14</v>
      </c>
      <c r="D7115" s="7" t="s">
        <v>15</v>
      </c>
      <c r="E7115" s="7" t="s">
        <v>7518</v>
      </c>
      <c r="F7115" s="8">
        <v>21</v>
      </c>
      <c r="G7115" s="8">
        <v>1003.09</v>
      </c>
      <c r="H7115" s="8">
        <v>1003.09</v>
      </c>
      <c r="I7115" s="8">
        <v>2</v>
      </c>
      <c r="J7115" s="8">
        <v>2006.18</v>
      </c>
      <c r="K7115" s="8">
        <v>1003.09</v>
      </c>
      <c r="L7115" s="8">
        <f t="shared" si="444"/>
        <v>174.09000000000003</v>
      </c>
      <c r="M7115" s="8">
        <f t="shared" si="445"/>
        <v>829</v>
      </c>
      <c r="N7115" s="13"/>
      <c r="O7115" s="13"/>
      <c r="P7115" s="8">
        <v>21</v>
      </c>
      <c r="Q7115" s="8">
        <v>1003.09</v>
      </c>
      <c r="R7115" s="17">
        <f t="shared" si="446"/>
        <v>0</v>
      </c>
      <c r="S7115" s="18">
        <f t="shared" si="447"/>
        <v>2006.18</v>
      </c>
    </row>
    <row r="7116" spans="1:19" x14ac:dyDescent="0.25">
      <c r="A7116" s="7" t="s">
        <v>16302</v>
      </c>
      <c r="B7116" s="7" t="s">
        <v>16303</v>
      </c>
      <c r="C7116" s="7" t="s">
        <v>8208</v>
      </c>
      <c r="D7116" s="7" t="s">
        <v>8209</v>
      </c>
      <c r="E7116" s="7" t="s">
        <v>8210</v>
      </c>
      <c r="F7116" s="8">
        <v>21</v>
      </c>
      <c r="G7116" s="8">
        <v>6121.87</v>
      </c>
      <c r="H7116" s="8">
        <v>6121.87</v>
      </c>
      <c r="I7116" s="8">
        <v>1</v>
      </c>
      <c r="J7116" s="8">
        <v>6121.87</v>
      </c>
      <c r="K7116" s="8">
        <v>6121.87</v>
      </c>
      <c r="L7116" s="8">
        <f t="shared" si="444"/>
        <v>1062.4733057851236</v>
      </c>
      <c r="M7116" s="8">
        <f t="shared" si="445"/>
        <v>5059.3966942148763</v>
      </c>
      <c r="N7116" s="9"/>
      <c r="O7116" s="9"/>
      <c r="P7116" s="8">
        <v>21</v>
      </c>
      <c r="Q7116" s="8">
        <v>6121.87</v>
      </c>
      <c r="R7116" s="17">
        <f t="shared" si="446"/>
        <v>0</v>
      </c>
      <c r="S7116" s="18">
        <f t="shared" si="447"/>
        <v>6121.87</v>
      </c>
    </row>
    <row r="7117" spans="1:19" x14ac:dyDescent="0.25">
      <c r="A7117" s="7" t="s">
        <v>16304</v>
      </c>
      <c r="B7117" s="7" t="s">
        <v>16305</v>
      </c>
      <c r="C7117" s="7" t="s">
        <v>8208</v>
      </c>
      <c r="D7117" s="7" t="s">
        <v>8209</v>
      </c>
      <c r="E7117" s="7" t="s">
        <v>8210</v>
      </c>
      <c r="F7117" s="8">
        <v>21</v>
      </c>
      <c r="G7117" s="8">
        <v>39879.519999999997</v>
      </c>
      <c r="H7117" s="8">
        <v>39879.519999999997</v>
      </c>
      <c r="I7117" s="8">
        <v>1</v>
      </c>
      <c r="J7117" s="8">
        <v>39879.519999999997</v>
      </c>
      <c r="K7117" s="8">
        <v>39879.519999999997</v>
      </c>
      <c r="L7117" s="8">
        <f t="shared" si="444"/>
        <v>6921.2390082644633</v>
      </c>
      <c r="M7117" s="8">
        <f t="shared" si="445"/>
        <v>32958.280991735533</v>
      </c>
      <c r="N7117" s="9"/>
      <c r="O7117" s="9"/>
      <c r="P7117" s="8">
        <v>21</v>
      </c>
      <c r="Q7117" s="8">
        <v>39879.519999999997</v>
      </c>
      <c r="R7117" s="17">
        <f t="shared" si="446"/>
        <v>0</v>
      </c>
      <c r="S7117" s="18">
        <f t="shared" si="447"/>
        <v>39879.519999999997</v>
      </c>
    </row>
    <row r="7118" spans="1:19" x14ac:dyDescent="0.25">
      <c r="A7118" s="7" t="s">
        <v>16306</v>
      </c>
      <c r="B7118" s="7" t="s">
        <v>16307</v>
      </c>
      <c r="C7118" s="7" t="s">
        <v>7886</v>
      </c>
      <c r="D7118" s="7" t="s">
        <v>7887</v>
      </c>
      <c r="E7118" s="7" t="s">
        <v>7888</v>
      </c>
      <c r="F7118" s="8">
        <v>21</v>
      </c>
      <c r="G7118" s="8">
        <v>1510.08</v>
      </c>
      <c r="H7118" s="8">
        <v>1510.08</v>
      </c>
      <c r="I7118" s="8">
        <v>78</v>
      </c>
      <c r="J7118" s="8">
        <v>117786.24000000001</v>
      </c>
      <c r="K7118" s="8">
        <v>1510.0800000000002</v>
      </c>
      <c r="L7118" s="8">
        <f t="shared" si="444"/>
        <v>262.07999999999993</v>
      </c>
      <c r="M7118" s="8">
        <f t="shared" si="445"/>
        <v>1248.0000000000002</v>
      </c>
      <c r="N7118" s="8">
        <v>12</v>
      </c>
      <c r="O7118" s="8">
        <v>1397.76</v>
      </c>
      <c r="P7118" s="8">
        <v>21</v>
      </c>
      <c r="Q7118" s="8">
        <v>1510.08</v>
      </c>
      <c r="R7118" s="17">
        <f t="shared" si="446"/>
        <v>109025.28</v>
      </c>
      <c r="S7118" s="18">
        <f t="shared" si="447"/>
        <v>117786.24000000001</v>
      </c>
    </row>
    <row r="7119" spans="1:19" x14ac:dyDescent="0.25">
      <c r="A7119" s="7" t="s">
        <v>16308</v>
      </c>
      <c r="B7119" s="7" t="s">
        <v>16309</v>
      </c>
      <c r="C7119" s="7" t="s">
        <v>185</v>
      </c>
      <c r="D7119" s="7" t="s">
        <v>186</v>
      </c>
      <c r="E7119" s="7" t="s">
        <v>187</v>
      </c>
      <c r="F7119" s="8">
        <v>21</v>
      </c>
      <c r="G7119" s="8">
        <v>51220.75</v>
      </c>
      <c r="H7119" s="8">
        <v>51220.75</v>
      </c>
      <c r="I7119" s="8">
        <v>2</v>
      </c>
      <c r="J7119" s="8">
        <v>102441.5</v>
      </c>
      <c r="K7119" s="8">
        <v>51220.75</v>
      </c>
      <c r="L7119" s="8">
        <f t="shared" si="444"/>
        <v>8889.5516528925582</v>
      </c>
      <c r="M7119" s="8">
        <f t="shared" si="445"/>
        <v>42331.198347107442</v>
      </c>
      <c r="N7119" s="13"/>
      <c r="O7119" s="13"/>
      <c r="P7119" s="8">
        <v>21</v>
      </c>
      <c r="Q7119" s="8">
        <v>51220.75</v>
      </c>
      <c r="R7119" s="17">
        <f t="shared" si="446"/>
        <v>0</v>
      </c>
      <c r="S7119" s="18">
        <f t="shared" si="447"/>
        <v>102441.5</v>
      </c>
    </row>
    <row r="7120" spans="1:19" x14ac:dyDescent="0.25">
      <c r="A7120" s="7" t="s">
        <v>16310</v>
      </c>
      <c r="B7120" s="7" t="s">
        <v>16311</v>
      </c>
      <c r="C7120" s="7" t="s">
        <v>14</v>
      </c>
      <c r="D7120" s="7" t="s">
        <v>15</v>
      </c>
      <c r="E7120" s="7" t="s">
        <v>2322</v>
      </c>
      <c r="F7120" s="8">
        <v>21</v>
      </c>
      <c r="G7120" s="8">
        <v>186.34</v>
      </c>
      <c r="H7120" s="8">
        <v>186.34</v>
      </c>
      <c r="I7120" s="8">
        <v>50</v>
      </c>
      <c r="J7120" s="8">
        <v>9317</v>
      </c>
      <c r="K7120" s="8">
        <v>186.34</v>
      </c>
      <c r="L7120" s="8">
        <f t="shared" si="444"/>
        <v>32.340000000000003</v>
      </c>
      <c r="M7120" s="8">
        <f t="shared" si="445"/>
        <v>154</v>
      </c>
      <c r="N7120" s="13"/>
      <c r="O7120" s="13"/>
      <c r="P7120" s="8">
        <v>21</v>
      </c>
      <c r="Q7120" s="8">
        <v>186.34</v>
      </c>
      <c r="R7120" s="17">
        <f t="shared" si="446"/>
        <v>0</v>
      </c>
      <c r="S7120" s="18">
        <f t="shared" si="447"/>
        <v>9317</v>
      </c>
    </row>
    <row r="7121" spans="1:19" x14ac:dyDescent="0.25">
      <c r="A7121" s="7" t="s">
        <v>16312</v>
      </c>
      <c r="B7121" s="7" t="s">
        <v>16313</v>
      </c>
      <c r="C7121" s="7" t="s">
        <v>37</v>
      </c>
      <c r="D7121" s="7" t="s">
        <v>38</v>
      </c>
      <c r="E7121" s="7" t="s">
        <v>39</v>
      </c>
      <c r="F7121" s="8">
        <v>21</v>
      </c>
      <c r="G7121" s="8">
        <v>3146</v>
      </c>
      <c r="H7121" s="8">
        <v>3146</v>
      </c>
      <c r="I7121" s="8">
        <v>35</v>
      </c>
      <c r="J7121" s="8">
        <v>110110</v>
      </c>
      <c r="K7121" s="8">
        <v>3146</v>
      </c>
      <c r="L7121" s="8">
        <f t="shared" si="444"/>
        <v>546</v>
      </c>
      <c r="M7121" s="8">
        <f t="shared" si="445"/>
        <v>2600</v>
      </c>
      <c r="N7121" s="13"/>
      <c r="O7121" s="13"/>
      <c r="P7121" s="8">
        <v>21</v>
      </c>
      <c r="Q7121" s="8">
        <v>3146</v>
      </c>
      <c r="R7121" s="17">
        <f t="shared" si="446"/>
        <v>0</v>
      </c>
      <c r="S7121" s="18">
        <f t="shared" si="447"/>
        <v>110110</v>
      </c>
    </row>
    <row r="7122" spans="1:19" x14ac:dyDescent="0.25">
      <c r="A7122" s="7" t="s">
        <v>16314</v>
      </c>
      <c r="B7122" s="7" t="s">
        <v>16315</v>
      </c>
      <c r="C7122" s="7" t="s">
        <v>369</v>
      </c>
      <c r="D7122" s="7" t="s">
        <v>370</v>
      </c>
      <c r="E7122" s="7" t="s">
        <v>371</v>
      </c>
      <c r="F7122" s="8">
        <v>21</v>
      </c>
      <c r="G7122" s="8">
        <v>435.6</v>
      </c>
      <c r="H7122" s="8">
        <v>435.6</v>
      </c>
      <c r="I7122" s="8">
        <v>40</v>
      </c>
      <c r="J7122" s="8">
        <v>17424</v>
      </c>
      <c r="K7122" s="8">
        <v>435.6</v>
      </c>
      <c r="L7122" s="8">
        <f t="shared" si="444"/>
        <v>75.599999999999966</v>
      </c>
      <c r="M7122" s="8">
        <f t="shared" si="445"/>
        <v>360.00000000000006</v>
      </c>
      <c r="N7122" s="9"/>
      <c r="O7122" s="9"/>
      <c r="P7122" s="8">
        <v>21</v>
      </c>
      <c r="Q7122" s="8">
        <v>435.6</v>
      </c>
      <c r="R7122" s="17">
        <f t="shared" si="446"/>
        <v>0</v>
      </c>
      <c r="S7122" s="18">
        <f t="shared" si="447"/>
        <v>17424</v>
      </c>
    </row>
    <row r="7123" spans="1:19" x14ac:dyDescent="0.25">
      <c r="A7123" s="7" t="s">
        <v>16316</v>
      </c>
      <c r="B7123" s="7" t="s">
        <v>16317</v>
      </c>
      <c r="C7123" s="7" t="s">
        <v>7539</v>
      </c>
      <c r="D7123" s="7" t="s">
        <v>7540</v>
      </c>
      <c r="E7123" s="7" t="s">
        <v>7798</v>
      </c>
      <c r="F7123" s="8">
        <v>21</v>
      </c>
      <c r="G7123" s="8">
        <v>2.81</v>
      </c>
      <c r="H7123" s="8">
        <v>2.81</v>
      </c>
      <c r="I7123" s="8">
        <v>3840</v>
      </c>
      <c r="J7123" s="8">
        <v>10793.2</v>
      </c>
      <c r="K7123" s="8">
        <v>2.8107291666666669</v>
      </c>
      <c r="L7123" s="8">
        <f t="shared" si="444"/>
        <v>0.48781249999999998</v>
      </c>
      <c r="M7123" s="8">
        <f t="shared" si="445"/>
        <v>2.322916666666667</v>
      </c>
      <c r="N7123" s="13"/>
      <c r="O7123" s="13"/>
      <c r="P7123" s="8">
        <v>21</v>
      </c>
      <c r="Q7123" s="8">
        <v>2.8107291666666669</v>
      </c>
      <c r="R7123" s="17">
        <f t="shared" si="446"/>
        <v>0</v>
      </c>
      <c r="S7123" s="18">
        <f t="shared" si="447"/>
        <v>10793.2</v>
      </c>
    </row>
    <row r="7124" spans="1:19" x14ac:dyDescent="0.25">
      <c r="A7124" s="7" t="s">
        <v>16320</v>
      </c>
      <c r="B7124" s="7" t="s">
        <v>16321</v>
      </c>
      <c r="C7124" s="7" t="s">
        <v>32</v>
      </c>
      <c r="D7124" s="7" t="s">
        <v>33</v>
      </c>
      <c r="E7124" s="7" t="s">
        <v>34</v>
      </c>
      <c r="F7124" s="8">
        <v>15</v>
      </c>
      <c r="G7124" s="8">
        <v>93400.21</v>
      </c>
      <c r="H7124" s="8">
        <v>93400.21</v>
      </c>
      <c r="I7124" s="8">
        <v>1</v>
      </c>
      <c r="J7124" s="8">
        <v>93400.21</v>
      </c>
      <c r="K7124" s="8">
        <v>93400.21</v>
      </c>
      <c r="L7124" s="8">
        <f t="shared" si="444"/>
        <v>12182.636086956511</v>
      </c>
      <c r="M7124" s="8">
        <f t="shared" si="445"/>
        <v>81217.573913043496</v>
      </c>
      <c r="N7124" s="9"/>
      <c r="O7124" s="9"/>
      <c r="P7124" s="8">
        <v>15</v>
      </c>
      <c r="Q7124" s="8">
        <v>93400.21</v>
      </c>
      <c r="R7124" s="17">
        <f t="shared" si="446"/>
        <v>0</v>
      </c>
      <c r="S7124" s="18">
        <f t="shared" si="447"/>
        <v>93400.21</v>
      </c>
    </row>
    <row r="7125" spans="1:19" x14ac:dyDescent="0.25">
      <c r="A7125" s="7" t="s">
        <v>16324</v>
      </c>
      <c r="B7125" s="7" t="s">
        <v>16325</v>
      </c>
      <c r="C7125" s="7" t="s">
        <v>37</v>
      </c>
      <c r="D7125" s="7" t="s">
        <v>38</v>
      </c>
      <c r="E7125" s="7" t="s">
        <v>39</v>
      </c>
      <c r="F7125" s="8">
        <v>21</v>
      </c>
      <c r="G7125" s="8">
        <v>3146</v>
      </c>
      <c r="H7125" s="8">
        <v>3146</v>
      </c>
      <c r="I7125" s="8">
        <v>5</v>
      </c>
      <c r="J7125" s="8">
        <v>15730</v>
      </c>
      <c r="K7125" s="8">
        <v>3146</v>
      </c>
      <c r="L7125" s="8">
        <f t="shared" si="444"/>
        <v>546</v>
      </c>
      <c r="M7125" s="8">
        <f t="shared" si="445"/>
        <v>2600</v>
      </c>
      <c r="N7125" s="9"/>
      <c r="O7125" s="9"/>
      <c r="P7125" s="8">
        <v>21</v>
      </c>
      <c r="Q7125" s="8">
        <v>3146</v>
      </c>
      <c r="R7125" s="17">
        <f t="shared" si="446"/>
        <v>0</v>
      </c>
      <c r="S7125" s="18">
        <f t="shared" si="447"/>
        <v>15730</v>
      </c>
    </row>
    <row r="7126" spans="1:19" x14ac:dyDescent="0.25">
      <c r="A7126" s="7" t="s">
        <v>16330</v>
      </c>
      <c r="B7126" s="7" t="s">
        <v>16331</v>
      </c>
      <c r="C7126" s="7" t="s">
        <v>37</v>
      </c>
      <c r="D7126" s="7" t="s">
        <v>38</v>
      </c>
      <c r="E7126" s="7" t="s">
        <v>39</v>
      </c>
      <c r="F7126" s="8">
        <v>15</v>
      </c>
      <c r="G7126" s="8">
        <v>364.55</v>
      </c>
      <c r="H7126" s="8">
        <v>535.9</v>
      </c>
      <c r="I7126" s="8">
        <v>47</v>
      </c>
      <c r="J7126" s="8">
        <v>17133.849999999991</v>
      </c>
      <c r="K7126" s="8">
        <v>364.54999999999984</v>
      </c>
      <c r="L7126" s="8">
        <f t="shared" si="444"/>
        <v>47.549999999999955</v>
      </c>
      <c r="M7126" s="8">
        <f t="shared" si="445"/>
        <v>316.99999999999989</v>
      </c>
      <c r="N7126" s="9"/>
      <c r="O7126" s="9"/>
      <c r="P7126" s="8">
        <v>15</v>
      </c>
      <c r="Q7126" s="8">
        <v>364.55</v>
      </c>
      <c r="R7126" s="17">
        <f t="shared" si="446"/>
        <v>0</v>
      </c>
      <c r="S7126" s="18">
        <f t="shared" si="447"/>
        <v>17133.849999999991</v>
      </c>
    </row>
    <row r="7127" spans="1:19" x14ac:dyDescent="0.25">
      <c r="A7127" s="7" t="s">
        <v>16332</v>
      </c>
      <c r="B7127" s="7" t="s">
        <v>16333</v>
      </c>
      <c r="C7127" s="7" t="s">
        <v>37</v>
      </c>
      <c r="D7127" s="7" t="s">
        <v>38</v>
      </c>
      <c r="E7127" s="7" t="s">
        <v>39</v>
      </c>
      <c r="F7127" s="8">
        <v>15</v>
      </c>
      <c r="G7127" s="8">
        <v>3201.12</v>
      </c>
      <c r="H7127" s="8">
        <v>3201.12</v>
      </c>
      <c r="I7127" s="8">
        <v>1</v>
      </c>
      <c r="J7127" s="8">
        <v>3201.12</v>
      </c>
      <c r="K7127" s="8">
        <v>3201.12</v>
      </c>
      <c r="L7127" s="8">
        <f t="shared" si="444"/>
        <v>417.53739130434769</v>
      </c>
      <c r="M7127" s="8">
        <f t="shared" si="445"/>
        <v>2783.5826086956522</v>
      </c>
      <c r="N7127" s="13"/>
      <c r="O7127" s="13"/>
      <c r="P7127" s="8">
        <v>15</v>
      </c>
      <c r="Q7127" s="8">
        <v>3201.12</v>
      </c>
      <c r="R7127" s="17">
        <f t="shared" si="446"/>
        <v>0</v>
      </c>
      <c r="S7127" s="18">
        <f t="shared" si="447"/>
        <v>3201.12</v>
      </c>
    </row>
    <row r="7128" spans="1:19" x14ac:dyDescent="0.25">
      <c r="A7128" s="7" t="s">
        <v>16336</v>
      </c>
      <c r="B7128" s="7" t="s">
        <v>16337</v>
      </c>
      <c r="C7128" s="7" t="s">
        <v>14</v>
      </c>
      <c r="D7128" s="7" t="s">
        <v>15</v>
      </c>
      <c r="E7128" s="7" t="s">
        <v>8331</v>
      </c>
      <c r="F7128" s="8">
        <v>21</v>
      </c>
      <c r="G7128" s="8">
        <v>10.38</v>
      </c>
      <c r="H7128" s="8">
        <v>10.38</v>
      </c>
      <c r="I7128" s="8">
        <v>60</v>
      </c>
      <c r="J7128" s="8">
        <v>622.66</v>
      </c>
      <c r="K7128" s="8">
        <v>10.377666666666666</v>
      </c>
      <c r="L7128" s="8">
        <f t="shared" si="444"/>
        <v>1.8010826446280994</v>
      </c>
      <c r="M7128" s="8">
        <f t="shared" si="445"/>
        <v>8.576584022038567</v>
      </c>
      <c r="N7128" s="14">
        <v>12</v>
      </c>
      <c r="O7128" s="14">
        <v>9.8936666666666664</v>
      </c>
      <c r="P7128" s="8">
        <v>21</v>
      </c>
      <c r="Q7128" s="8">
        <v>10.377666666666666</v>
      </c>
      <c r="R7128" s="17">
        <f t="shared" si="446"/>
        <v>593.62</v>
      </c>
      <c r="S7128" s="18">
        <f t="shared" si="447"/>
        <v>622.66</v>
      </c>
    </row>
    <row r="7129" spans="1:19" x14ac:dyDescent="0.25">
      <c r="A7129" s="7" t="s">
        <v>16340</v>
      </c>
      <c r="B7129" s="7" t="s">
        <v>16341</v>
      </c>
      <c r="C7129" s="7" t="s">
        <v>5229</v>
      </c>
      <c r="D7129" s="7" t="s">
        <v>5230</v>
      </c>
      <c r="E7129" s="7" t="s">
        <v>5231</v>
      </c>
      <c r="F7129" s="8">
        <v>21</v>
      </c>
      <c r="G7129" s="8">
        <v>198.06</v>
      </c>
      <c r="H7129" s="8">
        <v>198.06</v>
      </c>
      <c r="I7129" s="8">
        <v>2160</v>
      </c>
      <c r="J7129" s="8">
        <v>427809.60000000003</v>
      </c>
      <c r="K7129" s="8">
        <v>198.06</v>
      </c>
      <c r="L7129" s="8">
        <f t="shared" si="444"/>
        <v>34.374049586776863</v>
      </c>
      <c r="M7129" s="8">
        <f t="shared" si="445"/>
        <v>163.68595041322314</v>
      </c>
      <c r="N7129" s="9"/>
      <c r="O7129" s="9"/>
      <c r="P7129" s="8">
        <v>21</v>
      </c>
      <c r="Q7129" s="8">
        <v>198.06</v>
      </c>
      <c r="R7129" s="17">
        <f t="shared" si="446"/>
        <v>0</v>
      </c>
      <c r="S7129" s="18">
        <f t="shared" si="447"/>
        <v>427809.60000000003</v>
      </c>
    </row>
    <row r="7130" spans="1:19" x14ac:dyDescent="0.25">
      <c r="A7130" s="7" t="s">
        <v>16348</v>
      </c>
      <c r="B7130" s="7" t="s">
        <v>16349</v>
      </c>
      <c r="C7130" s="7" t="s">
        <v>5229</v>
      </c>
      <c r="D7130" s="7" t="s">
        <v>5230</v>
      </c>
      <c r="E7130" s="7" t="s">
        <v>5231</v>
      </c>
      <c r="F7130" s="8">
        <v>21</v>
      </c>
      <c r="G7130" s="8">
        <v>10.66</v>
      </c>
      <c r="H7130" s="8">
        <v>10.66</v>
      </c>
      <c r="I7130" s="8">
        <v>11400</v>
      </c>
      <c r="J7130" s="8">
        <v>121524</v>
      </c>
      <c r="K7130" s="8">
        <v>10.66</v>
      </c>
      <c r="L7130" s="8">
        <f t="shared" si="444"/>
        <v>1.8500826446280989</v>
      </c>
      <c r="M7130" s="8">
        <f t="shared" si="445"/>
        <v>8.8099173553719012</v>
      </c>
      <c r="N7130" s="14">
        <v>12</v>
      </c>
      <c r="O7130" s="14">
        <v>9.8699999999999992</v>
      </c>
      <c r="P7130" s="8">
        <v>21</v>
      </c>
      <c r="Q7130" s="8">
        <v>10.66</v>
      </c>
      <c r="R7130" s="17">
        <f t="shared" si="446"/>
        <v>112517.99999999999</v>
      </c>
      <c r="S7130" s="18">
        <f t="shared" si="447"/>
        <v>121524</v>
      </c>
    </row>
    <row r="7131" spans="1:19" x14ac:dyDescent="0.25">
      <c r="A7131" s="7" t="s">
        <v>16350</v>
      </c>
      <c r="B7131" s="7" t="s">
        <v>16351</v>
      </c>
      <c r="C7131" s="7" t="s">
        <v>37</v>
      </c>
      <c r="D7131" s="7" t="s">
        <v>38</v>
      </c>
      <c r="E7131" s="7" t="s">
        <v>39</v>
      </c>
      <c r="F7131" s="8">
        <v>15</v>
      </c>
      <c r="G7131" s="8">
        <v>9888.9699999999993</v>
      </c>
      <c r="H7131" s="8">
        <v>9888.9699999999993</v>
      </c>
      <c r="I7131" s="8">
        <v>1</v>
      </c>
      <c r="J7131" s="8">
        <v>9888.9699999999993</v>
      </c>
      <c r="K7131" s="8">
        <v>9888.9699999999993</v>
      </c>
      <c r="L7131" s="8">
        <f t="shared" si="444"/>
        <v>1289.8656521739122</v>
      </c>
      <c r="M7131" s="8">
        <f t="shared" si="445"/>
        <v>8599.1043478260872</v>
      </c>
      <c r="N7131" s="9"/>
      <c r="O7131" s="9"/>
      <c r="P7131" s="8">
        <v>15</v>
      </c>
      <c r="Q7131" s="8">
        <v>9888.9699999999993</v>
      </c>
      <c r="R7131" s="17">
        <f t="shared" si="446"/>
        <v>0</v>
      </c>
      <c r="S7131" s="18">
        <f t="shared" si="447"/>
        <v>9888.9699999999993</v>
      </c>
    </row>
    <row r="7132" spans="1:19" x14ac:dyDescent="0.25">
      <c r="A7132" s="7" t="s">
        <v>16352</v>
      </c>
      <c r="B7132" s="7" t="s">
        <v>16353</v>
      </c>
      <c r="C7132" s="7" t="s">
        <v>369</v>
      </c>
      <c r="D7132" s="7" t="s">
        <v>370</v>
      </c>
      <c r="E7132" s="7" t="s">
        <v>371</v>
      </c>
      <c r="F7132" s="8">
        <v>21</v>
      </c>
      <c r="G7132" s="8">
        <v>181.5</v>
      </c>
      <c r="H7132" s="8">
        <v>181.5</v>
      </c>
      <c r="I7132" s="8">
        <v>300</v>
      </c>
      <c r="J7132" s="8">
        <v>54450</v>
      </c>
      <c r="K7132" s="8">
        <v>181.5</v>
      </c>
      <c r="L7132" s="8">
        <f t="shared" si="444"/>
        <v>31.5</v>
      </c>
      <c r="M7132" s="8">
        <f t="shared" si="445"/>
        <v>150</v>
      </c>
      <c r="N7132" s="9"/>
      <c r="O7132" s="9"/>
      <c r="P7132" s="8">
        <v>21</v>
      </c>
      <c r="Q7132" s="8">
        <v>181.5</v>
      </c>
      <c r="R7132" s="17">
        <f t="shared" si="446"/>
        <v>0</v>
      </c>
      <c r="S7132" s="18">
        <f t="shared" si="447"/>
        <v>54450</v>
      </c>
    </row>
    <row r="7133" spans="1:19" x14ac:dyDescent="0.25">
      <c r="A7133" s="7" t="s">
        <v>16354</v>
      </c>
      <c r="B7133" s="7" t="s">
        <v>16355</v>
      </c>
      <c r="C7133" s="7" t="s">
        <v>7539</v>
      </c>
      <c r="D7133" s="7" t="s">
        <v>7540</v>
      </c>
      <c r="E7133" s="7" t="s">
        <v>7798</v>
      </c>
      <c r="F7133" s="8">
        <v>21</v>
      </c>
      <c r="G7133" s="8">
        <v>172.3</v>
      </c>
      <c r="H7133" s="8">
        <v>172.3</v>
      </c>
      <c r="I7133" s="8">
        <v>300</v>
      </c>
      <c r="J7133" s="8">
        <v>51691.200000000004</v>
      </c>
      <c r="K7133" s="8">
        <v>172.304</v>
      </c>
      <c r="L7133" s="8">
        <f t="shared" si="444"/>
        <v>29.903999999999996</v>
      </c>
      <c r="M7133" s="8">
        <f t="shared" si="445"/>
        <v>142.4</v>
      </c>
      <c r="N7133" s="9"/>
      <c r="O7133" s="9"/>
      <c r="P7133" s="8">
        <v>21</v>
      </c>
      <c r="Q7133" s="8">
        <v>172.304</v>
      </c>
      <c r="R7133" s="17">
        <f t="shared" si="446"/>
        <v>0</v>
      </c>
      <c r="S7133" s="18">
        <f t="shared" si="447"/>
        <v>51691.200000000004</v>
      </c>
    </row>
    <row r="7134" spans="1:19" x14ac:dyDescent="0.25">
      <c r="A7134" s="7" t="s">
        <v>16356</v>
      </c>
      <c r="B7134" s="7" t="s">
        <v>16357</v>
      </c>
      <c r="C7134" s="7" t="s">
        <v>14</v>
      </c>
      <c r="D7134" s="7" t="s">
        <v>15</v>
      </c>
      <c r="E7134" s="7" t="s">
        <v>2322</v>
      </c>
      <c r="F7134" s="8">
        <v>21</v>
      </c>
      <c r="G7134" s="8">
        <v>25.41</v>
      </c>
      <c r="H7134" s="8">
        <v>25.41</v>
      </c>
      <c r="I7134" s="8">
        <v>30</v>
      </c>
      <c r="J7134" s="8">
        <v>762.3</v>
      </c>
      <c r="K7134" s="8">
        <v>25.41</v>
      </c>
      <c r="L7134" s="8">
        <f t="shared" si="444"/>
        <v>4.41</v>
      </c>
      <c r="M7134" s="8">
        <f t="shared" si="445"/>
        <v>21</v>
      </c>
      <c r="N7134" s="9"/>
      <c r="O7134" s="9"/>
      <c r="P7134" s="8">
        <v>21</v>
      </c>
      <c r="Q7134" s="8">
        <v>25.41</v>
      </c>
      <c r="R7134" s="17">
        <f t="shared" si="446"/>
        <v>0</v>
      </c>
      <c r="S7134" s="18">
        <f t="shared" si="447"/>
        <v>762.3</v>
      </c>
    </row>
    <row r="7135" spans="1:19" x14ac:dyDescent="0.25">
      <c r="A7135" s="7" t="s">
        <v>16358</v>
      </c>
      <c r="B7135" s="7" t="s">
        <v>16359</v>
      </c>
      <c r="C7135" s="7" t="s">
        <v>14</v>
      </c>
      <c r="D7135" s="7" t="s">
        <v>15</v>
      </c>
      <c r="E7135" s="7" t="s">
        <v>2322</v>
      </c>
      <c r="F7135" s="8">
        <v>21</v>
      </c>
      <c r="G7135" s="8">
        <v>24.81</v>
      </c>
      <c r="H7135" s="8">
        <v>24.81</v>
      </c>
      <c r="I7135" s="8">
        <v>10</v>
      </c>
      <c r="J7135" s="8">
        <v>248.05</v>
      </c>
      <c r="K7135" s="8">
        <v>24.805</v>
      </c>
      <c r="L7135" s="8">
        <f t="shared" si="444"/>
        <v>4.3049999999999997</v>
      </c>
      <c r="M7135" s="8">
        <f t="shared" si="445"/>
        <v>20.5</v>
      </c>
      <c r="N7135" s="9"/>
      <c r="O7135" s="9"/>
      <c r="P7135" s="8">
        <v>21</v>
      </c>
      <c r="Q7135" s="8">
        <v>24.805</v>
      </c>
      <c r="R7135" s="17">
        <f t="shared" si="446"/>
        <v>0</v>
      </c>
      <c r="S7135" s="18">
        <f t="shared" si="447"/>
        <v>248.05</v>
      </c>
    </row>
    <row r="7136" spans="1:19" x14ac:dyDescent="0.25">
      <c r="A7136" s="7" t="s">
        <v>16368</v>
      </c>
      <c r="B7136" s="7" t="s">
        <v>16369</v>
      </c>
      <c r="C7136" s="7" t="s">
        <v>12198</v>
      </c>
      <c r="D7136" s="7" t="s">
        <v>12199</v>
      </c>
      <c r="E7136" s="7" t="s">
        <v>12200</v>
      </c>
      <c r="F7136" s="8">
        <v>15</v>
      </c>
      <c r="G7136" s="8">
        <v>631.35</v>
      </c>
      <c r="H7136" s="8">
        <v>631.35</v>
      </c>
      <c r="I7136" s="8">
        <v>48</v>
      </c>
      <c r="J7136" s="8">
        <v>30304.799999999999</v>
      </c>
      <c r="K7136" s="8">
        <v>631.35</v>
      </c>
      <c r="L7136" s="8">
        <f t="shared" si="444"/>
        <v>82.349999999999909</v>
      </c>
      <c r="M7136" s="8">
        <f t="shared" si="445"/>
        <v>549.00000000000011</v>
      </c>
      <c r="N7136" s="14">
        <v>12</v>
      </c>
      <c r="O7136" s="14">
        <v>614.88</v>
      </c>
      <c r="P7136" s="8">
        <v>15</v>
      </c>
      <c r="Q7136" s="8">
        <v>631.35</v>
      </c>
      <c r="R7136" s="17">
        <f t="shared" si="446"/>
        <v>29514.239999999998</v>
      </c>
      <c r="S7136" s="18">
        <f t="shared" si="447"/>
        <v>30304.799999999999</v>
      </c>
    </row>
    <row r="7137" spans="1:19" x14ac:dyDescent="0.25">
      <c r="A7137" s="7" t="s">
        <v>16370</v>
      </c>
      <c r="B7137" s="7" t="s">
        <v>16371</v>
      </c>
      <c r="C7137" s="7" t="s">
        <v>37</v>
      </c>
      <c r="D7137" s="7" t="s">
        <v>38</v>
      </c>
      <c r="E7137" s="7" t="s">
        <v>39</v>
      </c>
      <c r="F7137" s="8">
        <v>15</v>
      </c>
      <c r="G7137" s="8">
        <v>4937.37</v>
      </c>
      <c r="H7137" s="8">
        <v>4937.37</v>
      </c>
      <c r="I7137" s="8">
        <v>1</v>
      </c>
      <c r="J7137" s="8">
        <v>4937.37</v>
      </c>
      <c r="K7137" s="8">
        <v>4937.37</v>
      </c>
      <c r="L7137" s="8">
        <f t="shared" si="444"/>
        <v>644.00478260869568</v>
      </c>
      <c r="M7137" s="8">
        <f t="shared" si="445"/>
        <v>4293.3652173913042</v>
      </c>
      <c r="N7137" s="9"/>
      <c r="O7137" s="9"/>
      <c r="P7137" s="8">
        <v>15</v>
      </c>
      <c r="Q7137" s="8">
        <v>4937.37</v>
      </c>
      <c r="R7137" s="17">
        <f t="shared" si="446"/>
        <v>0</v>
      </c>
      <c r="S7137" s="18">
        <f t="shared" si="447"/>
        <v>4937.37</v>
      </c>
    </row>
    <row r="7138" spans="1:19" x14ac:dyDescent="0.25">
      <c r="A7138" s="7" t="s">
        <v>16372</v>
      </c>
      <c r="B7138" s="7" t="s">
        <v>16373</v>
      </c>
      <c r="C7138" s="7" t="s">
        <v>32</v>
      </c>
      <c r="D7138" s="7" t="s">
        <v>33</v>
      </c>
      <c r="E7138" s="7" t="s">
        <v>34</v>
      </c>
      <c r="F7138" s="8">
        <v>15</v>
      </c>
      <c r="G7138" s="8">
        <v>124982.01</v>
      </c>
      <c r="H7138" s="8">
        <v>124982.01</v>
      </c>
      <c r="I7138" s="8">
        <v>2</v>
      </c>
      <c r="J7138" s="8">
        <v>249964.02</v>
      </c>
      <c r="K7138" s="8">
        <v>124982.01</v>
      </c>
      <c r="L7138" s="8">
        <f t="shared" si="444"/>
        <v>16302.00130434781</v>
      </c>
      <c r="M7138" s="8">
        <f t="shared" si="445"/>
        <v>108680.00869565218</v>
      </c>
      <c r="N7138" s="9"/>
      <c r="O7138" s="9"/>
      <c r="P7138" s="8">
        <v>15</v>
      </c>
      <c r="Q7138" s="8">
        <v>124982.01</v>
      </c>
      <c r="R7138" s="17">
        <f t="shared" si="446"/>
        <v>0</v>
      </c>
      <c r="S7138" s="18">
        <f t="shared" si="447"/>
        <v>249964.02</v>
      </c>
    </row>
    <row r="7139" spans="1:19" x14ac:dyDescent="0.25">
      <c r="A7139" s="7" t="s">
        <v>16374</v>
      </c>
      <c r="B7139" s="7" t="s">
        <v>16375</v>
      </c>
      <c r="C7139" s="7" t="s">
        <v>37</v>
      </c>
      <c r="D7139" s="7" t="s">
        <v>38</v>
      </c>
      <c r="E7139" s="7" t="s">
        <v>39</v>
      </c>
      <c r="F7139" s="8">
        <v>15</v>
      </c>
      <c r="G7139" s="8">
        <v>3186</v>
      </c>
      <c r="H7139" s="8">
        <v>3186</v>
      </c>
      <c r="I7139" s="8">
        <v>1</v>
      </c>
      <c r="J7139" s="8">
        <v>3186</v>
      </c>
      <c r="K7139" s="8">
        <v>3186</v>
      </c>
      <c r="L7139" s="8">
        <f t="shared" si="444"/>
        <v>415.56521739130403</v>
      </c>
      <c r="M7139" s="8">
        <f t="shared" si="445"/>
        <v>2770.434782608696</v>
      </c>
      <c r="N7139" s="9"/>
      <c r="O7139" s="9"/>
      <c r="P7139" s="8">
        <v>15</v>
      </c>
      <c r="Q7139" s="8">
        <v>3186</v>
      </c>
      <c r="R7139" s="17">
        <f t="shared" si="446"/>
        <v>0</v>
      </c>
      <c r="S7139" s="18">
        <f t="shared" si="447"/>
        <v>3186</v>
      </c>
    </row>
    <row r="7140" spans="1:19" x14ac:dyDescent="0.25">
      <c r="A7140" s="7" t="s">
        <v>16376</v>
      </c>
      <c r="B7140" s="7" t="s">
        <v>16377</v>
      </c>
      <c r="C7140" s="7" t="s">
        <v>14</v>
      </c>
      <c r="D7140" s="7" t="s">
        <v>15</v>
      </c>
      <c r="E7140" s="7" t="s">
        <v>8886</v>
      </c>
      <c r="F7140" s="8">
        <v>21</v>
      </c>
      <c r="G7140" s="8">
        <v>10043</v>
      </c>
      <c r="H7140" s="8">
        <v>10043</v>
      </c>
      <c r="I7140" s="8">
        <v>1</v>
      </c>
      <c r="J7140" s="8">
        <v>10043</v>
      </c>
      <c r="K7140" s="8">
        <v>10043</v>
      </c>
      <c r="L7140" s="8">
        <f t="shared" si="444"/>
        <v>1743</v>
      </c>
      <c r="M7140" s="8">
        <f t="shared" si="445"/>
        <v>8300</v>
      </c>
      <c r="N7140" s="13"/>
      <c r="O7140" s="13"/>
      <c r="P7140" s="8">
        <v>21</v>
      </c>
      <c r="Q7140" s="8">
        <v>10043</v>
      </c>
      <c r="R7140" s="17">
        <f t="shared" si="446"/>
        <v>0</v>
      </c>
      <c r="S7140" s="18">
        <f t="shared" si="447"/>
        <v>10043</v>
      </c>
    </row>
    <row r="7141" spans="1:19" x14ac:dyDescent="0.25">
      <c r="A7141" s="7" t="s">
        <v>16378</v>
      </c>
      <c r="B7141" s="7" t="s">
        <v>16379</v>
      </c>
      <c r="C7141" s="7" t="s">
        <v>14</v>
      </c>
      <c r="D7141" s="7" t="s">
        <v>15</v>
      </c>
      <c r="E7141" s="7" t="s">
        <v>2322</v>
      </c>
      <c r="F7141" s="8">
        <v>21</v>
      </c>
      <c r="G7141" s="8">
        <v>1191.8499999999999</v>
      </c>
      <c r="H7141" s="8">
        <v>1191.8499999999999</v>
      </c>
      <c r="I7141" s="8">
        <v>8</v>
      </c>
      <c r="J7141" s="8">
        <v>9534.7999999999993</v>
      </c>
      <c r="K7141" s="8">
        <v>1191.8499999999999</v>
      </c>
      <c r="L7141" s="8">
        <f t="shared" si="444"/>
        <v>206.84999999999991</v>
      </c>
      <c r="M7141" s="8">
        <f t="shared" si="445"/>
        <v>985</v>
      </c>
      <c r="N7141" s="9"/>
      <c r="O7141" s="9"/>
      <c r="P7141" s="8">
        <v>21</v>
      </c>
      <c r="Q7141" s="8">
        <v>1191.8499999999999</v>
      </c>
      <c r="R7141" s="17">
        <f t="shared" si="446"/>
        <v>0</v>
      </c>
      <c r="S7141" s="18">
        <f t="shared" si="447"/>
        <v>9534.7999999999993</v>
      </c>
    </row>
    <row r="7142" spans="1:19" x14ac:dyDescent="0.25">
      <c r="A7142" s="7" t="s">
        <v>16382</v>
      </c>
      <c r="B7142" s="7" t="s">
        <v>16383</v>
      </c>
      <c r="C7142" s="7" t="s">
        <v>7400</v>
      </c>
      <c r="D7142" s="7" t="s">
        <v>7401</v>
      </c>
      <c r="E7142" s="7" t="s">
        <v>7402</v>
      </c>
      <c r="F7142" s="8">
        <v>21</v>
      </c>
      <c r="G7142" s="8">
        <v>651.4</v>
      </c>
      <c r="H7142" s="8">
        <v>651.4</v>
      </c>
      <c r="I7142" s="8">
        <v>1</v>
      </c>
      <c r="J7142" s="8">
        <v>651.4</v>
      </c>
      <c r="K7142" s="8">
        <v>651.4</v>
      </c>
      <c r="L7142" s="8">
        <f t="shared" si="444"/>
        <v>113.05289256198341</v>
      </c>
      <c r="M7142" s="8">
        <f t="shared" si="445"/>
        <v>538.34710743801656</v>
      </c>
      <c r="N7142" s="9"/>
      <c r="O7142" s="9"/>
      <c r="P7142" s="8">
        <v>21</v>
      </c>
      <c r="Q7142" s="8">
        <v>651.4</v>
      </c>
      <c r="R7142" s="17">
        <f t="shared" si="446"/>
        <v>0</v>
      </c>
      <c r="S7142" s="18">
        <f t="shared" si="447"/>
        <v>651.4</v>
      </c>
    </row>
    <row r="7143" spans="1:19" x14ac:dyDescent="0.25">
      <c r="A7143" s="7" t="s">
        <v>16384</v>
      </c>
      <c r="B7143" s="7" t="s">
        <v>16385</v>
      </c>
      <c r="C7143" s="7" t="s">
        <v>14</v>
      </c>
      <c r="D7143" s="7" t="s">
        <v>15</v>
      </c>
      <c r="E7143" s="7" t="s">
        <v>7372</v>
      </c>
      <c r="F7143" s="8">
        <v>15</v>
      </c>
      <c r="G7143" s="8">
        <v>710.57</v>
      </c>
      <c r="H7143" s="8">
        <v>710.57</v>
      </c>
      <c r="I7143" s="8">
        <v>36</v>
      </c>
      <c r="J7143" s="8">
        <v>25580.51</v>
      </c>
      <c r="K7143" s="8">
        <v>710.56972222222214</v>
      </c>
      <c r="L7143" s="8">
        <f t="shared" si="444"/>
        <v>92.683007246376746</v>
      </c>
      <c r="M7143" s="8">
        <f t="shared" si="445"/>
        <v>617.88671497584539</v>
      </c>
      <c r="N7143" s="9"/>
      <c r="O7143" s="9"/>
      <c r="P7143" s="8">
        <v>15</v>
      </c>
      <c r="Q7143" s="8">
        <v>710.56972222222214</v>
      </c>
      <c r="R7143" s="17">
        <f t="shared" si="446"/>
        <v>0</v>
      </c>
      <c r="S7143" s="18">
        <f t="shared" si="447"/>
        <v>25580.51</v>
      </c>
    </row>
    <row r="7144" spans="1:19" x14ac:dyDescent="0.25">
      <c r="A7144" s="7" t="s">
        <v>16386</v>
      </c>
      <c r="B7144" s="7" t="s">
        <v>16387</v>
      </c>
      <c r="C7144" s="7" t="s">
        <v>7205</v>
      </c>
      <c r="D7144" s="7" t="s">
        <v>7206</v>
      </c>
      <c r="E7144" s="7" t="s">
        <v>7325</v>
      </c>
      <c r="F7144" s="8">
        <v>15</v>
      </c>
      <c r="G7144" s="8">
        <v>88.17</v>
      </c>
      <c r="H7144" s="8">
        <v>88.17</v>
      </c>
      <c r="I7144" s="8">
        <v>36</v>
      </c>
      <c r="J7144" s="8">
        <v>3174</v>
      </c>
      <c r="K7144" s="8">
        <v>88.166666666666671</v>
      </c>
      <c r="L7144" s="8">
        <f t="shared" si="444"/>
        <v>11.5</v>
      </c>
      <c r="M7144" s="8">
        <f t="shared" si="445"/>
        <v>76.666666666666671</v>
      </c>
      <c r="N7144" s="9"/>
      <c r="O7144" s="9"/>
      <c r="P7144" s="8">
        <v>15</v>
      </c>
      <c r="Q7144" s="8">
        <v>88.166666666666671</v>
      </c>
      <c r="R7144" s="17">
        <f t="shared" si="446"/>
        <v>0</v>
      </c>
      <c r="S7144" s="18">
        <f t="shared" si="447"/>
        <v>3174</v>
      </c>
    </row>
    <row r="7145" spans="1:19" x14ac:dyDescent="0.25">
      <c r="A7145" s="7" t="s">
        <v>16388</v>
      </c>
      <c r="B7145" s="7" t="s">
        <v>16389</v>
      </c>
      <c r="C7145" s="7" t="s">
        <v>7205</v>
      </c>
      <c r="D7145" s="7" t="s">
        <v>7206</v>
      </c>
      <c r="E7145" s="7" t="s">
        <v>7207</v>
      </c>
      <c r="F7145" s="8">
        <v>15</v>
      </c>
      <c r="G7145" s="8">
        <v>27.79</v>
      </c>
      <c r="H7145" s="8">
        <v>27.79</v>
      </c>
      <c r="I7145" s="8">
        <v>600</v>
      </c>
      <c r="J7145" s="8">
        <v>16671.449999999997</v>
      </c>
      <c r="K7145" s="8">
        <v>27.785749999999997</v>
      </c>
      <c r="L7145" s="8">
        <f t="shared" si="444"/>
        <v>3.6242282608695646</v>
      </c>
      <c r="M7145" s="8">
        <f t="shared" si="445"/>
        <v>24.161521739130432</v>
      </c>
      <c r="N7145" s="13"/>
      <c r="O7145" s="13"/>
      <c r="P7145" s="8">
        <v>15</v>
      </c>
      <c r="Q7145" s="8">
        <v>27.785749999999997</v>
      </c>
      <c r="R7145" s="17">
        <f t="shared" si="446"/>
        <v>0</v>
      </c>
      <c r="S7145" s="18">
        <f t="shared" si="447"/>
        <v>16671.449999999997</v>
      </c>
    </row>
    <row r="7146" spans="1:19" x14ac:dyDescent="0.25">
      <c r="A7146" s="7" t="s">
        <v>16390</v>
      </c>
      <c r="B7146" s="7" t="s">
        <v>16391</v>
      </c>
      <c r="C7146" s="7" t="s">
        <v>14</v>
      </c>
      <c r="D7146" s="7" t="s">
        <v>15</v>
      </c>
      <c r="E7146" s="7" t="s">
        <v>2322</v>
      </c>
      <c r="F7146" s="8">
        <v>21</v>
      </c>
      <c r="G7146" s="8">
        <v>4185.3900000000003</v>
      </c>
      <c r="H7146" s="8">
        <v>4185.3900000000003</v>
      </c>
      <c r="I7146" s="8">
        <v>13</v>
      </c>
      <c r="J7146" s="8">
        <v>54410.07</v>
      </c>
      <c r="K7146" s="8">
        <v>4185.3900000000003</v>
      </c>
      <c r="L7146" s="8">
        <f t="shared" si="444"/>
        <v>726.38999999999987</v>
      </c>
      <c r="M7146" s="8">
        <f t="shared" si="445"/>
        <v>3459.0000000000005</v>
      </c>
      <c r="N7146" s="13"/>
      <c r="O7146" s="13"/>
      <c r="P7146" s="8">
        <v>21</v>
      </c>
      <c r="Q7146" s="8">
        <v>4185.3900000000003</v>
      </c>
      <c r="R7146" s="17">
        <f t="shared" si="446"/>
        <v>0</v>
      </c>
      <c r="S7146" s="18">
        <f t="shared" si="447"/>
        <v>54410.07</v>
      </c>
    </row>
    <row r="7147" spans="1:19" x14ac:dyDescent="0.25">
      <c r="A7147" s="7" t="s">
        <v>16396</v>
      </c>
      <c r="B7147" s="7" t="s">
        <v>16397</v>
      </c>
      <c r="C7147" s="7" t="s">
        <v>369</v>
      </c>
      <c r="D7147" s="7" t="s">
        <v>370</v>
      </c>
      <c r="E7147" s="7" t="s">
        <v>9106</v>
      </c>
      <c r="F7147" s="8">
        <v>21</v>
      </c>
      <c r="G7147" s="8">
        <v>1923.91</v>
      </c>
      <c r="H7147" s="8">
        <v>1923.91</v>
      </c>
      <c r="I7147" s="8">
        <v>5</v>
      </c>
      <c r="J7147" s="8">
        <v>9619.56</v>
      </c>
      <c r="K7147" s="8">
        <v>1923.9119999999998</v>
      </c>
      <c r="L7147" s="8">
        <f t="shared" si="444"/>
        <v>333.90208264462808</v>
      </c>
      <c r="M7147" s="8">
        <f t="shared" si="445"/>
        <v>1590.0099173553717</v>
      </c>
      <c r="N7147" s="13"/>
      <c r="O7147" s="13"/>
      <c r="P7147" s="8">
        <v>21</v>
      </c>
      <c r="Q7147" s="8">
        <v>1923.9119999999998</v>
      </c>
      <c r="R7147" s="17">
        <f t="shared" si="446"/>
        <v>0</v>
      </c>
      <c r="S7147" s="18">
        <f t="shared" si="447"/>
        <v>9619.56</v>
      </c>
    </row>
    <row r="7148" spans="1:19" x14ac:dyDescent="0.25">
      <c r="A7148" s="7" t="s">
        <v>16406</v>
      </c>
      <c r="B7148" s="7" t="s">
        <v>16407</v>
      </c>
      <c r="C7148" s="7" t="s">
        <v>7539</v>
      </c>
      <c r="D7148" s="7" t="s">
        <v>7540</v>
      </c>
      <c r="E7148" s="7" t="s">
        <v>7798</v>
      </c>
      <c r="F7148" s="8">
        <v>21</v>
      </c>
      <c r="G7148" s="8">
        <v>2.6</v>
      </c>
      <c r="H7148" s="8">
        <v>2.6</v>
      </c>
      <c r="I7148" s="8">
        <v>2880</v>
      </c>
      <c r="J7148" s="8">
        <v>7492.3200000000006</v>
      </c>
      <c r="K7148" s="8">
        <v>2.6015000000000001</v>
      </c>
      <c r="L7148" s="8">
        <f t="shared" si="444"/>
        <v>0.45149999999999979</v>
      </c>
      <c r="M7148" s="8">
        <f t="shared" si="445"/>
        <v>2.1500000000000004</v>
      </c>
      <c r="N7148" s="9"/>
      <c r="O7148" s="9"/>
      <c r="P7148" s="8">
        <v>21</v>
      </c>
      <c r="Q7148" s="8">
        <v>2.6015000000000001</v>
      </c>
      <c r="R7148" s="17">
        <f t="shared" si="446"/>
        <v>0</v>
      </c>
      <c r="S7148" s="18">
        <f t="shared" si="447"/>
        <v>7492.3200000000006</v>
      </c>
    </row>
    <row r="7149" spans="1:19" x14ac:dyDescent="0.25">
      <c r="A7149" s="7" t="s">
        <v>16408</v>
      </c>
      <c r="B7149" s="7" t="s">
        <v>16409</v>
      </c>
      <c r="C7149" s="7" t="s">
        <v>37</v>
      </c>
      <c r="D7149" s="7" t="s">
        <v>38</v>
      </c>
      <c r="E7149" s="7" t="s">
        <v>39</v>
      </c>
      <c r="F7149" s="8">
        <v>15</v>
      </c>
      <c r="G7149" s="8">
        <v>10591.73</v>
      </c>
      <c r="H7149" s="8">
        <v>10591.73</v>
      </c>
      <c r="I7149" s="8">
        <v>3</v>
      </c>
      <c r="J7149" s="8">
        <v>31775.19</v>
      </c>
      <c r="K7149" s="8">
        <v>10591.73</v>
      </c>
      <c r="L7149" s="8">
        <f t="shared" si="444"/>
        <v>1381.5299999999988</v>
      </c>
      <c r="M7149" s="8">
        <f t="shared" si="445"/>
        <v>9210.2000000000007</v>
      </c>
      <c r="N7149" s="14">
        <v>12</v>
      </c>
      <c r="O7149" s="14">
        <v>10315.424999999999</v>
      </c>
      <c r="P7149" s="8">
        <v>15</v>
      </c>
      <c r="Q7149" s="8">
        <v>10591.73</v>
      </c>
      <c r="R7149" s="17">
        <f t="shared" si="446"/>
        <v>30946.274999999998</v>
      </c>
      <c r="S7149" s="18">
        <f t="shared" si="447"/>
        <v>31775.19</v>
      </c>
    </row>
    <row r="7150" spans="1:19" x14ac:dyDescent="0.25">
      <c r="A7150" s="7" t="s">
        <v>16414</v>
      </c>
      <c r="B7150" s="7" t="s">
        <v>16415</v>
      </c>
      <c r="C7150" s="7" t="s">
        <v>7539</v>
      </c>
      <c r="D7150" s="7" t="s">
        <v>7540</v>
      </c>
      <c r="E7150" s="7" t="s">
        <v>7541</v>
      </c>
      <c r="F7150" s="8">
        <v>21</v>
      </c>
      <c r="G7150" s="8">
        <v>78.650000000000006</v>
      </c>
      <c r="H7150" s="8">
        <v>78.650000000000006</v>
      </c>
      <c r="I7150" s="8">
        <v>40</v>
      </c>
      <c r="J7150" s="8">
        <v>3146</v>
      </c>
      <c r="K7150" s="8">
        <v>78.650000000000006</v>
      </c>
      <c r="L7150" s="8">
        <f t="shared" si="444"/>
        <v>13.650000000000006</v>
      </c>
      <c r="M7150" s="8">
        <f t="shared" si="445"/>
        <v>65</v>
      </c>
      <c r="N7150" s="9"/>
      <c r="O7150" s="9"/>
      <c r="P7150" s="8">
        <v>21</v>
      </c>
      <c r="Q7150" s="8">
        <v>78.650000000000006</v>
      </c>
      <c r="R7150" s="17">
        <f t="shared" si="446"/>
        <v>0</v>
      </c>
      <c r="S7150" s="18">
        <f t="shared" si="447"/>
        <v>3146</v>
      </c>
    </row>
    <row r="7151" spans="1:19" x14ac:dyDescent="0.25">
      <c r="A7151" s="7" t="s">
        <v>16416</v>
      </c>
      <c r="B7151" s="7" t="s">
        <v>16417</v>
      </c>
      <c r="C7151" s="7" t="s">
        <v>14</v>
      </c>
      <c r="D7151" s="7" t="s">
        <v>15</v>
      </c>
      <c r="E7151" s="7" t="s">
        <v>2322</v>
      </c>
      <c r="F7151" s="8">
        <v>21</v>
      </c>
      <c r="G7151" s="8">
        <v>98.01</v>
      </c>
      <c r="H7151" s="8">
        <v>98.01</v>
      </c>
      <c r="I7151" s="8">
        <v>120</v>
      </c>
      <c r="J7151" s="8">
        <v>11761.2</v>
      </c>
      <c r="K7151" s="8">
        <v>98.01</v>
      </c>
      <c r="L7151" s="8">
        <f t="shared" si="444"/>
        <v>17.010000000000005</v>
      </c>
      <c r="M7151" s="8">
        <f t="shared" si="445"/>
        <v>81</v>
      </c>
      <c r="N7151" s="9"/>
      <c r="O7151" s="9"/>
      <c r="P7151" s="8">
        <v>21</v>
      </c>
      <c r="Q7151" s="8">
        <v>98.01</v>
      </c>
      <c r="R7151" s="17">
        <f t="shared" si="446"/>
        <v>0</v>
      </c>
      <c r="S7151" s="18">
        <f t="shared" si="447"/>
        <v>11761.2</v>
      </c>
    </row>
    <row r="7152" spans="1:19" x14ac:dyDescent="0.25">
      <c r="A7152" s="7" t="s">
        <v>16418</v>
      </c>
      <c r="B7152" s="7" t="s">
        <v>16419</v>
      </c>
      <c r="C7152" s="7" t="s">
        <v>14</v>
      </c>
      <c r="D7152" s="7" t="s">
        <v>15</v>
      </c>
      <c r="E7152" s="7" t="s">
        <v>2322</v>
      </c>
      <c r="F7152" s="8">
        <v>21</v>
      </c>
      <c r="G7152" s="8">
        <v>98.01</v>
      </c>
      <c r="H7152" s="8">
        <v>98.01</v>
      </c>
      <c r="I7152" s="8">
        <v>400</v>
      </c>
      <c r="J7152" s="8">
        <v>39204.000000000007</v>
      </c>
      <c r="K7152" s="8">
        <v>98.010000000000019</v>
      </c>
      <c r="L7152" s="8">
        <f t="shared" si="444"/>
        <v>17.010000000000005</v>
      </c>
      <c r="M7152" s="8">
        <f t="shared" si="445"/>
        <v>81.000000000000014</v>
      </c>
      <c r="N7152" s="14">
        <v>12</v>
      </c>
      <c r="O7152" s="14">
        <v>95.2</v>
      </c>
      <c r="P7152" s="8">
        <v>21</v>
      </c>
      <c r="Q7152" s="8">
        <v>98.01</v>
      </c>
      <c r="R7152" s="17">
        <f t="shared" si="446"/>
        <v>38080</v>
      </c>
      <c r="S7152" s="18">
        <f t="shared" si="447"/>
        <v>39204.000000000007</v>
      </c>
    </row>
    <row r="7153" spans="1:19" x14ac:dyDescent="0.25">
      <c r="A7153" s="7" t="s">
        <v>16420</v>
      </c>
      <c r="B7153" s="7" t="s">
        <v>16421</v>
      </c>
      <c r="C7153" s="7" t="s">
        <v>14</v>
      </c>
      <c r="D7153" s="7" t="s">
        <v>15</v>
      </c>
      <c r="E7153" s="7" t="s">
        <v>2322</v>
      </c>
      <c r="F7153" s="8">
        <v>21</v>
      </c>
      <c r="G7153" s="8">
        <v>98.01</v>
      </c>
      <c r="H7153" s="8">
        <v>98.01</v>
      </c>
      <c r="I7153" s="8">
        <v>60</v>
      </c>
      <c r="J7153" s="8">
        <v>5880.6</v>
      </c>
      <c r="K7153" s="8">
        <v>98.01</v>
      </c>
      <c r="L7153" s="8">
        <f t="shared" si="444"/>
        <v>17.010000000000005</v>
      </c>
      <c r="M7153" s="8">
        <f t="shared" si="445"/>
        <v>81</v>
      </c>
      <c r="N7153" s="9"/>
      <c r="O7153" s="9"/>
      <c r="P7153" s="8">
        <v>21</v>
      </c>
      <c r="Q7153" s="8">
        <v>98.01</v>
      </c>
      <c r="R7153" s="17">
        <f t="shared" si="446"/>
        <v>0</v>
      </c>
      <c r="S7153" s="18">
        <f t="shared" si="447"/>
        <v>5880.6</v>
      </c>
    </row>
    <row r="7154" spans="1:19" x14ac:dyDescent="0.25">
      <c r="A7154" s="7" t="s">
        <v>16422</v>
      </c>
      <c r="B7154" s="7" t="s">
        <v>16423</v>
      </c>
      <c r="C7154" s="7" t="s">
        <v>14</v>
      </c>
      <c r="D7154" s="7" t="s">
        <v>15</v>
      </c>
      <c r="E7154" s="7" t="s">
        <v>2322</v>
      </c>
      <c r="F7154" s="14">
        <v>21</v>
      </c>
      <c r="G7154" s="8">
        <v>98.01</v>
      </c>
      <c r="H7154" s="8">
        <v>98.01</v>
      </c>
      <c r="I7154" s="8">
        <v>80</v>
      </c>
      <c r="J7154" s="8">
        <v>7840.8</v>
      </c>
      <c r="K7154" s="8">
        <v>98.01</v>
      </c>
      <c r="L7154" s="8">
        <f t="shared" si="444"/>
        <v>17.010000000000005</v>
      </c>
      <c r="M7154" s="8">
        <f t="shared" si="445"/>
        <v>81</v>
      </c>
      <c r="N7154" s="9"/>
      <c r="O7154" s="9"/>
      <c r="P7154" s="14">
        <v>21</v>
      </c>
      <c r="Q7154" s="14">
        <v>98.01</v>
      </c>
      <c r="R7154" s="17">
        <f t="shared" si="446"/>
        <v>0</v>
      </c>
      <c r="S7154" s="18">
        <f t="shared" si="447"/>
        <v>7840.8</v>
      </c>
    </row>
    <row r="7155" spans="1:19" x14ac:dyDescent="0.25">
      <c r="A7155" s="7" t="s">
        <v>16424</v>
      </c>
      <c r="B7155" s="7" t="s">
        <v>16425</v>
      </c>
      <c r="C7155" s="7" t="s">
        <v>7539</v>
      </c>
      <c r="D7155" s="7" t="s">
        <v>7540</v>
      </c>
      <c r="E7155" s="7" t="s">
        <v>7798</v>
      </c>
      <c r="F7155" s="8">
        <v>21</v>
      </c>
      <c r="G7155" s="8">
        <v>2090.88</v>
      </c>
      <c r="H7155" s="8">
        <v>2529.9699999999998</v>
      </c>
      <c r="I7155" s="8">
        <v>140</v>
      </c>
      <c r="J7155" s="8">
        <v>292723.19999999995</v>
      </c>
      <c r="K7155" s="8">
        <v>2090.8799999999997</v>
      </c>
      <c r="L7155" s="8">
        <f t="shared" si="444"/>
        <v>362.87999999999988</v>
      </c>
      <c r="M7155" s="8">
        <f t="shared" si="445"/>
        <v>1727.9999999999998</v>
      </c>
      <c r="N7155" s="13"/>
      <c r="O7155" s="13"/>
      <c r="P7155" s="8">
        <v>21</v>
      </c>
      <c r="Q7155" s="8">
        <v>2090.88</v>
      </c>
      <c r="R7155" s="17">
        <f t="shared" si="446"/>
        <v>0</v>
      </c>
      <c r="S7155" s="18">
        <f t="shared" si="447"/>
        <v>292723.19999999995</v>
      </c>
    </row>
    <row r="7156" spans="1:19" x14ac:dyDescent="0.25">
      <c r="A7156" s="7" t="s">
        <v>16428</v>
      </c>
      <c r="B7156" s="7" t="s">
        <v>16429</v>
      </c>
      <c r="C7156" s="7" t="s">
        <v>7375</v>
      </c>
      <c r="D7156" s="7" t="s">
        <v>7376</v>
      </c>
      <c r="E7156" s="7" t="s">
        <v>7377</v>
      </c>
      <c r="F7156" s="8">
        <v>15</v>
      </c>
      <c r="G7156" s="8">
        <v>120.53</v>
      </c>
      <c r="H7156" s="8">
        <v>120.53</v>
      </c>
      <c r="I7156" s="8">
        <v>36</v>
      </c>
      <c r="J7156" s="8">
        <v>4338.95</v>
      </c>
      <c r="K7156" s="8">
        <v>120.52638888888889</v>
      </c>
      <c r="L7156" s="8">
        <f t="shared" si="444"/>
        <v>15.720833333333331</v>
      </c>
      <c r="M7156" s="8">
        <f t="shared" si="445"/>
        <v>104.80555555555556</v>
      </c>
      <c r="N7156" s="9"/>
      <c r="O7156" s="9"/>
      <c r="P7156" s="8">
        <v>15</v>
      </c>
      <c r="Q7156" s="8">
        <v>120.52638888888889</v>
      </c>
      <c r="R7156" s="17">
        <f t="shared" si="446"/>
        <v>0</v>
      </c>
      <c r="S7156" s="18">
        <f t="shared" si="447"/>
        <v>4338.95</v>
      </c>
    </row>
    <row r="7157" spans="1:19" x14ac:dyDescent="0.25">
      <c r="A7157" s="7" t="s">
        <v>16430</v>
      </c>
      <c r="B7157" s="7" t="s">
        <v>16431</v>
      </c>
      <c r="C7157" s="7" t="s">
        <v>7375</v>
      </c>
      <c r="D7157" s="7" t="s">
        <v>7376</v>
      </c>
      <c r="E7157" s="7" t="s">
        <v>7377</v>
      </c>
      <c r="F7157" s="8">
        <v>15</v>
      </c>
      <c r="G7157" s="8">
        <v>127.91</v>
      </c>
      <c r="H7157" s="8">
        <v>127.91</v>
      </c>
      <c r="I7157" s="8">
        <v>36</v>
      </c>
      <c r="J7157" s="8">
        <v>4604.6000000000004</v>
      </c>
      <c r="K7157" s="8">
        <v>127.90555555555557</v>
      </c>
      <c r="L7157" s="8">
        <f t="shared" si="444"/>
        <v>16.683333333333323</v>
      </c>
      <c r="M7157" s="8">
        <f t="shared" si="445"/>
        <v>111.22222222222224</v>
      </c>
      <c r="N7157" s="8">
        <v>12</v>
      </c>
      <c r="O7157" s="8">
        <v>134.52444444444444</v>
      </c>
      <c r="P7157" s="8">
        <v>15</v>
      </c>
      <c r="Q7157" s="8">
        <v>127.90555555555557</v>
      </c>
      <c r="R7157" s="17">
        <f t="shared" si="446"/>
        <v>4842.88</v>
      </c>
      <c r="S7157" s="18">
        <f t="shared" si="447"/>
        <v>4604.6000000000004</v>
      </c>
    </row>
    <row r="7158" spans="1:19" x14ac:dyDescent="0.25">
      <c r="A7158" s="7" t="s">
        <v>16432</v>
      </c>
      <c r="B7158" s="7" t="s">
        <v>16433</v>
      </c>
      <c r="C7158" s="7" t="s">
        <v>37</v>
      </c>
      <c r="D7158" s="7" t="s">
        <v>38</v>
      </c>
      <c r="E7158" s="7" t="s">
        <v>39</v>
      </c>
      <c r="F7158" s="8">
        <v>15</v>
      </c>
      <c r="G7158" s="8">
        <v>6342.07</v>
      </c>
      <c r="H7158" s="8">
        <v>6342.07</v>
      </c>
      <c r="I7158" s="8">
        <v>1</v>
      </c>
      <c r="J7158" s="8">
        <v>6342.07</v>
      </c>
      <c r="K7158" s="8">
        <v>6342.07</v>
      </c>
      <c r="L7158" s="8">
        <f t="shared" si="444"/>
        <v>827.22652173912957</v>
      </c>
      <c r="M7158" s="8">
        <f t="shared" si="445"/>
        <v>5514.8434782608701</v>
      </c>
      <c r="N7158" s="9"/>
      <c r="O7158" s="9"/>
      <c r="P7158" s="8">
        <v>15</v>
      </c>
      <c r="Q7158" s="8">
        <v>6342.07</v>
      </c>
      <c r="R7158" s="17">
        <f t="shared" si="446"/>
        <v>0</v>
      </c>
      <c r="S7158" s="18">
        <f t="shared" si="447"/>
        <v>6342.07</v>
      </c>
    </row>
    <row r="7159" spans="1:19" x14ac:dyDescent="0.25">
      <c r="A7159" s="7" t="s">
        <v>16434</v>
      </c>
      <c r="B7159" s="7" t="s">
        <v>16435</v>
      </c>
      <c r="C7159" s="7" t="s">
        <v>37</v>
      </c>
      <c r="D7159" s="7" t="s">
        <v>38</v>
      </c>
      <c r="E7159" s="7" t="s">
        <v>39</v>
      </c>
      <c r="F7159" s="8">
        <v>15</v>
      </c>
      <c r="G7159" s="8">
        <v>1461.19</v>
      </c>
      <c r="H7159" s="8">
        <v>1461.19</v>
      </c>
      <c r="I7159" s="8">
        <v>2</v>
      </c>
      <c r="J7159" s="8">
        <v>2922.38</v>
      </c>
      <c r="K7159" s="8">
        <v>1461.19</v>
      </c>
      <c r="L7159" s="8">
        <f t="shared" si="444"/>
        <v>190.58999999999992</v>
      </c>
      <c r="M7159" s="8">
        <f t="shared" si="445"/>
        <v>1270.6000000000001</v>
      </c>
      <c r="N7159" s="13"/>
      <c r="O7159" s="13"/>
      <c r="P7159" s="8">
        <v>15</v>
      </c>
      <c r="Q7159" s="8">
        <v>1461.19</v>
      </c>
      <c r="R7159" s="17">
        <f t="shared" si="446"/>
        <v>0</v>
      </c>
      <c r="S7159" s="18">
        <f t="shared" si="447"/>
        <v>2922.38</v>
      </c>
    </row>
    <row r="7160" spans="1:19" x14ac:dyDescent="0.25">
      <c r="A7160" s="7" t="s">
        <v>16436</v>
      </c>
      <c r="B7160" s="7" t="s">
        <v>16437</v>
      </c>
      <c r="C7160" s="7" t="s">
        <v>37</v>
      </c>
      <c r="D7160" s="7" t="s">
        <v>38</v>
      </c>
      <c r="E7160" s="7" t="s">
        <v>39</v>
      </c>
      <c r="F7160" s="8">
        <v>15</v>
      </c>
      <c r="G7160" s="8">
        <v>1461.19</v>
      </c>
      <c r="H7160" s="8">
        <v>1461.19</v>
      </c>
      <c r="I7160" s="8">
        <v>7</v>
      </c>
      <c r="J7160" s="8">
        <v>10228.33</v>
      </c>
      <c r="K7160" s="8">
        <v>1461.19</v>
      </c>
      <c r="L7160" s="8">
        <f t="shared" si="444"/>
        <v>190.58999999999992</v>
      </c>
      <c r="M7160" s="8">
        <f t="shared" si="445"/>
        <v>1270.6000000000001</v>
      </c>
      <c r="N7160" s="9"/>
      <c r="O7160" s="9"/>
      <c r="P7160" s="8">
        <v>15</v>
      </c>
      <c r="Q7160" s="8">
        <v>1461.19</v>
      </c>
      <c r="R7160" s="17">
        <f t="shared" si="446"/>
        <v>0</v>
      </c>
      <c r="S7160" s="18">
        <f t="shared" si="447"/>
        <v>10228.33</v>
      </c>
    </row>
    <row r="7161" spans="1:19" x14ac:dyDescent="0.25">
      <c r="A7161" s="7" t="s">
        <v>16442</v>
      </c>
      <c r="B7161" s="7" t="s">
        <v>16443</v>
      </c>
      <c r="C7161" s="7" t="s">
        <v>37</v>
      </c>
      <c r="D7161" s="7" t="s">
        <v>38</v>
      </c>
      <c r="E7161" s="7" t="s">
        <v>39</v>
      </c>
      <c r="F7161" s="8">
        <v>15</v>
      </c>
      <c r="G7161" s="8">
        <v>889.64</v>
      </c>
      <c r="H7161" s="8">
        <v>889.64</v>
      </c>
      <c r="I7161" s="8">
        <v>14</v>
      </c>
      <c r="J7161" s="8">
        <v>12454.96</v>
      </c>
      <c r="K7161" s="8">
        <v>889.64</v>
      </c>
      <c r="L7161" s="8">
        <f t="shared" si="444"/>
        <v>116.03999999999996</v>
      </c>
      <c r="M7161" s="8">
        <f t="shared" si="445"/>
        <v>773.6</v>
      </c>
      <c r="N7161" s="9"/>
      <c r="O7161" s="9"/>
      <c r="P7161" s="8">
        <v>15</v>
      </c>
      <c r="Q7161" s="8">
        <v>889.64</v>
      </c>
      <c r="R7161" s="17">
        <f t="shared" si="446"/>
        <v>0</v>
      </c>
      <c r="S7161" s="18">
        <f t="shared" si="447"/>
        <v>12454.96</v>
      </c>
    </row>
    <row r="7162" spans="1:19" x14ac:dyDescent="0.25">
      <c r="A7162" s="7" t="s">
        <v>16444</v>
      </c>
      <c r="B7162" s="7" t="s">
        <v>16445</v>
      </c>
      <c r="C7162" s="7" t="s">
        <v>37</v>
      </c>
      <c r="D7162" s="7" t="s">
        <v>38</v>
      </c>
      <c r="E7162" s="7" t="s">
        <v>39</v>
      </c>
      <c r="F7162" s="8">
        <v>15</v>
      </c>
      <c r="G7162" s="8">
        <v>979.37</v>
      </c>
      <c r="H7162" s="8">
        <v>979.37</v>
      </c>
      <c r="I7162" s="8">
        <v>2</v>
      </c>
      <c r="J7162" s="8">
        <v>1958.73</v>
      </c>
      <c r="K7162" s="8">
        <v>979.36500000000001</v>
      </c>
      <c r="L7162" s="8">
        <f t="shared" si="444"/>
        <v>127.74326086956512</v>
      </c>
      <c r="M7162" s="8">
        <f t="shared" si="445"/>
        <v>851.62173913043489</v>
      </c>
      <c r="N7162" s="9"/>
      <c r="O7162" s="9"/>
      <c r="P7162" s="8">
        <v>15</v>
      </c>
      <c r="Q7162" s="8">
        <v>979.36500000000001</v>
      </c>
      <c r="R7162" s="17">
        <f t="shared" si="446"/>
        <v>0</v>
      </c>
      <c r="S7162" s="18">
        <f t="shared" si="447"/>
        <v>1958.73</v>
      </c>
    </row>
    <row r="7163" spans="1:19" x14ac:dyDescent="0.25">
      <c r="A7163" s="7" t="s">
        <v>16452</v>
      </c>
      <c r="B7163" s="7" t="s">
        <v>16453</v>
      </c>
      <c r="C7163" s="7" t="s">
        <v>37</v>
      </c>
      <c r="D7163" s="7" t="s">
        <v>38</v>
      </c>
      <c r="E7163" s="7" t="s">
        <v>39</v>
      </c>
      <c r="F7163" s="14">
        <v>15</v>
      </c>
      <c r="G7163" s="8">
        <v>117</v>
      </c>
      <c r="H7163" s="8">
        <v>117</v>
      </c>
      <c r="I7163" s="8">
        <v>30</v>
      </c>
      <c r="J7163" s="8">
        <v>3510.03</v>
      </c>
      <c r="K7163" s="8">
        <v>117.001</v>
      </c>
      <c r="L7163" s="8">
        <f t="shared" si="444"/>
        <v>15.260999999999996</v>
      </c>
      <c r="M7163" s="8">
        <f t="shared" si="445"/>
        <v>101.74000000000001</v>
      </c>
      <c r="N7163" s="9"/>
      <c r="O7163" s="9"/>
      <c r="P7163" s="14">
        <v>15</v>
      </c>
      <c r="Q7163" s="14">
        <v>117.001</v>
      </c>
      <c r="R7163" s="17">
        <f t="shared" si="446"/>
        <v>0</v>
      </c>
      <c r="S7163" s="18">
        <f t="shared" si="447"/>
        <v>3510.03</v>
      </c>
    </row>
    <row r="7164" spans="1:19" x14ac:dyDescent="0.25">
      <c r="A7164" s="7" t="s">
        <v>16454</v>
      </c>
      <c r="B7164" s="7" t="s">
        <v>16455</v>
      </c>
      <c r="C7164" s="7" t="s">
        <v>7791</v>
      </c>
      <c r="D7164" s="7" t="s">
        <v>7792</v>
      </c>
      <c r="E7164" s="7" t="s">
        <v>7793</v>
      </c>
      <c r="F7164" s="8">
        <v>15</v>
      </c>
      <c r="G7164" s="8">
        <v>4013.5</v>
      </c>
      <c r="H7164" s="8">
        <v>4013.5</v>
      </c>
      <c r="I7164" s="8">
        <v>5</v>
      </c>
      <c r="J7164" s="8">
        <v>20067.5</v>
      </c>
      <c r="K7164" s="8">
        <v>4013.5</v>
      </c>
      <c r="L7164" s="8">
        <f t="shared" si="444"/>
        <v>523.49999999999955</v>
      </c>
      <c r="M7164" s="8">
        <f t="shared" si="445"/>
        <v>3490.0000000000005</v>
      </c>
      <c r="N7164" s="8">
        <v>12</v>
      </c>
      <c r="O7164" s="8">
        <v>4755.5559999999996</v>
      </c>
      <c r="P7164" s="8">
        <v>15</v>
      </c>
      <c r="Q7164" s="8">
        <v>4013.5</v>
      </c>
      <c r="R7164" s="17">
        <f t="shared" si="446"/>
        <v>23777.78</v>
      </c>
      <c r="S7164" s="18">
        <f t="shared" si="447"/>
        <v>20067.5</v>
      </c>
    </row>
    <row r="7165" spans="1:19" x14ac:dyDescent="0.25">
      <c r="A7165" s="7" t="s">
        <v>16462</v>
      </c>
      <c r="B7165" s="7" t="s">
        <v>16463</v>
      </c>
      <c r="C7165" s="7" t="s">
        <v>32</v>
      </c>
      <c r="D7165" s="7" t="s">
        <v>33</v>
      </c>
      <c r="E7165" s="7" t="s">
        <v>34</v>
      </c>
      <c r="F7165" s="8">
        <v>15</v>
      </c>
      <c r="G7165" s="8">
        <v>124982.01</v>
      </c>
      <c r="H7165" s="8">
        <v>124982.01</v>
      </c>
      <c r="I7165" s="8">
        <v>1</v>
      </c>
      <c r="J7165" s="8">
        <v>124982.01</v>
      </c>
      <c r="K7165" s="8">
        <v>124982.01</v>
      </c>
      <c r="L7165" s="8">
        <f t="shared" si="444"/>
        <v>16302.00130434781</v>
      </c>
      <c r="M7165" s="8">
        <f t="shared" si="445"/>
        <v>108680.00869565218</v>
      </c>
      <c r="N7165" s="9"/>
      <c r="O7165" s="9"/>
      <c r="P7165" s="8">
        <v>15</v>
      </c>
      <c r="Q7165" s="8">
        <v>124982.01</v>
      </c>
      <c r="R7165" s="17">
        <f t="shared" si="446"/>
        <v>0</v>
      </c>
      <c r="S7165" s="18">
        <f t="shared" si="447"/>
        <v>124982.01</v>
      </c>
    </row>
    <row r="7166" spans="1:19" x14ac:dyDescent="0.25">
      <c r="A7166" s="7" t="s">
        <v>16464</v>
      </c>
      <c r="B7166" s="7" t="s">
        <v>16465</v>
      </c>
      <c r="C7166" s="7" t="s">
        <v>37</v>
      </c>
      <c r="D7166" s="7" t="s">
        <v>38</v>
      </c>
      <c r="E7166" s="7" t="s">
        <v>39</v>
      </c>
      <c r="F7166" s="8">
        <v>21</v>
      </c>
      <c r="G7166" s="8">
        <v>3236.75</v>
      </c>
      <c r="H7166" s="8">
        <v>3236.75</v>
      </c>
      <c r="I7166" s="8">
        <v>1</v>
      </c>
      <c r="J7166" s="8">
        <v>3236.75</v>
      </c>
      <c r="K7166" s="8">
        <v>3236.75</v>
      </c>
      <c r="L7166" s="8">
        <f t="shared" si="444"/>
        <v>561.75</v>
      </c>
      <c r="M7166" s="8">
        <f t="shared" si="445"/>
        <v>2675</v>
      </c>
      <c r="N7166" s="9"/>
      <c r="O7166" s="9"/>
      <c r="P7166" s="8">
        <v>21</v>
      </c>
      <c r="Q7166" s="8">
        <v>3236.75</v>
      </c>
      <c r="R7166" s="17">
        <f t="shared" si="446"/>
        <v>0</v>
      </c>
      <c r="S7166" s="18">
        <f t="shared" si="447"/>
        <v>3236.75</v>
      </c>
    </row>
    <row r="7167" spans="1:19" x14ac:dyDescent="0.25">
      <c r="A7167" s="7" t="s">
        <v>16470</v>
      </c>
      <c r="B7167" s="7" t="s">
        <v>16471</v>
      </c>
      <c r="C7167" s="7" t="s">
        <v>37</v>
      </c>
      <c r="D7167" s="7" t="s">
        <v>38</v>
      </c>
      <c r="E7167" s="7" t="s">
        <v>39</v>
      </c>
      <c r="F7167" s="8">
        <v>15</v>
      </c>
      <c r="G7167" s="8">
        <v>3960</v>
      </c>
      <c r="H7167" s="8">
        <v>3960</v>
      </c>
      <c r="I7167" s="8">
        <v>1</v>
      </c>
      <c r="J7167" s="8">
        <v>3960</v>
      </c>
      <c r="K7167" s="8">
        <v>3960</v>
      </c>
      <c r="L7167" s="8">
        <f t="shared" si="444"/>
        <v>516.52173913043453</v>
      </c>
      <c r="M7167" s="8">
        <f t="shared" si="445"/>
        <v>3443.4782608695655</v>
      </c>
      <c r="N7167" s="14">
        <v>12</v>
      </c>
      <c r="O7167" s="14">
        <v>3856.7</v>
      </c>
      <c r="P7167" s="8">
        <v>15</v>
      </c>
      <c r="Q7167" s="8">
        <v>3960</v>
      </c>
      <c r="R7167" s="17">
        <f t="shared" si="446"/>
        <v>3856.7</v>
      </c>
      <c r="S7167" s="18">
        <f t="shared" si="447"/>
        <v>3960</v>
      </c>
    </row>
    <row r="7168" spans="1:19" x14ac:dyDescent="0.25">
      <c r="A7168" s="7" t="s">
        <v>16472</v>
      </c>
      <c r="B7168" s="7" t="s">
        <v>16473</v>
      </c>
      <c r="C7168" s="7" t="s">
        <v>14</v>
      </c>
      <c r="D7168" s="7" t="s">
        <v>15</v>
      </c>
      <c r="E7168" s="7" t="s">
        <v>2322</v>
      </c>
      <c r="F7168" s="8">
        <v>21</v>
      </c>
      <c r="G7168" s="8">
        <v>179.08</v>
      </c>
      <c r="H7168" s="8">
        <v>179.08</v>
      </c>
      <c r="I7168" s="8">
        <v>180</v>
      </c>
      <c r="J7168" s="8">
        <v>32234.399999999998</v>
      </c>
      <c r="K7168" s="8">
        <v>179.07999999999998</v>
      </c>
      <c r="L7168" s="8">
        <f t="shared" si="444"/>
        <v>31.079999999999984</v>
      </c>
      <c r="M7168" s="8">
        <f t="shared" si="445"/>
        <v>148</v>
      </c>
      <c r="N7168" s="9"/>
      <c r="O7168" s="9"/>
      <c r="P7168" s="8">
        <v>21</v>
      </c>
      <c r="Q7168" s="8">
        <v>179.07999999999998</v>
      </c>
      <c r="R7168" s="17">
        <f t="shared" si="446"/>
        <v>0</v>
      </c>
      <c r="S7168" s="18">
        <f t="shared" si="447"/>
        <v>32234.399999999998</v>
      </c>
    </row>
    <row r="7169" spans="1:19" x14ac:dyDescent="0.25">
      <c r="A7169" s="7" t="s">
        <v>16474</v>
      </c>
      <c r="B7169" s="7" t="s">
        <v>16475</v>
      </c>
      <c r="C7169" s="7" t="s">
        <v>37</v>
      </c>
      <c r="D7169" s="7" t="s">
        <v>38</v>
      </c>
      <c r="E7169" s="7" t="s">
        <v>39</v>
      </c>
      <c r="F7169" s="8">
        <v>15</v>
      </c>
      <c r="G7169" s="8">
        <v>5638.45</v>
      </c>
      <c r="H7169" s="8">
        <v>5638.45</v>
      </c>
      <c r="I7169" s="8">
        <v>2</v>
      </c>
      <c r="J7169" s="8">
        <v>11276.9</v>
      </c>
      <c r="K7169" s="8">
        <v>5638.45</v>
      </c>
      <c r="L7169" s="8">
        <f t="shared" si="444"/>
        <v>735.44999999999982</v>
      </c>
      <c r="M7169" s="8">
        <f t="shared" si="445"/>
        <v>4903</v>
      </c>
      <c r="N7169" s="9"/>
      <c r="O7169" s="9"/>
      <c r="P7169" s="8">
        <v>15</v>
      </c>
      <c r="Q7169" s="8">
        <v>5638.45</v>
      </c>
      <c r="R7169" s="17">
        <f t="shared" si="446"/>
        <v>0</v>
      </c>
      <c r="S7169" s="18">
        <f t="shared" si="447"/>
        <v>11276.9</v>
      </c>
    </row>
    <row r="7170" spans="1:19" x14ac:dyDescent="0.25">
      <c r="A7170" s="7" t="s">
        <v>16476</v>
      </c>
      <c r="B7170" s="7" t="s">
        <v>16477</v>
      </c>
      <c r="C7170" s="7" t="s">
        <v>14</v>
      </c>
      <c r="D7170" s="7" t="s">
        <v>15</v>
      </c>
      <c r="E7170" s="7" t="s">
        <v>2322</v>
      </c>
      <c r="F7170" s="8">
        <v>21</v>
      </c>
      <c r="G7170" s="8">
        <v>4185.3900000000003</v>
      </c>
      <c r="H7170" s="8">
        <v>4185.3900000000003</v>
      </c>
      <c r="I7170" s="8">
        <v>7</v>
      </c>
      <c r="J7170" s="8">
        <v>29297.73</v>
      </c>
      <c r="K7170" s="8">
        <v>4185.3900000000003</v>
      </c>
      <c r="L7170" s="8">
        <f t="shared" ref="L7170:L7233" si="448">K7170-M7170</f>
        <v>726.38999999999987</v>
      </c>
      <c r="M7170" s="8">
        <f t="shared" ref="M7170:M7233" si="449">K7170/((100+F7170)/100)</f>
        <v>3459.0000000000005</v>
      </c>
      <c r="N7170" s="9"/>
      <c r="O7170" s="9"/>
      <c r="P7170" s="8">
        <v>21</v>
      </c>
      <c r="Q7170" s="8">
        <v>4185.3900000000003</v>
      </c>
      <c r="R7170" s="17">
        <f t="shared" ref="R7170:R7233" si="450">I7170*O7170</f>
        <v>0</v>
      </c>
      <c r="S7170" s="18">
        <f t="shared" si="447"/>
        <v>29297.73</v>
      </c>
    </row>
    <row r="7171" spans="1:19" x14ac:dyDescent="0.25">
      <c r="A7171" s="7" t="s">
        <v>16478</v>
      </c>
      <c r="B7171" s="7" t="s">
        <v>16479</v>
      </c>
      <c r="C7171" s="7" t="s">
        <v>369</v>
      </c>
      <c r="D7171" s="7" t="s">
        <v>370</v>
      </c>
      <c r="E7171" s="7" t="s">
        <v>371</v>
      </c>
      <c r="F7171" s="8">
        <v>21</v>
      </c>
      <c r="G7171" s="8">
        <v>713.9</v>
      </c>
      <c r="H7171" s="8">
        <v>713.9</v>
      </c>
      <c r="I7171" s="8">
        <v>137</v>
      </c>
      <c r="J7171" s="8">
        <v>97804.3</v>
      </c>
      <c r="K7171" s="8">
        <v>713.9</v>
      </c>
      <c r="L7171" s="8">
        <f t="shared" si="448"/>
        <v>123.89999999999998</v>
      </c>
      <c r="M7171" s="8">
        <f t="shared" si="449"/>
        <v>590</v>
      </c>
      <c r="N7171" s="9"/>
      <c r="O7171" s="9"/>
      <c r="P7171" s="8">
        <v>21</v>
      </c>
      <c r="Q7171" s="8">
        <v>713.9</v>
      </c>
      <c r="R7171" s="17">
        <f t="shared" si="450"/>
        <v>0</v>
      </c>
      <c r="S7171" s="18">
        <f t="shared" ref="S7171:S7234" si="451">J7171</f>
        <v>97804.3</v>
      </c>
    </row>
    <row r="7172" spans="1:19" x14ac:dyDescent="0.25">
      <c r="A7172" s="7" t="s">
        <v>16480</v>
      </c>
      <c r="B7172" s="7" t="s">
        <v>16481</v>
      </c>
      <c r="C7172" s="7" t="s">
        <v>369</v>
      </c>
      <c r="D7172" s="7" t="s">
        <v>370</v>
      </c>
      <c r="E7172" s="7" t="s">
        <v>371</v>
      </c>
      <c r="F7172" s="8">
        <v>21</v>
      </c>
      <c r="G7172" s="8">
        <v>3327.5</v>
      </c>
      <c r="H7172" s="8">
        <v>3327.5</v>
      </c>
      <c r="I7172" s="8">
        <v>4</v>
      </c>
      <c r="J7172" s="8">
        <v>13310</v>
      </c>
      <c r="K7172" s="8">
        <v>3327.5</v>
      </c>
      <c r="L7172" s="8">
        <f t="shared" si="448"/>
        <v>577.5</v>
      </c>
      <c r="M7172" s="8">
        <f t="shared" si="449"/>
        <v>2750</v>
      </c>
      <c r="N7172" s="13"/>
      <c r="O7172" s="13"/>
      <c r="P7172" s="8">
        <v>21</v>
      </c>
      <c r="Q7172" s="8">
        <v>3327.5</v>
      </c>
      <c r="R7172" s="17">
        <f t="shared" si="450"/>
        <v>0</v>
      </c>
      <c r="S7172" s="18">
        <f t="shared" si="451"/>
        <v>13310</v>
      </c>
    </row>
    <row r="7173" spans="1:19" x14ac:dyDescent="0.25">
      <c r="A7173" s="7" t="s">
        <v>16482</v>
      </c>
      <c r="B7173" s="7" t="s">
        <v>16483</v>
      </c>
      <c r="C7173" s="7" t="s">
        <v>14</v>
      </c>
      <c r="D7173" s="7" t="s">
        <v>15</v>
      </c>
      <c r="E7173" s="7" t="s">
        <v>2322</v>
      </c>
      <c r="F7173" s="8">
        <v>21</v>
      </c>
      <c r="G7173" s="8">
        <v>700</v>
      </c>
      <c r="H7173" s="8">
        <v>700</v>
      </c>
      <c r="I7173" s="8">
        <v>15</v>
      </c>
      <c r="J7173" s="8">
        <v>10500</v>
      </c>
      <c r="K7173" s="8">
        <v>700</v>
      </c>
      <c r="L7173" s="8">
        <f t="shared" si="448"/>
        <v>121.48760330578511</v>
      </c>
      <c r="M7173" s="8">
        <f t="shared" si="449"/>
        <v>578.51239669421489</v>
      </c>
      <c r="N7173" s="14">
        <v>12</v>
      </c>
      <c r="O7173" s="14">
        <v>647.93000000000006</v>
      </c>
      <c r="P7173" s="8">
        <v>21</v>
      </c>
      <c r="Q7173" s="8">
        <v>700</v>
      </c>
      <c r="R7173" s="17">
        <f t="shared" si="450"/>
        <v>9718.9500000000007</v>
      </c>
      <c r="S7173" s="18">
        <f t="shared" si="451"/>
        <v>10500</v>
      </c>
    </row>
    <row r="7174" spans="1:19" x14ac:dyDescent="0.25">
      <c r="A7174" s="7" t="s">
        <v>16490</v>
      </c>
      <c r="B7174" s="7" t="s">
        <v>16491</v>
      </c>
      <c r="C7174" s="7" t="s">
        <v>14</v>
      </c>
      <c r="D7174" s="7" t="s">
        <v>15</v>
      </c>
      <c r="E7174" s="7" t="s">
        <v>7518</v>
      </c>
      <c r="F7174" s="8">
        <v>21</v>
      </c>
      <c r="G7174" s="8">
        <v>1006</v>
      </c>
      <c r="H7174" s="8">
        <v>1006</v>
      </c>
      <c r="I7174" s="8">
        <v>6</v>
      </c>
      <c r="J7174" s="8">
        <v>6036</v>
      </c>
      <c r="K7174" s="8">
        <v>1006</v>
      </c>
      <c r="L7174" s="8">
        <f t="shared" si="448"/>
        <v>174.59504132231405</v>
      </c>
      <c r="M7174" s="8">
        <f t="shared" si="449"/>
        <v>831.40495867768595</v>
      </c>
      <c r="N7174" s="13"/>
      <c r="O7174" s="13"/>
      <c r="P7174" s="8">
        <v>21</v>
      </c>
      <c r="Q7174" s="8">
        <v>1006</v>
      </c>
      <c r="R7174" s="17">
        <f t="shared" si="450"/>
        <v>0</v>
      </c>
      <c r="S7174" s="18">
        <f t="shared" si="451"/>
        <v>6036</v>
      </c>
    </row>
    <row r="7175" spans="1:19" x14ac:dyDescent="0.25">
      <c r="A7175" s="7" t="s">
        <v>16496</v>
      </c>
      <c r="B7175" s="7" t="s">
        <v>16497</v>
      </c>
      <c r="C7175" s="7" t="s">
        <v>7375</v>
      </c>
      <c r="D7175" s="7" t="s">
        <v>7376</v>
      </c>
      <c r="E7175" s="7" t="s">
        <v>7377</v>
      </c>
      <c r="F7175" s="8">
        <v>15</v>
      </c>
      <c r="G7175" s="8">
        <v>47.14</v>
      </c>
      <c r="H7175" s="8">
        <v>47.14</v>
      </c>
      <c r="I7175" s="8">
        <v>324</v>
      </c>
      <c r="J7175" s="8">
        <v>15274.02</v>
      </c>
      <c r="K7175" s="8">
        <v>47.142037037037035</v>
      </c>
      <c r="L7175" s="8">
        <f t="shared" si="448"/>
        <v>6.1489613526570039</v>
      </c>
      <c r="M7175" s="8">
        <f t="shared" si="449"/>
        <v>40.993075684380031</v>
      </c>
      <c r="N7175" s="13"/>
      <c r="O7175" s="13"/>
      <c r="P7175" s="8">
        <v>15</v>
      </c>
      <c r="Q7175" s="8">
        <v>47.142037037037035</v>
      </c>
      <c r="R7175" s="17">
        <f t="shared" si="450"/>
        <v>0</v>
      </c>
      <c r="S7175" s="18">
        <f t="shared" si="451"/>
        <v>15274.02</v>
      </c>
    </row>
    <row r="7176" spans="1:19" x14ac:dyDescent="0.25">
      <c r="A7176" s="7" t="s">
        <v>16498</v>
      </c>
      <c r="B7176" s="7" t="s">
        <v>16499</v>
      </c>
      <c r="C7176" s="7" t="s">
        <v>37</v>
      </c>
      <c r="D7176" s="7" t="s">
        <v>38</v>
      </c>
      <c r="E7176" s="7" t="s">
        <v>39</v>
      </c>
      <c r="F7176" s="8">
        <v>15</v>
      </c>
      <c r="G7176" s="8">
        <v>8520.93</v>
      </c>
      <c r="H7176" s="8">
        <v>8520.93</v>
      </c>
      <c r="I7176" s="8">
        <v>1</v>
      </c>
      <c r="J7176" s="8">
        <v>8520.93</v>
      </c>
      <c r="K7176" s="8">
        <v>8520.93</v>
      </c>
      <c r="L7176" s="8">
        <f t="shared" si="448"/>
        <v>1111.4256521739126</v>
      </c>
      <c r="M7176" s="8">
        <f t="shared" si="449"/>
        <v>7409.5043478260877</v>
      </c>
      <c r="N7176" s="13"/>
      <c r="O7176" s="13"/>
      <c r="P7176" s="8">
        <v>15</v>
      </c>
      <c r="Q7176" s="8">
        <v>8520.93</v>
      </c>
      <c r="R7176" s="17">
        <f t="shared" si="450"/>
        <v>0</v>
      </c>
      <c r="S7176" s="18">
        <f t="shared" si="451"/>
        <v>8520.93</v>
      </c>
    </row>
    <row r="7177" spans="1:19" x14ac:dyDescent="0.25">
      <c r="A7177" s="7" t="s">
        <v>16500</v>
      </c>
      <c r="B7177" s="7" t="s">
        <v>16501</v>
      </c>
      <c r="C7177" s="7" t="s">
        <v>76</v>
      </c>
      <c r="D7177" s="7" t="s">
        <v>77</v>
      </c>
      <c r="E7177" s="7" t="s">
        <v>10658</v>
      </c>
      <c r="F7177" s="8">
        <v>15</v>
      </c>
      <c r="G7177" s="8">
        <v>4325.8900000000003</v>
      </c>
      <c r="H7177" s="8">
        <v>4325.8900000000003</v>
      </c>
      <c r="I7177" s="8">
        <v>3</v>
      </c>
      <c r="J7177" s="8">
        <v>12977.670000000002</v>
      </c>
      <c r="K7177" s="8">
        <v>4325.8900000000003</v>
      </c>
      <c r="L7177" s="8">
        <f t="shared" si="448"/>
        <v>564.24652173913</v>
      </c>
      <c r="M7177" s="8">
        <f t="shared" si="449"/>
        <v>3761.6434782608703</v>
      </c>
      <c r="N7177" s="13"/>
      <c r="O7177" s="13"/>
      <c r="P7177" s="8">
        <v>15</v>
      </c>
      <c r="Q7177" s="8">
        <v>4325.8900000000003</v>
      </c>
      <c r="R7177" s="17">
        <f t="shared" si="450"/>
        <v>0</v>
      </c>
      <c r="S7177" s="18">
        <f t="shared" si="451"/>
        <v>12977.670000000002</v>
      </c>
    </row>
    <row r="7178" spans="1:19" x14ac:dyDescent="0.25">
      <c r="A7178" s="7" t="s">
        <v>16512</v>
      </c>
      <c r="B7178" s="7" t="s">
        <v>16513</v>
      </c>
      <c r="C7178" s="7" t="s">
        <v>7375</v>
      </c>
      <c r="D7178" s="7" t="s">
        <v>7376</v>
      </c>
      <c r="E7178" s="7" t="s">
        <v>7377</v>
      </c>
      <c r="F7178" s="8">
        <v>15</v>
      </c>
      <c r="G7178" s="8">
        <v>47.92</v>
      </c>
      <c r="H7178" s="8">
        <v>47.92</v>
      </c>
      <c r="I7178" s="8">
        <v>360</v>
      </c>
      <c r="J7178" s="8">
        <v>17250</v>
      </c>
      <c r="K7178" s="8">
        <v>47.916666666666664</v>
      </c>
      <c r="L7178" s="8">
        <f t="shared" si="448"/>
        <v>6.25</v>
      </c>
      <c r="M7178" s="8">
        <f t="shared" si="449"/>
        <v>41.666666666666664</v>
      </c>
      <c r="N7178" s="13"/>
      <c r="O7178" s="13"/>
      <c r="P7178" s="8">
        <v>15</v>
      </c>
      <c r="Q7178" s="8">
        <v>47.916666666666664</v>
      </c>
      <c r="R7178" s="17">
        <f t="shared" si="450"/>
        <v>0</v>
      </c>
      <c r="S7178" s="18">
        <f t="shared" si="451"/>
        <v>17250</v>
      </c>
    </row>
    <row r="7179" spans="1:19" x14ac:dyDescent="0.25">
      <c r="A7179" s="7" t="s">
        <v>16516</v>
      </c>
      <c r="B7179" s="7" t="s">
        <v>16517</v>
      </c>
      <c r="C7179" s="7" t="s">
        <v>7375</v>
      </c>
      <c r="D7179" s="7" t="s">
        <v>7376</v>
      </c>
      <c r="E7179" s="7" t="s">
        <v>7377</v>
      </c>
      <c r="F7179" s="8">
        <v>15</v>
      </c>
      <c r="G7179" s="8">
        <v>44.08</v>
      </c>
      <c r="H7179" s="8">
        <v>44.08</v>
      </c>
      <c r="I7179" s="8">
        <v>720</v>
      </c>
      <c r="J7179" s="8">
        <v>31740</v>
      </c>
      <c r="K7179" s="8">
        <v>44.083333333333336</v>
      </c>
      <c r="L7179" s="8">
        <f t="shared" si="448"/>
        <v>5.75</v>
      </c>
      <c r="M7179" s="8">
        <f t="shared" si="449"/>
        <v>38.333333333333336</v>
      </c>
      <c r="N7179" s="14">
        <v>12</v>
      </c>
      <c r="O7179" s="14">
        <v>44.083240740740742</v>
      </c>
      <c r="P7179" s="8">
        <v>15</v>
      </c>
      <c r="Q7179" s="8">
        <v>44.083333333333336</v>
      </c>
      <c r="R7179" s="17">
        <f t="shared" si="450"/>
        <v>31739.933333333334</v>
      </c>
      <c r="S7179" s="18">
        <f t="shared" si="451"/>
        <v>31740</v>
      </c>
    </row>
    <row r="7180" spans="1:19" x14ac:dyDescent="0.25">
      <c r="A7180" s="7" t="s">
        <v>16518</v>
      </c>
      <c r="B7180" s="7" t="s">
        <v>16519</v>
      </c>
      <c r="C7180" s="7" t="s">
        <v>7375</v>
      </c>
      <c r="D7180" s="7" t="s">
        <v>7376</v>
      </c>
      <c r="E7180" s="7" t="s">
        <v>7377</v>
      </c>
      <c r="F7180" s="8">
        <v>15</v>
      </c>
      <c r="G7180" s="8">
        <v>59.79</v>
      </c>
      <c r="H7180" s="8">
        <v>59.79</v>
      </c>
      <c r="I7180" s="8">
        <v>180</v>
      </c>
      <c r="J7180" s="8">
        <v>10762.400000000001</v>
      </c>
      <c r="K7180" s="8">
        <v>59.791111111111121</v>
      </c>
      <c r="L7180" s="8">
        <f t="shared" si="448"/>
        <v>7.798840579710145</v>
      </c>
      <c r="M7180" s="8">
        <f t="shared" si="449"/>
        <v>51.992270531400976</v>
      </c>
      <c r="N7180" s="9"/>
      <c r="O7180" s="9"/>
      <c r="P7180" s="8">
        <v>15</v>
      </c>
      <c r="Q7180" s="8">
        <v>59.791111111111114</v>
      </c>
      <c r="R7180" s="17">
        <f t="shared" si="450"/>
        <v>0</v>
      </c>
      <c r="S7180" s="18">
        <f t="shared" si="451"/>
        <v>10762.400000000001</v>
      </c>
    </row>
    <row r="7181" spans="1:19" x14ac:dyDescent="0.25">
      <c r="A7181" s="7" t="s">
        <v>16522</v>
      </c>
      <c r="B7181" s="7" t="s">
        <v>16523</v>
      </c>
      <c r="C7181" s="7" t="s">
        <v>14</v>
      </c>
      <c r="D7181" s="7" t="s">
        <v>15</v>
      </c>
      <c r="E7181" s="7" t="s">
        <v>7518</v>
      </c>
      <c r="F7181" s="8">
        <v>21</v>
      </c>
      <c r="G7181" s="8">
        <v>543.41</v>
      </c>
      <c r="H7181" s="8">
        <v>543.41</v>
      </c>
      <c r="I7181" s="8">
        <v>5</v>
      </c>
      <c r="J7181" s="8">
        <v>2717.06</v>
      </c>
      <c r="K7181" s="8">
        <v>543.41200000000003</v>
      </c>
      <c r="L7181" s="8">
        <f t="shared" si="448"/>
        <v>94.311173553719016</v>
      </c>
      <c r="M7181" s="8">
        <f t="shared" si="449"/>
        <v>449.10082644628102</v>
      </c>
      <c r="N7181" s="9"/>
      <c r="O7181" s="9"/>
      <c r="P7181" s="8">
        <v>21</v>
      </c>
      <c r="Q7181" s="8">
        <v>543.41200000000003</v>
      </c>
      <c r="R7181" s="17">
        <f t="shared" si="450"/>
        <v>0</v>
      </c>
      <c r="S7181" s="18">
        <f t="shared" si="451"/>
        <v>2717.06</v>
      </c>
    </row>
    <row r="7182" spans="1:19" x14ac:dyDescent="0.25">
      <c r="A7182" s="7" t="s">
        <v>16526</v>
      </c>
      <c r="B7182" s="7" t="s">
        <v>16527</v>
      </c>
      <c r="C7182" s="7" t="s">
        <v>14</v>
      </c>
      <c r="D7182" s="7" t="s">
        <v>15</v>
      </c>
      <c r="E7182" s="7" t="s">
        <v>7518</v>
      </c>
      <c r="F7182" s="8">
        <v>21</v>
      </c>
      <c r="G7182" s="8">
        <v>703.01</v>
      </c>
      <c r="H7182" s="8">
        <v>703.01</v>
      </c>
      <c r="I7182" s="8">
        <v>2</v>
      </c>
      <c r="J7182" s="8">
        <v>1406.02</v>
      </c>
      <c r="K7182" s="8">
        <v>703.01</v>
      </c>
      <c r="L7182" s="8">
        <f t="shared" si="448"/>
        <v>122.00999999999999</v>
      </c>
      <c r="M7182" s="8">
        <f t="shared" si="449"/>
        <v>581</v>
      </c>
      <c r="N7182" s="9"/>
      <c r="O7182" s="9"/>
      <c r="P7182" s="8">
        <v>21</v>
      </c>
      <c r="Q7182" s="8">
        <v>703.01</v>
      </c>
      <c r="R7182" s="17">
        <f t="shared" si="450"/>
        <v>0</v>
      </c>
      <c r="S7182" s="18">
        <f t="shared" si="451"/>
        <v>1406.02</v>
      </c>
    </row>
    <row r="7183" spans="1:19" x14ac:dyDescent="0.25">
      <c r="A7183" s="7" t="s">
        <v>16536</v>
      </c>
      <c r="B7183" s="7" t="s">
        <v>16537</v>
      </c>
      <c r="C7183" s="7" t="s">
        <v>14</v>
      </c>
      <c r="D7183" s="7" t="s">
        <v>15</v>
      </c>
      <c r="E7183" s="7" t="s">
        <v>7231</v>
      </c>
      <c r="F7183" s="8">
        <v>21</v>
      </c>
      <c r="G7183" s="8">
        <v>696</v>
      </c>
      <c r="H7183" s="8">
        <v>696</v>
      </c>
      <c r="I7183" s="8">
        <v>25</v>
      </c>
      <c r="J7183" s="8">
        <v>17400.099999999999</v>
      </c>
      <c r="K7183" s="8">
        <v>696.00399999999991</v>
      </c>
      <c r="L7183" s="8">
        <f t="shared" si="448"/>
        <v>120.79408264462802</v>
      </c>
      <c r="M7183" s="8">
        <f t="shared" si="449"/>
        <v>575.20991735537189</v>
      </c>
      <c r="N7183" s="9"/>
      <c r="O7183" s="9"/>
      <c r="P7183" s="8">
        <v>21</v>
      </c>
      <c r="Q7183" s="8">
        <v>696.00399999999991</v>
      </c>
      <c r="R7183" s="17">
        <f t="shared" si="450"/>
        <v>0</v>
      </c>
      <c r="S7183" s="18">
        <f t="shared" si="451"/>
        <v>17400.099999999999</v>
      </c>
    </row>
    <row r="7184" spans="1:19" x14ac:dyDescent="0.25">
      <c r="A7184" s="7" t="s">
        <v>16538</v>
      </c>
      <c r="B7184" s="7" t="s">
        <v>16539</v>
      </c>
      <c r="C7184" s="7" t="s">
        <v>14</v>
      </c>
      <c r="D7184" s="7" t="s">
        <v>15</v>
      </c>
      <c r="E7184" s="7" t="s">
        <v>7231</v>
      </c>
      <c r="F7184" s="8">
        <v>21</v>
      </c>
      <c r="G7184" s="8">
        <v>696</v>
      </c>
      <c r="H7184" s="8">
        <v>696</v>
      </c>
      <c r="I7184" s="8">
        <v>20</v>
      </c>
      <c r="J7184" s="8">
        <v>13920.08</v>
      </c>
      <c r="K7184" s="8">
        <v>696.00400000000002</v>
      </c>
      <c r="L7184" s="8">
        <f t="shared" si="448"/>
        <v>120.79408264462813</v>
      </c>
      <c r="M7184" s="8">
        <f t="shared" si="449"/>
        <v>575.20991735537189</v>
      </c>
      <c r="N7184" s="13"/>
      <c r="O7184" s="13"/>
      <c r="P7184" s="8">
        <v>21</v>
      </c>
      <c r="Q7184" s="8">
        <v>696.00400000000002</v>
      </c>
      <c r="R7184" s="17">
        <f t="shared" si="450"/>
        <v>0</v>
      </c>
      <c r="S7184" s="18">
        <f t="shared" si="451"/>
        <v>13920.08</v>
      </c>
    </row>
    <row r="7185" spans="1:19" x14ac:dyDescent="0.25">
      <c r="A7185" s="7" t="s">
        <v>16540</v>
      </c>
      <c r="B7185" s="7" t="s">
        <v>16541</v>
      </c>
      <c r="C7185" s="7" t="s">
        <v>8208</v>
      </c>
      <c r="D7185" s="7" t="s">
        <v>8209</v>
      </c>
      <c r="E7185" s="7" t="s">
        <v>8210</v>
      </c>
      <c r="F7185" s="8">
        <v>21</v>
      </c>
      <c r="G7185" s="8">
        <v>11314.33</v>
      </c>
      <c r="H7185" s="8">
        <v>11314.33</v>
      </c>
      <c r="I7185" s="8">
        <v>1</v>
      </c>
      <c r="J7185" s="8">
        <v>11314.33</v>
      </c>
      <c r="K7185" s="8">
        <v>11314.33</v>
      </c>
      <c r="L7185" s="8">
        <f t="shared" si="448"/>
        <v>1963.6440495867773</v>
      </c>
      <c r="M7185" s="8">
        <f t="shared" si="449"/>
        <v>9350.6859504132226</v>
      </c>
      <c r="N7185" s="9"/>
      <c r="O7185" s="9"/>
      <c r="P7185" s="8">
        <v>21</v>
      </c>
      <c r="Q7185" s="8">
        <v>11314.33</v>
      </c>
      <c r="R7185" s="17">
        <f t="shared" si="450"/>
        <v>0</v>
      </c>
      <c r="S7185" s="18">
        <f t="shared" si="451"/>
        <v>11314.33</v>
      </c>
    </row>
    <row r="7186" spans="1:19" x14ac:dyDescent="0.25">
      <c r="A7186" s="7" t="s">
        <v>16548</v>
      </c>
      <c r="B7186" s="7" t="s">
        <v>16549</v>
      </c>
      <c r="C7186" s="7" t="s">
        <v>7375</v>
      </c>
      <c r="D7186" s="7" t="s">
        <v>7376</v>
      </c>
      <c r="E7186" s="7" t="s">
        <v>7377</v>
      </c>
      <c r="F7186" s="8">
        <v>15</v>
      </c>
      <c r="G7186" s="8">
        <v>2334.5</v>
      </c>
      <c r="H7186" s="8">
        <v>2334.5</v>
      </c>
      <c r="I7186" s="8">
        <v>24</v>
      </c>
      <c r="J7186" s="8">
        <v>56028</v>
      </c>
      <c r="K7186" s="8">
        <v>2334.5</v>
      </c>
      <c r="L7186" s="8">
        <f t="shared" si="448"/>
        <v>304.49999999999977</v>
      </c>
      <c r="M7186" s="8">
        <f t="shared" si="449"/>
        <v>2030.0000000000002</v>
      </c>
      <c r="N7186" s="9"/>
      <c r="O7186" s="9"/>
      <c r="P7186" s="8">
        <v>15</v>
      </c>
      <c r="Q7186" s="8">
        <v>2334.5</v>
      </c>
      <c r="R7186" s="17">
        <f t="shared" si="450"/>
        <v>0</v>
      </c>
      <c r="S7186" s="18">
        <f t="shared" si="451"/>
        <v>56028</v>
      </c>
    </row>
    <row r="7187" spans="1:19" x14ac:dyDescent="0.25">
      <c r="A7187" s="7" t="s">
        <v>16550</v>
      </c>
      <c r="B7187" s="7" t="s">
        <v>16551</v>
      </c>
      <c r="C7187" s="7" t="s">
        <v>14</v>
      </c>
      <c r="D7187" s="7" t="s">
        <v>15</v>
      </c>
      <c r="E7187" s="7" t="s">
        <v>467</v>
      </c>
      <c r="F7187" s="8">
        <v>21</v>
      </c>
      <c r="G7187" s="8">
        <v>484</v>
      </c>
      <c r="H7187" s="8">
        <v>484</v>
      </c>
      <c r="I7187" s="8">
        <v>160</v>
      </c>
      <c r="J7187" s="8">
        <v>77440</v>
      </c>
      <c r="K7187" s="8">
        <v>484</v>
      </c>
      <c r="L7187" s="8">
        <f t="shared" si="448"/>
        <v>84</v>
      </c>
      <c r="M7187" s="8">
        <f t="shared" si="449"/>
        <v>400</v>
      </c>
      <c r="N7187" s="9"/>
      <c r="O7187" s="9"/>
      <c r="P7187" s="8">
        <v>21</v>
      </c>
      <c r="Q7187" s="8">
        <v>484</v>
      </c>
      <c r="R7187" s="17">
        <f t="shared" si="450"/>
        <v>0</v>
      </c>
      <c r="S7187" s="18">
        <f t="shared" si="451"/>
        <v>77440</v>
      </c>
    </row>
    <row r="7188" spans="1:19" x14ac:dyDescent="0.25">
      <c r="A7188" s="7" t="s">
        <v>16552</v>
      </c>
      <c r="B7188" s="7" t="s">
        <v>16553</v>
      </c>
      <c r="C7188" s="7" t="s">
        <v>14</v>
      </c>
      <c r="D7188" s="7" t="s">
        <v>15</v>
      </c>
      <c r="E7188" s="7" t="s">
        <v>7231</v>
      </c>
      <c r="F7188" s="8">
        <v>21</v>
      </c>
      <c r="G7188" s="8">
        <v>750.2</v>
      </c>
      <c r="H7188" s="8">
        <v>750.2</v>
      </c>
      <c r="I7188" s="8">
        <v>81</v>
      </c>
      <c r="J7188" s="8">
        <v>60766.200000000004</v>
      </c>
      <c r="K7188" s="8">
        <v>750.2</v>
      </c>
      <c r="L7188" s="8">
        <f t="shared" si="448"/>
        <v>130.20000000000005</v>
      </c>
      <c r="M7188" s="8">
        <f t="shared" si="449"/>
        <v>620</v>
      </c>
      <c r="N7188" s="14">
        <v>12</v>
      </c>
      <c r="O7188" s="14">
        <v>694.4</v>
      </c>
      <c r="P7188" s="8">
        <v>21</v>
      </c>
      <c r="Q7188" s="8">
        <v>750.2</v>
      </c>
      <c r="R7188" s="17">
        <f t="shared" si="450"/>
        <v>56246.400000000001</v>
      </c>
      <c r="S7188" s="18">
        <f t="shared" si="451"/>
        <v>60766.200000000004</v>
      </c>
    </row>
    <row r="7189" spans="1:19" x14ac:dyDescent="0.25">
      <c r="A7189" s="7" t="s">
        <v>16554</v>
      </c>
      <c r="B7189" s="7" t="s">
        <v>16555</v>
      </c>
      <c r="C7189" s="7" t="s">
        <v>37</v>
      </c>
      <c r="D7189" s="7" t="s">
        <v>38</v>
      </c>
      <c r="E7189" s="7" t="s">
        <v>39</v>
      </c>
      <c r="F7189" s="8">
        <v>15</v>
      </c>
      <c r="G7189" s="8">
        <v>6490.6</v>
      </c>
      <c r="H7189" s="8">
        <v>6490.6</v>
      </c>
      <c r="I7189" s="8">
        <v>3</v>
      </c>
      <c r="J7189" s="8">
        <v>19471.800000000003</v>
      </c>
      <c r="K7189" s="8">
        <v>6490.6000000000013</v>
      </c>
      <c r="L7189" s="8">
        <f t="shared" si="448"/>
        <v>846.59999999999945</v>
      </c>
      <c r="M7189" s="8">
        <f t="shared" si="449"/>
        <v>5644.0000000000018</v>
      </c>
      <c r="N7189" s="9"/>
      <c r="O7189" s="9"/>
      <c r="P7189" s="8">
        <v>15</v>
      </c>
      <c r="Q7189" s="8">
        <v>6490.6</v>
      </c>
      <c r="R7189" s="17">
        <f t="shared" si="450"/>
        <v>0</v>
      </c>
      <c r="S7189" s="18">
        <f t="shared" si="451"/>
        <v>19471.800000000003</v>
      </c>
    </row>
    <row r="7190" spans="1:19" x14ac:dyDescent="0.25">
      <c r="A7190" s="7" t="s">
        <v>16556</v>
      </c>
      <c r="B7190" s="7" t="s">
        <v>16557</v>
      </c>
      <c r="C7190" s="7" t="s">
        <v>37</v>
      </c>
      <c r="D7190" s="7" t="s">
        <v>38</v>
      </c>
      <c r="E7190" s="7" t="s">
        <v>39</v>
      </c>
      <c r="F7190" s="8">
        <v>15</v>
      </c>
      <c r="G7190" s="8">
        <v>4251.55</v>
      </c>
      <c r="H7190" s="8">
        <v>4251.55</v>
      </c>
      <c r="I7190" s="8">
        <v>2</v>
      </c>
      <c r="J7190" s="8">
        <v>8503.1</v>
      </c>
      <c r="K7190" s="8">
        <v>4251.55</v>
      </c>
      <c r="L7190" s="8">
        <f t="shared" si="448"/>
        <v>554.54999999999973</v>
      </c>
      <c r="M7190" s="8">
        <f t="shared" si="449"/>
        <v>3697.0000000000005</v>
      </c>
      <c r="N7190" s="13"/>
      <c r="O7190" s="13"/>
      <c r="P7190" s="8">
        <v>15</v>
      </c>
      <c r="Q7190" s="8">
        <v>4251.55</v>
      </c>
      <c r="R7190" s="17">
        <f t="shared" si="450"/>
        <v>0</v>
      </c>
      <c r="S7190" s="18">
        <f t="shared" si="451"/>
        <v>8503.1</v>
      </c>
    </row>
    <row r="7191" spans="1:19" x14ac:dyDescent="0.25">
      <c r="A7191" s="7" t="s">
        <v>16558</v>
      </c>
      <c r="B7191" s="7" t="s">
        <v>16559</v>
      </c>
      <c r="C7191" s="7" t="s">
        <v>37</v>
      </c>
      <c r="D7191" s="7" t="s">
        <v>38</v>
      </c>
      <c r="E7191" s="7" t="s">
        <v>39</v>
      </c>
      <c r="F7191" s="8">
        <v>15</v>
      </c>
      <c r="G7191" s="8">
        <v>282.89999999999998</v>
      </c>
      <c r="H7191" s="8">
        <v>282.89999999999998</v>
      </c>
      <c r="I7191" s="8">
        <v>8</v>
      </c>
      <c r="J7191" s="8">
        <v>2263.1999999999998</v>
      </c>
      <c r="K7191" s="8">
        <v>282.89999999999998</v>
      </c>
      <c r="L7191" s="8">
        <f t="shared" si="448"/>
        <v>36.899999999999977</v>
      </c>
      <c r="M7191" s="8">
        <f t="shared" si="449"/>
        <v>246</v>
      </c>
      <c r="N7191" s="9"/>
      <c r="O7191" s="9"/>
      <c r="P7191" s="8">
        <v>15</v>
      </c>
      <c r="Q7191" s="8">
        <v>282.89999999999998</v>
      </c>
      <c r="R7191" s="17">
        <f t="shared" si="450"/>
        <v>0</v>
      </c>
      <c r="S7191" s="18">
        <f t="shared" si="451"/>
        <v>2263.1999999999998</v>
      </c>
    </row>
    <row r="7192" spans="1:19" x14ac:dyDescent="0.25">
      <c r="A7192" s="7" t="s">
        <v>16560</v>
      </c>
      <c r="B7192" s="7" t="s">
        <v>16561</v>
      </c>
      <c r="C7192" s="7" t="s">
        <v>37</v>
      </c>
      <c r="D7192" s="7" t="s">
        <v>38</v>
      </c>
      <c r="E7192" s="7" t="s">
        <v>39</v>
      </c>
      <c r="F7192" s="8">
        <v>15</v>
      </c>
      <c r="G7192" s="8">
        <v>892.4</v>
      </c>
      <c r="H7192" s="8">
        <v>892.4</v>
      </c>
      <c r="I7192" s="8">
        <v>3</v>
      </c>
      <c r="J7192" s="8">
        <v>2677.2</v>
      </c>
      <c r="K7192" s="8">
        <v>892.4</v>
      </c>
      <c r="L7192" s="8">
        <f t="shared" si="448"/>
        <v>116.39999999999998</v>
      </c>
      <c r="M7192" s="8">
        <f t="shared" si="449"/>
        <v>776</v>
      </c>
      <c r="N7192" s="9"/>
      <c r="O7192" s="9"/>
      <c r="P7192" s="8">
        <v>15</v>
      </c>
      <c r="Q7192" s="8">
        <v>892.4</v>
      </c>
      <c r="R7192" s="17">
        <f t="shared" si="450"/>
        <v>0</v>
      </c>
      <c r="S7192" s="18">
        <f t="shared" si="451"/>
        <v>2677.2</v>
      </c>
    </row>
    <row r="7193" spans="1:19" x14ac:dyDescent="0.25">
      <c r="A7193" s="7" t="s">
        <v>16562</v>
      </c>
      <c r="B7193" s="7" t="s">
        <v>16563</v>
      </c>
      <c r="C7193" s="7" t="s">
        <v>14</v>
      </c>
      <c r="D7193" s="7" t="s">
        <v>15</v>
      </c>
      <c r="E7193" s="7" t="s">
        <v>7231</v>
      </c>
      <c r="F7193" s="8">
        <v>21</v>
      </c>
      <c r="G7193" s="8">
        <v>145.19999999999999</v>
      </c>
      <c r="H7193" s="8">
        <v>145.19999999999999</v>
      </c>
      <c r="I7193" s="8">
        <v>10</v>
      </c>
      <c r="J7193" s="8">
        <v>1452</v>
      </c>
      <c r="K7193" s="8">
        <v>145.19999999999999</v>
      </c>
      <c r="L7193" s="8">
        <f t="shared" si="448"/>
        <v>25.199999999999989</v>
      </c>
      <c r="M7193" s="8">
        <f t="shared" si="449"/>
        <v>120</v>
      </c>
      <c r="N7193" s="9"/>
      <c r="O7193" s="9"/>
      <c r="P7193" s="8">
        <v>21</v>
      </c>
      <c r="Q7193" s="8">
        <v>145.19999999999999</v>
      </c>
      <c r="R7193" s="17">
        <f t="shared" si="450"/>
        <v>0</v>
      </c>
      <c r="S7193" s="18">
        <f t="shared" si="451"/>
        <v>1452</v>
      </c>
    </row>
    <row r="7194" spans="1:19" x14ac:dyDescent="0.25">
      <c r="A7194" s="7" t="s">
        <v>16564</v>
      </c>
      <c r="B7194" s="7" t="s">
        <v>16565</v>
      </c>
      <c r="C7194" s="7" t="s">
        <v>7320</v>
      </c>
      <c r="D7194" s="7" t="s">
        <v>7321</v>
      </c>
      <c r="E7194" s="7" t="s">
        <v>7322</v>
      </c>
      <c r="F7194" s="8">
        <v>21</v>
      </c>
      <c r="G7194" s="8">
        <v>24.22</v>
      </c>
      <c r="H7194" s="8">
        <v>24.22</v>
      </c>
      <c r="I7194" s="8">
        <v>500</v>
      </c>
      <c r="J7194" s="8">
        <v>12112.1</v>
      </c>
      <c r="K7194" s="8">
        <v>24.2242</v>
      </c>
      <c r="L7194" s="8">
        <f t="shared" si="448"/>
        <v>4.2042000000000002</v>
      </c>
      <c r="M7194" s="8">
        <f t="shared" si="449"/>
        <v>20.02</v>
      </c>
      <c r="N7194" s="9"/>
      <c r="O7194" s="9"/>
      <c r="P7194" s="8">
        <v>21</v>
      </c>
      <c r="Q7194" s="8">
        <v>24.2242</v>
      </c>
      <c r="R7194" s="17">
        <f t="shared" si="450"/>
        <v>0</v>
      </c>
      <c r="S7194" s="18">
        <f t="shared" si="451"/>
        <v>12112.1</v>
      </c>
    </row>
    <row r="7195" spans="1:19" x14ac:dyDescent="0.25">
      <c r="A7195" s="7" t="s">
        <v>16570</v>
      </c>
      <c r="B7195" s="7" t="s">
        <v>16571</v>
      </c>
      <c r="C7195" s="7" t="s">
        <v>7400</v>
      </c>
      <c r="D7195" s="7" t="s">
        <v>7401</v>
      </c>
      <c r="E7195" s="7" t="s">
        <v>7402</v>
      </c>
      <c r="F7195" s="8">
        <v>15</v>
      </c>
      <c r="G7195" s="8">
        <v>3195.71</v>
      </c>
      <c r="H7195" s="8">
        <v>3195.71</v>
      </c>
      <c r="I7195" s="8">
        <v>2</v>
      </c>
      <c r="J7195" s="8">
        <v>6391.42</v>
      </c>
      <c r="K7195" s="8">
        <v>3195.71</v>
      </c>
      <c r="L7195" s="8">
        <f t="shared" si="448"/>
        <v>416.83173913043447</v>
      </c>
      <c r="M7195" s="8">
        <f t="shared" si="449"/>
        <v>2778.8782608695656</v>
      </c>
      <c r="N7195" s="13"/>
      <c r="O7195" s="13"/>
      <c r="P7195" s="8">
        <v>15</v>
      </c>
      <c r="Q7195" s="8">
        <v>3195.71</v>
      </c>
      <c r="R7195" s="17">
        <f t="shared" si="450"/>
        <v>0</v>
      </c>
      <c r="S7195" s="18">
        <f t="shared" si="451"/>
        <v>6391.42</v>
      </c>
    </row>
    <row r="7196" spans="1:19" x14ac:dyDescent="0.25">
      <c r="A7196" s="7" t="s">
        <v>16574</v>
      </c>
      <c r="B7196" s="7" t="s">
        <v>16575</v>
      </c>
      <c r="C7196" s="7" t="s">
        <v>32</v>
      </c>
      <c r="D7196" s="7" t="s">
        <v>33</v>
      </c>
      <c r="E7196" s="7" t="s">
        <v>34</v>
      </c>
      <c r="F7196" s="8">
        <v>15</v>
      </c>
      <c r="G7196" s="8">
        <v>93400.21</v>
      </c>
      <c r="H7196" s="8">
        <v>93400.21</v>
      </c>
      <c r="I7196" s="8">
        <v>1</v>
      </c>
      <c r="J7196" s="8">
        <v>93400.21</v>
      </c>
      <c r="K7196" s="8">
        <v>93400.21</v>
      </c>
      <c r="L7196" s="8">
        <f t="shared" si="448"/>
        <v>12182.636086956511</v>
      </c>
      <c r="M7196" s="8">
        <f t="shared" si="449"/>
        <v>81217.573913043496</v>
      </c>
      <c r="N7196" s="9"/>
      <c r="O7196" s="9"/>
      <c r="P7196" s="8">
        <v>15</v>
      </c>
      <c r="Q7196" s="8">
        <v>93400.21</v>
      </c>
      <c r="R7196" s="17">
        <f t="shared" si="450"/>
        <v>0</v>
      </c>
      <c r="S7196" s="18">
        <f t="shared" si="451"/>
        <v>93400.21</v>
      </c>
    </row>
    <row r="7197" spans="1:19" x14ac:dyDescent="0.25">
      <c r="A7197" s="7" t="s">
        <v>16578</v>
      </c>
      <c r="B7197" s="7" t="s">
        <v>16579</v>
      </c>
      <c r="C7197" s="7" t="s">
        <v>76</v>
      </c>
      <c r="D7197" s="7" t="s">
        <v>77</v>
      </c>
      <c r="E7197" s="7" t="s">
        <v>10658</v>
      </c>
      <c r="F7197" s="8">
        <v>15</v>
      </c>
      <c r="G7197" s="8">
        <v>1498.45</v>
      </c>
      <c r="H7197" s="8">
        <v>1498.45</v>
      </c>
      <c r="I7197" s="8">
        <v>1</v>
      </c>
      <c r="J7197" s="8">
        <v>1498.45</v>
      </c>
      <c r="K7197" s="8">
        <v>1498.45</v>
      </c>
      <c r="L7197" s="8">
        <f t="shared" si="448"/>
        <v>195.44999999999982</v>
      </c>
      <c r="M7197" s="8">
        <f t="shared" si="449"/>
        <v>1303.0000000000002</v>
      </c>
      <c r="N7197" s="9"/>
      <c r="O7197" s="9"/>
      <c r="P7197" s="8">
        <v>15</v>
      </c>
      <c r="Q7197" s="8">
        <v>1498.45</v>
      </c>
      <c r="R7197" s="17">
        <f t="shared" si="450"/>
        <v>0</v>
      </c>
      <c r="S7197" s="18">
        <f t="shared" si="451"/>
        <v>1498.45</v>
      </c>
    </row>
    <row r="7198" spans="1:19" x14ac:dyDescent="0.25">
      <c r="A7198" s="7" t="s">
        <v>16580</v>
      </c>
      <c r="B7198" s="7" t="s">
        <v>16581</v>
      </c>
      <c r="C7198" s="7" t="s">
        <v>76</v>
      </c>
      <c r="D7198" s="7" t="s">
        <v>77</v>
      </c>
      <c r="E7198" s="7" t="s">
        <v>10658</v>
      </c>
      <c r="F7198" s="8">
        <v>15</v>
      </c>
      <c r="G7198" s="8">
        <v>8698.6</v>
      </c>
      <c r="H7198" s="8">
        <v>8698.6</v>
      </c>
      <c r="I7198" s="8">
        <v>1</v>
      </c>
      <c r="J7198" s="8">
        <v>8698.6</v>
      </c>
      <c r="K7198" s="8">
        <v>8698.6</v>
      </c>
      <c r="L7198" s="8">
        <f t="shared" si="448"/>
        <v>1134.5999999999995</v>
      </c>
      <c r="M7198" s="8">
        <f t="shared" si="449"/>
        <v>7564.0000000000009</v>
      </c>
      <c r="N7198" s="13"/>
      <c r="O7198" s="13"/>
      <c r="P7198" s="8">
        <v>15</v>
      </c>
      <c r="Q7198" s="8">
        <v>8698.6</v>
      </c>
      <c r="R7198" s="17">
        <f t="shared" si="450"/>
        <v>0</v>
      </c>
      <c r="S7198" s="18">
        <f t="shared" si="451"/>
        <v>8698.6</v>
      </c>
    </row>
    <row r="7199" spans="1:19" x14ac:dyDescent="0.25">
      <c r="A7199" s="7" t="s">
        <v>16582</v>
      </c>
      <c r="B7199" s="7" t="s">
        <v>16583</v>
      </c>
      <c r="C7199" s="7" t="s">
        <v>10713</v>
      </c>
      <c r="D7199" s="7" t="s">
        <v>10714</v>
      </c>
      <c r="E7199" s="7" t="s">
        <v>10715</v>
      </c>
      <c r="F7199" s="8">
        <v>21</v>
      </c>
      <c r="G7199" s="8">
        <v>853.78</v>
      </c>
      <c r="H7199" s="8">
        <v>853.78</v>
      </c>
      <c r="I7199" s="8">
        <v>6</v>
      </c>
      <c r="J7199" s="8">
        <v>5122.66</v>
      </c>
      <c r="K7199" s="8">
        <v>853.77666666666664</v>
      </c>
      <c r="L7199" s="8">
        <f t="shared" si="448"/>
        <v>148.17611570247936</v>
      </c>
      <c r="M7199" s="8">
        <f t="shared" si="449"/>
        <v>705.60055096418728</v>
      </c>
      <c r="N7199" s="9"/>
      <c r="O7199" s="9"/>
      <c r="P7199" s="8">
        <v>21</v>
      </c>
      <c r="Q7199" s="8">
        <v>853.77666666666664</v>
      </c>
      <c r="R7199" s="17">
        <f t="shared" si="450"/>
        <v>0</v>
      </c>
      <c r="S7199" s="18">
        <f t="shared" si="451"/>
        <v>5122.66</v>
      </c>
    </row>
    <row r="7200" spans="1:19" x14ac:dyDescent="0.25">
      <c r="A7200" s="7" t="s">
        <v>16584</v>
      </c>
      <c r="B7200" s="7" t="s">
        <v>16585</v>
      </c>
      <c r="C7200" s="7" t="s">
        <v>14</v>
      </c>
      <c r="D7200" s="7" t="s">
        <v>15</v>
      </c>
      <c r="E7200" s="7" t="s">
        <v>2322</v>
      </c>
      <c r="F7200" s="8">
        <v>21</v>
      </c>
      <c r="G7200" s="8">
        <v>154.9</v>
      </c>
      <c r="H7200" s="8">
        <v>154.9</v>
      </c>
      <c r="I7200" s="8">
        <v>10</v>
      </c>
      <c r="J7200" s="8">
        <v>1549.04</v>
      </c>
      <c r="K7200" s="8">
        <v>154.904</v>
      </c>
      <c r="L7200" s="8">
        <f t="shared" si="448"/>
        <v>26.884165289256202</v>
      </c>
      <c r="M7200" s="8">
        <f t="shared" si="449"/>
        <v>128.01983471074379</v>
      </c>
      <c r="N7200" s="9"/>
      <c r="O7200" s="9"/>
      <c r="P7200" s="8">
        <v>21</v>
      </c>
      <c r="Q7200" s="8">
        <v>154.904</v>
      </c>
      <c r="R7200" s="17">
        <f t="shared" si="450"/>
        <v>0</v>
      </c>
      <c r="S7200" s="18">
        <f t="shared" si="451"/>
        <v>1549.04</v>
      </c>
    </row>
    <row r="7201" spans="1:19" x14ac:dyDescent="0.25">
      <c r="A7201" s="7" t="s">
        <v>16586</v>
      </c>
      <c r="B7201" s="7" t="s">
        <v>16587</v>
      </c>
      <c r="C7201" s="7" t="s">
        <v>7375</v>
      </c>
      <c r="D7201" s="7" t="s">
        <v>7376</v>
      </c>
      <c r="E7201" s="7" t="s">
        <v>7377</v>
      </c>
      <c r="F7201" s="8">
        <v>15</v>
      </c>
      <c r="G7201" s="8">
        <v>87.27</v>
      </c>
      <c r="H7201" s="8">
        <v>87.27</v>
      </c>
      <c r="I7201" s="8">
        <v>72</v>
      </c>
      <c r="J7201" s="8">
        <v>6283.64</v>
      </c>
      <c r="K7201" s="8">
        <v>87.272777777777776</v>
      </c>
      <c r="L7201" s="8">
        <f t="shared" si="448"/>
        <v>11.383405797101446</v>
      </c>
      <c r="M7201" s="8">
        <f t="shared" si="449"/>
        <v>75.88937198067633</v>
      </c>
      <c r="N7201" s="9"/>
      <c r="O7201" s="9"/>
      <c r="P7201" s="8">
        <v>15</v>
      </c>
      <c r="Q7201" s="8">
        <v>87.272777777777776</v>
      </c>
      <c r="R7201" s="17">
        <f t="shared" si="450"/>
        <v>0</v>
      </c>
      <c r="S7201" s="18">
        <f t="shared" si="451"/>
        <v>6283.64</v>
      </c>
    </row>
    <row r="7202" spans="1:19" x14ac:dyDescent="0.25">
      <c r="A7202" s="7" t="s">
        <v>16588</v>
      </c>
      <c r="B7202" s="7" t="s">
        <v>16589</v>
      </c>
      <c r="C7202" s="7" t="s">
        <v>7539</v>
      </c>
      <c r="D7202" s="7" t="s">
        <v>7540</v>
      </c>
      <c r="E7202" s="7" t="s">
        <v>7541</v>
      </c>
      <c r="F7202" s="8">
        <v>21</v>
      </c>
      <c r="G7202" s="8">
        <v>5.39</v>
      </c>
      <c r="H7202" s="8">
        <v>5.39</v>
      </c>
      <c r="I7202" s="8">
        <v>3840</v>
      </c>
      <c r="J7202" s="8">
        <v>20684.95</v>
      </c>
      <c r="K7202" s="8">
        <v>5.3867057291666667</v>
      </c>
      <c r="L7202" s="8">
        <f t="shared" si="448"/>
        <v>0.93488281249999972</v>
      </c>
      <c r="M7202" s="8">
        <f t="shared" si="449"/>
        <v>4.451822916666667</v>
      </c>
      <c r="N7202" s="9"/>
      <c r="O7202" s="9"/>
      <c r="P7202" s="8">
        <v>21</v>
      </c>
      <c r="Q7202" s="8">
        <v>5.3867057291666667</v>
      </c>
      <c r="R7202" s="17">
        <f t="shared" si="450"/>
        <v>0</v>
      </c>
      <c r="S7202" s="18">
        <f t="shared" si="451"/>
        <v>20684.95</v>
      </c>
    </row>
    <row r="7203" spans="1:19" x14ac:dyDescent="0.25">
      <c r="A7203" s="7" t="s">
        <v>16592</v>
      </c>
      <c r="B7203" s="7" t="s">
        <v>16593</v>
      </c>
      <c r="C7203" s="7" t="s">
        <v>7375</v>
      </c>
      <c r="D7203" s="7" t="s">
        <v>7376</v>
      </c>
      <c r="E7203" s="7" t="s">
        <v>7377</v>
      </c>
      <c r="F7203" s="8">
        <v>15</v>
      </c>
      <c r="G7203" s="8">
        <v>63.51</v>
      </c>
      <c r="H7203" s="8">
        <v>63.51</v>
      </c>
      <c r="I7203" s="8">
        <v>432</v>
      </c>
      <c r="J7203" s="8">
        <v>27437.850000000002</v>
      </c>
      <c r="K7203" s="8">
        <v>63.513541666666669</v>
      </c>
      <c r="L7203" s="8">
        <f t="shared" si="448"/>
        <v>8.2843749999999972</v>
      </c>
      <c r="M7203" s="8">
        <f t="shared" si="449"/>
        <v>55.229166666666671</v>
      </c>
      <c r="N7203" s="9"/>
      <c r="O7203" s="9"/>
      <c r="P7203" s="8">
        <v>15</v>
      </c>
      <c r="Q7203" s="8">
        <v>63.513541666666669</v>
      </c>
      <c r="R7203" s="17">
        <f t="shared" si="450"/>
        <v>0</v>
      </c>
      <c r="S7203" s="18">
        <f t="shared" si="451"/>
        <v>27437.850000000002</v>
      </c>
    </row>
    <row r="7204" spans="1:19" x14ac:dyDescent="0.25">
      <c r="A7204" s="7" t="s">
        <v>16619</v>
      </c>
      <c r="B7204" s="7" t="s">
        <v>16620</v>
      </c>
      <c r="C7204" s="7" t="s">
        <v>14</v>
      </c>
      <c r="D7204" s="7" t="s">
        <v>15</v>
      </c>
      <c r="E7204" s="7" t="s">
        <v>2322</v>
      </c>
      <c r="F7204" s="8">
        <v>21</v>
      </c>
      <c r="G7204" s="8">
        <v>106.48</v>
      </c>
      <c r="H7204" s="8">
        <v>106.48</v>
      </c>
      <c r="I7204" s="8">
        <v>50</v>
      </c>
      <c r="J7204" s="8">
        <v>5324</v>
      </c>
      <c r="K7204" s="8">
        <v>106.48</v>
      </c>
      <c r="L7204" s="8">
        <f t="shared" si="448"/>
        <v>18.480000000000004</v>
      </c>
      <c r="M7204" s="8">
        <f t="shared" si="449"/>
        <v>88</v>
      </c>
      <c r="N7204" s="8">
        <v>12</v>
      </c>
      <c r="O7204" s="8">
        <v>98.56</v>
      </c>
      <c r="P7204" s="8">
        <v>21</v>
      </c>
      <c r="Q7204" s="8">
        <v>106.48</v>
      </c>
      <c r="R7204" s="17">
        <f t="shared" si="450"/>
        <v>4928</v>
      </c>
      <c r="S7204" s="18">
        <f t="shared" si="451"/>
        <v>5324</v>
      </c>
    </row>
    <row r="7205" spans="1:19" x14ac:dyDescent="0.25">
      <c r="A7205" s="7" t="s">
        <v>16623</v>
      </c>
      <c r="B7205" s="7" t="s">
        <v>16624</v>
      </c>
      <c r="C7205" s="7" t="s">
        <v>14</v>
      </c>
      <c r="D7205" s="7" t="s">
        <v>15</v>
      </c>
      <c r="E7205" s="7" t="s">
        <v>2322</v>
      </c>
      <c r="F7205" s="8">
        <v>21</v>
      </c>
      <c r="G7205" s="8">
        <v>13.31</v>
      </c>
      <c r="H7205" s="8">
        <v>13.31</v>
      </c>
      <c r="I7205" s="8">
        <v>600</v>
      </c>
      <c r="J7205" s="8">
        <v>7986</v>
      </c>
      <c r="K7205" s="8">
        <v>13.31</v>
      </c>
      <c r="L7205" s="8">
        <f t="shared" si="448"/>
        <v>2.3100000000000005</v>
      </c>
      <c r="M7205" s="8">
        <f t="shared" si="449"/>
        <v>11</v>
      </c>
      <c r="N7205" s="9"/>
      <c r="O7205" s="9"/>
      <c r="P7205" s="8">
        <v>21</v>
      </c>
      <c r="Q7205" s="8">
        <v>13.31</v>
      </c>
      <c r="R7205" s="17">
        <f t="shared" si="450"/>
        <v>0</v>
      </c>
      <c r="S7205" s="18">
        <f t="shared" si="451"/>
        <v>7986</v>
      </c>
    </row>
    <row r="7206" spans="1:19" x14ac:dyDescent="0.25">
      <c r="A7206" s="7" t="s">
        <v>16625</v>
      </c>
      <c r="B7206" s="7" t="s">
        <v>16626</v>
      </c>
      <c r="C7206" s="7" t="s">
        <v>7205</v>
      </c>
      <c r="D7206" s="7" t="s">
        <v>7206</v>
      </c>
      <c r="E7206" s="7" t="s">
        <v>7445</v>
      </c>
      <c r="F7206" s="8">
        <v>15</v>
      </c>
      <c r="G7206" s="8">
        <v>39.28</v>
      </c>
      <c r="H7206" s="8">
        <v>39.28</v>
      </c>
      <c r="I7206" s="8">
        <v>48</v>
      </c>
      <c r="J7206" s="8">
        <v>1885.24</v>
      </c>
      <c r="K7206" s="8">
        <v>39.275833333333331</v>
      </c>
      <c r="L7206" s="8">
        <f t="shared" si="448"/>
        <v>5.1229347826086951</v>
      </c>
      <c r="M7206" s="8">
        <f t="shared" si="449"/>
        <v>34.152898550724636</v>
      </c>
      <c r="N7206" s="9"/>
      <c r="O7206" s="9"/>
      <c r="P7206" s="8">
        <v>15</v>
      </c>
      <c r="Q7206" s="8">
        <v>39.275833333333331</v>
      </c>
      <c r="R7206" s="17">
        <f t="shared" si="450"/>
        <v>0</v>
      </c>
      <c r="S7206" s="18">
        <f t="shared" si="451"/>
        <v>1885.24</v>
      </c>
    </row>
    <row r="7207" spans="1:19" x14ac:dyDescent="0.25">
      <c r="A7207" s="7" t="s">
        <v>16627</v>
      </c>
      <c r="B7207" s="7" t="s">
        <v>16628</v>
      </c>
      <c r="C7207" s="7" t="s">
        <v>14</v>
      </c>
      <c r="D7207" s="7" t="s">
        <v>15</v>
      </c>
      <c r="E7207" s="7" t="s">
        <v>2322</v>
      </c>
      <c r="F7207" s="8">
        <v>21</v>
      </c>
      <c r="G7207" s="8">
        <v>12.1</v>
      </c>
      <c r="H7207" s="8">
        <v>12.1</v>
      </c>
      <c r="I7207" s="8">
        <v>600</v>
      </c>
      <c r="J7207" s="8">
        <v>7260</v>
      </c>
      <c r="K7207" s="8">
        <v>12.1</v>
      </c>
      <c r="L7207" s="8">
        <f t="shared" si="448"/>
        <v>2.0999999999999996</v>
      </c>
      <c r="M7207" s="8">
        <f t="shared" si="449"/>
        <v>10</v>
      </c>
      <c r="N7207" s="8">
        <v>21</v>
      </c>
      <c r="O7207" s="8">
        <v>12.1</v>
      </c>
      <c r="P7207" s="8">
        <v>21</v>
      </c>
      <c r="Q7207" s="8">
        <v>12.1</v>
      </c>
      <c r="R7207" s="17">
        <f t="shared" si="450"/>
        <v>7260</v>
      </c>
      <c r="S7207" s="18">
        <f t="shared" si="451"/>
        <v>7260</v>
      </c>
    </row>
    <row r="7208" spans="1:19" x14ac:dyDescent="0.25">
      <c r="A7208" s="7" t="s">
        <v>16629</v>
      </c>
      <c r="B7208" s="7" t="s">
        <v>16630</v>
      </c>
      <c r="C7208" s="7" t="s">
        <v>5229</v>
      </c>
      <c r="D7208" s="7" t="s">
        <v>5230</v>
      </c>
      <c r="E7208" s="7" t="s">
        <v>5231</v>
      </c>
      <c r="F7208" s="8">
        <v>21</v>
      </c>
      <c r="G7208" s="8">
        <v>18029</v>
      </c>
      <c r="H7208" s="8">
        <v>18029</v>
      </c>
      <c r="I7208" s="8">
        <v>20</v>
      </c>
      <c r="J7208" s="8">
        <v>360580</v>
      </c>
      <c r="K7208" s="8">
        <v>18029</v>
      </c>
      <c r="L7208" s="8">
        <f t="shared" si="448"/>
        <v>3129</v>
      </c>
      <c r="M7208" s="8">
        <f t="shared" si="449"/>
        <v>14900</v>
      </c>
      <c r="N7208" s="9"/>
      <c r="O7208" s="9"/>
      <c r="P7208" s="8">
        <v>21</v>
      </c>
      <c r="Q7208" s="8">
        <v>18029</v>
      </c>
      <c r="R7208" s="17">
        <f t="shared" si="450"/>
        <v>0</v>
      </c>
      <c r="S7208" s="18">
        <f t="shared" si="451"/>
        <v>360580</v>
      </c>
    </row>
    <row r="7209" spans="1:19" x14ac:dyDescent="0.25">
      <c r="A7209" s="7" t="s">
        <v>16633</v>
      </c>
      <c r="B7209" s="7" t="s">
        <v>16634</v>
      </c>
      <c r="C7209" s="7" t="s">
        <v>14</v>
      </c>
      <c r="D7209" s="7" t="s">
        <v>15</v>
      </c>
      <c r="E7209" s="7" t="s">
        <v>2322</v>
      </c>
      <c r="F7209" s="8">
        <v>21</v>
      </c>
      <c r="G7209" s="8">
        <v>525.49</v>
      </c>
      <c r="H7209" s="8">
        <v>525.49</v>
      </c>
      <c r="I7209" s="8">
        <v>144</v>
      </c>
      <c r="J7209" s="8">
        <v>75670.98</v>
      </c>
      <c r="K7209" s="8">
        <v>525.49291666666659</v>
      </c>
      <c r="L7209" s="8">
        <f t="shared" si="448"/>
        <v>91.201249999999959</v>
      </c>
      <c r="M7209" s="8">
        <f t="shared" si="449"/>
        <v>434.29166666666663</v>
      </c>
      <c r="N7209" s="9"/>
      <c r="O7209" s="9"/>
      <c r="P7209" s="8">
        <v>21</v>
      </c>
      <c r="Q7209" s="8">
        <v>525.4929166666667</v>
      </c>
      <c r="R7209" s="17">
        <f t="shared" si="450"/>
        <v>0</v>
      </c>
      <c r="S7209" s="18">
        <f t="shared" si="451"/>
        <v>75670.98</v>
      </c>
    </row>
    <row r="7210" spans="1:19" x14ac:dyDescent="0.25">
      <c r="A7210" s="7" t="s">
        <v>16635</v>
      </c>
      <c r="B7210" s="7" t="s">
        <v>16636</v>
      </c>
      <c r="C7210" s="7" t="s">
        <v>14</v>
      </c>
      <c r="D7210" s="7" t="s">
        <v>15</v>
      </c>
      <c r="E7210" s="7" t="s">
        <v>2322</v>
      </c>
      <c r="F7210" s="8">
        <v>21</v>
      </c>
      <c r="G7210" s="8">
        <v>2255.44</v>
      </c>
      <c r="H7210" s="8">
        <v>2255.44</v>
      </c>
      <c r="I7210" s="8">
        <v>5</v>
      </c>
      <c r="J7210" s="8">
        <v>11277.2</v>
      </c>
      <c r="K7210" s="8">
        <v>2255.44</v>
      </c>
      <c r="L7210" s="8">
        <f t="shared" si="448"/>
        <v>391.44000000000005</v>
      </c>
      <c r="M7210" s="8">
        <f t="shared" si="449"/>
        <v>1864</v>
      </c>
      <c r="N7210" s="9"/>
      <c r="O7210" s="9"/>
      <c r="P7210" s="8">
        <v>21</v>
      </c>
      <c r="Q7210" s="8">
        <v>2255.44</v>
      </c>
      <c r="R7210" s="17">
        <f t="shared" si="450"/>
        <v>0</v>
      </c>
      <c r="S7210" s="18">
        <f t="shared" si="451"/>
        <v>11277.2</v>
      </c>
    </row>
    <row r="7211" spans="1:19" x14ac:dyDescent="0.25">
      <c r="A7211" s="7" t="s">
        <v>16637</v>
      </c>
      <c r="B7211" s="7" t="s">
        <v>16638</v>
      </c>
      <c r="C7211" s="7" t="s">
        <v>14</v>
      </c>
      <c r="D7211" s="7" t="s">
        <v>15</v>
      </c>
      <c r="E7211" s="7" t="s">
        <v>2322</v>
      </c>
      <c r="F7211" s="8">
        <v>21</v>
      </c>
      <c r="G7211" s="8">
        <v>2795.1</v>
      </c>
      <c r="H7211" s="8">
        <v>2795.1</v>
      </c>
      <c r="I7211" s="8">
        <v>24</v>
      </c>
      <c r="J7211" s="8">
        <v>67082.399999999994</v>
      </c>
      <c r="K7211" s="8">
        <v>2795.1</v>
      </c>
      <c r="L7211" s="8">
        <f t="shared" si="448"/>
        <v>485.09999999999991</v>
      </c>
      <c r="M7211" s="8">
        <f t="shared" si="449"/>
        <v>2310</v>
      </c>
      <c r="N7211" s="9"/>
      <c r="O7211" s="9"/>
      <c r="P7211" s="8">
        <v>21</v>
      </c>
      <c r="Q7211" s="8">
        <v>2795.1</v>
      </c>
      <c r="R7211" s="17">
        <f t="shared" si="450"/>
        <v>0</v>
      </c>
      <c r="S7211" s="18">
        <f t="shared" si="451"/>
        <v>67082.399999999994</v>
      </c>
    </row>
    <row r="7212" spans="1:19" x14ac:dyDescent="0.25">
      <c r="A7212" s="7" t="s">
        <v>16639</v>
      </c>
      <c r="B7212" s="7" t="s">
        <v>16640</v>
      </c>
      <c r="C7212" s="7" t="s">
        <v>14</v>
      </c>
      <c r="D7212" s="7" t="s">
        <v>15</v>
      </c>
      <c r="E7212" s="7" t="s">
        <v>2322</v>
      </c>
      <c r="F7212" s="8">
        <v>21</v>
      </c>
      <c r="G7212" s="8">
        <v>794.97</v>
      </c>
      <c r="H7212" s="8">
        <v>794.97</v>
      </c>
      <c r="I7212" s="8">
        <v>5</v>
      </c>
      <c r="J7212" s="8">
        <v>3974.85</v>
      </c>
      <c r="K7212" s="8">
        <v>794.97</v>
      </c>
      <c r="L7212" s="8">
        <f t="shared" si="448"/>
        <v>137.97000000000003</v>
      </c>
      <c r="M7212" s="8">
        <f t="shared" si="449"/>
        <v>657</v>
      </c>
      <c r="N7212" s="9"/>
      <c r="O7212" s="9"/>
      <c r="P7212" s="8">
        <v>21</v>
      </c>
      <c r="Q7212" s="8">
        <v>794.97</v>
      </c>
      <c r="R7212" s="17">
        <f t="shared" si="450"/>
        <v>0</v>
      </c>
      <c r="S7212" s="18">
        <f t="shared" si="451"/>
        <v>3974.85</v>
      </c>
    </row>
    <row r="7213" spans="1:19" x14ac:dyDescent="0.25">
      <c r="A7213" s="7" t="s">
        <v>16641</v>
      </c>
      <c r="B7213" s="7" t="s">
        <v>16642</v>
      </c>
      <c r="C7213" s="7" t="s">
        <v>7400</v>
      </c>
      <c r="D7213" s="7" t="s">
        <v>7401</v>
      </c>
      <c r="E7213" s="7" t="s">
        <v>7402</v>
      </c>
      <c r="F7213" s="8">
        <v>21</v>
      </c>
      <c r="G7213" s="8">
        <v>91</v>
      </c>
      <c r="H7213" s="8">
        <v>91</v>
      </c>
      <c r="I7213" s="8">
        <v>45</v>
      </c>
      <c r="J7213" s="8">
        <v>4095</v>
      </c>
      <c r="K7213" s="8">
        <v>91</v>
      </c>
      <c r="L7213" s="8">
        <f t="shared" si="448"/>
        <v>15.793388429752071</v>
      </c>
      <c r="M7213" s="8">
        <f t="shared" si="449"/>
        <v>75.206611570247929</v>
      </c>
      <c r="N7213" s="9"/>
      <c r="O7213" s="9"/>
      <c r="P7213" s="8">
        <v>21</v>
      </c>
      <c r="Q7213" s="8">
        <v>91</v>
      </c>
      <c r="R7213" s="17">
        <f t="shared" si="450"/>
        <v>0</v>
      </c>
      <c r="S7213" s="18">
        <f t="shared" si="451"/>
        <v>4095</v>
      </c>
    </row>
    <row r="7214" spans="1:19" x14ac:dyDescent="0.25">
      <c r="A7214" s="7" t="s">
        <v>16643</v>
      </c>
      <c r="B7214" s="7" t="s">
        <v>16644</v>
      </c>
      <c r="C7214" s="7" t="s">
        <v>37</v>
      </c>
      <c r="D7214" s="7" t="s">
        <v>38</v>
      </c>
      <c r="E7214" s="7" t="s">
        <v>39</v>
      </c>
      <c r="F7214" s="8">
        <v>15</v>
      </c>
      <c r="G7214" s="8">
        <v>5462.97</v>
      </c>
      <c r="H7214" s="8">
        <v>5462.97</v>
      </c>
      <c r="I7214" s="8">
        <v>2</v>
      </c>
      <c r="J7214" s="8">
        <v>10925.94</v>
      </c>
      <c r="K7214" s="8">
        <v>5462.97</v>
      </c>
      <c r="L7214" s="8">
        <f t="shared" si="448"/>
        <v>712.56130434782608</v>
      </c>
      <c r="M7214" s="8">
        <f t="shared" si="449"/>
        <v>4750.4086956521742</v>
      </c>
      <c r="N7214" s="9"/>
      <c r="O7214" s="9"/>
      <c r="P7214" s="8">
        <v>15</v>
      </c>
      <c r="Q7214" s="8">
        <v>5462.97</v>
      </c>
      <c r="R7214" s="17">
        <f t="shared" si="450"/>
        <v>0</v>
      </c>
      <c r="S7214" s="18">
        <f t="shared" si="451"/>
        <v>10925.94</v>
      </c>
    </row>
    <row r="7215" spans="1:19" x14ac:dyDescent="0.25">
      <c r="A7215" s="7" t="s">
        <v>16647</v>
      </c>
      <c r="B7215" s="7" t="s">
        <v>16648</v>
      </c>
      <c r="C7215" s="7" t="s">
        <v>14</v>
      </c>
      <c r="D7215" s="7" t="s">
        <v>15</v>
      </c>
      <c r="E7215" s="7" t="s">
        <v>7372</v>
      </c>
      <c r="F7215" s="8">
        <v>21</v>
      </c>
      <c r="G7215" s="8">
        <v>860.63</v>
      </c>
      <c r="H7215" s="8">
        <v>860.63</v>
      </c>
      <c r="I7215" s="8">
        <v>60</v>
      </c>
      <c r="J7215" s="8">
        <v>51637.96</v>
      </c>
      <c r="K7215" s="8">
        <v>860.63266666666664</v>
      </c>
      <c r="L7215" s="8">
        <f t="shared" si="448"/>
        <v>149.36599999999999</v>
      </c>
      <c r="M7215" s="8">
        <f t="shared" si="449"/>
        <v>711.26666666666665</v>
      </c>
      <c r="N7215" s="9"/>
      <c r="O7215" s="9"/>
      <c r="P7215" s="8">
        <v>21</v>
      </c>
      <c r="Q7215" s="8">
        <v>860.63266666666664</v>
      </c>
      <c r="R7215" s="17">
        <f t="shared" si="450"/>
        <v>0</v>
      </c>
      <c r="S7215" s="18">
        <f t="shared" si="451"/>
        <v>51637.96</v>
      </c>
    </row>
    <row r="7216" spans="1:19" x14ac:dyDescent="0.25">
      <c r="A7216" s="7" t="s">
        <v>16651</v>
      </c>
      <c r="B7216" s="7" t="s">
        <v>16652</v>
      </c>
      <c r="C7216" s="7" t="s">
        <v>7539</v>
      </c>
      <c r="D7216" s="7" t="s">
        <v>7540</v>
      </c>
      <c r="E7216" s="7" t="s">
        <v>7798</v>
      </c>
      <c r="F7216" s="8">
        <v>21</v>
      </c>
      <c r="G7216" s="8">
        <v>5.49</v>
      </c>
      <c r="H7216" s="8">
        <v>5.49</v>
      </c>
      <c r="I7216" s="8">
        <v>960</v>
      </c>
      <c r="J7216" s="8">
        <v>5265.56</v>
      </c>
      <c r="K7216" s="8">
        <v>5.484958333333334</v>
      </c>
      <c r="L7216" s="8">
        <f t="shared" si="448"/>
        <v>0.95193491735537172</v>
      </c>
      <c r="M7216" s="8">
        <f t="shared" si="449"/>
        <v>4.5330234159779623</v>
      </c>
      <c r="N7216" s="9"/>
      <c r="O7216" s="9"/>
      <c r="P7216" s="8">
        <v>21</v>
      </c>
      <c r="Q7216" s="8">
        <v>5.484958333333334</v>
      </c>
      <c r="R7216" s="17">
        <f t="shared" si="450"/>
        <v>0</v>
      </c>
      <c r="S7216" s="18">
        <f t="shared" si="451"/>
        <v>5265.56</v>
      </c>
    </row>
    <row r="7217" spans="1:19" x14ac:dyDescent="0.25">
      <c r="A7217" s="7" t="s">
        <v>16657</v>
      </c>
      <c r="B7217" s="7" t="s">
        <v>16658</v>
      </c>
      <c r="C7217" s="7" t="s">
        <v>7539</v>
      </c>
      <c r="D7217" s="7" t="s">
        <v>7540</v>
      </c>
      <c r="E7217" s="7" t="s">
        <v>7798</v>
      </c>
      <c r="F7217" s="8">
        <v>21</v>
      </c>
      <c r="G7217" s="8">
        <v>5.0599999999999996</v>
      </c>
      <c r="H7217" s="8">
        <v>5.0599999999999996</v>
      </c>
      <c r="I7217" s="8">
        <v>960</v>
      </c>
      <c r="J7217" s="8">
        <v>4860.8100000000004</v>
      </c>
      <c r="K7217" s="8">
        <v>5.0633437500000005</v>
      </c>
      <c r="L7217" s="8">
        <f t="shared" si="448"/>
        <v>0.87876213842975215</v>
      </c>
      <c r="M7217" s="8">
        <f t="shared" si="449"/>
        <v>4.1845816115702483</v>
      </c>
      <c r="N7217" s="9"/>
      <c r="O7217" s="9"/>
      <c r="P7217" s="8">
        <v>21</v>
      </c>
      <c r="Q7217" s="8">
        <v>5.0633437500000005</v>
      </c>
      <c r="R7217" s="17">
        <f t="shared" si="450"/>
        <v>0</v>
      </c>
      <c r="S7217" s="18">
        <f t="shared" si="451"/>
        <v>4860.8100000000004</v>
      </c>
    </row>
    <row r="7218" spans="1:19" x14ac:dyDescent="0.25">
      <c r="A7218" s="7" t="s">
        <v>16659</v>
      </c>
      <c r="B7218" s="7" t="s">
        <v>16660</v>
      </c>
      <c r="C7218" s="7" t="s">
        <v>7539</v>
      </c>
      <c r="D7218" s="7" t="s">
        <v>7540</v>
      </c>
      <c r="E7218" s="7" t="s">
        <v>7798</v>
      </c>
      <c r="F7218" s="8">
        <v>21</v>
      </c>
      <c r="G7218" s="8">
        <v>7.58</v>
      </c>
      <c r="H7218" s="8">
        <v>7.58</v>
      </c>
      <c r="I7218" s="8">
        <v>200</v>
      </c>
      <c r="J7218" s="8">
        <v>1516.49</v>
      </c>
      <c r="K7218" s="8">
        <v>7.5824499999999997</v>
      </c>
      <c r="L7218" s="8">
        <f t="shared" si="448"/>
        <v>1.3159623966942142</v>
      </c>
      <c r="M7218" s="8">
        <f t="shared" si="449"/>
        <v>6.2664876033057855</v>
      </c>
      <c r="N7218" s="13"/>
      <c r="O7218" s="13"/>
      <c r="P7218" s="8">
        <v>21</v>
      </c>
      <c r="Q7218" s="8">
        <v>7.5824499999999997</v>
      </c>
      <c r="R7218" s="17">
        <f t="shared" si="450"/>
        <v>0</v>
      </c>
      <c r="S7218" s="18">
        <f t="shared" si="451"/>
        <v>1516.49</v>
      </c>
    </row>
    <row r="7219" spans="1:19" x14ac:dyDescent="0.25">
      <c r="A7219" s="7" t="s">
        <v>16663</v>
      </c>
      <c r="B7219" s="7" t="s">
        <v>16664</v>
      </c>
      <c r="C7219" s="7" t="s">
        <v>14</v>
      </c>
      <c r="D7219" s="7" t="s">
        <v>15</v>
      </c>
      <c r="E7219" s="7" t="s">
        <v>7768</v>
      </c>
      <c r="F7219" s="8">
        <v>21</v>
      </c>
      <c r="G7219" s="8">
        <v>169.4</v>
      </c>
      <c r="H7219" s="8">
        <v>169.4</v>
      </c>
      <c r="I7219" s="8">
        <v>100</v>
      </c>
      <c r="J7219" s="8">
        <v>16940</v>
      </c>
      <c r="K7219" s="8">
        <v>169.4</v>
      </c>
      <c r="L7219" s="8">
        <f t="shared" si="448"/>
        <v>29.400000000000006</v>
      </c>
      <c r="M7219" s="8">
        <f t="shared" si="449"/>
        <v>140</v>
      </c>
      <c r="N7219" s="13"/>
      <c r="O7219" s="13"/>
      <c r="P7219" s="8">
        <v>21</v>
      </c>
      <c r="Q7219" s="8">
        <v>169.4</v>
      </c>
      <c r="R7219" s="17">
        <f t="shared" si="450"/>
        <v>0</v>
      </c>
      <c r="S7219" s="18">
        <f t="shared" si="451"/>
        <v>16940</v>
      </c>
    </row>
    <row r="7220" spans="1:19" x14ac:dyDescent="0.25">
      <c r="A7220" s="7" t="s">
        <v>16665</v>
      </c>
      <c r="B7220" s="7" t="s">
        <v>16666</v>
      </c>
      <c r="C7220" s="7" t="s">
        <v>37</v>
      </c>
      <c r="D7220" s="7" t="s">
        <v>38</v>
      </c>
      <c r="E7220" s="7" t="s">
        <v>39</v>
      </c>
      <c r="F7220" s="8">
        <v>15</v>
      </c>
      <c r="G7220" s="8">
        <v>4817.3500000000004</v>
      </c>
      <c r="H7220" s="8">
        <v>4817.3500000000004</v>
      </c>
      <c r="I7220" s="8">
        <v>1</v>
      </c>
      <c r="J7220" s="8">
        <v>4817.3500000000004</v>
      </c>
      <c r="K7220" s="8">
        <v>4817.3500000000004</v>
      </c>
      <c r="L7220" s="8">
        <f t="shared" si="448"/>
        <v>628.34999999999945</v>
      </c>
      <c r="M7220" s="8">
        <f t="shared" si="449"/>
        <v>4189.0000000000009</v>
      </c>
      <c r="N7220" s="13"/>
      <c r="O7220" s="13"/>
      <c r="P7220" s="8">
        <v>15</v>
      </c>
      <c r="Q7220" s="8">
        <v>4817.3500000000004</v>
      </c>
      <c r="R7220" s="17">
        <f t="shared" si="450"/>
        <v>0</v>
      </c>
      <c r="S7220" s="18">
        <f t="shared" si="451"/>
        <v>4817.3500000000004</v>
      </c>
    </row>
    <row r="7221" spans="1:19" x14ac:dyDescent="0.25">
      <c r="A7221" s="7" t="s">
        <v>16667</v>
      </c>
      <c r="B7221" s="7" t="s">
        <v>16668</v>
      </c>
      <c r="C7221" s="7" t="s">
        <v>37</v>
      </c>
      <c r="D7221" s="7" t="s">
        <v>38</v>
      </c>
      <c r="E7221" s="7" t="s">
        <v>39</v>
      </c>
      <c r="F7221" s="8">
        <v>15</v>
      </c>
      <c r="G7221" s="8">
        <v>356.5</v>
      </c>
      <c r="H7221" s="8">
        <v>523.25</v>
      </c>
      <c r="I7221" s="8">
        <v>4</v>
      </c>
      <c r="J7221" s="8">
        <v>1426</v>
      </c>
      <c r="K7221" s="8">
        <v>356.5</v>
      </c>
      <c r="L7221" s="8">
        <f t="shared" si="448"/>
        <v>46.5</v>
      </c>
      <c r="M7221" s="8">
        <f t="shared" si="449"/>
        <v>310</v>
      </c>
      <c r="N7221" s="13"/>
      <c r="O7221" s="13"/>
      <c r="P7221" s="8">
        <v>15</v>
      </c>
      <c r="Q7221" s="8">
        <v>356.5</v>
      </c>
      <c r="R7221" s="17">
        <f t="shared" si="450"/>
        <v>0</v>
      </c>
      <c r="S7221" s="18">
        <f t="shared" si="451"/>
        <v>1426</v>
      </c>
    </row>
    <row r="7222" spans="1:19" x14ac:dyDescent="0.25">
      <c r="A7222" s="7" t="s">
        <v>16669</v>
      </c>
      <c r="B7222" s="7" t="s">
        <v>16670</v>
      </c>
      <c r="C7222" s="7" t="s">
        <v>37</v>
      </c>
      <c r="D7222" s="7" t="s">
        <v>38</v>
      </c>
      <c r="E7222" s="7" t="s">
        <v>39</v>
      </c>
      <c r="F7222" s="8">
        <v>15</v>
      </c>
      <c r="G7222" s="8">
        <v>892.4</v>
      </c>
      <c r="H7222" s="8">
        <v>892.4</v>
      </c>
      <c r="I7222" s="8">
        <v>1</v>
      </c>
      <c r="J7222" s="8">
        <v>892.4</v>
      </c>
      <c r="K7222" s="8">
        <v>892.4</v>
      </c>
      <c r="L7222" s="8">
        <f t="shared" si="448"/>
        <v>116.39999999999998</v>
      </c>
      <c r="M7222" s="8">
        <f t="shared" si="449"/>
        <v>776</v>
      </c>
      <c r="N7222" s="9"/>
      <c r="O7222" s="9"/>
      <c r="P7222" s="8">
        <v>15</v>
      </c>
      <c r="Q7222" s="8">
        <v>892.4</v>
      </c>
      <c r="R7222" s="17">
        <f t="shared" si="450"/>
        <v>0</v>
      </c>
      <c r="S7222" s="18">
        <f t="shared" si="451"/>
        <v>892.4</v>
      </c>
    </row>
    <row r="7223" spans="1:19" x14ac:dyDescent="0.25">
      <c r="A7223" s="7" t="s">
        <v>16671</v>
      </c>
      <c r="B7223" s="7" t="s">
        <v>16672</v>
      </c>
      <c r="C7223" s="7" t="s">
        <v>37</v>
      </c>
      <c r="D7223" s="7" t="s">
        <v>38</v>
      </c>
      <c r="E7223" s="7" t="s">
        <v>39</v>
      </c>
      <c r="F7223" s="8">
        <v>15</v>
      </c>
      <c r="G7223" s="8">
        <v>892.4</v>
      </c>
      <c r="H7223" s="8">
        <v>892.4</v>
      </c>
      <c r="I7223" s="8">
        <v>2</v>
      </c>
      <c r="J7223" s="8">
        <v>1784.8</v>
      </c>
      <c r="K7223" s="8">
        <v>892.4</v>
      </c>
      <c r="L7223" s="8">
        <f t="shared" si="448"/>
        <v>116.39999999999998</v>
      </c>
      <c r="M7223" s="8">
        <f t="shared" si="449"/>
        <v>776</v>
      </c>
      <c r="N7223" s="9"/>
      <c r="O7223" s="9"/>
      <c r="P7223" s="8">
        <v>15</v>
      </c>
      <c r="Q7223" s="8">
        <v>892.4</v>
      </c>
      <c r="R7223" s="17">
        <f t="shared" si="450"/>
        <v>0</v>
      </c>
      <c r="S7223" s="18">
        <f t="shared" si="451"/>
        <v>1784.8</v>
      </c>
    </row>
    <row r="7224" spans="1:19" x14ac:dyDescent="0.25">
      <c r="A7224" s="7" t="s">
        <v>16677</v>
      </c>
      <c r="B7224" s="7" t="s">
        <v>16678</v>
      </c>
      <c r="C7224" s="7" t="s">
        <v>7539</v>
      </c>
      <c r="D7224" s="7" t="s">
        <v>7540</v>
      </c>
      <c r="E7224" s="7" t="s">
        <v>7798</v>
      </c>
      <c r="F7224" s="8">
        <v>21</v>
      </c>
      <c r="G7224" s="8">
        <v>5.3</v>
      </c>
      <c r="H7224" s="8">
        <v>5.3</v>
      </c>
      <c r="I7224" s="8">
        <v>5760</v>
      </c>
      <c r="J7224" s="8">
        <v>30550.799999999999</v>
      </c>
      <c r="K7224" s="8">
        <v>5.3039583333333331</v>
      </c>
      <c r="L7224" s="8">
        <f t="shared" si="448"/>
        <v>0.92052169421487573</v>
      </c>
      <c r="M7224" s="8">
        <f t="shared" si="449"/>
        <v>4.3834366391184574</v>
      </c>
      <c r="N7224" s="9"/>
      <c r="O7224" s="9"/>
      <c r="P7224" s="8">
        <v>21</v>
      </c>
      <c r="Q7224" s="8">
        <v>5.3039583333333331</v>
      </c>
      <c r="R7224" s="17">
        <f t="shared" si="450"/>
        <v>0</v>
      </c>
      <c r="S7224" s="18">
        <f t="shared" si="451"/>
        <v>30550.799999999999</v>
      </c>
    </row>
    <row r="7225" spans="1:19" x14ac:dyDescent="0.25">
      <c r="A7225" s="7" t="s">
        <v>16685</v>
      </c>
      <c r="B7225" s="7" t="s">
        <v>16686</v>
      </c>
      <c r="C7225" s="7" t="s">
        <v>14</v>
      </c>
      <c r="D7225" s="7" t="s">
        <v>15</v>
      </c>
      <c r="E7225" s="7" t="s">
        <v>7480</v>
      </c>
      <c r="F7225" s="8">
        <v>21</v>
      </c>
      <c r="G7225" s="8">
        <v>10.87</v>
      </c>
      <c r="H7225" s="8">
        <v>10.87</v>
      </c>
      <c r="I7225" s="8">
        <v>16100</v>
      </c>
      <c r="J7225" s="8">
        <v>174939.37999999998</v>
      </c>
      <c r="K7225" s="8">
        <v>10.865799999999998</v>
      </c>
      <c r="L7225" s="8">
        <f t="shared" si="448"/>
        <v>1.8857999999999997</v>
      </c>
      <c r="M7225" s="8">
        <f t="shared" si="449"/>
        <v>8.9799999999999986</v>
      </c>
      <c r="N7225" s="14">
        <v>12</v>
      </c>
      <c r="O7225" s="14">
        <v>10.057600000000001</v>
      </c>
      <c r="P7225" s="8">
        <v>21</v>
      </c>
      <c r="Q7225" s="8">
        <v>10.8658</v>
      </c>
      <c r="R7225" s="17">
        <f t="shared" si="450"/>
        <v>161927.36000000002</v>
      </c>
      <c r="S7225" s="18">
        <f t="shared" si="451"/>
        <v>174939.37999999998</v>
      </c>
    </row>
    <row r="7226" spans="1:19" x14ac:dyDescent="0.25">
      <c r="A7226" s="7" t="s">
        <v>16687</v>
      </c>
      <c r="B7226" s="7" t="s">
        <v>16688</v>
      </c>
      <c r="C7226" s="7" t="s">
        <v>32</v>
      </c>
      <c r="D7226" s="7" t="s">
        <v>33</v>
      </c>
      <c r="E7226" s="7" t="s">
        <v>34</v>
      </c>
      <c r="F7226" s="8">
        <v>15</v>
      </c>
      <c r="G7226" s="8">
        <v>124982.01</v>
      </c>
      <c r="H7226" s="8">
        <v>124982.01</v>
      </c>
      <c r="I7226" s="8">
        <v>3</v>
      </c>
      <c r="J7226" s="8">
        <v>374946.02999999997</v>
      </c>
      <c r="K7226" s="8">
        <v>124982.01</v>
      </c>
      <c r="L7226" s="8">
        <f t="shared" si="448"/>
        <v>16302.00130434781</v>
      </c>
      <c r="M7226" s="8">
        <f t="shared" si="449"/>
        <v>108680.00869565218</v>
      </c>
      <c r="N7226" s="13"/>
      <c r="O7226" s="13"/>
      <c r="P7226" s="8">
        <v>15</v>
      </c>
      <c r="Q7226" s="8">
        <v>124982.01</v>
      </c>
      <c r="R7226" s="17">
        <f t="shared" si="450"/>
        <v>0</v>
      </c>
      <c r="S7226" s="18">
        <f t="shared" si="451"/>
        <v>374946.02999999997</v>
      </c>
    </row>
    <row r="7227" spans="1:19" x14ac:dyDescent="0.25">
      <c r="A7227" s="7" t="s">
        <v>16691</v>
      </c>
      <c r="B7227" s="7" t="s">
        <v>16692</v>
      </c>
      <c r="C7227" s="7" t="s">
        <v>7375</v>
      </c>
      <c r="D7227" s="7" t="s">
        <v>7376</v>
      </c>
      <c r="E7227" s="7" t="s">
        <v>7377</v>
      </c>
      <c r="F7227" s="8">
        <v>15</v>
      </c>
      <c r="G7227" s="8">
        <v>159.63</v>
      </c>
      <c r="H7227" s="8">
        <v>159.63</v>
      </c>
      <c r="I7227" s="8">
        <v>1584</v>
      </c>
      <c r="J7227" s="8">
        <v>252848.19999999998</v>
      </c>
      <c r="K7227" s="8">
        <v>159.62638888888887</v>
      </c>
      <c r="L7227" s="8">
        <f t="shared" si="448"/>
        <v>20.820833333333326</v>
      </c>
      <c r="M7227" s="8">
        <f t="shared" si="449"/>
        <v>138.80555555555554</v>
      </c>
      <c r="N7227" s="9"/>
      <c r="O7227" s="9"/>
      <c r="P7227" s="8">
        <v>15</v>
      </c>
      <c r="Q7227" s="8">
        <v>159.6263888888889</v>
      </c>
      <c r="R7227" s="17">
        <f t="shared" si="450"/>
        <v>0</v>
      </c>
      <c r="S7227" s="18">
        <f t="shared" si="451"/>
        <v>252848.19999999998</v>
      </c>
    </row>
    <row r="7228" spans="1:19" x14ac:dyDescent="0.25">
      <c r="A7228" s="7" t="s">
        <v>16693</v>
      </c>
      <c r="B7228" s="7" t="s">
        <v>16694</v>
      </c>
      <c r="C7228" s="7" t="s">
        <v>37</v>
      </c>
      <c r="D7228" s="7" t="s">
        <v>38</v>
      </c>
      <c r="E7228" s="7" t="s">
        <v>39</v>
      </c>
      <c r="F7228" s="8">
        <v>15</v>
      </c>
      <c r="G7228" s="8">
        <v>3960</v>
      </c>
      <c r="H7228" s="8">
        <v>3960</v>
      </c>
      <c r="I7228" s="8">
        <v>1</v>
      </c>
      <c r="J7228" s="8">
        <v>3960</v>
      </c>
      <c r="K7228" s="8">
        <v>3960</v>
      </c>
      <c r="L7228" s="8">
        <f t="shared" si="448"/>
        <v>516.52173913043453</v>
      </c>
      <c r="M7228" s="8">
        <f t="shared" si="449"/>
        <v>3443.4782608695655</v>
      </c>
      <c r="N7228" s="13"/>
      <c r="O7228" s="13"/>
      <c r="P7228" s="8">
        <v>15</v>
      </c>
      <c r="Q7228" s="8">
        <v>3960</v>
      </c>
      <c r="R7228" s="17">
        <f t="shared" si="450"/>
        <v>0</v>
      </c>
      <c r="S7228" s="18">
        <f t="shared" si="451"/>
        <v>3960</v>
      </c>
    </row>
    <row r="7229" spans="1:19" x14ac:dyDescent="0.25">
      <c r="A7229" s="7" t="s">
        <v>16695</v>
      </c>
      <c r="B7229" s="7" t="s">
        <v>16696</v>
      </c>
      <c r="C7229" s="7" t="s">
        <v>7375</v>
      </c>
      <c r="D7229" s="7" t="s">
        <v>7376</v>
      </c>
      <c r="E7229" s="7" t="s">
        <v>7377</v>
      </c>
      <c r="F7229" s="8">
        <v>15</v>
      </c>
      <c r="G7229" s="8">
        <v>223</v>
      </c>
      <c r="H7229" s="8">
        <v>223</v>
      </c>
      <c r="I7229" s="8">
        <v>156</v>
      </c>
      <c r="J7229" s="8">
        <v>34788.649999999994</v>
      </c>
      <c r="K7229" s="8">
        <v>223.00416666666663</v>
      </c>
      <c r="L7229" s="8">
        <f t="shared" si="448"/>
        <v>29.087499999999977</v>
      </c>
      <c r="M7229" s="8">
        <f t="shared" si="449"/>
        <v>193.91666666666666</v>
      </c>
      <c r="N7229" s="9"/>
      <c r="O7229" s="9"/>
      <c r="P7229" s="8">
        <v>15</v>
      </c>
      <c r="Q7229" s="8">
        <v>223.00416666666669</v>
      </c>
      <c r="R7229" s="17">
        <f t="shared" si="450"/>
        <v>0</v>
      </c>
      <c r="S7229" s="18">
        <f t="shared" si="451"/>
        <v>34788.649999999994</v>
      </c>
    </row>
    <row r="7230" spans="1:19" x14ac:dyDescent="0.25">
      <c r="A7230" s="7" t="s">
        <v>16699</v>
      </c>
      <c r="B7230" s="7" t="s">
        <v>16700</v>
      </c>
      <c r="C7230" s="7" t="s">
        <v>7375</v>
      </c>
      <c r="D7230" s="7" t="s">
        <v>7376</v>
      </c>
      <c r="E7230" s="7" t="s">
        <v>7377</v>
      </c>
      <c r="F7230" s="8">
        <v>15</v>
      </c>
      <c r="G7230" s="8">
        <v>56.89</v>
      </c>
      <c r="H7230" s="8">
        <v>56.89</v>
      </c>
      <c r="I7230" s="8">
        <v>324</v>
      </c>
      <c r="J7230" s="8">
        <v>18432</v>
      </c>
      <c r="K7230" s="8">
        <v>56.888888888888886</v>
      </c>
      <c r="L7230" s="8">
        <f t="shared" si="448"/>
        <v>7.4202898550724612</v>
      </c>
      <c r="M7230" s="8">
        <f t="shared" si="449"/>
        <v>49.468599033816425</v>
      </c>
      <c r="N7230" s="9"/>
      <c r="O7230" s="9"/>
      <c r="P7230" s="8">
        <v>15</v>
      </c>
      <c r="Q7230" s="8">
        <v>56.888888888888886</v>
      </c>
      <c r="R7230" s="17">
        <f t="shared" si="450"/>
        <v>0</v>
      </c>
      <c r="S7230" s="18">
        <f t="shared" si="451"/>
        <v>18432</v>
      </c>
    </row>
    <row r="7231" spans="1:19" x14ac:dyDescent="0.25">
      <c r="A7231" s="7" t="s">
        <v>16701</v>
      </c>
      <c r="B7231" s="7" t="s">
        <v>16702</v>
      </c>
      <c r="C7231" s="7" t="s">
        <v>7375</v>
      </c>
      <c r="D7231" s="7" t="s">
        <v>7376</v>
      </c>
      <c r="E7231" s="7" t="s">
        <v>7377</v>
      </c>
      <c r="F7231" s="8">
        <v>15</v>
      </c>
      <c r="G7231" s="8">
        <v>102.13</v>
      </c>
      <c r="H7231" s="8">
        <v>102.13</v>
      </c>
      <c r="I7231" s="8">
        <v>108</v>
      </c>
      <c r="J7231" s="8">
        <v>11030.13</v>
      </c>
      <c r="K7231" s="8">
        <v>102.13083333333333</v>
      </c>
      <c r="L7231" s="8">
        <f t="shared" si="448"/>
        <v>13.321413043478259</v>
      </c>
      <c r="M7231" s="8">
        <f t="shared" si="449"/>
        <v>88.809420289855069</v>
      </c>
      <c r="N7231" s="9"/>
      <c r="O7231" s="9"/>
      <c r="P7231" s="8">
        <v>15</v>
      </c>
      <c r="Q7231" s="8">
        <v>102.13083333333333</v>
      </c>
      <c r="R7231" s="17">
        <f t="shared" si="450"/>
        <v>0</v>
      </c>
      <c r="S7231" s="18">
        <f t="shared" si="451"/>
        <v>11030.13</v>
      </c>
    </row>
    <row r="7232" spans="1:19" x14ac:dyDescent="0.25">
      <c r="A7232" s="7" t="s">
        <v>16703</v>
      </c>
      <c r="B7232" s="7" t="s">
        <v>16704</v>
      </c>
      <c r="C7232" s="7" t="s">
        <v>7375</v>
      </c>
      <c r="D7232" s="7" t="s">
        <v>7376</v>
      </c>
      <c r="E7232" s="7" t="s">
        <v>7377</v>
      </c>
      <c r="F7232" s="8">
        <v>15</v>
      </c>
      <c r="G7232" s="8">
        <v>631.35</v>
      </c>
      <c r="H7232" s="8">
        <v>631.35</v>
      </c>
      <c r="I7232" s="8">
        <v>48</v>
      </c>
      <c r="J7232" s="8">
        <v>30304.799999999999</v>
      </c>
      <c r="K7232" s="8">
        <v>631.35</v>
      </c>
      <c r="L7232" s="8">
        <f t="shared" si="448"/>
        <v>82.349999999999909</v>
      </c>
      <c r="M7232" s="8">
        <f t="shared" si="449"/>
        <v>549.00000000000011</v>
      </c>
      <c r="N7232" s="9"/>
      <c r="O7232" s="9"/>
      <c r="P7232" s="8">
        <v>15</v>
      </c>
      <c r="Q7232" s="8">
        <v>631.35</v>
      </c>
      <c r="R7232" s="17">
        <f t="shared" si="450"/>
        <v>0</v>
      </c>
      <c r="S7232" s="18">
        <f t="shared" si="451"/>
        <v>30304.799999999999</v>
      </c>
    </row>
    <row r="7233" spans="1:19" x14ac:dyDescent="0.25">
      <c r="A7233" s="7" t="s">
        <v>16713</v>
      </c>
      <c r="B7233" s="7" t="s">
        <v>16714</v>
      </c>
      <c r="C7233" s="7" t="s">
        <v>37</v>
      </c>
      <c r="D7233" s="7" t="s">
        <v>38</v>
      </c>
      <c r="E7233" s="7" t="s">
        <v>39</v>
      </c>
      <c r="F7233" s="8">
        <v>15</v>
      </c>
      <c r="G7233" s="8">
        <v>332.35</v>
      </c>
      <c r="H7233" s="8">
        <v>332.35</v>
      </c>
      <c r="I7233" s="8">
        <v>1</v>
      </c>
      <c r="J7233" s="8">
        <v>332.35</v>
      </c>
      <c r="K7233" s="8">
        <v>332.35</v>
      </c>
      <c r="L7233" s="8">
        <f t="shared" si="448"/>
        <v>43.349999999999966</v>
      </c>
      <c r="M7233" s="8">
        <f t="shared" si="449"/>
        <v>289.00000000000006</v>
      </c>
      <c r="N7233" s="14">
        <v>12</v>
      </c>
      <c r="O7233" s="14">
        <v>323.68</v>
      </c>
      <c r="P7233" s="8">
        <v>15</v>
      </c>
      <c r="Q7233" s="8">
        <v>332.35</v>
      </c>
      <c r="R7233" s="17">
        <f t="shared" si="450"/>
        <v>323.68</v>
      </c>
      <c r="S7233" s="18">
        <f t="shared" si="451"/>
        <v>332.35</v>
      </c>
    </row>
    <row r="7234" spans="1:19" x14ac:dyDescent="0.25">
      <c r="A7234" s="7" t="s">
        <v>16715</v>
      </c>
      <c r="B7234" s="7" t="s">
        <v>16716</v>
      </c>
      <c r="C7234" s="7" t="s">
        <v>37</v>
      </c>
      <c r="D7234" s="7" t="s">
        <v>38</v>
      </c>
      <c r="E7234" s="7" t="s">
        <v>39</v>
      </c>
      <c r="F7234" s="8">
        <v>15</v>
      </c>
      <c r="G7234" s="8">
        <v>332.35</v>
      </c>
      <c r="H7234" s="8">
        <v>332.35</v>
      </c>
      <c r="I7234" s="8">
        <v>3</v>
      </c>
      <c r="J7234" s="8">
        <v>997.05</v>
      </c>
      <c r="K7234" s="8">
        <v>332.34999999999997</v>
      </c>
      <c r="L7234" s="8">
        <f t="shared" ref="L7234:L7297" si="452">K7234-M7234</f>
        <v>43.349999999999966</v>
      </c>
      <c r="M7234" s="8">
        <f t="shared" ref="M7234:M7297" si="453">K7234/((100+F7234)/100)</f>
        <v>289</v>
      </c>
      <c r="N7234" s="14">
        <v>12</v>
      </c>
      <c r="O7234" s="14">
        <v>323.68</v>
      </c>
      <c r="P7234" s="8">
        <v>15</v>
      </c>
      <c r="Q7234" s="8">
        <v>332.34999999999997</v>
      </c>
      <c r="R7234" s="17">
        <f t="shared" ref="R7234:R7297" si="454">I7234*O7234</f>
        <v>971.04</v>
      </c>
      <c r="S7234" s="18">
        <f t="shared" si="451"/>
        <v>997.05</v>
      </c>
    </row>
    <row r="7235" spans="1:19" x14ac:dyDescent="0.25">
      <c r="A7235" s="7" t="s">
        <v>16717</v>
      </c>
      <c r="B7235" s="7" t="s">
        <v>16718</v>
      </c>
      <c r="C7235" s="7" t="s">
        <v>14</v>
      </c>
      <c r="D7235" s="7" t="s">
        <v>15</v>
      </c>
      <c r="E7235" s="7" t="s">
        <v>8931</v>
      </c>
      <c r="F7235" s="8">
        <v>21</v>
      </c>
      <c r="G7235" s="8">
        <v>3.63</v>
      </c>
      <c r="H7235" s="8">
        <v>3.63</v>
      </c>
      <c r="I7235" s="8">
        <v>3000</v>
      </c>
      <c r="J7235" s="8">
        <v>10879.11</v>
      </c>
      <c r="K7235" s="8">
        <v>3.6263700000000001</v>
      </c>
      <c r="L7235" s="8">
        <f t="shared" si="452"/>
        <v>0.62936999999999976</v>
      </c>
      <c r="M7235" s="8">
        <f t="shared" si="453"/>
        <v>2.9970000000000003</v>
      </c>
      <c r="N7235" s="14">
        <v>21</v>
      </c>
      <c r="O7235" s="14">
        <v>3.6263700000000001</v>
      </c>
      <c r="P7235" s="8">
        <v>21</v>
      </c>
      <c r="Q7235" s="8">
        <v>3.6263700000000001</v>
      </c>
      <c r="R7235" s="17">
        <f t="shared" si="454"/>
        <v>10879.11</v>
      </c>
      <c r="S7235" s="18">
        <f t="shared" ref="S7235:S7298" si="455">J7235</f>
        <v>10879.11</v>
      </c>
    </row>
    <row r="7236" spans="1:19" x14ac:dyDescent="0.25">
      <c r="A7236" s="7" t="s">
        <v>16719</v>
      </c>
      <c r="B7236" s="7" t="s">
        <v>16720</v>
      </c>
      <c r="C7236" s="7" t="s">
        <v>14</v>
      </c>
      <c r="D7236" s="7" t="s">
        <v>15</v>
      </c>
      <c r="E7236" s="7" t="s">
        <v>7768</v>
      </c>
      <c r="F7236" s="8">
        <v>21</v>
      </c>
      <c r="G7236" s="8">
        <v>12.71</v>
      </c>
      <c r="H7236" s="8">
        <v>12.71</v>
      </c>
      <c r="I7236" s="8">
        <v>300</v>
      </c>
      <c r="J7236" s="8">
        <v>3811.5</v>
      </c>
      <c r="K7236" s="8">
        <v>12.705</v>
      </c>
      <c r="L7236" s="8">
        <f t="shared" si="452"/>
        <v>2.2050000000000001</v>
      </c>
      <c r="M7236" s="8">
        <f t="shared" si="453"/>
        <v>10.5</v>
      </c>
      <c r="N7236" s="13"/>
      <c r="O7236" s="13"/>
      <c r="P7236" s="8">
        <v>21</v>
      </c>
      <c r="Q7236" s="8">
        <v>12.705</v>
      </c>
      <c r="R7236" s="17">
        <f t="shared" si="454"/>
        <v>0</v>
      </c>
      <c r="S7236" s="18">
        <f t="shared" si="455"/>
        <v>3811.5</v>
      </c>
    </row>
    <row r="7237" spans="1:19" x14ac:dyDescent="0.25">
      <c r="A7237" s="7" t="s">
        <v>16721</v>
      </c>
      <c r="B7237" s="7" t="s">
        <v>16722</v>
      </c>
      <c r="C7237" s="7" t="s">
        <v>14</v>
      </c>
      <c r="D7237" s="7" t="s">
        <v>15</v>
      </c>
      <c r="E7237" s="7" t="s">
        <v>2322</v>
      </c>
      <c r="F7237" s="8">
        <v>15</v>
      </c>
      <c r="G7237" s="8">
        <v>37260</v>
      </c>
      <c r="H7237" s="8">
        <v>37260</v>
      </c>
      <c r="I7237" s="8">
        <v>2</v>
      </c>
      <c r="J7237" s="8">
        <v>74520</v>
      </c>
      <c r="K7237" s="8">
        <v>37260</v>
      </c>
      <c r="L7237" s="8">
        <f t="shared" si="452"/>
        <v>4859.9999999999964</v>
      </c>
      <c r="M7237" s="8">
        <f t="shared" si="453"/>
        <v>32400.000000000004</v>
      </c>
      <c r="N7237" s="9"/>
      <c r="O7237" s="9"/>
      <c r="P7237" s="8">
        <v>15</v>
      </c>
      <c r="Q7237" s="8">
        <v>37260</v>
      </c>
      <c r="R7237" s="17">
        <f t="shared" si="454"/>
        <v>0</v>
      </c>
      <c r="S7237" s="18">
        <f t="shared" si="455"/>
        <v>74520</v>
      </c>
    </row>
    <row r="7238" spans="1:19" x14ac:dyDescent="0.25">
      <c r="A7238" s="7" t="s">
        <v>16723</v>
      </c>
      <c r="B7238" s="7" t="s">
        <v>16724</v>
      </c>
      <c r="C7238" s="7" t="s">
        <v>7539</v>
      </c>
      <c r="D7238" s="7" t="s">
        <v>7540</v>
      </c>
      <c r="E7238" s="7" t="s">
        <v>7798</v>
      </c>
      <c r="F7238" s="8">
        <v>21</v>
      </c>
      <c r="G7238" s="8">
        <v>12.55</v>
      </c>
      <c r="H7238" s="8">
        <v>12.55</v>
      </c>
      <c r="I7238" s="8">
        <v>320</v>
      </c>
      <c r="J7238" s="8">
        <v>4017.2</v>
      </c>
      <c r="K7238" s="8">
        <v>12.553749999999999</v>
      </c>
      <c r="L7238" s="8">
        <f t="shared" si="452"/>
        <v>2.1787499999999991</v>
      </c>
      <c r="M7238" s="8">
        <f t="shared" si="453"/>
        <v>10.375</v>
      </c>
      <c r="N7238" s="9"/>
      <c r="O7238" s="9"/>
      <c r="P7238" s="8">
        <v>21</v>
      </c>
      <c r="Q7238" s="8">
        <v>12.553749999999999</v>
      </c>
      <c r="R7238" s="17">
        <f t="shared" si="454"/>
        <v>0</v>
      </c>
      <c r="S7238" s="18">
        <f t="shared" si="455"/>
        <v>4017.2</v>
      </c>
    </row>
    <row r="7239" spans="1:19" x14ac:dyDescent="0.25">
      <c r="A7239" s="7" t="s">
        <v>16725</v>
      </c>
      <c r="B7239" s="7" t="s">
        <v>16726</v>
      </c>
      <c r="C7239" s="7" t="s">
        <v>7375</v>
      </c>
      <c r="D7239" s="7" t="s">
        <v>7376</v>
      </c>
      <c r="E7239" s="7" t="s">
        <v>7377</v>
      </c>
      <c r="F7239" s="8">
        <v>15</v>
      </c>
      <c r="G7239" s="8">
        <v>2340.25</v>
      </c>
      <c r="H7239" s="8">
        <v>2340.25</v>
      </c>
      <c r="I7239" s="8">
        <v>12</v>
      </c>
      <c r="J7239" s="8">
        <v>28083</v>
      </c>
      <c r="K7239" s="8">
        <v>2340.25</v>
      </c>
      <c r="L7239" s="8">
        <f t="shared" si="452"/>
        <v>305.24999999999977</v>
      </c>
      <c r="M7239" s="8">
        <f t="shared" si="453"/>
        <v>2035.0000000000002</v>
      </c>
      <c r="N7239" s="9"/>
      <c r="O7239" s="9"/>
      <c r="P7239" s="8">
        <v>15</v>
      </c>
      <c r="Q7239" s="8">
        <v>2340.25</v>
      </c>
      <c r="R7239" s="17">
        <f t="shared" si="454"/>
        <v>0</v>
      </c>
      <c r="S7239" s="18">
        <f t="shared" si="455"/>
        <v>28083</v>
      </c>
    </row>
    <row r="7240" spans="1:19" x14ac:dyDescent="0.25">
      <c r="A7240" s="7" t="s">
        <v>16731</v>
      </c>
      <c r="B7240" s="7" t="s">
        <v>16732</v>
      </c>
      <c r="C7240" s="7" t="s">
        <v>14</v>
      </c>
      <c r="D7240" s="7" t="s">
        <v>15</v>
      </c>
      <c r="E7240" s="7" t="s">
        <v>7372</v>
      </c>
      <c r="F7240" s="8">
        <v>15</v>
      </c>
      <c r="G7240" s="8">
        <v>74.75</v>
      </c>
      <c r="H7240" s="8">
        <v>74.75</v>
      </c>
      <c r="I7240" s="8">
        <v>720</v>
      </c>
      <c r="J7240" s="8">
        <v>53820</v>
      </c>
      <c r="K7240" s="8">
        <v>74.75</v>
      </c>
      <c r="L7240" s="8">
        <f t="shared" si="452"/>
        <v>9.75</v>
      </c>
      <c r="M7240" s="8">
        <f t="shared" si="453"/>
        <v>65</v>
      </c>
      <c r="N7240" s="9"/>
      <c r="O7240" s="9"/>
      <c r="P7240" s="8">
        <v>15</v>
      </c>
      <c r="Q7240" s="8">
        <v>74.75</v>
      </c>
      <c r="R7240" s="17">
        <f t="shared" si="454"/>
        <v>0</v>
      </c>
      <c r="S7240" s="18">
        <f t="shared" si="455"/>
        <v>53820</v>
      </c>
    </row>
    <row r="7241" spans="1:19" x14ac:dyDescent="0.25">
      <c r="A7241" s="7" t="s">
        <v>16733</v>
      </c>
      <c r="B7241" s="7" t="s">
        <v>16734</v>
      </c>
      <c r="C7241" s="7" t="s">
        <v>7791</v>
      </c>
      <c r="D7241" s="7" t="s">
        <v>7792</v>
      </c>
      <c r="E7241" s="7" t="s">
        <v>7793</v>
      </c>
      <c r="F7241" s="8">
        <v>21</v>
      </c>
      <c r="G7241" s="8">
        <v>467.85</v>
      </c>
      <c r="H7241" s="8">
        <v>467.85</v>
      </c>
      <c r="I7241" s="8">
        <v>20</v>
      </c>
      <c r="J7241" s="8">
        <v>9356.94</v>
      </c>
      <c r="K7241" s="8">
        <v>467.84700000000004</v>
      </c>
      <c r="L7241" s="8">
        <f t="shared" si="452"/>
        <v>81.196586776859476</v>
      </c>
      <c r="M7241" s="8">
        <f t="shared" si="453"/>
        <v>386.65041322314056</v>
      </c>
      <c r="N7241" s="9"/>
      <c r="O7241" s="9"/>
      <c r="P7241" s="8">
        <v>21</v>
      </c>
      <c r="Q7241" s="8">
        <v>467.84700000000004</v>
      </c>
      <c r="R7241" s="17">
        <f t="shared" si="454"/>
        <v>0</v>
      </c>
      <c r="S7241" s="18">
        <f t="shared" si="455"/>
        <v>9356.94</v>
      </c>
    </row>
    <row r="7242" spans="1:19" x14ac:dyDescent="0.25">
      <c r="A7242" s="7" t="s">
        <v>16735</v>
      </c>
      <c r="B7242" s="7" t="s">
        <v>16736</v>
      </c>
      <c r="C7242" s="7" t="s">
        <v>14</v>
      </c>
      <c r="D7242" s="7" t="s">
        <v>15</v>
      </c>
      <c r="E7242" s="7" t="s">
        <v>7518</v>
      </c>
      <c r="F7242" s="8">
        <v>21</v>
      </c>
      <c r="G7242" s="8">
        <v>8228</v>
      </c>
      <c r="H7242" s="8">
        <v>8228</v>
      </c>
      <c r="I7242" s="8">
        <v>1</v>
      </c>
      <c r="J7242" s="8">
        <v>8228</v>
      </c>
      <c r="K7242" s="8">
        <v>8228</v>
      </c>
      <c r="L7242" s="8">
        <f t="shared" si="452"/>
        <v>1428</v>
      </c>
      <c r="M7242" s="8">
        <f t="shared" si="453"/>
        <v>6800</v>
      </c>
      <c r="N7242" s="13"/>
      <c r="O7242" s="13"/>
      <c r="P7242" s="8">
        <v>21</v>
      </c>
      <c r="Q7242" s="8">
        <v>8228</v>
      </c>
      <c r="R7242" s="17">
        <f t="shared" si="454"/>
        <v>0</v>
      </c>
      <c r="S7242" s="18">
        <f t="shared" si="455"/>
        <v>8228</v>
      </c>
    </row>
    <row r="7243" spans="1:19" x14ac:dyDescent="0.25">
      <c r="A7243" s="7" t="s">
        <v>16737</v>
      </c>
      <c r="B7243" s="7" t="s">
        <v>16738</v>
      </c>
      <c r="C7243" s="7" t="s">
        <v>7400</v>
      </c>
      <c r="D7243" s="7" t="s">
        <v>7401</v>
      </c>
      <c r="E7243" s="7" t="s">
        <v>7402</v>
      </c>
      <c r="F7243" s="8">
        <v>21</v>
      </c>
      <c r="G7243" s="8">
        <v>3430</v>
      </c>
      <c r="H7243" s="8">
        <v>3430</v>
      </c>
      <c r="I7243" s="8">
        <v>3</v>
      </c>
      <c r="J7243" s="8">
        <v>10290</v>
      </c>
      <c r="K7243" s="8">
        <v>3430</v>
      </c>
      <c r="L7243" s="8">
        <f t="shared" si="452"/>
        <v>595.28925619834718</v>
      </c>
      <c r="M7243" s="8">
        <f t="shared" si="453"/>
        <v>2834.7107438016528</v>
      </c>
      <c r="N7243" s="9"/>
      <c r="O7243" s="9"/>
      <c r="P7243" s="8">
        <v>21</v>
      </c>
      <c r="Q7243" s="8">
        <v>3430</v>
      </c>
      <c r="R7243" s="17">
        <f t="shared" si="454"/>
        <v>0</v>
      </c>
      <c r="S7243" s="18">
        <f t="shared" si="455"/>
        <v>10290</v>
      </c>
    </row>
    <row r="7244" spans="1:19" x14ac:dyDescent="0.25">
      <c r="A7244" s="7" t="s">
        <v>16739</v>
      </c>
      <c r="B7244" s="7" t="s">
        <v>16740</v>
      </c>
      <c r="C7244" s="7" t="s">
        <v>14</v>
      </c>
      <c r="D7244" s="7" t="s">
        <v>15</v>
      </c>
      <c r="E7244" s="7" t="s">
        <v>7518</v>
      </c>
      <c r="F7244" s="8">
        <v>21</v>
      </c>
      <c r="G7244" s="8">
        <v>3156.14</v>
      </c>
      <c r="H7244" s="8">
        <v>3156.14</v>
      </c>
      <c r="I7244" s="8">
        <v>3</v>
      </c>
      <c r="J7244" s="8">
        <v>9468.42</v>
      </c>
      <c r="K7244" s="8">
        <v>3156.14</v>
      </c>
      <c r="L7244" s="8">
        <f t="shared" si="452"/>
        <v>547.75983471074369</v>
      </c>
      <c r="M7244" s="8">
        <f t="shared" si="453"/>
        <v>2608.3801652892562</v>
      </c>
      <c r="N7244" s="9"/>
      <c r="O7244" s="9"/>
      <c r="P7244" s="8">
        <v>21</v>
      </c>
      <c r="Q7244" s="8">
        <v>3156.14</v>
      </c>
      <c r="R7244" s="17">
        <f t="shared" si="454"/>
        <v>0</v>
      </c>
      <c r="S7244" s="18">
        <f t="shared" si="455"/>
        <v>9468.42</v>
      </c>
    </row>
    <row r="7245" spans="1:19" x14ac:dyDescent="0.25">
      <c r="A7245" s="7" t="s">
        <v>16741</v>
      </c>
      <c r="B7245" s="7" t="s">
        <v>16742</v>
      </c>
      <c r="C7245" s="7" t="s">
        <v>14</v>
      </c>
      <c r="D7245" s="7" t="s">
        <v>15</v>
      </c>
      <c r="E7245" s="7" t="s">
        <v>7994</v>
      </c>
      <c r="F7245" s="8">
        <v>15</v>
      </c>
      <c r="G7245" s="8">
        <v>1310</v>
      </c>
      <c r="H7245" s="8">
        <v>1310</v>
      </c>
      <c r="I7245" s="8">
        <v>8</v>
      </c>
      <c r="J7245" s="8">
        <v>10480</v>
      </c>
      <c r="K7245" s="8">
        <v>1310</v>
      </c>
      <c r="L7245" s="8">
        <f t="shared" si="452"/>
        <v>170.86956521739125</v>
      </c>
      <c r="M7245" s="8">
        <f t="shared" si="453"/>
        <v>1139.1304347826087</v>
      </c>
      <c r="N7245" s="8">
        <v>12</v>
      </c>
      <c r="O7245" s="8">
        <v>1275.8266666666666</v>
      </c>
      <c r="P7245" s="8">
        <v>15</v>
      </c>
      <c r="Q7245" s="8">
        <v>1310</v>
      </c>
      <c r="R7245" s="17">
        <f t="shared" si="454"/>
        <v>10206.613333333333</v>
      </c>
      <c r="S7245" s="18">
        <f t="shared" si="455"/>
        <v>10480</v>
      </c>
    </row>
    <row r="7246" spans="1:19" x14ac:dyDescent="0.25">
      <c r="A7246" s="7" t="s">
        <v>16745</v>
      </c>
      <c r="B7246" s="7" t="s">
        <v>16746</v>
      </c>
      <c r="C7246" s="7" t="s">
        <v>7400</v>
      </c>
      <c r="D7246" s="7" t="s">
        <v>7401</v>
      </c>
      <c r="E7246" s="7" t="s">
        <v>7402</v>
      </c>
      <c r="F7246" s="8">
        <v>15</v>
      </c>
      <c r="G7246" s="8">
        <v>467.75</v>
      </c>
      <c r="H7246" s="8">
        <v>467.75</v>
      </c>
      <c r="I7246" s="8">
        <v>5</v>
      </c>
      <c r="J7246" s="8">
        <v>2338.75</v>
      </c>
      <c r="K7246" s="8">
        <v>467.75</v>
      </c>
      <c r="L7246" s="8">
        <f t="shared" si="452"/>
        <v>61.010869565217376</v>
      </c>
      <c r="M7246" s="8">
        <f t="shared" si="453"/>
        <v>406.73913043478262</v>
      </c>
      <c r="N7246" s="9"/>
      <c r="O7246" s="9"/>
      <c r="P7246" s="8">
        <v>15</v>
      </c>
      <c r="Q7246" s="8">
        <v>467.75</v>
      </c>
      <c r="R7246" s="17">
        <f t="shared" si="454"/>
        <v>0</v>
      </c>
      <c r="S7246" s="18">
        <f t="shared" si="455"/>
        <v>2338.75</v>
      </c>
    </row>
    <row r="7247" spans="1:19" x14ac:dyDescent="0.25">
      <c r="A7247" s="7" t="s">
        <v>16747</v>
      </c>
      <c r="B7247" s="7" t="s">
        <v>16748</v>
      </c>
      <c r="C7247" s="7" t="s">
        <v>7375</v>
      </c>
      <c r="D7247" s="7" t="s">
        <v>7376</v>
      </c>
      <c r="E7247" s="7" t="s">
        <v>7377</v>
      </c>
      <c r="F7247" s="8">
        <v>15</v>
      </c>
      <c r="G7247" s="8">
        <v>127.94</v>
      </c>
      <c r="H7247" s="8">
        <v>127.94</v>
      </c>
      <c r="I7247" s="8">
        <v>72</v>
      </c>
      <c r="J7247" s="8">
        <v>9211.5</v>
      </c>
      <c r="K7247" s="8">
        <v>127.9375</v>
      </c>
      <c r="L7247" s="8">
        <f t="shared" si="452"/>
        <v>16.687499999999986</v>
      </c>
      <c r="M7247" s="8">
        <f t="shared" si="453"/>
        <v>111.25000000000001</v>
      </c>
      <c r="N7247" s="14">
        <v>12</v>
      </c>
      <c r="O7247" s="14">
        <v>124.60000000000001</v>
      </c>
      <c r="P7247" s="8">
        <v>15</v>
      </c>
      <c r="Q7247" s="8">
        <v>127.9375</v>
      </c>
      <c r="R7247" s="17">
        <f t="shared" si="454"/>
        <v>8971.2000000000007</v>
      </c>
      <c r="S7247" s="18">
        <f t="shared" si="455"/>
        <v>9211.5</v>
      </c>
    </row>
    <row r="7248" spans="1:19" x14ac:dyDescent="0.25">
      <c r="A7248" s="7" t="s">
        <v>16749</v>
      </c>
      <c r="B7248" s="7" t="s">
        <v>16750</v>
      </c>
      <c r="C7248" s="7" t="s">
        <v>7375</v>
      </c>
      <c r="D7248" s="7" t="s">
        <v>7376</v>
      </c>
      <c r="E7248" s="7" t="s">
        <v>7377</v>
      </c>
      <c r="F7248" s="8">
        <v>15</v>
      </c>
      <c r="G7248" s="8">
        <v>3795</v>
      </c>
      <c r="H7248" s="8">
        <v>3795</v>
      </c>
      <c r="I7248" s="8">
        <v>2</v>
      </c>
      <c r="J7248" s="8">
        <v>7590</v>
      </c>
      <c r="K7248" s="8">
        <v>3795</v>
      </c>
      <c r="L7248" s="8">
        <f t="shared" si="452"/>
        <v>494.99999999999955</v>
      </c>
      <c r="M7248" s="8">
        <f t="shared" si="453"/>
        <v>3300.0000000000005</v>
      </c>
      <c r="N7248" s="9"/>
      <c r="O7248" s="9"/>
      <c r="P7248" s="8">
        <v>15</v>
      </c>
      <c r="Q7248" s="8">
        <v>3795</v>
      </c>
      <c r="R7248" s="17">
        <f t="shared" si="454"/>
        <v>0</v>
      </c>
      <c r="S7248" s="18">
        <f t="shared" si="455"/>
        <v>7590</v>
      </c>
    </row>
    <row r="7249" spans="1:19" x14ac:dyDescent="0.25">
      <c r="A7249" s="7" t="s">
        <v>16751</v>
      </c>
      <c r="B7249" s="7" t="s">
        <v>16752</v>
      </c>
      <c r="C7249" s="7" t="s">
        <v>37</v>
      </c>
      <c r="D7249" s="7" t="s">
        <v>38</v>
      </c>
      <c r="E7249" s="7" t="s">
        <v>39</v>
      </c>
      <c r="F7249" s="8">
        <v>15</v>
      </c>
      <c r="G7249" s="8">
        <v>3887</v>
      </c>
      <c r="H7249" s="8">
        <v>3887</v>
      </c>
      <c r="I7249" s="8">
        <v>1</v>
      </c>
      <c r="J7249" s="8">
        <v>3887</v>
      </c>
      <c r="K7249" s="8">
        <v>3887</v>
      </c>
      <c r="L7249" s="8">
        <f t="shared" si="452"/>
        <v>506.99999999999955</v>
      </c>
      <c r="M7249" s="8">
        <f t="shared" si="453"/>
        <v>3380.0000000000005</v>
      </c>
      <c r="N7249" s="9"/>
      <c r="O7249" s="9"/>
      <c r="P7249" s="8">
        <v>15</v>
      </c>
      <c r="Q7249" s="8">
        <v>3887</v>
      </c>
      <c r="R7249" s="17">
        <f t="shared" si="454"/>
        <v>0</v>
      </c>
      <c r="S7249" s="18">
        <f t="shared" si="455"/>
        <v>3887</v>
      </c>
    </row>
    <row r="7250" spans="1:19" x14ac:dyDescent="0.25">
      <c r="A7250" s="7" t="s">
        <v>16753</v>
      </c>
      <c r="B7250" s="7" t="s">
        <v>16754</v>
      </c>
      <c r="C7250" s="7" t="s">
        <v>37</v>
      </c>
      <c r="D7250" s="7" t="s">
        <v>38</v>
      </c>
      <c r="E7250" s="7" t="s">
        <v>39</v>
      </c>
      <c r="F7250" s="8">
        <v>15</v>
      </c>
      <c r="G7250" s="8">
        <v>4817.3500000000004</v>
      </c>
      <c r="H7250" s="8">
        <v>4817.3500000000004</v>
      </c>
      <c r="I7250" s="8">
        <v>1</v>
      </c>
      <c r="J7250" s="8">
        <v>4817.3500000000004</v>
      </c>
      <c r="K7250" s="8">
        <v>4817.3500000000004</v>
      </c>
      <c r="L7250" s="8">
        <f t="shared" si="452"/>
        <v>628.34999999999945</v>
      </c>
      <c r="M7250" s="8">
        <f t="shared" si="453"/>
        <v>4189.0000000000009</v>
      </c>
      <c r="N7250" s="13"/>
      <c r="O7250" s="13"/>
      <c r="P7250" s="8">
        <v>15</v>
      </c>
      <c r="Q7250" s="8">
        <v>4817.3500000000004</v>
      </c>
      <c r="R7250" s="17">
        <f t="shared" si="454"/>
        <v>0</v>
      </c>
      <c r="S7250" s="18">
        <f t="shared" si="455"/>
        <v>4817.3500000000004</v>
      </c>
    </row>
    <row r="7251" spans="1:19" x14ac:dyDescent="0.25">
      <c r="A7251" s="7" t="s">
        <v>16755</v>
      </c>
      <c r="B7251" s="7" t="s">
        <v>16756</v>
      </c>
      <c r="C7251" s="7" t="s">
        <v>37</v>
      </c>
      <c r="D7251" s="7" t="s">
        <v>38</v>
      </c>
      <c r="E7251" s="7" t="s">
        <v>39</v>
      </c>
      <c r="F7251" s="8">
        <v>15</v>
      </c>
      <c r="G7251" s="8">
        <v>813.05</v>
      </c>
      <c r="H7251" s="8">
        <v>813.05</v>
      </c>
      <c r="I7251" s="8">
        <v>1</v>
      </c>
      <c r="J7251" s="8">
        <v>813.05</v>
      </c>
      <c r="K7251" s="8">
        <v>813.05</v>
      </c>
      <c r="L7251" s="8">
        <f t="shared" si="452"/>
        <v>106.04999999999995</v>
      </c>
      <c r="M7251" s="8">
        <f t="shared" si="453"/>
        <v>707</v>
      </c>
      <c r="N7251" s="9"/>
      <c r="O7251" s="9"/>
      <c r="P7251" s="8">
        <v>15</v>
      </c>
      <c r="Q7251" s="8">
        <v>813.05</v>
      </c>
      <c r="R7251" s="17">
        <f t="shared" si="454"/>
        <v>0</v>
      </c>
      <c r="S7251" s="18">
        <f t="shared" si="455"/>
        <v>813.05</v>
      </c>
    </row>
    <row r="7252" spans="1:19" x14ac:dyDescent="0.25">
      <c r="A7252" s="7" t="s">
        <v>16757</v>
      </c>
      <c r="B7252" s="7" t="s">
        <v>16758</v>
      </c>
      <c r="C7252" s="7" t="s">
        <v>37</v>
      </c>
      <c r="D7252" s="7" t="s">
        <v>38</v>
      </c>
      <c r="E7252" s="7" t="s">
        <v>39</v>
      </c>
      <c r="F7252" s="8">
        <v>15</v>
      </c>
      <c r="G7252" s="8">
        <v>1090.2</v>
      </c>
      <c r="H7252" s="8">
        <v>1090.2</v>
      </c>
      <c r="I7252" s="8">
        <v>1</v>
      </c>
      <c r="J7252" s="8">
        <v>892.40000000000009</v>
      </c>
      <c r="K7252" s="8">
        <v>892.40000000000009</v>
      </c>
      <c r="L7252" s="8">
        <f t="shared" si="452"/>
        <v>116.39999999999998</v>
      </c>
      <c r="M7252" s="8">
        <f t="shared" si="453"/>
        <v>776.00000000000011</v>
      </c>
      <c r="N7252" s="13"/>
      <c r="O7252" s="13"/>
      <c r="P7252" s="8">
        <v>15</v>
      </c>
      <c r="Q7252" s="8">
        <v>892.4</v>
      </c>
      <c r="R7252" s="17">
        <f t="shared" si="454"/>
        <v>0</v>
      </c>
      <c r="S7252" s="18">
        <f t="shared" si="455"/>
        <v>892.40000000000009</v>
      </c>
    </row>
    <row r="7253" spans="1:19" x14ac:dyDescent="0.25">
      <c r="A7253" s="7" t="s">
        <v>16759</v>
      </c>
      <c r="B7253" s="7" t="s">
        <v>16760</v>
      </c>
      <c r="C7253" s="7" t="s">
        <v>37</v>
      </c>
      <c r="D7253" s="7" t="s">
        <v>38</v>
      </c>
      <c r="E7253" s="7" t="s">
        <v>39</v>
      </c>
      <c r="F7253" s="8">
        <v>15</v>
      </c>
      <c r="G7253" s="8">
        <v>332.35</v>
      </c>
      <c r="H7253" s="8">
        <v>332.35</v>
      </c>
      <c r="I7253" s="8">
        <v>1</v>
      </c>
      <c r="J7253" s="8">
        <v>332.35</v>
      </c>
      <c r="K7253" s="8">
        <v>332.35</v>
      </c>
      <c r="L7253" s="8">
        <f t="shared" si="452"/>
        <v>43.349999999999966</v>
      </c>
      <c r="M7253" s="8">
        <f t="shared" si="453"/>
        <v>289.00000000000006</v>
      </c>
      <c r="N7253" s="9"/>
      <c r="O7253" s="9"/>
      <c r="P7253" s="8">
        <v>15</v>
      </c>
      <c r="Q7253" s="8">
        <v>332.35</v>
      </c>
      <c r="R7253" s="17">
        <f t="shared" si="454"/>
        <v>0</v>
      </c>
      <c r="S7253" s="18">
        <f t="shared" si="455"/>
        <v>332.35</v>
      </c>
    </row>
    <row r="7254" spans="1:19" x14ac:dyDescent="0.25">
      <c r="A7254" s="7" t="s">
        <v>16761</v>
      </c>
      <c r="B7254" s="7" t="s">
        <v>16762</v>
      </c>
      <c r="C7254" s="7" t="s">
        <v>37</v>
      </c>
      <c r="D7254" s="7" t="s">
        <v>38</v>
      </c>
      <c r="E7254" s="7" t="s">
        <v>39</v>
      </c>
      <c r="F7254" s="8">
        <v>15</v>
      </c>
      <c r="G7254" s="8">
        <v>813.05</v>
      </c>
      <c r="H7254" s="8">
        <v>813.05</v>
      </c>
      <c r="I7254" s="8">
        <v>1</v>
      </c>
      <c r="J7254" s="8">
        <v>813.05</v>
      </c>
      <c r="K7254" s="8">
        <v>813.05</v>
      </c>
      <c r="L7254" s="8">
        <f t="shared" si="452"/>
        <v>106.04999999999995</v>
      </c>
      <c r="M7254" s="8">
        <f t="shared" si="453"/>
        <v>707</v>
      </c>
      <c r="N7254" s="9"/>
      <c r="O7254" s="9"/>
      <c r="P7254" s="8">
        <v>15</v>
      </c>
      <c r="Q7254" s="8">
        <v>813.05</v>
      </c>
      <c r="R7254" s="17">
        <f t="shared" si="454"/>
        <v>0</v>
      </c>
      <c r="S7254" s="18">
        <f t="shared" si="455"/>
        <v>813.05</v>
      </c>
    </row>
    <row r="7255" spans="1:19" x14ac:dyDescent="0.25">
      <c r="A7255" s="7" t="s">
        <v>16763</v>
      </c>
      <c r="B7255" s="7" t="s">
        <v>16764</v>
      </c>
      <c r="C7255" s="7" t="s">
        <v>32</v>
      </c>
      <c r="D7255" s="7" t="s">
        <v>33</v>
      </c>
      <c r="E7255" s="7" t="s">
        <v>34</v>
      </c>
      <c r="F7255" s="8">
        <v>15</v>
      </c>
      <c r="G7255" s="8">
        <v>124982.01</v>
      </c>
      <c r="H7255" s="8">
        <v>124982.01</v>
      </c>
      <c r="I7255" s="8">
        <v>2</v>
      </c>
      <c r="J7255" s="8">
        <v>249964.02</v>
      </c>
      <c r="K7255" s="8">
        <v>124982.01</v>
      </c>
      <c r="L7255" s="8">
        <f t="shared" si="452"/>
        <v>16302.00130434781</v>
      </c>
      <c r="M7255" s="8">
        <f t="shared" si="453"/>
        <v>108680.00869565218</v>
      </c>
      <c r="N7255" s="9"/>
      <c r="O7255" s="9"/>
      <c r="P7255" s="8">
        <v>15</v>
      </c>
      <c r="Q7255" s="8">
        <v>124982.01</v>
      </c>
      <c r="R7255" s="17">
        <f t="shared" si="454"/>
        <v>0</v>
      </c>
      <c r="S7255" s="18">
        <f t="shared" si="455"/>
        <v>249964.02</v>
      </c>
    </row>
    <row r="7256" spans="1:19" x14ac:dyDescent="0.25">
      <c r="A7256" s="7" t="s">
        <v>16765</v>
      </c>
      <c r="B7256" s="7" t="s">
        <v>16766</v>
      </c>
      <c r="C7256" s="7" t="s">
        <v>32</v>
      </c>
      <c r="D7256" s="7" t="s">
        <v>33</v>
      </c>
      <c r="E7256" s="7" t="s">
        <v>34</v>
      </c>
      <c r="F7256" s="8">
        <v>15</v>
      </c>
      <c r="G7256" s="8">
        <v>124982.01</v>
      </c>
      <c r="H7256" s="8">
        <v>124982.01</v>
      </c>
      <c r="I7256" s="8">
        <v>1</v>
      </c>
      <c r="J7256" s="8">
        <v>124982.01</v>
      </c>
      <c r="K7256" s="8">
        <v>124982.01</v>
      </c>
      <c r="L7256" s="8">
        <f t="shared" si="452"/>
        <v>16302.00130434781</v>
      </c>
      <c r="M7256" s="8">
        <f t="shared" si="453"/>
        <v>108680.00869565218</v>
      </c>
      <c r="N7256" s="9"/>
      <c r="O7256" s="9"/>
      <c r="P7256" s="8">
        <v>15</v>
      </c>
      <c r="Q7256" s="8">
        <v>124982.01</v>
      </c>
      <c r="R7256" s="17">
        <f t="shared" si="454"/>
        <v>0</v>
      </c>
      <c r="S7256" s="18">
        <f t="shared" si="455"/>
        <v>124982.01</v>
      </c>
    </row>
    <row r="7257" spans="1:19" x14ac:dyDescent="0.25">
      <c r="A7257" s="7" t="s">
        <v>16767</v>
      </c>
      <c r="B7257" s="7" t="s">
        <v>16768</v>
      </c>
      <c r="C7257" s="7" t="s">
        <v>37</v>
      </c>
      <c r="D7257" s="7" t="s">
        <v>38</v>
      </c>
      <c r="E7257" s="7" t="s">
        <v>39</v>
      </c>
      <c r="F7257" s="8">
        <v>15</v>
      </c>
      <c r="G7257" s="8">
        <v>6905.75</v>
      </c>
      <c r="H7257" s="8">
        <v>6905.75</v>
      </c>
      <c r="I7257" s="8">
        <v>2</v>
      </c>
      <c r="J7257" s="8">
        <v>13811.5</v>
      </c>
      <c r="K7257" s="8">
        <v>6905.75</v>
      </c>
      <c r="L7257" s="8">
        <f t="shared" si="452"/>
        <v>900.74999999999909</v>
      </c>
      <c r="M7257" s="8">
        <f t="shared" si="453"/>
        <v>6005.0000000000009</v>
      </c>
      <c r="N7257" s="9"/>
      <c r="O7257" s="9"/>
      <c r="P7257" s="8">
        <v>15</v>
      </c>
      <c r="Q7257" s="8">
        <v>6905.75</v>
      </c>
      <c r="R7257" s="17">
        <f t="shared" si="454"/>
        <v>0</v>
      </c>
      <c r="S7257" s="18">
        <f t="shared" si="455"/>
        <v>13811.5</v>
      </c>
    </row>
    <row r="7258" spans="1:19" x14ac:dyDescent="0.25">
      <c r="A7258" s="7" t="s">
        <v>16769</v>
      </c>
      <c r="B7258" s="7" t="s">
        <v>16770</v>
      </c>
      <c r="C7258" s="7" t="s">
        <v>37</v>
      </c>
      <c r="D7258" s="7" t="s">
        <v>38</v>
      </c>
      <c r="E7258" s="7" t="s">
        <v>39</v>
      </c>
      <c r="F7258" s="8">
        <v>15</v>
      </c>
      <c r="G7258" s="8">
        <v>3989.35</v>
      </c>
      <c r="H7258" s="8">
        <v>3989.35</v>
      </c>
      <c r="I7258" s="8">
        <v>1</v>
      </c>
      <c r="J7258" s="8">
        <v>3989.35</v>
      </c>
      <c r="K7258" s="8">
        <v>3989.35</v>
      </c>
      <c r="L7258" s="8">
        <f t="shared" si="452"/>
        <v>520.34999999999991</v>
      </c>
      <c r="M7258" s="8">
        <f t="shared" si="453"/>
        <v>3469</v>
      </c>
      <c r="N7258" s="8">
        <v>12</v>
      </c>
      <c r="O7258" s="8">
        <v>3885.28</v>
      </c>
      <c r="P7258" s="8">
        <v>15</v>
      </c>
      <c r="Q7258" s="8">
        <v>3989.35</v>
      </c>
      <c r="R7258" s="17">
        <f t="shared" si="454"/>
        <v>3885.28</v>
      </c>
      <c r="S7258" s="18">
        <f t="shared" si="455"/>
        <v>3989.35</v>
      </c>
    </row>
    <row r="7259" spans="1:19" x14ac:dyDescent="0.25">
      <c r="A7259" s="7" t="s">
        <v>16771</v>
      </c>
      <c r="B7259" s="7" t="s">
        <v>16772</v>
      </c>
      <c r="C7259" s="7" t="s">
        <v>14</v>
      </c>
      <c r="D7259" s="7" t="s">
        <v>15</v>
      </c>
      <c r="E7259" s="7" t="s">
        <v>2322</v>
      </c>
      <c r="F7259" s="8">
        <v>21</v>
      </c>
      <c r="G7259" s="8">
        <v>2.15</v>
      </c>
      <c r="H7259" s="8">
        <v>2.15</v>
      </c>
      <c r="I7259" s="8">
        <v>500</v>
      </c>
      <c r="J7259" s="8">
        <v>1073.75</v>
      </c>
      <c r="K7259" s="8">
        <v>2.1475</v>
      </c>
      <c r="L7259" s="8">
        <f t="shared" si="452"/>
        <v>0.37270661157024798</v>
      </c>
      <c r="M7259" s="8">
        <f t="shared" si="453"/>
        <v>1.774793388429752</v>
      </c>
      <c r="N7259" s="9"/>
      <c r="O7259" s="9"/>
      <c r="P7259" s="8">
        <v>21</v>
      </c>
      <c r="Q7259" s="8">
        <v>2.1475</v>
      </c>
      <c r="R7259" s="17">
        <f t="shared" si="454"/>
        <v>0</v>
      </c>
      <c r="S7259" s="18">
        <f t="shared" si="455"/>
        <v>1073.75</v>
      </c>
    </row>
    <row r="7260" spans="1:19" x14ac:dyDescent="0.25">
      <c r="A7260" s="7" t="s">
        <v>16773</v>
      </c>
      <c r="B7260" s="7" t="s">
        <v>16774</v>
      </c>
      <c r="C7260" s="7" t="s">
        <v>7791</v>
      </c>
      <c r="D7260" s="7" t="s">
        <v>7792</v>
      </c>
      <c r="E7260" s="7" t="s">
        <v>7793</v>
      </c>
      <c r="F7260" s="8">
        <v>15</v>
      </c>
      <c r="G7260" s="8">
        <v>3519</v>
      </c>
      <c r="H7260" s="8">
        <v>3519</v>
      </c>
      <c r="I7260" s="8">
        <v>20</v>
      </c>
      <c r="J7260" s="8">
        <v>70380</v>
      </c>
      <c r="K7260" s="8">
        <v>3519</v>
      </c>
      <c r="L7260" s="8">
        <f t="shared" si="452"/>
        <v>458.99999999999955</v>
      </c>
      <c r="M7260" s="8">
        <f t="shared" si="453"/>
        <v>3060.0000000000005</v>
      </c>
      <c r="N7260" s="9"/>
      <c r="O7260" s="9"/>
      <c r="P7260" s="8">
        <v>15</v>
      </c>
      <c r="Q7260" s="8">
        <v>3519</v>
      </c>
      <c r="R7260" s="17">
        <f t="shared" si="454"/>
        <v>0</v>
      </c>
      <c r="S7260" s="18">
        <f t="shared" si="455"/>
        <v>70380</v>
      </c>
    </row>
    <row r="7261" spans="1:19" x14ac:dyDescent="0.25">
      <c r="A7261" s="7" t="s">
        <v>16777</v>
      </c>
      <c r="B7261" s="7" t="s">
        <v>16778</v>
      </c>
      <c r="C7261" s="7" t="s">
        <v>14</v>
      </c>
      <c r="D7261" s="7" t="s">
        <v>15</v>
      </c>
      <c r="E7261" s="7" t="s">
        <v>2322</v>
      </c>
      <c r="F7261" s="8">
        <v>21</v>
      </c>
      <c r="G7261" s="8">
        <v>4185.3900000000003</v>
      </c>
      <c r="H7261" s="8">
        <v>4185.3900000000003</v>
      </c>
      <c r="I7261" s="8">
        <v>3</v>
      </c>
      <c r="J7261" s="8">
        <v>12556.170000000002</v>
      </c>
      <c r="K7261" s="8">
        <v>4185.3900000000003</v>
      </c>
      <c r="L7261" s="8">
        <f t="shared" si="452"/>
        <v>726.38999999999987</v>
      </c>
      <c r="M7261" s="8">
        <f t="shared" si="453"/>
        <v>3459.0000000000005</v>
      </c>
      <c r="N7261" s="14">
        <v>12</v>
      </c>
      <c r="O7261" s="14">
        <v>4184.32</v>
      </c>
      <c r="P7261" s="8">
        <v>21</v>
      </c>
      <c r="Q7261" s="8">
        <v>4185.3900000000003</v>
      </c>
      <c r="R7261" s="17">
        <f t="shared" si="454"/>
        <v>12552.96</v>
      </c>
      <c r="S7261" s="18">
        <f t="shared" si="455"/>
        <v>12556.170000000002</v>
      </c>
    </row>
    <row r="7262" spans="1:19" x14ac:dyDescent="0.25">
      <c r="A7262" s="7" t="s">
        <v>16779</v>
      </c>
      <c r="B7262" s="7" t="s">
        <v>16780</v>
      </c>
      <c r="C7262" s="7" t="s">
        <v>14</v>
      </c>
      <c r="D7262" s="7" t="s">
        <v>15</v>
      </c>
      <c r="E7262" s="7" t="s">
        <v>2322</v>
      </c>
      <c r="F7262" s="8">
        <v>21</v>
      </c>
      <c r="G7262" s="8">
        <v>4185.3900000000003</v>
      </c>
      <c r="H7262" s="8">
        <v>4185.3900000000003</v>
      </c>
      <c r="I7262" s="8">
        <v>2</v>
      </c>
      <c r="J7262" s="8">
        <v>8370.7800000000007</v>
      </c>
      <c r="K7262" s="8">
        <v>4185.3900000000003</v>
      </c>
      <c r="L7262" s="8">
        <f t="shared" si="452"/>
        <v>726.38999999999987</v>
      </c>
      <c r="M7262" s="8">
        <f t="shared" si="453"/>
        <v>3459.0000000000005</v>
      </c>
      <c r="N7262" s="9"/>
      <c r="O7262" s="9"/>
      <c r="P7262" s="8">
        <v>21</v>
      </c>
      <c r="Q7262" s="8">
        <v>4185.3900000000003</v>
      </c>
      <c r="R7262" s="17">
        <f t="shared" si="454"/>
        <v>0</v>
      </c>
      <c r="S7262" s="18">
        <f t="shared" si="455"/>
        <v>8370.7800000000007</v>
      </c>
    </row>
    <row r="7263" spans="1:19" x14ac:dyDescent="0.25">
      <c r="A7263" s="7" t="s">
        <v>16781</v>
      </c>
      <c r="B7263" s="7" t="s">
        <v>16782</v>
      </c>
      <c r="C7263" s="7" t="s">
        <v>37</v>
      </c>
      <c r="D7263" s="7" t="s">
        <v>38</v>
      </c>
      <c r="E7263" s="7" t="s">
        <v>39</v>
      </c>
      <c r="F7263" s="8">
        <v>15</v>
      </c>
      <c r="G7263" s="8">
        <v>4697.75</v>
      </c>
      <c r="H7263" s="8">
        <v>4697.75</v>
      </c>
      <c r="I7263" s="8">
        <v>1</v>
      </c>
      <c r="J7263" s="8">
        <v>4697.75</v>
      </c>
      <c r="K7263" s="8">
        <v>4697.75</v>
      </c>
      <c r="L7263" s="8">
        <f t="shared" si="452"/>
        <v>612.74999999999955</v>
      </c>
      <c r="M7263" s="8">
        <f t="shared" si="453"/>
        <v>4085.0000000000005</v>
      </c>
      <c r="N7263" s="9"/>
      <c r="O7263" s="9"/>
      <c r="P7263" s="8">
        <v>15</v>
      </c>
      <c r="Q7263" s="8">
        <v>4697.75</v>
      </c>
      <c r="R7263" s="17">
        <f t="shared" si="454"/>
        <v>0</v>
      </c>
      <c r="S7263" s="18">
        <f t="shared" si="455"/>
        <v>4697.75</v>
      </c>
    </row>
    <row r="7264" spans="1:19" x14ac:dyDescent="0.25">
      <c r="A7264" s="7" t="s">
        <v>16783</v>
      </c>
      <c r="B7264" s="7" t="s">
        <v>16784</v>
      </c>
      <c r="C7264" s="7" t="s">
        <v>37</v>
      </c>
      <c r="D7264" s="7" t="s">
        <v>38</v>
      </c>
      <c r="E7264" s="7" t="s">
        <v>39</v>
      </c>
      <c r="F7264" s="8">
        <v>15</v>
      </c>
      <c r="G7264" s="8">
        <v>332.35</v>
      </c>
      <c r="H7264" s="8">
        <v>332.35</v>
      </c>
      <c r="I7264" s="8">
        <v>1</v>
      </c>
      <c r="J7264" s="8">
        <v>332.35</v>
      </c>
      <c r="K7264" s="8">
        <v>332.35</v>
      </c>
      <c r="L7264" s="8">
        <f t="shared" si="452"/>
        <v>43.349999999999966</v>
      </c>
      <c r="M7264" s="8">
        <f t="shared" si="453"/>
        <v>289.00000000000006</v>
      </c>
      <c r="N7264" s="14">
        <v>12</v>
      </c>
      <c r="O7264" s="14">
        <v>323.68</v>
      </c>
      <c r="P7264" s="8">
        <v>15</v>
      </c>
      <c r="Q7264" s="8">
        <v>332.35</v>
      </c>
      <c r="R7264" s="17">
        <f t="shared" si="454"/>
        <v>323.68</v>
      </c>
      <c r="S7264" s="18">
        <f t="shared" si="455"/>
        <v>332.35</v>
      </c>
    </row>
    <row r="7265" spans="1:19" x14ac:dyDescent="0.25">
      <c r="A7265" s="7" t="s">
        <v>16785</v>
      </c>
      <c r="B7265" s="7" t="s">
        <v>16786</v>
      </c>
      <c r="C7265" s="7" t="s">
        <v>37</v>
      </c>
      <c r="D7265" s="7" t="s">
        <v>38</v>
      </c>
      <c r="E7265" s="7" t="s">
        <v>39</v>
      </c>
      <c r="F7265" s="8">
        <v>15</v>
      </c>
      <c r="G7265" s="8">
        <v>813.05</v>
      </c>
      <c r="H7265" s="8">
        <v>813.05</v>
      </c>
      <c r="I7265" s="8">
        <v>1</v>
      </c>
      <c r="J7265" s="8">
        <v>813.05</v>
      </c>
      <c r="K7265" s="8">
        <v>813.05</v>
      </c>
      <c r="L7265" s="8">
        <f t="shared" si="452"/>
        <v>106.04999999999995</v>
      </c>
      <c r="M7265" s="8">
        <f t="shared" si="453"/>
        <v>707</v>
      </c>
      <c r="N7265" s="9"/>
      <c r="O7265" s="9"/>
      <c r="P7265" s="8">
        <v>15</v>
      </c>
      <c r="Q7265" s="8">
        <v>813.05</v>
      </c>
      <c r="R7265" s="17">
        <f t="shared" si="454"/>
        <v>0</v>
      </c>
      <c r="S7265" s="18">
        <f t="shared" si="455"/>
        <v>813.05</v>
      </c>
    </row>
    <row r="7266" spans="1:19" x14ac:dyDescent="0.25">
      <c r="A7266" s="7" t="s">
        <v>16787</v>
      </c>
      <c r="B7266" s="7" t="s">
        <v>16788</v>
      </c>
      <c r="C7266" s="7" t="s">
        <v>14</v>
      </c>
      <c r="D7266" s="7" t="s">
        <v>15</v>
      </c>
      <c r="E7266" s="7" t="s">
        <v>2322</v>
      </c>
      <c r="F7266" s="8">
        <v>15</v>
      </c>
      <c r="G7266" s="8">
        <v>499.91</v>
      </c>
      <c r="H7266" s="8">
        <v>499.91</v>
      </c>
      <c r="I7266" s="8">
        <v>1</v>
      </c>
      <c r="J7266" s="8">
        <v>499.91</v>
      </c>
      <c r="K7266" s="8">
        <v>499.91</v>
      </c>
      <c r="L7266" s="8">
        <f t="shared" si="452"/>
        <v>65.205652173912995</v>
      </c>
      <c r="M7266" s="8">
        <f t="shared" si="453"/>
        <v>434.70434782608703</v>
      </c>
      <c r="N7266" s="9"/>
      <c r="O7266" s="9"/>
      <c r="P7266" s="8">
        <v>15</v>
      </c>
      <c r="Q7266" s="8">
        <v>499.91</v>
      </c>
      <c r="R7266" s="17">
        <f t="shared" si="454"/>
        <v>0</v>
      </c>
      <c r="S7266" s="18">
        <f t="shared" si="455"/>
        <v>499.91</v>
      </c>
    </row>
    <row r="7267" spans="1:19" x14ac:dyDescent="0.25">
      <c r="A7267" s="7" t="s">
        <v>16795</v>
      </c>
      <c r="B7267" s="7" t="s">
        <v>16796</v>
      </c>
      <c r="C7267" s="7" t="s">
        <v>14</v>
      </c>
      <c r="D7267" s="7" t="s">
        <v>15</v>
      </c>
      <c r="E7267" s="7" t="s">
        <v>7518</v>
      </c>
      <c r="F7267" s="8">
        <v>21</v>
      </c>
      <c r="G7267" s="8">
        <v>1682.63</v>
      </c>
      <c r="H7267" s="8">
        <v>1682.63</v>
      </c>
      <c r="I7267" s="8">
        <v>25</v>
      </c>
      <c r="J7267" s="8">
        <v>42065.649999999994</v>
      </c>
      <c r="K7267" s="8">
        <v>1682.6259999999997</v>
      </c>
      <c r="L7267" s="8">
        <f t="shared" si="452"/>
        <v>292.02599999999984</v>
      </c>
      <c r="M7267" s="8">
        <f t="shared" si="453"/>
        <v>1390.6</v>
      </c>
      <c r="N7267" s="14">
        <v>21</v>
      </c>
      <c r="O7267" s="14">
        <v>1682.625</v>
      </c>
      <c r="P7267" s="8">
        <v>21</v>
      </c>
      <c r="Q7267" s="8">
        <v>1682.6259999999997</v>
      </c>
      <c r="R7267" s="17">
        <f t="shared" si="454"/>
        <v>42065.625</v>
      </c>
      <c r="S7267" s="18">
        <f t="shared" si="455"/>
        <v>42065.649999999994</v>
      </c>
    </row>
    <row r="7268" spans="1:19" x14ac:dyDescent="0.25">
      <c r="A7268" s="7" t="s">
        <v>16797</v>
      </c>
      <c r="B7268" s="7" t="s">
        <v>16798</v>
      </c>
      <c r="C7268" s="7" t="s">
        <v>14</v>
      </c>
      <c r="D7268" s="7" t="s">
        <v>15</v>
      </c>
      <c r="E7268" s="7" t="s">
        <v>7518</v>
      </c>
      <c r="F7268" s="8">
        <v>21</v>
      </c>
      <c r="G7268" s="8">
        <v>604.88</v>
      </c>
      <c r="H7268" s="8">
        <v>604.88</v>
      </c>
      <c r="I7268" s="8">
        <v>10</v>
      </c>
      <c r="J7268" s="8">
        <v>6048.79</v>
      </c>
      <c r="K7268" s="8">
        <v>604.87900000000002</v>
      </c>
      <c r="L7268" s="8">
        <f t="shared" si="452"/>
        <v>104.97899999999998</v>
      </c>
      <c r="M7268" s="8">
        <f t="shared" si="453"/>
        <v>499.90000000000003</v>
      </c>
      <c r="N7268" s="13"/>
      <c r="O7268" s="13"/>
      <c r="P7268" s="8">
        <v>21</v>
      </c>
      <c r="Q7268" s="8">
        <v>604.87900000000002</v>
      </c>
      <c r="R7268" s="17">
        <f t="shared" si="454"/>
        <v>0</v>
      </c>
      <c r="S7268" s="18">
        <f t="shared" si="455"/>
        <v>6048.79</v>
      </c>
    </row>
    <row r="7269" spans="1:19" x14ac:dyDescent="0.25">
      <c r="A7269" s="7" t="s">
        <v>16799</v>
      </c>
      <c r="B7269" s="7" t="s">
        <v>16800</v>
      </c>
      <c r="C7269" s="7" t="s">
        <v>14</v>
      </c>
      <c r="D7269" s="7" t="s">
        <v>15</v>
      </c>
      <c r="E7269" s="7" t="s">
        <v>2322</v>
      </c>
      <c r="F7269" s="8">
        <v>21</v>
      </c>
      <c r="G7269" s="8">
        <v>153.66999999999999</v>
      </c>
      <c r="H7269" s="8">
        <v>153.66999999999999</v>
      </c>
      <c r="I7269" s="8">
        <v>75</v>
      </c>
      <c r="J7269" s="8">
        <v>11525.25</v>
      </c>
      <c r="K7269" s="8">
        <v>153.66999999999999</v>
      </c>
      <c r="L7269" s="8">
        <f t="shared" si="452"/>
        <v>26.669999999999987</v>
      </c>
      <c r="M7269" s="8">
        <f t="shared" si="453"/>
        <v>127</v>
      </c>
      <c r="N7269" s="9"/>
      <c r="O7269" s="9"/>
      <c r="P7269" s="8">
        <v>21</v>
      </c>
      <c r="Q7269" s="8">
        <v>153.66999999999999</v>
      </c>
      <c r="R7269" s="17">
        <f t="shared" si="454"/>
        <v>0</v>
      </c>
      <c r="S7269" s="18">
        <f t="shared" si="455"/>
        <v>11525.25</v>
      </c>
    </row>
    <row r="7270" spans="1:19" x14ac:dyDescent="0.25">
      <c r="A7270" s="7" t="s">
        <v>16801</v>
      </c>
      <c r="B7270" s="7" t="s">
        <v>16802</v>
      </c>
      <c r="C7270" s="7" t="s">
        <v>14</v>
      </c>
      <c r="D7270" s="7" t="s">
        <v>15</v>
      </c>
      <c r="E7270" s="7" t="s">
        <v>2322</v>
      </c>
      <c r="F7270" s="8">
        <v>21</v>
      </c>
      <c r="G7270" s="8">
        <v>153.66999999999999</v>
      </c>
      <c r="H7270" s="8">
        <v>153.66999999999999</v>
      </c>
      <c r="I7270" s="8">
        <v>50</v>
      </c>
      <c r="J7270" s="8">
        <v>7683.5</v>
      </c>
      <c r="K7270" s="8">
        <v>153.66999999999999</v>
      </c>
      <c r="L7270" s="8">
        <f t="shared" si="452"/>
        <v>26.669999999999987</v>
      </c>
      <c r="M7270" s="8">
        <f t="shared" si="453"/>
        <v>127</v>
      </c>
      <c r="N7270" s="9"/>
      <c r="O7270" s="9"/>
      <c r="P7270" s="8">
        <v>21</v>
      </c>
      <c r="Q7270" s="8">
        <v>153.66999999999999</v>
      </c>
      <c r="R7270" s="17">
        <f t="shared" si="454"/>
        <v>0</v>
      </c>
      <c r="S7270" s="18">
        <f t="shared" si="455"/>
        <v>7683.5</v>
      </c>
    </row>
    <row r="7271" spans="1:19" x14ac:dyDescent="0.25">
      <c r="A7271" s="7" t="s">
        <v>16803</v>
      </c>
      <c r="B7271" s="7" t="s">
        <v>16804</v>
      </c>
      <c r="C7271" s="7" t="s">
        <v>14</v>
      </c>
      <c r="D7271" s="7" t="s">
        <v>15</v>
      </c>
      <c r="E7271" s="7" t="s">
        <v>2322</v>
      </c>
      <c r="F7271" s="8">
        <v>21</v>
      </c>
      <c r="G7271" s="8">
        <v>133.1</v>
      </c>
      <c r="H7271" s="8">
        <v>133.1</v>
      </c>
      <c r="I7271" s="8">
        <v>100</v>
      </c>
      <c r="J7271" s="8">
        <v>13310</v>
      </c>
      <c r="K7271" s="8">
        <v>133.1</v>
      </c>
      <c r="L7271" s="8">
        <f t="shared" si="452"/>
        <v>23.099999999999994</v>
      </c>
      <c r="M7271" s="8">
        <f t="shared" si="453"/>
        <v>110</v>
      </c>
      <c r="N7271" s="13"/>
      <c r="O7271" s="13"/>
      <c r="P7271" s="8">
        <v>21</v>
      </c>
      <c r="Q7271" s="8">
        <v>133.1</v>
      </c>
      <c r="R7271" s="17">
        <f t="shared" si="454"/>
        <v>0</v>
      </c>
      <c r="S7271" s="18">
        <f t="shared" si="455"/>
        <v>13310</v>
      </c>
    </row>
    <row r="7272" spans="1:19" x14ac:dyDescent="0.25">
      <c r="A7272" s="7" t="s">
        <v>16805</v>
      </c>
      <c r="B7272" s="7" t="s">
        <v>16806</v>
      </c>
      <c r="C7272" s="7" t="s">
        <v>14</v>
      </c>
      <c r="D7272" s="7" t="s">
        <v>15</v>
      </c>
      <c r="E7272" s="7" t="s">
        <v>2322</v>
      </c>
      <c r="F7272" s="8">
        <v>21</v>
      </c>
      <c r="G7272" s="8">
        <v>133.1</v>
      </c>
      <c r="H7272" s="8">
        <v>133.1</v>
      </c>
      <c r="I7272" s="8">
        <v>50</v>
      </c>
      <c r="J7272" s="8">
        <v>6655</v>
      </c>
      <c r="K7272" s="8">
        <v>133.1</v>
      </c>
      <c r="L7272" s="8">
        <f t="shared" si="452"/>
        <v>23.099999999999994</v>
      </c>
      <c r="M7272" s="8">
        <f t="shared" si="453"/>
        <v>110</v>
      </c>
      <c r="N7272" s="9"/>
      <c r="O7272" s="9"/>
      <c r="P7272" s="8">
        <v>21</v>
      </c>
      <c r="Q7272" s="8">
        <v>133.1</v>
      </c>
      <c r="R7272" s="17">
        <f t="shared" si="454"/>
        <v>0</v>
      </c>
      <c r="S7272" s="18">
        <f t="shared" si="455"/>
        <v>6655</v>
      </c>
    </row>
    <row r="7273" spans="1:19" x14ac:dyDescent="0.25">
      <c r="A7273" s="7" t="s">
        <v>16807</v>
      </c>
      <c r="B7273" s="7" t="s">
        <v>16808</v>
      </c>
      <c r="C7273" s="7" t="s">
        <v>14</v>
      </c>
      <c r="D7273" s="7" t="s">
        <v>15</v>
      </c>
      <c r="E7273" s="7" t="s">
        <v>7518</v>
      </c>
      <c r="F7273" s="8">
        <v>21</v>
      </c>
      <c r="G7273" s="8">
        <v>1710.57</v>
      </c>
      <c r="H7273" s="8">
        <v>1710.57</v>
      </c>
      <c r="I7273" s="8">
        <v>2</v>
      </c>
      <c r="J7273" s="8">
        <v>3421.14</v>
      </c>
      <c r="K7273" s="8">
        <v>1710.57</v>
      </c>
      <c r="L7273" s="8">
        <f t="shared" si="452"/>
        <v>296.87578512396681</v>
      </c>
      <c r="M7273" s="8">
        <f t="shared" si="453"/>
        <v>1413.6942148760331</v>
      </c>
      <c r="N7273" s="9"/>
      <c r="O7273" s="9"/>
      <c r="P7273" s="8">
        <v>21</v>
      </c>
      <c r="Q7273" s="8">
        <v>1710.57</v>
      </c>
      <c r="R7273" s="17">
        <f t="shared" si="454"/>
        <v>0</v>
      </c>
      <c r="S7273" s="18">
        <f t="shared" si="455"/>
        <v>3421.14</v>
      </c>
    </row>
    <row r="7274" spans="1:19" x14ac:dyDescent="0.25">
      <c r="A7274" s="7" t="s">
        <v>16817</v>
      </c>
      <c r="B7274" s="7" t="s">
        <v>16818</v>
      </c>
      <c r="C7274" s="7" t="s">
        <v>7375</v>
      </c>
      <c r="D7274" s="7" t="s">
        <v>7376</v>
      </c>
      <c r="E7274" s="7" t="s">
        <v>7377</v>
      </c>
      <c r="F7274" s="8">
        <v>15</v>
      </c>
      <c r="G7274" s="8">
        <v>747.5</v>
      </c>
      <c r="H7274" s="8">
        <v>747.5</v>
      </c>
      <c r="I7274" s="8">
        <v>132</v>
      </c>
      <c r="J7274" s="8">
        <v>98670</v>
      </c>
      <c r="K7274" s="8">
        <v>747.5</v>
      </c>
      <c r="L7274" s="8">
        <f t="shared" si="452"/>
        <v>97.5</v>
      </c>
      <c r="M7274" s="8">
        <f t="shared" si="453"/>
        <v>650</v>
      </c>
      <c r="N7274" s="14">
        <v>12</v>
      </c>
      <c r="O7274" s="14">
        <v>728</v>
      </c>
      <c r="P7274" s="8">
        <v>15</v>
      </c>
      <c r="Q7274" s="8">
        <v>747.5</v>
      </c>
      <c r="R7274" s="17">
        <f t="shared" si="454"/>
        <v>96096</v>
      </c>
      <c r="S7274" s="18">
        <f t="shared" si="455"/>
        <v>98670</v>
      </c>
    </row>
    <row r="7275" spans="1:19" x14ac:dyDescent="0.25">
      <c r="A7275" s="7" t="s">
        <v>16819</v>
      </c>
      <c r="B7275" s="7" t="s">
        <v>16820</v>
      </c>
      <c r="C7275" s="7" t="s">
        <v>37</v>
      </c>
      <c r="D7275" s="7" t="s">
        <v>38</v>
      </c>
      <c r="E7275" s="7" t="s">
        <v>39</v>
      </c>
      <c r="F7275" s="8">
        <v>15</v>
      </c>
      <c r="G7275" s="8">
        <v>3989.35</v>
      </c>
      <c r="H7275" s="8">
        <v>3989.35</v>
      </c>
      <c r="I7275" s="8">
        <v>1</v>
      </c>
      <c r="J7275" s="8">
        <v>3989.35</v>
      </c>
      <c r="K7275" s="8">
        <v>3989.35</v>
      </c>
      <c r="L7275" s="8">
        <f t="shared" si="452"/>
        <v>520.34999999999991</v>
      </c>
      <c r="M7275" s="8">
        <f t="shared" si="453"/>
        <v>3469</v>
      </c>
      <c r="N7275" s="9"/>
      <c r="O7275" s="9"/>
      <c r="P7275" s="8">
        <v>15</v>
      </c>
      <c r="Q7275" s="8">
        <v>3989.35</v>
      </c>
      <c r="R7275" s="17">
        <f t="shared" si="454"/>
        <v>0</v>
      </c>
      <c r="S7275" s="18">
        <f t="shared" si="455"/>
        <v>3989.35</v>
      </c>
    </row>
    <row r="7276" spans="1:19" x14ac:dyDescent="0.25">
      <c r="A7276" s="7" t="s">
        <v>16821</v>
      </c>
      <c r="B7276" s="7" t="s">
        <v>16822</v>
      </c>
      <c r="C7276" s="7" t="s">
        <v>7400</v>
      </c>
      <c r="D7276" s="7" t="s">
        <v>7401</v>
      </c>
      <c r="E7276" s="7" t="s">
        <v>7402</v>
      </c>
      <c r="F7276" s="8">
        <v>21</v>
      </c>
      <c r="G7276" s="8">
        <v>30.3</v>
      </c>
      <c r="H7276" s="8">
        <v>30.3</v>
      </c>
      <c r="I7276" s="8">
        <v>20</v>
      </c>
      <c r="J7276" s="8">
        <v>605.97</v>
      </c>
      <c r="K7276" s="8">
        <v>30.298500000000001</v>
      </c>
      <c r="L7276" s="8">
        <f t="shared" si="452"/>
        <v>5.2584173553719005</v>
      </c>
      <c r="M7276" s="8">
        <f t="shared" si="453"/>
        <v>25.0400826446281</v>
      </c>
      <c r="N7276" s="9"/>
      <c r="O7276" s="9"/>
      <c r="P7276" s="8">
        <v>21</v>
      </c>
      <c r="Q7276" s="8">
        <v>30.298500000000001</v>
      </c>
      <c r="R7276" s="17">
        <f t="shared" si="454"/>
        <v>0</v>
      </c>
      <c r="S7276" s="18">
        <f t="shared" si="455"/>
        <v>605.97</v>
      </c>
    </row>
    <row r="7277" spans="1:19" x14ac:dyDescent="0.25">
      <c r="A7277" s="7" t="s">
        <v>16823</v>
      </c>
      <c r="B7277" s="7" t="s">
        <v>16824</v>
      </c>
      <c r="C7277" s="7" t="s">
        <v>14</v>
      </c>
      <c r="D7277" s="7" t="s">
        <v>15</v>
      </c>
      <c r="E7277" s="7" t="s">
        <v>2322</v>
      </c>
      <c r="F7277" s="8">
        <v>21</v>
      </c>
      <c r="G7277" s="8">
        <v>1142.24</v>
      </c>
      <c r="H7277" s="8">
        <v>1142.24</v>
      </c>
      <c r="I7277" s="8">
        <v>5</v>
      </c>
      <c r="J7277" s="8">
        <v>5711.2</v>
      </c>
      <c r="K7277" s="8">
        <v>1142.24</v>
      </c>
      <c r="L7277" s="8">
        <f t="shared" si="452"/>
        <v>198.24</v>
      </c>
      <c r="M7277" s="8">
        <f t="shared" si="453"/>
        <v>944</v>
      </c>
      <c r="N7277" s="14">
        <v>21</v>
      </c>
      <c r="O7277" s="14">
        <v>2783</v>
      </c>
      <c r="P7277" s="8">
        <v>21</v>
      </c>
      <c r="Q7277" s="8">
        <v>1142.24</v>
      </c>
      <c r="R7277" s="17">
        <f t="shared" si="454"/>
        <v>13915</v>
      </c>
      <c r="S7277" s="18">
        <f t="shared" si="455"/>
        <v>5711.2</v>
      </c>
    </row>
    <row r="7278" spans="1:19" x14ac:dyDescent="0.25">
      <c r="A7278" s="7" t="s">
        <v>16829</v>
      </c>
      <c r="B7278" s="7" t="s">
        <v>16830</v>
      </c>
      <c r="C7278" s="7" t="s">
        <v>14</v>
      </c>
      <c r="D7278" s="7" t="s">
        <v>15</v>
      </c>
      <c r="E7278" s="7" t="s">
        <v>10399</v>
      </c>
      <c r="F7278" s="8">
        <v>21</v>
      </c>
      <c r="G7278" s="8">
        <v>350.9</v>
      </c>
      <c r="H7278" s="8">
        <v>350.9</v>
      </c>
      <c r="I7278" s="8">
        <v>110</v>
      </c>
      <c r="J7278" s="8">
        <v>38599</v>
      </c>
      <c r="K7278" s="8">
        <v>350.9</v>
      </c>
      <c r="L7278" s="8">
        <f t="shared" si="452"/>
        <v>60.899999999999977</v>
      </c>
      <c r="M7278" s="8">
        <f t="shared" si="453"/>
        <v>290</v>
      </c>
      <c r="N7278" s="13"/>
      <c r="O7278" s="13"/>
      <c r="P7278" s="8">
        <v>21</v>
      </c>
      <c r="Q7278" s="8">
        <v>350.9</v>
      </c>
      <c r="R7278" s="17">
        <f t="shared" si="454"/>
        <v>0</v>
      </c>
      <c r="S7278" s="18">
        <f t="shared" si="455"/>
        <v>38599</v>
      </c>
    </row>
    <row r="7279" spans="1:19" x14ac:dyDescent="0.25">
      <c r="A7279" s="7" t="s">
        <v>16831</v>
      </c>
      <c r="B7279" s="7" t="s">
        <v>16832</v>
      </c>
      <c r="C7279" s="7" t="s">
        <v>14</v>
      </c>
      <c r="D7279" s="7" t="s">
        <v>15</v>
      </c>
      <c r="E7279" s="7" t="s">
        <v>8931</v>
      </c>
      <c r="F7279" s="8">
        <v>21</v>
      </c>
      <c r="G7279" s="8">
        <v>21.78</v>
      </c>
      <c r="H7279" s="8">
        <v>21.78</v>
      </c>
      <c r="I7279" s="8">
        <v>660</v>
      </c>
      <c r="J7279" s="8">
        <v>14374.8</v>
      </c>
      <c r="K7279" s="8">
        <v>21.779999999999998</v>
      </c>
      <c r="L7279" s="8">
        <f t="shared" si="452"/>
        <v>3.7799999999999976</v>
      </c>
      <c r="M7279" s="8">
        <f t="shared" si="453"/>
        <v>18</v>
      </c>
      <c r="N7279" s="13"/>
      <c r="O7279" s="13"/>
      <c r="P7279" s="8">
        <v>21</v>
      </c>
      <c r="Q7279" s="8">
        <v>21.78</v>
      </c>
      <c r="R7279" s="17">
        <f t="shared" si="454"/>
        <v>0</v>
      </c>
      <c r="S7279" s="18">
        <f t="shared" si="455"/>
        <v>14374.8</v>
      </c>
    </row>
    <row r="7280" spans="1:19" x14ac:dyDescent="0.25">
      <c r="A7280" s="7" t="s">
        <v>16833</v>
      </c>
      <c r="B7280" s="7" t="s">
        <v>16834</v>
      </c>
      <c r="C7280" s="7" t="s">
        <v>14</v>
      </c>
      <c r="D7280" s="7" t="s">
        <v>15</v>
      </c>
      <c r="E7280" s="7" t="s">
        <v>8931</v>
      </c>
      <c r="F7280" s="8">
        <v>21</v>
      </c>
      <c r="G7280" s="8">
        <v>33.880000000000003</v>
      </c>
      <c r="H7280" s="8">
        <v>33.880000000000003</v>
      </c>
      <c r="I7280" s="8">
        <v>128</v>
      </c>
      <c r="J7280" s="8">
        <v>4336.6400000000003</v>
      </c>
      <c r="K7280" s="8">
        <v>33.880000000000003</v>
      </c>
      <c r="L7280" s="8">
        <f t="shared" si="452"/>
        <v>5.879999999999999</v>
      </c>
      <c r="M7280" s="8">
        <f t="shared" si="453"/>
        <v>28.000000000000004</v>
      </c>
      <c r="N7280" s="9"/>
      <c r="O7280" s="9"/>
      <c r="P7280" s="8">
        <v>21</v>
      </c>
      <c r="Q7280" s="8">
        <v>33.880000000000003</v>
      </c>
      <c r="R7280" s="17">
        <f t="shared" si="454"/>
        <v>0</v>
      </c>
      <c r="S7280" s="18">
        <f t="shared" si="455"/>
        <v>4336.6400000000003</v>
      </c>
    </row>
    <row r="7281" spans="1:19" x14ac:dyDescent="0.25">
      <c r="A7281" s="7" t="s">
        <v>16835</v>
      </c>
      <c r="B7281" s="7" t="s">
        <v>16836</v>
      </c>
      <c r="C7281" s="7" t="s">
        <v>14</v>
      </c>
      <c r="D7281" s="7" t="s">
        <v>15</v>
      </c>
      <c r="E7281" s="7" t="s">
        <v>7518</v>
      </c>
      <c r="F7281" s="8">
        <v>21</v>
      </c>
      <c r="G7281" s="8">
        <v>2718.55</v>
      </c>
      <c r="H7281" s="8">
        <v>2718.55</v>
      </c>
      <c r="I7281" s="8">
        <v>2</v>
      </c>
      <c r="J7281" s="8">
        <v>5437.1</v>
      </c>
      <c r="K7281" s="8">
        <v>2718.55</v>
      </c>
      <c r="L7281" s="8">
        <f t="shared" si="452"/>
        <v>471.81446280991713</v>
      </c>
      <c r="M7281" s="8">
        <f t="shared" si="453"/>
        <v>2246.7355371900831</v>
      </c>
      <c r="N7281" s="13"/>
      <c r="O7281" s="13"/>
      <c r="P7281" s="8">
        <v>21</v>
      </c>
      <c r="Q7281" s="8">
        <v>2718.55</v>
      </c>
      <c r="R7281" s="17">
        <f t="shared" si="454"/>
        <v>0</v>
      </c>
      <c r="S7281" s="18">
        <f t="shared" si="455"/>
        <v>5437.1</v>
      </c>
    </row>
    <row r="7282" spans="1:19" x14ac:dyDescent="0.25">
      <c r="A7282" s="7" t="s">
        <v>16837</v>
      </c>
      <c r="B7282" s="7" t="s">
        <v>16838</v>
      </c>
      <c r="C7282" s="7" t="s">
        <v>37</v>
      </c>
      <c r="D7282" s="7" t="s">
        <v>38</v>
      </c>
      <c r="E7282" s="7" t="s">
        <v>39</v>
      </c>
      <c r="F7282" s="8">
        <v>15</v>
      </c>
      <c r="G7282" s="8">
        <v>332.35</v>
      </c>
      <c r="H7282" s="8">
        <v>332.35</v>
      </c>
      <c r="I7282" s="8">
        <v>2</v>
      </c>
      <c r="J7282" s="8">
        <v>664.7</v>
      </c>
      <c r="K7282" s="8">
        <v>332.35</v>
      </c>
      <c r="L7282" s="8">
        <f t="shared" si="452"/>
        <v>43.349999999999966</v>
      </c>
      <c r="M7282" s="8">
        <f t="shared" si="453"/>
        <v>289.00000000000006</v>
      </c>
      <c r="N7282" s="9"/>
      <c r="O7282" s="9"/>
      <c r="P7282" s="8">
        <v>15</v>
      </c>
      <c r="Q7282" s="8">
        <v>332.35</v>
      </c>
      <c r="R7282" s="17">
        <f t="shared" si="454"/>
        <v>0</v>
      </c>
      <c r="S7282" s="18">
        <f t="shared" si="455"/>
        <v>664.7</v>
      </c>
    </row>
    <row r="7283" spans="1:19" x14ac:dyDescent="0.25">
      <c r="A7283" s="7" t="s">
        <v>16843</v>
      </c>
      <c r="B7283" s="7" t="s">
        <v>16844</v>
      </c>
      <c r="C7283" s="7" t="s">
        <v>14</v>
      </c>
      <c r="D7283" s="7" t="s">
        <v>15</v>
      </c>
      <c r="E7283" s="7" t="s">
        <v>8886</v>
      </c>
      <c r="F7283" s="8">
        <v>21</v>
      </c>
      <c r="G7283" s="8">
        <v>3340.2</v>
      </c>
      <c r="H7283" s="8">
        <v>3340.2</v>
      </c>
      <c r="I7283" s="8">
        <v>5</v>
      </c>
      <c r="J7283" s="8">
        <v>16701.02</v>
      </c>
      <c r="K7283" s="8">
        <v>3340.2040000000002</v>
      </c>
      <c r="L7283" s="8">
        <f t="shared" si="452"/>
        <v>579.704826446281</v>
      </c>
      <c r="M7283" s="8">
        <f t="shared" si="453"/>
        <v>2760.4991735537192</v>
      </c>
      <c r="N7283" s="13"/>
      <c r="O7283" s="13"/>
      <c r="P7283" s="8">
        <v>21</v>
      </c>
      <c r="Q7283" s="8">
        <v>3340.2040000000002</v>
      </c>
      <c r="R7283" s="17">
        <f t="shared" si="454"/>
        <v>0</v>
      </c>
      <c r="S7283" s="18">
        <f t="shared" si="455"/>
        <v>16701.02</v>
      </c>
    </row>
    <row r="7284" spans="1:19" x14ac:dyDescent="0.25">
      <c r="A7284" s="7" t="s">
        <v>16845</v>
      </c>
      <c r="B7284" s="7" t="s">
        <v>16846</v>
      </c>
      <c r="C7284" s="7" t="s">
        <v>14</v>
      </c>
      <c r="D7284" s="7" t="s">
        <v>15</v>
      </c>
      <c r="E7284" s="7" t="s">
        <v>8886</v>
      </c>
      <c r="F7284" s="8">
        <v>21</v>
      </c>
      <c r="G7284" s="8">
        <v>3826.63</v>
      </c>
      <c r="H7284" s="8">
        <v>3826.63</v>
      </c>
      <c r="I7284" s="8">
        <v>5</v>
      </c>
      <c r="J7284" s="8">
        <v>19133.13</v>
      </c>
      <c r="K7284" s="8">
        <v>3826.6260000000002</v>
      </c>
      <c r="L7284" s="8">
        <f t="shared" si="452"/>
        <v>664.12517355371892</v>
      </c>
      <c r="M7284" s="8">
        <f t="shared" si="453"/>
        <v>3162.5008264462813</v>
      </c>
      <c r="N7284" s="9"/>
      <c r="O7284" s="9"/>
      <c r="P7284" s="8">
        <v>21</v>
      </c>
      <c r="Q7284" s="8">
        <v>3826.6260000000002</v>
      </c>
      <c r="R7284" s="17">
        <f t="shared" si="454"/>
        <v>0</v>
      </c>
      <c r="S7284" s="18">
        <f t="shared" si="455"/>
        <v>19133.13</v>
      </c>
    </row>
    <row r="7285" spans="1:19" x14ac:dyDescent="0.25">
      <c r="A7285" s="7" t="s">
        <v>16847</v>
      </c>
      <c r="B7285" s="7" t="s">
        <v>16848</v>
      </c>
      <c r="C7285" s="7" t="s">
        <v>185</v>
      </c>
      <c r="D7285" s="7" t="s">
        <v>186</v>
      </c>
      <c r="E7285" s="7" t="s">
        <v>187</v>
      </c>
      <c r="F7285" s="8">
        <v>21</v>
      </c>
      <c r="G7285" s="8">
        <v>242</v>
      </c>
      <c r="H7285" s="8">
        <v>242</v>
      </c>
      <c r="I7285" s="8">
        <v>10</v>
      </c>
      <c r="J7285" s="8">
        <v>2420</v>
      </c>
      <c r="K7285" s="8">
        <v>242</v>
      </c>
      <c r="L7285" s="8">
        <f t="shared" si="452"/>
        <v>42</v>
      </c>
      <c r="M7285" s="8">
        <f t="shared" si="453"/>
        <v>200</v>
      </c>
      <c r="N7285" s="9"/>
      <c r="O7285" s="9"/>
      <c r="P7285" s="8">
        <v>21</v>
      </c>
      <c r="Q7285" s="8">
        <v>242</v>
      </c>
      <c r="R7285" s="17">
        <f t="shared" si="454"/>
        <v>0</v>
      </c>
      <c r="S7285" s="18">
        <f t="shared" si="455"/>
        <v>2420</v>
      </c>
    </row>
    <row r="7286" spans="1:19" x14ac:dyDescent="0.25">
      <c r="A7286" s="7" t="s">
        <v>16849</v>
      </c>
      <c r="B7286" s="7" t="s">
        <v>16850</v>
      </c>
      <c r="C7286" s="7" t="s">
        <v>14</v>
      </c>
      <c r="D7286" s="7" t="s">
        <v>15</v>
      </c>
      <c r="E7286" s="7" t="s">
        <v>2322</v>
      </c>
      <c r="F7286" s="8">
        <v>21</v>
      </c>
      <c r="G7286" s="8">
        <v>568.70000000000005</v>
      </c>
      <c r="H7286" s="8">
        <v>568.70000000000005</v>
      </c>
      <c r="I7286" s="8">
        <v>400</v>
      </c>
      <c r="J7286" s="8">
        <v>227480</v>
      </c>
      <c r="K7286" s="8">
        <v>568.70000000000005</v>
      </c>
      <c r="L7286" s="8">
        <f t="shared" si="452"/>
        <v>98.699999999999989</v>
      </c>
      <c r="M7286" s="8">
        <f t="shared" si="453"/>
        <v>470.00000000000006</v>
      </c>
      <c r="N7286" s="14">
        <v>12</v>
      </c>
      <c r="O7286" s="14">
        <v>526.4</v>
      </c>
      <c r="P7286" s="8">
        <v>21</v>
      </c>
      <c r="Q7286" s="8">
        <v>568.70000000000005</v>
      </c>
      <c r="R7286" s="17">
        <f t="shared" si="454"/>
        <v>210560</v>
      </c>
      <c r="S7286" s="18">
        <f t="shared" si="455"/>
        <v>227480</v>
      </c>
    </row>
    <row r="7287" spans="1:19" x14ac:dyDescent="0.25">
      <c r="A7287" s="7" t="s">
        <v>16851</v>
      </c>
      <c r="B7287" s="7" t="s">
        <v>16852</v>
      </c>
      <c r="C7287" s="7" t="s">
        <v>5229</v>
      </c>
      <c r="D7287" s="7" t="s">
        <v>5230</v>
      </c>
      <c r="E7287" s="7" t="s">
        <v>8155</v>
      </c>
      <c r="F7287" s="8">
        <v>21</v>
      </c>
      <c r="G7287" s="8">
        <v>555.39</v>
      </c>
      <c r="H7287" s="8">
        <v>555.39</v>
      </c>
      <c r="I7287" s="8">
        <v>600</v>
      </c>
      <c r="J7287" s="8">
        <v>333234</v>
      </c>
      <c r="K7287" s="8">
        <v>555.39</v>
      </c>
      <c r="L7287" s="8">
        <f t="shared" si="452"/>
        <v>96.389999999999986</v>
      </c>
      <c r="M7287" s="8">
        <f t="shared" si="453"/>
        <v>459</v>
      </c>
      <c r="N7287" s="9"/>
      <c r="O7287" s="9"/>
      <c r="P7287" s="8">
        <v>21</v>
      </c>
      <c r="Q7287" s="8">
        <v>555.39</v>
      </c>
      <c r="R7287" s="17">
        <f t="shared" si="454"/>
        <v>0</v>
      </c>
      <c r="S7287" s="18">
        <f t="shared" si="455"/>
        <v>333234</v>
      </c>
    </row>
    <row r="7288" spans="1:19" x14ac:dyDescent="0.25">
      <c r="A7288" s="7" t="s">
        <v>16853</v>
      </c>
      <c r="B7288" s="7" t="s">
        <v>16854</v>
      </c>
      <c r="C7288" s="7" t="s">
        <v>14</v>
      </c>
      <c r="D7288" s="7" t="s">
        <v>15</v>
      </c>
      <c r="E7288" s="7" t="s">
        <v>2322</v>
      </c>
      <c r="F7288" s="8">
        <v>21</v>
      </c>
      <c r="G7288" s="8">
        <v>2100</v>
      </c>
      <c r="H7288" s="8">
        <v>2100</v>
      </c>
      <c r="I7288" s="8">
        <v>2</v>
      </c>
      <c r="J7288" s="8">
        <v>4200</v>
      </c>
      <c r="K7288" s="8">
        <v>2100</v>
      </c>
      <c r="L7288" s="8">
        <f t="shared" si="452"/>
        <v>364.46280991735534</v>
      </c>
      <c r="M7288" s="8">
        <f t="shared" si="453"/>
        <v>1735.5371900826447</v>
      </c>
      <c r="N7288" s="13"/>
      <c r="O7288" s="13"/>
      <c r="P7288" s="8">
        <v>21</v>
      </c>
      <c r="Q7288" s="8">
        <v>2100</v>
      </c>
      <c r="R7288" s="17">
        <f t="shared" si="454"/>
        <v>0</v>
      </c>
      <c r="S7288" s="18">
        <f t="shared" si="455"/>
        <v>4200</v>
      </c>
    </row>
    <row r="7289" spans="1:19" x14ac:dyDescent="0.25">
      <c r="A7289" s="7" t="s">
        <v>16855</v>
      </c>
      <c r="B7289" s="7" t="s">
        <v>16856</v>
      </c>
      <c r="C7289" s="7" t="s">
        <v>14</v>
      </c>
      <c r="D7289" s="7" t="s">
        <v>15</v>
      </c>
      <c r="E7289" s="7" t="s">
        <v>8886</v>
      </c>
      <c r="F7289" s="8">
        <v>21</v>
      </c>
      <c r="G7289" s="8">
        <v>3146</v>
      </c>
      <c r="H7289" s="8">
        <v>3146</v>
      </c>
      <c r="I7289" s="8">
        <v>20</v>
      </c>
      <c r="J7289" s="8">
        <v>62920</v>
      </c>
      <c r="K7289" s="8">
        <v>3146</v>
      </c>
      <c r="L7289" s="8">
        <f t="shared" si="452"/>
        <v>546</v>
      </c>
      <c r="M7289" s="8">
        <f t="shared" si="453"/>
        <v>2600</v>
      </c>
      <c r="N7289" s="9"/>
      <c r="O7289" s="9"/>
      <c r="P7289" s="8">
        <v>21</v>
      </c>
      <c r="Q7289" s="8">
        <v>3146</v>
      </c>
      <c r="R7289" s="17">
        <f t="shared" si="454"/>
        <v>0</v>
      </c>
      <c r="S7289" s="18">
        <f t="shared" si="455"/>
        <v>62920</v>
      </c>
    </row>
    <row r="7290" spans="1:19" x14ac:dyDescent="0.25">
      <c r="A7290" s="7" t="s">
        <v>16857</v>
      </c>
      <c r="B7290" s="7" t="s">
        <v>16858</v>
      </c>
      <c r="C7290" s="7" t="s">
        <v>32</v>
      </c>
      <c r="D7290" s="7" t="s">
        <v>33</v>
      </c>
      <c r="E7290" s="7" t="s">
        <v>34</v>
      </c>
      <c r="F7290" s="8">
        <v>15</v>
      </c>
      <c r="G7290" s="8">
        <v>6808</v>
      </c>
      <c r="H7290" s="8">
        <v>6808</v>
      </c>
      <c r="I7290" s="8">
        <v>3</v>
      </c>
      <c r="J7290" s="8">
        <v>20424</v>
      </c>
      <c r="K7290" s="8">
        <v>6808</v>
      </c>
      <c r="L7290" s="8">
        <f t="shared" si="452"/>
        <v>887.99999999999909</v>
      </c>
      <c r="M7290" s="8">
        <f t="shared" si="453"/>
        <v>5920.0000000000009</v>
      </c>
      <c r="N7290" s="14">
        <v>12</v>
      </c>
      <c r="O7290" s="14">
        <v>6630.4000000000005</v>
      </c>
      <c r="P7290" s="8">
        <v>15</v>
      </c>
      <c r="Q7290" s="8">
        <v>6808</v>
      </c>
      <c r="R7290" s="17">
        <f t="shared" si="454"/>
        <v>19891.2</v>
      </c>
      <c r="S7290" s="18">
        <f t="shared" si="455"/>
        <v>20424</v>
      </c>
    </row>
    <row r="7291" spans="1:19" x14ac:dyDescent="0.25">
      <c r="A7291" s="7" t="s">
        <v>16859</v>
      </c>
      <c r="B7291" s="7" t="s">
        <v>16860</v>
      </c>
      <c r="C7291" s="7" t="s">
        <v>32</v>
      </c>
      <c r="D7291" s="7" t="s">
        <v>33</v>
      </c>
      <c r="E7291" s="7" t="s">
        <v>34</v>
      </c>
      <c r="F7291" s="8">
        <v>15</v>
      </c>
      <c r="G7291" s="8">
        <v>6808</v>
      </c>
      <c r="H7291" s="8">
        <v>6808</v>
      </c>
      <c r="I7291" s="8">
        <v>4</v>
      </c>
      <c r="J7291" s="8">
        <v>27232</v>
      </c>
      <c r="K7291" s="8">
        <v>6808</v>
      </c>
      <c r="L7291" s="8">
        <f t="shared" si="452"/>
        <v>887.99999999999909</v>
      </c>
      <c r="M7291" s="8">
        <f t="shared" si="453"/>
        <v>5920.0000000000009</v>
      </c>
      <c r="N7291" s="13"/>
      <c r="O7291" s="13"/>
      <c r="P7291" s="8">
        <v>15</v>
      </c>
      <c r="Q7291" s="8">
        <v>6808</v>
      </c>
      <c r="R7291" s="17">
        <f t="shared" si="454"/>
        <v>0</v>
      </c>
      <c r="S7291" s="18">
        <f t="shared" si="455"/>
        <v>27232</v>
      </c>
    </row>
    <row r="7292" spans="1:19" x14ac:dyDescent="0.25">
      <c r="A7292" s="7" t="s">
        <v>16861</v>
      </c>
      <c r="B7292" s="7" t="s">
        <v>16862</v>
      </c>
      <c r="C7292" s="7" t="s">
        <v>32</v>
      </c>
      <c r="D7292" s="7" t="s">
        <v>33</v>
      </c>
      <c r="E7292" s="7" t="s">
        <v>34</v>
      </c>
      <c r="F7292" s="8">
        <v>21</v>
      </c>
      <c r="G7292" s="8">
        <v>22651.200000000001</v>
      </c>
      <c r="H7292" s="8">
        <v>22651.200000000001</v>
      </c>
      <c r="I7292" s="8">
        <v>2</v>
      </c>
      <c r="J7292" s="8">
        <v>45302.400000000001</v>
      </c>
      <c r="K7292" s="8">
        <v>22651.200000000001</v>
      </c>
      <c r="L7292" s="8">
        <f t="shared" si="452"/>
        <v>3931.2000000000007</v>
      </c>
      <c r="M7292" s="8">
        <f t="shared" si="453"/>
        <v>18720</v>
      </c>
      <c r="N7292" s="13"/>
      <c r="O7292" s="13"/>
      <c r="P7292" s="8">
        <v>21</v>
      </c>
      <c r="Q7292" s="8">
        <v>22651.200000000001</v>
      </c>
      <c r="R7292" s="17">
        <f t="shared" si="454"/>
        <v>0</v>
      </c>
      <c r="S7292" s="18">
        <f t="shared" si="455"/>
        <v>45302.400000000001</v>
      </c>
    </row>
    <row r="7293" spans="1:19" x14ac:dyDescent="0.25">
      <c r="A7293" s="7" t="s">
        <v>16863</v>
      </c>
      <c r="B7293" s="7" t="s">
        <v>16864</v>
      </c>
      <c r="C7293" s="7" t="s">
        <v>5229</v>
      </c>
      <c r="D7293" s="7" t="s">
        <v>5230</v>
      </c>
      <c r="E7293" s="7" t="s">
        <v>5231</v>
      </c>
      <c r="F7293" s="8">
        <v>21</v>
      </c>
      <c r="G7293" s="8">
        <v>41.26</v>
      </c>
      <c r="H7293" s="8">
        <v>41.26</v>
      </c>
      <c r="I7293" s="8">
        <v>50</v>
      </c>
      <c r="J7293" s="8">
        <v>2063.0500000000002</v>
      </c>
      <c r="K7293" s="8">
        <v>41.261000000000003</v>
      </c>
      <c r="L7293" s="8">
        <f t="shared" si="452"/>
        <v>7.1610000000000014</v>
      </c>
      <c r="M7293" s="8">
        <f t="shared" si="453"/>
        <v>34.1</v>
      </c>
      <c r="N7293" s="9"/>
      <c r="O7293" s="9"/>
      <c r="P7293" s="8">
        <v>21</v>
      </c>
      <c r="Q7293" s="8">
        <v>41.261000000000003</v>
      </c>
      <c r="R7293" s="17">
        <f t="shared" si="454"/>
        <v>0</v>
      </c>
      <c r="S7293" s="18">
        <f t="shared" si="455"/>
        <v>2063.0500000000002</v>
      </c>
    </row>
    <row r="7294" spans="1:19" x14ac:dyDescent="0.25">
      <c r="A7294" s="7" t="s">
        <v>16865</v>
      </c>
      <c r="B7294" s="7" t="s">
        <v>16866</v>
      </c>
      <c r="C7294" s="7" t="s">
        <v>14</v>
      </c>
      <c r="D7294" s="7" t="s">
        <v>15</v>
      </c>
      <c r="E7294" s="7" t="s">
        <v>2322</v>
      </c>
      <c r="F7294" s="8">
        <v>21</v>
      </c>
      <c r="G7294" s="8">
        <v>3.87</v>
      </c>
      <c r="H7294" s="8">
        <v>3.87</v>
      </c>
      <c r="I7294" s="8">
        <v>200</v>
      </c>
      <c r="J7294" s="8">
        <v>774.4</v>
      </c>
      <c r="K7294" s="8">
        <v>3.8719999999999999</v>
      </c>
      <c r="L7294" s="8">
        <f t="shared" si="452"/>
        <v>0.67199999999999971</v>
      </c>
      <c r="M7294" s="8">
        <f t="shared" si="453"/>
        <v>3.2</v>
      </c>
      <c r="N7294" s="9"/>
      <c r="O7294" s="9"/>
      <c r="P7294" s="8">
        <v>21</v>
      </c>
      <c r="Q7294" s="8">
        <v>3.8719999999999999</v>
      </c>
      <c r="R7294" s="17">
        <f t="shared" si="454"/>
        <v>0</v>
      </c>
      <c r="S7294" s="18">
        <f t="shared" si="455"/>
        <v>774.4</v>
      </c>
    </row>
    <row r="7295" spans="1:19" x14ac:dyDescent="0.25">
      <c r="A7295" s="7" t="s">
        <v>16867</v>
      </c>
      <c r="B7295" s="7" t="s">
        <v>16868</v>
      </c>
      <c r="C7295" s="7" t="s">
        <v>14</v>
      </c>
      <c r="D7295" s="7" t="s">
        <v>15</v>
      </c>
      <c r="E7295" s="7" t="s">
        <v>2322</v>
      </c>
      <c r="F7295" s="8">
        <v>21</v>
      </c>
      <c r="G7295" s="8">
        <v>6.05</v>
      </c>
      <c r="H7295" s="8">
        <v>6.05</v>
      </c>
      <c r="I7295" s="8">
        <v>600</v>
      </c>
      <c r="J7295" s="8">
        <v>3630</v>
      </c>
      <c r="K7295" s="8">
        <v>6.05</v>
      </c>
      <c r="L7295" s="8">
        <f t="shared" si="452"/>
        <v>1.0499999999999998</v>
      </c>
      <c r="M7295" s="8">
        <f t="shared" si="453"/>
        <v>5</v>
      </c>
      <c r="N7295" s="9"/>
      <c r="O7295" s="9"/>
      <c r="P7295" s="8">
        <v>21</v>
      </c>
      <c r="Q7295" s="8">
        <v>6.05</v>
      </c>
      <c r="R7295" s="17">
        <f t="shared" si="454"/>
        <v>0</v>
      </c>
      <c r="S7295" s="18">
        <f t="shared" si="455"/>
        <v>3630</v>
      </c>
    </row>
    <row r="7296" spans="1:19" x14ac:dyDescent="0.25">
      <c r="A7296" s="7" t="s">
        <v>16869</v>
      </c>
      <c r="B7296" s="7" t="s">
        <v>16870</v>
      </c>
      <c r="C7296" s="7" t="s">
        <v>8208</v>
      </c>
      <c r="D7296" s="7" t="s">
        <v>8209</v>
      </c>
      <c r="E7296" s="7" t="s">
        <v>8210</v>
      </c>
      <c r="F7296" s="8">
        <v>21</v>
      </c>
      <c r="G7296" s="8">
        <v>31758.51</v>
      </c>
      <c r="H7296" s="8">
        <v>31758.51</v>
      </c>
      <c r="I7296" s="8">
        <v>3</v>
      </c>
      <c r="J7296" s="8">
        <v>95275.520000000004</v>
      </c>
      <c r="K7296" s="8">
        <v>31758.506666666668</v>
      </c>
      <c r="L7296" s="8">
        <f t="shared" si="452"/>
        <v>5511.8069421487598</v>
      </c>
      <c r="M7296" s="8">
        <f t="shared" si="453"/>
        <v>26246.699724517908</v>
      </c>
      <c r="N7296" s="9"/>
      <c r="O7296" s="9"/>
      <c r="P7296" s="8">
        <v>21</v>
      </c>
      <c r="Q7296" s="8">
        <v>31758.506666666668</v>
      </c>
      <c r="R7296" s="17">
        <f t="shared" si="454"/>
        <v>0</v>
      </c>
      <c r="S7296" s="18">
        <f t="shared" si="455"/>
        <v>95275.520000000004</v>
      </c>
    </row>
    <row r="7297" spans="1:19" x14ac:dyDescent="0.25">
      <c r="A7297" s="7" t="s">
        <v>16873</v>
      </c>
      <c r="B7297" s="7" t="s">
        <v>16874</v>
      </c>
      <c r="C7297" s="7" t="s">
        <v>14</v>
      </c>
      <c r="D7297" s="7" t="s">
        <v>15</v>
      </c>
      <c r="E7297" s="7" t="s">
        <v>2322</v>
      </c>
      <c r="F7297" s="8">
        <v>15</v>
      </c>
      <c r="G7297" s="8">
        <v>39997</v>
      </c>
      <c r="H7297" s="8">
        <v>39997</v>
      </c>
      <c r="I7297" s="8">
        <v>1</v>
      </c>
      <c r="J7297" s="8">
        <v>39997</v>
      </c>
      <c r="K7297" s="8">
        <v>39997</v>
      </c>
      <c r="L7297" s="8">
        <f t="shared" si="452"/>
        <v>5217</v>
      </c>
      <c r="M7297" s="8">
        <f t="shared" si="453"/>
        <v>34780</v>
      </c>
      <c r="N7297" s="13"/>
      <c r="O7297" s="13"/>
      <c r="P7297" s="8">
        <v>15</v>
      </c>
      <c r="Q7297" s="8">
        <v>39997</v>
      </c>
      <c r="R7297" s="17">
        <f t="shared" si="454"/>
        <v>0</v>
      </c>
      <c r="S7297" s="18">
        <f t="shared" si="455"/>
        <v>39997</v>
      </c>
    </row>
    <row r="7298" spans="1:19" x14ac:dyDescent="0.25">
      <c r="A7298" s="7" t="s">
        <v>16875</v>
      </c>
      <c r="B7298" s="7" t="s">
        <v>16876</v>
      </c>
      <c r="C7298" s="7" t="s">
        <v>14</v>
      </c>
      <c r="D7298" s="7" t="s">
        <v>15</v>
      </c>
      <c r="E7298" s="7" t="s">
        <v>2322</v>
      </c>
      <c r="F7298" s="8">
        <v>15</v>
      </c>
      <c r="G7298" s="8">
        <v>39997</v>
      </c>
      <c r="H7298" s="8">
        <v>39997</v>
      </c>
      <c r="I7298" s="8">
        <v>1</v>
      </c>
      <c r="J7298" s="8">
        <v>39997</v>
      </c>
      <c r="K7298" s="8">
        <v>39997</v>
      </c>
      <c r="L7298" s="8">
        <f t="shared" ref="L7298:L7361" si="456">K7298-M7298</f>
        <v>5217</v>
      </c>
      <c r="M7298" s="8">
        <f t="shared" ref="M7298:M7361" si="457">K7298/((100+F7298)/100)</f>
        <v>34780</v>
      </c>
      <c r="N7298" s="9"/>
      <c r="O7298" s="9"/>
      <c r="P7298" s="8">
        <v>15</v>
      </c>
      <c r="Q7298" s="8">
        <v>39997</v>
      </c>
      <c r="R7298" s="17">
        <f t="shared" ref="R7298:R7361" si="458">I7298*O7298</f>
        <v>0</v>
      </c>
      <c r="S7298" s="18">
        <f t="shared" si="455"/>
        <v>39997</v>
      </c>
    </row>
    <row r="7299" spans="1:19" x14ac:dyDescent="0.25">
      <c r="A7299" s="7" t="s">
        <v>16879</v>
      </c>
      <c r="B7299" s="7" t="s">
        <v>16880</v>
      </c>
      <c r="C7299" s="7" t="s">
        <v>37</v>
      </c>
      <c r="D7299" s="7" t="s">
        <v>38</v>
      </c>
      <c r="E7299" s="7" t="s">
        <v>39</v>
      </c>
      <c r="F7299" s="8">
        <v>15</v>
      </c>
      <c r="G7299" s="8">
        <v>5264.7</v>
      </c>
      <c r="H7299" s="8">
        <v>5264.7</v>
      </c>
      <c r="I7299" s="8">
        <v>1</v>
      </c>
      <c r="J7299" s="8">
        <v>5264.7</v>
      </c>
      <c r="K7299" s="8">
        <v>5264.7</v>
      </c>
      <c r="L7299" s="8">
        <f t="shared" si="456"/>
        <v>686.69999999999982</v>
      </c>
      <c r="M7299" s="8">
        <f t="shared" si="457"/>
        <v>4578</v>
      </c>
      <c r="N7299" s="9"/>
      <c r="O7299" s="9"/>
      <c r="P7299" s="8">
        <v>15</v>
      </c>
      <c r="Q7299" s="8">
        <v>5264.7</v>
      </c>
      <c r="R7299" s="17">
        <f t="shared" si="458"/>
        <v>0</v>
      </c>
      <c r="S7299" s="18">
        <f t="shared" ref="S7299:S7362" si="459">J7299</f>
        <v>5264.7</v>
      </c>
    </row>
    <row r="7300" spans="1:19" x14ac:dyDescent="0.25">
      <c r="A7300" s="7" t="s">
        <v>16883</v>
      </c>
      <c r="B7300" s="7" t="s">
        <v>16884</v>
      </c>
      <c r="C7300" s="7" t="s">
        <v>185</v>
      </c>
      <c r="D7300" s="7" t="s">
        <v>186</v>
      </c>
      <c r="E7300" s="7" t="s">
        <v>187</v>
      </c>
      <c r="F7300" s="8">
        <v>15</v>
      </c>
      <c r="G7300" s="8">
        <v>184.02</v>
      </c>
      <c r="H7300" s="8">
        <v>184.02</v>
      </c>
      <c r="I7300" s="8">
        <v>20</v>
      </c>
      <c r="J7300" s="8">
        <v>3680.46</v>
      </c>
      <c r="K7300" s="8">
        <v>184.023</v>
      </c>
      <c r="L7300" s="8">
        <f t="shared" si="456"/>
        <v>24.002999999999986</v>
      </c>
      <c r="M7300" s="8">
        <f t="shared" si="457"/>
        <v>160.02000000000001</v>
      </c>
      <c r="N7300" s="9"/>
      <c r="O7300" s="9"/>
      <c r="P7300" s="8">
        <v>15</v>
      </c>
      <c r="Q7300" s="8">
        <v>184.023</v>
      </c>
      <c r="R7300" s="17">
        <f t="shared" si="458"/>
        <v>0</v>
      </c>
      <c r="S7300" s="18">
        <f t="shared" si="459"/>
        <v>3680.46</v>
      </c>
    </row>
    <row r="7301" spans="1:19" x14ac:dyDescent="0.25">
      <c r="A7301" s="7" t="s">
        <v>16885</v>
      </c>
      <c r="B7301" s="7" t="s">
        <v>16886</v>
      </c>
      <c r="C7301" s="7" t="s">
        <v>5229</v>
      </c>
      <c r="D7301" s="7" t="s">
        <v>5230</v>
      </c>
      <c r="E7301" s="7" t="s">
        <v>8155</v>
      </c>
      <c r="F7301" s="8">
        <v>21</v>
      </c>
      <c r="G7301" s="8">
        <v>1272.92</v>
      </c>
      <c r="H7301" s="8">
        <v>1272.92</v>
      </c>
      <c r="I7301" s="8">
        <v>60</v>
      </c>
      <c r="J7301" s="8">
        <v>76375.200000000012</v>
      </c>
      <c r="K7301" s="8">
        <v>1272.9200000000003</v>
      </c>
      <c r="L7301" s="8">
        <f t="shared" si="456"/>
        <v>220.92000000000007</v>
      </c>
      <c r="M7301" s="8">
        <f t="shared" si="457"/>
        <v>1052.0000000000002</v>
      </c>
      <c r="N7301" s="13"/>
      <c r="O7301" s="13"/>
      <c r="P7301" s="8">
        <v>21</v>
      </c>
      <c r="Q7301" s="8">
        <v>1272.92</v>
      </c>
      <c r="R7301" s="17">
        <f t="shared" si="458"/>
        <v>0</v>
      </c>
      <c r="S7301" s="18">
        <f t="shared" si="459"/>
        <v>76375.200000000012</v>
      </c>
    </row>
    <row r="7302" spans="1:19" x14ac:dyDescent="0.25">
      <c r="A7302" s="7" t="s">
        <v>16887</v>
      </c>
      <c r="B7302" s="7" t="s">
        <v>16888</v>
      </c>
      <c r="C7302" s="7" t="s">
        <v>7400</v>
      </c>
      <c r="D7302" s="7" t="s">
        <v>7401</v>
      </c>
      <c r="E7302" s="7" t="s">
        <v>7402</v>
      </c>
      <c r="F7302" s="8">
        <v>21</v>
      </c>
      <c r="G7302" s="8">
        <v>35</v>
      </c>
      <c r="H7302" s="8">
        <v>35</v>
      </c>
      <c r="I7302" s="8">
        <v>1700</v>
      </c>
      <c r="J7302" s="8">
        <v>59500</v>
      </c>
      <c r="K7302" s="8">
        <v>35</v>
      </c>
      <c r="L7302" s="8">
        <f t="shared" si="456"/>
        <v>6.0743801652892557</v>
      </c>
      <c r="M7302" s="8">
        <f t="shared" si="457"/>
        <v>28.925619834710744</v>
      </c>
      <c r="N7302" s="9"/>
      <c r="O7302" s="9"/>
      <c r="P7302" s="8">
        <v>21</v>
      </c>
      <c r="Q7302" s="8">
        <v>35</v>
      </c>
      <c r="R7302" s="17">
        <f t="shared" si="458"/>
        <v>0</v>
      </c>
      <c r="S7302" s="18">
        <f t="shared" si="459"/>
        <v>59500</v>
      </c>
    </row>
    <row r="7303" spans="1:19" x14ac:dyDescent="0.25">
      <c r="A7303" s="7" t="s">
        <v>16891</v>
      </c>
      <c r="B7303" s="7" t="s">
        <v>16892</v>
      </c>
      <c r="C7303" s="7" t="s">
        <v>14</v>
      </c>
      <c r="D7303" s="7" t="s">
        <v>15</v>
      </c>
      <c r="E7303" s="7" t="s">
        <v>2322</v>
      </c>
      <c r="F7303" s="8">
        <v>15</v>
      </c>
      <c r="G7303" s="8">
        <v>2377.12</v>
      </c>
      <c r="H7303" s="8">
        <v>2377.12</v>
      </c>
      <c r="I7303" s="8">
        <v>40</v>
      </c>
      <c r="J7303" s="8">
        <v>95084.75</v>
      </c>
      <c r="K7303" s="8">
        <v>2377.1187500000001</v>
      </c>
      <c r="L7303" s="8">
        <f t="shared" si="456"/>
        <v>310.05896739130412</v>
      </c>
      <c r="M7303" s="8">
        <f t="shared" si="457"/>
        <v>2067.059782608696</v>
      </c>
      <c r="N7303" s="9"/>
      <c r="O7303" s="9"/>
      <c r="P7303" s="8">
        <v>15</v>
      </c>
      <c r="Q7303" s="8">
        <v>2377.1187500000001</v>
      </c>
      <c r="R7303" s="17">
        <f t="shared" si="458"/>
        <v>0</v>
      </c>
      <c r="S7303" s="18">
        <f t="shared" si="459"/>
        <v>95084.75</v>
      </c>
    </row>
    <row r="7304" spans="1:19" x14ac:dyDescent="0.25">
      <c r="A7304" s="7" t="s">
        <v>16893</v>
      </c>
      <c r="B7304" s="7" t="s">
        <v>16894</v>
      </c>
      <c r="C7304" s="7" t="s">
        <v>14</v>
      </c>
      <c r="D7304" s="7" t="s">
        <v>15</v>
      </c>
      <c r="E7304" s="7" t="s">
        <v>2322</v>
      </c>
      <c r="F7304" s="8">
        <v>15</v>
      </c>
      <c r="G7304" s="8">
        <v>3998.62</v>
      </c>
      <c r="H7304" s="8">
        <v>5944.42</v>
      </c>
      <c r="I7304" s="8">
        <v>5</v>
      </c>
      <c r="J7304" s="8">
        <v>19993.099999999999</v>
      </c>
      <c r="K7304" s="8">
        <v>3998.62</v>
      </c>
      <c r="L7304" s="8">
        <f t="shared" si="456"/>
        <v>521.55913043478222</v>
      </c>
      <c r="M7304" s="8">
        <f t="shared" si="457"/>
        <v>3477.0608695652177</v>
      </c>
      <c r="N7304" s="9"/>
      <c r="O7304" s="9"/>
      <c r="P7304" s="8">
        <v>15</v>
      </c>
      <c r="Q7304" s="8">
        <v>3998.62</v>
      </c>
      <c r="R7304" s="17">
        <f t="shared" si="458"/>
        <v>0</v>
      </c>
      <c r="S7304" s="18">
        <f t="shared" si="459"/>
        <v>19993.099999999999</v>
      </c>
    </row>
    <row r="7305" spans="1:19" x14ac:dyDescent="0.25">
      <c r="A7305" s="7" t="s">
        <v>16895</v>
      </c>
      <c r="B7305" s="7" t="s">
        <v>16896</v>
      </c>
      <c r="C7305" s="7" t="s">
        <v>7205</v>
      </c>
      <c r="D7305" s="7" t="s">
        <v>7206</v>
      </c>
      <c r="E7305" s="7" t="s">
        <v>7440</v>
      </c>
      <c r="F7305" s="8">
        <v>15</v>
      </c>
      <c r="G7305" s="8">
        <v>171.35</v>
      </c>
      <c r="H7305" s="8">
        <v>171.35</v>
      </c>
      <c r="I7305" s="8">
        <v>10</v>
      </c>
      <c r="J7305" s="8">
        <v>1713.5</v>
      </c>
      <c r="K7305" s="8">
        <v>171.35</v>
      </c>
      <c r="L7305" s="8">
        <f t="shared" si="456"/>
        <v>22.349999999999994</v>
      </c>
      <c r="M7305" s="8">
        <f t="shared" si="457"/>
        <v>149</v>
      </c>
      <c r="N7305" s="13"/>
      <c r="O7305" s="13"/>
      <c r="P7305" s="8">
        <v>15</v>
      </c>
      <c r="Q7305" s="8">
        <v>171.35</v>
      </c>
      <c r="R7305" s="17">
        <f t="shared" si="458"/>
        <v>0</v>
      </c>
      <c r="S7305" s="18">
        <f t="shared" si="459"/>
        <v>1713.5</v>
      </c>
    </row>
    <row r="7306" spans="1:19" x14ac:dyDescent="0.25">
      <c r="A7306" s="7" t="s">
        <v>16909</v>
      </c>
      <c r="B7306" s="7" t="s">
        <v>16910</v>
      </c>
      <c r="C7306" s="7" t="s">
        <v>14</v>
      </c>
      <c r="D7306" s="7" t="s">
        <v>15</v>
      </c>
      <c r="E7306" s="7" t="s">
        <v>2322</v>
      </c>
      <c r="F7306" s="8">
        <v>21</v>
      </c>
      <c r="G7306" s="8">
        <v>361.79</v>
      </c>
      <c r="H7306" s="8">
        <v>361.79</v>
      </c>
      <c r="I7306" s="8">
        <v>20</v>
      </c>
      <c r="J7306" s="8">
        <v>7235.8</v>
      </c>
      <c r="K7306" s="8">
        <v>361.79</v>
      </c>
      <c r="L7306" s="8">
        <f t="shared" si="456"/>
        <v>62.79000000000002</v>
      </c>
      <c r="M7306" s="8">
        <f t="shared" si="457"/>
        <v>299</v>
      </c>
      <c r="N7306" s="13"/>
      <c r="O7306" s="13"/>
      <c r="P7306" s="8">
        <v>21</v>
      </c>
      <c r="Q7306" s="8">
        <v>361.79</v>
      </c>
      <c r="R7306" s="17">
        <f t="shared" si="458"/>
        <v>0</v>
      </c>
      <c r="S7306" s="18">
        <f t="shared" si="459"/>
        <v>7235.8</v>
      </c>
    </row>
    <row r="7307" spans="1:19" x14ac:dyDescent="0.25">
      <c r="A7307" s="7" t="s">
        <v>16917</v>
      </c>
      <c r="B7307" s="7" t="s">
        <v>16918</v>
      </c>
      <c r="C7307" s="7" t="s">
        <v>7539</v>
      </c>
      <c r="D7307" s="7" t="s">
        <v>7540</v>
      </c>
      <c r="E7307" s="7" t="s">
        <v>7798</v>
      </c>
      <c r="F7307" s="8">
        <v>21</v>
      </c>
      <c r="G7307" s="8">
        <v>3.58</v>
      </c>
      <c r="H7307" s="8">
        <v>3.58</v>
      </c>
      <c r="I7307" s="8">
        <v>6720</v>
      </c>
      <c r="J7307" s="8">
        <v>24054.800000000003</v>
      </c>
      <c r="K7307" s="8">
        <v>3.5795833333333338</v>
      </c>
      <c r="L7307" s="8">
        <f t="shared" si="456"/>
        <v>0.62124999999999986</v>
      </c>
      <c r="M7307" s="8">
        <f t="shared" si="457"/>
        <v>2.9583333333333339</v>
      </c>
      <c r="N7307" s="13"/>
      <c r="O7307" s="13"/>
      <c r="P7307" s="8">
        <v>21</v>
      </c>
      <c r="Q7307" s="8">
        <v>3.5795833333333338</v>
      </c>
      <c r="R7307" s="17">
        <f t="shared" si="458"/>
        <v>0</v>
      </c>
      <c r="S7307" s="18">
        <f t="shared" si="459"/>
        <v>24054.800000000003</v>
      </c>
    </row>
    <row r="7308" spans="1:19" x14ac:dyDescent="0.25">
      <c r="A7308" s="7" t="s">
        <v>16919</v>
      </c>
      <c r="B7308" s="7" t="s">
        <v>16920</v>
      </c>
      <c r="C7308" s="7" t="s">
        <v>7539</v>
      </c>
      <c r="D7308" s="7" t="s">
        <v>7540</v>
      </c>
      <c r="E7308" s="7" t="s">
        <v>7798</v>
      </c>
      <c r="F7308" s="8">
        <v>21</v>
      </c>
      <c r="G7308" s="8">
        <v>2.65</v>
      </c>
      <c r="H7308" s="8">
        <v>2.65</v>
      </c>
      <c r="I7308" s="8">
        <v>960</v>
      </c>
      <c r="J7308" s="8">
        <v>2541</v>
      </c>
      <c r="K7308" s="8">
        <v>2.6468750000000001</v>
      </c>
      <c r="L7308" s="8">
        <f t="shared" si="456"/>
        <v>0.45937500000000009</v>
      </c>
      <c r="M7308" s="8">
        <f t="shared" si="457"/>
        <v>2.1875</v>
      </c>
      <c r="N7308" s="9"/>
      <c r="O7308" s="9"/>
      <c r="P7308" s="8">
        <v>21</v>
      </c>
      <c r="Q7308" s="8">
        <v>2.6468750000000001</v>
      </c>
      <c r="R7308" s="17">
        <f t="shared" si="458"/>
        <v>0</v>
      </c>
      <c r="S7308" s="18">
        <f t="shared" si="459"/>
        <v>2541</v>
      </c>
    </row>
    <row r="7309" spans="1:19" x14ac:dyDescent="0.25">
      <c r="A7309" s="7" t="s">
        <v>16931</v>
      </c>
      <c r="B7309" s="7" t="s">
        <v>16932</v>
      </c>
      <c r="C7309" s="7" t="s">
        <v>14</v>
      </c>
      <c r="D7309" s="7" t="s">
        <v>15</v>
      </c>
      <c r="E7309" s="7" t="s">
        <v>2322</v>
      </c>
      <c r="F7309" s="8">
        <v>21</v>
      </c>
      <c r="G7309" s="8">
        <v>2916.1</v>
      </c>
      <c r="H7309" s="8">
        <v>2916.1</v>
      </c>
      <c r="I7309" s="8">
        <v>16</v>
      </c>
      <c r="J7309" s="8">
        <v>46657.599999999999</v>
      </c>
      <c r="K7309" s="8">
        <v>2916.1</v>
      </c>
      <c r="L7309" s="8">
        <f t="shared" si="456"/>
        <v>506.09999999999991</v>
      </c>
      <c r="M7309" s="8">
        <f t="shared" si="457"/>
        <v>2410</v>
      </c>
      <c r="N7309" s="14">
        <v>12</v>
      </c>
      <c r="O7309" s="14">
        <v>2699.2</v>
      </c>
      <c r="P7309" s="8">
        <v>21</v>
      </c>
      <c r="Q7309" s="8">
        <v>2916.1</v>
      </c>
      <c r="R7309" s="17">
        <f t="shared" si="458"/>
        <v>43187.199999999997</v>
      </c>
      <c r="S7309" s="18">
        <f t="shared" si="459"/>
        <v>46657.599999999999</v>
      </c>
    </row>
    <row r="7310" spans="1:19" x14ac:dyDescent="0.25">
      <c r="A7310" s="7" t="s">
        <v>16935</v>
      </c>
      <c r="B7310" s="7" t="s">
        <v>16936</v>
      </c>
      <c r="C7310" s="7" t="s">
        <v>14</v>
      </c>
      <c r="D7310" s="7" t="s">
        <v>15</v>
      </c>
      <c r="E7310" s="7" t="s">
        <v>2322</v>
      </c>
      <c r="F7310" s="8">
        <v>21</v>
      </c>
      <c r="G7310" s="8">
        <v>187.55</v>
      </c>
      <c r="H7310" s="8">
        <v>187.55</v>
      </c>
      <c r="I7310" s="8">
        <v>650</v>
      </c>
      <c r="J7310" s="8">
        <v>121907.5</v>
      </c>
      <c r="K7310" s="8">
        <v>187.55</v>
      </c>
      <c r="L7310" s="8">
        <f t="shared" si="456"/>
        <v>32.550000000000011</v>
      </c>
      <c r="M7310" s="8">
        <f t="shared" si="457"/>
        <v>155</v>
      </c>
      <c r="N7310" s="9"/>
      <c r="O7310" s="9"/>
      <c r="P7310" s="8">
        <v>21</v>
      </c>
      <c r="Q7310" s="8">
        <v>187.55</v>
      </c>
      <c r="R7310" s="17">
        <f t="shared" si="458"/>
        <v>0</v>
      </c>
      <c r="S7310" s="18">
        <f t="shared" si="459"/>
        <v>121907.5</v>
      </c>
    </row>
    <row r="7311" spans="1:19" x14ac:dyDescent="0.25">
      <c r="A7311" s="7" t="s">
        <v>16937</v>
      </c>
      <c r="B7311" s="7" t="s">
        <v>16938</v>
      </c>
      <c r="C7311" s="7" t="s">
        <v>14</v>
      </c>
      <c r="D7311" s="7" t="s">
        <v>15</v>
      </c>
      <c r="E7311" s="7" t="s">
        <v>2322</v>
      </c>
      <c r="F7311" s="8">
        <v>21</v>
      </c>
      <c r="G7311" s="8">
        <v>2178</v>
      </c>
      <c r="H7311" s="8">
        <v>2178</v>
      </c>
      <c r="I7311" s="8">
        <v>20</v>
      </c>
      <c r="J7311" s="8">
        <v>43560</v>
      </c>
      <c r="K7311" s="8">
        <v>2178</v>
      </c>
      <c r="L7311" s="8">
        <f t="shared" si="456"/>
        <v>378</v>
      </c>
      <c r="M7311" s="8">
        <f t="shared" si="457"/>
        <v>1800</v>
      </c>
      <c r="N7311" s="14">
        <v>12</v>
      </c>
      <c r="O7311" s="14">
        <v>2016</v>
      </c>
      <c r="P7311" s="8">
        <v>21</v>
      </c>
      <c r="Q7311" s="8">
        <v>2178</v>
      </c>
      <c r="R7311" s="17">
        <f t="shared" si="458"/>
        <v>40320</v>
      </c>
      <c r="S7311" s="18">
        <f t="shared" si="459"/>
        <v>43560</v>
      </c>
    </row>
    <row r="7312" spans="1:19" x14ac:dyDescent="0.25">
      <c r="A7312" s="7" t="s">
        <v>16939</v>
      </c>
      <c r="B7312" s="7" t="s">
        <v>16940</v>
      </c>
      <c r="C7312" s="7" t="s">
        <v>37</v>
      </c>
      <c r="D7312" s="7" t="s">
        <v>38</v>
      </c>
      <c r="E7312" s="7" t="s">
        <v>39</v>
      </c>
      <c r="F7312" s="8">
        <v>15</v>
      </c>
      <c r="G7312" s="8">
        <v>332.35</v>
      </c>
      <c r="H7312" s="8">
        <v>332.35</v>
      </c>
      <c r="I7312" s="8">
        <v>2</v>
      </c>
      <c r="J7312" s="8">
        <v>664.7</v>
      </c>
      <c r="K7312" s="8">
        <v>332.35</v>
      </c>
      <c r="L7312" s="8">
        <f t="shared" si="456"/>
        <v>43.349999999999966</v>
      </c>
      <c r="M7312" s="8">
        <f t="shared" si="457"/>
        <v>289.00000000000006</v>
      </c>
      <c r="N7312" s="9"/>
      <c r="O7312" s="9"/>
      <c r="P7312" s="8">
        <v>15</v>
      </c>
      <c r="Q7312" s="8">
        <v>332.35</v>
      </c>
      <c r="R7312" s="17">
        <f t="shared" si="458"/>
        <v>0</v>
      </c>
      <c r="S7312" s="18">
        <f t="shared" si="459"/>
        <v>664.7</v>
      </c>
    </row>
    <row r="7313" spans="1:19" x14ac:dyDescent="0.25">
      <c r="A7313" s="7" t="s">
        <v>16941</v>
      </c>
      <c r="B7313" s="7" t="s">
        <v>16942</v>
      </c>
      <c r="C7313" s="7" t="s">
        <v>14</v>
      </c>
      <c r="D7313" s="7" t="s">
        <v>15</v>
      </c>
      <c r="E7313" s="7" t="s">
        <v>2322</v>
      </c>
      <c r="F7313" s="8">
        <v>21</v>
      </c>
      <c r="G7313" s="8">
        <v>127.05</v>
      </c>
      <c r="H7313" s="8">
        <v>127.05</v>
      </c>
      <c r="I7313" s="8">
        <v>10</v>
      </c>
      <c r="J7313" s="8">
        <v>1270.5</v>
      </c>
      <c r="K7313" s="8">
        <v>127.05</v>
      </c>
      <c r="L7313" s="8">
        <f t="shared" si="456"/>
        <v>22.049999999999997</v>
      </c>
      <c r="M7313" s="8">
        <f t="shared" si="457"/>
        <v>105</v>
      </c>
      <c r="N7313" s="13"/>
      <c r="O7313" s="13"/>
      <c r="P7313" s="8">
        <v>21</v>
      </c>
      <c r="Q7313" s="8">
        <v>127.05</v>
      </c>
      <c r="R7313" s="17">
        <f t="shared" si="458"/>
        <v>0</v>
      </c>
      <c r="S7313" s="18">
        <f t="shared" si="459"/>
        <v>1270.5</v>
      </c>
    </row>
    <row r="7314" spans="1:19" x14ac:dyDescent="0.25">
      <c r="A7314" s="7" t="s">
        <v>16943</v>
      </c>
      <c r="B7314" s="7" t="s">
        <v>16944</v>
      </c>
      <c r="C7314" s="7" t="s">
        <v>7205</v>
      </c>
      <c r="D7314" s="7" t="s">
        <v>7206</v>
      </c>
      <c r="E7314" s="7" t="s">
        <v>7440</v>
      </c>
      <c r="F7314" s="8">
        <v>15</v>
      </c>
      <c r="G7314" s="8">
        <v>171.35</v>
      </c>
      <c r="H7314" s="8">
        <v>171.35</v>
      </c>
      <c r="I7314" s="8">
        <v>20</v>
      </c>
      <c r="J7314" s="8">
        <v>3427</v>
      </c>
      <c r="K7314" s="8">
        <v>171.35</v>
      </c>
      <c r="L7314" s="8">
        <f t="shared" si="456"/>
        <v>22.349999999999994</v>
      </c>
      <c r="M7314" s="8">
        <f t="shared" si="457"/>
        <v>149</v>
      </c>
      <c r="N7314" s="9"/>
      <c r="O7314" s="9"/>
      <c r="P7314" s="8">
        <v>15</v>
      </c>
      <c r="Q7314" s="8">
        <v>171.35</v>
      </c>
      <c r="R7314" s="17">
        <f t="shared" si="458"/>
        <v>0</v>
      </c>
      <c r="S7314" s="18">
        <f t="shared" si="459"/>
        <v>3427</v>
      </c>
    </row>
    <row r="7315" spans="1:19" x14ac:dyDescent="0.25">
      <c r="A7315" s="7" t="s">
        <v>16947</v>
      </c>
      <c r="B7315" s="7" t="s">
        <v>16948</v>
      </c>
      <c r="C7315" s="7" t="s">
        <v>37</v>
      </c>
      <c r="D7315" s="7" t="s">
        <v>38</v>
      </c>
      <c r="E7315" s="7" t="s">
        <v>39</v>
      </c>
      <c r="F7315" s="8">
        <v>15</v>
      </c>
      <c r="G7315" s="8">
        <v>183.47</v>
      </c>
      <c r="H7315" s="8">
        <v>183.47</v>
      </c>
      <c r="I7315" s="8">
        <v>3</v>
      </c>
      <c r="J7315" s="8">
        <v>550.41</v>
      </c>
      <c r="K7315" s="8">
        <v>183.47</v>
      </c>
      <c r="L7315" s="8">
        <f t="shared" si="456"/>
        <v>23.930869565217392</v>
      </c>
      <c r="M7315" s="8">
        <f t="shared" si="457"/>
        <v>159.53913043478261</v>
      </c>
      <c r="N7315" s="13"/>
      <c r="O7315" s="13"/>
      <c r="P7315" s="8">
        <v>15</v>
      </c>
      <c r="Q7315" s="8">
        <v>183.47</v>
      </c>
      <c r="R7315" s="17">
        <f t="shared" si="458"/>
        <v>0</v>
      </c>
      <c r="S7315" s="18">
        <f t="shared" si="459"/>
        <v>550.41</v>
      </c>
    </row>
    <row r="7316" spans="1:19" x14ac:dyDescent="0.25">
      <c r="A7316" s="7" t="s">
        <v>16949</v>
      </c>
      <c r="B7316" s="7" t="s">
        <v>16950</v>
      </c>
      <c r="C7316" s="7" t="s">
        <v>7886</v>
      </c>
      <c r="D7316" s="7" t="s">
        <v>7887</v>
      </c>
      <c r="E7316" s="7" t="s">
        <v>7888</v>
      </c>
      <c r="F7316" s="8">
        <v>21</v>
      </c>
      <c r="G7316" s="8">
        <v>2637.8</v>
      </c>
      <c r="H7316" s="8">
        <v>2637.8</v>
      </c>
      <c r="I7316" s="8">
        <v>71</v>
      </c>
      <c r="J7316" s="8">
        <v>187283.80000000002</v>
      </c>
      <c r="K7316" s="8">
        <v>2637.8</v>
      </c>
      <c r="L7316" s="8">
        <f t="shared" si="456"/>
        <v>457.80000000000018</v>
      </c>
      <c r="M7316" s="8">
        <f t="shared" si="457"/>
        <v>2180</v>
      </c>
      <c r="N7316" s="14">
        <v>12</v>
      </c>
      <c r="O7316" s="14">
        <v>2441.6</v>
      </c>
      <c r="P7316" s="8">
        <v>21</v>
      </c>
      <c r="Q7316" s="8">
        <v>2637.8</v>
      </c>
      <c r="R7316" s="17">
        <f t="shared" si="458"/>
        <v>173353.60000000001</v>
      </c>
      <c r="S7316" s="18">
        <f t="shared" si="459"/>
        <v>187283.80000000002</v>
      </c>
    </row>
    <row r="7317" spans="1:19" x14ac:dyDescent="0.25">
      <c r="A7317" s="7" t="s">
        <v>16951</v>
      </c>
      <c r="B7317" s="7" t="s">
        <v>16952</v>
      </c>
      <c r="C7317" s="7" t="s">
        <v>7400</v>
      </c>
      <c r="D7317" s="7" t="s">
        <v>7401</v>
      </c>
      <c r="E7317" s="7" t="s">
        <v>7402</v>
      </c>
      <c r="F7317" s="8">
        <v>15</v>
      </c>
      <c r="G7317" s="8">
        <v>481.75</v>
      </c>
      <c r="H7317" s="8">
        <v>481.75</v>
      </c>
      <c r="I7317" s="8">
        <v>1</v>
      </c>
      <c r="J7317" s="8">
        <v>481.75</v>
      </c>
      <c r="K7317" s="8">
        <v>481.75</v>
      </c>
      <c r="L7317" s="8">
        <f t="shared" si="456"/>
        <v>62.836956521739125</v>
      </c>
      <c r="M7317" s="8">
        <f t="shared" si="457"/>
        <v>418.91304347826087</v>
      </c>
      <c r="N7317" s="9"/>
      <c r="O7317" s="9"/>
      <c r="P7317" s="8">
        <v>15</v>
      </c>
      <c r="Q7317" s="8">
        <v>481.75</v>
      </c>
      <c r="R7317" s="17">
        <f t="shared" si="458"/>
        <v>0</v>
      </c>
      <c r="S7317" s="18">
        <f t="shared" si="459"/>
        <v>481.75</v>
      </c>
    </row>
    <row r="7318" spans="1:19" x14ac:dyDescent="0.25">
      <c r="A7318" s="7" t="s">
        <v>16953</v>
      </c>
      <c r="B7318" s="7" t="s">
        <v>16954</v>
      </c>
      <c r="C7318" s="7" t="s">
        <v>7205</v>
      </c>
      <c r="D7318" s="7" t="s">
        <v>7206</v>
      </c>
      <c r="E7318" s="7" t="s">
        <v>7440</v>
      </c>
      <c r="F7318" s="8">
        <v>21</v>
      </c>
      <c r="G7318" s="8">
        <v>90.75</v>
      </c>
      <c r="H7318" s="8">
        <v>90.75</v>
      </c>
      <c r="I7318" s="8">
        <v>5285</v>
      </c>
      <c r="J7318" s="8">
        <v>479613.75</v>
      </c>
      <c r="K7318" s="8">
        <v>90.75</v>
      </c>
      <c r="L7318" s="8">
        <f t="shared" si="456"/>
        <v>15.75</v>
      </c>
      <c r="M7318" s="8">
        <f t="shared" si="457"/>
        <v>75</v>
      </c>
      <c r="N7318" s="8">
        <v>12</v>
      </c>
      <c r="O7318" s="8">
        <v>84</v>
      </c>
      <c r="P7318" s="8">
        <v>21</v>
      </c>
      <c r="Q7318" s="8">
        <v>90.75</v>
      </c>
      <c r="R7318" s="17">
        <f t="shared" si="458"/>
        <v>443940</v>
      </c>
      <c r="S7318" s="18">
        <f t="shared" si="459"/>
        <v>479613.75</v>
      </c>
    </row>
    <row r="7319" spans="1:19" x14ac:dyDescent="0.25">
      <c r="A7319" s="7" t="s">
        <v>16965</v>
      </c>
      <c r="B7319" s="7" t="s">
        <v>16966</v>
      </c>
      <c r="C7319" s="7" t="s">
        <v>7400</v>
      </c>
      <c r="D7319" s="7" t="s">
        <v>7401</v>
      </c>
      <c r="E7319" s="7" t="s">
        <v>7402</v>
      </c>
      <c r="F7319" s="8">
        <v>15</v>
      </c>
      <c r="G7319" s="8">
        <v>893.34</v>
      </c>
      <c r="H7319" s="8">
        <v>893.34</v>
      </c>
      <c r="I7319" s="8">
        <v>1</v>
      </c>
      <c r="J7319" s="8">
        <v>893.34</v>
      </c>
      <c r="K7319" s="8">
        <v>893.34</v>
      </c>
      <c r="L7319" s="8">
        <f t="shared" si="456"/>
        <v>116.52260869565214</v>
      </c>
      <c r="M7319" s="8">
        <f t="shared" si="457"/>
        <v>776.81739130434789</v>
      </c>
      <c r="N7319" s="9"/>
      <c r="O7319" s="9"/>
      <c r="P7319" s="8">
        <v>15</v>
      </c>
      <c r="Q7319" s="8">
        <v>893.34</v>
      </c>
      <c r="R7319" s="17">
        <f t="shared" si="458"/>
        <v>0</v>
      </c>
      <c r="S7319" s="18">
        <f t="shared" si="459"/>
        <v>893.34</v>
      </c>
    </row>
    <row r="7320" spans="1:19" x14ac:dyDescent="0.25">
      <c r="A7320" s="7" t="s">
        <v>16969</v>
      </c>
      <c r="B7320" s="7" t="s">
        <v>16970</v>
      </c>
      <c r="C7320" s="7" t="s">
        <v>7400</v>
      </c>
      <c r="D7320" s="7" t="s">
        <v>7401</v>
      </c>
      <c r="E7320" s="7" t="s">
        <v>7402</v>
      </c>
      <c r="F7320" s="8">
        <v>21</v>
      </c>
      <c r="G7320" s="8">
        <v>595.01</v>
      </c>
      <c r="H7320" s="8">
        <v>595.01</v>
      </c>
      <c r="I7320" s="8">
        <v>1</v>
      </c>
      <c r="J7320" s="8">
        <v>595.01</v>
      </c>
      <c r="K7320" s="8">
        <v>595.01</v>
      </c>
      <c r="L7320" s="8">
        <f t="shared" si="456"/>
        <v>103.26619834710743</v>
      </c>
      <c r="M7320" s="8">
        <f t="shared" si="457"/>
        <v>491.74380165289256</v>
      </c>
      <c r="N7320" s="13"/>
      <c r="O7320" s="13"/>
      <c r="P7320" s="8">
        <v>21</v>
      </c>
      <c r="Q7320" s="8">
        <v>595.01</v>
      </c>
      <c r="R7320" s="17">
        <f t="shared" si="458"/>
        <v>0</v>
      </c>
      <c r="S7320" s="18">
        <f t="shared" si="459"/>
        <v>595.01</v>
      </c>
    </row>
    <row r="7321" spans="1:19" x14ac:dyDescent="0.25">
      <c r="A7321" s="7" t="s">
        <v>16971</v>
      </c>
      <c r="B7321" s="7" t="s">
        <v>16972</v>
      </c>
      <c r="C7321" s="7" t="s">
        <v>7400</v>
      </c>
      <c r="D7321" s="7" t="s">
        <v>7401</v>
      </c>
      <c r="E7321" s="7" t="s">
        <v>7402</v>
      </c>
      <c r="F7321" s="8">
        <v>15</v>
      </c>
      <c r="G7321" s="8">
        <v>3750</v>
      </c>
      <c r="H7321" s="8">
        <v>3750</v>
      </c>
      <c r="I7321" s="8">
        <v>1</v>
      </c>
      <c r="J7321" s="8">
        <v>3750</v>
      </c>
      <c r="K7321" s="8">
        <v>3750</v>
      </c>
      <c r="L7321" s="8">
        <f t="shared" si="456"/>
        <v>489.13043478260852</v>
      </c>
      <c r="M7321" s="8">
        <f t="shared" si="457"/>
        <v>3260.8695652173915</v>
      </c>
      <c r="N7321" s="13"/>
      <c r="O7321" s="13"/>
      <c r="P7321" s="8">
        <v>15</v>
      </c>
      <c r="Q7321" s="8">
        <v>3750</v>
      </c>
      <c r="R7321" s="17">
        <f t="shared" si="458"/>
        <v>0</v>
      </c>
      <c r="S7321" s="18">
        <f t="shared" si="459"/>
        <v>3750</v>
      </c>
    </row>
    <row r="7322" spans="1:19" x14ac:dyDescent="0.25">
      <c r="A7322" s="7" t="s">
        <v>16973</v>
      </c>
      <c r="B7322" s="7" t="s">
        <v>16974</v>
      </c>
      <c r="C7322" s="7" t="s">
        <v>7400</v>
      </c>
      <c r="D7322" s="7" t="s">
        <v>7401</v>
      </c>
      <c r="E7322" s="7" t="s">
        <v>7402</v>
      </c>
      <c r="F7322" s="8">
        <v>15</v>
      </c>
      <c r="G7322" s="8">
        <v>3750</v>
      </c>
      <c r="H7322" s="8">
        <v>3750</v>
      </c>
      <c r="I7322" s="8">
        <v>1</v>
      </c>
      <c r="J7322" s="8">
        <v>3750</v>
      </c>
      <c r="K7322" s="8">
        <v>3750</v>
      </c>
      <c r="L7322" s="8">
        <f t="shared" si="456"/>
        <v>489.13043478260852</v>
      </c>
      <c r="M7322" s="8">
        <f t="shared" si="457"/>
        <v>3260.8695652173915</v>
      </c>
      <c r="N7322" s="9"/>
      <c r="O7322" s="9"/>
      <c r="P7322" s="8">
        <v>15</v>
      </c>
      <c r="Q7322" s="8">
        <v>3750</v>
      </c>
      <c r="R7322" s="17">
        <f t="shared" si="458"/>
        <v>0</v>
      </c>
      <c r="S7322" s="18">
        <f t="shared" si="459"/>
        <v>3750</v>
      </c>
    </row>
    <row r="7323" spans="1:19" x14ac:dyDescent="0.25">
      <c r="A7323" s="7" t="s">
        <v>16975</v>
      </c>
      <c r="B7323" s="7" t="s">
        <v>16976</v>
      </c>
      <c r="C7323" s="7" t="s">
        <v>7400</v>
      </c>
      <c r="D7323" s="7" t="s">
        <v>7401</v>
      </c>
      <c r="E7323" s="7" t="s">
        <v>7402</v>
      </c>
      <c r="F7323" s="8">
        <v>15</v>
      </c>
      <c r="G7323" s="8">
        <v>3750</v>
      </c>
      <c r="H7323" s="8">
        <v>3750</v>
      </c>
      <c r="I7323" s="8">
        <v>3</v>
      </c>
      <c r="J7323" s="8">
        <v>11250</v>
      </c>
      <c r="K7323" s="8">
        <v>3750</v>
      </c>
      <c r="L7323" s="8">
        <f t="shared" si="456"/>
        <v>489.13043478260852</v>
      </c>
      <c r="M7323" s="8">
        <f t="shared" si="457"/>
        <v>3260.8695652173915</v>
      </c>
      <c r="N7323" s="9"/>
      <c r="O7323" s="9"/>
      <c r="P7323" s="8">
        <v>15</v>
      </c>
      <c r="Q7323" s="8">
        <v>3750</v>
      </c>
      <c r="R7323" s="17">
        <f t="shared" si="458"/>
        <v>0</v>
      </c>
      <c r="S7323" s="18">
        <f t="shared" si="459"/>
        <v>11250</v>
      </c>
    </row>
    <row r="7324" spans="1:19" x14ac:dyDescent="0.25">
      <c r="A7324" s="7" t="s">
        <v>16977</v>
      </c>
      <c r="B7324" s="7" t="s">
        <v>16978</v>
      </c>
      <c r="C7324" s="7" t="s">
        <v>7400</v>
      </c>
      <c r="D7324" s="7" t="s">
        <v>7401</v>
      </c>
      <c r="E7324" s="7" t="s">
        <v>7402</v>
      </c>
      <c r="F7324" s="8">
        <v>15</v>
      </c>
      <c r="G7324" s="8">
        <v>3750</v>
      </c>
      <c r="H7324" s="8">
        <v>3750</v>
      </c>
      <c r="I7324" s="8">
        <v>2</v>
      </c>
      <c r="J7324" s="8">
        <v>7500</v>
      </c>
      <c r="K7324" s="8">
        <v>3750</v>
      </c>
      <c r="L7324" s="8">
        <f t="shared" si="456"/>
        <v>489.13043478260852</v>
      </c>
      <c r="M7324" s="8">
        <f t="shared" si="457"/>
        <v>3260.8695652173915</v>
      </c>
      <c r="N7324" s="9"/>
      <c r="O7324" s="9"/>
      <c r="P7324" s="8">
        <v>15</v>
      </c>
      <c r="Q7324" s="8">
        <v>3750</v>
      </c>
      <c r="R7324" s="17">
        <f t="shared" si="458"/>
        <v>0</v>
      </c>
      <c r="S7324" s="18">
        <f t="shared" si="459"/>
        <v>7500</v>
      </c>
    </row>
    <row r="7325" spans="1:19" x14ac:dyDescent="0.25">
      <c r="A7325" s="7" t="s">
        <v>16979</v>
      </c>
      <c r="B7325" s="7" t="s">
        <v>16980</v>
      </c>
      <c r="C7325" s="7" t="s">
        <v>14</v>
      </c>
      <c r="D7325" s="7" t="s">
        <v>15</v>
      </c>
      <c r="E7325" s="7" t="s">
        <v>2322</v>
      </c>
      <c r="F7325" s="8">
        <v>21</v>
      </c>
      <c r="G7325" s="8">
        <v>4779.3999999999996</v>
      </c>
      <c r="H7325" s="8">
        <v>4779.3999999999996</v>
      </c>
      <c r="I7325" s="8">
        <v>115</v>
      </c>
      <c r="J7325" s="8">
        <v>549631</v>
      </c>
      <c r="K7325" s="8">
        <v>4779.3999999999996</v>
      </c>
      <c r="L7325" s="8">
        <f t="shared" si="456"/>
        <v>829.48264462809902</v>
      </c>
      <c r="M7325" s="8">
        <f t="shared" si="457"/>
        <v>3949.9173553719006</v>
      </c>
      <c r="N7325" s="14">
        <v>12</v>
      </c>
      <c r="O7325" s="14">
        <v>4423.9080000000004</v>
      </c>
      <c r="P7325" s="8">
        <v>21</v>
      </c>
      <c r="Q7325" s="8">
        <v>4779.3999999999996</v>
      </c>
      <c r="R7325" s="17">
        <f t="shared" si="458"/>
        <v>508749.42000000004</v>
      </c>
      <c r="S7325" s="18">
        <f t="shared" si="459"/>
        <v>549631</v>
      </c>
    </row>
    <row r="7326" spans="1:19" x14ac:dyDescent="0.25">
      <c r="A7326" s="7" t="s">
        <v>16981</v>
      </c>
      <c r="B7326" s="7" t="s">
        <v>16982</v>
      </c>
      <c r="C7326" s="7" t="s">
        <v>14</v>
      </c>
      <c r="D7326" s="7" t="s">
        <v>15</v>
      </c>
      <c r="E7326" s="7" t="s">
        <v>2322</v>
      </c>
      <c r="F7326" s="8">
        <v>21</v>
      </c>
      <c r="G7326" s="8">
        <v>506.99</v>
      </c>
      <c r="H7326" s="8">
        <v>506.99</v>
      </c>
      <c r="I7326" s="8">
        <v>12</v>
      </c>
      <c r="J7326" s="8">
        <v>6083.88</v>
      </c>
      <c r="K7326" s="8">
        <v>506.99</v>
      </c>
      <c r="L7326" s="8">
        <f t="shared" si="456"/>
        <v>87.990000000000009</v>
      </c>
      <c r="M7326" s="8">
        <f t="shared" si="457"/>
        <v>419</v>
      </c>
      <c r="N7326" s="9"/>
      <c r="O7326" s="9"/>
      <c r="P7326" s="8">
        <v>21</v>
      </c>
      <c r="Q7326" s="8">
        <v>506.99</v>
      </c>
      <c r="R7326" s="17">
        <f t="shared" si="458"/>
        <v>0</v>
      </c>
      <c r="S7326" s="18">
        <f t="shared" si="459"/>
        <v>6083.88</v>
      </c>
    </row>
    <row r="7327" spans="1:19" x14ac:dyDescent="0.25">
      <c r="A7327" s="7" t="s">
        <v>16983</v>
      </c>
      <c r="B7327" s="7" t="s">
        <v>16984</v>
      </c>
      <c r="C7327" s="7" t="s">
        <v>14</v>
      </c>
      <c r="D7327" s="7" t="s">
        <v>15</v>
      </c>
      <c r="E7327" s="7" t="s">
        <v>7231</v>
      </c>
      <c r="F7327" s="8">
        <v>21</v>
      </c>
      <c r="G7327" s="8">
        <v>14405.04</v>
      </c>
      <c r="H7327" s="8">
        <v>14405.04</v>
      </c>
      <c r="I7327" s="8">
        <v>1</v>
      </c>
      <c r="J7327" s="8">
        <v>14405.04</v>
      </c>
      <c r="K7327" s="8">
        <v>14405.04</v>
      </c>
      <c r="L7327" s="8">
        <f t="shared" si="456"/>
        <v>2500.04826446281</v>
      </c>
      <c r="M7327" s="8">
        <f t="shared" si="457"/>
        <v>11904.991735537191</v>
      </c>
      <c r="N7327" s="9"/>
      <c r="O7327" s="9"/>
      <c r="P7327" s="8">
        <v>21</v>
      </c>
      <c r="Q7327" s="8">
        <v>14405.04</v>
      </c>
      <c r="R7327" s="17">
        <f t="shared" si="458"/>
        <v>0</v>
      </c>
      <c r="S7327" s="18">
        <f t="shared" si="459"/>
        <v>14405.04</v>
      </c>
    </row>
    <row r="7328" spans="1:19" x14ac:dyDescent="0.25">
      <c r="A7328" s="7" t="s">
        <v>16991</v>
      </c>
      <c r="B7328" s="7" t="s">
        <v>16992</v>
      </c>
      <c r="C7328" s="7" t="s">
        <v>14</v>
      </c>
      <c r="D7328" s="7" t="s">
        <v>15</v>
      </c>
      <c r="E7328" s="7" t="s">
        <v>7518</v>
      </c>
      <c r="F7328" s="8">
        <v>21</v>
      </c>
      <c r="G7328" s="8">
        <v>1543.55</v>
      </c>
      <c r="H7328" s="8">
        <v>1543.55</v>
      </c>
      <c r="I7328" s="8">
        <v>2</v>
      </c>
      <c r="J7328" s="8">
        <v>3087.1</v>
      </c>
      <c r="K7328" s="8">
        <v>1543.55</v>
      </c>
      <c r="L7328" s="8">
        <f t="shared" si="456"/>
        <v>267.88884297520667</v>
      </c>
      <c r="M7328" s="8">
        <f t="shared" si="457"/>
        <v>1275.6611570247933</v>
      </c>
      <c r="N7328" s="9"/>
      <c r="O7328" s="9"/>
      <c r="P7328" s="8">
        <v>21</v>
      </c>
      <c r="Q7328" s="8">
        <v>1543.55</v>
      </c>
      <c r="R7328" s="17">
        <f t="shared" si="458"/>
        <v>0</v>
      </c>
      <c r="S7328" s="18">
        <f t="shared" si="459"/>
        <v>3087.1</v>
      </c>
    </row>
    <row r="7329" spans="1:19" x14ac:dyDescent="0.25">
      <c r="A7329" s="7" t="s">
        <v>16993</v>
      </c>
      <c r="B7329" s="7" t="s">
        <v>16994</v>
      </c>
      <c r="C7329" s="7" t="s">
        <v>14</v>
      </c>
      <c r="D7329" s="7" t="s">
        <v>15</v>
      </c>
      <c r="E7329" s="7" t="s">
        <v>8886</v>
      </c>
      <c r="F7329" s="8">
        <v>21</v>
      </c>
      <c r="G7329" s="8">
        <v>7550.4</v>
      </c>
      <c r="H7329" s="8">
        <v>7550.4</v>
      </c>
      <c r="I7329" s="8">
        <v>8</v>
      </c>
      <c r="J7329" s="8">
        <v>60403.199999999997</v>
      </c>
      <c r="K7329" s="8">
        <v>7550.4</v>
      </c>
      <c r="L7329" s="8">
        <f t="shared" si="456"/>
        <v>1310.3999999999996</v>
      </c>
      <c r="M7329" s="8">
        <f t="shared" si="457"/>
        <v>6240</v>
      </c>
      <c r="N7329" s="9"/>
      <c r="O7329" s="9"/>
      <c r="P7329" s="8">
        <v>21</v>
      </c>
      <c r="Q7329" s="8">
        <v>7550.4</v>
      </c>
      <c r="R7329" s="17">
        <f t="shared" si="458"/>
        <v>0</v>
      </c>
      <c r="S7329" s="18">
        <f t="shared" si="459"/>
        <v>60403.199999999997</v>
      </c>
    </row>
    <row r="7330" spans="1:19" x14ac:dyDescent="0.25">
      <c r="A7330" s="7" t="s">
        <v>16995</v>
      </c>
      <c r="B7330" s="7" t="s">
        <v>16996</v>
      </c>
      <c r="C7330" s="7" t="s">
        <v>14</v>
      </c>
      <c r="D7330" s="7" t="s">
        <v>15</v>
      </c>
      <c r="E7330" s="7" t="s">
        <v>8886</v>
      </c>
      <c r="F7330" s="8">
        <v>15</v>
      </c>
      <c r="G7330" s="8">
        <v>5232.5</v>
      </c>
      <c r="H7330" s="8">
        <v>5232.5</v>
      </c>
      <c r="I7330" s="8">
        <v>1</v>
      </c>
      <c r="J7330" s="8">
        <v>5232.5</v>
      </c>
      <c r="K7330" s="8">
        <v>5232.5</v>
      </c>
      <c r="L7330" s="8">
        <f t="shared" si="456"/>
        <v>682.5</v>
      </c>
      <c r="M7330" s="8">
        <f t="shared" si="457"/>
        <v>4550</v>
      </c>
      <c r="N7330" s="9"/>
      <c r="O7330" s="9"/>
      <c r="P7330" s="8">
        <v>15</v>
      </c>
      <c r="Q7330" s="8">
        <v>5232.5</v>
      </c>
      <c r="R7330" s="17">
        <f t="shared" si="458"/>
        <v>0</v>
      </c>
      <c r="S7330" s="18">
        <f t="shared" si="459"/>
        <v>5232.5</v>
      </c>
    </row>
    <row r="7331" spans="1:19" x14ac:dyDescent="0.25">
      <c r="A7331" s="7" t="s">
        <v>16997</v>
      </c>
      <c r="B7331" s="7" t="s">
        <v>16998</v>
      </c>
      <c r="C7331" s="7" t="s">
        <v>14</v>
      </c>
      <c r="D7331" s="7" t="s">
        <v>15</v>
      </c>
      <c r="E7331" s="7" t="s">
        <v>8886</v>
      </c>
      <c r="F7331" s="8">
        <v>15</v>
      </c>
      <c r="G7331" s="8">
        <v>3377.55</v>
      </c>
      <c r="H7331" s="8">
        <v>3377.55</v>
      </c>
      <c r="I7331" s="8">
        <v>1</v>
      </c>
      <c r="J7331" s="8">
        <v>3377.55</v>
      </c>
      <c r="K7331" s="8">
        <v>3377.55</v>
      </c>
      <c r="L7331" s="8">
        <f t="shared" si="456"/>
        <v>440.54999999999973</v>
      </c>
      <c r="M7331" s="8">
        <f t="shared" si="457"/>
        <v>2937.0000000000005</v>
      </c>
      <c r="N7331" s="9"/>
      <c r="O7331" s="9"/>
      <c r="P7331" s="8">
        <v>15</v>
      </c>
      <c r="Q7331" s="8">
        <v>3377.55</v>
      </c>
      <c r="R7331" s="17">
        <f t="shared" si="458"/>
        <v>0</v>
      </c>
      <c r="S7331" s="18">
        <f t="shared" si="459"/>
        <v>3377.55</v>
      </c>
    </row>
    <row r="7332" spans="1:19" x14ac:dyDescent="0.25">
      <c r="A7332" s="7" t="s">
        <v>16999</v>
      </c>
      <c r="B7332" s="7" t="s">
        <v>17000</v>
      </c>
      <c r="C7332" s="7" t="s">
        <v>14</v>
      </c>
      <c r="D7332" s="7" t="s">
        <v>15</v>
      </c>
      <c r="E7332" s="7" t="s">
        <v>8886</v>
      </c>
      <c r="F7332" s="8">
        <v>15</v>
      </c>
      <c r="G7332" s="8">
        <v>3378.24</v>
      </c>
      <c r="H7332" s="8">
        <v>3378.24</v>
      </c>
      <c r="I7332" s="8">
        <v>3</v>
      </c>
      <c r="J7332" s="8">
        <v>10134.719999999999</v>
      </c>
      <c r="K7332" s="8">
        <v>3378.24</v>
      </c>
      <c r="L7332" s="8">
        <f t="shared" si="456"/>
        <v>440.63999999999987</v>
      </c>
      <c r="M7332" s="8">
        <f t="shared" si="457"/>
        <v>2937.6</v>
      </c>
      <c r="N7332" s="9"/>
      <c r="O7332" s="9"/>
      <c r="P7332" s="8">
        <v>15</v>
      </c>
      <c r="Q7332" s="8">
        <v>3378.24</v>
      </c>
      <c r="R7332" s="17">
        <f t="shared" si="458"/>
        <v>0</v>
      </c>
      <c r="S7332" s="18">
        <f t="shared" si="459"/>
        <v>10134.719999999999</v>
      </c>
    </row>
    <row r="7333" spans="1:19" x14ac:dyDescent="0.25">
      <c r="A7333" s="7" t="s">
        <v>17001</v>
      </c>
      <c r="B7333" s="7" t="s">
        <v>17002</v>
      </c>
      <c r="C7333" s="7" t="s">
        <v>14</v>
      </c>
      <c r="D7333" s="7" t="s">
        <v>15</v>
      </c>
      <c r="E7333" s="7" t="s">
        <v>8886</v>
      </c>
      <c r="F7333" s="8">
        <v>15</v>
      </c>
      <c r="G7333" s="8">
        <v>3377.55</v>
      </c>
      <c r="H7333" s="8">
        <v>3377.55</v>
      </c>
      <c r="I7333" s="8">
        <v>2</v>
      </c>
      <c r="J7333" s="8">
        <v>6755.1</v>
      </c>
      <c r="K7333" s="8">
        <v>3377.55</v>
      </c>
      <c r="L7333" s="8">
        <f t="shared" si="456"/>
        <v>440.54999999999973</v>
      </c>
      <c r="M7333" s="8">
        <f t="shared" si="457"/>
        <v>2937.0000000000005</v>
      </c>
      <c r="N7333" s="9"/>
      <c r="O7333" s="9"/>
      <c r="P7333" s="8">
        <v>15</v>
      </c>
      <c r="Q7333" s="8">
        <v>3377.55</v>
      </c>
      <c r="R7333" s="17">
        <f t="shared" si="458"/>
        <v>0</v>
      </c>
      <c r="S7333" s="18">
        <f t="shared" si="459"/>
        <v>6755.1</v>
      </c>
    </row>
    <row r="7334" spans="1:19" x14ac:dyDescent="0.25">
      <c r="A7334" s="7" t="s">
        <v>17005</v>
      </c>
      <c r="B7334" s="7" t="s">
        <v>17006</v>
      </c>
      <c r="C7334" s="7" t="s">
        <v>14</v>
      </c>
      <c r="D7334" s="7" t="s">
        <v>15</v>
      </c>
      <c r="E7334" s="7" t="s">
        <v>8886</v>
      </c>
      <c r="F7334" s="8">
        <v>15</v>
      </c>
      <c r="G7334" s="8">
        <v>3377.55</v>
      </c>
      <c r="H7334" s="8">
        <v>3377.55</v>
      </c>
      <c r="I7334" s="8">
        <v>3</v>
      </c>
      <c r="J7334" s="8">
        <v>10132.65</v>
      </c>
      <c r="K7334" s="8">
        <v>3377.5499999999997</v>
      </c>
      <c r="L7334" s="8">
        <f t="shared" si="456"/>
        <v>440.54999999999973</v>
      </c>
      <c r="M7334" s="8">
        <f t="shared" si="457"/>
        <v>2937</v>
      </c>
      <c r="N7334" s="9"/>
      <c r="O7334" s="9"/>
      <c r="P7334" s="8">
        <v>15</v>
      </c>
      <c r="Q7334" s="8">
        <v>3377.5499999999997</v>
      </c>
      <c r="R7334" s="17">
        <f t="shared" si="458"/>
        <v>0</v>
      </c>
      <c r="S7334" s="18">
        <f t="shared" si="459"/>
        <v>10132.65</v>
      </c>
    </row>
    <row r="7335" spans="1:19" x14ac:dyDescent="0.25">
      <c r="A7335" s="7" t="s">
        <v>17007</v>
      </c>
      <c r="B7335" s="7" t="s">
        <v>17008</v>
      </c>
      <c r="C7335" s="7" t="s">
        <v>14</v>
      </c>
      <c r="D7335" s="7" t="s">
        <v>15</v>
      </c>
      <c r="E7335" s="7" t="s">
        <v>2322</v>
      </c>
      <c r="F7335" s="8">
        <v>21</v>
      </c>
      <c r="G7335" s="8">
        <v>767.26</v>
      </c>
      <c r="H7335" s="8">
        <v>767.26</v>
      </c>
      <c r="I7335" s="8">
        <v>5</v>
      </c>
      <c r="J7335" s="8">
        <v>3836.3100000000004</v>
      </c>
      <c r="K7335" s="8">
        <v>767.26200000000006</v>
      </c>
      <c r="L7335" s="8">
        <f t="shared" si="456"/>
        <v>133.16117355371898</v>
      </c>
      <c r="M7335" s="8">
        <f t="shared" si="457"/>
        <v>634.10082644628108</v>
      </c>
      <c r="N7335" s="9"/>
      <c r="O7335" s="9"/>
      <c r="P7335" s="8">
        <v>21</v>
      </c>
      <c r="Q7335" s="8">
        <v>767.26199999999994</v>
      </c>
      <c r="R7335" s="17">
        <f t="shared" si="458"/>
        <v>0</v>
      </c>
      <c r="S7335" s="18">
        <f t="shared" si="459"/>
        <v>3836.3100000000004</v>
      </c>
    </row>
    <row r="7336" spans="1:19" x14ac:dyDescent="0.25">
      <c r="A7336" s="7" t="s">
        <v>17009</v>
      </c>
      <c r="B7336" s="7" t="s">
        <v>17010</v>
      </c>
      <c r="C7336" s="7" t="s">
        <v>7886</v>
      </c>
      <c r="D7336" s="7" t="s">
        <v>7887</v>
      </c>
      <c r="E7336" s="7" t="s">
        <v>7888</v>
      </c>
      <c r="F7336" s="8">
        <v>21</v>
      </c>
      <c r="G7336" s="8">
        <v>1331</v>
      </c>
      <c r="H7336" s="8">
        <v>1331</v>
      </c>
      <c r="I7336" s="8">
        <v>50</v>
      </c>
      <c r="J7336" s="8">
        <v>66550</v>
      </c>
      <c r="K7336" s="8">
        <v>1331</v>
      </c>
      <c r="L7336" s="8">
        <f t="shared" si="456"/>
        <v>231</v>
      </c>
      <c r="M7336" s="8">
        <f t="shared" si="457"/>
        <v>1100</v>
      </c>
      <c r="N7336" s="9"/>
      <c r="O7336" s="9"/>
      <c r="P7336" s="8">
        <v>21</v>
      </c>
      <c r="Q7336" s="8">
        <v>1331</v>
      </c>
      <c r="R7336" s="17">
        <f t="shared" si="458"/>
        <v>0</v>
      </c>
      <c r="S7336" s="18">
        <f t="shared" si="459"/>
        <v>66550</v>
      </c>
    </row>
    <row r="7337" spans="1:19" x14ac:dyDescent="0.25">
      <c r="A7337" s="7" t="s">
        <v>17011</v>
      </c>
      <c r="B7337" s="7" t="s">
        <v>17012</v>
      </c>
      <c r="C7337" s="7" t="s">
        <v>14</v>
      </c>
      <c r="D7337" s="7" t="s">
        <v>15</v>
      </c>
      <c r="E7337" s="7" t="s">
        <v>2322</v>
      </c>
      <c r="F7337" s="8">
        <v>21</v>
      </c>
      <c r="G7337" s="8">
        <v>1113.2</v>
      </c>
      <c r="H7337" s="8">
        <v>1113.2</v>
      </c>
      <c r="I7337" s="8">
        <v>20</v>
      </c>
      <c r="J7337" s="8">
        <v>22264</v>
      </c>
      <c r="K7337" s="8">
        <v>1113.2</v>
      </c>
      <c r="L7337" s="8">
        <f t="shared" si="456"/>
        <v>193.19999999999993</v>
      </c>
      <c r="M7337" s="8">
        <f t="shared" si="457"/>
        <v>920.00000000000011</v>
      </c>
      <c r="N7337" s="9"/>
      <c r="O7337" s="9"/>
      <c r="P7337" s="8">
        <v>21</v>
      </c>
      <c r="Q7337" s="8">
        <v>1113.2</v>
      </c>
      <c r="R7337" s="17">
        <f t="shared" si="458"/>
        <v>0</v>
      </c>
      <c r="S7337" s="18">
        <f t="shared" si="459"/>
        <v>22264</v>
      </c>
    </row>
    <row r="7338" spans="1:19" x14ac:dyDescent="0.25">
      <c r="A7338" s="7" t="s">
        <v>17015</v>
      </c>
      <c r="B7338" s="7" t="s">
        <v>17016</v>
      </c>
      <c r="C7338" s="7" t="s">
        <v>7539</v>
      </c>
      <c r="D7338" s="7" t="s">
        <v>7540</v>
      </c>
      <c r="E7338" s="7" t="s">
        <v>7798</v>
      </c>
      <c r="F7338" s="8">
        <v>21</v>
      </c>
      <c r="G7338" s="8">
        <v>2.42</v>
      </c>
      <c r="H7338" s="8">
        <v>2.42</v>
      </c>
      <c r="I7338" s="8">
        <v>3000</v>
      </c>
      <c r="J7338" s="8">
        <v>7260</v>
      </c>
      <c r="K7338" s="8">
        <v>2.42</v>
      </c>
      <c r="L7338" s="8">
        <f t="shared" si="456"/>
        <v>0.41999999999999993</v>
      </c>
      <c r="M7338" s="8">
        <f t="shared" si="457"/>
        <v>2</v>
      </c>
      <c r="N7338" s="9"/>
      <c r="O7338" s="9"/>
      <c r="P7338" s="8">
        <v>21</v>
      </c>
      <c r="Q7338" s="8">
        <v>2.42</v>
      </c>
      <c r="R7338" s="17">
        <f t="shared" si="458"/>
        <v>0</v>
      </c>
      <c r="S7338" s="18">
        <f t="shared" si="459"/>
        <v>7260</v>
      </c>
    </row>
    <row r="7339" spans="1:19" x14ac:dyDescent="0.25">
      <c r="A7339" s="7" t="s">
        <v>17021</v>
      </c>
      <c r="B7339" s="7" t="s">
        <v>17022</v>
      </c>
      <c r="C7339" s="7" t="s">
        <v>37</v>
      </c>
      <c r="D7339" s="7" t="s">
        <v>38</v>
      </c>
      <c r="E7339" s="7" t="s">
        <v>39</v>
      </c>
      <c r="F7339" s="8">
        <v>15</v>
      </c>
      <c r="G7339" s="8">
        <v>996.14</v>
      </c>
      <c r="H7339" s="8">
        <v>996.14</v>
      </c>
      <c r="I7339" s="8">
        <v>8</v>
      </c>
      <c r="J7339" s="8">
        <v>7969.13</v>
      </c>
      <c r="K7339" s="8">
        <v>996.14125000000001</v>
      </c>
      <c r="L7339" s="8">
        <f t="shared" si="456"/>
        <v>129.9314673913043</v>
      </c>
      <c r="M7339" s="8">
        <f t="shared" si="457"/>
        <v>866.20978260869572</v>
      </c>
      <c r="N7339" s="9"/>
      <c r="O7339" s="9"/>
      <c r="P7339" s="8">
        <v>15</v>
      </c>
      <c r="Q7339" s="8">
        <v>996.14125000000001</v>
      </c>
      <c r="R7339" s="17">
        <f t="shared" si="458"/>
        <v>0</v>
      </c>
      <c r="S7339" s="18">
        <f t="shared" si="459"/>
        <v>7969.13</v>
      </c>
    </row>
    <row r="7340" spans="1:19" x14ac:dyDescent="0.25">
      <c r="A7340" s="7" t="s">
        <v>17023</v>
      </c>
      <c r="B7340" s="7" t="s">
        <v>17024</v>
      </c>
      <c r="C7340" s="7" t="s">
        <v>14</v>
      </c>
      <c r="D7340" s="7" t="s">
        <v>15</v>
      </c>
      <c r="E7340" s="7" t="s">
        <v>2322</v>
      </c>
      <c r="F7340" s="8">
        <v>21</v>
      </c>
      <c r="G7340" s="8">
        <v>3034.68</v>
      </c>
      <c r="H7340" s="8">
        <v>3034.68</v>
      </c>
      <c r="I7340" s="8">
        <v>23</v>
      </c>
      <c r="J7340" s="8">
        <v>69797.64</v>
      </c>
      <c r="K7340" s="8">
        <v>3034.68</v>
      </c>
      <c r="L7340" s="8">
        <f t="shared" si="456"/>
        <v>526.67999999999984</v>
      </c>
      <c r="M7340" s="8">
        <f t="shared" si="457"/>
        <v>2508</v>
      </c>
      <c r="N7340" s="14">
        <v>12</v>
      </c>
      <c r="O7340" s="14">
        <v>2808.96</v>
      </c>
      <c r="P7340" s="8">
        <v>21</v>
      </c>
      <c r="Q7340" s="8">
        <v>3034.68</v>
      </c>
      <c r="R7340" s="17">
        <f t="shared" si="458"/>
        <v>64606.080000000002</v>
      </c>
      <c r="S7340" s="18">
        <f t="shared" si="459"/>
        <v>69797.64</v>
      </c>
    </row>
    <row r="7341" spans="1:19" x14ac:dyDescent="0.25">
      <c r="A7341" s="7" t="s">
        <v>17029</v>
      </c>
      <c r="B7341" s="7" t="s">
        <v>17030</v>
      </c>
      <c r="C7341" s="7" t="s">
        <v>14</v>
      </c>
      <c r="D7341" s="7" t="s">
        <v>15</v>
      </c>
      <c r="E7341" s="7" t="s">
        <v>7807</v>
      </c>
      <c r="F7341" s="8">
        <v>15</v>
      </c>
      <c r="G7341" s="8">
        <v>1.84</v>
      </c>
      <c r="H7341" s="8">
        <v>1.84</v>
      </c>
      <c r="I7341" s="8">
        <v>100</v>
      </c>
      <c r="J7341" s="8">
        <v>184</v>
      </c>
      <c r="K7341" s="8">
        <v>1.84</v>
      </c>
      <c r="L7341" s="8">
        <f t="shared" si="456"/>
        <v>0.24</v>
      </c>
      <c r="M7341" s="8">
        <f t="shared" si="457"/>
        <v>1.6</v>
      </c>
      <c r="N7341" s="9"/>
      <c r="O7341" s="9"/>
      <c r="P7341" s="8">
        <v>15</v>
      </c>
      <c r="Q7341" s="8">
        <v>1.84</v>
      </c>
      <c r="R7341" s="17">
        <f t="shared" si="458"/>
        <v>0</v>
      </c>
      <c r="S7341" s="18">
        <f t="shared" si="459"/>
        <v>184</v>
      </c>
    </row>
    <row r="7342" spans="1:19" x14ac:dyDescent="0.25">
      <c r="A7342" s="7" t="s">
        <v>17031</v>
      </c>
      <c r="B7342" s="7" t="s">
        <v>17032</v>
      </c>
      <c r="C7342" s="7" t="s">
        <v>14</v>
      </c>
      <c r="D7342" s="7" t="s">
        <v>15</v>
      </c>
      <c r="E7342" s="7" t="s">
        <v>7768</v>
      </c>
      <c r="F7342" s="8">
        <v>21</v>
      </c>
      <c r="G7342" s="8">
        <v>9075</v>
      </c>
      <c r="H7342" s="8">
        <v>9075</v>
      </c>
      <c r="I7342" s="8">
        <v>5</v>
      </c>
      <c r="J7342" s="8">
        <v>45375</v>
      </c>
      <c r="K7342" s="8">
        <v>9075</v>
      </c>
      <c r="L7342" s="8">
        <f t="shared" si="456"/>
        <v>1575</v>
      </c>
      <c r="M7342" s="8">
        <f t="shared" si="457"/>
        <v>7500</v>
      </c>
      <c r="N7342" s="9"/>
      <c r="O7342" s="9"/>
      <c r="P7342" s="8">
        <v>21</v>
      </c>
      <c r="Q7342" s="8">
        <v>9075</v>
      </c>
      <c r="R7342" s="17">
        <f t="shared" si="458"/>
        <v>0</v>
      </c>
      <c r="S7342" s="18">
        <f t="shared" si="459"/>
        <v>45375</v>
      </c>
    </row>
    <row r="7343" spans="1:19" x14ac:dyDescent="0.25">
      <c r="A7343" s="7" t="s">
        <v>17033</v>
      </c>
      <c r="B7343" s="7" t="s">
        <v>17034</v>
      </c>
      <c r="C7343" s="7" t="s">
        <v>14</v>
      </c>
      <c r="D7343" s="7" t="s">
        <v>15</v>
      </c>
      <c r="E7343" s="7" t="s">
        <v>7807</v>
      </c>
      <c r="F7343" s="8">
        <v>21</v>
      </c>
      <c r="G7343" s="8">
        <v>27.44</v>
      </c>
      <c r="H7343" s="8">
        <v>27.44</v>
      </c>
      <c r="I7343" s="8">
        <v>100</v>
      </c>
      <c r="J7343" s="8">
        <v>2744.28</v>
      </c>
      <c r="K7343" s="8">
        <v>27.442800000000002</v>
      </c>
      <c r="L7343" s="8">
        <f t="shared" si="456"/>
        <v>4.7627999999999986</v>
      </c>
      <c r="M7343" s="8">
        <f t="shared" si="457"/>
        <v>22.680000000000003</v>
      </c>
      <c r="N7343" s="9"/>
      <c r="O7343" s="9"/>
      <c r="P7343" s="8">
        <v>21</v>
      </c>
      <c r="Q7343" s="8">
        <v>27.442800000000002</v>
      </c>
      <c r="R7343" s="17">
        <f t="shared" si="458"/>
        <v>0</v>
      </c>
      <c r="S7343" s="18">
        <f t="shared" si="459"/>
        <v>2744.28</v>
      </c>
    </row>
    <row r="7344" spans="1:19" x14ac:dyDescent="0.25">
      <c r="A7344" s="7" t="s">
        <v>17049</v>
      </c>
      <c r="B7344" s="7" t="s">
        <v>17050</v>
      </c>
      <c r="C7344" s="7" t="s">
        <v>7400</v>
      </c>
      <c r="D7344" s="7" t="s">
        <v>7401</v>
      </c>
      <c r="E7344" s="7" t="s">
        <v>7402</v>
      </c>
      <c r="F7344" s="8">
        <v>21</v>
      </c>
      <c r="G7344" s="8">
        <v>921.78</v>
      </c>
      <c r="H7344" s="8">
        <v>921.78</v>
      </c>
      <c r="I7344" s="8">
        <v>2</v>
      </c>
      <c r="J7344" s="8">
        <v>1843.56</v>
      </c>
      <c r="K7344" s="8">
        <v>921.78</v>
      </c>
      <c r="L7344" s="8">
        <f t="shared" si="456"/>
        <v>159.97834710743803</v>
      </c>
      <c r="M7344" s="8">
        <f t="shared" si="457"/>
        <v>761.80165289256195</v>
      </c>
      <c r="N7344" s="9"/>
      <c r="O7344" s="9"/>
      <c r="P7344" s="8">
        <v>21</v>
      </c>
      <c r="Q7344" s="8">
        <v>921.78</v>
      </c>
      <c r="R7344" s="17">
        <f t="shared" si="458"/>
        <v>0</v>
      </c>
      <c r="S7344" s="18">
        <f t="shared" si="459"/>
        <v>1843.56</v>
      </c>
    </row>
    <row r="7345" spans="1:19" x14ac:dyDescent="0.25">
      <c r="A7345" s="7" t="s">
        <v>17051</v>
      </c>
      <c r="B7345" s="7" t="s">
        <v>17052</v>
      </c>
      <c r="C7345" s="7" t="s">
        <v>7400</v>
      </c>
      <c r="D7345" s="7" t="s">
        <v>7401</v>
      </c>
      <c r="E7345" s="7" t="s">
        <v>7402</v>
      </c>
      <c r="F7345" s="8">
        <v>21</v>
      </c>
      <c r="G7345" s="8">
        <v>853.05</v>
      </c>
      <c r="H7345" s="8">
        <v>853.05</v>
      </c>
      <c r="I7345" s="8">
        <v>2</v>
      </c>
      <c r="J7345" s="8">
        <v>1706.1</v>
      </c>
      <c r="K7345" s="8">
        <v>853.05</v>
      </c>
      <c r="L7345" s="8">
        <f t="shared" si="456"/>
        <v>148.04999999999995</v>
      </c>
      <c r="M7345" s="8">
        <f t="shared" si="457"/>
        <v>705</v>
      </c>
      <c r="N7345" s="9"/>
      <c r="O7345" s="9"/>
      <c r="P7345" s="8">
        <v>21</v>
      </c>
      <c r="Q7345" s="8">
        <v>853.05</v>
      </c>
      <c r="R7345" s="17">
        <f t="shared" si="458"/>
        <v>0</v>
      </c>
      <c r="S7345" s="18">
        <f t="shared" si="459"/>
        <v>1706.1</v>
      </c>
    </row>
    <row r="7346" spans="1:19" x14ac:dyDescent="0.25">
      <c r="A7346" s="7" t="s">
        <v>17053</v>
      </c>
      <c r="B7346" s="7" t="s">
        <v>17054</v>
      </c>
      <c r="C7346" s="7" t="s">
        <v>7400</v>
      </c>
      <c r="D7346" s="7" t="s">
        <v>7401</v>
      </c>
      <c r="E7346" s="7" t="s">
        <v>7402</v>
      </c>
      <c r="F7346" s="8">
        <v>21</v>
      </c>
      <c r="G7346" s="8">
        <v>431.49</v>
      </c>
      <c r="H7346" s="8">
        <v>431.49</v>
      </c>
      <c r="I7346" s="8">
        <v>2</v>
      </c>
      <c r="J7346" s="8">
        <v>862.97</v>
      </c>
      <c r="K7346" s="8">
        <v>431.48500000000001</v>
      </c>
      <c r="L7346" s="8">
        <f t="shared" si="456"/>
        <v>74.885826446280987</v>
      </c>
      <c r="M7346" s="8">
        <f t="shared" si="457"/>
        <v>356.59917355371903</v>
      </c>
      <c r="N7346" s="9"/>
      <c r="O7346" s="9"/>
      <c r="P7346" s="8">
        <v>21</v>
      </c>
      <c r="Q7346" s="8">
        <v>431.48500000000001</v>
      </c>
      <c r="R7346" s="17">
        <f t="shared" si="458"/>
        <v>0</v>
      </c>
      <c r="S7346" s="18">
        <f t="shared" si="459"/>
        <v>862.97</v>
      </c>
    </row>
    <row r="7347" spans="1:19" x14ac:dyDescent="0.25">
      <c r="A7347" s="7" t="s">
        <v>17055</v>
      </c>
      <c r="B7347" s="7" t="s">
        <v>17056</v>
      </c>
      <c r="C7347" s="7" t="s">
        <v>7400</v>
      </c>
      <c r="D7347" s="7" t="s">
        <v>7401</v>
      </c>
      <c r="E7347" s="7" t="s">
        <v>7402</v>
      </c>
      <c r="F7347" s="8">
        <v>21</v>
      </c>
      <c r="G7347" s="8">
        <v>500.1</v>
      </c>
      <c r="H7347" s="8">
        <v>500.1</v>
      </c>
      <c r="I7347" s="8">
        <v>2</v>
      </c>
      <c r="J7347" s="8">
        <v>1000.19</v>
      </c>
      <c r="K7347" s="8">
        <v>500.09500000000003</v>
      </c>
      <c r="L7347" s="8">
        <f t="shared" si="456"/>
        <v>86.793347107438024</v>
      </c>
      <c r="M7347" s="8">
        <f t="shared" si="457"/>
        <v>413.301652892562</v>
      </c>
      <c r="N7347" s="9"/>
      <c r="O7347" s="9"/>
      <c r="P7347" s="8">
        <v>21</v>
      </c>
      <c r="Q7347" s="8">
        <v>500.09500000000003</v>
      </c>
      <c r="R7347" s="17">
        <f t="shared" si="458"/>
        <v>0</v>
      </c>
      <c r="S7347" s="18">
        <f t="shared" si="459"/>
        <v>1000.19</v>
      </c>
    </row>
    <row r="7348" spans="1:19" x14ac:dyDescent="0.25">
      <c r="A7348" s="7" t="s">
        <v>17057</v>
      </c>
      <c r="B7348" s="7" t="s">
        <v>17058</v>
      </c>
      <c r="C7348" s="7" t="s">
        <v>7400</v>
      </c>
      <c r="D7348" s="7" t="s">
        <v>7401</v>
      </c>
      <c r="E7348" s="7" t="s">
        <v>7402</v>
      </c>
      <c r="F7348" s="8">
        <v>21</v>
      </c>
      <c r="G7348" s="8">
        <v>706.04</v>
      </c>
      <c r="H7348" s="8">
        <v>706.04</v>
      </c>
      <c r="I7348" s="8">
        <v>2</v>
      </c>
      <c r="J7348" s="8">
        <v>1412.07</v>
      </c>
      <c r="K7348" s="8">
        <v>706.03499999999997</v>
      </c>
      <c r="L7348" s="8">
        <f t="shared" si="456"/>
        <v>122.53499999999997</v>
      </c>
      <c r="M7348" s="8">
        <f t="shared" si="457"/>
        <v>583.5</v>
      </c>
      <c r="N7348" s="9"/>
      <c r="O7348" s="9"/>
      <c r="P7348" s="8">
        <v>21</v>
      </c>
      <c r="Q7348" s="8">
        <v>706.03499999999997</v>
      </c>
      <c r="R7348" s="17">
        <f t="shared" si="458"/>
        <v>0</v>
      </c>
      <c r="S7348" s="18">
        <f t="shared" si="459"/>
        <v>1412.07</v>
      </c>
    </row>
    <row r="7349" spans="1:19" x14ac:dyDescent="0.25">
      <c r="A7349" s="7" t="s">
        <v>17059</v>
      </c>
      <c r="B7349" s="7" t="s">
        <v>17060</v>
      </c>
      <c r="C7349" s="7" t="s">
        <v>7400</v>
      </c>
      <c r="D7349" s="7" t="s">
        <v>7401</v>
      </c>
      <c r="E7349" s="7" t="s">
        <v>7402</v>
      </c>
      <c r="F7349" s="8">
        <v>21</v>
      </c>
      <c r="G7349" s="8">
        <v>853.05</v>
      </c>
      <c r="H7349" s="8">
        <v>853.05</v>
      </c>
      <c r="I7349" s="8">
        <v>2</v>
      </c>
      <c r="J7349" s="8">
        <v>1706.1</v>
      </c>
      <c r="K7349" s="8">
        <v>853.05</v>
      </c>
      <c r="L7349" s="8">
        <f t="shared" si="456"/>
        <v>148.04999999999995</v>
      </c>
      <c r="M7349" s="8">
        <f t="shared" si="457"/>
        <v>705</v>
      </c>
      <c r="N7349" s="9"/>
      <c r="O7349" s="9"/>
      <c r="P7349" s="8">
        <v>21</v>
      </c>
      <c r="Q7349" s="8">
        <v>853.05</v>
      </c>
      <c r="R7349" s="17">
        <f t="shared" si="458"/>
        <v>0</v>
      </c>
      <c r="S7349" s="18">
        <f t="shared" si="459"/>
        <v>1706.1</v>
      </c>
    </row>
    <row r="7350" spans="1:19" x14ac:dyDescent="0.25">
      <c r="A7350" s="7" t="s">
        <v>17061</v>
      </c>
      <c r="B7350" s="7" t="s">
        <v>17062</v>
      </c>
      <c r="C7350" s="7" t="s">
        <v>14</v>
      </c>
      <c r="D7350" s="7" t="s">
        <v>15</v>
      </c>
      <c r="E7350" s="7" t="s">
        <v>2322</v>
      </c>
      <c r="F7350" s="8">
        <v>21</v>
      </c>
      <c r="G7350" s="8">
        <v>13310</v>
      </c>
      <c r="H7350" s="8">
        <v>13310</v>
      </c>
      <c r="I7350" s="8">
        <v>5</v>
      </c>
      <c r="J7350" s="8">
        <v>66550</v>
      </c>
      <c r="K7350" s="8">
        <v>13310</v>
      </c>
      <c r="L7350" s="8">
        <f t="shared" si="456"/>
        <v>2310</v>
      </c>
      <c r="M7350" s="8">
        <f t="shared" si="457"/>
        <v>11000</v>
      </c>
      <c r="N7350" s="9"/>
      <c r="O7350" s="9"/>
      <c r="P7350" s="8">
        <v>21</v>
      </c>
      <c r="Q7350" s="8">
        <v>13310</v>
      </c>
      <c r="R7350" s="17">
        <f t="shared" si="458"/>
        <v>0</v>
      </c>
      <c r="S7350" s="18">
        <f t="shared" si="459"/>
        <v>66550</v>
      </c>
    </row>
    <row r="7351" spans="1:19" x14ac:dyDescent="0.25">
      <c r="A7351" s="7" t="s">
        <v>17063</v>
      </c>
      <c r="B7351" s="7" t="s">
        <v>17064</v>
      </c>
      <c r="C7351" s="7" t="s">
        <v>14</v>
      </c>
      <c r="D7351" s="7" t="s">
        <v>15</v>
      </c>
      <c r="E7351" s="7" t="s">
        <v>2322</v>
      </c>
      <c r="F7351" s="8">
        <v>21</v>
      </c>
      <c r="G7351" s="8">
        <v>8954</v>
      </c>
      <c r="H7351" s="8">
        <v>8954</v>
      </c>
      <c r="I7351" s="8">
        <v>5</v>
      </c>
      <c r="J7351" s="8">
        <v>44770</v>
      </c>
      <c r="K7351" s="8">
        <v>8954</v>
      </c>
      <c r="L7351" s="8">
        <f t="shared" si="456"/>
        <v>1554</v>
      </c>
      <c r="M7351" s="8">
        <f t="shared" si="457"/>
        <v>7400</v>
      </c>
      <c r="N7351" s="9"/>
      <c r="O7351" s="9"/>
      <c r="P7351" s="8">
        <v>21</v>
      </c>
      <c r="Q7351" s="8">
        <v>8954</v>
      </c>
      <c r="R7351" s="17">
        <f t="shared" si="458"/>
        <v>0</v>
      </c>
      <c r="S7351" s="18">
        <f t="shared" si="459"/>
        <v>44770</v>
      </c>
    </row>
    <row r="7352" spans="1:19" x14ac:dyDescent="0.25">
      <c r="A7352" s="7" t="s">
        <v>17065</v>
      </c>
      <c r="B7352" s="7" t="s">
        <v>17066</v>
      </c>
      <c r="C7352" s="7" t="s">
        <v>7539</v>
      </c>
      <c r="D7352" s="7" t="s">
        <v>7540</v>
      </c>
      <c r="E7352" s="7" t="s">
        <v>7798</v>
      </c>
      <c r="F7352" s="8">
        <v>21</v>
      </c>
      <c r="G7352" s="8">
        <v>15.35</v>
      </c>
      <c r="H7352" s="8">
        <v>15.35</v>
      </c>
      <c r="I7352" s="8">
        <v>1120</v>
      </c>
      <c r="J7352" s="8">
        <v>17188.05</v>
      </c>
      <c r="K7352" s="8">
        <v>15.346473214285714</v>
      </c>
      <c r="L7352" s="8">
        <f t="shared" si="456"/>
        <v>2.6634374999999988</v>
      </c>
      <c r="M7352" s="8">
        <f t="shared" si="457"/>
        <v>12.683035714285715</v>
      </c>
      <c r="N7352" s="9"/>
      <c r="O7352" s="9"/>
      <c r="P7352" s="8">
        <v>21</v>
      </c>
      <c r="Q7352" s="8">
        <v>15.346473214285714</v>
      </c>
      <c r="R7352" s="17">
        <f t="shared" si="458"/>
        <v>0</v>
      </c>
      <c r="S7352" s="18">
        <f t="shared" si="459"/>
        <v>17188.05</v>
      </c>
    </row>
    <row r="7353" spans="1:19" x14ac:dyDescent="0.25">
      <c r="A7353" s="7" t="s">
        <v>17067</v>
      </c>
      <c r="B7353" s="7" t="s">
        <v>17068</v>
      </c>
      <c r="C7353" s="7" t="s">
        <v>7539</v>
      </c>
      <c r="D7353" s="7" t="s">
        <v>7540</v>
      </c>
      <c r="E7353" s="7" t="s">
        <v>7798</v>
      </c>
      <c r="F7353" s="8">
        <v>21</v>
      </c>
      <c r="G7353" s="8">
        <v>21.25</v>
      </c>
      <c r="H7353" s="8">
        <v>21.25</v>
      </c>
      <c r="I7353" s="8">
        <v>120</v>
      </c>
      <c r="J7353" s="8">
        <v>2550.0500000000002</v>
      </c>
      <c r="K7353" s="8">
        <v>21.25041666666667</v>
      </c>
      <c r="L7353" s="8">
        <f t="shared" si="456"/>
        <v>3.6880888429752083</v>
      </c>
      <c r="M7353" s="8">
        <f t="shared" si="457"/>
        <v>17.562327823691462</v>
      </c>
      <c r="N7353" s="9"/>
      <c r="O7353" s="9"/>
      <c r="P7353" s="8">
        <v>21</v>
      </c>
      <c r="Q7353" s="8">
        <v>21.25041666666667</v>
      </c>
      <c r="R7353" s="17">
        <f t="shared" si="458"/>
        <v>0</v>
      </c>
      <c r="S7353" s="18">
        <f t="shared" si="459"/>
        <v>2550.0500000000002</v>
      </c>
    </row>
    <row r="7354" spans="1:19" x14ac:dyDescent="0.25">
      <c r="A7354" s="7" t="s">
        <v>17069</v>
      </c>
      <c r="B7354" s="7" t="s">
        <v>17070</v>
      </c>
      <c r="C7354" s="7" t="s">
        <v>14</v>
      </c>
      <c r="D7354" s="7" t="s">
        <v>15</v>
      </c>
      <c r="E7354" s="7" t="s">
        <v>7953</v>
      </c>
      <c r="F7354" s="8">
        <v>21</v>
      </c>
      <c r="G7354" s="8">
        <v>78.650000000000006</v>
      </c>
      <c r="H7354" s="8">
        <v>78.650000000000006</v>
      </c>
      <c r="I7354" s="8">
        <v>150</v>
      </c>
      <c r="J7354" s="8">
        <v>11797.5</v>
      </c>
      <c r="K7354" s="8">
        <v>78.650000000000006</v>
      </c>
      <c r="L7354" s="8">
        <f t="shared" si="456"/>
        <v>13.650000000000006</v>
      </c>
      <c r="M7354" s="8">
        <f t="shared" si="457"/>
        <v>65</v>
      </c>
      <c r="N7354" s="14">
        <v>12</v>
      </c>
      <c r="O7354" s="14">
        <v>72.8</v>
      </c>
      <c r="P7354" s="8">
        <v>21</v>
      </c>
      <c r="Q7354" s="8">
        <v>78.650000000000006</v>
      </c>
      <c r="R7354" s="17">
        <f t="shared" si="458"/>
        <v>10920</v>
      </c>
      <c r="S7354" s="18">
        <f t="shared" si="459"/>
        <v>11797.5</v>
      </c>
    </row>
    <row r="7355" spans="1:19" x14ac:dyDescent="0.25">
      <c r="A7355" s="7" t="s">
        <v>17073</v>
      </c>
      <c r="B7355" s="7" t="s">
        <v>17074</v>
      </c>
      <c r="C7355" s="7" t="s">
        <v>14</v>
      </c>
      <c r="D7355" s="7" t="s">
        <v>15</v>
      </c>
      <c r="E7355" s="7" t="s">
        <v>2322</v>
      </c>
      <c r="F7355" s="8">
        <v>21</v>
      </c>
      <c r="G7355" s="8">
        <v>58.99</v>
      </c>
      <c r="H7355" s="8">
        <v>58.99</v>
      </c>
      <c r="I7355" s="8">
        <v>36</v>
      </c>
      <c r="J7355" s="8">
        <v>2123.5500000000002</v>
      </c>
      <c r="K7355" s="8">
        <v>58.987500000000004</v>
      </c>
      <c r="L7355" s="8">
        <f t="shared" si="456"/>
        <v>10.237499999999997</v>
      </c>
      <c r="M7355" s="8">
        <f t="shared" si="457"/>
        <v>48.750000000000007</v>
      </c>
      <c r="N7355" s="14">
        <v>21</v>
      </c>
      <c r="O7355" s="14">
        <v>58.987500000000004</v>
      </c>
      <c r="P7355" s="8">
        <v>21</v>
      </c>
      <c r="Q7355" s="8">
        <v>58.987500000000004</v>
      </c>
      <c r="R7355" s="17">
        <f t="shared" si="458"/>
        <v>2123.5500000000002</v>
      </c>
      <c r="S7355" s="18">
        <f t="shared" si="459"/>
        <v>2123.5500000000002</v>
      </c>
    </row>
    <row r="7356" spans="1:19" x14ac:dyDescent="0.25">
      <c r="A7356" s="7" t="s">
        <v>17077</v>
      </c>
      <c r="B7356" s="7" t="s">
        <v>17078</v>
      </c>
      <c r="C7356" s="7" t="s">
        <v>14</v>
      </c>
      <c r="D7356" s="7" t="s">
        <v>15</v>
      </c>
      <c r="E7356" s="7" t="s">
        <v>8331</v>
      </c>
      <c r="F7356" s="8">
        <v>21</v>
      </c>
      <c r="G7356" s="8">
        <v>52.86</v>
      </c>
      <c r="H7356" s="8">
        <v>52.86</v>
      </c>
      <c r="I7356" s="8">
        <v>500</v>
      </c>
      <c r="J7356" s="8">
        <v>26432.449999999997</v>
      </c>
      <c r="K7356" s="8">
        <v>52.864899999999992</v>
      </c>
      <c r="L7356" s="8">
        <f t="shared" si="456"/>
        <v>9.1748999999999938</v>
      </c>
      <c r="M7356" s="8">
        <f t="shared" si="457"/>
        <v>43.69</v>
      </c>
      <c r="N7356" s="13"/>
      <c r="O7356" s="13"/>
      <c r="P7356" s="8">
        <v>21</v>
      </c>
      <c r="Q7356" s="8">
        <v>52.864899999999999</v>
      </c>
      <c r="R7356" s="17">
        <f t="shared" si="458"/>
        <v>0</v>
      </c>
      <c r="S7356" s="18">
        <f t="shared" si="459"/>
        <v>26432.449999999997</v>
      </c>
    </row>
    <row r="7357" spans="1:19" x14ac:dyDescent="0.25">
      <c r="A7357" s="7" t="s">
        <v>17083</v>
      </c>
      <c r="B7357" s="7" t="s">
        <v>17084</v>
      </c>
      <c r="C7357" s="7" t="s">
        <v>7205</v>
      </c>
      <c r="D7357" s="7" t="s">
        <v>7206</v>
      </c>
      <c r="E7357" s="7" t="s">
        <v>7207</v>
      </c>
      <c r="F7357" s="8">
        <v>15</v>
      </c>
      <c r="G7357" s="8">
        <v>0.77</v>
      </c>
      <c r="H7357" s="8">
        <v>0.77</v>
      </c>
      <c r="I7357" s="8">
        <v>7200</v>
      </c>
      <c r="J7357" s="8">
        <v>5555.88</v>
      </c>
      <c r="K7357" s="8">
        <v>0.77165000000000006</v>
      </c>
      <c r="L7357" s="8">
        <f t="shared" si="456"/>
        <v>0.10064999999999991</v>
      </c>
      <c r="M7357" s="8">
        <f t="shared" si="457"/>
        <v>0.67100000000000015</v>
      </c>
      <c r="N7357" s="9"/>
      <c r="O7357" s="9"/>
      <c r="P7357" s="8">
        <v>15</v>
      </c>
      <c r="Q7357" s="8">
        <v>0.77165000000000006</v>
      </c>
      <c r="R7357" s="17">
        <f t="shared" si="458"/>
        <v>0</v>
      </c>
      <c r="S7357" s="18">
        <f t="shared" si="459"/>
        <v>5555.88</v>
      </c>
    </row>
    <row r="7358" spans="1:19" x14ac:dyDescent="0.25">
      <c r="A7358" s="7" t="s">
        <v>17085</v>
      </c>
      <c r="B7358" s="7" t="s">
        <v>17086</v>
      </c>
      <c r="C7358" s="7" t="s">
        <v>7205</v>
      </c>
      <c r="D7358" s="7" t="s">
        <v>7206</v>
      </c>
      <c r="E7358" s="7" t="s">
        <v>7207</v>
      </c>
      <c r="F7358" s="8">
        <v>15</v>
      </c>
      <c r="G7358" s="8">
        <v>0.7</v>
      </c>
      <c r="H7358" s="8">
        <v>0.7</v>
      </c>
      <c r="I7358" s="8">
        <v>1800</v>
      </c>
      <c r="J7358" s="8">
        <v>1266.01</v>
      </c>
      <c r="K7358" s="8">
        <v>0.70333888888888885</v>
      </c>
      <c r="L7358" s="8">
        <f t="shared" si="456"/>
        <v>9.1739855072463738E-2</v>
      </c>
      <c r="M7358" s="8">
        <f t="shared" si="457"/>
        <v>0.61159903381642511</v>
      </c>
      <c r="N7358" s="9"/>
      <c r="O7358" s="9"/>
      <c r="P7358" s="8">
        <v>15</v>
      </c>
      <c r="Q7358" s="8">
        <v>0.70333888888888885</v>
      </c>
      <c r="R7358" s="17">
        <f t="shared" si="458"/>
        <v>0</v>
      </c>
      <c r="S7358" s="18">
        <f t="shared" si="459"/>
        <v>1266.01</v>
      </c>
    </row>
    <row r="7359" spans="1:19" x14ac:dyDescent="0.25">
      <c r="A7359" s="7" t="s">
        <v>17087</v>
      </c>
      <c r="B7359" s="7" t="s">
        <v>17088</v>
      </c>
      <c r="C7359" s="7" t="s">
        <v>7539</v>
      </c>
      <c r="D7359" s="7" t="s">
        <v>7540</v>
      </c>
      <c r="E7359" s="7" t="s">
        <v>7798</v>
      </c>
      <c r="F7359" s="8">
        <v>21</v>
      </c>
      <c r="G7359" s="8">
        <v>2.46</v>
      </c>
      <c r="H7359" s="8">
        <v>2.46</v>
      </c>
      <c r="I7359" s="8">
        <v>36480</v>
      </c>
      <c r="J7359" s="8">
        <v>89752.959999999992</v>
      </c>
      <c r="K7359" s="8">
        <v>2.4603333333333333</v>
      </c>
      <c r="L7359" s="8">
        <f t="shared" si="456"/>
        <v>0.42700000000000005</v>
      </c>
      <c r="M7359" s="8">
        <f t="shared" si="457"/>
        <v>2.0333333333333332</v>
      </c>
      <c r="N7359" s="9"/>
      <c r="O7359" s="9"/>
      <c r="P7359" s="8">
        <v>21</v>
      </c>
      <c r="Q7359" s="8">
        <v>2.4603333333333333</v>
      </c>
      <c r="R7359" s="17">
        <f t="shared" si="458"/>
        <v>0</v>
      </c>
      <c r="S7359" s="18">
        <f t="shared" si="459"/>
        <v>89752.959999999992</v>
      </c>
    </row>
    <row r="7360" spans="1:19" x14ac:dyDescent="0.25">
      <c r="A7360" s="7" t="s">
        <v>17089</v>
      </c>
      <c r="B7360" s="7" t="s">
        <v>17090</v>
      </c>
      <c r="C7360" s="7" t="s">
        <v>7539</v>
      </c>
      <c r="D7360" s="7" t="s">
        <v>7540</v>
      </c>
      <c r="E7360" s="7" t="s">
        <v>7798</v>
      </c>
      <c r="F7360" s="8">
        <v>21</v>
      </c>
      <c r="G7360" s="8">
        <v>2.39</v>
      </c>
      <c r="H7360" s="8">
        <v>2.39</v>
      </c>
      <c r="I7360" s="8">
        <v>57600</v>
      </c>
      <c r="J7360" s="8">
        <v>137940</v>
      </c>
      <c r="K7360" s="8">
        <v>2.3947916666666669</v>
      </c>
      <c r="L7360" s="8">
        <f t="shared" si="456"/>
        <v>0.41562499999999991</v>
      </c>
      <c r="M7360" s="8">
        <f t="shared" si="457"/>
        <v>1.979166666666667</v>
      </c>
      <c r="N7360" s="14">
        <v>12</v>
      </c>
      <c r="O7360" s="14">
        <v>2.2166666666666668</v>
      </c>
      <c r="P7360" s="8">
        <v>21</v>
      </c>
      <c r="Q7360" s="8">
        <v>2.3947916666666669</v>
      </c>
      <c r="R7360" s="17">
        <f t="shared" si="458"/>
        <v>127680</v>
      </c>
      <c r="S7360" s="18">
        <f t="shared" si="459"/>
        <v>137940</v>
      </c>
    </row>
    <row r="7361" spans="1:19" x14ac:dyDescent="0.25">
      <c r="A7361" s="7" t="s">
        <v>17091</v>
      </c>
      <c r="B7361" s="7" t="s">
        <v>17092</v>
      </c>
      <c r="C7361" s="7" t="s">
        <v>37</v>
      </c>
      <c r="D7361" s="7" t="s">
        <v>38</v>
      </c>
      <c r="E7361" s="7" t="s">
        <v>39</v>
      </c>
      <c r="F7361" s="8">
        <v>15</v>
      </c>
      <c r="G7361" s="8">
        <v>1048.8</v>
      </c>
      <c r="H7361" s="8">
        <v>1048.8</v>
      </c>
      <c r="I7361" s="8">
        <v>2</v>
      </c>
      <c r="J7361" s="8">
        <v>2097.6</v>
      </c>
      <c r="K7361" s="8">
        <v>1048.8</v>
      </c>
      <c r="L7361" s="8">
        <f t="shared" si="456"/>
        <v>136.79999999999995</v>
      </c>
      <c r="M7361" s="8">
        <f t="shared" si="457"/>
        <v>912</v>
      </c>
      <c r="N7361" s="9"/>
      <c r="O7361" s="9"/>
      <c r="P7361" s="8">
        <v>15</v>
      </c>
      <c r="Q7361" s="8">
        <v>1048.8</v>
      </c>
      <c r="R7361" s="17">
        <f t="shared" si="458"/>
        <v>0</v>
      </c>
      <c r="S7361" s="18">
        <f t="shared" si="459"/>
        <v>2097.6</v>
      </c>
    </row>
    <row r="7362" spans="1:19" x14ac:dyDescent="0.25">
      <c r="A7362" s="7" t="s">
        <v>17093</v>
      </c>
      <c r="B7362" s="7" t="s">
        <v>17094</v>
      </c>
      <c r="C7362" s="7" t="s">
        <v>37</v>
      </c>
      <c r="D7362" s="7" t="s">
        <v>38</v>
      </c>
      <c r="E7362" s="7" t="s">
        <v>39</v>
      </c>
      <c r="F7362" s="8">
        <v>15</v>
      </c>
      <c r="G7362" s="8">
        <v>976.35</v>
      </c>
      <c r="H7362" s="8">
        <v>976.35</v>
      </c>
      <c r="I7362" s="8">
        <v>2</v>
      </c>
      <c r="J7362" s="8">
        <v>1952.7</v>
      </c>
      <c r="K7362" s="8">
        <v>976.35</v>
      </c>
      <c r="L7362" s="8">
        <f t="shared" ref="L7362:L7425" si="460">K7362-M7362</f>
        <v>127.34999999999991</v>
      </c>
      <c r="M7362" s="8">
        <f t="shared" ref="M7362:M7425" si="461">K7362/((100+F7362)/100)</f>
        <v>849.00000000000011</v>
      </c>
      <c r="N7362" s="9"/>
      <c r="O7362" s="9"/>
      <c r="P7362" s="8">
        <v>15</v>
      </c>
      <c r="Q7362" s="8">
        <v>976.35</v>
      </c>
      <c r="R7362" s="17">
        <f t="shared" ref="R7362:R7425" si="462">I7362*O7362</f>
        <v>0</v>
      </c>
      <c r="S7362" s="18">
        <f t="shared" si="459"/>
        <v>1952.7</v>
      </c>
    </row>
    <row r="7363" spans="1:19" x14ac:dyDescent="0.25">
      <c r="A7363" s="7" t="s">
        <v>17095</v>
      </c>
      <c r="B7363" s="7" t="s">
        <v>17096</v>
      </c>
      <c r="C7363" s="7" t="s">
        <v>37</v>
      </c>
      <c r="D7363" s="7" t="s">
        <v>38</v>
      </c>
      <c r="E7363" s="7" t="s">
        <v>39</v>
      </c>
      <c r="F7363" s="8">
        <v>15</v>
      </c>
      <c r="G7363" s="8">
        <v>918.85</v>
      </c>
      <c r="H7363" s="8">
        <v>918.85</v>
      </c>
      <c r="I7363" s="8">
        <v>4</v>
      </c>
      <c r="J7363" s="8">
        <v>3675.4</v>
      </c>
      <c r="K7363" s="8">
        <v>918.85</v>
      </c>
      <c r="L7363" s="8">
        <f t="shared" si="460"/>
        <v>119.84999999999991</v>
      </c>
      <c r="M7363" s="8">
        <f t="shared" si="461"/>
        <v>799.00000000000011</v>
      </c>
      <c r="N7363" s="9"/>
      <c r="O7363" s="9"/>
      <c r="P7363" s="8">
        <v>15</v>
      </c>
      <c r="Q7363" s="8">
        <v>918.85</v>
      </c>
      <c r="R7363" s="17">
        <f t="shared" si="462"/>
        <v>0</v>
      </c>
      <c r="S7363" s="18">
        <f t="shared" ref="S7363:S7426" si="463">J7363</f>
        <v>3675.4</v>
      </c>
    </row>
    <row r="7364" spans="1:19" x14ac:dyDescent="0.25">
      <c r="A7364" s="7" t="s">
        <v>17099</v>
      </c>
      <c r="B7364" s="7" t="s">
        <v>17100</v>
      </c>
      <c r="C7364" s="7" t="s">
        <v>14</v>
      </c>
      <c r="D7364" s="7" t="s">
        <v>15</v>
      </c>
      <c r="E7364" s="7" t="s">
        <v>7231</v>
      </c>
      <c r="F7364" s="8">
        <v>21</v>
      </c>
      <c r="G7364" s="8">
        <v>6849</v>
      </c>
      <c r="H7364" s="8">
        <v>6849</v>
      </c>
      <c r="I7364" s="8">
        <v>2</v>
      </c>
      <c r="J7364" s="8">
        <v>13698</v>
      </c>
      <c r="K7364" s="8">
        <v>6849</v>
      </c>
      <c r="L7364" s="8">
        <f t="shared" si="460"/>
        <v>1188.6694214876034</v>
      </c>
      <c r="M7364" s="8">
        <f t="shared" si="461"/>
        <v>5660.3305785123966</v>
      </c>
      <c r="N7364" s="9"/>
      <c r="O7364" s="9"/>
      <c r="P7364" s="8">
        <v>21</v>
      </c>
      <c r="Q7364" s="8">
        <v>6849</v>
      </c>
      <c r="R7364" s="17">
        <f t="shared" si="462"/>
        <v>0</v>
      </c>
      <c r="S7364" s="18">
        <f t="shared" si="463"/>
        <v>13698</v>
      </c>
    </row>
    <row r="7365" spans="1:19" x14ac:dyDescent="0.25">
      <c r="A7365" s="7" t="s">
        <v>17101</v>
      </c>
      <c r="B7365" s="7" t="s">
        <v>17102</v>
      </c>
      <c r="C7365" s="7" t="s">
        <v>14</v>
      </c>
      <c r="D7365" s="7" t="s">
        <v>15</v>
      </c>
      <c r="E7365" s="7" t="s">
        <v>7231</v>
      </c>
      <c r="F7365" s="8">
        <v>21</v>
      </c>
      <c r="G7365" s="8">
        <v>1452</v>
      </c>
      <c r="H7365" s="8">
        <v>1452</v>
      </c>
      <c r="I7365" s="8">
        <v>30</v>
      </c>
      <c r="J7365" s="8">
        <v>43560</v>
      </c>
      <c r="K7365" s="8">
        <v>1452</v>
      </c>
      <c r="L7365" s="8">
        <f t="shared" si="460"/>
        <v>252</v>
      </c>
      <c r="M7365" s="8">
        <f t="shared" si="461"/>
        <v>1200</v>
      </c>
      <c r="N7365" s="14">
        <v>12</v>
      </c>
      <c r="O7365" s="14">
        <v>1344</v>
      </c>
      <c r="P7365" s="8">
        <v>21</v>
      </c>
      <c r="Q7365" s="8">
        <v>1452</v>
      </c>
      <c r="R7365" s="17">
        <f t="shared" si="462"/>
        <v>40320</v>
      </c>
      <c r="S7365" s="18">
        <f t="shared" si="463"/>
        <v>43560</v>
      </c>
    </row>
    <row r="7366" spans="1:19" x14ac:dyDescent="0.25">
      <c r="A7366" s="7" t="s">
        <v>17109</v>
      </c>
      <c r="B7366" s="7" t="s">
        <v>17110</v>
      </c>
      <c r="C7366" s="7" t="s">
        <v>7791</v>
      </c>
      <c r="D7366" s="7" t="s">
        <v>7792</v>
      </c>
      <c r="E7366" s="7" t="s">
        <v>7793</v>
      </c>
      <c r="F7366" s="8">
        <v>21</v>
      </c>
      <c r="G7366" s="8">
        <v>8646.66</v>
      </c>
      <c r="H7366" s="8">
        <v>8646.66</v>
      </c>
      <c r="I7366" s="8">
        <v>19</v>
      </c>
      <c r="J7366" s="8">
        <v>164286.54</v>
      </c>
      <c r="K7366" s="8">
        <v>8646.66</v>
      </c>
      <c r="L7366" s="8">
        <f t="shared" si="460"/>
        <v>1500.6599999999999</v>
      </c>
      <c r="M7366" s="8">
        <f t="shared" si="461"/>
        <v>7146</v>
      </c>
      <c r="N7366" s="13"/>
      <c r="O7366" s="13"/>
      <c r="P7366" s="8">
        <v>21</v>
      </c>
      <c r="Q7366" s="8">
        <v>8646.66</v>
      </c>
      <c r="R7366" s="17">
        <f t="shared" si="462"/>
        <v>0</v>
      </c>
      <c r="S7366" s="18">
        <f t="shared" si="463"/>
        <v>164286.54</v>
      </c>
    </row>
    <row r="7367" spans="1:19" x14ac:dyDescent="0.25">
      <c r="A7367" s="7" t="s">
        <v>17111</v>
      </c>
      <c r="B7367" s="7" t="s">
        <v>17112</v>
      </c>
      <c r="C7367" s="7" t="s">
        <v>14</v>
      </c>
      <c r="D7367" s="7" t="s">
        <v>15</v>
      </c>
      <c r="E7367" s="7" t="s">
        <v>2322</v>
      </c>
      <c r="F7367" s="8">
        <v>21</v>
      </c>
      <c r="G7367" s="8">
        <v>10.89</v>
      </c>
      <c r="H7367" s="8">
        <v>10.89</v>
      </c>
      <c r="I7367" s="8">
        <v>15</v>
      </c>
      <c r="J7367" s="8">
        <v>163.35000000000002</v>
      </c>
      <c r="K7367" s="8">
        <v>10.890000000000002</v>
      </c>
      <c r="L7367" s="8">
        <f t="shared" si="460"/>
        <v>1.8900000000000006</v>
      </c>
      <c r="M7367" s="8">
        <f t="shared" si="461"/>
        <v>9.0000000000000018</v>
      </c>
      <c r="N7367" s="9"/>
      <c r="O7367" s="9"/>
      <c r="P7367" s="8">
        <v>21</v>
      </c>
      <c r="Q7367" s="8">
        <v>10.89</v>
      </c>
      <c r="R7367" s="17">
        <f t="shared" si="462"/>
        <v>0</v>
      </c>
      <c r="S7367" s="18">
        <f t="shared" si="463"/>
        <v>163.35000000000002</v>
      </c>
    </row>
    <row r="7368" spans="1:19" x14ac:dyDescent="0.25">
      <c r="A7368" s="7" t="s">
        <v>17113</v>
      </c>
      <c r="B7368" s="7" t="s">
        <v>17114</v>
      </c>
      <c r="C7368" s="7" t="s">
        <v>7886</v>
      </c>
      <c r="D7368" s="7" t="s">
        <v>7887</v>
      </c>
      <c r="E7368" s="7" t="s">
        <v>7888</v>
      </c>
      <c r="F7368" s="8">
        <v>21</v>
      </c>
      <c r="G7368" s="8">
        <v>580.79999999999995</v>
      </c>
      <c r="H7368" s="8">
        <v>580.79999999999995</v>
      </c>
      <c r="I7368" s="8">
        <v>90</v>
      </c>
      <c r="J7368" s="8">
        <v>52272</v>
      </c>
      <c r="K7368" s="8">
        <v>580.79999999999995</v>
      </c>
      <c r="L7368" s="8">
        <f t="shared" si="460"/>
        <v>100.79999999999995</v>
      </c>
      <c r="M7368" s="8">
        <f t="shared" si="461"/>
        <v>480</v>
      </c>
      <c r="N7368" s="9"/>
      <c r="O7368" s="9"/>
      <c r="P7368" s="8">
        <v>21</v>
      </c>
      <c r="Q7368" s="8">
        <v>580.79999999999995</v>
      </c>
      <c r="R7368" s="17">
        <f t="shared" si="462"/>
        <v>0</v>
      </c>
      <c r="S7368" s="18">
        <f t="shared" si="463"/>
        <v>52272</v>
      </c>
    </row>
    <row r="7369" spans="1:19" x14ac:dyDescent="0.25">
      <c r="A7369" s="7" t="s">
        <v>17119</v>
      </c>
      <c r="B7369" s="7" t="s">
        <v>17120</v>
      </c>
      <c r="C7369" s="7" t="s">
        <v>32</v>
      </c>
      <c r="D7369" s="7" t="s">
        <v>33</v>
      </c>
      <c r="E7369" s="7" t="s">
        <v>34</v>
      </c>
      <c r="F7369" s="8">
        <v>21</v>
      </c>
      <c r="G7369" s="8">
        <v>6292</v>
      </c>
      <c r="H7369" s="8">
        <v>6292</v>
      </c>
      <c r="I7369" s="8">
        <v>1</v>
      </c>
      <c r="J7369" s="8">
        <v>6292</v>
      </c>
      <c r="K7369" s="8">
        <v>6292</v>
      </c>
      <c r="L7369" s="8">
        <f t="shared" si="460"/>
        <v>1092</v>
      </c>
      <c r="M7369" s="8">
        <f t="shared" si="461"/>
        <v>5200</v>
      </c>
      <c r="N7369" s="13"/>
      <c r="O7369" s="13"/>
      <c r="P7369" s="8">
        <v>21</v>
      </c>
      <c r="Q7369" s="8">
        <v>6292</v>
      </c>
      <c r="R7369" s="17">
        <f t="shared" si="462"/>
        <v>0</v>
      </c>
      <c r="S7369" s="18">
        <f t="shared" si="463"/>
        <v>6292</v>
      </c>
    </row>
    <row r="7370" spans="1:19" x14ac:dyDescent="0.25">
      <c r="A7370" s="7" t="s">
        <v>17121</v>
      </c>
      <c r="B7370" s="7" t="s">
        <v>17122</v>
      </c>
      <c r="C7370" s="7" t="s">
        <v>14</v>
      </c>
      <c r="D7370" s="7" t="s">
        <v>15</v>
      </c>
      <c r="E7370" s="7" t="s">
        <v>2322</v>
      </c>
      <c r="F7370" s="8">
        <v>21</v>
      </c>
      <c r="G7370" s="8">
        <v>95.83</v>
      </c>
      <c r="H7370" s="8">
        <v>95.83</v>
      </c>
      <c r="I7370" s="8">
        <v>20</v>
      </c>
      <c r="J7370" s="8">
        <v>1916.64</v>
      </c>
      <c r="K7370" s="8">
        <v>95.832000000000008</v>
      </c>
      <c r="L7370" s="8">
        <f t="shared" si="460"/>
        <v>16.632000000000005</v>
      </c>
      <c r="M7370" s="8">
        <f t="shared" si="461"/>
        <v>79.2</v>
      </c>
      <c r="N7370" s="13"/>
      <c r="O7370" s="13"/>
      <c r="P7370" s="8">
        <v>21</v>
      </c>
      <c r="Q7370" s="8">
        <v>95.832000000000008</v>
      </c>
      <c r="R7370" s="17">
        <f t="shared" si="462"/>
        <v>0</v>
      </c>
      <c r="S7370" s="18">
        <f t="shared" si="463"/>
        <v>1916.64</v>
      </c>
    </row>
    <row r="7371" spans="1:19" x14ac:dyDescent="0.25">
      <c r="A7371" s="7" t="s">
        <v>17123</v>
      </c>
      <c r="B7371" s="7" t="s">
        <v>17124</v>
      </c>
      <c r="C7371" s="7" t="s">
        <v>14</v>
      </c>
      <c r="D7371" s="7" t="s">
        <v>15</v>
      </c>
      <c r="E7371" s="7" t="s">
        <v>7994</v>
      </c>
      <c r="F7371" s="8">
        <v>21</v>
      </c>
      <c r="G7371" s="8">
        <v>6776.24</v>
      </c>
      <c r="H7371" s="8">
        <v>6776.24</v>
      </c>
      <c r="I7371" s="8">
        <v>1</v>
      </c>
      <c r="J7371" s="8">
        <v>6776.24</v>
      </c>
      <c r="K7371" s="8">
        <v>6776.24</v>
      </c>
      <c r="L7371" s="8">
        <f t="shared" si="460"/>
        <v>1176.0416528925616</v>
      </c>
      <c r="M7371" s="8">
        <f t="shared" si="461"/>
        <v>5600.1983471074382</v>
      </c>
      <c r="N7371" s="9"/>
      <c r="O7371" s="9"/>
      <c r="P7371" s="8">
        <v>21</v>
      </c>
      <c r="Q7371" s="8">
        <v>6776.24</v>
      </c>
      <c r="R7371" s="17">
        <f t="shared" si="462"/>
        <v>0</v>
      </c>
      <c r="S7371" s="18">
        <f t="shared" si="463"/>
        <v>6776.24</v>
      </c>
    </row>
    <row r="7372" spans="1:19" x14ac:dyDescent="0.25">
      <c r="A7372" s="7" t="s">
        <v>17125</v>
      </c>
      <c r="B7372" s="7" t="s">
        <v>17126</v>
      </c>
      <c r="C7372" s="7" t="s">
        <v>37</v>
      </c>
      <c r="D7372" s="7" t="s">
        <v>38</v>
      </c>
      <c r="E7372" s="7" t="s">
        <v>39</v>
      </c>
      <c r="F7372" s="8">
        <v>15</v>
      </c>
      <c r="G7372" s="8">
        <v>2095</v>
      </c>
      <c r="H7372" s="8">
        <v>2095</v>
      </c>
      <c r="I7372" s="8">
        <v>4</v>
      </c>
      <c r="J7372" s="8">
        <v>8380</v>
      </c>
      <c r="K7372" s="8">
        <v>2095</v>
      </c>
      <c r="L7372" s="8">
        <f t="shared" si="460"/>
        <v>273.26086956521726</v>
      </c>
      <c r="M7372" s="8">
        <f t="shared" si="461"/>
        <v>1821.7391304347827</v>
      </c>
      <c r="N7372" s="13"/>
      <c r="O7372" s="13"/>
      <c r="P7372" s="8">
        <v>15</v>
      </c>
      <c r="Q7372" s="8">
        <v>2095</v>
      </c>
      <c r="R7372" s="17">
        <f t="shared" si="462"/>
        <v>0</v>
      </c>
      <c r="S7372" s="18">
        <f t="shared" si="463"/>
        <v>8380</v>
      </c>
    </row>
    <row r="7373" spans="1:19" x14ac:dyDescent="0.25">
      <c r="A7373" s="7" t="s">
        <v>17127</v>
      </c>
      <c r="B7373" s="7" t="s">
        <v>17128</v>
      </c>
      <c r="C7373" s="7" t="s">
        <v>7539</v>
      </c>
      <c r="D7373" s="7" t="s">
        <v>7540</v>
      </c>
      <c r="E7373" s="7" t="s">
        <v>7798</v>
      </c>
      <c r="F7373" s="8">
        <v>21</v>
      </c>
      <c r="G7373" s="8">
        <v>89.54</v>
      </c>
      <c r="H7373" s="8">
        <v>89.54</v>
      </c>
      <c r="I7373" s="8">
        <v>150</v>
      </c>
      <c r="J7373" s="8">
        <v>13431</v>
      </c>
      <c r="K7373" s="8">
        <v>89.54</v>
      </c>
      <c r="L7373" s="8">
        <f t="shared" si="460"/>
        <v>15.539999999999992</v>
      </c>
      <c r="M7373" s="8">
        <f t="shared" si="461"/>
        <v>74.000000000000014</v>
      </c>
      <c r="N7373" s="14">
        <v>21</v>
      </c>
      <c r="O7373" s="14">
        <v>89.54</v>
      </c>
      <c r="P7373" s="8">
        <v>21</v>
      </c>
      <c r="Q7373" s="8">
        <v>89.54</v>
      </c>
      <c r="R7373" s="17">
        <f t="shared" si="462"/>
        <v>13431.000000000002</v>
      </c>
      <c r="S7373" s="18">
        <f t="shared" si="463"/>
        <v>13431</v>
      </c>
    </row>
    <row r="7374" spans="1:19" x14ac:dyDescent="0.25">
      <c r="A7374" s="7" t="s">
        <v>17129</v>
      </c>
      <c r="B7374" s="7" t="s">
        <v>17130</v>
      </c>
      <c r="C7374" s="7" t="s">
        <v>14</v>
      </c>
      <c r="D7374" s="7" t="s">
        <v>15</v>
      </c>
      <c r="E7374" s="7" t="s">
        <v>7518</v>
      </c>
      <c r="F7374" s="8">
        <v>21</v>
      </c>
      <c r="G7374" s="8">
        <v>20243.3</v>
      </c>
      <c r="H7374" s="8">
        <v>20243.3</v>
      </c>
      <c r="I7374" s="8">
        <v>1</v>
      </c>
      <c r="J7374" s="8">
        <v>20243.3</v>
      </c>
      <c r="K7374" s="8">
        <v>20243.3</v>
      </c>
      <c r="L7374" s="8">
        <f t="shared" si="460"/>
        <v>3513.2999999999993</v>
      </c>
      <c r="M7374" s="8">
        <f t="shared" si="461"/>
        <v>16730</v>
      </c>
      <c r="N7374" s="9"/>
      <c r="O7374" s="9"/>
      <c r="P7374" s="8">
        <v>21</v>
      </c>
      <c r="Q7374" s="8">
        <v>20243.3</v>
      </c>
      <c r="R7374" s="17">
        <f t="shared" si="462"/>
        <v>0</v>
      </c>
      <c r="S7374" s="18">
        <f t="shared" si="463"/>
        <v>20243.3</v>
      </c>
    </row>
    <row r="7375" spans="1:19" x14ac:dyDescent="0.25">
      <c r="A7375" s="7" t="s">
        <v>17131</v>
      </c>
      <c r="B7375" s="7" t="s">
        <v>17132</v>
      </c>
      <c r="C7375" s="7" t="s">
        <v>7791</v>
      </c>
      <c r="D7375" s="7" t="s">
        <v>7792</v>
      </c>
      <c r="E7375" s="7" t="s">
        <v>7793</v>
      </c>
      <c r="F7375" s="8">
        <v>15</v>
      </c>
      <c r="G7375" s="8">
        <v>3933</v>
      </c>
      <c r="H7375" s="8">
        <v>3933</v>
      </c>
      <c r="I7375" s="8">
        <v>20</v>
      </c>
      <c r="J7375" s="8">
        <v>78660</v>
      </c>
      <c r="K7375" s="8">
        <v>3933</v>
      </c>
      <c r="L7375" s="8">
        <f t="shared" si="460"/>
        <v>512.99999999999955</v>
      </c>
      <c r="M7375" s="8">
        <f t="shared" si="461"/>
        <v>3420.0000000000005</v>
      </c>
      <c r="N7375" s="9"/>
      <c r="O7375" s="9"/>
      <c r="P7375" s="8">
        <v>15</v>
      </c>
      <c r="Q7375" s="8">
        <v>3933</v>
      </c>
      <c r="R7375" s="17">
        <f t="shared" si="462"/>
        <v>0</v>
      </c>
      <c r="S7375" s="18">
        <f t="shared" si="463"/>
        <v>78660</v>
      </c>
    </row>
    <row r="7376" spans="1:19" x14ac:dyDescent="0.25">
      <c r="A7376" s="7" t="s">
        <v>17135</v>
      </c>
      <c r="B7376" s="7" t="s">
        <v>17136</v>
      </c>
      <c r="C7376" s="7" t="s">
        <v>14</v>
      </c>
      <c r="D7376" s="7" t="s">
        <v>15</v>
      </c>
      <c r="E7376" s="7" t="s">
        <v>8819</v>
      </c>
      <c r="F7376" s="8">
        <v>21</v>
      </c>
      <c r="G7376" s="8">
        <v>233.48</v>
      </c>
      <c r="H7376" s="8">
        <v>233.48</v>
      </c>
      <c r="I7376" s="8">
        <v>75</v>
      </c>
      <c r="J7376" s="8">
        <v>17511.12</v>
      </c>
      <c r="K7376" s="8">
        <v>233.48159999999999</v>
      </c>
      <c r="L7376" s="8">
        <f t="shared" si="460"/>
        <v>40.521599999999978</v>
      </c>
      <c r="M7376" s="8">
        <f t="shared" si="461"/>
        <v>192.96</v>
      </c>
      <c r="N7376" s="14">
        <v>21</v>
      </c>
      <c r="O7376" s="14">
        <v>233.48159999999999</v>
      </c>
      <c r="P7376" s="8">
        <v>21</v>
      </c>
      <c r="Q7376" s="8">
        <v>233.48159999999999</v>
      </c>
      <c r="R7376" s="17">
        <f t="shared" si="462"/>
        <v>17511.12</v>
      </c>
      <c r="S7376" s="18">
        <f t="shared" si="463"/>
        <v>17511.12</v>
      </c>
    </row>
    <row r="7377" spans="1:19" x14ac:dyDescent="0.25">
      <c r="A7377" s="7" t="s">
        <v>17139</v>
      </c>
      <c r="B7377" s="7" t="s">
        <v>17140</v>
      </c>
      <c r="C7377" s="7" t="s">
        <v>7400</v>
      </c>
      <c r="D7377" s="7" t="s">
        <v>7401</v>
      </c>
      <c r="E7377" s="7" t="s">
        <v>7402</v>
      </c>
      <c r="F7377" s="8">
        <v>15</v>
      </c>
      <c r="G7377" s="8">
        <v>1950</v>
      </c>
      <c r="H7377" s="8">
        <v>1950</v>
      </c>
      <c r="I7377" s="8">
        <v>9</v>
      </c>
      <c r="J7377" s="8">
        <v>17550</v>
      </c>
      <c r="K7377" s="8">
        <v>1950</v>
      </c>
      <c r="L7377" s="8">
        <f t="shared" si="460"/>
        <v>254.3478260869565</v>
      </c>
      <c r="M7377" s="8">
        <f t="shared" si="461"/>
        <v>1695.6521739130435</v>
      </c>
      <c r="N7377" s="9"/>
      <c r="O7377" s="9"/>
      <c r="P7377" s="8">
        <v>15</v>
      </c>
      <c r="Q7377" s="8">
        <v>1950</v>
      </c>
      <c r="R7377" s="17">
        <f t="shared" si="462"/>
        <v>0</v>
      </c>
      <c r="S7377" s="18">
        <f t="shared" si="463"/>
        <v>17550</v>
      </c>
    </row>
    <row r="7378" spans="1:19" x14ac:dyDescent="0.25">
      <c r="A7378" s="7" t="s">
        <v>17141</v>
      </c>
      <c r="B7378" s="7" t="s">
        <v>17142</v>
      </c>
      <c r="C7378" s="7" t="s">
        <v>7539</v>
      </c>
      <c r="D7378" s="7" t="s">
        <v>7540</v>
      </c>
      <c r="E7378" s="7" t="s">
        <v>7798</v>
      </c>
      <c r="F7378" s="8">
        <v>21</v>
      </c>
      <c r="G7378" s="8">
        <v>1825.89</v>
      </c>
      <c r="H7378" s="8">
        <v>1825.89</v>
      </c>
      <c r="I7378" s="8">
        <v>1</v>
      </c>
      <c r="J7378" s="8">
        <v>1825.89</v>
      </c>
      <c r="K7378" s="8">
        <v>1825.89</v>
      </c>
      <c r="L7378" s="8">
        <f t="shared" si="460"/>
        <v>316.88999999999987</v>
      </c>
      <c r="M7378" s="8">
        <f t="shared" si="461"/>
        <v>1509.0000000000002</v>
      </c>
      <c r="N7378" s="14">
        <v>21</v>
      </c>
      <c r="O7378" s="14">
        <v>1825.89</v>
      </c>
      <c r="P7378" s="8">
        <v>21</v>
      </c>
      <c r="Q7378" s="8">
        <v>1825.89</v>
      </c>
      <c r="R7378" s="17">
        <f t="shared" si="462"/>
        <v>1825.89</v>
      </c>
      <c r="S7378" s="18">
        <f t="shared" si="463"/>
        <v>1825.89</v>
      </c>
    </row>
    <row r="7379" spans="1:19" x14ac:dyDescent="0.25">
      <c r="A7379" s="7" t="s">
        <v>17147</v>
      </c>
      <c r="B7379" s="7" t="s">
        <v>17148</v>
      </c>
      <c r="C7379" s="7" t="s">
        <v>14</v>
      </c>
      <c r="D7379" s="7" t="s">
        <v>15</v>
      </c>
      <c r="E7379" s="7" t="s">
        <v>2322</v>
      </c>
      <c r="F7379" s="8">
        <v>21</v>
      </c>
      <c r="G7379" s="8">
        <v>71.510000000000005</v>
      </c>
      <c r="H7379" s="8">
        <v>71.510000000000005</v>
      </c>
      <c r="I7379" s="8">
        <v>10</v>
      </c>
      <c r="J7379" s="8">
        <v>715.11</v>
      </c>
      <c r="K7379" s="8">
        <v>71.510999999999996</v>
      </c>
      <c r="L7379" s="8">
        <f t="shared" si="460"/>
        <v>12.410999999999994</v>
      </c>
      <c r="M7379" s="8">
        <f t="shared" si="461"/>
        <v>59.1</v>
      </c>
      <c r="N7379" s="13"/>
      <c r="O7379" s="13"/>
      <c r="P7379" s="8">
        <v>21</v>
      </c>
      <c r="Q7379" s="8">
        <v>71.510999999999996</v>
      </c>
      <c r="R7379" s="17">
        <f t="shared" si="462"/>
        <v>0</v>
      </c>
      <c r="S7379" s="18">
        <f t="shared" si="463"/>
        <v>715.11</v>
      </c>
    </row>
    <row r="7380" spans="1:19" x14ac:dyDescent="0.25">
      <c r="A7380" s="7" t="s">
        <v>17149</v>
      </c>
      <c r="B7380" s="7" t="s">
        <v>17150</v>
      </c>
      <c r="C7380" s="7" t="s">
        <v>76</v>
      </c>
      <c r="D7380" s="7" t="s">
        <v>77</v>
      </c>
      <c r="E7380" s="7" t="s">
        <v>10658</v>
      </c>
      <c r="F7380" s="8">
        <v>15</v>
      </c>
      <c r="G7380" s="8">
        <v>4321.7</v>
      </c>
      <c r="H7380" s="8">
        <v>4321.7</v>
      </c>
      <c r="I7380" s="8">
        <v>1</v>
      </c>
      <c r="J7380" s="8">
        <v>4321.7</v>
      </c>
      <c r="K7380" s="8">
        <v>4321.7</v>
      </c>
      <c r="L7380" s="8">
        <f t="shared" si="460"/>
        <v>563.69999999999982</v>
      </c>
      <c r="M7380" s="8">
        <f t="shared" si="461"/>
        <v>3758</v>
      </c>
      <c r="N7380" s="9"/>
      <c r="O7380" s="9"/>
      <c r="P7380" s="8">
        <v>15</v>
      </c>
      <c r="Q7380" s="8">
        <v>4321.7</v>
      </c>
      <c r="R7380" s="17">
        <f t="shared" si="462"/>
        <v>0</v>
      </c>
      <c r="S7380" s="18">
        <f t="shared" si="463"/>
        <v>4321.7</v>
      </c>
    </row>
    <row r="7381" spans="1:19" x14ac:dyDescent="0.25">
      <c r="A7381" s="7" t="s">
        <v>17159</v>
      </c>
      <c r="B7381" s="7" t="s">
        <v>17160</v>
      </c>
      <c r="C7381" s="7" t="s">
        <v>7249</v>
      </c>
      <c r="D7381" s="7" t="s">
        <v>7250</v>
      </c>
      <c r="E7381" s="7" t="s">
        <v>7251</v>
      </c>
      <c r="F7381" s="8">
        <v>21</v>
      </c>
      <c r="G7381" s="8">
        <v>420</v>
      </c>
      <c r="H7381" s="8">
        <v>420</v>
      </c>
      <c r="I7381" s="8">
        <v>20</v>
      </c>
      <c r="J7381" s="8">
        <v>8400.06</v>
      </c>
      <c r="K7381" s="8">
        <v>420.00299999999999</v>
      </c>
      <c r="L7381" s="8">
        <f t="shared" si="460"/>
        <v>72.893082644628066</v>
      </c>
      <c r="M7381" s="8">
        <f t="shared" si="461"/>
        <v>347.10991735537192</v>
      </c>
      <c r="N7381" s="9"/>
      <c r="O7381" s="9"/>
      <c r="P7381" s="8">
        <v>21</v>
      </c>
      <c r="Q7381" s="8">
        <v>420.00299999999999</v>
      </c>
      <c r="R7381" s="17">
        <f t="shared" si="462"/>
        <v>0</v>
      </c>
      <c r="S7381" s="18">
        <f t="shared" si="463"/>
        <v>8400.06</v>
      </c>
    </row>
    <row r="7382" spans="1:19" x14ac:dyDescent="0.25">
      <c r="A7382" s="7" t="s">
        <v>17161</v>
      </c>
      <c r="B7382" s="7" t="s">
        <v>17162</v>
      </c>
      <c r="C7382" s="7" t="s">
        <v>14</v>
      </c>
      <c r="D7382" s="7" t="s">
        <v>15</v>
      </c>
      <c r="E7382" s="7" t="s">
        <v>7994</v>
      </c>
      <c r="F7382" s="8">
        <v>21</v>
      </c>
      <c r="G7382" s="8">
        <v>3218.6</v>
      </c>
      <c r="H7382" s="8">
        <v>3218.6</v>
      </c>
      <c r="I7382" s="8">
        <v>40</v>
      </c>
      <c r="J7382" s="8">
        <v>128744</v>
      </c>
      <c r="K7382" s="8">
        <v>3218.6</v>
      </c>
      <c r="L7382" s="8">
        <f t="shared" si="460"/>
        <v>558.59999999999991</v>
      </c>
      <c r="M7382" s="8">
        <f t="shared" si="461"/>
        <v>2660</v>
      </c>
      <c r="N7382" s="13"/>
      <c r="O7382" s="13"/>
      <c r="P7382" s="8">
        <v>21</v>
      </c>
      <c r="Q7382" s="8">
        <v>3218.6</v>
      </c>
      <c r="R7382" s="17">
        <f t="shared" si="462"/>
        <v>0</v>
      </c>
      <c r="S7382" s="18">
        <f t="shared" si="463"/>
        <v>128744</v>
      </c>
    </row>
    <row r="7383" spans="1:19" x14ac:dyDescent="0.25">
      <c r="A7383" s="7" t="s">
        <v>17163</v>
      </c>
      <c r="B7383" s="7" t="s">
        <v>17164</v>
      </c>
      <c r="C7383" s="7" t="s">
        <v>37</v>
      </c>
      <c r="D7383" s="7" t="s">
        <v>38</v>
      </c>
      <c r="E7383" s="7" t="s">
        <v>39</v>
      </c>
      <c r="F7383" s="8">
        <v>15</v>
      </c>
      <c r="G7383" s="8">
        <v>332.35</v>
      </c>
      <c r="H7383" s="8">
        <v>332.35</v>
      </c>
      <c r="I7383" s="8">
        <v>2</v>
      </c>
      <c r="J7383" s="8">
        <v>664.7</v>
      </c>
      <c r="K7383" s="8">
        <v>332.35</v>
      </c>
      <c r="L7383" s="8">
        <f t="shared" si="460"/>
        <v>43.349999999999966</v>
      </c>
      <c r="M7383" s="8">
        <f t="shared" si="461"/>
        <v>289.00000000000006</v>
      </c>
      <c r="N7383" s="8">
        <v>12</v>
      </c>
      <c r="O7383" s="8">
        <v>323.68</v>
      </c>
      <c r="P7383" s="8">
        <v>15</v>
      </c>
      <c r="Q7383" s="8">
        <v>332.35</v>
      </c>
      <c r="R7383" s="17">
        <f t="shared" si="462"/>
        <v>647.36</v>
      </c>
      <c r="S7383" s="18">
        <f t="shared" si="463"/>
        <v>664.7</v>
      </c>
    </row>
    <row r="7384" spans="1:19" x14ac:dyDescent="0.25">
      <c r="A7384" s="7" t="s">
        <v>17167</v>
      </c>
      <c r="B7384" s="7" t="s">
        <v>17168</v>
      </c>
      <c r="C7384" s="7" t="s">
        <v>14</v>
      </c>
      <c r="D7384" s="7" t="s">
        <v>15</v>
      </c>
      <c r="E7384" s="7" t="s">
        <v>2322</v>
      </c>
      <c r="F7384" s="8">
        <v>15</v>
      </c>
      <c r="G7384" s="8">
        <v>5.42</v>
      </c>
      <c r="H7384" s="8">
        <v>5.42</v>
      </c>
      <c r="I7384" s="8">
        <v>12850</v>
      </c>
      <c r="J7384" s="8">
        <v>69672.699999999968</v>
      </c>
      <c r="K7384" s="8">
        <v>5.4219999999999979</v>
      </c>
      <c r="L7384" s="8">
        <f t="shared" si="460"/>
        <v>0.70721739130434713</v>
      </c>
      <c r="M7384" s="8">
        <f t="shared" si="461"/>
        <v>4.7147826086956508</v>
      </c>
      <c r="N7384" s="14">
        <v>12</v>
      </c>
      <c r="O7384" s="14">
        <v>5.2806000000000006</v>
      </c>
      <c r="P7384" s="8">
        <v>15</v>
      </c>
      <c r="Q7384" s="8">
        <v>5.4219999999999997</v>
      </c>
      <c r="R7384" s="17">
        <f t="shared" si="462"/>
        <v>67855.710000000006</v>
      </c>
      <c r="S7384" s="18">
        <f t="shared" si="463"/>
        <v>69672.699999999968</v>
      </c>
    </row>
    <row r="7385" spans="1:19" x14ac:dyDescent="0.25">
      <c r="A7385" s="7" t="s">
        <v>17169</v>
      </c>
      <c r="B7385" s="7" t="s">
        <v>17170</v>
      </c>
      <c r="C7385" s="7" t="s">
        <v>14</v>
      </c>
      <c r="D7385" s="7" t="s">
        <v>15</v>
      </c>
      <c r="E7385" s="7" t="s">
        <v>2322</v>
      </c>
      <c r="F7385" s="8">
        <v>21</v>
      </c>
      <c r="G7385" s="8">
        <v>4660.92</v>
      </c>
      <c r="H7385" s="8">
        <v>4660.92</v>
      </c>
      <c r="I7385" s="8">
        <v>19</v>
      </c>
      <c r="J7385" s="8">
        <v>88557.48000000001</v>
      </c>
      <c r="K7385" s="8">
        <v>4660.920000000001</v>
      </c>
      <c r="L7385" s="8">
        <f t="shared" si="460"/>
        <v>808.92000000000007</v>
      </c>
      <c r="M7385" s="8">
        <f t="shared" si="461"/>
        <v>3852.0000000000009</v>
      </c>
      <c r="N7385" s="9"/>
      <c r="O7385" s="9"/>
      <c r="P7385" s="8">
        <v>21</v>
      </c>
      <c r="Q7385" s="8">
        <v>4660.92</v>
      </c>
      <c r="R7385" s="17">
        <f t="shared" si="462"/>
        <v>0</v>
      </c>
      <c r="S7385" s="18">
        <f t="shared" si="463"/>
        <v>88557.48000000001</v>
      </c>
    </row>
    <row r="7386" spans="1:19" x14ac:dyDescent="0.25">
      <c r="A7386" s="7" t="s">
        <v>17171</v>
      </c>
      <c r="B7386" s="7" t="s">
        <v>17172</v>
      </c>
      <c r="C7386" s="7" t="s">
        <v>14</v>
      </c>
      <c r="D7386" s="7" t="s">
        <v>15</v>
      </c>
      <c r="E7386" s="7" t="s">
        <v>2322</v>
      </c>
      <c r="F7386" s="8">
        <v>21</v>
      </c>
      <c r="G7386" s="8">
        <v>4660.92</v>
      </c>
      <c r="H7386" s="8">
        <v>4660.92</v>
      </c>
      <c r="I7386" s="8">
        <v>209</v>
      </c>
      <c r="J7386" s="8">
        <v>974132.28000000014</v>
      </c>
      <c r="K7386" s="8">
        <v>4660.920000000001</v>
      </c>
      <c r="L7386" s="8">
        <f t="shared" si="460"/>
        <v>808.92000000000007</v>
      </c>
      <c r="M7386" s="8">
        <f t="shared" si="461"/>
        <v>3852.0000000000009</v>
      </c>
      <c r="N7386" s="14">
        <v>12</v>
      </c>
      <c r="O7386" s="14">
        <v>4314.24</v>
      </c>
      <c r="P7386" s="8">
        <v>21</v>
      </c>
      <c r="Q7386" s="8">
        <v>4660.92</v>
      </c>
      <c r="R7386" s="17">
        <f t="shared" si="462"/>
        <v>901676.15999999992</v>
      </c>
      <c r="S7386" s="18">
        <f t="shared" si="463"/>
        <v>974132.28000000014</v>
      </c>
    </row>
    <row r="7387" spans="1:19" x14ac:dyDescent="0.25">
      <c r="A7387" s="7" t="s">
        <v>17173</v>
      </c>
      <c r="B7387" s="7" t="s">
        <v>17174</v>
      </c>
      <c r="C7387" s="7" t="s">
        <v>7400</v>
      </c>
      <c r="D7387" s="7" t="s">
        <v>7401</v>
      </c>
      <c r="E7387" s="7" t="s">
        <v>7402</v>
      </c>
      <c r="F7387" s="8">
        <v>21</v>
      </c>
      <c r="G7387" s="8">
        <v>598</v>
      </c>
      <c r="H7387" s="8">
        <v>598</v>
      </c>
      <c r="I7387" s="8">
        <v>2</v>
      </c>
      <c r="J7387" s="8">
        <v>1195.99</v>
      </c>
      <c r="K7387" s="8">
        <v>597.995</v>
      </c>
      <c r="L7387" s="8">
        <f t="shared" si="460"/>
        <v>103.78425619834707</v>
      </c>
      <c r="M7387" s="8">
        <f t="shared" si="461"/>
        <v>494.21074380165294</v>
      </c>
      <c r="N7387" s="13"/>
      <c r="O7387" s="13"/>
      <c r="P7387" s="8">
        <v>21</v>
      </c>
      <c r="Q7387" s="8">
        <v>597.995</v>
      </c>
      <c r="R7387" s="17">
        <f t="shared" si="462"/>
        <v>0</v>
      </c>
      <c r="S7387" s="18">
        <f t="shared" si="463"/>
        <v>1195.99</v>
      </c>
    </row>
    <row r="7388" spans="1:19" x14ac:dyDescent="0.25">
      <c r="A7388" s="7" t="s">
        <v>17175</v>
      </c>
      <c r="B7388" s="7" t="s">
        <v>17176</v>
      </c>
      <c r="C7388" s="7" t="s">
        <v>7400</v>
      </c>
      <c r="D7388" s="7" t="s">
        <v>7401</v>
      </c>
      <c r="E7388" s="7" t="s">
        <v>7402</v>
      </c>
      <c r="F7388" s="8">
        <v>21</v>
      </c>
      <c r="G7388" s="8">
        <v>246.01</v>
      </c>
      <c r="H7388" s="8">
        <v>246.01</v>
      </c>
      <c r="I7388" s="8">
        <v>2</v>
      </c>
      <c r="J7388" s="8">
        <v>492.01</v>
      </c>
      <c r="K7388" s="8">
        <v>246.005</v>
      </c>
      <c r="L7388" s="8">
        <f t="shared" si="460"/>
        <v>42.695082644628087</v>
      </c>
      <c r="M7388" s="8">
        <f t="shared" si="461"/>
        <v>203.30991735537191</v>
      </c>
      <c r="N7388" s="13"/>
      <c r="O7388" s="13"/>
      <c r="P7388" s="8">
        <v>21</v>
      </c>
      <c r="Q7388" s="8">
        <v>246.005</v>
      </c>
      <c r="R7388" s="17">
        <f t="shared" si="462"/>
        <v>0</v>
      </c>
      <c r="S7388" s="18">
        <f t="shared" si="463"/>
        <v>492.01</v>
      </c>
    </row>
    <row r="7389" spans="1:19" x14ac:dyDescent="0.25">
      <c r="A7389" s="7" t="s">
        <v>17177</v>
      </c>
      <c r="B7389" s="7" t="s">
        <v>17178</v>
      </c>
      <c r="C7389" s="7" t="s">
        <v>37</v>
      </c>
      <c r="D7389" s="7" t="s">
        <v>38</v>
      </c>
      <c r="E7389" s="7" t="s">
        <v>39</v>
      </c>
      <c r="F7389" s="8">
        <v>15</v>
      </c>
      <c r="G7389" s="8">
        <v>8438.7000000000007</v>
      </c>
      <c r="H7389" s="8">
        <v>8438.7000000000007</v>
      </c>
      <c r="I7389" s="8">
        <v>5</v>
      </c>
      <c r="J7389" s="8">
        <v>42193.5</v>
      </c>
      <c r="K7389" s="8">
        <v>8438.7000000000007</v>
      </c>
      <c r="L7389" s="8">
        <f t="shared" si="460"/>
        <v>1100.6999999999998</v>
      </c>
      <c r="M7389" s="8">
        <f t="shared" si="461"/>
        <v>7338.0000000000009</v>
      </c>
      <c r="N7389" s="8">
        <v>12</v>
      </c>
      <c r="O7389" s="8">
        <v>8218.56</v>
      </c>
      <c r="P7389" s="8">
        <v>15</v>
      </c>
      <c r="Q7389" s="8">
        <v>8438.7000000000007</v>
      </c>
      <c r="R7389" s="17">
        <f t="shared" si="462"/>
        <v>41092.799999999996</v>
      </c>
      <c r="S7389" s="18">
        <f t="shared" si="463"/>
        <v>42193.5</v>
      </c>
    </row>
    <row r="7390" spans="1:19" x14ac:dyDescent="0.25">
      <c r="A7390" s="7" t="s">
        <v>17179</v>
      </c>
      <c r="B7390" s="7" t="s">
        <v>17180</v>
      </c>
      <c r="C7390" s="7" t="s">
        <v>37</v>
      </c>
      <c r="D7390" s="7" t="s">
        <v>38</v>
      </c>
      <c r="E7390" s="7" t="s">
        <v>39</v>
      </c>
      <c r="F7390" s="8">
        <v>15</v>
      </c>
      <c r="G7390" s="8">
        <v>1144.25</v>
      </c>
      <c r="H7390" s="8">
        <v>1144.25</v>
      </c>
      <c r="I7390" s="8">
        <v>8</v>
      </c>
      <c r="J7390" s="8">
        <v>9154</v>
      </c>
      <c r="K7390" s="8">
        <v>1144.25</v>
      </c>
      <c r="L7390" s="8">
        <f t="shared" si="460"/>
        <v>149.24999999999989</v>
      </c>
      <c r="M7390" s="8">
        <f t="shared" si="461"/>
        <v>995.00000000000011</v>
      </c>
      <c r="N7390" s="13"/>
      <c r="O7390" s="13"/>
      <c r="P7390" s="8">
        <v>15</v>
      </c>
      <c r="Q7390" s="8">
        <v>1144.25</v>
      </c>
      <c r="R7390" s="17">
        <f t="shared" si="462"/>
        <v>0</v>
      </c>
      <c r="S7390" s="18">
        <f t="shared" si="463"/>
        <v>9154</v>
      </c>
    </row>
    <row r="7391" spans="1:19" x14ac:dyDescent="0.25">
      <c r="A7391" s="7" t="s">
        <v>17181</v>
      </c>
      <c r="B7391" s="7" t="s">
        <v>17182</v>
      </c>
      <c r="C7391" s="7" t="s">
        <v>37</v>
      </c>
      <c r="D7391" s="7" t="s">
        <v>38</v>
      </c>
      <c r="E7391" s="7" t="s">
        <v>39</v>
      </c>
      <c r="F7391" s="8">
        <v>15</v>
      </c>
      <c r="G7391" s="8">
        <v>3109.6</v>
      </c>
      <c r="H7391" s="8">
        <v>3109.6</v>
      </c>
      <c r="I7391" s="8">
        <v>3</v>
      </c>
      <c r="J7391" s="8">
        <v>9328.7999999999993</v>
      </c>
      <c r="K7391" s="8">
        <v>3109.6</v>
      </c>
      <c r="L7391" s="8">
        <f t="shared" si="460"/>
        <v>405.59999999999991</v>
      </c>
      <c r="M7391" s="8">
        <f t="shared" si="461"/>
        <v>2704</v>
      </c>
      <c r="N7391" s="9"/>
      <c r="O7391" s="9"/>
      <c r="P7391" s="8">
        <v>15</v>
      </c>
      <c r="Q7391" s="8">
        <v>3109.6</v>
      </c>
      <c r="R7391" s="17">
        <f t="shared" si="462"/>
        <v>0</v>
      </c>
      <c r="S7391" s="18">
        <f t="shared" si="463"/>
        <v>9328.7999999999993</v>
      </c>
    </row>
    <row r="7392" spans="1:19" x14ac:dyDescent="0.25">
      <c r="A7392" s="7" t="s">
        <v>17183</v>
      </c>
      <c r="B7392" s="7" t="s">
        <v>17184</v>
      </c>
      <c r="C7392" s="7" t="s">
        <v>37</v>
      </c>
      <c r="D7392" s="7" t="s">
        <v>38</v>
      </c>
      <c r="E7392" s="7" t="s">
        <v>39</v>
      </c>
      <c r="F7392" s="8">
        <v>15</v>
      </c>
      <c r="G7392" s="8">
        <v>2012.5</v>
      </c>
      <c r="H7392" s="8">
        <v>2012.5</v>
      </c>
      <c r="I7392" s="8">
        <v>2</v>
      </c>
      <c r="J7392" s="8">
        <v>4025</v>
      </c>
      <c r="K7392" s="8">
        <v>2012.5</v>
      </c>
      <c r="L7392" s="8">
        <f t="shared" si="460"/>
        <v>262.49999999999977</v>
      </c>
      <c r="M7392" s="8">
        <f t="shared" si="461"/>
        <v>1750.0000000000002</v>
      </c>
      <c r="N7392" s="9"/>
      <c r="O7392" s="9"/>
      <c r="P7392" s="8">
        <v>15</v>
      </c>
      <c r="Q7392" s="8">
        <v>2012.5</v>
      </c>
      <c r="R7392" s="17">
        <f t="shared" si="462"/>
        <v>0</v>
      </c>
      <c r="S7392" s="18">
        <f t="shared" si="463"/>
        <v>4025</v>
      </c>
    </row>
    <row r="7393" spans="1:19" x14ac:dyDescent="0.25">
      <c r="A7393" s="7" t="s">
        <v>17185</v>
      </c>
      <c r="B7393" s="7" t="s">
        <v>17186</v>
      </c>
      <c r="C7393" s="7" t="s">
        <v>7791</v>
      </c>
      <c r="D7393" s="7" t="s">
        <v>7792</v>
      </c>
      <c r="E7393" s="7" t="s">
        <v>7793</v>
      </c>
      <c r="F7393" s="8">
        <v>15</v>
      </c>
      <c r="G7393" s="8">
        <v>2587.5</v>
      </c>
      <c r="H7393" s="8">
        <v>2587.5</v>
      </c>
      <c r="I7393" s="8">
        <v>5</v>
      </c>
      <c r="J7393" s="8">
        <v>12937.5</v>
      </c>
      <c r="K7393" s="8">
        <v>2587.5</v>
      </c>
      <c r="L7393" s="8">
        <f t="shared" si="460"/>
        <v>337.5</v>
      </c>
      <c r="M7393" s="8">
        <f t="shared" si="461"/>
        <v>2250</v>
      </c>
      <c r="N7393" s="14">
        <v>12</v>
      </c>
      <c r="O7393" s="14">
        <v>2520</v>
      </c>
      <c r="P7393" s="8">
        <v>15</v>
      </c>
      <c r="Q7393" s="8">
        <v>2587.5</v>
      </c>
      <c r="R7393" s="17">
        <f t="shared" si="462"/>
        <v>12600</v>
      </c>
      <c r="S7393" s="18">
        <f t="shared" si="463"/>
        <v>12937.5</v>
      </c>
    </row>
    <row r="7394" spans="1:19" x14ac:dyDescent="0.25">
      <c r="A7394" s="7" t="s">
        <v>17187</v>
      </c>
      <c r="B7394" s="7" t="s">
        <v>17188</v>
      </c>
      <c r="C7394" s="7" t="s">
        <v>7375</v>
      </c>
      <c r="D7394" s="7" t="s">
        <v>7376</v>
      </c>
      <c r="E7394" s="7" t="s">
        <v>7377</v>
      </c>
      <c r="F7394" s="8">
        <v>15</v>
      </c>
      <c r="G7394" s="8">
        <v>81.14</v>
      </c>
      <c r="H7394" s="8">
        <v>81.14</v>
      </c>
      <c r="I7394" s="8">
        <v>1224</v>
      </c>
      <c r="J7394" s="8">
        <v>99314</v>
      </c>
      <c r="K7394" s="8">
        <v>81.138888888888886</v>
      </c>
      <c r="L7394" s="8">
        <f t="shared" si="460"/>
        <v>10.583333333333329</v>
      </c>
      <c r="M7394" s="8">
        <f t="shared" si="461"/>
        <v>70.555555555555557</v>
      </c>
      <c r="N7394" s="14">
        <v>12</v>
      </c>
      <c r="O7394" s="14">
        <v>79.022222222222226</v>
      </c>
      <c r="P7394" s="8">
        <v>15</v>
      </c>
      <c r="Q7394" s="8">
        <v>81.138888888888886</v>
      </c>
      <c r="R7394" s="17">
        <f t="shared" si="462"/>
        <v>96723.199999999997</v>
      </c>
      <c r="S7394" s="18">
        <f t="shared" si="463"/>
        <v>99314</v>
      </c>
    </row>
    <row r="7395" spans="1:19" x14ac:dyDescent="0.25">
      <c r="A7395" s="7" t="s">
        <v>17191</v>
      </c>
      <c r="B7395" s="7" t="s">
        <v>17192</v>
      </c>
      <c r="C7395" s="7" t="s">
        <v>32</v>
      </c>
      <c r="D7395" s="7" t="s">
        <v>33</v>
      </c>
      <c r="E7395" s="7" t="s">
        <v>34</v>
      </c>
      <c r="F7395" s="8">
        <v>15</v>
      </c>
      <c r="G7395" s="8">
        <v>4094</v>
      </c>
      <c r="H7395" s="8">
        <v>4094</v>
      </c>
      <c r="I7395" s="8">
        <v>1</v>
      </c>
      <c r="J7395" s="8">
        <v>4094</v>
      </c>
      <c r="K7395" s="8">
        <v>4094</v>
      </c>
      <c r="L7395" s="8">
        <f t="shared" si="460"/>
        <v>533.99999999999955</v>
      </c>
      <c r="M7395" s="8">
        <f t="shared" si="461"/>
        <v>3560.0000000000005</v>
      </c>
      <c r="N7395" s="9"/>
      <c r="O7395" s="9"/>
      <c r="P7395" s="8">
        <v>15</v>
      </c>
      <c r="Q7395" s="8">
        <v>4094</v>
      </c>
      <c r="R7395" s="17">
        <f t="shared" si="462"/>
        <v>0</v>
      </c>
      <c r="S7395" s="18">
        <f t="shared" si="463"/>
        <v>4094</v>
      </c>
    </row>
    <row r="7396" spans="1:19" x14ac:dyDescent="0.25">
      <c r="A7396" s="7" t="s">
        <v>17193</v>
      </c>
      <c r="B7396" s="7" t="s">
        <v>17194</v>
      </c>
      <c r="C7396" s="7" t="s">
        <v>369</v>
      </c>
      <c r="D7396" s="7" t="s">
        <v>370</v>
      </c>
      <c r="E7396" s="7" t="s">
        <v>371</v>
      </c>
      <c r="F7396" s="8">
        <v>21</v>
      </c>
      <c r="G7396" s="8">
        <v>1427.8</v>
      </c>
      <c r="H7396" s="8">
        <v>1427.8</v>
      </c>
      <c r="I7396" s="8">
        <v>20</v>
      </c>
      <c r="J7396" s="8">
        <v>28556</v>
      </c>
      <c r="K7396" s="8">
        <v>1427.8</v>
      </c>
      <c r="L7396" s="8">
        <f t="shared" si="460"/>
        <v>247.79999999999995</v>
      </c>
      <c r="M7396" s="8">
        <f t="shared" si="461"/>
        <v>1180</v>
      </c>
      <c r="N7396" s="9"/>
      <c r="O7396" s="9"/>
      <c r="P7396" s="8">
        <v>21</v>
      </c>
      <c r="Q7396" s="8">
        <v>1427.8</v>
      </c>
      <c r="R7396" s="17">
        <f t="shared" si="462"/>
        <v>0</v>
      </c>
      <c r="S7396" s="18">
        <f t="shared" si="463"/>
        <v>28556</v>
      </c>
    </row>
    <row r="7397" spans="1:19" x14ac:dyDescent="0.25">
      <c r="A7397" s="7" t="s">
        <v>17195</v>
      </c>
      <c r="B7397" s="7" t="s">
        <v>17196</v>
      </c>
      <c r="C7397" s="7" t="s">
        <v>14</v>
      </c>
      <c r="D7397" s="7" t="s">
        <v>15</v>
      </c>
      <c r="E7397" s="7" t="s">
        <v>2322</v>
      </c>
      <c r="F7397" s="8">
        <v>21</v>
      </c>
      <c r="G7397" s="8">
        <v>2032.8</v>
      </c>
      <c r="H7397" s="8">
        <v>2032.8</v>
      </c>
      <c r="I7397" s="8">
        <v>21</v>
      </c>
      <c r="J7397" s="8">
        <v>42688.799999999996</v>
      </c>
      <c r="K7397" s="8">
        <v>2032.7999999999997</v>
      </c>
      <c r="L7397" s="8">
        <f t="shared" si="460"/>
        <v>352.79999999999995</v>
      </c>
      <c r="M7397" s="8">
        <f t="shared" si="461"/>
        <v>1679.9999999999998</v>
      </c>
      <c r="N7397" s="9"/>
      <c r="O7397" s="9"/>
      <c r="P7397" s="8">
        <v>21</v>
      </c>
      <c r="Q7397" s="8">
        <v>2032.8000000000002</v>
      </c>
      <c r="R7397" s="17">
        <f t="shared" si="462"/>
        <v>0</v>
      </c>
      <c r="S7397" s="18">
        <f t="shared" si="463"/>
        <v>42688.799999999996</v>
      </c>
    </row>
    <row r="7398" spans="1:19" x14ac:dyDescent="0.25">
      <c r="A7398" s="7" t="s">
        <v>17211</v>
      </c>
      <c r="B7398" s="7" t="s">
        <v>17212</v>
      </c>
      <c r="C7398" s="7" t="s">
        <v>14</v>
      </c>
      <c r="D7398" s="7" t="s">
        <v>15</v>
      </c>
      <c r="E7398" s="7" t="s">
        <v>7231</v>
      </c>
      <c r="F7398" s="8">
        <v>15</v>
      </c>
      <c r="G7398" s="8">
        <v>1275.69</v>
      </c>
      <c r="H7398" s="8">
        <v>1275.7</v>
      </c>
      <c r="I7398" s="8">
        <v>2</v>
      </c>
      <c r="J7398" s="8">
        <v>2551.3900000000003</v>
      </c>
      <c r="K7398" s="8">
        <v>1275.6950000000002</v>
      </c>
      <c r="L7398" s="8">
        <f t="shared" si="460"/>
        <v>166.39499999999998</v>
      </c>
      <c r="M7398" s="8">
        <f t="shared" si="461"/>
        <v>1109.3000000000002</v>
      </c>
      <c r="N7398" s="9"/>
      <c r="O7398" s="9"/>
      <c r="P7398" s="8">
        <v>15</v>
      </c>
      <c r="Q7398" s="8">
        <v>1275.6949999999999</v>
      </c>
      <c r="R7398" s="17">
        <f t="shared" si="462"/>
        <v>0</v>
      </c>
      <c r="S7398" s="18">
        <f t="shared" si="463"/>
        <v>2551.3900000000003</v>
      </c>
    </row>
    <row r="7399" spans="1:19" x14ac:dyDescent="0.25">
      <c r="A7399" s="7" t="s">
        <v>17215</v>
      </c>
      <c r="B7399" s="7" t="s">
        <v>17216</v>
      </c>
      <c r="C7399" s="7" t="s">
        <v>14</v>
      </c>
      <c r="D7399" s="7" t="s">
        <v>15</v>
      </c>
      <c r="E7399" s="7" t="s">
        <v>7231</v>
      </c>
      <c r="F7399" s="8">
        <v>15</v>
      </c>
      <c r="G7399" s="8">
        <v>322.92</v>
      </c>
      <c r="H7399" s="8">
        <v>322.92</v>
      </c>
      <c r="I7399" s="8">
        <v>2</v>
      </c>
      <c r="J7399" s="8">
        <v>645.84</v>
      </c>
      <c r="K7399" s="8">
        <v>322.92</v>
      </c>
      <c r="L7399" s="8">
        <f t="shared" si="460"/>
        <v>42.120000000000005</v>
      </c>
      <c r="M7399" s="8">
        <f t="shared" si="461"/>
        <v>280.8</v>
      </c>
      <c r="N7399" s="9"/>
      <c r="O7399" s="9"/>
      <c r="P7399" s="8">
        <v>15</v>
      </c>
      <c r="Q7399" s="8">
        <v>322.92</v>
      </c>
      <c r="R7399" s="17">
        <f t="shared" si="462"/>
        <v>0</v>
      </c>
      <c r="S7399" s="18">
        <f t="shared" si="463"/>
        <v>645.84</v>
      </c>
    </row>
    <row r="7400" spans="1:19" x14ac:dyDescent="0.25">
      <c r="A7400" s="7" t="s">
        <v>17217</v>
      </c>
      <c r="B7400" s="7" t="s">
        <v>17218</v>
      </c>
      <c r="C7400" s="7" t="s">
        <v>14</v>
      </c>
      <c r="D7400" s="7" t="s">
        <v>15</v>
      </c>
      <c r="E7400" s="7" t="s">
        <v>7231</v>
      </c>
      <c r="F7400" s="8">
        <v>15</v>
      </c>
      <c r="G7400" s="8">
        <v>422.97</v>
      </c>
      <c r="H7400" s="8">
        <v>422.97</v>
      </c>
      <c r="I7400" s="8">
        <v>4</v>
      </c>
      <c r="J7400" s="8">
        <v>1691.88</v>
      </c>
      <c r="K7400" s="8">
        <v>422.97</v>
      </c>
      <c r="L7400" s="8">
        <f t="shared" si="460"/>
        <v>55.169999999999959</v>
      </c>
      <c r="M7400" s="8">
        <f t="shared" si="461"/>
        <v>367.80000000000007</v>
      </c>
      <c r="N7400" s="9"/>
      <c r="O7400" s="9"/>
      <c r="P7400" s="8">
        <v>15</v>
      </c>
      <c r="Q7400" s="8">
        <v>422.97</v>
      </c>
      <c r="R7400" s="17">
        <f t="shared" si="462"/>
        <v>0</v>
      </c>
      <c r="S7400" s="18">
        <f t="shared" si="463"/>
        <v>1691.88</v>
      </c>
    </row>
    <row r="7401" spans="1:19" x14ac:dyDescent="0.25">
      <c r="A7401" s="7" t="s">
        <v>17219</v>
      </c>
      <c r="B7401" s="7" t="s">
        <v>17220</v>
      </c>
      <c r="C7401" s="7" t="s">
        <v>14</v>
      </c>
      <c r="D7401" s="7" t="s">
        <v>15</v>
      </c>
      <c r="E7401" s="7" t="s">
        <v>7231</v>
      </c>
      <c r="F7401" s="8">
        <v>15</v>
      </c>
      <c r="G7401" s="8">
        <v>4395.3</v>
      </c>
      <c r="H7401" s="8">
        <v>4395.3</v>
      </c>
      <c r="I7401" s="8">
        <v>1</v>
      </c>
      <c r="J7401" s="8">
        <v>4395.3</v>
      </c>
      <c r="K7401" s="8">
        <v>4395.3</v>
      </c>
      <c r="L7401" s="8">
        <f t="shared" si="460"/>
        <v>573.29999999999973</v>
      </c>
      <c r="M7401" s="8">
        <f t="shared" si="461"/>
        <v>3822.0000000000005</v>
      </c>
      <c r="N7401" s="9"/>
      <c r="O7401" s="9"/>
      <c r="P7401" s="8">
        <v>15</v>
      </c>
      <c r="Q7401" s="8">
        <v>4395.3</v>
      </c>
      <c r="R7401" s="17">
        <f t="shared" si="462"/>
        <v>0</v>
      </c>
      <c r="S7401" s="18">
        <f t="shared" si="463"/>
        <v>4395.3</v>
      </c>
    </row>
    <row r="7402" spans="1:19" x14ac:dyDescent="0.25">
      <c r="A7402" s="7" t="s">
        <v>17221</v>
      </c>
      <c r="B7402" s="7" t="s">
        <v>17222</v>
      </c>
      <c r="C7402" s="7" t="s">
        <v>37</v>
      </c>
      <c r="D7402" s="7" t="s">
        <v>38</v>
      </c>
      <c r="E7402" s="7" t="s">
        <v>39</v>
      </c>
      <c r="F7402" s="8">
        <v>15</v>
      </c>
      <c r="G7402" s="8">
        <v>6093.85</v>
      </c>
      <c r="H7402" s="8">
        <v>6093.85</v>
      </c>
      <c r="I7402" s="8">
        <v>1</v>
      </c>
      <c r="J7402" s="8">
        <v>4817.3500000000004</v>
      </c>
      <c r="K7402" s="8">
        <v>4817.3500000000004</v>
      </c>
      <c r="L7402" s="8">
        <f t="shared" si="460"/>
        <v>628.34999999999945</v>
      </c>
      <c r="M7402" s="8">
        <f t="shared" si="461"/>
        <v>4189.0000000000009</v>
      </c>
      <c r="N7402" s="9"/>
      <c r="O7402" s="9"/>
      <c r="P7402" s="8">
        <v>15</v>
      </c>
      <c r="Q7402" s="8">
        <v>4817.3500000000004</v>
      </c>
      <c r="R7402" s="17">
        <f t="shared" si="462"/>
        <v>0</v>
      </c>
      <c r="S7402" s="18">
        <f t="shared" si="463"/>
        <v>4817.3500000000004</v>
      </c>
    </row>
    <row r="7403" spans="1:19" x14ac:dyDescent="0.25">
      <c r="A7403" s="7" t="s">
        <v>17223</v>
      </c>
      <c r="B7403" s="7" t="s">
        <v>17224</v>
      </c>
      <c r="C7403" s="7" t="s">
        <v>37</v>
      </c>
      <c r="D7403" s="7" t="s">
        <v>38</v>
      </c>
      <c r="E7403" s="7" t="s">
        <v>39</v>
      </c>
      <c r="F7403" s="8">
        <v>15</v>
      </c>
      <c r="G7403" s="8">
        <v>282.89999999999998</v>
      </c>
      <c r="H7403" s="8">
        <v>282.89999999999998</v>
      </c>
      <c r="I7403" s="8">
        <v>3</v>
      </c>
      <c r="J7403" s="8">
        <v>848.69999999999993</v>
      </c>
      <c r="K7403" s="8">
        <v>282.89999999999998</v>
      </c>
      <c r="L7403" s="8">
        <f t="shared" si="460"/>
        <v>36.899999999999977</v>
      </c>
      <c r="M7403" s="8">
        <f t="shared" si="461"/>
        <v>246</v>
      </c>
      <c r="N7403" s="9"/>
      <c r="O7403" s="9"/>
      <c r="P7403" s="8">
        <v>15</v>
      </c>
      <c r="Q7403" s="8">
        <v>282.89999999999998</v>
      </c>
      <c r="R7403" s="17">
        <f t="shared" si="462"/>
        <v>0</v>
      </c>
      <c r="S7403" s="18">
        <f t="shared" si="463"/>
        <v>848.69999999999993</v>
      </c>
    </row>
    <row r="7404" spans="1:19" x14ac:dyDescent="0.25">
      <c r="A7404" s="7" t="s">
        <v>17225</v>
      </c>
      <c r="B7404" s="7" t="s">
        <v>17226</v>
      </c>
      <c r="C7404" s="7" t="s">
        <v>37</v>
      </c>
      <c r="D7404" s="7" t="s">
        <v>38</v>
      </c>
      <c r="E7404" s="7" t="s">
        <v>39</v>
      </c>
      <c r="F7404" s="8">
        <v>15</v>
      </c>
      <c r="G7404" s="8">
        <v>282.89999999999998</v>
      </c>
      <c r="H7404" s="8">
        <v>282.89999999999998</v>
      </c>
      <c r="I7404" s="8">
        <v>1</v>
      </c>
      <c r="J7404" s="8">
        <v>282.89999999999998</v>
      </c>
      <c r="K7404" s="8">
        <v>282.89999999999998</v>
      </c>
      <c r="L7404" s="8">
        <f t="shared" si="460"/>
        <v>36.899999999999977</v>
      </c>
      <c r="M7404" s="8">
        <f t="shared" si="461"/>
        <v>246</v>
      </c>
      <c r="N7404" s="9"/>
      <c r="O7404" s="9"/>
      <c r="P7404" s="8">
        <v>15</v>
      </c>
      <c r="Q7404" s="8">
        <v>282.89999999999998</v>
      </c>
      <c r="R7404" s="17">
        <f t="shared" si="462"/>
        <v>0</v>
      </c>
      <c r="S7404" s="18">
        <f t="shared" si="463"/>
        <v>282.89999999999998</v>
      </c>
    </row>
    <row r="7405" spans="1:19" x14ac:dyDescent="0.25">
      <c r="A7405" s="7" t="s">
        <v>17227</v>
      </c>
      <c r="B7405" s="7" t="s">
        <v>17228</v>
      </c>
      <c r="C7405" s="7" t="s">
        <v>37</v>
      </c>
      <c r="D7405" s="7" t="s">
        <v>38</v>
      </c>
      <c r="E7405" s="7" t="s">
        <v>39</v>
      </c>
      <c r="F7405" s="8">
        <v>15</v>
      </c>
      <c r="G7405" s="8">
        <v>892.4</v>
      </c>
      <c r="H7405" s="8">
        <v>1090.2</v>
      </c>
      <c r="I7405" s="8">
        <v>3</v>
      </c>
      <c r="J7405" s="8">
        <v>2677.2000000000003</v>
      </c>
      <c r="K7405" s="8">
        <v>892.40000000000009</v>
      </c>
      <c r="L7405" s="8">
        <f t="shared" si="460"/>
        <v>116.39999999999998</v>
      </c>
      <c r="M7405" s="8">
        <f t="shared" si="461"/>
        <v>776.00000000000011</v>
      </c>
      <c r="N7405" s="9"/>
      <c r="O7405" s="9"/>
      <c r="P7405" s="8">
        <v>15</v>
      </c>
      <c r="Q7405" s="8">
        <v>892.4</v>
      </c>
      <c r="R7405" s="17">
        <f t="shared" si="462"/>
        <v>0</v>
      </c>
      <c r="S7405" s="18">
        <f t="shared" si="463"/>
        <v>2677.2000000000003</v>
      </c>
    </row>
    <row r="7406" spans="1:19" x14ac:dyDescent="0.25">
      <c r="A7406" s="7" t="s">
        <v>17229</v>
      </c>
      <c r="B7406" s="7" t="s">
        <v>17230</v>
      </c>
      <c r="C7406" s="7" t="s">
        <v>37</v>
      </c>
      <c r="D7406" s="7" t="s">
        <v>38</v>
      </c>
      <c r="E7406" s="7" t="s">
        <v>39</v>
      </c>
      <c r="F7406" s="8">
        <v>15</v>
      </c>
      <c r="G7406" s="8">
        <v>332.35</v>
      </c>
      <c r="H7406" s="8">
        <v>332.35</v>
      </c>
      <c r="I7406" s="8">
        <v>1</v>
      </c>
      <c r="J7406" s="8">
        <v>332.35</v>
      </c>
      <c r="K7406" s="8">
        <v>332.35</v>
      </c>
      <c r="L7406" s="8">
        <f t="shared" si="460"/>
        <v>43.349999999999966</v>
      </c>
      <c r="M7406" s="8">
        <f t="shared" si="461"/>
        <v>289.00000000000006</v>
      </c>
      <c r="N7406" s="14">
        <v>12</v>
      </c>
      <c r="O7406" s="14">
        <v>323.68</v>
      </c>
      <c r="P7406" s="8">
        <v>15</v>
      </c>
      <c r="Q7406" s="8">
        <v>332.35</v>
      </c>
      <c r="R7406" s="17">
        <f t="shared" si="462"/>
        <v>323.68</v>
      </c>
      <c r="S7406" s="18">
        <f t="shared" si="463"/>
        <v>332.35</v>
      </c>
    </row>
    <row r="7407" spans="1:19" x14ac:dyDescent="0.25">
      <c r="A7407" s="7" t="s">
        <v>17231</v>
      </c>
      <c r="B7407" s="7" t="s">
        <v>17232</v>
      </c>
      <c r="C7407" s="7" t="s">
        <v>7400</v>
      </c>
      <c r="D7407" s="7" t="s">
        <v>7401</v>
      </c>
      <c r="E7407" s="7" t="s">
        <v>7402</v>
      </c>
      <c r="F7407" s="8">
        <v>15</v>
      </c>
      <c r="G7407" s="8">
        <v>1950</v>
      </c>
      <c r="H7407" s="8">
        <v>1950</v>
      </c>
      <c r="I7407" s="8">
        <v>1</v>
      </c>
      <c r="J7407" s="8">
        <v>1950</v>
      </c>
      <c r="K7407" s="8">
        <v>1950</v>
      </c>
      <c r="L7407" s="8">
        <f t="shared" si="460"/>
        <v>254.3478260869565</v>
      </c>
      <c r="M7407" s="8">
        <f t="shared" si="461"/>
        <v>1695.6521739130435</v>
      </c>
      <c r="N7407" s="9"/>
      <c r="O7407" s="9"/>
      <c r="P7407" s="8">
        <v>15</v>
      </c>
      <c r="Q7407" s="8">
        <v>1950</v>
      </c>
      <c r="R7407" s="17">
        <f t="shared" si="462"/>
        <v>0</v>
      </c>
      <c r="S7407" s="18">
        <f t="shared" si="463"/>
        <v>1950</v>
      </c>
    </row>
    <row r="7408" spans="1:19" x14ac:dyDescent="0.25">
      <c r="A7408" s="7" t="s">
        <v>17233</v>
      </c>
      <c r="B7408" s="7" t="s">
        <v>17234</v>
      </c>
      <c r="C7408" s="7" t="s">
        <v>185</v>
      </c>
      <c r="D7408" s="7" t="s">
        <v>186</v>
      </c>
      <c r="E7408" s="7" t="s">
        <v>12599</v>
      </c>
      <c r="F7408" s="8">
        <v>21</v>
      </c>
      <c r="G7408" s="8">
        <v>22371.69</v>
      </c>
      <c r="H7408" s="8">
        <v>22371.69</v>
      </c>
      <c r="I7408" s="8">
        <v>2</v>
      </c>
      <c r="J7408" s="8">
        <v>44743.38</v>
      </c>
      <c r="K7408" s="8">
        <v>22371.69</v>
      </c>
      <c r="L7408" s="8">
        <f t="shared" si="460"/>
        <v>3882.6899999999987</v>
      </c>
      <c r="M7408" s="8">
        <f t="shared" si="461"/>
        <v>18489</v>
      </c>
      <c r="N7408" s="14">
        <v>12</v>
      </c>
      <c r="O7408" s="14">
        <v>20438.879999999997</v>
      </c>
      <c r="P7408" s="8">
        <v>21</v>
      </c>
      <c r="Q7408" s="8">
        <v>22371.69</v>
      </c>
      <c r="R7408" s="17">
        <f t="shared" si="462"/>
        <v>40877.759999999995</v>
      </c>
      <c r="S7408" s="18">
        <f t="shared" si="463"/>
        <v>44743.38</v>
      </c>
    </row>
    <row r="7409" spans="1:19" x14ac:dyDescent="0.25">
      <c r="A7409" s="7" t="s">
        <v>17235</v>
      </c>
      <c r="B7409" s="7" t="s">
        <v>17236</v>
      </c>
      <c r="C7409" s="7" t="s">
        <v>14</v>
      </c>
      <c r="D7409" s="7" t="s">
        <v>15</v>
      </c>
      <c r="E7409" s="7" t="s">
        <v>2322</v>
      </c>
      <c r="F7409" s="8">
        <v>21</v>
      </c>
      <c r="G7409" s="8">
        <v>1248.72</v>
      </c>
      <c r="H7409" s="8">
        <v>1248.72</v>
      </c>
      <c r="I7409" s="8">
        <v>22</v>
      </c>
      <c r="J7409" s="8">
        <v>27471.840000000004</v>
      </c>
      <c r="K7409" s="8">
        <v>1248.7200000000003</v>
      </c>
      <c r="L7409" s="8">
        <f t="shared" si="460"/>
        <v>216.72000000000003</v>
      </c>
      <c r="M7409" s="8">
        <f t="shared" si="461"/>
        <v>1032.0000000000002</v>
      </c>
      <c r="N7409" s="9"/>
      <c r="O7409" s="9"/>
      <c r="P7409" s="8">
        <v>21</v>
      </c>
      <c r="Q7409" s="8">
        <v>1248.72</v>
      </c>
      <c r="R7409" s="17">
        <f t="shared" si="462"/>
        <v>0</v>
      </c>
      <c r="S7409" s="18">
        <f t="shared" si="463"/>
        <v>27471.840000000004</v>
      </c>
    </row>
    <row r="7410" spans="1:19" x14ac:dyDescent="0.25">
      <c r="A7410" s="7" t="s">
        <v>17237</v>
      </c>
      <c r="B7410" s="7" t="s">
        <v>17238</v>
      </c>
      <c r="C7410" s="7" t="s">
        <v>7539</v>
      </c>
      <c r="D7410" s="7" t="s">
        <v>7540</v>
      </c>
      <c r="E7410" s="7" t="s">
        <v>7798</v>
      </c>
      <c r="F7410" s="8">
        <v>21</v>
      </c>
      <c r="G7410" s="8">
        <v>105.44</v>
      </c>
      <c r="H7410" s="8">
        <v>105.44</v>
      </c>
      <c r="I7410" s="8">
        <v>765</v>
      </c>
      <c r="J7410" s="8">
        <v>80658.75</v>
      </c>
      <c r="K7410" s="8">
        <v>105.43627450980392</v>
      </c>
      <c r="L7410" s="8">
        <f t="shared" si="460"/>
        <v>18.298857559552744</v>
      </c>
      <c r="M7410" s="8">
        <f t="shared" si="461"/>
        <v>87.137416950251179</v>
      </c>
      <c r="N7410" s="9"/>
      <c r="O7410" s="9"/>
      <c r="P7410" s="8">
        <v>21</v>
      </c>
      <c r="Q7410" s="8">
        <v>105.43627450980392</v>
      </c>
      <c r="R7410" s="17">
        <f t="shared" si="462"/>
        <v>0</v>
      </c>
      <c r="S7410" s="18">
        <f t="shared" si="463"/>
        <v>80658.75</v>
      </c>
    </row>
    <row r="7411" spans="1:19" x14ac:dyDescent="0.25">
      <c r="A7411" s="7" t="s">
        <v>17239</v>
      </c>
      <c r="B7411" s="7" t="s">
        <v>17240</v>
      </c>
      <c r="C7411" s="7" t="s">
        <v>7539</v>
      </c>
      <c r="D7411" s="7" t="s">
        <v>7540</v>
      </c>
      <c r="E7411" s="7" t="s">
        <v>7798</v>
      </c>
      <c r="F7411" s="8">
        <v>21</v>
      </c>
      <c r="G7411" s="8">
        <v>66.8</v>
      </c>
      <c r="H7411" s="8">
        <v>66.8</v>
      </c>
      <c r="I7411" s="8">
        <v>460</v>
      </c>
      <c r="J7411" s="8">
        <v>30727.119999999999</v>
      </c>
      <c r="K7411" s="8">
        <v>66.798086956521743</v>
      </c>
      <c r="L7411" s="8">
        <f t="shared" si="460"/>
        <v>11.593056413941788</v>
      </c>
      <c r="M7411" s="8">
        <f t="shared" si="461"/>
        <v>55.205030542579955</v>
      </c>
      <c r="N7411" s="13"/>
      <c r="O7411" s="13"/>
      <c r="P7411" s="8">
        <v>21</v>
      </c>
      <c r="Q7411" s="8">
        <v>66.798086956521743</v>
      </c>
      <c r="R7411" s="17">
        <f t="shared" si="462"/>
        <v>0</v>
      </c>
      <c r="S7411" s="18">
        <f t="shared" si="463"/>
        <v>30727.119999999999</v>
      </c>
    </row>
    <row r="7412" spans="1:19" x14ac:dyDescent="0.25">
      <c r="A7412" s="7" t="s">
        <v>17243</v>
      </c>
      <c r="B7412" s="7" t="s">
        <v>17244</v>
      </c>
      <c r="C7412" s="7" t="s">
        <v>14</v>
      </c>
      <c r="D7412" s="7" t="s">
        <v>15</v>
      </c>
      <c r="E7412" s="7" t="s">
        <v>7518</v>
      </c>
      <c r="F7412" s="8">
        <v>21</v>
      </c>
      <c r="G7412" s="8">
        <v>429.79</v>
      </c>
      <c r="H7412" s="8">
        <v>429.79</v>
      </c>
      <c r="I7412" s="8">
        <v>8</v>
      </c>
      <c r="J7412" s="8">
        <v>3438.34</v>
      </c>
      <c r="K7412" s="8">
        <v>429.79250000000002</v>
      </c>
      <c r="L7412" s="8">
        <f t="shared" si="460"/>
        <v>74.592086776859503</v>
      </c>
      <c r="M7412" s="8">
        <f t="shared" si="461"/>
        <v>355.20041322314052</v>
      </c>
      <c r="N7412" s="13"/>
      <c r="O7412" s="13"/>
      <c r="P7412" s="8">
        <v>21</v>
      </c>
      <c r="Q7412" s="8">
        <v>429.79250000000002</v>
      </c>
      <c r="R7412" s="17">
        <f t="shared" si="462"/>
        <v>0</v>
      </c>
      <c r="S7412" s="18">
        <f t="shared" si="463"/>
        <v>3438.34</v>
      </c>
    </row>
    <row r="7413" spans="1:19" x14ac:dyDescent="0.25">
      <c r="A7413" s="7" t="s">
        <v>17245</v>
      </c>
      <c r="B7413" s="7" t="s">
        <v>17246</v>
      </c>
      <c r="C7413" s="7" t="s">
        <v>14</v>
      </c>
      <c r="D7413" s="7" t="s">
        <v>15</v>
      </c>
      <c r="E7413" s="7" t="s">
        <v>7518</v>
      </c>
      <c r="F7413" s="8">
        <v>21</v>
      </c>
      <c r="G7413" s="8">
        <v>345.82</v>
      </c>
      <c r="H7413" s="8">
        <v>345.82</v>
      </c>
      <c r="I7413" s="8">
        <v>26</v>
      </c>
      <c r="J7413" s="8">
        <v>8991.26</v>
      </c>
      <c r="K7413" s="8">
        <v>345.81769230769231</v>
      </c>
      <c r="L7413" s="8">
        <f t="shared" si="460"/>
        <v>60.017946598855701</v>
      </c>
      <c r="M7413" s="8">
        <f t="shared" si="461"/>
        <v>285.79974570883661</v>
      </c>
      <c r="N7413" s="13"/>
      <c r="O7413" s="13"/>
      <c r="P7413" s="8">
        <v>21</v>
      </c>
      <c r="Q7413" s="8">
        <v>345.81769230769231</v>
      </c>
      <c r="R7413" s="17">
        <f t="shared" si="462"/>
        <v>0</v>
      </c>
      <c r="S7413" s="18">
        <f t="shared" si="463"/>
        <v>8991.26</v>
      </c>
    </row>
    <row r="7414" spans="1:19" x14ac:dyDescent="0.25">
      <c r="A7414" s="7" t="s">
        <v>17247</v>
      </c>
      <c r="B7414" s="7" t="s">
        <v>17248</v>
      </c>
      <c r="C7414" s="7" t="s">
        <v>14</v>
      </c>
      <c r="D7414" s="7" t="s">
        <v>15</v>
      </c>
      <c r="E7414" s="7" t="s">
        <v>7518</v>
      </c>
      <c r="F7414" s="8">
        <v>21</v>
      </c>
      <c r="G7414" s="8">
        <v>278.18</v>
      </c>
      <c r="H7414" s="8">
        <v>278.18</v>
      </c>
      <c r="I7414" s="8">
        <v>10</v>
      </c>
      <c r="J7414" s="8">
        <v>2781.79</v>
      </c>
      <c r="K7414" s="8">
        <v>278.17899999999997</v>
      </c>
      <c r="L7414" s="8">
        <f t="shared" si="460"/>
        <v>48.278999999999996</v>
      </c>
      <c r="M7414" s="8">
        <f t="shared" si="461"/>
        <v>229.89999999999998</v>
      </c>
      <c r="N7414" s="13"/>
      <c r="O7414" s="13"/>
      <c r="P7414" s="8">
        <v>21</v>
      </c>
      <c r="Q7414" s="8">
        <v>278.17899999999997</v>
      </c>
      <c r="R7414" s="17">
        <f t="shared" si="462"/>
        <v>0</v>
      </c>
      <c r="S7414" s="18">
        <f t="shared" si="463"/>
        <v>2781.79</v>
      </c>
    </row>
    <row r="7415" spans="1:19" x14ac:dyDescent="0.25">
      <c r="A7415" s="7" t="s">
        <v>17249</v>
      </c>
      <c r="B7415" s="7" t="s">
        <v>17250</v>
      </c>
      <c r="C7415" s="7" t="s">
        <v>14</v>
      </c>
      <c r="D7415" s="7" t="s">
        <v>15</v>
      </c>
      <c r="E7415" s="7" t="s">
        <v>7518</v>
      </c>
      <c r="F7415" s="8">
        <v>21</v>
      </c>
      <c r="G7415" s="8">
        <v>361.79</v>
      </c>
      <c r="H7415" s="8">
        <v>361.79</v>
      </c>
      <c r="I7415" s="8">
        <v>30</v>
      </c>
      <c r="J7415" s="8">
        <v>10853.7</v>
      </c>
      <c r="K7415" s="8">
        <v>361.79</v>
      </c>
      <c r="L7415" s="8">
        <f t="shared" si="460"/>
        <v>62.79000000000002</v>
      </c>
      <c r="M7415" s="8">
        <f t="shared" si="461"/>
        <v>299</v>
      </c>
      <c r="N7415" s="9"/>
      <c r="O7415" s="9"/>
      <c r="P7415" s="8">
        <v>21</v>
      </c>
      <c r="Q7415" s="8">
        <v>361.79</v>
      </c>
      <c r="R7415" s="17">
        <f t="shared" si="462"/>
        <v>0</v>
      </c>
      <c r="S7415" s="18">
        <f t="shared" si="463"/>
        <v>10853.7</v>
      </c>
    </row>
    <row r="7416" spans="1:19" x14ac:dyDescent="0.25">
      <c r="A7416" s="7" t="s">
        <v>17251</v>
      </c>
      <c r="B7416" s="7" t="s">
        <v>17252</v>
      </c>
      <c r="C7416" s="7" t="s">
        <v>14</v>
      </c>
      <c r="D7416" s="7" t="s">
        <v>15</v>
      </c>
      <c r="E7416" s="7" t="s">
        <v>7518</v>
      </c>
      <c r="F7416" s="8">
        <v>21</v>
      </c>
      <c r="G7416" s="8">
        <v>311.08999999999997</v>
      </c>
      <c r="H7416" s="8">
        <v>311.08999999999997</v>
      </c>
      <c r="I7416" s="8">
        <v>3</v>
      </c>
      <c r="J7416" s="8">
        <v>933.27</v>
      </c>
      <c r="K7416" s="8">
        <v>311.08999999999997</v>
      </c>
      <c r="L7416" s="8">
        <f t="shared" si="460"/>
        <v>53.990826446281005</v>
      </c>
      <c r="M7416" s="8">
        <f t="shared" si="461"/>
        <v>257.09917355371897</v>
      </c>
      <c r="N7416" s="9"/>
      <c r="O7416" s="9"/>
      <c r="P7416" s="8">
        <v>21</v>
      </c>
      <c r="Q7416" s="8">
        <v>311.08999999999997</v>
      </c>
      <c r="R7416" s="17">
        <f t="shared" si="462"/>
        <v>0</v>
      </c>
      <c r="S7416" s="18">
        <f t="shared" si="463"/>
        <v>933.27</v>
      </c>
    </row>
    <row r="7417" spans="1:19" x14ac:dyDescent="0.25">
      <c r="A7417" s="7" t="s">
        <v>17261</v>
      </c>
      <c r="B7417" s="7" t="s">
        <v>17262</v>
      </c>
      <c r="C7417" s="7" t="s">
        <v>7400</v>
      </c>
      <c r="D7417" s="7" t="s">
        <v>7401</v>
      </c>
      <c r="E7417" s="7" t="s">
        <v>7402</v>
      </c>
      <c r="F7417" s="8">
        <v>15</v>
      </c>
      <c r="G7417" s="8">
        <v>2228.86</v>
      </c>
      <c r="H7417" s="8">
        <v>2228.86</v>
      </c>
      <c r="I7417" s="8">
        <v>5</v>
      </c>
      <c r="J7417" s="8">
        <v>11144.3</v>
      </c>
      <c r="K7417" s="8">
        <v>2228.8599999999997</v>
      </c>
      <c r="L7417" s="8">
        <f t="shared" si="460"/>
        <v>290.7208695652173</v>
      </c>
      <c r="M7417" s="8">
        <f t="shared" si="461"/>
        <v>1938.1391304347824</v>
      </c>
      <c r="N7417" s="9"/>
      <c r="O7417" s="9"/>
      <c r="P7417" s="8">
        <v>15</v>
      </c>
      <c r="Q7417" s="8">
        <v>2228.86</v>
      </c>
      <c r="R7417" s="17">
        <f t="shared" si="462"/>
        <v>0</v>
      </c>
      <c r="S7417" s="18">
        <f t="shared" si="463"/>
        <v>11144.3</v>
      </c>
    </row>
    <row r="7418" spans="1:19" x14ac:dyDescent="0.25">
      <c r="A7418" s="7" t="s">
        <v>17263</v>
      </c>
      <c r="B7418" s="7" t="s">
        <v>17264</v>
      </c>
      <c r="C7418" s="7" t="s">
        <v>14</v>
      </c>
      <c r="D7418" s="7" t="s">
        <v>15</v>
      </c>
      <c r="E7418" s="7" t="s">
        <v>2322</v>
      </c>
      <c r="F7418" s="8">
        <v>21</v>
      </c>
      <c r="G7418" s="8">
        <v>96.8</v>
      </c>
      <c r="H7418" s="8">
        <v>96.8</v>
      </c>
      <c r="I7418" s="8">
        <v>120</v>
      </c>
      <c r="J7418" s="8">
        <v>11616</v>
      </c>
      <c r="K7418" s="8">
        <v>96.8</v>
      </c>
      <c r="L7418" s="8">
        <f t="shared" si="460"/>
        <v>16.799999999999997</v>
      </c>
      <c r="M7418" s="8">
        <f t="shared" si="461"/>
        <v>80</v>
      </c>
      <c r="N7418" s="9"/>
      <c r="O7418" s="9"/>
      <c r="P7418" s="8">
        <v>21</v>
      </c>
      <c r="Q7418" s="8">
        <v>96.8</v>
      </c>
      <c r="R7418" s="17">
        <f t="shared" si="462"/>
        <v>0</v>
      </c>
      <c r="S7418" s="18">
        <f t="shared" si="463"/>
        <v>11616</v>
      </c>
    </row>
    <row r="7419" spans="1:19" x14ac:dyDescent="0.25">
      <c r="A7419" s="7" t="s">
        <v>17265</v>
      </c>
      <c r="B7419" s="7" t="s">
        <v>17266</v>
      </c>
      <c r="C7419" s="7" t="s">
        <v>7539</v>
      </c>
      <c r="D7419" s="7" t="s">
        <v>7540</v>
      </c>
      <c r="E7419" s="7" t="s">
        <v>7541</v>
      </c>
      <c r="F7419" s="8">
        <v>21</v>
      </c>
      <c r="G7419" s="8">
        <v>2002.55</v>
      </c>
      <c r="H7419" s="8">
        <v>2002.55</v>
      </c>
      <c r="I7419" s="8">
        <v>3</v>
      </c>
      <c r="J7419" s="8">
        <v>6007.65</v>
      </c>
      <c r="K7419" s="8">
        <v>2002.55</v>
      </c>
      <c r="L7419" s="8">
        <f t="shared" si="460"/>
        <v>347.54999999999995</v>
      </c>
      <c r="M7419" s="8">
        <f t="shared" si="461"/>
        <v>1655</v>
      </c>
      <c r="N7419" s="9"/>
      <c r="O7419" s="9"/>
      <c r="P7419" s="8">
        <v>21</v>
      </c>
      <c r="Q7419" s="8">
        <v>2002.55</v>
      </c>
      <c r="R7419" s="17">
        <f t="shared" si="462"/>
        <v>0</v>
      </c>
      <c r="S7419" s="18">
        <f t="shared" si="463"/>
        <v>6007.65</v>
      </c>
    </row>
    <row r="7420" spans="1:19" x14ac:dyDescent="0.25">
      <c r="A7420" s="7" t="s">
        <v>17267</v>
      </c>
      <c r="B7420" s="7" t="s">
        <v>17268</v>
      </c>
      <c r="C7420" s="7" t="s">
        <v>7539</v>
      </c>
      <c r="D7420" s="7" t="s">
        <v>7540</v>
      </c>
      <c r="E7420" s="7" t="s">
        <v>7541</v>
      </c>
      <c r="F7420" s="8">
        <v>21</v>
      </c>
      <c r="G7420" s="8">
        <v>651.59</v>
      </c>
      <c r="H7420" s="8">
        <v>651.59</v>
      </c>
      <c r="I7420" s="8">
        <v>6</v>
      </c>
      <c r="J7420" s="8">
        <v>3909.51</v>
      </c>
      <c r="K7420" s="8">
        <v>651.58500000000004</v>
      </c>
      <c r="L7420" s="8">
        <f t="shared" si="460"/>
        <v>113.08500000000004</v>
      </c>
      <c r="M7420" s="8">
        <f t="shared" si="461"/>
        <v>538.5</v>
      </c>
      <c r="N7420" s="9"/>
      <c r="O7420" s="9"/>
      <c r="P7420" s="8">
        <v>21</v>
      </c>
      <c r="Q7420" s="8">
        <v>651.58500000000004</v>
      </c>
      <c r="R7420" s="17">
        <f t="shared" si="462"/>
        <v>0</v>
      </c>
      <c r="S7420" s="18">
        <f t="shared" si="463"/>
        <v>3909.51</v>
      </c>
    </row>
    <row r="7421" spans="1:19" x14ac:dyDescent="0.25">
      <c r="A7421" s="7" t="s">
        <v>17269</v>
      </c>
      <c r="B7421" s="7" t="s">
        <v>17270</v>
      </c>
      <c r="C7421" s="7" t="s">
        <v>7400</v>
      </c>
      <c r="D7421" s="7" t="s">
        <v>7401</v>
      </c>
      <c r="E7421" s="7" t="s">
        <v>7402</v>
      </c>
      <c r="F7421" s="8">
        <v>21</v>
      </c>
      <c r="G7421" s="8">
        <v>3615</v>
      </c>
      <c r="H7421" s="8">
        <v>3615</v>
      </c>
      <c r="I7421" s="8">
        <v>1</v>
      </c>
      <c r="J7421" s="8">
        <v>3615</v>
      </c>
      <c r="K7421" s="8">
        <v>3615</v>
      </c>
      <c r="L7421" s="8">
        <f t="shared" si="460"/>
        <v>627.39669421487588</v>
      </c>
      <c r="M7421" s="8">
        <f t="shared" si="461"/>
        <v>2987.6033057851241</v>
      </c>
      <c r="N7421" s="9"/>
      <c r="O7421" s="9"/>
      <c r="P7421" s="8">
        <v>21</v>
      </c>
      <c r="Q7421" s="8">
        <v>3615</v>
      </c>
      <c r="R7421" s="17">
        <f t="shared" si="462"/>
        <v>0</v>
      </c>
      <c r="S7421" s="18">
        <f t="shared" si="463"/>
        <v>3615</v>
      </c>
    </row>
    <row r="7422" spans="1:19" x14ac:dyDescent="0.25">
      <c r="A7422" s="7" t="s">
        <v>17273</v>
      </c>
      <c r="B7422" s="7" t="s">
        <v>17274</v>
      </c>
      <c r="C7422" s="7" t="s">
        <v>7400</v>
      </c>
      <c r="D7422" s="7" t="s">
        <v>7401</v>
      </c>
      <c r="E7422" s="7" t="s">
        <v>7402</v>
      </c>
      <c r="F7422" s="8">
        <v>15</v>
      </c>
      <c r="G7422" s="8">
        <v>1897.5</v>
      </c>
      <c r="H7422" s="8">
        <v>1897.5</v>
      </c>
      <c r="I7422" s="8">
        <v>4</v>
      </c>
      <c r="J7422" s="8">
        <v>7590</v>
      </c>
      <c r="K7422" s="8">
        <v>1897.5</v>
      </c>
      <c r="L7422" s="8">
        <f t="shared" si="460"/>
        <v>247.49999999999977</v>
      </c>
      <c r="M7422" s="8">
        <f t="shared" si="461"/>
        <v>1650.0000000000002</v>
      </c>
      <c r="N7422" s="8">
        <v>12</v>
      </c>
      <c r="O7422" s="8">
        <v>1848</v>
      </c>
      <c r="P7422" s="8">
        <v>15</v>
      </c>
      <c r="Q7422" s="8">
        <v>1897.5</v>
      </c>
      <c r="R7422" s="17">
        <f t="shared" si="462"/>
        <v>7392</v>
      </c>
      <c r="S7422" s="18">
        <f t="shared" si="463"/>
        <v>7590</v>
      </c>
    </row>
    <row r="7423" spans="1:19" x14ac:dyDescent="0.25">
      <c r="A7423" s="7" t="s">
        <v>17277</v>
      </c>
      <c r="B7423" s="7" t="s">
        <v>17278</v>
      </c>
      <c r="C7423" s="7" t="s">
        <v>7539</v>
      </c>
      <c r="D7423" s="7" t="s">
        <v>7540</v>
      </c>
      <c r="E7423" s="7" t="s">
        <v>7798</v>
      </c>
      <c r="F7423" s="8">
        <v>21</v>
      </c>
      <c r="G7423" s="8">
        <v>2770.9</v>
      </c>
      <c r="H7423" s="8">
        <v>2770.9</v>
      </c>
      <c r="I7423" s="8">
        <v>3</v>
      </c>
      <c r="J7423" s="8">
        <v>8312.7000000000007</v>
      </c>
      <c r="K7423" s="8">
        <v>2770.9</v>
      </c>
      <c r="L7423" s="8">
        <f t="shared" si="460"/>
        <v>480.90000000000009</v>
      </c>
      <c r="M7423" s="8">
        <f t="shared" si="461"/>
        <v>2290</v>
      </c>
      <c r="N7423" s="13"/>
      <c r="O7423" s="13"/>
      <c r="P7423" s="8">
        <v>21</v>
      </c>
      <c r="Q7423" s="8">
        <v>2770.9</v>
      </c>
      <c r="R7423" s="17">
        <f t="shared" si="462"/>
        <v>0</v>
      </c>
      <c r="S7423" s="18">
        <f t="shared" si="463"/>
        <v>8312.7000000000007</v>
      </c>
    </row>
    <row r="7424" spans="1:19" x14ac:dyDescent="0.25">
      <c r="A7424" s="7" t="s">
        <v>17285</v>
      </c>
      <c r="B7424" s="7" t="s">
        <v>17286</v>
      </c>
      <c r="C7424" s="7" t="s">
        <v>37</v>
      </c>
      <c r="D7424" s="7" t="s">
        <v>38</v>
      </c>
      <c r="E7424" s="7" t="s">
        <v>39</v>
      </c>
      <c r="F7424" s="8">
        <v>15</v>
      </c>
      <c r="G7424" s="8">
        <v>332.35</v>
      </c>
      <c r="H7424" s="8">
        <v>332.35</v>
      </c>
      <c r="I7424" s="8">
        <v>1</v>
      </c>
      <c r="J7424" s="8">
        <v>332.35</v>
      </c>
      <c r="K7424" s="8">
        <v>332.35</v>
      </c>
      <c r="L7424" s="8">
        <f t="shared" si="460"/>
        <v>43.349999999999966</v>
      </c>
      <c r="M7424" s="8">
        <f t="shared" si="461"/>
        <v>289.00000000000006</v>
      </c>
      <c r="N7424" s="14">
        <v>12</v>
      </c>
      <c r="O7424" s="14">
        <v>323.68</v>
      </c>
      <c r="P7424" s="8">
        <v>15</v>
      </c>
      <c r="Q7424" s="8">
        <v>332.35</v>
      </c>
      <c r="R7424" s="17">
        <f t="shared" si="462"/>
        <v>323.68</v>
      </c>
      <c r="S7424" s="18">
        <f t="shared" si="463"/>
        <v>332.35</v>
      </c>
    </row>
    <row r="7425" spans="1:19" x14ac:dyDescent="0.25">
      <c r="A7425" s="7" t="s">
        <v>17287</v>
      </c>
      <c r="B7425" s="7" t="s">
        <v>17288</v>
      </c>
      <c r="C7425" s="7" t="s">
        <v>14</v>
      </c>
      <c r="D7425" s="7" t="s">
        <v>15</v>
      </c>
      <c r="E7425" s="7" t="s">
        <v>7518</v>
      </c>
      <c r="F7425" s="8">
        <v>21</v>
      </c>
      <c r="G7425" s="8">
        <v>658.72</v>
      </c>
      <c r="H7425" s="8">
        <v>658.72</v>
      </c>
      <c r="I7425" s="8">
        <v>6</v>
      </c>
      <c r="J7425" s="8">
        <v>3952.34</v>
      </c>
      <c r="K7425" s="8">
        <v>658.72333333333336</v>
      </c>
      <c r="L7425" s="8">
        <f t="shared" si="460"/>
        <v>114.32388429752064</v>
      </c>
      <c r="M7425" s="8">
        <f t="shared" si="461"/>
        <v>544.39944903581272</v>
      </c>
      <c r="N7425" s="13"/>
      <c r="O7425" s="13"/>
      <c r="P7425" s="8">
        <v>21</v>
      </c>
      <c r="Q7425" s="8">
        <v>658.72333333333336</v>
      </c>
      <c r="R7425" s="17">
        <f t="shared" si="462"/>
        <v>0</v>
      </c>
      <c r="S7425" s="18">
        <f t="shared" si="463"/>
        <v>3952.34</v>
      </c>
    </row>
    <row r="7426" spans="1:19" x14ac:dyDescent="0.25">
      <c r="A7426" s="7" t="s">
        <v>17289</v>
      </c>
      <c r="B7426" s="7" t="s">
        <v>17290</v>
      </c>
      <c r="C7426" s="7" t="s">
        <v>8208</v>
      </c>
      <c r="D7426" s="7" t="s">
        <v>8209</v>
      </c>
      <c r="E7426" s="7" t="s">
        <v>8210</v>
      </c>
      <c r="F7426" s="8">
        <v>21</v>
      </c>
      <c r="G7426" s="8">
        <v>20378.34</v>
      </c>
      <c r="H7426" s="8">
        <v>20378.34</v>
      </c>
      <c r="I7426" s="8">
        <v>1</v>
      </c>
      <c r="J7426" s="8">
        <v>20378.34</v>
      </c>
      <c r="K7426" s="8">
        <v>20378.34</v>
      </c>
      <c r="L7426" s="8">
        <f t="shared" ref="L7426:L7489" si="464">K7426-M7426</f>
        <v>3536.7366942148765</v>
      </c>
      <c r="M7426" s="8">
        <f t="shared" ref="M7426:M7489" si="465">K7426/((100+F7426)/100)</f>
        <v>16841.603305785124</v>
      </c>
      <c r="N7426" s="9"/>
      <c r="O7426" s="9"/>
      <c r="P7426" s="8">
        <v>21</v>
      </c>
      <c r="Q7426" s="8">
        <v>20378.34</v>
      </c>
      <c r="R7426" s="17">
        <f t="shared" ref="R7426:R7489" si="466">I7426*O7426</f>
        <v>0</v>
      </c>
      <c r="S7426" s="18">
        <f t="shared" si="463"/>
        <v>20378.34</v>
      </c>
    </row>
    <row r="7427" spans="1:19" x14ac:dyDescent="0.25">
      <c r="A7427" s="7" t="s">
        <v>17291</v>
      </c>
      <c r="B7427" s="7" t="s">
        <v>17292</v>
      </c>
      <c r="C7427" s="7" t="s">
        <v>8208</v>
      </c>
      <c r="D7427" s="7" t="s">
        <v>8209</v>
      </c>
      <c r="E7427" s="7" t="s">
        <v>8210</v>
      </c>
      <c r="F7427" s="8">
        <v>21</v>
      </c>
      <c r="G7427" s="8">
        <v>29134.080000000002</v>
      </c>
      <c r="H7427" s="8">
        <v>29134.080000000002</v>
      </c>
      <c r="I7427" s="8">
        <v>1</v>
      </c>
      <c r="J7427" s="8">
        <v>29134.080000000002</v>
      </c>
      <c r="K7427" s="8">
        <v>29134.080000000002</v>
      </c>
      <c r="L7427" s="8">
        <f t="shared" si="464"/>
        <v>5056.3279338842985</v>
      </c>
      <c r="M7427" s="8">
        <f t="shared" si="465"/>
        <v>24077.752066115703</v>
      </c>
      <c r="N7427" s="9"/>
      <c r="O7427" s="9"/>
      <c r="P7427" s="8">
        <v>21</v>
      </c>
      <c r="Q7427" s="8">
        <v>29134.080000000002</v>
      </c>
      <c r="R7427" s="17">
        <f t="shared" si="466"/>
        <v>0</v>
      </c>
      <c r="S7427" s="18">
        <f t="shared" ref="S7427:S7490" si="467">J7427</f>
        <v>29134.080000000002</v>
      </c>
    </row>
    <row r="7428" spans="1:19" x14ac:dyDescent="0.25">
      <c r="A7428" s="7" t="s">
        <v>17293</v>
      </c>
      <c r="B7428" s="7" t="s">
        <v>17294</v>
      </c>
      <c r="C7428" s="7" t="s">
        <v>8208</v>
      </c>
      <c r="D7428" s="7" t="s">
        <v>8209</v>
      </c>
      <c r="E7428" s="7" t="s">
        <v>8210</v>
      </c>
      <c r="F7428" s="8">
        <v>21</v>
      </c>
      <c r="G7428" s="8">
        <v>4842.8500000000004</v>
      </c>
      <c r="H7428" s="8">
        <v>4842.8500000000004</v>
      </c>
      <c r="I7428" s="8">
        <v>2</v>
      </c>
      <c r="J7428" s="8">
        <v>9685.69</v>
      </c>
      <c r="K7428" s="8">
        <v>4842.8450000000003</v>
      </c>
      <c r="L7428" s="8">
        <f t="shared" si="464"/>
        <v>840.49376033057843</v>
      </c>
      <c r="M7428" s="8">
        <f t="shared" si="465"/>
        <v>4002.3512396694218</v>
      </c>
      <c r="N7428" s="9"/>
      <c r="O7428" s="9"/>
      <c r="P7428" s="8">
        <v>21</v>
      </c>
      <c r="Q7428" s="8">
        <v>4842.8450000000003</v>
      </c>
      <c r="R7428" s="17">
        <f t="shared" si="466"/>
        <v>0</v>
      </c>
      <c r="S7428" s="18">
        <f t="shared" si="467"/>
        <v>9685.69</v>
      </c>
    </row>
    <row r="7429" spans="1:19" x14ac:dyDescent="0.25">
      <c r="A7429" s="7" t="s">
        <v>17295</v>
      </c>
      <c r="B7429" s="7" t="s">
        <v>17296</v>
      </c>
      <c r="C7429" s="7" t="s">
        <v>8208</v>
      </c>
      <c r="D7429" s="7" t="s">
        <v>8209</v>
      </c>
      <c r="E7429" s="7" t="s">
        <v>8210</v>
      </c>
      <c r="F7429" s="8">
        <v>21</v>
      </c>
      <c r="G7429" s="8">
        <v>4842.8500000000004</v>
      </c>
      <c r="H7429" s="8">
        <v>4842.8500000000004</v>
      </c>
      <c r="I7429" s="8">
        <v>2</v>
      </c>
      <c r="J7429" s="8">
        <v>9685.69</v>
      </c>
      <c r="K7429" s="8">
        <v>4842.8450000000003</v>
      </c>
      <c r="L7429" s="8">
        <f t="shared" si="464"/>
        <v>840.49376033057843</v>
      </c>
      <c r="M7429" s="8">
        <f t="shared" si="465"/>
        <v>4002.3512396694218</v>
      </c>
      <c r="N7429" s="9"/>
      <c r="O7429" s="9"/>
      <c r="P7429" s="8">
        <v>21</v>
      </c>
      <c r="Q7429" s="8">
        <v>4842.8450000000003</v>
      </c>
      <c r="R7429" s="17">
        <f t="shared" si="466"/>
        <v>0</v>
      </c>
      <c r="S7429" s="18">
        <f t="shared" si="467"/>
        <v>9685.69</v>
      </c>
    </row>
    <row r="7430" spans="1:19" x14ac:dyDescent="0.25">
      <c r="A7430" s="7" t="s">
        <v>17297</v>
      </c>
      <c r="B7430" s="7" t="s">
        <v>17298</v>
      </c>
      <c r="C7430" s="7" t="s">
        <v>8208</v>
      </c>
      <c r="D7430" s="7" t="s">
        <v>8209</v>
      </c>
      <c r="E7430" s="7" t="s">
        <v>8210</v>
      </c>
      <c r="F7430" s="8">
        <v>21</v>
      </c>
      <c r="G7430" s="8">
        <v>4842.8500000000004</v>
      </c>
      <c r="H7430" s="8">
        <v>4842.8500000000004</v>
      </c>
      <c r="I7430" s="8">
        <v>2</v>
      </c>
      <c r="J7430" s="8">
        <v>9685.69</v>
      </c>
      <c r="K7430" s="8">
        <v>4842.8450000000003</v>
      </c>
      <c r="L7430" s="8">
        <f t="shared" si="464"/>
        <v>840.49376033057843</v>
      </c>
      <c r="M7430" s="8">
        <f t="shared" si="465"/>
        <v>4002.3512396694218</v>
      </c>
      <c r="N7430" s="9"/>
      <c r="O7430" s="9"/>
      <c r="P7430" s="8">
        <v>21</v>
      </c>
      <c r="Q7430" s="8">
        <v>4842.8450000000003</v>
      </c>
      <c r="R7430" s="17">
        <f t="shared" si="466"/>
        <v>0</v>
      </c>
      <c r="S7430" s="18">
        <f t="shared" si="467"/>
        <v>9685.69</v>
      </c>
    </row>
    <row r="7431" spans="1:19" x14ac:dyDescent="0.25">
      <c r="A7431" s="7" t="s">
        <v>17299</v>
      </c>
      <c r="B7431" s="7" t="s">
        <v>17300</v>
      </c>
      <c r="C7431" s="7" t="s">
        <v>8208</v>
      </c>
      <c r="D7431" s="7" t="s">
        <v>8209</v>
      </c>
      <c r="E7431" s="7" t="s">
        <v>8210</v>
      </c>
      <c r="F7431" s="8">
        <v>21</v>
      </c>
      <c r="G7431" s="8">
        <v>5547.49</v>
      </c>
      <c r="H7431" s="8">
        <v>5547.49</v>
      </c>
      <c r="I7431" s="8">
        <v>2</v>
      </c>
      <c r="J7431" s="8">
        <v>11094.97</v>
      </c>
      <c r="K7431" s="8">
        <v>5547.4849999999997</v>
      </c>
      <c r="L7431" s="8">
        <f t="shared" si="464"/>
        <v>962.78665289256151</v>
      </c>
      <c r="M7431" s="8">
        <f t="shared" si="465"/>
        <v>4584.6983471074382</v>
      </c>
      <c r="N7431" s="9"/>
      <c r="O7431" s="9"/>
      <c r="P7431" s="8">
        <v>21</v>
      </c>
      <c r="Q7431" s="8">
        <v>5547.4849999999997</v>
      </c>
      <c r="R7431" s="17">
        <f t="shared" si="466"/>
        <v>0</v>
      </c>
      <c r="S7431" s="18">
        <f t="shared" si="467"/>
        <v>11094.97</v>
      </c>
    </row>
    <row r="7432" spans="1:19" x14ac:dyDescent="0.25">
      <c r="A7432" s="7" t="s">
        <v>17301</v>
      </c>
      <c r="B7432" s="7" t="s">
        <v>17302</v>
      </c>
      <c r="C7432" s="7" t="s">
        <v>8208</v>
      </c>
      <c r="D7432" s="7" t="s">
        <v>8209</v>
      </c>
      <c r="E7432" s="7" t="s">
        <v>8210</v>
      </c>
      <c r="F7432" s="8">
        <v>21</v>
      </c>
      <c r="G7432" s="8">
        <v>5547.49</v>
      </c>
      <c r="H7432" s="8">
        <v>5547.49</v>
      </c>
      <c r="I7432" s="8">
        <v>2</v>
      </c>
      <c r="J7432" s="8">
        <v>11094.97</v>
      </c>
      <c r="K7432" s="8">
        <v>5547.4849999999997</v>
      </c>
      <c r="L7432" s="8">
        <f t="shared" si="464"/>
        <v>962.78665289256151</v>
      </c>
      <c r="M7432" s="8">
        <f t="shared" si="465"/>
        <v>4584.6983471074382</v>
      </c>
      <c r="N7432" s="9"/>
      <c r="O7432" s="9"/>
      <c r="P7432" s="8">
        <v>21</v>
      </c>
      <c r="Q7432" s="8">
        <v>5547.4849999999997</v>
      </c>
      <c r="R7432" s="17">
        <f t="shared" si="466"/>
        <v>0</v>
      </c>
      <c r="S7432" s="18">
        <f t="shared" si="467"/>
        <v>11094.97</v>
      </c>
    </row>
    <row r="7433" spans="1:19" x14ac:dyDescent="0.25">
      <c r="A7433" s="7" t="s">
        <v>17303</v>
      </c>
      <c r="B7433" s="7" t="s">
        <v>17304</v>
      </c>
      <c r="C7433" s="7" t="s">
        <v>8208</v>
      </c>
      <c r="D7433" s="7" t="s">
        <v>8209</v>
      </c>
      <c r="E7433" s="7" t="s">
        <v>8210</v>
      </c>
      <c r="F7433" s="8">
        <v>21</v>
      </c>
      <c r="G7433" s="8">
        <v>5012.97</v>
      </c>
      <c r="H7433" s="8">
        <v>5012.97</v>
      </c>
      <c r="I7433" s="8">
        <v>2</v>
      </c>
      <c r="J7433" s="8">
        <v>10025.94</v>
      </c>
      <c r="K7433" s="8">
        <v>5012.97</v>
      </c>
      <c r="L7433" s="8">
        <f t="shared" si="464"/>
        <v>870.0195867768598</v>
      </c>
      <c r="M7433" s="8">
        <f t="shared" si="465"/>
        <v>4142.9504132231405</v>
      </c>
      <c r="N7433" s="13"/>
      <c r="O7433" s="13"/>
      <c r="P7433" s="8">
        <v>21</v>
      </c>
      <c r="Q7433" s="8">
        <v>5012.97</v>
      </c>
      <c r="R7433" s="17">
        <f t="shared" si="466"/>
        <v>0</v>
      </c>
      <c r="S7433" s="18">
        <f t="shared" si="467"/>
        <v>10025.94</v>
      </c>
    </row>
    <row r="7434" spans="1:19" x14ac:dyDescent="0.25">
      <c r="A7434" s="7" t="s">
        <v>17305</v>
      </c>
      <c r="B7434" s="7" t="s">
        <v>17306</v>
      </c>
      <c r="C7434" s="7" t="s">
        <v>8208</v>
      </c>
      <c r="D7434" s="7" t="s">
        <v>8209</v>
      </c>
      <c r="E7434" s="7" t="s">
        <v>8210</v>
      </c>
      <c r="F7434" s="8">
        <v>21</v>
      </c>
      <c r="G7434" s="8">
        <v>5012.97</v>
      </c>
      <c r="H7434" s="8">
        <v>5012.97</v>
      </c>
      <c r="I7434" s="8">
        <v>2</v>
      </c>
      <c r="J7434" s="8">
        <v>10025.94</v>
      </c>
      <c r="K7434" s="8">
        <v>5012.97</v>
      </c>
      <c r="L7434" s="8">
        <f t="shared" si="464"/>
        <v>870.0195867768598</v>
      </c>
      <c r="M7434" s="8">
        <f t="shared" si="465"/>
        <v>4142.9504132231405</v>
      </c>
      <c r="N7434" s="9"/>
      <c r="O7434" s="9"/>
      <c r="P7434" s="8">
        <v>21</v>
      </c>
      <c r="Q7434" s="8">
        <v>5012.97</v>
      </c>
      <c r="R7434" s="17">
        <f t="shared" si="466"/>
        <v>0</v>
      </c>
      <c r="S7434" s="18">
        <f t="shared" si="467"/>
        <v>10025.94</v>
      </c>
    </row>
    <row r="7435" spans="1:19" x14ac:dyDescent="0.25">
      <c r="A7435" s="7" t="s">
        <v>17307</v>
      </c>
      <c r="B7435" s="7" t="s">
        <v>17308</v>
      </c>
      <c r="C7435" s="7" t="s">
        <v>7791</v>
      </c>
      <c r="D7435" s="7" t="s">
        <v>7792</v>
      </c>
      <c r="E7435" s="7" t="s">
        <v>7793</v>
      </c>
      <c r="F7435" s="8">
        <v>21</v>
      </c>
      <c r="G7435" s="8">
        <v>2456.3000000000002</v>
      </c>
      <c r="H7435" s="8">
        <v>2456.3000000000002</v>
      </c>
      <c r="I7435" s="8">
        <v>10</v>
      </c>
      <c r="J7435" s="8">
        <v>24563</v>
      </c>
      <c r="K7435" s="8">
        <v>2456.3000000000002</v>
      </c>
      <c r="L7435" s="8">
        <f t="shared" si="464"/>
        <v>426.29999999999995</v>
      </c>
      <c r="M7435" s="8">
        <f t="shared" si="465"/>
        <v>2030.0000000000002</v>
      </c>
      <c r="N7435" s="9"/>
      <c r="O7435" s="9"/>
      <c r="P7435" s="8">
        <v>21</v>
      </c>
      <c r="Q7435" s="8">
        <v>2456.3000000000002</v>
      </c>
      <c r="R7435" s="17">
        <f t="shared" si="466"/>
        <v>0</v>
      </c>
      <c r="S7435" s="18">
        <f t="shared" si="467"/>
        <v>24563</v>
      </c>
    </row>
    <row r="7436" spans="1:19" x14ac:dyDescent="0.25">
      <c r="A7436" s="7" t="s">
        <v>17309</v>
      </c>
      <c r="B7436" s="7" t="s">
        <v>17310</v>
      </c>
      <c r="C7436" s="7" t="s">
        <v>7205</v>
      </c>
      <c r="D7436" s="7" t="s">
        <v>7206</v>
      </c>
      <c r="E7436" s="7" t="s">
        <v>7207</v>
      </c>
      <c r="F7436" s="8">
        <v>15</v>
      </c>
      <c r="G7436" s="8">
        <v>100.41</v>
      </c>
      <c r="H7436" s="8">
        <v>100.41</v>
      </c>
      <c r="I7436" s="8">
        <v>20</v>
      </c>
      <c r="J7436" s="8">
        <v>2008.2</v>
      </c>
      <c r="K7436" s="8">
        <v>100.41</v>
      </c>
      <c r="L7436" s="8">
        <f t="shared" si="464"/>
        <v>13.096956521739116</v>
      </c>
      <c r="M7436" s="8">
        <f t="shared" si="465"/>
        <v>87.31304347826088</v>
      </c>
      <c r="N7436" s="9"/>
      <c r="O7436" s="9"/>
      <c r="P7436" s="8">
        <v>15</v>
      </c>
      <c r="Q7436" s="8">
        <v>100.41</v>
      </c>
      <c r="R7436" s="17">
        <f t="shared" si="466"/>
        <v>0</v>
      </c>
      <c r="S7436" s="18">
        <f t="shared" si="467"/>
        <v>2008.2</v>
      </c>
    </row>
    <row r="7437" spans="1:19" x14ac:dyDescent="0.25">
      <c r="A7437" s="7" t="s">
        <v>17311</v>
      </c>
      <c r="B7437" s="7" t="s">
        <v>17312</v>
      </c>
      <c r="C7437" s="7" t="s">
        <v>37</v>
      </c>
      <c r="D7437" s="7" t="s">
        <v>38</v>
      </c>
      <c r="E7437" s="7" t="s">
        <v>39</v>
      </c>
      <c r="F7437" s="8">
        <v>15</v>
      </c>
      <c r="G7437" s="8">
        <v>7199</v>
      </c>
      <c r="H7437" s="8">
        <v>7199</v>
      </c>
      <c r="I7437" s="8">
        <v>1</v>
      </c>
      <c r="J7437" s="8">
        <v>7199</v>
      </c>
      <c r="K7437" s="8">
        <v>7199</v>
      </c>
      <c r="L7437" s="8">
        <f t="shared" si="464"/>
        <v>938.99999999999909</v>
      </c>
      <c r="M7437" s="8">
        <f t="shared" si="465"/>
        <v>6260.0000000000009</v>
      </c>
      <c r="N7437" s="9"/>
      <c r="O7437" s="9"/>
      <c r="P7437" s="8">
        <v>15</v>
      </c>
      <c r="Q7437" s="8">
        <v>7199</v>
      </c>
      <c r="R7437" s="17">
        <f t="shared" si="466"/>
        <v>0</v>
      </c>
      <c r="S7437" s="18">
        <f t="shared" si="467"/>
        <v>7199</v>
      </c>
    </row>
    <row r="7438" spans="1:19" x14ac:dyDescent="0.25">
      <c r="A7438" s="7" t="s">
        <v>17313</v>
      </c>
      <c r="B7438" s="7" t="s">
        <v>17314</v>
      </c>
      <c r="C7438" s="7" t="s">
        <v>14</v>
      </c>
      <c r="D7438" s="7" t="s">
        <v>15</v>
      </c>
      <c r="E7438" s="7" t="s">
        <v>10399</v>
      </c>
      <c r="F7438" s="8">
        <v>21</v>
      </c>
      <c r="G7438" s="8">
        <v>356.47</v>
      </c>
      <c r="H7438" s="8">
        <v>356.47</v>
      </c>
      <c r="I7438" s="8">
        <v>20</v>
      </c>
      <c r="J7438" s="8">
        <v>7129.32</v>
      </c>
      <c r="K7438" s="8">
        <v>356.46600000000001</v>
      </c>
      <c r="L7438" s="8">
        <f t="shared" si="464"/>
        <v>61.865999999999985</v>
      </c>
      <c r="M7438" s="8">
        <f t="shared" si="465"/>
        <v>294.60000000000002</v>
      </c>
      <c r="N7438" s="13"/>
      <c r="O7438" s="13"/>
      <c r="P7438" s="8">
        <v>21</v>
      </c>
      <c r="Q7438" s="8">
        <v>356.46600000000001</v>
      </c>
      <c r="R7438" s="17">
        <f t="shared" si="466"/>
        <v>0</v>
      </c>
      <c r="S7438" s="18">
        <f t="shared" si="467"/>
        <v>7129.32</v>
      </c>
    </row>
    <row r="7439" spans="1:19" x14ac:dyDescent="0.25">
      <c r="A7439" s="7" t="s">
        <v>17315</v>
      </c>
      <c r="B7439" s="7" t="s">
        <v>17316</v>
      </c>
      <c r="C7439" s="7" t="s">
        <v>8208</v>
      </c>
      <c r="D7439" s="7" t="s">
        <v>8209</v>
      </c>
      <c r="E7439" s="7" t="s">
        <v>8210</v>
      </c>
      <c r="F7439" s="8">
        <v>21</v>
      </c>
      <c r="G7439" s="8">
        <v>5509</v>
      </c>
      <c r="H7439" s="8">
        <v>5509</v>
      </c>
      <c r="I7439" s="8">
        <v>2</v>
      </c>
      <c r="J7439" s="8">
        <v>11017.99</v>
      </c>
      <c r="K7439" s="8">
        <v>5508.9949999999999</v>
      </c>
      <c r="L7439" s="8">
        <f t="shared" si="464"/>
        <v>956.10657024793363</v>
      </c>
      <c r="M7439" s="8">
        <f t="shared" si="465"/>
        <v>4552.8884297520663</v>
      </c>
      <c r="N7439" s="9"/>
      <c r="O7439" s="9"/>
      <c r="P7439" s="8">
        <v>21</v>
      </c>
      <c r="Q7439" s="8">
        <v>5508.9949999999999</v>
      </c>
      <c r="R7439" s="17">
        <f t="shared" si="466"/>
        <v>0</v>
      </c>
      <c r="S7439" s="18">
        <f t="shared" si="467"/>
        <v>11017.99</v>
      </c>
    </row>
    <row r="7440" spans="1:19" x14ac:dyDescent="0.25">
      <c r="A7440" s="7" t="s">
        <v>17319</v>
      </c>
      <c r="B7440" s="7" t="s">
        <v>17320</v>
      </c>
      <c r="C7440" s="7" t="s">
        <v>7205</v>
      </c>
      <c r="D7440" s="7" t="s">
        <v>7206</v>
      </c>
      <c r="E7440" s="7" t="s">
        <v>7325</v>
      </c>
      <c r="F7440" s="8">
        <v>15</v>
      </c>
      <c r="G7440" s="8">
        <v>16.89</v>
      </c>
      <c r="H7440" s="8">
        <v>16.89</v>
      </c>
      <c r="I7440" s="8">
        <v>32</v>
      </c>
      <c r="J7440" s="8">
        <v>540.5</v>
      </c>
      <c r="K7440" s="8">
        <v>16.890625</v>
      </c>
      <c r="L7440" s="8">
        <f t="shared" si="464"/>
        <v>2.2031249999999982</v>
      </c>
      <c r="M7440" s="8">
        <f t="shared" si="465"/>
        <v>14.687500000000002</v>
      </c>
      <c r="N7440" s="9"/>
      <c r="O7440" s="9"/>
      <c r="P7440" s="8">
        <v>15</v>
      </c>
      <c r="Q7440" s="8">
        <v>16.890625</v>
      </c>
      <c r="R7440" s="17">
        <f t="shared" si="466"/>
        <v>0</v>
      </c>
      <c r="S7440" s="18">
        <f t="shared" si="467"/>
        <v>540.5</v>
      </c>
    </row>
    <row r="7441" spans="1:19" x14ac:dyDescent="0.25">
      <c r="A7441" s="7" t="s">
        <v>17321</v>
      </c>
      <c r="B7441" s="7" t="s">
        <v>17322</v>
      </c>
      <c r="C7441" s="7" t="s">
        <v>979</v>
      </c>
      <c r="D7441" s="7" t="s">
        <v>980</v>
      </c>
      <c r="E7441" s="7" t="s">
        <v>7315</v>
      </c>
      <c r="F7441" s="8">
        <v>15</v>
      </c>
      <c r="G7441" s="8">
        <v>35430.050000000003</v>
      </c>
      <c r="H7441" s="8">
        <v>35430.050000000003</v>
      </c>
      <c r="I7441" s="8">
        <v>6</v>
      </c>
      <c r="J7441" s="8">
        <v>212580.3</v>
      </c>
      <c r="K7441" s="8">
        <v>35430.049999999996</v>
      </c>
      <c r="L7441" s="8">
        <f t="shared" si="464"/>
        <v>4621.3108695652154</v>
      </c>
      <c r="M7441" s="8">
        <f t="shared" si="465"/>
        <v>30808.73913043478</v>
      </c>
      <c r="N7441" s="14">
        <v>12</v>
      </c>
      <c r="O7441" s="14">
        <v>34505.79</v>
      </c>
      <c r="P7441" s="8">
        <v>15</v>
      </c>
      <c r="Q7441" s="8">
        <v>35430.050000000003</v>
      </c>
      <c r="R7441" s="17">
        <f t="shared" si="466"/>
        <v>207034.74</v>
      </c>
      <c r="S7441" s="18">
        <f t="shared" si="467"/>
        <v>212580.3</v>
      </c>
    </row>
    <row r="7442" spans="1:19" x14ac:dyDescent="0.25">
      <c r="A7442" s="7" t="s">
        <v>17323</v>
      </c>
      <c r="B7442" s="7" t="s">
        <v>17324</v>
      </c>
      <c r="C7442" s="7" t="s">
        <v>32</v>
      </c>
      <c r="D7442" s="7" t="s">
        <v>33</v>
      </c>
      <c r="E7442" s="7" t="s">
        <v>34</v>
      </c>
      <c r="F7442" s="8">
        <v>15</v>
      </c>
      <c r="G7442" s="8">
        <v>10658.55</v>
      </c>
      <c r="H7442" s="8">
        <v>10658.55</v>
      </c>
      <c r="I7442" s="8">
        <v>1</v>
      </c>
      <c r="J7442" s="8">
        <v>10658.55</v>
      </c>
      <c r="K7442" s="8">
        <v>10658.55</v>
      </c>
      <c r="L7442" s="8">
        <f t="shared" si="464"/>
        <v>1390.2456521739114</v>
      </c>
      <c r="M7442" s="8">
        <f t="shared" si="465"/>
        <v>9268.3043478260879</v>
      </c>
      <c r="N7442" s="9"/>
      <c r="O7442" s="9"/>
      <c r="P7442" s="8">
        <v>15</v>
      </c>
      <c r="Q7442" s="8">
        <v>10658.55</v>
      </c>
      <c r="R7442" s="17">
        <f t="shared" si="466"/>
        <v>0</v>
      </c>
      <c r="S7442" s="18">
        <f t="shared" si="467"/>
        <v>10658.55</v>
      </c>
    </row>
    <row r="7443" spans="1:19" x14ac:dyDescent="0.25">
      <c r="A7443" s="7" t="s">
        <v>17325</v>
      </c>
      <c r="B7443" s="7" t="s">
        <v>17326</v>
      </c>
      <c r="C7443" s="7" t="s">
        <v>76</v>
      </c>
      <c r="D7443" s="7" t="s">
        <v>77</v>
      </c>
      <c r="E7443" s="7" t="s">
        <v>10658</v>
      </c>
      <c r="F7443" s="8">
        <v>15</v>
      </c>
      <c r="G7443" s="8">
        <v>25042.2</v>
      </c>
      <c r="H7443" s="8">
        <v>25042.2</v>
      </c>
      <c r="I7443" s="8">
        <v>6</v>
      </c>
      <c r="J7443" s="8">
        <v>150253.20000000001</v>
      </c>
      <c r="K7443" s="8">
        <v>25042.2</v>
      </c>
      <c r="L7443" s="8">
        <f t="shared" si="464"/>
        <v>3266.3739130434769</v>
      </c>
      <c r="M7443" s="8">
        <f t="shared" si="465"/>
        <v>21775.826086956524</v>
      </c>
      <c r="N7443" s="14">
        <v>12</v>
      </c>
      <c r="O7443" s="14">
        <v>25852.27</v>
      </c>
      <c r="P7443" s="8">
        <v>15</v>
      </c>
      <c r="Q7443" s="8">
        <v>25042.2</v>
      </c>
      <c r="R7443" s="17">
        <f t="shared" si="466"/>
        <v>155113.62</v>
      </c>
      <c r="S7443" s="18">
        <f t="shared" si="467"/>
        <v>150253.20000000001</v>
      </c>
    </row>
    <row r="7444" spans="1:19" x14ac:dyDescent="0.25">
      <c r="A7444" s="7" t="s">
        <v>17327</v>
      </c>
      <c r="B7444" s="7" t="s">
        <v>17328</v>
      </c>
      <c r="C7444" s="7" t="s">
        <v>76</v>
      </c>
      <c r="D7444" s="7" t="s">
        <v>77</v>
      </c>
      <c r="E7444" s="7" t="s">
        <v>10658</v>
      </c>
      <c r="F7444" s="8">
        <v>15</v>
      </c>
      <c r="G7444" s="8">
        <v>25042.2</v>
      </c>
      <c r="H7444" s="8">
        <v>25042.2</v>
      </c>
      <c r="I7444" s="8">
        <v>8</v>
      </c>
      <c r="J7444" s="8">
        <v>200337.60000000003</v>
      </c>
      <c r="K7444" s="8">
        <v>25042.200000000004</v>
      </c>
      <c r="L7444" s="8">
        <f t="shared" si="464"/>
        <v>3266.3739130434769</v>
      </c>
      <c r="M7444" s="8">
        <f t="shared" si="465"/>
        <v>21775.826086956527</v>
      </c>
      <c r="N7444" s="14">
        <v>12</v>
      </c>
      <c r="O7444" s="14">
        <v>25852.27</v>
      </c>
      <c r="P7444" s="8">
        <v>15</v>
      </c>
      <c r="Q7444" s="8">
        <v>25042.2</v>
      </c>
      <c r="R7444" s="17">
        <f t="shared" si="466"/>
        <v>206818.16</v>
      </c>
      <c r="S7444" s="18">
        <f t="shared" si="467"/>
        <v>200337.60000000003</v>
      </c>
    </row>
    <row r="7445" spans="1:19" x14ac:dyDescent="0.25">
      <c r="A7445" s="7" t="s">
        <v>17333</v>
      </c>
      <c r="B7445" s="7" t="s">
        <v>17334</v>
      </c>
      <c r="C7445" s="7" t="s">
        <v>14</v>
      </c>
      <c r="D7445" s="7" t="s">
        <v>15</v>
      </c>
      <c r="E7445" s="7" t="s">
        <v>2322</v>
      </c>
      <c r="F7445" s="8">
        <v>21</v>
      </c>
      <c r="G7445" s="8">
        <v>4185.3900000000003</v>
      </c>
      <c r="H7445" s="8">
        <v>4185.3900000000003</v>
      </c>
      <c r="I7445" s="8">
        <v>2</v>
      </c>
      <c r="J7445" s="8">
        <v>8370.7800000000007</v>
      </c>
      <c r="K7445" s="8">
        <v>4185.3900000000003</v>
      </c>
      <c r="L7445" s="8">
        <f t="shared" si="464"/>
        <v>726.38999999999987</v>
      </c>
      <c r="M7445" s="8">
        <f t="shared" si="465"/>
        <v>3459.0000000000005</v>
      </c>
      <c r="N7445" s="9"/>
      <c r="O7445" s="9"/>
      <c r="P7445" s="8">
        <v>21</v>
      </c>
      <c r="Q7445" s="8">
        <v>4185.3900000000003</v>
      </c>
      <c r="R7445" s="17">
        <f t="shared" si="466"/>
        <v>0</v>
      </c>
      <c r="S7445" s="18">
        <f t="shared" si="467"/>
        <v>8370.7800000000007</v>
      </c>
    </row>
    <row r="7446" spans="1:19" x14ac:dyDescent="0.25">
      <c r="A7446" s="7" t="s">
        <v>17335</v>
      </c>
      <c r="B7446" s="7" t="s">
        <v>17336</v>
      </c>
      <c r="C7446" s="7" t="s">
        <v>7320</v>
      </c>
      <c r="D7446" s="7" t="s">
        <v>7321</v>
      </c>
      <c r="E7446" s="7" t="s">
        <v>7322</v>
      </c>
      <c r="F7446" s="8">
        <v>21</v>
      </c>
      <c r="G7446" s="8">
        <v>24.22</v>
      </c>
      <c r="H7446" s="8">
        <v>24.22</v>
      </c>
      <c r="I7446" s="8">
        <v>450</v>
      </c>
      <c r="J7446" s="8">
        <v>10900.89</v>
      </c>
      <c r="K7446" s="8">
        <v>24.2242</v>
      </c>
      <c r="L7446" s="8">
        <f t="shared" si="464"/>
        <v>4.2042000000000002</v>
      </c>
      <c r="M7446" s="8">
        <f t="shared" si="465"/>
        <v>20.02</v>
      </c>
      <c r="N7446" s="8">
        <v>12</v>
      </c>
      <c r="O7446" s="8">
        <v>22.422399999999996</v>
      </c>
      <c r="P7446" s="8">
        <v>21</v>
      </c>
      <c r="Q7446" s="8">
        <v>24.2242</v>
      </c>
      <c r="R7446" s="17">
        <f t="shared" si="466"/>
        <v>10090.079999999998</v>
      </c>
      <c r="S7446" s="18">
        <f t="shared" si="467"/>
        <v>10900.89</v>
      </c>
    </row>
    <row r="7447" spans="1:19" x14ac:dyDescent="0.25">
      <c r="A7447" s="7" t="s">
        <v>17337</v>
      </c>
      <c r="B7447" s="7" t="s">
        <v>17338</v>
      </c>
      <c r="C7447" s="7" t="s">
        <v>76</v>
      </c>
      <c r="D7447" s="7" t="s">
        <v>77</v>
      </c>
      <c r="E7447" s="7" t="s">
        <v>10658</v>
      </c>
      <c r="F7447" s="8">
        <v>15</v>
      </c>
      <c r="G7447" s="8">
        <v>12572.5</v>
      </c>
      <c r="H7447" s="8">
        <v>14458.38</v>
      </c>
      <c r="I7447" s="8">
        <v>4</v>
      </c>
      <c r="J7447" s="8">
        <v>57833.51999999999</v>
      </c>
      <c r="K7447" s="8">
        <v>14458.379999999997</v>
      </c>
      <c r="L7447" s="8">
        <f t="shared" si="464"/>
        <v>1885.8756521739124</v>
      </c>
      <c r="M7447" s="8">
        <f t="shared" si="465"/>
        <v>12572.504347826085</v>
      </c>
      <c r="N7447" s="9"/>
      <c r="O7447" s="9"/>
      <c r="P7447" s="8">
        <v>15</v>
      </c>
      <c r="Q7447" s="8">
        <v>14458.38</v>
      </c>
      <c r="R7447" s="17">
        <f t="shared" si="466"/>
        <v>0</v>
      </c>
      <c r="S7447" s="18">
        <f t="shared" si="467"/>
        <v>57833.51999999999</v>
      </c>
    </row>
    <row r="7448" spans="1:19" x14ac:dyDescent="0.25">
      <c r="A7448" s="7" t="s">
        <v>17347</v>
      </c>
      <c r="B7448" s="7" t="s">
        <v>17348</v>
      </c>
      <c r="C7448" s="7" t="s">
        <v>37</v>
      </c>
      <c r="D7448" s="7" t="s">
        <v>38</v>
      </c>
      <c r="E7448" s="7" t="s">
        <v>39</v>
      </c>
      <c r="F7448" s="8">
        <v>15</v>
      </c>
      <c r="G7448" s="8">
        <v>4785.1499999999996</v>
      </c>
      <c r="H7448" s="8">
        <v>4785.1499999999996</v>
      </c>
      <c r="I7448" s="8">
        <v>1</v>
      </c>
      <c r="J7448" s="8">
        <v>4785.1499999999996</v>
      </c>
      <c r="K7448" s="8">
        <v>4785.1499999999996</v>
      </c>
      <c r="L7448" s="8">
        <f t="shared" si="464"/>
        <v>624.14999999999964</v>
      </c>
      <c r="M7448" s="8">
        <f t="shared" si="465"/>
        <v>4161</v>
      </c>
      <c r="N7448" s="9"/>
      <c r="O7448" s="9"/>
      <c r="P7448" s="8">
        <v>15</v>
      </c>
      <c r="Q7448" s="8">
        <v>4785.1499999999996</v>
      </c>
      <c r="R7448" s="17">
        <f t="shared" si="466"/>
        <v>0</v>
      </c>
      <c r="S7448" s="18">
        <f t="shared" si="467"/>
        <v>4785.1499999999996</v>
      </c>
    </row>
    <row r="7449" spans="1:19" x14ac:dyDescent="0.25">
      <c r="A7449" s="7" t="s">
        <v>17349</v>
      </c>
      <c r="B7449" s="7" t="s">
        <v>17350</v>
      </c>
      <c r="C7449" s="7" t="s">
        <v>37</v>
      </c>
      <c r="D7449" s="7" t="s">
        <v>38</v>
      </c>
      <c r="E7449" s="7" t="s">
        <v>39</v>
      </c>
      <c r="F7449" s="8">
        <v>15</v>
      </c>
      <c r="G7449" s="8">
        <v>9888.9699999999993</v>
      </c>
      <c r="H7449" s="8">
        <v>9888.9699999999993</v>
      </c>
      <c r="I7449" s="8">
        <v>2</v>
      </c>
      <c r="J7449" s="8">
        <v>19777.939999999999</v>
      </c>
      <c r="K7449" s="8">
        <v>9888.9699999999993</v>
      </c>
      <c r="L7449" s="8">
        <f t="shared" si="464"/>
        <v>1289.8656521739122</v>
      </c>
      <c r="M7449" s="8">
        <f t="shared" si="465"/>
        <v>8599.1043478260872</v>
      </c>
      <c r="N7449" s="9"/>
      <c r="O7449" s="9"/>
      <c r="P7449" s="8">
        <v>15</v>
      </c>
      <c r="Q7449" s="8">
        <v>9888.9699999999993</v>
      </c>
      <c r="R7449" s="17">
        <f t="shared" si="466"/>
        <v>0</v>
      </c>
      <c r="S7449" s="18">
        <f t="shared" si="467"/>
        <v>19777.939999999999</v>
      </c>
    </row>
    <row r="7450" spans="1:19" x14ac:dyDescent="0.25">
      <c r="A7450" s="7" t="s">
        <v>17351</v>
      </c>
      <c r="B7450" s="7" t="s">
        <v>17352</v>
      </c>
      <c r="C7450" s="7" t="s">
        <v>14</v>
      </c>
      <c r="D7450" s="7" t="s">
        <v>15</v>
      </c>
      <c r="E7450" s="7" t="s">
        <v>2322</v>
      </c>
      <c r="F7450" s="8">
        <v>21</v>
      </c>
      <c r="G7450" s="8">
        <v>3981.92</v>
      </c>
      <c r="H7450" s="8">
        <v>3981.92</v>
      </c>
      <c r="I7450" s="8">
        <v>2</v>
      </c>
      <c r="J7450" s="8">
        <v>7963.83</v>
      </c>
      <c r="K7450" s="8">
        <v>3981.915</v>
      </c>
      <c r="L7450" s="8">
        <f t="shared" si="464"/>
        <v>691.07615702479325</v>
      </c>
      <c r="M7450" s="8">
        <f t="shared" si="465"/>
        <v>3290.8388429752067</v>
      </c>
      <c r="N7450" s="9"/>
      <c r="O7450" s="9"/>
      <c r="P7450" s="8">
        <v>21</v>
      </c>
      <c r="Q7450" s="8">
        <v>3981.915</v>
      </c>
      <c r="R7450" s="17">
        <f t="shared" si="466"/>
        <v>0</v>
      </c>
      <c r="S7450" s="18">
        <f t="shared" si="467"/>
        <v>7963.83</v>
      </c>
    </row>
    <row r="7451" spans="1:19" x14ac:dyDescent="0.25">
      <c r="A7451" s="7" t="s">
        <v>17353</v>
      </c>
      <c r="B7451" s="7" t="s">
        <v>17354</v>
      </c>
      <c r="C7451" s="7" t="s">
        <v>14</v>
      </c>
      <c r="D7451" s="7" t="s">
        <v>15</v>
      </c>
      <c r="E7451" s="7" t="s">
        <v>2322</v>
      </c>
      <c r="F7451" s="8">
        <v>21</v>
      </c>
      <c r="G7451" s="8">
        <v>1512.5</v>
      </c>
      <c r="H7451" s="8">
        <v>1512.5</v>
      </c>
      <c r="I7451" s="8">
        <v>100</v>
      </c>
      <c r="J7451" s="8">
        <v>151250</v>
      </c>
      <c r="K7451" s="8">
        <v>1512.5</v>
      </c>
      <c r="L7451" s="8">
        <f t="shared" si="464"/>
        <v>262.5</v>
      </c>
      <c r="M7451" s="8">
        <f t="shared" si="465"/>
        <v>1250</v>
      </c>
      <c r="N7451" s="9"/>
      <c r="O7451" s="9"/>
      <c r="P7451" s="8">
        <v>21</v>
      </c>
      <c r="Q7451" s="8">
        <v>1512.5</v>
      </c>
      <c r="R7451" s="17">
        <f t="shared" si="466"/>
        <v>0</v>
      </c>
      <c r="S7451" s="18">
        <f t="shared" si="467"/>
        <v>151250</v>
      </c>
    </row>
    <row r="7452" spans="1:19" x14ac:dyDescent="0.25">
      <c r="A7452" s="7" t="s">
        <v>17355</v>
      </c>
      <c r="B7452" s="7" t="s">
        <v>17356</v>
      </c>
      <c r="C7452" s="7" t="s">
        <v>37</v>
      </c>
      <c r="D7452" s="7" t="s">
        <v>38</v>
      </c>
      <c r="E7452" s="7" t="s">
        <v>39</v>
      </c>
      <c r="F7452" s="8">
        <v>15</v>
      </c>
      <c r="G7452" s="8">
        <v>332.35</v>
      </c>
      <c r="H7452" s="8">
        <v>332.35</v>
      </c>
      <c r="I7452" s="8">
        <v>2</v>
      </c>
      <c r="J7452" s="8">
        <v>664.7</v>
      </c>
      <c r="K7452" s="8">
        <v>332.35</v>
      </c>
      <c r="L7452" s="8">
        <f t="shared" si="464"/>
        <v>43.349999999999966</v>
      </c>
      <c r="M7452" s="8">
        <f t="shared" si="465"/>
        <v>289.00000000000006</v>
      </c>
      <c r="N7452" s="14">
        <v>12</v>
      </c>
      <c r="O7452" s="14">
        <v>323.68</v>
      </c>
      <c r="P7452" s="8">
        <v>15</v>
      </c>
      <c r="Q7452" s="8">
        <v>332.35</v>
      </c>
      <c r="R7452" s="17">
        <f t="shared" si="466"/>
        <v>647.36</v>
      </c>
      <c r="S7452" s="18">
        <f t="shared" si="467"/>
        <v>664.7</v>
      </c>
    </row>
    <row r="7453" spans="1:19" x14ac:dyDescent="0.25">
      <c r="A7453" s="7" t="s">
        <v>17361</v>
      </c>
      <c r="B7453" s="7" t="s">
        <v>17362</v>
      </c>
      <c r="C7453" s="7" t="s">
        <v>76</v>
      </c>
      <c r="D7453" s="7" t="s">
        <v>77</v>
      </c>
      <c r="E7453" s="7" t="s">
        <v>10658</v>
      </c>
      <c r="F7453" s="8">
        <v>15</v>
      </c>
      <c r="G7453" s="8">
        <v>16754.669999999998</v>
      </c>
      <c r="H7453" s="8">
        <v>16754.669999999998</v>
      </c>
      <c r="I7453" s="8">
        <v>2</v>
      </c>
      <c r="J7453" s="8">
        <v>33509.339999999997</v>
      </c>
      <c r="K7453" s="8">
        <v>16754.669999999998</v>
      </c>
      <c r="L7453" s="8">
        <f t="shared" si="464"/>
        <v>2185.3917391304331</v>
      </c>
      <c r="M7453" s="8">
        <f t="shared" si="465"/>
        <v>14569.278260869565</v>
      </c>
      <c r="N7453" s="9"/>
      <c r="O7453" s="9"/>
      <c r="P7453" s="8">
        <v>15</v>
      </c>
      <c r="Q7453" s="8">
        <v>16754.669999999998</v>
      </c>
      <c r="R7453" s="17">
        <f t="shared" si="466"/>
        <v>0</v>
      </c>
      <c r="S7453" s="18">
        <f t="shared" si="467"/>
        <v>33509.339999999997</v>
      </c>
    </row>
    <row r="7454" spans="1:19" x14ac:dyDescent="0.25">
      <c r="A7454" s="7" t="s">
        <v>17363</v>
      </c>
      <c r="B7454" s="7" t="s">
        <v>17364</v>
      </c>
      <c r="C7454" s="7" t="s">
        <v>14</v>
      </c>
      <c r="D7454" s="7" t="s">
        <v>15</v>
      </c>
      <c r="E7454" s="7" t="s">
        <v>7518</v>
      </c>
      <c r="F7454" s="8">
        <v>21</v>
      </c>
      <c r="G7454" s="8">
        <v>3311.37</v>
      </c>
      <c r="H7454" s="8">
        <v>3311.37</v>
      </c>
      <c r="I7454" s="8">
        <v>1</v>
      </c>
      <c r="J7454" s="8">
        <v>3311.37</v>
      </c>
      <c r="K7454" s="8">
        <v>3311.37</v>
      </c>
      <c r="L7454" s="8">
        <f t="shared" si="464"/>
        <v>574.70057851239653</v>
      </c>
      <c r="M7454" s="8">
        <f t="shared" si="465"/>
        <v>2736.6694214876034</v>
      </c>
      <c r="N7454" s="9"/>
      <c r="O7454" s="9"/>
      <c r="P7454" s="8">
        <v>21</v>
      </c>
      <c r="Q7454" s="8">
        <v>3311.37</v>
      </c>
      <c r="R7454" s="17">
        <f t="shared" si="466"/>
        <v>0</v>
      </c>
      <c r="S7454" s="18">
        <f t="shared" si="467"/>
        <v>3311.37</v>
      </c>
    </row>
    <row r="7455" spans="1:19" x14ac:dyDescent="0.25">
      <c r="A7455" s="7" t="s">
        <v>17365</v>
      </c>
      <c r="B7455" s="7" t="s">
        <v>17366</v>
      </c>
      <c r="C7455" s="7" t="s">
        <v>14</v>
      </c>
      <c r="D7455" s="7" t="s">
        <v>15</v>
      </c>
      <c r="E7455" s="7" t="s">
        <v>2322</v>
      </c>
      <c r="F7455" s="8">
        <v>21</v>
      </c>
      <c r="G7455" s="8">
        <v>5739.27</v>
      </c>
      <c r="H7455" s="8">
        <v>5739.27</v>
      </c>
      <c r="I7455" s="8">
        <v>20</v>
      </c>
      <c r="J7455" s="8">
        <v>114785.44</v>
      </c>
      <c r="K7455" s="8">
        <v>5739.2719999999999</v>
      </c>
      <c r="L7455" s="8">
        <f t="shared" si="464"/>
        <v>996.07200000000012</v>
      </c>
      <c r="M7455" s="8">
        <f t="shared" si="465"/>
        <v>4743.2</v>
      </c>
      <c r="N7455" s="9"/>
      <c r="O7455" s="9"/>
      <c r="P7455" s="8">
        <v>21</v>
      </c>
      <c r="Q7455" s="8">
        <v>5739.2719999999999</v>
      </c>
      <c r="R7455" s="17">
        <f t="shared" si="466"/>
        <v>0</v>
      </c>
      <c r="S7455" s="18">
        <f t="shared" si="467"/>
        <v>114785.44</v>
      </c>
    </row>
    <row r="7456" spans="1:19" x14ac:dyDescent="0.25">
      <c r="A7456" s="7" t="s">
        <v>17369</v>
      </c>
      <c r="B7456" s="7" t="s">
        <v>17370</v>
      </c>
      <c r="C7456" s="7" t="s">
        <v>369</v>
      </c>
      <c r="D7456" s="7" t="s">
        <v>370</v>
      </c>
      <c r="E7456" s="7" t="s">
        <v>371</v>
      </c>
      <c r="F7456" s="8">
        <v>21</v>
      </c>
      <c r="G7456" s="8">
        <v>543.29</v>
      </c>
      <c r="H7456" s="8">
        <v>543.29</v>
      </c>
      <c r="I7456" s="8">
        <v>45</v>
      </c>
      <c r="J7456" s="8">
        <v>24448.050000000003</v>
      </c>
      <c r="K7456" s="8">
        <v>543.29000000000008</v>
      </c>
      <c r="L7456" s="8">
        <f t="shared" si="464"/>
        <v>94.29000000000002</v>
      </c>
      <c r="M7456" s="8">
        <f t="shared" si="465"/>
        <v>449.00000000000006</v>
      </c>
      <c r="N7456" s="9"/>
      <c r="O7456" s="9"/>
      <c r="P7456" s="8">
        <v>21</v>
      </c>
      <c r="Q7456" s="8">
        <v>543.29000000000008</v>
      </c>
      <c r="R7456" s="17">
        <f t="shared" si="466"/>
        <v>0</v>
      </c>
      <c r="S7456" s="18">
        <f t="shared" si="467"/>
        <v>24448.050000000003</v>
      </c>
    </row>
    <row r="7457" spans="1:19" x14ac:dyDescent="0.25">
      <c r="A7457" s="7" t="s">
        <v>17371</v>
      </c>
      <c r="B7457" s="7" t="s">
        <v>17372</v>
      </c>
      <c r="C7457" s="7" t="s">
        <v>369</v>
      </c>
      <c r="D7457" s="7" t="s">
        <v>370</v>
      </c>
      <c r="E7457" s="7" t="s">
        <v>371</v>
      </c>
      <c r="F7457" s="8">
        <v>21</v>
      </c>
      <c r="G7457" s="8">
        <v>543.29</v>
      </c>
      <c r="H7457" s="8">
        <v>543.29</v>
      </c>
      <c r="I7457" s="8">
        <v>40</v>
      </c>
      <c r="J7457" s="8">
        <v>21731.599999999999</v>
      </c>
      <c r="K7457" s="8">
        <v>543.29</v>
      </c>
      <c r="L7457" s="8">
        <f t="shared" si="464"/>
        <v>94.289999999999964</v>
      </c>
      <c r="M7457" s="8">
        <f t="shared" si="465"/>
        <v>449</v>
      </c>
      <c r="N7457" s="9"/>
      <c r="O7457" s="9"/>
      <c r="P7457" s="8">
        <v>21</v>
      </c>
      <c r="Q7457" s="8">
        <v>543.29000000000008</v>
      </c>
      <c r="R7457" s="17">
        <f t="shared" si="466"/>
        <v>0</v>
      </c>
      <c r="S7457" s="18">
        <f t="shared" si="467"/>
        <v>21731.599999999999</v>
      </c>
    </row>
    <row r="7458" spans="1:19" x14ac:dyDescent="0.25">
      <c r="A7458" s="7" t="s">
        <v>17373</v>
      </c>
      <c r="B7458" s="7" t="s">
        <v>17374</v>
      </c>
      <c r="C7458" s="7" t="s">
        <v>369</v>
      </c>
      <c r="D7458" s="7" t="s">
        <v>370</v>
      </c>
      <c r="E7458" s="7" t="s">
        <v>371</v>
      </c>
      <c r="F7458" s="8">
        <v>21</v>
      </c>
      <c r="G7458" s="8">
        <v>543.29</v>
      </c>
      <c r="H7458" s="8">
        <v>543.29</v>
      </c>
      <c r="I7458" s="8">
        <v>30</v>
      </c>
      <c r="J7458" s="8">
        <v>16298.7</v>
      </c>
      <c r="K7458" s="8">
        <v>543.29000000000008</v>
      </c>
      <c r="L7458" s="8">
        <f t="shared" si="464"/>
        <v>94.29000000000002</v>
      </c>
      <c r="M7458" s="8">
        <f t="shared" si="465"/>
        <v>449.00000000000006</v>
      </c>
      <c r="N7458" s="13"/>
      <c r="O7458" s="13"/>
      <c r="P7458" s="8">
        <v>21</v>
      </c>
      <c r="Q7458" s="8">
        <v>543.29000000000008</v>
      </c>
      <c r="R7458" s="17">
        <f t="shared" si="466"/>
        <v>0</v>
      </c>
      <c r="S7458" s="18">
        <f t="shared" si="467"/>
        <v>16298.7</v>
      </c>
    </row>
    <row r="7459" spans="1:19" x14ac:dyDescent="0.25">
      <c r="A7459" s="7" t="s">
        <v>17383</v>
      </c>
      <c r="B7459" s="7" t="s">
        <v>17384</v>
      </c>
      <c r="C7459" s="7" t="s">
        <v>14</v>
      </c>
      <c r="D7459" s="7" t="s">
        <v>15</v>
      </c>
      <c r="E7459" s="7" t="s">
        <v>2322</v>
      </c>
      <c r="F7459" s="8">
        <v>21</v>
      </c>
      <c r="G7459" s="8">
        <v>34779.03</v>
      </c>
      <c r="H7459" s="8">
        <v>34779.03</v>
      </c>
      <c r="I7459" s="8">
        <v>1</v>
      </c>
      <c r="J7459" s="8">
        <v>34779.03</v>
      </c>
      <c r="K7459" s="8">
        <v>34779.03</v>
      </c>
      <c r="L7459" s="8">
        <f t="shared" si="464"/>
        <v>6036.0299999999988</v>
      </c>
      <c r="M7459" s="8">
        <f t="shared" si="465"/>
        <v>28743</v>
      </c>
      <c r="N7459" s="9"/>
      <c r="O7459" s="9"/>
      <c r="P7459" s="8">
        <v>21</v>
      </c>
      <c r="Q7459" s="8">
        <v>34779.03</v>
      </c>
      <c r="R7459" s="17">
        <f t="shared" si="466"/>
        <v>0</v>
      </c>
      <c r="S7459" s="18">
        <f t="shared" si="467"/>
        <v>34779.03</v>
      </c>
    </row>
    <row r="7460" spans="1:19" x14ac:dyDescent="0.25">
      <c r="A7460" s="7" t="s">
        <v>17385</v>
      </c>
      <c r="B7460" s="7" t="s">
        <v>17386</v>
      </c>
      <c r="C7460" s="7" t="s">
        <v>14</v>
      </c>
      <c r="D7460" s="7" t="s">
        <v>15</v>
      </c>
      <c r="E7460" s="7" t="s">
        <v>2322</v>
      </c>
      <c r="F7460" s="8">
        <v>21</v>
      </c>
      <c r="G7460" s="8">
        <v>1622.01</v>
      </c>
      <c r="H7460" s="8">
        <v>1622.01</v>
      </c>
      <c r="I7460" s="8">
        <v>20</v>
      </c>
      <c r="J7460" s="8">
        <v>32440.12</v>
      </c>
      <c r="K7460" s="8">
        <v>1622.0059999999999</v>
      </c>
      <c r="L7460" s="8">
        <f t="shared" si="464"/>
        <v>281.50517355371903</v>
      </c>
      <c r="M7460" s="8">
        <f t="shared" si="465"/>
        <v>1340.5008264462808</v>
      </c>
      <c r="N7460" s="9"/>
      <c r="O7460" s="9"/>
      <c r="P7460" s="8">
        <v>21</v>
      </c>
      <c r="Q7460" s="8">
        <v>1622.0059999999999</v>
      </c>
      <c r="R7460" s="17">
        <f t="shared" si="466"/>
        <v>0</v>
      </c>
      <c r="S7460" s="18">
        <f t="shared" si="467"/>
        <v>32440.12</v>
      </c>
    </row>
    <row r="7461" spans="1:19" x14ac:dyDescent="0.25">
      <c r="A7461" s="7" t="s">
        <v>17387</v>
      </c>
      <c r="B7461" s="7" t="s">
        <v>17388</v>
      </c>
      <c r="C7461" s="7" t="s">
        <v>14</v>
      </c>
      <c r="D7461" s="7" t="s">
        <v>15</v>
      </c>
      <c r="E7461" s="7" t="s">
        <v>2322</v>
      </c>
      <c r="F7461" s="8">
        <v>21</v>
      </c>
      <c r="G7461" s="8">
        <v>123.83</v>
      </c>
      <c r="H7461" s="8">
        <v>123.83</v>
      </c>
      <c r="I7461" s="8">
        <v>20</v>
      </c>
      <c r="J7461" s="8">
        <v>2476.62</v>
      </c>
      <c r="K7461" s="8">
        <v>123.83099999999999</v>
      </c>
      <c r="L7461" s="8">
        <f t="shared" si="464"/>
        <v>21.49133057851239</v>
      </c>
      <c r="M7461" s="8">
        <f t="shared" si="465"/>
        <v>102.3396694214876</v>
      </c>
      <c r="N7461" s="9"/>
      <c r="O7461" s="9"/>
      <c r="P7461" s="8">
        <v>21</v>
      </c>
      <c r="Q7461" s="8">
        <v>123.83099999999999</v>
      </c>
      <c r="R7461" s="17">
        <f t="shared" si="466"/>
        <v>0</v>
      </c>
      <c r="S7461" s="18">
        <f t="shared" si="467"/>
        <v>2476.62</v>
      </c>
    </row>
    <row r="7462" spans="1:19" x14ac:dyDescent="0.25">
      <c r="A7462" s="7" t="s">
        <v>17389</v>
      </c>
      <c r="B7462" s="7" t="s">
        <v>17390</v>
      </c>
      <c r="C7462" s="7" t="s">
        <v>14</v>
      </c>
      <c r="D7462" s="7" t="s">
        <v>15</v>
      </c>
      <c r="E7462" s="7" t="s">
        <v>7763</v>
      </c>
      <c r="F7462" s="8">
        <v>21</v>
      </c>
      <c r="G7462" s="8">
        <v>1125.3</v>
      </c>
      <c r="H7462" s="8">
        <v>1125.3</v>
      </c>
      <c r="I7462" s="8">
        <v>5</v>
      </c>
      <c r="J7462" s="8">
        <v>5626.5</v>
      </c>
      <c r="K7462" s="8">
        <v>1125.3</v>
      </c>
      <c r="L7462" s="8">
        <f t="shared" si="464"/>
        <v>195.29999999999995</v>
      </c>
      <c r="M7462" s="8">
        <f t="shared" si="465"/>
        <v>930</v>
      </c>
      <c r="N7462" s="9"/>
      <c r="O7462" s="9"/>
      <c r="P7462" s="8">
        <v>21</v>
      </c>
      <c r="Q7462" s="8">
        <v>1125.3</v>
      </c>
      <c r="R7462" s="17">
        <f t="shared" si="466"/>
        <v>0</v>
      </c>
      <c r="S7462" s="18">
        <f t="shared" si="467"/>
        <v>5626.5</v>
      </c>
    </row>
    <row r="7463" spans="1:19" x14ac:dyDescent="0.25">
      <c r="A7463" s="7" t="s">
        <v>17391</v>
      </c>
      <c r="B7463" s="7" t="s">
        <v>17392</v>
      </c>
      <c r="C7463" s="7" t="s">
        <v>14</v>
      </c>
      <c r="D7463" s="7" t="s">
        <v>15</v>
      </c>
      <c r="E7463" s="7" t="s">
        <v>7763</v>
      </c>
      <c r="F7463" s="8">
        <v>21</v>
      </c>
      <c r="G7463" s="8">
        <v>6413</v>
      </c>
      <c r="H7463" s="8">
        <v>6413</v>
      </c>
      <c r="I7463" s="8">
        <v>5</v>
      </c>
      <c r="J7463" s="8">
        <v>32065</v>
      </c>
      <c r="K7463" s="8">
        <v>6413</v>
      </c>
      <c r="L7463" s="8">
        <f t="shared" si="464"/>
        <v>1113</v>
      </c>
      <c r="M7463" s="8">
        <f t="shared" si="465"/>
        <v>5300</v>
      </c>
      <c r="N7463" s="13"/>
      <c r="O7463" s="13"/>
      <c r="P7463" s="8">
        <v>21</v>
      </c>
      <c r="Q7463" s="8">
        <v>6413</v>
      </c>
      <c r="R7463" s="17">
        <f t="shared" si="466"/>
        <v>0</v>
      </c>
      <c r="S7463" s="18">
        <f t="shared" si="467"/>
        <v>32065</v>
      </c>
    </row>
    <row r="7464" spans="1:19" x14ac:dyDescent="0.25">
      <c r="A7464" s="7" t="s">
        <v>17399</v>
      </c>
      <c r="B7464" s="7" t="s">
        <v>17400</v>
      </c>
      <c r="C7464" s="7" t="s">
        <v>7539</v>
      </c>
      <c r="D7464" s="7" t="s">
        <v>7540</v>
      </c>
      <c r="E7464" s="7" t="s">
        <v>7798</v>
      </c>
      <c r="F7464" s="8">
        <v>21</v>
      </c>
      <c r="G7464" s="8">
        <v>0.59</v>
      </c>
      <c r="H7464" s="8">
        <v>0.59</v>
      </c>
      <c r="I7464" s="8">
        <v>456000</v>
      </c>
      <c r="J7464" s="8">
        <v>268862</v>
      </c>
      <c r="K7464" s="8">
        <v>0.589609649122807</v>
      </c>
      <c r="L7464" s="8">
        <f t="shared" si="464"/>
        <v>0.10232894736842102</v>
      </c>
      <c r="M7464" s="8">
        <f t="shared" si="465"/>
        <v>0.48728070175438598</v>
      </c>
      <c r="N7464" s="13"/>
      <c r="O7464" s="13"/>
      <c r="P7464" s="8">
        <v>21</v>
      </c>
      <c r="Q7464" s="8">
        <v>0.589609649122807</v>
      </c>
      <c r="R7464" s="17">
        <f t="shared" si="466"/>
        <v>0</v>
      </c>
      <c r="S7464" s="18">
        <f t="shared" si="467"/>
        <v>268862</v>
      </c>
    </row>
    <row r="7465" spans="1:19" x14ac:dyDescent="0.25">
      <c r="A7465" s="7" t="s">
        <v>17405</v>
      </c>
      <c r="B7465" s="7" t="s">
        <v>17406</v>
      </c>
      <c r="C7465" s="7" t="s">
        <v>37</v>
      </c>
      <c r="D7465" s="7" t="s">
        <v>38</v>
      </c>
      <c r="E7465" s="7" t="s">
        <v>39</v>
      </c>
      <c r="F7465" s="8">
        <v>15</v>
      </c>
      <c r="G7465" s="8">
        <v>59800</v>
      </c>
      <c r="H7465" s="8">
        <v>59800</v>
      </c>
      <c r="I7465" s="8">
        <v>1</v>
      </c>
      <c r="J7465" s="8">
        <v>59800</v>
      </c>
      <c r="K7465" s="8">
        <v>59800</v>
      </c>
      <c r="L7465" s="8">
        <f t="shared" si="464"/>
        <v>7799.9999999999927</v>
      </c>
      <c r="M7465" s="8">
        <f t="shared" si="465"/>
        <v>52000.000000000007</v>
      </c>
      <c r="N7465" s="13"/>
      <c r="O7465" s="13"/>
      <c r="P7465" s="8">
        <v>15</v>
      </c>
      <c r="Q7465" s="8">
        <v>59800</v>
      </c>
      <c r="R7465" s="17">
        <f t="shared" si="466"/>
        <v>0</v>
      </c>
      <c r="S7465" s="18">
        <f t="shared" si="467"/>
        <v>59800</v>
      </c>
    </row>
    <row r="7466" spans="1:19" x14ac:dyDescent="0.25">
      <c r="A7466" s="7" t="s">
        <v>17407</v>
      </c>
      <c r="B7466" s="7" t="s">
        <v>17408</v>
      </c>
      <c r="C7466" s="7" t="s">
        <v>14</v>
      </c>
      <c r="D7466" s="7" t="s">
        <v>15</v>
      </c>
      <c r="E7466" s="7" t="s">
        <v>7518</v>
      </c>
      <c r="F7466" s="8">
        <v>21</v>
      </c>
      <c r="G7466" s="8">
        <v>977.92</v>
      </c>
      <c r="H7466" s="8">
        <v>977.92</v>
      </c>
      <c r="I7466" s="8">
        <v>3</v>
      </c>
      <c r="J7466" s="8">
        <v>2933.77</v>
      </c>
      <c r="K7466" s="8">
        <v>977.92333333333329</v>
      </c>
      <c r="L7466" s="8">
        <f t="shared" si="464"/>
        <v>169.72223140495862</v>
      </c>
      <c r="M7466" s="8">
        <f t="shared" si="465"/>
        <v>808.20110192837467</v>
      </c>
      <c r="N7466" s="13"/>
      <c r="O7466" s="13"/>
      <c r="P7466" s="8">
        <v>21</v>
      </c>
      <c r="Q7466" s="8">
        <v>977.92333333333329</v>
      </c>
      <c r="R7466" s="17">
        <f t="shared" si="466"/>
        <v>0</v>
      </c>
      <c r="S7466" s="18">
        <f t="shared" si="467"/>
        <v>2933.77</v>
      </c>
    </row>
    <row r="7467" spans="1:19" x14ac:dyDescent="0.25">
      <c r="A7467" s="7" t="s">
        <v>17409</v>
      </c>
      <c r="B7467" s="7" t="s">
        <v>17410</v>
      </c>
      <c r="C7467" s="7" t="s">
        <v>14</v>
      </c>
      <c r="D7467" s="7" t="s">
        <v>15</v>
      </c>
      <c r="E7467" s="7" t="s">
        <v>7518</v>
      </c>
      <c r="F7467" s="8">
        <v>21</v>
      </c>
      <c r="G7467" s="8">
        <v>941.99</v>
      </c>
      <c r="H7467" s="8">
        <v>941.99</v>
      </c>
      <c r="I7467" s="8">
        <v>3</v>
      </c>
      <c r="J7467" s="8">
        <v>2825.96</v>
      </c>
      <c r="K7467" s="8">
        <v>941.98666666666668</v>
      </c>
      <c r="L7467" s="8">
        <f t="shared" si="464"/>
        <v>163.48528925619837</v>
      </c>
      <c r="M7467" s="8">
        <f t="shared" si="465"/>
        <v>778.50137741046831</v>
      </c>
      <c r="N7467" s="13"/>
      <c r="O7467" s="13"/>
      <c r="P7467" s="8">
        <v>21</v>
      </c>
      <c r="Q7467" s="8">
        <v>941.98666666666668</v>
      </c>
      <c r="R7467" s="17">
        <f t="shared" si="466"/>
        <v>0</v>
      </c>
      <c r="S7467" s="18">
        <f t="shared" si="467"/>
        <v>2825.96</v>
      </c>
    </row>
    <row r="7468" spans="1:19" x14ac:dyDescent="0.25">
      <c r="A7468" s="7" t="s">
        <v>17411</v>
      </c>
      <c r="B7468" s="7" t="s">
        <v>17412</v>
      </c>
      <c r="C7468" s="7" t="s">
        <v>14</v>
      </c>
      <c r="D7468" s="7" t="s">
        <v>15</v>
      </c>
      <c r="E7468" s="7" t="s">
        <v>7518</v>
      </c>
      <c r="F7468" s="8">
        <v>21</v>
      </c>
      <c r="G7468" s="8">
        <v>253.74</v>
      </c>
      <c r="H7468" s="8">
        <v>253.74</v>
      </c>
      <c r="I7468" s="8">
        <v>5</v>
      </c>
      <c r="J7468" s="8">
        <v>1268.69</v>
      </c>
      <c r="K7468" s="8">
        <v>253.738</v>
      </c>
      <c r="L7468" s="8">
        <f t="shared" si="464"/>
        <v>44.037173553719015</v>
      </c>
      <c r="M7468" s="8">
        <f t="shared" si="465"/>
        <v>209.70082644628098</v>
      </c>
      <c r="N7468" s="9"/>
      <c r="O7468" s="9"/>
      <c r="P7468" s="8">
        <v>21</v>
      </c>
      <c r="Q7468" s="8">
        <v>253.738</v>
      </c>
      <c r="R7468" s="17">
        <f t="shared" si="466"/>
        <v>0</v>
      </c>
      <c r="S7468" s="18">
        <f t="shared" si="467"/>
        <v>1268.69</v>
      </c>
    </row>
    <row r="7469" spans="1:19" x14ac:dyDescent="0.25">
      <c r="A7469" s="7" t="s">
        <v>17413</v>
      </c>
      <c r="B7469" s="7" t="s">
        <v>17414</v>
      </c>
      <c r="C7469" s="7" t="s">
        <v>14</v>
      </c>
      <c r="D7469" s="7" t="s">
        <v>15</v>
      </c>
      <c r="E7469" s="7" t="s">
        <v>7518</v>
      </c>
      <c r="F7469" s="8">
        <v>21</v>
      </c>
      <c r="G7469" s="8">
        <v>188.22</v>
      </c>
      <c r="H7469" s="8">
        <v>188.22</v>
      </c>
      <c r="I7469" s="8">
        <v>3</v>
      </c>
      <c r="J7469" s="8">
        <v>564.65</v>
      </c>
      <c r="K7469" s="8">
        <v>188.21666666666667</v>
      </c>
      <c r="L7469" s="8">
        <f t="shared" si="464"/>
        <v>32.665702479338847</v>
      </c>
      <c r="M7469" s="8">
        <f t="shared" si="465"/>
        <v>155.55096418732782</v>
      </c>
      <c r="N7469" s="9"/>
      <c r="O7469" s="9"/>
      <c r="P7469" s="8">
        <v>21</v>
      </c>
      <c r="Q7469" s="8">
        <v>188.21666666666667</v>
      </c>
      <c r="R7469" s="17">
        <f t="shared" si="466"/>
        <v>0</v>
      </c>
      <c r="S7469" s="18">
        <f t="shared" si="467"/>
        <v>564.65</v>
      </c>
    </row>
    <row r="7470" spans="1:19" x14ac:dyDescent="0.25">
      <c r="A7470" s="7" t="s">
        <v>17415</v>
      </c>
      <c r="B7470" s="7" t="s">
        <v>17416</v>
      </c>
      <c r="C7470" s="7" t="s">
        <v>14</v>
      </c>
      <c r="D7470" s="7" t="s">
        <v>15</v>
      </c>
      <c r="E7470" s="7" t="s">
        <v>7518</v>
      </c>
      <c r="F7470" s="8">
        <v>21</v>
      </c>
      <c r="G7470" s="8">
        <v>206.91</v>
      </c>
      <c r="H7470" s="8">
        <v>206.91</v>
      </c>
      <c r="I7470" s="8">
        <v>20</v>
      </c>
      <c r="J7470" s="8">
        <v>4138.2</v>
      </c>
      <c r="K7470" s="8">
        <v>206.91</v>
      </c>
      <c r="L7470" s="8">
        <f t="shared" si="464"/>
        <v>35.909999999999997</v>
      </c>
      <c r="M7470" s="8">
        <f t="shared" si="465"/>
        <v>171</v>
      </c>
      <c r="N7470" s="9"/>
      <c r="O7470" s="9"/>
      <c r="P7470" s="8">
        <v>21</v>
      </c>
      <c r="Q7470" s="8">
        <v>206.91</v>
      </c>
      <c r="R7470" s="17">
        <f t="shared" si="466"/>
        <v>0</v>
      </c>
      <c r="S7470" s="18">
        <f t="shared" si="467"/>
        <v>4138.2</v>
      </c>
    </row>
    <row r="7471" spans="1:19" x14ac:dyDescent="0.25">
      <c r="A7471" s="7" t="s">
        <v>17417</v>
      </c>
      <c r="B7471" s="7" t="s">
        <v>17418</v>
      </c>
      <c r="C7471" s="7" t="s">
        <v>14</v>
      </c>
      <c r="D7471" s="7" t="s">
        <v>15</v>
      </c>
      <c r="E7471" s="7" t="s">
        <v>7518</v>
      </c>
      <c r="F7471" s="8">
        <v>21</v>
      </c>
      <c r="G7471" s="8">
        <v>326.25</v>
      </c>
      <c r="H7471" s="8">
        <v>326.25</v>
      </c>
      <c r="I7471" s="8">
        <v>3</v>
      </c>
      <c r="J7471" s="8">
        <v>978.75</v>
      </c>
      <c r="K7471" s="8">
        <v>326.25</v>
      </c>
      <c r="L7471" s="8">
        <f t="shared" si="464"/>
        <v>56.621900826446279</v>
      </c>
      <c r="M7471" s="8">
        <f t="shared" si="465"/>
        <v>269.62809917355372</v>
      </c>
      <c r="N7471" s="9"/>
      <c r="O7471" s="9"/>
      <c r="P7471" s="8">
        <v>21</v>
      </c>
      <c r="Q7471" s="8">
        <v>326.25</v>
      </c>
      <c r="R7471" s="17">
        <f t="shared" si="466"/>
        <v>0</v>
      </c>
      <c r="S7471" s="18">
        <f t="shared" si="467"/>
        <v>978.75</v>
      </c>
    </row>
    <row r="7472" spans="1:19" x14ac:dyDescent="0.25">
      <c r="A7472" s="7" t="s">
        <v>17419</v>
      </c>
      <c r="B7472" s="7" t="s">
        <v>17420</v>
      </c>
      <c r="C7472" s="7" t="s">
        <v>14</v>
      </c>
      <c r="D7472" s="7" t="s">
        <v>15</v>
      </c>
      <c r="E7472" s="7" t="s">
        <v>7518</v>
      </c>
      <c r="F7472" s="8">
        <v>21</v>
      </c>
      <c r="G7472" s="8">
        <v>458.47</v>
      </c>
      <c r="H7472" s="8">
        <v>458.47</v>
      </c>
      <c r="I7472" s="8">
        <v>2</v>
      </c>
      <c r="J7472" s="8">
        <v>916.94</v>
      </c>
      <c r="K7472" s="8">
        <v>458.47</v>
      </c>
      <c r="L7472" s="8">
        <f t="shared" si="464"/>
        <v>79.569173553718997</v>
      </c>
      <c r="M7472" s="8">
        <f t="shared" si="465"/>
        <v>378.90082644628103</v>
      </c>
      <c r="N7472" s="13"/>
      <c r="O7472" s="13"/>
      <c r="P7472" s="8">
        <v>21</v>
      </c>
      <c r="Q7472" s="8">
        <v>458.47</v>
      </c>
      <c r="R7472" s="17">
        <f t="shared" si="466"/>
        <v>0</v>
      </c>
      <c r="S7472" s="18">
        <f t="shared" si="467"/>
        <v>916.94</v>
      </c>
    </row>
    <row r="7473" spans="1:19" x14ac:dyDescent="0.25">
      <c r="A7473" s="7" t="s">
        <v>17421</v>
      </c>
      <c r="B7473" s="7" t="s">
        <v>17422</v>
      </c>
      <c r="C7473" s="7" t="s">
        <v>14</v>
      </c>
      <c r="D7473" s="7" t="s">
        <v>15</v>
      </c>
      <c r="E7473" s="7" t="s">
        <v>7518</v>
      </c>
      <c r="F7473" s="8">
        <v>21</v>
      </c>
      <c r="G7473" s="8">
        <v>475.9</v>
      </c>
      <c r="H7473" s="8">
        <v>475.9</v>
      </c>
      <c r="I7473" s="8">
        <v>2</v>
      </c>
      <c r="J7473" s="8">
        <v>951.79</v>
      </c>
      <c r="K7473" s="8">
        <v>475.89499999999998</v>
      </c>
      <c r="L7473" s="8">
        <f t="shared" si="464"/>
        <v>82.593347107437978</v>
      </c>
      <c r="M7473" s="8">
        <f t="shared" si="465"/>
        <v>393.301652892562</v>
      </c>
      <c r="N7473" s="9"/>
      <c r="O7473" s="9"/>
      <c r="P7473" s="8">
        <v>21</v>
      </c>
      <c r="Q7473" s="8">
        <v>475.89499999999998</v>
      </c>
      <c r="R7473" s="17">
        <f t="shared" si="466"/>
        <v>0</v>
      </c>
      <c r="S7473" s="18">
        <f t="shared" si="467"/>
        <v>951.79</v>
      </c>
    </row>
    <row r="7474" spans="1:19" x14ac:dyDescent="0.25">
      <c r="A7474" s="7" t="s">
        <v>17423</v>
      </c>
      <c r="B7474" s="7" t="s">
        <v>17424</v>
      </c>
      <c r="C7474" s="7" t="s">
        <v>14</v>
      </c>
      <c r="D7474" s="7" t="s">
        <v>15</v>
      </c>
      <c r="E7474" s="7" t="s">
        <v>7518</v>
      </c>
      <c r="F7474" s="8">
        <v>21</v>
      </c>
      <c r="G7474" s="8">
        <v>475.89</v>
      </c>
      <c r="H7474" s="8">
        <v>475.89</v>
      </c>
      <c r="I7474" s="8">
        <v>15</v>
      </c>
      <c r="J7474" s="8">
        <v>7138.4</v>
      </c>
      <c r="K7474" s="8">
        <v>475.89333333333332</v>
      </c>
      <c r="L7474" s="8">
        <f t="shared" si="464"/>
        <v>82.593057851239678</v>
      </c>
      <c r="M7474" s="8">
        <f t="shared" si="465"/>
        <v>393.30027548209364</v>
      </c>
      <c r="N7474" s="13"/>
      <c r="O7474" s="13"/>
      <c r="P7474" s="8">
        <v>21</v>
      </c>
      <c r="Q7474" s="8">
        <v>475.89333333333332</v>
      </c>
      <c r="R7474" s="17">
        <f t="shared" si="466"/>
        <v>0</v>
      </c>
      <c r="S7474" s="18">
        <f t="shared" si="467"/>
        <v>7138.4</v>
      </c>
    </row>
    <row r="7475" spans="1:19" x14ac:dyDescent="0.25">
      <c r="A7475" s="7" t="s">
        <v>17425</v>
      </c>
      <c r="B7475" s="7" t="s">
        <v>17426</v>
      </c>
      <c r="C7475" s="7" t="s">
        <v>14</v>
      </c>
      <c r="D7475" s="7" t="s">
        <v>15</v>
      </c>
      <c r="E7475" s="7" t="s">
        <v>7518</v>
      </c>
      <c r="F7475" s="8">
        <v>21</v>
      </c>
      <c r="G7475" s="8">
        <v>1183.2</v>
      </c>
      <c r="H7475" s="8">
        <v>1183.2</v>
      </c>
      <c r="I7475" s="8">
        <v>2</v>
      </c>
      <c r="J7475" s="8">
        <v>2366.4</v>
      </c>
      <c r="K7475" s="8">
        <v>1183.2</v>
      </c>
      <c r="L7475" s="8">
        <f t="shared" si="464"/>
        <v>205.34876033057844</v>
      </c>
      <c r="M7475" s="8">
        <f t="shared" si="465"/>
        <v>977.8512396694216</v>
      </c>
      <c r="N7475" s="9"/>
      <c r="O7475" s="9"/>
      <c r="P7475" s="8">
        <v>21</v>
      </c>
      <c r="Q7475" s="8">
        <v>1183.2</v>
      </c>
      <c r="R7475" s="17">
        <f t="shared" si="466"/>
        <v>0</v>
      </c>
      <c r="S7475" s="18">
        <f t="shared" si="467"/>
        <v>2366.4</v>
      </c>
    </row>
    <row r="7476" spans="1:19" x14ac:dyDescent="0.25">
      <c r="A7476" s="7" t="s">
        <v>17429</v>
      </c>
      <c r="B7476" s="7" t="s">
        <v>17430</v>
      </c>
      <c r="C7476" s="7" t="s">
        <v>14</v>
      </c>
      <c r="D7476" s="7" t="s">
        <v>15</v>
      </c>
      <c r="E7476" s="7" t="s">
        <v>2322</v>
      </c>
      <c r="F7476" s="8">
        <v>21</v>
      </c>
      <c r="G7476" s="8">
        <v>1089</v>
      </c>
      <c r="H7476" s="8">
        <v>1089</v>
      </c>
      <c r="I7476" s="8">
        <v>3</v>
      </c>
      <c r="J7476" s="8">
        <v>3267</v>
      </c>
      <c r="K7476" s="8">
        <v>1089</v>
      </c>
      <c r="L7476" s="8">
        <f t="shared" si="464"/>
        <v>189</v>
      </c>
      <c r="M7476" s="8">
        <f t="shared" si="465"/>
        <v>900</v>
      </c>
      <c r="N7476" s="9"/>
      <c r="O7476" s="9"/>
      <c r="P7476" s="8">
        <v>21</v>
      </c>
      <c r="Q7476" s="8">
        <v>1089</v>
      </c>
      <c r="R7476" s="17">
        <f t="shared" si="466"/>
        <v>0</v>
      </c>
      <c r="S7476" s="18">
        <f t="shared" si="467"/>
        <v>3267</v>
      </c>
    </row>
    <row r="7477" spans="1:19" x14ac:dyDescent="0.25">
      <c r="A7477" s="7" t="s">
        <v>17431</v>
      </c>
      <c r="B7477" s="7" t="s">
        <v>17432</v>
      </c>
      <c r="C7477" s="7" t="s">
        <v>14</v>
      </c>
      <c r="D7477" s="7" t="s">
        <v>15</v>
      </c>
      <c r="E7477" s="7" t="s">
        <v>2322</v>
      </c>
      <c r="F7477" s="8">
        <v>21</v>
      </c>
      <c r="G7477" s="8">
        <v>580.91999999999996</v>
      </c>
      <c r="H7477" s="8">
        <v>580.91999999999996</v>
      </c>
      <c r="I7477" s="8">
        <v>2</v>
      </c>
      <c r="J7477" s="8">
        <v>1161.8399999999999</v>
      </c>
      <c r="K7477" s="8">
        <v>580.91999999999996</v>
      </c>
      <c r="L7477" s="8">
        <f t="shared" si="464"/>
        <v>100.82082644628099</v>
      </c>
      <c r="M7477" s="8">
        <f t="shared" si="465"/>
        <v>480.09917355371897</v>
      </c>
      <c r="N7477" s="14">
        <v>21</v>
      </c>
      <c r="O7477" s="14">
        <v>580.80000000000007</v>
      </c>
      <c r="P7477" s="8">
        <v>21</v>
      </c>
      <c r="Q7477" s="8">
        <v>580.91999999999996</v>
      </c>
      <c r="R7477" s="17">
        <f t="shared" si="466"/>
        <v>1161.6000000000001</v>
      </c>
      <c r="S7477" s="18">
        <f t="shared" si="467"/>
        <v>1161.8399999999999</v>
      </c>
    </row>
    <row r="7478" spans="1:19" x14ac:dyDescent="0.25">
      <c r="A7478" s="7" t="s">
        <v>17433</v>
      </c>
      <c r="B7478" s="7" t="s">
        <v>17434</v>
      </c>
      <c r="C7478" s="7" t="s">
        <v>14</v>
      </c>
      <c r="D7478" s="7" t="s">
        <v>15</v>
      </c>
      <c r="E7478" s="7" t="s">
        <v>7994</v>
      </c>
      <c r="F7478" s="8">
        <v>21</v>
      </c>
      <c r="G7478" s="8">
        <v>484.24</v>
      </c>
      <c r="H7478" s="8">
        <v>484.24</v>
      </c>
      <c r="I7478" s="8">
        <v>20</v>
      </c>
      <c r="J7478" s="8">
        <v>9684.84</v>
      </c>
      <c r="K7478" s="8">
        <v>484.24200000000002</v>
      </c>
      <c r="L7478" s="8">
        <f t="shared" si="464"/>
        <v>84.041999999999973</v>
      </c>
      <c r="M7478" s="8">
        <f t="shared" si="465"/>
        <v>400.20000000000005</v>
      </c>
      <c r="N7478" s="14">
        <v>12</v>
      </c>
      <c r="O7478" s="14">
        <v>448.22399999999999</v>
      </c>
      <c r="P7478" s="8">
        <v>21</v>
      </c>
      <c r="Q7478" s="8">
        <v>484.24200000000002</v>
      </c>
      <c r="R7478" s="17">
        <f t="shared" si="466"/>
        <v>8964.48</v>
      </c>
      <c r="S7478" s="18">
        <f t="shared" si="467"/>
        <v>9684.84</v>
      </c>
    </row>
    <row r="7479" spans="1:19" x14ac:dyDescent="0.25">
      <c r="A7479" s="7" t="s">
        <v>17435</v>
      </c>
      <c r="B7479" s="7" t="s">
        <v>17436</v>
      </c>
      <c r="C7479" s="7" t="s">
        <v>14</v>
      </c>
      <c r="D7479" s="7" t="s">
        <v>15</v>
      </c>
      <c r="E7479" s="7" t="s">
        <v>7518</v>
      </c>
      <c r="F7479" s="8">
        <v>21</v>
      </c>
      <c r="G7479" s="8">
        <v>1197.9000000000001</v>
      </c>
      <c r="H7479" s="8">
        <v>1197.9000000000001</v>
      </c>
      <c r="I7479" s="8">
        <v>1</v>
      </c>
      <c r="J7479" s="8">
        <v>1197.9000000000001</v>
      </c>
      <c r="K7479" s="8">
        <v>1197.9000000000001</v>
      </c>
      <c r="L7479" s="8">
        <f t="shared" si="464"/>
        <v>207.89999999999998</v>
      </c>
      <c r="M7479" s="8">
        <f t="shared" si="465"/>
        <v>990.00000000000011</v>
      </c>
      <c r="N7479" s="9"/>
      <c r="O7479" s="9"/>
      <c r="P7479" s="8">
        <v>21</v>
      </c>
      <c r="Q7479" s="8">
        <v>1197.9000000000001</v>
      </c>
      <c r="R7479" s="17">
        <f t="shared" si="466"/>
        <v>0</v>
      </c>
      <c r="S7479" s="18">
        <f t="shared" si="467"/>
        <v>1197.9000000000001</v>
      </c>
    </row>
    <row r="7480" spans="1:19" x14ac:dyDescent="0.25">
      <c r="A7480" s="7" t="s">
        <v>17437</v>
      </c>
      <c r="B7480" s="7" t="s">
        <v>17438</v>
      </c>
      <c r="C7480" s="7" t="s">
        <v>14</v>
      </c>
      <c r="D7480" s="7" t="s">
        <v>15</v>
      </c>
      <c r="E7480" s="7" t="s">
        <v>7518</v>
      </c>
      <c r="F7480" s="8">
        <v>21</v>
      </c>
      <c r="G7480" s="8">
        <v>196.44</v>
      </c>
      <c r="H7480" s="8">
        <v>196.44</v>
      </c>
      <c r="I7480" s="8">
        <v>3</v>
      </c>
      <c r="J7480" s="8">
        <v>589.33000000000004</v>
      </c>
      <c r="K7480" s="8">
        <v>196.44333333333336</v>
      </c>
      <c r="L7480" s="8">
        <f t="shared" si="464"/>
        <v>34.093471074380176</v>
      </c>
      <c r="M7480" s="8">
        <f t="shared" si="465"/>
        <v>162.34986225895318</v>
      </c>
      <c r="N7480" s="9"/>
      <c r="O7480" s="9"/>
      <c r="P7480" s="8">
        <v>21</v>
      </c>
      <c r="Q7480" s="8">
        <v>196.44333333333336</v>
      </c>
      <c r="R7480" s="17">
        <f t="shared" si="466"/>
        <v>0</v>
      </c>
      <c r="S7480" s="18">
        <f t="shared" si="467"/>
        <v>589.33000000000004</v>
      </c>
    </row>
    <row r="7481" spans="1:19" x14ac:dyDescent="0.25">
      <c r="A7481" s="7" t="s">
        <v>17439</v>
      </c>
      <c r="B7481" s="7" t="s">
        <v>17440</v>
      </c>
      <c r="C7481" s="7" t="s">
        <v>14</v>
      </c>
      <c r="D7481" s="7" t="s">
        <v>15</v>
      </c>
      <c r="E7481" s="7" t="s">
        <v>2322</v>
      </c>
      <c r="F7481" s="8">
        <v>21</v>
      </c>
      <c r="G7481" s="8">
        <v>10969.86</v>
      </c>
      <c r="H7481" s="8">
        <v>10969.86</v>
      </c>
      <c r="I7481" s="8">
        <v>9</v>
      </c>
      <c r="J7481" s="8">
        <v>98728.74</v>
      </c>
      <c r="K7481" s="8">
        <v>10969.86</v>
      </c>
      <c r="L7481" s="8">
        <f t="shared" si="464"/>
        <v>1903.8600000000006</v>
      </c>
      <c r="M7481" s="8">
        <f t="shared" si="465"/>
        <v>9066</v>
      </c>
      <c r="N7481" s="9"/>
      <c r="O7481" s="9"/>
      <c r="P7481" s="8">
        <v>21</v>
      </c>
      <c r="Q7481" s="8">
        <v>10969.86</v>
      </c>
      <c r="R7481" s="17">
        <f t="shared" si="466"/>
        <v>0</v>
      </c>
      <c r="S7481" s="18">
        <f t="shared" si="467"/>
        <v>98728.74</v>
      </c>
    </row>
    <row r="7482" spans="1:19" x14ac:dyDescent="0.25">
      <c r="A7482" s="7" t="s">
        <v>17441</v>
      </c>
      <c r="B7482" s="7" t="s">
        <v>17442</v>
      </c>
      <c r="C7482" s="7" t="s">
        <v>14</v>
      </c>
      <c r="D7482" s="7" t="s">
        <v>15</v>
      </c>
      <c r="E7482" s="7" t="s">
        <v>2322</v>
      </c>
      <c r="F7482" s="8">
        <v>21</v>
      </c>
      <c r="G7482" s="8">
        <v>153.07</v>
      </c>
      <c r="H7482" s="8">
        <v>153.07</v>
      </c>
      <c r="I7482" s="8">
        <v>60</v>
      </c>
      <c r="J7482" s="8">
        <v>9183.9</v>
      </c>
      <c r="K7482" s="8">
        <v>153.065</v>
      </c>
      <c r="L7482" s="8">
        <f t="shared" si="464"/>
        <v>26.564999999999998</v>
      </c>
      <c r="M7482" s="8">
        <f t="shared" si="465"/>
        <v>126.5</v>
      </c>
      <c r="N7482" s="9"/>
      <c r="O7482" s="9"/>
      <c r="P7482" s="8">
        <v>21</v>
      </c>
      <c r="Q7482" s="8">
        <v>153.065</v>
      </c>
      <c r="R7482" s="17">
        <f t="shared" si="466"/>
        <v>0</v>
      </c>
      <c r="S7482" s="18">
        <f t="shared" si="467"/>
        <v>9183.9</v>
      </c>
    </row>
    <row r="7483" spans="1:19" x14ac:dyDescent="0.25">
      <c r="A7483" s="7" t="s">
        <v>17443</v>
      </c>
      <c r="B7483" s="7" t="s">
        <v>17444</v>
      </c>
      <c r="C7483" s="7" t="s">
        <v>14</v>
      </c>
      <c r="D7483" s="7" t="s">
        <v>15</v>
      </c>
      <c r="E7483" s="7" t="s">
        <v>2322</v>
      </c>
      <c r="F7483" s="8">
        <v>21</v>
      </c>
      <c r="G7483" s="8">
        <v>19.97</v>
      </c>
      <c r="H7483" s="8">
        <v>19.97</v>
      </c>
      <c r="I7483" s="8">
        <v>500</v>
      </c>
      <c r="J7483" s="8">
        <v>9982.5</v>
      </c>
      <c r="K7483" s="8">
        <v>19.965</v>
      </c>
      <c r="L7483" s="8">
        <f t="shared" si="464"/>
        <v>3.4649999999999999</v>
      </c>
      <c r="M7483" s="8">
        <f t="shared" si="465"/>
        <v>16.5</v>
      </c>
      <c r="N7483" s="9"/>
      <c r="O7483" s="9"/>
      <c r="P7483" s="8">
        <v>21</v>
      </c>
      <c r="Q7483" s="8">
        <v>19.965</v>
      </c>
      <c r="R7483" s="17">
        <f t="shared" si="466"/>
        <v>0</v>
      </c>
      <c r="S7483" s="18">
        <f t="shared" si="467"/>
        <v>9982.5</v>
      </c>
    </row>
    <row r="7484" spans="1:19" x14ac:dyDescent="0.25">
      <c r="A7484" s="7" t="s">
        <v>17449</v>
      </c>
      <c r="B7484" s="7" t="s">
        <v>17450</v>
      </c>
      <c r="C7484" s="7" t="s">
        <v>12198</v>
      </c>
      <c r="D7484" s="7" t="s">
        <v>12199</v>
      </c>
      <c r="E7484" s="7" t="s">
        <v>12200</v>
      </c>
      <c r="F7484" s="8">
        <v>15</v>
      </c>
      <c r="G7484" s="8">
        <v>714.63</v>
      </c>
      <c r="H7484" s="8">
        <v>714.63</v>
      </c>
      <c r="I7484" s="8">
        <v>48</v>
      </c>
      <c r="J7484" s="8">
        <v>34302.199999999997</v>
      </c>
      <c r="K7484" s="8">
        <v>714.62916666666661</v>
      </c>
      <c r="L7484" s="8">
        <f t="shared" si="464"/>
        <v>93.212499999999977</v>
      </c>
      <c r="M7484" s="8">
        <f t="shared" si="465"/>
        <v>621.41666666666663</v>
      </c>
      <c r="N7484" s="9"/>
      <c r="O7484" s="9"/>
      <c r="P7484" s="8">
        <v>15</v>
      </c>
      <c r="Q7484" s="8">
        <v>714.62916666666661</v>
      </c>
      <c r="R7484" s="17">
        <f t="shared" si="466"/>
        <v>0</v>
      </c>
      <c r="S7484" s="18">
        <f t="shared" si="467"/>
        <v>34302.199999999997</v>
      </c>
    </row>
    <row r="7485" spans="1:19" x14ac:dyDescent="0.25">
      <c r="A7485" s="7" t="s">
        <v>17451</v>
      </c>
      <c r="B7485" s="7" t="s">
        <v>17452</v>
      </c>
      <c r="C7485" s="7" t="s">
        <v>12198</v>
      </c>
      <c r="D7485" s="7" t="s">
        <v>12199</v>
      </c>
      <c r="E7485" s="7" t="s">
        <v>12200</v>
      </c>
      <c r="F7485" s="8">
        <v>15</v>
      </c>
      <c r="G7485" s="8">
        <v>714.63</v>
      </c>
      <c r="H7485" s="8">
        <v>714.63</v>
      </c>
      <c r="I7485" s="8">
        <v>132</v>
      </c>
      <c r="J7485" s="8">
        <v>94331.05</v>
      </c>
      <c r="K7485" s="8">
        <v>714.62916666666672</v>
      </c>
      <c r="L7485" s="8">
        <f t="shared" si="464"/>
        <v>93.212499999999977</v>
      </c>
      <c r="M7485" s="8">
        <f t="shared" si="465"/>
        <v>621.41666666666674</v>
      </c>
      <c r="N7485" s="9"/>
      <c r="O7485" s="9"/>
      <c r="P7485" s="8">
        <v>15</v>
      </c>
      <c r="Q7485" s="8">
        <v>714.62916666666661</v>
      </c>
      <c r="R7485" s="17">
        <f t="shared" si="466"/>
        <v>0</v>
      </c>
      <c r="S7485" s="18">
        <f t="shared" si="467"/>
        <v>94331.05</v>
      </c>
    </row>
    <row r="7486" spans="1:19" x14ac:dyDescent="0.25">
      <c r="A7486" s="7" t="s">
        <v>17453</v>
      </c>
      <c r="B7486" s="7" t="s">
        <v>17454</v>
      </c>
      <c r="C7486" s="7" t="s">
        <v>37</v>
      </c>
      <c r="D7486" s="7" t="s">
        <v>38</v>
      </c>
      <c r="E7486" s="7" t="s">
        <v>39</v>
      </c>
      <c r="F7486" s="8">
        <v>15</v>
      </c>
      <c r="G7486" s="8">
        <v>126.34</v>
      </c>
      <c r="H7486" s="8">
        <v>126.34</v>
      </c>
      <c r="I7486" s="8">
        <v>60</v>
      </c>
      <c r="J7486" s="8">
        <v>7580.34</v>
      </c>
      <c r="K7486" s="8">
        <v>126.339</v>
      </c>
      <c r="L7486" s="8">
        <f t="shared" si="464"/>
        <v>16.478999999999985</v>
      </c>
      <c r="M7486" s="8">
        <f t="shared" si="465"/>
        <v>109.86000000000001</v>
      </c>
      <c r="N7486" s="9"/>
      <c r="O7486" s="9"/>
      <c r="P7486" s="8">
        <v>15</v>
      </c>
      <c r="Q7486" s="8">
        <v>126.339</v>
      </c>
      <c r="R7486" s="17">
        <f t="shared" si="466"/>
        <v>0</v>
      </c>
      <c r="S7486" s="18">
        <f t="shared" si="467"/>
        <v>7580.34</v>
      </c>
    </row>
    <row r="7487" spans="1:19" x14ac:dyDescent="0.25">
      <c r="A7487" s="7" t="s">
        <v>17459</v>
      </c>
      <c r="B7487" s="7" t="s">
        <v>17460</v>
      </c>
      <c r="C7487" s="7" t="s">
        <v>14</v>
      </c>
      <c r="D7487" s="7" t="s">
        <v>15</v>
      </c>
      <c r="E7487" s="7" t="s">
        <v>2322</v>
      </c>
      <c r="F7487" s="8">
        <v>21</v>
      </c>
      <c r="G7487" s="8">
        <v>23.97</v>
      </c>
      <c r="H7487" s="8">
        <v>23.97</v>
      </c>
      <c r="I7487" s="8">
        <v>1500</v>
      </c>
      <c r="J7487" s="8">
        <v>35952.81</v>
      </c>
      <c r="K7487" s="8">
        <v>23.968539999999997</v>
      </c>
      <c r="L7487" s="8">
        <f t="shared" si="464"/>
        <v>4.1598292561983463</v>
      </c>
      <c r="M7487" s="8">
        <f t="shared" si="465"/>
        <v>19.808710743801651</v>
      </c>
      <c r="N7487" s="9"/>
      <c r="O7487" s="9"/>
      <c r="P7487" s="8">
        <v>21</v>
      </c>
      <c r="Q7487" s="8">
        <v>23.968539999999997</v>
      </c>
      <c r="R7487" s="17">
        <f t="shared" si="466"/>
        <v>0</v>
      </c>
      <c r="S7487" s="18">
        <f t="shared" si="467"/>
        <v>35952.81</v>
      </c>
    </row>
    <row r="7488" spans="1:19" x14ac:dyDescent="0.25">
      <c r="A7488" s="7" t="s">
        <v>17465</v>
      </c>
      <c r="B7488" s="7" t="s">
        <v>17466</v>
      </c>
      <c r="C7488" s="7" t="s">
        <v>7205</v>
      </c>
      <c r="D7488" s="7" t="s">
        <v>7206</v>
      </c>
      <c r="E7488" s="7" t="s">
        <v>7445</v>
      </c>
      <c r="F7488" s="8">
        <v>21</v>
      </c>
      <c r="G7488" s="8">
        <v>107.69</v>
      </c>
      <c r="H7488" s="8">
        <v>107.69</v>
      </c>
      <c r="I7488" s="8">
        <v>50</v>
      </c>
      <c r="J7488" s="8">
        <v>5384.5</v>
      </c>
      <c r="K7488" s="8">
        <v>107.69</v>
      </c>
      <c r="L7488" s="8">
        <f t="shared" si="464"/>
        <v>18.689999999999998</v>
      </c>
      <c r="M7488" s="8">
        <f t="shared" si="465"/>
        <v>89</v>
      </c>
      <c r="N7488" s="9"/>
      <c r="O7488" s="9"/>
      <c r="P7488" s="8">
        <v>21</v>
      </c>
      <c r="Q7488" s="8">
        <v>107.69</v>
      </c>
      <c r="R7488" s="17">
        <f t="shared" si="466"/>
        <v>0</v>
      </c>
      <c r="S7488" s="18">
        <f t="shared" si="467"/>
        <v>5384.5</v>
      </c>
    </row>
    <row r="7489" spans="1:19" x14ac:dyDescent="0.25">
      <c r="A7489" s="7" t="s">
        <v>17467</v>
      </c>
      <c r="B7489" s="7" t="s">
        <v>17468</v>
      </c>
      <c r="C7489" s="7" t="s">
        <v>7400</v>
      </c>
      <c r="D7489" s="7" t="s">
        <v>7401</v>
      </c>
      <c r="E7489" s="7" t="s">
        <v>7402</v>
      </c>
      <c r="F7489" s="8">
        <v>15</v>
      </c>
      <c r="G7489" s="8">
        <v>6700</v>
      </c>
      <c r="H7489" s="8">
        <v>6700</v>
      </c>
      <c r="I7489" s="8">
        <v>1</v>
      </c>
      <c r="J7489" s="8">
        <v>6700</v>
      </c>
      <c r="K7489" s="8">
        <v>6700</v>
      </c>
      <c r="L7489" s="8">
        <f t="shared" si="464"/>
        <v>873.91304347826008</v>
      </c>
      <c r="M7489" s="8">
        <f t="shared" si="465"/>
        <v>5826.0869565217399</v>
      </c>
      <c r="N7489" s="9"/>
      <c r="O7489" s="9"/>
      <c r="P7489" s="8">
        <v>15</v>
      </c>
      <c r="Q7489" s="8">
        <v>6700</v>
      </c>
      <c r="R7489" s="17">
        <f t="shared" si="466"/>
        <v>0</v>
      </c>
      <c r="S7489" s="18">
        <f t="shared" si="467"/>
        <v>6700</v>
      </c>
    </row>
    <row r="7490" spans="1:19" x14ac:dyDescent="0.25">
      <c r="A7490" s="7" t="s">
        <v>17491</v>
      </c>
      <c r="B7490" s="7" t="s">
        <v>17492</v>
      </c>
      <c r="C7490" s="7" t="s">
        <v>7205</v>
      </c>
      <c r="D7490" s="7" t="s">
        <v>7206</v>
      </c>
      <c r="E7490" s="7" t="s">
        <v>7207</v>
      </c>
      <c r="F7490" s="8">
        <v>21</v>
      </c>
      <c r="G7490" s="8">
        <v>8.61</v>
      </c>
      <c r="H7490" s="8">
        <v>8.61</v>
      </c>
      <c r="I7490" s="8">
        <v>600</v>
      </c>
      <c r="J7490" s="8">
        <v>5168.3999999999996</v>
      </c>
      <c r="K7490" s="8">
        <v>8.613999999999999</v>
      </c>
      <c r="L7490" s="8">
        <f t="shared" ref="L7490:L7553" si="468">K7490-M7490</f>
        <v>1.49499173553719</v>
      </c>
      <c r="M7490" s="8">
        <f t="shared" ref="M7490:M7553" si="469">K7490/((100+F7490)/100)</f>
        <v>7.119008264462809</v>
      </c>
      <c r="N7490" s="14">
        <v>12</v>
      </c>
      <c r="O7490" s="14">
        <v>7.9733000000000001</v>
      </c>
      <c r="P7490" s="8">
        <v>21</v>
      </c>
      <c r="Q7490" s="8">
        <v>8.613999999999999</v>
      </c>
      <c r="R7490" s="17">
        <f t="shared" ref="R7490:R7553" si="470">I7490*O7490</f>
        <v>4783.9800000000005</v>
      </c>
      <c r="S7490" s="18">
        <f t="shared" si="467"/>
        <v>5168.3999999999996</v>
      </c>
    </row>
    <row r="7491" spans="1:19" x14ac:dyDescent="0.25">
      <c r="A7491" s="7" t="s">
        <v>17497</v>
      </c>
      <c r="B7491" s="7" t="s">
        <v>17498</v>
      </c>
      <c r="C7491" s="7" t="s">
        <v>37</v>
      </c>
      <c r="D7491" s="7" t="s">
        <v>38</v>
      </c>
      <c r="E7491" s="7" t="s">
        <v>39</v>
      </c>
      <c r="F7491" s="8">
        <v>15</v>
      </c>
      <c r="G7491" s="8">
        <v>950.01</v>
      </c>
      <c r="H7491" s="8">
        <v>950.01</v>
      </c>
      <c r="I7491" s="8">
        <v>2</v>
      </c>
      <c r="J7491" s="8">
        <v>1900.01</v>
      </c>
      <c r="K7491" s="8">
        <v>950.005</v>
      </c>
      <c r="L7491" s="8">
        <f t="shared" si="468"/>
        <v>123.91369565217383</v>
      </c>
      <c r="M7491" s="8">
        <f t="shared" si="469"/>
        <v>826.09130434782617</v>
      </c>
      <c r="N7491" s="9"/>
      <c r="O7491" s="9"/>
      <c r="P7491" s="8">
        <v>15</v>
      </c>
      <c r="Q7491" s="8">
        <v>950.005</v>
      </c>
      <c r="R7491" s="17">
        <f t="shared" si="470"/>
        <v>0</v>
      </c>
      <c r="S7491" s="18">
        <f t="shared" ref="S7491:S7554" si="471">J7491</f>
        <v>1900.01</v>
      </c>
    </row>
    <row r="7492" spans="1:19" x14ac:dyDescent="0.25">
      <c r="A7492" s="7" t="s">
        <v>17499</v>
      </c>
      <c r="B7492" s="7" t="s">
        <v>17500</v>
      </c>
      <c r="C7492" s="7" t="s">
        <v>7375</v>
      </c>
      <c r="D7492" s="7" t="s">
        <v>7376</v>
      </c>
      <c r="E7492" s="7" t="s">
        <v>7377</v>
      </c>
      <c r="F7492" s="8">
        <v>15</v>
      </c>
      <c r="G7492" s="8">
        <v>218.56</v>
      </c>
      <c r="H7492" s="8">
        <v>218.56</v>
      </c>
      <c r="I7492" s="8">
        <v>180</v>
      </c>
      <c r="J7492" s="8">
        <v>39341.5</v>
      </c>
      <c r="K7492" s="8">
        <v>218.5638888888889</v>
      </c>
      <c r="L7492" s="8">
        <f t="shared" si="468"/>
        <v>28.508333333333326</v>
      </c>
      <c r="M7492" s="8">
        <f t="shared" si="469"/>
        <v>190.05555555555557</v>
      </c>
      <c r="N7492" s="9"/>
      <c r="O7492" s="9"/>
      <c r="P7492" s="8">
        <v>15</v>
      </c>
      <c r="Q7492" s="8">
        <v>218.5638888888889</v>
      </c>
      <c r="R7492" s="17">
        <f t="shared" si="470"/>
        <v>0</v>
      </c>
      <c r="S7492" s="18">
        <f t="shared" si="471"/>
        <v>39341.5</v>
      </c>
    </row>
    <row r="7493" spans="1:19" x14ac:dyDescent="0.25">
      <c r="A7493" s="7" t="s">
        <v>17501</v>
      </c>
      <c r="B7493" s="7" t="s">
        <v>17502</v>
      </c>
      <c r="C7493" s="7" t="s">
        <v>14</v>
      </c>
      <c r="D7493" s="7" t="s">
        <v>15</v>
      </c>
      <c r="E7493" s="7" t="s">
        <v>2322</v>
      </c>
      <c r="F7493" s="8">
        <v>21</v>
      </c>
      <c r="G7493" s="8">
        <v>653.4</v>
      </c>
      <c r="H7493" s="8">
        <v>653.4</v>
      </c>
      <c r="I7493" s="8">
        <v>220</v>
      </c>
      <c r="J7493" s="8">
        <v>143748</v>
      </c>
      <c r="K7493" s="8">
        <v>653.4</v>
      </c>
      <c r="L7493" s="8">
        <f t="shared" si="468"/>
        <v>113.39999999999998</v>
      </c>
      <c r="M7493" s="8">
        <f t="shared" si="469"/>
        <v>540</v>
      </c>
      <c r="N7493" s="9"/>
      <c r="O7493" s="9"/>
      <c r="P7493" s="8">
        <v>21</v>
      </c>
      <c r="Q7493" s="8">
        <v>653.4</v>
      </c>
      <c r="R7493" s="17">
        <f t="shared" si="470"/>
        <v>0</v>
      </c>
      <c r="S7493" s="18">
        <f t="shared" si="471"/>
        <v>143748</v>
      </c>
    </row>
    <row r="7494" spans="1:19" x14ac:dyDescent="0.25">
      <c r="A7494" s="7" t="s">
        <v>17503</v>
      </c>
      <c r="B7494" s="7" t="s">
        <v>17504</v>
      </c>
      <c r="C7494" s="7" t="s">
        <v>14</v>
      </c>
      <c r="D7494" s="7" t="s">
        <v>15</v>
      </c>
      <c r="E7494" s="7" t="s">
        <v>7480</v>
      </c>
      <c r="F7494" s="8">
        <v>21</v>
      </c>
      <c r="G7494" s="8">
        <v>33.880000000000003</v>
      </c>
      <c r="H7494" s="8">
        <v>33.880000000000003</v>
      </c>
      <c r="I7494" s="8">
        <v>750</v>
      </c>
      <c r="J7494" s="8">
        <v>25410</v>
      </c>
      <c r="K7494" s="8">
        <v>33.880000000000003</v>
      </c>
      <c r="L7494" s="8">
        <f t="shared" si="468"/>
        <v>5.879999999999999</v>
      </c>
      <c r="M7494" s="8">
        <f t="shared" si="469"/>
        <v>28.000000000000004</v>
      </c>
      <c r="N7494" s="9"/>
      <c r="O7494" s="9"/>
      <c r="P7494" s="8">
        <v>21</v>
      </c>
      <c r="Q7494" s="8">
        <v>33.880000000000003</v>
      </c>
      <c r="R7494" s="17">
        <f t="shared" si="470"/>
        <v>0</v>
      </c>
      <c r="S7494" s="18">
        <f t="shared" si="471"/>
        <v>25410</v>
      </c>
    </row>
    <row r="7495" spans="1:19" x14ac:dyDescent="0.25">
      <c r="A7495" s="7" t="s">
        <v>17505</v>
      </c>
      <c r="B7495" s="7" t="s">
        <v>17506</v>
      </c>
      <c r="C7495" s="7" t="s">
        <v>14</v>
      </c>
      <c r="D7495" s="7" t="s">
        <v>15</v>
      </c>
      <c r="E7495" s="7" t="s">
        <v>7480</v>
      </c>
      <c r="F7495" s="8">
        <v>21</v>
      </c>
      <c r="G7495" s="8">
        <v>33.880000000000003</v>
      </c>
      <c r="H7495" s="8">
        <v>33.880000000000003</v>
      </c>
      <c r="I7495" s="8">
        <v>2750</v>
      </c>
      <c r="J7495" s="8">
        <v>93170</v>
      </c>
      <c r="K7495" s="8">
        <v>33.880000000000003</v>
      </c>
      <c r="L7495" s="8">
        <f t="shared" si="468"/>
        <v>5.879999999999999</v>
      </c>
      <c r="M7495" s="8">
        <f t="shared" si="469"/>
        <v>28.000000000000004</v>
      </c>
      <c r="N7495" s="9"/>
      <c r="O7495" s="9"/>
      <c r="P7495" s="8">
        <v>21</v>
      </c>
      <c r="Q7495" s="8">
        <v>33.880000000000003</v>
      </c>
      <c r="R7495" s="17">
        <f t="shared" si="470"/>
        <v>0</v>
      </c>
      <c r="S7495" s="18">
        <f t="shared" si="471"/>
        <v>93170</v>
      </c>
    </row>
    <row r="7496" spans="1:19" x14ac:dyDescent="0.25">
      <c r="A7496" s="7" t="s">
        <v>17509</v>
      </c>
      <c r="B7496" s="7" t="s">
        <v>17510</v>
      </c>
      <c r="C7496" s="7" t="s">
        <v>7205</v>
      </c>
      <c r="D7496" s="7" t="s">
        <v>7206</v>
      </c>
      <c r="E7496" s="7" t="s">
        <v>7325</v>
      </c>
      <c r="F7496" s="8">
        <v>15</v>
      </c>
      <c r="G7496" s="8">
        <v>69</v>
      </c>
      <c r="H7496" s="8">
        <v>69</v>
      </c>
      <c r="I7496" s="8">
        <v>3190</v>
      </c>
      <c r="J7496" s="8">
        <v>220110</v>
      </c>
      <c r="K7496" s="8">
        <v>69</v>
      </c>
      <c r="L7496" s="8">
        <f t="shared" si="468"/>
        <v>8.9999999999999929</v>
      </c>
      <c r="M7496" s="8">
        <f t="shared" si="469"/>
        <v>60.000000000000007</v>
      </c>
      <c r="N7496" s="9"/>
      <c r="O7496" s="9"/>
      <c r="P7496" s="8">
        <v>15</v>
      </c>
      <c r="Q7496" s="8">
        <v>69</v>
      </c>
      <c r="R7496" s="17">
        <f t="shared" si="470"/>
        <v>0</v>
      </c>
      <c r="S7496" s="18">
        <f t="shared" si="471"/>
        <v>220110</v>
      </c>
    </row>
    <row r="7497" spans="1:19" x14ac:dyDescent="0.25">
      <c r="A7497" s="7" t="s">
        <v>17511</v>
      </c>
      <c r="B7497" s="7" t="s">
        <v>17512</v>
      </c>
      <c r="C7497" s="7" t="s">
        <v>185</v>
      </c>
      <c r="D7497" s="7" t="s">
        <v>186</v>
      </c>
      <c r="E7497" s="7" t="s">
        <v>187</v>
      </c>
      <c r="F7497" s="8">
        <v>21</v>
      </c>
      <c r="G7497" s="8">
        <v>14604.7</v>
      </c>
      <c r="H7497" s="8">
        <v>14604.7</v>
      </c>
      <c r="I7497" s="8">
        <v>1</v>
      </c>
      <c r="J7497" s="8">
        <v>14604.7</v>
      </c>
      <c r="K7497" s="8">
        <v>14604.7</v>
      </c>
      <c r="L7497" s="8">
        <f t="shared" si="468"/>
        <v>2534.6999999999989</v>
      </c>
      <c r="M7497" s="8">
        <f t="shared" si="469"/>
        <v>12070.000000000002</v>
      </c>
      <c r="N7497" s="9"/>
      <c r="O7497" s="9"/>
      <c r="P7497" s="8">
        <v>21</v>
      </c>
      <c r="Q7497" s="8">
        <v>14604.7</v>
      </c>
      <c r="R7497" s="17">
        <f t="shared" si="470"/>
        <v>0</v>
      </c>
      <c r="S7497" s="18">
        <f t="shared" si="471"/>
        <v>14604.7</v>
      </c>
    </row>
    <row r="7498" spans="1:19" x14ac:dyDescent="0.25">
      <c r="A7498" s="7" t="s">
        <v>17513</v>
      </c>
      <c r="B7498" s="7" t="s">
        <v>17514</v>
      </c>
      <c r="C7498" s="7" t="s">
        <v>7205</v>
      </c>
      <c r="D7498" s="7" t="s">
        <v>7206</v>
      </c>
      <c r="E7498" s="7" t="s">
        <v>7445</v>
      </c>
      <c r="F7498" s="8">
        <v>15</v>
      </c>
      <c r="G7498" s="8">
        <v>224.33</v>
      </c>
      <c r="H7498" s="8">
        <v>224.33</v>
      </c>
      <c r="I7498" s="8">
        <v>6</v>
      </c>
      <c r="J7498" s="8">
        <v>1346</v>
      </c>
      <c r="K7498" s="8">
        <v>224.33333333333334</v>
      </c>
      <c r="L7498" s="8">
        <f t="shared" si="468"/>
        <v>29.260869565217376</v>
      </c>
      <c r="M7498" s="8">
        <f t="shared" si="469"/>
        <v>195.07246376811597</v>
      </c>
      <c r="N7498" s="8">
        <v>12</v>
      </c>
      <c r="O7498" s="8">
        <v>218.5</v>
      </c>
      <c r="P7498" s="8">
        <v>15</v>
      </c>
      <c r="Q7498" s="8">
        <v>224.33333333333334</v>
      </c>
      <c r="R7498" s="17">
        <f t="shared" si="470"/>
        <v>1311</v>
      </c>
      <c r="S7498" s="18">
        <f t="shared" si="471"/>
        <v>1346</v>
      </c>
    </row>
    <row r="7499" spans="1:19" x14ac:dyDescent="0.25">
      <c r="A7499" s="7" t="s">
        <v>17529</v>
      </c>
      <c r="B7499" s="7" t="s">
        <v>17530</v>
      </c>
      <c r="C7499" s="7" t="s">
        <v>7205</v>
      </c>
      <c r="D7499" s="7" t="s">
        <v>7206</v>
      </c>
      <c r="E7499" s="7" t="s">
        <v>7445</v>
      </c>
      <c r="F7499" s="8">
        <v>21</v>
      </c>
      <c r="G7499" s="8">
        <v>1004.28</v>
      </c>
      <c r="H7499" s="8">
        <v>1004.28</v>
      </c>
      <c r="I7499" s="8">
        <v>2</v>
      </c>
      <c r="J7499" s="8">
        <v>2008.56</v>
      </c>
      <c r="K7499" s="8">
        <v>1004.28</v>
      </c>
      <c r="L7499" s="8">
        <f t="shared" si="468"/>
        <v>174.29652892561978</v>
      </c>
      <c r="M7499" s="8">
        <f t="shared" si="469"/>
        <v>829.98347107438019</v>
      </c>
      <c r="N7499" s="13"/>
      <c r="O7499" s="13"/>
      <c r="P7499" s="8">
        <v>21</v>
      </c>
      <c r="Q7499" s="8">
        <v>1004.28</v>
      </c>
      <c r="R7499" s="17">
        <f t="shared" si="470"/>
        <v>0</v>
      </c>
      <c r="S7499" s="18">
        <f t="shared" si="471"/>
        <v>2008.56</v>
      </c>
    </row>
    <row r="7500" spans="1:19" x14ac:dyDescent="0.25">
      <c r="A7500" s="7" t="s">
        <v>17549</v>
      </c>
      <c r="B7500" s="7" t="s">
        <v>17550</v>
      </c>
      <c r="C7500" s="7" t="s">
        <v>7205</v>
      </c>
      <c r="D7500" s="7" t="s">
        <v>7206</v>
      </c>
      <c r="E7500" s="7" t="s">
        <v>7445</v>
      </c>
      <c r="F7500" s="8">
        <v>15</v>
      </c>
      <c r="G7500" s="8">
        <v>128.4</v>
      </c>
      <c r="H7500" s="8">
        <v>128.4</v>
      </c>
      <c r="I7500" s="8">
        <v>10</v>
      </c>
      <c r="J7500" s="8">
        <v>1283.99</v>
      </c>
      <c r="K7500" s="8">
        <v>128.399</v>
      </c>
      <c r="L7500" s="8">
        <f t="shared" si="468"/>
        <v>16.747695652173903</v>
      </c>
      <c r="M7500" s="8">
        <f t="shared" si="469"/>
        <v>111.6513043478261</v>
      </c>
      <c r="N7500" s="9"/>
      <c r="O7500" s="9"/>
      <c r="P7500" s="8">
        <v>15</v>
      </c>
      <c r="Q7500" s="8">
        <v>128.399</v>
      </c>
      <c r="R7500" s="17">
        <f t="shared" si="470"/>
        <v>0</v>
      </c>
      <c r="S7500" s="18">
        <f t="shared" si="471"/>
        <v>1283.99</v>
      </c>
    </row>
    <row r="7501" spans="1:19" x14ac:dyDescent="0.25">
      <c r="A7501" s="7" t="s">
        <v>17551</v>
      </c>
      <c r="B7501" s="7" t="s">
        <v>17552</v>
      </c>
      <c r="C7501" s="7" t="s">
        <v>7205</v>
      </c>
      <c r="D7501" s="7" t="s">
        <v>7206</v>
      </c>
      <c r="E7501" s="7" t="s">
        <v>7445</v>
      </c>
      <c r="F7501" s="8">
        <v>15</v>
      </c>
      <c r="G7501" s="8">
        <v>128.28</v>
      </c>
      <c r="H7501" s="8">
        <v>128.28</v>
      </c>
      <c r="I7501" s="8">
        <v>10</v>
      </c>
      <c r="J7501" s="8">
        <v>1282.78</v>
      </c>
      <c r="K7501" s="8">
        <v>128.27799999999999</v>
      </c>
      <c r="L7501" s="8">
        <f t="shared" si="468"/>
        <v>16.731913043478258</v>
      </c>
      <c r="M7501" s="8">
        <f t="shared" si="469"/>
        <v>111.54608695652173</v>
      </c>
      <c r="N7501" s="9"/>
      <c r="O7501" s="9"/>
      <c r="P7501" s="8">
        <v>15</v>
      </c>
      <c r="Q7501" s="8">
        <v>128.27799999999999</v>
      </c>
      <c r="R7501" s="17">
        <f t="shared" si="470"/>
        <v>0</v>
      </c>
      <c r="S7501" s="18">
        <f t="shared" si="471"/>
        <v>1282.78</v>
      </c>
    </row>
    <row r="7502" spans="1:19" x14ac:dyDescent="0.25">
      <c r="A7502" s="7" t="s">
        <v>17553</v>
      </c>
      <c r="B7502" s="7" t="s">
        <v>17554</v>
      </c>
      <c r="C7502" s="7" t="s">
        <v>37</v>
      </c>
      <c r="D7502" s="7" t="s">
        <v>38</v>
      </c>
      <c r="E7502" s="7" t="s">
        <v>39</v>
      </c>
      <c r="F7502" s="8">
        <v>15</v>
      </c>
      <c r="G7502" s="8">
        <v>734.85</v>
      </c>
      <c r="H7502" s="8">
        <v>734.85</v>
      </c>
      <c r="I7502" s="8">
        <v>2</v>
      </c>
      <c r="J7502" s="8">
        <v>1469.7</v>
      </c>
      <c r="K7502" s="8">
        <v>734.85</v>
      </c>
      <c r="L7502" s="8">
        <f t="shared" si="468"/>
        <v>95.849999999999909</v>
      </c>
      <c r="M7502" s="8">
        <f t="shared" si="469"/>
        <v>639.00000000000011</v>
      </c>
      <c r="N7502" s="9"/>
      <c r="O7502" s="9"/>
      <c r="P7502" s="8">
        <v>15</v>
      </c>
      <c r="Q7502" s="8">
        <v>734.85</v>
      </c>
      <c r="R7502" s="17">
        <f t="shared" si="470"/>
        <v>0</v>
      </c>
      <c r="S7502" s="18">
        <f t="shared" si="471"/>
        <v>1469.7</v>
      </c>
    </row>
    <row r="7503" spans="1:19" x14ac:dyDescent="0.25">
      <c r="A7503" s="7" t="s">
        <v>17555</v>
      </c>
      <c r="B7503" s="7" t="s">
        <v>17556</v>
      </c>
      <c r="C7503" s="7" t="s">
        <v>7375</v>
      </c>
      <c r="D7503" s="7" t="s">
        <v>7376</v>
      </c>
      <c r="E7503" s="7" t="s">
        <v>7377</v>
      </c>
      <c r="F7503" s="8">
        <v>15</v>
      </c>
      <c r="G7503" s="8">
        <v>171.51</v>
      </c>
      <c r="H7503" s="8">
        <v>171.51</v>
      </c>
      <c r="I7503" s="8">
        <v>72</v>
      </c>
      <c r="J7503" s="8">
        <v>12348.7</v>
      </c>
      <c r="K7503" s="8">
        <v>171.50972222222222</v>
      </c>
      <c r="L7503" s="8">
        <f t="shared" si="468"/>
        <v>22.370833333333309</v>
      </c>
      <c r="M7503" s="8">
        <f t="shared" si="469"/>
        <v>149.13888888888891</v>
      </c>
      <c r="N7503" s="9"/>
      <c r="O7503" s="9"/>
      <c r="P7503" s="8">
        <v>15</v>
      </c>
      <c r="Q7503" s="8">
        <v>171.50972222222222</v>
      </c>
      <c r="R7503" s="17">
        <f t="shared" si="470"/>
        <v>0</v>
      </c>
      <c r="S7503" s="18">
        <f t="shared" si="471"/>
        <v>12348.7</v>
      </c>
    </row>
    <row r="7504" spans="1:19" x14ac:dyDescent="0.25">
      <c r="A7504" s="7" t="s">
        <v>17557</v>
      </c>
      <c r="B7504" s="7" t="s">
        <v>17558</v>
      </c>
      <c r="C7504" s="7" t="s">
        <v>14</v>
      </c>
      <c r="D7504" s="7" t="s">
        <v>15</v>
      </c>
      <c r="E7504" s="7" t="s">
        <v>2322</v>
      </c>
      <c r="F7504" s="8">
        <v>21</v>
      </c>
      <c r="G7504" s="8">
        <v>6544.35</v>
      </c>
      <c r="H7504" s="8">
        <v>6544.35</v>
      </c>
      <c r="I7504" s="8">
        <v>1</v>
      </c>
      <c r="J7504" s="8">
        <v>6544.35</v>
      </c>
      <c r="K7504" s="8">
        <v>6544.35</v>
      </c>
      <c r="L7504" s="8">
        <f t="shared" si="468"/>
        <v>1135.7962809917353</v>
      </c>
      <c r="M7504" s="8">
        <f t="shared" si="469"/>
        <v>5408.553719008265</v>
      </c>
      <c r="N7504" s="9"/>
      <c r="O7504" s="9"/>
      <c r="P7504" s="8">
        <v>21</v>
      </c>
      <c r="Q7504" s="8">
        <v>6544.35</v>
      </c>
      <c r="R7504" s="17">
        <f t="shared" si="470"/>
        <v>0</v>
      </c>
      <c r="S7504" s="18">
        <f t="shared" si="471"/>
        <v>6544.35</v>
      </c>
    </row>
    <row r="7505" spans="1:19" x14ac:dyDescent="0.25">
      <c r="A7505" s="7" t="s">
        <v>17563</v>
      </c>
      <c r="B7505" s="7" t="s">
        <v>17564</v>
      </c>
      <c r="C7505" s="7" t="s">
        <v>14</v>
      </c>
      <c r="D7505" s="7" t="s">
        <v>15</v>
      </c>
      <c r="E7505" s="7" t="s">
        <v>2322</v>
      </c>
      <c r="F7505" s="14">
        <v>21</v>
      </c>
      <c r="G7505" s="8">
        <v>36.299999999999997</v>
      </c>
      <c r="H7505" s="8">
        <v>36.299999999999997</v>
      </c>
      <c r="I7505" s="8">
        <v>2304</v>
      </c>
      <c r="J7505" s="8">
        <v>83635.200000000012</v>
      </c>
      <c r="K7505" s="8">
        <v>36.300000000000004</v>
      </c>
      <c r="L7505" s="8">
        <f t="shared" si="468"/>
        <v>6.3000000000000007</v>
      </c>
      <c r="M7505" s="8">
        <f t="shared" si="469"/>
        <v>30.000000000000004</v>
      </c>
      <c r="N7505" s="9"/>
      <c r="O7505" s="9"/>
      <c r="P7505" s="14">
        <v>21</v>
      </c>
      <c r="Q7505" s="14">
        <v>36.299999999999997</v>
      </c>
      <c r="R7505" s="17">
        <f t="shared" si="470"/>
        <v>0</v>
      </c>
      <c r="S7505" s="18">
        <f t="shared" si="471"/>
        <v>83635.200000000012</v>
      </c>
    </row>
    <row r="7506" spans="1:19" x14ac:dyDescent="0.25">
      <c r="A7506" s="7" t="s">
        <v>17565</v>
      </c>
      <c r="B7506" s="7" t="s">
        <v>17566</v>
      </c>
      <c r="C7506" s="7" t="s">
        <v>14</v>
      </c>
      <c r="D7506" s="7" t="s">
        <v>15</v>
      </c>
      <c r="E7506" s="7" t="s">
        <v>2322</v>
      </c>
      <c r="F7506" s="8">
        <v>21</v>
      </c>
      <c r="G7506" s="8">
        <v>36.299999999999997</v>
      </c>
      <c r="H7506" s="8">
        <v>36.299999999999997</v>
      </c>
      <c r="I7506" s="8">
        <v>10615</v>
      </c>
      <c r="J7506" s="8">
        <v>385324.5</v>
      </c>
      <c r="K7506" s="8">
        <v>36.299999999999997</v>
      </c>
      <c r="L7506" s="8">
        <f t="shared" si="468"/>
        <v>6.2999999999999972</v>
      </c>
      <c r="M7506" s="8">
        <f t="shared" si="469"/>
        <v>30</v>
      </c>
      <c r="N7506" s="14">
        <v>12</v>
      </c>
      <c r="O7506" s="14">
        <v>33.6</v>
      </c>
      <c r="P7506" s="8">
        <v>21</v>
      </c>
      <c r="Q7506" s="8">
        <v>36.299999999999997</v>
      </c>
      <c r="R7506" s="17">
        <f t="shared" si="470"/>
        <v>356664</v>
      </c>
      <c r="S7506" s="18">
        <f t="shared" si="471"/>
        <v>385324.5</v>
      </c>
    </row>
    <row r="7507" spans="1:19" x14ac:dyDescent="0.25">
      <c r="A7507" s="7" t="s">
        <v>17567</v>
      </c>
      <c r="B7507" s="7" t="s">
        <v>17568</v>
      </c>
      <c r="C7507" s="7" t="s">
        <v>14</v>
      </c>
      <c r="D7507" s="7" t="s">
        <v>15</v>
      </c>
      <c r="E7507" s="7" t="s">
        <v>2322</v>
      </c>
      <c r="F7507" s="8">
        <v>21</v>
      </c>
      <c r="G7507" s="8">
        <v>12.1</v>
      </c>
      <c r="H7507" s="8">
        <v>12.1</v>
      </c>
      <c r="I7507" s="8">
        <v>30</v>
      </c>
      <c r="J7507" s="8">
        <v>363</v>
      </c>
      <c r="K7507" s="8">
        <v>12.1</v>
      </c>
      <c r="L7507" s="8">
        <f t="shared" si="468"/>
        <v>2.0999999999999996</v>
      </c>
      <c r="M7507" s="8">
        <f t="shared" si="469"/>
        <v>10</v>
      </c>
      <c r="N7507" s="9"/>
      <c r="O7507" s="9"/>
      <c r="P7507" s="8">
        <v>21</v>
      </c>
      <c r="Q7507" s="8">
        <v>12.1</v>
      </c>
      <c r="R7507" s="17">
        <f t="shared" si="470"/>
        <v>0</v>
      </c>
      <c r="S7507" s="18">
        <f t="shared" si="471"/>
        <v>363</v>
      </c>
    </row>
    <row r="7508" spans="1:19" x14ac:dyDescent="0.25">
      <c r="A7508" s="7" t="s">
        <v>17569</v>
      </c>
      <c r="B7508" s="7" t="s">
        <v>17570</v>
      </c>
      <c r="C7508" s="7" t="s">
        <v>14</v>
      </c>
      <c r="D7508" s="7" t="s">
        <v>15</v>
      </c>
      <c r="E7508" s="7" t="s">
        <v>2322</v>
      </c>
      <c r="F7508" s="8">
        <v>21</v>
      </c>
      <c r="G7508" s="8">
        <v>12.1</v>
      </c>
      <c r="H7508" s="8">
        <v>12.1</v>
      </c>
      <c r="I7508" s="8">
        <v>36</v>
      </c>
      <c r="J7508" s="8">
        <v>435.59999999999997</v>
      </c>
      <c r="K7508" s="8">
        <v>12.1</v>
      </c>
      <c r="L7508" s="8">
        <f t="shared" si="468"/>
        <v>2.0999999999999996</v>
      </c>
      <c r="M7508" s="8">
        <f t="shared" si="469"/>
        <v>10</v>
      </c>
      <c r="N7508" s="9"/>
      <c r="O7508" s="9"/>
      <c r="P7508" s="8">
        <v>21</v>
      </c>
      <c r="Q7508" s="8">
        <v>12.1</v>
      </c>
      <c r="R7508" s="17">
        <f t="shared" si="470"/>
        <v>0</v>
      </c>
      <c r="S7508" s="18">
        <f t="shared" si="471"/>
        <v>435.59999999999997</v>
      </c>
    </row>
    <row r="7509" spans="1:19" x14ac:dyDescent="0.25">
      <c r="A7509" s="7" t="s">
        <v>17571</v>
      </c>
      <c r="B7509" s="7" t="s">
        <v>17572</v>
      </c>
      <c r="C7509" s="7" t="s">
        <v>14</v>
      </c>
      <c r="D7509" s="7" t="s">
        <v>15</v>
      </c>
      <c r="E7509" s="7" t="s">
        <v>2322</v>
      </c>
      <c r="F7509" s="8">
        <v>21</v>
      </c>
      <c r="G7509" s="8">
        <v>1.21</v>
      </c>
      <c r="H7509" s="8">
        <v>1.21</v>
      </c>
      <c r="I7509" s="8">
        <v>870</v>
      </c>
      <c r="J7509" s="8">
        <v>1052.7</v>
      </c>
      <c r="K7509" s="8">
        <v>1.21</v>
      </c>
      <c r="L7509" s="8">
        <f t="shared" si="468"/>
        <v>0.20999999999999996</v>
      </c>
      <c r="M7509" s="8">
        <f t="shared" si="469"/>
        <v>1</v>
      </c>
      <c r="N7509" s="9"/>
      <c r="O7509" s="9"/>
      <c r="P7509" s="8">
        <v>21</v>
      </c>
      <c r="Q7509" s="8">
        <v>1.21</v>
      </c>
      <c r="R7509" s="17">
        <f t="shared" si="470"/>
        <v>0</v>
      </c>
      <c r="S7509" s="18">
        <f t="shared" si="471"/>
        <v>1052.7</v>
      </c>
    </row>
    <row r="7510" spans="1:19" x14ac:dyDescent="0.25">
      <c r="A7510" s="7" t="s">
        <v>17573</v>
      </c>
      <c r="B7510" s="7" t="s">
        <v>17574</v>
      </c>
      <c r="C7510" s="7" t="s">
        <v>14</v>
      </c>
      <c r="D7510" s="7" t="s">
        <v>15</v>
      </c>
      <c r="E7510" s="7" t="s">
        <v>2322</v>
      </c>
      <c r="F7510" s="8">
        <v>21</v>
      </c>
      <c r="G7510" s="8">
        <v>1.21</v>
      </c>
      <c r="H7510" s="8">
        <v>1.21</v>
      </c>
      <c r="I7510" s="8">
        <v>237</v>
      </c>
      <c r="J7510" s="8">
        <v>286.76999999999987</v>
      </c>
      <c r="K7510" s="8">
        <v>1.2099999999999995</v>
      </c>
      <c r="L7510" s="8">
        <f t="shared" si="468"/>
        <v>0.20999999999999985</v>
      </c>
      <c r="M7510" s="8">
        <f t="shared" si="469"/>
        <v>0.99999999999999967</v>
      </c>
      <c r="N7510" s="8">
        <v>21</v>
      </c>
      <c r="O7510" s="8">
        <v>1.21</v>
      </c>
      <c r="P7510" s="8">
        <v>21</v>
      </c>
      <c r="Q7510" s="8">
        <v>1.2100000000000002</v>
      </c>
      <c r="R7510" s="17">
        <f t="shared" si="470"/>
        <v>286.77</v>
      </c>
      <c r="S7510" s="18">
        <f t="shared" si="471"/>
        <v>286.76999999999987</v>
      </c>
    </row>
    <row r="7511" spans="1:19" x14ac:dyDescent="0.25">
      <c r="A7511" s="7" t="s">
        <v>17577</v>
      </c>
      <c r="B7511" s="7" t="s">
        <v>17578</v>
      </c>
      <c r="C7511" s="7" t="s">
        <v>7400</v>
      </c>
      <c r="D7511" s="7" t="s">
        <v>7401</v>
      </c>
      <c r="E7511" s="7" t="s">
        <v>7402</v>
      </c>
      <c r="F7511" s="8">
        <v>21</v>
      </c>
      <c r="G7511" s="8">
        <v>1055.8599999999999</v>
      </c>
      <c r="H7511" s="8">
        <v>1055.8599999999999</v>
      </c>
      <c r="I7511" s="8">
        <v>1</v>
      </c>
      <c r="J7511" s="8">
        <v>1055.8599999999999</v>
      </c>
      <c r="K7511" s="8">
        <v>1055.8599999999999</v>
      </c>
      <c r="L7511" s="8">
        <f t="shared" si="468"/>
        <v>183.24842975206604</v>
      </c>
      <c r="M7511" s="8">
        <f t="shared" si="469"/>
        <v>872.61157024793386</v>
      </c>
      <c r="N7511" s="13"/>
      <c r="O7511" s="13"/>
      <c r="P7511" s="8">
        <v>21</v>
      </c>
      <c r="Q7511" s="8">
        <v>1055.8599999999999</v>
      </c>
      <c r="R7511" s="17">
        <f t="shared" si="470"/>
        <v>0</v>
      </c>
      <c r="S7511" s="18">
        <f t="shared" si="471"/>
        <v>1055.8599999999999</v>
      </c>
    </row>
    <row r="7512" spans="1:19" x14ac:dyDescent="0.25">
      <c r="A7512" s="7" t="s">
        <v>17579</v>
      </c>
      <c r="B7512" s="7" t="s">
        <v>17580</v>
      </c>
      <c r="C7512" s="7" t="s">
        <v>14</v>
      </c>
      <c r="D7512" s="7" t="s">
        <v>15</v>
      </c>
      <c r="E7512" s="7" t="s">
        <v>2322</v>
      </c>
      <c r="F7512" s="8">
        <v>21</v>
      </c>
      <c r="G7512" s="8">
        <v>1281.6300000000001</v>
      </c>
      <c r="H7512" s="8">
        <v>1281.6300000000001</v>
      </c>
      <c r="I7512" s="8">
        <v>70</v>
      </c>
      <c r="J7512" s="8">
        <v>89714.239999999991</v>
      </c>
      <c r="K7512" s="8">
        <v>1281.6319999999998</v>
      </c>
      <c r="L7512" s="8">
        <f t="shared" si="468"/>
        <v>222.43200000000002</v>
      </c>
      <c r="M7512" s="8">
        <f t="shared" si="469"/>
        <v>1059.1999999999998</v>
      </c>
      <c r="N7512" s="8">
        <v>21</v>
      </c>
      <c r="O7512" s="8">
        <v>1281.6320000000001</v>
      </c>
      <c r="P7512" s="8">
        <v>21</v>
      </c>
      <c r="Q7512" s="8">
        <v>1281.6320000000001</v>
      </c>
      <c r="R7512" s="17">
        <f t="shared" si="470"/>
        <v>89714.240000000005</v>
      </c>
      <c r="S7512" s="18">
        <f t="shared" si="471"/>
        <v>89714.239999999991</v>
      </c>
    </row>
    <row r="7513" spans="1:19" x14ac:dyDescent="0.25">
      <c r="A7513" s="7" t="s">
        <v>17583</v>
      </c>
      <c r="B7513" s="7" t="s">
        <v>17584</v>
      </c>
      <c r="C7513" s="7" t="s">
        <v>14</v>
      </c>
      <c r="D7513" s="7" t="s">
        <v>15</v>
      </c>
      <c r="E7513" s="7" t="s">
        <v>7518</v>
      </c>
      <c r="F7513" s="8">
        <v>21</v>
      </c>
      <c r="G7513" s="8">
        <v>91.48</v>
      </c>
      <c r="H7513" s="8">
        <v>91.48</v>
      </c>
      <c r="I7513" s="8">
        <v>90</v>
      </c>
      <c r="J7513" s="8">
        <v>8232.84</v>
      </c>
      <c r="K7513" s="8">
        <v>91.475999999999999</v>
      </c>
      <c r="L7513" s="8">
        <f t="shared" si="468"/>
        <v>15.875999999999991</v>
      </c>
      <c r="M7513" s="8">
        <f t="shared" si="469"/>
        <v>75.600000000000009</v>
      </c>
      <c r="N7513" s="9"/>
      <c r="O7513" s="9"/>
      <c r="P7513" s="8">
        <v>21</v>
      </c>
      <c r="Q7513" s="8">
        <v>91.476000000000013</v>
      </c>
      <c r="R7513" s="17">
        <f t="shared" si="470"/>
        <v>0</v>
      </c>
      <c r="S7513" s="18">
        <f t="shared" si="471"/>
        <v>8232.84</v>
      </c>
    </row>
    <row r="7514" spans="1:19" x14ac:dyDescent="0.25">
      <c r="A7514" s="7" t="s">
        <v>17585</v>
      </c>
      <c r="B7514" s="7" t="s">
        <v>17586</v>
      </c>
      <c r="C7514" s="7" t="s">
        <v>76</v>
      </c>
      <c r="D7514" s="7" t="s">
        <v>77</v>
      </c>
      <c r="E7514" s="7" t="s">
        <v>10658</v>
      </c>
      <c r="F7514" s="8">
        <v>15</v>
      </c>
      <c r="G7514" s="8">
        <v>25042.2</v>
      </c>
      <c r="H7514" s="8">
        <v>25042.2</v>
      </c>
      <c r="I7514" s="8">
        <v>12</v>
      </c>
      <c r="J7514" s="8">
        <v>300506.40000000008</v>
      </c>
      <c r="K7514" s="8">
        <v>25042.200000000008</v>
      </c>
      <c r="L7514" s="8">
        <f t="shared" si="468"/>
        <v>3266.3739130434769</v>
      </c>
      <c r="M7514" s="8">
        <f t="shared" si="469"/>
        <v>21775.826086956531</v>
      </c>
      <c r="N7514" s="14">
        <v>12</v>
      </c>
      <c r="O7514" s="14">
        <v>25852.27</v>
      </c>
      <c r="P7514" s="8">
        <v>15</v>
      </c>
      <c r="Q7514" s="8">
        <v>25042.2</v>
      </c>
      <c r="R7514" s="17">
        <f t="shared" si="470"/>
        <v>310227.24</v>
      </c>
      <c r="S7514" s="18">
        <f t="shared" si="471"/>
        <v>300506.40000000008</v>
      </c>
    </row>
    <row r="7515" spans="1:19" x14ac:dyDescent="0.25">
      <c r="A7515" s="7" t="s">
        <v>17587</v>
      </c>
      <c r="B7515" s="7" t="s">
        <v>17588</v>
      </c>
      <c r="C7515" s="7" t="s">
        <v>14</v>
      </c>
      <c r="D7515" s="7" t="s">
        <v>15</v>
      </c>
      <c r="E7515" s="7" t="s">
        <v>7518</v>
      </c>
      <c r="F7515" s="8">
        <v>21</v>
      </c>
      <c r="G7515" s="8">
        <v>9683.6299999999992</v>
      </c>
      <c r="H7515" s="8">
        <v>9683.6299999999992</v>
      </c>
      <c r="I7515" s="8">
        <v>1</v>
      </c>
      <c r="J7515" s="8">
        <v>9683.6299999999992</v>
      </c>
      <c r="K7515" s="8">
        <v>9683.6299999999992</v>
      </c>
      <c r="L7515" s="8">
        <f t="shared" si="468"/>
        <v>1680.6299999999992</v>
      </c>
      <c r="M7515" s="8">
        <f t="shared" si="469"/>
        <v>8003</v>
      </c>
      <c r="N7515" s="9"/>
      <c r="O7515" s="9"/>
      <c r="P7515" s="8">
        <v>21</v>
      </c>
      <c r="Q7515" s="8">
        <v>9683.6299999999992</v>
      </c>
      <c r="R7515" s="17">
        <f t="shared" si="470"/>
        <v>0</v>
      </c>
      <c r="S7515" s="18">
        <f t="shared" si="471"/>
        <v>9683.6299999999992</v>
      </c>
    </row>
    <row r="7516" spans="1:19" x14ac:dyDescent="0.25">
      <c r="A7516" s="7" t="s">
        <v>17611</v>
      </c>
      <c r="B7516" s="7" t="s">
        <v>17612</v>
      </c>
      <c r="C7516" s="7" t="s">
        <v>37</v>
      </c>
      <c r="D7516" s="7" t="s">
        <v>38</v>
      </c>
      <c r="E7516" s="7" t="s">
        <v>39</v>
      </c>
      <c r="F7516" s="8">
        <v>15</v>
      </c>
      <c r="G7516" s="8">
        <v>3415.5</v>
      </c>
      <c r="H7516" s="8">
        <v>3415.5</v>
      </c>
      <c r="I7516" s="8">
        <v>2</v>
      </c>
      <c r="J7516" s="8">
        <v>6831</v>
      </c>
      <c r="K7516" s="8">
        <v>3415.5</v>
      </c>
      <c r="L7516" s="8">
        <f t="shared" si="468"/>
        <v>445.49999999999955</v>
      </c>
      <c r="M7516" s="8">
        <f t="shared" si="469"/>
        <v>2970.0000000000005</v>
      </c>
      <c r="N7516" s="9"/>
      <c r="O7516" s="9"/>
      <c r="P7516" s="8">
        <v>15</v>
      </c>
      <c r="Q7516" s="8">
        <v>3415.5</v>
      </c>
      <c r="R7516" s="17">
        <f t="shared" si="470"/>
        <v>0</v>
      </c>
      <c r="S7516" s="18">
        <f t="shared" si="471"/>
        <v>6831</v>
      </c>
    </row>
    <row r="7517" spans="1:19" x14ac:dyDescent="0.25">
      <c r="A7517" s="7" t="s">
        <v>17613</v>
      </c>
      <c r="B7517" s="7" t="s">
        <v>17614</v>
      </c>
      <c r="C7517" s="7" t="s">
        <v>7400</v>
      </c>
      <c r="D7517" s="7" t="s">
        <v>7401</v>
      </c>
      <c r="E7517" s="7" t="s">
        <v>7402</v>
      </c>
      <c r="F7517" s="8">
        <v>15</v>
      </c>
      <c r="G7517" s="8">
        <v>2110.34</v>
      </c>
      <c r="H7517" s="8">
        <v>2110.34</v>
      </c>
      <c r="I7517" s="8">
        <v>1</v>
      </c>
      <c r="J7517" s="8">
        <v>2110.34</v>
      </c>
      <c r="K7517" s="8">
        <v>2110.34</v>
      </c>
      <c r="L7517" s="8">
        <f t="shared" si="468"/>
        <v>275.26173913043476</v>
      </c>
      <c r="M7517" s="8">
        <f t="shared" si="469"/>
        <v>1835.0782608695654</v>
      </c>
      <c r="N7517" s="9"/>
      <c r="O7517" s="9"/>
      <c r="P7517" s="8">
        <v>15</v>
      </c>
      <c r="Q7517" s="8">
        <v>2110.34</v>
      </c>
      <c r="R7517" s="17">
        <f t="shared" si="470"/>
        <v>0</v>
      </c>
      <c r="S7517" s="18">
        <f t="shared" si="471"/>
        <v>2110.34</v>
      </c>
    </row>
    <row r="7518" spans="1:19" x14ac:dyDescent="0.25">
      <c r="A7518" s="7" t="s">
        <v>17615</v>
      </c>
      <c r="B7518" s="7" t="s">
        <v>17616</v>
      </c>
      <c r="C7518" s="7" t="s">
        <v>76</v>
      </c>
      <c r="D7518" s="7" t="s">
        <v>77</v>
      </c>
      <c r="E7518" s="7" t="s">
        <v>10658</v>
      </c>
      <c r="F7518" s="8">
        <v>15</v>
      </c>
      <c r="G7518" s="8">
        <v>10440</v>
      </c>
      <c r="H7518" s="8">
        <v>10440</v>
      </c>
      <c r="I7518" s="8">
        <v>11</v>
      </c>
      <c r="J7518" s="8">
        <v>114840</v>
      </c>
      <c r="K7518" s="8">
        <v>10440</v>
      </c>
      <c r="L7518" s="8">
        <f t="shared" si="468"/>
        <v>1361.7391304347821</v>
      </c>
      <c r="M7518" s="8">
        <f t="shared" si="469"/>
        <v>9078.2608695652179</v>
      </c>
      <c r="N7518" s="14">
        <v>12</v>
      </c>
      <c r="O7518" s="14">
        <v>10167.65</v>
      </c>
      <c r="P7518" s="8">
        <v>15</v>
      </c>
      <c r="Q7518" s="8">
        <v>10440</v>
      </c>
      <c r="R7518" s="17">
        <f t="shared" si="470"/>
        <v>111844.15</v>
      </c>
      <c r="S7518" s="18">
        <f t="shared" si="471"/>
        <v>114840</v>
      </c>
    </row>
    <row r="7519" spans="1:19" x14ac:dyDescent="0.25">
      <c r="A7519" s="7" t="s">
        <v>17617</v>
      </c>
      <c r="B7519" s="7" t="s">
        <v>17618</v>
      </c>
      <c r="C7519" s="7" t="s">
        <v>76</v>
      </c>
      <c r="D7519" s="7" t="s">
        <v>77</v>
      </c>
      <c r="E7519" s="7" t="s">
        <v>10658</v>
      </c>
      <c r="F7519" s="8">
        <v>15</v>
      </c>
      <c r="G7519" s="8">
        <v>14571.4</v>
      </c>
      <c r="H7519" s="8">
        <v>14571.4</v>
      </c>
      <c r="I7519" s="8">
        <v>3</v>
      </c>
      <c r="J7519" s="8">
        <v>43714.2</v>
      </c>
      <c r="K7519" s="8">
        <v>14571.4</v>
      </c>
      <c r="L7519" s="8">
        <f t="shared" si="468"/>
        <v>1900.6173913043476</v>
      </c>
      <c r="M7519" s="8">
        <f t="shared" si="469"/>
        <v>12670.782608695652</v>
      </c>
      <c r="N7519" s="14">
        <v>12</v>
      </c>
      <c r="O7519" s="14">
        <v>14191.27</v>
      </c>
      <c r="P7519" s="8">
        <v>15</v>
      </c>
      <c r="Q7519" s="8">
        <v>14571.4</v>
      </c>
      <c r="R7519" s="17">
        <f t="shared" si="470"/>
        <v>42573.81</v>
      </c>
      <c r="S7519" s="18">
        <f t="shared" si="471"/>
        <v>43714.2</v>
      </c>
    </row>
    <row r="7520" spans="1:19" x14ac:dyDescent="0.25">
      <c r="A7520" s="7" t="s">
        <v>17619</v>
      </c>
      <c r="B7520" s="7" t="s">
        <v>17620</v>
      </c>
      <c r="C7520" s="7" t="s">
        <v>76</v>
      </c>
      <c r="D7520" s="7" t="s">
        <v>77</v>
      </c>
      <c r="E7520" s="7" t="s">
        <v>10658</v>
      </c>
      <c r="F7520" s="8">
        <v>15</v>
      </c>
      <c r="G7520" s="8">
        <v>6651</v>
      </c>
      <c r="H7520" s="8">
        <v>6651</v>
      </c>
      <c r="I7520" s="8">
        <v>12</v>
      </c>
      <c r="J7520" s="8">
        <v>79812</v>
      </c>
      <c r="K7520" s="8">
        <v>6651</v>
      </c>
      <c r="L7520" s="8">
        <f t="shared" si="468"/>
        <v>867.52173913043407</v>
      </c>
      <c r="M7520" s="8">
        <f t="shared" si="469"/>
        <v>5783.4782608695659</v>
      </c>
      <c r="N7520" s="14">
        <v>12</v>
      </c>
      <c r="O7520" s="14">
        <v>6477.5</v>
      </c>
      <c r="P7520" s="8">
        <v>15</v>
      </c>
      <c r="Q7520" s="8">
        <v>6651</v>
      </c>
      <c r="R7520" s="17">
        <f t="shared" si="470"/>
        <v>77730</v>
      </c>
      <c r="S7520" s="18">
        <f t="shared" si="471"/>
        <v>79812</v>
      </c>
    </row>
    <row r="7521" spans="1:19" x14ac:dyDescent="0.25">
      <c r="A7521" s="7" t="s">
        <v>17621</v>
      </c>
      <c r="B7521" s="7" t="s">
        <v>17622</v>
      </c>
      <c r="C7521" s="7" t="s">
        <v>76</v>
      </c>
      <c r="D7521" s="7" t="s">
        <v>77</v>
      </c>
      <c r="E7521" s="7" t="s">
        <v>10658</v>
      </c>
      <c r="F7521" s="8">
        <v>15</v>
      </c>
      <c r="G7521" s="8">
        <v>14571.4</v>
      </c>
      <c r="H7521" s="8">
        <v>14571.4</v>
      </c>
      <c r="I7521" s="8">
        <v>10</v>
      </c>
      <c r="J7521" s="8">
        <v>145713.99999999997</v>
      </c>
      <c r="K7521" s="8">
        <v>14571.399999999998</v>
      </c>
      <c r="L7521" s="8">
        <f t="shared" si="468"/>
        <v>1900.6173913043458</v>
      </c>
      <c r="M7521" s="8">
        <f t="shared" si="469"/>
        <v>12670.782608695652</v>
      </c>
      <c r="N7521" s="8">
        <v>12</v>
      </c>
      <c r="O7521" s="8">
        <v>14191.27</v>
      </c>
      <c r="P7521" s="8">
        <v>15</v>
      </c>
      <c r="Q7521" s="8">
        <v>14571.4</v>
      </c>
      <c r="R7521" s="17">
        <f t="shared" si="470"/>
        <v>141912.70000000001</v>
      </c>
      <c r="S7521" s="18">
        <f t="shared" si="471"/>
        <v>145713.99999999997</v>
      </c>
    </row>
    <row r="7522" spans="1:19" x14ac:dyDescent="0.25">
      <c r="A7522" s="7" t="s">
        <v>17623</v>
      </c>
      <c r="B7522" s="7" t="s">
        <v>17624</v>
      </c>
      <c r="C7522" s="7" t="s">
        <v>8208</v>
      </c>
      <c r="D7522" s="7" t="s">
        <v>8209</v>
      </c>
      <c r="E7522" s="7" t="s">
        <v>8210</v>
      </c>
      <c r="F7522" s="8">
        <v>21</v>
      </c>
      <c r="G7522" s="8">
        <v>14222.34</v>
      </c>
      <c r="H7522" s="8">
        <v>14222.34</v>
      </c>
      <c r="I7522" s="8">
        <v>1</v>
      </c>
      <c r="J7522" s="8">
        <v>14222.34</v>
      </c>
      <c r="K7522" s="8">
        <v>14222.34</v>
      </c>
      <c r="L7522" s="8">
        <f t="shared" si="468"/>
        <v>2468.34</v>
      </c>
      <c r="M7522" s="8">
        <f t="shared" si="469"/>
        <v>11754</v>
      </c>
      <c r="N7522" s="9"/>
      <c r="O7522" s="9"/>
      <c r="P7522" s="8">
        <v>21</v>
      </c>
      <c r="Q7522" s="8">
        <v>14222.34</v>
      </c>
      <c r="R7522" s="17">
        <f t="shared" si="470"/>
        <v>0</v>
      </c>
      <c r="S7522" s="18">
        <f t="shared" si="471"/>
        <v>14222.34</v>
      </c>
    </row>
    <row r="7523" spans="1:19" x14ac:dyDescent="0.25">
      <c r="A7523" s="7" t="s">
        <v>17625</v>
      </c>
      <c r="B7523" s="7" t="s">
        <v>17626</v>
      </c>
      <c r="C7523" s="7" t="s">
        <v>14</v>
      </c>
      <c r="D7523" s="7" t="s">
        <v>15</v>
      </c>
      <c r="E7523" s="7" t="s">
        <v>8886</v>
      </c>
      <c r="F7523" s="8">
        <v>21</v>
      </c>
      <c r="G7523" s="8">
        <v>6738.7</v>
      </c>
      <c r="H7523" s="8">
        <v>6738.7</v>
      </c>
      <c r="I7523" s="8">
        <v>1</v>
      </c>
      <c r="J7523" s="8">
        <v>6738.7</v>
      </c>
      <c r="K7523" s="8">
        <v>6738.7</v>
      </c>
      <c r="L7523" s="8">
        <f t="shared" si="468"/>
        <v>1169.5264462809919</v>
      </c>
      <c r="M7523" s="8">
        <f t="shared" si="469"/>
        <v>5569.1735537190079</v>
      </c>
      <c r="N7523" s="9"/>
      <c r="O7523" s="9"/>
      <c r="P7523" s="8">
        <v>21</v>
      </c>
      <c r="Q7523" s="8">
        <v>6738.7</v>
      </c>
      <c r="R7523" s="17">
        <f t="shared" si="470"/>
        <v>0</v>
      </c>
      <c r="S7523" s="18">
        <f t="shared" si="471"/>
        <v>6738.7</v>
      </c>
    </row>
    <row r="7524" spans="1:19" x14ac:dyDescent="0.25">
      <c r="A7524" s="7" t="s">
        <v>17627</v>
      </c>
      <c r="B7524" s="7" t="s">
        <v>17628</v>
      </c>
      <c r="C7524" s="7" t="s">
        <v>37</v>
      </c>
      <c r="D7524" s="7" t="s">
        <v>38</v>
      </c>
      <c r="E7524" s="7" t="s">
        <v>39</v>
      </c>
      <c r="F7524" s="8">
        <v>15</v>
      </c>
      <c r="G7524" s="8">
        <v>1144.25</v>
      </c>
      <c r="H7524" s="8">
        <v>1144.25</v>
      </c>
      <c r="I7524" s="8">
        <v>2</v>
      </c>
      <c r="J7524" s="8">
        <v>2288.5</v>
      </c>
      <c r="K7524" s="8">
        <v>1144.25</v>
      </c>
      <c r="L7524" s="8">
        <f t="shared" si="468"/>
        <v>149.24999999999989</v>
      </c>
      <c r="M7524" s="8">
        <f t="shared" si="469"/>
        <v>995.00000000000011</v>
      </c>
      <c r="N7524" s="9"/>
      <c r="O7524" s="9"/>
      <c r="P7524" s="8">
        <v>15</v>
      </c>
      <c r="Q7524" s="8">
        <v>1144.25</v>
      </c>
      <c r="R7524" s="17">
        <f t="shared" si="470"/>
        <v>0</v>
      </c>
      <c r="S7524" s="18">
        <f t="shared" si="471"/>
        <v>2288.5</v>
      </c>
    </row>
    <row r="7525" spans="1:19" x14ac:dyDescent="0.25">
      <c r="A7525" s="7" t="s">
        <v>17629</v>
      </c>
      <c r="B7525" s="7" t="s">
        <v>17630</v>
      </c>
      <c r="C7525" s="7" t="s">
        <v>37</v>
      </c>
      <c r="D7525" s="7" t="s">
        <v>38</v>
      </c>
      <c r="E7525" s="7" t="s">
        <v>39</v>
      </c>
      <c r="F7525" s="8">
        <v>15</v>
      </c>
      <c r="G7525" s="8">
        <v>1205.2</v>
      </c>
      <c r="H7525" s="8">
        <v>1205.2</v>
      </c>
      <c r="I7525" s="8">
        <v>1</v>
      </c>
      <c r="J7525" s="8">
        <v>1205.2</v>
      </c>
      <c r="K7525" s="8">
        <v>1205.2</v>
      </c>
      <c r="L7525" s="8">
        <f t="shared" si="468"/>
        <v>157.19999999999982</v>
      </c>
      <c r="M7525" s="8">
        <f t="shared" si="469"/>
        <v>1048.0000000000002</v>
      </c>
      <c r="N7525" s="14">
        <v>12</v>
      </c>
      <c r="O7525" s="14">
        <v>1173.76</v>
      </c>
      <c r="P7525" s="8">
        <v>15</v>
      </c>
      <c r="Q7525" s="8">
        <v>1205.2</v>
      </c>
      <c r="R7525" s="17">
        <f t="shared" si="470"/>
        <v>1173.76</v>
      </c>
      <c r="S7525" s="18">
        <f t="shared" si="471"/>
        <v>1205.2</v>
      </c>
    </row>
    <row r="7526" spans="1:19" x14ac:dyDescent="0.25">
      <c r="A7526" s="7" t="s">
        <v>17631</v>
      </c>
      <c r="B7526" s="7" t="s">
        <v>17632</v>
      </c>
      <c r="C7526" s="7" t="s">
        <v>37</v>
      </c>
      <c r="D7526" s="7" t="s">
        <v>38</v>
      </c>
      <c r="E7526" s="7" t="s">
        <v>39</v>
      </c>
      <c r="F7526" s="8">
        <v>15</v>
      </c>
      <c r="G7526" s="8">
        <v>1205.2</v>
      </c>
      <c r="H7526" s="8">
        <v>1205.2</v>
      </c>
      <c r="I7526" s="8">
        <v>3</v>
      </c>
      <c r="J7526" s="8">
        <v>3615.6000000000004</v>
      </c>
      <c r="K7526" s="8">
        <v>1205.2</v>
      </c>
      <c r="L7526" s="8">
        <f t="shared" si="468"/>
        <v>157.19999999999982</v>
      </c>
      <c r="M7526" s="8">
        <f t="shared" si="469"/>
        <v>1048.0000000000002</v>
      </c>
      <c r="N7526" s="9"/>
      <c r="O7526" s="9"/>
      <c r="P7526" s="8">
        <v>15</v>
      </c>
      <c r="Q7526" s="8">
        <v>1205.2</v>
      </c>
      <c r="R7526" s="17">
        <f t="shared" si="470"/>
        <v>0</v>
      </c>
      <c r="S7526" s="18">
        <f t="shared" si="471"/>
        <v>3615.6000000000004</v>
      </c>
    </row>
    <row r="7527" spans="1:19" x14ac:dyDescent="0.25">
      <c r="A7527" s="7" t="s">
        <v>17635</v>
      </c>
      <c r="B7527" s="7" t="s">
        <v>17636</v>
      </c>
      <c r="C7527" s="7" t="s">
        <v>14</v>
      </c>
      <c r="D7527" s="7" t="s">
        <v>15</v>
      </c>
      <c r="E7527" s="7" t="s">
        <v>2322</v>
      </c>
      <c r="F7527" s="8">
        <v>21</v>
      </c>
      <c r="G7527" s="8">
        <v>3872</v>
      </c>
      <c r="H7527" s="8">
        <v>3872</v>
      </c>
      <c r="I7527" s="8">
        <v>1</v>
      </c>
      <c r="J7527" s="8">
        <v>3872</v>
      </c>
      <c r="K7527" s="8">
        <v>3872</v>
      </c>
      <c r="L7527" s="8">
        <f t="shared" si="468"/>
        <v>672</v>
      </c>
      <c r="M7527" s="8">
        <f t="shared" si="469"/>
        <v>3200</v>
      </c>
      <c r="N7527" s="9"/>
      <c r="O7527" s="9"/>
      <c r="P7527" s="8">
        <v>21</v>
      </c>
      <c r="Q7527" s="8">
        <v>3872</v>
      </c>
      <c r="R7527" s="17">
        <f t="shared" si="470"/>
        <v>0</v>
      </c>
      <c r="S7527" s="18">
        <f t="shared" si="471"/>
        <v>3872</v>
      </c>
    </row>
    <row r="7528" spans="1:19" x14ac:dyDescent="0.25">
      <c r="A7528" s="7" t="s">
        <v>17637</v>
      </c>
      <c r="B7528" s="7" t="s">
        <v>17638</v>
      </c>
      <c r="C7528" s="7" t="s">
        <v>7400</v>
      </c>
      <c r="D7528" s="7" t="s">
        <v>7401</v>
      </c>
      <c r="E7528" s="7" t="s">
        <v>7402</v>
      </c>
      <c r="F7528" s="8">
        <v>21</v>
      </c>
      <c r="G7528" s="8">
        <v>1468.52</v>
      </c>
      <c r="H7528" s="8">
        <v>1468.52</v>
      </c>
      <c r="I7528" s="8">
        <v>1</v>
      </c>
      <c r="J7528" s="8">
        <v>1468.52</v>
      </c>
      <c r="K7528" s="8">
        <v>1468.52</v>
      </c>
      <c r="L7528" s="8">
        <f t="shared" si="468"/>
        <v>254.86710743801655</v>
      </c>
      <c r="M7528" s="8">
        <f t="shared" si="469"/>
        <v>1213.6528925619834</v>
      </c>
      <c r="N7528" s="9"/>
      <c r="O7528" s="9"/>
      <c r="P7528" s="8">
        <v>21</v>
      </c>
      <c r="Q7528" s="8">
        <v>1468.52</v>
      </c>
      <c r="R7528" s="17">
        <f t="shared" si="470"/>
        <v>0</v>
      </c>
      <c r="S7528" s="18">
        <f t="shared" si="471"/>
        <v>1468.52</v>
      </c>
    </row>
    <row r="7529" spans="1:19" x14ac:dyDescent="0.25">
      <c r="A7529" s="7" t="s">
        <v>17639</v>
      </c>
      <c r="B7529" s="7" t="s">
        <v>17640</v>
      </c>
      <c r="C7529" s="7" t="s">
        <v>14</v>
      </c>
      <c r="D7529" s="7" t="s">
        <v>15</v>
      </c>
      <c r="E7529" s="7" t="s">
        <v>8318</v>
      </c>
      <c r="F7529" s="8">
        <v>21</v>
      </c>
      <c r="G7529" s="8">
        <v>722.37</v>
      </c>
      <c r="H7529" s="8">
        <v>722.37</v>
      </c>
      <c r="I7529" s="8">
        <v>20</v>
      </c>
      <c r="J7529" s="8">
        <v>14447.4</v>
      </c>
      <c r="K7529" s="8">
        <v>722.37</v>
      </c>
      <c r="L7529" s="8">
        <f t="shared" si="468"/>
        <v>125.37</v>
      </c>
      <c r="M7529" s="8">
        <f t="shared" si="469"/>
        <v>597</v>
      </c>
      <c r="N7529" s="9"/>
      <c r="O7529" s="9"/>
      <c r="P7529" s="8">
        <v>21</v>
      </c>
      <c r="Q7529" s="8">
        <v>722.37</v>
      </c>
      <c r="R7529" s="17">
        <f t="shared" si="470"/>
        <v>0</v>
      </c>
      <c r="S7529" s="18">
        <f t="shared" si="471"/>
        <v>14447.4</v>
      </c>
    </row>
    <row r="7530" spans="1:19" x14ac:dyDescent="0.25">
      <c r="A7530" s="7" t="s">
        <v>17641</v>
      </c>
      <c r="B7530" s="7" t="s">
        <v>17642</v>
      </c>
      <c r="C7530" s="7" t="s">
        <v>37</v>
      </c>
      <c r="D7530" s="7" t="s">
        <v>38</v>
      </c>
      <c r="E7530" s="7" t="s">
        <v>39</v>
      </c>
      <c r="F7530" s="8">
        <v>15</v>
      </c>
      <c r="G7530" s="8">
        <v>12387.87</v>
      </c>
      <c r="H7530" s="8">
        <v>12387.87</v>
      </c>
      <c r="I7530" s="8">
        <v>2</v>
      </c>
      <c r="J7530" s="8">
        <v>24775.74</v>
      </c>
      <c r="K7530" s="8">
        <v>12387.87</v>
      </c>
      <c r="L7530" s="8">
        <f t="shared" si="468"/>
        <v>1615.8091304347818</v>
      </c>
      <c r="M7530" s="8">
        <f t="shared" si="469"/>
        <v>10772.060869565219</v>
      </c>
      <c r="N7530" s="13"/>
      <c r="O7530" s="13"/>
      <c r="P7530" s="8">
        <v>15</v>
      </c>
      <c r="Q7530" s="8">
        <v>12387.87</v>
      </c>
      <c r="R7530" s="17">
        <f t="shared" si="470"/>
        <v>0</v>
      </c>
      <c r="S7530" s="18">
        <f t="shared" si="471"/>
        <v>24775.74</v>
      </c>
    </row>
    <row r="7531" spans="1:19" x14ac:dyDescent="0.25">
      <c r="A7531" s="7" t="s">
        <v>17645</v>
      </c>
      <c r="B7531" s="7" t="s">
        <v>17646</v>
      </c>
      <c r="C7531" s="7" t="s">
        <v>14</v>
      </c>
      <c r="D7531" s="7" t="s">
        <v>15</v>
      </c>
      <c r="E7531" s="7" t="s">
        <v>2322</v>
      </c>
      <c r="F7531" s="8">
        <v>21</v>
      </c>
      <c r="G7531" s="8">
        <v>429.55</v>
      </c>
      <c r="H7531" s="8">
        <v>429.55</v>
      </c>
      <c r="I7531" s="8">
        <v>5</v>
      </c>
      <c r="J7531" s="8">
        <v>2147.75</v>
      </c>
      <c r="K7531" s="8">
        <v>429.55</v>
      </c>
      <c r="L7531" s="8">
        <f t="shared" si="468"/>
        <v>74.550000000000011</v>
      </c>
      <c r="M7531" s="8">
        <f t="shared" si="469"/>
        <v>355</v>
      </c>
      <c r="N7531" s="9"/>
      <c r="O7531" s="9"/>
      <c r="P7531" s="8">
        <v>21</v>
      </c>
      <c r="Q7531" s="8">
        <v>429.55</v>
      </c>
      <c r="R7531" s="17">
        <f t="shared" si="470"/>
        <v>0</v>
      </c>
      <c r="S7531" s="18">
        <f t="shared" si="471"/>
        <v>2147.75</v>
      </c>
    </row>
    <row r="7532" spans="1:19" x14ac:dyDescent="0.25">
      <c r="A7532" s="7" t="s">
        <v>17647</v>
      </c>
      <c r="B7532" s="7" t="s">
        <v>17648</v>
      </c>
      <c r="C7532" s="7" t="s">
        <v>37</v>
      </c>
      <c r="D7532" s="7" t="s">
        <v>38</v>
      </c>
      <c r="E7532" s="7" t="s">
        <v>39</v>
      </c>
      <c r="F7532" s="8">
        <v>15</v>
      </c>
      <c r="G7532" s="8">
        <v>282.89999999999998</v>
      </c>
      <c r="H7532" s="8">
        <v>282.89999999999998</v>
      </c>
      <c r="I7532" s="8">
        <v>5</v>
      </c>
      <c r="J7532" s="8">
        <v>1414.5</v>
      </c>
      <c r="K7532" s="8">
        <v>282.89999999999998</v>
      </c>
      <c r="L7532" s="8">
        <f t="shared" si="468"/>
        <v>36.899999999999977</v>
      </c>
      <c r="M7532" s="8">
        <f t="shared" si="469"/>
        <v>246</v>
      </c>
      <c r="N7532" s="9"/>
      <c r="O7532" s="9"/>
      <c r="P7532" s="8">
        <v>15</v>
      </c>
      <c r="Q7532" s="8">
        <v>282.89999999999998</v>
      </c>
      <c r="R7532" s="17">
        <f t="shared" si="470"/>
        <v>0</v>
      </c>
      <c r="S7532" s="18">
        <f t="shared" si="471"/>
        <v>1414.5</v>
      </c>
    </row>
    <row r="7533" spans="1:19" x14ac:dyDescent="0.25">
      <c r="A7533" s="7" t="s">
        <v>17651</v>
      </c>
      <c r="B7533" s="7" t="s">
        <v>17652</v>
      </c>
      <c r="C7533" s="7" t="s">
        <v>7539</v>
      </c>
      <c r="D7533" s="7" t="s">
        <v>7540</v>
      </c>
      <c r="E7533" s="7" t="s">
        <v>7798</v>
      </c>
      <c r="F7533" s="8">
        <v>21</v>
      </c>
      <c r="G7533" s="8">
        <v>0</v>
      </c>
      <c r="H7533" s="8">
        <v>0</v>
      </c>
      <c r="I7533" s="8">
        <v>120000</v>
      </c>
      <c r="J7533" s="8">
        <v>72.599999999999994</v>
      </c>
      <c r="K7533" s="8">
        <v>6.0499999999999996E-4</v>
      </c>
      <c r="L7533" s="8">
        <f t="shared" si="468"/>
        <v>1.0499999999999995E-4</v>
      </c>
      <c r="M7533" s="8">
        <f t="shared" si="469"/>
        <v>5.0000000000000001E-4</v>
      </c>
      <c r="N7533" s="14">
        <v>21</v>
      </c>
      <c r="O7533" s="14">
        <v>6.0499999999999996E-4</v>
      </c>
      <c r="P7533" s="8">
        <v>21</v>
      </c>
      <c r="Q7533" s="8">
        <v>6.0499999999999996E-4</v>
      </c>
      <c r="R7533" s="17">
        <f t="shared" si="470"/>
        <v>72.599999999999994</v>
      </c>
      <c r="S7533" s="18">
        <f t="shared" si="471"/>
        <v>72.599999999999994</v>
      </c>
    </row>
    <row r="7534" spans="1:19" x14ac:dyDescent="0.25">
      <c r="A7534" s="7" t="s">
        <v>17653</v>
      </c>
      <c r="B7534" s="7" t="s">
        <v>17654</v>
      </c>
      <c r="C7534" s="7" t="s">
        <v>76</v>
      </c>
      <c r="D7534" s="7" t="s">
        <v>77</v>
      </c>
      <c r="E7534" s="7" t="s">
        <v>10658</v>
      </c>
      <c r="F7534" s="8">
        <v>15</v>
      </c>
      <c r="G7534" s="8">
        <v>25042.2</v>
      </c>
      <c r="H7534" s="8">
        <v>25042.2</v>
      </c>
      <c r="I7534" s="8">
        <v>9</v>
      </c>
      <c r="J7534" s="8">
        <v>225379.80000000005</v>
      </c>
      <c r="K7534" s="8">
        <v>25042.200000000004</v>
      </c>
      <c r="L7534" s="8">
        <f t="shared" si="468"/>
        <v>3266.3739130434769</v>
      </c>
      <c r="M7534" s="8">
        <f t="shared" si="469"/>
        <v>21775.826086956527</v>
      </c>
      <c r="N7534" s="9"/>
      <c r="O7534" s="9"/>
      <c r="P7534" s="8">
        <v>15</v>
      </c>
      <c r="Q7534" s="8">
        <v>25042.2</v>
      </c>
      <c r="R7534" s="17">
        <f t="shared" si="470"/>
        <v>0</v>
      </c>
      <c r="S7534" s="18">
        <f t="shared" si="471"/>
        <v>225379.80000000005</v>
      </c>
    </row>
    <row r="7535" spans="1:19" x14ac:dyDescent="0.25">
      <c r="A7535" s="7" t="s">
        <v>17659</v>
      </c>
      <c r="B7535" s="7" t="s">
        <v>17660</v>
      </c>
      <c r="C7535" s="7" t="s">
        <v>7539</v>
      </c>
      <c r="D7535" s="7" t="s">
        <v>7540</v>
      </c>
      <c r="E7535" s="7" t="s">
        <v>7541</v>
      </c>
      <c r="F7535" s="8">
        <v>21</v>
      </c>
      <c r="G7535" s="8">
        <v>786.5</v>
      </c>
      <c r="H7535" s="8">
        <v>786.5</v>
      </c>
      <c r="I7535" s="8">
        <v>3</v>
      </c>
      <c r="J7535" s="8">
        <v>2359.5</v>
      </c>
      <c r="K7535" s="8">
        <v>786.5</v>
      </c>
      <c r="L7535" s="8">
        <f t="shared" si="468"/>
        <v>136.5</v>
      </c>
      <c r="M7535" s="8">
        <f t="shared" si="469"/>
        <v>650</v>
      </c>
      <c r="N7535" s="9"/>
      <c r="O7535" s="9"/>
      <c r="P7535" s="8">
        <v>21</v>
      </c>
      <c r="Q7535" s="8">
        <v>786.5</v>
      </c>
      <c r="R7535" s="17">
        <f t="shared" si="470"/>
        <v>0</v>
      </c>
      <c r="S7535" s="18">
        <f t="shared" si="471"/>
        <v>2359.5</v>
      </c>
    </row>
    <row r="7536" spans="1:19" x14ac:dyDescent="0.25">
      <c r="A7536" s="7" t="s">
        <v>17661</v>
      </c>
      <c r="B7536" s="7" t="s">
        <v>17662</v>
      </c>
      <c r="C7536" s="7" t="s">
        <v>7539</v>
      </c>
      <c r="D7536" s="7" t="s">
        <v>7540</v>
      </c>
      <c r="E7536" s="7" t="s">
        <v>7541</v>
      </c>
      <c r="F7536" s="8">
        <v>21</v>
      </c>
      <c r="G7536" s="8">
        <v>786.5</v>
      </c>
      <c r="H7536" s="8">
        <v>786.5</v>
      </c>
      <c r="I7536" s="8">
        <v>2</v>
      </c>
      <c r="J7536" s="8">
        <v>1573</v>
      </c>
      <c r="K7536" s="8">
        <v>786.5</v>
      </c>
      <c r="L7536" s="8">
        <f t="shared" si="468"/>
        <v>136.5</v>
      </c>
      <c r="M7536" s="8">
        <f t="shared" si="469"/>
        <v>650</v>
      </c>
      <c r="N7536" s="13"/>
      <c r="O7536" s="13"/>
      <c r="P7536" s="8">
        <v>21</v>
      </c>
      <c r="Q7536" s="8">
        <v>786.5</v>
      </c>
      <c r="R7536" s="17">
        <f t="shared" si="470"/>
        <v>0</v>
      </c>
      <c r="S7536" s="18">
        <f t="shared" si="471"/>
        <v>1573</v>
      </c>
    </row>
    <row r="7537" spans="1:19" x14ac:dyDescent="0.25">
      <c r="A7537" s="7" t="s">
        <v>17663</v>
      </c>
      <c r="B7537" s="7" t="s">
        <v>17664</v>
      </c>
      <c r="C7537" s="7" t="s">
        <v>7539</v>
      </c>
      <c r="D7537" s="7" t="s">
        <v>7540</v>
      </c>
      <c r="E7537" s="7" t="s">
        <v>7541</v>
      </c>
      <c r="F7537" s="8">
        <v>21</v>
      </c>
      <c r="G7537" s="8">
        <v>786.5</v>
      </c>
      <c r="H7537" s="8">
        <v>786.5</v>
      </c>
      <c r="I7537" s="8">
        <v>8</v>
      </c>
      <c r="J7537" s="8">
        <v>6292</v>
      </c>
      <c r="K7537" s="8">
        <v>786.5</v>
      </c>
      <c r="L7537" s="8">
        <f t="shared" si="468"/>
        <v>136.5</v>
      </c>
      <c r="M7537" s="8">
        <f t="shared" si="469"/>
        <v>650</v>
      </c>
      <c r="N7537" s="9"/>
      <c r="O7537" s="9"/>
      <c r="P7537" s="8">
        <v>21</v>
      </c>
      <c r="Q7537" s="8">
        <v>786.5</v>
      </c>
      <c r="R7537" s="17">
        <f t="shared" si="470"/>
        <v>0</v>
      </c>
      <c r="S7537" s="18">
        <f t="shared" si="471"/>
        <v>6292</v>
      </c>
    </row>
    <row r="7538" spans="1:19" x14ac:dyDescent="0.25">
      <c r="A7538" s="7" t="s">
        <v>17665</v>
      </c>
      <c r="B7538" s="7" t="s">
        <v>17666</v>
      </c>
      <c r="C7538" s="7" t="s">
        <v>7539</v>
      </c>
      <c r="D7538" s="7" t="s">
        <v>7540</v>
      </c>
      <c r="E7538" s="7" t="s">
        <v>7541</v>
      </c>
      <c r="F7538" s="8">
        <v>21</v>
      </c>
      <c r="G7538" s="8">
        <v>786.5</v>
      </c>
      <c r="H7538" s="8">
        <v>786.5</v>
      </c>
      <c r="I7538" s="8">
        <v>1</v>
      </c>
      <c r="J7538" s="8">
        <v>786.5</v>
      </c>
      <c r="K7538" s="8">
        <v>786.5</v>
      </c>
      <c r="L7538" s="8">
        <f t="shared" si="468"/>
        <v>136.5</v>
      </c>
      <c r="M7538" s="8">
        <f t="shared" si="469"/>
        <v>650</v>
      </c>
      <c r="N7538" s="13"/>
      <c r="O7538" s="13"/>
      <c r="P7538" s="8">
        <v>21</v>
      </c>
      <c r="Q7538" s="8">
        <v>786.5</v>
      </c>
      <c r="R7538" s="17">
        <f t="shared" si="470"/>
        <v>0</v>
      </c>
      <c r="S7538" s="18">
        <f t="shared" si="471"/>
        <v>786.5</v>
      </c>
    </row>
    <row r="7539" spans="1:19" x14ac:dyDescent="0.25">
      <c r="A7539" s="7" t="s">
        <v>17671</v>
      </c>
      <c r="B7539" s="7" t="s">
        <v>17672</v>
      </c>
      <c r="C7539" s="7" t="s">
        <v>14</v>
      </c>
      <c r="D7539" s="7" t="s">
        <v>15</v>
      </c>
      <c r="E7539" s="7" t="s">
        <v>2322</v>
      </c>
      <c r="F7539" s="8">
        <v>21</v>
      </c>
      <c r="G7539" s="8">
        <v>4185.3900000000003</v>
      </c>
      <c r="H7539" s="8">
        <v>4185.3900000000003</v>
      </c>
      <c r="I7539" s="8">
        <v>5</v>
      </c>
      <c r="J7539" s="8">
        <v>20926.95</v>
      </c>
      <c r="K7539" s="8">
        <v>4185.3900000000003</v>
      </c>
      <c r="L7539" s="8">
        <f t="shared" si="468"/>
        <v>726.38999999999987</v>
      </c>
      <c r="M7539" s="8">
        <f t="shared" si="469"/>
        <v>3459.0000000000005</v>
      </c>
      <c r="N7539" s="13"/>
      <c r="O7539" s="13"/>
      <c r="P7539" s="8">
        <v>21</v>
      </c>
      <c r="Q7539" s="8">
        <v>4185.3900000000003</v>
      </c>
      <c r="R7539" s="17">
        <f t="shared" si="470"/>
        <v>0</v>
      </c>
      <c r="S7539" s="18">
        <f t="shared" si="471"/>
        <v>20926.95</v>
      </c>
    </row>
    <row r="7540" spans="1:19" x14ac:dyDescent="0.25">
      <c r="A7540" s="7" t="s">
        <v>17673</v>
      </c>
      <c r="B7540" s="7" t="s">
        <v>17674</v>
      </c>
      <c r="C7540" s="7" t="s">
        <v>14</v>
      </c>
      <c r="D7540" s="7" t="s">
        <v>15</v>
      </c>
      <c r="E7540" s="7" t="s">
        <v>2322</v>
      </c>
      <c r="F7540" s="8">
        <v>21</v>
      </c>
      <c r="G7540" s="8">
        <v>106.48</v>
      </c>
      <c r="H7540" s="8">
        <v>106.48</v>
      </c>
      <c r="I7540" s="8">
        <v>30</v>
      </c>
      <c r="J7540" s="8">
        <v>3194.3999999999996</v>
      </c>
      <c r="K7540" s="8">
        <v>106.47999999999999</v>
      </c>
      <c r="L7540" s="8">
        <f t="shared" si="468"/>
        <v>18.47999999999999</v>
      </c>
      <c r="M7540" s="8">
        <f t="shared" si="469"/>
        <v>88</v>
      </c>
      <c r="N7540" s="9"/>
      <c r="O7540" s="9"/>
      <c r="P7540" s="8">
        <v>21</v>
      </c>
      <c r="Q7540" s="8">
        <v>106.47999999999999</v>
      </c>
      <c r="R7540" s="17">
        <f t="shared" si="470"/>
        <v>0</v>
      </c>
      <c r="S7540" s="18">
        <f t="shared" si="471"/>
        <v>3194.3999999999996</v>
      </c>
    </row>
    <row r="7541" spans="1:19" x14ac:dyDescent="0.25">
      <c r="A7541" s="7" t="s">
        <v>17681</v>
      </c>
      <c r="B7541" s="7" t="s">
        <v>17682</v>
      </c>
      <c r="C7541" s="7" t="s">
        <v>37</v>
      </c>
      <c r="D7541" s="7" t="s">
        <v>38</v>
      </c>
      <c r="E7541" s="7" t="s">
        <v>39</v>
      </c>
      <c r="F7541" s="8">
        <v>15</v>
      </c>
      <c r="G7541" s="8">
        <v>1022.35</v>
      </c>
      <c r="H7541" s="8">
        <v>1022.35</v>
      </c>
      <c r="I7541" s="8">
        <v>2</v>
      </c>
      <c r="J7541" s="8">
        <v>2044.7</v>
      </c>
      <c r="K7541" s="8">
        <v>1022.35</v>
      </c>
      <c r="L7541" s="8">
        <f t="shared" si="468"/>
        <v>133.34999999999991</v>
      </c>
      <c r="M7541" s="8">
        <f t="shared" si="469"/>
        <v>889.00000000000011</v>
      </c>
      <c r="N7541" s="14">
        <v>12</v>
      </c>
      <c r="O7541" s="14">
        <v>995.68</v>
      </c>
      <c r="P7541" s="8">
        <v>15</v>
      </c>
      <c r="Q7541" s="8">
        <v>1022.35</v>
      </c>
      <c r="R7541" s="17">
        <f t="shared" si="470"/>
        <v>1991.36</v>
      </c>
      <c r="S7541" s="18">
        <f t="shared" si="471"/>
        <v>2044.7</v>
      </c>
    </row>
    <row r="7542" spans="1:19" x14ac:dyDescent="0.25">
      <c r="A7542" s="7" t="s">
        <v>17683</v>
      </c>
      <c r="B7542" s="7" t="s">
        <v>17684</v>
      </c>
      <c r="C7542" s="7" t="s">
        <v>14</v>
      </c>
      <c r="D7542" s="7" t="s">
        <v>15</v>
      </c>
      <c r="E7542" s="7" t="s">
        <v>2322</v>
      </c>
      <c r="F7542" s="8">
        <v>21</v>
      </c>
      <c r="G7542" s="8">
        <v>4185.3900000000003</v>
      </c>
      <c r="H7542" s="8">
        <v>4185.3900000000003</v>
      </c>
      <c r="I7542" s="8">
        <v>2</v>
      </c>
      <c r="J7542" s="8">
        <v>8370.7800000000007</v>
      </c>
      <c r="K7542" s="8">
        <v>4185.3900000000003</v>
      </c>
      <c r="L7542" s="8">
        <f t="shared" si="468"/>
        <v>726.38999999999987</v>
      </c>
      <c r="M7542" s="8">
        <f t="shared" si="469"/>
        <v>3459.0000000000005</v>
      </c>
      <c r="N7542" s="9"/>
      <c r="O7542" s="9"/>
      <c r="P7542" s="8">
        <v>21</v>
      </c>
      <c r="Q7542" s="8">
        <v>4185.3900000000003</v>
      </c>
      <c r="R7542" s="17">
        <f t="shared" si="470"/>
        <v>0</v>
      </c>
      <c r="S7542" s="18">
        <f t="shared" si="471"/>
        <v>8370.7800000000007</v>
      </c>
    </row>
    <row r="7543" spans="1:19" x14ac:dyDescent="0.25">
      <c r="A7543" s="7" t="s">
        <v>17685</v>
      </c>
      <c r="B7543" s="7" t="s">
        <v>17686</v>
      </c>
      <c r="C7543" s="7" t="s">
        <v>7400</v>
      </c>
      <c r="D7543" s="7" t="s">
        <v>7401</v>
      </c>
      <c r="E7543" s="7" t="s">
        <v>7402</v>
      </c>
      <c r="F7543" s="8">
        <v>15</v>
      </c>
      <c r="G7543" s="8">
        <v>7490</v>
      </c>
      <c r="H7543" s="8">
        <v>7490</v>
      </c>
      <c r="I7543" s="8">
        <v>1</v>
      </c>
      <c r="J7543" s="8">
        <v>7490</v>
      </c>
      <c r="K7543" s="8">
        <v>7490</v>
      </c>
      <c r="L7543" s="8">
        <f t="shared" si="468"/>
        <v>976.95652173913004</v>
      </c>
      <c r="M7543" s="8">
        <f t="shared" si="469"/>
        <v>6513.04347826087</v>
      </c>
      <c r="N7543" s="9"/>
      <c r="O7543" s="9"/>
      <c r="P7543" s="8">
        <v>15</v>
      </c>
      <c r="Q7543" s="8">
        <v>7490</v>
      </c>
      <c r="R7543" s="17">
        <f t="shared" si="470"/>
        <v>0</v>
      </c>
      <c r="S7543" s="18">
        <f t="shared" si="471"/>
        <v>7490</v>
      </c>
    </row>
    <row r="7544" spans="1:19" x14ac:dyDescent="0.25">
      <c r="A7544" s="7" t="s">
        <v>17687</v>
      </c>
      <c r="B7544" s="7" t="s">
        <v>17688</v>
      </c>
      <c r="C7544" s="7" t="s">
        <v>7539</v>
      </c>
      <c r="D7544" s="7" t="s">
        <v>7540</v>
      </c>
      <c r="E7544" s="7" t="s">
        <v>7798</v>
      </c>
      <c r="F7544" s="8">
        <v>21</v>
      </c>
      <c r="G7544" s="8">
        <v>95.59</v>
      </c>
      <c r="H7544" s="8">
        <v>95.59</v>
      </c>
      <c r="I7544" s="8">
        <v>3</v>
      </c>
      <c r="J7544" s="8">
        <v>286.77</v>
      </c>
      <c r="K7544" s="8">
        <v>95.589999999999989</v>
      </c>
      <c r="L7544" s="8">
        <f t="shared" si="468"/>
        <v>16.589999999999989</v>
      </c>
      <c r="M7544" s="8">
        <f t="shared" si="469"/>
        <v>79</v>
      </c>
      <c r="N7544" s="9"/>
      <c r="O7544" s="9"/>
      <c r="P7544" s="8">
        <v>21</v>
      </c>
      <c r="Q7544" s="8">
        <v>95.589999999999989</v>
      </c>
      <c r="R7544" s="17">
        <f t="shared" si="470"/>
        <v>0</v>
      </c>
      <c r="S7544" s="18">
        <f t="shared" si="471"/>
        <v>286.77</v>
      </c>
    </row>
    <row r="7545" spans="1:19" x14ac:dyDescent="0.25">
      <c r="A7545" s="7" t="s">
        <v>17689</v>
      </c>
      <c r="B7545" s="7" t="s">
        <v>17690</v>
      </c>
      <c r="C7545" s="7" t="s">
        <v>14</v>
      </c>
      <c r="D7545" s="7" t="s">
        <v>15</v>
      </c>
      <c r="E7545" s="7" t="s">
        <v>8931</v>
      </c>
      <c r="F7545" s="8">
        <v>21</v>
      </c>
      <c r="G7545" s="8">
        <v>11.74</v>
      </c>
      <c r="H7545" s="8">
        <v>11.74</v>
      </c>
      <c r="I7545" s="8">
        <v>890</v>
      </c>
      <c r="J7545" s="8">
        <v>10445.93</v>
      </c>
      <c r="K7545" s="8">
        <v>11.737</v>
      </c>
      <c r="L7545" s="8">
        <f t="shared" si="468"/>
        <v>2.036999999999999</v>
      </c>
      <c r="M7545" s="8">
        <f t="shared" si="469"/>
        <v>9.7000000000000011</v>
      </c>
      <c r="N7545" s="14">
        <v>21</v>
      </c>
      <c r="O7545" s="14">
        <v>11.737</v>
      </c>
      <c r="P7545" s="8">
        <v>21</v>
      </c>
      <c r="Q7545" s="8">
        <v>11.736999999999998</v>
      </c>
      <c r="R7545" s="17">
        <f t="shared" si="470"/>
        <v>10445.93</v>
      </c>
      <c r="S7545" s="18">
        <f t="shared" si="471"/>
        <v>10445.93</v>
      </c>
    </row>
    <row r="7546" spans="1:19" x14ac:dyDescent="0.25">
      <c r="A7546" s="7" t="s">
        <v>17691</v>
      </c>
      <c r="B7546" s="7" t="s">
        <v>17692</v>
      </c>
      <c r="C7546" s="7" t="s">
        <v>14</v>
      </c>
      <c r="D7546" s="7" t="s">
        <v>15</v>
      </c>
      <c r="E7546" s="7" t="s">
        <v>8931</v>
      </c>
      <c r="F7546" s="8">
        <v>21</v>
      </c>
      <c r="G7546" s="8">
        <v>25.53</v>
      </c>
      <c r="H7546" s="8">
        <v>25.530999999999999</v>
      </c>
      <c r="I7546" s="8">
        <v>190</v>
      </c>
      <c r="J7546" s="8">
        <v>4850.8900000000012</v>
      </c>
      <c r="K7546" s="8">
        <v>25.531000000000006</v>
      </c>
      <c r="L7546" s="8">
        <f t="shared" si="468"/>
        <v>4.4310000000000009</v>
      </c>
      <c r="M7546" s="8">
        <f t="shared" si="469"/>
        <v>21.100000000000005</v>
      </c>
      <c r="N7546" s="13"/>
      <c r="O7546" s="13"/>
      <c r="P7546" s="8">
        <v>21</v>
      </c>
      <c r="Q7546" s="8">
        <v>25.531000000000002</v>
      </c>
      <c r="R7546" s="17">
        <f t="shared" si="470"/>
        <v>0</v>
      </c>
      <c r="S7546" s="18">
        <f t="shared" si="471"/>
        <v>4850.8900000000012</v>
      </c>
    </row>
    <row r="7547" spans="1:19" x14ac:dyDescent="0.25">
      <c r="A7547" s="7" t="s">
        <v>17695</v>
      </c>
      <c r="B7547" s="7" t="s">
        <v>17696</v>
      </c>
      <c r="C7547" s="7" t="s">
        <v>14</v>
      </c>
      <c r="D7547" s="7" t="s">
        <v>15</v>
      </c>
      <c r="E7547" s="7" t="s">
        <v>8931</v>
      </c>
      <c r="F7547" s="8">
        <v>21</v>
      </c>
      <c r="G7547" s="8">
        <v>70.180000000000007</v>
      </c>
      <c r="H7547" s="8">
        <v>70.180000000000007</v>
      </c>
      <c r="I7547" s="8">
        <v>70</v>
      </c>
      <c r="J7547" s="8">
        <v>4912.5999999999995</v>
      </c>
      <c r="K7547" s="8">
        <v>70.179999999999993</v>
      </c>
      <c r="L7547" s="8">
        <f t="shared" si="468"/>
        <v>12.18</v>
      </c>
      <c r="M7547" s="8">
        <f t="shared" si="469"/>
        <v>57.999999999999993</v>
      </c>
      <c r="N7547" s="14">
        <v>21</v>
      </c>
      <c r="O7547" s="14">
        <v>70.179999999999993</v>
      </c>
      <c r="P7547" s="8">
        <v>21</v>
      </c>
      <c r="Q7547" s="8">
        <v>70.179999999999993</v>
      </c>
      <c r="R7547" s="17">
        <f t="shared" si="470"/>
        <v>4912.5999999999995</v>
      </c>
      <c r="S7547" s="18">
        <f t="shared" si="471"/>
        <v>4912.5999999999995</v>
      </c>
    </row>
    <row r="7548" spans="1:19" x14ac:dyDescent="0.25">
      <c r="A7548" s="7" t="s">
        <v>17697</v>
      </c>
      <c r="B7548" s="7" t="s">
        <v>17698</v>
      </c>
      <c r="C7548" s="7" t="s">
        <v>7539</v>
      </c>
      <c r="D7548" s="7" t="s">
        <v>7540</v>
      </c>
      <c r="E7548" s="7" t="s">
        <v>7798</v>
      </c>
      <c r="F7548" s="8">
        <v>21</v>
      </c>
      <c r="G7548" s="8">
        <v>4.24</v>
      </c>
      <c r="H7548" s="8">
        <v>4.24</v>
      </c>
      <c r="I7548" s="8">
        <v>5000</v>
      </c>
      <c r="J7548" s="8">
        <v>21175</v>
      </c>
      <c r="K7548" s="8">
        <v>4.2350000000000003</v>
      </c>
      <c r="L7548" s="8">
        <f t="shared" si="468"/>
        <v>0.73499999999999988</v>
      </c>
      <c r="M7548" s="8">
        <f t="shared" si="469"/>
        <v>3.5000000000000004</v>
      </c>
      <c r="N7548" s="9"/>
      <c r="O7548" s="9"/>
      <c r="P7548" s="8">
        <v>21</v>
      </c>
      <c r="Q7548" s="8">
        <v>4.2350000000000003</v>
      </c>
      <c r="R7548" s="17">
        <f t="shared" si="470"/>
        <v>0</v>
      </c>
      <c r="S7548" s="18">
        <f t="shared" si="471"/>
        <v>21175</v>
      </c>
    </row>
    <row r="7549" spans="1:19" x14ac:dyDescent="0.25">
      <c r="A7549" s="7" t="s">
        <v>17699</v>
      </c>
      <c r="B7549" s="7" t="s">
        <v>17700</v>
      </c>
      <c r="C7549" s="7" t="s">
        <v>14</v>
      </c>
      <c r="D7549" s="7" t="s">
        <v>15</v>
      </c>
      <c r="E7549" s="7" t="s">
        <v>7231</v>
      </c>
      <c r="F7549" s="8">
        <v>21</v>
      </c>
      <c r="G7549" s="8">
        <v>518.09</v>
      </c>
      <c r="H7549" s="8">
        <v>518.09</v>
      </c>
      <c r="I7549" s="8">
        <v>20</v>
      </c>
      <c r="J7549" s="8">
        <v>10361.719999999999</v>
      </c>
      <c r="K7549" s="8">
        <v>518.08600000000001</v>
      </c>
      <c r="L7549" s="8">
        <f t="shared" si="468"/>
        <v>89.915752066115715</v>
      </c>
      <c r="M7549" s="8">
        <f t="shared" si="469"/>
        <v>428.1702479338843</v>
      </c>
      <c r="N7549" s="9"/>
      <c r="O7549" s="9"/>
      <c r="P7549" s="8">
        <v>21</v>
      </c>
      <c r="Q7549" s="8">
        <v>518.08600000000001</v>
      </c>
      <c r="R7549" s="17">
        <f t="shared" si="470"/>
        <v>0</v>
      </c>
      <c r="S7549" s="18">
        <f t="shared" si="471"/>
        <v>10361.719999999999</v>
      </c>
    </row>
    <row r="7550" spans="1:19" x14ac:dyDescent="0.25">
      <c r="A7550" s="7" t="s">
        <v>17707</v>
      </c>
      <c r="B7550" s="7" t="s">
        <v>17708</v>
      </c>
      <c r="C7550" s="7" t="s">
        <v>37</v>
      </c>
      <c r="D7550" s="7" t="s">
        <v>38</v>
      </c>
      <c r="E7550" s="7" t="s">
        <v>39</v>
      </c>
      <c r="F7550" s="8">
        <v>15</v>
      </c>
      <c r="G7550" s="8">
        <v>12387.87</v>
      </c>
      <c r="H7550" s="8">
        <v>12387.87</v>
      </c>
      <c r="I7550" s="8">
        <v>1</v>
      </c>
      <c r="J7550" s="8">
        <v>12387.87</v>
      </c>
      <c r="K7550" s="8">
        <v>12387.87</v>
      </c>
      <c r="L7550" s="8">
        <f t="shared" si="468"/>
        <v>1615.8091304347818</v>
      </c>
      <c r="M7550" s="8">
        <f t="shared" si="469"/>
        <v>10772.060869565219</v>
      </c>
      <c r="N7550" s="13"/>
      <c r="O7550" s="13"/>
      <c r="P7550" s="8">
        <v>15</v>
      </c>
      <c r="Q7550" s="8">
        <v>12387.87</v>
      </c>
      <c r="R7550" s="17">
        <f t="shared" si="470"/>
        <v>0</v>
      </c>
      <c r="S7550" s="18">
        <f t="shared" si="471"/>
        <v>12387.87</v>
      </c>
    </row>
    <row r="7551" spans="1:19" x14ac:dyDescent="0.25">
      <c r="A7551" s="7" t="s">
        <v>17709</v>
      </c>
      <c r="B7551" s="7" t="s">
        <v>17710</v>
      </c>
      <c r="C7551" s="7" t="s">
        <v>37</v>
      </c>
      <c r="D7551" s="7" t="s">
        <v>38</v>
      </c>
      <c r="E7551" s="7" t="s">
        <v>39</v>
      </c>
      <c r="F7551" s="8">
        <v>15</v>
      </c>
      <c r="G7551" s="8">
        <v>183.47</v>
      </c>
      <c r="H7551" s="8">
        <v>183.47</v>
      </c>
      <c r="I7551" s="8">
        <v>4</v>
      </c>
      <c r="J7551" s="8">
        <v>733.88</v>
      </c>
      <c r="K7551" s="8">
        <v>183.47</v>
      </c>
      <c r="L7551" s="8">
        <f t="shared" si="468"/>
        <v>23.930869565217392</v>
      </c>
      <c r="M7551" s="8">
        <f t="shared" si="469"/>
        <v>159.53913043478261</v>
      </c>
      <c r="N7551" s="9"/>
      <c r="O7551" s="9"/>
      <c r="P7551" s="8">
        <v>15</v>
      </c>
      <c r="Q7551" s="8">
        <v>183.47</v>
      </c>
      <c r="R7551" s="17">
        <f t="shared" si="470"/>
        <v>0</v>
      </c>
      <c r="S7551" s="18">
        <f t="shared" si="471"/>
        <v>733.88</v>
      </c>
    </row>
    <row r="7552" spans="1:19" x14ac:dyDescent="0.25">
      <c r="A7552" s="7" t="s">
        <v>17711</v>
      </c>
      <c r="B7552" s="7" t="s">
        <v>17712</v>
      </c>
      <c r="C7552" s="7" t="s">
        <v>37</v>
      </c>
      <c r="D7552" s="7" t="s">
        <v>38</v>
      </c>
      <c r="E7552" s="7" t="s">
        <v>39</v>
      </c>
      <c r="F7552" s="8">
        <v>15</v>
      </c>
      <c r="G7552" s="8">
        <v>1022.35</v>
      </c>
      <c r="H7552" s="8">
        <v>1022.35</v>
      </c>
      <c r="I7552" s="8">
        <v>1</v>
      </c>
      <c r="J7552" s="8">
        <v>1022.35</v>
      </c>
      <c r="K7552" s="8">
        <v>1022.35</v>
      </c>
      <c r="L7552" s="8">
        <f t="shared" si="468"/>
        <v>133.34999999999991</v>
      </c>
      <c r="M7552" s="8">
        <f t="shared" si="469"/>
        <v>889.00000000000011</v>
      </c>
      <c r="N7552" s="9"/>
      <c r="O7552" s="9"/>
      <c r="P7552" s="8">
        <v>15</v>
      </c>
      <c r="Q7552" s="8">
        <v>1022.35</v>
      </c>
      <c r="R7552" s="17">
        <f t="shared" si="470"/>
        <v>0</v>
      </c>
      <c r="S7552" s="18">
        <f t="shared" si="471"/>
        <v>1022.35</v>
      </c>
    </row>
    <row r="7553" spans="1:19" x14ac:dyDescent="0.25">
      <c r="A7553" s="7" t="s">
        <v>17713</v>
      </c>
      <c r="B7553" s="7" t="s">
        <v>17714</v>
      </c>
      <c r="C7553" s="7" t="s">
        <v>37</v>
      </c>
      <c r="D7553" s="7" t="s">
        <v>38</v>
      </c>
      <c r="E7553" s="7" t="s">
        <v>39</v>
      </c>
      <c r="F7553" s="8">
        <v>15</v>
      </c>
      <c r="G7553" s="8">
        <v>1022.35</v>
      </c>
      <c r="H7553" s="8">
        <v>1022.35</v>
      </c>
      <c r="I7553" s="8">
        <v>8</v>
      </c>
      <c r="J7553" s="8">
        <v>8178.8000000000011</v>
      </c>
      <c r="K7553" s="8">
        <v>1022.3500000000001</v>
      </c>
      <c r="L7553" s="8">
        <f t="shared" si="468"/>
        <v>133.34999999999991</v>
      </c>
      <c r="M7553" s="8">
        <f t="shared" si="469"/>
        <v>889.00000000000023</v>
      </c>
      <c r="N7553" s="9"/>
      <c r="O7553" s="9"/>
      <c r="P7553" s="8">
        <v>15</v>
      </c>
      <c r="Q7553" s="8">
        <v>1022.35</v>
      </c>
      <c r="R7553" s="17">
        <f t="shared" si="470"/>
        <v>0</v>
      </c>
      <c r="S7553" s="18">
        <f t="shared" si="471"/>
        <v>8178.8000000000011</v>
      </c>
    </row>
    <row r="7554" spans="1:19" x14ac:dyDescent="0.25">
      <c r="A7554" s="7" t="s">
        <v>17715</v>
      </c>
      <c r="B7554" s="7" t="s">
        <v>17716</v>
      </c>
      <c r="C7554" s="7" t="s">
        <v>37</v>
      </c>
      <c r="D7554" s="7" t="s">
        <v>38</v>
      </c>
      <c r="E7554" s="7" t="s">
        <v>39</v>
      </c>
      <c r="F7554" s="8">
        <v>15</v>
      </c>
      <c r="G7554" s="8">
        <v>1022.35</v>
      </c>
      <c r="H7554" s="8">
        <v>1022.35</v>
      </c>
      <c r="I7554" s="8">
        <v>1</v>
      </c>
      <c r="J7554" s="8">
        <v>1022.35</v>
      </c>
      <c r="K7554" s="8">
        <v>1022.35</v>
      </c>
      <c r="L7554" s="8">
        <f t="shared" ref="L7554:L7617" si="472">K7554-M7554</f>
        <v>133.34999999999991</v>
      </c>
      <c r="M7554" s="8">
        <f t="shared" ref="M7554:M7617" si="473">K7554/((100+F7554)/100)</f>
        <v>889.00000000000011</v>
      </c>
      <c r="N7554" s="9"/>
      <c r="O7554" s="9"/>
      <c r="P7554" s="8">
        <v>15</v>
      </c>
      <c r="Q7554" s="8">
        <v>1022.35</v>
      </c>
      <c r="R7554" s="17">
        <f t="shared" ref="R7554:R7617" si="474">I7554*O7554</f>
        <v>0</v>
      </c>
      <c r="S7554" s="18">
        <f t="shared" si="471"/>
        <v>1022.35</v>
      </c>
    </row>
    <row r="7555" spans="1:19" x14ac:dyDescent="0.25">
      <c r="A7555" s="7" t="s">
        <v>17719</v>
      </c>
      <c r="B7555" s="7" t="s">
        <v>17720</v>
      </c>
      <c r="C7555" s="7" t="s">
        <v>14</v>
      </c>
      <c r="D7555" s="7" t="s">
        <v>15</v>
      </c>
      <c r="E7555" s="7" t="s">
        <v>2322</v>
      </c>
      <c r="F7555" s="8">
        <v>21</v>
      </c>
      <c r="G7555" s="8">
        <v>7.87</v>
      </c>
      <c r="H7555" s="8">
        <v>7.87</v>
      </c>
      <c r="I7555" s="8">
        <v>500</v>
      </c>
      <c r="J7555" s="8">
        <v>3932.5</v>
      </c>
      <c r="K7555" s="8">
        <v>7.8650000000000002</v>
      </c>
      <c r="L7555" s="8">
        <f t="shared" si="472"/>
        <v>1.3650000000000002</v>
      </c>
      <c r="M7555" s="8">
        <f t="shared" si="473"/>
        <v>6.5</v>
      </c>
      <c r="N7555" s="9"/>
      <c r="O7555" s="9"/>
      <c r="P7555" s="8">
        <v>21</v>
      </c>
      <c r="Q7555" s="8">
        <v>7.8650000000000002</v>
      </c>
      <c r="R7555" s="17">
        <f t="shared" si="474"/>
        <v>0</v>
      </c>
      <c r="S7555" s="18">
        <f t="shared" ref="S7555:S7618" si="475">J7555</f>
        <v>3932.5</v>
      </c>
    </row>
    <row r="7556" spans="1:19" x14ac:dyDescent="0.25">
      <c r="A7556" s="7" t="s">
        <v>17723</v>
      </c>
      <c r="B7556" s="7" t="s">
        <v>17724</v>
      </c>
      <c r="C7556" s="7" t="s">
        <v>14</v>
      </c>
      <c r="D7556" s="7" t="s">
        <v>15</v>
      </c>
      <c r="E7556" s="7" t="s">
        <v>2322</v>
      </c>
      <c r="F7556" s="8">
        <v>21</v>
      </c>
      <c r="G7556" s="8">
        <v>1.36</v>
      </c>
      <c r="H7556" s="8">
        <v>1.36</v>
      </c>
      <c r="I7556" s="8">
        <v>250</v>
      </c>
      <c r="J7556" s="8">
        <v>338.8</v>
      </c>
      <c r="K7556" s="8">
        <v>1.3552</v>
      </c>
      <c r="L7556" s="8">
        <f t="shared" si="472"/>
        <v>0.23519999999999985</v>
      </c>
      <c r="M7556" s="8">
        <f t="shared" si="473"/>
        <v>1.1200000000000001</v>
      </c>
      <c r="N7556" s="9"/>
      <c r="O7556" s="9"/>
      <c r="P7556" s="8">
        <v>21</v>
      </c>
      <c r="Q7556" s="8">
        <v>1.3552</v>
      </c>
      <c r="R7556" s="17">
        <f t="shared" si="474"/>
        <v>0</v>
      </c>
      <c r="S7556" s="18">
        <f t="shared" si="475"/>
        <v>338.8</v>
      </c>
    </row>
    <row r="7557" spans="1:19" x14ac:dyDescent="0.25">
      <c r="A7557" s="7" t="s">
        <v>17725</v>
      </c>
      <c r="B7557" s="7" t="s">
        <v>17726</v>
      </c>
      <c r="C7557" s="7" t="s">
        <v>14</v>
      </c>
      <c r="D7557" s="7" t="s">
        <v>15</v>
      </c>
      <c r="E7557" s="7" t="s">
        <v>2322</v>
      </c>
      <c r="F7557" s="8">
        <v>21</v>
      </c>
      <c r="G7557" s="8">
        <v>54.45</v>
      </c>
      <c r="H7557" s="8">
        <v>54.45</v>
      </c>
      <c r="I7557" s="8">
        <v>1300</v>
      </c>
      <c r="J7557" s="8">
        <v>70785</v>
      </c>
      <c r="K7557" s="8">
        <v>54.45</v>
      </c>
      <c r="L7557" s="8">
        <f t="shared" si="472"/>
        <v>9.4499999999999957</v>
      </c>
      <c r="M7557" s="8">
        <f t="shared" si="473"/>
        <v>45.000000000000007</v>
      </c>
      <c r="N7557" s="9"/>
      <c r="O7557" s="9"/>
      <c r="P7557" s="8">
        <v>21</v>
      </c>
      <c r="Q7557" s="8">
        <v>54.45</v>
      </c>
      <c r="R7557" s="17">
        <f t="shared" si="474"/>
        <v>0</v>
      </c>
      <c r="S7557" s="18">
        <f t="shared" si="475"/>
        <v>70785</v>
      </c>
    </row>
    <row r="7558" spans="1:19" x14ac:dyDescent="0.25">
      <c r="A7558" s="7" t="s">
        <v>17727</v>
      </c>
      <c r="B7558" s="7" t="s">
        <v>17728</v>
      </c>
      <c r="C7558" s="7" t="s">
        <v>7539</v>
      </c>
      <c r="D7558" s="7" t="s">
        <v>7540</v>
      </c>
      <c r="E7558" s="7" t="s">
        <v>7798</v>
      </c>
      <c r="F7558" s="8">
        <v>21</v>
      </c>
      <c r="G7558" s="8">
        <v>6.63</v>
      </c>
      <c r="H7558" s="8">
        <v>6.63</v>
      </c>
      <c r="I7558" s="8">
        <v>2500</v>
      </c>
      <c r="J7558" s="8">
        <v>16577</v>
      </c>
      <c r="K7558" s="8">
        <v>6.6307999999999998</v>
      </c>
      <c r="L7558" s="8">
        <f t="shared" si="472"/>
        <v>1.1507999999999994</v>
      </c>
      <c r="M7558" s="8">
        <f t="shared" si="473"/>
        <v>5.48</v>
      </c>
      <c r="N7558" s="9"/>
      <c r="O7558" s="9"/>
      <c r="P7558" s="8">
        <v>21</v>
      </c>
      <c r="Q7558" s="8">
        <v>6.6307999999999998</v>
      </c>
      <c r="R7558" s="17">
        <f t="shared" si="474"/>
        <v>0</v>
      </c>
      <c r="S7558" s="18">
        <f t="shared" si="475"/>
        <v>16577</v>
      </c>
    </row>
    <row r="7559" spans="1:19" x14ac:dyDescent="0.25">
      <c r="A7559" s="7" t="s">
        <v>17729</v>
      </c>
      <c r="B7559" s="7" t="s">
        <v>17730</v>
      </c>
      <c r="C7559" s="7" t="s">
        <v>7539</v>
      </c>
      <c r="D7559" s="7" t="s">
        <v>7540</v>
      </c>
      <c r="E7559" s="7" t="s">
        <v>7798</v>
      </c>
      <c r="F7559" s="8">
        <v>21</v>
      </c>
      <c r="G7559" s="8">
        <v>8.11</v>
      </c>
      <c r="H7559" s="8">
        <v>8.11</v>
      </c>
      <c r="I7559" s="8">
        <v>2500</v>
      </c>
      <c r="J7559" s="8">
        <v>20267.5</v>
      </c>
      <c r="K7559" s="8">
        <v>8.1069999999999993</v>
      </c>
      <c r="L7559" s="8">
        <f t="shared" si="472"/>
        <v>1.407</v>
      </c>
      <c r="M7559" s="8">
        <f t="shared" si="473"/>
        <v>6.6999999999999993</v>
      </c>
      <c r="N7559" s="9"/>
      <c r="O7559" s="9"/>
      <c r="P7559" s="8">
        <v>21</v>
      </c>
      <c r="Q7559" s="8">
        <v>8.1069999999999993</v>
      </c>
      <c r="R7559" s="17">
        <f t="shared" si="474"/>
        <v>0</v>
      </c>
      <c r="S7559" s="18">
        <f t="shared" si="475"/>
        <v>20267.5</v>
      </c>
    </row>
    <row r="7560" spans="1:19" x14ac:dyDescent="0.25">
      <c r="A7560" s="7" t="s">
        <v>17737</v>
      </c>
      <c r="B7560" s="7" t="s">
        <v>17738</v>
      </c>
      <c r="C7560" s="7" t="s">
        <v>7791</v>
      </c>
      <c r="D7560" s="7" t="s">
        <v>7792</v>
      </c>
      <c r="E7560" s="7" t="s">
        <v>7793</v>
      </c>
      <c r="F7560" s="8">
        <v>21</v>
      </c>
      <c r="G7560" s="8">
        <v>1249.93</v>
      </c>
      <c r="H7560" s="8">
        <v>1249.93</v>
      </c>
      <c r="I7560" s="8">
        <v>6</v>
      </c>
      <c r="J7560" s="8">
        <v>7499.58</v>
      </c>
      <c r="K7560" s="8">
        <v>1249.93</v>
      </c>
      <c r="L7560" s="8">
        <f t="shared" si="472"/>
        <v>216.93000000000006</v>
      </c>
      <c r="M7560" s="8">
        <f t="shared" si="473"/>
        <v>1033</v>
      </c>
      <c r="N7560" s="13"/>
      <c r="O7560" s="13"/>
      <c r="P7560" s="8">
        <v>21</v>
      </c>
      <c r="Q7560" s="8">
        <v>1249.93</v>
      </c>
      <c r="R7560" s="17">
        <f t="shared" si="474"/>
        <v>0</v>
      </c>
      <c r="S7560" s="18">
        <f t="shared" si="475"/>
        <v>7499.58</v>
      </c>
    </row>
    <row r="7561" spans="1:19" x14ac:dyDescent="0.25">
      <c r="A7561" s="7" t="s">
        <v>17739</v>
      </c>
      <c r="B7561" s="7" t="s">
        <v>17740</v>
      </c>
      <c r="C7561" s="7" t="s">
        <v>14</v>
      </c>
      <c r="D7561" s="7" t="s">
        <v>15</v>
      </c>
      <c r="E7561" s="7" t="s">
        <v>2322</v>
      </c>
      <c r="F7561" s="8">
        <v>21</v>
      </c>
      <c r="G7561" s="8">
        <v>4498.8999999999996</v>
      </c>
      <c r="H7561" s="8">
        <v>4498.8999999999996</v>
      </c>
      <c r="I7561" s="8">
        <v>20</v>
      </c>
      <c r="J7561" s="8">
        <v>89978.02</v>
      </c>
      <c r="K7561" s="8">
        <v>4498.9009999999998</v>
      </c>
      <c r="L7561" s="8">
        <f t="shared" si="472"/>
        <v>780.80099999999993</v>
      </c>
      <c r="M7561" s="8">
        <f t="shared" si="473"/>
        <v>3718.1</v>
      </c>
      <c r="N7561" s="9"/>
      <c r="O7561" s="9"/>
      <c r="P7561" s="8">
        <v>21</v>
      </c>
      <c r="Q7561" s="8">
        <v>4498.9009999999998</v>
      </c>
      <c r="R7561" s="17">
        <f t="shared" si="474"/>
        <v>0</v>
      </c>
      <c r="S7561" s="18">
        <f t="shared" si="475"/>
        <v>89978.02</v>
      </c>
    </row>
    <row r="7562" spans="1:19" x14ac:dyDescent="0.25">
      <c r="A7562" s="7" t="s">
        <v>17741</v>
      </c>
      <c r="B7562" s="7" t="s">
        <v>17742</v>
      </c>
      <c r="C7562" s="7" t="s">
        <v>14</v>
      </c>
      <c r="D7562" s="7" t="s">
        <v>15</v>
      </c>
      <c r="E7562" s="7" t="s">
        <v>2322</v>
      </c>
      <c r="F7562" s="8">
        <v>21</v>
      </c>
      <c r="G7562" s="8">
        <v>1117.03</v>
      </c>
      <c r="H7562" s="8">
        <v>1117.03</v>
      </c>
      <c r="I7562" s="8">
        <v>18</v>
      </c>
      <c r="J7562" s="8">
        <v>20106.57</v>
      </c>
      <c r="K7562" s="8">
        <v>1117.0316666666668</v>
      </c>
      <c r="L7562" s="8">
        <f t="shared" si="472"/>
        <v>193.86500000000001</v>
      </c>
      <c r="M7562" s="8">
        <f t="shared" si="473"/>
        <v>923.16666666666674</v>
      </c>
      <c r="N7562" s="14">
        <v>12</v>
      </c>
      <c r="O7562" s="14">
        <v>1033.9466666666667</v>
      </c>
      <c r="P7562" s="8">
        <v>21</v>
      </c>
      <c r="Q7562" s="8">
        <v>1117.0316666666668</v>
      </c>
      <c r="R7562" s="17">
        <f t="shared" si="474"/>
        <v>18611.04</v>
      </c>
      <c r="S7562" s="18">
        <f t="shared" si="475"/>
        <v>20106.57</v>
      </c>
    </row>
    <row r="7563" spans="1:19" x14ac:dyDescent="0.25">
      <c r="A7563" s="7" t="s">
        <v>17743</v>
      </c>
      <c r="B7563" s="7" t="s">
        <v>17744</v>
      </c>
      <c r="C7563" s="7" t="s">
        <v>14</v>
      </c>
      <c r="D7563" s="7" t="s">
        <v>15</v>
      </c>
      <c r="E7563" s="7" t="s">
        <v>2322</v>
      </c>
      <c r="F7563" s="8">
        <v>21</v>
      </c>
      <c r="G7563" s="8">
        <v>2757.85</v>
      </c>
      <c r="H7563" s="8">
        <v>2757.85</v>
      </c>
      <c r="I7563" s="8">
        <v>20</v>
      </c>
      <c r="J7563" s="8">
        <v>55157.08</v>
      </c>
      <c r="K7563" s="8">
        <v>2757.8540000000003</v>
      </c>
      <c r="L7563" s="8">
        <f t="shared" si="472"/>
        <v>478.63581818181819</v>
      </c>
      <c r="M7563" s="8">
        <f t="shared" si="473"/>
        <v>2279.2181818181821</v>
      </c>
      <c r="N7563" s="9"/>
      <c r="O7563" s="9"/>
      <c r="P7563" s="8">
        <v>21</v>
      </c>
      <c r="Q7563" s="8">
        <v>2757.8540000000003</v>
      </c>
      <c r="R7563" s="17">
        <f t="shared" si="474"/>
        <v>0</v>
      </c>
      <c r="S7563" s="18">
        <f t="shared" si="475"/>
        <v>55157.08</v>
      </c>
    </row>
    <row r="7564" spans="1:19" x14ac:dyDescent="0.25">
      <c r="A7564" s="7" t="s">
        <v>17745</v>
      </c>
      <c r="B7564" s="7" t="s">
        <v>17746</v>
      </c>
      <c r="C7564" s="7" t="s">
        <v>37</v>
      </c>
      <c r="D7564" s="7" t="s">
        <v>38</v>
      </c>
      <c r="E7564" s="7" t="s">
        <v>39</v>
      </c>
      <c r="F7564" s="8">
        <v>15</v>
      </c>
      <c r="G7564" s="8">
        <v>3824.9</v>
      </c>
      <c r="H7564" s="8">
        <v>3824.9</v>
      </c>
      <c r="I7564" s="8">
        <v>3</v>
      </c>
      <c r="J7564" s="8">
        <v>11474.7</v>
      </c>
      <c r="K7564" s="8">
        <v>3824.9</v>
      </c>
      <c r="L7564" s="8">
        <f t="shared" si="472"/>
        <v>498.89999999999964</v>
      </c>
      <c r="M7564" s="8">
        <f t="shared" si="473"/>
        <v>3326.0000000000005</v>
      </c>
      <c r="N7564" s="9"/>
      <c r="O7564" s="9"/>
      <c r="P7564" s="8">
        <v>15</v>
      </c>
      <c r="Q7564" s="8">
        <v>3824.9</v>
      </c>
      <c r="R7564" s="17">
        <f t="shared" si="474"/>
        <v>0</v>
      </c>
      <c r="S7564" s="18">
        <f t="shared" si="475"/>
        <v>11474.7</v>
      </c>
    </row>
    <row r="7565" spans="1:19" x14ac:dyDescent="0.25">
      <c r="A7565" s="7" t="s">
        <v>17749</v>
      </c>
      <c r="B7565" s="7" t="s">
        <v>17750</v>
      </c>
      <c r="C7565" s="7" t="s">
        <v>7205</v>
      </c>
      <c r="D7565" s="7" t="s">
        <v>7206</v>
      </c>
      <c r="E7565" s="7" t="s">
        <v>7207</v>
      </c>
      <c r="F7565" s="8">
        <v>21</v>
      </c>
      <c r="G7565" s="8">
        <v>0.97</v>
      </c>
      <c r="H7565" s="8">
        <v>0.97</v>
      </c>
      <c r="I7565" s="8">
        <v>2400</v>
      </c>
      <c r="J7565" s="8">
        <v>2320.3000000000002</v>
      </c>
      <c r="K7565" s="8">
        <v>0.96679166666666672</v>
      </c>
      <c r="L7565" s="8">
        <f t="shared" si="472"/>
        <v>0.16779028925619832</v>
      </c>
      <c r="M7565" s="8">
        <f t="shared" si="473"/>
        <v>0.79900137741046839</v>
      </c>
      <c r="N7565" s="9"/>
      <c r="O7565" s="9"/>
      <c r="P7565" s="8">
        <v>21</v>
      </c>
      <c r="Q7565" s="8">
        <v>0.96679166666666672</v>
      </c>
      <c r="R7565" s="17">
        <f t="shared" si="474"/>
        <v>0</v>
      </c>
      <c r="S7565" s="18">
        <f t="shared" si="475"/>
        <v>2320.3000000000002</v>
      </c>
    </row>
    <row r="7566" spans="1:19" x14ac:dyDescent="0.25">
      <c r="A7566" s="7" t="s">
        <v>17751</v>
      </c>
      <c r="B7566" s="7" t="s">
        <v>17752</v>
      </c>
      <c r="C7566" s="7" t="s">
        <v>7205</v>
      </c>
      <c r="D7566" s="7" t="s">
        <v>7206</v>
      </c>
      <c r="E7566" s="7" t="s">
        <v>7207</v>
      </c>
      <c r="F7566" s="8">
        <v>21</v>
      </c>
      <c r="G7566" s="8">
        <v>1.5</v>
      </c>
      <c r="H7566" s="8">
        <v>1.5</v>
      </c>
      <c r="I7566" s="8">
        <v>28800</v>
      </c>
      <c r="J7566" s="8">
        <v>43211.520000000004</v>
      </c>
      <c r="K7566" s="8">
        <v>1.5004000000000002</v>
      </c>
      <c r="L7566" s="8">
        <f t="shared" si="472"/>
        <v>0.26039999999999996</v>
      </c>
      <c r="M7566" s="8">
        <f t="shared" si="473"/>
        <v>1.2400000000000002</v>
      </c>
      <c r="N7566" s="14">
        <v>12</v>
      </c>
      <c r="O7566" s="14">
        <v>1.3888</v>
      </c>
      <c r="P7566" s="8">
        <v>21</v>
      </c>
      <c r="Q7566" s="8">
        <v>1.5004</v>
      </c>
      <c r="R7566" s="17">
        <f t="shared" si="474"/>
        <v>39997.440000000002</v>
      </c>
      <c r="S7566" s="18">
        <f t="shared" si="475"/>
        <v>43211.520000000004</v>
      </c>
    </row>
    <row r="7567" spans="1:19" x14ac:dyDescent="0.25">
      <c r="A7567" s="7" t="s">
        <v>17753</v>
      </c>
      <c r="B7567" s="7" t="s">
        <v>16269</v>
      </c>
      <c r="C7567" s="7" t="s">
        <v>12198</v>
      </c>
      <c r="D7567" s="7" t="s">
        <v>12199</v>
      </c>
      <c r="E7567" s="7" t="s">
        <v>12200</v>
      </c>
      <c r="F7567" s="8">
        <v>15</v>
      </c>
      <c r="G7567" s="8">
        <v>687.22</v>
      </c>
      <c r="H7567" s="8">
        <v>687.22</v>
      </c>
      <c r="I7567" s="8">
        <v>72</v>
      </c>
      <c r="J7567" s="8">
        <v>49479.9</v>
      </c>
      <c r="K7567" s="8">
        <v>687.2208333333333</v>
      </c>
      <c r="L7567" s="8">
        <f t="shared" si="472"/>
        <v>89.637499999999932</v>
      </c>
      <c r="M7567" s="8">
        <f t="shared" si="473"/>
        <v>597.58333333333337</v>
      </c>
      <c r="N7567" s="9"/>
      <c r="O7567" s="9"/>
      <c r="P7567" s="8">
        <v>15</v>
      </c>
      <c r="Q7567" s="8">
        <v>687.2208333333333</v>
      </c>
      <c r="R7567" s="17">
        <f t="shared" si="474"/>
        <v>0</v>
      </c>
      <c r="S7567" s="18">
        <f t="shared" si="475"/>
        <v>49479.9</v>
      </c>
    </row>
    <row r="7568" spans="1:19" x14ac:dyDescent="0.25">
      <c r="A7568" s="7" t="s">
        <v>17754</v>
      </c>
      <c r="B7568" s="7" t="s">
        <v>17755</v>
      </c>
      <c r="C7568" s="7" t="s">
        <v>14</v>
      </c>
      <c r="D7568" s="7" t="s">
        <v>15</v>
      </c>
      <c r="E7568" s="7" t="s">
        <v>2322</v>
      </c>
      <c r="F7568" s="8">
        <v>21</v>
      </c>
      <c r="G7568" s="8">
        <v>4185.3900000000003</v>
      </c>
      <c r="H7568" s="8">
        <v>4185.3900000000003</v>
      </c>
      <c r="I7568" s="8">
        <v>4</v>
      </c>
      <c r="J7568" s="8">
        <v>16741.560000000001</v>
      </c>
      <c r="K7568" s="8">
        <v>4185.3900000000003</v>
      </c>
      <c r="L7568" s="8">
        <f t="shared" si="472"/>
        <v>726.38999999999987</v>
      </c>
      <c r="M7568" s="8">
        <f t="shared" si="473"/>
        <v>3459.0000000000005</v>
      </c>
      <c r="N7568" s="8">
        <v>12</v>
      </c>
      <c r="O7568" s="8">
        <v>4184.32</v>
      </c>
      <c r="P7568" s="8">
        <v>21</v>
      </c>
      <c r="Q7568" s="8">
        <v>4185.3900000000003</v>
      </c>
      <c r="R7568" s="17">
        <f t="shared" si="474"/>
        <v>16737.28</v>
      </c>
      <c r="S7568" s="18">
        <f t="shared" si="475"/>
        <v>16741.560000000001</v>
      </c>
    </row>
    <row r="7569" spans="1:19" x14ac:dyDescent="0.25">
      <c r="A7569" s="7" t="s">
        <v>17758</v>
      </c>
      <c r="B7569" s="7" t="s">
        <v>17759</v>
      </c>
      <c r="C7569" s="7" t="s">
        <v>32</v>
      </c>
      <c r="D7569" s="7" t="s">
        <v>33</v>
      </c>
      <c r="E7569" s="7" t="s">
        <v>34</v>
      </c>
      <c r="F7569" s="8">
        <v>15</v>
      </c>
      <c r="G7569" s="8">
        <v>9850</v>
      </c>
      <c r="H7569" s="8">
        <v>9850</v>
      </c>
      <c r="I7569" s="8">
        <v>5</v>
      </c>
      <c r="J7569" s="8">
        <v>49250</v>
      </c>
      <c r="K7569" s="8">
        <v>9850</v>
      </c>
      <c r="L7569" s="8">
        <f t="shared" si="472"/>
        <v>1284.782608695652</v>
      </c>
      <c r="M7569" s="8">
        <f t="shared" si="473"/>
        <v>8565.217391304348</v>
      </c>
      <c r="N7569" s="13"/>
      <c r="O7569" s="13"/>
      <c r="P7569" s="8">
        <v>15</v>
      </c>
      <c r="Q7569" s="8">
        <v>9850</v>
      </c>
      <c r="R7569" s="17">
        <f t="shared" si="474"/>
        <v>0</v>
      </c>
      <c r="S7569" s="18">
        <f t="shared" si="475"/>
        <v>49250</v>
      </c>
    </row>
    <row r="7570" spans="1:19" x14ac:dyDescent="0.25">
      <c r="A7570" s="7" t="s">
        <v>17760</v>
      </c>
      <c r="B7570" s="7" t="s">
        <v>5418</v>
      </c>
      <c r="C7570" s="7" t="s">
        <v>37</v>
      </c>
      <c r="D7570" s="7" t="s">
        <v>38</v>
      </c>
      <c r="E7570" s="7" t="s">
        <v>39</v>
      </c>
      <c r="F7570" s="8">
        <v>15</v>
      </c>
      <c r="G7570" s="8">
        <v>2098.5100000000002</v>
      </c>
      <c r="H7570" s="8">
        <v>2098.5100000000002</v>
      </c>
      <c r="I7570" s="8">
        <v>1</v>
      </c>
      <c r="J7570" s="8">
        <v>2098.5100000000002</v>
      </c>
      <c r="K7570" s="8">
        <v>2098.5100000000002</v>
      </c>
      <c r="L7570" s="8">
        <f t="shared" si="472"/>
        <v>273.71869565217389</v>
      </c>
      <c r="M7570" s="8">
        <f t="shared" si="473"/>
        <v>1824.7913043478263</v>
      </c>
      <c r="N7570" s="13"/>
      <c r="O7570" s="13"/>
      <c r="P7570" s="8">
        <v>15</v>
      </c>
      <c r="Q7570" s="8">
        <v>2098.5100000000002</v>
      </c>
      <c r="R7570" s="17">
        <f t="shared" si="474"/>
        <v>0</v>
      </c>
      <c r="S7570" s="18">
        <f t="shared" si="475"/>
        <v>2098.5100000000002</v>
      </c>
    </row>
    <row r="7571" spans="1:19" x14ac:dyDescent="0.25">
      <c r="A7571" s="7" t="s">
        <v>17761</v>
      </c>
      <c r="B7571" s="7" t="s">
        <v>17762</v>
      </c>
      <c r="C7571" s="7" t="s">
        <v>37</v>
      </c>
      <c r="D7571" s="7" t="s">
        <v>38</v>
      </c>
      <c r="E7571" s="7" t="s">
        <v>39</v>
      </c>
      <c r="F7571" s="8">
        <v>15</v>
      </c>
      <c r="G7571" s="8">
        <v>2098.5100000000002</v>
      </c>
      <c r="H7571" s="8">
        <v>2098.5100000000002</v>
      </c>
      <c r="I7571" s="8">
        <v>1</v>
      </c>
      <c r="J7571" s="8">
        <v>2098.5100000000002</v>
      </c>
      <c r="K7571" s="8">
        <v>2098.5100000000002</v>
      </c>
      <c r="L7571" s="8">
        <f t="shared" si="472"/>
        <v>273.71869565217389</v>
      </c>
      <c r="M7571" s="8">
        <f t="shared" si="473"/>
        <v>1824.7913043478263</v>
      </c>
      <c r="N7571" s="13"/>
      <c r="O7571" s="13"/>
      <c r="P7571" s="8">
        <v>15</v>
      </c>
      <c r="Q7571" s="8">
        <v>2098.5100000000002</v>
      </c>
      <c r="R7571" s="17">
        <f t="shared" si="474"/>
        <v>0</v>
      </c>
      <c r="S7571" s="18">
        <f t="shared" si="475"/>
        <v>2098.5100000000002</v>
      </c>
    </row>
    <row r="7572" spans="1:19" x14ac:dyDescent="0.25">
      <c r="A7572" s="7" t="s">
        <v>17763</v>
      </c>
      <c r="B7572" s="7" t="s">
        <v>17764</v>
      </c>
      <c r="C7572" s="7" t="s">
        <v>37</v>
      </c>
      <c r="D7572" s="7" t="s">
        <v>38</v>
      </c>
      <c r="E7572" s="7" t="s">
        <v>39</v>
      </c>
      <c r="F7572" s="8">
        <v>15</v>
      </c>
      <c r="G7572" s="8">
        <v>2098.5100000000002</v>
      </c>
      <c r="H7572" s="8">
        <v>2098.5100000000002</v>
      </c>
      <c r="I7572" s="8">
        <v>2</v>
      </c>
      <c r="J7572" s="8">
        <v>4197.0200000000004</v>
      </c>
      <c r="K7572" s="8">
        <v>2098.5100000000002</v>
      </c>
      <c r="L7572" s="8">
        <f t="shared" si="472"/>
        <v>273.71869565217389</v>
      </c>
      <c r="M7572" s="8">
        <f t="shared" si="473"/>
        <v>1824.7913043478263</v>
      </c>
      <c r="N7572" s="9"/>
      <c r="O7572" s="9"/>
      <c r="P7572" s="8">
        <v>15</v>
      </c>
      <c r="Q7572" s="8">
        <v>2098.5100000000002</v>
      </c>
      <c r="R7572" s="17">
        <f t="shared" si="474"/>
        <v>0</v>
      </c>
      <c r="S7572" s="18">
        <f t="shared" si="475"/>
        <v>4197.0200000000004</v>
      </c>
    </row>
    <row r="7573" spans="1:19" x14ac:dyDescent="0.25">
      <c r="A7573" s="7" t="s">
        <v>17773</v>
      </c>
      <c r="B7573" s="7" t="s">
        <v>17774</v>
      </c>
      <c r="C7573" s="7" t="s">
        <v>7205</v>
      </c>
      <c r="D7573" s="7" t="s">
        <v>7206</v>
      </c>
      <c r="E7573" s="7" t="s">
        <v>7445</v>
      </c>
      <c r="F7573" s="8">
        <v>15</v>
      </c>
      <c r="G7573" s="8">
        <v>531.21</v>
      </c>
      <c r="H7573" s="8">
        <v>531.21</v>
      </c>
      <c r="I7573" s="8">
        <v>5</v>
      </c>
      <c r="J7573" s="8">
        <v>2656.05</v>
      </c>
      <c r="K7573" s="8">
        <v>531.21</v>
      </c>
      <c r="L7573" s="8">
        <f t="shared" si="472"/>
        <v>69.288260869565192</v>
      </c>
      <c r="M7573" s="8">
        <f t="shared" si="473"/>
        <v>461.92173913043484</v>
      </c>
      <c r="N7573" s="9"/>
      <c r="O7573" s="9"/>
      <c r="P7573" s="8">
        <v>15</v>
      </c>
      <c r="Q7573" s="8">
        <v>531.21</v>
      </c>
      <c r="R7573" s="17">
        <f t="shared" si="474"/>
        <v>0</v>
      </c>
      <c r="S7573" s="18">
        <f t="shared" si="475"/>
        <v>2656.05</v>
      </c>
    </row>
    <row r="7574" spans="1:19" x14ac:dyDescent="0.25">
      <c r="A7574" s="7" t="s">
        <v>17777</v>
      </c>
      <c r="B7574" s="7" t="s">
        <v>17778</v>
      </c>
      <c r="C7574" s="7" t="s">
        <v>14</v>
      </c>
      <c r="D7574" s="7" t="s">
        <v>15</v>
      </c>
      <c r="E7574" s="7" t="s">
        <v>2322</v>
      </c>
      <c r="F7574" s="8">
        <v>21</v>
      </c>
      <c r="G7574" s="8">
        <v>1064.8</v>
      </c>
      <c r="H7574" s="8">
        <v>1064.8</v>
      </c>
      <c r="I7574" s="8">
        <v>10</v>
      </c>
      <c r="J7574" s="8">
        <v>10648</v>
      </c>
      <c r="K7574" s="8">
        <v>1064.8</v>
      </c>
      <c r="L7574" s="8">
        <f t="shared" si="472"/>
        <v>184.79999999999995</v>
      </c>
      <c r="M7574" s="8">
        <f t="shared" si="473"/>
        <v>880</v>
      </c>
      <c r="N7574" s="9"/>
      <c r="O7574" s="9"/>
      <c r="P7574" s="8">
        <v>21</v>
      </c>
      <c r="Q7574" s="8">
        <v>1064.8</v>
      </c>
      <c r="R7574" s="17">
        <f t="shared" si="474"/>
        <v>0</v>
      </c>
      <c r="S7574" s="18">
        <f t="shared" si="475"/>
        <v>10648</v>
      </c>
    </row>
    <row r="7575" spans="1:19" x14ac:dyDescent="0.25">
      <c r="A7575" s="7" t="s">
        <v>17779</v>
      </c>
      <c r="B7575" s="7" t="s">
        <v>17780</v>
      </c>
      <c r="C7575" s="7" t="s">
        <v>14</v>
      </c>
      <c r="D7575" s="7" t="s">
        <v>15</v>
      </c>
      <c r="E7575" s="7" t="s">
        <v>2322</v>
      </c>
      <c r="F7575" s="8">
        <v>21</v>
      </c>
      <c r="G7575" s="8">
        <v>927.59</v>
      </c>
      <c r="H7575" s="8">
        <v>927.59</v>
      </c>
      <c r="I7575" s="8">
        <v>10</v>
      </c>
      <c r="J7575" s="8">
        <v>9275.86</v>
      </c>
      <c r="K7575" s="8">
        <v>927.58600000000001</v>
      </c>
      <c r="L7575" s="8">
        <f t="shared" si="472"/>
        <v>160.98599999999999</v>
      </c>
      <c r="M7575" s="8">
        <f t="shared" si="473"/>
        <v>766.6</v>
      </c>
      <c r="N7575" s="9"/>
      <c r="O7575" s="9"/>
      <c r="P7575" s="8">
        <v>21</v>
      </c>
      <c r="Q7575" s="8">
        <v>927.58600000000001</v>
      </c>
      <c r="R7575" s="17">
        <f t="shared" si="474"/>
        <v>0</v>
      </c>
      <c r="S7575" s="18">
        <f t="shared" si="475"/>
        <v>9275.86</v>
      </c>
    </row>
    <row r="7576" spans="1:19" x14ac:dyDescent="0.25">
      <c r="A7576" s="7" t="s">
        <v>17781</v>
      </c>
      <c r="B7576" s="7" t="s">
        <v>17782</v>
      </c>
      <c r="C7576" s="7" t="s">
        <v>14</v>
      </c>
      <c r="D7576" s="7" t="s">
        <v>15</v>
      </c>
      <c r="E7576" s="7" t="s">
        <v>2322</v>
      </c>
      <c r="F7576" s="8">
        <v>21</v>
      </c>
      <c r="G7576" s="8">
        <v>10.8</v>
      </c>
      <c r="H7576" s="8">
        <v>10.8</v>
      </c>
      <c r="I7576" s="8">
        <v>50</v>
      </c>
      <c r="J7576" s="8">
        <v>540.02</v>
      </c>
      <c r="K7576" s="8">
        <v>10.8004</v>
      </c>
      <c r="L7576" s="8">
        <f t="shared" si="472"/>
        <v>1.8744495867768585</v>
      </c>
      <c r="M7576" s="8">
        <f t="shared" si="473"/>
        <v>8.9259504132231413</v>
      </c>
      <c r="N7576" s="9"/>
      <c r="O7576" s="9"/>
      <c r="P7576" s="8">
        <v>21</v>
      </c>
      <c r="Q7576" s="8">
        <v>10.8004</v>
      </c>
      <c r="R7576" s="17">
        <f t="shared" si="474"/>
        <v>0</v>
      </c>
      <c r="S7576" s="18">
        <f t="shared" si="475"/>
        <v>540.02</v>
      </c>
    </row>
    <row r="7577" spans="1:19" x14ac:dyDescent="0.25">
      <c r="A7577" s="7" t="s">
        <v>17783</v>
      </c>
      <c r="B7577" s="7" t="s">
        <v>17784</v>
      </c>
      <c r="C7577" s="7" t="s">
        <v>37</v>
      </c>
      <c r="D7577" s="7" t="s">
        <v>38</v>
      </c>
      <c r="E7577" s="7" t="s">
        <v>39</v>
      </c>
      <c r="F7577" s="8">
        <v>15</v>
      </c>
      <c r="G7577" s="8">
        <v>332.35</v>
      </c>
      <c r="H7577" s="8">
        <v>332.35</v>
      </c>
      <c r="I7577" s="8">
        <v>2</v>
      </c>
      <c r="J7577" s="8">
        <v>664.7</v>
      </c>
      <c r="K7577" s="8">
        <v>332.35</v>
      </c>
      <c r="L7577" s="8">
        <f t="shared" si="472"/>
        <v>43.349999999999966</v>
      </c>
      <c r="M7577" s="8">
        <f t="shared" si="473"/>
        <v>289.00000000000006</v>
      </c>
      <c r="N7577" s="14">
        <v>12</v>
      </c>
      <c r="O7577" s="14">
        <v>323.68</v>
      </c>
      <c r="P7577" s="8">
        <v>15</v>
      </c>
      <c r="Q7577" s="8">
        <v>332.35</v>
      </c>
      <c r="R7577" s="17">
        <f t="shared" si="474"/>
        <v>647.36</v>
      </c>
      <c r="S7577" s="18">
        <f t="shared" si="475"/>
        <v>664.7</v>
      </c>
    </row>
    <row r="7578" spans="1:19" x14ac:dyDescent="0.25">
      <c r="A7578" s="7" t="s">
        <v>17785</v>
      </c>
      <c r="B7578" s="7" t="s">
        <v>17786</v>
      </c>
      <c r="C7578" s="7" t="s">
        <v>37</v>
      </c>
      <c r="D7578" s="7" t="s">
        <v>38</v>
      </c>
      <c r="E7578" s="7" t="s">
        <v>39</v>
      </c>
      <c r="F7578" s="8">
        <v>15</v>
      </c>
      <c r="G7578" s="8">
        <v>734.85</v>
      </c>
      <c r="H7578" s="8">
        <v>734.85</v>
      </c>
      <c r="I7578" s="8">
        <v>1</v>
      </c>
      <c r="J7578" s="8">
        <v>734.85</v>
      </c>
      <c r="K7578" s="8">
        <v>734.85</v>
      </c>
      <c r="L7578" s="8">
        <f t="shared" si="472"/>
        <v>95.849999999999909</v>
      </c>
      <c r="M7578" s="8">
        <f t="shared" si="473"/>
        <v>639.00000000000011</v>
      </c>
      <c r="N7578" s="14">
        <v>12</v>
      </c>
      <c r="O7578" s="14">
        <v>715.68</v>
      </c>
      <c r="P7578" s="8">
        <v>15</v>
      </c>
      <c r="Q7578" s="8">
        <v>734.85</v>
      </c>
      <c r="R7578" s="17">
        <f t="shared" si="474"/>
        <v>715.68</v>
      </c>
      <c r="S7578" s="18">
        <f t="shared" si="475"/>
        <v>734.85</v>
      </c>
    </row>
    <row r="7579" spans="1:19" x14ac:dyDescent="0.25">
      <c r="A7579" s="7" t="s">
        <v>17787</v>
      </c>
      <c r="B7579" s="7" t="s">
        <v>17788</v>
      </c>
      <c r="C7579" s="7" t="s">
        <v>37</v>
      </c>
      <c r="D7579" s="7" t="s">
        <v>38</v>
      </c>
      <c r="E7579" s="7" t="s">
        <v>39</v>
      </c>
      <c r="F7579" s="8">
        <v>15</v>
      </c>
      <c r="G7579" s="8">
        <v>40250</v>
      </c>
      <c r="H7579" s="8">
        <v>40250</v>
      </c>
      <c r="I7579" s="8">
        <v>3</v>
      </c>
      <c r="J7579" s="8">
        <v>120750</v>
      </c>
      <c r="K7579" s="8">
        <v>40250</v>
      </c>
      <c r="L7579" s="8">
        <f t="shared" si="472"/>
        <v>5250</v>
      </c>
      <c r="M7579" s="8">
        <f t="shared" si="473"/>
        <v>35000</v>
      </c>
      <c r="N7579" s="9"/>
      <c r="O7579" s="9"/>
      <c r="P7579" s="8">
        <v>15</v>
      </c>
      <c r="Q7579" s="8">
        <v>40250</v>
      </c>
      <c r="R7579" s="17">
        <f t="shared" si="474"/>
        <v>0</v>
      </c>
      <c r="S7579" s="18">
        <f t="shared" si="475"/>
        <v>120750</v>
      </c>
    </row>
    <row r="7580" spans="1:19" x14ac:dyDescent="0.25">
      <c r="A7580" s="7" t="s">
        <v>17789</v>
      </c>
      <c r="B7580" s="7" t="s">
        <v>17790</v>
      </c>
      <c r="C7580" s="7" t="s">
        <v>14</v>
      </c>
      <c r="D7580" s="7" t="s">
        <v>15</v>
      </c>
      <c r="E7580" s="7" t="s">
        <v>2322</v>
      </c>
      <c r="F7580" s="8">
        <v>21</v>
      </c>
      <c r="G7580" s="8">
        <v>17200.150000000001</v>
      </c>
      <c r="H7580" s="8">
        <v>17200.150000000001</v>
      </c>
      <c r="I7580" s="8">
        <v>1</v>
      </c>
      <c r="J7580" s="8">
        <v>17200.150000000001</v>
      </c>
      <c r="K7580" s="8">
        <v>17200.150000000001</v>
      </c>
      <c r="L7580" s="8">
        <f t="shared" si="472"/>
        <v>2985.1499999999996</v>
      </c>
      <c r="M7580" s="8">
        <f t="shared" si="473"/>
        <v>14215.000000000002</v>
      </c>
      <c r="N7580" s="9"/>
      <c r="O7580" s="9"/>
      <c r="P7580" s="8">
        <v>21</v>
      </c>
      <c r="Q7580" s="8">
        <v>17200.150000000001</v>
      </c>
      <c r="R7580" s="17">
        <f t="shared" si="474"/>
        <v>0</v>
      </c>
      <c r="S7580" s="18">
        <f t="shared" si="475"/>
        <v>17200.150000000001</v>
      </c>
    </row>
    <row r="7581" spans="1:19" x14ac:dyDescent="0.25">
      <c r="A7581" s="7" t="s">
        <v>17791</v>
      </c>
      <c r="B7581" s="7" t="s">
        <v>17792</v>
      </c>
      <c r="C7581" s="7" t="s">
        <v>14</v>
      </c>
      <c r="D7581" s="7" t="s">
        <v>15</v>
      </c>
      <c r="E7581" s="7" t="s">
        <v>2322</v>
      </c>
      <c r="F7581" s="8">
        <v>21</v>
      </c>
      <c r="G7581" s="8">
        <v>157.30000000000001</v>
      </c>
      <c r="H7581" s="8">
        <v>302.5</v>
      </c>
      <c r="I7581" s="8">
        <v>100</v>
      </c>
      <c r="J7581" s="8">
        <v>30250</v>
      </c>
      <c r="K7581" s="8">
        <v>302.5</v>
      </c>
      <c r="L7581" s="8">
        <f t="shared" si="472"/>
        <v>52.5</v>
      </c>
      <c r="M7581" s="8">
        <f t="shared" si="473"/>
        <v>250</v>
      </c>
      <c r="N7581" s="14">
        <v>21</v>
      </c>
      <c r="O7581" s="14">
        <v>302.5</v>
      </c>
      <c r="P7581" s="8">
        <v>21</v>
      </c>
      <c r="Q7581" s="8">
        <v>302.5</v>
      </c>
      <c r="R7581" s="17">
        <f t="shared" si="474"/>
        <v>30250</v>
      </c>
      <c r="S7581" s="18">
        <f t="shared" si="475"/>
        <v>30250</v>
      </c>
    </row>
    <row r="7582" spans="1:19" x14ac:dyDescent="0.25">
      <c r="A7582" s="7" t="s">
        <v>17793</v>
      </c>
      <c r="B7582" s="7" t="s">
        <v>17794</v>
      </c>
      <c r="C7582" s="7" t="s">
        <v>7400</v>
      </c>
      <c r="D7582" s="7" t="s">
        <v>7401</v>
      </c>
      <c r="E7582" s="7" t="s">
        <v>7402</v>
      </c>
      <c r="F7582" s="8">
        <v>21</v>
      </c>
      <c r="G7582" s="8">
        <v>6231.5</v>
      </c>
      <c r="H7582" s="8">
        <v>6231.5</v>
      </c>
      <c r="I7582" s="8">
        <v>25</v>
      </c>
      <c r="J7582" s="8">
        <v>155787.5</v>
      </c>
      <c r="K7582" s="8">
        <v>6231.5</v>
      </c>
      <c r="L7582" s="8">
        <f t="shared" si="472"/>
        <v>1081.5</v>
      </c>
      <c r="M7582" s="8">
        <f t="shared" si="473"/>
        <v>5150</v>
      </c>
      <c r="N7582" s="9"/>
      <c r="O7582" s="9"/>
      <c r="P7582" s="8">
        <v>21</v>
      </c>
      <c r="Q7582" s="8">
        <v>6231.5</v>
      </c>
      <c r="R7582" s="17">
        <f t="shared" si="474"/>
        <v>0</v>
      </c>
      <c r="S7582" s="18">
        <f t="shared" si="475"/>
        <v>155787.5</v>
      </c>
    </row>
    <row r="7583" spans="1:19" x14ac:dyDescent="0.25">
      <c r="A7583" s="7" t="s">
        <v>17795</v>
      </c>
      <c r="B7583" s="7" t="s">
        <v>17796</v>
      </c>
      <c r="C7583" s="7" t="s">
        <v>7400</v>
      </c>
      <c r="D7583" s="7" t="s">
        <v>7401</v>
      </c>
      <c r="E7583" s="7" t="s">
        <v>7402</v>
      </c>
      <c r="F7583" s="8">
        <v>21</v>
      </c>
      <c r="G7583" s="8">
        <v>6231.5</v>
      </c>
      <c r="H7583" s="8">
        <v>6231.5</v>
      </c>
      <c r="I7583" s="8">
        <v>27</v>
      </c>
      <c r="J7583" s="8">
        <v>168250.5</v>
      </c>
      <c r="K7583" s="8">
        <v>6231.5</v>
      </c>
      <c r="L7583" s="8">
        <f t="shared" si="472"/>
        <v>1081.5</v>
      </c>
      <c r="M7583" s="8">
        <f t="shared" si="473"/>
        <v>5150</v>
      </c>
      <c r="N7583" s="9"/>
      <c r="O7583" s="9"/>
      <c r="P7583" s="8">
        <v>21</v>
      </c>
      <c r="Q7583" s="8">
        <v>6231.5</v>
      </c>
      <c r="R7583" s="17">
        <f t="shared" si="474"/>
        <v>0</v>
      </c>
      <c r="S7583" s="18">
        <f t="shared" si="475"/>
        <v>168250.5</v>
      </c>
    </row>
    <row r="7584" spans="1:19" x14ac:dyDescent="0.25">
      <c r="A7584" s="7" t="s">
        <v>17797</v>
      </c>
      <c r="B7584" s="7" t="s">
        <v>17798</v>
      </c>
      <c r="C7584" s="7" t="s">
        <v>37</v>
      </c>
      <c r="D7584" s="7" t="s">
        <v>38</v>
      </c>
      <c r="E7584" s="7" t="s">
        <v>39</v>
      </c>
      <c r="F7584" s="8">
        <v>15</v>
      </c>
      <c r="G7584" s="8">
        <v>1022.35</v>
      </c>
      <c r="H7584" s="8">
        <v>1022.35</v>
      </c>
      <c r="I7584" s="8">
        <v>4</v>
      </c>
      <c r="J7584" s="8">
        <v>4089.4</v>
      </c>
      <c r="K7584" s="8">
        <v>1022.35</v>
      </c>
      <c r="L7584" s="8">
        <f t="shared" si="472"/>
        <v>133.34999999999991</v>
      </c>
      <c r="M7584" s="8">
        <f t="shared" si="473"/>
        <v>889.00000000000011</v>
      </c>
      <c r="N7584" s="9"/>
      <c r="O7584" s="9"/>
      <c r="P7584" s="8">
        <v>15</v>
      </c>
      <c r="Q7584" s="8">
        <v>1022.35</v>
      </c>
      <c r="R7584" s="17">
        <f t="shared" si="474"/>
        <v>0</v>
      </c>
      <c r="S7584" s="18">
        <f t="shared" si="475"/>
        <v>4089.4</v>
      </c>
    </row>
    <row r="7585" spans="1:19" x14ac:dyDescent="0.25">
      <c r="A7585" s="7" t="s">
        <v>17799</v>
      </c>
      <c r="B7585" s="7" t="s">
        <v>17800</v>
      </c>
      <c r="C7585" s="7" t="s">
        <v>7400</v>
      </c>
      <c r="D7585" s="7" t="s">
        <v>7401</v>
      </c>
      <c r="E7585" s="7" t="s">
        <v>7402</v>
      </c>
      <c r="F7585" s="8">
        <v>21</v>
      </c>
      <c r="G7585" s="8">
        <v>741.73</v>
      </c>
      <c r="H7585" s="8">
        <v>741.73</v>
      </c>
      <c r="I7585" s="8">
        <v>10</v>
      </c>
      <c r="J7585" s="8">
        <v>7417.3</v>
      </c>
      <c r="K7585" s="8">
        <v>741.73</v>
      </c>
      <c r="L7585" s="8">
        <f t="shared" si="472"/>
        <v>128.73000000000002</v>
      </c>
      <c r="M7585" s="8">
        <f t="shared" si="473"/>
        <v>613</v>
      </c>
      <c r="N7585" s="9"/>
      <c r="O7585" s="9"/>
      <c r="P7585" s="8">
        <v>21</v>
      </c>
      <c r="Q7585" s="8">
        <v>741.73</v>
      </c>
      <c r="R7585" s="17">
        <f t="shared" si="474"/>
        <v>0</v>
      </c>
      <c r="S7585" s="18">
        <f t="shared" si="475"/>
        <v>7417.3</v>
      </c>
    </row>
    <row r="7586" spans="1:19" x14ac:dyDescent="0.25">
      <c r="A7586" s="7" t="s">
        <v>17805</v>
      </c>
      <c r="B7586" s="7" t="s">
        <v>17806</v>
      </c>
      <c r="C7586" s="7" t="s">
        <v>37</v>
      </c>
      <c r="D7586" s="7" t="s">
        <v>38</v>
      </c>
      <c r="E7586" s="7" t="s">
        <v>39</v>
      </c>
      <c r="F7586" s="8">
        <v>15</v>
      </c>
      <c r="G7586" s="8">
        <v>1021.52</v>
      </c>
      <c r="H7586" s="8">
        <v>1021.52</v>
      </c>
      <c r="I7586" s="8">
        <v>2</v>
      </c>
      <c r="J7586" s="8">
        <v>2043.04</v>
      </c>
      <c r="K7586" s="8">
        <v>1021.52</v>
      </c>
      <c r="L7586" s="8">
        <f t="shared" si="472"/>
        <v>133.24173913043467</v>
      </c>
      <c r="M7586" s="8">
        <f t="shared" si="473"/>
        <v>888.27826086956532</v>
      </c>
      <c r="N7586" s="9"/>
      <c r="O7586" s="9"/>
      <c r="P7586" s="8">
        <v>15</v>
      </c>
      <c r="Q7586" s="8">
        <v>1021.52</v>
      </c>
      <c r="R7586" s="17">
        <f t="shared" si="474"/>
        <v>0</v>
      </c>
      <c r="S7586" s="18">
        <f t="shared" si="475"/>
        <v>2043.04</v>
      </c>
    </row>
    <row r="7587" spans="1:19" x14ac:dyDescent="0.25">
      <c r="A7587" s="7" t="s">
        <v>17807</v>
      </c>
      <c r="B7587" s="7" t="s">
        <v>17808</v>
      </c>
      <c r="C7587" s="7" t="s">
        <v>37</v>
      </c>
      <c r="D7587" s="7" t="s">
        <v>38</v>
      </c>
      <c r="E7587" s="7" t="s">
        <v>39</v>
      </c>
      <c r="F7587" s="8">
        <v>15</v>
      </c>
      <c r="G7587" s="8">
        <v>1021.52</v>
      </c>
      <c r="H7587" s="8">
        <v>1021.52</v>
      </c>
      <c r="I7587" s="8">
        <v>1</v>
      </c>
      <c r="J7587" s="8">
        <v>1021.52</v>
      </c>
      <c r="K7587" s="8">
        <v>1021.52</v>
      </c>
      <c r="L7587" s="8">
        <f t="shared" si="472"/>
        <v>133.24173913043467</v>
      </c>
      <c r="M7587" s="8">
        <f t="shared" si="473"/>
        <v>888.27826086956532</v>
      </c>
      <c r="N7587" s="9"/>
      <c r="O7587" s="9"/>
      <c r="P7587" s="8">
        <v>15</v>
      </c>
      <c r="Q7587" s="8">
        <v>1021.52</v>
      </c>
      <c r="R7587" s="17">
        <f t="shared" si="474"/>
        <v>0</v>
      </c>
      <c r="S7587" s="18">
        <f t="shared" si="475"/>
        <v>1021.52</v>
      </c>
    </row>
    <row r="7588" spans="1:19" x14ac:dyDescent="0.25">
      <c r="A7588" s="7" t="s">
        <v>17809</v>
      </c>
      <c r="B7588" s="7" t="s">
        <v>17810</v>
      </c>
      <c r="C7588" s="7" t="s">
        <v>37</v>
      </c>
      <c r="D7588" s="7" t="s">
        <v>38</v>
      </c>
      <c r="E7588" s="7" t="s">
        <v>39</v>
      </c>
      <c r="F7588" s="8">
        <v>15</v>
      </c>
      <c r="G7588" s="8">
        <v>973.96</v>
      </c>
      <c r="H7588" s="8">
        <v>973.96</v>
      </c>
      <c r="I7588" s="8">
        <v>1</v>
      </c>
      <c r="J7588" s="8">
        <v>973.96</v>
      </c>
      <c r="K7588" s="8">
        <v>973.96</v>
      </c>
      <c r="L7588" s="8">
        <f t="shared" si="472"/>
        <v>127.03826086956519</v>
      </c>
      <c r="M7588" s="8">
        <f t="shared" si="473"/>
        <v>846.92173913043484</v>
      </c>
      <c r="N7588" s="9"/>
      <c r="O7588" s="9"/>
      <c r="P7588" s="8">
        <v>15</v>
      </c>
      <c r="Q7588" s="8">
        <v>973.96</v>
      </c>
      <c r="R7588" s="17">
        <f t="shared" si="474"/>
        <v>0</v>
      </c>
      <c r="S7588" s="18">
        <f t="shared" si="475"/>
        <v>973.96</v>
      </c>
    </row>
    <row r="7589" spans="1:19" x14ac:dyDescent="0.25">
      <c r="A7589" s="7" t="s">
        <v>17811</v>
      </c>
      <c r="B7589" s="7" t="s">
        <v>17812</v>
      </c>
      <c r="C7589" s="7" t="s">
        <v>37</v>
      </c>
      <c r="D7589" s="7" t="s">
        <v>38</v>
      </c>
      <c r="E7589" s="7" t="s">
        <v>39</v>
      </c>
      <c r="F7589" s="8">
        <v>15</v>
      </c>
      <c r="G7589" s="8">
        <v>973.96</v>
      </c>
      <c r="H7589" s="8">
        <v>973.96</v>
      </c>
      <c r="I7589" s="8">
        <v>2</v>
      </c>
      <c r="J7589" s="8">
        <v>1947.92</v>
      </c>
      <c r="K7589" s="8">
        <v>973.96</v>
      </c>
      <c r="L7589" s="8">
        <f t="shared" si="472"/>
        <v>127.03826086956519</v>
      </c>
      <c r="M7589" s="8">
        <f t="shared" si="473"/>
        <v>846.92173913043484</v>
      </c>
      <c r="N7589" s="9"/>
      <c r="O7589" s="9"/>
      <c r="P7589" s="8">
        <v>15</v>
      </c>
      <c r="Q7589" s="8">
        <v>973.96</v>
      </c>
      <c r="R7589" s="17">
        <f t="shared" si="474"/>
        <v>0</v>
      </c>
      <c r="S7589" s="18">
        <f t="shared" si="475"/>
        <v>1947.92</v>
      </c>
    </row>
    <row r="7590" spans="1:19" x14ac:dyDescent="0.25">
      <c r="A7590" s="7" t="s">
        <v>17813</v>
      </c>
      <c r="B7590" s="7" t="s">
        <v>17814</v>
      </c>
      <c r="C7590" s="7" t="s">
        <v>37</v>
      </c>
      <c r="D7590" s="7" t="s">
        <v>38</v>
      </c>
      <c r="E7590" s="7" t="s">
        <v>39</v>
      </c>
      <c r="F7590" s="8">
        <v>15</v>
      </c>
      <c r="G7590" s="8">
        <v>141.16999999999999</v>
      </c>
      <c r="H7590" s="8">
        <v>141.16999999999999</v>
      </c>
      <c r="I7590" s="8">
        <v>20</v>
      </c>
      <c r="J7590" s="8">
        <v>2823.48</v>
      </c>
      <c r="K7590" s="8">
        <v>141.17400000000001</v>
      </c>
      <c r="L7590" s="8">
        <f t="shared" si="472"/>
        <v>18.413999999999987</v>
      </c>
      <c r="M7590" s="8">
        <f t="shared" si="473"/>
        <v>122.76000000000002</v>
      </c>
      <c r="N7590" s="9"/>
      <c r="O7590" s="9"/>
      <c r="P7590" s="8">
        <v>15</v>
      </c>
      <c r="Q7590" s="8">
        <v>141.17400000000001</v>
      </c>
      <c r="R7590" s="17">
        <f t="shared" si="474"/>
        <v>0</v>
      </c>
      <c r="S7590" s="18">
        <f t="shared" si="475"/>
        <v>2823.48</v>
      </c>
    </row>
    <row r="7591" spans="1:19" x14ac:dyDescent="0.25">
      <c r="A7591" s="7" t="s">
        <v>17815</v>
      </c>
      <c r="B7591" s="7" t="s">
        <v>17816</v>
      </c>
      <c r="C7591" s="7" t="s">
        <v>37</v>
      </c>
      <c r="D7591" s="7" t="s">
        <v>38</v>
      </c>
      <c r="E7591" s="7" t="s">
        <v>39</v>
      </c>
      <c r="F7591" s="8">
        <v>15</v>
      </c>
      <c r="G7591" s="8">
        <v>183.47</v>
      </c>
      <c r="H7591" s="8">
        <v>183.47</v>
      </c>
      <c r="I7591" s="8">
        <v>3</v>
      </c>
      <c r="J7591" s="8">
        <v>550.41</v>
      </c>
      <c r="K7591" s="8">
        <v>183.47</v>
      </c>
      <c r="L7591" s="8">
        <f t="shared" si="472"/>
        <v>23.930869565217392</v>
      </c>
      <c r="M7591" s="8">
        <f t="shared" si="473"/>
        <v>159.53913043478261</v>
      </c>
      <c r="N7591" s="9"/>
      <c r="O7591" s="9"/>
      <c r="P7591" s="8">
        <v>15</v>
      </c>
      <c r="Q7591" s="8">
        <v>183.47</v>
      </c>
      <c r="R7591" s="17">
        <f t="shared" si="474"/>
        <v>0</v>
      </c>
      <c r="S7591" s="18">
        <f t="shared" si="475"/>
        <v>550.41</v>
      </c>
    </row>
    <row r="7592" spans="1:19" x14ac:dyDescent="0.25">
      <c r="A7592" s="7" t="s">
        <v>17821</v>
      </c>
      <c r="B7592" s="7" t="s">
        <v>17822</v>
      </c>
      <c r="C7592" s="7" t="s">
        <v>7400</v>
      </c>
      <c r="D7592" s="7" t="s">
        <v>7401</v>
      </c>
      <c r="E7592" s="7" t="s">
        <v>7402</v>
      </c>
      <c r="F7592" s="8">
        <v>15</v>
      </c>
      <c r="G7592" s="8">
        <v>1180</v>
      </c>
      <c r="H7592" s="8">
        <v>1180</v>
      </c>
      <c r="I7592" s="8">
        <v>5</v>
      </c>
      <c r="J7592" s="8">
        <v>5900.02</v>
      </c>
      <c r="K7592" s="8">
        <v>1180.0040000000001</v>
      </c>
      <c r="L7592" s="8">
        <f t="shared" si="472"/>
        <v>153.91356521739135</v>
      </c>
      <c r="M7592" s="8">
        <f t="shared" si="473"/>
        <v>1026.0904347826088</v>
      </c>
      <c r="N7592" s="9"/>
      <c r="O7592" s="9"/>
      <c r="P7592" s="8">
        <v>15</v>
      </c>
      <c r="Q7592" s="8">
        <v>1180.0040000000001</v>
      </c>
      <c r="R7592" s="17">
        <f t="shared" si="474"/>
        <v>0</v>
      </c>
      <c r="S7592" s="18">
        <f t="shared" si="475"/>
        <v>5900.02</v>
      </c>
    </row>
    <row r="7593" spans="1:19" x14ac:dyDescent="0.25">
      <c r="A7593" s="7" t="s">
        <v>17823</v>
      </c>
      <c r="B7593" s="7" t="s">
        <v>17824</v>
      </c>
      <c r="C7593" s="7" t="s">
        <v>7400</v>
      </c>
      <c r="D7593" s="7" t="s">
        <v>7401</v>
      </c>
      <c r="E7593" s="7" t="s">
        <v>7402</v>
      </c>
      <c r="F7593" s="8">
        <v>15</v>
      </c>
      <c r="G7593" s="8">
        <v>1180</v>
      </c>
      <c r="H7593" s="8">
        <v>1180</v>
      </c>
      <c r="I7593" s="8">
        <v>10</v>
      </c>
      <c r="J7593" s="8">
        <v>11799.95</v>
      </c>
      <c r="K7593" s="8">
        <v>1179.9950000000001</v>
      </c>
      <c r="L7593" s="8">
        <f t="shared" si="472"/>
        <v>153.91239130434769</v>
      </c>
      <c r="M7593" s="8">
        <f t="shared" si="473"/>
        <v>1026.0826086956524</v>
      </c>
      <c r="N7593" s="9"/>
      <c r="O7593" s="9"/>
      <c r="P7593" s="8">
        <v>15</v>
      </c>
      <c r="Q7593" s="8">
        <v>1179.9950000000001</v>
      </c>
      <c r="R7593" s="17">
        <f t="shared" si="474"/>
        <v>0</v>
      </c>
      <c r="S7593" s="18">
        <f t="shared" si="475"/>
        <v>11799.95</v>
      </c>
    </row>
    <row r="7594" spans="1:19" x14ac:dyDescent="0.25">
      <c r="A7594" s="7" t="s">
        <v>17825</v>
      </c>
      <c r="B7594" s="7" t="s">
        <v>17826</v>
      </c>
      <c r="C7594" s="7" t="s">
        <v>7400</v>
      </c>
      <c r="D7594" s="7" t="s">
        <v>7401</v>
      </c>
      <c r="E7594" s="7" t="s">
        <v>7402</v>
      </c>
      <c r="F7594" s="8">
        <v>15</v>
      </c>
      <c r="G7594" s="8">
        <v>1180.01</v>
      </c>
      <c r="H7594" s="8">
        <v>1180.01</v>
      </c>
      <c r="I7594" s="8">
        <v>5</v>
      </c>
      <c r="J7594" s="8">
        <v>5900.03</v>
      </c>
      <c r="K7594" s="8">
        <v>1180.0059999999999</v>
      </c>
      <c r="L7594" s="8">
        <f t="shared" si="472"/>
        <v>153.91382608695653</v>
      </c>
      <c r="M7594" s="8">
        <f t="shared" si="473"/>
        <v>1026.0921739130433</v>
      </c>
      <c r="N7594" s="13"/>
      <c r="O7594" s="13"/>
      <c r="P7594" s="8">
        <v>15</v>
      </c>
      <c r="Q7594" s="8">
        <v>1180.0059999999999</v>
      </c>
      <c r="R7594" s="17">
        <f t="shared" si="474"/>
        <v>0</v>
      </c>
      <c r="S7594" s="18">
        <f t="shared" si="475"/>
        <v>5900.03</v>
      </c>
    </row>
    <row r="7595" spans="1:19" x14ac:dyDescent="0.25">
      <c r="A7595" s="7" t="s">
        <v>17833</v>
      </c>
      <c r="B7595" s="7" t="s">
        <v>17834</v>
      </c>
      <c r="C7595" s="7" t="s">
        <v>14</v>
      </c>
      <c r="D7595" s="7" t="s">
        <v>15</v>
      </c>
      <c r="E7595" s="7" t="s">
        <v>2322</v>
      </c>
      <c r="F7595" s="8">
        <v>21</v>
      </c>
      <c r="G7595" s="8">
        <v>21.78</v>
      </c>
      <c r="H7595" s="8">
        <v>21.78</v>
      </c>
      <c r="I7595" s="8">
        <v>10770</v>
      </c>
      <c r="J7595" s="8">
        <v>234570.59999999992</v>
      </c>
      <c r="K7595" s="8">
        <v>21.779999999999994</v>
      </c>
      <c r="L7595" s="8">
        <f t="shared" si="472"/>
        <v>3.7799999999999976</v>
      </c>
      <c r="M7595" s="8">
        <f t="shared" si="473"/>
        <v>17.999999999999996</v>
      </c>
      <c r="N7595" s="9"/>
      <c r="O7595" s="9"/>
      <c r="P7595" s="8">
        <v>21</v>
      </c>
      <c r="Q7595" s="8">
        <v>21.78</v>
      </c>
      <c r="R7595" s="17">
        <f t="shared" si="474"/>
        <v>0</v>
      </c>
      <c r="S7595" s="18">
        <f t="shared" si="475"/>
        <v>234570.59999999992</v>
      </c>
    </row>
    <row r="7596" spans="1:19" x14ac:dyDescent="0.25">
      <c r="A7596" s="7" t="s">
        <v>17837</v>
      </c>
      <c r="B7596" s="7" t="s">
        <v>17838</v>
      </c>
      <c r="C7596" s="7" t="s">
        <v>7886</v>
      </c>
      <c r="D7596" s="7" t="s">
        <v>7887</v>
      </c>
      <c r="E7596" s="7" t="s">
        <v>7888</v>
      </c>
      <c r="F7596" s="8">
        <v>21</v>
      </c>
      <c r="G7596" s="8">
        <v>606.21</v>
      </c>
      <c r="H7596" s="8">
        <v>606.21</v>
      </c>
      <c r="I7596" s="8">
        <v>200</v>
      </c>
      <c r="J7596" s="8">
        <v>121242</v>
      </c>
      <c r="K7596" s="8">
        <v>606.21</v>
      </c>
      <c r="L7596" s="8">
        <f t="shared" si="472"/>
        <v>105.20999999999998</v>
      </c>
      <c r="M7596" s="8">
        <f t="shared" si="473"/>
        <v>501.00000000000006</v>
      </c>
      <c r="N7596" s="14">
        <v>21</v>
      </c>
      <c r="O7596" s="14">
        <v>606.21</v>
      </c>
      <c r="P7596" s="8">
        <v>21</v>
      </c>
      <c r="Q7596" s="8">
        <v>606.21</v>
      </c>
      <c r="R7596" s="17">
        <f t="shared" si="474"/>
        <v>121242</v>
      </c>
      <c r="S7596" s="18">
        <f t="shared" si="475"/>
        <v>121242</v>
      </c>
    </row>
    <row r="7597" spans="1:19" x14ac:dyDescent="0.25">
      <c r="A7597" s="7" t="s">
        <v>17839</v>
      </c>
      <c r="B7597" s="7" t="s">
        <v>17840</v>
      </c>
      <c r="C7597" s="7" t="s">
        <v>7886</v>
      </c>
      <c r="D7597" s="7" t="s">
        <v>7887</v>
      </c>
      <c r="E7597" s="7" t="s">
        <v>7888</v>
      </c>
      <c r="F7597" s="8">
        <v>21</v>
      </c>
      <c r="G7597" s="8">
        <v>382.36</v>
      </c>
      <c r="H7597" s="8">
        <v>382.36</v>
      </c>
      <c r="I7597" s="8">
        <v>70</v>
      </c>
      <c r="J7597" s="8">
        <v>26765.200000000001</v>
      </c>
      <c r="K7597" s="8">
        <v>382.36</v>
      </c>
      <c r="L7597" s="8">
        <f t="shared" si="472"/>
        <v>66.360000000000014</v>
      </c>
      <c r="M7597" s="8">
        <f t="shared" si="473"/>
        <v>316</v>
      </c>
      <c r="N7597" s="14">
        <v>21</v>
      </c>
      <c r="O7597" s="14">
        <v>382.36</v>
      </c>
      <c r="P7597" s="8">
        <v>21</v>
      </c>
      <c r="Q7597" s="8">
        <v>382.35999999999996</v>
      </c>
      <c r="R7597" s="17">
        <f t="shared" si="474"/>
        <v>26765.200000000001</v>
      </c>
      <c r="S7597" s="18">
        <f t="shared" si="475"/>
        <v>26765.200000000001</v>
      </c>
    </row>
    <row r="7598" spans="1:19" x14ac:dyDescent="0.25">
      <c r="A7598" s="7" t="s">
        <v>17843</v>
      </c>
      <c r="B7598" s="7" t="s">
        <v>17844</v>
      </c>
      <c r="C7598" s="7" t="s">
        <v>14</v>
      </c>
      <c r="D7598" s="7" t="s">
        <v>15</v>
      </c>
      <c r="E7598" s="7" t="s">
        <v>8318</v>
      </c>
      <c r="F7598" s="8">
        <v>21</v>
      </c>
      <c r="G7598" s="8">
        <v>634.04</v>
      </c>
      <c r="H7598" s="8">
        <v>634.04</v>
      </c>
      <c r="I7598" s="8">
        <v>100</v>
      </c>
      <c r="J7598" s="8">
        <v>63404</v>
      </c>
      <c r="K7598" s="8">
        <v>634.04</v>
      </c>
      <c r="L7598" s="8">
        <f t="shared" si="472"/>
        <v>110.03999999999996</v>
      </c>
      <c r="M7598" s="8">
        <f t="shared" si="473"/>
        <v>524</v>
      </c>
      <c r="N7598" s="9"/>
      <c r="O7598" s="9"/>
      <c r="P7598" s="8">
        <v>21</v>
      </c>
      <c r="Q7598" s="8">
        <v>634.04</v>
      </c>
      <c r="R7598" s="17">
        <f t="shared" si="474"/>
        <v>0</v>
      </c>
      <c r="S7598" s="18">
        <f t="shared" si="475"/>
        <v>63404</v>
      </c>
    </row>
    <row r="7599" spans="1:19" x14ac:dyDescent="0.25">
      <c r="A7599" s="7" t="s">
        <v>17845</v>
      </c>
      <c r="B7599" s="7" t="s">
        <v>17846</v>
      </c>
      <c r="C7599" s="7" t="s">
        <v>76</v>
      </c>
      <c r="D7599" s="7" t="s">
        <v>77</v>
      </c>
      <c r="E7599" s="7" t="s">
        <v>10658</v>
      </c>
      <c r="F7599" s="8">
        <v>15</v>
      </c>
      <c r="G7599" s="8">
        <v>10440</v>
      </c>
      <c r="H7599" s="8">
        <v>10440</v>
      </c>
      <c r="I7599" s="8">
        <v>2</v>
      </c>
      <c r="J7599" s="8">
        <v>20880</v>
      </c>
      <c r="K7599" s="8">
        <v>10440</v>
      </c>
      <c r="L7599" s="8">
        <f t="shared" si="472"/>
        <v>1361.7391304347821</v>
      </c>
      <c r="M7599" s="8">
        <f t="shared" si="473"/>
        <v>9078.2608695652179</v>
      </c>
      <c r="N7599" s="14">
        <v>12</v>
      </c>
      <c r="O7599" s="14">
        <v>10167.65</v>
      </c>
      <c r="P7599" s="8">
        <v>15</v>
      </c>
      <c r="Q7599" s="8">
        <v>10440</v>
      </c>
      <c r="R7599" s="17">
        <f t="shared" si="474"/>
        <v>20335.3</v>
      </c>
      <c r="S7599" s="18">
        <f t="shared" si="475"/>
        <v>20880</v>
      </c>
    </row>
    <row r="7600" spans="1:19" x14ac:dyDescent="0.25">
      <c r="A7600" s="7" t="s">
        <v>17847</v>
      </c>
      <c r="B7600" s="7" t="s">
        <v>17848</v>
      </c>
      <c r="C7600" s="7" t="s">
        <v>76</v>
      </c>
      <c r="D7600" s="7" t="s">
        <v>77</v>
      </c>
      <c r="E7600" s="7" t="s">
        <v>10658</v>
      </c>
      <c r="F7600" s="8">
        <v>15</v>
      </c>
      <c r="G7600" s="8">
        <v>6651</v>
      </c>
      <c r="H7600" s="8">
        <v>6651</v>
      </c>
      <c r="I7600" s="8">
        <v>1</v>
      </c>
      <c r="J7600" s="8">
        <v>6651</v>
      </c>
      <c r="K7600" s="8">
        <v>6651</v>
      </c>
      <c r="L7600" s="8">
        <f t="shared" si="472"/>
        <v>867.52173913043407</v>
      </c>
      <c r="M7600" s="8">
        <f t="shared" si="473"/>
        <v>5783.4782608695659</v>
      </c>
      <c r="N7600" s="9"/>
      <c r="O7600" s="9"/>
      <c r="P7600" s="8">
        <v>15</v>
      </c>
      <c r="Q7600" s="8">
        <v>6651</v>
      </c>
      <c r="R7600" s="17">
        <f t="shared" si="474"/>
        <v>0</v>
      </c>
      <c r="S7600" s="18">
        <f t="shared" si="475"/>
        <v>6651</v>
      </c>
    </row>
    <row r="7601" spans="1:19" x14ac:dyDescent="0.25">
      <c r="A7601" s="7" t="s">
        <v>17853</v>
      </c>
      <c r="B7601" s="7" t="s">
        <v>17854</v>
      </c>
      <c r="C7601" s="7" t="s">
        <v>14</v>
      </c>
      <c r="D7601" s="7" t="s">
        <v>15</v>
      </c>
      <c r="E7601" s="7" t="s">
        <v>7994</v>
      </c>
      <c r="F7601" s="8">
        <v>21</v>
      </c>
      <c r="G7601" s="8">
        <v>499.73</v>
      </c>
      <c r="H7601" s="8">
        <v>499.73</v>
      </c>
      <c r="I7601" s="8">
        <v>396</v>
      </c>
      <c r="J7601" s="8">
        <v>197893.08000000002</v>
      </c>
      <c r="K7601" s="8">
        <v>499.73</v>
      </c>
      <c r="L7601" s="8">
        <f t="shared" si="472"/>
        <v>86.730000000000018</v>
      </c>
      <c r="M7601" s="8">
        <f t="shared" si="473"/>
        <v>413</v>
      </c>
      <c r="N7601" s="9"/>
      <c r="O7601" s="9"/>
      <c r="P7601" s="8">
        <v>21</v>
      </c>
      <c r="Q7601" s="8">
        <v>499.72999999999996</v>
      </c>
      <c r="R7601" s="17">
        <f t="shared" si="474"/>
        <v>0</v>
      </c>
      <c r="S7601" s="18">
        <f t="shared" si="475"/>
        <v>197893.08000000002</v>
      </c>
    </row>
    <row r="7602" spans="1:19" x14ac:dyDescent="0.25">
      <c r="A7602" s="7" t="s">
        <v>17857</v>
      </c>
      <c r="B7602" s="7" t="s">
        <v>17858</v>
      </c>
      <c r="C7602" s="7" t="s">
        <v>14</v>
      </c>
      <c r="D7602" s="7" t="s">
        <v>15</v>
      </c>
      <c r="E7602" s="7" t="s">
        <v>2322</v>
      </c>
      <c r="F7602" s="8">
        <v>21</v>
      </c>
      <c r="G7602" s="8">
        <v>53.36</v>
      </c>
      <c r="H7602" s="8">
        <v>53.36</v>
      </c>
      <c r="I7602" s="8">
        <v>100</v>
      </c>
      <c r="J7602" s="8">
        <v>5336.1</v>
      </c>
      <c r="K7602" s="8">
        <v>53.361000000000004</v>
      </c>
      <c r="L7602" s="8">
        <f t="shared" si="472"/>
        <v>9.2610000000000028</v>
      </c>
      <c r="M7602" s="8">
        <f t="shared" si="473"/>
        <v>44.1</v>
      </c>
      <c r="N7602" s="9"/>
      <c r="O7602" s="9"/>
      <c r="P7602" s="8">
        <v>21</v>
      </c>
      <c r="Q7602" s="8">
        <v>53.361000000000004</v>
      </c>
      <c r="R7602" s="17">
        <f t="shared" si="474"/>
        <v>0</v>
      </c>
      <c r="S7602" s="18">
        <f t="shared" si="475"/>
        <v>5336.1</v>
      </c>
    </row>
    <row r="7603" spans="1:19" x14ac:dyDescent="0.25">
      <c r="A7603" s="7" t="s">
        <v>17861</v>
      </c>
      <c r="B7603" s="7" t="s">
        <v>6634</v>
      </c>
      <c r="C7603" s="7" t="s">
        <v>185</v>
      </c>
      <c r="D7603" s="7" t="s">
        <v>186</v>
      </c>
      <c r="E7603" s="7" t="s">
        <v>187</v>
      </c>
      <c r="F7603" s="8">
        <v>21</v>
      </c>
      <c r="G7603" s="8">
        <v>1937.45</v>
      </c>
      <c r="H7603" s="8">
        <v>1937.45</v>
      </c>
      <c r="I7603" s="8">
        <v>15</v>
      </c>
      <c r="J7603" s="8">
        <v>29061.78</v>
      </c>
      <c r="K7603" s="8">
        <v>1937.452</v>
      </c>
      <c r="L7603" s="8">
        <f t="shared" si="472"/>
        <v>336.25199999999995</v>
      </c>
      <c r="M7603" s="8">
        <f t="shared" si="473"/>
        <v>1601.2</v>
      </c>
      <c r="N7603" s="9"/>
      <c r="O7603" s="9"/>
      <c r="P7603" s="8">
        <v>21</v>
      </c>
      <c r="Q7603" s="8">
        <v>1937.452</v>
      </c>
      <c r="R7603" s="17">
        <f t="shared" si="474"/>
        <v>0</v>
      </c>
      <c r="S7603" s="18">
        <f t="shared" si="475"/>
        <v>29061.78</v>
      </c>
    </row>
    <row r="7604" spans="1:19" x14ac:dyDescent="0.25">
      <c r="A7604" s="7" t="s">
        <v>17862</v>
      </c>
      <c r="B7604" s="7" t="s">
        <v>17863</v>
      </c>
      <c r="C7604" s="7" t="s">
        <v>185</v>
      </c>
      <c r="D7604" s="7" t="s">
        <v>186</v>
      </c>
      <c r="E7604" s="7" t="s">
        <v>187</v>
      </c>
      <c r="F7604" s="8">
        <v>21</v>
      </c>
      <c r="G7604" s="8">
        <v>95.74</v>
      </c>
      <c r="H7604" s="8">
        <v>95.74</v>
      </c>
      <c r="I7604" s="8">
        <v>500</v>
      </c>
      <c r="J7604" s="8">
        <v>47867.600000000006</v>
      </c>
      <c r="K7604" s="8">
        <v>95.735200000000006</v>
      </c>
      <c r="L7604" s="8">
        <f t="shared" si="472"/>
        <v>16.615200000000002</v>
      </c>
      <c r="M7604" s="8">
        <f t="shared" si="473"/>
        <v>79.12</v>
      </c>
      <c r="N7604" s="14">
        <v>12</v>
      </c>
      <c r="O7604" s="14">
        <v>88.614400000000003</v>
      </c>
      <c r="P7604" s="8">
        <v>21</v>
      </c>
      <c r="Q7604" s="8">
        <v>95.735200000000006</v>
      </c>
      <c r="R7604" s="17">
        <f t="shared" si="474"/>
        <v>44307.200000000004</v>
      </c>
      <c r="S7604" s="18">
        <f t="shared" si="475"/>
        <v>47867.600000000006</v>
      </c>
    </row>
    <row r="7605" spans="1:19" x14ac:dyDescent="0.25">
      <c r="A7605" s="7" t="s">
        <v>17864</v>
      </c>
      <c r="B7605" s="7" t="s">
        <v>17865</v>
      </c>
      <c r="C7605" s="7" t="s">
        <v>185</v>
      </c>
      <c r="D7605" s="7" t="s">
        <v>186</v>
      </c>
      <c r="E7605" s="7" t="s">
        <v>187</v>
      </c>
      <c r="F7605" s="8">
        <v>21</v>
      </c>
      <c r="G7605" s="8">
        <v>499.85</v>
      </c>
      <c r="H7605" s="8">
        <v>499.85</v>
      </c>
      <c r="I7605" s="8">
        <v>20</v>
      </c>
      <c r="J7605" s="8">
        <v>9997.02</v>
      </c>
      <c r="K7605" s="8">
        <v>499.851</v>
      </c>
      <c r="L7605" s="8">
        <f t="shared" si="472"/>
        <v>86.750999999999976</v>
      </c>
      <c r="M7605" s="8">
        <f t="shared" si="473"/>
        <v>413.1</v>
      </c>
      <c r="N7605" s="13"/>
      <c r="O7605" s="13"/>
      <c r="P7605" s="8">
        <v>21</v>
      </c>
      <c r="Q7605" s="8">
        <v>499.851</v>
      </c>
      <c r="R7605" s="17">
        <f t="shared" si="474"/>
        <v>0</v>
      </c>
      <c r="S7605" s="18">
        <f t="shared" si="475"/>
        <v>9997.02</v>
      </c>
    </row>
    <row r="7606" spans="1:19" x14ac:dyDescent="0.25">
      <c r="A7606" s="7" t="s">
        <v>17866</v>
      </c>
      <c r="B7606" s="7" t="s">
        <v>17867</v>
      </c>
      <c r="C7606" s="7" t="s">
        <v>185</v>
      </c>
      <c r="D7606" s="7" t="s">
        <v>186</v>
      </c>
      <c r="E7606" s="7" t="s">
        <v>187</v>
      </c>
      <c r="F7606" s="8">
        <v>21</v>
      </c>
      <c r="G7606" s="8">
        <v>89.93</v>
      </c>
      <c r="H7606" s="8">
        <v>89.93</v>
      </c>
      <c r="I7606" s="8">
        <v>50</v>
      </c>
      <c r="J7606" s="8">
        <v>4496.3599999999997</v>
      </c>
      <c r="K7606" s="8">
        <v>89.927199999999999</v>
      </c>
      <c r="L7606" s="8">
        <f t="shared" si="472"/>
        <v>15.607199999999992</v>
      </c>
      <c r="M7606" s="8">
        <f t="shared" si="473"/>
        <v>74.320000000000007</v>
      </c>
      <c r="N7606" s="13"/>
      <c r="O7606" s="13"/>
      <c r="P7606" s="8">
        <v>21</v>
      </c>
      <c r="Q7606" s="8">
        <v>89.927199999999999</v>
      </c>
      <c r="R7606" s="17">
        <f t="shared" si="474"/>
        <v>0</v>
      </c>
      <c r="S7606" s="18">
        <f t="shared" si="475"/>
        <v>4496.3599999999997</v>
      </c>
    </row>
    <row r="7607" spans="1:19" x14ac:dyDescent="0.25">
      <c r="A7607" s="7" t="s">
        <v>17868</v>
      </c>
      <c r="B7607" s="7" t="s">
        <v>17869</v>
      </c>
      <c r="C7607" s="7" t="s">
        <v>14</v>
      </c>
      <c r="D7607" s="7" t="s">
        <v>15</v>
      </c>
      <c r="E7607" s="7" t="s">
        <v>2322</v>
      </c>
      <c r="F7607" s="8">
        <v>21</v>
      </c>
      <c r="G7607" s="8">
        <v>586.85</v>
      </c>
      <c r="H7607" s="8">
        <v>586.85</v>
      </c>
      <c r="I7607" s="8">
        <v>40</v>
      </c>
      <c r="J7607" s="8">
        <v>23474</v>
      </c>
      <c r="K7607" s="8">
        <v>586.85</v>
      </c>
      <c r="L7607" s="8">
        <f t="shared" si="472"/>
        <v>101.84999999999997</v>
      </c>
      <c r="M7607" s="8">
        <f t="shared" si="473"/>
        <v>485.00000000000006</v>
      </c>
      <c r="N7607" s="9"/>
      <c r="O7607" s="9"/>
      <c r="P7607" s="8">
        <v>21</v>
      </c>
      <c r="Q7607" s="8">
        <v>586.85</v>
      </c>
      <c r="R7607" s="17">
        <f t="shared" si="474"/>
        <v>0</v>
      </c>
      <c r="S7607" s="18">
        <f t="shared" si="475"/>
        <v>23474</v>
      </c>
    </row>
    <row r="7608" spans="1:19" x14ac:dyDescent="0.25">
      <c r="A7608" s="7" t="s">
        <v>17870</v>
      </c>
      <c r="B7608" s="7" t="s">
        <v>17871</v>
      </c>
      <c r="C7608" s="7" t="s">
        <v>14</v>
      </c>
      <c r="D7608" s="7" t="s">
        <v>15</v>
      </c>
      <c r="E7608" s="7" t="s">
        <v>2322</v>
      </c>
      <c r="F7608" s="8">
        <v>21</v>
      </c>
      <c r="G7608" s="8">
        <v>399.3</v>
      </c>
      <c r="H7608" s="8">
        <v>399.3</v>
      </c>
      <c r="I7608" s="8">
        <v>51</v>
      </c>
      <c r="J7608" s="8">
        <v>20364.3</v>
      </c>
      <c r="K7608" s="8">
        <v>399.3</v>
      </c>
      <c r="L7608" s="8">
        <f t="shared" si="472"/>
        <v>69.300000000000011</v>
      </c>
      <c r="M7608" s="8">
        <f t="shared" si="473"/>
        <v>330</v>
      </c>
      <c r="N7608" s="13"/>
      <c r="O7608" s="13"/>
      <c r="P7608" s="8">
        <v>21</v>
      </c>
      <c r="Q7608" s="8">
        <v>399.3</v>
      </c>
      <c r="R7608" s="17">
        <f t="shared" si="474"/>
        <v>0</v>
      </c>
      <c r="S7608" s="18">
        <f t="shared" si="475"/>
        <v>20364.3</v>
      </c>
    </row>
    <row r="7609" spans="1:19" x14ac:dyDescent="0.25">
      <c r="A7609" s="7" t="s">
        <v>17874</v>
      </c>
      <c r="B7609" s="7" t="s">
        <v>17875</v>
      </c>
      <c r="C7609" s="7" t="s">
        <v>7539</v>
      </c>
      <c r="D7609" s="7" t="s">
        <v>7540</v>
      </c>
      <c r="E7609" s="7" t="s">
        <v>7798</v>
      </c>
      <c r="F7609" s="8">
        <v>21</v>
      </c>
      <c r="G7609" s="8">
        <v>0.21</v>
      </c>
      <c r="H7609" s="8">
        <v>0.21</v>
      </c>
      <c r="I7609" s="8">
        <v>29000</v>
      </c>
      <c r="J7609" s="8">
        <v>6140.75</v>
      </c>
      <c r="K7609" s="8">
        <v>0.21174999999999999</v>
      </c>
      <c r="L7609" s="8">
        <f t="shared" si="472"/>
        <v>3.6750000000000005E-2</v>
      </c>
      <c r="M7609" s="8">
        <f t="shared" si="473"/>
        <v>0.17499999999999999</v>
      </c>
      <c r="N7609" s="9"/>
      <c r="O7609" s="9"/>
      <c r="P7609" s="8">
        <v>21</v>
      </c>
      <c r="Q7609" s="8">
        <v>0.21174999999999999</v>
      </c>
      <c r="R7609" s="17">
        <f t="shared" si="474"/>
        <v>0</v>
      </c>
      <c r="S7609" s="18">
        <f t="shared" si="475"/>
        <v>6140.75</v>
      </c>
    </row>
    <row r="7610" spans="1:19" x14ac:dyDescent="0.25">
      <c r="A7610" s="7" t="s">
        <v>17876</v>
      </c>
      <c r="B7610" s="7" t="s">
        <v>17877</v>
      </c>
      <c r="C7610" s="7" t="s">
        <v>14</v>
      </c>
      <c r="D7610" s="7" t="s">
        <v>15</v>
      </c>
      <c r="E7610" s="7" t="s">
        <v>2322</v>
      </c>
      <c r="F7610" s="8">
        <v>21</v>
      </c>
      <c r="G7610" s="8">
        <v>2392.17</v>
      </c>
      <c r="H7610" s="8">
        <v>2392.17</v>
      </c>
      <c r="I7610" s="8">
        <v>10</v>
      </c>
      <c r="J7610" s="8">
        <v>23921.7</v>
      </c>
      <c r="K7610" s="8">
        <v>2392.17</v>
      </c>
      <c r="L7610" s="8">
        <f t="shared" si="472"/>
        <v>415.16999999999985</v>
      </c>
      <c r="M7610" s="8">
        <f t="shared" si="473"/>
        <v>1977.0000000000002</v>
      </c>
      <c r="N7610" s="13"/>
      <c r="O7610" s="13"/>
      <c r="P7610" s="8">
        <v>21</v>
      </c>
      <c r="Q7610" s="8">
        <v>2392.17</v>
      </c>
      <c r="R7610" s="17">
        <f t="shared" si="474"/>
        <v>0</v>
      </c>
      <c r="S7610" s="18">
        <f t="shared" si="475"/>
        <v>23921.7</v>
      </c>
    </row>
    <row r="7611" spans="1:19" x14ac:dyDescent="0.25">
      <c r="A7611" s="7" t="s">
        <v>17878</v>
      </c>
      <c r="B7611" s="7" t="s">
        <v>17879</v>
      </c>
      <c r="C7611" s="7" t="s">
        <v>14</v>
      </c>
      <c r="D7611" s="7" t="s">
        <v>15</v>
      </c>
      <c r="E7611" s="7" t="s">
        <v>2322</v>
      </c>
      <c r="F7611" s="8">
        <v>21</v>
      </c>
      <c r="G7611" s="8">
        <v>440.32</v>
      </c>
      <c r="H7611" s="8">
        <v>440.32</v>
      </c>
      <c r="I7611" s="8">
        <v>600</v>
      </c>
      <c r="J7611" s="8">
        <v>264191.40000000002</v>
      </c>
      <c r="K7611" s="8">
        <v>440.31900000000002</v>
      </c>
      <c r="L7611" s="8">
        <f t="shared" si="472"/>
        <v>76.418999999999983</v>
      </c>
      <c r="M7611" s="8">
        <f t="shared" si="473"/>
        <v>363.90000000000003</v>
      </c>
      <c r="N7611" s="13"/>
      <c r="O7611" s="13"/>
      <c r="P7611" s="8">
        <v>21</v>
      </c>
      <c r="Q7611" s="8">
        <v>440.31900000000002</v>
      </c>
      <c r="R7611" s="17">
        <f t="shared" si="474"/>
        <v>0</v>
      </c>
      <c r="S7611" s="18">
        <f t="shared" si="475"/>
        <v>264191.40000000002</v>
      </c>
    </row>
    <row r="7612" spans="1:19" x14ac:dyDescent="0.25">
      <c r="A7612" s="7" t="s">
        <v>17880</v>
      </c>
      <c r="B7612" s="7" t="s">
        <v>17881</v>
      </c>
      <c r="C7612" s="7" t="s">
        <v>7205</v>
      </c>
      <c r="D7612" s="7" t="s">
        <v>7206</v>
      </c>
      <c r="E7612" s="7" t="s">
        <v>7207</v>
      </c>
      <c r="F7612" s="8">
        <v>21</v>
      </c>
      <c r="G7612" s="8">
        <v>1.1299999999999999</v>
      </c>
      <c r="H7612" s="8">
        <v>1.1299999999999999</v>
      </c>
      <c r="I7612" s="8">
        <v>4000</v>
      </c>
      <c r="J7612" s="8">
        <v>4525.3999999999996</v>
      </c>
      <c r="K7612" s="8">
        <v>1.1313499999999999</v>
      </c>
      <c r="L7612" s="8">
        <f t="shared" si="472"/>
        <v>0.19634999999999991</v>
      </c>
      <c r="M7612" s="8">
        <f t="shared" si="473"/>
        <v>0.93499999999999994</v>
      </c>
      <c r="N7612" s="13"/>
      <c r="O7612" s="13"/>
      <c r="P7612" s="8">
        <v>21</v>
      </c>
      <c r="Q7612" s="8">
        <v>1.1313499999999999</v>
      </c>
      <c r="R7612" s="17">
        <f t="shared" si="474"/>
        <v>0</v>
      </c>
      <c r="S7612" s="18">
        <f t="shared" si="475"/>
        <v>4525.3999999999996</v>
      </c>
    </row>
    <row r="7613" spans="1:19" x14ac:dyDescent="0.25">
      <c r="A7613" s="7" t="s">
        <v>17882</v>
      </c>
      <c r="B7613" s="7" t="s">
        <v>17883</v>
      </c>
      <c r="C7613" s="7" t="s">
        <v>14</v>
      </c>
      <c r="D7613" s="7" t="s">
        <v>15</v>
      </c>
      <c r="E7613" s="7" t="s">
        <v>2322</v>
      </c>
      <c r="F7613" s="8">
        <v>21</v>
      </c>
      <c r="G7613" s="8">
        <v>4185.3900000000003</v>
      </c>
      <c r="H7613" s="8">
        <v>4185.3900000000003</v>
      </c>
      <c r="I7613" s="8">
        <v>16</v>
      </c>
      <c r="J7613" s="8">
        <v>66966.240000000005</v>
      </c>
      <c r="K7613" s="8">
        <v>4185.3900000000003</v>
      </c>
      <c r="L7613" s="8">
        <f t="shared" si="472"/>
        <v>726.38999999999987</v>
      </c>
      <c r="M7613" s="8">
        <f t="shared" si="473"/>
        <v>3459.0000000000005</v>
      </c>
      <c r="N7613" s="8">
        <v>12</v>
      </c>
      <c r="O7613" s="8">
        <v>4184.32</v>
      </c>
      <c r="P7613" s="8">
        <v>21</v>
      </c>
      <c r="Q7613" s="8">
        <v>4185.3900000000003</v>
      </c>
      <c r="R7613" s="17">
        <f t="shared" si="474"/>
        <v>66949.119999999995</v>
      </c>
      <c r="S7613" s="18">
        <f t="shared" si="475"/>
        <v>66966.240000000005</v>
      </c>
    </row>
    <row r="7614" spans="1:19" x14ac:dyDescent="0.25">
      <c r="A7614" s="7" t="s">
        <v>17888</v>
      </c>
      <c r="B7614" s="7" t="s">
        <v>17889</v>
      </c>
      <c r="C7614" s="7" t="s">
        <v>37</v>
      </c>
      <c r="D7614" s="7" t="s">
        <v>38</v>
      </c>
      <c r="E7614" s="7" t="s">
        <v>39</v>
      </c>
      <c r="F7614" s="8">
        <v>15</v>
      </c>
      <c r="G7614" s="8">
        <v>892.4</v>
      </c>
      <c r="H7614" s="8">
        <v>892.4</v>
      </c>
      <c r="I7614" s="8">
        <v>1</v>
      </c>
      <c r="J7614" s="8">
        <v>892.4</v>
      </c>
      <c r="K7614" s="8">
        <v>892.4</v>
      </c>
      <c r="L7614" s="8">
        <f t="shared" si="472"/>
        <v>116.39999999999998</v>
      </c>
      <c r="M7614" s="8">
        <f t="shared" si="473"/>
        <v>776</v>
      </c>
      <c r="N7614" s="13"/>
      <c r="O7614" s="13"/>
      <c r="P7614" s="8">
        <v>15</v>
      </c>
      <c r="Q7614" s="8">
        <v>892.4</v>
      </c>
      <c r="R7614" s="17">
        <f t="shared" si="474"/>
        <v>0</v>
      </c>
      <c r="S7614" s="18">
        <f t="shared" si="475"/>
        <v>892.4</v>
      </c>
    </row>
    <row r="7615" spans="1:19" x14ac:dyDescent="0.25">
      <c r="A7615" s="7" t="s">
        <v>17890</v>
      </c>
      <c r="B7615" s="7" t="s">
        <v>17891</v>
      </c>
      <c r="C7615" s="7" t="s">
        <v>37</v>
      </c>
      <c r="D7615" s="7" t="s">
        <v>38</v>
      </c>
      <c r="E7615" s="7" t="s">
        <v>39</v>
      </c>
      <c r="F7615" s="8">
        <v>15</v>
      </c>
      <c r="G7615" s="8">
        <v>892.4</v>
      </c>
      <c r="H7615" s="8">
        <v>892.4</v>
      </c>
      <c r="I7615" s="8">
        <v>1</v>
      </c>
      <c r="J7615" s="8">
        <v>892.4</v>
      </c>
      <c r="K7615" s="8">
        <v>892.4</v>
      </c>
      <c r="L7615" s="8">
        <f t="shared" si="472"/>
        <v>116.39999999999998</v>
      </c>
      <c r="M7615" s="8">
        <f t="shared" si="473"/>
        <v>776</v>
      </c>
      <c r="N7615" s="9"/>
      <c r="O7615" s="9"/>
      <c r="P7615" s="8">
        <v>15</v>
      </c>
      <c r="Q7615" s="8">
        <v>892.4</v>
      </c>
      <c r="R7615" s="17">
        <f t="shared" si="474"/>
        <v>0</v>
      </c>
      <c r="S7615" s="18">
        <f t="shared" si="475"/>
        <v>892.4</v>
      </c>
    </row>
    <row r="7616" spans="1:19" x14ac:dyDescent="0.25">
      <c r="A7616" s="7" t="s">
        <v>17892</v>
      </c>
      <c r="B7616" s="7" t="s">
        <v>17893</v>
      </c>
      <c r="C7616" s="7" t="s">
        <v>8219</v>
      </c>
      <c r="D7616" s="7" t="s">
        <v>8220</v>
      </c>
      <c r="E7616" s="7" t="s">
        <v>8221</v>
      </c>
      <c r="F7616" s="8">
        <v>21</v>
      </c>
      <c r="G7616" s="8">
        <v>261.36</v>
      </c>
      <c r="H7616" s="8">
        <v>261.36</v>
      </c>
      <c r="I7616" s="8">
        <v>140</v>
      </c>
      <c r="J7616" s="8">
        <v>36590.399999999994</v>
      </c>
      <c r="K7616" s="8">
        <v>261.35999999999996</v>
      </c>
      <c r="L7616" s="8">
        <f t="shared" si="472"/>
        <v>45.359999999999985</v>
      </c>
      <c r="M7616" s="8">
        <f t="shared" si="473"/>
        <v>215.99999999999997</v>
      </c>
      <c r="N7616" s="9"/>
      <c r="O7616" s="9"/>
      <c r="P7616" s="8">
        <v>21</v>
      </c>
      <c r="Q7616" s="8">
        <v>261.36</v>
      </c>
      <c r="R7616" s="17">
        <f t="shared" si="474"/>
        <v>0</v>
      </c>
      <c r="S7616" s="18">
        <f t="shared" si="475"/>
        <v>36590.399999999994</v>
      </c>
    </row>
    <row r="7617" spans="1:19" x14ac:dyDescent="0.25">
      <c r="A7617" s="7" t="s">
        <v>17894</v>
      </c>
      <c r="B7617" s="7" t="s">
        <v>17895</v>
      </c>
      <c r="C7617" s="7" t="s">
        <v>8219</v>
      </c>
      <c r="D7617" s="7" t="s">
        <v>8220</v>
      </c>
      <c r="E7617" s="7" t="s">
        <v>8221</v>
      </c>
      <c r="F7617" s="8">
        <v>21</v>
      </c>
      <c r="G7617" s="8">
        <v>261.36</v>
      </c>
      <c r="H7617" s="8">
        <v>261.36</v>
      </c>
      <c r="I7617" s="8">
        <v>1800</v>
      </c>
      <c r="J7617" s="8">
        <v>470447.99999999994</v>
      </c>
      <c r="K7617" s="8">
        <v>261.35999999999996</v>
      </c>
      <c r="L7617" s="8">
        <f t="shared" si="472"/>
        <v>45.359999999999985</v>
      </c>
      <c r="M7617" s="8">
        <f t="shared" si="473"/>
        <v>215.99999999999997</v>
      </c>
      <c r="N7617" s="14">
        <v>12</v>
      </c>
      <c r="O7617" s="14">
        <v>241.92</v>
      </c>
      <c r="P7617" s="8">
        <v>21</v>
      </c>
      <c r="Q7617" s="8">
        <v>261.36</v>
      </c>
      <c r="R7617" s="17">
        <f t="shared" si="474"/>
        <v>435456</v>
      </c>
      <c r="S7617" s="18">
        <f t="shared" si="475"/>
        <v>470447.99999999994</v>
      </c>
    </row>
    <row r="7618" spans="1:19" x14ac:dyDescent="0.25">
      <c r="A7618" s="7" t="s">
        <v>17896</v>
      </c>
      <c r="B7618" s="7" t="s">
        <v>17897</v>
      </c>
      <c r="C7618" s="7" t="s">
        <v>8219</v>
      </c>
      <c r="D7618" s="7" t="s">
        <v>8220</v>
      </c>
      <c r="E7618" s="7" t="s">
        <v>8221</v>
      </c>
      <c r="F7618" s="8">
        <v>21</v>
      </c>
      <c r="G7618" s="8">
        <v>261.36</v>
      </c>
      <c r="H7618" s="8">
        <v>261.36</v>
      </c>
      <c r="I7618" s="8">
        <v>1440</v>
      </c>
      <c r="J7618" s="8">
        <v>376358.40000000002</v>
      </c>
      <c r="K7618" s="8">
        <v>261.36</v>
      </c>
      <c r="L7618" s="8">
        <f t="shared" ref="L7618:L7681" si="476">K7618-M7618</f>
        <v>45.359999999999985</v>
      </c>
      <c r="M7618" s="8">
        <f t="shared" ref="M7618:M7681" si="477">K7618/((100+F7618)/100)</f>
        <v>216.00000000000003</v>
      </c>
      <c r="N7618" s="14">
        <v>12</v>
      </c>
      <c r="O7618" s="14">
        <v>241.92000000000002</v>
      </c>
      <c r="P7618" s="8">
        <v>21</v>
      </c>
      <c r="Q7618" s="8">
        <v>261.36</v>
      </c>
      <c r="R7618" s="17">
        <f t="shared" ref="R7618:R7681" si="478">I7618*O7618</f>
        <v>348364.80000000005</v>
      </c>
      <c r="S7618" s="18">
        <f t="shared" si="475"/>
        <v>376358.40000000002</v>
      </c>
    </row>
    <row r="7619" spans="1:19" x14ac:dyDescent="0.25">
      <c r="A7619" s="7" t="s">
        <v>17898</v>
      </c>
      <c r="B7619" s="7" t="s">
        <v>17899</v>
      </c>
      <c r="C7619" s="7" t="s">
        <v>8219</v>
      </c>
      <c r="D7619" s="7" t="s">
        <v>8220</v>
      </c>
      <c r="E7619" s="7" t="s">
        <v>8221</v>
      </c>
      <c r="F7619" s="14">
        <v>21</v>
      </c>
      <c r="G7619" s="8">
        <v>297.66000000000003</v>
      </c>
      <c r="H7619" s="8">
        <v>297.66000000000003</v>
      </c>
      <c r="I7619" s="8">
        <v>744</v>
      </c>
      <c r="J7619" s="8">
        <v>221459.03999999998</v>
      </c>
      <c r="K7619" s="8">
        <v>297.65999999999997</v>
      </c>
      <c r="L7619" s="8">
        <f t="shared" si="476"/>
        <v>51.66</v>
      </c>
      <c r="M7619" s="8">
        <f t="shared" si="477"/>
        <v>245.99999999999997</v>
      </c>
      <c r="N7619" s="9"/>
      <c r="O7619" s="9"/>
      <c r="P7619" s="14">
        <v>21</v>
      </c>
      <c r="Q7619" s="14">
        <v>297.66000000000003</v>
      </c>
      <c r="R7619" s="17">
        <f t="shared" si="478"/>
        <v>0</v>
      </c>
      <c r="S7619" s="18">
        <f t="shared" ref="S7619:S7682" si="479">J7619</f>
        <v>221459.03999999998</v>
      </c>
    </row>
    <row r="7620" spans="1:19" x14ac:dyDescent="0.25">
      <c r="A7620" s="7" t="s">
        <v>17900</v>
      </c>
      <c r="B7620" s="7" t="s">
        <v>17901</v>
      </c>
      <c r="C7620" s="7" t="s">
        <v>8219</v>
      </c>
      <c r="D7620" s="7" t="s">
        <v>8220</v>
      </c>
      <c r="E7620" s="7" t="s">
        <v>8221</v>
      </c>
      <c r="F7620" s="8">
        <v>21</v>
      </c>
      <c r="G7620" s="8">
        <v>297.66000000000003</v>
      </c>
      <c r="H7620" s="8">
        <v>297.66000000000003</v>
      </c>
      <c r="I7620" s="8">
        <v>3672</v>
      </c>
      <c r="J7620" s="8">
        <v>1093007.52</v>
      </c>
      <c r="K7620" s="8">
        <v>297.66000000000003</v>
      </c>
      <c r="L7620" s="8">
        <f t="shared" si="476"/>
        <v>51.66</v>
      </c>
      <c r="M7620" s="8">
        <f t="shared" si="477"/>
        <v>246.00000000000003</v>
      </c>
      <c r="N7620" s="14">
        <v>12</v>
      </c>
      <c r="O7620" s="14">
        <v>275.52</v>
      </c>
      <c r="P7620" s="8">
        <v>21</v>
      </c>
      <c r="Q7620" s="8">
        <v>297.65999999999997</v>
      </c>
      <c r="R7620" s="17">
        <f t="shared" si="478"/>
        <v>1011709.4399999999</v>
      </c>
      <c r="S7620" s="18">
        <f t="shared" si="479"/>
        <v>1093007.52</v>
      </c>
    </row>
    <row r="7621" spans="1:19" x14ac:dyDescent="0.25">
      <c r="A7621" s="7" t="s">
        <v>17902</v>
      </c>
      <c r="B7621" s="7" t="s">
        <v>17903</v>
      </c>
      <c r="C7621" s="7" t="s">
        <v>8219</v>
      </c>
      <c r="D7621" s="7" t="s">
        <v>8220</v>
      </c>
      <c r="E7621" s="7" t="s">
        <v>8221</v>
      </c>
      <c r="F7621" s="14">
        <v>21</v>
      </c>
      <c r="G7621" s="8">
        <v>297.66000000000003</v>
      </c>
      <c r="H7621" s="8">
        <v>297.66000000000003</v>
      </c>
      <c r="I7621" s="8">
        <v>3192</v>
      </c>
      <c r="J7621" s="8">
        <v>950130.72</v>
      </c>
      <c r="K7621" s="8">
        <v>297.65999999999997</v>
      </c>
      <c r="L7621" s="8">
        <f t="shared" si="476"/>
        <v>51.66</v>
      </c>
      <c r="M7621" s="8">
        <f t="shared" si="477"/>
        <v>245.99999999999997</v>
      </c>
      <c r="N7621" s="14">
        <v>12</v>
      </c>
      <c r="O7621" s="14">
        <v>275.52</v>
      </c>
      <c r="P7621" s="14">
        <v>21</v>
      </c>
      <c r="Q7621" s="14">
        <v>297.65999999999997</v>
      </c>
      <c r="R7621" s="17">
        <f t="shared" si="478"/>
        <v>879459.83999999997</v>
      </c>
      <c r="S7621" s="18">
        <f t="shared" si="479"/>
        <v>950130.72</v>
      </c>
    </row>
    <row r="7622" spans="1:19" x14ac:dyDescent="0.25">
      <c r="A7622" s="7" t="s">
        <v>17904</v>
      </c>
      <c r="B7622" s="7" t="s">
        <v>17905</v>
      </c>
      <c r="C7622" s="7" t="s">
        <v>8219</v>
      </c>
      <c r="D7622" s="7" t="s">
        <v>8220</v>
      </c>
      <c r="E7622" s="7" t="s">
        <v>8221</v>
      </c>
      <c r="F7622" s="8">
        <v>21</v>
      </c>
      <c r="G7622" s="8">
        <v>15.73</v>
      </c>
      <c r="H7622" s="8">
        <v>15.73</v>
      </c>
      <c r="I7622" s="8">
        <v>5350</v>
      </c>
      <c r="J7622" s="8">
        <v>84155.5</v>
      </c>
      <c r="K7622" s="8">
        <v>15.73</v>
      </c>
      <c r="L7622" s="8">
        <f t="shared" si="476"/>
        <v>2.7300000000000004</v>
      </c>
      <c r="M7622" s="8">
        <f t="shared" si="477"/>
        <v>13</v>
      </c>
      <c r="N7622" s="14">
        <v>12</v>
      </c>
      <c r="O7622" s="14">
        <v>14.56</v>
      </c>
      <c r="P7622" s="8">
        <v>21</v>
      </c>
      <c r="Q7622" s="8">
        <v>15.73</v>
      </c>
      <c r="R7622" s="17">
        <f t="shared" si="478"/>
        <v>77896</v>
      </c>
      <c r="S7622" s="18">
        <f t="shared" si="479"/>
        <v>84155.5</v>
      </c>
    </row>
    <row r="7623" spans="1:19" x14ac:dyDescent="0.25">
      <c r="A7623" s="7" t="s">
        <v>17906</v>
      </c>
      <c r="B7623" s="7" t="s">
        <v>17907</v>
      </c>
      <c r="C7623" s="7" t="s">
        <v>8219</v>
      </c>
      <c r="D7623" s="7" t="s">
        <v>8220</v>
      </c>
      <c r="E7623" s="7" t="s">
        <v>8221</v>
      </c>
      <c r="F7623" s="8">
        <v>21</v>
      </c>
      <c r="G7623" s="8">
        <v>15.73</v>
      </c>
      <c r="H7623" s="8">
        <v>15.73</v>
      </c>
      <c r="I7623" s="8">
        <v>550</v>
      </c>
      <c r="J7623" s="8">
        <v>8651.5</v>
      </c>
      <c r="K7623" s="8">
        <v>15.73</v>
      </c>
      <c r="L7623" s="8">
        <f t="shared" si="476"/>
        <v>2.7300000000000004</v>
      </c>
      <c r="M7623" s="8">
        <f t="shared" si="477"/>
        <v>13</v>
      </c>
      <c r="N7623" s="9"/>
      <c r="O7623" s="9"/>
      <c r="P7623" s="8">
        <v>21</v>
      </c>
      <c r="Q7623" s="8">
        <v>15.73</v>
      </c>
      <c r="R7623" s="17">
        <f t="shared" si="478"/>
        <v>0</v>
      </c>
      <c r="S7623" s="18">
        <f t="shared" si="479"/>
        <v>8651.5</v>
      </c>
    </row>
    <row r="7624" spans="1:19" x14ac:dyDescent="0.25">
      <c r="A7624" s="7" t="s">
        <v>17918</v>
      </c>
      <c r="B7624" s="7" t="s">
        <v>17919</v>
      </c>
      <c r="C7624" s="7" t="s">
        <v>369</v>
      </c>
      <c r="D7624" s="7" t="s">
        <v>370</v>
      </c>
      <c r="E7624" s="7" t="s">
        <v>371</v>
      </c>
      <c r="F7624" s="8">
        <v>15</v>
      </c>
      <c r="G7624" s="8">
        <v>5860</v>
      </c>
      <c r="H7624" s="8">
        <v>5860</v>
      </c>
      <c r="I7624" s="8">
        <v>15</v>
      </c>
      <c r="J7624" s="8">
        <v>87899.97</v>
      </c>
      <c r="K7624" s="8">
        <v>5859.9980000000005</v>
      </c>
      <c r="L7624" s="8">
        <f t="shared" si="476"/>
        <v>764.34756521739109</v>
      </c>
      <c r="M7624" s="8">
        <f t="shared" si="477"/>
        <v>5095.6504347826094</v>
      </c>
      <c r="N7624" s="9"/>
      <c r="O7624" s="9"/>
      <c r="P7624" s="8">
        <v>15</v>
      </c>
      <c r="Q7624" s="8">
        <v>5859.9980000000005</v>
      </c>
      <c r="R7624" s="17">
        <f t="shared" si="478"/>
        <v>0</v>
      </c>
      <c r="S7624" s="18">
        <f t="shared" si="479"/>
        <v>87899.97</v>
      </c>
    </row>
    <row r="7625" spans="1:19" x14ac:dyDescent="0.25">
      <c r="A7625" s="7" t="s">
        <v>17922</v>
      </c>
      <c r="B7625" s="7" t="s">
        <v>17923</v>
      </c>
      <c r="C7625" s="7" t="s">
        <v>369</v>
      </c>
      <c r="D7625" s="7" t="s">
        <v>370</v>
      </c>
      <c r="E7625" s="7" t="s">
        <v>371</v>
      </c>
      <c r="F7625" s="8">
        <v>15</v>
      </c>
      <c r="G7625" s="8">
        <v>5860</v>
      </c>
      <c r="H7625" s="8">
        <v>5860</v>
      </c>
      <c r="I7625" s="8">
        <v>8</v>
      </c>
      <c r="J7625" s="8">
        <v>46880</v>
      </c>
      <c r="K7625" s="8">
        <v>5860</v>
      </c>
      <c r="L7625" s="8">
        <f t="shared" si="476"/>
        <v>764.34782608695605</v>
      </c>
      <c r="M7625" s="8">
        <f t="shared" si="477"/>
        <v>5095.652173913044</v>
      </c>
      <c r="N7625" s="9"/>
      <c r="O7625" s="9"/>
      <c r="P7625" s="8">
        <v>15</v>
      </c>
      <c r="Q7625" s="8">
        <v>5860</v>
      </c>
      <c r="R7625" s="17">
        <f t="shared" si="478"/>
        <v>0</v>
      </c>
      <c r="S7625" s="18">
        <f t="shared" si="479"/>
        <v>46880</v>
      </c>
    </row>
    <row r="7626" spans="1:19" x14ac:dyDescent="0.25">
      <c r="A7626" s="7" t="s">
        <v>17934</v>
      </c>
      <c r="B7626" s="7" t="s">
        <v>17935</v>
      </c>
      <c r="C7626" s="7" t="s">
        <v>17936</v>
      </c>
      <c r="D7626" s="7" t="s">
        <v>17937</v>
      </c>
      <c r="E7626" s="7" t="s">
        <v>17938</v>
      </c>
      <c r="F7626" s="8">
        <v>21</v>
      </c>
      <c r="G7626" s="8">
        <v>182274.4</v>
      </c>
      <c r="H7626" s="8">
        <v>182274.4</v>
      </c>
      <c r="I7626" s="8">
        <v>4</v>
      </c>
      <c r="J7626" s="8">
        <v>729097.6</v>
      </c>
      <c r="K7626" s="8">
        <v>182274.4</v>
      </c>
      <c r="L7626" s="8">
        <f t="shared" si="476"/>
        <v>31634.399999999994</v>
      </c>
      <c r="M7626" s="8">
        <f t="shared" si="477"/>
        <v>150640</v>
      </c>
      <c r="N7626" s="9"/>
      <c r="O7626" s="9"/>
      <c r="P7626" s="8">
        <v>21</v>
      </c>
      <c r="Q7626" s="8">
        <v>182274.4</v>
      </c>
      <c r="R7626" s="17">
        <f t="shared" si="478"/>
        <v>0</v>
      </c>
      <c r="S7626" s="18">
        <f t="shared" si="479"/>
        <v>729097.6</v>
      </c>
    </row>
    <row r="7627" spans="1:19" x14ac:dyDescent="0.25">
      <c r="A7627" s="7" t="s">
        <v>17939</v>
      </c>
      <c r="B7627" s="7" t="s">
        <v>17940</v>
      </c>
      <c r="C7627" s="7" t="s">
        <v>17936</v>
      </c>
      <c r="D7627" s="7" t="s">
        <v>17937</v>
      </c>
      <c r="E7627" s="7" t="s">
        <v>17938</v>
      </c>
      <c r="F7627" s="8">
        <v>21</v>
      </c>
      <c r="G7627" s="8">
        <v>5112.25</v>
      </c>
      <c r="H7627" s="8">
        <v>5112.25</v>
      </c>
      <c r="I7627" s="8">
        <v>42</v>
      </c>
      <c r="J7627" s="8">
        <v>214714.5</v>
      </c>
      <c r="K7627" s="8">
        <v>5112.25</v>
      </c>
      <c r="L7627" s="8">
        <f t="shared" si="476"/>
        <v>887.25</v>
      </c>
      <c r="M7627" s="8">
        <f t="shared" si="477"/>
        <v>4225</v>
      </c>
      <c r="N7627" s="9"/>
      <c r="O7627" s="9"/>
      <c r="P7627" s="8">
        <v>21</v>
      </c>
      <c r="Q7627" s="8">
        <v>5112.25</v>
      </c>
      <c r="R7627" s="17">
        <f t="shared" si="478"/>
        <v>0</v>
      </c>
      <c r="S7627" s="18">
        <f t="shared" si="479"/>
        <v>214714.5</v>
      </c>
    </row>
    <row r="7628" spans="1:19" x14ac:dyDescent="0.25">
      <c r="A7628" s="7" t="s">
        <v>17941</v>
      </c>
      <c r="B7628" s="7" t="s">
        <v>17942</v>
      </c>
      <c r="C7628" s="7" t="s">
        <v>17936</v>
      </c>
      <c r="D7628" s="7" t="s">
        <v>17937</v>
      </c>
      <c r="E7628" s="7" t="s">
        <v>17938</v>
      </c>
      <c r="F7628" s="8">
        <v>21</v>
      </c>
      <c r="G7628" s="8">
        <v>6177.05</v>
      </c>
      <c r="H7628" s="8">
        <v>6177.05</v>
      </c>
      <c r="I7628" s="8">
        <v>42</v>
      </c>
      <c r="J7628" s="8">
        <v>259436.1</v>
      </c>
      <c r="K7628" s="8">
        <v>6177.05</v>
      </c>
      <c r="L7628" s="8">
        <f t="shared" si="476"/>
        <v>1072.0500000000002</v>
      </c>
      <c r="M7628" s="8">
        <f t="shared" si="477"/>
        <v>5105</v>
      </c>
      <c r="N7628" s="9"/>
      <c r="O7628" s="9"/>
      <c r="P7628" s="8">
        <v>21</v>
      </c>
      <c r="Q7628" s="8">
        <v>6177.05</v>
      </c>
      <c r="R7628" s="17">
        <f t="shared" si="478"/>
        <v>0</v>
      </c>
      <c r="S7628" s="18">
        <f t="shared" si="479"/>
        <v>259436.1</v>
      </c>
    </row>
    <row r="7629" spans="1:19" x14ac:dyDescent="0.25">
      <c r="A7629" s="7" t="s">
        <v>17943</v>
      </c>
      <c r="B7629" s="7" t="s">
        <v>17944</v>
      </c>
      <c r="C7629" s="7" t="s">
        <v>17936</v>
      </c>
      <c r="D7629" s="7" t="s">
        <v>17937</v>
      </c>
      <c r="E7629" s="7" t="s">
        <v>17938</v>
      </c>
      <c r="F7629" s="14">
        <v>21</v>
      </c>
      <c r="G7629" s="8">
        <v>538.45000000000005</v>
      </c>
      <c r="H7629" s="8">
        <v>538.45000000000005</v>
      </c>
      <c r="I7629" s="8">
        <v>32</v>
      </c>
      <c r="J7629" s="8">
        <v>17230.400000000001</v>
      </c>
      <c r="K7629" s="8">
        <v>538.45000000000005</v>
      </c>
      <c r="L7629" s="8">
        <f t="shared" si="476"/>
        <v>93.449999999999989</v>
      </c>
      <c r="M7629" s="8">
        <f t="shared" si="477"/>
        <v>445.00000000000006</v>
      </c>
      <c r="N7629" s="9"/>
      <c r="O7629" s="9"/>
      <c r="P7629" s="14">
        <v>21</v>
      </c>
      <c r="Q7629" s="14">
        <v>538.45000000000005</v>
      </c>
      <c r="R7629" s="17">
        <f t="shared" si="478"/>
        <v>0</v>
      </c>
      <c r="S7629" s="18">
        <f t="shared" si="479"/>
        <v>17230.400000000001</v>
      </c>
    </row>
    <row r="7630" spans="1:19" x14ac:dyDescent="0.25">
      <c r="A7630" s="7" t="s">
        <v>17945</v>
      </c>
      <c r="B7630" s="7" t="s">
        <v>17946</v>
      </c>
      <c r="C7630" s="7" t="s">
        <v>17936</v>
      </c>
      <c r="D7630" s="7" t="s">
        <v>17937</v>
      </c>
      <c r="E7630" s="7" t="s">
        <v>17938</v>
      </c>
      <c r="F7630" s="8">
        <v>21</v>
      </c>
      <c r="G7630" s="8">
        <v>4011.15</v>
      </c>
      <c r="H7630" s="8">
        <v>4011.15</v>
      </c>
      <c r="I7630" s="8">
        <v>6</v>
      </c>
      <c r="J7630" s="8">
        <v>24066.9</v>
      </c>
      <c r="K7630" s="8">
        <v>4011.15</v>
      </c>
      <c r="L7630" s="8">
        <f t="shared" si="476"/>
        <v>696.15000000000009</v>
      </c>
      <c r="M7630" s="8">
        <f t="shared" si="477"/>
        <v>3315</v>
      </c>
      <c r="N7630" s="9"/>
      <c r="O7630" s="9"/>
      <c r="P7630" s="8">
        <v>21</v>
      </c>
      <c r="Q7630" s="8">
        <v>4011.15</v>
      </c>
      <c r="R7630" s="17">
        <f t="shared" si="478"/>
        <v>0</v>
      </c>
      <c r="S7630" s="18">
        <f t="shared" si="479"/>
        <v>24066.9</v>
      </c>
    </row>
    <row r="7631" spans="1:19" x14ac:dyDescent="0.25">
      <c r="A7631" s="7" t="s">
        <v>17955</v>
      </c>
      <c r="B7631" s="7" t="s">
        <v>17956</v>
      </c>
      <c r="C7631" s="7" t="s">
        <v>185</v>
      </c>
      <c r="D7631" s="7" t="s">
        <v>186</v>
      </c>
      <c r="E7631" s="7" t="s">
        <v>187</v>
      </c>
      <c r="F7631" s="8">
        <v>21</v>
      </c>
      <c r="G7631" s="8">
        <v>5129.1899999999996</v>
      </c>
      <c r="H7631" s="8">
        <v>5129.1899999999996</v>
      </c>
      <c r="I7631" s="8">
        <v>2</v>
      </c>
      <c r="J7631" s="8">
        <v>10258.379999999999</v>
      </c>
      <c r="K7631" s="8">
        <v>5129.1899999999996</v>
      </c>
      <c r="L7631" s="8">
        <f t="shared" si="476"/>
        <v>890.1899999999996</v>
      </c>
      <c r="M7631" s="8">
        <f t="shared" si="477"/>
        <v>4239</v>
      </c>
      <c r="N7631" s="9"/>
      <c r="O7631" s="9"/>
      <c r="P7631" s="8">
        <v>21</v>
      </c>
      <c r="Q7631" s="8">
        <v>5129.1899999999996</v>
      </c>
      <c r="R7631" s="17">
        <f t="shared" si="478"/>
        <v>0</v>
      </c>
      <c r="S7631" s="18">
        <f t="shared" si="479"/>
        <v>10258.379999999999</v>
      </c>
    </row>
    <row r="7632" spans="1:19" x14ac:dyDescent="0.25">
      <c r="A7632" s="7" t="s">
        <v>17959</v>
      </c>
      <c r="B7632" s="7" t="s">
        <v>17960</v>
      </c>
      <c r="C7632" s="7" t="s">
        <v>14</v>
      </c>
      <c r="D7632" s="7" t="s">
        <v>15</v>
      </c>
      <c r="E7632" s="7" t="s">
        <v>7518</v>
      </c>
      <c r="F7632" s="8">
        <v>21</v>
      </c>
      <c r="G7632" s="8">
        <v>102.85</v>
      </c>
      <c r="H7632" s="8">
        <v>102.85</v>
      </c>
      <c r="I7632" s="8">
        <v>5</v>
      </c>
      <c r="J7632" s="8">
        <v>514.25</v>
      </c>
      <c r="K7632" s="8">
        <v>102.85</v>
      </c>
      <c r="L7632" s="8">
        <f t="shared" si="476"/>
        <v>17.849999999999994</v>
      </c>
      <c r="M7632" s="8">
        <f t="shared" si="477"/>
        <v>85</v>
      </c>
      <c r="N7632" s="9"/>
      <c r="O7632" s="9"/>
      <c r="P7632" s="8">
        <v>21</v>
      </c>
      <c r="Q7632" s="8">
        <v>102.85</v>
      </c>
      <c r="R7632" s="17">
        <f t="shared" si="478"/>
        <v>0</v>
      </c>
      <c r="S7632" s="18">
        <f t="shared" si="479"/>
        <v>514.25</v>
      </c>
    </row>
    <row r="7633" spans="1:19" x14ac:dyDescent="0.25">
      <c r="A7633" s="7" t="s">
        <v>17963</v>
      </c>
      <c r="B7633" s="7" t="s">
        <v>17964</v>
      </c>
      <c r="C7633" s="7" t="s">
        <v>14</v>
      </c>
      <c r="D7633" s="7" t="s">
        <v>15</v>
      </c>
      <c r="E7633" s="7" t="s">
        <v>2322</v>
      </c>
      <c r="F7633" s="8">
        <v>21</v>
      </c>
      <c r="G7633" s="8">
        <v>4840</v>
      </c>
      <c r="H7633" s="8">
        <v>4840</v>
      </c>
      <c r="I7633" s="8">
        <v>2</v>
      </c>
      <c r="J7633" s="8">
        <v>9680</v>
      </c>
      <c r="K7633" s="8">
        <v>4840</v>
      </c>
      <c r="L7633" s="8">
        <f t="shared" si="476"/>
        <v>840</v>
      </c>
      <c r="M7633" s="8">
        <f t="shared" si="477"/>
        <v>4000</v>
      </c>
      <c r="N7633" s="13"/>
      <c r="O7633" s="13"/>
      <c r="P7633" s="8">
        <v>21</v>
      </c>
      <c r="Q7633" s="8">
        <v>4840</v>
      </c>
      <c r="R7633" s="17">
        <f t="shared" si="478"/>
        <v>0</v>
      </c>
      <c r="S7633" s="18">
        <f t="shared" si="479"/>
        <v>9680</v>
      </c>
    </row>
    <row r="7634" spans="1:19" x14ac:dyDescent="0.25">
      <c r="A7634" s="7" t="s">
        <v>17987</v>
      </c>
      <c r="B7634" s="7" t="s">
        <v>17988</v>
      </c>
      <c r="C7634" s="7" t="s">
        <v>37</v>
      </c>
      <c r="D7634" s="7" t="s">
        <v>38</v>
      </c>
      <c r="E7634" s="7" t="s">
        <v>39</v>
      </c>
      <c r="F7634" s="8">
        <v>15</v>
      </c>
      <c r="G7634" s="8">
        <v>20645.810000000001</v>
      </c>
      <c r="H7634" s="8">
        <v>20645.810000000001</v>
      </c>
      <c r="I7634" s="8">
        <v>1</v>
      </c>
      <c r="J7634" s="8">
        <v>20645.810000000001</v>
      </c>
      <c r="K7634" s="8">
        <v>20645.810000000001</v>
      </c>
      <c r="L7634" s="8">
        <f t="shared" si="476"/>
        <v>2692.9317391304321</v>
      </c>
      <c r="M7634" s="8">
        <f t="shared" si="477"/>
        <v>17952.878260869569</v>
      </c>
      <c r="N7634" s="13"/>
      <c r="O7634" s="13"/>
      <c r="P7634" s="8">
        <v>15</v>
      </c>
      <c r="Q7634" s="8">
        <v>20645.810000000001</v>
      </c>
      <c r="R7634" s="17">
        <f t="shared" si="478"/>
        <v>0</v>
      </c>
      <c r="S7634" s="18">
        <f t="shared" si="479"/>
        <v>20645.810000000001</v>
      </c>
    </row>
    <row r="7635" spans="1:19" x14ac:dyDescent="0.25">
      <c r="A7635" s="7" t="s">
        <v>17989</v>
      </c>
      <c r="B7635" s="7" t="s">
        <v>17990</v>
      </c>
      <c r="C7635" s="7" t="s">
        <v>7400</v>
      </c>
      <c r="D7635" s="7" t="s">
        <v>7401</v>
      </c>
      <c r="E7635" s="7" t="s">
        <v>7402</v>
      </c>
      <c r="F7635" s="8">
        <v>21</v>
      </c>
      <c r="G7635" s="8">
        <v>1120</v>
      </c>
      <c r="H7635" s="8">
        <v>1120</v>
      </c>
      <c r="I7635" s="8">
        <v>3</v>
      </c>
      <c r="J7635" s="8">
        <v>3360</v>
      </c>
      <c r="K7635" s="8">
        <v>1120</v>
      </c>
      <c r="L7635" s="8">
        <f t="shared" si="476"/>
        <v>194.38016528925618</v>
      </c>
      <c r="M7635" s="8">
        <f t="shared" si="477"/>
        <v>925.61983471074382</v>
      </c>
      <c r="N7635" s="9"/>
      <c r="O7635" s="9"/>
      <c r="P7635" s="8">
        <v>21</v>
      </c>
      <c r="Q7635" s="8">
        <v>1120</v>
      </c>
      <c r="R7635" s="17">
        <f t="shared" si="478"/>
        <v>0</v>
      </c>
      <c r="S7635" s="18">
        <f t="shared" si="479"/>
        <v>3360</v>
      </c>
    </row>
    <row r="7636" spans="1:19" x14ac:dyDescent="0.25">
      <c r="A7636" s="7" t="s">
        <v>17993</v>
      </c>
      <c r="B7636" s="7" t="s">
        <v>17994</v>
      </c>
      <c r="C7636" s="7" t="s">
        <v>7400</v>
      </c>
      <c r="D7636" s="7" t="s">
        <v>7401</v>
      </c>
      <c r="E7636" s="7" t="s">
        <v>7402</v>
      </c>
      <c r="F7636" s="14">
        <v>21</v>
      </c>
      <c r="G7636" s="8">
        <v>530</v>
      </c>
      <c r="H7636" s="8">
        <v>530</v>
      </c>
      <c r="I7636" s="8">
        <v>2</v>
      </c>
      <c r="J7636" s="8">
        <v>1060</v>
      </c>
      <c r="K7636" s="8">
        <v>530</v>
      </c>
      <c r="L7636" s="8">
        <f t="shared" si="476"/>
        <v>91.983471074380134</v>
      </c>
      <c r="M7636" s="8">
        <f t="shared" si="477"/>
        <v>438.01652892561987</v>
      </c>
      <c r="N7636" s="9"/>
      <c r="O7636" s="9"/>
      <c r="P7636" s="14">
        <v>21</v>
      </c>
      <c r="Q7636" s="14">
        <v>530</v>
      </c>
      <c r="R7636" s="17">
        <f t="shared" si="478"/>
        <v>0</v>
      </c>
      <c r="S7636" s="18">
        <f t="shared" si="479"/>
        <v>1060</v>
      </c>
    </row>
    <row r="7637" spans="1:19" x14ac:dyDescent="0.25">
      <c r="A7637" s="7" t="s">
        <v>17995</v>
      </c>
      <c r="B7637" s="7" t="s">
        <v>17996</v>
      </c>
      <c r="C7637" s="7" t="s">
        <v>7400</v>
      </c>
      <c r="D7637" s="7" t="s">
        <v>7401</v>
      </c>
      <c r="E7637" s="7" t="s">
        <v>7402</v>
      </c>
      <c r="F7637" s="8">
        <v>21</v>
      </c>
      <c r="G7637" s="8">
        <v>670</v>
      </c>
      <c r="H7637" s="8">
        <v>670</v>
      </c>
      <c r="I7637" s="8">
        <v>5</v>
      </c>
      <c r="J7637" s="8">
        <v>3350</v>
      </c>
      <c r="K7637" s="8">
        <v>670</v>
      </c>
      <c r="L7637" s="8">
        <f t="shared" si="476"/>
        <v>116.28099173553721</v>
      </c>
      <c r="M7637" s="8">
        <f t="shared" si="477"/>
        <v>553.71900826446279</v>
      </c>
      <c r="N7637" s="9"/>
      <c r="O7637" s="9"/>
      <c r="P7637" s="8">
        <v>21</v>
      </c>
      <c r="Q7637" s="8">
        <v>670</v>
      </c>
      <c r="R7637" s="17">
        <f t="shared" si="478"/>
        <v>0</v>
      </c>
      <c r="S7637" s="18">
        <f t="shared" si="479"/>
        <v>3350</v>
      </c>
    </row>
    <row r="7638" spans="1:19" x14ac:dyDescent="0.25">
      <c r="A7638" s="7" t="s">
        <v>17997</v>
      </c>
      <c r="B7638" s="7" t="s">
        <v>17998</v>
      </c>
      <c r="C7638" s="7" t="s">
        <v>14</v>
      </c>
      <c r="D7638" s="7" t="s">
        <v>15</v>
      </c>
      <c r="E7638" s="7" t="s">
        <v>2322</v>
      </c>
      <c r="F7638" s="8">
        <v>21</v>
      </c>
      <c r="G7638" s="8">
        <v>2750</v>
      </c>
      <c r="H7638" s="8">
        <v>2750</v>
      </c>
      <c r="I7638" s="8">
        <v>1</v>
      </c>
      <c r="J7638" s="8">
        <v>2750</v>
      </c>
      <c r="K7638" s="8">
        <v>2750</v>
      </c>
      <c r="L7638" s="8">
        <f t="shared" si="476"/>
        <v>477.27272727272702</v>
      </c>
      <c r="M7638" s="8">
        <f t="shared" si="477"/>
        <v>2272.727272727273</v>
      </c>
      <c r="N7638" s="9"/>
      <c r="O7638" s="9"/>
      <c r="P7638" s="8">
        <v>21</v>
      </c>
      <c r="Q7638" s="8">
        <v>2750</v>
      </c>
      <c r="R7638" s="17">
        <f t="shared" si="478"/>
        <v>0</v>
      </c>
      <c r="S7638" s="18">
        <f t="shared" si="479"/>
        <v>2750</v>
      </c>
    </row>
    <row r="7639" spans="1:19" x14ac:dyDescent="0.25">
      <c r="A7639" s="7" t="s">
        <v>17999</v>
      </c>
      <c r="B7639" s="7" t="s">
        <v>18000</v>
      </c>
      <c r="C7639" s="7" t="s">
        <v>37</v>
      </c>
      <c r="D7639" s="7" t="s">
        <v>38</v>
      </c>
      <c r="E7639" s="7" t="s">
        <v>39</v>
      </c>
      <c r="F7639" s="8">
        <v>21</v>
      </c>
      <c r="G7639" s="8">
        <v>2112.46</v>
      </c>
      <c r="H7639" s="8">
        <v>2112.46</v>
      </c>
      <c r="I7639" s="8">
        <v>2</v>
      </c>
      <c r="J7639" s="8">
        <v>4224.91</v>
      </c>
      <c r="K7639" s="8">
        <v>2112.4549999999999</v>
      </c>
      <c r="L7639" s="8">
        <f t="shared" si="476"/>
        <v>366.62442148760329</v>
      </c>
      <c r="M7639" s="8">
        <f t="shared" si="477"/>
        <v>1745.8305785123966</v>
      </c>
      <c r="N7639" s="9"/>
      <c r="O7639" s="9"/>
      <c r="P7639" s="8">
        <v>21</v>
      </c>
      <c r="Q7639" s="8">
        <v>2112.4549999999999</v>
      </c>
      <c r="R7639" s="17">
        <f t="shared" si="478"/>
        <v>0</v>
      </c>
      <c r="S7639" s="18">
        <f t="shared" si="479"/>
        <v>4224.91</v>
      </c>
    </row>
    <row r="7640" spans="1:19" x14ac:dyDescent="0.25">
      <c r="A7640" s="7" t="s">
        <v>18001</v>
      </c>
      <c r="B7640" s="7" t="s">
        <v>18002</v>
      </c>
      <c r="C7640" s="7" t="s">
        <v>7205</v>
      </c>
      <c r="D7640" s="7" t="s">
        <v>7206</v>
      </c>
      <c r="E7640" s="7" t="s">
        <v>7207</v>
      </c>
      <c r="F7640" s="8">
        <v>21</v>
      </c>
      <c r="G7640" s="8">
        <v>5.4</v>
      </c>
      <c r="H7640" s="8">
        <v>5.4</v>
      </c>
      <c r="I7640" s="8">
        <v>13000</v>
      </c>
      <c r="J7640" s="8">
        <v>70155.8</v>
      </c>
      <c r="K7640" s="8">
        <v>5.3966000000000003</v>
      </c>
      <c r="L7640" s="8">
        <f t="shared" si="476"/>
        <v>0.93660000000000032</v>
      </c>
      <c r="M7640" s="8">
        <f t="shared" si="477"/>
        <v>4.46</v>
      </c>
      <c r="N7640" s="14">
        <v>12</v>
      </c>
      <c r="O7640" s="14">
        <v>4.9951999999999996</v>
      </c>
      <c r="P7640" s="8">
        <v>21</v>
      </c>
      <c r="Q7640" s="8">
        <v>5.3965999999999994</v>
      </c>
      <c r="R7640" s="17">
        <f t="shared" si="478"/>
        <v>64937.599999999999</v>
      </c>
      <c r="S7640" s="18">
        <f t="shared" si="479"/>
        <v>70155.8</v>
      </c>
    </row>
    <row r="7641" spans="1:19" x14ac:dyDescent="0.25">
      <c r="A7641" s="7" t="s">
        <v>18003</v>
      </c>
      <c r="B7641" s="7" t="s">
        <v>18004</v>
      </c>
      <c r="C7641" s="7" t="s">
        <v>14</v>
      </c>
      <c r="D7641" s="7" t="s">
        <v>15</v>
      </c>
      <c r="E7641" s="7" t="s">
        <v>2322</v>
      </c>
      <c r="F7641" s="8">
        <v>21</v>
      </c>
      <c r="G7641" s="8">
        <v>38.43</v>
      </c>
      <c r="H7641" s="8">
        <v>38.43</v>
      </c>
      <c r="I7641" s="8">
        <v>30</v>
      </c>
      <c r="J7641" s="8">
        <v>1152.78</v>
      </c>
      <c r="K7641" s="8">
        <v>38.426000000000002</v>
      </c>
      <c r="L7641" s="8">
        <f t="shared" si="476"/>
        <v>6.6689752066115702</v>
      </c>
      <c r="M7641" s="8">
        <f t="shared" si="477"/>
        <v>31.757024793388432</v>
      </c>
      <c r="N7641" s="9"/>
      <c r="O7641" s="9"/>
      <c r="P7641" s="8">
        <v>21</v>
      </c>
      <c r="Q7641" s="8">
        <v>38.426000000000002</v>
      </c>
      <c r="R7641" s="17">
        <f t="shared" si="478"/>
        <v>0</v>
      </c>
      <c r="S7641" s="18">
        <f t="shared" si="479"/>
        <v>1152.78</v>
      </c>
    </row>
    <row r="7642" spans="1:19" x14ac:dyDescent="0.25">
      <c r="A7642" s="7" t="s">
        <v>18005</v>
      </c>
      <c r="B7642" s="7" t="s">
        <v>18006</v>
      </c>
      <c r="C7642" s="7" t="s">
        <v>7205</v>
      </c>
      <c r="D7642" s="7" t="s">
        <v>7206</v>
      </c>
      <c r="E7642" s="7" t="s">
        <v>7445</v>
      </c>
      <c r="F7642" s="8">
        <v>21</v>
      </c>
      <c r="G7642" s="8">
        <v>32.67</v>
      </c>
      <c r="H7642" s="8">
        <v>32.67</v>
      </c>
      <c r="I7642" s="8">
        <v>200</v>
      </c>
      <c r="J7642" s="8">
        <v>6534</v>
      </c>
      <c r="K7642" s="8">
        <v>32.67</v>
      </c>
      <c r="L7642" s="8">
        <f t="shared" si="476"/>
        <v>5.6699999999999982</v>
      </c>
      <c r="M7642" s="8">
        <f t="shared" si="477"/>
        <v>27.000000000000004</v>
      </c>
      <c r="N7642" s="9"/>
      <c r="O7642" s="9"/>
      <c r="P7642" s="8">
        <v>21</v>
      </c>
      <c r="Q7642" s="8">
        <v>32.67</v>
      </c>
      <c r="R7642" s="17">
        <f t="shared" si="478"/>
        <v>0</v>
      </c>
      <c r="S7642" s="18">
        <f t="shared" si="479"/>
        <v>6534</v>
      </c>
    </row>
    <row r="7643" spans="1:19" x14ac:dyDescent="0.25">
      <c r="A7643" s="7" t="s">
        <v>18007</v>
      </c>
      <c r="B7643" s="7" t="s">
        <v>18008</v>
      </c>
      <c r="C7643" s="7" t="s">
        <v>7205</v>
      </c>
      <c r="D7643" s="7" t="s">
        <v>7206</v>
      </c>
      <c r="E7643" s="7" t="s">
        <v>7445</v>
      </c>
      <c r="F7643" s="8">
        <v>21</v>
      </c>
      <c r="G7643" s="8">
        <v>24.08</v>
      </c>
      <c r="H7643" s="8">
        <v>24.08</v>
      </c>
      <c r="I7643" s="8">
        <v>700</v>
      </c>
      <c r="J7643" s="8">
        <v>16855.300000000003</v>
      </c>
      <c r="K7643" s="8">
        <v>24.079000000000004</v>
      </c>
      <c r="L7643" s="8">
        <f t="shared" si="476"/>
        <v>4.1789999999999985</v>
      </c>
      <c r="M7643" s="8">
        <f t="shared" si="477"/>
        <v>19.900000000000006</v>
      </c>
      <c r="N7643" s="14">
        <v>12</v>
      </c>
      <c r="O7643" s="14">
        <v>22.288</v>
      </c>
      <c r="P7643" s="8">
        <v>21</v>
      </c>
      <c r="Q7643" s="8">
        <v>24.079000000000001</v>
      </c>
      <c r="R7643" s="17">
        <f t="shared" si="478"/>
        <v>15601.6</v>
      </c>
      <c r="S7643" s="18">
        <f t="shared" si="479"/>
        <v>16855.300000000003</v>
      </c>
    </row>
    <row r="7644" spans="1:19" x14ac:dyDescent="0.25">
      <c r="A7644" s="7" t="s">
        <v>18009</v>
      </c>
      <c r="B7644" s="7" t="s">
        <v>18010</v>
      </c>
      <c r="C7644" s="7" t="s">
        <v>14</v>
      </c>
      <c r="D7644" s="7" t="s">
        <v>15</v>
      </c>
      <c r="E7644" s="7" t="s">
        <v>7231</v>
      </c>
      <c r="F7644" s="8">
        <v>21</v>
      </c>
      <c r="G7644" s="8">
        <v>7802.08</v>
      </c>
      <c r="H7644" s="8">
        <v>7802.08</v>
      </c>
      <c r="I7644" s="8">
        <v>10</v>
      </c>
      <c r="J7644" s="8">
        <v>78020.800000000003</v>
      </c>
      <c r="K7644" s="8">
        <v>7802.08</v>
      </c>
      <c r="L7644" s="8">
        <f t="shared" si="476"/>
        <v>1354.08</v>
      </c>
      <c r="M7644" s="8">
        <f t="shared" si="477"/>
        <v>6448</v>
      </c>
      <c r="N7644" s="13"/>
      <c r="O7644" s="13"/>
      <c r="P7644" s="8">
        <v>21</v>
      </c>
      <c r="Q7644" s="8">
        <v>7802.08</v>
      </c>
      <c r="R7644" s="17">
        <f t="shared" si="478"/>
        <v>0</v>
      </c>
      <c r="S7644" s="18">
        <f t="shared" si="479"/>
        <v>78020.800000000003</v>
      </c>
    </row>
    <row r="7645" spans="1:19" x14ac:dyDescent="0.25">
      <c r="A7645" s="7" t="s">
        <v>18011</v>
      </c>
      <c r="B7645" s="7" t="s">
        <v>18012</v>
      </c>
      <c r="C7645" s="7" t="s">
        <v>14</v>
      </c>
      <c r="D7645" s="7" t="s">
        <v>15</v>
      </c>
      <c r="E7645" s="7" t="s">
        <v>2322</v>
      </c>
      <c r="F7645" s="8">
        <v>21</v>
      </c>
      <c r="G7645" s="8">
        <v>22.47</v>
      </c>
      <c r="H7645" s="8">
        <v>22.47</v>
      </c>
      <c r="I7645" s="8">
        <v>80</v>
      </c>
      <c r="J7645" s="8">
        <v>1797.3600000000001</v>
      </c>
      <c r="K7645" s="8">
        <v>22.467000000000002</v>
      </c>
      <c r="L7645" s="8">
        <f t="shared" si="476"/>
        <v>3.8992314049586767</v>
      </c>
      <c r="M7645" s="8">
        <f t="shared" si="477"/>
        <v>18.567768595041326</v>
      </c>
      <c r="N7645" s="13"/>
      <c r="O7645" s="13"/>
      <c r="P7645" s="8">
        <v>21</v>
      </c>
      <c r="Q7645" s="8">
        <v>22.466999999999999</v>
      </c>
      <c r="R7645" s="17">
        <f t="shared" si="478"/>
        <v>0</v>
      </c>
      <c r="S7645" s="18">
        <f t="shared" si="479"/>
        <v>1797.3600000000001</v>
      </c>
    </row>
    <row r="7646" spans="1:19" x14ac:dyDescent="0.25">
      <c r="A7646" s="7" t="s">
        <v>18017</v>
      </c>
      <c r="B7646" s="7" t="s">
        <v>18018</v>
      </c>
      <c r="C7646" s="7" t="s">
        <v>76</v>
      </c>
      <c r="D7646" s="7" t="s">
        <v>77</v>
      </c>
      <c r="E7646" s="7" t="s">
        <v>10658</v>
      </c>
      <c r="F7646" s="8">
        <v>15</v>
      </c>
      <c r="G7646" s="8">
        <v>14458.38</v>
      </c>
      <c r="H7646" s="8">
        <v>14458.38</v>
      </c>
      <c r="I7646" s="8">
        <v>1</v>
      </c>
      <c r="J7646" s="8">
        <v>14458.38</v>
      </c>
      <c r="K7646" s="8">
        <v>14458.38</v>
      </c>
      <c r="L7646" s="8">
        <f t="shared" si="476"/>
        <v>1885.8756521739124</v>
      </c>
      <c r="M7646" s="8">
        <f t="shared" si="477"/>
        <v>12572.504347826087</v>
      </c>
      <c r="N7646" s="9"/>
      <c r="O7646" s="9"/>
      <c r="P7646" s="8">
        <v>15</v>
      </c>
      <c r="Q7646" s="8">
        <v>14458.38</v>
      </c>
      <c r="R7646" s="17">
        <f t="shared" si="478"/>
        <v>0</v>
      </c>
      <c r="S7646" s="18">
        <f t="shared" si="479"/>
        <v>14458.38</v>
      </c>
    </row>
    <row r="7647" spans="1:19" x14ac:dyDescent="0.25">
      <c r="A7647" s="7" t="s">
        <v>18029</v>
      </c>
      <c r="B7647" s="7" t="s">
        <v>18030</v>
      </c>
      <c r="C7647" s="7" t="s">
        <v>14</v>
      </c>
      <c r="D7647" s="7" t="s">
        <v>15</v>
      </c>
      <c r="E7647" s="7" t="s">
        <v>14703</v>
      </c>
      <c r="F7647" s="8">
        <v>21</v>
      </c>
      <c r="G7647" s="8">
        <v>21.9</v>
      </c>
      <c r="H7647" s="8">
        <v>21.9</v>
      </c>
      <c r="I7647" s="8">
        <v>25230</v>
      </c>
      <c r="J7647" s="8">
        <v>552562.22999999986</v>
      </c>
      <c r="K7647" s="8">
        <v>21.900999999999996</v>
      </c>
      <c r="L7647" s="8">
        <f t="shared" si="476"/>
        <v>3.8009999999999984</v>
      </c>
      <c r="M7647" s="8">
        <f t="shared" si="477"/>
        <v>18.099999999999998</v>
      </c>
      <c r="N7647" s="9"/>
      <c r="O7647" s="9"/>
      <c r="P7647" s="8">
        <v>21</v>
      </c>
      <c r="Q7647" s="8">
        <v>21.901000000000003</v>
      </c>
      <c r="R7647" s="17">
        <f t="shared" si="478"/>
        <v>0</v>
      </c>
      <c r="S7647" s="18">
        <f t="shared" si="479"/>
        <v>552562.22999999986</v>
      </c>
    </row>
    <row r="7648" spans="1:19" x14ac:dyDescent="0.25">
      <c r="A7648" s="7" t="s">
        <v>18035</v>
      </c>
      <c r="B7648" s="7" t="s">
        <v>18036</v>
      </c>
      <c r="C7648" s="7" t="s">
        <v>14</v>
      </c>
      <c r="D7648" s="7" t="s">
        <v>15</v>
      </c>
      <c r="E7648" s="7" t="s">
        <v>2322</v>
      </c>
      <c r="F7648" s="8">
        <v>15</v>
      </c>
      <c r="G7648" s="8">
        <v>2242.5</v>
      </c>
      <c r="H7648" s="8">
        <v>2242.5</v>
      </c>
      <c r="I7648" s="8">
        <v>19</v>
      </c>
      <c r="J7648" s="8">
        <v>42607.5</v>
      </c>
      <c r="K7648" s="8">
        <v>2242.5</v>
      </c>
      <c r="L7648" s="8">
        <f t="shared" si="476"/>
        <v>292.49999999999977</v>
      </c>
      <c r="M7648" s="8">
        <f t="shared" si="477"/>
        <v>1950.0000000000002</v>
      </c>
      <c r="N7648" s="14">
        <v>12</v>
      </c>
      <c r="O7648" s="14">
        <v>2184</v>
      </c>
      <c r="P7648" s="8">
        <v>15</v>
      </c>
      <c r="Q7648" s="8">
        <v>2242.5</v>
      </c>
      <c r="R7648" s="17">
        <f t="shared" si="478"/>
        <v>41496</v>
      </c>
      <c r="S7648" s="18">
        <f t="shared" si="479"/>
        <v>42607.5</v>
      </c>
    </row>
    <row r="7649" spans="1:19" x14ac:dyDescent="0.25">
      <c r="A7649" s="7" t="s">
        <v>18037</v>
      </c>
      <c r="B7649" s="7" t="s">
        <v>18038</v>
      </c>
      <c r="C7649" s="7" t="s">
        <v>14</v>
      </c>
      <c r="D7649" s="7" t="s">
        <v>15</v>
      </c>
      <c r="E7649" s="7" t="s">
        <v>2322</v>
      </c>
      <c r="F7649" s="8">
        <v>15</v>
      </c>
      <c r="G7649" s="8">
        <v>2242.5</v>
      </c>
      <c r="H7649" s="8">
        <v>2242.5</v>
      </c>
      <c r="I7649" s="8">
        <v>18</v>
      </c>
      <c r="J7649" s="8">
        <v>40365</v>
      </c>
      <c r="K7649" s="8">
        <v>2242.5</v>
      </c>
      <c r="L7649" s="8">
        <f t="shared" si="476"/>
        <v>292.49999999999977</v>
      </c>
      <c r="M7649" s="8">
        <f t="shared" si="477"/>
        <v>1950.0000000000002</v>
      </c>
      <c r="N7649" s="14">
        <v>12</v>
      </c>
      <c r="O7649" s="14">
        <v>2184</v>
      </c>
      <c r="P7649" s="8">
        <v>15</v>
      </c>
      <c r="Q7649" s="8">
        <v>2242.5</v>
      </c>
      <c r="R7649" s="17">
        <f t="shared" si="478"/>
        <v>39312</v>
      </c>
      <c r="S7649" s="18">
        <f t="shared" si="479"/>
        <v>40365</v>
      </c>
    </row>
    <row r="7650" spans="1:19" x14ac:dyDescent="0.25">
      <c r="A7650" s="7" t="s">
        <v>18041</v>
      </c>
      <c r="B7650" s="7" t="s">
        <v>18042</v>
      </c>
      <c r="C7650" s="7" t="s">
        <v>14</v>
      </c>
      <c r="D7650" s="7" t="s">
        <v>15</v>
      </c>
      <c r="E7650" s="7" t="s">
        <v>2322</v>
      </c>
      <c r="F7650" s="8">
        <v>21</v>
      </c>
      <c r="G7650" s="8">
        <v>57.89</v>
      </c>
      <c r="H7650" s="8">
        <v>57.89</v>
      </c>
      <c r="I7650" s="8">
        <v>800</v>
      </c>
      <c r="J7650" s="8">
        <v>46309.120000000003</v>
      </c>
      <c r="K7650" s="8">
        <v>57.886400000000002</v>
      </c>
      <c r="L7650" s="8">
        <f t="shared" si="476"/>
        <v>10.046399999999998</v>
      </c>
      <c r="M7650" s="8">
        <f t="shared" si="477"/>
        <v>47.84</v>
      </c>
      <c r="N7650" s="14">
        <v>12</v>
      </c>
      <c r="O7650" s="14">
        <v>53.580799999999996</v>
      </c>
      <c r="P7650" s="8">
        <v>21</v>
      </c>
      <c r="Q7650" s="8">
        <v>57.886400000000002</v>
      </c>
      <c r="R7650" s="17">
        <f t="shared" si="478"/>
        <v>42864.639999999999</v>
      </c>
      <c r="S7650" s="18">
        <f t="shared" si="479"/>
        <v>46309.120000000003</v>
      </c>
    </row>
    <row r="7651" spans="1:19" x14ac:dyDescent="0.25">
      <c r="A7651" s="7" t="s">
        <v>18043</v>
      </c>
      <c r="B7651" s="7" t="s">
        <v>18044</v>
      </c>
      <c r="C7651" s="7" t="s">
        <v>5229</v>
      </c>
      <c r="D7651" s="7" t="s">
        <v>5230</v>
      </c>
      <c r="E7651" s="7" t="s">
        <v>5231</v>
      </c>
      <c r="F7651" s="8">
        <v>21</v>
      </c>
      <c r="G7651" s="8">
        <v>60.5</v>
      </c>
      <c r="H7651" s="8">
        <v>60.5</v>
      </c>
      <c r="I7651" s="8">
        <v>60</v>
      </c>
      <c r="J7651" s="8">
        <v>3630</v>
      </c>
      <c r="K7651" s="8">
        <v>60.5</v>
      </c>
      <c r="L7651" s="8">
        <f t="shared" si="476"/>
        <v>10.5</v>
      </c>
      <c r="M7651" s="8">
        <f t="shared" si="477"/>
        <v>50</v>
      </c>
      <c r="N7651" s="8">
        <v>12</v>
      </c>
      <c r="O7651" s="8">
        <v>47.04</v>
      </c>
      <c r="P7651" s="8">
        <v>21</v>
      </c>
      <c r="Q7651" s="8">
        <v>60.5</v>
      </c>
      <c r="R7651" s="17">
        <f t="shared" si="478"/>
        <v>2822.4</v>
      </c>
      <c r="S7651" s="18">
        <f t="shared" si="479"/>
        <v>3630</v>
      </c>
    </row>
    <row r="7652" spans="1:19" x14ac:dyDescent="0.25">
      <c r="A7652" s="7" t="s">
        <v>18045</v>
      </c>
      <c r="B7652" s="7" t="s">
        <v>15875</v>
      </c>
      <c r="C7652" s="7" t="s">
        <v>10713</v>
      </c>
      <c r="D7652" s="7" t="s">
        <v>10714</v>
      </c>
      <c r="E7652" s="7" t="s">
        <v>10715</v>
      </c>
      <c r="F7652" s="8">
        <v>21</v>
      </c>
      <c r="G7652" s="8">
        <v>954.09</v>
      </c>
      <c r="H7652" s="8">
        <v>954.09</v>
      </c>
      <c r="I7652" s="8">
        <v>12</v>
      </c>
      <c r="J7652" s="8">
        <v>11449.02</v>
      </c>
      <c r="K7652" s="8">
        <v>954.08500000000004</v>
      </c>
      <c r="L7652" s="8">
        <f t="shared" si="476"/>
        <v>165.58500000000004</v>
      </c>
      <c r="M7652" s="8">
        <f t="shared" si="477"/>
        <v>788.5</v>
      </c>
      <c r="N7652" s="9"/>
      <c r="O7652" s="9"/>
      <c r="P7652" s="8">
        <v>21</v>
      </c>
      <c r="Q7652" s="8">
        <v>954.08500000000004</v>
      </c>
      <c r="R7652" s="17">
        <f t="shared" si="478"/>
        <v>0</v>
      </c>
      <c r="S7652" s="18">
        <f t="shared" si="479"/>
        <v>11449.02</v>
      </c>
    </row>
    <row r="7653" spans="1:19" x14ac:dyDescent="0.25">
      <c r="A7653" s="7" t="s">
        <v>18046</v>
      </c>
      <c r="B7653" s="7" t="s">
        <v>18047</v>
      </c>
      <c r="C7653" s="7" t="s">
        <v>7205</v>
      </c>
      <c r="D7653" s="7" t="s">
        <v>7206</v>
      </c>
      <c r="E7653" s="7" t="s">
        <v>7207</v>
      </c>
      <c r="F7653" s="8">
        <v>15</v>
      </c>
      <c r="G7653" s="8">
        <v>103.26</v>
      </c>
      <c r="H7653" s="8">
        <v>103.26</v>
      </c>
      <c r="I7653" s="8">
        <v>10</v>
      </c>
      <c r="J7653" s="8">
        <v>1032.55</v>
      </c>
      <c r="K7653" s="8">
        <v>103.255</v>
      </c>
      <c r="L7653" s="8">
        <f t="shared" si="476"/>
        <v>13.468043478260867</v>
      </c>
      <c r="M7653" s="8">
        <f t="shared" si="477"/>
        <v>89.786956521739128</v>
      </c>
      <c r="N7653" s="14">
        <v>12</v>
      </c>
      <c r="O7653" s="14">
        <v>100.56100000000001</v>
      </c>
      <c r="P7653" s="8">
        <v>15</v>
      </c>
      <c r="Q7653" s="8">
        <v>103.255</v>
      </c>
      <c r="R7653" s="17">
        <f t="shared" si="478"/>
        <v>1005.6100000000001</v>
      </c>
      <c r="S7653" s="18">
        <f t="shared" si="479"/>
        <v>1032.55</v>
      </c>
    </row>
    <row r="7654" spans="1:19" x14ac:dyDescent="0.25">
      <c r="A7654" s="7" t="s">
        <v>18048</v>
      </c>
      <c r="B7654" s="7" t="s">
        <v>18049</v>
      </c>
      <c r="C7654" s="7" t="s">
        <v>32</v>
      </c>
      <c r="D7654" s="7" t="s">
        <v>33</v>
      </c>
      <c r="E7654" s="7" t="s">
        <v>34</v>
      </c>
      <c r="F7654" s="8">
        <v>15</v>
      </c>
      <c r="G7654" s="8">
        <v>9880</v>
      </c>
      <c r="H7654" s="8">
        <v>9880</v>
      </c>
      <c r="I7654" s="8">
        <v>2</v>
      </c>
      <c r="J7654" s="8">
        <v>19760</v>
      </c>
      <c r="K7654" s="8">
        <v>9880</v>
      </c>
      <c r="L7654" s="8">
        <f t="shared" si="476"/>
        <v>1288.6956521739121</v>
      </c>
      <c r="M7654" s="8">
        <f t="shared" si="477"/>
        <v>8591.3043478260879</v>
      </c>
      <c r="N7654" s="9"/>
      <c r="O7654" s="9"/>
      <c r="P7654" s="8">
        <v>15</v>
      </c>
      <c r="Q7654" s="8">
        <v>9880</v>
      </c>
      <c r="R7654" s="17">
        <f t="shared" si="478"/>
        <v>0</v>
      </c>
      <c r="S7654" s="18">
        <f t="shared" si="479"/>
        <v>19760</v>
      </c>
    </row>
    <row r="7655" spans="1:19" x14ac:dyDescent="0.25">
      <c r="A7655" s="7" t="s">
        <v>18050</v>
      </c>
      <c r="B7655" s="7" t="s">
        <v>18051</v>
      </c>
      <c r="C7655" s="7" t="s">
        <v>7249</v>
      </c>
      <c r="D7655" s="7" t="s">
        <v>7250</v>
      </c>
      <c r="E7655" s="7" t="s">
        <v>7251</v>
      </c>
      <c r="F7655" s="8">
        <v>21</v>
      </c>
      <c r="G7655" s="8">
        <v>363</v>
      </c>
      <c r="H7655" s="8">
        <v>363</v>
      </c>
      <c r="I7655" s="8">
        <v>50</v>
      </c>
      <c r="J7655" s="8">
        <v>18150</v>
      </c>
      <c r="K7655" s="8">
        <v>363</v>
      </c>
      <c r="L7655" s="8">
        <f t="shared" si="476"/>
        <v>63</v>
      </c>
      <c r="M7655" s="8">
        <f t="shared" si="477"/>
        <v>300</v>
      </c>
      <c r="N7655" s="9"/>
      <c r="O7655" s="9"/>
      <c r="P7655" s="8">
        <v>21</v>
      </c>
      <c r="Q7655" s="8">
        <v>363</v>
      </c>
      <c r="R7655" s="17">
        <f t="shared" si="478"/>
        <v>0</v>
      </c>
      <c r="S7655" s="18">
        <f t="shared" si="479"/>
        <v>18150</v>
      </c>
    </row>
    <row r="7656" spans="1:19" x14ac:dyDescent="0.25">
      <c r="A7656" s="7" t="s">
        <v>18052</v>
      </c>
      <c r="B7656" s="7" t="s">
        <v>18053</v>
      </c>
      <c r="C7656" s="7" t="s">
        <v>7249</v>
      </c>
      <c r="D7656" s="7" t="s">
        <v>7250</v>
      </c>
      <c r="E7656" s="7" t="s">
        <v>7251</v>
      </c>
      <c r="F7656" s="8">
        <v>21</v>
      </c>
      <c r="G7656" s="8">
        <v>363</v>
      </c>
      <c r="H7656" s="8">
        <v>363</v>
      </c>
      <c r="I7656" s="8">
        <v>25</v>
      </c>
      <c r="J7656" s="8">
        <v>9075</v>
      </c>
      <c r="K7656" s="8">
        <v>363</v>
      </c>
      <c r="L7656" s="8">
        <f t="shared" si="476"/>
        <v>63</v>
      </c>
      <c r="M7656" s="8">
        <f t="shared" si="477"/>
        <v>300</v>
      </c>
      <c r="N7656" s="13"/>
      <c r="O7656" s="13"/>
      <c r="P7656" s="8">
        <v>21</v>
      </c>
      <c r="Q7656" s="8">
        <v>363</v>
      </c>
      <c r="R7656" s="17">
        <f t="shared" si="478"/>
        <v>0</v>
      </c>
      <c r="S7656" s="18">
        <f t="shared" si="479"/>
        <v>9075</v>
      </c>
    </row>
    <row r="7657" spans="1:19" x14ac:dyDescent="0.25">
      <c r="A7657" s="7" t="s">
        <v>18054</v>
      </c>
      <c r="B7657" s="7" t="s">
        <v>18055</v>
      </c>
      <c r="C7657" s="7" t="s">
        <v>7249</v>
      </c>
      <c r="D7657" s="7" t="s">
        <v>7250</v>
      </c>
      <c r="E7657" s="7" t="s">
        <v>7251</v>
      </c>
      <c r="F7657" s="14">
        <v>21</v>
      </c>
      <c r="G7657" s="8">
        <v>37.03</v>
      </c>
      <c r="H7657" s="8">
        <v>37.03</v>
      </c>
      <c r="I7657" s="8">
        <v>50</v>
      </c>
      <c r="J7657" s="8">
        <v>1851.3</v>
      </c>
      <c r="K7657" s="8">
        <v>37.025999999999996</v>
      </c>
      <c r="L7657" s="8">
        <f t="shared" si="476"/>
        <v>6.4259999999999984</v>
      </c>
      <c r="M7657" s="8">
        <f t="shared" si="477"/>
        <v>30.599999999999998</v>
      </c>
      <c r="N7657" s="9"/>
      <c r="O7657" s="9"/>
      <c r="P7657" s="14">
        <v>21</v>
      </c>
      <c r="Q7657" s="14">
        <v>37.025999999999996</v>
      </c>
      <c r="R7657" s="17">
        <f t="shared" si="478"/>
        <v>0</v>
      </c>
      <c r="S7657" s="18">
        <f t="shared" si="479"/>
        <v>1851.3</v>
      </c>
    </row>
    <row r="7658" spans="1:19" x14ac:dyDescent="0.25">
      <c r="A7658" s="7" t="s">
        <v>18056</v>
      </c>
      <c r="B7658" s="7" t="s">
        <v>18057</v>
      </c>
      <c r="C7658" s="7" t="s">
        <v>14</v>
      </c>
      <c r="D7658" s="7" t="s">
        <v>15</v>
      </c>
      <c r="E7658" s="7" t="s">
        <v>2322</v>
      </c>
      <c r="F7658" s="14">
        <v>21</v>
      </c>
      <c r="G7658" s="8">
        <v>10658.65</v>
      </c>
      <c r="H7658" s="8">
        <v>10658.65</v>
      </c>
      <c r="I7658" s="8">
        <v>5</v>
      </c>
      <c r="J7658" s="8">
        <v>53293.24</v>
      </c>
      <c r="K7658" s="8">
        <v>10658.647999999999</v>
      </c>
      <c r="L7658" s="8">
        <f t="shared" si="476"/>
        <v>1849.848</v>
      </c>
      <c r="M7658" s="8">
        <f t="shared" si="477"/>
        <v>8808.7999999999993</v>
      </c>
      <c r="N7658" s="9"/>
      <c r="O7658" s="9"/>
      <c r="P7658" s="14">
        <v>21</v>
      </c>
      <c r="Q7658" s="14">
        <v>10658.647999999999</v>
      </c>
      <c r="R7658" s="17">
        <f t="shared" si="478"/>
        <v>0</v>
      </c>
      <c r="S7658" s="18">
        <f t="shared" si="479"/>
        <v>53293.24</v>
      </c>
    </row>
    <row r="7659" spans="1:19" x14ac:dyDescent="0.25">
      <c r="A7659" s="7" t="s">
        <v>18058</v>
      </c>
      <c r="B7659" s="7" t="s">
        <v>18059</v>
      </c>
      <c r="C7659" s="7" t="s">
        <v>32</v>
      </c>
      <c r="D7659" s="7" t="s">
        <v>33</v>
      </c>
      <c r="E7659" s="7" t="s">
        <v>34</v>
      </c>
      <c r="F7659" s="14">
        <v>15</v>
      </c>
      <c r="G7659" s="8">
        <v>12399.99</v>
      </c>
      <c r="H7659" s="8">
        <v>12399.99</v>
      </c>
      <c r="I7659" s="8">
        <v>5</v>
      </c>
      <c r="J7659" s="8">
        <v>61999.95</v>
      </c>
      <c r="K7659" s="8">
        <v>12399.99</v>
      </c>
      <c r="L7659" s="8">
        <f t="shared" si="476"/>
        <v>1617.3899999999994</v>
      </c>
      <c r="M7659" s="8">
        <f t="shared" si="477"/>
        <v>10782.6</v>
      </c>
      <c r="N7659" s="9"/>
      <c r="O7659" s="9"/>
      <c r="P7659" s="14">
        <v>15</v>
      </c>
      <c r="Q7659" s="14">
        <v>12399.99</v>
      </c>
      <c r="R7659" s="17">
        <f t="shared" si="478"/>
        <v>0</v>
      </c>
      <c r="S7659" s="18">
        <f t="shared" si="479"/>
        <v>61999.95</v>
      </c>
    </row>
    <row r="7660" spans="1:19" x14ac:dyDescent="0.25">
      <c r="A7660" s="7" t="s">
        <v>18060</v>
      </c>
      <c r="B7660" s="7" t="s">
        <v>18061</v>
      </c>
      <c r="C7660" s="7" t="s">
        <v>7539</v>
      </c>
      <c r="D7660" s="7" t="s">
        <v>7540</v>
      </c>
      <c r="E7660" s="7" t="s">
        <v>7541</v>
      </c>
      <c r="F7660" s="14">
        <v>21</v>
      </c>
      <c r="G7660" s="8">
        <v>786.5</v>
      </c>
      <c r="H7660" s="8">
        <v>786.5</v>
      </c>
      <c r="I7660" s="8">
        <v>3</v>
      </c>
      <c r="J7660" s="8">
        <v>2359.5</v>
      </c>
      <c r="K7660" s="8">
        <v>786.5</v>
      </c>
      <c r="L7660" s="8">
        <f t="shared" si="476"/>
        <v>136.5</v>
      </c>
      <c r="M7660" s="8">
        <f t="shared" si="477"/>
        <v>650</v>
      </c>
      <c r="N7660" s="9"/>
      <c r="O7660" s="9"/>
      <c r="P7660" s="14">
        <v>21</v>
      </c>
      <c r="Q7660" s="14">
        <v>786.5</v>
      </c>
      <c r="R7660" s="17">
        <f t="shared" si="478"/>
        <v>0</v>
      </c>
      <c r="S7660" s="18">
        <f t="shared" si="479"/>
        <v>2359.5</v>
      </c>
    </row>
    <row r="7661" spans="1:19" x14ac:dyDescent="0.25">
      <c r="A7661" s="7" t="s">
        <v>18062</v>
      </c>
      <c r="B7661" s="7" t="s">
        <v>18063</v>
      </c>
      <c r="C7661" s="7" t="s">
        <v>7539</v>
      </c>
      <c r="D7661" s="7" t="s">
        <v>7540</v>
      </c>
      <c r="E7661" s="7" t="s">
        <v>7541</v>
      </c>
      <c r="F7661" s="8">
        <v>21</v>
      </c>
      <c r="G7661" s="8">
        <v>786.5</v>
      </c>
      <c r="H7661" s="8">
        <v>786.5</v>
      </c>
      <c r="I7661" s="8">
        <v>2</v>
      </c>
      <c r="J7661" s="8">
        <v>1573</v>
      </c>
      <c r="K7661" s="8">
        <v>786.5</v>
      </c>
      <c r="L7661" s="8">
        <f t="shared" si="476"/>
        <v>136.5</v>
      </c>
      <c r="M7661" s="8">
        <f t="shared" si="477"/>
        <v>650</v>
      </c>
      <c r="N7661" s="9"/>
      <c r="O7661" s="9"/>
      <c r="P7661" s="8">
        <v>21</v>
      </c>
      <c r="Q7661" s="8">
        <v>786.5</v>
      </c>
      <c r="R7661" s="17">
        <f t="shared" si="478"/>
        <v>0</v>
      </c>
      <c r="S7661" s="18">
        <f t="shared" si="479"/>
        <v>1573</v>
      </c>
    </row>
    <row r="7662" spans="1:19" x14ac:dyDescent="0.25">
      <c r="A7662" s="7" t="s">
        <v>18064</v>
      </c>
      <c r="B7662" s="7" t="s">
        <v>18065</v>
      </c>
      <c r="C7662" s="7" t="s">
        <v>8219</v>
      </c>
      <c r="D7662" s="7" t="s">
        <v>8220</v>
      </c>
      <c r="E7662" s="7" t="s">
        <v>8221</v>
      </c>
      <c r="F7662" s="8">
        <v>21</v>
      </c>
      <c r="G7662" s="8">
        <v>15.73</v>
      </c>
      <c r="H7662" s="8">
        <v>15.73</v>
      </c>
      <c r="I7662" s="8">
        <v>5350</v>
      </c>
      <c r="J7662" s="8">
        <v>84155.5</v>
      </c>
      <c r="K7662" s="8">
        <v>15.73</v>
      </c>
      <c r="L7662" s="8">
        <f t="shared" si="476"/>
        <v>2.7300000000000004</v>
      </c>
      <c r="M7662" s="8">
        <f t="shared" si="477"/>
        <v>13</v>
      </c>
      <c r="N7662" s="14">
        <v>12</v>
      </c>
      <c r="O7662" s="14">
        <v>14.56</v>
      </c>
      <c r="P7662" s="8">
        <v>21</v>
      </c>
      <c r="Q7662" s="8">
        <v>15.73</v>
      </c>
      <c r="R7662" s="17">
        <f t="shared" si="478"/>
        <v>77896</v>
      </c>
      <c r="S7662" s="18">
        <f t="shared" si="479"/>
        <v>84155.5</v>
      </c>
    </row>
    <row r="7663" spans="1:19" x14ac:dyDescent="0.25">
      <c r="A7663" s="7" t="s">
        <v>18066</v>
      </c>
      <c r="B7663" s="7" t="s">
        <v>18067</v>
      </c>
      <c r="C7663" s="7" t="s">
        <v>8219</v>
      </c>
      <c r="D7663" s="7" t="s">
        <v>8220</v>
      </c>
      <c r="E7663" s="7" t="s">
        <v>8221</v>
      </c>
      <c r="F7663" s="8">
        <v>21</v>
      </c>
      <c r="G7663" s="8">
        <v>15.73</v>
      </c>
      <c r="H7663" s="8">
        <v>15.73</v>
      </c>
      <c r="I7663" s="8">
        <v>550</v>
      </c>
      <c r="J7663" s="8">
        <v>8651.5</v>
      </c>
      <c r="K7663" s="8">
        <v>15.73</v>
      </c>
      <c r="L7663" s="8">
        <f t="shared" si="476"/>
        <v>2.7300000000000004</v>
      </c>
      <c r="M7663" s="8">
        <f t="shared" si="477"/>
        <v>13</v>
      </c>
      <c r="N7663" s="9"/>
      <c r="O7663" s="9"/>
      <c r="P7663" s="8">
        <v>21</v>
      </c>
      <c r="Q7663" s="8">
        <v>15.73</v>
      </c>
      <c r="R7663" s="17">
        <f t="shared" si="478"/>
        <v>0</v>
      </c>
      <c r="S7663" s="18">
        <f t="shared" si="479"/>
        <v>8651.5</v>
      </c>
    </row>
    <row r="7664" spans="1:19" x14ac:dyDescent="0.25">
      <c r="A7664" s="7" t="s">
        <v>18068</v>
      </c>
      <c r="B7664" s="7" t="s">
        <v>18069</v>
      </c>
      <c r="C7664" s="7" t="s">
        <v>185</v>
      </c>
      <c r="D7664" s="7" t="s">
        <v>186</v>
      </c>
      <c r="E7664" s="7" t="s">
        <v>187</v>
      </c>
      <c r="F7664" s="8">
        <v>21</v>
      </c>
      <c r="G7664" s="8">
        <v>1093.72</v>
      </c>
      <c r="H7664" s="8">
        <v>1093.72</v>
      </c>
      <c r="I7664" s="8">
        <v>20</v>
      </c>
      <c r="J7664" s="8">
        <v>21874.38</v>
      </c>
      <c r="K7664" s="8">
        <v>1093.7190000000001</v>
      </c>
      <c r="L7664" s="8">
        <f t="shared" si="476"/>
        <v>189.81899999999996</v>
      </c>
      <c r="M7664" s="8">
        <f t="shared" si="477"/>
        <v>903.90000000000009</v>
      </c>
      <c r="N7664" s="9"/>
      <c r="O7664" s="9"/>
      <c r="P7664" s="8">
        <v>21</v>
      </c>
      <c r="Q7664" s="8">
        <v>1093.7190000000001</v>
      </c>
      <c r="R7664" s="17">
        <f t="shared" si="478"/>
        <v>0</v>
      </c>
      <c r="S7664" s="18">
        <f t="shared" si="479"/>
        <v>21874.38</v>
      </c>
    </row>
    <row r="7665" spans="1:19" x14ac:dyDescent="0.25">
      <c r="A7665" s="7" t="s">
        <v>18070</v>
      </c>
      <c r="B7665" s="7" t="s">
        <v>18071</v>
      </c>
      <c r="C7665" s="7" t="s">
        <v>14</v>
      </c>
      <c r="D7665" s="7" t="s">
        <v>15</v>
      </c>
      <c r="E7665" s="7" t="s">
        <v>2322</v>
      </c>
      <c r="F7665" s="8">
        <v>21</v>
      </c>
      <c r="G7665" s="8">
        <v>3424.3</v>
      </c>
      <c r="H7665" s="8">
        <v>3424.3</v>
      </c>
      <c r="I7665" s="8">
        <v>12</v>
      </c>
      <c r="J7665" s="8">
        <v>41091.599999999999</v>
      </c>
      <c r="K7665" s="8">
        <v>3424.2999999999997</v>
      </c>
      <c r="L7665" s="8">
        <f t="shared" si="476"/>
        <v>594.29999999999973</v>
      </c>
      <c r="M7665" s="8">
        <f t="shared" si="477"/>
        <v>2830</v>
      </c>
      <c r="N7665" s="8">
        <v>12</v>
      </c>
      <c r="O7665" s="8">
        <v>3169.6</v>
      </c>
      <c r="P7665" s="8">
        <v>21</v>
      </c>
      <c r="Q7665" s="8">
        <v>3424.2999999999997</v>
      </c>
      <c r="R7665" s="17">
        <f t="shared" si="478"/>
        <v>38035.199999999997</v>
      </c>
      <c r="S7665" s="18">
        <f t="shared" si="479"/>
        <v>41091.599999999999</v>
      </c>
    </row>
    <row r="7666" spans="1:19" x14ac:dyDescent="0.25">
      <c r="A7666" s="7" t="s">
        <v>18074</v>
      </c>
      <c r="B7666" s="7" t="s">
        <v>18075</v>
      </c>
      <c r="C7666" s="7" t="s">
        <v>14</v>
      </c>
      <c r="D7666" s="7" t="s">
        <v>15</v>
      </c>
      <c r="E7666" s="7" t="s">
        <v>2322</v>
      </c>
      <c r="F7666" s="8">
        <v>21</v>
      </c>
      <c r="G7666" s="8">
        <v>277.08999999999997</v>
      </c>
      <c r="H7666" s="8">
        <v>277.08999999999997</v>
      </c>
      <c r="I7666" s="8">
        <v>2</v>
      </c>
      <c r="J7666" s="8">
        <v>554.17999999999995</v>
      </c>
      <c r="K7666" s="8">
        <v>277.08999999999997</v>
      </c>
      <c r="L7666" s="8">
        <f t="shared" si="476"/>
        <v>48.089999999999975</v>
      </c>
      <c r="M7666" s="8">
        <f t="shared" si="477"/>
        <v>229</v>
      </c>
      <c r="N7666" s="13"/>
      <c r="O7666" s="13"/>
      <c r="P7666" s="8">
        <v>21</v>
      </c>
      <c r="Q7666" s="8">
        <v>277.08999999999997</v>
      </c>
      <c r="R7666" s="17">
        <f t="shared" si="478"/>
        <v>0</v>
      </c>
      <c r="S7666" s="18">
        <f t="shared" si="479"/>
        <v>554.17999999999995</v>
      </c>
    </row>
    <row r="7667" spans="1:19" x14ac:dyDescent="0.25">
      <c r="A7667" s="7" t="s">
        <v>18076</v>
      </c>
      <c r="B7667" s="7" t="s">
        <v>18077</v>
      </c>
      <c r="C7667" s="7" t="s">
        <v>5229</v>
      </c>
      <c r="D7667" s="7" t="s">
        <v>5230</v>
      </c>
      <c r="E7667" s="7" t="s">
        <v>5231</v>
      </c>
      <c r="F7667" s="8">
        <v>21</v>
      </c>
      <c r="G7667" s="8">
        <v>1210</v>
      </c>
      <c r="H7667" s="8">
        <v>1210</v>
      </c>
      <c r="I7667" s="8">
        <v>55</v>
      </c>
      <c r="J7667" s="8">
        <v>66550</v>
      </c>
      <c r="K7667" s="8">
        <v>1210</v>
      </c>
      <c r="L7667" s="8">
        <f t="shared" si="476"/>
        <v>210</v>
      </c>
      <c r="M7667" s="8">
        <f t="shared" si="477"/>
        <v>1000</v>
      </c>
      <c r="N7667" s="14">
        <v>12</v>
      </c>
      <c r="O7667" s="14">
        <v>1120</v>
      </c>
      <c r="P7667" s="8">
        <v>21</v>
      </c>
      <c r="Q7667" s="8">
        <v>1210</v>
      </c>
      <c r="R7667" s="17">
        <f t="shared" si="478"/>
        <v>61600</v>
      </c>
      <c r="S7667" s="18">
        <f t="shared" si="479"/>
        <v>66550</v>
      </c>
    </row>
    <row r="7668" spans="1:19" x14ac:dyDescent="0.25">
      <c r="A7668" s="7" t="s">
        <v>18082</v>
      </c>
      <c r="B7668" s="7" t="s">
        <v>18083</v>
      </c>
      <c r="C7668" s="7" t="s">
        <v>7539</v>
      </c>
      <c r="D7668" s="7" t="s">
        <v>7540</v>
      </c>
      <c r="E7668" s="7" t="s">
        <v>7798</v>
      </c>
      <c r="F7668" s="8">
        <v>21</v>
      </c>
      <c r="G7668" s="8">
        <v>1.47</v>
      </c>
      <c r="H7668" s="8">
        <v>1.47</v>
      </c>
      <c r="I7668" s="8">
        <v>25088</v>
      </c>
      <c r="J7668" s="8">
        <v>36784</v>
      </c>
      <c r="K7668" s="8">
        <v>1.4661989795918366</v>
      </c>
      <c r="L7668" s="8">
        <f t="shared" si="476"/>
        <v>0.25446428571428559</v>
      </c>
      <c r="M7668" s="8">
        <f t="shared" si="477"/>
        <v>1.2117346938775511</v>
      </c>
      <c r="N7668" s="14">
        <v>21</v>
      </c>
      <c r="O7668" s="14">
        <v>1.4661989795918366</v>
      </c>
      <c r="P7668" s="8">
        <v>21</v>
      </c>
      <c r="Q7668" s="8">
        <v>1.4661989795918366</v>
      </c>
      <c r="R7668" s="17">
        <f t="shared" si="478"/>
        <v>36784</v>
      </c>
      <c r="S7668" s="18">
        <f t="shared" si="479"/>
        <v>36784</v>
      </c>
    </row>
    <row r="7669" spans="1:19" x14ac:dyDescent="0.25">
      <c r="A7669" s="7" t="s">
        <v>18084</v>
      </c>
      <c r="B7669" s="7" t="s">
        <v>18085</v>
      </c>
      <c r="C7669" s="7" t="s">
        <v>7539</v>
      </c>
      <c r="D7669" s="7" t="s">
        <v>7540</v>
      </c>
      <c r="E7669" s="7" t="s">
        <v>7798</v>
      </c>
      <c r="F7669" s="8">
        <v>21</v>
      </c>
      <c r="G7669" s="8">
        <v>114.95</v>
      </c>
      <c r="H7669" s="8">
        <v>114.95</v>
      </c>
      <c r="I7669" s="8">
        <v>80</v>
      </c>
      <c r="J7669" s="8">
        <v>9196</v>
      </c>
      <c r="K7669" s="8">
        <v>114.95</v>
      </c>
      <c r="L7669" s="8">
        <f t="shared" si="476"/>
        <v>19.950000000000003</v>
      </c>
      <c r="M7669" s="8">
        <f t="shared" si="477"/>
        <v>95</v>
      </c>
      <c r="N7669" s="8">
        <v>21</v>
      </c>
      <c r="O7669" s="8">
        <v>114.95</v>
      </c>
      <c r="P7669" s="8">
        <v>21</v>
      </c>
      <c r="Q7669" s="8">
        <v>114.95</v>
      </c>
      <c r="R7669" s="17">
        <f t="shared" si="478"/>
        <v>9196</v>
      </c>
      <c r="S7669" s="18">
        <f t="shared" si="479"/>
        <v>9196</v>
      </c>
    </row>
    <row r="7670" spans="1:19" x14ac:dyDescent="0.25">
      <c r="A7670" s="7" t="s">
        <v>18088</v>
      </c>
      <c r="B7670" s="7" t="s">
        <v>18089</v>
      </c>
      <c r="C7670" s="7" t="s">
        <v>14</v>
      </c>
      <c r="D7670" s="7" t="s">
        <v>15</v>
      </c>
      <c r="E7670" s="7" t="s">
        <v>2322</v>
      </c>
      <c r="F7670" s="8">
        <v>21</v>
      </c>
      <c r="G7670" s="8">
        <v>1248.72</v>
      </c>
      <c r="H7670" s="8">
        <v>1248.72</v>
      </c>
      <c r="I7670" s="8">
        <v>19</v>
      </c>
      <c r="J7670" s="8">
        <v>23725.680000000004</v>
      </c>
      <c r="K7670" s="8">
        <v>1248.7200000000003</v>
      </c>
      <c r="L7670" s="8">
        <f t="shared" si="476"/>
        <v>216.72000000000003</v>
      </c>
      <c r="M7670" s="8">
        <f t="shared" si="477"/>
        <v>1032.0000000000002</v>
      </c>
      <c r="N7670" s="13"/>
      <c r="O7670" s="13"/>
      <c r="P7670" s="8">
        <v>21</v>
      </c>
      <c r="Q7670" s="8">
        <v>1248.72</v>
      </c>
      <c r="R7670" s="17">
        <f t="shared" si="478"/>
        <v>0</v>
      </c>
      <c r="S7670" s="18">
        <f t="shared" si="479"/>
        <v>23725.680000000004</v>
      </c>
    </row>
    <row r="7671" spans="1:19" x14ac:dyDescent="0.25">
      <c r="A7671" s="7" t="s">
        <v>18090</v>
      </c>
      <c r="B7671" s="7" t="s">
        <v>18091</v>
      </c>
      <c r="C7671" s="7" t="s">
        <v>185</v>
      </c>
      <c r="D7671" s="7" t="s">
        <v>186</v>
      </c>
      <c r="E7671" s="7" t="s">
        <v>12599</v>
      </c>
      <c r="F7671" s="8">
        <v>21</v>
      </c>
      <c r="G7671" s="8">
        <v>67706.759999999995</v>
      </c>
      <c r="H7671" s="8">
        <v>67706.759999999995</v>
      </c>
      <c r="I7671" s="8">
        <v>1</v>
      </c>
      <c r="J7671" s="8">
        <v>67706.759999999995</v>
      </c>
      <c r="K7671" s="8">
        <v>67706.759999999995</v>
      </c>
      <c r="L7671" s="8">
        <f t="shared" si="476"/>
        <v>11750.759999999995</v>
      </c>
      <c r="M7671" s="8">
        <f t="shared" si="477"/>
        <v>55956</v>
      </c>
      <c r="N7671" s="13"/>
      <c r="O7671" s="13"/>
      <c r="P7671" s="8">
        <v>21</v>
      </c>
      <c r="Q7671" s="8">
        <v>67706.759999999995</v>
      </c>
      <c r="R7671" s="17">
        <f t="shared" si="478"/>
        <v>0</v>
      </c>
      <c r="S7671" s="18">
        <f t="shared" si="479"/>
        <v>67706.759999999995</v>
      </c>
    </row>
    <row r="7672" spans="1:19" x14ac:dyDescent="0.25">
      <c r="A7672" s="7" t="s">
        <v>18092</v>
      </c>
      <c r="B7672" s="7" t="s">
        <v>18093</v>
      </c>
      <c r="C7672" s="7" t="s">
        <v>37</v>
      </c>
      <c r="D7672" s="7" t="s">
        <v>38</v>
      </c>
      <c r="E7672" s="7" t="s">
        <v>39</v>
      </c>
      <c r="F7672" s="8">
        <v>15</v>
      </c>
      <c r="G7672" s="8">
        <v>1976.85</v>
      </c>
      <c r="H7672" s="8">
        <v>1976.85</v>
      </c>
      <c r="I7672" s="8">
        <v>1</v>
      </c>
      <c r="J7672" s="8">
        <v>1976.85</v>
      </c>
      <c r="K7672" s="8">
        <v>1976.85</v>
      </c>
      <c r="L7672" s="8">
        <f t="shared" si="476"/>
        <v>257.84999999999991</v>
      </c>
      <c r="M7672" s="8">
        <f t="shared" si="477"/>
        <v>1719</v>
      </c>
      <c r="N7672" s="9"/>
      <c r="O7672" s="9"/>
      <c r="P7672" s="8">
        <v>15</v>
      </c>
      <c r="Q7672" s="8">
        <v>1976.85</v>
      </c>
      <c r="R7672" s="17">
        <f t="shared" si="478"/>
        <v>0</v>
      </c>
      <c r="S7672" s="18">
        <f t="shared" si="479"/>
        <v>1976.85</v>
      </c>
    </row>
    <row r="7673" spans="1:19" x14ac:dyDescent="0.25">
      <c r="A7673" s="7" t="s">
        <v>18104</v>
      </c>
      <c r="B7673" s="7" t="s">
        <v>968</v>
      </c>
      <c r="C7673" s="7" t="s">
        <v>37</v>
      </c>
      <c r="D7673" s="7" t="s">
        <v>38</v>
      </c>
      <c r="E7673" s="7" t="s">
        <v>39</v>
      </c>
      <c r="F7673" s="8">
        <v>15</v>
      </c>
      <c r="G7673" s="8">
        <v>4600</v>
      </c>
      <c r="H7673" s="8">
        <v>4600</v>
      </c>
      <c r="I7673" s="8">
        <v>5</v>
      </c>
      <c r="J7673" s="8">
        <v>23000</v>
      </c>
      <c r="K7673" s="8">
        <v>4600</v>
      </c>
      <c r="L7673" s="8">
        <f t="shared" si="476"/>
        <v>599.99999999999955</v>
      </c>
      <c r="M7673" s="8">
        <f t="shared" si="477"/>
        <v>4000.0000000000005</v>
      </c>
      <c r="N7673" s="8">
        <v>12</v>
      </c>
      <c r="O7673" s="8">
        <v>4480</v>
      </c>
      <c r="P7673" s="8">
        <v>15</v>
      </c>
      <c r="Q7673" s="8">
        <v>4600</v>
      </c>
      <c r="R7673" s="17">
        <f t="shared" si="478"/>
        <v>22400</v>
      </c>
      <c r="S7673" s="18">
        <f t="shared" si="479"/>
        <v>23000</v>
      </c>
    </row>
    <row r="7674" spans="1:19" x14ac:dyDescent="0.25">
      <c r="A7674" s="7" t="s">
        <v>18107</v>
      </c>
      <c r="B7674" s="7" t="s">
        <v>18108</v>
      </c>
      <c r="C7674" s="7" t="s">
        <v>7375</v>
      </c>
      <c r="D7674" s="7" t="s">
        <v>7376</v>
      </c>
      <c r="E7674" s="7" t="s">
        <v>7377</v>
      </c>
      <c r="F7674" s="8">
        <v>15</v>
      </c>
      <c r="G7674" s="8">
        <v>104.59</v>
      </c>
      <c r="H7674" s="8">
        <v>104.59</v>
      </c>
      <c r="I7674" s="8">
        <v>108</v>
      </c>
      <c r="J7674" s="8">
        <v>11295.99</v>
      </c>
      <c r="K7674" s="8">
        <v>104.5925</v>
      </c>
      <c r="L7674" s="8">
        <f t="shared" si="476"/>
        <v>13.642499999999998</v>
      </c>
      <c r="M7674" s="8">
        <f t="shared" si="477"/>
        <v>90.95</v>
      </c>
      <c r="N7674" s="9"/>
      <c r="O7674" s="9"/>
      <c r="P7674" s="8">
        <v>15</v>
      </c>
      <c r="Q7674" s="8">
        <v>104.5925</v>
      </c>
      <c r="R7674" s="17">
        <f t="shared" si="478"/>
        <v>0</v>
      </c>
      <c r="S7674" s="18">
        <f t="shared" si="479"/>
        <v>11295.99</v>
      </c>
    </row>
    <row r="7675" spans="1:19" x14ac:dyDescent="0.25">
      <c r="A7675" s="7" t="s">
        <v>18109</v>
      </c>
      <c r="B7675" s="7" t="s">
        <v>18110</v>
      </c>
      <c r="C7675" s="7" t="s">
        <v>7375</v>
      </c>
      <c r="D7675" s="7" t="s">
        <v>7376</v>
      </c>
      <c r="E7675" s="7" t="s">
        <v>7377</v>
      </c>
      <c r="F7675" s="8">
        <v>15</v>
      </c>
      <c r="G7675" s="8">
        <v>104.59</v>
      </c>
      <c r="H7675" s="8">
        <v>104.59</v>
      </c>
      <c r="I7675" s="8">
        <v>108</v>
      </c>
      <c r="J7675" s="8">
        <v>11295.99</v>
      </c>
      <c r="K7675" s="8">
        <v>104.5925</v>
      </c>
      <c r="L7675" s="8">
        <f t="shared" si="476"/>
        <v>13.642499999999998</v>
      </c>
      <c r="M7675" s="8">
        <f t="shared" si="477"/>
        <v>90.95</v>
      </c>
      <c r="N7675" s="13"/>
      <c r="O7675" s="13"/>
      <c r="P7675" s="8">
        <v>15</v>
      </c>
      <c r="Q7675" s="8">
        <v>104.5925</v>
      </c>
      <c r="R7675" s="17">
        <f t="shared" si="478"/>
        <v>0</v>
      </c>
      <c r="S7675" s="18">
        <f t="shared" si="479"/>
        <v>11295.99</v>
      </c>
    </row>
    <row r="7676" spans="1:19" x14ac:dyDescent="0.25">
      <c r="A7676" s="7" t="s">
        <v>18111</v>
      </c>
      <c r="B7676" s="7" t="s">
        <v>18112</v>
      </c>
      <c r="C7676" s="7" t="s">
        <v>32</v>
      </c>
      <c r="D7676" s="7" t="s">
        <v>33</v>
      </c>
      <c r="E7676" s="7" t="s">
        <v>34</v>
      </c>
      <c r="F7676" s="8">
        <v>15</v>
      </c>
      <c r="G7676" s="8">
        <v>9850</v>
      </c>
      <c r="H7676" s="8">
        <v>9850</v>
      </c>
      <c r="I7676" s="8">
        <v>1</v>
      </c>
      <c r="J7676" s="8">
        <v>9850</v>
      </c>
      <c r="K7676" s="8">
        <v>9850</v>
      </c>
      <c r="L7676" s="8">
        <f t="shared" si="476"/>
        <v>1284.782608695652</v>
      </c>
      <c r="M7676" s="8">
        <f t="shared" si="477"/>
        <v>8565.217391304348</v>
      </c>
      <c r="N7676" s="13"/>
      <c r="O7676" s="13"/>
      <c r="P7676" s="8">
        <v>15</v>
      </c>
      <c r="Q7676" s="8">
        <v>9850</v>
      </c>
      <c r="R7676" s="17">
        <f t="shared" si="478"/>
        <v>0</v>
      </c>
      <c r="S7676" s="18">
        <f t="shared" si="479"/>
        <v>9850</v>
      </c>
    </row>
    <row r="7677" spans="1:19" x14ac:dyDescent="0.25">
      <c r="A7677" s="7" t="s">
        <v>18115</v>
      </c>
      <c r="B7677" s="7" t="s">
        <v>18116</v>
      </c>
      <c r="C7677" s="7" t="s">
        <v>396</v>
      </c>
      <c r="D7677" s="7" t="s">
        <v>397</v>
      </c>
      <c r="E7677" s="7" t="s">
        <v>398</v>
      </c>
      <c r="F7677" s="8">
        <v>15</v>
      </c>
      <c r="G7677" s="8">
        <v>23379.5</v>
      </c>
      <c r="H7677" s="8">
        <v>23379.5</v>
      </c>
      <c r="I7677" s="8">
        <v>1</v>
      </c>
      <c r="J7677" s="8">
        <v>23379.5</v>
      </c>
      <c r="K7677" s="8">
        <v>23379.5</v>
      </c>
      <c r="L7677" s="8">
        <f t="shared" si="476"/>
        <v>3049.5</v>
      </c>
      <c r="M7677" s="8">
        <f t="shared" si="477"/>
        <v>20330</v>
      </c>
      <c r="N7677" s="9"/>
      <c r="O7677" s="9"/>
      <c r="P7677" s="8">
        <v>15</v>
      </c>
      <c r="Q7677" s="8">
        <v>23379.5</v>
      </c>
      <c r="R7677" s="17">
        <f t="shared" si="478"/>
        <v>0</v>
      </c>
      <c r="S7677" s="18">
        <f t="shared" si="479"/>
        <v>23379.5</v>
      </c>
    </row>
    <row r="7678" spans="1:19" x14ac:dyDescent="0.25">
      <c r="A7678" s="7" t="s">
        <v>18117</v>
      </c>
      <c r="B7678" s="7" t="s">
        <v>18118</v>
      </c>
      <c r="C7678" s="7" t="s">
        <v>396</v>
      </c>
      <c r="D7678" s="7" t="s">
        <v>397</v>
      </c>
      <c r="E7678" s="7" t="s">
        <v>398</v>
      </c>
      <c r="F7678" s="8">
        <v>15</v>
      </c>
      <c r="G7678" s="8">
        <v>23379.5</v>
      </c>
      <c r="H7678" s="8">
        <v>23379.5</v>
      </c>
      <c r="I7678" s="8">
        <v>1</v>
      </c>
      <c r="J7678" s="8">
        <v>23379.5</v>
      </c>
      <c r="K7678" s="8">
        <v>23379.5</v>
      </c>
      <c r="L7678" s="8">
        <f t="shared" si="476"/>
        <v>3049.5</v>
      </c>
      <c r="M7678" s="8">
        <f t="shared" si="477"/>
        <v>20330</v>
      </c>
      <c r="N7678" s="9"/>
      <c r="O7678" s="9"/>
      <c r="P7678" s="8">
        <v>15</v>
      </c>
      <c r="Q7678" s="8">
        <v>23379.5</v>
      </c>
      <c r="R7678" s="17">
        <f t="shared" si="478"/>
        <v>0</v>
      </c>
      <c r="S7678" s="18">
        <f t="shared" si="479"/>
        <v>23379.5</v>
      </c>
    </row>
    <row r="7679" spans="1:19" x14ac:dyDescent="0.25">
      <c r="A7679" s="7" t="s">
        <v>18119</v>
      </c>
      <c r="B7679" s="7" t="s">
        <v>18120</v>
      </c>
      <c r="C7679" s="7" t="s">
        <v>37</v>
      </c>
      <c r="D7679" s="7" t="s">
        <v>38</v>
      </c>
      <c r="E7679" s="7" t="s">
        <v>39</v>
      </c>
      <c r="F7679" s="8">
        <v>15</v>
      </c>
      <c r="G7679" s="8">
        <v>141.16999999999999</v>
      </c>
      <c r="H7679" s="8">
        <v>141.16999999999999</v>
      </c>
      <c r="I7679" s="8">
        <v>5</v>
      </c>
      <c r="J7679" s="8">
        <v>705.87</v>
      </c>
      <c r="K7679" s="8">
        <v>141.17400000000001</v>
      </c>
      <c r="L7679" s="8">
        <f t="shared" si="476"/>
        <v>18.413999999999987</v>
      </c>
      <c r="M7679" s="8">
        <f t="shared" si="477"/>
        <v>122.76000000000002</v>
      </c>
      <c r="N7679" s="9"/>
      <c r="O7679" s="9"/>
      <c r="P7679" s="8">
        <v>15</v>
      </c>
      <c r="Q7679" s="8">
        <v>141.17400000000001</v>
      </c>
      <c r="R7679" s="17">
        <f t="shared" si="478"/>
        <v>0</v>
      </c>
      <c r="S7679" s="18">
        <f t="shared" si="479"/>
        <v>705.87</v>
      </c>
    </row>
    <row r="7680" spans="1:19" x14ac:dyDescent="0.25">
      <c r="A7680" s="7" t="s">
        <v>18121</v>
      </c>
      <c r="B7680" s="7" t="s">
        <v>18122</v>
      </c>
      <c r="C7680" s="7" t="s">
        <v>37</v>
      </c>
      <c r="D7680" s="7" t="s">
        <v>38</v>
      </c>
      <c r="E7680" s="7" t="s">
        <v>39</v>
      </c>
      <c r="F7680" s="8">
        <v>15</v>
      </c>
      <c r="G7680" s="8">
        <v>962.56</v>
      </c>
      <c r="H7680" s="8">
        <v>962.56</v>
      </c>
      <c r="I7680" s="8">
        <v>6</v>
      </c>
      <c r="J7680" s="8">
        <v>5775.37</v>
      </c>
      <c r="K7680" s="8">
        <v>962.56166666666661</v>
      </c>
      <c r="L7680" s="8">
        <f t="shared" si="476"/>
        <v>125.55152173913041</v>
      </c>
      <c r="M7680" s="8">
        <f t="shared" si="477"/>
        <v>837.0101449275362</v>
      </c>
      <c r="N7680" s="9"/>
      <c r="O7680" s="9"/>
      <c r="P7680" s="8">
        <v>15</v>
      </c>
      <c r="Q7680" s="8">
        <v>962.56166666666661</v>
      </c>
      <c r="R7680" s="17">
        <f t="shared" si="478"/>
        <v>0</v>
      </c>
      <c r="S7680" s="18">
        <f t="shared" si="479"/>
        <v>5775.37</v>
      </c>
    </row>
    <row r="7681" spans="1:19" x14ac:dyDescent="0.25">
      <c r="A7681" s="7" t="s">
        <v>18123</v>
      </c>
      <c r="B7681" s="7" t="s">
        <v>18124</v>
      </c>
      <c r="C7681" s="7" t="s">
        <v>37</v>
      </c>
      <c r="D7681" s="7" t="s">
        <v>38</v>
      </c>
      <c r="E7681" s="7" t="s">
        <v>39</v>
      </c>
      <c r="F7681" s="8">
        <v>15</v>
      </c>
      <c r="G7681" s="8">
        <v>902.08</v>
      </c>
      <c r="H7681" s="8">
        <v>902.08</v>
      </c>
      <c r="I7681" s="8">
        <v>5</v>
      </c>
      <c r="J7681" s="8">
        <v>4510.42</v>
      </c>
      <c r="K7681" s="8">
        <v>902.08400000000006</v>
      </c>
      <c r="L7681" s="8">
        <f t="shared" si="476"/>
        <v>117.6631304347826</v>
      </c>
      <c r="M7681" s="8">
        <f t="shared" si="477"/>
        <v>784.42086956521746</v>
      </c>
      <c r="N7681" s="9"/>
      <c r="O7681" s="9"/>
      <c r="P7681" s="8">
        <v>15</v>
      </c>
      <c r="Q7681" s="8">
        <v>902.08400000000006</v>
      </c>
      <c r="R7681" s="17">
        <f t="shared" si="478"/>
        <v>0</v>
      </c>
      <c r="S7681" s="18">
        <f t="shared" si="479"/>
        <v>4510.42</v>
      </c>
    </row>
    <row r="7682" spans="1:19" x14ac:dyDescent="0.25">
      <c r="A7682" s="7" t="s">
        <v>18125</v>
      </c>
      <c r="B7682" s="7" t="s">
        <v>18126</v>
      </c>
      <c r="C7682" s="7" t="s">
        <v>37</v>
      </c>
      <c r="D7682" s="7" t="s">
        <v>38</v>
      </c>
      <c r="E7682" s="7" t="s">
        <v>39</v>
      </c>
      <c r="F7682" s="8">
        <v>15</v>
      </c>
      <c r="G7682" s="8">
        <v>920.04</v>
      </c>
      <c r="H7682" s="8">
        <v>920.04</v>
      </c>
      <c r="I7682" s="8">
        <v>4</v>
      </c>
      <c r="J7682" s="8">
        <v>3680.14</v>
      </c>
      <c r="K7682" s="8">
        <v>920.03499999999997</v>
      </c>
      <c r="L7682" s="8">
        <f t="shared" ref="L7682:L7745" si="480">K7682-M7682</f>
        <v>120.00456521739125</v>
      </c>
      <c r="M7682" s="8">
        <f t="shared" ref="M7682:M7745" si="481">K7682/((100+F7682)/100)</f>
        <v>800.03043478260872</v>
      </c>
      <c r="N7682" s="9"/>
      <c r="O7682" s="9"/>
      <c r="P7682" s="8">
        <v>15</v>
      </c>
      <c r="Q7682" s="8">
        <v>920.03499999999997</v>
      </c>
      <c r="R7682" s="17">
        <f t="shared" ref="R7682:R7745" si="482">I7682*O7682</f>
        <v>0</v>
      </c>
      <c r="S7682" s="18">
        <f t="shared" si="479"/>
        <v>3680.14</v>
      </c>
    </row>
    <row r="7683" spans="1:19" x14ac:dyDescent="0.25">
      <c r="A7683" s="7" t="s">
        <v>18127</v>
      </c>
      <c r="B7683" s="7" t="s">
        <v>18128</v>
      </c>
      <c r="C7683" s="7" t="s">
        <v>37</v>
      </c>
      <c r="D7683" s="7" t="s">
        <v>38</v>
      </c>
      <c r="E7683" s="7" t="s">
        <v>39</v>
      </c>
      <c r="F7683" s="8">
        <v>15</v>
      </c>
      <c r="G7683" s="8">
        <v>913.32</v>
      </c>
      <c r="H7683" s="8">
        <v>913.32</v>
      </c>
      <c r="I7683" s="8">
        <v>2</v>
      </c>
      <c r="J7683" s="8">
        <v>1826.64</v>
      </c>
      <c r="K7683" s="8">
        <v>913.32</v>
      </c>
      <c r="L7683" s="8">
        <f t="shared" si="480"/>
        <v>119.12869565217386</v>
      </c>
      <c r="M7683" s="8">
        <f t="shared" si="481"/>
        <v>794.19130434782619</v>
      </c>
      <c r="N7683" s="9"/>
      <c r="O7683" s="9"/>
      <c r="P7683" s="8">
        <v>15</v>
      </c>
      <c r="Q7683" s="8">
        <v>913.32</v>
      </c>
      <c r="R7683" s="17">
        <f t="shared" si="482"/>
        <v>0</v>
      </c>
      <c r="S7683" s="18">
        <f t="shared" ref="S7683:S7746" si="483">J7683</f>
        <v>1826.64</v>
      </c>
    </row>
    <row r="7684" spans="1:19" x14ac:dyDescent="0.25">
      <c r="A7684" s="7" t="s">
        <v>18129</v>
      </c>
      <c r="B7684" s="7" t="s">
        <v>18130</v>
      </c>
      <c r="C7684" s="7" t="s">
        <v>37</v>
      </c>
      <c r="D7684" s="7" t="s">
        <v>38</v>
      </c>
      <c r="E7684" s="7" t="s">
        <v>39</v>
      </c>
      <c r="F7684" s="8">
        <v>15</v>
      </c>
      <c r="G7684" s="8">
        <v>1461.19</v>
      </c>
      <c r="H7684" s="8">
        <v>1461.19</v>
      </c>
      <c r="I7684" s="8">
        <v>5</v>
      </c>
      <c r="J7684" s="8">
        <v>7305.95</v>
      </c>
      <c r="K7684" s="8">
        <v>1461.19</v>
      </c>
      <c r="L7684" s="8">
        <f t="shared" si="480"/>
        <v>190.58999999999992</v>
      </c>
      <c r="M7684" s="8">
        <f t="shared" si="481"/>
        <v>1270.6000000000001</v>
      </c>
      <c r="N7684" s="13"/>
      <c r="O7684" s="13"/>
      <c r="P7684" s="8">
        <v>15</v>
      </c>
      <c r="Q7684" s="8">
        <v>1461.1899999999998</v>
      </c>
      <c r="R7684" s="17">
        <f t="shared" si="482"/>
        <v>0</v>
      </c>
      <c r="S7684" s="18">
        <f t="shared" si="483"/>
        <v>7305.95</v>
      </c>
    </row>
    <row r="7685" spans="1:19" x14ac:dyDescent="0.25">
      <c r="A7685" s="7" t="s">
        <v>18137</v>
      </c>
      <c r="B7685" s="7" t="s">
        <v>18138</v>
      </c>
      <c r="C7685" s="7" t="s">
        <v>7886</v>
      </c>
      <c r="D7685" s="7" t="s">
        <v>7887</v>
      </c>
      <c r="E7685" s="7" t="s">
        <v>7888</v>
      </c>
      <c r="F7685" s="8">
        <v>21</v>
      </c>
      <c r="G7685" s="8">
        <v>621.94000000000005</v>
      </c>
      <c r="H7685" s="8">
        <v>621.94000000000005</v>
      </c>
      <c r="I7685" s="8">
        <v>60</v>
      </c>
      <c r="J7685" s="8">
        <v>37316.399999999994</v>
      </c>
      <c r="K7685" s="8">
        <v>621.93999999999994</v>
      </c>
      <c r="L7685" s="8">
        <f t="shared" si="480"/>
        <v>107.93999999999994</v>
      </c>
      <c r="M7685" s="8">
        <f t="shared" si="481"/>
        <v>514</v>
      </c>
      <c r="N7685" s="14">
        <v>21</v>
      </c>
      <c r="O7685" s="14">
        <v>621.93999999999994</v>
      </c>
      <c r="P7685" s="8">
        <v>21</v>
      </c>
      <c r="Q7685" s="8">
        <v>621.93999999999994</v>
      </c>
      <c r="R7685" s="17">
        <f t="shared" si="482"/>
        <v>37316.399999999994</v>
      </c>
      <c r="S7685" s="18">
        <f t="shared" si="483"/>
        <v>37316.399999999994</v>
      </c>
    </row>
    <row r="7686" spans="1:19" x14ac:dyDescent="0.25">
      <c r="A7686" s="7" t="s">
        <v>18143</v>
      </c>
      <c r="B7686" s="7" t="s">
        <v>18144</v>
      </c>
      <c r="C7686" s="7" t="s">
        <v>7886</v>
      </c>
      <c r="D7686" s="7" t="s">
        <v>7887</v>
      </c>
      <c r="E7686" s="7" t="s">
        <v>7888</v>
      </c>
      <c r="F7686" s="8">
        <v>21</v>
      </c>
      <c r="G7686" s="8">
        <v>45.98</v>
      </c>
      <c r="H7686" s="8">
        <v>45.98</v>
      </c>
      <c r="I7686" s="8">
        <v>2070</v>
      </c>
      <c r="J7686" s="8">
        <v>95178.599999999977</v>
      </c>
      <c r="K7686" s="8">
        <v>45.97999999999999</v>
      </c>
      <c r="L7686" s="8">
        <f t="shared" si="480"/>
        <v>7.9799999999999969</v>
      </c>
      <c r="M7686" s="8">
        <f t="shared" si="481"/>
        <v>37.999999999999993</v>
      </c>
      <c r="N7686" s="9"/>
      <c r="O7686" s="9"/>
      <c r="P7686" s="8">
        <v>21</v>
      </c>
      <c r="Q7686" s="8">
        <v>45.98</v>
      </c>
      <c r="R7686" s="17">
        <f t="shared" si="482"/>
        <v>0</v>
      </c>
      <c r="S7686" s="18">
        <f t="shared" si="483"/>
        <v>95178.599999999977</v>
      </c>
    </row>
    <row r="7687" spans="1:19" x14ac:dyDescent="0.25">
      <c r="A7687" s="7" t="s">
        <v>18145</v>
      </c>
      <c r="B7687" s="7" t="s">
        <v>18146</v>
      </c>
      <c r="C7687" s="7" t="s">
        <v>14</v>
      </c>
      <c r="D7687" s="7" t="s">
        <v>15</v>
      </c>
      <c r="E7687" s="7" t="s">
        <v>2322</v>
      </c>
      <c r="F7687" s="8">
        <v>21</v>
      </c>
      <c r="G7687" s="8">
        <v>496.1</v>
      </c>
      <c r="H7687" s="8">
        <v>496.1</v>
      </c>
      <c r="I7687" s="8">
        <v>10</v>
      </c>
      <c r="J7687" s="8">
        <v>4961</v>
      </c>
      <c r="K7687" s="8">
        <v>496.1</v>
      </c>
      <c r="L7687" s="8">
        <f t="shared" si="480"/>
        <v>86.099999999999966</v>
      </c>
      <c r="M7687" s="8">
        <f t="shared" si="481"/>
        <v>410.00000000000006</v>
      </c>
      <c r="N7687" s="13"/>
      <c r="O7687" s="13"/>
      <c r="P7687" s="8">
        <v>21</v>
      </c>
      <c r="Q7687" s="8">
        <v>496.1</v>
      </c>
      <c r="R7687" s="17">
        <f t="shared" si="482"/>
        <v>0</v>
      </c>
      <c r="S7687" s="18">
        <f t="shared" si="483"/>
        <v>4961</v>
      </c>
    </row>
    <row r="7688" spans="1:19" x14ac:dyDescent="0.25">
      <c r="A7688" s="7" t="s">
        <v>18153</v>
      </c>
      <c r="B7688" s="7" t="s">
        <v>18154</v>
      </c>
      <c r="C7688" s="7" t="s">
        <v>14</v>
      </c>
      <c r="D7688" s="7" t="s">
        <v>15</v>
      </c>
      <c r="E7688" s="7" t="s">
        <v>7372</v>
      </c>
      <c r="F7688" s="8">
        <v>21</v>
      </c>
      <c r="G7688" s="8">
        <v>16500</v>
      </c>
      <c r="H7688" s="8">
        <v>16500</v>
      </c>
      <c r="I7688" s="8">
        <v>1</v>
      </c>
      <c r="J7688" s="8">
        <v>16500</v>
      </c>
      <c r="K7688" s="8">
        <v>16500</v>
      </c>
      <c r="L7688" s="8">
        <f t="shared" si="480"/>
        <v>2863.636363636364</v>
      </c>
      <c r="M7688" s="8">
        <f t="shared" si="481"/>
        <v>13636.363636363636</v>
      </c>
      <c r="N7688" s="9"/>
      <c r="O7688" s="9"/>
      <c r="P7688" s="8">
        <v>21</v>
      </c>
      <c r="Q7688" s="8">
        <v>16500</v>
      </c>
      <c r="R7688" s="17">
        <f t="shared" si="482"/>
        <v>0</v>
      </c>
      <c r="S7688" s="18">
        <f t="shared" si="483"/>
        <v>16500</v>
      </c>
    </row>
    <row r="7689" spans="1:19" x14ac:dyDescent="0.25">
      <c r="A7689" s="7" t="s">
        <v>18155</v>
      </c>
      <c r="B7689" s="7" t="s">
        <v>18156</v>
      </c>
      <c r="C7689" s="7" t="s">
        <v>14</v>
      </c>
      <c r="D7689" s="7" t="s">
        <v>15</v>
      </c>
      <c r="E7689" s="7" t="s">
        <v>7372</v>
      </c>
      <c r="F7689" s="8">
        <v>21</v>
      </c>
      <c r="G7689" s="8">
        <v>16500</v>
      </c>
      <c r="H7689" s="8">
        <v>16500</v>
      </c>
      <c r="I7689" s="8">
        <v>10</v>
      </c>
      <c r="J7689" s="8">
        <v>165000</v>
      </c>
      <c r="K7689" s="8">
        <v>16500</v>
      </c>
      <c r="L7689" s="8">
        <f t="shared" si="480"/>
        <v>2863.636363636364</v>
      </c>
      <c r="M7689" s="8">
        <f t="shared" si="481"/>
        <v>13636.363636363636</v>
      </c>
      <c r="N7689" s="14">
        <v>12</v>
      </c>
      <c r="O7689" s="14">
        <v>15272.730000000001</v>
      </c>
      <c r="P7689" s="8">
        <v>21</v>
      </c>
      <c r="Q7689" s="8">
        <v>16500</v>
      </c>
      <c r="R7689" s="17">
        <f t="shared" si="482"/>
        <v>152727.30000000002</v>
      </c>
      <c r="S7689" s="18">
        <f t="shared" si="483"/>
        <v>165000</v>
      </c>
    </row>
    <row r="7690" spans="1:19" x14ac:dyDescent="0.25">
      <c r="A7690" s="7" t="s">
        <v>18157</v>
      </c>
      <c r="B7690" s="7" t="s">
        <v>18158</v>
      </c>
      <c r="C7690" s="7" t="s">
        <v>14</v>
      </c>
      <c r="D7690" s="7" t="s">
        <v>15</v>
      </c>
      <c r="E7690" s="7" t="s">
        <v>7372</v>
      </c>
      <c r="F7690" s="8">
        <v>21</v>
      </c>
      <c r="G7690" s="8">
        <v>950</v>
      </c>
      <c r="H7690" s="8">
        <v>950</v>
      </c>
      <c r="I7690" s="8">
        <v>24</v>
      </c>
      <c r="J7690" s="8">
        <v>22800</v>
      </c>
      <c r="K7690" s="8">
        <v>950</v>
      </c>
      <c r="L7690" s="8">
        <f t="shared" si="480"/>
        <v>164.87603305785126</v>
      </c>
      <c r="M7690" s="8">
        <f t="shared" si="481"/>
        <v>785.12396694214874</v>
      </c>
      <c r="N7690" s="9"/>
      <c r="O7690" s="9"/>
      <c r="P7690" s="8">
        <v>21</v>
      </c>
      <c r="Q7690" s="8">
        <v>950</v>
      </c>
      <c r="R7690" s="17">
        <f t="shared" si="482"/>
        <v>0</v>
      </c>
      <c r="S7690" s="18">
        <f t="shared" si="483"/>
        <v>22800</v>
      </c>
    </row>
    <row r="7691" spans="1:19" x14ac:dyDescent="0.25">
      <c r="A7691" s="7" t="s">
        <v>18159</v>
      </c>
      <c r="B7691" s="7" t="s">
        <v>18160</v>
      </c>
      <c r="C7691" s="7" t="s">
        <v>37</v>
      </c>
      <c r="D7691" s="7" t="s">
        <v>38</v>
      </c>
      <c r="E7691" s="7" t="s">
        <v>39</v>
      </c>
      <c r="F7691" s="8">
        <v>15</v>
      </c>
      <c r="G7691" s="8">
        <v>11040</v>
      </c>
      <c r="H7691" s="8">
        <v>11040</v>
      </c>
      <c r="I7691" s="8">
        <v>1</v>
      </c>
      <c r="J7691" s="8">
        <v>11040</v>
      </c>
      <c r="K7691" s="8">
        <v>11040</v>
      </c>
      <c r="L7691" s="8">
        <f t="shared" si="480"/>
        <v>1440</v>
      </c>
      <c r="M7691" s="8">
        <f t="shared" si="481"/>
        <v>9600</v>
      </c>
      <c r="N7691" s="9"/>
      <c r="O7691" s="9"/>
      <c r="P7691" s="8">
        <v>15</v>
      </c>
      <c r="Q7691" s="8">
        <v>11040</v>
      </c>
      <c r="R7691" s="17">
        <f t="shared" si="482"/>
        <v>0</v>
      </c>
      <c r="S7691" s="18">
        <f t="shared" si="483"/>
        <v>11040</v>
      </c>
    </row>
    <row r="7692" spans="1:19" x14ac:dyDescent="0.25">
      <c r="A7692" s="7" t="s">
        <v>18161</v>
      </c>
      <c r="B7692" s="7" t="s">
        <v>18162</v>
      </c>
      <c r="C7692" s="7" t="s">
        <v>76</v>
      </c>
      <c r="D7692" s="7" t="s">
        <v>77</v>
      </c>
      <c r="E7692" s="7" t="s">
        <v>10658</v>
      </c>
      <c r="F7692" s="8">
        <v>15</v>
      </c>
      <c r="G7692" s="8">
        <v>16754.669999999998</v>
      </c>
      <c r="H7692" s="8">
        <v>16754.669999999998</v>
      </c>
      <c r="I7692" s="8">
        <v>1</v>
      </c>
      <c r="J7692" s="8">
        <v>16754.669999999998</v>
      </c>
      <c r="K7692" s="14">
        <v>16754.669999999998</v>
      </c>
      <c r="L7692" s="8">
        <f t="shared" si="480"/>
        <v>2185.3917391304331</v>
      </c>
      <c r="M7692" s="8">
        <f t="shared" si="481"/>
        <v>14569.278260869565</v>
      </c>
      <c r="N7692" s="9"/>
      <c r="O7692" s="9"/>
      <c r="P7692" s="8">
        <v>15</v>
      </c>
      <c r="Q7692" s="8">
        <v>16754.669999999998</v>
      </c>
      <c r="R7692" s="17">
        <f t="shared" si="482"/>
        <v>0</v>
      </c>
      <c r="S7692" s="18">
        <f t="shared" si="483"/>
        <v>16754.669999999998</v>
      </c>
    </row>
    <row r="7693" spans="1:19" x14ac:dyDescent="0.25">
      <c r="A7693" s="7" t="s">
        <v>18163</v>
      </c>
      <c r="B7693" s="7" t="s">
        <v>18164</v>
      </c>
      <c r="C7693" s="7" t="s">
        <v>32</v>
      </c>
      <c r="D7693" s="7" t="s">
        <v>33</v>
      </c>
      <c r="E7693" s="7" t="s">
        <v>34</v>
      </c>
      <c r="F7693" s="8">
        <v>15</v>
      </c>
      <c r="G7693" s="8">
        <v>39997</v>
      </c>
      <c r="H7693" s="8">
        <v>39997</v>
      </c>
      <c r="I7693" s="8">
        <v>18</v>
      </c>
      <c r="J7693" s="8">
        <v>719946</v>
      </c>
      <c r="K7693" s="8">
        <v>39997</v>
      </c>
      <c r="L7693" s="8">
        <f t="shared" si="480"/>
        <v>5217</v>
      </c>
      <c r="M7693" s="8">
        <f t="shared" si="481"/>
        <v>34780</v>
      </c>
      <c r="N7693" s="14">
        <v>12</v>
      </c>
      <c r="O7693" s="14">
        <v>38953.599999999999</v>
      </c>
      <c r="P7693" s="8">
        <v>15</v>
      </c>
      <c r="Q7693" s="8">
        <v>39997</v>
      </c>
      <c r="R7693" s="17">
        <f t="shared" si="482"/>
        <v>701164.79999999993</v>
      </c>
      <c r="S7693" s="18">
        <f t="shared" si="483"/>
        <v>719946</v>
      </c>
    </row>
    <row r="7694" spans="1:19" x14ac:dyDescent="0.25">
      <c r="A7694" s="7" t="s">
        <v>18165</v>
      </c>
      <c r="B7694" s="7" t="s">
        <v>18166</v>
      </c>
      <c r="C7694" s="7" t="s">
        <v>32</v>
      </c>
      <c r="D7694" s="7" t="s">
        <v>33</v>
      </c>
      <c r="E7694" s="7" t="s">
        <v>34</v>
      </c>
      <c r="F7694" s="8">
        <v>15</v>
      </c>
      <c r="G7694" s="8">
        <v>39997</v>
      </c>
      <c r="H7694" s="8">
        <v>39997</v>
      </c>
      <c r="I7694" s="8">
        <v>14</v>
      </c>
      <c r="J7694" s="8">
        <v>559958</v>
      </c>
      <c r="K7694" s="8">
        <v>39997</v>
      </c>
      <c r="L7694" s="8">
        <f t="shared" si="480"/>
        <v>5217</v>
      </c>
      <c r="M7694" s="8">
        <f t="shared" si="481"/>
        <v>34780</v>
      </c>
      <c r="N7694" s="14">
        <v>12</v>
      </c>
      <c r="O7694" s="14">
        <v>38953.599999999999</v>
      </c>
      <c r="P7694" s="8">
        <v>15</v>
      </c>
      <c r="Q7694" s="8">
        <v>39997</v>
      </c>
      <c r="R7694" s="17">
        <f t="shared" si="482"/>
        <v>545350.40000000002</v>
      </c>
      <c r="S7694" s="18">
        <f t="shared" si="483"/>
        <v>559958</v>
      </c>
    </row>
    <row r="7695" spans="1:19" x14ac:dyDescent="0.25">
      <c r="A7695" s="7" t="s">
        <v>18167</v>
      </c>
      <c r="B7695" s="7" t="s">
        <v>18168</v>
      </c>
      <c r="C7695" s="7" t="s">
        <v>32</v>
      </c>
      <c r="D7695" s="7" t="s">
        <v>33</v>
      </c>
      <c r="E7695" s="7" t="s">
        <v>34</v>
      </c>
      <c r="F7695" s="8">
        <v>15</v>
      </c>
      <c r="G7695" s="8">
        <v>39997</v>
      </c>
      <c r="H7695" s="8">
        <v>39997</v>
      </c>
      <c r="I7695" s="8">
        <v>12</v>
      </c>
      <c r="J7695" s="8">
        <v>479964</v>
      </c>
      <c r="K7695" s="8">
        <v>39997</v>
      </c>
      <c r="L7695" s="8">
        <f t="shared" si="480"/>
        <v>5217</v>
      </c>
      <c r="M7695" s="8">
        <f t="shared" si="481"/>
        <v>34780</v>
      </c>
      <c r="N7695" s="8">
        <v>12</v>
      </c>
      <c r="O7695" s="8">
        <v>38953.599999999999</v>
      </c>
      <c r="P7695" s="8">
        <v>15</v>
      </c>
      <c r="Q7695" s="8">
        <v>39997</v>
      </c>
      <c r="R7695" s="17">
        <f t="shared" si="482"/>
        <v>467443.19999999995</v>
      </c>
      <c r="S7695" s="18">
        <f t="shared" si="483"/>
        <v>479964</v>
      </c>
    </row>
    <row r="7696" spans="1:19" x14ac:dyDescent="0.25">
      <c r="A7696" s="7" t="s">
        <v>18177</v>
      </c>
      <c r="B7696" s="7" t="s">
        <v>18178</v>
      </c>
      <c r="C7696" s="7" t="s">
        <v>7249</v>
      </c>
      <c r="D7696" s="7" t="s">
        <v>7250</v>
      </c>
      <c r="E7696" s="7" t="s">
        <v>7251</v>
      </c>
      <c r="F7696" s="8">
        <v>21</v>
      </c>
      <c r="G7696" s="8">
        <v>1639.55</v>
      </c>
      <c r="H7696" s="8">
        <v>1639.55</v>
      </c>
      <c r="I7696" s="8">
        <v>20</v>
      </c>
      <c r="J7696" s="8">
        <v>32791</v>
      </c>
      <c r="K7696" s="8">
        <v>1639.55</v>
      </c>
      <c r="L7696" s="8">
        <f t="shared" si="480"/>
        <v>284.54999999999995</v>
      </c>
      <c r="M7696" s="8">
        <f t="shared" si="481"/>
        <v>1355</v>
      </c>
      <c r="N7696" s="14">
        <v>12</v>
      </c>
      <c r="O7696" s="14">
        <v>1517.6</v>
      </c>
      <c r="P7696" s="8">
        <v>21</v>
      </c>
      <c r="Q7696" s="8">
        <v>1639.55</v>
      </c>
      <c r="R7696" s="17">
        <f t="shared" si="482"/>
        <v>30352</v>
      </c>
      <c r="S7696" s="18">
        <f t="shared" si="483"/>
        <v>32791</v>
      </c>
    </row>
    <row r="7697" spans="1:19" x14ac:dyDescent="0.25">
      <c r="A7697" s="7" t="s">
        <v>18179</v>
      </c>
      <c r="B7697" s="7" t="s">
        <v>18180</v>
      </c>
      <c r="C7697" s="7" t="s">
        <v>14</v>
      </c>
      <c r="D7697" s="7" t="s">
        <v>15</v>
      </c>
      <c r="E7697" s="7" t="s">
        <v>2322</v>
      </c>
      <c r="F7697" s="8">
        <v>15</v>
      </c>
      <c r="G7697" s="8">
        <v>168.36</v>
      </c>
      <c r="H7697" s="8">
        <v>168.36</v>
      </c>
      <c r="I7697" s="8">
        <v>15</v>
      </c>
      <c r="J7697" s="8">
        <v>2525.4</v>
      </c>
      <c r="K7697" s="8">
        <v>168.36</v>
      </c>
      <c r="L7697" s="8">
        <f t="shared" si="480"/>
        <v>21.95999999999998</v>
      </c>
      <c r="M7697" s="8">
        <f t="shared" si="481"/>
        <v>146.40000000000003</v>
      </c>
      <c r="N7697" s="13"/>
      <c r="O7697" s="13"/>
      <c r="P7697" s="8">
        <v>15</v>
      </c>
      <c r="Q7697" s="8">
        <v>168.36</v>
      </c>
      <c r="R7697" s="17">
        <f t="shared" si="482"/>
        <v>0</v>
      </c>
      <c r="S7697" s="18">
        <f t="shared" si="483"/>
        <v>2525.4</v>
      </c>
    </row>
    <row r="7698" spans="1:19" x14ac:dyDescent="0.25">
      <c r="A7698" s="7" t="s">
        <v>18181</v>
      </c>
      <c r="B7698" s="7" t="s">
        <v>18182</v>
      </c>
      <c r="C7698" s="7" t="s">
        <v>14</v>
      </c>
      <c r="D7698" s="7" t="s">
        <v>15</v>
      </c>
      <c r="E7698" s="7" t="s">
        <v>2322</v>
      </c>
      <c r="F7698" s="8">
        <v>15</v>
      </c>
      <c r="G7698" s="8">
        <v>168.36</v>
      </c>
      <c r="H7698" s="8">
        <v>168.36</v>
      </c>
      <c r="I7698" s="8">
        <v>50</v>
      </c>
      <c r="J7698" s="8">
        <v>8418</v>
      </c>
      <c r="K7698" s="8">
        <v>168.36</v>
      </c>
      <c r="L7698" s="8">
        <f t="shared" si="480"/>
        <v>21.95999999999998</v>
      </c>
      <c r="M7698" s="8">
        <f t="shared" si="481"/>
        <v>146.40000000000003</v>
      </c>
      <c r="N7698" s="9"/>
      <c r="O7698" s="9"/>
      <c r="P7698" s="8">
        <v>15</v>
      </c>
      <c r="Q7698" s="8">
        <v>168.36</v>
      </c>
      <c r="R7698" s="17">
        <f t="shared" si="482"/>
        <v>0</v>
      </c>
      <c r="S7698" s="18">
        <f t="shared" si="483"/>
        <v>8418</v>
      </c>
    </row>
    <row r="7699" spans="1:19" x14ac:dyDescent="0.25">
      <c r="A7699" s="7" t="s">
        <v>18183</v>
      </c>
      <c r="B7699" s="7" t="s">
        <v>18184</v>
      </c>
      <c r="C7699" s="7" t="s">
        <v>14</v>
      </c>
      <c r="D7699" s="7" t="s">
        <v>15</v>
      </c>
      <c r="E7699" s="7" t="s">
        <v>2322</v>
      </c>
      <c r="F7699" s="8">
        <v>15</v>
      </c>
      <c r="G7699" s="8">
        <v>168.36</v>
      </c>
      <c r="H7699" s="8">
        <v>168.36</v>
      </c>
      <c r="I7699" s="8">
        <v>55</v>
      </c>
      <c r="J7699" s="8">
        <v>9259.7999999999993</v>
      </c>
      <c r="K7699" s="8">
        <v>168.35999999999999</v>
      </c>
      <c r="L7699" s="8">
        <f t="shared" si="480"/>
        <v>21.95999999999998</v>
      </c>
      <c r="M7699" s="8">
        <f t="shared" si="481"/>
        <v>146.4</v>
      </c>
      <c r="N7699" s="13"/>
      <c r="O7699" s="13"/>
      <c r="P7699" s="8">
        <v>15</v>
      </c>
      <c r="Q7699" s="8">
        <v>168.36</v>
      </c>
      <c r="R7699" s="17">
        <f t="shared" si="482"/>
        <v>0</v>
      </c>
      <c r="S7699" s="18">
        <f t="shared" si="483"/>
        <v>9259.7999999999993</v>
      </c>
    </row>
    <row r="7700" spans="1:19" x14ac:dyDescent="0.25">
      <c r="A7700" s="7" t="s">
        <v>18185</v>
      </c>
      <c r="B7700" s="7" t="s">
        <v>18186</v>
      </c>
      <c r="C7700" s="7" t="s">
        <v>14</v>
      </c>
      <c r="D7700" s="7" t="s">
        <v>15</v>
      </c>
      <c r="E7700" s="7" t="s">
        <v>2322</v>
      </c>
      <c r="F7700" s="8">
        <v>15</v>
      </c>
      <c r="G7700" s="8">
        <v>160.08000000000001</v>
      </c>
      <c r="H7700" s="8">
        <v>160.08000000000001</v>
      </c>
      <c r="I7700" s="8">
        <v>50</v>
      </c>
      <c r="J7700" s="8">
        <v>8004</v>
      </c>
      <c r="K7700" s="8">
        <v>160.08000000000001</v>
      </c>
      <c r="L7700" s="8">
        <f t="shared" si="480"/>
        <v>20.879999999999995</v>
      </c>
      <c r="M7700" s="8">
        <f t="shared" si="481"/>
        <v>139.20000000000002</v>
      </c>
      <c r="N7700" s="13"/>
      <c r="O7700" s="13"/>
      <c r="P7700" s="8">
        <v>15</v>
      </c>
      <c r="Q7700" s="8">
        <v>160.07999999999998</v>
      </c>
      <c r="R7700" s="17">
        <f t="shared" si="482"/>
        <v>0</v>
      </c>
      <c r="S7700" s="18">
        <f t="shared" si="483"/>
        <v>8004</v>
      </c>
    </row>
    <row r="7701" spans="1:19" x14ac:dyDescent="0.25">
      <c r="A7701" s="7" t="s">
        <v>18187</v>
      </c>
      <c r="B7701" s="7" t="s">
        <v>18188</v>
      </c>
      <c r="C7701" s="7" t="s">
        <v>14</v>
      </c>
      <c r="D7701" s="7" t="s">
        <v>15</v>
      </c>
      <c r="E7701" s="7" t="s">
        <v>2322</v>
      </c>
      <c r="F7701" s="8">
        <v>15</v>
      </c>
      <c r="G7701" s="8">
        <v>160.08000000000001</v>
      </c>
      <c r="H7701" s="8">
        <v>160.08000000000001</v>
      </c>
      <c r="I7701" s="8">
        <v>50</v>
      </c>
      <c r="J7701" s="8">
        <v>8004</v>
      </c>
      <c r="K7701" s="8">
        <v>160.08000000000001</v>
      </c>
      <c r="L7701" s="8">
        <f t="shared" si="480"/>
        <v>20.879999999999995</v>
      </c>
      <c r="M7701" s="8">
        <f t="shared" si="481"/>
        <v>139.20000000000002</v>
      </c>
      <c r="N7701" s="9"/>
      <c r="O7701" s="9"/>
      <c r="P7701" s="8">
        <v>15</v>
      </c>
      <c r="Q7701" s="8">
        <v>160.08000000000001</v>
      </c>
      <c r="R7701" s="17">
        <f t="shared" si="482"/>
        <v>0</v>
      </c>
      <c r="S7701" s="18">
        <f t="shared" si="483"/>
        <v>8004</v>
      </c>
    </row>
    <row r="7702" spans="1:19" x14ac:dyDescent="0.25">
      <c r="A7702" s="7" t="s">
        <v>18191</v>
      </c>
      <c r="B7702" s="7" t="s">
        <v>18192</v>
      </c>
      <c r="C7702" s="7" t="s">
        <v>8208</v>
      </c>
      <c r="D7702" s="7" t="s">
        <v>8209</v>
      </c>
      <c r="E7702" s="7" t="s">
        <v>8210</v>
      </c>
      <c r="F7702" s="8">
        <v>21</v>
      </c>
      <c r="G7702" s="8">
        <v>39990.5</v>
      </c>
      <c r="H7702" s="8">
        <v>39990.5</v>
      </c>
      <c r="I7702" s="8">
        <v>1</v>
      </c>
      <c r="J7702" s="8">
        <v>39990.5</v>
      </c>
      <c r="K7702" s="8">
        <v>39990.5</v>
      </c>
      <c r="L7702" s="8">
        <f t="shared" si="480"/>
        <v>6940.5</v>
      </c>
      <c r="M7702" s="8">
        <f t="shared" si="481"/>
        <v>33050</v>
      </c>
      <c r="N7702" s="13"/>
      <c r="O7702" s="13"/>
      <c r="P7702" s="8">
        <v>21</v>
      </c>
      <c r="Q7702" s="8">
        <v>39990.5</v>
      </c>
      <c r="R7702" s="17">
        <f t="shared" si="482"/>
        <v>0</v>
      </c>
      <c r="S7702" s="18">
        <f t="shared" si="483"/>
        <v>39990.5</v>
      </c>
    </row>
    <row r="7703" spans="1:19" x14ac:dyDescent="0.25">
      <c r="A7703" s="7" t="s">
        <v>18193</v>
      </c>
      <c r="B7703" s="7" t="s">
        <v>18194</v>
      </c>
      <c r="C7703" s="7" t="s">
        <v>32</v>
      </c>
      <c r="D7703" s="7" t="s">
        <v>33</v>
      </c>
      <c r="E7703" s="7" t="s">
        <v>34</v>
      </c>
      <c r="F7703" s="8">
        <v>15</v>
      </c>
      <c r="G7703" s="8">
        <v>9880</v>
      </c>
      <c r="H7703" s="8">
        <v>9880</v>
      </c>
      <c r="I7703" s="8">
        <v>6</v>
      </c>
      <c r="J7703" s="8">
        <v>59280</v>
      </c>
      <c r="K7703" s="8">
        <v>9880</v>
      </c>
      <c r="L7703" s="8">
        <f t="shared" si="480"/>
        <v>1288.6956521739121</v>
      </c>
      <c r="M7703" s="8">
        <f t="shared" si="481"/>
        <v>8591.3043478260879</v>
      </c>
      <c r="N7703" s="13"/>
      <c r="O7703" s="13"/>
      <c r="P7703" s="8">
        <v>15</v>
      </c>
      <c r="Q7703" s="8">
        <v>9880</v>
      </c>
      <c r="R7703" s="17">
        <f t="shared" si="482"/>
        <v>0</v>
      </c>
      <c r="S7703" s="18">
        <f t="shared" si="483"/>
        <v>59280</v>
      </c>
    </row>
    <row r="7704" spans="1:19" x14ac:dyDescent="0.25">
      <c r="A7704" s="7" t="s">
        <v>18195</v>
      </c>
      <c r="B7704" s="7" t="s">
        <v>18196</v>
      </c>
      <c r="C7704" s="7" t="s">
        <v>37</v>
      </c>
      <c r="D7704" s="7" t="s">
        <v>38</v>
      </c>
      <c r="E7704" s="7" t="s">
        <v>39</v>
      </c>
      <c r="F7704" s="8">
        <v>15</v>
      </c>
      <c r="G7704" s="8">
        <v>3369.5</v>
      </c>
      <c r="H7704" s="8">
        <v>3369.5</v>
      </c>
      <c r="I7704" s="8">
        <v>1</v>
      </c>
      <c r="J7704" s="8">
        <v>3369.5</v>
      </c>
      <c r="K7704" s="8">
        <v>3369.5</v>
      </c>
      <c r="L7704" s="8">
        <f t="shared" si="480"/>
        <v>439.5</v>
      </c>
      <c r="M7704" s="8">
        <f t="shared" si="481"/>
        <v>2930</v>
      </c>
      <c r="N7704" s="9"/>
      <c r="O7704" s="9"/>
      <c r="P7704" s="8">
        <v>15</v>
      </c>
      <c r="Q7704" s="8">
        <v>3369.5</v>
      </c>
      <c r="R7704" s="17">
        <f t="shared" si="482"/>
        <v>0</v>
      </c>
      <c r="S7704" s="18">
        <f t="shared" si="483"/>
        <v>3369.5</v>
      </c>
    </row>
    <row r="7705" spans="1:19" x14ac:dyDescent="0.25">
      <c r="A7705" s="7" t="s">
        <v>18199</v>
      </c>
      <c r="B7705" s="7" t="s">
        <v>18200</v>
      </c>
      <c r="C7705" s="7" t="s">
        <v>37</v>
      </c>
      <c r="D7705" s="7" t="s">
        <v>38</v>
      </c>
      <c r="E7705" s="7" t="s">
        <v>39</v>
      </c>
      <c r="F7705" s="8">
        <v>15</v>
      </c>
      <c r="G7705" s="8">
        <v>8449.4</v>
      </c>
      <c r="H7705" s="8">
        <v>8449.4</v>
      </c>
      <c r="I7705" s="8">
        <v>1</v>
      </c>
      <c r="J7705" s="8">
        <v>8449.4</v>
      </c>
      <c r="K7705" s="8">
        <v>8449.4</v>
      </c>
      <c r="L7705" s="8">
        <f t="shared" si="480"/>
        <v>1102.0956521739126</v>
      </c>
      <c r="M7705" s="8">
        <f t="shared" si="481"/>
        <v>7347.304347826087</v>
      </c>
      <c r="N7705" s="9"/>
      <c r="O7705" s="9"/>
      <c r="P7705" s="8">
        <v>15</v>
      </c>
      <c r="Q7705" s="8">
        <v>8449.4</v>
      </c>
      <c r="R7705" s="17">
        <f t="shared" si="482"/>
        <v>0</v>
      </c>
      <c r="S7705" s="18">
        <f t="shared" si="483"/>
        <v>8449.4</v>
      </c>
    </row>
    <row r="7706" spans="1:19" x14ac:dyDescent="0.25">
      <c r="A7706" s="7" t="s">
        <v>18201</v>
      </c>
      <c r="B7706" s="7" t="s">
        <v>18202</v>
      </c>
      <c r="C7706" s="7" t="s">
        <v>14</v>
      </c>
      <c r="D7706" s="7" t="s">
        <v>15</v>
      </c>
      <c r="E7706" s="7" t="s">
        <v>2322</v>
      </c>
      <c r="F7706" s="8">
        <v>21</v>
      </c>
      <c r="G7706" s="8">
        <v>4477</v>
      </c>
      <c r="H7706" s="8">
        <v>4477</v>
      </c>
      <c r="I7706" s="8">
        <v>30</v>
      </c>
      <c r="J7706" s="8">
        <v>134310</v>
      </c>
      <c r="K7706" s="8">
        <v>4477</v>
      </c>
      <c r="L7706" s="8">
        <f t="shared" si="480"/>
        <v>777</v>
      </c>
      <c r="M7706" s="8">
        <f t="shared" si="481"/>
        <v>3700</v>
      </c>
      <c r="N7706" s="9"/>
      <c r="O7706" s="9"/>
      <c r="P7706" s="8">
        <v>21</v>
      </c>
      <c r="Q7706" s="8">
        <v>4477</v>
      </c>
      <c r="R7706" s="17">
        <f t="shared" si="482"/>
        <v>0</v>
      </c>
      <c r="S7706" s="18">
        <f t="shared" si="483"/>
        <v>134310</v>
      </c>
    </row>
    <row r="7707" spans="1:19" x14ac:dyDescent="0.25">
      <c r="A7707" s="7" t="s">
        <v>18205</v>
      </c>
      <c r="B7707" s="7" t="s">
        <v>18206</v>
      </c>
      <c r="C7707" s="7" t="s">
        <v>7375</v>
      </c>
      <c r="D7707" s="7" t="s">
        <v>7376</v>
      </c>
      <c r="E7707" s="7" t="s">
        <v>7377</v>
      </c>
      <c r="F7707" s="8">
        <v>15</v>
      </c>
      <c r="G7707" s="8">
        <v>98.23</v>
      </c>
      <c r="H7707" s="8">
        <v>98.23</v>
      </c>
      <c r="I7707" s="8">
        <v>24</v>
      </c>
      <c r="J7707" s="8">
        <v>2357.5</v>
      </c>
      <c r="K7707" s="8">
        <v>98.229166666666671</v>
      </c>
      <c r="L7707" s="8">
        <f t="shared" si="480"/>
        <v>12.8125</v>
      </c>
      <c r="M7707" s="8">
        <f t="shared" si="481"/>
        <v>85.416666666666671</v>
      </c>
      <c r="N7707" s="9"/>
      <c r="O7707" s="9"/>
      <c r="P7707" s="8">
        <v>15</v>
      </c>
      <c r="Q7707" s="8">
        <v>98.229166666666671</v>
      </c>
      <c r="R7707" s="17">
        <f t="shared" si="482"/>
        <v>0</v>
      </c>
      <c r="S7707" s="18">
        <f t="shared" si="483"/>
        <v>2357.5</v>
      </c>
    </row>
    <row r="7708" spans="1:19" x14ac:dyDescent="0.25">
      <c r="A7708" s="7" t="s">
        <v>18207</v>
      </c>
      <c r="B7708" s="7" t="s">
        <v>18208</v>
      </c>
      <c r="C7708" s="7" t="s">
        <v>7375</v>
      </c>
      <c r="D7708" s="7" t="s">
        <v>7376</v>
      </c>
      <c r="E7708" s="7" t="s">
        <v>7377</v>
      </c>
      <c r="F7708" s="8">
        <v>15</v>
      </c>
      <c r="G7708" s="8">
        <v>97.75</v>
      </c>
      <c r="H7708" s="8">
        <v>97.75</v>
      </c>
      <c r="I7708" s="8">
        <v>36</v>
      </c>
      <c r="J7708" s="8">
        <v>3519</v>
      </c>
      <c r="K7708" s="8">
        <v>97.75</v>
      </c>
      <c r="L7708" s="8">
        <f t="shared" si="480"/>
        <v>12.75</v>
      </c>
      <c r="M7708" s="8">
        <f t="shared" si="481"/>
        <v>85</v>
      </c>
      <c r="N7708" s="9"/>
      <c r="O7708" s="9"/>
      <c r="P7708" s="8">
        <v>15</v>
      </c>
      <c r="Q7708" s="8">
        <v>97.75</v>
      </c>
      <c r="R7708" s="17">
        <f t="shared" si="482"/>
        <v>0</v>
      </c>
      <c r="S7708" s="18">
        <f t="shared" si="483"/>
        <v>3519</v>
      </c>
    </row>
    <row r="7709" spans="1:19" x14ac:dyDescent="0.25">
      <c r="A7709" s="7" t="s">
        <v>18209</v>
      </c>
      <c r="B7709" s="7" t="s">
        <v>18210</v>
      </c>
      <c r="C7709" s="7" t="s">
        <v>7375</v>
      </c>
      <c r="D7709" s="7" t="s">
        <v>7376</v>
      </c>
      <c r="E7709" s="7" t="s">
        <v>7377</v>
      </c>
      <c r="F7709" s="8">
        <v>15</v>
      </c>
      <c r="G7709" s="8">
        <v>62.82</v>
      </c>
      <c r="H7709" s="8">
        <v>62.83</v>
      </c>
      <c r="I7709" s="8">
        <v>648</v>
      </c>
      <c r="J7709" s="8">
        <v>40710.51</v>
      </c>
      <c r="K7709" s="8">
        <v>62.824861111111112</v>
      </c>
      <c r="L7709" s="8">
        <f t="shared" si="480"/>
        <v>8.1945471014492739</v>
      </c>
      <c r="M7709" s="8">
        <f t="shared" si="481"/>
        <v>54.630314009661838</v>
      </c>
      <c r="N7709" s="14">
        <v>12</v>
      </c>
      <c r="O7709" s="14">
        <v>62.824722222222221</v>
      </c>
      <c r="P7709" s="8">
        <v>15</v>
      </c>
      <c r="Q7709" s="8">
        <v>62.824861111111119</v>
      </c>
      <c r="R7709" s="17">
        <f t="shared" si="482"/>
        <v>40710.42</v>
      </c>
      <c r="S7709" s="18">
        <f t="shared" si="483"/>
        <v>40710.51</v>
      </c>
    </row>
    <row r="7710" spans="1:19" x14ac:dyDescent="0.25">
      <c r="A7710" s="7" t="s">
        <v>18213</v>
      </c>
      <c r="B7710" s="7" t="s">
        <v>18214</v>
      </c>
      <c r="C7710" s="7" t="s">
        <v>369</v>
      </c>
      <c r="D7710" s="7" t="s">
        <v>370</v>
      </c>
      <c r="E7710" s="7" t="s">
        <v>371</v>
      </c>
      <c r="F7710" s="8">
        <v>21</v>
      </c>
      <c r="G7710" s="8">
        <v>1770.23</v>
      </c>
      <c r="H7710" s="8">
        <v>3920.4</v>
      </c>
      <c r="I7710" s="8">
        <v>40</v>
      </c>
      <c r="J7710" s="8">
        <v>70809.2</v>
      </c>
      <c r="K7710" s="8">
        <v>1770.23</v>
      </c>
      <c r="L7710" s="8">
        <f t="shared" si="480"/>
        <v>307.23</v>
      </c>
      <c r="M7710" s="8">
        <f t="shared" si="481"/>
        <v>1463</v>
      </c>
      <c r="N7710" s="13"/>
      <c r="O7710" s="13"/>
      <c r="P7710" s="8">
        <v>21</v>
      </c>
      <c r="Q7710" s="8">
        <v>1770.23</v>
      </c>
      <c r="R7710" s="17">
        <f t="shared" si="482"/>
        <v>0</v>
      </c>
      <c r="S7710" s="18">
        <f t="shared" si="483"/>
        <v>70809.2</v>
      </c>
    </row>
    <row r="7711" spans="1:19" x14ac:dyDescent="0.25">
      <c r="A7711" s="7" t="s">
        <v>18221</v>
      </c>
      <c r="B7711" s="7" t="s">
        <v>18222</v>
      </c>
      <c r="C7711" s="7" t="s">
        <v>14</v>
      </c>
      <c r="D7711" s="7" t="s">
        <v>15</v>
      </c>
      <c r="E7711" s="7" t="s">
        <v>7518</v>
      </c>
      <c r="F7711" s="8">
        <v>21</v>
      </c>
      <c r="G7711" s="8">
        <v>9453.61</v>
      </c>
      <c r="H7711" s="8">
        <v>9453.61</v>
      </c>
      <c r="I7711" s="8">
        <v>2</v>
      </c>
      <c r="J7711" s="8">
        <v>18907.22</v>
      </c>
      <c r="K7711" s="8">
        <v>9453.61</v>
      </c>
      <c r="L7711" s="8">
        <f t="shared" si="480"/>
        <v>1640.7091735537188</v>
      </c>
      <c r="M7711" s="8">
        <f t="shared" si="481"/>
        <v>7812.9008264462818</v>
      </c>
      <c r="N7711" s="14">
        <v>12</v>
      </c>
      <c r="O7711" s="14">
        <v>8750.4500000000007</v>
      </c>
      <c r="P7711" s="8">
        <v>21</v>
      </c>
      <c r="Q7711" s="8">
        <v>9453.61</v>
      </c>
      <c r="R7711" s="17">
        <f t="shared" si="482"/>
        <v>17500.900000000001</v>
      </c>
      <c r="S7711" s="18">
        <f t="shared" si="483"/>
        <v>18907.22</v>
      </c>
    </row>
    <row r="7712" spans="1:19" x14ac:dyDescent="0.25">
      <c r="A7712" s="7" t="s">
        <v>18225</v>
      </c>
      <c r="B7712" s="7" t="s">
        <v>18226</v>
      </c>
      <c r="C7712" s="7" t="s">
        <v>37</v>
      </c>
      <c r="D7712" s="7" t="s">
        <v>38</v>
      </c>
      <c r="E7712" s="7" t="s">
        <v>39</v>
      </c>
      <c r="F7712" s="8">
        <v>15</v>
      </c>
      <c r="G7712" s="8">
        <v>1144.25</v>
      </c>
      <c r="H7712" s="8">
        <v>1144.25</v>
      </c>
      <c r="I7712" s="8">
        <v>1</v>
      </c>
      <c r="J7712" s="8">
        <v>1144.25</v>
      </c>
      <c r="K7712" s="8">
        <v>1144.25</v>
      </c>
      <c r="L7712" s="8">
        <f t="shared" si="480"/>
        <v>149.24999999999989</v>
      </c>
      <c r="M7712" s="8">
        <f t="shared" si="481"/>
        <v>995.00000000000011</v>
      </c>
      <c r="N7712" s="14">
        <v>12</v>
      </c>
      <c r="O7712" s="14">
        <v>1114.4000000000001</v>
      </c>
      <c r="P7712" s="8">
        <v>15</v>
      </c>
      <c r="Q7712" s="8">
        <v>1144.25</v>
      </c>
      <c r="R7712" s="17">
        <f t="shared" si="482"/>
        <v>1114.4000000000001</v>
      </c>
      <c r="S7712" s="18">
        <f t="shared" si="483"/>
        <v>1144.25</v>
      </c>
    </row>
    <row r="7713" spans="1:19" x14ac:dyDescent="0.25">
      <c r="A7713" s="7" t="s">
        <v>18227</v>
      </c>
      <c r="B7713" s="7" t="s">
        <v>18228</v>
      </c>
      <c r="C7713" s="7" t="s">
        <v>37</v>
      </c>
      <c r="D7713" s="7" t="s">
        <v>38</v>
      </c>
      <c r="E7713" s="7" t="s">
        <v>39</v>
      </c>
      <c r="F7713" s="8">
        <v>15</v>
      </c>
      <c r="G7713" s="8">
        <v>1205.2</v>
      </c>
      <c r="H7713" s="8">
        <v>1205.2</v>
      </c>
      <c r="I7713" s="8">
        <v>5</v>
      </c>
      <c r="J7713" s="8">
        <v>6026</v>
      </c>
      <c r="K7713" s="8">
        <v>1205.2</v>
      </c>
      <c r="L7713" s="8">
        <f t="shared" si="480"/>
        <v>157.19999999999982</v>
      </c>
      <c r="M7713" s="8">
        <f t="shared" si="481"/>
        <v>1048.0000000000002</v>
      </c>
      <c r="N7713" s="8">
        <v>12</v>
      </c>
      <c r="O7713" s="8">
        <v>1173.76</v>
      </c>
      <c r="P7713" s="8">
        <v>15</v>
      </c>
      <c r="Q7713" s="8">
        <v>1205.2</v>
      </c>
      <c r="R7713" s="17">
        <f t="shared" si="482"/>
        <v>5868.8</v>
      </c>
      <c r="S7713" s="18">
        <f t="shared" si="483"/>
        <v>6026</v>
      </c>
    </row>
    <row r="7714" spans="1:19" x14ac:dyDescent="0.25">
      <c r="A7714" s="7" t="s">
        <v>18229</v>
      </c>
      <c r="B7714" s="7" t="s">
        <v>18230</v>
      </c>
      <c r="C7714" s="7" t="s">
        <v>76</v>
      </c>
      <c r="D7714" s="7" t="s">
        <v>77</v>
      </c>
      <c r="E7714" s="7" t="s">
        <v>10658</v>
      </c>
      <c r="F7714" s="8">
        <v>15</v>
      </c>
      <c r="G7714" s="8">
        <v>19990</v>
      </c>
      <c r="H7714" s="8">
        <v>19990</v>
      </c>
      <c r="I7714" s="8">
        <v>2</v>
      </c>
      <c r="J7714" s="8">
        <v>39980</v>
      </c>
      <c r="K7714" s="8">
        <v>19990</v>
      </c>
      <c r="L7714" s="8">
        <f t="shared" si="480"/>
        <v>2607.3913043478242</v>
      </c>
      <c r="M7714" s="8">
        <f t="shared" si="481"/>
        <v>17382.608695652176</v>
      </c>
      <c r="N7714" s="9"/>
      <c r="O7714" s="9"/>
      <c r="P7714" s="8">
        <v>15</v>
      </c>
      <c r="Q7714" s="8">
        <v>19990</v>
      </c>
      <c r="R7714" s="17">
        <f t="shared" si="482"/>
        <v>0</v>
      </c>
      <c r="S7714" s="18">
        <f t="shared" si="483"/>
        <v>39980</v>
      </c>
    </row>
    <row r="7715" spans="1:19" x14ac:dyDescent="0.25">
      <c r="A7715" s="7" t="s">
        <v>18231</v>
      </c>
      <c r="B7715" s="7" t="s">
        <v>6366</v>
      </c>
      <c r="C7715" s="7" t="s">
        <v>37</v>
      </c>
      <c r="D7715" s="7" t="s">
        <v>38</v>
      </c>
      <c r="E7715" s="7" t="s">
        <v>39</v>
      </c>
      <c r="F7715" s="8">
        <v>15</v>
      </c>
      <c r="G7715" s="8">
        <v>1468.65</v>
      </c>
      <c r="H7715" s="8">
        <v>1468.65</v>
      </c>
      <c r="I7715" s="8">
        <v>2</v>
      </c>
      <c r="J7715" s="8">
        <v>2937.3</v>
      </c>
      <c r="K7715" s="8">
        <v>1468.65</v>
      </c>
      <c r="L7715" s="8">
        <f t="shared" si="480"/>
        <v>191.56304347826085</v>
      </c>
      <c r="M7715" s="8">
        <f t="shared" si="481"/>
        <v>1277.0869565217392</v>
      </c>
      <c r="N7715" s="9"/>
      <c r="O7715" s="9"/>
      <c r="P7715" s="8">
        <v>15</v>
      </c>
      <c r="Q7715" s="8">
        <v>1468.65</v>
      </c>
      <c r="R7715" s="17">
        <f t="shared" si="482"/>
        <v>0</v>
      </c>
      <c r="S7715" s="18">
        <f t="shared" si="483"/>
        <v>2937.3</v>
      </c>
    </row>
    <row r="7716" spans="1:19" x14ac:dyDescent="0.25">
      <c r="A7716" s="7" t="s">
        <v>18232</v>
      </c>
      <c r="B7716" s="7" t="s">
        <v>18233</v>
      </c>
      <c r="C7716" s="7" t="s">
        <v>369</v>
      </c>
      <c r="D7716" s="7" t="s">
        <v>370</v>
      </c>
      <c r="E7716" s="7" t="s">
        <v>371</v>
      </c>
      <c r="F7716" s="8">
        <v>21</v>
      </c>
      <c r="G7716" s="8">
        <v>1600.56</v>
      </c>
      <c r="H7716" s="8">
        <v>1600.56</v>
      </c>
      <c r="I7716" s="8">
        <v>5</v>
      </c>
      <c r="J7716" s="8">
        <v>8002.82</v>
      </c>
      <c r="K7716" s="8">
        <v>1600.5639999999999</v>
      </c>
      <c r="L7716" s="8">
        <f t="shared" si="480"/>
        <v>277.7838347107438</v>
      </c>
      <c r="M7716" s="8">
        <f t="shared" si="481"/>
        <v>1322.780165289256</v>
      </c>
      <c r="N7716" s="14">
        <v>12</v>
      </c>
      <c r="O7716" s="14">
        <v>1600.0319999999999</v>
      </c>
      <c r="P7716" s="8">
        <v>21</v>
      </c>
      <c r="Q7716" s="8">
        <v>1600.5639999999999</v>
      </c>
      <c r="R7716" s="17">
        <f t="shared" si="482"/>
        <v>8000.16</v>
      </c>
      <c r="S7716" s="18">
        <f t="shared" si="483"/>
        <v>8002.82</v>
      </c>
    </row>
    <row r="7717" spans="1:19" x14ac:dyDescent="0.25">
      <c r="A7717" s="7" t="s">
        <v>18234</v>
      </c>
      <c r="B7717" s="7" t="s">
        <v>18235</v>
      </c>
      <c r="C7717" s="7" t="s">
        <v>32</v>
      </c>
      <c r="D7717" s="7" t="s">
        <v>33</v>
      </c>
      <c r="E7717" s="7" t="s">
        <v>34</v>
      </c>
      <c r="F7717" s="8">
        <v>21</v>
      </c>
      <c r="G7717" s="8">
        <v>7400</v>
      </c>
      <c r="H7717" s="8">
        <v>7400</v>
      </c>
      <c r="I7717" s="8">
        <v>1</v>
      </c>
      <c r="J7717" s="8">
        <v>7400</v>
      </c>
      <c r="K7717" s="8">
        <v>7400</v>
      </c>
      <c r="L7717" s="8">
        <f t="shared" si="480"/>
        <v>1284.2975206611573</v>
      </c>
      <c r="M7717" s="8">
        <f t="shared" si="481"/>
        <v>6115.7024793388427</v>
      </c>
      <c r="N7717" s="9"/>
      <c r="O7717" s="9"/>
      <c r="P7717" s="8">
        <v>21</v>
      </c>
      <c r="Q7717" s="8">
        <v>7400</v>
      </c>
      <c r="R7717" s="17">
        <f t="shared" si="482"/>
        <v>0</v>
      </c>
      <c r="S7717" s="18">
        <f t="shared" si="483"/>
        <v>7400</v>
      </c>
    </row>
    <row r="7718" spans="1:19" x14ac:dyDescent="0.25">
      <c r="A7718" s="7" t="s">
        <v>18250</v>
      </c>
      <c r="B7718" s="7" t="s">
        <v>18251</v>
      </c>
      <c r="C7718" s="7" t="s">
        <v>14</v>
      </c>
      <c r="D7718" s="7" t="s">
        <v>15</v>
      </c>
      <c r="E7718" s="7" t="s">
        <v>2322</v>
      </c>
      <c r="F7718" s="8">
        <v>21</v>
      </c>
      <c r="G7718" s="8">
        <v>9147.6</v>
      </c>
      <c r="H7718" s="8">
        <v>9147.6</v>
      </c>
      <c r="I7718" s="8">
        <v>3</v>
      </c>
      <c r="J7718" s="8">
        <v>27442.800000000003</v>
      </c>
      <c r="K7718" s="8">
        <v>9147.6</v>
      </c>
      <c r="L7718" s="8">
        <f t="shared" si="480"/>
        <v>1587.5999999999995</v>
      </c>
      <c r="M7718" s="8">
        <f t="shared" si="481"/>
        <v>7560.0000000000009</v>
      </c>
      <c r="N7718" s="13"/>
      <c r="O7718" s="13"/>
      <c r="P7718" s="8">
        <v>21</v>
      </c>
      <c r="Q7718" s="8">
        <v>9147.6</v>
      </c>
      <c r="R7718" s="17">
        <f t="shared" si="482"/>
        <v>0</v>
      </c>
      <c r="S7718" s="18">
        <f t="shared" si="483"/>
        <v>27442.800000000003</v>
      </c>
    </row>
    <row r="7719" spans="1:19" x14ac:dyDescent="0.25">
      <c r="A7719" s="7" t="s">
        <v>18252</v>
      </c>
      <c r="B7719" s="7" t="s">
        <v>18253</v>
      </c>
      <c r="C7719" s="7" t="s">
        <v>14</v>
      </c>
      <c r="D7719" s="7" t="s">
        <v>15</v>
      </c>
      <c r="E7719" s="7" t="s">
        <v>7231</v>
      </c>
      <c r="F7719" s="14">
        <v>21</v>
      </c>
      <c r="G7719" s="8">
        <v>641.29999999999995</v>
      </c>
      <c r="H7719" s="8">
        <v>641.29999999999995</v>
      </c>
      <c r="I7719" s="8">
        <v>20</v>
      </c>
      <c r="J7719" s="8">
        <v>12826</v>
      </c>
      <c r="K7719" s="8">
        <v>641.29999999999995</v>
      </c>
      <c r="L7719" s="8">
        <f t="shared" si="480"/>
        <v>111.29999999999995</v>
      </c>
      <c r="M7719" s="8">
        <f t="shared" si="481"/>
        <v>530</v>
      </c>
      <c r="N7719" s="9"/>
      <c r="O7719" s="9"/>
      <c r="P7719" s="14">
        <v>21</v>
      </c>
      <c r="Q7719" s="14">
        <v>641.29999999999995</v>
      </c>
      <c r="R7719" s="17">
        <f t="shared" si="482"/>
        <v>0</v>
      </c>
      <c r="S7719" s="18">
        <f t="shared" si="483"/>
        <v>12826</v>
      </c>
    </row>
    <row r="7720" spans="1:19" x14ac:dyDescent="0.25">
      <c r="A7720" s="7" t="s">
        <v>18254</v>
      </c>
      <c r="B7720" s="7" t="s">
        <v>18255</v>
      </c>
      <c r="C7720" s="7" t="s">
        <v>369</v>
      </c>
      <c r="D7720" s="7" t="s">
        <v>370</v>
      </c>
      <c r="E7720" s="7" t="s">
        <v>371</v>
      </c>
      <c r="F7720" s="8">
        <v>21</v>
      </c>
      <c r="G7720" s="8">
        <v>3611.85</v>
      </c>
      <c r="H7720" s="8">
        <v>3611.85</v>
      </c>
      <c r="I7720" s="8">
        <v>10</v>
      </c>
      <c r="J7720" s="8">
        <v>36118.5</v>
      </c>
      <c r="K7720" s="8">
        <v>3611.85</v>
      </c>
      <c r="L7720" s="8">
        <f t="shared" si="480"/>
        <v>626.84999999999991</v>
      </c>
      <c r="M7720" s="8">
        <f t="shared" si="481"/>
        <v>2985</v>
      </c>
      <c r="N7720" s="8">
        <v>12</v>
      </c>
      <c r="O7720" s="8">
        <v>3343.2</v>
      </c>
      <c r="P7720" s="8">
        <v>21</v>
      </c>
      <c r="Q7720" s="8">
        <v>3611.85</v>
      </c>
      <c r="R7720" s="17">
        <f t="shared" si="482"/>
        <v>33432</v>
      </c>
      <c r="S7720" s="18">
        <f t="shared" si="483"/>
        <v>36118.5</v>
      </c>
    </row>
    <row r="7721" spans="1:19" x14ac:dyDescent="0.25">
      <c r="A7721" s="7" t="s">
        <v>18256</v>
      </c>
      <c r="B7721" s="7" t="s">
        <v>18257</v>
      </c>
      <c r="C7721" s="7" t="s">
        <v>369</v>
      </c>
      <c r="D7721" s="7" t="s">
        <v>370</v>
      </c>
      <c r="E7721" s="7" t="s">
        <v>371</v>
      </c>
      <c r="F7721" s="8">
        <v>21</v>
      </c>
      <c r="G7721" s="8">
        <v>3611.85</v>
      </c>
      <c r="H7721" s="8">
        <v>3611.85</v>
      </c>
      <c r="I7721" s="8">
        <v>10</v>
      </c>
      <c r="J7721" s="8">
        <v>36118.5</v>
      </c>
      <c r="K7721" s="8">
        <v>3611.85</v>
      </c>
      <c r="L7721" s="8">
        <f t="shared" si="480"/>
        <v>626.84999999999991</v>
      </c>
      <c r="M7721" s="8">
        <f t="shared" si="481"/>
        <v>2985</v>
      </c>
      <c r="N7721" s="9"/>
      <c r="O7721" s="9"/>
      <c r="P7721" s="8">
        <v>21</v>
      </c>
      <c r="Q7721" s="8">
        <v>3611.85</v>
      </c>
      <c r="R7721" s="17">
        <f t="shared" si="482"/>
        <v>0</v>
      </c>
      <c r="S7721" s="18">
        <f t="shared" si="483"/>
        <v>36118.5</v>
      </c>
    </row>
    <row r="7722" spans="1:19" x14ac:dyDescent="0.25">
      <c r="A7722" s="7" t="s">
        <v>18260</v>
      </c>
      <c r="B7722" s="7" t="s">
        <v>18261</v>
      </c>
      <c r="C7722" s="7" t="s">
        <v>7539</v>
      </c>
      <c r="D7722" s="7" t="s">
        <v>7540</v>
      </c>
      <c r="E7722" s="7" t="s">
        <v>7798</v>
      </c>
      <c r="F7722" s="8">
        <v>21</v>
      </c>
      <c r="G7722" s="8">
        <v>0.19</v>
      </c>
      <c r="H7722" s="8">
        <v>0.19</v>
      </c>
      <c r="I7722" s="8">
        <v>45000</v>
      </c>
      <c r="J7722" s="8">
        <v>8712</v>
      </c>
      <c r="K7722" s="8">
        <v>0.19359999999999999</v>
      </c>
      <c r="L7722" s="8">
        <f t="shared" si="480"/>
        <v>3.3599999999999991E-2</v>
      </c>
      <c r="M7722" s="8">
        <f t="shared" si="481"/>
        <v>0.16</v>
      </c>
      <c r="N7722" s="14">
        <v>21</v>
      </c>
      <c r="O7722" s="14">
        <v>0.19359999999999999</v>
      </c>
      <c r="P7722" s="8">
        <v>21</v>
      </c>
      <c r="Q7722" s="8">
        <v>0.19359999999999999</v>
      </c>
      <c r="R7722" s="17">
        <f t="shared" si="482"/>
        <v>8712</v>
      </c>
      <c r="S7722" s="18">
        <f t="shared" si="483"/>
        <v>8712</v>
      </c>
    </row>
    <row r="7723" spans="1:19" x14ac:dyDescent="0.25">
      <c r="A7723" s="7" t="s">
        <v>18262</v>
      </c>
      <c r="B7723" s="7" t="s">
        <v>18263</v>
      </c>
      <c r="C7723" s="7" t="s">
        <v>7539</v>
      </c>
      <c r="D7723" s="7" t="s">
        <v>7540</v>
      </c>
      <c r="E7723" s="7" t="s">
        <v>7798</v>
      </c>
      <c r="F7723" s="8">
        <v>21</v>
      </c>
      <c r="G7723" s="8">
        <v>0.19</v>
      </c>
      <c r="H7723" s="8">
        <v>0.19</v>
      </c>
      <c r="I7723" s="8">
        <v>62000</v>
      </c>
      <c r="J7723" s="8">
        <v>11778.14</v>
      </c>
      <c r="K7723" s="8">
        <v>0.18997</v>
      </c>
      <c r="L7723" s="8">
        <f t="shared" si="480"/>
        <v>3.2969999999999999E-2</v>
      </c>
      <c r="M7723" s="8">
        <f t="shared" si="481"/>
        <v>0.157</v>
      </c>
      <c r="N7723" s="8">
        <v>21</v>
      </c>
      <c r="O7723" s="8">
        <v>0.18997</v>
      </c>
      <c r="P7723" s="8">
        <v>21</v>
      </c>
      <c r="Q7723" s="8">
        <v>0.18997</v>
      </c>
      <c r="R7723" s="17">
        <f t="shared" si="482"/>
        <v>11778.14</v>
      </c>
      <c r="S7723" s="18">
        <f t="shared" si="483"/>
        <v>11778.14</v>
      </c>
    </row>
    <row r="7724" spans="1:19" x14ac:dyDescent="0.25">
      <c r="A7724" s="7" t="s">
        <v>18266</v>
      </c>
      <c r="B7724" s="7" t="s">
        <v>18267</v>
      </c>
      <c r="C7724" s="7" t="s">
        <v>14</v>
      </c>
      <c r="D7724" s="7" t="s">
        <v>15</v>
      </c>
      <c r="E7724" s="7" t="s">
        <v>2322</v>
      </c>
      <c r="F7724" s="8">
        <v>21</v>
      </c>
      <c r="G7724" s="8">
        <v>3.39</v>
      </c>
      <c r="H7724" s="8">
        <v>3.39</v>
      </c>
      <c r="I7724" s="8">
        <v>70</v>
      </c>
      <c r="J7724" s="8">
        <v>237.16</v>
      </c>
      <c r="K7724" s="8">
        <v>3.3879999999999999</v>
      </c>
      <c r="L7724" s="8">
        <f t="shared" si="480"/>
        <v>0.58800000000000008</v>
      </c>
      <c r="M7724" s="8">
        <f t="shared" si="481"/>
        <v>2.8</v>
      </c>
      <c r="N7724" s="13"/>
      <c r="O7724" s="13"/>
      <c r="P7724" s="8">
        <v>21</v>
      </c>
      <c r="Q7724" s="8">
        <v>3.3879999999999999</v>
      </c>
      <c r="R7724" s="17">
        <f t="shared" si="482"/>
        <v>0</v>
      </c>
      <c r="S7724" s="18">
        <f t="shared" si="483"/>
        <v>237.16</v>
      </c>
    </row>
    <row r="7725" spans="1:19" x14ac:dyDescent="0.25">
      <c r="A7725" s="7" t="s">
        <v>18268</v>
      </c>
      <c r="B7725" s="7" t="s">
        <v>18269</v>
      </c>
      <c r="C7725" s="7" t="s">
        <v>32</v>
      </c>
      <c r="D7725" s="7" t="s">
        <v>33</v>
      </c>
      <c r="E7725" s="7" t="s">
        <v>34</v>
      </c>
      <c r="F7725" s="8">
        <v>15</v>
      </c>
      <c r="G7725" s="8">
        <v>21850</v>
      </c>
      <c r="H7725" s="8">
        <v>21850</v>
      </c>
      <c r="I7725" s="8">
        <v>13</v>
      </c>
      <c r="J7725" s="8">
        <v>284050</v>
      </c>
      <c r="K7725" s="8">
        <v>21850</v>
      </c>
      <c r="L7725" s="8">
        <f t="shared" si="480"/>
        <v>2850</v>
      </c>
      <c r="M7725" s="8">
        <f t="shared" si="481"/>
        <v>19000</v>
      </c>
      <c r="N7725" s="13"/>
      <c r="O7725" s="13"/>
      <c r="P7725" s="8">
        <v>15</v>
      </c>
      <c r="Q7725" s="8">
        <v>21850</v>
      </c>
      <c r="R7725" s="17">
        <f t="shared" si="482"/>
        <v>0</v>
      </c>
      <c r="S7725" s="18">
        <f t="shared" si="483"/>
        <v>284050</v>
      </c>
    </row>
    <row r="7726" spans="1:19" x14ac:dyDescent="0.25">
      <c r="A7726" s="7" t="s">
        <v>18270</v>
      </c>
      <c r="B7726" s="7" t="s">
        <v>18271</v>
      </c>
      <c r="C7726" s="7" t="s">
        <v>32</v>
      </c>
      <c r="D7726" s="7" t="s">
        <v>33</v>
      </c>
      <c r="E7726" s="7" t="s">
        <v>34</v>
      </c>
      <c r="F7726" s="8">
        <v>15</v>
      </c>
      <c r="G7726" s="8">
        <v>16200.68</v>
      </c>
      <c r="H7726" s="8">
        <v>16200.68</v>
      </c>
      <c r="I7726" s="8">
        <v>2</v>
      </c>
      <c r="J7726" s="8">
        <v>32401.360000000001</v>
      </c>
      <c r="K7726" s="8">
        <v>16200.68</v>
      </c>
      <c r="L7726" s="8">
        <f t="shared" si="480"/>
        <v>2113.1321739130417</v>
      </c>
      <c r="M7726" s="8">
        <f t="shared" si="481"/>
        <v>14087.547826086959</v>
      </c>
      <c r="N7726" s="13"/>
      <c r="O7726" s="13"/>
      <c r="P7726" s="8">
        <v>15</v>
      </c>
      <c r="Q7726" s="8">
        <v>16200.68</v>
      </c>
      <c r="R7726" s="17">
        <f t="shared" si="482"/>
        <v>0</v>
      </c>
      <c r="S7726" s="18">
        <f t="shared" si="483"/>
        <v>32401.360000000001</v>
      </c>
    </row>
    <row r="7727" spans="1:19" x14ac:dyDescent="0.25">
      <c r="A7727" s="7" t="s">
        <v>18272</v>
      </c>
      <c r="B7727" s="7" t="s">
        <v>18273</v>
      </c>
      <c r="C7727" s="7" t="s">
        <v>32</v>
      </c>
      <c r="D7727" s="7" t="s">
        <v>33</v>
      </c>
      <c r="E7727" s="7" t="s">
        <v>34</v>
      </c>
      <c r="F7727" s="8">
        <v>15</v>
      </c>
      <c r="G7727" s="8">
        <v>13255.12</v>
      </c>
      <c r="H7727" s="8">
        <v>13255.12</v>
      </c>
      <c r="I7727" s="8">
        <v>8</v>
      </c>
      <c r="J7727" s="8">
        <v>106040.96000000001</v>
      </c>
      <c r="K7727" s="8">
        <v>13255.12</v>
      </c>
      <c r="L7727" s="8">
        <f t="shared" si="480"/>
        <v>1728.9286956521737</v>
      </c>
      <c r="M7727" s="8">
        <f t="shared" si="481"/>
        <v>11526.191304347827</v>
      </c>
      <c r="N7727" s="13"/>
      <c r="O7727" s="13"/>
      <c r="P7727" s="8">
        <v>15</v>
      </c>
      <c r="Q7727" s="8">
        <v>13255.12</v>
      </c>
      <c r="R7727" s="17">
        <f t="shared" si="482"/>
        <v>0</v>
      </c>
      <c r="S7727" s="18">
        <f t="shared" si="483"/>
        <v>106040.96000000001</v>
      </c>
    </row>
    <row r="7728" spans="1:19" x14ac:dyDescent="0.25">
      <c r="A7728" s="7" t="s">
        <v>18274</v>
      </c>
      <c r="B7728" s="7" t="s">
        <v>18275</v>
      </c>
      <c r="C7728" s="7" t="s">
        <v>32</v>
      </c>
      <c r="D7728" s="7" t="s">
        <v>33</v>
      </c>
      <c r="E7728" s="7" t="s">
        <v>34</v>
      </c>
      <c r="F7728" s="8">
        <v>15</v>
      </c>
      <c r="G7728" s="8">
        <v>17263.099999999999</v>
      </c>
      <c r="H7728" s="8">
        <v>17263.099999999999</v>
      </c>
      <c r="I7728" s="8">
        <v>13</v>
      </c>
      <c r="J7728" s="8">
        <v>224420.3</v>
      </c>
      <c r="K7728" s="8">
        <v>17263.099999999999</v>
      </c>
      <c r="L7728" s="8">
        <f t="shared" si="480"/>
        <v>2251.7086956521725</v>
      </c>
      <c r="M7728" s="8">
        <f t="shared" si="481"/>
        <v>15011.391304347826</v>
      </c>
      <c r="N7728" s="13"/>
      <c r="O7728" s="13"/>
      <c r="P7728" s="8">
        <v>15</v>
      </c>
      <c r="Q7728" s="8">
        <v>17263.099999999999</v>
      </c>
      <c r="R7728" s="17">
        <f t="shared" si="482"/>
        <v>0</v>
      </c>
      <c r="S7728" s="18">
        <f t="shared" si="483"/>
        <v>224420.3</v>
      </c>
    </row>
    <row r="7729" spans="1:19" x14ac:dyDescent="0.25">
      <c r="A7729" s="7" t="s">
        <v>18276</v>
      </c>
      <c r="B7729" s="7" t="s">
        <v>18277</v>
      </c>
      <c r="C7729" s="7" t="s">
        <v>32</v>
      </c>
      <c r="D7729" s="7" t="s">
        <v>33</v>
      </c>
      <c r="E7729" s="7" t="s">
        <v>34</v>
      </c>
      <c r="F7729" s="8">
        <v>15</v>
      </c>
      <c r="G7729" s="8">
        <v>17263.099999999999</v>
      </c>
      <c r="H7729" s="8">
        <v>17263.099999999999</v>
      </c>
      <c r="I7729" s="8">
        <v>7</v>
      </c>
      <c r="J7729" s="8">
        <v>120841.7</v>
      </c>
      <c r="K7729" s="8">
        <v>17263.099999999999</v>
      </c>
      <c r="L7729" s="8">
        <f t="shared" si="480"/>
        <v>2251.7086956521725</v>
      </c>
      <c r="M7729" s="8">
        <f t="shared" si="481"/>
        <v>15011.391304347826</v>
      </c>
      <c r="N7729" s="13"/>
      <c r="O7729" s="13"/>
      <c r="P7729" s="8">
        <v>15</v>
      </c>
      <c r="Q7729" s="8">
        <v>17263.099999999999</v>
      </c>
      <c r="R7729" s="17">
        <f t="shared" si="482"/>
        <v>0</v>
      </c>
      <c r="S7729" s="18">
        <f t="shared" si="483"/>
        <v>120841.7</v>
      </c>
    </row>
    <row r="7730" spans="1:19" x14ac:dyDescent="0.25">
      <c r="A7730" s="7" t="s">
        <v>18278</v>
      </c>
      <c r="B7730" s="7" t="s">
        <v>18279</v>
      </c>
      <c r="C7730" s="7" t="s">
        <v>37</v>
      </c>
      <c r="D7730" s="7" t="s">
        <v>38</v>
      </c>
      <c r="E7730" s="7" t="s">
        <v>39</v>
      </c>
      <c r="F7730" s="8">
        <v>15</v>
      </c>
      <c r="G7730" s="8">
        <v>3369.5</v>
      </c>
      <c r="H7730" s="8">
        <v>3369.5</v>
      </c>
      <c r="I7730" s="8">
        <v>1</v>
      </c>
      <c r="J7730" s="8">
        <v>3369.5</v>
      </c>
      <c r="K7730" s="8">
        <v>3369.5</v>
      </c>
      <c r="L7730" s="8">
        <f t="shared" si="480"/>
        <v>439.5</v>
      </c>
      <c r="M7730" s="8">
        <f t="shared" si="481"/>
        <v>2930</v>
      </c>
      <c r="N7730" s="9"/>
      <c r="O7730" s="9"/>
      <c r="P7730" s="8">
        <v>15</v>
      </c>
      <c r="Q7730" s="8">
        <v>3369.5</v>
      </c>
      <c r="R7730" s="17">
        <f t="shared" si="482"/>
        <v>0</v>
      </c>
      <c r="S7730" s="18">
        <f t="shared" si="483"/>
        <v>3369.5</v>
      </c>
    </row>
    <row r="7731" spans="1:19" x14ac:dyDescent="0.25">
      <c r="A7731" s="7" t="s">
        <v>18280</v>
      </c>
      <c r="B7731" s="7" t="s">
        <v>18281</v>
      </c>
      <c r="C7731" s="7" t="s">
        <v>7205</v>
      </c>
      <c r="D7731" s="7" t="s">
        <v>7206</v>
      </c>
      <c r="E7731" s="7" t="s">
        <v>7207</v>
      </c>
      <c r="F7731" s="8">
        <v>21</v>
      </c>
      <c r="G7731" s="8">
        <v>49.13</v>
      </c>
      <c r="H7731" s="8">
        <v>49.13</v>
      </c>
      <c r="I7731" s="8">
        <v>2000</v>
      </c>
      <c r="J7731" s="8">
        <v>98252</v>
      </c>
      <c r="K7731" s="8">
        <v>49.125999999999998</v>
      </c>
      <c r="L7731" s="8">
        <f t="shared" si="480"/>
        <v>8.5259999999999962</v>
      </c>
      <c r="M7731" s="8">
        <f t="shared" si="481"/>
        <v>40.6</v>
      </c>
      <c r="N7731" s="8">
        <v>12</v>
      </c>
      <c r="O7731" s="8">
        <v>45.472000000000001</v>
      </c>
      <c r="P7731" s="8">
        <v>21</v>
      </c>
      <c r="Q7731" s="8">
        <v>49.125999999999998</v>
      </c>
      <c r="R7731" s="17">
        <f t="shared" si="482"/>
        <v>90944</v>
      </c>
      <c r="S7731" s="18">
        <f t="shared" si="483"/>
        <v>98252</v>
      </c>
    </row>
    <row r="7732" spans="1:19" x14ac:dyDescent="0.25">
      <c r="A7732" s="7" t="s">
        <v>18282</v>
      </c>
      <c r="B7732" s="7" t="s">
        <v>18283</v>
      </c>
      <c r="C7732" s="7" t="s">
        <v>7205</v>
      </c>
      <c r="D7732" s="7" t="s">
        <v>7206</v>
      </c>
      <c r="E7732" s="7" t="s">
        <v>7207</v>
      </c>
      <c r="F7732" s="8">
        <v>21</v>
      </c>
      <c r="G7732" s="8">
        <v>13.19</v>
      </c>
      <c r="H7732" s="8">
        <v>13.19</v>
      </c>
      <c r="I7732" s="8">
        <v>470</v>
      </c>
      <c r="J7732" s="8">
        <v>6198.83</v>
      </c>
      <c r="K7732" s="8">
        <v>13.189</v>
      </c>
      <c r="L7732" s="8">
        <f t="shared" si="480"/>
        <v>2.2889999999999997</v>
      </c>
      <c r="M7732" s="8">
        <f t="shared" si="481"/>
        <v>10.9</v>
      </c>
      <c r="N7732" s="13"/>
      <c r="O7732" s="13"/>
      <c r="P7732" s="8">
        <v>21</v>
      </c>
      <c r="Q7732" s="8">
        <v>13.189</v>
      </c>
      <c r="R7732" s="17">
        <f t="shared" si="482"/>
        <v>0</v>
      </c>
      <c r="S7732" s="18">
        <f t="shared" si="483"/>
        <v>6198.83</v>
      </c>
    </row>
    <row r="7733" spans="1:19" x14ac:dyDescent="0.25">
      <c r="A7733" s="7" t="s">
        <v>18284</v>
      </c>
      <c r="B7733" s="7" t="s">
        <v>18285</v>
      </c>
      <c r="C7733" s="7" t="s">
        <v>5229</v>
      </c>
      <c r="D7733" s="7" t="s">
        <v>5230</v>
      </c>
      <c r="E7733" s="7" t="s">
        <v>5231</v>
      </c>
      <c r="F7733" s="8">
        <v>15</v>
      </c>
      <c r="G7733" s="8">
        <v>250.7</v>
      </c>
      <c r="H7733" s="8">
        <v>250.7</v>
      </c>
      <c r="I7733" s="8">
        <v>510</v>
      </c>
      <c r="J7733" s="8">
        <v>127857</v>
      </c>
      <c r="K7733" s="8">
        <v>250.7</v>
      </c>
      <c r="L7733" s="8">
        <f t="shared" si="480"/>
        <v>32.699999999999989</v>
      </c>
      <c r="M7733" s="8">
        <f t="shared" si="481"/>
        <v>218</v>
      </c>
      <c r="N7733" s="9"/>
      <c r="O7733" s="9"/>
      <c r="P7733" s="8">
        <v>15</v>
      </c>
      <c r="Q7733" s="8">
        <v>250.7</v>
      </c>
      <c r="R7733" s="17">
        <f t="shared" si="482"/>
        <v>0</v>
      </c>
      <c r="S7733" s="18">
        <f t="shared" si="483"/>
        <v>127857</v>
      </c>
    </row>
    <row r="7734" spans="1:19" x14ac:dyDescent="0.25">
      <c r="A7734" s="7" t="s">
        <v>18286</v>
      </c>
      <c r="B7734" s="7" t="s">
        <v>18287</v>
      </c>
      <c r="C7734" s="7" t="s">
        <v>5229</v>
      </c>
      <c r="D7734" s="7" t="s">
        <v>5230</v>
      </c>
      <c r="E7734" s="7" t="s">
        <v>5231</v>
      </c>
      <c r="F7734" s="8">
        <v>15</v>
      </c>
      <c r="G7734" s="8">
        <v>250.7</v>
      </c>
      <c r="H7734" s="8">
        <v>250.7</v>
      </c>
      <c r="I7734" s="8">
        <v>120</v>
      </c>
      <c r="J7734" s="8">
        <v>30084</v>
      </c>
      <c r="K7734" s="8">
        <v>250.7</v>
      </c>
      <c r="L7734" s="8">
        <f t="shared" si="480"/>
        <v>32.699999999999989</v>
      </c>
      <c r="M7734" s="8">
        <f t="shared" si="481"/>
        <v>218</v>
      </c>
      <c r="N7734" s="13"/>
      <c r="O7734" s="13"/>
      <c r="P7734" s="8">
        <v>15</v>
      </c>
      <c r="Q7734" s="8">
        <v>250.7</v>
      </c>
      <c r="R7734" s="17">
        <f t="shared" si="482"/>
        <v>0</v>
      </c>
      <c r="S7734" s="18">
        <f t="shared" si="483"/>
        <v>30084</v>
      </c>
    </row>
    <row r="7735" spans="1:19" x14ac:dyDescent="0.25">
      <c r="A7735" s="7" t="s">
        <v>18288</v>
      </c>
      <c r="B7735" s="7" t="s">
        <v>18289</v>
      </c>
      <c r="C7735" s="7" t="s">
        <v>14</v>
      </c>
      <c r="D7735" s="7" t="s">
        <v>15</v>
      </c>
      <c r="E7735" s="7" t="s">
        <v>2322</v>
      </c>
      <c r="F7735" s="8">
        <v>21</v>
      </c>
      <c r="G7735" s="8">
        <v>538.80999999999995</v>
      </c>
      <c r="H7735" s="8">
        <v>538.80999999999995</v>
      </c>
      <c r="I7735" s="8">
        <v>30</v>
      </c>
      <c r="J7735" s="8">
        <v>16164.39</v>
      </c>
      <c r="K7735" s="8">
        <v>538.81299999999999</v>
      </c>
      <c r="L7735" s="8">
        <f t="shared" si="480"/>
        <v>93.512999999999977</v>
      </c>
      <c r="M7735" s="8">
        <f t="shared" si="481"/>
        <v>445.3</v>
      </c>
      <c r="N7735" s="13"/>
      <c r="O7735" s="13"/>
      <c r="P7735" s="8">
        <v>21</v>
      </c>
      <c r="Q7735" s="8">
        <v>538.81299999999999</v>
      </c>
      <c r="R7735" s="17">
        <f t="shared" si="482"/>
        <v>0</v>
      </c>
      <c r="S7735" s="18">
        <f t="shared" si="483"/>
        <v>16164.39</v>
      </c>
    </row>
    <row r="7736" spans="1:19" x14ac:dyDescent="0.25">
      <c r="A7736" s="7" t="s">
        <v>18290</v>
      </c>
      <c r="B7736" s="7" t="s">
        <v>18291</v>
      </c>
      <c r="C7736" s="7" t="s">
        <v>14</v>
      </c>
      <c r="D7736" s="7" t="s">
        <v>15</v>
      </c>
      <c r="E7736" s="7" t="s">
        <v>2322</v>
      </c>
      <c r="F7736" s="8">
        <v>21</v>
      </c>
      <c r="G7736" s="8">
        <v>598.83000000000004</v>
      </c>
      <c r="H7736" s="8">
        <v>598.83000000000004</v>
      </c>
      <c r="I7736" s="8">
        <v>140</v>
      </c>
      <c r="J7736" s="8">
        <v>83836.06</v>
      </c>
      <c r="K7736" s="8">
        <v>598.82899999999995</v>
      </c>
      <c r="L7736" s="8">
        <f t="shared" si="480"/>
        <v>103.92899999999997</v>
      </c>
      <c r="M7736" s="8">
        <f t="shared" si="481"/>
        <v>494.9</v>
      </c>
      <c r="N7736" s="9"/>
      <c r="O7736" s="9"/>
      <c r="P7736" s="8">
        <v>21</v>
      </c>
      <c r="Q7736" s="8">
        <v>598.82899999999995</v>
      </c>
      <c r="R7736" s="17">
        <f t="shared" si="482"/>
        <v>0</v>
      </c>
      <c r="S7736" s="18">
        <f t="shared" si="483"/>
        <v>83836.06</v>
      </c>
    </row>
    <row r="7737" spans="1:19" x14ac:dyDescent="0.25">
      <c r="A7737" s="7" t="s">
        <v>18292</v>
      </c>
      <c r="B7737" s="7" t="s">
        <v>18293</v>
      </c>
      <c r="C7737" s="7" t="s">
        <v>7539</v>
      </c>
      <c r="D7737" s="7" t="s">
        <v>7540</v>
      </c>
      <c r="E7737" s="7" t="s">
        <v>7798</v>
      </c>
      <c r="F7737" s="8">
        <v>21</v>
      </c>
      <c r="G7737" s="8">
        <v>0.21</v>
      </c>
      <c r="H7737" s="8">
        <v>0.21</v>
      </c>
      <c r="I7737" s="8">
        <v>5000</v>
      </c>
      <c r="J7737" s="8">
        <v>1058.75</v>
      </c>
      <c r="K7737" s="8">
        <v>0.21174999999999999</v>
      </c>
      <c r="L7737" s="8">
        <f t="shared" si="480"/>
        <v>3.6750000000000005E-2</v>
      </c>
      <c r="M7737" s="8">
        <f t="shared" si="481"/>
        <v>0.17499999999999999</v>
      </c>
      <c r="N7737" s="9"/>
      <c r="O7737" s="9"/>
      <c r="P7737" s="8">
        <v>21</v>
      </c>
      <c r="Q7737" s="8">
        <v>0.21174999999999999</v>
      </c>
      <c r="R7737" s="17">
        <f t="shared" si="482"/>
        <v>0</v>
      </c>
      <c r="S7737" s="18">
        <f t="shared" si="483"/>
        <v>1058.75</v>
      </c>
    </row>
    <row r="7738" spans="1:19" x14ac:dyDescent="0.25">
      <c r="A7738" s="7" t="s">
        <v>18294</v>
      </c>
      <c r="B7738" s="7" t="s">
        <v>18295</v>
      </c>
      <c r="C7738" s="7" t="s">
        <v>7539</v>
      </c>
      <c r="D7738" s="7" t="s">
        <v>7540</v>
      </c>
      <c r="E7738" s="7" t="s">
        <v>7798</v>
      </c>
      <c r="F7738" s="8">
        <v>21</v>
      </c>
      <c r="G7738" s="8">
        <v>1.26</v>
      </c>
      <c r="H7738" s="8">
        <v>1.26</v>
      </c>
      <c r="I7738" s="8">
        <v>13440</v>
      </c>
      <c r="J7738" s="8">
        <v>16940</v>
      </c>
      <c r="K7738" s="8">
        <v>1.2604166666666667</v>
      </c>
      <c r="L7738" s="8">
        <f t="shared" si="480"/>
        <v>0.21875</v>
      </c>
      <c r="M7738" s="8">
        <f t="shared" si="481"/>
        <v>1.0416666666666667</v>
      </c>
      <c r="N7738" s="9"/>
      <c r="O7738" s="9"/>
      <c r="P7738" s="8">
        <v>21</v>
      </c>
      <c r="Q7738" s="8">
        <v>1.2604166666666667</v>
      </c>
      <c r="R7738" s="17">
        <f t="shared" si="482"/>
        <v>0</v>
      </c>
      <c r="S7738" s="18">
        <f t="shared" si="483"/>
        <v>16940</v>
      </c>
    </row>
    <row r="7739" spans="1:19" x14ac:dyDescent="0.25">
      <c r="A7739" s="7" t="s">
        <v>18300</v>
      </c>
      <c r="B7739" s="7" t="s">
        <v>18301</v>
      </c>
      <c r="C7739" s="7" t="s">
        <v>14</v>
      </c>
      <c r="D7739" s="7" t="s">
        <v>15</v>
      </c>
      <c r="E7739" s="7" t="s">
        <v>2322</v>
      </c>
      <c r="F7739" s="8">
        <v>21</v>
      </c>
      <c r="G7739" s="8">
        <v>4174.5</v>
      </c>
      <c r="H7739" s="8">
        <v>4174.5</v>
      </c>
      <c r="I7739" s="8">
        <v>5</v>
      </c>
      <c r="J7739" s="8">
        <v>20872.5</v>
      </c>
      <c r="K7739" s="8">
        <v>4174.5</v>
      </c>
      <c r="L7739" s="8">
        <f t="shared" si="480"/>
        <v>724.5</v>
      </c>
      <c r="M7739" s="8">
        <f t="shared" si="481"/>
        <v>3450</v>
      </c>
      <c r="N7739" s="9"/>
      <c r="O7739" s="9"/>
      <c r="P7739" s="8">
        <v>21</v>
      </c>
      <c r="Q7739" s="8">
        <v>4174.5</v>
      </c>
      <c r="R7739" s="17">
        <f t="shared" si="482"/>
        <v>0</v>
      </c>
      <c r="S7739" s="18">
        <f t="shared" si="483"/>
        <v>20872.5</v>
      </c>
    </row>
    <row r="7740" spans="1:19" x14ac:dyDescent="0.25">
      <c r="A7740" s="7" t="s">
        <v>18303</v>
      </c>
      <c r="B7740" s="7" t="s">
        <v>18304</v>
      </c>
      <c r="C7740" s="7" t="s">
        <v>7205</v>
      </c>
      <c r="D7740" s="7" t="s">
        <v>7206</v>
      </c>
      <c r="E7740" s="7" t="s">
        <v>7325</v>
      </c>
      <c r="F7740" s="8">
        <v>15</v>
      </c>
      <c r="G7740" s="8">
        <v>134.16999999999999</v>
      </c>
      <c r="H7740" s="8">
        <v>134.16999999999999</v>
      </c>
      <c r="I7740" s="8">
        <v>126</v>
      </c>
      <c r="J7740" s="8">
        <v>16905</v>
      </c>
      <c r="K7740" s="8">
        <v>134.16666666666666</v>
      </c>
      <c r="L7740" s="8">
        <f t="shared" si="480"/>
        <v>17.499999999999986</v>
      </c>
      <c r="M7740" s="8">
        <f t="shared" si="481"/>
        <v>116.66666666666667</v>
      </c>
      <c r="N7740" s="8">
        <v>12</v>
      </c>
      <c r="O7740" s="8">
        <v>130.66666666666666</v>
      </c>
      <c r="P7740" s="8">
        <v>15</v>
      </c>
      <c r="Q7740" s="8">
        <v>134.16666666666666</v>
      </c>
      <c r="R7740" s="17">
        <f t="shared" si="482"/>
        <v>16464</v>
      </c>
      <c r="S7740" s="18">
        <f t="shared" si="483"/>
        <v>16905</v>
      </c>
    </row>
    <row r="7741" spans="1:19" x14ac:dyDescent="0.25">
      <c r="A7741" s="7" t="s">
        <v>18309</v>
      </c>
      <c r="B7741" s="7" t="s">
        <v>18310</v>
      </c>
      <c r="C7741" s="7" t="s">
        <v>7539</v>
      </c>
      <c r="D7741" s="7" t="s">
        <v>7540</v>
      </c>
      <c r="E7741" s="7" t="s">
        <v>7798</v>
      </c>
      <c r="F7741" s="14">
        <v>21</v>
      </c>
      <c r="G7741" s="8">
        <v>154.88</v>
      </c>
      <c r="H7741" s="8">
        <v>154.88</v>
      </c>
      <c r="I7741" s="8">
        <v>1</v>
      </c>
      <c r="J7741" s="8">
        <v>154.88</v>
      </c>
      <c r="K7741" s="8">
        <v>154.88</v>
      </c>
      <c r="L7741" s="8">
        <f t="shared" si="480"/>
        <v>26.879999999999995</v>
      </c>
      <c r="M7741" s="8">
        <f t="shared" si="481"/>
        <v>128</v>
      </c>
      <c r="N7741" s="9"/>
      <c r="O7741" s="9"/>
      <c r="P7741" s="14">
        <v>21</v>
      </c>
      <c r="Q7741" s="14">
        <v>154.88</v>
      </c>
      <c r="R7741" s="17">
        <f t="shared" si="482"/>
        <v>0</v>
      </c>
      <c r="S7741" s="18">
        <f t="shared" si="483"/>
        <v>154.88</v>
      </c>
    </row>
    <row r="7742" spans="1:19" x14ac:dyDescent="0.25">
      <c r="A7742" s="7" t="s">
        <v>18313</v>
      </c>
      <c r="B7742" s="7" t="s">
        <v>18314</v>
      </c>
      <c r="C7742" s="7" t="s">
        <v>7539</v>
      </c>
      <c r="D7742" s="7" t="s">
        <v>7540</v>
      </c>
      <c r="E7742" s="7" t="s">
        <v>7798</v>
      </c>
      <c r="F7742" s="8">
        <v>21</v>
      </c>
      <c r="G7742" s="8">
        <v>532.4</v>
      </c>
      <c r="H7742" s="8">
        <v>532.4</v>
      </c>
      <c r="I7742" s="8">
        <v>2</v>
      </c>
      <c r="J7742" s="8">
        <v>1064.8</v>
      </c>
      <c r="K7742" s="8">
        <v>532.4</v>
      </c>
      <c r="L7742" s="8">
        <f t="shared" si="480"/>
        <v>92.399999999999977</v>
      </c>
      <c r="M7742" s="8">
        <f t="shared" si="481"/>
        <v>440</v>
      </c>
      <c r="N7742" s="13"/>
      <c r="O7742" s="13"/>
      <c r="P7742" s="8">
        <v>21</v>
      </c>
      <c r="Q7742" s="8">
        <v>532.4</v>
      </c>
      <c r="R7742" s="17">
        <f t="shared" si="482"/>
        <v>0</v>
      </c>
      <c r="S7742" s="18">
        <f t="shared" si="483"/>
        <v>1064.8</v>
      </c>
    </row>
    <row r="7743" spans="1:19" x14ac:dyDescent="0.25">
      <c r="A7743" s="7" t="s">
        <v>18315</v>
      </c>
      <c r="B7743" s="7" t="s">
        <v>18316</v>
      </c>
      <c r="C7743" s="7" t="s">
        <v>7539</v>
      </c>
      <c r="D7743" s="7" t="s">
        <v>7540</v>
      </c>
      <c r="E7743" s="7" t="s">
        <v>7798</v>
      </c>
      <c r="F7743" s="8">
        <v>21</v>
      </c>
      <c r="G7743" s="8">
        <v>617.1</v>
      </c>
      <c r="H7743" s="8">
        <v>617.1</v>
      </c>
      <c r="I7743" s="8">
        <v>2</v>
      </c>
      <c r="J7743" s="8">
        <v>1234.2</v>
      </c>
      <c r="K7743" s="8">
        <v>617.1</v>
      </c>
      <c r="L7743" s="8">
        <f t="shared" si="480"/>
        <v>107.09999999999997</v>
      </c>
      <c r="M7743" s="8">
        <f t="shared" si="481"/>
        <v>510.00000000000006</v>
      </c>
      <c r="N7743" s="9"/>
      <c r="O7743" s="9"/>
      <c r="P7743" s="8">
        <v>21</v>
      </c>
      <c r="Q7743" s="8">
        <v>617.1</v>
      </c>
      <c r="R7743" s="17">
        <f t="shared" si="482"/>
        <v>0</v>
      </c>
      <c r="S7743" s="18">
        <f t="shared" si="483"/>
        <v>1234.2</v>
      </c>
    </row>
    <row r="7744" spans="1:19" x14ac:dyDescent="0.25">
      <c r="A7744" s="7" t="s">
        <v>18319</v>
      </c>
      <c r="B7744" s="7" t="s">
        <v>18320</v>
      </c>
      <c r="C7744" s="7" t="s">
        <v>14</v>
      </c>
      <c r="D7744" s="7" t="s">
        <v>15</v>
      </c>
      <c r="E7744" s="7" t="s">
        <v>7763</v>
      </c>
      <c r="F7744" s="8">
        <v>21</v>
      </c>
      <c r="G7744" s="8">
        <v>200.86</v>
      </c>
      <c r="H7744" s="8">
        <v>200.86</v>
      </c>
      <c r="I7744" s="8">
        <v>1550</v>
      </c>
      <c r="J7744" s="8">
        <v>311333</v>
      </c>
      <c r="K7744" s="8">
        <v>200.86</v>
      </c>
      <c r="L7744" s="8">
        <f t="shared" si="480"/>
        <v>34.859999999999985</v>
      </c>
      <c r="M7744" s="8">
        <f t="shared" si="481"/>
        <v>166.00000000000003</v>
      </c>
      <c r="N7744" s="14">
        <v>12</v>
      </c>
      <c r="O7744" s="14">
        <v>185.92</v>
      </c>
      <c r="P7744" s="8">
        <v>21</v>
      </c>
      <c r="Q7744" s="8">
        <v>200.86</v>
      </c>
      <c r="R7744" s="17">
        <f t="shared" si="482"/>
        <v>288176</v>
      </c>
      <c r="S7744" s="18">
        <f t="shared" si="483"/>
        <v>311333</v>
      </c>
    </row>
    <row r="7745" spans="1:19" x14ac:dyDescent="0.25">
      <c r="A7745" s="7" t="s">
        <v>18325</v>
      </c>
      <c r="B7745" s="7" t="s">
        <v>18326</v>
      </c>
      <c r="C7745" s="7" t="s">
        <v>32</v>
      </c>
      <c r="D7745" s="7" t="s">
        <v>33</v>
      </c>
      <c r="E7745" s="7" t="s">
        <v>34</v>
      </c>
      <c r="F7745" s="8">
        <v>21</v>
      </c>
      <c r="G7745" s="8">
        <v>7400</v>
      </c>
      <c r="H7745" s="8">
        <v>7400</v>
      </c>
      <c r="I7745" s="8">
        <v>4</v>
      </c>
      <c r="J7745" s="8">
        <v>29600</v>
      </c>
      <c r="K7745" s="8">
        <v>7400</v>
      </c>
      <c r="L7745" s="8">
        <f t="shared" si="480"/>
        <v>1284.2975206611573</v>
      </c>
      <c r="M7745" s="8">
        <f t="shared" si="481"/>
        <v>6115.7024793388427</v>
      </c>
      <c r="N7745" s="14">
        <v>12</v>
      </c>
      <c r="O7745" s="14">
        <v>7206.96</v>
      </c>
      <c r="P7745" s="8">
        <v>21</v>
      </c>
      <c r="Q7745" s="8">
        <v>7400</v>
      </c>
      <c r="R7745" s="17">
        <f t="shared" si="482"/>
        <v>28827.84</v>
      </c>
      <c r="S7745" s="18">
        <f t="shared" si="483"/>
        <v>29600</v>
      </c>
    </row>
    <row r="7746" spans="1:19" x14ac:dyDescent="0.25">
      <c r="A7746" s="7" t="s">
        <v>18327</v>
      </c>
      <c r="B7746" s="7" t="s">
        <v>18328</v>
      </c>
      <c r="C7746" s="7" t="s">
        <v>32</v>
      </c>
      <c r="D7746" s="7" t="s">
        <v>33</v>
      </c>
      <c r="E7746" s="7" t="s">
        <v>34</v>
      </c>
      <c r="F7746" s="8">
        <v>21</v>
      </c>
      <c r="G7746" s="8">
        <v>7400</v>
      </c>
      <c r="H7746" s="8">
        <v>7400</v>
      </c>
      <c r="I7746" s="8">
        <v>3</v>
      </c>
      <c r="J7746" s="8">
        <v>22200</v>
      </c>
      <c r="K7746" s="8">
        <v>7400</v>
      </c>
      <c r="L7746" s="8">
        <f t="shared" ref="L7746:L7809" si="484">K7746-M7746</f>
        <v>1284.2975206611573</v>
      </c>
      <c r="M7746" s="8">
        <f t="shared" ref="M7746:M7809" si="485">K7746/((100+F7746)/100)</f>
        <v>6115.7024793388427</v>
      </c>
      <c r="N7746" s="9"/>
      <c r="O7746" s="9"/>
      <c r="P7746" s="8">
        <v>21</v>
      </c>
      <c r="Q7746" s="8">
        <v>7400</v>
      </c>
      <c r="R7746" s="17">
        <f t="shared" ref="R7746:R7809" si="486">I7746*O7746</f>
        <v>0</v>
      </c>
      <c r="S7746" s="18">
        <f t="shared" si="483"/>
        <v>22200</v>
      </c>
    </row>
    <row r="7747" spans="1:19" x14ac:dyDescent="0.25">
      <c r="A7747" s="7" t="s">
        <v>18329</v>
      </c>
      <c r="B7747" s="7" t="s">
        <v>18330</v>
      </c>
      <c r="C7747" s="7" t="s">
        <v>32</v>
      </c>
      <c r="D7747" s="7" t="s">
        <v>33</v>
      </c>
      <c r="E7747" s="7" t="s">
        <v>34</v>
      </c>
      <c r="F7747" s="8">
        <v>21</v>
      </c>
      <c r="G7747" s="8">
        <v>7400</v>
      </c>
      <c r="H7747" s="8">
        <v>7400</v>
      </c>
      <c r="I7747" s="8">
        <v>2</v>
      </c>
      <c r="J7747" s="8">
        <v>14800</v>
      </c>
      <c r="K7747" s="8">
        <v>7400</v>
      </c>
      <c r="L7747" s="8">
        <f t="shared" si="484"/>
        <v>1284.2975206611573</v>
      </c>
      <c r="M7747" s="8">
        <f t="shared" si="485"/>
        <v>6115.7024793388427</v>
      </c>
      <c r="N7747" s="9"/>
      <c r="O7747" s="9"/>
      <c r="P7747" s="8">
        <v>21</v>
      </c>
      <c r="Q7747" s="8">
        <v>7400</v>
      </c>
      <c r="R7747" s="17">
        <f t="shared" si="486"/>
        <v>0</v>
      </c>
      <c r="S7747" s="18">
        <f t="shared" ref="S7747:S7810" si="487">J7747</f>
        <v>14800</v>
      </c>
    </row>
    <row r="7748" spans="1:19" x14ac:dyDescent="0.25">
      <c r="A7748" s="7" t="s">
        <v>18341</v>
      </c>
      <c r="B7748" s="7" t="s">
        <v>18342</v>
      </c>
      <c r="C7748" s="7" t="s">
        <v>14</v>
      </c>
      <c r="D7748" s="7" t="s">
        <v>15</v>
      </c>
      <c r="E7748" s="7" t="s">
        <v>2322</v>
      </c>
      <c r="F7748" s="8">
        <v>21</v>
      </c>
      <c r="G7748" s="8">
        <v>34.51</v>
      </c>
      <c r="H7748" s="8">
        <v>34.51</v>
      </c>
      <c r="I7748" s="8">
        <v>90</v>
      </c>
      <c r="J7748" s="8">
        <v>3105.84</v>
      </c>
      <c r="K7748" s="8">
        <v>34.509333333333338</v>
      </c>
      <c r="L7748" s="8">
        <f t="shared" si="484"/>
        <v>5.9892231404958665</v>
      </c>
      <c r="M7748" s="8">
        <f t="shared" si="485"/>
        <v>28.520110192837471</v>
      </c>
      <c r="N7748" s="13"/>
      <c r="O7748" s="13"/>
      <c r="P7748" s="8">
        <v>21</v>
      </c>
      <c r="Q7748" s="8">
        <v>34.509333333333331</v>
      </c>
      <c r="R7748" s="17">
        <f t="shared" si="486"/>
        <v>0</v>
      </c>
      <c r="S7748" s="18">
        <f t="shared" si="487"/>
        <v>3105.84</v>
      </c>
    </row>
    <row r="7749" spans="1:19" x14ac:dyDescent="0.25">
      <c r="A7749" s="7" t="s">
        <v>18343</v>
      </c>
      <c r="B7749" s="7" t="s">
        <v>18344</v>
      </c>
      <c r="C7749" s="7" t="s">
        <v>7539</v>
      </c>
      <c r="D7749" s="7" t="s">
        <v>7540</v>
      </c>
      <c r="E7749" s="7" t="s">
        <v>7541</v>
      </c>
      <c r="F7749" s="8">
        <v>21</v>
      </c>
      <c r="G7749" s="8">
        <v>1951.73</v>
      </c>
      <c r="H7749" s="8">
        <v>1951.73</v>
      </c>
      <c r="I7749" s="8">
        <v>2</v>
      </c>
      <c r="J7749" s="8">
        <v>3903.46</v>
      </c>
      <c r="K7749" s="8">
        <v>1951.73</v>
      </c>
      <c r="L7749" s="8">
        <f t="shared" si="484"/>
        <v>338.73</v>
      </c>
      <c r="M7749" s="8">
        <f t="shared" si="485"/>
        <v>1613</v>
      </c>
      <c r="N7749" s="9"/>
      <c r="O7749" s="9"/>
      <c r="P7749" s="8">
        <v>21</v>
      </c>
      <c r="Q7749" s="8">
        <v>1951.73</v>
      </c>
      <c r="R7749" s="17">
        <f t="shared" si="486"/>
        <v>0</v>
      </c>
      <c r="S7749" s="18">
        <f t="shared" si="487"/>
        <v>3903.46</v>
      </c>
    </row>
    <row r="7750" spans="1:19" x14ac:dyDescent="0.25">
      <c r="A7750" s="7" t="s">
        <v>18345</v>
      </c>
      <c r="B7750" s="7" t="s">
        <v>18346</v>
      </c>
      <c r="C7750" s="7" t="s">
        <v>7539</v>
      </c>
      <c r="D7750" s="7" t="s">
        <v>7540</v>
      </c>
      <c r="E7750" s="7" t="s">
        <v>7541</v>
      </c>
      <c r="F7750" s="8">
        <v>21</v>
      </c>
      <c r="G7750" s="8">
        <v>2133.23</v>
      </c>
      <c r="H7750" s="8">
        <v>2133.23</v>
      </c>
      <c r="I7750" s="8">
        <v>2</v>
      </c>
      <c r="J7750" s="8">
        <v>4266.46</v>
      </c>
      <c r="K7750" s="8">
        <v>2133.23</v>
      </c>
      <c r="L7750" s="8">
        <f t="shared" si="484"/>
        <v>370.23</v>
      </c>
      <c r="M7750" s="8">
        <f t="shared" si="485"/>
        <v>1763</v>
      </c>
      <c r="N7750" s="9"/>
      <c r="O7750" s="9"/>
      <c r="P7750" s="8">
        <v>21</v>
      </c>
      <c r="Q7750" s="8">
        <v>2133.23</v>
      </c>
      <c r="R7750" s="17">
        <f t="shared" si="486"/>
        <v>0</v>
      </c>
      <c r="S7750" s="18">
        <f t="shared" si="487"/>
        <v>4266.46</v>
      </c>
    </row>
    <row r="7751" spans="1:19" x14ac:dyDescent="0.25">
      <c r="A7751" s="7" t="s">
        <v>18347</v>
      </c>
      <c r="B7751" s="7" t="s">
        <v>18348</v>
      </c>
      <c r="C7751" s="7" t="s">
        <v>37</v>
      </c>
      <c r="D7751" s="7" t="s">
        <v>38</v>
      </c>
      <c r="E7751" s="7" t="s">
        <v>39</v>
      </c>
      <c r="F7751" s="8">
        <v>15</v>
      </c>
      <c r="G7751" s="8">
        <v>292.10000000000002</v>
      </c>
      <c r="H7751" s="8">
        <v>292.10000000000002</v>
      </c>
      <c r="I7751" s="8">
        <v>1</v>
      </c>
      <c r="J7751" s="8">
        <v>292.10000000000002</v>
      </c>
      <c r="K7751" s="8">
        <v>292.10000000000002</v>
      </c>
      <c r="L7751" s="8">
        <f t="shared" si="484"/>
        <v>38.099999999999994</v>
      </c>
      <c r="M7751" s="8">
        <f t="shared" si="485"/>
        <v>254.00000000000003</v>
      </c>
      <c r="N7751" s="9"/>
      <c r="O7751" s="9"/>
      <c r="P7751" s="8">
        <v>15</v>
      </c>
      <c r="Q7751" s="8">
        <v>292.10000000000002</v>
      </c>
      <c r="R7751" s="17">
        <f t="shared" si="486"/>
        <v>0</v>
      </c>
      <c r="S7751" s="18">
        <f t="shared" si="487"/>
        <v>292.10000000000002</v>
      </c>
    </row>
    <row r="7752" spans="1:19" x14ac:dyDescent="0.25">
      <c r="A7752" s="7" t="s">
        <v>18349</v>
      </c>
      <c r="B7752" s="7" t="s">
        <v>18350</v>
      </c>
      <c r="C7752" s="7" t="s">
        <v>37</v>
      </c>
      <c r="D7752" s="7" t="s">
        <v>38</v>
      </c>
      <c r="E7752" s="7" t="s">
        <v>39</v>
      </c>
      <c r="F7752" s="8">
        <v>15</v>
      </c>
      <c r="G7752" s="8">
        <v>1108.5999999999999</v>
      </c>
      <c r="H7752" s="8">
        <v>1108.5999999999999</v>
      </c>
      <c r="I7752" s="8">
        <v>3</v>
      </c>
      <c r="J7752" s="8">
        <v>3325.7999999999997</v>
      </c>
      <c r="K7752" s="8">
        <v>1108.5999999999999</v>
      </c>
      <c r="L7752" s="8">
        <f t="shared" si="484"/>
        <v>144.59999999999991</v>
      </c>
      <c r="M7752" s="8">
        <f t="shared" si="485"/>
        <v>964</v>
      </c>
      <c r="N7752" s="9"/>
      <c r="O7752" s="9"/>
      <c r="P7752" s="8">
        <v>15</v>
      </c>
      <c r="Q7752" s="8">
        <v>1108.5999999999999</v>
      </c>
      <c r="R7752" s="17">
        <f t="shared" si="486"/>
        <v>0</v>
      </c>
      <c r="S7752" s="18">
        <f t="shared" si="487"/>
        <v>3325.7999999999997</v>
      </c>
    </row>
    <row r="7753" spans="1:19" x14ac:dyDescent="0.25">
      <c r="A7753" s="7" t="s">
        <v>18351</v>
      </c>
      <c r="B7753" s="7" t="s">
        <v>18352</v>
      </c>
      <c r="C7753" s="7" t="s">
        <v>37</v>
      </c>
      <c r="D7753" s="7" t="s">
        <v>38</v>
      </c>
      <c r="E7753" s="7" t="s">
        <v>39</v>
      </c>
      <c r="F7753" s="8">
        <v>15</v>
      </c>
      <c r="G7753" s="8">
        <v>918.85</v>
      </c>
      <c r="H7753" s="8">
        <v>918.85</v>
      </c>
      <c r="I7753" s="8">
        <v>1</v>
      </c>
      <c r="J7753" s="8">
        <v>918.85</v>
      </c>
      <c r="K7753" s="8">
        <v>918.85</v>
      </c>
      <c r="L7753" s="8">
        <f t="shared" si="484"/>
        <v>119.84999999999991</v>
      </c>
      <c r="M7753" s="8">
        <f t="shared" si="485"/>
        <v>799.00000000000011</v>
      </c>
      <c r="N7753" s="9"/>
      <c r="O7753" s="9"/>
      <c r="P7753" s="8">
        <v>15</v>
      </c>
      <c r="Q7753" s="8">
        <v>918.85</v>
      </c>
      <c r="R7753" s="17">
        <f t="shared" si="486"/>
        <v>0</v>
      </c>
      <c r="S7753" s="18">
        <f t="shared" si="487"/>
        <v>918.85</v>
      </c>
    </row>
    <row r="7754" spans="1:19" x14ac:dyDescent="0.25">
      <c r="A7754" s="7" t="s">
        <v>18355</v>
      </c>
      <c r="B7754" s="7" t="s">
        <v>18356</v>
      </c>
      <c r="C7754" s="7" t="s">
        <v>7205</v>
      </c>
      <c r="D7754" s="7" t="s">
        <v>7206</v>
      </c>
      <c r="E7754" s="7" t="s">
        <v>7325</v>
      </c>
      <c r="F7754" s="8">
        <v>15</v>
      </c>
      <c r="G7754" s="8">
        <v>0</v>
      </c>
      <c r="H7754" s="8">
        <v>897</v>
      </c>
      <c r="I7754" s="8">
        <v>125</v>
      </c>
      <c r="J7754" s="8">
        <v>112125</v>
      </c>
      <c r="K7754" s="8">
        <v>897</v>
      </c>
      <c r="L7754" s="8">
        <f t="shared" si="484"/>
        <v>116.99999999999989</v>
      </c>
      <c r="M7754" s="8">
        <f t="shared" si="485"/>
        <v>780.00000000000011</v>
      </c>
      <c r="N7754" s="14">
        <v>12</v>
      </c>
      <c r="O7754" s="14">
        <v>873.6</v>
      </c>
      <c r="P7754" s="8">
        <v>15</v>
      </c>
      <c r="Q7754" s="8">
        <v>897</v>
      </c>
      <c r="R7754" s="17">
        <f t="shared" si="486"/>
        <v>109200</v>
      </c>
      <c r="S7754" s="18">
        <f t="shared" si="487"/>
        <v>112125</v>
      </c>
    </row>
    <row r="7755" spans="1:19" x14ac:dyDescent="0.25">
      <c r="A7755" s="7" t="s">
        <v>18357</v>
      </c>
      <c r="B7755" s="7" t="s">
        <v>18358</v>
      </c>
      <c r="C7755" s="7" t="s">
        <v>14</v>
      </c>
      <c r="D7755" s="7" t="s">
        <v>15</v>
      </c>
      <c r="E7755" s="7" t="s">
        <v>2322</v>
      </c>
      <c r="F7755" s="8">
        <v>21</v>
      </c>
      <c r="G7755" s="8">
        <v>1052.7</v>
      </c>
      <c r="H7755" s="8">
        <v>1052.7</v>
      </c>
      <c r="I7755" s="8">
        <v>20</v>
      </c>
      <c r="J7755" s="8">
        <v>21054</v>
      </c>
      <c r="K7755" s="8">
        <v>1052.7</v>
      </c>
      <c r="L7755" s="8">
        <f t="shared" si="484"/>
        <v>182.69999999999993</v>
      </c>
      <c r="M7755" s="8">
        <f t="shared" si="485"/>
        <v>870.00000000000011</v>
      </c>
      <c r="N7755" s="9"/>
      <c r="O7755" s="9"/>
      <c r="P7755" s="8">
        <v>21</v>
      </c>
      <c r="Q7755" s="8">
        <v>1052.7</v>
      </c>
      <c r="R7755" s="17">
        <f t="shared" si="486"/>
        <v>0</v>
      </c>
      <c r="S7755" s="18">
        <f t="shared" si="487"/>
        <v>21054</v>
      </c>
    </row>
    <row r="7756" spans="1:19" x14ac:dyDescent="0.25">
      <c r="A7756" s="7" t="s">
        <v>18359</v>
      </c>
      <c r="B7756" s="7" t="s">
        <v>18360</v>
      </c>
      <c r="C7756" s="7" t="s">
        <v>14</v>
      </c>
      <c r="D7756" s="7" t="s">
        <v>15</v>
      </c>
      <c r="E7756" s="7" t="s">
        <v>2322</v>
      </c>
      <c r="F7756" s="8">
        <v>21</v>
      </c>
      <c r="G7756" s="8">
        <v>910.65</v>
      </c>
      <c r="H7756" s="8">
        <v>910.65</v>
      </c>
      <c r="I7756" s="8">
        <v>20</v>
      </c>
      <c r="J7756" s="8">
        <v>18212.919999999998</v>
      </c>
      <c r="K7756" s="8">
        <v>910.64599999999996</v>
      </c>
      <c r="L7756" s="8">
        <f t="shared" si="484"/>
        <v>158.04599999999994</v>
      </c>
      <c r="M7756" s="8">
        <f t="shared" si="485"/>
        <v>752.6</v>
      </c>
      <c r="N7756" s="9"/>
      <c r="O7756" s="9"/>
      <c r="P7756" s="8">
        <v>21</v>
      </c>
      <c r="Q7756" s="8">
        <v>910.64599999999996</v>
      </c>
      <c r="R7756" s="17">
        <f t="shared" si="486"/>
        <v>0</v>
      </c>
      <c r="S7756" s="18">
        <f t="shared" si="487"/>
        <v>18212.919999999998</v>
      </c>
    </row>
    <row r="7757" spans="1:19" x14ac:dyDescent="0.25">
      <c r="A7757" s="7" t="s">
        <v>18361</v>
      </c>
      <c r="B7757" s="7" t="s">
        <v>18362</v>
      </c>
      <c r="C7757" s="7" t="s">
        <v>14</v>
      </c>
      <c r="D7757" s="7" t="s">
        <v>15</v>
      </c>
      <c r="E7757" s="7" t="s">
        <v>2322</v>
      </c>
      <c r="F7757" s="8">
        <v>21</v>
      </c>
      <c r="G7757" s="8">
        <v>2.42</v>
      </c>
      <c r="H7757" s="8">
        <v>2.42</v>
      </c>
      <c r="I7757" s="8">
        <v>3100</v>
      </c>
      <c r="J7757" s="8">
        <v>7502</v>
      </c>
      <c r="K7757" s="8">
        <v>2.42</v>
      </c>
      <c r="L7757" s="8">
        <f t="shared" si="484"/>
        <v>0.41999999999999993</v>
      </c>
      <c r="M7757" s="8">
        <f t="shared" si="485"/>
        <v>2</v>
      </c>
      <c r="N7757" s="13"/>
      <c r="O7757" s="13"/>
      <c r="P7757" s="8">
        <v>21</v>
      </c>
      <c r="Q7757" s="8">
        <v>2.42</v>
      </c>
      <c r="R7757" s="17">
        <f t="shared" si="486"/>
        <v>0</v>
      </c>
      <c r="S7757" s="18">
        <f t="shared" si="487"/>
        <v>7502</v>
      </c>
    </row>
    <row r="7758" spans="1:19" x14ac:dyDescent="0.25">
      <c r="A7758" s="7" t="s">
        <v>18363</v>
      </c>
      <c r="B7758" s="7" t="s">
        <v>18364</v>
      </c>
      <c r="C7758" s="7" t="s">
        <v>14</v>
      </c>
      <c r="D7758" s="7" t="s">
        <v>15</v>
      </c>
      <c r="E7758" s="7" t="s">
        <v>2322</v>
      </c>
      <c r="F7758" s="8">
        <v>21</v>
      </c>
      <c r="G7758" s="8">
        <v>2.42</v>
      </c>
      <c r="H7758" s="8">
        <v>2.42</v>
      </c>
      <c r="I7758" s="8">
        <v>13600</v>
      </c>
      <c r="J7758" s="8">
        <v>32912</v>
      </c>
      <c r="K7758" s="8">
        <v>2.42</v>
      </c>
      <c r="L7758" s="8">
        <f t="shared" si="484"/>
        <v>0.41999999999999993</v>
      </c>
      <c r="M7758" s="8">
        <f t="shared" si="485"/>
        <v>2</v>
      </c>
      <c r="N7758" s="9"/>
      <c r="O7758" s="9"/>
      <c r="P7758" s="8">
        <v>21</v>
      </c>
      <c r="Q7758" s="8">
        <v>2.42</v>
      </c>
      <c r="R7758" s="17">
        <f t="shared" si="486"/>
        <v>0</v>
      </c>
      <c r="S7758" s="18">
        <f t="shared" si="487"/>
        <v>32912</v>
      </c>
    </row>
    <row r="7759" spans="1:19" x14ac:dyDescent="0.25">
      <c r="A7759" s="7" t="s">
        <v>18365</v>
      </c>
      <c r="B7759" s="7" t="s">
        <v>18366</v>
      </c>
      <c r="C7759" s="7" t="s">
        <v>14</v>
      </c>
      <c r="D7759" s="7" t="s">
        <v>15</v>
      </c>
      <c r="E7759" s="7" t="s">
        <v>2322</v>
      </c>
      <c r="F7759" s="8">
        <v>21</v>
      </c>
      <c r="G7759" s="8">
        <v>2.42</v>
      </c>
      <c r="H7759" s="8">
        <v>2.42</v>
      </c>
      <c r="I7759" s="8">
        <v>4941</v>
      </c>
      <c r="J7759" s="8">
        <v>11957.22</v>
      </c>
      <c r="K7759" s="8">
        <v>2.42</v>
      </c>
      <c r="L7759" s="8">
        <f t="shared" si="484"/>
        <v>0.41999999999999993</v>
      </c>
      <c r="M7759" s="8">
        <f t="shared" si="485"/>
        <v>2</v>
      </c>
      <c r="N7759" s="14">
        <v>12</v>
      </c>
      <c r="O7759" s="14">
        <v>2.2400000000000002</v>
      </c>
      <c r="P7759" s="8">
        <v>21</v>
      </c>
      <c r="Q7759" s="8">
        <v>2.42</v>
      </c>
      <c r="R7759" s="17">
        <f t="shared" si="486"/>
        <v>11067.84</v>
      </c>
      <c r="S7759" s="18">
        <f t="shared" si="487"/>
        <v>11957.22</v>
      </c>
    </row>
    <row r="7760" spans="1:19" x14ac:dyDescent="0.25">
      <c r="A7760" s="7" t="s">
        <v>18373</v>
      </c>
      <c r="B7760" s="7" t="s">
        <v>18374</v>
      </c>
      <c r="C7760" s="7" t="s">
        <v>14</v>
      </c>
      <c r="D7760" s="7" t="s">
        <v>15</v>
      </c>
      <c r="E7760" s="7" t="s">
        <v>7807</v>
      </c>
      <c r="F7760" s="8">
        <v>21</v>
      </c>
      <c r="G7760" s="8">
        <v>2.29</v>
      </c>
      <c r="H7760" s="8">
        <v>2.29</v>
      </c>
      <c r="I7760" s="8">
        <v>6000</v>
      </c>
      <c r="J7760" s="8">
        <v>13721.399999999996</v>
      </c>
      <c r="K7760" s="8">
        <v>2.2868999999999993</v>
      </c>
      <c r="L7760" s="8">
        <f t="shared" si="484"/>
        <v>0.39689999999999981</v>
      </c>
      <c r="M7760" s="8">
        <f t="shared" si="485"/>
        <v>1.8899999999999995</v>
      </c>
      <c r="N7760" s="9"/>
      <c r="O7760" s="9"/>
      <c r="P7760" s="8">
        <v>21</v>
      </c>
      <c r="Q7760" s="8">
        <v>2.2869000000000002</v>
      </c>
      <c r="R7760" s="17">
        <f t="shared" si="486"/>
        <v>0</v>
      </c>
      <c r="S7760" s="18">
        <f t="shared" si="487"/>
        <v>13721.399999999996</v>
      </c>
    </row>
    <row r="7761" spans="1:19" x14ac:dyDescent="0.25">
      <c r="A7761" s="7" t="s">
        <v>18379</v>
      </c>
      <c r="B7761" s="7" t="s">
        <v>18380</v>
      </c>
      <c r="C7761" s="7" t="s">
        <v>14</v>
      </c>
      <c r="D7761" s="7" t="s">
        <v>15</v>
      </c>
      <c r="E7761" s="7" t="s">
        <v>7807</v>
      </c>
      <c r="F7761" s="8">
        <v>21</v>
      </c>
      <c r="G7761" s="8">
        <v>9.32</v>
      </c>
      <c r="H7761" s="8">
        <v>9.32</v>
      </c>
      <c r="I7761" s="8">
        <v>7800</v>
      </c>
      <c r="J7761" s="8">
        <v>72672.599999999991</v>
      </c>
      <c r="K7761" s="8">
        <v>9.3169999999999984</v>
      </c>
      <c r="L7761" s="8">
        <f t="shared" si="484"/>
        <v>1.6169999999999991</v>
      </c>
      <c r="M7761" s="8">
        <f t="shared" si="485"/>
        <v>7.6999999999999993</v>
      </c>
      <c r="N7761" s="9"/>
      <c r="O7761" s="9"/>
      <c r="P7761" s="8">
        <v>21</v>
      </c>
      <c r="Q7761" s="8">
        <v>9.3170000000000002</v>
      </c>
      <c r="R7761" s="17">
        <f t="shared" si="486"/>
        <v>0</v>
      </c>
      <c r="S7761" s="18">
        <f t="shared" si="487"/>
        <v>72672.599999999991</v>
      </c>
    </row>
    <row r="7762" spans="1:19" x14ac:dyDescent="0.25">
      <c r="A7762" s="7" t="s">
        <v>18385</v>
      </c>
      <c r="B7762" s="7" t="s">
        <v>18386</v>
      </c>
      <c r="C7762" s="7" t="s">
        <v>14</v>
      </c>
      <c r="D7762" s="7" t="s">
        <v>15</v>
      </c>
      <c r="E7762" s="7" t="s">
        <v>2322</v>
      </c>
      <c r="F7762" s="8">
        <v>21</v>
      </c>
      <c r="G7762" s="8">
        <v>2.42</v>
      </c>
      <c r="H7762" s="8">
        <v>2.42</v>
      </c>
      <c r="I7762" s="8">
        <v>4200</v>
      </c>
      <c r="J7762" s="8">
        <v>10164</v>
      </c>
      <c r="K7762" s="8">
        <v>2.42</v>
      </c>
      <c r="L7762" s="8">
        <f t="shared" si="484"/>
        <v>0.41999999999999993</v>
      </c>
      <c r="M7762" s="8">
        <f t="shared" si="485"/>
        <v>2</v>
      </c>
      <c r="N7762" s="9"/>
      <c r="O7762" s="9"/>
      <c r="P7762" s="8">
        <v>21</v>
      </c>
      <c r="Q7762" s="8">
        <v>2.42</v>
      </c>
      <c r="R7762" s="17">
        <f t="shared" si="486"/>
        <v>0</v>
      </c>
      <c r="S7762" s="18">
        <f t="shared" si="487"/>
        <v>10164</v>
      </c>
    </row>
    <row r="7763" spans="1:19" x14ac:dyDescent="0.25">
      <c r="A7763" s="7" t="s">
        <v>18389</v>
      </c>
      <c r="B7763" s="7" t="s">
        <v>18390</v>
      </c>
      <c r="C7763" s="7" t="s">
        <v>14</v>
      </c>
      <c r="D7763" s="7" t="s">
        <v>15</v>
      </c>
      <c r="E7763" s="7" t="s">
        <v>2322</v>
      </c>
      <c r="F7763" s="8">
        <v>21</v>
      </c>
      <c r="G7763" s="8">
        <v>2334.09</v>
      </c>
      <c r="H7763" s="8">
        <v>2334.09</v>
      </c>
      <c r="I7763" s="8">
        <v>96</v>
      </c>
      <c r="J7763" s="8">
        <v>224072.64000000007</v>
      </c>
      <c r="K7763" s="8">
        <v>2334.0900000000006</v>
      </c>
      <c r="L7763" s="8">
        <f t="shared" si="484"/>
        <v>405.09000000000015</v>
      </c>
      <c r="M7763" s="8">
        <f t="shared" si="485"/>
        <v>1929.0000000000005</v>
      </c>
      <c r="N7763" s="8">
        <v>21</v>
      </c>
      <c r="O7763" s="8">
        <v>2334.09</v>
      </c>
      <c r="P7763" s="8">
        <v>21</v>
      </c>
      <c r="Q7763" s="8">
        <v>2334.09</v>
      </c>
      <c r="R7763" s="17">
        <f t="shared" si="486"/>
        <v>224072.64</v>
      </c>
      <c r="S7763" s="18">
        <f t="shared" si="487"/>
        <v>224072.64000000007</v>
      </c>
    </row>
    <row r="7764" spans="1:19" x14ac:dyDescent="0.25">
      <c r="A7764" s="7" t="s">
        <v>18391</v>
      </c>
      <c r="B7764" s="7" t="s">
        <v>18392</v>
      </c>
      <c r="C7764" s="7" t="s">
        <v>14</v>
      </c>
      <c r="D7764" s="7" t="s">
        <v>15</v>
      </c>
      <c r="E7764" s="7" t="s">
        <v>2322</v>
      </c>
      <c r="F7764" s="8">
        <v>21</v>
      </c>
      <c r="G7764" s="8">
        <v>4665.76</v>
      </c>
      <c r="H7764" s="8">
        <v>4665.76</v>
      </c>
      <c r="I7764" s="8">
        <v>102</v>
      </c>
      <c r="J7764" s="8">
        <v>475907.52</v>
      </c>
      <c r="K7764" s="8">
        <v>4665.76</v>
      </c>
      <c r="L7764" s="8">
        <f t="shared" si="484"/>
        <v>809.75999999999976</v>
      </c>
      <c r="M7764" s="8">
        <f t="shared" si="485"/>
        <v>3856.0000000000005</v>
      </c>
      <c r="N7764" s="8">
        <v>21</v>
      </c>
      <c r="O7764" s="8">
        <v>4665.76</v>
      </c>
      <c r="P7764" s="8">
        <v>21</v>
      </c>
      <c r="Q7764" s="8">
        <v>4665.76</v>
      </c>
      <c r="R7764" s="17">
        <f t="shared" si="486"/>
        <v>475907.52</v>
      </c>
      <c r="S7764" s="18">
        <f t="shared" si="487"/>
        <v>475907.52</v>
      </c>
    </row>
    <row r="7765" spans="1:19" x14ac:dyDescent="0.25">
      <c r="A7765" s="7" t="s">
        <v>18393</v>
      </c>
      <c r="B7765" s="7" t="s">
        <v>18394</v>
      </c>
      <c r="C7765" s="7" t="s">
        <v>14</v>
      </c>
      <c r="D7765" s="7" t="s">
        <v>15</v>
      </c>
      <c r="E7765" s="7" t="s">
        <v>2322</v>
      </c>
      <c r="F7765" s="8">
        <v>21</v>
      </c>
      <c r="G7765" s="8">
        <v>1827.1</v>
      </c>
      <c r="H7765" s="8">
        <v>1827.1</v>
      </c>
      <c r="I7765" s="8">
        <v>12</v>
      </c>
      <c r="J7765" s="8">
        <v>21925.200000000001</v>
      </c>
      <c r="K7765" s="8">
        <v>1827.1000000000001</v>
      </c>
      <c r="L7765" s="8">
        <f t="shared" si="484"/>
        <v>317.09999999999991</v>
      </c>
      <c r="M7765" s="8">
        <f t="shared" si="485"/>
        <v>1510.0000000000002</v>
      </c>
      <c r="N7765" s="13"/>
      <c r="O7765" s="13"/>
      <c r="P7765" s="8">
        <v>21</v>
      </c>
      <c r="Q7765" s="8">
        <v>1827.1000000000001</v>
      </c>
      <c r="R7765" s="17">
        <f t="shared" si="486"/>
        <v>0</v>
      </c>
      <c r="S7765" s="18">
        <f t="shared" si="487"/>
        <v>21925.200000000001</v>
      </c>
    </row>
    <row r="7766" spans="1:19" x14ac:dyDescent="0.25">
      <c r="A7766" s="7" t="s">
        <v>18395</v>
      </c>
      <c r="B7766" s="7" t="s">
        <v>18396</v>
      </c>
      <c r="C7766" s="7" t="s">
        <v>14</v>
      </c>
      <c r="D7766" s="7" t="s">
        <v>15</v>
      </c>
      <c r="E7766" s="7" t="s">
        <v>2322</v>
      </c>
      <c r="F7766" s="8">
        <v>21</v>
      </c>
      <c r="G7766" s="8">
        <v>1200</v>
      </c>
      <c r="H7766" s="8">
        <v>1200</v>
      </c>
      <c r="I7766" s="8">
        <v>10</v>
      </c>
      <c r="J7766" s="8">
        <v>12000.01</v>
      </c>
      <c r="K7766" s="8">
        <v>1200.001</v>
      </c>
      <c r="L7766" s="8">
        <f t="shared" si="484"/>
        <v>208.26463636363633</v>
      </c>
      <c r="M7766" s="8">
        <f t="shared" si="485"/>
        <v>991.73636363636365</v>
      </c>
      <c r="N7766" s="14">
        <v>21</v>
      </c>
      <c r="O7766" s="14">
        <v>1200.001</v>
      </c>
      <c r="P7766" s="8">
        <v>21</v>
      </c>
      <c r="Q7766" s="8">
        <v>1200.001</v>
      </c>
      <c r="R7766" s="17">
        <f t="shared" si="486"/>
        <v>12000.01</v>
      </c>
      <c r="S7766" s="18">
        <f t="shared" si="487"/>
        <v>12000.01</v>
      </c>
    </row>
    <row r="7767" spans="1:19" x14ac:dyDescent="0.25">
      <c r="A7767" s="7" t="s">
        <v>18397</v>
      </c>
      <c r="B7767" s="7" t="s">
        <v>18398</v>
      </c>
      <c r="C7767" s="7" t="s">
        <v>76</v>
      </c>
      <c r="D7767" s="7" t="s">
        <v>77</v>
      </c>
      <c r="E7767" s="7" t="s">
        <v>10658</v>
      </c>
      <c r="F7767" s="8">
        <v>15</v>
      </c>
      <c r="G7767" s="8">
        <v>14458.38</v>
      </c>
      <c r="H7767" s="8">
        <v>14458.38</v>
      </c>
      <c r="I7767" s="8">
        <v>1</v>
      </c>
      <c r="J7767" s="8">
        <v>14458.38</v>
      </c>
      <c r="K7767" s="8">
        <v>14458.38</v>
      </c>
      <c r="L7767" s="8">
        <f t="shared" si="484"/>
        <v>1885.8756521739124</v>
      </c>
      <c r="M7767" s="8">
        <f t="shared" si="485"/>
        <v>12572.504347826087</v>
      </c>
      <c r="N7767" s="13"/>
      <c r="O7767" s="13"/>
      <c r="P7767" s="8">
        <v>15</v>
      </c>
      <c r="Q7767" s="8">
        <v>14458.38</v>
      </c>
      <c r="R7767" s="17">
        <f t="shared" si="486"/>
        <v>0</v>
      </c>
      <c r="S7767" s="18">
        <f t="shared" si="487"/>
        <v>14458.38</v>
      </c>
    </row>
    <row r="7768" spans="1:19" x14ac:dyDescent="0.25">
      <c r="A7768" s="7" t="s">
        <v>18399</v>
      </c>
      <c r="B7768" s="7" t="s">
        <v>18400</v>
      </c>
      <c r="C7768" s="7" t="s">
        <v>7539</v>
      </c>
      <c r="D7768" s="7" t="s">
        <v>7540</v>
      </c>
      <c r="E7768" s="7" t="s">
        <v>7798</v>
      </c>
      <c r="F7768" s="8">
        <v>21</v>
      </c>
      <c r="G7768" s="8">
        <v>8010.2</v>
      </c>
      <c r="H7768" s="8">
        <v>8010.2</v>
      </c>
      <c r="I7768" s="8">
        <v>12</v>
      </c>
      <c r="J7768" s="8">
        <v>96122.39999999998</v>
      </c>
      <c r="K7768" s="8">
        <v>8010.199999999998</v>
      </c>
      <c r="L7768" s="8">
        <f t="shared" si="484"/>
        <v>1390.1999999999998</v>
      </c>
      <c r="M7768" s="8">
        <f t="shared" si="485"/>
        <v>6619.9999999999982</v>
      </c>
      <c r="N7768" s="9"/>
      <c r="O7768" s="9"/>
      <c r="P7768" s="8">
        <v>21</v>
      </c>
      <c r="Q7768" s="8">
        <v>8010.2</v>
      </c>
      <c r="R7768" s="17">
        <f t="shared" si="486"/>
        <v>0</v>
      </c>
      <c r="S7768" s="18">
        <f t="shared" si="487"/>
        <v>96122.39999999998</v>
      </c>
    </row>
    <row r="7769" spans="1:19" x14ac:dyDescent="0.25">
      <c r="A7769" s="7" t="s">
        <v>18401</v>
      </c>
      <c r="B7769" s="7" t="s">
        <v>18402</v>
      </c>
      <c r="C7769" s="7" t="s">
        <v>7539</v>
      </c>
      <c r="D7769" s="7" t="s">
        <v>7540</v>
      </c>
      <c r="E7769" s="7" t="s">
        <v>7798</v>
      </c>
      <c r="F7769" s="8">
        <v>21</v>
      </c>
      <c r="G7769" s="8">
        <v>8318.75</v>
      </c>
      <c r="H7769" s="8">
        <v>8318.75</v>
      </c>
      <c r="I7769" s="8">
        <v>19</v>
      </c>
      <c r="J7769" s="8">
        <v>158056.25</v>
      </c>
      <c r="K7769" s="8">
        <v>8318.75</v>
      </c>
      <c r="L7769" s="8">
        <f t="shared" si="484"/>
        <v>1443.75</v>
      </c>
      <c r="M7769" s="8">
        <f t="shared" si="485"/>
        <v>6875</v>
      </c>
      <c r="N7769" s="14">
        <v>21</v>
      </c>
      <c r="O7769" s="14">
        <v>8318.75</v>
      </c>
      <c r="P7769" s="8">
        <v>21</v>
      </c>
      <c r="Q7769" s="8">
        <v>8318.75</v>
      </c>
      <c r="R7769" s="17">
        <f t="shared" si="486"/>
        <v>158056.25</v>
      </c>
      <c r="S7769" s="18">
        <f t="shared" si="487"/>
        <v>158056.25</v>
      </c>
    </row>
    <row r="7770" spans="1:19" x14ac:dyDescent="0.25">
      <c r="A7770" s="7" t="s">
        <v>18403</v>
      </c>
      <c r="B7770" s="7" t="s">
        <v>18404</v>
      </c>
      <c r="C7770" s="7" t="s">
        <v>7539</v>
      </c>
      <c r="D7770" s="7" t="s">
        <v>7540</v>
      </c>
      <c r="E7770" s="7" t="s">
        <v>7798</v>
      </c>
      <c r="F7770" s="8">
        <v>21</v>
      </c>
      <c r="G7770" s="8">
        <v>2949.98</v>
      </c>
      <c r="H7770" s="8">
        <v>2949.98</v>
      </c>
      <c r="I7770" s="8">
        <v>1</v>
      </c>
      <c r="J7770" s="8">
        <v>2949.98</v>
      </c>
      <c r="K7770" s="8">
        <v>2949.98</v>
      </c>
      <c r="L7770" s="8">
        <f t="shared" si="484"/>
        <v>511.98</v>
      </c>
      <c r="M7770" s="8">
        <f t="shared" si="485"/>
        <v>2438</v>
      </c>
      <c r="N7770" s="9"/>
      <c r="O7770" s="9"/>
      <c r="P7770" s="8">
        <v>21</v>
      </c>
      <c r="Q7770" s="8">
        <v>2949.98</v>
      </c>
      <c r="R7770" s="17">
        <f t="shared" si="486"/>
        <v>0</v>
      </c>
      <c r="S7770" s="18">
        <f t="shared" si="487"/>
        <v>2949.98</v>
      </c>
    </row>
    <row r="7771" spans="1:19" x14ac:dyDescent="0.25">
      <c r="A7771" s="7" t="s">
        <v>18409</v>
      </c>
      <c r="B7771" s="7" t="s">
        <v>18410</v>
      </c>
      <c r="C7771" s="7" t="s">
        <v>369</v>
      </c>
      <c r="D7771" s="7" t="s">
        <v>370</v>
      </c>
      <c r="E7771" s="7" t="s">
        <v>371</v>
      </c>
      <c r="F7771" s="8">
        <v>21</v>
      </c>
      <c r="G7771" s="8">
        <v>180.29</v>
      </c>
      <c r="H7771" s="8">
        <v>180.29</v>
      </c>
      <c r="I7771" s="8">
        <v>50</v>
      </c>
      <c r="J7771" s="8">
        <v>9014.5</v>
      </c>
      <c r="K7771" s="8">
        <v>180.29</v>
      </c>
      <c r="L7771" s="8">
        <f t="shared" si="484"/>
        <v>31.289999999999992</v>
      </c>
      <c r="M7771" s="8">
        <f t="shared" si="485"/>
        <v>149</v>
      </c>
      <c r="N7771" s="9"/>
      <c r="O7771" s="9"/>
      <c r="P7771" s="8">
        <v>21</v>
      </c>
      <c r="Q7771" s="8">
        <v>180.29</v>
      </c>
      <c r="R7771" s="17">
        <f t="shared" si="486"/>
        <v>0</v>
      </c>
      <c r="S7771" s="18">
        <f t="shared" si="487"/>
        <v>9014.5</v>
      </c>
    </row>
    <row r="7772" spans="1:19" x14ac:dyDescent="0.25">
      <c r="A7772" s="7" t="s">
        <v>18411</v>
      </c>
      <c r="B7772" s="7" t="s">
        <v>18412</v>
      </c>
      <c r="C7772" s="7" t="s">
        <v>369</v>
      </c>
      <c r="D7772" s="7" t="s">
        <v>370</v>
      </c>
      <c r="E7772" s="7" t="s">
        <v>371</v>
      </c>
      <c r="F7772" s="8">
        <v>21</v>
      </c>
      <c r="G7772" s="8">
        <v>665.5</v>
      </c>
      <c r="H7772" s="8">
        <v>665.5</v>
      </c>
      <c r="I7772" s="8">
        <v>204</v>
      </c>
      <c r="J7772" s="8">
        <v>135762</v>
      </c>
      <c r="K7772" s="8">
        <v>665.5</v>
      </c>
      <c r="L7772" s="8">
        <f t="shared" si="484"/>
        <v>115.5</v>
      </c>
      <c r="M7772" s="8">
        <f t="shared" si="485"/>
        <v>550</v>
      </c>
      <c r="N7772" s="9"/>
      <c r="O7772" s="9"/>
      <c r="P7772" s="8">
        <v>21</v>
      </c>
      <c r="Q7772" s="8">
        <v>665.5</v>
      </c>
      <c r="R7772" s="17">
        <f t="shared" si="486"/>
        <v>0</v>
      </c>
      <c r="S7772" s="18">
        <f t="shared" si="487"/>
        <v>135762</v>
      </c>
    </row>
    <row r="7773" spans="1:19" x14ac:dyDescent="0.25">
      <c r="A7773" s="7" t="s">
        <v>18413</v>
      </c>
      <c r="B7773" s="7" t="s">
        <v>18414</v>
      </c>
      <c r="C7773" s="7" t="s">
        <v>369</v>
      </c>
      <c r="D7773" s="7" t="s">
        <v>370</v>
      </c>
      <c r="E7773" s="7" t="s">
        <v>371</v>
      </c>
      <c r="F7773" s="8">
        <v>21</v>
      </c>
      <c r="G7773" s="8">
        <v>306.13</v>
      </c>
      <c r="H7773" s="8">
        <v>306.13</v>
      </c>
      <c r="I7773" s="8">
        <v>30</v>
      </c>
      <c r="J7773" s="8">
        <v>9183.9000000000015</v>
      </c>
      <c r="K7773" s="8">
        <v>306.13000000000005</v>
      </c>
      <c r="L7773" s="8">
        <f t="shared" si="484"/>
        <v>53.129999999999995</v>
      </c>
      <c r="M7773" s="8">
        <f t="shared" si="485"/>
        <v>253.00000000000006</v>
      </c>
      <c r="N7773" s="9"/>
      <c r="O7773" s="9"/>
      <c r="P7773" s="8">
        <v>21</v>
      </c>
      <c r="Q7773" s="8">
        <v>306.13</v>
      </c>
      <c r="R7773" s="17">
        <f t="shared" si="486"/>
        <v>0</v>
      </c>
      <c r="S7773" s="18">
        <f t="shared" si="487"/>
        <v>9183.9000000000015</v>
      </c>
    </row>
    <row r="7774" spans="1:19" x14ac:dyDescent="0.25">
      <c r="A7774" s="7" t="s">
        <v>18415</v>
      </c>
      <c r="B7774" s="7" t="s">
        <v>18416</v>
      </c>
      <c r="C7774" s="7" t="s">
        <v>7205</v>
      </c>
      <c r="D7774" s="7" t="s">
        <v>7206</v>
      </c>
      <c r="E7774" s="7" t="s">
        <v>7325</v>
      </c>
      <c r="F7774" s="8">
        <v>15</v>
      </c>
      <c r="G7774" s="8">
        <v>2530</v>
      </c>
      <c r="H7774" s="8">
        <v>2530</v>
      </c>
      <c r="I7774" s="8">
        <v>10</v>
      </c>
      <c r="J7774" s="8">
        <v>25300</v>
      </c>
      <c r="K7774" s="8">
        <v>2530</v>
      </c>
      <c r="L7774" s="8">
        <f t="shared" si="484"/>
        <v>330</v>
      </c>
      <c r="M7774" s="8">
        <f t="shared" si="485"/>
        <v>2200</v>
      </c>
      <c r="N7774" s="9"/>
      <c r="O7774" s="9"/>
      <c r="P7774" s="8">
        <v>15</v>
      </c>
      <c r="Q7774" s="8">
        <v>2530</v>
      </c>
      <c r="R7774" s="17">
        <f t="shared" si="486"/>
        <v>0</v>
      </c>
      <c r="S7774" s="18">
        <f t="shared" si="487"/>
        <v>25300</v>
      </c>
    </row>
    <row r="7775" spans="1:19" x14ac:dyDescent="0.25">
      <c r="A7775" s="7" t="s">
        <v>18417</v>
      </c>
      <c r="B7775" s="7" t="s">
        <v>18418</v>
      </c>
      <c r="C7775" s="7" t="s">
        <v>14</v>
      </c>
      <c r="D7775" s="7" t="s">
        <v>15</v>
      </c>
      <c r="E7775" s="7" t="s">
        <v>2322</v>
      </c>
      <c r="F7775" s="8">
        <v>21</v>
      </c>
      <c r="G7775" s="8">
        <v>1942.45</v>
      </c>
      <c r="H7775" s="8">
        <v>1942.45</v>
      </c>
      <c r="I7775" s="8">
        <v>15</v>
      </c>
      <c r="J7775" s="8">
        <v>29136.799999999999</v>
      </c>
      <c r="K7775" s="8">
        <v>1942.4533333333334</v>
      </c>
      <c r="L7775" s="8">
        <f t="shared" si="484"/>
        <v>337.11999999999989</v>
      </c>
      <c r="M7775" s="8">
        <f t="shared" si="485"/>
        <v>1605.3333333333335</v>
      </c>
      <c r="N7775" s="9"/>
      <c r="O7775" s="9"/>
      <c r="P7775" s="8">
        <v>21</v>
      </c>
      <c r="Q7775" s="8">
        <v>1942.4533333333331</v>
      </c>
      <c r="R7775" s="17">
        <f t="shared" si="486"/>
        <v>0</v>
      </c>
      <c r="S7775" s="18">
        <f t="shared" si="487"/>
        <v>29136.799999999999</v>
      </c>
    </row>
    <row r="7776" spans="1:19" x14ac:dyDescent="0.25">
      <c r="A7776" s="7" t="s">
        <v>18423</v>
      </c>
      <c r="B7776" s="7" t="s">
        <v>18424</v>
      </c>
      <c r="C7776" s="7" t="s">
        <v>7205</v>
      </c>
      <c r="D7776" s="7" t="s">
        <v>7206</v>
      </c>
      <c r="E7776" s="7" t="s">
        <v>7325</v>
      </c>
      <c r="F7776" s="8">
        <v>21</v>
      </c>
      <c r="G7776" s="8">
        <v>818.57</v>
      </c>
      <c r="H7776" s="8">
        <v>818.57</v>
      </c>
      <c r="I7776" s="8">
        <v>8</v>
      </c>
      <c r="J7776" s="8">
        <v>6548.52</v>
      </c>
      <c r="K7776" s="8">
        <v>818.56500000000005</v>
      </c>
      <c r="L7776" s="8">
        <f t="shared" si="484"/>
        <v>142.06499999999994</v>
      </c>
      <c r="M7776" s="8">
        <f t="shared" si="485"/>
        <v>676.50000000000011</v>
      </c>
      <c r="N7776" s="9"/>
      <c r="O7776" s="9"/>
      <c r="P7776" s="8">
        <v>21</v>
      </c>
      <c r="Q7776" s="8">
        <v>818.56500000000005</v>
      </c>
      <c r="R7776" s="17">
        <f t="shared" si="486"/>
        <v>0</v>
      </c>
      <c r="S7776" s="18">
        <f t="shared" si="487"/>
        <v>6548.52</v>
      </c>
    </row>
    <row r="7777" spans="1:19" x14ac:dyDescent="0.25">
      <c r="A7777" s="7" t="s">
        <v>18425</v>
      </c>
      <c r="B7777" s="7" t="s">
        <v>6360</v>
      </c>
      <c r="C7777" s="7" t="s">
        <v>37</v>
      </c>
      <c r="D7777" s="7" t="s">
        <v>38</v>
      </c>
      <c r="E7777" s="7" t="s">
        <v>39</v>
      </c>
      <c r="F7777" s="8">
        <v>15</v>
      </c>
      <c r="G7777" s="8">
        <v>35247.5</v>
      </c>
      <c r="H7777" s="8">
        <v>35247.5</v>
      </c>
      <c r="I7777" s="8">
        <v>1</v>
      </c>
      <c r="J7777" s="8">
        <v>35247.5</v>
      </c>
      <c r="K7777" s="8">
        <v>35247.5</v>
      </c>
      <c r="L7777" s="8">
        <f t="shared" si="484"/>
        <v>4597.4999999999964</v>
      </c>
      <c r="M7777" s="8">
        <f t="shared" si="485"/>
        <v>30650.000000000004</v>
      </c>
      <c r="N7777" s="9"/>
      <c r="O7777" s="9"/>
      <c r="P7777" s="8">
        <v>15</v>
      </c>
      <c r="Q7777" s="8">
        <v>35247.5</v>
      </c>
      <c r="R7777" s="17">
        <f t="shared" si="486"/>
        <v>0</v>
      </c>
      <c r="S7777" s="18">
        <f t="shared" si="487"/>
        <v>35247.5</v>
      </c>
    </row>
    <row r="7778" spans="1:19" x14ac:dyDescent="0.25">
      <c r="A7778" s="7" t="s">
        <v>18426</v>
      </c>
      <c r="B7778" s="7" t="s">
        <v>18427</v>
      </c>
      <c r="C7778" s="7" t="s">
        <v>14</v>
      </c>
      <c r="D7778" s="7" t="s">
        <v>15</v>
      </c>
      <c r="E7778" s="7" t="s">
        <v>7518</v>
      </c>
      <c r="F7778" s="8">
        <v>21</v>
      </c>
      <c r="G7778" s="8">
        <v>338.68</v>
      </c>
      <c r="H7778" s="8">
        <v>338.68</v>
      </c>
      <c r="I7778" s="8">
        <v>3</v>
      </c>
      <c r="J7778" s="8">
        <v>1016.04</v>
      </c>
      <c r="K7778" s="8">
        <v>338.68</v>
      </c>
      <c r="L7778" s="8">
        <f t="shared" si="484"/>
        <v>58.779173553718977</v>
      </c>
      <c r="M7778" s="8">
        <f t="shared" si="485"/>
        <v>279.90082644628103</v>
      </c>
      <c r="N7778" s="13"/>
      <c r="O7778" s="13"/>
      <c r="P7778" s="8">
        <v>21</v>
      </c>
      <c r="Q7778" s="8">
        <v>338.68</v>
      </c>
      <c r="R7778" s="17">
        <f t="shared" si="486"/>
        <v>0</v>
      </c>
      <c r="S7778" s="18">
        <f t="shared" si="487"/>
        <v>1016.04</v>
      </c>
    </row>
    <row r="7779" spans="1:19" x14ac:dyDescent="0.25">
      <c r="A7779" s="7" t="s">
        <v>18428</v>
      </c>
      <c r="B7779" s="7" t="s">
        <v>18429</v>
      </c>
      <c r="C7779" s="7" t="s">
        <v>7205</v>
      </c>
      <c r="D7779" s="7" t="s">
        <v>7206</v>
      </c>
      <c r="E7779" s="7" t="s">
        <v>7440</v>
      </c>
      <c r="F7779" s="8">
        <v>15</v>
      </c>
      <c r="G7779" s="8">
        <v>4255</v>
      </c>
      <c r="H7779" s="8">
        <v>4255</v>
      </c>
      <c r="I7779" s="8">
        <v>26</v>
      </c>
      <c r="J7779" s="8">
        <v>110630</v>
      </c>
      <c r="K7779" s="8">
        <v>4255</v>
      </c>
      <c r="L7779" s="8">
        <f t="shared" si="484"/>
        <v>554.99999999999955</v>
      </c>
      <c r="M7779" s="8">
        <f t="shared" si="485"/>
        <v>3700.0000000000005</v>
      </c>
      <c r="N7779" s="13"/>
      <c r="O7779" s="13"/>
      <c r="P7779" s="8">
        <v>15</v>
      </c>
      <c r="Q7779" s="8">
        <v>4255</v>
      </c>
      <c r="R7779" s="17">
        <f t="shared" si="486"/>
        <v>0</v>
      </c>
      <c r="S7779" s="18">
        <f t="shared" si="487"/>
        <v>110630</v>
      </c>
    </row>
    <row r="7780" spans="1:19" x14ac:dyDescent="0.25">
      <c r="A7780" s="7" t="s">
        <v>18430</v>
      </c>
      <c r="B7780" s="7" t="s">
        <v>18431</v>
      </c>
      <c r="C7780" s="7" t="s">
        <v>185</v>
      </c>
      <c r="D7780" s="7" t="s">
        <v>186</v>
      </c>
      <c r="E7780" s="7" t="s">
        <v>187</v>
      </c>
      <c r="F7780" s="8">
        <v>21</v>
      </c>
      <c r="G7780" s="8">
        <v>5989.5</v>
      </c>
      <c r="H7780" s="8">
        <v>5989.5</v>
      </c>
      <c r="I7780" s="8">
        <v>5</v>
      </c>
      <c r="J7780" s="8">
        <v>29947.5</v>
      </c>
      <c r="K7780" s="8">
        <v>5989.5</v>
      </c>
      <c r="L7780" s="8">
        <f t="shared" si="484"/>
        <v>1039.5</v>
      </c>
      <c r="M7780" s="8">
        <f t="shared" si="485"/>
        <v>4950</v>
      </c>
      <c r="N7780" s="9"/>
      <c r="O7780" s="9"/>
      <c r="P7780" s="8">
        <v>21</v>
      </c>
      <c r="Q7780" s="8">
        <v>5989.5</v>
      </c>
      <c r="R7780" s="17">
        <f t="shared" si="486"/>
        <v>0</v>
      </c>
      <c r="S7780" s="18">
        <f t="shared" si="487"/>
        <v>29947.5</v>
      </c>
    </row>
    <row r="7781" spans="1:19" x14ac:dyDescent="0.25">
      <c r="A7781" s="7" t="s">
        <v>18432</v>
      </c>
      <c r="B7781" s="7" t="s">
        <v>18433</v>
      </c>
      <c r="C7781" s="7" t="s">
        <v>185</v>
      </c>
      <c r="D7781" s="7" t="s">
        <v>186</v>
      </c>
      <c r="E7781" s="7" t="s">
        <v>187</v>
      </c>
      <c r="F7781" s="8">
        <v>21</v>
      </c>
      <c r="G7781" s="8">
        <v>5989.5</v>
      </c>
      <c r="H7781" s="8">
        <v>5989.5</v>
      </c>
      <c r="I7781" s="8">
        <v>50</v>
      </c>
      <c r="J7781" s="8">
        <v>299475</v>
      </c>
      <c r="K7781" s="8">
        <v>5989.5</v>
      </c>
      <c r="L7781" s="8">
        <f t="shared" si="484"/>
        <v>1039.5</v>
      </c>
      <c r="M7781" s="8">
        <f t="shared" si="485"/>
        <v>4950</v>
      </c>
      <c r="N7781" s="14">
        <v>12</v>
      </c>
      <c r="O7781" s="14">
        <v>5544</v>
      </c>
      <c r="P7781" s="8">
        <v>21</v>
      </c>
      <c r="Q7781" s="8">
        <v>5989.5</v>
      </c>
      <c r="R7781" s="17">
        <f t="shared" si="486"/>
        <v>277200</v>
      </c>
      <c r="S7781" s="18">
        <f t="shared" si="487"/>
        <v>299475</v>
      </c>
    </row>
    <row r="7782" spans="1:19" x14ac:dyDescent="0.25">
      <c r="A7782" s="7" t="s">
        <v>18434</v>
      </c>
      <c r="B7782" s="7" t="s">
        <v>18435</v>
      </c>
      <c r="C7782" s="7" t="s">
        <v>7375</v>
      </c>
      <c r="D7782" s="7" t="s">
        <v>7376</v>
      </c>
      <c r="E7782" s="7" t="s">
        <v>7377</v>
      </c>
      <c r="F7782" s="8">
        <v>15</v>
      </c>
      <c r="G7782" s="8">
        <v>90.87</v>
      </c>
      <c r="H7782" s="8">
        <v>90.87</v>
      </c>
      <c r="I7782" s="8">
        <v>36</v>
      </c>
      <c r="J7782" s="8">
        <v>3271.34</v>
      </c>
      <c r="K7782" s="8">
        <v>90.870555555555555</v>
      </c>
      <c r="L7782" s="8">
        <f t="shared" si="484"/>
        <v>11.852681159420285</v>
      </c>
      <c r="M7782" s="8">
        <f t="shared" si="485"/>
        <v>79.017874396135269</v>
      </c>
      <c r="N7782" s="13"/>
      <c r="O7782" s="13"/>
      <c r="P7782" s="8">
        <v>15</v>
      </c>
      <c r="Q7782" s="8">
        <v>90.870555555555555</v>
      </c>
      <c r="R7782" s="17">
        <f t="shared" si="486"/>
        <v>0</v>
      </c>
      <c r="S7782" s="18">
        <f t="shared" si="487"/>
        <v>3271.34</v>
      </c>
    </row>
    <row r="7783" spans="1:19" x14ac:dyDescent="0.25">
      <c r="A7783" s="7" t="s">
        <v>18436</v>
      </c>
      <c r="B7783" s="7" t="s">
        <v>18437</v>
      </c>
      <c r="C7783" s="7" t="s">
        <v>7539</v>
      </c>
      <c r="D7783" s="7" t="s">
        <v>7540</v>
      </c>
      <c r="E7783" s="7" t="s">
        <v>7541</v>
      </c>
      <c r="F7783" s="8">
        <v>21</v>
      </c>
      <c r="G7783" s="8">
        <v>0.81</v>
      </c>
      <c r="H7783" s="8">
        <v>0.81</v>
      </c>
      <c r="I7783" s="8">
        <v>3000</v>
      </c>
      <c r="J7783" s="8">
        <v>2432.1</v>
      </c>
      <c r="K7783" s="8">
        <v>0.81069999999999998</v>
      </c>
      <c r="L7783" s="8">
        <f t="shared" si="484"/>
        <v>0.14069999999999994</v>
      </c>
      <c r="M7783" s="8">
        <f t="shared" si="485"/>
        <v>0.67</v>
      </c>
      <c r="N7783" s="9"/>
      <c r="O7783" s="9"/>
      <c r="P7783" s="8">
        <v>21</v>
      </c>
      <c r="Q7783" s="8">
        <v>0.81069999999999998</v>
      </c>
      <c r="R7783" s="17">
        <f t="shared" si="486"/>
        <v>0</v>
      </c>
      <c r="S7783" s="18">
        <f t="shared" si="487"/>
        <v>2432.1</v>
      </c>
    </row>
    <row r="7784" spans="1:19" x14ac:dyDescent="0.25">
      <c r="A7784" s="7" t="s">
        <v>18440</v>
      </c>
      <c r="B7784" s="7" t="s">
        <v>18441</v>
      </c>
      <c r="C7784" s="7" t="s">
        <v>7400</v>
      </c>
      <c r="D7784" s="7" t="s">
        <v>7401</v>
      </c>
      <c r="E7784" s="7" t="s">
        <v>7402</v>
      </c>
      <c r="F7784" s="8">
        <v>21</v>
      </c>
      <c r="G7784" s="8">
        <v>243.84</v>
      </c>
      <c r="H7784" s="8">
        <v>243.84</v>
      </c>
      <c r="I7784" s="8">
        <v>2</v>
      </c>
      <c r="J7784" s="8">
        <v>487.68</v>
      </c>
      <c r="K7784" s="8">
        <v>243.84</v>
      </c>
      <c r="L7784" s="8">
        <f t="shared" si="484"/>
        <v>42.319338842975213</v>
      </c>
      <c r="M7784" s="8">
        <f t="shared" si="485"/>
        <v>201.52066115702479</v>
      </c>
      <c r="N7784" s="9"/>
      <c r="O7784" s="9"/>
      <c r="P7784" s="8">
        <v>21</v>
      </c>
      <c r="Q7784" s="8">
        <v>243.84</v>
      </c>
      <c r="R7784" s="17">
        <f t="shared" si="486"/>
        <v>0</v>
      </c>
      <c r="S7784" s="18">
        <f t="shared" si="487"/>
        <v>487.68</v>
      </c>
    </row>
    <row r="7785" spans="1:19" x14ac:dyDescent="0.25">
      <c r="A7785" s="7" t="s">
        <v>18442</v>
      </c>
      <c r="B7785" s="7" t="s">
        <v>18443</v>
      </c>
      <c r="C7785" s="7" t="s">
        <v>37</v>
      </c>
      <c r="D7785" s="7" t="s">
        <v>38</v>
      </c>
      <c r="E7785" s="7" t="s">
        <v>39</v>
      </c>
      <c r="F7785" s="8">
        <v>15</v>
      </c>
      <c r="G7785" s="8">
        <v>1220</v>
      </c>
      <c r="H7785" s="8">
        <v>1220</v>
      </c>
      <c r="I7785" s="8">
        <v>1</v>
      </c>
      <c r="J7785" s="8">
        <v>1220</v>
      </c>
      <c r="K7785" s="8">
        <v>1220</v>
      </c>
      <c r="L7785" s="8">
        <f t="shared" si="484"/>
        <v>159.13043478260852</v>
      </c>
      <c r="M7785" s="8">
        <f t="shared" si="485"/>
        <v>1060.8695652173915</v>
      </c>
      <c r="N7785" s="14">
        <v>12</v>
      </c>
      <c r="O7785" s="14">
        <v>1283.23</v>
      </c>
      <c r="P7785" s="8">
        <v>15</v>
      </c>
      <c r="Q7785" s="8">
        <v>1220</v>
      </c>
      <c r="R7785" s="17">
        <f t="shared" si="486"/>
        <v>1283.23</v>
      </c>
      <c r="S7785" s="18">
        <f t="shared" si="487"/>
        <v>1220</v>
      </c>
    </row>
    <row r="7786" spans="1:19" x14ac:dyDescent="0.25">
      <c r="A7786" s="7" t="s">
        <v>18444</v>
      </c>
      <c r="B7786" s="7" t="s">
        <v>18445</v>
      </c>
      <c r="C7786" s="7" t="s">
        <v>7375</v>
      </c>
      <c r="D7786" s="7" t="s">
        <v>7376</v>
      </c>
      <c r="E7786" s="7" t="s">
        <v>7377</v>
      </c>
      <c r="F7786" s="8">
        <v>15</v>
      </c>
      <c r="G7786" s="8">
        <v>126.69</v>
      </c>
      <c r="H7786" s="8">
        <v>126.69</v>
      </c>
      <c r="I7786" s="8">
        <v>324</v>
      </c>
      <c r="J7786" s="8">
        <v>41046.120000000003</v>
      </c>
      <c r="K7786" s="8">
        <v>126.68555555555557</v>
      </c>
      <c r="L7786" s="8">
        <f t="shared" si="484"/>
        <v>16.524202898550712</v>
      </c>
      <c r="M7786" s="8">
        <f t="shared" si="485"/>
        <v>110.16135265700485</v>
      </c>
      <c r="N7786" s="14">
        <v>12</v>
      </c>
      <c r="O7786" s="14">
        <v>126.68527777777778</v>
      </c>
      <c r="P7786" s="8">
        <v>15</v>
      </c>
      <c r="Q7786" s="8">
        <v>126.68555555555557</v>
      </c>
      <c r="R7786" s="17">
        <f t="shared" si="486"/>
        <v>41046.03</v>
      </c>
      <c r="S7786" s="18">
        <f t="shared" si="487"/>
        <v>41046.120000000003</v>
      </c>
    </row>
    <row r="7787" spans="1:19" x14ac:dyDescent="0.25">
      <c r="A7787" s="7" t="s">
        <v>18446</v>
      </c>
      <c r="B7787" s="7" t="s">
        <v>18447</v>
      </c>
      <c r="C7787" s="7" t="s">
        <v>32</v>
      </c>
      <c r="D7787" s="7" t="s">
        <v>33</v>
      </c>
      <c r="E7787" s="7" t="s">
        <v>34</v>
      </c>
      <c r="F7787" s="8">
        <v>15</v>
      </c>
      <c r="G7787" s="8">
        <v>9880</v>
      </c>
      <c r="H7787" s="8">
        <v>9880</v>
      </c>
      <c r="I7787" s="8">
        <v>7</v>
      </c>
      <c r="J7787" s="8">
        <v>69160</v>
      </c>
      <c r="K7787" s="8">
        <v>9880</v>
      </c>
      <c r="L7787" s="8">
        <f t="shared" si="484"/>
        <v>1288.6956521739121</v>
      </c>
      <c r="M7787" s="8">
        <f t="shared" si="485"/>
        <v>8591.3043478260879</v>
      </c>
      <c r="N7787" s="9"/>
      <c r="O7787" s="9"/>
      <c r="P7787" s="8">
        <v>15</v>
      </c>
      <c r="Q7787" s="8">
        <v>9880</v>
      </c>
      <c r="R7787" s="17">
        <f t="shared" si="486"/>
        <v>0</v>
      </c>
      <c r="S7787" s="18">
        <f t="shared" si="487"/>
        <v>69160</v>
      </c>
    </row>
    <row r="7788" spans="1:19" x14ac:dyDescent="0.25">
      <c r="A7788" s="7" t="s">
        <v>18450</v>
      </c>
      <c r="B7788" s="7" t="s">
        <v>18451</v>
      </c>
      <c r="C7788" s="7" t="s">
        <v>14</v>
      </c>
      <c r="D7788" s="7" t="s">
        <v>15</v>
      </c>
      <c r="E7788" s="7" t="s">
        <v>7231</v>
      </c>
      <c r="F7788" s="8">
        <v>21</v>
      </c>
      <c r="G7788" s="8">
        <v>871.2</v>
      </c>
      <c r="H7788" s="8">
        <v>871.2</v>
      </c>
      <c r="I7788" s="8">
        <v>89</v>
      </c>
      <c r="J7788" s="8">
        <v>77536.800000000003</v>
      </c>
      <c r="K7788" s="8">
        <v>871.2</v>
      </c>
      <c r="L7788" s="8">
        <f t="shared" si="484"/>
        <v>151.19999999999993</v>
      </c>
      <c r="M7788" s="8">
        <f t="shared" si="485"/>
        <v>720.00000000000011</v>
      </c>
      <c r="N7788" s="9"/>
      <c r="O7788" s="9"/>
      <c r="P7788" s="8">
        <v>21</v>
      </c>
      <c r="Q7788" s="8">
        <v>871.2</v>
      </c>
      <c r="R7788" s="17">
        <f t="shared" si="486"/>
        <v>0</v>
      </c>
      <c r="S7788" s="18">
        <f t="shared" si="487"/>
        <v>77536.800000000003</v>
      </c>
    </row>
    <row r="7789" spans="1:19" x14ac:dyDescent="0.25">
      <c r="A7789" s="7" t="s">
        <v>18452</v>
      </c>
      <c r="B7789" s="7" t="s">
        <v>18453</v>
      </c>
      <c r="C7789" s="7" t="s">
        <v>14</v>
      </c>
      <c r="D7789" s="7" t="s">
        <v>15</v>
      </c>
      <c r="E7789" s="7" t="s">
        <v>7231</v>
      </c>
      <c r="F7789" s="8">
        <v>21</v>
      </c>
      <c r="G7789" s="8">
        <v>871.2</v>
      </c>
      <c r="H7789" s="8">
        <v>871.2</v>
      </c>
      <c r="I7789" s="8">
        <v>49</v>
      </c>
      <c r="J7789" s="8">
        <v>42688.800000000003</v>
      </c>
      <c r="K7789" s="8">
        <v>871.2</v>
      </c>
      <c r="L7789" s="8">
        <f t="shared" si="484"/>
        <v>151.19999999999993</v>
      </c>
      <c r="M7789" s="8">
        <f t="shared" si="485"/>
        <v>720.00000000000011</v>
      </c>
      <c r="N7789" s="9"/>
      <c r="O7789" s="9"/>
      <c r="P7789" s="8">
        <v>21</v>
      </c>
      <c r="Q7789" s="8">
        <v>871.2</v>
      </c>
      <c r="R7789" s="17">
        <f t="shared" si="486"/>
        <v>0</v>
      </c>
      <c r="S7789" s="18">
        <f t="shared" si="487"/>
        <v>42688.800000000003</v>
      </c>
    </row>
    <row r="7790" spans="1:19" x14ac:dyDescent="0.25">
      <c r="A7790" s="7" t="s">
        <v>18454</v>
      </c>
      <c r="B7790" s="7" t="s">
        <v>18455</v>
      </c>
      <c r="C7790" s="7" t="s">
        <v>14</v>
      </c>
      <c r="D7790" s="7" t="s">
        <v>15</v>
      </c>
      <c r="E7790" s="7" t="s">
        <v>2322</v>
      </c>
      <c r="F7790" s="8">
        <v>21</v>
      </c>
      <c r="G7790" s="8">
        <v>2.42</v>
      </c>
      <c r="H7790" s="8">
        <v>2.42</v>
      </c>
      <c r="I7790" s="8">
        <v>300</v>
      </c>
      <c r="J7790" s="8">
        <v>726</v>
      </c>
      <c r="K7790" s="8">
        <v>2.42</v>
      </c>
      <c r="L7790" s="8">
        <f t="shared" si="484"/>
        <v>0.41999999999999993</v>
      </c>
      <c r="M7790" s="8">
        <f t="shared" si="485"/>
        <v>2</v>
      </c>
      <c r="N7790" s="14">
        <v>12</v>
      </c>
      <c r="O7790" s="14">
        <v>2.2400000000000002</v>
      </c>
      <c r="P7790" s="8">
        <v>21</v>
      </c>
      <c r="Q7790" s="8">
        <v>2.42</v>
      </c>
      <c r="R7790" s="17">
        <f t="shared" si="486"/>
        <v>672.00000000000011</v>
      </c>
      <c r="S7790" s="18">
        <f t="shared" si="487"/>
        <v>726</v>
      </c>
    </row>
    <row r="7791" spans="1:19" x14ac:dyDescent="0.25">
      <c r="A7791" s="7" t="s">
        <v>18456</v>
      </c>
      <c r="B7791" s="7" t="s">
        <v>18457</v>
      </c>
      <c r="C7791" s="7" t="s">
        <v>14</v>
      </c>
      <c r="D7791" s="7" t="s">
        <v>15</v>
      </c>
      <c r="E7791" s="7" t="s">
        <v>2322</v>
      </c>
      <c r="F7791" s="8">
        <v>21</v>
      </c>
      <c r="G7791" s="8">
        <v>2069.9</v>
      </c>
      <c r="H7791" s="8">
        <v>2069.9</v>
      </c>
      <c r="I7791" s="8">
        <v>3</v>
      </c>
      <c r="J7791" s="8">
        <v>6209.7000000000007</v>
      </c>
      <c r="K7791" s="8">
        <v>2069.9</v>
      </c>
      <c r="L7791" s="8">
        <f t="shared" si="484"/>
        <v>359.23884297520658</v>
      </c>
      <c r="M7791" s="8">
        <f t="shared" si="485"/>
        <v>1710.6611570247935</v>
      </c>
      <c r="N7791" s="9"/>
      <c r="O7791" s="9"/>
      <c r="P7791" s="8">
        <v>21</v>
      </c>
      <c r="Q7791" s="8">
        <v>2069.9</v>
      </c>
      <c r="R7791" s="17">
        <f t="shared" si="486"/>
        <v>0</v>
      </c>
      <c r="S7791" s="18">
        <f t="shared" si="487"/>
        <v>6209.7000000000007</v>
      </c>
    </row>
    <row r="7792" spans="1:19" x14ac:dyDescent="0.25">
      <c r="A7792" s="7" t="s">
        <v>18458</v>
      </c>
      <c r="B7792" s="7" t="s">
        <v>18459</v>
      </c>
      <c r="C7792" s="7" t="s">
        <v>14</v>
      </c>
      <c r="D7792" s="7" t="s">
        <v>15</v>
      </c>
      <c r="E7792" s="7" t="s">
        <v>2322</v>
      </c>
      <c r="F7792" s="8">
        <v>21</v>
      </c>
      <c r="G7792" s="8">
        <v>145.78</v>
      </c>
      <c r="H7792" s="8">
        <v>145.78</v>
      </c>
      <c r="I7792" s="8">
        <v>20</v>
      </c>
      <c r="J7792" s="8">
        <v>2915.69</v>
      </c>
      <c r="K7792" s="8">
        <v>145.78450000000001</v>
      </c>
      <c r="L7792" s="8">
        <f t="shared" si="484"/>
        <v>25.30144214876033</v>
      </c>
      <c r="M7792" s="8">
        <f t="shared" si="485"/>
        <v>120.48305785123968</v>
      </c>
      <c r="N7792" s="13"/>
      <c r="O7792" s="13"/>
      <c r="P7792" s="8">
        <v>21</v>
      </c>
      <c r="Q7792" s="8">
        <v>145.78450000000001</v>
      </c>
      <c r="R7792" s="17">
        <f t="shared" si="486"/>
        <v>0</v>
      </c>
      <c r="S7792" s="18">
        <f t="shared" si="487"/>
        <v>2915.69</v>
      </c>
    </row>
    <row r="7793" spans="1:19" x14ac:dyDescent="0.25">
      <c r="A7793" s="7" t="s">
        <v>18462</v>
      </c>
      <c r="B7793" s="7" t="s">
        <v>18463</v>
      </c>
      <c r="C7793" s="7" t="s">
        <v>396</v>
      </c>
      <c r="D7793" s="7" t="s">
        <v>397</v>
      </c>
      <c r="E7793" s="7" t="s">
        <v>398</v>
      </c>
      <c r="F7793" s="8">
        <v>15</v>
      </c>
      <c r="G7793" s="8">
        <v>23520.95</v>
      </c>
      <c r="H7793" s="8">
        <v>23520.95</v>
      </c>
      <c r="I7793" s="8">
        <v>1</v>
      </c>
      <c r="J7793" s="8">
        <v>23520.95</v>
      </c>
      <c r="K7793" s="8">
        <v>23520.95</v>
      </c>
      <c r="L7793" s="8">
        <f t="shared" si="484"/>
        <v>3067.9499999999971</v>
      </c>
      <c r="M7793" s="8">
        <f t="shared" si="485"/>
        <v>20453.000000000004</v>
      </c>
      <c r="N7793" s="9"/>
      <c r="O7793" s="9"/>
      <c r="P7793" s="8">
        <v>15</v>
      </c>
      <c r="Q7793" s="8">
        <v>23520.95</v>
      </c>
      <c r="R7793" s="17">
        <f t="shared" si="486"/>
        <v>0</v>
      </c>
      <c r="S7793" s="18">
        <f t="shared" si="487"/>
        <v>23520.95</v>
      </c>
    </row>
    <row r="7794" spans="1:19" x14ac:dyDescent="0.25">
      <c r="A7794" s="7" t="s">
        <v>18468</v>
      </c>
      <c r="B7794" s="7" t="s">
        <v>18469</v>
      </c>
      <c r="C7794" s="7" t="s">
        <v>37</v>
      </c>
      <c r="D7794" s="7" t="s">
        <v>38</v>
      </c>
      <c r="E7794" s="7" t="s">
        <v>39</v>
      </c>
      <c r="F7794" s="8">
        <v>15</v>
      </c>
      <c r="G7794" s="8">
        <v>86250</v>
      </c>
      <c r="H7794" s="8">
        <v>86250</v>
      </c>
      <c r="I7794" s="8">
        <v>7</v>
      </c>
      <c r="J7794" s="8">
        <v>603750</v>
      </c>
      <c r="K7794" s="8">
        <v>86250</v>
      </c>
      <c r="L7794" s="8">
        <f t="shared" si="484"/>
        <v>11250</v>
      </c>
      <c r="M7794" s="8">
        <f t="shared" si="485"/>
        <v>75000</v>
      </c>
      <c r="N7794" s="14">
        <v>12</v>
      </c>
      <c r="O7794" s="14">
        <v>84000</v>
      </c>
      <c r="P7794" s="8">
        <v>15</v>
      </c>
      <c r="Q7794" s="8">
        <v>86250</v>
      </c>
      <c r="R7794" s="17">
        <f t="shared" si="486"/>
        <v>588000</v>
      </c>
      <c r="S7794" s="18">
        <f t="shared" si="487"/>
        <v>603750</v>
      </c>
    </row>
    <row r="7795" spans="1:19" x14ac:dyDescent="0.25">
      <c r="A7795" s="7" t="s">
        <v>18470</v>
      </c>
      <c r="B7795" s="7" t="s">
        <v>18471</v>
      </c>
      <c r="C7795" s="7" t="s">
        <v>979</v>
      </c>
      <c r="D7795" s="7" t="s">
        <v>980</v>
      </c>
      <c r="E7795" s="7" t="s">
        <v>7315</v>
      </c>
      <c r="F7795" s="8">
        <v>15</v>
      </c>
      <c r="G7795" s="8">
        <v>1711.2</v>
      </c>
      <c r="H7795" s="8">
        <v>1711.2</v>
      </c>
      <c r="I7795" s="8">
        <v>4</v>
      </c>
      <c r="J7795" s="8">
        <v>6844.8</v>
      </c>
      <c r="K7795" s="8">
        <v>1711.2</v>
      </c>
      <c r="L7795" s="8">
        <f t="shared" si="484"/>
        <v>223.19999999999982</v>
      </c>
      <c r="M7795" s="8">
        <f t="shared" si="485"/>
        <v>1488.0000000000002</v>
      </c>
      <c r="N7795" s="9"/>
      <c r="O7795" s="9"/>
      <c r="P7795" s="8">
        <v>15</v>
      </c>
      <c r="Q7795" s="8">
        <v>1711.2</v>
      </c>
      <c r="R7795" s="17">
        <f t="shared" si="486"/>
        <v>0</v>
      </c>
      <c r="S7795" s="18">
        <f t="shared" si="487"/>
        <v>6844.8</v>
      </c>
    </row>
    <row r="7796" spans="1:19" x14ac:dyDescent="0.25">
      <c r="A7796" s="7" t="s">
        <v>18474</v>
      </c>
      <c r="B7796" s="7" t="s">
        <v>18475</v>
      </c>
      <c r="C7796" s="7" t="s">
        <v>14</v>
      </c>
      <c r="D7796" s="7" t="s">
        <v>15</v>
      </c>
      <c r="E7796" s="7" t="s">
        <v>2322</v>
      </c>
      <c r="F7796" s="8">
        <v>21</v>
      </c>
      <c r="G7796" s="8">
        <v>2.42</v>
      </c>
      <c r="H7796" s="8">
        <v>2.42</v>
      </c>
      <c r="I7796" s="8">
        <v>1300</v>
      </c>
      <c r="J7796" s="8">
        <v>3146</v>
      </c>
      <c r="K7796" s="8">
        <v>2.42</v>
      </c>
      <c r="L7796" s="8">
        <f t="shared" si="484"/>
        <v>0.41999999999999993</v>
      </c>
      <c r="M7796" s="8">
        <f t="shared" si="485"/>
        <v>2</v>
      </c>
      <c r="N7796" s="13"/>
      <c r="O7796" s="13"/>
      <c r="P7796" s="8">
        <v>21</v>
      </c>
      <c r="Q7796" s="8">
        <v>2.42</v>
      </c>
      <c r="R7796" s="17">
        <f t="shared" si="486"/>
        <v>0</v>
      </c>
      <c r="S7796" s="18">
        <f t="shared" si="487"/>
        <v>3146</v>
      </c>
    </row>
    <row r="7797" spans="1:19" x14ac:dyDescent="0.25">
      <c r="A7797" s="7" t="s">
        <v>18476</v>
      </c>
      <c r="B7797" s="7" t="s">
        <v>18477</v>
      </c>
      <c r="C7797" s="7" t="s">
        <v>14</v>
      </c>
      <c r="D7797" s="7" t="s">
        <v>15</v>
      </c>
      <c r="E7797" s="7" t="s">
        <v>7518</v>
      </c>
      <c r="F7797" s="8">
        <v>21</v>
      </c>
      <c r="G7797" s="8">
        <v>640.66</v>
      </c>
      <c r="H7797" s="8">
        <v>640.66</v>
      </c>
      <c r="I7797" s="8">
        <v>4</v>
      </c>
      <c r="J7797" s="8">
        <v>2562.64</v>
      </c>
      <c r="K7797" s="8">
        <v>640.66</v>
      </c>
      <c r="L7797" s="8">
        <f t="shared" si="484"/>
        <v>111.18892561983466</v>
      </c>
      <c r="M7797" s="8">
        <f t="shared" si="485"/>
        <v>529.47107438016531</v>
      </c>
      <c r="N7797" s="9"/>
      <c r="O7797" s="9"/>
      <c r="P7797" s="8">
        <v>21</v>
      </c>
      <c r="Q7797" s="8">
        <v>640.66</v>
      </c>
      <c r="R7797" s="17">
        <f t="shared" si="486"/>
        <v>0</v>
      </c>
      <c r="S7797" s="18">
        <f t="shared" si="487"/>
        <v>2562.64</v>
      </c>
    </row>
    <row r="7798" spans="1:19" x14ac:dyDescent="0.25">
      <c r="A7798" s="7" t="s">
        <v>18478</v>
      </c>
      <c r="B7798" s="7" t="s">
        <v>18479</v>
      </c>
      <c r="C7798" s="7" t="s">
        <v>7375</v>
      </c>
      <c r="D7798" s="7" t="s">
        <v>7376</v>
      </c>
      <c r="E7798" s="7" t="s">
        <v>7377</v>
      </c>
      <c r="F7798" s="8">
        <v>15</v>
      </c>
      <c r="G7798" s="8">
        <v>74.12</v>
      </c>
      <c r="H7798" s="8">
        <v>74.12</v>
      </c>
      <c r="I7798" s="8">
        <v>360</v>
      </c>
      <c r="J7798" s="8">
        <v>26684.600000000002</v>
      </c>
      <c r="K7798" s="8">
        <v>74.123888888888899</v>
      </c>
      <c r="L7798" s="8">
        <f t="shared" si="484"/>
        <v>9.6683333333333366</v>
      </c>
      <c r="M7798" s="8">
        <f t="shared" si="485"/>
        <v>64.455555555555563</v>
      </c>
      <c r="N7798" s="9"/>
      <c r="O7798" s="9"/>
      <c r="P7798" s="8">
        <v>15</v>
      </c>
      <c r="Q7798" s="8">
        <v>74.123888888888885</v>
      </c>
      <c r="R7798" s="17">
        <f t="shared" si="486"/>
        <v>0</v>
      </c>
      <c r="S7798" s="18">
        <f t="shared" si="487"/>
        <v>26684.600000000002</v>
      </c>
    </row>
    <row r="7799" spans="1:19" x14ac:dyDescent="0.25">
      <c r="A7799" s="7" t="s">
        <v>18480</v>
      </c>
      <c r="B7799" s="7" t="s">
        <v>18481</v>
      </c>
      <c r="C7799" s="7" t="s">
        <v>14</v>
      </c>
      <c r="D7799" s="7" t="s">
        <v>15</v>
      </c>
      <c r="E7799" s="7" t="s">
        <v>2322</v>
      </c>
      <c r="F7799" s="8">
        <v>21</v>
      </c>
      <c r="G7799" s="8">
        <v>2194.94</v>
      </c>
      <c r="H7799" s="8">
        <v>2194.94</v>
      </c>
      <c r="I7799" s="8">
        <v>3</v>
      </c>
      <c r="J7799" s="8">
        <v>6584.82</v>
      </c>
      <c r="K7799" s="8">
        <v>2194.94</v>
      </c>
      <c r="L7799" s="8">
        <f t="shared" si="484"/>
        <v>380.94000000000005</v>
      </c>
      <c r="M7799" s="8">
        <f t="shared" si="485"/>
        <v>1814</v>
      </c>
      <c r="N7799" s="9"/>
      <c r="O7799" s="9"/>
      <c r="P7799" s="8">
        <v>21</v>
      </c>
      <c r="Q7799" s="8">
        <v>2194.94</v>
      </c>
      <c r="R7799" s="17">
        <f t="shared" si="486"/>
        <v>0</v>
      </c>
      <c r="S7799" s="18">
        <f t="shared" si="487"/>
        <v>6584.82</v>
      </c>
    </row>
    <row r="7800" spans="1:19" x14ac:dyDescent="0.25">
      <c r="A7800" s="7" t="s">
        <v>18482</v>
      </c>
      <c r="B7800" s="7" t="s">
        <v>18483</v>
      </c>
      <c r="C7800" s="7" t="s">
        <v>14</v>
      </c>
      <c r="D7800" s="7" t="s">
        <v>15</v>
      </c>
      <c r="E7800" s="7" t="s">
        <v>2322</v>
      </c>
      <c r="F7800" s="8">
        <v>21</v>
      </c>
      <c r="G7800" s="8">
        <v>4356</v>
      </c>
      <c r="H7800" s="8">
        <v>4356</v>
      </c>
      <c r="I7800" s="8">
        <v>2</v>
      </c>
      <c r="J7800" s="8">
        <v>8712</v>
      </c>
      <c r="K7800" s="8">
        <v>4356</v>
      </c>
      <c r="L7800" s="8">
        <f t="shared" si="484"/>
        <v>756</v>
      </c>
      <c r="M7800" s="8">
        <f t="shared" si="485"/>
        <v>3600</v>
      </c>
      <c r="N7800" s="9"/>
      <c r="O7800" s="9"/>
      <c r="P7800" s="8">
        <v>21</v>
      </c>
      <c r="Q7800" s="8">
        <v>4356</v>
      </c>
      <c r="R7800" s="17">
        <f t="shared" si="486"/>
        <v>0</v>
      </c>
      <c r="S7800" s="18">
        <f t="shared" si="487"/>
        <v>8712</v>
      </c>
    </row>
    <row r="7801" spans="1:19" x14ac:dyDescent="0.25">
      <c r="A7801" s="7" t="s">
        <v>18484</v>
      </c>
      <c r="B7801" s="7" t="s">
        <v>18485</v>
      </c>
      <c r="C7801" s="7" t="s">
        <v>7205</v>
      </c>
      <c r="D7801" s="7" t="s">
        <v>7206</v>
      </c>
      <c r="E7801" s="7" t="s">
        <v>7325</v>
      </c>
      <c r="F7801" s="8">
        <v>15</v>
      </c>
      <c r="G7801" s="8">
        <v>8383.5</v>
      </c>
      <c r="H7801" s="8">
        <v>8383.5</v>
      </c>
      <c r="I7801" s="8">
        <v>46</v>
      </c>
      <c r="J7801" s="8">
        <v>385641</v>
      </c>
      <c r="K7801" s="8">
        <v>8383.5</v>
      </c>
      <c r="L7801" s="8">
        <f t="shared" si="484"/>
        <v>1093.4999999999991</v>
      </c>
      <c r="M7801" s="8">
        <f t="shared" si="485"/>
        <v>7290.0000000000009</v>
      </c>
      <c r="N7801" s="9"/>
      <c r="O7801" s="9"/>
      <c r="P7801" s="8">
        <v>15</v>
      </c>
      <c r="Q7801" s="8">
        <v>8383.5</v>
      </c>
      <c r="R7801" s="17">
        <f t="shared" si="486"/>
        <v>0</v>
      </c>
      <c r="S7801" s="18">
        <f t="shared" si="487"/>
        <v>385641</v>
      </c>
    </row>
    <row r="7802" spans="1:19" x14ac:dyDescent="0.25">
      <c r="A7802" s="7" t="s">
        <v>18490</v>
      </c>
      <c r="B7802" s="7" t="s">
        <v>18491</v>
      </c>
      <c r="C7802" s="7" t="s">
        <v>10713</v>
      </c>
      <c r="D7802" s="7" t="s">
        <v>10714</v>
      </c>
      <c r="E7802" s="7" t="s">
        <v>10715</v>
      </c>
      <c r="F7802" s="8">
        <v>21</v>
      </c>
      <c r="G7802" s="8">
        <v>1098.08</v>
      </c>
      <c r="H7802" s="8">
        <v>1098.08</v>
      </c>
      <c r="I7802" s="8">
        <v>5</v>
      </c>
      <c r="J7802" s="8">
        <v>5490.38</v>
      </c>
      <c r="K7802" s="8">
        <v>1098.076</v>
      </c>
      <c r="L7802" s="8">
        <f t="shared" si="484"/>
        <v>190.57517355371897</v>
      </c>
      <c r="M7802" s="8">
        <f t="shared" si="485"/>
        <v>907.50082644628105</v>
      </c>
      <c r="N7802" s="14">
        <v>12</v>
      </c>
      <c r="O7802" s="14">
        <v>1016.4</v>
      </c>
      <c r="P7802" s="8">
        <v>21</v>
      </c>
      <c r="Q7802" s="8">
        <v>1098.076</v>
      </c>
      <c r="R7802" s="17">
        <f t="shared" si="486"/>
        <v>5082</v>
      </c>
      <c r="S7802" s="18">
        <f t="shared" si="487"/>
        <v>5490.38</v>
      </c>
    </row>
    <row r="7803" spans="1:19" x14ac:dyDescent="0.25">
      <c r="A7803" s="7" t="s">
        <v>18494</v>
      </c>
      <c r="B7803" s="7" t="s">
        <v>18495</v>
      </c>
      <c r="C7803" s="7" t="s">
        <v>185</v>
      </c>
      <c r="D7803" s="7" t="s">
        <v>186</v>
      </c>
      <c r="E7803" s="7" t="s">
        <v>12599</v>
      </c>
      <c r="F7803" s="8">
        <v>21</v>
      </c>
      <c r="G7803" s="8">
        <v>192390</v>
      </c>
      <c r="H7803" s="8">
        <v>192390</v>
      </c>
      <c r="I7803" s="8">
        <v>2</v>
      </c>
      <c r="J7803" s="8">
        <v>384780</v>
      </c>
      <c r="K7803" s="8">
        <v>192390</v>
      </c>
      <c r="L7803" s="8">
        <f t="shared" si="484"/>
        <v>33390</v>
      </c>
      <c r="M7803" s="8">
        <f t="shared" si="485"/>
        <v>159000</v>
      </c>
      <c r="N7803" s="9"/>
      <c r="O7803" s="9"/>
      <c r="P7803" s="8">
        <v>21</v>
      </c>
      <c r="Q7803" s="8">
        <v>192390</v>
      </c>
      <c r="R7803" s="17">
        <f t="shared" si="486"/>
        <v>0</v>
      </c>
      <c r="S7803" s="18">
        <f t="shared" si="487"/>
        <v>384780</v>
      </c>
    </row>
    <row r="7804" spans="1:19" x14ac:dyDescent="0.25">
      <c r="A7804" s="7" t="s">
        <v>18504</v>
      </c>
      <c r="B7804" s="7" t="s">
        <v>18505</v>
      </c>
      <c r="C7804" s="7" t="s">
        <v>7539</v>
      </c>
      <c r="D7804" s="7" t="s">
        <v>7540</v>
      </c>
      <c r="E7804" s="7" t="s">
        <v>7541</v>
      </c>
      <c r="F7804" s="8">
        <v>21</v>
      </c>
      <c r="G7804" s="8">
        <v>2.97</v>
      </c>
      <c r="H7804" s="8">
        <v>2.97</v>
      </c>
      <c r="I7804" s="8">
        <v>960</v>
      </c>
      <c r="J7804" s="8">
        <v>2855.12</v>
      </c>
      <c r="K7804" s="8">
        <v>2.9740833333333332</v>
      </c>
      <c r="L7804" s="8">
        <f t="shared" si="484"/>
        <v>0.51616322314049556</v>
      </c>
      <c r="M7804" s="8">
        <f t="shared" si="485"/>
        <v>2.4579201101928376</v>
      </c>
      <c r="N7804" s="9"/>
      <c r="O7804" s="9"/>
      <c r="P7804" s="8">
        <v>21</v>
      </c>
      <c r="Q7804" s="8">
        <v>2.9740833333333332</v>
      </c>
      <c r="R7804" s="17">
        <f t="shared" si="486"/>
        <v>0</v>
      </c>
      <c r="S7804" s="18">
        <f t="shared" si="487"/>
        <v>2855.12</v>
      </c>
    </row>
    <row r="7805" spans="1:19" x14ac:dyDescent="0.25">
      <c r="A7805" s="7" t="s">
        <v>18506</v>
      </c>
      <c r="B7805" s="7" t="s">
        <v>18507</v>
      </c>
      <c r="C7805" s="7" t="s">
        <v>7205</v>
      </c>
      <c r="D7805" s="7" t="s">
        <v>7206</v>
      </c>
      <c r="E7805" s="7" t="s">
        <v>7325</v>
      </c>
      <c r="F7805" s="8">
        <v>15</v>
      </c>
      <c r="G7805" s="8">
        <v>0</v>
      </c>
      <c r="H7805" s="8">
        <v>425.5</v>
      </c>
      <c r="I7805" s="8">
        <v>255</v>
      </c>
      <c r="J7805" s="8">
        <v>108502.5</v>
      </c>
      <c r="K7805" s="8">
        <v>425.5</v>
      </c>
      <c r="L7805" s="8">
        <f t="shared" si="484"/>
        <v>55.499999999999943</v>
      </c>
      <c r="M7805" s="8">
        <f t="shared" si="485"/>
        <v>370.00000000000006</v>
      </c>
      <c r="N7805" s="14">
        <v>12</v>
      </c>
      <c r="O7805" s="14">
        <v>414.4</v>
      </c>
      <c r="P7805" s="8">
        <v>15</v>
      </c>
      <c r="Q7805" s="8">
        <v>425.5</v>
      </c>
      <c r="R7805" s="17">
        <f t="shared" si="486"/>
        <v>105672</v>
      </c>
      <c r="S7805" s="18">
        <f t="shared" si="487"/>
        <v>108502.5</v>
      </c>
    </row>
    <row r="7806" spans="1:19" x14ac:dyDescent="0.25">
      <c r="A7806" s="7" t="s">
        <v>18508</v>
      </c>
      <c r="B7806" s="7" t="s">
        <v>18509</v>
      </c>
      <c r="C7806" s="7" t="s">
        <v>37</v>
      </c>
      <c r="D7806" s="7" t="s">
        <v>38</v>
      </c>
      <c r="E7806" s="7" t="s">
        <v>39</v>
      </c>
      <c r="F7806" s="8">
        <v>15</v>
      </c>
      <c r="G7806" s="8">
        <v>11340</v>
      </c>
      <c r="H7806" s="8">
        <v>11340</v>
      </c>
      <c r="I7806" s="8">
        <v>2</v>
      </c>
      <c r="J7806" s="8">
        <v>22680</v>
      </c>
      <c r="K7806" s="8">
        <v>11340</v>
      </c>
      <c r="L7806" s="8">
        <f t="shared" si="484"/>
        <v>1479.1304347826081</v>
      </c>
      <c r="M7806" s="8">
        <f t="shared" si="485"/>
        <v>9860.8695652173919</v>
      </c>
      <c r="N7806" s="9"/>
      <c r="O7806" s="9"/>
      <c r="P7806" s="8">
        <v>15</v>
      </c>
      <c r="Q7806" s="8">
        <v>11340</v>
      </c>
      <c r="R7806" s="17">
        <f t="shared" si="486"/>
        <v>0</v>
      </c>
      <c r="S7806" s="18">
        <f t="shared" si="487"/>
        <v>22680</v>
      </c>
    </row>
    <row r="7807" spans="1:19" x14ac:dyDescent="0.25">
      <c r="A7807" s="7" t="s">
        <v>18510</v>
      </c>
      <c r="B7807" s="7" t="s">
        <v>18511</v>
      </c>
      <c r="C7807" s="7" t="s">
        <v>37</v>
      </c>
      <c r="D7807" s="7" t="s">
        <v>38</v>
      </c>
      <c r="E7807" s="7" t="s">
        <v>39</v>
      </c>
      <c r="F7807" s="8">
        <v>15</v>
      </c>
      <c r="G7807" s="8">
        <v>2700</v>
      </c>
      <c r="H7807" s="8">
        <v>2700</v>
      </c>
      <c r="I7807" s="8">
        <v>3</v>
      </c>
      <c r="J7807" s="8">
        <v>8100</v>
      </c>
      <c r="K7807" s="8">
        <v>2700</v>
      </c>
      <c r="L7807" s="8">
        <f t="shared" si="484"/>
        <v>352.17391304347802</v>
      </c>
      <c r="M7807" s="8">
        <f t="shared" si="485"/>
        <v>2347.826086956522</v>
      </c>
      <c r="N7807" s="14">
        <v>12</v>
      </c>
      <c r="O7807" s="14">
        <v>2629.57</v>
      </c>
      <c r="P7807" s="8">
        <v>15</v>
      </c>
      <c r="Q7807" s="8">
        <v>2700</v>
      </c>
      <c r="R7807" s="17">
        <f t="shared" si="486"/>
        <v>7888.7100000000009</v>
      </c>
      <c r="S7807" s="18">
        <f t="shared" si="487"/>
        <v>8100</v>
      </c>
    </row>
    <row r="7808" spans="1:19" x14ac:dyDescent="0.25">
      <c r="A7808" s="7" t="s">
        <v>18514</v>
      </c>
      <c r="B7808" s="7" t="s">
        <v>18515</v>
      </c>
      <c r="C7808" s="7" t="s">
        <v>14</v>
      </c>
      <c r="D7808" s="7" t="s">
        <v>15</v>
      </c>
      <c r="E7808" s="7" t="s">
        <v>2322</v>
      </c>
      <c r="F7808" s="8">
        <v>0</v>
      </c>
      <c r="G7808" s="8">
        <v>2662</v>
      </c>
      <c r="H7808" s="8">
        <v>2662</v>
      </c>
      <c r="I7808" s="8">
        <v>6</v>
      </c>
      <c r="J7808" s="8">
        <v>15972</v>
      </c>
      <c r="K7808" s="8">
        <v>2662</v>
      </c>
      <c r="L7808" s="8">
        <f t="shared" si="484"/>
        <v>0</v>
      </c>
      <c r="M7808" s="8">
        <f t="shared" si="485"/>
        <v>2662</v>
      </c>
      <c r="N7808" s="9"/>
      <c r="O7808" s="9"/>
      <c r="P7808" s="8">
        <v>0</v>
      </c>
      <c r="Q7808" s="8">
        <v>2662</v>
      </c>
      <c r="R7808" s="17">
        <f t="shared" si="486"/>
        <v>0</v>
      </c>
      <c r="S7808" s="18">
        <f t="shared" si="487"/>
        <v>15972</v>
      </c>
    </row>
    <row r="7809" spans="1:19" x14ac:dyDescent="0.25">
      <c r="A7809" s="7" t="s">
        <v>18516</v>
      </c>
      <c r="B7809" s="7" t="s">
        <v>18517</v>
      </c>
      <c r="C7809" s="7" t="s">
        <v>14</v>
      </c>
      <c r="D7809" s="7" t="s">
        <v>15</v>
      </c>
      <c r="E7809" s="7" t="s">
        <v>2322</v>
      </c>
      <c r="F7809" s="8">
        <v>21</v>
      </c>
      <c r="G7809" s="8">
        <v>3146</v>
      </c>
      <c r="H7809" s="8">
        <v>3146</v>
      </c>
      <c r="I7809" s="8">
        <v>3</v>
      </c>
      <c r="J7809" s="8">
        <v>9438</v>
      </c>
      <c r="K7809" s="8">
        <v>3146</v>
      </c>
      <c r="L7809" s="8">
        <f t="shared" si="484"/>
        <v>546</v>
      </c>
      <c r="M7809" s="8">
        <f t="shared" si="485"/>
        <v>2600</v>
      </c>
      <c r="N7809" s="9"/>
      <c r="O7809" s="9"/>
      <c r="P7809" s="8">
        <v>21</v>
      </c>
      <c r="Q7809" s="8">
        <v>3146</v>
      </c>
      <c r="R7809" s="17">
        <f t="shared" si="486"/>
        <v>0</v>
      </c>
      <c r="S7809" s="18">
        <f t="shared" si="487"/>
        <v>9438</v>
      </c>
    </row>
    <row r="7810" spans="1:19" x14ac:dyDescent="0.25">
      <c r="A7810" s="7" t="s">
        <v>18522</v>
      </c>
      <c r="B7810" s="7" t="s">
        <v>18523</v>
      </c>
      <c r="C7810" s="7" t="s">
        <v>14</v>
      </c>
      <c r="D7810" s="7" t="s">
        <v>15</v>
      </c>
      <c r="E7810" s="7" t="s">
        <v>7518</v>
      </c>
      <c r="F7810" s="8">
        <v>21</v>
      </c>
      <c r="G7810" s="8">
        <v>12276.18</v>
      </c>
      <c r="H7810" s="8">
        <v>12276.18</v>
      </c>
      <c r="I7810" s="8">
        <v>1</v>
      </c>
      <c r="J7810" s="8">
        <v>12276.18</v>
      </c>
      <c r="K7810" s="8">
        <v>12276.18</v>
      </c>
      <c r="L7810" s="8">
        <f t="shared" ref="L7810:L7873" si="488">K7810-M7810</f>
        <v>2130.5766942148766</v>
      </c>
      <c r="M7810" s="8">
        <f t="shared" ref="M7810:M7873" si="489">K7810/((100+F7810)/100)</f>
        <v>10145.603305785124</v>
      </c>
      <c r="N7810" s="9"/>
      <c r="O7810" s="9"/>
      <c r="P7810" s="8">
        <v>21</v>
      </c>
      <c r="Q7810" s="8">
        <v>12276.18</v>
      </c>
      <c r="R7810" s="17">
        <f t="shared" ref="R7810:R7873" si="490">I7810*O7810</f>
        <v>0</v>
      </c>
      <c r="S7810" s="18">
        <f t="shared" si="487"/>
        <v>12276.18</v>
      </c>
    </row>
    <row r="7811" spans="1:19" x14ac:dyDescent="0.25">
      <c r="A7811" s="7" t="s">
        <v>18526</v>
      </c>
      <c r="B7811" s="7" t="s">
        <v>18527</v>
      </c>
      <c r="C7811" s="7" t="s">
        <v>7375</v>
      </c>
      <c r="D7811" s="7" t="s">
        <v>7376</v>
      </c>
      <c r="E7811" s="7" t="s">
        <v>7377</v>
      </c>
      <c r="F7811" s="8">
        <v>15</v>
      </c>
      <c r="G7811" s="8">
        <v>149.5</v>
      </c>
      <c r="H7811" s="8">
        <v>149.5</v>
      </c>
      <c r="I7811" s="8">
        <v>588</v>
      </c>
      <c r="J7811" s="8">
        <v>87906</v>
      </c>
      <c r="K7811" s="8">
        <v>149.5</v>
      </c>
      <c r="L7811" s="8">
        <f t="shared" si="488"/>
        <v>19.5</v>
      </c>
      <c r="M7811" s="8">
        <f t="shared" si="489"/>
        <v>130</v>
      </c>
      <c r="N7811" s="8">
        <v>12</v>
      </c>
      <c r="O7811" s="8">
        <v>145.6</v>
      </c>
      <c r="P7811" s="8">
        <v>15</v>
      </c>
      <c r="Q7811" s="8">
        <v>149.5</v>
      </c>
      <c r="R7811" s="17">
        <f t="shared" si="490"/>
        <v>85612.800000000003</v>
      </c>
      <c r="S7811" s="18">
        <f t="shared" ref="S7811:S7874" si="491">J7811</f>
        <v>87906</v>
      </c>
    </row>
    <row r="7812" spans="1:19" x14ac:dyDescent="0.25">
      <c r="A7812" s="7" t="s">
        <v>18528</v>
      </c>
      <c r="B7812" s="7" t="s">
        <v>18529</v>
      </c>
      <c r="C7812" s="7" t="s">
        <v>14</v>
      </c>
      <c r="D7812" s="7" t="s">
        <v>15</v>
      </c>
      <c r="E7812" s="7" t="s">
        <v>7231</v>
      </c>
      <c r="F7812" s="8">
        <v>15</v>
      </c>
      <c r="G7812" s="8">
        <v>329.94</v>
      </c>
      <c r="H7812" s="8">
        <v>329.94</v>
      </c>
      <c r="I7812" s="8">
        <v>5</v>
      </c>
      <c r="J7812" s="8">
        <v>1649.68</v>
      </c>
      <c r="K7812" s="8">
        <v>329.93600000000004</v>
      </c>
      <c r="L7812" s="8">
        <f t="shared" si="488"/>
        <v>43.035130434782616</v>
      </c>
      <c r="M7812" s="8">
        <f t="shared" si="489"/>
        <v>286.90086956521742</v>
      </c>
      <c r="N7812" s="13"/>
      <c r="O7812" s="13"/>
      <c r="P7812" s="8">
        <v>15</v>
      </c>
      <c r="Q7812" s="8">
        <v>329.93600000000004</v>
      </c>
      <c r="R7812" s="17">
        <f t="shared" si="490"/>
        <v>0</v>
      </c>
      <c r="S7812" s="18">
        <f t="shared" si="491"/>
        <v>1649.68</v>
      </c>
    </row>
    <row r="7813" spans="1:19" x14ac:dyDescent="0.25">
      <c r="A7813" s="7" t="s">
        <v>18530</v>
      </c>
      <c r="B7813" s="7" t="s">
        <v>18531</v>
      </c>
      <c r="C7813" s="7" t="s">
        <v>32</v>
      </c>
      <c r="D7813" s="7" t="s">
        <v>33</v>
      </c>
      <c r="E7813" s="7" t="s">
        <v>34</v>
      </c>
      <c r="F7813" s="8">
        <v>15</v>
      </c>
      <c r="G7813" s="8">
        <v>88693.99</v>
      </c>
      <c r="H7813" s="8">
        <v>88693.99</v>
      </c>
      <c r="I7813" s="8">
        <v>1</v>
      </c>
      <c r="J7813" s="8">
        <v>88693.99</v>
      </c>
      <c r="K7813" s="8">
        <v>88693.99</v>
      </c>
      <c r="L7813" s="8">
        <f t="shared" si="488"/>
        <v>11568.781304347824</v>
      </c>
      <c r="M7813" s="8">
        <f t="shared" si="489"/>
        <v>77125.208695652182</v>
      </c>
      <c r="N7813" s="9"/>
      <c r="O7813" s="9"/>
      <c r="P7813" s="8">
        <v>15</v>
      </c>
      <c r="Q7813" s="8">
        <v>88693.99</v>
      </c>
      <c r="R7813" s="17">
        <f t="shared" si="490"/>
        <v>0</v>
      </c>
      <c r="S7813" s="18">
        <f t="shared" si="491"/>
        <v>88693.99</v>
      </c>
    </row>
    <row r="7814" spans="1:19" x14ac:dyDescent="0.25">
      <c r="A7814" s="7" t="s">
        <v>18545</v>
      </c>
      <c r="B7814" s="7" t="s">
        <v>18546</v>
      </c>
      <c r="C7814" s="7" t="s">
        <v>76</v>
      </c>
      <c r="D7814" s="7" t="s">
        <v>77</v>
      </c>
      <c r="E7814" s="7" t="s">
        <v>10658</v>
      </c>
      <c r="F7814" s="8">
        <v>15</v>
      </c>
      <c r="G7814" s="8">
        <v>14458.38</v>
      </c>
      <c r="H7814" s="8">
        <v>14458.38</v>
      </c>
      <c r="I7814" s="8">
        <v>5</v>
      </c>
      <c r="J7814" s="8">
        <v>72291.899999999994</v>
      </c>
      <c r="K7814" s="8">
        <v>14458.38</v>
      </c>
      <c r="L7814" s="8">
        <f t="shared" si="488"/>
        <v>1885.8756521739124</v>
      </c>
      <c r="M7814" s="8">
        <f t="shared" si="489"/>
        <v>12572.504347826087</v>
      </c>
      <c r="N7814" s="9"/>
      <c r="O7814" s="9"/>
      <c r="P7814" s="8">
        <v>15</v>
      </c>
      <c r="Q7814" s="8">
        <v>14458.38</v>
      </c>
      <c r="R7814" s="17">
        <f t="shared" si="490"/>
        <v>0</v>
      </c>
      <c r="S7814" s="18">
        <f t="shared" si="491"/>
        <v>72291.899999999994</v>
      </c>
    </row>
    <row r="7815" spans="1:19" x14ac:dyDescent="0.25">
      <c r="A7815" s="7" t="s">
        <v>18547</v>
      </c>
      <c r="B7815" s="7" t="s">
        <v>18548</v>
      </c>
      <c r="C7815" s="7" t="s">
        <v>37</v>
      </c>
      <c r="D7815" s="7" t="s">
        <v>38</v>
      </c>
      <c r="E7815" s="7" t="s">
        <v>39</v>
      </c>
      <c r="F7815" s="8">
        <v>15</v>
      </c>
      <c r="G7815" s="8">
        <v>1205.2</v>
      </c>
      <c r="H7815" s="8">
        <v>1205.2</v>
      </c>
      <c r="I7815" s="8">
        <v>2</v>
      </c>
      <c r="J7815" s="8">
        <v>2410.4</v>
      </c>
      <c r="K7815" s="8">
        <v>1205.2</v>
      </c>
      <c r="L7815" s="8">
        <f t="shared" si="488"/>
        <v>157.19999999999982</v>
      </c>
      <c r="M7815" s="8">
        <f t="shared" si="489"/>
        <v>1048.0000000000002</v>
      </c>
      <c r="N7815" s="9"/>
      <c r="O7815" s="9"/>
      <c r="P7815" s="8">
        <v>15</v>
      </c>
      <c r="Q7815" s="8">
        <v>1205.2</v>
      </c>
      <c r="R7815" s="17">
        <f t="shared" si="490"/>
        <v>0</v>
      </c>
      <c r="S7815" s="18">
        <f t="shared" si="491"/>
        <v>2410.4</v>
      </c>
    </row>
    <row r="7816" spans="1:19" x14ac:dyDescent="0.25">
      <c r="A7816" s="7" t="s">
        <v>18549</v>
      </c>
      <c r="B7816" s="7" t="s">
        <v>18550</v>
      </c>
      <c r="C7816" s="7" t="s">
        <v>37</v>
      </c>
      <c r="D7816" s="7" t="s">
        <v>38</v>
      </c>
      <c r="E7816" s="7" t="s">
        <v>39</v>
      </c>
      <c r="F7816" s="8">
        <v>15</v>
      </c>
      <c r="G7816" s="8">
        <v>976.35</v>
      </c>
      <c r="H7816" s="8">
        <v>976.35</v>
      </c>
      <c r="I7816" s="8">
        <v>3</v>
      </c>
      <c r="J7816" s="8">
        <v>2929.05</v>
      </c>
      <c r="K7816" s="8">
        <v>976.35</v>
      </c>
      <c r="L7816" s="8">
        <f t="shared" si="488"/>
        <v>127.34999999999991</v>
      </c>
      <c r="M7816" s="8">
        <f t="shared" si="489"/>
        <v>849.00000000000011</v>
      </c>
      <c r="N7816" s="13"/>
      <c r="O7816" s="13"/>
      <c r="P7816" s="8">
        <v>15</v>
      </c>
      <c r="Q7816" s="8">
        <v>976.35</v>
      </c>
      <c r="R7816" s="17">
        <f t="shared" si="490"/>
        <v>0</v>
      </c>
      <c r="S7816" s="18">
        <f t="shared" si="491"/>
        <v>2929.05</v>
      </c>
    </row>
    <row r="7817" spans="1:19" x14ac:dyDescent="0.25">
      <c r="A7817" s="7" t="s">
        <v>18553</v>
      </c>
      <c r="B7817" s="7" t="s">
        <v>18554</v>
      </c>
      <c r="C7817" s="7" t="s">
        <v>7539</v>
      </c>
      <c r="D7817" s="7" t="s">
        <v>7540</v>
      </c>
      <c r="E7817" s="7" t="s">
        <v>7798</v>
      </c>
      <c r="F7817" s="8">
        <v>21</v>
      </c>
      <c r="G7817" s="8">
        <v>0.49</v>
      </c>
      <c r="H7817" s="8">
        <v>0.49</v>
      </c>
      <c r="I7817" s="8">
        <v>5000</v>
      </c>
      <c r="J7817" s="8">
        <v>2426.0500000000002</v>
      </c>
      <c r="K7817" s="8">
        <v>0.48521000000000003</v>
      </c>
      <c r="L7817" s="8">
        <f t="shared" si="488"/>
        <v>8.4210000000000007E-2</v>
      </c>
      <c r="M7817" s="8">
        <f t="shared" si="489"/>
        <v>0.40100000000000002</v>
      </c>
      <c r="N7817" s="9"/>
      <c r="O7817" s="9"/>
      <c r="P7817" s="8">
        <v>21</v>
      </c>
      <c r="Q7817" s="8">
        <v>0.48521000000000003</v>
      </c>
      <c r="R7817" s="17">
        <f t="shared" si="490"/>
        <v>0</v>
      </c>
      <c r="S7817" s="18">
        <f t="shared" si="491"/>
        <v>2426.0500000000002</v>
      </c>
    </row>
    <row r="7818" spans="1:19" x14ac:dyDescent="0.25">
      <c r="A7818" s="7" t="s">
        <v>18555</v>
      </c>
      <c r="B7818" s="7" t="s">
        <v>18556</v>
      </c>
      <c r="C7818" s="7" t="s">
        <v>7539</v>
      </c>
      <c r="D7818" s="7" t="s">
        <v>7540</v>
      </c>
      <c r="E7818" s="7" t="s">
        <v>7798</v>
      </c>
      <c r="F7818" s="8">
        <v>21</v>
      </c>
      <c r="G7818" s="8">
        <v>2.23</v>
      </c>
      <c r="H7818" s="8">
        <v>2.23</v>
      </c>
      <c r="I7818" s="8">
        <v>3840</v>
      </c>
      <c r="J7818" s="8">
        <v>8566.7999999999993</v>
      </c>
      <c r="K7818" s="8">
        <v>2.2309375</v>
      </c>
      <c r="L7818" s="8">
        <f t="shared" si="488"/>
        <v>0.38718750000000002</v>
      </c>
      <c r="M7818" s="8">
        <f t="shared" si="489"/>
        <v>1.84375</v>
      </c>
      <c r="N7818" s="9"/>
      <c r="O7818" s="9"/>
      <c r="P7818" s="8">
        <v>21</v>
      </c>
      <c r="Q7818" s="8">
        <v>2.2309375</v>
      </c>
      <c r="R7818" s="17">
        <f t="shared" si="490"/>
        <v>0</v>
      </c>
      <c r="S7818" s="18">
        <f t="shared" si="491"/>
        <v>8566.7999999999993</v>
      </c>
    </row>
    <row r="7819" spans="1:19" x14ac:dyDescent="0.25">
      <c r="A7819" s="7" t="s">
        <v>18557</v>
      </c>
      <c r="B7819" s="7" t="s">
        <v>18558</v>
      </c>
      <c r="C7819" s="7" t="s">
        <v>7539</v>
      </c>
      <c r="D7819" s="7" t="s">
        <v>7540</v>
      </c>
      <c r="E7819" s="7" t="s">
        <v>7798</v>
      </c>
      <c r="F7819" s="8">
        <v>21</v>
      </c>
      <c r="G7819" s="8">
        <v>2.35</v>
      </c>
      <c r="H7819" s="8">
        <v>2.35</v>
      </c>
      <c r="I7819" s="8">
        <v>4800</v>
      </c>
      <c r="J7819" s="8">
        <v>11259.05</v>
      </c>
      <c r="K7819" s="8">
        <v>2.3456354166666666</v>
      </c>
      <c r="L7819" s="8">
        <f t="shared" si="488"/>
        <v>0.40709375000000003</v>
      </c>
      <c r="M7819" s="8">
        <f t="shared" si="489"/>
        <v>1.9385416666666666</v>
      </c>
      <c r="N7819" s="14">
        <v>21</v>
      </c>
      <c r="O7819" s="14">
        <v>2.3456354166666666</v>
      </c>
      <c r="P7819" s="8">
        <v>21</v>
      </c>
      <c r="Q7819" s="8">
        <v>2.3456354166666666</v>
      </c>
      <c r="R7819" s="17">
        <f t="shared" si="490"/>
        <v>11259.05</v>
      </c>
      <c r="S7819" s="18">
        <f t="shared" si="491"/>
        <v>11259.05</v>
      </c>
    </row>
    <row r="7820" spans="1:19" x14ac:dyDescent="0.25">
      <c r="A7820" s="7" t="s">
        <v>18559</v>
      </c>
      <c r="B7820" s="7" t="s">
        <v>18560</v>
      </c>
      <c r="C7820" s="7" t="s">
        <v>7539</v>
      </c>
      <c r="D7820" s="7" t="s">
        <v>7540</v>
      </c>
      <c r="E7820" s="7" t="s">
        <v>7798</v>
      </c>
      <c r="F7820" s="8">
        <v>21</v>
      </c>
      <c r="G7820" s="8">
        <v>2.54</v>
      </c>
      <c r="H7820" s="8">
        <v>2.54</v>
      </c>
      <c r="I7820" s="8">
        <v>3072</v>
      </c>
      <c r="J7820" s="8">
        <v>7787.56</v>
      </c>
      <c r="K7820" s="8">
        <v>2.5350130208333335</v>
      </c>
      <c r="L7820" s="8">
        <f t="shared" si="488"/>
        <v>0.43996093749999998</v>
      </c>
      <c r="M7820" s="8">
        <f t="shared" si="489"/>
        <v>2.0950520833333335</v>
      </c>
      <c r="N7820" s="8">
        <v>21</v>
      </c>
      <c r="O7820" s="8">
        <v>2.5350130208333335</v>
      </c>
      <c r="P7820" s="8">
        <v>21</v>
      </c>
      <c r="Q7820" s="8">
        <v>2.5350130208333335</v>
      </c>
      <c r="R7820" s="17">
        <f t="shared" si="490"/>
        <v>7787.56</v>
      </c>
      <c r="S7820" s="18">
        <f t="shared" si="491"/>
        <v>7787.56</v>
      </c>
    </row>
    <row r="7821" spans="1:19" x14ac:dyDescent="0.25">
      <c r="A7821" s="7" t="s">
        <v>18561</v>
      </c>
      <c r="B7821" s="7" t="s">
        <v>18562</v>
      </c>
      <c r="C7821" s="7" t="s">
        <v>7375</v>
      </c>
      <c r="D7821" s="7" t="s">
        <v>7376</v>
      </c>
      <c r="E7821" s="7" t="s">
        <v>7377</v>
      </c>
      <c r="F7821" s="8">
        <v>15</v>
      </c>
      <c r="G7821" s="8">
        <v>143.75</v>
      </c>
      <c r="H7821" s="8">
        <v>143.75</v>
      </c>
      <c r="I7821" s="8">
        <v>144</v>
      </c>
      <c r="J7821" s="8">
        <v>20700</v>
      </c>
      <c r="K7821" s="8">
        <v>143.75</v>
      </c>
      <c r="L7821" s="8">
        <f t="shared" si="488"/>
        <v>18.749999999999986</v>
      </c>
      <c r="M7821" s="8">
        <f t="shared" si="489"/>
        <v>125.00000000000001</v>
      </c>
      <c r="N7821" s="13"/>
      <c r="O7821" s="13"/>
      <c r="P7821" s="8">
        <v>15</v>
      </c>
      <c r="Q7821" s="8">
        <v>143.75</v>
      </c>
      <c r="R7821" s="17">
        <f t="shared" si="490"/>
        <v>0</v>
      </c>
      <c r="S7821" s="18">
        <f t="shared" si="491"/>
        <v>20700</v>
      </c>
    </row>
    <row r="7822" spans="1:19" x14ac:dyDescent="0.25">
      <c r="A7822" s="7" t="s">
        <v>18563</v>
      </c>
      <c r="B7822" s="7" t="s">
        <v>18564</v>
      </c>
      <c r="C7822" s="7" t="s">
        <v>7539</v>
      </c>
      <c r="D7822" s="7" t="s">
        <v>7540</v>
      </c>
      <c r="E7822" s="7" t="s">
        <v>7798</v>
      </c>
      <c r="F7822" s="8">
        <v>21</v>
      </c>
      <c r="G7822" s="8">
        <v>1.31</v>
      </c>
      <c r="H7822" s="8">
        <v>1.31</v>
      </c>
      <c r="I7822" s="8">
        <v>4800</v>
      </c>
      <c r="J7822" s="8">
        <v>6292</v>
      </c>
      <c r="K7822" s="8">
        <v>1.3108333333333333</v>
      </c>
      <c r="L7822" s="8">
        <f t="shared" si="488"/>
        <v>0.22750000000000004</v>
      </c>
      <c r="M7822" s="8">
        <f t="shared" si="489"/>
        <v>1.0833333333333333</v>
      </c>
      <c r="N7822" s="9"/>
      <c r="O7822" s="9"/>
      <c r="P7822" s="8">
        <v>21</v>
      </c>
      <c r="Q7822" s="8">
        <v>1.3108333333333335</v>
      </c>
      <c r="R7822" s="17">
        <f t="shared" si="490"/>
        <v>0</v>
      </c>
      <c r="S7822" s="18">
        <f t="shared" si="491"/>
        <v>6292</v>
      </c>
    </row>
    <row r="7823" spans="1:19" x14ac:dyDescent="0.25">
      <c r="A7823" s="7" t="s">
        <v>18565</v>
      </c>
      <c r="B7823" s="7" t="s">
        <v>18566</v>
      </c>
      <c r="C7823" s="7" t="s">
        <v>7539</v>
      </c>
      <c r="D7823" s="7" t="s">
        <v>7540</v>
      </c>
      <c r="E7823" s="7" t="s">
        <v>7798</v>
      </c>
      <c r="F7823" s="8">
        <v>21</v>
      </c>
      <c r="G7823" s="8">
        <v>520.29999999999995</v>
      </c>
      <c r="H7823" s="8">
        <v>520.29999999999995</v>
      </c>
      <c r="I7823" s="8">
        <v>32</v>
      </c>
      <c r="J7823" s="8">
        <v>16649.599999999999</v>
      </c>
      <c r="K7823" s="8">
        <v>520.29999999999995</v>
      </c>
      <c r="L7823" s="8">
        <f t="shared" si="488"/>
        <v>90.299999999999955</v>
      </c>
      <c r="M7823" s="8">
        <f t="shared" si="489"/>
        <v>430</v>
      </c>
      <c r="N7823" s="9"/>
      <c r="O7823" s="9"/>
      <c r="P7823" s="8">
        <v>21</v>
      </c>
      <c r="Q7823" s="8">
        <v>520.29999999999995</v>
      </c>
      <c r="R7823" s="17">
        <f t="shared" si="490"/>
        <v>0</v>
      </c>
      <c r="S7823" s="18">
        <f t="shared" si="491"/>
        <v>16649.599999999999</v>
      </c>
    </row>
    <row r="7824" spans="1:19" x14ac:dyDescent="0.25">
      <c r="A7824" s="7" t="s">
        <v>18567</v>
      </c>
      <c r="B7824" s="7" t="s">
        <v>18568</v>
      </c>
      <c r="C7824" s="7" t="s">
        <v>37</v>
      </c>
      <c r="D7824" s="7" t="s">
        <v>38</v>
      </c>
      <c r="E7824" s="7" t="s">
        <v>39</v>
      </c>
      <c r="F7824" s="8">
        <v>15</v>
      </c>
      <c r="G7824" s="8">
        <v>5638.45</v>
      </c>
      <c r="H7824" s="8">
        <v>5638.45</v>
      </c>
      <c r="I7824" s="8">
        <v>2</v>
      </c>
      <c r="J7824" s="8">
        <v>11276.9</v>
      </c>
      <c r="K7824" s="8">
        <v>5638.45</v>
      </c>
      <c r="L7824" s="8">
        <f t="shared" si="488"/>
        <v>735.44999999999982</v>
      </c>
      <c r="M7824" s="8">
        <f t="shared" si="489"/>
        <v>4903</v>
      </c>
      <c r="N7824" s="9"/>
      <c r="O7824" s="9"/>
      <c r="P7824" s="8">
        <v>15</v>
      </c>
      <c r="Q7824" s="8">
        <v>5638.45</v>
      </c>
      <c r="R7824" s="17">
        <f t="shared" si="490"/>
        <v>0</v>
      </c>
      <c r="S7824" s="18">
        <f t="shared" si="491"/>
        <v>11276.9</v>
      </c>
    </row>
    <row r="7825" spans="1:19" x14ac:dyDescent="0.25">
      <c r="A7825" s="7" t="s">
        <v>18569</v>
      </c>
      <c r="B7825" s="7" t="s">
        <v>18570</v>
      </c>
      <c r="C7825" s="7" t="s">
        <v>14</v>
      </c>
      <c r="D7825" s="7" t="s">
        <v>15</v>
      </c>
      <c r="E7825" s="7" t="s">
        <v>2322</v>
      </c>
      <c r="F7825" s="8">
        <v>21</v>
      </c>
      <c r="G7825" s="8">
        <v>6534</v>
      </c>
      <c r="H7825" s="8">
        <v>6534</v>
      </c>
      <c r="I7825" s="8">
        <v>23</v>
      </c>
      <c r="J7825" s="8">
        <v>150282</v>
      </c>
      <c r="K7825" s="8">
        <v>6534</v>
      </c>
      <c r="L7825" s="8">
        <f t="shared" si="488"/>
        <v>1134</v>
      </c>
      <c r="M7825" s="8">
        <f t="shared" si="489"/>
        <v>5400</v>
      </c>
      <c r="N7825" s="9"/>
      <c r="O7825" s="9"/>
      <c r="P7825" s="8">
        <v>21</v>
      </c>
      <c r="Q7825" s="8">
        <v>6534</v>
      </c>
      <c r="R7825" s="17">
        <f t="shared" si="490"/>
        <v>0</v>
      </c>
      <c r="S7825" s="18">
        <f t="shared" si="491"/>
        <v>150282</v>
      </c>
    </row>
    <row r="7826" spans="1:19" x14ac:dyDescent="0.25">
      <c r="A7826" s="7" t="s">
        <v>18571</v>
      </c>
      <c r="B7826" s="7" t="s">
        <v>18572</v>
      </c>
      <c r="C7826" s="7" t="s">
        <v>14</v>
      </c>
      <c r="D7826" s="7" t="s">
        <v>15</v>
      </c>
      <c r="E7826" s="7" t="s">
        <v>2322</v>
      </c>
      <c r="F7826" s="8">
        <v>21</v>
      </c>
      <c r="G7826" s="8">
        <v>6534</v>
      </c>
      <c r="H7826" s="8">
        <v>6534</v>
      </c>
      <c r="I7826" s="8">
        <v>10</v>
      </c>
      <c r="J7826" s="8">
        <v>65340</v>
      </c>
      <c r="K7826" s="8">
        <v>6534</v>
      </c>
      <c r="L7826" s="8">
        <f t="shared" si="488"/>
        <v>1134</v>
      </c>
      <c r="M7826" s="8">
        <f t="shared" si="489"/>
        <v>5400</v>
      </c>
      <c r="N7826" s="9"/>
      <c r="O7826" s="9"/>
      <c r="P7826" s="8">
        <v>21</v>
      </c>
      <c r="Q7826" s="8">
        <v>6534</v>
      </c>
      <c r="R7826" s="17">
        <f t="shared" si="490"/>
        <v>0</v>
      </c>
      <c r="S7826" s="18">
        <f t="shared" si="491"/>
        <v>65340</v>
      </c>
    </row>
    <row r="7827" spans="1:19" x14ac:dyDescent="0.25">
      <c r="A7827" s="7" t="s">
        <v>18573</v>
      </c>
      <c r="B7827" s="7" t="s">
        <v>18574</v>
      </c>
      <c r="C7827" s="7" t="s">
        <v>14</v>
      </c>
      <c r="D7827" s="7" t="s">
        <v>15</v>
      </c>
      <c r="E7827" s="7" t="s">
        <v>2322</v>
      </c>
      <c r="F7827" s="8">
        <v>21</v>
      </c>
      <c r="G7827" s="8">
        <v>6534</v>
      </c>
      <c r="H7827" s="8">
        <v>6534</v>
      </c>
      <c r="I7827" s="8">
        <v>9</v>
      </c>
      <c r="J7827" s="8">
        <v>58806</v>
      </c>
      <c r="K7827" s="8">
        <v>6534</v>
      </c>
      <c r="L7827" s="8">
        <f t="shared" si="488"/>
        <v>1134</v>
      </c>
      <c r="M7827" s="8">
        <f t="shared" si="489"/>
        <v>5400</v>
      </c>
      <c r="N7827" s="13"/>
      <c r="O7827" s="13"/>
      <c r="P7827" s="8">
        <v>21</v>
      </c>
      <c r="Q7827" s="8">
        <v>6534</v>
      </c>
      <c r="R7827" s="17">
        <f t="shared" si="490"/>
        <v>0</v>
      </c>
      <c r="S7827" s="18">
        <f t="shared" si="491"/>
        <v>58806</v>
      </c>
    </row>
    <row r="7828" spans="1:19" x14ac:dyDescent="0.25">
      <c r="A7828" s="7" t="s">
        <v>18575</v>
      </c>
      <c r="B7828" s="7" t="s">
        <v>18576</v>
      </c>
      <c r="C7828" s="7" t="s">
        <v>14</v>
      </c>
      <c r="D7828" s="7" t="s">
        <v>15</v>
      </c>
      <c r="E7828" s="7" t="s">
        <v>2322</v>
      </c>
      <c r="F7828" s="8">
        <v>21</v>
      </c>
      <c r="G7828" s="8">
        <v>6534</v>
      </c>
      <c r="H7828" s="8">
        <v>6534</v>
      </c>
      <c r="I7828" s="8">
        <v>10</v>
      </c>
      <c r="J7828" s="8">
        <v>65340</v>
      </c>
      <c r="K7828" s="8">
        <v>6534</v>
      </c>
      <c r="L7828" s="8">
        <f t="shared" si="488"/>
        <v>1134</v>
      </c>
      <c r="M7828" s="8">
        <f t="shared" si="489"/>
        <v>5400</v>
      </c>
      <c r="N7828" s="13"/>
      <c r="O7828" s="13"/>
      <c r="P7828" s="8">
        <v>21</v>
      </c>
      <c r="Q7828" s="8">
        <v>6534</v>
      </c>
      <c r="R7828" s="17">
        <f t="shared" si="490"/>
        <v>0</v>
      </c>
      <c r="S7828" s="18">
        <f t="shared" si="491"/>
        <v>65340</v>
      </c>
    </row>
    <row r="7829" spans="1:19" x14ac:dyDescent="0.25">
      <c r="A7829" s="7" t="s">
        <v>18577</v>
      </c>
      <c r="B7829" s="7" t="s">
        <v>18578</v>
      </c>
      <c r="C7829" s="7" t="s">
        <v>14</v>
      </c>
      <c r="D7829" s="7" t="s">
        <v>15</v>
      </c>
      <c r="E7829" s="7" t="s">
        <v>2322</v>
      </c>
      <c r="F7829" s="8">
        <v>21</v>
      </c>
      <c r="G7829" s="8">
        <v>687.28</v>
      </c>
      <c r="H7829" s="8">
        <v>687.28</v>
      </c>
      <c r="I7829" s="8">
        <v>10</v>
      </c>
      <c r="J7829" s="8">
        <v>6872.8</v>
      </c>
      <c r="K7829" s="8">
        <v>687.28</v>
      </c>
      <c r="L7829" s="8">
        <f t="shared" si="488"/>
        <v>119.27999999999997</v>
      </c>
      <c r="M7829" s="8">
        <f t="shared" si="489"/>
        <v>568</v>
      </c>
      <c r="N7829" s="9"/>
      <c r="O7829" s="9"/>
      <c r="P7829" s="8">
        <v>21</v>
      </c>
      <c r="Q7829" s="8">
        <v>687.28</v>
      </c>
      <c r="R7829" s="17">
        <f t="shared" si="490"/>
        <v>0</v>
      </c>
      <c r="S7829" s="18">
        <f t="shared" si="491"/>
        <v>6872.8</v>
      </c>
    </row>
    <row r="7830" spans="1:19" x14ac:dyDescent="0.25">
      <c r="A7830" s="7" t="s">
        <v>18579</v>
      </c>
      <c r="B7830" s="7" t="s">
        <v>18580</v>
      </c>
      <c r="C7830" s="7" t="s">
        <v>14</v>
      </c>
      <c r="D7830" s="7" t="s">
        <v>15</v>
      </c>
      <c r="E7830" s="7" t="s">
        <v>2322</v>
      </c>
      <c r="F7830" s="14">
        <v>21</v>
      </c>
      <c r="G7830" s="8">
        <v>1306.8</v>
      </c>
      <c r="H7830" s="8">
        <v>1306.8</v>
      </c>
      <c r="I7830" s="8">
        <v>10</v>
      </c>
      <c r="J7830" s="8">
        <v>13068</v>
      </c>
      <c r="K7830" s="8">
        <v>1306.8</v>
      </c>
      <c r="L7830" s="8">
        <f t="shared" si="488"/>
        <v>226.79999999999995</v>
      </c>
      <c r="M7830" s="8">
        <f t="shared" si="489"/>
        <v>1080</v>
      </c>
      <c r="N7830" s="9"/>
      <c r="O7830" s="9"/>
      <c r="P7830" s="14">
        <v>21</v>
      </c>
      <c r="Q7830" s="14">
        <v>1306.8</v>
      </c>
      <c r="R7830" s="17">
        <f t="shared" si="490"/>
        <v>0</v>
      </c>
      <c r="S7830" s="18">
        <f t="shared" si="491"/>
        <v>13068</v>
      </c>
    </row>
    <row r="7831" spans="1:19" x14ac:dyDescent="0.25">
      <c r="A7831" s="7" t="s">
        <v>18581</v>
      </c>
      <c r="B7831" s="7" t="s">
        <v>18582</v>
      </c>
      <c r="C7831" s="7" t="s">
        <v>5229</v>
      </c>
      <c r="D7831" s="7" t="s">
        <v>5230</v>
      </c>
      <c r="E7831" s="7" t="s">
        <v>5231</v>
      </c>
      <c r="F7831" s="8">
        <v>21</v>
      </c>
      <c r="G7831" s="8">
        <v>332.75</v>
      </c>
      <c r="H7831" s="8">
        <v>332.75</v>
      </c>
      <c r="I7831" s="8">
        <v>250</v>
      </c>
      <c r="J7831" s="8">
        <v>83187.5</v>
      </c>
      <c r="K7831" s="8">
        <v>332.75</v>
      </c>
      <c r="L7831" s="8">
        <f t="shared" si="488"/>
        <v>57.75</v>
      </c>
      <c r="M7831" s="8">
        <f t="shared" si="489"/>
        <v>275</v>
      </c>
      <c r="N7831" s="9"/>
      <c r="O7831" s="9"/>
      <c r="P7831" s="8">
        <v>21</v>
      </c>
      <c r="Q7831" s="8">
        <v>332.75</v>
      </c>
      <c r="R7831" s="17">
        <f t="shared" si="490"/>
        <v>0</v>
      </c>
      <c r="S7831" s="18">
        <f t="shared" si="491"/>
        <v>83187.5</v>
      </c>
    </row>
    <row r="7832" spans="1:19" x14ac:dyDescent="0.25">
      <c r="A7832" s="7" t="s">
        <v>18583</v>
      </c>
      <c r="B7832" s="7" t="s">
        <v>18584</v>
      </c>
      <c r="C7832" s="7" t="s">
        <v>7400</v>
      </c>
      <c r="D7832" s="7" t="s">
        <v>7401</v>
      </c>
      <c r="E7832" s="7" t="s">
        <v>7402</v>
      </c>
      <c r="F7832" s="8">
        <v>21</v>
      </c>
      <c r="G7832" s="8">
        <v>1265.6600000000001</v>
      </c>
      <c r="H7832" s="8">
        <v>1265.6600000000001</v>
      </c>
      <c r="I7832" s="8">
        <v>11</v>
      </c>
      <c r="J7832" s="8">
        <v>13922.26</v>
      </c>
      <c r="K7832" s="8">
        <v>1265.6600000000001</v>
      </c>
      <c r="L7832" s="8">
        <f t="shared" si="488"/>
        <v>219.66000000000008</v>
      </c>
      <c r="M7832" s="8">
        <f t="shared" si="489"/>
        <v>1046</v>
      </c>
      <c r="N7832" s="9"/>
      <c r="O7832" s="9"/>
      <c r="P7832" s="8">
        <v>21</v>
      </c>
      <c r="Q7832" s="8">
        <v>1265.6600000000001</v>
      </c>
      <c r="R7832" s="17">
        <f t="shared" si="490"/>
        <v>0</v>
      </c>
      <c r="S7832" s="18">
        <f t="shared" si="491"/>
        <v>13922.26</v>
      </c>
    </row>
    <row r="7833" spans="1:19" x14ac:dyDescent="0.25">
      <c r="A7833" s="7" t="s">
        <v>18585</v>
      </c>
      <c r="B7833" s="7" t="s">
        <v>18586</v>
      </c>
      <c r="C7833" s="7" t="s">
        <v>7400</v>
      </c>
      <c r="D7833" s="7" t="s">
        <v>7401</v>
      </c>
      <c r="E7833" s="7" t="s">
        <v>7402</v>
      </c>
      <c r="F7833" s="8">
        <v>21</v>
      </c>
      <c r="G7833" s="8">
        <v>1467.09</v>
      </c>
      <c r="H7833" s="8">
        <v>1467.09</v>
      </c>
      <c r="I7833" s="8">
        <v>5</v>
      </c>
      <c r="J7833" s="8">
        <v>7335.44</v>
      </c>
      <c r="K7833" s="8">
        <v>1467.088</v>
      </c>
      <c r="L7833" s="8">
        <f t="shared" si="488"/>
        <v>254.61857851239665</v>
      </c>
      <c r="M7833" s="8">
        <f t="shared" si="489"/>
        <v>1212.4694214876033</v>
      </c>
      <c r="N7833" s="9"/>
      <c r="O7833" s="9"/>
      <c r="P7833" s="8">
        <v>21</v>
      </c>
      <c r="Q7833" s="8">
        <v>1467.088</v>
      </c>
      <c r="R7833" s="17">
        <f t="shared" si="490"/>
        <v>0</v>
      </c>
      <c r="S7833" s="18">
        <f t="shared" si="491"/>
        <v>7335.44</v>
      </c>
    </row>
    <row r="7834" spans="1:19" x14ac:dyDescent="0.25">
      <c r="A7834" s="7" t="s">
        <v>18587</v>
      </c>
      <c r="B7834" s="7" t="s">
        <v>18588</v>
      </c>
      <c r="C7834" s="7" t="s">
        <v>7304</v>
      </c>
      <c r="D7834" s="7" t="s">
        <v>7305</v>
      </c>
      <c r="E7834" s="7" t="s">
        <v>7306</v>
      </c>
      <c r="F7834" s="8">
        <v>21</v>
      </c>
      <c r="G7834" s="8">
        <v>6772.37</v>
      </c>
      <c r="H7834" s="8">
        <v>6772.37</v>
      </c>
      <c r="I7834" s="8">
        <v>3</v>
      </c>
      <c r="J7834" s="8">
        <v>20317.11</v>
      </c>
      <c r="K7834" s="8">
        <v>6772.37</v>
      </c>
      <c r="L7834" s="8">
        <f t="shared" si="488"/>
        <v>1175.3699999999999</v>
      </c>
      <c r="M7834" s="8">
        <f t="shared" si="489"/>
        <v>5597</v>
      </c>
      <c r="N7834" s="13"/>
      <c r="O7834" s="13"/>
      <c r="P7834" s="8">
        <v>21</v>
      </c>
      <c r="Q7834" s="8">
        <v>6772.37</v>
      </c>
      <c r="R7834" s="17">
        <f t="shared" si="490"/>
        <v>0</v>
      </c>
      <c r="S7834" s="18">
        <f t="shared" si="491"/>
        <v>20317.11</v>
      </c>
    </row>
    <row r="7835" spans="1:19" x14ac:dyDescent="0.25">
      <c r="A7835" s="7" t="s">
        <v>18589</v>
      </c>
      <c r="B7835" s="7" t="s">
        <v>18590</v>
      </c>
      <c r="C7835" s="7" t="s">
        <v>7400</v>
      </c>
      <c r="D7835" s="7" t="s">
        <v>7401</v>
      </c>
      <c r="E7835" s="7" t="s">
        <v>7402</v>
      </c>
      <c r="F7835" s="8">
        <v>21</v>
      </c>
      <c r="G7835" s="8">
        <v>1055.8599999999999</v>
      </c>
      <c r="H7835" s="8">
        <v>1055.8599999999999</v>
      </c>
      <c r="I7835" s="8">
        <v>1</v>
      </c>
      <c r="J7835" s="8">
        <v>1055.8599999999999</v>
      </c>
      <c r="K7835" s="8">
        <v>1055.8599999999999</v>
      </c>
      <c r="L7835" s="8">
        <f t="shared" si="488"/>
        <v>183.24842975206604</v>
      </c>
      <c r="M7835" s="8">
        <f t="shared" si="489"/>
        <v>872.61157024793386</v>
      </c>
      <c r="N7835" s="13"/>
      <c r="O7835" s="13"/>
      <c r="P7835" s="8">
        <v>21</v>
      </c>
      <c r="Q7835" s="8">
        <v>1055.8599999999999</v>
      </c>
      <c r="R7835" s="17">
        <f t="shared" si="490"/>
        <v>0</v>
      </c>
      <c r="S7835" s="18">
        <f t="shared" si="491"/>
        <v>1055.8599999999999</v>
      </c>
    </row>
    <row r="7836" spans="1:19" x14ac:dyDescent="0.25">
      <c r="A7836" s="7" t="s">
        <v>18593</v>
      </c>
      <c r="B7836" s="7" t="s">
        <v>18594</v>
      </c>
      <c r="C7836" s="7" t="s">
        <v>14</v>
      </c>
      <c r="D7836" s="7" t="s">
        <v>15</v>
      </c>
      <c r="E7836" s="7" t="s">
        <v>2322</v>
      </c>
      <c r="F7836" s="8">
        <v>21</v>
      </c>
      <c r="G7836" s="8">
        <v>4185.3900000000003</v>
      </c>
      <c r="H7836" s="8">
        <v>4185.3900000000003</v>
      </c>
      <c r="I7836" s="8">
        <v>6</v>
      </c>
      <c r="J7836" s="8">
        <v>25112.340000000004</v>
      </c>
      <c r="K7836" s="8">
        <v>4185.3900000000003</v>
      </c>
      <c r="L7836" s="8">
        <f t="shared" si="488"/>
        <v>726.38999999999987</v>
      </c>
      <c r="M7836" s="8">
        <f t="shared" si="489"/>
        <v>3459.0000000000005</v>
      </c>
      <c r="N7836" s="9"/>
      <c r="O7836" s="9"/>
      <c r="P7836" s="8">
        <v>21</v>
      </c>
      <c r="Q7836" s="8">
        <v>4185.3900000000003</v>
      </c>
      <c r="R7836" s="17">
        <f t="shared" si="490"/>
        <v>0</v>
      </c>
      <c r="S7836" s="18">
        <f t="shared" si="491"/>
        <v>25112.340000000004</v>
      </c>
    </row>
    <row r="7837" spans="1:19" x14ac:dyDescent="0.25">
      <c r="A7837" s="7" t="s">
        <v>18595</v>
      </c>
      <c r="B7837" s="7" t="s">
        <v>18596</v>
      </c>
      <c r="C7837" s="7" t="s">
        <v>369</v>
      </c>
      <c r="D7837" s="7" t="s">
        <v>370</v>
      </c>
      <c r="E7837" s="7" t="s">
        <v>371</v>
      </c>
      <c r="F7837" s="8">
        <v>21</v>
      </c>
      <c r="G7837" s="8">
        <v>3611.85</v>
      </c>
      <c r="H7837" s="8">
        <v>3611.85</v>
      </c>
      <c r="I7837" s="8">
        <v>10</v>
      </c>
      <c r="J7837" s="8">
        <v>36118.5</v>
      </c>
      <c r="K7837" s="8">
        <v>3611.85</v>
      </c>
      <c r="L7837" s="8">
        <f t="shared" si="488"/>
        <v>626.84999999999991</v>
      </c>
      <c r="M7837" s="8">
        <f t="shared" si="489"/>
        <v>2985</v>
      </c>
      <c r="N7837" s="9"/>
      <c r="O7837" s="9"/>
      <c r="P7837" s="8">
        <v>21</v>
      </c>
      <c r="Q7837" s="8">
        <v>3611.85</v>
      </c>
      <c r="R7837" s="17">
        <f t="shared" si="490"/>
        <v>0</v>
      </c>
      <c r="S7837" s="18">
        <f t="shared" si="491"/>
        <v>36118.5</v>
      </c>
    </row>
    <row r="7838" spans="1:19" x14ac:dyDescent="0.25">
      <c r="A7838" s="7" t="s">
        <v>18597</v>
      </c>
      <c r="B7838" s="7" t="s">
        <v>18598</v>
      </c>
      <c r="C7838" s="7" t="s">
        <v>8208</v>
      </c>
      <c r="D7838" s="7" t="s">
        <v>8209</v>
      </c>
      <c r="E7838" s="7" t="s">
        <v>8210</v>
      </c>
      <c r="F7838" s="8">
        <v>21</v>
      </c>
      <c r="G7838" s="8">
        <v>13276.91</v>
      </c>
      <c r="H7838" s="8">
        <v>13276.91</v>
      </c>
      <c r="I7838" s="8">
        <v>2</v>
      </c>
      <c r="J7838" s="8">
        <v>26553.82</v>
      </c>
      <c r="K7838" s="8">
        <v>13276.91</v>
      </c>
      <c r="L7838" s="8">
        <f t="shared" si="488"/>
        <v>2304.2571074380157</v>
      </c>
      <c r="M7838" s="8">
        <f t="shared" si="489"/>
        <v>10972.652892561984</v>
      </c>
      <c r="N7838" s="13"/>
      <c r="O7838" s="13"/>
      <c r="P7838" s="8">
        <v>21</v>
      </c>
      <c r="Q7838" s="8">
        <v>13276.91</v>
      </c>
      <c r="R7838" s="17">
        <f t="shared" si="490"/>
        <v>0</v>
      </c>
      <c r="S7838" s="18">
        <f t="shared" si="491"/>
        <v>26553.82</v>
      </c>
    </row>
    <row r="7839" spans="1:19" x14ac:dyDescent="0.25">
      <c r="A7839" s="7" t="s">
        <v>18599</v>
      </c>
      <c r="B7839" s="7" t="s">
        <v>18600</v>
      </c>
      <c r="C7839" s="7" t="s">
        <v>14</v>
      </c>
      <c r="D7839" s="7" t="s">
        <v>15</v>
      </c>
      <c r="E7839" s="7" t="s">
        <v>2322</v>
      </c>
      <c r="F7839" s="8">
        <v>21</v>
      </c>
      <c r="G7839" s="8">
        <v>6059.68</v>
      </c>
      <c r="H7839" s="8">
        <v>6059.68</v>
      </c>
      <c r="I7839" s="8">
        <v>20</v>
      </c>
      <c r="J7839" s="8">
        <v>121193.60000000001</v>
      </c>
      <c r="K7839" s="8">
        <v>6059.68</v>
      </c>
      <c r="L7839" s="8">
        <f t="shared" si="488"/>
        <v>1051.6800000000003</v>
      </c>
      <c r="M7839" s="8">
        <f t="shared" si="489"/>
        <v>5008</v>
      </c>
      <c r="N7839" s="9"/>
      <c r="O7839" s="9"/>
      <c r="P7839" s="8">
        <v>21</v>
      </c>
      <c r="Q7839" s="8">
        <v>6059.68</v>
      </c>
      <c r="R7839" s="17">
        <f t="shared" si="490"/>
        <v>0</v>
      </c>
      <c r="S7839" s="18">
        <f t="shared" si="491"/>
        <v>121193.60000000001</v>
      </c>
    </row>
    <row r="7840" spans="1:19" x14ac:dyDescent="0.25">
      <c r="A7840" s="7" t="s">
        <v>18601</v>
      </c>
      <c r="B7840" s="7" t="s">
        <v>18602</v>
      </c>
      <c r="C7840" s="7" t="s">
        <v>14</v>
      </c>
      <c r="D7840" s="7" t="s">
        <v>15</v>
      </c>
      <c r="E7840" s="7" t="s">
        <v>2322</v>
      </c>
      <c r="F7840" s="8">
        <v>21</v>
      </c>
      <c r="G7840" s="8">
        <v>6059.68</v>
      </c>
      <c r="H7840" s="8">
        <v>6059.68</v>
      </c>
      <c r="I7840" s="8">
        <v>45</v>
      </c>
      <c r="J7840" s="8">
        <v>272685.59999999998</v>
      </c>
      <c r="K7840" s="8">
        <v>6059.6799999999994</v>
      </c>
      <c r="L7840" s="8">
        <f t="shared" si="488"/>
        <v>1051.6799999999994</v>
      </c>
      <c r="M7840" s="8">
        <f t="shared" si="489"/>
        <v>5008</v>
      </c>
      <c r="N7840" s="9"/>
      <c r="O7840" s="9"/>
      <c r="P7840" s="8">
        <v>21</v>
      </c>
      <c r="Q7840" s="8">
        <v>6059.68</v>
      </c>
      <c r="R7840" s="17">
        <f t="shared" si="490"/>
        <v>0</v>
      </c>
      <c r="S7840" s="18">
        <f t="shared" si="491"/>
        <v>272685.59999999998</v>
      </c>
    </row>
    <row r="7841" spans="1:19" x14ac:dyDescent="0.25">
      <c r="A7841" s="7" t="s">
        <v>18603</v>
      </c>
      <c r="B7841" s="7" t="s">
        <v>18604</v>
      </c>
      <c r="C7841" s="7" t="s">
        <v>14</v>
      </c>
      <c r="D7841" s="7" t="s">
        <v>15</v>
      </c>
      <c r="E7841" s="7" t="s">
        <v>2322</v>
      </c>
      <c r="F7841" s="8">
        <v>21</v>
      </c>
      <c r="G7841" s="8">
        <v>399.01</v>
      </c>
      <c r="H7841" s="8">
        <v>399.01</v>
      </c>
      <c r="I7841" s="8">
        <v>40</v>
      </c>
      <c r="J7841" s="8">
        <v>15960.38</v>
      </c>
      <c r="K7841" s="8">
        <v>399.0095</v>
      </c>
      <c r="L7841" s="8">
        <f t="shared" si="488"/>
        <v>69.249582644628106</v>
      </c>
      <c r="M7841" s="8">
        <f t="shared" si="489"/>
        <v>329.7599173553719</v>
      </c>
      <c r="N7841" s="13"/>
      <c r="O7841" s="13"/>
      <c r="P7841" s="8">
        <v>21</v>
      </c>
      <c r="Q7841" s="8">
        <v>399.0095</v>
      </c>
      <c r="R7841" s="17">
        <f t="shared" si="490"/>
        <v>0</v>
      </c>
      <c r="S7841" s="18">
        <f t="shared" si="491"/>
        <v>15960.38</v>
      </c>
    </row>
    <row r="7842" spans="1:19" x14ac:dyDescent="0.25">
      <c r="A7842" s="7" t="s">
        <v>18605</v>
      </c>
      <c r="B7842" s="7" t="s">
        <v>18606</v>
      </c>
      <c r="C7842" s="7" t="s">
        <v>7539</v>
      </c>
      <c r="D7842" s="7" t="s">
        <v>7540</v>
      </c>
      <c r="E7842" s="7" t="s">
        <v>7798</v>
      </c>
      <c r="F7842" s="8">
        <v>21</v>
      </c>
      <c r="G7842" s="8">
        <v>17.71</v>
      </c>
      <c r="H7842" s="8">
        <v>17.71</v>
      </c>
      <c r="I7842" s="8">
        <v>360</v>
      </c>
      <c r="J7842" s="8">
        <v>6377.18</v>
      </c>
      <c r="K7842" s="8">
        <v>17.714388888888891</v>
      </c>
      <c r="L7842" s="8">
        <f t="shared" si="488"/>
        <v>3.0743980716253443</v>
      </c>
      <c r="M7842" s="8">
        <f t="shared" si="489"/>
        <v>14.639990817263547</v>
      </c>
      <c r="N7842" s="9"/>
      <c r="O7842" s="9"/>
      <c r="P7842" s="8">
        <v>21</v>
      </c>
      <c r="Q7842" s="8">
        <v>17.714388888888891</v>
      </c>
      <c r="R7842" s="17">
        <f t="shared" si="490"/>
        <v>0</v>
      </c>
      <c r="S7842" s="18">
        <f t="shared" si="491"/>
        <v>6377.18</v>
      </c>
    </row>
    <row r="7843" spans="1:19" x14ac:dyDescent="0.25">
      <c r="A7843" s="7" t="s">
        <v>18607</v>
      </c>
      <c r="B7843" s="7" t="s">
        <v>18608</v>
      </c>
      <c r="C7843" s="7" t="s">
        <v>7539</v>
      </c>
      <c r="D7843" s="7" t="s">
        <v>7540</v>
      </c>
      <c r="E7843" s="7" t="s">
        <v>7798</v>
      </c>
      <c r="F7843" s="8">
        <v>21</v>
      </c>
      <c r="G7843" s="8">
        <v>183.8</v>
      </c>
      <c r="H7843" s="8">
        <v>183.8</v>
      </c>
      <c r="I7843" s="8">
        <v>84</v>
      </c>
      <c r="J7843" s="8">
        <v>15439.12</v>
      </c>
      <c r="K7843" s="8">
        <v>183.79904761904763</v>
      </c>
      <c r="L7843" s="8">
        <f t="shared" si="488"/>
        <v>31.899008264462793</v>
      </c>
      <c r="M7843" s="8">
        <f t="shared" si="489"/>
        <v>151.90003935458483</v>
      </c>
      <c r="N7843" s="13"/>
      <c r="O7843" s="13"/>
      <c r="P7843" s="8">
        <v>21</v>
      </c>
      <c r="Q7843" s="8">
        <v>183.79904761904763</v>
      </c>
      <c r="R7843" s="17">
        <f t="shared" si="490"/>
        <v>0</v>
      </c>
      <c r="S7843" s="18">
        <f t="shared" si="491"/>
        <v>15439.12</v>
      </c>
    </row>
    <row r="7844" spans="1:19" x14ac:dyDescent="0.25">
      <c r="A7844" s="7" t="s">
        <v>18609</v>
      </c>
      <c r="B7844" s="7" t="s">
        <v>18610</v>
      </c>
      <c r="C7844" s="7" t="s">
        <v>14</v>
      </c>
      <c r="D7844" s="7" t="s">
        <v>15</v>
      </c>
      <c r="E7844" s="7" t="s">
        <v>2322</v>
      </c>
      <c r="F7844" s="8">
        <v>21</v>
      </c>
      <c r="G7844" s="8">
        <v>2359.5</v>
      </c>
      <c r="H7844" s="8">
        <v>2359.5</v>
      </c>
      <c r="I7844" s="8">
        <v>3</v>
      </c>
      <c r="J7844" s="8">
        <v>7078.5</v>
      </c>
      <c r="K7844" s="8">
        <v>2359.5</v>
      </c>
      <c r="L7844" s="8">
        <f t="shared" si="488"/>
        <v>409.5</v>
      </c>
      <c r="M7844" s="8">
        <f t="shared" si="489"/>
        <v>1950</v>
      </c>
      <c r="N7844" s="13"/>
      <c r="O7844" s="13"/>
      <c r="P7844" s="8">
        <v>21</v>
      </c>
      <c r="Q7844" s="8">
        <v>2359.5</v>
      </c>
      <c r="R7844" s="17">
        <f t="shared" si="490"/>
        <v>0</v>
      </c>
      <c r="S7844" s="18">
        <f t="shared" si="491"/>
        <v>7078.5</v>
      </c>
    </row>
    <row r="7845" spans="1:19" x14ac:dyDescent="0.25">
      <c r="A7845" s="7" t="s">
        <v>18611</v>
      </c>
      <c r="B7845" s="7" t="s">
        <v>18612</v>
      </c>
      <c r="C7845" s="7" t="s">
        <v>14</v>
      </c>
      <c r="D7845" s="7" t="s">
        <v>15</v>
      </c>
      <c r="E7845" s="7" t="s">
        <v>2322</v>
      </c>
      <c r="F7845" s="8">
        <v>21</v>
      </c>
      <c r="G7845" s="8">
        <v>2662</v>
      </c>
      <c r="H7845" s="8">
        <v>2662</v>
      </c>
      <c r="I7845" s="8">
        <v>3</v>
      </c>
      <c r="J7845" s="8">
        <v>7986</v>
      </c>
      <c r="K7845" s="8">
        <v>2662</v>
      </c>
      <c r="L7845" s="8">
        <f t="shared" si="488"/>
        <v>462</v>
      </c>
      <c r="M7845" s="8">
        <f t="shared" si="489"/>
        <v>2200</v>
      </c>
      <c r="N7845" s="9"/>
      <c r="O7845" s="9"/>
      <c r="P7845" s="8">
        <v>21</v>
      </c>
      <c r="Q7845" s="8">
        <v>2662</v>
      </c>
      <c r="R7845" s="17">
        <f t="shared" si="490"/>
        <v>0</v>
      </c>
      <c r="S7845" s="18">
        <f t="shared" si="491"/>
        <v>7986</v>
      </c>
    </row>
    <row r="7846" spans="1:19" x14ac:dyDescent="0.25">
      <c r="A7846" s="7" t="s">
        <v>18615</v>
      </c>
      <c r="B7846" s="7" t="s">
        <v>18616</v>
      </c>
      <c r="C7846" s="7" t="s">
        <v>37</v>
      </c>
      <c r="D7846" s="7" t="s">
        <v>38</v>
      </c>
      <c r="E7846" s="7" t="s">
        <v>39</v>
      </c>
      <c r="F7846" s="8">
        <v>15</v>
      </c>
      <c r="G7846" s="8">
        <v>1205.2</v>
      </c>
      <c r="H7846" s="8">
        <v>1205.2</v>
      </c>
      <c r="I7846" s="8">
        <v>2</v>
      </c>
      <c r="J7846" s="8">
        <v>2410.4</v>
      </c>
      <c r="K7846" s="8">
        <v>1205.2</v>
      </c>
      <c r="L7846" s="8">
        <f t="shared" si="488"/>
        <v>157.19999999999982</v>
      </c>
      <c r="M7846" s="8">
        <f t="shared" si="489"/>
        <v>1048.0000000000002</v>
      </c>
      <c r="N7846" s="8">
        <v>12</v>
      </c>
      <c r="O7846" s="8">
        <v>1173.76</v>
      </c>
      <c r="P7846" s="8">
        <v>15</v>
      </c>
      <c r="Q7846" s="8">
        <v>1205.2</v>
      </c>
      <c r="R7846" s="17">
        <f t="shared" si="490"/>
        <v>2347.52</v>
      </c>
      <c r="S7846" s="18">
        <f t="shared" si="491"/>
        <v>2410.4</v>
      </c>
    </row>
    <row r="7847" spans="1:19" x14ac:dyDescent="0.25">
      <c r="A7847" s="7" t="s">
        <v>18619</v>
      </c>
      <c r="B7847" s="7" t="s">
        <v>18620</v>
      </c>
      <c r="C7847" s="7" t="s">
        <v>14</v>
      </c>
      <c r="D7847" s="7" t="s">
        <v>15</v>
      </c>
      <c r="E7847" s="7" t="s">
        <v>7231</v>
      </c>
      <c r="F7847" s="8">
        <v>21</v>
      </c>
      <c r="G7847" s="8">
        <v>496.1</v>
      </c>
      <c r="H7847" s="8">
        <v>496.1</v>
      </c>
      <c r="I7847" s="8">
        <v>20</v>
      </c>
      <c r="J7847" s="8">
        <v>9922</v>
      </c>
      <c r="K7847" s="8">
        <v>496.1</v>
      </c>
      <c r="L7847" s="8">
        <f t="shared" si="488"/>
        <v>86.099999999999966</v>
      </c>
      <c r="M7847" s="8">
        <f t="shared" si="489"/>
        <v>410.00000000000006</v>
      </c>
      <c r="N7847" s="9"/>
      <c r="O7847" s="9"/>
      <c r="P7847" s="8">
        <v>21</v>
      </c>
      <c r="Q7847" s="8">
        <v>496.1</v>
      </c>
      <c r="R7847" s="17">
        <f t="shared" si="490"/>
        <v>0</v>
      </c>
      <c r="S7847" s="18">
        <f t="shared" si="491"/>
        <v>9922</v>
      </c>
    </row>
    <row r="7848" spans="1:19" x14ac:dyDescent="0.25">
      <c r="A7848" s="7" t="s">
        <v>18621</v>
      </c>
      <c r="B7848" s="7" t="s">
        <v>18622</v>
      </c>
      <c r="C7848" s="7" t="s">
        <v>14</v>
      </c>
      <c r="D7848" s="7" t="s">
        <v>15</v>
      </c>
      <c r="E7848" s="7" t="s">
        <v>7231</v>
      </c>
      <c r="F7848" s="8">
        <v>21</v>
      </c>
      <c r="G7848" s="8">
        <v>496.1</v>
      </c>
      <c r="H7848" s="8">
        <v>496.1</v>
      </c>
      <c r="I7848" s="8">
        <v>10</v>
      </c>
      <c r="J7848" s="8">
        <v>4961</v>
      </c>
      <c r="K7848" s="8">
        <v>496.1</v>
      </c>
      <c r="L7848" s="8">
        <f t="shared" si="488"/>
        <v>86.099999999999966</v>
      </c>
      <c r="M7848" s="8">
        <f t="shared" si="489"/>
        <v>410.00000000000006</v>
      </c>
      <c r="N7848" s="13"/>
      <c r="O7848" s="13"/>
      <c r="P7848" s="8">
        <v>21</v>
      </c>
      <c r="Q7848" s="8">
        <v>496.1</v>
      </c>
      <c r="R7848" s="17">
        <f t="shared" si="490"/>
        <v>0</v>
      </c>
      <c r="S7848" s="18">
        <f t="shared" si="491"/>
        <v>4961</v>
      </c>
    </row>
    <row r="7849" spans="1:19" x14ac:dyDescent="0.25">
      <c r="A7849" s="7" t="s">
        <v>18623</v>
      </c>
      <c r="B7849" s="7" t="s">
        <v>18624</v>
      </c>
      <c r="C7849" s="7" t="s">
        <v>14</v>
      </c>
      <c r="D7849" s="7" t="s">
        <v>15</v>
      </c>
      <c r="E7849" s="7" t="s">
        <v>7518</v>
      </c>
      <c r="F7849" s="8">
        <v>21</v>
      </c>
      <c r="G7849" s="8">
        <v>2162.27</v>
      </c>
      <c r="H7849" s="8">
        <v>2162.27</v>
      </c>
      <c r="I7849" s="8">
        <v>20</v>
      </c>
      <c r="J7849" s="8">
        <v>43245.4</v>
      </c>
      <c r="K7849" s="8">
        <v>2162.27</v>
      </c>
      <c r="L7849" s="8">
        <f t="shared" si="488"/>
        <v>375.27</v>
      </c>
      <c r="M7849" s="8">
        <f t="shared" si="489"/>
        <v>1787</v>
      </c>
      <c r="N7849" s="14">
        <v>21</v>
      </c>
      <c r="O7849" s="14">
        <v>2994.75</v>
      </c>
      <c r="P7849" s="8">
        <v>21</v>
      </c>
      <c r="Q7849" s="8">
        <v>2162.27</v>
      </c>
      <c r="R7849" s="17">
        <f t="shared" si="490"/>
        <v>59895</v>
      </c>
      <c r="S7849" s="18">
        <f t="shared" si="491"/>
        <v>43245.4</v>
      </c>
    </row>
    <row r="7850" spans="1:19" x14ac:dyDescent="0.25">
      <c r="A7850" s="7" t="s">
        <v>18625</v>
      </c>
      <c r="B7850" s="7" t="s">
        <v>18626</v>
      </c>
      <c r="C7850" s="7" t="s">
        <v>7539</v>
      </c>
      <c r="D7850" s="7" t="s">
        <v>7540</v>
      </c>
      <c r="E7850" s="7" t="s">
        <v>7541</v>
      </c>
      <c r="F7850" s="8">
        <v>21</v>
      </c>
      <c r="G7850" s="8">
        <v>228.69</v>
      </c>
      <c r="H7850" s="8">
        <v>228.69</v>
      </c>
      <c r="I7850" s="8">
        <v>4</v>
      </c>
      <c r="J7850" s="8">
        <v>914.76</v>
      </c>
      <c r="K7850" s="8">
        <v>228.69</v>
      </c>
      <c r="L7850" s="8">
        <f t="shared" si="488"/>
        <v>39.69</v>
      </c>
      <c r="M7850" s="8">
        <f t="shared" si="489"/>
        <v>189</v>
      </c>
      <c r="N7850" s="9"/>
      <c r="O7850" s="9"/>
      <c r="P7850" s="8">
        <v>21</v>
      </c>
      <c r="Q7850" s="8">
        <v>228.69</v>
      </c>
      <c r="R7850" s="17">
        <f t="shared" si="490"/>
        <v>0</v>
      </c>
      <c r="S7850" s="18">
        <f t="shared" si="491"/>
        <v>914.76</v>
      </c>
    </row>
    <row r="7851" spans="1:19" x14ac:dyDescent="0.25">
      <c r="A7851" s="7" t="s">
        <v>18627</v>
      </c>
      <c r="B7851" s="7" t="s">
        <v>18628</v>
      </c>
      <c r="C7851" s="7" t="s">
        <v>14</v>
      </c>
      <c r="D7851" s="7" t="s">
        <v>15</v>
      </c>
      <c r="E7851" s="7" t="s">
        <v>2322</v>
      </c>
      <c r="F7851" s="8">
        <v>21</v>
      </c>
      <c r="G7851" s="8">
        <v>105.27</v>
      </c>
      <c r="H7851" s="8">
        <v>105.27</v>
      </c>
      <c r="I7851" s="8">
        <v>10</v>
      </c>
      <c r="J7851" s="8">
        <v>1052.7</v>
      </c>
      <c r="K7851" s="8">
        <v>105.27000000000001</v>
      </c>
      <c r="L7851" s="8">
        <f t="shared" si="488"/>
        <v>18.269999999999996</v>
      </c>
      <c r="M7851" s="8">
        <f t="shared" si="489"/>
        <v>87.000000000000014</v>
      </c>
      <c r="N7851" s="13"/>
      <c r="O7851" s="13"/>
      <c r="P7851" s="8">
        <v>21</v>
      </c>
      <c r="Q7851" s="8">
        <v>105.27000000000001</v>
      </c>
      <c r="R7851" s="17">
        <f t="shared" si="490"/>
        <v>0</v>
      </c>
      <c r="S7851" s="18">
        <f t="shared" si="491"/>
        <v>1052.7</v>
      </c>
    </row>
    <row r="7852" spans="1:19" x14ac:dyDescent="0.25">
      <c r="A7852" s="7" t="s">
        <v>18629</v>
      </c>
      <c r="B7852" s="7" t="s">
        <v>18630</v>
      </c>
      <c r="C7852" s="7" t="s">
        <v>14</v>
      </c>
      <c r="D7852" s="7" t="s">
        <v>15</v>
      </c>
      <c r="E7852" s="7" t="s">
        <v>2322</v>
      </c>
      <c r="F7852" s="8">
        <v>21</v>
      </c>
      <c r="G7852" s="8">
        <v>81.8</v>
      </c>
      <c r="H7852" s="8">
        <v>81.8</v>
      </c>
      <c r="I7852" s="8">
        <v>10</v>
      </c>
      <c r="J7852" s="8">
        <v>817.96</v>
      </c>
      <c r="K7852" s="8">
        <v>81.796000000000006</v>
      </c>
      <c r="L7852" s="8">
        <f t="shared" si="488"/>
        <v>14.195999999999998</v>
      </c>
      <c r="M7852" s="8">
        <f t="shared" si="489"/>
        <v>67.600000000000009</v>
      </c>
      <c r="N7852" s="13"/>
      <c r="O7852" s="13"/>
      <c r="P7852" s="8">
        <v>21</v>
      </c>
      <c r="Q7852" s="8">
        <v>81.796000000000006</v>
      </c>
      <c r="R7852" s="17">
        <f t="shared" si="490"/>
        <v>0</v>
      </c>
      <c r="S7852" s="18">
        <f t="shared" si="491"/>
        <v>817.96</v>
      </c>
    </row>
    <row r="7853" spans="1:19" x14ac:dyDescent="0.25">
      <c r="A7853" s="7" t="s">
        <v>18631</v>
      </c>
      <c r="B7853" s="7" t="s">
        <v>18632</v>
      </c>
      <c r="C7853" s="7" t="s">
        <v>14</v>
      </c>
      <c r="D7853" s="7" t="s">
        <v>15</v>
      </c>
      <c r="E7853" s="7" t="s">
        <v>2322</v>
      </c>
      <c r="F7853" s="8">
        <v>21</v>
      </c>
      <c r="G7853" s="8">
        <v>48.28</v>
      </c>
      <c r="H7853" s="8">
        <v>48.28</v>
      </c>
      <c r="I7853" s="8">
        <v>610</v>
      </c>
      <c r="J7853" s="8">
        <v>29450.19</v>
      </c>
      <c r="K7853" s="8">
        <v>48.278999999999996</v>
      </c>
      <c r="L7853" s="8">
        <f t="shared" si="488"/>
        <v>8.3789999999999978</v>
      </c>
      <c r="M7853" s="8">
        <f t="shared" si="489"/>
        <v>39.9</v>
      </c>
      <c r="N7853" s="14">
        <v>12</v>
      </c>
      <c r="O7853" s="14">
        <v>44.688000000000002</v>
      </c>
      <c r="P7853" s="8">
        <v>21</v>
      </c>
      <c r="Q7853" s="8">
        <v>48.279000000000003</v>
      </c>
      <c r="R7853" s="17">
        <f t="shared" si="490"/>
        <v>27259.68</v>
      </c>
      <c r="S7853" s="18">
        <f t="shared" si="491"/>
        <v>29450.19</v>
      </c>
    </row>
    <row r="7854" spans="1:19" x14ac:dyDescent="0.25">
      <c r="A7854" s="7" t="s">
        <v>18635</v>
      </c>
      <c r="B7854" s="7" t="s">
        <v>18636</v>
      </c>
      <c r="C7854" s="7" t="s">
        <v>14</v>
      </c>
      <c r="D7854" s="7" t="s">
        <v>15</v>
      </c>
      <c r="E7854" s="7" t="s">
        <v>2322</v>
      </c>
      <c r="F7854" s="8">
        <v>15</v>
      </c>
      <c r="G7854" s="8">
        <v>2081.5</v>
      </c>
      <c r="H7854" s="8">
        <v>2081.5</v>
      </c>
      <c r="I7854" s="8">
        <v>51</v>
      </c>
      <c r="J7854" s="8">
        <v>106156.5</v>
      </c>
      <c r="K7854" s="8">
        <v>2081.5</v>
      </c>
      <c r="L7854" s="8">
        <f t="shared" si="488"/>
        <v>271.49999999999977</v>
      </c>
      <c r="M7854" s="8">
        <f t="shared" si="489"/>
        <v>1810.0000000000002</v>
      </c>
      <c r="N7854" s="14">
        <v>12</v>
      </c>
      <c r="O7854" s="14">
        <v>2027.2</v>
      </c>
      <c r="P7854" s="8">
        <v>15</v>
      </c>
      <c r="Q7854" s="8">
        <v>2081.5</v>
      </c>
      <c r="R7854" s="17">
        <f t="shared" si="490"/>
        <v>103387.2</v>
      </c>
      <c r="S7854" s="18">
        <f t="shared" si="491"/>
        <v>106156.5</v>
      </c>
    </row>
    <row r="7855" spans="1:19" x14ac:dyDescent="0.25">
      <c r="A7855" s="7" t="s">
        <v>18637</v>
      </c>
      <c r="B7855" s="7" t="s">
        <v>18638</v>
      </c>
      <c r="C7855" s="7" t="s">
        <v>14</v>
      </c>
      <c r="D7855" s="7" t="s">
        <v>15</v>
      </c>
      <c r="E7855" s="7" t="s">
        <v>2322</v>
      </c>
      <c r="F7855" s="8">
        <v>15</v>
      </c>
      <c r="G7855" s="8">
        <v>2323</v>
      </c>
      <c r="H7855" s="8">
        <v>2323</v>
      </c>
      <c r="I7855" s="8">
        <v>4</v>
      </c>
      <c r="J7855" s="8">
        <v>9292</v>
      </c>
      <c r="K7855" s="8">
        <v>2323</v>
      </c>
      <c r="L7855" s="8">
        <f t="shared" si="488"/>
        <v>302.99999999999977</v>
      </c>
      <c r="M7855" s="8">
        <f t="shared" si="489"/>
        <v>2020.0000000000002</v>
      </c>
      <c r="N7855" s="13"/>
      <c r="O7855" s="13"/>
      <c r="P7855" s="8">
        <v>15</v>
      </c>
      <c r="Q7855" s="8">
        <v>2323</v>
      </c>
      <c r="R7855" s="17">
        <f t="shared" si="490"/>
        <v>0</v>
      </c>
      <c r="S7855" s="18">
        <f t="shared" si="491"/>
        <v>9292</v>
      </c>
    </row>
    <row r="7856" spans="1:19" x14ac:dyDescent="0.25">
      <c r="A7856" s="7" t="s">
        <v>18639</v>
      </c>
      <c r="B7856" s="7" t="s">
        <v>18640</v>
      </c>
      <c r="C7856" s="7" t="s">
        <v>32</v>
      </c>
      <c r="D7856" s="7" t="s">
        <v>33</v>
      </c>
      <c r="E7856" s="7" t="s">
        <v>34</v>
      </c>
      <c r="F7856" s="8">
        <v>15</v>
      </c>
      <c r="G7856" s="8">
        <v>6177.7</v>
      </c>
      <c r="H7856" s="8">
        <v>6177.7</v>
      </c>
      <c r="I7856" s="8">
        <v>1</v>
      </c>
      <c r="J7856" s="8">
        <v>6177.7</v>
      </c>
      <c r="K7856" s="8">
        <v>6177.7</v>
      </c>
      <c r="L7856" s="8">
        <f t="shared" si="488"/>
        <v>805.78695652173883</v>
      </c>
      <c r="M7856" s="8">
        <f t="shared" si="489"/>
        <v>5371.913043478261</v>
      </c>
      <c r="N7856" s="9"/>
      <c r="O7856" s="9"/>
      <c r="P7856" s="8">
        <v>15</v>
      </c>
      <c r="Q7856" s="8">
        <v>6177.7</v>
      </c>
      <c r="R7856" s="17">
        <f t="shared" si="490"/>
        <v>0</v>
      </c>
      <c r="S7856" s="18">
        <f t="shared" si="491"/>
        <v>6177.7</v>
      </c>
    </row>
    <row r="7857" spans="1:19" x14ac:dyDescent="0.25">
      <c r="A7857" s="7" t="s">
        <v>18641</v>
      </c>
      <c r="B7857" s="7" t="s">
        <v>18642</v>
      </c>
      <c r="C7857" s="7" t="s">
        <v>7539</v>
      </c>
      <c r="D7857" s="7" t="s">
        <v>7540</v>
      </c>
      <c r="E7857" s="7" t="s">
        <v>7798</v>
      </c>
      <c r="F7857" s="8">
        <v>21</v>
      </c>
      <c r="G7857" s="8">
        <v>2.42</v>
      </c>
      <c r="H7857" s="8">
        <v>2.42</v>
      </c>
      <c r="I7857" s="8">
        <v>15360</v>
      </c>
      <c r="J7857" s="8">
        <v>37229.279999999999</v>
      </c>
      <c r="K7857" s="8">
        <v>2.4237812499999998</v>
      </c>
      <c r="L7857" s="8">
        <f t="shared" si="488"/>
        <v>0.42065624999999995</v>
      </c>
      <c r="M7857" s="8">
        <f t="shared" si="489"/>
        <v>2.0031249999999998</v>
      </c>
      <c r="N7857" s="14">
        <v>21</v>
      </c>
      <c r="O7857" s="14">
        <v>2.6468750000000001</v>
      </c>
      <c r="P7857" s="8">
        <v>21</v>
      </c>
      <c r="Q7857" s="8">
        <v>2.4237812499999998</v>
      </c>
      <c r="R7857" s="17">
        <f t="shared" si="490"/>
        <v>40656</v>
      </c>
      <c r="S7857" s="18">
        <f t="shared" si="491"/>
        <v>37229.279999999999</v>
      </c>
    </row>
    <row r="7858" spans="1:19" x14ac:dyDescent="0.25">
      <c r="A7858" s="7" t="s">
        <v>18643</v>
      </c>
      <c r="B7858" s="7" t="s">
        <v>18644</v>
      </c>
      <c r="C7858" s="7" t="s">
        <v>37</v>
      </c>
      <c r="D7858" s="7" t="s">
        <v>38</v>
      </c>
      <c r="E7858" s="7" t="s">
        <v>39</v>
      </c>
      <c r="F7858" s="8">
        <v>15</v>
      </c>
      <c r="G7858" s="8">
        <v>1799.87</v>
      </c>
      <c r="H7858" s="8">
        <v>1799.87</v>
      </c>
      <c r="I7858" s="8">
        <v>1</v>
      </c>
      <c r="J7858" s="8">
        <v>1799.87</v>
      </c>
      <c r="K7858" s="8">
        <v>1799.87</v>
      </c>
      <c r="L7858" s="8">
        <f t="shared" si="488"/>
        <v>234.76565217391294</v>
      </c>
      <c r="M7858" s="8">
        <f t="shared" si="489"/>
        <v>1565.104347826087</v>
      </c>
      <c r="N7858" s="13"/>
      <c r="O7858" s="13"/>
      <c r="P7858" s="8">
        <v>15</v>
      </c>
      <c r="Q7858" s="8">
        <v>1799.87</v>
      </c>
      <c r="R7858" s="17">
        <f t="shared" si="490"/>
        <v>0</v>
      </c>
      <c r="S7858" s="18">
        <f t="shared" si="491"/>
        <v>1799.87</v>
      </c>
    </row>
    <row r="7859" spans="1:19" x14ac:dyDescent="0.25">
      <c r="A7859" s="7" t="s">
        <v>18645</v>
      </c>
      <c r="B7859" s="7" t="s">
        <v>18646</v>
      </c>
      <c r="C7859" s="7" t="s">
        <v>37</v>
      </c>
      <c r="D7859" s="7" t="s">
        <v>38</v>
      </c>
      <c r="E7859" s="7" t="s">
        <v>39</v>
      </c>
      <c r="F7859" s="8">
        <v>15</v>
      </c>
      <c r="G7859" s="8">
        <v>747.12</v>
      </c>
      <c r="H7859" s="8">
        <v>747.12</v>
      </c>
      <c r="I7859" s="8">
        <v>2</v>
      </c>
      <c r="J7859" s="8">
        <v>1494.24</v>
      </c>
      <c r="K7859" s="8">
        <v>747.12</v>
      </c>
      <c r="L7859" s="8">
        <f t="shared" si="488"/>
        <v>97.450434782608681</v>
      </c>
      <c r="M7859" s="8">
        <f t="shared" si="489"/>
        <v>649.66956521739132</v>
      </c>
      <c r="N7859" s="9"/>
      <c r="O7859" s="9"/>
      <c r="P7859" s="8">
        <v>15</v>
      </c>
      <c r="Q7859" s="8">
        <v>747.12</v>
      </c>
      <c r="R7859" s="17">
        <f t="shared" si="490"/>
        <v>0</v>
      </c>
      <c r="S7859" s="18">
        <f t="shared" si="491"/>
        <v>1494.24</v>
      </c>
    </row>
    <row r="7860" spans="1:19" x14ac:dyDescent="0.25">
      <c r="A7860" s="7" t="s">
        <v>18649</v>
      </c>
      <c r="B7860" s="7" t="s">
        <v>18650</v>
      </c>
      <c r="C7860" s="7" t="s">
        <v>37</v>
      </c>
      <c r="D7860" s="7" t="s">
        <v>38</v>
      </c>
      <c r="E7860" s="7" t="s">
        <v>39</v>
      </c>
      <c r="F7860" s="8">
        <v>15</v>
      </c>
      <c r="G7860" s="8">
        <v>141.16999999999999</v>
      </c>
      <c r="H7860" s="8">
        <v>141.16999999999999</v>
      </c>
      <c r="I7860" s="8">
        <v>20</v>
      </c>
      <c r="J7860" s="8">
        <v>2823.48</v>
      </c>
      <c r="K7860" s="8">
        <v>141.17400000000001</v>
      </c>
      <c r="L7860" s="8">
        <f t="shared" si="488"/>
        <v>18.413999999999987</v>
      </c>
      <c r="M7860" s="8">
        <f t="shared" si="489"/>
        <v>122.76000000000002</v>
      </c>
      <c r="N7860" s="9"/>
      <c r="O7860" s="9"/>
      <c r="P7860" s="8">
        <v>15</v>
      </c>
      <c r="Q7860" s="8">
        <v>141.17400000000001</v>
      </c>
      <c r="R7860" s="17">
        <f t="shared" si="490"/>
        <v>0</v>
      </c>
      <c r="S7860" s="18">
        <f t="shared" si="491"/>
        <v>2823.48</v>
      </c>
    </row>
    <row r="7861" spans="1:19" x14ac:dyDescent="0.25">
      <c r="A7861" s="7" t="s">
        <v>18651</v>
      </c>
      <c r="B7861" s="7" t="s">
        <v>18652</v>
      </c>
      <c r="C7861" s="7" t="s">
        <v>37</v>
      </c>
      <c r="D7861" s="7" t="s">
        <v>38</v>
      </c>
      <c r="E7861" s="7" t="s">
        <v>39</v>
      </c>
      <c r="F7861" s="8">
        <v>15</v>
      </c>
      <c r="G7861" s="8">
        <v>183.47</v>
      </c>
      <c r="H7861" s="8">
        <v>183.47</v>
      </c>
      <c r="I7861" s="8">
        <v>1</v>
      </c>
      <c r="J7861" s="8">
        <v>183.47</v>
      </c>
      <c r="K7861" s="8">
        <v>183.47</v>
      </c>
      <c r="L7861" s="8">
        <f t="shared" si="488"/>
        <v>23.930869565217392</v>
      </c>
      <c r="M7861" s="8">
        <f t="shared" si="489"/>
        <v>159.53913043478261</v>
      </c>
      <c r="N7861" s="9"/>
      <c r="O7861" s="9"/>
      <c r="P7861" s="8">
        <v>15</v>
      </c>
      <c r="Q7861" s="8">
        <v>183.47</v>
      </c>
      <c r="R7861" s="17">
        <f t="shared" si="490"/>
        <v>0</v>
      </c>
      <c r="S7861" s="18">
        <f t="shared" si="491"/>
        <v>183.47</v>
      </c>
    </row>
    <row r="7862" spans="1:19" x14ac:dyDescent="0.25">
      <c r="A7862" s="7" t="s">
        <v>18655</v>
      </c>
      <c r="B7862" s="7" t="s">
        <v>18656</v>
      </c>
      <c r="C7862" s="7" t="s">
        <v>14</v>
      </c>
      <c r="D7862" s="7" t="s">
        <v>15</v>
      </c>
      <c r="E7862" s="7" t="s">
        <v>7518</v>
      </c>
      <c r="F7862" s="8">
        <v>21</v>
      </c>
      <c r="G7862" s="8">
        <v>50.19</v>
      </c>
      <c r="H7862" s="8">
        <v>50.19</v>
      </c>
      <c r="I7862" s="8">
        <v>25</v>
      </c>
      <c r="J7862" s="8">
        <v>1254.77</v>
      </c>
      <c r="K7862" s="8">
        <v>50.190799999999996</v>
      </c>
      <c r="L7862" s="8">
        <f t="shared" si="488"/>
        <v>8.710799999999999</v>
      </c>
      <c r="M7862" s="8">
        <f t="shared" si="489"/>
        <v>41.48</v>
      </c>
      <c r="N7862" s="9"/>
      <c r="O7862" s="9"/>
      <c r="P7862" s="8">
        <v>21</v>
      </c>
      <c r="Q7862" s="8">
        <v>50.190799999999996</v>
      </c>
      <c r="R7862" s="17">
        <f t="shared" si="490"/>
        <v>0</v>
      </c>
      <c r="S7862" s="18">
        <f t="shared" si="491"/>
        <v>1254.77</v>
      </c>
    </row>
    <row r="7863" spans="1:19" x14ac:dyDescent="0.25">
      <c r="A7863" s="7" t="s">
        <v>18657</v>
      </c>
      <c r="B7863" s="7" t="s">
        <v>18658</v>
      </c>
      <c r="C7863" s="7" t="s">
        <v>14</v>
      </c>
      <c r="D7863" s="7" t="s">
        <v>15</v>
      </c>
      <c r="E7863" s="7" t="s">
        <v>7518</v>
      </c>
      <c r="F7863" s="8">
        <v>21</v>
      </c>
      <c r="G7863" s="8">
        <v>59.07</v>
      </c>
      <c r="H7863" s="8">
        <v>59.07</v>
      </c>
      <c r="I7863" s="8">
        <v>50</v>
      </c>
      <c r="J7863" s="8">
        <v>2953.62</v>
      </c>
      <c r="K7863" s="8">
        <v>59.072399999999995</v>
      </c>
      <c r="L7863" s="8">
        <f t="shared" si="488"/>
        <v>10.252234710743799</v>
      </c>
      <c r="M7863" s="8">
        <f t="shared" si="489"/>
        <v>48.820165289256195</v>
      </c>
      <c r="N7863" s="9"/>
      <c r="O7863" s="9"/>
      <c r="P7863" s="8">
        <v>21</v>
      </c>
      <c r="Q7863" s="8">
        <v>59.072399999999995</v>
      </c>
      <c r="R7863" s="17">
        <f t="shared" si="490"/>
        <v>0</v>
      </c>
      <c r="S7863" s="18">
        <f t="shared" si="491"/>
        <v>2953.62</v>
      </c>
    </row>
    <row r="7864" spans="1:19" x14ac:dyDescent="0.25">
      <c r="A7864" s="7" t="s">
        <v>18659</v>
      </c>
      <c r="B7864" s="7" t="s">
        <v>18660</v>
      </c>
      <c r="C7864" s="7" t="s">
        <v>14</v>
      </c>
      <c r="D7864" s="7" t="s">
        <v>15</v>
      </c>
      <c r="E7864" s="7" t="s">
        <v>7518</v>
      </c>
      <c r="F7864" s="8">
        <v>21</v>
      </c>
      <c r="G7864" s="8">
        <v>61.38</v>
      </c>
      <c r="H7864" s="8">
        <v>61.38</v>
      </c>
      <c r="I7864" s="8">
        <v>50</v>
      </c>
      <c r="J7864" s="8">
        <v>3069.16</v>
      </c>
      <c r="K7864" s="8">
        <v>61.383199999999995</v>
      </c>
      <c r="L7864" s="8">
        <f t="shared" si="488"/>
        <v>10.653282644628099</v>
      </c>
      <c r="M7864" s="8">
        <f t="shared" si="489"/>
        <v>50.729917355371896</v>
      </c>
      <c r="N7864" s="14">
        <v>12</v>
      </c>
      <c r="O7864" s="14">
        <v>56.817599999999999</v>
      </c>
      <c r="P7864" s="8">
        <v>21</v>
      </c>
      <c r="Q7864" s="8">
        <v>61.383199999999995</v>
      </c>
      <c r="R7864" s="17">
        <f t="shared" si="490"/>
        <v>2840.88</v>
      </c>
      <c r="S7864" s="18">
        <f t="shared" si="491"/>
        <v>3069.16</v>
      </c>
    </row>
    <row r="7865" spans="1:19" x14ac:dyDescent="0.25">
      <c r="A7865" s="7" t="s">
        <v>18661</v>
      </c>
      <c r="B7865" s="7" t="s">
        <v>18662</v>
      </c>
      <c r="C7865" s="7" t="s">
        <v>14</v>
      </c>
      <c r="D7865" s="7" t="s">
        <v>15</v>
      </c>
      <c r="E7865" s="7" t="s">
        <v>7518</v>
      </c>
      <c r="F7865" s="8">
        <v>21</v>
      </c>
      <c r="G7865" s="8">
        <v>76.5</v>
      </c>
      <c r="H7865" s="8">
        <v>76.5</v>
      </c>
      <c r="I7865" s="8">
        <v>25</v>
      </c>
      <c r="J7865" s="8">
        <v>1912.41</v>
      </c>
      <c r="K7865" s="8">
        <v>76.496400000000008</v>
      </c>
      <c r="L7865" s="8">
        <f t="shared" si="488"/>
        <v>13.2762347107438</v>
      </c>
      <c r="M7865" s="8">
        <f t="shared" si="489"/>
        <v>63.220165289256208</v>
      </c>
      <c r="N7865" s="9"/>
      <c r="O7865" s="9"/>
      <c r="P7865" s="8">
        <v>21</v>
      </c>
      <c r="Q7865" s="8">
        <v>76.496400000000008</v>
      </c>
      <c r="R7865" s="17">
        <f t="shared" si="490"/>
        <v>0</v>
      </c>
      <c r="S7865" s="18">
        <f t="shared" si="491"/>
        <v>1912.41</v>
      </c>
    </row>
    <row r="7866" spans="1:19" x14ac:dyDescent="0.25">
      <c r="A7866" s="7" t="s">
        <v>18663</v>
      </c>
      <c r="B7866" s="7" t="s">
        <v>18664</v>
      </c>
      <c r="C7866" s="7" t="s">
        <v>14</v>
      </c>
      <c r="D7866" s="7" t="s">
        <v>15</v>
      </c>
      <c r="E7866" s="7" t="s">
        <v>7518</v>
      </c>
      <c r="F7866" s="8">
        <v>21</v>
      </c>
      <c r="G7866" s="8">
        <v>34.85</v>
      </c>
      <c r="H7866" s="8">
        <v>34.85</v>
      </c>
      <c r="I7866" s="8">
        <v>25</v>
      </c>
      <c r="J7866" s="8">
        <v>871.2</v>
      </c>
      <c r="K7866" s="8">
        <v>34.847999999999999</v>
      </c>
      <c r="L7866" s="8">
        <f t="shared" si="488"/>
        <v>6.0479999999999983</v>
      </c>
      <c r="M7866" s="8">
        <f t="shared" si="489"/>
        <v>28.8</v>
      </c>
      <c r="N7866" s="14">
        <v>12</v>
      </c>
      <c r="O7866" s="14">
        <v>32.256</v>
      </c>
      <c r="P7866" s="8">
        <v>21</v>
      </c>
      <c r="Q7866" s="8">
        <v>34.847999999999999</v>
      </c>
      <c r="R7866" s="17">
        <f t="shared" si="490"/>
        <v>806.4</v>
      </c>
      <c r="S7866" s="18">
        <f t="shared" si="491"/>
        <v>871.2</v>
      </c>
    </row>
    <row r="7867" spans="1:19" x14ac:dyDescent="0.25">
      <c r="A7867" s="7" t="s">
        <v>18669</v>
      </c>
      <c r="B7867" s="7" t="s">
        <v>18670</v>
      </c>
      <c r="C7867" s="7" t="s">
        <v>37</v>
      </c>
      <c r="D7867" s="7" t="s">
        <v>38</v>
      </c>
      <c r="E7867" s="7" t="s">
        <v>39</v>
      </c>
      <c r="F7867" s="8">
        <v>15</v>
      </c>
      <c r="G7867" s="8">
        <v>9888.9699999999993</v>
      </c>
      <c r="H7867" s="8">
        <v>9888.9699999999993</v>
      </c>
      <c r="I7867" s="8">
        <v>3</v>
      </c>
      <c r="J7867" s="8">
        <v>29666.909999999996</v>
      </c>
      <c r="K7867" s="8">
        <v>9888.9699999999993</v>
      </c>
      <c r="L7867" s="8">
        <f t="shared" si="488"/>
        <v>1289.8656521739122</v>
      </c>
      <c r="M7867" s="8">
        <f t="shared" si="489"/>
        <v>8599.1043478260872</v>
      </c>
      <c r="N7867" s="9"/>
      <c r="O7867" s="9"/>
      <c r="P7867" s="8">
        <v>15</v>
      </c>
      <c r="Q7867" s="8">
        <v>9888.9699999999993</v>
      </c>
      <c r="R7867" s="17">
        <f t="shared" si="490"/>
        <v>0</v>
      </c>
      <c r="S7867" s="18">
        <f t="shared" si="491"/>
        <v>29666.909999999996</v>
      </c>
    </row>
    <row r="7868" spans="1:19" x14ac:dyDescent="0.25">
      <c r="A7868" s="7" t="s">
        <v>18673</v>
      </c>
      <c r="B7868" s="7" t="s">
        <v>18674</v>
      </c>
      <c r="C7868" s="7" t="s">
        <v>7249</v>
      </c>
      <c r="D7868" s="7" t="s">
        <v>7250</v>
      </c>
      <c r="E7868" s="7" t="s">
        <v>7251</v>
      </c>
      <c r="F7868" s="8">
        <v>21</v>
      </c>
      <c r="G7868" s="8">
        <v>5503.08</v>
      </c>
      <c r="H7868" s="8">
        <v>5503.08</v>
      </c>
      <c r="I7868" s="8">
        <v>1</v>
      </c>
      <c r="J7868" s="8">
        <v>5503.08</v>
      </c>
      <c r="K7868" s="8">
        <v>5503.08</v>
      </c>
      <c r="L7868" s="8">
        <f t="shared" si="488"/>
        <v>955.07999999999993</v>
      </c>
      <c r="M7868" s="8">
        <f t="shared" si="489"/>
        <v>4548</v>
      </c>
      <c r="N7868" s="9"/>
      <c r="O7868" s="9"/>
      <c r="P7868" s="8">
        <v>21</v>
      </c>
      <c r="Q7868" s="8">
        <v>5503.08</v>
      </c>
      <c r="R7868" s="17">
        <f t="shared" si="490"/>
        <v>0</v>
      </c>
      <c r="S7868" s="18">
        <f t="shared" si="491"/>
        <v>5503.08</v>
      </c>
    </row>
    <row r="7869" spans="1:19" x14ac:dyDescent="0.25">
      <c r="A7869" s="7" t="s">
        <v>18675</v>
      </c>
      <c r="B7869" s="7" t="s">
        <v>18676</v>
      </c>
      <c r="C7869" s="7" t="s">
        <v>32</v>
      </c>
      <c r="D7869" s="7" t="s">
        <v>33</v>
      </c>
      <c r="E7869" s="7" t="s">
        <v>34</v>
      </c>
      <c r="F7869" s="8">
        <v>15</v>
      </c>
      <c r="G7869" s="8">
        <v>4994.93</v>
      </c>
      <c r="H7869" s="8">
        <v>4994.93</v>
      </c>
      <c r="I7869" s="8">
        <v>1</v>
      </c>
      <c r="J7869" s="8">
        <v>4994.93</v>
      </c>
      <c r="K7869" s="8">
        <v>4994.93</v>
      </c>
      <c r="L7869" s="8">
        <f t="shared" si="488"/>
        <v>651.51260869565158</v>
      </c>
      <c r="M7869" s="8">
        <f t="shared" si="489"/>
        <v>4343.4173913043487</v>
      </c>
      <c r="N7869" s="9"/>
      <c r="O7869" s="9"/>
      <c r="P7869" s="8">
        <v>15</v>
      </c>
      <c r="Q7869" s="8">
        <v>4994.93</v>
      </c>
      <c r="R7869" s="17">
        <f t="shared" si="490"/>
        <v>0</v>
      </c>
      <c r="S7869" s="18">
        <f t="shared" si="491"/>
        <v>4994.93</v>
      </c>
    </row>
    <row r="7870" spans="1:19" x14ac:dyDescent="0.25">
      <c r="A7870" s="7" t="s">
        <v>18677</v>
      </c>
      <c r="B7870" s="7" t="s">
        <v>18678</v>
      </c>
      <c r="C7870" s="7" t="s">
        <v>37</v>
      </c>
      <c r="D7870" s="7" t="s">
        <v>38</v>
      </c>
      <c r="E7870" s="7" t="s">
        <v>39</v>
      </c>
      <c r="F7870" s="8">
        <v>15</v>
      </c>
      <c r="G7870" s="8">
        <v>7512.95</v>
      </c>
      <c r="H7870" s="8">
        <v>7512.95</v>
      </c>
      <c r="I7870" s="8">
        <v>3</v>
      </c>
      <c r="J7870" s="8">
        <v>22538.85</v>
      </c>
      <c r="K7870" s="8">
        <v>7512.95</v>
      </c>
      <c r="L7870" s="8">
        <f t="shared" si="488"/>
        <v>979.94999999999982</v>
      </c>
      <c r="M7870" s="8">
        <f t="shared" si="489"/>
        <v>6533</v>
      </c>
      <c r="N7870" s="14">
        <v>12</v>
      </c>
      <c r="O7870" s="14">
        <v>7316.96</v>
      </c>
      <c r="P7870" s="8">
        <v>15</v>
      </c>
      <c r="Q7870" s="8">
        <v>7512.95</v>
      </c>
      <c r="R7870" s="17">
        <f t="shared" si="490"/>
        <v>21950.880000000001</v>
      </c>
      <c r="S7870" s="18">
        <f t="shared" si="491"/>
        <v>22538.85</v>
      </c>
    </row>
    <row r="7871" spans="1:19" x14ac:dyDescent="0.25">
      <c r="A7871" s="7" t="s">
        <v>18681</v>
      </c>
      <c r="B7871" s="7" t="s">
        <v>18682</v>
      </c>
      <c r="C7871" s="7" t="s">
        <v>32</v>
      </c>
      <c r="D7871" s="7" t="s">
        <v>33</v>
      </c>
      <c r="E7871" s="7" t="s">
        <v>34</v>
      </c>
      <c r="F7871" s="8">
        <v>15</v>
      </c>
      <c r="G7871" s="8">
        <v>88693.99</v>
      </c>
      <c r="H7871" s="8">
        <v>88693.99</v>
      </c>
      <c r="I7871" s="8">
        <v>2</v>
      </c>
      <c r="J7871" s="8">
        <v>177387.98</v>
      </c>
      <c r="K7871" s="8">
        <v>88693.99</v>
      </c>
      <c r="L7871" s="8">
        <f t="shared" si="488"/>
        <v>11568.781304347824</v>
      </c>
      <c r="M7871" s="8">
        <f t="shared" si="489"/>
        <v>77125.208695652182</v>
      </c>
      <c r="N7871" s="9"/>
      <c r="O7871" s="9"/>
      <c r="P7871" s="8">
        <v>15</v>
      </c>
      <c r="Q7871" s="8">
        <v>88693.99</v>
      </c>
      <c r="R7871" s="17">
        <f t="shared" si="490"/>
        <v>0</v>
      </c>
      <c r="S7871" s="18">
        <f t="shared" si="491"/>
        <v>177387.98</v>
      </c>
    </row>
    <row r="7872" spans="1:19" x14ac:dyDescent="0.25">
      <c r="A7872" s="7" t="s">
        <v>18683</v>
      </c>
      <c r="B7872" s="7" t="s">
        <v>18684</v>
      </c>
      <c r="C7872" s="7" t="s">
        <v>37</v>
      </c>
      <c r="D7872" s="7" t="s">
        <v>38</v>
      </c>
      <c r="E7872" s="7" t="s">
        <v>39</v>
      </c>
      <c r="F7872" s="8">
        <v>15</v>
      </c>
      <c r="G7872" s="8">
        <v>10499.99</v>
      </c>
      <c r="H7872" s="8">
        <v>10499.99</v>
      </c>
      <c r="I7872" s="8">
        <v>2</v>
      </c>
      <c r="J7872" s="8">
        <v>20999.98</v>
      </c>
      <c r="K7872" s="8">
        <v>10499.99</v>
      </c>
      <c r="L7872" s="8">
        <f t="shared" si="488"/>
        <v>1369.5639130434774</v>
      </c>
      <c r="M7872" s="8">
        <f t="shared" si="489"/>
        <v>9130.4260869565223</v>
      </c>
      <c r="N7872" s="13"/>
      <c r="O7872" s="13"/>
      <c r="P7872" s="8">
        <v>15</v>
      </c>
      <c r="Q7872" s="8">
        <v>10499.99</v>
      </c>
      <c r="R7872" s="17">
        <f t="shared" si="490"/>
        <v>0</v>
      </c>
      <c r="S7872" s="18">
        <f t="shared" si="491"/>
        <v>20999.98</v>
      </c>
    </row>
    <row r="7873" spans="1:19" x14ac:dyDescent="0.25">
      <c r="A7873" s="7" t="s">
        <v>18689</v>
      </c>
      <c r="B7873" s="7" t="s">
        <v>18690</v>
      </c>
      <c r="C7873" s="7" t="s">
        <v>14</v>
      </c>
      <c r="D7873" s="7" t="s">
        <v>15</v>
      </c>
      <c r="E7873" s="7" t="s">
        <v>2322</v>
      </c>
      <c r="F7873" s="8">
        <v>21</v>
      </c>
      <c r="G7873" s="8">
        <v>6480.76</v>
      </c>
      <c r="H7873" s="8">
        <v>6480.76</v>
      </c>
      <c r="I7873" s="8">
        <v>10</v>
      </c>
      <c r="J7873" s="8">
        <v>64807.6</v>
      </c>
      <c r="K7873" s="8">
        <v>6480.76</v>
      </c>
      <c r="L7873" s="8">
        <f t="shared" si="488"/>
        <v>1124.7600000000002</v>
      </c>
      <c r="M7873" s="8">
        <f t="shared" si="489"/>
        <v>5356</v>
      </c>
      <c r="N7873" s="14">
        <v>12</v>
      </c>
      <c r="O7873" s="14">
        <v>5998.7199999999993</v>
      </c>
      <c r="P7873" s="8">
        <v>21</v>
      </c>
      <c r="Q7873" s="8">
        <v>6480.76</v>
      </c>
      <c r="R7873" s="17">
        <f t="shared" si="490"/>
        <v>59987.199999999997</v>
      </c>
      <c r="S7873" s="18">
        <f t="shared" si="491"/>
        <v>64807.6</v>
      </c>
    </row>
    <row r="7874" spans="1:19" x14ac:dyDescent="0.25">
      <c r="A7874" s="7" t="s">
        <v>18695</v>
      </c>
      <c r="B7874" s="7" t="s">
        <v>18696</v>
      </c>
      <c r="C7874" s="7" t="s">
        <v>14</v>
      </c>
      <c r="D7874" s="7" t="s">
        <v>15</v>
      </c>
      <c r="E7874" s="7" t="s">
        <v>7231</v>
      </c>
      <c r="F7874" s="8">
        <v>21</v>
      </c>
      <c r="G7874" s="8">
        <v>1851.3</v>
      </c>
      <c r="H7874" s="8">
        <v>1851.3</v>
      </c>
      <c r="I7874" s="8">
        <v>2</v>
      </c>
      <c r="J7874" s="8">
        <v>3702.6</v>
      </c>
      <c r="K7874" s="8">
        <v>1851.3</v>
      </c>
      <c r="L7874" s="8">
        <f t="shared" ref="L7874:L7937" si="492">K7874-M7874</f>
        <v>321.29999999999995</v>
      </c>
      <c r="M7874" s="8">
        <f t="shared" ref="M7874:M7937" si="493">K7874/((100+F7874)/100)</f>
        <v>1530</v>
      </c>
      <c r="N7874" s="9"/>
      <c r="O7874" s="9"/>
      <c r="P7874" s="8">
        <v>21</v>
      </c>
      <c r="Q7874" s="8">
        <v>1851.3</v>
      </c>
      <c r="R7874" s="17">
        <f t="shared" ref="R7874:R7937" si="494">I7874*O7874</f>
        <v>0</v>
      </c>
      <c r="S7874" s="18">
        <f t="shared" si="491"/>
        <v>3702.6</v>
      </c>
    </row>
    <row r="7875" spans="1:19" x14ac:dyDescent="0.25">
      <c r="A7875" s="7" t="s">
        <v>18697</v>
      </c>
      <c r="B7875" s="7" t="s">
        <v>18698</v>
      </c>
      <c r="C7875" s="7" t="s">
        <v>14</v>
      </c>
      <c r="D7875" s="7" t="s">
        <v>15</v>
      </c>
      <c r="E7875" s="7" t="s">
        <v>7231</v>
      </c>
      <c r="F7875" s="8">
        <v>21</v>
      </c>
      <c r="G7875" s="8">
        <v>1851.3</v>
      </c>
      <c r="H7875" s="8">
        <v>1851.3</v>
      </c>
      <c r="I7875" s="8">
        <v>25</v>
      </c>
      <c r="J7875" s="8">
        <v>46282.5</v>
      </c>
      <c r="K7875" s="8">
        <v>1851.3</v>
      </c>
      <c r="L7875" s="8">
        <f t="shared" si="492"/>
        <v>321.29999999999995</v>
      </c>
      <c r="M7875" s="8">
        <f t="shared" si="493"/>
        <v>1530</v>
      </c>
      <c r="N7875" s="9"/>
      <c r="O7875" s="9"/>
      <c r="P7875" s="8">
        <v>21</v>
      </c>
      <c r="Q7875" s="8">
        <v>1851.3</v>
      </c>
      <c r="R7875" s="17">
        <f t="shared" si="494"/>
        <v>0</v>
      </c>
      <c r="S7875" s="18">
        <f t="shared" ref="S7875:S7938" si="495">J7875</f>
        <v>46282.5</v>
      </c>
    </row>
    <row r="7876" spans="1:19" x14ac:dyDescent="0.25">
      <c r="A7876" s="7" t="s">
        <v>18699</v>
      </c>
      <c r="B7876" s="7" t="s">
        <v>18700</v>
      </c>
      <c r="C7876" s="7" t="s">
        <v>14</v>
      </c>
      <c r="D7876" s="7" t="s">
        <v>15</v>
      </c>
      <c r="E7876" s="7" t="s">
        <v>7231</v>
      </c>
      <c r="F7876" s="8">
        <v>21</v>
      </c>
      <c r="G7876" s="8">
        <v>1851.3</v>
      </c>
      <c r="H7876" s="8">
        <v>1851.3</v>
      </c>
      <c r="I7876" s="8">
        <v>52</v>
      </c>
      <c r="J7876" s="8">
        <v>96267.6</v>
      </c>
      <c r="K7876" s="8">
        <v>1851.3000000000002</v>
      </c>
      <c r="L7876" s="8">
        <f t="shared" si="492"/>
        <v>321.29999999999995</v>
      </c>
      <c r="M7876" s="8">
        <f t="shared" si="493"/>
        <v>1530.0000000000002</v>
      </c>
      <c r="N7876" s="9"/>
      <c r="O7876" s="9"/>
      <c r="P7876" s="8">
        <v>21</v>
      </c>
      <c r="Q7876" s="8">
        <v>1851.3</v>
      </c>
      <c r="R7876" s="17">
        <f t="shared" si="494"/>
        <v>0</v>
      </c>
      <c r="S7876" s="18">
        <f t="shared" si="495"/>
        <v>96267.6</v>
      </c>
    </row>
    <row r="7877" spans="1:19" x14ac:dyDescent="0.25">
      <c r="A7877" s="7" t="s">
        <v>18701</v>
      </c>
      <c r="B7877" s="7" t="s">
        <v>18702</v>
      </c>
      <c r="C7877" s="7" t="s">
        <v>14</v>
      </c>
      <c r="D7877" s="7" t="s">
        <v>15</v>
      </c>
      <c r="E7877" s="7" t="s">
        <v>7231</v>
      </c>
      <c r="F7877" s="8">
        <v>21</v>
      </c>
      <c r="G7877" s="8">
        <v>1851.3</v>
      </c>
      <c r="H7877" s="8">
        <v>1851.3</v>
      </c>
      <c r="I7877" s="8">
        <v>86</v>
      </c>
      <c r="J7877" s="8">
        <v>159211.80000000002</v>
      </c>
      <c r="K7877" s="8">
        <v>1851.3000000000002</v>
      </c>
      <c r="L7877" s="8">
        <f t="shared" si="492"/>
        <v>321.29999999999995</v>
      </c>
      <c r="M7877" s="8">
        <f t="shared" si="493"/>
        <v>1530.0000000000002</v>
      </c>
      <c r="N7877" s="9"/>
      <c r="O7877" s="9"/>
      <c r="P7877" s="8">
        <v>21</v>
      </c>
      <c r="Q7877" s="8">
        <v>1851.3</v>
      </c>
      <c r="R7877" s="17">
        <f t="shared" si="494"/>
        <v>0</v>
      </c>
      <c r="S7877" s="18">
        <f t="shared" si="495"/>
        <v>159211.80000000002</v>
      </c>
    </row>
    <row r="7878" spans="1:19" x14ac:dyDescent="0.25">
      <c r="A7878" s="7" t="s">
        <v>18703</v>
      </c>
      <c r="B7878" s="7" t="s">
        <v>18704</v>
      </c>
      <c r="C7878" s="7" t="s">
        <v>14</v>
      </c>
      <c r="D7878" s="7" t="s">
        <v>15</v>
      </c>
      <c r="E7878" s="7" t="s">
        <v>7231</v>
      </c>
      <c r="F7878" s="8">
        <v>21</v>
      </c>
      <c r="G7878" s="8">
        <v>1851.3</v>
      </c>
      <c r="H7878" s="8">
        <v>1851.3</v>
      </c>
      <c r="I7878" s="8">
        <v>16</v>
      </c>
      <c r="J7878" s="8">
        <v>29620.799999999996</v>
      </c>
      <c r="K7878" s="8">
        <v>1851.2999999999997</v>
      </c>
      <c r="L7878" s="8">
        <f t="shared" si="492"/>
        <v>321.29999999999995</v>
      </c>
      <c r="M7878" s="8">
        <f t="shared" si="493"/>
        <v>1529.9999999999998</v>
      </c>
      <c r="N7878" s="9"/>
      <c r="O7878" s="9"/>
      <c r="P7878" s="8">
        <v>21</v>
      </c>
      <c r="Q7878" s="8">
        <v>1851.3</v>
      </c>
      <c r="R7878" s="17">
        <f t="shared" si="494"/>
        <v>0</v>
      </c>
      <c r="S7878" s="18">
        <f t="shared" si="495"/>
        <v>29620.799999999996</v>
      </c>
    </row>
    <row r="7879" spans="1:19" x14ac:dyDescent="0.25">
      <c r="A7879" s="7" t="s">
        <v>18705</v>
      </c>
      <c r="B7879" s="7" t="s">
        <v>18706</v>
      </c>
      <c r="C7879" s="7" t="s">
        <v>14</v>
      </c>
      <c r="D7879" s="7" t="s">
        <v>15</v>
      </c>
      <c r="E7879" s="7" t="s">
        <v>7231</v>
      </c>
      <c r="F7879" s="8">
        <v>21</v>
      </c>
      <c r="G7879" s="8">
        <v>1851.3</v>
      </c>
      <c r="H7879" s="8">
        <v>1851.3</v>
      </c>
      <c r="I7879" s="8">
        <v>2</v>
      </c>
      <c r="J7879" s="8">
        <v>3702.6</v>
      </c>
      <c r="K7879" s="8">
        <v>1851.3</v>
      </c>
      <c r="L7879" s="8">
        <f t="shared" si="492"/>
        <v>321.29999999999995</v>
      </c>
      <c r="M7879" s="8">
        <f t="shared" si="493"/>
        <v>1530</v>
      </c>
      <c r="N7879" s="9"/>
      <c r="O7879" s="9"/>
      <c r="P7879" s="8">
        <v>21</v>
      </c>
      <c r="Q7879" s="8">
        <v>1851.3</v>
      </c>
      <c r="R7879" s="17">
        <f t="shared" si="494"/>
        <v>0</v>
      </c>
      <c r="S7879" s="18">
        <f t="shared" si="495"/>
        <v>3702.6</v>
      </c>
    </row>
    <row r="7880" spans="1:19" x14ac:dyDescent="0.25">
      <c r="A7880" s="7" t="s">
        <v>18707</v>
      </c>
      <c r="B7880" s="7" t="s">
        <v>18708</v>
      </c>
      <c r="C7880" s="7" t="s">
        <v>14</v>
      </c>
      <c r="D7880" s="7" t="s">
        <v>15</v>
      </c>
      <c r="E7880" s="7" t="s">
        <v>7231</v>
      </c>
      <c r="F7880" s="8">
        <v>21</v>
      </c>
      <c r="G7880" s="8">
        <v>1851.3</v>
      </c>
      <c r="H7880" s="8">
        <v>1851.3</v>
      </c>
      <c r="I7880" s="8">
        <v>2</v>
      </c>
      <c r="J7880" s="8">
        <v>3702.6</v>
      </c>
      <c r="K7880" s="8">
        <v>1851.3</v>
      </c>
      <c r="L7880" s="8">
        <f t="shared" si="492"/>
        <v>321.29999999999995</v>
      </c>
      <c r="M7880" s="8">
        <f t="shared" si="493"/>
        <v>1530</v>
      </c>
      <c r="N7880" s="14">
        <v>12</v>
      </c>
      <c r="O7880" s="14">
        <v>1713.6</v>
      </c>
      <c r="P7880" s="8">
        <v>21</v>
      </c>
      <c r="Q7880" s="8">
        <v>1851.3</v>
      </c>
      <c r="R7880" s="17">
        <f t="shared" si="494"/>
        <v>3427.2</v>
      </c>
      <c r="S7880" s="18">
        <f t="shared" si="495"/>
        <v>3702.6</v>
      </c>
    </row>
    <row r="7881" spans="1:19" x14ac:dyDescent="0.25">
      <c r="A7881" s="7" t="s">
        <v>18709</v>
      </c>
      <c r="B7881" s="7" t="s">
        <v>18710</v>
      </c>
      <c r="C7881" s="7" t="s">
        <v>14</v>
      </c>
      <c r="D7881" s="7" t="s">
        <v>15</v>
      </c>
      <c r="E7881" s="7" t="s">
        <v>7231</v>
      </c>
      <c r="F7881" s="8">
        <v>21</v>
      </c>
      <c r="G7881" s="8">
        <v>1851.3</v>
      </c>
      <c r="H7881" s="8">
        <v>1851.3</v>
      </c>
      <c r="I7881" s="8">
        <v>20</v>
      </c>
      <c r="J7881" s="8">
        <v>37026</v>
      </c>
      <c r="K7881" s="8">
        <v>1851.3</v>
      </c>
      <c r="L7881" s="8">
        <f t="shared" si="492"/>
        <v>321.29999999999995</v>
      </c>
      <c r="M7881" s="8">
        <f t="shared" si="493"/>
        <v>1530</v>
      </c>
      <c r="N7881" s="14">
        <v>12</v>
      </c>
      <c r="O7881" s="14">
        <v>1713.6000000000001</v>
      </c>
      <c r="P7881" s="8">
        <v>21</v>
      </c>
      <c r="Q7881" s="8">
        <v>1851.3</v>
      </c>
      <c r="R7881" s="17">
        <f t="shared" si="494"/>
        <v>34272</v>
      </c>
      <c r="S7881" s="18">
        <f t="shared" si="495"/>
        <v>37026</v>
      </c>
    </row>
    <row r="7882" spans="1:19" x14ac:dyDescent="0.25">
      <c r="A7882" s="7" t="s">
        <v>18711</v>
      </c>
      <c r="B7882" s="7" t="s">
        <v>18712</v>
      </c>
      <c r="C7882" s="7" t="s">
        <v>14</v>
      </c>
      <c r="D7882" s="7" t="s">
        <v>15</v>
      </c>
      <c r="E7882" s="7" t="s">
        <v>7231</v>
      </c>
      <c r="F7882" s="8">
        <v>21</v>
      </c>
      <c r="G7882" s="8">
        <v>1851.3</v>
      </c>
      <c r="H7882" s="8">
        <v>1851.3</v>
      </c>
      <c r="I7882" s="8">
        <v>22</v>
      </c>
      <c r="J7882" s="8">
        <v>40728.6</v>
      </c>
      <c r="K7882" s="8">
        <v>1851.3</v>
      </c>
      <c r="L7882" s="8">
        <f t="shared" si="492"/>
        <v>321.29999999999995</v>
      </c>
      <c r="M7882" s="8">
        <f t="shared" si="493"/>
        <v>1530</v>
      </c>
      <c r="N7882" s="9"/>
      <c r="O7882" s="9"/>
      <c r="P7882" s="8">
        <v>21</v>
      </c>
      <c r="Q7882" s="8">
        <v>1851.3</v>
      </c>
      <c r="R7882" s="17">
        <f t="shared" si="494"/>
        <v>0</v>
      </c>
      <c r="S7882" s="18">
        <f t="shared" si="495"/>
        <v>40728.6</v>
      </c>
    </row>
    <row r="7883" spans="1:19" x14ac:dyDescent="0.25">
      <c r="A7883" s="7" t="s">
        <v>18713</v>
      </c>
      <c r="B7883" s="7" t="s">
        <v>18714</v>
      </c>
      <c r="C7883" s="7" t="s">
        <v>14</v>
      </c>
      <c r="D7883" s="7" t="s">
        <v>15</v>
      </c>
      <c r="E7883" s="7" t="s">
        <v>7231</v>
      </c>
      <c r="F7883" s="8">
        <v>21</v>
      </c>
      <c r="G7883" s="8">
        <v>1851.3</v>
      </c>
      <c r="H7883" s="8">
        <v>1851.3</v>
      </c>
      <c r="I7883" s="8">
        <v>8</v>
      </c>
      <c r="J7883" s="8">
        <v>14810.399999999998</v>
      </c>
      <c r="K7883" s="8">
        <v>1851.2999999999997</v>
      </c>
      <c r="L7883" s="8">
        <f t="shared" si="492"/>
        <v>321.29999999999995</v>
      </c>
      <c r="M7883" s="8">
        <f t="shared" si="493"/>
        <v>1529.9999999999998</v>
      </c>
      <c r="N7883" s="9"/>
      <c r="O7883" s="9"/>
      <c r="P7883" s="8">
        <v>21</v>
      </c>
      <c r="Q7883" s="8">
        <v>1851.3</v>
      </c>
      <c r="R7883" s="17">
        <f t="shared" si="494"/>
        <v>0</v>
      </c>
      <c r="S7883" s="18">
        <f t="shared" si="495"/>
        <v>14810.399999999998</v>
      </c>
    </row>
    <row r="7884" spans="1:19" x14ac:dyDescent="0.25">
      <c r="A7884" s="7" t="s">
        <v>18715</v>
      </c>
      <c r="B7884" s="7" t="s">
        <v>18716</v>
      </c>
      <c r="C7884" s="7" t="s">
        <v>14</v>
      </c>
      <c r="D7884" s="7" t="s">
        <v>15</v>
      </c>
      <c r="E7884" s="7" t="s">
        <v>7754</v>
      </c>
      <c r="F7884" s="8">
        <v>21</v>
      </c>
      <c r="G7884" s="8">
        <v>10.77</v>
      </c>
      <c r="H7884" s="8">
        <v>10.77</v>
      </c>
      <c r="I7884" s="8">
        <v>4000</v>
      </c>
      <c r="J7884" s="8">
        <v>43076</v>
      </c>
      <c r="K7884" s="8">
        <v>10.769</v>
      </c>
      <c r="L7884" s="8">
        <f t="shared" si="492"/>
        <v>1.8689999999999998</v>
      </c>
      <c r="M7884" s="8">
        <f t="shared" si="493"/>
        <v>8.9</v>
      </c>
      <c r="N7884" s="9"/>
      <c r="O7884" s="9"/>
      <c r="P7884" s="8">
        <v>21</v>
      </c>
      <c r="Q7884" s="8">
        <v>10.769</v>
      </c>
      <c r="R7884" s="17">
        <f t="shared" si="494"/>
        <v>0</v>
      </c>
      <c r="S7884" s="18">
        <f t="shared" si="495"/>
        <v>43076</v>
      </c>
    </row>
    <row r="7885" spans="1:19" x14ac:dyDescent="0.25">
      <c r="A7885" s="7" t="s">
        <v>18717</v>
      </c>
      <c r="B7885" s="7" t="s">
        <v>18718</v>
      </c>
      <c r="C7885" s="7" t="s">
        <v>14</v>
      </c>
      <c r="D7885" s="7" t="s">
        <v>15</v>
      </c>
      <c r="E7885" s="7" t="s">
        <v>7518</v>
      </c>
      <c r="F7885" s="8">
        <v>21</v>
      </c>
      <c r="G7885" s="8">
        <v>1496.77</v>
      </c>
      <c r="H7885" s="8">
        <v>1496.77</v>
      </c>
      <c r="I7885" s="8">
        <v>2</v>
      </c>
      <c r="J7885" s="8">
        <v>2993.54</v>
      </c>
      <c r="K7885" s="8">
        <v>1496.77</v>
      </c>
      <c r="L7885" s="8">
        <f t="shared" si="492"/>
        <v>259.77</v>
      </c>
      <c r="M7885" s="8">
        <f t="shared" si="493"/>
        <v>1237</v>
      </c>
      <c r="N7885" s="9"/>
      <c r="O7885" s="9"/>
      <c r="P7885" s="8">
        <v>21</v>
      </c>
      <c r="Q7885" s="8">
        <v>1496.77</v>
      </c>
      <c r="R7885" s="17">
        <f t="shared" si="494"/>
        <v>0</v>
      </c>
      <c r="S7885" s="18">
        <f t="shared" si="495"/>
        <v>2993.54</v>
      </c>
    </row>
    <row r="7886" spans="1:19" x14ac:dyDescent="0.25">
      <c r="A7886" s="7" t="s">
        <v>18719</v>
      </c>
      <c r="B7886" s="7" t="s">
        <v>18720</v>
      </c>
      <c r="C7886" s="7" t="s">
        <v>14</v>
      </c>
      <c r="D7886" s="7" t="s">
        <v>15</v>
      </c>
      <c r="E7886" s="7" t="s">
        <v>2322</v>
      </c>
      <c r="F7886" s="8">
        <v>21</v>
      </c>
      <c r="G7886" s="8">
        <v>2093.3000000000002</v>
      </c>
      <c r="H7886" s="8">
        <v>2093.3000000000002</v>
      </c>
      <c r="I7886" s="8">
        <v>5</v>
      </c>
      <c r="J7886" s="8">
        <v>10466.5</v>
      </c>
      <c r="K7886" s="8">
        <v>2093.3000000000002</v>
      </c>
      <c r="L7886" s="8">
        <f t="shared" si="492"/>
        <v>363.29999999999995</v>
      </c>
      <c r="M7886" s="8">
        <f t="shared" si="493"/>
        <v>1730.0000000000002</v>
      </c>
      <c r="N7886" s="9"/>
      <c r="O7886" s="9"/>
      <c r="P7886" s="8">
        <v>21</v>
      </c>
      <c r="Q7886" s="8">
        <v>2093.3000000000002</v>
      </c>
      <c r="R7886" s="17">
        <f t="shared" si="494"/>
        <v>0</v>
      </c>
      <c r="S7886" s="18">
        <f t="shared" si="495"/>
        <v>10466.5</v>
      </c>
    </row>
    <row r="7887" spans="1:19" x14ac:dyDescent="0.25">
      <c r="A7887" s="7" t="s">
        <v>18721</v>
      </c>
      <c r="B7887" s="7" t="s">
        <v>18722</v>
      </c>
      <c r="C7887" s="7" t="s">
        <v>14</v>
      </c>
      <c r="D7887" s="7" t="s">
        <v>15</v>
      </c>
      <c r="E7887" s="7" t="s">
        <v>2322</v>
      </c>
      <c r="F7887" s="8">
        <v>21</v>
      </c>
      <c r="G7887" s="8">
        <v>1275.3399999999999</v>
      </c>
      <c r="H7887" s="8">
        <v>1275.3399999999999</v>
      </c>
      <c r="I7887" s="8">
        <v>5</v>
      </c>
      <c r="J7887" s="8">
        <v>6376.7</v>
      </c>
      <c r="K7887" s="8">
        <v>1275.3399999999999</v>
      </c>
      <c r="L7887" s="8">
        <f t="shared" si="492"/>
        <v>221.33999999999992</v>
      </c>
      <c r="M7887" s="8">
        <f t="shared" si="493"/>
        <v>1054</v>
      </c>
      <c r="N7887" s="9"/>
      <c r="O7887" s="9"/>
      <c r="P7887" s="8">
        <v>21</v>
      </c>
      <c r="Q7887" s="8">
        <v>1275.3399999999999</v>
      </c>
      <c r="R7887" s="17">
        <f t="shared" si="494"/>
        <v>0</v>
      </c>
      <c r="S7887" s="18">
        <f t="shared" si="495"/>
        <v>6376.7</v>
      </c>
    </row>
    <row r="7888" spans="1:19" x14ac:dyDescent="0.25">
      <c r="A7888" s="7" t="s">
        <v>18723</v>
      </c>
      <c r="B7888" s="7" t="s">
        <v>18724</v>
      </c>
      <c r="C7888" s="7" t="s">
        <v>32</v>
      </c>
      <c r="D7888" s="7" t="s">
        <v>33</v>
      </c>
      <c r="E7888" s="7" t="s">
        <v>34</v>
      </c>
      <c r="F7888" s="8">
        <v>15</v>
      </c>
      <c r="G7888" s="8">
        <v>9850</v>
      </c>
      <c r="H7888" s="8">
        <v>9850</v>
      </c>
      <c r="I7888" s="8">
        <v>3</v>
      </c>
      <c r="J7888" s="8">
        <v>29550</v>
      </c>
      <c r="K7888" s="8">
        <v>9850</v>
      </c>
      <c r="L7888" s="8">
        <f t="shared" si="492"/>
        <v>1284.782608695652</v>
      </c>
      <c r="M7888" s="8">
        <f t="shared" si="493"/>
        <v>8565.217391304348</v>
      </c>
      <c r="N7888" s="9"/>
      <c r="O7888" s="9"/>
      <c r="P7888" s="8">
        <v>15</v>
      </c>
      <c r="Q7888" s="8">
        <v>9850</v>
      </c>
      <c r="R7888" s="17">
        <f t="shared" si="494"/>
        <v>0</v>
      </c>
      <c r="S7888" s="18">
        <f t="shared" si="495"/>
        <v>29550</v>
      </c>
    </row>
    <row r="7889" spans="1:19" x14ac:dyDescent="0.25">
      <c r="A7889" s="7" t="s">
        <v>18725</v>
      </c>
      <c r="B7889" s="7" t="s">
        <v>18726</v>
      </c>
      <c r="C7889" s="7" t="s">
        <v>37</v>
      </c>
      <c r="D7889" s="7" t="s">
        <v>38</v>
      </c>
      <c r="E7889" s="7" t="s">
        <v>39</v>
      </c>
      <c r="F7889" s="8">
        <v>15</v>
      </c>
      <c r="G7889" s="8">
        <v>162</v>
      </c>
      <c r="H7889" s="8">
        <v>162</v>
      </c>
      <c r="I7889" s="8">
        <v>14</v>
      </c>
      <c r="J7889" s="8">
        <v>2268</v>
      </c>
      <c r="K7889" s="8">
        <v>162</v>
      </c>
      <c r="L7889" s="8">
        <f t="shared" si="492"/>
        <v>21.130434782608688</v>
      </c>
      <c r="M7889" s="8">
        <f t="shared" si="493"/>
        <v>140.86956521739131</v>
      </c>
      <c r="N7889" s="9"/>
      <c r="O7889" s="9"/>
      <c r="P7889" s="8">
        <v>15</v>
      </c>
      <c r="Q7889" s="8">
        <v>162</v>
      </c>
      <c r="R7889" s="17">
        <f t="shared" si="494"/>
        <v>0</v>
      </c>
      <c r="S7889" s="18">
        <f t="shared" si="495"/>
        <v>2268</v>
      </c>
    </row>
    <row r="7890" spans="1:19" x14ac:dyDescent="0.25">
      <c r="A7890" s="7" t="s">
        <v>18727</v>
      </c>
      <c r="B7890" s="7" t="s">
        <v>18728</v>
      </c>
      <c r="C7890" s="7" t="s">
        <v>37</v>
      </c>
      <c r="D7890" s="7" t="s">
        <v>38</v>
      </c>
      <c r="E7890" s="7" t="s">
        <v>39</v>
      </c>
      <c r="F7890" s="8">
        <v>15</v>
      </c>
      <c r="G7890" s="8">
        <v>162</v>
      </c>
      <c r="H7890" s="8">
        <v>162</v>
      </c>
      <c r="I7890" s="8">
        <v>10</v>
      </c>
      <c r="J7890" s="8">
        <v>1620</v>
      </c>
      <c r="K7890" s="8">
        <v>162</v>
      </c>
      <c r="L7890" s="8">
        <f t="shared" si="492"/>
        <v>21.130434782608688</v>
      </c>
      <c r="M7890" s="8">
        <f t="shared" si="493"/>
        <v>140.86956521739131</v>
      </c>
      <c r="N7890" s="9"/>
      <c r="O7890" s="9"/>
      <c r="P7890" s="8">
        <v>15</v>
      </c>
      <c r="Q7890" s="8">
        <v>162</v>
      </c>
      <c r="R7890" s="17">
        <f t="shared" si="494"/>
        <v>0</v>
      </c>
      <c r="S7890" s="18">
        <f t="shared" si="495"/>
        <v>1620</v>
      </c>
    </row>
    <row r="7891" spans="1:19" x14ac:dyDescent="0.25">
      <c r="A7891" s="7" t="s">
        <v>18729</v>
      </c>
      <c r="B7891" s="7" t="s">
        <v>18730</v>
      </c>
      <c r="C7891" s="7" t="s">
        <v>37</v>
      </c>
      <c r="D7891" s="7" t="s">
        <v>38</v>
      </c>
      <c r="E7891" s="7" t="s">
        <v>39</v>
      </c>
      <c r="F7891" s="8">
        <v>15</v>
      </c>
      <c r="G7891" s="8">
        <v>2128.62</v>
      </c>
      <c r="H7891" s="8">
        <v>2128.62</v>
      </c>
      <c r="I7891" s="8">
        <v>1</v>
      </c>
      <c r="J7891" s="8">
        <v>2128.62</v>
      </c>
      <c r="K7891" s="8">
        <v>2128.62</v>
      </c>
      <c r="L7891" s="8">
        <f t="shared" si="492"/>
        <v>277.64608695652169</v>
      </c>
      <c r="M7891" s="8">
        <f t="shared" si="493"/>
        <v>1850.9739130434782</v>
      </c>
      <c r="N7891" s="9"/>
      <c r="O7891" s="9"/>
      <c r="P7891" s="8">
        <v>15</v>
      </c>
      <c r="Q7891" s="8">
        <v>2128.62</v>
      </c>
      <c r="R7891" s="17">
        <f t="shared" si="494"/>
        <v>0</v>
      </c>
      <c r="S7891" s="18">
        <f t="shared" si="495"/>
        <v>2128.62</v>
      </c>
    </row>
    <row r="7892" spans="1:19" x14ac:dyDescent="0.25">
      <c r="A7892" s="7" t="s">
        <v>18731</v>
      </c>
      <c r="B7892" s="7" t="s">
        <v>18732</v>
      </c>
      <c r="C7892" s="7" t="s">
        <v>76</v>
      </c>
      <c r="D7892" s="7" t="s">
        <v>77</v>
      </c>
      <c r="E7892" s="7" t="s">
        <v>10658</v>
      </c>
      <c r="F7892" s="8">
        <v>15</v>
      </c>
      <c r="G7892" s="8">
        <v>5750</v>
      </c>
      <c r="H7892" s="8">
        <v>5750</v>
      </c>
      <c r="I7892" s="8">
        <v>1</v>
      </c>
      <c r="J7892" s="8">
        <v>5750</v>
      </c>
      <c r="K7892" s="8">
        <v>5750</v>
      </c>
      <c r="L7892" s="8">
        <f t="shared" si="492"/>
        <v>750</v>
      </c>
      <c r="M7892" s="8">
        <f t="shared" si="493"/>
        <v>5000</v>
      </c>
      <c r="N7892" s="13"/>
      <c r="O7892" s="13"/>
      <c r="P7892" s="8">
        <v>15</v>
      </c>
      <c r="Q7892" s="8">
        <v>5750</v>
      </c>
      <c r="R7892" s="17">
        <f t="shared" si="494"/>
        <v>0</v>
      </c>
      <c r="S7892" s="18">
        <f t="shared" si="495"/>
        <v>5750</v>
      </c>
    </row>
    <row r="7893" spans="1:19" x14ac:dyDescent="0.25">
      <c r="A7893" s="7" t="s">
        <v>18733</v>
      </c>
      <c r="B7893" s="7" t="s">
        <v>18734</v>
      </c>
      <c r="C7893" s="7" t="s">
        <v>37</v>
      </c>
      <c r="D7893" s="7" t="s">
        <v>38</v>
      </c>
      <c r="E7893" s="7" t="s">
        <v>39</v>
      </c>
      <c r="F7893" s="8">
        <v>21</v>
      </c>
      <c r="G7893" s="8">
        <v>1367.3</v>
      </c>
      <c r="H7893" s="8">
        <v>1367.3</v>
      </c>
      <c r="I7893" s="8">
        <v>1</v>
      </c>
      <c r="J7893" s="8">
        <v>1367.3</v>
      </c>
      <c r="K7893" s="8">
        <v>1367.3</v>
      </c>
      <c r="L7893" s="8">
        <f t="shared" si="492"/>
        <v>237.29999999999995</v>
      </c>
      <c r="M7893" s="8">
        <f t="shared" si="493"/>
        <v>1130</v>
      </c>
      <c r="N7893" s="9"/>
      <c r="O7893" s="9"/>
      <c r="P7893" s="8">
        <v>21</v>
      </c>
      <c r="Q7893" s="8">
        <v>1367.3</v>
      </c>
      <c r="R7893" s="17">
        <f t="shared" si="494"/>
        <v>0</v>
      </c>
      <c r="S7893" s="18">
        <f t="shared" si="495"/>
        <v>1367.3</v>
      </c>
    </row>
    <row r="7894" spans="1:19" x14ac:dyDescent="0.25">
      <c r="A7894" s="7" t="s">
        <v>18735</v>
      </c>
      <c r="B7894" s="7" t="s">
        <v>18736</v>
      </c>
      <c r="C7894" s="7" t="s">
        <v>7791</v>
      </c>
      <c r="D7894" s="7" t="s">
        <v>7792</v>
      </c>
      <c r="E7894" s="7" t="s">
        <v>7793</v>
      </c>
      <c r="F7894" s="8">
        <v>21</v>
      </c>
      <c r="G7894" s="8">
        <v>1800</v>
      </c>
      <c r="H7894" s="8">
        <v>1800</v>
      </c>
      <c r="I7894" s="8">
        <v>20</v>
      </c>
      <c r="J7894" s="8">
        <v>35999.919999999998</v>
      </c>
      <c r="K7894" s="8">
        <v>1799.9959999999999</v>
      </c>
      <c r="L7894" s="8">
        <f t="shared" si="492"/>
        <v>312.39599999999996</v>
      </c>
      <c r="M7894" s="8">
        <f t="shared" si="493"/>
        <v>1487.6</v>
      </c>
      <c r="N7894" s="9"/>
      <c r="O7894" s="9"/>
      <c r="P7894" s="8">
        <v>21</v>
      </c>
      <c r="Q7894" s="8">
        <v>1799.9959999999999</v>
      </c>
      <c r="R7894" s="17">
        <f t="shared" si="494"/>
        <v>0</v>
      </c>
      <c r="S7894" s="18">
        <f t="shared" si="495"/>
        <v>35999.919999999998</v>
      </c>
    </row>
    <row r="7895" spans="1:19" x14ac:dyDescent="0.25">
      <c r="A7895" s="7" t="s">
        <v>18737</v>
      </c>
      <c r="B7895" s="7" t="s">
        <v>18738</v>
      </c>
      <c r="C7895" s="7" t="s">
        <v>7791</v>
      </c>
      <c r="D7895" s="7" t="s">
        <v>7792</v>
      </c>
      <c r="E7895" s="7" t="s">
        <v>7793</v>
      </c>
      <c r="F7895" s="8">
        <v>21</v>
      </c>
      <c r="G7895" s="8">
        <v>1800</v>
      </c>
      <c r="H7895" s="8">
        <v>1800</v>
      </c>
      <c r="I7895" s="8">
        <v>10</v>
      </c>
      <c r="J7895" s="8">
        <v>17999.96</v>
      </c>
      <c r="K7895" s="8">
        <v>1799.9959999999999</v>
      </c>
      <c r="L7895" s="8">
        <f t="shared" si="492"/>
        <v>312.39599999999996</v>
      </c>
      <c r="M7895" s="8">
        <f t="shared" si="493"/>
        <v>1487.6</v>
      </c>
      <c r="N7895" s="9"/>
      <c r="O7895" s="9"/>
      <c r="P7895" s="8">
        <v>21</v>
      </c>
      <c r="Q7895" s="8">
        <v>1799.9959999999999</v>
      </c>
      <c r="R7895" s="17">
        <f t="shared" si="494"/>
        <v>0</v>
      </c>
      <c r="S7895" s="18">
        <f t="shared" si="495"/>
        <v>17999.96</v>
      </c>
    </row>
    <row r="7896" spans="1:19" x14ac:dyDescent="0.25">
      <c r="A7896" s="7" t="s">
        <v>18739</v>
      </c>
      <c r="B7896" s="7" t="s">
        <v>18740</v>
      </c>
      <c r="C7896" s="7" t="s">
        <v>14</v>
      </c>
      <c r="D7896" s="7" t="s">
        <v>15</v>
      </c>
      <c r="E7896" s="7" t="s">
        <v>7754</v>
      </c>
      <c r="F7896" s="8">
        <v>21</v>
      </c>
      <c r="G7896" s="8">
        <v>4185.3900000000003</v>
      </c>
      <c r="H7896" s="8">
        <v>4185.3900000000003</v>
      </c>
      <c r="I7896" s="8">
        <v>1</v>
      </c>
      <c r="J7896" s="8">
        <v>4185.3900000000003</v>
      </c>
      <c r="K7896" s="8">
        <v>4185.3900000000003</v>
      </c>
      <c r="L7896" s="8">
        <f t="shared" si="492"/>
        <v>726.38999999999987</v>
      </c>
      <c r="M7896" s="8">
        <f t="shared" si="493"/>
        <v>3459.0000000000005</v>
      </c>
      <c r="N7896" s="9"/>
      <c r="O7896" s="9"/>
      <c r="P7896" s="8">
        <v>21</v>
      </c>
      <c r="Q7896" s="8">
        <v>4185.3900000000003</v>
      </c>
      <c r="R7896" s="17">
        <f t="shared" si="494"/>
        <v>0</v>
      </c>
      <c r="S7896" s="18">
        <f t="shared" si="495"/>
        <v>4185.3900000000003</v>
      </c>
    </row>
    <row r="7897" spans="1:19" x14ac:dyDescent="0.25">
      <c r="A7897" s="7" t="s">
        <v>18741</v>
      </c>
      <c r="B7897" s="7" t="s">
        <v>18742</v>
      </c>
      <c r="C7897" s="7" t="s">
        <v>14</v>
      </c>
      <c r="D7897" s="7" t="s">
        <v>15</v>
      </c>
      <c r="E7897" s="7" t="s">
        <v>2322</v>
      </c>
      <c r="F7897" s="8">
        <v>21</v>
      </c>
      <c r="G7897" s="8">
        <v>2299</v>
      </c>
      <c r="H7897" s="8">
        <v>2299</v>
      </c>
      <c r="I7897" s="8">
        <v>2</v>
      </c>
      <c r="J7897" s="8">
        <v>4598</v>
      </c>
      <c r="K7897" s="8">
        <v>2299</v>
      </c>
      <c r="L7897" s="8">
        <f t="shared" si="492"/>
        <v>399</v>
      </c>
      <c r="M7897" s="8">
        <f t="shared" si="493"/>
        <v>1900</v>
      </c>
      <c r="N7897" s="13"/>
      <c r="O7897" s="13"/>
      <c r="P7897" s="8">
        <v>21</v>
      </c>
      <c r="Q7897" s="8">
        <v>2299</v>
      </c>
      <c r="R7897" s="17">
        <f t="shared" si="494"/>
        <v>0</v>
      </c>
      <c r="S7897" s="18">
        <f t="shared" si="495"/>
        <v>4598</v>
      </c>
    </row>
    <row r="7898" spans="1:19" x14ac:dyDescent="0.25">
      <c r="A7898" s="7" t="s">
        <v>18743</v>
      </c>
      <c r="B7898" s="7" t="s">
        <v>18744</v>
      </c>
      <c r="C7898" s="7" t="s">
        <v>7539</v>
      </c>
      <c r="D7898" s="7" t="s">
        <v>7540</v>
      </c>
      <c r="E7898" s="7" t="s">
        <v>7798</v>
      </c>
      <c r="F7898" s="8">
        <v>21</v>
      </c>
      <c r="G7898" s="8">
        <v>4.84</v>
      </c>
      <c r="H7898" s="8">
        <v>4.84</v>
      </c>
      <c r="I7898" s="8">
        <v>2520</v>
      </c>
      <c r="J7898" s="8">
        <v>12196.8</v>
      </c>
      <c r="K7898" s="8">
        <v>4.84</v>
      </c>
      <c r="L7898" s="8">
        <f t="shared" si="492"/>
        <v>0.83999999999999986</v>
      </c>
      <c r="M7898" s="8">
        <f t="shared" si="493"/>
        <v>4</v>
      </c>
      <c r="N7898" s="9"/>
      <c r="O7898" s="9"/>
      <c r="P7898" s="8">
        <v>21</v>
      </c>
      <c r="Q7898" s="8">
        <v>4.84</v>
      </c>
      <c r="R7898" s="17">
        <f t="shared" si="494"/>
        <v>0</v>
      </c>
      <c r="S7898" s="18">
        <f t="shared" si="495"/>
        <v>12196.8</v>
      </c>
    </row>
    <row r="7899" spans="1:19" x14ac:dyDescent="0.25">
      <c r="A7899" s="7" t="s">
        <v>18747</v>
      </c>
      <c r="B7899" s="7" t="s">
        <v>18748</v>
      </c>
      <c r="C7899" s="7" t="s">
        <v>14</v>
      </c>
      <c r="D7899" s="7" t="s">
        <v>15</v>
      </c>
      <c r="E7899" s="7" t="s">
        <v>10399</v>
      </c>
      <c r="F7899" s="8">
        <v>21</v>
      </c>
      <c r="G7899" s="8">
        <v>2318.6</v>
      </c>
      <c r="H7899" s="8">
        <v>2318.6</v>
      </c>
      <c r="I7899" s="8">
        <v>5</v>
      </c>
      <c r="J7899" s="8">
        <v>11593.01</v>
      </c>
      <c r="K7899" s="8">
        <v>2318.6019999999999</v>
      </c>
      <c r="L7899" s="8">
        <f t="shared" si="492"/>
        <v>402.40199999999982</v>
      </c>
      <c r="M7899" s="8">
        <f t="shared" si="493"/>
        <v>1916.2</v>
      </c>
      <c r="N7899" s="13"/>
      <c r="O7899" s="13"/>
      <c r="P7899" s="8">
        <v>21</v>
      </c>
      <c r="Q7899" s="8">
        <v>2318.6019999999999</v>
      </c>
      <c r="R7899" s="17">
        <f t="shared" si="494"/>
        <v>0</v>
      </c>
      <c r="S7899" s="18">
        <f t="shared" si="495"/>
        <v>11593.01</v>
      </c>
    </row>
    <row r="7900" spans="1:19" x14ac:dyDescent="0.25">
      <c r="A7900" s="7" t="s">
        <v>18749</v>
      </c>
      <c r="B7900" s="7" t="s">
        <v>18750</v>
      </c>
      <c r="C7900" s="7" t="s">
        <v>14</v>
      </c>
      <c r="D7900" s="7" t="s">
        <v>15</v>
      </c>
      <c r="E7900" s="7" t="s">
        <v>10399</v>
      </c>
      <c r="F7900" s="8">
        <v>21</v>
      </c>
      <c r="G7900" s="8">
        <v>5054.17</v>
      </c>
      <c r="H7900" s="8">
        <v>5054.17</v>
      </c>
      <c r="I7900" s="8">
        <v>5</v>
      </c>
      <c r="J7900" s="8">
        <v>25270.85</v>
      </c>
      <c r="K7900" s="8">
        <v>5054.17</v>
      </c>
      <c r="L7900" s="8">
        <f t="shared" si="492"/>
        <v>877.17000000000007</v>
      </c>
      <c r="M7900" s="8">
        <f t="shared" si="493"/>
        <v>4177</v>
      </c>
      <c r="N7900" s="9"/>
      <c r="O7900" s="9"/>
      <c r="P7900" s="8">
        <v>21</v>
      </c>
      <c r="Q7900" s="8">
        <v>5054.17</v>
      </c>
      <c r="R7900" s="17">
        <f t="shared" si="494"/>
        <v>0</v>
      </c>
      <c r="S7900" s="18">
        <f t="shared" si="495"/>
        <v>25270.85</v>
      </c>
    </row>
    <row r="7901" spans="1:19" x14ac:dyDescent="0.25">
      <c r="A7901" s="7" t="s">
        <v>18751</v>
      </c>
      <c r="B7901" s="7" t="s">
        <v>18752</v>
      </c>
      <c r="C7901" s="7" t="s">
        <v>14</v>
      </c>
      <c r="D7901" s="7" t="s">
        <v>15</v>
      </c>
      <c r="E7901" s="7" t="s">
        <v>10399</v>
      </c>
      <c r="F7901" s="8">
        <v>21</v>
      </c>
      <c r="G7901" s="8">
        <v>5820.1</v>
      </c>
      <c r="H7901" s="8">
        <v>5820.1</v>
      </c>
      <c r="I7901" s="8">
        <v>2</v>
      </c>
      <c r="J7901" s="8">
        <v>11640.2</v>
      </c>
      <c r="K7901" s="8">
        <v>5820.1</v>
      </c>
      <c r="L7901" s="8">
        <f t="shared" si="492"/>
        <v>1010.1000000000004</v>
      </c>
      <c r="M7901" s="8">
        <f t="shared" si="493"/>
        <v>4810</v>
      </c>
      <c r="N7901" s="9"/>
      <c r="O7901" s="9"/>
      <c r="P7901" s="8">
        <v>21</v>
      </c>
      <c r="Q7901" s="8">
        <v>5820.1</v>
      </c>
      <c r="R7901" s="17">
        <f t="shared" si="494"/>
        <v>0</v>
      </c>
      <c r="S7901" s="18">
        <f t="shared" si="495"/>
        <v>11640.2</v>
      </c>
    </row>
    <row r="7902" spans="1:19" x14ac:dyDescent="0.25">
      <c r="A7902" s="7" t="s">
        <v>18753</v>
      </c>
      <c r="B7902" s="7" t="s">
        <v>18754</v>
      </c>
      <c r="C7902" s="7" t="s">
        <v>14</v>
      </c>
      <c r="D7902" s="7" t="s">
        <v>15</v>
      </c>
      <c r="E7902" s="7" t="s">
        <v>2322</v>
      </c>
      <c r="F7902" s="8">
        <v>21</v>
      </c>
      <c r="G7902" s="8">
        <v>801.02</v>
      </c>
      <c r="H7902" s="8">
        <v>801.02</v>
      </c>
      <c r="I7902" s="8">
        <v>3</v>
      </c>
      <c r="J7902" s="8">
        <v>2403.06</v>
      </c>
      <c r="K7902" s="8">
        <v>801.02</v>
      </c>
      <c r="L7902" s="8">
        <f t="shared" si="492"/>
        <v>139.01999999999998</v>
      </c>
      <c r="M7902" s="8">
        <f t="shared" si="493"/>
        <v>662</v>
      </c>
      <c r="N7902" s="13"/>
      <c r="O7902" s="13"/>
      <c r="P7902" s="8">
        <v>21</v>
      </c>
      <c r="Q7902" s="8">
        <v>801.02</v>
      </c>
      <c r="R7902" s="17">
        <f t="shared" si="494"/>
        <v>0</v>
      </c>
      <c r="S7902" s="18">
        <f t="shared" si="495"/>
        <v>2403.06</v>
      </c>
    </row>
    <row r="7903" spans="1:19" x14ac:dyDescent="0.25">
      <c r="A7903" s="7" t="s">
        <v>18755</v>
      </c>
      <c r="B7903" s="7" t="s">
        <v>18756</v>
      </c>
      <c r="C7903" s="7" t="s">
        <v>185</v>
      </c>
      <c r="D7903" s="7" t="s">
        <v>186</v>
      </c>
      <c r="E7903" s="7" t="s">
        <v>187</v>
      </c>
      <c r="F7903" s="8">
        <v>21</v>
      </c>
      <c r="G7903" s="8">
        <v>5808</v>
      </c>
      <c r="H7903" s="8">
        <v>5808</v>
      </c>
      <c r="I7903" s="8">
        <v>13</v>
      </c>
      <c r="J7903" s="8">
        <v>75504</v>
      </c>
      <c r="K7903" s="8">
        <v>5808</v>
      </c>
      <c r="L7903" s="8">
        <f t="shared" si="492"/>
        <v>1008</v>
      </c>
      <c r="M7903" s="8">
        <f t="shared" si="493"/>
        <v>4800</v>
      </c>
      <c r="N7903" s="8">
        <v>21</v>
      </c>
      <c r="O7903" s="8">
        <v>5808</v>
      </c>
      <c r="P7903" s="8">
        <v>21</v>
      </c>
      <c r="Q7903" s="8">
        <v>5808</v>
      </c>
      <c r="R7903" s="17">
        <f t="shared" si="494"/>
        <v>75504</v>
      </c>
      <c r="S7903" s="18">
        <f t="shared" si="495"/>
        <v>75504</v>
      </c>
    </row>
    <row r="7904" spans="1:19" x14ac:dyDescent="0.25">
      <c r="A7904" s="7" t="s">
        <v>18757</v>
      </c>
      <c r="B7904" s="7" t="s">
        <v>18758</v>
      </c>
      <c r="C7904" s="7" t="s">
        <v>185</v>
      </c>
      <c r="D7904" s="7" t="s">
        <v>186</v>
      </c>
      <c r="E7904" s="7" t="s">
        <v>187</v>
      </c>
      <c r="F7904" s="8">
        <v>21</v>
      </c>
      <c r="G7904" s="8">
        <v>5808</v>
      </c>
      <c r="H7904" s="8">
        <v>5808</v>
      </c>
      <c r="I7904" s="8">
        <v>10</v>
      </c>
      <c r="J7904" s="8">
        <v>58080</v>
      </c>
      <c r="K7904" s="8">
        <v>5808</v>
      </c>
      <c r="L7904" s="8">
        <f t="shared" si="492"/>
        <v>1008</v>
      </c>
      <c r="M7904" s="8">
        <f t="shared" si="493"/>
        <v>4800</v>
      </c>
      <c r="N7904" s="8">
        <v>21</v>
      </c>
      <c r="O7904" s="8">
        <v>5808</v>
      </c>
      <c r="P7904" s="8">
        <v>21</v>
      </c>
      <c r="Q7904" s="8">
        <v>5808</v>
      </c>
      <c r="R7904" s="17">
        <f t="shared" si="494"/>
        <v>58080</v>
      </c>
      <c r="S7904" s="18">
        <f t="shared" si="495"/>
        <v>58080</v>
      </c>
    </row>
    <row r="7905" spans="1:19" x14ac:dyDescent="0.25">
      <c r="A7905" s="7" t="s">
        <v>18759</v>
      </c>
      <c r="B7905" s="7" t="s">
        <v>18760</v>
      </c>
      <c r="C7905" s="7" t="s">
        <v>185</v>
      </c>
      <c r="D7905" s="7" t="s">
        <v>186</v>
      </c>
      <c r="E7905" s="7" t="s">
        <v>187</v>
      </c>
      <c r="F7905" s="8">
        <v>21</v>
      </c>
      <c r="G7905" s="8">
        <v>5808</v>
      </c>
      <c r="H7905" s="8">
        <v>5808</v>
      </c>
      <c r="I7905" s="8">
        <v>17</v>
      </c>
      <c r="J7905" s="8">
        <v>98736</v>
      </c>
      <c r="K7905" s="8">
        <v>5808</v>
      </c>
      <c r="L7905" s="8">
        <f t="shared" si="492"/>
        <v>1008</v>
      </c>
      <c r="M7905" s="8">
        <f t="shared" si="493"/>
        <v>4800</v>
      </c>
      <c r="N7905" s="9"/>
      <c r="O7905" s="9"/>
      <c r="P7905" s="8">
        <v>21</v>
      </c>
      <c r="Q7905" s="8">
        <v>5808</v>
      </c>
      <c r="R7905" s="17">
        <f t="shared" si="494"/>
        <v>0</v>
      </c>
      <c r="S7905" s="18">
        <f t="shared" si="495"/>
        <v>98736</v>
      </c>
    </row>
    <row r="7906" spans="1:19" x14ac:dyDescent="0.25">
      <c r="A7906" s="7" t="s">
        <v>18761</v>
      </c>
      <c r="B7906" s="7" t="s">
        <v>18762</v>
      </c>
      <c r="C7906" s="7" t="s">
        <v>185</v>
      </c>
      <c r="D7906" s="7" t="s">
        <v>186</v>
      </c>
      <c r="E7906" s="7" t="s">
        <v>187</v>
      </c>
      <c r="F7906" s="8">
        <v>21</v>
      </c>
      <c r="G7906" s="8">
        <v>5808</v>
      </c>
      <c r="H7906" s="8">
        <v>5808</v>
      </c>
      <c r="I7906" s="8">
        <v>6</v>
      </c>
      <c r="J7906" s="8">
        <v>34848</v>
      </c>
      <c r="K7906" s="8">
        <v>5808</v>
      </c>
      <c r="L7906" s="8">
        <f t="shared" si="492"/>
        <v>1008</v>
      </c>
      <c r="M7906" s="8">
        <f t="shared" si="493"/>
        <v>4800</v>
      </c>
      <c r="N7906" s="9"/>
      <c r="O7906" s="9"/>
      <c r="P7906" s="8">
        <v>21</v>
      </c>
      <c r="Q7906" s="8">
        <v>5808</v>
      </c>
      <c r="R7906" s="17">
        <f t="shared" si="494"/>
        <v>0</v>
      </c>
      <c r="S7906" s="18">
        <f t="shared" si="495"/>
        <v>34848</v>
      </c>
    </row>
    <row r="7907" spans="1:19" x14ac:dyDescent="0.25">
      <c r="A7907" s="7" t="s">
        <v>18767</v>
      </c>
      <c r="B7907" s="7" t="s">
        <v>18768</v>
      </c>
      <c r="C7907" s="7" t="s">
        <v>32</v>
      </c>
      <c r="D7907" s="7" t="s">
        <v>33</v>
      </c>
      <c r="E7907" s="7" t="s">
        <v>34</v>
      </c>
      <c r="F7907" s="8">
        <v>15</v>
      </c>
      <c r="G7907" s="8">
        <v>5520</v>
      </c>
      <c r="H7907" s="8">
        <v>5520</v>
      </c>
      <c r="I7907" s="8">
        <v>1</v>
      </c>
      <c r="J7907" s="8">
        <v>5520</v>
      </c>
      <c r="K7907" s="8">
        <v>5520</v>
      </c>
      <c r="L7907" s="8">
        <f t="shared" si="492"/>
        <v>720</v>
      </c>
      <c r="M7907" s="8">
        <f t="shared" si="493"/>
        <v>4800</v>
      </c>
      <c r="N7907" s="9"/>
      <c r="O7907" s="9"/>
      <c r="P7907" s="8">
        <v>15</v>
      </c>
      <c r="Q7907" s="8">
        <v>5520</v>
      </c>
      <c r="R7907" s="17">
        <f t="shared" si="494"/>
        <v>0</v>
      </c>
      <c r="S7907" s="18">
        <f t="shared" si="495"/>
        <v>5520</v>
      </c>
    </row>
    <row r="7908" spans="1:19" x14ac:dyDescent="0.25">
      <c r="A7908" s="7" t="s">
        <v>18769</v>
      </c>
      <c r="B7908" s="7" t="s">
        <v>18770</v>
      </c>
      <c r="C7908" s="7" t="s">
        <v>32</v>
      </c>
      <c r="D7908" s="7" t="s">
        <v>33</v>
      </c>
      <c r="E7908" s="7" t="s">
        <v>34</v>
      </c>
      <c r="F7908" s="8">
        <v>15</v>
      </c>
      <c r="G7908" s="8">
        <v>5520</v>
      </c>
      <c r="H7908" s="8">
        <v>5520</v>
      </c>
      <c r="I7908" s="8">
        <v>1</v>
      </c>
      <c r="J7908" s="8">
        <v>5520</v>
      </c>
      <c r="K7908" s="8">
        <v>5520</v>
      </c>
      <c r="L7908" s="8">
        <f t="shared" si="492"/>
        <v>720</v>
      </c>
      <c r="M7908" s="8">
        <f t="shared" si="493"/>
        <v>4800</v>
      </c>
      <c r="N7908" s="9"/>
      <c r="O7908" s="9"/>
      <c r="P7908" s="8">
        <v>15</v>
      </c>
      <c r="Q7908" s="8">
        <v>5520</v>
      </c>
      <c r="R7908" s="17">
        <f t="shared" si="494"/>
        <v>0</v>
      </c>
      <c r="S7908" s="18">
        <f t="shared" si="495"/>
        <v>5520</v>
      </c>
    </row>
    <row r="7909" spans="1:19" x14ac:dyDescent="0.25">
      <c r="A7909" s="7" t="s">
        <v>18771</v>
      </c>
      <c r="B7909" s="7" t="s">
        <v>18772</v>
      </c>
      <c r="C7909" s="7" t="s">
        <v>32</v>
      </c>
      <c r="D7909" s="7" t="s">
        <v>33</v>
      </c>
      <c r="E7909" s="7" t="s">
        <v>34</v>
      </c>
      <c r="F7909" s="8">
        <v>15</v>
      </c>
      <c r="G7909" s="8">
        <v>5520</v>
      </c>
      <c r="H7909" s="8">
        <v>5520</v>
      </c>
      <c r="I7909" s="8">
        <v>1</v>
      </c>
      <c r="J7909" s="8">
        <v>5520</v>
      </c>
      <c r="K7909" s="8">
        <v>5520</v>
      </c>
      <c r="L7909" s="8">
        <f t="shared" si="492"/>
        <v>720</v>
      </c>
      <c r="M7909" s="8">
        <f t="shared" si="493"/>
        <v>4800</v>
      </c>
      <c r="N7909" s="9"/>
      <c r="O7909" s="9"/>
      <c r="P7909" s="8">
        <v>15</v>
      </c>
      <c r="Q7909" s="8">
        <v>5520</v>
      </c>
      <c r="R7909" s="17">
        <f t="shared" si="494"/>
        <v>0</v>
      </c>
      <c r="S7909" s="18">
        <f t="shared" si="495"/>
        <v>5520</v>
      </c>
    </row>
    <row r="7910" spans="1:19" x14ac:dyDescent="0.25">
      <c r="A7910" s="7" t="s">
        <v>18773</v>
      </c>
      <c r="B7910" s="7" t="s">
        <v>18774</v>
      </c>
      <c r="C7910" s="7" t="s">
        <v>32</v>
      </c>
      <c r="D7910" s="7" t="s">
        <v>33</v>
      </c>
      <c r="E7910" s="7" t="s">
        <v>34</v>
      </c>
      <c r="F7910" s="8">
        <v>15</v>
      </c>
      <c r="G7910" s="8">
        <v>5520</v>
      </c>
      <c r="H7910" s="8">
        <v>5520</v>
      </c>
      <c r="I7910" s="8">
        <v>1</v>
      </c>
      <c r="J7910" s="8">
        <v>5520</v>
      </c>
      <c r="K7910" s="8">
        <v>5520</v>
      </c>
      <c r="L7910" s="8">
        <f t="shared" si="492"/>
        <v>720</v>
      </c>
      <c r="M7910" s="8">
        <f t="shared" si="493"/>
        <v>4800</v>
      </c>
      <c r="N7910" s="9"/>
      <c r="O7910" s="9"/>
      <c r="P7910" s="8">
        <v>15</v>
      </c>
      <c r="Q7910" s="8">
        <v>5520</v>
      </c>
      <c r="R7910" s="17">
        <f t="shared" si="494"/>
        <v>0</v>
      </c>
      <c r="S7910" s="18">
        <f t="shared" si="495"/>
        <v>5520</v>
      </c>
    </row>
    <row r="7911" spans="1:19" x14ac:dyDescent="0.25">
      <c r="A7911" s="7" t="s">
        <v>18775</v>
      </c>
      <c r="B7911" s="7" t="s">
        <v>18776</v>
      </c>
      <c r="C7911" s="7" t="s">
        <v>32</v>
      </c>
      <c r="D7911" s="7" t="s">
        <v>33</v>
      </c>
      <c r="E7911" s="7" t="s">
        <v>34</v>
      </c>
      <c r="F7911" s="8">
        <v>15</v>
      </c>
      <c r="G7911" s="8">
        <v>5520</v>
      </c>
      <c r="H7911" s="8">
        <v>5520</v>
      </c>
      <c r="I7911" s="8">
        <v>1</v>
      </c>
      <c r="J7911" s="8">
        <v>5520</v>
      </c>
      <c r="K7911" s="8">
        <v>5520</v>
      </c>
      <c r="L7911" s="8">
        <f t="shared" si="492"/>
        <v>720</v>
      </c>
      <c r="M7911" s="8">
        <f t="shared" si="493"/>
        <v>4800</v>
      </c>
      <c r="N7911" s="9"/>
      <c r="O7911" s="9"/>
      <c r="P7911" s="8">
        <v>15</v>
      </c>
      <c r="Q7911" s="8">
        <v>5520</v>
      </c>
      <c r="R7911" s="17">
        <f t="shared" si="494"/>
        <v>0</v>
      </c>
      <c r="S7911" s="18">
        <f t="shared" si="495"/>
        <v>5520</v>
      </c>
    </row>
    <row r="7912" spans="1:19" x14ac:dyDescent="0.25">
      <c r="A7912" s="7" t="s">
        <v>18777</v>
      </c>
      <c r="B7912" s="7" t="s">
        <v>18778</v>
      </c>
      <c r="C7912" s="7" t="s">
        <v>32</v>
      </c>
      <c r="D7912" s="7" t="s">
        <v>33</v>
      </c>
      <c r="E7912" s="7" t="s">
        <v>34</v>
      </c>
      <c r="F7912" s="8">
        <v>15</v>
      </c>
      <c r="G7912" s="8">
        <v>5520</v>
      </c>
      <c r="H7912" s="8">
        <v>5520</v>
      </c>
      <c r="I7912" s="8">
        <v>1</v>
      </c>
      <c r="J7912" s="8">
        <v>5520</v>
      </c>
      <c r="K7912" s="8">
        <v>5520</v>
      </c>
      <c r="L7912" s="8">
        <f t="shared" si="492"/>
        <v>720</v>
      </c>
      <c r="M7912" s="8">
        <f t="shared" si="493"/>
        <v>4800</v>
      </c>
      <c r="N7912" s="9"/>
      <c r="O7912" s="9"/>
      <c r="P7912" s="8">
        <v>15</v>
      </c>
      <c r="Q7912" s="8">
        <v>5520</v>
      </c>
      <c r="R7912" s="17">
        <f t="shared" si="494"/>
        <v>0</v>
      </c>
      <c r="S7912" s="18">
        <f t="shared" si="495"/>
        <v>5520</v>
      </c>
    </row>
    <row r="7913" spans="1:19" x14ac:dyDescent="0.25">
      <c r="A7913" s="7" t="s">
        <v>18779</v>
      </c>
      <c r="B7913" s="7" t="s">
        <v>18780</v>
      </c>
      <c r="C7913" s="7" t="s">
        <v>32</v>
      </c>
      <c r="D7913" s="7" t="s">
        <v>33</v>
      </c>
      <c r="E7913" s="7" t="s">
        <v>34</v>
      </c>
      <c r="F7913" s="8">
        <v>15</v>
      </c>
      <c r="G7913" s="8">
        <v>5520</v>
      </c>
      <c r="H7913" s="8">
        <v>5520</v>
      </c>
      <c r="I7913" s="8">
        <v>1</v>
      </c>
      <c r="J7913" s="8">
        <v>5520</v>
      </c>
      <c r="K7913" s="8">
        <v>5520</v>
      </c>
      <c r="L7913" s="8">
        <f t="shared" si="492"/>
        <v>720</v>
      </c>
      <c r="M7913" s="8">
        <f t="shared" si="493"/>
        <v>4800</v>
      </c>
      <c r="N7913" s="9"/>
      <c r="O7913" s="9"/>
      <c r="P7913" s="8">
        <v>15</v>
      </c>
      <c r="Q7913" s="8">
        <v>5520</v>
      </c>
      <c r="R7913" s="17">
        <f t="shared" si="494"/>
        <v>0</v>
      </c>
      <c r="S7913" s="18">
        <f t="shared" si="495"/>
        <v>5520</v>
      </c>
    </row>
    <row r="7914" spans="1:19" x14ac:dyDescent="0.25">
      <c r="A7914" s="7" t="s">
        <v>18781</v>
      </c>
      <c r="B7914" s="7" t="s">
        <v>18782</v>
      </c>
      <c r="C7914" s="7" t="s">
        <v>32</v>
      </c>
      <c r="D7914" s="7" t="s">
        <v>33</v>
      </c>
      <c r="E7914" s="7" t="s">
        <v>34</v>
      </c>
      <c r="F7914" s="8">
        <v>15</v>
      </c>
      <c r="G7914" s="8">
        <v>5520</v>
      </c>
      <c r="H7914" s="8">
        <v>5520</v>
      </c>
      <c r="I7914" s="8">
        <v>1</v>
      </c>
      <c r="J7914" s="8">
        <v>5520</v>
      </c>
      <c r="K7914" s="8">
        <v>5520</v>
      </c>
      <c r="L7914" s="8">
        <f t="shared" si="492"/>
        <v>720</v>
      </c>
      <c r="M7914" s="8">
        <f t="shared" si="493"/>
        <v>4800</v>
      </c>
      <c r="N7914" s="9"/>
      <c r="O7914" s="9"/>
      <c r="P7914" s="8">
        <v>15</v>
      </c>
      <c r="Q7914" s="8">
        <v>5520</v>
      </c>
      <c r="R7914" s="17">
        <f t="shared" si="494"/>
        <v>0</v>
      </c>
      <c r="S7914" s="18">
        <f t="shared" si="495"/>
        <v>5520</v>
      </c>
    </row>
    <row r="7915" spans="1:19" x14ac:dyDescent="0.25">
      <c r="A7915" s="7" t="s">
        <v>18803</v>
      </c>
      <c r="B7915" s="7" t="s">
        <v>18804</v>
      </c>
      <c r="C7915" s="7" t="s">
        <v>14</v>
      </c>
      <c r="D7915" s="7" t="s">
        <v>15</v>
      </c>
      <c r="E7915" s="7" t="s">
        <v>2322</v>
      </c>
      <c r="F7915" s="8">
        <v>15</v>
      </c>
      <c r="G7915" s="8">
        <v>1837.7</v>
      </c>
      <c r="H7915" s="8">
        <v>1837.7</v>
      </c>
      <c r="I7915" s="8">
        <v>6</v>
      </c>
      <c r="J7915" s="8">
        <v>11026.2</v>
      </c>
      <c r="K7915" s="8">
        <v>1837.7</v>
      </c>
      <c r="L7915" s="8">
        <f t="shared" si="492"/>
        <v>239.69999999999982</v>
      </c>
      <c r="M7915" s="8">
        <f t="shared" si="493"/>
        <v>1598.0000000000002</v>
      </c>
      <c r="N7915" s="13"/>
      <c r="O7915" s="13"/>
      <c r="P7915" s="8">
        <v>15</v>
      </c>
      <c r="Q7915" s="8">
        <v>1837.7</v>
      </c>
      <c r="R7915" s="17">
        <f t="shared" si="494"/>
        <v>0</v>
      </c>
      <c r="S7915" s="18">
        <f t="shared" si="495"/>
        <v>11026.2</v>
      </c>
    </row>
    <row r="7916" spans="1:19" x14ac:dyDescent="0.25">
      <c r="A7916" s="7" t="s">
        <v>18805</v>
      </c>
      <c r="B7916" s="7" t="s">
        <v>18806</v>
      </c>
      <c r="C7916" s="7" t="s">
        <v>14</v>
      </c>
      <c r="D7916" s="7" t="s">
        <v>15</v>
      </c>
      <c r="E7916" s="7" t="s">
        <v>2322</v>
      </c>
      <c r="F7916" s="8">
        <v>21</v>
      </c>
      <c r="G7916" s="8">
        <v>2662</v>
      </c>
      <c r="H7916" s="8">
        <v>2662</v>
      </c>
      <c r="I7916" s="8">
        <v>7</v>
      </c>
      <c r="J7916" s="8">
        <v>18634</v>
      </c>
      <c r="K7916" s="8">
        <v>2662</v>
      </c>
      <c r="L7916" s="8">
        <f t="shared" si="492"/>
        <v>462</v>
      </c>
      <c r="M7916" s="8">
        <f t="shared" si="493"/>
        <v>2200</v>
      </c>
      <c r="N7916" s="9"/>
      <c r="O7916" s="9"/>
      <c r="P7916" s="8">
        <v>21</v>
      </c>
      <c r="Q7916" s="8">
        <v>2662</v>
      </c>
      <c r="R7916" s="17">
        <f t="shared" si="494"/>
        <v>0</v>
      </c>
      <c r="S7916" s="18">
        <f t="shared" si="495"/>
        <v>18634</v>
      </c>
    </row>
    <row r="7917" spans="1:19" x14ac:dyDescent="0.25">
      <c r="A7917" s="7" t="s">
        <v>18807</v>
      </c>
      <c r="B7917" s="7" t="s">
        <v>18808</v>
      </c>
      <c r="C7917" s="7" t="s">
        <v>14</v>
      </c>
      <c r="D7917" s="7" t="s">
        <v>15</v>
      </c>
      <c r="E7917" s="7" t="s">
        <v>2322</v>
      </c>
      <c r="F7917" s="8">
        <v>0</v>
      </c>
      <c r="G7917" s="8">
        <v>2662</v>
      </c>
      <c r="H7917" s="8">
        <v>2662</v>
      </c>
      <c r="I7917" s="8">
        <v>8</v>
      </c>
      <c r="J7917" s="8">
        <v>21296</v>
      </c>
      <c r="K7917" s="8">
        <v>2662</v>
      </c>
      <c r="L7917" s="8">
        <f t="shared" si="492"/>
        <v>0</v>
      </c>
      <c r="M7917" s="8">
        <f t="shared" si="493"/>
        <v>2662</v>
      </c>
      <c r="N7917" s="9"/>
      <c r="O7917" s="9"/>
      <c r="P7917" s="8">
        <v>0</v>
      </c>
      <c r="Q7917" s="8">
        <v>2662</v>
      </c>
      <c r="R7917" s="17">
        <f t="shared" si="494"/>
        <v>0</v>
      </c>
      <c r="S7917" s="18">
        <f t="shared" si="495"/>
        <v>21296</v>
      </c>
    </row>
    <row r="7918" spans="1:19" x14ac:dyDescent="0.25">
      <c r="A7918" s="7" t="s">
        <v>18809</v>
      </c>
      <c r="B7918" s="7" t="s">
        <v>18810</v>
      </c>
      <c r="C7918" s="7" t="s">
        <v>14</v>
      </c>
      <c r="D7918" s="7" t="s">
        <v>15</v>
      </c>
      <c r="E7918" s="7" t="s">
        <v>2322</v>
      </c>
      <c r="F7918" s="8">
        <v>21</v>
      </c>
      <c r="G7918" s="8">
        <v>3146</v>
      </c>
      <c r="H7918" s="8">
        <v>3146</v>
      </c>
      <c r="I7918" s="8">
        <v>8</v>
      </c>
      <c r="J7918" s="8">
        <v>25168</v>
      </c>
      <c r="K7918" s="8">
        <v>3146</v>
      </c>
      <c r="L7918" s="8">
        <f t="shared" si="492"/>
        <v>546</v>
      </c>
      <c r="M7918" s="8">
        <f t="shared" si="493"/>
        <v>2600</v>
      </c>
      <c r="N7918" s="9"/>
      <c r="O7918" s="9"/>
      <c r="P7918" s="8">
        <v>21</v>
      </c>
      <c r="Q7918" s="8">
        <v>3146</v>
      </c>
      <c r="R7918" s="17">
        <f t="shared" si="494"/>
        <v>0</v>
      </c>
      <c r="S7918" s="18">
        <f t="shared" si="495"/>
        <v>25168</v>
      </c>
    </row>
    <row r="7919" spans="1:19" x14ac:dyDescent="0.25">
      <c r="A7919" s="7" t="s">
        <v>18811</v>
      </c>
      <c r="B7919" s="7" t="s">
        <v>18812</v>
      </c>
      <c r="C7919" s="7" t="s">
        <v>14</v>
      </c>
      <c r="D7919" s="7" t="s">
        <v>15</v>
      </c>
      <c r="E7919" s="7" t="s">
        <v>2322</v>
      </c>
      <c r="F7919" s="8">
        <v>21</v>
      </c>
      <c r="G7919" s="8">
        <v>3146</v>
      </c>
      <c r="H7919" s="8">
        <v>3146</v>
      </c>
      <c r="I7919" s="8">
        <v>6</v>
      </c>
      <c r="J7919" s="8">
        <v>18876</v>
      </c>
      <c r="K7919" s="8">
        <v>3146</v>
      </c>
      <c r="L7919" s="8">
        <f t="shared" si="492"/>
        <v>546</v>
      </c>
      <c r="M7919" s="8">
        <f t="shared" si="493"/>
        <v>2600</v>
      </c>
      <c r="N7919" s="9"/>
      <c r="O7919" s="9"/>
      <c r="P7919" s="8">
        <v>21</v>
      </c>
      <c r="Q7919" s="8">
        <v>3146</v>
      </c>
      <c r="R7919" s="17">
        <f t="shared" si="494"/>
        <v>0</v>
      </c>
      <c r="S7919" s="18">
        <f t="shared" si="495"/>
        <v>18876</v>
      </c>
    </row>
    <row r="7920" spans="1:19" x14ac:dyDescent="0.25">
      <c r="A7920" s="7" t="s">
        <v>18815</v>
      </c>
      <c r="B7920" s="7" t="s">
        <v>18816</v>
      </c>
      <c r="C7920" s="7" t="s">
        <v>14</v>
      </c>
      <c r="D7920" s="7" t="s">
        <v>15</v>
      </c>
      <c r="E7920" s="7" t="s">
        <v>7763</v>
      </c>
      <c r="F7920" s="8">
        <v>21</v>
      </c>
      <c r="G7920" s="8">
        <v>23834.58</v>
      </c>
      <c r="H7920" s="8">
        <v>23834.58</v>
      </c>
      <c r="I7920" s="8">
        <v>1</v>
      </c>
      <c r="J7920" s="8">
        <v>23834.58</v>
      </c>
      <c r="K7920" s="8">
        <v>23834.58</v>
      </c>
      <c r="L7920" s="8">
        <f t="shared" si="492"/>
        <v>4136.5799999999981</v>
      </c>
      <c r="M7920" s="8">
        <f t="shared" si="493"/>
        <v>19698.000000000004</v>
      </c>
      <c r="N7920" s="9"/>
      <c r="O7920" s="9"/>
      <c r="P7920" s="8">
        <v>21</v>
      </c>
      <c r="Q7920" s="8">
        <v>23834.58</v>
      </c>
      <c r="R7920" s="17">
        <f t="shared" si="494"/>
        <v>0</v>
      </c>
      <c r="S7920" s="18">
        <f t="shared" si="495"/>
        <v>23834.58</v>
      </c>
    </row>
    <row r="7921" spans="1:19" x14ac:dyDescent="0.25">
      <c r="A7921" s="7" t="s">
        <v>18817</v>
      </c>
      <c r="B7921" s="7" t="s">
        <v>18818</v>
      </c>
      <c r="C7921" s="7" t="s">
        <v>14</v>
      </c>
      <c r="D7921" s="7" t="s">
        <v>15</v>
      </c>
      <c r="E7921" s="7" t="s">
        <v>7518</v>
      </c>
      <c r="F7921" s="8">
        <v>21</v>
      </c>
      <c r="G7921" s="8">
        <v>3277.4</v>
      </c>
      <c r="H7921" s="8">
        <v>3277.4</v>
      </c>
      <c r="I7921" s="8">
        <v>1</v>
      </c>
      <c r="J7921" s="8">
        <v>3277.4</v>
      </c>
      <c r="K7921" s="8">
        <v>3277.4</v>
      </c>
      <c r="L7921" s="8">
        <f t="shared" si="492"/>
        <v>568.80495867768605</v>
      </c>
      <c r="M7921" s="8">
        <f t="shared" si="493"/>
        <v>2708.595041322314</v>
      </c>
      <c r="N7921" s="9"/>
      <c r="O7921" s="9"/>
      <c r="P7921" s="8">
        <v>21</v>
      </c>
      <c r="Q7921" s="8">
        <v>3277.4</v>
      </c>
      <c r="R7921" s="17">
        <f t="shared" si="494"/>
        <v>0</v>
      </c>
      <c r="S7921" s="18">
        <f t="shared" si="495"/>
        <v>3277.4</v>
      </c>
    </row>
    <row r="7922" spans="1:19" x14ac:dyDescent="0.25">
      <c r="A7922" s="7" t="s">
        <v>18819</v>
      </c>
      <c r="B7922" s="7" t="s">
        <v>18820</v>
      </c>
      <c r="C7922" s="7" t="s">
        <v>14</v>
      </c>
      <c r="D7922" s="7" t="s">
        <v>15</v>
      </c>
      <c r="E7922" s="7" t="s">
        <v>7518</v>
      </c>
      <c r="F7922" s="8">
        <v>21</v>
      </c>
      <c r="G7922" s="8">
        <v>3277.41</v>
      </c>
      <c r="H7922" s="8">
        <v>3277.41</v>
      </c>
      <c r="I7922" s="8">
        <v>1</v>
      </c>
      <c r="J7922" s="8">
        <v>3277.41</v>
      </c>
      <c r="K7922" s="8">
        <v>3277.41</v>
      </c>
      <c r="L7922" s="8">
        <f t="shared" si="492"/>
        <v>568.80669421487573</v>
      </c>
      <c r="M7922" s="8">
        <f t="shared" si="493"/>
        <v>2708.6033057851241</v>
      </c>
      <c r="N7922" s="9"/>
      <c r="O7922" s="9"/>
      <c r="P7922" s="8">
        <v>21</v>
      </c>
      <c r="Q7922" s="8">
        <v>3277.41</v>
      </c>
      <c r="R7922" s="17">
        <f t="shared" si="494"/>
        <v>0</v>
      </c>
      <c r="S7922" s="18">
        <f t="shared" si="495"/>
        <v>3277.41</v>
      </c>
    </row>
    <row r="7923" spans="1:19" x14ac:dyDescent="0.25">
      <c r="A7923" s="7" t="s">
        <v>18821</v>
      </c>
      <c r="B7923" s="7" t="s">
        <v>18822</v>
      </c>
      <c r="C7923" s="7" t="s">
        <v>14</v>
      </c>
      <c r="D7923" s="7" t="s">
        <v>15</v>
      </c>
      <c r="E7923" s="7" t="s">
        <v>2322</v>
      </c>
      <c r="F7923" s="8">
        <v>21</v>
      </c>
      <c r="G7923" s="8">
        <v>165.77</v>
      </c>
      <c r="H7923" s="8">
        <v>165.77</v>
      </c>
      <c r="I7923" s="8">
        <v>10</v>
      </c>
      <c r="J7923" s="8">
        <v>1657.7</v>
      </c>
      <c r="K7923" s="8">
        <v>165.77</v>
      </c>
      <c r="L7923" s="8">
        <f t="shared" si="492"/>
        <v>28.77000000000001</v>
      </c>
      <c r="M7923" s="8">
        <f t="shared" si="493"/>
        <v>137</v>
      </c>
      <c r="N7923" s="9"/>
      <c r="O7923" s="9"/>
      <c r="P7923" s="8">
        <v>21</v>
      </c>
      <c r="Q7923" s="8">
        <v>165.77</v>
      </c>
      <c r="R7923" s="17">
        <f t="shared" si="494"/>
        <v>0</v>
      </c>
      <c r="S7923" s="18">
        <f t="shared" si="495"/>
        <v>1657.7</v>
      </c>
    </row>
    <row r="7924" spans="1:19" x14ac:dyDescent="0.25">
      <c r="A7924" s="7" t="s">
        <v>18823</v>
      </c>
      <c r="B7924" s="7" t="s">
        <v>18824</v>
      </c>
      <c r="C7924" s="7" t="s">
        <v>14</v>
      </c>
      <c r="D7924" s="7" t="s">
        <v>15</v>
      </c>
      <c r="E7924" s="7" t="s">
        <v>2322</v>
      </c>
      <c r="F7924" s="8">
        <v>21</v>
      </c>
      <c r="G7924" s="8">
        <v>82.28</v>
      </c>
      <c r="H7924" s="8">
        <v>82.28</v>
      </c>
      <c r="I7924" s="8">
        <v>11060</v>
      </c>
      <c r="J7924" s="8">
        <v>910016.79999999993</v>
      </c>
      <c r="K7924" s="8">
        <v>82.279999999999987</v>
      </c>
      <c r="L7924" s="8">
        <f t="shared" si="492"/>
        <v>14.280000000000001</v>
      </c>
      <c r="M7924" s="8">
        <f t="shared" si="493"/>
        <v>67.999999999999986</v>
      </c>
      <c r="N7924" s="8">
        <v>21</v>
      </c>
      <c r="O7924" s="8">
        <v>82.28</v>
      </c>
      <c r="P7924" s="8">
        <v>21</v>
      </c>
      <c r="Q7924" s="8">
        <v>82.28</v>
      </c>
      <c r="R7924" s="17">
        <f t="shared" si="494"/>
        <v>910016.8</v>
      </c>
      <c r="S7924" s="18">
        <f t="shared" si="495"/>
        <v>910016.79999999993</v>
      </c>
    </row>
    <row r="7925" spans="1:19" x14ac:dyDescent="0.25">
      <c r="A7925" s="7" t="s">
        <v>18825</v>
      </c>
      <c r="B7925" s="7" t="s">
        <v>18826</v>
      </c>
      <c r="C7925" s="7" t="s">
        <v>17936</v>
      </c>
      <c r="D7925" s="7" t="s">
        <v>17937</v>
      </c>
      <c r="E7925" s="7" t="s">
        <v>17938</v>
      </c>
      <c r="F7925" s="8">
        <v>21</v>
      </c>
      <c r="G7925" s="8">
        <v>25004.65</v>
      </c>
      <c r="H7925" s="8">
        <v>25004.65</v>
      </c>
      <c r="I7925" s="8">
        <v>31</v>
      </c>
      <c r="J7925" s="8">
        <v>775144.15</v>
      </c>
      <c r="K7925" s="8">
        <v>25004.65</v>
      </c>
      <c r="L7925" s="8">
        <f t="shared" si="492"/>
        <v>4339.6500000000015</v>
      </c>
      <c r="M7925" s="8">
        <f t="shared" si="493"/>
        <v>20665</v>
      </c>
      <c r="N7925" s="13"/>
      <c r="O7925" s="13"/>
      <c r="P7925" s="8">
        <v>21</v>
      </c>
      <c r="Q7925" s="8">
        <v>25004.65</v>
      </c>
      <c r="R7925" s="17">
        <f t="shared" si="494"/>
        <v>0</v>
      </c>
      <c r="S7925" s="18">
        <f t="shared" si="495"/>
        <v>775144.15</v>
      </c>
    </row>
    <row r="7926" spans="1:19" x14ac:dyDescent="0.25">
      <c r="A7926" s="7" t="s">
        <v>18829</v>
      </c>
      <c r="B7926" s="7" t="s">
        <v>18830</v>
      </c>
      <c r="C7926" s="7" t="s">
        <v>185</v>
      </c>
      <c r="D7926" s="7" t="s">
        <v>186</v>
      </c>
      <c r="E7926" s="7" t="s">
        <v>187</v>
      </c>
      <c r="F7926" s="8">
        <v>21</v>
      </c>
      <c r="G7926" s="8">
        <v>406.8</v>
      </c>
      <c r="H7926" s="8">
        <v>406.8</v>
      </c>
      <c r="I7926" s="8">
        <v>60</v>
      </c>
      <c r="J7926" s="8">
        <v>24408.12</v>
      </c>
      <c r="K7926" s="8">
        <v>406.80199999999996</v>
      </c>
      <c r="L7926" s="8">
        <f t="shared" si="492"/>
        <v>70.601999999999975</v>
      </c>
      <c r="M7926" s="8">
        <f t="shared" si="493"/>
        <v>336.2</v>
      </c>
      <c r="N7926" s="9"/>
      <c r="O7926" s="9"/>
      <c r="P7926" s="8">
        <v>21</v>
      </c>
      <c r="Q7926" s="8">
        <v>406.80200000000002</v>
      </c>
      <c r="R7926" s="17">
        <f t="shared" si="494"/>
        <v>0</v>
      </c>
      <c r="S7926" s="18">
        <f t="shared" si="495"/>
        <v>24408.12</v>
      </c>
    </row>
    <row r="7927" spans="1:19" x14ac:dyDescent="0.25">
      <c r="A7927" s="7" t="s">
        <v>18831</v>
      </c>
      <c r="B7927" s="7" t="s">
        <v>18832</v>
      </c>
      <c r="C7927" s="7" t="s">
        <v>14</v>
      </c>
      <c r="D7927" s="7" t="s">
        <v>15</v>
      </c>
      <c r="E7927" s="7" t="s">
        <v>2322</v>
      </c>
      <c r="F7927" s="8">
        <v>15</v>
      </c>
      <c r="G7927" s="8">
        <v>3496</v>
      </c>
      <c r="H7927" s="8">
        <v>3496</v>
      </c>
      <c r="I7927" s="8">
        <v>230</v>
      </c>
      <c r="J7927" s="8">
        <v>804080</v>
      </c>
      <c r="K7927" s="8">
        <v>3496</v>
      </c>
      <c r="L7927" s="8">
        <f t="shared" si="492"/>
        <v>455.99999999999955</v>
      </c>
      <c r="M7927" s="8">
        <f t="shared" si="493"/>
        <v>3040.0000000000005</v>
      </c>
      <c r="N7927" s="9"/>
      <c r="O7927" s="9"/>
      <c r="P7927" s="8">
        <v>15</v>
      </c>
      <c r="Q7927" s="8">
        <v>3496</v>
      </c>
      <c r="R7927" s="17">
        <f t="shared" si="494"/>
        <v>0</v>
      </c>
      <c r="S7927" s="18">
        <f t="shared" si="495"/>
        <v>804080</v>
      </c>
    </row>
    <row r="7928" spans="1:19" x14ac:dyDescent="0.25">
      <c r="A7928" s="7" t="s">
        <v>18837</v>
      </c>
      <c r="B7928" s="7" t="s">
        <v>18838</v>
      </c>
      <c r="C7928" s="7" t="s">
        <v>8208</v>
      </c>
      <c r="D7928" s="7" t="s">
        <v>8209</v>
      </c>
      <c r="E7928" s="7" t="s">
        <v>8210</v>
      </c>
      <c r="F7928" s="8">
        <v>21</v>
      </c>
      <c r="G7928" s="8">
        <v>11132</v>
      </c>
      <c r="H7928" s="8">
        <v>11132</v>
      </c>
      <c r="I7928" s="8">
        <v>0</v>
      </c>
      <c r="J7928" s="8">
        <v>0</v>
      </c>
      <c r="K7928" s="13"/>
      <c r="L7928" s="8">
        <f t="shared" si="492"/>
        <v>0</v>
      </c>
      <c r="M7928" s="8">
        <f t="shared" si="493"/>
        <v>0</v>
      </c>
      <c r="N7928" s="9"/>
      <c r="O7928" s="9"/>
      <c r="P7928" s="8">
        <v>21</v>
      </c>
      <c r="Q7928" s="8">
        <v>11132</v>
      </c>
      <c r="R7928" s="17">
        <f t="shared" si="494"/>
        <v>0</v>
      </c>
      <c r="S7928" s="18">
        <f t="shared" si="495"/>
        <v>0</v>
      </c>
    </row>
    <row r="7929" spans="1:19" x14ac:dyDescent="0.25">
      <c r="A7929" s="7" t="s">
        <v>18839</v>
      </c>
      <c r="B7929" s="7" t="s">
        <v>18840</v>
      </c>
      <c r="C7929" s="7" t="s">
        <v>8208</v>
      </c>
      <c r="D7929" s="7" t="s">
        <v>8209</v>
      </c>
      <c r="E7929" s="7" t="s">
        <v>8210</v>
      </c>
      <c r="F7929" s="8">
        <v>21</v>
      </c>
      <c r="G7929" s="8">
        <v>15246</v>
      </c>
      <c r="H7929" s="8">
        <v>15246</v>
      </c>
      <c r="I7929" s="8">
        <v>0</v>
      </c>
      <c r="J7929" s="8">
        <v>0</v>
      </c>
      <c r="K7929" s="13"/>
      <c r="L7929" s="8">
        <f t="shared" si="492"/>
        <v>0</v>
      </c>
      <c r="M7929" s="8">
        <f t="shared" si="493"/>
        <v>0</v>
      </c>
      <c r="N7929" s="9"/>
      <c r="O7929" s="9"/>
      <c r="P7929" s="8">
        <v>21</v>
      </c>
      <c r="Q7929" s="8">
        <v>15246</v>
      </c>
      <c r="R7929" s="17">
        <f t="shared" si="494"/>
        <v>0</v>
      </c>
      <c r="S7929" s="18">
        <f t="shared" si="495"/>
        <v>0</v>
      </c>
    </row>
    <row r="7930" spans="1:19" x14ac:dyDescent="0.25">
      <c r="A7930" s="7" t="s">
        <v>18841</v>
      </c>
      <c r="B7930" s="7" t="s">
        <v>18842</v>
      </c>
      <c r="C7930" s="7" t="s">
        <v>14</v>
      </c>
      <c r="D7930" s="7" t="s">
        <v>15</v>
      </c>
      <c r="E7930" s="7" t="s">
        <v>7754</v>
      </c>
      <c r="F7930" s="8">
        <v>21</v>
      </c>
      <c r="G7930" s="8">
        <v>14.4</v>
      </c>
      <c r="H7930" s="8">
        <v>14.4</v>
      </c>
      <c r="I7930" s="8">
        <v>10100</v>
      </c>
      <c r="J7930" s="8">
        <v>145429.9</v>
      </c>
      <c r="K7930" s="8">
        <v>14.398999999999999</v>
      </c>
      <c r="L7930" s="8">
        <f t="shared" si="492"/>
        <v>2.4989999999999988</v>
      </c>
      <c r="M7930" s="8">
        <f t="shared" si="493"/>
        <v>11.9</v>
      </c>
      <c r="N7930" s="14">
        <v>12</v>
      </c>
      <c r="O7930" s="14">
        <v>13.328000000000001</v>
      </c>
      <c r="P7930" s="8">
        <v>21</v>
      </c>
      <c r="Q7930" s="8">
        <v>14.399000000000001</v>
      </c>
      <c r="R7930" s="17">
        <f t="shared" si="494"/>
        <v>134612.80000000002</v>
      </c>
      <c r="S7930" s="18">
        <f t="shared" si="495"/>
        <v>145429.9</v>
      </c>
    </row>
    <row r="7931" spans="1:19" x14ac:dyDescent="0.25">
      <c r="A7931" s="7" t="s">
        <v>18843</v>
      </c>
      <c r="B7931" s="7" t="s">
        <v>18844</v>
      </c>
      <c r="C7931" s="7" t="s">
        <v>7205</v>
      </c>
      <c r="D7931" s="7" t="s">
        <v>7206</v>
      </c>
      <c r="E7931" s="7" t="s">
        <v>7207</v>
      </c>
      <c r="F7931" s="14">
        <v>21</v>
      </c>
      <c r="G7931" s="8">
        <v>0.87</v>
      </c>
      <c r="H7931" s="8">
        <v>0.87</v>
      </c>
      <c r="I7931" s="8">
        <v>19750</v>
      </c>
      <c r="J7931" s="8">
        <v>17110.61</v>
      </c>
      <c r="K7931" s="8">
        <v>0.86636000000000002</v>
      </c>
      <c r="L7931" s="8">
        <f t="shared" si="492"/>
        <v>0.15035999999999994</v>
      </c>
      <c r="M7931" s="8">
        <f t="shared" si="493"/>
        <v>0.71600000000000008</v>
      </c>
      <c r="N7931" s="13"/>
      <c r="O7931" s="13"/>
      <c r="P7931" s="14">
        <v>21</v>
      </c>
      <c r="Q7931" s="14">
        <v>0.86636000000000002</v>
      </c>
      <c r="R7931" s="17">
        <f t="shared" si="494"/>
        <v>0</v>
      </c>
      <c r="S7931" s="18">
        <f t="shared" si="495"/>
        <v>17110.61</v>
      </c>
    </row>
    <row r="7932" spans="1:19" x14ac:dyDescent="0.25">
      <c r="A7932" s="7" t="s">
        <v>18845</v>
      </c>
      <c r="B7932" s="7" t="s">
        <v>18846</v>
      </c>
      <c r="C7932" s="7" t="s">
        <v>7205</v>
      </c>
      <c r="D7932" s="7" t="s">
        <v>7206</v>
      </c>
      <c r="E7932" s="7" t="s">
        <v>7207</v>
      </c>
      <c r="F7932" s="8">
        <v>21</v>
      </c>
      <c r="G7932" s="8">
        <v>0.67</v>
      </c>
      <c r="H7932" s="8">
        <v>0.67</v>
      </c>
      <c r="I7932" s="8">
        <v>1250</v>
      </c>
      <c r="J7932" s="8">
        <v>840.94999999999993</v>
      </c>
      <c r="K7932" s="8">
        <v>0.67275999999999991</v>
      </c>
      <c r="L7932" s="8">
        <f t="shared" si="492"/>
        <v>0.11675999999999997</v>
      </c>
      <c r="M7932" s="8">
        <f t="shared" si="493"/>
        <v>0.55599999999999994</v>
      </c>
      <c r="N7932" s="9"/>
      <c r="O7932" s="9"/>
      <c r="P7932" s="8">
        <v>21</v>
      </c>
      <c r="Q7932" s="8">
        <v>0.67276000000000002</v>
      </c>
      <c r="R7932" s="17">
        <f t="shared" si="494"/>
        <v>0</v>
      </c>
      <c r="S7932" s="18">
        <f t="shared" si="495"/>
        <v>840.94999999999993</v>
      </c>
    </row>
    <row r="7933" spans="1:19" x14ac:dyDescent="0.25">
      <c r="A7933" s="7" t="s">
        <v>18849</v>
      </c>
      <c r="B7933" s="7" t="s">
        <v>18850</v>
      </c>
      <c r="C7933" s="7" t="s">
        <v>14</v>
      </c>
      <c r="D7933" s="7" t="s">
        <v>15</v>
      </c>
      <c r="E7933" s="7" t="s">
        <v>2322</v>
      </c>
      <c r="F7933" s="8">
        <v>21</v>
      </c>
      <c r="G7933" s="8">
        <v>4185.3900000000003</v>
      </c>
      <c r="H7933" s="8">
        <v>4185.3900000000003</v>
      </c>
      <c r="I7933" s="8">
        <v>2</v>
      </c>
      <c r="J7933" s="8">
        <v>8370.7800000000007</v>
      </c>
      <c r="K7933" s="8">
        <v>4185.3900000000003</v>
      </c>
      <c r="L7933" s="8">
        <f t="shared" si="492"/>
        <v>726.38999999999987</v>
      </c>
      <c r="M7933" s="8">
        <f t="shared" si="493"/>
        <v>3459.0000000000005</v>
      </c>
      <c r="N7933" s="13"/>
      <c r="O7933" s="13"/>
      <c r="P7933" s="8">
        <v>21</v>
      </c>
      <c r="Q7933" s="8">
        <v>4185.3900000000003</v>
      </c>
      <c r="R7933" s="17">
        <f t="shared" si="494"/>
        <v>0</v>
      </c>
      <c r="S7933" s="18">
        <f t="shared" si="495"/>
        <v>8370.7800000000007</v>
      </c>
    </row>
    <row r="7934" spans="1:19" x14ac:dyDescent="0.25">
      <c r="A7934" s="7" t="s">
        <v>18851</v>
      </c>
      <c r="B7934" s="7" t="s">
        <v>18852</v>
      </c>
      <c r="C7934" s="7" t="s">
        <v>37</v>
      </c>
      <c r="D7934" s="7" t="s">
        <v>38</v>
      </c>
      <c r="E7934" s="7" t="s">
        <v>39</v>
      </c>
      <c r="F7934" s="8">
        <v>15</v>
      </c>
      <c r="G7934" s="8">
        <v>1205.2</v>
      </c>
      <c r="H7934" s="8">
        <v>1205.2</v>
      </c>
      <c r="I7934" s="8">
        <v>2</v>
      </c>
      <c r="J7934" s="8">
        <v>2410.4</v>
      </c>
      <c r="K7934" s="8">
        <v>1205.2</v>
      </c>
      <c r="L7934" s="8">
        <f t="shared" si="492"/>
        <v>157.19999999999982</v>
      </c>
      <c r="M7934" s="8">
        <f t="shared" si="493"/>
        <v>1048.0000000000002</v>
      </c>
      <c r="N7934" s="8">
        <v>12</v>
      </c>
      <c r="O7934" s="8">
        <v>1173.76</v>
      </c>
      <c r="P7934" s="8">
        <v>15</v>
      </c>
      <c r="Q7934" s="8">
        <v>1205.2</v>
      </c>
      <c r="R7934" s="17">
        <f t="shared" si="494"/>
        <v>2347.52</v>
      </c>
      <c r="S7934" s="18">
        <f t="shared" si="495"/>
        <v>2410.4</v>
      </c>
    </row>
    <row r="7935" spans="1:19" x14ac:dyDescent="0.25">
      <c r="A7935" s="7" t="s">
        <v>18853</v>
      </c>
      <c r="B7935" s="7" t="s">
        <v>18854</v>
      </c>
      <c r="C7935" s="7" t="s">
        <v>37</v>
      </c>
      <c r="D7935" s="7" t="s">
        <v>38</v>
      </c>
      <c r="E7935" s="7" t="s">
        <v>39</v>
      </c>
      <c r="F7935" s="8">
        <v>15</v>
      </c>
      <c r="G7935" s="8">
        <v>1205.2</v>
      </c>
      <c r="H7935" s="8">
        <v>1205.2</v>
      </c>
      <c r="I7935" s="8">
        <v>1</v>
      </c>
      <c r="J7935" s="8">
        <v>1205.2</v>
      </c>
      <c r="K7935" s="8">
        <v>1205.2</v>
      </c>
      <c r="L7935" s="8">
        <f t="shared" si="492"/>
        <v>157.19999999999982</v>
      </c>
      <c r="M7935" s="8">
        <f t="shared" si="493"/>
        <v>1048.0000000000002</v>
      </c>
      <c r="N7935" s="8">
        <v>12</v>
      </c>
      <c r="O7935" s="8">
        <v>1173.76</v>
      </c>
      <c r="P7935" s="8">
        <v>15</v>
      </c>
      <c r="Q7935" s="8">
        <v>1205.2</v>
      </c>
      <c r="R7935" s="17">
        <f t="shared" si="494"/>
        <v>1173.76</v>
      </c>
      <c r="S7935" s="18">
        <f t="shared" si="495"/>
        <v>1205.2</v>
      </c>
    </row>
    <row r="7936" spans="1:19" x14ac:dyDescent="0.25">
      <c r="A7936" s="7" t="s">
        <v>18855</v>
      </c>
      <c r="B7936" s="7" t="s">
        <v>18856</v>
      </c>
      <c r="C7936" s="7" t="s">
        <v>37</v>
      </c>
      <c r="D7936" s="7" t="s">
        <v>38</v>
      </c>
      <c r="E7936" s="7" t="s">
        <v>39</v>
      </c>
      <c r="F7936" s="8">
        <v>15</v>
      </c>
      <c r="G7936" s="8">
        <v>1205.2</v>
      </c>
      <c r="H7936" s="8">
        <v>1205.2</v>
      </c>
      <c r="I7936" s="8">
        <v>1</v>
      </c>
      <c r="J7936" s="8">
        <v>1205.2</v>
      </c>
      <c r="K7936" s="8">
        <v>1205.2</v>
      </c>
      <c r="L7936" s="8">
        <f t="shared" si="492"/>
        <v>157.19999999999982</v>
      </c>
      <c r="M7936" s="8">
        <f t="shared" si="493"/>
        <v>1048.0000000000002</v>
      </c>
      <c r="N7936" s="13"/>
      <c r="O7936" s="13"/>
      <c r="P7936" s="8">
        <v>15</v>
      </c>
      <c r="Q7936" s="8">
        <v>1205.2</v>
      </c>
      <c r="R7936" s="17">
        <f t="shared" si="494"/>
        <v>0</v>
      </c>
      <c r="S7936" s="18">
        <f t="shared" si="495"/>
        <v>1205.2</v>
      </c>
    </row>
    <row r="7937" spans="1:19" x14ac:dyDescent="0.25">
      <c r="A7937" s="7" t="s">
        <v>18863</v>
      </c>
      <c r="B7937" s="7" t="s">
        <v>18864</v>
      </c>
      <c r="C7937" s="7" t="s">
        <v>32</v>
      </c>
      <c r="D7937" s="7" t="s">
        <v>33</v>
      </c>
      <c r="E7937" s="7" t="s">
        <v>34</v>
      </c>
      <c r="F7937" s="8">
        <v>15</v>
      </c>
      <c r="G7937" s="8">
        <v>14884.67</v>
      </c>
      <c r="H7937" s="8">
        <v>14884.67</v>
      </c>
      <c r="I7937" s="8">
        <v>1</v>
      </c>
      <c r="J7937" s="8">
        <v>14884.67</v>
      </c>
      <c r="K7937" s="8">
        <v>14884.67</v>
      </c>
      <c r="L7937" s="8">
        <f t="shared" si="492"/>
        <v>1941.478695652173</v>
      </c>
      <c r="M7937" s="8">
        <f t="shared" si="493"/>
        <v>12943.191304347827</v>
      </c>
      <c r="N7937" s="9"/>
      <c r="O7937" s="9"/>
      <c r="P7937" s="8">
        <v>15</v>
      </c>
      <c r="Q7937" s="8">
        <v>14884.67</v>
      </c>
      <c r="R7937" s="17">
        <f t="shared" si="494"/>
        <v>0</v>
      </c>
      <c r="S7937" s="18">
        <f t="shared" si="495"/>
        <v>14884.67</v>
      </c>
    </row>
    <row r="7938" spans="1:19" x14ac:dyDescent="0.25">
      <c r="A7938" s="7" t="s">
        <v>18865</v>
      </c>
      <c r="B7938" s="7" t="s">
        <v>18866</v>
      </c>
      <c r="C7938" s="7" t="s">
        <v>32</v>
      </c>
      <c r="D7938" s="7" t="s">
        <v>33</v>
      </c>
      <c r="E7938" s="7" t="s">
        <v>34</v>
      </c>
      <c r="F7938" s="8">
        <v>15</v>
      </c>
      <c r="G7938" s="8">
        <v>14884.67</v>
      </c>
      <c r="H7938" s="8">
        <v>14884.67</v>
      </c>
      <c r="I7938" s="8">
        <v>1</v>
      </c>
      <c r="J7938" s="8">
        <v>14884.67</v>
      </c>
      <c r="K7938" s="8">
        <v>14884.67</v>
      </c>
      <c r="L7938" s="8">
        <f t="shared" ref="L7938:L8001" si="496">K7938-M7938</f>
        <v>1941.478695652173</v>
      </c>
      <c r="M7938" s="8">
        <f t="shared" ref="M7938:M8001" si="497">K7938/((100+F7938)/100)</f>
        <v>12943.191304347827</v>
      </c>
      <c r="N7938" s="9"/>
      <c r="O7938" s="9"/>
      <c r="P7938" s="8">
        <v>15</v>
      </c>
      <c r="Q7938" s="8">
        <v>14884.67</v>
      </c>
      <c r="R7938" s="17">
        <f t="shared" ref="R7938:R8001" si="498">I7938*O7938</f>
        <v>0</v>
      </c>
      <c r="S7938" s="18">
        <f t="shared" si="495"/>
        <v>14884.67</v>
      </c>
    </row>
    <row r="7939" spans="1:19" x14ac:dyDescent="0.25">
      <c r="A7939" s="7" t="s">
        <v>18869</v>
      </c>
      <c r="B7939" s="7" t="s">
        <v>18870</v>
      </c>
      <c r="C7939" s="7" t="s">
        <v>185</v>
      </c>
      <c r="D7939" s="7" t="s">
        <v>186</v>
      </c>
      <c r="E7939" s="7" t="s">
        <v>187</v>
      </c>
      <c r="F7939" s="8">
        <v>21</v>
      </c>
      <c r="G7939" s="8">
        <v>3980.9</v>
      </c>
      <c r="H7939" s="8">
        <v>3980.9</v>
      </c>
      <c r="I7939" s="8">
        <v>4</v>
      </c>
      <c r="J7939" s="8">
        <v>15923.6</v>
      </c>
      <c r="K7939" s="8">
        <v>3980.9</v>
      </c>
      <c r="L7939" s="8">
        <f t="shared" si="496"/>
        <v>690.90000000000009</v>
      </c>
      <c r="M7939" s="8">
        <f t="shared" si="497"/>
        <v>3290</v>
      </c>
      <c r="N7939" s="9"/>
      <c r="O7939" s="9"/>
      <c r="P7939" s="8">
        <v>21</v>
      </c>
      <c r="Q7939" s="8">
        <v>3980.9</v>
      </c>
      <c r="R7939" s="17">
        <f t="shared" si="498"/>
        <v>0</v>
      </c>
      <c r="S7939" s="18">
        <f t="shared" ref="S7939:S8002" si="499">J7939</f>
        <v>15923.6</v>
      </c>
    </row>
    <row r="7940" spans="1:19" x14ac:dyDescent="0.25">
      <c r="A7940" s="7" t="s">
        <v>18871</v>
      </c>
      <c r="B7940" s="7" t="s">
        <v>18872</v>
      </c>
      <c r="C7940" s="7" t="s">
        <v>76</v>
      </c>
      <c r="D7940" s="7" t="s">
        <v>77</v>
      </c>
      <c r="E7940" s="7" t="s">
        <v>10658</v>
      </c>
      <c r="F7940" s="8">
        <v>15</v>
      </c>
      <c r="G7940" s="8">
        <v>25042.2</v>
      </c>
      <c r="H7940" s="8">
        <v>25042.2</v>
      </c>
      <c r="I7940" s="8">
        <v>1</v>
      </c>
      <c r="J7940" s="8">
        <v>25042.2</v>
      </c>
      <c r="K7940" s="8">
        <v>25042.2</v>
      </c>
      <c r="L7940" s="8">
        <f t="shared" si="496"/>
        <v>3266.3739130434769</v>
      </c>
      <c r="M7940" s="8">
        <f t="shared" si="497"/>
        <v>21775.826086956524</v>
      </c>
      <c r="N7940" s="9"/>
      <c r="O7940" s="9"/>
      <c r="P7940" s="8">
        <v>15</v>
      </c>
      <c r="Q7940" s="8">
        <v>25042.2</v>
      </c>
      <c r="R7940" s="17">
        <f t="shared" si="498"/>
        <v>0</v>
      </c>
      <c r="S7940" s="18">
        <f t="shared" si="499"/>
        <v>25042.2</v>
      </c>
    </row>
    <row r="7941" spans="1:19" x14ac:dyDescent="0.25">
      <c r="A7941" s="7" t="s">
        <v>18873</v>
      </c>
      <c r="B7941" s="7" t="s">
        <v>18874</v>
      </c>
      <c r="C7941" s="7" t="s">
        <v>76</v>
      </c>
      <c r="D7941" s="7" t="s">
        <v>77</v>
      </c>
      <c r="E7941" s="7" t="s">
        <v>10658</v>
      </c>
      <c r="F7941" s="8">
        <v>15</v>
      </c>
      <c r="G7941" s="8">
        <v>25042.2</v>
      </c>
      <c r="H7941" s="8">
        <v>25042.2</v>
      </c>
      <c r="I7941" s="8">
        <v>2</v>
      </c>
      <c r="J7941" s="8">
        <v>50084.4</v>
      </c>
      <c r="K7941" s="8">
        <v>25042.2</v>
      </c>
      <c r="L7941" s="8">
        <f t="shared" si="496"/>
        <v>3266.3739130434769</v>
      </c>
      <c r="M7941" s="8">
        <f t="shared" si="497"/>
        <v>21775.826086956524</v>
      </c>
      <c r="N7941" s="9"/>
      <c r="O7941" s="9"/>
      <c r="P7941" s="8">
        <v>15</v>
      </c>
      <c r="Q7941" s="8">
        <v>25042.2</v>
      </c>
      <c r="R7941" s="17">
        <f t="shared" si="498"/>
        <v>0</v>
      </c>
      <c r="S7941" s="18">
        <f t="shared" si="499"/>
        <v>50084.4</v>
      </c>
    </row>
    <row r="7942" spans="1:19" x14ac:dyDescent="0.25">
      <c r="A7942" s="7" t="s">
        <v>18875</v>
      </c>
      <c r="B7942" s="7" t="s">
        <v>18876</v>
      </c>
      <c r="C7942" s="7" t="s">
        <v>14</v>
      </c>
      <c r="D7942" s="7" t="s">
        <v>15</v>
      </c>
      <c r="E7942" s="7" t="s">
        <v>2322</v>
      </c>
      <c r="F7942" s="8">
        <v>21</v>
      </c>
      <c r="G7942" s="8">
        <v>1815</v>
      </c>
      <c r="H7942" s="8">
        <v>1815</v>
      </c>
      <c r="I7942" s="8">
        <v>15</v>
      </c>
      <c r="J7942" s="8">
        <v>27225</v>
      </c>
      <c r="K7942" s="8">
        <v>1815</v>
      </c>
      <c r="L7942" s="8">
        <f t="shared" si="496"/>
        <v>315</v>
      </c>
      <c r="M7942" s="8">
        <f t="shared" si="497"/>
        <v>1500</v>
      </c>
      <c r="N7942" s="9"/>
      <c r="O7942" s="9"/>
      <c r="P7942" s="8">
        <v>21</v>
      </c>
      <c r="Q7942" s="8">
        <v>1815</v>
      </c>
      <c r="R7942" s="17">
        <f t="shared" si="498"/>
        <v>0</v>
      </c>
      <c r="S7942" s="18">
        <f t="shared" si="499"/>
        <v>27225</v>
      </c>
    </row>
    <row r="7943" spans="1:19" x14ac:dyDescent="0.25">
      <c r="A7943" s="7" t="s">
        <v>18889</v>
      </c>
      <c r="B7943" s="7" t="s">
        <v>18890</v>
      </c>
      <c r="C7943" s="7" t="s">
        <v>369</v>
      </c>
      <c r="D7943" s="7" t="s">
        <v>370</v>
      </c>
      <c r="E7943" s="7" t="s">
        <v>371</v>
      </c>
      <c r="F7943" s="8">
        <v>15</v>
      </c>
      <c r="G7943" s="8">
        <v>1713.5</v>
      </c>
      <c r="H7943" s="8">
        <v>1713.5</v>
      </c>
      <c r="I7943" s="8">
        <v>7</v>
      </c>
      <c r="J7943" s="8">
        <v>11994.5</v>
      </c>
      <c r="K7943" s="8">
        <v>1713.5</v>
      </c>
      <c r="L7943" s="8">
        <f t="shared" si="496"/>
        <v>223.49999999999977</v>
      </c>
      <c r="M7943" s="8">
        <f t="shared" si="497"/>
        <v>1490.0000000000002</v>
      </c>
      <c r="N7943" s="9"/>
      <c r="O7943" s="9"/>
      <c r="P7943" s="8">
        <v>15</v>
      </c>
      <c r="Q7943" s="8">
        <v>1713.5</v>
      </c>
      <c r="R7943" s="17">
        <f t="shared" si="498"/>
        <v>0</v>
      </c>
      <c r="S7943" s="18">
        <f t="shared" si="499"/>
        <v>11994.5</v>
      </c>
    </row>
    <row r="7944" spans="1:19" x14ac:dyDescent="0.25">
      <c r="A7944" s="7" t="s">
        <v>18893</v>
      </c>
      <c r="B7944" s="7" t="s">
        <v>18894</v>
      </c>
      <c r="C7944" s="7" t="s">
        <v>37</v>
      </c>
      <c r="D7944" s="7" t="s">
        <v>38</v>
      </c>
      <c r="E7944" s="7" t="s">
        <v>39</v>
      </c>
      <c r="F7944" s="8">
        <v>15</v>
      </c>
      <c r="G7944" s="8">
        <v>10500</v>
      </c>
      <c r="H7944" s="8">
        <v>10500</v>
      </c>
      <c r="I7944" s="8">
        <v>2</v>
      </c>
      <c r="J7944" s="8">
        <v>21000</v>
      </c>
      <c r="K7944" s="8">
        <v>10500</v>
      </c>
      <c r="L7944" s="8">
        <f t="shared" si="496"/>
        <v>1369.565217391304</v>
      </c>
      <c r="M7944" s="8">
        <f t="shared" si="497"/>
        <v>9130.434782608696</v>
      </c>
      <c r="N7944" s="9"/>
      <c r="O7944" s="9"/>
      <c r="P7944" s="8">
        <v>15</v>
      </c>
      <c r="Q7944" s="8">
        <v>10500</v>
      </c>
      <c r="R7944" s="17">
        <f t="shared" si="498"/>
        <v>0</v>
      </c>
      <c r="S7944" s="18">
        <f t="shared" si="499"/>
        <v>21000</v>
      </c>
    </row>
    <row r="7945" spans="1:19" x14ac:dyDescent="0.25">
      <c r="A7945" s="7" t="s">
        <v>18897</v>
      </c>
      <c r="B7945" s="7" t="s">
        <v>18898</v>
      </c>
      <c r="C7945" s="7" t="s">
        <v>14</v>
      </c>
      <c r="D7945" s="7" t="s">
        <v>15</v>
      </c>
      <c r="E7945" s="7" t="s">
        <v>2322</v>
      </c>
      <c r="F7945" s="8">
        <v>21</v>
      </c>
      <c r="G7945" s="8">
        <v>220.22</v>
      </c>
      <c r="H7945" s="8">
        <v>220.22</v>
      </c>
      <c r="I7945" s="8">
        <v>9</v>
      </c>
      <c r="J7945" s="8">
        <v>1981.98</v>
      </c>
      <c r="K7945" s="8">
        <v>220.22</v>
      </c>
      <c r="L7945" s="8">
        <f t="shared" si="496"/>
        <v>38.22</v>
      </c>
      <c r="M7945" s="8">
        <f t="shared" si="497"/>
        <v>182</v>
      </c>
      <c r="N7945" s="9"/>
      <c r="O7945" s="9"/>
      <c r="P7945" s="8">
        <v>21</v>
      </c>
      <c r="Q7945" s="8">
        <v>220.22</v>
      </c>
      <c r="R7945" s="17">
        <f t="shared" si="498"/>
        <v>0</v>
      </c>
      <c r="S7945" s="18">
        <f t="shared" si="499"/>
        <v>1981.98</v>
      </c>
    </row>
    <row r="7946" spans="1:19" x14ac:dyDescent="0.25">
      <c r="A7946" s="7" t="s">
        <v>18899</v>
      </c>
      <c r="B7946" s="7" t="s">
        <v>18900</v>
      </c>
      <c r="C7946" s="7" t="s">
        <v>37</v>
      </c>
      <c r="D7946" s="7" t="s">
        <v>38</v>
      </c>
      <c r="E7946" s="7" t="s">
        <v>39</v>
      </c>
      <c r="F7946" s="8">
        <v>15</v>
      </c>
      <c r="G7946" s="8">
        <v>3887</v>
      </c>
      <c r="H7946" s="8">
        <v>3887</v>
      </c>
      <c r="I7946" s="8">
        <v>1</v>
      </c>
      <c r="J7946" s="8">
        <v>3887</v>
      </c>
      <c r="K7946" s="8">
        <v>3887</v>
      </c>
      <c r="L7946" s="8">
        <f t="shared" si="496"/>
        <v>506.99999999999955</v>
      </c>
      <c r="M7946" s="8">
        <f t="shared" si="497"/>
        <v>3380.0000000000005</v>
      </c>
      <c r="N7946" s="9"/>
      <c r="O7946" s="9"/>
      <c r="P7946" s="8">
        <v>15</v>
      </c>
      <c r="Q7946" s="8">
        <v>3887</v>
      </c>
      <c r="R7946" s="17">
        <f t="shared" si="498"/>
        <v>0</v>
      </c>
      <c r="S7946" s="18">
        <f t="shared" si="499"/>
        <v>3887</v>
      </c>
    </row>
    <row r="7947" spans="1:19" x14ac:dyDescent="0.25">
      <c r="A7947" s="7" t="s">
        <v>18901</v>
      </c>
      <c r="B7947" s="7" t="s">
        <v>18902</v>
      </c>
      <c r="C7947" s="7" t="s">
        <v>37</v>
      </c>
      <c r="D7947" s="7" t="s">
        <v>38</v>
      </c>
      <c r="E7947" s="7" t="s">
        <v>39</v>
      </c>
      <c r="F7947" s="14">
        <v>15</v>
      </c>
      <c r="G7947" s="8">
        <v>3887</v>
      </c>
      <c r="H7947" s="8">
        <v>3887</v>
      </c>
      <c r="I7947" s="8">
        <v>1</v>
      </c>
      <c r="J7947" s="8">
        <v>3887</v>
      </c>
      <c r="K7947" s="8">
        <v>3887</v>
      </c>
      <c r="L7947" s="8">
        <f t="shared" si="496"/>
        <v>506.99999999999955</v>
      </c>
      <c r="M7947" s="8">
        <f t="shared" si="497"/>
        <v>3380.0000000000005</v>
      </c>
      <c r="N7947" s="9"/>
      <c r="O7947" s="9"/>
      <c r="P7947" s="14">
        <v>15</v>
      </c>
      <c r="Q7947" s="14">
        <v>3887</v>
      </c>
      <c r="R7947" s="17">
        <f t="shared" si="498"/>
        <v>0</v>
      </c>
      <c r="S7947" s="18">
        <f t="shared" si="499"/>
        <v>3887</v>
      </c>
    </row>
    <row r="7948" spans="1:19" x14ac:dyDescent="0.25">
      <c r="A7948" s="7" t="s">
        <v>18903</v>
      </c>
      <c r="B7948" s="7" t="s">
        <v>18904</v>
      </c>
      <c r="C7948" s="7" t="s">
        <v>37</v>
      </c>
      <c r="D7948" s="7" t="s">
        <v>38</v>
      </c>
      <c r="E7948" s="7" t="s">
        <v>39</v>
      </c>
      <c r="F7948" s="8">
        <v>15</v>
      </c>
      <c r="G7948" s="8">
        <v>3887</v>
      </c>
      <c r="H7948" s="8">
        <v>3887</v>
      </c>
      <c r="I7948" s="8">
        <v>1</v>
      </c>
      <c r="J7948" s="8">
        <v>3887</v>
      </c>
      <c r="K7948" s="8">
        <v>3887</v>
      </c>
      <c r="L7948" s="8">
        <f t="shared" si="496"/>
        <v>506.99999999999955</v>
      </c>
      <c r="M7948" s="8">
        <f t="shared" si="497"/>
        <v>3380.0000000000005</v>
      </c>
      <c r="N7948" s="9"/>
      <c r="O7948" s="9"/>
      <c r="P7948" s="8">
        <v>15</v>
      </c>
      <c r="Q7948" s="8">
        <v>3887</v>
      </c>
      <c r="R7948" s="17">
        <f t="shared" si="498"/>
        <v>0</v>
      </c>
      <c r="S7948" s="18">
        <f t="shared" si="499"/>
        <v>3887</v>
      </c>
    </row>
    <row r="7949" spans="1:19" x14ac:dyDescent="0.25">
      <c r="A7949" s="7" t="s">
        <v>18905</v>
      </c>
      <c r="B7949" s="7" t="s">
        <v>18906</v>
      </c>
      <c r="C7949" s="7" t="s">
        <v>37</v>
      </c>
      <c r="D7949" s="7" t="s">
        <v>38</v>
      </c>
      <c r="E7949" s="7" t="s">
        <v>39</v>
      </c>
      <c r="F7949" s="8">
        <v>15</v>
      </c>
      <c r="G7949" s="8">
        <v>3887</v>
      </c>
      <c r="H7949" s="8">
        <v>3887</v>
      </c>
      <c r="I7949" s="8">
        <v>1</v>
      </c>
      <c r="J7949" s="8">
        <v>3887</v>
      </c>
      <c r="K7949" s="8">
        <v>3887</v>
      </c>
      <c r="L7949" s="8">
        <f t="shared" si="496"/>
        <v>506.99999999999955</v>
      </c>
      <c r="M7949" s="8">
        <f t="shared" si="497"/>
        <v>3380.0000000000005</v>
      </c>
      <c r="N7949" s="13"/>
      <c r="O7949" s="13"/>
      <c r="P7949" s="8">
        <v>15</v>
      </c>
      <c r="Q7949" s="8">
        <v>3887</v>
      </c>
      <c r="R7949" s="17">
        <f t="shared" si="498"/>
        <v>0</v>
      </c>
      <c r="S7949" s="18">
        <f t="shared" si="499"/>
        <v>3887</v>
      </c>
    </row>
    <row r="7950" spans="1:19" x14ac:dyDescent="0.25">
      <c r="A7950" s="7" t="s">
        <v>18907</v>
      </c>
      <c r="B7950" s="7" t="s">
        <v>18908</v>
      </c>
      <c r="C7950" s="7" t="s">
        <v>37</v>
      </c>
      <c r="D7950" s="7" t="s">
        <v>38</v>
      </c>
      <c r="E7950" s="7" t="s">
        <v>39</v>
      </c>
      <c r="F7950" s="8">
        <v>15</v>
      </c>
      <c r="G7950" s="8">
        <v>4588.5</v>
      </c>
      <c r="H7950" s="8">
        <v>4588.5</v>
      </c>
      <c r="I7950" s="8">
        <v>1</v>
      </c>
      <c r="J7950" s="8">
        <v>4588.5</v>
      </c>
      <c r="K7950" s="8">
        <v>4588.5</v>
      </c>
      <c r="L7950" s="8">
        <f t="shared" si="496"/>
        <v>598.49999999999955</v>
      </c>
      <c r="M7950" s="8">
        <f t="shared" si="497"/>
        <v>3990.0000000000005</v>
      </c>
      <c r="N7950" s="13"/>
      <c r="O7950" s="13"/>
      <c r="P7950" s="8">
        <v>15</v>
      </c>
      <c r="Q7950" s="8">
        <v>4588.5</v>
      </c>
      <c r="R7950" s="17">
        <f t="shared" si="498"/>
        <v>0</v>
      </c>
      <c r="S7950" s="18">
        <f t="shared" si="499"/>
        <v>4588.5</v>
      </c>
    </row>
    <row r="7951" spans="1:19" x14ac:dyDescent="0.25">
      <c r="A7951" s="7" t="s">
        <v>18909</v>
      </c>
      <c r="B7951" s="7" t="s">
        <v>18910</v>
      </c>
      <c r="C7951" s="7" t="s">
        <v>37</v>
      </c>
      <c r="D7951" s="7" t="s">
        <v>38</v>
      </c>
      <c r="E7951" s="7" t="s">
        <v>39</v>
      </c>
      <c r="F7951" s="8">
        <v>15</v>
      </c>
      <c r="G7951" s="8">
        <v>4588.5</v>
      </c>
      <c r="H7951" s="8">
        <v>4588.5</v>
      </c>
      <c r="I7951" s="8">
        <v>1</v>
      </c>
      <c r="J7951" s="8">
        <v>4588.5</v>
      </c>
      <c r="K7951" s="8">
        <v>4588.5</v>
      </c>
      <c r="L7951" s="8">
        <f t="shared" si="496"/>
        <v>598.49999999999955</v>
      </c>
      <c r="M7951" s="8">
        <f t="shared" si="497"/>
        <v>3990.0000000000005</v>
      </c>
      <c r="N7951" s="13"/>
      <c r="O7951" s="13"/>
      <c r="P7951" s="8">
        <v>15</v>
      </c>
      <c r="Q7951" s="8">
        <v>4588.5</v>
      </c>
      <c r="R7951" s="17">
        <f t="shared" si="498"/>
        <v>0</v>
      </c>
      <c r="S7951" s="18">
        <f t="shared" si="499"/>
        <v>4588.5</v>
      </c>
    </row>
    <row r="7952" spans="1:19" x14ac:dyDescent="0.25">
      <c r="A7952" s="7" t="s">
        <v>18911</v>
      </c>
      <c r="B7952" s="7" t="s">
        <v>18912</v>
      </c>
      <c r="C7952" s="7" t="s">
        <v>37</v>
      </c>
      <c r="D7952" s="7" t="s">
        <v>38</v>
      </c>
      <c r="E7952" s="7" t="s">
        <v>39</v>
      </c>
      <c r="F7952" s="8">
        <v>15</v>
      </c>
      <c r="G7952" s="8">
        <v>471.5</v>
      </c>
      <c r="H7952" s="8">
        <v>471.5</v>
      </c>
      <c r="I7952" s="8">
        <v>12</v>
      </c>
      <c r="J7952" s="8">
        <v>5658</v>
      </c>
      <c r="K7952" s="8">
        <v>471.5</v>
      </c>
      <c r="L7952" s="8">
        <f t="shared" si="496"/>
        <v>61.499999999999943</v>
      </c>
      <c r="M7952" s="8">
        <f t="shared" si="497"/>
        <v>410.00000000000006</v>
      </c>
      <c r="N7952" s="9"/>
      <c r="O7952" s="9"/>
      <c r="P7952" s="8">
        <v>15</v>
      </c>
      <c r="Q7952" s="8">
        <v>471.5</v>
      </c>
      <c r="R7952" s="17">
        <f t="shared" si="498"/>
        <v>0</v>
      </c>
      <c r="S7952" s="18">
        <f t="shared" si="499"/>
        <v>5658</v>
      </c>
    </row>
    <row r="7953" spans="1:19" x14ac:dyDescent="0.25">
      <c r="A7953" s="7" t="s">
        <v>18913</v>
      </c>
      <c r="B7953" s="7" t="s">
        <v>18914</v>
      </c>
      <c r="C7953" s="7" t="s">
        <v>37</v>
      </c>
      <c r="D7953" s="7" t="s">
        <v>38</v>
      </c>
      <c r="E7953" s="7" t="s">
        <v>39</v>
      </c>
      <c r="F7953" s="8">
        <v>15</v>
      </c>
      <c r="G7953" s="8">
        <v>3887</v>
      </c>
      <c r="H7953" s="8">
        <v>3887</v>
      </c>
      <c r="I7953" s="8">
        <v>1</v>
      </c>
      <c r="J7953" s="8">
        <v>3887</v>
      </c>
      <c r="K7953" s="8">
        <v>3887</v>
      </c>
      <c r="L7953" s="8">
        <f t="shared" si="496"/>
        <v>506.99999999999955</v>
      </c>
      <c r="M7953" s="8">
        <f t="shared" si="497"/>
        <v>3380.0000000000005</v>
      </c>
      <c r="N7953" s="9"/>
      <c r="O7953" s="9"/>
      <c r="P7953" s="8">
        <v>15</v>
      </c>
      <c r="Q7953" s="8">
        <v>3887</v>
      </c>
      <c r="R7953" s="17">
        <f t="shared" si="498"/>
        <v>0</v>
      </c>
      <c r="S7953" s="18">
        <f t="shared" si="499"/>
        <v>3887</v>
      </c>
    </row>
    <row r="7954" spans="1:19" x14ac:dyDescent="0.25">
      <c r="A7954" s="7" t="s">
        <v>18915</v>
      </c>
      <c r="B7954" s="7" t="s">
        <v>18916</v>
      </c>
      <c r="C7954" s="7" t="s">
        <v>37</v>
      </c>
      <c r="D7954" s="7" t="s">
        <v>38</v>
      </c>
      <c r="E7954" s="7" t="s">
        <v>39</v>
      </c>
      <c r="F7954" s="8">
        <v>15</v>
      </c>
      <c r="G7954" s="8">
        <v>3887</v>
      </c>
      <c r="H7954" s="8">
        <v>3887</v>
      </c>
      <c r="I7954" s="8">
        <v>1</v>
      </c>
      <c r="J7954" s="8">
        <v>3887</v>
      </c>
      <c r="K7954" s="8">
        <v>3887</v>
      </c>
      <c r="L7954" s="8">
        <f t="shared" si="496"/>
        <v>506.99999999999955</v>
      </c>
      <c r="M7954" s="8">
        <f t="shared" si="497"/>
        <v>3380.0000000000005</v>
      </c>
      <c r="N7954" s="9"/>
      <c r="O7954" s="9"/>
      <c r="P7954" s="8">
        <v>15</v>
      </c>
      <c r="Q7954" s="8">
        <v>3887</v>
      </c>
      <c r="R7954" s="17">
        <f t="shared" si="498"/>
        <v>0</v>
      </c>
      <c r="S7954" s="18">
        <f t="shared" si="499"/>
        <v>3887</v>
      </c>
    </row>
    <row r="7955" spans="1:19" x14ac:dyDescent="0.25">
      <c r="A7955" s="7" t="s">
        <v>18917</v>
      </c>
      <c r="B7955" s="7" t="s">
        <v>18918</v>
      </c>
      <c r="C7955" s="7" t="s">
        <v>37</v>
      </c>
      <c r="D7955" s="7" t="s">
        <v>38</v>
      </c>
      <c r="E7955" s="7" t="s">
        <v>39</v>
      </c>
      <c r="F7955" s="8">
        <v>15</v>
      </c>
      <c r="G7955" s="8">
        <v>3887</v>
      </c>
      <c r="H7955" s="8">
        <v>3887</v>
      </c>
      <c r="I7955" s="8">
        <v>1</v>
      </c>
      <c r="J7955" s="8">
        <v>3887</v>
      </c>
      <c r="K7955" s="8">
        <v>3887</v>
      </c>
      <c r="L7955" s="8">
        <f t="shared" si="496"/>
        <v>506.99999999999955</v>
      </c>
      <c r="M7955" s="8">
        <f t="shared" si="497"/>
        <v>3380.0000000000005</v>
      </c>
      <c r="N7955" s="9"/>
      <c r="O7955" s="9"/>
      <c r="P7955" s="8">
        <v>15</v>
      </c>
      <c r="Q7955" s="8">
        <v>3887</v>
      </c>
      <c r="R7955" s="17">
        <f t="shared" si="498"/>
        <v>0</v>
      </c>
      <c r="S7955" s="18">
        <f t="shared" si="499"/>
        <v>3887</v>
      </c>
    </row>
    <row r="7956" spans="1:19" x14ac:dyDescent="0.25">
      <c r="A7956" s="7" t="s">
        <v>18919</v>
      </c>
      <c r="B7956" s="7" t="s">
        <v>18920</v>
      </c>
      <c r="C7956" s="7" t="s">
        <v>37</v>
      </c>
      <c r="D7956" s="7" t="s">
        <v>38</v>
      </c>
      <c r="E7956" s="7" t="s">
        <v>39</v>
      </c>
      <c r="F7956" s="8">
        <v>15</v>
      </c>
      <c r="G7956" s="8">
        <v>3887</v>
      </c>
      <c r="H7956" s="8">
        <v>3887</v>
      </c>
      <c r="I7956" s="8">
        <v>1</v>
      </c>
      <c r="J7956" s="8">
        <v>3887</v>
      </c>
      <c r="K7956" s="8">
        <v>3887</v>
      </c>
      <c r="L7956" s="8">
        <f t="shared" si="496"/>
        <v>506.99999999999955</v>
      </c>
      <c r="M7956" s="8">
        <f t="shared" si="497"/>
        <v>3380.0000000000005</v>
      </c>
      <c r="N7956" s="9"/>
      <c r="O7956" s="9"/>
      <c r="P7956" s="8">
        <v>15</v>
      </c>
      <c r="Q7956" s="8">
        <v>3887</v>
      </c>
      <c r="R7956" s="17">
        <f t="shared" si="498"/>
        <v>0</v>
      </c>
      <c r="S7956" s="18">
        <f t="shared" si="499"/>
        <v>3887</v>
      </c>
    </row>
    <row r="7957" spans="1:19" x14ac:dyDescent="0.25">
      <c r="A7957" s="7" t="s">
        <v>18921</v>
      </c>
      <c r="B7957" s="7" t="s">
        <v>18922</v>
      </c>
      <c r="C7957" s="7" t="s">
        <v>37</v>
      </c>
      <c r="D7957" s="7" t="s">
        <v>38</v>
      </c>
      <c r="E7957" s="7" t="s">
        <v>39</v>
      </c>
      <c r="F7957" s="8">
        <v>15</v>
      </c>
      <c r="G7957" s="8">
        <v>3887</v>
      </c>
      <c r="H7957" s="8">
        <v>3887</v>
      </c>
      <c r="I7957" s="8">
        <v>1</v>
      </c>
      <c r="J7957" s="8">
        <v>3887</v>
      </c>
      <c r="K7957" s="8">
        <v>3887</v>
      </c>
      <c r="L7957" s="8">
        <f t="shared" si="496"/>
        <v>506.99999999999955</v>
      </c>
      <c r="M7957" s="8">
        <f t="shared" si="497"/>
        <v>3380.0000000000005</v>
      </c>
      <c r="N7957" s="9"/>
      <c r="O7957" s="9"/>
      <c r="P7957" s="8">
        <v>15</v>
      </c>
      <c r="Q7957" s="8">
        <v>3887</v>
      </c>
      <c r="R7957" s="17">
        <f t="shared" si="498"/>
        <v>0</v>
      </c>
      <c r="S7957" s="18">
        <f t="shared" si="499"/>
        <v>3887</v>
      </c>
    </row>
    <row r="7958" spans="1:19" x14ac:dyDescent="0.25">
      <c r="A7958" s="7" t="s">
        <v>18923</v>
      </c>
      <c r="B7958" s="7" t="s">
        <v>18924</v>
      </c>
      <c r="C7958" s="7" t="s">
        <v>37</v>
      </c>
      <c r="D7958" s="7" t="s">
        <v>38</v>
      </c>
      <c r="E7958" s="7" t="s">
        <v>39</v>
      </c>
      <c r="F7958" s="8">
        <v>15</v>
      </c>
      <c r="G7958" s="8">
        <v>3887</v>
      </c>
      <c r="H7958" s="8">
        <v>3887</v>
      </c>
      <c r="I7958" s="8">
        <v>2</v>
      </c>
      <c r="J7958" s="8">
        <v>7774</v>
      </c>
      <c r="K7958" s="8">
        <v>3887</v>
      </c>
      <c r="L7958" s="8">
        <f t="shared" si="496"/>
        <v>506.99999999999955</v>
      </c>
      <c r="M7958" s="8">
        <f t="shared" si="497"/>
        <v>3380.0000000000005</v>
      </c>
      <c r="N7958" s="9"/>
      <c r="O7958" s="9"/>
      <c r="P7958" s="8">
        <v>15</v>
      </c>
      <c r="Q7958" s="8">
        <v>3887</v>
      </c>
      <c r="R7958" s="17">
        <f t="shared" si="498"/>
        <v>0</v>
      </c>
      <c r="S7958" s="18">
        <f t="shared" si="499"/>
        <v>7774</v>
      </c>
    </row>
    <row r="7959" spans="1:19" x14ac:dyDescent="0.25">
      <c r="A7959" s="7" t="s">
        <v>18925</v>
      </c>
      <c r="B7959" s="7" t="s">
        <v>18926</v>
      </c>
      <c r="C7959" s="7" t="s">
        <v>37</v>
      </c>
      <c r="D7959" s="7" t="s">
        <v>38</v>
      </c>
      <c r="E7959" s="7" t="s">
        <v>39</v>
      </c>
      <c r="F7959" s="8">
        <v>15</v>
      </c>
      <c r="G7959" s="8">
        <v>1090.2</v>
      </c>
      <c r="H7959" s="8">
        <v>1090.2</v>
      </c>
      <c r="I7959" s="8">
        <v>1</v>
      </c>
      <c r="J7959" s="8">
        <v>1090.2</v>
      </c>
      <c r="K7959" s="8">
        <v>1090.2</v>
      </c>
      <c r="L7959" s="8">
        <f t="shared" si="496"/>
        <v>142.19999999999993</v>
      </c>
      <c r="M7959" s="8">
        <f t="shared" si="497"/>
        <v>948.00000000000011</v>
      </c>
      <c r="N7959" s="9"/>
      <c r="O7959" s="9"/>
      <c r="P7959" s="8">
        <v>15</v>
      </c>
      <c r="Q7959" s="8">
        <v>1090.2</v>
      </c>
      <c r="R7959" s="17">
        <f t="shared" si="498"/>
        <v>0</v>
      </c>
      <c r="S7959" s="18">
        <f t="shared" si="499"/>
        <v>1090.2</v>
      </c>
    </row>
    <row r="7960" spans="1:19" x14ac:dyDescent="0.25">
      <c r="A7960" s="7" t="s">
        <v>18927</v>
      </c>
      <c r="B7960" s="7" t="s">
        <v>18928</v>
      </c>
      <c r="C7960" s="7" t="s">
        <v>14</v>
      </c>
      <c r="D7960" s="7" t="s">
        <v>15</v>
      </c>
      <c r="E7960" s="7" t="s">
        <v>2322</v>
      </c>
      <c r="F7960" s="8">
        <v>21</v>
      </c>
      <c r="G7960" s="8">
        <v>7903.09</v>
      </c>
      <c r="H7960" s="8">
        <v>7903.09</v>
      </c>
      <c r="I7960" s="8">
        <v>1</v>
      </c>
      <c r="J7960" s="8">
        <v>7903.09</v>
      </c>
      <c r="K7960" s="8">
        <v>7903.09</v>
      </c>
      <c r="L7960" s="8">
        <f t="shared" si="496"/>
        <v>1371.6106611570249</v>
      </c>
      <c r="M7960" s="8">
        <f t="shared" si="497"/>
        <v>6531.4793388429753</v>
      </c>
      <c r="N7960" s="9"/>
      <c r="O7960" s="9"/>
      <c r="P7960" s="8">
        <v>21</v>
      </c>
      <c r="Q7960" s="8">
        <v>7903.09</v>
      </c>
      <c r="R7960" s="17">
        <f t="shared" si="498"/>
        <v>0</v>
      </c>
      <c r="S7960" s="18">
        <f t="shared" si="499"/>
        <v>7903.09</v>
      </c>
    </row>
    <row r="7961" spans="1:19" x14ac:dyDescent="0.25">
      <c r="A7961" s="7" t="s">
        <v>18929</v>
      </c>
      <c r="B7961" s="7" t="s">
        <v>18930</v>
      </c>
      <c r="C7961" s="7" t="s">
        <v>7375</v>
      </c>
      <c r="D7961" s="7" t="s">
        <v>7376</v>
      </c>
      <c r="E7961" s="7" t="s">
        <v>7377</v>
      </c>
      <c r="F7961" s="8">
        <v>15</v>
      </c>
      <c r="G7961" s="8">
        <v>594.16999999999996</v>
      </c>
      <c r="H7961" s="8">
        <v>594.16999999999996</v>
      </c>
      <c r="I7961" s="8">
        <v>162</v>
      </c>
      <c r="J7961" s="8">
        <v>96255</v>
      </c>
      <c r="K7961" s="8">
        <v>594.16666666666663</v>
      </c>
      <c r="L7961" s="8">
        <f t="shared" si="496"/>
        <v>77.5</v>
      </c>
      <c r="M7961" s="8">
        <f t="shared" si="497"/>
        <v>516.66666666666663</v>
      </c>
      <c r="N7961" s="14">
        <v>12</v>
      </c>
      <c r="O7961" s="14">
        <v>594.16722222222222</v>
      </c>
      <c r="P7961" s="8">
        <v>15</v>
      </c>
      <c r="Q7961" s="8">
        <v>594.16666666666663</v>
      </c>
      <c r="R7961" s="17">
        <f t="shared" si="498"/>
        <v>96255.09</v>
      </c>
      <c r="S7961" s="18">
        <f t="shared" si="499"/>
        <v>96255</v>
      </c>
    </row>
    <row r="7962" spans="1:19" x14ac:dyDescent="0.25">
      <c r="A7962" s="7" t="s">
        <v>18931</v>
      </c>
      <c r="B7962" s="7" t="s">
        <v>18932</v>
      </c>
      <c r="C7962" s="7" t="s">
        <v>14</v>
      </c>
      <c r="D7962" s="7" t="s">
        <v>15</v>
      </c>
      <c r="E7962" s="7" t="s">
        <v>7518</v>
      </c>
      <c r="F7962" s="8">
        <v>21</v>
      </c>
      <c r="G7962" s="8">
        <v>14424.71</v>
      </c>
      <c r="H7962" s="8">
        <v>14424.71</v>
      </c>
      <c r="I7962" s="8">
        <v>1</v>
      </c>
      <c r="J7962" s="8">
        <v>14424.71</v>
      </c>
      <c r="K7962" s="8">
        <v>14424.71</v>
      </c>
      <c r="L7962" s="8">
        <f t="shared" si="496"/>
        <v>2503.4620661157023</v>
      </c>
      <c r="M7962" s="8">
        <f t="shared" si="497"/>
        <v>11921.247933884297</v>
      </c>
      <c r="N7962" s="9"/>
      <c r="O7962" s="9"/>
      <c r="P7962" s="8">
        <v>21</v>
      </c>
      <c r="Q7962" s="8">
        <v>14424.71</v>
      </c>
      <c r="R7962" s="17">
        <f t="shared" si="498"/>
        <v>0</v>
      </c>
      <c r="S7962" s="18">
        <f t="shared" si="499"/>
        <v>14424.71</v>
      </c>
    </row>
    <row r="7963" spans="1:19" x14ac:dyDescent="0.25">
      <c r="A7963" s="7" t="s">
        <v>18933</v>
      </c>
      <c r="B7963" s="7" t="s">
        <v>18934</v>
      </c>
      <c r="C7963" s="7" t="s">
        <v>14</v>
      </c>
      <c r="D7963" s="7" t="s">
        <v>15</v>
      </c>
      <c r="E7963" s="7" t="s">
        <v>7518</v>
      </c>
      <c r="F7963" s="8">
        <v>21</v>
      </c>
      <c r="G7963" s="8">
        <v>22381.919999999998</v>
      </c>
      <c r="H7963" s="8">
        <v>22381.919999999998</v>
      </c>
      <c r="I7963" s="8">
        <v>6</v>
      </c>
      <c r="J7963" s="8">
        <v>134291.49</v>
      </c>
      <c r="K7963" s="8">
        <v>22381.914999999997</v>
      </c>
      <c r="L7963" s="8">
        <f t="shared" si="496"/>
        <v>3884.4645867768595</v>
      </c>
      <c r="M7963" s="8">
        <f t="shared" si="497"/>
        <v>18497.450413223138</v>
      </c>
      <c r="N7963" s="9"/>
      <c r="O7963" s="9"/>
      <c r="P7963" s="8">
        <v>21</v>
      </c>
      <c r="Q7963" s="8">
        <v>22381.914999999997</v>
      </c>
      <c r="R7963" s="17">
        <f t="shared" si="498"/>
        <v>0</v>
      </c>
      <c r="S7963" s="18">
        <f t="shared" si="499"/>
        <v>134291.49</v>
      </c>
    </row>
    <row r="7964" spans="1:19" x14ac:dyDescent="0.25">
      <c r="A7964" s="7" t="s">
        <v>18939</v>
      </c>
      <c r="B7964" s="7" t="s">
        <v>18940</v>
      </c>
      <c r="C7964" s="7" t="s">
        <v>14</v>
      </c>
      <c r="D7964" s="7" t="s">
        <v>15</v>
      </c>
      <c r="E7964" s="7" t="s">
        <v>7518</v>
      </c>
      <c r="F7964" s="8">
        <v>21</v>
      </c>
      <c r="G7964" s="8">
        <v>15408.75</v>
      </c>
      <c r="H7964" s="8">
        <v>15408.75</v>
      </c>
      <c r="I7964" s="8">
        <v>1</v>
      </c>
      <c r="J7964" s="8">
        <v>15408.75</v>
      </c>
      <c r="K7964" s="8">
        <v>15408.75</v>
      </c>
      <c r="L7964" s="8">
        <f t="shared" si="496"/>
        <v>2674.2458677685954</v>
      </c>
      <c r="M7964" s="8">
        <f t="shared" si="497"/>
        <v>12734.504132231405</v>
      </c>
      <c r="N7964" s="9"/>
      <c r="O7964" s="9"/>
      <c r="P7964" s="8">
        <v>21</v>
      </c>
      <c r="Q7964" s="8">
        <v>15408.75</v>
      </c>
      <c r="R7964" s="17">
        <f t="shared" si="498"/>
        <v>0</v>
      </c>
      <c r="S7964" s="18">
        <f t="shared" si="499"/>
        <v>15408.75</v>
      </c>
    </row>
    <row r="7965" spans="1:19" x14ac:dyDescent="0.25">
      <c r="A7965" s="7" t="s">
        <v>18941</v>
      </c>
      <c r="B7965" s="7" t="s">
        <v>18942</v>
      </c>
      <c r="C7965" s="7" t="s">
        <v>14</v>
      </c>
      <c r="D7965" s="7" t="s">
        <v>15</v>
      </c>
      <c r="E7965" s="7" t="s">
        <v>7518</v>
      </c>
      <c r="F7965" s="8">
        <v>21</v>
      </c>
      <c r="G7965" s="8">
        <v>3621.92</v>
      </c>
      <c r="H7965" s="8">
        <v>3621.92</v>
      </c>
      <c r="I7965" s="8">
        <v>1</v>
      </c>
      <c r="J7965" s="8">
        <v>3621.92</v>
      </c>
      <c r="K7965" s="8">
        <v>3621.92</v>
      </c>
      <c r="L7965" s="8">
        <f t="shared" si="496"/>
        <v>628.59768595041305</v>
      </c>
      <c r="M7965" s="8">
        <f t="shared" si="497"/>
        <v>2993.322314049587</v>
      </c>
      <c r="N7965" s="9"/>
      <c r="O7965" s="9"/>
      <c r="P7965" s="8">
        <v>21</v>
      </c>
      <c r="Q7965" s="8">
        <v>3621.92</v>
      </c>
      <c r="R7965" s="17">
        <f t="shared" si="498"/>
        <v>0</v>
      </c>
      <c r="S7965" s="18">
        <f t="shared" si="499"/>
        <v>3621.92</v>
      </c>
    </row>
    <row r="7966" spans="1:19" x14ac:dyDescent="0.25">
      <c r="A7966" s="7" t="s">
        <v>18943</v>
      </c>
      <c r="B7966" s="7" t="s">
        <v>18944</v>
      </c>
      <c r="C7966" s="7" t="s">
        <v>14</v>
      </c>
      <c r="D7966" s="7" t="s">
        <v>15</v>
      </c>
      <c r="E7966" s="7" t="s">
        <v>7518</v>
      </c>
      <c r="F7966" s="8">
        <v>21</v>
      </c>
      <c r="G7966" s="8">
        <v>10807.51</v>
      </c>
      <c r="H7966" s="8">
        <v>10807.51</v>
      </c>
      <c r="I7966" s="8">
        <v>1</v>
      </c>
      <c r="J7966" s="8">
        <v>10807.51</v>
      </c>
      <c r="K7966" s="8">
        <v>10807.51</v>
      </c>
      <c r="L7966" s="8">
        <f t="shared" si="496"/>
        <v>1875.6835537190073</v>
      </c>
      <c r="M7966" s="8">
        <f t="shared" si="497"/>
        <v>8931.826446280993</v>
      </c>
      <c r="N7966" s="9"/>
      <c r="O7966" s="9"/>
      <c r="P7966" s="8">
        <v>21</v>
      </c>
      <c r="Q7966" s="8">
        <v>10807.51</v>
      </c>
      <c r="R7966" s="17">
        <f t="shared" si="498"/>
        <v>0</v>
      </c>
      <c r="S7966" s="18">
        <f t="shared" si="499"/>
        <v>10807.51</v>
      </c>
    </row>
    <row r="7967" spans="1:19" x14ac:dyDescent="0.25">
      <c r="A7967" s="7" t="s">
        <v>18945</v>
      </c>
      <c r="B7967" s="7" t="s">
        <v>18946</v>
      </c>
      <c r="C7967" s="7" t="s">
        <v>14</v>
      </c>
      <c r="D7967" s="7" t="s">
        <v>15</v>
      </c>
      <c r="E7967" s="7" t="s">
        <v>7518</v>
      </c>
      <c r="F7967" s="8">
        <v>21</v>
      </c>
      <c r="G7967" s="8">
        <v>1294.56</v>
      </c>
      <c r="H7967" s="8">
        <v>1294.56</v>
      </c>
      <c r="I7967" s="8">
        <v>2</v>
      </c>
      <c r="J7967" s="8">
        <v>2589.11</v>
      </c>
      <c r="K7967" s="8">
        <v>1294.5550000000001</v>
      </c>
      <c r="L7967" s="8">
        <f t="shared" si="496"/>
        <v>224.67483471074388</v>
      </c>
      <c r="M7967" s="8">
        <f t="shared" si="497"/>
        <v>1069.8801652892562</v>
      </c>
      <c r="N7967" s="9"/>
      <c r="O7967" s="9"/>
      <c r="P7967" s="8">
        <v>21</v>
      </c>
      <c r="Q7967" s="8">
        <v>1294.5550000000001</v>
      </c>
      <c r="R7967" s="17">
        <f t="shared" si="498"/>
        <v>0</v>
      </c>
      <c r="S7967" s="18">
        <f t="shared" si="499"/>
        <v>2589.11</v>
      </c>
    </row>
    <row r="7968" spans="1:19" x14ac:dyDescent="0.25">
      <c r="A7968" s="7" t="s">
        <v>18947</v>
      </c>
      <c r="B7968" s="7" t="s">
        <v>18948</v>
      </c>
      <c r="C7968" s="7" t="s">
        <v>14</v>
      </c>
      <c r="D7968" s="7" t="s">
        <v>15</v>
      </c>
      <c r="E7968" s="7" t="s">
        <v>7518</v>
      </c>
      <c r="F7968" s="8">
        <v>21</v>
      </c>
      <c r="G7968" s="8">
        <v>2669.89</v>
      </c>
      <c r="H7968" s="8">
        <v>2669.89</v>
      </c>
      <c r="I7968" s="8">
        <v>2</v>
      </c>
      <c r="J7968" s="8">
        <v>5339.78</v>
      </c>
      <c r="K7968" s="8">
        <v>2669.89</v>
      </c>
      <c r="L7968" s="8">
        <f t="shared" si="496"/>
        <v>463.36933884297514</v>
      </c>
      <c r="M7968" s="8">
        <f t="shared" si="497"/>
        <v>2206.5206611570247</v>
      </c>
      <c r="N7968" s="9"/>
      <c r="O7968" s="9"/>
      <c r="P7968" s="8">
        <v>21</v>
      </c>
      <c r="Q7968" s="8">
        <v>2669.89</v>
      </c>
      <c r="R7968" s="17">
        <f t="shared" si="498"/>
        <v>0</v>
      </c>
      <c r="S7968" s="18">
        <f t="shared" si="499"/>
        <v>5339.78</v>
      </c>
    </row>
    <row r="7969" spans="1:19" x14ac:dyDescent="0.25">
      <c r="A7969" s="7" t="s">
        <v>18949</v>
      </c>
      <c r="B7969" s="7" t="s">
        <v>18950</v>
      </c>
      <c r="C7969" s="7" t="s">
        <v>14</v>
      </c>
      <c r="D7969" s="7" t="s">
        <v>15</v>
      </c>
      <c r="E7969" s="7" t="s">
        <v>7518</v>
      </c>
      <c r="F7969" s="8">
        <v>21</v>
      </c>
      <c r="G7969" s="8">
        <v>6918.09</v>
      </c>
      <c r="H7969" s="8">
        <v>6918.09</v>
      </c>
      <c r="I7969" s="8">
        <v>2</v>
      </c>
      <c r="J7969" s="8">
        <v>13836.18</v>
      </c>
      <c r="K7969" s="8">
        <v>6918.09</v>
      </c>
      <c r="L7969" s="8">
        <f t="shared" si="496"/>
        <v>1200.6602479338844</v>
      </c>
      <c r="M7969" s="8">
        <f t="shared" si="497"/>
        <v>5717.4297520661157</v>
      </c>
      <c r="N7969" s="9"/>
      <c r="O7969" s="9"/>
      <c r="P7969" s="8">
        <v>21</v>
      </c>
      <c r="Q7969" s="8">
        <v>6918.09</v>
      </c>
      <c r="R7969" s="17">
        <f t="shared" si="498"/>
        <v>0</v>
      </c>
      <c r="S7969" s="18">
        <f t="shared" si="499"/>
        <v>13836.18</v>
      </c>
    </row>
    <row r="7970" spans="1:19" x14ac:dyDescent="0.25">
      <c r="A7970" s="7" t="s">
        <v>18951</v>
      </c>
      <c r="B7970" s="7" t="s">
        <v>18952</v>
      </c>
      <c r="C7970" s="7" t="s">
        <v>14</v>
      </c>
      <c r="D7970" s="7" t="s">
        <v>15</v>
      </c>
      <c r="E7970" s="7" t="s">
        <v>7518</v>
      </c>
      <c r="F7970" s="8">
        <v>21</v>
      </c>
      <c r="G7970" s="8">
        <v>2407.62</v>
      </c>
      <c r="H7970" s="8">
        <v>2407.62</v>
      </c>
      <c r="I7970" s="8">
        <v>1</v>
      </c>
      <c r="J7970" s="8">
        <v>2407.62</v>
      </c>
      <c r="K7970" s="8">
        <v>2407.62</v>
      </c>
      <c r="L7970" s="8">
        <f t="shared" si="496"/>
        <v>417.85140495867768</v>
      </c>
      <c r="M7970" s="8">
        <f t="shared" si="497"/>
        <v>1989.7685950413222</v>
      </c>
      <c r="N7970" s="9"/>
      <c r="O7970" s="9"/>
      <c r="P7970" s="8">
        <v>21</v>
      </c>
      <c r="Q7970" s="8">
        <v>2407.62</v>
      </c>
      <c r="R7970" s="17">
        <f t="shared" si="498"/>
        <v>0</v>
      </c>
      <c r="S7970" s="18">
        <f t="shared" si="499"/>
        <v>2407.62</v>
      </c>
    </row>
    <row r="7971" spans="1:19" x14ac:dyDescent="0.25">
      <c r="A7971" s="7" t="s">
        <v>18953</v>
      </c>
      <c r="B7971" s="7" t="s">
        <v>18954</v>
      </c>
      <c r="C7971" s="7" t="s">
        <v>14</v>
      </c>
      <c r="D7971" s="7" t="s">
        <v>15</v>
      </c>
      <c r="E7971" s="7" t="s">
        <v>7518</v>
      </c>
      <c r="F7971" s="8">
        <v>21</v>
      </c>
      <c r="G7971" s="8">
        <v>2514.62</v>
      </c>
      <c r="H7971" s="8">
        <v>2514.62</v>
      </c>
      <c r="I7971" s="8">
        <v>1</v>
      </c>
      <c r="J7971" s="8">
        <v>2514.62</v>
      </c>
      <c r="K7971" s="8">
        <v>2514.62</v>
      </c>
      <c r="L7971" s="8">
        <f t="shared" si="496"/>
        <v>436.42165289256172</v>
      </c>
      <c r="M7971" s="8">
        <f t="shared" si="497"/>
        <v>2078.1983471074382</v>
      </c>
      <c r="N7971" s="9"/>
      <c r="O7971" s="9"/>
      <c r="P7971" s="8">
        <v>21</v>
      </c>
      <c r="Q7971" s="8">
        <v>2514.62</v>
      </c>
      <c r="R7971" s="17">
        <f t="shared" si="498"/>
        <v>0</v>
      </c>
      <c r="S7971" s="18">
        <f t="shared" si="499"/>
        <v>2514.62</v>
      </c>
    </row>
    <row r="7972" spans="1:19" x14ac:dyDescent="0.25">
      <c r="A7972" s="7" t="s">
        <v>18955</v>
      </c>
      <c r="B7972" s="7" t="s">
        <v>18956</v>
      </c>
      <c r="C7972" s="7" t="s">
        <v>14</v>
      </c>
      <c r="D7972" s="7" t="s">
        <v>15</v>
      </c>
      <c r="E7972" s="7" t="s">
        <v>7518</v>
      </c>
      <c r="F7972" s="8">
        <v>21</v>
      </c>
      <c r="G7972" s="8">
        <v>2808.88</v>
      </c>
      <c r="H7972" s="8">
        <v>2808.88</v>
      </c>
      <c r="I7972" s="8">
        <v>1</v>
      </c>
      <c r="J7972" s="8">
        <v>2808.88</v>
      </c>
      <c r="K7972" s="8">
        <v>2808.88</v>
      </c>
      <c r="L7972" s="8">
        <f t="shared" si="496"/>
        <v>487.49157024793385</v>
      </c>
      <c r="M7972" s="8">
        <f t="shared" si="497"/>
        <v>2321.3884297520663</v>
      </c>
      <c r="N7972" s="13"/>
      <c r="O7972" s="13"/>
      <c r="P7972" s="8">
        <v>21</v>
      </c>
      <c r="Q7972" s="8">
        <v>2808.88</v>
      </c>
      <c r="R7972" s="17">
        <f t="shared" si="498"/>
        <v>0</v>
      </c>
      <c r="S7972" s="18">
        <f t="shared" si="499"/>
        <v>2808.88</v>
      </c>
    </row>
    <row r="7973" spans="1:19" x14ac:dyDescent="0.25">
      <c r="A7973" s="7" t="s">
        <v>18957</v>
      </c>
      <c r="B7973" s="7" t="s">
        <v>18958</v>
      </c>
      <c r="C7973" s="7" t="s">
        <v>14</v>
      </c>
      <c r="D7973" s="7" t="s">
        <v>15</v>
      </c>
      <c r="E7973" s="7" t="s">
        <v>7518</v>
      </c>
      <c r="F7973" s="8">
        <v>21</v>
      </c>
      <c r="G7973" s="8">
        <v>13509.4</v>
      </c>
      <c r="H7973" s="8">
        <v>13509.4</v>
      </c>
      <c r="I7973" s="8">
        <v>1</v>
      </c>
      <c r="J7973" s="8">
        <v>13509.4</v>
      </c>
      <c r="K7973" s="8">
        <v>13509.4</v>
      </c>
      <c r="L7973" s="8">
        <f t="shared" si="496"/>
        <v>2344.606611570247</v>
      </c>
      <c r="M7973" s="8">
        <f t="shared" si="497"/>
        <v>11164.793388429753</v>
      </c>
      <c r="N7973" s="13"/>
      <c r="O7973" s="13"/>
      <c r="P7973" s="8">
        <v>21</v>
      </c>
      <c r="Q7973" s="8">
        <v>13509.4</v>
      </c>
      <c r="R7973" s="17">
        <f t="shared" si="498"/>
        <v>0</v>
      </c>
      <c r="S7973" s="18">
        <f t="shared" si="499"/>
        <v>13509.4</v>
      </c>
    </row>
    <row r="7974" spans="1:19" x14ac:dyDescent="0.25">
      <c r="A7974" s="7" t="s">
        <v>18959</v>
      </c>
      <c r="B7974" s="7" t="s">
        <v>18960</v>
      </c>
      <c r="C7974" s="7" t="s">
        <v>14</v>
      </c>
      <c r="D7974" s="7" t="s">
        <v>15</v>
      </c>
      <c r="E7974" s="7" t="s">
        <v>7518</v>
      </c>
      <c r="F7974" s="8">
        <v>21</v>
      </c>
      <c r="G7974" s="8">
        <v>1353.82</v>
      </c>
      <c r="H7974" s="8">
        <v>1353.82</v>
      </c>
      <c r="I7974" s="8">
        <v>2</v>
      </c>
      <c r="J7974" s="8">
        <v>2707.64</v>
      </c>
      <c r="K7974" s="8">
        <v>1353.82</v>
      </c>
      <c r="L7974" s="8">
        <f t="shared" si="496"/>
        <v>234.96049586776849</v>
      </c>
      <c r="M7974" s="8">
        <f t="shared" si="497"/>
        <v>1118.8595041322315</v>
      </c>
      <c r="N7974" s="9"/>
      <c r="O7974" s="9"/>
      <c r="P7974" s="8">
        <v>21</v>
      </c>
      <c r="Q7974" s="8">
        <v>1353.82</v>
      </c>
      <c r="R7974" s="17">
        <f t="shared" si="498"/>
        <v>0</v>
      </c>
      <c r="S7974" s="18">
        <f t="shared" si="499"/>
        <v>2707.64</v>
      </c>
    </row>
    <row r="7975" spans="1:19" x14ac:dyDescent="0.25">
      <c r="A7975" s="7" t="s">
        <v>18961</v>
      </c>
      <c r="B7975" s="7" t="s">
        <v>18962</v>
      </c>
      <c r="C7975" s="7" t="s">
        <v>14</v>
      </c>
      <c r="D7975" s="7" t="s">
        <v>15</v>
      </c>
      <c r="E7975" s="7" t="s">
        <v>7518</v>
      </c>
      <c r="F7975" s="8">
        <v>21</v>
      </c>
      <c r="G7975" s="8">
        <v>107</v>
      </c>
      <c r="H7975" s="8">
        <v>107</v>
      </c>
      <c r="I7975" s="8">
        <v>20</v>
      </c>
      <c r="J7975" s="8">
        <v>2140.0100000000002</v>
      </c>
      <c r="K7975" s="8">
        <v>107.00050000000002</v>
      </c>
      <c r="L7975" s="8">
        <f t="shared" si="496"/>
        <v>18.570334710743808</v>
      </c>
      <c r="M7975" s="8">
        <f t="shared" si="497"/>
        <v>88.430165289256209</v>
      </c>
      <c r="N7975" s="13"/>
      <c r="O7975" s="13"/>
      <c r="P7975" s="8">
        <v>21</v>
      </c>
      <c r="Q7975" s="8">
        <v>107.00050000000002</v>
      </c>
      <c r="R7975" s="17">
        <f t="shared" si="498"/>
        <v>0</v>
      </c>
      <c r="S7975" s="18">
        <f t="shared" si="499"/>
        <v>2140.0100000000002</v>
      </c>
    </row>
    <row r="7976" spans="1:19" x14ac:dyDescent="0.25">
      <c r="A7976" s="7" t="s">
        <v>18963</v>
      </c>
      <c r="B7976" s="7" t="s">
        <v>18964</v>
      </c>
      <c r="C7976" s="7" t="s">
        <v>14</v>
      </c>
      <c r="D7976" s="7" t="s">
        <v>15</v>
      </c>
      <c r="E7976" s="7" t="s">
        <v>7518</v>
      </c>
      <c r="F7976" s="8">
        <v>21</v>
      </c>
      <c r="G7976" s="8">
        <v>107</v>
      </c>
      <c r="H7976" s="8">
        <v>107</v>
      </c>
      <c r="I7976" s="8">
        <v>20</v>
      </c>
      <c r="J7976" s="8">
        <v>2140.0100000000002</v>
      </c>
      <c r="K7976" s="8">
        <v>107.00050000000002</v>
      </c>
      <c r="L7976" s="8">
        <f t="shared" si="496"/>
        <v>18.570334710743808</v>
      </c>
      <c r="M7976" s="8">
        <f t="shared" si="497"/>
        <v>88.430165289256209</v>
      </c>
      <c r="N7976" s="13"/>
      <c r="O7976" s="13"/>
      <c r="P7976" s="8">
        <v>21</v>
      </c>
      <c r="Q7976" s="8">
        <v>107.00050000000002</v>
      </c>
      <c r="R7976" s="17">
        <f t="shared" si="498"/>
        <v>0</v>
      </c>
      <c r="S7976" s="18">
        <f t="shared" si="499"/>
        <v>2140.0100000000002</v>
      </c>
    </row>
    <row r="7977" spans="1:19" x14ac:dyDescent="0.25">
      <c r="A7977" s="7" t="s">
        <v>18965</v>
      </c>
      <c r="B7977" s="7" t="s">
        <v>18966</v>
      </c>
      <c r="C7977" s="7" t="s">
        <v>14</v>
      </c>
      <c r="D7977" s="7" t="s">
        <v>15</v>
      </c>
      <c r="E7977" s="7" t="s">
        <v>7518</v>
      </c>
      <c r="F7977" s="8">
        <v>21</v>
      </c>
      <c r="G7977" s="8">
        <v>1080.54</v>
      </c>
      <c r="H7977" s="8">
        <v>1080.54</v>
      </c>
      <c r="I7977" s="8">
        <v>1</v>
      </c>
      <c r="J7977" s="8">
        <v>1080.54</v>
      </c>
      <c r="K7977" s="8">
        <v>1080.54</v>
      </c>
      <c r="L7977" s="8">
        <f t="shared" si="496"/>
        <v>187.53173553719</v>
      </c>
      <c r="M7977" s="8">
        <f t="shared" si="497"/>
        <v>893.00826446280996</v>
      </c>
      <c r="N7977" s="13"/>
      <c r="O7977" s="13"/>
      <c r="P7977" s="8">
        <v>21</v>
      </c>
      <c r="Q7977" s="8">
        <v>1080.54</v>
      </c>
      <c r="R7977" s="17">
        <f t="shared" si="498"/>
        <v>0</v>
      </c>
      <c r="S7977" s="18">
        <f t="shared" si="499"/>
        <v>1080.54</v>
      </c>
    </row>
    <row r="7978" spans="1:19" x14ac:dyDescent="0.25">
      <c r="A7978" s="7" t="s">
        <v>18967</v>
      </c>
      <c r="B7978" s="7" t="s">
        <v>18968</v>
      </c>
      <c r="C7978" s="7" t="s">
        <v>14</v>
      </c>
      <c r="D7978" s="7" t="s">
        <v>15</v>
      </c>
      <c r="E7978" s="7" t="s">
        <v>7518</v>
      </c>
      <c r="F7978" s="8">
        <v>21</v>
      </c>
      <c r="G7978" s="8">
        <v>834.54</v>
      </c>
      <c r="H7978" s="8">
        <v>834.54</v>
      </c>
      <c r="I7978" s="8">
        <v>5</v>
      </c>
      <c r="J7978" s="8">
        <v>4172.6899999999996</v>
      </c>
      <c r="K7978" s="8">
        <v>834.5379999999999</v>
      </c>
      <c r="L7978" s="8">
        <f t="shared" si="496"/>
        <v>144.83717355371903</v>
      </c>
      <c r="M7978" s="8">
        <f t="shared" si="497"/>
        <v>689.70082644628087</v>
      </c>
      <c r="N7978" s="13"/>
      <c r="O7978" s="13"/>
      <c r="P7978" s="8">
        <v>21</v>
      </c>
      <c r="Q7978" s="8">
        <v>834.5379999999999</v>
      </c>
      <c r="R7978" s="17">
        <f t="shared" si="498"/>
        <v>0</v>
      </c>
      <c r="S7978" s="18">
        <f t="shared" si="499"/>
        <v>4172.6899999999996</v>
      </c>
    </row>
    <row r="7979" spans="1:19" x14ac:dyDescent="0.25">
      <c r="A7979" s="7" t="s">
        <v>18969</v>
      </c>
      <c r="B7979" s="7" t="s">
        <v>18970</v>
      </c>
      <c r="C7979" s="7" t="s">
        <v>14</v>
      </c>
      <c r="D7979" s="7" t="s">
        <v>15</v>
      </c>
      <c r="E7979" s="7" t="s">
        <v>7518</v>
      </c>
      <c r="F7979" s="8">
        <v>21</v>
      </c>
      <c r="G7979" s="8">
        <v>80.260000000000005</v>
      </c>
      <c r="H7979" s="8">
        <v>80.260000000000005</v>
      </c>
      <c r="I7979" s="8">
        <v>10</v>
      </c>
      <c r="J7979" s="8">
        <v>802.59</v>
      </c>
      <c r="K7979" s="8">
        <v>80.259</v>
      </c>
      <c r="L7979" s="8">
        <f t="shared" si="496"/>
        <v>13.929247933884298</v>
      </c>
      <c r="M7979" s="8">
        <f t="shared" si="497"/>
        <v>66.329752066115702</v>
      </c>
      <c r="N7979" s="9"/>
      <c r="O7979" s="9"/>
      <c r="P7979" s="8">
        <v>21</v>
      </c>
      <c r="Q7979" s="8">
        <v>80.259</v>
      </c>
      <c r="R7979" s="17">
        <f t="shared" si="498"/>
        <v>0</v>
      </c>
      <c r="S7979" s="18">
        <f t="shared" si="499"/>
        <v>802.59</v>
      </c>
    </row>
    <row r="7980" spans="1:19" x14ac:dyDescent="0.25">
      <c r="A7980" s="7" t="s">
        <v>18971</v>
      </c>
      <c r="B7980" s="7" t="s">
        <v>18972</v>
      </c>
      <c r="C7980" s="7" t="s">
        <v>14</v>
      </c>
      <c r="D7980" s="7" t="s">
        <v>15</v>
      </c>
      <c r="E7980" s="7" t="s">
        <v>7518</v>
      </c>
      <c r="F7980" s="8">
        <v>21</v>
      </c>
      <c r="G7980" s="8">
        <v>53.51</v>
      </c>
      <c r="H7980" s="8">
        <v>53.51</v>
      </c>
      <c r="I7980" s="8">
        <v>10</v>
      </c>
      <c r="J7980" s="8">
        <v>535.05999999999995</v>
      </c>
      <c r="K7980" s="8">
        <v>53.505999999999993</v>
      </c>
      <c r="L7980" s="8">
        <f t="shared" si="496"/>
        <v>9.2861652892561963</v>
      </c>
      <c r="M7980" s="8">
        <f t="shared" si="497"/>
        <v>44.219834710743797</v>
      </c>
      <c r="N7980" s="9"/>
      <c r="O7980" s="9"/>
      <c r="P7980" s="8">
        <v>21</v>
      </c>
      <c r="Q7980" s="8">
        <v>53.505999999999993</v>
      </c>
      <c r="R7980" s="17">
        <f t="shared" si="498"/>
        <v>0</v>
      </c>
      <c r="S7980" s="18">
        <f t="shared" si="499"/>
        <v>535.05999999999995</v>
      </c>
    </row>
    <row r="7981" spans="1:19" x14ac:dyDescent="0.25">
      <c r="A7981" s="7" t="s">
        <v>18973</v>
      </c>
      <c r="B7981" s="7" t="s">
        <v>18974</v>
      </c>
      <c r="C7981" s="7" t="s">
        <v>14</v>
      </c>
      <c r="D7981" s="7" t="s">
        <v>15</v>
      </c>
      <c r="E7981" s="7" t="s">
        <v>7518</v>
      </c>
      <c r="F7981" s="8">
        <v>21</v>
      </c>
      <c r="G7981" s="8">
        <v>1476.56</v>
      </c>
      <c r="H7981" s="8">
        <v>1476.56</v>
      </c>
      <c r="I7981" s="8">
        <v>10</v>
      </c>
      <c r="J7981" s="8">
        <v>14765.63</v>
      </c>
      <c r="K7981" s="8">
        <v>1476.5629999999999</v>
      </c>
      <c r="L7981" s="8">
        <f t="shared" si="496"/>
        <v>256.26299999999992</v>
      </c>
      <c r="M7981" s="8">
        <f t="shared" si="497"/>
        <v>1220.3</v>
      </c>
      <c r="N7981" s="9"/>
      <c r="O7981" s="9"/>
      <c r="P7981" s="8">
        <v>21</v>
      </c>
      <c r="Q7981" s="8">
        <v>1476.5629999999999</v>
      </c>
      <c r="R7981" s="17">
        <f t="shared" si="498"/>
        <v>0</v>
      </c>
      <c r="S7981" s="18">
        <f t="shared" si="499"/>
        <v>14765.63</v>
      </c>
    </row>
    <row r="7982" spans="1:19" x14ac:dyDescent="0.25">
      <c r="A7982" s="7" t="s">
        <v>18975</v>
      </c>
      <c r="B7982" s="7" t="s">
        <v>18976</v>
      </c>
      <c r="C7982" s="7" t="s">
        <v>14</v>
      </c>
      <c r="D7982" s="7" t="s">
        <v>15</v>
      </c>
      <c r="E7982" s="7" t="s">
        <v>7518</v>
      </c>
      <c r="F7982" s="8">
        <v>21</v>
      </c>
      <c r="G7982" s="8">
        <v>2268.62</v>
      </c>
      <c r="H7982" s="8">
        <v>2268.62</v>
      </c>
      <c r="I7982" s="8">
        <v>1</v>
      </c>
      <c r="J7982" s="8">
        <v>2268.62</v>
      </c>
      <c r="K7982" s="8">
        <v>2268.62</v>
      </c>
      <c r="L7982" s="8">
        <f t="shared" si="496"/>
        <v>393.72743801652882</v>
      </c>
      <c r="M7982" s="8">
        <f t="shared" si="497"/>
        <v>1874.8925619834711</v>
      </c>
      <c r="N7982" s="9"/>
      <c r="O7982" s="9"/>
      <c r="P7982" s="8">
        <v>21</v>
      </c>
      <c r="Q7982" s="8">
        <v>2268.62</v>
      </c>
      <c r="R7982" s="17">
        <f t="shared" si="498"/>
        <v>0</v>
      </c>
      <c r="S7982" s="18">
        <f t="shared" si="499"/>
        <v>2268.62</v>
      </c>
    </row>
    <row r="7983" spans="1:19" x14ac:dyDescent="0.25">
      <c r="A7983" s="7" t="s">
        <v>18977</v>
      </c>
      <c r="B7983" s="7" t="s">
        <v>18978</v>
      </c>
      <c r="C7983" s="7" t="s">
        <v>14</v>
      </c>
      <c r="D7983" s="7" t="s">
        <v>15</v>
      </c>
      <c r="E7983" s="7" t="s">
        <v>7518</v>
      </c>
      <c r="F7983" s="8">
        <v>21</v>
      </c>
      <c r="G7983" s="8">
        <v>2498.36</v>
      </c>
      <c r="H7983" s="8">
        <v>2498.36</v>
      </c>
      <c r="I7983" s="8">
        <v>2</v>
      </c>
      <c r="J7983" s="8">
        <v>4996.72</v>
      </c>
      <c r="K7983" s="8">
        <v>2498.36</v>
      </c>
      <c r="L7983" s="8">
        <f t="shared" si="496"/>
        <v>433.59966942148776</v>
      </c>
      <c r="M7983" s="8">
        <f t="shared" si="497"/>
        <v>2064.7603305785124</v>
      </c>
      <c r="N7983" s="9"/>
      <c r="O7983" s="9"/>
      <c r="P7983" s="8">
        <v>21</v>
      </c>
      <c r="Q7983" s="8">
        <v>2498.36</v>
      </c>
      <c r="R7983" s="17">
        <f t="shared" si="498"/>
        <v>0</v>
      </c>
      <c r="S7983" s="18">
        <f t="shared" si="499"/>
        <v>4996.72</v>
      </c>
    </row>
    <row r="7984" spans="1:19" x14ac:dyDescent="0.25">
      <c r="A7984" s="7" t="s">
        <v>18979</v>
      </c>
      <c r="B7984" s="7" t="s">
        <v>18980</v>
      </c>
      <c r="C7984" s="7" t="s">
        <v>14</v>
      </c>
      <c r="D7984" s="7" t="s">
        <v>15</v>
      </c>
      <c r="E7984" s="7" t="s">
        <v>7518</v>
      </c>
      <c r="F7984" s="8">
        <v>21</v>
      </c>
      <c r="G7984" s="8">
        <v>2536.12</v>
      </c>
      <c r="H7984" s="8">
        <v>2536.12</v>
      </c>
      <c r="I7984" s="8">
        <v>1</v>
      </c>
      <c r="J7984" s="8">
        <v>2536.12</v>
      </c>
      <c r="K7984" s="8">
        <v>2536.12</v>
      </c>
      <c r="L7984" s="8">
        <f t="shared" si="496"/>
        <v>440.15305785123974</v>
      </c>
      <c r="M7984" s="8">
        <f t="shared" si="497"/>
        <v>2095.9669421487602</v>
      </c>
      <c r="N7984" s="9"/>
      <c r="O7984" s="9"/>
      <c r="P7984" s="8">
        <v>21</v>
      </c>
      <c r="Q7984" s="8">
        <v>2536.12</v>
      </c>
      <c r="R7984" s="17">
        <f t="shared" si="498"/>
        <v>0</v>
      </c>
      <c r="S7984" s="18">
        <f t="shared" si="499"/>
        <v>2536.12</v>
      </c>
    </row>
    <row r="7985" spans="1:19" x14ac:dyDescent="0.25">
      <c r="A7985" s="7" t="s">
        <v>18981</v>
      </c>
      <c r="B7985" s="7" t="s">
        <v>18982</v>
      </c>
      <c r="C7985" s="7" t="s">
        <v>14</v>
      </c>
      <c r="D7985" s="7" t="s">
        <v>15</v>
      </c>
      <c r="E7985" s="7" t="s">
        <v>7518</v>
      </c>
      <c r="F7985" s="8">
        <v>21</v>
      </c>
      <c r="G7985" s="8">
        <v>2685.62</v>
      </c>
      <c r="H7985" s="8">
        <v>2685.62</v>
      </c>
      <c r="I7985" s="8">
        <v>1</v>
      </c>
      <c r="J7985" s="8">
        <v>2685.62</v>
      </c>
      <c r="K7985" s="8">
        <v>2685.62</v>
      </c>
      <c r="L7985" s="8">
        <f t="shared" si="496"/>
        <v>466.09933884297516</v>
      </c>
      <c r="M7985" s="8">
        <f t="shared" si="497"/>
        <v>2219.5206611570247</v>
      </c>
      <c r="N7985" s="9"/>
      <c r="O7985" s="9"/>
      <c r="P7985" s="8">
        <v>21</v>
      </c>
      <c r="Q7985" s="8">
        <v>2685.62</v>
      </c>
      <c r="R7985" s="17">
        <f t="shared" si="498"/>
        <v>0</v>
      </c>
      <c r="S7985" s="18">
        <f t="shared" si="499"/>
        <v>2685.62</v>
      </c>
    </row>
    <row r="7986" spans="1:19" x14ac:dyDescent="0.25">
      <c r="A7986" s="7" t="s">
        <v>18983</v>
      </c>
      <c r="B7986" s="7" t="s">
        <v>18984</v>
      </c>
      <c r="C7986" s="7" t="s">
        <v>14</v>
      </c>
      <c r="D7986" s="7" t="s">
        <v>15</v>
      </c>
      <c r="E7986" s="7" t="s">
        <v>7518</v>
      </c>
      <c r="F7986" s="8">
        <v>21</v>
      </c>
      <c r="G7986" s="8">
        <v>293.74</v>
      </c>
      <c r="H7986" s="8">
        <v>293.74</v>
      </c>
      <c r="I7986" s="8">
        <v>20</v>
      </c>
      <c r="J7986" s="8">
        <v>5874.79</v>
      </c>
      <c r="K7986" s="8">
        <v>293.73950000000002</v>
      </c>
      <c r="L7986" s="8">
        <f t="shared" si="496"/>
        <v>50.979582644628096</v>
      </c>
      <c r="M7986" s="8">
        <f t="shared" si="497"/>
        <v>242.75991735537193</v>
      </c>
      <c r="N7986" s="9"/>
      <c r="O7986" s="9"/>
      <c r="P7986" s="8">
        <v>21</v>
      </c>
      <c r="Q7986" s="8">
        <v>293.73950000000002</v>
      </c>
      <c r="R7986" s="17">
        <f t="shared" si="498"/>
        <v>0</v>
      </c>
      <c r="S7986" s="18">
        <f t="shared" si="499"/>
        <v>5874.79</v>
      </c>
    </row>
    <row r="7987" spans="1:19" x14ac:dyDescent="0.25">
      <c r="A7987" s="7" t="s">
        <v>18985</v>
      </c>
      <c r="B7987" s="7" t="s">
        <v>18986</v>
      </c>
      <c r="C7987" s="7" t="s">
        <v>14</v>
      </c>
      <c r="D7987" s="7" t="s">
        <v>15</v>
      </c>
      <c r="E7987" s="7" t="s">
        <v>7518</v>
      </c>
      <c r="F7987" s="8">
        <v>21</v>
      </c>
      <c r="G7987" s="8">
        <v>5403.77</v>
      </c>
      <c r="H7987" s="8">
        <v>5403.77</v>
      </c>
      <c r="I7987" s="8">
        <v>2</v>
      </c>
      <c r="J7987" s="8">
        <v>10807.53</v>
      </c>
      <c r="K7987" s="8">
        <v>5403.7650000000003</v>
      </c>
      <c r="L7987" s="8">
        <f t="shared" si="496"/>
        <v>937.84351239669377</v>
      </c>
      <c r="M7987" s="8">
        <f t="shared" si="497"/>
        <v>4465.9214876033066</v>
      </c>
      <c r="N7987" s="9"/>
      <c r="O7987" s="9"/>
      <c r="P7987" s="8">
        <v>21</v>
      </c>
      <c r="Q7987" s="8">
        <v>5403.7650000000003</v>
      </c>
      <c r="R7987" s="17">
        <f t="shared" si="498"/>
        <v>0</v>
      </c>
      <c r="S7987" s="18">
        <f t="shared" si="499"/>
        <v>10807.53</v>
      </c>
    </row>
    <row r="7988" spans="1:19" x14ac:dyDescent="0.25">
      <c r="A7988" s="7" t="s">
        <v>18987</v>
      </c>
      <c r="B7988" s="7" t="s">
        <v>18988</v>
      </c>
      <c r="C7988" s="7" t="s">
        <v>37</v>
      </c>
      <c r="D7988" s="7" t="s">
        <v>38</v>
      </c>
      <c r="E7988" s="7" t="s">
        <v>39</v>
      </c>
      <c r="F7988" s="8">
        <v>15</v>
      </c>
      <c r="G7988" s="8">
        <v>3109.6</v>
      </c>
      <c r="H7988" s="8">
        <v>3109.6</v>
      </c>
      <c r="I7988" s="8">
        <v>4</v>
      </c>
      <c r="J7988" s="8">
        <v>12438.4</v>
      </c>
      <c r="K7988" s="8">
        <v>3109.6</v>
      </c>
      <c r="L7988" s="8">
        <f t="shared" si="496"/>
        <v>405.59999999999991</v>
      </c>
      <c r="M7988" s="8">
        <f t="shared" si="497"/>
        <v>2704</v>
      </c>
      <c r="N7988" s="9"/>
      <c r="O7988" s="9"/>
      <c r="P7988" s="8">
        <v>15</v>
      </c>
      <c r="Q7988" s="8">
        <v>3109.6</v>
      </c>
      <c r="R7988" s="17">
        <f t="shared" si="498"/>
        <v>0</v>
      </c>
      <c r="S7988" s="18">
        <f t="shared" si="499"/>
        <v>12438.4</v>
      </c>
    </row>
    <row r="7989" spans="1:19" x14ac:dyDescent="0.25">
      <c r="A7989" s="7" t="s">
        <v>18989</v>
      </c>
      <c r="B7989" s="7" t="s">
        <v>18990</v>
      </c>
      <c r="C7989" s="7" t="s">
        <v>37</v>
      </c>
      <c r="D7989" s="7" t="s">
        <v>38</v>
      </c>
      <c r="E7989" s="7" t="s">
        <v>39</v>
      </c>
      <c r="F7989" s="8">
        <v>15</v>
      </c>
      <c r="G7989" s="8">
        <v>1336.54</v>
      </c>
      <c r="H7989" s="8">
        <v>1336.54</v>
      </c>
      <c r="I7989" s="8">
        <v>8</v>
      </c>
      <c r="J7989" s="8">
        <v>10692.33</v>
      </c>
      <c r="K7989" s="8">
        <v>1336.54125</v>
      </c>
      <c r="L7989" s="8">
        <f t="shared" si="496"/>
        <v>174.33146739130416</v>
      </c>
      <c r="M7989" s="8">
        <f t="shared" si="497"/>
        <v>1162.2097826086958</v>
      </c>
      <c r="N7989" s="9"/>
      <c r="O7989" s="9"/>
      <c r="P7989" s="8">
        <v>15</v>
      </c>
      <c r="Q7989" s="8">
        <v>1336.54125</v>
      </c>
      <c r="R7989" s="17">
        <f t="shared" si="498"/>
        <v>0</v>
      </c>
      <c r="S7989" s="18">
        <f t="shared" si="499"/>
        <v>10692.33</v>
      </c>
    </row>
    <row r="7990" spans="1:19" x14ac:dyDescent="0.25">
      <c r="A7990" s="7" t="s">
        <v>18991</v>
      </c>
      <c r="B7990" s="7" t="s">
        <v>18992</v>
      </c>
      <c r="C7990" s="7" t="s">
        <v>14</v>
      </c>
      <c r="D7990" s="7" t="s">
        <v>15</v>
      </c>
      <c r="E7990" s="7" t="s">
        <v>7518</v>
      </c>
      <c r="F7990" s="8">
        <v>21</v>
      </c>
      <c r="G7990" s="8">
        <v>12969.13</v>
      </c>
      <c r="H7990" s="8">
        <v>12969.13</v>
      </c>
      <c r="I7990" s="8">
        <v>2</v>
      </c>
      <c r="J7990" s="8">
        <v>25938.26</v>
      </c>
      <c r="K7990" s="8">
        <v>12969.13</v>
      </c>
      <c r="L7990" s="8">
        <f t="shared" si="496"/>
        <v>2250.8407438016529</v>
      </c>
      <c r="M7990" s="8">
        <f t="shared" si="497"/>
        <v>10718.289256198346</v>
      </c>
      <c r="N7990" s="13"/>
      <c r="O7990" s="13"/>
      <c r="P7990" s="8">
        <v>21</v>
      </c>
      <c r="Q7990" s="8">
        <v>12969.13</v>
      </c>
      <c r="R7990" s="17">
        <f t="shared" si="498"/>
        <v>0</v>
      </c>
      <c r="S7990" s="18">
        <f t="shared" si="499"/>
        <v>25938.26</v>
      </c>
    </row>
    <row r="7991" spans="1:19" x14ac:dyDescent="0.25">
      <c r="A7991" s="7" t="s">
        <v>18993</v>
      </c>
      <c r="B7991" s="7" t="s">
        <v>18994</v>
      </c>
      <c r="C7991" s="7" t="s">
        <v>14</v>
      </c>
      <c r="D7991" s="7" t="s">
        <v>15</v>
      </c>
      <c r="E7991" s="7" t="s">
        <v>2322</v>
      </c>
      <c r="F7991" s="8">
        <v>21</v>
      </c>
      <c r="G7991" s="8">
        <v>1815</v>
      </c>
      <c r="H7991" s="8">
        <v>1815</v>
      </c>
      <c r="I7991" s="8">
        <v>30</v>
      </c>
      <c r="J7991" s="8">
        <v>54450</v>
      </c>
      <c r="K7991" s="8">
        <v>1815</v>
      </c>
      <c r="L7991" s="8">
        <f t="shared" si="496"/>
        <v>315</v>
      </c>
      <c r="M7991" s="8">
        <f t="shared" si="497"/>
        <v>1500</v>
      </c>
      <c r="N7991" s="9"/>
      <c r="O7991" s="9"/>
      <c r="P7991" s="8">
        <v>21</v>
      </c>
      <c r="Q7991" s="8">
        <v>1815</v>
      </c>
      <c r="R7991" s="17">
        <f t="shared" si="498"/>
        <v>0</v>
      </c>
      <c r="S7991" s="18">
        <f t="shared" si="499"/>
        <v>54450</v>
      </c>
    </row>
    <row r="7992" spans="1:19" x14ac:dyDescent="0.25">
      <c r="A7992" s="7" t="s">
        <v>18995</v>
      </c>
      <c r="B7992" s="7" t="s">
        <v>18996</v>
      </c>
      <c r="C7992" s="7" t="s">
        <v>32</v>
      </c>
      <c r="D7992" s="7" t="s">
        <v>33</v>
      </c>
      <c r="E7992" s="7" t="s">
        <v>34</v>
      </c>
      <c r="F7992" s="8">
        <v>15</v>
      </c>
      <c r="G7992" s="8">
        <v>7340.11</v>
      </c>
      <c r="H7992" s="8">
        <v>7340.11</v>
      </c>
      <c r="I7992" s="8">
        <v>2</v>
      </c>
      <c r="J7992" s="8">
        <v>14680.21</v>
      </c>
      <c r="K7992" s="8">
        <v>7340.1049999999996</v>
      </c>
      <c r="L7992" s="8">
        <f t="shared" si="496"/>
        <v>957.40499999999975</v>
      </c>
      <c r="M7992" s="8">
        <f t="shared" si="497"/>
        <v>6382.7</v>
      </c>
      <c r="N7992" s="9"/>
      <c r="O7992" s="9"/>
      <c r="P7992" s="8">
        <v>15</v>
      </c>
      <c r="Q7992" s="8">
        <v>7340.1049999999996</v>
      </c>
      <c r="R7992" s="17">
        <f t="shared" si="498"/>
        <v>0</v>
      </c>
      <c r="S7992" s="18">
        <f t="shared" si="499"/>
        <v>14680.21</v>
      </c>
    </row>
    <row r="7993" spans="1:19" x14ac:dyDescent="0.25">
      <c r="A7993" s="7" t="s">
        <v>18997</v>
      </c>
      <c r="B7993" s="7" t="s">
        <v>18998</v>
      </c>
      <c r="C7993" s="7" t="s">
        <v>32</v>
      </c>
      <c r="D7993" s="7" t="s">
        <v>33</v>
      </c>
      <c r="E7993" s="7" t="s">
        <v>34</v>
      </c>
      <c r="F7993" s="8">
        <v>15</v>
      </c>
      <c r="G7993" s="8">
        <v>6490.03</v>
      </c>
      <c r="H7993" s="8">
        <v>6490.03</v>
      </c>
      <c r="I7993" s="8">
        <v>1</v>
      </c>
      <c r="J7993" s="8">
        <v>6490.03</v>
      </c>
      <c r="K7993" s="8">
        <v>6490.03</v>
      </c>
      <c r="L7993" s="8">
        <f t="shared" si="496"/>
        <v>846.52565217391293</v>
      </c>
      <c r="M7993" s="8">
        <f t="shared" si="497"/>
        <v>5643.5043478260868</v>
      </c>
      <c r="N7993" s="9"/>
      <c r="O7993" s="9"/>
      <c r="P7993" s="8">
        <v>15</v>
      </c>
      <c r="Q7993" s="8">
        <v>6490.03</v>
      </c>
      <c r="R7993" s="17">
        <f t="shared" si="498"/>
        <v>0</v>
      </c>
      <c r="S7993" s="18">
        <f t="shared" si="499"/>
        <v>6490.03</v>
      </c>
    </row>
    <row r="7994" spans="1:19" x14ac:dyDescent="0.25">
      <c r="A7994" s="7" t="s">
        <v>19001</v>
      </c>
      <c r="B7994" s="7" t="s">
        <v>19002</v>
      </c>
      <c r="C7994" s="7" t="s">
        <v>14</v>
      </c>
      <c r="D7994" s="7" t="s">
        <v>15</v>
      </c>
      <c r="E7994" s="7" t="s">
        <v>2322</v>
      </c>
      <c r="F7994" s="8">
        <v>21</v>
      </c>
      <c r="G7994" s="8">
        <v>3436.4</v>
      </c>
      <c r="H7994" s="8">
        <v>3436.4</v>
      </c>
      <c r="I7994" s="8">
        <v>1</v>
      </c>
      <c r="J7994" s="8">
        <v>3436.4</v>
      </c>
      <c r="K7994" s="8">
        <v>3436.4</v>
      </c>
      <c r="L7994" s="8">
        <f t="shared" si="496"/>
        <v>596.40000000000009</v>
      </c>
      <c r="M7994" s="8">
        <f t="shared" si="497"/>
        <v>2840</v>
      </c>
      <c r="N7994" s="9"/>
      <c r="O7994" s="9"/>
      <c r="P7994" s="8">
        <v>21</v>
      </c>
      <c r="Q7994" s="8">
        <v>3436.4</v>
      </c>
      <c r="R7994" s="17">
        <f t="shared" si="498"/>
        <v>0</v>
      </c>
      <c r="S7994" s="18">
        <f t="shared" si="499"/>
        <v>3436.4</v>
      </c>
    </row>
    <row r="7995" spans="1:19" x14ac:dyDescent="0.25">
      <c r="A7995" s="7" t="s">
        <v>19003</v>
      </c>
      <c r="B7995" s="7" t="s">
        <v>19004</v>
      </c>
      <c r="C7995" s="7" t="s">
        <v>14</v>
      </c>
      <c r="D7995" s="7" t="s">
        <v>15</v>
      </c>
      <c r="E7995" s="7" t="s">
        <v>2322</v>
      </c>
      <c r="F7995" s="8">
        <v>21</v>
      </c>
      <c r="G7995" s="8">
        <v>3436.4</v>
      </c>
      <c r="H7995" s="8">
        <v>3436.4</v>
      </c>
      <c r="I7995" s="8">
        <v>1</v>
      </c>
      <c r="J7995" s="8">
        <v>3436.4</v>
      </c>
      <c r="K7995" s="8">
        <v>3436.4</v>
      </c>
      <c r="L7995" s="8">
        <f t="shared" si="496"/>
        <v>596.40000000000009</v>
      </c>
      <c r="M7995" s="8">
        <f t="shared" si="497"/>
        <v>2840</v>
      </c>
      <c r="N7995" s="9"/>
      <c r="O7995" s="9"/>
      <c r="P7995" s="8">
        <v>21</v>
      </c>
      <c r="Q7995" s="8">
        <v>3436.4</v>
      </c>
      <c r="R7995" s="17">
        <f t="shared" si="498"/>
        <v>0</v>
      </c>
      <c r="S7995" s="18">
        <f t="shared" si="499"/>
        <v>3436.4</v>
      </c>
    </row>
    <row r="7996" spans="1:19" x14ac:dyDescent="0.25">
      <c r="A7996" s="7" t="s">
        <v>19005</v>
      </c>
      <c r="B7996" s="7" t="s">
        <v>19006</v>
      </c>
      <c r="C7996" s="7" t="s">
        <v>14</v>
      </c>
      <c r="D7996" s="7" t="s">
        <v>15</v>
      </c>
      <c r="E7996" s="7" t="s">
        <v>2322</v>
      </c>
      <c r="F7996" s="8">
        <v>21</v>
      </c>
      <c r="G7996" s="8">
        <v>3436.4</v>
      </c>
      <c r="H7996" s="8">
        <v>3436.4</v>
      </c>
      <c r="I7996" s="8">
        <v>1</v>
      </c>
      <c r="J7996" s="8">
        <v>3436.4</v>
      </c>
      <c r="K7996" s="8">
        <v>3436.4</v>
      </c>
      <c r="L7996" s="8">
        <f t="shared" si="496"/>
        <v>596.40000000000009</v>
      </c>
      <c r="M7996" s="8">
        <f t="shared" si="497"/>
        <v>2840</v>
      </c>
      <c r="N7996" s="9"/>
      <c r="O7996" s="9"/>
      <c r="P7996" s="8">
        <v>21</v>
      </c>
      <c r="Q7996" s="8">
        <v>3436.4</v>
      </c>
      <c r="R7996" s="17">
        <f t="shared" si="498"/>
        <v>0</v>
      </c>
      <c r="S7996" s="18">
        <f t="shared" si="499"/>
        <v>3436.4</v>
      </c>
    </row>
    <row r="7997" spans="1:19" x14ac:dyDescent="0.25">
      <c r="A7997" s="7" t="s">
        <v>19007</v>
      </c>
      <c r="B7997" s="7" t="s">
        <v>19008</v>
      </c>
      <c r="C7997" s="7" t="s">
        <v>14</v>
      </c>
      <c r="D7997" s="7" t="s">
        <v>15</v>
      </c>
      <c r="E7997" s="7" t="s">
        <v>2322</v>
      </c>
      <c r="F7997" s="8">
        <v>21</v>
      </c>
      <c r="G7997" s="8">
        <v>3436.4</v>
      </c>
      <c r="H7997" s="8">
        <v>3436.4</v>
      </c>
      <c r="I7997" s="8">
        <v>1</v>
      </c>
      <c r="J7997" s="8">
        <v>3436.4</v>
      </c>
      <c r="K7997" s="8">
        <v>3436.4</v>
      </c>
      <c r="L7997" s="8">
        <f t="shared" si="496"/>
        <v>596.40000000000009</v>
      </c>
      <c r="M7997" s="8">
        <f t="shared" si="497"/>
        <v>2840</v>
      </c>
      <c r="N7997" s="9"/>
      <c r="O7997" s="9"/>
      <c r="P7997" s="8">
        <v>21</v>
      </c>
      <c r="Q7997" s="8">
        <v>3436.4</v>
      </c>
      <c r="R7997" s="17">
        <f t="shared" si="498"/>
        <v>0</v>
      </c>
      <c r="S7997" s="18">
        <f t="shared" si="499"/>
        <v>3436.4</v>
      </c>
    </row>
    <row r="7998" spans="1:19" x14ac:dyDescent="0.25">
      <c r="A7998" s="7" t="s">
        <v>19009</v>
      </c>
      <c r="B7998" s="7" t="s">
        <v>19010</v>
      </c>
      <c r="C7998" s="7" t="s">
        <v>14</v>
      </c>
      <c r="D7998" s="7" t="s">
        <v>15</v>
      </c>
      <c r="E7998" s="7" t="s">
        <v>2322</v>
      </c>
      <c r="F7998" s="8">
        <v>21</v>
      </c>
      <c r="G7998" s="8">
        <v>3436.4</v>
      </c>
      <c r="H7998" s="8">
        <v>3436.4</v>
      </c>
      <c r="I7998" s="8">
        <v>1</v>
      </c>
      <c r="J7998" s="8">
        <v>3436.4</v>
      </c>
      <c r="K7998" s="8">
        <v>3436.4</v>
      </c>
      <c r="L7998" s="8">
        <f t="shared" si="496"/>
        <v>596.40000000000009</v>
      </c>
      <c r="M7998" s="8">
        <f t="shared" si="497"/>
        <v>2840</v>
      </c>
      <c r="N7998" s="9"/>
      <c r="O7998" s="9"/>
      <c r="P7998" s="8">
        <v>21</v>
      </c>
      <c r="Q7998" s="8">
        <v>3436.4</v>
      </c>
      <c r="R7998" s="17">
        <f t="shared" si="498"/>
        <v>0</v>
      </c>
      <c r="S7998" s="18">
        <f t="shared" si="499"/>
        <v>3436.4</v>
      </c>
    </row>
    <row r="7999" spans="1:19" x14ac:dyDescent="0.25">
      <c r="A7999" s="7" t="s">
        <v>19011</v>
      </c>
      <c r="B7999" s="7" t="s">
        <v>19012</v>
      </c>
      <c r="C7999" s="7" t="s">
        <v>14</v>
      </c>
      <c r="D7999" s="7" t="s">
        <v>15</v>
      </c>
      <c r="E7999" s="7" t="s">
        <v>2322</v>
      </c>
      <c r="F7999" s="8">
        <v>21</v>
      </c>
      <c r="G7999" s="8">
        <v>3436.4</v>
      </c>
      <c r="H7999" s="8">
        <v>3436.4</v>
      </c>
      <c r="I7999" s="8">
        <v>1</v>
      </c>
      <c r="J7999" s="8">
        <v>3436.4</v>
      </c>
      <c r="K7999" s="8">
        <v>3436.4</v>
      </c>
      <c r="L7999" s="8">
        <f t="shared" si="496"/>
        <v>596.40000000000009</v>
      </c>
      <c r="M7999" s="8">
        <f t="shared" si="497"/>
        <v>2840</v>
      </c>
      <c r="N7999" s="9"/>
      <c r="O7999" s="9"/>
      <c r="P7999" s="8">
        <v>21</v>
      </c>
      <c r="Q7999" s="8">
        <v>3436.4</v>
      </c>
      <c r="R7999" s="17">
        <f t="shared" si="498"/>
        <v>0</v>
      </c>
      <c r="S7999" s="18">
        <f t="shared" si="499"/>
        <v>3436.4</v>
      </c>
    </row>
    <row r="8000" spans="1:19" x14ac:dyDescent="0.25">
      <c r="A8000" s="7" t="s">
        <v>19013</v>
      </c>
      <c r="B8000" s="7" t="s">
        <v>19014</v>
      </c>
      <c r="C8000" s="7" t="s">
        <v>14</v>
      </c>
      <c r="D8000" s="7" t="s">
        <v>15</v>
      </c>
      <c r="E8000" s="7" t="s">
        <v>2322</v>
      </c>
      <c r="F8000" s="8">
        <v>21</v>
      </c>
      <c r="G8000" s="8">
        <v>3436.4</v>
      </c>
      <c r="H8000" s="8">
        <v>3436.4</v>
      </c>
      <c r="I8000" s="8">
        <v>1</v>
      </c>
      <c r="J8000" s="8">
        <v>3436.4</v>
      </c>
      <c r="K8000" s="8">
        <v>3436.4</v>
      </c>
      <c r="L8000" s="8">
        <f t="shared" si="496"/>
        <v>596.40000000000009</v>
      </c>
      <c r="M8000" s="8">
        <f t="shared" si="497"/>
        <v>2840</v>
      </c>
      <c r="N8000" s="13"/>
      <c r="O8000" s="13"/>
      <c r="P8000" s="8">
        <v>21</v>
      </c>
      <c r="Q8000" s="8">
        <v>3436.4</v>
      </c>
      <c r="R8000" s="17">
        <f t="shared" si="498"/>
        <v>0</v>
      </c>
      <c r="S8000" s="18">
        <f t="shared" si="499"/>
        <v>3436.4</v>
      </c>
    </row>
    <row r="8001" spans="1:19" x14ac:dyDescent="0.25">
      <c r="A8001" s="7" t="s">
        <v>19015</v>
      </c>
      <c r="B8001" s="7" t="s">
        <v>19016</v>
      </c>
      <c r="C8001" s="7" t="s">
        <v>14</v>
      </c>
      <c r="D8001" s="7" t="s">
        <v>15</v>
      </c>
      <c r="E8001" s="7" t="s">
        <v>2322</v>
      </c>
      <c r="F8001" s="8">
        <v>21</v>
      </c>
      <c r="G8001" s="8">
        <v>3436.4</v>
      </c>
      <c r="H8001" s="8">
        <v>3436.4</v>
      </c>
      <c r="I8001" s="8">
        <v>1</v>
      </c>
      <c r="J8001" s="8">
        <v>3436.4</v>
      </c>
      <c r="K8001" s="8">
        <v>3436.4</v>
      </c>
      <c r="L8001" s="8">
        <f t="shared" si="496"/>
        <v>596.40000000000009</v>
      </c>
      <c r="M8001" s="8">
        <f t="shared" si="497"/>
        <v>2840</v>
      </c>
      <c r="N8001" s="13"/>
      <c r="O8001" s="13"/>
      <c r="P8001" s="8">
        <v>21</v>
      </c>
      <c r="Q8001" s="8">
        <v>3436.4</v>
      </c>
      <c r="R8001" s="17">
        <f t="shared" si="498"/>
        <v>0</v>
      </c>
      <c r="S8001" s="18">
        <f t="shared" si="499"/>
        <v>3436.4</v>
      </c>
    </row>
    <row r="8002" spans="1:19" x14ac:dyDescent="0.25">
      <c r="A8002" s="7" t="s">
        <v>19017</v>
      </c>
      <c r="B8002" s="7" t="s">
        <v>19018</v>
      </c>
      <c r="C8002" s="7" t="s">
        <v>14</v>
      </c>
      <c r="D8002" s="7" t="s">
        <v>15</v>
      </c>
      <c r="E8002" s="7" t="s">
        <v>2322</v>
      </c>
      <c r="F8002" s="8">
        <v>21</v>
      </c>
      <c r="G8002" s="8">
        <v>3436.4</v>
      </c>
      <c r="H8002" s="8">
        <v>3436.4</v>
      </c>
      <c r="I8002" s="8">
        <v>1</v>
      </c>
      <c r="J8002" s="8">
        <v>3436.4</v>
      </c>
      <c r="K8002" s="8">
        <v>3436.4</v>
      </c>
      <c r="L8002" s="8">
        <f t="shared" ref="L8002:L8065" si="500">K8002-M8002</f>
        <v>596.40000000000009</v>
      </c>
      <c r="M8002" s="8">
        <f t="shared" ref="M8002:M8065" si="501">K8002/((100+F8002)/100)</f>
        <v>2840</v>
      </c>
      <c r="N8002" s="9"/>
      <c r="O8002" s="9"/>
      <c r="P8002" s="8">
        <v>21</v>
      </c>
      <c r="Q8002" s="8">
        <v>3436.4</v>
      </c>
      <c r="R8002" s="17">
        <f t="shared" ref="R8002:R8065" si="502">I8002*O8002</f>
        <v>0</v>
      </c>
      <c r="S8002" s="18">
        <f t="shared" si="499"/>
        <v>3436.4</v>
      </c>
    </row>
    <row r="8003" spans="1:19" x14ac:dyDescent="0.25">
      <c r="A8003" s="7" t="s">
        <v>19019</v>
      </c>
      <c r="B8003" s="7" t="s">
        <v>19020</v>
      </c>
      <c r="C8003" s="7" t="s">
        <v>76</v>
      </c>
      <c r="D8003" s="7" t="s">
        <v>77</v>
      </c>
      <c r="E8003" s="7" t="s">
        <v>10658</v>
      </c>
      <c r="F8003" s="8">
        <v>15</v>
      </c>
      <c r="G8003" s="8">
        <v>57385</v>
      </c>
      <c r="H8003" s="8">
        <v>57385</v>
      </c>
      <c r="I8003" s="8">
        <v>1</v>
      </c>
      <c r="J8003" s="8">
        <v>57385</v>
      </c>
      <c r="K8003" s="8">
        <v>57385</v>
      </c>
      <c r="L8003" s="8">
        <f t="shared" si="500"/>
        <v>7484.9999999999927</v>
      </c>
      <c r="M8003" s="8">
        <f t="shared" si="501"/>
        <v>49900.000000000007</v>
      </c>
      <c r="N8003" s="9"/>
      <c r="O8003" s="9"/>
      <c r="P8003" s="8">
        <v>15</v>
      </c>
      <c r="Q8003" s="8">
        <v>57385</v>
      </c>
      <c r="R8003" s="17">
        <f t="shared" si="502"/>
        <v>0</v>
      </c>
      <c r="S8003" s="18">
        <f t="shared" ref="S8003:S8066" si="503">J8003</f>
        <v>57385</v>
      </c>
    </row>
    <row r="8004" spans="1:19" x14ac:dyDescent="0.25">
      <c r="A8004" s="7" t="s">
        <v>19021</v>
      </c>
      <c r="B8004" s="7" t="s">
        <v>6642</v>
      </c>
      <c r="C8004" s="7" t="s">
        <v>14</v>
      </c>
      <c r="D8004" s="7" t="s">
        <v>15</v>
      </c>
      <c r="E8004" s="7" t="s">
        <v>2322</v>
      </c>
      <c r="F8004" s="8">
        <v>21</v>
      </c>
      <c r="G8004" s="8">
        <v>1433.85</v>
      </c>
      <c r="H8004" s="8">
        <v>1433.85</v>
      </c>
      <c r="I8004" s="8">
        <v>1</v>
      </c>
      <c r="J8004" s="8">
        <v>1433.85</v>
      </c>
      <c r="K8004" s="8">
        <v>1433.85</v>
      </c>
      <c r="L8004" s="8">
        <f t="shared" si="500"/>
        <v>248.84999999999991</v>
      </c>
      <c r="M8004" s="8">
        <f t="shared" si="501"/>
        <v>1185</v>
      </c>
      <c r="N8004" s="9"/>
      <c r="O8004" s="9"/>
      <c r="P8004" s="8">
        <v>21</v>
      </c>
      <c r="Q8004" s="8">
        <v>1433.85</v>
      </c>
      <c r="R8004" s="17">
        <f t="shared" si="502"/>
        <v>0</v>
      </c>
      <c r="S8004" s="18">
        <f t="shared" si="503"/>
        <v>1433.85</v>
      </c>
    </row>
    <row r="8005" spans="1:19" x14ac:dyDescent="0.25">
      <c r="A8005" s="7" t="s">
        <v>19024</v>
      </c>
      <c r="B8005" s="7" t="s">
        <v>19025</v>
      </c>
      <c r="C8005" s="7" t="s">
        <v>37</v>
      </c>
      <c r="D8005" s="7" t="s">
        <v>38</v>
      </c>
      <c r="E8005" s="7" t="s">
        <v>39</v>
      </c>
      <c r="F8005" s="8">
        <v>15</v>
      </c>
      <c r="G8005" s="8">
        <v>3887</v>
      </c>
      <c r="H8005" s="8">
        <v>3887</v>
      </c>
      <c r="I8005" s="8">
        <v>1</v>
      </c>
      <c r="J8005" s="8">
        <v>3887</v>
      </c>
      <c r="K8005" s="8">
        <v>3887</v>
      </c>
      <c r="L8005" s="8">
        <f t="shared" si="500"/>
        <v>506.99999999999955</v>
      </c>
      <c r="M8005" s="8">
        <f t="shared" si="501"/>
        <v>3380.0000000000005</v>
      </c>
      <c r="N8005" s="9"/>
      <c r="O8005" s="9"/>
      <c r="P8005" s="8">
        <v>15</v>
      </c>
      <c r="Q8005" s="8">
        <v>3887</v>
      </c>
      <c r="R8005" s="17">
        <f t="shared" si="502"/>
        <v>0</v>
      </c>
      <c r="S8005" s="18">
        <f t="shared" si="503"/>
        <v>3887</v>
      </c>
    </row>
    <row r="8006" spans="1:19" x14ac:dyDescent="0.25">
      <c r="A8006" s="7" t="s">
        <v>19026</v>
      </c>
      <c r="B8006" s="7" t="s">
        <v>19027</v>
      </c>
      <c r="C8006" s="7" t="s">
        <v>37</v>
      </c>
      <c r="D8006" s="7" t="s">
        <v>38</v>
      </c>
      <c r="E8006" s="7" t="s">
        <v>39</v>
      </c>
      <c r="F8006" s="8">
        <v>15</v>
      </c>
      <c r="G8006" s="8">
        <v>3887</v>
      </c>
      <c r="H8006" s="8">
        <v>3887</v>
      </c>
      <c r="I8006" s="8">
        <v>2</v>
      </c>
      <c r="J8006" s="8">
        <v>7774</v>
      </c>
      <c r="K8006" s="8">
        <v>3887</v>
      </c>
      <c r="L8006" s="8">
        <f t="shared" si="500"/>
        <v>506.99999999999955</v>
      </c>
      <c r="M8006" s="8">
        <f t="shared" si="501"/>
        <v>3380.0000000000005</v>
      </c>
      <c r="N8006" s="9"/>
      <c r="O8006" s="9"/>
      <c r="P8006" s="8">
        <v>15</v>
      </c>
      <c r="Q8006" s="8">
        <v>3887</v>
      </c>
      <c r="R8006" s="17">
        <f t="shared" si="502"/>
        <v>0</v>
      </c>
      <c r="S8006" s="18">
        <f t="shared" si="503"/>
        <v>7774</v>
      </c>
    </row>
    <row r="8007" spans="1:19" x14ac:dyDescent="0.25">
      <c r="A8007" s="7" t="s">
        <v>19030</v>
      </c>
      <c r="B8007" s="7" t="s">
        <v>19031</v>
      </c>
      <c r="C8007" s="7" t="s">
        <v>37</v>
      </c>
      <c r="D8007" s="7" t="s">
        <v>38</v>
      </c>
      <c r="E8007" s="7" t="s">
        <v>39</v>
      </c>
      <c r="F8007" s="8">
        <v>15</v>
      </c>
      <c r="G8007" s="8">
        <v>2500</v>
      </c>
      <c r="H8007" s="8">
        <v>2500</v>
      </c>
      <c r="I8007" s="8">
        <v>2</v>
      </c>
      <c r="J8007" s="8">
        <v>5000</v>
      </c>
      <c r="K8007" s="8">
        <v>2500</v>
      </c>
      <c r="L8007" s="8">
        <f t="shared" si="500"/>
        <v>326.08695652173901</v>
      </c>
      <c r="M8007" s="8">
        <f t="shared" si="501"/>
        <v>2173.913043478261</v>
      </c>
      <c r="N8007" s="13"/>
      <c r="O8007" s="13"/>
      <c r="P8007" s="8">
        <v>15</v>
      </c>
      <c r="Q8007" s="8">
        <v>2500</v>
      </c>
      <c r="R8007" s="17">
        <f t="shared" si="502"/>
        <v>0</v>
      </c>
      <c r="S8007" s="18">
        <f t="shared" si="503"/>
        <v>5000</v>
      </c>
    </row>
    <row r="8008" spans="1:19" x14ac:dyDescent="0.25">
      <c r="A8008" s="7" t="s">
        <v>19032</v>
      </c>
      <c r="B8008" s="7" t="s">
        <v>19033</v>
      </c>
      <c r="C8008" s="7" t="s">
        <v>37</v>
      </c>
      <c r="D8008" s="7" t="s">
        <v>38</v>
      </c>
      <c r="E8008" s="7" t="s">
        <v>39</v>
      </c>
      <c r="F8008" s="14">
        <v>15</v>
      </c>
      <c r="G8008" s="8">
        <v>9099</v>
      </c>
      <c r="H8008" s="8">
        <v>9099</v>
      </c>
      <c r="I8008" s="8">
        <v>1</v>
      </c>
      <c r="J8008" s="8">
        <v>9099</v>
      </c>
      <c r="K8008" s="8">
        <v>9099</v>
      </c>
      <c r="L8008" s="8">
        <f t="shared" si="500"/>
        <v>1186.8260869565211</v>
      </c>
      <c r="M8008" s="8">
        <f t="shared" si="501"/>
        <v>7912.1739130434789</v>
      </c>
      <c r="N8008" s="9"/>
      <c r="O8008" s="9"/>
      <c r="P8008" s="14">
        <v>15</v>
      </c>
      <c r="Q8008" s="14">
        <v>9099</v>
      </c>
      <c r="R8008" s="17">
        <f t="shared" si="502"/>
        <v>0</v>
      </c>
      <c r="S8008" s="18">
        <f t="shared" si="503"/>
        <v>9099</v>
      </c>
    </row>
    <row r="8009" spans="1:19" x14ac:dyDescent="0.25">
      <c r="A8009" s="7" t="s">
        <v>19034</v>
      </c>
      <c r="B8009" s="7" t="s">
        <v>19035</v>
      </c>
      <c r="C8009" s="7" t="s">
        <v>37</v>
      </c>
      <c r="D8009" s="7" t="s">
        <v>38</v>
      </c>
      <c r="E8009" s="7" t="s">
        <v>39</v>
      </c>
      <c r="F8009" s="8">
        <v>15</v>
      </c>
      <c r="G8009" s="8">
        <v>1400</v>
      </c>
      <c r="H8009" s="8">
        <v>1400</v>
      </c>
      <c r="I8009" s="8">
        <v>1</v>
      </c>
      <c r="J8009" s="8">
        <v>1400</v>
      </c>
      <c r="K8009" s="8">
        <v>1400</v>
      </c>
      <c r="L8009" s="8">
        <f t="shared" si="500"/>
        <v>182.60869565217376</v>
      </c>
      <c r="M8009" s="8">
        <f t="shared" si="501"/>
        <v>1217.3913043478262</v>
      </c>
      <c r="N8009" s="13"/>
      <c r="O8009" s="13"/>
      <c r="P8009" s="8">
        <v>15</v>
      </c>
      <c r="Q8009" s="8">
        <v>1400</v>
      </c>
      <c r="R8009" s="17">
        <f t="shared" si="502"/>
        <v>0</v>
      </c>
      <c r="S8009" s="18">
        <f t="shared" si="503"/>
        <v>1400</v>
      </c>
    </row>
    <row r="8010" spans="1:19" x14ac:dyDescent="0.25">
      <c r="A8010" s="7" t="s">
        <v>19036</v>
      </c>
      <c r="B8010" s="7" t="s">
        <v>19037</v>
      </c>
      <c r="C8010" s="7" t="s">
        <v>37</v>
      </c>
      <c r="D8010" s="7" t="s">
        <v>38</v>
      </c>
      <c r="E8010" s="7" t="s">
        <v>39</v>
      </c>
      <c r="F8010" s="8">
        <v>15</v>
      </c>
      <c r="G8010" s="8">
        <v>950</v>
      </c>
      <c r="H8010" s="8">
        <v>950</v>
      </c>
      <c r="I8010" s="8">
        <v>1</v>
      </c>
      <c r="J8010" s="8">
        <v>950</v>
      </c>
      <c r="K8010" s="8">
        <v>950</v>
      </c>
      <c r="L8010" s="8">
        <f t="shared" si="500"/>
        <v>123.91304347826076</v>
      </c>
      <c r="M8010" s="8">
        <f t="shared" si="501"/>
        <v>826.08695652173924</v>
      </c>
      <c r="N8010" s="13"/>
      <c r="O8010" s="13"/>
      <c r="P8010" s="8">
        <v>15</v>
      </c>
      <c r="Q8010" s="8">
        <v>950</v>
      </c>
      <c r="R8010" s="17">
        <f t="shared" si="502"/>
        <v>0</v>
      </c>
      <c r="S8010" s="18">
        <f t="shared" si="503"/>
        <v>950</v>
      </c>
    </row>
    <row r="8011" spans="1:19" x14ac:dyDescent="0.25">
      <c r="A8011" s="7" t="s">
        <v>19040</v>
      </c>
      <c r="B8011" s="7" t="s">
        <v>19041</v>
      </c>
      <c r="C8011" s="7" t="s">
        <v>37</v>
      </c>
      <c r="D8011" s="7" t="s">
        <v>38</v>
      </c>
      <c r="E8011" s="7" t="s">
        <v>39</v>
      </c>
      <c r="F8011" s="8">
        <v>15</v>
      </c>
      <c r="G8011" s="8">
        <v>7364.6</v>
      </c>
      <c r="H8011" s="8">
        <v>7364.6</v>
      </c>
      <c r="I8011" s="8">
        <v>1</v>
      </c>
      <c r="J8011" s="8">
        <v>7364.6</v>
      </c>
      <c r="K8011" s="8">
        <v>7364.6</v>
      </c>
      <c r="L8011" s="8">
        <f t="shared" si="500"/>
        <v>960.59999999999945</v>
      </c>
      <c r="M8011" s="8">
        <f t="shared" si="501"/>
        <v>6404.0000000000009</v>
      </c>
      <c r="N8011" s="9"/>
      <c r="O8011" s="9"/>
      <c r="P8011" s="8">
        <v>15</v>
      </c>
      <c r="Q8011" s="8">
        <v>7364.6</v>
      </c>
      <c r="R8011" s="17">
        <f t="shared" si="502"/>
        <v>0</v>
      </c>
      <c r="S8011" s="18">
        <f t="shared" si="503"/>
        <v>7364.6</v>
      </c>
    </row>
    <row r="8012" spans="1:19" x14ac:dyDescent="0.25">
      <c r="A8012" s="7" t="s">
        <v>19042</v>
      </c>
      <c r="B8012" s="7" t="s">
        <v>19043</v>
      </c>
      <c r="C8012" s="7" t="s">
        <v>37</v>
      </c>
      <c r="D8012" s="7" t="s">
        <v>38</v>
      </c>
      <c r="E8012" s="7" t="s">
        <v>39</v>
      </c>
      <c r="F8012" s="8">
        <v>15</v>
      </c>
      <c r="G8012" s="8">
        <v>1144.25</v>
      </c>
      <c r="H8012" s="8">
        <v>1144.25</v>
      </c>
      <c r="I8012" s="8">
        <v>1</v>
      </c>
      <c r="J8012" s="8">
        <v>1144.25</v>
      </c>
      <c r="K8012" s="8">
        <v>1144.25</v>
      </c>
      <c r="L8012" s="8">
        <f t="shared" si="500"/>
        <v>149.24999999999989</v>
      </c>
      <c r="M8012" s="8">
        <f t="shared" si="501"/>
        <v>995.00000000000011</v>
      </c>
      <c r="N8012" s="14">
        <v>12</v>
      </c>
      <c r="O8012" s="14">
        <v>1114.4000000000001</v>
      </c>
      <c r="P8012" s="8">
        <v>15</v>
      </c>
      <c r="Q8012" s="8">
        <v>1144.25</v>
      </c>
      <c r="R8012" s="17">
        <f t="shared" si="502"/>
        <v>1114.4000000000001</v>
      </c>
      <c r="S8012" s="18">
        <f t="shared" si="503"/>
        <v>1144.25</v>
      </c>
    </row>
    <row r="8013" spans="1:19" x14ac:dyDescent="0.25">
      <c r="A8013" s="7" t="s">
        <v>19044</v>
      </c>
      <c r="B8013" s="7" t="s">
        <v>19045</v>
      </c>
      <c r="C8013" s="7" t="s">
        <v>14</v>
      </c>
      <c r="D8013" s="7" t="s">
        <v>15</v>
      </c>
      <c r="E8013" s="7" t="s">
        <v>2322</v>
      </c>
      <c r="F8013" s="8">
        <v>21</v>
      </c>
      <c r="G8013" s="8">
        <v>59.29</v>
      </c>
      <c r="H8013" s="8">
        <v>59.29</v>
      </c>
      <c r="I8013" s="8">
        <v>400</v>
      </c>
      <c r="J8013" s="8">
        <v>23716</v>
      </c>
      <c r="K8013" s="8">
        <v>59.29</v>
      </c>
      <c r="L8013" s="8">
        <f t="shared" si="500"/>
        <v>10.29</v>
      </c>
      <c r="M8013" s="8">
        <f t="shared" si="501"/>
        <v>49</v>
      </c>
      <c r="N8013" s="13"/>
      <c r="O8013" s="13"/>
      <c r="P8013" s="8">
        <v>21</v>
      </c>
      <c r="Q8013" s="8">
        <v>59.29</v>
      </c>
      <c r="R8013" s="17">
        <f t="shared" si="502"/>
        <v>0</v>
      </c>
      <c r="S8013" s="18">
        <f t="shared" si="503"/>
        <v>23716</v>
      </c>
    </row>
    <row r="8014" spans="1:19" x14ac:dyDescent="0.25">
      <c r="A8014" s="7" t="s">
        <v>19046</v>
      </c>
      <c r="B8014" s="7" t="s">
        <v>19047</v>
      </c>
      <c r="C8014" s="7" t="s">
        <v>37</v>
      </c>
      <c r="D8014" s="7" t="s">
        <v>38</v>
      </c>
      <c r="E8014" s="7" t="s">
        <v>39</v>
      </c>
      <c r="F8014" s="8">
        <v>15</v>
      </c>
      <c r="G8014" s="8">
        <v>9099.01</v>
      </c>
      <c r="H8014" s="8">
        <v>9099.01</v>
      </c>
      <c r="I8014" s="8">
        <v>1</v>
      </c>
      <c r="J8014" s="8">
        <v>9099.01</v>
      </c>
      <c r="K8014" s="8">
        <v>9099.01</v>
      </c>
      <c r="L8014" s="8">
        <f t="shared" si="500"/>
        <v>1186.8273913043477</v>
      </c>
      <c r="M8014" s="8">
        <f t="shared" si="501"/>
        <v>7912.1826086956526</v>
      </c>
      <c r="N8014" s="9"/>
      <c r="O8014" s="9"/>
      <c r="P8014" s="8">
        <v>15</v>
      </c>
      <c r="Q8014" s="8">
        <v>9099.01</v>
      </c>
      <c r="R8014" s="17">
        <f t="shared" si="502"/>
        <v>0</v>
      </c>
      <c r="S8014" s="18">
        <f t="shared" si="503"/>
        <v>9099.01</v>
      </c>
    </row>
    <row r="8015" spans="1:19" x14ac:dyDescent="0.25">
      <c r="A8015" s="7" t="s">
        <v>19048</v>
      </c>
      <c r="B8015" s="7" t="s">
        <v>19049</v>
      </c>
      <c r="C8015" s="7" t="s">
        <v>37</v>
      </c>
      <c r="D8015" s="7" t="s">
        <v>38</v>
      </c>
      <c r="E8015" s="7" t="s">
        <v>39</v>
      </c>
      <c r="F8015" s="8">
        <v>15</v>
      </c>
      <c r="G8015" s="8">
        <v>950</v>
      </c>
      <c r="H8015" s="8">
        <v>950</v>
      </c>
      <c r="I8015" s="8">
        <v>1</v>
      </c>
      <c r="J8015" s="8">
        <v>950</v>
      </c>
      <c r="K8015" s="8">
        <v>950</v>
      </c>
      <c r="L8015" s="8">
        <f t="shared" si="500"/>
        <v>123.91304347826076</v>
      </c>
      <c r="M8015" s="8">
        <f t="shared" si="501"/>
        <v>826.08695652173924</v>
      </c>
      <c r="N8015" s="9"/>
      <c r="O8015" s="9"/>
      <c r="P8015" s="8">
        <v>15</v>
      </c>
      <c r="Q8015" s="8">
        <v>950</v>
      </c>
      <c r="R8015" s="17">
        <f t="shared" si="502"/>
        <v>0</v>
      </c>
      <c r="S8015" s="18">
        <f t="shared" si="503"/>
        <v>950</v>
      </c>
    </row>
    <row r="8016" spans="1:19" x14ac:dyDescent="0.25">
      <c r="A8016" s="7" t="s">
        <v>19050</v>
      </c>
      <c r="B8016" s="7" t="s">
        <v>19051</v>
      </c>
      <c r="C8016" s="7" t="s">
        <v>7400</v>
      </c>
      <c r="D8016" s="7" t="s">
        <v>7401</v>
      </c>
      <c r="E8016" s="7" t="s">
        <v>7402</v>
      </c>
      <c r="F8016" s="8">
        <v>15</v>
      </c>
      <c r="G8016" s="8">
        <v>3932.42</v>
      </c>
      <c r="H8016" s="8">
        <v>3932.42</v>
      </c>
      <c r="I8016" s="8">
        <v>2</v>
      </c>
      <c r="J8016" s="8">
        <v>7864.84</v>
      </c>
      <c r="K8016" s="8">
        <v>3932.42</v>
      </c>
      <c r="L8016" s="8">
        <f t="shared" si="500"/>
        <v>512.92434782608689</v>
      </c>
      <c r="M8016" s="8">
        <f t="shared" si="501"/>
        <v>3419.4956521739132</v>
      </c>
      <c r="N8016" s="9"/>
      <c r="O8016" s="9"/>
      <c r="P8016" s="8">
        <v>15</v>
      </c>
      <c r="Q8016" s="8">
        <v>3932.42</v>
      </c>
      <c r="R8016" s="17">
        <f t="shared" si="502"/>
        <v>0</v>
      </c>
      <c r="S8016" s="18">
        <f t="shared" si="503"/>
        <v>7864.84</v>
      </c>
    </row>
    <row r="8017" spans="1:19" x14ac:dyDescent="0.25">
      <c r="A8017" s="7" t="s">
        <v>19052</v>
      </c>
      <c r="B8017" s="7" t="s">
        <v>19053</v>
      </c>
      <c r="C8017" s="7" t="s">
        <v>14</v>
      </c>
      <c r="D8017" s="7" t="s">
        <v>15</v>
      </c>
      <c r="E8017" s="7" t="s">
        <v>2322</v>
      </c>
      <c r="F8017" s="8">
        <v>21</v>
      </c>
      <c r="G8017" s="8">
        <v>156.09</v>
      </c>
      <c r="H8017" s="8">
        <v>156.09</v>
      </c>
      <c r="I8017" s="8">
        <v>3</v>
      </c>
      <c r="J8017" s="8">
        <v>468.27</v>
      </c>
      <c r="K8017" s="8">
        <v>156.09</v>
      </c>
      <c r="L8017" s="8">
        <f t="shared" si="500"/>
        <v>27.090000000000003</v>
      </c>
      <c r="M8017" s="8">
        <f t="shared" si="501"/>
        <v>129</v>
      </c>
      <c r="N8017" s="9"/>
      <c r="O8017" s="9"/>
      <c r="P8017" s="8">
        <v>21</v>
      </c>
      <c r="Q8017" s="8">
        <v>156.09</v>
      </c>
      <c r="R8017" s="17">
        <f t="shared" si="502"/>
        <v>0</v>
      </c>
      <c r="S8017" s="18">
        <f t="shared" si="503"/>
        <v>468.27</v>
      </c>
    </row>
    <row r="8018" spans="1:19" x14ac:dyDescent="0.25">
      <c r="A8018" s="7" t="s">
        <v>19054</v>
      </c>
      <c r="B8018" s="7" t="s">
        <v>19055</v>
      </c>
      <c r="C8018" s="7" t="s">
        <v>14</v>
      </c>
      <c r="D8018" s="7" t="s">
        <v>15</v>
      </c>
      <c r="E8018" s="7" t="s">
        <v>2322</v>
      </c>
      <c r="F8018" s="8">
        <v>21</v>
      </c>
      <c r="G8018" s="8">
        <v>81.069999999999993</v>
      </c>
      <c r="H8018" s="8">
        <v>81.069999999999993</v>
      </c>
      <c r="I8018" s="8">
        <v>3</v>
      </c>
      <c r="J8018" s="8">
        <v>243.21</v>
      </c>
      <c r="K8018" s="8">
        <v>81.070000000000007</v>
      </c>
      <c r="L8018" s="8">
        <f t="shared" si="500"/>
        <v>14.069999999999993</v>
      </c>
      <c r="M8018" s="8">
        <f t="shared" si="501"/>
        <v>67.000000000000014</v>
      </c>
      <c r="N8018" s="9"/>
      <c r="O8018" s="9"/>
      <c r="P8018" s="8">
        <v>21</v>
      </c>
      <c r="Q8018" s="8">
        <v>81.070000000000007</v>
      </c>
      <c r="R8018" s="17">
        <f t="shared" si="502"/>
        <v>0</v>
      </c>
      <c r="S8018" s="18">
        <f t="shared" si="503"/>
        <v>243.21</v>
      </c>
    </row>
    <row r="8019" spans="1:19" x14ac:dyDescent="0.25">
      <c r="A8019" s="7" t="s">
        <v>19056</v>
      </c>
      <c r="B8019" s="7" t="s">
        <v>19057</v>
      </c>
      <c r="C8019" s="7" t="s">
        <v>37</v>
      </c>
      <c r="D8019" s="7" t="s">
        <v>38</v>
      </c>
      <c r="E8019" s="7" t="s">
        <v>39</v>
      </c>
      <c r="F8019" s="8">
        <v>15</v>
      </c>
      <c r="G8019" s="8">
        <v>1144.25</v>
      </c>
      <c r="H8019" s="8">
        <v>1144.25</v>
      </c>
      <c r="I8019" s="8">
        <v>8</v>
      </c>
      <c r="J8019" s="8">
        <v>9154</v>
      </c>
      <c r="K8019" s="8">
        <v>1144.25</v>
      </c>
      <c r="L8019" s="8">
        <f t="shared" si="500"/>
        <v>149.24999999999989</v>
      </c>
      <c r="M8019" s="8">
        <f t="shared" si="501"/>
        <v>995.00000000000011</v>
      </c>
      <c r="N8019" s="13"/>
      <c r="O8019" s="13"/>
      <c r="P8019" s="8">
        <v>15</v>
      </c>
      <c r="Q8019" s="8">
        <v>1144.25</v>
      </c>
      <c r="R8019" s="17">
        <f t="shared" si="502"/>
        <v>0</v>
      </c>
      <c r="S8019" s="18">
        <f t="shared" si="503"/>
        <v>9154</v>
      </c>
    </row>
    <row r="8020" spans="1:19" x14ac:dyDescent="0.25">
      <c r="A8020" s="7" t="s">
        <v>19062</v>
      </c>
      <c r="B8020" s="7" t="s">
        <v>19063</v>
      </c>
      <c r="C8020" s="7" t="s">
        <v>3894</v>
      </c>
      <c r="D8020" s="7" t="s">
        <v>3895</v>
      </c>
      <c r="E8020" s="7" t="s">
        <v>3896</v>
      </c>
      <c r="F8020" s="8">
        <v>21</v>
      </c>
      <c r="G8020" s="8">
        <v>11775.98</v>
      </c>
      <c r="H8020" s="8">
        <v>11775.98</v>
      </c>
      <c r="I8020" s="8">
        <v>10</v>
      </c>
      <c r="J8020" s="8">
        <v>117759.77</v>
      </c>
      <c r="K8020" s="8">
        <v>11775.977000000001</v>
      </c>
      <c r="L8020" s="8">
        <f t="shared" si="500"/>
        <v>2043.7646033057845</v>
      </c>
      <c r="M8020" s="8">
        <f t="shared" si="501"/>
        <v>9732.2123966942163</v>
      </c>
      <c r="N8020" s="9"/>
      <c r="O8020" s="9"/>
      <c r="P8020" s="8">
        <v>21</v>
      </c>
      <c r="Q8020" s="8">
        <v>11775.977000000001</v>
      </c>
      <c r="R8020" s="17">
        <f t="shared" si="502"/>
        <v>0</v>
      </c>
      <c r="S8020" s="18">
        <f t="shared" si="503"/>
        <v>117759.77</v>
      </c>
    </row>
    <row r="8021" spans="1:19" x14ac:dyDescent="0.25">
      <c r="A8021" s="7" t="s">
        <v>19064</v>
      </c>
      <c r="B8021" s="7" t="s">
        <v>19065</v>
      </c>
      <c r="C8021" s="7" t="s">
        <v>8208</v>
      </c>
      <c r="D8021" s="7" t="s">
        <v>8209</v>
      </c>
      <c r="E8021" s="7" t="s">
        <v>8210</v>
      </c>
      <c r="F8021" s="8">
        <v>21</v>
      </c>
      <c r="G8021" s="8">
        <v>13541.48</v>
      </c>
      <c r="H8021" s="8">
        <v>13541.48</v>
      </c>
      <c r="I8021" s="8">
        <v>2</v>
      </c>
      <c r="J8021" s="8">
        <v>27082.95</v>
      </c>
      <c r="K8021" s="8">
        <v>13541.475</v>
      </c>
      <c r="L8021" s="8">
        <f t="shared" si="500"/>
        <v>2350.1733471074385</v>
      </c>
      <c r="M8021" s="8">
        <f t="shared" si="501"/>
        <v>11191.301652892562</v>
      </c>
      <c r="N8021" s="9"/>
      <c r="O8021" s="9"/>
      <c r="P8021" s="8">
        <v>21</v>
      </c>
      <c r="Q8021" s="8">
        <v>13541.475</v>
      </c>
      <c r="R8021" s="17">
        <f t="shared" si="502"/>
        <v>0</v>
      </c>
      <c r="S8021" s="18">
        <f t="shared" si="503"/>
        <v>27082.95</v>
      </c>
    </row>
    <row r="8022" spans="1:19" x14ac:dyDescent="0.25">
      <c r="A8022" s="7" t="s">
        <v>19066</v>
      </c>
      <c r="B8022" s="7" t="s">
        <v>19067</v>
      </c>
      <c r="C8022" s="7" t="s">
        <v>7400</v>
      </c>
      <c r="D8022" s="7" t="s">
        <v>7401</v>
      </c>
      <c r="E8022" s="7" t="s">
        <v>7402</v>
      </c>
      <c r="F8022" s="8">
        <v>15</v>
      </c>
      <c r="G8022" s="8">
        <v>481.75</v>
      </c>
      <c r="H8022" s="8">
        <v>481.75</v>
      </c>
      <c r="I8022" s="8">
        <v>1</v>
      </c>
      <c r="J8022" s="8">
        <v>481.75</v>
      </c>
      <c r="K8022" s="8">
        <v>481.75</v>
      </c>
      <c r="L8022" s="8">
        <f t="shared" si="500"/>
        <v>62.836956521739125</v>
      </c>
      <c r="M8022" s="8">
        <f t="shared" si="501"/>
        <v>418.91304347826087</v>
      </c>
      <c r="N8022" s="13"/>
      <c r="O8022" s="13"/>
      <c r="P8022" s="8">
        <v>15</v>
      </c>
      <c r="Q8022" s="8">
        <v>481.75</v>
      </c>
      <c r="R8022" s="17">
        <f t="shared" si="502"/>
        <v>0</v>
      </c>
      <c r="S8022" s="18">
        <f t="shared" si="503"/>
        <v>481.75</v>
      </c>
    </row>
    <row r="8023" spans="1:19" x14ac:dyDescent="0.25">
      <c r="A8023" s="7" t="s">
        <v>19068</v>
      </c>
      <c r="B8023" s="7" t="s">
        <v>19069</v>
      </c>
      <c r="C8023" s="7" t="s">
        <v>8208</v>
      </c>
      <c r="D8023" s="7" t="s">
        <v>8209</v>
      </c>
      <c r="E8023" s="7" t="s">
        <v>8210</v>
      </c>
      <c r="F8023" s="8">
        <v>21</v>
      </c>
      <c r="G8023" s="8">
        <v>27829.99</v>
      </c>
      <c r="H8023" s="8">
        <v>27829.99</v>
      </c>
      <c r="I8023" s="8">
        <v>1</v>
      </c>
      <c r="J8023" s="8">
        <v>27829.99</v>
      </c>
      <c r="K8023" s="8">
        <v>27829.99</v>
      </c>
      <c r="L8023" s="8">
        <f t="shared" si="500"/>
        <v>4829.9982644628108</v>
      </c>
      <c r="M8023" s="8">
        <f t="shared" si="501"/>
        <v>22999.991735537191</v>
      </c>
      <c r="N8023" s="13"/>
      <c r="O8023" s="13"/>
      <c r="P8023" s="8">
        <v>21</v>
      </c>
      <c r="Q8023" s="8">
        <v>27829.99</v>
      </c>
      <c r="R8023" s="17">
        <f t="shared" si="502"/>
        <v>0</v>
      </c>
      <c r="S8023" s="18">
        <f t="shared" si="503"/>
        <v>27829.99</v>
      </c>
    </row>
    <row r="8024" spans="1:19" x14ac:dyDescent="0.25">
      <c r="A8024" s="7" t="s">
        <v>19070</v>
      </c>
      <c r="B8024" s="7" t="s">
        <v>19071</v>
      </c>
      <c r="C8024" s="7" t="s">
        <v>14</v>
      </c>
      <c r="D8024" s="7" t="s">
        <v>15</v>
      </c>
      <c r="E8024" s="7" t="s">
        <v>7763</v>
      </c>
      <c r="F8024" s="8">
        <v>21</v>
      </c>
      <c r="G8024" s="8">
        <v>4394.72</v>
      </c>
      <c r="H8024" s="8">
        <v>4394.72</v>
      </c>
      <c r="I8024" s="8">
        <v>45</v>
      </c>
      <c r="J8024" s="8">
        <v>197762.4</v>
      </c>
      <c r="K8024" s="8">
        <v>4394.72</v>
      </c>
      <c r="L8024" s="8">
        <f t="shared" si="500"/>
        <v>762.7199999999998</v>
      </c>
      <c r="M8024" s="8">
        <f t="shared" si="501"/>
        <v>3632.0000000000005</v>
      </c>
      <c r="N8024" s="8">
        <v>21</v>
      </c>
      <c r="O8024" s="8">
        <v>4394.7199999999993</v>
      </c>
      <c r="P8024" s="8">
        <v>21</v>
      </c>
      <c r="Q8024" s="8">
        <v>4394.7199999999993</v>
      </c>
      <c r="R8024" s="17">
        <f t="shared" si="502"/>
        <v>197762.39999999997</v>
      </c>
      <c r="S8024" s="18">
        <f t="shared" si="503"/>
        <v>197762.4</v>
      </c>
    </row>
    <row r="8025" spans="1:19" x14ac:dyDescent="0.25">
      <c r="A8025" s="7" t="s">
        <v>19072</v>
      </c>
      <c r="B8025" s="7" t="s">
        <v>19073</v>
      </c>
      <c r="C8025" s="7" t="s">
        <v>14</v>
      </c>
      <c r="D8025" s="7" t="s">
        <v>15</v>
      </c>
      <c r="E8025" s="7" t="s">
        <v>7763</v>
      </c>
      <c r="F8025" s="8">
        <v>21</v>
      </c>
      <c r="G8025" s="8">
        <v>2693.22</v>
      </c>
      <c r="H8025" s="8">
        <v>2693.22</v>
      </c>
      <c r="I8025" s="8">
        <v>15</v>
      </c>
      <c r="J8025" s="8">
        <v>40398.270000000004</v>
      </c>
      <c r="K8025" s="8">
        <v>2693.2180000000003</v>
      </c>
      <c r="L8025" s="8">
        <f t="shared" si="500"/>
        <v>467.41800000000012</v>
      </c>
      <c r="M8025" s="8">
        <f t="shared" si="501"/>
        <v>2225.8000000000002</v>
      </c>
      <c r="N8025" s="9"/>
      <c r="O8025" s="9"/>
      <c r="P8025" s="8">
        <v>21</v>
      </c>
      <c r="Q8025" s="8">
        <v>2693.2179999999998</v>
      </c>
      <c r="R8025" s="17">
        <f t="shared" si="502"/>
        <v>0</v>
      </c>
      <c r="S8025" s="18">
        <f t="shared" si="503"/>
        <v>40398.270000000004</v>
      </c>
    </row>
    <row r="8026" spans="1:19" x14ac:dyDescent="0.25">
      <c r="A8026" s="7" t="s">
        <v>19074</v>
      </c>
      <c r="B8026" s="7" t="s">
        <v>19075</v>
      </c>
      <c r="C8026" s="7" t="s">
        <v>14</v>
      </c>
      <c r="D8026" s="7" t="s">
        <v>15</v>
      </c>
      <c r="E8026" s="7" t="s">
        <v>7763</v>
      </c>
      <c r="F8026" s="8">
        <v>21</v>
      </c>
      <c r="G8026" s="8">
        <v>3199.24</v>
      </c>
      <c r="H8026" s="8">
        <v>3199.24</v>
      </c>
      <c r="I8026" s="8">
        <v>72</v>
      </c>
      <c r="J8026" s="8">
        <v>230345.28</v>
      </c>
      <c r="K8026" s="8">
        <v>3199.24</v>
      </c>
      <c r="L8026" s="8">
        <f t="shared" si="500"/>
        <v>555.23999999999978</v>
      </c>
      <c r="M8026" s="8">
        <f t="shared" si="501"/>
        <v>2644</v>
      </c>
      <c r="N8026" s="13"/>
      <c r="O8026" s="13"/>
      <c r="P8026" s="8">
        <v>21</v>
      </c>
      <c r="Q8026" s="8">
        <v>3199.24</v>
      </c>
      <c r="R8026" s="17">
        <f t="shared" si="502"/>
        <v>0</v>
      </c>
      <c r="S8026" s="18">
        <f t="shared" si="503"/>
        <v>230345.28</v>
      </c>
    </row>
    <row r="8027" spans="1:19" x14ac:dyDescent="0.25">
      <c r="A8027" s="7" t="s">
        <v>19076</v>
      </c>
      <c r="B8027" s="7" t="s">
        <v>19077</v>
      </c>
      <c r="C8027" s="7" t="s">
        <v>14</v>
      </c>
      <c r="D8027" s="7" t="s">
        <v>15</v>
      </c>
      <c r="E8027" s="7" t="s">
        <v>7763</v>
      </c>
      <c r="F8027" s="8">
        <v>21</v>
      </c>
      <c r="G8027" s="8">
        <v>300.08</v>
      </c>
      <c r="H8027" s="8">
        <v>300.08</v>
      </c>
      <c r="I8027" s="8">
        <v>72</v>
      </c>
      <c r="J8027" s="8">
        <v>21605.759999999998</v>
      </c>
      <c r="K8027" s="8">
        <v>300.08</v>
      </c>
      <c r="L8027" s="8">
        <f t="shared" si="500"/>
        <v>52.079999999999984</v>
      </c>
      <c r="M8027" s="8">
        <f t="shared" si="501"/>
        <v>248</v>
      </c>
      <c r="N8027" s="9"/>
      <c r="O8027" s="9"/>
      <c r="P8027" s="8">
        <v>21</v>
      </c>
      <c r="Q8027" s="8">
        <v>300.08</v>
      </c>
      <c r="R8027" s="17">
        <f t="shared" si="502"/>
        <v>0</v>
      </c>
      <c r="S8027" s="18">
        <f t="shared" si="503"/>
        <v>21605.759999999998</v>
      </c>
    </row>
    <row r="8028" spans="1:19" x14ac:dyDescent="0.25">
      <c r="A8028" s="7" t="s">
        <v>19078</v>
      </c>
      <c r="B8028" s="7" t="s">
        <v>19079</v>
      </c>
      <c r="C8028" s="7" t="s">
        <v>10713</v>
      </c>
      <c r="D8028" s="7" t="s">
        <v>10714</v>
      </c>
      <c r="E8028" s="7" t="s">
        <v>10715</v>
      </c>
      <c r="F8028" s="8">
        <v>15</v>
      </c>
      <c r="G8028" s="8">
        <v>74.75</v>
      </c>
      <c r="H8028" s="8">
        <v>74.75</v>
      </c>
      <c r="I8028" s="8">
        <v>1680</v>
      </c>
      <c r="J8028" s="8">
        <v>125580</v>
      </c>
      <c r="K8028" s="8">
        <v>74.75</v>
      </c>
      <c r="L8028" s="8">
        <f t="shared" si="500"/>
        <v>9.75</v>
      </c>
      <c r="M8028" s="8">
        <f t="shared" si="501"/>
        <v>65</v>
      </c>
      <c r="N8028" s="9"/>
      <c r="O8028" s="9"/>
      <c r="P8028" s="8">
        <v>15</v>
      </c>
      <c r="Q8028" s="8">
        <v>74.75</v>
      </c>
      <c r="R8028" s="17">
        <f t="shared" si="502"/>
        <v>0</v>
      </c>
      <c r="S8028" s="18">
        <f t="shared" si="503"/>
        <v>125580</v>
      </c>
    </row>
    <row r="8029" spans="1:19" x14ac:dyDescent="0.25">
      <c r="A8029" s="7" t="s">
        <v>19080</v>
      </c>
      <c r="B8029" s="7" t="s">
        <v>7603</v>
      </c>
      <c r="C8029" s="7" t="s">
        <v>10713</v>
      </c>
      <c r="D8029" s="7" t="s">
        <v>10714</v>
      </c>
      <c r="E8029" s="7" t="s">
        <v>10715</v>
      </c>
      <c r="F8029" s="8">
        <v>15</v>
      </c>
      <c r="G8029" s="8">
        <v>402.39</v>
      </c>
      <c r="H8029" s="8">
        <v>402.39</v>
      </c>
      <c r="I8029" s="8">
        <v>238</v>
      </c>
      <c r="J8029" s="8">
        <v>95767.62999999999</v>
      </c>
      <c r="K8029" s="8">
        <v>402.38499999999993</v>
      </c>
      <c r="L8029" s="8">
        <f t="shared" si="500"/>
        <v>52.484999999999957</v>
      </c>
      <c r="M8029" s="8">
        <f t="shared" si="501"/>
        <v>349.9</v>
      </c>
      <c r="N8029" s="9"/>
      <c r="O8029" s="9"/>
      <c r="P8029" s="8">
        <v>15</v>
      </c>
      <c r="Q8029" s="8">
        <v>402.38500000000005</v>
      </c>
      <c r="R8029" s="17">
        <f t="shared" si="502"/>
        <v>0</v>
      </c>
      <c r="S8029" s="18">
        <f t="shared" si="503"/>
        <v>95767.62999999999</v>
      </c>
    </row>
    <row r="8030" spans="1:19" x14ac:dyDescent="0.25">
      <c r="A8030" s="7" t="s">
        <v>19081</v>
      </c>
      <c r="B8030" s="7" t="s">
        <v>13767</v>
      </c>
      <c r="C8030" s="7" t="s">
        <v>10713</v>
      </c>
      <c r="D8030" s="7" t="s">
        <v>10714</v>
      </c>
      <c r="E8030" s="7" t="s">
        <v>10715</v>
      </c>
      <c r="F8030" s="8">
        <v>15</v>
      </c>
      <c r="G8030" s="8">
        <v>402.39</v>
      </c>
      <c r="H8030" s="8">
        <v>402.39</v>
      </c>
      <c r="I8030" s="8">
        <v>70</v>
      </c>
      <c r="J8030" s="8">
        <v>28166.95</v>
      </c>
      <c r="K8030" s="8">
        <v>402.38499999999999</v>
      </c>
      <c r="L8030" s="8">
        <f t="shared" si="500"/>
        <v>52.484999999999957</v>
      </c>
      <c r="M8030" s="8">
        <f t="shared" si="501"/>
        <v>349.90000000000003</v>
      </c>
      <c r="N8030" s="13"/>
      <c r="O8030" s="13"/>
      <c r="P8030" s="8">
        <v>15</v>
      </c>
      <c r="Q8030" s="8">
        <v>402.38500000000005</v>
      </c>
      <c r="R8030" s="17">
        <f t="shared" si="502"/>
        <v>0</v>
      </c>
      <c r="S8030" s="18">
        <f t="shared" si="503"/>
        <v>28166.95</v>
      </c>
    </row>
    <row r="8031" spans="1:19" x14ac:dyDescent="0.25">
      <c r="A8031" s="7" t="s">
        <v>19082</v>
      </c>
      <c r="B8031" s="7" t="s">
        <v>8985</v>
      </c>
      <c r="C8031" s="7" t="s">
        <v>10713</v>
      </c>
      <c r="D8031" s="7" t="s">
        <v>10714</v>
      </c>
      <c r="E8031" s="7" t="s">
        <v>10715</v>
      </c>
      <c r="F8031" s="8">
        <v>15</v>
      </c>
      <c r="G8031" s="8">
        <v>402.39</v>
      </c>
      <c r="H8031" s="8">
        <v>402.39</v>
      </c>
      <c r="I8031" s="8">
        <v>42</v>
      </c>
      <c r="J8031" s="8">
        <v>16900.169999999998</v>
      </c>
      <c r="K8031" s="8">
        <v>402.38499999999993</v>
      </c>
      <c r="L8031" s="8">
        <f t="shared" si="500"/>
        <v>52.484999999999957</v>
      </c>
      <c r="M8031" s="8">
        <f t="shared" si="501"/>
        <v>349.9</v>
      </c>
      <c r="N8031" s="9"/>
      <c r="O8031" s="9"/>
      <c r="P8031" s="8">
        <v>15</v>
      </c>
      <c r="Q8031" s="8">
        <v>402.38499999999993</v>
      </c>
      <c r="R8031" s="17">
        <f t="shared" si="502"/>
        <v>0</v>
      </c>
      <c r="S8031" s="18">
        <f t="shared" si="503"/>
        <v>16900.169999999998</v>
      </c>
    </row>
    <row r="8032" spans="1:19" x14ac:dyDescent="0.25">
      <c r="A8032" s="7" t="s">
        <v>19083</v>
      </c>
      <c r="B8032" s="7" t="s">
        <v>19084</v>
      </c>
      <c r="C8032" s="7" t="s">
        <v>14</v>
      </c>
      <c r="D8032" s="7" t="s">
        <v>15</v>
      </c>
      <c r="E8032" s="7" t="s">
        <v>8886</v>
      </c>
      <c r="F8032" s="8">
        <v>21</v>
      </c>
      <c r="G8032" s="8">
        <v>2419.66</v>
      </c>
      <c r="H8032" s="8">
        <v>2419.66</v>
      </c>
      <c r="I8032" s="8">
        <v>1</v>
      </c>
      <c r="J8032" s="8">
        <v>2419.66</v>
      </c>
      <c r="K8032" s="8">
        <v>2419.66</v>
      </c>
      <c r="L8032" s="8">
        <f t="shared" si="500"/>
        <v>419.94099173553718</v>
      </c>
      <c r="M8032" s="8">
        <f t="shared" si="501"/>
        <v>1999.7190082644627</v>
      </c>
      <c r="N8032" s="9"/>
      <c r="O8032" s="9"/>
      <c r="P8032" s="8">
        <v>21</v>
      </c>
      <c r="Q8032" s="8">
        <v>2419.66</v>
      </c>
      <c r="R8032" s="17">
        <f t="shared" si="502"/>
        <v>0</v>
      </c>
      <c r="S8032" s="18">
        <f t="shared" si="503"/>
        <v>2419.66</v>
      </c>
    </row>
    <row r="8033" spans="1:19" x14ac:dyDescent="0.25">
      <c r="A8033" s="7" t="s">
        <v>19085</v>
      </c>
      <c r="B8033" s="7" t="s">
        <v>19086</v>
      </c>
      <c r="C8033" s="7" t="s">
        <v>32</v>
      </c>
      <c r="D8033" s="7" t="s">
        <v>33</v>
      </c>
      <c r="E8033" s="7" t="s">
        <v>34</v>
      </c>
      <c r="F8033" s="8">
        <v>15</v>
      </c>
      <c r="G8033" s="8">
        <v>10196.17</v>
      </c>
      <c r="H8033" s="8">
        <v>10196.17</v>
      </c>
      <c r="I8033" s="8">
        <v>2</v>
      </c>
      <c r="J8033" s="8">
        <v>20392.330000000002</v>
      </c>
      <c r="K8033" s="8">
        <v>10196.165000000001</v>
      </c>
      <c r="L8033" s="8">
        <f t="shared" si="500"/>
        <v>1329.9345652173906</v>
      </c>
      <c r="M8033" s="8">
        <f t="shared" si="501"/>
        <v>8866.2304347826102</v>
      </c>
      <c r="N8033" s="13"/>
      <c r="O8033" s="13"/>
      <c r="P8033" s="8">
        <v>15</v>
      </c>
      <c r="Q8033" s="8">
        <v>10196.165000000001</v>
      </c>
      <c r="R8033" s="17">
        <f t="shared" si="502"/>
        <v>0</v>
      </c>
      <c r="S8033" s="18">
        <f t="shared" si="503"/>
        <v>20392.330000000002</v>
      </c>
    </row>
    <row r="8034" spans="1:19" x14ac:dyDescent="0.25">
      <c r="A8034" s="7" t="s">
        <v>19089</v>
      </c>
      <c r="B8034" s="7" t="s">
        <v>19088</v>
      </c>
      <c r="C8034" s="7" t="s">
        <v>14</v>
      </c>
      <c r="D8034" s="7" t="s">
        <v>15</v>
      </c>
      <c r="E8034" s="7" t="s">
        <v>2322</v>
      </c>
      <c r="F8034" s="8">
        <v>21</v>
      </c>
      <c r="G8034" s="8">
        <v>127.78</v>
      </c>
      <c r="H8034" s="8">
        <v>127.78</v>
      </c>
      <c r="I8034" s="8">
        <v>40</v>
      </c>
      <c r="J8034" s="8">
        <v>5111.04</v>
      </c>
      <c r="K8034" s="8">
        <v>127.776</v>
      </c>
      <c r="L8034" s="8">
        <f t="shared" si="500"/>
        <v>22.176000000000002</v>
      </c>
      <c r="M8034" s="8">
        <f t="shared" si="501"/>
        <v>105.6</v>
      </c>
      <c r="N8034" s="9"/>
      <c r="O8034" s="9"/>
      <c r="P8034" s="8">
        <v>21</v>
      </c>
      <c r="Q8034" s="8">
        <v>127.776</v>
      </c>
      <c r="R8034" s="17">
        <f t="shared" si="502"/>
        <v>0</v>
      </c>
      <c r="S8034" s="18">
        <f t="shared" si="503"/>
        <v>5111.04</v>
      </c>
    </row>
    <row r="8035" spans="1:19" x14ac:dyDescent="0.25">
      <c r="A8035" s="7" t="s">
        <v>19090</v>
      </c>
      <c r="B8035" s="7" t="s">
        <v>19091</v>
      </c>
      <c r="C8035" s="7" t="s">
        <v>7400</v>
      </c>
      <c r="D8035" s="7" t="s">
        <v>7401</v>
      </c>
      <c r="E8035" s="7" t="s">
        <v>7402</v>
      </c>
      <c r="F8035" s="8">
        <v>21</v>
      </c>
      <c r="G8035" s="8">
        <v>48.1</v>
      </c>
      <c r="H8035" s="8">
        <v>48.1</v>
      </c>
      <c r="I8035" s="8">
        <v>100</v>
      </c>
      <c r="J8035" s="8">
        <v>4810</v>
      </c>
      <c r="K8035" s="8">
        <v>48.1</v>
      </c>
      <c r="L8035" s="8">
        <f t="shared" si="500"/>
        <v>8.3479338842975181</v>
      </c>
      <c r="M8035" s="8">
        <f t="shared" si="501"/>
        <v>39.752066115702483</v>
      </c>
      <c r="N8035" s="9"/>
      <c r="O8035" s="9"/>
      <c r="P8035" s="8">
        <v>21</v>
      </c>
      <c r="Q8035" s="8">
        <v>48.1</v>
      </c>
      <c r="R8035" s="17">
        <f t="shared" si="502"/>
        <v>0</v>
      </c>
      <c r="S8035" s="18">
        <f t="shared" si="503"/>
        <v>4810</v>
      </c>
    </row>
    <row r="8036" spans="1:19" x14ac:dyDescent="0.25">
      <c r="A8036" s="7" t="s">
        <v>19092</v>
      </c>
      <c r="B8036" s="7" t="s">
        <v>19093</v>
      </c>
      <c r="C8036" s="7" t="s">
        <v>14</v>
      </c>
      <c r="D8036" s="7" t="s">
        <v>15</v>
      </c>
      <c r="E8036" s="7" t="s">
        <v>7518</v>
      </c>
      <c r="F8036" s="8">
        <v>21</v>
      </c>
      <c r="G8036" s="8">
        <v>1343.1</v>
      </c>
      <c r="H8036" s="8">
        <v>1343.1</v>
      </c>
      <c r="I8036" s="8">
        <v>6</v>
      </c>
      <c r="J8036" s="8">
        <v>8058.6</v>
      </c>
      <c r="K8036" s="8">
        <v>1343.1000000000001</v>
      </c>
      <c r="L8036" s="8">
        <f t="shared" si="500"/>
        <v>233.09999999999991</v>
      </c>
      <c r="M8036" s="8">
        <f t="shared" si="501"/>
        <v>1110.0000000000002</v>
      </c>
      <c r="N8036" s="9"/>
      <c r="O8036" s="9"/>
      <c r="P8036" s="8">
        <v>21</v>
      </c>
      <c r="Q8036" s="8">
        <v>1343.1000000000001</v>
      </c>
      <c r="R8036" s="17">
        <f t="shared" si="502"/>
        <v>0</v>
      </c>
      <c r="S8036" s="18">
        <f t="shared" si="503"/>
        <v>8058.6</v>
      </c>
    </row>
    <row r="8037" spans="1:19" x14ac:dyDescent="0.25">
      <c r="A8037" s="7" t="s">
        <v>19094</v>
      </c>
      <c r="B8037" s="7" t="s">
        <v>19095</v>
      </c>
      <c r="C8037" s="7" t="s">
        <v>7304</v>
      </c>
      <c r="D8037" s="7" t="s">
        <v>7305</v>
      </c>
      <c r="E8037" s="7" t="s">
        <v>7306</v>
      </c>
      <c r="F8037" s="8">
        <v>15</v>
      </c>
      <c r="G8037" s="8">
        <v>12907.44</v>
      </c>
      <c r="H8037" s="8">
        <v>12907.44</v>
      </c>
      <c r="I8037" s="8">
        <v>11</v>
      </c>
      <c r="J8037" s="8">
        <v>141981.84</v>
      </c>
      <c r="K8037" s="8">
        <v>12907.44</v>
      </c>
      <c r="L8037" s="8">
        <f t="shared" si="500"/>
        <v>1683.5791304347822</v>
      </c>
      <c r="M8037" s="8">
        <f t="shared" si="501"/>
        <v>11223.860869565218</v>
      </c>
      <c r="N8037" s="9"/>
      <c r="O8037" s="9"/>
      <c r="P8037" s="8">
        <v>15</v>
      </c>
      <c r="Q8037" s="8">
        <v>12907.44</v>
      </c>
      <c r="R8037" s="17">
        <f t="shared" si="502"/>
        <v>0</v>
      </c>
      <c r="S8037" s="18">
        <f t="shared" si="503"/>
        <v>141981.84</v>
      </c>
    </row>
    <row r="8038" spans="1:19" x14ac:dyDescent="0.25">
      <c r="A8038" s="7" t="s">
        <v>19096</v>
      </c>
      <c r="B8038" s="7" t="s">
        <v>19097</v>
      </c>
      <c r="C8038" s="7" t="s">
        <v>37</v>
      </c>
      <c r="D8038" s="7" t="s">
        <v>38</v>
      </c>
      <c r="E8038" s="7" t="s">
        <v>39</v>
      </c>
      <c r="F8038" s="8">
        <v>15</v>
      </c>
      <c r="G8038" s="8">
        <v>13455</v>
      </c>
      <c r="H8038" s="8">
        <v>13455</v>
      </c>
      <c r="I8038" s="8">
        <v>1</v>
      </c>
      <c r="J8038" s="8">
        <v>13455</v>
      </c>
      <c r="K8038" s="8">
        <v>13455</v>
      </c>
      <c r="L8038" s="8">
        <f t="shared" si="500"/>
        <v>1755</v>
      </c>
      <c r="M8038" s="8">
        <f t="shared" si="501"/>
        <v>11700</v>
      </c>
      <c r="N8038" s="9"/>
      <c r="O8038" s="9"/>
      <c r="P8038" s="8">
        <v>15</v>
      </c>
      <c r="Q8038" s="8">
        <v>13455</v>
      </c>
      <c r="R8038" s="17">
        <f t="shared" si="502"/>
        <v>0</v>
      </c>
      <c r="S8038" s="18">
        <f t="shared" si="503"/>
        <v>13455</v>
      </c>
    </row>
    <row r="8039" spans="1:19" x14ac:dyDescent="0.25">
      <c r="A8039" s="7" t="s">
        <v>19098</v>
      </c>
      <c r="B8039" s="7" t="s">
        <v>19099</v>
      </c>
      <c r="C8039" s="7" t="s">
        <v>37</v>
      </c>
      <c r="D8039" s="7" t="s">
        <v>38</v>
      </c>
      <c r="E8039" s="7" t="s">
        <v>39</v>
      </c>
      <c r="F8039" s="8">
        <v>15</v>
      </c>
      <c r="G8039" s="8">
        <v>13455</v>
      </c>
      <c r="H8039" s="8">
        <v>13455</v>
      </c>
      <c r="I8039" s="8">
        <v>1</v>
      </c>
      <c r="J8039" s="8">
        <v>13455</v>
      </c>
      <c r="K8039" s="8">
        <v>13455</v>
      </c>
      <c r="L8039" s="8">
        <f t="shared" si="500"/>
        <v>1755</v>
      </c>
      <c r="M8039" s="8">
        <f t="shared" si="501"/>
        <v>11700</v>
      </c>
      <c r="N8039" s="9"/>
      <c r="O8039" s="9"/>
      <c r="P8039" s="8">
        <v>15</v>
      </c>
      <c r="Q8039" s="8">
        <v>13455</v>
      </c>
      <c r="R8039" s="17">
        <f t="shared" si="502"/>
        <v>0</v>
      </c>
      <c r="S8039" s="18">
        <f t="shared" si="503"/>
        <v>13455</v>
      </c>
    </row>
    <row r="8040" spans="1:19" x14ac:dyDescent="0.25">
      <c r="A8040" s="7" t="s">
        <v>19102</v>
      </c>
      <c r="B8040" s="7" t="s">
        <v>19103</v>
      </c>
      <c r="C8040" s="7" t="s">
        <v>14</v>
      </c>
      <c r="D8040" s="7" t="s">
        <v>15</v>
      </c>
      <c r="E8040" s="7" t="s">
        <v>2322</v>
      </c>
      <c r="F8040" s="8">
        <v>21</v>
      </c>
      <c r="G8040" s="8">
        <v>1016</v>
      </c>
      <c r="H8040" s="8">
        <v>1016</v>
      </c>
      <c r="I8040" s="8">
        <v>14</v>
      </c>
      <c r="J8040" s="8">
        <v>14224</v>
      </c>
      <c r="K8040" s="8">
        <v>1016</v>
      </c>
      <c r="L8040" s="8">
        <f t="shared" si="500"/>
        <v>176.33057851239664</v>
      </c>
      <c r="M8040" s="8">
        <f t="shared" si="501"/>
        <v>839.66942148760336</v>
      </c>
      <c r="N8040" s="9"/>
      <c r="O8040" s="9"/>
      <c r="P8040" s="8">
        <v>21</v>
      </c>
      <c r="Q8040" s="8">
        <v>1016</v>
      </c>
      <c r="R8040" s="17">
        <f t="shared" si="502"/>
        <v>0</v>
      </c>
      <c r="S8040" s="18">
        <f t="shared" si="503"/>
        <v>14224</v>
      </c>
    </row>
    <row r="8041" spans="1:19" x14ac:dyDescent="0.25">
      <c r="A8041" s="7" t="s">
        <v>19108</v>
      </c>
      <c r="B8041" s="7" t="s">
        <v>19109</v>
      </c>
      <c r="C8041" s="7" t="s">
        <v>185</v>
      </c>
      <c r="D8041" s="7" t="s">
        <v>186</v>
      </c>
      <c r="E8041" s="7" t="s">
        <v>187</v>
      </c>
      <c r="F8041" s="8">
        <v>21</v>
      </c>
      <c r="G8041" s="8">
        <v>562.65</v>
      </c>
      <c r="H8041" s="8">
        <v>562.65</v>
      </c>
      <c r="I8041" s="8">
        <v>20</v>
      </c>
      <c r="J8041" s="8">
        <v>11253</v>
      </c>
      <c r="K8041" s="8">
        <v>562.65</v>
      </c>
      <c r="L8041" s="8">
        <f t="shared" si="500"/>
        <v>97.649999999999977</v>
      </c>
      <c r="M8041" s="8">
        <f t="shared" si="501"/>
        <v>465</v>
      </c>
      <c r="N8041" s="13"/>
      <c r="O8041" s="13"/>
      <c r="P8041" s="8">
        <v>21</v>
      </c>
      <c r="Q8041" s="8">
        <v>562.65</v>
      </c>
      <c r="R8041" s="17">
        <f t="shared" si="502"/>
        <v>0</v>
      </c>
      <c r="S8041" s="18">
        <f t="shared" si="503"/>
        <v>11253</v>
      </c>
    </row>
    <row r="8042" spans="1:19" x14ac:dyDescent="0.25">
      <c r="A8042" s="7" t="s">
        <v>19110</v>
      </c>
      <c r="B8042" s="7" t="s">
        <v>19111</v>
      </c>
      <c r="C8042" s="7" t="s">
        <v>185</v>
      </c>
      <c r="D8042" s="7" t="s">
        <v>186</v>
      </c>
      <c r="E8042" s="7" t="s">
        <v>187</v>
      </c>
      <c r="F8042" s="8">
        <v>21</v>
      </c>
      <c r="G8042" s="8">
        <v>13915</v>
      </c>
      <c r="H8042" s="8">
        <v>13915</v>
      </c>
      <c r="I8042" s="8">
        <v>12</v>
      </c>
      <c r="J8042" s="8">
        <v>166980</v>
      </c>
      <c r="K8042" s="8">
        <v>13915</v>
      </c>
      <c r="L8042" s="8">
        <f t="shared" si="500"/>
        <v>2415</v>
      </c>
      <c r="M8042" s="8">
        <f t="shared" si="501"/>
        <v>11500</v>
      </c>
      <c r="N8042" s="9"/>
      <c r="O8042" s="9"/>
      <c r="P8042" s="8">
        <v>21</v>
      </c>
      <c r="Q8042" s="8">
        <v>13915</v>
      </c>
      <c r="R8042" s="17">
        <f t="shared" si="502"/>
        <v>0</v>
      </c>
      <c r="S8042" s="18">
        <f t="shared" si="503"/>
        <v>166980</v>
      </c>
    </row>
    <row r="8043" spans="1:19" x14ac:dyDescent="0.25">
      <c r="A8043" s="7" t="s">
        <v>19112</v>
      </c>
      <c r="B8043" s="7" t="s">
        <v>19113</v>
      </c>
      <c r="C8043" s="7" t="s">
        <v>185</v>
      </c>
      <c r="D8043" s="7" t="s">
        <v>186</v>
      </c>
      <c r="E8043" s="7" t="s">
        <v>187</v>
      </c>
      <c r="F8043" s="8">
        <v>21</v>
      </c>
      <c r="G8043" s="8">
        <v>13915</v>
      </c>
      <c r="H8043" s="8">
        <v>13915</v>
      </c>
      <c r="I8043" s="8">
        <v>11</v>
      </c>
      <c r="J8043" s="8">
        <v>153065</v>
      </c>
      <c r="K8043" s="8">
        <v>13915</v>
      </c>
      <c r="L8043" s="8">
        <f t="shared" si="500"/>
        <v>2415</v>
      </c>
      <c r="M8043" s="8">
        <f t="shared" si="501"/>
        <v>11500</v>
      </c>
      <c r="N8043" s="9"/>
      <c r="O8043" s="9"/>
      <c r="P8043" s="8">
        <v>21</v>
      </c>
      <c r="Q8043" s="8">
        <v>13915</v>
      </c>
      <c r="R8043" s="17">
        <f t="shared" si="502"/>
        <v>0</v>
      </c>
      <c r="S8043" s="18">
        <f t="shared" si="503"/>
        <v>153065</v>
      </c>
    </row>
    <row r="8044" spans="1:19" x14ac:dyDescent="0.25">
      <c r="A8044" s="7" t="s">
        <v>19114</v>
      </c>
      <c r="B8044" s="7" t="s">
        <v>19115</v>
      </c>
      <c r="C8044" s="7" t="s">
        <v>185</v>
      </c>
      <c r="D8044" s="7" t="s">
        <v>186</v>
      </c>
      <c r="E8044" s="7" t="s">
        <v>187</v>
      </c>
      <c r="F8044" s="8">
        <v>21</v>
      </c>
      <c r="G8044" s="8">
        <v>13915</v>
      </c>
      <c r="H8044" s="8">
        <v>13915</v>
      </c>
      <c r="I8044" s="8">
        <v>8</v>
      </c>
      <c r="J8044" s="8">
        <v>111320</v>
      </c>
      <c r="K8044" s="8">
        <v>13915</v>
      </c>
      <c r="L8044" s="8">
        <f t="shared" si="500"/>
        <v>2415</v>
      </c>
      <c r="M8044" s="8">
        <f t="shared" si="501"/>
        <v>11500</v>
      </c>
      <c r="N8044" s="9"/>
      <c r="O8044" s="9"/>
      <c r="P8044" s="8">
        <v>21</v>
      </c>
      <c r="Q8044" s="8">
        <v>13915</v>
      </c>
      <c r="R8044" s="17">
        <f t="shared" si="502"/>
        <v>0</v>
      </c>
      <c r="S8044" s="18">
        <f t="shared" si="503"/>
        <v>111320</v>
      </c>
    </row>
    <row r="8045" spans="1:19" x14ac:dyDescent="0.25">
      <c r="A8045" s="7" t="s">
        <v>19116</v>
      </c>
      <c r="B8045" s="7" t="s">
        <v>19117</v>
      </c>
      <c r="C8045" s="7" t="s">
        <v>7205</v>
      </c>
      <c r="D8045" s="7" t="s">
        <v>7206</v>
      </c>
      <c r="E8045" s="7" t="s">
        <v>7445</v>
      </c>
      <c r="F8045" s="8">
        <v>21</v>
      </c>
      <c r="G8045" s="8">
        <v>101.84</v>
      </c>
      <c r="H8045" s="8">
        <v>101.84</v>
      </c>
      <c r="I8045" s="8">
        <v>120</v>
      </c>
      <c r="J8045" s="8">
        <v>12221</v>
      </c>
      <c r="K8045" s="8">
        <v>101.84166666666667</v>
      </c>
      <c r="L8045" s="8">
        <f t="shared" si="500"/>
        <v>17.674999999999997</v>
      </c>
      <c r="M8045" s="8">
        <f t="shared" si="501"/>
        <v>84.166666666666671</v>
      </c>
      <c r="N8045" s="9"/>
      <c r="O8045" s="9"/>
      <c r="P8045" s="8">
        <v>21</v>
      </c>
      <c r="Q8045" s="8">
        <v>101.84166666666667</v>
      </c>
      <c r="R8045" s="17">
        <f t="shared" si="502"/>
        <v>0</v>
      </c>
      <c r="S8045" s="18">
        <f t="shared" si="503"/>
        <v>12221</v>
      </c>
    </row>
    <row r="8046" spans="1:19" x14ac:dyDescent="0.25">
      <c r="A8046" s="7" t="s">
        <v>19118</v>
      </c>
      <c r="B8046" s="7" t="s">
        <v>19119</v>
      </c>
      <c r="C8046" s="7" t="s">
        <v>7375</v>
      </c>
      <c r="D8046" s="7" t="s">
        <v>7376</v>
      </c>
      <c r="E8046" s="7" t="s">
        <v>7377</v>
      </c>
      <c r="F8046" s="8">
        <v>15</v>
      </c>
      <c r="G8046" s="8">
        <v>45.94</v>
      </c>
      <c r="H8046" s="8">
        <v>45.94</v>
      </c>
      <c r="I8046" s="8">
        <v>72</v>
      </c>
      <c r="J8046" s="8">
        <v>3307.86</v>
      </c>
      <c r="K8046" s="8">
        <v>45.942500000000003</v>
      </c>
      <c r="L8046" s="8">
        <f t="shared" si="500"/>
        <v>5.9924999999999997</v>
      </c>
      <c r="M8046" s="8">
        <f t="shared" si="501"/>
        <v>39.950000000000003</v>
      </c>
      <c r="N8046" s="9"/>
      <c r="O8046" s="9"/>
      <c r="P8046" s="8">
        <v>15</v>
      </c>
      <c r="Q8046" s="8">
        <v>45.942500000000003</v>
      </c>
      <c r="R8046" s="17">
        <f t="shared" si="502"/>
        <v>0</v>
      </c>
      <c r="S8046" s="18">
        <f t="shared" si="503"/>
        <v>3307.86</v>
      </c>
    </row>
    <row r="8047" spans="1:19" x14ac:dyDescent="0.25">
      <c r="A8047" s="7" t="s">
        <v>19120</v>
      </c>
      <c r="B8047" s="7" t="s">
        <v>19121</v>
      </c>
      <c r="C8047" s="7" t="s">
        <v>10713</v>
      </c>
      <c r="D8047" s="7" t="s">
        <v>10714</v>
      </c>
      <c r="E8047" s="7" t="s">
        <v>10715</v>
      </c>
      <c r="F8047" s="8">
        <v>21</v>
      </c>
      <c r="G8047" s="8">
        <v>43213.26</v>
      </c>
      <c r="H8047" s="8">
        <v>43213.26</v>
      </c>
      <c r="I8047" s="8">
        <v>1</v>
      </c>
      <c r="J8047" s="8">
        <v>43213.26</v>
      </c>
      <c r="K8047" s="8">
        <v>43213.26</v>
      </c>
      <c r="L8047" s="8">
        <f t="shared" si="500"/>
        <v>7499.8219834710762</v>
      </c>
      <c r="M8047" s="8">
        <f t="shared" si="501"/>
        <v>35713.438016528926</v>
      </c>
      <c r="N8047" s="9"/>
      <c r="O8047" s="9"/>
      <c r="P8047" s="8">
        <v>21</v>
      </c>
      <c r="Q8047" s="8">
        <v>43213.26</v>
      </c>
      <c r="R8047" s="17">
        <f t="shared" si="502"/>
        <v>0</v>
      </c>
      <c r="S8047" s="18">
        <f t="shared" si="503"/>
        <v>43213.26</v>
      </c>
    </row>
    <row r="8048" spans="1:19" x14ac:dyDescent="0.25">
      <c r="A8048" s="7" t="s">
        <v>19122</v>
      </c>
      <c r="B8048" s="7" t="s">
        <v>19123</v>
      </c>
      <c r="C8048" s="7" t="s">
        <v>10713</v>
      </c>
      <c r="D8048" s="7" t="s">
        <v>10714</v>
      </c>
      <c r="E8048" s="7" t="s">
        <v>10715</v>
      </c>
      <c r="F8048" s="8">
        <v>21</v>
      </c>
      <c r="G8048" s="8">
        <v>43213.26</v>
      </c>
      <c r="H8048" s="8">
        <v>43213.26</v>
      </c>
      <c r="I8048" s="8">
        <v>1</v>
      </c>
      <c r="J8048" s="8">
        <v>43213.26</v>
      </c>
      <c r="K8048" s="8">
        <v>43213.26</v>
      </c>
      <c r="L8048" s="8">
        <f t="shared" si="500"/>
        <v>7499.8219834710762</v>
      </c>
      <c r="M8048" s="8">
        <f t="shared" si="501"/>
        <v>35713.438016528926</v>
      </c>
      <c r="N8048" s="9"/>
      <c r="O8048" s="9"/>
      <c r="P8048" s="8">
        <v>21</v>
      </c>
      <c r="Q8048" s="8">
        <v>43213.26</v>
      </c>
      <c r="R8048" s="17">
        <f t="shared" si="502"/>
        <v>0</v>
      </c>
      <c r="S8048" s="18">
        <f t="shared" si="503"/>
        <v>43213.26</v>
      </c>
    </row>
    <row r="8049" spans="1:19" x14ac:dyDescent="0.25">
      <c r="A8049" s="7" t="s">
        <v>19124</v>
      </c>
      <c r="B8049" s="7" t="s">
        <v>19125</v>
      </c>
      <c r="C8049" s="7" t="s">
        <v>7791</v>
      </c>
      <c r="D8049" s="7" t="s">
        <v>7792</v>
      </c>
      <c r="E8049" s="7" t="s">
        <v>7793</v>
      </c>
      <c r="F8049" s="8">
        <v>21</v>
      </c>
      <c r="G8049" s="8">
        <v>151.01</v>
      </c>
      <c r="H8049" s="8">
        <v>151.01</v>
      </c>
      <c r="I8049" s="8">
        <v>60</v>
      </c>
      <c r="J8049" s="8">
        <v>9060.48</v>
      </c>
      <c r="K8049" s="8">
        <v>151.00799999999998</v>
      </c>
      <c r="L8049" s="8">
        <f t="shared" si="500"/>
        <v>26.207999999999998</v>
      </c>
      <c r="M8049" s="8">
        <f t="shared" si="501"/>
        <v>124.79999999999998</v>
      </c>
      <c r="N8049" s="9"/>
      <c r="O8049" s="9"/>
      <c r="P8049" s="8">
        <v>21</v>
      </c>
      <c r="Q8049" s="8">
        <v>151.00799999999998</v>
      </c>
      <c r="R8049" s="17">
        <f t="shared" si="502"/>
        <v>0</v>
      </c>
      <c r="S8049" s="18">
        <f t="shared" si="503"/>
        <v>9060.48</v>
      </c>
    </row>
    <row r="8050" spans="1:19" x14ac:dyDescent="0.25">
      <c r="A8050" s="7" t="s">
        <v>19128</v>
      </c>
      <c r="B8050" s="7" t="s">
        <v>19129</v>
      </c>
      <c r="C8050" s="7" t="s">
        <v>14</v>
      </c>
      <c r="D8050" s="7" t="s">
        <v>15</v>
      </c>
      <c r="E8050" s="7" t="s">
        <v>2322</v>
      </c>
      <c r="F8050" s="8">
        <v>21</v>
      </c>
      <c r="G8050" s="8">
        <v>146.41</v>
      </c>
      <c r="H8050" s="8">
        <v>146.41</v>
      </c>
      <c r="I8050" s="8">
        <v>50</v>
      </c>
      <c r="J8050" s="8">
        <v>7320.5</v>
      </c>
      <c r="K8050" s="8">
        <v>146.41</v>
      </c>
      <c r="L8050" s="8">
        <f t="shared" si="500"/>
        <v>25.409999999999997</v>
      </c>
      <c r="M8050" s="8">
        <f t="shared" si="501"/>
        <v>121</v>
      </c>
      <c r="N8050" s="9"/>
      <c r="O8050" s="9"/>
      <c r="P8050" s="8">
        <v>21</v>
      </c>
      <c r="Q8050" s="8">
        <v>146.41</v>
      </c>
      <c r="R8050" s="17">
        <f t="shared" si="502"/>
        <v>0</v>
      </c>
      <c r="S8050" s="18">
        <f t="shared" si="503"/>
        <v>7320.5</v>
      </c>
    </row>
    <row r="8051" spans="1:19" x14ac:dyDescent="0.25">
      <c r="A8051" s="7" t="s">
        <v>19130</v>
      </c>
      <c r="B8051" s="7" t="s">
        <v>19131</v>
      </c>
      <c r="C8051" s="7" t="s">
        <v>8208</v>
      </c>
      <c r="D8051" s="7" t="s">
        <v>8209</v>
      </c>
      <c r="E8051" s="7" t="s">
        <v>8210</v>
      </c>
      <c r="F8051" s="8">
        <v>21</v>
      </c>
      <c r="G8051" s="8">
        <v>9879.65</v>
      </c>
      <c r="H8051" s="8">
        <v>9879.65</v>
      </c>
      <c r="I8051" s="8">
        <v>1</v>
      </c>
      <c r="J8051" s="8">
        <v>9879.65</v>
      </c>
      <c r="K8051" s="8">
        <v>9879.65</v>
      </c>
      <c r="L8051" s="8">
        <f t="shared" si="500"/>
        <v>1714.6499999999996</v>
      </c>
      <c r="M8051" s="8">
        <f t="shared" si="501"/>
        <v>8165</v>
      </c>
      <c r="N8051" s="9"/>
      <c r="O8051" s="9"/>
      <c r="P8051" s="8">
        <v>21</v>
      </c>
      <c r="Q8051" s="8">
        <v>9879.65</v>
      </c>
      <c r="R8051" s="17">
        <f t="shared" si="502"/>
        <v>0</v>
      </c>
      <c r="S8051" s="18">
        <f t="shared" si="503"/>
        <v>9879.65</v>
      </c>
    </row>
    <row r="8052" spans="1:19" x14ac:dyDescent="0.25">
      <c r="A8052" s="7" t="s">
        <v>19132</v>
      </c>
      <c r="B8052" s="7" t="s">
        <v>19133</v>
      </c>
      <c r="C8052" s="7" t="s">
        <v>7539</v>
      </c>
      <c r="D8052" s="7" t="s">
        <v>7540</v>
      </c>
      <c r="E8052" s="7" t="s">
        <v>7798</v>
      </c>
      <c r="F8052" s="8">
        <v>21</v>
      </c>
      <c r="G8052" s="8">
        <v>24.65</v>
      </c>
      <c r="H8052" s="8">
        <v>24.65</v>
      </c>
      <c r="I8052" s="8">
        <v>500</v>
      </c>
      <c r="J8052" s="8">
        <v>12323.85</v>
      </c>
      <c r="K8052" s="8">
        <v>24.6477</v>
      </c>
      <c r="L8052" s="8">
        <f t="shared" si="500"/>
        <v>4.2776999999999994</v>
      </c>
      <c r="M8052" s="8">
        <f t="shared" si="501"/>
        <v>20.37</v>
      </c>
      <c r="N8052" s="13"/>
      <c r="O8052" s="13"/>
      <c r="P8052" s="8">
        <v>21</v>
      </c>
      <c r="Q8052" s="8">
        <v>24.6477</v>
      </c>
      <c r="R8052" s="17">
        <f t="shared" si="502"/>
        <v>0</v>
      </c>
      <c r="S8052" s="18">
        <f t="shared" si="503"/>
        <v>12323.85</v>
      </c>
    </row>
    <row r="8053" spans="1:19" x14ac:dyDescent="0.25">
      <c r="A8053" s="7" t="s">
        <v>19136</v>
      </c>
      <c r="B8053" s="7" t="s">
        <v>19137</v>
      </c>
      <c r="C8053" s="7" t="s">
        <v>14</v>
      </c>
      <c r="D8053" s="7" t="s">
        <v>15</v>
      </c>
      <c r="E8053" s="7" t="s">
        <v>2322</v>
      </c>
      <c r="F8053" s="8">
        <v>21</v>
      </c>
      <c r="G8053" s="8">
        <v>229.9</v>
      </c>
      <c r="H8053" s="8">
        <v>229.9</v>
      </c>
      <c r="I8053" s="8">
        <v>20</v>
      </c>
      <c r="J8053" s="8">
        <v>4598</v>
      </c>
      <c r="K8053" s="8">
        <v>229.9</v>
      </c>
      <c r="L8053" s="8">
        <f t="shared" si="500"/>
        <v>39.900000000000006</v>
      </c>
      <c r="M8053" s="8">
        <f t="shared" si="501"/>
        <v>190</v>
      </c>
      <c r="N8053" s="9"/>
      <c r="O8053" s="9"/>
      <c r="P8053" s="8">
        <v>21</v>
      </c>
      <c r="Q8053" s="8">
        <v>229.9</v>
      </c>
      <c r="R8053" s="17">
        <f t="shared" si="502"/>
        <v>0</v>
      </c>
      <c r="S8053" s="18">
        <f t="shared" si="503"/>
        <v>4598</v>
      </c>
    </row>
    <row r="8054" spans="1:19" x14ac:dyDescent="0.25">
      <c r="A8054" s="7" t="s">
        <v>19138</v>
      </c>
      <c r="B8054" s="7" t="s">
        <v>19139</v>
      </c>
      <c r="C8054" s="7" t="s">
        <v>14</v>
      </c>
      <c r="D8054" s="7" t="s">
        <v>15</v>
      </c>
      <c r="E8054" s="7" t="s">
        <v>7754</v>
      </c>
      <c r="F8054" s="8">
        <v>21</v>
      </c>
      <c r="G8054" s="8">
        <v>45.98</v>
      </c>
      <c r="H8054" s="8">
        <v>45.98</v>
      </c>
      <c r="I8054" s="8">
        <v>50</v>
      </c>
      <c r="J8054" s="8">
        <v>2299</v>
      </c>
      <c r="K8054" s="8">
        <v>45.98</v>
      </c>
      <c r="L8054" s="8">
        <f t="shared" si="500"/>
        <v>7.9799999999999969</v>
      </c>
      <c r="M8054" s="8">
        <f t="shared" si="501"/>
        <v>38</v>
      </c>
      <c r="N8054" s="9"/>
      <c r="O8054" s="9"/>
      <c r="P8054" s="8">
        <v>21</v>
      </c>
      <c r="Q8054" s="8">
        <v>45.98</v>
      </c>
      <c r="R8054" s="17">
        <f t="shared" si="502"/>
        <v>0</v>
      </c>
      <c r="S8054" s="18">
        <f t="shared" si="503"/>
        <v>2299</v>
      </c>
    </row>
    <row r="8055" spans="1:19" x14ac:dyDescent="0.25">
      <c r="A8055" s="7" t="s">
        <v>19140</v>
      </c>
      <c r="B8055" s="7" t="s">
        <v>19141</v>
      </c>
      <c r="C8055" s="7" t="s">
        <v>7249</v>
      </c>
      <c r="D8055" s="7" t="s">
        <v>7250</v>
      </c>
      <c r="E8055" s="7" t="s">
        <v>7251</v>
      </c>
      <c r="F8055" s="8">
        <v>21</v>
      </c>
      <c r="G8055" s="8">
        <v>21.78</v>
      </c>
      <c r="H8055" s="8">
        <v>21.78</v>
      </c>
      <c r="I8055" s="8">
        <v>97</v>
      </c>
      <c r="J8055" s="8">
        <v>2112.66</v>
      </c>
      <c r="K8055" s="8">
        <v>21.779999999999998</v>
      </c>
      <c r="L8055" s="8">
        <f t="shared" si="500"/>
        <v>3.7799999999999976</v>
      </c>
      <c r="M8055" s="8">
        <f t="shared" si="501"/>
        <v>18</v>
      </c>
      <c r="N8055" s="9"/>
      <c r="O8055" s="9"/>
      <c r="P8055" s="8">
        <v>21</v>
      </c>
      <c r="Q8055" s="8">
        <v>21.78</v>
      </c>
      <c r="R8055" s="17">
        <f t="shared" si="502"/>
        <v>0</v>
      </c>
      <c r="S8055" s="18">
        <f t="shared" si="503"/>
        <v>2112.66</v>
      </c>
    </row>
    <row r="8056" spans="1:19" x14ac:dyDescent="0.25">
      <c r="A8056" s="7" t="s">
        <v>19142</v>
      </c>
      <c r="B8056" s="7" t="s">
        <v>19143</v>
      </c>
      <c r="C8056" s="7" t="s">
        <v>14</v>
      </c>
      <c r="D8056" s="7" t="s">
        <v>15</v>
      </c>
      <c r="E8056" s="7" t="s">
        <v>2322</v>
      </c>
      <c r="F8056" s="8">
        <v>21</v>
      </c>
      <c r="G8056" s="8">
        <v>18.149999999999999</v>
      </c>
      <c r="H8056" s="8">
        <v>18.149999999999999</v>
      </c>
      <c r="I8056" s="8">
        <v>200</v>
      </c>
      <c r="J8056" s="8">
        <v>3630</v>
      </c>
      <c r="K8056" s="8">
        <v>18.149999999999999</v>
      </c>
      <c r="L8056" s="8">
        <f t="shared" si="500"/>
        <v>3.1499999999999986</v>
      </c>
      <c r="M8056" s="8">
        <f t="shared" si="501"/>
        <v>15</v>
      </c>
      <c r="N8056" s="9"/>
      <c r="O8056" s="9"/>
      <c r="P8056" s="8">
        <v>21</v>
      </c>
      <c r="Q8056" s="8">
        <v>18.149999999999999</v>
      </c>
      <c r="R8056" s="17">
        <f t="shared" si="502"/>
        <v>0</v>
      </c>
      <c r="S8056" s="18">
        <f t="shared" si="503"/>
        <v>3630</v>
      </c>
    </row>
    <row r="8057" spans="1:19" x14ac:dyDescent="0.25">
      <c r="A8057" s="7" t="s">
        <v>19146</v>
      </c>
      <c r="B8057" s="7" t="s">
        <v>19147</v>
      </c>
      <c r="C8057" s="7" t="s">
        <v>14</v>
      </c>
      <c r="D8057" s="7" t="s">
        <v>15</v>
      </c>
      <c r="E8057" s="7" t="s">
        <v>7518</v>
      </c>
      <c r="F8057" s="8">
        <v>21</v>
      </c>
      <c r="G8057" s="8">
        <v>200.86</v>
      </c>
      <c r="H8057" s="8">
        <v>200.86</v>
      </c>
      <c r="I8057" s="8">
        <v>4</v>
      </c>
      <c r="J8057" s="8">
        <v>803.44</v>
      </c>
      <c r="K8057" s="8">
        <v>200.86</v>
      </c>
      <c r="L8057" s="8">
        <f t="shared" si="500"/>
        <v>34.859999999999985</v>
      </c>
      <c r="M8057" s="8">
        <f t="shared" si="501"/>
        <v>166.00000000000003</v>
      </c>
      <c r="N8057" s="9"/>
      <c r="O8057" s="9"/>
      <c r="P8057" s="8">
        <v>21</v>
      </c>
      <c r="Q8057" s="8">
        <v>200.86</v>
      </c>
      <c r="R8057" s="17">
        <f t="shared" si="502"/>
        <v>0</v>
      </c>
      <c r="S8057" s="18">
        <f t="shared" si="503"/>
        <v>803.44</v>
      </c>
    </row>
    <row r="8058" spans="1:19" x14ac:dyDescent="0.25">
      <c r="A8058" s="7" t="s">
        <v>19148</v>
      </c>
      <c r="B8058" s="7" t="s">
        <v>19149</v>
      </c>
      <c r="C8058" s="7" t="s">
        <v>14</v>
      </c>
      <c r="D8058" s="7" t="s">
        <v>15</v>
      </c>
      <c r="E8058" s="7" t="s">
        <v>7518</v>
      </c>
      <c r="F8058" s="8">
        <v>21</v>
      </c>
      <c r="G8058" s="8">
        <v>508.2</v>
      </c>
      <c r="H8058" s="8">
        <v>508.2</v>
      </c>
      <c r="I8058" s="8">
        <v>3</v>
      </c>
      <c r="J8058" s="8">
        <v>1524.6</v>
      </c>
      <c r="K8058" s="8">
        <v>508.2</v>
      </c>
      <c r="L8058" s="8">
        <f t="shared" si="500"/>
        <v>88.199999999999989</v>
      </c>
      <c r="M8058" s="8">
        <f t="shared" si="501"/>
        <v>420</v>
      </c>
      <c r="N8058" s="9"/>
      <c r="O8058" s="9"/>
      <c r="P8058" s="8">
        <v>21</v>
      </c>
      <c r="Q8058" s="8">
        <v>508.2</v>
      </c>
      <c r="R8058" s="17">
        <f t="shared" si="502"/>
        <v>0</v>
      </c>
      <c r="S8058" s="18">
        <f t="shared" si="503"/>
        <v>1524.6</v>
      </c>
    </row>
    <row r="8059" spans="1:19" x14ac:dyDescent="0.25">
      <c r="A8059" s="7" t="s">
        <v>19150</v>
      </c>
      <c r="B8059" s="7" t="s">
        <v>19151</v>
      </c>
      <c r="C8059" s="7" t="s">
        <v>14</v>
      </c>
      <c r="D8059" s="7" t="s">
        <v>15</v>
      </c>
      <c r="E8059" s="7" t="s">
        <v>7518</v>
      </c>
      <c r="F8059" s="8">
        <v>21</v>
      </c>
      <c r="G8059" s="8">
        <v>3472.7</v>
      </c>
      <c r="H8059" s="8">
        <v>3472.7</v>
      </c>
      <c r="I8059" s="8">
        <v>4</v>
      </c>
      <c r="J8059" s="8">
        <v>13890.8</v>
      </c>
      <c r="K8059" s="8">
        <v>3472.7</v>
      </c>
      <c r="L8059" s="8">
        <f t="shared" si="500"/>
        <v>602.69999999999982</v>
      </c>
      <c r="M8059" s="8">
        <f t="shared" si="501"/>
        <v>2870</v>
      </c>
      <c r="N8059" s="9"/>
      <c r="O8059" s="9"/>
      <c r="P8059" s="8">
        <v>21</v>
      </c>
      <c r="Q8059" s="8">
        <v>3472.7</v>
      </c>
      <c r="R8059" s="17">
        <f t="shared" si="502"/>
        <v>0</v>
      </c>
      <c r="S8059" s="18">
        <f t="shared" si="503"/>
        <v>13890.8</v>
      </c>
    </row>
    <row r="8060" spans="1:19" x14ac:dyDescent="0.25">
      <c r="A8060" s="7" t="s">
        <v>19152</v>
      </c>
      <c r="B8060" s="7" t="s">
        <v>19153</v>
      </c>
      <c r="C8060" s="7" t="s">
        <v>14</v>
      </c>
      <c r="D8060" s="7" t="s">
        <v>15</v>
      </c>
      <c r="E8060" s="7" t="s">
        <v>7518</v>
      </c>
      <c r="F8060" s="8">
        <v>21</v>
      </c>
      <c r="G8060" s="8">
        <v>13015.67</v>
      </c>
      <c r="H8060" s="8">
        <v>13015.67</v>
      </c>
      <c r="I8060" s="8">
        <v>1</v>
      </c>
      <c r="J8060" s="8">
        <v>13015.67</v>
      </c>
      <c r="K8060" s="8">
        <v>13015.67</v>
      </c>
      <c r="L8060" s="8">
        <f t="shared" si="500"/>
        <v>2258.9179338842969</v>
      </c>
      <c r="M8060" s="8">
        <f t="shared" si="501"/>
        <v>10756.752066115703</v>
      </c>
      <c r="N8060" s="9"/>
      <c r="O8060" s="9"/>
      <c r="P8060" s="8">
        <v>21</v>
      </c>
      <c r="Q8060" s="8">
        <v>13015.67</v>
      </c>
      <c r="R8060" s="17">
        <f t="shared" si="502"/>
        <v>0</v>
      </c>
      <c r="S8060" s="18">
        <f t="shared" si="503"/>
        <v>13015.67</v>
      </c>
    </row>
    <row r="8061" spans="1:19" x14ac:dyDescent="0.25">
      <c r="A8061" s="7" t="s">
        <v>19156</v>
      </c>
      <c r="B8061" s="7" t="s">
        <v>19157</v>
      </c>
      <c r="C8061" s="7" t="s">
        <v>14</v>
      </c>
      <c r="D8061" s="7" t="s">
        <v>15</v>
      </c>
      <c r="E8061" s="7" t="s">
        <v>10399</v>
      </c>
      <c r="F8061" s="8">
        <v>21</v>
      </c>
      <c r="G8061" s="8">
        <v>9498.5</v>
      </c>
      <c r="H8061" s="8">
        <v>9498.5</v>
      </c>
      <c r="I8061" s="8">
        <v>1</v>
      </c>
      <c r="J8061" s="8">
        <v>9498.5</v>
      </c>
      <c r="K8061" s="8">
        <v>9498.5</v>
      </c>
      <c r="L8061" s="8">
        <f t="shared" si="500"/>
        <v>1648.5</v>
      </c>
      <c r="M8061" s="8">
        <f t="shared" si="501"/>
        <v>7850</v>
      </c>
      <c r="N8061" s="9"/>
      <c r="O8061" s="9"/>
      <c r="P8061" s="8">
        <v>21</v>
      </c>
      <c r="Q8061" s="8">
        <v>9498.5</v>
      </c>
      <c r="R8061" s="17">
        <f t="shared" si="502"/>
        <v>0</v>
      </c>
      <c r="S8061" s="18">
        <f t="shared" si="503"/>
        <v>9498.5</v>
      </c>
    </row>
    <row r="8062" spans="1:19" x14ac:dyDescent="0.25">
      <c r="A8062" s="7" t="s">
        <v>19158</v>
      </c>
      <c r="B8062" s="7" t="s">
        <v>19159</v>
      </c>
      <c r="C8062" s="7" t="s">
        <v>14</v>
      </c>
      <c r="D8062" s="7" t="s">
        <v>15</v>
      </c>
      <c r="E8062" s="7" t="s">
        <v>10399</v>
      </c>
      <c r="F8062" s="8">
        <v>21</v>
      </c>
      <c r="G8062" s="8">
        <v>26075.5</v>
      </c>
      <c r="H8062" s="8">
        <v>26075.5</v>
      </c>
      <c r="I8062" s="8">
        <v>1</v>
      </c>
      <c r="J8062" s="8">
        <v>26075.5</v>
      </c>
      <c r="K8062" s="8">
        <v>26075.5</v>
      </c>
      <c r="L8062" s="8">
        <f t="shared" si="500"/>
        <v>4525.5</v>
      </c>
      <c r="M8062" s="8">
        <f t="shared" si="501"/>
        <v>21550</v>
      </c>
      <c r="N8062" s="13"/>
      <c r="O8062" s="13"/>
      <c r="P8062" s="8">
        <v>21</v>
      </c>
      <c r="Q8062" s="8">
        <v>26075.5</v>
      </c>
      <c r="R8062" s="17">
        <f t="shared" si="502"/>
        <v>0</v>
      </c>
      <c r="S8062" s="18">
        <f t="shared" si="503"/>
        <v>26075.5</v>
      </c>
    </row>
    <row r="8063" spans="1:19" x14ac:dyDescent="0.25">
      <c r="A8063" s="7" t="s">
        <v>19160</v>
      </c>
      <c r="B8063" s="7" t="s">
        <v>19161</v>
      </c>
      <c r="C8063" s="7" t="s">
        <v>14</v>
      </c>
      <c r="D8063" s="7" t="s">
        <v>15</v>
      </c>
      <c r="E8063" s="7" t="s">
        <v>7226</v>
      </c>
      <c r="F8063" s="8">
        <v>15</v>
      </c>
      <c r="G8063" s="8">
        <v>2185</v>
      </c>
      <c r="H8063" s="8">
        <v>2185</v>
      </c>
      <c r="I8063" s="8">
        <v>191</v>
      </c>
      <c r="J8063" s="8">
        <v>417335</v>
      </c>
      <c r="K8063" s="8">
        <v>2185</v>
      </c>
      <c r="L8063" s="8">
        <f t="shared" si="500"/>
        <v>284.99999999999977</v>
      </c>
      <c r="M8063" s="8">
        <f t="shared" si="501"/>
        <v>1900.0000000000002</v>
      </c>
      <c r="N8063" s="9"/>
      <c r="O8063" s="9"/>
      <c r="P8063" s="8">
        <v>15</v>
      </c>
      <c r="Q8063" s="8">
        <v>2185</v>
      </c>
      <c r="R8063" s="17">
        <f t="shared" si="502"/>
        <v>0</v>
      </c>
      <c r="S8063" s="18">
        <f t="shared" si="503"/>
        <v>417335</v>
      </c>
    </row>
    <row r="8064" spans="1:19" x14ac:dyDescent="0.25">
      <c r="A8064" s="7" t="s">
        <v>19162</v>
      </c>
      <c r="B8064" s="7" t="s">
        <v>19163</v>
      </c>
      <c r="C8064" s="7" t="s">
        <v>14</v>
      </c>
      <c r="D8064" s="7" t="s">
        <v>15</v>
      </c>
      <c r="E8064" s="7" t="s">
        <v>7763</v>
      </c>
      <c r="F8064" s="8">
        <v>21</v>
      </c>
      <c r="G8064" s="8">
        <v>303.70999999999998</v>
      </c>
      <c r="H8064" s="8">
        <v>303.70999999999998</v>
      </c>
      <c r="I8064" s="8">
        <v>10</v>
      </c>
      <c r="J8064" s="8">
        <v>3037.1</v>
      </c>
      <c r="K8064" s="8">
        <v>303.70999999999998</v>
      </c>
      <c r="L8064" s="8">
        <f t="shared" si="500"/>
        <v>52.70999999999998</v>
      </c>
      <c r="M8064" s="8">
        <f t="shared" si="501"/>
        <v>251</v>
      </c>
      <c r="N8064" s="9"/>
      <c r="O8064" s="9"/>
      <c r="P8064" s="8">
        <v>21</v>
      </c>
      <c r="Q8064" s="8">
        <v>303.70999999999998</v>
      </c>
      <c r="R8064" s="17">
        <f t="shared" si="502"/>
        <v>0</v>
      </c>
      <c r="S8064" s="18">
        <f t="shared" si="503"/>
        <v>3037.1</v>
      </c>
    </row>
    <row r="8065" spans="1:19" x14ac:dyDescent="0.25">
      <c r="A8065" s="7" t="s">
        <v>19164</v>
      </c>
      <c r="B8065" s="7" t="s">
        <v>19165</v>
      </c>
      <c r="C8065" s="7" t="s">
        <v>14</v>
      </c>
      <c r="D8065" s="7" t="s">
        <v>15</v>
      </c>
      <c r="E8065" s="7" t="s">
        <v>7763</v>
      </c>
      <c r="F8065" s="8">
        <v>21</v>
      </c>
      <c r="G8065" s="8">
        <v>352.11</v>
      </c>
      <c r="H8065" s="8">
        <v>352.11</v>
      </c>
      <c r="I8065" s="8">
        <v>10</v>
      </c>
      <c r="J8065" s="8">
        <v>3521.1</v>
      </c>
      <c r="K8065" s="8">
        <v>352.11</v>
      </c>
      <c r="L8065" s="8">
        <f t="shared" si="500"/>
        <v>61.110000000000014</v>
      </c>
      <c r="M8065" s="8">
        <f t="shared" si="501"/>
        <v>291</v>
      </c>
      <c r="N8065" s="9"/>
      <c r="O8065" s="9"/>
      <c r="P8065" s="8">
        <v>21</v>
      </c>
      <c r="Q8065" s="8">
        <v>352.11</v>
      </c>
      <c r="R8065" s="17">
        <f t="shared" si="502"/>
        <v>0</v>
      </c>
      <c r="S8065" s="18">
        <f t="shared" si="503"/>
        <v>3521.1</v>
      </c>
    </row>
    <row r="8066" spans="1:19" x14ac:dyDescent="0.25">
      <c r="A8066" s="7" t="s">
        <v>19166</v>
      </c>
      <c r="B8066" s="7" t="s">
        <v>19167</v>
      </c>
      <c r="C8066" s="7" t="s">
        <v>14</v>
      </c>
      <c r="D8066" s="7" t="s">
        <v>15</v>
      </c>
      <c r="E8066" s="7" t="s">
        <v>7231</v>
      </c>
      <c r="F8066" s="8">
        <v>21</v>
      </c>
      <c r="G8066" s="8">
        <v>780.63</v>
      </c>
      <c r="H8066" s="8">
        <v>780.63</v>
      </c>
      <c r="I8066" s="8">
        <v>3</v>
      </c>
      <c r="J8066" s="8">
        <v>2341.89</v>
      </c>
      <c r="K8066" s="8">
        <v>780.63</v>
      </c>
      <c r="L8066" s="8">
        <f t="shared" ref="L8066:L8129" si="504">K8066-M8066</f>
        <v>135.48123966942148</v>
      </c>
      <c r="M8066" s="8">
        <f t="shared" ref="M8066:M8129" si="505">K8066/((100+F8066)/100)</f>
        <v>645.14876033057851</v>
      </c>
      <c r="N8066" s="9"/>
      <c r="O8066" s="9"/>
      <c r="P8066" s="8">
        <v>21</v>
      </c>
      <c r="Q8066" s="8">
        <v>780.63</v>
      </c>
      <c r="R8066" s="17">
        <f t="shared" ref="R8066:R8129" si="506">I8066*O8066</f>
        <v>0</v>
      </c>
      <c r="S8066" s="18">
        <f t="shared" si="503"/>
        <v>2341.89</v>
      </c>
    </row>
    <row r="8067" spans="1:19" x14ac:dyDescent="0.25">
      <c r="A8067" s="7" t="s">
        <v>19168</v>
      </c>
      <c r="B8067" s="7" t="s">
        <v>19169</v>
      </c>
      <c r="C8067" s="7" t="s">
        <v>14</v>
      </c>
      <c r="D8067" s="7" t="s">
        <v>15</v>
      </c>
      <c r="E8067" s="7" t="s">
        <v>7231</v>
      </c>
      <c r="F8067" s="8">
        <v>21</v>
      </c>
      <c r="G8067" s="8">
        <v>780.63</v>
      </c>
      <c r="H8067" s="8">
        <v>780.63</v>
      </c>
      <c r="I8067" s="8">
        <v>3</v>
      </c>
      <c r="J8067" s="8">
        <v>2341.89</v>
      </c>
      <c r="K8067" s="8">
        <v>780.63</v>
      </c>
      <c r="L8067" s="8">
        <f t="shared" si="504"/>
        <v>135.48123966942148</v>
      </c>
      <c r="M8067" s="8">
        <f t="shared" si="505"/>
        <v>645.14876033057851</v>
      </c>
      <c r="N8067" s="13"/>
      <c r="O8067" s="13"/>
      <c r="P8067" s="8">
        <v>21</v>
      </c>
      <c r="Q8067" s="8">
        <v>780.63</v>
      </c>
      <c r="R8067" s="17">
        <f t="shared" si="506"/>
        <v>0</v>
      </c>
      <c r="S8067" s="18">
        <f t="shared" ref="S8067:S8130" si="507">J8067</f>
        <v>2341.89</v>
      </c>
    </row>
    <row r="8068" spans="1:19" x14ac:dyDescent="0.25">
      <c r="A8068" s="7" t="s">
        <v>19170</v>
      </c>
      <c r="B8068" s="7" t="s">
        <v>19171</v>
      </c>
      <c r="C8068" s="7" t="s">
        <v>14</v>
      </c>
      <c r="D8068" s="7" t="s">
        <v>15</v>
      </c>
      <c r="E8068" s="7" t="s">
        <v>7231</v>
      </c>
      <c r="F8068" s="8">
        <v>21</v>
      </c>
      <c r="G8068" s="8">
        <v>780.63</v>
      </c>
      <c r="H8068" s="8">
        <v>780.63</v>
      </c>
      <c r="I8068" s="8">
        <v>3</v>
      </c>
      <c r="J8068" s="8">
        <v>2341.89</v>
      </c>
      <c r="K8068" s="8">
        <v>780.63</v>
      </c>
      <c r="L8068" s="8">
        <f t="shared" si="504"/>
        <v>135.48123966942148</v>
      </c>
      <c r="M8068" s="8">
        <f t="shared" si="505"/>
        <v>645.14876033057851</v>
      </c>
      <c r="N8068" s="13"/>
      <c r="O8068" s="13"/>
      <c r="P8068" s="8">
        <v>21</v>
      </c>
      <c r="Q8068" s="8">
        <v>780.63</v>
      </c>
      <c r="R8068" s="17">
        <f t="shared" si="506"/>
        <v>0</v>
      </c>
      <c r="S8068" s="18">
        <f t="shared" si="507"/>
        <v>2341.89</v>
      </c>
    </row>
    <row r="8069" spans="1:19" x14ac:dyDescent="0.25">
      <c r="A8069" s="7" t="s">
        <v>19172</v>
      </c>
      <c r="B8069" s="7" t="s">
        <v>19173</v>
      </c>
      <c r="C8069" s="7" t="s">
        <v>14</v>
      </c>
      <c r="D8069" s="7" t="s">
        <v>15</v>
      </c>
      <c r="E8069" s="7" t="s">
        <v>2322</v>
      </c>
      <c r="F8069" s="8">
        <v>21</v>
      </c>
      <c r="G8069" s="8">
        <v>1433.85</v>
      </c>
      <c r="H8069" s="8">
        <v>1433.85</v>
      </c>
      <c r="I8069" s="8">
        <v>1</v>
      </c>
      <c r="J8069" s="8">
        <v>1433.85</v>
      </c>
      <c r="K8069" s="8">
        <v>1433.85</v>
      </c>
      <c r="L8069" s="8">
        <f t="shared" si="504"/>
        <v>248.84999999999991</v>
      </c>
      <c r="M8069" s="8">
        <f t="shared" si="505"/>
        <v>1185</v>
      </c>
      <c r="N8069" s="9"/>
      <c r="O8069" s="9"/>
      <c r="P8069" s="8">
        <v>21</v>
      </c>
      <c r="Q8069" s="8">
        <v>1433.85</v>
      </c>
      <c r="R8069" s="17">
        <f t="shared" si="506"/>
        <v>0</v>
      </c>
      <c r="S8069" s="18">
        <f t="shared" si="507"/>
        <v>1433.85</v>
      </c>
    </row>
    <row r="8070" spans="1:19" x14ac:dyDescent="0.25">
      <c r="A8070" s="7" t="s">
        <v>19174</v>
      </c>
      <c r="B8070" s="7" t="s">
        <v>19175</v>
      </c>
      <c r="C8070" s="7" t="s">
        <v>14</v>
      </c>
      <c r="D8070" s="7" t="s">
        <v>15</v>
      </c>
      <c r="E8070" s="7" t="s">
        <v>2322</v>
      </c>
      <c r="F8070" s="8">
        <v>21</v>
      </c>
      <c r="G8070" s="8">
        <v>2849.55</v>
      </c>
      <c r="H8070" s="8">
        <v>2849.55</v>
      </c>
      <c r="I8070" s="8">
        <v>1</v>
      </c>
      <c r="J8070" s="8">
        <v>2849.55</v>
      </c>
      <c r="K8070" s="8">
        <v>2849.55</v>
      </c>
      <c r="L8070" s="8">
        <f t="shared" si="504"/>
        <v>494.55000000000018</v>
      </c>
      <c r="M8070" s="8">
        <f t="shared" si="505"/>
        <v>2355</v>
      </c>
      <c r="N8070" s="9"/>
      <c r="O8070" s="9"/>
      <c r="P8070" s="8">
        <v>21</v>
      </c>
      <c r="Q8070" s="8">
        <v>2849.55</v>
      </c>
      <c r="R8070" s="17">
        <f t="shared" si="506"/>
        <v>0</v>
      </c>
      <c r="S8070" s="18">
        <f t="shared" si="507"/>
        <v>2849.55</v>
      </c>
    </row>
    <row r="8071" spans="1:19" x14ac:dyDescent="0.25">
      <c r="A8071" s="7" t="s">
        <v>19176</v>
      </c>
      <c r="B8071" s="7" t="s">
        <v>19177</v>
      </c>
      <c r="C8071" s="7" t="s">
        <v>14</v>
      </c>
      <c r="D8071" s="7" t="s">
        <v>15</v>
      </c>
      <c r="E8071" s="7" t="s">
        <v>2322</v>
      </c>
      <c r="F8071" s="8">
        <v>21</v>
      </c>
      <c r="G8071" s="8">
        <v>2756.38</v>
      </c>
      <c r="H8071" s="8">
        <v>2756.38</v>
      </c>
      <c r="I8071" s="8">
        <v>4</v>
      </c>
      <c r="J8071" s="8">
        <v>11025.52</v>
      </c>
      <c r="K8071" s="8">
        <v>2756.38</v>
      </c>
      <c r="L8071" s="8">
        <f t="shared" si="504"/>
        <v>478.38000000000011</v>
      </c>
      <c r="M8071" s="8">
        <f t="shared" si="505"/>
        <v>2278</v>
      </c>
      <c r="N8071" s="9"/>
      <c r="O8071" s="9"/>
      <c r="P8071" s="8">
        <v>21</v>
      </c>
      <c r="Q8071" s="8">
        <v>2756.38</v>
      </c>
      <c r="R8071" s="17">
        <f t="shared" si="506"/>
        <v>0</v>
      </c>
      <c r="S8071" s="18">
        <f t="shared" si="507"/>
        <v>11025.52</v>
      </c>
    </row>
    <row r="8072" spans="1:19" x14ac:dyDescent="0.25">
      <c r="A8072" s="7" t="s">
        <v>19178</v>
      </c>
      <c r="B8072" s="7" t="s">
        <v>19179</v>
      </c>
      <c r="C8072" s="7" t="s">
        <v>14</v>
      </c>
      <c r="D8072" s="7" t="s">
        <v>15</v>
      </c>
      <c r="E8072" s="7" t="s">
        <v>7518</v>
      </c>
      <c r="F8072" s="8">
        <v>21</v>
      </c>
      <c r="G8072" s="8">
        <v>5187.01</v>
      </c>
      <c r="H8072" s="8">
        <v>5187.01</v>
      </c>
      <c r="I8072" s="8">
        <v>6</v>
      </c>
      <c r="J8072" s="8">
        <v>31122.03</v>
      </c>
      <c r="K8072" s="8">
        <v>5187.0050000000001</v>
      </c>
      <c r="L8072" s="8">
        <f t="shared" si="504"/>
        <v>900.22400826446301</v>
      </c>
      <c r="M8072" s="8">
        <f t="shared" si="505"/>
        <v>4286.7809917355371</v>
      </c>
      <c r="N8072" s="13"/>
      <c r="O8072" s="13"/>
      <c r="P8072" s="8">
        <v>21</v>
      </c>
      <c r="Q8072" s="8">
        <v>5187.0050000000001</v>
      </c>
      <c r="R8072" s="17">
        <f t="shared" si="506"/>
        <v>0</v>
      </c>
      <c r="S8072" s="18">
        <f t="shared" si="507"/>
        <v>31122.03</v>
      </c>
    </row>
    <row r="8073" spans="1:19" x14ac:dyDescent="0.25">
      <c r="A8073" s="7" t="s">
        <v>19180</v>
      </c>
      <c r="B8073" s="7" t="s">
        <v>19181</v>
      </c>
      <c r="C8073" s="7" t="s">
        <v>14</v>
      </c>
      <c r="D8073" s="7" t="s">
        <v>15</v>
      </c>
      <c r="E8073" s="7" t="s">
        <v>7518</v>
      </c>
      <c r="F8073" s="8">
        <v>21</v>
      </c>
      <c r="G8073" s="8">
        <v>5436</v>
      </c>
      <c r="H8073" s="8">
        <v>5436</v>
      </c>
      <c r="I8073" s="8">
        <v>6</v>
      </c>
      <c r="J8073" s="8">
        <v>32615.99</v>
      </c>
      <c r="K8073" s="8">
        <v>5435.9983333333339</v>
      </c>
      <c r="L8073" s="8">
        <f t="shared" si="504"/>
        <v>943.43772727272699</v>
      </c>
      <c r="M8073" s="8">
        <f t="shared" si="505"/>
        <v>4492.5606060606069</v>
      </c>
      <c r="N8073" s="13"/>
      <c r="O8073" s="13"/>
      <c r="P8073" s="8">
        <v>21</v>
      </c>
      <c r="Q8073" s="8">
        <v>5435.9983333333339</v>
      </c>
      <c r="R8073" s="17">
        <f t="shared" si="506"/>
        <v>0</v>
      </c>
      <c r="S8073" s="18">
        <f t="shared" si="507"/>
        <v>32615.99</v>
      </c>
    </row>
    <row r="8074" spans="1:19" x14ac:dyDescent="0.25">
      <c r="A8074" s="7" t="s">
        <v>19182</v>
      </c>
      <c r="B8074" s="7" t="s">
        <v>19183</v>
      </c>
      <c r="C8074" s="7" t="s">
        <v>14</v>
      </c>
      <c r="D8074" s="7" t="s">
        <v>15</v>
      </c>
      <c r="E8074" s="7" t="s">
        <v>7518</v>
      </c>
      <c r="F8074" s="8">
        <v>21</v>
      </c>
      <c r="G8074" s="8">
        <v>5957</v>
      </c>
      <c r="H8074" s="8">
        <v>5957</v>
      </c>
      <c r="I8074" s="8">
        <v>6</v>
      </c>
      <c r="J8074" s="8">
        <v>35742</v>
      </c>
      <c r="K8074" s="8">
        <v>5957</v>
      </c>
      <c r="L8074" s="8">
        <f t="shared" si="504"/>
        <v>1033.8595041322315</v>
      </c>
      <c r="M8074" s="8">
        <f t="shared" si="505"/>
        <v>4923.1404958677685</v>
      </c>
      <c r="N8074" s="9"/>
      <c r="O8074" s="9"/>
      <c r="P8074" s="8">
        <v>21</v>
      </c>
      <c r="Q8074" s="8">
        <v>5957</v>
      </c>
      <c r="R8074" s="17">
        <f t="shared" si="506"/>
        <v>0</v>
      </c>
      <c r="S8074" s="18">
        <f t="shared" si="507"/>
        <v>35742</v>
      </c>
    </row>
    <row r="8075" spans="1:19" x14ac:dyDescent="0.25">
      <c r="A8075" s="7" t="s">
        <v>19186</v>
      </c>
      <c r="B8075" s="7" t="s">
        <v>19187</v>
      </c>
      <c r="C8075" s="7" t="s">
        <v>14</v>
      </c>
      <c r="D8075" s="7" t="s">
        <v>15</v>
      </c>
      <c r="E8075" s="7" t="s">
        <v>7518</v>
      </c>
      <c r="F8075" s="8">
        <v>21</v>
      </c>
      <c r="G8075" s="8">
        <v>3375.01</v>
      </c>
      <c r="H8075" s="8">
        <v>3375.01</v>
      </c>
      <c r="I8075" s="8">
        <v>4</v>
      </c>
      <c r="J8075" s="8">
        <v>13500.02</v>
      </c>
      <c r="K8075" s="8">
        <v>3375.0050000000001</v>
      </c>
      <c r="L8075" s="8">
        <f t="shared" si="504"/>
        <v>585.74466942148774</v>
      </c>
      <c r="M8075" s="8">
        <f t="shared" si="505"/>
        <v>2789.2603305785124</v>
      </c>
      <c r="N8075" s="9"/>
      <c r="O8075" s="9"/>
      <c r="P8075" s="8">
        <v>21</v>
      </c>
      <c r="Q8075" s="8">
        <v>3375.0050000000001</v>
      </c>
      <c r="R8075" s="17">
        <f t="shared" si="506"/>
        <v>0</v>
      </c>
      <c r="S8075" s="18">
        <f t="shared" si="507"/>
        <v>13500.02</v>
      </c>
    </row>
    <row r="8076" spans="1:19" x14ac:dyDescent="0.25">
      <c r="A8076" s="7" t="s">
        <v>19188</v>
      </c>
      <c r="B8076" s="7" t="s">
        <v>19189</v>
      </c>
      <c r="C8076" s="7" t="s">
        <v>14</v>
      </c>
      <c r="D8076" s="7" t="s">
        <v>15</v>
      </c>
      <c r="E8076" s="7" t="s">
        <v>7518</v>
      </c>
      <c r="F8076" s="8">
        <v>21</v>
      </c>
      <c r="G8076" s="8">
        <v>5957</v>
      </c>
      <c r="H8076" s="8">
        <v>5957</v>
      </c>
      <c r="I8076" s="8">
        <v>4</v>
      </c>
      <c r="J8076" s="8">
        <v>23828</v>
      </c>
      <c r="K8076" s="8">
        <v>5957</v>
      </c>
      <c r="L8076" s="8">
        <f t="shared" si="504"/>
        <v>1033.8595041322315</v>
      </c>
      <c r="M8076" s="8">
        <f t="shared" si="505"/>
        <v>4923.1404958677685</v>
      </c>
      <c r="N8076" s="9"/>
      <c r="O8076" s="9"/>
      <c r="P8076" s="8">
        <v>21</v>
      </c>
      <c r="Q8076" s="8">
        <v>5957</v>
      </c>
      <c r="R8076" s="17">
        <f t="shared" si="506"/>
        <v>0</v>
      </c>
      <c r="S8076" s="18">
        <f t="shared" si="507"/>
        <v>23828</v>
      </c>
    </row>
    <row r="8077" spans="1:19" x14ac:dyDescent="0.25">
      <c r="A8077" s="7" t="s">
        <v>19190</v>
      </c>
      <c r="B8077" s="7" t="s">
        <v>19191</v>
      </c>
      <c r="C8077" s="7" t="s">
        <v>14</v>
      </c>
      <c r="D8077" s="7" t="s">
        <v>15</v>
      </c>
      <c r="E8077" s="7" t="s">
        <v>7518</v>
      </c>
      <c r="F8077" s="8">
        <v>21</v>
      </c>
      <c r="G8077" s="8">
        <v>6999</v>
      </c>
      <c r="H8077" s="8">
        <v>6999</v>
      </c>
      <c r="I8077" s="8">
        <v>4</v>
      </c>
      <c r="J8077" s="8">
        <v>27996.01</v>
      </c>
      <c r="K8077" s="8">
        <v>6999.0024999999996</v>
      </c>
      <c r="L8077" s="8">
        <f t="shared" si="504"/>
        <v>1214.7029132231401</v>
      </c>
      <c r="M8077" s="8">
        <f t="shared" si="505"/>
        <v>5784.2995867768595</v>
      </c>
      <c r="N8077" s="9"/>
      <c r="O8077" s="9"/>
      <c r="P8077" s="8">
        <v>21</v>
      </c>
      <c r="Q8077" s="8">
        <v>6999.0024999999996</v>
      </c>
      <c r="R8077" s="17">
        <f t="shared" si="506"/>
        <v>0</v>
      </c>
      <c r="S8077" s="18">
        <f t="shared" si="507"/>
        <v>27996.01</v>
      </c>
    </row>
    <row r="8078" spans="1:19" x14ac:dyDescent="0.25">
      <c r="A8078" s="7" t="s">
        <v>19192</v>
      </c>
      <c r="B8078" s="7" t="s">
        <v>19193</v>
      </c>
      <c r="C8078" s="7" t="s">
        <v>14</v>
      </c>
      <c r="D8078" s="7" t="s">
        <v>15</v>
      </c>
      <c r="E8078" s="7" t="s">
        <v>7518</v>
      </c>
      <c r="F8078" s="8">
        <v>21</v>
      </c>
      <c r="G8078" s="8">
        <v>4666</v>
      </c>
      <c r="H8078" s="8">
        <v>4666</v>
      </c>
      <c r="I8078" s="8">
        <v>4</v>
      </c>
      <c r="J8078" s="8">
        <v>18664.009999999998</v>
      </c>
      <c r="K8078" s="8">
        <v>4666.0024999999996</v>
      </c>
      <c r="L8078" s="8">
        <f t="shared" si="504"/>
        <v>809.80208677685914</v>
      </c>
      <c r="M8078" s="8">
        <f t="shared" si="505"/>
        <v>3856.2004132231405</v>
      </c>
      <c r="N8078" s="9"/>
      <c r="O8078" s="9"/>
      <c r="P8078" s="8">
        <v>21</v>
      </c>
      <c r="Q8078" s="8">
        <v>4666.0024999999996</v>
      </c>
      <c r="R8078" s="17">
        <f t="shared" si="506"/>
        <v>0</v>
      </c>
      <c r="S8078" s="18">
        <f t="shared" si="507"/>
        <v>18664.009999999998</v>
      </c>
    </row>
    <row r="8079" spans="1:19" x14ac:dyDescent="0.25">
      <c r="A8079" s="7" t="s">
        <v>19194</v>
      </c>
      <c r="B8079" s="7" t="s">
        <v>19195</v>
      </c>
      <c r="C8079" s="7" t="s">
        <v>14</v>
      </c>
      <c r="D8079" s="7" t="s">
        <v>15</v>
      </c>
      <c r="E8079" s="7" t="s">
        <v>7518</v>
      </c>
      <c r="F8079" s="8">
        <v>21</v>
      </c>
      <c r="G8079" s="8">
        <v>4666</v>
      </c>
      <c r="H8079" s="8">
        <v>4666</v>
      </c>
      <c r="I8079" s="8">
        <v>6</v>
      </c>
      <c r="J8079" s="8">
        <v>27996.01</v>
      </c>
      <c r="K8079" s="8">
        <v>4666.0016666666661</v>
      </c>
      <c r="L8079" s="8">
        <f t="shared" si="504"/>
        <v>809.80194214876019</v>
      </c>
      <c r="M8079" s="8">
        <f t="shared" si="505"/>
        <v>3856.1997245179059</v>
      </c>
      <c r="N8079" s="13"/>
      <c r="O8079" s="13"/>
      <c r="P8079" s="8">
        <v>21</v>
      </c>
      <c r="Q8079" s="8">
        <v>4666.0016666666661</v>
      </c>
      <c r="R8079" s="17">
        <f t="shared" si="506"/>
        <v>0</v>
      </c>
      <c r="S8079" s="18">
        <f t="shared" si="507"/>
        <v>27996.01</v>
      </c>
    </row>
    <row r="8080" spans="1:19" x14ac:dyDescent="0.25">
      <c r="A8080" s="7" t="s">
        <v>19196</v>
      </c>
      <c r="B8080" s="7" t="s">
        <v>19197</v>
      </c>
      <c r="C8080" s="7" t="s">
        <v>14</v>
      </c>
      <c r="D8080" s="7" t="s">
        <v>15</v>
      </c>
      <c r="E8080" s="7" t="s">
        <v>7518</v>
      </c>
      <c r="F8080" s="8">
        <v>21</v>
      </c>
      <c r="G8080" s="8">
        <v>5436</v>
      </c>
      <c r="H8080" s="8">
        <v>5436</v>
      </c>
      <c r="I8080" s="8">
        <v>6</v>
      </c>
      <c r="J8080" s="8">
        <v>32615.99</v>
      </c>
      <c r="K8080" s="8">
        <v>5435.9983333333339</v>
      </c>
      <c r="L8080" s="8">
        <f t="shared" si="504"/>
        <v>943.43772727272699</v>
      </c>
      <c r="M8080" s="8">
        <f t="shared" si="505"/>
        <v>4492.5606060606069</v>
      </c>
      <c r="N8080" s="9"/>
      <c r="O8080" s="9"/>
      <c r="P8080" s="8">
        <v>21</v>
      </c>
      <c r="Q8080" s="8">
        <v>5435.9983333333339</v>
      </c>
      <c r="R8080" s="17">
        <f t="shared" si="506"/>
        <v>0</v>
      </c>
      <c r="S8080" s="18">
        <f t="shared" si="507"/>
        <v>32615.99</v>
      </c>
    </row>
    <row r="8081" spans="1:19" x14ac:dyDescent="0.25">
      <c r="A8081" s="7" t="s">
        <v>19198</v>
      </c>
      <c r="B8081" s="7" t="s">
        <v>19199</v>
      </c>
      <c r="C8081" s="7" t="s">
        <v>14</v>
      </c>
      <c r="D8081" s="7" t="s">
        <v>15</v>
      </c>
      <c r="E8081" s="7" t="s">
        <v>7518</v>
      </c>
      <c r="F8081" s="8">
        <v>21</v>
      </c>
      <c r="G8081" s="8">
        <v>8290</v>
      </c>
      <c r="H8081" s="8">
        <v>8290</v>
      </c>
      <c r="I8081" s="8">
        <v>6</v>
      </c>
      <c r="J8081" s="8">
        <v>49740</v>
      </c>
      <c r="K8081" s="8">
        <v>8290</v>
      </c>
      <c r="L8081" s="8">
        <f t="shared" si="504"/>
        <v>1438.7603305785124</v>
      </c>
      <c r="M8081" s="8">
        <f t="shared" si="505"/>
        <v>6851.2396694214876</v>
      </c>
      <c r="N8081" s="13"/>
      <c r="O8081" s="13"/>
      <c r="P8081" s="8">
        <v>21</v>
      </c>
      <c r="Q8081" s="8">
        <v>8290</v>
      </c>
      <c r="R8081" s="17">
        <f t="shared" si="506"/>
        <v>0</v>
      </c>
      <c r="S8081" s="18">
        <f t="shared" si="507"/>
        <v>49740</v>
      </c>
    </row>
    <row r="8082" spans="1:19" x14ac:dyDescent="0.25">
      <c r="A8082" s="7" t="s">
        <v>19200</v>
      </c>
      <c r="B8082" s="7" t="s">
        <v>19201</v>
      </c>
      <c r="C8082" s="7" t="s">
        <v>14</v>
      </c>
      <c r="D8082" s="7" t="s">
        <v>15</v>
      </c>
      <c r="E8082" s="7" t="s">
        <v>7518</v>
      </c>
      <c r="F8082" s="8">
        <v>21</v>
      </c>
      <c r="G8082" s="8">
        <v>4666</v>
      </c>
      <c r="H8082" s="8">
        <v>4666</v>
      </c>
      <c r="I8082" s="8">
        <v>6</v>
      </c>
      <c r="J8082" s="8">
        <v>27996.01</v>
      </c>
      <c r="K8082" s="8">
        <v>4666.0016666666661</v>
      </c>
      <c r="L8082" s="8">
        <f t="shared" si="504"/>
        <v>809.80194214876019</v>
      </c>
      <c r="M8082" s="8">
        <f t="shared" si="505"/>
        <v>3856.1997245179059</v>
      </c>
      <c r="N8082" s="13"/>
      <c r="O8082" s="13"/>
      <c r="P8082" s="8">
        <v>21</v>
      </c>
      <c r="Q8082" s="8">
        <v>4666.0016666666661</v>
      </c>
      <c r="R8082" s="17">
        <f t="shared" si="506"/>
        <v>0</v>
      </c>
      <c r="S8082" s="18">
        <f t="shared" si="507"/>
        <v>27996.01</v>
      </c>
    </row>
    <row r="8083" spans="1:19" x14ac:dyDescent="0.25">
      <c r="A8083" s="7" t="s">
        <v>19202</v>
      </c>
      <c r="B8083" s="7" t="s">
        <v>19203</v>
      </c>
      <c r="C8083" s="7" t="s">
        <v>14</v>
      </c>
      <c r="D8083" s="7" t="s">
        <v>15</v>
      </c>
      <c r="E8083" s="7" t="s">
        <v>7518</v>
      </c>
      <c r="F8083" s="8">
        <v>21</v>
      </c>
      <c r="G8083" s="8">
        <v>2333</v>
      </c>
      <c r="H8083" s="8">
        <v>2333</v>
      </c>
      <c r="I8083" s="8">
        <v>4</v>
      </c>
      <c r="J8083" s="8">
        <v>9332</v>
      </c>
      <c r="K8083" s="8">
        <v>2333</v>
      </c>
      <c r="L8083" s="8">
        <f t="shared" si="504"/>
        <v>404.90082644628092</v>
      </c>
      <c r="M8083" s="8">
        <f t="shared" si="505"/>
        <v>1928.0991735537191</v>
      </c>
      <c r="N8083" s="13"/>
      <c r="O8083" s="13"/>
      <c r="P8083" s="8">
        <v>21</v>
      </c>
      <c r="Q8083" s="8">
        <v>2333</v>
      </c>
      <c r="R8083" s="17">
        <f t="shared" si="506"/>
        <v>0</v>
      </c>
      <c r="S8083" s="18">
        <f t="shared" si="507"/>
        <v>9332</v>
      </c>
    </row>
    <row r="8084" spans="1:19" x14ac:dyDescent="0.25">
      <c r="A8084" s="7" t="s">
        <v>19206</v>
      </c>
      <c r="B8084" s="7" t="s">
        <v>19207</v>
      </c>
      <c r="C8084" s="7" t="s">
        <v>14</v>
      </c>
      <c r="D8084" s="7" t="s">
        <v>15</v>
      </c>
      <c r="E8084" s="7" t="s">
        <v>7518</v>
      </c>
      <c r="F8084" s="8">
        <v>21</v>
      </c>
      <c r="G8084" s="8">
        <v>7520.01</v>
      </c>
      <c r="H8084" s="8">
        <v>7520.01</v>
      </c>
      <c r="I8084" s="8">
        <v>4</v>
      </c>
      <c r="J8084" s="8">
        <v>30080.02</v>
      </c>
      <c r="K8084" s="8">
        <v>7520.0050000000001</v>
      </c>
      <c r="L8084" s="8">
        <f t="shared" si="504"/>
        <v>1305.1248347107439</v>
      </c>
      <c r="M8084" s="8">
        <f t="shared" si="505"/>
        <v>6214.8801652892562</v>
      </c>
      <c r="N8084" s="9"/>
      <c r="O8084" s="9"/>
      <c r="P8084" s="8">
        <v>21</v>
      </c>
      <c r="Q8084" s="8">
        <v>7520.0050000000001</v>
      </c>
      <c r="R8084" s="17">
        <f t="shared" si="506"/>
        <v>0</v>
      </c>
      <c r="S8084" s="18">
        <f t="shared" si="507"/>
        <v>30080.02</v>
      </c>
    </row>
    <row r="8085" spans="1:19" x14ac:dyDescent="0.25">
      <c r="A8085" s="7" t="s">
        <v>19208</v>
      </c>
      <c r="B8085" s="7" t="s">
        <v>19209</v>
      </c>
      <c r="C8085" s="7" t="s">
        <v>14</v>
      </c>
      <c r="D8085" s="7" t="s">
        <v>15</v>
      </c>
      <c r="E8085" s="7" t="s">
        <v>7518</v>
      </c>
      <c r="F8085" s="8">
        <v>21</v>
      </c>
      <c r="G8085" s="8">
        <v>5435.99</v>
      </c>
      <c r="H8085" s="8">
        <v>5435.99</v>
      </c>
      <c r="I8085" s="8">
        <v>4</v>
      </c>
      <c r="J8085" s="8">
        <v>21743.97</v>
      </c>
      <c r="K8085" s="8">
        <v>5435.9925000000003</v>
      </c>
      <c r="L8085" s="8">
        <f t="shared" si="504"/>
        <v>943.43671487603297</v>
      </c>
      <c r="M8085" s="8">
        <f t="shared" si="505"/>
        <v>4492.5557851239673</v>
      </c>
      <c r="N8085" s="9"/>
      <c r="O8085" s="9"/>
      <c r="P8085" s="8">
        <v>21</v>
      </c>
      <c r="Q8085" s="8">
        <v>5435.9925000000003</v>
      </c>
      <c r="R8085" s="17">
        <f t="shared" si="506"/>
        <v>0</v>
      </c>
      <c r="S8085" s="18">
        <f t="shared" si="507"/>
        <v>21743.97</v>
      </c>
    </row>
    <row r="8086" spans="1:19" x14ac:dyDescent="0.25">
      <c r="A8086" s="7" t="s">
        <v>19210</v>
      </c>
      <c r="B8086" s="7" t="s">
        <v>19211</v>
      </c>
      <c r="C8086" s="7" t="s">
        <v>14</v>
      </c>
      <c r="D8086" s="7" t="s">
        <v>15</v>
      </c>
      <c r="E8086" s="7" t="s">
        <v>7518</v>
      </c>
      <c r="F8086" s="8">
        <v>21</v>
      </c>
      <c r="G8086" s="8">
        <v>4941</v>
      </c>
      <c r="H8086" s="8">
        <v>4941</v>
      </c>
      <c r="I8086" s="8">
        <v>6</v>
      </c>
      <c r="J8086" s="8">
        <v>29645.99</v>
      </c>
      <c r="K8086" s="8">
        <v>4940.9983333333339</v>
      </c>
      <c r="L8086" s="8">
        <f t="shared" si="504"/>
        <v>857.52863636363645</v>
      </c>
      <c r="M8086" s="8">
        <f t="shared" si="505"/>
        <v>4083.4696969696975</v>
      </c>
      <c r="N8086" s="9"/>
      <c r="O8086" s="9"/>
      <c r="P8086" s="8">
        <v>21</v>
      </c>
      <c r="Q8086" s="8">
        <v>4940.9983333333339</v>
      </c>
      <c r="R8086" s="17">
        <f t="shared" si="506"/>
        <v>0</v>
      </c>
      <c r="S8086" s="18">
        <f t="shared" si="507"/>
        <v>29645.99</v>
      </c>
    </row>
    <row r="8087" spans="1:19" x14ac:dyDescent="0.25">
      <c r="A8087" s="7" t="s">
        <v>19212</v>
      </c>
      <c r="B8087" s="7" t="s">
        <v>19213</v>
      </c>
      <c r="C8087" s="7" t="s">
        <v>14</v>
      </c>
      <c r="D8087" s="7" t="s">
        <v>15</v>
      </c>
      <c r="E8087" s="7" t="s">
        <v>7518</v>
      </c>
      <c r="F8087" s="8">
        <v>21</v>
      </c>
      <c r="G8087" s="8">
        <v>4416.99</v>
      </c>
      <c r="H8087" s="8">
        <v>4416.99</v>
      </c>
      <c r="I8087" s="8">
        <v>6</v>
      </c>
      <c r="J8087" s="8">
        <v>26501.95</v>
      </c>
      <c r="K8087" s="8">
        <v>4416.9916666666668</v>
      </c>
      <c r="L8087" s="8">
        <f t="shared" si="504"/>
        <v>766.58533057851218</v>
      </c>
      <c r="M8087" s="8">
        <f t="shared" si="505"/>
        <v>3650.4063360881546</v>
      </c>
      <c r="N8087" s="9"/>
      <c r="O8087" s="9"/>
      <c r="P8087" s="8">
        <v>21</v>
      </c>
      <c r="Q8087" s="8">
        <v>4416.9916666666668</v>
      </c>
      <c r="R8087" s="17">
        <f t="shared" si="506"/>
        <v>0</v>
      </c>
      <c r="S8087" s="18">
        <f t="shared" si="507"/>
        <v>26501.95</v>
      </c>
    </row>
    <row r="8088" spans="1:19" x14ac:dyDescent="0.25">
      <c r="A8088" s="7" t="s">
        <v>19214</v>
      </c>
      <c r="B8088" s="7" t="s">
        <v>19215</v>
      </c>
      <c r="C8088" s="7" t="s">
        <v>14</v>
      </c>
      <c r="D8088" s="7" t="s">
        <v>15</v>
      </c>
      <c r="E8088" s="7" t="s">
        <v>7518</v>
      </c>
      <c r="F8088" s="8">
        <v>21</v>
      </c>
      <c r="G8088" s="8">
        <v>5187.01</v>
      </c>
      <c r="H8088" s="8">
        <v>5187.01</v>
      </c>
      <c r="I8088" s="8">
        <v>2</v>
      </c>
      <c r="J8088" s="8">
        <v>10374.01</v>
      </c>
      <c r="K8088" s="8">
        <v>5187.0050000000001</v>
      </c>
      <c r="L8088" s="8">
        <f t="shared" si="504"/>
        <v>900.22400826446301</v>
      </c>
      <c r="M8088" s="8">
        <f t="shared" si="505"/>
        <v>4286.7809917355371</v>
      </c>
      <c r="N8088" s="9"/>
      <c r="O8088" s="9"/>
      <c r="P8088" s="8">
        <v>21</v>
      </c>
      <c r="Q8088" s="8">
        <v>5187.0050000000001</v>
      </c>
      <c r="R8088" s="17">
        <f t="shared" si="506"/>
        <v>0</v>
      </c>
      <c r="S8088" s="18">
        <f t="shared" si="507"/>
        <v>10374.01</v>
      </c>
    </row>
    <row r="8089" spans="1:19" x14ac:dyDescent="0.25">
      <c r="A8089" s="7" t="s">
        <v>19216</v>
      </c>
      <c r="B8089" s="7" t="s">
        <v>19217</v>
      </c>
      <c r="C8089" s="7" t="s">
        <v>14</v>
      </c>
      <c r="D8089" s="7" t="s">
        <v>15</v>
      </c>
      <c r="E8089" s="7" t="s">
        <v>7518</v>
      </c>
      <c r="F8089" s="8">
        <v>21</v>
      </c>
      <c r="G8089" s="8">
        <v>3624</v>
      </c>
      <c r="H8089" s="8">
        <v>3624</v>
      </c>
      <c r="I8089" s="8">
        <v>1</v>
      </c>
      <c r="J8089" s="8">
        <v>3624</v>
      </c>
      <c r="K8089" s="8">
        <v>3624</v>
      </c>
      <c r="L8089" s="8">
        <f t="shared" si="504"/>
        <v>628.95867768595053</v>
      </c>
      <c r="M8089" s="8">
        <f t="shared" si="505"/>
        <v>2995.0413223140495</v>
      </c>
      <c r="N8089" s="13"/>
      <c r="O8089" s="13"/>
      <c r="P8089" s="8">
        <v>21</v>
      </c>
      <c r="Q8089" s="8">
        <v>3624</v>
      </c>
      <c r="R8089" s="17">
        <f t="shared" si="506"/>
        <v>0</v>
      </c>
      <c r="S8089" s="18">
        <f t="shared" si="507"/>
        <v>3624</v>
      </c>
    </row>
    <row r="8090" spans="1:19" x14ac:dyDescent="0.25">
      <c r="A8090" s="7" t="s">
        <v>19220</v>
      </c>
      <c r="B8090" s="7" t="s">
        <v>19221</v>
      </c>
      <c r="C8090" s="7" t="s">
        <v>37</v>
      </c>
      <c r="D8090" s="7" t="s">
        <v>38</v>
      </c>
      <c r="E8090" s="7" t="s">
        <v>39</v>
      </c>
      <c r="F8090" s="8">
        <v>15</v>
      </c>
      <c r="G8090" s="8">
        <v>1220</v>
      </c>
      <c r="H8090" s="8">
        <v>1220</v>
      </c>
      <c r="I8090" s="8">
        <v>1</v>
      </c>
      <c r="J8090" s="8">
        <v>1220</v>
      </c>
      <c r="K8090" s="8">
        <v>1220</v>
      </c>
      <c r="L8090" s="8">
        <f t="shared" si="504"/>
        <v>159.13043478260852</v>
      </c>
      <c r="M8090" s="8">
        <f t="shared" si="505"/>
        <v>1060.8695652173915</v>
      </c>
      <c r="N8090" s="9"/>
      <c r="O8090" s="9"/>
      <c r="P8090" s="8">
        <v>15</v>
      </c>
      <c r="Q8090" s="8">
        <v>1220</v>
      </c>
      <c r="R8090" s="17">
        <f t="shared" si="506"/>
        <v>0</v>
      </c>
      <c r="S8090" s="18">
        <f t="shared" si="507"/>
        <v>1220</v>
      </c>
    </row>
    <row r="8091" spans="1:19" x14ac:dyDescent="0.25">
      <c r="A8091" s="7" t="s">
        <v>19224</v>
      </c>
      <c r="B8091" s="7" t="s">
        <v>19225</v>
      </c>
      <c r="C8091" s="7" t="s">
        <v>37</v>
      </c>
      <c r="D8091" s="7" t="s">
        <v>38</v>
      </c>
      <c r="E8091" s="7" t="s">
        <v>39</v>
      </c>
      <c r="F8091" s="8">
        <v>15</v>
      </c>
      <c r="G8091" s="8">
        <v>1220</v>
      </c>
      <c r="H8091" s="8">
        <v>1220</v>
      </c>
      <c r="I8091" s="8">
        <v>1</v>
      </c>
      <c r="J8091" s="8">
        <v>1220</v>
      </c>
      <c r="K8091" s="8">
        <v>1220</v>
      </c>
      <c r="L8091" s="8">
        <f t="shared" si="504"/>
        <v>159.13043478260852</v>
      </c>
      <c r="M8091" s="8">
        <f t="shared" si="505"/>
        <v>1060.8695652173915</v>
      </c>
      <c r="N8091" s="9"/>
      <c r="O8091" s="9"/>
      <c r="P8091" s="8">
        <v>15</v>
      </c>
      <c r="Q8091" s="8">
        <v>1220</v>
      </c>
      <c r="R8091" s="17">
        <f t="shared" si="506"/>
        <v>0</v>
      </c>
      <c r="S8091" s="18">
        <f t="shared" si="507"/>
        <v>1220</v>
      </c>
    </row>
    <row r="8092" spans="1:19" x14ac:dyDescent="0.25">
      <c r="A8092" s="7" t="s">
        <v>19226</v>
      </c>
      <c r="B8092" s="7" t="s">
        <v>19227</v>
      </c>
      <c r="C8092" s="7" t="s">
        <v>37</v>
      </c>
      <c r="D8092" s="7" t="s">
        <v>38</v>
      </c>
      <c r="E8092" s="7" t="s">
        <v>39</v>
      </c>
      <c r="F8092" s="8">
        <v>15</v>
      </c>
      <c r="G8092" s="8">
        <v>1220</v>
      </c>
      <c r="H8092" s="8">
        <v>1220</v>
      </c>
      <c r="I8092" s="8">
        <v>2</v>
      </c>
      <c r="J8092" s="8">
        <v>2440</v>
      </c>
      <c r="K8092" s="8">
        <v>1220</v>
      </c>
      <c r="L8092" s="8">
        <f t="shared" si="504"/>
        <v>159.13043478260852</v>
      </c>
      <c r="M8092" s="8">
        <f t="shared" si="505"/>
        <v>1060.8695652173915</v>
      </c>
      <c r="N8092" s="9"/>
      <c r="O8092" s="9"/>
      <c r="P8092" s="8">
        <v>15</v>
      </c>
      <c r="Q8092" s="8">
        <v>1220</v>
      </c>
      <c r="R8092" s="17">
        <f t="shared" si="506"/>
        <v>0</v>
      </c>
      <c r="S8092" s="18">
        <f t="shared" si="507"/>
        <v>2440</v>
      </c>
    </row>
    <row r="8093" spans="1:19" x14ac:dyDescent="0.25">
      <c r="A8093" s="7" t="s">
        <v>19228</v>
      </c>
      <c r="B8093" s="7" t="s">
        <v>19229</v>
      </c>
      <c r="C8093" s="7" t="s">
        <v>37</v>
      </c>
      <c r="D8093" s="7" t="s">
        <v>38</v>
      </c>
      <c r="E8093" s="7" t="s">
        <v>39</v>
      </c>
      <c r="F8093" s="8">
        <v>15</v>
      </c>
      <c r="G8093" s="8">
        <v>1220</v>
      </c>
      <c r="H8093" s="8">
        <v>1220</v>
      </c>
      <c r="I8093" s="8">
        <v>1</v>
      </c>
      <c r="J8093" s="8">
        <v>1220</v>
      </c>
      <c r="K8093" s="8">
        <v>1220</v>
      </c>
      <c r="L8093" s="8">
        <f t="shared" si="504"/>
        <v>159.13043478260852</v>
      </c>
      <c r="M8093" s="8">
        <f t="shared" si="505"/>
        <v>1060.8695652173915</v>
      </c>
      <c r="N8093" s="9"/>
      <c r="O8093" s="9"/>
      <c r="P8093" s="8">
        <v>15</v>
      </c>
      <c r="Q8093" s="8">
        <v>1220</v>
      </c>
      <c r="R8093" s="17">
        <f t="shared" si="506"/>
        <v>0</v>
      </c>
      <c r="S8093" s="18">
        <f t="shared" si="507"/>
        <v>1220</v>
      </c>
    </row>
    <row r="8094" spans="1:19" x14ac:dyDescent="0.25">
      <c r="A8094" s="7" t="s">
        <v>19230</v>
      </c>
      <c r="B8094" s="7" t="s">
        <v>19231</v>
      </c>
      <c r="C8094" s="7" t="s">
        <v>37</v>
      </c>
      <c r="D8094" s="7" t="s">
        <v>38</v>
      </c>
      <c r="E8094" s="7" t="s">
        <v>39</v>
      </c>
      <c r="F8094" s="8">
        <v>15</v>
      </c>
      <c r="G8094" s="8">
        <v>1220</v>
      </c>
      <c r="H8094" s="8">
        <v>1220</v>
      </c>
      <c r="I8094" s="8">
        <v>1</v>
      </c>
      <c r="J8094" s="8">
        <v>1220</v>
      </c>
      <c r="K8094" s="8">
        <v>1220</v>
      </c>
      <c r="L8094" s="8">
        <f t="shared" si="504"/>
        <v>159.13043478260852</v>
      </c>
      <c r="M8094" s="8">
        <f t="shared" si="505"/>
        <v>1060.8695652173915</v>
      </c>
      <c r="N8094" s="9"/>
      <c r="O8094" s="9"/>
      <c r="P8094" s="8">
        <v>15</v>
      </c>
      <c r="Q8094" s="8">
        <v>1220</v>
      </c>
      <c r="R8094" s="17">
        <f t="shared" si="506"/>
        <v>0</v>
      </c>
      <c r="S8094" s="18">
        <f t="shared" si="507"/>
        <v>1220</v>
      </c>
    </row>
    <row r="8095" spans="1:19" x14ac:dyDescent="0.25">
      <c r="A8095" s="7" t="s">
        <v>19232</v>
      </c>
      <c r="B8095" s="7" t="s">
        <v>19233</v>
      </c>
      <c r="C8095" s="7" t="s">
        <v>14</v>
      </c>
      <c r="D8095" s="7" t="s">
        <v>15</v>
      </c>
      <c r="E8095" s="7" t="s">
        <v>7763</v>
      </c>
      <c r="F8095" s="8">
        <v>21</v>
      </c>
      <c r="G8095" s="8">
        <v>2693.22</v>
      </c>
      <c r="H8095" s="8">
        <v>2693.22</v>
      </c>
      <c r="I8095" s="8">
        <v>5</v>
      </c>
      <c r="J8095" s="8">
        <v>13466.09</v>
      </c>
      <c r="K8095" s="8">
        <v>2693.2179999999998</v>
      </c>
      <c r="L8095" s="8">
        <f t="shared" si="504"/>
        <v>467.41800000000012</v>
      </c>
      <c r="M8095" s="8">
        <f t="shared" si="505"/>
        <v>2225.7999999999997</v>
      </c>
      <c r="N8095" s="9"/>
      <c r="O8095" s="9"/>
      <c r="P8095" s="8">
        <v>21</v>
      </c>
      <c r="Q8095" s="8">
        <v>2693.2179999999998</v>
      </c>
      <c r="R8095" s="17">
        <f t="shared" si="506"/>
        <v>0</v>
      </c>
      <c r="S8095" s="18">
        <f t="shared" si="507"/>
        <v>13466.09</v>
      </c>
    </row>
    <row r="8096" spans="1:19" x14ac:dyDescent="0.25">
      <c r="A8096" s="7" t="s">
        <v>19234</v>
      </c>
      <c r="B8096" s="7" t="s">
        <v>19235</v>
      </c>
      <c r="C8096" s="7" t="s">
        <v>14</v>
      </c>
      <c r="D8096" s="7" t="s">
        <v>15</v>
      </c>
      <c r="E8096" s="7" t="s">
        <v>7763</v>
      </c>
      <c r="F8096" s="8">
        <v>21</v>
      </c>
      <c r="G8096" s="8">
        <v>2693.22</v>
      </c>
      <c r="H8096" s="8">
        <v>2693.22</v>
      </c>
      <c r="I8096" s="8">
        <v>40</v>
      </c>
      <c r="J8096" s="8">
        <v>107728.72</v>
      </c>
      <c r="K8096" s="8">
        <v>2693.2179999999998</v>
      </c>
      <c r="L8096" s="8">
        <f t="shared" si="504"/>
        <v>467.41800000000012</v>
      </c>
      <c r="M8096" s="8">
        <f t="shared" si="505"/>
        <v>2225.7999999999997</v>
      </c>
      <c r="N8096" s="14">
        <v>21</v>
      </c>
      <c r="O8096" s="14">
        <v>2693.2179999999998</v>
      </c>
      <c r="P8096" s="8">
        <v>21</v>
      </c>
      <c r="Q8096" s="8">
        <v>2693.2179999999998</v>
      </c>
      <c r="R8096" s="17">
        <f t="shared" si="506"/>
        <v>107728.72</v>
      </c>
      <c r="S8096" s="18">
        <f t="shared" si="507"/>
        <v>107728.72</v>
      </c>
    </row>
    <row r="8097" spans="1:19" x14ac:dyDescent="0.25">
      <c r="A8097" s="7" t="s">
        <v>19236</v>
      </c>
      <c r="B8097" s="7" t="s">
        <v>19237</v>
      </c>
      <c r="C8097" s="7" t="s">
        <v>14</v>
      </c>
      <c r="D8097" s="7" t="s">
        <v>15</v>
      </c>
      <c r="E8097" s="7" t="s">
        <v>7763</v>
      </c>
      <c r="F8097" s="8">
        <v>21</v>
      </c>
      <c r="G8097" s="8">
        <v>3199.24</v>
      </c>
      <c r="H8097" s="8">
        <v>3199.24</v>
      </c>
      <c r="I8097" s="8">
        <v>24</v>
      </c>
      <c r="J8097" s="8">
        <v>76781.759999999995</v>
      </c>
      <c r="K8097" s="8">
        <v>3199.24</v>
      </c>
      <c r="L8097" s="8">
        <f t="shared" si="504"/>
        <v>555.23999999999978</v>
      </c>
      <c r="M8097" s="8">
        <f t="shared" si="505"/>
        <v>2644</v>
      </c>
      <c r="N8097" s="9"/>
      <c r="O8097" s="9"/>
      <c r="P8097" s="8">
        <v>21</v>
      </c>
      <c r="Q8097" s="8">
        <v>3199.24</v>
      </c>
      <c r="R8097" s="17">
        <f t="shared" si="506"/>
        <v>0</v>
      </c>
      <c r="S8097" s="18">
        <f t="shared" si="507"/>
        <v>76781.759999999995</v>
      </c>
    </row>
    <row r="8098" spans="1:19" x14ac:dyDescent="0.25">
      <c r="A8098" s="7" t="s">
        <v>19242</v>
      </c>
      <c r="B8098" s="7" t="s">
        <v>19243</v>
      </c>
      <c r="C8098" s="7" t="s">
        <v>14</v>
      </c>
      <c r="D8098" s="7" t="s">
        <v>15</v>
      </c>
      <c r="E8098" s="7" t="s">
        <v>7807</v>
      </c>
      <c r="F8098" s="8">
        <v>21</v>
      </c>
      <c r="G8098" s="8">
        <v>7.14</v>
      </c>
      <c r="H8098" s="8">
        <v>7.14</v>
      </c>
      <c r="I8098" s="8">
        <v>1680</v>
      </c>
      <c r="J8098" s="8">
        <v>11993.52</v>
      </c>
      <c r="K8098" s="8">
        <v>7.1390000000000002</v>
      </c>
      <c r="L8098" s="8">
        <f t="shared" si="504"/>
        <v>1.2389999999999999</v>
      </c>
      <c r="M8098" s="8">
        <f t="shared" si="505"/>
        <v>5.9</v>
      </c>
      <c r="N8098" s="9"/>
      <c r="O8098" s="9"/>
      <c r="P8098" s="8">
        <v>21</v>
      </c>
      <c r="Q8098" s="8">
        <v>7.1390000000000002</v>
      </c>
      <c r="R8098" s="17">
        <f t="shared" si="506"/>
        <v>0</v>
      </c>
      <c r="S8098" s="18">
        <f t="shared" si="507"/>
        <v>11993.52</v>
      </c>
    </row>
    <row r="8099" spans="1:19" x14ac:dyDescent="0.25">
      <c r="A8099" s="7" t="s">
        <v>19244</v>
      </c>
      <c r="B8099" s="7" t="s">
        <v>19245</v>
      </c>
      <c r="C8099" s="7" t="s">
        <v>14</v>
      </c>
      <c r="D8099" s="7" t="s">
        <v>15</v>
      </c>
      <c r="E8099" s="7" t="s">
        <v>2322</v>
      </c>
      <c r="F8099" s="8">
        <v>21</v>
      </c>
      <c r="G8099" s="8">
        <v>3.03</v>
      </c>
      <c r="H8099" s="8">
        <v>3.03</v>
      </c>
      <c r="I8099" s="8">
        <v>200</v>
      </c>
      <c r="J8099" s="8">
        <v>605</v>
      </c>
      <c r="K8099" s="8">
        <v>3.0249999999999999</v>
      </c>
      <c r="L8099" s="8">
        <f t="shared" si="504"/>
        <v>0.52499999999999991</v>
      </c>
      <c r="M8099" s="8">
        <f t="shared" si="505"/>
        <v>2.5</v>
      </c>
      <c r="N8099" s="13"/>
      <c r="O8099" s="13"/>
      <c r="P8099" s="8">
        <v>21</v>
      </c>
      <c r="Q8099" s="8">
        <v>3.0249999999999999</v>
      </c>
      <c r="R8099" s="17">
        <f t="shared" si="506"/>
        <v>0</v>
      </c>
      <c r="S8099" s="18">
        <f t="shared" si="507"/>
        <v>605</v>
      </c>
    </row>
    <row r="8100" spans="1:19" x14ac:dyDescent="0.25">
      <c r="A8100" s="7" t="s">
        <v>19246</v>
      </c>
      <c r="B8100" s="7" t="s">
        <v>19247</v>
      </c>
      <c r="C8100" s="7" t="s">
        <v>14</v>
      </c>
      <c r="D8100" s="7" t="s">
        <v>15</v>
      </c>
      <c r="E8100" s="7" t="s">
        <v>2322</v>
      </c>
      <c r="F8100" s="8">
        <v>21</v>
      </c>
      <c r="G8100" s="8">
        <v>12.1</v>
      </c>
      <c r="H8100" s="8">
        <v>12.1</v>
      </c>
      <c r="I8100" s="8">
        <v>50</v>
      </c>
      <c r="J8100" s="8">
        <v>605</v>
      </c>
      <c r="K8100" s="8">
        <v>12.1</v>
      </c>
      <c r="L8100" s="8">
        <f t="shared" si="504"/>
        <v>2.0999999999999996</v>
      </c>
      <c r="M8100" s="8">
        <f t="shared" si="505"/>
        <v>10</v>
      </c>
      <c r="N8100" s="13"/>
      <c r="O8100" s="13"/>
      <c r="P8100" s="8">
        <v>21</v>
      </c>
      <c r="Q8100" s="8">
        <v>12.1</v>
      </c>
      <c r="R8100" s="17">
        <f t="shared" si="506"/>
        <v>0</v>
      </c>
      <c r="S8100" s="18">
        <f t="shared" si="507"/>
        <v>605</v>
      </c>
    </row>
    <row r="8101" spans="1:19" x14ac:dyDescent="0.25">
      <c r="A8101" s="7" t="s">
        <v>19248</v>
      </c>
      <c r="B8101" s="7" t="s">
        <v>19249</v>
      </c>
      <c r="C8101" s="7" t="s">
        <v>14</v>
      </c>
      <c r="D8101" s="7" t="s">
        <v>15</v>
      </c>
      <c r="E8101" s="7" t="s">
        <v>2322</v>
      </c>
      <c r="F8101" s="8">
        <v>21</v>
      </c>
      <c r="G8101" s="8">
        <v>62.92</v>
      </c>
      <c r="H8101" s="8">
        <v>62.92</v>
      </c>
      <c r="I8101" s="8">
        <v>50</v>
      </c>
      <c r="J8101" s="8">
        <v>3146</v>
      </c>
      <c r="K8101" s="8">
        <v>62.92</v>
      </c>
      <c r="L8101" s="8">
        <f t="shared" si="504"/>
        <v>10.920000000000002</v>
      </c>
      <c r="M8101" s="8">
        <f t="shared" si="505"/>
        <v>52</v>
      </c>
      <c r="N8101" s="9"/>
      <c r="O8101" s="9"/>
      <c r="P8101" s="8">
        <v>21</v>
      </c>
      <c r="Q8101" s="8">
        <v>62.92</v>
      </c>
      <c r="R8101" s="17">
        <f t="shared" si="506"/>
        <v>0</v>
      </c>
      <c r="S8101" s="18">
        <f t="shared" si="507"/>
        <v>3146</v>
      </c>
    </row>
    <row r="8102" spans="1:19" x14ac:dyDescent="0.25">
      <c r="A8102" s="7" t="s">
        <v>19250</v>
      </c>
      <c r="B8102" s="7" t="s">
        <v>19251</v>
      </c>
      <c r="C8102" s="7" t="s">
        <v>14</v>
      </c>
      <c r="D8102" s="7" t="s">
        <v>15</v>
      </c>
      <c r="E8102" s="7" t="s">
        <v>2322</v>
      </c>
      <c r="F8102" s="8">
        <v>21</v>
      </c>
      <c r="G8102" s="8">
        <v>62.92</v>
      </c>
      <c r="H8102" s="8">
        <v>62.92</v>
      </c>
      <c r="I8102" s="8">
        <v>50</v>
      </c>
      <c r="J8102" s="8">
        <v>3146</v>
      </c>
      <c r="K8102" s="8">
        <v>62.92</v>
      </c>
      <c r="L8102" s="8">
        <f t="shared" si="504"/>
        <v>10.920000000000002</v>
      </c>
      <c r="M8102" s="8">
        <f t="shared" si="505"/>
        <v>52</v>
      </c>
      <c r="N8102" s="9"/>
      <c r="O8102" s="9"/>
      <c r="P8102" s="8">
        <v>21</v>
      </c>
      <c r="Q8102" s="8">
        <v>62.92</v>
      </c>
      <c r="R8102" s="17">
        <f t="shared" si="506"/>
        <v>0</v>
      </c>
      <c r="S8102" s="18">
        <f t="shared" si="507"/>
        <v>3146</v>
      </c>
    </row>
    <row r="8103" spans="1:19" x14ac:dyDescent="0.25">
      <c r="A8103" s="7" t="s">
        <v>19252</v>
      </c>
      <c r="B8103" s="7" t="s">
        <v>19253</v>
      </c>
      <c r="C8103" s="7" t="s">
        <v>14</v>
      </c>
      <c r="D8103" s="7" t="s">
        <v>15</v>
      </c>
      <c r="E8103" s="7" t="s">
        <v>2322</v>
      </c>
      <c r="F8103" s="8">
        <v>21</v>
      </c>
      <c r="G8103" s="8">
        <v>62.92</v>
      </c>
      <c r="H8103" s="8">
        <v>62.92</v>
      </c>
      <c r="I8103" s="8">
        <v>50</v>
      </c>
      <c r="J8103" s="8">
        <v>3146</v>
      </c>
      <c r="K8103" s="8">
        <v>62.92</v>
      </c>
      <c r="L8103" s="8">
        <f t="shared" si="504"/>
        <v>10.920000000000002</v>
      </c>
      <c r="M8103" s="8">
        <f t="shared" si="505"/>
        <v>52</v>
      </c>
      <c r="N8103" s="13"/>
      <c r="O8103" s="13"/>
      <c r="P8103" s="8">
        <v>21</v>
      </c>
      <c r="Q8103" s="8">
        <v>62.92</v>
      </c>
      <c r="R8103" s="17">
        <f t="shared" si="506"/>
        <v>0</v>
      </c>
      <c r="S8103" s="18">
        <f t="shared" si="507"/>
        <v>3146</v>
      </c>
    </row>
    <row r="8104" spans="1:19" x14ac:dyDescent="0.25">
      <c r="A8104" s="7" t="s">
        <v>19254</v>
      </c>
      <c r="B8104" s="7" t="s">
        <v>19255</v>
      </c>
      <c r="C8104" s="7" t="s">
        <v>7205</v>
      </c>
      <c r="D8104" s="7" t="s">
        <v>7206</v>
      </c>
      <c r="E8104" s="7" t="s">
        <v>7207</v>
      </c>
      <c r="F8104" s="8">
        <v>21</v>
      </c>
      <c r="G8104" s="8">
        <v>3789.72</v>
      </c>
      <c r="H8104" s="8">
        <v>3789.72</v>
      </c>
      <c r="I8104" s="8">
        <v>288</v>
      </c>
      <c r="J8104" s="8">
        <v>1091439.3600000001</v>
      </c>
      <c r="K8104" s="8">
        <v>3789.7200000000003</v>
      </c>
      <c r="L8104" s="8">
        <f t="shared" si="504"/>
        <v>657.7199999999998</v>
      </c>
      <c r="M8104" s="8">
        <f t="shared" si="505"/>
        <v>3132.0000000000005</v>
      </c>
      <c r="N8104" s="8">
        <v>12</v>
      </c>
      <c r="O8104" s="8">
        <v>3507.8399999999997</v>
      </c>
      <c r="P8104" s="8">
        <v>21</v>
      </c>
      <c r="Q8104" s="8">
        <v>3789.72</v>
      </c>
      <c r="R8104" s="17">
        <f t="shared" si="506"/>
        <v>1010257.9199999999</v>
      </c>
      <c r="S8104" s="18">
        <f t="shared" si="507"/>
        <v>1091439.3600000001</v>
      </c>
    </row>
    <row r="8105" spans="1:19" x14ac:dyDescent="0.25">
      <c r="A8105" s="7" t="s">
        <v>19256</v>
      </c>
      <c r="B8105" s="7" t="s">
        <v>19257</v>
      </c>
      <c r="C8105" s="7" t="s">
        <v>5229</v>
      </c>
      <c r="D8105" s="7" t="s">
        <v>5230</v>
      </c>
      <c r="E8105" s="7" t="s">
        <v>5231</v>
      </c>
      <c r="F8105" s="8">
        <v>21</v>
      </c>
      <c r="G8105" s="8">
        <v>532.4</v>
      </c>
      <c r="H8105" s="8">
        <v>532.4</v>
      </c>
      <c r="I8105" s="8">
        <v>240</v>
      </c>
      <c r="J8105" s="8">
        <v>127776</v>
      </c>
      <c r="K8105" s="8">
        <v>532.4</v>
      </c>
      <c r="L8105" s="8">
        <f t="shared" si="504"/>
        <v>92.399999999999977</v>
      </c>
      <c r="M8105" s="8">
        <f t="shared" si="505"/>
        <v>440</v>
      </c>
      <c r="N8105" s="13"/>
      <c r="O8105" s="13"/>
      <c r="P8105" s="8">
        <v>21</v>
      </c>
      <c r="Q8105" s="8">
        <v>532.4</v>
      </c>
      <c r="R8105" s="17">
        <f t="shared" si="506"/>
        <v>0</v>
      </c>
      <c r="S8105" s="18">
        <f t="shared" si="507"/>
        <v>127776</v>
      </c>
    </row>
    <row r="8106" spans="1:19" x14ac:dyDescent="0.25">
      <c r="A8106" s="7" t="s">
        <v>19260</v>
      </c>
      <c r="B8106" s="7" t="s">
        <v>19261</v>
      </c>
      <c r="C8106" s="7" t="s">
        <v>7205</v>
      </c>
      <c r="D8106" s="7" t="s">
        <v>7206</v>
      </c>
      <c r="E8106" s="7" t="s">
        <v>7440</v>
      </c>
      <c r="F8106" s="8">
        <v>15</v>
      </c>
      <c r="G8106" s="8">
        <v>223.77</v>
      </c>
      <c r="H8106" s="8">
        <v>223.77</v>
      </c>
      <c r="I8106" s="8">
        <v>610</v>
      </c>
      <c r="J8106" s="8">
        <v>136497.87</v>
      </c>
      <c r="K8106" s="8">
        <v>223.767</v>
      </c>
      <c r="L8106" s="8">
        <f t="shared" si="504"/>
        <v>29.186999999999983</v>
      </c>
      <c r="M8106" s="8">
        <f t="shared" si="505"/>
        <v>194.58</v>
      </c>
      <c r="N8106" s="9"/>
      <c r="O8106" s="9"/>
      <c r="P8106" s="8">
        <v>15</v>
      </c>
      <c r="Q8106" s="8">
        <v>223.767</v>
      </c>
      <c r="R8106" s="17">
        <f t="shared" si="506"/>
        <v>0</v>
      </c>
      <c r="S8106" s="18">
        <f t="shared" si="507"/>
        <v>136497.87</v>
      </c>
    </row>
    <row r="8107" spans="1:19" x14ac:dyDescent="0.25">
      <c r="A8107" s="7" t="s">
        <v>19262</v>
      </c>
      <c r="B8107" s="7" t="s">
        <v>19263</v>
      </c>
      <c r="C8107" s="7" t="s">
        <v>7205</v>
      </c>
      <c r="D8107" s="7" t="s">
        <v>7206</v>
      </c>
      <c r="E8107" s="7" t="s">
        <v>7440</v>
      </c>
      <c r="F8107" s="8">
        <v>15</v>
      </c>
      <c r="G8107" s="8">
        <v>188.09</v>
      </c>
      <c r="H8107" s="8">
        <v>188.09</v>
      </c>
      <c r="I8107" s="8">
        <v>50</v>
      </c>
      <c r="J8107" s="8">
        <v>9404.7000000000007</v>
      </c>
      <c r="K8107" s="8">
        <v>188.09400000000002</v>
      </c>
      <c r="L8107" s="8">
        <f t="shared" si="504"/>
        <v>24.533999999999992</v>
      </c>
      <c r="M8107" s="8">
        <f t="shared" si="505"/>
        <v>163.56000000000003</v>
      </c>
      <c r="N8107" s="9"/>
      <c r="O8107" s="9"/>
      <c r="P8107" s="8">
        <v>15</v>
      </c>
      <c r="Q8107" s="8">
        <v>188.09400000000002</v>
      </c>
      <c r="R8107" s="17">
        <f t="shared" si="506"/>
        <v>0</v>
      </c>
      <c r="S8107" s="18">
        <f t="shared" si="507"/>
        <v>9404.7000000000007</v>
      </c>
    </row>
    <row r="8108" spans="1:19" x14ac:dyDescent="0.25">
      <c r="A8108" s="7" t="s">
        <v>19264</v>
      </c>
      <c r="B8108" s="7" t="s">
        <v>19265</v>
      </c>
      <c r="C8108" s="7" t="s">
        <v>7205</v>
      </c>
      <c r="D8108" s="7" t="s">
        <v>7206</v>
      </c>
      <c r="E8108" s="7" t="s">
        <v>7440</v>
      </c>
      <c r="F8108" s="8">
        <v>15</v>
      </c>
      <c r="G8108" s="8">
        <v>49.67</v>
      </c>
      <c r="H8108" s="8">
        <v>49.67</v>
      </c>
      <c r="I8108" s="8">
        <v>20</v>
      </c>
      <c r="J8108" s="8">
        <v>993.44</v>
      </c>
      <c r="K8108" s="8">
        <v>49.672000000000004</v>
      </c>
      <c r="L8108" s="8">
        <f t="shared" si="504"/>
        <v>6.4789565217391285</v>
      </c>
      <c r="M8108" s="8">
        <f t="shared" si="505"/>
        <v>43.193043478260876</v>
      </c>
      <c r="N8108" s="13"/>
      <c r="O8108" s="13"/>
      <c r="P8108" s="8">
        <v>15</v>
      </c>
      <c r="Q8108" s="8">
        <v>49.672000000000004</v>
      </c>
      <c r="R8108" s="17">
        <f t="shared" si="506"/>
        <v>0</v>
      </c>
      <c r="S8108" s="18">
        <f t="shared" si="507"/>
        <v>993.44</v>
      </c>
    </row>
    <row r="8109" spans="1:19" x14ac:dyDescent="0.25">
      <c r="A8109" s="7" t="s">
        <v>19266</v>
      </c>
      <c r="B8109" s="7" t="s">
        <v>19267</v>
      </c>
      <c r="C8109" s="7" t="s">
        <v>14</v>
      </c>
      <c r="D8109" s="7" t="s">
        <v>15</v>
      </c>
      <c r="E8109" s="7" t="s">
        <v>7518</v>
      </c>
      <c r="F8109" s="8">
        <v>21</v>
      </c>
      <c r="G8109" s="8">
        <v>22381.13</v>
      </c>
      <c r="H8109" s="8">
        <v>22381.13</v>
      </c>
      <c r="I8109" s="8">
        <v>2</v>
      </c>
      <c r="J8109" s="8">
        <v>44762.26</v>
      </c>
      <c r="K8109" s="8">
        <v>22381.13</v>
      </c>
      <c r="L8109" s="8">
        <f t="shared" si="504"/>
        <v>3884.3283471074392</v>
      </c>
      <c r="M8109" s="8">
        <f t="shared" si="505"/>
        <v>18496.801652892562</v>
      </c>
      <c r="N8109" s="9"/>
      <c r="O8109" s="9"/>
      <c r="P8109" s="8">
        <v>21</v>
      </c>
      <c r="Q8109" s="8">
        <v>22381.13</v>
      </c>
      <c r="R8109" s="17">
        <f t="shared" si="506"/>
        <v>0</v>
      </c>
      <c r="S8109" s="18">
        <f t="shared" si="507"/>
        <v>44762.26</v>
      </c>
    </row>
    <row r="8110" spans="1:19" x14ac:dyDescent="0.25">
      <c r="A8110" s="7" t="s">
        <v>19268</v>
      </c>
      <c r="B8110" s="7" t="s">
        <v>19269</v>
      </c>
      <c r="C8110" s="7" t="s">
        <v>14</v>
      </c>
      <c r="D8110" s="7" t="s">
        <v>15</v>
      </c>
      <c r="E8110" s="7" t="s">
        <v>7518</v>
      </c>
      <c r="F8110" s="8">
        <v>21</v>
      </c>
      <c r="G8110" s="8">
        <v>5662.8</v>
      </c>
      <c r="H8110" s="8">
        <v>5662.8</v>
      </c>
      <c r="I8110" s="8">
        <v>4</v>
      </c>
      <c r="J8110" s="8">
        <v>22651.200000000001</v>
      </c>
      <c r="K8110" s="8">
        <v>5662.8</v>
      </c>
      <c r="L8110" s="8">
        <f t="shared" si="504"/>
        <v>982.80000000000018</v>
      </c>
      <c r="M8110" s="8">
        <f t="shared" si="505"/>
        <v>4680</v>
      </c>
      <c r="N8110" s="9"/>
      <c r="O8110" s="9"/>
      <c r="P8110" s="8">
        <v>21</v>
      </c>
      <c r="Q8110" s="8">
        <v>5662.8</v>
      </c>
      <c r="R8110" s="17">
        <f t="shared" si="506"/>
        <v>0</v>
      </c>
      <c r="S8110" s="18">
        <f t="shared" si="507"/>
        <v>22651.200000000001</v>
      </c>
    </row>
    <row r="8111" spans="1:19" x14ac:dyDescent="0.25">
      <c r="A8111" s="7" t="s">
        <v>19270</v>
      </c>
      <c r="B8111" s="7" t="s">
        <v>19271</v>
      </c>
      <c r="C8111" s="7" t="s">
        <v>14</v>
      </c>
      <c r="D8111" s="7" t="s">
        <v>15</v>
      </c>
      <c r="E8111" s="7" t="s">
        <v>7518</v>
      </c>
      <c r="F8111" s="8">
        <v>21</v>
      </c>
      <c r="G8111" s="8">
        <v>1995.05</v>
      </c>
      <c r="H8111" s="8">
        <v>1995.05</v>
      </c>
      <c r="I8111" s="8">
        <v>4</v>
      </c>
      <c r="J8111" s="8">
        <v>7980.19</v>
      </c>
      <c r="K8111" s="8">
        <v>1995.0474999999999</v>
      </c>
      <c r="L8111" s="8">
        <f t="shared" si="504"/>
        <v>346.24791322314036</v>
      </c>
      <c r="M8111" s="8">
        <f t="shared" si="505"/>
        <v>1648.7995867768595</v>
      </c>
      <c r="N8111" s="9"/>
      <c r="O8111" s="9"/>
      <c r="P8111" s="8">
        <v>21</v>
      </c>
      <c r="Q8111" s="8">
        <v>1995.0474999999999</v>
      </c>
      <c r="R8111" s="17">
        <f t="shared" si="506"/>
        <v>0</v>
      </c>
      <c r="S8111" s="18">
        <f t="shared" si="507"/>
        <v>7980.19</v>
      </c>
    </row>
    <row r="8112" spans="1:19" x14ac:dyDescent="0.25">
      <c r="A8112" s="7" t="s">
        <v>19272</v>
      </c>
      <c r="B8112" s="7" t="s">
        <v>19273</v>
      </c>
      <c r="C8112" s="7" t="s">
        <v>14</v>
      </c>
      <c r="D8112" s="7" t="s">
        <v>15</v>
      </c>
      <c r="E8112" s="7" t="s">
        <v>10399</v>
      </c>
      <c r="F8112" s="8">
        <v>21</v>
      </c>
      <c r="G8112" s="8">
        <v>3665.09</v>
      </c>
      <c r="H8112" s="8">
        <v>3665.09</v>
      </c>
      <c r="I8112" s="8">
        <v>2</v>
      </c>
      <c r="J8112" s="8">
        <v>7330.18</v>
      </c>
      <c r="K8112" s="8">
        <v>3665.09</v>
      </c>
      <c r="L8112" s="8">
        <f t="shared" si="504"/>
        <v>636.09000000000015</v>
      </c>
      <c r="M8112" s="8">
        <f t="shared" si="505"/>
        <v>3029</v>
      </c>
      <c r="N8112" s="9"/>
      <c r="O8112" s="9"/>
      <c r="P8112" s="8">
        <v>21</v>
      </c>
      <c r="Q8112" s="8">
        <v>3665.09</v>
      </c>
      <c r="R8112" s="17">
        <f t="shared" si="506"/>
        <v>0</v>
      </c>
      <c r="S8112" s="18">
        <f t="shared" si="507"/>
        <v>7330.18</v>
      </c>
    </row>
    <row r="8113" spans="1:19" x14ac:dyDescent="0.25">
      <c r="A8113" s="7" t="s">
        <v>19274</v>
      </c>
      <c r="B8113" s="7" t="s">
        <v>19275</v>
      </c>
      <c r="C8113" s="7" t="s">
        <v>14</v>
      </c>
      <c r="D8113" s="7" t="s">
        <v>15</v>
      </c>
      <c r="E8113" s="7" t="s">
        <v>7754</v>
      </c>
      <c r="F8113" s="8">
        <v>21</v>
      </c>
      <c r="G8113" s="8">
        <v>186.84</v>
      </c>
      <c r="H8113" s="8">
        <v>186.84</v>
      </c>
      <c r="I8113" s="8">
        <v>50</v>
      </c>
      <c r="J8113" s="8">
        <v>9341.81</v>
      </c>
      <c r="K8113" s="8">
        <v>186.83619999999999</v>
      </c>
      <c r="L8113" s="8">
        <f t="shared" si="504"/>
        <v>32.4261173553719</v>
      </c>
      <c r="M8113" s="8">
        <f t="shared" si="505"/>
        <v>154.41008264462809</v>
      </c>
      <c r="N8113" s="9"/>
      <c r="O8113" s="9"/>
      <c r="P8113" s="8">
        <v>21</v>
      </c>
      <c r="Q8113" s="8">
        <v>186.83619999999999</v>
      </c>
      <c r="R8113" s="17">
        <f t="shared" si="506"/>
        <v>0</v>
      </c>
      <c r="S8113" s="18">
        <f t="shared" si="507"/>
        <v>9341.81</v>
      </c>
    </row>
    <row r="8114" spans="1:19" x14ac:dyDescent="0.25">
      <c r="A8114" s="7" t="s">
        <v>19276</v>
      </c>
      <c r="B8114" s="7" t="s">
        <v>19277</v>
      </c>
      <c r="C8114" s="7" t="s">
        <v>14</v>
      </c>
      <c r="D8114" s="7" t="s">
        <v>15</v>
      </c>
      <c r="E8114" s="7" t="s">
        <v>7807</v>
      </c>
      <c r="F8114" s="8">
        <v>21</v>
      </c>
      <c r="G8114" s="8">
        <v>449.36</v>
      </c>
      <c r="H8114" s="8">
        <v>449.36</v>
      </c>
      <c r="I8114" s="8">
        <v>100</v>
      </c>
      <c r="J8114" s="8">
        <v>44935.77</v>
      </c>
      <c r="K8114" s="8">
        <v>449.35769999999997</v>
      </c>
      <c r="L8114" s="8">
        <f t="shared" si="504"/>
        <v>77.987699999999961</v>
      </c>
      <c r="M8114" s="8">
        <f t="shared" si="505"/>
        <v>371.37</v>
      </c>
      <c r="N8114" s="13"/>
      <c r="O8114" s="13"/>
      <c r="P8114" s="8">
        <v>21</v>
      </c>
      <c r="Q8114" s="8">
        <v>449.35769999999997</v>
      </c>
      <c r="R8114" s="17">
        <f t="shared" si="506"/>
        <v>0</v>
      </c>
      <c r="S8114" s="18">
        <f t="shared" si="507"/>
        <v>44935.77</v>
      </c>
    </row>
    <row r="8115" spans="1:19" x14ac:dyDescent="0.25">
      <c r="A8115" s="7" t="s">
        <v>19278</v>
      </c>
      <c r="B8115" s="7" t="s">
        <v>19279</v>
      </c>
      <c r="C8115" s="7" t="s">
        <v>14</v>
      </c>
      <c r="D8115" s="7" t="s">
        <v>15</v>
      </c>
      <c r="E8115" s="7" t="s">
        <v>7754</v>
      </c>
      <c r="F8115" s="8">
        <v>21</v>
      </c>
      <c r="G8115" s="8">
        <v>88.87</v>
      </c>
      <c r="H8115" s="8">
        <v>88.87</v>
      </c>
      <c r="I8115" s="8">
        <v>100</v>
      </c>
      <c r="J8115" s="8">
        <v>8887.4500000000007</v>
      </c>
      <c r="K8115" s="8">
        <v>88.874500000000012</v>
      </c>
      <c r="L8115" s="8">
        <f t="shared" si="504"/>
        <v>15.424499999999995</v>
      </c>
      <c r="M8115" s="8">
        <f t="shared" si="505"/>
        <v>73.450000000000017</v>
      </c>
      <c r="N8115" s="9"/>
      <c r="O8115" s="9"/>
      <c r="P8115" s="8">
        <v>21</v>
      </c>
      <c r="Q8115" s="8">
        <v>88.874500000000012</v>
      </c>
      <c r="R8115" s="17">
        <f t="shared" si="506"/>
        <v>0</v>
      </c>
      <c r="S8115" s="18">
        <f t="shared" si="507"/>
        <v>8887.4500000000007</v>
      </c>
    </row>
    <row r="8116" spans="1:19" x14ac:dyDescent="0.25">
      <c r="A8116" s="7" t="s">
        <v>19282</v>
      </c>
      <c r="B8116" s="7" t="s">
        <v>19283</v>
      </c>
      <c r="C8116" s="7" t="s">
        <v>37</v>
      </c>
      <c r="D8116" s="7" t="s">
        <v>38</v>
      </c>
      <c r="E8116" s="7" t="s">
        <v>39</v>
      </c>
      <c r="F8116" s="8">
        <v>15</v>
      </c>
      <c r="G8116" s="8">
        <v>7235.8</v>
      </c>
      <c r="H8116" s="8">
        <v>7235.8</v>
      </c>
      <c r="I8116" s="8">
        <v>2</v>
      </c>
      <c r="J8116" s="8">
        <v>14471.6</v>
      </c>
      <c r="K8116" s="8">
        <v>7235.8</v>
      </c>
      <c r="L8116" s="8">
        <f t="shared" si="504"/>
        <v>943.79999999999927</v>
      </c>
      <c r="M8116" s="8">
        <f t="shared" si="505"/>
        <v>6292.0000000000009</v>
      </c>
      <c r="N8116" s="9"/>
      <c r="O8116" s="9"/>
      <c r="P8116" s="8">
        <v>15</v>
      </c>
      <c r="Q8116" s="8">
        <v>7235.8</v>
      </c>
      <c r="R8116" s="17">
        <f t="shared" si="506"/>
        <v>0</v>
      </c>
      <c r="S8116" s="18">
        <f t="shared" si="507"/>
        <v>14471.6</v>
      </c>
    </row>
    <row r="8117" spans="1:19" x14ac:dyDescent="0.25">
      <c r="A8117" s="7" t="s">
        <v>19288</v>
      </c>
      <c r="B8117" s="7" t="s">
        <v>19289</v>
      </c>
      <c r="C8117" s="7" t="s">
        <v>14</v>
      </c>
      <c r="D8117" s="7" t="s">
        <v>15</v>
      </c>
      <c r="E8117" s="7" t="s">
        <v>12107</v>
      </c>
      <c r="F8117" s="8">
        <v>21</v>
      </c>
      <c r="G8117" s="8">
        <v>6606.6</v>
      </c>
      <c r="H8117" s="8">
        <v>6606.6</v>
      </c>
      <c r="I8117" s="8">
        <v>4</v>
      </c>
      <c r="J8117" s="8">
        <v>26426.400000000001</v>
      </c>
      <c r="K8117" s="8">
        <v>6606.6</v>
      </c>
      <c r="L8117" s="8">
        <f t="shared" si="504"/>
        <v>1146.5999999999995</v>
      </c>
      <c r="M8117" s="8">
        <f t="shared" si="505"/>
        <v>5460.0000000000009</v>
      </c>
      <c r="N8117" s="9"/>
      <c r="O8117" s="9"/>
      <c r="P8117" s="8">
        <v>21</v>
      </c>
      <c r="Q8117" s="8">
        <v>6606.6</v>
      </c>
      <c r="R8117" s="17">
        <f t="shared" si="506"/>
        <v>0</v>
      </c>
      <c r="S8117" s="18">
        <f t="shared" si="507"/>
        <v>26426.400000000001</v>
      </c>
    </row>
    <row r="8118" spans="1:19" x14ac:dyDescent="0.25">
      <c r="A8118" s="7" t="s">
        <v>19290</v>
      </c>
      <c r="B8118" s="7" t="s">
        <v>19291</v>
      </c>
      <c r="C8118" s="7" t="s">
        <v>14</v>
      </c>
      <c r="D8118" s="7" t="s">
        <v>15</v>
      </c>
      <c r="E8118" s="7" t="s">
        <v>12107</v>
      </c>
      <c r="F8118" s="8">
        <v>21</v>
      </c>
      <c r="G8118" s="8">
        <v>7047.04</v>
      </c>
      <c r="H8118" s="8">
        <v>7047.04</v>
      </c>
      <c r="I8118" s="8">
        <v>1</v>
      </c>
      <c r="J8118" s="8">
        <v>7047.04</v>
      </c>
      <c r="K8118" s="8">
        <v>7047.04</v>
      </c>
      <c r="L8118" s="8">
        <f t="shared" si="504"/>
        <v>1223.04</v>
      </c>
      <c r="M8118" s="8">
        <f t="shared" si="505"/>
        <v>5824</v>
      </c>
      <c r="N8118" s="9"/>
      <c r="O8118" s="9"/>
      <c r="P8118" s="8">
        <v>21</v>
      </c>
      <c r="Q8118" s="8">
        <v>7047.04</v>
      </c>
      <c r="R8118" s="17">
        <f t="shared" si="506"/>
        <v>0</v>
      </c>
      <c r="S8118" s="18">
        <f t="shared" si="507"/>
        <v>7047.04</v>
      </c>
    </row>
    <row r="8119" spans="1:19" x14ac:dyDescent="0.25">
      <c r="A8119" s="7" t="s">
        <v>19292</v>
      </c>
      <c r="B8119" s="7" t="s">
        <v>19293</v>
      </c>
      <c r="C8119" s="7" t="s">
        <v>14</v>
      </c>
      <c r="D8119" s="7" t="s">
        <v>15</v>
      </c>
      <c r="E8119" s="7" t="s">
        <v>7518</v>
      </c>
      <c r="F8119" s="8">
        <v>21</v>
      </c>
      <c r="G8119" s="8">
        <v>2849.55</v>
      </c>
      <c r="H8119" s="8">
        <v>2849.55</v>
      </c>
      <c r="I8119" s="8">
        <v>1</v>
      </c>
      <c r="J8119" s="8">
        <v>2849.55</v>
      </c>
      <c r="K8119" s="8">
        <v>2849.55</v>
      </c>
      <c r="L8119" s="8">
        <f t="shared" si="504"/>
        <v>494.55000000000018</v>
      </c>
      <c r="M8119" s="8">
        <f t="shared" si="505"/>
        <v>2355</v>
      </c>
      <c r="N8119" s="9"/>
      <c r="O8119" s="9"/>
      <c r="P8119" s="8">
        <v>21</v>
      </c>
      <c r="Q8119" s="8">
        <v>2849.55</v>
      </c>
      <c r="R8119" s="17">
        <f t="shared" si="506"/>
        <v>0</v>
      </c>
      <c r="S8119" s="18">
        <f t="shared" si="507"/>
        <v>2849.55</v>
      </c>
    </row>
    <row r="8120" spans="1:19" x14ac:dyDescent="0.25">
      <c r="A8120" s="7" t="s">
        <v>19294</v>
      </c>
      <c r="B8120" s="7" t="s">
        <v>19295</v>
      </c>
      <c r="C8120" s="7" t="s">
        <v>14</v>
      </c>
      <c r="D8120" s="7" t="s">
        <v>15</v>
      </c>
      <c r="E8120" s="7" t="s">
        <v>7518</v>
      </c>
      <c r="F8120" s="8">
        <v>21</v>
      </c>
      <c r="G8120" s="8">
        <v>1361.25</v>
      </c>
      <c r="H8120" s="8">
        <v>1361.25</v>
      </c>
      <c r="I8120" s="8">
        <v>1</v>
      </c>
      <c r="J8120" s="8">
        <v>1361.25</v>
      </c>
      <c r="K8120" s="8">
        <v>1361.25</v>
      </c>
      <c r="L8120" s="8">
        <f t="shared" si="504"/>
        <v>236.25</v>
      </c>
      <c r="M8120" s="8">
        <f t="shared" si="505"/>
        <v>1125</v>
      </c>
      <c r="N8120" s="9"/>
      <c r="O8120" s="9"/>
      <c r="P8120" s="8">
        <v>21</v>
      </c>
      <c r="Q8120" s="8">
        <v>1361.25</v>
      </c>
      <c r="R8120" s="17">
        <f t="shared" si="506"/>
        <v>0</v>
      </c>
      <c r="S8120" s="18">
        <f t="shared" si="507"/>
        <v>1361.25</v>
      </c>
    </row>
    <row r="8121" spans="1:19" x14ac:dyDescent="0.25">
      <c r="A8121" s="7" t="s">
        <v>19296</v>
      </c>
      <c r="B8121" s="7" t="s">
        <v>19297</v>
      </c>
      <c r="C8121" s="7" t="s">
        <v>185</v>
      </c>
      <c r="D8121" s="7" t="s">
        <v>186</v>
      </c>
      <c r="E8121" s="7" t="s">
        <v>187</v>
      </c>
      <c r="F8121" s="8">
        <v>21</v>
      </c>
      <c r="G8121" s="8">
        <v>78.55</v>
      </c>
      <c r="H8121" s="8">
        <v>78.55</v>
      </c>
      <c r="I8121" s="8">
        <v>100</v>
      </c>
      <c r="J8121" s="8">
        <v>7855.32</v>
      </c>
      <c r="K8121" s="8">
        <v>78.553200000000004</v>
      </c>
      <c r="L8121" s="8">
        <f t="shared" si="504"/>
        <v>13.633200000000002</v>
      </c>
      <c r="M8121" s="8">
        <f t="shared" si="505"/>
        <v>64.92</v>
      </c>
      <c r="N8121" s="9"/>
      <c r="O8121" s="9"/>
      <c r="P8121" s="8">
        <v>21</v>
      </c>
      <c r="Q8121" s="8">
        <v>78.553200000000004</v>
      </c>
      <c r="R8121" s="17">
        <f t="shared" si="506"/>
        <v>0</v>
      </c>
      <c r="S8121" s="18">
        <f t="shared" si="507"/>
        <v>7855.32</v>
      </c>
    </row>
    <row r="8122" spans="1:19" x14ac:dyDescent="0.25">
      <c r="A8122" s="7" t="s">
        <v>19298</v>
      </c>
      <c r="B8122" s="7" t="s">
        <v>19299</v>
      </c>
      <c r="C8122" s="7" t="s">
        <v>185</v>
      </c>
      <c r="D8122" s="7" t="s">
        <v>186</v>
      </c>
      <c r="E8122" s="7" t="s">
        <v>187</v>
      </c>
      <c r="F8122" s="8">
        <v>21</v>
      </c>
      <c r="G8122" s="8">
        <v>317.75</v>
      </c>
      <c r="H8122" s="8">
        <v>317.75</v>
      </c>
      <c r="I8122" s="8">
        <v>40</v>
      </c>
      <c r="J8122" s="8">
        <v>12709.84</v>
      </c>
      <c r="K8122" s="8">
        <v>317.74599999999998</v>
      </c>
      <c r="L8122" s="8">
        <f t="shared" si="504"/>
        <v>55.146000000000015</v>
      </c>
      <c r="M8122" s="8">
        <f t="shared" si="505"/>
        <v>262.59999999999997</v>
      </c>
      <c r="N8122" s="9"/>
      <c r="O8122" s="9"/>
      <c r="P8122" s="8">
        <v>21</v>
      </c>
      <c r="Q8122" s="8">
        <v>317.74599999999998</v>
      </c>
      <c r="R8122" s="17">
        <f t="shared" si="506"/>
        <v>0</v>
      </c>
      <c r="S8122" s="18">
        <f t="shared" si="507"/>
        <v>12709.84</v>
      </c>
    </row>
    <row r="8123" spans="1:19" x14ac:dyDescent="0.25">
      <c r="A8123" s="7" t="s">
        <v>19300</v>
      </c>
      <c r="B8123" s="7" t="s">
        <v>19301</v>
      </c>
      <c r="C8123" s="7" t="s">
        <v>7539</v>
      </c>
      <c r="D8123" s="7" t="s">
        <v>7540</v>
      </c>
      <c r="E8123" s="7" t="s">
        <v>7541</v>
      </c>
      <c r="F8123" s="8">
        <v>21</v>
      </c>
      <c r="G8123" s="8">
        <v>0.61</v>
      </c>
      <c r="H8123" s="8">
        <v>0.61</v>
      </c>
      <c r="I8123" s="8">
        <v>83160</v>
      </c>
      <c r="J8123" s="8">
        <v>51058.48</v>
      </c>
      <c r="K8123" s="8">
        <v>0.61397883597883607</v>
      </c>
      <c r="L8123" s="8">
        <f t="shared" si="504"/>
        <v>0.10655831037649222</v>
      </c>
      <c r="M8123" s="8">
        <f t="shared" si="505"/>
        <v>0.50742052560234385</v>
      </c>
      <c r="N8123" s="9"/>
      <c r="O8123" s="9"/>
      <c r="P8123" s="8">
        <v>21</v>
      </c>
      <c r="Q8123" s="8">
        <v>0.61397883597883607</v>
      </c>
      <c r="R8123" s="17">
        <f t="shared" si="506"/>
        <v>0</v>
      </c>
      <c r="S8123" s="18">
        <f t="shared" si="507"/>
        <v>51058.48</v>
      </c>
    </row>
    <row r="8124" spans="1:19" x14ac:dyDescent="0.25">
      <c r="A8124" s="7" t="s">
        <v>19302</v>
      </c>
      <c r="B8124" s="7" t="s">
        <v>19303</v>
      </c>
      <c r="C8124" s="7" t="s">
        <v>14</v>
      </c>
      <c r="D8124" s="7" t="s">
        <v>15</v>
      </c>
      <c r="E8124" s="7" t="s">
        <v>2322</v>
      </c>
      <c r="F8124" s="8">
        <v>21</v>
      </c>
      <c r="G8124" s="8">
        <v>2851.97</v>
      </c>
      <c r="H8124" s="8">
        <v>2851.97</v>
      </c>
      <c r="I8124" s="8">
        <v>20</v>
      </c>
      <c r="J8124" s="8">
        <v>57039.4</v>
      </c>
      <c r="K8124" s="8">
        <v>2851.9700000000003</v>
      </c>
      <c r="L8124" s="8">
        <f t="shared" si="504"/>
        <v>494.9699999999998</v>
      </c>
      <c r="M8124" s="8">
        <f t="shared" si="505"/>
        <v>2357.0000000000005</v>
      </c>
      <c r="N8124" s="9"/>
      <c r="O8124" s="9"/>
      <c r="P8124" s="8">
        <v>21</v>
      </c>
      <c r="Q8124" s="8">
        <v>2851.9700000000003</v>
      </c>
      <c r="R8124" s="17">
        <f t="shared" si="506"/>
        <v>0</v>
      </c>
      <c r="S8124" s="18">
        <f t="shared" si="507"/>
        <v>57039.4</v>
      </c>
    </row>
    <row r="8125" spans="1:19" x14ac:dyDescent="0.25">
      <c r="A8125" s="7" t="s">
        <v>19304</v>
      </c>
      <c r="B8125" s="7" t="s">
        <v>19305</v>
      </c>
      <c r="C8125" s="7" t="s">
        <v>7205</v>
      </c>
      <c r="D8125" s="7" t="s">
        <v>7206</v>
      </c>
      <c r="E8125" s="7" t="s">
        <v>7207</v>
      </c>
      <c r="F8125" s="8">
        <v>15</v>
      </c>
      <c r="G8125" s="8">
        <v>99.36</v>
      </c>
      <c r="H8125" s="8">
        <v>99.36</v>
      </c>
      <c r="I8125" s="8">
        <v>140</v>
      </c>
      <c r="J8125" s="8">
        <v>13910.400000000001</v>
      </c>
      <c r="K8125" s="8">
        <v>99.360000000000014</v>
      </c>
      <c r="L8125" s="8">
        <f t="shared" si="504"/>
        <v>12.959999999999994</v>
      </c>
      <c r="M8125" s="8">
        <f t="shared" si="505"/>
        <v>86.40000000000002</v>
      </c>
      <c r="N8125" s="14">
        <v>12</v>
      </c>
      <c r="O8125" s="14">
        <v>96.767999999999986</v>
      </c>
      <c r="P8125" s="8">
        <v>15</v>
      </c>
      <c r="Q8125" s="8">
        <v>99.36</v>
      </c>
      <c r="R8125" s="17">
        <f t="shared" si="506"/>
        <v>13547.519999999999</v>
      </c>
      <c r="S8125" s="18">
        <f t="shared" si="507"/>
        <v>13910.400000000001</v>
      </c>
    </row>
    <row r="8126" spans="1:19" x14ac:dyDescent="0.25">
      <c r="A8126" s="7" t="s">
        <v>19306</v>
      </c>
      <c r="B8126" s="7" t="s">
        <v>19307</v>
      </c>
      <c r="C8126" s="7" t="s">
        <v>7205</v>
      </c>
      <c r="D8126" s="7" t="s">
        <v>7206</v>
      </c>
      <c r="E8126" s="7" t="s">
        <v>7207</v>
      </c>
      <c r="F8126" s="8">
        <v>15</v>
      </c>
      <c r="G8126" s="8">
        <v>80.73</v>
      </c>
      <c r="H8126" s="8">
        <v>80.73</v>
      </c>
      <c r="I8126" s="8">
        <v>190</v>
      </c>
      <c r="J8126" s="8">
        <v>15338.699999999999</v>
      </c>
      <c r="K8126" s="8">
        <v>80.72999999999999</v>
      </c>
      <c r="L8126" s="8">
        <f t="shared" si="504"/>
        <v>10.529999999999987</v>
      </c>
      <c r="M8126" s="8">
        <f t="shared" si="505"/>
        <v>70.2</v>
      </c>
      <c r="N8126" s="8">
        <v>12</v>
      </c>
      <c r="O8126" s="8">
        <v>78.623999999999995</v>
      </c>
      <c r="P8126" s="8">
        <v>15</v>
      </c>
      <c r="Q8126" s="8">
        <v>80.72999999999999</v>
      </c>
      <c r="R8126" s="17">
        <f t="shared" si="506"/>
        <v>14938.56</v>
      </c>
      <c r="S8126" s="18">
        <f t="shared" si="507"/>
        <v>15338.699999999999</v>
      </c>
    </row>
    <row r="8127" spans="1:19" x14ac:dyDescent="0.25">
      <c r="A8127" s="7" t="s">
        <v>19314</v>
      </c>
      <c r="B8127" s="7" t="s">
        <v>19315</v>
      </c>
      <c r="C8127" s="7" t="s">
        <v>7205</v>
      </c>
      <c r="D8127" s="7" t="s">
        <v>7206</v>
      </c>
      <c r="E8127" s="7" t="s">
        <v>7440</v>
      </c>
      <c r="F8127" s="8">
        <v>15</v>
      </c>
      <c r="G8127" s="8">
        <v>38.82</v>
      </c>
      <c r="H8127" s="8">
        <v>38.82</v>
      </c>
      <c r="I8127" s="8">
        <v>50</v>
      </c>
      <c r="J8127" s="8">
        <v>1941.2</v>
      </c>
      <c r="K8127" s="8">
        <v>38.823999999999998</v>
      </c>
      <c r="L8127" s="8">
        <f t="shared" si="504"/>
        <v>5.0640000000000001</v>
      </c>
      <c r="M8127" s="8">
        <f t="shared" si="505"/>
        <v>33.76</v>
      </c>
      <c r="N8127" s="9"/>
      <c r="O8127" s="9"/>
      <c r="P8127" s="8">
        <v>15</v>
      </c>
      <c r="Q8127" s="8">
        <v>38.823999999999998</v>
      </c>
      <c r="R8127" s="17">
        <f t="shared" si="506"/>
        <v>0</v>
      </c>
      <c r="S8127" s="18">
        <f t="shared" si="507"/>
        <v>1941.2</v>
      </c>
    </row>
    <row r="8128" spans="1:19" x14ac:dyDescent="0.25">
      <c r="A8128" s="7" t="s">
        <v>19316</v>
      </c>
      <c r="B8128" s="7" t="s">
        <v>19317</v>
      </c>
      <c r="C8128" s="7" t="s">
        <v>7205</v>
      </c>
      <c r="D8128" s="7" t="s">
        <v>7206</v>
      </c>
      <c r="E8128" s="7" t="s">
        <v>7440</v>
      </c>
      <c r="F8128" s="8">
        <v>15</v>
      </c>
      <c r="G8128" s="8">
        <v>51.24</v>
      </c>
      <c r="H8128" s="8">
        <v>51.24</v>
      </c>
      <c r="I8128" s="8">
        <v>50</v>
      </c>
      <c r="J8128" s="8">
        <v>2562.1999999999998</v>
      </c>
      <c r="K8128" s="8">
        <v>51.244</v>
      </c>
      <c r="L8128" s="8">
        <f t="shared" si="504"/>
        <v>6.6839999999999975</v>
      </c>
      <c r="M8128" s="8">
        <f t="shared" si="505"/>
        <v>44.56</v>
      </c>
      <c r="N8128" s="9"/>
      <c r="O8128" s="9"/>
      <c r="P8128" s="8">
        <v>15</v>
      </c>
      <c r="Q8128" s="8">
        <v>51.244</v>
      </c>
      <c r="R8128" s="17">
        <f t="shared" si="506"/>
        <v>0</v>
      </c>
      <c r="S8128" s="18">
        <f t="shared" si="507"/>
        <v>2562.1999999999998</v>
      </c>
    </row>
    <row r="8129" spans="1:19" x14ac:dyDescent="0.25">
      <c r="A8129" s="7" t="s">
        <v>19318</v>
      </c>
      <c r="B8129" s="7" t="s">
        <v>19319</v>
      </c>
      <c r="C8129" s="7" t="s">
        <v>7205</v>
      </c>
      <c r="D8129" s="7" t="s">
        <v>7206</v>
      </c>
      <c r="E8129" s="7" t="s">
        <v>7440</v>
      </c>
      <c r="F8129" s="8">
        <v>15</v>
      </c>
      <c r="G8129" s="8">
        <v>67.8</v>
      </c>
      <c r="H8129" s="8">
        <v>67.8</v>
      </c>
      <c r="I8129" s="8">
        <v>50</v>
      </c>
      <c r="J8129" s="8">
        <v>3390.2</v>
      </c>
      <c r="K8129" s="8">
        <v>67.804000000000002</v>
      </c>
      <c r="L8129" s="8">
        <f t="shared" si="504"/>
        <v>8.8439999999999941</v>
      </c>
      <c r="M8129" s="8">
        <f t="shared" si="505"/>
        <v>58.960000000000008</v>
      </c>
      <c r="N8129" s="13"/>
      <c r="O8129" s="13"/>
      <c r="P8129" s="8">
        <v>15</v>
      </c>
      <c r="Q8129" s="8">
        <v>67.804000000000002</v>
      </c>
      <c r="R8129" s="17">
        <f t="shared" si="506"/>
        <v>0</v>
      </c>
      <c r="S8129" s="18">
        <f t="shared" si="507"/>
        <v>3390.2</v>
      </c>
    </row>
    <row r="8130" spans="1:19" x14ac:dyDescent="0.25">
      <c r="A8130" s="7" t="s">
        <v>19322</v>
      </c>
      <c r="B8130" s="7" t="s">
        <v>19323</v>
      </c>
      <c r="C8130" s="7" t="s">
        <v>14</v>
      </c>
      <c r="D8130" s="7" t="s">
        <v>15</v>
      </c>
      <c r="E8130" s="7" t="s">
        <v>2322</v>
      </c>
      <c r="F8130" s="8">
        <v>21</v>
      </c>
      <c r="G8130" s="8">
        <v>1672.22</v>
      </c>
      <c r="H8130" s="8">
        <v>1672.22</v>
      </c>
      <c r="I8130" s="8">
        <v>14</v>
      </c>
      <c r="J8130" s="8">
        <v>23411.08</v>
      </c>
      <c r="K8130" s="8">
        <v>1672.22</v>
      </c>
      <c r="L8130" s="8">
        <f t="shared" ref="L8130:L8193" si="508">K8130-M8130</f>
        <v>290.22000000000003</v>
      </c>
      <c r="M8130" s="8">
        <f t="shared" ref="M8130:M8193" si="509">K8130/((100+F8130)/100)</f>
        <v>1382</v>
      </c>
      <c r="N8130" s="9"/>
      <c r="O8130" s="9"/>
      <c r="P8130" s="8">
        <v>21</v>
      </c>
      <c r="Q8130" s="8">
        <v>1672.22</v>
      </c>
      <c r="R8130" s="17">
        <f t="shared" ref="R8130:R8193" si="510">I8130*O8130</f>
        <v>0</v>
      </c>
      <c r="S8130" s="18">
        <f t="shared" si="507"/>
        <v>23411.08</v>
      </c>
    </row>
    <row r="8131" spans="1:19" x14ac:dyDescent="0.25">
      <c r="A8131" s="7" t="s">
        <v>19326</v>
      </c>
      <c r="B8131" s="7" t="s">
        <v>19327</v>
      </c>
      <c r="C8131" s="7" t="s">
        <v>14</v>
      </c>
      <c r="D8131" s="7" t="s">
        <v>15</v>
      </c>
      <c r="E8131" s="7" t="s">
        <v>2322</v>
      </c>
      <c r="F8131" s="8">
        <v>21</v>
      </c>
      <c r="G8131" s="8">
        <v>23.1</v>
      </c>
      <c r="H8131" s="8">
        <v>23.1</v>
      </c>
      <c r="I8131" s="8">
        <v>50</v>
      </c>
      <c r="J8131" s="8">
        <v>1154.95</v>
      </c>
      <c r="K8131" s="8">
        <v>23.099</v>
      </c>
      <c r="L8131" s="8">
        <f t="shared" si="508"/>
        <v>4.0089173553718993</v>
      </c>
      <c r="M8131" s="8">
        <f t="shared" si="509"/>
        <v>19.090082644628101</v>
      </c>
      <c r="N8131" s="9"/>
      <c r="O8131" s="9"/>
      <c r="P8131" s="8">
        <v>21</v>
      </c>
      <c r="Q8131" s="8">
        <v>23.099</v>
      </c>
      <c r="R8131" s="17">
        <f t="shared" si="510"/>
        <v>0</v>
      </c>
      <c r="S8131" s="18">
        <f t="shared" ref="S8131:S8194" si="511">J8131</f>
        <v>1154.95</v>
      </c>
    </row>
    <row r="8132" spans="1:19" x14ac:dyDescent="0.25">
      <c r="A8132" s="7" t="s">
        <v>19332</v>
      </c>
      <c r="B8132" s="7" t="s">
        <v>19333</v>
      </c>
      <c r="C8132" s="7" t="s">
        <v>14</v>
      </c>
      <c r="D8132" s="7" t="s">
        <v>15</v>
      </c>
      <c r="E8132" s="7" t="s">
        <v>7518</v>
      </c>
      <c r="F8132" s="8">
        <v>21</v>
      </c>
      <c r="G8132" s="8">
        <v>307.63</v>
      </c>
      <c r="H8132" s="8">
        <v>307.63</v>
      </c>
      <c r="I8132" s="8">
        <v>25</v>
      </c>
      <c r="J8132" s="8">
        <v>7690.76</v>
      </c>
      <c r="K8132" s="8">
        <v>307.63040000000001</v>
      </c>
      <c r="L8132" s="8">
        <f t="shared" si="508"/>
        <v>53.3904</v>
      </c>
      <c r="M8132" s="8">
        <f t="shared" si="509"/>
        <v>254.24</v>
      </c>
      <c r="N8132" s="13"/>
      <c r="O8132" s="13"/>
      <c r="P8132" s="8">
        <v>21</v>
      </c>
      <c r="Q8132" s="8">
        <v>307.63040000000001</v>
      </c>
      <c r="R8132" s="17">
        <f t="shared" si="510"/>
        <v>0</v>
      </c>
      <c r="S8132" s="18">
        <f t="shared" si="511"/>
        <v>7690.76</v>
      </c>
    </row>
    <row r="8133" spans="1:19" x14ac:dyDescent="0.25">
      <c r="A8133" s="7" t="s">
        <v>19334</v>
      </c>
      <c r="B8133" s="7" t="s">
        <v>19335</v>
      </c>
      <c r="C8133" s="7" t="s">
        <v>14</v>
      </c>
      <c r="D8133" s="7" t="s">
        <v>15</v>
      </c>
      <c r="E8133" s="7" t="s">
        <v>7518</v>
      </c>
      <c r="F8133" s="8">
        <v>21</v>
      </c>
      <c r="G8133" s="8">
        <v>1061.8499999999999</v>
      </c>
      <c r="H8133" s="8">
        <v>1061.8499999999999</v>
      </c>
      <c r="I8133" s="8">
        <v>4</v>
      </c>
      <c r="J8133" s="8">
        <v>4247.3900000000003</v>
      </c>
      <c r="K8133" s="8">
        <v>1061.8475000000001</v>
      </c>
      <c r="L8133" s="8">
        <f t="shared" si="508"/>
        <v>184.28758264462806</v>
      </c>
      <c r="M8133" s="8">
        <f t="shared" si="509"/>
        <v>877.55991735537202</v>
      </c>
      <c r="N8133" s="13"/>
      <c r="O8133" s="13"/>
      <c r="P8133" s="8">
        <v>21</v>
      </c>
      <c r="Q8133" s="8">
        <v>1061.8475000000001</v>
      </c>
      <c r="R8133" s="17">
        <f t="shared" si="510"/>
        <v>0</v>
      </c>
      <c r="S8133" s="18">
        <f t="shared" si="511"/>
        <v>4247.3900000000003</v>
      </c>
    </row>
    <row r="8134" spans="1:19" x14ac:dyDescent="0.25">
      <c r="A8134" s="7" t="s">
        <v>19336</v>
      </c>
      <c r="B8134" s="7" t="s">
        <v>19337</v>
      </c>
      <c r="C8134" s="7" t="s">
        <v>14</v>
      </c>
      <c r="D8134" s="7" t="s">
        <v>15</v>
      </c>
      <c r="E8134" s="7" t="s">
        <v>7518</v>
      </c>
      <c r="F8134" s="8">
        <v>21</v>
      </c>
      <c r="G8134" s="8">
        <v>311.64</v>
      </c>
      <c r="H8134" s="8">
        <v>311.64</v>
      </c>
      <c r="I8134" s="8">
        <v>20</v>
      </c>
      <c r="J8134" s="8">
        <v>6232.71</v>
      </c>
      <c r="K8134" s="8">
        <v>311.63549999999998</v>
      </c>
      <c r="L8134" s="8">
        <f t="shared" si="508"/>
        <v>54.085499999999968</v>
      </c>
      <c r="M8134" s="8">
        <f t="shared" si="509"/>
        <v>257.55</v>
      </c>
      <c r="N8134" s="13"/>
      <c r="O8134" s="13"/>
      <c r="P8134" s="8">
        <v>21</v>
      </c>
      <c r="Q8134" s="8">
        <v>311.63549999999998</v>
      </c>
      <c r="R8134" s="17">
        <f t="shared" si="510"/>
        <v>0</v>
      </c>
      <c r="S8134" s="18">
        <f t="shared" si="511"/>
        <v>6232.71</v>
      </c>
    </row>
    <row r="8135" spans="1:19" x14ac:dyDescent="0.25">
      <c r="A8135" s="7" t="s">
        <v>19338</v>
      </c>
      <c r="B8135" s="7" t="s">
        <v>19339</v>
      </c>
      <c r="C8135" s="7" t="s">
        <v>14</v>
      </c>
      <c r="D8135" s="7" t="s">
        <v>15</v>
      </c>
      <c r="E8135" s="7" t="s">
        <v>7518</v>
      </c>
      <c r="F8135" s="8">
        <v>21</v>
      </c>
      <c r="G8135" s="8">
        <v>335.06</v>
      </c>
      <c r="H8135" s="8">
        <v>335.06</v>
      </c>
      <c r="I8135" s="8">
        <v>20</v>
      </c>
      <c r="J8135" s="8">
        <v>6701.24</v>
      </c>
      <c r="K8135" s="8">
        <v>335.06200000000001</v>
      </c>
      <c r="L8135" s="8">
        <f t="shared" si="508"/>
        <v>58.151256198347085</v>
      </c>
      <c r="M8135" s="8">
        <f t="shared" si="509"/>
        <v>276.91074380165293</v>
      </c>
      <c r="N8135" s="9"/>
      <c r="O8135" s="9"/>
      <c r="P8135" s="8">
        <v>21</v>
      </c>
      <c r="Q8135" s="8">
        <v>335.06200000000001</v>
      </c>
      <c r="R8135" s="17">
        <f t="shared" si="510"/>
        <v>0</v>
      </c>
      <c r="S8135" s="18">
        <f t="shared" si="511"/>
        <v>6701.24</v>
      </c>
    </row>
    <row r="8136" spans="1:19" x14ac:dyDescent="0.25">
      <c r="A8136" s="7" t="s">
        <v>19340</v>
      </c>
      <c r="B8136" s="7" t="s">
        <v>19341</v>
      </c>
      <c r="C8136" s="7" t="s">
        <v>14</v>
      </c>
      <c r="D8136" s="7" t="s">
        <v>15</v>
      </c>
      <c r="E8136" s="7" t="s">
        <v>7518</v>
      </c>
      <c r="F8136" s="8">
        <v>21</v>
      </c>
      <c r="G8136" s="8">
        <v>281.36</v>
      </c>
      <c r="H8136" s="8">
        <v>281.36</v>
      </c>
      <c r="I8136" s="8">
        <v>10</v>
      </c>
      <c r="J8136" s="8">
        <v>2813.61</v>
      </c>
      <c r="K8136" s="8">
        <v>281.36099999999999</v>
      </c>
      <c r="L8136" s="8">
        <f t="shared" si="508"/>
        <v>48.831247933884299</v>
      </c>
      <c r="M8136" s="8">
        <f t="shared" si="509"/>
        <v>232.52975206611569</v>
      </c>
      <c r="N8136" s="9"/>
      <c r="O8136" s="9"/>
      <c r="P8136" s="8">
        <v>21</v>
      </c>
      <c r="Q8136" s="8">
        <v>281.36099999999999</v>
      </c>
      <c r="R8136" s="17">
        <f t="shared" si="510"/>
        <v>0</v>
      </c>
      <c r="S8136" s="18">
        <f t="shared" si="511"/>
        <v>2813.61</v>
      </c>
    </row>
    <row r="8137" spans="1:19" x14ac:dyDescent="0.25">
      <c r="A8137" s="7" t="s">
        <v>19342</v>
      </c>
      <c r="B8137" s="7" t="s">
        <v>19343</v>
      </c>
      <c r="C8137" s="7" t="s">
        <v>14</v>
      </c>
      <c r="D8137" s="7" t="s">
        <v>15</v>
      </c>
      <c r="E8137" s="7" t="s">
        <v>7518</v>
      </c>
      <c r="F8137" s="8">
        <v>21</v>
      </c>
      <c r="G8137" s="8">
        <v>158.57</v>
      </c>
      <c r="H8137" s="8">
        <v>158.57</v>
      </c>
      <c r="I8137" s="8">
        <v>6</v>
      </c>
      <c r="J8137" s="8">
        <v>951.42</v>
      </c>
      <c r="K8137" s="8">
        <v>158.57</v>
      </c>
      <c r="L8137" s="8">
        <f t="shared" si="508"/>
        <v>27.52041322314048</v>
      </c>
      <c r="M8137" s="8">
        <f t="shared" si="509"/>
        <v>131.04958677685951</v>
      </c>
      <c r="N8137" s="9"/>
      <c r="O8137" s="9"/>
      <c r="P8137" s="8">
        <v>21</v>
      </c>
      <c r="Q8137" s="8">
        <v>158.57</v>
      </c>
      <c r="R8137" s="17">
        <f t="shared" si="510"/>
        <v>0</v>
      </c>
      <c r="S8137" s="18">
        <f t="shared" si="511"/>
        <v>951.42</v>
      </c>
    </row>
    <row r="8138" spans="1:19" x14ac:dyDescent="0.25">
      <c r="A8138" s="7" t="s">
        <v>19344</v>
      </c>
      <c r="B8138" s="7" t="s">
        <v>19345</v>
      </c>
      <c r="C8138" s="7" t="s">
        <v>14</v>
      </c>
      <c r="D8138" s="7" t="s">
        <v>15</v>
      </c>
      <c r="E8138" s="7" t="s">
        <v>7518</v>
      </c>
      <c r="F8138" s="8">
        <v>21</v>
      </c>
      <c r="G8138" s="8">
        <v>894.19</v>
      </c>
      <c r="H8138" s="8">
        <v>894.19</v>
      </c>
      <c r="I8138" s="8">
        <v>6</v>
      </c>
      <c r="J8138" s="8">
        <v>5365.14</v>
      </c>
      <c r="K8138" s="8">
        <v>894.19</v>
      </c>
      <c r="L8138" s="8">
        <f t="shared" si="508"/>
        <v>155.18999999999994</v>
      </c>
      <c r="M8138" s="8">
        <f t="shared" si="509"/>
        <v>739.00000000000011</v>
      </c>
      <c r="N8138" s="9"/>
      <c r="O8138" s="9"/>
      <c r="P8138" s="8">
        <v>21</v>
      </c>
      <c r="Q8138" s="8">
        <v>894.19</v>
      </c>
      <c r="R8138" s="17">
        <f t="shared" si="510"/>
        <v>0</v>
      </c>
      <c r="S8138" s="18">
        <f t="shared" si="511"/>
        <v>5365.14</v>
      </c>
    </row>
    <row r="8139" spans="1:19" x14ac:dyDescent="0.25">
      <c r="A8139" s="7" t="s">
        <v>19348</v>
      </c>
      <c r="B8139" s="7" t="s">
        <v>19349</v>
      </c>
      <c r="C8139" s="7" t="s">
        <v>14</v>
      </c>
      <c r="D8139" s="7" t="s">
        <v>15</v>
      </c>
      <c r="E8139" s="7" t="s">
        <v>7518</v>
      </c>
      <c r="F8139" s="8">
        <v>21</v>
      </c>
      <c r="G8139" s="8">
        <v>203.89</v>
      </c>
      <c r="H8139" s="8">
        <v>203.89</v>
      </c>
      <c r="I8139" s="8">
        <v>30</v>
      </c>
      <c r="J8139" s="8">
        <v>6116.55</v>
      </c>
      <c r="K8139" s="8">
        <v>203.88500000000002</v>
      </c>
      <c r="L8139" s="8">
        <f t="shared" si="508"/>
        <v>35.384999999999991</v>
      </c>
      <c r="M8139" s="8">
        <f t="shared" si="509"/>
        <v>168.50000000000003</v>
      </c>
      <c r="N8139" s="9"/>
      <c r="O8139" s="9"/>
      <c r="P8139" s="8">
        <v>21</v>
      </c>
      <c r="Q8139" s="8">
        <v>203.88500000000002</v>
      </c>
      <c r="R8139" s="17">
        <f t="shared" si="510"/>
        <v>0</v>
      </c>
      <c r="S8139" s="18">
        <f t="shared" si="511"/>
        <v>6116.55</v>
      </c>
    </row>
    <row r="8140" spans="1:19" x14ac:dyDescent="0.25">
      <c r="A8140" s="7" t="s">
        <v>19350</v>
      </c>
      <c r="B8140" s="7" t="s">
        <v>19351</v>
      </c>
      <c r="C8140" s="7" t="s">
        <v>14</v>
      </c>
      <c r="D8140" s="7" t="s">
        <v>15</v>
      </c>
      <c r="E8140" s="7" t="s">
        <v>7518</v>
      </c>
      <c r="F8140" s="8">
        <v>21</v>
      </c>
      <c r="G8140" s="8">
        <v>166.98</v>
      </c>
      <c r="H8140" s="8">
        <v>166.98</v>
      </c>
      <c r="I8140" s="8">
        <v>4</v>
      </c>
      <c r="J8140" s="8">
        <v>667.92</v>
      </c>
      <c r="K8140" s="8">
        <v>166.98</v>
      </c>
      <c r="L8140" s="8">
        <f t="shared" si="508"/>
        <v>28.97999999999999</v>
      </c>
      <c r="M8140" s="8">
        <f t="shared" si="509"/>
        <v>138</v>
      </c>
      <c r="N8140" s="13"/>
      <c r="O8140" s="13"/>
      <c r="P8140" s="8">
        <v>21</v>
      </c>
      <c r="Q8140" s="8">
        <v>166.98</v>
      </c>
      <c r="R8140" s="17">
        <f t="shared" si="510"/>
        <v>0</v>
      </c>
      <c r="S8140" s="18">
        <f t="shared" si="511"/>
        <v>667.92</v>
      </c>
    </row>
    <row r="8141" spans="1:19" x14ac:dyDescent="0.25">
      <c r="A8141" s="7" t="s">
        <v>19352</v>
      </c>
      <c r="B8141" s="7" t="s">
        <v>19353</v>
      </c>
      <c r="C8141" s="7" t="s">
        <v>14</v>
      </c>
      <c r="D8141" s="7" t="s">
        <v>15</v>
      </c>
      <c r="E8141" s="7" t="s">
        <v>7518</v>
      </c>
      <c r="F8141" s="8">
        <v>21</v>
      </c>
      <c r="G8141" s="8">
        <v>166.98</v>
      </c>
      <c r="H8141" s="8">
        <v>166.98</v>
      </c>
      <c r="I8141" s="8">
        <v>4</v>
      </c>
      <c r="J8141" s="8">
        <v>667.92</v>
      </c>
      <c r="K8141" s="8">
        <v>166.98</v>
      </c>
      <c r="L8141" s="8">
        <f t="shared" si="508"/>
        <v>28.97999999999999</v>
      </c>
      <c r="M8141" s="8">
        <f t="shared" si="509"/>
        <v>138</v>
      </c>
      <c r="N8141" s="13"/>
      <c r="O8141" s="13"/>
      <c r="P8141" s="8">
        <v>21</v>
      </c>
      <c r="Q8141" s="8">
        <v>166.98</v>
      </c>
      <c r="R8141" s="17">
        <f t="shared" si="510"/>
        <v>0</v>
      </c>
      <c r="S8141" s="18">
        <f t="shared" si="511"/>
        <v>667.92</v>
      </c>
    </row>
    <row r="8142" spans="1:19" x14ac:dyDescent="0.25">
      <c r="A8142" s="7" t="s">
        <v>19356</v>
      </c>
      <c r="B8142" s="7" t="s">
        <v>19357</v>
      </c>
      <c r="C8142" s="7" t="s">
        <v>8208</v>
      </c>
      <c r="D8142" s="7" t="s">
        <v>8209</v>
      </c>
      <c r="E8142" s="7" t="s">
        <v>8210</v>
      </c>
      <c r="F8142" s="8">
        <v>21</v>
      </c>
      <c r="G8142" s="8">
        <v>11797.5</v>
      </c>
      <c r="H8142" s="8">
        <v>11797.5</v>
      </c>
      <c r="I8142" s="8">
        <v>2</v>
      </c>
      <c r="J8142" s="8">
        <v>23595</v>
      </c>
      <c r="K8142" s="8">
        <v>11797.5</v>
      </c>
      <c r="L8142" s="8">
        <f t="shared" si="508"/>
        <v>2047.5</v>
      </c>
      <c r="M8142" s="8">
        <f t="shared" si="509"/>
        <v>9750</v>
      </c>
      <c r="N8142" s="9"/>
      <c r="O8142" s="9"/>
      <c r="P8142" s="8">
        <v>21</v>
      </c>
      <c r="Q8142" s="8">
        <v>11797.5</v>
      </c>
      <c r="R8142" s="17">
        <f t="shared" si="510"/>
        <v>0</v>
      </c>
      <c r="S8142" s="18">
        <f t="shared" si="511"/>
        <v>23595</v>
      </c>
    </row>
    <row r="8143" spans="1:19" x14ac:dyDescent="0.25">
      <c r="A8143" s="7" t="s">
        <v>19358</v>
      </c>
      <c r="B8143" s="7" t="s">
        <v>19359</v>
      </c>
      <c r="C8143" s="7" t="s">
        <v>8208</v>
      </c>
      <c r="D8143" s="7" t="s">
        <v>8209</v>
      </c>
      <c r="E8143" s="7" t="s">
        <v>8210</v>
      </c>
      <c r="F8143" s="8">
        <v>21</v>
      </c>
      <c r="G8143" s="8">
        <v>13737.13</v>
      </c>
      <c r="H8143" s="8">
        <v>13737.13</v>
      </c>
      <c r="I8143" s="8">
        <v>2</v>
      </c>
      <c r="J8143" s="8">
        <v>27474.26</v>
      </c>
      <c r="K8143" s="8">
        <v>13737.13</v>
      </c>
      <c r="L8143" s="8">
        <f t="shared" si="508"/>
        <v>2384.1299999999992</v>
      </c>
      <c r="M8143" s="8">
        <f t="shared" si="509"/>
        <v>11353</v>
      </c>
      <c r="N8143" s="9"/>
      <c r="O8143" s="9"/>
      <c r="P8143" s="8">
        <v>21</v>
      </c>
      <c r="Q8143" s="8">
        <v>13737.13</v>
      </c>
      <c r="R8143" s="17">
        <f t="shared" si="510"/>
        <v>0</v>
      </c>
      <c r="S8143" s="18">
        <f t="shared" si="511"/>
        <v>27474.26</v>
      </c>
    </row>
    <row r="8144" spans="1:19" x14ac:dyDescent="0.25">
      <c r="A8144" s="7" t="s">
        <v>19360</v>
      </c>
      <c r="B8144" s="7" t="s">
        <v>19361</v>
      </c>
      <c r="C8144" s="7" t="s">
        <v>8208</v>
      </c>
      <c r="D8144" s="7" t="s">
        <v>8209</v>
      </c>
      <c r="E8144" s="7" t="s">
        <v>8210</v>
      </c>
      <c r="F8144" s="8">
        <v>21</v>
      </c>
      <c r="G8144" s="8">
        <v>13737.13</v>
      </c>
      <c r="H8144" s="8">
        <v>13737.13</v>
      </c>
      <c r="I8144" s="8">
        <v>2</v>
      </c>
      <c r="J8144" s="8">
        <v>27474.26</v>
      </c>
      <c r="K8144" s="8">
        <v>13737.13</v>
      </c>
      <c r="L8144" s="8">
        <f t="shared" si="508"/>
        <v>2384.1299999999992</v>
      </c>
      <c r="M8144" s="8">
        <f t="shared" si="509"/>
        <v>11353</v>
      </c>
      <c r="N8144" s="9"/>
      <c r="O8144" s="9"/>
      <c r="P8144" s="8">
        <v>21</v>
      </c>
      <c r="Q8144" s="8">
        <v>13737.13</v>
      </c>
      <c r="R8144" s="17">
        <f t="shared" si="510"/>
        <v>0</v>
      </c>
      <c r="S8144" s="18">
        <f t="shared" si="511"/>
        <v>27474.26</v>
      </c>
    </row>
    <row r="8145" spans="1:19" x14ac:dyDescent="0.25">
      <c r="A8145" s="7" t="s">
        <v>19362</v>
      </c>
      <c r="B8145" s="7" t="s">
        <v>19363</v>
      </c>
      <c r="C8145" s="7" t="s">
        <v>8208</v>
      </c>
      <c r="D8145" s="7" t="s">
        <v>8209</v>
      </c>
      <c r="E8145" s="7" t="s">
        <v>8210</v>
      </c>
      <c r="F8145" s="8">
        <v>21</v>
      </c>
      <c r="G8145" s="8">
        <v>16215.21</v>
      </c>
      <c r="H8145" s="8">
        <v>16215.21</v>
      </c>
      <c r="I8145" s="8">
        <v>2</v>
      </c>
      <c r="J8145" s="8">
        <v>32430.42</v>
      </c>
      <c r="K8145" s="8">
        <v>16215.21</v>
      </c>
      <c r="L8145" s="8">
        <f t="shared" si="508"/>
        <v>2814.2099999999991</v>
      </c>
      <c r="M8145" s="8">
        <f t="shared" si="509"/>
        <v>13401</v>
      </c>
      <c r="N8145" s="13"/>
      <c r="O8145" s="13"/>
      <c r="P8145" s="8">
        <v>21</v>
      </c>
      <c r="Q8145" s="8">
        <v>16215.21</v>
      </c>
      <c r="R8145" s="17">
        <f t="shared" si="510"/>
        <v>0</v>
      </c>
      <c r="S8145" s="18">
        <f t="shared" si="511"/>
        <v>32430.42</v>
      </c>
    </row>
    <row r="8146" spans="1:19" x14ac:dyDescent="0.25">
      <c r="A8146" s="7" t="s">
        <v>19364</v>
      </c>
      <c r="B8146" s="7" t="s">
        <v>19365</v>
      </c>
      <c r="C8146" s="7" t="s">
        <v>8208</v>
      </c>
      <c r="D8146" s="7" t="s">
        <v>8209</v>
      </c>
      <c r="E8146" s="7" t="s">
        <v>8210</v>
      </c>
      <c r="F8146" s="8">
        <v>21</v>
      </c>
      <c r="G8146" s="8">
        <v>17076.73</v>
      </c>
      <c r="H8146" s="8">
        <v>17076.73</v>
      </c>
      <c r="I8146" s="8">
        <v>2</v>
      </c>
      <c r="J8146" s="8">
        <v>34153.46</v>
      </c>
      <c r="K8146" s="8">
        <v>17076.73</v>
      </c>
      <c r="L8146" s="8">
        <f t="shared" si="508"/>
        <v>2963.7299999999996</v>
      </c>
      <c r="M8146" s="8">
        <f t="shared" si="509"/>
        <v>14113</v>
      </c>
      <c r="N8146" s="13"/>
      <c r="O8146" s="13"/>
      <c r="P8146" s="8">
        <v>21</v>
      </c>
      <c r="Q8146" s="8">
        <v>17076.73</v>
      </c>
      <c r="R8146" s="17">
        <f t="shared" si="510"/>
        <v>0</v>
      </c>
      <c r="S8146" s="18">
        <f t="shared" si="511"/>
        <v>34153.46</v>
      </c>
    </row>
    <row r="8147" spans="1:19" x14ac:dyDescent="0.25">
      <c r="A8147" s="7" t="s">
        <v>19370</v>
      </c>
      <c r="B8147" s="7" t="s">
        <v>19371</v>
      </c>
      <c r="C8147" s="7" t="s">
        <v>8208</v>
      </c>
      <c r="D8147" s="7" t="s">
        <v>8209</v>
      </c>
      <c r="E8147" s="7" t="s">
        <v>8210</v>
      </c>
      <c r="F8147" s="8">
        <v>21</v>
      </c>
      <c r="G8147" s="8">
        <v>37171.199999999997</v>
      </c>
      <c r="H8147" s="8">
        <v>37171.199999999997</v>
      </c>
      <c r="I8147" s="8">
        <v>2</v>
      </c>
      <c r="J8147" s="8">
        <v>74342.399999999994</v>
      </c>
      <c r="K8147" s="8">
        <v>37171.199999999997</v>
      </c>
      <c r="L8147" s="8">
        <f t="shared" si="508"/>
        <v>6451.1999999999971</v>
      </c>
      <c r="M8147" s="8">
        <f t="shared" si="509"/>
        <v>30720</v>
      </c>
      <c r="N8147" s="9"/>
      <c r="O8147" s="9"/>
      <c r="P8147" s="8">
        <v>21</v>
      </c>
      <c r="Q8147" s="8">
        <v>37171.199999999997</v>
      </c>
      <c r="R8147" s="17">
        <f t="shared" si="510"/>
        <v>0</v>
      </c>
      <c r="S8147" s="18">
        <f t="shared" si="511"/>
        <v>74342.399999999994</v>
      </c>
    </row>
    <row r="8148" spans="1:19" x14ac:dyDescent="0.25">
      <c r="A8148" s="7" t="s">
        <v>19372</v>
      </c>
      <c r="B8148" s="7" t="s">
        <v>19373</v>
      </c>
      <c r="C8148" s="7" t="s">
        <v>14</v>
      </c>
      <c r="D8148" s="7" t="s">
        <v>15</v>
      </c>
      <c r="E8148" s="7" t="s">
        <v>2322</v>
      </c>
      <c r="F8148" s="8">
        <v>21</v>
      </c>
      <c r="G8148" s="8">
        <v>6534</v>
      </c>
      <c r="H8148" s="8">
        <v>6534</v>
      </c>
      <c r="I8148" s="8">
        <v>5</v>
      </c>
      <c r="J8148" s="8">
        <v>32670</v>
      </c>
      <c r="K8148" s="8">
        <v>6534</v>
      </c>
      <c r="L8148" s="8">
        <f t="shared" si="508"/>
        <v>1134</v>
      </c>
      <c r="M8148" s="8">
        <f t="shared" si="509"/>
        <v>5400</v>
      </c>
      <c r="N8148" s="9"/>
      <c r="O8148" s="9"/>
      <c r="P8148" s="8">
        <v>21</v>
      </c>
      <c r="Q8148" s="8">
        <v>6534</v>
      </c>
      <c r="R8148" s="17">
        <f t="shared" si="510"/>
        <v>0</v>
      </c>
      <c r="S8148" s="18">
        <f t="shared" si="511"/>
        <v>32670</v>
      </c>
    </row>
    <row r="8149" spans="1:19" x14ac:dyDescent="0.25">
      <c r="A8149" s="7" t="s">
        <v>19374</v>
      </c>
      <c r="B8149" s="7" t="s">
        <v>19375</v>
      </c>
      <c r="C8149" s="7" t="s">
        <v>14</v>
      </c>
      <c r="D8149" s="7" t="s">
        <v>15</v>
      </c>
      <c r="E8149" s="7" t="s">
        <v>2322</v>
      </c>
      <c r="F8149" s="8">
        <v>21</v>
      </c>
      <c r="G8149" s="8">
        <v>6534</v>
      </c>
      <c r="H8149" s="8">
        <v>6534</v>
      </c>
      <c r="I8149" s="8">
        <v>5</v>
      </c>
      <c r="J8149" s="8">
        <v>32670</v>
      </c>
      <c r="K8149" s="8">
        <v>6534</v>
      </c>
      <c r="L8149" s="8">
        <f t="shared" si="508"/>
        <v>1134</v>
      </c>
      <c r="M8149" s="8">
        <f t="shared" si="509"/>
        <v>5400</v>
      </c>
      <c r="N8149" s="9"/>
      <c r="O8149" s="9"/>
      <c r="P8149" s="8">
        <v>21</v>
      </c>
      <c r="Q8149" s="8">
        <v>6534</v>
      </c>
      <c r="R8149" s="17">
        <f t="shared" si="510"/>
        <v>0</v>
      </c>
      <c r="S8149" s="18">
        <f t="shared" si="511"/>
        <v>32670</v>
      </c>
    </row>
    <row r="8150" spans="1:19" x14ac:dyDescent="0.25">
      <c r="A8150" s="7" t="s">
        <v>19376</v>
      </c>
      <c r="B8150" s="7" t="s">
        <v>19377</v>
      </c>
      <c r="C8150" s="7" t="s">
        <v>14</v>
      </c>
      <c r="D8150" s="7" t="s">
        <v>15</v>
      </c>
      <c r="E8150" s="7" t="s">
        <v>2322</v>
      </c>
      <c r="F8150" s="8">
        <v>21</v>
      </c>
      <c r="G8150" s="8">
        <v>6534</v>
      </c>
      <c r="H8150" s="8">
        <v>6534</v>
      </c>
      <c r="I8150" s="8">
        <v>5</v>
      </c>
      <c r="J8150" s="8">
        <v>32670</v>
      </c>
      <c r="K8150" s="8">
        <v>6534</v>
      </c>
      <c r="L8150" s="8">
        <f t="shared" si="508"/>
        <v>1134</v>
      </c>
      <c r="M8150" s="8">
        <f t="shared" si="509"/>
        <v>5400</v>
      </c>
      <c r="N8150" s="9"/>
      <c r="O8150" s="9"/>
      <c r="P8150" s="8">
        <v>21</v>
      </c>
      <c r="Q8150" s="8">
        <v>6534</v>
      </c>
      <c r="R8150" s="17">
        <f t="shared" si="510"/>
        <v>0</v>
      </c>
      <c r="S8150" s="18">
        <f t="shared" si="511"/>
        <v>32670</v>
      </c>
    </row>
    <row r="8151" spans="1:19" x14ac:dyDescent="0.25">
      <c r="A8151" s="7" t="s">
        <v>19378</v>
      </c>
      <c r="B8151" s="7" t="s">
        <v>19379</v>
      </c>
      <c r="C8151" s="7" t="s">
        <v>14</v>
      </c>
      <c r="D8151" s="7" t="s">
        <v>15</v>
      </c>
      <c r="E8151" s="7" t="s">
        <v>2322</v>
      </c>
      <c r="F8151" s="8">
        <v>21</v>
      </c>
      <c r="G8151" s="8">
        <v>6534</v>
      </c>
      <c r="H8151" s="8">
        <v>6534</v>
      </c>
      <c r="I8151" s="8">
        <v>5</v>
      </c>
      <c r="J8151" s="8">
        <v>32670</v>
      </c>
      <c r="K8151" s="8">
        <v>6534</v>
      </c>
      <c r="L8151" s="8">
        <f t="shared" si="508"/>
        <v>1134</v>
      </c>
      <c r="M8151" s="8">
        <f t="shared" si="509"/>
        <v>5400</v>
      </c>
      <c r="N8151" s="9"/>
      <c r="O8151" s="9"/>
      <c r="P8151" s="8">
        <v>21</v>
      </c>
      <c r="Q8151" s="8">
        <v>6534</v>
      </c>
      <c r="R8151" s="17">
        <f t="shared" si="510"/>
        <v>0</v>
      </c>
      <c r="S8151" s="18">
        <f t="shared" si="511"/>
        <v>32670</v>
      </c>
    </row>
    <row r="8152" spans="1:19" x14ac:dyDescent="0.25">
      <c r="A8152" s="7" t="s">
        <v>19380</v>
      </c>
      <c r="B8152" s="7" t="s">
        <v>19381</v>
      </c>
      <c r="C8152" s="7" t="s">
        <v>8208</v>
      </c>
      <c r="D8152" s="7" t="s">
        <v>8209</v>
      </c>
      <c r="E8152" s="7" t="s">
        <v>8210</v>
      </c>
      <c r="F8152" s="8">
        <v>21</v>
      </c>
      <c r="G8152" s="8">
        <v>6195.2</v>
      </c>
      <c r="H8152" s="8">
        <v>6195.2</v>
      </c>
      <c r="I8152" s="8">
        <v>2</v>
      </c>
      <c r="J8152" s="8">
        <v>12390.4</v>
      </c>
      <c r="K8152" s="8">
        <v>6195.2</v>
      </c>
      <c r="L8152" s="8">
        <f t="shared" si="508"/>
        <v>1075.1999999999998</v>
      </c>
      <c r="M8152" s="8">
        <f t="shared" si="509"/>
        <v>5120</v>
      </c>
      <c r="N8152" s="9"/>
      <c r="O8152" s="9"/>
      <c r="P8152" s="8">
        <v>21</v>
      </c>
      <c r="Q8152" s="8">
        <v>6195.2</v>
      </c>
      <c r="R8152" s="17">
        <f t="shared" si="510"/>
        <v>0</v>
      </c>
      <c r="S8152" s="18">
        <f t="shared" si="511"/>
        <v>12390.4</v>
      </c>
    </row>
    <row r="8153" spans="1:19" x14ac:dyDescent="0.25">
      <c r="A8153" s="7" t="s">
        <v>19382</v>
      </c>
      <c r="B8153" s="7" t="s">
        <v>19383</v>
      </c>
      <c r="C8153" s="7" t="s">
        <v>8208</v>
      </c>
      <c r="D8153" s="7" t="s">
        <v>8209</v>
      </c>
      <c r="E8153" s="7" t="s">
        <v>8210</v>
      </c>
      <c r="F8153" s="8">
        <v>21</v>
      </c>
      <c r="G8153" s="8">
        <v>24888.49</v>
      </c>
      <c r="H8153" s="8">
        <v>24888.49</v>
      </c>
      <c r="I8153" s="8">
        <v>2</v>
      </c>
      <c r="J8153" s="8">
        <v>49776.98</v>
      </c>
      <c r="K8153" s="8">
        <v>24888.49</v>
      </c>
      <c r="L8153" s="8">
        <f t="shared" si="508"/>
        <v>4319.489999999998</v>
      </c>
      <c r="M8153" s="8">
        <f t="shared" si="509"/>
        <v>20569.000000000004</v>
      </c>
      <c r="N8153" s="13"/>
      <c r="O8153" s="13"/>
      <c r="P8153" s="8">
        <v>21</v>
      </c>
      <c r="Q8153" s="8">
        <v>24888.49</v>
      </c>
      <c r="R8153" s="17">
        <f t="shared" si="510"/>
        <v>0</v>
      </c>
      <c r="S8153" s="18">
        <f t="shared" si="511"/>
        <v>49776.98</v>
      </c>
    </row>
    <row r="8154" spans="1:19" x14ac:dyDescent="0.25">
      <c r="A8154" s="7" t="s">
        <v>19384</v>
      </c>
      <c r="B8154" s="7" t="s">
        <v>19385</v>
      </c>
      <c r="C8154" s="7" t="s">
        <v>14</v>
      </c>
      <c r="D8154" s="7" t="s">
        <v>15</v>
      </c>
      <c r="E8154" s="7" t="s">
        <v>7518</v>
      </c>
      <c r="F8154" s="8">
        <v>21</v>
      </c>
      <c r="G8154" s="8">
        <v>3124.22</v>
      </c>
      <c r="H8154" s="8">
        <v>3124.22</v>
      </c>
      <c r="I8154" s="8">
        <v>4</v>
      </c>
      <c r="J8154" s="8">
        <v>12496.88</v>
      </c>
      <c r="K8154" s="8">
        <v>3124.22</v>
      </c>
      <c r="L8154" s="8">
        <f t="shared" si="508"/>
        <v>542.2199999999998</v>
      </c>
      <c r="M8154" s="8">
        <f t="shared" si="509"/>
        <v>2582</v>
      </c>
      <c r="N8154" s="13"/>
      <c r="O8154" s="13"/>
      <c r="P8154" s="8">
        <v>21</v>
      </c>
      <c r="Q8154" s="8">
        <v>3124.22</v>
      </c>
      <c r="R8154" s="17">
        <f t="shared" si="510"/>
        <v>0</v>
      </c>
      <c r="S8154" s="18">
        <f t="shared" si="511"/>
        <v>12496.88</v>
      </c>
    </row>
    <row r="8155" spans="1:19" x14ac:dyDescent="0.25">
      <c r="A8155" s="7" t="s">
        <v>19386</v>
      </c>
      <c r="B8155" s="7" t="s">
        <v>19387</v>
      </c>
      <c r="C8155" s="7" t="s">
        <v>37</v>
      </c>
      <c r="D8155" s="7" t="s">
        <v>38</v>
      </c>
      <c r="E8155" s="7" t="s">
        <v>39</v>
      </c>
      <c r="F8155" s="8">
        <v>15</v>
      </c>
      <c r="G8155" s="8">
        <v>3369.5</v>
      </c>
      <c r="H8155" s="8">
        <v>3369.5</v>
      </c>
      <c r="I8155" s="8">
        <v>2</v>
      </c>
      <c r="J8155" s="8">
        <v>6739</v>
      </c>
      <c r="K8155" s="8">
        <v>3369.5</v>
      </c>
      <c r="L8155" s="8">
        <f t="shared" si="508"/>
        <v>439.5</v>
      </c>
      <c r="M8155" s="8">
        <f t="shared" si="509"/>
        <v>2930</v>
      </c>
      <c r="N8155" s="9"/>
      <c r="O8155" s="9"/>
      <c r="P8155" s="8">
        <v>15</v>
      </c>
      <c r="Q8155" s="8">
        <v>3369.5</v>
      </c>
      <c r="R8155" s="17">
        <f t="shared" si="510"/>
        <v>0</v>
      </c>
      <c r="S8155" s="18">
        <f t="shared" si="511"/>
        <v>6739</v>
      </c>
    </row>
    <row r="8156" spans="1:19" x14ac:dyDescent="0.25">
      <c r="A8156" s="7" t="s">
        <v>19388</v>
      </c>
      <c r="B8156" s="7" t="s">
        <v>19389</v>
      </c>
      <c r="C8156" s="7" t="s">
        <v>37</v>
      </c>
      <c r="D8156" s="7" t="s">
        <v>38</v>
      </c>
      <c r="E8156" s="7" t="s">
        <v>39</v>
      </c>
      <c r="F8156" s="8">
        <v>15</v>
      </c>
      <c r="G8156" s="8">
        <v>3369.5</v>
      </c>
      <c r="H8156" s="8">
        <v>3369.5</v>
      </c>
      <c r="I8156" s="8">
        <v>4</v>
      </c>
      <c r="J8156" s="8">
        <v>13478</v>
      </c>
      <c r="K8156" s="8">
        <v>3369.5</v>
      </c>
      <c r="L8156" s="8">
        <f t="shared" si="508"/>
        <v>439.5</v>
      </c>
      <c r="M8156" s="8">
        <f t="shared" si="509"/>
        <v>2930</v>
      </c>
      <c r="N8156" s="9"/>
      <c r="O8156" s="9"/>
      <c r="P8156" s="8">
        <v>15</v>
      </c>
      <c r="Q8156" s="8">
        <v>3369.5</v>
      </c>
      <c r="R8156" s="17">
        <f t="shared" si="510"/>
        <v>0</v>
      </c>
      <c r="S8156" s="18">
        <f t="shared" si="511"/>
        <v>13478</v>
      </c>
    </row>
    <row r="8157" spans="1:19" x14ac:dyDescent="0.25">
      <c r="A8157" s="7" t="s">
        <v>19390</v>
      </c>
      <c r="B8157" s="7" t="s">
        <v>19391</v>
      </c>
      <c r="C8157" s="7" t="s">
        <v>14</v>
      </c>
      <c r="D8157" s="7" t="s">
        <v>15</v>
      </c>
      <c r="E8157" s="7" t="s">
        <v>7518</v>
      </c>
      <c r="F8157" s="8">
        <v>21</v>
      </c>
      <c r="G8157" s="8">
        <v>2908.84</v>
      </c>
      <c r="H8157" s="8">
        <v>2908.84</v>
      </c>
      <c r="I8157" s="8">
        <v>2</v>
      </c>
      <c r="J8157" s="8">
        <v>5817.68</v>
      </c>
      <c r="K8157" s="8">
        <v>2908.84</v>
      </c>
      <c r="L8157" s="8">
        <f t="shared" si="508"/>
        <v>504.84000000000015</v>
      </c>
      <c r="M8157" s="8">
        <f t="shared" si="509"/>
        <v>2404</v>
      </c>
      <c r="N8157" s="13"/>
      <c r="O8157" s="13"/>
      <c r="P8157" s="8">
        <v>21</v>
      </c>
      <c r="Q8157" s="8">
        <v>2908.84</v>
      </c>
      <c r="R8157" s="17">
        <f t="shared" si="510"/>
        <v>0</v>
      </c>
      <c r="S8157" s="18">
        <f t="shared" si="511"/>
        <v>5817.68</v>
      </c>
    </row>
    <row r="8158" spans="1:19" x14ac:dyDescent="0.25">
      <c r="A8158" s="7" t="s">
        <v>19392</v>
      </c>
      <c r="B8158" s="7" t="s">
        <v>19393</v>
      </c>
      <c r="C8158" s="7" t="s">
        <v>14</v>
      </c>
      <c r="D8158" s="7" t="s">
        <v>15</v>
      </c>
      <c r="E8158" s="7" t="s">
        <v>7518</v>
      </c>
      <c r="F8158" s="8">
        <v>21</v>
      </c>
      <c r="G8158" s="8">
        <v>3447.29</v>
      </c>
      <c r="H8158" s="8">
        <v>3447.29</v>
      </c>
      <c r="I8158" s="8">
        <v>2</v>
      </c>
      <c r="J8158" s="8">
        <v>6894.58</v>
      </c>
      <c r="K8158" s="8">
        <v>3447.29</v>
      </c>
      <c r="L8158" s="8">
        <f t="shared" si="508"/>
        <v>598.29</v>
      </c>
      <c r="M8158" s="8">
        <f t="shared" si="509"/>
        <v>2849</v>
      </c>
      <c r="N8158" s="9"/>
      <c r="O8158" s="9"/>
      <c r="P8158" s="8">
        <v>21</v>
      </c>
      <c r="Q8158" s="8">
        <v>3447.29</v>
      </c>
      <c r="R8158" s="17">
        <f t="shared" si="510"/>
        <v>0</v>
      </c>
      <c r="S8158" s="18">
        <f t="shared" si="511"/>
        <v>6894.58</v>
      </c>
    </row>
    <row r="8159" spans="1:19" x14ac:dyDescent="0.25">
      <c r="A8159" s="7" t="s">
        <v>19394</v>
      </c>
      <c r="B8159" s="7" t="s">
        <v>19395</v>
      </c>
      <c r="C8159" s="7" t="s">
        <v>14</v>
      </c>
      <c r="D8159" s="7" t="s">
        <v>15</v>
      </c>
      <c r="E8159" s="7" t="s">
        <v>7518</v>
      </c>
      <c r="F8159" s="8">
        <v>21</v>
      </c>
      <c r="G8159" s="8">
        <v>3447.29</v>
      </c>
      <c r="H8159" s="8">
        <v>3447.29</v>
      </c>
      <c r="I8159" s="8">
        <v>2</v>
      </c>
      <c r="J8159" s="8">
        <v>6894.58</v>
      </c>
      <c r="K8159" s="8">
        <v>3447.29</v>
      </c>
      <c r="L8159" s="8">
        <f t="shared" si="508"/>
        <v>598.29</v>
      </c>
      <c r="M8159" s="8">
        <f t="shared" si="509"/>
        <v>2849</v>
      </c>
      <c r="N8159" s="13"/>
      <c r="O8159" s="13"/>
      <c r="P8159" s="8">
        <v>21</v>
      </c>
      <c r="Q8159" s="8">
        <v>3447.29</v>
      </c>
      <c r="R8159" s="17">
        <f t="shared" si="510"/>
        <v>0</v>
      </c>
      <c r="S8159" s="18">
        <f t="shared" si="511"/>
        <v>6894.58</v>
      </c>
    </row>
    <row r="8160" spans="1:19" x14ac:dyDescent="0.25">
      <c r="A8160" s="7" t="s">
        <v>19396</v>
      </c>
      <c r="B8160" s="7" t="s">
        <v>19397</v>
      </c>
      <c r="C8160" s="7" t="s">
        <v>14</v>
      </c>
      <c r="D8160" s="7" t="s">
        <v>15</v>
      </c>
      <c r="E8160" s="7" t="s">
        <v>7518</v>
      </c>
      <c r="F8160" s="8">
        <v>21</v>
      </c>
      <c r="G8160" s="8">
        <v>3609.43</v>
      </c>
      <c r="H8160" s="8">
        <v>3609.43</v>
      </c>
      <c r="I8160" s="8">
        <v>2</v>
      </c>
      <c r="J8160" s="8">
        <v>7218.86</v>
      </c>
      <c r="K8160" s="8">
        <v>3609.43</v>
      </c>
      <c r="L8160" s="8">
        <f t="shared" si="508"/>
        <v>626.42999999999984</v>
      </c>
      <c r="M8160" s="8">
        <f t="shared" si="509"/>
        <v>2983</v>
      </c>
      <c r="N8160" s="9"/>
      <c r="O8160" s="9"/>
      <c r="P8160" s="8">
        <v>21</v>
      </c>
      <c r="Q8160" s="8">
        <v>3609.43</v>
      </c>
      <c r="R8160" s="17">
        <f t="shared" si="510"/>
        <v>0</v>
      </c>
      <c r="S8160" s="18">
        <f t="shared" si="511"/>
        <v>7218.86</v>
      </c>
    </row>
    <row r="8161" spans="1:19" x14ac:dyDescent="0.25">
      <c r="A8161" s="7" t="s">
        <v>19400</v>
      </c>
      <c r="B8161" s="7" t="s">
        <v>19401</v>
      </c>
      <c r="C8161" s="7" t="s">
        <v>14</v>
      </c>
      <c r="D8161" s="7" t="s">
        <v>15</v>
      </c>
      <c r="E8161" s="7" t="s">
        <v>7518</v>
      </c>
      <c r="F8161" s="8">
        <v>21</v>
      </c>
      <c r="G8161" s="8">
        <v>2047.32</v>
      </c>
      <c r="H8161" s="8">
        <v>2047.32</v>
      </c>
      <c r="I8161" s="8">
        <v>2</v>
      </c>
      <c r="J8161" s="8">
        <v>4094.64</v>
      </c>
      <c r="K8161" s="8">
        <v>2047.32</v>
      </c>
      <c r="L8161" s="8">
        <f t="shared" si="508"/>
        <v>355.31999999999994</v>
      </c>
      <c r="M8161" s="8">
        <f t="shared" si="509"/>
        <v>1692</v>
      </c>
      <c r="N8161" s="9"/>
      <c r="O8161" s="9"/>
      <c r="P8161" s="8">
        <v>21</v>
      </c>
      <c r="Q8161" s="8">
        <v>2047.32</v>
      </c>
      <c r="R8161" s="17">
        <f t="shared" si="510"/>
        <v>0</v>
      </c>
      <c r="S8161" s="18">
        <f t="shared" si="511"/>
        <v>4094.64</v>
      </c>
    </row>
    <row r="8162" spans="1:19" x14ac:dyDescent="0.25">
      <c r="A8162" s="7" t="s">
        <v>19402</v>
      </c>
      <c r="B8162" s="7" t="s">
        <v>19403</v>
      </c>
      <c r="C8162" s="7" t="s">
        <v>7205</v>
      </c>
      <c r="D8162" s="7" t="s">
        <v>7206</v>
      </c>
      <c r="E8162" s="7" t="s">
        <v>7207</v>
      </c>
      <c r="F8162" s="8">
        <v>21</v>
      </c>
      <c r="G8162" s="8">
        <v>3944.6</v>
      </c>
      <c r="H8162" s="8">
        <v>3944.6</v>
      </c>
      <c r="I8162" s="8">
        <v>253</v>
      </c>
      <c r="J8162" s="8">
        <v>997983.8</v>
      </c>
      <c r="K8162" s="8">
        <v>3944.6000000000004</v>
      </c>
      <c r="L8162" s="8">
        <f t="shared" si="508"/>
        <v>684.59999999999991</v>
      </c>
      <c r="M8162" s="8">
        <f t="shared" si="509"/>
        <v>3260.0000000000005</v>
      </c>
      <c r="N8162" s="14">
        <v>12</v>
      </c>
      <c r="O8162" s="14">
        <v>3651.2</v>
      </c>
      <c r="P8162" s="8">
        <v>21</v>
      </c>
      <c r="Q8162" s="8">
        <v>3944.6</v>
      </c>
      <c r="R8162" s="17">
        <f t="shared" si="510"/>
        <v>923753.6</v>
      </c>
      <c r="S8162" s="18">
        <f t="shared" si="511"/>
        <v>997983.8</v>
      </c>
    </row>
    <row r="8163" spans="1:19" x14ac:dyDescent="0.25">
      <c r="A8163" s="7" t="s">
        <v>19404</v>
      </c>
      <c r="B8163" s="7" t="s">
        <v>19405</v>
      </c>
      <c r="C8163" s="7" t="s">
        <v>7205</v>
      </c>
      <c r="D8163" s="7" t="s">
        <v>7206</v>
      </c>
      <c r="E8163" s="7" t="s">
        <v>7207</v>
      </c>
      <c r="F8163" s="8">
        <v>21</v>
      </c>
      <c r="G8163" s="8">
        <v>3158.1</v>
      </c>
      <c r="H8163" s="8">
        <v>3158.1</v>
      </c>
      <c r="I8163" s="8">
        <v>162</v>
      </c>
      <c r="J8163" s="8">
        <v>511612.20000000007</v>
      </c>
      <c r="K8163" s="8">
        <v>3158.1000000000004</v>
      </c>
      <c r="L8163" s="8">
        <f t="shared" si="508"/>
        <v>548.09999999999991</v>
      </c>
      <c r="M8163" s="8">
        <f t="shared" si="509"/>
        <v>2610.0000000000005</v>
      </c>
      <c r="N8163" s="9"/>
      <c r="O8163" s="9"/>
      <c r="P8163" s="8">
        <v>21</v>
      </c>
      <c r="Q8163" s="8">
        <v>3158.1</v>
      </c>
      <c r="R8163" s="17">
        <f t="shared" si="510"/>
        <v>0</v>
      </c>
      <c r="S8163" s="18">
        <f t="shared" si="511"/>
        <v>511612.20000000007</v>
      </c>
    </row>
    <row r="8164" spans="1:19" x14ac:dyDescent="0.25">
      <c r="A8164" s="7" t="s">
        <v>19406</v>
      </c>
      <c r="B8164" s="7" t="s">
        <v>19407</v>
      </c>
      <c r="C8164" s="7" t="s">
        <v>7205</v>
      </c>
      <c r="D8164" s="7" t="s">
        <v>7206</v>
      </c>
      <c r="E8164" s="7" t="s">
        <v>7207</v>
      </c>
      <c r="F8164" s="14">
        <v>21</v>
      </c>
      <c r="G8164" s="8">
        <v>1883.97</v>
      </c>
      <c r="H8164" s="8">
        <v>1883.97</v>
      </c>
      <c r="I8164" s="8">
        <v>48</v>
      </c>
      <c r="J8164" s="8">
        <v>90430.56</v>
      </c>
      <c r="K8164" s="8">
        <v>1883.97</v>
      </c>
      <c r="L8164" s="8">
        <f t="shared" si="508"/>
        <v>326.97000000000003</v>
      </c>
      <c r="M8164" s="8">
        <f t="shared" si="509"/>
        <v>1557</v>
      </c>
      <c r="N8164" s="14">
        <v>12</v>
      </c>
      <c r="O8164" s="14">
        <v>1743.84</v>
      </c>
      <c r="P8164" s="14">
        <v>21</v>
      </c>
      <c r="Q8164" s="14">
        <v>1883.97</v>
      </c>
      <c r="R8164" s="17">
        <f t="shared" si="510"/>
        <v>83704.319999999992</v>
      </c>
      <c r="S8164" s="18">
        <f t="shared" si="511"/>
        <v>90430.56</v>
      </c>
    </row>
    <row r="8165" spans="1:19" x14ac:dyDescent="0.25">
      <c r="A8165" s="7" t="s">
        <v>19408</v>
      </c>
      <c r="B8165" s="7" t="s">
        <v>19409</v>
      </c>
      <c r="C8165" s="7" t="s">
        <v>7205</v>
      </c>
      <c r="D8165" s="7" t="s">
        <v>7206</v>
      </c>
      <c r="E8165" s="7" t="s">
        <v>7207</v>
      </c>
      <c r="F8165" s="8">
        <v>21</v>
      </c>
      <c r="G8165" s="8">
        <v>1173.7</v>
      </c>
      <c r="H8165" s="8">
        <v>1173.7</v>
      </c>
      <c r="I8165" s="8">
        <v>12</v>
      </c>
      <c r="J8165" s="8">
        <v>14084.400000000001</v>
      </c>
      <c r="K8165" s="8">
        <v>1173.7</v>
      </c>
      <c r="L8165" s="8">
        <f t="shared" si="508"/>
        <v>203.69999999999993</v>
      </c>
      <c r="M8165" s="8">
        <f t="shared" si="509"/>
        <v>970.00000000000011</v>
      </c>
      <c r="N8165" s="13"/>
      <c r="O8165" s="13"/>
      <c r="P8165" s="8">
        <v>21</v>
      </c>
      <c r="Q8165" s="8">
        <v>1173.7</v>
      </c>
      <c r="R8165" s="17">
        <f t="shared" si="510"/>
        <v>0</v>
      </c>
      <c r="S8165" s="18">
        <f t="shared" si="511"/>
        <v>14084.400000000001</v>
      </c>
    </row>
    <row r="8166" spans="1:19" x14ac:dyDescent="0.25">
      <c r="A8166" s="7" t="s">
        <v>19410</v>
      </c>
      <c r="B8166" s="7" t="s">
        <v>19411</v>
      </c>
      <c r="C8166" s="7" t="s">
        <v>14</v>
      </c>
      <c r="D8166" s="7" t="s">
        <v>15</v>
      </c>
      <c r="E8166" s="7" t="s">
        <v>7518</v>
      </c>
      <c r="F8166" s="8">
        <v>21</v>
      </c>
      <c r="G8166" s="8">
        <v>2155.0100000000002</v>
      </c>
      <c r="H8166" s="8">
        <v>2155.0100000000002</v>
      </c>
      <c r="I8166" s="8">
        <v>4</v>
      </c>
      <c r="J8166" s="8">
        <v>8620.0400000000009</v>
      </c>
      <c r="K8166" s="8">
        <v>2155.0100000000002</v>
      </c>
      <c r="L8166" s="8">
        <f t="shared" si="508"/>
        <v>374.01</v>
      </c>
      <c r="M8166" s="8">
        <f t="shared" si="509"/>
        <v>1781.0000000000002</v>
      </c>
      <c r="N8166" s="13"/>
      <c r="O8166" s="13"/>
      <c r="P8166" s="8">
        <v>21</v>
      </c>
      <c r="Q8166" s="8">
        <v>2155.0100000000002</v>
      </c>
      <c r="R8166" s="17">
        <f t="shared" si="510"/>
        <v>0</v>
      </c>
      <c r="S8166" s="18">
        <f t="shared" si="511"/>
        <v>8620.0400000000009</v>
      </c>
    </row>
    <row r="8167" spans="1:19" x14ac:dyDescent="0.25">
      <c r="A8167" s="7" t="s">
        <v>19414</v>
      </c>
      <c r="B8167" s="7" t="s">
        <v>19415</v>
      </c>
      <c r="C8167" s="7" t="s">
        <v>14</v>
      </c>
      <c r="D8167" s="7" t="s">
        <v>15</v>
      </c>
      <c r="E8167" s="7" t="s">
        <v>7518</v>
      </c>
      <c r="F8167" s="8">
        <v>21</v>
      </c>
      <c r="G8167" s="8">
        <v>1777.49</v>
      </c>
      <c r="H8167" s="8">
        <v>1777.49</v>
      </c>
      <c r="I8167" s="8">
        <v>4</v>
      </c>
      <c r="J8167" s="8">
        <v>7109.96</v>
      </c>
      <c r="K8167" s="8">
        <v>1777.49</v>
      </c>
      <c r="L8167" s="8">
        <f t="shared" si="508"/>
        <v>308.49</v>
      </c>
      <c r="M8167" s="8">
        <f t="shared" si="509"/>
        <v>1469</v>
      </c>
      <c r="N8167" s="9"/>
      <c r="O8167" s="9"/>
      <c r="P8167" s="8">
        <v>21</v>
      </c>
      <c r="Q8167" s="8">
        <v>1777.49</v>
      </c>
      <c r="R8167" s="17">
        <f t="shared" si="510"/>
        <v>0</v>
      </c>
      <c r="S8167" s="18">
        <f t="shared" si="511"/>
        <v>7109.96</v>
      </c>
    </row>
    <row r="8168" spans="1:19" x14ac:dyDescent="0.25">
      <c r="A8168" s="7" t="s">
        <v>19416</v>
      </c>
      <c r="B8168" s="7" t="s">
        <v>19417</v>
      </c>
      <c r="C8168" s="7" t="s">
        <v>14</v>
      </c>
      <c r="D8168" s="7" t="s">
        <v>15</v>
      </c>
      <c r="E8168" s="7" t="s">
        <v>7518</v>
      </c>
      <c r="F8168" s="8">
        <v>21</v>
      </c>
      <c r="G8168" s="8">
        <v>2262.6999999999998</v>
      </c>
      <c r="H8168" s="8">
        <v>2262.6999999999998</v>
      </c>
      <c r="I8168" s="8">
        <v>2</v>
      </c>
      <c r="J8168" s="8">
        <v>4525.3999999999996</v>
      </c>
      <c r="K8168" s="8">
        <v>2262.6999999999998</v>
      </c>
      <c r="L8168" s="8">
        <f t="shared" si="508"/>
        <v>392.69999999999982</v>
      </c>
      <c r="M8168" s="8">
        <f t="shared" si="509"/>
        <v>1870</v>
      </c>
      <c r="N8168" s="9"/>
      <c r="O8168" s="9"/>
      <c r="P8168" s="8">
        <v>21</v>
      </c>
      <c r="Q8168" s="8">
        <v>2262.6999999999998</v>
      </c>
      <c r="R8168" s="17">
        <f t="shared" si="510"/>
        <v>0</v>
      </c>
      <c r="S8168" s="18">
        <f t="shared" si="511"/>
        <v>4525.3999999999996</v>
      </c>
    </row>
    <row r="8169" spans="1:19" x14ac:dyDescent="0.25">
      <c r="A8169" s="7" t="s">
        <v>19418</v>
      </c>
      <c r="B8169" s="7" t="s">
        <v>19419</v>
      </c>
      <c r="C8169" s="7" t="s">
        <v>14</v>
      </c>
      <c r="D8169" s="7" t="s">
        <v>15</v>
      </c>
      <c r="E8169" s="7" t="s">
        <v>7518</v>
      </c>
      <c r="F8169" s="8">
        <v>21</v>
      </c>
      <c r="G8169" s="8">
        <v>1239.04</v>
      </c>
      <c r="H8169" s="8">
        <v>1239.04</v>
      </c>
      <c r="I8169" s="8">
        <v>2</v>
      </c>
      <c r="J8169" s="8">
        <v>2478.08</v>
      </c>
      <c r="K8169" s="8">
        <v>1239.04</v>
      </c>
      <c r="L8169" s="8">
        <f t="shared" si="508"/>
        <v>215.03999999999996</v>
      </c>
      <c r="M8169" s="8">
        <f t="shared" si="509"/>
        <v>1024</v>
      </c>
      <c r="N8169" s="9"/>
      <c r="O8169" s="9"/>
      <c r="P8169" s="8">
        <v>21</v>
      </c>
      <c r="Q8169" s="8">
        <v>1239.04</v>
      </c>
      <c r="R8169" s="17">
        <f t="shared" si="510"/>
        <v>0</v>
      </c>
      <c r="S8169" s="18">
        <f t="shared" si="511"/>
        <v>2478.08</v>
      </c>
    </row>
    <row r="8170" spans="1:19" x14ac:dyDescent="0.25">
      <c r="A8170" s="7" t="s">
        <v>19420</v>
      </c>
      <c r="B8170" s="7" t="s">
        <v>19421</v>
      </c>
      <c r="C8170" s="7" t="s">
        <v>14</v>
      </c>
      <c r="D8170" s="7" t="s">
        <v>15</v>
      </c>
      <c r="E8170" s="7" t="s">
        <v>7518</v>
      </c>
      <c r="F8170" s="8">
        <v>21</v>
      </c>
      <c r="G8170" s="8">
        <v>1239.04</v>
      </c>
      <c r="H8170" s="8">
        <v>1239.04</v>
      </c>
      <c r="I8170" s="8">
        <v>2</v>
      </c>
      <c r="J8170" s="8">
        <v>2478.08</v>
      </c>
      <c r="K8170" s="8">
        <v>1239.04</v>
      </c>
      <c r="L8170" s="8">
        <f t="shared" si="508"/>
        <v>215.03999999999996</v>
      </c>
      <c r="M8170" s="8">
        <f t="shared" si="509"/>
        <v>1024</v>
      </c>
      <c r="N8170" s="13"/>
      <c r="O8170" s="13"/>
      <c r="P8170" s="8">
        <v>21</v>
      </c>
      <c r="Q8170" s="8">
        <v>1239.04</v>
      </c>
      <c r="R8170" s="17">
        <f t="shared" si="510"/>
        <v>0</v>
      </c>
      <c r="S8170" s="18">
        <f t="shared" si="511"/>
        <v>2478.08</v>
      </c>
    </row>
    <row r="8171" spans="1:19" x14ac:dyDescent="0.25">
      <c r="A8171" s="7" t="s">
        <v>19422</v>
      </c>
      <c r="B8171" s="7" t="s">
        <v>19423</v>
      </c>
      <c r="C8171" s="7" t="s">
        <v>14</v>
      </c>
      <c r="D8171" s="7" t="s">
        <v>15</v>
      </c>
      <c r="E8171" s="7" t="s">
        <v>7518</v>
      </c>
      <c r="F8171" s="8">
        <v>21</v>
      </c>
      <c r="G8171" s="8">
        <v>1239.04</v>
      </c>
      <c r="H8171" s="8">
        <v>1239.04</v>
      </c>
      <c r="I8171" s="8">
        <v>2</v>
      </c>
      <c r="J8171" s="8">
        <v>2478.08</v>
      </c>
      <c r="K8171" s="8">
        <v>1239.04</v>
      </c>
      <c r="L8171" s="8">
        <f t="shared" si="508"/>
        <v>215.03999999999996</v>
      </c>
      <c r="M8171" s="8">
        <f t="shared" si="509"/>
        <v>1024</v>
      </c>
      <c r="N8171" s="9"/>
      <c r="O8171" s="9"/>
      <c r="P8171" s="8">
        <v>21</v>
      </c>
      <c r="Q8171" s="8">
        <v>1239.04</v>
      </c>
      <c r="R8171" s="17">
        <f t="shared" si="510"/>
        <v>0</v>
      </c>
      <c r="S8171" s="18">
        <f t="shared" si="511"/>
        <v>2478.08</v>
      </c>
    </row>
    <row r="8172" spans="1:19" x14ac:dyDescent="0.25">
      <c r="A8172" s="7" t="s">
        <v>19424</v>
      </c>
      <c r="B8172" s="7" t="s">
        <v>19425</v>
      </c>
      <c r="C8172" s="7" t="s">
        <v>14</v>
      </c>
      <c r="D8172" s="7" t="s">
        <v>15</v>
      </c>
      <c r="E8172" s="7" t="s">
        <v>7518</v>
      </c>
      <c r="F8172" s="8">
        <v>21</v>
      </c>
      <c r="G8172" s="8">
        <v>565.07000000000005</v>
      </c>
      <c r="H8172" s="8">
        <v>565.07000000000005</v>
      </c>
      <c r="I8172" s="8">
        <v>2</v>
      </c>
      <c r="J8172" s="8">
        <v>1130.1400000000001</v>
      </c>
      <c r="K8172" s="8">
        <v>565.07000000000005</v>
      </c>
      <c r="L8172" s="8">
        <f t="shared" si="508"/>
        <v>98.07</v>
      </c>
      <c r="M8172" s="8">
        <f t="shared" si="509"/>
        <v>467.00000000000006</v>
      </c>
      <c r="N8172" s="13"/>
      <c r="O8172" s="13"/>
      <c r="P8172" s="8">
        <v>21</v>
      </c>
      <c r="Q8172" s="8">
        <v>565.07000000000005</v>
      </c>
      <c r="R8172" s="17">
        <f t="shared" si="510"/>
        <v>0</v>
      </c>
      <c r="S8172" s="18">
        <f t="shared" si="511"/>
        <v>1130.1400000000001</v>
      </c>
    </row>
    <row r="8173" spans="1:19" x14ac:dyDescent="0.25">
      <c r="A8173" s="7" t="s">
        <v>19432</v>
      </c>
      <c r="B8173" s="7" t="s">
        <v>19433</v>
      </c>
      <c r="C8173" s="7" t="s">
        <v>8208</v>
      </c>
      <c r="D8173" s="7" t="s">
        <v>8209</v>
      </c>
      <c r="E8173" s="7" t="s">
        <v>8210</v>
      </c>
      <c r="F8173" s="8">
        <v>21</v>
      </c>
      <c r="G8173" s="8">
        <v>11335.28</v>
      </c>
      <c r="H8173" s="8">
        <v>11335.28</v>
      </c>
      <c r="I8173" s="8">
        <v>2</v>
      </c>
      <c r="J8173" s="8">
        <v>22670.560000000001</v>
      </c>
      <c r="K8173" s="8">
        <v>11335.28</v>
      </c>
      <c r="L8173" s="8">
        <f t="shared" si="508"/>
        <v>1967.2800000000007</v>
      </c>
      <c r="M8173" s="8">
        <f t="shared" si="509"/>
        <v>9368</v>
      </c>
      <c r="N8173" s="9"/>
      <c r="O8173" s="9"/>
      <c r="P8173" s="8">
        <v>21</v>
      </c>
      <c r="Q8173" s="8">
        <v>11335.28</v>
      </c>
      <c r="R8173" s="17">
        <f t="shared" si="510"/>
        <v>0</v>
      </c>
      <c r="S8173" s="18">
        <f t="shared" si="511"/>
        <v>22670.560000000001</v>
      </c>
    </row>
    <row r="8174" spans="1:19" x14ac:dyDescent="0.25">
      <c r="A8174" s="7" t="s">
        <v>19440</v>
      </c>
      <c r="B8174" s="7" t="s">
        <v>19441</v>
      </c>
      <c r="C8174" s="7" t="s">
        <v>8208</v>
      </c>
      <c r="D8174" s="7" t="s">
        <v>8209</v>
      </c>
      <c r="E8174" s="7" t="s">
        <v>8210</v>
      </c>
      <c r="F8174" s="8">
        <v>21</v>
      </c>
      <c r="G8174" s="8">
        <v>5279.23</v>
      </c>
      <c r="H8174" s="8">
        <v>5279.23</v>
      </c>
      <c r="I8174" s="8">
        <v>2</v>
      </c>
      <c r="J8174" s="8">
        <v>10558.46</v>
      </c>
      <c r="K8174" s="8">
        <v>5279.23</v>
      </c>
      <c r="L8174" s="8">
        <f t="shared" si="508"/>
        <v>916.22999999999956</v>
      </c>
      <c r="M8174" s="8">
        <f t="shared" si="509"/>
        <v>4363</v>
      </c>
      <c r="N8174" s="9"/>
      <c r="O8174" s="9"/>
      <c r="P8174" s="8">
        <v>21</v>
      </c>
      <c r="Q8174" s="8">
        <v>5279.23</v>
      </c>
      <c r="R8174" s="17">
        <f t="shared" si="510"/>
        <v>0</v>
      </c>
      <c r="S8174" s="18">
        <f t="shared" si="511"/>
        <v>10558.46</v>
      </c>
    </row>
    <row r="8175" spans="1:19" x14ac:dyDescent="0.25">
      <c r="A8175" s="7" t="s">
        <v>19454</v>
      </c>
      <c r="B8175" s="7" t="s">
        <v>19455</v>
      </c>
      <c r="C8175" s="7" t="s">
        <v>14</v>
      </c>
      <c r="D8175" s="7" t="s">
        <v>15</v>
      </c>
      <c r="E8175" s="7" t="s">
        <v>7518</v>
      </c>
      <c r="F8175" s="8">
        <v>21</v>
      </c>
      <c r="G8175" s="8">
        <v>861.52</v>
      </c>
      <c r="H8175" s="8">
        <v>861.52</v>
      </c>
      <c r="I8175" s="8">
        <v>2</v>
      </c>
      <c r="J8175" s="8">
        <v>1723.04</v>
      </c>
      <c r="K8175" s="8">
        <v>861.52</v>
      </c>
      <c r="L8175" s="8">
        <f t="shared" si="508"/>
        <v>149.51999999999998</v>
      </c>
      <c r="M8175" s="8">
        <f t="shared" si="509"/>
        <v>712</v>
      </c>
      <c r="N8175" s="13"/>
      <c r="O8175" s="13"/>
      <c r="P8175" s="8">
        <v>21</v>
      </c>
      <c r="Q8175" s="8">
        <v>861.52</v>
      </c>
      <c r="R8175" s="17">
        <f t="shared" si="510"/>
        <v>0</v>
      </c>
      <c r="S8175" s="18">
        <f t="shared" si="511"/>
        <v>1723.04</v>
      </c>
    </row>
    <row r="8176" spans="1:19" x14ac:dyDescent="0.25">
      <c r="A8176" s="7" t="s">
        <v>19456</v>
      </c>
      <c r="B8176" s="7" t="s">
        <v>19457</v>
      </c>
      <c r="C8176" s="7" t="s">
        <v>14</v>
      </c>
      <c r="D8176" s="7" t="s">
        <v>15</v>
      </c>
      <c r="E8176" s="7" t="s">
        <v>7518</v>
      </c>
      <c r="F8176" s="8">
        <v>21</v>
      </c>
      <c r="G8176" s="8">
        <v>1211.21</v>
      </c>
      <c r="H8176" s="8">
        <v>1211.21</v>
      </c>
      <c r="I8176" s="8">
        <v>4</v>
      </c>
      <c r="J8176" s="8">
        <v>4844.84</v>
      </c>
      <c r="K8176" s="8">
        <v>1211.21</v>
      </c>
      <c r="L8176" s="8">
        <f t="shared" si="508"/>
        <v>210.20999999999992</v>
      </c>
      <c r="M8176" s="8">
        <f t="shared" si="509"/>
        <v>1001.0000000000001</v>
      </c>
      <c r="N8176" s="9"/>
      <c r="O8176" s="9"/>
      <c r="P8176" s="8">
        <v>21</v>
      </c>
      <c r="Q8176" s="8">
        <v>1211.21</v>
      </c>
      <c r="R8176" s="17">
        <f t="shared" si="510"/>
        <v>0</v>
      </c>
      <c r="S8176" s="18">
        <f t="shared" si="511"/>
        <v>4844.84</v>
      </c>
    </row>
    <row r="8177" spans="1:19" x14ac:dyDescent="0.25">
      <c r="A8177" s="7" t="s">
        <v>19460</v>
      </c>
      <c r="B8177" s="7" t="s">
        <v>19461</v>
      </c>
      <c r="C8177" s="7" t="s">
        <v>14</v>
      </c>
      <c r="D8177" s="7" t="s">
        <v>15</v>
      </c>
      <c r="E8177" s="7" t="s">
        <v>7518</v>
      </c>
      <c r="F8177" s="8">
        <v>21</v>
      </c>
      <c r="G8177" s="8">
        <v>2191.31</v>
      </c>
      <c r="H8177" s="8">
        <v>2191.31</v>
      </c>
      <c r="I8177" s="8">
        <v>8</v>
      </c>
      <c r="J8177" s="8">
        <v>17530.48</v>
      </c>
      <c r="K8177" s="8">
        <v>2191.31</v>
      </c>
      <c r="L8177" s="8">
        <f t="shared" si="508"/>
        <v>380.30999999999995</v>
      </c>
      <c r="M8177" s="8">
        <f t="shared" si="509"/>
        <v>1811</v>
      </c>
      <c r="N8177" s="9"/>
      <c r="O8177" s="9"/>
      <c r="P8177" s="8">
        <v>21</v>
      </c>
      <c r="Q8177" s="8">
        <v>2191.31</v>
      </c>
      <c r="R8177" s="17">
        <f t="shared" si="510"/>
        <v>0</v>
      </c>
      <c r="S8177" s="18">
        <f t="shared" si="511"/>
        <v>17530.48</v>
      </c>
    </row>
    <row r="8178" spans="1:19" x14ac:dyDescent="0.25">
      <c r="A8178" s="7" t="s">
        <v>19478</v>
      </c>
      <c r="B8178" s="7" t="s">
        <v>19479</v>
      </c>
      <c r="C8178" s="7" t="s">
        <v>7400</v>
      </c>
      <c r="D8178" s="7" t="s">
        <v>7401</v>
      </c>
      <c r="E8178" s="7" t="s">
        <v>7402</v>
      </c>
      <c r="F8178" s="8">
        <v>15</v>
      </c>
      <c r="G8178" s="8">
        <v>4207.51</v>
      </c>
      <c r="H8178" s="8">
        <v>4207.51</v>
      </c>
      <c r="I8178" s="8">
        <v>3</v>
      </c>
      <c r="J8178" s="8">
        <v>12622.53</v>
      </c>
      <c r="K8178" s="8">
        <v>4207.51</v>
      </c>
      <c r="L8178" s="8">
        <f t="shared" si="508"/>
        <v>548.80565217391268</v>
      </c>
      <c r="M8178" s="8">
        <f t="shared" si="509"/>
        <v>3658.7043478260875</v>
      </c>
      <c r="N8178" s="9"/>
      <c r="O8178" s="9"/>
      <c r="P8178" s="8">
        <v>15</v>
      </c>
      <c r="Q8178" s="8">
        <v>4207.51</v>
      </c>
      <c r="R8178" s="17">
        <f t="shared" si="510"/>
        <v>0</v>
      </c>
      <c r="S8178" s="18">
        <f t="shared" si="511"/>
        <v>12622.53</v>
      </c>
    </row>
    <row r="8179" spans="1:19" x14ac:dyDescent="0.25">
      <c r="A8179" s="7" t="s">
        <v>19480</v>
      </c>
      <c r="B8179" s="7" t="s">
        <v>19481</v>
      </c>
      <c r="C8179" s="7" t="s">
        <v>7400</v>
      </c>
      <c r="D8179" s="7" t="s">
        <v>7401</v>
      </c>
      <c r="E8179" s="7" t="s">
        <v>7402</v>
      </c>
      <c r="F8179" s="8">
        <v>15</v>
      </c>
      <c r="G8179" s="8">
        <v>4207.51</v>
      </c>
      <c r="H8179" s="8">
        <v>4207.51</v>
      </c>
      <c r="I8179" s="8">
        <v>3</v>
      </c>
      <c r="J8179" s="8">
        <v>12622.53</v>
      </c>
      <c r="K8179" s="8">
        <v>4207.51</v>
      </c>
      <c r="L8179" s="8">
        <f t="shared" si="508"/>
        <v>548.80565217391268</v>
      </c>
      <c r="M8179" s="8">
        <f t="shared" si="509"/>
        <v>3658.7043478260875</v>
      </c>
      <c r="N8179" s="9"/>
      <c r="O8179" s="9"/>
      <c r="P8179" s="8">
        <v>15</v>
      </c>
      <c r="Q8179" s="8">
        <v>4207.51</v>
      </c>
      <c r="R8179" s="17">
        <f t="shared" si="510"/>
        <v>0</v>
      </c>
      <c r="S8179" s="18">
        <f t="shared" si="511"/>
        <v>12622.53</v>
      </c>
    </row>
    <row r="8180" spans="1:19" x14ac:dyDescent="0.25">
      <c r="A8180" s="7" t="s">
        <v>19486</v>
      </c>
      <c r="B8180" s="7" t="s">
        <v>19487</v>
      </c>
      <c r="C8180" s="7" t="s">
        <v>7400</v>
      </c>
      <c r="D8180" s="7" t="s">
        <v>7401</v>
      </c>
      <c r="E8180" s="7" t="s">
        <v>7402</v>
      </c>
      <c r="F8180" s="8">
        <v>15</v>
      </c>
      <c r="G8180" s="8">
        <v>4207.51</v>
      </c>
      <c r="H8180" s="8">
        <v>4207.51</v>
      </c>
      <c r="I8180" s="8">
        <v>1</v>
      </c>
      <c r="J8180" s="8">
        <v>4207.51</v>
      </c>
      <c r="K8180" s="8">
        <v>4207.51</v>
      </c>
      <c r="L8180" s="8">
        <f t="shared" si="508"/>
        <v>548.80565217391268</v>
      </c>
      <c r="M8180" s="8">
        <f t="shared" si="509"/>
        <v>3658.7043478260875</v>
      </c>
      <c r="N8180" s="9"/>
      <c r="O8180" s="9"/>
      <c r="P8180" s="8">
        <v>15</v>
      </c>
      <c r="Q8180" s="8">
        <v>4207.51</v>
      </c>
      <c r="R8180" s="17">
        <f t="shared" si="510"/>
        <v>0</v>
      </c>
      <c r="S8180" s="18">
        <f t="shared" si="511"/>
        <v>4207.51</v>
      </c>
    </row>
    <row r="8181" spans="1:19" x14ac:dyDescent="0.25">
      <c r="A8181" s="7" t="s">
        <v>19488</v>
      </c>
      <c r="B8181" s="7" t="s">
        <v>19489</v>
      </c>
      <c r="C8181" s="7" t="s">
        <v>7400</v>
      </c>
      <c r="D8181" s="7" t="s">
        <v>7401</v>
      </c>
      <c r="E8181" s="7" t="s">
        <v>7402</v>
      </c>
      <c r="F8181" s="8">
        <v>15</v>
      </c>
      <c r="G8181" s="8">
        <v>4207.51</v>
      </c>
      <c r="H8181" s="8">
        <v>4207.51</v>
      </c>
      <c r="I8181" s="8">
        <v>1</v>
      </c>
      <c r="J8181" s="8">
        <v>4207.51</v>
      </c>
      <c r="K8181" s="8">
        <v>4207.51</v>
      </c>
      <c r="L8181" s="8">
        <f t="shared" si="508"/>
        <v>548.80565217391268</v>
      </c>
      <c r="M8181" s="8">
        <f t="shared" si="509"/>
        <v>3658.7043478260875</v>
      </c>
      <c r="N8181" s="9"/>
      <c r="O8181" s="9"/>
      <c r="P8181" s="8">
        <v>15</v>
      </c>
      <c r="Q8181" s="8">
        <v>4207.51</v>
      </c>
      <c r="R8181" s="17">
        <f t="shared" si="510"/>
        <v>0</v>
      </c>
      <c r="S8181" s="18">
        <f t="shared" si="511"/>
        <v>4207.51</v>
      </c>
    </row>
    <row r="8182" spans="1:19" x14ac:dyDescent="0.25">
      <c r="A8182" s="7" t="s">
        <v>19492</v>
      </c>
      <c r="B8182" s="7" t="s">
        <v>19493</v>
      </c>
      <c r="C8182" s="7" t="s">
        <v>7400</v>
      </c>
      <c r="D8182" s="7" t="s">
        <v>7401</v>
      </c>
      <c r="E8182" s="7" t="s">
        <v>7402</v>
      </c>
      <c r="F8182" s="8">
        <v>21</v>
      </c>
      <c r="G8182" s="8">
        <v>4675</v>
      </c>
      <c r="H8182" s="8">
        <v>4675</v>
      </c>
      <c r="I8182" s="8">
        <v>2</v>
      </c>
      <c r="J8182" s="8">
        <v>9350</v>
      </c>
      <c r="K8182" s="8">
        <v>4675</v>
      </c>
      <c r="L8182" s="8">
        <f t="shared" si="508"/>
        <v>811.36363636363603</v>
      </c>
      <c r="M8182" s="8">
        <f t="shared" si="509"/>
        <v>3863.636363636364</v>
      </c>
      <c r="N8182" s="9"/>
      <c r="O8182" s="9"/>
      <c r="P8182" s="8">
        <v>21</v>
      </c>
      <c r="Q8182" s="8">
        <v>4675</v>
      </c>
      <c r="R8182" s="17">
        <f t="shared" si="510"/>
        <v>0</v>
      </c>
      <c r="S8182" s="18">
        <f t="shared" si="511"/>
        <v>9350</v>
      </c>
    </row>
    <row r="8183" spans="1:19" x14ac:dyDescent="0.25">
      <c r="A8183" s="7" t="s">
        <v>19494</v>
      </c>
      <c r="B8183" s="7" t="s">
        <v>19495</v>
      </c>
      <c r="C8183" s="7" t="s">
        <v>7400</v>
      </c>
      <c r="D8183" s="7" t="s">
        <v>7401</v>
      </c>
      <c r="E8183" s="7" t="s">
        <v>7402</v>
      </c>
      <c r="F8183" s="8">
        <v>21</v>
      </c>
      <c r="G8183" s="8">
        <v>2431.0100000000002</v>
      </c>
      <c r="H8183" s="8">
        <v>2431.0100000000002</v>
      </c>
      <c r="I8183" s="8">
        <v>2</v>
      </c>
      <c r="J8183" s="8">
        <v>4862.01</v>
      </c>
      <c r="K8183" s="8">
        <v>2431.0050000000001</v>
      </c>
      <c r="L8183" s="8">
        <f t="shared" si="508"/>
        <v>421.90995867768584</v>
      </c>
      <c r="M8183" s="8">
        <f t="shared" si="509"/>
        <v>2009.0950413223143</v>
      </c>
      <c r="N8183" s="9"/>
      <c r="O8183" s="9"/>
      <c r="P8183" s="8">
        <v>21</v>
      </c>
      <c r="Q8183" s="8">
        <v>2431.0050000000001</v>
      </c>
      <c r="R8183" s="17">
        <f t="shared" si="510"/>
        <v>0</v>
      </c>
      <c r="S8183" s="18">
        <f t="shared" si="511"/>
        <v>4862.01</v>
      </c>
    </row>
    <row r="8184" spans="1:19" x14ac:dyDescent="0.25">
      <c r="A8184" s="7" t="s">
        <v>19496</v>
      </c>
      <c r="B8184" s="7" t="s">
        <v>19497</v>
      </c>
      <c r="C8184" s="7" t="s">
        <v>8208</v>
      </c>
      <c r="D8184" s="7" t="s">
        <v>8209</v>
      </c>
      <c r="E8184" s="7" t="s">
        <v>8210</v>
      </c>
      <c r="F8184" s="8">
        <v>21</v>
      </c>
      <c r="G8184" s="8">
        <v>17170</v>
      </c>
      <c r="H8184" s="8">
        <v>17170</v>
      </c>
      <c r="I8184" s="8">
        <v>1</v>
      </c>
      <c r="J8184" s="8">
        <v>17170</v>
      </c>
      <c r="K8184" s="8">
        <v>17170</v>
      </c>
      <c r="L8184" s="8">
        <f t="shared" si="508"/>
        <v>2979.9173553719011</v>
      </c>
      <c r="M8184" s="8">
        <f t="shared" si="509"/>
        <v>14190.082644628099</v>
      </c>
      <c r="N8184" s="9"/>
      <c r="O8184" s="9"/>
      <c r="P8184" s="8">
        <v>21</v>
      </c>
      <c r="Q8184" s="8">
        <v>17170</v>
      </c>
      <c r="R8184" s="17">
        <f t="shared" si="510"/>
        <v>0</v>
      </c>
      <c r="S8184" s="18">
        <f t="shared" si="511"/>
        <v>17170</v>
      </c>
    </row>
    <row r="8185" spans="1:19" x14ac:dyDescent="0.25">
      <c r="A8185" s="7" t="s">
        <v>19498</v>
      </c>
      <c r="B8185" s="7" t="s">
        <v>19499</v>
      </c>
      <c r="C8185" s="7" t="s">
        <v>8208</v>
      </c>
      <c r="D8185" s="7" t="s">
        <v>8209</v>
      </c>
      <c r="E8185" s="7" t="s">
        <v>8210</v>
      </c>
      <c r="F8185" s="8">
        <v>21</v>
      </c>
      <c r="G8185" s="8">
        <v>5142.5</v>
      </c>
      <c r="H8185" s="8">
        <v>5142.5</v>
      </c>
      <c r="I8185" s="8">
        <v>1</v>
      </c>
      <c r="J8185" s="8">
        <v>5142.5</v>
      </c>
      <c r="K8185" s="8">
        <v>5142.5</v>
      </c>
      <c r="L8185" s="8">
        <f t="shared" si="508"/>
        <v>892.5</v>
      </c>
      <c r="M8185" s="8">
        <f t="shared" si="509"/>
        <v>4250</v>
      </c>
      <c r="N8185" s="13"/>
      <c r="O8185" s="13"/>
      <c r="P8185" s="8">
        <v>21</v>
      </c>
      <c r="Q8185" s="8">
        <v>5142.5</v>
      </c>
      <c r="R8185" s="17">
        <f t="shared" si="510"/>
        <v>0</v>
      </c>
      <c r="S8185" s="18">
        <f t="shared" si="511"/>
        <v>5142.5</v>
      </c>
    </row>
    <row r="8186" spans="1:19" x14ac:dyDescent="0.25">
      <c r="A8186" s="7" t="s">
        <v>19500</v>
      </c>
      <c r="B8186" s="7" t="s">
        <v>19501</v>
      </c>
      <c r="C8186" s="7" t="s">
        <v>14</v>
      </c>
      <c r="D8186" s="7" t="s">
        <v>15</v>
      </c>
      <c r="E8186" s="7" t="s">
        <v>10399</v>
      </c>
      <c r="F8186" s="8">
        <v>21</v>
      </c>
      <c r="G8186" s="8">
        <v>6904.26</v>
      </c>
      <c r="H8186" s="8">
        <v>6904.26</v>
      </c>
      <c r="I8186" s="8">
        <v>1</v>
      </c>
      <c r="J8186" s="8">
        <v>6904.26</v>
      </c>
      <c r="K8186" s="8">
        <v>6904.26</v>
      </c>
      <c r="L8186" s="8">
        <f t="shared" si="508"/>
        <v>1198.2600000000002</v>
      </c>
      <c r="M8186" s="8">
        <f t="shared" si="509"/>
        <v>5706</v>
      </c>
      <c r="N8186" s="9"/>
      <c r="O8186" s="9"/>
      <c r="P8186" s="8">
        <v>21</v>
      </c>
      <c r="Q8186" s="8">
        <v>6904.26</v>
      </c>
      <c r="R8186" s="17">
        <f t="shared" si="510"/>
        <v>0</v>
      </c>
      <c r="S8186" s="18">
        <f t="shared" si="511"/>
        <v>6904.26</v>
      </c>
    </row>
    <row r="8187" spans="1:19" x14ac:dyDescent="0.25">
      <c r="A8187" s="7" t="s">
        <v>19502</v>
      </c>
      <c r="B8187" s="7" t="s">
        <v>19503</v>
      </c>
      <c r="C8187" s="7" t="s">
        <v>76</v>
      </c>
      <c r="D8187" s="7" t="s">
        <v>77</v>
      </c>
      <c r="E8187" s="7" t="s">
        <v>10658</v>
      </c>
      <c r="F8187" s="8">
        <v>15</v>
      </c>
      <c r="G8187" s="8">
        <v>36052.5</v>
      </c>
      <c r="H8187" s="8">
        <v>36052.5</v>
      </c>
      <c r="I8187" s="8">
        <v>1</v>
      </c>
      <c r="J8187" s="8">
        <v>36052.5</v>
      </c>
      <c r="K8187" s="8">
        <v>36052.5</v>
      </c>
      <c r="L8187" s="8">
        <f t="shared" si="508"/>
        <v>4702.4999999999964</v>
      </c>
      <c r="M8187" s="8">
        <f t="shared" si="509"/>
        <v>31350.000000000004</v>
      </c>
      <c r="N8187" s="9"/>
      <c r="O8187" s="9"/>
      <c r="P8187" s="8">
        <v>15</v>
      </c>
      <c r="Q8187" s="8">
        <v>36052.5</v>
      </c>
      <c r="R8187" s="17">
        <f t="shared" si="510"/>
        <v>0</v>
      </c>
      <c r="S8187" s="18">
        <f t="shared" si="511"/>
        <v>36052.5</v>
      </c>
    </row>
    <row r="8188" spans="1:19" x14ac:dyDescent="0.25">
      <c r="A8188" s="7" t="s">
        <v>19504</v>
      </c>
      <c r="B8188" s="7" t="s">
        <v>19505</v>
      </c>
      <c r="C8188" s="7" t="s">
        <v>32</v>
      </c>
      <c r="D8188" s="7" t="s">
        <v>33</v>
      </c>
      <c r="E8188" s="7" t="s">
        <v>34</v>
      </c>
      <c r="F8188" s="8">
        <v>15</v>
      </c>
      <c r="G8188" s="8">
        <v>18687.5</v>
      </c>
      <c r="H8188" s="8">
        <v>18687.5</v>
      </c>
      <c r="I8188" s="8">
        <v>2</v>
      </c>
      <c r="J8188" s="8">
        <v>37375</v>
      </c>
      <c r="K8188" s="8">
        <v>18687.5</v>
      </c>
      <c r="L8188" s="8">
        <f t="shared" si="508"/>
        <v>2437.4999999999982</v>
      </c>
      <c r="M8188" s="8">
        <f t="shared" si="509"/>
        <v>16250.000000000002</v>
      </c>
      <c r="N8188" s="14">
        <v>12</v>
      </c>
      <c r="O8188" s="14">
        <v>18200</v>
      </c>
      <c r="P8188" s="8">
        <v>15</v>
      </c>
      <c r="Q8188" s="8">
        <v>18687.5</v>
      </c>
      <c r="R8188" s="17">
        <f t="shared" si="510"/>
        <v>36400</v>
      </c>
      <c r="S8188" s="18">
        <f t="shared" si="511"/>
        <v>37375</v>
      </c>
    </row>
    <row r="8189" spans="1:19" x14ac:dyDescent="0.25">
      <c r="A8189" s="7" t="s">
        <v>19506</v>
      </c>
      <c r="B8189" s="7" t="s">
        <v>19507</v>
      </c>
      <c r="C8189" s="7" t="s">
        <v>32</v>
      </c>
      <c r="D8189" s="7" t="s">
        <v>33</v>
      </c>
      <c r="E8189" s="7" t="s">
        <v>34</v>
      </c>
      <c r="F8189" s="8">
        <v>15</v>
      </c>
      <c r="G8189" s="8">
        <v>20757.5</v>
      </c>
      <c r="H8189" s="8">
        <v>20757.5</v>
      </c>
      <c r="I8189" s="8">
        <v>5</v>
      </c>
      <c r="J8189" s="8">
        <v>103787.5</v>
      </c>
      <c r="K8189" s="8">
        <v>20757.5</v>
      </c>
      <c r="L8189" s="8">
        <f t="shared" si="508"/>
        <v>2707.5</v>
      </c>
      <c r="M8189" s="8">
        <f t="shared" si="509"/>
        <v>18050</v>
      </c>
      <c r="N8189" s="9"/>
      <c r="O8189" s="9"/>
      <c r="P8189" s="8">
        <v>15</v>
      </c>
      <c r="Q8189" s="8">
        <v>20757.5</v>
      </c>
      <c r="R8189" s="17">
        <f t="shared" si="510"/>
        <v>0</v>
      </c>
      <c r="S8189" s="18">
        <f t="shared" si="511"/>
        <v>103787.5</v>
      </c>
    </row>
    <row r="8190" spans="1:19" x14ac:dyDescent="0.25">
      <c r="A8190" s="7" t="s">
        <v>19512</v>
      </c>
      <c r="B8190" s="7" t="s">
        <v>19513</v>
      </c>
      <c r="C8190" s="7" t="s">
        <v>14</v>
      </c>
      <c r="D8190" s="7" t="s">
        <v>15</v>
      </c>
      <c r="E8190" s="7" t="s">
        <v>7518</v>
      </c>
      <c r="F8190" s="8">
        <v>21</v>
      </c>
      <c r="G8190" s="8">
        <v>2999.59</v>
      </c>
      <c r="H8190" s="8">
        <v>2999.59</v>
      </c>
      <c r="I8190" s="8">
        <v>2</v>
      </c>
      <c r="J8190" s="8">
        <v>5999.18</v>
      </c>
      <c r="K8190" s="8">
        <v>2999.59</v>
      </c>
      <c r="L8190" s="8">
        <f t="shared" si="508"/>
        <v>520.59000000000015</v>
      </c>
      <c r="M8190" s="8">
        <f t="shared" si="509"/>
        <v>2479</v>
      </c>
      <c r="N8190" s="9"/>
      <c r="O8190" s="9"/>
      <c r="P8190" s="8">
        <v>21</v>
      </c>
      <c r="Q8190" s="8">
        <v>2999.59</v>
      </c>
      <c r="R8190" s="17">
        <f t="shared" si="510"/>
        <v>0</v>
      </c>
      <c r="S8190" s="18">
        <f t="shared" si="511"/>
        <v>5999.18</v>
      </c>
    </row>
    <row r="8191" spans="1:19" x14ac:dyDescent="0.25">
      <c r="A8191" s="7" t="s">
        <v>19514</v>
      </c>
      <c r="B8191" s="7" t="s">
        <v>19515</v>
      </c>
      <c r="C8191" s="7" t="s">
        <v>14</v>
      </c>
      <c r="D8191" s="7" t="s">
        <v>15</v>
      </c>
      <c r="E8191" s="7" t="s">
        <v>7518</v>
      </c>
      <c r="F8191" s="8">
        <v>21</v>
      </c>
      <c r="G8191" s="8">
        <v>3403.73</v>
      </c>
      <c r="H8191" s="8">
        <v>3403.73</v>
      </c>
      <c r="I8191" s="8">
        <v>2</v>
      </c>
      <c r="J8191" s="8">
        <v>6807.46</v>
      </c>
      <c r="K8191" s="8">
        <v>3403.73</v>
      </c>
      <c r="L8191" s="8">
        <f t="shared" si="508"/>
        <v>590.73</v>
      </c>
      <c r="M8191" s="8">
        <f t="shared" si="509"/>
        <v>2813</v>
      </c>
      <c r="N8191" s="9"/>
      <c r="O8191" s="9"/>
      <c r="P8191" s="8">
        <v>21</v>
      </c>
      <c r="Q8191" s="8">
        <v>3403.73</v>
      </c>
      <c r="R8191" s="17">
        <f t="shared" si="510"/>
        <v>0</v>
      </c>
      <c r="S8191" s="18">
        <f t="shared" si="511"/>
        <v>6807.46</v>
      </c>
    </row>
    <row r="8192" spans="1:19" x14ac:dyDescent="0.25">
      <c r="A8192" s="7" t="s">
        <v>19518</v>
      </c>
      <c r="B8192" s="7" t="s">
        <v>19519</v>
      </c>
      <c r="C8192" s="7" t="s">
        <v>8208</v>
      </c>
      <c r="D8192" s="7" t="s">
        <v>8209</v>
      </c>
      <c r="E8192" s="7" t="s">
        <v>8210</v>
      </c>
      <c r="F8192" s="8">
        <v>21</v>
      </c>
      <c r="G8192" s="8">
        <v>11797.5</v>
      </c>
      <c r="H8192" s="8">
        <v>11797.5</v>
      </c>
      <c r="I8192" s="8">
        <v>2</v>
      </c>
      <c r="J8192" s="8">
        <v>23595</v>
      </c>
      <c r="K8192" s="8">
        <v>11797.5</v>
      </c>
      <c r="L8192" s="8">
        <f t="shared" si="508"/>
        <v>2047.5</v>
      </c>
      <c r="M8192" s="8">
        <f t="shared" si="509"/>
        <v>9750</v>
      </c>
      <c r="N8192" s="9"/>
      <c r="O8192" s="9"/>
      <c r="P8192" s="8">
        <v>21</v>
      </c>
      <c r="Q8192" s="8">
        <v>11797.5</v>
      </c>
      <c r="R8192" s="17">
        <f t="shared" si="510"/>
        <v>0</v>
      </c>
      <c r="S8192" s="18">
        <f t="shared" si="511"/>
        <v>23595</v>
      </c>
    </row>
    <row r="8193" spans="1:19" x14ac:dyDescent="0.25">
      <c r="A8193" s="7" t="s">
        <v>19532</v>
      </c>
      <c r="B8193" s="7" t="s">
        <v>19533</v>
      </c>
      <c r="C8193" s="7" t="s">
        <v>7400</v>
      </c>
      <c r="D8193" s="7" t="s">
        <v>7401</v>
      </c>
      <c r="E8193" s="7" t="s">
        <v>7402</v>
      </c>
      <c r="F8193" s="8">
        <v>21</v>
      </c>
      <c r="G8193" s="8">
        <v>12.4</v>
      </c>
      <c r="H8193" s="8">
        <v>12.4</v>
      </c>
      <c r="I8193" s="8">
        <v>10</v>
      </c>
      <c r="J8193" s="8">
        <v>124</v>
      </c>
      <c r="K8193" s="8">
        <v>12.4</v>
      </c>
      <c r="L8193" s="8">
        <f t="shared" si="508"/>
        <v>2.1520661157024783</v>
      </c>
      <c r="M8193" s="8">
        <f t="shared" si="509"/>
        <v>10.247933884297522</v>
      </c>
      <c r="N8193" s="9"/>
      <c r="O8193" s="9"/>
      <c r="P8193" s="8">
        <v>21</v>
      </c>
      <c r="Q8193" s="8">
        <v>12.4</v>
      </c>
      <c r="R8193" s="17">
        <f t="shared" si="510"/>
        <v>0</v>
      </c>
      <c r="S8193" s="18">
        <f t="shared" si="511"/>
        <v>124</v>
      </c>
    </row>
    <row r="8194" spans="1:19" x14ac:dyDescent="0.25">
      <c r="A8194" s="7" t="s">
        <v>19534</v>
      </c>
      <c r="B8194" s="7" t="s">
        <v>19535</v>
      </c>
      <c r="C8194" s="7" t="s">
        <v>7400</v>
      </c>
      <c r="D8194" s="7" t="s">
        <v>7401</v>
      </c>
      <c r="E8194" s="7" t="s">
        <v>7402</v>
      </c>
      <c r="F8194" s="8">
        <v>21</v>
      </c>
      <c r="G8194" s="8">
        <v>12.4</v>
      </c>
      <c r="H8194" s="8">
        <v>12.4</v>
      </c>
      <c r="I8194" s="8">
        <v>10</v>
      </c>
      <c r="J8194" s="8">
        <v>124</v>
      </c>
      <c r="K8194" s="8">
        <v>12.4</v>
      </c>
      <c r="L8194" s="8">
        <f t="shared" ref="L8194:L8257" si="512">K8194-M8194</f>
        <v>2.1520661157024783</v>
      </c>
      <c r="M8194" s="8">
        <f t="shared" ref="M8194:M8257" si="513">K8194/((100+F8194)/100)</f>
        <v>10.247933884297522</v>
      </c>
      <c r="N8194" s="9"/>
      <c r="O8194" s="9"/>
      <c r="P8194" s="8">
        <v>21</v>
      </c>
      <c r="Q8194" s="8">
        <v>12.4</v>
      </c>
      <c r="R8194" s="17">
        <f t="shared" ref="R8194:R8257" si="514">I8194*O8194</f>
        <v>0</v>
      </c>
      <c r="S8194" s="18">
        <f t="shared" si="511"/>
        <v>124</v>
      </c>
    </row>
    <row r="8195" spans="1:19" x14ac:dyDescent="0.25">
      <c r="A8195" s="7" t="s">
        <v>19536</v>
      </c>
      <c r="B8195" s="7" t="s">
        <v>19537</v>
      </c>
      <c r="C8195" s="7" t="s">
        <v>7400</v>
      </c>
      <c r="D8195" s="7" t="s">
        <v>7401</v>
      </c>
      <c r="E8195" s="7" t="s">
        <v>7402</v>
      </c>
      <c r="F8195" s="8">
        <v>21</v>
      </c>
      <c r="G8195" s="8">
        <v>12.4</v>
      </c>
      <c r="H8195" s="8">
        <v>12.4</v>
      </c>
      <c r="I8195" s="8">
        <v>10</v>
      </c>
      <c r="J8195" s="8">
        <v>124</v>
      </c>
      <c r="K8195" s="8">
        <v>12.4</v>
      </c>
      <c r="L8195" s="8">
        <f t="shared" si="512"/>
        <v>2.1520661157024783</v>
      </c>
      <c r="M8195" s="8">
        <f t="shared" si="513"/>
        <v>10.247933884297522</v>
      </c>
      <c r="N8195" s="9"/>
      <c r="O8195" s="9"/>
      <c r="P8195" s="8">
        <v>21</v>
      </c>
      <c r="Q8195" s="8">
        <v>12.4</v>
      </c>
      <c r="R8195" s="17">
        <f t="shared" si="514"/>
        <v>0</v>
      </c>
      <c r="S8195" s="18">
        <f t="shared" ref="S8195:S8258" si="515">J8195</f>
        <v>124</v>
      </c>
    </row>
    <row r="8196" spans="1:19" x14ac:dyDescent="0.25">
      <c r="A8196" s="7" t="s">
        <v>19542</v>
      </c>
      <c r="B8196" s="7" t="s">
        <v>19543</v>
      </c>
      <c r="C8196" s="7" t="s">
        <v>14</v>
      </c>
      <c r="D8196" s="7" t="s">
        <v>15</v>
      </c>
      <c r="E8196" s="7" t="s">
        <v>7754</v>
      </c>
      <c r="F8196" s="14">
        <v>21</v>
      </c>
      <c r="G8196" s="8">
        <v>1730.3</v>
      </c>
      <c r="H8196" s="8">
        <v>1730.3</v>
      </c>
      <c r="I8196" s="8">
        <v>2</v>
      </c>
      <c r="J8196" s="8">
        <v>3460.6</v>
      </c>
      <c r="K8196" s="8">
        <v>1730.3</v>
      </c>
      <c r="L8196" s="8">
        <f t="shared" si="512"/>
        <v>300.29999999999995</v>
      </c>
      <c r="M8196" s="8">
        <f t="shared" si="513"/>
        <v>1430</v>
      </c>
      <c r="N8196" s="9"/>
      <c r="O8196" s="9"/>
      <c r="P8196" s="14">
        <v>21</v>
      </c>
      <c r="Q8196" s="14">
        <v>1730.3</v>
      </c>
      <c r="R8196" s="17">
        <f t="shared" si="514"/>
        <v>0</v>
      </c>
      <c r="S8196" s="18">
        <f t="shared" si="515"/>
        <v>3460.6</v>
      </c>
    </row>
    <row r="8197" spans="1:19" x14ac:dyDescent="0.25">
      <c r="A8197" s="7" t="s">
        <v>19544</v>
      </c>
      <c r="B8197" s="7" t="s">
        <v>19545</v>
      </c>
      <c r="C8197" s="7" t="s">
        <v>14</v>
      </c>
      <c r="D8197" s="7" t="s">
        <v>15</v>
      </c>
      <c r="E8197" s="7" t="s">
        <v>7754</v>
      </c>
      <c r="F8197" s="8">
        <v>21</v>
      </c>
      <c r="G8197" s="8">
        <v>2420</v>
      </c>
      <c r="H8197" s="8">
        <v>2420</v>
      </c>
      <c r="I8197" s="8">
        <v>10</v>
      </c>
      <c r="J8197" s="8">
        <v>24200</v>
      </c>
      <c r="K8197" s="8">
        <v>2420</v>
      </c>
      <c r="L8197" s="8">
        <f t="shared" si="512"/>
        <v>420</v>
      </c>
      <c r="M8197" s="8">
        <f t="shared" si="513"/>
        <v>2000</v>
      </c>
      <c r="N8197" s="14">
        <v>21</v>
      </c>
      <c r="O8197" s="14">
        <v>2420</v>
      </c>
      <c r="P8197" s="8">
        <v>21</v>
      </c>
      <c r="Q8197" s="8">
        <v>2420</v>
      </c>
      <c r="R8197" s="17">
        <f t="shared" si="514"/>
        <v>24200</v>
      </c>
      <c r="S8197" s="18">
        <f t="shared" si="515"/>
        <v>24200</v>
      </c>
    </row>
    <row r="8198" spans="1:19" x14ac:dyDescent="0.25">
      <c r="A8198" s="7" t="s">
        <v>19546</v>
      </c>
      <c r="B8198" s="7" t="s">
        <v>19547</v>
      </c>
      <c r="C8198" s="7" t="s">
        <v>14</v>
      </c>
      <c r="D8198" s="7" t="s">
        <v>15</v>
      </c>
      <c r="E8198" s="7" t="s">
        <v>2322</v>
      </c>
      <c r="F8198" s="8">
        <v>21</v>
      </c>
      <c r="G8198" s="8">
        <v>3569.5</v>
      </c>
      <c r="H8198" s="8">
        <v>3569.5</v>
      </c>
      <c r="I8198" s="8">
        <v>40</v>
      </c>
      <c r="J8198" s="8">
        <v>142780</v>
      </c>
      <c r="K8198" s="8">
        <v>3569.5</v>
      </c>
      <c r="L8198" s="8">
        <f t="shared" si="512"/>
        <v>619.5</v>
      </c>
      <c r="M8198" s="8">
        <f t="shared" si="513"/>
        <v>2950</v>
      </c>
      <c r="N8198" s="14">
        <v>21</v>
      </c>
      <c r="O8198" s="14">
        <v>3569.5</v>
      </c>
      <c r="P8198" s="8">
        <v>21</v>
      </c>
      <c r="Q8198" s="8">
        <v>3569.5</v>
      </c>
      <c r="R8198" s="17">
        <f t="shared" si="514"/>
        <v>142780</v>
      </c>
      <c r="S8198" s="18">
        <f t="shared" si="515"/>
        <v>142780</v>
      </c>
    </row>
    <row r="8199" spans="1:19" x14ac:dyDescent="0.25">
      <c r="A8199" s="7" t="s">
        <v>19548</v>
      </c>
      <c r="B8199" s="7" t="s">
        <v>19549</v>
      </c>
      <c r="C8199" s="7" t="s">
        <v>14</v>
      </c>
      <c r="D8199" s="7" t="s">
        <v>15</v>
      </c>
      <c r="E8199" s="7" t="s">
        <v>2322</v>
      </c>
      <c r="F8199" s="8">
        <v>21</v>
      </c>
      <c r="G8199" s="8">
        <v>3569.5</v>
      </c>
      <c r="H8199" s="8">
        <v>3569.5</v>
      </c>
      <c r="I8199" s="8">
        <v>50</v>
      </c>
      <c r="J8199" s="8">
        <v>178475</v>
      </c>
      <c r="K8199" s="8">
        <v>3569.5</v>
      </c>
      <c r="L8199" s="8">
        <f t="shared" si="512"/>
        <v>619.5</v>
      </c>
      <c r="M8199" s="8">
        <f t="shared" si="513"/>
        <v>2950</v>
      </c>
      <c r="N8199" s="9"/>
      <c r="O8199" s="9"/>
      <c r="P8199" s="8">
        <v>21</v>
      </c>
      <c r="Q8199" s="8">
        <v>3569.5</v>
      </c>
      <c r="R8199" s="17">
        <f t="shared" si="514"/>
        <v>0</v>
      </c>
      <c r="S8199" s="18">
        <f t="shared" si="515"/>
        <v>178475</v>
      </c>
    </row>
    <row r="8200" spans="1:19" x14ac:dyDescent="0.25">
      <c r="A8200" s="7" t="s">
        <v>19550</v>
      </c>
      <c r="B8200" s="7" t="s">
        <v>19551</v>
      </c>
      <c r="C8200" s="7" t="s">
        <v>14</v>
      </c>
      <c r="D8200" s="7" t="s">
        <v>15</v>
      </c>
      <c r="E8200" s="7" t="s">
        <v>2322</v>
      </c>
      <c r="F8200" s="8">
        <v>21</v>
      </c>
      <c r="G8200" s="8">
        <v>7018</v>
      </c>
      <c r="H8200" s="8">
        <v>7018</v>
      </c>
      <c r="I8200" s="8">
        <v>1</v>
      </c>
      <c r="J8200" s="8">
        <v>7018</v>
      </c>
      <c r="K8200" s="8">
        <v>7018</v>
      </c>
      <c r="L8200" s="8">
        <f t="shared" si="512"/>
        <v>1218</v>
      </c>
      <c r="M8200" s="8">
        <f t="shared" si="513"/>
        <v>5800</v>
      </c>
      <c r="N8200" s="9"/>
      <c r="O8200" s="9"/>
      <c r="P8200" s="8">
        <v>21</v>
      </c>
      <c r="Q8200" s="8">
        <v>7018</v>
      </c>
      <c r="R8200" s="17">
        <f t="shared" si="514"/>
        <v>0</v>
      </c>
      <c r="S8200" s="18">
        <f t="shared" si="515"/>
        <v>7018</v>
      </c>
    </row>
    <row r="8201" spans="1:19" x14ac:dyDescent="0.25">
      <c r="A8201" s="7" t="s">
        <v>19552</v>
      </c>
      <c r="B8201" s="7" t="s">
        <v>19553</v>
      </c>
      <c r="C8201" s="7" t="s">
        <v>7400</v>
      </c>
      <c r="D8201" s="7" t="s">
        <v>7401</v>
      </c>
      <c r="E8201" s="7" t="s">
        <v>7402</v>
      </c>
      <c r="F8201" s="8">
        <v>15</v>
      </c>
      <c r="G8201" s="8">
        <v>1950</v>
      </c>
      <c r="H8201" s="8">
        <v>1950</v>
      </c>
      <c r="I8201" s="8">
        <v>3</v>
      </c>
      <c r="J8201" s="8">
        <v>5849.99</v>
      </c>
      <c r="K8201" s="8">
        <v>1949.9966666666667</v>
      </c>
      <c r="L8201" s="8">
        <f t="shared" si="512"/>
        <v>254.34739130434764</v>
      </c>
      <c r="M8201" s="8">
        <f t="shared" si="513"/>
        <v>1695.649275362319</v>
      </c>
      <c r="N8201" s="13"/>
      <c r="O8201" s="13"/>
      <c r="P8201" s="8">
        <v>15</v>
      </c>
      <c r="Q8201" s="8">
        <v>1949.9966666666667</v>
      </c>
      <c r="R8201" s="17">
        <f t="shared" si="514"/>
        <v>0</v>
      </c>
      <c r="S8201" s="18">
        <f t="shared" si="515"/>
        <v>5849.99</v>
      </c>
    </row>
    <row r="8202" spans="1:19" x14ac:dyDescent="0.25">
      <c r="A8202" s="7" t="s">
        <v>19554</v>
      </c>
      <c r="B8202" s="7" t="s">
        <v>19555</v>
      </c>
      <c r="C8202" s="7" t="s">
        <v>7539</v>
      </c>
      <c r="D8202" s="7" t="s">
        <v>7540</v>
      </c>
      <c r="E8202" s="7" t="s">
        <v>7541</v>
      </c>
      <c r="F8202" s="8">
        <v>21</v>
      </c>
      <c r="G8202" s="8">
        <v>592.9</v>
      </c>
      <c r="H8202" s="8">
        <v>592.9</v>
      </c>
      <c r="I8202" s="8">
        <v>50</v>
      </c>
      <c r="J8202" s="8">
        <v>29645</v>
      </c>
      <c r="K8202" s="8">
        <v>592.9</v>
      </c>
      <c r="L8202" s="8">
        <f t="shared" si="512"/>
        <v>102.89999999999998</v>
      </c>
      <c r="M8202" s="8">
        <f t="shared" si="513"/>
        <v>490</v>
      </c>
      <c r="N8202" s="9"/>
      <c r="O8202" s="9"/>
      <c r="P8202" s="8">
        <v>21</v>
      </c>
      <c r="Q8202" s="8">
        <v>592.9</v>
      </c>
      <c r="R8202" s="17">
        <f t="shared" si="514"/>
        <v>0</v>
      </c>
      <c r="S8202" s="18">
        <f t="shared" si="515"/>
        <v>29645</v>
      </c>
    </row>
    <row r="8203" spans="1:19" x14ac:dyDescent="0.25">
      <c r="A8203" s="7" t="s">
        <v>19556</v>
      </c>
      <c r="B8203" s="7" t="s">
        <v>19557</v>
      </c>
      <c r="C8203" s="7" t="s">
        <v>7205</v>
      </c>
      <c r="D8203" s="7" t="s">
        <v>7206</v>
      </c>
      <c r="E8203" s="7" t="s">
        <v>7440</v>
      </c>
      <c r="F8203" s="14">
        <v>15</v>
      </c>
      <c r="G8203" s="8">
        <v>109.25</v>
      </c>
      <c r="H8203" s="8">
        <v>131.1</v>
      </c>
      <c r="I8203" s="8">
        <v>439</v>
      </c>
      <c r="J8203" s="8">
        <v>57552.899999999994</v>
      </c>
      <c r="K8203" s="8">
        <v>131.1</v>
      </c>
      <c r="L8203" s="8">
        <f t="shared" si="512"/>
        <v>17.099999999999994</v>
      </c>
      <c r="M8203" s="8">
        <f t="shared" si="513"/>
        <v>114</v>
      </c>
      <c r="N8203" s="14">
        <v>12</v>
      </c>
      <c r="O8203" s="14">
        <v>127.68</v>
      </c>
      <c r="P8203" s="14">
        <v>15</v>
      </c>
      <c r="Q8203" s="14">
        <v>131.10000000000002</v>
      </c>
      <c r="R8203" s="17">
        <f t="shared" si="514"/>
        <v>56051.520000000004</v>
      </c>
      <c r="S8203" s="18">
        <f t="shared" si="515"/>
        <v>57552.899999999994</v>
      </c>
    </row>
    <row r="8204" spans="1:19" x14ac:dyDescent="0.25">
      <c r="A8204" s="7" t="s">
        <v>19558</v>
      </c>
      <c r="B8204" s="7" t="s">
        <v>19559</v>
      </c>
      <c r="C8204" s="7" t="s">
        <v>37</v>
      </c>
      <c r="D8204" s="7" t="s">
        <v>38</v>
      </c>
      <c r="E8204" s="7" t="s">
        <v>39</v>
      </c>
      <c r="F8204" s="8">
        <v>15</v>
      </c>
      <c r="G8204" s="8">
        <v>1205.2</v>
      </c>
      <c r="H8204" s="8">
        <v>1205.2</v>
      </c>
      <c r="I8204" s="8">
        <v>1</v>
      </c>
      <c r="J8204" s="8">
        <v>1205.2</v>
      </c>
      <c r="K8204" s="8">
        <v>1205.2</v>
      </c>
      <c r="L8204" s="8">
        <f t="shared" si="512"/>
        <v>157.19999999999982</v>
      </c>
      <c r="M8204" s="8">
        <f t="shared" si="513"/>
        <v>1048.0000000000002</v>
      </c>
      <c r="N8204" s="9"/>
      <c r="O8204" s="9"/>
      <c r="P8204" s="8">
        <v>15</v>
      </c>
      <c r="Q8204" s="8">
        <v>1205.2</v>
      </c>
      <c r="R8204" s="17">
        <f t="shared" si="514"/>
        <v>0</v>
      </c>
      <c r="S8204" s="18">
        <f t="shared" si="515"/>
        <v>1205.2</v>
      </c>
    </row>
    <row r="8205" spans="1:19" x14ac:dyDescent="0.25">
      <c r="A8205" s="7" t="s">
        <v>19560</v>
      </c>
      <c r="B8205" s="7" t="s">
        <v>19561</v>
      </c>
      <c r="C8205" s="7" t="s">
        <v>7400</v>
      </c>
      <c r="D8205" s="7" t="s">
        <v>7401</v>
      </c>
      <c r="E8205" s="7" t="s">
        <v>7402</v>
      </c>
      <c r="F8205" s="8">
        <v>15</v>
      </c>
      <c r="G8205" s="8">
        <v>3461.5</v>
      </c>
      <c r="H8205" s="8">
        <v>3461.5</v>
      </c>
      <c r="I8205" s="8">
        <v>1</v>
      </c>
      <c r="J8205" s="8">
        <v>3461.5</v>
      </c>
      <c r="K8205" s="8">
        <v>3461.5</v>
      </c>
      <c r="L8205" s="8">
        <f t="shared" si="512"/>
        <v>451.49999999999955</v>
      </c>
      <c r="M8205" s="8">
        <f t="shared" si="513"/>
        <v>3010.0000000000005</v>
      </c>
      <c r="N8205" s="9"/>
      <c r="O8205" s="9"/>
      <c r="P8205" s="8">
        <v>15</v>
      </c>
      <c r="Q8205" s="8">
        <v>3461.5</v>
      </c>
      <c r="R8205" s="17">
        <f t="shared" si="514"/>
        <v>0</v>
      </c>
      <c r="S8205" s="18">
        <f t="shared" si="515"/>
        <v>3461.5</v>
      </c>
    </row>
    <row r="8206" spans="1:19" x14ac:dyDescent="0.25">
      <c r="A8206" s="7" t="s">
        <v>19562</v>
      </c>
      <c r="B8206" s="7" t="s">
        <v>19563</v>
      </c>
      <c r="C8206" s="7" t="s">
        <v>7400</v>
      </c>
      <c r="D8206" s="7" t="s">
        <v>7401</v>
      </c>
      <c r="E8206" s="7" t="s">
        <v>7402</v>
      </c>
      <c r="F8206" s="8">
        <v>15</v>
      </c>
      <c r="G8206" s="8">
        <v>3461.5</v>
      </c>
      <c r="H8206" s="8">
        <v>3461.5</v>
      </c>
      <c r="I8206" s="8">
        <v>5</v>
      </c>
      <c r="J8206" s="8">
        <v>17307.5</v>
      </c>
      <c r="K8206" s="8">
        <v>3461.5</v>
      </c>
      <c r="L8206" s="8">
        <f t="shared" si="512"/>
        <v>451.49999999999955</v>
      </c>
      <c r="M8206" s="8">
        <f t="shared" si="513"/>
        <v>3010.0000000000005</v>
      </c>
      <c r="N8206" s="9"/>
      <c r="O8206" s="9"/>
      <c r="P8206" s="8">
        <v>15</v>
      </c>
      <c r="Q8206" s="8">
        <v>3461.5</v>
      </c>
      <c r="R8206" s="17">
        <f t="shared" si="514"/>
        <v>0</v>
      </c>
      <c r="S8206" s="18">
        <f t="shared" si="515"/>
        <v>17307.5</v>
      </c>
    </row>
    <row r="8207" spans="1:19" x14ac:dyDescent="0.25">
      <c r="A8207" s="7" t="s">
        <v>19564</v>
      </c>
      <c r="B8207" s="7" t="s">
        <v>19565</v>
      </c>
      <c r="C8207" s="7" t="s">
        <v>7400</v>
      </c>
      <c r="D8207" s="7" t="s">
        <v>7401</v>
      </c>
      <c r="E8207" s="7" t="s">
        <v>7402</v>
      </c>
      <c r="F8207" s="8">
        <v>15</v>
      </c>
      <c r="G8207" s="8">
        <v>3461.5</v>
      </c>
      <c r="H8207" s="8">
        <v>3461.5</v>
      </c>
      <c r="I8207" s="8">
        <v>5</v>
      </c>
      <c r="J8207" s="8">
        <v>17307.5</v>
      </c>
      <c r="K8207" s="8">
        <v>3461.5</v>
      </c>
      <c r="L8207" s="8">
        <f t="shared" si="512"/>
        <v>451.49999999999955</v>
      </c>
      <c r="M8207" s="8">
        <f t="shared" si="513"/>
        <v>3010.0000000000005</v>
      </c>
      <c r="N8207" s="13"/>
      <c r="O8207" s="13"/>
      <c r="P8207" s="8">
        <v>15</v>
      </c>
      <c r="Q8207" s="8">
        <v>3461.5</v>
      </c>
      <c r="R8207" s="17">
        <f t="shared" si="514"/>
        <v>0</v>
      </c>
      <c r="S8207" s="18">
        <f t="shared" si="515"/>
        <v>17307.5</v>
      </c>
    </row>
    <row r="8208" spans="1:19" x14ac:dyDescent="0.25">
      <c r="A8208" s="7" t="s">
        <v>19566</v>
      </c>
      <c r="B8208" s="7" t="s">
        <v>19567</v>
      </c>
      <c r="C8208" s="7" t="s">
        <v>7400</v>
      </c>
      <c r="D8208" s="7" t="s">
        <v>7401</v>
      </c>
      <c r="E8208" s="7" t="s">
        <v>7402</v>
      </c>
      <c r="F8208" s="8">
        <v>15</v>
      </c>
      <c r="G8208" s="8">
        <v>3461.5</v>
      </c>
      <c r="H8208" s="8">
        <v>3461.5</v>
      </c>
      <c r="I8208" s="8">
        <v>1</v>
      </c>
      <c r="J8208" s="8">
        <v>3461.5</v>
      </c>
      <c r="K8208" s="8">
        <v>3461.5</v>
      </c>
      <c r="L8208" s="8">
        <f t="shared" si="512"/>
        <v>451.49999999999955</v>
      </c>
      <c r="M8208" s="8">
        <f t="shared" si="513"/>
        <v>3010.0000000000005</v>
      </c>
      <c r="N8208" s="13"/>
      <c r="O8208" s="13"/>
      <c r="P8208" s="8">
        <v>15</v>
      </c>
      <c r="Q8208" s="8">
        <v>3461.5</v>
      </c>
      <c r="R8208" s="17">
        <f t="shared" si="514"/>
        <v>0</v>
      </c>
      <c r="S8208" s="18">
        <f t="shared" si="515"/>
        <v>3461.5</v>
      </c>
    </row>
    <row r="8209" spans="1:19" x14ac:dyDescent="0.25">
      <c r="A8209" s="7" t="s">
        <v>19568</v>
      </c>
      <c r="B8209" s="7" t="s">
        <v>19569</v>
      </c>
      <c r="C8209" s="7" t="s">
        <v>7400</v>
      </c>
      <c r="D8209" s="7" t="s">
        <v>7401</v>
      </c>
      <c r="E8209" s="7" t="s">
        <v>7402</v>
      </c>
      <c r="F8209" s="8">
        <v>15</v>
      </c>
      <c r="G8209" s="8">
        <v>3461.5</v>
      </c>
      <c r="H8209" s="8">
        <v>3461.5</v>
      </c>
      <c r="I8209" s="8">
        <v>5</v>
      </c>
      <c r="J8209" s="8">
        <v>17307.5</v>
      </c>
      <c r="K8209" s="8">
        <v>3461.5</v>
      </c>
      <c r="L8209" s="8">
        <f t="shared" si="512"/>
        <v>451.49999999999955</v>
      </c>
      <c r="M8209" s="8">
        <f t="shared" si="513"/>
        <v>3010.0000000000005</v>
      </c>
      <c r="N8209" s="9"/>
      <c r="O8209" s="9"/>
      <c r="P8209" s="8">
        <v>15</v>
      </c>
      <c r="Q8209" s="8">
        <v>3461.5</v>
      </c>
      <c r="R8209" s="17">
        <f t="shared" si="514"/>
        <v>0</v>
      </c>
      <c r="S8209" s="18">
        <f t="shared" si="515"/>
        <v>17307.5</v>
      </c>
    </row>
    <row r="8210" spans="1:19" x14ac:dyDescent="0.25">
      <c r="A8210" s="7" t="s">
        <v>19570</v>
      </c>
      <c r="B8210" s="7" t="s">
        <v>19571</v>
      </c>
      <c r="C8210" s="7" t="s">
        <v>7400</v>
      </c>
      <c r="D8210" s="7" t="s">
        <v>7401</v>
      </c>
      <c r="E8210" s="7" t="s">
        <v>7402</v>
      </c>
      <c r="F8210" s="8">
        <v>15</v>
      </c>
      <c r="G8210" s="8">
        <v>3461.5</v>
      </c>
      <c r="H8210" s="8">
        <v>3461.5</v>
      </c>
      <c r="I8210" s="8">
        <v>7</v>
      </c>
      <c r="J8210" s="8">
        <v>24230.5</v>
      </c>
      <c r="K8210" s="8">
        <v>3461.5</v>
      </c>
      <c r="L8210" s="8">
        <f t="shared" si="512"/>
        <v>451.49999999999955</v>
      </c>
      <c r="M8210" s="8">
        <f t="shared" si="513"/>
        <v>3010.0000000000005</v>
      </c>
      <c r="N8210" s="9"/>
      <c r="O8210" s="9"/>
      <c r="P8210" s="8">
        <v>15</v>
      </c>
      <c r="Q8210" s="8">
        <v>3461.5</v>
      </c>
      <c r="R8210" s="17">
        <f t="shared" si="514"/>
        <v>0</v>
      </c>
      <c r="S8210" s="18">
        <f t="shared" si="515"/>
        <v>24230.5</v>
      </c>
    </row>
    <row r="8211" spans="1:19" x14ac:dyDescent="0.25">
      <c r="A8211" s="7" t="s">
        <v>19572</v>
      </c>
      <c r="B8211" s="7" t="s">
        <v>19573</v>
      </c>
      <c r="C8211" s="7" t="s">
        <v>7400</v>
      </c>
      <c r="D8211" s="7" t="s">
        <v>7401</v>
      </c>
      <c r="E8211" s="7" t="s">
        <v>7402</v>
      </c>
      <c r="F8211" s="8">
        <v>15</v>
      </c>
      <c r="G8211" s="8">
        <v>3461.5</v>
      </c>
      <c r="H8211" s="8">
        <v>3461.5</v>
      </c>
      <c r="I8211" s="8">
        <v>1</v>
      </c>
      <c r="J8211" s="8">
        <v>3461.5</v>
      </c>
      <c r="K8211" s="8">
        <v>3461.5</v>
      </c>
      <c r="L8211" s="8">
        <f t="shared" si="512"/>
        <v>451.49999999999955</v>
      </c>
      <c r="M8211" s="8">
        <f t="shared" si="513"/>
        <v>3010.0000000000005</v>
      </c>
      <c r="N8211" s="13"/>
      <c r="O8211" s="13"/>
      <c r="P8211" s="8">
        <v>15</v>
      </c>
      <c r="Q8211" s="8">
        <v>3461.5</v>
      </c>
      <c r="R8211" s="17">
        <f t="shared" si="514"/>
        <v>0</v>
      </c>
      <c r="S8211" s="18">
        <f t="shared" si="515"/>
        <v>3461.5</v>
      </c>
    </row>
    <row r="8212" spans="1:19" x14ac:dyDescent="0.25">
      <c r="A8212" s="7" t="s">
        <v>19574</v>
      </c>
      <c r="B8212" s="7" t="s">
        <v>19575</v>
      </c>
      <c r="C8212" s="7" t="s">
        <v>7400</v>
      </c>
      <c r="D8212" s="7" t="s">
        <v>7401</v>
      </c>
      <c r="E8212" s="7" t="s">
        <v>7402</v>
      </c>
      <c r="F8212" s="8">
        <v>15</v>
      </c>
      <c r="G8212" s="8">
        <v>3461.5</v>
      </c>
      <c r="H8212" s="8">
        <v>3461.5</v>
      </c>
      <c r="I8212" s="8">
        <v>2</v>
      </c>
      <c r="J8212" s="8">
        <v>6923</v>
      </c>
      <c r="K8212" s="8">
        <v>3461.5</v>
      </c>
      <c r="L8212" s="8">
        <f t="shared" si="512"/>
        <v>451.49999999999955</v>
      </c>
      <c r="M8212" s="8">
        <f t="shared" si="513"/>
        <v>3010.0000000000005</v>
      </c>
      <c r="N8212" s="9"/>
      <c r="O8212" s="9"/>
      <c r="P8212" s="8">
        <v>15</v>
      </c>
      <c r="Q8212" s="8">
        <v>3461.5</v>
      </c>
      <c r="R8212" s="17">
        <f t="shared" si="514"/>
        <v>0</v>
      </c>
      <c r="S8212" s="18">
        <f t="shared" si="515"/>
        <v>6923</v>
      </c>
    </row>
    <row r="8213" spans="1:19" x14ac:dyDescent="0.25">
      <c r="A8213" s="7" t="s">
        <v>19578</v>
      </c>
      <c r="B8213" s="7" t="s">
        <v>19579</v>
      </c>
      <c r="C8213" s="7" t="s">
        <v>7400</v>
      </c>
      <c r="D8213" s="7" t="s">
        <v>7401</v>
      </c>
      <c r="E8213" s="7" t="s">
        <v>7402</v>
      </c>
      <c r="F8213" s="8">
        <v>15</v>
      </c>
      <c r="G8213" s="8">
        <v>633.41999999999996</v>
      </c>
      <c r="H8213" s="8">
        <v>633.41999999999996</v>
      </c>
      <c r="I8213" s="8">
        <v>2</v>
      </c>
      <c r="J8213" s="8">
        <v>1266.8399999999999</v>
      </c>
      <c r="K8213" s="8">
        <v>633.41999999999996</v>
      </c>
      <c r="L8213" s="8">
        <f t="shared" si="512"/>
        <v>82.62</v>
      </c>
      <c r="M8213" s="8">
        <f t="shared" si="513"/>
        <v>550.79999999999995</v>
      </c>
      <c r="N8213" s="13"/>
      <c r="O8213" s="13"/>
      <c r="P8213" s="8">
        <v>15</v>
      </c>
      <c r="Q8213" s="8">
        <v>633.41999999999996</v>
      </c>
      <c r="R8213" s="17">
        <f t="shared" si="514"/>
        <v>0</v>
      </c>
      <c r="S8213" s="18">
        <f t="shared" si="515"/>
        <v>1266.8399999999999</v>
      </c>
    </row>
    <row r="8214" spans="1:19" x14ac:dyDescent="0.25">
      <c r="A8214" s="7" t="s">
        <v>19582</v>
      </c>
      <c r="B8214" s="7" t="s">
        <v>19583</v>
      </c>
      <c r="C8214" s="7" t="s">
        <v>7539</v>
      </c>
      <c r="D8214" s="7" t="s">
        <v>7540</v>
      </c>
      <c r="E8214" s="7" t="s">
        <v>7798</v>
      </c>
      <c r="F8214" s="8">
        <v>21</v>
      </c>
      <c r="G8214" s="8">
        <v>77.72</v>
      </c>
      <c r="H8214" s="8">
        <v>77.72</v>
      </c>
      <c r="I8214" s="8">
        <v>48</v>
      </c>
      <c r="J8214" s="8">
        <v>3730.43</v>
      </c>
      <c r="K8214" s="8">
        <v>77.717291666666668</v>
      </c>
      <c r="L8214" s="8">
        <f t="shared" si="512"/>
        <v>13.488124999999997</v>
      </c>
      <c r="M8214" s="8">
        <f t="shared" si="513"/>
        <v>64.229166666666671</v>
      </c>
      <c r="N8214" s="9"/>
      <c r="O8214" s="9"/>
      <c r="P8214" s="8">
        <v>21</v>
      </c>
      <c r="Q8214" s="8">
        <v>77.717291666666668</v>
      </c>
      <c r="R8214" s="17">
        <f t="shared" si="514"/>
        <v>0</v>
      </c>
      <c r="S8214" s="18">
        <f t="shared" si="515"/>
        <v>3730.43</v>
      </c>
    </row>
    <row r="8215" spans="1:19" x14ac:dyDescent="0.25">
      <c r="A8215" s="7" t="s">
        <v>19584</v>
      </c>
      <c r="B8215" s="7" t="s">
        <v>19585</v>
      </c>
      <c r="C8215" s="7" t="s">
        <v>14</v>
      </c>
      <c r="D8215" s="7" t="s">
        <v>15</v>
      </c>
      <c r="E8215" s="7" t="s">
        <v>7518</v>
      </c>
      <c r="F8215" s="8">
        <v>21</v>
      </c>
      <c r="G8215" s="8">
        <v>256.52</v>
      </c>
      <c r="H8215" s="8">
        <v>256.52</v>
      </c>
      <c r="I8215" s="8">
        <v>10</v>
      </c>
      <c r="J8215" s="8">
        <v>2565.1999999999998</v>
      </c>
      <c r="K8215" s="8">
        <v>256.52</v>
      </c>
      <c r="L8215" s="8">
        <f t="shared" si="512"/>
        <v>44.519999999999982</v>
      </c>
      <c r="M8215" s="8">
        <f t="shared" si="513"/>
        <v>212</v>
      </c>
      <c r="N8215" s="9"/>
      <c r="O8215" s="9"/>
      <c r="P8215" s="8">
        <v>21</v>
      </c>
      <c r="Q8215" s="8">
        <v>256.52</v>
      </c>
      <c r="R8215" s="17">
        <f t="shared" si="514"/>
        <v>0</v>
      </c>
      <c r="S8215" s="18">
        <f t="shared" si="515"/>
        <v>2565.1999999999998</v>
      </c>
    </row>
    <row r="8216" spans="1:19" x14ac:dyDescent="0.25">
      <c r="A8216" s="7" t="s">
        <v>19586</v>
      </c>
      <c r="B8216" s="7" t="s">
        <v>19587</v>
      </c>
      <c r="C8216" s="7" t="s">
        <v>7539</v>
      </c>
      <c r="D8216" s="7" t="s">
        <v>7540</v>
      </c>
      <c r="E8216" s="7" t="s">
        <v>7798</v>
      </c>
      <c r="F8216" s="8">
        <v>21</v>
      </c>
      <c r="G8216" s="8">
        <v>508.2</v>
      </c>
      <c r="H8216" s="8">
        <v>508.2</v>
      </c>
      <c r="I8216" s="8">
        <v>10</v>
      </c>
      <c r="J8216" s="8">
        <v>5082</v>
      </c>
      <c r="K8216" s="8">
        <v>508.2</v>
      </c>
      <c r="L8216" s="8">
        <f t="shared" si="512"/>
        <v>88.199999999999989</v>
      </c>
      <c r="M8216" s="8">
        <f t="shared" si="513"/>
        <v>420</v>
      </c>
      <c r="N8216" s="9"/>
      <c r="O8216" s="9"/>
      <c r="P8216" s="8">
        <v>21</v>
      </c>
      <c r="Q8216" s="8">
        <v>508.2</v>
      </c>
      <c r="R8216" s="17">
        <f t="shared" si="514"/>
        <v>0</v>
      </c>
      <c r="S8216" s="18">
        <f t="shared" si="515"/>
        <v>5082</v>
      </c>
    </row>
    <row r="8217" spans="1:19" x14ac:dyDescent="0.25">
      <c r="A8217" s="7" t="s">
        <v>19588</v>
      </c>
      <c r="B8217" s="7" t="s">
        <v>19589</v>
      </c>
      <c r="C8217" s="7" t="s">
        <v>76</v>
      </c>
      <c r="D8217" s="7" t="s">
        <v>77</v>
      </c>
      <c r="E8217" s="7" t="s">
        <v>10658</v>
      </c>
      <c r="F8217" s="8">
        <v>15</v>
      </c>
      <c r="G8217" s="8">
        <v>7862.4</v>
      </c>
      <c r="H8217" s="8">
        <v>7862.4</v>
      </c>
      <c r="I8217" s="8">
        <v>1</v>
      </c>
      <c r="J8217" s="8">
        <v>7862.4</v>
      </c>
      <c r="K8217" s="8">
        <v>7862.4</v>
      </c>
      <c r="L8217" s="8">
        <f t="shared" si="512"/>
        <v>1025.5304347826077</v>
      </c>
      <c r="M8217" s="8">
        <f t="shared" si="513"/>
        <v>6836.8695652173919</v>
      </c>
      <c r="N8217" s="14">
        <v>12</v>
      </c>
      <c r="O8217" s="14">
        <v>7657.29</v>
      </c>
      <c r="P8217" s="8">
        <v>15</v>
      </c>
      <c r="Q8217" s="8">
        <v>7862.4</v>
      </c>
      <c r="R8217" s="17">
        <f t="shared" si="514"/>
        <v>7657.29</v>
      </c>
      <c r="S8217" s="18">
        <f t="shared" si="515"/>
        <v>7862.4</v>
      </c>
    </row>
    <row r="8218" spans="1:19" x14ac:dyDescent="0.25">
      <c r="A8218" s="7" t="s">
        <v>19590</v>
      </c>
      <c r="B8218" s="7" t="s">
        <v>19591</v>
      </c>
      <c r="C8218" s="7" t="s">
        <v>76</v>
      </c>
      <c r="D8218" s="7" t="s">
        <v>77</v>
      </c>
      <c r="E8218" s="7" t="s">
        <v>10658</v>
      </c>
      <c r="F8218" s="8">
        <v>15</v>
      </c>
      <c r="G8218" s="8">
        <v>7862.4</v>
      </c>
      <c r="H8218" s="8">
        <v>7862.4</v>
      </c>
      <c r="I8218" s="8">
        <v>1</v>
      </c>
      <c r="J8218" s="8">
        <v>7862.4</v>
      </c>
      <c r="K8218" s="8">
        <v>7862.4</v>
      </c>
      <c r="L8218" s="8">
        <f t="shared" si="512"/>
        <v>1025.5304347826077</v>
      </c>
      <c r="M8218" s="8">
        <f t="shared" si="513"/>
        <v>6836.8695652173919</v>
      </c>
      <c r="N8218" s="14">
        <v>12</v>
      </c>
      <c r="O8218" s="14">
        <v>7657.3</v>
      </c>
      <c r="P8218" s="8">
        <v>15</v>
      </c>
      <c r="Q8218" s="8">
        <v>7862.4</v>
      </c>
      <c r="R8218" s="17">
        <f t="shared" si="514"/>
        <v>7657.3</v>
      </c>
      <c r="S8218" s="18">
        <f t="shared" si="515"/>
        <v>7862.4</v>
      </c>
    </row>
    <row r="8219" spans="1:19" x14ac:dyDescent="0.25">
      <c r="A8219" s="7" t="s">
        <v>19592</v>
      </c>
      <c r="B8219" s="7" t="s">
        <v>19593</v>
      </c>
      <c r="C8219" s="7" t="s">
        <v>14</v>
      </c>
      <c r="D8219" s="7" t="s">
        <v>15</v>
      </c>
      <c r="E8219" s="7" t="s">
        <v>2322</v>
      </c>
      <c r="F8219" s="8">
        <v>15</v>
      </c>
      <c r="G8219" s="8">
        <v>15984</v>
      </c>
      <c r="H8219" s="8">
        <v>15984</v>
      </c>
      <c r="I8219" s="8">
        <v>2</v>
      </c>
      <c r="J8219" s="8">
        <v>31968</v>
      </c>
      <c r="K8219" s="8">
        <v>15984</v>
      </c>
      <c r="L8219" s="8">
        <f t="shared" si="512"/>
        <v>2084.8695652173901</v>
      </c>
      <c r="M8219" s="8">
        <f t="shared" si="513"/>
        <v>13899.13043478261</v>
      </c>
      <c r="N8219" s="9"/>
      <c r="O8219" s="9"/>
      <c r="P8219" s="8">
        <v>15</v>
      </c>
      <c r="Q8219" s="8">
        <v>15984</v>
      </c>
      <c r="R8219" s="17">
        <f t="shared" si="514"/>
        <v>0</v>
      </c>
      <c r="S8219" s="18">
        <f t="shared" si="515"/>
        <v>31968</v>
      </c>
    </row>
    <row r="8220" spans="1:19" x14ac:dyDescent="0.25">
      <c r="A8220" s="7" t="s">
        <v>19594</v>
      </c>
      <c r="B8220" s="7" t="s">
        <v>19595</v>
      </c>
      <c r="C8220" s="7" t="s">
        <v>37</v>
      </c>
      <c r="D8220" s="7" t="s">
        <v>38</v>
      </c>
      <c r="E8220" s="7" t="s">
        <v>39</v>
      </c>
      <c r="F8220" s="8">
        <v>15</v>
      </c>
      <c r="G8220" s="8">
        <v>7576.2</v>
      </c>
      <c r="H8220" s="8">
        <v>7576.2</v>
      </c>
      <c r="I8220" s="8">
        <v>1</v>
      </c>
      <c r="J8220" s="8">
        <v>7576.2</v>
      </c>
      <c r="K8220" s="8">
        <v>7576.2</v>
      </c>
      <c r="L8220" s="8">
        <f t="shared" si="512"/>
        <v>988.19999999999982</v>
      </c>
      <c r="M8220" s="8">
        <f t="shared" si="513"/>
        <v>6588</v>
      </c>
      <c r="N8220" s="9"/>
      <c r="O8220" s="9"/>
      <c r="P8220" s="8">
        <v>15</v>
      </c>
      <c r="Q8220" s="8">
        <v>7576.2</v>
      </c>
      <c r="R8220" s="17">
        <f t="shared" si="514"/>
        <v>0</v>
      </c>
      <c r="S8220" s="18">
        <f t="shared" si="515"/>
        <v>7576.2</v>
      </c>
    </row>
    <row r="8221" spans="1:19" x14ac:dyDescent="0.25">
      <c r="A8221" s="7" t="s">
        <v>19596</v>
      </c>
      <c r="B8221" s="7" t="s">
        <v>19597</v>
      </c>
      <c r="C8221" s="7" t="s">
        <v>7375</v>
      </c>
      <c r="D8221" s="7" t="s">
        <v>7376</v>
      </c>
      <c r="E8221" s="7" t="s">
        <v>7377</v>
      </c>
      <c r="F8221" s="8">
        <v>15</v>
      </c>
      <c r="G8221" s="8">
        <v>111.55</v>
      </c>
      <c r="H8221" s="8">
        <v>111.55</v>
      </c>
      <c r="I8221" s="8">
        <v>456</v>
      </c>
      <c r="J8221" s="8">
        <v>50866.8</v>
      </c>
      <c r="K8221" s="8">
        <v>111.55000000000001</v>
      </c>
      <c r="L8221" s="8">
        <f t="shared" si="512"/>
        <v>14.549999999999997</v>
      </c>
      <c r="M8221" s="8">
        <f t="shared" si="513"/>
        <v>97.000000000000014</v>
      </c>
      <c r="N8221" s="14">
        <v>12</v>
      </c>
      <c r="O8221" s="14">
        <v>108.64</v>
      </c>
      <c r="P8221" s="8">
        <v>15</v>
      </c>
      <c r="Q8221" s="8">
        <v>111.55</v>
      </c>
      <c r="R8221" s="17">
        <f t="shared" si="514"/>
        <v>49539.840000000004</v>
      </c>
      <c r="S8221" s="18">
        <f t="shared" si="515"/>
        <v>50866.8</v>
      </c>
    </row>
    <row r="8222" spans="1:19" x14ac:dyDescent="0.25">
      <c r="A8222" s="7" t="s">
        <v>19598</v>
      </c>
      <c r="B8222" s="7" t="s">
        <v>19599</v>
      </c>
      <c r="C8222" s="7" t="s">
        <v>7375</v>
      </c>
      <c r="D8222" s="7" t="s">
        <v>7376</v>
      </c>
      <c r="E8222" s="7" t="s">
        <v>7377</v>
      </c>
      <c r="F8222" s="8">
        <v>15</v>
      </c>
      <c r="G8222" s="8">
        <v>176.2</v>
      </c>
      <c r="H8222" s="8">
        <v>176.2</v>
      </c>
      <c r="I8222" s="8">
        <v>24</v>
      </c>
      <c r="J8222" s="8">
        <v>4228.87</v>
      </c>
      <c r="K8222" s="8">
        <v>176.20291666666665</v>
      </c>
      <c r="L8222" s="8">
        <f t="shared" si="512"/>
        <v>22.98298913043476</v>
      </c>
      <c r="M8222" s="8">
        <f t="shared" si="513"/>
        <v>153.21992753623189</v>
      </c>
      <c r="N8222" s="9"/>
      <c r="O8222" s="9"/>
      <c r="P8222" s="8">
        <v>15</v>
      </c>
      <c r="Q8222" s="8">
        <v>176.20291666666665</v>
      </c>
      <c r="R8222" s="17">
        <f t="shared" si="514"/>
        <v>0</v>
      </c>
      <c r="S8222" s="18">
        <f t="shared" si="515"/>
        <v>4228.87</v>
      </c>
    </row>
    <row r="8223" spans="1:19" x14ac:dyDescent="0.25">
      <c r="A8223" s="7" t="s">
        <v>19600</v>
      </c>
      <c r="B8223" s="7" t="s">
        <v>19601</v>
      </c>
      <c r="C8223" s="7" t="s">
        <v>7375</v>
      </c>
      <c r="D8223" s="7" t="s">
        <v>7376</v>
      </c>
      <c r="E8223" s="7" t="s">
        <v>7377</v>
      </c>
      <c r="F8223" s="8">
        <v>15</v>
      </c>
      <c r="G8223" s="8">
        <v>83.43</v>
      </c>
      <c r="H8223" s="8">
        <v>83.43</v>
      </c>
      <c r="I8223" s="8">
        <v>168</v>
      </c>
      <c r="J8223" s="8">
        <v>14016.66</v>
      </c>
      <c r="K8223" s="8">
        <v>83.432500000000005</v>
      </c>
      <c r="L8223" s="8">
        <f t="shared" si="512"/>
        <v>10.882499999999993</v>
      </c>
      <c r="M8223" s="8">
        <f t="shared" si="513"/>
        <v>72.550000000000011</v>
      </c>
      <c r="N8223" s="9"/>
      <c r="O8223" s="9"/>
      <c r="P8223" s="8">
        <v>15</v>
      </c>
      <c r="Q8223" s="8">
        <v>83.432500000000005</v>
      </c>
      <c r="R8223" s="17">
        <f t="shared" si="514"/>
        <v>0</v>
      </c>
      <c r="S8223" s="18">
        <f t="shared" si="515"/>
        <v>14016.66</v>
      </c>
    </row>
    <row r="8224" spans="1:19" x14ac:dyDescent="0.25">
      <c r="A8224" s="7" t="s">
        <v>19604</v>
      </c>
      <c r="B8224" s="7" t="s">
        <v>19605</v>
      </c>
      <c r="C8224" s="7" t="s">
        <v>7539</v>
      </c>
      <c r="D8224" s="7" t="s">
        <v>7540</v>
      </c>
      <c r="E8224" s="7" t="s">
        <v>7798</v>
      </c>
      <c r="F8224" s="8">
        <v>21</v>
      </c>
      <c r="G8224" s="8">
        <v>23.6</v>
      </c>
      <c r="H8224" s="8">
        <v>23.6</v>
      </c>
      <c r="I8224" s="8">
        <v>200</v>
      </c>
      <c r="J8224" s="8">
        <v>4719</v>
      </c>
      <c r="K8224" s="8">
        <v>23.594999999999999</v>
      </c>
      <c r="L8224" s="8">
        <f t="shared" si="512"/>
        <v>4.0949999999999989</v>
      </c>
      <c r="M8224" s="8">
        <f t="shared" si="513"/>
        <v>19.5</v>
      </c>
      <c r="N8224" s="9"/>
      <c r="O8224" s="9"/>
      <c r="P8224" s="8">
        <v>21</v>
      </c>
      <c r="Q8224" s="8">
        <v>23.594999999999999</v>
      </c>
      <c r="R8224" s="17">
        <f t="shared" si="514"/>
        <v>0</v>
      </c>
      <c r="S8224" s="18">
        <f t="shared" si="515"/>
        <v>4719</v>
      </c>
    </row>
    <row r="8225" spans="1:19" x14ac:dyDescent="0.25">
      <c r="A8225" s="7" t="s">
        <v>19606</v>
      </c>
      <c r="B8225" s="7" t="s">
        <v>19607</v>
      </c>
      <c r="C8225" s="7" t="s">
        <v>7400</v>
      </c>
      <c r="D8225" s="7" t="s">
        <v>7401</v>
      </c>
      <c r="E8225" s="7" t="s">
        <v>7402</v>
      </c>
      <c r="F8225" s="8">
        <v>15</v>
      </c>
      <c r="G8225" s="8">
        <v>32776.15</v>
      </c>
      <c r="H8225" s="8">
        <v>32776.15</v>
      </c>
      <c r="I8225" s="8">
        <v>1</v>
      </c>
      <c r="J8225" s="8">
        <v>32776.15</v>
      </c>
      <c r="K8225" s="8">
        <v>32776.15</v>
      </c>
      <c r="L8225" s="8">
        <f t="shared" si="512"/>
        <v>4275.1499999999978</v>
      </c>
      <c r="M8225" s="8">
        <f t="shared" si="513"/>
        <v>28501.000000000004</v>
      </c>
      <c r="N8225" s="9"/>
      <c r="O8225" s="9"/>
      <c r="P8225" s="8">
        <v>15</v>
      </c>
      <c r="Q8225" s="8">
        <v>32776.15</v>
      </c>
      <c r="R8225" s="17">
        <f t="shared" si="514"/>
        <v>0</v>
      </c>
      <c r="S8225" s="18">
        <f t="shared" si="515"/>
        <v>32776.15</v>
      </c>
    </row>
    <row r="8226" spans="1:19" x14ac:dyDescent="0.25">
      <c r="A8226" s="7" t="s">
        <v>19608</v>
      </c>
      <c r="B8226" s="7" t="s">
        <v>19609</v>
      </c>
      <c r="C8226" s="7" t="s">
        <v>7400</v>
      </c>
      <c r="D8226" s="7" t="s">
        <v>7401</v>
      </c>
      <c r="E8226" s="7" t="s">
        <v>7402</v>
      </c>
      <c r="F8226" s="8">
        <v>21</v>
      </c>
      <c r="G8226" s="8">
        <v>1007.93</v>
      </c>
      <c r="H8226" s="8">
        <v>1007.93</v>
      </c>
      <c r="I8226" s="8">
        <v>1</v>
      </c>
      <c r="J8226" s="8">
        <v>1007.93</v>
      </c>
      <c r="K8226" s="8">
        <v>1007.93</v>
      </c>
      <c r="L8226" s="8">
        <f t="shared" si="512"/>
        <v>174.92999999999995</v>
      </c>
      <c r="M8226" s="8">
        <f t="shared" si="513"/>
        <v>833</v>
      </c>
      <c r="N8226" s="9"/>
      <c r="O8226" s="9"/>
      <c r="P8226" s="8">
        <v>21</v>
      </c>
      <c r="Q8226" s="8">
        <v>1007.93</v>
      </c>
      <c r="R8226" s="17">
        <f t="shared" si="514"/>
        <v>0</v>
      </c>
      <c r="S8226" s="18">
        <f t="shared" si="515"/>
        <v>1007.93</v>
      </c>
    </row>
    <row r="8227" spans="1:19" x14ac:dyDescent="0.25">
      <c r="A8227" s="7" t="s">
        <v>19610</v>
      </c>
      <c r="B8227" s="7" t="s">
        <v>19611</v>
      </c>
      <c r="C8227" s="7" t="s">
        <v>7400</v>
      </c>
      <c r="D8227" s="7" t="s">
        <v>7401</v>
      </c>
      <c r="E8227" s="7" t="s">
        <v>7402</v>
      </c>
      <c r="F8227" s="8">
        <v>15</v>
      </c>
      <c r="G8227" s="8">
        <v>33006.15</v>
      </c>
      <c r="H8227" s="8">
        <v>33006.15</v>
      </c>
      <c r="I8227" s="8">
        <v>1</v>
      </c>
      <c r="J8227" s="8">
        <v>33006.15</v>
      </c>
      <c r="K8227" s="8">
        <v>33006.15</v>
      </c>
      <c r="L8227" s="8">
        <f t="shared" si="512"/>
        <v>4305.1499999999978</v>
      </c>
      <c r="M8227" s="8">
        <f t="shared" si="513"/>
        <v>28701.000000000004</v>
      </c>
      <c r="N8227" s="9"/>
      <c r="O8227" s="9"/>
      <c r="P8227" s="8">
        <v>15</v>
      </c>
      <c r="Q8227" s="8">
        <v>33006.15</v>
      </c>
      <c r="R8227" s="17">
        <f t="shared" si="514"/>
        <v>0</v>
      </c>
      <c r="S8227" s="18">
        <f t="shared" si="515"/>
        <v>33006.15</v>
      </c>
    </row>
    <row r="8228" spans="1:19" x14ac:dyDescent="0.25">
      <c r="A8228" s="7" t="s">
        <v>19612</v>
      </c>
      <c r="B8228" s="7" t="s">
        <v>19613</v>
      </c>
      <c r="C8228" s="7" t="s">
        <v>7400</v>
      </c>
      <c r="D8228" s="7" t="s">
        <v>7401</v>
      </c>
      <c r="E8228" s="7" t="s">
        <v>7402</v>
      </c>
      <c r="F8228" s="8">
        <v>21</v>
      </c>
      <c r="G8228" s="8">
        <v>1047.8599999999999</v>
      </c>
      <c r="H8228" s="8">
        <v>1047.8599999999999</v>
      </c>
      <c r="I8228" s="8">
        <v>1</v>
      </c>
      <c r="J8228" s="8">
        <v>1047.8599999999999</v>
      </c>
      <c r="K8228" s="8">
        <v>1047.8599999999999</v>
      </c>
      <c r="L8228" s="8">
        <f t="shared" si="512"/>
        <v>181.86</v>
      </c>
      <c r="M8228" s="8">
        <f t="shared" si="513"/>
        <v>865.99999999999989</v>
      </c>
      <c r="N8228" s="13"/>
      <c r="O8228" s="13"/>
      <c r="P8228" s="8">
        <v>21</v>
      </c>
      <c r="Q8228" s="8">
        <v>1047.8599999999999</v>
      </c>
      <c r="R8228" s="17">
        <f t="shared" si="514"/>
        <v>0</v>
      </c>
      <c r="S8228" s="18">
        <f t="shared" si="515"/>
        <v>1047.8599999999999</v>
      </c>
    </row>
    <row r="8229" spans="1:19" x14ac:dyDescent="0.25">
      <c r="A8229" s="7" t="s">
        <v>19614</v>
      </c>
      <c r="B8229" s="7" t="s">
        <v>19615</v>
      </c>
      <c r="C8229" s="7" t="s">
        <v>7400</v>
      </c>
      <c r="D8229" s="7" t="s">
        <v>7401</v>
      </c>
      <c r="E8229" s="7" t="s">
        <v>7402</v>
      </c>
      <c r="F8229" s="8">
        <v>21</v>
      </c>
      <c r="G8229" s="8">
        <v>4836.37</v>
      </c>
      <c r="H8229" s="8">
        <v>4836.37</v>
      </c>
      <c r="I8229" s="8">
        <v>1</v>
      </c>
      <c r="J8229" s="8">
        <v>4836.37</v>
      </c>
      <c r="K8229" s="8">
        <v>4836.37</v>
      </c>
      <c r="L8229" s="8">
        <f t="shared" si="512"/>
        <v>839.36999999999989</v>
      </c>
      <c r="M8229" s="8">
        <f t="shared" si="513"/>
        <v>3997</v>
      </c>
      <c r="N8229" s="9"/>
      <c r="O8229" s="9"/>
      <c r="P8229" s="8">
        <v>21</v>
      </c>
      <c r="Q8229" s="8">
        <v>4836.37</v>
      </c>
      <c r="R8229" s="17">
        <f t="shared" si="514"/>
        <v>0</v>
      </c>
      <c r="S8229" s="18">
        <f t="shared" si="515"/>
        <v>4836.37</v>
      </c>
    </row>
    <row r="8230" spans="1:19" x14ac:dyDescent="0.25">
      <c r="A8230" s="7" t="s">
        <v>19616</v>
      </c>
      <c r="B8230" s="7" t="s">
        <v>19617</v>
      </c>
      <c r="C8230" s="7" t="s">
        <v>7400</v>
      </c>
      <c r="D8230" s="7" t="s">
        <v>7401</v>
      </c>
      <c r="E8230" s="7" t="s">
        <v>7402</v>
      </c>
      <c r="F8230" s="8">
        <v>21</v>
      </c>
      <c r="G8230" s="8">
        <v>13601.61</v>
      </c>
      <c r="H8230" s="8">
        <v>13601.61</v>
      </c>
      <c r="I8230" s="8">
        <v>1</v>
      </c>
      <c r="J8230" s="8">
        <v>13601.61</v>
      </c>
      <c r="K8230" s="8">
        <v>13601.61</v>
      </c>
      <c r="L8230" s="8">
        <f t="shared" si="512"/>
        <v>2360.6100000000006</v>
      </c>
      <c r="M8230" s="8">
        <f t="shared" si="513"/>
        <v>11241</v>
      </c>
      <c r="N8230" s="9"/>
      <c r="O8230" s="9"/>
      <c r="P8230" s="8">
        <v>21</v>
      </c>
      <c r="Q8230" s="8">
        <v>13601.61</v>
      </c>
      <c r="R8230" s="17">
        <f t="shared" si="514"/>
        <v>0</v>
      </c>
      <c r="S8230" s="18">
        <f t="shared" si="515"/>
        <v>13601.61</v>
      </c>
    </row>
    <row r="8231" spans="1:19" x14ac:dyDescent="0.25">
      <c r="A8231" s="7" t="s">
        <v>19618</v>
      </c>
      <c r="B8231" s="7" t="s">
        <v>19619</v>
      </c>
      <c r="C8231" s="7" t="s">
        <v>37</v>
      </c>
      <c r="D8231" s="7" t="s">
        <v>38</v>
      </c>
      <c r="E8231" s="7" t="s">
        <v>39</v>
      </c>
      <c r="F8231" s="8">
        <v>15</v>
      </c>
      <c r="G8231" s="8">
        <v>950.01</v>
      </c>
      <c r="H8231" s="8">
        <v>950.01</v>
      </c>
      <c r="I8231" s="8">
        <v>4</v>
      </c>
      <c r="J8231" s="8">
        <v>3800.02</v>
      </c>
      <c r="K8231" s="8">
        <v>950.005</v>
      </c>
      <c r="L8231" s="8">
        <f t="shared" si="512"/>
        <v>123.91369565217383</v>
      </c>
      <c r="M8231" s="8">
        <f t="shared" si="513"/>
        <v>826.09130434782617</v>
      </c>
      <c r="N8231" s="14">
        <v>12</v>
      </c>
      <c r="O8231" s="14">
        <v>999.23</v>
      </c>
      <c r="P8231" s="8">
        <v>15</v>
      </c>
      <c r="Q8231" s="8">
        <v>950.005</v>
      </c>
      <c r="R8231" s="17">
        <f t="shared" si="514"/>
        <v>3996.92</v>
      </c>
      <c r="S8231" s="18">
        <f t="shared" si="515"/>
        <v>3800.02</v>
      </c>
    </row>
    <row r="8232" spans="1:19" x14ac:dyDescent="0.25">
      <c r="A8232" s="7" t="s">
        <v>19622</v>
      </c>
      <c r="B8232" s="7" t="s">
        <v>19623</v>
      </c>
      <c r="C8232" s="7" t="s">
        <v>37</v>
      </c>
      <c r="D8232" s="7" t="s">
        <v>38</v>
      </c>
      <c r="E8232" s="7" t="s">
        <v>39</v>
      </c>
      <c r="F8232" s="8">
        <v>15</v>
      </c>
      <c r="G8232" s="8">
        <v>10499.99</v>
      </c>
      <c r="H8232" s="8">
        <v>10499.99</v>
      </c>
      <c r="I8232" s="8">
        <v>1</v>
      </c>
      <c r="J8232" s="8">
        <v>10499.99</v>
      </c>
      <c r="K8232" s="8">
        <v>10499.99</v>
      </c>
      <c r="L8232" s="8">
        <f t="shared" si="512"/>
        <v>1369.5639130434774</v>
      </c>
      <c r="M8232" s="8">
        <f t="shared" si="513"/>
        <v>9130.4260869565223</v>
      </c>
      <c r="N8232" s="9"/>
      <c r="O8232" s="9"/>
      <c r="P8232" s="8">
        <v>15</v>
      </c>
      <c r="Q8232" s="8">
        <v>10499.99</v>
      </c>
      <c r="R8232" s="17">
        <f t="shared" si="514"/>
        <v>0</v>
      </c>
      <c r="S8232" s="18">
        <f t="shared" si="515"/>
        <v>10499.99</v>
      </c>
    </row>
    <row r="8233" spans="1:19" x14ac:dyDescent="0.25">
      <c r="A8233" s="7" t="s">
        <v>19624</v>
      </c>
      <c r="B8233" s="7" t="s">
        <v>19625</v>
      </c>
      <c r="C8233" s="7" t="s">
        <v>7791</v>
      </c>
      <c r="D8233" s="7" t="s">
        <v>7792</v>
      </c>
      <c r="E8233" s="7" t="s">
        <v>7793</v>
      </c>
      <c r="F8233" s="8">
        <v>15</v>
      </c>
      <c r="G8233" s="8">
        <v>2587.5</v>
      </c>
      <c r="H8233" s="8">
        <v>2587.5</v>
      </c>
      <c r="I8233" s="8">
        <v>8</v>
      </c>
      <c r="J8233" s="8">
        <v>20700</v>
      </c>
      <c r="K8233" s="8">
        <v>2587.5</v>
      </c>
      <c r="L8233" s="8">
        <f t="shared" si="512"/>
        <v>337.5</v>
      </c>
      <c r="M8233" s="8">
        <f t="shared" si="513"/>
        <v>2250</v>
      </c>
      <c r="N8233" s="9"/>
      <c r="O8233" s="9"/>
      <c r="P8233" s="8">
        <v>15</v>
      </c>
      <c r="Q8233" s="8">
        <v>2587.5</v>
      </c>
      <c r="R8233" s="17">
        <f t="shared" si="514"/>
        <v>0</v>
      </c>
      <c r="S8233" s="18">
        <f t="shared" si="515"/>
        <v>20700</v>
      </c>
    </row>
    <row r="8234" spans="1:19" x14ac:dyDescent="0.25">
      <c r="A8234" s="7" t="s">
        <v>19626</v>
      </c>
      <c r="B8234" s="7" t="s">
        <v>19627</v>
      </c>
      <c r="C8234" s="7" t="s">
        <v>7791</v>
      </c>
      <c r="D8234" s="7" t="s">
        <v>7792</v>
      </c>
      <c r="E8234" s="7" t="s">
        <v>7793</v>
      </c>
      <c r="F8234" s="8">
        <v>21</v>
      </c>
      <c r="G8234" s="8">
        <v>2592.15</v>
      </c>
      <c r="H8234" s="8">
        <v>2592.15</v>
      </c>
      <c r="I8234" s="8">
        <v>15</v>
      </c>
      <c r="J8234" s="8">
        <v>38882.19</v>
      </c>
      <c r="K8234" s="8">
        <v>2592.1460000000002</v>
      </c>
      <c r="L8234" s="8">
        <f t="shared" si="512"/>
        <v>449.87657851239646</v>
      </c>
      <c r="M8234" s="8">
        <f t="shared" si="513"/>
        <v>2142.2694214876037</v>
      </c>
      <c r="N8234" s="9"/>
      <c r="O8234" s="9"/>
      <c r="P8234" s="8">
        <v>21</v>
      </c>
      <c r="Q8234" s="8">
        <v>2592.1459999999997</v>
      </c>
      <c r="R8234" s="17">
        <f t="shared" si="514"/>
        <v>0</v>
      </c>
      <c r="S8234" s="18">
        <f t="shared" si="515"/>
        <v>38882.19</v>
      </c>
    </row>
    <row r="8235" spans="1:19" x14ac:dyDescent="0.25">
      <c r="A8235" s="7" t="s">
        <v>19628</v>
      </c>
      <c r="B8235" s="7" t="s">
        <v>19629</v>
      </c>
      <c r="C8235" s="7" t="s">
        <v>7791</v>
      </c>
      <c r="D8235" s="7" t="s">
        <v>7792</v>
      </c>
      <c r="E8235" s="7" t="s">
        <v>7793</v>
      </c>
      <c r="F8235" s="8">
        <v>21</v>
      </c>
      <c r="G8235" s="8">
        <v>3686.14</v>
      </c>
      <c r="H8235" s="8">
        <v>3686.14</v>
      </c>
      <c r="I8235" s="8">
        <v>5</v>
      </c>
      <c r="J8235" s="8">
        <v>18430.72</v>
      </c>
      <c r="K8235" s="8">
        <v>3686.1440000000002</v>
      </c>
      <c r="L8235" s="8">
        <f t="shared" si="512"/>
        <v>639.74400000000014</v>
      </c>
      <c r="M8235" s="8">
        <f t="shared" si="513"/>
        <v>3046.4</v>
      </c>
      <c r="N8235" s="13"/>
      <c r="O8235" s="13"/>
      <c r="P8235" s="8">
        <v>21</v>
      </c>
      <c r="Q8235" s="8">
        <v>3686.1440000000002</v>
      </c>
      <c r="R8235" s="17">
        <f t="shared" si="514"/>
        <v>0</v>
      </c>
      <c r="S8235" s="18">
        <f t="shared" si="515"/>
        <v>18430.72</v>
      </c>
    </row>
    <row r="8236" spans="1:19" x14ac:dyDescent="0.25">
      <c r="A8236" s="7" t="s">
        <v>19632</v>
      </c>
      <c r="B8236" s="7" t="s">
        <v>19633</v>
      </c>
      <c r="C8236" s="7" t="s">
        <v>14</v>
      </c>
      <c r="D8236" s="7" t="s">
        <v>15</v>
      </c>
      <c r="E8236" s="7" t="s">
        <v>2322</v>
      </c>
      <c r="F8236" s="8">
        <v>15</v>
      </c>
      <c r="G8236" s="8">
        <v>538.20000000000005</v>
      </c>
      <c r="H8236" s="8">
        <v>538.20000000000005</v>
      </c>
      <c r="I8236" s="8">
        <v>20</v>
      </c>
      <c r="J8236" s="8">
        <v>10764</v>
      </c>
      <c r="K8236" s="8">
        <v>538.20000000000005</v>
      </c>
      <c r="L8236" s="8">
        <f t="shared" si="512"/>
        <v>70.199999999999989</v>
      </c>
      <c r="M8236" s="8">
        <f t="shared" si="513"/>
        <v>468.00000000000006</v>
      </c>
      <c r="N8236" s="9"/>
      <c r="O8236" s="9"/>
      <c r="P8236" s="8">
        <v>15</v>
      </c>
      <c r="Q8236" s="8">
        <v>538.20000000000005</v>
      </c>
      <c r="R8236" s="17">
        <f t="shared" si="514"/>
        <v>0</v>
      </c>
      <c r="S8236" s="18">
        <f t="shared" si="515"/>
        <v>10764</v>
      </c>
    </row>
    <row r="8237" spans="1:19" x14ac:dyDescent="0.25">
      <c r="A8237" s="7" t="s">
        <v>19634</v>
      </c>
      <c r="B8237" s="7" t="s">
        <v>19635</v>
      </c>
      <c r="C8237" s="7" t="s">
        <v>14</v>
      </c>
      <c r="D8237" s="7" t="s">
        <v>15</v>
      </c>
      <c r="E8237" s="7" t="s">
        <v>2322</v>
      </c>
      <c r="F8237" s="8">
        <v>15</v>
      </c>
      <c r="G8237" s="8">
        <v>538.20000000000005</v>
      </c>
      <c r="H8237" s="8">
        <v>538.20000000000005</v>
      </c>
      <c r="I8237" s="8">
        <v>790</v>
      </c>
      <c r="J8237" s="8">
        <v>425178</v>
      </c>
      <c r="K8237" s="8">
        <v>538.20000000000005</v>
      </c>
      <c r="L8237" s="8">
        <f t="shared" si="512"/>
        <v>70.199999999999989</v>
      </c>
      <c r="M8237" s="8">
        <f t="shared" si="513"/>
        <v>468.00000000000006</v>
      </c>
      <c r="N8237" s="13"/>
      <c r="O8237" s="13"/>
      <c r="P8237" s="8">
        <v>15</v>
      </c>
      <c r="Q8237" s="8">
        <v>538.20000000000005</v>
      </c>
      <c r="R8237" s="17">
        <f t="shared" si="514"/>
        <v>0</v>
      </c>
      <c r="S8237" s="18">
        <f t="shared" si="515"/>
        <v>425178</v>
      </c>
    </row>
    <row r="8238" spans="1:19" x14ac:dyDescent="0.25">
      <c r="A8238" s="7" t="s">
        <v>19636</v>
      </c>
      <c r="B8238" s="7" t="s">
        <v>19637</v>
      </c>
      <c r="C8238" s="7" t="s">
        <v>14</v>
      </c>
      <c r="D8238" s="7" t="s">
        <v>15</v>
      </c>
      <c r="E8238" s="7" t="s">
        <v>2322</v>
      </c>
      <c r="F8238" s="8">
        <v>21</v>
      </c>
      <c r="G8238" s="8">
        <v>31.41</v>
      </c>
      <c r="H8238" s="8">
        <v>31.41</v>
      </c>
      <c r="I8238" s="8">
        <v>220</v>
      </c>
      <c r="J8238" s="8">
        <v>6910.55</v>
      </c>
      <c r="K8238" s="8">
        <v>31.411590909090911</v>
      </c>
      <c r="L8238" s="8">
        <f t="shared" si="512"/>
        <v>5.4515984222389164</v>
      </c>
      <c r="M8238" s="8">
        <f t="shared" si="513"/>
        <v>25.959992486851995</v>
      </c>
      <c r="N8238" s="9"/>
      <c r="O8238" s="9"/>
      <c r="P8238" s="8">
        <v>21</v>
      </c>
      <c r="Q8238" s="8">
        <v>31.411590909090911</v>
      </c>
      <c r="R8238" s="17">
        <f t="shared" si="514"/>
        <v>0</v>
      </c>
      <c r="S8238" s="18">
        <f t="shared" si="515"/>
        <v>6910.55</v>
      </c>
    </row>
    <row r="8239" spans="1:19" x14ac:dyDescent="0.25">
      <c r="A8239" s="7" t="s">
        <v>19638</v>
      </c>
      <c r="B8239" s="7" t="s">
        <v>19639</v>
      </c>
      <c r="C8239" s="7" t="s">
        <v>14</v>
      </c>
      <c r="D8239" s="7" t="s">
        <v>15</v>
      </c>
      <c r="E8239" s="7" t="s">
        <v>7518</v>
      </c>
      <c r="F8239" s="8">
        <v>21</v>
      </c>
      <c r="G8239" s="8">
        <v>1781.87</v>
      </c>
      <c r="H8239" s="8">
        <v>1781.87</v>
      </c>
      <c r="I8239" s="8">
        <v>1</v>
      </c>
      <c r="J8239" s="8">
        <v>1781.87</v>
      </c>
      <c r="K8239" s="8">
        <v>1781.87</v>
      </c>
      <c r="L8239" s="8">
        <f t="shared" si="512"/>
        <v>309.25016528925607</v>
      </c>
      <c r="M8239" s="8">
        <f t="shared" si="513"/>
        <v>1472.6198347107438</v>
      </c>
      <c r="N8239" s="13"/>
      <c r="O8239" s="13"/>
      <c r="P8239" s="8">
        <v>21</v>
      </c>
      <c r="Q8239" s="8">
        <v>1781.87</v>
      </c>
      <c r="R8239" s="17">
        <f t="shared" si="514"/>
        <v>0</v>
      </c>
      <c r="S8239" s="18">
        <f t="shared" si="515"/>
        <v>1781.87</v>
      </c>
    </row>
    <row r="8240" spans="1:19" x14ac:dyDescent="0.25">
      <c r="A8240" s="7" t="s">
        <v>19640</v>
      </c>
      <c r="B8240" s="7" t="s">
        <v>19641</v>
      </c>
      <c r="C8240" s="7" t="s">
        <v>14</v>
      </c>
      <c r="D8240" s="7" t="s">
        <v>15</v>
      </c>
      <c r="E8240" s="7" t="s">
        <v>7518</v>
      </c>
      <c r="F8240" s="8">
        <v>21</v>
      </c>
      <c r="G8240" s="8">
        <v>699.43</v>
      </c>
      <c r="H8240" s="8">
        <v>699.43</v>
      </c>
      <c r="I8240" s="8">
        <v>1</v>
      </c>
      <c r="J8240" s="8">
        <v>699.43</v>
      </c>
      <c r="K8240" s="8">
        <v>699.43</v>
      </c>
      <c r="L8240" s="8">
        <f t="shared" si="512"/>
        <v>121.38867768595037</v>
      </c>
      <c r="M8240" s="8">
        <f t="shared" si="513"/>
        <v>578.04132231404958</v>
      </c>
      <c r="N8240" s="13"/>
      <c r="O8240" s="13"/>
      <c r="P8240" s="8">
        <v>21</v>
      </c>
      <c r="Q8240" s="8">
        <v>699.43</v>
      </c>
      <c r="R8240" s="17">
        <f t="shared" si="514"/>
        <v>0</v>
      </c>
      <c r="S8240" s="18">
        <f t="shared" si="515"/>
        <v>699.43</v>
      </c>
    </row>
    <row r="8241" spans="1:19" x14ac:dyDescent="0.25">
      <c r="A8241" s="7" t="s">
        <v>19642</v>
      </c>
      <c r="B8241" s="7" t="s">
        <v>19643</v>
      </c>
      <c r="C8241" s="7" t="s">
        <v>14</v>
      </c>
      <c r="D8241" s="7" t="s">
        <v>15</v>
      </c>
      <c r="E8241" s="7" t="s">
        <v>7518</v>
      </c>
      <c r="F8241" s="8">
        <v>21</v>
      </c>
      <c r="G8241" s="8">
        <v>3971.09</v>
      </c>
      <c r="H8241" s="8">
        <v>3971.09</v>
      </c>
      <c r="I8241" s="8">
        <v>4</v>
      </c>
      <c r="J8241" s="8">
        <v>15884.37</v>
      </c>
      <c r="K8241" s="8">
        <v>3971.0925000000002</v>
      </c>
      <c r="L8241" s="8">
        <f t="shared" si="512"/>
        <v>689.19787190082616</v>
      </c>
      <c r="M8241" s="8">
        <f t="shared" si="513"/>
        <v>3281.894628099174</v>
      </c>
      <c r="N8241" s="9"/>
      <c r="O8241" s="9"/>
      <c r="P8241" s="8">
        <v>21</v>
      </c>
      <c r="Q8241" s="8">
        <v>3971.0925000000002</v>
      </c>
      <c r="R8241" s="17">
        <f t="shared" si="514"/>
        <v>0</v>
      </c>
      <c r="S8241" s="18">
        <f t="shared" si="515"/>
        <v>15884.37</v>
      </c>
    </row>
    <row r="8242" spans="1:19" x14ac:dyDescent="0.25">
      <c r="A8242" s="7" t="s">
        <v>19644</v>
      </c>
      <c r="B8242" s="7" t="s">
        <v>19645</v>
      </c>
      <c r="C8242" s="7" t="s">
        <v>8208</v>
      </c>
      <c r="D8242" s="7" t="s">
        <v>8209</v>
      </c>
      <c r="E8242" s="7" t="s">
        <v>8210</v>
      </c>
      <c r="F8242" s="8">
        <v>21</v>
      </c>
      <c r="G8242" s="8">
        <v>6283.28</v>
      </c>
      <c r="H8242" s="8">
        <v>6283.28</v>
      </c>
      <c r="I8242" s="8">
        <v>4</v>
      </c>
      <c r="J8242" s="8">
        <v>25133.119999999999</v>
      </c>
      <c r="K8242" s="8">
        <v>6283.28</v>
      </c>
      <c r="L8242" s="8">
        <f t="shared" si="512"/>
        <v>1090.486611570248</v>
      </c>
      <c r="M8242" s="8">
        <f t="shared" si="513"/>
        <v>5192.7933884297518</v>
      </c>
      <c r="N8242" s="13"/>
      <c r="O8242" s="13"/>
      <c r="P8242" s="8">
        <v>21</v>
      </c>
      <c r="Q8242" s="8">
        <v>6283.28</v>
      </c>
      <c r="R8242" s="17">
        <f t="shared" si="514"/>
        <v>0</v>
      </c>
      <c r="S8242" s="18">
        <f t="shared" si="515"/>
        <v>25133.119999999999</v>
      </c>
    </row>
    <row r="8243" spans="1:19" x14ac:dyDescent="0.25">
      <c r="A8243" s="7" t="s">
        <v>19646</v>
      </c>
      <c r="B8243" s="7" t="s">
        <v>19647</v>
      </c>
      <c r="C8243" s="7" t="s">
        <v>37</v>
      </c>
      <c r="D8243" s="7" t="s">
        <v>38</v>
      </c>
      <c r="E8243" s="7" t="s">
        <v>39</v>
      </c>
      <c r="F8243" s="8">
        <v>15</v>
      </c>
      <c r="G8243" s="8">
        <v>3369.5</v>
      </c>
      <c r="H8243" s="8">
        <v>3369.5</v>
      </c>
      <c r="I8243" s="8">
        <v>4</v>
      </c>
      <c r="J8243" s="8">
        <v>13478</v>
      </c>
      <c r="K8243" s="8">
        <v>3369.5</v>
      </c>
      <c r="L8243" s="8">
        <f t="shared" si="512"/>
        <v>439.5</v>
      </c>
      <c r="M8243" s="8">
        <f t="shared" si="513"/>
        <v>2930</v>
      </c>
      <c r="N8243" s="14">
        <v>12</v>
      </c>
      <c r="O8243" s="14">
        <v>3281.6</v>
      </c>
      <c r="P8243" s="8">
        <v>15</v>
      </c>
      <c r="Q8243" s="8">
        <v>3369.5</v>
      </c>
      <c r="R8243" s="17">
        <f t="shared" si="514"/>
        <v>13126.4</v>
      </c>
      <c r="S8243" s="18">
        <f t="shared" si="515"/>
        <v>13478</v>
      </c>
    </row>
    <row r="8244" spans="1:19" x14ac:dyDescent="0.25">
      <c r="A8244" s="7" t="s">
        <v>19648</v>
      </c>
      <c r="B8244" s="7" t="s">
        <v>19649</v>
      </c>
      <c r="C8244" s="7" t="s">
        <v>37</v>
      </c>
      <c r="D8244" s="7" t="s">
        <v>38</v>
      </c>
      <c r="E8244" s="7" t="s">
        <v>39</v>
      </c>
      <c r="F8244" s="8">
        <v>21</v>
      </c>
      <c r="G8244" s="8">
        <v>3381.95</v>
      </c>
      <c r="H8244" s="8">
        <v>3381.95</v>
      </c>
      <c r="I8244" s="8">
        <v>1</v>
      </c>
      <c r="J8244" s="8">
        <v>3381.95</v>
      </c>
      <c r="K8244" s="8">
        <v>3381.95</v>
      </c>
      <c r="L8244" s="8">
        <f t="shared" si="512"/>
        <v>586.94999999999982</v>
      </c>
      <c r="M8244" s="8">
        <f t="shared" si="513"/>
        <v>2795</v>
      </c>
      <c r="N8244" s="9"/>
      <c r="O8244" s="9"/>
      <c r="P8244" s="8">
        <v>21</v>
      </c>
      <c r="Q8244" s="8">
        <v>3381.95</v>
      </c>
      <c r="R8244" s="17">
        <f t="shared" si="514"/>
        <v>0</v>
      </c>
      <c r="S8244" s="18">
        <f t="shared" si="515"/>
        <v>3381.95</v>
      </c>
    </row>
    <row r="8245" spans="1:19" x14ac:dyDescent="0.25">
      <c r="A8245" s="7" t="s">
        <v>19650</v>
      </c>
      <c r="B8245" s="7" t="s">
        <v>19651</v>
      </c>
      <c r="C8245" s="7" t="s">
        <v>14</v>
      </c>
      <c r="D8245" s="7" t="s">
        <v>15</v>
      </c>
      <c r="E8245" s="7" t="s">
        <v>14087</v>
      </c>
      <c r="F8245" s="8">
        <v>21</v>
      </c>
      <c r="G8245" s="8">
        <v>118.58</v>
      </c>
      <c r="H8245" s="8">
        <v>118.58</v>
      </c>
      <c r="I8245" s="8">
        <v>1120</v>
      </c>
      <c r="J8245" s="8">
        <v>132809.60000000001</v>
      </c>
      <c r="K8245" s="8">
        <v>118.58</v>
      </c>
      <c r="L8245" s="8">
        <f t="shared" si="512"/>
        <v>20.58</v>
      </c>
      <c r="M8245" s="8">
        <f t="shared" si="513"/>
        <v>98</v>
      </c>
      <c r="N8245" s="9"/>
      <c r="O8245" s="9"/>
      <c r="P8245" s="8">
        <v>21</v>
      </c>
      <c r="Q8245" s="8">
        <v>118.58</v>
      </c>
      <c r="R8245" s="17">
        <f t="shared" si="514"/>
        <v>0</v>
      </c>
      <c r="S8245" s="18">
        <f t="shared" si="515"/>
        <v>132809.60000000001</v>
      </c>
    </row>
    <row r="8246" spans="1:19" x14ac:dyDescent="0.25">
      <c r="A8246" s="7" t="s">
        <v>19652</v>
      </c>
      <c r="B8246" s="7" t="s">
        <v>19653</v>
      </c>
      <c r="C8246" s="7" t="s">
        <v>14</v>
      </c>
      <c r="D8246" s="7" t="s">
        <v>15</v>
      </c>
      <c r="E8246" s="7" t="s">
        <v>2322</v>
      </c>
      <c r="F8246" s="8">
        <v>21</v>
      </c>
      <c r="G8246" s="8">
        <v>4185.3900000000003</v>
      </c>
      <c r="H8246" s="8">
        <v>4185.3900000000003</v>
      </c>
      <c r="I8246" s="8">
        <v>2</v>
      </c>
      <c r="J8246" s="8">
        <v>8370.7800000000007</v>
      </c>
      <c r="K8246" s="8">
        <v>4185.3900000000003</v>
      </c>
      <c r="L8246" s="8">
        <f t="shared" si="512"/>
        <v>726.38999999999987</v>
      </c>
      <c r="M8246" s="8">
        <f t="shared" si="513"/>
        <v>3459.0000000000005</v>
      </c>
      <c r="N8246" s="9"/>
      <c r="O8246" s="9"/>
      <c r="P8246" s="8">
        <v>21</v>
      </c>
      <c r="Q8246" s="8">
        <v>4185.3900000000003</v>
      </c>
      <c r="R8246" s="17">
        <f t="shared" si="514"/>
        <v>0</v>
      </c>
      <c r="S8246" s="18">
        <f t="shared" si="515"/>
        <v>8370.7800000000007</v>
      </c>
    </row>
    <row r="8247" spans="1:19" x14ac:dyDescent="0.25">
      <c r="A8247" s="7" t="s">
        <v>19654</v>
      </c>
      <c r="B8247" s="7" t="s">
        <v>19655</v>
      </c>
      <c r="C8247" s="7" t="s">
        <v>14</v>
      </c>
      <c r="D8247" s="7" t="s">
        <v>15</v>
      </c>
      <c r="E8247" s="7" t="s">
        <v>7231</v>
      </c>
      <c r="F8247" s="8">
        <v>21</v>
      </c>
      <c r="G8247" s="8">
        <v>1754.5</v>
      </c>
      <c r="H8247" s="8">
        <v>1754.5</v>
      </c>
      <c r="I8247" s="8">
        <v>3</v>
      </c>
      <c r="J8247" s="8">
        <v>5263.5</v>
      </c>
      <c r="K8247" s="8">
        <v>1754.5</v>
      </c>
      <c r="L8247" s="8">
        <f t="shared" si="512"/>
        <v>304.5</v>
      </c>
      <c r="M8247" s="8">
        <f t="shared" si="513"/>
        <v>1450</v>
      </c>
      <c r="N8247" s="9"/>
      <c r="O8247" s="9"/>
      <c r="P8247" s="8">
        <v>21</v>
      </c>
      <c r="Q8247" s="8">
        <v>1754.5</v>
      </c>
      <c r="R8247" s="17">
        <f t="shared" si="514"/>
        <v>0</v>
      </c>
      <c r="S8247" s="18">
        <f t="shared" si="515"/>
        <v>5263.5</v>
      </c>
    </row>
    <row r="8248" spans="1:19" x14ac:dyDescent="0.25">
      <c r="A8248" s="7" t="s">
        <v>19656</v>
      </c>
      <c r="B8248" s="7" t="s">
        <v>19657</v>
      </c>
      <c r="C8248" s="7" t="s">
        <v>14</v>
      </c>
      <c r="D8248" s="7" t="s">
        <v>15</v>
      </c>
      <c r="E8248" s="7" t="s">
        <v>7231</v>
      </c>
      <c r="F8248" s="8">
        <v>21</v>
      </c>
      <c r="G8248" s="8">
        <v>1754.5</v>
      </c>
      <c r="H8248" s="8">
        <v>1754.5</v>
      </c>
      <c r="I8248" s="8">
        <v>3</v>
      </c>
      <c r="J8248" s="8">
        <v>5263.5</v>
      </c>
      <c r="K8248" s="8">
        <v>1754.5</v>
      </c>
      <c r="L8248" s="8">
        <f t="shared" si="512"/>
        <v>304.5</v>
      </c>
      <c r="M8248" s="8">
        <f t="shared" si="513"/>
        <v>1450</v>
      </c>
      <c r="N8248" s="9"/>
      <c r="O8248" s="9"/>
      <c r="P8248" s="8">
        <v>21</v>
      </c>
      <c r="Q8248" s="8">
        <v>1754.5</v>
      </c>
      <c r="R8248" s="17">
        <f t="shared" si="514"/>
        <v>0</v>
      </c>
      <c r="S8248" s="18">
        <f t="shared" si="515"/>
        <v>5263.5</v>
      </c>
    </row>
    <row r="8249" spans="1:19" x14ac:dyDescent="0.25">
      <c r="A8249" s="7" t="s">
        <v>19658</v>
      </c>
      <c r="B8249" s="7" t="s">
        <v>19659</v>
      </c>
      <c r="C8249" s="7" t="s">
        <v>14</v>
      </c>
      <c r="D8249" s="7" t="s">
        <v>15</v>
      </c>
      <c r="E8249" s="7" t="s">
        <v>7231</v>
      </c>
      <c r="F8249" s="8">
        <v>21</v>
      </c>
      <c r="G8249" s="8">
        <v>1754.5</v>
      </c>
      <c r="H8249" s="8">
        <v>1754.5</v>
      </c>
      <c r="I8249" s="8">
        <v>3</v>
      </c>
      <c r="J8249" s="8">
        <v>5263.5</v>
      </c>
      <c r="K8249" s="8">
        <v>1754.5</v>
      </c>
      <c r="L8249" s="8">
        <f t="shared" si="512"/>
        <v>304.5</v>
      </c>
      <c r="M8249" s="8">
        <f t="shared" si="513"/>
        <v>1450</v>
      </c>
      <c r="N8249" s="9"/>
      <c r="O8249" s="9"/>
      <c r="P8249" s="8">
        <v>21</v>
      </c>
      <c r="Q8249" s="8">
        <v>1754.5</v>
      </c>
      <c r="R8249" s="17">
        <f t="shared" si="514"/>
        <v>0</v>
      </c>
      <c r="S8249" s="18">
        <f t="shared" si="515"/>
        <v>5263.5</v>
      </c>
    </row>
    <row r="8250" spans="1:19" x14ac:dyDescent="0.25">
      <c r="A8250" s="7" t="s">
        <v>19660</v>
      </c>
      <c r="B8250" s="7" t="s">
        <v>19661</v>
      </c>
      <c r="C8250" s="7" t="s">
        <v>37</v>
      </c>
      <c r="D8250" s="7" t="s">
        <v>38</v>
      </c>
      <c r="E8250" s="7" t="s">
        <v>39</v>
      </c>
      <c r="F8250" s="8">
        <v>15</v>
      </c>
      <c r="G8250" s="8">
        <v>3185.01</v>
      </c>
      <c r="H8250" s="8">
        <v>3185.01</v>
      </c>
      <c r="I8250" s="8">
        <v>2</v>
      </c>
      <c r="J8250" s="8">
        <v>6370.02</v>
      </c>
      <c r="K8250" s="8">
        <v>3185.01</v>
      </c>
      <c r="L8250" s="8">
        <f t="shared" si="512"/>
        <v>415.43608695652165</v>
      </c>
      <c r="M8250" s="8">
        <f t="shared" si="513"/>
        <v>2769.5739130434786</v>
      </c>
      <c r="N8250" s="9"/>
      <c r="O8250" s="9"/>
      <c r="P8250" s="8">
        <v>15</v>
      </c>
      <c r="Q8250" s="8">
        <v>3185.01</v>
      </c>
      <c r="R8250" s="17">
        <f t="shared" si="514"/>
        <v>0</v>
      </c>
      <c r="S8250" s="18">
        <f t="shared" si="515"/>
        <v>6370.02</v>
      </c>
    </row>
    <row r="8251" spans="1:19" x14ac:dyDescent="0.25">
      <c r="A8251" s="7" t="s">
        <v>19666</v>
      </c>
      <c r="B8251" s="7" t="s">
        <v>19667</v>
      </c>
      <c r="C8251" s="7" t="s">
        <v>14</v>
      </c>
      <c r="D8251" s="7" t="s">
        <v>15</v>
      </c>
      <c r="E8251" s="7" t="s">
        <v>9592</v>
      </c>
      <c r="F8251" s="8">
        <v>21</v>
      </c>
      <c r="G8251" s="8">
        <v>632.71</v>
      </c>
      <c r="H8251" s="8">
        <v>632.71</v>
      </c>
      <c r="I8251" s="8">
        <v>96</v>
      </c>
      <c r="J8251" s="8">
        <v>60740.06</v>
      </c>
      <c r="K8251" s="8">
        <v>632.70895833333327</v>
      </c>
      <c r="L8251" s="8">
        <f t="shared" si="512"/>
        <v>109.80899276859498</v>
      </c>
      <c r="M8251" s="8">
        <f t="shared" si="513"/>
        <v>522.8999655647383</v>
      </c>
      <c r="N8251" s="13"/>
      <c r="O8251" s="13"/>
      <c r="P8251" s="8">
        <v>21</v>
      </c>
      <c r="Q8251" s="8">
        <v>632.70895833333327</v>
      </c>
      <c r="R8251" s="17">
        <f t="shared" si="514"/>
        <v>0</v>
      </c>
      <c r="S8251" s="18">
        <f t="shared" si="515"/>
        <v>60740.06</v>
      </c>
    </row>
    <row r="8252" spans="1:19" x14ac:dyDescent="0.25">
      <c r="A8252" s="7" t="s">
        <v>19670</v>
      </c>
      <c r="B8252" s="7" t="s">
        <v>19671</v>
      </c>
      <c r="C8252" s="7" t="s">
        <v>14</v>
      </c>
      <c r="D8252" s="7" t="s">
        <v>15</v>
      </c>
      <c r="E8252" s="7" t="s">
        <v>2322</v>
      </c>
      <c r="F8252" s="8">
        <v>15</v>
      </c>
      <c r="G8252" s="8">
        <v>196.56</v>
      </c>
      <c r="H8252" s="8">
        <v>196.56</v>
      </c>
      <c r="I8252" s="8">
        <v>20</v>
      </c>
      <c r="J8252" s="8">
        <v>3931.28</v>
      </c>
      <c r="K8252" s="8">
        <v>196.56400000000002</v>
      </c>
      <c r="L8252" s="8">
        <f t="shared" si="512"/>
        <v>25.638782608695635</v>
      </c>
      <c r="M8252" s="8">
        <f t="shared" si="513"/>
        <v>170.92521739130439</v>
      </c>
      <c r="N8252" s="13"/>
      <c r="O8252" s="13"/>
      <c r="P8252" s="8">
        <v>15</v>
      </c>
      <c r="Q8252" s="8">
        <v>196.56400000000002</v>
      </c>
      <c r="R8252" s="17">
        <f t="shared" si="514"/>
        <v>0</v>
      </c>
      <c r="S8252" s="18">
        <f t="shared" si="515"/>
        <v>3931.28</v>
      </c>
    </row>
    <row r="8253" spans="1:19" x14ac:dyDescent="0.25">
      <c r="A8253" s="7" t="s">
        <v>19676</v>
      </c>
      <c r="B8253" s="7" t="s">
        <v>19677</v>
      </c>
      <c r="C8253" s="7" t="s">
        <v>5229</v>
      </c>
      <c r="D8253" s="7" t="s">
        <v>5230</v>
      </c>
      <c r="E8253" s="7" t="s">
        <v>5231</v>
      </c>
      <c r="F8253" s="8">
        <v>21</v>
      </c>
      <c r="G8253" s="8">
        <v>429.55</v>
      </c>
      <c r="H8253" s="8">
        <v>429.55</v>
      </c>
      <c r="I8253" s="8">
        <v>200</v>
      </c>
      <c r="J8253" s="8">
        <v>85910</v>
      </c>
      <c r="K8253" s="8">
        <v>429.55</v>
      </c>
      <c r="L8253" s="8">
        <f t="shared" si="512"/>
        <v>74.550000000000011</v>
      </c>
      <c r="M8253" s="8">
        <f t="shared" si="513"/>
        <v>355</v>
      </c>
      <c r="N8253" s="13"/>
      <c r="O8253" s="13"/>
      <c r="P8253" s="8">
        <v>21</v>
      </c>
      <c r="Q8253" s="8">
        <v>429.55</v>
      </c>
      <c r="R8253" s="17">
        <f t="shared" si="514"/>
        <v>0</v>
      </c>
      <c r="S8253" s="18">
        <f t="shared" si="515"/>
        <v>85910</v>
      </c>
    </row>
    <row r="8254" spans="1:19" x14ac:dyDescent="0.25">
      <c r="A8254" s="7" t="s">
        <v>19678</v>
      </c>
      <c r="B8254" s="7" t="s">
        <v>19679</v>
      </c>
      <c r="C8254" s="7" t="s">
        <v>5229</v>
      </c>
      <c r="D8254" s="7" t="s">
        <v>5230</v>
      </c>
      <c r="E8254" s="7" t="s">
        <v>5231</v>
      </c>
      <c r="F8254" s="8">
        <v>21</v>
      </c>
      <c r="G8254" s="8">
        <v>490.05</v>
      </c>
      <c r="H8254" s="8">
        <v>490.05</v>
      </c>
      <c r="I8254" s="8">
        <v>175</v>
      </c>
      <c r="J8254" s="8">
        <v>85758.75</v>
      </c>
      <c r="K8254" s="8">
        <v>490.05</v>
      </c>
      <c r="L8254" s="8">
        <f t="shared" si="512"/>
        <v>85.050000000000011</v>
      </c>
      <c r="M8254" s="8">
        <f t="shared" si="513"/>
        <v>405</v>
      </c>
      <c r="N8254" s="13"/>
      <c r="O8254" s="13"/>
      <c r="P8254" s="8">
        <v>21</v>
      </c>
      <c r="Q8254" s="8">
        <v>490.05</v>
      </c>
      <c r="R8254" s="17">
        <f t="shared" si="514"/>
        <v>0</v>
      </c>
      <c r="S8254" s="18">
        <f t="shared" si="515"/>
        <v>85758.75</v>
      </c>
    </row>
    <row r="8255" spans="1:19" x14ac:dyDescent="0.25">
      <c r="A8255" s="7" t="s">
        <v>19688</v>
      </c>
      <c r="B8255" s="7" t="s">
        <v>19689</v>
      </c>
      <c r="C8255" s="7" t="s">
        <v>14</v>
      </c>
      <c r="D8255" s="7" t="s">
        <v>15</v>
      </c>
      <c r="E8255" s="7" t="s">
        <v>2322</v>
      </c>
      <c r="F8255" s="8">
        <v>21</v>
      </c>
      <c r="G8255" s="8">
        <v>0.08</v>
      </c>
      <c r="H8255" s="8">
        <v>0.08</v>
      </c>
      <c r="I8255" s="8">
        <v>30</v>
      </c>
      <c r="J8255" s="8">
        <v>2.54</v>
      </c>
      <c r="K8255" s="8">
        <v>8.4666666666666668E-2</v>
      </c>
      <c r="L8255" s="8">
        <f t="shared" si="512"/>
        <v>1.4694214876033063E-2</v>
      </c>
      <c r="M8255" s="8">
        <f t="shared" si="513"/>
        <v>6.9972451790633605E-2</v>
      </c>
      <c r="N8255" s="13"/>
      <c r="O8255" s="13"/>
      <c r="P8255" s="8">
        <v>21</v>
      </c>
      <c r="Q8255" s="8">
        <v>8.4666666666666668E-2</v>
      </c>
      <c r="R8255" s="17">
        <f t="shared" si="514"/>
        <v>0</v>
      </c>
      <c r="S8255" s="18">
        <f t="shared" si="515"/>
        <v>2.54</v>
      </c>
    </row>
    <row r="8256" spans="1:19" x14ac:dyDescent="0.25">
      <c r="A8256" s="7" t="s">
        <v>19690</v>
      </c>
      <c r="B8256" s="7" t="s">
        <v>19691</v>
      </c>
      <c r="C8256" s="7" t="s">
        <v>10713</v>
      </c>
      <c r="D8256" s="7" t="s">
        <v>10714</v>
      </c>
      <c r="E8256" s="7" t="s">
        <v>10715</v>
      </c>
      <c r="F8256" s="8">
        <v>21</v>
      </c>
      <c r="G8256" s="8">
        <v>1.21</v>
      </c>
      <c r="H8256" s="8">
        <v>1.21</v>
      </c>
      <c r="I8256" s="8">
        <v>2</v>
      </c>
      <c r="J8256" s="8">
        <v>2.42</v>
      </c>
      <c r="K8256" s="8">
        <v>1.21</v>
      </c>
      <c r="L8256" s="8">
        <f t="shared" si="512"/>
        <v>0.20999999999999996</v>
      </c>
      <c r="M8256" s="8">
        <f t="shared" si="513"/>
        <v>1</v>
      </c>
      <c r="N8256" s="13"/>
      <c r="O8256" s="13"/>
      <c r="P8256" s="8">
        <v>21</v>
      </c>
      <c r="Q8256" s="8">
        <v>1.21</v>
      </c>
      <c r="R8256" s="17">
        <f t="shared" si="514"/>
        <v>0</v>
      </c>
      <c r="S8256" s="18">
        <f t="shared" si="515"/>
        <v>2.42</v>
      </c>
    </row>
    <row r="8257" spans="1:19" x14ac:dyDescent="0.25">
      <c r="A8257" s="7" t="s">
        <v>19692</v>
      </c>
      <c r="B8257" s="7" t="s">
        <v>19693</v>
      </c>
      <c r="C8257" s="7" t="s">
        <v>7320</v>
      </c>
      <c r="D8257" s="7" t="s">
        <v>7321</v>
      </c>
      <c r="E8257" s="7" t="s">
        <v>13717</v>
      </c>
      <c r="F8257" s="8">
        <v>21</v>
      </c>
      <c r="G8257" s="8">
        <v>0.48</v>
      </c>
      <c r="H8257" s="8">
        <v>0.48</v>
      </c>
      <c r="I8257" s="8">
        <v>717200</v>
      </c>
      <c r="J8257" s="8">
        <v>347124.79999999987</v>
      </c>
      <c r="K8257" s="8">
        <v>0.48399999999999982</v>
      </c>
      <c r="L8257" s="8">
        <f t="shared" si="512"/>
        <v>8.3999999999999964E-2</v>
      </c>
      <c r="M8257" s="8">
        <f t="shared" si="513"/>
        <v>0.39999999999999986</v>
      </c>
      <c r="N8257" s="14">
        <v>12</v>
      </c>
      <c r="O8257" s="14">
        <v>0.44800000000000001</v>
      </c>
      <c r="P8257" s="8">
        <v>21</v>
      </c>
      <c r="Q8257" s="8">
        <v>0.48399999999999999</v>
      </c>
      <c r="R8257" s="17">
        <f t="shared" si="514"/>
        <v>321305.60000000003</v>
      </c>
      <c r="S8257" s="18">
        <f t="shared" si="515"/>
        <v>347124.79999999987</v>
      </c>
    </row>
    <row r="8258" spans="1:19" x14ac:dyDescent="0.25">
      <c r="A8258" s="7" t="s">
        <v>19696</v>
      </c>
      <c r="B8258" s="7" t="s">
        <v>19697</v>
      </c>
      <c r="C8258" s="7" t="s">
        <v>7320</v>
      </c>
      <c r="D8258" s="7" t="s">
        <v>7321</v>
      </c>
      <c r="E8258" s="7" t="s">
        <v>13717</v>
      </c>
      <c r="F8258" s="8">
        <v>21</v>
      </c>
      <c r="G8258" s="8">
        <v>0.48</v>
      </c>
      <c r="H8258" s="8">
        <v>0.48</v>
      </c>
      <c r="I8258" s="8">
        <v>1028200</v>
      </c>
      <c r="J8258" s="8">
        <v>497648.80000000034</v>
      </c>
      <c r="K8258" s="8">
        <v>0.48400000000000032</v>
      </c>
      <c r="L8258" s="8">
        <f t="shared" ref="L8258:L8321" si="516">K8258-M8258</f>
        <v>8.4000000000000019E-2</v>
      </c>
      <c r="M8258" s="8">
        <f t="shared" ref="M8258:M8321" si="517">K8258/((100+F8258)/100)</f>
        <v>0.4000000000000003</v>
      </c>
      <c r="N8258" s="14">
        <v>12</v>
      </c>
      <c r="O8258" s="14">
        <v>0.44800000000000001</v>
      </c>
      <c r="P8258" s="8">
        <v>21</v>
      </c>
      <c r="Q8258" s="8">
        <v>0.48399999999999999</v>
      </c>
      <c r="R8258" s="17">
        <f t="shared" ref="R8258:R8321" si="518">I8258*O8258</f>
        <v>460633.60000000003</v>
      </c>
      <c r="S8258" s="18">
        <f t="shared" si="515"/>
        <v>497648.80000000034</v>
      </c>
    </row>
    <row r="8259" spans="1:19" x14ac:dyDescent="0.25">
      <c r="A8259" s="7" t="s">
        <v>19698</v>
      </c>
      <c r="B8259" s="7" t="s">
        <v>19699</v>
      </c>
      <c r="C8259" s="7" t="s">
        <v>7320</v>
      </c>
      <c r="D8259" s="7" t="s">
        <v>7321</v>
      </c>
      <c r="E8259" s="7" t="s">
        <v>13717</v>
      </c>
      <c r="F8259" s="8">
        <v>21</v>
      </c>
      <c r="G8259" s="8">
        <v>0.48</v>
      </c>
      <c r="H8259" s="8">
        <v>0.48</v>
      </c>
      <c r="I8259" s="8">
        <v>162800</v>
      </c>
      <c r="J8259" s="8">
        <v>78795.200000000012</v>
      </c>
      <c r="K8259" s="8">
        <v>0.4840000000000001</v>
      </c>
      <c r="L8259" s="8">
        <f t="shared" si="516"/>
        <v>8.4000000000000019E-2</v>
      </c>
      <c r="M8259" s="8">
        <f t="shared" si="517"/>
        <v>0.40000000000000008</v>
      </c>
      <c r="N8259" s="9"/>
      <c r="O8259" s="9"/>
      <c r="P8259" s="8">
        <v>21</v>
      </c>
      <c r="Q8259" s="8">
        <v>0.48399999999999999</v>
      </c>
      <c r="R8259" s="17">
        <f t="shared" si="518"/>
        <v>0</v>
      </c>
      <c r="S8259" s="18">
        <f t="shared" ref="S8259:S8322" si="519">J8259</f>
        <v>78795.200000000012</v>
      </c>
    </row>
    <row r="8260" spans="1:19" x14ac:dyDescent="0.25">
      <c r="A8260" s="7" t="s">
        <v>19700</v>
      </c>
      <c r="B8260" s="7" t="s">
        <v>19701</v>
      </c>
      <c r="C8260" s="7" t="s">
        <v>32</v>
      </c>
      <c r="D8260" s="7" t="s">
        <v>33</v>
      </c>
      <c r="E8260" s="7" t="s">
        <v>34</v>
      </c>
      <c r="F8260" s="8">
        <v>15</v>
      </c>
      <c r="G8260" s="8">
        <v>7340.11</v>
      </c>
      <c r="H8260" s="8">
        <v>7340.11</v>
      </c>
      <c r="I8260" s="8">
        <v>1</v>
      </c>
      <c r="J8260" s="8">
        <v>7340.11</v>
      </c>
      <c r="K8260" s="8">
        <v>7340.11</v>
      </c>
      <c r="L8260" s="8">
        <f t="shared" si="516"/>
        <v>957.40565217391213</v>
      </c>
      <c r="M8260" s="8">
        <f t="shared" si="517"/>
        <v>6382.7043478260875</v>
      </c>
      <c r="N8260" s="9"/>
      <c r="O8260" s="9"/>
      <c r="P8260" s="8">
        <v>15</v>
      </c>
      <c r="Q8260" s="8">
        <v>7340.11</v>
      </c>
      <c r="R8260" s="17">
        <f t="shared" si="518"/>
        <v>0</v>
      </c>
      <c r="S8260" s="18">
        <f t="shared" si="519"/>
        <v>7340.11</v>
      </c>
    </row>
    <row r="8261" spans="1:19" x14ac:dyDescent="0.25">
      <c r="A8261" s="7" t="s">
        <v>19702</v>
      </c>
      <c r="B8261" s="7" t="s">
        <v>19703</v>
      </c>
      <c r="C8261" s="7" t="s">
        <v>7249</v>
      </c>
      <c r="D8261" s="7" t="s">
        <v>7250</v>
      </c>
      <c r="E8261" s="7" t="s">
        <v>7251</v>
      </c>
      <c r="F8261" s="8">
        <v>21</v>
      </c>
      <c r="G8261" s="8">
        <v>2251.81</v>
      </c>
      <c r="H8261" s="8">
        <v>2251.81</v>
      </c>
      <c r="I8261" s="8">
        <v>30</v>
      </c>
      <c r="J8261" s="8">
        <v>67554.3</v>
      </c>
      <c r="K8261" s="8">
        <v>2251.81</v>
      </c>
      <c r="L8261" s="8">
        <f t="shared" si="516"/>
        <v>390.80999999999995</v>
      </c>
      <c r="M8261" s="8">
        <f t="shared" si="517"/>
        <v>1861</v>
      </c>
      <c r="N8261" s="9"/>
      <c r="O8261" s="9"/>
      <c r="P8261" s="8">
        <v>21</v>
      </c>
      <c r="Q8261" s="8">
        <v>2251.81</v>
      </c>
      <c r="R8261" s="17">
        <f t="shared" si="518"/>
        <v>0</v>
      </c>
      <c r="S8261" s="18">
        <f t="shared" si="519"/>
        <v>67554.3</v>
      </c>
    </row>
    <row r="8262" spans="1:19" x14ac:dyDescent="0.25">
      <c r="A8262" s="7" t="s">
        <v>19704</v>
      </c>
      <c r="B8262" s="7" t="s">
        <v>19705</v>
      </c>
      <c r="C8262" s="7" t="s">
        <v>14</v>
      </c>
      <c r="D8262" s="7" t="s">
        <v>15</v>
      </c>
      <c r="E8262" s="7" t="s">
        <v>2322</v>
      </c>
      <c r="F8262" s="8">
        <v>21</v>
      </c>
      <c r="G8262" s="8">
        <v>9680</v>
      </c>
      <c r="H8262" s="8">
        <v>9680</v>
      </c>
      <c r="I8262" s="8">
        <v>5</v>
      </c>
      <c r="J8262" s="8">
        <v>48400</v>
      </c>
      <c r="K8262" s="8">
        <v>9680</v>
      </c>
      <c r="L8262" s="8">
        <f t="shared" si="516"/>
        <v>1680</v>
      </c>
      <c r="M8262" s="8">
        <f t="shared" si="517"/>
        <v>8000</v>
      </c>
      <c r="N8262" s="9"/>
      <c r="O8262" s="9"/>
      <c r="P8262" s="8">
        <v>21</v>
      </c>
      <c r="Q8262" s="8">
        <v>9680</v>
      </c>
      <c r="R8262" s="17">
        <f t="shared" si="518"/>
        <v>0</v>
      </c>
      <c r="S8262" s="18">
        <f t="shared" si="519"/>
        <v>48400</v>
      </c>
    </row>
    <row r="8263" spans="1:19" x14ac:dyDescent="0.25">
      <c r="A8263" s="7" t="s">
        <v>19706</v>
      </c>
      <c r="B8263" s="7" t="s">
        <v>19707</v>
      </c>
      <c r="C8263" s="7" t="s">
        <v>7205</v>
      </c>
      <c r="D8263" s="7" t="s">
        <v>7206</v>
      </c>
      <c r="E8263" s="7" t="s">
        <v>7207</v>
      </c>
      <c r="F8263" s="8">
        <v>21</v>
      </c>
      <c r="G8263" s="8">
        <v>266.81</v>
      </c>
      <c r="H8263" s="8">
        <v>266.81</v>
      </c>
      <c r="I8263" s="8">
        <v>10</v>
      </c>
      <c r="J8263" s="8">
        <v>2668.05</v>
      </c>
      <c r="K8263" s="8">
        <v>266.80500000000001</v>
      </c>
      <c r="L8263" s="8">
        <f t="shared" si="516"/>
        <v>46.305000000000007</v>
      </c>
      <c r="M8263" s="8">
        <f t="shared" si="517"/>
        <v>220.5</v>
      </c>
      <c r="N8263" s="9"/>
      <c r="O8263" s="9"/>
      <c r="P8263" s="8">
        <v>21</v>
      </c>
      <c r="Q8263" s="8">
        <v>266.80500000000001</v>
      </c>
      <c r="R8263" s="17">
        <f t="shared" si="518"/>
        <v>0</v>
      </c>
      <c r="S8263" s="18">
        <f t="shared" si="519"/>
        <v>2668.05</v>
      </c>
    </row>
    <row r="8264" spans="1:19" x14ac:dyDescent="0.25">
      <c r="A8264" s="7" t="s">
        <v>19708</v>
      </c>
      <c r="B8264" s="7" t="s">
        <v>19709</v>
      </c>
      <c r="C8264" s="7" t="s">
        <v>7205</v>
      </c>
      <c r="D8264" s="7" t="s">
        <v>7206</v>
      </c>
      <c r="E8264" s="7" t="s">
        <v>7207</v>
      </c>
      <c r="F8264" s="8">
        <v>21</v>
      </c>
      <c r="G8264" s="8">
        <v>266.81</v>
      </c>
      <c r="H8264" s="8">
        <v>266.81</v>
      </c>
      <c r="I8264" s="8">
        <v>10</v>
      </c>
      <c r="J8264" s="8">
        <v>2668.05</v>
      </c>
      <c r="K8264" s="8">
        <v>266.80500000000001</v>
      </c>
      <c r="L8264" s="8">
        <f t="shared" si="516"/>
        <v>46.305000000000007</v>
      </c>
      <c r="M8264" s="8">
        <f t="shared" si="517"/>
        <v>220.5</v>
      </c>
      <c r="N8264" s="9"/>
      <c r="O8264" s="9"/>
      <c r="P8264" s="8">
        <v>21</v>
      </c>
      <c r="Q8264" s="8">
        <v>266.80500000000001</v>
      </c>
      <c r="R8264" s="17">
        <f t="shared" si="518"/>
        <v>0</v>
      </c>
      <c r="S8264" s="18">
        <f t="shared" si="519"/>
        <v>2668.05</v>
      </c>
    </row>
    <row r="8265" spans="1:19" x14ac:dyDescent="0.25">
      <c r="A8265" s="7" t="s">
        <v>19710</v>
      </c>
      <c r="B8265" s="7" t="s">
        <v>19711</v>
      </c>
      <c r="C8265" s="7" t="s">
        <v>37</v>
      </c>
      <c r="D8265" s="7" t="s">
        <v>38</v>
      </c>
      <c r="E8265" s="7" t="s">
        <v>39</v>
      </c>
      <c r="F8265" s="8">
        <v>15</v>
      </c>
      <c r="G8265" s="8">
        <v>5638.45</v>
      </c>
      <c r="H8265" s="8">
        <v>5638.45</v>
      </c>
      <c r="I8265" s="8">
        <v>1</v>
      </c>
      <c r="J8265" s="8">
        <v>5638.45</v>
      </c>
      <c r="K8265" s="8">
        <v>5638.45</v>
      </c>
      <c r="L8265" s="8">
        <f t="shared" si="516"/>
        <v>735.44999999999982</v>
      </c>
      <c r="M8265" s="8">
        <f t="shared" si="517"/>
        <v>4903</v>
      </c>
      <c r="N8265" s="9"/>
      <c r="O8265" s="9"/>
      <c r="P8265" s="8">
        <v>15</v>
      </c>
      <c r="Q8265" s="8">
        <v>5638.45</v>
      </c>
      <c r="R8265" s="17">
        <f t="shared" si="518"/>
        <v>0</v>
      </c>
      <c r="S8265" s="18">
        <f t="shared" si="519"/>
        <v>5638.45</v>
      </c>
    </row>
    <row r="8266" spans="1:19" x14ac:dyDescent="0.25">
      <c r="A8266" s="7" t="s">
        <v>19712</v>
      </c>
      <c r="B8266" s="7" t="s">
        <v>19713</v>
      </c>
      <c r="C8266" s="7" t="s">
        <v>7400</v>
      </c>
      <c r="D8266" s="7" t="s">
        <v>7401</v>
      </c>
      <c r="E8266" s="7" t="s">
        <v>7402</v>
      </c>
      <c r="F8266" s="8">
        <v>21</v>
      </c>
      <c r="G8266" s="8">
        <v>769.98</v>
      </c>
      <c r="H8266" s="8">
        <v>1168</v>
      </c>
      <c r="I8266" s="8">
        <v>1</v>
      </c>
      <c r="J8266" s="8">
        <v>769.98</v>
      </c>
      <c r="K8266" s="8">
        <v>769.98</v>
      </c>
      <c r="L8266" s="8">
        <f t="shared" si="516"/>
        <v>133.63289256198345</v>
      </c>
      <c r="M8266" s="8">
        <f t="shared" si="517"/>
        <v>636.34710743801656</v>
      </c>
      <c r="N8266" s="9"/>
      <c r="O8266" s="9"/>
      <c r="P8266" s="8">
        <v>21</v>
      </c>
      <c r="Q8266" s="8">
        <v>769.98</v>
      </c>
      <c r="R8266" s="17">
        <f t="shared" si="518"/>
        <v>0</v>
      </c>
      <c r="S8266" s="18">
        <f t="shared" si="519"/>
        <v>769.98</v>
      </c>
    </row>
    <row r="8267" spans="1:19" x14ac:dyDescent="0.25">
      <c r="A8267" s="7" t="s">
        <v>19714</v>
      </c>
      <c r="B8267" s="7" t="s">
        <v>19715</v>
      </c>
      <c r="C8267" s="7" t="s">
        <v>14</v>
      </c>
      <c r="D8267" s="7" t="s">
        <v>15</v>
      </c>
      <c r="E8267" s="7" t="s">
        <v>7518</v>
      </c>
      <c r="F8267" s="8">
        <v>21</v>
      </c>
      <c r="G8267" s="8">
        <v>3219.15</v>
      </c>
      <c r="H8267" s="8">
        <v>3219.15</v>
      </c>
      <c r="I8267" s="8">
        <v>2</v>
      </c>
      <c r="J8267" s="8">
        <v>6438.3</v>
      </c>
      <c r="K8267" s="8">
        <v>3219.15</v>
      </c>
      <c r="L8267" s="8">
        <f t="shared" si="516"/>
        <v>558.6954545454546</v>
      </c>
      <c r="M8267" s="8">
        <f t="shared" si="517"/>
        <v>2660.4545454545455</v>
      </c>
      <c r="N8267" s="9"/>
      <c r="O8267" s="9"/>
      <c r="P8267" s="8">
        <v>21</v>
      </c>
      <c r="Q8267" s="8">
        <v>3219.15</v>
      </c>
      <c r="R8267" s="17">
        <f t="shared" si="518"/>
        <v>0</v>
      </c>
      <c r="S8267" s="18">
        <f t="shared" si="519"/>
        <v>6438.3</v>
      </c>
    </row>
    <row r="8268" spans="1:19" x14ac:dyDescent="0.25">
      <c r="A8268" s="7" t="s">
        <v>19718</v>
      </c>
      <c r="B8268" s="7" t="s">
        <v>19719</v>
      </c>
      <c r="C8268" s="7" t="s">
        <v>369</v>
      </c>
      <c r="D8268" s="7" t="s">
        <v>370</v>
      </c>
      <c r="E8268" s="7" t="s">
        <v>9106</v>
      </c>
      <c r="F8268" s="8">
        <v>15</v>
      </c>
      <c r="G8268" s="8">
        <v>4830</v>
      </c>
      <c r="H8268" s="8">
        <v>4830</v>
      </c>
      <c r="I8268" s="8">
        <v>5</v>
      </c>
      <c r="J8268" s="8">
        <v>24150</v>
      </c>
      <c r="K8268" s="8">
        <v>4830</v>
      </c>
      <c r="L8268" s="8">
        <f t="shared" si="516"/>
        <v>630</v>
      </c>
      <c r="M8268" s="8">
        <f t="shared" si="517"/>
        <v>4200</v>
      </c>
      <c r="N8268" s="13"/>
      <c r="O8268" s="13"/>
      <c r="P8268" s="8">
        <v>15</v>
      </c>
      <c r="Q8268" s="8">
        <v>4830</v>
      </c>
      <c r="R8268" s="17">
        <f t="shared" si="518"/>
        <v>0</v>
      </c>
      <c r="S8268" s="18">
        <f t="shared" si="519"/>
        <v>24150</v>
      </c>
    </row>
    <row r="8269" spans="1:19" x14ac:dyDescent="0.25">
      <c r="A8269" s="7" t="s">
        <v>19720</v>
      </c>
      <c r="B8269" s="7" t="s">
        <v>19721</v>
      </c>
      <c r="C8269" s="7" t="s">
        <v>369</v>
      </c>
      <c r="D8269" s="7" t="s">
        <v>370</v>
      </c>
      <c r="E8269" s="7" t="s">
        <v>9106</v>
      </c>
      <c r="F8269" s="8">
        <v>15</v>
      </c>
      <c r="G8269" s="8">
        <v>4830</v>
      </c>
      <c r="H8269" s="8">
        <v>4830</v>
      </c>
      <c r="I8269" s="8">
        <v>10</v>
      </c>
      <c r="J8269" s="8">
        <v>48300</v>
      </c>
      <c r="K8269" s="8">
        <v>4830</v>
      </c>
      <c r="L8269" s="8">
        <f t="shared" si="516"/>
        <v>630</v>
      </c>
      <c r="M8269" s="8">
        <f t="shared" si="517"/>
        <v>4200</v>
      </c>
      <c r="N8269" s="13"/>
      <c r="O8269" s="13"/>
      <c r="P8269" s="8">
        <v>15</v>
      </c>
      <c r="Q8269" s="8">
        <v>4830</v>
      </c>
      <c r="R8269" s="17">
        <f t="shared" si="518"/>
        <v>0</v>
      </c>
      <c r="S8269" s="18">
        <f t="shared" si="519"/>
        <v>48300</v>
      </c>
    </row>
    <row r="8270" spans="1:19" x14ac:dyDescent="0.25">
      <c r="A8270" s="7" t="s">
        <v>19722</v>
      </c>
      <c r="B8270" s="7" t="s">
        <v>19723</v>
      </c>
      <c r="C8270" s="7" t="s">
        <v>369</v>
      </c>
      <c r="D8270" s="7" t="s">
        <v>370</v>
      </c>
      <c r="E8270" s="7" t="s">
        <v>9106</v>
      </c>
      <c r="F8270" s="8">
        <v>15</v>
      </c>
      <c r="G8270" s="8">
        <v>4830</v>
      </c>
      <c r="H8270" s="8">
        <v>4830</v>
      </c>
      <c r="I8270" s="8">
        <v>15</v>
      </c>
      <c r="J8270" s="8">
        <v>72450</v>
      </c>
      <c r="K8270" s="8">
        <v>4830</v>
      </c>
      <c r="L8270" s="8">
        <f t="shared" si="516"/>
        <v>630</v>
      </c>
      <c r="M8270" s="8">
        <f t="shared" si="517"/>
        <v>4200</v>
      </c>
      <c r="N8270" s="9"/>
      <c r="O8270" s="9"/>
      <c r="P8270" s="8">
        <v>15</v>
      </c>
      <c r="Q8270" s="8">
        <v>4830</v>
      </c>
      <c r="R8270" s="17">
        <f t="shared" si="518"/>
        <v>0</v>
      </c>
      <c r="S8270" s="18">
        <f t="shared" si="519"/>
        <v>72450</v>
      </c>
    </row>
    <row r="8271" spans="1:19" x14ac:dyDescent="0.25">
      <c r="A8271" s="7" t="s">
        <v>19724</v>
      </c>
      <c r="B8271" s="7" t="s">
        <v>19725</v>
      </c>
      <c r="C8271" s="7" t="s">
        <v>37</v>
      </c>
      <c r="D8271" s="7" t="s">
        <v>38</v>
      </c>
      <c r="E8271" s="7" t="s">
        <v>39</v>
      </c>
      <c r="F8271" s="8">
        <v>15</v>
      </c>
      <c r="G8271" s="8">
        <v>332.35</v>
      </c>
      <c r="H8271" s="8">
        <v>332.35</v>
      </c>
      <c r="I8271" s="8">
        <v>1</v>
      </c>
      <c r="J8271" s="8">
        <v>332.35</v>
      </c>
      <c r="K8271" s="8">
        <v>332.35</v>
      </c>
      <c r="L8271" s="8">
        <f t="shared" si="516"/>
        <v>43.349999999999966</v>
      </c>
      <c r="M8271" s="8">
        <f t="shared" si="517"/>
        <v>289.00000000000006</v>
      </c>
      <c r="N8271" s="13"/>
      <c r="O8271" s="13"/>
      <c r="P8271" s="8">
        <v>15</v>
      </c>
      <c r="Q8271" s="8">
        <v>332.35</v>
      </c>
      <c r="R8271" s="17">
        <f t="shared" si="518"/>
        <v>0</v>
      </c>
      <c r="S8271" s="18">
        <f t="shared" si="519"/>
        <v>332.35</v>
      </c>
    </row>
    <row r="8272" spans="1:19" x14ac:dyDescent="0.25">
      <c r="A8272" s="7" t="s">
        <v>19726</v>
      </c>
      <c r="B8272" s="7" t="s">
        <v>19727</v>
      </c>
      <c r="C8272" s="7" t="s">
        <v>37</v>
      </c>
      <c r="D8272" s="7" t="s">
        <v>38</v>
      </c>
      <c r="E8272" s="7" t="s">
        <v>39</v>
      </c>
      <c r="F8272" s="8">
        <v>15</v>
      </c>
      <c r="G8272" s="8">
        <v>813.05</v>
      </c>
      <c r="H8272" s="8">
        <v>813.05</v>
      </c>
      <c r="I8272" s="8">
        <v>1</v>
      </c>
      <c r="J8272" s="8">
        <v>813.05</v>
      </c>
      <c r="K8272" s="8">
        <v>813.05</v>
      </c>
      <c r="L8272" s="8">
        <f t="shared" si="516"/>
        <v>106.04999999999995</v>
      </c>
      <c r="M8272" s="8">
        <f t="shared" si="517"/>
        <v>707</v>
      </c>
      <c r="N8272" s="9"/>
      <c r="O8272" s="9"/>
      <c r="P8272" s="8">
        <v>15</v>
      </c>
      <c r="Q8272" s="8">
        <v>813.05</v>
      </c>
      <c r="R8272" s="17">
        <f t="shared" si="518"/>
        <v>0</v>
      </c>
      <c r="S8272" s="18">
        <f t="shared" si="519"/>
        <v>813.05</v>
      </c>
    </row>
    <row r="8273" spans="1:19" x14ac:dyDescent="0.25">
      <c r="A8273" s="7" t="s">
        <v>19728</v>
      </c>
      <c r="B8273" s="7" t="s">
        <v>19729</v>
      </c>
      <c r="C8273" s="7" t="s">
        <v>37</v>
      </c>
      <c r="D8273" s="7" t="s">
        <v>38</v>
      </c>
      <c r="E8273" s="7" t="s">
        <v>39</v>
      </c>
      <c r="F8273" s="8">
        <v>15</v>
      </c>
      <c r="G8273" s="8">
        <v>5325.65</v>
      </c>
      <c r="H8273" s="8">
        <v>5325.65</v>
      </c>
      <c r="I8273" s="8">
        <v>1</v>
      </c>
      <c r="J8273" s="8">
        <v>5325.65</v>
      </c>
      <c r="K8273" s="8">
        <v>5325.65</v>
      </c>
      <c r="L8273" s="8">
        <f t="shared" si="516"/>
        <v>694.64999999999964</v>
      </c>
      <c r="M8273" s="8">
        <f t="shared" si="517"/>
        <v>4631</v>
      </c>
      <c r="N8273" s="9"/>
      <c r="O8273" s="9"/>
      <c r="P8273" s="8">
        <v>15</v>
      </c>
      <c r="Q8273" s="8">
        <v>5325.65</v>
      </c>
      <c r="R8273" s="17">
        <f t="shared" si="518"/>
        <v>0</v>
      </c>
      <c r="S8273" s="18">
        <f t="shared" si="519"/>
        <v>5325.65</v>
      </c>
    </row>
    <row r="8274" spans="1:19" x14ac:dyDescent="0.25">
      <c r="A8274" s="7" t="s">
        <v>19730</v>
      </c>
      <c r="B8274" s="7" t="s">
        <v>19731</v>
      </c>
      <c r="C8274" s="7" t="s">
        <v>7375</v>
      </c>
      <c r="D8274" s="7" t="s">
        <v>7376</v>
      </c>
      <c r="E8274" s="7" t="s">
        <v>7377</v>
      </c>
      <c r="F8274" s="8">
        <v>15</v>
      </c>
      <c r="G8274" s="8">
        <v>594.16999999999996</v>
      </c>
      <c r="H8274" s="8">
        <v>594.16999999999996</v>
      </c>
      <c r="I8274" s="8">
        <v>60</v>
      </c>
      <c r="J8274" s="8">
        <v>35650</v>
      </c>
      <c r="K8274" s="8">
        <v>594.16666666666663</v>
      </c>
      <c r="L8274" s="8">
        <f t="shared" si="516"/>
        <v>77.5</v>
      </c>
      <c r="M8274" s="8">
        <f t="shared" si="517"/>
        <v>516.66666666666663</v>
      </c>
      <c r="N8274" s="9"/>
      <c r="O8274" s="9"/>
      <c r="P8274" s="8">
        <v>15</v>
      </c>
      <c r="Q8274" s="8">
        <v>594.16666666666663</v>
      </c>
      <c r="R8274" s="17">
        <f t="shared" si="518"/>
        <v>0</v>
      </c>
      <c r="S8274" s="18">
        <f t="shared" si="519"/>
        <v>35650</v>
      </c>
    </row>
    <row r="8275" spans="1:19" x14ac:dyDescent="0.25">
      <c r="A8275" s="7" t="s">
        <v>19744</v>
      </c>
      <c r="B8275" s="7" t="s">
        <v>19745</v>
      </c>
      <c r="C8275" s="7" t="s">
        <v>14</v>
      </c>
      <c r="D8275" s="7" t="s">
        <v>15</v>
      </c>
      <c r="E8275" s="7" t="s">
        <v>7518</v>
      </c>
      <c r="F8275" s="8">
        <v>21</v>
      </c>
      <c r="G8275" s="8">
        <v>6953.17</v>
      </c>
      <c r="H8275" s="8">
        <v>6953.17</v>
      </c>
      <c r="I8275" s="8">
        <v>1</v>
      </c>
      <c r="J8275" s="8">
        <v>6953.17</v>
      </c>
      <c r="K8275" s="8">
        <v>6953.17</v>
      </c>
      <c r="L8275" s="8">
        <f t="shared" si="516"/>
        <v>1206.7485123966944</v>
      </c>
      <c r="M8275" s="8">
        <f t="shared" si="517"/>
        <v>5746.4214876033056</v>
      </c>
      <c r="N8275" s="9"/>
      <c r="O8275" s="9"/>
      <c r="P8275" s="8">
        <v>21</v>
      </c>
      <c r="Q8275" s="8">
        <v>6953.17</v>
      </c>
      <c r="R8275" s="17">
        <f t="shared" si="518"/>
        <v>0</v>
      </c>
      <c r="S8275" s="18">
        <f t="shared" si="519"/>
        <v>6953.17</v>
      </c>
    </row>
    <row r="8276" spans="1:19" x14ac:dyDescent="0.25">
      <c r="A8276" s="7" t="s">
        <v>19746</v>
      </c>
      <c r="B8276" s="7" t="s">
        <v>19747</v>
      </c>
      <c r="C8276" s="7" t="s">
        <v>14</v>
      </c>
      <c r="D8276" s="7" t="s">
        <v>15</v>
      </c>
      <c r="E8276" s="7" t="s">
        <v>7518</v>
      </c>
      <c r="F8276" s="8">
        <v>21</v>
      </c>
      <c r="G8276" s="8">
        <v>2599.08</v>
      </c>
      <c r="H8276" s="8">
        <v>2599.08</v>
      </c>
      <c r="I8276" s="8">
        <v>1</v>
      </c>
      <c r="J8276" s="8">
        <v>2599.08</v>
      </c>
      <c r="K8276" s="8">
        <v>2599.08</v>
      </c>
      <c r="L8276" s="8">
        <f t="shared" si="516"/>
        <v>451.07999999999993</v>
      </c>
      <c r="M8276" s="8">
        <f t="shared" si="517"/>
        <v>2148</v>
      </c>
      <c r="N8276" s="9"/>
      <c r="O8276" s="9"/>
      <c r="P8276" s="8">
        <v>21</v>
      </c>
      <c r="Q8276" s="8">
        <v>2599.08</v>
      </c>
      <c r="R8276" s="17">
        <f t="shared" si="518"/>
        <v>0</v>
      </c>
      <c r="S8276" s="18">
        <f t="shared" si="519"/>
        <v>2599.08</v>
      </c>
    </row>
    <row r="8277" spans="1:19" x14ac:dyDescent="0.25">
      <c r="A8277" s="7" t="s">
        <v>19748</v>
      </c>
      <c r="B8277" s="7" t="s">
        <v>19749</v>
      </c>
      <c r="C8277" s="7" t="s">
        <v>14</v>
      </c>
      <c r="D8277" s="7" t="s">
        <v>15</v>
      </c>
      <c r="E8277" s="7" t="s">
        <v>7518</v>
      </c>
      <c r="F8277" s="8">
        <v>21</v>
      </c>
      <c r="G8277" s="8">
        <v>2105.96</v>
      </c>
      <c r="H8277" s="8">
        <v>2105.96</v>
      </c>
      <c r="I8277" s="8">
        <v>1</v>
      </c>
      <c r="J8277" s="8">
        <v>2105.96</v>
      </c>
      <c r="K8277" s="8">
        <v>2105.96</v>
      </c>
      <c r="L8277" s="8">
        <f t="shared" si="516"/>
        <v>365.49719008264469</v>
      </c>
      <c r="M8277" s="8">
        <f t="shared" si="517"/>
        <v>1740.4628099173553</v>
      </c>
      <c r="N8277" s="9"/>
      <c r="O8277" s="9"/>
      <c r="P8277" s="8">
        <v>21</v>
      </c>
      <c r="Q8277" s="8">
        <v>2105.96</v>
      </c>
      <c r="R8277" s="17">
        <f t="shared" si="518"/>
        <v>0</v>
      </c>
      <c r="S8277" s="18">
        <f t="shared" si="519"/>
        <v>2105.96</v>
      </c>
    </row>
    <row r="8278" spans="1:19" x14ac:dyDescent="0.25">
      <c r="A8278" s="7" t="s">
        <v>19750</v>
      </c>
      <c r="B8278" s="7" t="s">
        <v>19751</v>
      </c>
      <c r="C8278" s="7" t="s">
        <v>14</v>
      </c>
      <c r="D8278" s="7" t="s">
        <v>15</v>
      </c>
      <c r="E8278" s="7" t="s">
        <v>7518</v>
      </c>
      <c r="F8278" s="8">
        <v>21</v>
      </c>
      <c r="G8278" s="8">
        <v>2362.15</v>
      </c>
      <c r="H8278" s="8">
        <v>2362.15</v>
      </c>
      <c r="I8278" s="8">
        <v>4</v>
      </c>
      <c r="J8278" s="8">
        <v>9448.6</v>
      </c>
      <c r="K8278" s="8">
        <v>2362.15</v>
      </c>
      <c r="L8278" s="8">
        <f t="shared" si="516"/>
        <v>409.95991735537177</v>
      </c>
      <c r="M8278" s="8">
        <f t="shared" si="517"/>
        <v>1952.1900826446283</v>
      </c>
      <c r="N8278" s="9"/>
      <c r="O8278" s="9"/>
      <c r="P8278" s="8">
        <v>21</v>
      </c>
      <c r="Q8278" s="8">
        <v>2362.15</v>
      </c>
      <c r="R8278" s="17">
        <f t="shared" si="518"/>
        <v>0</v>
      </c>
      <c r="S8278" s="18">
        <f t="shared" si="519"/>
        <v>9448.6</v>
      </c>
    </row>
    <row r="8279" spans="1:19" x14ac:dyDescent="0.25">
      <c r="A8279" s="7" t="s">
        <v>19752</v>
      </c>
      <c r="B8279" s="7" t="s">
        <v>19753</v>
      </c>
      <c r="C8279" s="7" t="s">
        <v>14</v>
      </c>
      <c r="D8279" s="7" t="s">
        <v>15</v>
      </c>
      <c r="E8279" s="7" t="s">
        <v>7518</v>
      </c>
      <c r="F8279" s="8">
        <v>21</v>
      </c>
      <c r="G8279" s="8">
        <v>4024.88</v>
      </c>
      <c r="H8279" s="8">
        <v>4024.88</v>
      </c>
      <c r="I8279" s="8">
        <v>3</v>
      </c>
      <c r="J8279" s="8">
        <v>12074.64</v>
      </c>
      <c r="K8279" s="8">
        <v>4024.8799999999997</v>
      </c>
      <c r="L8279" s="8">
        <f t="shared" si="516"/>
        <v>698.53289256198332</v>
      </c>
      <c r="M8279" s="8">
        <f t="shared" si="517"/>
        <v>3326.3471074380163</v>
      </c>
      <c r="N8279" s="9"/>
      <c r="O8279" s="9"/>
      <c r="P8279" s="8">
        <v>21</v>
      </c>
      <c r="Q8279" s="8">
        <v>4024.88</v>
      </c>
      <c r="R8279" s="17">
        <f t="shared" si="518"/>
        <v>0</v>
      </c>
      <c r="S8279" s="18">
        <f t="shared" si="519"/>
        <v>12074.64</v>
      </c>
    </row>
    <row r="8280" spans="1:19" x14ac:dyDescent="0.25">
      <c r="A8280" s="7" t="s">
        <v>19762</v>
      </c>
      <c r="B8280" s="7" t="s">
        <v>19763</v>
      </c>
      <c r="C8280" s="7" t="s">
        <v>1378</v>
      </c>
      <c r="D8280" s="7" t="s">
        <v>1379</v>
      </c>
      <c r="E8280" s="7" t="s">
        <v>2818</v>
      </c>
      <c r="F8280" s="8">
        <v>21</v>
      </c>
      <c r="G8280" s="8">
        <v>24800</v>
      </c>
      <c r="H8280" s="8">
        <v>24800</v>
      </c>
      <c r="I8280" s="8">
        <v>1</v>
      </c>
      <c r="J8280" s="8">
        <v>24800</v>
      </c>
      <c r="K8280" s="8">
        <v>24800</v>
      </c>
      <c r="L8280" s="8">
        <f t="shared" si="516"/>
        <v>4304.1322314049576</v>
      </c>
      <c r="M8280" s="8">
        <f t="shared" si="517"/>
        <v>20495.867768595042</v>
      </c>
      <c r="N8280" s="9"/>
      <c r="O8280" s="9"/>
      <c r="P8280" s="8">
        <v>21</v>
      </c>
      <c r="Q8280" s="8">
        <v>24800</v>
      </c>
      <c r="R8280" s="17">
        <f t="shared" si="518"/>
        <v>0</v>
      </c>
      <c r="S8280" s="18">
        <f t="shared" si="519"/>
        <v>24800</v>
      </c>
    </row>
    <row r="8281" spans="1:19" x14ac:dyDescent="0.25">
      <c r="A8281" s="7" t="s">
        <v>19764</v>
      </c>
      <c r="B8281" s="7" t="s">
        <v>19765</v>
      </c>
      <c r="C8281" s="7" t="s">
        <v>1378</v>
      </c>
      <c r="D8281" s="7" t="s">
        <v>1379</v>
      </c>
      <c r="E8281" s="7" t="s">
        <v>2818</v>
      </c>
      <c r="F8281" s="8">
        <v>21</v>
      </c>
      <c r="G8281" s="8">
        <v>24800</v>
      </c>
      <c r="H8281" s="8">
        <v>24800</v>
      </c>
      <c r="I8281" s="8">
        <v>1</v>
      </c>
      <c r="J8281" s="8">
        <v>24800</v>
      </c>
      <c r="K8281" s="8">
        <v>24800</v>
      </c>
      <c r="L8281" s="8">
        <f t="shared" si="516"/>
        <v>4304.1322314049576</v>
      </c>
      <c r="M8281" s="8">
        <f t="shared" si="517"/>
        <v>20495.867768595042</v>
      </c>
      <c r="N8281" s="9"/>
      <c r="O8281" s="9"/>
      <c r="P8281" s="8">
        <v>21</v>
      </c>
      <c r="Q8281" s="8">
        <v>24800</v>
      </c>
      <c r="R8281" s="17">
        <f t="shared" si="518"/>
        <v>0</v>
      </c>
      <c r="S8281" s="18">
        <f t="shared" si="519"/>
        <v>24800</v>
      </c>
    </row>
    <row r="8282" spans="1:19" x14ac:dyDescent="0.25">
      <c r="A8282" s="7" t="s">
        <v>19766</v>
      </c>
      <c r="B8282" s="7" t="s">
        <v>19767</v>
      </c>
      <c r="C8282" s="7" t="s">
        <v>1378</v>
      </c>
      <c r="D8282" s="7" t="s">
        <v>1379</v>
      </c>
      <c r="E8282" s="7" t="s">
        <v>2818</v>
      </c>
      <c r="F8282" s="8">
        <v>21</v>
      </c>
      <c r="G8282" s="8">
        <v>24800</v>
      </c>
      <c r="H8282" s="8">
        <v>24800</v>
      </c>
      <c r="I8282" s="8">
        <v>2</v>
      </c>
      <c r="J8282" s="8">
        <v>49600</v>
      </c>
      <c r="K8282" s="8">
        <v>24800</v>
      </c>
      <c r="L8282" s="8">
        <f t="shared" si="516"/>
        <v>4304.1322314049576</v>
      </c>
      <c r="M8282" s="8">
        <f t="shared" si="517"/>
        <v>20495.867768595042</v>
      </c>
      <c r="N8282" s="13"/>
      <c r="O8282" s="13"/>
      <c r="P8282" s="8">
        <v>21</v>
      </c>
      <c r="Q8282" s="8">
        <v>24800</v>
      </c>
      <c r="R8282" s="17">
        <f t="shared" si="518"/>
        <v>0</v>
      </c>
      <c r="S8282" s="18">
        <f t="shared" si="519"/>
        <v>49600</v>
      </c>
    </row>
    <row r="8283" spans="1:19" x14ac:dyDescent="0.25">
      <c r="A8283" s="7" t="s">
        <v>19768</v>
      </c>
      <c r="B8283" s="7" t="s">
        <v>19769</v>
      </c>
      <c r="C8283" s="7" t="s">
        <v>1378</v>
      </c>
      <c r="D8283" s="7" t="s">
        <v>1379</v>
      </c>
      <c r="E8283" s="7" t="s">
        <v>2818</v>
      </c>
      <c r="F8283" s="8">
        <v>21</v>
      </c>
      <c r="G8283" s="8">
        <v>16800.009999999998</v>
      </c>
      <c r="H8283" s="8">
        <v>16800.009999999998</v>
      </c>
      <c r="I8283" s="8">
        <v>1</v>
      </c>
      <c r="J8283" s="8">
        <v>16800.009999999998</v>
      </c>
      <c r="K8283" s="8">
        <v>16800.009999999998</v>
      </c>
      <c r="L8283" s="8">
        <f t="shared" si="516"/>
        <v>2915.704214876032</v>
      </c>
      <c r="M8283" s="8">
        <f t="shared" si="517"/>
        <v>13884.305785123966</v>
      </c>
      <c r="N8283" s="9"/>
      <c r="O8283" s="9"/>
      <c r="P8283" s="8">
        <v>21</v>
      </c>
      <c r="Q8283" s="8">
        <v>16800.009999999998</v>
      </c>
      <c r="R8283" s="17">
        <f t="shared" si="518"/>
        <v>0</v>
      </c>
      <c r="S8283" s="18">
        <f t="shared" si="519"/>
        <v>16800.009999999998</v>
      </c>
    </row>
    <row r="8284" spans="1:19" x14ac:dyDescent="0.25">
      <c r="A8284" s="7" t="s">
        <v>19770</v>
      </c>
      <c r="B8284" s="7" t="s">
        <v>19771</v>
      </c>
      <c r="C8284" s="7" t="s">
        <v>14</v>
      </c>
      <c r="D8284" s="7" t="s">
        <v>15</v>
      </c>
      <c r="E8284" s="7" t="s">
        <v>7518</v>
      </c>
      <c r="F8284" s="8">
        <v>21</v>
      </c>
      <c r="G8284" s="8">
        <v>417.21</v>
      </c>
      <c r="H8284" s="8">
        <v>417.21</v>
      </c>
      <c r="I8284" s="8">
        <v>10</v>
      </c>
      <c r="J8284" s="8">
        <v>4172.08</v>
      </c>
      <c r="K8284" s="8">
        <v>417.20799999999997</v>
      </c>
      <c r="L8284" s="8">
        <f t="shared" si="516"/>
        <v>72.407999999999959</v>
      </c>
      <c r="M8284" s="8">
        <f t="shared" si="517"/>
        <v>344.8</v>
      </c>
      <c r="N8284" s="9"/>
      <c r="O8284" s="9"/>
      <c r="P8284" s="8">
        <v>21</v>
      </c>
      <c r="Q8284" s="8">
        <v>417.20799999999997</v>
      </c>
      <c r="R8284" s="17">
        <f t="shared" si="518"/>
        <v>0</v>
      </c>
      <c r="S8284" s="18">
        <f t="shared" si="519"/>
        <v>4172.08</v>
      </c>
    </row>
    <row r="8285" spans="1:19" x14ac:dyDescent="0.25">
      <c r="A8285" s="7" t="s">
        <v>19774</v>
      </c>
      <c r="B8285" s="7" t="s">
        <v>19775</v>
      </c>
      <c r="C8285" s="7" t="s">
        <v>14</v>
      </c>
      <c r="D8285" s="7" t="s">
        <v>15</v>
      </c>
      <c r="E8285" s="7" t="s">
        <v>8886</v>
      </c>
      <c r="F8285" s="8">
        <v>21</v>
      </c>
      <c r="G8285" s="8">
        <v>1936</v>
      </c>
      <c r="H8285" s="8">
        <v>1936</v>
      </c>
      <c r="I8285" s="8">
        <v>2</v>
      </c>
      <c r="J8285" s="8">
        <v>3872</v>
      </c>
      <c r="K8285" s="8">
        <v>1936</v>
      </c>
      <c r="L8285" s="8">
        <f t="shared" si="516"/>
        <v>336</v>
      </c>
      <c r="M8285" s="8">
        <f t="shared" si="517"/>
        <v>1600</v>
      </c>
      <c r="N8285" s="9"/>
      <c r="O8285" s="9"/>
      <c r="P8285" s="8">
        <v>21</v>
      </c>
      <c r="Q8285" s="8">
        <v>1936</v>
      </c>
      <c r="R8285" s="17">
        <f t="shared" si="518"/>
        <v>0</v>
      </c>
      <c r="S8285" s="18">
        <f t="shared" si="519"/>
        <v>3872</v>
      </c>
    </row>
    <row r="8286" spans="1:19" x14ac:dyDescent="0.25">
      <c r="A8286" s="7" t="s">
        <v>19778</v>
      </c>
      <c r="B8286" s="7" t="s">
        <v>19779</v>
      </c>
      <c r="C8286" s="7" t="s">
        <v>8208</v>
      </c>
      <c r="D8286" s="7" t="s">
        <v>8209</v>
      </c>
      <c r="E8286" s="7" t="s">
        <v>8210</v>
      </c>
      <c r="F8286" s="8">
        <v>21</v>
      </c>
      <c r="G8286" s="8">
        <v>6050</v>
      </c>
      <c r="H8286" s="8">
        <v>6050</v>
      </c>
      <c r="I8286" s="8">
        <v>1</v>
      </c>
      <c r="J8286" s="8">
        <v>6050</v>
      </c>
      <c r="K8286" s="8">
        <v>6050</v>
      </c>
      <c r="L8286" s="8">
        <f t="shared" si="516"/>
        <v>1050</v>
      </c>
      <c r="M8286" s="8">
        <f t="shared" si="517"/>
        <v>5000</v>
      </c>
      <c r="N8286" s="13"/>
      <c r="O8286" s="13"/>
      <c r="P8286" s="8">
        <v>21</v>
      </c>
      <c r="Q8286" s="8">
        <v>6050</v>
      </c>
      <c r="R8286" s="17">
        <f t="shared" si="518"/>
        <v>0</v>
      </c>
      <c r="S8286" s="18">
        <f t="shared" si="519"/>
        <v>6050</v>
      </c>
    </row>
    <row r="8287" spans="1:19" x14ac:dyDescent="0.25">
      <c r="A8287" s="7" t="s">
        <v>19780</v>
      </c>
      <c r="B8287" s="7" t="s">
        <v>19781</v>
      </c>
      <c r="C8287" s="7" t="s">
        <v>8208</v>
      </c>
      <c r="D8287" s="7" t="s">
        <v>8209</v>
      </c>
      <c r="E8287" s="7" t="s">
        <v>8210</v>
      </c>
      <c r="F8287" s="8">
        <v>21</v>
      </c>
      <c r="G8287" s="8">
        <v>15094.75</v>
      </c>
      <c r="H8287" s="8">
        <v>15094.75</v>
      </c>
      <c r="I8287" s="8">
        <v>1</v>
      </c>
      <c r="J8287" s="8">
        <v>15094.75</v>
      </c>
      <c r="K8287" s="8">
        <v>15094.75</v>
      </c>
      <c r="L8287" s="8">
        <f t="shared" si="516"/>
        <v>2619.75</v>
      </c>
      <c r="M8287" s="8">
        <f t="shared" si="517"/>
        <v>12475</v>
      </c>
      <c r="N8287" s="9"/>
      <c r="O8287" s="9"/>
      <c r="P8287" s="8">
        <v>21</v>
      </c>
      <c r="Q8287" s="8">
        <v>15094.75</v>
      </c>
      <c r="R8287" s="17">
        <f t="shared" si="518"/>
        <v>0</v>
      </c>
      <c r="S8287" s="18">
        <f t="shared" si="519"/>
        <v>15094.75</v>
      </c>
    </row>
    <row r="8288" spans="1:19" x14ac:dyDescent="0.25">
      <c r="A8288" s="7" t="s">
        <v>19782</v>
      </c>
      <c r="B8288" s="7" t="s">
        <v>19783</v>
      </c>
      <c r="C8288" s="7" t="s">
        <v>8208</v>
      </c>
      <c r="D8288" s="7" t="s">
        <v>8209</v>
      </c>
      <c r="E8288" s="7" t="s">
        <v>8210</v>
      </c>
      <c r="F8288" s="8">
        <v>21</v>
      </c>
      <c r="G8288" s="8">
        <v>15094.75</v>
      </c>
      <c r="H8288" s="8">
        <v>15094.75</v>
      </c>
      <c r="I8288" s="8">
        <v>1</v>
      </c>
      <c r="J8288" s="8">
        <v>15094.75</v>
      </c>
      <c r="K8288" s="8">
        <v>15094.75</v>
      </c>
      <c r="L8288" s="8">
        <f t="shared" si="516"/>
        <v>2619.75</v>
      </c>
      <c r="M8288" s="8">
        <f t="shared" si="517"/>
        <v>12475</v>
      </c>
      <c r="N8288" s="9"/>
      <c r="O8288" s="9"/>
      <c r="P8288" s="8">
        <v>21</v>
      </c>
      <c r="Q8288" s="8">
        <v>15094.75</v>
      </c>
      <c r="R8288" s="17">
        <f t="shared" si="518"/>
        <v>0</v>
      </c>
      <c r="S8288" s="18">
        <f t="shared" si="519"/>
        <v>15094.75</v>
      </c>
    </row>
    <row r="8289" spans="1:19" x14ac:dyDescent="0.25">
      <c r="A8289" s="7" t="s">
        <v>19784</v>
      </c>
      <c r="B8289" s="7" t="s">
        <v>19785</v>
      </c>
      <c r="C8289" s="7" t="s">
        <v>8208</v>
      </c>
      <c r="D8289" s="7" t="s">
        <v>8209</v>
      </c>
      <c r="E8289" s="7" t="s">
        <v>8210</v>
      </c>
      <c r="F8289" s="8">
        <v>21</v>
      </c>
      <c r="G8289" s="8">
        <v>15094.75</v>
      </c>
      <c r="H8289" s="8">
        <v>15094.75</v>
      </c>
      <c r="I8289" s="8">
        <v>1</v>
      </c>
      <c r="J8289" s="8">
        <v>15094.75</v>
      </c>
      <c r="K8289" s="8">
        <v>15094.75</v>
      </c>
      <c r="L8289" s="8">
        <f t="shared" si="516"/>
        <v>2619.75</v>
      </c>
      <c r="M8289" s="8">
        <f t="shared" si="517"/>
        <v>12475</v>
      </c>
      <c r="N8289" s="13"/>
      <c r="O8289" s="13"/>
      <c r="P8289" s="8">
        <v>21</v>
      </c>
      <c r="Q8289" s="8">
        <v>15094.75</v>
      </c>
      <c r="R8289" s="17">
        <f t="shared" si="518"/>
        <v>0</v>
      </c>
      <c r="S8289" s="18">
        <f t="shared" si="519"/>
        <v>15094.75</v>
      </c>
    </row>
    <row r="8290" spans="1:19" x14ac:dyDescent="0.25">
      <c r="A8290" s="7" t="s">
        <v>19786</v>
      </c>
      <c r="B8290" s="7" t="s">
        <v>19787</v>
      </c>
      <c r="C8290" s="7" t="s">
        <v>8208</v>
      </c>
      <c r="D8290" s="7" t="s">
        <v>8209</v>
      </c>
      <c r="E8290" s="7" t="s">
        <v>8210</v>
      </c>
      <c r="F8290" s="8">
        <v>21</v>
      </c>
      <c r="G8290" s="8">
        <v>15094.75</v>
      </c>
      <c r="H8290" s="8">
        <v>15094.75</v>
      </c>
      <c r="I8290" s="8">
        <v>1</v>
      </c>
      <c r="J8290" s="8">
        <v>15094.75</v>
      </c>
      <c r="K8290" s="8">
        <v>15094.75</v>
      </c>
      <c r="L8290" s="8">
        <f t="shared" si="516"/>
        <v>2619.75</v>
      </c>
      <c r="M8290" s="8">
        <f t="shared" si="517"/>
        <v>12475</v>
      </c>
      <c r="N8290" s="9"/>
      <c r="O8290" s="9"/>
      <c r="P8290" s="8">
        <v>21</v>
      </c>
      <c r="Q8290" s="8">
        <v>15094.75</v>
      </c>
      <c r="R8290" s="17">
        <f t="shared" si="518"/>
        <v>0</v>
      </c>
      <c r="S8290" s="18">
        <f t="shared" si="519"/>
        <v>15094.75</v>
      </c>
    </row>
    <row r="8291" spans="1:19" x14ac:dyDescent="0.25">
      <c r="A8291" s="7" t="s">
        <v>19790</v>
      </c>
      <c r="B8291" s="7" t="s">
        <v>19791</v>
      </c>
      <c r="C8291" s="7" t="s">
        <v>14</v>
      </c>
      <c r="D8291" s="7" t="s">
        <v>15</v>
      </c>
      <c r="E8291" s="7" t="s">
        <v>8886</v>
      </c>
      <c r="F8291" s="8">
        <v>21</v>
      </c>
      <c r="G8291" s="8">
        <v>4623.41</v>
      </c>
      <c r="H8291" s="8">
        <v>4623.41</v>
      </c>
      <c r="I8291" s="8">
        <v>1</v>
      </c>
      <c r="J8291" s="8">
        <v>4623.41</v>
      </c>
      <c r="K8291" s="8">
        <v>4623.41</v>
      </c>
      <c r="L8291" s="8">
        <f t="shared" si="516"/>
        <v>802.40999999999985</v>
      </c>
      <c r="M8291" s="8">
        <f t="shared" si="517"/>
        <v>3821</v>
      </c>
      <c r="N8291" s="9"/>
      <c r="O8291" s="9"/>
      <c r="P8291" s="8">
        <v>21</v>
      </c>
      <c r="Q8291" s="8">
        <v>4623.41</v>
      </c>
      <c r="R8291" s="17">
        <f t="shared" si="518"/>
        <v>0</v>
      </c>
      <c r="S8291" s="18">
        <f t="shared" si="519"/>
        <v>4623.41</v>
      </c>
    </row>
    <row r="8292" spans="1:19" x14ac:dyDescent="0.25">
      <c r="A8292" s="7" t="s">
        <v>19792</v>
      </c>
      <c r="B8292" s="7" t="s">
        <v>19793</v>
      </c>
      <c r="C8292" s="7" t="s">
        <v>14</v>
      </c>
      <c r="D8292" s="7" t="s">
        <v>15</v>
      </c>
      <c r="E8292" s="7" t="s">
        <v>8886</v>
      </c>
      <c r="F8292" s="8">
        <v>21</v>
      </c>
      <c r="G8292" s="8">
        <v>5137.66</v>
      </c>
      <c r="H8292" s="8">
        <v>5137.66</v>
      </c>
      <c r="I8292" s="8">
        <v>1</v>
      </c>
      <c r="J8292" s="8">
        <v>5137.66</v>
      </c>
      <c r="K8292" s="8">
        <v>5137.66</v>
      </c>
      <c r="L8292" s="8">
        <f t="shared" si="516"/>
        <v>891.65999999999985</v>
      </c>
      <c r="M8292" s="8">
        <f t="shared" si="517"/>
        <v>4246</v>
      </c>
      <c r="N8292" s="9"/>
      <c r="O8292" s="9"/>
      <c r="P8292" s="8">
        <v>21</v>
      </c>
      <c r="Q8292" s="8">
        <v>5137.66</v>
      </c>
      <c r="R8292" s="17">
        <f t="shared" si="518"/>
        <v>0</v>
      </c>
      <c r="S8292" s="18">
        <f t="shared" si="519"/>
        <v>5137.66</v>
      </c>
    </row>
    <row r="8293" spans="1:19" x14ac:dyDescent="0.25">
      <c r="A8293" s="7" t="s">
        <v>19794</v>
      </c>
      <c r="B8293" s="7" t="s">
        <v>19795</v>
      </c>
      <c r="C8293" s="7" t="s">
        <v>32</v>
      </c>
      <c r="D8293" s="7" t="s">
        <v>33</v>
      </c>
      <c r="E8293" s="7" t="s">
        <v>34</v>
      </c>
      <c r="F8293" s="8">
        <v>15</v>
      </c>
      <c r="G8293" s="8">
        <v>2875</v>
      </c>
      <c r="H8293" s="8">
        <v>2875</v>
      </c>
      <c r="I8293" s="8">
        <v>2</v>
      </c>
      <c r="J8293" s="8">
        <v>5750</v>
      </c>
      <c r="K8293" s="8">
        <v>2875</v>
      </c>
      <c r="L8293" s="8">
        <f t="shared" si="516"/>
        <v>375</v>
      </c>
      <c r="M8293" s="8">
        <f t="shared" si="517"/>
        <v>2500</v>
      </c>
      <c r="N8293" s="13"/>
      <c r="O8293" s="13"/>
      <c r="P8293" s="8">
        <v>15</v>
      </c>
      <c r="Q8293" s="8">
        <v>2875</v>
      </c>
      <c r="R8293" s="17">
        <f t="shared" si="518"/>
        <v>0</v>
      </c>
      <c r="S8293" s="18">
        <f t="shared" si="519"/>
        <v>5750</v>
      </c>
    </row>
    <row r="8294" spans="1:19" x14ac:dyDescent="0.25">
      <c r="A8294" s="7" t="s">
        <v>19796</v>
      </c>
      <c r="B8294" s="7" t="s">
        <v>19797</v>
      </c>
      <c r="C8294" s="7" t="s">
        <v>14</v>
      </c>
      <c r="D8294" s="7" t="s">
        <v>15</v>
      </c>
      <c r="E8294" s="7" t="s">
        <v>7754</v>
      </c>
      <c r="F8294" s="8">
        <v>21</v>
      </c>
      <c r="G8294" s="8">
        <v>907.5</v>
      </c>
      <c r="H8294" s="8">
        <v>907.5</v>
      </c>
      <c r="I8294" s="8">
        <v>790</v>
      </c>
      <c r="J8294" s="8">
        <v>716925</v>
      </c>
      <c r="K8294" s="8">
        <v>907.5</v>
      </c>
      <c r="L8294" s="8">
        <f t="shared" si="516"/>
        <v>157.5</v>
      </c>
      <c r="M8294" s="8">
        <f t="shared" si="517"/>
        <v>750</v>
      </c>
      <c r="N8294" s="14">
        <v>21</v>
      </c>
      <c r="O8294" s="14">
        <v>980.1</v>
      </c>
      <c r="P8294" s="8">
        <v>21</v>
      </c>
      <c r="Q8294" s="8">
        <v>907.5</v>
      </c>
      <c r="R8294" s="17">
        <f t="shared" si="518"/>
        <v>774279</v>
      </c>
      <c r="S8294" s="18">
        <f t="shared" si="519"/>
        <v>716925</v>
      </c>
    </row>
    <row r="8295" spans="1:19" x14ac:dyDescent="0.25">
      <c r="A8295" s="7" t="s">
        <v>19798</v>
      </c>
      <c r="B8295" s="7" t="s">
        <v>19799</v>
      </c>
      <c r="C8295" s="7" t="s">
        <v>7400</v>
      </c>
      <c r="D8295" s="7" t="s">
        <v>7401</v>
      </c>
      <c r="E8295" s="7" t="s">
        <v>7402</v>
      </c>
      <c r="F8295" s="8">
        <v>15</v>
      </c>
      <c r="G8295" s="8">
        <v>418.45</v>
      </c>
      <c r="H8295" s="8">
        <v>418.45</v>
      </c>
      <c r="I8295" s="8">
        <v>2</v>
      </c>
      <c r="J8295" s="8">
        <v>836.9</v>
      </c>
      <c r="K8295" s="8">
        <v>418.45</v>
      </c>
      <c r="L8295" s="8">
        <f t="shared" si="516"/>
        <v>54.580434782608677</v>
      </c>
      <c r="M8295" s="8">
        <f t="shared" si="517"/>
        <v>363.86956521739131</v>
      </c>
      <c r="N8295" s="13"/>
      <c r="O8295" s="13"/>
      <c r="P8295" s="8">
        <v>15</v>
      </c>
      <c r="Q8295" s="8">
        <v>418.45</v>
      </c>
      <c r="R8295" s="17">
        <f t="shared" si="518"/>
        <v>0</v>
      </c>
      <c r="S8295" s="18">
        <f t="shared" si="519"/>
        <v>836.9</v>
      </c>
    </row>
    <row r="8296" spans="1:19" x14ac:dyDescent="0.25">
      <c r="A8296" s="7" t="s">
        <v>19800</v>
      </c>
      <c r="B8296" s="7" t="s">
        <v>19801</v>
      </c>
      <c r="C8296" s="7" t="s">
        <v>37</v>
      </c>
      <c r="D8296" s="7" t="s">
        <v>38</v>
      </c>
      <c r="E8296" s="7" t="s">
        <v>39</v>
      </c>
      <c r="F8296" s="8">
        <v>15</v>
      </c>
      <c r="G8296" s="8">
        <v>126.34</v>
      </c>
      <c r="H8296" s="8">
        <v>126.34</v>
      </c>
      <c r="I8296" s="8">
        <v>40</v>
      </c>
      <c r="J8296" s="8">
        <v>5053.5600000000004</v>
      </c>
      <c r="K8296" s="8">
        <v>126.33900000000001</v>
      </c>
      <c r="L8296" s="8">
        <f t="shared" si="516"/>
        <v>16.478999999999999</v>
      </c>
      <c r="M8296" s="8">
        <f t="shared" si="517"/>
        <v>109.86000000000001</v>
      </c>
      <c r="N8296" s="9"/>
      <c r="O8296" s="9"/>
      <c r="P8296" s="8">
        <v>15</v>
      </c>
      <c r="Q8296" s="8">
        <v>126.33900000000001</v>
      </c>
      <c r="R8296" s="17">
        <f t="shared" si="518"/>
        <v>0</v>
      </c>
      <c r="S8296" s="18">
        <f t="shared" si="519"/>
        <v>5053.5600000000004</v>
      </c>
    </row>
    <row r="8297" spans="1:19" x14ac:dyDescent="0.25">
      <c r="A8297" s="7" t="s">
        <v>19806</v>
      </c>
      <c r="B8297" s="7" t="s">
        <v>19807</v>
      </c>
      <c r="C8297" s="7" t="s">
        <v>37</v>
      </c>
      <c r="D8297" s="7" t="s">
        <v>38</v>
      </c>
      <c r="E8297" s="7" t="s">
        <v>39</v>
      </c>
      <c r="F8297" s="8">
        <v>21</v>
      </c>
      <c r="G8297" s="8">
        <v>687.28</v>
      </c>
      <c r="H8297" s="8">
        <v>687.29</v>
      </c>
      <c r="I8297" s="8">
        <v>2</v>
      </c>
      <c r="J8297" s="8">
        <v>1374.57</v>
      </c>
      <c r="K8297" s="8">
        <v>687.28499999999997</v>
      </c>
      <c r="L8297" s="8">
        <f t="shared" si="516"/>
        <v>119.28086776859504</v>
      </c>
      <c r="M8297" s="8">
        <f t="shared" si="517"/>
        <v>568.00413223140492</v>
      </c>
      <c r="N8297" s="9"/>
      <c r="O8297" s="9"/>
      <c r="P8297" s="8">
        <v>21</v>
      </c>
      <c r="Q8297" s="8">
        <v>687.28499999999997</v>
      </c>
      <c r="R8297" s="17">
        <f t="shared" si="518"/>
        <v>0</v>
      </c>
      <c r="S8297" s="18">
        <f t="shared" si="519"/>
        <v>1374.57</v>
      </c>
    </row>
    <row r="8298" spans="1:19" x14ac:dyDescent="0.25">
      <c r="A8298" s="7" t="s">
        <v>19808</v>
      </c>
      <c r="B8298" s="7" t="s">
        <v>19809</v>
      </c>
      <c r="C8298" s="7" t="s">
        <v>37</v>
      </c>
      <c r="D8298" s="7" t="s">
        <v>38</v>
      </c>
      <c r="E8298" s="7" t="s">
        <v>39</v>
      </c>
      <c r="F8298" s="8">
        <v>15</v>
      </c>
      <c r="G8298" s="8">
        <v>9109.15</v>
      </c>
      <c r="H8298" s="8">
        <v>9109.15</v>
      </c>
      <c r="I8298" s="8">
        <v>1</v>
      </c>
      <c r="J8298" s="8">
        <v>9109.15</v>
      </c>
      <c r="K8298" s="8">
        <v>9109.15</v>
      </c>
      <c r="L8298" s="8">
        <f t="shared" si="516"/>
        <v>1188.1499999999996</v>
      </c>
      <c r="M8298" s="8">
        <f t="shared" si="517"/>
        <v>7921</v>
      </c>
      <c r="N8298" s="9"/>
      <c r="O8298" s="9"/>
      <c r="P8298" s="8">
        <v>15</v>
      </c>
      <c r="Q8298" s="8">
        <v>9109.15</v>
      </c>
      <c r="R8298" s="17">
        <f t="shared" si="518"/>
        <v>0</v>
      </c>
      <c r="S8298" s="18">
        <f t="shared" si="519"/>
        <v>9109.15</v>
      </c>
    </row>
    <row r="8299" spans="1:19" x14ac:dyDescent="0.25">
      <c r="A8299" s="7" t="s">
        <v>19810</v>
      </c>
      <c r="B8299" s="7" t="s">
        <v>19811</v>
      </c>
      <c r="C8299" s="7" t="s">
        <v>37</v>
      </c>
      <c r="D8299" s="7" t="s">
        <v>38</v>
      </c>
      <c r="E8299" s="7" t="s">
        <v>39</v>
      </c>
      <c r="F8299" s="8">
        <v>15</v>
      </c>
      <c r="G8299" s="8">
        <v>1144.25</v>
      </c>
      <c r="H8299" s="8">
        <v>1144.25</v>
      </c>
      <c r="I8299" s="8">
        <v>1</v>
      </c>
      <c r="J8299" s="8">
        <v>1144.25</v>
      </c>
      <c r="K8299" s="8">
        <v>1144.25</v>
      </c>
      <c r="L8299" s="8">
        <f t="shared" si="516"/>
        <v>149.24999999999989</v>
      </c>
      <c r="M8299" s="8">
        <f t="shared" si="517"/>
        <v>995.00000000000011</v>
      </c>
      <c r="N8299" s="9"/>
      <c r="O8299" s="9"/>
      <c r="P8299" s="8">
        <v>15</v>
      </c>
      <c r="Q8299" s="8">
        <v>1144.25</v>
      </c>
      <c r="R8299" s="17">
        <f t="shared" si="518"/>
        <v>0</v>
      </c>
      <c r="S8299" s="18">
        <f t="shared" si="519"/>
        <v>1144.25</v>
      </c>
    </row>
    <row r="8300" spans="1:19" x14ac:dyDescent="0.25">
      <c r="A8300" s="7" t="s">
        <v>19812</v>
      </c>
      <c r="B8300" s="7" t="s">
        <v>19813</v>
      </c>
      <c r="C8300" s="7" t="s">
        <v>37</v>
      </c>
      <c r="D8300" s="7" t="s">
        <v>38</v>
      </c>
      <c r="E8300" s="7" t="s">
        <v>39</v>
      </c>
      <c r="F8300" s="8">
        <v>15</v>
      </c>
      <c r="G8300" s="8">
        <v>1144.25</v>
      </c>
      <c r="H8300" s="8">
        <v>1144.25</v>
      </c>
      <c r="I8300" s="8">
        <v>1</v>
      </c>
      <c r="J8300" s="8">
        <v>1144.25</v>
      </c>
      <c r="K8300" s="8">
        <v>1144.25</v>
      </c>
      <c r="L8300" s="8">
        <f t="shared" si="516"/>
        <v>149.24999999999989</v>
      </c>
      <c r="M8300" s="8">
        <f t="shared" si="517"/>
        <v>995.00000000000011</v>
      </c>
      <c r="N8300" s="9"/>
      <c r="O8300" s="9"/>
      <c r="P8300" s="8">
        <v>15</v>
      </c>
      <c r="Q8300" s="8">
        <v>1144.25</v>
      </c>
      <c r="R8300" s="17">
        <f t="shared" si="518"/>
        <v>0</v>
      </c>
      <c r="S8300" s="18">
        <f t="shared" si="519"/>
        <v>1144.25</v>
      </c>
    </row>
    <row r="8301" spans="1:19" x14ac:dyDescent="0.25">
      <c r="A8301" s="7" t="s">
        <v>19814</v>
      </c>
      <c r="B8301" s="7" t="s">
        <v>19815</v>
      </c>
      <c r="C8301" s="7" t="s">
        <v>37</v>
      </c>
      <c r="D8301" s="7" t="s">
        <v>38</v>
      </c>
      <c r="E8301" s="7" t="s">
        <v>39</v>
      </c>
      <c r="F8301" s="8">
        <v>15</v>
      </c>
      <c r="G8301" s="8">
        <v>1144.25</v>
      </c>
      <c r="H8301" s="8">
        <v>1144.25</v>
      </c>
      <c r="I8301" s="8">
        <v>1</v>
      </c>
      <c r="J8301" s="8">
        <v>1144.25</v>
      </c>
      <c r="K8301" s="8">
        <v>1144.25</v>
      </c>
      <c r="L8301" s="8">
        <f t="shared" si="516"/>
        <v>149.24999999999989</v>
      </c>
      <c r="M8301" s="8">
        <f t="shared" si="517"/>
        <v>995.00000000000011</v>
      </c>
      <c r="N8301" s="9"/>
      <c r="O8301" s="9"/>
      <c r="P8301" s="8">
        <v>15</v>
      </c>
      <c r="Q8301" s="8">
        <v>1144.25</v>
      </c>
      <c r="R8301" s="17">
        <f t="shared" si="518"/>
        <v>0</v>
      </c>
      <c r="S8301" s="18">
        <f t="shared" si="519"/>
        <v>1144.25</v>
      </c>
    </row>
    <row r="8302" spans="1:19" x14ac:dyDescent="0.25">
      <c r="A8302" s="7" t="s">
        <v>19816</v>
      </c>
      <c r="B8302" s="7" t="s">
        <v>19817</v>
      </c>
      <c r="C8302" s="7" t="s">
        <v>37</v>
      </c>
      <c r="D8302" s="7" t="s">
        <v>38</v>
      </c>
      <c r="E8302" s="7" t="s">
        <v>39</v>
      </c>
      <c r="F8302" s="8">
        <v>15</v>
      </c>
      <c r="G8302" s="8">
        <v>1144.25</v>
      </c>
      <c r="H8302" s="8">
        <v>1144.25</v>
      </c>
      <c r="I8302" s="8">
        <v>2</v>
      </c>
      <c r="J8302" s="8">
        <v>2288.5</v>
      </c>
      <c r="K8302" s="8">
        <v>1144.25</v>
      </c>
      <c r="L8302" s="8">
        <f t="shared" si="516"/>
        <v>149.24999999999989</v>
      </c>
      <c r="M8302" s="8">
        <f t="shared" si="517"/>
        <v>995.00000000000011</v>
      </c>
      <c r="N8302" s="9"/>
      <c r="O8302" s="9"/>
      <c r="P8302" s="8">
        <v>15</v>
      </c>
      <c r="Q8302" s="8">
        <v>1144.25</v>
      </c>
      <c r="R8302" s="17">
        <f t="shared" si="518"/>
        <v>0</v>
      </c>
      <c r="S8302" s="18">
        <f t="shared" si="519"/>
        <v>2288.5</v>
      </c>
    </row>
    <row r="8303" spans="1:19" x14ac:dyDescent="0.25">
      <c r="A8303" s="7" t="s">
        <v>19818</v>
      </c>
      <c r="B8303" s="7" t="s">
        <v>19819</v>
      </c>
      <c r="C8303" s="7" t="s">
        <v>37</v>
      </c>
      <c r="D8303" s="7" t="s">
        <v>38</v>
      </c>
      <c r="E8303" s="7" t="s">
        <v>39</v>
      </c>
      <c r="F8303" s="8">
        <v>15</v>
      </c>
      <c r="G8303" s="8">
        <v>1144.25</v>
      </c>
      <c r="H8303" s="8">
        <v>1144.25</v>
      </c>
      <c r="I8303" s="8">
        <v>1</v>
      </c>
      <c r="J8303" s="8">
        <v>1144.25</v>
      </c>
      <c r="K8303" s="8">
        <v>1144.25</v>
      </c>
      <c r="L8303" s="8">
        <f t="shared" si="516"/>
        <v>149.24999999999989</v>
      </c>
      <c r="M8303" s="8">
        <f t="shared" si="517"/>
        <v>995.00000000000011</v>
      </c>
      <c r="N8303" s="13"/>
      <c r="O8303" s="13"/>
      <c r="P8303" s="8">
        <v>15</v>
      </c>
      <c r="Q8303" s="8">
        <v>1144.25</v>
      </c>
      <c r="R8303" s="17">
        <f t="shared" si="518"/>
        <v>0</v>
      </c>
      <c r="S8303" s="18">
        <f t="shared" si="519"/>
        <v>1144.25</v>
      </c>
    </row>
    <row r="8304" spans="1:19" x14ac:dyDescent="0.25">
      <c r="A8304" s="7" t="s">
        <v>19820</v>
      </c>
      <c r="B8304" s="7" t="s">
        <v>19821</v>
      </c>
      <c r="C8304" s="7" t="s">
        <v>37</v>
      </c>
      <c r="D8304" s="7" t="s">
        <v>38</v>
      </c>
      <c r="E8304" s="7" t="s">
        <v>39</v>
      </c>
      <c r="F8304" s="8">
        <v>15</v>
      </c>
      <c r="G8304" s="8">
        <v>414</v>
      </c>
      <c r="H8304" s="8">
        <v>414</v>
      </c>
      <c r="I8304" s="8">
        <v>2</v>
      </c>
      <c r="J8304" s="8">
        <v>828</v>
      </c>
      <c r="K8304" s="8">
        <v>414</v>
      </c>
      <c r="L8304" s="8">
        <f t="shared" si="516"/>
        <v>54</v>
      </c>
      <c r="M8304" s="8">
        <f t="shared" si="517"/>
        <v>360</v>
      </c>
      <c r="N8304" s="13"/>
      <c r="O8304" s="13"/>
      <c r="P8304" s="8">
        <v>15</v>
      </c>
      <c r="Q8304" s="8">
        <v>414</v>
      </c>
      <c r="R8304" s="17">
        <f t="shared" si="518"/>
        <v>0</v>
      </c>
      <c r="S8304" s="18">
        <f t="shared" si="519"/>
        <v>828</v>
      </c>
    </row>
    <row r="8305" spans="1:19" x14ac:dyDescent="0.25">
      <c r="A8305" s="7" t="s">
        <v>19822</v>
      </c>
      <c r="B8305" s="7" t="s">
        <v>19823</v>
      </c>
      <c r="C8305" s="7" t="s">
        <v>37</v>
      </c>
      <c r="D8305" s="7" t="s">
        <v>38</v>
      </c>
      <c r="E8305" s="7" t="s">
        <v>39</v>
      </c>
      <c r="F8305" s="8">
        <v>15</v>
      </c>
      <c r="G8305" s="8">
        <v>414</v>
      </c>
      <c r="H8305" s="8">
        <v>414</v>
      </c>
      <c r="I8305" s="8">
        <v>4</v>
      </c>
      <c r="J8305" s="8">
        <v>1656</v>
      </c>
      <c r="K8305" s="8">
        <v>414</v>
      </c>
      <c r="L8305" s="8">
        <f t="shared" si="516"/>
        <v>54</v>
      </c>
      <c r="M8305" s="8">
        <f t="shared" si="517"/>
        <v>360</v>
      </c>
      <c r="N8305" s="9"/>
      <c r="O8305" s="9"/>
      <c r="P8305" s="8">
        <v>15</v>
      </c>
      <c r="Q8305" s="8">
        <v>414</v>
      </c>
      <c r="R8305" s="17">
        <f t="shared" si="518"/>
        <v>0</v>
      </c>
      <c r="S8305" s="18">
        <f t="shared" si="519"/>
        <v>1656</v>
      </c>
    </row>
    <row r="8306" spans="1:19" x14ac:dyDescent="0.25">
      <c r="A8306" s="7" t="s">
        <v>19824</v>
      </c>
      <c r="B8306" s="7" t="s">
        <v>19825</v>
      </c>
      <c r="C8306" s="7" t="s">
        <v>37</v>
      </c>
      <c r="D8306" s="7" t="s">
        <v>38</v>
      </c>
      <c r="E8306" s="7" t="s">
        <v>39</v>
      </c>
      <c r="F8306" s="8">
        <v>15</v>
      </c>
      <c r="G8306" s="8">
        <v>414</v>
      </c>
      <c r="H8306" s="8">
        <v>414</v>
      </c>
      <c r="I8306" s="8">
        <v>3</v>
      </c>
      <c r="J8306" s="8">
        <v>1242</v>
      </c>
      <c r="K8306" s="8">
        <v>414</v>
      </c>
      <c r="L8306" s="8">
        <f t="shared" si="516"/>
        <v>54</v>
      </c>
      <c r="M8306" s="8">
        <f t="shared" si="517"/>
        <v>360</v>
      </c>
      <c r="N8306" s="13"/>
      <c r="O8306" s="13"/>
      <c r="P8306" s="8">
        <v>15</v>
      </c>
      <c r="Q8306" s="8">
        <v>414</v>
      </c>
      <c r="R8306" s="17">
        <f t="shared" si="518"/>
        <v>0</v>
      </c>
      <c r="S8306" s="18">
        <f t="shared" si="519"/>
        <v>1242</v>
      </c>
    </row>
    <row r="8307" spans="1:19" x14ac:dyDescent="0.25">
      <c r="A8307" s="7" t="s">
        <v>19826</v>
      </c>
      <c r="B8307" s="7" t="s">
        <v>19827</v>
      </c>
      <c r="C8307" s="7" t="s">
        <v>37</v>
      </c>
      <c r="D8307" s="7" t="s">
        <v>38</v>
      </c>
      <c r="E8307" s="7" t="s">
        <v>39</v>
      </c>
      <c r="F8307" s="8">
        <v>15</v>
      </c>
      <c r="G8307" s="8">
        <v>414</v>
      </c>
      <c r="H8307" s="8">
        <v>414</v>
      </c>
      <c r="I8307" s="8">
        <v>1</v>
      </c>
      <c r="J8307" s="8">
        <v>414</v>
      </c>
      <c r="K8307" s="8">
        <v>414</v>
      </c>
      <c r="L8307" s="8">
        <f t="shared" si="516"/>
        <v>54</v>
      </c>
      <c r="M8307" s="8">
        <f t="shared" si="517"/>
        <v>360</v>
      </c>
      <c r="N8307" s="9"/>
      <c r="O8307" s="9"/>
      <c r="P8307" s="8">
        <v>15</v>
      </c>
      <c r="Q8307" s="8">
        <v>414</v>
      </c>
      <c r="R8307" s="17">
        <f t="shared" si="518"/>
        <v>0</v>
      </c>
      <c r="S8307" s="18">
        <f t="shared" si="519"/>
        <v>414</v>
      </c>
    </row>
    <row r="8308" spans="1:19" x14ac:dyDescent="0.25">
      <c r="A8308" s="7" t="s">
        <v>19828</v>
      </c>
      <c r="B8308" s="7" t="s">
        <v>19829</v>
      </c>
      <c r="C8308" s="7" t="s">
        <v>37</v>
      </c>
      <c r="D8308" s="7" t="s">
        <v>38</v>
      </c>
      <c r="E8308" s="7" t="s">
        <v>39</v>
      </c>
      <c r="F8308" s="8">
        <v>15</v>
      </c>
      <c r="G8308" s="8">
        <v>414</v>
      </c>
      <c r="H8308" s="8">
        <v>414</v>
      </c>
      <c r="I8308" s="8">
        <v>1</v>
      </c>
      <c r="J8308" s="8">
        <v>414</v>
      </c>
      <c r="K8308" s="8">
        <v>414</v>
      </c>
      <c r="L8308" s="8">
        <f t="shared" si="516"/>
        <v>54</v>
      </c>
      <c r="M8308" s="8">
        <f t="shared" si="517"/>
        <v>360</v>
      </c>
      <c r="N8308" s="9"/>
      <c r="O8308" s="9"/>
      <c r="P8308" s="8">
        <v>15</v>
      </c>
      <c r="Q8308" s="8">
        <v>414</v>
      </c>
      <c r="R8308" s="17">
        <f t="shared" si="518"/>
        <v>0</v>
      </c>
      <c r="S8308" s="18">
        <f t="shared" si="519"/>
        <v>414</v>
      </c>
    </row>
    <row r="8309" spans="1:19" x14ac:dyDescent="0.25">
      <c r="A8309" s="7" t="s">
        <v>19830</v>
      </c>
      <c r="B8309" s="7" t="s">
        <v>19831</v>
      </c>
      <c r="C8309" s="7" t="s">
        <v>10770</v>
      </c>
      <c r="D8309" s="7" t="s">
        <v>10771</v>
      </c>
      <c r="E8309" s="7" t="s">
        <v>10772</v>
      </c>
      <c r="F8309" s="8">
        <v>21</v>
      </c>
      <c r="G8309" s="8">
        <v>159.72</v>
      </c>
      <c r="H8309" s="8">
        <v>159.72</v>
      </c>
      <c r="I8309" s="8">
        <v>46</v>
      </c>
      <c r="J8309" s="8">
        <v>7347.12</v>
      </c>
      <c r="K8309" s="8">
        <v>159.72</v>
      </c>
      <c r="L8309" s="8">
        <f t="shared" si="516"/>
        <v>27.72</v>
      </c>
      <c r="M8309" s="8">
        <f t="shared" si="517"/>
        <v>132</v>
      </c>
      <c r="N8309" s="13"/>
      <c r="O8309" s="13"/>
      <c r="P8309" s="8">
        <v>21</v>
      </c>
      <c r="Q8309" s="8">
        <v>159.72</v>
      </c>
      <c r="R8309" s="17">
        <f t="shared" si="518"/>
        <v>0</v>
      </c>
      <c r="S8309" s="18">
        <f t="shared" si="519"/>
        <v>7347.12</v>
      </c>
    </row>
    <row r="8310" spans="1:19" x14ac:dyDescent="0.25">
      <c r="A8310" s="7" t="s">
        <v>19834</v>
      </c>
      <c r="B8310" s="7" t="s">
        <v>19835</v>
      </c>
      <c r="C8310" s="7" t="s">
        <v>37</v>
      </c>
      <c r="D8310" s="7" t="s">
        <v>38</v>
      </c>
      <c r="E8310" s="7" t="s">
        <v>39</v>
      </c>
      <c r="F8310" s="8">
        <v>15</v>
      </c>
      <c r="G8310" s="8">
        <v>12387.87</v>
      </c>
      <c r="H8310" s="8">
        <v>12387.87</v>
      </c>
      <c r="I8310" s="8">
        <v>1</v>
      </c>
      <c r="J8310" s="8">
        <v>12387.87</v>
      </c>
      <c r="K8310" s="8">
        <v>12387.87</v>
      </c>
      <c r="L8310" s="8">
        <f t="shared" si="516"/>
        <v>1615.8091304347818</v>
      </c>
      <c r="M8310" s="8">
        <f t="shared" si="517"/>
        <v>10772.060869565219</v>
      </c>
      <c r="N8310" s="9"/>
      <c r="O8310" s="9"/>
      <c r="P8310" s="8">
        <v>15</v>
      </c>
      <c r="Q8310" s="8">
        <v>12387.87</v>
      </c>
      <c r="R8310" s="17">
        <f t="shared" si="518"/>
        <v>0</v>
      </c>
      <c r="S8310" s="18">
        <f t="shared" si="519"/>
        <v>12387.87</v>
      </c>
    </row>
    <row r="8311" spans="1:19" x14ac:dyDescent="0.25">
      <c r="A8311" s="7" t="s">
        <v>19842</v>
      </c>
      <c r="B8311" s="7" t="s">
        <v>19843</v>
      </c>
      <c r="C8311" s="7" t="s">
        <v>14</v>
      </c>
      <c r="D8311" s="7" t="s">
        <v>15</v>
      </c>
      <c r="E8311" s="7" t="s">
        <v>7518</v>
      </c>
      <c r="F8311" s="8">
        <v>21</v>
      </c>
      <c r="G8311" s="8">
        <v>2520.56</v>
      </c>
      <c r="H8311" s="8">
        <v>2520.56</v>
      </c>
      <c r="I8311" s="8">
        <v>1</v>
      </c>
      <c r="J8311" s="8">
        <v>2520.56</v>
      </c>
      <c r="K8311" s="8">
        <v>2520.56</v>
      </c>
      <c r="L8311" s="8">
        <f t="shared" si="516"/>
        <v>437.45256198347079</v>
      </c>
      <c r="M8311" s="8">
        <f t="shared" si="517"/>
        <v>2083.1074380165292</v>
      </c>
      <c r="N8311" s="9"/>
      <c r="O8311" s="9"/>
      <c r="P8311" s="8">
        <v>21</v>
      </c>
      <c r="Q8311" s="8">
        <v>2520.56</v>
      </c>
      <c r="R8311" s="17">
        <f t="shared" si="518"/>
        <v>0</v>
      </c>
      <c r="S8311" s="18">
        <f t="shared" si="519"/>
        <v>2520.56</v>
      </c>
    </row>
    <row r="8312" spans="1:19" x14ac:dyDescent="0.25">
      <c r="A8312" s="7" t="s">
        <v>19846</v>
      </c>
      <c r="B8312" s="7" t="s">
        <v>19847</v>
      </c>
      <c r="C8312" s="7" t="s">
        <v>7400</v>
      </c>
      <c r="D8312" s="7" t="s">
        <v>7401</v>
      </c>
      <c r="E8312" s="7" t="s">
        <v>7402</v>
      </c>
      <c r="F8312" s="8">
        <v>21</v>
      </c>
      <c r="G8312" s="8">
        <v>189</v>
      </c>
      <c r="H8312" s="8">
        <v>189</v>
      </c>
      <c r="I8312" s="8">
        <v>1</v>
      </c>
      <c r="J8312" s="8">
        <v>189</v>
      </c>
      <c r="K8312" s="8">
        <v>189</v>
      </c>
      <c r="L8312" s="8">
        <f t="shared" si="516"/>
        <v>32.801652892561975</v>
      </c>
      <c r="M8312" s="8">
        <f t="shared" si="517"/>
        <v>156.19834710743802</v>
      </c>
      <c r="N8312" s="9"/>
      <c r="O8312" s="9"/>
      <c r="P8312" s="8">
        <v>21</v>
      </c>
      <c r="Q8312" s="8">
        <v>189</v>
      </c>
      <c r="R8312" s="17">
        <f t="shared" si="518"/>
        <v>0</v>
      </c>
      <c r="S8312" s="18">
        <f t="shared" si="519"/>
        <v>189</v>
      </c>
    </row>
    <row r="8313" spans="1:19" x14ac:dyDescent="0.25">
      <c r="A8313" s="7" t="s">
        <v>19852</v>
      </c>
      <c r="B8313" s="7" t="s">
        <v>19853</v>
      </c>
      <c r="C8313" s="7" t="s">
        <v>7400</v>
      </c>
      <c r="D8313" s="7" t="s">
        <v>7401</v>
      </c>
      <c r="E8313" s="7" t="s">
        <v>7402</v>
      </c>
      <c r="F8313" s="8">
        <v>21</v>
      </c>
      <c r="G8313" s="8">
        <v>1158</v>
      </c>
      <c r="H8313" s="8">
        <v>1158</v>
      </c>
      <c r="I8313" s="8">
        <v>1</v>
      </c>
      <c r="J8313" s="8">
        <v>1158</v>
      </c>
      <c r="K8313" s="8">
        <v>1158</v>
      </c>
      <c r="L8313" s="8">
        <f t="shared" si="516"/>
        <v>200.97520661157023</v>
      </c>
      <c r="M8313" s="8">
        <f t="shared" si="517"/>
        <v>957.02479338842977</v>
      </c>
      <c r="N8313" s="9"/>
      <c r="O8313" s="9"/>
      <c r="P8313" s="8">
        <v>21</v>
      </c>
      <c r="Q8313" s="8">
        <v>1158</v>
      </c>
      <c r="R8313" s="17">
        <f t="shared" si="518"/>
        <v>0</v>
      </c>
      <c r="S8313" s="18">
        <f t="shared" si="519"/>
        <v>1158</v>
      </c>
    </row>
    <row r="8314" spans="1:19" x14ac:dyDescent="0.25">
      <c r="A8314" s="7" t="s">
        <v>19854</v>
      </c>
      <c r="B8314" s="7" t="s">
        <v>19855</v>
      </c>
      <c r="C8314" s="7" t="s">
        <v>7400</v>
      </c>
      <c r="D8314" s="7" t="s">
        <v>7401</v>
      </c>
      <c r="E8314" s="7" t="s">
        <v>7402</v>
      </c>
      <c r="F8314" s="8">
        <v>21</v>
      </c>
      <c r="G8314" s="8">
        <v>1158</v>
      </c>
      <c r="H8314" s="8">
        <v>1158</v>
      </c>
      <c r="I8314" s="8">
        <v>1</v>
      </c>
      <c r="J8314" s="8">
        <v>1158</v>
      </c>
      <c r="K8314" s="8">
        <v>1158</v>
      </c>
      <c r="L8314" s="8">
        <f t="shared" si="516"/>
        <v>200.97520661157023</v>
      </c>
      <c r="M8314" s="8">
        <f t="shared" si="517"/>
        <v>957.02479338842977</v>
      </c>
      <c r="N8314" s="9"/>
      <c r="O8314" s="9"/>
      <c r="P8314" s="8">
        <v>21</v>
      </c>
      <c r="Q8314" s="8">
        <v>1158</v>
      </c>
      <c r="R8314" s="17">
        <f t="shared" si="518"/>
        <v>0</v>
      </c>
      <c r="S8314" s="18">
        <f t="shared" si="519"/>
        <v>1158</v>
      </c>
    </row>
    <row r="8315" spans="1:19" x14ac:dyDescent="0.25">
      <c r="A8315" s="7" t="s">
        <v>19856</v>
      </c>
      <c r="B8315" s="7" t="s">
        <v>19857</v>
      </c>
      <c r="C8315" s="7" t="s">
        <v>7400</v>
      </c>
      <c r="D8315" s="7" t="s">
        <v>7401</v>
      </c>
      <c r="E8315" s="7" t="s">
        <v>7402</v>
      </c>
      <c r="F8315" s="8">
        <v>21</v>
      </c>
      <c r="G8315" s="8">
        <v>1158</v>
      </c>
      <c r="H8315" s="8">
        <v>1158</v>
      </c>
      <c r="I8315" s="8">
        <v>1</v>
      </c>
      <c r="J8315" s="8">
        <v>1158</v>
      </c>
      <c r="K8315" s="8">
        <v>1158</v>
      </c>
      <c r="L8315" s="8">
        <f t="shared" si="516"/>
        <v>200.97520661157023</v>
      </c>
      <c r="M8315" s="8">
        <f t="shared" si="517"/>
        <v>957.02479338842977</v>
      </c>
      <c r="N8315" s="9"/>
      <c r="O8315" s="9"/>
      <c r="P8315" s="8">
        <v>21</v>
      </c>
      <c r="Q8315" s="8">
        <v>1158</v>
      </c>
      <c r="R8315" s="17">
        <f t="shared" si="518"/>
        <v>0</v>
      </c>
      <c r="S8315" s="18">
        <f t="shared" si="519"/>
        <v>1158</v>
      </c>
    </row>
    <row r="8316" spans="1:19" x14ac:dyDescent="0.25">
      <c r="A8316" s="7" t="s">
        <v>19858</v>
      </c>
      <c r="B8316" s="7" t="s">
        <v>19859</v>
      </c>
      <c r="C8316" s="7" t="s">
        <v>7400</v>
      </c>
      <c r="D8316" s="7" t="s">
        <v>7401</v>
      </c>
      <c r="E8316" s="7" t="s">
        <v>7402</v>
      </c>
      <c r="F8316" s="8">
        <v>21</v>
      </c>
      <c r="G8316" s="8">
        <v>1158</v>
      </c>
      <c r="H8316" s="8">
        <v>1158</v>
      </c>
      <c r="I8316" s="8">
        <v>1</v>
      </c>
      <c r="J8316" s="8">
        <v>1158</v>
      </c>
      <c r="K8316" s="8">
        <v>1158</v>
      </c>
      <c r="L8316" s="8">
        <f t="shared" si="516"/>
        <v>200.97520661157023</v>
      </c>
      <c r="M8316" s="8">
        <f t="shared" si="517"/>
        <v>957.02479338842977</v>
      </c>
      <c r="N8316" s="9"/>
      <c r="O8316" s="9"/>
      <c r="P8316" s="8">
        <v>21</v>
      </c>
      <c r="Q8316" s="8">
        <v>1158</v>
      </c>
      <c r="R8316" s="17">
        <f t="shared" si="518"/>
        <v>0</v>
      </c>
      <c r="S8316" s="18">
        <f t="shared" si="519"/>
        <v>1158</v>
      </c>
    </row>
    <row r="8317" spans="1:19" x14ac:dyDescent="0.25">
      <c r="A8317" s="7" t="s">
        <v>19860</v>
      </c>
      <c r="B8317" s="7" t="s">
        <v>19861</v>
      </c>
      <c r="C8317" s="7" t="s">
        <v>7400</v>
      </c>
      <c r="D8317" s="7" t="s">
        <v>7401</v>
      </c>
      <c r="E8317" s="7" t="s">
        <v>7402</v>
      </c>
      <c r="F8317" s="8">
        <v>21</v>
      </c>
      <c r="G8317" s="8">
        <v>1158</v>
      </c>
      <c r="H8317" s="8">
        <v>1158</v>
      </c>
      <c r="I8317" s="8">
        <v>1</v>
      </c>
      <c r="J8317" s="8">
        <v>1158</v>
      </c>
      <c r="K8317" s="8">
        <v>1158</v>
      </c>
      <c r="L8317" s="8">
        <f t="shared" si="516"/>
        <v>200.97520661157023</v>
      </c>
      <c r="M8317" s="8">
        <f t="shared" si="517"/>
        <v>957.02479338842977</v>
      </c>
      <c r="N8317" s="9"/>
      <c r="O8317" s="9"/>
      <c r="P8317" s="8">
        <v>21</v>
      </c>
      <c r="Q8317" s="8">
        <v>1158</v>
      </c>
      <c r="R8317" s="17">
        <f t="shared" si="518"/>
        <v>0</v>
      </c>
      <c r="S8317" s="18">
        <f t="shared" si="519"/>
        <v>1158</v>
      </c>
    </row>
    <row r="8318" spans="1:19" x14ac:dyDescent="0.25">
      <c r="A8318" s="7" t="s">
        <v>19862</v>
      </c>
      <c r="B8318" s="7" t="s">
        <v>19863</v>
      </c>
      <c r="C8318" s="7" t="s">
        <v>7400</v>
      </c>
      <c r="D8318" s="7" t="s">
        <v>7401</v>
      </c>
      <c r="E8318" s="7" t="s">
        <v>7402</v>
      </c>
      <c r="F8318" s="8">
        <v>21</v>
      </c>
      <c r="G8318" s="8">
        <v>1158</v>
      </c>
      <c r="H8318" s="8">
        <v>1158</v>
      </c>
      <c r="I8318" s="8">
        <v>1</v>
      </c>
      <c r="J8318" s="8">
        <v>1158</v>
      </c>
      <c r="K8318" s="8">
        <v>1158</v>
      </c>
      <c r="L8318" s="8">
        <f t="shared" si="516"/>
        <v>200.97520661157023</v>
      </c>
      <c r="M8318" s="8">
        <f t="shared" si="517"/>
        <v>957.02479338842977</v>
      </c>
      <c r="N8318" s="9"/>
      <c r="O8318" s="9"/>
      <c r="P8318" s="8">
        <v>21</v>
      </c>
      <c r="Q8318" s="8">
        <v>1158</v>
      </c>
      <c r="R8318" s="17">
        <f t="shared" si="518"/>
        <v>0</v>
      </c>
      <c r="S8318" s="18">
        <f t="shared" si="519"/>
        <v>1158</v>
      </c>
    </row>
    <row r="8319" spans="1:19" x14ac:dyDescent="0.25">
      <c r="A8319" s="7" t="s">
        <v>19864</v>
      </c>
      <c r="B8319" s="7" t="s">
        <v>19865</v>
      </c>
      <c r="C8319" s="7" t="s">
        <v>7400</v>
      </c>
      <c r="D8319" s="7" t="s">
        <v>7401</v>
      </c>
      <c r="E8319" s="7" t="s">
        <v>7402</v>
      </c>
      <c r="F8319" s="8">
        <v>21</v>
      </c>
      <c r="G8319" s="8">
        <v>1158</v>
      </c>
      <c r="H8319" s="8">
        <v>1158</v>
      </c>
      <c r="I8319" s="8">
        <v>1</v>
      </c>
      <c r="J8319" s="8">
        <v>1158</v>
      </c>
      <c r="K8319" s="8">
        <v>1158</v>
      </c>
      <c r="L8319" s="8">
        <f t="shared" si="516"/>
        <v>200.97520661157023</v>
      </c>
      <c r="M8319" s="8">
        <f t="shared" si="517"/>
        <v>957.02479338842977</v>
      </c>
      <c r="N8319" s="9"/>
      <c r="O8319" s="9"/>
      <c r="P8319" s="8">
        <v>21</v>
      </c>
      <c r="Q8319" s="8">
        <v>1158</v>
      </c>
      <c r="R8319" s="17">
        <f t="shared" si="518"/>
        <v>0</v>
      </c>
      <c r="S8319" s="18">
        <f t="shared" si="519"/>
        <v>1158</v>
      </c>
    </row>
    <row r="8320" spans="1:19" x14ac:dyDescent="0.25">
      <c r="A8320" s="7" t="s">
        <v>19866</v>
      </c>
      <c r="B8320" s="7" t="s">
        <v>19867</v>
      </c>
      <c r="C8320" s="7" t="s">
        <v>7400</v>
      </c>
      <c r="D8320" s="7" t="s">
        <v>7401</v>
      </c>
      <c r="E8320" s="7" t="s">
        <v>7402</v>
      </c>
      <c r="F8320" s="8">
        <v>21</v>
      </c>
      <c r="G8320" s="8">
        <v>1158</v>
      </c>
      <c r="H8320" s="8">
        <v>1158</v>
      </c>
      <c r="I8320" s="8">
        <v>1</v>
      </c>
      <c r="J8320" s="8">
        <v>1158</v>
      </c>
      <c r="K8320" s="8">
        <v>1158</v>
      </c>
      <c r="L8320" s="8">
        <f t="shared" si="516"/>
        <v>200.97520661157023</v>
      </c>
      <c r="M8320" s="8">
        <f t="shared" si="517"/>
        <v>957.02479338842977</v>
      </c>
      <c r="N8320" s="9"/>
      <c r="O8320" s="9"/>
      <c r="P8320" s="8">
        <v>21</v>
      </c>
      <c r="Q8320" s="8">
        <v>1158</v>
      </c>
      <c r="R8320" s="17">
        <f t="shared" si="518"/>
        <v>0</v>
      </c>
      <c r="S8320" s="18">
        <f t="shared" si="519"/>
        <v>1158</v>
      </c>
    </row>
    <row r="8321" spans="1:19" x14ac:dyDescent="0.25">
      <c r="A8321" s="7" t="s">
        <v>19868</v>
      </c>
      <c r="B8321" s="7" t="s">
        <v>19869</v>
      </c>
      <c r="C8321" s="7" t="s">
        <v>7400</v>
      </c>
      <c r="D8321" s="7" t="s">
        <v>7401</v>
      </c>
      <c r="E8321" s="7" t="s">
        <v>7402</v>
      </c>
      <c r="F8321" s="8">
        <v>21</v>
      </c>
      <c r="G8321" s="8">
        <v>1158</v>
      </c>
      <c r="H8321" s="8">
        <v>1158</v>
      </c>
      <c r="I8321" s="8">
        <v>1</v>
      </c>
      <c r="J8321" s="8">
        <v>1158</v>
      </c>
      <c r="K8321" s="8">
        <v>1158</v>
      </c>
      <c r="L8321" s="8">
        <f t="shared" si="516"/>
        <v>200.97520661157023</v>
      </c>
      <c r="M8321" s="8">
        <f t="shared" si="517"/>
        <v>957.02479338842977</v>
      </c>
      <c r="N8321" s="9"/>
      <c r="O8321" s="9"/>
      <c r="P8321" s="8">
        <v>21</v>
      </c>
      <c r="Q8321" s="8">
        <v>1158</v>
      </c>
      <c r="R8321" s="17">
        <f t="shared" si="518"/>
        <v>0</v>
      </c>
      <c r="S8321" s="18">
        <f t="shared" si="519"/>
        <v>1158</v>
      </c>
    </row>
    <row r="8322" spans="1:19" x14ac:dyDescent="0.25">
      <c r="A8322" s="7" t="s">
        <v>19870</v>
      </c>
      <c r="B8322" s="7" t="s">
        <v>19871</v>
      </c>
      <c r="C8322" s="7" t="s">
        <v>7400</v>
      </c>
      <c r="D8322" s="7" t="s">
        <v>7401</v>
      </c>
      <c r="E8322" s="7" t="s">
        <v>7402</v>
      </c>
      <c r="F8322" s="8">
        <v>21</v>
      </c>
      <c r="G8322" s="8">
        <v>1158</v>
      </c>
      <c r="H8322" s="8">
        <v>1158</v>
      </c>
      <c r="I8322" s="8">
        <v>1</v>
      </c>
      <c r="J8322" s="8">
        <v>1158</v>
      </c>
      <c r="K8322" s="8">
        <v>1158</v>
      </c>
      <c r="L8322" s="8">
        <f t="shared" ref="L8322:L8385" si="520">K8322-M8322</f>
        <v>200.97520661157023</v>
      </c>
      <c r="M8322" s="8">
        <f t="shared" ref="M8322:M8385" si="521">K8322/((100+F8322)/100)</f>
        <v>957.02479338842977</v>
      </c>
      <c r="N8322" s="13"/>
      <c r="O8322" s="13"/>
      <c r="P8322" s="8">
        <v>21</v>
      </c>
      <c r="Q8322" s="8">
        <v>1158</v>
      </c>
      <c r="R8322" s="17">
        <f t="shared" ref="R8322:R8385" si="522">I8322*O8322</f>
        <v>0</v>
      </c>
      <c r="S8322" s="18">
        <f t="shared" si="519"/>
        <v>1158</v>
      </c>
    </row>
    <row r="8323" spans="1:19" x14ac:dyDescent="0.25">
      <c r="A8323" s="7" t="s">
        <v>19872</v>
      </c>
      <c r="B8323" s="7" t="s">
        <v>19873</v>
      </c>
      <c r="C8323" s="7" t="s">
        <v>7400</v>
      </c>
      <c r="D8323" s="7" t="s">
        <v>7401</v>
      </c>
      <c r="E8323" s="7" t="s">
        <v>7402</v>
      </c>
      <c r="F8323" s="8">
        <v>21</v>
      </c>
      <c r="G8323" s="8">
        <v>1158</v>
      </c>
      <c r="H8323" s="8">
        <v>1158</v>
      </c>
      <c r="I8323" s="8">
        <v>1</v>
      </c>
      <c r="J8323" s="8">
        <v>1158</v>
      </c>
      <c r="K8323" s="8">
        <v>1158</v>
      </c>
      <c r="L8323" s="8">
        <f t="shared" si="520"/>
        <v>200.97520661157023</v>
      </c>
      <c r="M8323" s="8">
        <f t="shared" si="521"/>
        <v>957.02479338842977</v>
      </c>
      <c r="N8323" s="9"/>
      <c r="O8323" s="9"/>
      <c r="P8323" s="8">
        <v>21</v>
      </c>
      <c r="Q8323" s="8">
        <v>1158</v>
      </c>
      <c r="R8323" s="17">
        <f t="shared" si="522"/>
        <v>0</v>
      </c>
      <c r="S8323" s="18">
        <f t="shared" ref="S8323:S8386" si="523">J8323</f>
        <v>1158</v>
      </c>
    </row>
    <row r="8324" spans="1:19" x14ac:dyDescent="0.25">
      <c r="A8324" s="7" t="s">
        <v>19874</v>
      </c>
      <c r="B8324" s="7" t="s">
        <v>19875</v>
      </c>
      <c r="C8324" s="7" t="s">
        <v>7400</v>
      </c>
      <c r="D8324" s="7" t="s">
        <v>7401</v>
      </c>
      <c r="E8324" s="7" t="s">
        <v>7402</v>
      </c>
      <c r="F8324" s="8">
        <v>21</v>
      </c>
      <c r="G8324" s="8">
        <v>1158</v>
      </c>
      <c r="H8324" s="8">
        <v>1158</v>
      </c>
      <c r="I8324" s="8">
        <v>1</v>
      </c>
      <c r="J8324" s="8">
        <v>1158</v>
      </c>
      <c r="K8324" s="8">
        <v>1158</v>
      </c>
      <c r="L8324" s="8">
        <f t="shared" si="520"/>
        <v>200.97520661157023</v>
      </c>
      <c r="M8324" s="8">
        <f t="shared" si="521"/>
        <v>957.02479338842977</v>
      </c>
      <c r="N8324" s="9"/>
      <c r="O8324" s="9"/>
      <c r="P8324" s="8">
        <v>21</v>
      </c>
      <c r="Q8324" s="8">
        <v>1158</v>
      </c>
      <c r="R8324" s="17">
        <f t="shared" si="522"/>
        <v>0</v>
      </c>
      <c r="S8324" s="18">
        <f t="shared" si="523"/>
        <v>1158</v>
      </c>
    </row>
    <row r="8325" spans="1:19" x14ac:dyDescent="0.25">
      <c r="A8325" s="7" t="s">
        <v>19876</v>
      </c>
      <c r="B8325" s="7" t="s">
        <v>19877</v>
      </c>
      <c r="C8325" s="7" t="s">
        <v>32</v>
      </c>
      <c r="D8325" s="7" t="s">
        <v>33</v>
      </c>
      <c r="E8325" s="7" t="s">
        <v>34</v>
      </c>
      <c r="F8325" s="8">
        <v>15</v>
      </c>
      <c r="G8325" s="8">
        <v>7341</v>
      </c>
      <c r="H8325" s="8">
        <v>7341</v>
      </c>
      <c r="I8325" s="8">
        <v>1</v>
      </c>
      <c r="J8325" s="8">
        <v>7341</v>
      </c>
      <c r="K8325" s="8">
        <v>7341</v>
      </c>
      <c r="L8325" s="8">
        <f t="shared" si="520"/>
        <v>957.52173913043407</v>
      </c>
      <c r="M8325" s="8">
        <f t="shared" si="521"/>
        <v>6383.4782608695659</v>
      </c>
      <c r="N8325" s="9"/>
      <c r="O8325" s="9"/>
      <c r="P8325" s="8">
        <v>15</v>
      </c>
      <c r="Q8325" s="8">
        <v>7341</v>
      </c>
      <c r="R8325" s="17">
        <f t="shared" si="522"/>
        <v>0</v>
      </c>
      <c r="S8325" s="18">
        <f t="shared" si="523"/>
        <v>7341</v>
      </c>
    </row>
    <row r="8326" spans="1:19" x14ac:dyDescent="0.25">
      <c r="A8326" s="7" t="s">
        <v>19882</v>
      </c>
      <c r="B8326" s="7" t="s">
        <v>19883</v>
      </c>
      <c r="C8326" s="7" t="s">
        <v>32</v>
      </c>
      <c r="D8326" s="7" t="s">
        <v>33</v>
      </c>
      <c r="E8326" s="7" t="s">
        <v>34</v>
      </c>
      <c r="F8326" s="8">
        <v>15</v>
      </c>
      <c r="G8326" s="8">
        <v>11164.04</v>
      </c>
      <c r="H8326" s="8">
        <v>11164.04</v>
      </c>
      <c r="I8326" s="8">
        <v>2</v>
      </c>
      <c r="J8326" s="8">
        <v>22328.080000000002</v>
      </c>
      <c r="K8326" s="8">
        <v>11164.04</v>
      </c>
      <c r="L8326" s="8">
        <f t="shared" si="520"/>
        <v>1456.1791304347826</v>
      </c>
      <c r="M8326" s="8">
        <f t="shared" si="521"/>
        <v>9707.8608695652183</v>
      </c>
      <c r="N8326" s="13"/>
      <c r="O8326" s="13"/>
      <c r="P8326" s="8">
        <v>15</v>
      </c>
      <c r="Q8326" s="8">
        <v>11164.04</v>
      </c>
      <c r="R8326" s="17">
        <f t="shared" si="522"/>
        <v>0</v>
      </c>
      <c r="S8326" s="18">
        <f t="shared" si="523"/>
        <v>22328.080000000002</v>
      </c>
    </row>
    <row r="8327" spans="1:19" x14ac:dyDescent="0.25">
      <c r="A8327" s="7" t="s">
        <v>19884</v>
      </c>
      <c r="B8327" s="7" t="s">
        <v>19885</v>
      </c>
      <c r="C8327" s="7" t="s">
        <v>32</v>
      </c>
      <c r="D8327" s="7" t="s">
        <v>33</v>
      </c>
      <c r="E8327" s="7" t="s">
        <v>34</v>
      </c>
      <c r="F8327" s="8">
        <v>15</v>
      </c>
      <c r="G8327" s="8">
        <v>11164.04</v>
      </c>
      <c r="H8327" s="8">
        <v>11164.04</v>
      </c>
      <c r="I8327" s="8">
        <v>2</v>
      </c>
      <c r="J8327" s="8">
        <v>22328.080000000002</v>
      </c>
      <c r="K8327" s="8">
        <v>11164.04</v>
      </c>
      <c r="L8327" s="8">
        <f t="shared" si="520"/>
        <v>1456.1791304347826</v>
      </c>
      <c r="M8327" s="8">
        <f t="shared" si="521"/>
        <v>9707.8608695652183</v>
      </c>
      <c r="N8327" s="9"/>
      <c r="O8327" s="9"/>
      <c r="P8327" s="8">
        <v>15</v>
      </c>
      <c r="Q8327" s="8">
        <v>11164.04</v>
      </c>
      <c r="R8327" s="17">
        <f t="shared" si="522"/>
        <v>0</v>
      </c>
      <c r="S8327" s="18">
        <f t="shared" si="523"/>
        <v>22328.080000000002</v>
      </c>
    </row>
    <row r="8328" spans="1:19" x14ac:dyDescent="0.25">
      <c r="A8328" s="7" t="s">
        <v>19886</v>
      </c>
      <c r="B8328" s="7" t="s">
        <v>19887</v>
      </c>
      <c r="C8328" s="7" t="s">
        <v>32</v>
      </c>
      <c r="D8328" s="7" t="s">
        <v>33</v>
      </c>
      <c r="E8328" s="7" t="s">
        <v>34</v>
      </c>
      <c r="F8328" s="8">
        <v>15</v>
      </c>
      <c r="G8328" s="8">
        <v>9031.0300000000007</v>
      </c>
      <c r="H8328" s="8">
        <v>9031.0300000000007</v>
      </c>
      <c r="I8328" s="8">
        <v>2</v>
      </c>
      <c r="J8328" s="8">
        <v>18062.060000000001</v>
      </c>
      <c r="K8328" s="8">
        <v>9031.0300000000007</v>
      </c>
      <c r="L8328" s="8">
        <f t="shared" si="520"/>
        <v>1177.960434782608</v>
      </c>
      <c r="M8328" s="8">
        <f t="shared" si="521"/>
        <v>7853.0695652173927</v>
      </c>
      <c r="N8328" s="9"/>
      <c r="O8328" s="9"/>
      <c r="P8328" s="8">
        <v>15</v>
      </c>
      <c r="Q8328" s="8">
        <v>9031.0300000000007</v>
      </c>
      <c r="R8328" s="17">
        <f t="shared" si="522"/>
        <v>0</v>
      </c>
      <c r="S8328" s="18">
        <f t="shared" si="523"/>
        <v>18062.060000000001</v>
      </c>
    </row>
    <row r="8329" spans="1:19" x14ac:dyDescent="0.25">
      <c r="A8329" s="7" t="s">
        <v>19888</v>
      </c>
      <c r="B8329" s="7" t="s">
        <v>19889</v>
      </c>
      <c r="C8329" s="7" t="s">
        <v>32</v>
      </c>
      <c r="D8329" s="7" t="s">
        <v>33</v>
      </c>
      <c r="E8329" s="7" t="s">
        <v>34</v>
      </c>
      <c r="F8329" s="8">
        <v>15</v>
      </c>
      <c r="G8329" s="8">
        <v>9031.0300000000007</v>
      </c>
      <c r="H8329" s="8">
        <v>9031.0300000000007</v>
      </c>
      <c r="I8329" s="8">
        <v>2</v>
      </c>
      <c r="J8329" s="8">
        <v>18062.060000000001</v>
      </c>
      <c r="K8329" s="8">
        <v>9031.0300000000007</v>
      </c>
      <c r="L8329" s="8">
        <f t="shared" si="520"/>
        <v>1177.960434782608</v>
      </c>
      <c r="M8329" s="8">
        <f t="shared" si="521"/>
        <v>7853.0695652173927</v>
      </c>
      <c r="N8329" s="9"/>
      <c r="O8329" s="9"/>
      <c r="P8329" s="8">
        <v>15</v>
      </c>
      <c r="Q8329" s="8">
        <v>9031.0300000000007</v>
      </c>
      <c r="R8329" s="17">
        <f t="shared" si="522"/>
        <v>0</v>
      </c>
      <c r="S8329" s="18">
        <f t="shared" si="523"/>
        <v>18062.060000000001</v>
      </c>
    </row>
    <row r="8330" spans="1:19" x14ac:dyDescent="0.25">
      <c r="A8330" s="7" t="s">
        <v>19894</v>
      </c>
      <c r="B8330" s="7" t="s">
        <v>19895</v>
      </c>
      <c r="C8330" s="7" t="s">
        <v>32</v>
      </c>
      <c r="D8330" s="7" t="s">
        <v>33</v>
      </c>
      <c r="E8330" s="7" t="s">
        <v>34</v>
      </c>
      <c r="F8330" s="8">
        <v>15</v>
      </c>
      <c r="G8330" s="8">
        <v>9031.0300000000007</v>
      </c>
      <c r="H8330" s="8">
        <v>9031.0300000000007</v>
      </c>
      <c r="I8330" s="8">
        <v>1</v>
      </c>
      <c r="J8330" s="8">
        <v>9031.0300000000007</v>
      </c>
      <c r="K8330" s="8">
        <v>9031.0300000000007</v>
      </c>
      <c r="L8330" s="8">
        <f t="shared" si="520"/>
        <v>1177.960434782608</v>
      </c>
      <c r="M8330" s="8">
        <f t="shared" si="521"/>
        <v>7853.0695652173927</v>
      </c>
      <c r="N8330" s="9"/>
      <c r="O8330" s="9"/>
      <c r="P8330" s="8">
        <v>15</v>
      </c>
      <c r="Q8330" s="8">
        <v>9031.0300000000007</v>
      </c>
      <c r="R8330" s="17">
        <f t="shared" si="522"/>
        <v>0</v>
      </c>
      <c r="S8330" s="18">
        <f t="shared" si="523"/>
        <v>9031.0300000000007</v>
      </c>
    </row>
    <row r="8331" spans="1:19" x14ac:dyDescent="0.25">
      <c r="A8331" s="7" t="s">
        <v>19896</v>
      </c>
      <c r="B8331" s="7" t="s">
        <v>19897</v>
      </c>
      <c r="C8331" s="7" t="s">
        <v>32</v>
      </c>
      <c r="D8331" s="7" t="s">
        <v>33</v>
      </c>
      <c r="E8331" s="7" t="s">
        <v>34</v>
      </c>
      <c r="F8331" s="8">
        <v>15</v>
      </c>
      <c r="G8331" s="8">
        <v>9031.0300000000007</v>
      </c>
      <c r="H8331" s="8">
        <v>9031.0300000000007</v>
      </c>
      <c r="I8331" s="8">
        <v>1</v>
      </c>
      <c r="J8331" s="8">
        <v>9031.0300000000007</v>
      </c>
      <c r="K8331" s="8">
        <v>9031.0300000000007</v>
      </c>
      <c r="L8331" s="8">
        <f t="shared" si="520"/>
        <v>1177.960434782608</v>
      </c>
      <c r="M8331" s="8">
        <f t="shared" si="521"/>
        <v>7853.0695652173927</v>
      </c>
      <c r="N8331" s="9"/>
      <c r="O8331" s="9"/>
      <c r="P8331" s="8">
        <v>15</v>
      </c>
      <c r="Q8331" s="8">
        <v>9031.0300000000007</v>
      </c>
      <c r="R8331" s="17">
        <f t="shared" si="522"/>
        <v>0</v>
      </c>
      <c r="S8331" s="18">
        <f t="shared" si="523"/>
        <v>9031.0300000000007</v>
      </c>
    </row>
    <row r="8332" spans="1:19" x14ac:dyDescent="0.25">
      <c r="A8332" s="7" t="s">
        <v>19900</v>
      </c>
      <c r="B8332" s="7" t="s">
        <v>19901</v>
      </c>
      <c r="C8332" s="7" t="s">
        <v>76</v>
      </c>
      <c r="D8332" s="7" t="s">
        <v>77</v>
      </c>
      <c r="E8332" s="7" t="s">
        <v>10658</v>
      </c>
      <c r="F8332" s="8">
        <v>15</v>
      </c>
      <c r="G8332" s="8">
        <v>47092.5</v>
      </c>
      <c r="H8332" s="8">
        <v>47092.5</v>
      </c>
      <c r="I8332" s="8">
        <v>1</v>
      </c>
      <c r="J8332" s="8">
        <v>47092.5</v>
      </c>
      <c r="K8332" s="8">
        <v>47092.5</v>
      </c>
      <c r="L8332" s="8">
        <f t="shared" si="520"/>
        <v>6142.5</v>
      </c>
      <c r="M8332" s="8">
        <f t="shared" si="521"/>
        <v>40950</v>
      </c>
      <c r="N8332" s="9"/>
      <c r="O8332" s="9"/>
      <c r="P8332" s="8">
        <v>15</v>
      </c>
      <c r="Q8332" s="8">
        <v>47092.5</v>
      </c>
      <c r="R8332" s="17">
        <f t="shared" si="522"/>
        <v>0</v>
      </c>
      <c r="S8332" s="18">
        <f t="shared" si="523"/>
        <v>47092.5</v>
      </c>
    </row>
    <row r="8333" spans="1:19" x14ac:dyDescent="0.25">
      <c r="A8333" s="7" t="s">
        <v>19902</v>
      </c>
      <c r="B8333" s="7" t="s">
        <v>19903</v>
      </c>
      <c r="C8333" s="7" t="s">
        <v>37</v>
      </c>
      <c r="D8333" s="7" t="s">
        <v>38</v>
      </c>
      <c r="E8333" s="7" t="s">
        <v>39</v>
      </c>
      <c r="F8333" s="8">
        <v>15</v>
      </c>
      <c r="G8333" s="8">
        <v>9099</v>
      </c>
      <c r="H8333" s="8">
        <v>9099</v>
      </c>
      <c r="I8333" s="8">
        <v>1</v>
      </c>
      <c r="J8333" s="8">
        <v>9099</v>
      </c>
      <c r="K8333" s="8">
        <v>9099</v>
      </c>
      <c r="L8333" s="8">
        <f t="shared" si="520"/>
        <v>1186.8260869565211</v>
      </c>
      <c r="M8333" s="8">
        <f t="shared" si="521"/>
        <v>7912.1739130434789</v>
      </c>
      <c r="N8333" s="9"/>
      <c r="O8333" s="9"/>
      <c r="P8333" s="8">
        <v>15</v>
      </c>
      <c r="Q8333" s="8">
        <v>9099</v>
      </c>
      <c r="R8333" s="17">
        <f t="shared" si="522"/>
        <v>0</v>
      </c>
      <c r="S8333" s="18">
        <f t="shared" si="523"/>
        <v>9099</v>
      </c>
    </row>
    <row r="8334" spans="1:19" x14ac:dyDescent="0.25">
      <c r="A8334" s="7" t="s">
        <v>19904</v>
      </c>
      <c r="B8334" s="7" t="s">
        <v>19905</v>
      </c>
      <c r="C8334" s="7" t="s">
        <v>37</v>
      </c>
      <c r="D8334" s="7" t="s">
        <v>38</v>
      </c>
      <c r="E8334" s="7" t="s">
        <v>39</v>
      </c>
      <c r="F8334" s="8">
        <v>15</v>
      </c>
      <c r="G8334" s="8">
        <v>949.99</v>
      </c>
      <c r="H8334" s="8">
        <v>949.99</v>
      </c>
      <c r="I8334" s="8">
        <v>1</v>
      </c>
      <c r="J8334" s="8">
        <v>949.99</v>
      </c>
      <c r="K8334" s="8">
        <v>949.99</v>
      </c>
      <c r="L8334" s="8">
        <f t="shared" si="520"/>
        <v>123.91173913043474</v>
      </c>
      <c r="M8334" s="8">
        <f t="shared" si="521"/>
        <v>826.07826086956527</v>
      </c>
      <c r="N8334" s="9"/>
      <c r="O8334" s="9"/>
      <c r="P8334" s="8">
        <v>15</v>
      </c>
      <c r="Q8334" s="8">
        <v>949.99</v>
      </c>
      <c r="R8334" s="17">
        <f t="shared" si="522"/>
        <v>0</v>
      </c>
      <c r="S8334" s="18">
        <f t="shared" si="523"/>
        <v>949.99</v>
      </c>
    </row>
    <row r="8335" spans="1:19" x14ac:dyDescent="0.25">
      <c r="A8335" s="7" t="s">
        <v>19908</v>
      </c>
      <c r="B8335" s="7" t="s">
        <v>19909</v>
      </c>
      <c r="C8335" s="7" t="s">
        <v>37</v>
      </c>
      <c r="D8335" s="7" t="s">
        <v>38</v>
      </c>
      <c r="E8335" s="7" t="s">
        <v>39</v>
      </c>
      <c r="F8335" s="8">
        <v>15</v>
      </c>
      <c r="G8335" s="8">
        <v>6448</v>
      </c>
      <c r="H8335" s="8">
        <v>6448</v>
      </c>
      <c r="I8335" s="8">
        <v>1</v>
      </c>
      <c r="J8335" s="8">
        <v>6448</v>
      </c>
      <c r="K8335" s="8">
        <v>6448</v>
      </c>
      <c r="L8335" s="8">
        <f t="shared" si="520"/>
        <v>841.04347826086905</v>
      </c>
      <c r="M8335" s="8">
        <f t="shared" si="521"/>
        <v>5606.9565217391309</v>
      </c>
      <c r="N8335" s="9"/>
      <c r="O8335" s="9"/>
      <c r="P8335" s="8">
        <v>15</v>
      </c>
      <c r="Q8335" s="8">
        <v>6448</v>
      </c>
      <c r="R8335" s="17">
        <f t="shared" si="522"/>
        <v>0</v>
      </c>
      <c r="S8335" s="18">
        <f t="shared" si="523"/>
        <v>6448</v>
      </c>
    </row>
    <row r="8336" spans="1:19" x14ac:dyDescent="0.25">
      <c r="A8336" s="7" t="s">
        <v>19910</v>
      </c>
      <c r="B8336" s="7" t="s">
        <v>19911</v>
      </c>
      <c r="C8336" s="7" t="s">
        <v>37</v>
      </c>
      <c r="D8336" s="7" t="s">
        <v>38</v>
      </c>
      <c r="E8336" s="7" t="s">
        <v>39</v>
      </c>
      <c r="F8336" s="8">
        <v>15</v>
      </c>
      <c r="G8336" s="8">
        <v>6448</v>
      </c>
      <c r="H8336" s="8">
        <v>6448</v>
      </c>
      <c r="I8336" s="8">
        <v>1</v>
      </c>
      <c r="J8336" s="8">
        <v>6448</v>
      </c>
      <c r="K8336" s="8">
        <v>6448</v>
      </c>
      <c r="L8336" s="8">
        <f t="shared" si="520"/>
        <v>841.04347826086905</v>
      </c>
      <c r="M8336" s="8">
        <f t="shared" si="521"/>
        <v>5606.9565217391309</v>
      </c>
      <c r="N8336" s="9"/>
      <c r="O8336" s="9"/>
      <c r="P8336" s="8">
        <v>15</v>
      </c>
      <c r="Q8336" s="8">
        <v>6448</v>
      </c>
      <c r="R8336" s="17">
        <f t="shared" si="522"/>
        <v>0</v>
      </c>
      <c r="S8336" s="18">
        <f t="shared" si="523"/>
        <v>6448</v>
      </c>
    </row>
    <row r="8337" spans="1:19" x14ac:dyDescent="0.25">
      <c r="A8337" s="7" t="s">
        <v>19912</v>
      </c>
      <c r="B8337" s="7" t="s">
        <v>19913</v>
      </c>
      <c r="C8337" s="7" t="s">
        <v>37</v>
      </c>
      <c r="D8337" s="7" t="s">
        <v>38</v>
      </c>
      <c r="E8337" s="7" t="s">
        <v>39</v>
      </c>
      <c r="F8337" s="8">
        <v>15</v>
      </c>
      <c r="G8337" s="8">
        <v>6448</v>
      </c>
      <c r="H8337" s="8">
        <v>6448</v>
      </c>
      <c r="I8337" s="8">
        <v>1</v>
      </c>
      <c r="J8337" s="8">
        <v>6448</v>
      </c>
      <c r="K8337" s="8">
        <v>6448</v>
      </c>
      <c r="L8337" s="8">
        <f t="shared" si="520"/>
        <v>841.04347826086905</v>
      </c>
      <c r="M8337" s="8">
        <f t="shared" si="521"/>
        <v>5606.9565217391309</v>
      </c>
      <c r="N8337" s="9"/>
      <c r="O8337" s="9"/>
      <c r="P8337" s="8">
        <v>15</v>
      </c>
      <c r="Q8337" s="8">
        <v>6448</v>
      </c>
      <c r="R8337" s="17">
        <f t="shared" si="522"/>
        <v>0</v>
      </c>
      <c r="S8337" s="18">
        <f t="shared" si="523"/>
        <v>6448</v>
      </c>
    </row>
    <row r="8338" spans="1:19" x14ac:dyDescent="0.25">
      <c r="A8338" s="7" t="s">
        <v>19918</v>
      </c>
      <c r="B8338" s="7" t="s">
        <v>19919</v>
      </c>
      <c r="C8338" s="7" t="s">
        <v>37</v>
      </c>
      <c r="D8338" s="7" t="s">
        <v>38</v>
      </c>
      <c r="E8338" s="7" t="s">
        <v>39</v>
      </c>
      <c r="F8338" s="8">
        <v>15</v>
      </c>
      <c r="G8338" s="8">
        <v>976.35</v>
      </c>
      <c r="H8338" s="8">
        <v>976.35</v>
      </c>
      <c r="I8338" s="8">
        <v>2</v>
      </c>
      <c r="J8338" s="8">
        <v>1952.7</v>
      </c>
      <c r="K8338" s="8">
        <v>976.35</v>
      </c>
      <c r="L8338" s="8">
        <f t="shared" si="520"/>
        <v>127.34999999999991</v>
      </c>
      <c r="M8338" s="8">
        <f t="shared" si="521"/>
        <v>849.00000000000011</v>
      </c>
      <c r="N8338" s="9"/>
      <c r="O8338" s="9"/>
      <c r="P8338" s="8">
        <v>15</v>
      </c>
      <c r="Q8338" s="8">
        <v>976.35</v>
      </c>
      <c r="R8338" s="17">
        <f t="shared" si="522"/>
        <v>0</v>
      </c>
      <c r="S8338" s="18">
        <f t="shared" si="523"/>
        <v>1952.7</v>
      </c>
    </row>
    <row r="8339" spans="1:19" x14ac:dyDescent="0.25">
      <c r="A8339" s="7" t="s">
        <v>19920</v>
      </c>
      <c r="B8339" s="7" t="s">
        <v>19921</v>
      </c>
      <c r="C8339" s="7" t="s">
        <v>32</v>
      </c>
      <c r="D8339" s="7" t="s">
        <v>33</v>
      </c>
      <c r="E8339" s="7" t="s">
        <v>34</v>
      </c>
      <c r="F8339" s="8">
        <v>15</v>
      </c>
      <c r="G8339" s="8">
        <v>18202.919999999998</v>
      </c>
      <c r="H8339" s="8">
        <v>18202.919999999998</v>
      </c>
      <c r="I8339" s="8">
        <v>2</v>
      </c>
      <c r="J8339" s="8">
        <v>36405.839999999997</v>
      </c>
      <c r="K8339" s="8">
        <v>18202.919999999998</v>
      </c>
      <c r="L8339" s="8">
        <f t="shared" si="520"/>
        <v>2374.293913043477</v>
      </c>
      <c r="M8339" s="8">
        <f t="shared" si="521"/>
        <v>15828.626086956521</v>
      </c>
      <c r="N8339" s="9"/>
      <c r="O8339" s="9"/>
      <c r="P8339" s="8">
        <v>15</v>
      </c>
      <c r="Q8339" s="8">
        <v>18202.919999999998</v>
      </c>
      <c r="R8339" s="17">
        <f t="shared" si="522"/>
        <v>0</v>
      </c>
      <c r="S8339" s="18">
        <f t="shared" si="523"/>
        <v>36405.839999999997</v>
      </c>
    </row>
    <row r="8340" spans="1:19" x14ac:dyDescent="0.25">
      <c r="A8340" s="7" t="s">
        <v>19922</v>
      </c>
      <c r="B8340" s="7" t="s">
        <v>19923</v>
      </c>
      <c r="C8340" s="7" t="s">
        <v>32</v>
      </c>
      <c r="D8340" s="7" t="s">
        <v>33</v>
      </c>
      <c r="E8340" s="7" t="s">
        <v>34</v>
      </c>
      <c r="F8340" s="8">
        <v>15</v>
      </c>
      <c r="G8340" s="8">
        <v>25169.11</v>
      </c>
      <c r="H8340" s="8">
        <v>25169.11</v>
      </c>
      <c r="I8340" s="8">
        <v>2</v>
      </c>
      <c r="J8340" s="8">
        <v>50338.21</v>
      </c>
      <c r="K8340" s="8">
        <v>25169.105</v>
      </c>
      <c r="L8340" s="8">
        <f t="shared" si="520"/>
        <v>3282.9267391304347</v>
      </c>
      <c r="M8340" s="8">
        <f t="shared" si="521"/>
        <v>21886.178260869565</v>
      </c>
      <c r="N8340" s="9"/>
      <c r="O8340" s="9"/>
      <c r="P8340" s="8">
        <v>15</v>
      </c>
      <c r="Q8340" s="8">
        <v>25169.105</v>
      </c>
      <c r="R8340" s="17">
        <f t="shared" si="522"/>
        <v>0</v>
      </c>
      <c r="S8340" s="18">
        <f t="shared" si="523"/>
        <v>50338.21</v>
      </c>
    </row>
    <row r="8341" spans="1:19" x14ac:dyDescent="0.25">
      <c r="A8341" s="7" t="s">
        <v>19926</v>
      </c>
      <c r="B8341" s="7" t="s">
        <v>19927</v>
      </c>
      <c r="C8341" s="7" t="s">
        <v>32</v>
      </c>
      <c r="D8341" s="7" t="s">
        <v>33</v>
      </c>
      <c r="E8341" s="7" t="s">
        <v>34</v>
      </c>
      <c r="F8341" s="8">
        <v>15</v>
      </c>
      <c r="G8341" s="8">
        <v>25169.11</v>
      </c>
      <c r="H8341" s="8">
        <v>25169.11</v>
      </c>
      <c r="I8341" s="8">
        <v>2</v>
      </c>
      <c r="J8341" s="8">
        <v>50338.21</v>
      </c>
      <c r="K8341" s="8">
        <v>25169.105</v>
      </c>
      <c r="L8341" s="8">
        <f t="shared" si="520"/>
        <v>3282.9267391304347</v>
      </c>
      <c r="M8341" s="8">
        <f t="shared" si="521"/>
        <v>21886.178260869565</v>
      </c>
      <c r="N8341" s="9"/>
      <c r="O8341" s="9"/>
      <c r="P8341" s="8">
        <v>15</v>
      </c>
      <c r="Q8341" s="8">
        <v>25169.105</v>
      </c>
      <c r="R8341" s="17">
        <f t="shared" si="522"/>
        <v>0</v>
      </c>
      <c r="S8341" s="18">
        <f t="shared" si="523"/>
        <v>50338.21</v>
      </c>
    </row>
    <row r="8342" spans="1:19" x14ac:dyDescent="0.25">
      <c r="A8342" s="7" t="s">
        <v>19928</v>
      </c>
      <c r="B8342" s="7" t="s">
        <v>19929</v>
      </c>
      <c r="C8342" s="7" t="s">
        <v>32</v>
      </c>
      <c r="D8342" s="7" t="s">
        <v>33</v>
      </c>
      <c r="E8342" s="7" t="s">
        <v>34</v>
      </c>
      <c r="F8342" s="8">
        <v>15</v>
      </c>
      <c r="G8342" s="8">
        <v>29409.4</v>
      </c>
      <c r="H8342" s="8">
        <v>29409.4</v>
      </c>
      <c r="I8342" s="8">
        <v>1</v>
      </c>
      <c r="J8342" s="8">
        <v>29409.4</v>
      </c>
      <c r="K8342" s="8">
        <v>29409.4</v>
      </c>
      <c r="L8342" s="8">
        <f t="shared" si="520"/>
        <v>3836.0086956521736</v>
      </c>
      <c r="M8342" s="8">
        <f t="shared" si="521"/>
        <v>25573.391304347828</v>
      </c>
      <c r="N8342" s="9"/>
      <c r="O8342" s="9"/>
      <c r="P8342" s="8">
        <v>15</v>
      </c>
      <c r="Q8342" s="8">
        <v>29409.4</v>
      </c>
      <c r="R8342" s="17">
        <f t="shared" si="522"/>
        <v>0</v>
      </c>
      <c r="S8342" s="18">
        <f t="shared" si="523"/>
        <v>29409.4</v>
      </c>
    </row>
    <row r="8343" spans="1:19" x14ac:dyDescent="0.25">
      <c r="A8343" s="7" t="s">
        <v>19930</v>
      </c>
      <c r="B8343" s="7" t="s">
        <v>19931</v>
      </c>
      <c r="C8343" s="7" t="s">
        <v>37</v>
      </c>
      <c r="D8343" s="7" t="s">
        <v>38</v>
      </c>
      <c r="E8343" s="7" t="s">
        <v>39</v>
      </c>
      <c r="F8343" s="8">
        <v>21</v>
      </c>
      <c r="G8343" s="8">
        <v>3740.69</v>
      </c>
      <c r="H8343" s="8">
        <v>3740.69</v>
      </c>
      <c r="I8343" s="8">
        <v>1</v>
      </c>
      <c r="J8343" s="8">
        <v>3740.69</v>
      </c>
      <c r="K8343" s="8">
        <v>3740.69</v>
      </c>
      <c r="L8343" s="8">
        <f t="shared" si="520"/>
        <v>649.21066115702479</v>
      </c>
      <c r="M8343" s="8">
        <f t="shared" si="521"/>
        <v>3091.4793388429753</v>
      </c>
      <c r="N8343" s="9"/>
      <c r="O8343" s="9"/>
      <c r="P8343" s="8">
        <v>21</v>
      </c>
      <c r="Q8343" s="8">
        <v>3740.69</v>
      </c>
      <c r="R8343" s="17">
        <f t="shared" si="522"/>
        <v>0</v>
      </c>
      <c r="S8343" s="18">
        <f t="shared" si="523"/>
        <v>3740.69</v>
      </c>
    </row>
    <row r="8344" spans="1:19" x14ac:dyDescent="0.25">
      <c r="A8344" s="7" t="s">
        <v>19932</v>
      </c>
      <c r="B8344" s="7" t="s">
        <v>19933</v>
      </c>
      <c r="C8344" s="7" t="s">
        <v>8208</v>
      </c>
      <c r="D8344" s="7" t="s">
        <v>8209</v>
      </c>
      <c r="E8344" s="7" t="s">
        <v>8210</v>
      </c>
      <c r="F8344" s="8">
        <v>21</v>
      </c>
      <c r="G8344" s="8">
        <v>39989.29</v>
      </c>
      <c r="H8344" s="8">
        <v>39989.29</v>
      </c>
      <c r="I8344" s="8">
        <v>1</v>
      </c>
      <c r="J8344" s="8">
        <v>39989.29</v>
      </c>
      <c r="K8344" s="8">
        <v>39989.29</v>
      </c>
      <c r="L8344" s="8">
        <f t="shared" si="520"/>
        <v>6940.2900000000009</v>
      </c>
      <c r="M8344" s="8">
        <f t="shared" si="521"/>
        <v>33049</v>
      </c>
      <c r="N8344" s="9"/>
      <c r="O8344" s="9"/>
      <c r="P8344" s="8">
        <v>21</v>
      </c>
      <c r="Q8344" s="8">
        <v>39989.29</v>
      </c>
      <c r="R8344" s="17">
        <f t="shared" si="522"/>
        <v>0</v>
      </c>
      <c r="S8344" s="18">
        <f t="shared" si="523"/>
        <v>39989.29</v>
      </c>
    </row>
    <row r="8345" spans="1:19" x14ac:dyDescent="0.25">
      <c r="A8345" s="7" t="s">
        <v>19934</v>
      </c>
      <c r="B8345" s="7" t="s">
        <v>19935</v>
      </c>
      <c r="C8345" s="7" t="s">
        <v>8208</v>
      </c>
      <c r="D8345" s="7" t="s">
        <v>8209</v>
      </c>
      <c r="E8345" s="7" t="s">
        <v>8210</v>
      </c>
      <c r="F8345" s="8">
        <v>21</v>
      </c>
      <c r="G8345" s="8">
        <v>32875.699999999997</v>
      </c>
      <c r="H8345" s="8">
        <v>32875.699999999997</v>
      </c>
      <c r="I8345" s="8">
        <v>1</v>
      </c>
      <c r="J8345" s="8">
        <v>32875.699999999997</v>
      </c>
      <c r="K8345" s="8">
        <v>32875.699999999997</v>
      </c>
      <c r="L8345" s="8">
        <f t="shared" si="520"/>
        <v>5705.6999999999971</v>
      </c>
      <c r="M8345" s="8">
        <f t="shared" si="521"/>
        <v>27170</v>
      </c>
      <c r="N8345" s="9"/>
      <c r="O8345" s="9"/>
      <c r="P8345" s="8">
        <v>21</v>
      </c>
      <c r="Q8345" s="8">
        <v>32875.699999999997</v>
      </c>
      <c r="R8345" s="17">
        <f t="shared" si="522"/>
        <v>0</v>
      </c>
      <c r="S8345" s="18">
        <f t="shared" si="523"/>
        <v>32875.699999999997</v>
      </c>
    </row>
    <row r="8346" spans="1:19" x14ac:dyDescent="0.25">
      <c r="A8346" s="7" t="s">
        <v>19936</v>
      </c>
      <c r="B8346" s="7" t="s">
        <v>19937</v>
      </c>
      <c r="C8346" s="7" t="s">
        <v>8208</v>
      </c>
      <c r="D8346" s="7" t="s">
        <v>8209</v>
      </c>
      <c r="E8346" s="7" t="s">
        <v>8210</v>
      </c>
      <c r="F8346" s="14">
        <v>21</v>
      </c>
      <c r="G8346" s="8">
        <v>39998.97</v>
      </c>
      <c r="H8346" s="8">
        <v>39998.97</v>
      </c>
      <c r="I8346" s="8">
        <v>1</v>
      </c>
      <c r="J8346" s="8">
        <v>39998.97</v>
      </c>
      <c r="K8346" s="8">
        <v>39998.97</v>
      </c>
      <c r="L8346" s="8">
        <f t="shared" si="520"/>
        <v>6941.9700000000012</v>
      </c>
      <c r="M8346" s="8">
        <f t="shared" si="521"/>
        <v>33057</v>
      </c>
      <c r="N8346" s="9"/>
      <c r="O8346" s="9"/>
      <c r="P8346" s="14">
        <v>21</v>
      </c>
      <c r="Q8346" s="14">
        <v>39998.97</v>
      </c>
      <c r="R8346" s="17">
        <f t="shared" si="522"/>
        <v>0</v>
      </c>
      <c r="S8346" s="18">
        <f t="shared" si="523"/>
        <v>39998.97</v>
      </c>
    </row>
    <row r="8347" spans="1:19" x14ac:dyDescent="0.25">
      <c r="A8347" s="7" t="s">
        <v>19938</v>
      </c>
      <c r="B8347" s="7" t="s">
        <v>19939</v>
      </c>
      <c r="C8347" s="7" t="s">
        <v>8208</v>
      </c>
      <c r="D8347" s="7" t="s">
        <v>8209</v>
      </c>
      <c r="E8347" s="7" t="s">
        <v>8210</v>
      </c>
      <c r="F8347" s="14">
        <v>21</v>
      </c>
      <c r="G8347" s="8">
        <v>33012.43</v>
      </c>
      <c r="H8347" s="8">
        <v>33012.43</v>
      </c>
      <c r="I8347" s="8">
        <v>1</v>
      </c>
      <c r="J8347" s="8">
        <v>33012.43</v>
      </c>
      <c r="K8347" s="8">
        <v>33012.43</v>
      </c>
      <c r="L8347" s="8">
        <f t="shared" si="520"/>
        <v>5729.43</v>
      </c>
      <c r="M8347" s="8">
        <f t="shared" si="521"/>
        <v>27283</v>
      </c>
      <c r="N8347" s="9"/>
      <c r="O8347" s="9"/>
      <c r="P8347" s="14">
        <v>21</v>
      </c>
      <c r="Q8347" s="14">
        <v>33012.43</v>
      </c>
      <c r="R8347" s="17">
        <f t="shared" si="522"/>
        <v>0</v>
      </c>
      <c r="S8347" s="18">
        <f t="shared" si="523"/>
        <v>33012.43</v>
      </c>
    </row>
    <row r="8348" spans="1:19" x14ac:dyDescent="0.25">
      <c r="A8348" s="7" t="s">
        <v>19940</v>
      </c>
      <c r="B8348" s="7" t="s">
        <v>19941</v>
      </c>
      <c r="C8348" s="7" t="s">
        <v>8208</v>
      </c>
      <c r="D8348" s="7" t="s">
        <v>8209</v>
      </c>
      <c r="E8348" s="7" t="s">
        <v>8210</v>
      </c>
      <c r="F8348" s="14">
        <v>21</v>
      </c>
      <c r="G8348" s="8">
        <v>38962</v>
      </c>
      <c r="H8348" s="8">
        <v>38962</v>
      </c>
      <c r="I8348" s="8">
        <v>1</v>
      </c>
      <c r="J8348" s="8">
        <v>38962</v>
      </c>
      <c r="K8348" s="8">
        <v>38962</v>
      </c>
      <c r="L8348" s="8">
        <f t="shared" si="520"/>
        <v>6762</v>
      </c>
      <c r="M8348" s="8">
        <f t="shared" si="521"/>
        <v>32200</v>
      </c>
      <c r="N8348" s="9"/>
      <c r="O8348" s="9"/>
      <c r="P8348" s="14">
        <v>21</v>
      </c>
      <c r="Q8348" s="14">
        <v>38962</v>
      </c>
      <c r="R8348" s="17">
        <f t="shared" si="522"/>
        <v>0</v>
      </c>
      <c r="S8348" s="18">
        <f t="shared" si="523"/>
        <v>38962</v>
      </c>
    </row>
    <row r="8349" spans="1:19" x14ac:dyDescent="0.25">
      <c r="A8349" s="7" t="s">
        <v>19942</v>
      </c>
      <c r="B8349" s="7" t="s">
        <v>19943</v>
      </c>
      <c r="C8349" s="7" t="s">
        <v>8208</v>
      </c>
      <c r="D8349" s="7" t="s">
        <v>8209</v>
      </c>
      <c r="E8349" s="7" t="s">
        <v>8210</v>
      </c>
      <c r="F8349" s="14">
        <v>21</v>
      </c>
      <c r="G8349" s="8">
        <v>34049.4</v>
      </c>
      <c r="H8349" s="8">
        <v>34049.4</v>
      </c>
      <c r="I8349" s="8">
        <v>1</v>
      </c>
      <c r="J8349" s="8">
        <v>34049.4</v>
      </c>
      <c r="K8349" s="8">
        <v>34049.4</v>
      </c>
      <c r="L8349" s="8">
        <f t="shared" si="520"/>
        <v>5909.3999999999978</v>
      </c>
      <c r="M8349" s="8">
        <f t="shared" si="521"/>
        <v>28140.000000000004</v>
      </c>
      <c r="N8349" s="9"/>
      <c r="O8349" s="9"/>
      <c r="P8349" s="14">
        <v>21</v>
      </c>
      <c r="Q8349" s="14">
        <v>34049.4</v>
      </c>
      <c r="R8349" s="17">
        <f t="shared" si="522"/>
        <v>0</v>
      </c>
      <c r="S8349" s="18">
        <f t="shared" si="523"/>
        <v>34049.4</v>
      </c>
    </row>
    <row r="8350" spans="1:19" x14ac:dyDescent="0.25">
      <c r="A8350" s="7" t="s">
        <v>19944</v>
      </c>
      <c r="B8350" s="7" t="s">
        <v>19945</v>
      </c>
      <c r="C8350" s="7" t="s">
        <v>8208</v>
      </c>
      <c r="D8350" s="7" t="s">
        <v>8209</v>
      </c>
      <c r="E8350" s="7" t="s">
        <v>8210</v>
      </c>
      <c r="F8350" s="14">
        <v>21</v>
      </c>
      <c r="G8350" s="8">
        <v>17294.21</v>
      </c>
      <c r="H8350" s="8">
        <v>17294.21</v>
      </c>
      <c r="I8350" s="8">
        <v>1</v>
      </c>
      <c r="J8350" s="8">
        <v>17294.21</v>
      </c>
      <c r="K8350" s="8">
        <v>17294.21</v>
      </c>
      <c r="L8350" s="8">
        <f t="shared" si="520"/>
        <v>3001.4744628099161</v>
      </c>
      <c r="M8350" s="8">
        <f t="shared" si="521"/>
        <v>14292.735537190083</v>
      </c>
      <c r="N8350" s="9"/>
      <c r="O8350" s="9"/>
      <c r="P8350" s="14">
        <v>21</v>
      </c>
      <c r="Q8350" s="14">
        <v>17294.21</v>
      </c>
      <c r="R8350" s="17">
        <f t="shared" si="522"/>
        <v>0</v>
      </c>
      <c r="S8350" s="18">
        <f t="shared" si="523"/>
        <v>17294.21</v>
      </c>
    </row>
    <row r="8351" spans="1:19" x14ac:dyDescent="0.25">
      <c r="A8351" s="7" t="s">
        <v>19948</v>
      </c>
      <c r="B8351" s="7" t="s">
        <v>19949</v>
      </c>
      <c r="C8351" s="7" t="s">
        <v>14</v>
      </c>
      <c r="D8351" s="7" t="s">
        <v>15</v>
      </c>
      <c r="E8351" s="7" t="s">
        <v>2322</v>
      </c>
      <c r="F8351" s="14">
        <v>21</v>
      </c>
      <c r="G8351" s="8">
        <v>7500</v>
      </c>
      <c r="H8351" s="8">
        <v>7500</v>
      </c>
      <c r="I8351" s="8">
        <v>8</v>
      </c>
      <c r="J8351" s="8">
        <v>60000</v>
      </c>
      <c r="K8351" s="8">
        <v>7500</v>
      </c>
      <c r="L8351" s="8">
        <f t="shared" si="520"/>
        <v>1301.6528925619832</v>
      </c>
      <c r="M8351" s="8">
        <f t="shared" si="521"/>
        <v>6198.3471074380168</v>
      </c>
      <c r="N8351" s="9"/>
      <c r="O8351" s="9"/>
      <c r="P8351" s="14">
        <v>21</v>
      </c>
      <c r="Q8351" s="14">
        <v>7500</v>
      </c>
      <c r="R8351" s="17">
        <f t="shared" si="522"/>
        <v>0</v>
      </c>
      <c r="S8351" s="18">
        <f t="shared" si="523"/>
        <v>60000</v>
      </c>
    </row>
    <row r="8352" spans="1:19" x14ac:dyDescent="0.25">
      <c r="A8352" s="7" t="s">
        <v>19950</v>
      </c>
      <c r="B8352" s="7" t="s">
        <v>19951</v>
      </c>
      <c r="C8352" s="7" t="s">
        <v>37</v>
      </c>
      <c r="D8352" s="7" t="s">
        <v>38</v>
      </c>
      <c r="E8352" s="7" t="s">
        <v>39</v>
      </c>
      <c r="F8352" s="14">
        <v>15</v>
      </c>
      <c r="G8352" s="8">
        <v>3369.5</v>
      </c>
      <c r="H8352" s="8">
        <v>3369.5</v>
      </c>
      <c r="I8352" s="8">
        <v>3</v>
      </c>
      <c r="J8352" s="8">
        <v>10108.5</v>
      </c>
      <c r="K8352" s="8">
        <v>3369.5</v>
      </c>
      <c r="L8352" s="8">
        <f t="shared" si="520"/>
        <v>439.5</v>
      </c>
      <c r="M8352" s="8">
        <f t="shared" si="521"/>
        <v>2930</v>
      </c>
      <c r="N8352" s="14">
        <v>12</v>
      </c>
      <c r="O8352" s="14">
        <v>3281.6</v>
      </c>
      <c r="P8352" s="14">
        <v>15</v>
      </c>
      <c r="Q8352" s="14">
        <v>3369.5</v>
      </c>
      <c r="R8352" s="17">
        <f t="shared" si="522"/>
        <v>9844.7999999999993</v>
      </c>
      <c r="S8352" s="18">
        <f t="shared" si="523"/>
        <v>10108.5</v>
      </c>
    </row>
    <row r="8353" spans="1:19" x14ac:dyDescent="0.25">
      <c r="A8353" s="7" t="s">
        <v>19952</v>
      </c>
      <c r="B8353" s="7" t="s">
        <v>19953</v>
      </c>
      <c r="C8353" s="7" t="s">
        <v>37</v>
      </c>
      <c r="D8353" s="7" t="s">
        <v>38</v>
      </c>
      <c r="E8353" s="7" t="s">
        <v>39</v>
      </c>
      <c r="F8353" s="8">
        <v>15</v>
      </c>
      <c r="G8353" s="8">
        <v>3369.5</v>
      </c>
      <c r="H8353" s="8">
        <v>3369.5</v>
      </c>
      <c r="I8353" s="8">
        <v>1</v>
      </c>
      <c r="J8353" s="8">
        <v>3369.5</v>
      </c>
      <c r="K8353" s="8">
        <v>3369.5</v>
      </c>
      <c r="L8353" s="8">
        <f t="shared" si="520"/>
        <v>439.5</v>
      </c>
      <c r="M8353" s="8">
        <f t="shared" si="521"/>
        <v>2930</v>
      </c>
      <c r="N8353" s="9"/>
      <c r="O8353" s="9"/>
      <c r="P8353" s="8">
        <v>15</v>
      </c>
      <c r="Q8353" s="8">
        <v>3369.5</v>
      </c>
      <c r="R8353" s="17">
        <f t="shared" si="522"/>
        <v>0</v>
      </c>
      <c r="S8353" s="18">
        <f t="shared" si="523"/>
        <v>3369.5</v>
      </c>
    </row>
    <row r="8354" spans="1:19" x14ac:dyDescent="0.25">
      <c r="A8354" s="7" t="s">
        <v>19954</v>
      </c>
      <c r="B8354" s="7" t="s">
        <v>19955</v>
      </c>
      <c r="C8354" s="7" t="s">
        <v>37</v>
      </c>
      <c r="D8354" s="7" t="s">
        <v>38</v>
      </c>
      <c r="E8354" s="7" t="s">
        <v>39</v>
      </c>
      <c r="F8354" s="14">
        <v>15</v>
      </c>
      <c r="G8354" s="8">
        <v>3369.5</v>
      </c>
      <c r="H8354" s="8">
        <v>3369.5</v>
      </c>
      <c r="I8354" s="8">
        <v>1</v>
      </c>
      <c r="J8354" s="8">
        <v>3369.5</v>
      </c>
      <c r="K8354" s="8">
        <v>3369.5</v>
      </c>
      <c r="L8354" s="8">
        <f t="shared" si="520"/>
        <v>439.5</v>
      </c>
      <c r="M8354" s="8">
        <f t="shared" si="521"/>
        <v>2930</v>
      </c>
      <c r="N8354" s="9"/>
      <c r="O8354" s="9"/>
      <c r="P8354" s="14">
        <v>15</v>
      </c>
      <c r="Q8354" s="14">
        <v>3369.5</v>
      </c>
      <c r="R8354" s="17">
        <f t="shared" si="522"/>
        <v>0</v>
      </c>
      <c r="S8354" s="18">
        <f t="shared" si="523"/>
        <v>3369.5</v>
      </c>
    </row>
    <row r="8355" spans="1:19" x14ac:dyDescent="0.25">
      <c r="A8355" s="7" t="s">
        <v>19958</v>
      </c>
      <c r="B8355" s="7" t="s">
        <v>19959</v>
      </c>
      <c r="C8355" s="7" t="s">
        <v>14</v>
      </c>
      <c r="D8355" s="7" t="s">
        <v>15</v>
      </c>
      <c r="E8355" s="7" t="s">
        <v>8886</v>
      </c>
      <c r="F8355" s="14">
        <v>21</v>
      </c>
      <c r="G8355" s="8">
        <v>3340.21</v>
      </c>
      <c r="H8355" s="8">
        <v>3340.21</v>
      </c>
      <c r="I8355" s="8">
        <v>10</v>
      </c>
      <c r="J8355" s="8">
        <v>33402.06</v>
      </c>
      <c r="K8355" s="8">
        <v>3340.2059999999997</v>
      </c>
      <c r="L8355" s="8">
        <f t="shared" si="520"/>
        <v>579.70517355371885</v>
      </c>
      <c r="M8355" s="8">
        <f t="shared" si="521"/>
        <v>2760.5008264462808</v>
      </c>
      <c r="N8355" s="9"/>
      <c r="O8355" s="9"/>
      <c r="P8355" s="14">
        <v>21</v>
      </c>
      <c r="Q8355" s="14">
        <v>3340.2059999999997</v>
      </c>
      <c r="R8355" s="17">
        <f t="shared" si="522"/>
        <v>0</v>
      </c>
      <c r="S8355" s="18">
        <f t="shared" si="523"/>
        <v>33402.06</v>
      </c>
    </row>
    <row r="8356" spans="1:19" x14ac:dyDescent="0.25">
      <c r="A8356" s="7" t="s">
        <v>19962</v>
      </c>
      <c r="B8356" s="7" t="s">
        <v>19963</v>
      </c>
      <c r="C8356" s="7" t="s">
        <v>37</v>
      </c>
      <c r="D8356" s="7" t="s">
        <v>38</v>
      </c>
      <c r="E8356" s="7" t="s">
        <v>39</v>
      </c>
      <c r="F8356" s="14">
        <v>15</v>
      </c>
      <c r="G8356" s="8">
        <v>11105.55</v>
      </c>
      <c r="H8356" s="8">
        <v>11105.55</v>
      </c>
      <c r="I8356" s="8">
        <v>2</v>
      </c>
      <c r="J8356" s="8">
        <v>22211.1</v>
      </c>
      <c r="K8356" s="8">
        <v>11105.55</v>
      </c>
      <c r="L8356" s="8">
        <f t="shared" si="520"/>
        <v>1448.5499999999993</v>
      </c>
      <c r="M8356" s="8">
        <f t="shared" si="521"/>
        <v>9657</v>
      </c>
      <c r="N8356" s="14">
        <v>12</v>
      </c>
      <c r="O8356" s="14">
        <v>11682.72</v>
      </c>
      <c r="P8356" s="14">
        <v>15</v>
      </c>
      <c r="Q8356" s="14">
        <v>11105.55</v>
      </c>
      <c r="R8356" s="17">
        <f t="shared" si="522"/>
        <v>23365.439999999999</v>
      </c>
      <c r="S8356" s="18">
        <f t="shared" si="523"/>
        <v>22211.1</v>
      </c>
    </row>
    <row r="8357" spans="1:19" x14ac:dyDescent="0.25">
      <c r="A8357" s="7" t="s">
        <v>19968</v>
      </c>
      <c r="B8357" s="7" t="s">
        <v>19969</v>
      </c>
      <c r="C8357" s="7" t="s">
        <v>14</v>
      </c>
      <c r="D8357" s="7" t="s">
        <v>15</v>
      </c>
      <c r="E8357" s="7" t="s">
        <v>7763</v>
      </c>
      <c r="F8357" s="8">
        <v>21</v>
      </c>
      <c r="G8357" s="8">
        <v>10193.040000000001</v>
      </c>
      <c r="H8357" s="8">
        <v>10193.040000000001</v>
      </c>
      <c r="I8357" s="8">
        <v>1</v>
      </c>
      <c r="J8357" s="8">
        <v>10193.040000000001</v>
      </c>
      <c r="K8357" s="8">
        <v>10193.040000000001</v>
      </c>
      <c r="L8357" s="8">
        <f t="shared" si="520"/>
        <v>1769.0399999999991</v>
      </c>
      <c r="M8357" s="8">
        <f t="shared" si="521"/>
        <v>8424.0000000000018</v>
      </c>
      <c r="N8357" s="9"/>
      <c r="O8357" s="9"/>
      <c r="P8357" s="8">
        <v>21</v>
      </c>
      <c r="Q8357" s="8">
        <v>10193.040000000001</v>
      </c>
      <c r="R8357" s="17">
        <f t="shared" si="522"/>
        <v>0</v>
      </c>
      <c r="S8357" s="18">
        <f t="shared" si="523"/>
        <v>10193.040000000001</v>
      </c>
    </row>
    <row r="8358" spans="1:19" x14ac:dyDescent="0.25">
      <c r="A8358" s="7" t="s">
        <v>19978</v>
      </c>
      <c r="B8358" s="7" t="s">
        <v>19979</v>
      </c>
      <c r="C8358" s="7" t="s">
        <v>7400</v>
      </c>
      <c r="D8358" s="7" t="s">
        <v>7401</v>
      </c>
      <c r="E8358" s="7" t="s">
        <v>7402</v>
      </c>
      <c r="F8358" s="8">
        <v>21</v>
      </c>
      <c r="G8358" s="8">
        <v>1265.6600000000001</v>
      </c>
      <c r="H8358" s="8">
        <v>1265.6600000000001</v>
      </c>
      <c r="I8358" s="8">
        <v>2</v>
      </c>
      <c r="J8358" s="8">
        <v>2531.3200000000002</v>
      </c>
      <c r="K8358" s="8">
        <v>1265.6600000000001</v>
      </c>
      <c r="L8358" s="8">
        <f t="shared" si="520"/>
        <v>219.66000000000008</v>
      </c>
      <c r="M8358" s="8">
        <f t="shared" si="521"/>
        <v>1046</v>
      </c>
      <c r="N8358" s="9"/>
      <c r="O8358" s="9"/>
      <c r="P8358" s="8">
        <v>21</v>
      </c>
      <c r="Q8358" s="8">
        <v>1265.6600000000001</v>
      </c>
      <c r="R8358" s="17">
        <f t="shared" si="522"/>
        <v>0</v>
      </c>
      <c r="S8358" s="18">
        <f t="shared" si="523"/>
        <v>2531.3200000000002</v>
      </c>
    </row>
    <row r="8359" spans="1:19" x14ac:dyDescent="0.25">
      <c r="A8359" s="7" t="s">
        <v>19980</v>
      </c>
      <c r="B8359" s="7" t="s">
        <v>19981</v>
      </c>
      <c r="C8359" s="7" t="s">
        <v>7400</v>
      </c>
      <c r="D8359" s="7" t="s">
        <v>7401</v>
      </c>
      <c r="E8359" s="7" t="s">
        <v>7402</v>
      </c>
      <c r="F8359" s="14">
        <v>21</v>
      </c>
      <c r="G8359" s="8">
        <v>1191.8499999999999</v>
      </c>
      <c r="H8359" s="8">
        <v>1191.8499999999999</v>
      </c>
      <c r="I8359" s="8">
        <v>6</v>
      </c>
      <c r="J8359" s="8">
        <v>7151.1</v>
      </c>
      <c r="K8359" s="8">
        <v>1191.8500000000001</v>
      </c>
      <c r="L8359" s="8">
        <f t="shared" si="520"/>
        <v>206.85000000000002</v>
      </c>
      <c r="M8359" s="8">
        <f t="shared" si="521"/>
        <v>985.00000000000011</v>
      </c>
      <c r="N8359" s="9"/>
      <c r="O8359" s="9"/>
      <c r="P8359" s="14">
        <v>21</v>
      </c>
      <c r="Q8359" s="14">
        <v>1191.8499999999999</v>
      </c>
      <c r="R8359" s="17">
        <f t="shared" si="522"/>
        <v>0</v>
      </c>
      <c r="S8359" s="18">
        <f t="shared" si="523"/>
        <v>7151.1</v>
      </c>
    </row>
    <row r="8360" spans="1:19" x14ac:dyDescent="0.25">
      <c r="A8360" s="7" t="s">
        <v>19984</v>
      </c>
      <c r="B8360" s="7" t="s">
        <v>19985</v>
      </c>
      <c r="C8360" s="7" t="s">
        <v>7400</v>
      </c>
      <c r="D8360" s="7" t="s">
        <v>7401</v>
      </c>
      <c r="E8360" s="7" t="s">
        <v>7402</v>
      </c>
      <c r="F8360" s="8">
        <v>21</v>
      </c>
      <c r="G8360" s="8">
        <v>652.19000000000005</v>
      </c>
      <c r="H8360" s="8">
        <v>652.19000000000005</v>
      </c>
      <c r="I8360" s="8">
        <v>2</v>
      </c>
      <c r="J8360" s="8">
        <v>1304.3800000000001</v>
      </c>
      <c r="K8360" s="8">
        <v>652.19000000000005</v>
      </c>
      <c r="L8360" s="8">
        <f t="shared" si="520"/>
        <v>113.18999999999994</v>
      </c>
      <c r="M8360" s="8">
        <f t="shared" si="521"/>
        <v>539.00000000000011</v>
      </c>
      <c r="N8360" s="13"/>
      <c r="O8360" s="13"/>
      <c r="P8360" s="8">
        <v>21</v>
      </c>
      <c r="Q8360" s="8">
        <v>652.19000000000005</v>
      </c>
      <c r="R8360" s="17">
        <f t="shared" si="522"/>
        <v>0</v>
      </c>
      <c r="S8360" s="18">
        <f t="shared" si="523"/>
        <v>1304.3800000000001</v>
      </c>
    </row>
    <row r="8361" spans="1:19" x14ac:dyDescent="0.25">
      <c r="A8361" s="7" t="s">
        <v>19986</v>
      </c>
      <c r="B8361" s="7" t="s">
        <v>19987</v>
      </c>
      <c r="C8361" s="7" t="s">
        <v>7400</v>
      </c>
      <c r="D8361" s="7" t="s">
        <v>7401</v>
      </c>
      <c r="E8361" s="7" t="s">
        <v>7402</v>
      </c>
      <c r="F8361" s="14">
        <v>21</v>
      </c>
      <c r="G8361" s="8">
        <v>723.58</v>
      </c>
      <c r="H8361" s="8">
        <v>723.58</v>
      </c>
      <c r="I8361" s="8">
        <v>2</v>
      </c>
      <c r="J8361" s="8">
        <v>1447.16</v>
      </c>
      <c r="K8361" s="8">
        <v>723.58</v>
      </c>
      <c r="L8361" s="8">
        <f t="shared" si="520"/>
        <v>125.58000000000004</v>
      </c>
      <c r="M8361" s="8">
        <f t="shared" si="521"/>
        <v>598</v>
      </c>
      <c r="N8361" s="9"/>
      <c r="O8361" s="9"/>
      <c r="P8361" s="14">
        <v>21</v>
      </c>
      <c r="Q8361" s="14">
        <v>723.58</v>
      </c>
      <c r="R8361" s="17">
        <f t="shared" si="522"/>
        <v>0</v>
      </c>
      <c r="S8361" s="18">
        <f t="shared" si="523"/>
        <v>1447.16</v>
      </c>
    </row>
    <row r="8362" spans="1:19" x14ac:dyDescent="0.25">
      <c r="A8362" s="7" t="s">
        <v>19988</v>
      </c>
      <c r="B8362" s="7" t="s">
        <v>19989</v>
      </c>
      <c r="C8362" s="7" t="s">
        <v>7400</v>
      </c>
      <c r="D8362" s="7" t="s">
        <v>7401</v>
      </c>
      <c r="E8362" s="7" t="s">
        <v>7402</v>
      </c>
      <c r="F8362" s="14">
        <v>21</v>
      </c>
      <c r="G8362" s="8">
        <v>961.95</v>
      </c>
      <c r="H8362" s="8">
        <v>961.95</v>
      </c>
      <c r="I8362" s="8">
        <v>1</v>
      </c>
      <c r="J8362" s="8">
        <v>961.95</v>
      </c>
      <c r="K8362" s="8">
        <v>961.95</v>
      </c>
      <c r="L8362" s="8">
        <f t="shared" si="520"/>
        <v>166.94999999999993</v>
      </c>
      <c r="M8362" s="8">
        <f t="shared" si="521"/>
        <v>795.00000000000011</v>
      </c>
      <c r="N8362" s="9"/>
      <c r="O8362" s="9"/>
      <c r="P8362" s="14">
        <v>21</v>
      </c>
      <c r="Q8362" s="14">
        <v>961.95</v>
      </c>
      <c r="R8362" s="17">
        <f t="shared" si="522"/>
        <v>0</v>
      </c>
      <c r="S8362" s="18">
        <f t="shared" si="523"/>
        <v>961.95</v>
      </c>
    </row>
    <row r="8363" spans="1:19" x14ac:dyDescent="0.25">
      <c r="A8363" s="7" t="s">
        <v>19990</v>
      </c>
      <c r="B8363" s="7" t="s">
        <v>19991</v>
      </c>
      <c r="C8363" s="7" t="s">
        <v>7400</v>
      </c>
      <c r="D8363" s="7" t="s">
        <v>7401</v>
      </c>
      <c r="E8363" s="7" t="s">
        <v>7402</v>
      </c>
      <c r="F8363" s="8">
        <v>21</v>
      </c>
      <c r="G8363" s="8">
        <v>95.59</v>
      </c>
      <c r="H8363" s="8">
        <v>95.59</v>
      </c>
      <c r="I8363" s="8">
        <v>5</v>
      </c>
      <c r="J8363" s="8">
        <v>477.95</v>
      </c>
      <c r="K8363" s="8">
        <v>95.59</v>
      </c>
      <c r="L8363" s="8">
        <f t="shared" si="520"/>
        <v>16.590000000000003</v>
      </c>
      <c r="M8363" s="8">
        <f t="shared" si="521"/>
        <v>79</v>
      </c>
      <c r="N8363" s="9"/>
      <c r="O8363" s="9"/>
      <c r="P8363" s="8">
        <v>21</v>
      </c>
      <c r="Q8363" s="8">
        <v>95.59</v>
      </c>
      <c r="R8363" s="17">
        <f t="shared" si="522"/>
        <v>0</v>
      </c>
      <c r="S8363" s="18">
        <f t="shared" si="523"/>
        <v>477.95</v>
      </c>
    </row>
    <row r="8364" spans="1:19" x14ac:dyDescent="0.25">
      <c r="A8364" s="7" t="s">
        <v>19998</v>
      </c>
      <c r="B8364" s="7" t="s">
        <v>19999</v>
      </c>
      <c r="C8364" s="7" t="s">
        <v>7400</v>
      </c>
      <c r="D8364" s="7" t="s">
        <v>7401</v>
      </c>
      <c r="E8364" s="7" t="s">
        <v>7402</v>
      </c>
      <c r="F8364" s="8">
        <v>21</v>
      </c>
      <c r="G8364" s="8">
        <v>82</v>
      </c>
      <c r="H8364" s="8">
        <v>82</v>
      </c>
      <c r="I8364" s="8">
        <v>40</v>
      </c>
      <c r="J8364" s="8">
        <v>3279.99</v>
      </c>
      <c r="K8364" s="8">
        <v>81.999749999999992</v>
      </c>
      <c r="L8364" s="8">
        <f t="shared" si="520"/>
        <v>14.231361570247927</v>
      </c>
      <c r="M8364" s="8">
        <f t="shared" si="521"/>
        <v>67.768388429752065</v>
      </c>
      <c r="N8364" s="13"/>
      <c r="O8364" s="13"/>
      <c r="P8364" s="8">
        <v>21</v>
      </c>
      <c r="Q8364" s="8">
        <v>81.999749999999992</v>
      </c>
      <c r="R8364" s="17">
        <f t="shared" si="522"/>
        <v>0</v>
      </c>
      <c r="S8364" s="18">
        <f t="shared" si="523"/>
        <v>3279.99</v>
      </c>
    </row>
    <row r="8365" spans="1:19" x14ac:dyDescent="0.25">
      <c r="A8365" s="7" t="s">
        <v>20000</v>
      </c>
      <c r="B8365" s="7" t="s">
        <v>20001</v>
      </c>
      <c r="C8365" s="7" t="s">
        <v>7400</v>
      </c>
      <c r="D8365" s="7" t="s">
        <v>7401</v>
      </c>
      <c r="E8365" s="7" t="s">
        <v>7402</v>
      </c>
      <c r="F8365" s="8">
        <v>21</v>
      </c>
      <c r="G8365" s="8">
        <v>415</v>
      </c>
      <c r="H8365" s="8">
        <v>415</v>
      </c>
      <c r="I8365" s="8">
        <v>6</v>
      </c>
      <c r="J8365" s="8">
        <v>2490</v>
      </c>
      <c r="K8365" s="8">
        <v>415</v>
      </c>
      <c r="L8365" s="8">
        <f t="shared" si="520"/>
        <v>72.024793388429714</v>
      </c>
      <c r="M8365" s="8">
        <f t="shared" si="521"/>
        <v>342.97520661157029</v>
      </c>
      <c r="N8365" s="9"/>
      <c r="O8365" s="9"/>
      <c r="P8365" s="8">
        <v>21</v>
      </c>
      <c r="Q8365" s="8">
        <v>415</v>
      </c>
      <c r="R8365" s="17">
        <f t="shared" si="522"/>
        <v>0</v>
      </c>
      <c r="S8365" s="18">
        <f t="shared" si="523"/>
        <v>2490</v>
      </c>
    </row>
    <row r="8366" spans="1:19" x14ac:dyDescent="0.25">
      <c r="A8366" s="7" t="s">
        <v>20002</v>
      </c>
      <c r="B8366" s="7" t="s">
        <v>20003</v>
      </c>
      <c r="C8366" s="7" t="s">
        <v>7400</v>
      </c>
      <c r="D8366" s="7" t="s">
        <v>7401</v>
      </c>
      <c r="E8366" s="7" t="s">
        <v>7402</v>
      </c>
      <c r="F8366" s="8">
        <v>21</v>
      </c>
      <c r="G8366" s="8">
        <v>2790.01</v>
      </c>
      <c r="H8366" s="8">
        <v>2790.01</v>
      </c>
      <c r="I8366" s="8">
        <v>5</v>
      </c>
      <c r="J8366" s="8">
        <v>13950.03</v>
      </c>
      <c r="K8366" s="8">
        <v>2790.0060000000003</v>
      </c>
      <c r="L8366" s="8">
        <f t="shared" si="520"/>
        <v>484.21591735537186</v>
      </c>
      <c r="M8366" s="8">
        <f t="shared" si="521"/>
        <v>2305.7900826446285</v>
      </c>
      <c r="N8366" s="9"/>
      <c r="O8366" s="9"/>
      <c r="P8366" s="8">
        <v>21</v>
      </c>
      <c r="Q8366" s="8">
        <v>2790.0060000000003</v>
      </c>
      <c r="R8366" s="17">
        <f t="shared" si="522"/>
        <v>0</v>
      </c>
      <c r="S8366" s="18">
        <f t="shared" si="523"/>
        <v>13950.03</v>
      </c>
    </row>
    <row r="8367" spans="1:19" x14ac:dyDescent="0.25">
      <c r="A8367" s="7" t="s">
        <v>20004</v>
      </c>
      <c r="B8367" s="7" t="s">
        <v>20005</v>
      </c>
      <c r="C8367" s="7" t="s">
        <v>7400</v>
      </c>
      <c r="D8367" s="7" t="s">
        <v>7401</v>
      </c>
      <c r="E8367" s="7" t="s">
        <v>7402</v>
      </c>
      <c r="F8367" s="8">
        <v>21</v>
      </c>
      <c r="G8367" s="8">
        <v>1389.99</v>
      </c>
      <c r="H8367" s="8">
        <v>1389.99</v>
      </c>
      <c r="I8367" s="8">
        <v>2</v>
      </c>
      <c r="J8367" s="8">
        <v>2779.98</v>
      </c>
      <c r="K8367" s="8">
        <v>1389.99</v>
      </c>
      <c r="L8367" s="8">
        <f t="shared" si="520"/>
        <v>241.23793388429749</v>
      </c>
      <c r="M8367" s="8">
        <f t="shared" si="521"/>
        <v>1148.7520661157025</v>
      </c>
      <c r="N8367" s="13"/>
      <c r="O8367" s="13"/>
      <c r="P8367" s="8">
        <v>21</v>
      </c>
      <c r="Q8367" s="8">
        <v>1389.99</v>
      </c>
      <c r="R8367" s="17">
        <f t="shared" si="522"/>
        <v>0</v>
      </c>
      <c r="S8367" s="18">
        <f t="shared" si="523"/>
        <v>2779.98</v>
      </c>
    </row>
    <row r="8368" spans="1:19" x14ac:dyDescent="0.25">
      <c r="A8368" s="7" t="s">
        <v>20006</v>
      </c>
      <c r="B8368" s="7" t="s">
        <v>20007</v>
      </c>
      <c r="C8368" s="7" t="s">
        <v>7400</v>
      </c>
      <c r="D8368" s="7" t="s">
        <v>7401</v>
      </c>
      <c r="E8368" s="7" t="s">
        <v>7402</v>
      </c>
      <c r="F8368" s="8">
        <v>21</v>
      </c>
      <c r="G8368" s="8">
        <v>221.5</v>
      </c>
      <c r="H8368" s="8">
        <v>221.5</v>
      </c>
      <c r="I8368" s="8">
        <v>4</v>
      </c>
      <c r="J8368" s="8">
        <v>886.01</v>
      </c>
      <c r="K8368" s="8">
        <v>221.5025</v>
      </c>
      <c r="L8368" s="8">
        <f t="shared" si="520"/>
        <v>38.442582644628089</v>
      </c>
      <c r="M8368" s="8">
        <f t="shared" si="521"/>
        <v>183.05991735537191</v>
      </c>
      <c r="N8368" s="9"/>
      <c r="O8368" s="9"/>
      <c r="P8368" s="8">
        <v>21</v>
      </c>
      <c r="Q8368" s="8">
        <v>221.5025</v>
      </c>
      <c r="R8368" s="17">
        <f t="shared" si="522"/>
        <v>0</v>
      </c>
      <c r="S8368" s="18">
        <f t="shared" si="523"/>
        <v>886.01</v>
      </c>
    </row>
    <row r="8369" spans="1:19" x14ac:dyDescent="0.25">
      <c r="A8369" s="7" t="s">
        <v>20008</v>
      </c>
      <c r="B8369" s="7" t="s">
        <v>20009</v>
      </c>
      <c r="C8369" s="7" t="s">
        <v>7400</v>
      </c>
      <c r="D8369" s="7" t="s">
        <v>7401</v>
      </c>
      <c r="E8369" s="7" t="s">
        <v>7402</v>
      </c>
      <c r="F8369" s="8">
        <v>21</v>
      </c>
      <c r="G8369" s="8">
        <v>279.5</v>
      </c>
      <c r="H8369" s="8">
        <v>279.5</v>
      </c>
      <c r="I8369" s="8">
        <v>4</v>
      </c>
      <c r="J8369" s="8">
        <v>1117.99</v>
      </c>
      <c r="K8369" s="8">
        <v>279.4975</v>
      </c>
      <c r="L8369" s="8">
        <f t="shared" si="520"/>
        <v>48.507830578512397</v>
      </c>
      <c r="M8369" s="8">
        <f t="shared" si="521"/>
        <v>230.9896694214876</v>
      </c>
      <c r="N8369" s="9"/>
      <c r="O8369" s="9"/>
      <c r="P8369" s="8">
        <v>21</v>
      </c>
      <c r="Q8369" s="8">
        <v>279.4975</v>
      </c>
      <c r="R8369" s="17">
        <f t="shared" si="522"/>
        <v>0</v>
      </c>
      <c r="S8369" s="18">
        <f t="shared" si="523"/>
        <v>1117.99</v>
      </c>
    </row>
    <row r="8370" spans="1:19" x14ac:dyDescent="0.25">
      <c r="A8370" s="7" t="s">
        <v>20010</v>
      </c>
      <c r="B8370" s="7" t="s">
        <v>20011</v>
      </c>
      <c r="C8370" s="7" t="s">
        <v>7400</v>
      </c>
      <c r="D8370" s="7" t="s">
        <v>7401</v>
      </c>
      <c r="E8370" s="7" t="s">
        <v>7402</v>
      </c>
      <c r="F8370" s="8">
        <v>21</v>
      </c>
      <c r="G8370" s="8">
        <v>321.5</v>
      </c>
      <c r="H8370" s="8">
        <v>321.5</v>
      </c>
      <c r="I8370" s="8">
        <v>4</v>
      </c>
      <c r="J8370" s="8">
        <v>1286.01</v>
      </c>
      <c r="K8370" s="8">
        <v>321.5025</v>
      </c>
      <c r="L8370" s="8">
        <f t="shared" si="520"/>
        <v>55.797954545454559</v>
      </c>
      <c r="M8370" s="8">
        <f t="shared" si="521"/>
        <v>265.70454545454544</v>
      </c>
      <c r="N8370" s="9"/>
      <c r="O8370" s="9"/>
      <c r="P8370" s="8">
        <v>21</v>
      </c>
      <c r="Q8370" s="8">
        <v>321.5025</v>
      </c>
      <c r="R8370" s="17">
        <f t="shared" si="522"/>
        <v>0</v>
      </c>
      <c r="S8370" s="18">
        <f t="shared" si="523"/>
        <v>1286.01</v>
      </c>
    </row>
    <row r="8371" spans="1:19" x14ac:dyDescent="0.25">
      <c r="A8371" s="7" t="s">
        <v>20012</v>
      </c>
      <c r="B8371" s="7" t="s">
        <v>20013</v>
      </c>
      <c r="C8371" s="7" t="s">
        <v>7400</v>
      </c>
      <c r="D8371" s="7" t="s">
        <v>7401</v>
      </c>
      <c r="E8371" s="7" t="s">
        <v>7402</v>
      </c>
      <c r="F8371" s="8">
        <v>21</v>
      </c>
      <c r="G8371" s="8">
        <v>489.99</v>
      </c>
      <c r="H8371" s="8">
        <v>489.99</v>
      </c>
      <c r="I8371" s="8">
        <v>4</v>
      </c>
      <c r="J8371" s="8">
        <v>1959.97</v>
      </c>
      <c r="K8371" s="8">
        <v>489.99250000000001</v>
      </c>
      <c r="L8371" s="8">
        <f t="shared" si="520"/>
        <v>85.04002066115703</v>
      </c>
      <c r="M8371" s="8">
        <f t="shared" si="521"/>
        <v>404.95247933884298</v>
      </c>
      <c r="N8371" s="9"/>
      <c r="O8371" s="9"/>
      <c r="P8371" s="8">
        <v>21</v>
      </c>
      <c r="Q8371" s="8">
        <v>489.99250000000001</v>
      </c>
      <c r="R8371" s="17">
        <f t="shared" si="522"/>
        <v>0</v>
      </c>
      <c r="S8371" s="18">
        <f t="shared" si="523"/>
        <v>1959.97</v>
      </c>
    </row>
    <row r="8372" spans="1:19" x14ac:dyDescent="0.25">
      <c r="A8372" s="7" t="s">
        <v>20014</v>
      </c>
      <c r="B8372" s="7" t="s">
        <v>20015</v>
      </c>
      <c r="C8372" s="7" t="s">
        <v>7400</v>
      </c>
      <c r="D8372" s="7" t="s">
        <v>7401</v>
      </c>
      <c r="E8372" s="7" t="s">
        <v>7402</v>
      </c>
      <c r="F8372" s="8">
        <v>21</v>
      </c>
      <c r="G8372" s="8">
        <v>658.51</v>
      </c>
      <c r="H8372" s="8">
        <v>658.51</v>
      </c>
      <c r="I8372" s="8">
        <v>4</v>
      </c>
      <c r="J8372" s="8">
        <v>2634.02</v>
      </c>
      <c r="K8372" s="8">
        <v>658.505</v>
      </c>
      <c r="L8372" s="8">
        <f t="shared" si="520"/>
        <v>114.28599173553721</v>
      </c>
      <c r="M8372" s="8">
        <f t="shared" si="521"/>
        <v>544.21900826446279</v>
      </c>
      <c r="N8372" s="9"/>
      <c r="O8372" s="9"/>
      <c r="P8372" s="8">
        <v>21</v>
      </c>
      <c r="Q8372" s="8">
        <v>658.505</v>
      </c>
      <c r="R8372" s="17">
        <f t="shared" si="522"/>
        <v>0</v>
      </c>
      <c r="S8372" s="18">
        <f t="shared" si="523"/>
        <v>2634.02</v>
      </c>
    </row>
    <row r="8373" spans="1:19" x14ac:dyDescent="0.25">
      <c r="A8373" s="7" t="s">
        <v>20016</v>
      </c>
      <c r="B8373" s="7" t="s">
        <v>20017</v>
      </c>
      <c r="C8373" s="7" t="s">
        <v>7400</v>
      </c>
      <c r="D8373" s="7" t="s">
        <v>7401</v>
      </c>
      <c r="E8373" s="7" t="s">
        <v>7402</v>
      </c>
      <c r="F8373" s="8">
        <v>21</v>
      </c>
      <c r="G8373" s="8">
        <v>248</v>
      </c>
      <c r="H8373" s="8">
        <v>248</v>
      </c>
      <c r="I8373" s="8">
        <v>4</v>
      </c>
      <c r="J8373" s="8">
        <v>992.01</v>
      </c>
      <c r="K8373" s="8">
        <v>248.0025</v>
      </c>
      <c r="L8373" s="8">
        <f t="shared" si="520"/>
        <v>43.041756198347088</v>
      </c>
      <c r="M8373" s="8">
        <f t="shared" si="521"/>
        <v>204.96074380165291</v>
      </c>
      <c r="N8373" s="13"/>
      <c r="O8373" s="13"/>
      <c r="P8373" s="8">
        <v>21</v>
      </c>
      <c r="Q8373" s="8">
        <v>248.0025</v>
      </c>
      <c r="R8373" s="17">
        <f t="shared" si="522"/>
        <v>0</v>
      </c>
      <c r="S8373" s="18">
        <f t="shared" si="523"/>
        <v>992.01</v>
      </c>
    </row>
    <row r="8374" spans="1:19" x14ac:dyDescent="0.25">
      <c r="A8374" s="7" t="s">
        <v>20018</v>
      </c>
      <c r="B8374" s="7" t="s">
        <v>20019</v>
      </c>
      <c r="C8374" s="7" t="s">
        <v>7400</v>
      </c>
      <c r="D8374" s="7" t="s">
        <v>7401</v>
      </c>
      <c r="E8374" s="7" t="s">
        <v>7402</v>
      </c>
      <c r="F8374" s="8">
        <v>21</v>
      </c>
      <c r="G8374" s="8">
        <v>273</v>
      </c>
      <c r="H8374" s="8">
        <v>273</v>
      </c>
      <c r="I8374" s="8">
        <v>4</v>
      </c>
      <c r="J8374" s="8">
        <v>1092</v>
      </c>
      <c r="K8374" s="8">
        <v>273</v>
      </c>
      <c r="L8374" s="8">
        <f t="shared" si="520"/>
        <v>47.380165289256183</v>
      </c>
      <c r="M8374" s="8">
        <f t="shared" si="521"/>
        <v>225.61983471074382</v>
      </c>
      <c r="N8374" s="9"/>
      <c r="O8374" s="9"/>
      <c r="P8374" s="8">
        <v>21</v>
      </c>
      <c r="Q8374" s="8">
        <v>273</v>
      </c>
      <c r="R8374" s="17">
        <f t="shared" si="522"/>
        <v>0</v>
      </c>
      <c r="S8374" s="18">
        <f t="shared" si="523"/>
        <v>1092</v>
      </c>
    </row>
    <row r="8375" spans="1:19" x14ac:dyDescent="0.25">
      <c r="A8375" s="7" t="s">
        <v>20020</v>
      </c>
      <c r="B8375" s="7" t="s">
        <v>20021</v>
      </c>
      <c r="C8375" s="7" t="s">
        <v>7400</v>
      </c>
      <c r="D8375" s="7" t="s">
        <v>7401</v>
      </c>
      <c r="E8375" s="7" t="s">
        <v>7402</v>
      </c>
      <c r="F8375" s="8">
        <v>21</v>
      </c>
      <c r="G8375" s="8">
        <v>397</v>
      </c>
      <c r="H8375" s="8">
        <v>397</v>
      </c>
      <c r="I8375" s="8">
        <v>4</v>
      </c>
      <c r="J8375" s="8">
        <v>1588</v>
      </c>
      <c r="K8375" s="8">
        <v>397</v>
      </c>
      <c r="L8375" s="8">
        <f t="shared" si="520"/>
        <v>68.900826446280973</v>
      </c>
      <c r="M8375" s="8">
        <f t="shared" si="521"/>
        <v>328.09917355371903</v>
      </c>
      <c r="N8375" s="13"/>
      <c r="O8375" s="13"/>
      <c r="P8375" s="8">
        <v>21</v>
      </c>
      <c r="Q8375" s="8">
        <v>397</v>
      </c>
      <c r="R8375" s="17">
        <f t="shared" si="522"/>
        <v>0</v>
      </c>
      <c r="S8375" s="18">
        <f t="shared" si="523"/>
        <v>1588</v>
      </c>
    </row>
    <row r="8376" spans="1:19" x14ac:dyDescent="0.25">
      <c r="A8376" s="7" t="s">
        <v>20022</v>
      </c>
      <c r="B8376" s="7" t="s">
        <v>20023</v>
      </c>
      <c r="C8376" s="7" t="s">
        <v>7400</v>
      </c>
      <c r="D8376" s="7" t="s">
        <v>7401</v>
      </c>
      <c r="E8376" s="7" t="s">
        <v>7402</v>
      </c>
      <c r="F8376" s="8">
        <v>21</v>
      </c>
      <c r="G8376" s="8">
        <v>531</v>
      </c>
      <c r="H8376" s="8">
        <v>531</v>
      </c>
      <c r="I8376" s="8">
        <v>4</v>
      </c>
      <c r="J8376" s="8">
        <v>2123.9899999999998</v>
      </c>
      <c r="K8376" s="8">
        <v>530.99749999999995</v>
      </c>
      <c r="L8376" s="8">
        <f t="shared" si="520"/>
        <v>92.15659090909088</v>
      </c>
      <c r="M8376" s="8">
        <f t="shared" si="521"/>
        <v>438.84090909090907</v>
      </c>
      <c r="N8376" s="13"/>
      <c r="O8376" s="13"/>
      <c r="P8376" s="8">
        <v>21</v>
      </c>
      <c r="Q8376" s="8">
        <v>530.99749999999995</v>
      </c>
      <c r="R8376" s="17">
        <f t="shared" si="522"/>
        <v>0</v>
      </c>
      <c r="S8376" s="18">
        <f t="shared" si="523"/>
        <v>2123.9899999999998</v>
      </c>
    </row>
    <row r="8377" spans="1:19" x14ac:dyDescent="0.25">
      <c r="A8377" s="7" t="s">
        <v>20024</v>
      </c>
      <c r="B8377" s="7" t="s">
        <v>20025</v>
      </c>
      <c r="C8377" s="7" t="s">
        <v>14</v>
      </c>
      <c r="D8377" s="7" t="s">
        <v>15</v>
      </c>
      <c r="E8377" s="7" t="s">
        <v>2322</v>
      </c>
      <c r="F8377" s="8">
        <v>21</v>
      </c>
      <c r="G8377" s="8">
        <v>1001.88</v>
      </c>
      <c r="H8377" s="8">
        <v>1001.88</v>
      </c>
      <c r="I8377" s="8">
        <v>20</v>
      </c>
      <c r="J8377" s="8">
        <v>20037.599999999999</v>
      </c>
      <c r="K8377" s="8">
        <v>1001.8799999999999</v>
      </c>
      <c r="L8377" s="8">
        <f t="shared" si="520"/>
        <v>173.88</v>
      </c>
      <c r="M8377" s="8">
        <f t="shared" si="521"/>
        <v>827.99999999999989</v>
      </c>
      <c r="N8377" s="13"/>
      <c r="O8377" s="13"/>
      <c r="P8377" s="8">
        <v>21</v>
      </c>
      <c r="Q8377" s="8">
        <v>1001.8799999999999</v>
      </c>
      <c r="R8377" s="17">
        <f t="shared" si="522"/>
        <v>0</v>
      </c>
      <c r="S8377" s="18">
        <f t="shared" si="523"/>
        <v>20037.599999999999</v>
      </c>
    </row>
    <row r="8378" spans="1:19" x14ac:dyDescent="0.25">
      <c r="A8378" s="7" t="s">
        <v>20026</v>
      </c>
      <c r="B8378" s="7" t="s">
        <v>20027</v>
      </c>
      <c r="C8378" s="7" t="s">
        <v>14</v>
      </c>
      <c r="D8378" s="7" t="s">
        <v>15</v>
      </c>
      <c r="E8378" s="7" t="s">
        <v>7994</v>
      </c>
      <c r="F8378" s="8">
        <v>21</v>
      </c>
      <c r="G8378" s="8">
        <v>11616</v>
      </c>
      <c r="H8378" s="8">
        <v>11616</v>
      </c>
      <c r="I8378" s="8">
        <v>3</v>
      </c>
      <c r="J8378" s="8">
        <v>34848</v>
      </c>
      <c r="K8378" s="8">
        <v>11616</v>
      </c>
      <c r="L8378" s="8">
        <f t="shared" si="520"/>
        <v>2016</v>
      </c>
      <c r="M8378" s="8">
        <f t="shared" si="521"/>
        <v>9600</v>
      </c>
      <c r="N8378" s="9"/>
      <c r="O8378" s="9"/>
      <c r="P8378" s="8">
        <v>21</v>
      </c>
      <c r="Q8378" s="8">
        <v>11616</v>
      </c>
      <c r="R8378" s="17">
        <f t="shared" si="522"/>
        <v>0</v>
      </c>
      <c r="S8378" s="18">
        <f t="shared" si="523"/>
        <v>34848</v>
      </c>
    </row>
    <row r="8379" spans="1:19" x14ac:dyDescent="0.25">
      <c r="A8379" s="7" t="s">
        <v>20030</v>
      </c>
      <c r="B8379" s="7" t="s">
        <v>20031</v>
      </c>
      <c r="C8379" s="7" t="s">
        <v>8208</v>
      </c>
      <c r="D8379" s="7" t="s">
        <v>8209</v>
      </c>
      <c r="E8379" s="7" t="s">
        <v>8210</v>
      </c>
      <c r="F8379" s="8">
        <v>21</v>
      </c>
      <c r="G8379" s="8">
        <v>7360.19</v>
      </c>
      <c r="H8379" s="8">
        <v>7360.19</v>
      </c>
      <c r="I8379" s="8">
        <v>2</v>
      </c>
      <c r="J8379" s="8">
        <v>14720.38</v>
      </c>
      <c r="K8379" s="8">
        <v>7360.19</v>
      </c>
      <c r="L8379" s="8">
        <f t="shared" si="520"/>
        <v>1277.3883471074378</v>
      </c>
      <c r="M8379" s="8">
        <f t="shared" si="521"/>
        <v>6082.8016528925618</v>
      </c>
      <c r="N8379" s="13"/>
      <c r="O8379" s="13"/>
      <c r="P8379" s="8">
        <v>21</v>
      </c>
      <c r="Q8379" s="8">
        <v>7360.19</v>
      </c>
      <c r="R8379" s="17">
        <f t="shared" si="522"/>
        <v>0</v>
      </c>
      <c r="S8379" s="18">
        <f t="shared" si="523"/>
        <v>14720.38</v>
      </c>
    </row>
    <row r="8380" spans="1:19" x14ac:dyDescent="0.25">
      <c r="A8380" s="7" t="s">
        <v>20032</v>
      </c>
      <c r="B8380" s="7" t="s">
        <v>20033</v>
      </c>
      <c r="C8380" s="7" t="s">
        <v>14</v>
      </c>
      <c r="D8380" s="7" t="s">
        <v>15</v>
      </c>
      <c r="E8380" s="7" t="s">
        <v>7518</v>
      </c>
      <c r="F8380" s="8">
        <v>21</v>
      </c>
      <c r="G8380" s="8">
        <v>871.32</v>
      </c>
      <c r="H8380" s="8">
        <v>871.32</v>
      </c>
      <c r="I8380" s="8">
        <v>6</v>
      </c>
      <c r="J8380" s="8">
        <v>5227.93</v>
      </c>
      <c r="K8380" s="8">
        <v>871.32166666666672</v>
      </c>
      <c r="L8380" s="8">
        <f t="shared" si="520"/>
        <v>151.22111570247932</v>
      </c>
      <c r="M8380" s="8">
        <f t="shared" si="521"/>
        <v>720.10055096418739</v>
      </c>
      <c r="N8380" s="9"/>
      <c r="O8380" s="9"/>
      <c r="P8380" s="8">
        <v>21</v>
      </c>
      <c r="Q8380" s="8">
        <v>871.32166666666672</v>
      </c>
      <c r="R8380" s="17">
        <f t="shared" si="522"/>
        <v>0</v>
      </c>
      <c r="S8380" s="18">
        <f t="shared" si="523"/>
        <v>5227.93</v>
      </c>
    </row>
    <row r="8381" spans="1:19" x14ac:dyDescent="0.25">
      <c r="A8381" s="7" t="s">
        <v>20034</v>
      </c>
      <c r="B8381" s="7" t="s">
        <v>20035</v>
      </c>
      <c r="C8381" s="7" t="s">
        <v>14</v>
      </c>
      <c r="D8381" s="7" t="s">
        <v>15</v>
      </c>
      <c r="E8381" s="7" t="s">
        <v>7518</v>
      </c>
      <c r="F8381" s="8">
        <v>21</v>
      </c>
      <c r="G8381" s="8">
        <v>2122.8200000000002</v>
      </c>
      <c r="H8381" s="8">
        <v>2122.8200000000002</v>
      </c>
      <c r="I8381" s="8">
        <v>8</v>
      </c>
      <c r="J8381" s="8">
        <v>16982.59</v>
      </c>
      <c r="K8381" s="8">
        <v>2122.82375</v>
      </c>
      <c r="L8381" s="8">
        <f t="shared" si="520"/>
        <v>368.42395661157025</v>
      </c>
      <c r="M8381" s="8">
        <f t="shared" si="521"/>
        <v>1754.3997933884298</v>
      </c>
      <c r="N8381" s="9"/>
      <c r="O8381" s="9"/>
      <c r="P8381" s="8">
        <v>21</v>
      </c>
      <c r="Q8381" s="8">
        <v>2122.82375</v>
      </c>
      <c r="R8381" s="17">
        <f t="shared" si="522"/>
        <v>0</v>
      </c>
      <c r="S8381" s="18">
        <f t="shared" si="523"/>
        <v>16982.59</v>
      </c>
    </row>
    <row r="8382" spans="1:19" x14ac:dyDescent="0.25">
      <c r="A8382" s="7" t="s">
        <v>20036</v>
      </c>
      <c r="B8382" s="7" t="s">
        <v>20037</v>
      </c>
      <c r="C8382" s="7" t="s">
        <v>14</v>
      </c>
      <c r="D8382" s="7" t="s">
        <v>15</v>
      </c>
      <c r="E8382" s="7" t="s">
        <v>7518</v>
      </c>
      <c r="F8382" s="8">
        <v>21</v>
      </c>
      <c r="G8382" s="8">
        <v>2221.56</v>
      </c>
      <c r="H8382" s="8">
        <v>2221.56</v>
      </c>
      <c r="I8382" s="8">
        <v>3</v>
      </c>
      <c r="J8382" s="8">
        <v>6664.68</v>
      </c>
      <c r="K8382" s="8">
        <v>2221.56</v>
      </c>
      <c r="L8382" s="8">
        <f t="shared" si="520"/>
        <v>385.55999999999995</v>
      </c>
      <c r="M8382" s="8">
        <f t="shared" si="521"/>
        <v>1836</v>
      </c>
      <c r="N8382" s="13"/>
      <c r="O8382" s="13"/>
      <c r="P8382" s="8">
        <v>21</v>
      </c>
      <c r="Q8382" s="8">
        <v>2221.56</v>
      </c>
      <c r="R8382" s="17">
        <f t="shared" si="522"/>
        <v>0</v>
      </c>
      <c r="S8382" s="18">
        <f t="shared" si="523"/>
        <v>6664.68</v>
      </c>
    </row>
    <row r="8383" spans="1:19" x14ac:dyDescent="0.25">
      <c r="A8383" s="7" t="s">
        <v>20038</v>
      </c>
      <c r="B8383" s="7" t="s">
        <v>20039</v>
      </c>
      <c r="C8383" s="7" t="s">
        <v>14</v>
      </c>
      <c r="D8383" s="7" t="s">
        <v>15</v>
      </c>
      <c r="E8383" s="7" t="s">
        <v>7518</v>
      </c>
      <c r="F8383" s="8">
        <v>21</v>
      </c>
      <c r="G8383" s="8">
        <v>3970.98</v>
      </c>
      <c r="H8383" s="8">
        <v>3970.98</v>
      </c>
      <c r="I8383" s="8">
        <v>6</v>
      </c>
      <c r="J8383" s="8">
        <v>23825.87</v>
      </c>
      <c r="K8383" s="8">
        <v>3970.978333333333</v>
      </c>
      <c r="L8383" s="8">
        <f t="shared" si="520"/>
        <v>689.17805785123937</v>
      </c>
      <c r="M8383" s="8">
        <f t="shared" si="521"/>
        <v>3281.8002754820936</v>
      </c>
      <c r="N8383" s="9"/>
      <c r="O8383" s="9"/>
      <c r="P8383" s="8">
        <v>21</v>
      </c>
      <c r="Q8383" s="8">
        <v>3970.978333333333</v>
      </c>
      <c r="R8383" s="17">
        <f t="shared" si="522"/>
        <v>0</v>
      </c>
      <c r="S8383" s="18">
        <f t="shared" si="523"/>
        <v>23825.87</v>
      </c>
    </row>
    <row r="8384" spans="1:19" x14ac:dyDescent="0.25">
      <c r="A8384" s="7" t="s">
        <v>20040</v>
      </c>
      <c r="B8384" s="7" t="s">
        <v>20041</v>
      </c>
      <c r="C8384" s="7" t="s">
        <v>14</v>
      </c>
      <c r="D8384" s="7" t="s">
        <v>15</v>
      </c>
      <c r="E8384" s="7" t="s">
        <v>7518</v>
      </c>
      <c r="F8384" s="8">
        <v>21</v>
      </c>
      <c r="G8384" s="8">
        <v>3970.98</v>
      </c>
      <c r="H8384" s="8">
        <v>3970.98</v>
      </c>
      <c r="I8384" s="8">
        <v>6</v>
      </c>
      <c r="J8384" s="8">
        <v>23825.87</v>
      </c>
      <c r="K8384" s="8">
        <v>3970.978333333333</v>
      </c>
      <c r="L8384" s="8">
        <f t="shared" si="520"/>
        <v>689.17805785123937</v>
      </c>
      <c r="M8384" s="8">
        <f t="shared" si="521"/>
        <v>3281.8002754820936</v>
      </c>
      <c r="N8384" s="9"/>
      <c r="O8384" s="9"/>
      <c r="P8384" s="8">
        <v>21</v>
      </c>
      <c r="Q8384" s="8">
        <v>3970.978333333333</v>
      </c>
      <c r="R8384" s="17">
        <f t="shared" si="522"/>
        <v>0</v>
      </c>
      <c r="S8384" s="18">
        <f t="shared" si="523"/>
        <v>23825.87</v>
      </c>
    </row>
    <row r="8385" spans="1:19" x14ac:dyDescent="0.25">
      <c r="A8385" s="7" t="s">
        <v>20042</v>
      </c>
      <c r="B8385" s="7" t="s">
        <v>20043</v>
      </c>
      <c r="C8385" s="7" t="s">
        <v>14</v>
      </c>
      <c r="D8385" s="7" t="s">
        <v>15</v>
      </c>
      <c r="E8385" s="7" t="s">
        <v>7518</v>
      </c>
      <c r="F8385" s="8">
        <v>21</v>
      </c>
      <c r="G8385" s="8">
        <v>5073.53</v>
      </c>
      <c r="H8385" s="8">
        <v>5073.53</v>
      </c>
      <c r="I8385" s="8">
        <v>4</v>
      </c>
      <c r="J8385" s="8">
        <v>20294.12</v>
      </c>
      <c r="K8385" s="8">
        <v>5073.53</v>
      </c>
      <c r="L8385" s="8">
        <f t="shared" si="520"/>
        <v>880.52999999999975</v>
      </c>
      <c r="M8385" s="8">
        <f t="shared" si="521"/>
        <v>4193</v>
      </c>
      <c r="N8385" s="9"/>
      <c r="O8385" s="9"/>
      <c r="P8385" s="8">
        <v>21</v>
      </c>
      <c r="Q8385" s="8">
        <v>5073.53</v>
      </c>
      <c r="R8385" s="17">
        <f t="shared" si="522"/>
        <v>0</v>
      </c>
      <c r="S8385" s="18">
        <f t="shared" si="523"/>
        <v>20294.12</v>
      </c>
    </row>
    <row r="8386" spans="1:19" x14ac:dyDescent="0.25">
      <c r="A8386" s="7" t="s">
        <v>20044</v>
      </c>
      <c r="B8386" s="7" t="s">
        <v>20045</v>
      </c>
      <c r="C8386" s="7" t="s">
        <v>14</v>
      </c>
      <c r="D8386" s="7" t="s">
        <v>15</v>
      </c>
      <c r="E8386" s="7" t="s">
        <v>7518</v>
      </c>
      <c r="F8386" s="8">
        <v>21</v>
      </c>
      <c r="G8386" s="8">
        <v>2269.96</v>
      </c>
      <c r="H8386" s="8">
        <v>2269.96</v>
      </c>
      <c r="I8386" s="8">
        <v>6</v>
      </c>
      <c r="J8386" s="8">
        <v>13619.76</v>
      </c>
      <c r="K8386" s="8">
        <v>2269.96</v>
      </c>
      <c r="L8386" s="8">
        <f t="shared" ref="L8386:L8449" si="524">K8386-M8386</f>
        <v>393.96000000000004</v>
      </c>
      <c r="M8386" s="8">
        <f t="shared" ref="M8386:M8449" si="525">K8386/((100+F8386)/100)</f>
        <v>1876</v>
      </c>
      <c r="N8386" s="9"/>
      <c r="O8386" s="9"/>
      <c r="P8386" s="8">
        <v>21</v>
      </c>
      <c r="Q8386" s="8">
        <v>2269.96</v>
      </c>
      <c r="R8386" s="17">
        <f t="shared" ref="R8386:R8449" si="526">I8386*O8386</f>
        <v>0</v>
      </c>
      <c r="S8386" s="18">
        <f t="shared" si="523"/>
        <v>13619.76</v>
      </c>
    </row>
    <row r="8387" spans="1:19" x14ac:dyDescent="0.25">
      <c r="A8387" s="7" t="s">
        <v>20046</v>
      </c>
      <c r="B8387" s="7" t="s">
        <v>20047</v>
      </c>
      <c r="C8387" s="7" t="s">
        <v>14</v>
      </c>
      <c r="D8387" s="7" t="s">
        <v>15</v>
      </c>
      <c r="E8387" s="7" t="s">
        <v>7518</v>
      </c>
      <c r="F8387" s="8">
        <v>21</v>
      </c>
      <c r="G8387" s="8">
        <v>2269.96</v>
      </c>
      <c r="H8387" s="8">
        <v>2269.96</v>
      </c>
      <c r="I8387" s="8">
        <v>6</v>
      </c>
      <c r="J8387" s="8">
        <v>13619.759999999998</v>
      </c>
      <c r="K8387" s="8">
        <v>2269.9599999999996</v>
      </c>
      <c r="L8387" s="8">
        <f t="shared" si="524"/>
        <v>393.95999999999981</v>
      </c>
      <c r="M8387" s="8">
        <f t="shared" si="525"/>
        <v>1875.9999999999998</v>
      </c>
      <c r="N8387" s="9"/>
      <c r="O8387" s="9"/>
      <c r="P8387" s="8">
        <v>21</v>
      </c>
      <c r="Q8387" s="8">
        <v>2269.96</v>
      </c>
      <c r="R8387" s="17">
        <f t="shared" si="526"/>
        <v>0</v>
      </c>
      <c r="S8387" s="18">
        <f t="shared" ref="S8387:S8450" si="527">J8387</f>
        <v>13619.759999999998</v>
      </c>
    </row>
    <row r="8388" spans="1:19" x14ac:dyDescent="0.25">
      <c r="A8388" s="7" t="s">
        <v>20050</v>
      </c>
      <c r="B8388" s="7" t="s">
        <v>20051</v>
      </c>
      <c r="C8388" s="7" t="s">
        <v>14</v>
      </c>
      <c r="D8388" s="7" t="s">
        <v>15</v>
      </c>
      <c r="E8388" s="7" t="s">
        <v>7518</v>
      </c>
      <c r="F8388" s="8">
        <v>21</v>
      </c>
      <c r="G8388" s="8">
        <v>4412.2700000000004</v>
      </c>
      <c r="H8388" s="8">
        <v>4412.2700000000004</v>
      </c>
      <c r="I8388" s="8">
        <v>10</v>
      </c>
      <c r="J8388" s="8">
        <v>44122.65</v>
      </c>
      <c r="K8388" s="8">
        <v>4412.2650000000003</v>
      </c>
      <c r="L8388" s="8">
        <f t="shared" si="524"/>
        <v>765.76499999999987</v>
      </c>
      <c r="M8388" s="8">
        <f t="shared" si="525"/>
        <v>3646.5000000000005</v>
      </c>
      <c r="N8388" s="13"/>
      <c r="O8388" s="13"/>
      <c r="P8388" s="8">
        <v>21</v>
      </c>
      <c r="Q8388" s="8">
        <v>4412.2650000000003</v>
      </c>
      <c r="R8388" s="17">
        <f t="shared" si="526"/>
        <v>0</v>
      </c>
      <c r="S8388" s="18">
        <f t="shared" si="527"/>
        <v>44122.65</v>
      </c>
    </row>
    <row r="8389" spans="1:19" x14ac:dyDescent="0.25">
      <c r="A8389" s="7" t="s">
        <v>20052</v>
      </c>
      <c r="B8389" s="7" t="s">
        <v>20053</v>
      </c>
      <c r="C8389" s="7" t="s">
        <v>14</v>
      </c>
      <c r="D8389" s="7" t="s">
        <v>15</v>
      </c>
      <c r="E8389" s="7" t="s">
        <v>7518</v>
      </c>
      <c r="F8389" s="8">
        <v>21</v>
      </c>
      <c r="G8389" s="8">
        <v>4411.66</v>
      </c>
      <c r="H8389" s="8">
        <v>4411.66</v>
      </c>
      <c r="I8389" s="8">
        <v>4</v>
      </c>
      <c r="J8389" s="8">
        <v>17646.64</v>
      </c>
      <c r="K8389" s="8">
        <v>4411.66</v>
      </c>
      <c r="L8389" s="8">
        <f t="shared" si="524"/>
        <v>765.65999999999985</v>
      </c>
      <c r="M8389" s="8">
        <f t="shared" si="525"/>
        <v>3646</v>
      </c>
      <c r="N8389" s="9"/>
      <c r="O8389" s="9"/>
      <c r="P8389" s="8">
        <v>21</v>
      </c>
      <c r="Q8389" s="8">
        <v>4411.66</v>
      </c>
      <c r="R8389" s="17">
        <f t="shared" si="526"/>
        <v>0</v>
      </c>
      <c r="S8389" s="18">
        <f t="shared" si="527"/>
        <v>17646.64</v>
      </c>
    </row>
    <row r="8390" spans="1:19" x14ac:dyDescent="0.25">
      <c r="A8390" s="7" t="s">
        <v>20054</v>
      </c>
      <c r="B8390" s="7" t="s">
        <v>20055</v>
      </c>
      <c r="C8390" s="7" t="s">
        <v>14</v>
      </c>
      <c r="D8390" s="7" t="s">
        <v>15</v>
      </c>
      <c r="E8390" s="7" t="s">
        <v>7518</v>
      </c>
      <c r="F8390" s="8">
        <v>21</v>
      </c>
      <c r="G8390" s="8">
        <v>3684.21</v>
      </c>
      <c r="H8390" s="8">
        <v>3684.21</v>
      </c>
      <c r="I8390" s="8">
        <v>4</v>
      </c>
      <c r="J8390" s="8">
        <v>14736.83</v>
      </c>
      <c r="K8390" s="8">
        <v>3684.2075</v>
      </c>
      <c r="L8390" s="8">
        <f t="shared" si="524"/>
        <v>639.40791322314044</v>
      </c>
      <c r="M8390" s="8">
        <f t="shared" si="525"/>
        <v>3044.7995867768595</v>
      </c>
      <c r="N8390" s="9"/>
      <c r="O8390" s="9"/>
      <c r="P8390" s="8">
        <v>21</v>
      </c>
      <c r="Q8390" s="8">
        <v>3684.2075</v>
      </c>
      <c r="R8390" s="17">
        <f t="shared" si="526"/>
        <v>0</v>
      </c>
      <c r="S8390" s="18">
        <f t="shared" si="527"/>
        <v>14736.83</v>
      </c>
    </row>
    <row r="8391" spans="1:19" x14ac:dyDescent="0.25">
      <c r="A8391" s="7" t="s">
        <v>20056</v>
      </c>
      <c r="B8391" s="7" t="s">
        <v>20057</v>
      </c>
      <c r="C8391" s="7" t="s">
        <v>14</v>
      </c>
      <c r="D8391" s="7" t="s">
        <v>15</v>
      </c>
      <c r="E8391" s="7" t="s">
        <v>7518</v>
      </c>
      <c r="F8391" s="8">
        <v>21</v>
      </c>
      <c r="G8391" s="8">
        <v>4385.04</v>
      </c>
      <c r="H8391" s="8">
        <v>4385.04</v>
      </c>
      <c r="I8391" s="8">
        <v>2</v>
      </c>
      <c r="J8391" s="8">
        <v>8770.08</v>
      </c>
      <c r="K8391" s="8">
        <v>4385.04</v>
      </c>
      <c r="L8391" s="8">
        <f t="shared" si="524"/>
        <v>761.04</v>
      </c>
      <c r="M8391" s="8">
        <f t="shared" si="525"/>
        <v>3624</v>
      </c>
      <c r="N8391" s="9"/>
      <c r="O8391" s="9"/>
      <c r="P8391" s="8">
        <v>21</v>
      </c>
      <c r="Q8391" s="8">
        <v>4385.04</v>
      </c>
      <c r="R8391" s="17">
        <f t="shared" si="526"/>
        <v>0</v>
      </c>
      <c r="S8391" s="18">
        <f t="shared" si="527"/>
        <v>8770.08</v>
      </c>
    </row>
    <row r="8392" spans="1:19" x14ac:dyDescent="0.25">
      <c r="A8392" s="7" t="s">
        <v>20058</v>
      </c>
      <c r="B8392" s="7" t="s">
        <v>20059</v>
      </c>
      <c r="C8392" s="7" t="s">
        <v>14</v>
      </c>
      <c r="D8392" s="7" t="s">
        <v>15</v>
      </c>
      <c r="E8392" s="7" t="s">
        <v>7518</v>
      </c>
      <c r="F8392" s="8">
        <v>21</v>
      </c>
      <c r="G8392" s="8">
        <v>7721.38</v>
      </c>
      <c r="H8392" s="8">
        <v>7721.38</v>
      </c>
      <c r="I8392" s="8">
        <v>2</v>
      </c>
      <c r="J8392" s="8">
        <v>15442.75</v>
      </c>
      <c r="K8392" s="8">
        <v>7721.375</v>
      </c>
      <c r="L8392" s="8">
        <f t="shared" si="524"/>
        <v>1340.0733471074382</v>
      </c>
      <c r="M8392" s="8">
        <f t="shared" si="525"/>
        <v>6381.3016528925618</v>
      </c>
      <c r="N8392" s="13"/>
      <c r="O8392" s="13"/>
      <c r="P8392" s="8">
        <v>21</v>
      </c>
      <c r="Q8392" s="8">
        <v>7721.375</v>
      </c>
      <c r="R8392" s="17">
        <f t="shared" si="526"/>
        <v>0</v>
      </c>
      <c r="S8392" s="18">
        <f t="shared" si="527"/>
        <v>15442.75</v>
      </c>
    </row>
    <row r="8393" spans="1:19" x14ac:dyDescent="0.25">
      <c r="A8393" s="7" t="s">
        <v>20060</v>
      </c>
      <c r="B8393" s="7" t="s">
        <v>20061</v>
      </c>
      <c r="C8393" s="7" t="s">
        <v>14</v>
      </c>
      <c r="D8393" s="7" t="s">
        <v>15</v>
      </c>
      <c r="E8393" s="7" t="s">
        <v>7518</v>
      </c>
      <c r="F8393" s="8">
        <v>21</v>
      </c>
      <c r="G8393" s="8">
        <v>6618.34</v>
      </c>
      <c r="H8393" s="8">
        <v>6618.34</v>
      </c>
      <c r="I8393" s="8">
        <v>2</v>
      </c>
      <c r="J8393" s="8">
        <v>13236.67</v>
      </c>
      <c r="K8393" s="8">
        <v>6618.335</v>
      </c>
      <c r="L8393" s="8">
        <f t="shared" si="524"/>
        <v>1148.6366528925619</v>
      </c>
      <c r="M8393" s="8">
        <f t="shared" si="525"/>
        <v>5469.6983471074382</v>
      </c>
      <c r="N8393" s="9"/>
      <c r="O8393" s="9"/>
      <c r="P8393" s="8">
        <v>21</v>
      </c>
      <c r="Q8393" s="8">
        <v>6618.335</v>
      </c>
      <c r="R8393" s="17">
        <f t="shared" si="526"/>
        <v>0</v>
      </c>
      <c r="S8393" s="18">
        <f t="shared" si="527"/>
        <v>13236.67</v>
      </c>
    </row>
    <row r="8394" spans="1:19" x14ac:dyDescent="0.25">
      <c r="A8394" s="7" t="s">
        <v>20062</v>
      </c>
      <c r="B8394" s="7" t="s">
        <v>20063</v>
      </c>
      <c r="C8394" s="7" t="s">
        <v>14</v>
      </c>
      <c r="D8394" s="7" t="s">
        <v>15</v>
      </c>
      <c r="E8394" s="7" t="s">
        <v>7518</v>
      </c>
      <c r="F8394" s="8">
        <v>21</v>
      </c>
      <c r="G8394" s="8">
        <v>335.17</v>
      </c>
      <c r="H8394" s="8">
        <v>335.17</v>
      </c>
      <c r="I8394" s="8">
        <v>20</v>
      </c>
      <c r="J8394" s="8">
        <v>6703.4</v>
      </c>
      <c r="K8394" s="8">
        <v>335.16999999999996</v>
      </c>
      <c r="L8394" s="8">
        <f t="shared" si="524"/>
        <v>58.169999999999959</v>
      </c>
      <c r="M8394" s="8">
        <f t="shared" si="525"/>
        <v>277</v>
      </c>
      <c r="N8394" s="9"/>
      <c r="O8394" s="9"/>
      <c r="P8394" s="8">
        <v>21</v>
      </c>
      <c r="Q8394" s="8">
        <v>335.16999999999996</v>
      </c>
      <c r="R8394" s="17">
        <f t="shared" si="526"/>
        <v>0</v>
      </c>
      <c r="S8394" s="18">
        <f t="shared" si="527"/>
        <v>6703.4</v>
      </c>
    </row>
    <row r="8395" spans="1:19" x14ac:dyDescent="0.25">
      <c r="A8395" s="7" t="s">
        <v>20064</v>
      </c>
      <c r="B8395" s="7" t="s">
        <v>20065</v>
      </c>
      <c r="C8395" s="7" t="s">
        <v>14</v>
      </c>
      <c r="D8395" s="7" t="s">
        <v>15</v>
      </c>
      <c r="E8395" s="7" t="s">
        <v>7518</v>
      </c>
      <c r="F8395" s="8">
        <v>21</v>
      </c>
      <c r="G8395" s="8">
        <v>928.07</v>
      </c>
      <c r="H8395" s="8">
        <v>928.07</v>
      </c>
      <c r="I8395" s="8">
        <v>2</v>
      </c>
      <c r="J8395" s="8">
        <v>1856.14</v>
      </c>
      <c r="K8395" s="8">
        <v>928.07</v>
      </c>
      <c r="L8395" s="8">
        <f t="shared" si="524"/>
        <v>161.06999999999994</v>
      </c>
      <c r="M8395" s="8">
        <f t="shared" si="525"/>
        <v>767.00000000000011</v>
      </c>
      <c r="N8395" s="9"/>
      <c r="O8395" s="9"/>
      <c r="P8395" s="8">
        <v>21</v>
      </c>
      <c r="Q8395" s="8">
        <v>928.07</v>
      </c>
      <c r="R8395" s="17">
        <f t="shared" si="526"/>
        <v>0</v>
      </c>
      <c r="S8395" s="18">
        <f t="shared" si="527"/>
        <v>1856.14</v>
      </c>
    </row>
    <row r="8396" spans="1:19" x14ac:dyDescent="0.25">
      <c r="A8396" s="7" t="s">
        <v>20066</v>
      </c>
      <c r="B8396" s="7" t="s">
        <v>20067</v>
      </c>
      <c r="C8396" s="7" t="s">
        <v>14</v>
      </c>
      <c r="D8396" s="7" t="s">
        <v>15</v>
      </c>
      <c r="E8396" s="7" t="s">
        <v>7518</v>
      </c>
      <c r="F8396" s="8">
        <v>21</v>
      </c>
      <c r="G8396" s="8">
        <v>928.07</v>
      </c>
      <c r="H8396" s="8">
        <v>928.07</v>
      </c>
      <c r="I8396" s="8">
        <v>2</v>
      </c>
      <c r="J8396" s="8">
        <v>1856.14</v>
      </c>
      <c r="K8396" s="8">
        <v>928.07</v>
      </c>
      <c r="L8396" s="8">
        <f t="shared" si="524"/>
        <v>161.06999999999994</v>
      </c>
      <c r="M8396" s="8">
        <f t="shared" si="525"/>
        <v>767.00000000000011</v>
      </c>
      <c r="N8396" s="9"/>
      <c r="O8396" s="9"/>
      <c r="P8396" s="8">
        <v>21</v>
      </c>
      <c r="Q8396" s="8">
        <v>928.07</v>
      </c>
      <c r="R8396" s="17">
        <f t="shared" si="526"/>
        <v>0</v>
      </c>
      <c r="S8396" s="18">
        <f t="shared" si="527"/>
        <v>1856.14</v>
      </c>
    </row>
    <row r="8397" spans="1:19" x14ac:dyDescent="0.25">
      <c r="A8397" s="7" t="s">
        <v>20068</v>
      </c>
      <c r="B8397" s="7" t="s">
        <v>20069</v>
      </c>
      <c r="C8397" s="7" t="s">
        <v>14</v>
      </c>
      <c r="D8397" s="7" t="s">
        <v>15</v>
      </c>
      <c r="E8397" s="7" t="s">
        <v>7518</v>
      </c>
      <c r="F8397" s="8">
        <v>21</v>
      </c>
      <c r="G8397" s="8">
        <v>928.22</v>
      </c>
      <c r="H8397" s="8">
        <v>928.22</v>
      </c>
      <c r="I8397" s="8">
        <v>2</v>
      </c>
      <c r="J8397" s="8">
        <v>1856.44</v>
      </c>
      <c r="K8397" s="8">
        <v>928.22</v>
      </c>
      <c r="L8397" s="8">
        <f t="shared" si="524"/>
        <v>161.09603305785117</v>
      </c>
      <c r="M8397" s="8">
        <f t="shared" si="525"/>
        <v>767.12396694214885</v>
      </c>
      <c r="N8397" s="9"/>
      <c r="O8397" s="9"/>
      <c r="P8397" s="8">
        <v>21</v>
      </c>
      <c r="Q8397" s="8">
        <v>928.22</v>
      </c>
      <c r="R8397" s="17">
        <f t="shared" si="526"/>
        <v>0</v>
      </c>
      <c r="S8397" s="18">
        <f t="shared" si="527"/>
        <v>1856.44</v>
      </c>
    </row>
    <row r="8398" spans="1:19" x14ac:dyDescent="0.25">
      <c r="A8398" s="7" t="s">
        <v>20070</v>
      </c>
      <c r="B8398" s="7" t="s">
        <v>20071</v>
      </c>
      <c r="C8398" s="7" t="s">
        <v>14</v>
      </c>
      <c r="D8398" s="7" t="s">
        <v>15</v>
      </c>
      <c r="E8398" s="7" t="s">
        <v>7518</v>
      </c>
      <c r="F8398" s="8">
        <v>21</v>
      </c>
      <c r="G8398" s="8">
        <v>1530.5</v>
      </c>
      <c r="H8398" s="8">
        <v>1530.5</v>
      </c>
      <c r="I8398" s="8">
        <v>2</v>
      </c>
      <c r="J8398" s="8">
        <v>3061</v>
      </c>
      <c r="K8398" s="8">
        <v>1530.5</v>
      </c>
      <c r="L8398" s="8">
        <f t="shared" si="524"/>
        <v>265.62396694214863</v>
      </c>
      <c r="M8398" s="8">
        <f t="shared" si="525"/>
        <v>1264.8760330578514</v>
      </c>
      <c r="N8398" s="9"/>
      <c r="O8398" s="9"/>
      <c r="P8398" s="8">
        <v>21</v>
      </c>
      <c r="Q8398" s="8">
        <v>1530.5</v>
      </c>
      <c r="R8398" s="17">
        <f t="shared" si="526"/>
        <v>0</v>
      </c>
      <c r="S8398" s="18">
        <f t="shared" si="527"/>
        <v>3061</v>
      </c>
    </row>
    <row r="8399" spans="1:19" x14ac:dyDescent="0.25">
      <c r="A8399" s="7" t="s">
        <v>20072</v>
      </c>
      <c r="B8399" s="7" t="s">
        <v>20073</v>
      </c>
      <c r="C8399" s="7" t="s">
        <v>14</v>
      </c>
      <c r="D8399" s="7" t="s">
        <v>15</v>
      </c>
      <c r="E8399" s="7" t="s">
        <v>7518</v>
      </c>
      <c r="F8399" s="8">
        <v>21</v>
      </c>
      <c r="G8399" s="8">
        <v>1331</v>
      </c>
      <c r="H8399" s="8">
        <v>1331</v>
      </c>
      <c r="I8399" s="8">
        <v>2</v>
      </c>
      <c r="J8399" s="8">
        <v>2662</v>
      </c>
      <c r="K8399" s="8">
        <v>1331</v>
      </c>
      <c r="L8399" s="8">
        <f t="shared" si="524"/>
        <v>231</v>
      </c>
      <c r="M8399" s="8">
        <f t="shared" si="525"/>
        <v>1100</v>
      </c>
      <c r="N8399" s="9"/>
      <c r="O8399" s="9"/>
      <c r="P8399" s="8">
        <v>21</v>
      </c>
      <c r="Q8399" s="8">
        <v>1331</v>
      </c>
      <c r="R8399" s="17">
        <f t="shared" si="526"/>
        <v>0</v>
      </c>
      <c r="S8399" s="18">
        <f t="shared" si="527"/>
        <v>2662</v>
      </c>
    </row>
    <row r="8400" spans="1:19" x14ac:dyDescent="0.25">
      <c r="A8400" s="7" t="s">
        <v>20076</v>
      </c>
      <c r="B8400" s="7" t="s">
        <v>20077</v>
      </c>
      <c r="C8400" s="7" t="s">
        <v>8208</v>
      </c>
      <c r="D8400" s="7" t="s">
        <v>8209</v>
      </c>
      <c r="E8400" s="7" t="s">
        <v>8210</v>
      </c>
      <c r="F8400" s="8">
        <v>21</v>
      </c>
      <c r="G8400" s="8">
        <v>39792.06</v>
      </c>
      <c r="H8400" s="8">
        <v>39792.06</v>
      </c>
      <c r="I8400" s="8">
        <v>1</v>
      </c>
      <c r="J8400" s="8">
        <v>39792.06</v>
      </c>
      <c r="K8400" s="8">
        <v>39792.06</v>
      </c>
      <c r="L8400" s="8">
        <f t="shared" si="524"/>
        <v>6906.0599999999977</v>
      </c>
      <c r="M8400" s="8">
        <f t="shared" si="525"/>
        <v>32886</v>
      </c>
      <c r="N8400" s="9"/>
      <c r="O8400" s="9"/>
      <c r="P8400" s="8">
        <v>21</v>
      </c>
      <c r="Q8400" s="8">
        <v>39792.06</v>
      </c>
      <c r="R8400" s="17">
        <f t="shared" si="526"/>
        <v>0</v>
      </c>
      <c r="S8400" s="18">
        <f t="shared" si="527"/>
        <v>39792.06</v>
      </c>
    </row>
    <row r="8401" spans="1:19" x14ac:dyDescent="0.25">
      <c r="A8401" s="7" t="s">
        <v>20078</v>
      </c>
      <c r="B8401" s="7" t="s">
        <v>20079</v>
      </c>
      <c r="C8401" s="7" t="s">
        <v>8208</v>
      </c>
      <c r="D8401" s="7" t="s">
        <v>8209</v>
      </c>
      <c r="E8401" s="7" t="s">
        <v>8210</v>
      </c>
      <c r="F8401" s="8">
        <v>21</v>
      </c>
      <c r="G8401" s="8">
        <v>21359.23</v>
      </c>
      <c r="H8401" s="8">
        <v>21359.23</v>
      </c>
      <c r="I8401" s="8">
        <v>1</v>
      </c>
      <c r="J8401" s="8">
        <v>21359.23</v>
      </c>
      <c r="K8401" s="8">
        <v>21359.23</v>
      </c>
      <c r="L8401" s="8">
        <f t="shared" si="524"/>
        <v>3706.9738016528936</v>
      </c>
      <c r="M8401" s="8">
        <f t="shared" si="525"/>
        <v>17652.256198347106</v>
      </c>
      <c r="N8401" s="9"/>
      <c r="O8401" s="9"/>
      <c r="P8401" s="8">
        <v>21</v>
      </c>
      <c r="Q8401" s="8">
        <v>21359.23</v>
      </c>
      <c r="R8401" s="17">
        <f t="shared" si="526"/>
        <v>0</v>
      </c>
      <c r="S8401" s="18">
        <f t="shared" si="527"/>
        <v>21359.23</v>
      </c>
    </row>
    <row r="8402" spans="1:19" x14ac:dyDescent="0.25">
      <c r="A8402" s="7" t="s">
        <v>20080</v>
      </c>
      <c r="B8402" s="7" t="s">
        <v>20081</v>
      </c>
      <c r="C8402" s="7" t="s">
        <v>8208</v>
      </c>
      <c r="D8402" s="7" t="s">
        <v>8209</v>
      </c>
      <c r="E8402" s="7" t="s">
        <v>8210</v>
      </c>
      <c r="F8402" s="8">
        <v>21</v>
      </c>
      <c r="G8402" s="8">
        <v>20120.61</v>
      </c>
      <c r="H8402" s="8">
        <v>20120.61</v>
      </c>
      <c r="I8402" s="8">
        <v>1</v>
      </c>
      <c r="J8402" s="8">
        <v>20120.61</v>
      </c>
      <c r="K8402" s="8">
        <v>20120.61</v>
      </c>
      <c r="L8402" s="8">
        <f t="shared" si="524"/>
        <v>3492.0066942148769</v>
      </c>
      <c r="M8402" s="8">
        <f t="shared" si="525"/>
        <v>16628.603305785124</v>
      </c>
      <c r="N8402" s="9"/>
      <c r="O8402" s="9"/>
      <c r="P8402" s="8">
        <v>21</v>
      </c>
      <c r="Q8402" s="8">
        <v>20120.61</v>
      </c>
      <c r="R8402" s="17">
        <f t="shared" si="526"/>
        <v>0</v>
      </c>
      <c r="S8402" s="18">
        <f t="shared" si="527"/>
        <v>20120.61</v>
      </c>
    </row>
    <row r="8403" spans="1:19" x14ac:dyDescent="0.25">
      <c r="A8403" s="7" t="s">
        <v>20082</v>
      </c>
      <c r="B8403" s="7" t="s">
        <v>20083</v>
      </c>
      <c r="C8403" s="7" t="s">
        <v>14</v>
      </c>
      <c r="D8403" s="7" t="s">
        <v>15</v>
      </c>
      <c r="E8403" s="7" t="s">
        <v>7518</v>
      </c>
      <c r="F8403" s="8">
        <v>21</v>
      </c>
      <c r="G8403" s="8">
        <v>2420</v>
      </c>
      <c r="H8403" s="8">
        <v>2420</v>
      </c>
      <c r="I8403" s="8">
        <v>11</v>
      </c>
      <c r="J8403" s="8">
        <v>26620</v>
      </c>
      <c r="K8403" s="8">
        <v>2420</v>
      </c>
      <c r="L8403" s="8">
        <f t="shared" si="524"/>
        <v>420</v>
      </c>
      <c r="M8403" s="8">
        <f t="shared" si="525"/>
        <v>2000</v>
      </c>
      <c r="N8403" s="9"/>
      <c r="O8403" s="9"/>
      <c r="P8403" s="8">
        <v>21</v>
      </c>
      <c r="Q8403" s="8">
        <v>2420</v>
      </c>
      <c r="R8403" s="17">
        <f t="shared" si="526"/>
        <v>0</v>
      </c>
      <c r="S8403" s="18">
        <f t="shared" si="527"/>
        <v>26620</v>
      </c>
    </row>
    <row r="8404" spans="1:19" x14ac:dyDescent="0.25">
      <c r="A8404" s="7" t="s">
        <v>20084</v>
      </c>
      <c r="B8404" s="7" t="s">
        <v>20085</v>
      </c>
      <c r="C8404" s="7" t="s">
        <v>14</v>
      </c>
      <c r="D8404" s="7" t="s">
        <v>15</v>
      </c>
      <c r="E8404" s="7" t="s">
        <v>7518</v>
      </c>
      <c r="F8404" s="8">
        <v>21</v>
      </c>
      <c r="G8404" s="8">
        <v>1890.02</v>
      </c>
      <c r="H8404" s="8">
        <v>1890.02</v>
      </c>
      <c r="I8404" s="8">
        <v>10</v>
      </c>
      <c r="J8404" s="8">
        <v>18900.2</v>
      </c>
      <c r="K8404" s="8">
        <v>1890.02</v>
      </c>
      <c r="L8404" s="8">
        <f t="shared" si="524"/>
        <v>328.02</v>
      </c>
      <c r="M8404" s="8">
        <f t="shared" si="525"/>
        <v>1562</v>
      </c>
      <c r="N8404" s="9"/>
      <c r="O8404" s="9"/>
      <c r="P8404" s="8">
        <v>21</v>
      </c>
      <c r="Q8404" s="8">
        <v>1890.02</v>
      </c>
      <c r="R8404" s="17">
        <f t="shared" si="526"/>
        <v>0</v>
      </c>
      <c r="S8404" s="18">
        <f t="shared" si="527"/>
        <v>18900.2</v>
      </c>
    </row>
    <row r="8405" spans="1:19" x14ac:dyDescent="0.25">
      <c r="A8405" s="7" t="s">
        <v>20086</v>
      </c>
      <c r="B8405" s="7" t="s">
        <v>20087</v>
      </c>
      <c r="C8405" s="7" t="s">
        <v>14</v>
      </c>
      <c r="D8405" s="7" t="s">
        <v>15</v>
      </c>
      <c r="E8405" s="7" t="s">
        <v>7518</v>
      </c>
      <c r="F8405" s="8">
        <v>21</v>
      </c>
      <c r="G8405" s="8">
        <v>540.91</v>
      </c>
      <c r="H8405" s="8">
        <v>540.91</v>
      </c>
      <c r="I8405" s="8">
        <v>11</v>
      </c>
      <c r="J8405" s="8">
        <v>5950</v>
      </c>
      <c r="K8405" s="8">
        <v>540.90909090909088</v>
      </c>
      <c r="L8405" s="8">
        <f t="shared" si="524"/>
        <v>93.876784372652139</v>
      </c>
      <c r="M8405" s="8">
        <f t="shared" si="525"/>
        <v>447.03230653643874</v>
      </c>
      <c r="N8405" s="13"/>
      <c r="O8405" s="13"/>
      <c r="P8405" s="8">
        <v>21</v>
      </c>
      <c r="Q8405" s="8">
        <v>540.90909090909088</v>
      </c>
      <c r="R8405" s="17">
        <f t="shared" si="526"/>
        <v>0</v>
      </c>
      <c r="S8405" s="18">
        <f t="shared" si="527"/>
        <v>5950</v>
      </c>
    </row>
    <row r="8406" spans="1:19" x14ac:dyDescent="0.25">
      <c r="A8406" s="7" t="s">
        <v>20088</v>
      </c>
      <c r="B8406" s="7" t="s">
        <v>20089</v>
      </c>
      <c r="C8406" s="7" t="s">
        <v>14</v>
      </c>
      <c r="D8406" s="7" t="s">
        <v>15</v>
      </c>
      <c r="E8406" s="7" t="s">
        <v>7518</v>
      </c>
      <c r="F8406" s="8">
        <v>21</v>
      </c>
      <c r="G8406" s="8">
        <v>175.45</v>
      </c>
      <c r="H8406" s="8">
        <v>175.45</v>
      </c>
      <c r="I8406" s="8">
        <v>11</v>
      </c>
      <c r="J8406" s="8">
        <v>1929.95</v>
      </c>
      <c r="K8406" s="8">
        <v>175.45000000000002</v>
      </c>
      <c r="L8406" s="8">
        <f t="shared" si="524"/>
        <v>30.449999999999989</v>
      </c>
      <c r="M8406" s="8">
        <f t="shared" si="525"/>
        <v>145.00000000000003</v>
      </c>
      <c r="N8406" s="9"/>
      <c r="O8406" s="9"/>
      <c r="P8406" s="8">
        <v>21</v>
      </c>
      <c r="Q8406" s="8">
        <v>175.45000000000002</v>
      </c>
      <c r="R8406" s="17">
        <f t="shared" si="526"/>
        <v>0</v>
      </c>
      <c r="S8406" s="18">
        <f t="shared" si="527"/>
        <v>1929.95</v>
      </c>
    </row>
    <row r="8407" spans="1:19" x14ac:dyDescent="0.25">
      <c r="A8407" s="7" t="s">
        <v>20090</v>
      </c>
      <c r="B8407" s="7" t="s">
        <v>20091</v>
      </c>
      <c r="C8407" s="7" t="s">
        <v>14</v>
      </c>
      <c r="D8407" s="7" t="s">
        <v>15</v>
      </c>
      <c r="E8407" s="7" t="s">
        <v>7518</v>
      </c>
      <c r="F8407" s="8">
        <v>21</v>
      </c>
      <c r="G8407" s="8">
        <v>223.85</v>
      </c>
      <c r="H8407" s="8">
        <v>223.85</v>
      </c>
      <c r="I8407" s="8">
        <v>11</v>
      </c>
      <c r="J8407" s="8">
        <v>2462.35</v>
      </c>
      <c r="K8407" s="8">
        <v>223.85</v>
      </c>
      <c r="L8407" s="8">
        <f t="shared" si="524"/>
        <v>38.849999999999994</v>
      </c>
      <c r="M8407" s="8">
        <f t="shared" si="525"/>
        <v>185</v>
      </c>
      <c r="N8407" s="9"/>
      <c r="O8407" s="9"/>
      <c r="P8407" s="8">
        <v>21</v>
      </c>
      <c r="Q8407" s="8">
        <v>223.85</v>
      </c>
      <c r="R8407" s="17">
        <f t="shared" si="526"/>
        <v>0</v>
      </c>
      <c r="S8407" s="18">
        <f t="shared" si="527"/>
        <v>2462.35</v>
      </c>
    </row>
    <row r="8408" spans="1:19" x14ac:dyDescent="0.25">
      <c r="A8408" s="7" t="s">
        <v>20092</v>
      </c>
      <c r="B8408" s="7" t="s">
        <v>20093</v>
      </c>
      <c r="C8408" s="7" t="s">
        <v>14</v>
      </c>
      <c r="D8408" s="7" t="s">
        <v>15</v>
      </c>
      <c r="E8408" s="7" t="s">
        <v>7518</v>
      </c>
      <c r="F8408" s="8">
        <v>21</v>
      </c>
      <c r="G8408" s="8">
        <v>175.45</v>
      </c>
      <c r="H8408" s="8">
        <v>175.45</v>
      </c>
      <c r="I8408" s="8">
        <v>11</v>
      </c>
      <c r="J8408" s="8">
        <v>1929.95</v>
      </c>
      <c r="K8408" s="8">
        <v>175.45000000000002</v>
      </c>
      <c r="L8408" s="8">
        <f t="shared" si="524"/>
        <v>30.449999999999989</v>
      </c>
      <c r="M8408" s="8">
        <f t="shared" si="525"/>
        <v>145.00000000000003</v>
      </c>
      <c r="N8408" s="13"/>
      <c r="O8408" s="13"/>
      <c r="P8408" s="8">
        <v>21</v>
      </c>
      <c r="Q8408" s="8">
        <v>175.45000000000002</v>
      </c>
      <c r="R8408" s="17">
        <f t="shared" si="526"/>
        <v>0</v>
      </c>
      <c r="S8408" s="18">
        <f t="shared" si="527"/>
        <v>1929.95</v>
      </c>
    </row>
    <row r="8409" spans="1:19" x14ac:dyDescent="0.25">
      <c r="A8409" s="7" t="s">
        <v>20094</v>
      </c>
      <c r="B8409" s="7" t="s">
        <v>20095</v>
      </c>
      <c r="C8409" s="7" t="s">
        <v>14</v>
      </c>
      <c r="D8409" s="7" t="s">
        <v>15</v>
      </c>
      <c r="E8409" s="7" t="s">
        <v>7518</v>
      </c>
      <c r="F8409" s="8">
        <v>21</v>
      </c>
      <c r="G8409" s="8">
        <v>255.31</v>
      </c>
      <c r="H8409" s="8">
        <v>255.31</v>
      </c>
      <c r="I8409" s="8">
        <v>11</v>
      </c>
      <c r="J8409" s="8">
        <v>2808.41</v>
      </c>
      <c r="K8409" s="8">
        <v>255.30999999999997</v>
      </c>
      <c r="L8409" s="8">
        <f t="shared" si="524"/>
        <v>44.31</v>
      </c>
      <c r="M8409" s="8">
        <f t="shared" si="525"/>
        <v>210.99999999999997</v>
      </c>
      <c r="N8409" s="9"/>
      <c r="O8409" s="9"/>
      <c r="P8409" s="8">
        <v>21</v>
      </c>
      <c r="Q8409" s="8">
        <v>255.30999999999997</v>
      </c>
      <c r="R8409" s="17">
        <f t="shared" si="526"/>
        <v>0</v>
      </c>
      <c r="S8409" s="18">
        <f t="shared" si="527"/>
        <v>2808.41</v>
      </c>
    </row>
    <row r="8410" spans="1:19" x14ac:dyDescent="0.25">
      <c r="A8410" s="7" t="s">
        <v>20096</v>
      </c>
      <c r="B8410" s="7" t="s">
        <v>20097</v>
      </c>
      <c r="C8410" s="7" t="s">
        <v>14</v>
      </c>
      <c r="D8410" s="7" t="s">
        <v>15</v>
      </c>
      <c r="E8410" s="7" t="s">
        <v>7518</v>
      </c>
      <c r="F8410" s="8">
        <v>21</v>
      </c>
      <c r="G8410" s="8">
        <v>2744.28</v>
      </c>
      <c r="H8410" s="8">
        <v>2744.28</v>
      </c>
      <c r="I8410" s="8">
        <v>11</v>
      </c>
      <c r="J8410" s="8">
        <v>30187.08</v>
      </c>
      <c r="K8410" s="8">
        <v>2744.28</v>
      </c>
      <c r="L8410" s="8">
        <f t="shared" si="524"/>
        <v>476.27999999999975</v>
      </c>
      <c r="M8410" s="8">
        <f t="shared" si="525"/>
        <v>2268.0000000000005</v>
      </c>
      <c r="N8410" s="13"/>
      <c r="O8410" s="13"/>
      <c r="P8410" s="8">
        <v>21</v>
      </c>
      <c r="Q8410" s="8">
        <v>2744.28</v>
      </c>
      <c r="R8410" s="17">
        <f t="shared" si="526"/>
        <v>0</v>
      </c>
      <c r="S8410" s="18">
        <f t="shared" si="527"/>
        <v>30187.08</v>
      </c>
    </row>
    <row r="8411" spans="1:19" x14ac:dyDescent="0.25">
      <c r="A8411" s="7" t="s">
        <v>20098</v>
      </c>
      <c r="B8411" s="7" t="s">
        <v>20099</v>
      </c>
      <c r="C8411" s="7" t="s">
        <v>14</v>
      </c>
      <c r="D8411" s="7" t="s">
        <v>15</v>
      </c>
      <c r="E8411" s="7" t="s">
        <v>7518</v>
      </c>
      <c r="F8411" s="8">
        <v>21</v>
      </c>
      <c r="G8411" s="8">
        <v>421.08</v>
      </c>
      <c r="H8411" s="8">
        <v>421.08</v>
      </c>
      <c r="I8411" s="8">
        <v>11</v>
      </c>
      <c r="J8411" s="8">
        <v>4631.88</v>
      </c>
      <c r="K8411" s="8">
        <v>421.08</v>
      </c>
      <c r="L8411" s="8">
        <f t="shared" si="524"/>
        <v>73.079999999999984</v>
      </c>
      <c r="M8411" s="8">
        <f t="shared" si="525"/>
        <v>348</v>
      </c>
      <c r="N8411" s="9"/>
      <c r="O8411" s="9"/>
      <c r="P8411" s="8">
        <v>21</v>
      </c>
      <c r="Q8411" s="8">
        <v>421.08</v>
      </c>
      <c r="R8411" s="17">
        <f t="shared" si="526"/>
        <v>0</v>
      </c>
      <c r="S8411" s="18">
        <f t="shared" si="527"/>
        <v>4631.88</v>
      </c>
    </row>
    <row r="8412" spans="1:19" x14ac:dyDescent="0.25">
      <c r="A8412" s="7" t="s">
        <v>20100</v>
      </c>
      <c r="B8412" s="7" t="s">
        <v>20101</v>
      </c>
      <c r="C8412" s="7" t="s">
        <v>14</v>
      </c>
      <c r="D8412" s="7" t="s">
        <v>15</v>
      </c>
      <c r="E8412" s="7" t="s">
        <v>7518</v>
      </c>
      <c r="F8412" s="8">
        <v>21</v>
      </c>
      <c r="G8412" s="8">
        <v>375.1</v>
      </c>
      <c r="H8412" s="8">
        <v>375.1</v>
      </c>
      <c r="I8412" s="8">
        <v>11</v>
      </c>
      <c r="J8412" s="8">
        <v>4126.1000000000004</v>
      </c>
      <c r="K8412" s="8">
        <v>375.1</v>
      </c>
      <c r="L8412" s="8">
        <f t="shared" si="524"/>
        <v>65.100000000000023</v>
      </c>
      <c r="M8412" s="8">
        <f t="shared" si="525"/>
        <v>310</v>
      </c>
      <c r="N8412" s="13"/>
      <c r="O8412" s="13"/>
      <c r="P8412" s="8">
        <v>21</v>
      </c>
      <c r="Q8412" s="8">
        <v>375.1</v>
      </c>
      <c r="R8412" s="17">
        <f t="shared" si="526"/>
        <v>0</v>
      </c>
      <c r="S8412" s="18">
        <f t="shared" si="527"/>
        <v>4126.1000000000004</v>
      </c>
    </row>
    <row r="8413" spans="1:19" x14ac:dyDescent="0.25">
      <c r="A8413" s="7" t="s">
        <v>20102</v>
      </c>
      <c r="B8413" s="7" t="s">
        <v>20103</v>
      </c>
      <c r="C8413" s="7" t="s">
        <v>14</v>
      </c>
      <c r="D8413" s="7" t="s">
        <v>15</v>
      </c>
      <c r="E8413" s="7" t="s">
        <v>7518</v>
      </c>
      <c r="F8413" s="8">
        <v>21</v>
      </c>
      <c r="G8413" s="8">
        <v>303.70999999999998</v>
      </c>
      <c r="H8413" s="8">
        <v>303.70999999999998</v>
      </c>
      <c r="I8413" s="8">
        <v>22</v>
      </c>
      <c r="J8413" s="8">
        <v>6681.62</v>
      </c>
      <c r="K8413" s="8">
        <v>303.70999999999998</v>
      </c>
      <c r="L8413" s="8">
        <f t="shared" si="524"/>
        <v>52.70999999999998</v>
      </c>
      <c r="M8413" s="8">
        <f t="shared" si="525"/>
        <v>251</v>
      </c>
      <c r="N8413" s="9"/>
      <c r="O8413" s="9"/>
      <c r="P8413" s="8">
        <v>21</v>
      </c>
      <c r="Q8413" s="8">
        <v>303.70999999999998</v>
      </c>
      <c r="R8413" s="17">
        <f t="shared" si="526"/>
        <v>0</v>
      </c>
      <c r="S8413" s="18">
        <f t="shared" si="527"/>
        <v>6681.62</v>
      </c>
    </row>
    <row r="8414" spans="1:19" x14ac:dyDescent="0.25">
      <c r="A8414" s="7" t="s">
        <v>20104</v>
      </c>
      <c r="B8414" s="7" t="s">
        <v>20105</v>
      </c>
      <c r="C8414" s="7" t="s">
        <v>14</v>
      </c>
      <c r="D8414" s="7" t="s">
        <v>15</v>
      </c>
      <c r="E8414" s="7" t="s">
        <v>7518</v>
      </c>
      <c r="F8414" s="8">
        <v>21</v>
      </c>
      <c r="G8414" s="8">
        <v>589.27</v>
      </c>
      <c r="H8414" s="8">
        <v>589.27</v>
      </c>
      <c r="I8414" s="8">
        <v>11</v>
      </c>
      <c r="J8414" s="8">
        <v>6481.97</v>
      </c>
      <c r="K8414" s="8">
        <v>589.27</v>
      </c>
      <c r="L8414" s="8">
        <f t="shared" si="524"/>
        <v>102.26999999999998</v>
      </c>
      <c r="M8414" s="8">
        <f t="shared" si="525"/>
        <v>487</v>
      </c>
      <c r="N8414" s="9"/>
      <c r="O8414" s="9"/>
      <c r="P8414" s="8">
        <v>21</v>
      </c>
      <c r="Q8414" s="8">
        <v>589.27</v>
      </c>
      <c r="R8414" s="17">
        <f t="shared" si="526"/>
        <v>0</v>
      </c>
      <c r="S8414" s="18">
        <f t="shared" si="527"/>
        <v>6481.97</v>
      </c>
    </row>
    <row r="8415" spans="1:19" x14ac:dyDescent="0.25">
      <c r="A8415" s="7" t="s">
        <v>20108</v>
      </c>
      <c r="B8415" s="7" t="s">
        <v>20109</v>
      </c>
      <c r="C8415" s="7" t="s">
        <v>14</v>
      </c>
      <c r="D8415" s="7" t="s">
        <v>15</v>
      </c>
      <c r="E8415" s="7" t="s">
        <v>7518</v>
      </c>
      <c r="F8415" s="8">
        <v>21</v>
      </c>
      <c r="G8415" s="8">
        <v>482.79</v>
      </c>
      <c r="H8415" s="8">
        <v>482.79</v>
      </c>
      <c r="I8415" s="8">
        <v>11</v>
      </c>
      <c r="J8415" s="8">
        <v>5310.69</v>
      </c>
      <c r="K8415" s="8">
        <v>482.78999999999996</v>
      </c>
      <c r="L8415" s="8">
        <f t="shared" si="524"/>
        <v>83.789999999999964</v>
      </c>
      <c r="M8415" s="8">
        <f t="shared" si="525"/>
        <v>399</v>
      </c>
      <c r="N8415" s="9"/>
      <c r="O8415" s="9"/>
      <c r="P8415" s="8">
        <v>21</v>
      </c>
      <c r="Q8415" s="8">
        <v>482.78999999999996</v>
      </c>
      <c r="R8415" s="17">
        <f t="shared" si="526"/>
        <v>0</v>
      </c>
      <c r="S8415" s="18">
        <f t="shared" si="527"/>
        <v>5310.69</v>
      </c>
    </row>
    <row r="8416" spans="1:19" x14ac:dyDescent="0.25">
      <c r="A8416" s="7" t="s">
        <v>20110</v>
      </c>
      <c r="B8416" s="7" t="s">
        <v>20111</v>
      </c>
      <c r="C8416" s="7" t="s">
        <v>8208</v>
      </c>
      <c r="D8416" s="7" t="s">
        <v>8209</v>
      </c>
      <c r="E8416" s="7" t="s">
        <v>8210</v>
      </c>
      <c r="F8416" s="8">
        <v>21</v>
      </c>
      <c r="G8416" s="8">
        <v>6940.56</v>
      </c>
      <c r="H8416" s="8">
        <v>6940.56</v>
      </c>
      <c r="I8416" s="8">
        <v>2</v>
      </c>
      <c r="J8416" s="8">
        <v>13881.12</v>
      </c>
      <c r="K8416" s="8">
        <v>6940.56</v>
      </c>
      <c r="L8416" s="8">
        <f t="shared" si="524"/>
        <v>1204.5599999999995</v>
      </c>
      <c r="M8416" s="8">
        <f t="shared" si="525"/>
        <v>5736.0000000000009</v>
      </c>
      <c r="N8416" s="13"/>
      <c r="O8416" s="13"/>
      <c r="P8416" s="8">
        <v>21</v>
      </c>
      <c r="Q8416" s="8">
        <v>6940.56</v>
      </c>
      <c r="R8416" s="17">
        <f t="shared" si="526"/>
        <v>0</v>
      </c>
      <c r="S8416" s="18">
        <f t="shared" si="527"/>
        <v>13881.12</v>
      </c>
    </row>
    <row r="8417" spans="1:19" x14ac:dyDescent="0.25">
      <c r="A8417" s="7" t="s">
        <v>20112</v>
      </c>
      <c r="B8417" s="7" t="s">
        <v>20113</v>
      </c>
      <c r="C8417" s="7" t="s">
        <v>14</v>
      </c>
      <c r="D8417" s="7" t="s">
        <v>15</v>
      </c>
      <c r="E8417" s="7" t="s">
        <v>7518</v>
      </c>
      <c r="F8417" s="8">
        <v>21</v>
      </c>
      <c r="G8417" s="8">
        <v>3786.09</v>
      </c>
      <c r="H8417" s="8">
        <v>3786.09</v>
      </c>
      <c r="I8417" s="8">
        <v>2</v>
      </c>
      <c r="J8417" s="8">
        <v>7572.18</v>
      </c>
      <c r="K8417" s="8">
        <v>3786.09</v>
      </c>
      <c r="L8417" s="8">
        <f t="shared" si="524"/>
        <v>657.09000000000015</v>
      </c>
      <c r="M8417" s="8">
        <f t="shared" si="525"/>
        <v>3129</v>
      </c>
      <c r="N8417" s="9"/>
      <c r="O8417" s="9"/>
      <c r="P8417" s="8">
        <v>21</v>
      </c>
      <c r="Q8417" s="8">
        <v>3786.09</v>
      </c>
      <c r="R8417" s="17">
        <f t="shared" si="526"/>
        <v>0</v>
      </c>
      <c r="S8417" s="18">
        <f t="shared" si="527"/>
        <v>7572.18</v>
      </c>
    </row>
    <row r="8418" spans="1:19" x14ac:dyDescent="0.25">
      <c r="A8418" s="7" t="s">
        <v>20114</v>
      </c>
      <c r="B8418" s="7" t="s">
        <v>20115</v>
      </c>
      <c r="C8418" s="7" t="s">
        <v>8208</v>
      </c>
      <c r="D8418" s="7" t="s">
        <v>8209</v>
      </c>
      <c r="E8418" s="7" t="s">
        <v>8210</v>
      </c>
      <c r="F8418" s="8">
        <v>21</v>
      </c>
      <c r="G8418" s="8">
        <v>13589.51</v>
      </c>
      <c r="H8418" s="8">
        <v>13589.51</v>
      </c>
      <c r="I8418" s="8">
        <v>1</v>
      </c>
      <c r="J8418" s="8">
        <v>13589.51</v>
      </c>
      <c r="K8418" s="8">
        <v>13589.51</v>
      </c>
      <c r="L8418" s="8">
        <f t="shared" si="524"/>
        <v>2358.5100000000002</v>
      </c>
      <c r="M8418" s="8">
        <f t="shared" si="525"/>
        <v>11231</v>
      </c>
      <c r="N8418" s="13"/>
      <c r="O8418" s="13"/>
      <c r="P8418" s="8">
        <v>21</v>
      </c>
      <c r="Q8418" s="8">
        <v>13589.51</v>
      </c>
      <c r="R8418" s="17">
        <f t="shared" si="526"/>
        <v>0</v>
      </c>
      <c r="S8418" s="18">
        <f t="shared" si="527"/>
        <v>13589.51</v>
      </c>
    </row>
    <row r="8419" spans="1:19" x14ac:dyDescent="0.25">
      <c r="A8419" s="7" t="s">
        <v>20116</v>
      </c>
      <c r="B8419" s="7" t="s">
        <v>20117</v>
      </c>
      <c r="C8419" s="7" t="s">
        <v>14</v>
      </c>
      <c r="D8419" s="7" t="s">
        <v>15</v>
      </c>
      <c r="E8419" s="7" t="s">
        <v>7518</v>
      </c>
      <c r="F8419" s="8">
        <v>21</v>
      </c>
      <c r="G8419" s="8">
        <v>2465.98</v>
      </c>
      <c r="H8419" s="8">
        <v>2465.98</v>
      </c>
      <c r="I8419" s="8">
        <v>2</v>
      </c>
      <c r="J8419" s="8">
        <v>4931.96</v>
      </c>
      <c r="K8419" s="8">
        <v>2465.98</v>
      </c>
      <c r="L8419" s="8">
        <f t="shared" si="524"/>
        <v>427.98</v>
      </c>
      <c r="M8419" s="8">
        <f t="shared" si="525"/>
        <v>2038</v>
      </c>
      <c r="N8419" s="13"/>
      <c r="O8419" s="13"/>
      <c r="P8419" s="8">
        <v>21</v>
      </c>
      <c r="Q8419" s="8">
        <v>2465.98</v>
      </c>
      <c r="R8419" s="17">
        <f t="shared" si="526"/>
        <v>0</v>
      </c>
      <c r="S8419" s="18">
        <f t="shared" si="527"/>
        <v>4931.96</v>
      </c>
    </row>
    <row r="8420" spans="1:19" x14ac:dyDescent="0.25">
      <c r="A8420" s="7" t="s">
        <v>20118</v>
      </c>
      <c r="B8420" s="7" t="s">
        <v>20119</v>
      </c>
      <c r="C8420" s="7" t="s">
        <v>14</v>
      </c>
      <c r="D8420" s="7" t="s">
        <v>15</v>
      </c>
      <c r="E8420" s="7" t="s">
        <v>7518</v>
      </c>
      <c r="F8420" s="8">
        <v>21</v>
      </c>
      <c r="G8420" s="8">
        <v>2465.98</v>
      </c>
      <c r="H8420" s="8">
        <v>2465.98</v>
      </c>
      <c r="I8420" s="8">
        <v>2</v>
      </c>
      <c r="J8420" s="8">
        <v>4931.96</v>
      </c>
      <c r="K8420" s="8">
        <v>2465.98</v>
      </c>
      <c r="L8420" s="8">
        <f t="shared" si="524"/>
        <v>427.98</v>
      </c>
      <c r="M8420" s="8">
        <f t="shared" si="525"/>
        <v>2038</v>
      </c>
      <c r="N8420" s="13"/>
      <c r="O8420" s="13"/>
      <c r="P8420" s="8">
        <v>21</v>
      </c>
      <c r="Q8420" s="8">
        <v>2465.98</v>
      </c>
      <c r="R8420" s="17">
        <f t="shared" si="526"/>
        <v>0</v>
      </c>
      <c r="S8420" s="18">
        <f t="shared" si="527"/>
        <v>4931.96</v>
      </c>
    </row>
    <row r="8421" spans="1:19" x14ac:dyDescent="0.25">
      <c r="A8421" s="7" t="s">
        <v>20120</v>
      </c>
      <c r="B8421" s="7" t="s">
        <v>20121</v>
      </c>
      <c r="C8421" s="7" t="s">
        <v>14</v>
      </c>
      <c r="D8421" s="7" t="s">
        <v>15</v>
      </c>
      <c r="E8421" s="7" t="s">
        <v>7518</v>
      </c>
      <c r="F8421" s="8">
        <v>21</v>
      </c>
      <c r="G8421" s="8">
        <v>5224.78</v>
      </c>
      <c r="H8421" s="8">
        <v>5224.78</v>
      </c>
      <c r="I8421" s="8">
        <v>2</v>
      </c>
      <c r="J8421" s="8">
        <v>10449.56</v>
      </c>
      <c r="K8421" s="8">
        <v>5224.78</v>
      </c>
      <c r="L8421" s="8">
        <f t="shared" si="524"/>
        <v>906.77999999999975</v>
      </c>
      <c r="M8421" s="8">
        <f t="shared" si="525"/>
        <v>4318</v>
      </c>
      <c r="N8421" s="9"/>
      <c r="O8421" s="9"/>
      <c r="P8421" s="8">
        <v>21</v>
      </c>
      <c r="Q8421" s="8">
        <v>5224.78</v>
      </c>
      <c r="R8421" s="17">
        <f t="shared" si="526"/>
        <v>0</v>
      </c>
      <c r="S8421" s="18">
        <f t="shared" si="527"/>
        <v>10449.56</v>
      </c>
    </row>
    <row r="8422" spans="1:19" x14ac:dyDescent="0.25">
      <c r="A8422" s="7" t="s">
        <v>20122</v>
      </c>
      <c r="B8422" s="7" t="s">
        <v>20123</v>
      </c>
      <c r="C8422" s="7" t="s">
        <v>14</v>
      </c>
      <c r="D8422" s="7" t="s">
        <v>15</v>
      </c>
      <c r="E8422" s="7" t="s">
        <v>7518</v>
      </c>
      <c r="F8422" s="8">
        <v>21</v>
      </c>
      <c r="G8422" s="8">
        <v>5581.73</v>
      </c>
      <c r="H8422" s="8">
        <v>5581.73</v>
      </c>
      <c r="I8422" s="8">
        <v>1</v>
      </c>
      <c r="J8422" s="8">
        <v>5581.73</v>
      </c>
      <c r="K8422" s="8">
        <v>5581.73</v>
      </c>
      <c r="L8422" s="8">
        <f t="shared" si="524"/>
        <v>968.72999999999956</v>
      </c>
      <c r="M8422" s="8">
        <f t="shared" si="525"/>
        <v>4613</v>
      </c>
      <c r="N8422" s="13"/>
      <c r="O8422" s="13"/>
      <c r="P8422" s="8">
        <v>21</v>
      </c>
      <c r="Q8422" s="8">
        <v>5581.73</v>
      </c>
      <c r="R8422" s="17">
        <f t="shared" si="526"/>
        <v>0</v>
      </c>
      <c r="S8422" s="18">
        <f t="shared" si="527"/>
        <v>5581.73</v>
      </c>
    </row>
    <row r="8423" spans="1:19" x14ac:dyDescent="0.25">
      <c r="A8423" s="7" t="s">
        <v>20124</v>
      </c>
      <c r="B8423" s="7" t="s">
        <v>20125</v>
      </c>
      <c r="C8423" s="7" t="s">
        <v>14</v>
      </c>
      <c r="D8423" s="7" t="s">
        <v>15</v>
      </c>
      <c r="E8423" s="7" t="s">
        <v>7518</v>
      </c>
      <c r="F8423" s="8">
        <v>21</v>
      </c>
      <c r="G8423" s="8">
        <v>5581.73</v>
      </c>
      <c r="H8423" s="8">
        <v>5581.73</v>
      </c>
      <c r="I8423" s="8">
        <v>1</v>
      </c>
      <c r="J8423" s="8">
        <v>5581.73</v>
      </c>
      <c r="K8423" s="8">
        <v>5581.73</v>
      </c>
      <c r="L8423" s="8">
        <f t="shared" si="524"/>
        <v>968.72999999999956</v>
      </c>
      <c r="M8423" s="8">
        <f t="shared" si="525"/>
        <v>4613</v>
      </c>
      <c r="N8423" s="9"/>
      <c r="O8423" s="9"/>
      <c r="P8423" s="8">
        <v>21</v>
      </c>
      <c r="Q8423" s="8">
        <v>5581.73</v>
      </c>
      <c r="R8423" s="17">
        <f t="shared" si="526"/>
        <v>0</v>
      </c>
      <c r="S8423" s="18">
        <f t="shared" si="527"/>
        <v>5581.73</v>
      </c>
    </row>
    <row r="8424" spans="1:19" x14ac:dyDescent="0.25">
      <c r="A8424" s="7" t="s">
        <v>20126</v>
      </c>
      <c r="B8424" s="7" t="s">
        <v>20127</v>
      </c>
      <c r="C8424" s="7" t="s">
        <v>14</v>
      </c>
      <c r="D8424" s="7" t="s">
        <v>15</v>
      </c>
      <c r="E8424" s="7" t="s">
        <v>7518</v>
      </c>
      <c r="F8424" s="8">
        <v>21</v>
      </c>
      <c r="G8424" s="8">
        <v>2533.7399999999998</v>
      </c>
      <c r="H8424" s="8">
        <v>2533.7399999999998</v>
      </c>
      <c r="I8424" s="8">
        <v>2</v>
      </c>
      <c r="J8424" s="8">
        <v>5067.4799999999996</v>
      </c>
      <c r="K8424" s="8">
        <v>2533.7399999999998</v>
      </c>
      <c r="L8424" s="8">
        <f t="shared" si="524"/>
        <v>439.73999999999978</v>
      </c>
      <c r="M8424" s="8">
        <f t="shared" si="525"/>
        <v>2094</v>
      </c>
      <c r="N8424" s="9"/>
      <c r="O8424" s="9"/>
      <c r="P8424" s="8">
        <v>21</v>
      </c>
      <c r="Q8424" s="8">
        <v>2533.7399999999998</v>
      </c>
      <c r="R8424" s="17">
        <f t="shared" si="526"/>
        <v>0</v>
      </c>
      <c r="S8424" s="18">
        <f t="shared" si="527"/>
        <v>5067.4799999999996</v>
      </c>
    </row>
    <row r="8425" spans="1:19" x14ac:dyDescent="0.25">
      <c r="A8425" s="7" t="s">
        <v>20128</v>
      </c>
      <c r="B8425" s="7" t="s">
        <v>20129</v>
      </c>
      <c r="C8425" s="7" t="s">
        <v>37</v>
      </c>
      <c r="D8425" s="7" t="s">
        <v>38</v>
      </c>
      <c r="E8425" s="7" t="s">
        <v>39</v>
      </c>
      <c r="F8425" s="8">
        <v>15</v>
      </c>
      <c r="G8425" s="8">
        <v>1048.8</v>
      </c>
      <c r="H8425" s="8">
        <v>1048.8</v>
      </c>
      <c r="I8425" s="8">
        <v>2</v>
      </c>
      <c r="J8425" s="8">
        <v>2097.6</v>
      </c>
      <c r="K8425" s="8">
        <v>1048.8</v>
      </c>
      <c r="L8425" s="8">
        <f t="shared" si="524"/>
        <v>136.79999999999995</v>
      </c>
      <c r="M8425" s="8">
        <f t="shared" si="525"/>
        <v>912</v>
      </c>
      <c r="N8425" s="9"/>
      <c r="O8425" s="9"/>
      <c r="P8425" s="8">
        <v>15</v>
      </c>
      <c r="Q8425" s="8">
        <v>1048.8</v>
      </c>
      <c r="R8425" s="17">
        <f t="shared" si="526"/>
        <v>0</v>
      </c>
      <c r="S8425" s="18">
        <f t="shared" si="527"/>
        <v>2097.6</v>
      </c>
    </row>
    <row r="8426" spans="1:19" x14ac:dyDescent="0.25">
      <c r="A8426" s="7" t="s">
        <v>20130</v>
      </c>
      <c r="B8426" s="7" t="s">
        <v>20131</v>
      </c>
      <c r="C8426" s="7" t="s">
        <v>37</v>
      </c>
      <c r="D8426" s="7" t="s">
        <v>38</v>
      </c>
      <c r="E8426" s="7" t="s">
        <v>39</v>
      </c>
      <c r="F8426" s="8">
        <v>15</v>
      </c>
      <c r="G8426" s="8">
        <v>1108.5999999999999</v>
      </c>
      <c r="H8426" s="8">
        <v>1108.5999999999999</v>
      </c>
      <c r="I8426" s="8">
        <v>3</v>
      </c>
      <c r="J8426" s="8">
        <v>3325.7999999999997</v>
      </c>
      <c r="K8426" s="8">
        <v>1108.5999999999999</v>
      </c>
      <c r="L8426" s="8">
        <f t="shared" si="524"/>
        <v>144.59999999999991</v>
      </c>
      <c r="M8426" s="8">
        <f t="shared" si="525"/>
        <v>964</v>
      </c>
      <c r="N8426" s="9"/>
      <c r="O8426" s="9"/>
      <c r="P8426" s="8">
        <v>15</v>
      </c>
      <c r="Q8426" s="8">
        <v>1108.5999999999999</v>
      </c>
      <c r="R8426" s="17">
        <f t="shared" si="526"/>
        <v>0</v>
      </c>
      <c r="S8426" s="18">
        <f t="shared" si="527"/>
        <v>3325.7999999999997</v>
      </c>
    </row>
    <row r="8427" spans="1:19" x14ac:dyDescent="0.25">
      <c r="A8427" s="7" t="s">
        <v>20132</v>
      </c>
      <c r="B8427" s="7" t="s">
        <v>20133</v>
      </c>
      <c r="C8427" s="7" t="s">
        <v>37</v>
      </c>
      <c r="D8427" s="7" t="s">
        <v>38</v>
      </c>
      <c r="E8427" s="7" t="s">
        <v>39</v>
      </c>
      <c r="F8427" s="8">
        <v>15</v>
      </c>
      <c r="G8427" s="8">
        <v>1108.5999999999999</v>
      </c>
      <c r="H8427" s="8">
        <v>1108.5999999999999</v>
      </c>
      <c r="I8427" s="8">
        <v>1</v>
      </c>
      <c r="J8427" s="8">
        <v>1108.5999999999999</v>
      </c>
      <c r="K8427" s="8">
        <v>1108.5999999999999</v>
      </c>
      <c r="L8427" s="8">
        <f t="shared" si="524"/>
        <v>144.59999999999991</v>
      </c>
      <c r="M8427" s="8">
        <f t="shared" si="525"/>
        <v>964</v>
      </c>
      <c r="N8427" s="9"/>
      <c r="O8427" s="9"/>
      <c r="P8427" s="8">
        <v>15</v>
      </c>
      <c r="Q8427" s="8">
        <v>1108.5999999999999</v>
      </c>
      <c r="R8427" s="17">
        <f t="shared" si="526"/>
        <v>0</v>
      </c>
      <c r="S8427" s="18">
        <f t="shared" si="527"/>
        <v>1108.5999999999999</v>
      </c>
    </row>
    <row r="8428" spans="1:19" x14ac:dyDescent="0.25">
      <c r="A8428" s="7" t="s">
        <v>20134</v>
      </c>
      <c r="B8428" s="7" t="s">
        <v>20135</v>
      </c>
      <c r="C8428" s="7" t="s">
        <v>37</v>
      </c>
      <c r="D8428" s="7" t="s">
        <v>38</v>
      </c>
      <c r="E8428" s="7" t="s">
        <v>39</v>
      </c>
      <c r="F8428" s="8">
        <v>15</v>
      </c>
      <c r="G8428" s="8">
        <v>1222.45</v>
      </c>
      <c r="H8428" s="8">
        <v>1222.45</v>
      </c>
      <c r="I8428" s="8">
        <v>1</v>
      </c>
      <c r="J8428" s="8">
        <v>1222.45</v>
      </c>
      <c r="K8428" s="8">
        <v>1222.45</v>
      </c>
      <c r="L8428" s="8">
        <f t="shared" si="524"/>
        <v>159.44999999999982</v>
      </c>
      <c r="M8428" s="8">
        <f t="shared" si="525"/>
        <v>1063.0000000000002</v>
      </c>
      <c r="N8428" s="9"/>
      <c r="O8428" s="9"/>
      <c r="P8428" s="8">
        <v>15</v>
      </c>
      <c r="Q8428" s="8">
        <v>1222.45</v>
      </c>
      <c r="R8428" s="17">
        <f t="shared" si="526"/>
        <v>0</v>
      </c>
      <c r="S8428" s="18">
        <f t="shared" si="527"/>
        <v>1222.45</v>
      </c>
    </row>
    <row r="8429" spans="1:19" x14ac:dyDescent="0.25">
      <c r="A8429" s="7" t="s">
        <v>20138</v>
      </c>
      <c r="B8429" s="7" t="s">
        <v>20139</v>
      </c>
      <c r="C8429" s="7" t="s">
        <v>14</v>
      </c>
      <c r="D8429" s="7" t="s">
        <v>15</v>
      </c>
      <c r="E8429" s="7" t="s">
        <v>7518</v>
      </c>
      <c r="F8429" s="8">
        <v>21</v>
      </c>
      <c r="G8429" s="8">
        <v>5185.47</v>
      </c>
      <c r="H8429" s="8">
        <v>5185.47</v>
      </c>
      <c r="I8429" s="8">
        <v>2</v>
      </c>
      <c r="J8429" s="8">
        <v>10370.94</v>
      </c>
      <c r="K8429" s="8">
        <v>5185.47</v>
      </c>
      <c r="L8429" s="8">
        <f t="shared" si="524"/>
        <v>899.95760330578469</v>
      </c>
      <c r="M8429" s="8">
        <f t="shared" si="525"/>
        <v>4285.5123966942156</v>
      </c>
      <c r="N8429" s="9"/>
      <c r="O8429" s="9"/>
      <c r="P8429" s="8">
        <v>21</v>
      </c>
      <c r="Q8429" s="8">
        <v>5185.47</v>
      </c>
      <c r="R8429" s="17">
        <f t="shared" si="526"/>
        <v>0</v>
      </c>
      <c r="S8429" s="18">
        <f t="shared" si="527"/>
        <v>10370.94</v>
      </c>
    </row>
    <row r="8430" spans="1:19" x14ac:dyDescent="0.25">
      <c r="A8430" s="7" t="s">
        <v>20140</v>
      </c>
      <c r="B8430" s="7" t="s">
        <v>20141</v>
      </c>
      <c r="C8430" s="7" t="s">
        <v>32</v>
      </c>
      <c r="D8430" s="7" t="s">
        <v>33</v>
      </c>
      <c r="E8430" s="7" t="s">
        <v>34</v>
      </c>
      <c r="F8430" s="8">
        <v>10</v>
      </c>
      <c r="G8430" s="8">
        <v>40366.699999999997</v>
      </c>
      <c r="H8430" s="8">
        <v>40366.699999999997</v>
      </c>
      <c r="I8430" s="8">
        <v>2</v>
      </c>
      <c r="J8430" s="8">
        <v>80733.399999999994</v>
      </c>
      <c r="K8430" s="8">
        <v>40366.699999999997</v>
      </c>
      <c r="L8430" s="8">
        <f t="shared" si="524"/>
        <v>3669.7000000000044</v>
      </c>
      <c r="M8430" s="8">
        <f t="shared" si="525"/>
        <v>36696.999999999993</v>
      </c>
      <c r="N8430" s="9"/>
      <c r="O8430" s="9"/>
      <c r="P8430" s="8">
        <v>10</v>
      </c>
      <c r="Q8430" s="8">
        <v>40366.699999999997</v>
      </c>
      <c r="R8430" s="17">
        <f t="shared" si="526"/>
        <v>0</v>
      </c>
      <c r="S8430" s="18">
        <f t="shared" si="527"/>
        <v>80733.399999999994</v>
      </c>
    </row>
    <row r="8431" spans="1:19" x14ac:dyDescent="0.25">
      <c r="A8431" s="7" t="s">
        <v>20142</v>
      </c>
      <c r="B8431" s="7" t="s">
        <v>20143</v>
      </c>
      <c r="C8431" s="7" t="s">
        <v>37</v>
      </c>
      <c r="D8431" s="7" t="s">
        <v>38</v>
      </c>
      <c r="E8431" s="7" t="s">
        <v>39</v>
      </c>
      <c r="F8431" s="8">
        <v>15</v>
      </c>
      <c r="G8431" s="8">
        <v>3212.72</v>
      </c>
      <c r="H8431" s="8">
        <v>3212.72</v>
      </c>
      <c r="I8431" s="8">
        <v>1</v>
      </c>
      <c r="J8431" s="8">
        <v>3212.72</v>
      </c>
      <c r="K8431" s="8">
        <v>3212.72</v>
      </c>
      <c r="L8431" s="8">
        <f t="shared" si="524"/>
        <v>419.05043478260859</v>
      </c>
      <c r="M8431" s="8">
        <f t="shared" si="525"/>
        <v>2793.6695652173912</v>
      </c>
      <c r="N8431" s="9"/>
      <c r="O8431" s="9"/>
      <c r="P8431" s="8">
        <v>15</v>
      </c>
      <c r="Q8431" s="8">
        <v>3212.72</v>
      </c>
      <c r="R8431" s="17">
        <f t="shared" si="526"/>
        <v>0</v>
      </c>
      <c r="S8431" s="18">
        <f t="shared" si="527"/>
        <v>3212.72</v>
      </c>
    </row>
    <row r="8432" spans="1:19" x14ac:dyDescent="0.25">
      <c r="A8432" s="7" t="s">
        <v>20144</v>
      </c>
      <c r="B8432" s="7" t="s">
        <v>20145</v>
      </c>
      <c r="C8432" s="7" t="s">
        <v>37</v>
      </c>
      <c r="D8432" s="7" t="s">
        <v>38</v>
      </c>
      <c r="E8432" s="7" t="s">
        <v>39</v>
      </c>
      <c r="F8432" s="8">
        <v>15</v>
      </c>
      <c r="G8432" s="8">
        <v>747.21</v>
      </c>
      <c r="H8432" s="8">
        <v>747.21</v>
      </c>
      <c r="I8432" s="8">
        <v>1</v>
      </c>
      <c r="J8432" s="8">
        <v>747.21</v>
      </c>
      <c r="K8432" s="8">
        <v>747.21</v>
      </c>
      <c r="L8432" s="8">
        <f t="shared" si="524"/>
        <v>97.462173913043443</v>
      </c>
      <c r="M8432" s="8">
        <f t="shared" si="525"/>
        <v>649.74782608695659</v>
      </c>
      <c r="N8432" s="9"/>
      <c r="O8432" s="9"/>
      <c r="P8432" s="8">
        <v>15</v>
      </c>
      <c r="Q8432" s="8">
        <v>747.21</v>
      </c>
      <c r="R8432" s="17">
        <f t="shared" si="526"/>
        <v>0</v>
      </c>
      <c r="S8432" s="18">
        <f t="shared" si="527"/>
        <v>747.21</v>
      </c>
    </row>
    <row r="8433" spans="1:19" x14ac:dyDescent="0.25">
      <c r="A8433" s="7" t="s">
        <v>20146</v>
      </c>
      <c r="B8433" s="7" t="s">
        <v>20147</v>
      </c>
      <c r="C8433" s="7" t="s">
        <v>37</v>
      </c>
      <c r="D8433" s="7" t="s">
        <v>38</v>
      </c>
      <c r="E8433" s="7" t="s">
        <v>39</v>
      </c>
      <c r="F8433" s="8">
        <v>15</v>
      </c>
      <c r="G8433" s="8">
        <v>362.72</v>
      </c>
      <c r="H8433" s="8">
        <v>362.72</v>
      </c>
      <c r="I8433" s="8">
        <v>1</v>
      </c>
      <c r="J8433" s="8">
        <v>362.72</v>
      </c>
      <c r="K8433" s="8">
        <v>362.72</v>
      </c>
      <c r="L8433" s="8">
        <f t="shared" si="524"/>
        <v>47.311304347826081</v>
      </c>
      <c r="M8433" s="8">
        <f t="shared" si="525"/>
        <v>315.40869565217395</v>
      </c>
      <c r="N8433" s="13"/>
      <c r="O8433" s="13"/>
      <c r="P8433" s="8">
        <v>15</v>
      </c>
      <c r="Q8433" s="8">
        <v>362.72</v>
      </c>
      <c r="R8433" s="17">
        <f t="shared" si="526"/>
        <v>0</v>
      </c>
      <c r="S8433" s="18">
        <f t="shared" si="527"/>
        <v>362.72</v>
      </c>
    </row>
    <row r="8434" spans="1:19" x14ac:dyDescent="0.25">
      <c r="A8434" s="7" t="s">
        <v>20148</v>
      </c>
      <c r="B8434" s="7" t="s">
        <v>20149</v>
      </c>
      <c r="C8434" s="7" t="s">
        <v>14</v>
      </c>
      <c r="D8434" s="7" t="s">
        <v>15</v>
      </c>
      <c r="E8434" s="7" t="s">
        <v>7518</v>
      </c>
      <c r="F8434" s="8">
        <v>21</v>
      </c>
      <c r="G8434" s="8">
        <v>3839.14</v>
      </c>
      <c r="H8434" s="8">
        <v>3839.14</v>
      </c>
      <c r="I8434" s="8">
        <v>2</v>
      </c>
      <c r="J8434" s="8">
        <v>7678.27</v>
      </c>
      <c r="K8434" s="8">
        <v>3839.1350000000002</v>
      </c>
      <c r="L8434" s="8">
        <f t="shared" si="524"/>
        <v>666.2961570247935</v>
      </c>
      <c r="M8434" s="8">
        <f t="shared" si="525"/>
        <v>3172.8388429752067</v>
      </c>
      <c r="N8434" s="13"/>
      <c r="O8434" s="13"/>
      <c r="P8434" s="8">
        <v>21</v>
      </c>
      <c r="Q8434" s="8">
        <v>3839.1350000000002</v>
      </c>
      <c r="R8434" s="17">
        <f t="shared" si="526"/>
        <v>0</v>
      </c>
      <c r="S8434" s="18">
        <f t="shared" si="527"/>
        <v>7678.27</v>
      </c>
    </row>
    <row r="8435" spans="1:19" x14ac:dyDescent="0.25">
      <c r="A8435" s="7" t="s">
        <v>20150</v>
      </c>
      <c r="B8435" s="7" t="s">
        <v>20151</v>
      </c>
      <c r="C8435" s="7" t="s">
        <v>14</v>
      </c>
      <c r="D8435" s="7" t="s">
        <v>15</v>
      </c>
      <c r="E8435" s="7" t="s">
        <v>7231</v>
      </c>
      <c r="F8435" s="8">
        <v>21</v>
      </c>
      <c r="G8435" s="8">
        <v>871.2</v>
      </c>
      <c r="H8435" s="8">
        <v>871.2</v>
      </c>
      <c r="I8435" s="8">
        <v>7</v>
      </c>
      <c r="J8435" s="8">
        <v>6098.4</v>
      </c>
      <c r="K8435" s="8">
        <v>871.19999999999993</v>
      </c>
      <c r="L8435" s="8">
        <f t="shared" si="524"/>
        <v>151.19999999999993</v>
      </c>
      <c r="M8435" s="8">
        <f t="shared" si="525"/>
        <v>720</v>
      </c>
      <c r="N8435" s="8">
        <v>12</v>
      </c>
      <c r="O8435" s="8">
        <v>806.4</v>
      </c>
      <c r="P8435" s="8">
        <v>21</v>
      </c>
      <c r="Q8435" s="8">
        <v>871.2</v>
      </c>
      <c r="R8435" s="17">
        <f t="shared" si="526"/>
        <v>5644.8</v>
      </c>
      <c r="S8435" s="18">
        <f t="shared" si="527"/>
        <v>6098.4</v>
      </c>
    </row>
    <row r="8436" spans="1:19" x14ac:dyDescent="0.25">
      <c r="A8436" s="7" t="s">
        <v>20152</v>
      </c>
      <c r="B8436" s="7" t="s">
        <v>20153</v>
      </c>
      <c r="C8436" s="7" t="s">
        <v>14</v>
      </c>
      <c r="D8436" s="7" t="s">
        <v>15</v>
      </c>
      <c r="E8436" s="7" t="s">
        <v>7518</v>
      </c>
      <c r="F8436" s="8">
        <v>21</v>
      </c>
      <c r="G8436" s="8">
        <v>910.78</v>
      </c>
      <c r="H8436" s="8">
        <v>910.78</v>
      </c>
      <c r="I8436" s="8">
        <v>1</v>
      </c>
      <c r="J8436" s="8">
        <v>910.78</v>
      </c>
      <c r="K8436" s="8">
        <v>910.78</v>
      </c>
      <c r="L8436" s="8">
        <f t="shared" si="524"/>
        <v>158.06925619834703</v>
      </c>
      <c r="M8436" s="8">
        <f t="shared" si="525"/>
        <v>752.71074380165294</v>
      </c>
      <c r="N8436" s="13"/>
      <c r="O8436" s="13"/>
      <c r="P8436" s="8">
        <v>21</v>
      </c>
      <c r="Q8436" s="8">
        <v>910.78</v>
      </c>
      <c r="R8436" s="17">
        <f t="shared" si="526"/>
        <v>0</v>
      </c>
      <c r="S8436" s="18">
        <f t="shared" si="527"/>
        <v>910.78</v>
      </c>
    </row>
    <row r="8437" spans="1:19" x14ac:dyDescent="0.25">
      <c r="A8437" s="7" t="s">
        <v>20154</v>
      </c>
      <c r="B8437" s="7" t="s">
        <v>20155</v>
      </c>
      <c r="C8437" s="7" t="s">
        <v>8208</v>
      </c>
      <c r="D8437" s="7" t="s">
        <v>8209</v>
      </c>
      <c r="E8437" s="7" t="s">
        <v>8210</v>
      </c>
      <c r="F8437" s="8">
        <v>21</v>
      </c>
      <c r="G8437" s="8">
        <v>16063.01</v>
      </c>
      <c r="H8437" s="8">
        <v>16063.01</v>
      </c>
      <c r="I8437" s="8">
        <v>2</v>
      </c>
      <c r="J8437" s="8">
        <v>32126.01</v>
      </c>
      <c r="K8437" s="8">
        <v>16063.004999999999</v>
      </c>
      <c r="L8437" s="8">
        <f t="shared" si="524"/>
        <v>2787.7942561983473</v>
      </c>
      <c r="M8437" s="8">
        <f t="shared" si="525"/>
        <v>13275.210743801652</v>
      </c>
      <c r="N8437" s="9"/>
      <c r="O8437" s="9"/>
      <c r="P8437" s="8">
        <v>21</v>
      </c>
      <c r="Q8437" s="8">
        <v>16063.004999999999</v>
      </c>
      <c r="R8437" s="17">
        <f t="shared" si="526"/>
        <v>0</v>
      </c>
      <c r="S8437" s="18">
        <f t="shared" si="527"/>
        <v>32126.01</v>
      </c>
    </row>
    <row r="8438" spans="1:19" x14ac:dyDescent="0.25">
      <c r="A8438" s="7" t="s">
        <v>20156</v>
      </c>
      <c r="B8438" s="7" t="s">
        <v>20157</v>
      </c>
      <c r="C8438" s="7" t="s">
        <v>8208</v>
      </c>
      <c r="D8438" s="7" t="s">
        <v>8209</v>
      </c>
      <c r="E8438" s="7" t="s">
        <v>8210</v>
      </c>
      <c r="F8438" s="8">
        <v>21</v>
      </c>
      <c r="G8438" s="8">
        <v>19668</v>
      </c>
      <c r="H8438" s="8">
        <v>19668</v>
      </c>
      <c r="I8438" s="8">
        <v>2</v>
      </c>
      <c r="J8438" s="8">
        <v>39335.99</v>
      </c>
      <c r="K8438" s="8">
        <v>19667.994999999999</v>
      </c>
      <c r="L8438" s="8">
        <f t="shared" si="524"/>
        <v>3413.4536776859495</v>
      </c>
      <c r="M8438" s="8">
        <f t="shared" si="525"/>
        <v>16254.541322314049</v>
      </c>
      <c r="N8438" s="9"/>
      <c r="O8438" s="9"/>
      <c r="P8438" s="8">
        <v>21</v>
      </c>
      <c r="Q8438" s="8">
        <v>19667.994999999999</v>
      </c>
      <c r="R8438" s="17">
        <f t="shared" si="526"/>
        <v>0</v>
      </c>
      <c r="S8438" s="18">
        <f t="shared" si="527"/>
        <v>39335.99</v>
      </c>
    </row>
    <row r="8439" spans="1:19" x14ac:dyDescent="0.25">
      <c r="A8439" s="7" t="s">
        <v>20158</v>
      </c>
      <c r="B8439" s="7" t="s">
        <v>20159</v>
      </c>
      <c r="C8439" s="7" t="s">
        <v>8208</v>
      </c>
      <c r="D8439" s="7" t="s">
        <v>8209</v>
      </c>
      <c r="E8439" s="7" t="s">
        <v>8210</v>
      </c>
      <c r="F8439" s="8">
        <v>21</v>
      </c>
      <c r="G8439" s="8">
        <v>19668.009999999998</v>
      </c>
      <c r="H8439" s="8">
        <v>19668.009999999998</v>
      </c>
      <c r="I8439" s="8">
        <v>2</v>
      </c>
      <c r="J8439" s="8">
        <v>39336.01</v>
      </c>
      <c r="K8439" s="8">
        <v>19668.005000000001</v>
      </c>
      <c r="L8439" s="8">
        <f t="shared" si="524"/>
        <v>3413.4554132231406</v>
      </c>
      <c r="M8439" s="8">
        <f t="shared" si="525"/>
        <v>16254.54958677686</v>
      </c>
      <c r="N8439" s="9"/>
      <c r="O8439" s="9"/>
      <c r="P8439" s="8">
        <v>21</v>
      </c>
      <c r="Q8439" s="8">
        <v>19668.005000000001</v>
      </c>
      <c r="R8439" s="17">
        <f t="shared" si="526"/>
        <v>0</v>
      </c>
      <c r="S8439" s="18">
        <f t="shared" si="527"/>
        <v>39336.01</v>
      </c>
    </row>
    <row r="8440" spans="1:19" x14ac:dyDescent="0.25">
      <c r="A8440" s="7" t="s">
        <v>20160</v>
      </c>
      <c r="B8440" s="7" t="s">
        <v>20161</v>
      </c>
      <c r="C8440" s="7" t="s">
        <v>8208</v>
      </c>
      <c r="D8440" s="7" t="s">
        <v>8209</v>
      </c>
      <c r="E8440" s="7" t="s">
        <v>8210</v>
      </c>
      <c r="F8440" s="8">
        <v>21</v>
      </c>
      <c r="G8440" s="8">
        <v>19668</v>
      </c>
      <c r="H8440" s="8">
        <v>19668</v>
      </c>
      <c r="I8440" s="8">
        <v>1</v>
      </c>
      <c r="J8440" s="8">
        <v>19668</v>
      </c>
      <c r="K8440" s="8">
        <v>19668</v>
      </c>
      <c r="L8440" s="8">
        <f t="shared" si="524"/>
        <v>3413.4545454545441</v>
      </c>
      <c r="M8440" s="8">
        <f t="shared" si="525"/>
        <v>16254.545454545456</v>
      </c>
      <c r="N8440" s="9"/>
      <c r="O8440" s="9"/>
      <c r="P8440" s="8">
        <v>21</v>
      </c>
      <c r="Q8440" s="8">
        <v>19668</v>
      </c>
      <c r="R8440" s="17">
        <f t="shared" si="526"/>
        <v>0</v>
      </c>
      <c r="S8440" s="18">
        <f t="shared" si="527"/>
        <v>19668</v>
      </c>
    </row>
    <row r="8441" spans="1:19" x14ac:dyDescent="0.25">
      <c r="A8441" s="7" t="s">
        <v>20162</v>
      </c>
      <c r="B8441" s="7" t="s">
        <v>20163</v>
      </c>
      <c r="C8441" s="7" t="s">
        <v>7400</v>
      </c>
      <c r="D8441" s="7" t="s">
        <v>7401</v>
      </c>
      <c r="E8441" s="7" t="s">
        <v>7402</v>
      </c>
      <c r="F8441" s="8">
        <v>21</v>
      </c>
      <c r="G8441" s="8">
        <v>105.5</v>
      </c>
      <c r="H8441" s="8">
        <v>105.5</v>
      </c>
      <c r="I8441" s="8">
        <v>6</v>
      </c>
      <c r="J8441" s="8">
        <v>633</v>
      </c>
      <c r="K8441" s="8">
        <v>105.5</v>
      </c>
      <c r="L8441" s="8">
        <f t="shared" si="524"/>
        <v>18.309917355371894</v>
      </c>
      <c r="M8441" s="8">
        <f t="shared" si="525"/>
        <v>87.190082644628106</v>
      </c>
      <c r="N8441" s="9"/>
      <c r="O8441" s="9"/>
      <c r="P8441" s="8">
        <v>21</v>
      </c>
      <c r="Q8441" s="8">
        <v>105.5</v>
      </c>
      <c r="R8441" s="17">
        <f t="shared" si="526"/>
        <v>0</v>
      </c>
      <c r="S8441" s="18">
        <f t="shared" si="527"/>
        <v>633</v>
      </c>
    </row>
    <row r="8442" spans="1:19" x14ac:dyDescent="0.25">
      <c r="A8442" s="7" t="s">
        <v>20166</v>
      </c>
      <c r="B8442" s="7" t="s">
        <v>20167</v>
      </c>
      <c r="C8442" s="7" t="s">
        <v>7400</v>
      </c>
      <c r="D8442" s="7" t="s">
        <v>7401</v>
      </c>
      <c r="E8442" s="7" t="s">
        <v>7402</v>
      </c>
      <c r="F8442" s="8">
        <v>21</v>
      </c>
      <c r="G8442" s="8">
        <v>105.5</v>
      </c>
      <c r="H8442" s="8">
        <v>105.5</v>
      </c>
      <c r="I8442" s="8">
        <v>6</v>
      </c>
      <c r="J8442" s="8">
        <v>633</v>
      </c>
      <c r="K8442" s="8">
        <v>105.5</v>
      </c>
      <c r="L8442" s="8">
        <f t="shared" si="524"/>
        <v>18.309917355371894</v>
      </c>
      <c r="M8442" s="8">
        <f t="shared" si="525"/>
        <v>87.190082644628106</v>
      </c>
      <c r="N8442" s="9"/>
      <c r="O8442" s="9"/>
      <c r="P8442" s="8">
        <v>21</v>
      </c>
      <c r="Q8442" s="8">
        <v>105.5</v>
      </c>
      <c r="R8442" s="17">
        <f t="shared" si="526"/>
        <v>0</v>
      </c>
      <c r="S8442" s="18">
        <f t="shared" si="527"/>
        <v>633</v>
      </c>
    </row>
    <row r="8443" spans="1:19" x14ac:dyDescent="0.25">
      <c r="A8443" s="7" t="s">
        <v>20168</v>
      </c>
      <c r="B8443" s="7" t="s">
        <v>20169</v>
      </c>
      <c r="C8443" s="7" t="s">
        <v>8208</v>
      </c>
      <c r="D8443" s="7" t="s">
        <v>8209</v>
      </c>
      <c r="E8443" s="7" t="s">
        <v>8210</v>
      </c>
      <c r="F8443" s="8">
        <v>21</v>
      </c>
      <c r="G8443" s="8">
        <v>17015</v>
      </c>
      <c r="H8443" s="8">
        <v>17015</v>
      </c>
      <c r="I8443" s="8">
        <v>4</v>
      </c>
      <c r="J8443" s="8">
        <v>68059.98</v>
      </c>
      <c r="K8443" s="8">
        <v>17014.994999999999</v>
      </c>
      <c r="L8443" s="8">
        <f t="shared" si="524"/>
        <v>2953.0156611570237</v>
      </c>
      <c r="M8443" s="8">
        <f t="shared" si="525"/>
        <v>14061.979338842975</v>
      </c>
      <c r="N8443" s="13"/>
      <c r="O8443" s="13"/>
      <c r="P8443" s="8">
        <v>21</v>
      </c>
      <c r="Q8443" s="8">
        <v>17014.994999999999</v>
      </c>
      <c r="R8443" s="17">
        <f t="shared" si="526"/>
        <v>0</v>
      </c>
      <c r="S8443" s="18">
        <f t="shared" si="527"/>
        <v>68059.98</v>
      </c>
    </row>
    <row r="8444" spans="1:19" x14ac:dyDescent="0.25">
      <c r="A8444" s="7" t="s">
        <v>20170</v>
      </c>
      <c r="B8444" s="7" t="s">
        <v>20171</v>
      </c>
      <c r="C8444" s="7" t="s">
        <v>8208</v>
      </c>
      <c r="D8444" s="7" t="s">
        <v>8209</v>
      </c>
      <c r="E8444" s="7" t="s">
        <v>8210</v>
      </c>
      <c r="F8444" s="8">
        <v>21</v>
      </c>
      <c r="G8444" s="8">
        <v>8102.01</v>
      </c>
      <c r="H8444" s="8">
        <v>8102.01</v>
      </c>
      <c r="I8444" s="8">
        <v>2</v>
      </c>
      <c r="J8444" s="8">
        <v>16204.01</v>
      </c>
      <c r="K8444" s="8">
        <v>8102.0050000000001</v>
      </c>
      <c r="L8444" s="8">
        <f t="shared" si="524"/>
        <v>1406.1330991735531</v>
      </c>
      <c r="M8444" s="8">
        <f t="shared" si="525"/>
        <v>6695.871900826447</v>
      </c>
      <c r="N8444" s="9"/>
      <c r="O8444" s="9"/>
      <c r="P8444" s="8">
        <v>21</v>
      </c>
      <c r="Q8444" s="8">
        <v>8102.0050000000001</v>
      </c>
      <c r="R8444" s="17">
        <f t="shared" si="526"/>
        <v>0</v>
      </c>
      <c r="S8444" s="18">
        <f t="shared" si="527"/>
        <v>16204.01</v>
      </c>
    </row>
    <row r="8445" spans="1:19" x14ac:dyDescent="0.25">
      <c r="A8445" s="7" t="s">
        <v>20172</v>
      </c>
      <c r="B8445" s="7" t="s">
        <v>20173</v>
      </c>
      <c r="C8445" s="7" t="s">
        <v>14</v>
      </c>
      <c r="D8445" s="7" t="s">
        <v>15</v>
      </c>
      <c r="E8445" s="7" t="s">
        <v>7518</v>
      </c>
      <c r="F8445" s="8">
        <v>21</v>
      </c>
      <c r="G8445" s="8">
        <v>2635.01</v>
      </c>
      <c r="H8445" s="8">
        <v>2635.01</v>
      </c>
      <c r="I8445" s="8">
        <v>4</v>
      </c>
      <c r="J8445" s="8">
        <v>10540.02</v>
      </c>
      <c r="K8445" s="8">
        <v>2635.0050000000001</v>
      </c>
      <c r="L8445" s="8">
        <f t="shared" si="524"/>
        <v>457.31491735537202</v>
      </c>
      <c r="M8445" s="8">
        <f t="shared" si="525"/>
        <v>2177.6900826446281</v>
      </c>
      <c r="N8445" s="9"/>
      <c r="O8445" s="9"/>
      <c r="P8445" s="8">
        <v>21</v>
      </c>
      <c r="Q8445" s="8">
        <v>2635.0050000000001</v>
      </c>
      <c r="R8445" s="17">
        <f t="shared" si="526"/>
        <v>0</v>
      </c>
      <c r="S8445" s="18">
        <f t="shared" si="527"/>
        <v>10540.02</v>
      </c>
    </row>
    <row r="8446" spans="1:19" x14ac:dyDescent="0.25">
      <c r="A8446" s="7" t="s">
        <v>20174</v>
      </c>
      <c r="B8446" s="7" t="s">
        <v>20175</v>
      </c>
      <c r="C8446" s="7" t="s">
        <v>8208</v>
      </c>
      <c r="D8446" s="7" t="s">
        <v>8209</v>
      </c>
      <c r="E8446" s="7" t="s">
        <v>8210</v>
      </c>
      <c r="F8446" s="8">
        <v>21</v>
      </c>
      <c r="G8446" s="8">
        <v>11505</v>
      </c>
      <c r="H8446" s="8">
        <v>11505</v>
      </c>
      <c r="I8446" s="8">
        <v>5</v>
      </c>
      <c r="J8446" s="8">
        <v>57524.99</v>
      </c>
      <c r="K8446" s="8">
        <v>11504.998</v>
      </c>
      <c r="L8446" s="8">
        <f t="shared" si="524"/>
        <v>1996.7351900826434</v>
      </c>
      <c r="M8446" s="8">
        <f t="shared" si="525"/>
        <v>9508.2628099173562</v>
      </c>
      <c r="N8446" s="9"/>
      <c r="O8446" s="9"/>
      <c r="P8446" s="8">
        <v>21</v>
      </c>
      <c r="Q8446" s="8">
        <v>11504.998</v>
      </c>
      <c r="R8446" s="17">
        <f t="shared" si="526"/>
        <v>0</v>
      </c>
      <c r="S8446" s="18">
        <f t="shared" si="527"/>
        <v>57524.99</v>
      </c>
    </row>
    <row r="8447" spans="1:19" x14ac:dyDescent="0.25">
      <c r="A8447" s="7" t="s">
        <v>20176</v>
      </c>
      <c r="B8447" s="7" t="s">
        <v>20177</v>
      </c>
      <c r="C8447" s="7" t="s">
        <v>8208</v>
      </c>
      <c r="D8447" s="7" t="s">
        <v>8209</v>
      </c>
      <c r="E8447" s="7" t="s">
        <v>8210</v>
      </c>
      <c r="F8447" s="8">
        <v>21</v>
      </c>
      <c r="G8447" s="8">
        <v>14604</v>
      </c>
      <c r="H8447" s="8">
        <v>14604</v>
      </c>
      <c r="I8447" s="8">
        <v>1</v>
      </c>
      <c r="J8447" s="8">
        <v>14604</v>
      </c>
      <c r="K8447" s="8">
        <v>14604</v>
      </c>
      <c r="L8447" s="8">
        <f t="shared" si="524"/>
        <v>2534.5785123966944</v>
      </c>
      <c r="M8447" s="8">
        <f t="shared" si="525"/>
        <v>12069.421487603306</v>
      </c>
      <c r="N8447" s="9"/>
      <c r="O8447" s="9"/>
      <c r="P8447" s="8">
        <v>21</v>
      </c>
      <c r="Q8447" s="8">
        <v>14604</v>
      </c>
      <c r="R8447" s="17">
        <f t="shared" si="526"/>
        <v>0</v>
      </c>
      <c r="S8447" s="18">
        <f t="shared" si="527"/>
        <v>14604</v>
      </c>
    </row>
    <row r="8448" spans="1:19" x14ac:dyDescent="0.25">
      <c r="A8448" s="7" t="s">
        <v>20180</v>
      </c>
      <c r="B8448" s="7" t="s">
        <v>20181</v>
      </c>
      <c r="C8448" s="7" t="s">
        <v>14</v>
      </c>
      <c r="D8448" s="7" t="s">
        <v>15</v>
      </c>
      <c r="E8448" s="7" t="s">
        <v>7518</v>
      </c>
      <c r="F8448" s="8">
        <v>21</v>
      </c>
      <c r="G8448" s="8">
        <v>3599</v>
      </c>
      <c r="H8448" s="8">
        <v>3599</v>
      </c>
      <c r="I8448" s="8">
        <v>3</v>
      </c>
      <c r="J8448" s="8">
        <v>10797</v>
      </c>
      <c r="K8448" s="8">
        <v>3599</v>
      </c>
      <c r="L8448" s="8">
        <f t="shared" si="524"/>
        <v>624.61983471074382</v>
      </c>
      <c r="M8448" s="8">
        <f t="shared" si="525"/>
        <v>2974.3801652892562</v>
      </c>
      <c r="N8448" s="9"/>
      <c r="O8448" s="9"/>
      <c r="P8448" s="8">
        <v>21</v>
      </c>
      <c r="Q8448" s="8">
        <v>3599</v>
      </c>
      <c r="R8448" s="17">
        <f t="shared" si="526"/>
        <v>0</v>
      </c>
      <c r="S8448" s="18">
        <f t="shared" si="527"/>
        <v>10797</v>
      </c>
    </row>
    <row r="8449" spans="1:19" x14ac:dyDescent="0.25">
      <c r="A8449" s="7" t="s">
        <v>20184</v>
      </c>
      <c r="B8449" s="7" t="s">
        <v>20185</v>
      </c>
      <c r="C8449" s="7" t="s">
        <v>8208</v>
      </c>
      <c r="D8449" s="7" t="s">
        <v>8209</v>
      </c>
      <c r="E8449" s="7" t="s">
        <v>8210</v>
      </c>
      <c r="F8449" s="8">
        <v>21</v>
      </c>
      <c r="G8449" s="8">
        <v>4071</v>
      </c>
      <c r="H8449" s="8">
        <v>4071</v>
      </c>
      <c r="I8449" s="8">
        <v>3</v>
      </c>
      <c r="J8449" s="8">
        <v>12212.99</v>
      </c>
      <c r="K8449" s="8">
        <v>4070.9966666666664</v>
      </c>
      <c r="L8449" s="8">
        <f t="shared" si="524"/>
        <v>706.53661157024771</v>
      </c>
      <c r="M8449" s="8">
        <f t="shared" si="525"/>
        <v>3364.4600550964187</v>
      </c>
      <c r="N8449" s="13"/>
      <c r="O8449" s="13"/>
      <c r="P8449" s="8">
        <v>21</v>
      </c>
      <c r="Q8449" s="8">
        <v>4070.9966666666664</v>
      </c>
      <c r="R8449" s="17">
        <f t="shared" si="526"/>
        <v>0</v>
      </c>
      <c r="S8449" s="18">
        <f t="shared" si="527"/>
        <v>12212.99</v>
      </c>
    </row>
    <row r="8450" spans="1:19" x14ac:dyDescent="0.25">
      <c r="A8450" s="7" t="s">
        <v>20186</v>
      </c>
      <c r="B8450" s="7" t="s">
        <v>20187</v>
      </c>
      <c r="C8450" s="7" t="s">
        <v>8208</v>
      </c>
      <c r="D8450" s="7" t="s">
        <v>8209</v>
      </c>
      <c r="E8450" s="7" t="s">
        <v>8210</v>
      </c>
      <c r="F8450" s="14">
        <v>21</v>
      </c>
      <c r="G8450" s="8">
        <v>14604</v>
      </c>
      <c r="H8450" s="8">
        <v>14604</v>
      </c>
      <c r="I8450" s="8">
        <v>1</v>
      </c>
      <c r="J8450" s="8">
        <v>14604</v>
      </c>
      <c r="K8450" s="8">
        <v>14604</v>
      </c>
      <c r="L8450" s="8">
        <f t="shared" ref="L8450:L8513" si="528">K8450-M8450</f>
        <v>2534.5785123966944</v>
      </c>
      <c r="M8450" s="8">
        <f t="shared" ref="M8450:M8513" si="529">K8450/((100+F8450)/100)</f>
        <v>12069.421487603306</v>
      </c>
      <c r="N8450" s="9"/>
      <c r="O8450" s="9"/>
      <c r="P8450" s="14">
        <v>21</v>
      </c>
      <c r="Q8450" s="14">
        <v>14604</v>
      </c>
      <c r="R8450" s="17">
        <f t="shared" ref="R8450:R8513" si="530">I8450*O8450</f>
        <v>0</v>
      </c>
      <c r="S8450" s="18">
        <f t="shared" si="527"/>
        <v>14604</v>
      </c>
    </row>
    <row r="8451" spans="1:19" x14ac:dyDescent="0.25">
      <c r="A8451" s="7" t="s">
        <v>20188</v>
      </c>
      <c r="B8451" s="7" t="s">
        <v>20189</v>
      </c>
      <c r="C8451" s="7" t="s">
        <v>8208</v>
      </c>
      <c r="D8451" s="7" t="s">
        <v>8209</v>
      </c>
      <c r="E8451" s="7" t="s">
        <v>8210</v>
      </c>
      <c r="F8451" s="14">
        <v>21</v>
      </c>
      <c r="G8451" s="8">
        <v>9095</v>
      </c>
      <c r="H8451" s="8">
        <v>9095</v>
      </c>
      <c r="I8451" s="8">
        <v>2</v>
      </c>
      <c r="J8451" s="8">
        <v>18190</v>
      </c>
      <c r="K8451" s="8">
        <v>9095</v>
      </c>
      <c r="L8451" s="8">
        <f t="shared" si="528"/>
        <v>1578.4710743801652</v>
      </c>
      <c r="M8451" s="8">
        <f t="shared" si="529"/>
        <v>7516.5289256198348</v>
      </c>
      <c r="N8451" s="9"/>
      <c r="O8451" s="9"/>
      <c r="P8451" s="14">
        <v>21</v>
      </c>
      <c r="Q8451" s="14">
        <v>9095</v>
      </c>
      <c r="R8451" s="17">
        <f t="shared" si="530"/>
        <v>0</v>
      </c>
      <c r="S8451" s="18">
        <f t="shared" ref="S8451:S8514" si="531">J8451</f>
        <v>18190</v>
      </c>
    </row>
    <row r="8452" spans="1:19" x14ac:dyDescent="0.25">
      <c r="A8452" s="7" t="s">
        <v>20190</v>
      </c>
      <c r="B8452" s="7" t="s">
        <v>20191</v>
      </c>
      <c r="C8452" s="7" t="s">
        <v>8208</v>
      </c>
      <c r="D8452" s="7" t="s">
        <v>8209</v>
      </c>
      <c r="E8452" s="7" t="s">
        <v>8210</v>
      </c>
      <c r="F8452" s="14">
        <v>21</v>
      </c>
      <c r="G8452" s="8">
        <v>8629.01</v>
      </c>
      <c r="H8452" s="8">
        <v>8629.01</v>
      </c>
      <c r="I8452" s="8">
        <v>2</v>
      </c>
      <c r="J8452" s="8">
        <v>17258.009999999998</v>
      </c>
      <c r="K8452" s="8">
        <v>8629.0049999999992</v>
      </c>
      <c r="L8452" s="8">
        <f t="shared" si="528"/>
        <v>1497.5959090909091</v>
      </c>
      <c r="M8452" s="8">
        <f t="shared" si="529"/>
        <v>7131.4090909090901</v>
      </c>
      <c r="N8452" s="9"/>
      <c r="O8452" s="9"/>
      <c r="P8452" s="14">
        <v>21</v>
      </c>
      <c r="Q8452" s="14">
        <v>8629.0049999999992</v>
      </c>
      <c r="R8452" s="17">
        <f t="shared" si="530"/>
        <v>0</v>
      </c>
      <c r="S8452" s="18">
        <f t="shared" si="531"/>
        <v>17258.009999999998</v>
      </c>
    </row>
    <row r="8453" spans="1:19" x14ac:dyDescent="0.25">
      <c r="A8453" s="7" t="s">
        <v>20192</v>
      </c>
      <c r="B8453" s="7" t="s">
        <v>20193</v>
      </c>
      <c r="C8453" s="7" t="s">
        <v>14</v>
      </c>
      <c r="D8453" s="7" t="s">
        <v>15</v>
      </c>
      <c r="E8453" s="7" t="s">
        <v>7518</v>
      </c>
      <c r="F8453" s="8">
        <v>21</v>
      </c>
      <c r="G8453" s="8">
        <v>3117.01</v>
      </c>
      <c r="H8453" s="8">
        <v>3117.01</v>
      </c>
      <c r="I8453" s="8">
        <v>2</v>
      </c>
      <c r="J8453" s="8">
        <v>6234.02</v>
      </c>
      <c r="K8453" s="8">
        <v>3117.01</v>
      </c>
      <c r="L8453" s="8">
        <f t="shared" si="528"/>
        <v>540.9686776859503</v>
      </c>
      <c r="M8453" s="8">
        <f t="shared" si="529"/>
        <v>2576.0413223140499</v>
      </c>
      <c r="N8453" s="9"/>
      <c r="O8453" s="9"/>
      <c r="P8453" s="8">
        <v>21</v>
      </c>
      <c r="Q8453" s="8">
        <v>3117.01</v>
      </c>
      <c r="R8453" s="17">
        <f t="shared" si="530"/>
        <v>0</v>
      </c>
      <c r="S8453" s="18">
        <f t="shared" si="531"/>
        <v>6234.02</v>
      </c>
    </row>
    <row r="8454" spans="1:19" x14ac:dyDescent="0.25">
      <c r="A8454" s="7" t="s">
        <v>20194</v>
      </c>
      <c r="B8454" s="7" t="s">
        <v>20195</v>
      </c>
      <c r="C8454" s="7" t="s">
        <v>14</v>
      </c>
      <c r="D8454" s="7" t="s">
        <v>15</v>
      </c>
      <c r="E8454" s="7" t="s">
        <v>7518</v>
      </c>
      <c r="F8454" s="8">
        <v>21</v>
      </c>
      <c r="G8454" s="8">
        <v>3599</v>
      </c>
      <c r="H8454" s="8">
        <v>3599</v>
      </c>
      <c r="I8454" s="8">
        <v>2</v>
      </c>
      <c r="J8454" s="8">
        <v>7198</v>
      </c>
      <c r="K8454" s="8">
        <v>3599</v>
      </c>
      <c r="L8454" s="8">
        <f t="shared" si="528"/>
        <v>624.61983471074382</v>
      </c>
      <c r="M8454" s="8">
        <f t="shared" si="529"/>
        <v>2974.3801652892562</v>
      </c>
      <c r="N8454" s="9"/>
      <c r="O8454" s="9"/>
      <c r="P8454" s="8">
        <v>21</v>
      </c>
      <c r="Q8454" s="8">
        <v>3599</v>
      </c>
      <c r="R8454" s="17">
        <f t="shared" si="530"/>
        <v>0</v>
      </c>
      <c r="S8454" s="18">
        <f t="shared" si="531"/>
        <v>7198</v>
      </c>
    </row>
    <row r="8455" spans="1:19" x14ac:dyDescent="0.25">
      <c r="A8455" s="7" t="s">
        <v>20196</v>
      </c>
      <c r="B8455" s="7" t="s">
        <v>20197</v>
      </c>
      <c r="C8455" s="7" t="s">
        <v>8208</v>
      </c>
      <c r="D8455" s="7" t="s">
        <v>8209</v>
      </c>
      <c r="E8455" s="7" t="s">
        <v>8210</v>
      </c>
      <c r="F8455" s="8">
        <v>21</v>
      </c>
      <c r="G8455" s="8">
        <v>5023</v>
      </c>
      <c r="H8455" s="8">
        <v>5023</v>
      </c>
      <c r="I8455" s="8">
        <v>2</v>
      </c>
      <c r="J8455" s="8">
        <v>10046</v>
      </c>
      <c r="K8455" s="8">
        <v>5023</v>
      </c>
      <c r="L8455" s="8">
        <f t="shared" si="528"/>
        <v>871.76033057851237</v>
      </c>
      <c r="M8455" s="8">
        <f t="shared" si="529"/>
        <v>4151.2396694214876</v>
      </c>
      <c r="N8455" s="9"/>
      <c r="O8455" s="9"/>
      <c r="P8455" s="8">
        <v>21</v>
      </c>
      <c r="Q8455" s="8">
        <v>5023</v>
      </c>
      <c r="R8455" s="17">
        <f t="shared" si="530"/>
        <v>0</v>
      </c>
      <c r="S8455" s="18">
        <f t="shared" si="531"/>
        <v>10046</v>
      </c>
    </row>
    <row r="8456" spans="1:19" x14ac:dyDescent="0.25">
      <c r="A8456" s="7" t="s">
        <v>20198</v>
      </c>
      <c r="B8456" s="7" t="s">
        <v>20199</v>
      </c>
      <c r="C8456" s="7" t="s">
        <v>8208</v>
      </c>
      <c r="D8456" s="7" t="s">
        <v>8209</v>
      </c>
      <c r="E8456" s="7" t="s">
        <v>8210</v>
      </c>
      <c r="F8456" s="8">
        <v>21</v>
      </c>
      <c r="G8456" s="8">
        <v>18675.009999999998</v>
      </c>
      <c r="H8456" s="8">
        <v>18675.009999999998</v>
      </c>
      <c r="I8456" s="8">
        <v>3</v>
      </c>
      <c r="J8456" s="8">
        <v>56025.02</v>
      </c>
      <c r="K8456" s="8">
        <v>18675.006666666664</v>
      </c>
      <c r="L8456" s="8">
        <f t="shared" si="528"/>
        <v>3241.1168595041308</v>
      </c>
      <c r="M8456" s="8">
        <f t="shared" si="529"/>
        <v>15433.889807162534</v>
      </c>
      <c r="N8456" s="9"/>
      <c r="O8456" s="9"/>
      <c r="P8456" s="8">
        <v>21</v>
      </c>
      <c r="Q8456" s="8">
        <v>18675.006666666664</v>
      </c>
      <c r="R8456" s="17">
        <f t="shared" si="530"/>
        <v>0</v>
      </c>
      <c r="S8456" s="18">
        <f t="shared" si="531"/>
        <v>56025.02</v>
      </c>
    </row>
    <row r="8457" spans="1:19" x14ac:dyDescent="0.25">
      <c r="A8457" s="7" t="s">
        <v>20200</v>
      </c>
      <c r="B8457" s="7" t="s">
        <v>20201</v>
      </c>
      <c r="C8457" s="7" t="s">
        <v>8208</v>
      </c>
      <c r="D8457" s="7" t="s">
        <v>8209</v>
      </c>
      <c r="E8457" s="7" t="s">
        <v>8210</v>
      </c>
      <c r="F8457" s="8">
        <v>21</v>
      </c>
      <c r="G8457" s="8">
        <v>8143</v>
      </c>
      <c r="H8457" s="8">
        <v>8143</v>
      </c>
      <c r="I8457" s="8">
        <v>1</v>
      </c>
      <c r="J8457" s="8">
        <v>8143</v>
      </c>
      <c r="K8457" s="8">
        <v>8143</v>
      </c>
      <c r="L8457" s="8">
        <f t="shared" si="528"/>
        <v>1413.2479338842977</v>
      </c>
      <c r="M8457" s="8">
        <f t="shared" si="529"/>
        <v>6729.7520661157023</v>
      </c>
      <c r="N8457" s="9"/>
      <c r="O8457" s="9"/>
      <c r="P8457" s="8">
        <v>21</v>
      </c>
      <c r="Q8457" s="8">
        <v>8143</v>
      </c>
      <c r="R8457" s="17">
        <f t="shared" si="530"/>
        <v>0</v>
      </c>
      <c r="S8457" s="18">
        <f t="shared" si="531"/>
        <v>8143</v>
      </c>
    </row>
    <row r="8458" spans="1:19" x14ac:dyDescent="0.25">
      <c r="A8458" s="7" t="s">
        <v>20202</v>
      </c>
      <c r="B8458" s="7" t="s">
        <v>20203</v>
      </c>
      <c r="C8458" s="7" t="s">
        <v>8208</v>
      </c>
      <c r="D8458" s="7" t="s">
        <v>8209</v>
      </c>
      <c r="E8458" s="7" t="s">
        <v>8210</v>
      </c>
      <c r="F8458" s="8">
        <v>21</v>
      </c>
      <c r="G8458" s="8">
        <v>8143</v>
      </c>
      <c r="H8458" s="8">
        <v>8143</v>
      </c>
      <c r="I8458" s="8">
        <v>1</v>
      </c>
      <c r="J8458" s="8">
        <v>8143</v>
      </c>
      <c r="K8458" s="8">
        <v>8143</v>
      </c>
      <c r="L8458" s="8">
        <f t="shared" si="528"/>
        <v>1413.2479338842977</v>
      </c>
      <c r="M8458" s="8">
        <f t="shared" si="529"/>
        <v>6729.7520661157023</v>
      </c>
      <c r="N8458" s="9"/>
      <c r="O8458" s="9"/>
      <c r="P8458" s="8">
        <v>21</v>
      </c>
      <c r="Q8458" s="8">
        <v>8143</v>
      </c>
      <c r="R8458" s="17">
        <f t="shared" si="530"/>
        <v>0</v>
      </c>
      <c r="S8458" s="18">
        <f t="shared" si="531"/>
        <v>8143</v>
      </c>
    </row>
    <row r="8459" spans="1:19" x14ac:dyDescent="0.25">
      <c r="A8459" s="7" t="s">
        <v>20204</v>
      </c>
      <c r="B8459" s="7" t="s">
        <v>20205</v>
      </c>
      <c r="C8459" s="7" t="s">
        <v>8208</v>
      </c>
      <c r="D8459" s="7" t="s">
        <v>8209</v>
      </c>
      <c r="E8459" s="7" t="s">
        <v>8210</v>
      </c>
      <c r="F8459" s="8">
        <v>21</v>
      </c>
      <c r="G8459" s="8">
        <v>27081</v>
      </c>
      <c r="H8459" s="8">
        <v>27081</v>
      </c>
      <c r="I8459" s="8">
        <v>1</v>
      </c>
      <c r="J8459" s="8">
        <v>27081</v>
      </c>
      <c r="K8459" s="8">
        <v>27081</v>
      </c>
      <c r="L8459" s="8">
        <f t="shared" si="528"/>
        <v>4700.0082644628092</v>
      </c>
      <c r="M8459" s="8">
        <f t="shared" si="529"/>
        <v>22380.991735537191</v>
      </c>
      <c r="N8459" s="9"/>
      <c r="O8459" s="9"/>
      <c r="P8459" s="8">
        <v>21</v>
      </c>
      <c r="Q8459" s="8">
        <v>27081</v>
      </c>
      <c r="R8459" s="17">
        <f t="shared" si="530"/>
        <v>0</v>
      </c>
      <c r="S8459" s="18">
        <f t="shared" si="531"/>
        <v>27081</v>
      </c>
    </row>
    <row r="8460" spans="1:19" x14ac:dyDescent="0.25">
      <c r="A8460" s="7" t="s">
        <v>20206</v>
      </c>
      <c r="B8460" s="7" t="s">
        <v>20207</v>
      </c>
      <c r="C8460" s="7" t="s">
        <v>8208</v>
      </c>
      <c r="D8460" s="7" t="s">
        <v>8209</v>
      </c>
      <c r="E8460" s="7" t="s">
        <v>8210</v>
      </c>
      <c r="F8460" s="8">
        <v>21</v>
      </c>
      <c r="G8460" s="8">
        <v>6461</v>
      </c>
      <c r="H8460" s="8">
        <v>6461</v>
      </c>
      <c r="I8460" s="8">
        <v>2</v>
      </c>
      <c r="J8460" s="8">
        <v>12922</v>
      </c>
      <c r="K8460" s="8">
        <v>6461</v>
      </c>
      <c r="L8460" s="8">
        <f t="shared" si="528"/>
        <v>1121.3305785123966</v>
      </c>
      <c r="M8460" s="8">
        <f t="shared" si="529"/>
        <v>5339.6694214876034</v>
      </c>
      <c r="N8460" s="9"/>
      <c r="O8460" s="9"/>
      <c r="P8460" s="8">
        <v>21</v>
      </c>
      <c r="Q8460" s="8">
        <v>6461</v>
      </c>
      <c r="R8460" s="17">
        <f t="shared" si="530"/>
        <v>0</v>
      </c>
      <c r="S8460" s="18">
        <f t="shared" si="531"/>
        <v>12922</v>
      </c>
    </row>
    <row r="8461" spans="1:19" x14ac:dyDescent="0.25">
      <c r="A8461" s="7" t="s">
        <v>20208</v>
      </c>
      <c r="B8461" s="7" t="s">
        <v>20209</v>
      </c>
      <c r="C8461" s="7" t="s">
        <v>8208</v>
      </c>
      <c r="D8461" s="7" t="s">
        <v>8209</v>
      </c>
      <c r="E8461" s="7" t="s">
        <v>8210</v>
      </c>
      <c r="F8461" s="8">
        <v>21</v>
      </c>
      <c r="G8461" s="8">
        <v>10553.01</v>
      </c>
      <c r="H8461" s="8">
        <v>10553.01</v>
      </c>
      <c r="I8461" s="8">
        <v>2</v>
      </c>
      <c r="J8461" s="8">
        <v>21106.01</v>
      </c>
      <c r="K8461" s="8">
        <v>10553.004999999999</v>
      </c>
      <c r="L8461" s="8">
        <f t="shared" si="528"/>
        <v>1831.5132644628102</v>
      </c>
      <c r="M8461" s="8">
        <f t="shared" si="529"/>
        <v>8721.491735537189</v>
      </c>
      <c r="N8461" s="9"/>
      <c r="O8461" s="9"/>
      <c r="P8461" s="8">
        <v>21</v>
      </c>
      <c r="Q8461" s="8">
        <v>10553.004999999999</v>
      </c>
      <c r="R8461" s="17">
        <f t="shared" si="530"/>
        <v>0</v>
      </c>
      <c r="S8461" s="18">
        <f t="shared" si="531"/>
        <v>21106.01</v>
      </c>
    </row>
    <row r="8462" spans="1:19" x14ac:dyDescent="0.25">
      <c r="A8462" s="7" t="s">
        <v>20210</v>
      </c>
      <c r="B8462" s="7" t="s">
        <v>20211</v>
      </c>
      <c r="C8462" s="7" t="s">
        <v>8208</v>
      </c>
      <c r="D8462" s="7" t="s">
        <v>8209</v>
      </c>
      <c r="E8462" s="7" t="s">
        <v>8210</v>
      </c>
      <c r="F8462" s="8">
        <v>21</v>
      </c>
      <c r="G8462" s="8">
        <v>10067.01</v>
      </c>
      <c r="H8462" s="8">
        <v>10067.01</v>
      </c>
      <c r="I8462" s="8">
        <v>1</v>
      </c>
      <c r="J8462" s="8">
        <v>10067.01</v>
      </c>
      <c r="K8462" s="8">
        <v>10067.01</v>
      </c>
      <c r="L8462" s="8">
        <f t="shared" si="528"/>
        <v>1747.1670247933889</v>
      </c>
      <c r="M8462" s="8">
        <f t="shared" si="529"/>
        <v>8319.8429752066113</v>
      </c>
      <c r="N8462" s="13"/>
      <c r="O8462" s="13"/>
      <c r="P8462" s="8">
        <v>21</v>
      </c>
      <c r="Q8462" s="8">
        <v>10067.01</v>
      </c>
      <c r="R8462" s="17">
        <f t="shared" si="530"/>
        <v>0</v>
      </c>
      <c r="S8462" s="18">
        <f t="shared" si="531"/>
        <v>10067.01</v>
      </c>
    </row>
    <row r="8463" spans="1:19" x14ac:dyDescent="0.25">
      <c r="A8463" s="7" t="s">
        <v>20212</v>
      </c>
      <c r="B8463" s="7" t="s">
        <v>20213</v>
      </c>
      <c r="C8463" s="7" t="s">
        <v>8208</v>
      </c>
      <c r="D8463" s="7" t="s">
        <v>8209</v>
      </c>
      <c r="E8463" s="7" t="s">
        <v>8210</v>
      </c>
      <c r="F8463" s="8">
        <v>21</v>
      </c>
      <c r="G8463" s="8">
        <v>8143</v>
      </c>
      <c r="H8463" s="8">
        <v>8143</v>
      </c>
      <c r="I8463" s="8">
        <v>2</v>
      </c>
      <c r="J8463" s="8">
        <v>16286</v>
      </c>
      <c r="K8463" s="8">
        <v>8143</v>
      </c>
      <c r="L8463" s="8">
        <f t="shared" si="528"/>
        <v>1413.2479338842977</v>
      </c>
      <c r="M8463" s="8">
        <f t="shared" si="529"/>
        <v>6729.7520661157023</v>
      </c>
      <c r="N8463" s="9"/>
      <c r="O8463" s="9"/>
      <c r="P8463" s="8">
        <v>21</v>
      </c>
      <c r="Q8463" s="8">
        <v>8143</v>
      </c>
      <c r="R8463" s="17">
        <f t="shared" si="530"/>
        <v>0</v>
      </c>
      <c r="S8463" s="18">
        <f t="shared" si="531"/>
        <v>16286</v>
      </c>
    </row>
    <row r="8464" spans="1:19" x14ac:dyDescent="0.25">
      <c r="A8464" s="7" t="s">
        <v>20214</v>
      </c>
      <c r="B8464" s="7" t="s">
        <v>20215</v>
      </c>
      <c r="C8464" s="7" t="s">
        <v>8208</v>
      </c>
      <c r="D8464" s="7" t="s">
        <v>8209</v>
      </c>
      <c r="E8464" s="7" t="s">
        <v>8210</v>
      </c>
      <c r="F8464" s="8">
        <v>21</v>
      </c>
      <c r="G8464" s="8">
        <v>11505.01</v>
      </c>
      <c r="H8464" s="8">
        <v>11505.01</v>
      </c>
      <c r="I8464" s="8">
        <v>2</v>
      </c>
      <c r="J8464" s="8">
        <v>23010.01</v>
      </c>
      <c r="K8464" s="8">
        <v>11505.004999999999</v>
      </c>
      <c r="L8464" s="8">
        <f t="shared" si="528"/>
        <v>1996.7364049586777</v>
      </c>
      <c r="M8464" s="8">
        <f t="shared" si="529"/>
        <v>9508.2685950413215</v>
      </c>
      <c r="N8464" s="9"/>
      <c r="O8464" s="9"/>
      <c r="P8464" s="8">
        <v>21</v>
      </c>
      <c r="Q8464" s="8">
        <v>11505.004999999999</v>
      </c>
      <c r="R8464" s="17">
        <f t="shared" si="530"/>
        <v>0</v>
      </c>
      <c r="S8464" s="18">
        <f t="shared" si="531"/>
        <v>23010.01</v>
      </c>
    </row>
    <row r="8465" spans="1:19" x14ac:dyDescent="0.25">
      <c r="A8465" s="7" t="s">
        <v>20216</v>
      </c>
      <c r="B8465" s="7" t="s">
        <v>20217</v>
      </c>
      <c r="C8465" s="7" t="s">
        <v>8208</v>
      </c>
      <c r="D8465" s="7" t="s">
        <v>8209</v>
      </c>
      <c r="E8465" s="7" t="s">
        <v>8210</v>
      </c>
      <c r="F8465" s="8">
        <v>21</v>
      </c>
      <c r="G8465" s="8">
        <v>8428</v>
      </c>
      <c r="H8465" s="8">
        <v>8428</v>
      </c>
      <c r="I8465" s="8">
        <v>3</v>
      </c>
      <c r="J8465" s="8">
        <v>25284</v>
      </c>
      <c r="K8465" s="8">
        <v>8428</v>
      </c>
      <c r="L8465" s="8">
        <f t="shared" si="528"/>
        <v>1462.7107438016528</v>
      </c>
      <c r="M8465" s="8">
        <f t="shared" si="529"/>
        <v>6965.2892561983472</v>
      </c>
      <c r="N8465" s="9"/>
      <c r="O8465" s="9"/>
      <c r="P8465" s="8">
        <v>21</v>
      </c>
      <c r="Q8465" s="8">
        <v>8428</v>
      </c>
      <c r="R8465" s="17">
        <f t="shared" si="530"/>
        <v>0</v>
      </c>
      <c r="S8465" s="18">
        <f t="shared" si="531"/>
        <v>25284</v>
      </c>
    </row>
    <row r="8466" spans="1:19" x14ac:dyDescent="0.25">
      <c r="A8466" s="7" t="s">
        <v>20218</v>
      </c>
      <c r="B8466" s="7" t="s">
        <v>20219</v>
      </c>
      <c r="C8466" s="7" t="s">
        <v>14</v>
      </c>
      <c r="D8466" s="7" t="s">
        <v>15</v>
      </c>
      <c r="E8466" s="7" t="s">
        <v>7518</v>
      </c>
      <c r="F8466" s="8">
        <v>21</v>
      </c>
      <c r="G8466" s="8">
        <v>1550</v>
      </c>
      <c r="H8466" s="8">
        <v>1550</v>
      </c>
      <c r="I8466" s="8">
        <v>3</v>
      </c>
      <c r="J8466" s="8">
        <v>4649.99</v>
      </c>
      <c r="K8466" s="8">
        <v>1549.9966666666667</v>
      </c>
      <c r="L8466" s="8">
        <f t="shared" si="528"/>
        <v>269.00768595041313</v>
      </c>
      <c r="M8466" s="8">
        <f t="shared" si="529"/>
        <v>1280.9889807162535</v>
      </c>
      <c r="N8466" s="13"/>
      <c r="O8466" s="13"/>
      <c r="P8466" s="8">
        <v>21</v>
      </c>
      <c r="Q8466" s="8">
        <v>1549.9966666666667</v>
      </c>
      <c r="R8466" s="17">
        <f t="shared" si="530"/>
        <v>0</v>
      </c>
      <c r="S8466" s="18">
        <f t="shared" si="531"/>
        <v>4649.99</v>
      </c>
    </row>
    <row r="8467" spans="1:19" x14ac:dyDescent="0.25">
      <c r="A8467" s="7" t="s">
        <v>20220</v>
      </c>
      <c r="B8467" s="7" t="s">
        <v>20221</v>
      </c>
      <c r="C8467" s="7" t="s">
        <v>8208</v>
      </c>
      <c r="D8467" s="7" t="s">
        <v>8209</v>
      </c>
      <c r="E8467" s="7" t="s">
        <v>8210</v>
      </c>
      <c r="F8467" s="8">
        <v>21</v>
      </c>
      <c r="G8467" s="8">
        <v>27851.01</v>
      </c>
      <c r="H8467" s="8">
        <v>27851.01</v>
      </c>
      <c r="I8467" s="8">
        <v>2</v>
      </c>
      <c r="J8467" s="8">
        <v>55702.01</v>
      </c>
      <c r="K8467" s="8">
        <v>27851.005000000001</v>
      </c>
      <c r="L8467" s="8">
        <f t="shared" si="528"/>
        <v>4833.6454958677677</v>
      </c>
      <c r="M8467" s="8">
        <f t="shared" si="529"/>
        <v>23017.359504132233</v>
      </c>
      <c r="N8467" s="9"/>
      <c r="O8467" s="9"/>
      <c r="P8467" s="8">
        <v>21</v>
      </c>
      <c r="Q8467" s="8">
        <v>27851.005000000001</v>
      </c>
      <c r="R8467" s="17">
        <f t="shared" si="530"/>
        <v>0</v>
      </c>
      <c r="S8467" s="18">
        <f t="shared" si="531"/>
        <v>55702.01</v>
      </c>
    </row>
    <row r="8468" spans="1:19" x14ac:dyDescent="0.25">
      <c r="A8468" s="7" t="s">
        <v>20222</v>
      </c>
      <c r="B8468" s="7" t="s">
        <v>20223</v>
      </c>
      <c r="C8468" s="7" t="s">
        <v>8208</v>
      </c>
      <c r="D8468" s="7" t="s">
        <v>8209</v>
      </c>
      <c r="E8468" s="7" t="s">
        <v>8210</v>
      </c>
      <c r="F8468" s="8">
        <v>21</v>
      </c>
      <c r="G8468" s="8">
        <v>17723</v>
      </c>
      <c r="H8468" s="8">
        <v>17723</v>
      </c>
      <c r="I8468" s="8">
        <v>1</v>
      </c>
      <c r="J8468" s="8">
        <v>17723</v>
      </c>
      <c r="K8468" s="8">
        <v>17723</v>
      </c>
      <c r="L8468" s="8">
        <f t="shared" si="528"/>
        <v>3075.8925619834699</v>
      </c>
      <c r="M8468" s="8">
        <f t="shared" si="529"/>
        <v>14647.10743801653</v>
      </c>
      <c r="N8468" s="9"/>
      <c r="O8468" s="9"/>
      <c r="P8468" s="8">
        <v>21</v>
      </c>
      <c r="Q8468" s="8">
        <v>17723</v>
      </c>
      <c r="R8468" s="17">
        <f t="shared" si="530"/>
        <v>0</v>
      </c>
      <c r="S8468" s="18">
        <f t="shared" si="531"/>
        <v>17723</v>
      </c>
    </row>
    <row r="8469" spans="1:19" x14ac:dyDescent="0.25">
      <c r="A8469" s="7" t="s">
        <v>20224</v>
      </c>
      <c r="B8469" s="7" t="s">
        <v>20225</v>
      </c>
      <c r="C8469" s="7" t="s">
        <v>8208</v>
      </c>
      <c r="D8469" s="7" t="s">
        <v>8209</v>
      </c>
      <c r="E8469" s="7" t="s">
        <v>8210</v>
      </c>
      <c r="F8469" s="8">
        <v>21</v>
      </c>
      <c r="G8469" s="8">
        <v>17723.009999999998</v>
      </c>
      <c r="H8469" s="8">
        <v>17723.009999999998</v>
      </c>
      <c r="I8469" s="8">
        <v>2</v>
      </c>
      <c r="J8469" s="8">
        <v>35446.01</v>
      </c>
      <c r="K8469" s="8">
        <v>17723.005000000001</v>
      </c>
      <c r="L8469" s="8">
        <f t="shared" si="528"/>
        <v>3075.8934297520664</v>
      </c>
      <c r="M8469" s="8">
        <f t="shared" si="529"/>
        <v>14647.111570247935</v>
      </c>
      <c r="N8469" s="13"/>
      <c r="O8469" s="13"/>
      <c r="P8469" s="8">
        <v>21</v>
      </c>
      <c r="Q8469" s="8">
        <v>17723.005000000001</v>
      </c>
      <c r="R8469" s="17">
        <f t="shared" si="530"/>
        <v>0</v>
      </c>
      <c r="S8469" s="18">
        <f t="shared" si="531"/>
        <v>35446.01</v>
      </c>
    </row>
    <row r="8470" spans="1:19" x14ac:dyDescent="0.25">
      <c r="A8470" s="7" t="s">
        <v>20226</v>
      </c>
      <c r="B8470" s="7" t="s">
        <v>20227</v>
      </c>
      <c r="C8470" s="7" t="s">
        <v>8208</v>
      </c>
      <c r="D8470" s="7" t="s">
        <v>8209</v>
      </c>
      <c r="E8470" s="7" t="s">
        <v>8210</v>
      </c>
      <c r="F8470" s="8">
        <v>21</v>
      </c>
      <c r="G8470" s="8">
        <v>17723</v>
      </c>
      <c r="H8470" s="8">
        <v>17723</v>
      </c>
      <c r="I8470" s="8">
        <v>3</v>
      </c>
      <c r="J8470" s="8">
        <v>53169.01</v>
      </c>
      <c r="K8470" s="8">
        <v>17723.003333333334</v>
      </c>
      <c r="L8470" s="8">
        <f t="shared" si="528"/>
        <v>3075.8931404958676</v>
      </c>
      <c r="M8470" s="8">
        <f t="shared" si="529"/>
        <v>14647.110192837466</v>
      </c>
      <c r="N8470" s="9"/>
      <c r="O8470" s="9"/>
      <c r="P8470" s="8">
        <v>21</v>
      </c>
      <c r="Q8470" s="8">
        <v>17723.003333333334</v>
      </c>
      <c r="R8470" s="17">
        <f t="shared" si="530"/>
        <v>0</v>
      </c>
      <c r="S8470" s="18">
        <f t="shared" si="531"/>
        <v>53169.01</v>
      </c>
    </row>
    <row r="8471" spans="1:19" x14ac:dyDescent="0.25">
      <c r="A8471" s="7" t="s">
        <v>20228</v>
      </c>
      <c r="B8471" s="7" t="s">
        <v>20229</v>
      </c>
      <c r="C8471" s="7" t="s">
        <v>8208</v>
      </c>
      <c r="D8471" s="7" t="s">
        <v>8209</v>
      </c>
      <c r="E8471" s="7" t="s">
        <v>8210</v>
      </c>
      <c r="F8471" s="8">
        <v>21</v>
      </c>
      <c r="G8471" s="8">
        <v>22058</v>
      </c>
      <c r="H8471" s="8">
        <v>22058</v>
      </c>
      <c r="I8471" s="8">
        <v>1</v>
      </c>
      <c r="J8471" s="8">
        <v>22058</v>
      </c>
      <c r="K8471" s="8">
        <v>22058</v>
      </c>
      <c r="L8471" s="8">
        <f t="shared" si="528"/>
        <v>3828.2479338842968</v>
      </c>
      <c r="M8471" s="8">
        <f t="shared" si="529"/>
        <v>18229.752066115703</v>
      </c>
      <c r="N8471" s="13"/>
      <c r="O8471" s="13"/>
      <c r="P8471" s="8">
        <v>21</v>
      </c>
      <c r="Q8471" s="8">
        <v>22058</v>
      </c>
      <c r="R8471" s="17">
        <f t="shared" si="530"/>
        <v>0</v>
      </c>
      <c r="S8471" s="18">
        <f t="shared" si="531"/>
        <v>22058</v>
      </c>
    </row>
    <row r="8472" spans="1:19" x14ac:dyDescent="0.25">
      <c r="A8472" s="7" t="s">
        <v>20230</v>
      </c>
      <c r="B8472" s="7" t="s">
        <v>20231</v>
      </c>
      <c r="C8472" s="7" t="s">
        <v>7375</v>
      </c>
      <c r="D8472" s="7" t="s">
        <v>7376</v>
      </c>
      <c r="E8472" s="7" t="s">
        <v>7377</v>
      </c>
      <c r="F8472" s="8">
        <v>15</v>
      </c>
      <c r="G8472" s="8">
        <v>84.7</v>
      </c>
      <c r="H8472" s="8">
        <v>84.7</v>
      </c>
      <c r="I8472" s="8">
        <v>720</v>
      </c>
      <c r="J8472" s="8">
        <v>60982.200000000004</v>
      </c>
      <c r="K8472" s="8">
        <v>84.697500000000005</v>
      </c>
      <c r="L8472" s="8">
        <f t="shared" si="528"/>
        <v>11.047499999999999</v>
      </c>
      <c r="M8472" s="8">
        <f t="shared" si="529"/>
        <v>73.650000000000006</v>
      </c>
      <c r="N8472" s="9"/>
      <c r="O8472" s="9"/>
      <c r="P8472" s="8">
        <v>15</v>
      </c>
      <c r="Q8472" s="8">
        <v>84.697500000000005</v>
      </c>
      <c r="R8472" s="17">
        <f t="shared" si="530"/>
        <v>0</v>
      </c>
      <c r="S8472" s="18">
        <f t="shared" si="531"/>
        <v>60982.200000000004</v>
      </c>
    </row>
    <row r="8473" spans="1:19" x14ac:dyDescent="0.25">
      <c r="A8473" s="7" t="s">
        <v>20234</v>
      </c>
      <c r="B8473" s="7" t="s">
        <v>20235</v>
      </c>
      <c r="C8473" s="7" t="s">
        <v>5229</v>
      </c>
      <c r="D8473" s="7" t="s">
        <v>5230</v>
      </c>
      <c r="E8473" s="7" t="s">
        <v>8155</v>
      </c>
      <c r="F8473" s="8">
        <v>21</v>
      </c>
      <c r="G8473" s="8">
        <v>240.79</v>
      </c>
      <c r="H8473" s="8">
        <v>240.79</v>
      </c>
      <c r="I8473" s="8">
        <v>480</v>
      </c>
      <c r="J8473" s="8">
        <v>115579.2</v>
      </c>
      <c r="K8473" s="8">
        <v>240.79</v>
      </c>
      <c r="L8473" s="8">
        <f t="shared" si="528"/>
        <v>41.789999999999992</v>
      </c>
      <c r="M8473" s="8">
        <f t="shared" si="529"/>
        <v>199</v>
      </c>
      <c r="N8473" s="9"/>
      <c r="O8473" s="9"/>
      <c r="P8473" s="8">
        <v>21</v>
      </c>
      <c r="Q8473" s="8">
        <v>240.79</v>
      </c>
      <c r="R8473" s="17">
        <f t="shared" si="530"/>
        <v>0</v>
      </c>
      <c r="S8473" s="18">
        <f t="shared" si="531"/>
        <v>115579.2</v>
      </c>
    </row>
    <row r="8474" spans="1:19" x14ac:dyDescent="0.25">
      <c r="A8474" s="7" t="s">
        <v>20236</v>
      </c>
      <c r="B8474" s="7" t="s">
        <v>20237</v>
      </c>
      <c r="C8474" s="7" t="s">
        <v>8219</v>
      </c>
      <c r="D8474" s="7" t="s">
        <v>8220</v>
      </c>
      <c r="E8474" s="7" t="s">
        <v>8221</v>
      </c>
      <c r="F8474" s="8">
        <v>21</v>
      </c>
      <c r="G8474" s="8">
        <v>31.46</v>
      </c>
      <c r="H8474" s="8">
        <v>31.46</v>
      </c>
      <c r="I8474" s="8">
        <v>200</v>
      </c>
      <c r="J8474" s="8">
        <v>6292</v>
      </c>
      <c r="K8474" s="8">
        <v>31.46</v>
      </c>
      <c r="L8474" s="8">
        <f t="shared" si="528"/>
        <v>5.4600000000000009</v>
      </c>
      <c r="M8474" s="8">
        <f t="shared" si="529"/>
        <v>26</v>
      </c>
      <c r="N8474" s="9"/>
      <c r="O8474" s="9"/>
      <c r="P8474" s="8">
        <v>21</v>
      </c>
      <c r="Q8474" s="8">
        <v>31.46</v>
      </c>
      <c r="R8474" s="17">
        <f t="shared" si="530"/>
        <v>0</v>
      </c>
      <c r="S8474" s="18">
        <f t="shared" si="531"/>
        <v>6292</v>
      </c>
    </row>
    <row r="8475" spans="1:19" x14ac:dyDescent="0.25">
      <c r="A8475" s="7" t="s">
        <v>20238</v>
      </c>
      <c r="B8475" s="7" t="s">
        <v>20239</v>
      </c>
      <c r="C8475" s="7" t="s">
        <v>37</v>
      </c>
      <c r="D8475" s="7" t="s">
        <v>38</v>
      </c>
      <c r="E8475" s="7" t="s">
        <v>39</v>
      </c>
      <c r="F8475" s="8">
        <v>15</v>
      </c>
      <c r="G8475" s="8">
        <v>286041</v>
      </c>
      <c r="H8475" s="8">
        <v>286041</v>
      </c>
      <c r="I8475" s="8">
        <v>1</v>
      </c>
      <c r="J8475" s="8">
        <v>286041</v>
      </c>
      <c r="K8475" s="8">
        <v>286041</v>
      </c>
      <c r="L8475" s="8">
        <f t="shared" si="528"/>
        <v>37309.69565217389</v>
      </c>
      <c r="M8475" s="8">
        <f t="shared" si="529"/>
        <v>248731.30434782611</v>
      </c>
      <c r="N8475" s="13"/>
      <c r="O8475" s="13"/>
      <c r="P8475" s="8">
        <v>15</v>
      </c>
      <c r="Q8475" s="8">
        <v>286041</v>
      </c>
      <c r="R8475" s="17">
        <f t="shared" si="530"/>
        <v>0</v>
      </c>
      <c r="S8475" s="18">
        <f t="shared" si="531"/>
        <v>286041</v>
      </c>
    </row>
    <row r="8476" spans="1:19" x14ac:dyDescent="0.25">
      <c r="A8476" s="7" t="s">
        <v>20240</v>
      </c>
      <c r="B8476" s="7" t="s">
        <v>20241</v>
      </c>
      <c r="C8476" s="7" t="s">
        <v>37</v>
      </c>
      <c r="D8476" s="7" t="s">
        <v>38</v>
      </c>
      <c r="E8476" s="7" t="s">
        <v>39</v>
      </c>
      <c r="F8476" s="8">
        <v>15</v>
      </c>
      <c r="G8476" s="8">
        <v>2677</v>
      </c>
      <c r="H8476" s="8">
        <v>2677</v>
      </c>
      <c r="I8476" s="8">
        <v>1</v>
      </c>
      <c r="J8476" s="8">
        <v>2677</v>
      </c>
      <c r="K8476" s="8">
        <v>2677</v>
      </c>
      <c r="L8476" s="8">
        <f t="shared" si="528"/>
        <v>349.17391304347802</v>
      </c>
      <c r="M8476" s="8">
        <f t="shared" si="529"/>
        <v>2327.826086956522</v>
      </c>
      <c r="N8476" s="13"/>
      <c r="O8476" s="13"/>
      <c r="P8476" s="8">
        <v>15</v>
      </c>
      <c r="Q8476" s="8">
        <v>2677</v>
      </c>
      <c r="R8476" s="17">
        <f t="shared" si="530"/>
        <v>0</v>
      </c>
      <c r="S8476" s="18">
        <f t="shared" si="531"/>
        <v>2677</v>
      </c>
    </row>
    <row r="8477" spans="1:19" x14ac:dyDescent="0.25">
      <c r="A8477" s="7" t="s">
        <v>20242</v>
      </c>
      <c r="B8477" s="7" t="s">
        <v>20243</v>
      </c>
      <c r="C8477" s="7" t="s">
        <v>37</v>
      </c>
      <c r="D8477" s="7" t="s">
        <v>38</v>
      </c>
      <c r="E8477" s="7" t="s">
        <v>39</v>
      </c>
      <c r="F8477" s="8">
        <v>15</v>
      </c>
      <c r="G8477" s="8">
        <v>2677</v>
      </c>
      <c r="H8477" s="8">
        <v>2677</v>
      </c>
      <c r="I8477" s="8">
        <v>1</v>
      </c>
      <c r="J8477" s="8">
        <v>2677</v>
      </c>
      <c r="K8477" s="8">
        <v>2677</v>
      </c>
      <c r="L8477" s="8">
        <f t="shared" si="528"/>
        <v>349.17391304347802</v>
      </c>
      <c r="M8477" s="8">
        <f t="shared" si="529"/>
        <v>2327.826086956522</v>
      </c>
      <c r="N8477" s="9"/>
      <c r="O8477" s="9"/>
      <c r="P8477" s="8">
        <v>15</v>
      </c>
      <c r="Q8477" s="8">
        <v>2677</v>
      </c>
      <c r="R8477" s="17">
        <f t="shared" si="530"/>
        <v>0</v>
      </c>
      <c r="S8477" s="18">
        <f t="shared" si="531"/>
        <v>2677</v>
      </c>
    </row>
    <row r="8478" spans="1:19" x14ac:dyDescent="0.25">
      <c r="A8478" s="7" t="s">
        <v>20244</v>
      </c>
      <c r="B8478" s="7" t="s">
        <v>20245</v>
      </c>
      <c r="C8478" s="7" t="s">
        <v>37</v>
      </c>
      <c r="D8478" s="7" t="s">
        <v>38</v>
      </c>
      <c r="E8478" s="7" t="s">
        <v>39</v>
      </c>
      <c r="F8478" s="8">
        <v>15</v>
      </c>
      <c r="G8478" s="8">
        <v>2677.01</v>
      </c>
      <c r="H8478" s="8">
        <v>2677.01</v>
      </c>
      <c r="I8478" s="8">
        <v>2</v>
      </c>
      <c r="J8478" s="8">
        <v>5354.01</v>
      </c>
      <c r="K8478" s="8">
        <v>2677.0050000000001</v>
      </c>
      <c r="L8478" s="8">
        <f t="shared" si="528"/>
        <v>349.17456521739132</v>
      </c>
      <c r="M8478" s="8">
        <f t="shared" si="529"/>
        <v>2327.8304347826088</v>
      </c>
      <c r="N8478" s="14">
        <v>12</v>
      </c>
      <c r="O8478" s="14">
        <v>2607.15</v>
      </c>
      <c r="P8478" s="8">
        <v>15</v>
      </c>
      <c r="Q8478" s="8">
        <v>2677.0050000000001</v>
      </c>
      <c r="R8478" s="17">
        <f t="shared" si="530"/>
        <v>5214.3</v>
      </c>
      <c r="S8478" s="18">
        <f t="shared" si="531"/>
        <v>5354.01</v>
      </c>
    </row>
    <row r="8479" spans="1:19" x14ac:dyDescent="0.25">
      <c r="A8479" s="7" t="s">
        <v>20246</v>
      </c>
      <c r="B8479" s="7" t="s">
        <v>20247</v>
      </c>
      <c r="C8479" s="7" t="s">
        <v>37</v>
      </c>
      <c r="D8479" s="7" t="s">
        <v>38</v>
      </c>
      <c r="E8479" s="7" t="s">
        <v>39</v>
      </c>
      <c r="F8479" s="8">
        <v>15</v>
      </c>
      <c r="G8479" s="8">
        <v>2677</v>
      </c>
      <c r="H8479" s="8">
        <v>2677</v>
      </c>
      <c r="I8479" s="8">
        <v>1</v>
      </c>
      <c r="J8479" s="8">
        <v>2677</v>
      </c>
      <c r="K8479" s="8">
        <v>2677</v>
      </c>
      <c r="L8479" s="8">
        <f t="shared" si="528"/>
        <v>349.17391304347802</v>
      </c>
      <c r="M8479" s="8">
        <f t="shared" si="529"/>
        <v>2327.826086956522</v>
      </c>
      <c r="N8479" s="9"/>
      <c r="O8479" s="9"/>
      <c r="P8479" s="8">
        <v>15</v>
      </c>
      <c r="Q8479" s="8">
        <v>2677</v>
      </c>
      <c r="R8479" s="17">
        <f t="shared" si="530"/>
        <v>0</v>
      </c>
      <c r="S8479" s="18">
        <f t="shared" si="531"/>
        <v>2677</v>
      </c>
    </row>
    <row r="8480" spans="1:19" x14ac:dyDescent="0.25">
      <c r="A8480" s="7" t="s">
        <v>20248</v>
      </c>
      <c r="B8480" s="7" t="s">
        <v>20249</v>
      </c>
      <c r="C8480" s="7" t="s">
        <v>37</v>
      </c>
      <c r="D8480" s="7" t="s">
        <v>38</v>
      </c>
      <c r="E8480" s="7" t="s">
        <v>39</v>
      </c>
      <c r="F8480" s="8">
        <v>15</v>
      </c>
      <c r="G8480" s="8">
        <v>499.99</v>
      </c>
      <c r="H8480" s="8">
        <v>499.99</v>
      </c>
      <c r="I8480" s="8">
        <v>1</v>
      </c>
      <c r="J8480" s="8">
        <v>499.99</v>
      </c>
      <c r="K8480" s="8">
        <v>499.99</v>
      </c>
      <c r="L8480" s="8">
        <f t="shared" si="528"/>
        <v>65.216086956521679</v>
      </c>
      <c r="M8480" s="8">
        <f t="shared" si="529"/>
        <v>434.77391304347833</v>
      </c>
      <c r="N8480" s="13"/>
      <c r="O8480" s="13"/>
      <c r="P8480" s="8">
        <v>15</v>
      </c>
      <c r="Q8480" s="8">
        <v>499.99</v>
      </c>
      <c r="R8480" s="17">
        <f t="shared" si="530"/>
        <v>0</v>
      </c>
      <c r="S8480" s="18">
        <f t="shared" si="531"/>
        <v>499.99</v>
      </c>
    </row>
    <row r="8481" spans="1:19" x14ac:dyDescent="0.25">
      <c r="A8481" s="7" t="s">
        <v>20250</v>
      </c>
      <c r="B8481" s="7" t="s">
        <v>20251</v>
      </c>
      <c r="C8481" s="7" t="s">
        <v>14</v>
      </c>
      <c r="D8481" s="7" t="s">
        <v>15</v>
      </c>
      <c r="E8481" s="7" t="s">
        <v>2322</v>
      </c>
      <c r="F8481" s="8">
        <v>15</v>
      </c>
      <c r="G8481" s="8">
        <v>1552.5</v>
      </c>
      <c r="H8481" s="8">
        <v>1552.5</v>
      </c>
      <c r="I8481" s="8">
        <v>1</v>
      </c>
      <c r="J8481" s="8">
        <v>1552.5</v>
      </c>
      <c r="K8481" s="8">
        <v>1552.5</v>
      </c>
      <c r="L8481" s="8">
        <f t="shared" si="528"/>
        <v>202.5</v>
      </c>
      <c r="M8481" s="8">
        <f t="shared" si="529"/>
        <v>1350</v>
      </c>
      <c r="N8481" s="9"/>
      <c r="O8481" s="9"/>
      <c r="P8481" s="8">
        <v>15</v>
      </c>
      <c r="Q8481" s="8">
        <v>1552.5</v>
      </c>
      <c r="R8481" s="17">
        <f t="shared" si="530"/>
        <v>0</v>
      </c>
      <c r="S8481" s="18">
        <f t="shared" si="531"/>
        <v>1552.5</v>
      </c>
    </row>
    <row r="8482" spans="1:19" x14ac:dyDescent="0.25">
      <c r="A8482" s="7" t="s">
        <v>20252</v>
      </c>
      <c r="B8482" s="7" t="s">
        <v>20253</v>
      </c>
      <c r="C8482" s="7" t="s">
        <v>14</v>
      </c>
      <c r="D8482" s="7" t="s">
        <v>15</v>
      </c>
      <c r="E8482" s="7" t="s">
        <v>2322</v>
      </c>
      <c r="F8482" s="8">
        <v>15</v>
      </c>
      <c r="G8482" s="8">
        <v>2415</v>
      </c>
      <c r="H8482" s="8">
        <v>2415</v>
      </c>
      <c r="I8482" s="8">
        <v>1</v>
      </c>
      <c r="J8482" s="8">
        <v>2415</v>
      </c>
      <c r="K8482" s="8">
        <v>2415</v>
      </c>
      <c r="L8482" s="8">
        <f t="shared" si="528"/>
        <v>315</v>
      </c>
      <c r="M8482" s="8">
        <f t="shared" si="529"/>
        <v>2100</v>
      </c>
      <c r="N8482" s="13"/>
      <c r="O8482" s="13"/>
      <c r="P8482" s="8">
        <v>15</v>
      </c>
      <c r="Q8482" s="8">
        <v>2415</v>
      </c>
      <c r="R8482" s="17">
        <f t="shared" si="530"/>
        <v>0</v>
      </c>
      <c r="S8482" s="18">
        <f t="shared" si="531"/>
        <v>2415</v>
      </c>
    </row>
    <row r="8483" spans="1:19" x14ac:dyDescent="0.25">
      <c r="A8483" s="7" t="s">
        <v>20254</v>
      </c>
      <c r="B8483" s="7" t="s">
        <v>20255</v>
      </c>
      <c r="C8483" s="7" t="s">
        <v>14</v>
      </c>
      <c r="D8483" s="7" t="s">
        <v>15</v>
      </c>
      <c r="E8483" s="7" t="s">
        <v>2322</v>
      </c>
      <c r="F8483" s="8">
        <v>15</v>
      </c>
      <c r="G8483" s="8">
        <v>1437.5</v>
      </c>
      <c r="H8483" s="8">
        <v>1437.5</v>
      </c>
      <c r="I8483" s="8">
        <v>1</v>
      </c>
      <c r="J8483" s="8">
        <v>1437.5</v>
      </c>
      <c r="K8483" s="8">
        <v>1437.5</v>
      </c>
      <c r="L8483" s="8">
        <f t="shared" si="528"/>
        <v>187.5</v>
      </c>
      <c r="M8483" s="8">
        <f t="shared" si="529"/>
        <v>1250</v>
      </c>
      <c r="N8483" s="14">
        <v>12</v>
      </c>
      <c r="O8483" s="14">
        <v>1400</v>
      </c>
      <c r="P8483" s="8">
        <v>15</v>
      </c>
      <c r="Q8483" s="8">
        <v>1437.5</v>
      </c>
      <c r="R8483" s="17">
        <f t="shared" si="530"/>
        <v>1400</v>
      </c>
      <c r="S8483" s="18">
        <f t="shared" si="531"/>
        <v>1437.5</v>
      </c>
    </row>
    <row r="8484" spans="1:19" x14ac:dyDescent="0.25">
      <c r="A8484" s="7" t="s">
        <v>20256</v>
      </c>
      <c r="B8484" s="7" t="s">
        <v>20257</v>
      </c>
      <c r="C8484" s="7" t="s">
        <v>14</v>
      </c>
      <c r="D8484" s="7" t="s">
        <v>15</v>
      </c>
      <c r="E8484" s="7" t="s">
        <v>2322</v>
      </c>
      <c r="F8484" s="8">
        <v>15</v>
      </c>
      <c r="G8484" s="8">
        <v>2875</v>
      </c>
      <c r="H8484" s="8">
        <v>2875</v>
      </c>
      <c r="I8484" s="8">
        <v>1</v>
      </c>
      <c r="J8484" s="8">
        <v>2875</v>
      </c>
      <c r="K8484" s="8">
        <v>2875</v>
      </c>
      <c r="L8484" s="8">
        <f t="shared" si="528"/>
        <v>375</v>
      </c>
      <c r="M8484" s="8">
        <f t="shared" si="529"/>
        <v>2500</v>
      </c>
      <c r="N8484" s="13"/>
      <c r="O8484" s="13"/>
      <c r="P8484" s="8">
        <v>15</v>
      </c>
      <c r="Q8484" s="8">
        <v>2875</v>
      </c>
      <c r="R8484" s="17">
        <f t="shared" si="530"/>
        <v>0</v>
      </c>
      <c r="S8484" s="18">
        <f t="shared" si="531"/>
        <v>2875</v>
      </c>
    </row>
    <row r="8485" spans="1:19" x14ac:dyDescent="0.25">
      <c r="A8485" s="7" t="s">
        <v>20258</v>
      </c>
      <c r="B8485" s="7" t="s">
        <v>20259</v>
      </c>
      <c r="C8485" s="7" t="s">
        <v>14</v>
      </c>
      <c r="D8485" s="7" t="s">
        <v>15</v>
      </c>
      <c r="E8485" s="7" t="s">
        <v>2322</v>
      </c>
      <c r="F8485" s="8">
        <v>15</v>
      </c>
      <c r="G8485" s="8">
        <v>2415</v>
      </c>
      <c r="H8485" s="8">
        <v>2415</v>
      </c>
      <c r="I8485" s="8">
        <v>1</v>
      </c>
      <c r="J8485" s="8">
        <v>2415</v>
      </c>
      <c r="K8485" s="8">
        <v>2415</v>
      </c>
      <c r="L8485" s="8">
        <f t="shared" si="528"/>
        <v>315</v>
      </c>
      <c r="M8485" s="8">
        <f t="shared" si="529"/>
        <v>2100</v>
      </c>
      <c r="N8485" s="9"/>
      <c r="O8485" s="9"/>
      <c r="P8485" s="8">
        <v>15</v>
      </c>
      <c r="Q8485" s="8">
        <v>2415</v>
      </c>
      <c r="R8485" s="17">
        <f t="shared" si="530"/>
        <v>0</v>
      </c>
      <c r="S8485" s="18">
        <f t="shared" si="531"/>
        <v>2415</v>
      </c>
    </row>
    <row r="8486" spans="1:19" x14ac:dyDescent="0.25">
      <c r="A8486" s="7" t="s">
        <v>20262</v>
      </c>
      <c r="B8486" s="7" t="s">
        <v>20263</v>
      </c>
      <c r="C8486" s="7" t="s">
        <v>14</v>
      </c>
      <c r="D8486" s="7" t="s">
        <v>15</v>
      </c>
      <c r="E8486" s="7" t="s">
        <v>7518</v>
      </c>
      <c r="F8486" s="8">
        <v>21</v>
      </c>
      <c r="G8486" s="8">
        <v>441.05</v>
      </c>
      <c r="H8486" s="8">
        <v>441.05</v>
      </c>
      <c r="I8486" s="8">
        <v>5</v>
      </c>
      <c r="J8486" s="8">
        <v>2205.23</v>
      </c>
      <c r="K8486" s="8">
        <v>441.04599999999999</v>
      </c>
      <c r="L8486" s="8">
        <f t="shared" si="528"/>
        <v>76.545173553718996</v>
      </c>
      <c r="M8486" s="8">
        <f t="shared" si="529"/>
        <v>364.500826446281</v>
      </c>
      <c r="N8486" s="9"/>
      <c r="O8486" s="9"/>
      <c r="P8486" s="8">
        <v>21</v>
      </c>
      <c r="Q8486" s="8">
        <v>441.04599999999999</v>
      </c>
      <c r="R8486" s="17">
        <f t="shared" si="530"/>
        <v>0</v>
      </c>
      <c r="S8486" s="18">
        <f t="shared" si="531"/>
        <v>2205.23</v>
      </c>
    </row>
    <row r="8487" spans="1:19" x14ac:dyDescent="0.25">
      <c r="A8487" s="7" t="s">
        <v>20264</v>
      </c>
      <c r="B8487" s="7" t="s">
        <v>20265</v>
      </c>
      <c r="C8487" s="7" t="s">
        <v>14</v>
      </c>
      <c r="D8487" s="7" t="s">
        <v>15</v>
      </c>
      <c r="E8487" s="7" t="s">
        <v>7518</v>
      </c>
      <c r="F8487" s="8">
        <v>21</v>
      </c>
      <c r="G8487" s="8">
        <v>554.66</v>
      </c>
      <c r="H8487" s="8">
        <v>554.66</v>
      </c>
      <c r="I8487" s="8">
        <v>1</v>
      </c>
      <c r="J8487" s="8">
        <v>554.66</v>
      </c>
      <c r="K8487" s="8">
        <v>554.66</v>
      </c>
      <c r="L8487" s="8">
        <f t="shared" si="528"/>
        <v>96.263305785123976</v>
      </c>
      <c r="M8487" s="8">
        <f t="shared" si="529"/>
        <v>458.39669421487599</v>
      </c>
      <c r="N8487" s="13"/>
      <c r="O8487" s="13"/>
      <c r="P8487" s="8">
        <v>21</v>
      </c>
      <c r="Q8487" s="8">
        <v>554.66</v>
      </c>
      <c r="R8487" s="17">
        <f t="shared" si="530"/>
        <v>0</v>
      </c>
      <c r="S8487" s="18">
        <f t="shared" si="531"/>
        <v>554.66</v>
      </c>
    </row>
    <row r="8488" spans="1:19" x14ac:dyDescent="0.25">
      <c r="A8488" s="7" t="s">
        <v>20266</v>
      </c>
      <c r="B8488" s="7" t="s">
        <v>20267</v>
      </c>
      <c r="C8488" s="7" t="s">
        <v>8208</v>
      </c>
      <c r="D8488" s="7" t="s">
        <v>8209</v>
      </c>
      <c r="E8488" s="7" t="s">
        <v>8210</v>
      </c>
      <c r="F8488" s="8">
        <v>21</v>
      </c>
      <c r="G8488" s="8">
        <v>5778.57</v>
      </c>
      <c r="H8488" s="8">
        <v>5778.57</v>
      </c>
      <c r="I8488" s="8">
        <v>1</v>
      </c>
      <c r="J8488" s="8">
        <v>5778.57</v>
      </c>
      <c r="K8488" s="8">
        <v>5778.57</v>
      </c>
      <c r="L8488" s="8">
        <f t="shared" si="528"/>
        <v>1002.8923140495863</v>
      </c>
      <c r="M8488" s="8">
        <f t="shared" si="529"/>
        <v>4775.6776859504134</v>
      </c>
      <c r="N8488" s="9"/>
      <c r="O8488" s="9"/>
      <c r="P8488" s="8">
        <v>21</v>
      </c>
      <c r="Q8488" s="8">
        <v>5778.57</v>
      </c>
      <c r="R8488" s="17">
        <f t="shared" si="530"/>
        <v>0</v>
      </c>
      <c r="S8488" s="18">
        <f t="shared" si="531"/>
        <v>5778.57</v>
      </c>
    </row>
    <row r="8489" spans="1:19" x14ac:dyDescent="0.25">
      <c r="A8489" s="7" t="s">
        <v>20268</v>
      </c>
      <c r="B8489" s="7" t="s">
        <v>20269</v>
      </c>
      <c r="C8489" s="7" t="s">
        <v>8208</v>
      </c>
      <c r="D8489" s="7" t="s">
        <v>8209</v>
      </c>
      <c r="E8489" s="7" t="s">
        <v>8210</v>
      </c>
      <c r="F8489" s="8">
        <v>21</v>
      </c>
      <c r="G8489" s="8">
        <v>11140.52</v>
      </c>
      <c r="H8489" s="8">
        <v>11140.52</v>
      </c>
      <c r="I8489" s="8">
        <v>2</v>
      </c>
      <c r="J8489" s="8">
        <v>22281.040000000001</v>
      </c>
      <c r="K8489" s="8">
        <v>11140.52</v>
      </c>
      <c r="L8489" s="8">
        <f t="shared" si="528"/>
        <v>1933.478677685951</v>
      </c>
      <c r="M8489" s="8">
        <f t="shared" si="529"/>
        <v>9207.0413223140495</v>
      </c>
      <c r="N8489" s="9"/>
      <c r="O8489" s="9"/>
      <c r="P8489" s="8">
        <v>21</v>
      </c>
      <c r="Q8489" s="8">
        <v>11140.52</v>
      </c>
      <c r="R8489" s="17">
        <f t="shared" si="530"/>
        <v>0</v>
      </c>
      <c r="S8489" s="18">
        <f t="shared" si="531"/>
        <v>22281.040000000001</v>
      </c>
    </row>
    <row r="8490" spans="1:19" x14ac:dyDescent="0.25">
      <c r="A8490" s="7" t="s">
        <v>20270</v>
      </c>
      <c r="B8490" s="7" t="s">
        <v>20271</v>
      </c>
      <c r="C8490" s="7" t="s">
        <v>14</v>
      </c>
      <c r="D8490" s="7" t="s">
        <v>15</v>
      </c>
      <c r="E8490" s="7" t="s">
        <v>7518</v>
      </c>
      <c r="F8490" s="8">
        <v>21</v>
      </c>
      <c r="G8490" s="8">
        <v>503.45</v>
      </c>
      <c r="H8490" s="8">
        <v>503.45</v>
      </c>
      <c r="I8490" s="8">
        <v>10</v>
      </c>
      <c r="J8490" s="8">
        <v>5034.45</v>
      </c>
      <c r="K8490" s="8">
        <v>503.44499999999999</v>
      </c>
      <c r="L8490" s="8">
        <f t="shared" si="528"/>
        <v>87.374752066115661</v>
      </c>
      <c r="M8490" s="8">
        <f t="shared" si="529"/>
        <v>416.07024793388433</v>
      </c>
      <c r="N8490" s="9"/>
      <c r="O8490" s="9"/>
      <c r="P8490" s="8">
        <v>21</v>
      </c>
      <c r="Q8490" s="8">
        <v>503.44499999999999</v>
      </c>
      <c r="R8490" s="17">
        <f t="shared" si="530"/>
        <v>0</v>
      </c>
      <c r="S8490" s="18">
        <f t="shared" si="531"/>
        <v>5034.45</v>
      </c>
    </row>
    <row r="8491" spans="1:19" x14ac:dyDescent="0.25">
      <c r="A8491" s="7" t="s">
        <v>20272</v>
      </c>
      <c r="B8491" s="7" t="s">
        <v>20273</v>
      </c>
      <c r="C8491" s="7" t="s">
        <v>14</v>
      </c>
      <c r="D8491" s="7" t="s">
        <v>15</v>
      </c>
      <c r="E8491" s="7" t="s">
        <v>7518</v>
      </c>
      <c r="F8491" s="8">
        <v>21</v>
      </c>
      <c r="G8491" s="8">
        <v>714.72</v>
      </c>
      <c r="H8491" s="8">
        <v>714.72</v>
      </c>
      <c r="I8491" s="8">
        <v>10</v>
      </c>
      <c r="J8491" s="8">
        <v>7147.23</v>
      </c>
      <c r="K8491" s="8">
        <v>714.72299999999996</v>
      </c>
      <c r="L8491" s="8">
        <f t="shared" si="528"/>
        <v>124.04283471074382</v>
      </c>
      <c r="M8491" s="8">
        <f t="shared" si="529"/>
        <v>590.68016528925614</v>
      </c>
      <c r="N8491" s="13"/>
      <c r="O8491" s="13"/>
      <c r="P8491" s="8">
        <v>21</v>
      </c>
      <c r="Q8491" s="8">
        <v>714.72299999999996</v>
      </c>
      <c r="R8491" s="17">
        <f t="shared" si="530"/>
        <v>0</v>
      </c>
      <c r="S8491" s="18">
        <f t="shared" si="531"/>
        <v>7147.23</v>
      </c>
    </row>
    <row r="8492" spans="1:19" x14ac:dyDescent="0.25">
      <c r="A8492" s="7" t="s">
        <v>20274</v>
      </c>
      <c r="B8492" s="7" t="s">
        <v>20275</v>
      </c>
      <c r="C8492" s="7" t="s">
        <v>14</v>
      </c>
      <c r="D8492" s="7" t="s">
        <v>15</v>
      </c>
      <c r="E8492" s="7" t="s">
        <v>7518</v>
      </c>
      <c r="F8492" s="8">
        <v>21</v>
      </c>
      <c r="G8492" s="8">
        <v>1146.9100000000001</v>
      </c>
      <c r="H8492" s="8">
        <v>1146.9100000000001</v>
      </c>
      <c r="I8492" s="8">
        <v>10</v>
      </c>
      <c r="J8492" s="8">
        <v>11469.11</v>
      </c>
      <c r="K8492" s="8">
        <v>1146.9110000000001</v>
      </c>
      <c r="L8492" s="8">
        <f t="shared" si="528"/>
        <v>199.05066942148756</v>
      </c>
      <c r="M8492" s="8">
        <f t="shared" si="529"/>
        <v>947.8603305785125</v>
      </c>
      <c r="N8492" s="13"/>
      <c r="O8492" s="13"/>
      <c r="P8492" s="8">
        <v>21</v>
      </c>
      <c r="Q8492" s="8">
        <v>1146.9110000000001</v>
      </c>
      <c r="R8492" s="17">
        <f t="shared" si="530"/>
        <v>0</v>
      </c>
      <c r="S8492" s="18">
        <f t="shared" si="531"/>
        <v>11469.11</v>
      </c>
    </row>
    <row r="8493" spans="1:19" x14ac:dyDescent="0.25">
      <c r="A8493" s="7" t="s">
        <v>20276</v>
      </c>
      <c r="B8493" s="7" t="s">
        <v>20277</v>
      </c>
      <c r="C8493" s="7" t="s">
        <v>14</v>
      </c>
      <c r="D8493" s="7" t="s">
        <v>15</v>
      </c>
      <c r="E8493" s="7" t="s">
        <v>7518</v>
      </c>
      <c r="F8493" s="8">
        <v>21</v>
      </c>
      <c r="G8493" s="8">
        <v>1146.9100000000001</v>
      </c>
      <c r="H8493" s="8">
        <v>1146.9100000000001</v>
      </c>
      <c r="I8493" s="8">
        <v>10</v>
      </c>
      <c r="J8493" s="8">
        <v>11469.11</v>
      </c>
      <c r="K8493" s="8">
        <v>1146.9110000000001</v>
      </c>
      <c r="L8493" s="8">
        <f t="shared" si="528"/>
        <v>199.05066942148756</v>
      </c>
      <c r="M8493" s="8">
        <f t="shared" si="529"/>
        <v>947.8603305785125</v>
      </c>
      <c r="N8493" s="9"/>
      <c r="O8493" s="9"/>
      <c r="P8493" s="8">
        <v>21</v>
      </c>
      <c r="Q8493" s="8">
        <v>1146.9110000000001</v>
      </c>
      <c r="R8493" s="17">
        <f t="shared" si="530"/>
        <v>0</v>
      </c>
      <c r="S8493" s="18">
        <f t="shared" si="531"/>
        <v>11469.11</v>
      </c>
    </row>
    <row r="8494" spans="1:19" x14ac:dyDescent="0.25">
      <c r="A8494" s="7" t="s">
        <v>20278</v>
      </c>
      <c r="B8494" s="7" t="s">
        <v>20279</v>
      </c>
      <c r="C8494" s="7" t="s">
        <v>7249</v>
      </c>
      <c r="D8494" s="7" t="s">
        <v>7250</v>
      </c>
      <c r="E8494" s="7" t="s">
        <v>7251</v>
      </c>
      <c r="F8494" s="8">
        <v>21</v>
      </c>
      <c r="G8494" s="8">
        <v>316.39</v>
      </c>
      <c r="H8494" s="8">
        <v>316.39</v>
      </c>
      <c r="I8494" s="8">
        <v>25</v>
      </c>
      <c r="J8494" s="8">
        <v>7909.77</v>
      </c>
      <c r="K8494" s="8">
        <v>316.39080000000001</v>
      </c>
      <c r="L8494" s="8">
        <f t="shared" si="528"/>
        <v>54.910799999999995</v>
      </c>
      <c r="M8494" s="8">
        <f t="shared" si="529"/>
        <v>261.48</v>
      </c>
      <c r="N8494" s="9"/>
      <c r="O8494" s="9"/>
      <c r="P8494" s="8">
        <v>21</v>
      </c>
      <c r="Q8494" s="8">
        <v>316.39080000000001</v>
      </c>
      <c r="R8494" s="17">
        <f t="shared" si="530"/>
        <v>0</v>
      </c>
      <c r="S8494" s="18">
        <f t="shared" si="531"/>
        <v>7909.77</v>
      </c>
    </row>
    <row r="8495" spans="1:19" x14ac:dyDescent="0.25">
      <c r="A8495" s="7" t="s">
        <v>20280</v>
      </c>
      <c r="B8495" s="7" t="s">
        <v>20281</v>
      </c>
      <c r="C8495" s="7" t="s">
        <v>7249</v>
      </c>
      <c r="D8495" s="7" t="s">
        <v>7250</v>
      </c>
      <c r="E8495" s="7" t="s">
        <v>7251</v>
      </c>
      <c r="F8495" s="8">
        <v>21</v>
      </c>
      <c r="G8495" s="8">
        <v>68.739999999999995</v>
      </c>
      <c r="H8495" s="8">
        <v>68.739999999999995</v>
      </c>
      <c r="I8495" s="8">
        <v>25</v>
      </c>
      <c r="J8495" s="8">
        <v>1718.5</v>
      </c>
      <c r="K8495" s="8">
        <v>68.739999999999995</v>
      </c>
      <c r="L8495" s="8">
        <f t="shared" si="528"/>
        <v>11.930082644628094</v>
      </c>
      <c r="M8495" s="8">
        <f t="shared" si="529"/>
        <v>56.809917355371901</v>
      </c>
      <c r="N8495" s="9"/>
      <c r="O8495" s="9"/>
      <c r="P8495" s="8">
        <v>21</v>
      </c>
      <c r="Q8495" s="8">
        <v>68.739999999999995</v>
      </c>
      <c r="R8495" s="17">
        <f t="shared" si="530"/>
        <v>0</v>
      </c>
      <c r="S8495" s="18">
        <f t="shared" si="531"/>
        <v>1718.5</v>
      </c>
    </row>
    <row r="8496" spans="1:19" x14ac:dyDescent="0.25">
      <c r="A8496" s="7" t="s">
        <v>20282</v>
      </c>
      <c r="B8496" s="7" t="s">
        <v>20283</v>
      </c>
      <c r="C8496" s="7" t="s">
        <v>37</v>
      </c>
      <c r="D8496" s="7" t="s">
        <v>38</v>
      </c>
      <c r="E8496" s="7" t="s">
        <v>39</v>
      </c>
      <c r="F8496" s="8">
        <v>15</v>
      </c>
      <c r="G8496" s="8">
        <v>332.35</v>
      </c>
      <c r="H8496" s="8">
        <v>332.35</v>
      </c>
      <c r="I8496" s="8">
        <v>1</v>
      </c>
      <c r="J8496" s="8">
        <v>332.35</v>
      </c>
      <c r="K8496" s="8">
        <v>332.35</v>
      </c>
      <c r="L8496" s="8">
        <f t="shared" si="528"/>
        <v>43.349999999999966</v>
      </c>
      <c r="M8496" s="8">
        <f t="shared" si="529"/>
        <v>289.00000000000006</v>
      </c>
      <c r="N8496" s="9"/>
      <c r="O8496" s="9"/>
      <c r="P8496" s="8">
        <v>15</v>
      </c>
      <c r="Q8496" s="8">
        <v>332.35</v>
      </c>
      <c r="R8496" s="17">
        <f t="shared" si="530"/>
        <v>0</v>
      </c>
      <c r="S8496" s="18">
        <f t="shared" si="531"/>
        <v>332.35</v>
      </c>
    </row>
    <row r="8497" spans="1:19" x14ac:dyDescent="0.25">
      <c r="A8497" s="7" t="s">
        <v>20284</v>
      </c>
      <c r="B8497" s="7" t="s">
        <v>20285</v>
      </c>
      <c r="C8497" s="7" t="s">
        <v>37</v>
      </c>
      <c r="D8497" s="7" t="s">
        <v>38</v>
      </c>
      <c r="E8497" s="7" t="s">
        <v>39</v>
      </c>
      <c r="F8497" s="8">
        <v>15</v>
      </c>
      <c r="G8497" s="8">
        <v>10791.82</v>
      </c>
      <c r="H8497" s="8">
        <v>10791.82</v>
      </c>
      <c r="I8497" s="8">
        <v>1</v>
      </c>
      <c r="J8497" s="8">
        <v>10791.82</v>
      </c>
      <c r="K8497" s="8">
        <v>10791.82</v>
      </c>
      <c r="L8497" s="8">
        <f t="shared" si="528"/>
        <v>1407.6286956521726</v>
      </c>
      <c r="M8497" s="8">
        <f t="shared" si="529"/>
        <v>9384.1913043478271</v>
      </c>
      <c r="N8497" s="13"/>
      <c r="O8497" s="13"/>
      <c r="P8497" s="8">
        <v>15</v>
      </c>
      <c r="Q8497" s="8">
        <v>10791.82</v>
      </c>
      <c r="R8497" s="17">
        <f t="shared" si="530"/>
        <v>0</v>
      </c>
      <c r="S8497" s="18">
        <f t="shared" si="531"/>
        <v>10791.82</v>
      </c>
    </row>
    <row r="8498" spans="1:19" x14ac:dyDescent="0.25">
      <c r="A8498" s="7" t="s">
        <v>20286</v>
      </c>
      <c r="B8498" s="7" t="s">
        <v>20287</v>
      </c>
      <c r="C8498" s="7" t="s">
        <v>37</v>
      </c>
      <c r="D8498" s="7" t="s">
        <v>38</v>
      </c>
      <c r="E8498" s="7" t="s">
        <v>39</v>
      </c>
      <c r="F8498" s="8">
        <v>15</v>
      </c>
      <c r="G8498" s="8">
        <v>564.65</v>
      </c>
      <c r="H8498" s="8">
        <v>564.65</v>
      </c>
      <c r="I8498" s="8">
        <v>31</v>
      </c>
      <c r="J8498" s="8">
        <v>17504.150000000001</v>
      </c>
      <c r="K8498" s="8">
        <v>564.65000000000009</v>
      </c>
      <c r="L8498" s="8">
        <f t="shared" si="528"/>
        <v>73.649999999999977</v>
      </c>
      <c r="M8498" s="8">
        <f t="shared" si="529"/>
        <v>491.00000000000011</v>
      </c>
      <c r="N8498" s="9"/>
      <c r="O8498" s="9"/>
      <c r="P8498" s="8">
        <v>15</v>
      </c>
      <c r="Q8498" s="8">
        <v>564.65</v>
      </c>
      <c r="R8498" s="17">
        <f t="shared" si="530"/>
        <v>0</v>
      </c>
      <c r="S8498" s="18">
        <f t="shared" si="531"/>
        <v>17504.150000000001</v>
      </c>
    </row>
    <row r="8499" spans="1:19" x14ac:dyDescent="0.25">
      <c r="A8499" s="7" t="s">
        <v>20288</v>
      </c>
      <c r="B8499" s="7" t="s">
        <v>20289</v>
      </c>
      <c r="C8499" s="7" t="s">
        <v>37</v>
      </c>
      <c r="D8499" s="7" t="s">
        <v>38</v>
      </c>
      <c r="E8499" s="7" t="s">
        <v>39</v>
      </c>
      <c r="F8499" s="8">
        <v>15</v>
      </c>
      <c r="G8499" s="8">
        <v>576.15</v>
      </c>
      <c r="H8499" s="8">
        <v>576.15</v>
      </c>
      <c r="I8499" s="8">
        <v>5</v>
      </c>
      <c r="J8499" s="8">
        <v>2880.75</v>
      </c>
      <c r="K8499" s="8">
        <v>576.15</v>
      </c>
      <c r="L8499" s="8">
        <f t="shared" si="528"/>
        <v>75.149999999999977</v>
      </c>
      <c r="M8499" s="8">
        <f t="shared" si="529"/>
        <v>501</v>
      </c>
      <c r="N8499" s="13"/>
      <c r="O8499" s="13"/>
      <c r="P8499" s="8">
        <v>15</v>
      </c>
      <c r="Q8499" s="8">
        <v>576.15</v>
      </c>
      <c r="R8499" s="17">
        <f t="shared" si="530"/>
        <v>0</v>
      </c>
      <c r="S8499" s="18">
        <f t="shared" si="531"/>
        <v>2880.75</v>
      </c>
    </row>
    <row r="8500" spans="1:19" x14ac:dyDescent="0.25">
      <c r="A8500" s="7" t="s">
        <v>20290</v>
      </c>
      <c r="B8500" s="7" t="s">
        <v>20291</v>
      </c>
      <c r="C8500" s="7" t="s">
        <v>37</v>
      </c>
      <c r="D8500" s="7" t="s">
        <v>38</v>
      </c>
      <c r="E8500" s="7" t="s">
        <v>39</v>
      </c>
      <c r="F8500" s="8">
        <v>15</v>
      </c>
      <c r="G8500" s="8">
        <v>599.15</v>
      </c>
      <c r="H8500" s="8">
        <v>599.15</v>
      </c>
      <c r="I8500" s="8">
        <v>4</v>
      </c>
      <c r="J8500" s="8">
        <v>2396.6</v>
      </c>
      <c r="K8500" s="8">
        <v>599.15</v>
      </c>
      <c r="L8500" s="8">
        <f t="shared" si="528"/>
        <v>78.149999999999977</v>
      </c>
      <c r="M8500" s="8">
        <f t="shared" si="529"/>
        <v>521</v>
      </c>
      <c r="N8500" s="9"/>
      <c r="O8500" s="9"/>
      <c r="P8500" s="8">
        <v>15</v>
      </c>
      <c r="Q8500" s="8">
        <v>599.15</v>
      </c>
      <c r="R8500" s="17">
        <f t="shared" si="530"/>
        <v>0</v>
      </c>
      <c r="S8500" s="18">
        <f t="shared" si="531"/>
        <v>2396.6</v>
      </c>
    </row>
    <row r="8501" spans="1:19" x14ac:dyDescent="0.25">
      <c r="A8501" s="7" t="s">
        <v>20292</v>
      </c>
      <c r="B8501" s="7" t="s">
        <v>20293</v>
      </c>
      <c r="C8501" s="7" t="s">
        <v>37</v>
      </c>
      <c r="D8501" s="7" t="s">
        <v>38</v>
      </c>
      <c r="E8501" s="7" t="s">
        <v>39</v>
      </c>
      <c r="F8501" s="8">
        <v>15</v>
      </c>
      <c r="G8501" s="8">
        <v>9921.42</v>
      </c>
      <c r="H8501" s="8">
        <v>9921.42</v>
      </c>
      <c r="I8501" s="8">
        <v>2</v>
      </c>
      <c r="J8501" s="8">
        <v>19842.84</v>
      </c>
      <c r="K8501" s="8">
        <v>9921.42</v>
      </c>
      <c r="L8501" s="8">
        <f t="shared" si="528"/>
        <v>1294.0982608695649</v>
      </c>
      <c r="M8501" s="8">
        <f t="shared" si="529"/>
        <v>8627.3217391304352</v>
      </c>
      <c r="N8501" s="9"/>
      <c r="O8501" s="9"/>
      <c r="P8501" s="8">
        <v>15</v>
      </c>
      <c r="Q8501" s="8">
        <v>9921.42</v>
      </c>
      <c r="R8501" s="17">
        <f t="shared" si="530"/>
        <v>0</v>
      </c>
      <c r="S8501" s="18">
        <f t="shared" si="531"/>
        <v>19842.84</v>
      </c>
    </row>
    <row r="8502" spans="1:19" x14ac:dyDescent="0.25">
      <c r="A8502" s="7" t="s">
        <v>20294</v>
      </c>
      <c r="B8502" s="7" t="s">
        <v>20295</v>
      </c>
      <c r="C8502" s="7" t="s">
        <v>37</v>
      </c>
      <c r="D8502" s="7" t="s">
        <v>38</v>
      </c>
      <c r="E8502" s="7" t="s">
        <v>39</v>
      </c>
      <c r="F8502" s="8">
        <v>15</v>
      </c>
      <c r="G8502" s="8">
        <v>545.1</v>
      </c>
      <c r="H8502" s="8">
        <v>545.1</v>
      </c>
      <c r="I8502" s="8">
        <v>7</v>
      </c>
      <c r="J8502" s="8">
        <v>3815.7</v>
      </c>
      <c r="K8502" s="8">
        <v>545.1</v>
      </c>
      <c r="L8502" s="8">
        <f t="shared" si="528"/>
        <v>71.099999999999966</v>
      </c>
      <c r="M8502" s="8">
        <f t="shared" si="529"/>
        <v>474.00000000000006</v>
      </c>
      <c r="N8502" s="13"/>
      <c r="O8502" s="13"/>
      <c r="P8502" s="8">
        <v>15</v>
      </c>
      <c r="Q8502" s="8">
        <v>545.1</v>
      </c>
      <c r="R8502" s="17">
        <f t="shared" si="530"/>
        <v>0</v>
      </c>
      <c r="S8502" s="18">
        <f t="shared" si="531"/>
        <v>3815.7</v>
      </c>
    </row>
    <row r="8503" spans="1:19" x14ac:dyDescent="0.25">
      <c r="A8503" s="7" t="s">
        <v>20296</v>
      </c>
      <c r="B8503" s="7" t="s">
        <v>20297</v>
      </c>
      <c r="C8503" s="7" t="s">
        <v>37</v>
      </c>
      <c r="D8503" s="7" t="s">
        <v>38</v>
      </c>
      <c r="E8503" s="7" t="s">
        <v>39</v>
      </c>
      <c r="F8503" s="8">
        <v>15</v>
      </c>
      <c r="G8503" s="8">
        <v>564.65</v>
      </c>
      <c r="H8503" s="8">
        <v>564.65</v>
      </c>
      <c r="I8503" s="8">
        <v>20</v>
      </c>
      <c r="J8503" s="8">
        <v>11292.999999999998</v>
      </c>
      <c r="K8503" s="8">
        <v>564.64999999999986</v>
      </c>
      <c r="L8503" s="8">
        <f t="shared" si="528"/>
        <v>73.64999999999992</v>
      </c>
      <c r="M8503" s="8">
        <f t="shared" si="529"/>
        <v>490.99999999999994</v>
      </c>
      <c r="N8503" s="13"/>
      <c r="O8503" s="13"/>
      <c r="P8503" s="8">
        <v>15</v>
      </c>
      <c r="Q8503" s="8">
        <v>564.65</v>
      </c>
      <c r="R8503" s="17">
        <f t="shared" si="530"/>
        <v>0</v>
      </c>
      <c r="S8503" s="18">
        <f t="shared" si="531"/>
        <v>11292.999999999998</v>
      </c>
    </row>
    <row r="8504" spans="1:19" x14ac:dyDescent="0.25">
      <c r="A8504" s="7" t="s">
        <v>20298</v>
      </c>
      <c r="B8504" s="7" t="s">
        <v>20299</v>
      </c>
      <c r="C8504" s="7" t="s">
        <v>37</v>
      </c>
      <c r="D8504" s="7" t="s">
        <v>38</v>
      </c>
      <c r="E8504" s="7" t="s">
        <v>39</v>
      </c>
      <c r="F8504" s="8">
        <v>15</v>
      </c>
      <c r="G8504" s="8">
        <v>1045.3499999999999</v>
      </c>
      <c r="H8504" s="8">
        <v>1045.3499999999999</v>
      </c>
      <c r="I8504" s="8">
        <v>32</v>
      </c>
      <c r="J8504" s="8">
        <v>33451.200000000004</v>
      </c>
      <c r="K8504" s="8">
        <v>1045.3500000000001</v>
      </c>
      <c r="L8504" s="8">
        <f t="shared" si="528"/>
        <v>136.34999999999991</v>
      </c>
      <c r="M8504" s="8">
        <f t="shared" si="529"/>
        <v>909.00000000000023</v>
      </c>
      <c r="N8504" s="9"/>
      <c r="O8504" s="9"/>
      <c r="P8504" s="8">
        <v>15</v>
      </c>
      <c r="Q8504" s="8">
        <v>1045.3499999999999</v>
      </c>
      <c r="R8504" s="17">
        <f t="shared" si="530"/>
        <v>0</v>
      </c>
      <c r="S8504" s="18">
        <f t="shared" si="531"/>
        <v>33451.200000000004</v>
      </c>
    </row>
    <row r="8505" spans="1:19" x14ac:dyDescent="0.25">
      <c r="A8505" s="7" t="s">
        <v>20302</v>
      </c>
      <c r="B8505" s="7" t="s">
        <v>20303</v>
      </c>
      <c r="C8505" s="7" t="s">
        <v>14</v>
      </c>
      <c r="D8505" s="7" t="s">
        <v>15</v>
      </c>
      <c r="E8505" s="7" t="s">
        <v>7518</v>
      </c>
      <c r="F8505" s="8">
        <v>21</v>
      </c>
      <c r="G8505" s="8">
        <v>5009.3999999999996</v>
      </c>
      <c r="H8505" s="8">
        <v>5009.3999999999996</v>
      </c>
      <c r="I8505" s="8">
        <v>1</v>
      </c>
      <c r="J8505" s="8">
        <v>5009.3999999999996</v>
      </c>
      <c r="K8505" s="8">
        <v>5009.3999999999996</v>
      </c>
      <c r="L8505" s="8">
        <f t="shared" si="528"/>
        <v>869.39999999999964</v>
      </c>
      <c r="M8505" s="8">
        <f t="shared" si="529"/>
        <v>4140</v>
      </c>
      <c r="N8505" s="9"/>
      <c r="O8505" s="9"/>
      <c r="P8505" s="8">
        <v>21</v>
      </c>
      <c r="Q8505" s="8">
        <v>5009.3999999999996</v>
      </c>
      <c r="R8505" s="17">
        <f t="shared" si="530"/>
        <v>0</v>
      </c>
      <c r="S8505" s="18">
        <f t="shared" si="531"/>
        <v>5009.3999999999996</v>
      </c>
    </row>
    <row r="8506" spans="1:19" x14ac:dyDescent="0.25">
      <c r="A8506" s="7" t="s">
        <v>20304</v>
      </c>
      <c r="B8506" s="7" t="s">
        <v>20305</v>
      </c>
      <c r="C8506" s="7" t="s">
        <v>14</v>
      </c>
      <c r="D8506" s="7" t="s">
        <v>15</v>
      </c>
      <c r="E8506" s="7" t="s">
        <v>7518</v>
      </c>
      <c r="F8506" s="8">
        <v>21</v>
      </c>
      <c r="G8506" s="8">
        <v>2420</v>
      </c>
      <c r="H8506" s="8">
        <v>2420</v>
      </c>
      <c r="I8506" s="8">
        <v>1</v>
      </c>
      <c r="J8506" s="8">
        <v>2420</v>
      </c>
      <c r="K8506" s="8">
        <v>2420</v>
      </c>
      <c r="L8506" s="8">
        <f t="shared" si="528"/>
        <v>420</v>
      </c>
      <c r="M8506" s="8">
        <f t="shared" si="529"/>
        <v>2000</v>
      </c>
      <c r="N8506" s="9"/>
      <c r="O8506" s="9"/>
      <c r="P8506" s="8">
        <v>21</v>
      </c>
      <c r="Q8506" s="8">
        <v>2420</v>
      </c>
      <c r="R8506" s="17">
        <f t="shared" si="530"/>
        <v>0</v>
      </c>
      <c r="S8506" s="18">
        <f t="shared" si="531"/>
        <v>2420</v>
      </c>
    </row>
    <row r="8507" spans="1:19" x14ac:dyDescent="0.25">
      <c r="A8507" s="7" t="s">
        <v>20306</v>
      </c>
      <c r="B8507" s="7" t="s">
        <v>20307</v>
      </c>
      <c r="C8507" s="7" t="s">
        <v>37</v>
      </c>
      <c r="D8507" s="7" t="s">
        <v>38</v>
      </c>
      <c r="E8507" s="7" t="s">
        <v>39</v>
      </c>
      <c r="F8507" s="8">
        <v>15</v>
      </c>
      <c r="G8507" s="8">
        <v>945.78</v>
      </c>
      <c r="H8507" s="8">
        <v>945.78</v>
      </c>
      <c r="I8507" s="8">
        <v>3</v>
      </c>
      <c r="J8507" s="8">
        <v>2837.34</v>
      </c>
      <c r="K8507" s="8">
        <v>945.78000000000009</v>
      </c>
      <c r="L8507" s="8">
        <f t="shared" si="528"/>
        <v>123.36260869565217</v>
      </c>
      <c r="M8507" s="8">
        <f t="shared" si="529"/>
        <v>822.41739130434792</v>
      </c>
      <c r="N8507" s="9"/>
      <c r="O8507" s="9"/>
      <c r="P8507" s="8">
        <v>15</v>
      </c>
      <c r="Q8507" s="8">
        <v>945.78000000000009</v>
      </c>
      <c r="R8507" s="17">
        <f t="shared" si="530"/>
        <v>0</v>
      </c>
      <c r="S8507" s="18">
        <f t="shared" si="531"/>
        <v>2837.34</v>
      </c>
    </row>
    <row r="8508" spans="1:19" x14ac:dyDescent="0.25">
      <c r="A8508" s="7" t="s">
        <v>20308</v>
      </c>
      <c r="B8508" s="7" t="s">
        <v>20309</v>
      </c>
      <c r="C8508" s="7" t="s">
        <v>8208</v>
      </c>
      <c r="D8508" s="7" t="s">
        <v>8209</v>
      </c>
      <c r="E8508" s="7" t="s">
        <v>8210</v>
      </c>
      <c r="F8508" s="8">
        <v>21</v>
      </c>
      <c r="G8508" s="8">
        <v>18757</v>
      </c>
      <c r="H8508" s="8">
        <v>18757</v>
      </c>
      <c r="I8508" s="8">
        <v>1</v>
      </c>
      <c r="J8508" s="8">
        <v>18757</v>
      </c>
      <c r="K8508" s="8">
        <v>18757</v>
      </c>
      <c r="L8508" s="8">
        <f t="shared" si="528"/>
        <v>3255.3471074380159</v>
      </c>
      <c r="M8508" s="8">
        <f t="shared" si="529"/>
        <v>15501.652892561984</v>
      </c>
      <c r="N8508" s="9"/>
      <c r="O8508" s="9"/>
      <c r="P8508" s="8">
        <v>21</v>
      </c>
      <c r="Q8508" s="8">
        <v>18757</v>
      </c>
      <c r="R8508" s="17">
        <f t="shared" si="530"/>
        <v>0</v>
      </c>
      <c r="S8508" s="18">
        <f t="shared" si="531"/>
        <v>18757</v>
      </c>
    </row>
    <row r="8509" spans="1:19" x14ac:dyDescent="0.25">
      <c r="A8509" s="7" t="s">
        <v>20310</v>
      </c>
      <c r="B8509" s="7" t="s">
        <v>20311</v>
      </c>
      <c r="C8509" s="7" t="s">
        <v>8208</v>
      </c>
      <c r="D8509" s="7" t="s">
        <v>8209</v>
      </c>
      <c r="E8509" s="7" t="s">
        <v>8210</v>
      </c>
      <c r="F8509" s="8">
        <v>21</v>
      </c>
      <c r="G8509" s="8">
        <v>10816.01</v>
      </c>
      <c r="H8509" s="8">
        <v>10816.01</v>
      </c>
      <c r="I8509" s="8">
        <v>2</v>
      </c>
      <c r="J8509" s="8">
        <v>21632.02</v>
      </c>
      <c r="K8509" s="8">
        <v>10816.01</v>
      </c>
      <c r="L8509" s="8">
        <f t="shared" si="528"/>
        <v>1877.1587603305779</v>
      </c>
      <c r="M8509" s="8">
        <f t="shared" si="529"/>
        <v>8938.8512396694223</v>
      </c>
      <c r="N8509" s="9"/>
      <c r="O8509" s="9"/>
      <c r="P8509" s="8">
        <v>21</v>
      </c>
      <c r="Q8509" s="8">
        <v>10816.01</v>
      </c>
      <c r="R8509" s="17">
        <f t="shared" si="530"/>
        <v>0</v>
      </c>
      <c r="S8509" s="18">
        <f t="shared" si="531"/>
        <v>21632.02</v>
      </c>
    </row>
    <row r="8510" spans="1:19" x14ac:dyDescent="0.25">
      <c r="A8510" s="7" t="s">
        <v>20312</v>
      </c>
      <c r="B8510" s="7" t="s">
        <v>20313</v>
      </c>
      <c r="C8510" s="7" t="s">
        <v>8208</v>
      </c>
      <c r="D8510" s="7" t="s">
        <v>8209</v>
      </c>
      <c r="E8510" s="7" t="s">
        <v>8210</v>
      </c>
      <c r="F8510" s="8">
        <v>21</v>
      </c>
      <c r="G8510" s="8">
        <v>13227.01</v>
      </c>
      <c r="H8510" s="8">
        <v>13227.01</v>
      </c>
      <c r="I8510" s="8">
        <v>3</v>
      </c>
      <c r="J8510" s="8">
        <v>39681.019999999997</v>
      </c>
      <c r="K8510" s="8">
        <v>13227.006666666666</v>
      </c>
      <c r="L8510" s="8">
        <f t="shared" si="528"/>
        <v>2295.5961983471079</v>
      </c>
      <c r="M8510" s="8">
        <f t="shared" si="529"/>
        <v>10931.410468319558</v>
      </c>
      <c r="N8510" s="9"/>
      <c r="O8510" s="9"/>
      <c r="P8510" s="8">
        <v>21</v>
      </c>
      <c r="Q8510" s="8">
        <v>13227.006666666666</v>
      </c>
      <c r="R8510" s="17">
        <f t="shared" si="530"/>
        <v>0</v>
      </c>
      <c r="S8510" s="18">
        <f t="shared" si="531"/>
        <v>39681.019999999997</v>
      </c>
    </row>
    <row r="8511" spans="1:19" x14ac:dyDescent="0.25">
      <c r="A8511" s="7" t="s">
        <v>20314</v>
      </c>
      <c r="B8511" s="7" t="s">
        <v>20315</v>
      </c>
      <c r="C8511" s="7" t="s">
        <v>8208</v>
      </c>
      <c r="D8511" s="7" t="s">
        <v>8209</v>
      </c>
      <c r="E8511" s="7" t="s">
        <v>8210</v>
      </c>
      <c r="F8511" s="8">
        <v>21</v>
      </c>
      <c r="G8511" s="8">
        <v>11140</v>
      </c>
      <c r="H8511" s="8">
        <v>11140</v>
      </c>
      <c r="I8511" s="8">
        <v>1</v>
      </c>
      <c r="J8511" s="8">
        <v>11140</v>
      </c>
      <c r="K8511" s="8">
        <v>11140</v>
      </c>
      <c r="L8511" s="8">
        <f t="shared" si="528"/>
        <v>1933.3884297520653</v>
      </c>
      <c r="M8511" s="8">
        <f t="shared" si="529"/>
        <v>9206.6115702479347</v>
      </c>
      <c r="N8511" s="9"/>
      <c r="O8511" s="9"/>
      <c r="P8511" s="8">
        <v>21</v>
      </c>
      <c r="Q8511" s="8">
        <v>11140</v>
      </c>
      <c r="R8511" s="17">
        <f t="shared" si="530"/>
        <v>0</v>
      </c>
      <c r="S8511" s="18">
        <f t="shared" si="531"/>
        <v>11140</v>
      </c>
    </row>
    <row r="8512" spans="1:19" x14ac:dyDescent="0.25">
      <c r="A8512" s="7" t="s">
        <v>20316</v>
      </c>
      <c r="B8512" s="7" t="s">
        <v>20317</v>
      </c>
      <c r="C8512" s="7" t="s">
        <v>8208</v>
      </c>
      <c r="D8512" s="7" t="s">
        <v>8209</v>
      </c>
      <c r="E8512" s="7" t="s">
        <v>8210</v>
      </c>
      <c r="F8512" s="8">
        <v>21</v>
      </c>
      <c r="G8512" s="8">
        <v>9277</v>
      </c>
      <c r="H8512" s="8">
        <v>9277</v>
      </c>
      <c r="I8512" s="8">
        <v>1</v>
      </c>
      <c r="J8512" s="8">
        <v>9277</v>
      </c>
      <c r="K8512" s="8">
        <v>9277</v>
      </c>
      <c r="L8512" s="8">
        <f t="shared" si="528"/>
        <v>1610.0578512396696</v>
      </c>
      <c r="M8512" s="8">
        <f t="shared" si="529"/>
        <v>7666.9421487603304</v>
      </c>
      <c r="N8512" s="9"/>
      <c r="O8512" s="9"/>
      <c r="P8512" s="8">
        <v>21</v>
      </c>
      <c r="Q8512" s="8">
        <v>9277</v>
      </c>
      <c r="R8512" s="17">
        <f t="shared" si="530"/>
        <v>0</v>
      </c>
      <c r="S8512" s="18">
        <f t="shared" si="531"/>
        <v>9277</v>
      </c>
    </row>
    <row r="8513" spans="1:19" x14ac:dyDescent="0.25">
      <c r="A8513" s="7" t="s">
        <v>20318</v>
      </c>
      <c r="B8513" s="7" t="s">
        <v>20319</v>
      </c>
      <c r="C8513" s="7" t="s">
        <v>8208</v>
      </c>
      <c r="D8513" s="7" t="s">
        <v>8209</v>
      </c>
      <c r="E8513" s="7" t="s">
        <v>8210</v>
      </c>
      <c r="F8513" s="8">
        <v>21</v>
      </c>
      <c r="G8513" s="8">
        <v>10006</v>
      </c>
      <c r="H8513" s="8">
        <v>10006</v>
      </c>
      <c r="I8513" s="8">
        <v>1</v>
      </c>
      <c r="J8513" s="8">
        <v>10006</v>
      </c>
      <c r="K8513" s="8">
        <v>10006</v>
      </c>
      <c r="L8513" s="8">
        <f t="shared" si="528"/>
        <v>1736.5785123966944</v>
      </c>
      <c r="M8513" s="8">
        <f t="shared" si="529"/>
        <v>8269.4214876033056</v>
      </c>
      <c r="N8513" s="13"/>
      <c r="O8513" s="13"/>
      <c r="P8513" s="8">
        <v>21</v>
      </c>
      <c r="Q8513" s="8">
        <v>10006</v>
      </c>
      <c r="R8513" s="17">
        <f t="shared" si="530"/>
        <v>0</v>
      </c>
      <c r="S8513" s="18">
        <f t="shared" si="531"/>
        <v>10006</v>
      </c>
    </row>
    <row r="8514" spans="1:19" x14ac:dyDescent="0.25">
      <c r="A8514" s="7" t="s">
        <v>20320</v>
      </c>
      <c r="B8514" s="7" t="s">
        <v>20321</v>
      </c>
      <c r="C8514" s="7" t="s">
        <v>8208</v>
      </c>
      <c r="D8514" s="7" t="s">
        <v>8209</v>
      </c>
      <c r="E8514" s="7" t="s">
        <v>8210</v>
      </c>
      <c r="F8514" s="8">
        <v>21</v>
      </c>
      <c r="G8514" s="8">
        <v>7900.01</v>
      </c>
      <c r="H8514" s="8">
        <v>7900.01</v>
      </c>
      <c r="I8514" s="8">
        <v>2</v>
      </c>
      <c r="J8514" s="8">
        <v>15800.01</v>
      </c>
      <c r="K8514" s="8">
        <v>7900.0050000000001</v>
      </c>
      <c r="L8514" s="8">
        <f t="shared" ref="L8514:L8577" si="532">K8514-M8514</f>
        <v>1371.0752479338844</v>
      </c>
      <c r="M8514" s="8">
        <f t="shared" ref="M8514:M8577" si="533">K8514/((100+F8514)/100)</f>
        <v>6528.9297520661157</v>
      </c>
      <c r="N8514" s="9"/>
      <c r="O8514" s="9"/>
      <c r="P8514" s="8">
        <v>21</v>
      </c>
      <c r="Q8514" s="8">
        <v>7900.0050000000001</v>
      </c>
      <c r="R8514" s="17">
        <f t="shared" ref="R8514:R8577" si="534">I8514*O8514</f>
        <v>0</v>
      </c>
      <c r="S8514" s="18">
        <f t="shared" si="531"/>
        <v>15800.01</v>
      </c>
    </row>
    <row r="8515" spans="1:19" x14ac:dyDescent="0.25">
      <c r="A8515" s="7" t="s">
        <v>20322</v>
      </c>
      <c r="B8515" s="7" t="s">
        <v>20323</v>
      </c>
      <c r="C8515" s="7" t="s">
        <v>8208</v>
      </c>
      <c r="D8515" s="7" t="s">
        <v>8209</v>
      </c>
      <c r="E8515" s="7" t="s">
        <v>8210</v>
      </c>
      <c r="F8515" s="8">
        <v>21</v>
      </c>
      <c r="G8515" s="8">
        <v>9540.01</v>
      </c>
      <c r="H8515" s="8">
        <v>9540.01</v>
      </c>
      <c r="I8515" s="8">
        <v>2</v>
      </c>
      <c r="J8515" s="8">
        <v>19080.009999999998</v>
      </c>
      <c r="K8515" s="8">
        <v>9540.0049999999992</v>
      </c>
      <c r="L8515" s="8">
        <f t="shared" si="532"/>
        <v>1655.7033471074374</v>
      </c>
      <c r="M8515" s="8">
        <f t="shared" si="533"/>
        <v>7884.3016528925618</v>
      </c>
      <c r="N8515" s="13"/>
      <c r="O8515" s="13"/>
      <c r="P8515" s="8">
        <v>21</v>
      </c>
      <c r="Q8515" s="8">
        <v>9540.0049999999992</v>
      </c>
      <c r="R8515" s="17">
        <f t="shared" si="534"/>
        <v>0</v>
      </c>
      <c r="S8515" s="18">
        <f t="shared" ref="S8515:S8578" si="535">J8515</f>
        <v>19080.009999999998</v>
      </c>
    </row>
    <row r="8516" spans="1:19" x14ac:dyDescent="0.25">
      <c r="A8516" s="7" t="s">
        <v>20324</v>
      </c>
      <c r="B8516" s="7" t="s">
        <v>20325</v>
      </c>
      <c r="C8516" s="7" t="s">
        <v>8208</v>
      </c>
      <c r="D8516" s="7" t="s">
        <v>8209</v>
      </c>
      <c r="E8516" s="7" t="s">
        <v>8210</v>
      </c>
      <c r="F8516" s="8">
        <v>21</v>
      </c>
      <c r="G8516" s="8">
        <v>5185</v>
      </c>
      <c r="H8516" s="8">
        <v>5185</v>
      </c>
      <c r="I8516" s="8">
        <v>2</v>
      </c>
      <c r="J8516" s="8">
        <v>10370</v>
      </c>
      <c r="K8516" s="8">
        <v>5185</v>
      </c>
      <c r="L8516" s="8">
        <f t="shared" si="532"/>
        <v>899.87603305785069</v>
      </c>
      <c r="M8516" s="8">
        <f t="shared" si="533"/>
        <v>4285.1239669421493</v>
      </c>
      <c r="N8516" s="9"/>
      <c r="O8516" s="9"/>
      <c r="P8516" s="8">
        <v>21</v>
      </c>
      <c r="Q8516" s="8">
        <v>5185</v>
      </c>
      <c r="R8516" s="17">
        <f t="shared" si="534"/>
        <v>0</v>
      </c>
      <c r="S8516" s="18">
        <f t="shared" si="535"/>
        <v>10370</v>
      </c>
    </row>
    <row r="8517" spans="1:19" x14ac:dyDescent="0.25">
      <c r="A8517" s="7" t="s">
        <v>20326</v>
      </c>
      <c r="B8517" s="7" t="s">
        <v>20327</v>
      </c>
      <c r="C8517" s="7" t="s">
        <v>8208</v>
      </c>
      <c r="D8517" s="7" t="s">
        <v>8209</v>
      </c>
      <c r="E8517" s="7" t="s">
        <v>8210</v>
      </c>
      <c r="F8517" s="8">
        <v>21</v>
      </c>
      <c r="G8517" s="8">
        <v>7272.01</v>
      </c>
      <c r="H8517" s="8">
        <v>7272.01</v>
      </c>
      <c r="I8517" s="8">
        <v>2</v>
      </c>
      <c r="J8517" s="8">
        <v>14544.01</v>
      </c>
      <c r="K8517" s="8">
        <v>7272.0050000000001</v>
      </c>
      <c r="L8517" s="8">
        <f t="shared" si="532"/>
        <v>1262.0835123966945</v>
      </c>
      <c r="M8517" s="8">
        <f t="shared" si="533"/>
        <v>6009.9214876033056</v>
      </c>
      <c r="N8517" s="9"/>
      <c r="O8517" s="9"/>
      <c r="P8517" s="8">
        <v>21</v>
      </c>
      <c r="Q8517" s="8">
        <v>7272.0050000000001</v>
      </c>
      <c r="R8517" s="17">
        <f t="shared" si="534"/>
        <v>0</v>
      </c>
      <c r="S8517" s="18">
        <f t="shared" si="535"/>
        <v>14544.01</v>
      </c>
    </row>
    <row r="8518" spans="1:19" x14ac:dyDescent="0.25">
      <c r="A8518" s="7" t="s">
        <v>20328</v>
      </c>
      <c r="B8518" s="7" t="s">
        <v>20329</v>
      </c>
      <c r="C8518" s="7" t="s">
        <v>14</v>
      </c>
      <c r="D8518" s="7" t="s">
        <v>15</v>
      </c>
      <c r="E8518" s="7" t="s">
        <v>7518</v>
      </c>
      <c r="F8518" s="8">
        <v>21</v>
      </c>
      <c r="G8518" s="8">
        <v>460.01</v>
      </c>
      <c r="H8518" s="8">
        <v>460.01</v>
      </c>
      <c r="I8518" s="8">
        <v>8</v>
      </c>
      <c r="J8518" s="8">
        <v>3680.05</v>
      </c>
      <c r="K8518" s="8">
        <v>460.00625000000002</v>
      </c>
      <c r="L8518" s="8">
        <f t="shared" si="532"/>
        <v>79.835795454545462</v>
      </c>
      <c r="M8518" s="8">
        <f t="shared" si="533"/>
        <v>380.17045454545456</v>
      </c>
      <c r="N8518" s="9"/>
      <c r="O8518" s="9"/>
      <c r="P8518" s="8">
        <v>21</v>
      </c>
      <c r="Q8518" s="8">
        <v>460.00625000000002</v>
      </c>
      <c r="R8518" s="17">
        <f t="shared" si="534"/>
        <v>0</v>
      </c>
      <c r="S8518" s="18">
        <f t="shared" si="535"/>
        <v>3680.05</v>
      </c>
    </row>
    <row r="8519" spans="1:19" x14ac:dyDescent="0.25">
      <c r="A8519" s="7" t="s">
        <v>20330</v>
      </c>
      <c r="B8519" s="7" t="s">
        <v>20331</v>
      </c>
      <c r="C8519" s="7" t="s">
        <v>14</v>
      </c>
      <c r="D8519" s="7" t="s">
        <v>15</v>
      </c>
      <c r="E8519" s="7" t="s">
        <v>7518</v>
      </c>
      <c r="F8519" s="8">
        <v>21</v>
      </c>
      <c r="G8519" s="8">
        <v>460.01</v>
      </c>
      <c r="H8519" s="8">
        <v>460.01</v>
      </c>
      <c r="I8519" s="8">
        <v>8</v>
      </c>
      <c r="J8519" s="8">
        <v>3680.05</v>
      </c>
      <c r="K8519" s="8">
        <v>460.00625000000002</v>
      </c>
      <c r="L8519" s="8">
        <f t="shared" si="532"/>
        <v>79.835795454545462</v>
      </c>
      <c r="M8519" s="8">
        <f t="shared" si="533"/>
        <v>380.17045454545456</v>
      </c>
      <c r="N8519" s="13"/>
      <c r="O8519" s="13"/>
      <c r="P8519" s="8">
        <v>21</v>
      </c>
      <c r="Q8519" s="8">
        <v>460.00625000000002</v>
      </c>
      <c r="R8519" s="17">
        <f t="shared" si="534"/>
        <v>0</v>
      </c>
      <c r="S8519" s="18">
        <f t="shared" si="535"/>
        <v>3680.05</v>
      </c>
    </row>
    <row r="8520" spans="1:19" x14ac:dyDescent="0.25">
      <c r="A8520" s="7" t="s">
        <v>20332</v>
      </c>
      <c r="B8520" s="7" t="s">
        <v>20333</v>
      </c>
      <c r="C8520" s="7" t="s">
        <v>14</v>
      </c>
      <c r="D8520" s="7" t="s">
        <v>15</v>
      </c>
      <c r="E8520" s="7" t="s">
        <v>7518</v>
      </c>
      <c r="F8520" s="8">
        <v>21</v>
      </c>
      <c r="G8520" s="8">
        <v>6.18</v>
      </c>
      <c r="H8520" s="8">
        <v>6.18</v>
      </c>
      <c r="I8520" s="8">
        <v>1000</v>
      </c>
      <c r="J8520" s="8">
        <v>6177.69</v>
      </c>
      <c r="K8520" s="8">
        <v>6.1776899999999992</v>
      </c>
      <c r="L8520" s="8">
        <f t="shared" si="532"/>
        <v>1.0721610743801646</v>
      </c>
      <c r="M8520" s="8">
        <f t="shared" si="533"/>
        <v>5.1055289256198346</v>
      </c>
      <c r="N8520" s="9"/>
      <c r="O8520" s="9"/>
      <c r="P8520" s="8">
        <v>21</v>
      </c>
      <c r="Q8520" s="8">
        <v>6.1776899999999992</v>
      </c>
      <c r="R8520" s="17">
        <f t="shared" si="534"/>
        <v>0</v>
      </c>
      <c r="S8520" s="18">
        <f t="shared" si="535"/>
        <v>6177.69</v>
      </c>
    </row>
    <row r="8521" spans="1:19" x14ac:dyDescent="0.25">
      <c r="A8521" s="7" t="s">
        <v>20334</v>
      </c>
      <c r="B8521" s="7" t="s">
        <v>20335</v>
      </c>
      <c r="C8521" s="7" t="s">
        <v>8208</v>
      </c>
      <c r="D8521" s="7" t="s">
        <v>8209</v>
      </c>
      <c r="E8521" s="7" t="s">
        <v>8210</v>
      </c>
      <c r="F8521" s="8">
        <v>21</v>
      </c>
      <c r="G8521" s="8">
        <v>4375.01</v>
      </c>
      <c r="H8521" s="8">
        <v>4375.01</v>
      </c>
      <c r="I8521" s="8">
        <v>2</v>
      </c>
      <c r="J8521" s="8">
        <v>8750.02</v>
      </c>
      <c r="K8521" s="8">
        <v>4375.01</v>
      </c>
      <c r="L8521" s="8">
        <f t="shared" si="532"/>
        <v>759.29925619834694</v>
      </c>
      <c r="M8521" s="8">
        <f t="shared" si="533"/>
        <v>3615.7107438016533</v>
      </c>
      <c r="N8521" s="9"/>
      <c r="O8521" s="9"/>
      <c r="P8521" s="8">
        <v>21</v>
      </c>
      <c r="Q8521" s="8">
        <v>4375.01</v>
      </c>
      <c r="R8521" s="17">
        <f t="shared" si="534"/>
        <v>0</v>
      </c>
      <c r="S8521" s="18">
        <f t="shared" si="535"/>
        <v>8750.02</v>
      </c>
    </row>
    <row r="8522" spans="1:19" x14ac:dyDescent="0.25">
      <c r="A8522" s="7" t="s">
        <v>20336</v>
      </c>
      <c r="B8522" s="7" t="s">
        <v>20337</v>
      </c>
      <c r="C8522" s="7" t="s">
        <v>8208</v>
      </c>
      <c r="D8522" s="7" t="s">
        <v>8209</v>
      </c>
      <c r="E8522" s="7" t="s">
        <v>8210</v>
      </c>
      <c r="F8522" s="8">
        <v>21</v>
      </c>
      <c r="G8522" s="8">
        <v>4578</v>
      </c>
      <c r="H8522" s="8">
        <v>4578</v>
      </c>
      <c r="I8522" s="8">
        <v>2</v>
      </c>
      <c r="J8522" s="8">
        <v>9156</v>
      </c>
      <c r="K8522" s="8">
        <v>4578</v>
      </c>
      <c r="L8522" s="8">
        <f t="shared" si="532"/>
        <v>794.52892561983481</v>
      </c>
      <c r="M8522" s="8">
        <f t="shared" si="533"/>
        <v>3783.4710743801652</v>
      </c>
      <c r="N8522" s="9"/>
      <c r="O8522" s="9"/>
      <c r="P8522" s="8">
        <v>21</v>
      </c>
      <c r="Q8522" s="8">
        <v>4578</v>
      </c>
      <c r="R8522" s="17">
        <f t="shared" si="534"/>
        <v>0</v>
      </c>
      <c r="S8522" s="18">
        <f t="shared" si="535"/>
        <v>9156</v>
      </c>
    </row>
    <row r="8523" spans="1:19" x14ac:dyDescent="0.25">
      <c r="A8523" s="7" t="s">
        <v>20338</v>
      </c>
      <c r="B8523" s="7" t="s">
        <v>20339</v>
      </c>
      <c r="C8523" s="7" t="s">
        <v>8208</v>
      </c>
      <c r="D8523" s="7" t="s">
        <v>8209</v>
      </c>
      <c r="E8523" s="7" t="s">
        <v>8210</v>
      </c>
      <c r="F8523" s="8">
        <v>21</v>
      </c>
      <c r="G8523" s="8">
        <v>3851.01</v>
      </c>
      <c r="H8523" s="8">
        <v>3851.01</v>
      </c>
      <c r="I8523" s="8">
        <v>1</v>
      </c>
      <c r="J8523" s="8">
        <v>3851.01</v>
      </c>
      <c r="K8523" s="8">
        <v>3851.01</v>
      </c>
      <c r="L8523" s="8">
        <f t="shared" si="532"/>
        <v>668.35710743801656</v>
      </c>
      <c r="M8523" s="8">
        <f t="shared" si="533"/>
        <v>3182.6528925619837</v>
      </c>
      <c r="N8523" s="9"/>
      <c r="O8523" s="9"/>
      <c r="P8523" s="8">
        <v>21</v>
      </c>
      <c r="Q8523" s="8">
        <v>3851.01</v>
      </c>
      <c r="R8523" s="17">
        <f t="shared" si="534"/>
        <v>0</v>
      </c>
      <c r="S8523" s="18">
        <f t="shared" si="535"/>
        <v>3851.01</v>
      </c>
    </row>
    <row r="8524" spans="1:19" x14ac:dyDescent="0.25">
      <c r="A8524" s="7" t="s">
        <v>20340</v>
      </c>
      <c r="B8524" s="7" t="s">
        <v>20341</v>
      </c>
      <c r="C8524" s="7" t="s">
        <v>14</v>
      </c>
      <c r="D8524" s="7" t="s">
        <v>15</v>
      </c>
      <c r="E8524" s="7" t="s">
        <v>7518</v>
      </c>
      <c r="F8524" s="8">
        <v>21</v>
      </c>
      <c r="G8524" s="8">
        <v>3456</v>
      </c>
      <c r="H8524" s="8">
        <v>3456</v>
      </c>
      <c r="I8524" s="8">
        <v>2</v>
      </c>
      <c r="J8524" s="8">
        <v>6912</v>
      </c>
      <c r="K8524" s="8">
        <v>3456</v>
      </c>
      <c r="L8524" s="8">
        <f t="shared" si="532"/>
        <v>599.80165289256183</v>
      </c>
      <c r="M8524" s="8">
        <f t="shared" si="533"/>
        <v>2856.1983471074382</v>
      </c>
      <c r="N8524" s="9"/>
      <c r="O8524" s="9"/>
      <c r="P8524" s="8">
        <v>21</v>
      </c>
      <c r="Q8524" s="8">
        <v>3456</v>
      </c>
      <c r="R8524" s="17">
        <f t="shared" si="534"/>
        <v>0</v>
      </c>
      <c r="S8524" s="18">
        <f t="shared" si="535"/>
        <v>6912</v>
      </c>
    </row>
    <row r="8525" spans="1:19" x14ac:dyDescent="0.25">
      <c r="A8525" s="7" t="s">
        <v>20342</v>
      </c>
      <c r="B8525" s="7" t="s">
        <v>20343</v>
      </c>
      <c r="C8525" s="7" t="s">
        <v>8208</v>
      </c>
      <c r="D8525" s="7" t="s">
        <v>8209</v>
      </c>
      <c r="E8525" s="7" t="s">
        <v>8210</v>
      </c>
      <c r="F8525" s="8">
        <v>21</v>
      </c>
      <c r="G8525" s="8">
        <v>6948</v>
      </c>
      <c r="H8525" s="8">
        <v>6948</v>
      </c>
      <c r="I8525" s="8">
        <v>2</v>
      </c>
      <c r="J8525" s="8">
        <v>13896</v>
      </c>
      <c r="K8525" s="8">
        <v>6948</v>
      </c>
      <c r="L8525" s="8">
        <f t="shared" si="532"/>
        <v>1205.8512396694214</v>
      </c>
      <c r="M8525" s="8">
        <f t="shared" si="533"/>
        <v>5742.1487603305786</v>
      </c>
      <c r="N8525" s="9"/>
      <c r="O8525" s="9"/>
      <c r="P8525" s="8">
        <v>21</v>
      </c>
      <c r="Q8525" s="8">
        <v>6948</v>
      </c>
      <c r="R8525" s="17">
        <f t="shared" si="534"/>
        <v>0</v>
      </c>
      <c r="S8525" s="18">
        <f t="shared" si="535"/>
        <v>13896</v>
      </c>
    </row>
    <row r="8526" spans="1:19" x14ac:dyDescent="0.25">
      <c r="A8526" s="7" t="s">
        <v>20344</v>
      </c>
      <c r="B8526" s="7" t="s">
        <v>20345</v>
      </c>
      <c r="C8526" s="7" t="s">
        <v>14</v>
      </c>
      <c r="D8526" s="7" t="s">
        <v>15</v>
      </c>
      <c r="E8526" s="7" t="s">
        <v>7518</v>
      </c>
      <c r="F8526" s="8">
        <v>21</v>
      </c>
      <c r="G8526" s="8">
        <v>2560.0100000000002</v>
      </c>
      <c r="H8526" s="8">
        <v>2560.0100000000002</v>
      </c>
      <c r="I8526" s="8">
        <v>2</v>
      </c>
      <c r="J8526" s="8">
        <v>5120.0200000000004</v>
      </c>
      <c r="K8526" s="8">
        <v>2560.0100000000002</v>
      </c>
      <c r="L8526" s="8">
        <f t="shared" si="532"/>
        <v>444.29925619834694</v>
      </c>
      <c r="M8526" s="8">
        <f t="shared" si="533"/>
        <v>2115.7107438016533</v>
      </c>
      <c r="N8526" s="13"/>
      <c r="O8526" s="13"/>
      <c r="P8526" s="8">
        <v>21</v>
      </c>
      <c r="Q8526" s="8">
        <v>2560.0100000000002</v>
      </c>
      <c r="R8526" s="17">
        <f t="shared" si="534"/>
        <v>0</v>
      </c>
      <c r="S8526" s="18">
        <f t="shared" si="535"/>
        <v>5120.0200000000004</v>
      </c>
    </row>
    <row r="8527" spans="1:19" x14ac:dyDescent="0.25">
      <c r="A8527" s="7" t="s">
        <v>20346</v>
      </c>
      <c r="B8527" s="7" t="s">
        <v>20347</v>
      </c>
      <c r="C8527" s="7" t="s">
        <v>8208</v>
      </c>
      <c r="D8527" s="7" t="s">
        <v>8209</v>
      </c>
      <c r="E8527" s="7" t="s">
        <v>8210</v>
      </c>
      <c r="F8527" s="8">
        <v>21</v>
      </c>
      <c r="G8527" s="8">
        <v>4047</v>
      </c>
      <c r="H8527" s="8">
        <v>4047</v>
      </c>
      <c r="I8527" s="8">
        <v>2</v>
      </c>
      <c r="J8527" s="8">
        <v>8094</v>
      </c>
      <c r="K8527" s="8">
        <v>4047</v>
      </c>
      <c r="L8527" s="8">
        <f t="shared" si="532"/>
        <v>702.37190082644611</v>
      </c>
      <c r="M8527" s="8">
        <f t="shared" si="533"/>
        <v>3344.6280991735539</v>
      </c>
      <c r="N8527" s="13"/>
      <c r="O8527" s="13"/>
      <c r="P8527" s="8">
        <v>21</v>
      </c>
      <c r="Q8527" s="8">
        <v>4047</v>
      </c>
      <c r="R8527" s="17">
        <f t="shared" si="534"/>
        <v>0</v>
      </c>
      <c r="S8527" s="18">
        <f t="shared" si="535"/>
        <v>8094</v>
      </c>
    </row>
    <row r="8528" spans="1:19" x14ac:dyDescent="0.25">
      <c r="A8528" s="7" t="s">
        <v>20348</v>
      </c>
      <c r="B8528" s="7" t="s">
        <v>20349</v>
      </c>
      <c r="C8528" s="7" t="s">
        <v>32</v>
      </c>
      <c r="D8528" s="7" t="s">
        <v>33</v>
      </c>
      <c r="E8528" s="7" t="s">
        <v>34</v>
      </c>
      <c r="F8528" s="8">
        <v>15</v>
      </c>
      <c r="G8528" s="8">
        <v>124982.01</v>
      </c>
      <c r="H8528" s="8">
        <v>124982.01</v>
      </c>
      <c r="I8528" s="8">
        <v>2</v>
      </c>
      <c r="J8528" s="8">
        <v>249964.02</v>
      </c>
      <c r="K8528" s="8">
        <v>124982.01</v>
      </c>
      <c r="L8528" s="8">
        <f t="shared" si="532"/>
        <v>16302.00130434781</v>
      </c>
      <c r="M8528" s="8">
        <f t="shared" si="533"/>
        <v>108680.00869565218</v>
      </c>
      <c r="N8528" s="13"/>
      <c r="O8528" s="13"/>
      <c r="P8528" s="8">
        <v>15</v>
      </c>
      <c r="Q8528" s="8">
        <v>124982.01</v>
      </c>
      <c r="R8528" s="17">
        <f t="shared" si="534"/>
        <v>0</v>
      </c>
      <c r="S8528" s="18">
        <f t="shared" si="535"/>
        <v>249964.02</v>
      </c>
    </row>
    <row r="8529" spans="1:19" x14ac:dyDescent="0.25">
      <c r="A8529" s="7" t="s">
        <v>20350</v>
      </c>
      <c r="B8529" s="7" t="s">
        <v>20351</v>
      </c>
      <c r="C8529" s="7" t="s">
        <v>14</v>
      </c>
      <c r="D8529" s="7" t="s">
        <v>15</v>
      </c>
      <c r="E8529" s="7" t="s">
        <v>2322</v>
      </c>
      <c r="F8529" s="8">
        <v>21</v>
      </c>
      <c r="G8529" s="8">
        <v>42955</v>
      </c>
      <c r="H8529" s="8">
        <v>42955</v>
      </c>
      <c r="I8529" s="8">
        <v>1</v>
      </c>
      <c r="J8529" s="8">
        <v>42955</v>
      </c>
      <c r="K8529" s="8">
        <v>42955</v>
      </c>
      <c r="L8529" s="8">
        <f t="shared" si="532"/>
        <v>7455</v>
      </c>
      <c r="M8529" s="8">
        <f t="shared" si="533"/>
        <v>35500</v>
      </c>
      <c r="N8529" s="9"/>
      <c r="O8529" s="9"/>
      <c r="P8529" s="8">
        <v>21</v>
      </c>
      <c r="Q8529" s="8">
        <v>42955</v>
      </c>
      <c r="R8529" s="17">
        <f t="shared" si="534"/>
        <v>0</v>
      </c>
      <c r="S8529" s="18">
        <f t="shared" si="535"/>
        <v>42955</v>
      </c>
    </row>
    <row r="8530" spans="1:19" x14ac:dyDescent="0.25">
      <c r="A8530" s="7" t="s">
        <v>20352</v>
      </c>
      <c r="B8530" s="7" t="s">
        <v>20353</v>
      </c>
      <c r="C8530" s="7" t="s">
        <v>14</v>
      </c>
      <c r="D8530" s="7" t="s">
        <v>15</v>
      </c>
      <c r="E8530" s="7" t="s">
        <v>2322</v>
      </c>
      <c r="F8530" s="8">
        <v>21</v>
      </c>
      <c r="G8530" s="8">
        <v>4719</v>
      </c>
      <c r="H8530" s="8">
        <v>4719</v>
      </c>
      <c r="I8530" s="8">
        <v>1</v>
      </c>
      <c r="J8530" s="8">
        <v>4719</v>
      </c>
      <c r="K8530" s="8">
        <v>4719</v>
      </c>
      <c r="L8530" s="8">
        <f t="shared" si="532"/>
        <v>819</v>
      </c>
      <c r="M8530" s="8">
        <f t="shared" si="533"/>
        <v>3900</v>
      </c>
      <c r="N8530" s="9"/>
      <c r="O8530" s="9"/>
      <c r="P8530" s="8">
        <v>21</v>
      </c>
      <c r="Q8530" s="8">
        <v>4719</v>
      </c>
      <c r="R8530" s="17">
        <f t="shared" si="534"/>
        <v>0</v>
      </c>
      <c r="S8530" s="18">
        <f t="shared" si="535"/>
        <v>4719</v>
      </c>
    </row>
    <row r="8531" spans="1:19" x14ac:dyDescent="0.25">
      <c r="A8531" s="7" t="s">
        <v>20356</v>
      </c>
      <c r="B8531" s="7" t="s">
        <v>20357</v>
      </c>
      <c r="C8531" s="7" t="s">
        <v>7375</v>
      </c>
      <c r="D8531" s="7" t="s">
        <v>7376</v>
      </c>
      <c r="E8531" s="7" t="s">
        <v>7377</v>
      </c>
      <c r="F8531" s="8">
        <v>15</v>
      </c>
      <c r="G8531" s="8">
        <v>83.43</v>
      </c>
      <c r="H8531" s="8">
        <v>83.43</v>
      </c>
      <c r="I8531" s="8">
        <v>24</v>
      </c>
      <c r="J8531" s="8">
        <v>2002.38</v>
      </c>
      <c r="K8531" s="8">
        <v>83.432500000000005</v>
      </c>
      <c r="L8531" s="8">
        <f t="shared" si="532"/>
        <v>10.882499999999993</v>
      </c>
      <c r="M8531" s="8">
        <f t="shared" si="533"/>
        <v>72.550000000000011</v>
      </c>
      <c r="N8531" s="14">
        <v>12</v>
      </c>
      <c r="O8531" s="14">
        <v>81.256041666666661</v>
      </c>
      <c r="P8531" s="8">
        <v>15</v>
      </c>
      <c r="Q8531" s="8">
        <v>83.432500000000005</v>
      </c>
      <c r="R8531" s="17">
        <f t="shared" si="534"/>
        <v>1950.145</v>
      </c>
      <c r="S8531" s="18">
        <f t="shared" si="535"/>
        <v>2002.38</v>
      </c>
    </row>
    <row r="8532" spans="1:19" x14ac:dyDescent="0.25">
      <c r="A8532" s="7" t="s">
        <v>20358</v>
      </c>
      <c r="B8532" s="7" t="s">
        <v>20359</v>
      </c>
      <c r="C8532" s="7" t="s">
        <v>7375</v>
      </c>
      <c r="D8532" s="7" t="s">
        <v>7376</v>
      </c>
      <c r="E8532" s="7" t="s">
        <v>7377</v>
      </c>
      <c r="F8532" s="8">
        <v>15</v>
      </c>
      <c r="G8532" s="8">
        <v>96.72</v>
      </c>
      <c r="H8532" s="8">
        <v>96.72</v>
      </c>
      <c r="I8532" s="8">
        <v>96</v>
      </c>
      <c r="J8532" s="8">
        <v>9284.64</v>
      </c>
      <c r="K8532" s="8">
        <v>96.714999999999989</v>
      </c>
      <c r="L8532" s="8">
        <f t="shared" si="532"/>
        <v>12.614999999999995</v>
      </c>
      <c r="M8532" s="8">
        <f t="shared" si="533"/>
        <v>84.1</v>
      </c>
      <c r="N8532" s="9"/>
      <c r="O8532" s="9"/>
      <c r="P8532" s="8">
        <v>15</v>
      </c>
      <c r="Q8532" s="8">
        <v>96.714999999999989</v>
      </c>
      <c r="R8532" s="17">
        <f t="shared" si="534"/>
        <v>0</v>
      </c>
      <c r="S8532" s="18">
        <f t="shared" si="535"/>
        <v>9284.64</v>
      </c>
    </row>
    <row r="8533" spans="1:19" x14ac:dyDescent="0.25">
      <c r="A8533" s="7" t="s">
        <v>20360</v>
      </c>
      <c r="B8533" s="7" t="s">
        <v>20361</v>
      </c>
      <c r="C8533" s="7" t="s">
        <v>7375</v>
      </c>
      <c r="D8533" s="7" t="s">
        <v>7376</v>
      </c>
      <c r="E8533" s="7" t="s">
        <v>7377</v>
      </c>
      <c r="F8533" s="8">
        <v>15</v>
      </c>
      <c r="G8533" s="8">
        <v>80.05</v>
      </c>
      <c r="H8533" s="8">
        <v>80.05</v>
      </c>
      <c r="I8533" s="8">
        <v>24</v>
      </c>
      <c r="J8533" s="8">
        <v>1921.24</v>
      </c>
      <c r="K8533" s="8">
        <v>80.051666666666662</v>
      </c>
      <c r="L8533" s="8">
        <f t="shared" si="532"/>
        <v>10.441521739130422</v>
      </c>
      <c r="M8533" s="8">
        <f t="shared" si="533"/>
        <v>69.61014492753624</v>
      </c>
      <c r="N8533" s="9"/>
      <c r="O8533" s="9"/>
      <c r="P8533" s="8">
        <v>15</v>
      </c>
      <c r="Q8533" s="8">
        <v>80.051666666666662</v>
      </c>
      <c r="R8533" s="17">
        <f t="shared" si="534"/>
        <v>0</v>
      </c>
      <c r="S8533" s="18">
        <f t="shared" si="535"/>
        <v>1921.24</v>
      </c>
    </row>
    <row r="8534" spans="1:19" x14ac:dyDescent="0.25">
      <c r="A8534" s="7" t="s">
        <v>20364</v>
      </c>
      <c r="B8534" s="7" t="s">
        <v>20365</v>
      </c>
      <c r="C8534" s="7" t="s">
        <v>7375</v>
      </c>
      <c r="D8534" s="7" t="s">
        <v>7376</v>
      </c>
      <c r="E8534" s="7" t="s">
        <v>7377</v>
      </c>
      <c r="F8534" s="8">
        <v>15</v>
      </c>
      <c r="G8534" s="8">
        <v>102.41</v>
      </c>
      <c r="H8534" s="8">
        <v>102.41</v>
      </c>
      <c r="I8534" s="8">
        <v>36</v>
      </c>
      <c r="J8534" s="8">
        <v>3686.67</v>
      </c>
      <c r="K8534" s="8">
        <v>102.4075</v>
      </c>
      <c r="L8534" s="8">
        <f t="shared" si="532"/>
        <v>13.357499999999987</v>
      </c>
      <c r="M8534" s="8">
        <f t="shared" si="533"/>
        <v>89.050000000000011</v>
      </c>
      <c r="N8534" s="14">
        <v>12</v>
      </c>
      <c r="O8534" s="14">
        <v>99.736000000000004</v>
      </c>
      <c r="P8534" s="8">
        <v>15</v>
      </c>
      <c r="Q8534" s="8">
        <v>102.4075</v>
      </c>
      <c r="R8534" s="17">
        <f t="shared" si="534"/>
        <v>3590.4960000000001</v>
      </c>
      <c r="S8534" s="18">
        <f t="shared" si="535"/>
        <v>3686.67</v>
      </c>
    </row>
    <row r="8535" spans="1:19" x14ac:dyDescent="0.25">
      <c r="A8535" s="7" t="s">
        <v>20366</v>
      </c>
      <c r="B8535" s="7" t="s">
        <v>20367</v>
      </c>
      <c r="C8535" s="7" t="s">
        <v>7375</v>
      </c>
      <c r="D8535" s="7" t="s">
        <v>7376</v>
      </c>
      <c r="E8535" s="7" t="s">
        <v>7377</v>
      </c>
      <c r="F8535" s="8">
        <v>15</v>
      </c>
      <c r="G8535" s="8">
        <v>96.2</v>
      </c>
      <c r="H8535" s="8">
        <v>96.2</v>
      </c>
      <c r="I8535" s="8">
        <v>24</v>
      </c>
      <c r="J8535" s="8">
        <v>2308.7399999999998</v>
      </c>
      <c r="K8535" s="8">
        <v>96.197499999999991</v>
      </c>
      <c r="L8535" s="8">
        <f t="shared" si="532"/>
        <v>12.547499999999999</v>
      </c>
      <c r="M8535" s="8">
        <f t="shared" si="533"/>
        <v>83.649999999999991</v>
      </c>
      <c r="N8535" s="13"/>
      <c r="O8535" s="13"/>
      <c r="P8535" s="8">
        <v>15</v>
      </c>
      <c r="Q8535" s="8">
        <v>96.197499999999991</v>
      </c>
      <c r="R8535" s="17">
        <f t="shared" si="534"/>
        <v>0</v>
      </c>
      <c r="S8535" s="18">
        <f t="shared" si="535"/>
        <v>2308.7399999999998</v>
      </c>
    </row>
    <row r="8536" spans="1:19" x14ac:dyDescent="0.25">
      <c r="A8536" s="7" t="s">
        <v>20368</v>
      </c>
      <c r="B8536" s="7" t="s">
        <v>20369</v>
      </c>
      <c r="C8536" s="7" t="s">
        <v>37</v>
      </c>
      <c r="D8536" s="7" t="s">
        <v>38</v>
      </c>
      <c r="E8536" s="7" t="s">
        <v>39</v>
      </c>
      <c r="F8536" s="8">
        <v>15</v>
      </c>
      <c r="G8536" s="8">
        <v>3369.5</v>
      </c>
      <c r="H8536" s="8">
        <v>3369.5</v>
      </c>
      <c r="I8536" s="8">
        <v>2</v>
      </c>
      <c r="J8536" s="8">
        <v>6739</v>
      </c>
      <c r="K8536" s="8">
        <v>3369.5</v>
      </c>
      <c r="L8536" s="8">
        <f t="shared" si="532"/>
        <v>439.5</v>
      </c>
      <c r="M8536" s="8">
        <f t="shared" si="533"/>
        <v>2930</v>
      </c>
      <c r="N8536" s="13"/>
      <c r="O8536" s="13"/>
      <c r="P8536" s="8">
        <v>15</v>
      </c>
      <c r="Q8536" s="8">
        <v>3369.5</v>
      </c>
      <c r="R8536" s="17">
        <f t="shared" si="534"/>
        <v>0</v>
      </c>
      <c r="S8536" s="18">
        <f t="shared" si="535"/>
        <v>6739</v>
      </c>
    </row>
    <row r="8537" spans="1:19" x14ac:dyDescent="0.25">
      <c r="A8537" s="7" t="s">
        <v>20370</v>
      </c>
      <c r="B8537" s="7" t="s">
        <v>20371</v>
      </c>
      <c r="C8537" s="7" t="s">
        <v>37</v>
      </c>
      <c r="D8537" s="7" t="s">
        <v>38</v>
      </c>
      <c r="E8537" s="7" t="s">
        <v>39</v>
      </c>
      <c r="F8537" s="8">
        <v>15</v>
      </c>
      <c r="G8537" s="8">
        <v>3369.5</v>
      </c>
      <c r="H8537" s="8">
        <v>3369.5</v>
      </c>
      <c r="I8537" s="8">
        <v>1</v>
      </c>
      <c r="J8537" s="8">
        <v>3369.5</v>
      </c>
      <c r="K8537" s="8">
        <v>3369.5</v>
      </c>
      <c r="L8537" s="8">
        <f t="shared" si="532"/>
        <v>439.5</v>
      </c>
      <c r="M8537" s="8">
        <f t="shared" si="533"/>
        <v>2930</v>
      </c>
      <c r="N8537" s="9"/>
      <c r="O8537" s="9"/>
      <c r="P8537" s="8">
        <v>15</v>
      </c>
      <c r="Q8537" s="8">
        <v>3369.5</v>
      </c>
      <c r="R8537" s="17">
        <f t="shared" si="534"/>
        <v>0</v>
      </c>
      <c r="S8537" s="18">
        <f t="shared" si="535"/>
        <v>3369.5</v>
      </c>
    </row>
    <row r="8538" spans="1:19" x14ac:dyDescent="0.25">
      <c r="A8538" s="7" t="s">
        <v>20372</v>
      </c>
      <c r="B8538" s="7" t="s">
        <v>20373</v>
      </c>
      <c r="C8538" s="7" t="s">
        <v>37</v>
      </c>
      <c r="D8538" s="7" t="s">
        <v>38</v>
      </c>
      <c r="E8538" s="7" t="s">
        <v>39</v>
      </c>
      <c r="F8538" s="8">
        <v>15</v>
      </c>
      <c r="G8538" s="8">
        <v>7886.3</v>
      </c>
      <c r="H8538" s="8">
        <v>7886.3</v>
      </c>
      <c r="I8538" s="8">
        <v>1</v>
      </c>
      <c r="J8538" s="8">
        <v>7886.3</v>
      </c>
      <c r="K8538" s="8">
        <v>7886.3</v>
      </c>
      <c r="L8538" s="8">
        <f t="shared" si="532"/>
        <v>1028.6478260869562</v>
      </c>
      <c r="M8538" s="8">
        <f t="shared" si="533"/>
        <v>6857.652173913044</v>
      </c>
      <c r="N8538" s="13"/>
      <c r="O8538" s="13"/>
      <c r="P8538" s="8">
        <v>15</v>
      </c>
      <c r="Q8538" s="8">
        <v>7886.3</v>
      </c>
      <c r="R8538" s="17">
        <f t="shared" si="534"/>
        <v>0</v>
      </c>
      <c r="S8538" s="18">
        <f t="shared" si="535"/>
        <v>7886.3</v>
      </c>
    </row>
    <row r="8539" spans="1:19" x14ac:dyDescent="0.25">
      <c r="A8539" s="7" t="s">
        <v>20374</v>
      </c>
      <c r="B8539" s="7" t="s">
        <v>20375</v>
      </c>
      <c r="C8539" s="7" t="s">
        <v>37</v>
      </c>
      <c r="D8539" s="7" t="s">
        <v>38</v>
      </c>
      <c r="E8539" s="7" t="s">
        <v>39</v>
      </c>
      <c r="F8539" s="8">
        <v>15</v>
      </c>
      <c r="G8539" s="8">
        <v>976.35</v>
      </c>
      <c r="H8539" s="8">
        <v>976.35</v>
      </c>
      <c r="I8539" s="8">
        <v>1</v>
      </c>
      <c r="J8539" s="8">
        <v>976.35</v>
      </c>
      <c r="K8539" s="8">
        <v>976.35</v>
      </c>
      <c r="L8539" s="8">
        <f t="shared" si="532"/>
        <v>127.34999999999991</v>
      </c>
      <c r="M8539" s="8">
        <f t="shared" si="533"/>
        <v>849.00000000000011</v>
      </c>
      <c r="N8539" s="13"/>
      <c r="O8539" s="13"/>
      <c r="P8539" s="8">
        <v>15</v>
      </c>
      <c r="Q8539" s="8">
        <v>976.35</v>
      </c>
      <c r="R8539" s="17">
        <f t="shared" si="534"/>
        <v>0</v>
      </c>
      <c r="S8539" s="18">
        <f t="shared" si="535"/>
        <v>976.35</v>
      </c>
    </row>
    <row r="8540" spans="1:19" x14ac:dyDescent="0.25">
      <c r="A8540" s="7" t="s">
        <v>20376</v>
      </c>
      <c r="B8540" s="7" t="s">
        <v>20377</v>
      </c>
      <c r="C8540" s="7" t="s">
        <v>37</v>
      </c>
      <c r="D8540" s="7" t="s">
        <v>38</v>
      </c>
      <c r="E8540" s="7" t="s">
        <v>39</v>
      </c>
      <c r="F8540" s="8">
        <v>15</v>
      </c>
      <c r="G8540" s="8">
        <v>1108.5999999999999</v>
      </c>
      <c r="H8540" s="8">
        <v>1108.5999999999999</v>
      </c>
      <c r="I8540" s="8">
        <v>2</v>
      </c>
      <c r="J8540" s="8">
        <v>2217.1999999999998</v>
      </c>
      <c r="K8540" s="8">
        <v>1108.5999999999999</v>
      </c>
      <c r="L8540" s="8">
        <f t="shared" si="532"/>
        <v>144.59999999999991</v>
      </c>
      <c r="M8540" s="8">
        <f t="shared" si="533"/>
        <v>964</v>
      </c>
      <c r="N8540" s="13"/>
      <c r="O8540" s="13"/>
      <c r="P8540" s="8">
        <v>15</v>
      </c>
      <c r="Q8540" s="8">
        <v>1108.5999999999999</v>
      </c>
      <c r="R8540" s="17">
        <f t="shared" si="534"/>
        <v>0</v>
      </c>
      <c r="S8540" s="18">
        <f t="shared" si="535"/>
        <v>2217.1999999999998</v>
      </c>
    </row>
    <row r="8541" spans="1:19" x14ac:dyDescent="0.25">
      <c r="A8541" s="7" t="s">
        <v>20378</v>
      </c>
      <c r="B8541" s="7" t="s">
        <v>20379</v>
      </c>
      <c r="C8541" s="7" t="s">
        <v>37</v>
      </c>
      <c r="D8541" s="7" t="s">
        <v>38</v>
      </c>
      <c r="E8541" s="7" t="s">
        <v>39</v>
      </c>
      <c r="F8541" s="8">
        <v>15</v>
      </c>
      <c r="G8541" s="8">
        <v>6200</v>
      </c>
      <c r="H8541" s="8">
        <v>6200</v>
      </c>
      <c r="I8541" s="8">
        <v>1</v>
      </c>
      <c r="J8541" s="8">
        <v>6200</v>
      </c>
      <c r="K8541" s="8">
        <v>6200</v>
      </c>
      <c r="L8541" s="8">
        <f t="shared" si="532"/>
        <v>808.695652173913</v>
      </c>
      <c r="M8541" s="8">
        <f t="shared" si="533"/>
        <v>5391.304347826087</v>
      </c>
      <c r="N8541" s="13"/>
      <c r="O8541" s="13"/>
      <c r="P8541" s="8">
        <v>15</v>
      </c>
      <c r="Q8541" s="8">
        <v>6200</v>
      </c>
      <c r="R8541" s="17">
        <f t="shared" si="534"/>
        <v>0</v>
      </c>
      <c r="S8541" s="18">
        <f t="shared" si="535"/>
        <v>6200</v>
      </c>
    </row>
    <row r="8542" spans="1:19" x14ac:dyDescent="0.25">
      <c r="A8542" s="7" t="s">
        <v>20380</v>
      </c>
      <c r="B8542" s="7" t="s">
        <v>20381</v>
      </c>
      <c r="C8542" s="7" t="s">
        <v>37</v>
      </c>
      <c r="D8542" s="7" t="s">
        <v>38</v>
      </c>
      <c r="E8542" s="7" t="s">
        <v>39</v>
      </c>
      <c r="F8542" s="8">
        <v>21</v>
      </c>
      <c r="G8542" s="8">
        <v>1.21</v>
      </c>
      <c r="H8542" s="8">
        <v>1.21</v>
      </c>
      <c r="I8542" s="8">
        <v>1</v>
      </c>
      <c r="J8542" s="8">
        <v>1.21</v>
      </c>
      <c r="K8542" s="8">
        <v>1.21</v>
      </c>
      <c r="L8542" s="8">
        <f t="shared" si="532"/>
        <v>0.20999999999999996</v>
      </c>
      <c r="M8542" s="8">
        <f t="shared" si="533"/>
        <v>1</v>
      </c>
      <c r="N8542" s="9"/>
      <c r="O8542" s="9"/>
      <c r="P8542" s="8">
        <v>21</v>
      </c>
      <c r="Q8542" s="8">
        <v>1.21</v>
      </c>
      <c r="R8542" s="17">
        <f t="shared" si="534"/>
        <v>0</v>
      </c>
      <c r="S8542" s="18">
        <f t="shared" si="535"/>
        <v>1.21</v>
      </c>
    </row>
    <row r="8543" spans="1:19" x14ac:dyDescent="0.25">
      <c r="A8543" s="7" t="s">
        <v>20382</v>
      </c>
      <c r="B8543" s="7" t="s">
        <v>20383</v>
      </c>
      <c r="C8543" s="7" t="s">
        <v>14</v>
      </c>
      <c r="D8543" s="7" t="s">
        <v>15</v>
      </c>
      <c r="E8543" s="7" t="s">
        <v>2322</v>
      </c>
      <c r="F8543" s="8">
        <v>15</v>
      </c>
      <c r="G8543" s="8">
        <v>538.20000000000005</v>
      </c>
      <c r="H8543" s="8">
        <v>538.20000000000005</v>
      </c>
      <c r="I8543" s="8">
        <v>120</v>
      </c>
      <c r="J8543" s="8">
        <v>64584</v>
      </c>
      <c r="K8543" s="8">
        <v>538.20000000000005</v>
      </c>
      <c r="L8543" s="8">
        <f t="shared" si="532"/>
        <v>70.199999999999989</v>
      </c>
      <c r="M8543" s="8">
        <f t="shared" si="533"/>
        <v>468.00000000000006</v>
      </c>
      <c r="N8543" s="9"/>
      <c r="O8543" s="9"/>
      <c r="P8543" s="8">
        <v>15</v>
      </c>
      <c r="Q8543" s="8">
        <v>538.20000000000005</v>
      </c>
      <c r="R8543" s="17">
        <f t="shared" si="534"/>
        <v>0</v>
      </c>
      <c r="S8543" s="18">
        <f t="shared" si="535"/>
        <v>64584</v>
      </c>
    </row>
    <row r="8544" spans="1:19" x14ac:dyDescent="0.25">
      <c r="A8544" s="7" t="s">
        <v>20384</v>
      </c>
      <c r="B8544" s="7" t="s">
        <v>20385</v>
      </c>
      <c r="C8544" s="7" t="s">
        <v>14</v>
      </c>
      <c r="D8544" s="7" t="s">
        <v>15</v>
      </c>
      <c r="E8544" s="7" t="s">
        <v>2322</v>
      </c>
      <c r="F8544" s="8">
        <v>15</v>
      </c>
      <c r="G8544" s="8">
        <v>538.20000000000005</v>
      </c>
      <c r="H8544" s="8">
        <v>538.20000000000005</v>
      </c>
      <c r="I8544" s="8">
        <v>910</v>
      </c>
      <c r="J8544" s="8">
        <v>489762</v>
      </c>
      <c r="K8544" s="8">
        <v>538.20000000000005</v>
      </c>
      <c r="L8544" s="8">
        <f t="shared" si="532"/>
        <v>70.199999999999989</v>
      </c>
      <c r="M8544" s="8">
        <f t="shared" si="533"/>
        <v>468.00000000000006</v>
      </c>
      <c r="N8544" s="14">
        <v>12</v>
      </c>
      <c r="O8544" s="14">
        <v>524.16</v>
      </c>
      <c r="P8544" s="8">
        <v>15</v>
      </c>
      <c r="Q8544" s="8">
        <v>538.20000000000005</v>
      </c>
      <c r="R8544" s="17">
        <f t="shared" si="534"/>
        <v>476985.59999999998</v>
      </c>
      <c r="S8544" s="18">
        <f t="shared" si="535"/>
        <v>489762</v>
      </c>
    </row>
    <row r="8545" spans="1:19" x14ac:dyDescent="0.25">
      <c r="A8545" s="7" t="s">
        <v>20386</v>
      </c>
      <c r="B8545" s="7" t="s">
        <v>20387</v>
      </c>
      <c r="C8545" s="7" t="s">
        <v>37</v>
      </c>
      <c r="D8545" s="7" t="s">
        <v>38</v>
      </c>
      <c r="E8545" s="7" t="s">
        <v>39</v>
      </c>
      <c r="F8545" s="8">
        <v>15</v>
      </c>
      <c r="G8545" s="8">
        <v>934.58</v>
      </c>
      <c r="H8545" s="8">
        <v>934.58</v>
      </c>
      <c r="I8545" s="8">
        <v>3</v>
      </c>
      <c r="J8545" s="8">
        <v>2803.75</v>
      </c>
      <c r="K8545" s="8">
        <v>934.58333333333337</v>
      </c>
      <c r="L8545" s="8">
        <f t="shared" si="532"/>
        <v>121.90217391304338</v>
      </c>
      <c r="M8545" s="8">
        <f t="shared" si="533"/>
        <v>812.68115942028999</v>
      </c>
      <c r="N8545" s="9"/>
      <c r="O8545" s="9"/>
      <c r="P8545" s="8">
        <v>15</v>
      </c>
      <c r="Q8545" s="8">
        <v>934.58333333333337</v>
      </c>
      <c r="R8545" s="17">
        <f t="shared" si="534"/>
        <v>0</v>
      </c>
      <c r="S8545" s="18">
        <f t="shared" si="535"/>
        <v>2803.75</v>
      </c>
    </row>
    <row r="8546" spans="1:19" x14ac:dyDescent="0.25">
      <c r="A8546" s="7" t="s">
        <v>20388</v>
      </c>
      <c r="B8546" s="7" t="s">
        <v>20389</v>
      </c>
      <c r="C8546" s="7" t="s">
        <v>37</v>
      </c>
      <c r="D8546" s="7" t="s">
        <v>38</v>
      </c>
      <c r="E8546" s="7" t="s">
        <v>39</v>
      </c>
      <c r="F8546" s="8">
        <v>15</v>
      </c>
      <c r="G8546" s="8">
        <v>892.06</v>
      </c>
      <c r="H8546" s="8">
        <v>892.06</v>
      </c>
      <c r="I8546" s="8">
        <v>3</v>
      </c>
      <c r="J8546" s="8">
        <v>2676.17</v>
      </c>
      <c r="K8546" s="8">
        <v>892.05666666666673</v>
      </c>
      <c r="L8546" s="8">
        <f t="shared" si="532"/>
        <v>116.35521739130434</v>
      </c>
      <c r="M8546" s="8">
        <f t="shared" si="533"/>
        <v>775.70144927536239</v>
      </c>
      <c r="N8546" s="9"/>
      <c r="O8546" s="9"/>
      <c r="P8546" s="8">
        <v>15</v>
      </c>
      <c r="Q8546" s="8">
        <v>892.05666666666673</v>
      </c>
      <c r="R8546" s="17">
        <f t="shared" si="534"/>
        <v>0</v>
      </c>
      <c r="S8546" s="18">
        <f t="shared" si="535"/>
        <v>2676.17</v>
      </c>
    </row>
    <row r="8547" spans="1:19" x14ac:dyDescent="0.25">
      <c r="A8547" s="7" t="s">
        <v>20390</v>
      </c>
      <c r="B8547" s="7" t="s">
        <v>20391</v>
      </c>
      <c r="C8547" s="7" t="s">
        <v>37</v>
      </c>
      <c r="D8547" s="7" t="s">
        <v>38</v>
      </c>
      <c r="E8547" s="7" t="s">
        <v>39</v>
      </c>
      <c r="F8547" s="8">
        <v>15</v>
      </c>
      <c r="G8547" s="8">
        <v>920.04</v>
      </c>
      <c r="H8547" s="8">
        <v>920.04</v>
      </c>
      <c r="I8547" s="8">
        <v>2</v>
      </c>
      <c r="J8547" s="8">
        <v>1840.07</v>
      </c>
      <c r="K8547" s="8">
        <v>920.03499999999997</v>
      </c>
      <c r="L8547" s="8">
        <f t="shared" si="532"/>
        <v>120.00456521739125</v>
      </c>
      <c r="M8547" s="8">
        <f t="shared" si="533"/>
        <v>800.03043478260872</v>
      </c>
      <c r="N8547" s="9"/>
      <c r="O8547" s="9"/>
      <c r="P8547" s="8">
        <v>15</v>
      </c>
      <c r="Q8547" s="8">
        <v>920.03499999999997</v>
      </c>
      <c r="R8547" s="17">
        <f t="shared" si="534"/>
        <v>0</v>
      </c>
      <c r="S8547" s="18">
        <f t="shared" si="535"/>
        <v>1840.07</v>
      </c>
    </row>
    <row r="8548" spans="1:19" x14ac:dyDescent="0.25">
      <c r="A8548" s="7" t="s">
        <v>20392</v>
      </c>
      <c r="B8548" s="7" t="s">
        <v>20393</v>
      </c>
      <c r="C8548" s="7" t="s">
        <v>37</v>
      </c>
      <c r="D8548" s="7" t="s">
        <v>38</v>
      </c>
      <c r="E8548" s="7" t="s">
        <v>39</v>
      </c>
      <c r="F8548" s="8">
        <v>15</v>
      </c>
      <c r="G8548" s="8">
        <v>912.21</v>
      </c>
      <c r="H8548" s="8">
        <v>912.21</v>
      </c>
      <c r="I8548" s="8">
        <v>2</v>
      </c>
      <c r="J8548" s="8">
        <v>1824.41</v>
      </c>
      <c r="K8548" s="8">
        <v>912.20500000000004</v>
      </c>
      <c r="L8548" s="8">
        <f t="shared" si="532"/>
        <v>118.98326086956513</v>
      </c>
      <c r="M8548" s="8">
        <f t="shared" si="533"/>
        <v>793.22173913043491</v>
      </c>
      <c r="N8548" s="9"/>
      <c r="O8548" s="9"/>
      <c r="P8548" s="8">
        <v>15</v>
      </c>
      <c r="Q8548" s="8">
        <v>912.20500000000004</v>
      </c>
      <c r="R8548" s="17">
        <f t="shared" si="534"/>
        <v>0</v>
      </c>
      <c r="S8548" s="18">
        <f t="shared" si="535"/>
        <v>1824.41</v>
      </c>
    </row>
    <row r="8549" spans="1:19" x14ac:dyDescent="0.25">
      <c r="A8549" s="7" t="s">
        <v>20394</v>
      </c>
      <c r="B8549" s="7" t="s">
        <v>20395</v>
      </c>
      <c r="C8549" s="7" t="s">
        <v>14</v>
      </c>
      <c r="D8549" s="7" t="s">
        <v>15</v>
      </c>
      <c r="E8549" s="7" t="s">
        <v>2322</v>
      </c>
      <c r="F8549" s="8">
        <v>21</v>
      </c>
      <c r="G8549" s="8">
        <v>3630</v>
      </c>
      <c r="H8549" s="8">
        <v>3630</v>
      </c>
      <c r="I8549" s="8">
        <v>1</v>
      </c>
      <c r="J8549" s="8">
        <v>3630</v>
      </c>
      <c r="K8549" s="8">
        <v>3630</v>
      </c>
      <c r="L8549" s="8">
        <f t="shared" si="532"/>
        <v>630</v>
      </c>
      <c r="M8549" s="8">
        <f t="shared" si="533"/>
        <v>3000</v>
      </c>
      <c r="N8549" s="9"/>
      <c r="O8549" s="9"/>
      <c r="P8549" s="8">
        <v>21</v>
      </c>
      <c r="Q8549" s="8">
        <v>3630</v>
      </c>
      <c r="R8549" s="17">
        <f t="shared" si="534"/>
        <v>0</v>
      </c>
      <c r="S8549" s="18">
        <f t="shared" si="535"/>
        <v>3630</v>
      </c>
    </row>
    <row r="8550" spans="1:19" x14ac:dyDescent="0.25">
      <c r="A8550" s="7" t="s">
        <v>20396</v>
      </c>
      <c r="B8550" s="7" t="s">
        <v>20397</v>
      </c>
      <c r="C8550" s="7" t="s">
        <v>37</v>
      </c>
      <c r="D8550" s="7" t="s">
        <v>38</v>
      </c>
      <c r="E8550" s="7" t="s">
        <v>39</v>
      </c>
      <c r="F8550" s="8">
        <v>15</v>
      </c>
      <c r="G8550" s="8">
        <v>2159.88</v>
      </c>
      <c r="H8550" s="8">
        <v>2159.88</v>
      </c>
      <c r="I8550" s="8">
        <v>1</v>
      </c>
      <c r="J8550" s="8">
        <v>2159.88</v>
      </c>
      <c r="K8550" s="8">
        <v>2159.88</v>
      </c>
      <c r="L8550" s="8">
        <f t="shared" si="532"/>
        <v>281.72347826086934</v>
      </c>
      <c r="M8550" s="8">
        <f t="shared" si="533"/>
        <v>1878.1565217391308</v>
      </c>
      <c r="N8550" s="9"/>
      <c r="O8550" s="9"/>
      <c r="P8550" s="8">
        <v>15</v>
      </c>
      <c r="Q8550" s="8">
        <v>2159.88</v>
      </c>
      <c r="R8550" s="17">
        <f t="shared" si="534"/>
        <v>0</v>
      </c>
      <c r="S8550" s="18">
        <f t="shared" si="535"/>
        <v>2159.88</v>
      </c>
    </row>
    <row r="8551" spans="1:19" x14ac:dyDescent="0.25">
      <c r="A8551" s="7" t="s">
        <v>20398</v>
      </c>
      <c r="B8551" s="7" t="s">
        <v>20399</v>
      </c>
      <c r="C8551" s="7" t="s">
        <v>37</v>
      </c>
      <c r="D8551" s="7" t="s">
        <v>38</v>
      </c>
      <c r="E8551" s="7" t="s">
        <v>39</v>
      </c>
      <c r="F8551" s="8">
        <v>15</v>
      </c>
      <c r="G8551" s="8">
        <v>1799.87</v>
      </c>
      <c r="H8551" s="8">
        <v>1799.87</v>
      </c>
      <c r="I8551" s="8">
        <v>1</v>
      </c>
      <c r="J8551" s="8">
        <v>1799.87</v>
      </c>
      <c r="K8551" s="8">
        <v>1799.87</v>
      </c>
      <c r="L8551" s="8">
        <f t="shared" si="532"/>
        <v>234.76565217391294</v>
      </c>
      <c r="M8551" s="8">
        <f t="shared" si="533"/>
        <v>1565.104347826087</v>
      </c>
      <c r="N8551" s="9"/>
      <c r="O8551" s="9"/>
      <c r="P8551" s="8">
        <v>15</v>
      </c>
      <c r="Q8551" s="8">
        <v>1799.87</v>
      </c>
      <c r="R8551" s="17">
        <f t="shared" si="534"/>
        <v>0</v>
      </c>
      <c r="S8551" s="18">
        <f t="shared" si="535"/>
        <v>1799.87</v>
      </c>
    </row>
    <row r="8552" spans="1:19" x14ac:dyDescent="0.25">
      <c r="A8552" s="7" t="s">
        <v>20400</v>
      </c>
      <c r="B8552" s="7" t="s">
        <v>20401</v>
      </c>
      <c r="C8552" s="7" t="s">
        <v>37</v>
      </c>
      <c r="D8552" s="7" t="s">
        <v>38</v>
      </c>
      <c r="E8552" s="7" t="s">
        <v>39</v>
      </c>
      <c r="F8552" s="8">
        <v>15</v>
      </c>
      <c r="G8552" s="8">
        <v>1799.87</v>
      </c>
      <c r="H8552" s="8">
        <v>1799.87</v>
      </c>
      <c r="I8552" s="8">
        <v>1</v>
      </c>
      <c r="J8552" s="8">
        <v>1799.87</v>
      </c>
      <c r="K8552" s="8">
        <v>1799.87</v>
      </c>
      <c r="L8552" s="8">
        <f t="shared" si="532"/>
        <v>234.76565217391294</v>
      </c>
      <c r="M8552" s="8">
        <f t="shared" si="533"/>
        <v>1565.104347826087</v>
      </c>
      <c r="N8552" s="9"/>
      <c r="O8552" s="9"/>
      <c r="P8552" s="8">
        <v>15</v>
      </c>
      <c r="Q8552" s="8">
        <v>1799.87</v>
      </c>
      <c r="R8552" s="17">
        <f t="shared" si="534"/>
        <v>0</v>
      </c>
      <c r="S8552" s="18">
        <f t="shared" si="535"/>
        <v>1799.87</v>
      </c>
    </row>
    <row r="8553" spans="1:19" x14ac:dyDescent="0.25">
      <c r="A8553" s="7" t="s">
        <v>20402</v>
      </c>
      <c r="B8553" s="7" t="s">
        <v>20403</v>
      </c>
      <c r="C8553" s="7" t="s">
        <v>37</v>
      </c>
      <c r="D8553" s="7" t="s">
        <v>38</v>
      </c>
      <c r="E8553" s="7" t="s">
        <v>39</v>
      </c>
      <c r="F8553" s="8">
        <v>15</v>
      </c>
      <c r="G8553" s="8">
        <v>1799.87</v>
      </c>
      <c r="H8553" s="8">
        <v>1799.87</v>
      </c>
      <c r="I8553" s="8">
        <v>1</v>
      </c>
      <c r="J8553" s="8">
        <v>1799.87</v>
      </c>
      <c r="K8553" s="8">
        <v>1799.87</v>
      </c>
      <c r="L8553" s="8">
        <f t="shared" si="532"/>
        <v>234.76565217391294</v>
      </c>
      <c r="M8553" s="8">
        <f t="shared" si="533"/>
        <v>1565.104347826087</v>
      </c>
      <c r="N8553" s="9"/>
      <c r="O8553" s="9"/>
      <c r="P8553" s="8">
        <v>15</v>
      </c>
      <c r="Q8553" s="8">
        <v>1799.87</v>
      </c>
      <c r="R8553" s="17">
        <f t="shared" si="534"/>
        <v>0</v>
      </c>
      <c r="S8553" s="18">
        <f t="shared" si="535"/>
        <v>1799.87</v>
      </c>
    </row>
    <row r="8554" spans="1:19" x14ac:dyDescent="0.25">
      <c r="A8554" s="7" t="s">
        <v>20404</v>
      </c>
      <c r="B8554" s="7" t="s">
        <v>20405</v>
      </c>
      <c r="C8554" s="7" t="s">
        <v>37</v>
      </c>
      <c r="D8554" s="7" t="s">
        <v>38</v>
      </c>
      <c r="E8554" s="7" t="s">
        <v>39</v>
      </c>
      <c r="F8554" s="8">
        <v>15</v>
      </c>
      <c r="G8554" s="8">
        <v>1799.87</v>
      </c>
      <c r="H8554" s="8">
        <v>1799.87</v>
      </c>
      <c r="I8554" s="8">
        <v>1</v>
      </c>
      <c r="J8554" s="8">
        <v>1799.87</v>
      </c>
      <c r="K8554" s="8">
        <v>1799.87</v>
      </c>
      <c r="L8554" s="8">
        <f t="shared" si="532"/>
        <v>234.76565217391294</v>
      </c>
      <c r="M8554" s="8">
        <f t="shared" si="533"/>
        <v>1565.104347826087</v>
      </c>
      <c r="N8554" s="9"/>
      <c r="O8554" s="9"/>
      <c r="P8554" s="8">
        <v>15</v>
      </c>
      <c r="Q8554" s="8">
        <v>1799.87</v>
      </c>
      <c r="R8554" s="17">
        <f t="shared" si="534"/>
        <v>0</v>
      </c>
      <c r="S8554" s="18">
        <f t="shared" si="535"/>
        <v>1799.87</v>
      </c>
    </row>
    <row r="8555" spans="1:19" x14ac:dyDescent="0.25">
      <c r="A8555" s="7" t="s">
        <v>20406</v>
      </c>
      <c r="B8555" s="7" t="s">
        <v>20407</v>
      </c>
      <c r="C8555" s="7" t="s">
        <v>37</v>
      </c>
      <c r="D8555" s="7" t="s">
        <v>38</v>
      </c>
      <c r="E8555" s="7" t="s">
        <v>39</v>
      </c>
      <c r="F8555" s="8">
        <v>15</v>
      </c>
      <c r="G8555" s="8">
        <v>1021.52</v>
      </c>
      <c r="H8555" s="8">
        <v>1021.52</v>
      </c>
      <c r="I8555" s="8">
        <v>1</v>
      </c>
      <c r="J8555" s="8">
        <v>1021.52</v>
      </c>
      <c r="K8555" s="8">
        <v>1021.52</v>
      </c>
      <c r="L8555" s="8">
        <f t="shared" si="532"/>
        <v>133.24173913043467</v>
      </c>
      <c r="M8555" s="8">
        <f t="shared" si="533"/>
        <v>888.27826086956532</v>
      </c>
      <c r="N8555" s="9"/>
      <c r="O8555" s="9"/>
      <c r="P8555" s="8">
        <v>15</v>
      </c>
      <c r="Q8555" s="8">
        <v>1021.52</v>
      </c>
      <c r="R8555" s="17">
        <f t="shared" si="534"/>
        <v>0</v>
      </c>
      <c r="S8555" s="18">
        <f t="shared" si="535"/>
        <v>1021.52</v>
      </c>
    </row>
    <row r="8556" spans="1:19" x14ac:dyDescent="0.25">
      <c r="A8556" s="7" t="s">
        <v>20408</v>
      </c>
      <c r="B8556" s="7" t="s">
        <v>20409</v>
      </c>
      <c r="C8556" s="7" t="s">
        <v>37</v>
      </c>
      <c r="D8556" s="7" t="s">
        <v>38</v>
      </c>
      <c r="E8556" s="7" t="s">
        <v>39</v>
      </c>
      <c r="F8556" s="8">
        <v>15</v>
      </c>
      <c r="G8556" s="8">
        <v>313.72000000000003</v>
      </c>
      <c r="H8556" s="8">
        <v>313.72000000000003</v>
      </c>
      <c r="I8556" s="8">
        <v>5</v>
      </c>
      <c r="J8556" s="8">
        <v>1568.6</v>
      </c>
      <c r="K8556" s="8">
        <v>313.71999999999997</v>
      </c>
      <c r="L8556" s="8">
        <f t="shared" si="532"/>
        <v>40.919999999999959</v>
      </c>
      <c r="M8556" s="8">
        <f t="shared" si="533"/>
        <v>272.8</v>
      </c>
      <c r="N8556" s="9"/>
      <c r="O8556" s="9"/>
      <c r="P8556" s="8">
        <v>15</v>
      </c>
      <c r="Q8556" s="8">
        <v>313.71999999999997</v>
      </c>
      <c r="R8556" s="17">
        <f t="shared" si="534"/>
        <v>0</v>
      </c>
      <c r="S8556" s="18">
        <f t="shared" si="535"/>
        <v>1568.6</v>
      </c>
    </row>
    <row r="8557" spans="1:19" x14ac:dyDescent="0.25">
      <c r="A8557" s="7" t="s">
        <v>20410</v>
      </c>
      <c r="B8557" s="7" t="s">
        <v>20411</v>
      </c>
      <c r="C8557" s="7" t="s">
        <v>37</v>
      </c>
      <c r="D8557" s="7" t="s">
        <v>38</v>
      </c>
      <c r="E8557" s="7" t="s">
        <v>39</v>
      </c>
      <c r="F8557" s="8">
        <v>15</v>
      </c>
      <c r="G8557" s="8">
        <v>313.72000000000003</v>
      </c>
      <c r="H8557" s="8">
        <v>313.72000000000003</v>
      </c>
      <c r="I8557" s="8">
        <v>16</v>
      </c>
      <c r="J8557" s="8">
        <v>5019.5200000000004</v>
      </c>
      <c r="K8557" s="8">
        <v>313.72000000000003</v>
      </c>
      <c r="L8557" s="8">
        <f t="shared" si="532"/>
        <v>40.919999999999959</v>
      </c>
      <c r="M8557" s="8">
        <f t="shared" si="533"/>
        <v>272.80000000000007</v>
      </c>
      <c r="N8557" s="13"/>
      <c r="O8557" s="13"/>
      <c r="P8557" s="8">
        <v>15</v>
      </c>
      <c r="Q8557" s="8">
        <v>313.71999999999997</v>
      </c>
      <c r="R8557" s="17">
        <f t="shared" si="534"/>
        <v>0</v>
      </c>
      <c r="S8557" s="18">
        <f t="shared" si="535"/>
        <v>5019.5200000000004</v>
      </c>
    </row>
    <row r="8558" spans="1:19" x14ac:dyDescent="0.25">
      <c r="A8558" s="7" t="s">
        <v>20412</v>
      </c>
      <c r="B8558" s="7" t="s">
        <v>20413</v>
      </c>
      <c r="C8558" s="7" t="s">
        <v>37</v>
      </c>
      <c r="D8558" s="7" t="s">
        <v>38</v>
      </c>
      <c r="E8558" s="7" t="s">
        <v>39</v>
      </c>
      <c r="F8558" s="8">
        <v>15</v>
      </c>
      <c r="G8558" s="8">
        <v>313.72000000000003</v>
      </c>
      <c r="H8558" s="8">
        <v>313.72000000000003</v>
      </c>
      <c r="I8558" s="8">
        <v>5</v>
      </c>
      <c r="J8558" s="8">
        <v>1568.6</v>
      </c>
      <c r="K8558" s="8">
        <v>313.71999999999997</v>
      </c>
      <c r="L8558" s="8">
        <f t="shared" si="532"/>
        <v>40.919999999999959</v>
      </c>
      <c r="M8558" s="8">
        <f t="shared" si="533"/>
        <v>272.8</v>
      </c>
      <c r="N8558" s="9"/>
      <c r="O8558" s="9"/>
      <c r="P8558" s="8">
        <v>15</v>
      </c>
      <c r="Q8558" s="8">
        <v>313.71999999999997</v>
      </c>
      <c r="R8558" s="17">
        <f t="shared" si="534"/>
        <v>0</v>
      </c>
      <c r="S8558" s="18">
        <f t="shared" si="535"/>
        <v>1568.6</v>
      </c>
    </row>
    <row r="8559" spans="1:19" x14ac:dyDescent="0.25">
      <c r="A8559" s="7" t="s">
        <v>20414</v>
      </c>
      <c r="B8559" s="7" t="s">
        <v>20415</v>
      </c>
      <c r="C8559" s="7" t="s">
        <v>37</v>
      </c>
      <c r="D8559" s="7" t="s">
        <v>38</v>
      </c>
      <c r="E8559" s="7" t="s">
        <v>39</v>
      </c>
      <c r="F8559" s="8">
        <v>15</v>
      </c>
      <c r="G8559" s="8">
        <v>973.96</v>
      </c>
      <c r="H8559" s="8">
        <v>973.96</v>
      </c>
      <c r="I8559" s="8">
        <v>1</v>
      </c>
      <c r="J8559" s="8">
        <v>973.96</v>
      </c>
      <c r="K8559" s="8">
        <v>973.96</v>
      </c>
      <c r="L8559" s="8">
        <f t="shared" si="532"/>
        <v>127.03826086956519</v>
      </c>
      <c r="M8559" s="8">
        <f t="shared" si="533"/>
        <v>846.92173913043484</v>
      </c>
      <c r="N8559" s="13"/>
      <c r="O8559" s="13"/>
      <c r="P8559" s="8">
        <v>15</v>
      </c>
      <c r="Q8559" s="8">
        <v>973.96</v>
      </c>
      <c r="R8559" s="17">
        <f t="shared" si="534"/>
        <v>0</v>
      </c>
      <c r="S8559" s="18">
        <f t="shared" si="535"/>
        <v>973.96</v>
      </c>
    </row>
    <row r="8560" spans="1:19" x14ac:dyDescent="0.25">
      <c r="A8560" s="7" t="s">
        <v>20418</v>
      </c>
      <c r="B8560" s="7" t="s">
        <v>20419</v>
      </c>
      <c r="C8560" s="7" t="s">
        <v>14</v>
      </c>
      <c r="D8560" s="7" t="s">
        <v>15</v>
      </c>
      <c r="E8560" s="7" t="s">
        <v>7518</v>
      </c>
      <c r="F8560" s="8">
        <v>21</v>
      </c>
      <c r="G8560" s="8">
        <v>420.35</v>
      </c>
      <c r="H8560" s="8">
        <v>420.35</v>
      </c>
      <c r="I8560" s="8">
        <v>3</v>
      </c>
      <c r="J8560" s="8">
        <v>1261.06</v>
      </c>
      <c r="K8560" s="8">
        <v>420.3533333333333</v>
      </c>
      <c r="L8560" s="8">
        <f t="shared" si="532"/>
        <v>72.953884297520631</v>
      </c>
      <c r="M8560" s="8">
        <f t="shared" si="533"/>
        <v>347.39944903581267</v>
      </c>
      <c r="N8560" s="9"/>
      <c r="O8560" s="9"/>
      <c r="P8560" s="8">
        <v>21</v>
      </c>
      <c r="Q8560" s="8">
        <v>420.3533333333333</v>
      </c>
      <c r="R8560" s="17">
        <f t="shared" si="534"/>
        <v>0</v>
      </c>
      <c r="S8560" s="18">
        <f t="shared" si="535"/>
        <v>1261.06</v>
      </c>
    </row>
    <row r="8561" spans="1:19" x14ac:dyDescent="0.25">
      <c r="A8561" s="7" t="s">
        <v>20420</v>
      </c>
      <c r="B8561" s="7" t="s">
        <v>20421</v>
      </c>
      <c r="C8561" s="7" t="s">
        <v>14</v>
      </c>
      <c r="D8561" s="7" t="s">
        <v>15</v>
      </c>
      <c r="E8561" s="7" t="s">
        <v>7518</v>
      </c>
      <c r="F8561" s="8">
        <v>21</v>
      </c>
      <c r="G8561" s="8">
        <v>272.25</v>
      </c>
      <c r="H8561" s="8">
        <v>272.25</v>
      </c>
      <c r="I8561" s="8">
        <v>7</v>
      </c>
      <c r="J8561" s="8">
        <v>1905.75</v>
      </c>
      <c r="K8561" s="8">
        <v>272.25</v>
      </c>
      <c r="L8561" s="8">
        <f t="shared" si="532"/>
        <v>47.25</v>
      </c>
      <c r="M8561" s="8">
        <f t="shared" si="533"/>
        <v>225</v>
      </c>
      <c r="N8561" s="13"/>
      <c r="O8561" s="13"/>
      <c r="P8561" s="8">
        <v>21</v>
      </c>
      <c r="Q8561" s="8">
        <v>272.25</v>
      </c>
      <c r="R8561" s="17">
        <f t="shared" si="534"/>
        <v>0</v>
      </c>
      <c r="S8561" s="18">
        <f t="shared" si="535"/>
        <v>1905.75</v>
      </c>
    </row>
    <row r="8562" spans="1:19" x14ac:dyDescent="0.25">
      <c r="A8562" s="7" t="s">
        <v>20422</v>
      </c>
      <c r="B8562" s="7" t="s">
        <v>20423</v>
      </c>
      <c r="C8562" s="7" t="s">
        <v>14</v>
      </c>
      <c r="D8562" s="7" t="s">
        <v>15</v>
      </c>
      <c r="E8562" s="7" t="s">
        <v>7518</v>
      </c>
      <c r="F8562" s="8">
        <v>21</v>
      </c>
      <c r="G8562" s="8">
        <v>730.72</v>
      </c>
      <c r="H8562" s="8">
        <v>730.72</v>
      </c>
      <c r="I8562" s="8">
        <v>2</v>
      </c>
      <c r="J8562" s="8">
        <v>1461.44</v>
      </c>
      <c r="K8562" s="8">
        <v>730.72</v>
      </c>
      <c r="L8562" s="8">
        <f t="shared" si="532"/>
        <v>126.819173553719</v>
      </c>
      <c r="M8562" s="8">
        <f t="shared" si="533"/>
        <v>603.90082644628103</v>
      </c>
      <c r="N8562" s="13"/>
      <c r="O8562" s="13"/>
      <c r="P8562" s="8">
        <v>21</v>
      </c>
      <c r="Q8562" s="8">
        <v>730.72</v>
      </c>
      <c r="R8562" s="17">
        <f t="shared" si="534"/>
        <v>0</v>
      </c>
      <c r="S8562" s="18">
        <f t="shared" si="535"/>
        <v>1461.44</v>
      </c>
    </row>
    <row r="8563" spans="1:19" x14ac:dyDescent="0.25">
      <c r="A8563" s="7" t="s">
        <v>20424</v>
      </c>
      <c r="B8563" s="7" t="s">
        <v>20425</v>
      </c>
      <c r="C8563" s="7" t="s">
        <v>14</v>
      </c>
      <c r="D8563" s="7" t="s">
        <v>15</v>
      </c>
      <c r="E8563" s="7" t="s">
        <v>7518</v>
      </c>
      <c r="F8563" s="8">
        <v>21</v>
      </c>
      <c r="G8563" s="8">
        <v>653.4</v>
      </c>
      <c r="H8563" s="8">
        <v>653.4</v>
      </c>
      <c r="I8563" s="8">
        <v>27</v>
      </c>
      <c r="J8563" s="8">
        <v>17641.8</v>
      </c>
      <c r="K8563" s="8">
        <v>653.4</v>
      </c>
      <c r="L8563" s="8">
        <f t="shared" si="532"/>
        <v>113.39999999999998</v>
      </c>
      <c r="M8563" s="8">
        <f t="shared" si="533"/>
        <v>540</v>
      </c>
      <c r="N8563" s="13"/>
      <c r="O8563" s="13"/>
      <c r="P8563" s="8">
        <v>21</v>
      </c>
      <c r="Q8563" s="8">
        <v>653.4</v>
      </c>
      <c r="R8563" s="17">
        <f t="shared" si="534"/>
        <v>0</v>
      </c>
      <c r="S8563" s="18">
        <f t="shared" si="535"/>
        <v>17641.8</v>
      </c>
    </row>
    <row r="8564" spans="1:19" x14ac:dyDescent="0.25">
      <c r="A8564" s="7" t="s">
        <v>20426</v>
      </c>
      <c r="B8564" s="7" t="s">
        <v>20427</v>
      </c>
      <c r="C8564" s="7" t="s">
        <v>14</v>
      </c>
      <c r="D8564" s="7" t="s">
        <v>15</v>
      </c>
      <c r="E8564" s="7" t="s">
        <v>7518</v>
      </c>
      <c r="F8564" s="8">
        <v>21</v>
      </c>
      <c r="G8564" s="8">
        <v>828.73</v>
      </c>
      <c r="H8564" s="8">
        <v>828.73</v>
      </c>
      <c r="I8564" s="8">
        <v>2</v>
      </c>
      <c r="J8564" s="8">
        <v>1657.46</v>
      </c>
      <c r="K8564" s="8">
        <v>828.73</v>
      </c>
      <c r="L8564" s="8">
        <f t="shared" si="532"/>
        <v>143.82917355371899</v>
      </c>
      <c r="M8564" s="8">
        <f t="shared" si="533"/>
        <v>684.90082644628103</v>
      </c>
      <c r="N8564" s="13"/>
      <c r="O8564" s="13"/>
      <c r="P8564" s="8">
        <v>21</v>
      </c>
      <c r="Q8564" s="8">
        <v>828.73</v>
      </c>
      <c r="R8564" s="17">
        <f t="shared" si="534"/>
        <v>0</v>
      </c>
      <c r="S8564" s="18">
        <f t="shared" si="535"/>
        <v>1657.46</v>
      </c>
    </row>
    <row r="8565" spans="1:19" x14ac:dyDescent="0.25">
      <c r="A8565" s="7" t="s">
        <v>20428</v>
      </c>
      <c r="B8565" s="7" t="s">
        <v>20429</v>
      </c>
      <c r="C8565" s="7" t="s">
        <v>14</v>
      </c>
      <c r="D8565" s="7" t="s">
        <v>15</v>
      </c>
      <c r="E8565" s="7" t="s">
        <v>7518</v>
      </c>
      <c r="F8565" s="8">
        <v>21</v>
      </c>
      <c r="G8565" s="8">
        <v>2639.74</v>
      </c>
      <c r="H8565" s="8">
        <v>2639.74</v>
      </c>
      <c r="I8565" s="8">
        <v>3</v>
      </c>
      <c r="J8565" s="8">
        <v>7919.21</v>
      </c>
      <c r="K8565" s="8">
        <v>2639.7366666666667</v>
      </c>
      <c r="L8565" s="8">
        <f t="shared" si="532"/>
        <v>458.1361157024794</v>
      </c>
      <c r="M8565" s="8">
        <f t="shared" si="533"/>
        <v>2181.6005509641873</v>
      </c>
      <c r="N8565" s="9"/>
      <c r="O8565" s="9"/>
      <c r="P8565" s="8">
        <v>21</v>
      </c>
      <c r="Q8565" s="8">
        <v>2639.7366666666667</v>
      </c>
      <c r="R8565" s="17">
        <f t="shared" si="534"/>
        <v>0</v>
      </c>
      <c r="S8565" s="18">
        <f t="shared" si="535"/>
        <v>7919.21</v>
      </c>
    </row>
    <row r="8566" spans="1:19" x14ac:dyDescent="0.25">
      <c r="A8566" s="7" t="s">
        <v>20430</v>
      </c>
      <c r="B8566" s="7" t="s">
        <v>20431</v>
      </c>
      <c r="C8566" s="7" t="s">
        <v>14</v>
      </c>
      <c r="D8566" s="7" t="s">
        <v>15</v>
      </c>
      <c r="E8566" s="7" t="s">
        <v>7518</v>
      </c>
      <c r="F8566" s="8">
        <v>21</v>
      </c>
      <c r="G8566" s="8">
        <v>524.9</v>
      </c>
      <c r="H8566" s="8">
        <v>524.9</v>
      </c>
      <c r="I8566" s="8">
        <v>2</v>
      </c>
      <c r="J8566" s="8">
        <v>1049.8</v>
      </c>
      <c r="K8566" s="8">
        <v>524.9</v>
      </c>
      <c r="L8566" s="8">
        <f t="shared" si="532"/>
        <v>91.098347107437974</v>
      </c>
      <c r="M8566" s="8">
        <f t="shared" si="533"/>
        <v>433.801652892562</v>
      </c>
      <c r="N8566" s="13"/>
      <c r="O8566" s="13"/>
      <c r="P8566" s="8">
        <v>21</v>
      </c>
      <c r="Q8566" s="8">
        <v>524.9</v>
      </c>
      <c r="R8566" s="17">
        <f t="shared" si="534"/>
        <v>0</v>
      </c>
      <c r="S8566" s="18">
        <f t="shared" si="535"/>
        <v>1049.8</v>
      </c>
    </row>
    <row r="8567" spans="1:19" x14ac:dyDescent="0.25">
      <c r="A8567" s="7" t="s">
        <v>20432</v>
      </c>
      <c r="B8567" s="7" t="s">
        <v>20433</v>
      </c>
      <c r="C8567" s="7" t="s">
        <v>14</v>
      </c>
      <c r="D8567" s="7" t="s">
        <v>15</v>
      </c>
      <c r="E8567" s="7" t="s">
        <v>7518</v>
      </c>
      <c r="F8567" s="8">
        <v>21</v>
      </c>
      <c r="G8567" s="8">
        <v>1921</v>
      </c>
      <c r="H8567" s="8">
        <v>1921</v>
      </c>
      <c r="I8567" s="8">
        <v>5</v>
      </c>
      <c r="J8567" s="8">
        <v>9604.98</v>
      </c>
      <c r="K8567" s="8">
        <v>1920.9959999999999</v>
      </c>
      <c r="L8567" s="8">
        <f t="shared" si="532"/>
        <v>333.39599999999996</v>
      </c>
      <c r="M8567" s="8">
        <f t="shared" si="533"/>
        <v>1587.6</v>
      </c>
      <c r="N8567" s="9"/>
      <c r="O8567" s="9"/>
      <c r="P8567" s="8">
        <v>21</v>
      </c>
      <c r="Q8567" s="8">
        <v>1920.9959999999999</v>
      </c>
      <c r="R8567" s="17">
        <f t="shared" si="534"/>
        <v>0</v>
      </c>
      <c r="S8567" s="18">
        <f t="shared" si="535"/>
        <v>9604.98</v>
      </c>
    </row>
    <row r="8568" spans="1:19" x14ac:dyDescent="0.25">
      <c r="A8568" s="7" t="s">
        <v>20434</v>
      </c>
      <c r="B8568" s="7" t="s">
        <v>20435</v>
      </c>
      <c r="C8568" s="7" t="s">
        <v>14</v>
      </c>
      <c r="D8568" s="7" t="s">
        <v>15</v>
      </c>
      <c r="E8568" s="7" t="s">
        <v>7518</v>
      </c>
      <c r="F8568" s="8">
        <v>21</v>
      </c>
      <c r="G8568" s="8">
        <v>767.75</v>
      </c>
      <c r="H8568" s="8">
        <v>767.75</v>
      </c>
      <c r="I8568" s="8">
        <v>1</v>
      </c>
      <c r="J8568" s="8">
        <v>767.75</v>
      </c>
      <c r="K8568" s="8">
        <v>767.75</v>
      </c>
      <c r="L8568" s="8">
        <f t="shared" si="532"/>
        <v>133.24586776859508</v>
      </c>
      <c r="M8568" s="8">
        <f t="shared" si="533"/>
        <v>634.50413223140492</v>
      </c>
      <c r="N8568" s="9"/>
      <c r="O8568" s="9"/>
      <c r="P8568" s="8">
        <v>21</v>
      </c>
      <c r="Q8568" s="8">
        <v>767.75</v>
      </c>
      <c r="R8568" s="17">
        <f t="shared" si="534"/>
        <v>0</v>
      </c>
      <c r="S8568" s="18">
        <f t="shared" si="535"/>
        <v>767.75</v>
      </c>
    </row>
    <row r="8569" spans="1:19" x14ac:dyDescent="0.25">
      <c r="A8569" s="7" t="s">
        <v>20438</v>
      </c>
      <c r="B8569" s="7" t="s">
        <v>20439</v>
      </c>
      <c r="C8569" s="7" t="s">
        <v>14</v>
      </c>
      <c r="D8569" s="7" t="s">
        <v>15</v>
      </c>
      <c r="E8569" s="7" t="s">
        <v>7518</v>
      </c>
      <c r="F8569" s="8">
        <v>21</v>
      </c>
      <c r="G8569" s="8">
        <v>4560.7299999999996</v>
      </c>
      <c r="H8569" s="8">
        <v>4560.7299999999996</v>
      </c>
      <c r="I8569" s="8">
        <v>3</v>
      </c>
      <c r="J8569" s="8">
        <v>13682.2</v>
      </c>
      <c r="K8569" s="8">
        <v>4560.7333333333336</v>
      </c>
      <c r="L8569" s="8">
        <f t="shared" si="532"/>
        <v>791.53223140495857</v>
      </c>
      <c r="M8569" s="8">
        <f t="shared" si="533"/>
        <v>3769.201101928375</v>
      </c>
      <c r="N8569" s="9"/>
      <c r="O8569" s="9"/>
      <c r="P8569" s="8">
        <v>21</v>
      </c>
      <c r="Q8569" s="8">
        <v>4560.7333333333336</v>
      </c>
      <c r="R8569" s="17">
        <f t="shared" si="534"/>
        <v>0</v>
      </c>
      <c r="S8569" s="18">
        <f t="shared" si="535"/>
        <v>13682.2</v>
      </c>
    </row>
    <row r="8570" spans="1:19" x14ac:dyDescent="0.25">
      <c r="A8570" s="7" t="s">
        <v>20440</v>
      </c>
      <c r="B8570" s="7" t="s">
        <v>20441</v>
      </c>
      <c r="C8570" s="7" t="s">
        <v>14</v>
      </c>
      <c r="D8570" s="7" t="s">
        <v>15</v>
      </c>
      <c r="E8570" s="7" t="s">
        <v>7518</v>
      </c>
      <c r="F8570" s="8">
        <v>21</v>
      </c>
      <c r="G8570" s="8">
        <v>2773.44</v>
      </c>
      <c r="H8570" s="8">
        <v>2773.44</v>
      </c>
      <c r="I8570" s="8">
        <v>4</v>
      </c>
      <c r="J8570" s="8">
        <v>11093.75</v>
      </c>
      <c r="K8570" s="8">
        <v>2773.4375</v>
      </c>
      <c r="L8570" s="8">
        <f t="shared" si="532"/>
        <v>481.34039256198321</v>
      </c>
      <c r="M8570" s="8">
        <f t="shared" si="533"/>
        <v>2292.0971074380168</v>
      </c>
      <c r="N8570" s="13"/>
      <c r="O8570" s="13"/>
      <c r="P8570" s="8">
        <v>21</v>
      </c>
      <c r="Q8570" s="8">
        <v>2773.4375</v>
      </c>
      <c r="R8570" s="17">
        <f t="shared" si="534"/>
        <v>0</v>
      </c>
      <c r="S8570" s="18">
        <f t="shared" si="535"/>
        <v>11093.75</v>
      </c>
    </row>
    <row r="8571" spans="1:19" x14ac:dyDescent="0.25">
      <c r="A8571" s="7" t="s">
        <v>20442</v>
      </c>
      <c r="B8571" s="7" t="s">
        <v>20443</v>
      </c>
      <c r="C8571" s="7" t="s">
        <v>37</v>
      </c>
      <c r="D8571" s="7" t="s">
        <v>38</v>
      </c>
      <c r="E8571" s="7" t="s">
        <v>39</v>
      </c>
      <c r="F8571" s="8">
        <v>15</v>
      </c>
      <c r="G8571" s="8">
        <v>13229.53</v>
      </c>
      <c r="H8571" s="8">
        <v>13229.53</v>
      </c>
      <c r="I8571" s="8">
        <v>2</v>
      </c>
      <c r="J8571" s="8">
        <v>26459.06</v>
      </c>
      <c r="K8571" s="8">
        <v>13229.53</v>
      </c>
      <c r="L8571" s="8">
        <f t="shared" si="532"/>
        <v>1725.5908695652161</v>
      </c>
      <c r="M8571" s="8">
        <f t="shared" si="533"/>
        <v>11503.939130434785</v>
      </c>
      <c r="N8571" s="9"/>
      <c r="O8571" s="9"/>
      <c r="P8571" s="8">
        <v>15</v>
      </c>
      <c r="Q8571" s="8">
        <v>13229.53</v>
      </c>
      <c r="R8571" s="17">
        <f t="shared" si="534"/>
        <v>0</v>
      </c>
      <c r="S8571" s="18">
        <f t="shared" si="535"/>
        <v>26459.06</v>
      </c>
    </row>
    <row r="8572" spans="1:19" x14ac:dyDescent="0.25">
      <c r="A8572" s="7" t="s">
        <v>20444</v>
      </c>
      <c r="B8572" s="7" t="s">
        <v>20445</v>
      </c>
      <c r="C8572" s="7" t="s">
        <v>37</v>
      </c>
      <c r="D8572" s="7" t="s">
        <v>38</v>
      </c>
      <c r="E8572" s="7" t="s">
        <v>39</v>
      </c>
      <c r="F8572" s="8">
        <v>15</v>
      </c>
      <c r="G8572" s="8">
        <v>634.79999999999995</v>
      </c>
      <c r="H8572" s="8">
        <v>634.79999999999995</v>
      </c>
      <c r="I8572" s="8">
        <v>1</v>
      </c>
      <c r="J8572" s="8">
        <v>634.79999999999995</v>
      </c>
      <c r="K8572" s="8">
        <v>634.79999999999995</v>
      </c>
      <c r="L8572" s="8">
        <f t="shared" si="532"/>
        <v>82.799999999999955</v>
      </c>
      <c r="M8572" s="8">
        <f t="shared" si="533"/>
        <v>552</v>
      </c>
      <c r="N8572" s="9"/>
      <c r="O8572" s="9"/>
      <c r="P8572" s="8">
        <v>15</v>
      </c>
      <c r="Q8572" s="8">
        <v>634.79999999999995</v>
      </c>
      <c r="R8572" s="17">
        <f t="shared" si="534"/>
        <v>0</v>
      </c>
      <c r="S8572" s="18">
        <f t="shared" si="535"/>
        <v>634.79999999999995</v>
      </c>
    </row>
    <row r="8573" spans="1:19" x14ac:dyDescent="0.25">
      <c r="A8573" s="7" t="s">
        <v>20446</v>
      </c>
      <c r="B8573" s="7" t="s">
        <v>20447</v>
      </c>
      <c r="C8573" s="7" t="s">
        <v>37</v>
      </c>
      <c r="D8573" s="7" t="s">
        <v>38</v>
      </c>
      <c r="E8573" s="7" t="s">
        <v>39</v>
      </c>
      <c r="F8573" s="8">
        <v>15</v>
      </c>
      <c r="G8573" s="8">
        <v>1045.3499999999999</v>
      </c>
      <c r="H8573" s="8">
        <v>1045.3499999999999</v>
      </c>
      <c r="I8573" s="8">
        <v>18</v>
      </c>
      <c r="J8573" s="8">
        <v>18816.300000000003</v>
      </c>
      <c r="K8573" s="8">
        <v>1045.3500000000001</v>
      </c>
      <c r="L8573" s="8">
        <f t="shared" si="532"/>
        <v>136.34999999999991</v>
      </c>
      <c r="M8573" s="8">
        <f t="shared" si="533"/>
        <v>909.00000000000023</v>
      </c>
      <c r="N8573" s="9"/>
      <c r="O8573" s="9"/>
      <c r="P8573" s="8">
        <v>15</v>
      </c>
      <c r="Q8573" s="8">
        <v>1045.3500000000001</v>
      </c>
      <c r="R8573" s="17">
        <f t="shared" si="534"/>
        <v>0</v>
      </c>
      <c r="S8573" s="18">
        <f t="shared" si="535"/>
        <v>18816.300000000003</v>
      </c>
    </row>
    <row r="8574" spans="1:19" x14ac:dyDescent="0.25">
      <c r="A8574" s="7" t="s">
        <v>20448</v>
      </c>
      <c r="B8574" s="7" t="s">
        <v>20449</v>
      </c>
      <c r="C8574" s="7" t="s">
        <v>14</v>
      </c>
      <c r="D8574" s="7" t="s">
        <v>15</v>
      </c>
      <c r="E8574" s="7" t="s">
        <v>7518</v>
      </c>
      <c r="F8574" s="8">
        <v>21</v>
      </c>
      <c r="G8574" s="8">
        <v>505.3</v>
      </c>
      <c r="H8574" s="8">
        <v>505.3</v>
      </c>
      <c r="I8574" s="8">
        <v>10</v>
      </c>
      <c r="J8574" s="8">
        <v>5052.96</v>
      </c>
      <c r="K8574" s="8">
        <v>505.29599999999999</v>
      </c>
      <c r="L8574" s="8">
        <f t="shared" si="532"/>
        <v>87.69599999999997</v>
      </c>
      <c r="M8574" s="8">
        <f t="shared" si="533"/>
        <v>417.6</v>
      </c>
      <c r="N8574" s="9"/>
      <c r="O8574" s="9"/>
      <c r="P8574" s="8">
        <v>21</v>
      </c>
      <c r="Q8574" s="8">
        <v>505.29599999999999</v>
      </c>
      <c r="R8574" s="17">
        <f t="shared" si="534"/>
        <v>0</v>
      </c>
      <c r="S8574" s="18">
        <f t="shared" si="535"/>
        <v>5052.96</v>
      </c>
    </row>
    <row r="8575" spans="1:19" x14ac:dyDescent="0.25">
      <c r="A8575" s="7" t="s">
        <v>20450</v>
      </c>
      <c r="B8575" s="7" t="s">
        <v>20451</v>
      </c>
      <c r="C8575" s="7" t="s">
        <v>14</v>
      </c>
      <c r="D8575" s="7" t="s">
        <v>15</v>
      </c>
      <c r="E8575" s="7" t="s">
        <v>7518</v>
      </c>
      <c r="F8575" s="8">
        <v>21</v>
      </c>
      <c r="G8575" s="8">
        <v>2615.7800000000002</v>
      </c>
      <c r="H8575" s="8">
        <v>2615.7800000000002</v>
      </c>
      <c r="I8575" s="8">
        <v>2</v>
      </c>
      <c r="J8575" s="8">
        <v>5231.5600000000004</v>
      </c>
      <c r="K8575" s="8">
        <v>2615.7800000000002</v>
      </c>
      <c r="L8575" s="8">
        <f t="shared" si="532"/>
        <v>453.97834710743791</v>
      </c>
      <c r="M8575" s="8">
        <f t="shared" si="533"/>
        <v>2161.8016528925623</v>
      </c>
      <c r="N8575" s="9"/>
      <c r="O8575" s="9"/>
      <c r="P8575" s="8">
        <v>21</v>
      </c>
      <c r="Q8575" s="8">
        <v>2615.7800000000002</v>
      </c>
      <c r="R8575" s="17">
        <f t="shared" si="534"/>
        <v>0</v>
      </c>
      <c r="S8575" s="18">
        <f t="shared" si="535"/>
        <v>5231.5600000000004</v>
      </c>
    </row>
    <row r="8576" spans="1:19" x14ac:dyDescent="0.25">
      <c r="A8576" s="7" t="s">
        <v>20452</v>
      </c>
      <c r="B8576" s="7" t="s">
        <v>20453</v>
      </c>
      <c r="C8576" s="7" t="s">
        <v>14</v>
      </c>
      <c r="D8576" s="7" t="s">
        <v>15</v>
      </c>
      <c r="E8576" s="7" t="s">
        <v>7518</v>
      </c>
      <c r="F8576" s="8">
        <v>21</v>
      </c>
      <c r="G8576" s="8">
        <v>3479.36</v>
      </c>
      <c r="H8576" s="8">
        <v>3479.36</v>
      </c>
      <c r="I8576" s="8">
        <v>3</v>
      </c>
      <c r="J8576" s="8">
        <v>10438.07</v>
      </c>
      <c r="K8576" s="8">
        <v>3479.3566666666666</v>
      </c>
      <c r="L8576" s="8">
        <f t="shared" si="532"/>
        <v>603.85528925619838</v>
      </c>
      <c r="M8576" s="8">
        <f t="shared" si="533"/>
        <v>2875.5013774104682</v>
      </c>
      <c r="N8576" s="13"/>
      <c r="O8576" s="13"/>
      <c r="P8576" s="8">
        <v>21</v>
      </c>
      <c r="Q8576" s="8">
        <v>3479.3566666666666</v>
      </c>
      <c r="R8576" s="17">
        <f t="shared" si="534"/>
        <v>0</v>
      </c>
      <c r="S8576" s="18">
        <f t="shared" si="535"/>
        <v>10438.07</v>
      </c>
    </row>
    <row r="8577" spans="1:19" x14ac:dyDescent="0.25">
      <c r="A8577" s="7" t="s">
        <v>20454</v>
      </c>
      <c r="B8577" s="7" t="s">
        <v>20455</v>
      </c>
      <c r="C8577" s="7" t="s">
        <v>14</v>
      </c>
      <c r="D8577" s="7" t="s">
        <v>15</v>
      </c>
      <c r="E8577" s="7" t="s">
        <v>7518</v>
      </c>
      <c r="F8577" s="8">
        <v>21</v>
      </c>
      <c r="G8577" s="8">
        <v>3479.36</v>
      </c>
      <c r="H8577" s="8">
        <v>3479.36</v>
      </c>
      <c r="I8577" s="8">
        <v>3</v>
      </c>
      <c r="J8577" s="8">
        <v>10438.07</v>
      </c>
      <c r="K8577" s="8">
        <v>3479.3566666666666</v>
      </c>
      <c r="L8577" s="8">
        <f t="shared" si="532"/>
        <v>603.85528925619838</v>
      </c>
      <c r="M8577" s="8">
        <f t="shared" si="533"/>
        <v>2875.5013774104682</v>
      </c>
      <c r="N8577" s="13"/>
      <c r="O8577" s="13"/>
      <c r="P8577" s="8">
        <v>21</v>
      </c>
      <c r="Q8577" s="8">
        <v>3479.3566666666666</v>
      </c>
      <c r="R8577" s="17">
        <f t="shared" si="534"/>
        <v>0</v>
      </c>
      <c r="S8577" s="18">
        <f t="shared" si="535"/>
        <v>10438.07</v>
      </c>
    </row>
    <row r="8578" spans="1:19" x14ac:dyDescent="0.25">
      <c r="A8578" s="7" t="s">
        <v>20456</v>
      </c>
      <c r="B8578" s="7" t="s">
        <v>20457</v>
      </c>
      <c r="C8578" s="7" t="s">
        <v>14</v>
      </c>
      <c r="D8578" s="7" t="s">
        <v>15</v>
      </c>
      <c r="E8578" s="7" t="s">
        <v>7518</v>
      </c>
      <c r="F8578" s="8">
        <v>21</v>
      </c>
      <c r="G8578" s="8">
        <v>416</v>
      </c>
      <c r="H8578" s="8">
        <v>416</v>
      </c>
      <c r="I8578" s="8">
        <v>4</v>
      </c>
      <c r="J8578" s="8">
        <v>1663.99</v>
      </c>
      <c r="K8578" s="8">
        <v>415.9975</v>
      </c>
      <c r="L8578" s="8">
        <f t="shared" ref="L8578:L8641" si="536">K8578-M8578</f>
        <v>72.197913223140461</v>
      </c>
      <c r="M8578" s="8">
        <f t="shared" ref="M8578:M8641" si="537">K8578/((100+F8578)/100)</f>
        <v>343.79958677685954</v>
      </c>
      <c r="N8578" s="13"/>
      <c r="O8578" s="13"/>
      <c r="P8578" s="8">
        <v>21</v>
      </c>
      <c r="Q8578" s="8">
        <v>415.9975</v>
      </c>
      <c r="R8578" s="17">
        <f t="shared" ref="R8578:R8641" si="538">I8578*O8578</f>
        <v>0</v>
      </c>
      <c r="S8578" s="18">
        <f t="shared" si="535"/>
        <v>1663.99</v>
      </c>
    </row>
    <row r="8579" spans="1:19" x14ac:dyDescent="0.25">
      <c r="A8579" s="7" t="s">
        <v>20458</v>
      </c>
      <c r="B8579" s="7" t="s">
        <v>20459</v>
      </c>
      <c r="C8579" s="7" t="s">
        <v>14</v>
      </c>
      <c r="D8579" s="7" t="s">
        <v>15</v>
      </c>
      <c r="E8579" s="7" t="s">
        <v>7518</v>
      </c>
      <c r="F8579" s="8">
        <v>21</v>
      </c>
      <c r="G8579" s="8">
        <v>3809.32</v>
      </c>
      <c r="H8579" s="8">
        <v>3809.32</v>
      </c>
      <c r="I8579" s="8">
        <v>2</v>
      </c>
      <c r="J8579" s="8">
        <v>7618.64</v>
      </c>
      <c r="K8579" s="8">
        <v>3809.32</v>
      </c>
      <c r="L8579" s="8">
        <f t="shared" si="536"/>
        <v>661.121652892562</v>
      </c>
      <c r="M8579" s="8">
        <f t="shared" si="537"/>
        <v>3148.1983471074382</v>
      </c>
      <c r="N8579" s="9"/>
      <c r="O8579" s="9"/>
      <c r="P8579" s="8">
        <v>21</v>
      </c>
      <c r="Q8579" s="8">
        <v>3809.32</v>
      </c>
      <c r="R8579" s="17">
        <f t="shared" si="538"/>
        <v>0</v>
      </c>
      <c r="S8579" s="18">
        <f t="shared" ref="S8579:S8642" si="539">J8579</f>
        <v>7618.64</v>
      </c>
    </row>
    <row r="8580" spans="1:19" x14ac:dyDescent="0.25">
      <c r="A8580" s="7" t="s">
        <v>20460</v>
      </c>
      <c r="B8580" s="7" t="s">
        <v>20461</v>
      </c>
      <c r="C8580" s="7" t="s">
        <v>14</v>
      </c>
      <c r="D8580" s="7" t="s">
        <v>15</v>
      </c>
      <c r="E8580" s="7" t="s">
        <v>7518</v>
      </c>
      <c r="F8580" s="8">
        <v>21</v>
      </c>
      <c r="G8580" s="8">
        <v>1168.5</v>
      </c>
      <c r="H8580" s="8">
        <v>1168.5</v>
      </c>
      <c r="I8580" s="8">
        <v>2</v>
      </c>
      <c r="J8580" s="8">
        <v>2336.9899999999998</v>
      </c>
      <c r="K8580" s="8">
        <v>1168.4949999999999</v>
      </c>
      <c r="L8580" s="8">
        <f t="shared" si="536"/>
        <v>202.79665289256195</v>
      </c>
      <c r="M8580" s="8">
        <f t="shared" si="537"/>
        <v>965.69834710743794</v>
      </c>
      <c r="N8580" s="9"/>
      <c r="O8580" s="9"/>
      <c r="P8580" s="8">
        <v>21</v>
      </c>
      <c r="Q8580" s="8">
        <v>1168.4949999999999</v>
      </c>
      <c r="R8580" s="17">
        <f t="shared" si="538"/>
        <v>0</v>
      </c>
      <c r="S8580" s="18">
        <f t="shared" si="539"/>
        <v>2336.9899999999998</v>
      </c>
    </row>
    <row r="8581" spans="1:19" x14ac:dyDescent="0.25">
      <c r="A8581" s="7" t="s">
        <v>20462</v>
      </c>
      <c r="B8581" s="7" t="s">
        <v>20463</v>
      </c>
      <c r="C8581" s="7" t="s">
        <v>14</v>
      </c>
      <c r="D8581" s="7" t="s">
        <v>15</v>
      </c>
      <c r="E8581" s="7" t="s">
        <v>7518</v>
      </c>
      <c r="F8581" s="8">
        <v>21</v>
      </c>
      <c r="G8581" s="8">
        <v>356.1</v>
      </c>
      <c r="H8581" s="8">
        <v>356.1</v>
      </c>
      <c r="I8581" s="8">
        <v>6</v>
      </c>
      <c r="J8581" s="8">
        <v>2136.62</v>
      </c>
      <c r="K8581" s="8">
        <v>356.1033333333333</v>
      </c>
      <c r="L8581" s="8">
        <f t="shared" si="536"/>
        <v>61.803057851239657</v>
      </c>
      <c r="M8581" s="8">
        <f t="shared" si="537"/>
        <v>294.30027548209364</v>
      </c>
      <c r="N8581" s="9"/>
      <c r="O8581" s="9"/>
      <c r="P8581" s="8">
        <v>21</v>
      </c>
      <c r="Q8581" s="8">
        <v>356.1033333333333</v>
      </c>
      <c r="R8581" s="17">
        <f t="shared" si="538"/>
        <v>0</v>
      </c>
      <c r="S8581" s="18">
        <f t="shared" si="539"/>
        <v>2136.62</v>
      </c>
    </row>
    <row r="8582" spans="1:19" x14ac:dyDescent="0.25">
      <c r="A8582" s="7" t="s">
        <v>20470</v>
      </c>
      <c r="B8582" s="7" t="s">
        <v>20471</v>
      </c>
      <c r="C8582" s="7" t="s">
        <v>14</v>
      </c>
      <c r="D8582" s="7" t="s">
        <v>15</v>
      </c>
      <c r="E8582" s="7" t="s">
        <v>7518</v>
      </c>
      <c r="F8582" s="8">
        <v>21</v>
      </c>
      <c r="G8582" s="8">
        <v>1784.87</v>
      </c>
      <c r="H8582" s="8">
        <v>1784.87</v>
      </c>
      <c r="I8582" s="8">
        <v>1</v>
      </c>
      <c r="J8582" s="8">
        <v>1784.87</v>
      </c>
      <c r="K8582" s="8">
        <v>1784.87</v>
      </c>
      <c r="L8582" s="8">
        <f t="shared" si="536"/>
        <v>309.77082644628103</v>
      </c>
      <c r="M8582" s="8">
        <f t="shared" si="537"/>
        <v>1475.0991735537189</v>
      </c>
      <c r="N8582" s="9"/>
      <c r="O8582" s="9"/>
      <c r="P8582" s="8">
        <v>21</v>
      </c>
      <c r="Q8582" s="8">
        <v>1784.87</v>
      </c>
      <c r="R8582" s="17">
        <f t="shared" si="538"/>
        <v>0</v>
      </c>
      <c r="S8582" s="18">
        <f t="shared" si="539"/>
        <v>1784.87</v>
      </c>
    </row>
    <row r="8583" spans="1:19" x14ac:dyDescent="0.25">
      <c r="A8583" s="7" t="s">
        <v>20472</v>
      </c>
      <c r="B8583" s="7" t="s">
        <v>20473</v>
      </c>
      <c r="C8583" s="7" t="s">
        <v>14</v>
      </c>
      <c r="D8583" s="7" t="s">
        <v>15</v>
      </c>
      <c r="E8583" s="7" t="s">
        <v>7518</v>
      </c>
      <c r="F8583" s="8">
        <v>21</v>
      </c>
      <c r="G8583" s="8">
        <v>533.61</v>
      </c>
      <c r="H8583" s="8">
        <v>533.61</v>
      </c>
      <c r="I8583" s="8">
        <v>10</v>
      </c>
      <c r="J8583" s="8">
        <v>5336.1</v>
      </c>
      <c r="K8583" s="8">
        <v>533.61</v>
      </c>
      <c r="L8583" s="8">
        <f t="shared" si="536"/>
        <v>92.610000000000014</v>
      </c>
      <c r="M8583" s="8">
        <f t="shared" si="537"/>
        <v>441</v>
      </c>
      <c r="N8583" s="9"/>
      <c r="O8583" s="9"/>
      <c r="P8583" s="8">
        <v>21</v>
      </c>
      <c r="Q8583" s="8">
        <v>533.61</v>
      </c>
      <c r="R8583" s="17">
        <f t="shared" si="538"/>
        <v>0</v>
      </c>
      <c r="S8583" s="18">
        <f t="shared" si="539"/>
        <v>5336.1</v>
      </c>
    </row>
    <row r="8584" spans="1:19" x14ac:dyDescent="0.25">
      <c r="A8584" s="7" t="s">
        <v>20474</v>
      </c>
      <c r="B8584" s="7" t="s">
        <v>20475</v>
      </c>
      <c r="C8584" s="7" t="s">
        <v>14</v>
      </c>
      <c r="D8584" s="7" t="s">
        <v>15</v>
      </c>
      <c r="E8584" s="7" t="s">
        <v>7518</v>
      </c>
      <c r="F8584" s="8">
        <v>21</v>
      </c>
      <c r="G8584" s="8">
        <v>585.88</v>
      </c>
      <c r="H8584" s="8">
        <v>585.88</v>
      </c>
      <c r="I8584" s="8">
        <v>10</v>
      </c>
      <c r="J8584" s="8">
        <v>5858.81</v>
      </c>
      <c r="K8584" s="8">
        <v>585.88100000000009</v>
      </c>
      <c r="L8584" s="8">
        <f t="shared" si="536"/>
        <v>101.68182644628098</v>
      </c>
      <c r="M8584" s="8">
        <f t="shared" si="537"/>
        <v>484.19917355371911</v>
      </c>
      <c r="N8584" s="9"/>
      <c r="O8584" s="9"/>
      <c r="P8584" s="8">
        <v>21</v>
      </c>
      <c r="Q8584" s="8">
        <v>585.88100000000009</v>
      </c>
      <c r="R8584" s="17">
        <f t="shared" si="538"/>
        <v>0</v>
      </c>
      <c r="S8584" s="18">
        <f t="shared" si="539"/>
        <v>5858.81</v>
      </c>
    </row>
    <row r="8585" spans="1:19" x14ac:dyDescent="0.25">
      <c r="A8585" s="7" t="s">
        <v>20476</v>
      </c>
      <c r="B8585" s="7" t="s">
        <v>20477</v>
      </c>
      <c r="C8585" s="7" t="s">
        <v>14</v>
      </c>
      <c r="D8585" s="7" t="s">
        <v>15</v>
      </c>
      <c r="E8585" s="7" t="s">
        <v>7518</v>
      </c>
      <c r="F8585" s="8">
        <v>21</v>
      </c>
      <c r="G8585" s="8">
        <v>585.88</v>
      </c>
      <c r="H8585" s="8">
        <v>585.88</v>
      </c>
      <c r="I8585" s="8">
        <v>10</v>
      </c>
      <c r="J8585" s="8">
        <v>5858.82</v>
      </c>
      <c r="K8585" s="8">
        <v>585.88199999999995</v>
      </c>
      <c r="L8585" s="8">
        <f t="shared" si="536"/>
        <v>101.68199999999996</v>
      </c>
      <c r="M8585" s="8">
        <f t="shared" si="537"/>
        <v>484.2</v>
      </c>
      <c r="N8585" s="9"/>
      <c r="O8585" s="9"/>
      <c r="P8585" s="8">
        <v>21</v>
      </c>
      <c r="Q8585" s="8">
        <v>585.88199999999995</v>
      </c>
      <c r="R8585" s="17">
        <f t="shared" si="538"/>
        <v>0</v>
      </c>
      <c r="S8585" s="18">
        <f t="shared" si="539"/>
        <v>5858.82</v>
      </c>
    </row>
    <row r="8586" spans="1:19" x14ac:dyDescent="0.25">
      <c r="A8586" s="7" t="s">
        <v>20478</v>
      </c>
      <c r="B8586" s="7" t="s">
        <v>20479</v>
      </c>
      <c r="C8586" s="7" t="s">
        <v>14</v>
      </c>
      <c r="D8586" s="7" t="s">
        <v>15</v>
      </c>
      <c r="E8586" s="7" t="s">
        <v>7518</v>
      </c>
      <c r="F8586" s="8">
        <v>21</v>
      </c>
      <c r="G8586" s="8">
        <v>224.33</v>
      </c>
      <c r="H8586" s="8">
        <v>224.33</v>
      </c>
      <c r="I8586" s="8">
        <v>5</v>
      </c>
      <c r="J8586" s="8">
        <v>1121.67</v>
      </c>
      <c r="K8586" s="8">
        <v>224.334</v>
      </c>
      <c r="L8586" s="8">
        <f t="shared" si="536"/>
        <v>38.933999999999997</v>
      </c>
      <c r="M8586" s="8">
        <f t="shared" si="537"/>
        <v>185.4</v>
      </c>
      <c r="N8586" s="13"/>
      <c r="O8586" s="13"/>
      <c r="P8586" s="8">
        <v>21</v>
      </c>
      <c r="Q8586" s="8">
        <v>224.334</v>
      </c>
      <c r="R8586" s="17">
        <f t="shared" si="538"/>
        <v>0</v>
      </c>
      <c r="S8586" s="18">
        <f t="shared" si="539"/>
        <v>1121.67</v>
      </c>
    </row>
    <row r="8587" spans="1:19" x14ac:dyDescent="0.25">
      <c r="A8587" s="7" t="s">
        <v>20480</v>
      </c>
      <c r="B8587" s="7" t="s">
        <v>20481</v>
      </c>
      <c r="C8587" s="7" t="s">
        <v>14</v>
      </c>
      <c r="D8587" s="7" t="s">
        <v>15</v>
      </c>
      <c r="E8587" s="7" t="s">
        <v>7518</v>
      </c>
      <c r="F8587" s="8">
        <v>21</v>
      </c>
      <c r="G8587" s="8">
        <v>487.87</v>
      </c>
      <c r="H8587" s="8">
        <v>487.87</v>
      </c>
      <c r="I8587" s="8">
        <v>3</v>
      </c>
      <c r="J8587" s="8">
        <v>1463.62</v>
      </c>
      <c r="K8587" s="8">
        <v>487.87333333333328</v>
      </c>
      <c r="L8587" s="8">
        <f t="shared" si="536"/>
        <v>84.672231404958666</v>
      </c>
      <c r="M8587" s="8">
        <f t="shared" si="537"/>
        <v>403.20110192837461</v>
      </c>
      <c r="N8587" s="13"/>
      <c r="O8587" s="13"/>
      <c r="P8587" s="8">
        <v>21</v>
      </c>
      <c r="Q8587" s="8">
        <v>487.87333333333328</v>
      </c>
      <c r="R8587" s="17">
        <f t="shared" si="538"/>
        <v>0</v>
      </c>
      <c r="S8587" s="18">
        <f t="shared" si="539"/>
        <v>1463.62</v>
      </c>
    </row>
    <row r="8588" spans="1:19" x14ac:dyDescent="0.25">
      <c r="A8588" s="7" t="s">
        <v>20482</v>
      </c>
      <c r="B8588" s="7" t="s">
        <v>20483</v>
      </c>
      <c r="C8588" s="7" t="s">
        <v>14</v>
      </c>
      <c r="D8588" s="7" t="s">
        <v>15</v>
      </c>
      <c r="E8588" s="7" t="s">
        <v>7518</v>
      </c>
      <c r="F8588" s="8">
        <v>21</v>
      </c>
      <c r="G8588" s="8">
        <v>423.62</v>
      </c>
      <c r="H8588" s="8">
        <v>423.62</v>
      </c>
      <c r="I8588" s="8">
        <v>5</v>
      </c>
      <c r="J8588" s="8">
        <v>2118.11</v>
      </c>
      <c r="K8588" s="8">
        <v>423.62200000000001</v>
      </c>
      <c r="L8588" s="8">
        <f t="shared" si="536"/>
        <v>73.521173553718995</v>
      </c>
      <c r="M8588" s="8">
        <f t="shared" si="537"/>
        <v>350.10082644628102</v>
      </c>
      <c r="N8588" s="9"/>
      <c r="O8588" s="9"/>
      <c r="P8588" s="8">
        <v>21</v>
      </c>
      <c r="Q8588" s="8">
        <v>423.62200000000001</v>
      </c>
      <c r="R8588" s="17">
        <f t="shared" si="538"/>
        <v>0</v>
      </c>
      <c r="S8588" s="18">
        <f t="shared" si="539"/>
        <v>2118.11</v>
      </c>
    </row>
    <row r="8589" spans="1:19" x14ac:dyDescent="0.25">
      <c r="A8589" s="7" t="s">
        <v>20484</v>
      </c>
      <c r="B8589" s="7" t="s">
        <v>20485</v>
      </c>
      <c r="C8589" s="7" t="s">
        <v>14</v>
      </c>
      <c r="D8589" s="7" t="s">
        <v>15</v>
      </c>
      <c r="E8589" s="7" t="s">
        <v>7518</v>
      </c>
      <c r="F8589" s="8">
        <v>21</v>
      </c>
      <c r="G8589" s="8">
        <v>1112.96</v>
      </c>
      <c r="H8589" s="8">
        <v>1112.96</v>
      </c>
      <c r="I8589" s="8">
        <v>26</v>
      </c>
      <c r="J8589" s="8">
        <v>28936.91</v>
      </c>
      <c r="K8589" s="8">
        <v>1112.958076923077</v>
      </c>
      <c r="L8589" s="8">
        <f t="shared" si="536"/>
        <v>193.15801335028607</v>
      </c>
      <c r="M8589" s="8">
        <f t="shared" si="537"/>
        <v>919.80006357279092</v>
      </c>
      <c r="N8589" s="9"/>
      <c r="O8589" s="9"/>
      <c r="P8589" s="8">
        <v>21</v>
      </c>
      <c r="Q8589" s="8">
        <v>1112.958076923077</v>
      </c>
      <c r="R8589" s="17">
        <f t="shared" si="538"/>
        <v>0</v>
      </c>
      <c r="S8589" s="18">
        <f t="shared" si="539"/>
        <v>28936.91</v>
      </c>
    </row>
    <row r="8590" spans="1:19" x14ac:dyDescent="0.25">
      <c r="A8590" s="7" t="s">
        <v>20486</v>
      </c>
      <c r="B8590" s="7" t="s">
        <v>20487</v>
      </c>
      <c r="C8590" s="7" t="s">
        <v>14</v>
      </c>
      <c r="D8590" s="7" t="s">
        <v>15</v>
      </c>
      <c r="E8590" s="7" t="s">
        <v>7518</v>
      </c>
      <c r="F8590" s="8">
        <v>21</v>
      </c>
      <c r="G8590" s="8">
        <v>255.92</v>
      </c>
      <c r="H8590" s="8">
        <v>255.92</v>
      </c>
      <c r="I8590" s="8">
        <v>31</v>
      </c>
      <c r="J8590" s="8">
        <v>7933.3700000000008</v>
      </c>
      <c r="K8590" s="8">
        <v>255.9151612903226</v>
      </c>
      <c r="L8590" s="8">
        <f t="shared" si="536"/>
        <v>44.415027992535329</v>
      </c>
      <c r="M8590" s="8">
        <f t="shared" si="537"/>
        <v>211.50013329778727</v>
      </c>
      <c r="N8590" s="9"/>
      <c r="O8590" s="9"/>
      <c r="P8590" s="8">
        <v>21</v>
      </c>
      <c r="Q8590" s="8">
        <v>255.91516129032257</v>
      </c>
      <c r="R8590" s="17">
        <f t="shared" si="538"/>
        <v>0</v>
      </c>
      <c r="S8590" s="18">
        <f t="shared" si="539"/>
        <v>7933.3700000000008</v>
      </c>
    </row>
    <row r="8591" spans="1:19" x14ac:dyDescent="0.25">
      <c r="A8591" s="7" t="s">
        <v>20488</v>
      </c>
      <c r="B8591" s="7" t="s">
        <v>20489</v>
      </c>
      <c r="C8591" s="7" t="s">
        <v>14</v>
      </c>
      <c r="D8591" s="7" t="s">
        <v>15</v>
      </c>
      <c r="E8591" s="7" t="s">
        <v>7518</v>
      </c>
      <c r="F8591" s="8">
        <v>21</v>
      </c>
      <c r="G8591" s="8">
        <v>4412.63</v>
      </c>
      <c r="H8591" s="8">
        <v>4412.63</v>
      </c>
      <c r="I8591" s="8">
        <v>1</v>
      </c>
      <c r="J8591" s="8">
        <v>4412.63</v>
      </c>
      <c r="K8591" s="8">
        <v>4412.63</v>
      </c>
      <c r="L8591" s="8">
        <f t="shared" si="536"/>
        <v>765.82834710743782</v>
      </c>
      <c r="M8591" s="8">
        <f t="shared" si="537"/>
        <v>3646.8016528925623</v>
      </c>
      <c r="N8591" s="9"/>
      <c r="O8591" s="9"/>
      <c r="P8591" s="8">
        <v>21</v>
      </c>
      <c r="Q8591" s="8">
        <v>4412.63</v>
      </c>
      <c r="R8591" s="17">
        <f t="shared" si="538"/>
        <v>0</v>
      </c>
      <c r="S8591" s="18">
        <f t="shared" si="539"/>
        <v>4412.63</v>
      </c>
    </row>
    <row r="8592" spans="1:19" x14ac:dyDescent="0.25">
      <c r="A8592" s="7" t="s">
        <v>20492</v>
      </c>
      <c r="B8592" s="7" t="s">
        <v>20493</v>
      </c>
      <c r="C8592" s="7" t="s">
        <v>14</v>
      </c>
      <c r="D8592" s="7" t="s">
        <v>15</v>
      </c>
      <c r="E8592" s="7" t="s">
        <v>7518</v>
      </c>
      <c r="F8592" s="8">
        <v>21</v>
      </c>
      <c r="G8592" s="8">
        <v>1301.3599999999999</v>
      </c>
      <c r="H8592" s="8">
        <v>1301.3599999999999</v>
      </c>
      <c r="I8592" s="8">
        <v>10</v>
      </c>
      <c r="J8592" s="8">
        <v>13013.56</v>
      </c>
      <c r="K8592" s="8">
        <v>1301.356</v>
      </c>
      <c r="L8592" s="8">
        <f t="shared" si="536"/>
        <v>225.85517355371894</v>
      </c>
      <c r="M8592" s="8">
        <f t="shared" si="537"/>
        <v>1075.5008264462811</v>
      </c>
      <c r="N8592" s="9"/>
      <c r="O8592" s="9"/>
      <c r="P8592" s="8">
        <v>21</v>
      </c>
      <c r="Q8592" s="8">
        <v>1301.356</v>
      </c>
      <c r="R8592" s="17">
        <f t="shared" si="538"/>
        <v>0</v>
      </c>
      <c r="S8592" s="18">
        <f t="shared" si="539"/>
        <v>13013.56</v>
      </c>
    </row>
    <row r="8593" spans="1:19" x14ac:dyDescent="0.25">
      <c r="A8593" s="7" t="s">
        <v>20494</v>
      </c>
      <c r="B8593" s="7" t="s">
        <v>20495</v>
      </c>
      <c r="C8593" s="7" t="s">
        <v>14</v>
      </c>
      <c r="D8593" s="7" t="s">
        <v>15</v>
      </c>
      <c r="E8593" s="7" t="s">
        <v>7518</v>
      </c>
      <c r="F8593" s="8">
        <v>21</v>
      </c>
      <c r="G8593" s="8">
        <v>224.33</v>
      </c>
      <c r="H8593" s="8">
        <v>224.33</v>
      </c>
      <c r="I8593" s="8">
        <v>5</v>
      </c>
      <c r="J8593" s="8">
        <v>1121.67</v>
      </c>
      <c r="K8593" s="8">
        <v>224.334</v>
      </c>
      <c r="L8593" s="8">
        <f t="shared" si="536"/>
        <v>38.933999999999997</v>
      </c>
      <c r="M8593" s="8">
        <f t="shared" si="537"/>
        <v>185.4</v>
      </c>
      <c r="N8593" s="9"/>
      <c r="O8593" s="9"/>
      <c r="P8593" s="8">
        <v>21</v>
      </c>
      <c r="Q8593" s="8">
        <v>224.334</v>
      </c>
      <c r="R8593" s="17">
        <f t="shared" si="538"/>
        <v>0</v>
      </c>
      <c r="S8593" s="18">
        <f t="shared" si="539"/>
        <v>1121.67</v>
      </c>
    </row>
    <row r="8594" spans="1:19" x14ac:dyDescent="0.25">
      <c r="A8594" s="7" t="s">
        <v>20496</v>
      </c>
      <c r="B8594" s="7" t="s">
        <v>20497</v>
      </c>
      <c r="C8594" s="7" t="s">
        <v>14</v>
      </c>
      <c r="D8594" s="7" t="s">
        <v>15</v>
      </c>
      <c r="E8594" s="7" t="s">
        <v>7518</v>
      </c>
      <c r="F8594" s="8">
        <v>21</v>
      </c>
      <c r="G8594" s="8">
        <v>534.70000000000005</v>
      </c>
      <c r="H8594" s="8">
        <v>534.70000000000005</v>
      </c>
      <c r="I8594" s="8">
        <v>5</v>
      </c>
      <c r="J8594" s="8">
        <v>2673.5</v>
      </c>
      <c r="K8594" s="8">
        <v>534.70000000000005</v>
      </c>
      <c r="L8594" s="8">
        <f t="shared" si="536"/>
        <v>92.799173553719015</v>
      </c>
      <c r="M8594" s="8">
        <f t="shared" si="537"/>
        <v>441.90082644628103</v>
      </c>
      <c r="N8594" s="9"/>
      <c r="O8594" s="9"/>
      <c r="P8594" s="8">
        <v>21</v>
      </c>
      <c r="Q8594" s="8">
        <v>534.70000000000005</v>
      </c>
      <c r="R8594" s="17">
        <f t="shared" si="538"/>
        <v>0</v>
      </c>
      <c r="S8594" s="18">
        <f t="shared" si="539"/>
        <v>2673.5</v>
      </c>
    </row>
    <row r="8595" spans="1:19" x14ac:dyDescent="0.25">
      <c r="A8595" s="7" t="s">
        <v>20498</v>
      </c>
      <c r="B8595" s="7" t="s">
        <v>20499</v>
      </c>
      <c r="C8595" s="7" t="s">
        <v>14</v>
      </c>
      <c r="D8595" s="7" t="s">
        <v>15</v>
      </c>
      <c r="E8595" s="7" t="s">
        <v>7518</v>
      </c>
      <c r="F8595" s="8">
        <v>21</v>
      </c>
      <c r="G8595" s="8">
        <v>2221.56</v>
      </c>
      <c r="H8595" s="8">
        <v>2221.56</v>
      </c>
      <c r="I8595" s="8">
        <v>17</v>
      </c>
      <c r="J8595" s="8">
        <v>37766.519999999997</v>
      </c>
      <c r="K8595" s="8">
        <v>2221.56</v>
      </c>
      <c r="L8595" s="8">
        <f t="shared" si="536"/>
        <v>385.55999999999995</v>
      </c>
      <c r="M8595" s="8">
        <f t="shared" si="537"/>
        <v>1836</v>
      </c>
      <c r="N8595" s="9"/>
      <c r="O8595" s="9"/>
      <c r="P8595" s="8">
        <v>21</v>
      </c>
      <c r="Q8595" s="8">
        <v>2221.56</v>
      </c>
      <c r="R8595" s="17">
        <f t="shared" si="538"/>
        <v>0</v>
      </c>
      <c r="S8595" s="18">
        <f t="shared" si="539"/>
        <v>37766.519999999997</v>
      </c>
    </row>
    <row r="8596" spans="1:19" x14ac:dyDescent="0.25">
      <c r="A8596" s="7" t="s">
        <v>20500</v>
      </c>
      <c r="B8596" s="7" t="s">
        <v>20501</v>
      </c>
      <c r="C8596" s="7" t="s">
        <v>14</v>
      </c>
      <c r="D8596" s="7" t="s">
        <v>15</v>
      </c>
      <c r="E8596" s="7" t="s">
        <v>7518</v>
      </c>
      <c r="F8596" s="8">
        <v>21</v>
      </c>
      <c r="G8596" s="8">
        <v>589.15</v>
      </c>
      <c r="H8596" s="8">
        <v>589.15</v>
      </c>
      <c r="I8596" s="8">
        <v>1</v>
      </c>
      <c r="J8596" s="8">
        <v>589.15</v>
      </c>
      <c r="K8596" s="8">
        <v>589.15</v>
      </c>
      <c r="L8596" s="8">
        <f t="shared" si="536"/>
        <v>102.249173553719</v>
      </c>
      <c r="M8596" s="8">
        <f t="shared" si="537"/>
        <v>486.90082644628097</v>
      </c>
      <c r="N8596" s="9"/>
      <c r="O8596" s="9"/>
      <c r="P8596" s="8">
        <v>21</v>
      </c>
      <c r="Q8596" s="8">
        <v>589.15</v>
      </c>
      <c r="R8596" s="17">
        <f t="shared" si="538"/>
        <v>0</v>
      </c>
      <c r="S8596" s="18">
        <f t="shared" si="539"/>
        <v>589.15</v>
      </c>
    </row>
    <row r="8597" spans="1:19" x14ac:dyDescent="0.25">
      <c r="A8597" s="7" t="s">
        <v>20502</v>
      </c>
      <c r="B8597" s="7" t="s">
        <v>20503</v>
      </c>
      <c r="C8597" s="7" t="s">
        <v>14</v>
      </c>
      <c r="D8597" s="7" t="s">
        <v>15</v>
      </c>
      <c r="E8597" s="7" t="s">
        <v>7518</v>
      </c>
      <c r="F8597" s="8">
        <v>21</v>
      </c>
      <c r="G8597" s="8">
        <v>1069.4000000000001</v>
      </c>
      <c r="H8597" s="8">
        <v>1069.4000000000001</v>
      </c>
      <c r="I8597" s="8">
        <v>1</v>
      </c>
      <c r="J8597" s="8">
        <v>1069.4000000000001</v>
      </c>
      <c r="K8597" s="8">
        <v>1069.4000000000001</v>
      </c>
      <c r="L8597" s="8">
        <f t="shared" si="536"/>
        <v>185.59834710743803</v>
      </c>
      <c r="M8597" s="8">
        <f t="shared" si="537"/>
        <v>883.80165289256206</v>
      </c>
      <c r="N8597" s="9"/>
      <c r="O8597" s="9"/>
      <c r="P8597" s="8">
        <v>21</v>
      </c>
      <c r="Q8597" s="8">
        <v>1069.4000000000001</v>
      </c>
      <c r="R8597" s="17">
        <f t="shared" si="538"/>
        <v>0</v>
      </c>
      <c r="S8597" s="18">
        <f t="shared" si="539"/>
        <v>1069.4000000000001</v>
      </c>
    </row>
    <row r="8598" spans="1:19" x14ac:dyDescent="0.25">
      <c r="A8598" s="7" t="s">
        <v>20504</v>
      </c>
      <c r="B8598" s="7" t="s">
        <v>20505</v>
      </c>
      <c r="C8598" s="7" t="s">
        <v>14</v>
      </c>
      <c r="D8598" s="7" t="s">
        <v>15</v>
      </c>
      <c r="E8598" s="7" t="s">
        <v>7518</v>
      </c>
      <c r="F8598" s="8">
        <v>21</v>
      </c>
      <c r="G8598" s="8">
        <v>803.68</v>
      </c>
      <c r="H8598" s="8">
        <v>803.68</v>
      </c>
      <c r="I8598" s="8">
        <v>1</v>
      </c>
      <c r="J8598" s="8">
        <v>803.68</v>
      </c>
      <c r="K8598" s="8">
        <v>803.68</v>
      </c>
      <c r="L8598" s="8">
        <f t="shared" si="536"/>
        <v>139.48165289256201</v>
      </c>
      <c r="M8598" s="8">
        <f t="shared" si="537"/>
        <v>664.19834710743794</v>
      </c>
      <c r="N8598" s="9"/>
      <c r="O8598" s="9"/>
      <c r="P8598" s="8">
        <v>21</v>
      </c>
      <c r="Q8598" s="8">
        <v>803.68</v>
      </c>
      <c r="R8598" s="17">
        <f t="shared" si="538"/>
        <v>0</v>
      </c>
      <c r="S8598" s="18">
        <f t="shared" si="539"/>
        <v>803.68</v>
      </c>
    </row>
    <row r="8599" spans="1:19" x14ac:dyDescent="0.25">
      <c r="A8599" s="7" t="s">
        <v>20506</v>
      </c>
      <c r="B8599" s="7" t="s">
        <v>20507</v>
      </c>
      <c r="C8599" s="7" t="s">
        <v>14</v>
      </c>
      <c r="D8599" s="7" t="s">
        <v>15</v>
      </c>
      <c r="E8599" s="7" t="s">
        <v>7518</v>
      </c>
      <c r="F8599" s="8">
        <v>21</v>
      </c>
      <c r="G8599" s="8">
        <v>366.99</v>
      </c>
      <c r="H8599" s="8">
        <v>366.99</v>
      </c>
      <c r="I8599" s="8">
        <v>20</v>
      </c>
      <c r="J8599" s="8">
        <v>7339.86</v>
      </c>
      <c r="K8599" s="8">
        <v>366.99299999999999</v>
      </c>
      <c r="L8599" s="8">
        <f t="shared" si="536"/>
        <v>63.692999999999984</v>
      </c>
      <c r="M8599" s="8">
        <f t="shared" si="537"/>
        <v>303.3</v>
      </c>
      <c r="N8599" s="9"/>
      <c r="O8599" s="9"/>
      <c r="P8599" s="8">
        <v>21</v>
      </c>
      <c r="Q8599" s="8">
        <v>366.99299999999999</v>
      </c>
      <c r="R8599" s="17">
        <f t="shared" si="538"/>
        <v>0</v>
      </c>
      <c r="S8599" s="18">
        <f t="shared" si="539"/>
        <v>7339.86</v>
      </c>
    </row>
    <row r="8600" spans="1:19" x14ac:dyDescent="0.25">
      <c r="A8600" s="7" t="s">
        <v>20508</v>
      </c>
      <c r="B8600" s="7" t="s">
        <v>20509</v>
      </c>
      <c r="C8600" s="7" t="s">
        <v>14</v>
      </c>
      <c r="D8600" s="7" t="s">
        <v>15</v>
      </c>
      <c r="E8600" s="7" t="s">
        <v>7518</v>
      </c>
      <c r="F8600" s="8">
        <v>21</v>
      </c>
      <c r="G8600" s="8">
        <v>474.8</v>
      </c>
      <c r="H8600" s="8">
        <v>474.8</v>
      </c>
      <c r="I8600" s="8">
        <v>12</v>
      </c>
      <c r="J8600" s="8">
        <v>5697.65</v>
      </c>
      <c r="K8600" s="8">
        <v>474.80416666666662</v>
      </c>
      <c r="L8600" s="8">
        <f t="shared" si="536"/>
        <v>82.404028925619798</v>
      </c>
      <c r="M8600" s="8">
        <f t="shared" si="537"/>
        <v>392.40013774104682</v>
      </c>
      <c r="N8600" s="13"/>
      <c r="O8600" s="13"/>
      <c r="P8600" s="8">
        <v>21</v>
      </c>
      <c r="Q8600" s="8">
        <v>474.80416666666662</v>
      </c>
      <c r="R8600" s="17">
        <f t="shared" si="538"/>
        <v>0</v>
      </c>
      <c r="S8600" s="18">
        <f t="shared" si="539"/>
        <v>5697.65</v>
      </c>
    </row>
    <row r="8601" spans="1:19" x14ac:dyDescent="0.25">
      <c r="A8601" s="7" t="s">
        <v>20510</v>
      </c>
      <c r="B8601" s="7" t="s">
        <v>20511</v>
      </c>
      <c r="C8601" s="7" t="s">
        <v>14</v>
      </c>
      <c r="D8601" s="7" t="s">
        <v>15</v>
      </c>
      <c r="E8601" s="7" t="s">
        <v>7518</v>
      </c>
      <c r="F8601" s="8">
        <v>21</v>
      </c>
      <c r="G8601" s="8">
        <v>2087.62</v>
      </c>
      <c r="H8601" s="8">
        <v>2087.62</v>
      </c>
      <c r="I8601" s="8">
        <v>2</v>
      </c>
      <c r="J8601" s="8">
        <v>4175.2299999999996</v>
      </c>
      <c r="K8601" s="8">
        <v>2087.6149999999998</v>
      </c>
      <c r="L8601" s="8">
        <f t="shared" si="536"/>
        <v>362.31334710743795</v>
      </c>
      <c r="M8601" s="8">
        <f t="shared" si="537"/>
        <v>1725.3016528925618</v>
      </c>
      <c r="N8601" s="9"/>
      <c r="O8601" s="9"/>
      <c r="P8601" s="8">
        <v>21</v>
      </c>
      <c r="Q8601" s="8">
        <v>2087.6149999999998</v>
      </c>
      <c r="R8601" s="17">
        <f t="shared" si="538"/>
        <v>0</v>
      </c>
      <c r="S8601" s="18">
        <f t="shared" si="539"/>
        <v>4175.2299999999996</v>
      </c>
    </row>
    <row r="8602" spans="1:19" x14ac:dyDescent="0.25">
      <c r="A8602" s="7" t="s">
        <v>20514</v>
      </c>
      <c r="B8602" s="7" t="s">
        <v>20515</v>
      </c>
      <c r="C8602" s="7" t="s">
        <v>14</v>
      </c>
      <c r="D8602" s="7" t="s">
        <v>15</v>
      </c>
      <c r="E8602" s="7" t="s">
        <v>7518</v>
      </c>
      <c r="F8602" s="8">
        <v>21</v>
      </c>
      <c r="G8602" s="8">
        <v>566.28</v>
      </c>
      <c r="H8602" s="8">
        <v>566.28</v>
      </c>
      <c r="I8602" s="8">
        <v>8</v>
      </c>
      <c r="J8602" s="8">
        <v>4530.24</v>
      </c>
      <c r="K8602" s="8">
        <v>566.28</v>
      </c>
      <c r="L8602" s="8">
        <f t="shared" si="536"/>
        <v>98.279999999999973</v>
      </c>
      <c r="M8602" s="8">
        <f t="shared" si="537"/>
        <v>468</v>
      </c>
      <c r="N8602" s="9"/>
      <c r="O8602" s="9"/>
      <c r="P8602" s="8">
        <v>21</v>
      </c>
      <c r="Q8602" s="8">
        <v>566.28</v>
      </c>
      <c r="R8602" s="17">
        <f t="shared" si="538"/>
        <v>0</v>
      </c>
      <c r="S8602" s="18">
        <f t="shared" si="539"/>
        <v>4530.24</v>
      </c>
    </row>
    <row r="8603" spans="1:19" x14ac:dyDescent="0.25">
      <c r="A8603" s="7" t="s">
        <v>20516</v>
      </c>
      <c r="B8603" s="7" t="s">
        <v>20517</v>
      </c>
      <c r="C8603" s="7" t="s">
        <v>14</v>
      </c>
      <c r="D8603" s="7" t="s">
        <v>15</v>
      </c>
      <c r="E8603" s="7" t="s">
        <v>7518</v>
      </c>
      <c r="F8603" s="8">
        <v>21</v>
      </c>
      <c r="G8603" s="8">
        <v>511.83</v>
      </c>
      <c r="H8603" s="8">
        <v>511.83</v>
      </c>
      <c r="I8603" s="8">
        <v>5</v>
      </c>
      <c r="J8603" s="8">
        <v>2559.15</v>
      </c>
      <c r="K8603" s="8">
        <v>511.83000000000004</v>
      </c>
      <c r="L8603" s="8">
        <f t="shared" si="536"/>
        <v>88.829999999999984</v>
      </c>
      <c r="M8603" s="8">
        <f t="shared" si="537"/>
        <v>423.00000000000006</v>
      </c>
      <c r="N8603" s="9"/>
      <c r="O8603" s="9"/>
      <c r="P8603" s="8">
        <v>21</v>
      </c>
      <c r="Q8603" s="8">
        <v>511.83000000000004</v>
      </c>
      <c r="R8603" s="17">
        <f t="shared" si="538"/>
        <v>0</v>
      </c>
      <c r="S8603" s="18">
        <f t="shared" si="539"/>
        <v>2559.15</v>
      </c>
    </row>
    <row r="8604" spans="1:19" x14ac:dyDescent="0.25">
      <c r="A8604" s="7" t="s">
        <v>20518</v>
      </c>
      <c r="B8604" s="7" t="s">
        <v>20519</v>
      </c>
      <c r="C8604" s="7" t="s">
        <v>14</v>
      </c>
      <c r="D8604" s="7" t="s">
        <v>15</v>
      </c>
      <c r="E8604" s="7" t="s">
        <v>7518</v>
      </c>
      <c r="F8604" s="8">
        <v>21</v>
      </c>
      <c r="G8604" s="8">
        <v>224.33</v>
      </c>
      <c r="H8604" s="8">
        <v>224.33</v>
      </c>
      <c r="I8604" s="8">
        <v>10</v>
      </c>
      <c r="J8604" s="8">
        <v>2243.3200000000002</v>
      </c>
      <c r="K8604" s="8">
        <v>224.33200000000002</v>
      </c>
      <c r="L8604" s="8">
        <f t="shared" si="536"/>
        <v>38.93365289256198</v>
      </c>
      <c r="M8604" s="8">
        <f t="shared" si="537"/>
        <v>185.39834710743804</v>
      </c>
      <c r="N8604" s="9"/>
      <c r="O8604" s="9"/>
      <c r="P8604" s="8">
        <v>21</v>
      </c>
      <c r="Q8604" s="8">
        <v>224.33200000000002</v>
      </c>
      <c r="R8604" s="17">
        <f t="shared" si="538"/>
        <v>0</v>
      </c>
      <c r="S8604" s="18">
        <f t="shared" si="539"/>
        <v>2243.3200000000002</v>
      </c>
    </row>
    <row r="8605" spans="1:19" x14ac:dyDescent="0.25">
      <c r="A8605" s="7" t="s">
        <v>20520</v>
      </c>
      <c r="B8605" s="7" t="s">
        <v>20521</v>
      </c>
      <c r="C8605" s="7" t="s">
        <v>14</v>
      </c>
      <c r="D8605" s="7" t="s">
        <v>15</v>
      </c>
      <c r="E8605" s="7" t="s">
        <v>7518</v>
      </c>
      <c r="F8605" s="8">
        <v>21</v>
      </c>
      <c r="G8605" s="8">
        <v>319.08</v>
      </c>
      <c r="H8605" s="8">
        <v>319.08</v>
      </c>
      <c r="I8605" s="8">
        <v>10</v>
      </c>
      <c r="J8605" s="8">
        <v>3190.77</v>
      </c>
      <c r="K8605" s="8">
        <v>319.077</v>
      </c>
      <c r="L8605" s="8">
        <f t="shared" si="536"/>
        <v>55.37700000000001</v>
      </c>
      <c r="M8605" s="8">
        <f t="shared" si="537"/>
        <v>263.7</v>
      </c>
      <c r="N8605" s="9"/>
      <c r="O8605" s="9"/>
      <c r="P8605" s="8">
        <v>21</v>
      </c>
      <c r="Q8605" s="8">
        <v>319.077</v>
      </c>
      <c r="R8605" s="17">
        <f t="shared" si="538"/>
        <v>0</v>
      </c>
      <c r="S8605" s="18">
        <f t="shared" si="539"/>
        <v>3190.77</v>
      </c>
    </row>
    <row r="8606" spans="1:19" x14ac:dyDescent="0.25">
      <c r="A8606" s="7" t="s">
        <v>20524</v>
      </c>
      <c r="B8606" s="7" t="s">
        <v>20525</v>
      </c>
      <c r="C8606" s="7" t="s">
        <v>14</v>
      </c>
      <c r="D8606" s="7" t="s">
        <v>15</v>
      </c>
      <c r="E8606" s="7" t="s">
        <v>7518</v>
      </c>
      <c r="F8606" s="8">
        <v>21</v>
      </c>
      <c r="G8606" s="8">
        <v>730.72</v>
      </c>
      <c r="H8606" s="8">
        <v>730.72</v>
      </c>
      <c r="I8606" s="8">
        <v>5</v>
      </c>
      <c r="J8606" s="8">
        <v>3653.6</v>
      </c>
      <c r="K8606" s="8">
        <v>730.72</v>
      </c>
      <c r="L8606" s="8">
        <f t="shared" si="536"/>
        <v>126.819173553719</v>
      </c>
      <c r="M8606" s="8">
        <f t="shared" si="537"/>
        <v>603.90082644628103</v>
      </c>
      <c r="N8606" s="9"/>
      <c r="O8606" s="9"/>
      <c r="P8606" s="8">
        <v>21</v>
      </c>
      <c r="Q8606" s="8">
        <v>730.72</v>
      </c>
      <c r="R8606" s="17">
        <f t="shared" si="538"/>
        <v>0</v>
      </c>
      <c r="S8606" s="18">
        <f t="shared" si="539"/>
        <v>3653.6</v>
      </c>
    </row>
    <row r="8607" spans="1:19" x14ac:dyDescent="0.25">
      <c r="A8607" s="7" t="s">
        <v>20526</v>
      </c>
      <c r="B8607" s="7" t="s">
        <v>20527</v>
      </c>
      <c r="C8607" s="7" t="s">
        <v>14</v>
      </c>
      <c r="D8607" s="7" t="s">
        <v>15</v>
      </c>
      <c r="E8607" s="7" t="s">
        <v>7518</v>
      </c>
      <c r="F8607" s="8">
        <v>21</v>
      </c>
      <c r="G8607" s="8">
        <v>4467.08</v>
      </c>
      <c r="H8607" s="8">
        <v>4467.08</v>
      </c>
      <c r="I8607" s="8">
        <v>2</v>
      </c>
      <c r="J8607" s="8">
        <v>8934.16</v>
      </c>
      <c r="K8607" s="8">
        <v>4467.08</v>
      </c>
      <c r="L8607" s="8">
        <f t="shared" si="536"/>
        <v>775.27834710743809</v>
      </c>
      <c r="M8607" s="8">
        <f t="shared" si="537"/>
        <v>3691.8016528925618</v>
      </c>
      <c r="N8607" s="9"/>
      <c r="O8607" s="9"/>
      <c r="P8607" s="8">
        <v>21</v>
      </c>
      <c r="Q8607" s="8">
        <v>4467.08</v>
      </c>
      <c r="R8607" s="17">
        <f t="shared" si="538"/>
        <v>0</v>
      </c>
      <c r="S8607" s="18">
        <f t="shared" si="539"/>
        <v>8934.16</v>
      </c>
    </row>
    <row r="8608" spans="1:19" x14ac:dyDescent="0.25">
      <c r="A8608" s="7" t="s">
        <v>20528</v>
      </c>
      <c r="B8608" s="7" t="s">
        <v>20529</v>
      </c>
      <c r="C8608" s="7" t="s">
        <v>14</v>
      </c>
      <c r="D8608" s="7" t="s">
        <v>15</v>
      </c>
      <c r="E8608" s="7" t="s">
        <v>7518</v>
      </c>
      <c r="F8608" s="8">
        <v>21</v>
      </c>
      <c r="G8608" s="8">
        <v>1381.94</v>
      </c>
      <c r="H8608" s="8">
        <v>1381.94</v>
      </c>
      <c r="I8608" s="8">
        <v>8</v>
      </c>
      <c r="J8608" s="8">
        <v>11055.52</v>
      </c>
      <c r="K8608" s="8">
        <v>1381.94</v>
      </c>
      <c r="L8608" s="8">
        <f t="shared" si="536"/>
        <v>239.84082644628097</v>
      </c>
      <c r="M8608" s="8">
        <f t="shared" si="537"/>
        <v>1142.0991735537191</v>
      </c>
      <c r="N8608" s="9"/>
      <c r="O8608" s="9"/>
      <c r="P8608" s="8">
        <v>21</v>
      </c>
      <c r="Q8608" s="8">
        <v>1381.94</v>
      </c>
      <c r="R8608" s="17">
        <f t="shared" si="538"/>
        <v>0</v>
      </c>
      <c r="S8608" s="18">
        <f t="shared" si="539"/>
        <v>11055.52</v>
      </c>
    </row>
    <row r="8609" spans="1:19" x14ac:dyDescent="0.25">
      <c r="A8609" s="7" t="s">
        <v>20532</v>
      </c>
      <c r="B8609" s="7" t="s">
        <v>20533</v>
      </c>
      <c r="C8609" s="7" t="s">
        <v>14</v>
      </c>
      <c r="D8609" s="7" t="s">
        <v>15</v>
      </c>
      <c r="E8609" s="7" t="s">
        <v>7518</v>
      </c>
      <c r="F8609" s="8">
        <v>21</v>
      </c>
      <c r="G8609" s="8">
        <v>898.43</v>
      </c>
      <c r="H8609" s="8">
        <v>898.43</v>
      </c>
      <c r="I8609" s="8">
        <v>5</v>
      </c>
      <c r="J8609" s="8">
        <v>4492.13</v>
      </c>
      <c r="K8609" s="8">
        <v>898.42600000000004</v>
      </c>
      <c r="L8609" s="8">
        <f t="shared" si="536"/>
        <v>155.92517355371899</v>
      </c>
      <c r="M8609" s="8">
        <f t="shared" si="537"/>
        <v>742.50082644628105</v>
      </c>
      <c r="N8609" s="9"/>
      <c r="O8609" s="9"/>
      <c r="P8609" s="8">
        <v>21</v>
      </c>
      <c r="Q8609" s="8">
        <v>898.42600000000004</v>
      </c>
      <c r="R8609" s="17">
        <f t="shared" si="538"/>
        <v>0</v>
      </c>
      <c r="S8609" s="18">
        <f t="shared" si="539"/>
        <v>4492.13</v>
      </c>
    </row>
    <row r="8610" spans="1:19" x14ac:dyDescent="0.25">
      <c r="A8610" s="7" t="s">
        <v>20534</v>
      </c>
      <c r="B8610" s="7" t="s">
        <v>20535</v>
      </c>
      <c r="C8610" s="7" t="s">
        <v>7400</v>
      </c>
      <c r="D8610" s="7" t="s">
        <v>7401</v>
      </c>
      <c r="E8610" s="7" t="s">
        <v>7402</v>
      </c>
      <c r="F8610" s="8">
        <v>15</v>
      </c>
      <c r="G8610" s="8">
        <v>451.93</v>
      </c>
      <c r="H8610" s="8">
        <v>451.93</v>
      </c>
      <c r="I8610" s="8">
        <v>2</v>
      </c>
      <c r="J8610" s="8">
        <v>903.85</v>
      </c>
      <c r="K8610" s="8">
        <v>451.92500000000001</v>
      </c>
      <c r="L8610" s="8">
        <f t="shared" si="536"/>
        <v>58.946739130434764</v>
      </c>
      <c r="M8610" s="8">
        <f t="shared" si="537"/>
        <v>392.97826086956525</v>
      </c>
      <c r="N8610" s="9"/>
      <c r="O8610" s="9"/>
      <c r="P8610" s="8">
        <v>15</v>
      </c>
      <c r="Q8610" s="8">
        <v>451.92500000000001</v>
      </c>
      <c r="R8610" s="17">
        <f t="shared" si="538"/>
        <v>0</v>
      </c>
      <c r="S8610" s="18">
        <f t="shared" si="539"/>
        <v>903.85</v>
      </c>
    </row>
    <row r="8611" spans="1:19" x14ac:dyDescent="0.25">
      <c r="A8611" s="7" t="s">
        <v>20536</v>
      </c>
      <c r="B8611" s="7" t="s">
        <v>20537</v>
      </c>
      <c r="C8611" s="7" t="s">
        <v>14</v>
      </c>
      <c r="D8611" s="7" t="s">
        <v>15</v>
      </c>
      <c r="E8611" s="7" t="s">
        <v>7518</v>
      </c>
      <c r="F8611" s="8">
        <v>21</v>
      </c>
      <c r="G8611" s="8">
        <v>1608.45</v>
      </c>
      <c r="H8611" s="8">
        <v>1608.45</v>
      </c>
      <c r="I8611" s="8">
        <v>6</v>
      </c>
      <c r="J8611" s="8">
        <v>9650.7199999999993</v>
      </c>
      <c r="K8611" s="8">
        <v>1608.4533333333331</v>
      </c>
      <c r="L8611" s="8">
        <f t="shared" si="536"/>
        <v>279.15305785123951</v>
      </c>
      <c r="M8611" s="8">
        <f t="shared" si="537"/>
        <v>1329.3002754820936</v>
      </c>
      <c r="N8611" s="9"/>
      <c r="O8611" s="9"/>
      <c r="P8611" s="8">
        <v>21</v>
      </c>
      <c r="Q8611" s="8">
        <v>1608.4533333333331</v>
      </c>
      <c r="R8611" s="17">
        <f t="shared" si="538"/>
        <v>0</v>
      </c>
      <c r="S8611" s="18">
        <f t="shared" si="539"/>
        <v>9650.7199999999993</v>
      </c>
    </row>
    <row r="8612" spans="1:19" x14ac:dyDescent="0.25">
      <c r="A8612" s="7" t="s">
        <v>20538</v>
      </c>
      <c r="B8612" s="7" t="s">
        <v>20539</v>
      </c>
      <c r="C8612" s="7" t="s">
        <v>14</v>
      </c>
      <c r="D8612" s="7" t="s">
        <v>15</v>
      </c>
      <c r="E8612" s="7" t="s">
        <v>7518</v>
      </c>
      <c r="F8612" s="8">
        <v>21</v>
      </c>
      <c r="G8612" s="8">
        <v>1210.97</v>
      </c>
      <c r="H8612" s="8">
        <v>1210.97</v>
      </c>
      <c r="I8612" s="8">
        <v>5</v>
      </c>
      <c r="J8612" s="8">
        <v>6054.84</v>
      </c>
      <c r="K8612" s="8">
        <v>1210.9680000000001</v>
      </c>
      <c r="L8612" s="8">
        <f t="shared" si="536"/>
        <v>210.16800000000001</v>
      </c>
      <c r="M8612" s="8">
        <f t="shared" si="537"/>
        <v>1000.8000000000001</v>
      </c>
      <c r="N8612" s="9"/>
      <c r="O8612" s="9"/>
      <c r="P8612" s="8">
        <v>21</v>
      </c>
      <c r="Q8612" s="8">
        <v>1210.9680000000001</v>
      </c>
      <c r="R8612" s="17">
        <f t="shared" si="538"/>
        <v>0</v>
      </c>
      <c r="S8612" s="18">
        <f t="shared" si="539"/>
        <v>6054.84</v>
      </c>
    </row>
    <row r="8613" spans="1:19" x14ac:dyDescent="0.25">
      <c r="A8613" s="7" t="s">
        <v>20540</v>
      </c>
      <c r="B8613" s="7" t="s">
        <v>20541</v>
      </c>
      <c r="C8613" s="7" t="s">
        <v>14</v>
      </c>
      <c r="D8613" s="7" t="s">
        <v>15</v>
      </c>
      <c r="E8613" s="7" t="s">
        <v>7518</v>
      </c>
      <c r="F8613" s="8">
        <v>21</v>
      </c>
      <c r="G8613" s="8">
        <v>334.32</v>
      </c>
      <c r="H8613" s="8">
        <v>334.32</v>
      </c>
      <c r="I8613" s="8">
        <v>6</v>
      </c>
      <c r="J8613" s="8">
        <v>2005.94</v>
      </c>
      <c r="K8613" s="8">
        <v>334.32333333333332</v>
      </c>
      <c r="L8613" s="8">
        <f t="shared" si="536"/>
        <v>58.023057851239685</v>
      </c>
      <c r="M8613" s="8">
        <f t="shared" si="537"/>
        <v>276.30027548209364</v>
      </c>
      <c r="N8613" s="9"/>
      <c r="O8613" s="9"/>
      <c r="P8613" s="8">
        <v>21</v>
      </c>
      <c r="Q8613" s="8">
        <v>334.32333333333332</v>
      </c>
      <c r="R8613" s="17">
        <f t="shared" si="538"/>
        <v>0</v>
      </c>
      <c r="S8613" s="18">
        <f t="shared" si="539"/>
        <v>2005.94</v>
      </c>
    </row>
    <row r="8614" spans="1:19" x14ac:dyDescent="0.25">
      <c r="A8614" s="7" t="s">
        <v>20542</v>
      </c>
      <c r="B8614" s="7" t="s">
        <v>20543</v>
      </c>
      <c r="C8614" s="7" t="s">
        <v>14</v>
      </c>
      <c r="D8614" s="7" t="s">
        <v>15</v>
      </c>
      <c r="E8614" s="7" t="s">
        <v>7518</v>
      </c>
      <c r="F8614" s="8">
        <v>21</v>
      </c>
      <c r="G8614" s="8">
        <v>1892.68</v>
      </c>
      <c r="H8614" s="8">
        <v>1892.68</v>
      </c>
      <c r="I8614" s="8">
        <v>5</v>
      </c>
      <c r="J8614" s="8">
        <v>9463.41</v>
      </c>
      <c r="K8614" s="8">
        <v>1892.682</v>
      </c>
      <c r="L8614" s="8">
        <f t="shared" si="536"/>
        <v>328.48199999999997</v>
      </c>
      <c r="M8614" s="8">
        <f t="shared" si="537"/>
        <v>1564.2</v>
      </c>
      <c r="N8614" s="13"/>
      <c r="O8614" s="13"/>
      <c r="P8614" s="8">
        <v>21</v>
      </c>
      <c r="Q8614" s="8">
        <v>1892.682</v>
      </c>
      <c r="R8614" s="17">
        <f t="shared" si="538"/>
        <v>0</v>
      </c>
      <c r="S8614" s="18">
        <f t="shared" si="539"/>
        <v>9463.41</v>
      </c>
    </row>
    <row r="8615" spans="1:19" x14ac:dyDescent="0.25">
      <c r="A8615" s="7" t="s">
        <v>20544</v>
      </c>
      <c r="B8615" s="7" t="s">
        <v>20545</v>
      </c>
      <c r="C8615" s="7" t="s">
        <v>14</v>
      </c>
      <c r="D8615" s="7" t="s">
        <v>15</v>
      </c>
      <c r="E8615" s="7" t="s">
        <v>7518</v>
      </c>
      <c r="F8615" s="8">
        <v>21</v>
      </c>
      <c r="G8615" s="8">
        <v>1352.54</v>
      </c>
      <c r="H8615" s="8">
        <v>1352.54</v>
      </c>
      <c r="I8615" s="8">
        <v>14</v>
      </c>
      <c r="J8615" s="8">
        <v>18935.53</v>
      </c>
      <c r="K8615" s="8">
        <v>1352.5378571428571</v>
      </c>
      <c r="L8615" s="8">
        <f t="shared" si="536"/>
        <v>234.73797520661151</v>
      </c>
      <c r="M8615" s="8">
        <f t="shared" si="537"/>
        <v>1117.7998819362456</v>
      </c>
      <c r="N8615" s="13"/>
      <c r="O8615" s="13"/>
      <c r="P8615" s="8">
        <v>21</v>
      </c>
      <c r="Q8615" s="8">
        <v>1352.5378571428571</v>
      </c>
      <c r="R8615" s="17">
        <f t="shared" si="538"/>
        <v>0</v>
      </c>
      <c r="S8615" s="18">
        <f t="shared" si="539"/>
        <v>18935.53</v>
      </c>
    </row>
    <row r="8616" spans="1:19" x14ac:dyDescent="0.25">
      <c r="A8616" s="7" t="s">
        <v>20546</v>
      </c>
      <c r="B8616" s="7" t="s">
        <v>20547</v>
      </c>
      <c r="C8616" s="7" t="s">
        <v>14</v>
      </c>
      <c r="D8616" s="7" t="s">
        <v>15</v>
      </c>
      <c r="E8616" s="7" t="s">
        <v>7518</v>
      </c>
      <c r="F8616" s="8">
        <v>21</v>
      </c>
      <c r="G8616" s="8">
        <v>315.81</v>
      </c>
      <c r="H8616" s="8">
        <v>315.81</v>
      </c>
      <c r="I8616" s="8">
        <v>10</v>
      </c>
      <c r="J8616" s="8">
        <v>3158.1</v>
      </c>
      <c r="K8616" s="8">
        <v>315.81</v>
      </c>
      <c r="L8616" s="8">
        <f t="shared" si="536"/>
        <v>54.81</v>
      </c>
      <c r="M8616" s="8">
        <f t="shared" si="537"/>
        <v>261</v>
      </c>
      <c r="N8616" s="9"/>
      <c r="O8616" s="9"/>
      <c r="P8616" s="8">
        <v>21</v>
      </c>
      <c r="Q8616" s="8">
        <v>315.81</v>
      </c>
      <c r="R8616" s="17">
        <f t="shared" si="538"/>
        <v>0</v>
      </c>
      <c r="S8616" s="18">
        <f t="shared" si="539"/>
        <v>3158.1</v>
      </c>
    </row>
    <row r="8617" spans="1:19" x14ac:dyDescent="0.25">
      <c r="A8617" s="7" t="s">
        <v>20548</v>
      </c>
      <c r="B8617" s="7" t="s">
        <v>20549</v>
      </c>
      <c r="C8617" s="7" t="s">
        <v>14</v>
      </c>
      <c r="D8617" s="7" t="s">
        <v>15</v>
      </c>
      <c r="E8617" s="7" t="s">
        <v>7518</v>
      </c>
      <c r="F8617" s="8">
        <v>21</v>
      </c>
      <c r="G8617" s="8">
        <v>1334.03</v>
      </c>
      <c r="H8617" s="8">
        <v>1334.03</v>
      </c>
      <c r="I8617" s="8">
        <v>20</v>
      </c>
      <c r="J8617" s="8">
        <v>26680.5</v>
      </c>
      <c r="K8617" s="8">
        <v>1334.0250000000001</v>
      </c>
      <c r="L8617" s="8">
        <f t="shared" si="536"/>
        <v>231.52500000000009</v>
      </c>
      <c r="M8617" s="8">
        <f t="shared" si="537"/>
        <v>1102.5</v>
      </c>
      <c r="N8617" s="9"/>
      <c r="O8617" s="9"/>
      <c r="P8617" s="8">
        <v>21</v>
      </c>
      <c r="Q8617" s="8">
        <v>1334.0250000000001</v>
      </c>
      <c r="R8617" s="17">
        <f t="shared" si="538"/>
        <v>0</v>
      </c>
      <c r="S8617" s="18">
        <f t="shared" si="539"/>
        <v>26680.5</v>
      </c>
    </row>
    <row r="8618" spans="1:19" x14ac:dyDescent="0.25">
      <c r="A8618" s="7" t="s">
        <v>20550</v>
      </c>
      <c r="B8618" s="7" t="s">
        <v>20551</v>
      </c>
      <c r="C8618" s="7" t="s">
        <v>14</v>
      </c>
      <c r="D8618" s="7" t="s">
        <v>15</v>
      </c>
      <c r="E8618" s="7" t="s">
        <v>7518</v>
      </c>
      <c r="F8618" s="8">
        <v>21</v>
      </c>
      <c r="G8618" s="8">
        <v>2369.66</v>
      </c>
      <c r="H8618" s="8">
        <v>2369.66</v>
      </c>
      <c r="I8618" s="8">
        <v>30</v>
      </c>
      <c r="J8618" s="8">
        <v>71089.919999999998</v>
      </c>
      <c r="K8618" s="8">
        <v>2369.6639999999998</v>
      </c>
      <c r="L8618" s="8">
        <f t="shared" si="536"/>
        <v>411.2639999999999</v>
      </c>
      <c r="M8618" s="8">
        <f t="shared" si="537"/>
        <v>1958.3999999999999</v>
      </c>
      <c r="N8618" s="9"/>
      <c r="O8618" s="9"/>
      <c r="P8618" s="8">
        <v>21</v>
      </c>
      <c r="Q8618" s="8">
        <v>2369.6639999999998</v>
      </c>
      <c r="R8618" s="17">
        <f t="shared" si="538"/>
        <v>0</v>
      </c>
      <c r="S8618" s="18">
        <f t="shared" si="539"/>
        <v>71089.919999999998</v>
      </c>
    </row>
    <row r="8619" spans="1:19" x14ac:dyDescent="0.25">
      <c r="A8619" s="7" t="s">
        <v>20552</v>
      </c>
      <c r="B8619" s="7" t="s">
        <v>20553</v>
      </c>
      <c r="C8619" s="7" t="s">
        <v>14</v>
      </c>
      <c r="D8619" s="7" t="s">
        <v>15</v>
      </c>
      <c r="E8619" s="7" t="s">
        <v>7518</v>
      </c>
      <c r="F8619" s="8">
        <v>21</v>
      </c>
      <c r="G8619" s="8">
        <v>1487.57</v>
      </c>
      <c r="H8619" s="8">
        <v>1487.57</v>
      </c>
      <c r="I8619" s="8">
        <v>20</v>
      </c>
      <c r="J8619" s="8">
        <v>29751.48</v>
      </c>
      <c r="K8619" s="8">
        <v>1487.5740000000001</v>
      </c>
      <c r="L8619" s="8">
        <f t="shared" si="536"/>
        <v>258.17399999999998</v>
      </c>
      <c r="M8619" s="8">
        <f t="shared" si="537"/>
        <v>1229.4000000000001</v>
      </c>
      <c r="N8619" s="9"/>
      <c r="O8619" s="9"/>
      <c r="P8619" s="8">
        <v>21</v>
      </c>
      <c r="Q8619" s="8">
        <v>1487.5740000000001</v>
      </c>
      <c r="R8619" s="17">
        <f t="shared" si="538"/>
        <v>0</v>
      </c>
      <c r="S8619" s="18">
        <f t="shared" si="539"/>
        <v>29751.48</v>
      </c>
    </row>
    <row r="8620" spans="1:19" x14ac:dyDescent="0.25">
      <c r="A8620" s="7" t="s">
        <v>20554</v>
      </c>
      <c r="B8620" s="7" t="s">
        <v>20555</v>
      </c>
      <c r="C8620" s="7" t="s">
        <v>14</v>
      </c>
      <c r="D8620" s="7" t="s">
        <v>15</v>
      </c>
      <c r="E8620" s="7" t="s">
        <v>7518</v>
      </c>
      <c r="F8620" s="8">
        <v>21</v>
      </c>
      <c r="G8620" s="8">
        <v>2044.05</v>
      </c>
      <c r="H8620" s="8">
        <v>2044.05</v>
      </c>
      <c r="I8620" s="8">
        <v>6</v>
      </c>
      <c r="J8620" s="8">
        <v>12264.32</v>
      </c>
      <c r="K8620" s="8">
        <v>2044.0533333333333</v>
      </c>
      <c r="L8620" s="8">
        <f t="shared" si="536"/>
        <v>354.75305785123965</v>
      </c>
      <c r="M8620" s="8">
        <f t="shared" si="537"/>
        <v>1689.3002754820936</v>
      </c>
      <c r="N8620" s="9"/>
      <c r="O8620" s="9"/>
      <c r="P8620" s="8">
        <v>21</v>
      </c>
      <c r="Q8620" s="8">
        <v>2044.0533333333333</v>
      </c>
      <c r="R8620" s="17">
        <f t="shared" si="538"/>
        <v>0</v>
      </c>
      <c r="S8620" s="18">
        <f t="shared" si="539"/>
        <v>12264.32</v>
      </c>
    </row>
    <row r="8621" spans="1:19" x14ac:dyDescent="0.25">
      <c r="A8621" s="7" t="s">
        <v>20556</v>
      </c>
      <c r="B8621" s="7" t="s">
        <v>20557</v>
      </c>
      <c r="C8621" s="7" t="s">
        <v>14</v>
      </c>
      <c r="D8621" s="7" t="s">
        <v>15</v>
      </c>
      <c r="E8621" s="7" t="s">
        <v>7518</v>
      </c>
      <c r="F8621" s="8">
        <v>21</v>
      </c>
      <c r="G8621" s="8">
        <v>3044.84</v>
      </c>
      <c r="H8621" s="8">
        <v>3044.84</v>
      </c>
      <c r="I8621" s="8">
        <v>8</v>
      </c>
      <c r="J8621" s="8">
        <v>24358.75</v>
      </c>
      <c r="K8621" s="8">
        <v>3044.84375</v>
      </c>
      <c r="L8621" s="8">
        <f t="shared" si="536"/>
        <v>528.44395661157023</v>
      </c>
      <c r="M8621" s="8">
        <f t="shared" si="537"/>
        <v>2516.3997933884298</v>
      </c>
      <c r="N8621" s="9"/>
      <c r="O8621" s="9"/>
      <c r="P8621" s="8">
        <v>21</v>
      </c>
      <c r="Q8621" s="8">
        <v>3044.84375</v>
      </c>
      <c r="R8621" s="17">
        <f t="shared" si="538"/>
        <v>0</v>
      </c>
      <c r="S8621" s="18">
        <f t="shared" si="539"/>
        <v>24358.75</v>
      </c>
    </row>
    <row r="8622" spans="1:19" x14ac:dyDescent="0.25">
      <c r="A8622" s="7" t="s">
        <v>20558</v>
      </c>
      <c r="B8622" s="7" t="s">
        <v>20559</v>
      </c>
      <c r="C8622" s="7" t="s">
        <v>14</v>
      </c>
      <c r="D8622" s="7" t="s">
        <v>15</v>
      </c>
      <c r="E8622" s="7" t="s">
        <v>7518</v>
      </c>
      <c r="F8622" s="8">
        <v>21</v>
      </c>
      <c r="G8622" s="8">
        <v>273.33999999999997</v>
      </c>
      <c r="H8622" s="8">
        <v>273.33999999999997</v>
      </c>
      <c r="I8622" s="8">
        <v>20</v>
      </c>
      <c r="J8622" s="8">
        <v>5466.78</v>
      </c>
      <c r="K8622" s="8">
        <v>273.339</v>
      </c>
      <c r="L8622" s="8">
        <f t="shared" si="536"/>
        <v>47.438999999999993</v>
      </c>
      <c r="M8622" s="8">
        <f t="shared" si="537"/>
        <v>225.9</v>
      </c>
      <c r="N8622" s="9"/>
      <c r="O8622" s="9"/>
      <c r="P8622" s="8">
        <v>21</v>
      </c>
      <c r="Q8622" s="8">
        <v>273.339</v>
      </c>
      <c r="R8622" s="17">
        <f t="shared" si="538"/>
        <v>0</v>
      </c>
      <c r="S8622" s="18">
        <f t="shared" si="539"/>
        <v>5466.78</v>
      </c>
    </row>
    <row r="8623" spans="1:19" x14ac:dyDescent="0.25">
      <c r="A8623" s="7" t="s">
        <v>20560</v>
      </c>
      <c r="B8623" s="7" t="s">
        <v>20561</v>
      </c>
      <c r="C8623" s="7" t="s">
        <v>14</v>
      </c>
      <c r="D8623" s="7" t="s">
        <v>15</v>
      </c>
      <c r="E8623" s="7" t="s">
        <v>7518</v>
      </c>
      <c r="F8623" s="8">
        <v>21</v>
      </c>
      <c r="G8623" s="8">
        <v>507.47</v>
      </c>
      <c r="H8623" s="8">
        <v>507.47</v>
      </c>
      <c r="I8623" s="8">
        <v>15</v>
      </c>
      <c r="J8623" s="8">
        <v>7612.11</v>
      </c>
      <c r="K8623" s="8">
        <v>507.47399999999999</v>
      </c>
      <c r="L8623" s="8">
        <f t="shared" si="536"/>
        <v>88.074000000000012</v>
      </c>
      <c r="M8623" s="8">
        <f t="shared" si="537"/>
        <v>419.4</v>
      </c>
      <c r="N8623" s="9"/>
      <c r="O8623" s="9"/>
      <c r="P8623" s="8">
        <v>21</v>
      </c>
      <c r="Q8623" s="8">
        <v>507.47399999999999</v>
      </c>
      <c r="R8623" s="17">
        <f t="shared" si="538"/>
        <v>0</v>
      </c>
      <c r="S8623" s="18">
        <f t="shared" si="539"/>
        <v>7612.11</v>
      </c>
    </row>
    <row r="8624" spans="1:19" x14ac:dyDescent="0.25">
      <c r="A8624" s="7" t="s">
        <v>20562</v>
      </c>
      <c r="B8624" s="7" t="s">
        <v>20563</v>
      </c>
      <c r="C8624" s="7" t="s">
        <v>14</v>
      </c>
      <c r="D8624" s="7" t="s">
        <v>15</v>
      </c>
      <c r="E8624" s="7" t="s">
        <v>7518</v>
      </c>
      <c r="F8624" s="8">
        <v>21</v>
      </c>
      <c r="G8624" s="8">
        <v>202.55</v>
      </c>
      <c r="H8624" s="8">
        <v>202.55</v>
      </c>
      <c r="I8624" s="8">
        <v>5</v>
      </c>
      <c r="J8624" s="8">
        <v>1012.77</v>
      </c>
      <c r="K8624" s="8">
        <v>202.554</v>
      </c>
      <c r="L8624" s="8">
        <f t="shared" si="536"/>
        <v>35.153999999999996</v>
      </c>
      <c r="M8624" s="8">
        <f t="shared" si="537"/>
        <v>167.4</v>
      </c>
      <c r="N8624" s="9"/>
      <c r="O8624" s="9"/>
      <c r="P8624" s="8">
        <v>21</v>
      </c>
      <c r="Q8624" s="8">
        <v>202.554</v>
      </c>
      <c r="R8624" s="17">
        <f t="shared" si="538"/>
        <v>0</v>
      </c>
      <c r="S8624" s="18">
        <f t="shared" si="539"/>
        <v>1012.77</v>
      </c>
    </row>
    <row r="8625" spans="1:19" x14ac:dyDescent="0.25">
      <c r="A8625" s="7" t="s">
        <v>20564</v>
      </c>
      <c r="B8625" s="7" t="s">
        <v>20565</v>
      </c>
      <c r="C8625" s="7" t="s">
        <v>14</v>
      </c>
      <c r="D8625" s="7" t="s">
        <v>15</v>
      </c>
      <c r="E8625" s="7" t="s">
        <v>7518</v>
      </c>
      <c r="F8625" s="8">
        <v>21</v>
      </c>
      <c r="G8625" s="8">
        <v>650.13</v>
      </c>
      <c r="H8625" s="8">
        <v>650.13</v>
      </c>
      <c r="I8625" s="8">
        <v>8</v>
      </c>
      <c r="J8625" s="8">
        <v>5201.0600000000004</v>
      </c>
      <c r="K8625" s="8">
        <v>650.13250000000005</v>
      </c>
      <c r="L8625" s="8">
        <f t="shared" si="536"/>
        <v>112.83291322314051</v>
      </c>
      <c r="M8625" s="8">
        <f t="shared" si="537"/>
        <v>537.29958677685954</v>
      </c>
      <c r="N8625" s="9"/>
      <c r="O8625" s="9"/>
      <c r="P8625" s="8">
        <v>21</v>
      </c>
      <c r="Q8625" s="8">
        <v>650.13250000000005</v>
      </c>
      <c r="R8625" s="17">
        <f t="shared" si="538"/>
        <v>0</v>
      </c>
      <c r="S8625" s="18">
        <f t="shared" si="539"/>
        <v>5201.0600000000004</v>
      </c>
    </row>
    <row r="8626" spans="1:19" x14ac:dyDescent="0.25">
      <c r="A8626" s="7" t="s">
        <v>20566</v>
      </c>
      <c r="B8626" s="7" t="s">
        <v>20567</v>
      </c>
      <c r="C8626" s="7" t="s">
        <v>14</v>
      </c>
      <c r="D8626" s="7" t="s">
        <v>15</v>
      </c>
      <c r="E8626" s="7" t="s">
        <v>7518</v>
      </c>
      <c r="F8626" s="8">
        <v>21</v>
      </c>
      <c r="G8626" s="8">
        <v>706.76</v>
      </c>
      <c r="H8626" s="8">
        <v>706.76</v>
      </c>
      <c r="I8626" s="8">
        <v>6</v>
      </c>
      <c r="J8626" s="8">
        <v>4240.57</v>
      </c>
      <c r="K8626" s="8">
        <v>706.76166666666666</v>
      </c>
      <c r="L8626" s="8">
        <f t="shared" si="536"/>
        <v>122.66111570247926</v>
      </c>
      <c r="M8626" s="8">
        <f t="shared" si="537"/>
        <v>584.10055096418739</v>
      </c>
      <c r="N8626" s="9"/>
      <c r="O8626" s="9"/>
      <c r="P8626" s="8">
        <v>21</v>
      </c>
      <c r="Q8626" s="8">
        <v>706.76166666666666</v>
      </c>
      <c r="R8626" s="17">
        <f t="shared" si="538"/>
        <v>0</v>
      </c>
      <c r="S8626" s="18">
        <f t="shared" si="539"/>
        <v>4240.57</v>
      </c>
    </row>
    <row r="8627" spans="1:19" x14ac:dyDescent="0.25">
      <c r="A8627" s="7" t="s">
        <v>20568</v>
      </c>
      <c r="B8627" s="7" t="s">
        <v>20569</v>
      </c>
      <c r="C8627" s="7" t="s">
        <v>14</v>
      </c>
      <c r="D8627" s="7" t="s">
        <v>15</v>
      </c>
      <c r="E8627" s="7" t="s">
        <v>7518</v>
      </c>
      <c r="F8627" s="8">
        <v>21</v>
      </c>
      <c r="G8627" s="8">
        <v>871.2</v>
      </c>
      <c r="H8627" s="8">
        <v>871.2</v>
      </c>
      <c r="I8627" s="8">
        <v>1</v>
      </c>
      <c r="J8627" s="8">
        <v>871.2</v>
      </c>
      <c r="K8627" s="8">
        <v>871.2</v>
      </c>
      <c r="L8627" s="8">
        <f t="shared" si="536"/>
        <v>151.19999999999993</v>
      </c>
      <c r="M8627" s="8">
        <f t="shared" si="537"/>
        <v>720.00000000000011</v>
      </c>
      <c r="N8627" s="9"/>
      <c r="O8627" s="9"/>
      <c r="P8627" s="8">
        <v>21</v>
      </c>
      <c r="Q8627" s="8">
        <v>871.2</v>
      </c>
      <c r="R8627" s="17">
        <f t="shared" si="538"/>
        <v>0</v>
      </c>
      <c r="S8627" s="18">
        <f t="shared" si="539"/>
        <v>871.2</v>
      </c>
    </row>
    <row r="8628" spans="1:19" x14ac:dyDescent="0.25">
      <c r="A8628" s="7" t="s">
        <v>20570</v>
      </c>
      <c r="B8628" s="7" t="s">
        <v>20571</v>
      </c>
      <c r="C8628" s="7" t="s">
        <v>14</v>
      </c>
      <c r="D8628" s="7" t="s">
        <v>15</v>
      </c>
      <c r="E8628" s="7" t="s">
        <v>7518</v>
      </c>
      <c r="F8628" s="8">
        <v>21</v>
      </c>
      <c r="G8628" s="8">
        <v>606.57000000000005</v>
      </c>
      <c r="H8628" s="8">
        <v>606.57000000000005</v>
      </c>
      <c r="I8628" s="8">
        <v>10</v>
      </c>
      <c r="J8628" s="8">
        <v>6065.73</v>
      </c>
      <c r="K8628" s="8">
        <v>606.57299999999998</v>
      </c>
      <c r="L8628" s="8">
        <f t="shared" si="536"/>
        <v>105.27299999999997</v>
      </c>
      <c r="M8628" s="8">
        <f t="shared" si="537"/>
        <v>501.3</v>
      </c>
      <c r="N8628" s="9"/>
      <c r="O8628" s="9"/>
      <c r="P8628" s="8">
        <v>21</v>
      </c>
      <c r="Q8628" s="8">
        <v>606.57299999999998</v>
      </c>
      <c r="R8628" s="17">
        <f t="shared" si="538"/>
        <v>0</v>
      </c>
      <c r="S8628" s="18">
        <f t="shared" si="539"/>
        <v>6065.73</v>
      </c>
    </row>
    <row r="8629" spans="1:19" x14ac:dyDescent="0.25">
      <c r="A8629" s="7" t="s">
        <v>20572</v>
      </c>
      <c r="B8629" s="7" t="s">
        <v>20573</v>
      </c>
      <c r="C8629" s="7" t="s">
        <v>14</v>
      </c>
      <c r="D8629" s="7" t="s">
        <v>15</v>
      </c>
      <c r="E8629" s="7" t="s">
        <v>7518</v>
      </c>
      <c r="F8629" s="8">
        <v>21</v>
      </c>
      <c r="G8629" s="8">
        <v>606.57000000000005</v>
      </c>
      <c r="H8629" s="8">
        <v>606.57000000000005</v>
      </c>
      <c r="I8629" s="8">
        <v>10</v>
      </c>
      <c r="J8629" s="8">
        <v>6065.73</v>
      </c>
      <c r="K8629" s="8">
        <v>606.57299999999998</v>
      </c>
      <c r="L8629" s="8">
        <f t="shared" si="536"/>
        <v>105.27299999999997</v>
      </c>
      <c r="M8629" s="8">
        <f t="shared" si="537"/>
        <v>501.3</v>
      </c>
      <c r="N8629" s="13"/>
      <c r="O8629" s="13"/>
      <c r="P8629" s="8">
        <v>21</v>
      </c>
      <c r="Q8629" s="8">
        <v>606.57299999999998</v>
      </c>
      <c r="R8629" s="17">
        <f t="shared" si="538"/>
        <v>0</v>
      </c>
      <c r="S8629" s="18">
        <f t="shared" si="539"/>
        <v>6065.73</v>
      </c>
    </row>
    <row r="8630" spans="1:19" x14ac:dyDescent="0.25">
      <c r="A8630" s="7" t="s">
        <v>20574</v>
      </c>
      <c r="B8630" s="7" t="s">
        <v>20575</v>
      </c>
      <c r="C8630" s="7" t="s">
        <v>14</v>
      </c>
      <c r="D8630" s="7" t="s">
        <v>15</v>
      </c>
      <c r="E8630" s="7" t="s">
        <v>7518</v>
      </c>
      <c r="F8630" s="8">
        <v>21</v>
      </c>
      <c r="G8630" s="8">
        <v>606.57000000000005</v>
      </c>
      <c r="H8630" s="8">
        <v>606.57000000000005</v>
      </c>
      <c r="I8630" s="8">
        <v>20</v>
      </c>
      <c r="J8630" s="8">
        <v>12131.46</v>
      </c>
      <c r="K8630" s="8">
        <v>606.57299999999998</v>
      </c>
      <c r="L8630" s="8">
        <f t="shared" si="536"/>
        <v>105.27299999999997</v>
      </c>
      <c r="M8630" s="8">
        <f t="shared" si="537"/>
        <v>501.3</v>
      </c>
      <c r="N8630" s="9"/>
      <c r="O8630" s="9"/>
      <c r="P8630" s="8">
        <v>21</v>
      </c>
      <c r="Q8630" s="8">
        <v>606.57299999999998</v>
      </c>
      <c r="R8630" s="17">
        <f t="shared" si="538"/>
        <v>0</v>
      </c>
      <c r="S8630" s="18">
        <f t="shared" si="539"/>
        <v>12131.46</v>
      </c>
    </row>
    <row r="8631" spans="1:19" x14ac:dyDescent="0.25">
      <c r="A8631" s="7" t="s">
        <v>20576</v>
      </c>
      <c r="B8631" s="7" t="s">
        <v>20577</v>
      </c>
      <c r="C8631" s="7" t="s">
        <v>14</v>
      </c>
      <c r="D8631" s="7" t="s">
        <v>15</v>
      </c>
      <c r="E8631" s="7" t="s">
        <v>7518</v>
      </c>
      <c r="F8631" s="8">
        <v>21</v>
      </c>
      <c r="G8631" s="8">
        <v>768.83</v>
      </c>
      <c r="H8631" s="8">
        <v>768.83</v>
      </c>
      <c r="I8631" s="8">
        <v>10</v>
      </c>
      <c r="J8631" s="8">
        <v>7688.34</v>
      </c>
      <c r="K8631" s="8">
        <v>768.83400000000006</v>
      </c>
      <c r="L8631" s="8">
        <f t="shared" si="536"/>
        <v>133.43399999999997</v>
      </c>
      <c r="M8631" s="8">
        <f t="shared" si="537"/>
        <v>635.40000000000009</v>
      </c>
      <c r="N8631" s="9"/>
      <c r="O8631" s="9"/>
      <c r="P8631" s="8">
        <v>21</v>
      </c>
      <c r="Q8631" s="8">
        <v>768.83400000000006</v>
      </c>
      <c r="R8631" s="17">
        <f t="shared" si="538"/>
        <v>0</v>
      </c>
      <c r="S8631" s="18">
        <f t="shared" si="539"/>
        <v>7688.34</v>
      </c>
    </row>
    <row r="8632" spans="1:19" x14ac:dyDescent="0.25">
      <c r="A8632" s="7" t="s">
        <v>20580</v>
      </c>
      <c r="B8632" s="7" t="s">
        <v>20581</v>
      </c>
      <c r="C8632" s="7" t="s">
        <v>14</v>
      </c>
      <c r="D8632" s="7" t="s">
        <v>15</v>
      </c>
      <c r="E8632" s="7" t="s">
        <v>7518</v>
      </c>
      <c r="F8632" s="8">
        <v>21</v>
      </c>
      <c r="G8632" s="8">
        <v>847.24</v>
      </c>
      <c r="H8632" s="8">
        <v>847.24</v>
      </c>
      <c r="I8632" s="8">
        <v>20</v>
      </c>
      <c r="J8632" s="8">
        <v>16944.84</v>
      </c>
      <c r="K8632" s="8">
        <v>847.24199999999996</v>
      </c>
      <c r="L8632" s="8">
        <f t="shared" si="536"/>
        <v>147.04199999999992</v>
      </c>
      <c r="M8632" s="8">
        <f t="shared" si="537"/>
        <v>700.2</v>
      </c>
      <c r="N8632" s="9"/>
      <c r="O8632" s="9"/>
      <c r="P8632" s="8">
        <v>21</v>
      </c>
      <c r="Q8632" s="8">
        <v>847.24199999999996</v>
      </c>
      <c r="R8632" s="17">
        <f t="shared" si="538"/>
        <v>0</v>
      </c>
      <c r="S8632" s="18">
        <f t="shared" si="539"/>
        <v>16944.84</v>
      </c>
    </row>
    <row r="8633" spans="1:19" x14ac:dyDescent="0.25">
      <c r="A8633" s="7" t="s">
        <v>20582</v>
      </c>
      <c r="B8633" s="7" t="s">
        <v>20583</v>
      </c>
      <c r="C8633" s="7" t="s">
        <v>14</v>
      </c>
      <c r="D8633" s="7" t="s">
        <v>15</v>
      </c>
      <c r="E8633" s="7" t="s">
        <v>7518</v>
      </c>
      <c r="F8633" s="14">
        <v>21</v>
      </c>
      <c r="G8633" s="8">
        <v>979.01</v>
      </c>
      <c r="H8633" s="8">
        <v>979.01</v>
      </c>
      <c r="I8633" s="8">
        <v>8</v>
      </c>
      <c r="J8633" s="8">
        <v>7832.08</v>
      </c>
      <c r="K8633" s="8">
        <v>979.01</v>
      </c>
      <c r="L8633" s="8">
        <f t="shared" si="536"/>
        <v>169.91082644628102</v>
      </c>
      <c r="M8633" s="8">
        <f t="shared" si="537"/>
        <v>809.09917355371897</v>
      </c>
      <c r="N8633" s="9"/>
      <c r="O8633" s="9"/>
      <c r="P8633" s="14">
        <v>21</v>
      </c>
      <c r="Q8633" s="14">
        <v>979.01</v>
      </c>
      <c r="R8633" s="17">
        <f t="shared" si="538"/>
        <v>0</v>
      </c>
      <c r="S8633" s="18">
        <f t="shared" si="539"/>
        <v>7832.08</v>
      </c>
    </row>
    <row r="8634" spans="1:19" x14ac:dyDescent="0.25">
      <c r="A8634" s="7" t="s">
        <v>20584</v>
      </c>
      <c r="B8634" s="7" t="s">
        <v>20585</v>
      </c>
      <c r="C8634" s="7" t="s">
        <v>14</v>
      </c>
      <c r="D8634" s="7" t="s">
        <v>15</v>
      </c>
      <c r="E8634" s="7" t="s">
        <v>7518</v>
      </c>
      <c r="F8634" s="14">
        <v>21</v>
      </c>
      <c r="G8634" s="8">
        <v>492.23</v>
      </c>
      <c r="H8634" s="8">
        <v>492.23</v>
      </c>
      <c r="I8634" s="8">
        <v>4</v>
      </c>
      <c r="J8634" s="8">
        <v>1968.91</v>
      </c>
      <c r="K8634" s="8">
        <v>492.22750000000002</v>
      </c>
      <c r="L8634" s="8">
        <f t="shared" si="536"/>
        <v>85.427913223140479</v>
      </c>
      <c r="M8634" s="8">
        <f t="shared" si="537"/>
        <v>406.79958677685954</v>
      </c>
      <c r="N8634" s="9"/>
      <c r="O8634" s="9"/>
      <c r="P8634" s="14">
        <v>21</v>
      </c>
      <c r="Q8634" s="14">
        <v>492.22750000000002</v>
      </c>
      <c r="R8634" s="17">
        <f t="shared" si="538"/>
        <v>0</v>
      </c>
      <c r="S8634" s="18">
        <f t="shared" si="539"/>
        <v>1968.91</v>
      </c>
    </row>
    <row r="8635" spans="1:19" x14ac:dyDescent="0.25">
      <c r="A8635" s="7" t="s">
        <v>20586</v>
      </c>
      <c r="B8635" s="7" t="s">
        <v>20587</v>
      </c>
      <c r="C8635" s="7" t="s">
        <v>14</v>
      </c>
      <c r="D8635" s="7" t="s">
        <v>15</v>
      </c>
      <c r="E8635" s="7" t="s">
        <v>7518</v>
      </c>
      <c r="F8635" s="14">
        <v>21</v>
      </c>
      <c r="G8635" s="8">
        <v>1826.26</v>
      </c>
      <c r="H8635" s="8">
        <v>1826.26</v>
      </c>
      <c r="I8635" s="8">
        <v>2</v>
      </c>
      <c r="J8635" s="8">
        <v>3652.51</v>
      </c>
      <c r="K8635" s="8">
        <v>1826.2550000000001</v>
      </c>
      <c r="L8635" s="8">
        <f t="shared" si="536"/>
        <v>316.95334710743805</v>
      </c>
      <c r="M8635" s="8">
        <f t="shared" si="537"/>
        <v>1509.3016528925621</v>
      </c>
      <c r="N8635" s="9"/>
      <c r="O8635" s="9"/>
      <c r="P8635" s="14">
        <v>21</v>
      </c>
      <c r="Q8635" s="14">
        <v>1826.2550000000001</v>
      </c>
      <c r="R8635" s="17">
        <f t="shared" si="538"/>
        <v>0</v>
      </c>
      <c r="S8635" s="18">
        <f t="shared" si="539"/>
        <v>3652.51</v>
      </c>
    </row>
    <row r="8636" spans="1:19" x14ac:dyDescent="0.25">
      <c r="A8636" s="7" t="s">
        <v>20588</v>
      </c>
      <c r="B8636" s="7" t="s">
        <v>20589</v>
      </c>
      <c r="C8636" s="7" t="s">
        <v>14</v>
      </c>
      <c r="D8636" s="7" t="s">
        <v>15</v>
      </c>
      <c r="E8636" s="7" t="s">
        <v>7518</v>
      </c>
      <c r="F8636" s="8">
        <v>21</v>
      </c>
      <c r="G8636" s="8">
        <v>1869.81</v>
      </c>
      <c r="H8636" s="8">
        <v>1869.81</v>
      </c>
      <c r="I8636" s="8">
        <v>4</v>
      </c>
      <c r="J8636" s="8">
        <v>7479.25</v>
      </c>
      <c r="K8636" s="8">
        <v>1869.8125</v>
      </c>
      <c r="L8636" s="8">
        <f t="shared" si="536"/>
        <v>324.51291322314046</v>
      </c>
      <c r="M8636" s="8">
        <f t="shared" si="537"/>
        <v>1545.2995867768595</v>
      </c>
      <c r="N8636" s="9"/>
      <c r="O8636" s="9"/>
      <c r="P8636" s="8">
        <v>21</v>
      </c>
      <c r="Q8636" s="8">
        <v>1869.8125</v>
      </c>
      <c r="R8636" s="17">
        <f t="shared" si="538"/>
        <v>0</v>
      </c>
      <c r="S8636" s="18">
        <f t="shared" si="539"/>
        <v>7479.25</v>
      </c>
    </row>
    <row r="8637" spans="1:19" x14ac:dyDescent="0.25">
      <c r="A8637" s="7" t="s">
        <v>20590</v>
      </c>
      <c r="B8637" s="7" t="s">
        <v>20591</v>
      </c>
      <c r="C8637" s="7" t="s">
        <v>14</v>
      </c>
      <c r="D8637" s="7" t="s">
        <v>15</v>
      </c>
      <c r="E8637" s="7" t="s">
        <v>7518</v>
      </c>
      <c r="F8637" s="8">
        <v>21</v>
      </c>
      <c r="G8637" s="8">
        <v>40.33</v>
      </c>
      <c r="H8637" s="8">
        <v>40.33</v>
      </c>
      <c r="I8637" s="8">
        <v>108</v>
      </c>
      <c r="J8637" s="8">
        <v>4356</v>
      </c>
      <c r="K8637" s="8">
        <v>40.333333333333336</v>
      </c>
      <c r="L8637" s="8">
        <f t="shared" si="536"/>
        <v>7</v>
      </c>
      <c r="M8637" s="8">
        <f t="shared" si="537"/>
        <v>33.333333333333336</v>
      </c>
      <c r="N8637" s="9"/>
      <c r="O8637" s="9"/>
      <c r="P8637" s="8">
        <v>21</v>
      </c>
      <c r="Q8637" s="8">
        <v>40.333333333333336</v>
      </c>
      <c r="R8637" s="17">
        <f t="shared" si="538"/>
        <v>0</v>
      </c>
      <c r="S8637" s="18">
        <f t="shared" si="539"/>
        <v>4356</v>
      </c>
    </row>
    <row r="8638" spans="1:19" x14ac:dyDescent="0.25">
      <c r="A8638" s="7" t="s">
        <v>20592</v>
      </c>
      <c r="B8638" s="7" t="s">
        <v>20593</v>
      </c>
      <c r="C8638" s="7" t="s">
        <v>14</v>
      </c>
      <c r="D8638" s="7" t="s">
        <v>15</v>
      </c>
      <c r="E8638" s="7" t="s">
        <v>7518</v>
      </c>
      <c r="F8638" s="8">
        <v>21</v>
      </c>
      <c r="G8638" s="8">
        <v>631.62</v>
      </c>
      <c r="H8638" s="8">
        <v>631.62</v>
      </c>
      <c r="I8638" s="8">
        <v>4</v>
      </c>
      <c r="J8638" s="8">
        <v>2526.48</v>
      </c>
      <c r="K8638" s="8">
        <v>631.62</v>
      </c>
      <c r="L8638" s="8">
        <f t="shared" si="536"/>
        <v>109.62</v>
      </c>
      <c r="M8638" s="8">
        <f t="shared" si="537"/>
        <v>522</v>
      </c>
      <c r="N8638" s="9"/>
      <c r="O8638" s="9"/>
      <c r="P8638" s="8">
        <v>21</v>
      </c>
      <c r="Q8638" s="8">
        <v>631.62</v>
      </c>
      <c r="R8638" s="17">
        <f t="shared" si="538"/>
        <v>0</v>
      </c>
      <c r="S8638" s="18">
        <f t="shared" si="539"/>
        <v>2526.48</v>
      </c>
    </row>
    <row r="8639" spans="1:19" x14ac:dyDescent="0.25">
      <c r="A8639" s="7" t="s">
        <v>20594</v>
      </c>
      <c r="B8639" s="7" t="s">
        <v>20595</v>
      </c>
      <c r="C8639" s="7" t="s">
        <v>14</v>
      </c>
      <c r="D8639" s="7" t="s">
        <v>15</v>
      </c>
      <c r="E8639" s="7" t="s">
        <v>7518</v>
      </c>
      <c r="F8639" s="8">
        <v>21</v>
      </c>
      <c r="G8639" s="8">
        <v>265.72000000000003</v>
      </c>
      <c r="H8639" s="8">
        <v>265.72000000000003</v>
      </c>
      <c r="I8639" s="8">
        <v>30</v>
      </c>
      <c r="J8639" s="8">
        <v>7971.48</v>
      </c>
      <c r="K8639" s="8">
        <v>265.71600000000001</v>
      </c>
      <c r="L8639" s="8">
        <f t="shared" si="536"/>
        <v>46.115999999999985</v>
      </c>
      <c r="M8639" s="8">
        <f t="shared" si="537"/>
        <v>219.60000000000002</v>
      </c>
      <c r="N8639" s="9"/>
      <c r="O8639" s="9"/>
      <c r="P8639" s="8">
        <v>21</v>
      </c>
      <c r="Q8639" s="8">
        <v>265.71600000000001</v>
      </c>
      <c r="R8639" s="17">
        <f t="shared" si="538"/>
        <v>0</v>
      </c>
      <c r="S8639" s="18">
        <f t="shared" si="539"/>
        <v>7971.48</v>
      </c>
    </row>
    <row r="8640" spans="1:19" x14ac:dyDescent="0.25">
      <c r="A8640" s="7" t="s">
        <v>20596</v>
      </c>
      <c r="B8640" s="7" t="s">
        <v>20597</v>
      </c>
      <c r="C8640" s="7" t="s">
        <v>14</v>
      </c>
      <c r="D8640" s="7" t="s">
        <v>15</v>
      </c>
      <c r="E8640" s="7" t="s">
        <v>7518</v>
      </c>
      <c r="F8640" s="8">
        <v>21</v>
      </c>
      <c r="G8640" s="8">
        <v>1487.57</v>
      </c>
      <c r="H8640" s="8">
        <v>1487.57</v>
      </c>
      <c r="I8640" s="8">
        <v>30</v>
      </c>
      <c r="J8640" s="8">
        <v>44627.22</v>
      </c>
      <c r="K8640" s="8">
        <v>1487.5740000000001</v>
      </c>
      <c r="L8640" s="8">
        <f t="shared" si="536"/>
        <v>258.17399999999998</v>
      </c>
      <c r="M8640" s="8">
        <f t="shared" si="537"/>
        <v>1229.4000000000001</v>
      </c>
      <c r="N8640" s="9"/>
      <c r="O8640" s="9"/>
      <c r="P8640" s="8">
        <v>21</v>
      </c>
      <c r="Q8640" s="8">
        <v>1487.5740000000001</v>
      </c>
      <c r="R8640" s="17">
        <f t="shared" si="538"/>
        <v>0</v>
      </c>
      <c r="S8640" s="18">
        <f t="shared" si="539"/>
        <v>44627.22</v>
      </c>
    </row>
    <row r="8641" spans="1:19" x14ac:dyDescent="0.25">
      <c r="A8641" s="7" t="s">
        <v>20598</v>
      </c>
      <c r="B8641" s="7" t="s">
        <v>20599</v>
      </c>
      <c r="C8641" s="7" t="s">
        <v>14</v>
      </c>
      <c r="D8641" s="7" t="s">
        <v>15</v>
      </c>
      <c r="E8641" s="7" t="s">
        <v>7518</v>
      </c>
      <c r="F8641" s="8">
        <v>21</v>
      </c>
      <c r="G8641" s="8">
        <v>1487.57</v>
      </c>
      <c r="H8641" s="8">
        <v>1487.57</v>
      </c>
      <c r="I8641" s="8">
        <v>30</v>
      </c>
      <c r="J8641" s="8">
        <v>44627.22</v>
      </c>
      <c r="K8641" s="8">
        <v>1487.5740000000001</v>
      </c>
      <c r="L8641" s="8">
        <f t="shared" si="536"/>
        <v>258.17399999999998</v>
      </c>
      <c r="M8641" s="8">
        <f t="shared" si="537"/>
        <v>1229.4000000000001</v>
      </c>
      <c r="N8641" s="13"/>
      <c r="O8641" s="13"/>
      <c r="P8641" s="8">
        <v>21</v>
      </c>
      <c r="Q8641" s="8">
        <v>1487.5740000000001</v>
      </c>
      <c r="R8641" s="17">
        <f t="shared" si="538"/>
        <v>0</v>
      </c>
      <c r="S8641" s="18">
        <f t="shared" si="539"/>
        <v>44627.22</v>
      </c>
    </row>
    <row r="8642" spans="1:19" x14ac:dyDescent="0.25">
      <c r="A8642" s="7" t="s">
        <v>20600</v>
      </c>
      <c r="B8642" s="7" t="s">
        <v>20601</v>
      </c>
      <c r="C8642" s="7" t="s">
        <v>14</v>
      </c>
      <c r="D8642" s="7" t="s">
        <v>15</v>
      </c>
      <c r="E8642" s="7" t="s">
        <v>7518</v>
      </c>
      <c r="F8642" s="8">
        <v>21</v>
      </c>
      <c r="G8642" s="8">
        <v>1487.57</v>
      </c>
      <c r="H8642" s="8">
        <v>1487.57</v>
      </c>
      <c r="I8642" s="8">
        <v>30</v>
      </c>
      <c r="J8642" s="8">
        <v>44627.22</v>
      </c>
      <c r="K8642" s="8">
        <v>1487.5740000000001</v>
      </c>
      <c r="L8642" s="8">
        <f t="shared" ref="L8642:L8705" si="540">K8642-M8642</f>
        <v>258.17399999999998</v>
      </c>
      <c r="M8642" s="8">
        <f t="shared" ref="M8642:M8705" si="541">K8642/((100+F8642)/100)</f>
        <v>1229.4000000000001</v>
      </c>
      <c r="N8642" s="9"/>
      <c r="O8642" s="9"/>
      <c r="P8642" s="8">
        <v>21</v>
      </c>
      <c r="Q8642" s="8">
        <v>1487.5740000000001</v>
      </c>
      <c r="R8642" s="17">
        <f t="shared" ref="R8642:R8705" si="542">I8642*O8642</f>
        <v>0</v>
      </c>
      <c r="S8642" s="18">
        <f t="shared" si="539"/>
        <v>44627.22</v>
      </c>
    </row>
    <row r="8643" spans="1:19" x14ac:dyDescent="0.25">
      <c r="A8643" s="7" t="s">
        <v>20602</v>
      </c>
      <c r="B8643" s="7" t="s">
        <v>20603</v>
      </c>
      <c r="C8643" s="7" t="s">
        <v>14</v>
      </c>
      <c r="D8643" s="7" t="s">
        <v>15</v>
      </c>
      <c r="E8643" s="7" t="s">
        <v>7518</v>
      </c>
      <c r="F8643" s="8">
        <v>21</v>
      </c>
      <c r="G8643" s="8">
        <v>1487.57</v>
      </c>
      <c r="H8643" s="8">
        <v>1487.57</v>
      </c>
      <c r="I8643" s="8">
        <v>30</v>
      </c>
      <c r="J8643" s="8">
        <v>44627.22</v>
      </c>
      <c r="K8643" s="8">
        <v>1487.5740000000001</v>
      </c>
      <c r="L8643" s="8">
        <f t="shared" si="540"/>
        <v>258.17399999999998</v>
      </c>
      <c r="M8643" s="8">
        <f t="shared" si="541"/>
        <v>1229.4000000000001</v>
      </c>
      <c r="N8643" s="9"/>
      <c r="O8643" s="9"/>
      <c r="P8643" s="8">
        <v>21</v>
      </c>
      <c r="Q8643" s="8">
        <v>1487.5740000000001</v>
      </c>
      <c r="R8643" s="17">
        <f t="shared" si="542"/>
        <v>0</v>
      </c>
      <c r="S8643" s="18">
        <f t="shared" ref="S8643:S8706" si="543">J8643</f>
        <v>44627.22</v>
      </c>
    </row>
    <row r="8644" spans="1:19" x14ac:dyDescent="0.25">
      <c r="A8644" s="7" t="s">
        <v>20604</v>
      </c>
      <c r="B8644" s="7" t="s">
        <v>20605</v>
      </c>
      <c r="C8644" s="7" t="s">
        <v>14</v>
      </c>
      <c r="D8644" s="7" t="s">
        <v>15</v>
      </c>
      <c r="E8644" s="7" t="s">
        <v>7518</v>
      </c>
      <c r="F8644" s="8">
        <v>21</v>
      </c>
      <c r="G8644" s="8">
        <v>1487.57</v>
      </c>
      <c r="H8644" s="8">
        <v>1487.57</v>
      </c>
      <c r="I8644" s="8">
        <v>30</v>
      </c>
      <c r="J8644" s="8">
        <v>44627.22</v>
      </c>
      <c r="K8644" s="8">
        <v>1487.5740000000001</v>
      </c>
      <c r="L8644" s="8">
        <f t="shared" si="540"/>
        <v>258.17399999999998</v>
      </c>
      <c r="M8644" s="8">
        <f t="shared" si="541"/>
        <v>1229.4000000000001</v>
      </c>
      <c r="N8644" s="9"/>
      <c r="O8644" s="9"/>
      <c r="P8644" s="8">
        <v>21</v>
      </c>
      <c r="Q8644" s="8">
        <v>1487.5740000000001</v>
      </c>
      <c r="R8644" s="17">
        <f t="shared" si="542"/>
        <v>0</v>
      </c>
      <c r="S8644" s="18">
        <f t="shared" si="543"/>
        <v>44627.22</v>
      </c>
    </row>
    <row r="8645" spans="1:19" x14ac:dyDescent="0.25">
      <c r="A8645" s="7" t="s">
        <v>20606</v>
      </c>
      <c r="B8645" s="7" t="s">
        <v>20607</v>
      </c>
      <c r="C8645" s="7" t="s">
        <v>14</v>
      </c>
      <c r="D8645" s="7" t="s">
        <v>15</v>
      </c>
      <c r="E8645" s="7" t="s">
        <v>7518</v>
      </c>
      <c r="F8645" s="8">
        <v>21</v>
      </c>
      <c r="G8645" s="8">
        <v>1487.57</v>
      </c>
      <c r="H8645" s="8">
        <v>1487.57</v>
      </c>
      <c r="I8645" s="8">
        <v>20</v>
      </c>
      <c r="J8645" s="8">
        <v>29751.48</v>
      </c>
      <c r="K8645" s="8">
        <v>1487.5740000000001</v>
      </c>
      <c r="L8645" s="8">
        <f t="shared" si="540"/>
        <v>258.17399999999998</v>
      </c>
      <c r="M8645" s="8">
        <f t="shared" si="541"/>
        <v>1229.4000000000001</v>
      </c>
      <c r="N8645" s="9"/>
      <c r="O8645" s="9"/>
      <c r="P8645" s="8">
        <v>21</v>
      </c>
      <c r="Q8645" s="8">
        <v>1487.5740000000001</v>
      </c>
      <c r="R8645" s="17">
        <f t="shared" si="542"/>
        <v>0</v>
      </c>
      <c r="S8645" s="18">
        <f t="shared" si="543"/>
        <v>29751.48</v>
      </c>
    </row>
    <row r="8646" spans="1:19" x14ac:dyDescent="0.25">
      <c r="A8646" s="7" t="s">
        <v>20608</v>
      </c>
      <c r="B8646" s="7" t="s">
        <v>20609</v>
      </c>
      <c r="C8646" s="7" t="s">
        <v>14</v>
      </c>
      <c r="D8646" s="7" t="s">
        <v>15</v>
      </c>
      <c r="E8646" s="7" t="s">
        <v>7518</v>
      </c>
      <c r="F8646" s="8">
        <v>21</v>
      </c>
      <c r="G8646" s="8">
        <v>1487.57</v>
      </c>
      <c r="H8646" s="8">
        <v>1487.57</v>
      </c>
      <c r="I8646" s="8">
        <v>20</v>
      </c>
      <c r="J8646" s="8">
        <v>29751.48</v>
      </c>
      <c r="K8646" s="8">
        <v>1487.5740000000001</v>
      </c>
      <c r="L8646" s="8">
        <f t="shared" si="540"/>
        <v>258.17399999999998</v>
      </c>
      <c r="M8646" s="8">
        <f t="shared" si="541"/>
        <v>1229.4000000000001</v>
      </c>
      <c r="N8646" s="9"/>
      <c r="O8646" s="9"/>
      <c r="P8646" s="8">
        <v>21</v>
      </c>
      <c r="Q8646" s="8">
        <v>1487.5740000000001</v>
      </c>
      <c r="R8646" s="17">
        <f t="shared" si="542"/>
        <v>0</v>
      </c>
      <c r="S8646" s="18">
        <f t="shared" si="543"/>
        <v>29751.48</v>
      </c>
    </row>
    <row r="8647" spans="1:19" x14ac:dyDescent="0.25">
      <c r="A8647" s="7" t="s">
        <v>20610</v>
      </c>
      <c r="B8647" s="7" t="s">
        <v>20611</v>
      </c>
      <c r="C8647" s="7" t="s">
        <v>14</v>
      </c>
      <c r="D8647" s="7" t="s">
        <v>15</v>
      </c>
      <c r="E8647" s="7" t="s">
        <v>7518</v>
      </c>
      <c r="F8647" s="8">
        <v>21</v>
      </c>
      <c r="G8647" s="8">
        <v>1487.57</v>
      </c>
      <c r="H8647" s="8">
        <v>1487.57</v>
      </c>
      <c r="I8647" s="8">
        <v>20</v>
      </c>
      <c r="J8647" s="8">
        <v>29751.48</v>
      </c>
      <c r="K8647" s="8">
        <v>1487.5740000000001</v>
      </c>
      <c r="L8647" s="8">
        <f t="shared" si="540"/>
        <v>258.17399999999998</v>
      </c>
      <c r="M8647" s="8">
        <f t="shared" si="541"/>
        <v>1229.4000000000001</v>
      </c>
      <c r="N8647" s="9"/>
      <c r="O8647" s="9"/>
      <c r="P8647" s="8">
        <v>21</v>
      </c>
      <c r="Q8647" s="8">
        <v>1487.5740000000001</v>
      </c>
      <c r="R8647" s="17">
        <f t="shared" si="542"/>
        <v>0</v>
      </c>
      <c r="S8647" s="18">
        <f t="shared" si="543"/>
        <v>29751.48</v>
      </c>
    </row>
    <row r="8648" spans="1:19" x14ac:dyDescent="0.25">
      <c r="A8648" s="7" t="s">
        <v>20612</v>
      </c>
      <c r="B8648" s="7" t="s">
        <v>20613</v>
      </c>
      <c r="C8648" s="7" t="s">
        <v>14</v>
      </c>
      <c r="D8648" s="7" t="s">
        <v>15</v>
      </c>
      <c r="E8648" s="7" t="s">
        <v>7518</v>
      </c>
      <c r="F8648" s="8">
        <v>21</v>
      </c>
      <c r="G8648" s="8">
        <v>1487.57</v>
      </c>
      <c r="H8648" s="8">
        <v>1487.57</v>
      </c>
      <c r="I8648" s="8">
        <v>40</v>
      </c>
      <c r="J8648" s="8">
        <v>59502.96</v>
      </c>
      <c r="K8648" s="8">
        <v>1487.5740000000001</v>
      </c>
      <c r="L8648" s="8">
        <f t="shared" si="540"/>
        <v>258.17399999999998</v>
      </c>
      <c r="M8648" s="8">
        <f t="shared" si="541"/>
        <v>1229.4000000000001</v>
      </c>
      <c r="N8648" s="9"/>
      <c r="O8648" s="9"/>
      <c r="P8648" s="8">
        <v>21</v>
      </c>
      <c r="Q8648" s="8">
        <v>1487.5740000000001</v>
      </c>
      <c r="R8648" s="17">
        <f t="shared" si="542"/>
        <v>0</v>
      </c>
      <c r="S8648" s="18">
        <f t="shared" si="543"/>
        <v>59502.96</v>
      </c>
    </row>
    <row r="8649" spans="1:19" x14ac:dyDescent="0.25">
      <c r="A8649" s="7" t="s">
        <v>20614</v>
      </c>
      <c r="B8649" s="7" t="s">
        <v>20615</v>
      </c>
      <c r="C8649" s="7" t="s">
        <v>14</v>
      </c>
      <c r="D8649" s="7" t="s">
        <v>15</v>
      </c>
      <c r="E8649" s="7" t="s">
        <v>7518</v>
      </c>
      <c r="F8649" s="8">
        <v>21</v>
      </c>
      <c r="G8649" s="8">
        <v>1487.57</v>
      </c>
      <c r="H8649" s="8">
        <v>1487.57</v>
      </c>
      <c r="I8649" s="8">
        <v>20</v>
      </c>
      <c r="J8649" s="8">
        <v>29751.48</v>
      </c>
      <c r="K8649" s="8">
        <v>1487.5740000000001</v>
      </c>
      <c r="L8649" s="8">
        <f t="shared" si="540"/>
        <v>258.17399999999998</v>
      </c>
      <c r="M8649" s="8">
        <f t="shared" si="541"/>
        <v>1229.4000000000001</v>
      </c>
      <c r="N8649" s="9"/>
      <c r="O8649" s="9"/>
      <c r="P8649" s="8">
        <v>21</v>
      </c>
      <c r="Q8649" s="8">
        <v>1487.5740000000001</v>
      </c>
      <c r="R8649" s="17">
        <f t="shared" si="542"/>
        <v>0</v>
      </c>
      <c r="S8649" s="18">
        <f t="shared" si="543"/>
        <v>29751.48</v>
      </c>
    </row>
    <row r="8650" spans="1:19" x14ac:dyDescent="0.25">
      <c r="A8650" s="7" t="s">
        <v>20616</v>
      </c>
      <c r="B8650" s="7" t="s">
        <v>20617</v>
      </c>
      <c r="C8650" s="7" t="s">
        <v>14</v>
      </c>
      <c r="D8650" s="7" t="s">
        <v>15</v>
      </c>
      <c r="E8650" s="7" t="s">
        <v>7518</v>
      </c>
      <c r="F8650" s="8">
        <v>21</v>
      </c>
      <c r="G8650" s="8">
        <v>1487.57</v>
      </c>
      <c r="H8650" s="8">
        <v>1487.57</v>
      </c>
      <c r="I8650" s="8">
        <v>30</v>
      </c>
      <c r="J8650" s="8">
        <v>44627.22</v>
      </c>
      <c r="K8650" s="8">
        <v>1487.5740000000001</v>
      </c>
      <c r="L8650" s="8">
        <f t="shared" si="540"/>
        <v>258.17399999999998</v>
      </c>
      <c r="M8650" s="8">
        <f t="shared" si="541"/>
        <v>1229.4000000000001</v>
      </c>
      <c r="N8650" s="9"/>
      <c r="O8650" s="9"/>
      <c r="P8650" s="8">
        <v>21</v>
      </c>
      <c r="Q8650" s="8">
        <v>1487.5740000000001</v>
      </c>
      <c r="R8650" s="17">
        <f t="shared" si="542"/>
        <v>0</v>
      </c>
      <c r="S8650" s="18">
        <f t="shared" si="543"/>
        <v>44627.22</v>
      </c>
    </row>
    <row r="8651" spans="1:19" x14ac:dyDescent="0.25">
      <c r="A8651" s="7" t="s">
        <v>20618</v>
      </c>
      <c r="B8651" s="7" t="s">
        <v>20619</v>
      </c>
      <c r="C8651" s="7" t="s">
        <v>14</v>
      </c>
      <c r="D8651" s="7" t="s">
        <v>15</v>
      </c>
      <c r="E8651" s="7" t="s">
        <v>7518</v>
      </c>
      <c r="F8651" s="8">
        <v>21</v>
      </c>
      <c r="G8651" s="8">
        <v>1784.87</v>
      </c>
      <c r="H8651" s="8">
        <v>1784.87</v>
      </c>
      <c r="I8651" s="8">
        <v>30</v>
      </c>
      <c r="J8651" s="8">
        <v>53546.13</v>
      </c>
      <c r="K8651" s="8">
        <v>1784.8709999999999</v>
      </c>
      <c r="L8651" s="8">
        <f t="shared" si="540"/>
        <v>309.77099999999996</v>
      </c>
      <c r="M8651" s="8">
        <f t="shared" si="541"/>
        <v>1475.1</v>
      </c>
      <c r="N8651" s="9"/>
      <c r="O8651" s="9"/>
      <c r="P8651" s="8">
        <v>21</v>
      </c>
      <c r="Q8651" s="8">
        <v>1784.8709999999999</v>
      </c>
      <c r="R8651" s="17">
        <f t="shared" si="542"/>
        <v>0</v>
      </c>
      <c r="S8651" s="18">
        <f t="shared" si="543"/>
        <v>53546.13</v>
      </c>
    </row>
    <row r="8652" spans="1:19" x14ac:dyDescent="0.25">
      <c r="A8652" s="7" t="s">
        <v>20620</v>
      </c>
      <c r="B8652" s="7" t="s">
        <v>20621</v>
      </c>
      <c r="C8652" s="7" t="s">
        <v>14</v>
      </c>
      <c r="D8652" s="7" t="s">
        <v>15</v>
      </c>
      <c r="E8652" s="7" t="s">
        <v>7518</v>
      </c>
      <c r="F8652" s="8">
        <v>21</v>
      </c>
      <c r="G8652" s="8">
        <v>1035.6400000000001</v>
      </c>
      <c r="H8652" s="8">
        <v>1035.6400000000001</v>
      </c>
      <c r="I8652" s="8">
        <v>6</v>
      </c>
      <c r="J8652" s="8">
        <v>6213.83</v>
      </c>
      <c r="K8652" s="8">
        <v>1035.6383333333333</v>
      </c>
      <c r="L8652" s="8">
        <f t="shared" si="540"/>
        <v>179.7388842975206</v>
      </c>
      <c r="M8652" s="8">
        <f t="shared" si="541"/>
        <v>855.89944903581272</v>
      </c>
      <c r="N8652" s="13"/>
      <c r="O8652" s="13"/>
      <c r="P8652" s="8">
        <v>21</v>
      </c>
      <c r="Q8652" s="8">
        <v>1035.6383333333333</v>
      </c>
      <c r="R8652" s="17">
        <f t="shared" si="542"/>
        <v>0</v>
      </c>
      <c r="S8652" s="18">
        <f t="shared" si="543"/>
        <v>6213.83</v>
      </c>
    </row>
    <row r="8653" spans="1:19" x14ac:dyDescent="0.25">
      <c r="A8653" s="7" t="s">
        <v>20622</v>
      </c>
      <c r="B8653" s="7" t="s">
        <v>20623</v>
      </c>
      <c r="C8653" s="7" t="s">
        <v>14</v>
      </c>
      <c r="D8653" s="7" t="s">
        <v>15</v>
      </c>
      <c r="E8653" s="7" t="s">
        <v>7518</v>
      </c>
      <c r="F8653" s="8">
        <v>21</v>
      </c>
      <c r="G8653" s="8">
        <v>474.8</v>
      </c>
      <c r="H8653" s="8">
        <v>474.8</v>
      </c>
      <c r="I8653" s="8">
        <v>30</v>
      </c>
      <c r="J8653" s="8">
        <v>14244.12</v>
      </c>
      <c r="K8653" s="8">
        <v>474.80400000000003</v>
      </c>
      <c r="L8653" s="8">
        <f t="shared" si="540"/>
        <v>82.403999999999996</v>
      </c>
      <c r="M8653" s="8">
        <f t="shared" si="541"/>
        <v>392.40000000000003</v>
      </c>
      <c r="N8653" s="13"/>
      <c r="O8653" s="13"/>
      <c r="P8653" s="8">
        <v>21</v>
      </c>
      <c r="Q8653" s="8">
        <v>474.80400000000003</v>
      </c>
      <c r="R8653" s="17">
        <f t="shared" si="542"/>
        <v>0</v>
      </c>
      <c r="S8653" s="18">
        <f t="shared" si="543"/>
        <v>14244.12</v>
      </c>
    </row>
    <row r="8654" spans="1:19" x14ac:dyDescent="0.25">
      <c r="A8654" s="7" t="s">
        <v>20624</v>
      </c>
      <c r="B8654" s="7" t="s">
        <v>20625</v>
      </c>
      <c r="C8654" s="7" t="s">
        <v>14</v>
      </c>
      <c r="D8654" s="7" t="s">
        <v>15</v>
      </c>
      <c r="E8654" s="7" t="s">
        <v>7768</v>
      </c>
      <c r="F8654" s="8">
        <v>21</v>
      </c>
      <c r="G8654" s="8">
        <v>22.39</v>
      </c>
      <c r="H8654" s="8">
        <v>22.39</v>
      </c>
      <c r="I8654" s="8">
        <v>100</v>
      </c>
      <c r="J8654" s="8">
        <v>2238.5</v>
      </c>
      <c r="K8654" s="8">
        <v>22.385000000000002</v>
      </c>
      <c r="L8654" s="8">
        <f t="shared" si="540"/>
        <v>3.884999999999998</v>
      </c>
      <c r="M8654" s="8">
        <f t="shared" si="541"/>
        <v>18.500000000000004</v>
      </c>
      <c r="N8654" s="9"/>
      <c r="O8654" s="9"/>
      <c r="P8654" s="8">
        <v>21</v>
      </c>
      <c r="Q8654" s="8">
        <v>22.385000000000002</v>
      </c>
      <c r="R8654" s="17">
        <f t="shared" si="542"/>
        <v>0</v>
      </c>
      <c r="S8654" s="18">
        <f t="shared" si="543"/>
        <v>2238.5</v>
      </c>
    </row>
    <row r="8655" spans="1:19" x14ac:dyDescent="0.25">
      <c r="A8655" s="7" t="s">
        <v>20626</v>
      </c>
      <c r="B8655" s="7" t="s">
        <v>20627</v>
      </c>
      <c r="C8655" s="7" t="s">
        <v>14</v>
      </c>
      <c r="D8655" s="7" t="s">
        <v>15</v>
      </c>
      <c r="E8655" s="7" t="s">
        <v>2322</v>
      </c>
      <c r="F8655" s="8">
        <v>21</v>
      </c>
      <c r="G8655" s="8">
        <v>164.56</v>
      </c>
      <c r="H8655" s="8">
        <v>164.56</v>
      </c>
      <c r="I8655" s="8">
        <v>50</v>
      </c>
      <c r="J8655" s="8">
        <v>8228</v>
      </c>
      <c r="K8655" s="8">
        <v>164.56</v>
      </c>
      <c r="L8655" s="8">
        <f t="shared" si="540"/>
        <v>28.560000000000002</v>
      </c>
      <c r="M8655" s="8">
        <f t="shared" si="541"/>
        <v>136</v>
      </c>
      <c r="N8655" s="9"/>
      <c r="O8655" s="9"/>
      <c r="P8655" s="8">
        <v>21</v>
      </c>
      <c r="Q8655" s="8">
        <v>164.56</v>
      </c>
      <c r="R8655" s="17">
        <f t="shared" si="542"/>
        <v>0</v>
      </c>
      <c r="S8655" s="18">
        <f t="shared" si="543"/>
        <v>8228</v>
      </c>
    </row>
    <row r="8656" spans="1:19" x14ac:dyDescent="0.25">
      <c r="A8656" s="7" t="s">
        <v>20628</v>
      </c>
      <c r="B8656" s="7" t="s">
        <v>20629</v>
      </c>
      <c r="C8656" s="7" t="s">
        <v>14</v>
      </c>
      <c r="D8656" s="7" t="s">
        <v>15</v>
      </c>
      <c r="E8656" s="7" t="s">
        <v>2322</v>
      </c>
      <c r="F8656" s="8">
        <v>21</v>
      </c>
      <c r="G8656" s="8">
        <v>130.68</v>
      </c>
      <c r="H8656" s="8">
        <v>130.68</v>
      </c>
      <c r="I8656" s="8">
        <v>50</v>
      </c>
      <c r="J8656" s="8">
        <v>6534</v>
      </c>
      <c r="K8656" s="8">
        <v>130.68</v>
      </c>
      <c r="L8656" s="8">
        <f t="shared" si="540"/>
        <v>22.679999999999993</v>
      </c>
      <c r="M8656" s="8">
        <f t="shared" si="541"/>
        <v>108.00000000000001</v>
      </c>
      <c r="N8656" s="9"/>
      <c r="O8656" s="9"/>
      <c r="P8656" s="8">
        <v>21</v>
      </c>
      <c r="Q8656" s="8">
        <v>130.68</v>
      </c>
      <c r="R8656" s="17">
        <f t="shared" si="542"/>
        <v>0</v>
      </c>
      <c r="S8656" s="18">
        <f t="shared" si="543"/>
        <v>6534</v>
      </c>
    </row>
    <row r="8657" spans="1:19" x14ac:dyDescent="0.25">
      <c r="A8657" s="7" t="s">
        <v>20630</v>
      </c>
      <c r="B8657" s="7" t="s">
        <v>20631</v>
      </c>
      <c r="C8657" s="7" t="s">
        <v>14</v>
      </c>
      <c r="D8657" s="7" t="s">
        <v>15</v>
      </c>
      <c r="E8657" s="7" t="s">
        <v>14087</v>
      </c>
      <c r="F8657" s="8">
        <v>21</v>
      </c>
      <c r="G8657" s="8">
        <v>105.27</v>
      </c>
      <c r="H8657" s="8">
        <v>105.27</v>
      </c>
      <c r="I8657" s="8">
        <v>125</v>
      </c>
      <c r="J8657" s="8">
        <v>13158.75</v>
      </c>
      <c r="K8657" s="8">
        <v>105.27</v>
      </c>
      <c r="L8657" s="8">
        <f t="shared" si="540"/>
        <v>18.269999999999996</v>
      </c>
      <c r="M8657" s="8">
        <f t="shared" si="541"/>
        <v>87</v>
      </c>
      <c r="N8657" s="9"/>
      <c r="O8657" s="9"/>
      <c r="P8657" s="8">
        <v>21</v>
      </c>
      <c r="Q8657" s="8">
        <v>105.27</v>
      </c>
      <c r="R8657" s="17">
        <f t="shared" si="542"/>
        <v>0</v>
      </c>
      <c r="S8657" s="18">
        <f t="shared" si="543"/>
        <v>13158.75</v>
      </c>
    </row>
    <row r="8658" spans="1:19" x14ac:dyDescent="0.25">
      <c r="A8658" s="7" t="s">
        <v>20632</v>
      </c>
      <c r="B8658" s="7" t="s">
        <v>20633</v>
      </c>
      <c r="C8658" s="7" t="s">
        <v>14</v>
      </c>
      <c r="D8658" s="7" t="s">
        <v>15</v>
      </c>
      <c r="E8658" s="7" t="s">
        <v>14087</v>
      </c>
      <c r="F8658" s="8">
        <v>21</v>
      </c>
      <c r="G8658" s="8">
        <v>94.38</v>
      </c>
      <c r="H8658" s="8">
        <v>94.38</v>
      </c>
      <c r="I8658" s="8">
        <v>300</v>
      </c>
      <c r="J8658" s="8">
        <v>28314</v>
      </c>
      <c r="K8658" s="8">
        <v>94.38</v>
      </c>
      <c r="L8658" s="8">
        <f t="shared" si="540"/>
        <v>16.379999999999995</v>
      </c>
      <c r="M8658" s="8">
        <f t="shared" si="541"/>
        <v>78</v>
      </c>
      <c r="N8658" s="9"/>
      <c r="O8658" s="9"/>
      <c r="P8658" s="8">
        <v>21</v>
      </c>
      <c r="Q8658" s="8">
        <v>94.38</v>
      </c>
      <c r="R8658" s="17">
        <f t="shared" si="542"/>
        <v>0</v>
      </c>
      <c r="S8658" s="18">
        <f t="shared" si="543"/>
        <v>28314</v>
      </c>
    </row>
    <row r="8659" spans="1:19" x14ac:dyDescent="0.25">
      <c r="A8659" s="7" t="s">
        <v>20634</v>
      </c>
      <c r="B8659" s="7" t="s">
        <v>20635</v>
      </c>
      <c r="C8659" s="7" t="s">
        <v>14</v>
      </c>
      <c r="D8659" s="7" t="s">
        <v>15</v>
      </c>
      <c r="E8659" s="7" t="s">
        <v>7518</v>
      </c>
      <c r="F8659" s="8">
        <v>21</v>
      </c>
      <c r="G8659" s="8">
        <v>208</v>
      </c>
      <c r="H8659" s="8">
        <v>208</v>
      </c>
      <c r="I8659" s="8">
        <v>30</v>
      </c>
      <c r="J8659" s="8">
        <v>6239.97</v>
      </c>
      <c r="K8659" s="8">
        <v>207.999</v>
      </c>
      <c r="L8659" s="8">
        <f t="shared" si="540"/>
        <v>36.09899999999999</v>
      </c>
      <c r="M8659" s="8">
        <f t="shared" si="541"/>
        <v>171.9</v>
      </c>
      <c r="N8659" s="13"/>
      <c r="O8659" s="13"/>
      <c r="P8659" s="8">
        <v>21</v>
      </c>
      <c r="Q8659" s="8">
        <v>207.999</v>
      </c>
      <c r="R8659" s="17">
        <f t="shared" si="542"/>
        <v>0</v>
      </c>
      <c r="S8659" s="18">
        <f t="shared" si="543"/>
        <v>6239.97</v>
      </c>
    </row>
    <row r="8660" spans="1:19" x14ac:dyDescent="0.25">
      <c r="A8660" s="7" t="s">
        <v>20636</v>
      </c>
      <c r="B8660" s="7" t="s">
        <v>20637</v>
      </c>
      <c r="C8660" s="7" t="s">
        <v>14</v>
      </c>
      <c r="D8660" s="7" t="s">
        <v>15</v>
      </c>
      <c r="E8660" s="7" t="s">
        <v>7518</v>
      </c>
      <c r="F8660" s="8">
        <v>21</v>
      </c>
      <c r="G8660" s="8">
        <v>8903.66</v>
      </c>
      <c r="H8660" s="8">
        <v>8903.66</v>
      </c>
      <c r="I8660" s="8">
        <v>1</v>
      </c>
      <c r="J8660" s="8">
        <v>8903.66</v>
      </c>
      <c r="K8660" s="8">
        <v>8903.66</v>
      </c>
      <c r="L8660" s="8">
        <f t="shared" si="540"/>
        <v>1545.2633057851235</v>
      </c>
      <c r="M8660" s="8">
        <f t="shared" si="541"/>
        <v>7358.3966942148763</v>
      </c>
      <c r="N8660" s="9"/>
      <c r="O8660" s="9"/>
      <c r="P8660" s="8">
        <v>21</v>
      </c>
      <c r="Q8660" s="8">
        <v>8903.66</v>
      </c>
      <c r="R8660" s="17">
        <f t="shared" si="542"/>
        <v>0</v>
      </c>
      <c r="S8660" s="18">
        <f t="shared" si="543"/>
        <v>8903.66</v>
      </c>
    </row>
    <row r="8661" spans="1:19" x14ac:dyDescent="0.25">
      <c r="A8661" s="7" t="s">
        <v>20638</v>
      </c>
      <c r="B8661" s="7" t="s">
        <v>20639</v>
      </c>
      <c r="C8661" s="7" t="s">
        <v>14</v>
      </c>
      <c r="D8661" s="7" t="s">
        <v>15</v>
      </c>
      <c r="E8661" s="7" t="s">
        <v>7518</v>
      </c>
      <c r="F8661" s="8">
        <v>21</v>
      </c>
      <c r="G8661" s="8">
        <v>2111.5700000000002</v>
      </c>
      <c r="H8661" s="8">
        <v>2111.5700000000002</v>
      </c>
      <c r="I8661" s="8">
        <v>2</v>
      </c>
      <c r="J8661" s="8">
        <v>4223.1400000000003</v>
      </c>
      <c r="K8661" s="8">
        <v>2111.5700000000002</v>
      </c>
      <c r="L8661" s="8">
        <f t="shared" si="540"/>
        <v>366.47082644628108</v>
      </c>
      <c r="M8661" s="8">
        <f t="shared" si="541"/>
        <v>1745.0991735537191</v>
      </c>
      <c r="N8661" s="9"/>
      <c r="O8661" s="9"/>
      <c r="P8661" s="8">
        <v>21</v>
      </c>
      <c r="Q8661" s="8">
        <v>2111.5700000000002</v>
      </c>
      <c r="R8661" s="17">
        <f t="shared" si="542"/>
        <v>0</v>
      </c>
      <c r="S8661" s="18">
        <f t="shared" si="543"/>
        <v>4223.1400000000003</v>
      </c>
    </row>
    <row r="8662" spans="1:19" x14ac:dyDescent="0.25">
      <c r="A8662" s="7" t="s">
        <v>20640</v>
      </c>
      <c r="B8662" s="7" t="s">
        <v>20641</v>
      </c>
      <c r="C8662" s="7" t="s">
        <v>14</v>
      </c>
      <c r="D8662" s="7" t="s">
        <v>15</v>
      </c>
      <c r="E8662" s="7" t="s">
        <v>7518</v>
      </c>
      <c r="F8662" s="8">
        <v>21</v>
      </c>
      <c r="G8662" s="8">
        <v>563.26</v>
      </c>
      <c r="H8662" s="8">
        <v>563.26</v>
      </c>
      <c r="I8662" s="8">
        <v>3</v>
      </c>
      <c r="J8662" s="8">
        <v>1689.77</v>
      </c>
      <c r="K8662" s="8">
        <v>563.25666666666666</v>
      </c>
      <c r="L8662" s="8">
        <f t="shared" si="540"/>
        <v>97.755289256198353</v>
      </c>
      <c r="M8662" s="8">
        <f t="shared" si="541"/>
        <v>465.50137741046831</v>
      </c>
      <c r="N8662" s="9"/>
      <c r="O8662" s="9"/>
      <c r="P8662" s="8">
        <v>21</v>
      </c>
      <c r="Q8662" s="8">
        <v>563.25666666666666</v>
      </c>
      <c r="R8662" s="17">
        <f t="shared" si="542"/>
        <v>0</v>
      </c>
      <c r="S8662" s="18">
        <f t="shared" si="543"/>
        <v>1689.77</v>
      </c>
    </row>
    <row r="8663" spans="1:19" x14ac:dyDescent="0.25">
      <c r="A8663" s="7" t="s">
        <v>20642</v>
      </c>
      <c r="B8663" s="7" t="s">
        <v>20643</v>
      </c>
      <c r="C8663" s="7" t="s">
        <v>14</v>
      </c>
      <c r="D8663" s="7" t="s">
        <v>15</v>
      </c>
      <c r="E8663" s="7" t="s">
        <v>7518</v>
      </c>
      <c r="F8663" s="8">
        <v>21</v>
      </c>
      <c r="G8663" s="8">
        <v>1266.27</v>
      </c>
      <c r="H8663" s="8">
        <v>1266.27</v>
      </c>
      <c r="I8663" s="8">
        <v>10</v>
      </c>
      <c r="J8663" s="8">
        <v>12662.65</v>
      </c>
      <c r="K8663" s="8">
        <v>1266.2649999999999</v>
      </c>
      <c r="L8663" s="8">
        <f t="shared" si="540"/>
        <v>219.76499999999987</v>
      </c>
      <c r="M8663" s="8">
        <f t="shared" si="541"/>
        <v>1046.5</v>
      </c>
      <c r="N8663" s="9"/>
      <c r="O8663" s="9"/>
      <c r="P8663" s="8">
        <v>21</v>
      </c>
      <c r="Q8663" s="8">
        <v>1266.2649999999999</v>
      </c>
      <c r="R8663" s="17">
        <f t="shared" si="542"/>
        <v>0</v>
      </c>
      <c r="S8663" s="18">
        <f t="shared" si="543"/>
        <v>12662.65</v>
      </c>
    </row>
    <row r="8664" spans="1:19" x14ac:dyDescent="0.25">
      <c r="A8664" s="7" t="s">
        <v>20644</v>
      </c>
      <c r="B8664" s="7" t="s">
        <v>20645</v>
      </c>
      <c r="C8664" s="7" t="s">
        <v>14</v>
      </c>
      <c r="D8664" s="7" t="s">
        <v>15</v>
      </c>
      <c r="E8664" s="7" t="s">
        <v>7518</v>
      </c>
      <c r="F8664" s="8">
        <v>21</v>
      </c>
      <c r="G8664" s="8">
        <v>338.2</v>
      </c>
      <c r="H8664" s="8">
        <v>338.2</v>
      </c>
      <c r="I8664" s="8">
        <v>16</v>
      </c>
      <c r="J8664" s="8">
        <v>5411.12</v>
      </c>
      <c r="K8664" s="8">
        <v>338.19499999999999</v>
      </c>
      <c r="L8664" s="8">
        <f t="shared" si="540"/>
        <v>58.694999999999993</v>
      </c>
      <c r="M8664" s="8">
        <f t="shared" si="541"/>
        <v>279.5</v>
      </c>
      <c r="N8664" s="9"/>
      <c r="O8664" s="9"/>
      <c r="P8664" s="8">
        <v>21</v>
      </c>
      <c r="Q8664" s="8">
        <v>338.19499999999999</v>
      </c>
      <c r="R8664" s="17">
        <f t="shared" si="542"/>
        <v>0</v>
      </c>
      <c r="S8664" s="18">
        <f t="shared" si="543"/>
        <v>5411.12</v>
      </c>
    </row>
    <row r="8665" spans="1:19" x14ac:dyDescent="0.25">
      <c r="A8665" s="7" t="s">
        <v>20646</v>
      </c>
      <c r="B8665" s="7" t="s">
        <v>20647</v>
      </c>
      <c r="C8665" s="7" t="s">
        <v>14</v>
      </c>
      <c r="D8665" s="7" t="s">
        <v>15</v>
      </c>
      <c r="E8665" s="7" t="s">
        <v>7518</v>
      </c>
      <c r="F8665" s="8">
        <v>21</v>
      </c>
      <c r="G8665" s="8">
        <v>328.27</v>
      </c>
      <c r="H8665" s="8">
        <v>328.27</v>
      </c>
      <c r="I8665" s="8">
        <v>10</v>
      </c>
      <c r="J8665" s="8">
        <v>3282.73</v>
      </c>
      <c r="K8665" s="8">
        <v>328.27300000000002</v>
      </c>
      <c r="L8665" s="8">
        <f t="shared" si="540"/>
        <v>56.973000000000013</v>
      </c>
      <c r="M8665" s="8">
        <f t="shared" si="541"/>
        <v>271.3</v>
      </c>
      <c r="N8665" s="9"/>
      <c r="O8665" s="9"/>
      <c r="P8665" s="8">
        <v>21</v>
      </c>
      <c r="Q8665" s="8">
        <v>328.27300000000002</v>
      </c>
      <c r="R8665" s="17">
        <f t="shared" si="542"/>
        <v>0</v>
      </c>
      <c r="S8665" s="18">
        <f t="shared" si="543"/>
        <v>3282.73</v>
      </c>
    </row>
    <row r="8666" spans="1:19" x14ac:dyDescent="0.25">
      <c r="A8666" s="7" t="s">
        <v>20648</v>
      </c>
      <c r="B8666" s="7" t="s">
        <v>20649</v>
      </c>
      <c r="C8666" s="7" t="s">
        <v>37</v>
      </c>
      <c r="D8666" s="7" t="s">
        <v>38</v>
      </c>
      <c r="E8666" s="7" t="s">
        <v>39</v>
      </c>
      <c r="F8666" s="8">
        <v>15</v>
      </c>
      <c r="G8666" s="8">
        <v>162</v>
      </c>
      <c r="H8666" s="8">
        <v>162</v>
      </c>
      <c r="I8666" s="8">
        <v>5</v>
      </c>
      <c r="J8666" s="8">
        <v>810</v>
      </c>
      <c r="K8666" s="8">
        <v>162</v>
      </c>
      <c r="L8666" s="8">
        <f t="shared" si="540"/>
        <v>21.130434782608688</v>
      </c>
      <c r="M8666" s="8">
        <f t="shared" si="541"/>
        <v>140.86956521739131</v>
      </c>
      <c r="N8666" s="9"/>
      <c r="O8666" s="9"/>
      <c r="P8666" s="8">
        <v>15</v>
      </c>
      <c r="Q8666" s="8">
        <v>162</v>
      </c>
      <c r="R8666" s="17">
        <f t="shared" si="542"/>
        <v>0</v>
      </c>
      <c r="S8666" s="18">
        <f t="shared" si="543"/>
        <v>810</v>
      </c>
    </row>
    <row r="8667" spans="1:19" x14ac:dyDescent="0.25">
      <c r="A8667" s="7" t="s">
        <v>20650</v>
      </c>
      <c r="B8667" s="7" t="s">
        <v>20651</v>
      </c>
      <c r="C8667" s="7" t="s">
        <v>37</v>
      </c>
      <c r="D8667" s="7" t="s">
        <v>38</v>
      </c>
      <c r="E8667" s="7" t="s">
        <v>39</v>
      </c>
      <c r="F8667" s="8">
        <v>15</v>
      </c>
      <c r="G8667" s="8">
        <v>1069.5</v>
      </c>
      <c r="H8667" s="8">
        <v>1069.5</v>
      </c>
      <c r="I8667" s="8">
        <v>3</v>
      </c>
      <c r="J8667" s="8">
        <v>3208.5</v>
      </c>
      <c r="K8667" s="8">
        <v>1069.5</v>
      </c>
      <c r="L8667" s="8">
        <f t="shared" si="540"/>
        <v>139.49999999999989</v>
      </c>
      <c r="M8667" s="8">
        <f t="shared" si="541"/>
        <v>930.00000000000011</v>
      </c>
      <c r="N8667" s="9"/>
      <c r="O8667" s="9"/>
      <c r="P8667" s="8">
        <v>15</v>
      </c>
      <c r="Q8667" s="8">
        <v>1069.5</v>
      </c>
      <c r="R8667" s="17">
        <f t="shared" si="542"/>
        <v>0</v>
      </c>
      <c r="S8667" s="18">
        <f t="shared" si="543"/>
        <v>3208.5</v>
      </c>
    </row>
    <row r="8668" spans="1:19" x14ac:dyDescent="0.25">
      <c r="A8668" s="7" t="s">
        <v>20652</v>
      </c>
      <c r="B8668" s="7" t="s">
        <v>20653</v>
      </c>
      <c r="C8668" s="7" t="s">
        <v>37</v>
      </c>
      <c r="D8668" s="7" t="s">
        <v>38</v>
      </c>
      <c r="E8668" s="7" t="s">
        <v>39</v>
      </c>
      <c r="F8668" s="8">
        <v>15</v>
      </c>
      <c r="G8668" s="8">
        <v>1069.5</v>
      </c>
      <c r="H8668" s="8">
        <v>1069.5</v>
      </c>
      <c r="I8668" s="8">
        <v>4</v>
      </c>
      <c r="J8668" s="8">
        <v>4278</v>
      </c>
      <c r="K8668" s="8">
        <v>1069.5</v>
      </c>
      <c r="L8668" s="8">
        <f t="shared" si="540"/>
        <v>139.49999999999989</v>
      </c>
      <c r="M8668" s="8">
        <f t="shared" si="541"/>
        <v>930.00000000000011</v>
      </c>
      <c r="N8668" s="13"/>
      <c r="O8668" s="13"/>
      <c r="P8668" s="8">
        <v>15</v>
      </c>
      <c r="Q8668" s="8">
        <v>1069.5</v>
      </c>
      <c r="R8668" s="17">
        <f t="shared" si="542"/>
        <v>0</v>
      </c>
      <c r="S8668" s="18">
        <f t="shared" si="543"/>
        <v>4278</v>
      </c>
    </row>
    <row r="8669" spans="1:19" x14ac:dyDescent="0.25">
      <c r="A8669" s="7" t="s">
        <v>20654</v>
      </c>
      <c r="B8669" s="7" t="s">
        <v>20655</v>
      </c>
      <c r="C8669" s="7" t="s">
        <v>37</v>
      </c>
      <c r="D8669" s="7" t="s">
        <v>38</v>
      </c>
      <c r="E8669" s="7" t="s">
        <v>39</v>
      </c>
      <c r="F8669" s="8">
        <v>15</v>
      </c>
      <c r="G8669" s="8">
        <v>1069.5</v>
      </c>
      <c r="H8669" s="8">
        <v>1069.5</v>
      </c>
      <c r="I8669" s="8">
        <v>6</v>
      </c>
      <c r="J8669" s="8">
        <v>6417</v>
      </c>
      <c r="K8669" s="8">
        <v>1069.5</v>
      </c>
      <c r="L8669" s="8">
        <f t="shared" si="540"/>
        <v>139.49999999999989</v>
      </c>
      <c r="M8669" s="8">
        <f t="shared" si="541"/>
        <v>930.00000000000011</v>
      </c>
      <c r="N8669" s="9"/>
      <c r="O8669" s="9"/>
      <c r="P8669" s="8">
        <v>15</v>
      </c>
      <c r="Q8669" s="8">
        <v>1069.5</v>
      </c>
      <c r="R8669" s="17">
        <f t="shared" si="542"/>
        <v>0</v>
      </c>
      <c r="S8669" s="18">
        <f t="shared" si="543"/>
        <v>6417</v>
      </c>
    </row>
    <row r="8670" spans="1:19" x14ac:dyDescent="0.25">
      <c r="A8670" s="7" t="s">
        <v>20658</v>
      </c>
      <c r="B8670" s="7" t="s">
        <v>20659</v>
      </c>
      <c r="C8670" s="7" t="s">
        <v>14</v>
      </c>
      <c r="D8670" s="7" t="s">
        <v>15</v>
      </c>
      <c r="E8670" s="7" t="s">
        <v>2322</v>
      </c>
      <c r="F8670" s="8">
        <v>21</v>
      </c>
      <c r="G8670" s="8">
        <v>3591.28</v>
      </c>
      <c r="H8670" s="8">
        <v>3591.28</v>
      </c>
      <c r="I8670" s="8">
        <v>12</v>
      </c>
      <c r="J8670" s="8">
        <v>43095.360000000001</v>
      </c>
      <c r="K8670" s="8">
        <v>3591.28</v>
      </c>
      <c r="L8670" s="8">
        <f t="shared" si="540"/>
        <v>623.27999999999975</v>
      </c>
      <c r="M8670" s="8">
        <f t="shared" si="541"/>
        <v>2968.0000000000005</v>
      </c>
      <c r="N8670" s="9"/>
      <c r="O8670" s="9"/>
      <c r="P8670" s="8">
        <v>21</v>
      </c>
      <c r="Q8670" s="8">
        <v>3591.28</v>
      </c>
      <c r="R8670" s="17">
        <f t="shared" si="542"/>
        <v>0</v>
      </c>
      <c r="S8670" s="18">
        <f t="shared" si="543"/>
        <v>43095.360000000001</v>
      </c>
    </row>
    <row r="8671" spans="1:19" x14ac:dyDescent="0.25">
      <c r="A8671" s="7" t="s">
        <v>20660</v>
      </c>
      <c r="B8671" s="7" t="s">
        <v>20661</v>
      </c>
      <c r="C8671" s="7" t="s">
        <v>14</v>
      </c>
      <c r="D8671" s="7" t="s">
        <v>15</v>
      </c>
      <c r="E8671" s="7" t="s">
        <v>8931</v>
      </c>
      <c r="F8671" s="8">
        <v>21</v>
      </c>
      <c r="G8671" s="8">
        <v>290.39999999999998</v>
      </c>
      <c r="H8671" s="8">
        <v>290.39999999999998</v>
      </c>
      <c r="I8671" s="8">
        <v>30</v>
      </c>
      <c r="J8671" s="8">
        <v>8712</v>
      </c>
      <c r="K8671" s="8">
        <v>290.39999999999998</v>
      </c>
      <c r="L8671" s="8">
        <f t="shared" si="540"/>
        <v>50.399999999999977</v>
      </c>
      <c r="M8671" s="8">
        <f t="shared" si="541"/>
        <v>240</v>
      </c>
      <c r="N8671" s="9"/>
      <c r="O8671" s="9"/>
      <c r="P8671" s="8">
        <v>21</v>
      </c>
      <c r="Q8671" s="8">
        <v>290.39999999999998</v>
      </c>
      <c r="R8671" s="17">
        <f t="shared" si="542"/>
        <v>0</v>
      </c>
      <c r="S8671" s="18">
        <f t="shared" si="543"/>
        <v>8712</v>
      </c>
    </row>
    <row r="8672" spans="1:19" x14ac:dyDescent="0.25">
      <c r="A8672" s="7" t="s">
        <v>20662</v>
      </c>
      <c r="B8672" s="7" t="s">
        <v>20663</v>
      </c>
      <c r="C8672" s="7" t="s">
        <v>14</v>
      </c>
      <c r="D8672" s="7" t="s">
        <v>15</v>
      </c>
      <c r="E8672" s="7" t="s">
        <v>7768</v>
      </c>
      <c r="F8672" s="8">
        <v>21</v>
      </c>
      <c r="G8672" s="8">
        <v>503.36</v>
      </c>
      <c r="H8672" s="8">
        <v>503.36</v>
      </c>
      <c r="I8672" s="8">
        <v>6</v>
      </c>
      <c r="J8672" s="8">
        <v>3020.16</v>
      </c>
      <c r="K8672" s="8">
        <v>503.35999999999996</v>
      </c>
      <c r="L8672" s="8">
        <f t="shared" si="540"/>
        <v>87.359999999999957</v>
      </c>
      <c r="M8672" s="8">
        <f t="shared" si="541"/>
        <v>416</v>
      </c>
      <c r="N8672" s="9"/>
      <c r="O8672" s="9"/>
      <c r="P8672" s="8">
        <v>21</v>
      </c>
      <c r="Q8672" s="8">
        <v>503.35999999999996</v>
      </c>
      <c r="R8672" s="17">
        <f t="shared" si="542"/>
        <v>0</v>
      </c>
      <c r="S8672" s="18">
        <f t="shared" si="543"/>
        <v>3020.16</v>
      </c>
    </row>
    <row r="8673" spans="1:19" x14ac:dyDescent="0.25">
      <c r="A8673" s="7" t="s">
        <v>20666</v>
      </c>
      <c r="B8673" s="7" t="s">
        <v>20667</v>
      </c>
      <c r="C8673" s="7" t="s">
        <v>14</v>
      </c>
      <c r="D8673" s="7" t="s">
        <v>15</v>
      </c>
      <c r="E8673" s="7" t="s">
        <v>7231</v>
      </c>
      <c r="F8673" s="8">
        <v>21</v>
      </c>
      <c r="G8673" s="8">
        <v>9.0299999999999994</v>
      </c>
      <c r="H8673" s="8">
        <v>9.0299999999999994</v>
      </c>
      <c r="I8673" s="8">
        <v>350</v>
      </c>
      <c r="J8673" s="8">
        <v>3159.31</v>
      </c>
      <c r="K8673" s="8">
        <v>9.0266000000000002</v>
      </c>
      <c r="L8673" s="8">
        <f t="shared" si="540"/>
        <v>1.5666000000000002</v>
      </c>
      <c r="M8673" s="8">
        <f t="shared" si="541"/>
        <v>7.46</v>
      </c>
      <c r="N8673" s="14">
        <v>12</v>
      </c>
      <c r="O8673" s="14">
        <v>8.3552</v>
      </c>
      <c r="P8673" s="8">
        <v>21</v>
      </c>
      <c r="Q8673" s="8">
        <v>9.0266000000000002</v>
      </c>
      <c r="R8673" s="17">
        <f t="shared" si="542"/>
        <v>2924.32</v>
      </c>
      <c r="S8673" s="18">
        <f t="shared" si="543"/>
        <v>3159.31</v>
      </c>
    </row>
    <row r="8674" spans="1:19" x14ac:dyDescent="0.25">
      <c r="A8674" s="7" t="s">
        <v>20670</v>
      </c>
      <c r="B8674" s="7" t="s">
        <v>20671</v>
      </c>
      <c r="C8674" s="7" t="s">
        <v>14</v>
      </c>
      <c r="D8674" s="7" t="s">
        <v>15</v>
      </c>
      <c r="E8674" s="7" t="s">
        <v>7768</v>
      </c>
      <c r="F8674" s="8">
        <v>21</v>
      </c>
      <c r="G8674" s="8">
        <v>141.57</v>
      </c>
      <c r="H8674" s="8">
        <v>141.57</v>
      </c>
      <c r="I8674" s="8">
        <v>50</v>
      </c>
      <c r="J8674" s="8">
        <v>7078.5</v>
      </c>
      <c r="K8674" s="8">
        <v>141.57</v>
      </c>
      <c r="L8674" s="8">
        <f t="shared" si="540"/>
        <v>24.569999999999993</v>
      </c>
      <c r="M8674" s="8">
        <f t="shared" si="541"/>
        <v>117</v>
      </c>
      <c r="N8674" s="9"/>
      <c r="O8674" s="9"/>
      <c r="P8674" s="8">
        <v>21</v>
      </c>
      <c r="Q8674" s="8">
        <v>141.57</v>
      </c>
      <c r="R8674" s="17">
        <f t="shared" si="542"/>
        <v>0</v>
      </c>
      <c r="S8674" s="18">
        <f t="shared" si="543"/>
        <v>7078.5</v>
      </c>
    </row>
    <row r="8675" spans="1:19" x14ac:dyDescent="0.25">
      <c r="A8675" s="7" t="s">
        <v>20672</v>
      </c>
      <c r="B8675" s="7" t="s">
        <v>20673</v>
      </c>
      <c r="C8675" s="7" t="s">
        <v>10713</v>
      </c>
      <c r="D8675" s="7" t="s">
        <v>10714</v>
      </c>
      <c r="E8675" s="7" t="s">
        <v>10715</v>
      </c>
      <c r="F8675" s="8">
        <v>21</v>
      </c>
      <c r="G8675" s="8">
        <v>653.4</v>
      </c>
      <c r="H8675" s="8">
        <v>653.4</v>
      </c>
      <c r="I8675" s="8">
        <v>10</v>
      </c>
      <c r="J8675" s="8">
        <v>6534</v>
      </c>
      <c r="K8675" s="8">
        <v>653.4</v>
      </c>
      <c r="L8675" s="8">
        <f t="shared" si="540"/>
        <v>113.39999999999998</v>
      </c>
      <c r="M8675" s="8">
        <f t="shared" si="541"/>
        <v>540</v>
      </c>
      <c r="N8675" s="9"/>
      <c r="O8675" s="9"/>
      <c r="P8675" s="8">
        <v>21</v>
      </c>
      <c r="Q8675" s="8">
        <v>653.4</v>
      </c>
      <c r="R8675" s="17">
        <f t="shared" si="542"/>
        <v>0</v>
      </c>
      <c r="S8675" s="18">
        <f t="shared" si="543"/>
        <v>6534</v>
      </c>
    </row>
    <row r="8676" spans="1:19" x14ac:dyDescent="0.25">
      <c r="A8676" s="7" t="s">
        <v>20674</v>
      </c>
      <c r="B8676" s="7" t="s">
        <v>20675</v>
      </c>
      <c r="C8676" s="7" t="s">
        <v>10713</v>
      </c>
      <c r="D8676" s="7" t="s">
        <v>10714</v>
      </c>
      <c r="E8676" s="7" t="s">
        <v>10715</v>
      </c>
      <c r="F8676" s="8">
        <v>21</v>
      </c>
      <c r="G8676" s="8">
        <v>653.4</v>
      </c>
      <c r="H8676" s="8">
        <v>653.4</v>
      </c>
      <c r="I8676" s="8">
        <v>20</v>
      </c>
      <c r="J8676" s="8">
        <v>13068</v>
      </c>
      <c r="K8676" s="8">
        <v>653.4</v>
      </c>
      <c r="L8676" s="8">
        <f t="shared" si="540"/>
        <v>113.39999999999998</v>
      </c>
      <c r="M8676" s="8">
        <f t="shared" si="541"/>
        <v>540</v>
      </c>
      <c r="N8676" s="9"/>
      <c r="O8676" s="9"/>
      <c r="P8676" s="8">
        <v>21</v>
      </c>
      <c r="Q8676" s="8">
        <v>653.4</v>
      </c>
      <c r="R8676" s="17">
        <f t="shared" si="542"/>
        <v>0</v>
      </c>
      <c r="S8676" s="18">
        <f t="shared" si="543"/>
        <v>13068</v>
      </c>
    </row>
    <row r="8677" spans="1:19" x14ac:dyDescent="0.25">
      <c r="A8677" s="7" t="s">
        <v>20676</v>
      </c>
      <c r="B8677" s="7" t="s">
        <v>20677</v>
      </c>
      <c r="C8677" s="7" t="s">
        <v>10713</v>
      </c>
      <c r="D8677" s="7" t="s">
        <v>10714</v>
      </c>
      <c r="E8677" s="7" t="s">
        <v>10715</v>
      </c>
      <c r="F8677" s="8">
        <v>21</v>
      </c>
      <c r="G8677" s="8">
        <v>653.4</v>
      </c>
      <c r="H8677" s="8">
        <v>653.4</v>
      </c>
      <c r="I8677" s="8">
        <v>5</v>
      </c>
      <c r="J8677" s="8">
        <v>3267</v>
      </c>
      <c r="K8677" s="8">
        <v>653.4</v>
      </c>
      <c r="L8677" s="8">
        <f t="shared" si="540"/>
        <v>113.39999999999998</v>
      </c>
      <c r="M8677" s="8">
        <f t="shared" si="541"/>
        <v>540</v>
      </c>
      <c r="N8677" s="9"/>
      <c r="O8677" s="9"/>
      <c r="P8677" s="8">
        <v>21</v>
      </c>
      <c r="Q8677" s="8">
        <v>653.4</v>
      </c>
      <c r="R8677" s="17">
        <f t="shared" si="542"/>
        <v>0</v>
      </c>
      <c r="S8677" s="18">
        <f t="shared" si="543"/>
        <v>3267</v>
      </c>
    </row>
    <row r="8678" spans="1:19" x14ac:dyDescent="0.25">
      <c r="A8678" s="7" t="s">
        <v>20678</v>
      </c>
      <c r="B8678" s="7" t="s">
        <v>20679</v>
      </c>
      <c r="C8678" s="7" t="s">
        <v>14</v>
      </c>
      <c r="D8678" s="7" t="s">
        <v>15</v>
      </c>
      <c r="E8678" s="7" t="s">
        <v>2322</v>
      </c>
      <c r="F8678" s="8">
        <v>21</v>
      </c>
      <c r="G8678" s="8">
        <v>4185.3900000000003</v>
      </c>
      <c r="H8678" s="8">
        <v>4185.3900000000003</v>
      </c>
      <c r="I8678" s="8">
        <v>1</v>
      </c>
      <c r="J8678" s="8">
        <v>4185.3900000000003</v>
      </c>
      <c r="K8678" s="8">
        <v>4185.3900000000003</v>
      </c>
      <c r="L8678" s="8">
        <f t="shared" si="540"/>
        <v>726.38999999999987</v>
      </c>
      <c r="M8678" s="8">
        <f t="shared" si="541"/>
        <v>3459.0000000000005</v>
      </c>
      <c r="N8678" s="13"/>
      <c r="O8678" s="13"/>
      <c r="P8678" s="8">
        <v>21</v>
      </c>
      <c r="Q8678" s="8">
        <v>4185.3900000000003</v>
      </c>
      <c r="R8678" s="17">
        <f t="shared" si="542"/>
        <v>0</v>
      </c>
      <c r="S8678" s="18">
        <f t="shared" si="543"/>
        <v>4185.3900000000003</v>
      </c>
    </row>
    <row r="8679" spans="1:19" x14ac:dyDescent="0.25">
      <c r="A8679" s="7" t="s">
        <v>20680</v>
      </c>
      <c r="B8679" s="7" t="s">
        <v>20681</v>
      </c>
      <c r="C8679" s="7" t="s">
        <v>7539</v>
      </c>
      <c r="D8679" s="7" t="s">
        <v>7540</v>
      </c>
      <c r="E8679" s="7" t="s">
        <v>7798</v>
      </c>
      <c r="F8679" s="8">
        <v>21</v>
      </c>
      <c r="G8679" s="8">
        <v>49.61</v>
      </c>
      <c r="H8679" s="8">
        <v>49.61</v>
      </c>
      <c r="I8679" s="8">
        <v>2</v>
      </c>
      <c r="J8679" s="8">
        <v>99.22</v>
      </c>
      <c r="K8679" s="8">
        <v>49.61</v>
      </c>
      <c r="L8679" s="8">
        <f t="shared" si="540"/>
        <v>8.61</v>
      </c>
      <c r="M8679" s="8">
        <f t="shared" si="541"/>
        <v>41</v>
      </c>
      <c r="N8679" s="9"/>
      <c r="O8679" s="9"/>
      <c r="P8679" s="8">
        <v>21</v>
      </c>
      <c r="Q8679" s="8">
        <v>49.61</v>
      </c>
      <c r="R8679" s="17">
        <f t="shared" si="542"/>
        <v>0</v>
      </c>
      <c r="S8679" s="18">
        <f t="shared" si="543"/>
        <v>99.22</v>
      </c>
    </row>
    <row r="8680" spans="1:19" x14ac:dyDescent="0.25">
      <c r="A8680" s="7" t="s">
        <v>20682</v>
      </c>
      <c r="B8680" s="7" t="s">
        <v>20683</v>
      </c>
      <c r="C8680" s="7" t="s">
        <v>7539</v>
      </c>
      <c r="D8680" s="7" t="s">
        <v>7540</v>
      </c>
      <c r="E8680" s="7" t="s">
        <v>7798</v>
      </c>
      <c r="F8680" s="8">
        <v>21</v>
      </c>
      <c r="G8680" s="8">
        <v>136.72999999999999</v>
      </c>
      <c r="H8680" s="8">
        <v>136.72999999999999</v>
      </c>
      <c r="I8680" s="8">
        <v>2</v>
      </c>
      <c r="J8680" s="8">
        <v>273.45999999999998</v>
      </c>
      <c r="K8680" s="8">
        <v>136.72999999999999</v>
      </c>
      <c r="L8680" s="8">
        <f t="shared" si="540"/>
        <v>23.72999999999999</v>
      </c>
      <c r="M8680" s="8">
        <f t="shared" si="541"/>
        <v>113</v>
      </c>
      <c r="N8680" s="9"/>
      <c r="O8680" s="9"/>
      <c r="P8680" s="8">
        <v>21</v>
      </c>
      <c r="Q8680" s="8">
        <v>136.72999999999999</v>
      </c>
      <c r="R8680" s="17">
        <f t="shared" si="542"/>
        <v>0</v>
      </c>
      <c r="S8680" s="18">
        <f t="shared" si="543"/>
        <v>273.45999999999998</v>
      </c>
    </row>
    <row r="8681" spans="1:19" x14ac:dyDescent="0.25">
      <c r="A8681" s="7" t="s">
        <v>20684</v>
      </c>
      <c r="B8681" s="7" t="s">
        <v>20685</v>
      </c>
      <c r="C8681" s="7" t="s">
        <v>7539</v>
      </c>
      <c r="D8681" s="7" t="s">
        <v>7540</v>
      </c>
      <c r="E8681" s="7" t="s">
        <v>7798</v>
      </c>
      <c r="F8681" s="8">
        <v>21</v>
      </c>
      <c r="G8681" s="8">
        <v>147.62</v>
      </c>
      <c r="H8681" s="8">
        <v>147.62</v>
      </c>
      <c r="I8681" s="8">
        <v>2</v>
      </c>
      <c r="J8681" s="8">
        <v>295.24</v>
      </c>
      <c r="K8681" s="8">
        <v>147.62</v>
      </c>
      <c r="L8681" s="8">
        <f t="shared" si="540"/>
        <v>25.61999999999999</v>
      </c>
      <c r="M8681" s="8">
        <f t="shared" si="541"/>
        <v>122.00000000000001</v>
      </c>
      <c r="N8681" s="9"/>
      <c r="O8681" s="9"/>
      <c r="P8681" s="8">
        <v>21</v>
      </c>
      <c r="Q8681" s="8">
        <v>147.62</v>
      </c>
      <c r="R8681" s="17">
        <f t="shared" si="542"/>
        <v>0</v>
      </c>
      <c r="S8681" s="18">
        <f t="shared" si="543"/>
        <v>295.24</v>
      </c>
    </row>
    <row r="8682" spans="1:19" x14ac:dyDescent="0.25">
      <c r="A8682" s="7" t="s">
        <v>20686</v>
      </c>
      <c r="B8682" s="7" t="s">
        <v>20687</v>
      </c>
      <c r="C8682" s="7" t="s">
        <v>7539</v>
      </c>
      <c r="D8682" s="7" t="s">
        <v>7540</v>
      </c>
      <c r="E8682" s="7" t="s">
        <v>7541</v>
      </c>
      <c r="F8682" s="8">
        <v>21</v>
      </c>
      <c r="G8682" s="8">
        <v>204.49</v>
      </c>
      <c r="H8682" s="8">
        <v>204.49</v>
      </c>
      <c r="I8682" s="8">
        <v>10</v>
      </c>
      <c r="J8682" s="8">
        <v>2044.9</v>
      </c>
      <c r="K8682" s="8">
        <v>204.49</v>
      </c>
      <c r="L8682" s="8">
        <f t="shared" si="540"/>
        <v>35.490000000000009</v>
      </c>
      <c r="M8682" s="8">
        <f t="shared" si="541"/>
        <v>169</v>
      </c>
      <c r="N8682" s="13"/>
      <c r="O8682" s="13"/>
      <c r="P8682" s="8">
        <v>21</v>
      </c>
      <c r="Q8682" s="8">
        <v>204.49</v>
      </c>
      <c r="R8682" s="17">
        <f t="shared" si="542"/>
        <v>0</v>
      </c>
      <c r="S8682" s="18">
        <f t="shared" si="543"/>
        <v>2044.9</v>
      </c>
    </row>
    <row r="8683" spans="1:19" x14ac:dyDescent="0.25">
      <c r="A8683" s="7" t="s">
        <v>20688</v>
      </c>
      <c r="B8683" s="7" t="s">
        <v>20689</v>
      </c>
      <c r="C8683" s="7" t="s">
        <v>8208</v>
      </c>
      <c r="D8683" s="7" t="s">
        <v>8209</v>
      </c>
      <c r="E8683" s="7" t="s">
        <v>8210</v>
      </c>
      <c r="F8683" s="8">
        <v>21</v>
      </c>
      <c r="G8683" s="8">
        <v>14782.57</v>
      </c>
      <c r="H8683" s="8">
        <v>14782.57</v>
      </c>
      <c r="I8683" s="8">
        <v>3</v>
      </c>
      <c r="J8683" s="8">
        <v>44347.71</v>
      </c>
      <c r="K8683" s="8">
        <v>14782.57</v>
      </c>
      <c r="L8683" s="8">
        <f t="shared" si="540"/>
        <v>2565.5699999999997</v>
      </c>
      <c r="M8683" s="8">
        <f t="shared" si="541"/>
        <v>12217</v>
      </c>
      <c r="N8683" s="9"/>
      <c r="O8683" s="9"/>
      <c r="P8683" s="8">
        <v>21</v>
      </c>
      <c r="Q8683" s="8">
        <v>14782.57</v>
      </c>
      <c r="R8683" s="17">
        <f t="shared" si="542"/>
        <v>0</v>
      </c>
      <c r="S8683" s="18">
        <f t="shared" si="543"/>
        <v>44347.71</v>
      </c>
    </row>
    <row r="8684" spans="1:19" x14ac:dyDescent="0.25">
      <c r="A8684" s="7" t="s">
        <v>20690</v>
      </c>
      <c r="B8684" s="7" t="s">
        <v>20691</v>
      </c>
      <c r="C8684" s="7" t="s">
        <v>7400</v>
      </c>
      <c r="D8684" s="7" t="s">
        <v>7401</v>
      </c>
      <c r="E8684" s="7" t="s">
        <v>7402</v>
      </c>
      <c r="F8684" s="8">
        <v>15</v>
      </c>
      <c r="G8684" s="8">
        <v>1100</v>
      </c>
      <c r="H8684" s="8">
        <v>1100</v>
      </c>
      <c r="I8684" s="8">
        <v>1</v>
      </c>
      <c r="J8684" s="8">
        <v>1100</v>
      </c>
      <c r="K8684" s="8">
        <v>1100</v>
      </c>
      <c r="L8684" s="8">
        <f t="shared" si="540"/>
        <v>143.47826086956513</v>
      </c>
      <c r="M8684" s="8">
        <f t="shared" si="541"/>
        <v>956.52173913043487</v>
      </c>
      <c r="N8684" s="9"/>
      <c r="O8684" s="9"/>
      <c r="P8684" s="8">
        <v>15</v>
      </c>
      <c r="Q8684" s="8">
        <v>1100</v>
      </c>
      <c r="R8684" s="17">
        <f t="shared" si="542"/>
        <v>0</v>
      </c>
      <c r="S8684" s="18">
        <f t="shared" si="543"/>
        <v>1100</v>
      </c>
    </row>
    <row r="8685" spans="1:19" x14ac:dyDescent="0.25">
      <c r="A8685" s="7" t="s">
        <v>20692</v>
      </c>
      <c r="B8685" s="7" t="s">
        <v>20693</v>
      </c>
      <c r="C8685" s="7" t="s">
        <v>7400</v>
      </c>
      <c r="D8685" s="7" t="s">
        <v>7401</v>
      </c>
      <c r="E8685" s="7" t="s">
        <v>7402</v>
      </c>
      <c r="F8685" s="8">
        <v>15</v>
      </c>
      <c r="G8685" s="8">
        <v>1100</v>
      </c>
      <c r="H8685" s="8">
        <v>1100</v>
      </c>
      <c r="I8685" s="8">
        <v>1</v>
      </c>
      <c r="J8685" s="8">
        <v>1100</v>
      </c>
      <c r="K8685" s="8">
        <v>1100</v>
      </c>
      <c r="L8685" s="8">
        <f t="shared" si="540"/>
        <v>143.47826086956513</v>
      </c>
      <c r="M8685" s="8">
        <f t="shared" si="541"/>
        <v>956.52173913043487</v>
      </c>
      <c r="N8685" s="13"/>
      <c r="O8685" s="13"/>
      <c r="P8685" s="8">
        <v>15</v>
      </c>
      <c r="Q8685" s="8">
        <v>1100</v>
      </c>
      <c r="R8685" s="17">
        <f t="shared" si="542"/>
        <v>0</v>
      </c>
      <c r="S8685" s="18">
        <f t="shared" si="543"/>
        <v>1100</v>
      </c>
    </row>
    <row r="8686" spans="1:19" x14ac:dyDescent="0.25">
      <c r="A8686" s="7" t="s">
        <v>20694</v>
      </c>
      <c r="B8686" s="7" t="s">
        <v>20695</v>
      </c>
      <c r="C8686" s="7" t="s">
        <v>7400</v>
      </c>
      <c r="D8686" s="7" t="s">
        <v>7401</v>
      </c>
      <c r="E8686" s="7" t="s">
        <v>7402</v>
      </c>
      <c r="F8686" s="8">
        <v>15</v>
      </c>
      <c r="G8686" s="8">
        <v>1100</v>
      </c>
      <c r="H8686" s="8">
        <v>1100</v>
      </c>
      <c r="I8686" s="8">
        <v>1</v>
      </c>
      <c r="J8686" s="8">
        <v>1100</v>
      </c>
      <c r="K8686" s="8">
        <v>1100</v>
      </c>
      <c r="L8686" s="8">
        <f t="shared" si="540"/>
        <v>143.47826086956513</v>
      </c>
      <c r="M8686" s="8">
        <f t="shared" si="541"/>
        <v>956.52173913043487</v>
      </c>
      <c r="N8686" s="9"/>
      <c r="O8686" s="9"/>
      <c r="P8686" s="8">
        <v>15</v>
      </c>
      <c r="Q8686" s="8">
        <v>1100</v>
      </c>
      <c r="R8686" s="17">
        <f t="shared" si="542"/>
        <v>0</v>
      </c>
      <c r="S8686" s="18">
        <f t="shared" si="543"/>
        <v>1100</v>
      </c>
    </row>
    <row r="8687" spans="1:19" x14ac:dyDescent="0.25">
      <c r="A8687" s="7" t="s">
        <v>20696</v>
      </c>
      <c r="B8687" s="7" t="s">
        <v>20697</v>
      </c>
      <c r="C8687" s="7" t="s">
        <v>7400</v>
      </c>
      <c r="D8687" s="7" t="s">
        <v>7401</v>
      </c>
      <c r="E8687" s="7" t="s">
        <v>7402</v>
      </c>
      <c r="F8687" s="8">
        <v>15</v>
      </c>
      <c r="G8687" s="8">
        <v>1100</v>
      </c>
      <c r="H8687" s="8">
        <v>1100</v>
      </c>
      <c r="I8687" s="8">
        <v>1</v>
      </c>
      <c r="J8687" s="8">
        <v>1100</v>
      </c>
      <c r="K8687" s="8">
        <v>1100</v>
      </c>
      <c r="L8687" s="8">
        <f t="shared" si="540"/>
        <v>143.47826086956513</v>
      </c>
      <c r="M8687" s="8">
        <f t="shared" si="541"/>
        <v>956.52173913043487</v>
      </c>
      <c r="N8687" s="9"/>
      <c r="O8687" s="9"/>
      <c r="P8687" s="8">
        <v>15</v>
      </c>
      <c r="Q8687" s="8">
        <v>1100</v>
      </c>
      <c r="R8687" s="17">
        <f t="shared" si="542"/>
        <v>0</v>
      </c>
      <c r="S8687" s="18">
        <f t="shared" si="543"/>
        <v>1100</v>
      </c>
    </row>
    <row r="8688" spans="1:19" x14ac:dyDescent="0.25">
      <c r="A8688" s="7" t="s">
        <v>20698</v>
      </c>
      <c r="B8688" s="7" t="s">
        <v>20699</v>
      </c>
      <c r="C8688" s="7" t="s">
        <v>7400</v>
      </c>
      <c r="D8688" s="7" t="s">
        <v>7401</v>
      </c>
      <c r="E8688" s="7" t="s">
        <v>7402</v>
      </c>
      <c r="F8688" s="8">
        <v>15</v>
      </c>
      <c r="G8688" s="8">
        <v>1100</v>
      </c>
      <c r="H8688" s="8">
        <v>1100</v>
      </c>
      <c r="I8688" s="8">
        <v>1</v>
      </c>
      <c r="J8688" s="8">
        <v>1100</v>
      </c>
      <c r="K8688" s="8">
        <v>1100</v>
      </c>
      <c r="L8688" s="8">
        <f t="shared" si="540"/>
        <v>143.47826086956513</v>
      </c>
      <c r="M8688" s="8">
        <f t="shared" si="541"/>
        <v>956.52173913043487</v>
      </c>
      <c r="N8688" s="13"/>
      <c r="O8688" s="13"/>
      <c r="P8688" s="8">
        <v>15</v>
      </c>
      <c r="Q8688" s="8">
        <v>1100</v>
      </c>
      <c r="R8688" s="17">
        <f t="shared" si="542"/>
        <v>0</v>
      </c>
      <c r="S8688" s="18">
        <f t="shared" si="543"/>
        <v>1100</v>
      </c>
    </row>
    <row r="8689" spans="1:19" x14ac:dyDescent="0.25">
      <c r="A8689" s="7" t="s">
        <v>20700</v>
      </c>
      <c r="B8689" s="7" t="s">
        <v>20701</v>
      </c>
      <c r="C8689" s="7" t="s">
        <v>32</v>
      </c>
      <c r="D8689" s="7" t="s">
        <v>33</v>
      </c>
      <c r="E8689" s="7" t="s">
        <v>34</v>
      </c>
      <c r="F8689" s="8">
        <v>15</v>
      </c>
      <c r="G8689" s="8">
        <v>3144.1</v>
      </c>
      <c r="H8689" s="8">
        <v>3144.1</v>
      </c>
      <c r="I8689" s="8">
        <v>2</v>
      </c>
      <c r="J8689" s="8">
        <v>6288.2</v>
      </c>
      <c r="K8689" s="8">
        <v>3144.1</v>
      </c>
      <c r="L8689" s="8">
        <f t="shared" si="540"/>
        <v>410.09999999999991</v>
      </c>
      <c r="M8689" s="8">
        <f t="shared" si="541"/>
        <v>2734</v>
      </c>
      <c r="N8689" s="9"/>
      <c r="O8689" s="9"/>
      <c r="P8689" s="8">
        <v>15</v>
      </c>
      <c r="Q8689" s="8">
        <v>3144.1</v>
      </c>
      <c r="R8689" s="17">
        <f t="shared" si="542"/>
        <v>0</v>
      </c>
      <c r="S8689" s="18">
        <f t="shared" si="543"/>
        <v>6288.2</v>
      </c>
    </row>
    <row r="8690" spans="1:19" x14ac:dyDescent="0.25">
      <c r="A8690" s="7" t="s">
        <v>20702</v>
      </c>
      <c r="B8690" s="7" t="s">
        <v>20703</v>
      </c>
      <c r="C8690" s="7" t="s">
        <v>32</v>
      </c>
      <c r="D8690" s="7" t="s">
        <v>33</v>
      </c>
      <c r="E8690" s="7" t="s">
        <v>34</v>
      </c>
      <c r="F8690" s="8">
        <v>15</v>
      </c>
      <c r="G8690" s="8">
        <v>3144.1</v>
      </c>
      <c r="H8690" s="8">
        <v>3144.1</v>
      </c>
      <c r="I8690" s="8">
        <v>2</v>
      </c>
      <c r="J8690" s="8">
        <v>6288.2</v>
      </c>
      <c r="K8690" s="8">
        <v>3144.1</v>
      </c>
      <c r="L8690" s="8">
        <f t="shared" si="540"/>
        <v>410.09999999999991</v>
      </c>
      <c r="M8690" s="8">
        <f t="shared" si="541"/>
        <v>2734</v>
      </c>
      <c r="N8690" s="9"/>
      <c r="O8690" s="9"/>
      <c r="P8690" s="8">
        <v>15</v>
      </c>
      <c r="Q8690" s="8">
        <v>3144.1</v>
      </c>
      <c r="R8690" s="17">
        <f t="shared" si="542"/>
        <v>0</v>
      </c>
      <c r="S8690" s="18">
        <f t="shared" si="543"/>
        <v>6288.2</v>
      </c>
    </row>
    <row r="8691" spans="1:19" x14ac:dyDescent="0.25">
      <c r="A8691" s="7" t="s">
        <v>20704</v>
      </c>
      <c r="B8691" s="7" t="s">
        <v>20705</v>
      </c>
      <c r="C8691" s="7" t="s">
        <v>32</v>
      </c>
      <c r="D8691" s="7" t="s">
        <v>33</v>
      </c>
      <c r="E8691" s="7" t="s">
        <v>34</v>
      </c>
      <c r="F8691" s="8">
        <v>15</v>
      </c>
      <c r="G8691" s="8">
        <v>3144.1</v>
      </c>
      <c r="H8691" s="8">
        <v>3144.1</v>
      </c>
      <c r="I8691" s="8">
        <v>2</v>
      </c>
      <c r="J8691" s="8">
        <v>6288.2</v>
      </c>
      <c r="K8691" s="8">
        <v>3144.1</v>
      </c>
      <c r="L8691" s="8">
        <f t="shared" si="540"/>
        <v>410.09999999999991</v>
      </c>
      <c r="M8691" s="8">
        <f t="shared" si="541"/>
        <v>2734</v>
      </c>
      <c r="N8691" s="9"/>
      <c r="O8691" s="9"/>
      <c r="P8691" s="8">
        <v>15</v>
      </c>
      <c r="Q8691" s="8">
        <v>3144.1</v>
      </c>
      <c r="R8691" s="17">
        <f t="shared" si="542"/>
        <v>0</v>
      </c>
      <c r="S8691" s="18">
        <f t="shared" si="543"/>
        <v>6288.2</v>
      </c>
    </row>
    <row r="8692" spans="1:19" x14ac:dyDescent="0.25">
      <c r="A8692" s="7" t="s">
        <v>20708</v>
      </c>
      <c r="B8692" s="7" t="s">
        <v>20709</v>
      </c>
      <c r="C8692" s="7" t="s">
        <v>37</v>
      </c>
      <c r="D8692" s="7" t="s">
        <v>38</v>
      </c>
      <c r="E8692" s="7" t="s">
        <v>39</v>
      </c>
      <c r="F8692" s="8">
        <v>15</v>
      </c>
      <c r="G8692" s="8">
        <v>13752.95</v>
      </c>
      <c r="H8692" s="8">
        <v>13752.95</v>
      </c>
      <c r="I8692" s="8">
        <v>2</v>
      </c>
      <c r="J8692" s="8">
        <v>27505.9</v>
      </c>
      <c r="K8692" s="8">
        <v>13752.95</v>
      </c>
      <c r="L8692" s="8">
        <f t="shared" si="540"/>
        <v>1793.8630434782608</v>
      </c>
      <c r="M8692" s="8">
        <f t="shared" si="541"/>
        <v>11959.08695652174</v>
      </c>
      <c r="N8692" s="9"/>
      <c r="O8692" s="9"/>
      <c r="P8692" s="8">
        <v>15</v>
      </c>
      <c r="Q8692" s="8">
        <v>13752.95</v>
      </c>
      <c r="R8692" s="17">
        <f t="shared" si="542"/>
        <v>0</v>
      </c>
      <c r="S8692" s="18">
        <f t="shared" si="543"/>
        <v>27505.9</v>
      </c>
    </row>
    <row r="8693" spans="1:19" x14ac:dyDescent="0.25">
      <c r="A8693" s="7" t="s">
        <v>20710</v>
      </c>
      <c r="B8693" s="7" t="s">
        <v>20711</v>
      </c>
      <c r="C8693" s="7" t="s">
        <v>32</v>
      </c>
      <c r="D8693" s="7" t="s">
        <v>33</v>
      </c>
      <c r="E8693" s="7" t="s">
        <v>34</v>
      </c>
      <c r="F8693" s="8">
        <v>15</v>
      </c>
      <c r="G8693" s="8">
        <v>14009.32</v>
      </c>
      <c r="H8693" s="8">
        <v>14009.32</v>
      </c>
      <c r="I8693" s="8">
        <v>2</v>
      </c>
      <c r="J8693" s="8">
        <v>28018.639999999999</v>
      </c>
      <c r="K8693" s="8">
        <v>14009.32</v>
      </c>
      <c r="L8693" s="8">
        <f t="shared" si="540"/>
        <v>1827.3026086956506</v>
      </c>
      <c r="M8693" s="8">
        <f t="shared" si="541"/>
        <v>12182.017391304349</v>
      </c>
      <c r="N8693" s="14">
        <v>12</v>
      </c>
      <c r="O8693" s="14">
        <v>13643.86</v>
      </c>
      <c r="P8693" s="8">
        <v>15</v>
      </c>
      <c r="Q8693" s="8">
        <v>14009.32</v>
      </c>
      <c r="R8693" s="17">
        <f t="shared" si="542"/>
        <v>27287.72</v>
      </c>
      <c r="S8693" s="18">
        <f t="shared" si="543"/>
        <v>28018.639999999999</v>
      </c>
    </row>
    <row r="8694" spans="1:19" x14ac:dyDescent="0.25">
      <c r="A8694" s="7" t="s">
        <v>20712</v>
      </c>
      <c r="B8694" s="7" t="s">
        <v>20713</v>
      </c>
      <c r="C8694" s="7" t="s">
        <v>14</v>
      </c>
      <c r="D8694" s="7" t="s">
        <v>15</v>
      </c>
      <c r="E8694" s="7" t="s">
        <v>7518</v>
      </c>
      <c r="F8694" s="8">
        <v>21</v>
      </c>
      <c r="G8694" s="8">
        <v>297.66000000000003</v>
      </c>
      <c r="H8694" s="8">
        <v>297.66000000000003</v>
      </c>
      <c r="I8694" s="8">
        <v>22</v>
      </c>
      <c r="J8694" s="8">
        <v>6548.52</v>
      </c>
      <c r="K8694" s="8">
        <v>297.66000000000003</v>
      </c>
      <c r="L8694" s="8">
        <f t="shared" si="540"/>
        <v>51.66</v>
      </c>
      <c r="M8694" s="8">
        <f t="shared" si="541"/>
        <v>246.00000000000003</v>
      </c>
      <c r="N8694" s="9"/>
      <c r="O8694" s="9"/>
      <c r="P8694" s="8">
        <v>21</v>
      </c>
      <c r="Q8694" s="8">
        <v>297.66000000000003</v>
      </c>
      <c r="R8694" s="17">
        <f t="shared" si="542"/>
        <v>0</v>
      </c>
      <c r="S8694" s="18">
        <f t="shared" si="543"/>
        <v>6548.52</v>
      </c>
    </row>
    <row r="8695" spans="1:19" x14ac:dyDescent="0.25">
      <c r="A8695" s="7" t="s">
        <v>20714</v>
      </c>
      <c r="B8695" s="7" t="s">
        <v>20715</v>
      </c>
      <c r="C8695" s="7" t="s">
        <v>14</v>
      </c>
      <c r="D8695" s="7" t="s">
        <v>15</v>
      </c>
      <c r="E8695" s="7" t="s">
        <v>2322</v>
      </c>
      <c r="F8695" s="8">
        <v>21</v>
      </c>
      <c r="G8695" s="8">
        <v>41.02</v>
      </c>
      <c r="H8695" s="8">
        <v>41.02</v>
      </c>
      <c r="I8695" s="8">
        <v>310</v>
      </c>
      <c r="J8695" s="8">
        <v>12715.89</v>
      </c>
      <c r="K8695" s="8">
        <v>41.018999999999998</v>
      </c>
      <c r="L8695" s="8">
        <f t="shared" si="540"/>
        <v>7.1189999999999998</v>
      </c>
      <c r="M8695" s="8">
        <f t="shared" si="541"/>
        <v>33.9</v>
      </c>
      <c r="N8695" s="9"/>
      <c r="O8695" s="9"/>
      <c r="P8695" s="8">
        <v>21</v>
      </c>
      <c r="Q8695" s="8">
        <v>41.018999999999998</v>
      </c>
      <c r="R8695" s="17">
        <f t="shared" si="542"/>
        <v>0</v>
      </c>
      <c r="S8695" s="18">
        <f t="shared" si="543"/>
        <v>12715.89</v>
      </c>
    </row>
    <row r="8696" spans="1:19" x14ac:dyDescent="0.25">
      <c r="A8696" s="7" t="s">
        <v>20716</v>
      </c>
      <c r="B8696" s="7" t="s">
        <v>20717</v>
      </c>
      <c r="C8696" s="7" t="s">
        <v>14</v>
      </c>
      <c r="D8696" s="7" t="s">
        <v>15</v>
      </c>
      <c r="E8696" s="7" t="s">
        <v>7518</v>
      </c>
      <c r="F8696" s="8">
        <v>21</v>
      </c>
      <c r="G8696" s="8">
        <v>6036.11</v>
      </c>
      <c r="H8696" s="8">
        <v>6036.11</v>
      </c>
      <c r="I8696" s="8">
        <v>1</v>
      </c>
      <c r="J8696" s="8">
        <v>6036.11</v>
      </c>
      <c r="K8696" s="8">
        <v>6036.11</v>
      </c>
      <c r="L8696" s="8">
        <f t="shared" si="540"/>
        <v>1047.5893388429749</v>
      </c>
      <c r="M8696" s="8">
        <f t="shared" si="541"/>
        <v>4988.5206611570247</v>
      </c>
      <c r="N8696" s="9"/>
      <c r="O8696" s="9"/>
      <c r="P8696" s="8">
        <v>21</v>
      </c>
      <c r="Q8696" s="8">
        <v>6036.11</v>
      </c>
      <c r="R8696" s="17">
        <f t="shared" si="542"/>
        <v>0</v>
      </c>
      <c r="S8696" s="18">
        <f t="shared" si="543"/>
        <v>6036.11</v>
      </c>
    </row>
    <row r="8697" spans="1:19" x14ac:dyDescent="0.25">
      <c r="A8697" s="7" t="s">
        <v>20718</v>
      </c>
      <c r="B8697" s="7" t="s">
        <v>20719</v>
      </c>
      <c r="C8697" s="7" t="s">
        <v>14</v>
      </c>
      <c r="D8697" s="7" t="s">
        <v>15</v>
      </c>
      <c r="E8697" s="7" t="s">
        <v>7518</v>
      </c>
      <c r="F8697" s="8">
        <v>21</v>
      </c>
      <c r="G8697" s="8">
        <v>6036.11</v>
      </c>
      <c r="H8697" s="8">
        <v>6036.11</v>
      </c>
      <c r="I8697" s="8">
        <v>1</v>
      </c>
      <c r="J8697" s="8">
        <v>6036.11</v>
      </c>
      <c r="K8697" s="8">
        <v>6036.11</v>
      </c>
      <c r="L8697" s="8">
        <f t="shared" si="540"/>
        <v>1047.5893388429749</v>
      </c>
      <c r="M8697" s="8">
        <f t="shared" si="541"/>
        <v>4988.5206611570247</v>
      </c>
      <c r="N8697" s="9"/>
      <c r="O8697" s="9"/>
      <c r="P8697" s="8">
        <v>21</v>
      </c>
      <c r="Q8697" s="8">
        <v>6036.11</v>
      </c>
      <c r="R8697" s="17">
        <f t="shared" si="542"/>
        <v>0</v>
      </c>
      <c r="S8697" s="18">
        <f t="shared" si="543"/>
        <v>6036.11</v>
      </c>
    </row>
    <row r="8698" spans="1:19" x14ac:dyDescent="0.25">
      <c r="A8698" s="7" t="s">
        <v>20720</v>
      </c>
      <c r="B8698" s="7" t="s">
        <v>20721</v>
      </c>
      <c r="C8698" s="7" t="s">
        <v>7400</v>
      </c>
      <c r="D8698" s="7" t="s">
        <v>7401</v>
      </c>
      <c r="E8698" s="7" t="s">
        <v>7402</v>
      </c>
      <c r="F8698" s="8">
        <v>21</v>
      </c>
      <c r="G8698" s="8">
        <v>494.01</v>
      </c>
      <c r="H8698" s="8">
        <v>494.01</v>
      </c>
      <c r="I8698" s="8">
        <v>1</v>
      </c>
      <c r="J8698" s="8">
        <v>494.01</v>
      </c>
      <c r="K8698" s="8">
        <v>494.01</v>
      </c>
      <c r="L8698" s="8">
        <f t="shared" si="540"/>
        <v>85.737272727272739</v>
      </c>
      <c r="M8698" s="8">
        <f t="shared" si="541"/>
        <v>408.27272727272725</v>
      </c>
      <c r="N8698" s="9"/>
      <c r="O8698" s="9"/>
      <c r="P8698" s="8">
        <v>21</v>
      </c>
      <c r="Q8698" s="8">
        <v>494.01</v>
      </c>
      <c r="R8698" s="17">
        <f t="shared" si="542"/>
        <v>0</v>
      </c>
      <c r="S8698" s="18">
        <f t="shared" si="543"/>
        <v>494.01</v>
      </c>
    </row>
    <row r="8699" spans="1:19" x14ac:dyDescent="0.25">
      <c r="A8699" s="7" t="s">
        <v>20722</v>
      </c>
      <c r="B8699" s="7" t="s">
        <v>20723</v>
      </c>
      <c r="C8699" s="7" t="s">
        <v>7400</v>
      </c>
      <c r="D8699" s="7" t="s">
        <v>7401</v>
      </c>
      <c r="E8699" s="7" t="s">
        <v>7402</v>
      </c>
      <c r="F8699" s="8">
        <v>21</v>
      </c>
      <c r="G8699" s="8">
        <v>494</v>
      </c>
      <c r="H8699" s="8">
        <v>494</v>
      </c>
      <c r="I8699" s="8">
        <v>1</v>
      </c>
      <c r="J8699" s="8">
        <v>494</v>
      </c>
      <c r="K8699" s="8">
        <v>494</v>
      </c>
      <c r="L8699" s="8">
        <f t="shared" si="540"/>
        <v>85.735537190082653</v>
      </c>
      <c r="M8699" s="8">
        <f t="shared" si="541"/>
        <v>408.26446280991735</v>
      </c>
      <c r="N8699" s="9"/>
      <c r="O8699" s="9"/>
      <c r="P8699" s="8">
        <v>21</v>
      </c>
      <c r="Q8699" s="8">
        <v>494</v>
      </c>
      <c r="R8699" s="17">
        <f t="shared" si="542"/>
        <v>0</v>
      </c>
      <c r="S8699" s="18">
        <f t="shared" si="543"/>
        <v>494</v>
      </c>
    </row>
    <row r="8700" spans="1:19" x14ac:dyDescent="0.25">
      <c r="A8700" s="7" t="s">
        <v>20724</v>
      </c>
      <c r="B8700" s="7" t="s">
        <v>20725</v>
      </c>
      <c r="C8700" s="7" t="s">
        <v>7400</v>
      </c>
      <c r="D8700" s="7" t="s">
        <v>7401</v>
      </c>
      <c r="E8700" s="7" t="s">
        <v>7402</v>
      </c>
      <c r="F8700" s="8">
        <v>21</v>
      </c>
      <c r="G8700" s="8">
        <v>494</v>
      </c>
      <c r="H8700" s="8">
        <v>494</v>
      </c>
      <c r="I8700" s="8">
        <v>1</v>
      </c>
      <c r="J8700" s="8">
        <v>494</v>
      </c>
      <c r="K8700" s="8">
        <v>494</v>
      </c>
      <c r="L8700" s="8">
        <f t="shared" si="540"/>
        <v>85.735537190082653</v>
      </c>
      <c r="M8700" s="8">
        <f t="shared" si="541"/>
        <v>408.26446280991735</v>
      </c>
      <c r="N8700" s="9"/>
      <c r="O8700" s="9"/>
      <c r="P8700" s="8">
        <v>21</v>
      </c>
      <c r="Q8700" s="8">
        <v>494</v>
      </c>
      <c r="R8700" s="17">
        <f t="shared" si="542"/>
        <v>0</v>
      </c>
      <c r="S8700" s="18">
        <f t="shared" si="543"/>
        <v>494</v>
      </c>
    </row>
    <row r="8701" spans="1:19" x14ac:dyDescent="0.25">
      <c r="A8701" s="7" t="s">
        <v>20726</v>
      </c>
      <c r="B8701" s="7" t="s">
        <v>20727</v>
      </c>
      <c r="C8701" s="7" t="s">
        <v>7400</v>
      </c>
      <c r="D8701" s="7" t="s">
        <v>7401</v>
      </c>
      <c r="E8701" s="7" t="s">
        <v>7402</v>
      </c>
      <c r="F8701" s="8">
        <v>21</v>
      </c>
      <c r="G8701" s="8">
        <v>494</v>
      </c>
      <c r="H8701" s="8">
        <v>494</v>
      </c>
      <c r="I8701" s="8">
        <v>1</v>
      </c>
      <c r="J8701" s="8">
        <v>494</v>
      </c>
      <c r="K8701" s="8">
        <v>494</v>
      </c>
      <c r="L8701" s="8">
        <f t="shared" si="540"/>
        <v>85.735537190082653</v>
      </c>
      <c r="M8701" s="8">
        <f t="shared" si="541"/>
        <v>408.26446280991735</v>
      </c>
      <c r="N8701" s="9"/>
      <c r="O8701" s="9"/>
      <c r="P8701" s="8">
        <v>21</v>
      </c>
      <c r="Q8701" s="8">
        <v>494</v>
      </c>
      <c r="R8701" s="17">
        <f t="shared" si="542"/>
        <v>0</v>
      </c>
      <c r="S8701" s="18">
        <f t="shared" si="543"/>
        <v>494</v>
      </c>
    </row>
    <row r="8702" spans="1:19" x14ac:dyDescent="0.25">
      <c r="A8702" s="7" t="s">
        <v>20728</v>
      </c>
      <c r="B8702" s="7" t="s">
        <v>20729</v>
      </c>
      <c r="C8702" s="7" t="s">
        <v>7400</v>
      </c>
      <c r="D8702" s="7" t="s">
        <v>7401</v>
      </c>
      <c r="E8702" s="7" t="s">
        <v>7402</v>
      </c>
      <c r="F8702" s="8">
        <v>21</v>
      </c>
      <c r="G8702" s="8">
        <v>493.99</v>
      </c>
      <c r="H8702" s="8">
        <v>493.99</v>
      </c>
      <c r="I8702" s="8">
        <v>1</v>
      </c>
      <c r="J8702" s="8">
        <v>493.99</v>
      </c>
      <c r="K8702" s="8">
        <v>493.99</v>
      </c>
      <c r="L8702" s="8">
        <f t="shared" si="540"/>
        <v>85.733801652892566</v>
      </c>
      <c r="M8702" s="8">
        <f t="shared" si="541"/>
        <v>408.25619834710744</v>
      </c>
      <c r="N8702" s="9"/>
      <c r="O8702" s="9"/>
      <c r="P8702" s="8">
        <v>21</v>
      </c>
      <c r="Q8702" s="8">
        <v>493.99</v>
      </c>
      <c r="R8702" s="17">
        <f t="shared" si="542"/>
        <v>0</v>
      </c>
      <c r="S8702" s="18">
        <f t="shared" si="543"/>
        <v>493.99</v>
      </c>
    </row>
    <row r="8703" spans="1:19" x14ac:dyDescent="0.25">
      <c r="A8703" s="7" t="s">
        <v>20730</v>
      </c>
      <c r="B8703" s="7" t="s">
        <v>20731</v>
      </c>
      <c r="C8703" s="7" t="s">
        <v>7400</v>
      </c>
      <c r="D8703" s="7" t="s">
        <v>7401</v>
      </c>
      <c r="E8703" s="7" t="s">
        <v>7402</v>
      </c>
      <c r="F8703" s="8">
        <v>21</v>
      </c>
      <c r="G8703" s="8">
        <v>494.01</v>
      </c>
      <c r="H8703" s="8">
        <v>494.01</v>
      </c>
      <c r="I8703" s="8">
        <v>1</v>
      </c>
      <c r="J8703" s="8">
        <v>494.01</v>
      </c>
      <c r="K8703" s="8">
        <v>494.01</v>
      </c>
      <c r="L8703" s="8">
        <f t="shared" si="540"/>
        <v>85.737272727272739</v>
      </c>
      <c r="M8703" s="8">
        <f t="shared" si="541"/>
        <v>408.27272727272725</v>
      </c>
      <c r="N8703" s="13"/>
      <c r="O8703" s="13"/>
      <c r="P8703" s="8">
        <v>21</v>
      </c>
      <c r="Q8703" s="8">
        <v>494.01</v>
      </c>
      <c r="R8703" s="17">
        <f t="shared" si="542"/>
        <v>0</v>
      </c>
      <c r="S8703" s="18">
        <f t="shared" si="543"/>
        <v>494.01</v>
      </c>
    </row>
    <row r="8704" spans="1:19" x14ac:dyDescent="0.25">
      <c r="A8704" s="7" t="s">
        <v>20732</v>
      </c>
      <c r="B8704" s="7" t="s">
        <v>20733</v>
      </c>
      <c r="C8704" s="7" t="s">
        <v>7400</v>
      </c>
      <c r="D8704" s="7" t="s">
        <v>7401</v>
      </c>
      <c r="E8704" s="7" t="s">
        <v>7402</v>
      </c>
      <c r="F8704" s="8">
        <v>21</v>
      </c>
      <c r="G8704" s="8">
        <v>494</v>
      </c>
      <c r="H8704" s="8">
        <v>494</v>
      </c>
      <c r="I8704" s="8">
        <v>1</v>
      </c>
      <c r="J8704" s="8">
        <v>494</v>
      </c>
      <c r="K8704" s="8">
        <v>494</v>
      </c>
      <c r="L8704" s="8">
        <f t="shared" si="540"/>
        <v>85.735537190082653</v>
      </c>
      <c r="M8704" s="8">
        <f t="shared" si="541"/>
        <v>408.26446280991735</v>
      </c>
      <c r="N8704" s="13"/>
      <c r="O8704" s="13"/>
      <c r="P8704" s="8">
        <v>21</v>
      </c>
      <c r="Q8704" s="8">
        <v>494</v>
      </c>
      <c r="R8704" s="17">
        <f t="shared" si="542"/>
        <v>0</v>
      </c>
      <c r="S8704" s="18">
        <f t="shared" si="543"/>
        <v>494</v>
      </c>
    </row>
    <row r="8705" spans="1:19" x14ac:dyDescent="0.25">
      <c r="A8705" s="7" t="s">
        <v>20734</v>
      </c>
      <c r="B8705" s="7" t="s">
        <v>20735</v>
      </c>
      <c r="C8705" s="7" t="s">
        <v>7400</v>
      </c>
      <c r="D8705" s="7" t="s">
        <v>7401</v>
      </c>
      <c r="E8705" s="7" t="s">
        <v>7402</v>
      </c>
      <c r="F8705" s="8">
        <v>21</v>
      </c>
      <c r="G8705" s="8">
        <v>494</v>
      </c>
      <c r="H8705" s="8">
        <v>494</v>
      </c>
      <c r="I8705" s="8">
        <v>1</v>
      </c>
      <c r="J8705" s="8">
        <v>494</v>
      </c>
      <c r="K8705" s="8">
        <v>494</v>
      </c>
      <c r="L8705" s="8">
        <f t="shared" si="540"/>
        <v>85.735537190082653</v>
      </c>
      <c r="M8705" s="8">
        <f t="shared" si="541"/>
        <v>408.26446280991735</v>
      </c>
      <c r="N8705" s="13"/>
      <c r="O8705" s="13"/>
      <c r="P8705" s="8">
        <v>21</v>
      </c>
      <c r="Q8705" s="8">
        <v>494</v>
      </c>
      <c r="R8705" s="17">
        <f t="shared" si="542"/>
        <v>0</v>
      </c>
      <c r="S8705" s="18">
        <f t="shared" si="543"/>
        <v>494</v>
      </c>
    </row>
    <row r="8706" spans="1:19" x14ac:dyDescent="0.25">
      <c r="A8706" s="7" t="s">
        <v>20736</v>
      </c>
      <c r="B8706" s="7" t="s">
        <v>20737</v>
      </c>
      <c r="C8706" s="7" t="s">
        <v>7400</v>
      </c>
      <c r="D8706" s="7" t="s">
        <v>7401</v>
      </c>
      <c r="E8706" s="7" t="s">
        <v>7402</v>
      </c>
      <c r="F8706" s="8">
        <v>21</v>
      </c>
      <c r="G8706" s="8">
        <v>494</v>
      </c>
      <c r="H8706" s="8">
        <v>494</v>
      </c>
      <c r="I8706" s="8">
        <v>1</v>
      </c>
      <c r="J8706" s="8">
        <v>494</v>
      </c>
      <c r="K8706" s="8">
        <v>494</v>
      </c>
      <c r="L8706" s="8">
        <f t="shared" ref="L8706:L8769" si="544">K8706-M8706</f>
        <v>85.735537190082653</v>
      </c>
      <c r="M8706" s="8">
        <f t="shared" ref="M8706:M8769" si="545">K8706/((100+F8706)/100)</f>
        <v>408.26446280991735</v>
      </c>
      <c r="N8706" s="13"/>
      <c r="O8706" s="13"/>
      <c r="P8706" s="8">
        <v>21</v>
      </c>
      <c r="Q8706" s="8">
        <v>494</v>
      </c>
      <c r="R8706" s="17">
        <f t="shared" ref="R8706:R8769" si="546">I8706*O8706</f>
        <v>0</v>
      </c>
      <c r="S8706" s="18">
        <f t="shared" si="543"/>
        <v>494</v>
      </c>
    </row>
    <row r="8707" spans="1:19" x14ac:dyDescent="0.25">
      <c r="A8707" s="7" t="s">
        <v>20738</v>
      </c>
      <c r="B8707" s="7" t="s">
        <v>20739</v>
      </c>
      <c r="C8707" s="7" t="s">
        <v>7400</v>
      </c>
      <c r="D8707" s="7" t="s">
        <v>7401</v>
      </c>
      <c r="E8707" s="7" t="s">
        <v>7402</v>
      </c>
      <c r="F8707" s="8">
        <v>21</v>
      </c>
      <c r="G8707" s="8">
        <v>493.99</v>
      </c>
      <c r="H8707" s="8">
        <v>493.99</v>
      </c>
      <c r="I8707" s="8">
        <v>1</v>
      </c>
      <c r="J8707" s="8">
        <v>493.99</v>
      </c>
      <c r="K8707" s="8">
        <v>493.99</v>
      </c>
      <c r="L8707" s="8">
        <f t="shared" si="544"/>
        <v>85.733801652892566</v>
      </c>
      <c r="M8707" s="8">
        <f t="shared" si="545"/>
        <v>408.25619834710744</v>
      </c>
      <c r="N8707" s="9"/>
      <c r="O8707" s="9"/>
      <c r="P8707" s="8">
        <v>21</v>
      </c>
      <c r="Q8707" s="8">
        <v>493.99</v>
      </c>
      <c r="R8707" s="17">
        <f t="shared" si="546"/>
        <v>0</v>
      </c>
      <c r="S8707" s="18">
        <f t="shared" ref="S8707:S8770" si="547">J8707</f>
        <v>493.99</v>
      </c>
    </row>
    <row r="8708" spans="1:19" x14ac:dyDescent="0.25">
      <c r="A8708" s="7" t="s">
        <v>20740</v>
      </c>
      <c r="B8708" s="7" t="s">
        <v>20741</v>
      </c>
      <c r="C8708" s="7" t="s">
        <v>7400</v>
      </c>
      <c r="D8708" s="7" t="s">
        <v>7401</v>
      </c>
      <c r="E8708" s="7" t="s">
        <v>7402</v>
      </c>
      <c r="F8708" s="8">
        <v>21</v>
      </c>
      <c r="G8708" s="8">
        <v>494</v>
      </c>
      <c r="H8708" s="8">
        <v>494</v>
      </c>
      <c r="I8708" s="8">
        <v>1</v>
      </c>
      <c r="J8708" s="8">
        <v>494</v>
      </c>
      <c r="K8708" s="8">
        <v>494</v>
      </c>
      <c r="L8708" s="8">
        <f t="shared" si="544"/>
        <v>85.735537190082653</v>
      </c>
      <c r="M8708" s="8">
        <f t="shared" si="545"/>
        <v>408.26446280991735</v>
      </c>
      <c r="N8708" s="9"/>
      <c r="O8708" s="9"/>
      <c r="P8708" s="8">
        <v>21</v>
      </c>
      <c r="Q8708" s="8">
        <v>494</v>
      </c>
      <c r="R8708" s="17">
        <f t="shared" si="546"/>
        <v>0</v>
      </c>
      <c r="S8708" s="18">
        <f t="shared" si="547"/>
        <v>494</v>
      </c>
    </row>
    <row r="8709" spans="1:19" x14ac:dyDescent="0.25">
      <c r="A8709" s="7" t="s">
        <v>20742</v>
      </c>
      <c r="B8709" s="7" t="s">
        <v>20743</v>
      </c>
      <c r="C8709" s="7" t="s">
        <v>7400</v>
      </c>
      <c r="D8709" s="7" t="s">
        <v>7401</v>
      </c>
      <c r="E8709" s="7" t="s">
        <v>7402</v>
      </c>
      <c r="F8709" s="8">
        <v>21</v>
      </c>
      <c r="G8709" s="8">
        <v>494.01</v>
      </c>
      <c r="H8709" s="8">
        <v>494.01</v>
      </c>
      <c r="I8709" s="8">
        <v>1</v>
      </c>
      <c r="J8709" s="8">
        <v>494.01</v>
      </c>
      <c r="K8709" s="8">
        <v>494.01</v>
      </c>
      <c r="L8709" s="8">
        <f t="shared" si="544"/>
        <v>85.737272727272739</v>
      </c>
      <c r="M8709" s="8">
        <f t="shared" si="545"/>
        <v>408.27272727272725</v>
      </c>
      <c r="N8709" s="9"/>
      <c r="O8709" s="9"/>
      <c r="P8709" s="8">
        <v>21</v>
      </c>
      <c r="Q8709" s="8">
        <v>494.01</v>
      </c>
      <c r="R8709" s="17">
        <f t="shared" si="546"/>
        <v>0</v>
      </c>
      <c r="S8709" s="18">
        <f t="shared" si="547"/>
        <v>494.01</v>
      </c>
    </row>
    <row r="8710" spans="1:19" x14ac:dyDescent="0.25">
      <c r="A8710" s="7" t="s">
        <v>20744</v>
      </c>
      <c r="B8710" s="7" t="s">
        <v>20745</v>
      </c>
      <c r="C8710" s="7" t="s">
        <v>7400</v>
      </c>
      <c r="D8710" s="7" t="s">
        <v>7401</v>
      </c>
      <c r="E8710" s="7" t="s">
        <v>7402</v>
      </c>
      <c r="F8710" s="8">
        <v>21</v>
      </c>
      <c r="G8710" s="8">
        <v>494</v>
      </c>
      <c r="H8710" s="8">
        <v>494</v>
      </c>
      <c r="I8710" s="8">
        <v>1</v>
      </c>
      <c r="J8710" s="8">
        <v>494</v>
      </c>
      <c r="K8710" s="8">
        <v>494</v>
      </c>
      <c r="L8710" s="8">
        <f t="shared" si="544"/>
        <v>85.735537190082653</v>
      </c>
      <c r="M8710" s="8">
        <f t="shared" si="545"/>
        <v>408.26446280991735</v>
      </c>
      <c r="N8710" s="13"/>
      <c r="O8710" s="13"/>
      <c r="P8710" s="8">
        <v>21</v>
      </c>
      <c r="Q8710" s="8">
        <v>494</v>
      </c>
      <c r="R8710" s="17">
        <f t="shared" si="546"/>
        <v>0</v>
      </c>
      <c r="S8710" s="18">
        <f t="shared" si="547"/>
        <v>494</v>
      </c>
    </row>
    <row r="8711" spans="1:19" x14ac:dyDescent="0.25">
      <c r="A8711" s="7" t="s">
        <v>20746</v>
      </c>
      <c r="B8711" s="7" t="s">
        <v>20747</v>
      </c>
      <c r="C8711" s="7" t="s">
        <v>7400</v>
      </c>
      <c r="D8711" s="7" t="s">
        <v>7401</v>
      </c>
      <c r="E8711" s="7" t="s">
        <v>7402</v>
      </c>
      <c r="F8711" s="8">
        <v>21</v>
      </c>
      <c r="G8711" s="8">
        <v>494</v>
      </c>
      <c r="H8711" s="8">
        <v>494</v>
      </c>
      <c r="I8711" s="8">
        <v>1</v>
      </c>
      <c r="J8711" s="8">
        <v>494</v>
      </c>
      <c r="K8711" s="8">
        <v>494</v>
      </c>
      <c r="L8711" s="8">
        <f t="shared" si="544"/>
        <v>85.735537190082653</v>
      </c>
      <c r="M8711" s="8">
        <f t="shared" si="545"/>
        <v>408.26446280991735</v>
      </c>
      <c r="N8711" s="9"/>
      <c r="O8711" s="9"/>
      <c r="P8711" s="8">
        <v>21</v>
      </c>
      <c r="Q8711" s="8">
        <v>494</v>
      </c>
      <c r="R8711" s="17">
        <f t="shared" si="546"/>
        <v>0</v>
      </c>
      <c r="S8711" s="18">
        <f t="shared" si="547"/>
        <v>494</v>
      </c>
    </row>
    <row r="8712" spans="1:19" x14ac:dyDescent="0.25">
      <c r="A8712" s="7" t="s">
        <v>20748</v>
      </c>
      <c r="B8712" s="7" t="s">
        <v>20749</v>
      </c>
      <c r="C8712" s="7" t="s">
        <v>7400</v>
      </c>
      <c r="D8712" s="7" t="s">
        <v>7401</v>
      </c>
      <c r="E8712" s="7" t="s">
        <v>7402</v>
      </c>
      <c r="F8712" s="8">
        <v>21</v>
      </c>
      <c r="G8712" s="8">
        <v>494</v>
      </c>
      <c r="H8712" s="8">
        <v>494</v>
      </c>
      <c r="I8712" s="8">
        <v>1</v>
      </c>
      <c r="J8712" s="8">
        <v>494</v>
      </c>
      <c r="K8712" s="8">
        <v>494</v>
      </c>
      <c r="L8712" s="8">
        <f t="shared" si="544"/>
        <v>85.735537190082653</v>
      </c>
      <c r="M8712" s="8">
        <f t="shared" si="545"/>
        <v>408.26446280991735</v>
      </c>
      <c r="N8712" s="9"/>
      <c r="O8712" s="9"/>
      <c r="P8712" s="8">
        <v>21</v>
      </c>
      <c r="Q8712" s="8">
        <v>494</v>
      </c>
      <c r="R8712" s="17">
        <f t="shared" si="546"/>
        <v>0</v>
      </c>
      <c r="S8712" s="18">
        <f t="shared" si="547"/>
        <v>494</v>
      </c>
    </row>
    <row r="8713" spans="1:19" x14ac:dyDescent="0.25">
      <c r="A8713" s="7" t="s">
        <v>20750</v>
      </c>
      <c r="B8713" s="7" t="s">
        <v>20751</v>
      </c>
      <c r="C8713" s="7" t="s">
        <v>7400</v>
      </c>
      <c r="D8713" s="7" t="s">
        <v>7401</v>
      </c>
      <c r="E8713" s="7" t="s">
        <v>7402</v>
      </c>
      <c r="F8713" s="8">
        <v>21</v>
      </c>
      <c r="G8713" s="8">
        <v>494</v>
      </c>
      <c r="H8713" s="8">
        <v>494</v>
      </c>
      <c r="I8713" s="8">
        <v>1</v>
      </c>
      <c r="J8713" s="8">
        <v>494</v>
      </c>
      <c r="K8713" s="8">
        <v>494</v>
      </c>
      <c r="L8713" s="8">
        <f t="shared" si="544"/>
        <v>85.735537190082653</v>
      </c>
      <c r="M8713" s="8">
        <f t="shared" si="545"/>
        <v>408.26446280991735</v>
      </c>
      <c r="N8713" s="9"/>
      <c r="O8713" s="9"/>
      <c r="P8713" s="8">
        <v>21</v>
      </c>
      <c r="Q8713" s="8">
        <v>494</v>
      </c>
      <c r="R8713" s="17">
        <f t="shared" si="546"/>
        <v>0</v>
      </c>
      <c r="S8713" s="18">
        <f t="shared" si="547"/>
        <v>494</v>
      </c>
    </row>
    <row r="8714" spans="1:19" x14ac:dyDescent="0.25">
      <c r="A8714" s="7" t="s">
        <v>20752</v>
      </c>
      <c r="B8714" s="7" t="s">
        <v>20753</v>
      </c>
      <c r="C8714" s="7" t="s">
        <v>7400</v>
      </c>
      <c r="D8714" s="7" t="s">
        <v>7401</v>
      </c>
      <c r="E8714" s="7" t="s">
        <v>7402</v>
      </c>
      <c r="F8714" s="8">
        <v>21</v>
      </c>
      <c r="G8714" s="8">
        <v>494</v>
      </c>
      <c r="H8714" s="8">
        <v>494</v>
      </c>
      <c r="I8714" s="8">
        <v>1</v>
      </c>
      <c r="J8714" s="8">
        <v>494</v>
      </c>
      <c r="K8714" s="8">
        <v>494</v>
      </c>
      <c r="L8714" s="8">
        <f t="shared" si="544"/>
        <v>85.735537190082653</v>
      </c>
      <c r="M8714" s="8">
        <f t="shared" si="545"/>
        <v>408.26446280991735</v>
      </c>
      <c r="N8714" s="9"/>
      <c r="O8714" s="9"/>
      <c r="P8714" s="8">
        <v>21</v>
      </c>
      <c r="Q8714" s="8">
        <v>494</v>
      </c>
      <c r="R8714" s="17">
        <f t="shared" si="546"/>
        <v>0</v>
      </c>
      <c r="S8714" s="18">
        <f t="shared" si="547"/>
        <v>494</v>
      </c>
    </row>
    <row r="8715" spans="1:19" x14ac:dyDescent="0.25">
      <c r="A8715" s="7" t="s">
        <v>20754</v>
      </c>
      <c r="B8715" s="7" t="s">
        <v>20755</v>
      </c>
      <c r="C8715" s="7" t="s">
        <v>7400</v>
      </c>
      <c r="D8715" s="7" t="s">
        <v>7401</v>
      </c>
      <c r="E8715" s="7" t="s">
        <v>7402</v>
      </c>
      <c r="F8715" s="8">
        <v>21</v>
      </c>
      <c r="G8715" s="8">
        <v>493.99</v>
      </c>
      <c r="H8715" s="8">
        <v>493.99</v>
      </c>
      <c r="I8715" s="8">
        <v>1</v>
      </c>
      <c r="J8715" s="8">
        <v>493.99</v>
      </c>
      <c r="K8715" s="8">
        <v>493.99</v>
      </c>
      <c r="L8715" s="8">
        <f t="shared" si="544"/>
        <v>85.733801652892566</v>
      </c>
      <c r="M8715" s="8">
        <f t="shared" si="545"/>
        <v>408.25619834710744</v>
      </c>
      <c r="N8715" s="9"/>
      <c r="O8715" s="9"/>
      <c r="P8715" s="8">
        <v>21</v>
      </c>
      <c r="Q8715" s="8">
        <v>493.99</v>
      </c>
      <c r="R8715" s="17">
        <f t="shared" si="546"/>
        <v>0</v>
      </c>
      <c r="S8715" s="18">
        <f t="shared" si="547"/>
        <v>493.99</v>
      </c>
    </row>
    <row r="8716" spans="1:19" x14ac:dyDescent="0.25">
      <c r="A8716" s="7" t="s">
        <v>20756</v>
      </c>
      <c r="B8716" s="7" t="s">
        <v>20757</v>
      </c>
      <c r="C8716" s="7" t="s">
        <v>7400</v>
      </c>
      <c r="D8716" s="7" t="s">
        <v>7401</v>
      </c>
      <c r="E8716" s="7" t="s">
        <v>7402</v>
      </c>
      <c r="F8716" s="8">
        <v>21</v>
      </c>
      <c r="G8716" s="8">
        <v>494</v>
      </c>
      <c r="H8716" s="8">
        <v>494</v>
      </c>
      <c r="I8716" s="8">
        <v>1</v>
      </c>
      <c r="J8716" s="8">
        <v>494</v>
      </c>
      <c r="K8716" s="8">
        <v>494</v>
      </c>
      <c r="L8716" s="8">
        <f t="shared" si="544"/>
        <v>85.735537190082653</v>
      </c>
      <c r="M8716" s="8">
        <f t="shared" si="545"/>
        <v>408.26446280991735</v>
      </c>
      <c r="N8716" s="9"/>
      <c r="O8716" s="9"/>
      <c r="P8716" s="8">
        <v>21</v>
      </c>
      <c r="Q8716" s="8">
        <v>494</v>
      </c>
      <c r="R8716" s="17">
        <f t="shared" si="546"/>
        <v>0</v>
      </c>
      <c r="S8716" s="18">
        <f t="shared" si="547"/>
        <v>494</v>
      </c>
    </row>
    <row r="8717" spans="1:19" x14ac:dyDescent="0.25">
      <c r="A8717" s="7" t="s">
        <v>20758</v>
      </c>
      <c r="B8717" s="7" t="s">
        <v>20759</v>
      </c>
      <c r="C8717" s="7" t="s">
        <v>7400</v>
      </c>
      <c r="D8717" s="7" t="s">
        <v>7401</v>
      </c>
      <c r="E8717" s="7" t="s">
        <v>7402</v>
      </c>
      <c r="F8717" s="8">
        <v>21</v>
      </c>
      <c r="G8717" s="8">
        <v>494</v>
      </c>
      <c r="H8717" s="8">
        <v>494</v>
      </c>
      <c r="I8717" s="8">
        <v>1</v>
      </c>
      <c r="J8717" s="8">
        <v>494</v>
      </c>
      <c r="K8717" s="8">
        <v>494</v>
      </c>
      <c r="L8717" s="8">
        <f t="shared" si="544"/>
        <v>85.735537190082653</v>
      </c>
      <c r="M8717" s="8">
        <f t="shared" si="545"/>
        <v>408.26446280991735</v>
      </c>
      <c r="N8717" s="9"/>
      <c r="O8717" s="9"/>
      <c r="P8717" s="8">
        <v>21</v>
      </c>
      <c r="Q8717" s="8">
        <v>494</v>
      </c>
      <c r="R8717" s="17">
        <f t="shared" si="546"/>
        <v>0</v>
      </c>
      <c r="S8717" s="18">
        <f t="shared" si="547"/>
        <v>494</v>
      </c>
    </row>
    <row r="8718" spans="1:19" x14ac:dyDescent="0.25">
      <c r="A8718" s="7" t="s">
        <v>20760</v>
      </c>
      <c r="B8718" s="7" t="s">
        <v>20761</v>
      </c>
      <c r="C8718" s="7" t="s">
        <v>7400</v>
      </c>
      <c r="D8718" s="7" t="s">
        <v>7401</v>
      </c>
      <c r="E8718" s="7" t="s">
        <v>7402</v>
      </c>
      <c r="F8718" s="8">
        <v>21</v>
      </c>
      <c r="G8718" s="8">
        <v>494</v>
      </c>
      <c r="H8718" s="8">
        <v>494</v>
      </c>
      <c r="I8718" s="8">
        <v>1</v>
      </c>
      <c r="J8718" s="8">
        <v>494</v>
      </c>
      <c r="K8718" s="8">
        <v>494</v>
      </c>
      <c r="L8718" s="8">
        <f t="shared" si="544"/>
        <v>85.735537190082653</v>
      </c>
      <c r="M8718" s="8">
        <f t="shared" si="545"/>
        <v>408.26446280991735</v>
      </c>
      <c r="N8718" s="9"/>
      <c r="O8718" s="9"/>
      <c r="P8718" s="8">
        <v>21</v>
      </c>
      <c r="Q8718" s="8">
        <v>494</v>
      </c>
      <c r="R8718" s="17">
        <f t="shared" si="546"/>
        <v>0</v>
      </c>
      <c r="S8718" s="18">
        <f t="shared" si="547"/>
        <v>494</v>
      </c>
    </row>
    <row r="8719" spans="1:19" x14ac:dyDescent="0.25">
      <c r="A8719" s="7" t="s">
        <v>20762</v>
      </c>
      <c r="B8719" s="7" t="s">
        <v>20763</v>
      </c>
      <c r="C8719" s="7" t="s">
        <v>7400</v>
      </c>
      <c r="D8719" s="7" t="s">
        <v>7401</v>
      </c>
      <c r="E8719" s="7" t="s">
        <v>7402</v>
      </c>
      <c r="F8719" s="8">
        <v>21</v>
      </c>
      <c r="G8719" s="8">
        <v>494.01</v>
      </c>
      <c r="H8719" s="8">
        <v>494.01</v>
      </c>
      <c r="I8719" s="8">
        <v>1</v>
      </c>
      <c r="J8719" s="8">
        <v>494.01</v>
      </c>
      <c r="K8719" s="8">
        <v>494.01</v>
      </c>
      <c r="L8719" s="8">
        <f t="shared" si="544"/>
        <v>85.737272727272739</v>
      </c>
      <c r="M8719" s="8">
        <f t="shared" si="545"/>
        <v>408.27272727272725</v>
      </c>
      <c r="N8719" s="9"/>
      <c r="O8719" s="9"/>
      <c r="P8719" s="8">
        <v>21</v>
      </c>
      <c r="Q8719" s="8">
        <v>494.01</v>
      </c>
      <c r="R8719" s="17">
        <f t="shared" si="546"/>
        <v>0</v>
      </c>
      <c r="S8719" s="18">
        <f t="shared" si="547"/>
        <v>494.01</v>
      </c>
    </row>
    <row r="8720" spans="1:19" x14ac:dyDescent="0.25">
      <c r="A8720" s="7" t="s">
        <v>20764</v>
      </c>
      <c r="B8720" s="7" t="s">
        <v>20765</v>
      </c>
      <c r="C8720" s="7" t="s">
        <v>7400</v>
      </c>
      <c r="D8720" s="7" t="s">
        <v>7401</v>
      </c>
      <c r="E8720" s="7" t="s">
        <v>7402</v>
      </c>
      <c r="F8720" s="8">
        <v>21</v>
      </c>
      <c r="G8720" s="8">
        <v>494</v>
      </c>
      <c r="H8720" s="8">
        <v>494</v>
      </c>
      <c r="I8720" s="8">
        <v>1</v>
      </c>
      <c r="J8720" s="8">
        <v>494</v>
      </c>
      <c r="K8720" s="8">
        <v>494</v>
      </c>
      <c r="L8720" s="8">
        <f t="shared" si="544"/>
        <v>85.735537190082653</v>
      </c>
      <c r="M8720" s="8">
        <f t="shared" si="545"/>
        <v>408.26446280991735</v>
      </c>
      <c r="N8720" s="9"/>
      <c r="O8720" s="9"/>
      <c r="P8720" s="8">
        <v>21</v>
      </c>
      <c r="Q8720" s="8">
        <v>494</v>
      </c>
      <c r="R8720" s="17">
        <f t="shared" si="546"/>
        <v>0</v>
      </c>
      <c r="S8720" s="18">
        <f t="shared" si="547"/>
        <v>494</v>
      </c>
    </row>
    <row r="8721" spans="1:19" x14ac:dyDescent="0.25">
      <c r="A8721" s="7" t="s">
        <v>20766</v>
      </c>
      <c r="B8721" s="7" t="s">
        <v>20767</v>
      </c>
      <c r="C8721" s="7" t="s">
        <v>37</v>
      </c>
      <c r="D8721" s="7" t="s">
        <v>38</v>
      </c>
      <c r="E8721" s="7" t="s">
        <v>39</v>
      </c>
      <c r="F8721" s="8">
        <v>15</v>
      </c>
      <c r="G8721" s="8">
        <v>11340</v>
      </c>
      <c r="H8721" s="8">
        <v>11340</v>
      </c>
      <c r="I8721" s="8">
        <v>5</v>
      </c>
      <c r="J8721" s="8">
        <v>56700</v>
      </c>
      <c r="K8721" s="8">
        <v>11340</v>
      </c>
      <c r="L8721" s="8">
        <f t="shared" si="544"/>
        <v>1479.1304347826081</v>
      </c>
      <c r="M8721" s="8">
        <f t="shared" si="545"/>
        <v>9860.8695652173919</v>
      </c>
      <c r="N8721" s="13"/>
      <c r="O8721" s="13"/>
      <c r="P8721" s="8">
        <v>15</v>
      </c>
      <c r="Q8721" s="8">
        <v>11340</v>
      </c>
      <c r="R8721" s="17">
        <f t="shared" si="546"/>
        <v>0</v>
      </c>
      <c r="S8721" s="18">
        <f t="shared" si="547"/>
        <v>56700</v>
      </c>
    </row>
    <row r="8722" spans="1:19" x14ac:dyDescent="0.25">
      <c r="A8722" s="7" t="s">
        <v>20768</v>
      </c>
      <c r="B8722" s="7" t="s">
        <v>20769</v>
      </c>
      <c r="C8722" s="7" t="s">
        <v>185</v>
      </c>
      <c r="D8722" s="7" t="s">
        <v>186</v>
      </c>
      <c r="E8722" s="7" t="s">
        <v>187</v>
      </c>
      <c r="F8722" s="8">
        <v>21</v>
      </c>
      <c r="G8722" s="8">
        <v>909.22</v>
      </c>
      <c r="H8722" s="8">
        <v>909.22</v>
      </c>
      <c r="I8722" s="8">
        <v>5</v>
      </c>
      <c r="J8722" s="8">
        <v>4546.09</v>
      </c>
      <c r="K8722" s="8">
        <v>909.21800000000007</v>
      </c>
      <c r="L8722" s="8">
        <f t="shared" si="544"/>
        <v>157.79816528925619</v>
      </c>
      <c r="M8722" s="8">
        <f t="shared" si="545"/>
        <v>751.41983471074388</v>
      </c>
      <c r="N8722" s="9"/>
      <c r="O8722" s="9"/>
      <c r="P8722" s="8">
        <v>21</v>
      </c>
      <c r="Q8722" s="8">
        <v>909.21800000000007</v>
      </c>
      <c r="R8722" s="17">
        <f t="shared" si="546"/>
        <v>0</v>
      </c>
      <c r="S8722" s="18">
        <f t="shared" si="547"/>
        <v>4546.09</v>
      </c>
    </row>
    <row r="8723" spans="1:19" x14ac:dyDescent="0.25">
      <c r="A8723" s="7" t="s">
        <v>20770</v>
      </c>
      <c r="B8723" s="7" t="s">
        <v>20771</v>
      </c>
      <c r="C8723" s="7" t="s">
        <v>185</v>
      </c>
      <c r="D8723" s="7" t="s">
        <v>186</v>
      </c>
      <c r="E8723" s="7" t="s">
        <v>187</v>
      </c>
      <c r="F8723" s="8">
        <v>21</v>
      </c>
      <c r="G8723" s="8">
        <v>1517.65</v>
      </c>
      <c r="H8723" s="8">
        <v>1517.65</v>
      </c>
      <c r="I8723" s="8">
        <v>5</v>
      </c>
      <c r="J8723" s="8">
        <v>7588.27</v>
      </c>
      <c r="K8723" s="8">
        <v>1517.654</v>
      </c>
      <c r="L8723" s="8">
        <f t="shared" si="544"/>
        <v>263.39449586776846</v>
      </c>
      <c r="M8723" s="8">
        <f t="shared" si="545"/>
        <v>1254.2595041322315</v>
      </c>
      <c r="N8723" s="13"/>
      <c r="O8723" s="13"/>
      <c r="P8723" s="8">
        <v>21</v>
      </c>
      <c r="Q8723" s="8">
        <v>1517.654</v>
      </c>
      <c r="R8723" s="17">
        <f t="shared" si="546"/>
        <v>0</v>
      </c>
      <c r="S8723" s="18">
        <f t="shared" si="547"/>
        <v>7588.27</v>
      </c>
    </row>
    <row r="8724" spans="1:19" x14ac:dyDescent="0.25">
      <c r="A8724" s="7" t="s">
        <v>20772</v>
      </c>
      <c r="B8724" s="7" t="s">
        <v>20773</v>
      </c>
      <c r="C8724" s="7" t="s">
        <v>185</v>
      </c>
      <c r="D8724" s="7" t="s">
        <v>186</v>
      </c>
      <c r="E8724" s="7" t="s">
        <v>187</v>
      </c>
      <c r="F8724" s="8">
        <v>21</v>
      </c>
      <c r="G8724" s="8">
        <v>1203.18</v>
      </c>
      <c r="H8724" s="8">
        <v>1203.18</v>
      </c>
      <c r="I8724" s="8">
        <v>40</v>
      </c>
      <c r="J8724" s="8">
        <v>48127.040000000001</v>
      </c>
      <c r="K8724" s="8">
        <v>1203.1759999999999</v>
      </c>
      <c r="L8724" s="8">
        <f t="shared" si="544"/>
        <v>208.81566942148754</v>
      </c>
      <c r="M8724" s="8">
        <f t="shared" si="545"/>
        <v>994.36033057851239</v>
      </c>
      <c r="N8724" s="9"/>
      <c r="O8724" s="9"/>
      <c r="P8724" s="8">
        <v>21</v>
      </c>
      <c r="Q8724" s="8">
        <v>1203.1759999999999</v>
      </c>
      <c r="R8724" s="17">
        <f t="shared" si="546"/>
        <v>0</v>
      </c>
      <c r="S8724" s="18">
        <f t="shared" si="547"/>
        <v>48127.040000000001</v>
      </c>
    </row>
    <row r="8725" spans="1:19" x14ac:dyDescent="0.25">
      <c r="A8725" s="7" t="s">
        <v>20774</v>
      </c>
      <c r="B8725" s="7" t="s">
        <v>20775</v>
      </c>
      <c r="C8725" s="7" t="s">
        <v>185</v>
      </c>
      <c r="D8725" s="7" t="s">
        <v>186</v>
      </c>
      <c r="E8725" s="7" t="s">
        <v>187</v>
      </c>
      <c r="F8725" s="8">
        <v>21</v>
      </c>
      <c r="G8725" s="8">
        <v>259.77</v>
      </c>
      <c r="H8725" s="8">
        <v>259.77</v>
      </c>
      <c r="I8725" s="8">
        <v>25</v>
      </c>
      <c r="J8725" s="8">
        <v>6494.37</v>
      </c>
      <c r="K8725" s="8">
        <v>259.77479999999997</v>
      </c>
      <c r="L8725" s="8">
        <f t="shared" si="544"/>
        <v>45.084882644628095</v>
      </c>
      <c r="M8725" s="8">
        <f t="shared" si="545"/>
        <v>214.68991735537188</v>
      </c>
      <c r="N8725" s="9"/>
      <c r="O8725" s="9"/>
      <c r="P8725" s="8">
        <v>21</v>
      </c>
      <c r="Q8725" s="8">
        <v>259.77479999999997</v>
      </c>
      <c r="R8725" s="17">
        <f t="shared" si="546"/>
        <v>0</v>
      </c>
      <c r="S8725" s="18">
        <f t="shared" si="547"/>
        <v>6494.37</v>
      </c>
    </row>
    <row r="8726" spans="1:19" x14ac:dyDescent="0.25">
      <c r="A8726" s="7" t="s">
        <v>20776</v>
      </c>
      <c r="B8726" s="7" t="s">
        <v>20777</v>
      </c>
      <c r="C8726" s="7" t="s">
        <v>37</v>
      </c>
      <c r="D8726" s="7" t="s">
        <v>38</v>
      </c>
      <c r="E8726" s="7" t="s">
        <v>39</v>
      </c>
      <c r="F8726" s="8">
        <v>15</v>
      </c>
      <c r="G8726" s="8">
        <v>2128.61</v>
      </c>
      <c r="H8726" s="8">
        <v>2128.61</v>
      </c>
      <c r="I8726" s="8">
        <v>1</v>
      </c>
      <c r="J8726" s="8">
        <v>2128.61</v>
      </c>
      <c r="K8726" s="8">
        <v>2128.61</v>
      </c>
      <c r="L8726" s="8">
        <f t="shared" si="544"/>
        <v>277.64478260869555</v>
      </c>
      <c r="M8726" s="8">
        <f t="shared" si="545"/>
        <v>1850.9652173913046</v>
      </c>
      <c r="N8726" s="9"/>
      <c r="O8726" s="9"/>
      <c r="P8726" s="8">
        <v>15</v>
      </c>
      <c r="Q8726" s="8">
        <v>2128.61</v>
      </c>
      <c r="R8726" s="17">
        <f t="shared" si="546"/>
        <v>0</v>
      </c>
      <c r="S8726" s="18">
        <f t="shared" si="547"/>
        <v>2128.61</v>
      </c>
    </row>
    <row r="8727" spans="1:19" x14ac:dyDescent="0.25">
      <c r="A8727" s="7" t="s">
        <v>20778</v>
      </c>
      <c r="B8727" s="7" t="s">
        <v>20779</v>
      </c>
      <c r="C8727" s="7" t="s">
        <v>37</v>
      </c>
      <c r="D8727" s="7" t="s">
        <v>38</v>
      </c>
      <c r="E8727" s="7" t="s">
        <v>39</v>
      </c>
      <c r="F8727" s="8">
        <v>21</v>
      </c>
      <c r="G8727" s="8">
        <v>732.05</v>
      </c>
      <c r="H8727" s="8">
        <v>732.05</v>
      </c>
      <c r="I8727" s="8">
        <v>4</v>
      </c>
      <c r="J8727" s="8">
        <v>2928.2</v>
      </c>
      <c r="K8727" s="8">
        <v>732.05</v>
      </c>
      <c r="L8727" s="8">
        <f t="shared" si="544"/>
        <v>127.04999999999995</v>
      </c>
      <c r="M8727" s="8">
        <f t="shared" si="545"/>
        <v>605</v>
      </c>
      <c r="N8727" s="9"/>
      <c r="O8727" s="9"/>
      <c r="P8727" s="8">
        <v>21</v>
      </c>
      <c r="Q8727" s="8">
        <v>732.05</v>
      </c>
      <c r="R8727" s="17">
        <f t="shared" si="546"/>
        <v>0</v>
      </c>
      <c r="S8727" s="18">
        <f t="shared" si="547"/>
        <v>2928.2</v>
      </c>
    </row>
    <row r="8728" spans="1:19" x14ac:dyDescent="0.25">
      <c r="A8728" s="7" t="s">
        <v>20784</v>
      </c>
      <c r="B8728" s="7" t="s">
        <v>20785</v>
      </c>
      <c r="C8728" s="7" t="s">
        <v>7539</v>
      </c>
      <c r="D8728" s="7" t="s">
        <v>7540</v>
      </c>
      <c r="E8728" s="7" t="s">
        <v>7798</v>
      </c>
      <c r="F8728" s="8">
        <v>21</v>
      </c>
      <c r="G8728" s="8">
        <v>1.1299999999999999</v>
      </c>
      <c r="H8728" s="8">
        <v>1.1299999999999999</v>
      </c>
      <c r="I8728" s="8">
        <v>13440</v>
      </c>
      <c r="J8728" s="8">
        <v>15246</v>
      </c>
      <c r="K8728" s="8">
        <v>1.1343749999999999</v>
      </c>
      <c r="L8728" s="8">
        <f t="shared" si="544"/>
        <v>0.19687499999999991</v>
      </c>
      <c r="M8728" s="8">
        <f t="shared" si="545"/>
        <v>0.9375</v>
      </c>
      <c r="N8728" s="9"/>
      <c r="O8728" s="9"/>
      <c r="P8728" s="8">
        <v>21</v>
      </c>
      <c r="Q8728" s="8">
        <v>1.1343749999999999</v>
      </c>
      <c r="R8728" s="17">
        <f t="shared" si="546"/>
        <v>0</v>
      </c>
      <c r="S8728" s="18">
        <f t="shared" si="547"/>
        <v>15246</v>
      </c>
    </row>
    <row r="8729" spans="1:19" x14ac:dyDescent="0.25">
      <c r="A8729" s="7" t="s">
        <v>20786</v>
      </c>
      <c r="B8729" s="7" t="s">
        <v>20787</v>
      </c>
      <c r="C8729" s="7" t="s">
        <v>7539</v>
      </c>
      <c r="D8729" s="7" t="s">
        <v>7540</v>
      </c>
      <c r="E8729" s="7" t="s">
        <v>7798</v>
      </c>
      <c r="F8729" s="8">
        <v>21</v>
      </c>
      <c r="G8729" s="8">
        <v>1.1299999999999999</v>
      </c>
      <c r="H8729" s="8">
        <v>1.1299999999999999</v>
      </c>
      <c r="I8729" s="8">
        <v>19200</v>
      </c>
      <c r="J8729" s="8">
        <v>21780</v>
      </c>
      <c r="K8729" s="8">
        <v>1.1343749999999999</v>
      </c>
      <c r="L8729" s="8">
        <f t="shared" si="544"/>
        <v>0.19687499999999991</v>
      </c>
      <c r="M8729" s="8">
        <f t="shared" si="545"/>
        <v>0.9375</v>
      </c>
      <c r="N8729" s="9"/>
      <c r="O8729" s="9"/>
      <c r="P8729" s="8">
        <v>21</v>
      </c>
      <c r="Q8729" s="8">
        <v>1.1343749999999999</v>
      </c>
      <c r="R8729" s="17">
        <f t="shared" si="546"/>
        <v>0</v>
      </c>
      <c r="S8729" s="18">
        <f t="shared" si="547"/>
        <v>21780</v>
      </c>
    </row>
    <row r="8730" spans="1:19" x14ac:dyDescent="0.25">
      <c r="A8730" s="7" t="s">
        <v>20788</v>
      </c>
      <c r="B8730" s="7" t="s">
        <v>20789</v>
      </c>
      <c r="C8730" s="7" t="s">
        <v>14</v>
      </c>
      <c r="D8730" s="7" t="s">
        <v>15</v>
      </c>
      <c r="E8730" s="7" t="s">
        <v>7754</v>
      </c>
      <c r="F8730" s="8">
        <v>21</v>
      </c>
      <c r="G8730" s="8">
        <v>18.760000000000002</v>
      </c>
      <c r="H8730" s="8">
        <v>18.760000000000002</v>
      </c>
      <c r="I8730" s="8">
        <v>1792</v>
      </c>
      <c r="J8730" s="8">
        <v>33608.959999999999</v>
      </c>
      <c r="K8730" s="8">
        <v>18.754999999999999</v>
      </c>
      <c r="L8730" s="8">
        <f t="shared" si="544"/>
        <v>3.254999999999999</v>
      </c>
      <c r="M8730" s="8">
        <f t="shared" si="545"/>
        <v>15.5</v>
      </c>
      <c r="N8730" s="9"/>
      <c r="O8730" s="9"/>
      <c r="P8730" s="8">
        <v>21</v>
      </c>
      <c r="Q8730" s="8">
        <v>18.755000000000003</v>
      </c>
      <c r="R8730" s="17">
        <f t="shared" si="546"/>
        <v>0</v>
      </c>
      <c r="S8730" s="18">
        <f t="shared" si="547"/>
        <v>33608.959999999999</v>
      </c>
    </row>
    <row r="8731" spans="1:19" x14ac:dyDescent="0.25">
      <c r="A8731" s="7" t="s">
        <v>20790</v>
      </c>
      <c r="B8731" s="7" t="s">
        <v>20791</v>
      </c>
      <c r="C8731" s="7" t="s">
        <v>14</v>
      </c>
      <c r="D8731" s="7" t="s">
        <v>15</v>
      </c>
      <c r="E8731" s="7" t="s">
        <v>2322</v>
      </c>
      <c r="F8731" s="8">
        <v>21</v>
      </c>
      <c r="G8731" s="8">
        <v>1178.54</v>
      </c>
      <c r="H8731" s="8">
        <v>1178.54</v>
      </c>
      <c r="I8731" s="8">
        <v>1</v>
      </c>
      <c r="J8731" s="8">
        <v>1178.54</v>
      </c>
      <c r="K8731" s="8">
        <v>1178.54</v>
      </c>
      <c r="L8731" s="8">
        <f t="shared" si="544"/>
        <v>204.53999999999996</v>
      </c>
      <c r="M8731" s="8">
        <f t="shared" si="545"/>
        <v>974</v>
      </c>
      <c r="N8731" s="9"/>
      <c r="O8731" s="9"/>
      <c r="P8731" s="8">
        <v>21</v>
      </c>
      <c r="Q8731" s="8">
        <v>1178.54</v>
      </c>
      <c r="R8731" s="17">
        <f t="shared" si="546"/>
        <v>0</v>
      </c>
      <c r="S8731" s="18">
        <f t="shared" si="547"/>
        <v>1178.54</v>
      </c>
    </row>
    <row r="8732" spans="1:19" x14ac:dyDescent="0.25">
      <c r="A8732" s="7" t="s">
        <v>20792</v>
      </c>
      <c r="B8732" s="7" t="s">
        <v>20793</v>
      </c>
      <c r="C8732" s="7" t="s">
        <v>14</v>
      </c>
      <c r="D8732" s="7" t="s">
        <v>15</v>
      </c>
      <c r="E8732" s="7" t="s">
        <v>2322</v>
      </c>
      <c r="F8732" s="8">
        <v>15</v>
      </c>
      <c r="G8732" s="8">
        <v>2500</v>
      </c>
      <c r="H8732" s="8">
        <v>2500</v>
      </c>
      <c r="I8732" s="8">
        <v>20</v>
      </c>
      <c r="J8732" s="8">
        <v>50000</v>
      </c>
      <c r="K8732" s="8">
        <v>2500</v>
      </c>
      <c r="L8732" s="8">
        <f t="shared" si="544"/>
        <v>326.08695652173901</v>
      </c>
      <c r="M8732" s="8">
        <f t="shared" si="545"/>
        <v>2173.913043478261</v>
      </c>
      <c r="N8732" s="9"/>
      <c r="O8732" s="9"/>
      <c r="P8732" s="8">
        <v>15</v>
      </c>
      <c r="Q8732" s="8">
        <v>2500</v>
      </c>
      <c r="R8732" s="17">
        <f t="shared" si="546"/>
        <v>0</v>
      </c>
      <c r="S8732" s="18">
        <f t="shared" si="547"/>
        <v>50000</v>
      </c>
    </row>
    <row r="8733" spans="1:19" x14ac:dyDescent="0.25">
      <c r="A8733" s="7" t="s">
        <v>20794</v>
      </c>
      <c r="B8733" s="7" t="s">
        <v>20795</v>
      </c>
      <c r="C8733" s="7" t="s">
        <v>7539</v>
      </c>
      <c r="D8733" s="7" t="s">
        <v>7540</v>
      </c>
      <c r="E8733" s="7" t="s">
        <v>7798</v>
      </c>
      <c r="F8733" s="8">
        <v>21</v>
      </c>
      <c r="G8733" s="8">
        <v>1.45</v>
      </c>
      <c r="H8733" s="8">
        <v>1.45</v>
      </c>
      <c r="I8733" s="8">
        <v>6720</v>
      </c>
      <c r="J8733" s="8">
        <v>9740.5</v>
      </c>
      <c r="K8733" s="8">
        <v>1.4494791666666667</v>
      </c>
      <c r="L8733" s="8">
        <f t="shared" si="544"/>
        <v>0.25156249999999991</v>
      </c>
      <c r="M8733" s="8">
        <f t="shared" si="545"/>
        <v>1.1979166666666667</v>
      </c>
      <c r="N8733" s="14">
        <v>21</v>
      </c>
      <c r="O8733" s="14">
        <v>1.4494791666666667</v>
      </c>
      <c r="P8733" s="8">
        <v>21</v>
      </c>
      <c r="Q8733" s="8">
        <v>1.4494791666666667</v>
      </c>
      <c r="R8733" s="17">
        <f t="shared" si="546"/>
        <v>9740.5</v>
      </c>
      <c r="S8733" s="18">
        <f t="shared" si="547"/>
        <v>9740.5</v>
      </c>
    </row>
    <row r="8734" spans="1:19" x14ac:dyDescent="0.25">
      <c r="A8734" s="7" t="s">
        <v>20796</v>
      </c>
      <c r="B8734" s="7" t="s">
        <v>20797</v>
      </c>
      <c r="C8734" s="7" t="s">
        <v>37</v>
      </c>
      <c r="D8734" s="7" t="s">
        <v>38</v>
      </c>
      <c r="E8734" s="7" t="s">
        <v>39</v>
      </c>
      <c r="F8734" s="8">
        <v>15</v>
      </c>
      <c r="G8734" s="8">
        <v>59800</v>
      </c>
      <c r="H8734" s="8">
        <v>59800</v>
      </c>
      <c r="I8734" s="8">
        <v>1</v>
      </c>
      <c r="J8734" s="8">
        <v>59800</v>
      </c>
      <c r="K8734" s="8">
        <v>59800</v>
      </c>
      <c r="L8734" s="8">
        <f t="shared" si="544"/>
        <v>7799.9999999999927</v>
      </c>
      <c r="M8734" s="8">
        <f t="shared" si="545"/>
        <v>52000.000000000007</v>
      </c>
      <c r="N8734" s="9"/>
      <c r="O8734" s="9"/>
      <c r="P8734" s="8">
        <v>15</v>
      </c>
      <c r="Q8734" s="8">
        <v>59800</v>
      </c>
      <c r="R8734" s="17">
        <f t="shared" si="546"/>
        <v>0</v>
      </c>
      <c r="S8734" s="18">
        <f t="shared" si="547"/>
        <v>59800</v>
      </c>
    </row>
    <row r="8735" spans="1:19" x14ac:dyDescent="0.25">
      <c r="A8735" s="7" t="s">
        <v>20798</v>
      </c>
      <c r="B8735" s="7" t="s">
        <v>20799</v>
      </c>
      <c r="C8735" s="7" t="s">
        <v>14</v>
      </c>
      <c r="D8735" s="7" t="s">
        <v>15</v>
      </c>
      <c r="E8735" s="7" t="s">
        <v>7518</v>
      </c>
      <c r="F8735" s="8">
        <v>21</v>
      </c>
      <c r="G8735" s="8">
        <v>1263.24</v>
      </c>
      <c r="H8735" s="8">
        <v>1263.24</v>
      </c>
      <c r="I8735" s="8">
        <v>4</v>
      </c>
      <c r="J8735" s="8">
        <v>5052.96</v>
      </c>
      <c r="K8735" s="8">
        <v>1263.24</v>
      </c>
      <c r="L8735" s="8">
        <f t="shared" si="544"/>
        <v>219.24</v>
      </c>
      <c r="M8735" s="8">
        <f t="shared" si="545"/>
        <v>1044</v>
      </c>
      <c r="N8735" s="9"/>
      <c r="O8735" s="9"/>
      <c r="P8735" s="8">
        <v>21</v>
      </c>
      <c r="Q8735" s="8">
        <v>1263.24</v>
      </c>
      <c r="R8735" s="17">
        <f t="shared" si="546"/>
        <v>0</v>
      </c>
      <c r="S8735" s="18">
        <f t="shared" si="547"/>
        <v>5052.96</v>
      </c>
    </row>
    <row r="8736" spans="1:19" x14ac:dyDescent="0.25">
      <c r="A8736" s="7" t="s">
        <v>20800</v>
      </c>
      <c r="B8736" s="7" t="s">
        <v>20801</v>
      </c>
      <c r="C8736" s="7" t="s">
        <v>14</v>
      </c>
      <c r="D8736" s="7" t="s">
        <v>15</v>
      </c>
      <c r="E8736" s="7" t="s">
        <v>7518</v>
      </c>
      <c r="F8736" s="8">
        <v>21</v>
      </c>
      <c r="G8736" s="8">
        <v>1811.37</v>
      </c>
      <c r="H8736" s="8">
        <v>1811.37</v>
      </c>
      <c r="I8736" s="8">
        <v>4</v>
      </c>
      <c r="J8736" s="8">
        <v>7245.48</v>
      </c>
      <c r="K8736" s="8">
        <v>1811.37</v>
      </c>
      <c r="L8736" s="8">
        <f t="shared" si="544"/>
        <v>314.36999999999989</v>
      </c>
      <c r="M8736" s="8">
        <f t="shared" si="545"/>
        <v>1497</v>
      </c>
      <c r="N8736" s="13"/>
      <c r="O8736" s="13"/>
      <c r="P8736" s="8">
        <v>21</v>
      </c>
      <c r="Q8736" s="8">
        <v>1811.37</v>
      </c>
      <c r="R8736" s="17">
        <f t="shared" si="546"/>
        <v>0</v>
      </c>
      <c r="S8736" s="18">
        <f t="shared" si="547"/>
        <v>7245.48</v>
      </c>
    </row>
    <row r="8737" spans="1:19" x14ac:dyDescent="0.25">
      <c r="A8737" s="7" t="s">
        <v>20802</v>
      </c>
      <c r="B8737" s="7" t="s">
        <v>20803</v>
      </c>
      <c r="C8737" s="7" t="s">
        <v>14</v>
      </c>
      <c r="D8737" s="7" t="s">
        <v>15</v>
      </c>
      <c r="E8737" s="7" t="s">
        <v>7518</v>
      </c>
      <c r="F8737" s="8">
        <v>21</v>
      </c>
      <c r="G8737" s="8">
        <v>1600.42</v>
      </c>
      <c r="H8737" s="8">
        <v>1600.42</v>
      </c>
      <c r="I8737" s="8">
        <v>3</v>
      </c>
      <c r="J8737" s="8">
        <v>4801.26</v>
      </c>
      <c r="K8737" s="8">
        <v>1600.42</v>
      </c>
      <c r="L8737" s="8">
        <f t="shared" si="544"/>
        <v>277.75884297520656</v>
      </c>
      <c r="M8737" s="8">
        <f t="shared" si="545"/>
        <v>1322.6611570247935</v>
      </c>
      <c r="N8737" s="9"/>
      <c r="O8737" s="9"/>
      <c r="P8737" s="8">
        <v>21</v>
      </c>
      <c r="Q8737" s="8">
        <v>1600.42</v>
      </c>
      <c r="R8737" s="17">
        <f t="shared" si="546"/>
        <v>0</v>
      </c>
      <c r="S8737" s="18">
        <f t="shared" si="547"/>
        <v>4801.26</v>
      </c>
    </row>
    <row r="8738" spans="1:19" x14ac:dyDescent="0.25">
      <c r="A8738" s="7" t="s">
        <v>20804</v>
      </c>
      <c r="B8738" s="7" t="s">
        <v>20805</v>
      </c>
      <c r="C8738" s="7" t="s">
        <v>14</v>
      </c>
      <c r="D8738" s="7" t="s">
        <v>15</v>
      </c>
      <c r="E8738" s="7" t="s">
        <v>7518</v>
      </c>
      <c r="F8738" s="8">
        <v>21</v>
      </c>
      <c r="G8738" s="8">
        <v>1081.5</v>
      </c>
      <c r="H8738" s="8">
        <v>1081.5</v>
      </c>
      <c r="I8738" s="8">
        <v>2</v>
      </c>
      <c r="J8738" s="8">
        <v>2163</v>
      </c>
      <c r="K8738" s="8">
        <v>1081.5</v>
      </c>
      <c r="L8738" s="8">
        <f t="shared" si="544"/>
        <v>187.69834710743794</v>
      </c>
      <c r="M8738" s="8">
        <f t="shared" si="545"/>
        <v>893.80165289256206</v>
      </c>
      <c r="N8738" s="9"/>
      <c r="O8738" s="9"/>
      <c r="P8738" s="8">
        <v>21</v>
      </c>
      <c r="Q8738" s="8">
        <v>1081.5</v>
      </c>
      <c r="R8738" s="17">
        <f t="shared" si="546"/>
        <v>0</v>
      </c>
      <c r="S8738" s="18">
        <f t="shared" si="547"/>
        <v>2163</v>
      </c>
    </row>
    <row r="8739" spans="1:19" x14ac:dyDescent="0.25">
      <c r="A8739" s="7" t="s">
        <v>20806</v>
      </c>
      <c r="B8739" s="7" t="s">
        <v>20807</v>
      </c>
      <c r="C8739" s="7" t="s">
        <v>14</v>
      </c>
      <c r="D8739" s="7" t="s">
        <v>15</v>
      </c>
      <c r="E8739" s="7" t="s">
        <v>7518</v>
      </c>
      <c r="F8739" s="8">
        <v>21</v>
      </c>
      <c r="G8739" s="8">
        <v>2958</v>
      </c>
      <c r="H8739" s="8">
        <v>2958</v>
      </c>
      <c r="I8739" s="8">
        <v>3</v>
      </c>
      <c r="J8739" s="8">
        <v>8874.01</v>
      </c>
      <c r="K8739" s="8">
        <v>2958.0033333333336</v>
      </c>
      <c r="L8739" s="8">
        <f t="shared" si="544"/>
        <v>513.37247933884282</v>
      </c>
      <c r="M8739" s="8">
        <f t="shared" si="545"/>
        <v>2444.6308539944907</v>
      </c>
      <c r="N8739" s="9"/>
      <c r="O8739" s="9"/>
      <c r="P8739" s="8">
        <v>21</v>
      </c>
      <c r="Q8739" s="8">
        <v>2958.0033333333336</v>
      </c>
      <c r="R8739" s="17">
        <f t="shared" si="546"/>
        <v>0</v>
      </c>
      <c r="S8739" s="18">
        <f t="shared" si="547"/>
        <v>8874.01</v>
      </c>
    </row>
    <row r="8740" spans="1:19" x14ac:dyDescent="0.25">
      <c r="A8740" s="7" t="s">
        <v>20810</v>
      </c>
      <c r="B8740" s="7" t="s">
        <v>20811</v>
      </c>
      <c r="C8740" s="7" t="s">
        <v>185</v>
      </c>
      <c r="D8740" s="7" t="s">
        <v>186</v>
      </c>
      <c r="E8740" s="7" t="s">
        <v>187</v>
      </c>
      <c r="F8740" s="8">
        <v>21</v>
      </c>
      <c r="G8740" s="8">
        <v>55539</v>
      </c>
      <c r="H8740" s="8">
        <v>55539</v>
      </c>
      <c r="I8740" s="8">
        <v>1</v>
      </c>
      <c r="J8740" s="8">
        <v>55539</v>
      </c>
      <c r="K8740" s="8">
        <v>55539</v>
      </c>
      <c r="L8740" s="8">
        <f t="shared" si="544"/>
        <v>9639</v>
      </c>
      <c r="M8740" s="8">
        <f t="shared" si="545"/>
        <v>45900</v>
      </c>
      <c r="N8740" s="13"/>
      <c r="O8740" s="13"/>
      <c r="P8740" s="8">
        <v>21</v>
      </c>
      <c r="Q8740" s="8">
        <v>55539</v>
      </c>
      <c r="R8740" s="17">
        <f t="shared" si="546"/>
        <v>0</v>
      </c>
      <c r="S8740" s="18">
        <f t="shared" si="547"/>
        <v>55539</v>
      </c>
    </row>
    <row r="8741" spans="1:19" x14ac:dyDescent="0.25">
      <c r="A8741" s="7" t="s">
        <v>20812</v>
      </c>
      <c r="B8741" s="7" t="s">
        <v>20813</v>
      </c>
      <c r="C8741" s="7" t="s">
        <v>185</v>
      </c>
      <c r="D8741" s="7" t="s">
        <v>186</v>
      </c>
      <c r="E8741" s="7" t="s">
        <v>187</v>
      </c>
      <c r="F8741" s="8">
        <v>21</v>
      </c>
      <c r="G8741" s="8">
        <v>4537.5</v>
      </c>
      <c r="H8741" s="8">
        <v>4537.5</v>
      </c>
      <c r="I8741" s="8">
        <v>13</v>
      </c>
      <c r="J8741" s="8">
        <v>58987.5</v>
      </c>
      <c r="K8741" s="8">
        <v>4537.5</v>
      </c>
      <c r="L8741" s="8">
        <f t="shared" si="544"/>
        <v>787.5</v>
      </c>
      <c r="M8741" s="8">
        <f t="shared" si="545"/>
        <v>3750</v>
      </c>
      <c r="N8741" s="9"/>
      <c r="O8741" s="9"/>
      <c r="P8741" s="8">
        <v>21</v>
      </c>
      <c r="Q8741" s="8">
        <v>4537.5</v>
      </c>
      <c r="R8741" s="17">
        <f t="shared" si="546"/>
        <v>0</v>
      </c>
      <c r="S8741" s="18">
        <f t="shared" si="547"/>
        <v>58987.5</v>
      </c>
    </row>
    <row r="8742" spans="1:19" x14ac:dyDescent="0.25">
      <c r="A8742" s="7" t="s">
        <v>20814</v>
      </c>
      <c r="B8742" s="7" t="s">
        <v>20815</v>
      </c>
      <c r="C8742" s="7" t="s">
        <v>185</v>
      </c>
      <c r="D8742" s="7" t="s">
        <v>186</v>
      </c>
      <c r="E8742" s="7" t="s">
        <v>187</v>
      </c>
      <c r="F8742" s="8">
        <v>21</v>
      </c>
      <c r="G8742" s="8">
        <v>363</v>
      </c>
      <c r="H8742" s="8">
        <v>363</v>
      </c>
      <c r="I8742" s="8">
        <v>43</v>
      </c>
      <c r="J8742" s="8">
        <v>15609</v>
      </c>
      <c r="K8742" s="8">
        <v>363</v>
      </c>
      <c r="L8742" s="8">
        <f t="shared" si="544"/>
        <v>63</v>
      </c>
      <c r="M8742" s="8">
        <f t="shared" si="545"/>
        <v>300</v>
      </c>
      <c r="N8742" s="13"/>
      <c r="O8742" s="13"/>
      <c r="P8742" s="8">
        <v>21</v>
      </c>
      <c r="Q8742" s="8">
        <v>363</v>
      </c>
      <c r="R8742" s="17">
        <f t="shared" si="546"/>
        <v>0</v>
      </c>
      <c r="S8742" s="18">
        <f t="shared" si="547"/>
        <v>15609</v>
      </c>
    </row>
    <row r="8743" spans="1:19" x14ac:dyDescent="0.25">
      <c r="A8743" s="7" t="s">
        <v>20818</v>
      </c>
      <c r="B8743" s="7" t="s">
        <v>20819</v>
      </c>
      <c r="C8743" s="7" t="s">
        <v>14</v>
      </c>
      <c r="D8743" s="7" t="s">
        <v>15</v>
      </c>
      <c r="E8743" s="7" t="s">
        <v>7518</v>
      </c>
      <c r="F8743" s="8">
        <v>21</v>
      </c>
      <c r="G8743" s="8">
        <v>4426.79</v>
      </c>
      <c r="H8743" s="8">
        <v>4426.79</v>
      </c>
      <c r="I8743" s="8">
        <v>2</v>
      </c>
      <c r="J8743" s="8">
        <v>8853.57</v>
      </c>
      <c r="K8743" s="8">
        <v>4426.7849999999999</v>
      </c>
      <c r="L8743" s="8">
        <f t="shared" si="544"/>
        <v>768.28499999999985</v>
      </c>
      <c r="M8743" s="8">
        <f t="shared" si="545"/>
        <v>3658.5</v>
      </c>
      <c r="N8743" s="13"/>
      <c r="O8743" s="13"/>
      <c r="P8743" s="8">
        <v>21</v>
      </c>
      <c r="Q8743" s="8">
        <v>4426.7849999999999</v>
      </c>
      <c r="R8743" s="17">
        <f t="shared" si="546"/>
        <v>0</v>
      </c>
      <c r="S8743" s="18">
        <f t="shared" si="547"/>
        <v>8853.57</v>
      </c>
    </row>
    <row r="8744" spans="1:19" x14ac:dyDescent="0.25">
      <c r="A8744" s="7" t="s">
        <v>20820</v>
      </c>
      <c r="B8744" s="7" t="s">
        <v>20821</v>
      </c>
      <c r="C8744" s="7" t="s">
        <v>14</v>
      </c>
      <c r="D8744" s="7" t="s">
        <v>15</v>
      </c>
      <c r="E8744" s="7" t="s">
        <v>7518</v>
      </c>
      <c r="F8744" s="8">
        <v>21</v>
      </c>
      <c r="G8744" s="8">
        <v>1534.4</v>
      </c>
      <c r="H8744" s="8">
        <v>1534.4</v>
      </c>
      <c r="I8744" s="8">
        <v>2</v>
      </c>
      <c r="J8744" s="8">
        <v>3068.8</v>
      </c>
      <c r="K8744" s="8">
        <v>1534.4</v>
      </c>
      <c r="L8744" s="8">
        <f t="shared" si="544"/>
        <v>266.30082644628101</v>
      </c>
      <c r="M8744" s="8">
        <f t="shared" si="545"/>
        <v>1268.0991735537191</v>
      </c>
      <c r="N8744" s="9"/>
      <c r="O8744" s="9"/>
      <c r="P8744" s="8">
        <v>21</v>
      </c>
      <c r="Q8744" s="8">
        <v>1534.4</v>
      </c>
      <c r="R8744" s="17">
        <f t="shared" si="546"/>
        <v>0</v>
      </c>
      <c r="S8744" s="18">
        <f t="shared" si="547"/>
        <v>3068.8</v>
      </c>
    </row>
    <row r="8745" spans="1:19" x14ac:dyDescent="0.25">
      <c r="A8745" s="7" t="s">
        <v>20822</v>
      </c>
      <c r="B8745" s="7" t="s">
        <v>20823</v>
      </c>
      <c r="C8745" s="7" t="s">
        <v>14</v>
      </c>
      <c r="D8745" s="7" t="s">
        <v>15</v>
      </c>
      <c r="E8745" s="7" t="s">
        <v>7518</v>
      </c>
      <c r="F8745" s="8">
        <v>21</v>
      </c>
      <c r="G8745" s="8">
        <v>1466.89</v>
      </c>
      <c r="H8745" s="8">
        <v>1466.89</v>
      </c>
      <c r="I8745" s="8">
        <v>2</v>
      </c>
      <c r="J8745" s="8">
        <v>2933.77</v>
      </c>
      <c r="K8745" s="8">
        <v>1466.885</v>
      </c>
      <c r="L8745" s="8">
        <f t="shared" si="544"/>
        <v>254.58334710743793</v>
      </c>
      <c r="M8745" s="8">
        <f t="shared" si="545"/>
        <v>1212.3016528925621</v>
      </c>
      <c r="N8745" s="9"/>
      <c r="O8745" s="9"/>
      <c r="P8745" s="8">
        <v>21</v>
      </c>
      <c r="Q8745" s="8">
        <v>1466.885</v>
      </c>
      <c r="R8745" s="17">
        <f t="shared" si="546"/>
        <v>0</v>
      </c>
      <c r="S8745" s="18">
        <f t="shared" si="547"/>
        <v>2933.77</v>
      </c>
    </row>
    <row r="8746" spans="1:19" x14ac:dyDescent="0.25">
      <c r="A8746" s="7" t="s">
        <v>20824</v>
      </c>
      <c r="B8746" s="7" t="s">
        <v>20825</v>
      </c>
      <c r="C8746" s="7" t="s">
        <v>14</v>
      </c>
      <c r="D8746" s="7" t="s">
        <v>15</v>
      </c>
      <c r="E8746" s="7" t="s">
        <v>7518</v>
      </c>
      <c r="F8746" s="8">
        <v>21</v>
      </c>
      <c r="G8746" s="8">
        <v>1466.89</v>
      </c>
      <c r="H8746" s="8">
        <v>1466.89</v>
      </c>
      <c r="I8746" s="8">
        <v>2</v>
      </c>
      <c r="J8746" s="8">
        <v>2933.77</v>
      </c>
      <c r="K8746" s="8">
        <v>1466.885</v>
      </c>
      <c r="L8746" s="8">
        <f t="shared" si="544"/>
        <v>254.58334710743793</v>
      </c>
      <c r="M8746" s="8">
        <f t="shared" si="545"/>
        <v>1212.3016528925621</v>
      </c>
      <c r="N8746" s="9"/>
      <c r="O8746" s="9"/>
      <c r="P8746" s="8">
        <v>21</v>
      </c>
      <c r="Q8746" s="8">
        <v>1466.885</v>
      </c>
      <c r="R8746" s="17">
        <f t="shared" si="546"/>
        <v>0</v>
      </c>
      <c r="S8746" s="18">
        <f t="shared" si="547"/>
        <v>2933.77</v>
      </c>
    </row>
    <row r="8747" spans="1:19" x14ac:dyDescent="0.25">
      <c r="A8747" s="7" t="s">
        <v>20826</v>
      </c>
      <c r="B8747" s="7" t="s">
        <v>20827</v>
      </c>
      <c r="C8747" s="7" t="s">
        <v>14</v>
      </c>
      <c r="D8747" s="7" t="s">
        <v>15</v>
      </c>
      <c r="E8747" s="7" t="s">
        <v>7518</v>
      </c>
      <c r="F8747" s="8">
        <v>21</v>
      </c>
      <c r="G8747" s="8">
        <v>1534.4</v>
      </c>
      <c r="H8747" s="8">
        <v>1534.4</v>
      </c>
      <c r="I8747" s="8">
        <v>2</v>
      </c>
      <c r="J8747" s="8">
        <v>3068.8</v>
      </c>
      <c r="K8747" s="8">
        <v>1534.4</v>
      </c>
      <c r="L8747" s="8">
        <f t="shared" si="544"/>
        <v>266.30082644628101</v>
      </c>
      <c r="M8747" s="8">
        <f t="shared" si="545"/>
        <v>1268.0991735537191</v>
      </c>
      <c r="N8747" s="9"/>
      <c r="O8747" s="9"/>
      <c r="P8747" s="8">
        <v>21</v>
      </c>
      <c r="Q8747" s="8">
        <v>1534.4</v>
      </c>
      <c r="R8747" s="17">
        <f t="shared" si="546"/>
        <v>0</v>
      </c>
      <c r="S8747" s="18">
        <f t="shared" si="547"/>
        <v>3068.8</v>
      </c>
    </row>
    <row r="8748" spans="1:19" x14ac:dyDescent="0.25">
      <c r="A8748" s="7" t="s">
        <v>20828</v>
      </c>
      <c r="B8748" s="7" t="s">
        <v>20829</v>
      </c>
      <c r="C8748" s="7" t="s">
        <v>14</v>
      </c>
      <c r="D8748" s="7" t="s">
        <v>15</v>
      </c>
      <c r="E8748" s="7" t="s">
        <v>7518</v>
      </c>
      <c r="F8748" s="8">
        <v>21</v>
      </c>
      <c r="G8748" s="8">
        <v>941.99</v>
      </c>
      <c r="H8748" s="8">
        <v>941.99</v>
      </c>
      <c r="I8748" s="8">
        <v>8</v>
      </c>
      <c r="J8748" s="8">
        <v>7535.88</v>
      </c>
      <c r="K8748" s="8">
        <v>941.98500000000001</v>
      </c>
      <c r="L8748" s="8">
        <f t="shared" si="544"/>
        <v>163.48500000000001</v>
      </c>
      <c r="M8748" s="8">
        <f t="shared" si="545"/>
        <v>778.5</v>
      </c>
      <c r="N8748" s="9"/>
      <c r="O8748" s="9"/>
      <c r="P8748" s="8">
        <v>21</v>
      </c>
      <c r="Q8748" s="8">
        <v>941.98500000000001</v>
      </c>
      <c r="R8748" s="17">
        <f t="shared" si="546"/>
        <v>0</v>
      </c>
      <c r="S8748" s="18">
        <f t="shared" si="547"/>
        <v>7535.88</v>
      </c>
    </row>
    <row r="8749" spans="1:19" x14ac:dyDescent="0.25">
      <c r="A8749" s="7" t="s">
        <v>20830</v>
      </c>
      <c r="B8749" s="7" t="s">
        <v>20831</v>
      </c>
      <c r="C8749" s="7" t="s">
        <v>14</v>
      </c>
      <c r="D8749" s="7" t="s">
        <v>15</v>
      </c>
      <c r="E8749" s="7" t="s">
        <v>7518</v>
      </c>
      <c r="F8749" s="8">
        <v>21</v>
      </c>
      <c r="G8749" s="8">
        <v>2601.62</v>
      </c>
      <c r="H8749" s="8">
        <v>2601.62</v>
      </c>
      <c r="I8749" s="8">
        <v>6</v>
      </c>
      <c r="J8749" s="8">
        <v>15609.73</v>
      </c>
      <c r="K8749" s="8">
        <v>2601.6216666666664</v>
      </c>
      <c r="L8749" s="8">
        <f t="shared" si="544"/>
        <v>451.52111570247916</v>
      </c>
      <c r="M8749" s="8">
        <f t="shared" si="545"/>
        <v>2150.1005509641873</v>
      </c>
      <c r="N8749" s="9"/>
      <c r="O8749" s="9"/>
      <c r="P8749" s="8">
        <v>21</v>
      </c>
      <c r="Q8749" s="8">
        <v>2601.6216666666664</v>
      </c>
      <c r="R8749" s="17">
        <f t="shared" si="546"/>
        <v>0</v>
      </c>
      <c r="S8749" s="18">
        <f t="shared" si="547"/>
        <v>15609.73</v>
      </c>
    </row>
    <row r="8750" spans="1:19" x14ac:dyDescent="0.25">
      <c r="A8750" s="7" t="s">
        <v>20832</v>
      </c>
      <c r="B8750" s="7" t="s">
        <v>20833</v>
      </c>
      <c r="C8750" s="7" t="s">
        <v>14</v>
      </c>
      <c r="D8750" s="7" t="s">
        <v>15</v>
      </c>
      <c r="E8750" s="7" t="s">
        <v>7518</v>
      </c>
      <c r="F8750" s="8">
        <v>21</v>
      </c>
      <c r="G8750" s="8">
        <v>2940.3</v>
      </c>
      <c r="H8750" s="8">
        <v>2940.3</v>
      </c>
      <c r="I8750" s="8">
        <v>2</v>
      </c>
      <c r="J8750" s="8">
        <v>5880.6</v>
      </c>
      <c r="K8750" s="8">
        <v>2940.3</v>
      </c>
      <c r="L8750" s="8">
        <f t="shared" si="544"/>
        <v>510.30000000000018</v>
      </c>
      <c r="M8750" s="8">
        <f t="shared" si="545"/>
        <v>2430</v>
      </c>
      <c r="N8750" s="9"/>
      <c r="O8750" s="9"/>
      <c r="P8750" s="8">
        <v>21</v>
      </c>
      <c r="Q8750" s="8">
        <v>2940.3</v>
      </c>
      <c r="R8750" s="17">
        <f t="shared" si="546"/>
        <v>0</v>
      </c>
      <c r="S8750" s="18">
        <f t="shared" si="547"/>
        <v>5880.6</v>
      </c>
    </row>
    <row r="8751" spans="1:19" x14ac:dyDescent="0.25">
      <c r="A8751" s="7" t="s">
        <v>20834</v>
      </c>
      <c r="B8751" s="7" t="s">
        <v>20835</v>
      </c>
      <c r="C8751" s="7" t="s">
        <v>14</v>
      </c>
      <c r="D8751" s="7" t="s">
        <v>15</v>
      </c>
      <c r="E8751" s="7" t="s">
        <v>7518</v>
      </c>
      <c r="F8751" s="8">
        <v>21</v>
      </c>
      <c r="G8751" s="8">
        <v>2166.02</v>
      </c>
      <c r="H8751" s="8">
        <v>2166.02</v>
      </c>
      <c r="I8751" s="8">
        <v>2</v>
      </c>
      <c r="J8751" s="8">
        <v>4332.04</v>
      </c>
      <c r="K8751" s="8">
        <v>2166.02</v>
      </c>
      <c r="L8751" s="8">
        <f t="shared" si="544"/>
        <v>375.9208264462809</v>
      </c>
      <c r="M8751" s="8">
        <f t="shared" si="545"/>
        <v>1790.0991735537191</v>
      </c>
      <c r="N8751" s="9"/>
      <c r="O8751" s="9"/>
      <c r="P8751" s="8">
        <v>21</v>
      </c>
      <c r="Q8751" s="8">
        <v>2166.02</v>
      </c>
      <c r="R8751" s="17">
        <f t="shared" si="546"/>
        <v>0</v>
      </c>
      <c r="S8751" s="18">
        <f t="shared" si="547"/>
        <v>4332.04</v>
      </c>
    </row>
    <row r="8752" spans="1:19" x14ac:dyDescent="0.25">
      <c r="A8752" s="7" t="s">
        <v>20836</v>
      </c>
      <c r="B8752" s="7" t="s">
        <v>20837</v>
      </c>
      <c r="C8752" s="7" t="s">
        <v>14</v>
      </c>
      <c r="D8752" s="7" t="s">
        <v>15</v>
      </c>
      <c r="E8752" s="7" t="s">
        <v>7518</v>
      </c>
      <c r="F8752" s="8">
        <v>21</v>
      </c>
      <c r="G8752" s="8">
        <v>1954.76</v>
      </c>
      <c r="H8752" s="8">
        <v>1954.76</v>
      </c>
      <c r="I8752" s="8">
        <v>2</v>
      </c>
      <c r="J8752" s="8">
        <v>3909.51</v>
      </c>
      <c r="K8752" s="8">
        <v>1954.7550000000001</v>
      </c>
      <c r="L8752" s="8">
        <f t="shared" si="544"/>
        <v>339.25499999999988</v>
      </c>
      <c r="M8752" s="8">
        <f t="shared" si="545"/>
        <v>1615.5000000000002</v>
      </c>
      <c r="N8752" s="9"/>
      <c r="O8752" s="9"/>
      <c r="P8752" s="8">
        <v>21</v>
      </c>
      <c r="Q8752" s="8">
        <v>1954.7550000000001</v>
      </c>
      <c r="R8752" s="17">
        <f t="shared" si="546"/>
        <v>0</v>
      </c>
      <c r="S8752" s="18">
        <f t="shared" si="547"/>
        <v>3909.51</v>
      </c>
    </row>
    <row r="8753" spans="1:19" x14ac:dyDescent="0.25">
      <c r="A8753" s="7" t="s">
        <v>20838</v>
      </c>
      <c r="B8753" s="7" t="s">
        <v>20839</v>
      </c>
      <c r="C8753" s="7" t="s">
        <v>14</v>
      </c>
      <c r="D8753" s="7" t="s">
        <v>15</v>
      </c>
      <c r="E8753" s="7" t="s">
        <v>7518</v>
      </c>
      <c r="F8753" s="8">
        <v>21</v>
      </c>
      <c r="G8753" s="8">
        <v>1291.56</v>
      </c>
      <c r="H8753" s="8">
        <v>1291.56</v>
      </c>
      <c r="I8753" s="8">
        <v>4</v>
      </c>
      <c r="J8753" s="8">
        <v>5166.22</v>
      </c>
      <c r="K8753" s="8">
        <v>1291.5550000000001</v>
      </c>
      <c r="L8753" s="8">
        <f t="shared" si="544"/>
        <v>224.15417355371892</v>
      </c>
      <c r="M8753" s="8">
        <f t="shared" si="545"/>
        <v>1067.4008264462811</v>
      </c>
      <c r="N8753" s="9"/>
      <c r="O8753" s="9"/>
      <c r="P8753" s="8">
        <v>21</v>
      </c>
      <c r="Q8753" s="8">
        <v>1291.5550000000001</v>
      </c>
      <c r="R8753" s="17">
        <f t="shared" si="546"/>
        <v>0</v>
      </c>
      <c r="S8753" s="18">
        <f t="shared" si="547"/>
        <v>5166.22</v>
      </c>
    </row>
    <row r="8754" spans="1:19" x14ac:dyDescent="0.25">
      <c r="A8754" s="7" t="s">
        <v>20840</v>
      </c>
      <c r="B8754" s="7" t="s">
        <v>20841</v>
      </c>
      <c r="C8754" s="7" t="s">
        <v>14</v>
      </c>
      <c r="D8754" s="7" t="s">
        <v>15</v>
      </c>
      <c r="E8754" s="7" t="s">
        <v>7518</v>
      </c>
      <c r="F8754" s="14">
        <v>21</v>
      </c>
      <c r="G8754" s="8">
        <v>969.21</v>
      </c>
      <c r="H8754" s="8">
        <v>969.21</v>
      </c>
      <c r="I8754" s="8">
        <v>2</v>
      </c>
      <c r="J8754" s="8">
        <v>1938.42</v>
      </c>
      <c r="K8754" s="8">
        <v>969.21</v>
      </c>
      <c r="L8754" s="8">
        <f t="shared" si="544"/>
        <v>168.21000000000004</v>
      </c>
      <c r="M8754" s="8">
        <f t="shared" si="545"/>
        <v>801</v>
      </c>
      <c r="N8754" s="9"/>
      <c r="O8754" s="9"/>
      <c r="P8754" s="14">
        <v>21</v>
      </c>
      <c r="Q8754" s="14">
        <v>969.21</v>
      </c>
      <c r="R8754" s="17">
        <f t="shared" si="546"/>
        <v>0</v>
      </c>
      <c r="S8754" s="18">
        <f t="shared" si="547"/>
        <v>1938.42</v>
      </c>
    </row>
    <row r="8755" spans="1:19" x14ac:dyDescent="0.25">
      <c r="A8755" s="7" t="s">
        <v>20842</v>
      </c>
      <c r="B8755" s="7" t="s">
        <v>20843</v>
      </c>
      <c r="C8755" s="7" t="s">
        <v>14</v>
      </c>
      <c r="D8755" s="7" t="s">
        <v>15</v>
      </c>
      <c r="E8755" s="7" t="s">
        <v>7518</v>
      </c>
      <c r="F8755" s="8">
        <v>21</v>
      </c>
      <c r="G8755" s="8">
        <v>1534.4</v>
      </c>
      <c r="H8755" s="8">
        <v>1534.4</v>
      </c>
      <c r="I8755" s="8">
        <v>2</v>
      </c>
      <c r="J8755" s="8">
        <v>3068.8</v>
      </c>
      <c r="K8755" s="8">
        <v>1534.4</v>
      </c>
      <c r="L8755" s="8">
        <f t="shared" si="544"/>
        <v>266.30082644628101</v>
      </c>
      <c r="M8755" s="8">
        <f t="shared" si="545"/>
        <v>1268.0991735537191</v>
      </c>
      <c r="N8755" s="9"/>
      <c r="O8755" s="9"/>
      <c r="P8755" s="8">
        <v>21</v>
      </c>
      <c r="Q8755" s="8">
        <v>1534.4</v>
      </c>
      <c r="R8755" s="17">
        <f t="shared" si="546"/>
        <v>0</v>
      </c>
      <c r="S8755" s="18">
        <f t="shared" si="547"/>
        <v>3068.8</v>
      </c>
    </row>
    <row r="8756" spans="1:19" x14ac:dyDescent="0.25">
      <c r="A8756" s="7" t="s">
        <v>20844</v>
      </c>
      <c r="B8756" s="7" t="s">
        <v>20845</v>
      </c>
      <c r="C8756" s="7" t="s">
        <v>14</v>
      </c>
      <c r="D8756" s="7" t="s">
        <v>15</v>
      </c>
      <c r="E8756" s="7" t="s">
        <v>7518</v>
      </c>
      <c r="F8756" s="8">
        <v>21</v>
      </c>
      <c r="G8756" s="8">
        <v>986.64</v>
      </c>
      <c r="H8756" s="8">
        <v>986.64</v>
      </c>
      <c r="I8756" s="8">
        <v>2</v>
      </c>
      <c r="J8756" s="8">
        <v>1973.27</v>
      </c>
      <c r="K8756" s="8">
        <v>986.63499999999999</v>
      </c>
      <c r="L8756" s="8">
        <f t="shared" si="544"/>
        <v>171.23417355371896</v>
      </c>
      <c r="M8756" s="8">
        <f t="shared" si="545"/>
        <v>815.40082644628103</v>
      </c>
      <c r="N8756" s="13"/>
      <c r="O8756" s="13"/>
      <c r="P8756" s="8">
        <v>21</v>
      </c>
      <c r="Q8756" s="8">
        <v>986.63499999999999</v>
      </c>
      <c r="R8756" s="17">
        <f t="shared" si="546"/>
        <v>0</v>
      </c>
      <c r="S8756" s="18">
        <f t="shared" si="547"/>
        <v>1973.27</v>
      </c>
    </row>
    <row r="8757" spans="1:19" x14ac:dyDescent="0.25">
      <c r="A8757" s="7" t="s">
        <v>20848</v>
      </c>
      <c r="B8757" s="7" t="s">
        <v>20849</v>
      </c>
      <c r="C8757" s="7" t="s">
        <v>37</v>
      </c>
      <c r="D8757" s="7" t="s">
        <v>38</v>
      </c>
      <c r="E8757" s="7" t="s">
        <v>39</v>
      </c>
      <c r="F8757" s="8">
        <v>15</v>
      </c>
      <c r="G8757" s="8">
        <v>10791.82</v>
      </c>
      <c r="H8757" s="8">
        <v>10791.82</v>
      </c>
      <c r="I8757" s="8">
        <v>1</v>
      </c>
      <c r="J8757" s="8">
        <v>10791.82</v>
      </c>
      <c r="K8757" s="8">
        <v>10791.82</v>
      </c>
      <c r="L8757" s="8">
        <f t="shared" si="544"/>
        <v>1407.6286956521726</v>
      </c>
      <c r="M8757" s="8">
        <f t="shared" si="545"/>
        <v>9384.1913043478271</v>
      </c>
      <c r="N8757" s="9"/>
      <c r="O8757" s="9"/>
      <c r="P8757" s="8">
        <v>15</v>
      </c>
      <c r="Q8757" s="8">
        <v>10791.82</v>
      </c>
      <c r="R8757" s="17">
        <f t="shared" si="546"/>
        <v>0</v>
      </c>
      <c r="S8757" s="18">
        <f t="shared" si="547"/>
        <v>10791.82</v>
      </c>
    </row>
    <row r="8758" spans="1:19" x14ac:dyDescent="0.25">
      <c r="A8758" s="7" t="s">
        <v>20850</v>
      </c>
      <c r="B8758" s="7" t="s">
        <v>20851</v>
      </c>
      <c r="C8758" s="7" t="s">
        <v>37</v>
      </c>
      <c r="D8758" s="7" t="s">
        <v>38</v>
      </c>
      <c r="E8758" s="7" t="s">
        <v>39</v>
      </c>
      <c r="F8758" s="8">
        <v>15</v>
      </c>
      <c r="G8758" s="8">
        <v>10791.82</v>
      </c>
      <c r="H8758" s="8">
        <v>10791.82</v>
      </c>
      <c r="I8758" s="8">
        <v>1</v>
      </c>
      <c r="J8758" s="8">
        <v>10791.82</v>
      </c>
      <c r="K8758" s="8">
        <v>10791.82</v>
      </c>
      <c r="L8758" s="8">
        <f t="shared" si="544"/>
        <v>1407.6286956521726</v>
      </c>
      <c r="M8758" s="8">
        <f t="shared" si="545"/>
        <v>9384.1913043478271</v>
      </c>
      <c r="N8758" s="9"/>
      <c r="O8758" s="9"/>
      <c r="P8758" s="8">
        <v>15</v>
      </c>
      <c r="Q8758" s="8">
        <v>10791.82</v>
      </c>
      <c r="R8758" s="17">
        <f t="shared" si="546"/>
        <v>0</v>
      </c>
      <c r="S8758" s="18">
        <f t="shared" si="547"/>
        <v>10791.82</v>
      </c>
    </row>
    <row r="8759" spans="1:19" x14ac:dyDescent="0.25">
      <c r="A8759" s="7" t="s">
        <v>20852</v>
      </c>
      <c r="B8759" s="7" t="s">
        <v>20853</v>
      </c>
      <c r="C8759" s="7" t="s">
        <v>37</v>
      </c>
      <c r="D8759" s="7" t="s">
        <v>38</v>
      </c>
      <c r="E8759" s="7" t="s">
        <v>39</v>
      </c>
      <c r="F8759" s="8">
        <v>15</v>
      </c>
      <c r="G8759" s="8">
        <v>684.25</v>
      </c>
      <c r="H8759" s="8">
        <v>684.25</v>
      </c>
      <c r="I8759" s="8">
        <v>8</v>
      </c>
      <c r="J8759" s="8">
        <v>5474</v>
      </c>
      <c r="K8759" s="8">
        <v>684.25</v>
      </c>
      <c r="L8759" s="8">
        <f t="shared" si="544"/>
        <v>89.25</v>
      </c>
      <c r="M8759" s="8">
        <f t="shared" si="545"/>
        <v>595</v>
      </c>
      <c r="N8759" s="9"/>
      <c r="O8759" s="9"/>
      <c r="P8759" s="8">
        <v>15</v>
      </c>
      <c r="Q8759" s="8">
        <v>684.25</v>
      </c>
      <c r="R8759" s="17">
        <f t="shared" si="546"/>
        <v>0</v>
      </c>
      <c r="S8759" s="18">
        <f t="shared" si="547"/>
        <v>5474</v>
      </c>
    </row>
    <row r="8760" spans="1:19" x14ac:dyDescent="0.25">
      <c r="A8760" s="7" t="s">
        <v>20854</v>
      </c>
      <c r="B8760" s="7" t="s">
        <v>20855</v>
      </c>
      <c r="C8760" s="7" t="s">
        <v>37</v>
      </c>
      <c r="D8760" s="7" t="s">
        <v>38</v>
      </c>
      <c r="E8760" s="7" t="s">
        <v>39</v>
      </c>
      <c r="F8760" s="8">
        <v>15</v>
      </c>
      <c r="G8760" s="8">
        <v>484.15</v>
      </c>
      <c r="H8760" s="8">
        <v>484.15</v>
      </c>
      <c r="I8760" s="8">
        <v>4</v>
      </c>
      <c r="J8760" s="8">
        <v>1936.6</v>
      </c>
      <c r="K8760" s="8">
        <v>484.15</v>
      </c>
      <c r="L8760" s="8">
        <f t="shared" si="544"/>
        <v>63.149999999999977</v>
      </c>
      <c r="M8760" s="8">
        <f t="shared" si="545"/>
        <v>421</v>
      </c>
      <c r="N8760" s="9"/>
      <c r="O8760" s="9"/>
      <c r="P8760" s="8">
        <v>15</v>
      </c>
      <c r="Q8760" s="8">
        <v>484.15</v>
      </c>
      <c r="R8760" s="17">
        <f t="shared" si="546"/>
        <v>0</v>
      </c>
      <c r="S8760" s="18">
        <f t="shared" si="547"/>
        <v>1936.6</v>
      </c>
    </row>
    <row r="8761" spans="1:19" x14ac:dyDescent="0.25">
      <c r="A8761" s="7" t="s">
        <v>20856</v>
      </c>
      <c r="B8761" s="7" t="s">
        <v>20857</v>
      </c>
      <c r="C8761" s="7" t="s">
        <v>37</v>
      </c>
      <c r="D8761" s="7" t="s">
        <v>38</v>
      </c>
      <c r="E8761" s="7" t="s">
        <v>39</v>
      </c>
      <c r="F8761" s="8">
        <v>15</v>
      </c>
      <c r="G8761" s="8">
        <v>484.15</v>
      </c>
      <c r="H8761" s="8">
        <v>484.15</v>
      </c>
      <c r="I8761" s="8">
        <v>4</v>
      </c>
      <c r="J8761" s="8">
        <v>1936.6</v>
      </c>
      <c r="K8761" s="8">
        <v>484.15</v>
      </c>
      <c r="L8761" s="8">
        <f t="shared" si="544"/>
        <v>63.149999999999977</v>
      </c>
      <c r="M8761" s="8">
        <f t="shared" si="545"/>
        <v>421</v>
      </c>
      <c r="N8761" s="9"/>
      <c r="O8761" s="9"/>
      <c r="P8761" s="8">
        <v>15</v>
      </c>
      <c r="Q8761" s="8">
        <v>484.15</v>
      </c>
      <c r="R8761" s="17">
        <f t="shared" si="546"/>
        <v>0</v>
      </c>
      <c r="S8761" s="18">
        <f t="shared" si="547"/>
        <v>1936.6</v>
      </c>
    </row>
    <row r="8762" spans="1:19" x14ac:dyDescent="0.25">
      <c r="A8762" s="7" t="s">
        <v>20860</v>
      </c>
      <c r="B8762" s="7" t="s">
        <v>20861</v>
      </c>
      <c r="C8762" s="7" t="s">
        <v>14</v>
      </c>
      <c r="D8762" s="7" t="s">
        <v>15</v>
      </c>
      <c r="E8762" s="7" t="s">
        <v>7231</v>
      </c>
      <c r="F8762" s="8">
        <v>15</v>
      </c>
      <c r="G8762" s="8">
        <v>23</v>
      </c>
      <c r="H8762" s="8">
        <v>23</v>
      </c>
      <c r="I8762" s="8">
        <v>30</v>
      </c>
      <c r="J8762" s="8">
        <v>690</v>
      </c>
      <c r="K8762" s="8">
        <v>23</v>
      </c>
      <c r="L8762" s="8">
        <f t="shared" si="544"/>
        <v>3</v>
      </c>
      <c r="M8762" s="8">
        <f t="shared" si="545"/>
        <v>20</v>
      </c>
      <c r="N8762" s="9"/>
      <c r="O8762" s="9"/>
      <c r="P8762" s="8">
        <v>15</v>
      </c>
      <c r="Q8762" s="8">
        <v>23</v>
      </c>
      <c r="R8762" s="17">
        <f t="shared" si="546"/>
        <v>0</v>
      </c>
      <c r="S8762" s="18">
        <f t="shared" si="547"/>
        <v>690</v>
      </c>
    </row>
    <row r="8763" spans="1:19" x14ac:dyDescent="0.25">
      <c r="A8763" s="7" t="s">
        <v>20862</v>
      </c>
      <c r="B8763" s="7" t="s">
        <v>20863</v>
      </c>
      <c r="C8763" s="7" t="s">
        <v>37</v>
      </c>
      <c r="D8763" s="7" t="s">
        <v>38</v>
      </c>
      <c r="E8763" s="7" t="s">
        <v>39</v>
      </c>
      <c r="F8763" s="8">
        <v>15</v>
      </c>
      <c r="G8763" s="8">
        <v>3004.95</v>
      </c>
      <c r="H8763" s="8">
        <v>3004.95</v>
      </c>
      <c r="I8763" s="8">
        <v>2</v>
      </c>
      <c r="J8763" s="8">
        <v>6009.9</v>
      </c>
      <c r="K8763" s="8">
        <v>3004.95</v>
      </c>
      <c r="L8763" s="8">
        <f t="shared" si="544"/>
        <v>391.94999999999982</v>
      </c>
      <c r="M8763" s="8">
        <f t="shared" si="545"/>
        <v>2613</v>
      </c>
      <c r="N8763" s="9"/>
      <c r="O8763" s="9"/>
      <c r="P8763" s="8">
        <v>15</v>
      </c>
      <c r="Q8763" s="8">
        <v>3004.95</v>
      </c>
      <c r="R8763" s="17">
        <f t="shared" si="546"/>
        <v>0</v>
      </c>
      <c r="S8763" s="18">
        <f t="shared" si="547"/>
        <v>6009.9</v>
      </c>
    </row>
    <row r="8764" spans="1:19" x14ac:dyDescent="0.25">
      <c r="A8764" s="7" t="s">
        <v>20864</v>
      </c>
      <c r="B8764" s="7" t="s">
        <v>20865</v>
      </c>
      <c r="C8764" s="7" t="s">
        <v>37</v>
      </c>
      <c r="D8764" s="7" t="s">
        <v>38</v>
      </c>
      <c r="E8764" s="7" t="s">
        <v>39</v>
      </c>
      <c r="F8764" s="8">
        <v>15</v>
      </c>
      <c r="G8764" s="8">
        <v>13229.53</v>
      </c>
      <c r="H8764" s="8">
        <v>13229.53</v>
      </c>
      <c r="I8764" s="8">
        <v>1</v>
      </c>
      <c r="J8764" s="8">
        <v>13229.53</v>
      </c>
      <c r="K8764" s="8">
        <v>13229.53</v>
      </c>
      <c r="L8764" s="8">
        <f t="shared" si="544"/>
        <v>1725.5908695652161</v>
      </c>
      <c r="M8764" s="8">
        <f t="shared" si="545"/>
        <v>11503.939130434785</v>
      </c>
      <c r="N8764" s="9"/>
      <c r="O8764" s="9"/>
      <c r="P8764" s="8">
        <v>15</v>
      </c>
      <c r="Q8764" s="8">
        <v>13229.53</v>
      </c>
      <c r="R8764" s="17">
        <f t="shared" si="546"/>
        <v>0</v>
      </c>
      <c r="S8764" s="18">
        <f t="shared" si="547"/>
        <v>13229.53</v>
      </c>
    </row>
    <row r="8765" spans="1:19" x14ac:dyDescent="0.25">
      <c r="A8765" s="7" t="s">
        <v>20866</v>
      </c>
      <c r="B8765" s="7" t="s">
        <v>20867</v>
      </c>
      <c r="C8765" s="7" t="s">
        <v>32</v>
      </c>
      <c r="D8765" s="7" t="s">
        <v>33</v>
      </c>
      <c r="E8765" s="7" t="s">
        <v>34</v>
      </c>
      <c r="F8765" s="8">
        <v>15</v>
      </c>
      <c r="G8765" s="8">
        <v>8452.5</v>
      </c>
      <c r="H8765" s="8">
        <v>8452.5</v>
      </c>
      <c r="I8765" s="8">
        <v>4</v>
      </c>
      <c r="J8765" s="8">
        <v>33810</v>
      </c>
      <c r="K8765" s="8">
        <v>8452.5</v>
      </c>
      <c r="L8765" s="8">
        <f t="shared" si="544"/>
        <v>1102.4999999999991</v>
      </c>
      <c r="M8765" s="8">
        <f t="shared" si="545"/>
        <v>7350.0000000000009</v>
      </c>
      <c r="N8765" s="9"/>
      <c r="O8765" s="9"/>
      <c r="P8765" s="8">
        <v>15</v>
      </c>
      <c r="Q8765" s="8">
        <v>8452.5</v>
      </c>
      <c r="R8765" s="17">
        <f t="shared" si="546"/>
        <v>0</v>
      </c>
      <c r="S8765" s="18">
        <f t="shared" si="547"/>
        <v>33810</v>
      </c>
    </row>
    <row r="8766" spans="1:19" x14ac:dyDescent="0.25">
      <c r="A8766" s="7" t="s">
        <v>20868</v>
      </c>
      <c r="B8766" s="7" t="s">
        <v>20869</v>
      </c>
      <c r="C8766" s="7" t="s">
        <v>37</v>
      </c>
      <c r="D8766" s="7" t="s">
        <v>38</v>
      </c>
      <c r="E8766" s="7" t="s">
        <v>39</v>
      </c>
      <c r="F8766" s="8">
        <v>15</v>
      </c>
      <c r="G8766" s="8">
        <v>332.35</v>
      </c>
      <c r="H8766" s="8">
        <v>332.35</v>
      </c>
      <c r="I8766" s="8">
        <v>2</v>
      </c>
      <c r="J8766" s="8">
        <v>664.7</v>
      </c>
      <c r="K8766" s="8">
        <v>332.35</v>
      </c>
      <c r="L8766" s="8">
        <f t="shared" si="544"/>
        <v>43.349999999999966</v>
      </c>
      <c r="M8766" s="8">
        <f t="shared" si="545"/>
        <v>289.00000000000006</v>
      </c>
      <c r="N8766" s="13"/>
      <c r="O8766" s="13"/>
      <c r="P8766" s="8">
        <v>15</v>
      </c>
      <c r="Q8766" s="8">
        <v>332.35</v>
      </c>
      <c r="R8766" s="17">
        <f t="shared" si="546"/>
        <v>0</v>
      </c>
      <c r="S8766" s="18">
        <f t="shared" si="547"/>
        <v>664.7</v>
      </c>
    </row>
    <row r="8767" spans="1:19" x14ac:dyDescent="0.25">
      <c r="A8767" s="7" t="s">
        <v>20870</v>
      </c>
      <c r="B8767" s="7" t="s">
        <v>20871</v>
      </c>
      <c r="C8767" s="7" t="s">
        <v>37</v>
      </c>
      <c r="D8767" s="7" t="s">
        <v>38</v>
      </c>
      <c r="E8767" s="7" t="s">
        <v>39</v>
      </c>
      <c r="F8767" s="8">
        <v>15</v>
      </c>
      <c r="G8767" s="8">
        <v>332.35</v>
      </c>
      <c r="H8767" s="8">
        <v>332.35</v>
      </c>
      <c r="I8767" s="8">
        <v>2</v>
      </c>
      <c r="J8767" s="8">
        <v>664.7</v>
      </c>
      <c r="K8767" s="8">
        <v>332.35</v>
      </c>
      <c r="L8767" s="8">
        <f t="shared" si="544"/>
        <v>43.349999999999966</v>
      </c>
      <c r="M8767" s="8">
        <f t="shared" si="545"/>
        <v>289.00000000000006</v>
      </c>
      <c r="N8767" s="9"/>
      <c r="O8767" s="9"/>
      <c r="P8767" s="8">
        <v>15</v>
      </c>
      <c r="Q8767" s="8">
        <v>332.35</v>
      </c>
      <c r="R8767" s="17">
        <f t="shared" si="546"/>
        <v>0</v>
      </c>
      <c r="S8767" s="18">
        <f t="shared" si="547"/>
        <v>664.7</v>
      </c>
    </row>
    <row r="8768" spans="1:19" x14ac:dyDescent="0.25">
      <c r="A8768" s="7" t="s">
        <v>20872</v>
      </c>
      <c r="B8768" s="7" t="s">
        <v>20873</v>
      </c>
      <c r="C8768" s="7" t="s">
        <v>14</v>
      </c>
      <c r="D8768" s="7" t="s">
        <v>15</v>
      </c>
      <c r="E8768" s="7" t="s">
        <v>7231</v>
      </c>
      <c r="F8768" s="8">
        <v>21</v>
      </c>
      <c r="G8768" s="8">
        <v>59.29</v>
      </c>
      <c r="H8768" s="8">
        <v>59.29</v>
      </c>
      <c r="I8768" s="8">
        <v>60</v>
      </c>
      <c r="J8768" s="8">
        <v>3557.4</v>
      </c>
      <c r="K8768" s="8">
        <v>59.29</v>
      </c>
      <c r="L8768" s="8">
        <f t="shared" si="544"/>
        <v>10.29</v>
      </c>
      <c r="M8768" s="8">
        <f t="shared" si="545"/>
        <v>49</v>
      </c>
      <c r="N8768" s="9"/>
      <c r="O8768" s="9"/>
      <c r="P8768" s="8">
        <v>21</v>
      </c>
      <c r="Q8768" s="8">
        <v>59.29</v>
      </c>
      <c r="R8768" s="17">
        <f t="shared" si="546"/>
        <v>0</v>
      </c>
      <c r="S8768" s="18">
        <f t="shared" si="547"/>
        <v>3557.4</v>
      </c>
    </row>
    <row r="8769" spans="1:19" x14ac:dyDescent="0.25">
      <c r="A8769" s="7" t="s">
        <v>20874</v>
      </c>
      <c r="B8769" s="7" t="s">
        <v>20875</v>
      </c>
      <c r="C8769" s="7" t="s">
        <v>14</v>
      </c>
      <c r="D8769" s="7" t="s">
        <v>15</v>
      </c>
      <c r="E8769" s="7" t="s">
        <v>7231</v>
      </c>
      <c r="F8769" s="8">
        <v>21</v>
      </c>
      <c r="G8769" s="8">
        <v>156.09</v>
      </c>
      <c r="H8769" s="8">
        <v>156.09</v>
      </c>
      <c r="I8769" s="8">
        <v>40</v>
      </c>
      <c r="J8769" s="8">
        <v>6243.6</v>
      </c>
      <c r="K8769" s="8">
        <v>156.09</v>
      </c>
      <c r="L8769" s="8">
        <f t="shared" si="544"/>
        <v>27.090000000000003</v>
      </c>
      <c r="M8769" s="8">
        <f t="shared" si="545"/>
        <v>129</v>
      </c>
      <c r="N8769" s="13"/>
      <c r="O8769" s="13"/>
      <c r="P8769" s="8">
        <v>21</v>
      </c>
      <c r="Q8769" s="8">
        <v>156.09</v>
      </c>
      <c r="R8769" s="17">
        <f t="shared" si="546"/>
        <v>0</v>
      </c>
      <c r="S8769" s="18">
        <f t="shared" si="547"/>
        <v>6243.6</v>
      </c>
    </row>
    <row r="8770" spans="1:19" x14ac:dyDescent="0.25">
      <c r="A8770" s="7" t="s">
        <v>20876</v>
      </c>
      <c r="B8770" s="7" t="s">
        <v>20877</v>
      </c>
      <c r="C8770" s="7" t="s">
        <v>14</v>
      </c>
      <c r="D8770" s="7" t="s">
        <v>15</v>
      </c>
      <c r="E8770" s="7" t="s">
        <v>7231</v>
      </c>
      <c r="F8770" s="8">
        <v>21</v>
      </c>
      <c r="G8770" s="8">
        <v>156.09</v>
      </c>
      <c r="H8770" s="8">
        <v>156.09</v>
      </c>
      <c r="I8770" s="8">
        <v>20</v>
      </c>
      <c r="J8770" s="8">
        <v>3121.8</v>
      </c>
      <c r="K8770" s="8">
        <v>156.09</v>
      </c>
      <c r="L8770" s="8">
        <f t="shared" ref="L8770:L8833" si="548">K8770-M8770</f>
        <v>27.090000000000003</v>
      </c>
      <c r="M8770" s="8">
        <f t="shared" ref="M8770:M8833" si="549">K8770/((100+F8770)/100)</f>
        <v>129</v>
      </c>
      <c r="N8770" s="9"/>
      <c r="O8770" s="9"/>
      <c r="P8770" s="8">
        <v>21</v>
      </c>
      <c r="Q8770" s="8">
        <v>156.09</v>
      </c>
      <c r="R8770" s="17">
        <f t="shared" ref="R8770:R8833" si="550">I8770*O8770</f>
        <v>0</v>
      </c>
      <c r="S8770" s="18">
        <f t="shared" si="547"/>
        <v>3121.8</v>
      </c>
    </row>
    <row r="8771" spans="1:19" x14ac:dyDescent="0.25">
      <c r="A8771" s="7" t="s">
        <v>20878</v>
      </c>
      <c r="B8771" s="7" t="s">
        <v>20879</v>
      </c>
      <c r="C8771" s="7" t="s">
        <v>37</v>
      </c>
      <c r="D8771" s="7" t="s">
        <v>38</v>
      </c>
      <c r="E8771" s="7" t="s">
        <v>39</v>
      </c>
      <c r="F8771" s="8">
        <v>15</v>
      </c>
      <c r="G8771" s="8">
        <v>141.16999999999999</v>
      </c>
      <c r="H8771" s="8">
        <v>141.16999999999999</v>
      </c>
      <c r="I8771" s="8">
        <v>20</v>
      </c>
      <c r="J8771" s="8">
        <v>2823.48</v>
      </c>
      <c r="K8771" s="8">
        <v>141.17400000000001</v>
      </c>
      <c r="L8771" s="8">
        <f t="shared" si="548"/>
        <v>18.413999999999987</v>
      </c>
      <c r="M8771" s="8">
        <f t="shared" si="549"/>
        <v>122.76000000000002</v>
      </c>
      <c r="N8771" s="13"/>
      <c r="O8771" s="13"/>
      <c r="P8771" s="8">
        <v>15</v>
      </c>
      <c r="Q8771" s="8">
        <v>141.17400000000001</v>
      </c>
      <c r="R8771" s="17">
        <f t="shared" si="550"/>
        <v>0</v>
      </c>
      <c r="S8771" s="18">
        <f t="shared" ref="S8771:S8834" si="551">J8771</f>
        <v>2823.48</v>
      </c>
    </row>
    <row r="8772" spans="1:19" x14ac:dyDescent="0.25">
      <c r="A8772" s="7" t="s">
        <v>20880</v>
      </c>
      <c r="B8772" s="7" t="s">
        <v>20881</v>
      </c>
      <c r="C8772" s="7" t="s">
        <v>37</v>
      </c>
      <c r="D8772" s="7" t="s">
        <v>38</v>
      </c>
      <c r="E8772" s="7" t="s">
        <v>39</v>
      </c>
      <c r="F8772" s="8">
        <v>15</v>
      </c>
      <c r="G8772" s="8">
        <v>141.16999999999999</v>
      </c>
      <c r="H8772" s="8">
        <v>141.16999999999999</v>
      </c>
      <c r="I8772" s="8">
        <v>15</v>
      </c>
      <c r="J8772" s="8">
        <v>2117.61</v>
      </c>
      <c r="K8772" s="8">
        <v>141.17400000000001</v>
      </c>
      <c r="L8772" s="8">
        <f t="shared" si="548"/>
        <v>18.413999999999987</v>
      </c>
      <c r="M8772" s="8">
        <f t="shared" si="549"/>
        <v>122.76000000000002</v>
      </c>
      <c r="N8772" s="9"/>
      <c r="O8772" s="9"/>
      <c r="P8772" s="8">
        <v>15</v>
      </c>
      <c r="Q8772" s="8">
        <v>141.17400000000001</v>
      </c>
      <c r="R8772" s="17">
        <f t="shared" si="550"/>
        <v>0</v>
      </c>
      <c r="S8772" s="18">
        <f t="shared" si="551"/>
        <v>2117.61</v>
      </c>
    </row>
    <row r="8773" spans="1:19" x14ac:dyDescent="0.25">
      <c r="A8773" s="7" t="s">
        <v>20882</v>
      </c>
      <c r="B8773" s="7" t="s">
        <v>20883</v>
      </c>
      <c r="C8773" s="7" t="s">
        <v>37</v>
      </c>
      <c r="D8773" s="7" t="s">
        <v>38</v>
      </c>
      <c r="E8773" s="7" t="s">
        <v>39</v>
      </c>
      <c r="F8773" s="8">
        <v>15</v>
      </c>
      <c r="G8773" s="8">
        <v>162</v>
      </c>
      <c r="H8773" s="8">
        <v>162</v>
      </c>
      <c r="I8773" s="8">
        <v>10</v>
      </c>
      <c r="J8773" s="8">
        <v>1620.01</v>
      </c>
      <c r="K8773" s="8">
        <v>162.001</v>
      </c>
      <c r="L8773" s="8">
        <f t="shared" si="548"/>
        <v>21.130565217391307</v>
      </c>
      <c r="M8773" s="8">
        <f t="shared" si="549"/>
        <v>140.8704347826087</v>
      </c>
      <c r="N8773" s="13"/>
      <c r="O8773" s="13"/>
      <c r="P8773" s="8">
        <v>15</v>
      </c>
      <c r="Q8773" s="8">
        <v>162.001</v>
      </c>
      <c r="R8773" s="17">
        <f t="shared" si="550"/>
        <v>0</v>
      </c>
      <c r="S8773" s="18">
        <f t="shared" si="551"/>
        <v>1620.01</v>
      </c>
    </row>
    <row r="8774" spans="1:19" x14ac:dyDescent="0.25">
      <c r="A8774" s="7" t="s">
        <v>20884</v>
      </c>
      <c r="B8774" s="7" t="s">
        <v>20885</v>
      </c>
      <c r="C8774" s="7" t="s">
        <v>37</v>
      </c>
      <c r="D8774" s="7" t="s">
        <v>38</v>
      </c>
      <c r="E8774" s="7" t="s">
        <v>39</v>
      </c>
      <c r="F8774" s="8">
        <v>15</v>
      </c>
      <c r="G8774" s="8">
        <v>162</v>
      </c>
      <c r="H8774" s="8">
        <v>162</v>
      </c>
      <c r="I8774" s="8">
        <v>10</v>
      </c>
      <c r="J8774" s="8">
        <v>1620.01</v>
      </c>
      <c r="K8774" s="8">
        <v>162.001</v>
      </c>
      <c r="L8774" s="8">
        <f t="shared" si="548"/>
        <v>21.130565217391307</v>
      </c>
      <c r="M8774" s="8">
        <f t="shared" si="549"/>
        <v>140.8704347826087</v>
      </c>
      <c r="N8774" s="9"/>
      <c r="O8774" s="9"/>
      <c r="P8774" s="8">
        <v>15</v>
      </c>
      <c r="Q8774" s="8">
        <v>162.001</v>
      </c>
      <c r="R8774" s="17">
        <f t="shared" si="550"/>
        <v>0</v>
      </c>
      <c r="S8774" s="18">
        <f t="shared" si="551"/>
        <v>1620.01</v>
      </c>
    </row>
    <row r="8775" spans="1:19" x14ac:dyDescent="0.25">
      <c r="A8775" s="7" t="s">
        <v>20886</v>
      </c>
      <c r="B8775" s="7" t="s">
        <v>20887</v>
      </c>
      <c r="C8775" s="7" t="s">
        <v>7539</v>
      </c>
      <c r="D8775" s="7" t="s">
        <v>7540</v>
      </c>
      <c r="E8775" s="7" t="s">
        <v>7798</v>
      </c>
      <c r="F8775" s="8">
        <v>21</v>
      </c>
      <c r="G8775" s="8">
        <v>41.28</v>
      </c>
      <c r="H8775" s="8">
        <v>41.28</v>
      </c>
      <c r="I8775" s="8">
        <v>1000</v>
      </c>
      <c r="J8775" s="8">
        <v>41280.04</v>
      </c>
      <c r="K8775" s="8">
        <v>41.28004</v>
      </c>
      <c r="L8775" s="8">
        <f t="shared" si="548"/>
        <v>7.1643044628099162</v>
      </c>
      <c r="M8775" s="8">
        <f t="shared" si="549"/>
        <v>34.115735537190083</v>
      </c>
      <c r="N8775" s="9"/>
      <c r="O8775" s="9"/>
      <c r="P8775" s="8">
        <v>21</v>
      </c>
      <c r="Q8775" s="8">
        <v>41.28004</v>
      </c>
      <c r="R8775" s="17">
        <f t="shared" si="550"/>
        <v>0</v>
      </c>
      <c r="S8775" s="18">
        <f t="shared" si="551"/>
        <v>41280.04</v>
      </c>
    </row>
    <row r="8776" spans="1:19" x14ac:dyDescent="0.25">
      <c r="A8776" s="7" t="s">
        <v>20888</v>
      </c>
      <c r="B8776" s="7" t="s">
        <v>20889</v>
      </c>
      <c r="C8776" s="7" t="s">
        <v>7539</v>
      </c>
      <c r="D8776" s="7" t="s">
        <v>7540</v>
      </c>
      <c r="E8776" s="7" t="s">
        <v>7798</v>
      </c>
      <c r="F8776" s="8">
        <v>21</v>
      </c>
      <c r="G8776" s="8">
        <v>7.95</v>
      </c>
      <c r="H8776" s="8">
        <v>7.95</v>
      </c>
      <c r="I8776" s="8">
        <v>1344</v>
      </c>
      <c r="J8776" s="8">
        <v>10687.06</v>
      </c>
      <c r="K8776" s="8">
        <v>7.9516815476190477</v>
      </c>
      <c r="L8776" s="8">
        <f t="shared" si="548"/>
        <v>1.3800439049586775</v>
      </c>
      <c r="M8776" s="8">
        <f t="shared" si="549"/>
        <v>6.5716376426603702</v>
      </c>
      <c r="N8776" s="9"/>
      <c r="O8776" s="9"/>
      <c r="P8776" s="8">
        <v>21</v>
      </c>
      <c r="Q8776" s="8">
        <v>7.9516815476190477</v>
      </c>
      <c r="R8776" s="17">
        <f t="shared" si="550"/>
        <v>0</v>
      </c>
      <c r="S8776" s="18">
        <f t="shared" si="551"/>
        <v>10687.06</v>
      </c>
    </row>
    <row r="8777" spans="1:19" x14ac:dyDescent="0.25">
      <c r="A8777" s="7" t="s">
        <v>20890</v>
      </c>
      <c r="B8777" s="7" t="s">
        <v>20891</v>
      </c>
      <c r="C8777" s="7" t="s">
        <v>14</v>
      </c>
      <c r="D8777" s="7" t="s">
        <v>15</v>
      </c>
      <c r="E8777" s="7" t="s">
        <v>8331</v>
      </c>
      <c r="F8777" s="8">
        <v>21</v>
      </c>
      <c r="G8777" s="8">
        <v>8.4</v>
      </c>
      <c r="H8777" s="8">
        <v>8.4</v>
      </c>
      <c r="I8777" s="8">
        <v>1900</v>
      </c>
      <c r="J8777" s="8">
        <v>15955.060000000003</v>
      </c>
      <c r="K8777" s="8">
        <v>8.3974000000000011</v>
      </c>
      <c r="L8777" s="8">
        <f t="shared" si="548"/>
        <v>1.4573999999999998</v>
      </c>
      <c r="M8777" s="8">
        <f t="shared" si="549"/>
        <v>6.9400000000000013</v>
      </c>
      <c r="N8777" s="14">
        <v>12</v>
      </c>
      <c r="O8777" s="14">
        <v>7.7728000000000002</v>
      </c>
      <c r="P8777" s="8">
        <v>21</v>
      </c>
      <c r="Q8777" s="8">
        <v>8.3973999999999993</v>
      </c>
      <c r="R8777" s="17">
        <f t="shared" si="550"/>
        <v>14768.32</v>
      </c>
      <c r="S8777" s="18">
        <f t="shared" si="551"/>
        <v>15955.060000000003</v>
      </c>
    </row>
    <row r="8778" spans="1:19" x14ac:dyDescent="0.25">
      <c r="A8778" s="7" t="s">
        <v>20892</v>
      </c>
      <c r="B8778" s="7" t="s">
        <v>20893</v>
      </c>
      <c r="C8778" s="7" t="s">
        <v>14</v>
      </c>
      <c r="D8778" s="7" t="s">
        <v>15</v>
      </c>
      <c r="E8778" s="7" t="s">
        <v>2322</v>
      </c>
      <c r="F8778" s="8">
        <v>21</v>
      </c>
      <c r="G8778" s="8">
        <v>41.75</v>
      </c>
      <c r="H8778" s="8">
        <v>41.75</v>
      </c>
      <c r="I8778" s="8">
        <v>250</v>
      </c>
      <c r="J8778" s="8">
        <v>10436.25</v>
      </c>
      <c r="K8778" s="8">
        <v>41.744999999999997</v>
      </c>
      <c r="L8778" s="8">
        <f t="shared" si="548"/>
        <v>7.2449999999999974</v>
      </c>
      <c r="M8778" s="8">
        <f t="shared" si="549"/>
        <v>34.5</v>
      </c>
      <c r="N8778" s="9"/>
      <c r="O8778" s="9"/>
      <c r="P8778" s="8">
        <v>21</v>
      </c>
      <c r="Q8778" s="8">
        <v>41.744999999999997</v>
      </c>
      <c r="R8778" s="17">
        <f t="shared" si="550"/>
        <v>0</v>
      </c>
      <c r="S8778" s="18">
        <f t="shared" si="551"/>
        <v>10436.25</v>
      </c>
    </row>
    <row r="8779" spans="1:19" x14ac:dyDescent="0.25">
      <c r="A8779" s="7" t="s">
        <v>20894</v>
      </c>
      <c r="B8779" s="7" t="s">
        <v>20895</v>
      </c>
      <c r="C8779" s="7" t="s">
        <v>14</v>
      </c>
      <c r="D8779" s="7" t="s">
        <v>15</v>
      </c>
      <c r="E8779" s="7" t="s">
        <v>2322</v>
      </c>
      <c r="F8779" s="8">
        <v>21</v>
      </c>
      <c r="G8779" s="8">
        <v>3617.9</v>
      </c>
      <c r="H8779" s="8">
        <v>3617.9</v>
      </c>
      <c r="I8779" s="8">
        <v>5</v>
      </c>
      <c r="J8779" s="8">
        <v>18089.5</v>
      </c>
      <c r="K8779" s="8">
        <v>3617.9</v>
      </c>
      <c r="L8779" s="8">
        <f t="shared" si="548"/>
        <v>627.90000000000009</v>
      </c>
      <c r="M8779" s="8">
        <f t="shared" si="549"/>
        <v>2990</v>
      </c>
      <c r="N8779" s="13"/>
      <c r="O8779" s="13"/>
      <c r="P8779" s="8">
        <v>21</v>
      </c>
      <c r="Q8779" s="8">
        <v>3617.9</v>
      </c>
      <c r="R8779" s="17">
        <f t="shared" si="550"/>
        <v>0</v>
      </c>
      <c r="S8779" s="18">
        <f t="shared" si="551"/>
        <v>18089.5</v>
      </c>
    </row>
    <row r="8780" spans="1:19" x14ac:dyDescent="0.25">
      <c r="A8780" s="7" t="s">
        <v>20896</v>
      </c>
      <c r="B8780" s="7" t="s">
        <v>20897</v>
      </c>
      <c r="C8780" s="7" t="s">
        <v>37</v>
      </c>
      <c r="D8780" s="7" t="s">
        <v>38</v>
      </c>
      <c r="E8780" s="7" t="s">
        <v>39</v>
      </c>
      <c r="F8780" s="8">
        <v>15</v>
      </c>
      <c r="G8780" s="8">
        <v>484.15</v>
      </c>
      <c r="H8780" s="8">
        <v>484.15</v>
      </c>
      <c r="I8780" s="8">
        <v>2</v>
      </c>
      <c r="J8780" s="8">
        <v>968.3</v>
      </c>
      <c r="K8780" s="8">
        <v>484.15</v>
      </c>
      <c r="L8780" s="8">
        <f t="shared" si="548"/>
        <v>63.149999999999977</v>
      </c>
      <c r="M8780" s="8">
        <f t="shared" si="549"/>
        <v>421</v>
      </c>
      <c r="N8780" s="9"/>
      <c r="O8780" s="9"/>
      <c r="P8780" s="8">
        <v>15</v>
      </c>
      <c r="Q8780" s="8">
        <v>484.15</v>
      </c>
      <c r="R8780" s="17">
        <f t="shared" si="550"/>
        <v>0</v>
      </c>
      <c r="S8780" s="18">
        <f t="shared" si="551"/>
        <v>968.3</v>
      </c>
    </row>
    <row r="8781" spans="1:19" x14ac:dyDescent="0.25">
      <c r="A8781" s="7" t="s">
        <v>20898</v>
      </c>
      <c r="B8781" s="7" t="s">
        <v>20899</v>
      </c>
      <c r="C8781" s="7" t="s">
        <v>14</v>
      </c>
      <c r="D8781" s="7" t="s">
        <v>15</v>
      </c>
      <c r="E8781" s="7" t="s">
        <v>7518</v>
      </c>
      <c r="F8781" s="8">
        <v>21</v>
      </c>
      <c r="G8781" s="8">
        <v>1903.55</v>
      </c>
      <c r="H8781" s="8">
        <v>1903.55</v>
      </c>
      <c r="I8781" s="8">
        <v>1</v>
      </c>
      <c r="J8781" s="8">
        <v>1903.55</v>
      </c>
      <c r="K8781" s="8">
        <v>1903.55</v>
      </c>
      <c r="L8781" s="8">
        <f t="shared" si="548"/>
        <v>330.36818181818171</v>
      </c>
      <c r="M8781" s="8">
        <f t="shared" si="549"/>
        <v>1573.1818181818182</v>
      </c>
      <c r="N8781" s="13"/>
      <c r="O8781" s="13"/>
      <c r="P8781" s="8">
        <v>21</v>
      </c>
      <c r="Q8781" s="8">
        <v>1903.55</v>
      </c>
      <c r="R8781" s="17">
        <f t="shared" si="550"/>
        <v>0</v>
      </c>
      <c r="S8781" s="18">
        <f t="shared" si="551"/>
        <v>1903.55</v>
      </c>
    </row>
    <row r="8782" spans="1:19" x14ac:dyDescent="0.25">
      <c r="A8782" s="7" t="s">
        <v>20900</v>
      </c>
      <c r="B8782" s="7" t="s">
        <v>20901</v>
      </c>
      <c r="C8782" s="7" t="s">
        <v>14</v>
      </c>
      <c r="D8782" s="7" t="s">
        <v>15</v>
      </c>
      <c r="E8782" s="7" t="s">
        <v>7518</v>
      </c>
      <c r="F8782" s="8">
        <v>21</v>
      </c>
      <c r="G8782" s="8">
        <v>2757.98</v>
      </c>
      <c r="H8782" s="8">
        <v>2757.98</v>
      </c>
      <c r="I8782" s="8">
        <v>1</v>
      </c>
      <c r="J8782" s="8">
        <v>2757.98</v>
      </c>
      <c r="K8782" s="8">
        <v>2757.98</v>
      </c>
      <c r="L8782" s="8">
        <f t="shared" si="548"/>
        <v>478.657685950413</v>
      </c>
      <c r="M8782" s="8">
        <f t="shared" si="549"/>
        <v>2279.322314049587</v>
      </c>
      <c r="N8782" s="13"/>
      <c r="O8782" s="13"/>
      <c r="P8782" s="8">
        <v>21</v>
      </c>
      <c r="Q8782" s="8">
        <v>2757.98</v>
      </c>
      <c r="R8782" s="17">
        <f t="shared" si="550"/>
        <v>0</v>
      </c>
      <c r="S8782" s="18">
        <f t="shared" si="551"/>
        <v>2757.98</v>
      </c>
    </row>
    <row r="8783" spans="1:19" x14ac:dyDescent="0.25">
      <c r="A8783" s="7" t="s">
        <v>20902</v>
      </c>
      <c r="B8783" s="7" t="s">
        <v>20903</v>
      </c>
      <c r="C8783" s="7" t="s">
        <v>14</v>
      </c>
      <c r="D8783" s="7" t="s">
        <v>15</v>
      </c>
      <c r="E8783" s="7" t="s">
        <v>7518</v>
      </c>
      <c r="F8783" s="8">
        <v>21</v>
      </c>
      <c r="G8783" s="8">
        <v>2282.73</v>
      </c>
      <c r="H8783" s="8">
        <v>2282.73</v>
      </c>
      <c r="I8783" s="8">
        <v>1</v>
      </c>
      <c r="J8783" s="8">
        <v>2282.73</v>
      </c>
      <c r="K8783" s="8">
        <v>2282.73</v>
      </c>
      <c r="L8783" s="8">
        <f t="shared" si="548"/>
        <v>396.17628099173544</v>
      </c>
      <c r="M8783" s="8">
        <f t="shared" si="549"/>
        <v>1886.5537190082646</v>
      </c>
      <c r="N8783" s="9"/>
      <c r="O8783" s="9"/>
      <c r="P8783" s="8">
        <v>21</v>
      </c>
      <c r="Q8783" s="8">
        <v>2282.73</v>
      </c>
      <c r="R8783" s="17">
        <f t="shared" si="550"/>
        <v>0</v>
      </c>
      <c r="S8783" s="18">
        <f t="shared" si="551"/>
        <v>2282.73</v>
      </c>
    </row>
    <row r="8784" spans="1:19" x14ac:dyDescent="0.25">
      <c r="A8784" s="7" t="s">
        <v>20904</v>
      </c>
      <c r="B8784" s="7" t="s">
        <v>20905</v>
      </c>
      <c r="C8784" s="7" t="s">
        <v>14</v>
      </c>
      <c r="D8784" s="7" t="s">
        <v>15</v>
      </c>
      <c r="E8784" s="7" t="s">
        <v>7518</v>
      </c>
      <c r="F8784" s="8">
        <v>21</v>
      </c>
      <c r="G8784" s="8">
        <v>2120.04</v>
      </c>
      <c r="H8784" s="8">
        <v>2120.04</v>
      </c>
      <c r="I8784" s="8">
        <v>2</v>
      </c>
      <c r="J8784" s="8">
        <v>4240.08</v>
      </c>
      <c r="K8784" s="8">
        <v>2120.04</v>
      </c>
      <c r="L8784" s="8">
        <f t="shared" si="548"/>
        <v>367.94082644628088</v>
      </c>
      <c r="M8784" s="8">
        <f t="shared" si="549"/>
        <v>1752.0991735537191</v>
      </c>
      <c r="N8784" s="13"/>
      <c r="O8784" s="13"/>
      <c r="P8784" s="8">
        <v>21</v>
      </c>
      <c r="Q8784" s="8">
        <v>2120.04</v>
      </c>
      <c r="R8784" s="17">
        <f t="shared" si="550"/>
        <v>0</v>
      </c>
      <c r="S8784" s="18">
        <f t="shared" si="551"/>
        <v>4240.08</v>
      </c>
    </row>
    <row r="8785" spans="1:19" x14ac:dyDescent="0.25">
      <c r="A8785" s="7" t="s">
        <v>20906</v>
      </c>
      <c r="B8785" s="7" t="s">
        <v>20907</v>
      </c>
      <c r="C8785" s="7" t="s">
        <v>8208</v>
      </c>
      <c r="D8785" s="7" t="s">
        <v>8209</v>
      </c>
      <c r="E8785" s="7" t="s">
        <v>8210</v>
      </c>
      <c r="F8785" s="8">
        <v>21</v>
      </c>
      <c r="G8785" s="8">
        <v>26444.880000000001</v>
      </c>
      <c r="H8785" s="8">
        <v>26444.880000000001</v>
      </c>
      <c r="I8785" s="8">
        <v>1</v>
      </c>
      <c r="J8785" s="8">
        <v>26444.880000000001</v>
      </c>
      <c r="K8785" s="8">
        <v>26444.880000000001</v>
      </c>
      <c r="L8785" s="8">
        <f t="shared" si="548"/>
        <v>4589.6072727272731</v>
      </c>
      <c r="M8785" s="8">
        <f t="shared" si="549"/>
        <v>21855.272727272728</v>
      </c>
      <c r="N8785" s="9"/>
      <c r="O8785" s="9"/>
      <c r="P8785" s="8">
        <v>21</v>
      </c>
      <c r="Q8785" s="8">
        <v>26444.880000000001</v>
      </c>
      <c r="R8785" s="17">
        <f t="shared" si="550"/>
        <v>0</v>
      </c>
      <c r="S8785" s="18">
        <f t="shared" si="551"/>
        <v>26444.880000000001</v>
      </c>
    </row>
    <row r="8786" spans="1:19" x14ac:dyDescent="0.25">
      <c r="A8786" s="7" t="s">
        <v>20908</v>
      </c>
      <c r="B8786" s="7" t="s">
        <v>20909</v>
      </c>
      <c r="C8786" s="7" t="s">
        <v>32</v>
      </c>
      <c r="D8786" s="7" t="s">
        <v>33</v>
      </c>
      <c r="E8786" s="7" t="s">
        <v>34</v>
      </c>
      <c r="F8786" s="8">
        <v>15</v>
      </c>
      <c r="G8786" s="8">
        <v>11378.13</v>
      </c>
      <c r="H8786" s="8">
        <v>11378.13</v>
      </c>
      <c r="I8786" s="8">
        <v>4</v>
      </c>
      <c r="J8786" s="8">
        <v>45512.52</v>
      </c>
      <c r="K8786" s="8">
        <v>11378.13</v>
      </c>
      <c r="L8786" s="8">
        <f t="shared" si="548"/>
        <v>1484.1039130434765</v>
      </c>
      <c r="M8786" s="8">
        <f t="shared" si="549"/>
        <v>9894.0260869565227</v>
      </c>
      <c r="N8786" s="9"/>
      <c r="O8786" s="9"/>
      <c r="P8786" s="8">
        <v>15</v>
      </c>
      <c r="Q8786" s="8">
        <v>11378.13</v>
      </c>
      <c r="R8786" s="17">
        <f t="shared" si="550"/>
        <v>0</v>
      </c>
      <c r="S8786" s="18">
        <f t="shared" si="551"/>
        <v>45512.52</v>
      </c>
    </row>
    <row r="8787" spans="1:19" x14ac:dyDescent="0.25">
      <c r="A8787" s="7" t="s">
        <v>20910</v>
      </c>
      <c r="B8787" s="7" t="s">
        <v>20911</v>
      </c>
      <c r="C8787" s="7" t="s">
        <v>32</v>
      </c>
      <c r="D8787" s="7" t="s">
        <v>33</v>
      </c>
      <c r="E8787" s="7" t="s">
        <v>34</v>
      </c>
      <c r="F8787" s="8">
        <v>15</v>
      </c>
      <c r="G8787" s="8">
        <v>11378.13</v>
      </c>
      <c r="H8787" s="8">
        <v>11378.13</v>
      </c>
      <c r="I8787" s="8">
        <v>8</v>
      </c>
      <c r="J8787" s="8">
        <v>91025.04</v>
      </c>
      <c r="K8787" s="8">
        <v>11378.13</v>
      </c>
      <c r="L8787" s="8">
        <f t="shared" si="548"/>
        <v>1484.1039130434765</v>
      </c>
      <c r="M8787" s="8">
        <f t="shared" si="549"/>
        <v>9894.0260869565227</v>
      </c>
      <c r="N8787" s="9"/>
      <c r="O8787" s="9"/>
      <c r="P8787" s="8">
        <v>15</v>
      </c>
      <c r="Q8787" s="8">
        <v>11378.13</v>
      </c>
      <c r="R8787" s="17">
        <f t="shared" si="550"/>
        <v>0</v>
      </c>
      <c r="S8787" s="18">
        <f t="shared" si="551"/>
        <v>91025.04</v>
      </c>
    </row>
    <row r="8788" spans="1:19" x14ac:dyDescent="0.25">
      <c r="A8788" s="7" t="s">
        <v>20912</v>
      </c>
      <c r="B8788" s="7" t="s">
        <v>20913</v>
      </c>
      <c r="C8788" s="7" t="s">
        <v>32</v>
      </c>
      <c r="D8788" s="7" t="s">
        <v>33</v>
      </c>
      <c r="E8788" s="7" t="s">
        <v>34</v>
      </c>
      <c r="F8788" s="8">
        <v>15</v>
      </c>
      <c r="G8788" s="8">
        <v>11378.13</v>
      </c>
      <c r="H8788" s="8">
        <v>11378.13</v>
      </c>
      <c r="I8788" s="8">
        <v>4</v>
      </c>
      <c r="J8788" s="8">
        <v>45512.52</v>
      </c>
      <c r="K8788" s="8">
        <v>11378.13</v>
      </c>
      <c r="L8788" s="8">
        <f t="shared" si="548"/>
        <v>1484.1039130434765</v>
      </c>
      <c r="M8788" s="8">
        <f t="shared" si="549"/>
        <v>9894.0260869565227</v>
      </c>
      <c r="N8788" s="13"/>
      <c r="O8788" s="13"/>
      <c r="P8788" s="8">
        <v>15</v>
      </c>
      <c r="Q8788" s="8">
        <v>11378.13</v>
      </c>
      <c r="R8788" s="17">
        <f t="shared" si="550"/>
        <v>0</v>
      </c>
      <c r="S8788" s="18">
        <f t="shared" si="551"/>
        <v>45512.52</v>
      </c>
    </row>
    <row r="8789" spans="1:19" x14ac:dyDescent="0.25">
      <c r="A8789" s="7" t="s">
        <v>20914</v>
      </c>
      <c r="B8789" s="7" t="s">
        <v>20915</v>
      </c>
      <c r="C8789" s="7" t="s">
        <v>14</v>
      </c>
      <c r="D8789" s="7" t="s">
        <v>15</v>
      </c>
      <c r="E8789" s="7" t="s">
        <v>8886</v>
      </c>
      <c r="F8789" s="8">
        <v>21</v>
      </c>
      <c r="G8789" s="8">
        <v>2959.19</v>
      </c>
      <c r="H8789" s="8">
        <v>2959.19</v>
      </c>
      <c r="I8789" s="8">
        <v>2</v>
      </c>
      <c r="J8789" s="8">
        <v>5918.38</v>
      </c>
      <c r="K8789" s="8">
        <v>2959.19</v>
      </c>
      <c r="L8789" s="8">
        <f t="shared" si="548"/>
        <v>513.57842975206586</v>
      </c>
      <c r="M8789" s="8">
        <f t="shared" si="549"/>
        <v>2445.6115702479342</v>
      </c>
      <c r="N8789" s="13"/>
      <c r="O8789" s="13"/>
      <c r="P8789" s="8">
        <v>21</v>
      </c>
      <c r="Q8789" s="8">
        <v>2959.19</v>
      </c>
      <c r="R8789" s="17">
        <f t="shared" si="550"/>
        <v>0</v>
      </c>
      <c r="S8789" s="18">
        <f t="shared" si="551"/>
        <v>5918.38</v>
      </c>
    </row>
    <row r="8790" spans="1:19" x14ac:dyDescent="0.25">
      <c r="A8790" s="7" t="s">
        <v>20916</v>
      </c>
      <c r="B8790" s="7" t="s">
        <v>20917</v>
      </c>
      <c r="C8790" s="7" t="s">
        <v>14</v>
      </c>
      <c r="D8790" s="7" t="s">
        <v>15</v>
      </c>
      <c r="E8790" s="7" t="s">
        <v>8886</v>
      </c>
      <c r="F8790" s="8">
        <v>21</v>
      </c>
      <c r="G8790" s="8">
        <v>2959.19</v>
      </c>
      <c r="H8790" s="8">
        <v>2959.19</v>
      </c>
      <c r="I8790" s="8">
        <v>2</v>
      </c>
      <c r="J8790" s="8">
        <v>5918.38</v>
      </c>
      <c r="K8790" s="8">
        <v>2959.19</v>
      </c>
      <c r="L8790" s="8">
        <f t="shared" si="548"/>
        <v>513.57842975206586</v>
      </c>
      <c r="M8790" s="8">
        <f t="shared" si="549"/>
        <v>2445.6115702479342</v>
      </c>
      <c r="N8790" s="9"/>
      <c r="O8790" s="9"/>
      <c r="P8790" s="8">
        <v>21</v>
      </c>
      <c r="Q8790" s="8">
        <v>2959.19</v>
      </c>
      <c r="R8790" s="17">
        <f t="shared" si="550"/>
        <v>0</v>
      </c>
      <c r="S8790" s="18">
        <f t="shared" si="551"/>
        <v>5918.38</v>
      </c>
    </row>
    <row r="8791" spans="1:19" x14ac:dyDescent="0.25">
      <c r="A8791" s="7" t="s">
        <v>20918</v>
      </c>
      <c r="B8791" s="7" t="s">
        <v>20919</v>
      </c>
      <c r="C8791" s="7" t="s">
        <v>7400</v>
      </c>
      <c r="D8791" s="7" t="s">
        <v>7401</v>
      </c>
      <c r="E8791" s="7" t="s">
        <v>7402</v>
      </c>
      <c r="F8791" s="8">
        <v>21</v>
      </c>
      <c r="G8791" s="8">
        <v>509.14</v>
      </c>
      <c r="H8791" s="8">
        <v>509.14</v>
      </c>
      <c r="I8791" s="8">
        <v>1</v>
      </c>
      <c r="J8791" s="8">
        <v>509.14</v>
      </c>
      <c r="K8791" s="8">
        <v>509.14</v>
      </c>
      <c r="L8791" s="8">
        <f t="shared" si="548"/>
        <v>88.363140495867754</v>
      </c>
      <c r="M8791" s="8">
        <f t="shared" si="549"/>
        <v>420.77685950413223</v>
      </c>
      <c r="N8791" s="9"/>
      <c r="O8791" s="9"/>
      <c r="P8791" s="8">
        <v>21</v>
      </c>
      <c r="Q8791" s="8">
        <v>509.14</v>
      </c>
      <c r="R8791" s="17">
        <f t="shared" si="550"/>
        <v>0</v>
      </c>
      <c r="S8791" s="18">
        <f t="shared" si="551"/>
        <v>509.14</v>
      </c>
    </row>
    <row r="8792" spans="1:19" x14ac:dyDescent="0.25">
      <c r="A8792" s="7" t="s">
        <v>20920</v>
      </c>
      <c r="B8792" s="7" t="s">
        <v>20921</v>
      </c>
      <c r="C8792" s="7" t="s">
        <v>7400</v>
      </c>
      <c r="D8792" s="7" t="s">
        <v>7401</v>
      </c>
      <c r="E8792" s="7" t="s">
        <v>7402</v>
      </c>
      <c r="F8792" s="8">
        <v>21</v>
      </c>
      <c r="G8792" s="8">
        <v>509.14</v>
      </c>
      <c r="H8792" s="8">
        <v>509.14</v>
      </c>
      <c r="I8792" s="8">
        <v>1</v>
      </c>
      <c r="J8792" s="8">
        <v>509.14</v>
      </c>
      <c r="K8792" s="8">
        <v>509.14</v>
      </c>
      <c r="L8792" s="8">
        <f t="shared" si="548"/>
        <v>88.363140495867754</v>
      </c>
      <c r="M8792" s="8">
        <f t="shared" si="549"/>
        <v>420.77685950413223</v>
      </c>
      <c r="N8792" s="13"/>
      <c r="O8792" s="13"/>
      <c r="P8792" s="8">
        <v>21</v>
      </c>
      <c r="Q8792" s="8">
        <v>509.14</v>
      </c>
      <c r="R8792" s="17">
        <f t="shared" si="550"/>
        <v>0</v>
      </c>
      <c r="S8792" s="18">
        <f t="shared" si="551"/>
        <v>509.14</v>
      </c>
    </row>
    <row r="8793" spans="1:19" x14ac:dyDescent="0.25">
      <c r="A8793" s="7" t="s">
        <v>20922</v>
      </c>
      <c r="B8793" s="7" t="s">
        <v>20923</v>
      </c>
      <c r="C8793" s="7" t="s">
        <v>7400</v>
      </c>
      <c r="D8793" s="7" t="s">
        <v>7401</v>
      </c>
      <c r="E8793" s="7" t="s">
        <v>7402</v>
      </c>
      <c r="F8793" s="8">
        <v>21</v>
      </c>
      <c r="G8793" s="8">
        <v>509.14</v>
      </c>
      <c r="H8793" s="8">
        <v>509.14</v>
      </c>
      <c r="I8793" s="8">
        <v>1</v>
      </c>
      <c r="J8793" s="8">
        <v>509.14</v>
      </c>
      <c r="K8793" s="8">
        <v>509.14</v>
      </c>
      <c r="L8793" s="8">
        <f t="shared" si="548"/>
        <v>88.363140495867754</v>
      </c>
      <c r="M8793" s="8">
        <f t="shared" si="549"/>
        <v>420.77685950413223</v>
      </c>
      <c r="N8793" s="9"/>
      <c r="O8793" s="9"/>
      <c r="P8793" s="8">
        <v>21</v>
      </c>
      <c r="Q8793" s="8">
        <v>509.14</v>
      </c>
      <c r="R8793" s="17">
        <f t="shared" si="550"/>
        <v>0</v>
      </c>
      <c r="S8793" s="18">
        <f t="shared" si="551"/>
        <v>509.14</v>
      </c>
    </row>
    <row r="8794" spans="1:19" x14ac:dyDescent="0.25">
      <c r="A8794" s="7" t="s">
        <v>20924</v>
      </c>
      <c r="B8794" s="7" t="s">
        <v>20925</v>
      </c>
      <c r="C8794" s="7" t="s">
        <v>7400</v>
      </c>
      <c r="D8794" s="7" t="s">
        <v>7401</v>
      </c>
      <c r="E8794" s="7" t="s">
        <v>7402</v>
      </c>
      <c r="F8794" s="8">
        <v>21</v>
      </c>
      <c r="G8794" s="8">
        <v>509.14</v>
      </c>
      <c r="H8794" s="8">
        <v>509.14</v>
      </c>
      <c r="I8794" s="8">
        <v>1</v>
      </c>
      <c r="J8794" s="8">
        <v>509.14</v>
      </c>
      <c r="K8794" s="8">
        <v>509.14</v>
      </c>
      <c r="L8794" s="8">
        <f t="shared" si="548"/>
        <v>88.363140495867754</v>
      </c>
      <c r="M8794" s="8">
        <f t="shared" si="549"/>
        <v>420.77685950413223</v>
      </c>
      <c r="N8794" s="9"/>
      <c r="O8794" s="9"/>
      <c r="P8794" s="8">
        <v>21</v>
      </c>
      <c r="Q8794" s="8">
        <v>509.14</v>
      </c>
      <c r="R8794" s="17">
        <f t="shared" si="550"/>
        <v>0</v>
      </c>
      <c r="S8794" s="18">
        <f t="shared" si="551"/>
        <v>509.14</v>
      </c>
    </row>
    <row r="8795" spans="1:19" x14ac:dyDescent="0.25">
      <c r="A8795" s="7" t="s">
        <v>20928</v>
      </c>
      <c r="B8795" s="7" t="s">
        <v>20929</v>
      </c>
      <c r="C8795" s="7" t="s">
        <v>7400</v>
      </c>
      <c r="D8795" s="7" t="s">
        <v>7401</v>
      </c>
      <c r="E8795" s="7" t="s">
        <v>7402</v>
      </c>
      <c r="F8795" s="8">
        <v>21</v>
      </c>
      <c r="G8795" s="8">
        <v>509.14</v>
      </c>
      <c r="H8795" s="8">
        <v>509.14</v>
      </c>
      <c r="I8795" s="8">
        <v>1</v>
      </c>
      <c r="J8795" s="8">
        <v>509.14</v>
      </c>
      <c r="K8795" s="8">
        <v>509.14</v>
      </c>
      <c r="L8795" s="8">
        <f t="shared" si="548"/>
        <v>88.363140495867754</v>
      </c>
      <c r="M8795" s="8">
        <f t="shared" si="549"/>
        <v>420.77685950413223</v>
      </c>
      <c r="N8795" s="9"/>
      <c r="O8795" s="9"/>
      <c r="P8795" s="8">
        <v>21</v>
      </c>
      <c r="Q8795" s="8">
        <v>509.14</v>
      </c>
      <c r="R8795" s="17">
        <f t="shared" si="550"/>
        <v>0</v>
      </c>
      <c r="S8795" s="18">
        <f t="shared" si="551"/>
        <v>509.14</v>
      </c>
    </row>
    <row r="8796" spans="1:19" x14ac:dyDescent="0.25">
      <c r="A8796" s="7" t="s">
        <v>20930</v>
      </c>
      <c r="B8796" s="7" t="s">
        <v>20931</v>
      </c>
      <c r="C8796" s="7" t="s">
        <v>7539</v>
      </c>
      <c r="D8796" s="7" t="s">
        <v>7540</v>
      </c>
      <c r="E8796" s="7" t="s">
        <v>7541</v>
      </c>
      <c r="F8796" s="8">
        <v>21</v>
      </c>
      <c r="G8796" s="8">
        <v>2.46</v>
      </c>
      <c r="H8796" s="8">
        <v>2.46</v>
      </c>
      <c r="I8796" s="8">
        <v>1440</v>
      </c>
      <c r="J8796" s="8">
        <v>3539.25</v>
      </c>
      <c r="K8796" s="8">
        <v>2.4578125000000002</v>
      </c>
      <c r="L8796" s="8">
        <f t="shared" si="548"/>
        <v>0.42656250000000018</v>
      </c>
      <c r="M8796" s="8">
        <f t="shared" si="549"/>
        <v>2.03125</v>
      </c>
      <c r="N8796" s="9"/>
      <c r="O8796" s="9"/>
      <c r="P8796" s="8">
        <v>21</v>
      </c>
      <c r="Q8796" s="8">
        <v>2.4578125000000002</v>
      </c>
      <c r="R8796" s="17">
        <f t="shared" si="550"/>
        <v>0</v>
      </c>
      <c r="S8796" s="18">
        <f t="shared" si="551"/>
        <v>3539.25</v>
      </c>
    </row>
    <row r="8797" spans="1:19" x14ac:dyDescent="0.25">
      <c r="A8797" s="7" t="s">
        <v>20932</v>
      </c>
      <c r="B8797" s="7" t="s">
        <v>20933</v>
      </c>
      <c r="C8797" s="7" t="s">
        <v>7400</v>
      </c>
      <c r="D8797" s="7" t="s">
        <v>7401</v>
      </c>
      <c r="E8797" s="7" t="s">
        <v>7402</v>
      </c>
      <c r="F8797" s="8">
        <v>21</v>
      </c>
      <c r="G8797" s="8">
        <v>509.14</v>
      </c>
      <c r="H8797" s="8">
        <v>509.14</v>
      </c>
      <c r="I8797" s="8">
        <v>1</v>
      </c>
      <c r="J8797" s="8">
        <v>509.14</v>
      </c>
      <c r="K8797" s="8">
        <v>509.14</v>
      </c>
      <c r="L8797" s="8">
        <f t="shared" si="548"/>
        <v>88.363140495867754</v>
      </c>
      <c r="M8797" s="8">
        <f t="shared" si="549"/>
        <v>420.77685950413223</v>
      </c>
      <c r="N8797" s="9"/>
      <c r="O8797" s="9"/>
      <c r="P8797" s="8">
        <v>21</v>
      </c>
      <c r="Q8797" s="8">
        <v>509.14</v>
      </c>
      <c r="R8797" s="17">
        <f t="shared" si="550"/>
        <v>0</v>
      </c>
      <c r="S8797" s="18">
        <f t="shared" si="551"/>
        <v>509.14</v>
      </c>
    </row>
    <row r="8798" spans="1:19" x14ac:dyDescent="0.25">
      <c r="A8798" s="7" t="s">
        <v>20934</v>
      </c>
      <c r="B8798" s="7" t="s">
        <v>20935</v>
      </c>
      <c r="C8798" s="7" t="s">
        <v>14</v>
      </c>
      <c r="D8798" s="7" t="s">
        <v>15</v>
      </c>
      <c r="E8798" s="7" t="s">
        <v>7518</v>
      </c>
      <c r="F8798" s="8">
        <v>21</v>
      </c>
      <c r="G8798" s="8">
        <v>2737.45</v>
      </c>
      <c r="H8798" s="8">
        <v>2737.45</v>
      </c>
      <c r="I8798" s="8">
        <v>2</v>
      </c>
      <c r="J8798" s="8">
        <v>5474.89</v>
      </c>
      <c r="K8798" s="8">
        <v>2737.4450000000002</v>
      </c>
      <c r="L8798" s="8">
        <f t="shared" si="548"/>
        <v>475.09376033057833</v>
      </c>
      <c r="M8798" s="8">
        <f t="shared" si="549"/>
        <v>2262.3512396694218</v>
      </c>
      <c r="N8798" s="9"/>
      <c r="O8798" s="9"/>
      <c r="P8798" s="8">
        <v>21</v>
      </c>
      <c r="Q8798" s="8">
        <v>2737.4450000000002</v>
      </c>
      <c r="R8798" s="17">
        <f t="shared" si="550"/>
        <v>0</v>
      </c>
      <c r="S8798" s="18">
        <f t="shared" si="551"/>
        <v>5474.89</v>
      </c>
    </row>
    <row r="8799" spans="1:19" x14ac:dyDescent="0.25">
      <c r="A8799" s="7" t="s">
        <v>20936</v>
      </c>
      <c r="B8799" s="7" t="s">
        <v>20937</v>
      </c>
      <c r="C8799" s="7" t="s">
        <v>14</v>
      </c>
      <c r="D8799" s="7" t="s">
        <v>15</v>
      </c>
      <c r="E8799" s="7" t="s">
        <v>7518</v>
      </c>
      <c r="F8799" s="8">
        <v>21</v>
      </c>
      <c r="G8799" s="8">
        <v>514.25</v>
      </c>
      <c r="H8799" s="8">
        <v>514.25</v>
      </c>
      <c r="I8799" s="8">
        <v>2</v>
      </c>
      <c r="J8799" s="8">
        <v>1028.5</v>
      </c>
      <c r="K8799" s="8">
        <v>514.25</v>
      </c>
      <c r="L8799" s="8">
        <f t="shared" si="548"/>
        <v>89.25</v>
      </c>
      <c r="M8799" s="8">
        <f t="shared" si="549"/>
        <v>425</v>
      </c>
      <c r="N8799" s="9"/>
      <c r="O8799" s="9"/>
      <c r="P8799" s="8">
        <v>21</v>
      </c>
      <c r="Q8799" s="8">
        <v>514.25</v>
      </c>
      <c r="R8799" s="17">
        <f t="shared" si="550"/>
        <v>0</v>
      </c>
      <c r="S8799" s="18">
        <f t="shared" si="551"/>
        <v>1028.5</v>
      </c>
    </row>
    <row r="8800" spans="1:19" x14ac:dyDescent="0.25">
      <c r="A8800" s="7" t="s">
        <v>20938</v>
      </c>
      <c r="B8800" s="7" t="s">
        <v>20939</v>
      </c>
      <c r="C8800" s="7" t="s">
        <v>14</v>
      </c>
      <c r="D8800" s="7" t="s">
        <v>15</v>
      </c>
      <c r="E8800" s="7" t="s">
        <v>7518</v>
      </c>
      <c r="F8800" s="8">
        <v>21</v>
      </c>
      <c r="G8800" s="8">
        <v>514.25</v>
      </c>
      <c r="H8800" s="8">
        <v>514.25</v>
      </c>
      <c r="I8800" s="8">
        <v>2</v>
      </c>
      <c r="J8800" s="8">
        <v>1028.5</v>
      </c>
      <c r="K8800" s="8">
        <v>514.25</v>
      </c>
      <c r="L8800" s="8">
        <f t="shared" si="548"/>
        <v>89.25</v>
      </c>
      <c r="M8800" s="8">
        <f t="shared" si="549"/>
        <v>425</v>
      </c>
      <c r="N8800" s="9"/>
      <c r="O8800" s="9"/>
      <c r="P8800" s="8">
        <v>21</v>
      </c>
      <c r="Q8800" s="8">
        <v>514.25</v>
      </c>
      <c r="R8800" s="17">
        <f t="shared" si="550"/>
        <v>0</v>
      </c>
      <c r="S8800" s="18">
        <f t="shared" si="551"/>
        <v>1028.5</v>
      </c>
    </row>
    <row r="8801" spans="1:19" x14ac:dyDescent="0.25">
      <c r="A8801" s="7" t="s">
        <v>20940</v>
      </c>
      <c r="B8801" s="7" t="s">
        <v>20941</v>
      </c>
      <c r="C8801" s="7" t="s">
        <v>14</v>
      </c>
      <c r="D8801" s="7" t="s">
        <v>15</v>
      </c>
      <c r="E8801" s="7" t="s">
        <v>7518</v>
      </c>
      <c r="F8801" s="8">
        <v>21</v>
      </c>
      <c r="G8801" s="8">
        <v>514.25</v>
      </c>
      <c r="H8801" s="8">
        <v>514.25</v>
      </c>
      <c r="I8801" s="8">
        <v>2</v>
      </c>
      <c r="J8801" s="8">
        <v>1028.5</v>
      </c>
      <c r="K8801" s="8">
        <v>514.25</v>
      </c>
      <c r="L8801" s="8">
        <f t="shared" si="548"/>
        <v>89.25</v>
      </c>
      <c r="M8801" s="8">
        <f t="shared" si="549"/>
        <v>425</v>
      </c>
      <c r="N8801" s="9"/>
      <c r="O8801" s="9"/>
      <c r="P8801" s="8">
        <v>21</v>
      </c>
      <c r="Q8801" s="8">
        <v>514.25</v>
      </c>
      <c r="R8801" s="17">
        <f t="shared" si="550"/>
        <v>0</v>
      </c>
      <c r="S8801" s="18">
        <f t="shared" si="551"/>
        <v>1028.5</v>
      </c>
    </row>
    <row r="8802" spans="1:19" x14ac:dyDescent="0.25">
      <c r="A8802" s="7" t="s">
        <v>20942</v>
      </c>
      <c r="B8802" s="7" t="s">
        <v>20943</v>
      </c>
      <c r="C8802" s="7" t="s">
        <v>14</v>
      </c>
      <c r="D8802" s="7" t="s">
        <v>15</v>
      </c>
      <c r="E8802" s="7" t="s">
        <v>7518</v>
      </c>
      <c r="F8802" s="8">
        <v>21</v>
      </c>
      <c r="G8802" s="8">
        <v>514.25</v>
      </c>
      <c r="H8802" s="8">
        <v>514.25</v>
      </c>
      <c r="I8802" s="8">
        <v>2</v>
      </c>
      <c r="J8802" s="8">
        <v>1028.5</v>
      </c>
      <c r="K8802" s="8">
        <v>514.25</v>
      </c>
      <c r="L8802" s="8">
        <f t="shared" si="548"/>
        <v>89.25</v>
      </c>
      <c r="M8802" s="8">
        <f t="shared" si="549"/>
        <v>425</v>
      </c>
      <c r="N8802" s="9"/>
      <c r="O8802" s="9"/>
      <c r="P8802" s="8">
        <v>21</v>
      </c>
      <c r="Q8802" s="8">
        <v>514.25</v>
      </c>
      <c r="R8802" s="17">
        <f t="shared" si="550"/>
        <v>0</v>
      </c>
      <c r="S8802" s="18">
        <f t="shared" si="551"/>
        <v>1028.5</v>
      </c>
    </row>
    <row r="8803" spans="1:19" x14ac:dyDescent="0.25">
      <c r="A8803" s="7" t="s">
        <v>20944</v>
      </c>
      <c r="B8803" s="7" t="s">
        <v>20945</v>
      </c>
      <c r="C8803" s="7" t="s">
        <v>14</v>
      </c>
      <c r="D8803" s="7" t="s">
        <v>15</v>
      </c>
      <c r="E8803" s="7" t="s">
        <v>7518</v>
      </c>
      <c r="F8803" s="8">
        <v>21</v>
      </c>
      <c r="G8803" s="8">
        <v>514.25</v>
      </c>
      <c r="H8803" s="8">
        <v>514.25</v>
      </c>
      <c r="I8803" s="8">
        <v>2</v>
      </c>
      <c r="J8803" s="8">
        <v>1028.5</v>
      </c>
      <c r="K8803" s="8">
        <v>514.25</v>
      </c>
      <c r="L8803" s="8">
        <f t="shared" si="548"/>
        <v>89.25</v>
      </c>
      <c r="M8803" s="8">
        <f t="shared" si="549"/>
        <v>425</v>
      </c>
      <c r="N8803" s="9"/>
      <c r="O8803" s="9"/>
      <c r="P8803" s="8">
        <v>21</v>
      </c>
      <c r="Q8803" s="8">
        <v>514.25</v>
      </c>
      <c r="R8803" s="17">
        <f t="shared" si="550"/>
        <v>0</v>
      </c>
      <c r="S8803" s="18">
        <f t="shared" si="551"/>
        <v>1028.5</v>
      </c>
    </row>
    <row r="8804" spans="1:19" x14ac:dyDescent="0.25">
      <c r="A8804" s="7" t="s">
        <v>20946</v>
      </c>
      <c r="B8804" s="7" t="s">
        <v>20947</v>
      </c>
      <c r="C8804" s="7" t="s">
        <v>14</v>
      </c>
      <c r="D8804" s="7" t="s">
        <v>15</v>
      </c>
      <c r="E8804" s="7" t="s">
        <v>7518</v>
      </c>
      <c r="F8804" s="8">
        <v>21</v>
      </c>
      <c r="G8804" s="8">
        <v>2136.62</v>
      </c>
      <c r="H8804" s="8">
        <v>2136.62</v>
      </c>
      <c r="I8804" s="8">
        <v>2</v>
      </c>
      <c r="J8804" s="8">
        <v>4273.24</v>
      </c>
      <c r="K8804" s="8">
        <v>2136.62</v>
      </c>
      <c r="L8804" s="8">
        <f t="shared" si="548"/>
        <v>370.81834710743806</v>
      </c>
      <c r="M8804" s="8">
        <f t="shared" si="549"/>
        <v>1765.8016528925618</v>
      </c>
      <c r="N8804" s="9"/>
      <c r="O8804" s="9"/>
      <c r="P8804" s="8">
        <v>21</v>
      </c>
      <c r="Q8804" s="8">
        <v>2136.62</v>
      </c>
      <c r="R8804" s="17">
        <f t="shared" si="550"/>
        <v>0</v>
      </c>
      <c r="S8804" s="18">
        <f t="shared" si="551"/>
        <v>4273.24</v>
      </c>
    </row>
    <row r="8805" spans="1:19" x14ac:dyDescent="0.25">
      <c r="A8805" s="7" t="s">
        <v>20948</v>
      </c>
      <c r="B8805" s="7" t="s">
        <v>20949</v>
      </c>
      <c r="C8805" s="7" t="s">
        <v>14</v>
      </c>
      <c r="D8805" s="7" t="s">
        <v>15</v>
      </c>
      <c r="E8805" s="7" t="s">
        <v>7518</v>
      </c>
      <c r="F8805" s="8">
        <v>21</v>
      </c>
      <c r="G8805" s="8">
        <v>1285.02</v>
      </c>
      <c r="H8805" s="8">
        <v>1285.02</v>
      </c>
      <c r="I8805" s="8">
        <v>2</v>
      </c>
      <c r="J8805" s="8">
        <v>2570.04</v>
      </c>
      <c r="K8805" s="8">
        <v>1285.02</v>
      </c>
      <c r="L8805" s="8">
        <f t="shared" si="548"/>
        <v>223.01999999999998</v>
      </c>
      <c r="M8805" s="8">
        <f t="shared" si="549"/>
        <v>1062</v>
      </c>
      <c r="N8805" s="9"/>
      <c r="O8805" s="9"/>
      <c r="P8805" s="8">
        <v>21</v>
      </c>
      <c r="Q8805" s="8">
        <v>1285.02</v>
      </c>
      <c r="R8805" s="17">
        <f t="shared" si="550"/>
        <v>0</v>
      </c>
      <c r="S8805" s="18">
        <f t="shared" si="551"/>
        <v>2570.04</v>
      </c>
    </row>
    <row r="8806" spans="1:19" x14ac:dyDescent="0.25">
      <c r="A8806" s="7" t="s">
        <v>20952</v>
      </c>
      <c r="B8806" s="7" t="s">
        <v>20953</v>
      </c>
      <c r="C8806" s="7" t="s">
        <v>7205</v>
      </c>
      <c r="D8806" s="7" t="s">
        <v>7206</v>
      </c>
      <c r="E8806" s="7" t="s">
        <v>7440</v>
      </c>
      <c r="F8806" s="8">
        <v>21</v>
      </c>
      <c r="G8806" s="8">
        <v>6085.09</v>
      </c>
      <c r="H8806" s="8">
        <v>6085.09</v>
      </c>
      <c r="I8806" s="8">
        <v>1</v>
      </c>
      <c r="J8806" s="8">
        <v>6085.09</v>
      </c>
      <c r="K8806" s="8">
        <v>6085.09</v>
      </c>
      <c r="L8806" s="8">
        <f t="shared" si="548"/>
        <v>1056.0900000000001</v>
      </c>
      <c r="M8806" s="8">
        <f t="shared" si="549"/>
        <v>5029</v>
      </c>
      <c r="N8806" s="9"/>
      <c r="O8806" s="9"/>
      <c r="P8806" s="8">
        <v>21</v>
      </c>
      <c r="Q8806" s="8">
        <v>6085.09</v>
      </c>
      <c r="R8806" s="17">
        <f t="shared" si="550"/>
        <v>0</v>
      </c>
      <c r="S8806" s="18">
        <f t="shared" si="551"/>
        <v>6085.09</v>
      </c>
    </row>
    <row r="8807" spans="1:19" x14ac:dyDescent="0.25">
      <c r="A8807" s="7" t="s">
        <v>20954</v>
      </c>
      <c r="B8807" s="7" t="s">
        <v>20955</v>
      </c>
      <c r="C8807" s="7" t="s">
        <v>7205</v>
      </c>
      <c r="D8807" s="7" t="s">
        <v>7206</v>
      </c>
      <c r="E8807" s="7" t="s">
        <v>7440</v>
      </c>
      <c r="F8807" s="8">
        <v>21</v>
      </c>
      <c r="G8807" s="8">
        <v>5118.3</v>
      </c>
      <c r="H8807" s="8">
        <v>5118.3</v>
      </c>
      <c r="I8807" s="8">
        <v>1</v>
      </c>
      <c r="J8807" s="8">
        <v>5118.3</v>
      </c>
      <c r="K8807" s="8">
        <v>5118.3</v>
      </c>
      <c r="L8807" s="8">
        <f t="shared" si="548"/>
        <v>888.30000000000018</v>
      </c>
      <c r="M8807" s="8">
        <f t="shared" si="549"/>
        <v>4230</v>
      </c>
      <c r="N8807" s="9"/>
      <c r="O8807" s="9"/>
      <c r="P8807" s="8">
        <v>21</v>
      </c>
      <c r="Q8807" s="8">
        <v>5118.3</v>
      </c>
      <c r="R8807" s="17">
        <f t="shared" si="550"/>
        <v>0</v>
      </c>
      <c r="S8807" s="18">
        <f t="shared" si="551"/>
        <v>5118.3</v>
      </c>
    </row>
    <row r="8808" spans="1:19" x14ac:dyDescent="0.25">
      <c r="A8808" s="7" t="s">
        <v>20956</v>
      </c>
      <c r="B8808" s="7" t="s">
        <v>20957</v>
      </c>
      <c r="C8808" s="7" t="s">
        <v>7205</v>
      </c>
      <c r="D8808" s="7" t="s">
        <v>7206</v>
      </c>
      <c r="E8808" s="7" t="s">
        <v>7440</v>
      </c>
      <c r="F8808" s="8">
        <v>21</v>
      </c>
      <c r="G8808" s="8">
        <v>1137.4000000000001</v>
      </c>
      <c r="H8808" s="8">
        <v>1137.4000000000001</v>
      </c>
      <c r="I8808" s="8">
        <v>2</v>
      </c>
      <c r="J8808" s="8">
        <v>2274.8000000000002</v>
      </c>
      <c r="K8808" s="8">
        <v>1137.4000000000001</v>
      </c>
      <c r="L8808" s="8">
        <f t="shared" si="548"/>
        <v>197.39999999999998</v>
      </c>
      <c r="M8808" s="8">
        <f t="shared" si="549"/>
        <v>940.00000000000011</v>
      </c>
      <c r="N8808" s="9"/>
      <c r="O8808" s="9"/>
      <c r="P8808" s="8">
        <v>21</v>
      </c>
      <c r="Q8808" s="8">
        <v>1137.4000000000001</v>
      </c>
      <c r="R8808" s="17">
        <f t="shared" si="550"/>
        <v>0</v>
      </c>
      <c r="S8808" s="18">
        <f t="shared" si="551"/>
        <v>2274.8000000000002</v>
      </c>
    </row>
    <row r="8809" spans="1:19" x14ac:dyDescent="0.25">
      <c r="A8809" s="7" t="s">
        <v>20958</v>
      </c>
      <c r="B8809" s="7" t="s">
        <v>20959</v>
      </c>
      <c r="C8809" s="7" t="s">
        <v>7205</v>
      </c>
      <c r="D8809" s="7" t="s">
        <v>7206</v>
      </c>
      <c r="E8809" s="7" t="s">
        <v>7440</v>
      </c>
      <c r="F8809" s="8">
        <v>21</v>
      </c>
      <c r="G8809" s="8">
        <v>1194.27</v>
      </c>
      <c r="H8809" s="8">
        <v>1194.27</v>
      </c>
      <c r="I8809" s="8">
        <v>2</v>
      </c>
      <c r="J8809" s="8">
        <v>2388.54</v>
      </c>
      <c r="K8809" s="8">
        <v>1194.27</v>
      </c>
      <c r="L8809" s="8">
        <f t="shared" si="548"/>
        <v>207.26999999999998</v>
      </c>
      <c r="M8809" s="8">
        <f t="shared" si="549"/>
        <v>987</v>
      </c>
      <c r="N8809" s="9"/>
      <c r="O8809" s="9"/>
      <c r="P8809" s="8">
        <v>21</v>
      </c>
      <c r="Q8809" s="8">
        <v>1194.27</v>
      </c>
      <c r="R8809" s="17">
        <f t="shared" si="550"/>
        <v>0</v>
      </c>
      <c r="S8809" s="18">
        <f t="shared" si="551"/>
        <v>2388.54</v>
      </c>
    </row>
    <row r="8810" spans="1:19" x14ac:dyDescent="0.25">
      <c r="A8810" s="7" t="s">
        <v>20960</v>
      </c>
      <c r="B8810" s="7" t="s">
        <v>20961</v>
      </c>
      <c r="C8810" s="7" t="s">
        <v>14</v>
      </c>
      <c r="D8810" s="7" t="s">
        <v>15</v>
      </c>
      <c r="E8810" s="7" t="s">
        <v>2322</v>
      </c>
      <c r="F8810" s="8">
        <v>21</v>
      </c>
      <c r="G8810" s="8">
        <v>4400</v>
      </c>
      <c r="H8810" s="8">
        <v>4400</v>
      </c>
      <c r="I8810" s="8">
        <v>20</v>
      </c>
      <c r="J8810" s="8">
        <v>87999.92</v>
      </c>
      <c r="K8810" s="8">
        <v>4399.9960000000001</v>
      </c>
      <c r="L8810" s="8">
        <f t="shared" si="548"/>
        <v>763.63566942148736</v>
      </c>
      <c r="M8810" s="8">
        <f t="shared" si="549"/>
        <v>3636.3603305785127</v>
      </c>
      <c r="N8810" s="9"/>
      <c r="O8810" s="9"/>
      <c r="P8810" s="8">
        <v>21</v>
      </c>
      <c r="Q8810" s="8">
        <v>4399.9960000000001</v>
      </c>
      <c r="R8810" s="17">
        <f t="shared" si="550"/>
        <v>0</v>
      </c>
      <c r="S8810" s="18">
        <f t="shared" si="551"/>
        <v>87999.92</v>
      </c>
    </row>
    <row r="8811" spans="1:19" x14ac:dyDescent="0.25">
      <c r="A8811" s="7" t="s">
        <v>20962</v>
      </c>
      <c r="B8811" s="7" t="s">
        <v>20963</v>
      </c>
      <c r="C8811" s="7" t="s">
        <v>8208</v>
      </c>
      <c r="D8811" s="7" t="s">
        <v>8209</v>
      </c>
      <c r="E8811" s="7" t="s">
        <v>8210</v>
      </c>
      <c r="F8811" s="14">
        <v>21</v>
      </c>
      <c r="G8811" s="8">
        <v>4162.16</v>
      </c>
      <c r="H8811" s="8">
        <v>4162.16</v>
      </c>
      <c r="I8811" s="8">
        <v>1</v>
      </c>
      <c r="J8811" s="8">
        <v>4162.16</v>
      </c>
      <c r="K8811" s="8">
        <v>4162.16</v>
      </c>
      <c r="L8811" s="8">
        <f t="shared" si="548"/>
        <v>722.35834710743802</v>
      </c>
      <c r="M8811" s="8">
        <f t="shared" si="549"/>
        <v>3439.8016528925618</v>
      </c>
      <c r="N8811" s="9"/>
      <c r="O8811" s="9"/>
      <c r="P8811" s="14">
        <v>21</v>
      </c>
      <c r="Q8811" s="14">
        <v>4162.16</v>
      </c>
      <c r="R8811" s="17">
        <f t="shared" si="550"/>
        <v>0</v>
      </c>
      <c r="S8811" s="18">
        <f t="shared" si="551"/>
        <v>4162.16</v>
      </c>
    </row>
    <row r="8812" spans="1:19" x14ac:dyDescent="0.25">
      <c r="A8812" s="7" t="s">
        <v>20964</v>
      </c>
      <c r="B8812" s="7" t="s">
        <v>20965</v>
      </c>
      <c r="C8812" s="7" t="s">
        <v>8208</v>
      </c>
      <c r="D8812" s="7" t="s">
        <v>8209</v>
      </c>
      <c r="E8812" s="7" t="s">
        <v>8210</v>
      </c>
      <c r="F8812" s="8">
        <v>21</v>
      </c>
      <c r="G8812" s="8">
        <v>5200.9399999999996</v>
      </c>
      <c r="H8812" s="8">
        <v>5200.9399999999996</v>
      </c>
      <c r="I8812" s="8">
        <v>1</v>
      </c>
      <c r="J8812" s="8">
        <v>5200.9399999999996</v>
      </c>
      <c r="K8812" s="8">
        <v>5200.9399999999996</v>
      </c>
      <c r="L8812" s="8">
        <f t="shared" si="548"/>
        <v>902.64247933884235</v>
      </c>
      <c r="M8812" s="8">
        <f t="shared" si="549"/>
        <v>4298.2975206611573</v>
      </c>
      <c r="N8812" s="9"/>
      <c r="O8812" s="9"/>
      <c r="P8812" s="8">
        <v>21</v>
      </c>
      <c r="Q8812" s="8">
        <v>5200.9399999999996</v>
      </c>
      <c r="R8812" s="17">
        <f t="shared" si="550"/>
        <v>0</v>
      </c>
      <c r="S8812" s="18">
        <f t="shared" si="551"/>
        <v>5200.9399999999996</v>
      </c>
    </row>
    <row r="8813" spans="1:19" x14ac:dyDescent="0.25">
      <c r="A8813" s="7" t="s">
        <v>20966</v>
      </c>
      <c r="B8813" s="7" t="s">
        <v>20967</v>
      </c>
      <c r="C8813" s="7" t="s">
        <v>8208</v>
      </c>
      <c r="D8813" s="7" t="s">
        <v>8209</v>
      </c>
      <c r="E8813" s="7" t="s">
        <v>8210</v>
      </c>
      <c r="F8813" s="8">
        <v>21</v>
      </c>
      <c r="G8813" s="8">
        <v>5200.9399999999996</v>
      </c>
      <c r="H8813" s="8">
        <v>5200.9399999999996</v>
      </c>
      <c r="I8813" s="8">
        <v>1</v>
      </c>
      <c r="J8813" s="8">
        <v>5200.9399999999996</v>
      </c>
      <c r="K8813" s="8">
        <v>5200.9399999999996</v>
      </c>
      <c r="L8813" s="8">
        <f t="shared" si="548"/>
        <v>902.64247933884235</v>
      </c>
      <c r="M8813" s="8">
        <f t="shared" si="549"/>
        <v>4298.2975206611573</v>
      </c>
      <c r="N8813" s="9"/>
      <c r="O8813" s="9"/>
      <c r="P8813" s="8">
        <v>21</v>
      </c>
      <c r="Q8813" s="8">
        <v>5200.9399999999996</v>
      </c>
      <c r="R8813" s="17">
        <f t="shared" si="550"/>
        <v>0</v>
      </c>
      <c r="S8813" s="18">
        <f t="shared" si="551"/>
        <v>5200.9399999999996</v>
      </c>
    </row>
    <row r="8814" spans="1:19" x14ac:dyDescent="0.25">
      <c r="A8814" s="7" t="s">
        <v>20968</v>
      </c>
      <c r="B8814" s="7" t="s">
        <v>20969</v>
      </c>
      <c r="C8814" s="7" t="s">
        <v>8208</v>
      </c>
      <c r="D8814" s="7" t="s">
        <v>8209</v>
      </c>
      <c r="E8814" s="7" t="s">
        <v>8210</v>
      </c>
      <c r="F8814" s="8">
        <v>21</v>
      </c>
      <c r="G8814" s="8">
        <v>4856.58</v>
      </c>
      <c r="H8814" s="8">
        <v>4856.58</v>
      </c>
      <c r="I8814" s="8">
        <v>1</v>
      </c>
      <c r="J8814" s="8">
        <v>4856.58</v>
      </c>
      <c r="K8814" s="8">
        <v>4856.58</v>
      </c>
      <c r="L8814" s="8">
        <f t="shared" si="548"/>
        <v>842.87752066115672</v>
      </c>
      <c r="M8814" s="8">
        <f t="shared" si="549"/>
        <v>4013.7024793388432</v>
      </c>
      <c r="N8814" s="9"/>
      <c r="O8814" s="9"/>
      <c r="P8814" s="8">
        <v>21</v>
      </c>
      <c r="Q8814" s="8">
        <v>4856.58</v>
      </c>
      <c r="R8814" s="17">
        <f t="shared" si="550"/>
        <v>0</v>
      </c>
      <c r="S8814" s="18">
        <f t="shared" si="551"/>
        <v>4856.58</v>
      </c>
    </row>
    <row r="8815" spans="1:19" x14ac:dyDescent="0.25">
      <c r="A8815" s="7" t="s">
        <v>20970</v>
      </c>
      <c r="B8815" s="7" t="s">
        <v>20971</v>
      </c>
      <c r="C8815" s="7" t="s">
        <v>8208</v>
      </c>
      <c r="D8815" s="7" t="s">
        <v>8209</v>
      </c>
      <c r="E8815" s="7" t="s">
        <v>8210</v>
      </c>
      <c r="F8815" s="8">
        <v>21</v>
      </c>
      <c r="G8815" s="8">
        <v>26018.75</v>
      </c>
      <c r="H8815" s="8">
        <v>26018.75</v>
      </c>
      <c r="I8815" s="8">
        <v>1</v>
      </c>
      <c r="J8815" s="8">
        <v>26018.75</v>
      </c>
      <c r="K8815" s="8">
        <v>26018.75</v>
      </c>
      <c r="L8815" s="8">
        <f t="shared" si="548"/>
        <v>4515.6508264462791</v>
      </c>
      <c r="M8815" s="8">
        <f t="shared" si="549"/>
        <v>21503.099173553721</v>
      </c>
      <c r="N8815" s="13"/>
      <c r="O8815" s="13"/>
      <c r="P8815" s="8">
        <v>21</v>
      </c>
      <c r="Q8815" s="8">
        <v>26018.75</v>
      </c>
      <c r="R8815" s="17">
        <f t="shared" si="550"/>
        <v>0</v>
      </c>
      <c r="S8815" s="18">
        <f t="shared" si="551"/>
        <v>26018.75</v>
      </c>
    </row>
    <row r="8816" spans="1:19" x14ac:dyDescent="0.25">
      <c r="A8816" s="7" t="s">
        <v>20972</v>
      </c>
      <c r="B8816" s="7" t="s">
        <v>20973</v>
      </c>
      <c r="C8816" s="7" t="s">
        <v>8208</v>
      </c>
      <c r="D8816" s="7" t="s">
        <v>8209</v>
      </c>
      <c r="E8816" s="7" t="s">
        <v>8210</v>
      </c>
      <c r="F8816" s="8">
        <v>21</v>
      </c>
      <c r="G8816" s="8">
        <v>26018.75</v>
      </c>
      <c r="H8816" s="8">
        <v>26018.75</v>
      </c>
      <c r="I8816" s="8">
        <v>1</v>
      </c>
      <c r="J8816" s="8">
        <v>26018.75</v>
      </c>
      <c r="K8816" s="8">
        <v>26018.75</v>
      </c>
      <c r="L8816" s="8">
        <f t="shared" si="548"/>
        <v>4515.6508264462791</v>
      </c>
      <c r="M8816" s="8">
        <f t="shared" si="549"/>
        <v>21503.099173553721</v>
      </c>
      <c r="N8816" s="13"/>
      <c r="O8816" s="13"/>
      <c r="P8816" s="8">
        <v>21</v>
      </c>
      <c r="Q8816" s="8">
        <v>26018.75</v>
      </c>
      <c r="R8816" s="17">
        <f t="shared" si="550"/>
        <v>0</v>
      </c>
      <c r="S8816" s="18">
        <f t="shared" si="551"/>
        <v>26018.75</v>
      </c>
    </row>
    <row r="8817" spans="1:19" x14ac:dyDescent="0.25">
      <c r="A8817" s="7" t="s">
        <v>20974</v>
      </c>
      <c r="B8817" s="7" t="s">
        <v>20975</v>
      </c>
      <c r="C8817" s="7" t="s">
        <v>8208</v>
      </c>
      <c r="D8817" s="7" t="s">
        <v>8209</v>
      </c>
      <c r="E8817" s="7" t="s">
        <v>8210</v>
      </c>
      <c r="F8817" s="8">
        <v>21</v>
      </c>
      <c r="G8817" s="8">
        <v>10450.040000000001</v>
      </c>
      <c r="H8817" s="8">
        <v>10450.040000000001</v>
      </c>
      <c r="I8817" s="8">
        <v>1</v>
      </c>
      <c r="J8817" s="8">
        <v>10450.040000000001</v>
      </c>
      <c r="K8817" s="8">
        <v>10450.040000000001</v>
      </c>
      <c r="L8817" s="8">
        <f t="shared" si="548"/>
        <v>1813.6433057851245</v>
      </c>
      <c r="M8817" s="8">
        <f t="shared" si="549"/>
        <v>8636.3966942148763</v>
      </c>
      <c r="N8817" s="13"/>
      <c r="O8817" s="13"/>
      <c r="P8817" s="8">
        <v>21</v>
      </c>
      <c r="Q8817" s="8">
        <v>10450.040000000001</v>
      </c>
      <c r="R8817" s="17">
        <f t="shared" si="550"/>
        <v>0</v>
      </c>
      <c r="S8817" s="18">
        <f t="shared" si="551"/>
        <v>10450.040000000001</v>
      </c>
    </row>
    <row r="8818" spans="1:19" x14ac:dyDescent="0.25">
      <c r="A8818" s="7" t="s">
        <v>20976</v>
      </c>
      <c r="B8818" s="7" t="s">
        <v>20977</v>
      </c>
      <c r="C8818" s="7" t="s">
        <v>8208</v>
      </c>
      <c r="D8818" s="7" t="s">
        <v>8209</v>
      </c>
      <c r="E8818" s="7" t="s">
        <v>8210</v>
      </c>
      <c r="F8818" s="8">
        <v>21</v>
      </c>
      <c r="G8818" s="8">
        <v>5200.95</v>
      </c>
      <c r="H8818" s="8">
        <v>5200.95</v>
      </c>
      <c r="I8818" s="8">
        <v>2</v>
      </c>
      <c r="J8818" s="8">
        <v>10401.89</v>
      </c>
      <c r="K8818" s="8">
        <v>5200.9449999999997</v>
      </c>
      <c r="L8818" s="8">
        <f t="shared" si="548"/>
        <v>902.64334710743788</v>
      </c>
      <c r="M8818" s="8">
        <f t="shared" si="549"/>
        <v>4298.3016528925618</v>
      </c>
      <c r="N8818" s="9"/>
      <c r="O8818" s="9"/>
      <c r="P8818" s="8">
        <v>21</v>
      </c>
      <c r="Q8818" s="8">
        <v>5200.9449999999997</v>
      </c>
      <c r="R8818" s="17">
        <f t="shared" si="550"/>
        <v>0</v>
      </c>
      <c r="S8818" s="18">
        <f t="shared" si="551"/>
        <v>10401.89</v>
      </c>
    </row>
    <row r="8819" spans="1:19" x14ac:dyDescent="0.25">
      <c r="A8819" s="7" t="s">
        <v>20978</v>
      </c>
      <c r="B8819" s="7" t="s">
        <v>20979</v>
      </c>
      <c r="C8819" s="7" t="s">
        <v>8208</v>
      </c>
      <c r="D8819" s="7" t="s">
        <v>8209</v>
      </c>
      <c r="E8819" s="7" t="s">
        <v>8210</v>
      </c>
      <c r="F8819" s="8">
        <v>21</v>
      </c>
      <c r="G8819" s="8">
        <v>8365.94</v>
      </c>
      <c r="H8819" s="8">
        <v>8365.94</v>
      </c>
      <c r="I8819" s="8">
        <v>1</v>
      </c>
      <c r="J8819" s="8">
        <v>8365.94</v>
      </c>
      <c r="K8819" s="8">
        <v>8365.94</v>
      </c>
      <c r="L8819" s="8">
        <f t="shared" si="548"/>
        <v>1451.9399999999996</v>
      </c>
      <c r="M8819" s="8">
        <f t="shared" si="549"/>
        <v>6914.0000000000009</v>
      </c>
      <c r="N8819" s="13"/>
      <c r="O8819" s="13"/>
      <c r="P8819" s="8">
        <v>21</v>
      </c>
      <c r="Q8819" s="8">
        <v>8365.94</v>
      </c>
      <c r="R8819" s="17">
        <f t="shared" si="550"/>
        <v>0</v>
      </c>
      <c r="S8819" s="18">
        <f t="shared" si="551"/>
        <v>8365.94</v>
      </c>
    </row>
    <row r="8820" spans="1:19" x14ac:dyDescent="0.25">
      <c r="A8820" s="7" t="s">
        <v>20980</v>
      </c>
      <c r="B8820" s="7" t="s">
        <v>20981</v>
      </c>
      <c r="C8820" s="7" t="s">
        <v>8208</v>
      </c>
      <c r="D8820" s="7" t="s">
        <v>8209</v>
      </c>
      <c r="E8820" s="7" t="s">
        <v>8210</v>
      </c>
      <c r="F8820" s="8">
        <v>21</v>
      </c>
      <c r="G8820" s="8">
        <v>23286.09</v>
      </c>
      <c r="H8820" s="8">
        <v>23286.09</v>
      </c>
      <c r="I8820" s="8">
        <v>1</v>
      </c>
      <c r="J8820" s="8">
        <v>23286.09</v>
      </c>
      <c r="K8820" s="8">
        <v>23286.09</v>
      </c>
      <c r="L8820" s="8">
        <f t="shared" si="548"/>
        <v>4041.3875206611556</v>
      </c>
      <c r="M8820" s="8">
        <f t="shared" si="549"/>
        <v>19244.702479338845</v>
      </c>
      <c r="N8820" s="9"/>
      <c r="O8820" s="9"/>
      <c r="P8820" s="8">
        <v>21</v>
      </c>
      <c r="Q8820" s="8">
        <v>23286.09</v>
      </c>
      <c r="R8820" s="17">
        <f t="shared" si="550"/>
        <v>0</v>
      </c>
      <c r="S8820" s="18">
        <f t="shared" si="551"/>
        <v>23286.09</v>
      </c>
    </row>
    <row r="8821" spans="1:19" x14ac:dyDescent="0.25">
      <c r="A8821" s="7" t="s">
        <v>20982</v>
      </c>
      <c r="B8821" s="7" t="s">
        <v>20983</v>
      </c>
      <c r="C8821" s="7" t="s">
        <v>8208</v>
      </c>
      <c r="D8821" s="7" t="s">
        <v>8209</v>
      </c>
      <c r="E8821" s="7" t="s">
        <v>8210</v>
      </c>
      <c r="F8821" s="8">
        <v>21</v>
      </c>
      <c r="G8821" s="8">
        <v>5895.6</v>
      </c>
      <c r="H8821" s="8">
        <v>5895.6</v>
      </c>
      <c r="I8821" s="8">
        <v>1</v>
      </c>
      <c r="J8821" s="8">
        <v>5895.6</v>
      </c>
      <c r="K8821" s="8">
        <v>5895.6</v>
      </c>
      <c r="L8821" s="8">
        <f t="shared" si="548"/>
        <v>1023.203305785124</v>
      </c>
      <c r="M8821" s="8">
        <f t="shared" si="549"/>
        <v>4872.3966942148763</v>
      </c>
      <c r="N8821" s="9"/>
      <c r="O8821" s="9"/>
      <c r="P8821" s="8">
        <v>21</v>
      </c>
      <c r="Q8821" s="8">
        <v>5895.6</v>
      </c>
      <c r="R8821" s="17">
        <f t="shared" si="550"/>
        <v>0</v>
      </c>
      <c r="S8821" s="18">
        <f t="shared" si="551"/>
        <v>5895.6</v>
      </c>
    </row>
    <row r="8822" spans="1:19" x14ac:dyDescent="0.25">
      <c r="A8822" s="7" t="s">
        <v>20984</v>
      </c>
      <c r="B8822" s="7" t="s">
        <v>20985</v>
      </c>
      <c r="C8822" s="7" t="s">
        <v>8208</v>
      </c>
      <c r="D8822" s="7" t="s">
        <v>8209</v>
      </c>
      <c r="E8822" s="7" t="s">
        <v>8210</v>
      </c>
      <c r="F8822" s="8">
        <v>21</v>
      </c>
      <c r="G8822" s="8">
        <v>5200.9399999999996</v>
      </c>
      <c r="H8822" s="8">
        <v>5200.9399999999996</v>
      </c>
      <c r="I8822" s="8">
        <v>1</v>
      </c>
      <c r="J8822" s="8">
        <v>5200.9399999999996</v>
      </c>
      <c r="K8822" s="8">
        <v>5200.9399999999996</v>
      </c>
      <c r="L8822" s="8">
        <f t="shared" si="548"/>
        <v>902.64247933884235</v>
      </c>
      <c r="M8822" s="8">
        <f t="shared" si="549"/>
        <v>4298.2975206611573</v>
      </c>
      <c r="N8822" s="9"/>
      <c r="O8822" s="9"/>
      <c r="P8822" s="8">
        <v>21</v>
      </c>
      <c r="Q8822" s="8">
        <v>5200.9399999999996</v>
      </c>
      <c r="R8822" s="17">
        <f t="shared" si="550"/>
        <v>0</v>
      </c>
      <c r="S8822" s="18">
        <f t="shared" si="551"/>
        <v>5200.9399999999996</v>
      </c>
    </row>
    <row r="8823" spans="1:19" x14ac:dyDescent="0.25">
      <c r="A8823" s="7" t="s">
        <v>20986</v>
      </c>
      <c r="B8823" s="7" t="s">
        <v>20987</v>
      </c>
      <c r="C8823" s="7" t="s">
        <v>8208</v>
      </c>
      <c r="D8823" s="7" t="s">
        <v>8209</v>
      </c>
      <c r="E8823" s="7" t="s">
        <v>8210</v>
      </c>
      <c r="F8823" s="8">
        <v>21</v>
      </c>
      <c r="G8823" s="8">
        <v>4162.16</v>
      </c>
      <c r="H8823" s="8">
        <v>4162.16</v>
      </c>
      <c r="I8823" s="8">
        <v>1</v>
      </c>
      <c r="J8823" s="8">
        <v>4162.16</v>
      </c>
      <c r="K8823" s="8">
        <v>4162.16</v>
      </c>
      <c r="L8823" s="8">
        <f t="shared" si="548"/>
        <v>722.35834710743802</v>
      </c>
      <c r="M8823" s="8">
        <f t="shared" si="549"/>
        <v>3439.8016528925618</v>
      </c>
      <c r="N8823" s="9"/>
      <c r="O8823" s="9"/>
      <c r="P8823" s="8">
        <v>21</v>
      </c>
      <c r="Q8823" s="8">
        <v>4162.16</v>
      </c>
      <c r="R8823" s="17">
        <f t="shared" si="550"/>
        <v>0</v>
      </c>
      <c r="S8823" s="18">
        <f t="shared" si="551"/>
        <v>4162.16</v>
      </c>
    </row>
    <row r="8824" spans="1:19" x14ac:dyDescent="0.25">
      <c r="A8824" s="7" t="s">
        <v>20988</v>
      </c>
      <c r="B8824" s="7" t="s">
        <v>20989</v>
      </c>
      <c r="C8824" s="7" t="s">
        <v>8208</v>
      </c>
      <c r="D8824" s="7" t="s">
        <v>8209</v>
      </c>
      <c r="E8824" s="7" t="s">
        <v>8210</v>
      </c>
      <c r="F8824" s="8">
        <v>21</v>
      </c>
      <c r="G8824" s="8">
        <v>7309.13</v>
      </c>
      <c r="H8824" s="8">
        <v>7309.13</v>
      </c>
      <c r="I8824" s="8">
        <v>2</v>
      </c>
      <c r="J8824" s="8">
        <v>14618.25</v>
      </c>
      <c r="K8824" s="8">
        <v>7309.125</v>
      </c>
      <c r="L8824" s="8">
        <f t="shared" si="548"/>
        <v>1268.5258264462809</v>
      </c>
      <c r="M8824" s="8">
        <f t="shared" si="549"/>
        <v>6040.5991735537191</v>
      </c>
      <c r="N8824" s="9"/>
      <c r="O8824" s="9"/>
      <c r="P8824" s="8">
        <v>21</v>
      </c>
      <c r="Q8824" s="8">
        <v>7309.125</v>
      </c>
      <c r="R8824" s="17">
        <f t="shared" si="550"/>
        <v>0</v>
      </c>
      <c r="S8824" s="18">
        <f t="shared" si="551"/>
        <v>14618.25</v>
      </c>
    </row>
    <row r="8825" spans="1:19" x14ac:dyDescent="0.25">
      <c r="A8825" s="7" t="s">
        <v>20990</v>
      </c>
      <c r="B8825" s="7" t="s">
        <v>20991</v>
      </c>
      <c r="C8825" s="7" t="s">
        <v>8208</v>
      </c>
      <c r="D8825" s="7" t="s">
        <v>8209</v>
      </c>
      <c r="E8825" s="7" t="s">
        <v>8210</v>
      </c>
      <c r="F8825" s="8">
        <v>21</v>
      </c>
      <c r="G8825" s="8">
        <v>3817.79</v>
      </c>
      <c r="H8825" s="8">
        <v>3817.79</v>
      </c>
      <c r="I8825" s="8">
        <v>1</v>
      </c>
      <c r="J8825" s="8">
        <v>3817.79</v>
      </c>
      <c r="K8825" s="8">
        <v>3817.79</v>
      </c>
      <c r="L8825" s="8">
        <f t="shared" si="548"/>
        <v>662.5916528925618</v>
      </c>
      <c r="M8825" s="8">
        <f t="shared" si="549"/>
        <v>3155.1983471074382</v>
      </c>
      <c r="N8825" s="9"/>
      <c r="O8825" s="9"/>
      <c r="P8825" s="8">
        <v>21</v>
      </c>
      <c r="Q8825" s="8">
        <v>3817.79</v>
      </c>
      <c r="R8825" s="17">
        <f t="shared" si="550"/>
        <v>0</v>
      </c>
      <c r="S8825" s="18">
        <f t="shared" si="551"/>
        <v>3817.79</v>
      </c>
    </row>
    <row r="8826" spans="1:19" x14ac:dyDescent="0.25">
      <c r="A8826" s="7" t="s">
        <v>20992</v>
      </c>
      <c r="B8826" s="7" t="s">
        <v>20993</v>
      </c>
      <c r="C8826" s="7" t="s">
        <v>14</v>
      </c>
      <c r="D8826" s="7" t="s">
        <v>15</v>
      </c>
      <c r="E8826" s="7" t="s">
        <v>7518</v>
      </c>
      <c r="F8826" s="8">
        <v>21</v>
      </c>
      <c r="G8826" s="8">
        <v>3129.06</v>
      </c>
      <c r="H8826" s="8">
        <v>3129.06</v>
      </c>
      <c r="I8826" s="8">
        <v>1</v>
      </c>
      <c r="J8826" s="8">
        <v>3129.06</v>
      </c>
      <c r="K8826" s="8">
        <v>3129.06</v>
      </c>
      <c r="L8826" s="8">
        <f t="shared" si="548"/>
        <v>543.05999999999995</v>
      </c>
      <c r="M8826" s="8">
        <f t="shared" si="549"/>
        <v>2586</v>
      </c>
      <c r="N8826" s="13"/>
      <c r="O8826" s="13"/>
      <c r="P8826" s="8">
        <v>21</v>
      </c>
      <c r="Q8826" s="8">
        <v>3129.06</v>
      </c>
      <c r="R8826" s="17">
        <f t="shared" si="550"/>
        <v>0</v>
      </c>
      <c r="S8826" s="18">
        <f t="shared" si="551"/>
        <v>3129.06</v>
      </c>
    </row>
    <row r="8827" spans="1:19" x14ac:dyDescent="0.25">
      <c r="A8827" s="7" t="s">
        <v>20994</v>
      </c>
      <c r="B8827" s="7" t="s">
        <v>20995</v>
      </c>
      <c r="C8827" s="7" t="s">
        <v>14</v>
      </c>
      <c r="D8827" s="7" t="s">
        <v>15</v>
      </c>
      <c r="E8827" s="7" t="s">
        <v>7518</v>
      </c>
      <c r="F8827" s="8">
        <v>21</v>
      </c>
      <c r="G8827" s="8">
        <v>2434.4</v>
      </c>
      <c r="H8827" s="8">
        <v>2434.4</v>
      </c>
      <c r="I8827" s="8">
        <v>1</v>
      </c>
      <c r="J8827" s="8">
        <v>2434.4</v>
      </c>
      <c r="K8827" s="8">
        <v>2434.4</v>
      </c>
      <c r="L8827" s="8">
        <f t="shared" si="548"/>
        <v>422.49917355371895</v>
      </c>
      <c r="M8827" s="8">
        <f t="shared" si="549"/>
        <v>2011.9008264462811</v>
      </c>
      <c r="N8827" s="9"/>
      <c r="O8827" s="9"/>
      <c r="P8827" s="8">
        <v>21</v>
      </c>
      <c r="Q8827" s="8">
        <v>2434.4</v>
      </c>
      <c r="R8827" s="17">
        <f t="shared" si="550"/>
        <v>0</v>
      </c>
      <c r="S8827" s="18">
        <f t="shared" si="551"/>
        <v>2434.4</v>
      </c>
    </row>
    <row r="8828" spans="1:19" x14ac:dyDescent="0.25">
      <c r="A8828" s="7" t="s">
        <v>20996</v>
      </c>
      <c r="B8828" s="7" t="s">
        <v>20997</v>
      </c>
      <c r="C8828" s="7" t="s">
        <v>8208</v>
      </c>
      <c r="D8828" s="7" t="s">
        <v>8209</v>
      </c>
      <c r="E8828" s="7" t="s">
        <v>8210</v>
      </c>
      <c r="F8828" s="8">
        <v>21</v>
      </c>
      <c r="G8828" s="8">
        <v>11144.58</v>
      </c>
      <c r="H8828" s="8">
        <v>11144.58</v>
      </c>
      <c r="I8828" s="8">
        <v>1</v>
      </c>
      <c r="J8828" s="8">
        <v>11144.58</v>
      </c>
      <c r="K8828" s="8">
        <v>11144.58</v>
      </c>
      <c r="L8828" s="8">
        <f t="shared" si="548"/>
        <v>1934.1833057851236</v>
      </c>
      <c r="M8828" s="8">
        <f t="shared" si="549"/>
        <v>9210.3966942148763</v>
      </c>
      <c r="N8828" s="13"/>
      <c r="O8828" s="13"/>
      <c r="P8828" s="8">
        <v>21</v>
      </c>
      <c r="Q8828" s="8">
        <v>11144.58</v>
      </c>
      <c r="R8828" s="17">
        <f t="shared" si="550"/>
        <v>0</v>
      </c>
      <c r="S8828" s="18">
        <f t="shared" si="551"/>
        <v>11144.58</v>
      </c>
    </row>
    <row r="8829" spans="1:19" x14ac:dyDescent="0.25">
      <c r="A8829" s="7" t="s">
        <v>20998</v>
      </c>
      <c r="B8829" s="7" t="s">
        <v>20999</v>
      </c>
      <c r="C8829" s="7" t="s">
        <v>8208</v>
      </c>
      <c r="D8829" s="7" t="s">
        <v>8209</v>
      </c>
      <c r="E8829" s="7" t="s">
        <v>8210</v>
      </c>
      <c r="F8829" s="8">
        <v>21</v>
      </c>
      <c r="G8829" s="8">
        <v>7006.75</v>
      </c>
      <c r="H8829" s="8">
        <v>7006.75</v>
      </c>
      <c r="I8829" s="8">
        <v>1</v>
      </c>
      <c r="J8829" s="8">
        <v>7006.75</v>
      </c>
      <c r="K8829" s="8">
        <v>7006.75</v>
      </c>
      <c r="L8829" s="8">
        <f t="shared" si="548"/>
        <v>1216.0475206611573</v>
      </c>
      <c r="M8829" s="8">
        <f t="shared" si="549"/>
        <v>5790.7024793388427</v>
      </c>
      <c r="N8829" s="9"/>
      <c r="O8829" s="9"/>
      <c r="P8829" s="8">
        <v>21</v>
      </c>
      <c r="Q8829" s="8">
        <v>7006.75</v>
      </c>
      <c r="R8829" s="17">
        <f t="shared" si="550"/>
        <v>0</v>
      </c>
      <c r="S8829" s="18">
        <f t="shared" si="551"/>
        <v>7006.75</v>
      </c>
    </row>
    <row r="8830" spans="1:19" x14ac:dyDescent="0.25">
      <c r="A8830" s="7" t="s">
        <v>21000</v>
      </c>
      <c r="B8830" s="7" t="s">
        <v>21001</v>
      </c>
      <c r="C8830" s="7" t="s">
        <v>8208</v>
      </c>
      <c r="D8830" s="7" t="s">
        <v>8209</v>
      </c>
      <c r="E8830" s="7" t="s">
        <v>8210</v>
      </c>
      <c r="F8830" s="8">
        <v>21</v>
      </c>
      <c r="G8830" s="8">
        <v>7641.27</v>
      </c>
      <c r="H8830" s="8">
        <v>7641.27</v>
      </c>
      <c r="I8830" s="8">
        <v>1</v>
      </c>
      <c r="J8830" s="8">
        <v>7641.27</v>
      </c>
      <c r="K8830" s="8">
        <v>7641.27</v>
      </c>
      <c r="L8830" s="8">
        <f t="shared" si="548"/>
        <v>1326.1708264462804</v>
      </c>
      <c r="M8830" s="8">
        <f t="shared" si="549"/>
        <v>6315.09917355372</v>
      </c>
      <c r="N8830" s="9"/>
      <c r="O8830" s="9"/>
      <c r="P8830" s="8">
        <v>21</v>
      </c>
      <c r="Q8830" s="8">
        <v>7641.27</v>
      </c>
      <c r="R8830" s="17">
        <f t="shared" si="550"/>
        <v>0</v>
      </c>
      <c r="S8830" s="18">
        <f t="shared" si="551"/>
        <v>7641.27</v>
      </c>
    </row>
    <row r="8831" spans="1:19" x14ac:dyDescent="0.25">
      <c r="A8831" s="7" t="s">
        <v>21002</v>
      </c>
      <c r="B8831" s="7" t="s">
        <v>21003</v>
      </c>
      <c r="C8831" s="7" t="s">
        <v>8208</v>
      </c>
      <c r="D8831" s="7" t="s">
        <v>8209</v>
      </c>
      <c r="E8831" s="7" t="s">
        <v>8210</v>
      </c>
      <c r="F8831" s="8">
        <v>21</v>
      </c>
      <c r="G8831" s="8">
        <v>6614.1</v>
      </c>
      <c r="H8831" s="8">
        <v>6614.1</v>
      </c>
      <c r="I8831" s="8">
        <v>1</v>
      </c>
      <c r="J8831" s="8">
        <v>6614.1</v>
      </c>
      <c r="K8831" s="8">
        <v>6614.1</v>
      </c>
      <c r="L8831" s="8">
        <f t="shared" si="548"/>
        <v>1147.9016528925622</v>
      </c>
      <c r="M8831" s="8">
        <f t="shared" si="549"/>
        <v>5466.1983471074382</v>
      </c>
      <c r="N8831" s="9"/>
      <c r="O8831" s="9"/>
      <c r="P8831" s="8">
        <v>21</v>
      </c>
      <c r="Q8831" s="8">
        <v>6614.1</v>
      </c>
      <c r="R8831" s="17">
        <f t="shared" si="550"/>
        <v>0</v>
      </c>
      <c r="S8831" s="18">
        <f t="shared" si="551"/>
        <v>6614.1</v>
      </c>
    </row>
    <row r="8832" spans="1:19" x14ac:dyDescent="0.25">
      <c r="A8832" s="7" t="s">
        <v>21004</v>
      </c>
      <c r="B8832" s="7" t="s">
        <v>21005</v>
      </c>
      <c r="C8832" s="7" t="s">
        <v>8208</v>
      </c>
      <c r="D8832" s="7" t="s">
        <v>8209</v>
      </c>
      <c r="E8832" s="7" t="s">
        <v>8210</v>
      </c>
      <c r="F8832" s="8">
        <v>21</v>
      </c>
      <c r="G8832" s="8">
        <v>12171.87</v>
      </c>
      <c r="H8832" s="8">
        <v>12171.87</v>
      </c>
      <c r="I8832" s="8">
        <v>1</v>
      </c>
      <c r="J8832" s="8">
        <v>12171.87</v>
      </c>
      <c r="K8832" s="8">
        <v>12171.87</v>
      </c>
      <c r="L8832" s="8">
        <f t="shared" si="548"/>
        <v>2112.4733057851245</v>
      </c>
      <c r="M8832" s="8">
        <f t="shared" si="549"/>
        <v>10059.396694214876</v>
      </c>
      <c r="N8832" s="9"/>
      <c r="O8832" s="9"/>
      <c r="P8832" s="8">
        <v>21</v>
      </c>
      <c r="Q8832" s="8">
        <v>12171.87</v>
      </c>
      <c r="R8832" s="17">
        <f t="shared" si="550"/>
        <v>0</v>
      </c>
      <c r="S8832" s="18">
        <f t="shared" si="551"/>
        <v>12171.87</v>
      </c>
    </row>
    <row r="8833" spans="1:19" x14ac:dyDescent="0.25">
      <c r="A8833" s="7" t="s">
        <v>21006</v>
      </c>
      <c r="B8833" s="7" t="s">
        <v>21007</v>
      </c>
      <c r="C8833" s="7" t="s">
        <v>8208</v>
      </c>
      <c r="D8833" s="7" t="s">
        <v>8209</v>
      </c>
      <c r="E8833" s="7" t="s">
        <v>8210</v>
      </c>
      <c r="F8833" s="8">
        <v>21</v>
      </c>
      <c r="G8833" s="8">
        <v>9422.8799999999992</v>
      </c>
      <c r="H8833" s="8">
        <v>9422.8799999999992</v>
      </c>
      <c r="I8833" s="8">
        <v>1</v>
      </c>
      <c r="J8833" s="8">
        <v>9422.8799999999992</v>
      </c>
      <c r="K8833" s="8">
        <v>9422.8799999999992</v>
      </c>
      <c r="L8833" s="8">
        <f t="shared" si="548"/>
        <v>1635.3758677685946</v>
      </c>
      <c r="M8833" s="8">
        <f t="shared" si="549"/>
        <v>7787.5041322314046</v>
      </c>
      <c r="N8833" s="9"/>
      <c r="O8833" s="9"/>
      <c r="P8833" s="8">
        <v>21</v>
      </c>
      <c r="Q8833" s="8">
        <v>9422.8799999999992</v>
      </c>
      <c r="R8833" s="17">
        <f t="shared" si="550"/>
        <v>0</v>
      </c>
      <c r="S8833" s="18">
        <f t="shared" si="551"/>
        <v>9422.8799999999992</v>
      </c>
    </row>
    <row r="8834" spans="1:19" x14ac:dyDescent="0.25">
      <c r="A8834" s="7" t="s">
        <v>21008</v>
      </c>
      <c r="B8834" s="7" t="s">
        <v>21009</v>
      </c>
      <c r="C8834" s="7" t="s">
        <v>8208</v>
      </c>
      <c r="D8834" s="7" t="s">
        <v>8209</v>
      </c>
      <c r="E8834" s="7" t="s">
        <v>8210</v>
      </c>
      <c r="F8834" s="8">
        <v>21</v>
      </c>
      <c r="G8834" s="8">
        <v>12866.29</v>
      </c>
      <c r="H8834" s="8">
        <v>12866.29</v>
      </c>
      <c r="I8834" s="8">
        <v>1</v>
      </c>
      <c r="J8834" s="8">
        <v>12866.29</v>
      </c>
      <c r="K8834" s="8">
        <v>12866.29</v>
      </c>
      <c r="L8834" s="8">
        <f t="shared" ref="L8834:L8897" si="552">K8834-M8834</f>
        <v>2232.9924793388436</v>
      </c>
      <c r="M8834" s="8">
        <f t="shared" ref="M8834:M8897" si="553">K8834/((100+F8834)/100)</f>
        <v>10633.297520661157</v>
      </c>
      <c r="N8834" s="9"/>
      <c r="O8834" s="9"/>
      <c r="P8834" s="8">
        <v>21</v>
      </c>
      <c r="Q8834" s="8">
        <v>12866.29</v>
      </c>
      <c r="R8834" s="17">
        <f t="shared" ref="R8834:R8897" si="554">I8834*O8834</f>
        <v>0</v>
      </c>
      <c r="S8834" s="18">
        <f t="shared" si="551"/>
        <v>12866.29</v>
      </c>
    </row>
    <row r="8835" spans="1:19" x14ac:dyDescent="0.25">
      <c r="A8835" s="7" t="s">
        <v>21010</v>
      </c>
      <c r="B8835" s="7" t="s">
        <v>21011</v>
      </c>
      <c r="C8835" s="7" t="s">
        <v>14</v>
      </c>
      <c r="D8835" s="7" t="s">
        <v>15</v>
      </c>
      <c r="E8835" s="7" t="s">
        <v>7518</v>
      </c>
      <c r="F8835" s="8">
        <v>21</v>
      </c>
      <c r="G8835" s="8">
        <v>3129.06</v>
      </c>
      <c r="H8835" s="8">
        <v>3129.06</v>
      </c>
      <c r="I8835" s="8">
        <v>1</v>
      </c>
      <c r="J8835" s="8">
        <v>3129.06</v>
      </c>
      <c r="K8835" s="8">
        <v>3129.06</v>
      </c>
      <c r="L8835" s="8">
        <f t="shared" si="552"/>
        <v>543.05999999999995</v>
      </c>
      <c r="M8835" s="8">
        <f t="shared" si="553"/>
        <v>2586</v>
      </c>
      <c r="N8835" s="9"/>
      <c r="O8835" s="9"/>
      <c r="P8835" s="8">
        <v>21</v>
      </c>
      <c r="Q8835" s="8">
        <v>3129.06</v>
      </c>
      <c r="R8835" s="17">
        <f t="shared" si="554"/>
        <v>0</v>
      </c>
      <c r="S8835" s="18">
        <f t="shared" ref="S8835:S8898" si="555">J8835</f>
        <v>3129.06</v>
      </c>
    </row>
    <row r="8836" spans="1:19" x14ac:dyDescent="0.25">
      <c r="A8836" s="7" t="s">
        <v>21012</v>
      </c>
      <c r="B8836" s="7" t="s">
        <v>21013</v>
      </c>
      <c r="C8836" s="7" t="s">
        <v>14</v>
      </c>
      <c r="D8836" s="7" t="s">
        <v>15</v>
      </c>
      <c r="E8836" s="7" t="s">
        <v>7518</v>
      </c>
      <c r="F8836" s="8">
        <v>21</v>
      </c>
      <c r="G8836" s="8">
        <v>3129.06</v>
      </c>
      <c r="H8836" s="8">
        <v>3129.06</v>
      </c>
      <c r="I8836" s="8">
        <v>1</v>
      </c>
      <c r="J8836" s="8">
        <v>3129.06</v>
      </c>
      <c r="K8836" s="8">
        <v>3129.06</v>
      </c>
      <c r="L8836" s="8">
        <f t="shared" si="552"/>
        <v>543.05999999999995</v>
      </c>
      <c r="M8836" s="8">
        <f t="shared" si="553"/>
        <v>2586</v>
      </c>
      <c r="N8836" s="9"/>
      <c r="O8836" s="9"/>
      <c r="P8836" s="8">
        <v>21</v>
      </c>
      <c r="Q8836" s="8">
        <v>3129.06</v>
      </c>
      <c r="R8836" s="17">
        <f t="shared" si="554"/>
        <v>0</v>
      </c>
      <c r="S8836" s="18">
        <f t="shared" si="555"/>
        <v>3129.06</v>
      </c>
    </row>
    <row r="8837" spans="1:19" x14ac:dyDescent="0.25">
      <c r="A8837" s="7" t="s">
        <v>21014</v>
      </c>
      <c r="B8837" s="7" t="s">
        <v>21015</v>
      </c>
      <c r="C8837" s="7" t="s">
        <v>8208</v>
      </c>
      <c r="D8837" s="7" t="s">
        <v>8209</v>
      </c>
      <c r="E8837" s="7" t="s">
        <v>8210</v>
      </c>
      <c r="F8837" s="8">
        <v>21</v>
      </c>
      <c r="G8837" s="8">
        <v>11235.33</v>
      </c>
      <c r="H8837" s="8">
        <v>11235.33</v>
      </c>
      <c r="I8837" s="8">
        <v>1</v>
      </c>
      <c r="J8837" s="8">
        <v>11235.33</v>
      </c>
      <c r="K8837" s="8">
        <v>11235.33</v>
      </c>
      <c r="L8837" s="8">
        <f t="shared" si="552"/>
        <v>1949.9333057851236</v>
      </c>
      <c r="M8837" s="8">
        <f t="shared" si="553"/>
        <v>9285.3966942148763</v>
      </c>
      <c r="N8837" s="9"/>
      <c r="O8837" s="9"/>
      <c r="P8837" s="8">
        <v>21</v>
      </c>
      <c r="Q8837" s="8">
        <v>11235.33</v>
      </c>
      <c r="R8837" s="17">
        <f t="shared" si="554"/>
        <v>0</v>
      </c>
      <c r="S8837" s="18">
        <f t="shared" si="555"/>
        <v>11235.33</v>
      </c>
    </row>
    <row r="8838" spans="1:19" x14ac:dyDescent="0.25">
      <c r="A8838" s="7" t="s">
        <v>21016</v>
      </c>
      <c r="B8838" s="7" t="s">
        <v>21017</v>
      </c>
      <c r="C8838" s="7" t="s">
        <v>14</v>
      </c>
      <c r="D8838" s="7" t="s">
        <v>15</v>
      </c>
      <c r="E8838" s="7" t="s">
        <v>7518</v>
      </c>
      <c r="F8838" s="8">
        <v>21</v>
      </c>
      <c r="G8838" s="8">
        <v>62377.32</v>
      </c>
      <c r="H8838" s="8">
        <v>62377.32</v>
      </c>
      <c r="I8838" s="8">
        <v>1</v>
      </c>
      <c r="J8838" s="8">
        <v>62377.32</v>
      </c>
      <c r="K8838" s="8">
        <v>62377.32</v>
      </c>
      <c r="L8838" s="8">
        <f t="shared" si="552"/>
        <v>10825.815867768593</v>
      </c>
      <c r="M8838" s="8">
        <f t="shared" si="553"/>
        <v>51551.504132231406</v>
      </c>
      <c r="N8838" s="13"/>
      <c r="O8838" s="13"/>
      <c r="P8838" s="8">
        <v>21</v>
      </c>
      <c r="Q8838" s="8">
        <v>62377.32</v>
      </c>
      <c r="R8838" s="17">
        <f t="shared" si="554"/>
        <v>0</v>
      </c>
      <c r="S8838" s="18">
        <f t="shared" si="555"/>
        <v>62377.32</v>
      </c>
    </row>
    <row r="8839" spans="1:19" x14ac:dyDescent="0.25">
      <c r="A8839" s="7" t="s">
        <v>21018</v>
      </c>
      <c r="B8839" s="7" t="s">
        <v>21019</v>
      </c>
      <c r="C8839" s="7" t="s">
        <v>8208</v>
      </c>
      <c r="D8839" s="7" t="s">
        <v>8209</v>
      </c>
      <c r="E8839" s="7" t="s">
        <v>8210</v>
      </c>
      <c r="F8839" s="8">
        <v>21</v>
      </c>
      <c r="G8839" s="8">
        <v>21878.01</v>
      </c>
      <c r="H8839" s="8">
        <v>21878.01</v>
      </c>
      <c r="I8839" s="8">
        <v>1</v>
      </c>
      <c r="J8839" s="8">
        <v>21878.01</v>
      </c>
      <c r="K8839" s="8">
        <v>21878.01</v>
      </c>
      <c r="L8839" s="8">
        <f t="shared" si="552"/>
        <v>3797.0099999999984</v>
      </c>
      <c r="M8839" s="8">
        <f t="shared" si="553"/>
        <v>18081</v>
      </c>
      <c r="N8839" s="9"/>
      <c r="O8839" s="9"/>
      <c r="P8839" s="8">
        <v>21</v>
      </c>
      <c r="Q8839" s="8">
        <v>21878.01</v>
      </c>
      <c r="R8839" s="17">
        <f t="shared" si="554"/>
        <v>0</v>
      </c>
      <c r="S8839" s="18">
        <f t="shared" si="555"/>
        <v>21878.01</v>
      </c>
    </row>
    <row r="8840" spans="1:19" x14ac:dyDescent="0.25">
      <c r="A8840" s="7" t="s">
        <v>21020</v>
      </c>
      <c r="B8840" s="7" t="s">
        <v>21021</v>
      </c>
      <c r="C8840" s="7" t="s">
        <v>8208</v>
      </c>
      <c r="D8840" s="7" t="s">
        <v>8209</v>
      </c>
      <c r="E8840" s="7" t="s">
        <v>8210</v>
      </c>
      <c r="F8840" s="8">
        <v>21</v>
      </c>
      <c r="G8840" s="8">
        <v>6344.4</v>
      </c>
      <c r="H8840" s="8">
        <v>6344.4</v>
      </c>
      <c r="I8840" s="8">
        <v>2</v>
      </c>
      <c r="J8840" s="8">
        <v>12688.79</v>
      </c>
      <c r="K8840" s="8">
        <v>6344.3950000000004</v>
      </c>
      <c r="L8840" s="8">
        <f t="shared" si="552"/>
        <v>1101.0933471074377</v>
      </c>
      <c r="M8840" s="8">
        <f t="shared" si="553"/>
        <v>5243.3016528925627</v>
      </c>
      <c r="N8840" s="13"/>
      <c r="O8840" s="13"/>
      <c r="P8840" s="8">
        <v>21</v>
      </c>
      <c r="Q8840" s="8">
        <v>6344.3950000000004</v>
      </c>
      <c r="R8840" s="17">
        <f t="shared" si="554"/>
        <v>0</v>
      </c>
      <c r="S8840" s="18">
        <f t="shared" si="555"/>
        <v>12688.79</v>
      </c>
    </row>
    <row r="8841" spans="1:19" x14ac:dyDescent="0.25">
      <c r="A8841" s="7" t="s">
        <v>21022</v>
      </c>
      <c r="B8841" s="7" t="s">
        <v>21023</v>
      </c>
      <c r="C8841" s="7" t="s">
        <v>8208</v>
      </c>
      <c r="D8841" s="7" t="s">
        <v>8209</v>
      </c>
      <c r="E8841" s="7" t="s">
        <v>8210</v>
      </c>
      <c r="F8841" s="8">
        <v>21</v>
      </c>
      <c r="G8841" s="8">
        <v>5064.09</v>
      </c>
      <c r="H8841" s="8">
        <v>5064.09</v>
      </c>
      <c r="I8841" s="8">
        <v>1</v>
      </c>
      <c r="J8841" s="8">
        <v>5064.09</v>
      </c>
      <c r="K8841" s="8">
        <v>5064.09</v>
      </c>
      <c r="L8841" s="8">
        <f t="shared" si="552"/>
        <v>878.89165289256198</v>
      </c>
      <c r="M8841" s="8">
        <f t="shared" si="553"/>
        <v>4185.1983471074382</v>
      </c>
      <c r="N8841" s="9"/>
      <c r="O8841" s="9"/>
      <c r="P8841" s="8">
        <v>21</v>
      </c>
      <c r="Q8841" s="8">
        <v>5064.09</v>
      </c>
      <c r="R8841" s="17">
        <f t="shared" si="554"/>
        <v>0</v>
      </c>
      <c r="S8841" s="18">
        <f t="shared" si="555"/>
        <v>5064.09</v>
      </c>
    </row>
    <row r="8842" spans="1:19" x14ac:dyDescent="0.25">
      <c r="A8842" s="7" t="s">
        <v>21024</v>
      </c>
      <c r="B8842" s="7" t="s">
        <v>21025</v>
      </c>
      <c r="C8842" s="7" t="s">
        <v>8208</v>
      </c>
      <c r="D8842" s="7" t="s">
        <v>8209</v>
      </c>
      <c r="E8842" s="7" t="s">
        <v>8210</v>
      </c>
      <c r="F8842" s="8">
        <v>21</v>
      </c>
      <c r="G8842" s="8">
        <v>8763.2999999999993</v>
      </c>
      <c r="H8842" s="8">
        <v>8763.2999999999993</v>
      </c>
      <c r="I8842" s="8">
        <v>1</v>
      </c>
      <c r="J8842" s="8">
        <v>8763.2999999999993</v>
      </c>
      <c r="K8842" s="8">
        <v>8763.2999999999993</v>
      </c>
      <c r="L8842" s="8">
        <f t="shared" si="552"/>
        <v>1520.9033057851238</v>
      </c>
      <c r="M8842" s="8">
        <f t="shared" si="553"/>
        <v>7242.3966942148754</v>
      </c>
      <c r="N8842" s="9"/>
      <c r="O8842" s="9"/>
      <c r="P8842" s="8">
        <v>21</v>
      </c>
      <c r="Q8842" s="8">
        <v>8763.2999999999993</v>
      </c>
      <c r="R8842" s="17">
        <f t="shared" si="554"/>
        <v>0</v>
      </c>
      <c r="S8842" s="18">
        <f t="shared" si="555"/>
        <v>8763.2999999999993</v>
      </c>
    </row>
    <row r="8843" spans="1:19" x14ac:dyDescent="0.25">
      <c r="A8843" s="7" t="s">
        <v>21026</v>
      </c>
      <c r="B8843" s="7" t="s">
        <v>21027</v>
      </c>
      <c r="C8843" s="7" t="s">
        <v>8208</v>
      </c>
      <c r="D8843" s="7" t="s">
        <v>8209</v>
      </c>
      <c r="E8843" s="7" t="s">
        <v>8210</v>
      </c>
      <c r="F8843" s="8">
        <v>21</v>
      </c>
      <c r="G8843" s="8">
        <v>8763.2999999999993</v>
      </c>
      <c r="H8843" s="8">
        <v>8763.2999999999993</v>
      </c>
      <c r="I8843" s="8">
        <v>1</v>
      </c>
      <c r="J8843" s="8">
        <v>8763.2999999999993</v>
      </c>
      <c r="K8843" s="8">
        <v>8763.2999999999993</v>
      </c>
      <c r="L8843" s="8">
        <f t="shared" si="552"/>
        <v>1520.9033057851238</v>
      </c>
      <c r="M8843" s="8">
        <f t="shared" si="553"/>
        <v>7242.3966942148754</v>
      </c>
      <c r="N8843" s="9"/>
      <c r="O8843" s="9"/>
      <c r="P8843" s="8">
        <v>21</v>
      </c>
      <c r="Q8843" s="8">
        <v>8763.2999999999993</v>
      </c>
      <c r="R8843" s="17">
        <f t="shared" si="554"/>
        <v>0</v>
      </c>
      <c r="S8843" s="18">
        <f t="shared" si="555"/>
        <v>8763.2999999999993</v>
      </c>
    </row>
    <row r="8844" spans="1:19" x14ac:dyDescent="0.25">
      <c r="A8844" s="7" t="s">
        <v>21028</v>
      </c>
      <c r="B8844" s="7" t="s">
        <v>21029</v>
      </c>
      <c r="C8844" s="7" t="s">
        <v>8208</v>
      </c>
      <c r="D8844" s="7" t="s">
        <v>8209</v>
      </c>
      <c r="E8844" s="7" t="s">
        <v>8210</v>
      </c>
      <c r="F8844" s="8">
        <v>21</v>
      </c>
      <c r="G8844" s="8">
        <v>9246.7099999999991</v>
      </c>
      <c r="H8844" s="8">
        <v>9246.7099999999991</v>
      </c>
      <c r="I8844" s="8">
        <v>4</v>
      </c>
      <c r="J8844" s="8">
        <v>36986.82</v>
      </c>
      <c r="K8844" s="8">
        <v>9246.7049999999999</v>
      </c>
      <c r="L8844" s="8">
        <f t="shared" si="552"/>
        <v>1604.8000413223135</v>
      </c>
      <c r="M8844" s="8">
        <f t="shared" si="553"/>
        <v>7641.9049586776864</v>
      </c>
      <c r="N8844" s="13"/>
      <c r="O8844" s="13"/>
      <c r="P8844" s="8">
        <v>21</v>
      </c>
      <c r="Q8844" s="8">
        <v>9246.7049999999999</v>
      </c>
      <c r="R8844" s="17">
        <f t="shared" si="554"/>
        <v>0</v>
      </c>
      <c r="S8844" s="18">
        <f t="shared" si="555"/>
        <v>36986.82</v>
      </c>
    </row>
    <row r="8845" spans="1:19" x14ac:dyDescent="0.25">
      <c r="A8845" s="7" t="s">
        <v>21030</v>
      </c>
      <c r="B8845" s="7" t="s">
        <v>21031</v>
      </c>
      <c r="C8845" s="7" t="s">
        <v>8208</v>
      </c>
      <c r="D8845" s="7" t="s">
        <v>8209</v>
      </c>
      <c r="E8845" s="7" t="s">
        <v>8210</v>
      </c>
      <c r="F8845" s="8">
        <v>21</v>
      </c>
      <c r="G8845" s="8">
        <v>3638.84</v>
      </c>
      <c r="H8845" s="8">
        <v>3638.84</v>
      </c>
      <c r="I8845" s="8">
        <v>4</v>
      </c>
      <c r="J8845" s="8">
        <v>14555.34</v>
      </c>
      <c r="K8845" s="8">
        <v>3638.835</v>
      </c>
      <c r="L8845" s="8">
        <f t="shared" si="552"/>
        <v>631.53334710743775</v>
      </c>
      <c r="M8845" s="8">
        <f t="shared" si="553"/>
        <v>3007.3016528925623</v>
      </c>
      <c r="N8845" s="13"/>
      <c r="O8845" s="13"/>
      <c r="P8845" s="8">
        <v>21</v>
      </c>
      <c r="Q8845" s="8">
        <v>3638.835</v>
      </c>
      <c r="R8845" s="17">
        <f t="shared" si="554"/>
        <v>0</v>
      </c>
      <c r="S8845" s="18">
        <f t="shared" si="555"/>
        <v>14555.34</v>
      </c>
    </row>
    <row r="8846" spans="1:19" x14ac:dyDescent="0.25">
      <c r="A8846" s="7" t="s">
        <v>21032</v>
      </c>
      <c r="B8846" s="7" t="s">
        <v>21033</v>
      </c>
      <c r="C8846" s="7" t="s">
        <v>14</v>
      </c>
      <c r="D8846" s="7" t="s">
        <v>15</v>
      </c>
      <c r="E8846" s="7" t="s">
        <v>7518</v>
      </c>
      <c r="F8846" s="8">
        <v>21</v>
      </c>
      <c r="G8846" s="8">
        <v>3366.46</v>
      </c>
      <c r="H8846" s="8">
        <v>3366.46</v>
      </c>
      <c r="I8846" s="8">
        <v>1</v>
      </c>
      <c r="J8846" s="8">
        <v>3366.46</v>
      </c>
      <c r="K8846" s="8">
        <v>3366.46</v>
      </c>
      <c r="L8846" s="8">
        <f t="shared" si="552"/>
        <v>584.26165289256187</v>
      </c>
      <c r="M8846" s="8">
        <f t="shared" si="553"/>
        <v>2782.1983471074382</v>
      </c>
      <c r="N8846" s="9"/>
      <c r="O8846" s="9"/>
      <c r="P8846" s="8">
        <v>21</v>
      </c>
      <c r="Q8846" s="8">
        <v>3366.46</v>
      </c>
      <c r="R8846" s="17">
        <f t="shared" si="554"/>
        <v>0</v>
      </c>
      <c r="S8846" s="18">
        <f t="shared" si="555"/>
        <v>3366.46</v>
      </c>
    </row>
    <row r="8847" spans="1:19" x14ac:dyDescent="0.25">
      <c r="A8847" s="7" t="s">
        <v>21034</v>
      </c>
      <c r="B8847" s="7" t="s">
        <v>21035</v>
      </c>
      <c r="C8847" s="7" t="s">
        <v>8208</v>
      </c>
      <c r="D8847" s="7" t="s">
        <v>8209</v>
      </c>
      <c r="E8847" s="7" t="s">
        <v>8210</v>
      </c>
      <c r="F8847" s="8">
        <v>21</v>
      </c>
      <c r="G8847" s="8">
        <v>7909.17</v>
      </c>
      <c r="H8847" s="8">
        <v>7909.17</v>
      </c>
      <c r="I8847" s="8">
        <v>2</v>
      </c>
      <c r="J8847" s="8">
        <v>15818.33</v>
      </c>
      <c r="K8847" s="8">
        <v>7909.165</v>
      </c>
      <c r="L8847" s="8">
        <f t="shared" si="552"/>
        <v>1372.665</v>
      </c>
      <c r="M8847" s="8">
        <f t="shared" si="553"/>
        <v>6536.5</v>
      </c>
      <c r="N8847" s="13"/>
      <c r="O8847" s="13"/>
      <c r="P8847" s="8">
        <v>21</v>
      </c>
      <c r="Q8847" s="8">
        <v>7909.165</v>
      </c>
      <c r="R8847" s="17">
        <f t="shared" si="554"/>
        <v>0</v>
      </c>
      <c r="S8847" s="18">
        <f t="shared" si="555"/>
        <v>15818.33</v>
      </c>
    </row>
    <row r="8848" spans="1:19" x14ac:dyDescent="0.25">
      <c r="A8848" s="7" t="s">
        <v>21036</v>
      </c>
      <c r="B8848" s="7" t="s">
        <v>21037</v>
      </c>
      <c r="C8848" s="7" t="s">
        <v>14</v>
      </c>
      <c r="D8848" s="7" t="s">
        <v>15</v>
      </c>
      <c r="E8848" s="7" t="s">
        <v>7518</v>
      </c>
      <c r="F8848" s="8">
        <v>21</v>
      </c>
      <c r="G8848" s="8">
        <v>3366.46</v>
      </c>
      <c r="H8848" s="8">
        <v>3366.46</v>
      </c>
      <c r="I8848" s="8">
        <v>2</v>
      </c>
      <c r="J8848" s="8">
        <v>6732.92</v>
      </c>
      <c r="K8848" s="8">
        <v>3366.46</v>
      </c>
      <c r="L8848" s="8">
        <f t="shared" si="552"/>
        <v>584.26165289256187</v>
      </c>
      <c r="M8848" s="8">
        <f t="shared" si="553"/>
        <v>2782.1983471074382</v>
      </c>
      <c r="N8848" s="13"/>
      <c r="O8848" s="13"/>
      <c r="P8848" s="8">
        <v>21</v>
      </c>
      <c r="Q8848" s="8">
        <v>3366.46</v>
      </c>
      <c r="R8848" s="17">
        <f t="shared" si="554"/>
        <v>0</v>
      </c>
      <c r="S8848" s="18">
        <f t="shared" si="555"/>
        <v>6732.92</v>
      </c>
    </row>
    <row r="8849" spans="1:19" x14ac:dyDescent="0.25">
      <c r="A8849" s="7" t="s">
        <v>21038</v>
      </c>
      <c r="B8849" s="7" t="s">
        <v>21039</v>
      </c>
      <c r="C8849" s="7" t="s">
        <v>8208</v>
      </c>
      <c r="D8849" s="7" t="s">
        <v>8209</v>
      </c>
      <c r="E8849" s="7" t="s">
        <v>8210</v>
      </c>
      <c r="F8849" s="8">
        <v>21</v>
      </c>
      <c r="G8849" s="8">
        <v>9125.94</v>
      </c>
      <c r="H8849" s="8">
        <v>9125.94</v>
      </c>
      <c r="I8849" s="8">
        <v>1</v>
      </c>
      <c r="J8849" s="8">
        <v>9125.94</v>
      </c>
      <c r="K8849" s="8">
        <v>9125.94</v>
      </c>
      <c r="L8849" s="8">
        <f t="shared" si="552"/>
        <v>1583.8408264462805</v>
      </c>
      <c r="M8849" s="8">
        <f t="shared" si="553"/>
        <v>7542.09917355372</v>
      </c>
      <c r="N8849" s="13"/>
      <c r="O8849" s="13"/>
      <c r="P8849" s="8">
        <v>21</v>
      </c>
      <c r="Q8849" s="8">
        <v>9125.94</v>
      </c>
      <c r="R8849" s="17">
        <f t="shared" si="554"/>
        <v>0</v>
      </c>
      <c r="S8849" s="18">
        <f t="shared" si="555"/>
        <v>9125.94</v>
      </c>
    </row>
    <row r="8850" spans="1:19" x14ac:dyDescent="0.25">
      <c r="A8850" s="7" t="s">
        <v>21040</v>
      </c>
      <c r="B8850" s="7" t="s">
        <v>21041</v>
      </c>
      <c r="C8850" s="7" t="s">
        <v>8208</v>
      </c>
      <c r="D8850" s="7" t="s">
        <v>8209</v>
      </c>
      <c r="E8850" s="7" t="s">
        <v>8210</v>
      </c>
      <c r="F8850" s="8">
        <v>21</v>
      </c>
      <c r="G8850" s="8">
        <v>9125.94</v>
      </c>
      <c r="H8850" s="8">
        <v>9125.94</v>
      </c>
      <c r="I8850" s="8">
        <v>1</v>
      </c>
      <c r="J8850" s="8">
        <v>9125.94</v>
      </c>
      <c r="K8850" s="8">
        <v>9125.94</v>
      </c>
      <c r="L8850" s="8">
        <f t="shared" si="552"/>
        <v>1583.8408264462805</v>
      </c>
      <c r="M8850" s="8">
        <f t="shared" si="553"/>
        <v>7542.09917355372</v>
      </c>
      <c r="N8850" s="9"/>
      <c r="O8850" s="9"/>
      <c r="P8850" s="8">
        <v>21</v>
      </c>
      <c r="Q8850" s="8">
        <v>9125.94</v>
      </c>
      <c r="R8850" s="17">
        <f t="shared" si="554"/>
        <v>0</v>
      </c>
      <c r="S8850" s="18">
        <f t="shared" si="555"/>
        <v>9125.94</v>
      </c>
    </row>
    <row r="8851" spans="1:19" x14ac:dyDescent="0.25">
      <c r="A8851" s="7" t="s">
        <v>21042</v>
      </c>
      <c r="B8851" s="7" t="s">
        <v>21043</v>
      </c>
      <c r="C8851" s="7" t="s">
        <v>8208</v>
      </c>
      <c r="D8851" s="7" t="s">
        <v>8209</v>
      </c>
      <c r="E8851" s="7" t="s">
        <v>8210</v>
      </c>
      <c r="F8851" s="14">
        <v>21</v>
      </c>
      <c r="G8851" s="8">
        <v>15296.34</v>
      </c>
      <c r="H8851" s="8">
        <v>15296.34</v>
      </c>
      <c r="I8851" s="8">
        <v>2</v>
      </c>
      <c r="J8851" s="8">
        <v>30592.67</v>
      </c>
      <c r="K8851" s="8">
        <v>15296.334999999999</v>
      </c>
      <c r="L8851" s="8">
        <f t="shared" si="552"/>
        <v>2654.73582644628</v>
      </c>
      <c r="M8851" s="8">
        <f t="shared" si="553"/>
        <v>12641.599173553719</v>
      </c>
      <c r="N8851" s="9"/>
      <c r="O8851" s="9"/>
      <c r="P8851" s="14">
        <v>21</v>
      </c>
      <c r="Q8851" s="14">
        <v>15296.334999999999</v>
      </c>
      <c r="R8851" s="17">
        <f t="shared" si="554"/>
        <v>0</v>
      </c>
      <c r="S8851" s="18">
        <f t="shared" si="555"/>
        <v>30592.67</v>
      </c>
    </row>
    <row r="8852" spans="1:19" x14ac:dyDescent="0.25">
      <c r="A8852" s="7" t="s">
        <v>21044</v>
      </c>
      <c r="B8852" s="7" t="s">
        <v>21045</v>
      </c>
      <c r="C8852" s="7" t="s">
        <v>8208</v>
      </c>
      <c r="D8852" s="7" t="s">
        <v>8209</v>
      </c>
      <c r="E8852" s="7" t="s">
        <v>8210</v>
      </c>
      <c r="F8852" s="8">
        <v>21</v>
      </c>
      <c r="G8852" s="8">
        <v>9096.9</v>
      </c>
      <c r="H8852" s="8">
        <v>9096.9</v>
      </c>
      <c r="I8852" s="8">
        <v>1</v>
      </c>
      <c r="J8852" s="8">
        <v>9096.9</v>
      </c>
      <c r="K8852" s="8">
        <v>9096.9</v>
      </c>
      <c r="L8852" s="8">
        <f t="shared" si="552"/>
        <v>1578.8008264462806</v>
      </c>
      <c r="M8852" s="8">
        <f t="shared" si="553"/>
        <v>7518.0991735537191</v>
      </c>
      <c r="N8852" s="9"/>
      <c r="O8852" s="9"/>
      <c r="P8852" s="8">
        <v>21</v>
      </c>
      <c r="Q8852" s="8">
        <v>9096.9</v>
      </c>
      <c r="R8852" s="17">
        <f t="shared" si="554"/>
        <v>0</v>
      </c>
      <c r="S8852" s="18">
        <f t="shared" si="555"/>
        <v>9096.9</v>
      </c>
    </row>
    <row r="8853" spans="1:19" x14ac:dyDescent="0.25">
      <c r="A8853" s="7" t="s">
        <v>21046</v>
      </c>
      <c r="B8853" s="7" t="s">
        <v>21047</v>
      </c>
      <c r="C8853" s="7" t="s">
        <v>8208</v>
      </c>
      <c r="D8853" s="7" t="s">
        <v>8209</v>
      </c>
      <c r="E8853" s="7" t="s">
        <v>8210</v>
      </c>
      <c r="F8853" s="8">
        <v>21</v>
      </c>
      <c r="G8853" s="8">
        <v>9096.9</v>
      </c>
      <c r="H8853" s="8">
        <v>9096.9</v>
      </c>
      <c r="I8853" s="8">
        <v>1</v>
      </c>
      <c r="J8853" s="8">
        <v>9096.9</v>
      </c>
      <c r="K8853" s="8">
        <v>9096.9</v>
      </c>
      <c r="L8853" s="8">
        <f t="shared" si="552"/>
        <v>1578.8008264462806</v>
      </c>
      <c r="M8853" s="8">
        <f t="shared" si="553"/>
        <v>7518.0991735537191</v>
      </c>
      <c r="N8853" s="9"/>
      <c r="O8853" s="9"/>
      <c r="P8853" s="8">
        <v>21</v>
      </c>
      <c r="Q8853" s="8">
        <v>9096.9</v>
      </c>
      <c r="R8853" s="17">
        <f t="shared" si="554"/>
        <v>0</v>
      </c>
      <c r="S8853" s="18">
        <f t="shared" si="555"/>
        <v>9096.9</v>
      </c>
    </row>
    <row r="8854" spans="1:19" x14ac:dyDescent="0.25">
      <c r="A8854" s="7" t="s">
        <v>21048</v>
      </c>
      <c r="B8854" s="7" t="s">
        <v>21049</v>
      </c>
      <c r="C8854" s="7" t="s">
        <v>8208</v>
      </c>
      <c r="D8854" s="7" t="s">
        <v>8209</v>
      </c>
      <c r="E8854" s="7" t="s">
        <v>8210</v>
      </c>
      <c r="F8854" s="8">
        <v>21</v>
      </c>
      <c r="G8854" s="8">
        <v>7735.17</v>
      </c>
      <c r="H8854" s="8">
        <v>7735.17</v>
      </c>
      <c r="I8854" s="8">
        <v>4</v>
      </c>
      <c r="J8854" s="8">
        <v>30940.67</v>
      </c>
      <c r="K8854" s="8">
        <v>7735.1674999999996</v>
      </c>
      <c r="L8854" s="8">
        <f t="shared" si="552"/>
        <v>1342.4670867768591</v>
      </c>
      <c r="M8854" s="8">
        <f t="shared" si="553"/>
        <v>6392.7004132231405</v>
      </c>
      <c r="N8854" s="9"/>
      <c r="O8854" s="9"/>
      <c r="P8854" s="8">
        <v>21</v>
      </c>
      <c r="Q8854" s="8">
        <v>7735.1674999999996</v>
      </c>
      <c r="R8854" s="17">
        <f t="shared" si="554"/>
        <v>0</v>
      </c>
      <c r="S8854" s="18">
        <f t="shared" si="555"/>
        <v>30940.67</v>
      </c>
    </row>
    <row r="8855" spans="1:19" x14ac:dyDescent="0.25">
      <c r="A8855" s="7" t="s">
        <v>21050</v>
      </c>
      <c r="B8855" s="7" t="s">
        <v>21051</v>
      </c>
      <c r="C8855" s="7" t="s">
        <v>8208</v>
      </c>
      <c r="D8855" s="7" t="s">
        <v>8209</v>
      </c>
      <c r="E8855" s="7" t="s">
        <v>8210</v>
      </c>
      <c r="F8855" s="8">
        <v>21</v>
      </c>
      <c r="G8855" s="8">
        <v>5521.84</v>
      </c>
      <c r="H8855" s="8">
        <v>5521.84</v>
      </c>
      <c r="I8855" s="8">
        <v>2</v>
      </c>
      <c r="J8855" s="8">
        <v>11043.67</v>
      </c>
      <c r="K8855" s="8">
        <v>5521.835</v>
      </c>
      <c r="L8855" s="8">
        <f t="shared" si="552"/>
        <v>958.33500000000004</v>
      </c>
      <c r="M8855" s="8">
        <f t="shared" si="553"/>
        <v>4563.5</v>
      </c>
      <c r="N8855" s="9"/>
      <c r="O8855" s="9"/>
      <c r="P8855" s="8">
        <v>21</v>
      </c>
      <c r="Q8855" s="8">
        <v>5521.835</v>
      </c>
      <c r="R8855" s="17">
        <f t="shared" si="554"/>
        <v>0</v>
      </c>
      <c r="S8855" s="18">
        <f t="shared" si="555"/>
        <v>11043.67</v>
      </c>
    </row>
    <row r="8856" spans="1:19" x14ac:dyDescent="0.25">
      <c r="A8856" s="7" t="s">
        <v>21052</v>
      </c>
      <c r="B8856" s="7" t="s">
        <v>21053</v>
      </c>
      <c r="C8856" s="7" t="s">
        <v>14</v>
      </c>
      <c r="D8856" s="7" t="s">
        <v>15</v>
      </c>
      <c r="E8856" s="7" t="s">
        <v>7518</v>
      </c>
      <c r="F8856" s="8">
        <v>21</v>
      </c>
      <c r="G8856" s="8">
        <v>3204.2</v>
      </c>
      <c r="H8856" s="8">
        <v>3204.2</v>
      </c>
      <c r="I8856" s="8">
        <v>2</v>
      </c>
      <c r="J8856" s="8">
        <v>6408.4</v>
      </c>
      <c r="K8856" s="8">
        <v>3204.2</v>
      </c>
      <c r="L8856" s="8">
        <f t="shared" si="552"/>
        <v>556.10082644628073</v>
      </c>
      <c r="M8856" s="8">
        <f t="shared" si="553"/>
        <v>2648.0991735537191</v>
      </c>
      <c r="N8856" s="9"/>
      <c r="O8856" s="9"/>
      <c r="P8856" s="8">
        <v>21</v>
      </c>
      <c r="Q8856" s="8">
        <v>3204.2</v>
      </c>
      <c r="R8856" s="17">
        <f t="shared" si="554"/>
        <v>0</v>
      </c>
      <c r="S8856" s="18">
        <f t="shared" si="555"/>
        <v>6408.4</v>
      </c>
    </row>
    <row r="8857" spans="1:19" x14ac:dyDescent="0.25">
      <c r="A8857" s="7" t="s">
        <v>21054</v>
      </c>
      <c r="B8857" s="7" t="s">
        <v>21055</v>
      </c>
      <c r="C8857" s="7" t="s">
        <v>14</v>
      </c>
      <c r="D8857" s="7" t="s">
        <v>15</v>
      </c>
      <c r="E8857" s="7" t="s">
        <v>7518</v>
      </c>
      <c r="F8857" s="8">
        <v>21</v>
      </c>
      <c r="G8857" s="8">
        <v>3302.58</v>
      </c>
      <c r="H8857" s="8">
        <v>3302.58</v>
      </c>
      <c r="I8857" s="8">
        <v>2</v>
      </c>
      <c r="J8857" s="8">
        <v>6605.15</v>
      </c>
      <c r="K8857" s="8">
        <v>3302.5749999999998</v>
      </c>
      <c r="L8857" s="8">
        <f t="shared" si="552"/>
        <v>573.1741735537189</v>
      </c>
      <c r="M8857" s="8">
        <f t="shared" si="553"/>
        <v>2729.4008264462809</v>
      </c>
      <c r="N8857" s="9"/>
      <c r="O8857" s="9"/>
      <c r="P8857" s="8">
        <v>21</v>
      </c>
      <c r="Q8857" s="8">
        <v>3302.5749999999998</v>
      </c>
      <c r="R8857" s="17">
        <f t="shared" si="554"/>
        <v>0</v>
      </c>
      <c r="S8857" s="18">
        <f t="shared" si="555"/>
        <v>6605.15</v>
      </c>
    </row>
    <row r="8858" spans="1:19" x14ac:dyDescent="0.25">
      <c r="A8858" s="7" t="s">
        <v>21056</v>
      </c>
      <c r="B8858" s="7" t="s">
        <v>21057</v>
      </c>
      <c r="C8858" s="7" t="s">
        <v>8208</v>
      </c>
      <c r="D8858" s="7" t="s">
        <v>8209</v>
      </c>
      <c r="E8858" s="7" t="s">
        <v>8210</v>
      </c>
      <c r="F8858" s="8">
        <v>21</v>
      </c>
      <c r="G8858" s="8">
        <v>15673.25</v>
      </c>
      <c r="H8858" s="8">
        <v>15673.25</v>
      </c>
      <c r="I8858" s="8">
        <v>1</v>
      </c>
      <c r="J8858" s="8">
        <v>15673.25</v>
      </c>
      <c r="K8858" s="8">
        <v>15673.25</v>
      </c>
      <c r="L8858" s="8">
        <f t="shared" si="552"/>
        <v>2720.1508264462809</v>
      </c>
      <c r="M8858" s="8">
        <f t="shared" si="553"/>
        <v>12953.099173553719</v>
      </c>
      <c r="N8858" s="9"/>
      <c r="O8858" s="9"/>
      <c r="P8858" s="8">
        <v>21</v>
      </c>
      <c r="Q8858" s="8">
        <v>15673.25</v>
      </c>
      <c r="R8858" s="17">
        <f t="shared" si="554"/>
        <v>0</v>
      </c>
      <c r="S8858" s="18">
        <f t="shared" si="555"/>
        <v>15673.25</v>
      </c>
    </row>
    <row r="8859" spans="1:19" x14ac:dyDescent="0.25">
      <c r="A8859" s="7" t="s">
        <v>21058</v>
      </c>
      <c r="B8859" s="7" t="s">
        <v>21059</v>
      </c>
      <c r="C8859" s="7" t="s">
        <v>8208</v>
      </c>
      <c r="D8859" s="7" t="s">
        <v>8209</v>
      </c>
      <c r="E8859" s="7" t="s">
        <v>8210</v>
      </c>
      <c r="F8859" s="8">
        <v>21</v>
      </c>
      <c r="G8859" s="8">
        <v>15673.25</v>
      </c>
      <c r="H8859" s="8">
        <v>15673.25</v>
      </c>
      <c r="I8859" s="8">
        <v>1</v>
      </c>
      <c r="J8859" s="8">
        <v>15673.25</v>
      </c>
      <c r="K8859" s="8">
        <v>15673.25</v>
      </c>
      <c r="L8859" s="8">
        <f t="shared" si="552"/>
        <v>2720.1508264462809</v>
      </c>
      <c r="M8859" s="8">
        <f t="shared" si="553"/>
        <v>12953.099173553719</v>
      </c>
      <c r="N8859" s="13"/>
      <c r="O8859" s="13"/>
      <c r="P8859" s="8">
        <v>21</v>
      </c>
      <c r="Q8859" s="8">
        <v>15673.25</v>
      </c>
      <c r="R8859" s="17">
        <f t="shared" si="554"/>
        <v>0</v>
      </c>
      <c r="S8859" s="18">
        <f t="shared" si="555"/>
        <v>15673.25</v>
      </c>
    </row>
    <row r="8860" spans="1:19" x14ac:dyDescent="0.25">
      <c r="A8860" s="7" t="s">
        <v>21060</v>
      </c>
      <c r="B8860" s="7" t="s">
        <v>21061</v>
      </c>
      <c r="C8860" s="7" t="s">
        <v>5229</v>
      </c>
      <c r="D8860" s="7" t="s">
        <v>5230</v>
      </c>
      <c r="E8860" s="7" t="s">
        <v>8155</v>
      </c>
      <c r="F8860" s="8">
        <v>21</v>
      </c>
      <c r="G8860" s="8">
        <v>241.1</v>
      </c>
      <c r="H8860" s="8">
        <v>241.1</v>
      </c>
      <c r="I8860" s="8">
        <v>40</v>
      </c>
      <c r="J8860" s="8">
        <v>9644.18</v>
      </c>
      <c r="K8860" s="8">
        <v>241.1045</v>
      </c>
      <c r="L8860" s="8">
        <f t="shared" si="552"/>
        <v>41.844582644628105</v>
      </c>
      <c r="M8860" s="8">
        <f t="shared" si="553"/>
        <v>199.2599173553719</v>
      </c>
      <c r="N8860" s="9"/>
      <c r="O8860" s="9"/>
      <c r="P8860" s="8">
        <v>21</v>
      </c>
      <c r="Q8860" s="8">
        <v>241.1045</v>
      </c>
      <c r="R8860" s="17">
        <f t="shared" si="554"/>
        <v>0</v>
      </c>
      <c r="S8860" s="18">
        <f t="shared" si="555"/>
        <v>9644.18</v>
      </c>
    </row>
    <row r="8861" spans="1:19" x14ac:dyDescent="0.25">
      <c r="A8861" s="7" t="s">
        <v>21062</v>
      </c>
      <c r="B8861" s="7" t="s">
        <v>21063</v>
      </c>
      <c r="C8861" s="7" t="s">
        <v>32</v>
      </c>
      <c r="D8861" s="7" t="s">
        <v>33</v>
      </c>
      <c r="E8861" s="7" t="s">
        <v>34</v>
      </c>
      <c r="F8861" s="8">
        <v>15</v>
      </c>
      <c r="G8861" s="8">
        <v>6098</v>
      </c>
      <c r="H8861" s="8">
        <v>6098</v>
      </c>
      <c r="I8861" s="8">
        <v>1</v>
      </c>
      <c r="J8861" s="8">
        <v>6098</v>
      </c>
      <c r="K8861" s="8">
        <v>6098</v>
      </c>
      <c r="L8861" s="8">
        <f t="shared" si="552"/>
        <v>795.39130434782601</v>
      </c>
      <c r="M8861" s="8">
        <f t="shared" si="553"/>
        <v>5302.608695652174</v>
      </c>
      <c r="N8861" s="9"/>
      <c r="O8861" s="9"/>
      <c r="P8861" s="8">
        <v>15</v>
      </c>
      <c r="Q8861" s="8">
        <v>6098</v>
      </c>
      <c r="R8861" s="17">
        <f t="shared" si="554"/>
        <v>0</v>
      </c>
      <c r="S8861" s="18">
        <f t="shared" si="555"/>
        <v>6098</v>
      </c>
    </row>
    <row r="8862" spans="1:19" x14ac:dyDescent="0.25">
      <c r="A8862" s="7" t="s">
        <v>21064</v>
      </c>
      <c r="B8862" s="7" t="s">
        <v>21065</v>
      </c>
      <c r="C8862" s="7" t="s">
        <v>37</v>
      </c>
      <c r="D8862" s="7" t="s">
        <v>38</v>
      </c>
      <c r="E8862" s="7" t="s">
        <v>39</v>
      </c>
      <c r="F8862" s="8">
        <v>15</v>
      </c>
      <c r="G8862" s="8">
        <v>12532.62</v>
      </c>
      <c r="H8862" s="8">
        <v>12532.62</v>
      </c>
      <c r="I8862" s="8">
        <v>2</v>
      </c>
      <c r="J8862" s="8">
        <v>25065.24</v>
      </c>
      <c r="K8862" s="8">
        <v>12532.62</v>
      </c>
      <c r="L8862" s="8">
        <f t="shared" si="552"/>
        <v>1634.6895652173898</v>
      </c>
      <c r="M8862" s="8">
        <f t="shared" si="553"/>
        <v>10897.930434782611</v>
      </c>
      <c r="N8862" s="13"/>
      <c r="O8862" s="13"/>
      <c r="P8862" s="8">
        <v>15</v>
      </c>
      <c r="Q8862" s="8">
        <v>12532.62</v>
      </c>
      <c r="R8862" s="17">
        <f t="shared" si="554"/>
        <v>0</v>
      </c>
      <c r="S8862" s="18">
        <f t="shared" si="555"/>
        <v>25065.24</v>
      </c>
    </row>
    <row r="8863" spans="1:19" x14ac:dyDescent="0.25">
      <c r="A8863" s="7" t="s">
        <v>21066</v>
      </c>
      <c r="B8863" s="7" t="s">
        <v>21067</v>
      </c>
      <c r="C8863" s="7" t="s">
        <v>14</v>
      </c>
      <c r="D8863" s="7" t="s">
        <v>15</v>
      </c>
      <c r="E8863" s="7" t="s">
        <v>7518</v>
      </c>
      <c r="F8863" s="8">
        <v>21</v>
      </c>
      <c r="G8863" s="8">
        <v>3236.75</v>
      </c>
      <c r="H8863" s="8">
        <v>3236.75</v>
      </c>
      <c r="I8863" s="8">
        <v>1</v>
      </c>
      <c r="J8863" s="8">
        <v>3236.75</v>
      </c>
      <c r="K8863" s="8">
        <v>3236.75</v>
      </c>
      <c r="L8863" s="8">
        <f t="shared" si="552"/>
        <v>561.75</v>
      </c>
      <c r="M8863" s="8">
        <f t="shared" si="553"/>
        <v>2675</v>
      </c>
      <c r="N8863" s="13"/>
      <c r="O8863" s="13"/>
      <c r="P8863" s="8">
        <v>21</v>
      </c>
      <c r="Q8863" s="8">
        <v>3236.75</v>
      </c>
      <c r="R8863" s="17">
        <f t="shared" si="554"/>
        <v>0</v>
      </c>
      <c r="S8863" s="18">
        <f t="shared" si="555"/>
        <v>3236.75</v>
      </c>
    </row>
    <row r="8864" spans="1:19" x14ac:dyDescent="0.25">
      <c r="A8864" s="7" t="s">
        <v>21068</v>
      </c>
      <c r="B8864" s="7" t="s">
        <v>21069</v>
      </c>
      <c r="C8864" s="7" t="s">
        <v>14</v>
      </c>
      <c r="D8864" s="7" t="s">
        <v>15</v>
      </c>
      <c r="E8864" s="7" t="s">
        <v>7518</v>
      </c>
      <c r="F8864" s="8">
        <v>21</v>
      </c>
      <c r="G8864" s="8">
        <v>3236.75</v>
      </c>
      <c r="H8864" s="8">
        <v>3236.75</v>
      </c>
      <c r="I8864" s="8">
        <v>1</v>
      </c>
      <c r="J8864" s="8">
        <v>3236.75</v>
      </c>
      <c r="K8864" s="8">
        <v>3236.75</v>
      </c>
      <c r="L8864" s="8">
        <f t="shared" si="552"/>
        <v>561.75</v>
      </c>
      <c r="M8864" s="8">
        <f t="shared" si="553"/>
        <v>2675</v>
      </c>
      <c r="N8864" s="9"/>
      <c r="O8864" s="9"/>
      <c r="P8864" s="8">
        <v>21</v>
      </c>
      <c r="Q8864" s="8">
        <v>3236.75</v>
      </c>
      <c r="R8864" s="17">
        <f t="shared" si="554"/>
        <v>0</v>
      </c>
      <c r="S8864" s="18">
        <f t="shared" si="555"/>
        <v>3236.75</v>
      </c>
    </row>
    <row r="8865" spans="1:19" x14ac:dyDescent="0.25">
      <c r="A8865" s="7" t="s">
        <v>21070</v>
      </c>
      <c r="B8865" s="7" t="s">
        <v>21071</v>
      </c>
      <c r="C8865" s="7" t="s">
        <v>37</v>
      </c>
      <c r="D8865" s="7" t="s">
        <v>38</v>
      </c>
      <c r="E8865" s="7" t="s">
        <v>39</v>
      </c>
      <c r="F8865" s="8">
        <v>15</v>
      </c>
      <c r="G8865" s="8">
        <v>11340</v>
      </c>
      <c r="H8865" s="8">
        <v>11340</v>
      </c>
      <c r="I8865" s="8">
        <v>3</v>
      </c>
      <c r="J8865" s="8">
        <v>34020</v>
      </c>
      <c r="K8865" s="8">
        <v>11340</v>
      </c>
      <c r="L8865" s="8">
        <f t="shared" si="552"/>
        <v>1479.1304347826081</v>
      </c>
      <c r="M8865" s="8">
        <f t="shared" si="553"/>
        <v>9860.8695652173919</v>
      </c>
      <c r="N8865" s="14">
        <v>12</v>
      </c>
      <c r="O8865" s="14">
        <v>11044.17</v>
      </c>
      <c r="P8865" s="8">
        <v>15</v>
      </c>
      <c r="Q8865" s="8">
        <v>11340</v>
      </c>
      <c r="R8865" s="17">
        <f t="shared" si="554"/>
        <v>33132.51</v>
      </c>
      <c r="S8865" s="18">
        <f t="shared" si="555"/>
        <v>34020</v>
      </c>
    </row>
    <row r="8866" spans="1:19" x14ac:dyDescent="0.25">
      <c r="A8866" s="7" t="s">
        <v>21072</v>
      </c>
      <c r="B8866" s="7" t="s">
        <v>21073</v>
      </c>
      <c r="C8866" s="7" t="s">
        <v>14</v>
      </c>
      <c r="D8866" s="7" t="s">
        <v>15</v>
      </c>
      <c r="E8866" s="7" t="s">
        <v>7763</v>
      </c>
      <c r="F8866" s="8">
        <v>21</v>
      </c>
      <c r="G8866" s="8">
        <v>98.98</v>
      </c>
      <c r="H8866" s="8">
        <v>98.98</v>
      </c>
      <c r="I8866" s="8">
        <v>25</v>
      </c>
      <c r="J8866" s="8">
        <v>2474.4499999999998</v>
      </c>
      <c r="K8866" s="8">
        <v>98.977999999999994</v>
      </c>
      <c r="L8866" s="8">
        <f t="shared" si="552"/>
        <v>17.177999999999997</v>
      </c>
      <c r="M8866" s="8">
        <f t="shared" si="553"/>
        <v>81.8</v>
      </c>
      <c r="N8866" s="14">
        <v>21</v>
      </c>
      <c r="O8866" s="14">
        <v>98.977999999999994</v>
      </c>
      <c r="P8866" s="8">
        <v>21</v>
      </c>
      <c r="Q8866" s="8">
        <v>98.977999999999994</v>
      </c>
      <c r="R8866" s="17">
        <f t="shared" si="554"/>
        <v>2474.4499999999998</v>
      </c>
      <c r="S8866" s="18">
        <f t="shared" si="555"/>
        <v>2474.4499999999998</v>
      </c>
    </row>
    <row r="8867" spans="1:19" x14ac:dyDescent="0.25">
      <c r="A8867" s="7" t="s">
        <v>21074</v>
      </c>
      <c r="B8867" s="7" t="s">
        <v>21075</v>
      </c>
      <c r="C8867" s="7" t="s">
        <v>14</v>
      </c>
      <c r="D8867" s="7" t="s">
        <v>15</v>
      </c>
      <c r="E8867" s="7" t="s">
        <v>7763</v>
      </c>
      <c r="F8867" s="8">
        <v>21</v>
      </c>
      <c r="G8867" s="8">
        <v>1149.5</v>
      </c>
      <c r="H8867" s="8">
        <v>1149.5</v>
      </c>
      <c r="I8867" s="8">
        <v>2</v>
      </c>
      <c r="J8867" s="8">
        <v>2299</v>
      </c>
      <c r="K8867" s="8">
        <v>1149.5</v>
      </c>
      <c r="L8867" s="8">
        <f t="shared" si="552"/>
        <v>199.5</v>
      </c>
      <c r="M8867" s="8">
        <f t="shared" si="553"/>
        <v>950</v>
      </c>
      <c r="N8867" s="9"/>
      <c r="O8867" s="9"/>
      <c r="P8867" s="8">
        <v>21</v>
      </c>
      <c r="Q8867" s="8">
        <v>1149.5</v>
      </c>
      <c r="R8867" s="17">
        <f t="shared" si="554"/>
        <v>0</v>
      </c>
      <c r="S8867" s="18">
        <f t="shared" si="555"/>
        <v>2299</v>
      </c>
    </row>
    <row r="8868" spans="1:19" x14ac:dyDescent="0.25">
      <c r="A8868" s="7" t="s">
        <v>21076</v>
      </c>
      <c r="B8868" s="7" t="s">
        <v>21077</v>
      </c>
      <c r="C8868" s="7" t="s">
        <v>14</v>
      </c>
      <c r="D8868" s="7" t="s">
        <v>15</v>
      </c>
      <c r="E8868" s="7" t="s">
        <v>7807</v>
      </c>
      <c r="F8868" s="8">
        <v>21</v>
      </c>
      <c r="G8868" s="8">
        <v>3085.5</v>
      </c>
      <c r="H8868" s="8">
        <v>3085.5</v>
      </c>
      <c r="I8868" s="8">
        <v>5</v>
      </c>
      <c r="J8868" s="8">
        <v>15427.5</v>
      </c>
      <c r="K8868" s="8">
        <v>3085.5</v>
      </c>
      <c r="L8868" s="8">
        <f t="shared" si="552"/>
        <v>535.5</v>
      </c>
      <c r="M8868" s="8">
        <f t="shared" si="553"/>
        <v>2550</v>
      </c>
      <c r="N8868" s="9"/>
      <c r="O8868" s="9"/>
      <c r="P8868" s="8">
        <v>21</v>
      </c>
      <c r="Q8868" s="8">
        <v>3085.5</v>
      </c>
      <c r="R8868" s="17">
        <f t="shared" si="554"/>
        <v>0</v>
      </c>
      <c r="S8868" s="18">
        <f t="shared" si="555"/>
        <v>15427.5</v>
      </c>
    </row>
    <row r="8869" spans="1:19" x14ac:dyDescent="0.25">
      <c r="A8869" s="7" t="s">
        <v>21080</v>
      </c>
      <c r="B8869" s="7" t="s">
        <v>21081</v>
      </c>
      <c r="C8869" s="7" t="s">
        <v>14</v>
      </c>
      <c r="D8869" s="7" t="s">
        <v>15</v>
      </c>
      <c r="E8869" s="7" t="s">
        <v>7518</v>
      </c>
      <c r="F8869" s="8">
        <v>21</v>
      </c>
      <c r="G8869" s="8">
        <v>375.34</v>
      </c>
      <c r="H8869" s="8">
        <v>375.34</v>
      </c>
      <c r="I8869" s="8">
        <v>4</v>
      </c>
      <c r="J8869" s="8">
        <v>1501.34</v>
      </c>
      <c r="K8869" s="8">
        <v>375.33499999999998</v>
      </c>
      <c r="L8869" s="8">
        <f t="shared" si="552"/>
        <v>65.140785123966907</v>
      </c>
      <c r="M8869" s="8">
        <f t="shared" si="553"/>
        <v>310.19421487603307</v>
      </c>
      <c r="N8869" s="9"/>
      <c r="O8869" s="9"/>
      <c r="P8869" s="8">
        <v>21</v>
      </c>
      <c r="Q8869" s="8">
        <v>375.33499999999998</v>
      </c>
      <c r="R8869" s="17">
        <f t="shared" si="554"/>
        <v>0</v>
      </c>
      <c r="S8869" s="18">
        <f t="shared" si="555"/>
        <v>1501.34</v>
      </c>
    </row>
    <row r="8870" spans="1:19" x14ac:dyDescent="0.25">
      <c r="A8870" s="7" t="s">
        <v>21082</v>
      </c>
      <c r="B8870" s="7" t="s">
        <v>21083</v>
      </c>
      <c r="C8870" s="7" t="s">
        <v>8208</v>
      </c>
      <c r="D8870" s="7" t="s">
        <v>8209</v>
      </c>
      <c r="E8870" s="7" t="s">
        <v>8210</v>
      </c>
      <c r="F8870" s="8">
        <v>21</v>
      </c>
      <c r="G8870" s="8">
        <v>11610.95</v>
      </c>
      <c r="H8870" s="8">
        <v>11610.95</v>
      </c>
      <c r="I8870" s="8">
        <v>2</v>
      </c>
      <c r="J8870" s="8">
        <v>23221.9</v>
      </c>
      <c r="K8870" s="8">
        <v>11610.95</v>
      </c>
      <c r="L8870" s="8">
        <f t="shared" si="552"/>
        <v>2015.1235537190078</v>
      </c>
      <c r="M8870" s="8">
        <f t="shared" si="553"/>
        <v>9595.826446280993</v>
      </c>
      <c r="N8870" s="9"/>
      <c r="O8870" s="9"/>
      <c r="P8870" s="8">
        <v>21</v>
      </c>
      <c r="Q8870" s="8">
        <v>11610.95</v>
      </c>
      <c r="R8870" s="17">
        <f t="shared" si="554"/>
        <v>0</v>
      </c>
      <c r="S8870" s="18">
        <f t="shared" si="555"/>
        <v>23221.9</v>
      </c>
    </row>
    <row r="8871" spans="1:19" x14ac:dyDescent="0.25">
      <c r="A8871" s="7" t="s">
        <v>21084</v>
      </c>
      <c r="B8871" s="7" t="s">
        <v>21085</v>
      </c>
      <c r="C8871" s="7" t="s">
        <v>8208</v>
      </c>
      <c r="D8871" s="7" t="s">
        <v>8209</v>
      </c>
      <c r="E8871" s="7" t="s">
        <v>8210</v>
      </c>
      <c r="F8871" s="8">
        <v>21</v>
      </c>
      <c r="G8871" s="8">
        <v>5250.77</v>
      </c>
      <c r="H8871" s="8">
        <v>5250.77</v>
      </c>
      <c r="I8871" s="8">
        <v>2</v>
      </c>
      <c r="J8871" s="8">
        <v>10501.53</v>
      </c>
      <c r="K8871" s="8">
        <v>5250.7650000000003</v>
      </c>
      <c r="L8871" s="8">
        <f t="shared" si="552"/>
        <v>911.28979338842964</v>
      </c>
      <c r="M8871" s="8">
        <f t="shared" si="553"/>
        <v>4339.4752066115707</v>
      </c>
      <c r="N8871" s="9"/>
      <c r="O8871" s="9"/>
      <c r="P8871" s="8">
        <v>21</v>
      </c>
      <c r="Q8871" s="8">
        <v>5250.7650000000003</v>
      </c>
      <c r="R8871" s="17">
        <f t="shared" si="554"/>
        <v>0</v>
      </c>
      <c r="S8871" s="18">
        <f t="shared" si="555"/>
        <v>10501.53</v>
      </c>
    </row>
    <row r="8872" spans="1:19" x14ac:dyDescent="0.25">
      <c r="A8872" s="7" t="s">
        <v>21086</v>
      </c>
      <c r="B8872" s="7" t="s">
        <v>21087</v>
      </c>
      <c r="C8872" s="7" t="s">
        <v>8208</v>
      </c>
      <c r="D8872" s="7" t="s">
        <v>8209</v>
      </c>
      <c r="E8872" s="7" t="s">
        <v>8210</v>
      </c>
      <c r="F8872" s="8">
        <v>21</v>
      </c>
      <c r="G8872" s="8">
        <v>5853.63</v>
      </c>
      <c r="H8872" s="8">
        <v>5853.63</v>
      </c>
      <c r="I8872" s="8">
        <v>2</v>
      </c>
      <c r="J8872" s="8">
        <v>11707.25</v>
      </c>
      <c r="K8872" s="8">
        <v>5853.625</v>
      </c>
      <c r="L8872" s="8">
        <f t="shared" si="552"/>
        <v>1015.9183884297518</v>
      </c>
      <c r="M8872" s="8">
        <f t="shared" si="553"/>
        <v>4837.7066115702482</v>
      </c>
      <c r="N8872" s="9"/>
      <c r="O8872" s="9"/>
      <c r="P8872" s="8">
        <v>21</v>
      </c>
      <c r="Q8872" s="8">
        <v>5853.625</v>
      </c>
      <c r="R8872" s="17">
        <f t="shared" si="554"/>
        <v>0</v>
      </c>
      <c r="S8872" s="18">
        <f t="shared" si="555"/>
        <v>11707.25</v>
      </c>
    </row>
    <row r="8873" spans="1:19" x14ac:dyDescent="0.25">
      <c r="A8873" s="7" t="s">
        <v>21088</v>
      </c>
      <c r="B8873" s="7" t="s">
        <v>21089</v>
      </c>
      <c r="C8873" s="7" t="s">
        <v>8208</v>
      </c>
      <c r="D8873" s="7" t="s">
        <v>8209</v>
      </c>
      <c r="E8873" s="7" t="s">
        <v>8210</v>
      </c>
      <c r="F8873" s="8">
        <v>21</v>
      </c>
      <c r="G8873" s="8">
        <v>9724.07</v>
      </c>
      <c r="H8873" s="8">
        <v>9724.07</v>
      </c>
      <c r="I8873" s="8">
        <v>1</v>
      </c>
      <c r="J8873" s="8">
        <v>9724.07</v>
      </c>
      <c r="K8873" s="8">
        <v>9724.07</v>
      </c>
      <c r="L8873" s="8">
        <f t="shared" si="552"/>
        <v>1687.6485123966941</v>
      </c>
      <c r="M8873" s="8">
        <f t="shared" si="553"/>
        <v>8036.4214876033056</v>
      </c>
      <c r="N8873" s="9"/>
      <c r="O8873" s="9"/>
      <c r="P8873" s="8">
        <v>21</v>
      </c>
      <c r="Q8873" s="8">
        <v>9724.07</v>
      </c>
      <c r="R8873" s="17">
        <f t="shared" si="554"/>
        <v>0</v>
      </c>
      <c r="S8873" s="18">
        <f t="shared" si="555"/>
        <v>9724.07</v>
      </c>
    </row>
    <row r="8874" spans="1:19" x14ac:dyDescent="0.25">
      <c r="A8874" s="7" t="s">
        <v>21090</v>
      </c>
      <c r="B8874" s="7" t="s">
        <v>21091</v>
      </c>
      <c r="C8874" s="7" t="s">
        <v>8208</v>
      </c>
      <c r="D8874" s="7" t="s">
        <v>8209</v>
      </c>
      <c r="E8874" s="7" t="s">
        <v>8210</v>
      </c>
      <c r="F8874" s="8">
        <v>21</v>
      </c>
      <c r="G8874" s="8">
        <v>8439.2099999999991</v>
      </c>
      <c r="H8874" s="8">
        <v>8439.2099999999991</v>
      </c>
      <c r="I8874" s="8">
        <v>1</v>
      </c>
      <c r="J8874" s="8">
        <v>8439.2099999999991</v>
      </c>
      <c r="K8874" s="8">
        <v>8439.2099999999991</v>
      </c>
      <c r="L8874" s="8">
        <f t="shared" si="552"/>
        <v>1464.656280991735</v>
      </c>
      <c r="M8874" s="8">
        <f t="shared" si="553"/>
        <v>6974.5537190082641</v>
      </c>
      <c r="N8874" s="9"/>
      <c r="O8874" s="9"/>
      <c r="P8874" s="8">
        <v>21</v>
      </c>
      <c r="Q8874" s="8">
        <v>8439.2099999999991</v>
      </c>
      <c r="R8874" s="17">
        <f t="shared" si="554"/>
        <v>0</v>
      </c>
      <c r="S8874" s="18">
        <f t="shared" si="555"/>
        <v>8439.2099999999991</v>
      </c>
    </row>
    <row r="8875" spans="1:19" x14ac:dyDescent="0.25">
      <c r="A8875" s="7" t="s">
        <v>21092</v>
      </c>
      <c r="B8875" s="7" t="s">
        <v>21093</v>
      </c>
      <c r="C8875" s="7" t="s">
        <v>8208</v>
      </c>
      <c r="D8875" s="7" t="s">
        <v>8209</v>
      </c>
      <c r="E8875" s="7" t="s">
        <v>8210</v>
      </c>
      <c r="F8875" s="8">
        <v>21</v>
      </c>
      <c r="G8875" s="8">
        <v>4459.0600000000004</v>
      </c>
      <c r="H8875" s="8">
        <v>4459.0600000000004</v>
      </c>
      <c r="I8875" s="8">
        <v>2</v>
      </c>
      <c r="J8875" s="8">
        <v>8918.1200000000008</v>
      </c>
      <c r="K8875" s="8">
        <v>4459.0600000000004</v>
      </c>
      <c r="L8875" s="8">
        <f t="shared" si="552"/>
        <v>773.88644628099155</v>
      </c>
      <c r="M8875" s="8">
        <f t="shared" si="553"/>
        <v>3685.1735537190089</v>
      </c>
      <c r="N8875" s="9"/>
      <c r="O8875" s="9"/>
      <c r="P8875" s="8">
        <v>21</v>
      </c>
      <c r="Q8875" s="8">
        <v>4459.0600000000004</v>
      </c>
      <c r="R8875" s="17">
        <f t="shared" si="554"/>
        <v>0</v>
      </c>
      <c r="S8875" s="18">
        <f t="shared" si="555"/>
        <v>8918.1200000000008</v>
      </c>
    </row>
    <row r="8876" spans="1:19" x14ac:dyDescent="0.25">
      <c r="A8876" s="7" t="s">
        <v>21094</v>
      </c>
      <c r="B8876" s="7" t="s">
        <v>21095</v>
      </c>
      <c r="C8876" s="7" t="s">
        <v>8208</v>
      </c>
      <c r="D8876" s="7" t="s">
        <v>8209</v>
      </c>
      <c r="E8876" s="7" t="s">
        <v>8210</v>
      </c>
      <c r="F8876" s="8">
        <v>21</v>
      </c>
      <c r="G8876" s="8">
        <v>4986.91</v>
      </c>
      <c r="H8876" s="8">
        <v>4986.91</v>
      </c>
      <c r="I8876" s="8">
        <v>1</v>
      </c>
      <c r="J8876" s="8">
        <v>4986.91</v>
      </c>
      <c r="K8876" s="8">
        <v>4986.91</v>
      </c>
      <c r="L8876" s="8">
        <f t="shared" si="552"/>
        <v>865.49677685950428</v>
      </c>
      <c r="M8876" s="8">
        <f t="shared" si="553"/>
        <v>4121.4132231404956</v>
      </c>
      <c r="N8876" s="13"/>
      <c r="O8876" s="13"/>
      <c r="P8876" s="8">
        <v>21</v>
      </c>
      <c r="Q8876" s="8">
        <v>4986.91</v>
      </c>
      <c r="R8876" s="17">
        <f t="shared" si="554"/>
        <v>0</v>
      </c>
      <c r="S8876" s="18">
        <f t="shared" si="555"/>
        <v>4986.91</v>
      </c>
    </row>
    <row r="8877" spans="1:19" x14ac:dyDescent="0.25">
      <c r="A8877" s="7" t="s">
        <v>21096</v>
      </c>
      <c r="B8877" s="7" t="s">
        <v>21097</v>
      </c>
      <c r="C8877" s="7" t="s">
        <v>14</v>
      </c>
      <c r="D8877" s="7" t="s">
        <v>15</v>
      </c>
      <c r="E8877" s="7" t="s">
        <v>7518</v>
      </c>
      <c r="F8877" s="8">
        <v>21</v>
      </c>
      <c r="G8877" s="8">
        <v>2520.9899999999998</v>
      </c>
      <c r="H8877" s="8">
        <v>2520.9899999999998</v>
      </c>
      <c r="I8877" s="8">
        <v>1</v>
      </c>
      <c r="J8877" s="8">
        <v>2520.9899999999998</v>
      </c>
      <c r="K8877" s="8">
        <v>2520.9899999999998</v>
      </c>
      <c r="L8877" s="8">
        <f t="shared" si="552"/>
        <v>437.52719008264467</v>
      </c>
      <c r="M8877" s="8">
        <f t="shared" si="553"/>
        <v>2083.4628099173551</v>
      </c>
      <c r="N8877" s="9"/>
      <c r="O8877" s="9"/>
      <c r="P8877" s="8">
        <v>21</v>
      </c>
      <c r="Q8877" s="8">
        <v>2520.9899999999998</v>
      </c>
      <c r="R8877" s="17">
        <f t="shared" si="554"/>
        <v>0</v>
      </c>
      <c r="S8877" s="18">
        <f t="shared" si="555"/>
        <v>2520.9899999999998</v>
      </c>
    </row>
    <row r="8878" spans="1:19" x14ac:dyDescent="0.25">
      <c r="A8878" s="7" t="s">
        <v>21098</v>
      </c>
      <c r="B8878" s="7" t="s">
        <v>21099</v>
      </c>
      <c r="C8878" s="7" t="s">
        <v>14</v>
      </c>
      <c r="D8878" s="7" t="s">
        <v>15</v>
      </c>
      <c r="E8878" s="7" t="s">
        <v>7518</v>
      </c>
      <c r="F8878" s="8">
        <v>21</v>
      </c>
      <c r="G8878" s="8">
        <v>2889.93</v>
      </c>
      <c r="H8878" s="8">
        <v>2889.93</v>
      </c>
      <c r="I8878" s="8">
        <v>1</v>
      </c>
      <c r="J8878" s="8">
        <v>2889.93</v>
      </c>
      <c r="K8878" s="8">
        <v>2889.93</v>
      </c>
      <c r="L8878" s="8">
        <f t="shared" si="552"/>
        <v>501.55809917355373</v>
      </c>
      <c r="M8878" s="8">
        <f t="shared" si="553"/>
        <v>2388.3719008264461</v>
      </c>
      <c r="N8878" s="13"/>
      <c r="O8878" s="13"/>
      <c r="P8878" s="8">
        <v>21</v>
      </c>
      <c r="Q8878" s="8">
        <v>2889.93</v>
      </c>
      <c r="R8878" s="17">
        <f t="shared" si="554"/>
        <v>0</v>
      </c>
      <c r="S8878" s="18">
        <f t="shared" si="555"/>
        <v>2889.93</v>
      </c>
    </row>
    <row r="8879" spans="1:19" x14ac:dyDescent="0.25">
      <c r="A8879" s="7" t="s">
        <v>21100</v>
      </c>
      <c r="B8879" s="7" t="s">
        <v>21101</v>
      </c>
      <c r="C8879" s="7" t="s">
        <v>14</v>
      </c>
      <c r="D8879" s="7" t="s">
        <v>15</v>
      </c>
      <c r="E8879" s="7" t="s">
        <v>7518</v>
      </c>
      <c r="F8879" s="8">
        <v>21</v>
      </c>
      <c r="G8879" s="8">
        <v>2533.81</v>
      </c>
      <c r="H8879" s="8">
        <v>2533.81</v>
      </c>
      <c r="I8879" s="8">
        <v>1</v>
      </c>
      <c r="J8879" s="8">
        <v>2533.81</v>
      </c>
      <c r="K8879" s="8">
        <v>2533.81</v>
      </c>
      <c r="L8879" s="8">
        <f t="shared" si="552"/>
        <v>439.75214876033033</v>
      </c>
      <c r="M8879" s="8">
        <f t="shared" si="553"/>
        <v>2094.0578512396696</v>
      </c>
      <c r="N8879" s="9"/>
      <c r="O8879" s="9"/>
      <c r="P8879" s="8">
        <v>21</v>
      </c>
      <c r="Q8879" s="8">
        <v>2533.81</v>
      </c>
      <c r="R8879" s="17">
        <f t="shared" si="554"/>
        <v>0</v>
      </c>
      <c r="S8879" s="18">
        <f t="shared" si="555"/>
        <v>2533.81</v>
      </c>
    </row>
    <row r="8880" spans="1:19" x14ac:dyDescent="0.25">
      <c r="A8880" s="7" t="s">
        <v>21102</v>
      </c>
      <c r="B8880" s="7" t="s">
        <v>21103</v>
      </c>
      <c r="C8880" s="7" t="s">
        <v>8208</v>
      </c>
      <c r="D8880" s="7" t="s">
        <v>8209</v>
      </c>
      <c r="E8880" s="7" t="s">
        <v>8210</v>
      </c>
      <c r="F8880" s="8">
        <v>21</v>
      </c>
      <c r="G8880" s="8">
        <v>5093.1499999999996</v>
      </c>
      <c r="H8880" s="8">
        <v>5093.1499999999996</v>
      </c>
      <c r="I8880" s="8">
        <v>4</v>
      </c>
      <c r="J8880" s="8">
        <v>20372.580000000002</v>
      </c>
      <c r="K8880" s="8">
        <v>5093.1450000000004</v>
      </c>
      <c r="L8880" s="8">
        <f t="shared" si="552"/>
        <v>883.9342561983467</v>
      </c>
      <c r="M8880" s="8">
        <f t="shared" si="553"/>
        <v>4209.2107438016537</v>
      </c>
      <c r="N8880" s="9"/>
      <c r="O8880" s="9"/>
      <c r="P8880" s="8">
        <v>21</v>
      </c>
      <c r="Q8880" s="8">
        <v>5093.1450000000004</v>
      </c>
      <c r="R8880" s="17">
        <f t="shared" si="554"/>
        <v>0</v>
      </c>
      <c r="S8880" s="18">
        <f t="shared" si="555"/>
        <v>20372.580000000002</v>
      </c>
    </row>
    <row r="8881" spans="1:19" x14ac:dyDescent="0.25">
      <c r="A8881" s="7" t="s">
        <v>21104</v>
      </c>
      <c r="B8881" s="7" t="s">
        <v>21105</v>
      </c>
      <c r="C8881" s="7" t="s">
        <v>7375</v>
      </c>
      <c r="D8881" s="7" t="s">
        <v>7376</v>
      </c>
      <c r="E8881" s="7" t="s">
        <v>7377</v>
      </c>
      <c r="F8881" s="8">
        <v>15</v>
      </c>
      <c r="G8881" s="8">
        <v>5748.85</v>
      </c>
      <c r="H8881" s="8">
        <v>5748.85</v>
      </c>
      <c r="I8881" s="8">
        <v>6</v>
      </c>
      <c r="J8881" s="8">
        <v>34493.1</v>
      </c>
      <c r="K8881" s="8">
        <v>5748.8499999999995</v>
      </c>
      <c r="L8881" s="8">
        <f t="shared" si="552"/>
        <v>749.84999999999945</v>
      </c>
      <c r="M8881" s="8">
        <f t="shared" si="553"/>
        <v>4999</v>
      </c>
      <c r="N8881" s="9"/>
      <c r="O8881" s="9"/>
      <c r="P8881" s="8">
        <v>15</v>
      </c>
      <c r="Q8881" s="8">
        <v>5748.8499999999995</v>
      </c>
      <c r="R8881" s="17">
        <f t="shared" si="554"/>
        <v>0</v>
      </c>
      <c r="S8881" s="18">
        <f t="shared" si="555"/>
        <v>34493.1</v>
      </c>
    </row>
    <row r="8882" spans="1:19" x14ac:dyDescent="0.25">
      <c r="A8882" s="7" t="s">
        <v>21106</v>
      </c>
      <c r="B8882" s="7" t="s">
        <v>21107</v>
      </c>
      <c r="C8882" s="7" t="s">
        <v>7375</v>
      </c>
      <c r="D8882" s="7" t="s">
        <v>7376</v>
      </c>
      <c r="E8882" s="7" t="s">
        <v>7377</v>
      </c>
      <c r="F8882" s="8">
        <v>15</v>
      </c>
      <c r="G8882" s="8">
        <v>5748.85</v>
      </c>
      <c r="H8882" s="8">
        <v>5748.85</v>
      </c>
      <c r="I8882" s="8">
        <v>6</v>
      </c>
      <c r="J8882" s="8">
        <v>34493.1</v>
      </c>
      <c r="K8882" s="8">
        <v>5748.8499999999995</v>
      </c>
      <c r="L8882" s="8">
        <f t="shared" si="552"/>
        <v>749.84999999999945</v>
      </c>
      <c r="M8882" s="8">
        <f t="shared" si="553"/>
        <v>4999</v>
      </c>
      <c r="N8882" s="9"/>
      <c r="O8882" s="9"/>
      <c r="P8882" s="8">
        <v>15</v>
      </c>
      <c r="Q8882" s="8">
        <v>5748.8499999999995</v>
      </c>
      <c r="R8882" s="17">
        <f t="shared" si="554"/>
        <v>0</v>
      </c>
      <c r="S8882" s="18">
        <f t="shared" si="555"/>
        <v>34493.1</v>
      </c>
    </row>
    <row r="8883" spans="1:19" x14ac:dyDescent="0.25">
      <c r="A8883" s="7" t="s">
        <v>21108</v>
      </c>
      <c r="B8883" s="7" t="s">
        <v>21109</v>
      </c>
      <c r="C8883" s="7" t="s">
        <v>7375</v>
      </c>
      <c r="D8883" s="7" t="s">
        <v>7376</v>
      </c>
      <c r="E8883" s="7" t="s">
        <v>7377</v>
      </c>
      <c r="F8883" s="8">
        <v>15</v>
      </c>
      <c r="G8883" s="8">
        <v>5748.85</v>
      </c>
      <c r="H8883" s="8">
        <v>5748.85</v>
      </c>
      <c r="I8883" s="8">
        <v>6</v>
      </c>
      <c r="J8883" s="8">
        <v>34493.1</v>
      </c>
      <c r="K8883" s="8">
        <v>5748.8499999999995</v>
      </c>
      <c r="L8883" s="8">
        <f t="shared" si="552"/>
        <v>749.84999999999945</v>
      </c>
      <c r="M8883" s="8">
        <f t="shared" si="553"/>
        <v>4999</v>
      </c>
      <c r="N8883" s="14">
        <v>12</v>
      </c>
      <c r="O8883" s="14">
        <v>5598.88</v>
      </c>
      <c r="P8883" s="8">
        <v>15</v>
      </c>
      <c r="Q8883" s="8">
        <v>5748.8499999999995</v>
      </c>
      <c r="R8883" s="17">
        <f t="shared" si="554"/>
        <v>33593.279999999999</v>
      </c>
      <c r="S8883" s="18">
        <f t="shared" si="555"/>
        <v>34493.1</v>
      </c>
    </row>
    <row r="8884" spans="1:19" x14ac:dyDescent="0.25">
      <c r="A8884" s="7" t="s">
        <v>21110</v>
      </c>
      <c r="B8884" s="7" t="s">
        <v>21111</v>
      </c>
      <c r="C8884" s="7" t="s">
        <v>7375</v>
      </c>
      <c r="D8884" s="7" t="s">
        <v>7376</v>
      </c>
      <c r="E8884" s="7" t="s">
        <v>7377</v>
      </c>
      <c r="F8884" s="8">
        <v>15</v>
      </c>
      <c r="G8884" s="8">
        <v>5748.85</v>
      </c>
      <c r="H8884" s="8">
        <v>5748.85</v>
      </c>
      <c r="I8884" s="8">
        <v>6</v>
      </c>
      <c r="J8884" s="8">
        <v>34493.1</v>
      </c>
      <c r="K8884" s="8">
        <v>5748.8499999999995</v>
      </c>
      <c r="L8884" s="8">
        <f t="shared" si="552"/>
        <v>749.84999999999945</v>
      </c>
      <c r="M8884" s="8">
        <f t="shared" si="553"/>
        <v>4999</v>
      </c>
      <c r="N8884" s="9"/>
      <c r="O8884" s="9"/>
      <c r="P8884" s="8">
        <v>15</v>
      </c>
      <c r="Q8884" s="8">
        <v>5748.8499999999995</v>
      </c>
      <c r="R8884" s="17">
        <f t="shared" si="554"/>
        <v>0</v>
      </c>
      <c r="S8884" s="18">
        <f t="shared" si="555"/>
        <v>34493.1</v>
      </c>
    </row>
    <row r="8885" spans="1:19" x14ac:dyDescent="0.25">
      <c r="A8885" s="7" t="s">
        <v>21112</v>
      </c>
      <c r="B8885" s="7" t="s">
        <v>21113</v>
      </c>
      <c r="C8885" s="7" t="s">
        <v>7375</v>
      </c>
      <c r="D8885" s="7" t="s">
        <v>7376</v>
      </c>
      <c r="E8885" s="7" t="s">
        <v>7377</v>
      </c>
      <c r="F8885" s="8">
        <v>15</v>
      </c>
      <c r="G8885" s="8">
        <v>5748.85</v>
      </c>
      <c r="H8885" s="8">
        <v>5748.85</v>
      </c>
      <c r="I8885" s="8">
        <v>6</v>
      </c>
      <c r="J8885" s="8">
        <v>34493.1</v>
      </c>
      <c r="K8885" s="8">
        <v>5748.8499999999995</v>
      </c>
      <c r="L8885" s="8">
        <f t="shared" si="552"/>
        <v>749.84999999999945</v>
      </c>
      <c r="M8885" s="8">
        <f t="shared" si="553"/>
        <v>4999</v>
      </c>
      <c r="N8885" s="9"/>
      <c r="O8885" s="9"/>
      <c r="P8885" s="8">
        <v>15</v>
      </c>
      <c r="Q8885" s="8">
        <v>5748.8499999999995</v>
      </c>
      <c r="R8885" s="17">
        <f t="shared" si="554"/>
        <v>0</v>
      </c>
      <c r="S8885" s="18">
        <f t="shared" si="555"/>
        <v>34493.1</v>
      </c>
    </row>
    <row r="8886" spans="1:19" x14ac:dyDescent="0.25">
      <c r="A8886" s="7" t="s">
        <v>21116</v>
      </c>
      <c r="B8886" s="7" t="s">
        <v>21117</v>
      </c>
      <c r="C8886" s="7" t="s">
        <v>37</v>
      </c>
      <c r="D8886" s="7" t="s">
        <v>38</v>
      </c>
      <c r="E8886" s="7" t="s">
        <v>39</v>
      </c>
      <c r="F8886" s="8">
        <v>15</v>
      </c>
      <c r="G8886" s="8">
        <v>9921.42</v>
      </c>
      <c r="H8886" s="8">
        <v>9921.42</v>
      </c>
      <c r="I8886" s="8">
        <v>2</v>
      </c>
      <c r="J8886" s="8">
        <v>19842.84</v>
      </c>
      <c r="K8886" s="8">
        <v>9921.42</v>
      </c>
      <c r="L8886" s="8">
        <f t="shared" si="552"/>
        <v>1294.0982608695649</v>
      </c>
      <c r="M8886" s="8">
        <f t="shared" si="553"/>
        <v>8627.3217391304352</v>
      </c>
      <c r="N8886" s="9"/>
      <c r="O8886" s="9"/>
      <c r="P8886" s="8">
        <v>15</v>
      </c>
      <c r="Q8886" s="8">
        <v>9921.42</v>
      </c>
      <c r="R8886" s="17">
        <f t="shared" si="554"/>
        <v>0</v>
      </c>
      <c r="S8886" s="18">
        <f t="shared" si="555"/>
        <v>19842.84</v>
      </c>
    </row>
    <row r="8887" spans="1:19" x14ac:dyDescent="0.25">
      <c r="A8887" s="7" t="s">
        <v>21118</v>
      </c>
      <c r="B8887" s="7" t="s">
        <v>21119</v>
      </c>
      <c r="C8887" s="7" t="s">
        <v>8208</v>
      </c>
      <c r="D8887" s="7" t="s">
        <v>8209</v>
      </c>
      <c r="E8887" s="7" t="s">
        <v>8210</v>
      </c>
      <c r="F8887" s="14">
        <v>21</v>
      </c>
      <c r="G8887" s="8">
        <v>3905.75</v>
      </c>
      <c r="H8887" s="8">
        <v>3905.75</v>
      </c>
      <c r="I8887" s="8">
        <v>1</v>
      </c>
      <c r="J8887" s="8">
        <v>3905.75</v>
      </c>
      <c r="K8887" s="8">
        <v>3905.75</v>
      </c>
      <c r="L8887" s="8">
        <f t="shared" si="552"/>
        <v>677.8574380165287</v>
      </c>
      <c r="M8887" s="8">
        <f t="shared" si="553"/>
        <v>3227.8925619834713</v>
      </c>
      <c r="N8887" s="9"/>
      <c r="O8887" s="9"/>
      <c r="P8887" s="14">
        <v>21</v>
      </c>
      <c r="Q8887" s="14">
        <v>3905.75</v>
      </c>
      <c r="R8887" s="17">
        <f t="shared" si="554"/>
        <v>0</v>
      </c>
      <c r="S8887" s="18">
        <f t="shared" si="555"/>
        <v>3905.75</v>
      </c>
    </row>
    <row r="8888" spans="1:19" x14ac:dyDescent="0.25">
      <c r="A8888" s="7" t="s">
        <v>21122</v>
      </c>
      <c r="B8888" s="7" t="s">
        <v>21123</v>
      </c>
      <c r="C8888" s="7" t="s">
        <v>14</v>
      </c>
      <c r="D8888" s="7" t="s">
        <v>15</v>
      </c>
      <c r="E8888" s="7" t="s">
        <v>7231</v>
      </c>
      <c r="F8888" s="8">
        <v>21</v>
      </c>
      <c r="G8888" s="8">
        <v>5142.5</v>
      </c>
      <c r="H8888" s="8">
        <v>5142.5</v>
      </c>
      <c r="I8888" s="8">
        <v>15</v>
      </c>
      <c r="J8888" s="8">
        <v>77137.5</v>
      </c>
      <c r="K8888" s="8">
        <v>5142.5</v>
      </c>
      <c r="L8888" s="8">
        <f t="shared" si="552"/>
        <v>892.5</v>
      </c>
      <c r="M8888" s="8">
        <f t="shared" si="553"/>
        <v>4250</v>
      </c>
      <c r="N8888" s="13"/>
      <c r="O8888" s="13"/>
      <c r="P8888" s="8">
        <v>21</v>
      </c>
      <c r="Q8888" s="8">
        <v>5142.5</v>
      </c>
      <c r="R8888" s="17">
        <f t="shared" si="554"/>
        <v>0</v>
      </c>
      <c r="S8888" s="18">
        <f t="shared" si="555"/>
        <v>77137.5</v>
      </c>
    </row>
    <row r="8889" spans="1:19" x14ac:dyDescent="0.25">
      <c r="A8889" s="7" t="s">
        <v>21124</v>
      </c>
      <c r="B8889" s="7" t="s">
        <v>21125</v>
      </c>
      <c r="C8889" s="7" t="s">
        <v>14</v>
      </c>
      <c r="D8889" s="7" t="s">
        <v>15</v>
      </c>
      <c r="E8889" s="7" t="s">
        <v>7231</v>
      </c>
      <c r="F8889" s="8">
        <v>21</v>
      </c>
      <c r="G8889" s="8">
        <v>5142.5</v>
      </c>
      <c r="H8889" s="8">
        <v>5142.5</v>
      </c>
      <c r="I8889" s="8">
        <v>25</v>
      </c>
      <c r="J8889" s="8">
        <v>128562.5</v>
      </c>
      <c r="K8889" s="8">
        <v>5142.5</v>
      </c>
      <c r="L8889" s="8">
        <f t="shared" si="552"/>
        <v>892.5</v>
      </c>
      <c r="M8889" s="8">
        <f t="shared" si="553"/>
        <v>4250</v>
      </c>
      <c r="N8889" s="9"/>
      <c r="O8889" s="9"/>
      <c r="P8889" s="8">
        <v>21</v>
      </c>
      <c r="Q8889" s="8">
        <v>5142.5</v>
      </c>
      <c r="R8889" s="17">
        <f t="shared" si="554"/>
        <v>0</v>
      </c>
      <c r="S8889" s="18">
        <f t="shared" si="555"/>
        <v>128562.5</v>
      </c>
    </row>
    <row r="8890" spans="1:19" x14ac:dyDescent="0.25">
      <c r="A8890" s="7" t="s">
        <v>21126</v>
      </c>
      <c r="B8890" s="7" t="s">
        <v>21127</v>
      </c>
      <c r="C8890" s="7" t="s">
        <v>14</v>
      </c>
      <c r="D8890" s="7" t="s">
        <v>15</v>
      </c>
      <c r="E8890" s="7" t="s">
        <v>7231</v>
      </c>
      <c r="F8890" s="8">
        <v>21</v>
      </c>
      <c r="G8890" s="8">
        <v>5142.5</v>
      </c>
      <c r="H8890" s="8">
        <v>5142.5</v>
      </c>
      <c r="I8890" s="8">
        <v>25</v>
      </c>
      <c r="J8890" s="8">
        <v>128562.5</v>
      </c>
      <c r="K8890" s="8">
        <v>5142.5</v>
      </c>
      <c r="L8890" s="8">
        <f t="shared" si="552"/>
        <v>892.5</v>
      </c>
      <c r="M8890" s="8">
        <f t="shared" si="553"/>
        <v>4250</v>
      </c>
      <c r="N8890" s="14">
        <v>12</v>
      </c>
      <c r="O8890" s="14">
        <v>4760</v>
      </c>
      <c r="P8890" s="8">
        <v>21</v>
      </c>
      <c r="Q8890" s="8">
        <v>5142.5</v>
      </c>
      <c r="R8890" s="17">
        <f t="shared" si="554"/>
        <v>119000</v>
      </c>
      <c r="S8890" s="18">
        <f t="shared" si="555"/>
        <v>128562.5</v>
      </c>
    </row>
    <row r="8891" spans="1:19" x14ac:dyDescent="0.25">
      <c r="A8891" s="7" t="s">
        <v>21128</v>
      </c>
      <c r="B8891" s="7" t="s">
        <v>16732</v>
      </c>
      <c r="C8891" s="7" t="s">
        <v>10713</v>
      </c>
      <c r="D8891" s="7" t="s">
        <v>10714</v>
      </c>
      <c r="E8891" s="7" t="s">
        <v>10715</v>
      </c>
      <c r="F8891" s="8">
        <v>15</v>
      </c>
      <c r="G8891" s="8">
        <v>74.75</v>
      </c>
      <c r="H8891" s="8">
        <v>74.75</v>
      </c>
      <c r="I8891" s="8">
        <v>120</v>
      </c>
      <c r="J8891" s="8">
        <v>8970</v>
      </c>
      <c r="K8891" s="8">
        <v>74.75</v>
      </c>
      <c r="L8891" s="8">
        <f t="shared" si="552"/>
        <v>9.75</v>
      </c>
      <c r="M8891" s="8">
        <f t="shared" si="553"/>
        <v>65</v>
      </c>
      <c r="N8891" s="9"/>
      <c r="O8891" s="9"/>
      <c r="P8891" s="8">
        <v>15</v>
      </c>
      <c r="Q8891" s="8">
        <v>74.75</v>
      </c>
      <c r="R8891" s="17">
        <f t="shared" si="554"/>
        <v>0</v>
      </c>
      <c r="S8891" s="18">
        <f t="shared" si="555"/>
        <v>8970</v>
      </c>
    </row>
    <row r="8892" spans="1:19" x14ac:dyDescent="0.25">
      <c r="A8892" s="7" t="s">
        <v>21135</v>
      </c>
      <c r="B8892" s="7" t="s">
        <v>21136</v>
      </c>
      <c r="C8892" s="7" t="s">
        <v>7205</v>
      </c>
      <c r="D8892" s="7" t="s">
        <v>7206</v>
      </c>
      <c r="E8892" s="7" t="s">
        <v>7440</v>
      </c>
      <c r="F8892" s="8">
        <v>21</v>
      </c>
      <c r="G8892" s="8">
        <v>562</v>
      </c>
      <c r="H8892" s="8">
        <v>562</v>
      </c>
      <c r="I8892" s="8">
        <v>48</v>
      </c>
      <c r="J8892" s="8">
        <v>26975.840000000004</v>
      </c>
      <c r="K8892" s="8">
        <v>561.99666666666678</v>
      </c>
      <c r="L8892" s="8">
        <f t="shared" si="552"/>
        <v>97.536611570247942</v>
      </c>
      <c r="M8892" s="8">
        <f t="shared" si="553"/>
        <v>464.46005509641884</v>
      </c>
      <c r="N8892" s="9"/>
      <c r="O8892" s="9"/>
      <c r="P8892" s="8">
        <v>21</v>
      </c>
      <c r="Q8892" s="8">
        <v>561.99666666666667</v>
      </c>
      <c r="R8892" s="17">
        <f t="shared" si="554"/>
        <v>0</v>
      </c>
      <c r="S8892" s="18">
        <f t="shared" si="555"/>
        <v>26975.840000000004</v>
      </c>
    </row>
    <row r="8893" spans="1:19" x14ac:dyDescent="0.25">
      <c r="A8893" s="7" t="s">
        <v>21139</v>
      </c>
      <c r="B8893" s="7" t="s">
        <v>21140</v>
      </c>
      <c r="C8893" s="7" t="s">
        <v>7205</v>
      </c>
      <c r="D8893" s="7" t="s">
        <v>7206</v>
      </c>
      <c r="E8893" s="7" t="s">
        <v>7440</v>
      </c>
      <c r="F8893" s="8">
        <v>15</v>
      </c>
      <c r="G8893" s="8">
        <v>214.76</v>
      </c>
      <c r="H8893" s="8">
        <v>214.76</v>
      </c>
      <c r="I8893" s="8">
        <v>30</v>
      </c>
      <c r="J8893" s="8">
        <v>6442.7999999999993</v>
      </c>
      <c r="K8893" s="8">
        <v>214.75999999999996</v>
      </c>
      <c r="L8893" s="8">
        <f t="shared" si="552"/>
        <v>28.012173913043455</v>
      </c>
      <c r="M8893" s="8">
        <f t="shared" si="553"/>
        <v>186.74782608695651</v>
      </c>
      <c r="N8893" s="9"/>
      <c r="O8893" s="9"/>
      <c r="P8893" s="8">
        <v>15</v>
      </c>
      <c r="Q8893" s="8">
        <v>214.76</v>
      </c>
      <c r="R8893" s="17">
        <f t="shared" si="554"/>
        <v>0</v>
      </c>
      <c r="S8893" s="18">
        <f t="shared" si="555"/>
        <v>6442.7999999999993</v>
      </c>
    </row>
    <row r="8894" spans="1:19" x14ac:dyDescent="0.25">
      <c r="A8894" s="7" t="s">
        <v>21141</v>
      </c>
      <c r="B8894" s="7" t="s">
        <v>21142</v>
      </c>
      <c r="C8894" s="7" t="s">
        <v>7791</v>
      </c>
      <c r="D8894" s="7" t="s">
        <v>7792</v>
      </c>
      <c r="E8894" s="7" t="s">
        <v>7793</v>
      </c>
      <c r="F8894" s="8">
        <v>15</v>
      </c>
      <c r="G8894" s="8">
        <v>2587.5</v>
      </c>
      <c r="H8894" s="8">
        <v>2587.5</v>
      </c>
      <c r="I8894" s="8">
        <v>10</v>
      </c>
      <c r="J8894" s="8">
        <v>25875</v>
      </c>
      <c r="K8894" s="8">
        <v>2587.5</v>
      </c>
      <c r="L8894" s="8">
        <f t="shared" si="552"/>
        <v>337.5</v>
      </c>
      <c r="M8894" s="8">
        <f t="shared" si="553"/>
        <v>2250</v>
      </c>
      <c r="N8894" s="14">
        <v>12</v>
      </c>
      <c r="O8894" s="14">
        <v>2520</v>
      </c>
      <c r="P8894" s="8">
        <v>15</v>
      </c>
      <c r="Q8894" s="8">
        <v>2587.5</v>
      </c>
      <c r="R8894" s="17">
        <f t="shared" si="554"/>
        <v>25200</v>
      </c>
      <c r="S8894" s="18">
        <f t="shared" si="555"/>
        <v>25875</v>
      </c>
    </row>
    <row r="8895" spans="1:19" x14ac:dyDescent="0.25">
      <c r="A8895" s="7" t="s">
        <v>21143</v>
      </c>
      <c r="B8895" s="7" t="s">
        <v>21144</v>
      </c>
      <c r="C8895" s="7" t="s">
        <v>7539</v>
      </c>
      <c r="D8895" s="7" t="s">
        <v>7540</v>
      </c>
      <c r="E8895" s="7" t="s">
        <v>7798</v>
      </c>
      <c r="F8895" s="8">
        <v>21</v>
      </c>
      <c r="G8895" s="8">
        <v>235.95</v>
      </c>
      <c r="H8895" s="8">
        <v>235.95</v>
      </c>
      <c r="I8895" s="8">
        <v>30</v>
      </c>
      <c r="J8895" s="8">
        <v>7078.5</v>
      </c>
      <c r="K8895" s="8">
        <v>235.95</v>
      </c>
      <c r="L8895" s="8">
        <f t="shared" si="552"/>
        <v>40.949999999999989</v>
      </c>
      <c r="M8895" s="8">
        <f t="shared" si="553"/>
        <v>195</v>
      </c>
      <c r="N8895" s="9"/>
      <c r="O8895" s="9"/>
      <c r="P8895" s="8">
        <v>21</v>
      </c>
      <c r="Q8895" s="8">
        <v>235.95</v>
      </c>
      <c r="R8895" s="17">
        <f t="shared" si="554"/>
        <v>0</v>
      </c>
      <c r="S8895" s="18">
        <f t="shared" si="555"/>
        <v>7078.5</v>
      </c>
    </row>
    <row r="8896" spans="1:19" x14ac:dyDescent="0.25">
      <c r="A8896" s="7" t="s">
        <v>21145</v>
      </c>
      <c r="B8896" s="7" t="s">
        <v>21146</v>
      </c>
      <c r="C8896" s="7" t="s">
        <v>7400</v>
      </c>
      <c r="D8896" s="7" t="s">
        <v>7401</v>
      </c>
      <c r="E8896" s="7" t="s">
        <v>7402</v>
      </c>
      <c r="F8896" s="8">
        <v>21</v>
      </c>
      <c r="G8896" s="8">
        <v>2964.5</v>
      </c>
      <c r="H8896" s="8">
        <v>2964.5</v>
      </c>
      <c r="I8896" s="8">
        <v>1</v>
      </c>
      <c r="J8896" s="8">
        <v>2964.5</v>
      </c>
      <c r="K8896" s="8">
        <v>2964.5</v>
      </c>
      <c r="L8896" s="8">
        <f t="shared" si="552"/>
        <v>514.5</v>
      </c>
      <c r="M8896" s="8">
        <f t="shared" si="553"/>
        <v>2450</v>
      </c>
      <c r="N8896" s="13"/>
      <c r="O8896" s="13"/>
      <c r="P8896" s="8">
        <v>21</v>
      </c>
      <c r="Q8896" s="8">
        <v>2964.5</v>
      </c>
      <c r="R8896" s="17">
        <f t="shared" si="554"/>
        <v>0</v>
      </c>
      <c r="S8896" s="18">
        <f t="shared" si="555"/>
        <v>2964.5</v>
      </c>
    </row>
    <row r="8897" spans="1:19" x14ac:dyDescent="0.25">
      <c r="A8897" s="7" t="s">
        <v>21147</v>
      </c>
      <c r="B8897" s="7" t="s">
        <v>21148</v>
      </c>
      <c r="C8897" s="7" t="s">
        <v>7205</v>
      </c>
      <c r="D8897" s="7" t="s">
        <v>7206</v>
      </c>
      <c r="E8897" s="7" t="s">
        <v>7207</v>
      </c>
      <c r="F8897" s="8">
        <v>21</v>
      </c>
      <c r="G8897" s="8">
        <v>60.5</v>
      </c>
      <c r="H8897" s="8">
        <v>60.5</v>
      </c>
      <c r="I8897" s="8">
        <v>576</v>
      </c>
      <c r="J8897" s="8">
        <v>34848</v>
      </c>
      <c r="K8897" s="8">
        <v>60.5</v>
      </c>
      <c r="L8897" s="8">
        <f t="shared" si="552"/>
        <v>10.5</v>
      </c>
      <c r="M8897" s="8">
        <f t="shared" si="553"/>
        <v>50</v>
      </c>
      <c r="N8897" s="14">
        <v>12</v>
      </c>
      <c r="O8897" s="14">
        <v>56</v>
      </c>
      <c r="P8897" s="8">
        <v>21</v>
      </c>
      <c r="Q8897" s="8">
        <v>60.5</v>
      </c>
      <c r="R8897" s="17">
        <f t="shared" si="554"/>
        <v>32256</v>
      </c>
      <c r="S8897" s="18">
        <f t="shared" si="555"/>
        <v>34848</v>
      </c>
    </row>
    <row r="8898" spans="1:19" x14ac:dyDescent="0.25">
      <c r="A8898" s="7" t="s">
        <v>21149</v>
      </c>
      <c r="B8898" s="7" t="s">
        <v>21150</v>
      </c>
      <c r="C8898" s="7" t="s">
        <v>14</v>
      </c>
      <c r="D8898" s="7" t="s">
        <v>15</v>
      </c>
      <c r="E8898" s="7" t="s">
        <v>7231</v>
      </c>
      <c r="F8898" s="8">
        <v>15</v>
      </c>
      <c r="G8898" s="8">
        <v>615.25</v>
      </c>
      <c r="H8898" s="8">
        <v>615.25</v>
      </c>
      <c r="I8898" s="8">
        <v>3</v>
      </c>
      <c r="J8898" s="8">
        <v>1845.75</v>
      </c>
      <c r="K8898" s="8">
        <v>615.25</v>
      </c>
      <c r="L8898" s="8">
        <f t="shared" ref="L8898:L8961" si="556">K8898-M8898</f>
        <v>80.25</v>
      </c>
      <c r="M8898" s="8">
        <f t="shared" ref="M8898:M8961" si="557">K8898/((100+F8898)/100)</f>
        <v>535</v>
      </c>
      <c r="N8898" s="9"/>
      <c r="O8898" s="9"/>
      <c r="P8898" s="8">
        <v>15</v>
      </c>
      <c r="Q8898" s="8">
        <v>615.25</v>
      </c>
      <c r="R8898" s="17">
        <f t="shared" ref="R8898:R8961" si="558">I8898*O8898</f>
        <v>0</v>
      </c>
      <c r="S8898" s="18">
        <f t="shared" si="555"/>
        <v>1845.75</v>
      </c>
    </row>
    <row r="8899" spans="1:19" x14ac:dyDescent="0.25">
      <c r="A8899" s="7" t="s">
        <v>21151</v>
      </c>
      <c r="B8899" s="7" t="s">
        <v>21152</v>
      </c>
      <c r="C8899" s="7" t="s">
        <v>14</v>
      </c>
      <c r="D8899" s="7" t="s">
        <v>15</v>
      </c>
      <c r="E8899" s="7" t="s">
        <v>7231</v>
      </c>
      <c r="F8899" s="8">
        <v>15</v>
      </c>
      <c r="G8899" s="8">
        <v>615.25</v>
      </c>
      <c r="H8899" s="8">
        <v>615.25</v>
      </c>
      <c r="I8899" s="8">
        <v>5</v>
      </c>
      <c r="J8899" s="8">
        <v>3076.25</v>
      </c>
      <c r="K8899" s="8">
        <v>615.25</v>
      </c>
      <c r="L8899" s="8">
        <f t="shared" si="556"/>
        <v>80.25</v>
      </c>
      <c r="M8899" s="8">
        <f t="shared" si="557"/>
        <v>535</v>
      </c>
      <c r="N8899" s="13"/>
      <c r="O8899" s="13"/>
      <c r="P8899" s="8">
        <v>15</v>
      </c>
      <c r="Q8899" s="8">
        <v>615.25</v>
      </c>
      <c r="R8899" s="17">
        <f t="shared" si="558"/>
        <v>0</v>
      </c>
      <c r="S8899" s="18">
        <f t="shared" ref="S8899:S8962" si="559">J8899</f>
        <v>3076.25</v>
      </c>
    </row>
    <row r="8900" spans="1:19" x14ac:dyDescent="0.25">
      <c r="A8900" s="7" t="s">
        <v>21153</v>
      </c>
      <c r="B8900" s="7" t="s">
        <v>21154</v>
      </c>
      <c r="C8900" s="7" t="s">
        <v>14</v>
      </c>
      <c r="D8900" s="7" t="s">
        <v>15</v>
      </c>
      <c r="E8900" s="7" t="s">
        <v>7231</v>
      </c>
      <c r="F8900" s="8">
        <v>15</v>
      </c>
      <c r="G8900" s="8">
        <v>615.25</v>
      </c>
      <c r="H8900" s="8">
        <v>615.25</v>
      </c>
      <c r="I8900" s="8">
        <v>5</v>
      </c>
      <c r="J8900" s="8">
        <v>3076.25</v>
      </c>
      <c r="K8900" s="8">
        <v>615.25</v>
      </c>
      <c r="L8900" s="8">
        <f t="shared" si="556"/>
        <v>80.25</v>
      </c>
      <c r="M8900" s="8">
        <f t="shared" si="557"/>
        <v>535</v>
      </c>
      <c r="N8900" s="9"/>
      <c r="O8900" s="9"/>
      <c r="P8900" s="8">
        <v>15</v>
      </c>
      <c r="Q8900" s="8">
        <v>615.25</v>
      </c>
      <c r="R8900" s="17">
        <f t="shared" si="558"/>
        <v>0</v>
      </c>
      <c r="S8900" s="18">
        <f t="shared" si="559"/>
        <v>3076.25</v>
      </c>
    </row>
    <row r="8901" spans="1:19" x14ac:dyDescent="0.25">
      <c r="A8901" s="7" t="s">
        <v>21155</v>
      </c>
      <c r="B8901" s="7" t="s">
        <v>21156</v>
      </c>
      <c r="C8901" s="7" t="s">
        <v>14</v>
      </c>
      <c r="D8901" s="7" t="s">
        <v>15</v>
      </c>
      <c r="E8901" s="7" t="s">
        <v>7231</v>
      </c>
      <c r="F8901" s="8">
        <v>15</v>
      </c>
      <c r="G8901" s="8">
        <v>615.25</v>
      </c>
      <c r="H8901" s="8">
        <v>615.25</v>
      </c>
      <c r="I8901" s="8">
        <v>13</v>
      </c>
      <c r="J8901" s="8">
        <v>7998.25</v>
      </c>
      <c r="K8901" s="8">
        <v>615.25</v>
      </c>
      <c r="L8901" s="8">
        <f t="shared" si="556"/>
        <v>80.25</v>
      </c>
      <c r="M8901" s="8">
        <f t="shared" si="557"/>
        <v>535</v>
      </c>
      <c r="N8901" s="9"/>
      <c r="O8901" s="9"/>
      <c r="P8901" s="8">
        <v>15</v>
      </c>
      <c r="Q8901" s="8">
        <v>615.25</v>
      </c>
      <c r="R8901" s="17">
        <f t="shared" si="558"/>
        <v>0</v>
      </c>
      <c r="S8901" s="18">
        <f t="shared" si="559"/>
        <v>7998.25</v>
      </c>
    </row>
    <row r="8902" spans="1:19" x14ac:dyDescent="0.25">
      <c r="A8902" s="7" t="s">
        <v>21157</v>
      </c>
      <c r="B8902" s="7" t="s">
        <v>21158</v>
      </c>
      <c r="C8902" s="7" t="s">
        <v>14</v>
      </c>
      <c r="D8902" s="7" t="s">
        <v>15</v>
      </c>
      <c r="E8902" s="7" t="s">
        <v>7231</v>
      </c>
      <c r="F8902" s="8">
        <v>15</v>
      </c>
      <c r="G8902" s="8">
        <v>615.25</v>
      </c>
      <c r="H8902" s="8">
        <v>615.25</v>
      </c>
      <c r="I8902" s="8">
        <v>9</v>
      </c>
      <c r="J8902" s="8">
        <v>5537.25</v>
      </c>
      <c r="K8902" s="8">
        <v>615.25</v>
      </c>
      <c r="L8902" s="8">
        <f t="shared" si="556"/>
        <v>80.25</v>
      </c>
      <c r="M8902" s="8">
        <f t="shared" si="557"/>
        <v>535</v>
      </c>
      <c r="N8902" s="13"/>
      <c r="O8902" s="13"/>
      <c r="P8902" s="8">
        <v>15</v>
      </c>
      <c r="Q8902" s="8">
        <v>615.25</v>
      </c>
      <c r="R8902" s="17">
        <f t="shared" si="558"/>
        <v>0</v>
      </c>
      <c r="S8902" s="18">
        <f t="shared" si="559"/>
        <v>5537.25</v>
      </c>
    </row>
    <row r="8903" spans="1:19" x14ac:dyDescent="0.25">
      <c r="A8903" s="7" t="s">
        <v>21159</v>
      </c>
      <c r="B8903" s="7" t="s">
        <v>21160</v>
      </c>
      <c r="C8903" s="7" t="s">
        <v>14</v>
      </c>
      <c r="D8903" s="7" t="s">
        <v>15</v>
      </c>
      <c r="E8903" s="7" t="s">
        <v>7231</v>
      </c>
      <c r="F8903" s="8">
        <v>15</v>
      </c>
      <c r="G8903" s="8">
        <v>615.25</v>
      </c>
      <c r="H8903" s="8">
        <v>615.25</v>
      </c>
      <c r="I8903" s="8">
        <v>7</v>
      </c>
      <c r="J8903" s="8">
        <v>4306.75</v>
      </c>
      <c r="K8903" s="8">
        <v>615.25</v>
      </c>
      <c r="L8903" s="8">
        <f t="shared" si="556"/>
        <v>80.25</v>
      </c>
      <c r="M8903" s="8">
        <f t="shared" si="557"/>
        <v>535</v>
      </c>
      <c r="N8903" s="13"/>
      <c r="O8903" s="13"/>
      <c r="P8903" s="8">
        <v>15</v>
      </c>
      <c r="Q8903" s="8">
        <v>615.25</v>
      </c>
      <c r="R8903" s="17">
        <f t="shared" si="558"/>
        <v>0</v>
      </c>
      <c r="S8903" s="18">
        <f t="shared" si="559"/>
        <v>4306.75</v>
      </c>
    </row>
    <row r="8904" spans="1:19" x14ac:dyDescent="0.25">
      <c r="A8904" s="7" t="s">
        <v>21161</v>
      </c>
      <c r="B8904" s="7" t="s">
        <v>21162</v>
      </c>
      <c r="C8904" s="7" t="s">
        <v>14</v>
      </c>
      <c r="D8904" s="7" t="s">
        <v>15</v>
      </c>
      <c r="E8904" s="7" t="s">
        <v>7231</v>
      </c>
      <c r="F8904" s="8">
        <v>15</v>
      </c>
      <c r="G8904" s="8">
        <v>615.25</v>
      </c>
      <c r="H8904" s="8">
        <v>615.25</v>
      </c>
      <c r="I8904" s="8">
        <v>1</v>
      </c>
      <c r="J8904" s="8">
        <v>615.25</v>
      </c>
      <c r="K8904" s="8">
        <v>615.25</v>
      </c>
      <c r="L8904" s="8">
        <f t="shared" si="556"/>
        <v>80.25</v>
      </c>
      <c r="M8904" s="8">
        <f t="shared" si="557"/>
        <v>535</v>
      </c>
      <c r="N8904" s="9"/>
      <c r="O8904" s="9"/>
      <c r="P8904" s="8">
        <v>15</v>
      </c>
      <c r="Q8904" s="8">
        <v>615.25</v>
      </c>
      <c r="R8904" s="17">
        <f t="shared" si="558"/>
        <v>0</v>
      </c>
      <c r="S8904" s="18">
        <f t="shared" si="559"/>
        <v>615.25</v>
      </c>
    </row>
    <row r="8905" spans="1:19" x14ac:dyDescent="0.25">
      <c r="A8905" s="7" t="s">
        <v>21163</v>
      </c>
      <c r="B8905" s="7" t="s">
        <v>21164</v>
      </c>
      <c r="C8905" s="7" t="s">
        <v>7205</v>
      </c>
      <c r="D8905" s="7" t="s">
        <v>7206</v>
      </c>
      <c r="E8905" s="7" t="s">
        <v>7207</v>
      </c>
      <c r="F8905" s="14">
        <v>15</v>
      </c>
      <c r="G8905" s="8">
        <v>89</v>
      </c>
      <c r="H8905" s="8">
        <v>89</v>
      </c>
      <c r="I8905" s="8">
        <v>10</v>
      </c>
      <c r="J8905" s="8">
        <v>889.98</v>
      </c>
      <c r="K8905" s="8">
        <v>88.998000000000005</v>
      </c>
      <c r="L8905" s="8">
        <f t="shared" si="556"/>
        <v>11.608434782608697</v>
      </c>
      <c r="M8905" s="8">
        <f t="shared" si="557"/>
        <v>77.389565217391308</v>
      </c>
      <c r="N8905" s="9"/>
      <c r="O8905" s="9"/>
      <c r="P8905" s="14">
        <v>15</v>
      </c>
      <c r="Q8905" s="14">
        <v>88.998000000000005</v>
      </c>
      <c r="R8905" s="17">
        <f t="shared" si="558"/>
        <v>0</v>
      </c>
      <c r="S8905" s="18">
        <f t="shared" si="559"/>
        <v>889.98</v>
      </c>
    </row>
    <row r="8906" spans="1:19" x14ac:dyDescent="0.25">
      <c r="A8906" s="7" t="s">
        <v>21165</v>
      </c>
      <c r="B8906" s="7" t="s">
        <v>21166</v>
      </c>
      <c r="C8906" s="7" t="s">
        <v>8208</v>
      </c>
      <c r="D8906" s="7" t="s">
        <v>8209</v>
      </c>
      <c r="E8906" s="7" t="s">
        <v>8210</v>
      </c>
      <c r="F8906" s="8">
        <v>21</v>
      </c>
      <c r="G8906" s="8">
        <v>6530.37</v>
      </c>
      <c r="H8906" s="8">
        <v>6530.37</v>
      </c>
      <c r="I8906" s="8">
        <v>2</v>
      </c>
      <c r="J8906" s="8">
        <v>13060.74</v>
      </c>
      <c r="K8906" s="8">
        <v>6530.37</v>
      </c>
      <c r="L8906" s="8">
        <f t="shared" si="556"/>
        <v>1133.3699999999999</v>
      </c>
      <c r="M8906" s="8">
        <f t="shared" si="557"/>
        <v>5397</v>
      </c>
      <c r="N8906" s="9"/>
      <c r="O8906" s="9"/>
      <c r="P8906" s="8">
        <v>21</v>
      </c>
      <c r="Q8906" s="8">
        <v>6530.37</v>
      </c>
      <c r="R8906" s="17">
        <f t="shared" si="558"/>
        <v>0</v>
      </c>
      <c r="S8906" s="18">
        <f t="shared" si="559"/>
        <v>13060.74</v>
      </c>
    </row>
    <row r="8907" spans="1:19" x14ac:dyDescent="0.25">
      <c r="A8907" s="7" t="s">
        <v>21167</v>
      </c>
      <c r="B8907" s="7" t="s">
        <v>21168</v>
      </c>
      <c r="C8907" s="7" t="s">
        <v>14</v>
      </c>
      <c r="D8907" s="7" t="s">
        <v>15</v>
      </c>
      <c r="E8907" s="7" t="s">
        <v>7518</v>
      </c>
      <c r="F8907" s="8">
        <v>21</v>
      </c>
      <c r="G8907" s="8">
        <v>3947.85</v>
      </c>
      <c r="H8907" s="8">
        <v>3947.85</v>
      </c>
      <c r="I8907" s="8">
        <v>2</v>
      </c>
      <c r="J8907" s="8">
        <v>7895.69</v>
      </c>
      <c r="K8907" s="8">
        <v>3947.8449999999998</v>
      </c>
      <c r="L8907" s="8">
        <f t="shared" si="556"/>
        <v>685.16318181818178</v>
      </c>
      <c r="M8907" s="8">
        <f t="shared" si="557"/>
        <v>3262.681818181818</v>
      </c>
      <c r="N8907" s="9"/>
      <c r="O8907" s="9"/>
      <c r="P8907" s="8">
        <v>21</v>
      </c>
      <c r="Q8907" s="8">
        <v>3947.8449999999998</v>
      </c>
      <c r="R8907" s="17">
        <f t="shared" si="558"/>
        <v>0</v>
      </c>
      <c r="S8907" s="18">
        <f t="shared" si="559"/>
        <v>7895.69</v>
      </c>
    </row>
    <row r="8908" spans="1:19" x14ac:dyDescent="0.25">
      <c r="A8908" s="7" t="s">
        <v>21169</v>
      </c>
      <c r="B8908" s="7" t="s">
        <v>21170</v>
      </c>
      <c r="C8908" s="7" t="s">
        <v>14</v>
      </c>
      <c r="D8908" s="7" t="s">
        <v>15</v>
      </c>
      <c r="E8908" s="7" t="s">
        <v>2322</v>
      </c>
      <c r="F8908" s="8">
        <v>21</v>
      </c>
      <c r="G8908" s="8">
        <v>1620.19</v>
      </c>
      <c r="H8908" s="8">
        <v>1620.19</v>
      </c>
      <c r="I8908" s="8">
        <v>5</v>
      </c>
      <c r="J8908" s="8">
        <v>8100.95</v>
      </c>
      <c r="K8908" s="8">
        <v>1620.19</v>
      </c>
      <c r="L8908" s="8">
        <f t="shared" si="556"/>
        <v>281.19000000000005</v>
      </c>
      <c r="M8908" s="8">
        <f t="shared" si="557"/>
        <v>1339</v>
      </c>
      <c r="N8908" s="14">
        <v>12</v>
      </c>
      <c r="O8908" s="14">
        <v>1499.6799999999998</v>
      </c>
      <c r="P8908" s="8">
        <v>21</v>
      </c>
      <c r="Q8908" s="8">
        <v>1620.19</v>
      </c>
      <c r="R8908" s="17">
        <f t="shared" si="558"/>
        <v>7498.4</v>
      </c>
      <c r="S8908" s="18">
        <f t="shared" si="559"/>
        <v>8100.95</v>
      </c>
    </row>
    <row r="8909" spans="1:19" x14ac:dyDescent="0.25">
      <c r="A8909" s="7" t="s">
        <v>21171</v>
      </c>
      <c r="B8909" s="7" t="s">
        <v>21172</v>
      </c>
      <c r="C8909" s="7" t="s">
        <v>14</v>
      </c>
      <c r="D8909" s="7" t="s">
        <v>15</v>
      </c>
      <c r="E8909" s="7" t="s">
        <v>2322</v>
      </c>
      <c r="F8909" s="8">
        <v>21</v>
      </c>
      <c r="G8909" s="8">
        <v>706.49</v>
      </c>
      <c r="H8909" s="8">
        <v>706.49</v>
      </c>
      <c r="I8909" s="8">
        <v>25</v>
      </c>
      <c r="J8909" s="8">
        <v>17662.37</v>
      </c>
      <c r="K8909" s="8">
        <v>706.49479999999994</v>
      </c>
      <c r="L8909" s="8">
        <f t="shared" si="556"/>
        <v>122.61479999999995</v>
      </c>
      <c r="M8909" s="8">
        <f t="shared" si="557"/>
        <v>583.88</v>
      </c>
      <c r="N8909" s="9"/>
      <c r="O8909" s="9"/>
      <c r="P8909" s="8">
        <v>21</v>
      </c>
      <c r="Q8909" s="8">
        <v>706.49479999999994</v>
      </c>
      <c r="R8909" s="17">
        <f t="shared" si="558"/>
        <v>0</v>
      </c>
      <c r="S8909" s="18">
        <f t="shared" si="559"/>
        <v>17662.37</v>
      </c>
    </row>
    <row r="8910" spans="1:19" x14ac:dyDescent="0.25">
      <c r="A8910" s="7" t="s">
        <v>21187</v>
      </c>
      <c r="B8910" s="7" t="s">
        <v>21188</v>
      </c>
      <c r="C8910" s="7" t="s">
        <v>7400</v>
      </c>
      <c r="D8910" s="7" t="s">
        <v>7401</v>
      </c>
      <c r="E8910" s="7" t="s">
        <v>7402</v>
      </c>
      <c r="F8910" s="8">
        <v>21</v>
      </c>
      <c r="G8910" s="8">
        <v>39.83</v>
      </c>
      <c r="H8910" s="8">
        <v>39.83</v>
      </c>
      <c r="I8910" s="8">
        <v>12</v>
      </c>
      <c r="J8910" s="8">
        <v>477.9</v>
      </c>
      <c r="K8910" s="8">
        <v>39.824999999999996</v>
      </c>
      <c r="L8910" s="8">
        <f t="shared" si="556"/>
        <v>6.9117768595041298</v>
      </c>
      <c r="M8910" s="8">
        <f t="shared" si="557"/>
        <v>32.913223140495866</v>
      </c>
      <c r="N8910" s="9"/>
      <c r="O8910" s="9"/>
      <c r="P8910" s="8">
        <v>21</v>
      </c>
      <c r="Q8910" s="8">
        <v>39.824999999999996</v>
      </c>
      <c r="R8910" s="17">
        <f t="shared" si="558"/>
        <v>0</v>
      </c>
      <c r="S8910" s="18">
        <f t="shared" si="559"/>
        <v>477.9</v>
      </c>
    </row>
    <row r="8911" spans="1:19" x14ac:dyDescent="0.25">
      <c r="A8911" s="7" t="s">
        <v>21197</v>
      </c>
      <c r="B8911" s="7" t="s">
        <v>21198</v>
      </c>
      <c r="C8911" s="7" t="s">
        <v>7400</v>
      </c>
      <c r="D8911" s="7" t="s">
        <v>7401</v>
      </c>
      <c r="E8911" s="7" t="s">
        <v>7402</v>
      </c>
      <c r="F8911" s="8">
        <v>21</v>
      </c>
      <c r="G8911" s="8">
        <v>572.01</v>
      </c>
      <c r="H8911" s="8">
        <v>572.01</v>
      </c>
      <c r="I8911" s="8">
        <v>1</v>
      </c>
      <c r="J8911" s="8">
        <v>572.01</v>
      </c>
      <c r="K8911" s="8">
        <v>572.01</v>
      </c>
      <c r="L8911" s="8">
        <f t="shared" si="556"/>
        <v>99.274462809917338</v>
      </c>
      <c r="M8911" s="8">
        <f t="shared" si="557"/>
        <v>472.73553719008265</v>
      </c>
      <c r="N8911" s="9"/>
      <c r="O8911" s="9"/>
      <c r="P8911" s="8">
        <v>21</v>
      </c>
      <c r="Q8911" s="8">
        <v>572.01</v>
      </c>
      <c r="R8911" s="17">
        <f t="shared" si="558"/>
        <v>0</v>
      </c>
      <c r="S8911" s="18">
        <f t="shared" si="559"/>
        <v>572.01</v>
      </c>
    </row>
    <row r="8912" spans="1:19" x14ac:dyDescent="0.25">
      <c r="A8912" s="7" t="s">
        <v>21199</v>
      </c>
      <c r="B8912" s="7" t="s">
        <v>21200</v>
      </c>
      <c r="C8912" s="7" t="s">
        <v>7400</v>
      </c>
      <c r="D8912" s="7" t="s">
        <v>7401</v>
      </c>
      <c r="E8912" s="7" t="s">
        <v>7402</v>
      </c>
      <c r="F8912" s="8">
        <v>21</v>
      </c>
      <c r="G8912" s="8">
        <v>572</v>
      </c>
      <c r="H8912" s="8">
        <v>572</v>
      </c>
      <c r="I8912" s="8">
        <v>1</v>
      </c>
      <c r="J8912" s="8">
        <v>572</v>
      </c>
      <c r="K8912" s="8">
        <v>572</v>
      </c>
      <c r="L8912" s="8">
        <f t="shared" si="556"/>
        <v>99.272727272727252</v>
      </c>
      <c r="M8912" s="8">
        <f t="shared" si="557"/>
        <v>472.72727272727275</v>
      </c>
      <c r="N8912" s="13"/>
      <c r="O8912" s="13"/>
      <c r="P8912" s="8">
        <v>21</v>
      </c>
      <c r="Q8912" s="8">
        <v>572</v>
      </c>
      <c r="R8912" s="17">
        <f t="shared" si="558"/>
        <v>0</v>
      </c>
      <c r="S8912" s="18">
        <f t="shared" si="559"/>
        <v>572</v>
      </c>
    </row>
    <row r="8913" spans="1:19" x14ac:dyDescent="0.25">
      <c r="A8913" s="7" t="s">
        <v>21201</v>
      </c>
      <c r="B8913" s="7" t="s">
        <v>21202</v>
      </c>
      <c r="C8913" s="7" t="s">
        <v>7400</v>
      </c>
      <c r="D8913" s="7" t="s">
        <v>7401</v>
      </c>
      <c r="E8913" s="7" t="s">
        <v>7402</v>
      </c>
      <c r="F8913" s="8">
        <v>21</v>
      </c>
      <c r="G8913" s="8">
        <v>572.01</v>
      </c>
      <c r="H8913" s="8">
        <v>572.01</v>
      </c>
      <c r="I8913" s="8">
        <v>1</v>
      </c>
      <c r="J8913" s="8">
        <v>572.01</v>
      </c>
      <c r="K8913" s="8">
        <v>572.01</v>
      </c>
      <c r="L8913" s="8">
        <f t="shared" si="556"/>
        <v>99.274462809917338</v>
      </c>
      <c r="M8913" s="8">
        <f t="shared" si="557"/>
        <v>472.73553719008265</v>
      </c>
      <c r="N8913" s="13"/>
      <c r="O8913" s="13"/>
      <c r="P8913" s="8">
        <v>21</v>
      </c>
      <c r="Q8913" s="8">
        <v>572.01</v>
      </c>
      <c r="R8913" s="17">
        <f t="shared" si="558"/>
        <v>0</v>
      </c>
      <c r="S8913" s="18">
        <f t="shared" si="559"/>
        <v>572.01</v>
      </c>
    </row>
    <row r="8914" spans="1:19" x14ac:dyDescent="0.25">
      <c r="A8914" s="7" t="s">
        <v>21203</v>
      </c>
      <c r="B8914" s="7" t="s">
        <v>21204</v>
      </c>
      <c r="C8914" s="7" t="s">
        <v>7400</v>
      </c>
      <c r="D8914" s="7" t="s">
        <v>7401</v>
      </c>
      <c r="E8914" s="7" t="s">
        <v>7402</v>
      </c>
      <c r="F8914" s="8">
        <v>21</v>
      </c>
      <c r="G8914" s="8">
        <v>572</v>
      </c>
      <c r="H8914" s="8">
        <v>572</v>
      </c>
      <c r="I8914" s="8">
        <v>1</v>
      </c>
      <c r="J8914" s="8">
        <v>572</v>
      </c>
      <c r="K8914" s="8">
        <v>572</v>
      </c>
      <c r="L8914" s="8">
        <f t="shared" si="556"/>
        <v>99.272727272727252</v>
      </c>
      <c r="M8914" s="8">
        <f t="shared" si="557"/>
        <v>472.72727272727275</v>
      </c>
      <c r="N8914" s="13"/>
      <c r="O8914" s="13"/>
      <c r="P8914" s="8">
        <v>21</v>
      </c>
      <c r="Q8914" s="8">
        <v>572</v>
      </c>
      <c r="R8914" s="17">
        <f t="shared" si="558"/>
        <v>0</v>
      </c>
      <c r="S8914" s="18">
        <f t="shared" si="559"/>
        <v>572</v>
      </c>
    </row>
    <row r="8915" spans="1:19" x14ac:dyDescent="0.25">
      <c r="A8915" s="7" t="s">
        <v>21205</v>
      </c>
      <c r="B8915" s="7" t="s">
        <v>21206</v>
      </c>
      <c r="C8915" s="7" t="s">
        <v>7400</v>
      </c>
      <c r="D8915" s="7" t="s">
        <v>7401</v>
      </c>
      <c r="E8915" s="7" t="s">
        <v>7402</v>
      </c>
      <c r="F8915" s="8">
        <v>21</v>
      </c>
      <c r="G8915" s="8">
        <v>572</v>
      </c>
      <c r="H8915" s="8">
        <v>572</v>
      </c>
      <c r="I8915" s="8">
        <v>1</v>
      </c>
      <c r="J8915" s="8">
        <v>572</v>
      </c>
      <c r="K8915" s="8">
        <v>572</v>
      </c>
      <c r="L8915" s="8">
        <f t="shared" si="556"/>
        <v>99.272727272727252</v>
      </c>
      <c r="M8915" s="8">
        <f t="shared" si="557"/>
        <v>472.72727272727275</v>
      </c>
      <c r="N8915" s="9"/>
      <c r="O8915" s="9"/>
      <c r="P8915" s="8">
        <v>21</v>
      </c>
      <c r="Q8915" s="8">
        <v>572</v>
      </c>
      <c r="R8915" s="17">
        <f t="shared" si="558"/>
        <v>0</v>
      </c>
      <c r="S8915" s="18">
        <f t="shared" si="559"/>
        <v>572</v>
      </c>
    </row>
    <row r="8916" spans="1:19" x14ac:dyDescent="0.25">
      <c r="A8916" s="7" t="s">
        <v>21207</v>
      </c>
      <c r="B8916" s="7" t="s">
        <v>21208</v>
      </c>
      <c r="C8916" s="7" t="s">
        <v>7400</v>
      </c>
      <c r="D8916" s="7" t="s">
        <v>7401</v>
      </c>
      <c r="E8916" s="7" t="s">
        <v>7402</v>
      </c>
      <c r="F8916" s="8">
        <v>21</v>
      </c>
      <c r="G8916" s="8">
        <v>572</v>
      </c>
      <c r="H8916" s="8">
        <v>572</v>
      </c>
      <c r="I8916" s="8">
        <v>1</v>
      </c>
      <c r="J8916" s="8">
        <v>572</v>
      </c>
      <c r="K8916" s="8">
        <v>572</v>
      </c>
      <c r="L8916" s="8">
        <f t="shared" si="556"/>
        <v>99.272727272727252</v>
      </c>
      <c r="M8916" s="8">
        <f t="shared" si="557"/>
        <v>472.72727272727275</v>
      </c>
      <c r="N8916" s="13"/>
      <c r="O8916" s="13"/>
      <c r="P8916" s="8">
        <v>21</v>
      </c>
      <c r="Q8916" s="8">
        <v>572</v>
      </c>
      <c r="R8916" s="17">
        <f t="shared" si="558"/>
        <v>0</v>
      </c>
      <c r="S8916" s="18">
        <f t="shared" si="559"/>
        <v>572</v>
      </c>
    </row>
    <row r="8917" spans="1:19" x14ac:dyDescent="0.25">
      <c r="A8917" s="7" t="s">
        <v>21209</v>
      </c>
      <c r="B8917" s="7" t="s">
        <v>21210</v>
      </c>
      <c r="C8917" s="7" t="s">
        <v>7400</v>
      </c>
      <c r="D8917" s="7" t="s">
        <v>7401</v>
      </c>
      <c r="E8917" s="7" t="s">
        <v>7402</v>
      </c>
      <c r="F8917" s="8">
        <v>21</v>
      </c>
      <c r="G8917" s="8">
        <v>572</v>
      </c>
      <c r="H8917" s="8">
        <v>572</v>
      </c>
      <c r="I8917" s="8">
        <v>1</v>
      </c>
      <c r="J8917" s="8">
        <v>572</v>
      </c>
      <c r="K8917" s="8">
        <v>572</v>
      </c>
      <c r="L8917" s="8">
        <f t="shared" si="556"/>
        <v>99.272727272727252</v>
      </c>
      <c r="M8917" s="8">
        <f t="shared" si="557"/>
        <v>472.72727272727275</v>
      </c>
      <c r="N8917" s="13"/>
      <c r="O8917" s="13"/>
      <c r="P8917" s="8">
        <v>21</v>
      </c>
      <c r="Q8917" s="8">
        <v>572</v>
      </c>
      <c r="R8917" s="17">
        <f t="shared" si="558"/>
        <v>0</v>
      </c>
      <c r="S8917" s="18">
        <f t="shared" si="559"/>
        <v>572</v>
      </c>
    </row>
    <row r="8918" spans="1:19" x14ac:dyDescent="0.25">
      <c r="A8918" s="7" t="s">
        <v>21211</v>
      </c>
      <c r="B8918" s="7" t="s">
        <v>21212</v>
      </c>
      <c r="C8918" s="7" t="s">
        <v>7400</v>
      </c>
      <c r="D8918" s="7" t="s">
        <v>7401</v>
      </c>
      <c r="E8918" s="7" t="s">
        <v>7402</v>
      </c>
      <c r="F8918" s="8">
        <v>21</v>
      </c>
      <c r="G8918" s="8">
        <v>572</v>
      </c>
      <c r="H8918" s="8">
        <v>572</v>
      </c>
      <c r="I8918" s="8">
        <v>1</v>
      </c>
      <c r="J8918" s="8">
        <v>572</v>
      </c>
      <c r="K8918" s="8">
        <v>572</v>
      </c>
      <c r="L8918" s="8">
        <f t="shared" si="556"/>
        <v>99.272727272727252</v>
      </c>
      <c r="M8918" s="8">
        <f t="shared" si="557"/>
        <v>472.72727272727275</v>
      </c>
      <c r="N8918" s="9"/>
      <c r="O8918" s="9"/>
      <c r="P8918" s="8">
        <v>21</v>
      </c>
      <c r="Q8918" s="8">
        <v>572</v>
      </c>
      <c r="R8918" s="17">
        <f t="shared" si="558"/>
        <v>0</v>
      </c>
      <c r="S8918" s="18">
        <f t="shared" si="559"/>
        <v>572</v>
      </c>
    </row>
    <row r="8919" spans="1:19" x14ac:dyDescent="0.25">
      <c r="A8919" s="7" t="s">
        <v>21213</v>
      </c>
      <c r="B8919" s="7" t="s">
        <v>21214</v>
      </c>
      <c r="C8919" s="7" t="s">
        <v>7400</v>
      </c>
      <c r="D8919" s="7" t="s">
        <v>7401</v>
      </c>
      <c r="E8919" s="7" t="s">
        <v>7402</v>
      </c>
      <c r="F8919" s="8">
        <v>21</v>
      </c>
      <c r="G8919" s="8">
        <v>572</v>
      </c>
      <c r="H8919" s="8">
        <v>572</v>
      </c>
      <c r="I8919" s="8">
        <v>1</v>
      </c>
      <c r="J8919" s="8">
        <v>572</v>
      </c>
      <c r="K8919" s="8">
        <v>572</v>
      </c>
      <c r="L8919" s="8">
        <f t="shared" si="556"/>
        <v>99.272727272727252</v>
      </c>
      <c r="M8919" s="8">
        <f t="shared" si="557"/>
        <v>472.72727272727275</v>
      </c>
      <c r="N8919" s="13"/>
      <c r="O8919" s="13"/>
      <c r="P8919" s="8">
        <v>21</v>
      </c>
      <c r="Q8919" s="8">
        <v>572</v>
      </c>
      <c r="R8919" s="17">
        <f t="shared" si="558"/>
        <v>0</v>
      </c>
      <c r="S8919" s="18">
        <f t="shared" si="559"/>
        <v>572</v>
      </c>
    </row>
    <row r="8920" spans="1:19" x14ac:dyDescent="0.25">
      <c r="A8920" s="7" t="s">
        <v>21215</v>
      </c>
      <c r="B8920" s="7" t="s">
        <v>21216</v>
      </c>
      <c r="C8920" s="7" t="s">
        <v>7400</v>
      </c>
      <c r="D8920" s="7" t="s">
        <v>7401</v>
      </c>
      <c r="E8920" s="7" t="s">
        <v>7402</v>
      </c>
      <c r="F8920" s="8">
        <v>21</v>
      </c>
      <c r="G8920" s="8">
        <v>572.01</v>
      </c>
      <c r="H8920" s="8">
        <v>572.01</v>
      </c>
      <c r="I8920" s="8">
        <v>1</v>
      </c>
      <c r="J8920" s="8">
        <v>572.01</v>
      </c>
      <c r="K8920" s="8">
        <v>572.01</v>
      </c>
      <c r="L8920" s="8">
        <f t="shared" si="556"/>
        <v>99.274462809917338</v>
      </c>
      <c r="M8920" s="8">
        <f t="shared" si="557"/>
        <v>472.73553719008265</v>
      </c>
      <c r="N8920" s="9"/>
      <c r="O8920" s="9"/>
      <c r="P8920" s="8">
        <v>21</v>
      </c>
      <c r="Q8920" s="8">
        <v>572.01</v>
      </c>
      <c r="R8920" s="17">
        <f t="shared" si="558"/>
        <v>0</v>
      </c>
      <c r="S8920" s="18">
        <f t="shared" si="559"/>
        <v>572.01</v>
      </c>
    </row>
    <row r="8921" spans="1:19" x14ac:dyDescent="0.25">
      <c r="A8921" s="7" t="s">
        <v>21217</v>
      </c>
      <c r="B8921" s="7" t="s">
        <v>21218</v>
      </c>
      <c r="C8921" s="7" t="s">
        <v>7400</v>
      </c>
      <c r="D8921" s="7" t="s">
        <v>7401</v>
      </c>
      <c r="E8921" s="7" t="s">
        <v>7402</v>
      </c>
      <c r="F8921" s="8">
        <v>21</v>
      </c>
      <c r="G8921" s="8">
        <v>572.01</v>
      </c>
      <c r="H8921" s="8">
        <v>572.01</v>
      </c>
      <c r="I8921" s="8">
        <v>1</v>
      </c>
      <c r="J8921" s="8">
        <v>572.01</v>
      </c>
      <c r="K8921" s="8">
        <v>572.01</v>
      </c>
      <c r="L8921" s="8">
        <f t="shared" si="556"/>
        <v>99.274462809917338</v>
      </c>
      <c r="M8921" s="8">
        <f t="shared" si="557"/>
        <v>472.73553719008265</v>
      </c>
      <c r="N8921" s="9"/>
      <c r="O8921" s="9"/>
      <c r="P8921" s="8">
        <v>21</v>
      </c>
      <c r="Q8921" s="8">
        <v>572.01</v>
      </c>
      <c r="R8921" s="17">
        <f t="shared" si="558"/>
        <v>0</v>
      </c>
      <c r="S8921" s="18">
        <f t="shared" si="559"/>
        <v>572.01</v>
      </c>
    </row>
    <row r="8922" spans="1:19" x14ac:dyDescent="0.25">
      <c r="A8922" s="7" t="s">
        <v>21219</v>
      </c>
      <c r="B8922" s="7" t="s">
        <v>21220</v>
      </c>
      <c r="C8922" s="7" t="s">
        <v>7400</v>
      </c>
      <c r="D8922" s="7" t="s">
        <v>7401</v>
      </c>
      <c r="E8922" s="7" t="s">
        <v>7402</v>
      </c>
      <c r="F8922" s="8">
        <v>21</v>
      </c>
      <c r="G8922" s="8">
        <v>572.01</v>
      </c>
      <c r="H8922" s="8">
        <v>572.01</v>
      </c>
      <c r="I8922" s="8">
        <v>1</v>
      </c>
      <c r="J8922" s="8">
        <v>572.01</v>
      </c>
      <c r="K8922" s="8">
        <v>572.01</v>
      </c>
      <c r="L8922" s="8">
        <f t="shared" si="556"/>
        <v>99.274462809917338</v>
      </c>
      <c r="M8922" s="8">
        <f t="shared" si="557"/>
        <v>472.73553719008265</v>
      </c>
      <c r="N8922" s="9"/>
      <c r="O8922" s="9"/>
      <c r="P8922" s="8">
        <v>21</v>
      </c>
      <c r="Q8922" s="8">
        <v>572.01</v>
      </c>
      <c r="R8922" s="17">
        <f t="shared" si="558"/>
        <v>0</v>
      </c>
      <c r="S8922" s="18">
        <f t="shared" si="559"/>
        <v>572.01</v>
      </c>
    </row>
    <row r="8923" spans="1:19" x14ac:dyDescent="0.25">
      <c r="A8923" s="7" t="s">
        <v>21221</v>
      </c>
      <c r="B8923" s="7" t="s">
        <v>21222</v>
      </c>
      <c r="C8923" s="7" t="s">
        <v>7400</v>
      </c>
      <c r="D8923" s="7" t="s">
        <v>7401</v>
      </c>
      <c r="E8923" s="7" t="s">
        <v>7402</v>
      </c>
      <c r="F8923" s="8">
        <v>21</v>
      </c>
      <c r="G8923" s="8">
        <v>572.01</v>
      </c>
      <c r="H8923" s="8">
        <v>572.01</v>
      </c>
      <c r="I8923" s="8">
        <v>1</v>
      </c>
      <c r="J8923" s="8">
        <v>572.01</v>
      </c>
      <c r="K8923" s="8">
        <v>572.01</v>
      </c>
      <c r="L8923" s="8">
        <f t="shared" si="556"/>
        <v>99.274462809917338</v>
      </c>
      <c r="M8923" s="8">
        <f t="shared" si="557"/>
        <v>472.73553719008265</v>
      </c>
      <c r="N8923" s="9"/>
      <c r="O8923" s="9"/>
      <c r="P8923" s="8">
        <v>21</v>
      </c>
      <c r="Q8923" s="8">
        <v>572.01</v>
      </c>
      <c r="R8923" s="17">
        <f t="shared" si="558"/>
        <v>0</v>
      </c>
      <c r="S8923" s="18">
        <f t="shared" si="559"/>
        <v>572.01</v>
      </c>
    </row>
    <row r="8924" spans="1:19" x14ac:dyDescent="0.25">
      <c r="A8924" s="7" t="s">
        <v>21223</v>
      </c>
      <c r="B8924" s="7" t="s">
        <v>21224</v>
      </c>
      <c r="C8924" s="7" t="s">
        <v>7400</v>
      </c>
      <c r="D8924" s="7" t="s">
        <v>7401</v>
      </c>
      <c r="E8924" s="7" t="s">
        <v>7402</v>
      </c>
      <c r="F8924" s="8">
        <v>21</v>
      </c>
      <c r="G8924" s="8">
        <v>572</v>
      </c>
      <c r="H8924" s="8">
        <v>572</v>
      </c>
      <c r="I8924" s="8">
        <v>1</v>
      </c>
      <c r="J8924" s="8">
        <v>572</v>
      </c>
      <c r="K8924" s="8">
        <v>572</v>
      </c>
      <c r="L8924" s="8">
        <f t="shared" si="556"/>
        <v>99.272727272727252</v>
      </c>
      <c r="M8924" s="8">
        <f t="shared" si="557"/>
        <v>472.72727272727275</v>
      </c>
      <c r="N8924" s="9"/>
      <c r="O8924" s="9"/>
      <c r="P8924" s="8">
        <v>21</v>
      </c>
      <c r="Q8924" s="8">
        <v>572</v>
      </c>
      <c r="R8924" s="17">
        <f t="shared" si="558"/>
        <v>0</v>
      </c>
      <c r="S8924" s="18">
        <f t="shared" si="559"/>
        <v>572</v>
      </c>
    </row>
    <row r="8925" spans="1:19" x14ac:dyDescent="0.25">
      <c r="A8925" s="7" t="s">
        <v>21225</v>
      </c>
      <c r="B8925" s="7" t="s">
        <v>21226</v>
      </c>
      <c r="C8925" s="7" t="s">
        <v>7400</v>
      </c>
      <c r="D8925" s="7" t="s">
        <v>7401</v>
      </c>
      <c r="E8925" s="7" t="s">
        <v>7402</v>
      </c>
      <c r="F8925" s="8">
        <v>21</v>
      </c>
      <c r="G8925" s="8">
        <v>572</v>
      </c>
      <c r="H8925" s="8">
        <v>572</v>
      </c>
      <c r="I8925" s="8">
        <v>1</v>
      </c>
      <c r="J8925" s="8">
        <v>572</v>
      </c>
      <c r="K8925" s="8">
        <v>572</v>
      </c>
      <c r="L8925" s="8">
        <f t="shared" si="556"/>
        <v>99.272727272727252</v>
      </c>
      <c r="M8925" s="8">
        <f t="shared" si="557"/>
        <v>472.72727272727275</v>
      </c>
      <c r="N8925" s="9"/>
      <c r="O8925" s="9"/>
      <c r="P8925" s="8">
        <v>21</v>
      </c>
      <c r="Q8925" s="8">
        <v>572</v>
      </c>
      <c r="R8925" s="17">
        <f t="shared" si="558"/>
        <v>0</v>
      </c>
      <c r="S8925" s="18">
        <f t="shared" si="559"/>
        <v>572</v>
      </c>
    </row>
    <row r="8926" spans="1:19" x14ac:dyDescent="0.25">
      <c r="A8926" s="7" t="s">
        <v>21227</v>
      </c>
      <c r="B8926" s="7" t="s">
        <v>21228</v>
      </c>
      <c r="C8926" s="7" t="s">
        <v>7400</v>
      </c>
      <c r="D8926" s="7" t="s">
        <v>7401</v>
      </c>
      <c r="E8926" s="7" t="s">
        <v>7402</v>
      </c>
      <c r="F8926" s="8">
        <v>21</v>
      </c>
      <c r="G8926" s="8">
        <v>572</v>
      </c>
      <c r="H8926" s="8">
        <v>572</v>
      </c>
      <c r="I8926" s="8">
        <v>1</v>
      </c>
      <c r="J8926" s="8">
        <v>572</v>
      </c>
      <c r="K8926" s="8">
        <v>572</v>
      </c>
      <c r="L8926" s="8">
        <f t="shared" si="556"/>
        <v>99.272727272727252</v>
      </c>
      <c r="M8926" s="8">
        <f t="shared" si="557"/>
        <v>472.72727272727275</v>
      </c>
      <c r="N8926" s="9"/>
      <c r="O8926" s="9"/>
      <c r="P8926" s="8">
        <v>21</v>
      </c>
      <c r="Q8926" s="8">
        <v>572</v>
      </c>
      <c r="R8926" s="17">
        <f t="shared" si="558"/>
        <v>0</v>
      </c>
      <c r="S8926" s="18">
        <f t="shared" si="559"/>
        <v>572</v>
      </c>
    </row>
    <row r="8927" spans="1:19" x14ac:dyDescent="0.25">
      <c r="A8927" s="7" t="s">
        <v>21229</v>
      </c>
      <c r="B8927" s="7" t="s">
        <v>21230</v>
      </c>
      <c r="C8927" s="7" t="s">
        <v>7400</v>
      </c>
      <c r="D8927" s="7" t="s">
        <v>7401</v>
      </c>
      <c r="E8927" s="7" t="s">
        <v>7402</v>
      </c>
      <c r="F8927" s="8">
        <v>21</v>
      </c>
      <c r="G8927" s="8">
        <v>572</v>
      </c>
      <c r="H8927" s="8">
        <v>572</v>
      </c>
      <c r="I8927" s="8">
        <v>1</v>
      </c>
      <c r="J8927" s="8">
        <v>572</v>
      </c>
      <c r="K8927" s="8">
        <v>572</v>
      </c>
      <c r="L8927" s="8">
        <f t="shared" si="556"/>
        <v>99.272727272727252</v>
      </c>
      <c r="M8927" s="8">
        <f t="shared" si="557"/>
        <v>472.72727272727275</v>
      </c>
      <c r="N8927" s="9"/>
      <c r="O8927" s="9"/>
      <c r="P8927" s="8">
        <v>21</v>
      </c>
      <c r="Q8927" s="8">
        <v>572</v>
      </c>
      <c r="R8927" s="17">
        <f t="shared" si="558"/>
        <v>0</v>
      </c>
      <c r="S8927" s="18">
        <f t="shared" si="559"/>
        <v>572</v>
      </c>
    </row>
    <row r="8928" spans="1:19" x14ac:dyDescent="0.25">
      <c r="A8928" s="7" t="s">
        <v>21231</v>
      </c>
      <c r="B8928" s="7" t="s">
        <v>21232</v>
      </c>
      <c r="C8928" s="7" t="s">
        <v>37</v>
      </c>
      <c r="D8928" s="7" t="s">
        <v>38</v>
      </c>
      <c r="E8928" s="7" t="s">
        <v>39</v>
      </c>
      <c r="F8928" s="8">
        <v>15</v>
      </c>
      <c r="G8928" s="8">
        <v>5917.9</v>
      </c>
      <c r="H8928" s="8">
        <v>5917.9</v>
      </c>
      <c r="I8928" s="8">
        <v>1</v>
      </c>
      <c r="J8928" s="8">
        <v>5917.9</v>
      </c>
      <c r="K8928" s="8">
        <v>5917.9</v>
      </c>
      <c r="L8928" s="8">
        <f t="shared" si="556"/>
        <v>771.89999999999964</v>
      </c>
      <c r="M8928" s="8">
        <f t="shared" si="557"/>
        <v>5146</v>
      </c>
      <c r="N8928" s="13"/>
      <c r="O8928" s="13"/>
      <c r="P8928" s="8">
        <v>15</v>
      </c>
      <c r="Q8928" s="8">
        <v>5917.9</v>
      </c>
      <c r="R8928" s="17">
        <f t="shared" si="558"/>
        <v>0</v>
      </c>
      <c r="S8928" s="18">
        <f t="shared" si="559"/>
        <v>5917.9</v>
      </c>
    </row>
    <row r="8929" spans="1:19" x14ac:dyDescent="0.25">
      <c r="A8929" s="7" t="s">
        <v>21233</v>
      </c>
      <c r="B8929" s="7" t="s">
        <v>21234</v>
      </c>
      <c r="C8929" s="7" t="s">
        <v>37</v>
      </c>
      <c r="D8929" s="7" t="s">
        <v>38</v>
      </c>
      <c r="E8929" s="7" t="s">
        <v>39</v>
      </c>
      <c r="F8929" s="8">
        <v>15</v>
      </c>
      <c r="G8929" s="8">
        <v>734.85</v>
      </c>
      <c r="H8929" s="8">
        <v>734.85</v>
      </c>
      <c r="I8929" s="8">
        <v>2</v>
      </c>
      <c r="J8929" s="8">
        <v>1469.7</v>
      </c>
      <c r="K8929" s="8">
        <v>734.85</v>
      </c>
      <c r="L8929" s="8">
        <f t="shared" si="556"/>
        <v>95.849999999999909</v>
      </c>
      <c r="M8929" s="8">
        <f t="shared" si="557"/>
        <v>639.00000000000011</v>
      </c>
      <c r="N8929" s="9"/>
      <c r="O8929" s="9"/>
      <c r="P8929" s="8">
        <v>15</v>
      </c>
      <c r="Q8929" s="8">
        <v>734.85</v>
      </c>
      <c r="R8929" s="17">
        <f t="shared" si="558"/>
        <v>0</v>
      </c>
      <c r="S8929" s="18">
        <f t="shared" si="559"/>
        <v>1469.7</v>
      </c>
    </row>
    <row r="8930" spans="1:19" x14ac:dyDescent="0.25">
      <c r="A8930" s="7" t="s">
        <v>21235</v>
      </c>
      <c r="B8930" s="7" t="s">
        <v>21236</v>
      </c>
      <c r="C8930" s="7" t="s">
        <v>37</v>
      </c>
      <c r="D8930" s="7" t="s">
        <v>38</v>
      </c>
      <c r="E8930" s="7" t="s">
        <v>39</v>
      </c>
      <c r="F8930" s="8">
        <v>15</v>
      </c>
      <c r="G8930" s="8">
        <v>7364.6</v>
      </c>
      <c r="H8930" s="8">
        <v>7364.6</v>
      </c>
      <c r="I8930" s="8">
        <v>1</v>
      </c>
      <c r="J8930" s="8">
        <v>7364.6</v>
      </c>
      <c r="K8930" s="8">
        <v>7364.6</v>
      </c>
      <c r="L8930" s="8">
        <f t="shared" si="556"/>
        <v>960.59999999999945</v>
      </c>
      <c r="M8930" s="8">
        <f t="shared" si="557"/>
        <v>6404.0000000000009</v>
      </c>
      <c r="N8930" s="9"/>
      <c r="O8930" s="9"/>
      <c r="P8930" s="8">
        <v>15</v>
      </c>
      <c r="Q8930" s="8">
        <v>7364.6</v>
      </c>
      <c r="R8930" s="17">
        <f t="shared" si="558"/>
        <v>0</v>
      </c>
      <c r="S8930" s="18">
        <f t="shared" si="559"/>
        <v>7364.6</v>
      </c>
    </row>
    <row r="8931" spans="1:19" x14ac:dyDescent="0.25">
      <c r="A8931" s="7" t="s">
        <v>21237</v>
      </c>
      <c r="B8931" s="7" t="s">
        <v>21238</v>
      </c>
      <c r="C8931" s="7" t="s">
        <v>37</v>
      </c>
      <c r="D8931" s="7" t="s">
        <v>38</v>
      </c>
      <c r="E8931" s="7" t="s">
        <v>39</v>
      </c>
      <c r="F8931" s="8">
        <v>15</v>
      </c>
      <c r="G8931" s="8">
        <v>4339.92</v>
      </c>
      <c r="H8931" s="8">
        <v>4339.92</v>
      </c>
      <c r="I8931" s="8">
        <v>1</v>
      </c>
      <c r="J8931" s="8">
        <v>4339.92</v>
      </c>
      <c r="K8931" s="8">
        <v>4339.92</v>
      </c>
      <c r="L8931" s="8">
        <f t="shared" si="556"/>
        <v>566.07652173912993</v>
      </c>
      <c r="M8931" s="8">
        <f t="shared" si="557"/>
        <v>3773.8434782608701</v>
      </c>
      <c r="N8931" s="13"/>
      <c r="O8931" s="13"/>
      <c r="P8931" s="8">
        <v>15</v>
      </c>
      <c r="Q8931" s="8">
        <v>4339.92</v>
      </c>
      <c r="R8931" s="17">
        <f t="shared" si="558"/>
        <v>0</v>
      </c>
      <c r="S8931" s="18">
        <f t="shared" si="559"/>
        <v>4339.92</v>
      </c>
    </row>
    <row r="8932" spans="1:19" x14ac:dyDescent="0.25">
      <c r="A8932" s="7" t="s">
        <v>21239</v>
      </c>
      <c r="B8932" s="7" t="s">
        <v>21240</v>
      </c>
      <c r="C8932" s="7" t="s">
        <v>37</v>
      </c>
      <c r="D8932" s="7" t="s">
        <v>38</v>
      </c>
      <c r="E8932" s="7" t="s">
        <v>39</v>
      </c>
      <c r="F8932" s="8">
        <v>15</v>
      </c>
      <c r="G8932" s="8">
        <v>4339.92</v>
      </c>
      <c r="H8932" s="8">
        <v>4339.92</v>
      </c>
      <c r="I8932" s="8">
        <v>1</v>
      </c>
      <c r="J8932" s="8">
        <v>4339.92</v>
      </c>
      <c r="K8932" s="8">
        <v>4339.92</v>
      </c>
      <c r="L8932" s="8">
        <f t="shared" si="556"/>
        <v>566.07652173912993</v>
      </c>
      <c r="M8932" s="8">
        <f t="shared" si="557"/>
        <v>3773.8434782608701</v>
      </c>
      <c r="N8932" s="9"/>
      <c r="O8932" s="9"/>
      <c r="P8932" s="8">
        <v>15</v>
      </c>
      <c r="Q8932" s="8">
        <v>4339.92</v>
      </c>
      <c r="R8932" s="17">
        <f t="shared" si="558"/>
        <v>0</v>
      </c>
      <c r="S8932" s="18">
        <f t="shared" si="559"/>
        <v>4339.92</v>
      </c>
    </row>
    <row r="8933" spans="1:19" x14ac:dyDescent="0.25">
      <c r="A8933" s="7" t="s">
        <v>21241</v>
      </c>
      <c r="B8933" s="7" t="s">
        <v>21242</v>
      </c>
      <c r="C8933" s="7" t="s">
        <v>37</v>
      </c>
      <c r="D8933" s="7" t="s">
        <v>38</v>
      </c>
      <c r="E8933" s="7" t="s">
        <v>39</v>
      </c>
      <c r="F8933" s="8">
        <v>15</v>
      </c>
      <c r="G8933" s="8">
        <v>78</v>
      </c>
      <c r="H8933" s="8">
        <v>78</v>
      </c>
      <c r="I8933" s="8">
        <v>10</v>
      </c>
      <c r="J8933" s="8">
        <v>780</v>
      </c>
      <c r="K8933" s="8">
        <v>78</v>
      </c>
      <c r="L8933" s="8">
        <f t="shared" si="556"/>
        <v>10.173913043478251</v>
      </c>
      <c r="M8933" s="8">
        <f t="shared" si="557"/>
        <v>67.826086956521749</v>
      </c>
      <c r="N8933" s="9"/>
      <c r="O8933" s="9"/>
      <c r="P8933" s="8">
        <v>15</v>
      </c>
      <c r="Q8933" s="8">
        <v>78</v>
      </c>
      <c r="R8933" s="17">
        <f t="shared" si="558"/>
        <v>0</v>
      </c>
      <c r="S8933" s="18">
        <f t="shared" si="559"/>
        <v>780</v>
      </c>
    </row>
    <row r="8934" spans="1:19" x14ac:dyDescent="0.25">
      <c r="A8934" s="7" t="s">
        <v>21243</v>
      </c>
      <c r="B8934" s="7" t="s">
        <v>21244</v>
      </c>
      <c r="C8934" s="7" t="s">
        <v>37</v>
      </c>
      <c r="D8934" s="7" t="s">
        <v>38</v>
      </c>
      <c r="E8934" s="7" t="s">
        <v>39</v>
      </c>
      <c r="F8934" s="8">
        <v>15</v>
      </c>
      <c r="G8934" s="8">
        <v>8978.0499999999993</v>
      </c>
      <c r="H8934" s="8">
        <v>8978.0499999999993</v>
      </c>
      <c r="I8934" s="8">
        <v>1</v>
      </c>
      <c r="J8934" s="8">
        <v>8978.0499999999993</v>
      </c>
      <c r="K8934" s="8">
        <v>8978.0499999999993</v>
      </c>
      <c r="L8934" s="8">
        <f t="shared" si="556"/>
        <v>1171.0499999999993</v>
      </c>
      <c r="M8934" s="8">
        <f t="shared" si="557"/>
        <v>7807</v>
      </c>
      <c r="N8934" s="13"/>
      <c r="O8934" s="13"/>
      <c r="P8934" s="8">
        <v>15</v>
      </c>
      <c r="Q8934" s="8">
        <v>8978.0499999999993</v>
      </c>
      <c r="R8934" s="17">
        <f t="shared" si="558"/>
        <v>0</v>
      </c>
      <c r="S8934" s="18">
        <f t="shared" si="559"/>
        <v>8978.0499999999993</v>
      </c>
    </row>
    <row r="8935" spans="1:19" x14ac:dyDescent="0.25">
      <c r="A8935" s="7" t="s">
        <v>21245</v>
      </c>
      <c r="B8935" s="7" t="s">
        <v>21246</v>
      </c>
      <c r="C8935" s="7" t="s">
        <v>37</v>
      </c>
      <c r="D8935" s="7" t="s">
        <v>38</v>
      </c>
      <c r="E8935" s="7" t="s">
        <v>39</v>
      </c>
      <c r="F8935" s="8">
        <v>15</v>
      </c>
      <c r="G8935" s="8">
        <v>8978.0499999999993</v>
      </c>
      <c r="H8935" s="8">
        <v>8978.0499999999993</v>
      </c>
      <c r="I8935" s="8">
        <v>1</v>
      </c>
      <c r="J8935" s="8">
        <v>8978.0499999999993</v>
      </c>
      <c r="K8935" s="8">
        <v>8978.0499999999993</v>
      </c>
      <c r="L8935" s="8">
        <f t="shared" si="556"/>
        <v>1171.0499999999993</v>
      </c>
      <c r="M8935" s="8">
        <f t="shared" si="557"/>
        <v>7807</v>
      </c>
      <c r="N8935" s="13"/>
      <c r="O8935" s="13"/>
      <c r="P8935" s="8">
        <v>15</v>
      </c>
      <c r="Q8935" s="8">
        <v>8978.0499999999993</v>
      </c>
      <c r="R8935" s="17">
        <f t="shared" si="558"/>
        <v>0</v>
      </c>
      <c r="S8935" s="18">
        <f t="shared" si="559"/>
        <v>8978.0499999999993</v>
      </c>
    </row>
    <row r="8936" spans="1:19" x14ac:dyDescent="0.25">
      <c r="A8936" s="7" t="s">
        <v>21249</v>
      </c>
      <c r="B8936" s="7" t="s">
        <v>21250</v>
      </c>
      <c r="C8936" s="7" t="s">
        <v>7205</v>
      </c>
      <c r="D8936" s="7" t="s">
        <v>7206</v>
      </c>
      <c r="E8936" s="7" t="s">
        <v>7207</v>
      </c>
      <c r="F8936" s="8">
        <v>21</v>
      </c>
      <c r="G8936" s="8">
        <v>54.45</v>
      </c>
      <c r="H8936" s="8">
        <v>54.45</v>
      </c>
      <c r="I8936" s="8">
        <v>714</v>
      </c>
      <c r="J8936" s="8">
        <v>38877.30000000001</v>
      </c>
      <c r="K8936" s="8">
        <v>54.450000000000017</v>
      </c>
      <c r="L8936" s="8">
        <f t="shared" si="556"/>
        <v>9.4500000000000028</v>
      </c>
      <c r="M8936" s="8">
        <f t="shared" si="557"/>
        <v>45.000000000000014</v>
      </c>
      <c r="N8936" s="8">
        <v>12</v>
      </c>
      <c r="O8936" s="8">
        <v>50.4</v>
      </c>
      <c r="P8936" s="8">
        <v>21</v>
      </c>
      <c r="Q8936" s="8">
        <v>54.45</v>
      </c>
      <c r="R8936" s="17">
        <f t="shared" si="558"/>
        <v>35985.599999999999</v>
      </c>
      <c r="S8936" s="18">
        <f t="shared" si="559"/>
        <v>38877.30000000001</v>
      </c>
    </row>
    <row r="8937" spans="1:19" x14ac:dyDescent="0.25">
      <c r="A8937" s="7" t="s">
        <v>21251</v>
      </c>
      <c r="B8937" s="7" t="s">
        <v>21252</v>
      </c>
      <c r="C8937" s="7" t="s">
        <v>472</v>
      </c>
      <c r="D8937" s="7" t="s">
        <v>473</v>
      </c>
      <c r="E8937" s="7" t="s">
        <v>474</v>
      </c>
      <c r="F8937" s="8">
        <v>15</v>
      </c>
      <c r="G8937" s="8">
        <v>3108.45</v>
      </c>
      <c r="H8937" s="8">
        <v>3108.45</v>
      </c>
      <c r="I8937" s="8">
        <v>10</v>
      </c>
      <c r="J8937" s="8">
        <v>31084.5</v>
      </c>
      <c r="K8937" s="8">
        <v>3108.45</v>
      </c>
      <c r="L8937" s="8">
        <f t="shared" si="556"/>
        <v>405.44999999999982</v>
      </c>
      <c r="M8937" s="8">
        <f t="shared" si="557"/>
        <v>2703</v>
      </c>
      <c r="N8937" s="13"/>
      <c r="O8937" s="13"/>
      <c r="P8937" s="8">
        <v>15</v>
      </c>
      <c r="Q8937" s="8">
        <v>3108.45</v>
      </c>
      <c r="R8937" s="17">
        <f t="shared" si="558"/>
        <v>0</v>
      </c>
      <c r="S8937" s="18">
        <f t="shared" si="559"/>
        <v>31084.5</v>
      </c>
    </row>
    <row r="8938" spans="1:19" x14ac:dyDescent="0.25">
      <c r="A8938" s="7" t="s">
        <v>21253</v>
      </c>
      <c r="B8938" s="7" t="s">
        <v>21254</v>
      </c>
      <c r="C8938" s="7" t="s">
        <v>32</v>
      </c>
      <c r="D8938" s="7" t="s">
        <v>33</v>
      </c>
      <c r="E8938" s="7" t="s">
        <v>34</v>
      </c>
      <c r="F8938" s="8">
        <v>15</v>
      </c>
      <c r="G8938" s="8">
        <v>14009.32</v>
      </c>
      <c r="H8938" s="8">
        <v>14009.32</v>
      </c>
      <c r="I8938" s="8">
        <v>2</v>
      </c>
      <c r="J8938" s="8">
        <v>28018.639999999999</v>
      </c>
      <c r="K8938" s="8">
        <v>14009.32</v>
      </c>
      <c r="L8938" s="8">
        <f t="shared" si="556"/>
        <v>1827.3026086956506</v>
      </c>
      <c r="M8938" s="8">
        <f t="shared" si="557"/>
        <v>12182.017391304349</v>
      </c>
      <c r="N8938" s="13"/>
      <c r="O8938" s="13"/>
      <c r="P8938" s="8">
        <v>15</v>
      </c>
      <c r="Q8938" s="8">
        <v>14009.32</v>
      </c>
      <c r="R8938" s="17">
        <f t="shared" si="558"/>
        <v>0</v>
      </c>
      <c r="S8938" s="18">
        <f t="shared" si="559"/>
        <v>28018.639999999999</v>
      </c>
    </row>
    <row r="8939" spans="1:19" x14ac:dyDescent="0.25">
      <c r="A8939" s="7" t="s">
        <v>21255</v>
      </c>
      <c r="B8939" s="7" t="s">
        <v>21256</v>
      </c>
      <c r="C8939" s="7" t="s">
        <v>32</v>
      </c>
      <c r="D8939" s="7" t="s">
        <v>33</v>
      </c>
      <c r="E8939" s="7" t="s">
        <v>34</v>
      </c>
      <c r="F8939" s="8">
        <v>15</v>
      </c>
      <c r="G8939" s="8">
        <v>14009.32</v>
      </c>
      <c r="H8939" s="8">
        <v>14009.32</v>
      </c>
      <c r="I8939" s="8">
        <v>2</v>
      </c>
      <c r="J8939" s="8">
        <v>28018.639999999999</v>
      </c>
      <c r="K8939" s="8">
        <v>14009.32</v>
      </c>
      <c r="L8939" s="8">
        <f t="shared" si="556"/>
        <v>1827.3026086956506</v>
      </c>
      <c r="M8939" s="8">
        <f t="shared" si="557"/>
        <v>12182.017391304349</v>
      </c>
      <c r="N8939" s="9"/>
      <c r="O8939" s="9"/>
      <c r="P8939" s="8">
        <v>15</v>
      </c>
      <c r="Q8939" s="8">
        <v>14009.32</v>
      </c>
      <c r="R8939" s="17">
        <f t="shared" si="558"/>
        <v>0</v>
      </c>
      <c r="S8939" s="18">
        <f t="shared" si="559"/>
        <v>28018.639999999999</v>
      </c>
    </row>
    <row r="8940" spans="1:19" x14ac:dyDescent="0.25">
      <c r="A8940" s="7" t="s">
        <v>21257</v>
      </c>
      <c r="B8940" s="7" t="s">
        <v>21258</v>
      </c>
      <c r="C8940" s="7" t="s">
        <v>7539</v>
      </c>
      <c r="D8940" s="7" t="s">
        <v>7540</v>
      </c>
      <c r="E8940" s="7" t="s">
        <v>7798</v>
      </c>
      <c r="F8940" s="8">
        <v>21</v>
      </c>
      <c r="G8940" s="8">
        <v>1986.34</v>
      </c>
      <c r="H8940" s="8">
        <v>1986.34</v>
      </c>
      <c r="I8940" s="8">
        <v>1</v>
      </c>
      <c r="J8940" s="8">
        <v>1986.34</v>
      </c>
      <c r="K8940" s="8">
        <v>1986.34</v>
      </c>
      <c r="L8940" s="8">
        <f t="shared" si="556"/>
        <v>344.73669421487602</v>
      </c>
      <c r="M8940" s="8">
        <f t="shared" si="557"/>
        <v>1641.6033057851239</v>
      </c>
      <c r="N8940" s="9"/>
      <c r="O8940" s="9"/>
      <c r="P8940" s="8">
        <v>21</v>
      </c>
      <c r="Q8940" s="8">
        <v>1986.34</v>
      </c>
      <c r="R8940" s="17">
        <f t="shared" si="558"/>
        <v>0</v>
      </c>
      <c r="S8940" s="18">
        <f t="shared" si="559"/>
        <v>1986.34</v>
      </c>
    </row>
    <row r="8941" spans="1:19" x14ac:dyDescent="0.25">
      <c r="A8941" s="7" t="s">
        <v>21259</v>
      </c>
      <c r="B8941" s="7" t="s">
        <v>21260</v>
      </c>
      <c r="C8941" s="7" t="s">
        <v>14</v>
      </c>
      <c r="D8941" s="7" t="s">
        <v>15</v>
      </c>
      <c r="E8941" s="7" t="s">
        <v>14087</v>
      </c>
      <c r="F8941" s="8">
        <v>21</v>
      </c>
      <c r="G8941" s="8">
        <v>127.05</v>
      </c>
      <c r="H8941" s="8">
        <v>127.05</v>
      </c>
      <c r="I8941" s="8">
        <v>80</v>
      </c>
      <c r="J8941" s="8">
        <v>10164</v>
      </c>
      <c r="K8941" s="8">
        <v>127.05</v>
      </c>
      <c r="L8941" s="8">
        <f t="shared" si="556"/>
        <v>22.049999999999997</v>
      </c>
      <c r="M8941" s="8">
        <f t="shared" si="557"/>
        <v>105</v>
      </c>
      <c r="N8941" s="9"/>
      <c r="O8941" s="9"/>
      <c r="P8941" s="8">
        <v>21</v>
      </c>
      <c r="Q8941" s="8">
        <v>127.05</v>
      </c>
      <c r="R8941" s="17">
        <f t="shared" si="558"/>
        <v>0</v>
      </c>
      <c r="S8941" s="18">
        <f t="shared" si="559"/>
        <v>10164</v>
      </c>
    </row>
    <row r="8942" spans="1:19" x14ac:dyDescent="0.25">
      <c r="A8942" s="7" t="s">
        <v>21261</v>
      </c>
      <c r="B8942" s="7" t="s">
        <v>21262</v>
      </c>
      <c r="C8942" s="7" t="s">
        <v>7400</v>
      </c>
      <c r="D8942" s="7" t="s">
        <v>7401</v>
      </c>
      <c r="E8942" s="7" t="s">
        <v>7402</v>
      </c>
      <c r="F8942" s="8">
        <v>15</v>
      </c>
      <c r="G8942" s="8">
        <v>4620</v>
      </c>
      <c r="H8942" s="8">
        <v>4620</v>
      </c>
      <c r="I8942" s="8">
        <v>1</v>
      </c>
      <c r="J8942" s="8">
        <v>4620</v>
      </c>
      <c r="K8942" s="8">
        <v>4620</v>
      </c>
      <c r="L8942" s="8">
        <f t="shared" si="556"/>
        <v>602.60869565217354</v>
      </c>
      <c r="M8942" s="8">
        <f t="shared" si="557"/>
        <v>4017.3913043478265</v>
      </c>
      <c r="N8942" s="9"/>
      <c r="O8942" s="9"/>
      <c r="P8942" s="8">
        <v>15</v>
      </c>
      <c r="Q8942" s="8">
        <v>4620</v>
      </c>
      <c r="R8942" s="17">
        <f t="shared" si="558"/>
        <v>0</v>
      </c>
      <c r="S8942" s="18">
        <f t="shared" si="559"/>
        <v>4620</v>
      </c>
    </row>
    <row r="8943" spans="1:19" x14ac:dyDescent="0.25">
      <c r="A8943" s="7" t="s">
        <v>21263</v>
      </c>
      <c r="B8943" s="7" t="s">
        <v>21264</v>
      </c>
      <c r="C8943" s="7" t="s">
        <v>7400</v>
      </c>
      <c r="D8943" s="7" t="s">
        <v>7401</v>
      </c>
      <c r="E8943" s="7" t="s">
        <v>7402</v>
      </c>
      <c r="F8943" s="14">
        <v>15</v>
      </c>
      <c r="G8943" s="8">
        <v>4620</v>
      </c>
      <c r="H8943" s="8">
        <v>4620</v>
      </c>
      <c r="I8943" s="8">
        <v>2</v>
      </c>
      <c r="J8943" s="8">
        <v>9240</v>
      </c>
      <c r="K8943" s="8">
        <v>4620</v>
      </c>
      <c r="L8943" s="8">
        <f t="shared" si="556"/>
        <v>602.60869565217354</v>
      </c>
      <c r="M8943" s="8">
        <f t="shared" si="557"/>
        <v>4017.3913043478265</v>
      </c>
      <c r="N8943" s="9"/>
      <c r="O8943" s="9"/>
      <c r="P8943" s="14">
        <v>15</v>
      </c>
      <c r="Q8943" s="14">
        <v>4620</v>
      </c>
      <c r="R8943" s="17">
        <f t="shared" si="558"/>
        <v>0</v>
      </c>
      <c r="S8943" s="18">
        <f t="shared" si="559"/>
        <v>9240</v>
      </c>
    </row>
    <row r="8944" spans="1:19" x14ac:dyDescent="0.25">
      <c r="A8944" s="7" t="s">
        <v>21265</v>
      </c>
      <c r="B8944" s="7" t="s">
        <v>21266</v>
      </c>
      <c r="C8944" s="7" t="s">
        <v>7400</v>
      </c>
      <c r="D8944" s="7" t="s">
        <v>7401</v>
      </c>
      <c r="E8944" s="7" t="s">
        <v>7402</v>
      </c>
      <c r="F8944" s="14">
        <v>15</v>
      </c>
      <c r="G8944" s="8">
        <v>4620</v>
      </c>
      <c r="H8944" s="8">
        <v>4620</v>
      </c>
      <c r="I8944" s="8">
        <v>1</v>
      </c>
      <c r="J8944" s="8">
        <v>4620</v>
      </c>
      <c r="K8944" s="8">
        <v>4620</v>
      </c>
      <c r="L8944" s="8">
        <f t="shared" si="556"/>
        <v>602.60869565217354</v>
      </c>
      <c r="M8944" s="8">
        <f t="shared" si="557"/>
        <v>4017.3913043478265</v>
      </c>
      <c r="N8944" s="9"/>
      <c r="O8944" s="9"/>
      <c r="P8944" s="14">
        <v>15</v>
      </c>
      <c r="Q8944" s="14">
        <v>4620</v>
      </c>
      <c r="R8944" s="17">
        <f t="shared" si="558"/>
        <v>0</v>
      </c>
      <c r="S8944" s="18">
        <f t="shared" si="559"/>
        <v>4620</v>
      </c>
    </row>
    <row r="8945" spans="1:19" x14ac:dyDescent="0.25">
      <c r="A8945" s="7" t="s">
        <v>21267</v>
      </c>
      <c r="B8945" s="7" t="s">
        <v>21268</v>
      </c>
      <c r="C8945" s="7" t="s">
        <v>7400</v>
      </c>
      <c r="D8945" s="7" t="s">
        <v>7401</v>
      </c>
      <c r="E8945" s="7" t="s">
        <v>7402</v>
      </c>
      <c r="F8945" s="8">
        <v>15</v>
      </c>
      <c r="G8945" s="8">
        <v>4620</v>
      </c>
      <c r="H8945" s="8">
        <v>4620</v>
      </c>
      <c r="I8945" s="8">
        <v>1</v>
      </c>
      <c r="J8945" s="8">
        <v>4620</v>
      </c>
      <c r="K8945" s="8">
        <v>4620</v>
      </c>
      <c r="L8945" s="8">
        <f t="shared" si="556"/>
        <v>602.60869565217354</v>
      </c>
      <c r="M8945" s="8">
        <f t="shared" si="557"/>
        <v>4017.3913043478265</v>
      </c>
      <c r="N8945" s="9"/>
      <c r="O8945" s="9"/>
      <c r="P8945" s="8">
        <v>15</v>
      </c>
      <c r="Q8945" s="8">
        <v>4620</v>
      </c>
      <c r="R8945" s="17">
        <f t="shared" si="558"/>
        <v>0</v>
      </c>
      <c r="S8945" s="18">
        <f t="shared" si="559"/>
        <v>4620</v>
      </c>
    </row>
    <row r="8946" spans="1:19" x14ac:dyDescent="0.25">
      <c r="A8946" s="7" t="s">
        <v>21269</v>
      </c>
      <c r="B8946" s="7" t="s">
        <v>21270</v>
      </c>
      <c r="C8946" s="7" t="s">
        <v>7400</v>
      </c>
      <c r="D8946" s="7" t="s">
        <v>7401</v>
      </c>
      <c r="E8946" s="7" t="s">
        <v>7402</v>
      </c>
      <c r="F8946" s="8">
        <v>15</v>
      </c>
      <c r="G8946" s="8">
        <v>1100</v>
      </c>
      <c r="H8946" s="8">
        <v>1100</v>
      </c>
      <c r="I8946" s="8">
        <v>1</v>
      </c>
      <c r="J8946" s="8">
        <v>1100</v>
      </c>
      <c r="K8946" s="8">
        <v>1100</v>
      </c>
      <c r="L8946" s="8">
        <f t="shared" si="556"/>
        <v>143.47826086956513</v>
      </c>
      <c r="M8946" s="8">
        <f t="shared" si="557"/>
        <v>956.52173913043487</v>
      </c>
      <c r="N8946" s="13"/>
      <c r="O8946" s="13"/>
      <c r="P8946" s="8">
        <v>15</v>
      </c>
      <c r="Q8946" s="8">
        <v>1100</v>
      </c>
      <c r="R8946" s="17">
        <f t="shared" si="558"/>
        <v>0</v>
      </c>
      <c r="S8946" s="18">
        <f t="shared" si="559"/>
        <v>1100</v>
      </c>
    </row>
    <row r="8947" spans="1:19" x14ac:dyDescent="0.25">
      <c r="A8947" s="7" t="s">
        <v>21271</v>
      </c>
      <c r="B8947" s="7" t="s">
        <v>21272</v>
      </c>
      <c r="C8947" s="7" t="s">
        <v>14</v>
      </c>
      <c r="D8947" s="7" t="s">
        <v>15</v>
      </c>
      <c r="E8947" s="7" t="s">
        <v>2322</v>
      </c>
      <c r="F8947" s="8">
        <v>21</v>
      </c>
      <c r="G8947" s="8">
        <v>1107.2</v>
      </c>
      <c r="H8947" s="8">
        <v>1107.2</v>
      </c>
      <c r="I8947" s="8">
        <v>10</v>
      </c>
      <c r="J8947" s="8">
        <v>11072</v>
      </c>
      <c r="K8947" s="8">
        <v>1107.2</v>
      </c>
      <c r="L8947" s="8">
        <f t="shared" si="556"/>
        <v>192.15867768595035</v>
      </c>
      <c r="M8947" s="8">
        <f t="shared" si="557"/>
        <v>915.04132231404969</v>
      </c>
      <c r="N8947" s="13"/>
      <c r="O8947" s="13"/>
      <c r="P8947" s="8">
        <v>21</v>
      </c>
      <c r="Q8947" s="8">
        <v>1107.2</v>
      </c>
      <c r="R8947" s="17">
        <f t="shared" si="558"/>
        <v>0</v>
      </c>
      <c r="S8947" s="18">
        <f t="shared" si="559"/>
        <v>11072</v>
      </c>
    </row>
    <row r="8948" spans="1:19" x14ac:dyDescent="0.25">
      <c r="A8948" s="7" t="s">
        <v>21275</v>
      </c>
      <c r="B8948" s="7" t="s">
        <v>21276</v>
      </c>
      <c r="C8948" s="7" t="s">
        <v>14</v>
      </c>
      <c r="D8948" s="7" t="s">
        <v>15</v>
      </c>
      <c r="E8948" s="7" t="s">
        <v>7518</v>
      </c>
      <c r="F8948" s="8">
        <v>21</v>
      </c>
      <c r="G8948" s="8">
        <v>812.52</v>
      </c>
      <c r="H8948" s="8">
        <v>812.52</v>
      </c>
      <c r="I8948" s="8">
        <v>10</v>
      </c>
      <c r="J8948" s="8">
        <v>8125.15</v>
      </c>
      <c r="K8948" s="8">
        <v>812.51499999999999</v>
      </c>
      <c r="L8948" s="8">
        <f t="shared" si="556"/>
        <v>141.01499999999999</v>
      </c>
      <c r="M8948" s="8">
        <f t="shared" si="557"/>
        <v>671.5</v>
      </c>
      <c r="N8948" s="13"/>
      <c r="O8948" s="13"/>
      <c r="P8948" s="8">
        <v>21</v>
      </c>
      <c r="Q8948" s="8">
        <v>812.51499999999999</v>
      </c>
      <c r="R8948" s="17">
        <f t="shared" si="558"/>
        <v>0</v>
      </c>
      <c r="S8948" s="18">
        <f t="shared" si="559"/>
        <v>8125.15</v>
      </c>
    </row>
    <row r="8949" spans="1:19" x14ac:dyDescent="0.25">
      <c r="A8949" s="7" t="s">
        <v>21281</v>
      </c>
      <c r="B8949" s="7" t="s">
        <v>21282</v>
      </c>
      <c r="C8949" s="7" t="s">
        <v>7539</v>
      </c>
      <c r="D8949" s="7" t="s">
        <v>7540</v>
      </c>
      <c r="E8949" s="7" t="s">
        <v>7541</v>
      </c>
      <c r="F8949" s="8">
        <v>21</v>
      </c>
      <c r="G8949" s="8">
        <v>7.44</v>
      </c>
      <c r="H8949" s="8">
        <v>7.44</v>
      </c>
      <c r="I8949" s="8">
        <v>4000</v>
      </c>
      <c r="J8949" s="8">
        <v>29766</v>
      </c>
      <c r="K8949" s="8">
        <v>7.4414999999999996</v>
      </c>
      <c r="L8949" s="8">
        <f t="shared" si="556"/>
        <v>1.2915000000000001</v>
      </c>
      <c r="M8949" s="8">
        <f t="shared" si="557"/>
        <v>6.1499999999999995</v>
      </c>
      <c r="N8949" s="13"/>
      <c r="O8949" s="13"/>
      <c r="P8949" s="8">
        <v>21</v>
      </c>
      <c r="Q8949" s="8">
        <v>7.4414999999999996</v>
      </c>
      <c r="R8949" s="17">
        <f t="shared" si="558"/>
        <v>0</v>
      </c>
      <c r="S8949" s="18">
        <f t="shared" si="559"/>
        <v>29766</v>
      </c>
    </row>
    <row r="8950" spans="1:19" x14ac:dyDescent="0.25">
      <c r="A8950" s="7" t="s">
        <v>21283</v>
      </c>
      <c r="B8950" s="7" t="s">
        <v>21284</v>
      </c>
      <c r="C8950" s="7" t="s">
        <v>37</v>
      </c>
      <c r="D8950" s="7" t="s">
        <v>38</v>
      </c>
      <c r="E8950" s="7" t="s">
        <v>39</v>
      </c>
      <c r="F8950" s="8">
        <v>15</v>
      </c>
      <c r="G8950" s="8">
        <v>8978.0499999999993</v>
      </c>
      <c r="H8950" s="8">
        <v>8978.0499999999993</v>
      </c>
      <c r="I8950" s="8">
        <v>1</v>
      </c>
      <c r="J8950" s="8">
        <v>8978.0499999999993</v>
      </c>
      <c r="K8950" s="8">
        <v>8978.0499999999993</v>
      </c>
      <c r="L8950" s="8">
        <f t="shared" si="556"/>
        <v>1171.0499999999993</v>
      </c>
      <c r="M8950" s="8">
        <f t="shared" si="557"/>
        <v>7807</v>
      </c>
      <c r="N8950" s="9"/>
      <c r="O8950" s="9"/>
      <c r="P8950" s="8">
        <v>15</v>
      </c>
      <c r="Q8950" s="8">
        <v>8978.0499999999993</v>
      </c>
      <c r="R8950" s="17">
        <f t="shared" si="558"/>
        <v>0</v>
      </c>
      <c r="S8950" s="18">
        <f t="shared" si="559"/>
        <v>8978.0499999999993</v>
      </c>
    </row>
    <row r="8951" spans="1:19" x14ac:dyDescent="0.25">
      <c r="A8951" s="7" t="s">
        <v>21285</v>
      </c>
      <c r="B8951" s="7" t="s">
        <v>21286</v>
      </c>
      <c r="C8951" s="7" t="s">
        <v>14</v>
      </c>
      <c r="D8951" s="7" t="s">
        <v>15</v>
      </c>
      <c r="E8951" s="7" t="s">
        <v>7518</v>
      </c>
      <c r="F8951" s="8">
        <v>21</v>
      </c>
      <c r="G8951" s="8">
        <v>297.06</v>
      </c>
      <c r="H8951" s="8">
        <v>297.06</v>
      </c>
      <c r="I8951" s="8">
        <v>20</v>
      </c>
      <c r="J8951" s="8">
        <v>5941.1</v>
      </c>
      <c r="K8951" s="8">
        <v>297.05500000000001</v>
      </c>
      <c r="L8951" s="8">
        <f t="shared" si="556"/>
        <v>51.555000000000007</v>
      </c>
      <c r="M8951" s="8">
        <f t="shared" si="557"/>
        <v>245.5</v>
      </c>
      <c r="N8951" s="9"/>
      <c r="O8951" s="9"/>
      <c r="P8951" s="8">
        <v>21</v>
      </c>
      <c r="Q8951" s="8">
        <v>297.05500000000001</v>
      </c>
      <c r="R8951" s="17">
        <f t="shared" si="558"/>
        <v>0</v>
      </c>
      <c r="S8951" s="18">
        <f t="shared" si="559"/>
        <v>5941.1</v>
      </c>
    </row>
    <row r="8952" spans="1:19" x14ac:dyDescent="0.25">
      <c r="A8952" s="7" t="s">
        <v>21287</v>
      </c>
      <c r="B8952" s="7" t="s">
        <v>21288</v>
      </c>
      <c r="C8952" s="7" t="s">
        <v>5545</v>
      </c>
      <c r="D8952" s="7" t="s">
        <v>5546</v>
      </c>
      <c r="E8952" s="7" t="s">
        <v>21289</v>
      </c>
      <c r="F8952" s="8">
        <v>15</v>
      </c>
      <c r="G8952" s="8">
        <v>598989</v>
      </c>
      <c r="H8952" s="8">
        <v>598989</v>
      </c>
      <c r="I8952" s="8">
        <v>4</v>
      </c>
      <c r="J8952" s="8">
        <v>2395956</v>
      </c>
      <c r="K8952" s="8">
        <v>598989</v>
      </c>
      <c r="L8952" s="8">
        <f t="shared" si="556"/>
        <v>78128.999999999942</v>
      </c>
      <c r="M8952" s="8">
        <f t="shared" si="557"/>
        <v>520860.00000000006</v>
      </c>
      <c r="N8952" s="9"/>
      <c r="O8952" s="9"/>
      <c r="P8952" s="8">
        <v>15</v>
      </c>
      <c r="Q8952" s="8">
        <v>598989</v>
      </c>
      <c r="R8952" s="17">
        <f t="shared" si="558"/>
        <v>0</v>
      </c>
      <c r="S8952" s="18">
        <f t="shared" si="559"/>
        <v>2395956</v>
      </c>
    </row>
    <row r="8953" spans="1:19" x14ac:dyDescent="0.25">
      <c r="A8953" s="7" t="s">
        <v>21290</v>
      </c>
      <c r="B8953" s="7" t="s">
        <v>21291</v>
      </c>
      <c r="C8953" s="7" t="s">
        <v>37</v>
      </c>
      <c r="D8953" s="7" t="s">
        <v>38</v>
      </c>
      <c r="E8953" s="7" t="s">
        <v>39</v>
      </c>
      <c r="F8953" s="8">
        <v>15</v>
      </c>
      <c r="G8953" s="8">
        <v>1045.3499999999999</v>
      </c>
      <c r="H8953" s="8">
        <v>1045.3499999999999</v>
      </c>
      <c r="I8953" s="8">
        <v>4</v>
      </c>
      <c r="J8953" s="8">
        <v>4181.3999999999996</v>
      </c>
      <c r="K8953" s="8">
        <v>1045.3499999999999</v>
      </c>
      <c r="L8953" s="8">
        <f t="shared" si="556"/>
        <v>136.34999999999991</v>
      </c>
      <c r="M8953" s="8">
        <f t="shared" si="557"/>
        <v>909</v>
      </c>
      <c r="N8953" s="13"/>
      <c r="O8953" s="13"/>
      <c r="P8953" s="8">
        <v>15</v>
      </c>
      <c r="Q8953" s="8">
        <v>1045.3499999999999</v>
      </c>
      <c r="R8953" s="17">
        <f t="shared" si="558"/>
        <v>0</v>
      </c>
      <c r="S8953" s="18">
        <f t="shared" si="559"/>
        <v>4181.3999999999996</v>
      </c>
    </row>
    <row r="8954" spans="1:19" x14ac:dyDescent="0.25">
      <c r="A8954" s="7" t="s">
        <v>21292</v>
      </c>
      <c r="B8954" s="7" t="s">
        <v>21293</v>
      </c>
      <c r="C8954" s="7" t="s">
        <v>37</v>
      </c>
      <c r="D8954" s="7" t="s">
        <v>38</v>
      </c>
      <c r="E8954" s="7" t="s">
        <v>39</v>
      </c>
      <c r="F8954" s="8">
        <v>15</v>
      </c>
      <c r="G8954" s="8">
        <v>756</v>
      </c>
      <c r="H8954" s="8">
        <v>756</v>
      </c>
      <c r="I8954" s="8">
        <v>1</v>
      </c>
      <c r="J8954" s="8">
        <v>756</v>
      </c>
      <c r="K8954" s="8">
        <v>756</v>
      </c>
      <c r="L8954" s="8">
        <f t="shared" si="556"/>
        <v>98.608695652173878</v>
      </c>
      <c r="M8954" s="8">
        <f t="shared" si="557"/>
        <v>657.39130434782612</v>
      </c>
      <c r="N8954" s="9"/>
      <c r="O8954" s="9"/>
      <c r="P8954" s="8">
        <v>15</v>
      </c>
      <c r="Q8954" s="8">
        <v>756</v>
      </c>
      <c r="R8954" s="17">
        <f t="shared" si="558"/>
        <v>0</v>
      </c>
      <c r="S8954" s="18">
        <f t="shared" si="559"/>
        <v>756</v>
      </c>
    </row>
    <row r="8955" spans="1:19" x14ac:dyDescent="0.25">
      <c r="A8955" s="7" t="s">
        <v>21294</v>
      </c>
      <c r="B8955" s="7" t="s">
        <v>21295</v>
      </c>
      <c r="C8955" s="7" t="s">
        <v>14</v>
      </c>
      <c r="D8955" s="7" t="s">
        <v>15</v>
      </c>
      <c r="E8955" s="7" t="s">
        <v>2322</v>
      </c>
      <c r="F8955" s="8">
        <v>21</v>
      </c>
      <c r="G8955" s="8">
        <v>1143.45</v>
      </c>
      <c r="H8955" s="8">
        <v>1143.45</v>
      </c>
      <c r="I8955" s="8">
        <v>11</v>
      </c>
      <c r="J8955" s="8">
        <v>12577.95</v>
      </c>
      <c r="K8955" s="8">
        <v>1143.45</v>
      </c>
      <c r="L8955" s="8">
        <f t="shared" si="556"/>
        <v>198.44999999999993</v>
      </c>
      <c r="M8955" s="8">
        <f t="shared" si="557"/>
        <v>945.00000000000011</v>
      </c>
      <c r="N8955" s="9"/>
      <c r="O8955" s="9"/>
      <c r="P8955" s="8">
        <v>21</v>
      </c>
      <c r="Q8955" s="8">
        <v>1143.45</v>
      </c>
      <c r="R8955" s="17">
        <f t="shared" si="558"/>
        <v>0</v>
      </c>
      <c r="S8955" s="18">
        <f t="shared" si="559"/>
        <v>12577.95</v>
      </c>
    </row>
    <row r="8956" spans="1:19" x14ac:dyDescent="0.25">
      <c r="A8956" s="7" t="s">
        <v>21296</v>
      </c>
      <c r="B8956" s="7" t="s">
        <v>21297</v>
      </c>
      <c r="C8956" s="7" t="s">
        <v>14</v>
      </c>
      <c r="D8956" s="7" t="s">
        <v>15</v>
      </c>
      <c r="E8956" s="7" t="s">
        <v>2322</v>
      </c>
      <c r="F8956" s="8">
        <v>21</v>
      </c>
      <c r="G8956" s="8">
        <v>1143.45</v>
      </c>
      <c r="H8956" s="8">
        <v>1143.45</v>
      </c>
      <c r="I8956" s="8">
        <v>1</v>
      </c>
      <c r="J8956" s="8">
        <v>1143.45</v>
      </c>
      <c r="K8956" s="8">
        <v>1143.45</v>
      </c>
      <c r="L8956" s="8">
        <f t="shared" si="556"/>
        <v>198.44999999999993</v>
      </c>
      <c r="M8956" s="8">
        <f t="shared" si="557"/>
        <v>945.00000000000011</v>
      </c>
      <c r="N8956" s="14">
        <v>12</v>
      </c>
      <c r="O8956" s="14">
        <v>1058.4000000000001</v>
      </c>
      <c r="P8956" s="8">
        <v>21</v>
      </c>
      <c r="Q8956" s="8">
        <v>1143.45</v>
      </c>
      <c r="R8956" s="17">
        <f t="shared" si="558"/>
        <v>1058.4000000000001</v>
      </c>
      <c r="S8956" s="18">
        <f t="shared" si="559"/>
        <v>1143.45</v>
      </c>
    </row>
    <row r="8957" spans="1:19" x14ac:dyDescent="0.25">
      <c r="A8957" s="7" t="s">
        <v>21298</v>
      </c>
      <c r="B8957" s="7" t="s">
        <v>21299</v>
      </c>
      <c r="C8957" s="7" t="s">
        <v>14</v>
      </c>
      <c r="D8957" s="7" t="s">
        <v>15</v>
      </c>
      <c r="E8957" s="7" t="s">
        <v>2322</v>
      </c>
      <c r="F8957" s="8">
        <v>21</v>
      </c>
      <c r="G8957" s="8">
        <v>1143.45</v>
      </c>
      <c r="H8957" s="8">
        <v>1143.45</v>
      </c>
      <c r="I8957" s="8">
        <v>11</v>
      </c>
      <c r="J8957" s="8">
        <v>12577.95</v>
      </c>
      <c r="K8957" s="8">
        <v>1143.45</v>
      </c>
      <c r="L8957" s="8">
        <f t="shared" si="556"/>
        <v>198.44999999999993</v>
      </c>
      <c r="M8957" s="8">
        <f t="shared" si="557"/>
        <v>945.00000000000011</v>
      </c>
      <c r="N8957" s="9"/>
      <c r="O8957" s="9"/>
      <c r="P8957" s="8">
        <v>21</v>
      </c>
      <c r="Q8957" s="8">
        <v>1143.45</v>
      </c>
      <c r="R8957" s="17">
        <f t="shared" si="558"/>
        <v>0</v>
      </c>
      <c r="S8957" s="18">
        <f t="shared" si="559"/>
        <v>12577.95</v>
      </c>
    </row>
    <row r="8958" spans="1:19" x14ac:dyDescent="0.25">
      <c r="A8958" s="7" t="s">
        <v>21302</v>
      </c>
      <c r="B8958" s="7" t="s">
        <v>21303</v>
      </c>
      <c r="C8958" s="7" t="s">
        <v>7205</v>
      </c>
      <c r="D8958" s="7" t="s">
        <v>7206</v>
      </c>
      <c r="E8958" s="7" t="s">
        <v>7440</v>
      </c>
      <c r="F8958" s="8">
        <v>15</v>
      </c>
      <c r="G8958" s="8">
        <v>210.38</v>
      </c>
      <c r="H8958" s="8">
        <v>210.38</v>
      </c>
      <c r="I8958" s="8">
        <v>9</v>
      </c>
      <c r="J8958" s="8">
        <v>1893.42</v>
      </c>
      <c r="K8958" s="8">
        <v>210.38</v>
      </c>
      <c r="L8958" s="8">
        <f t="shared" si="556"/>
        <v>27.440869565217383</v>
      </c>
      <c r="M8958" s="8">
        <f t="shared" si="557"/>
        <v>182.93913043478261</v>
      </c>
      <c r="N8958" s="14">
        <v>12</v>
      </c>
      <c r="O8958" s="14">
        <v>204.89</v>
      </c>
      <c r="P8958" s="8">
        <v>15</v>
      </c>
      <c r="Q8958" s="8">
        <v>210.38</v>
      </c>
      <c r="R8958" s="17">
        <f t="shared" si="558"/>
        <v>1844.0099999999998</v>
      </c>
      <c r="S8958" s="18">
        <f t="shared" si="559"/>
        <v>1893.42</v>
      </c>
    </row>
    <row r="8959" spans="1:19" x14ac:dyDescent="0.25">
      <c r="A8959" s="7" t="s">
        <v>21304</v>
      </c>
      <c r="B8959" s="7" t="s">
        <v>21305</v>
      </c>
      <c r="C8959" s="7" t="s">
        <v>14</v>
      </c>
      <c r="D8959" s="7" t="s">
        <v>15</v>
      </c>
      <c r="E8959" s="7" t="s">
        <v>7518</v>
      </c>
      <c r="F8959" s="8">
        <v>21</v>
      </c>
      <c r="G8959" s="8">
        <v>2604.16</v>
      </c>
      <c r="H8959" s="8">
        <v>2604.16</v>
      </c>
      <c r="I8959" s="8">
        <v>10</v>
      </c>
      <c r="J8959" s="8">
        <v>26041.62</v>
      </c>
      <c r="K8959" s="8">
        <v>2604.1619999999998</v>
      </c>
      <c r="L8959" s="8">
        <f t="shared" si="556"/>
        <v>451.96199999999999</v>
      </c>
      <c r="M8959" s="8">
        <f t="shared" si="557"/>
        <v>2152.1999999999998</v>
      </c>
      <c r="N8959" s="9"/>
      <c r="O8959" s="9"/>
      <c r="P8959" s="8">
        <v>21</v>
      </c>
      <c r="Q8959" s="8">
        <v>2604.1619999999998</v>
      </c>
      <c r="R8959" s="17">
        <f t="shared" si="558"/>
        <v>0</v>
      </c>
      <c r="S8959" s="18">
        <f t="shared" si="559"/>
        <v>26041.62</v>
      </c>
    </row>
    <row r="8960" spans="1:19" x14ac:dyDescent="0.25">
      <c r="A8960" s="7" t="s">
        <v>21306</v>
      </c>
      <c r="B8960" s="7" t="s">
        <v>21307</v>
      </c>
      <c r="C8960" s="7" t="s">
        <v>14</v>
      </c>
      <c r="D8960" s="7" t="s">
        <v>15</v>
      </c>
      <c r="E8960" s="7" t="s">
        <v>7518</v>
      </c>
      <c r="F8960" s="8">
        <v>21</v>
      </c>
      <c r="G8960" s="8">
        <v>863.94</v>
      </c>
      <c r="H8960" s="8">
        <v>863.94</v>
      </c>
      <c r="I8960" s="8">
        <v>10</v>
      </c>
      <c r="J8960" s="8">
        <v>8639.4</v>
      </c>
      <c r="K8960" s="8">
        <v>863.93999999999994</v>
      </c>
      <c r="L8960" s="8">
        <f t="shared" si="556"/>
        <v>149.93999999999994</v>
      </c>
      <c r="M8960" s="8">
        <f t="shared" si="557"/>
        <v>714</v>
      </c>
      <c r="N8960" s="9"/>
      <c r="O8960" s="9"/>
      <c r="P8960" s="8">
        <v>21</v>
      </c>
      <c r="Q8960" s="8">
        <v>863.93999999999994</v>
      </c>
      <c r="R8960" s="17">
        <f t="shared" si="558"/>
        <v>0</v>
      </c>
      <c r="S8960" s="18">
        <f t="shared" si="559"/>
        <v>8639.4</v>
      </c>
    </row>
    <row r="8961" spans="1:19" x14ac:dyDescent="0.25">
      <c r="A8961" s="7" t="s">
        <v>21308</v>
      </c>
      <c r="B8961" s="7" t="s">
        <v>21309</v>
      </c>
      <c r="C8961" s="7" t="s">
        <v>14</v>
      </c>
      <c r="D8961" s="7" t="s">
        <v>15</v>
      </c>
      <c r="E8961" s="7" t="s">
        <v>7518</v>
      </c>
      <c r="F8961" s="8">
        <v>21</v>
      </c>
      <c r="G8961" s="8">
        <v>863.94</v>
      </c>
      <c r="H8961" s="8">
        <v>863.94</v>
      </c>
      <c r="I8961" s="8">
        <v>10</v>
      </c>
      <c r="J8961" s="8">
        <v>8639.4</v>
      </c>
      <c r="K8961" s="8">
        <v>863.93999999999994</v>
      </c>
      <c r="L8961" s="8">
        <f t="shared" si="556"/>
        <v>149.93999999999994</v>
      </c>
      <c r="M8961" s="8">
        <f t="shared" si="557"/>
        <v>714</v>
      </c>
      <c r="N8961" s="9"/>
      <c r="O8961" s="9"/>
      <c r="P8961" s="8">
        <v>21</v>
      </c>
      <c r="Q8961" s="8">
        <v>863.93999999999994</v>
      </c>
      <c r="R8961" s="17">
        <f t="shared" si="558"/>
        <v>0</v>
      </c>
      <c r="S8961" s="18">
        <f t="shared" si="559"/>
        <v>8639.4</v>
      </c>
    </row>
    <row r="8962" spans="1:19" x14ac:dyDescent="0.25">
      <c r="A8962" s="7" t="s">
        <v>21310</v>
      </c>
      <c r="B8962" s="7" t="s">
        <v>21311</v>
      </c>
      <c r="C8962" s="7" t="s">
        <v>14</v>
      </c>
      <c r="D8962" s="7" t="s">
        <v>15</v>
      </c>
      <c r="E8962" s="7" t="s">
        <v>7518</v>
      </c>
      <c r="F8962" s="8">
        <v>21</v>
      </c>
      <c r="G8962" s="8">
        <v>3818.28</v>
      </c>
      <c r="H8962" s="8">
        <v>3818.28</v>
      </c>
      <c r="I8962" s="8">
        <v>1</v>
      </c>
      <c r="J8962" s="8">
        <v>3818.28</v>
      </c>
      <c r="K8962" s="8">
        <v>3818.28</v>
      </c>
      <c r="L8962" s="8">
        <f t="shared" ref="L8962:L9025" si="560">K8962-M8962</f>
        <v>662.67669421487608</v>
      </c>
      <c r="M8962" s="8">
        <f t="shared" ref="M8962:M9025" si="561">K8962/((100+F8962)/100)</f>
        <v>3155.6033057851241</v>
      </c>
      <c r="N8962" s="9"/>
      <c r="O8962" s="9"/>
      <c r="P8962" s="8">
        <v>21</v>
      </c>
      <c r="Q8962" s="8">
        <v>3818.28</v>
      </c>
      <c r="R8962" s="17">
        <f t="shared" ref="R8962:R9025" si="562">I8962*O8962</f>
        <v>0</v>
      </c>
      <c r="S8962" s="18">
        <f t="shared" si="559"/>
        <v>3818.28</v>
      </c>
    </row>
    <row r="8963" spans="1:19" x14ac:dyDescent="0.25">
      <c r="A8963" s="7" t="s">
        <v>21312</v>
      </c>
      <c r="B8963" s="7" t="s">
        <v>21313</v>
      </c>
      <c r="C8963" s="7" t="s">
        <v>14</v>
      </c>
      <c r="D8963" s="7" t="s">
        <v>15</v>
      </c>
      <c r="E8963" s="7" t="s">
        <v>7518</v>
      </c>
      <c r="F8963" s="8">
        <v>21</v>
      </c>
      <c r="G8963" s="8">
        <v>3818.28</v>
      </c>
      <c r="H8963" s="8">
        <v>3818.28</v>
      </c>
      <c r="I8963" s="8">
        <v>1</v>
      </c>
      <c r="J8963" s="8">
        <v>3818.28</v>
      </c>
      <c r="K8963" s="8">
        <v>3818.28</v>
      </c>
      <c r="L8963" s="8">
        <f t="shared" si="560"/>
        <v>662.67669421487608</v>
      </c>
      <c r="M8963" s="8">
        <f t="shared" si="561"/>
        <v>3155.6033057851241</v>
      </c>
      <c r="N8963" s="9"/>
      <c r="O8963" s="9"/>
      <c r="P8963" s="8">
        <v>21</v>
      </c>
      <c r="Q8963" s="8">
        <v>3818.28</v>
      </c>
      <c r="R8963" s="17">
        <f t="shared" si="562"/>
        <v>0</v>
      </c>
      <c r="S8963" s="18">
        <f t="shared" ref="S8963:S9026" si="563">J8963</f>
        <v>3818.28</v>
      </c>
    </row>
    <row r="8964" spans="1:19" x14ac:dyDescent="0.25">
      <c r="A8964" s="7" t="s">
        <v>21314</v>
      </c>
      <c r="B8964" s="7" t="s">
        <v>21315</v>
      </c>
      <c r="C8964" s="7" t="s">
        <v>14</v>
      </c>
      <c r="D8964" s="7" t="s">
        <v>15</v>
      </c>
      <c r="E8964" s="7" t="s">
        <v>7518</v>
      </c>
      <c r="F8964" s="8">
        <v>21</v>
      </c>
      <c r="G8964" s="8">
        <v>3818.28</v>
      </c>
      <c r="H8964" s="8">
        <v>3818.28</v>
      </c>
      <c r="I8964" s="8">
        <v>1</v>
      </c>
      <c r="J8964" s="8">
        <v>3818.28</v>
      </c>
      <c r="K8964" s="8">
        <v>3818.28</v>
      </c>
      <c r="L8964" s="8">
        <f t="shared" si="560"/>
        <v>662.67669421487608</v>
      </c>
      <c r="M8964" s="8">
        <f t="shared" si="561"/>
        <v>3155.6033057851241</v>
      </c>
      <c r="N8964" s="9"/>
      <c r="O8964" s="9"/>
      <c r="P8964" s="8">
        <v>21</v>
      </c>
      <c r="Q8964" s="8">
        <v>3818.28</v>
      </c>
      <c r="R8964" s="17">
        <f t="shared" si="562"/>
        <v>0</v>
      </c>
      <c r="S8964" s="18">
        <f t="shared" si="563"/>
        <v>3818.28</v>
      </c>
    </row>
    <row r="8965" spans="1:19" x14ac:dyDescent="0.25">
      <c r="A8965" s="7" t="s">
        <v>21316</v>
      </c>
      <c r="B8965" s="7" t="s">
        <v>21317</v>
      </c>
      <c r="C8965" s="7" t="s">
        <v>14</v>
      </c>
      <c r="D8965" s="7" t="s">
        <v>15</v>
      </c>
      <c r="E8965" s="7" t="s">
        <v>7518</v>
      </c>
      <c r="F8965" s="8">
        <v>21</v>
      </c>
      <c r="G8965" s="8">
        <v>1636.4</v>
      </c>
      <c r="H8965" s="8">
        <v>1636.4</v>
      </c>
      <c r="I8965" s="8">
        <v>5</v>
      </c>
      <c r="J8965" s="8">
        <v>8182.02</v>
      </c>
      <c r="K8965" s="8">
        <v>1636.404</v>
      </c>
      <c r="L8965" s="8">
        <f t="shared" si="560"/>
        <v>284.00399999999991</v>
      </c>
      <c r="M8965" s="8">
        <f t="shared" si="561"/>
        <v>1352.4</v>
      </c>
      <c r="N8965" s="13"/>
      <c r="O8965" s="13"/>
      <c r="P8965" s="8">
        <v>21</v>
      </c>
      <c r="Q8965" s="8">
        <v>1636.404</v>
      </c>
      <c r="R8965" s="17">
        <f t="shared" si="562"/>
        <v>0</v>
      </c>
      <c r="S8965" s="18">
        <f t="shared" si="563"/>
        <v>8182.02</v>
      </c>
    </row>
    <row r="8966" spans="1:19" x14ac:dyDescent="0.25">
      <c r="A8966" s="7" t="s">
        <v>21318</v>
      </c>
      <c r="B8966" s="7" t="s">
        <v>21319</v>
      </c>
      <c r="C8966" s="7" t="s">
        <v>14</v>
      </c>
      <c r="D8966" s="7" t="s">
        <v>15</v>
      </c>
      <c r="E8966" s="7" t="s">
        <v>7518</v>
      </c>
      <c r="F8966" s="8">
        <v>21</v>
      </c>
      <c r="G8966" s="8">
        <v>738.95</v>
      </c>
      <c r="H8966" s="8">
        <v>738.95</v>
      </c>
      <c r="I8966" s="8">
        <v>10</v>
      </c>
      <c r="J8966" s="8">
        <v>7389.47</v>
      </c>
      <c r="K8966" s="8">
        <v>738.947</v>
      </c>
      <c r="L8966" s="8">
        <f t="shared" si="560"/>
        <v>128.24699999999996</v>
      </c>
      <c r="M8966" s="8">
        <f t="shared" si="561"/>
        <v>610.70000000000005</v>
      </c>
      <c r="N8966" s="13"/>
      <c r="O8966" s="13"/>
      <c r="P8966" s="8">
        <v>21</v>
      </c>
      <c r="Q8966" s="8">
        <v>738.947</v>
      </c>
      <c r="R8966" s="17">
        <f t="shared" si="562"/>
        <v>0</v>
      </c>
      <c r="S8966" s="18">
        <f t="shared" si="563"/>
        <v>7389.47</v>
      </c>
    </row>
    <row r="8967" spans="1:19" x14ac:dyDescent="0.25">
      <c r="A8967" s="7" t="s">
        <v>21320</v>
      </c>
      <c r="B8967" s="7" t="s">
        <v>21321</v>
      </c>
      <c r="C8967" s="7" t="s">
        <v>37</v>
      </c>
      <c r="D8967" s="7" t="s">
        <v>38</v>
      </c>
      <c r="E8967" s="7" t="s">
        <v>39</v>
      </c>
      <c r="F8967" s="8">
        <v>15</v>
      </c>
      <c r="G8967" s="8">
        <v>4817.3500000000004</v>
      </c>
      <c r="H8967" s="8">
        <v>4817.3500000000004</v>
      </c>
      <c r="I8967" s="8">
        <v>1</v>
      </c>
      <c r="J8967" s="8">
        <v>4817.3500000000004</v>
      </c>
      <c r="K8967" s="8">
        <v>4817.3500000000004</v>
      </c>
      <c r="L8967" s="8">
        <f t="shared" si="560"/>
        <v>628.34999999999945</v>
      </c>
      <c r="M8967" s="8">
        <f t="shared" si="561"/>
        <v>4189.0000000000009</v>
      </c>
      <c r="N8967" s="13"/>
      <c r="O8967" s="13"/>
      <c r="P8967" s="8">
        <v>15</v>
      </c>
      <c r="Q8967" s="8">
        <v>4817.3500000000004</v>
      </c>
      <c r="R8967" s="17">
        <f t="shared" si="562"/>
        <v>0</v>
      </c>
      <c r="S8967" s="18">
        <f t="shared" si="563"/>
        <v>4817.3500000000004</v>
      </c>
    </row>
    <row r="8968" spans="1:19" x14ac:dyDescent="0.25">
      <c r="A8968" s="7" t="s">
        <v>21322</v>
      </c>
      <c r="B8968" s="7" t="s">
        <v>21323</v>
      </c>
      <c r="C8968" s="7" t="s">
        <v>76</v>
      </c>
      <c r="D8968" s="7" t="s">
        <v>77</v>
      </c>
      <c r="E8968" s="7" t="s">
        <v>10658</v>
      </c>
      <c r="F8968" s="8">
        <v>15</v>
      </c>
      <c r="G8968" s="8">
        <v>14499.2</v>
      </c>
      <c r="H8968" s="8">
        <v>14499.2</v>
      </c>
      <c r="I8968" s="8">
        <v>1</v>
      </c>
      <c r="J8968" s="8">
        <v>14499.2</v>
      </c>
      <c r="K8968" s="8">
        <v>14499.2</v>
      </c>
      <c r="L8968" s="8">
        <f t="shared" si="560"/>
        <v>1891.1999999999989</v>
      </c>
      <c r="M8968" s="8">
        <f t="shared" si="561"/>
        <v>12608.000000000002</v>
      </c>
      <c r="N8968" s="9"/>
      <c r="O8968" s="9"/>
      <c r="P8968" s="8">
        <v>15</v>
      </c>
      <c r="Q8968" s="8">
        <v>14499.2</v>
      </c>
      <c r="R8968" s="17">
        <f t="shared" si="562"/>
        <v>0</v>
      </c>
      <c r="S8968" s="18">
        <f t="shared" si="563"/>
        <v>14499.2</v>
      </c>
    </row>
    <row r="8969" spans="1:19" x14ac:dyDescent="0.25">
      <c r="A8969" s="7" t="s">
        <v>21324</v>
      </c>
      <c r="B8969" s="7" t="s">
        <v>21325</v>
      </c>
      <c r="C8969" s="7" t="s">
        <v>369</v>
      </c>
      <c r="D8969" s="7" t="s">
        <v>370</v>
      </c>
      <c r="E8969" s="7" t="s">
        <v>371</v>
      </c>
      <c r="F8969" s="8">
        <v>21</v>
      </c>
      <c r="G8969" s="8">
        <v>4688.51</v>
      </c>
      <c r="H8969" s="8">
        <v>4688.51</v>
      </c>
      <c r="I8969" s="8">
        <v>5</v>
      </c>
      <c r="J8969" s="8">
        <v>23442.54</v>
      </c>
      <c r="K8969" s="8">
        <v>4688.5079999999998</v>
      </c>
      <c r="L8969" s="8">
        <f t="shared" si="560"/>
        <v>813.70799999999963</v>
      </c>
      <c r="M8969" s="8">
        <f t="shared" si="561"/>
        <v>3874.8</v>
      </c>
      <c r="N8969" s="9"/>
      <c r="O8969" s="9"/>
      <c r="P8969" s="8">
        <v>21</v>
      </c>
      <c r="Q8969" s="8">
        <v>4688.5079999999998</v>
      </c>
      <c r="R8969" s="17">
        <f t="shared" si="562"/>
        <v>0</v>
      </c>
      <c r="S8969" s="18">
        <f t="shared" si="563"/>
        <v>23442.54</v>
      </c>
    </row>
    <row r="8970" spans="1:19" x14ac:dyDescent="0.25">
      <c r="A8970" s="7" t="s">
        <v>21326</v>
      </c>
      <c r="B8970" s="7" t="s">
        <v>21327</v>
      </c>
      <c r="C8970" s="7" t="s">
        <v>14</v>
      </c>
      <c r="D8970" s="7" t="s">
        <v>15</v>
      </c>
      <c r="E8970" s="7" t="s">
        <v>7518</v>
      </c>
      <c r="F8970" s="8">
        <v>21</v>
      </c>
      <c r="G8970" s="8">
        <v>556.36</v>
      </c>
      <c r="H8970" s="8">
        <v>556.36</v>
      </c>
      <c r="I8970" s="8">
        <v>5</v>
      </c>
      <c r="J8970" s="8">
        <v>2781.79</v>
      </c>
      <c r="K8970" s="8">
        <v>556.35799999999995</v>
      </c>
      <c r="L8970" s="8">
        <f t="shared" si="560"/>
        <v>96.557999999999993</v>
      </c>
      <c r="M8970" s="8">
        <f t="shared" si="561"/>
        <v>459.79999999999995</v>
      </c>
      <c r="N8970" s="13"/>
      <c r="O8970" s="13"/>
      <c r="P8970" s="8">
        <v>21</v>
      </c>
      <c r="Q8970" s="8">
        <v>556.35799999999995</v>
      </c>
      <c r="R8970" s="17">
        <f t="shared" si="562"/>
        <v>0</v>
      </c>
      <c r="S8970" s="18">
        <f t="shared" si="563"/>
        <v>2781.79</v>
      </c>
    </row>
    <row r="8971" spans="1:19" x14ac:dyDescent="0.25">
      <c r="A8971" s="7" t="s">
        <v>21328</v>
      </c>
      <c r="B8971" s="7" t="s">
        <v>21329</v>
      </c>
      <c r="C8971" s="7" t="s">
        <v>14</v>
      </c>
      <c r="D8971" s="7" t="s">
        <v>15</v>
      </c>
      <c r="E8971" s="7" t="s">
        <v>7518</v>
      </c>
      <c r="F8971" s="8">
        <v>21</v>
      </c>
      <c r="G8971" s="8">
        <v>166.62</v>
      </c>
      <c r="H8971" s="8">
        <v>166.62</v>
      </c>
      <c r="I8971" s="8">
        <v>4</v>
      </c>
      <c r="J8971" s="8">
        <v>666.47</v>
      </c>
      <c r="K8971" s="8">
        <v>166.61750000000001</v>
      </c>
      <c r="L8971" s="8">
        <f t="shared" si="560"/>
        <v>28.917086776859492</v>
      </c>
      <c r="M8971" s="8">
        <f t="shared" si="561"/>
        <v>137.70041322314052</v>
      </c>
      <c r="N8971" s="9"/>
      <c r="O8971" s="9"/>
      <c r="P8971" s="8">
        <v>21</v>
      </c>
      <c r="Q8971" s="8">
        <v>166.61750000000001</v>
      </c>
      <c r="R8971" s="17">
        <f t="shared" si="562"/>
        <v>0</v>
      </c>
      <c r="S8971" s="18">
        <f t="shared" si="563"/>
        <v>666.47</v>
      </c>
    </row>
    <row r="8972" spans="1:19" x14ac:dyDescent="0.25">
      <c r="A8972" s="7" t="s">
        <v>21330</v>
      </c>
      <c r="B8972" s="7" t="s">
        <v>21331</v>
      </c>
      <c r="C8972" s="7" t="s">
        <v>14</v>
      </c>
      <c r="D8972" s="7" t="s">
        <v>15</v>
      </c>
      <c r="E8972" s="7" t="s">
        <v>7518</v>
      </c>
      <c r="F8972" s="8">
        <v>21</v>
      </c>
      <c r="G8972" s="8">
        <v>166.62</v>
      </c>
      <c r="H8972" s="8">
        <v>166.62</v>
      </c>
      <c r="I8972" s="8">
        <v>25</v>
      </c>
      <c r="J8972" s="8">
        <v>4165.43</v>
      </c>
      <c r="K8972" s="8">
        <v>166.61720000000003</v>
      </c>
      <c r="L8972" s="8">
        <f t="shared" si="560"/>
        <v>28.917034710743792</v>
      </c>
      <c r="M8972" s="8">
        <f t="shared" si="561"/>
        <v>137.70016528925623</v>
      </c>
      <c r="N8972" s="9"/>
      <c r="O8972" s="9"/>
      <c r="P8972" s="8">
        <v>21</v>
      </c>
      <c r="Q8972" s="8">
        <v>166.61720000000003</v>
      </c>
      <c r="R8972" s="17">
        <f t="shared" si="562"/>
        <v>0</v>
      </c>
      <c r="S8972" s="18">
        <f t="shared" si="563"/>
        <v>4165.43</v>
      </c>
    </row>
    <row r="8973" spans="1:19" x14ac:dyDescent="0.25">
      <c r="A8973" s="7" t="s">
        <v>21332</v>
      </c>
      <c r="B8973" s="7" t="s">
        <v>21333</v>
      </c>
      <c r="C8973" s="7" t="s">
        <v>14</v>
      </c>
      <c r="D8973" s="7" t="s">
        <v>15</v>
      </c>
      <c r="E8973" s="7" t="s">
        <v>7518</v>
      </c>
      <c r="F8973" s="8">
        <v>21</v>
      </c>
      <c r="G8973" s="8">
        <v>176.3</v>
      </c>
      <c r="H8973" s="8">
        <v>176.3</v>
      </c>
      <c r="I8973" s="8">
        <v>25</v>
      </c>
      <c r="J8973" s="8">
        <v>4407.43</v>
      </c>
      <c r="K8973" s="8">
        <v>176.2972</v>
      </c>
      <c r="L8973" s="8">
        <f t="shared" si="560"/>
        <v>30.597034710743799</v>
      </c>
      <c r="M8973" s="8">
        <f t="shared" si="561"/>
        <v>145.7001652892562</v>
      </c>
      <c r="N8973" s="9"/>
      <c r="O8973" s="9"/>
      <c r="P8973" s="8">
        <v>21</v>
      </c>
      <c r="Q8973" s="8">
        <v>176.2972</v>
      </c>
      <c r="R8973" s="17">
        <f t="shared" si="562"/>
        <v>0</v>
      </c>
      <c r="S8973" s="18">
        <f t="shared" si="563"/>
        <v>4407.43</v>
      </c>
    </row>
    <row r="8974" spans="1:19" x14ac:dyDescent="0.25">
      <c r="A8974" s="7" t="s">
        <v>21334</v>
      </c>
      <c r="B8974" s="7" t="s">
        <v>21335</v>
      </c>
      <c r="C8974" s="7" t="s">
        <v>14</v>
      </c>
      <c r="D8974" s="7" t="s">
        <v>15</v>
      </c>
      <c r="E8974" s="7" t="s">
        <v>7518</v>
      </c>
      <c r="F8974" s="8">
        <v>21</v>
      </c>
      <c r="G8974" s="8">
        <v>1035.1600000000001</v>
      </c>
      <c r="H8974" s="8">
        <v>1035.1600000000001</v>
      </c>
      <c r="I8974" s="8">
        <v>10</v>
      </c>
      <c r="J8974" s="8">
        <v>10351.549999999999</v>
      </c>
      <c r="K8974" s="8">
        <v>1035.155</v>
      </c>
      <c r="L8974" s="8">
        <f t="shared" si="560"/>
        <v>179.65499999999997</v>
      </c>
      <c r="M8974" s="8">
        <f t="shared" si="561"/>
        <v>855.5</v>
      </c>
      <c r="N8974" s="13"/>
      <c r="O8974" s="13"/>
      <c r="P8974" s="8">
        <v>21</v>
      </c>
      <c r="Q8974" s="8">
        <v>1035.155</v>
      </c>
      <c r="R8974" s="17">
        <f t="shared" si="562"/>
        <v>0</v>
      </c>
      <c r="S8974" s="18">
        <f t="shared" si="563"/>
        <v>10351.549999999999</v>
      </c>
    </row>
    <row r="8975" spans="1:19" x14ac:dyDescent="0.25">
      <c r="A8975" s="7" t="s">
        <v>21336</v>
      </c>
      <c r="B8975" s="7" t="s">
        <v>21337</v>
      </c>
      <c r="C8975" s="7" t="s">
        <v>14</v>
      </c>
      <c r="D8975" s="7" t="s">
        <v>15</v>
      </c>
      <c r="E8975" s="7" t="s">
        <v>7518</v>
      </c>
      <c r="F8975" s="8">
        <v>21</v>
      </c>
      <c r="G8975" s="8">
        <v>166.62</v>
      </c>
      <c r="H8975" s="8">
        <v>166.62</v>
      </c>
      <c r="I8975" s="8">
        <v>2</v>
      </c>
      <c r="J8975" s="8">
        <v>333.23</v>
      </c>
      <c r="K8975" s="8">
        <v>166.61500000000001</v>
      </c>
      <c r="L8975" s="8">
        <f t="shared" si="560"/>
        <v>28.916652892561984</v>
      </c>
      <c r="M8975" s="8">
        <f t="shared" si="561"/>
        <v>137.69834710743802</v>
      </c>
      <c r="N8975" s="9"/>
      <c r="O8975" s="9"/>
      <c r="P8975" s="8">
        <v>21</v>
      </c>
      <c r="Q8975" s="8">
        <v>166.61500000000001</v>
      </c>
      <c r="R8975" s="17">
        <f t="shared" si="562"/>
        <v>0</v>
      </c>
      <c r="S8975" s="18">
        <f t="shared" si="563"/>
        <v>333.23</v>
      </c>
    </row>
    <row r="8976" spans="1:19" x14ac:dyDescent="0.25">
      <c r="A8976" s="7" t="s">
        <v>21338</v>
      </c>
      <c r="B8976" s="7" t="s">
        <v>21339</v>
      </c>
      <c r="C8976" s="7" t="s">
        <v>14</v>
      </c>
      <c r="D8976" s="7" t="s">
        <v>15</v>
      </c>
      <c r="E8976" s="7" t="s">
        <v>7518</v>
      </c>
      <c r="F8976" s="8">
        <v>21</v>
      </c>
      <c r="G8976" s="8">
        <v>166.62</v>
      </c>
      <c r="H8976" s="8">
        <v>166.62</v>
      </c>
      <c r="I8976" s="8">
        <v>2</v>
      </c>
      <c r="J8976" s="8">
        <v>333.23</v>
      </c>
      <c r="K8976" s="8">
        <v>166.61500000000001</v>
      </c>
      <c r="L8976" s="8">
        <f t="shared" si="560"/>
        <v>28.916652892561984</v>
      </c>
      <c r="M8976" s="8">
        <f t="shared" si="561"/>
        <v>137.69834710743802</v>
      </c>
      <c r="N8976" s="9"/>
      <c r="O8976" s="9"/>
      <c r="P8976" s="8">
        <v>21</v>
      </c>
      <c r="Q8976" s="8">
        <v>166.61500000000001</v>
      </c>
      <c r="R8976" s="17">
        <f t="shared" si="562"/>
        <v>0</v>
      </c>
      <c r="S8976" s="18">
        <f t="shared" si="563"/>
        <v>333.23</v>
      </c>
    </row>
    <row r="8977" spans="1:19" x14ac:dyDescent="0.25">
      <c r="A8977" s="7" t="s">
        <v>21340</v>
      </c>
      <c r="B8977" s="7" t="s">
        <v>21341</v>
      </c>
      <c r="C8977" s="7" t="s">
        <v>14</v>
      </c>
      <c r="D8977" s="7" t="s">
        <v>15</v>
      </c>
      <c r="E8977" s="7" t="s">
        <v>7518</v>
      </c>
      <c r="F8977" s="8">
        <v>21</v>
      </c>
      <c r="G8977" s="8">
        <v>120.88</v>
      </c>
      <c r="H8977" s="8">
        <v>120.88</v>
      </c>
      <c r="I8977" s="8">
        <v>2</v>
      </c>
      <c r="J8977" s="8">
        <v>241.76</v>
      </c>
      <c r="K8977" s="8">
        <v>120.88</v>
      </c>
      <c r="L8977" s="8">
        <f t="shared" si="560"/>
        <v>20.979173553719008</v>
      </c>
      <c r="M8977" s="8">
        <f t="shared" si="561"/>
        <v>99.900826446280988</v>
      </c>
      <c r="N8977" s="9"/>
      <c r="O8977" s="9"/>
      <c r="P8977" s="8">
        <v>21</v>
      </c>
      <c r="Q8977" s="8">
        <v>120.88</v>
      </c>
      <c r="R8977" s="17">
        <f t="shared" si="562"/>
        <v>0</v>
      </c>
      <c r="S8977" s="18">
        <f t="shared" si="563"/>
        <v>241.76</v>
      </c>
    </row>
    <row r="8978" spans="1:19" x14ac:dyDescent="0.25">
      <c r="A8978" s="7" t="s">
        <v>21342</v>
      </c>
      <c r="B8978" s="7" t="s">
        <v>21343</v>
      </c>
      <c r="C8978" s="7" t="s">
        <v>14</v>
      </c>
      <c r="D8978" s="7" t="s">
        <v>15</v>
      </c>
      <c r="E8978" s="7" t="s">
        <v>7518</v>
      </c>
      <c r="F8978" s="8">
        <v>21</v>
      </c>
      <c r="G8978" s="8">
        <v>1482.25</v>
      </c>
      <c r="H8978" s="8">
        <v>1482.25</v>
      </c>
      <c r="I8978" s="8">
        <v>1</v>
      </c>
      <c r="J8978" s="8">
        <v>1482.25</v>
      </c>
      <c r="K8978" s="8">
        <v>1482.25</v>
      </c>
      <c r="L8978" s="8">
        <f t="shared" si="560"/>
        <v>257.25</v>
      </c>
      <c r="M8978" s="8">
        <f t="shared" si="561"/>
        <v>1225</v>
      </c>
      <c r="N8978" s="13"/>
      <c r="O8978" s="13"/>
      <c r="P8978" s="8">
        <v>21</v>
      </c>
      <c r="Q8978" s="8">
        <v>1482.25</v>
      </c>
      <c r="R8978" s="17">
        <f t="shared" si="562"/>
        <v>0</v>
      </c>
      <c r="S8978" s="18">
        <f t="shared" si="563"/>
        <v>1482.25</v>
      </c>
    </row>
    <row r="8979" spans="1:19" x14ac:dyDescent="0.25">
      <c r="A8979" s="7" t="s">
        <v>21352</v>
      </c>
      <c r="B8979" s="7" t="s">
        <v>21353</v>
      </c>
      <c r="C8979" s="7" t="s">
        <v>7400</v>
      </c>
      <c r="D8979" s="7" t="s">
        <v>7401</v>
      </c>
      <c r="E8979" s="7" t="s">
        <v>7402</v>
      </c>
      <c r="F8979" s="8">
        <v>15</v>
      </c>
      <c r="G8979" s="8">
        <v>552.23</v>
      </c>
      <c r="H8979" s="8">
        <v>552.23</v>
      </c>
      <c r="I8979" s="8">
        <v>7</v>
      </c>
      <c r="J8979" s="8">
        <v>3865.61</v>
      </c>
      <c r="K8979" s="8">
        <v>552.23</v>
      </c>
      <c r="L8979" s="8">
        <f t="shared" si="560"/>
        <v>72.029999999999973</v>
      </c>
      <c r="M8979" s="8">
        <f t="shared" si="561"/>
        <v>480.20000000000005</v>
      </c>
      <c r="N8979" s="13"/>
      <c r="O8979" s="13"/>
      <c r="P8979" s="8">
        <v>15</v>
      </c>
      <c r="Q8979" s="8">
        <v>552.23</v>
      </c>
      <c r="R8979" s="17">
        <f t="shared" si="562"/>
        <v>0</v>
      </c>
      <c r="S8979" s="18">
        <f t="shared" si="563"/>
        <v>3865.61</v>
      </c>
    </row>
    <row r="8980" spans="1:19" x14ac:dyDescent="0.25">
      <c r="A8980" s="7" t="s">
        <v>21354</v>
      </c>
      <c r="B8980" s="7" t="s">
        <v>21355</v>
      </c>
      <c r="C8980" s="7" t="s">
        <v>7400</v>
      </c>
      <c r="D8980" s="7" t="s">
        <v>7401</v>
      </c>
      <c r="E8980" s="7" t="s">
        <v>7402</v>
      </c>
      <c r="F8980" s="8">
        <v>15</v>
      </c>
      <c r="G8980" s="8">
        <v>574.08000000000004</v>
      </c>
      <c r="H8980" s="8">
        <v>574.08000000000004</v>
      </c>
      <c r="I8980" s="8">
        <v>13</v>
      </c>
      <c r="J8980" s="8">
        <v>7463.04</v>
      </c>
      <c r="K8980" s="8">
        <v>574.08000000000004</v>
      </c>
      <c r="L8980" s="8">
        <f t="shared" si="560"/>
        <v>74.879999999999939</v>
      </c>
      <c r="M8980" s="8">
        <f t="shared" si="561"/>
        <v>499.2000000000001</v>
      </c>
      <c r="N8980" s="13"/>
      <c r="O8980" s="13"/>
      <c r="P8980" s="8">
        <v>15</v>
      </c>
      <c r="Q8980" s="8">
        <v>574.08000000000004</v>
      </c>
      <c r="R8980" s="17">
        <f t="shared" si="562"/>
        <v>0</v>
      </c>
      <c r="S8980" s="18">
        <f t="shared" si="563"/>
        <v>7463.04</v>
      </c>
    </row>
    <row r="8981" spans="1:19" x14ac:dyDescent="0.25">
      <c r="A8981" s="7" t="s">
        <v>21360</v>
      </c>
      <c r="B8981" s="7" t="s">
        <v>21361</v>
      </c>
      <c r="C8981" s="7" t="s">
        <v>7400</v>
      </c>
      <c r="D8981" s="7" t="s">
        <v>7401</v>
      </c>
      <c r="E8981" s="7" t="s">
        <v>7402</v>
      </c>
      <c r="F8981" s="8">
        <v>15</v>
      </c>
      <c r="G8981" s="8">
        <v>960.96</v>
      </c>
      <c r="H8981" s="8">
        <v>960.96</v>
      </c>
      <c r="I8981" s="8">
        <v>2</v>
      </c>
      <c r="J8981" s="8">
        <v>1921.91</v>
      </c>
      <c r="K8981" s="8">
        <v>960.95500000000004</v>
      </c>
      <c r="L8981" s="8">
        <f t="shared" si="560"/>
        <v>125.34195652173912</v>
      </c>
      <c r="M8981" s="8">
        <f t="shared" si="561"/>
        <v>835.61304347826092</v>
      </c>
      <c r="N8981" s="9"/>
      <c r="O8981" s="9"/>
      <c r="P8981" s="8">
        <v>15</v>
      </c>
      <c r="Q8981" s="8">
        <v>960.95500000000004</v>
      </c>
      <c r="R8981" s="17">
        <f t="shared" si="562"/>
        <v>0</v>
      </c>
      <c r="S8981" s="18">
        <f t="shared" si="563"/>
        <v>1921.91</v>
      </c>
    </row>
    <row r="8982" spans="1:19" x14ac:dyDescent="0.25">
      <c r="A8982" s="7" t="s">
        <v>21362</v>
      </c>
      <c r="B8982" s="7" t="s">
        <v>21363</v>
      </c>
      <c r="C8982" s="7" t="s">
        <v>7400</v>
      </c>
      <c r="D8982" s="7" t="s">
        <v>7401</v>
      </c>
      <c r="E8982" s="7" t="s">
        <v>7402</v>
      </c>
      <c r="F8982" s="8">
        <v>15</v>
      </c>
      <c r="G8982" s="8">
        <v>2234.96</v>
      </c>
      <c r="H8982" s="8">
        <v>2234.96</v>
      </c>
      <c r="I8982" s="8">
        <v>3</v>
      </c>
      <c r="J8982" s="8">
        <v>6704.88</v>
      </c>
      <c r="K8982" s="8">
        <v>2234.96</v>
      </c>
      <c r="L8982" s="8">
        <f t="shared" si="560"/>
        <v>291.51652173913021</v>
      </c>
      <c r="M8982" s="8">
        <f t="shared" si="561"/>
        <v>1943.4434782608698</v>
      </c>
      <c r="N8982" s="13"/>
      <c r="O8982" s="13"/>
      <c r="P8982" s="8">
        <v>15</v>
      </c>
      <c r="Q8982" s="8">
        <v>2234.96</v>
      </c>
      <c r="R8982" s="17">
        <f t="shared" si="562"/>
        <v>0</v>
      </c>
      <c r="S8982" s="18">
        <f t="shared" si="563"/>
        <v>6704.88</v>
      </c>
    </row>
    <row r="8983" spans="1:19" x14ac:dyDescent="0.25">
      <c r="A8983" s="7" t="s">
        <v>21364</v>
      </c>
      <c r="B8983" s="7" t="s">
        <v>21365</v>
      </c>
      <c r="C8983" s="7" t="s">
        <v>7400</v>
      </c>
      <c r="D8983" s="7" t="s">
        <v>7401</v>
      </c>
      <c r="E8983" s="7" t="s">
        <v>7402</v>
      </c>
      <c r="F8983" s="8">
        <v>15</v>
      </c>
      <c r="G8983" s="8">
        <v>2234.96</v>
      </c>
      <c r="H8983" s="8">
        <v>2234.96</v>
      </c>
      <c r="I8983" s="8">
        <v>5</v>
      </c>
      <c r="J8983" s="8">
        <v>11174.8</v>
      </c>
      <c r="K8983" s="8">
        <v>2234.96</v>
      </c>
      <c r="L8983" s="8">
        <f t="shared" si="560"/>
        <v>291.51652173913021</v>
      </c>
      <c r="M8983" s="8">
        <f t="shared" si="561"/>
        <v>1943.4434782608698</v>
      </c>
      <c r="N8983" s="9"/>
      <c r="O8983" s="9"/>
      <c r="P8983" s="8">
        <v>15</v>
      </c>
      <c r="Q8983" s="8">
        <v>2234.96</v>
      </c>
      <c r="R8983" s="17">
        <f t="shared" si="562"/>
        <v>0</v>
      </c>
      <c r="S8983" s="18">
        <f t="shared" si="563"/>
        <v>11174.8</v>
      </c>
    </row>
    <row r="8984" spans="1:19" x14ac:dyDescent="0.25">
      <c r="A8984" s="7" t="s">
        <v>21366</v>
      </c>
      <c r="B8984" s="7" t="s">
        <v>21367</v>
      </c>
      <c r="C8984" s="7" t="s">
        <v>7400</v>
      </c>
      <c r="D8984" s="7" t="s">
        <v>7401</v>
      </c>
      <c r="E8984" s="7" t="s">
        <v>7402</v>
      </c>
      <c r="F8984" s="8">
        <v>15</v>
      </c>
      <c r="G8984" s="8">
        <v>2889.35</v>
      </c>
      <c r="H8984" s="8">
        <v>2889.35</v>
      </c>
      <c r="I8984" s="8">
        <v>6</v>
      </c>
      <c r="J8984" s="8">
        <v>17336.099999999999</v>
      </c>
      <c r="K8984" s="8">
        <v>2889.35</v>
      </c>
      <c r="L8984" s="8">
        <f t="shared" si="560"/>
        <v>376.87173913043443</v>
      </c>
      <c r="M8984" s="8">
        <f t="shared" si="561"/>
        <v>2512.4782608695655</v>
      </c>
      <c r="N8984" s="9"/>
      <c r="O8984" s="9"/>
      <c r="P8984" s="8">
        <v>15</v>
      </c>
      <c r="Q8984" s="8">
        <v>2889.35</v>
      </c>
      <c r="R8984" s="17">
        <f t="shared" si="562"/>
        <v>0</v>
      </c>
      <c r="S8984" s="18">
        <f t="shared" si="563"/>
        <v>17336.099999999999</v>
      </c>
    </row>
    <row r="8985" spans="1:19" x14ac:dyDescent="0.25">
      <c r="A8985" s="7" t="s">
        <v>21368</v>
      </c>
      <c r="B8985" s="7" t="s">
        <v>21369</v>
      </c>
      <c r="C8985" s="7" t="s">
        <v>7400</v>
      </c>
      <c r="D8985" s="7" t="s">
        <v>7401</v>
      </c>
      <c r="E8985" s="7" t="s">
        <v>7402</v>
      </c>
      <c r="F8985" s="8">
        <v>15</v>
      </c>
      <c r="G8985" s="8">
        <v>2889.35</v>
      </c>
      <c r="H8985" s="8">
        <v>2889.35</v>
      </c>
      <c r="I8985" s="8">
        <v>5</v>
      </c>
      <c r="J8985" s="8">
        <v>14446.75</v>
      </c>
      <c r="K8985" s="8">
        <v>2889.35</v>
      </c>
      <c r="L8985" s="8">
        <f t="shared" si="560"/>
        <v>376.87173913043443</v>
      </c>
      <c r="M8985" s="8">
        <f t="shared" si="561"/>
        <v>2512.4782608695655</v>
      </c>
      <c r="N8985" s="13"/>
      <c r="O8985" s="13"/>
      <c r="P8985" s="8">
        <v>15</v>
      </c>
      <c r="Q8985" s="8">
        <v>2889.35</v>
      </c>
      <c r="R8985" s="17">
        <f t="shared" si="562"/>
        <v>0</v>
      </c>
      <c r="S8985" s="18">
        <f t="shared" si="563"/>
        <v>14446.75</v>
      </c>
    </row>
    <row r="8986" spans="1:19" x14ac:dyDescent="0.25">
      <c r="A8986" s="7" t="s">
        <v>21370</v>
      </c>
      <c r="B8986" s="7" t="s">
        <v>21371</v>
      </c>
      <c r="C8986" s="7" t="s">
        <v>7400</v>
      </c>
      <c r="D8986" s="7" t="s">
        <v>7401</v>
      </c>
      <c r="E8986" s="7" t="s">
        <v>7402</v>
      </c>
      <c r="F8986" s="8">
        <v>15</v>
      </c>
      <c r="G8986" s="8">
        <v>1972.25</v>
      </c>
      <c r="H8986" s="8">
        <v>1972.25</v>
      </c>
      <c r="I8986" s="8">
        <v>10</v>
      </c>
      <c r="J8986" s="8">
        <v>19722.5</v>
      </c>
      <c r="K8986" s="8">
        <v>1972.25</v>
      </c>
      <c r="L8986" s="8">
        <f t="shared" si="560"/>
        <v>257.24999999999977</v>
      </c>
      <c r="M8986" s="8">
        <f t="shared" si="561"/>
        <v>1715.0000000000002</v>
      </c>
      <c r="N8986" s="9"/>
      <c r="O8986" s="9"/>
      <c r="P8986" s="8">
        <v>15</v>
      </c>
      <c r="Q8986" s="8">
        <v>1972.25</v>
      </c>
      <c r="R8986" s="17">
        <f t="shared" si="562"/>
        <v>0</v>
      </c>
      <c r="S8986" s="18">
        <f t="shared" si="563"/>
        <v>19722.5</v>
      </c>
    </row>
    <row r="8987" spans="1:19" x14ac:dyDescent="0.25">
      <c r="A8987" s="7" t="s">
        <v>21372</v>
      </c>
      <c r="B8987" s="7" t="s">
        <v>21373</v>
      </c>
      <c r="C8987" s="7" t="s">
        <v>7400</v>
      </c>
      <c r="D8987" s="7" t="s">
        <v>7401</v>
      </c>
      <c r="E8987" s="7" t="s">
        <v>7402</v>
      </c>
      <c r="F8987" s="8">
        <v>15</v>
      </c>
      <c r="G8987" s="8">
        <v>2968.24</v>
      </c>
      <c r="H8987" s="8">
        <v>2968.24</v>
      </c>
      <c r="I8987" s="8">
        <v>2</v>
      </c>
      <c r="J8987" s="8">
        <v>5936.48</v>
      </c>
      <c r="K8987" s="8">
        <v>2968.24</v>
      </c>
      <c r="L8987" s="8">
        <f t="shared" si="560"/>
        <v>387.1617391304344</v>
      </c>
      <c r="M8987" s="8">
        <f t="shared" si="561"/>
        <v>2581.0782608695654</v>
      </c>
      <c r="N8987" s="9"/>
      <c r="O8987" s="9"/>
      <c r="P8987" s="8">
        <v>15</v>
      </c>
      <c r="Q8987" s="8">
        <v>2968.24</v>
      </c>
      <c r="R8987" s="17">
        <f t="shared" si="562"/>
        <v>0</v>
      </c>
      <c r="S8987" s="18">
        <f t="shared" si="563"/>
        <v>5936.48</v>
      </c>
    </row>
    <row r="8988" spans="1:19" x14ac:dyDescent="0.25">
      <c r="A8988" s="7" t="s">
        <v>21374</v>
      </c>
      <c r="B8988" s="7" t="s">
        <v>21375</v>
      </c>
      <c r="C8988" s="7" t="s">
        <v>14</v>
      </c>
      <c r="D8988" s="7" t="s">
        <v>15</v>
      </c>
      <c r="E8988" s="7" t="s">
        <v>10399</v>
      </c>
      <c r="F8988" s="8">
        <v>21</v>
      </c>
      <c r="G8988" s="8">
        <v>3803.03</v>
      </c>
      <c r="H8988" s="8">
        <v>3803.03</v>
      </c>
      <c r="I8988" s="8">
        <v>4</v>
      </c>
      <c r="J8988" s="8">
        <v>15212.12</v>
      </c>
      <c r="K8988" s="8">
        <v>3803.03</v>
      </c>
      <c r="L8988" s="8">
        <f t="shared" si="560"/>
        <v>660.02999999999975</v>
      </c>
      <c r="M8988" s="8">
        <f t="shared" si="561"/>
        <v>3143.0000000000005</v>
      </c>
      <c r="N8988" s="9"/>
      <c r="O8988" s="9"/>
      <c r="P8988" s="8">
        <v>21</v>
      </c>
      <c r="Q8988" s="8">
        <v>3803.03</v>
      </c>
      <c r="R8988" s="17">
        <f t="shared" si="562"/>
        <v>0</v>
      </c>
      <c r="S8988" s="18">
        <f t="shared" si="563"/>
        <v>15212.12</v>
      </c>
    </row>
    <row r="8989" spans="1:19" x14ac:dyDescent="0.25">
      <c r="A8989" s="7" t="s">
        <v>21376</v>
      </c>
      <c r="B8989" s="7" t="s">
        <v>21377</v>
      </c>
      <c r="C8989" s="7" t="s">
        <v>185</v>
      </c>
      <c r="D8989" s="7" t="s">
        <v>186</v>
      </c>
      <c r="E8989" s="7" t="s">
        <v>187</v>
      </c>
      <c r="F8989" s="8">
        <v>21</v>
      </c>
      <c r="G8989" s="8">
        <v>39204</v>
      </c>
      <c r="H8989" s="8">
        <v>39204</v>
      </c>
      <c r="I8989" s="8">
        <v>1</v>
      </c>
      <c r="J8989" s="8">
        <v>39204</v>
      </c>
      <c r="K8989" s="8">
        <v>39204</v>
      </c>
      <c r="L8989" s="8">
        <f t="shared" si="560"/>
        <v>6804</v>
      </c>
      <c r="M8989" s="8">
        <f t="shared" si="561"/>
        <v>32400</v>
      </c>
      <c r="N8989" s="9"/>
      <c r="O8989" s="9"/>
      <c r="P8989" s="8">
        <v>21</v>
      </c>
      <c r="Q8989" s="8">
        <v>39204</v>
      </c>
      <c r="R8989" s="17">
        <f t="shared" si="562"/>
        <v>0</v>
      </c>
      <c r="S8989" s="18">
        <f t="shared" si="563"/>
        <v>39204</v>
      </c>
    </row>
    <row r="8990" spans="1:19" x14ac:dyDescent="0.25">
      <c r="A8990" s="7" t="s">
        <v>21378</v>
      </c>
      <c r="B8990" s="7" t="s">
        <v>21379</v>
      </c>
      <c r="C8990" s="7" t="s">
        <v>185</v>
      </c>
      <c r="D8990" s="7" t="s">
        <v>186</v>
      </c>
      <c r="E8990" s="7" t="s">
        <v>187</v>
      </c>
      <c r="F8990" s="8">
        <v>21</v>
      </c>
      <c r="G8990" s="8">
        <v>19023.62</v>
      </c>
      <c r="H8990" s="8">
        <v>19023.62</v>
      </c>
      <c r="I8990" s="8">
        <v>1</v>
      </c>
      <c r="J8990" s="8">
        <v>19023.62</v>
      </c>
      <c r="K8990" s="8">
        <v>19023.62</v>
      </c>
      <c r="L8990" s="8">
        <f t="shared" si="560"/>
        <v>3301.619999999999</v>
      </c>
      <c r="M8990" s="8">
        <f t="shared" si="561"/>
        <v>15722</v>
      </c>
      <c r="N8990" s="9"/>
      <c r="O8990" s="9"/>
      <c r="P8990" s="8">
        <v>21</v>
      </c>
      <c r="Q8990" s="8">
        <v>19023.62</v>
      </c>
      <c r="R8990" s="17">
        <f t="shared" si="562"/>
        <v>0</v>
      </c>
      <c r="S8990" s="18">
        <f t="shared" si="563"/>
        <v>19023.62</v>
      </c>
    </row>
    <row r="8991" spans="1:19" x14ac:dyDescent="0.25">
      <c r="A8991" s="7" t="s">
        <v>21380</v>
      </c>
      <c r="B8991" s="7" t="s">
        <v>21381</v>
      </c>
      <c r="C8991" s="7" t="s">
        <v>14</v>
      </c>
      <c r="D8991" s="7" t="s">
        <v>15</v>
      </c>
      <c r="E8991" s="7" t="s">
        <v>7807</v>
      </c>
      <c r="F8991" s="8">
        <v>21</v>
      </c>
      <c r="G8991" s="8">
        <v>114.71</v>
      </c>
      <c r="H8991" s="8">
        <v>114.71</v>
      </c>
      <c r="I8991" s="8">
        <v>25</v>
      </c>
      <c r="J8991" s="8">
        <v>2867.7</v>
      </c>
      <c r="K8991" s="8">
        <v>114.708</v>
      </c>
      <c r="L8991" s="8">
        <f t="shared" si="560"/>
        <v>19.908000000000001</v>
      </c>
      <c r="M8991" s="8">
        <f t="shared" si="561"/>
        <v>94.8</v>
      </c>
      <c r="N8991" s="9"/>
      <c r="O8991" s="9"/>
      <c r="P8991" s="8">
        <v>21</v>
      </c>
      <c r="Q8991" s="8">
        <v>114.708</v>
      </c>
      <c r="R8991" s="17">
        <f t="shared" si="562"/>
        <v>0</v>
      </c>
      <c r="S8991" s="18">
        <f t="shared" si="563"/>
        <v>2867.7</v>
      </c>
    </row>
    <row r="8992" spans="1:19" x14ac:dyDescent="0.25">
      <c r="A8992" s="7" t="s">
        <v>21382</v>
      </c>
      <c r="B8992" s="7" t="s">
        <v>21383</v>
      </c>
      <c r="C8992" s="7" t="s">
        <v>14</v>
      </c>
      <c r="D8992" s="7" t="s">
        <v>15</v>
      </c>
      <c r="E8992" s="7" t="s">
        <v>2322</v>
      </c>
      <c r="F8992" s="8">
        <v>21</v>
      </c>
      <c r="G8992" s="8">
        <v>2339.33</v>
      </c>
      <c r="H8992" s="8">
        <v>2339.33</v>
      </c>
      <c r="I8992" s="8">
        <v>3</v>
      </c>
      <c r="J8992" s="8">
        <v>7018</v>
      </c>
      <c r="K8992" s="8">
        <v>2339.3333333333335</v>
      </c>
      <c r="L8992" s="8">
        <f t="shared" si="560"/>
        <v>406</v>
      </c>
      <c r="M8992" s="8">
        <f t="shared" si="561"/>
        <v>1933.3333333333335</v>
      </c>
      <c r="N8992" s="9"/>
      <c r="O8992" s="9"/>
      <c r="P8992" s="8">
        <v>21</v>
      </c>
      <c r="Q8992" s="8">
        <v>2339.3333333333335</v>
      </c>
      <c r="R8992" s="17">
        <f t="shared" si="562"/>
        <v>0</v>
      </c>
      <c r="S8992" s="18">
        <f t="shared" si="563"/>
        <v>7018</v>
      </c>
    </row>
    <row r="8993" spans="1:19" x14ac:dyDescent="0.25">
      <c r="A8993" s="7" t="s">
        <v>21384</v>
      </c>
      <c r="B8993" s="7" t="s">
        <v>21385</v>
      </c>
      <c r="C8993" s="7" t="s">
        <v>7539</v>
      </c>
      <c r="D8993" s="7" t="s">
        <v>7540</v>
      </c>
      <c r="E8993" s="7" t="s">
        <v>7541</v>
      </c>
      <c r="F8993" s="8">
        <v>21</v>
      </c>
      <c r="G8993" s="8">
        <v>0.79</v>
      </c>
      <c r="H8993" s="8">
        <v>0.79</v>
      </c>
      <c r="I8993" s="8">
        <v>1000</v>
      </c>
      <c r="J8993" s="8">
        <v>786.5</v>
      </c>
      <c r="K8993" s="8">
        <v>0.78649999999999998</v>
      </c>
      <c r="L8993" s="8">
        <f t="shared" si="560"/>
        <v>0.13649999999999995</v>
      </c>
      <c r="M8993" s="8">
        <f t="shared" si="561"/>
        <v>0.65</v>
      </c>
      <c r="N8993" s="9"/>
      <c r="O8993" s="9"/>
      <c r="P8993" s="8">
        <v>21</v>
      </c>
      <c r="Q8993" s="8">
        <v>0.78649999999999998</v>
      </c>
      <c r="R8993" s="17">
        <f t="shared" si="562"/>
        <v>0</v>
      </c>
      <c r="S8993" s="18">
        <f t="shared" si="563"/>
        <v>786.5</v>
      </c>
    </row>
    <row r="8994" spans="1:19" x14ac:dyDescent="0.25">
      <c r="A8994" s="7" t="s">
        <v>21386</v>
      </c>
      <c r="B8994" s="7" t="s">
        <v>21387</v>
      </c>
      <c r="C8994" s="7" t="s">
        <v>7539</v>
      </c>
      <c r="D8994" s="7" t="s">
        <v>7540</v>
      </c>
      <c r="E8994" s="7" t="s">
        <v>7541</v>
      </c>
      <c r="F8994" s="8">
        <v>21</v>
      </c>
      <c r="G8994" s="8">
        <v>0.91</v>
      </c>
      <c r="H8994" s="8">
        <v>0.91</v>
      </c>
      <c r="I8994" s="8">
        <v>1000</v>
      </c>
      <c r="J8994" s="8">
        <v>907.5</v>
      </c>
      <c r="K8994" s="8">
        <v>0.90749999999999997</v>
      </c>
      <c r="L8994" s="8">
        <f t="shared" si="560"/>
        <v>0.15749999999999997</v>
      </c>
      <c r="M8994" s="8">
        <f t="shared" si="561"/>
        <v>0.75</v>
      </c>
      <c r="N8994" s="9"/>
      <c r="O8994" s="9"/>
      <c r="P8994" s="8">
        <v>21</v>
      </c>
      <c r="Q8994" s="8">
        <v>0.90749999999999997</v>
      </c>
      <c r="R8994" s="17">
        <f t="shared" si="562"/>
        <v>0</v>
      </c>
      <c r="S8994" s="18">
        <f t="shared" si="563"/>
        <v>907.5</v>
      </c>
    </row>
    <row r="8995" spans="1:19" x14ac:dyDescent="0.25">
      <c r="A8995" s="7" t="s">
        <v>21388</v>
      </c>
      <c r="B8995" s="7" t="s">
        <v>21389</v>
      </c>
      <c r="C8995" s="7" t="s">
        <v>7375</v>
      </c>
      <c r="D8995" s="7" t="s">
        <v>7376</v>
      </c>
      <c r="E8995" s="7" t="s">
        <v>7377</v>
      </c>
      <c r="F8995" s="8">
        <v>15</v>
      </c>
      <c r="G8995" s="8">
        <v>106.55</v>
      </c>
      <c r="H8995" s="8">
        <v>106.55</v>
      </c>
      <c r="I8995" s="8">
        <v>72</v>
      </c>
      <c r="J8995" s="8">
        <v>7671.42</v>
      </c>
      <c r="K8995" s="8">
        <v>106.5475</v>
      </c>
      <c r="L8995" s="8">
        <f t="shared" si="560"/>
        <v>13.897499999999994</v>
      </c>
      <c r="M8995" s="8">
        <f t="shared" si="561"/>
        <v>92.65</v>
      </c>
      <c r="N8995" s="9"/>
      <c r="O8995" s="9"/>
      <c r="P8995" s="8">
        <v>15</v>
      </c>
      <c r="Q8995" s="8">
        <v>106.5475</v>
      </c>
      <c r="R8995" s="17">
        <f t="shared" si="562"/>
        <v>0</v>
      </c>
      <c r="S8995" s="18">
        <f t="shared" si="563"/>
        <v>7671.42</v>
      </c>
    </row>
    <row r="8996" spans="1:19" x14ac:dyDescent="0.25">
      <c r="A8996" s="7" t="s">
        <v>21390</v>
      </c>
      <c r="B8996" s="7" t="s">
        <v>21391</v>
      </c>
      <c r="C8996" s="7" t="s">
        <v>7375</v>
      </c>
      <c r="D8996" s="7" t="s">
        <v>7376</v>
      </c>
      <c r="E8996" s="7" t="s">
        <v>7377</v>
      </c>
      <c r="F8996" s="8">
        <v>15</v>
      </c>
      <c r="G8996" s="8">
        <v>113.39</v>
      </c>
      <c r="H8996" s="8">
        <v>113.39</v>
      </c>
      <c r="I8996" s="8">
        <v>72</v>
      </c>
      <c r="J8996" s="8">
        <v>8164.08</v>
      </c>
      <c r="K8996" s="8">
        <v>113.39</v>
      </c>
      <c r="L8996" s="8">
        <f t="shared" si="560"/>
        <v>14.789999999999992</v>
      </c>
      <c r="M8996" s="8">
        <f t="shared" si="561"/>
        <v>98.600000000000009</v>
      </c>
      <c r="N8996" s="9"/>
      <c r="O8996" s="9"/>
      <c r="P8996" s="8">
        <v>15</v>
      </c>
      <c r="Q8996" s="8">
        <v>113.39</v>
      </c>
      <c r="R8996" s="17">
        <f t="shared" si="562"/>
        <v>0</v>
      </c>
      <c r="S8996" s="18">
        <f t="shared" si="563"/>
        <v>8164.08</v>
      </c>
    </row>
    <row r="8997" spans="1:19" x14ac:dyDescent="0.25">
      <c r="A8997" s="7" t="s">
        <v>21392</v>
      </c>
      <c r="B8997" s="7" t="s">
        <v>21393</v>
      </c>
      <c r="C8997" s="7" t="s">
        <v>7375</v>
      </c>
      <c r="D8997" s="7" t="s">
        <v>7376</v>
      </c>
      <c r="E8997" s="7" t="s">
        <v>7377</v>
      </c>
      <c r="F8997" s="8">
        <v>15</v>
      </c>
      <c r="G8997" s="8">
        <v>261.97000000000003</v>
      </c>
      <c r="H8997" s="8">
        <v>261.97000000000003</v>
      </c>
      <c r="I8997" s="8">
        <v>168</v>
      </c>
      <c r="J8997" s="8">
        <v>44010.96</v>
      </c>
      <c r="K8997" s="8">
        <v>261.96999999999997</v>
      </c>
      <c r="L8997" s="8">
        <f t="shared" si="560"/>
        <v>34.169999999999987</v>
      </c>
      <c r="M8997" s="8">
        <f t="shared" si="561"/>
        <v>227.79999999999998</v>
      </c>
      <c r="N8997" s="9"/>
      <c r="O8997" s="9"/>
      <c r="P8997" s="8">
        <v>15</v>
      </c>
      <c r="Q8997" s="8">
        <v>261.97000000000003</v>
      </c>
      <c r="R8997" s="17">
        <f t="shared" si="562"/>
        <v>0</v>
      </c>
      <c r="S8997" s="18">
        <f t="shared" si="563"/>
        <v>44010.96</v>
      </c>
    </row>
    <row r="8998" spans="1:19" x14ac:dyDescent="0.25">
      <c r="A8998" s="7" t="s">
        <v>21394</v>
      </c>
      <c r="B8998" s="7" t="s">
        <v>21395</v>
      </c>
      <c r="C8998" s="7" t="s">
        <v>7375</v>
      </c>
      <c r="D8998" s="7" t="s">
        <v>7376</v>
      </c>
      <c r="E8998" s="7" t="s">
        <v>7377</v>
      </c>
      <c r="F8998" s="8">
        <v>15</v>
      </c>
      <c r="G8998" s="8">
        <v>558.15</v>
      </c>
      <c r="H8998" s="8">
        <v>558.15</v>
      </c>
      <c r="I8998" s="8">
        <v>216</v>
      </c>
      <c r="J8998" s="8">
        <v>120560.94</v>
      </c>
      <c r="K8998" s="8">
        <v>558.15250000000003</v>
      </c>
      <c r="L8998" s="8">
        <f t="shared" si="560"/>
        <v>72.802499999999952</v>
      </c>
      <c r="M8998" s="8">
        <f t="shared" si="561"/>
        <v>485.35000000000008</v>
      </c>
      <c r="N8998" s="13"/>
      <c r="O8998" s="13"/>
      <c r="P8998" s="8">
        <v>15</v>
      </c>
      <c r="Q8998" s="8">
        <v>558.15250000000003</v>
      </c>
      <c r="R8998" s="17">
        <f t="shared" si="562"/>
        <v>0</v>
      </c>
      <c r="S8998" s="18">
        <f t="shared" si="563"/>
        <v>120560.94</v>
      </c>
    </row>
    <row r="8999" spans="1:19" x14ac:dyDescent="0.25">
      <c r="A8999" s="7" t="s">
        <v>21396</v>
      </c>
      <c r="B8999" s="7" t="s">
        <v>21397</v>
      </c>
      <c r="C8999" s="7" t="s">
        <v>8208</v>
      </c>
      <c r="D8999" s="7" t="s">
        <v>8209</v>
      </c>
      <c r="E8999" s="7" t="s">
        <v>8210</v>
      </c>
      <c r="F8999" s="8">
        <v>21</v>
      </c>
      <c r="G8999" s="8">
        <v>14091.66</v>
      </c>
      <c r="H8999" s="8">
        <v>14091.66</v>
      </c>
      <c r="I8999" s="8">
        <v>5</v>
      </c>
      <c r="J8999" s="8">
        <v>70458.3</v>
      </c>
      <c r="K8999" s="8">
        <v>14091.66</v>
      </c>
      <c r="L8999" s="8">
        <f t="shared" si="560"/>
        <v>2445.66</v>
      </c>
      <c r="M8999" s="8">
        <f t="shared" si="561"/>
        <v>11646</v>
      </c>
      <c r="N8999" s="9"/>
      <c r="O8999" s="9"/>
      <c r="P8999" s="8">
        <v>21</v>
      </c>
      <c r="Q8999" s="8">
        <v>14091.66</v>
      </c>
      <c r="R8999" s="17">
        <f t="shared" si="562"/>
        <v>0</v>
      </c>
      <c r="S8999" s="18">
        <f t="shared" si="563"/>
        <v>70458.3</v>
      </c>
    </row>
    <row r="9000" spans="1:19" x14ac:dyDescent="0.25">
      <c r="A9000" s="7" t="s">
        <v>21398</v>
      </c>
      <c r="B9000" s="7" t="s">
        <v>21399</v>
      </c>
      <c r="C9000" s="7" t="s">
        <v>8208</v>
      </c>
      <c r="D9000" s="7" t="s">
        <v>8209</v>
      </c>
      <c r="E9000" s="7" t="s">
        <v>8210</v>
      </c>
      <c r="F9000" s="8">
        <v>21</v>
      </c>
      <c r="G9000" s="8">
        <v>14091.66</v>
      </c>
      <c r="H9000" s="8">
        <v>14091.66</v>
      </c>
      <c r="I9000" s="8">
        <v>4</v>
      </c>
      <c r="J9000" s="8">
        <v>56366.64</v>
      </c>
      <c r="K9000" s="8">
        <v>14091.66</v>
      </c>
      <c r="L9000" s="8">
        <f t="shared" si="560"/>
        <v>2445.66</v>
      </c>
      <c r="M9000" s="8">
        <f t="shared" si="561"/>
        <v>11646</v>
      </c>
      <c r="N9000" s="9"/>
      <c r="O9000" s="9"/>
      <c r="P9000" s="8">
        <v>21</v>
      </c>
      <c r="Q9000" s="8">
        <v>14091.66</v>
      </c>
      <c r="R9000" s="17">
        <f t="shared" si="562"/>
        <v>0</v>
      </c>
      <c r="S9000" s="18">
        <f t="shared" si="563"/>
        <v>56366.64</v>
      </c>
    </row>
    <row r="9001" spans="1:19" x14ac:dyDescent="0.25">
      <c r="A9001" s="7" t="s">
        <v>21400</v>
      </c>
      <c r="B9001" s="7" t="s">
        <v>21401</v>
      </c>
      <c r="C9001" s="7" t="s">
        <v>14</v>
      </c>
      <c r="D9001" s="7" t="s">
        <v>15</v>
      </c>
      <c r="E9001" s="7" t="s">
        <v>7518</v>
      </c>
      <c r="F9001" s="8">
        <v>21</v>
      </c>
      <c r="G9001" s="8">
        <v>3420.67</v>
      </c>
      <c r="H9001" s="8">
        <v>3420.67</v>
      </c>
      <c r="I9001" s="8">
        <v>10</v>
      </c>
      <c r="J9001" s="8">
        <v>34206.699999999997</v>
      </c>
      <c r="K9001" s="8">
        <v>3420.6699999999996</v>
      </c>
      <c r="L9001" s="8">
        <f t="shared" si="560"/>
        <v>593.67000000000007</v>
      </c>
      <c r="M9001" s="8">
        <f t="shared" si="561"/>
        <v>2826.9999999999995</v>
      </c>
      <c r="N9001" s="13"/>
      <c r="O9001" s="13"/>
      <c r="P9001" s="8">
        <v>21</v>
      </c>
      <c r="Q9001" s="8">
        <v>3420.6699999999996</v>
      </c>
      <c r="R9001" s="17">
        <f t="shared" si="562"/>
        <v>0</v>
      </c>
      <c r="S9001" s="18">
        <f t="shared" si="563"/>
        <v>34206.699999999997</v>
      </c>
    </row>
    <row r="9002" spans="1:19" x14ac:dyDescent="0.25">
      <c r="A9002" s="7" t="s">
        <v>21404</v>
      </c>
      <c r="B9002" s="7" t="s">
        <v>21405</v>
      </c>
      <c r="C9002" s="7" t="s">
        <v>14</v>
      </c>
      <c r="D9002" s="7" t="s">
        <v>15</v>
      </c>
      <c r="E9002" s="7" t="s">
        <v>7231</v>
      </c>
      <c r="F9002" s="8">
        <v>15</v>
      </c>
      <c r="G9002" s="8">
        <v>1908.31</v>
      </c>
      <c r="H9002" s="8">
        <v>1908.31</v>
      </c>
      <c r="I9002" s="8">
        <v>1</v>
      </c>
      <c r="J9002" s="8">
        <v>1908.31</v>
      </c>
      <c r="K9002" s="8">
        <v>1908.31</v>
      </c>
      <c r="L9002" s="8">
        <f t="shared" si="560"/>
        <v>248.90999999999985</v>
      </c>
      <c r="M9002" s="8">
        <f t="shared" si="561"/>
        <v>1659.4</v>
      </c>
      <c r="N9002" s="9"/>
      <c r="O9002" s="9"/>
      <c r="P9002" s="8">
        <v>15</v>
      </c>
      <c r="Q9002" s="8">
        <v>1908.31</v>
      </c>
      <c r="R9002" s="17">
        <f t="shared" si="562"/>
        <v>0</v>
      </c>
      <c r="S9002" s="18">
        <f t="shared" si="563"/>
        <v>1908.31</v>
      </c>
    </row>
    <row r="9003" spans="1:19" x14ac:dyDescent="0.25">
      <c r="A9003" s="7" t="s">
        <v>21406</v>
      </c>
      <c r="B9003" s="7" t="s">
        <v>21407</v>
      </c>
      <c r="C9003" s="7" t="s">
        <v>14</v>
      </c>
      <c r="D9003" s="7" t="s">
        <v>15</v>
      </c>
      <c r="E9003" s="7" t="s">
        <v>7231</v>
      </c>
      <c r="F9003" s="8">
        <v>15</v>
      </c>
      <c r="G9003" s="8">
        <v>1908.31</v>
      </c>
      <c r="H9003" s="8">
        <v>1908.31</v>
      </c>
      <c r="I9003" s="8">
        <v>1</v>
      </c>
      <c r="J9003" s="8">
        <v>1908.31</v>
      </c>
      <c r="K9003" s="8">
        <v>1908.31</v>
      </c>
      <c r="L9003" s="8">
        <f t="shared" si="560"/>
        <v>248.90999999999985</v>
      </c>
      <c r="M9003" s="8">
        <f t="shared" si="561"/>
        <v>1659.4</v>
      </c>
      <c r="N9003" s="9"/>
      <c r="O9003" s="9"/>
      <c r="P9003" s="8">
        <v>15</v>
      </c>
      <c r="Q9003" s="8">
        <v>1908.31</v>
      </c>
      <c r="R9003" s="17">
        <f t="shared" si="562"/>
        <v>0</v>
      </c>
      <c r="S9003" s="18">
        <f t="shared" si="563"/>
        <v>1908.31</v>
      </c>
    </row>
    <row r="9004" spans="1:19" x14ac:dyDescent="0.25">
      <c r="A9004" s="7" t="s">
        <v>21408</v>
      </c>
      <c r="B9004" s="7" t="s">
        <v>21409</v>
      </c>
      <c r="C9004" s="7" t="s">
        <v>14</v>
      </c>
      <c r="D9004" s="7" t="s">
        <v>15</v>
      </c>
      <c r="E9004" s="7" t="s">
        <v>7231</v>
      </c>
      <c r="F9004" s="8">
        <v>15</v>
      </c>
      <c r="G9004" s="8">
        <v>1908.31</v>
      </c>
      <c r="H9004" s="8">
        <v>1908.31</v>
      </c>
      <c r="I9004" s="8">
        <v>1</v>
      </c>
      <c r="J9004" s="8">
        <v>1908.31</v>
      </c>
      <c r="K9004" s="8">
        <v>1908.31</v>
      </c>
      <c r="L9004" s="8">
        <f t="shared" si="560"/>
        <v>248.90999999999985</v>
      </c>
      <c r="M9004" s="8">
        <f t="shared" si="561"/>
        <v>1659.4</v>
      </c>
      <c r="N9004" s="9"/>
      <c r="O9004" s="9"/>
      <c r="P9004" s="8">
        <v>15</v>
      </c>
      <c r="Q9004" s="8">
        <v>1908.31</v>
      </c>
      <c r="R9004" s="17">
        <f t="shared" si="562"/>
        <v>0</v>
      </c>
      <c r="S9004" s="18">
        <f t="shared" si="563"/>
        <v>1908.31</v>
      </c>
    </row>
    <row r="9005" spans="1:19" x14ac:dyDescent="0.25">
      <c r="A9005" s="7" t="s">
        <v>21410</v>
      </c>
      <c r="B9005" s="7" t="s">
        <v>21411</v>
      </c>
      <c r="C9005" s="7" t="s">
        <v>14</v>
      </c>
      <c r="D9005" s="7" t="s">
        <v>15</v>
      </c>
      <c r="E9005" s="7" t="s">
        <v>7231</v>
      </c>
      <c r="F9005" s="8">
        <v>15</v>
      </c>
      <c r="G9005" s="8">
        <v>1521.45</v>
      </c>
      <c r="H9005" s="8">
        <v>1521.45</v>
      </c>
      <c r="I9005" s="8">
        <v>1</v>
      </c>
      <c r="J9005" s="8">
        <v>1521.45</v>
      </c>
      <c r="K9005" s="8">
        <v>1521.45</v>
      </c>
      <c r="L9005" s="8">
        <f t="shared" si="560"/>
        <v>198.44999999999982</v>
      </c>
      <c r="M9005" s="8">
        <f t="shared" si="561"/>
        <v>1323.0000000000002</v>
      </c>
      <c r="N9005" s="9"/>
      <c r="O9005" s="9"/>
      <c r="P9005" s="8">
        <v>15</v>
      </c>
      <c r="Q9005" s="8">
        <v>1521.45</v>
      </c>
      <c r="R9005" s="17">
        <f t="shared" si="562"/>
        <v>0</v>
      </c>
      <c r="S9005" s="18">
        <f t="shared" si="563"/>
        <v>1521.45</v>
      </c>
    </row>
    <row r="9006" spans="1:19" x14ac:dyDescent="0.25">
      <c r="A9006" s="7" t="s">
        <v>21412</v>
      </c>
      <c r="B9006" s="7" t="s">
        <v>21413</v>
      </c>
      <c r="C9006" s="7" t="s">
        <v>14</v>
      </c>
      <c r="D9006" s="7" t="s">
        <v>15</v>
      </c>
      <c r="E9006" s="7" t="s">
        <v>7231</v>
      </c>
      <c r="F9006" s="8">
        <v>15</v>
      </c>
      <c r="G9006" s="8">
        <v>4307.67</v>
      </c>
      <c r="H9006" s="8">
        <v>4307.67</v>
      </c>
      <c r="I9006" s="8">
        <v>1</v>
      </c>
      <c r="J9006" s="8">
        <v>4307.67</v>
      </c>
      <c r="K9006" s="8">
        <v>4307.67</v>
      </c>
      <c r="L9006" s="8">
        <f t="shared" si="560"/>
        <v>561.86999999999989</v>
      </c>
      <c r="M9006" s="8">
        <f t="shared" si="561"/>
        <v>3745.8</v>
      </c>
      <c r="N9006" s="9"/>
      <c r="O9006" s="9"/>
      <c r="P9006" s="8">
        <v>15</v>
      </c>
      <c r="Q9006" s="8">
        <v>4307.67</v>
      </c>
      <c r="R9006" s="17">
        <f t="shared" si="562"/>
        <v>0</v>
      </c>
      <c r="S9006" s="18">
        <f t="shared" si="563"/>
        <v>4307.67</v>
      </c>
    </row>
    <row r="9007" spans="1:19" x14ac:dyDescent="0.25">
      <c r="A9007" s="7" t="s">
        <v>21414</v>
      </c>
      <c r="B9007" s="7" t="s">
        <v>21415</v>
      </c>
      <c r="C9007" s="7" t="s">
        <v>3894</v>
      </c>
      <c r="D9007" s="7" t="s">
        <v>3895</v>
      </c>
      <c r="E9007" s="7" t="s">
        <v>3896</v>
      </c>
      <c r="F9007" s="8">
        <v>15</v>
      </c>
      <c r="G9007" s="8">
        <v>16729.05</v>
      </c>
      <c r="H9007" s="8">
        <v>16729.05</v>
      </c>
      <c r="I9007" s="8">
        <v>2</v>
      </c>
      <c r="J9007" s="8">
        <v>33458.1</v>
      </c>
      <c r="K9007" s="8">
        <v>16729.05</v>
      </c>
      <c r="L9007" s="8">
        <f t="shared" si="560"/>
        <v>2182.0499999999993</v>
      </c>
      <c r="M9007" s="8">
        <f t="shared" si="561"/>
        <v>14547</v>
      </c>
      <c r="N9007" s="8">
        <v>12</v>
      </c>
      <c r="O9007" s="8">
        <v>16292.64</v>
      </c>
      <c r="P9007" s="8">
        <v>15</v>
      </c>
      <c r="Q9007" s="8">
        <v>16729.05</v>
      </c>
      <c r="R9007" s="17">
        <f t="shared" si="562"/>
        <v>32585.279999999999</v>
      </c>
      <c r="S9007" s="18">
        <f t="shared" si="563"/>
        <v>33458.1</v>
      </c>
    </row>
    <row r="9008" spans="1:19" x14ac:dyDescent="0.25">
      <c r="A9008" s="7" t="s">
        <v>21416</v>
      </c>
      <c r="B9008" s="7" t="s">
        <v>21417</v>
      </c>
      <c r="C9008" s="7" t="s">
        <v>3894</v>
      </c>
      <c r="D9008" s="7" t="s">
        <v>3895</v>
      </c>
      <c r="E9008" s="7" t="s">
        <v>3896</v>
      </c>
      <c r="F9008" s="8">
        <v>15</v>
      </c>
      <c r="G9008" s="8">
        <v>37620.410000000003</v>
      </c>
      <c r="H9008" s="8">
        <v>37620.410000000003</v>
      </c>
      <c r="I9008" s="8">
        <v>2</v>
      </c>
      <c r="J9008" s="8">
        <v>75240.820000000007</v>
      </c>
      <c r="K9008" s="8">
        <v>37620.410000000003</v>
      </c>
      <c r="L9008" s="8">
        <f t="shared" si="560"/>
        <v>4907.0099999999984</v>
      </c>
      <c r="M9008" s="8">
        <f t="shared" si="561"/>
        <v>32713.400000000005</v>
      </c>
      <c r="N9008" s="14">
        <v>12</v>
      </c>
      <c r="O9008" s="14">
        <v>36639.01</v>
      </c>
      <c r="P9008" s="8">
        <v>15</v>
      </c>
      <c r="Q9008" s="8">
        <v>37620.410000000003</v>
      </c>
      <c r="R9008" s="17">
        <f t="shared" si="562"/>
        <v>73278.02</v>
      </c>
      <c r="S9008" s="18">
        <f t="shared" si="563"/>
        <v>75240.820000000007</v>
      </c>
    </row>
    <row r="9009" spans="1:19" x14ac:dyDescent="0.25">
      <c r="A9009" s="7" t="s">
        <v>21418</v>
      </c>
      <c r="B9009" s="7" t="s">
        <v>21419</v>
      </c>
      <c r="C9009" s="7" t="s">
        <v>3894</v>
      </c>
      <c r="D9009" s="7" t="s">
        <v>3895</v>
      </c>
      <c r="E9009" s="7" t="s">
        <v>3896</v>
      </c>
      <c r="F9009" s="8">
        <v>21</v>
      </c>
      <c r="G9009" s="8">
        <v>11897.48</v>
      </c>
      <c r="H9009" s="8">
        <v>11897.48</v>
      </c>
      <c r="I9009" s="8">
        <v>2</v>
      </c>
      <c r="J9009" s="8">
        <v>23794.959999999999</v>
      </c>
      <c r="K9009" s="8">
        <v>11897.48</v>
      </c>
      <c r="L9009" s="8">
        <f t="shared" si="560"/>
        <v>2064.8519008264466</v>
      </c>
      <c r="M9009" s="8">
        <f t="shared" si="561"/>
        <v>9832.628099173553</v>
      </c>
      <c r="N9009" s="8">
        <v>21</v>
      </c>
      <c r="O9009" s="8">
        <v>11897.48</v>
      </c>
      <c r="P9009" s="8">
        <v>21</v>
      </c>
      <c r="Q9009" s="8">
        <v>11897.48</v>
      </c>
      <c r="R9009" s="17">
        <f t="shared" si="562"/>
        <v>23794.959999999999</v>
      </c>
      <c r="S9009" s="18">
        <f t="shared" si="563"/>
        <v>23794.959999999999</v>
      </c>
    </row>
    <row r="9010" spans="1:19" x14ac:dyDescent="0.25">
      <c r="A9010" s="7" t="s">
        <v>21420</v>
      </c>
      <c r="B9010" s="7" t="s">
        <v>21421</v>
      </c>
      <c r="C9010" s="7" t="s">
        <v>3894</v>
      </c>
      <c r="D9010" s="7" t="s">
        <v>3895</v>
      </c>
      <c r="E9010" s="7" t="s">
        <v>3896</v>
      </c>
      <c r="F9010" s="8">
        <v>15</v>
      </c>
      <c r="G9010" s="8">
        <v>286200.46999999997</v>
      </c>
      <c r="H9010" s="8">
        <v>286200.46999999997</v>
      </c>
      <c r="I9010" s="8">
        <v>2</v>
      </c>
      <c r="J9010" s="8">
        <v>572400.93000000005</v>
      </c>
      <c r="K9010" s="8">
        <v>286200.46500000003</v>
      </c>
      <c r="L9010" s="8">
        <f t="shared" si="560"/>
        <v>37330.495434782584</v>
      </c>
      <c r="M9010" s="8">
        <f t="shared" si="561"/>
        <v>248869.96956521744</v>
      </c>
      <c r="N9010" s="13"/>
      <c r="O9010" s="13"/>
      <c r="P9010" s="8">
        <v>15</v>
      </c>
      <c r="Q9010" s="8">
        <v>286200.46500000003</v>
      </c>
      <c r="R9010" s="17">
        <f t="shared" si="562"/>
        <v>0</v>
      </c>
      <c r="S9010" s="18">
        <f t="shared" si="563"/>
        <v>572400.93000000005</v>
      </c>
    </row>
    <row r="9011" spans="1:19" x14ac:dyDescent="0.25">
      <c r="A9011" s="7" t="s">
        <v>21422</v>
      </c>
      <c r="B9011" s="7" t="s">
        <v>21423</v>
      </c>
      <c r="C9011" s="7" t="s">
        <v>3894</v>
      </c>
      <c r="D9011" s="7" t="s">
        <v>3895</v>
      </c>
      <c r="E9011" s="7" t="s">
        <v>3896</v>
      </c>
      <c r="F9011" s="8">
        <v>21</v>
      </c>
      <c r="G9011" s="8">
        <v>30061.24</v>
      </c>
      <c r="H9011" s="8">
        <v>30061.24</v>
      </c>
      <c r="I9011" s="8">
        <v>2</v>
      </c>
      <c r="J9011" s="8">
        <v>60122.48</v>
      </c>
      <c r="K9011" s="8">
        <v>30061.24</v>
      </c>
      <c r="L9011" s="8">
        <f t="shared" si="560"/>
        <v>5217.239999999998</v>
      </c>
      <c r="M9011" s="8">
        <f t="shared" si="561"/>
        <v>24844.000000000004</v>
      </c>
      <c r="N9011" s="14">
        <v>21</v>
      </c>
      <c r="O9011" s="14">
        <v>30061.24</v>
      </c>
      <c r="P9011" s="8">
        <v>21</v>
      </c>
      <c r="Q9011" s="8">
        <v>30061.24</v>
      </c>
      <c r="R9011" s="17">
        <f t="shared" si="562"/>
        <v>60122.48</v>
      </c>
      <c r="S9011" s="18">
        <f t="shared" si="563"/>
        <v>60122.48</v>
      </c>
    </row>
    <row r="9012" spans="1:19" x14ac:dyDescent="0.25">
      <c r="A9012" s="7" t="s">
        <v>21426</v>
      </c>
      <c r="B9012" s="7" t="s">
        <v>21427</v>
      </c>
      <c r="C9012" s="7" t="s">
        <v>14</v>
      </c>
      <c r="D9012" s="7" t="s">
        <v>15</v>
      </c>
      <c r="E9012" s="7" t="s">
        <v>7518</v>
      </c>
      <c r="F9012" s="8">
        <v>21</v>
      </c>
      <c r="G9012" s="8">
        <v>20934.669999999998</v>
      </c>
      <c r="H9012" s="8">
        <v>20934.669999999998</v>
      </c>
      <c r="I9012" s="8">
        <v>6</v>
      </c>
      <c r="J9012" s="8">
        <v>125608.02</v>
      </c>
      <c r="K9012" s="8">
        <v>20934.670000000002</v>
      </c>
      <c r="L9012" s="8">
        <f t="shared" si="560"/>
        <v>3633.2898347107439</v>
      </c>
      <c r="M9012" s="8">
        <f t="shared" si="561"/>
        <v>17301.380165289258</v>
      </c>
      <c r="N9012" s="9"/>
      <c r="O9012" s="9"/>
      <c r="P9012" s="8">
        <v>21</v>
      </c>
      <c r="Q9012" s="8">
        <v>20934.670000000002</v>
      </c>
      <c r="R9012" s="17">
        <f t="shared" si="562"/>
        <v>0</v>
      </c>
      <c r="S9012" s="18">
        <f t="shared" si="563"/>
        <v>125608.02</v>
      </c>
    </row>
    <row r="9013" spans="1:19" x14ac:dyDescent="0.25">
      <c r="A9013" s="7" t="s">
        <v>21428</v>
      </c>
      <c r="B9013" s="7" t="s">
        <v>21429</v>
      </c>
      <c r="C9013" s="7" t="s">
        <v>14</v>
      </c>
      <c r="D9013" s="7" t="s">
        <v>15</v>
      </c>
      <c r="E9013" s="7" t="s">
        <v>7518</v>
      </c>
      <c r="F9013" s="8">
        <v>21</v>
      </c>
      <c r="G9013" s="8">
        <v>2616.4699999999998</v>
      </c>
      <c r="H9013" s="8">
        <v>2616.4699999999998</v>
      </c>
      <c r="I9013" s="8">
        <v>1</v>
      </c>
      <c r="J9013" s="8">
        <v>2616.4699999999998</v>
      </c>
      <c r="K9013" s="8">
        <v>2616.4699999999998</v>
      </c>
      <c r="L9013" s="8">
        <f t="shared" si="560"/>
        <v>454.09809917355369</v>
      </c>
      <c r="M9013" s="8">
        <f t="shared" si="561"/>
        <v>2162.3719008264461</v>
      </c>
      <c r="N9013" s="13"/>
      <c r="O9013" s="13"/>
      <c r="P9013" s="8">
        <v>21</v>
      </c>
      <c r="Q9013" s="8">
        <v>2616.4699999999998</v>
      </c>
      <c r="R9013" s="17">
        <f t="shared" si="562"/>
        <v>0</v>
      </c>
      <c r="S9013" s="18">
        <f t="shared" si="563"/>
        <v>2616.4699999999998</v>
      </c>
    </row>
    <row r="9014" spans="1:19" x14ac:dyDescent="0.25">
      <c r="A9014" s="7" t="s">
        <v>21430</v>
      </c>
      <c r="B9014" s="7" t="s">
        <v>21431</v>
      </c>
      <c r="C9014" s="7" t="s">
        <v>14</v>
      </c>
      <c r="D9014" s="7" t="s">
        <v>15</v>
      </c>
      <c r="E9014" s="7" t="s">
        <v>7518</v>
      </c>
      <c r="F9014" s="8">
        <v>21</v>
      </c>
      <c r="G9014" s="8">
        <v>10751.61</v>
      </c>
      <c r="H9014" s="8">
        <v>10751.61</v>
      </c>
      <c r="I9014" s="8">
        <v>1</v>
      </c>
      <c r="J9014" s="8">
        <v>10751.61</v>
      </c>
      <c r="K9014" s="8">
        <v>10751.61</v>
      </c>
      <c r="L9014" s="8">
        <f t="shared" si="560"/>
        <v>1865.9819008264458</v>
      </c>
      <c r="M9014" s="8">
        <f t="shared" si="561"/>
        <v>8885.6280991735548</v>
      </c>
      <c r="N9014" s="9"/>
      <c r="O9014" s="9"/>
      <c r="P9014" s="8">
        <v>21</v>
      </c>
      <c r="Q9014" s="8">
        <v>10751.61</v>
      </c>
      <c r="R9014" s="17">
        <f t="shared" si="562"/>
        <v>0</v>
      </c>
      <c r="S9014" s="18">
        <f t="shared" si="563"/>
        <v>10751.61</v>
      </c>
    </row>
    <row r="9015" spans="1:19" x14ac:dyDescent="0.25">
      <c r="A9015" s="7" t="s">
        <v>21432</v>
      </c>
      <c r="B9015" s="7" t="s">
        <v>21433</v>
      </c>
      <c r="C9015" s="7" t="s">
        <v>14</v>
      </c>
      <c r="D9015" s="7" t="s">
        <v>15</v>
      </c>
      <c r="E9015" s="7" t="s">
        <v>7518</v>
      </c>
      <c r="F9015" s="8">
        <v>21</v>
      </c>
      <c r="G9015" s="8">
        <v>10936.74</v>
      </c>
      <c r="H9015" s="8">
        <v>10936.74</v>
      </c>
      <c r="I9015" s="8">
        <v>1</v>
      </c>
      <c r="J9015" s="8">
        <v>10936.74</v>
      </c>
      <c r="K9015" s="8">
        <v>10936.74</v>
      </c>
      <c r="L9015" s="8">
        <f t="shared" si="560"/>
        <v>1898.1119008264468</v>
      </c>
      <c r="M9015" s="8">
        <f t="shared" si="561"/>
        <v>9038.628099173553</v>
      </c>
      <c r="N9015" s="13"/>
      <c r="O9015" s="13"/>
      <c r="P9015" s="8">
        <v>21</v>
      </c>
      <c r="Q9015" s="8">
        <v>10936.74</v>
      </c>
      <c r="R9015" s="17">
        <f t="shared" si="562"/>
        <v>0</v>
      </c>
      <c r="S9015" s="18">
        <f t="shared" si="563"/>
        <v>10936.74</v>
      </c>
    </row>
    <row r="9016" spans="1:19" x14ac:dyDescent="0.25">
      <c r="A9016" s="7" t="s">
        <v>21434</v>
      </c>
      <c r="B9016" s="7" t="s">
        <v>21435</v>
      </c>
      <c r="C9016" s="7" t="s">
        <v>185</v>
      </c>
      <c r="D9016" s="7" t="s">
        <v>186</v>
      </c>
      <c r="E9016" s="7" t="s">
        <v>187</v>
      </c>
      <c r="F9016" s="8">
        <v>21</v>
      </c>
      <c r="G9016" s="8">
        <v>1168.8599999999999</v>
      </c>
      <c r="H9016" s="8">
        <v>1168.8599999999999</v>
      </c>
      <c r="I9016" s="8">
        <v>5</v>
      </c>
      <c r="J9016" s="8">
        <v>5844.3</v>
      </c>
      <c r="K9016" s="8">
        <v>1168.8600000000001</v>
      </c>
      <c r="L9016" s="8">
        <f t="shared" si="560"/>
        <v>202.86</v>
      </c>
      <c r="M9016" s="8">
        <f t="shared" si="561"/>
        <v>966.00000000000011</v>
      </c>
      <c r="N9016" s="13"/>
      <c r="O9016" s="13"/>
      <c r="P9016" s="8">
        <v>21</v>
      </c>
      <c r="Q9016" s="8">
        <v>1168.8600000000001</v>
      </c>
      <c r="R9016" s="17">
        <f t="shared" si="562"/>
        <v>0</v>
      </c>
      <c r="S9016" s="18">
        <f t="shared" si="563"/>
        <v>5844.3</v>
      </c>
    </row>
    <row r="9017" spans="1:19" x14ac:dyDescent="0.25">
      <c r="A9017" s="7" t="s">
        <v>21436</v>
      </c>
      <c r="B9017" s="7" t="s">
        <v>21437</v>
      </c>
      <c r="C9017" s="7" t="s">
        <v>185</v>
      </c>
      <c r="D9017" s="7" t="s">
        <v>186</v>
      </c>
      <c r="E9017" s="7" t="s">
        <v>187</v>
      </c>
      <c r="F9017" s="8">
        <v>21</v>
      </c>
      <c r="G9017" s="8">
        <v>625.09</v>
      </c>
      <c r="H9017" s="8">
        <v>625.09</v>
      </c>
      <c r="I9017" s="8">
        <v>10</v>
      </c>
      <c r="J9017" s="8">
        <v>6250.86</v>
      </c>
      <c r="K9017" s="8">
        <v>625.08600000000001</v>
      </c>
      <c r="L9017" s="8">
        <f t="shared" si="560"/>
        <v>108.48599999999999</v>
      </c>
      <c r="M9017" s="8">
        <f t="shared" si="561"/>
        <v>516.6</v>
      </c>
      <c r="N9017" s="13"/>
      <c r="O9017" s="13"/>
      <c r="P9017" s="8">
        <v>21</v>
      </c>
      <c r="Q9017" s="8">
        <v>625.08600000000001</v>
      </c>
      <c r="R9017" s="17">
        <f t="shared" si="562"/>
        <v>0</v>
      </c>
      <c r="S9017" s="18">
        <f t="shared" si="563"/>
        <v>6250.86</v>
      </c>
    </row>
    <row r="9018" spans="1:19" x14ac:dyDescent="0.25">
      <c r="A9018" s="7" t="s">
        <v>21438</v>
      </c>
      <c r="B9018" s="7" t="s">
        <v>21439</v>
      </c>
      <c r="C9018" s="7" t="s">
        <v>185</v>
      </c>
      <c r="D9018" s="7" t="s">
        <v>186</v>
      </c>
      <c r="E9018" s="7" t="s">
        <v>187</v>
      </c>
      <c r="F9018" s="8">
        <v>21</v>
      </c>
      <c r="G9018" s="8">
        <v>2819.3</v>
      </c>
      <c r="H9018" s="8">
        <v>2819.3</v>
      </c>
      <c r="I9018" s="8">
        <v>10</v>
      </c>
      <c r="J9018" s="8">
        <v>28193</v>
      </c>
      <c r="K9018" s="8">
        <v>2819.3</v>
      </c>
      <c r="L9018" s="8">
        <f t="shared" si="560"/>
        <v>489.30000000000018</v>
      </c>
      <c r="M9018" s="8">
        <f t="shared" si="561"/>
        <v>2330</v>
      </c>
      <c r="N9018" s="13"/>
      <c r="O9018" s="13"/>
      <c r="P9018" s="8">
        <v>21</v>
      </c>
      <c r="Q9018" s="8">
        <v>2819.3</v>
      </c>
      <c r="R9018" s="17">
        <f t="shared" si="562"/>
        <v>0</v>
      </c>
      <c r="S9018" s="18">
        <f t="shared" si="563"/>
        <v>28193</v>
      </c>
    </row>
    <row r="9019" spans="1:19" x14ac:dyDescent="0.25">
      <c r="A9019" s="7" t="s">
        <v>21440</v>
      </c>
      <c r="B9019" s="7" t="s">
        <v>21441</v>
      </c>
      <c r="C9019" s="7" t="s">
        <v>185</v>
      </c>
      <c r="D9019" s="7" t="s">
        <v>186</v>
      </c>
      <c r="E9019" s="7" t="s">
        <v>187</v>
      </c>
      <c r="F9019" s="8">
        <v>21</v>
      </c>
      <c r="G9019" s="8">
        <v>6195.2</v>
      </c>
      <c r="H9019" s="8">
        <v>6195.2</v>
      </c>
      <c r="I9019" s="8">
        <v>1</v>
      </c>
      <c r="J9019" s="8">
        <v>6195.2</v>
      </c>
      <c r="K9019" s="8">
        <v>6195.2</v>
      </c>
      <c r="L9019" s="8">
        <f t="shared" si="560"/>
        <v>1075.1999999999998</v>
      </c>
      <c r="M9019" s="8">
        <f t="shared" si="561"/>
        <v>5120</v>
      </c>
      <c r="N9019" s="13"/>
      <c r="O9019" s="13"/>
      <c r="P9019" s="8">
        <v>21</v>
      </c>
      <c r="Q9019" s="8">
        <v>6195.2</v>
      </c>
      <c r="R9019" s="17">
        <f t="shared" si="562"/>
        <v>0</v>
      </c>
      <c r="S9019" s="18">
        <f t="shared" si="563"/>
        <v>6195.2</v>
      </c>
    </row>
    <row r="9020" spans="1:19" x14ac:dyDescent="0.25">
      <c r="A9020" s="7" t="s">
        <v>21442</v>
      </c>
      <c r="B9020" s="7" t="s">
        <v>21443</v>
      </c>
      <c r="C9020" s="7" t="s">
        <v>37</v>
      </c>
      <c r="D9020" s="7" t="s">
        <v>38</v>
      </c>
      <c r="E9020" s="7" t="s">
        <v>39</v>
      </c>
      <c r="F9020" s="8">
        <v>15</v>
      </c>
      <c r="G9020" s="8">
        <v>67.599999999999994</v>
      </c>
      <c r="H9020" s="8">
        <v>67.599999999999994</v>
      </c>
      <c r="I9020" s="8">
        <v>10</v>
      </c>
      <c r="J9020" s="8">
        <v>676</v>
      </c>
      <c r="K9020" s="8">
        <v>67.599999999999994</v>
      </c>
      <c r="L9020" s="8">
        <f t="shared" si="560"/>
        <v>8.8173913043478223</v>
      </c>
      <c r="M9020" s="8">
        <f t="shared" si="561"/>
        <v>58.782608695652172</v>
      </c>
      <c r="N9020" s="13"/>
      <c r="O9020" s="13"/>
      <c r="P9020" s="8">
        <v>15</v>
      </c>
      <c r="Q9020" s="8">
        <v>67.599999999999994</v>
      </c>
      <c r="R9020" s="17">
        <f t="shared" si="562"/>
        <v>0</v>
      </c>
      <c r="S9020" s="18">
        <f t="shared" si="563"/>
        <v>676</v>
      </c>
    </row>
    <row r="9021" spans="1:19" x14ac:dyDescent="0.25">
      <c r="A9021" s="7" t="s">
        <v>21444</v>
      </c>
      <c r="B9021" s="7" t="s">
        <v>21445</v>
      </c>
      <c r="C9021" s="7" t="s">
        <v>37</v>
      </c>
      <c r="D9021" s="7" t="s">
        <v>38</v>
      </c>
      <c r="E9021" s="7" t="s">
        <v>39</v>
      </c>
      <c r="F9021" s="8">
        <v>15</v>
      </c>
      <c r="G9021" s="8">
        <v>10791.82</v>
      </c>
      <c r="H9021" s="8">
        <v>10791.82</v>
      </c>
      <c r="I9021" s="8">
        <v>1</v>
      </c>
      <c r="J9021" s="8">
        <v>10791.82</v>
      </c>
      <c r="K9021" s="8">
        <v>10791.82</v>
      </c>
      <c r="L9021" s="8">
        <f t="shared" si="560"/>
        <v>1407.6286956521726</v>
      </c>
      <c r="M9021" s="8">
        <f t="shared" si="561"/>
        <v>9384.1913043478271</v>
      </c>
      <c r="N9021" s="9"/>
      <c r="O9021" s="9"/>
      <c r="P9021" s="8">
        <v>15</v>
      </c>
      <c r="Q9021" s="8">
        <v>10791.82</v>
      </c>
      <c r="R9021" s="17">
        <f t="shared" si="562"/>
        <v>0</v>
      </c>
      <c r="S9021" s="18">
        <f t="shared" si="563"/>
        <v>10791.82</v>
      </c>
    </row>
    <row r="9022" spans="1:19" x14ac:dyDescent="0.25">
      <c r="A9022" s="7" t="s">
        <v>21448</v>
      </c>
      <c r="B9022" s="7" t="s">
        <v>21449</v>
      </c>
      <c r="C9022" s="7" t="s">
        <v>7400</v>
      </c>
      <c r="D9022" s="7" t="s">
        <v>7401</v>
      </c>
      <c r="E9022" s="7" t="s">
        <v>7402</v>
      </c>
      <c r="F9022" s="8">
        <v>15</v>
      </c>
      <c r="G9022" s="8">
        <v>503.36</v>
      </c>
      <c r="H9022" s="8">
        <v>503.36</v>
      </c>
      <c r="I9022" s="8">
        <v>8</v>
      </c>
      <c r="J9022" s="8">
        <v>4026.84</v>
      </c>
      <c r="K9022" s="8">
        <v>503.35500000000002</v>
      </c>
      <c r="L9022" s="8">
        <f t="shared" si="560"/>
        <v>65.654999999999973</v>
      </c>
      <c r="M9022" s="8">
        <f t="shared" si="561"/>
        <v>437.70000000000005</v>
      </c>
      <c r="N9022" s="9"/>
      <c r="O9022" s="9"/>
      <c r="P9022" s="8">
        <v>15</v>
      </c>
      <c r="Q9022" s="8">
        <v>503.35500000000002</v>
      </c>
      <c r="R9022" s="17">
        <f t="shared" si="562"/>
        <v>0</v>
      </c>
      <c r="S9022" s="18">
        <f t="shared" si="563"/>
        <v>4026.84</v>
      </c>
    </row>
    <row r="9023" spans="1:19" x14ac:dyDescent="0.25">
      <c r="A9023" s="7" t="s">
        <v>21450</v>
      </c>
      <c r="B9023" s="7" t="s">
        <v>21451</v>
      </c>
      <c r="C9023" s="7" t="s">
        <v>7400</v>
      </c>
      <c r="D9023" s="7" t="s">
        <v>7401</v>
      </c>
      <c r="E9023" s="7" t="s">
        <v>7402</v>
      </c>
      <c r="F9023" s="8">
        <v>15</v>
      </c>
      <c r="G9023" s="8">
        <v>961</v>
      </c>
      <c r="H9023" s="8">
        <v>961</v>
      </c>
      <c r="I9023" s="8">
        <v>8</v>
      </c>
      <c r="J9023" s="8">
        <v>7688</v>
      </c>
      <c r="K9023" s="8">
        <v>961</v>
      </c>
      <c r="L9023" s="8">
        <f t="shared" si="560"/>
        <v>125.3478260869565</v>
      </c>
      <c r="M9023" s="8">
        <f t="shared" si="561"/>
        <v>835.6521739130435</v>
      </c>
      <c r="N9023" s="9"/>
      <c r="O9023" s="9"/>
      <c r="P9023" s="8">
        <v>15</v>
      </c>
      <c r="Q9023" s="8">
        <v>961</v>
      </c>
      <c r="R9023" s="17">
        <f t="shared" si="562"/>
        <v>0</v>
      </c>
      <c r="S9023" s="18">
        <f t="shared" si="563"/>
        <v>7688</v>
      </c>
    </row>
    <row r="9024" spans="1:19" x14ac:dyDescent="0.25">
      <c r="A9024" s="7" t="s">
        <v>21452</v>
      </c>
      <c r="B9024" s="7" t="s">
        <v>21453</v>
      </c>
      <c r="C9024" s="7" t="s">
        <v>7400</v>
      </c>
      <c r="D9024" s="7" t="s">
        <v>7401</v>
      </c>
      <c r="E9024" s="7" t="s">
        <v>7402</v>
      </c>
      <c r="F9024" s="8">
        <v>15</v>
      </c>
      <c r="G9024" s="8">
        <v>1360.86</v>
      </c>
      <c r="H9024" s="8">
        <v>1360.86</v>
      </c>
      <c r="I9024" s="8">
        <v>4</v>
      </c>
      <c r="J9024" s="8">
        <v>5443.42</v>
      </c>
      <c r="K9024" s="8">
        <v>1360.855</v>
      </c>
      <c r="L9024" s="8">
        <f t="shared" si="560"/>
        <v>177.50282608695647</v>
      </c>
      <c r="M9024" s="8">
        <f t="shared" si="561"/>
        <v>1183.3521739130435</v>
      </c>
      <c r="N9024" s="13"/>
      <c r="O9024" s="13"/>
      <c r="P9024" s="8">
        <v>15</v>
      </c>
      <c r="Q9024" s="8">
        <v>1360.855</v>
      </c>
      <c r="R9024" s="17">
        <f t="shared" si="562"/>
        <v>0</v>
      </c>
      <c r="S9024" s="18">
        <f t="shared" si="563"/>
        <v>5443.42</v>
      </c>
    </row>
    <row r="9025" spans="1:19" x14ac:dyDescent="0.25">
      <c r="A9025" s="7" t="s">
        <v>21454</v>
      </c>
      <c r="B9025" s="7" t="s">
        <v>21455</v>
      </c>
      <c r="C9025" s="7" t="s">
        <v>14</v>
      </c>
      <c r="D9025" s="7" t="s">
        <v>15</v>
      </c>
      <c r="E9025" s="7" t="s">
        <v>7518</v>
      </c>
      <c r="F9025" s="8">
        <v>21</v>
      </c>
      <c r="G9025" s="8">
        <v>4701</v>
      </c>
      <c r="H9025" s="8">
        <v>4701</v>
      </c>
      <c r="I9025" s="8">
        <v>12</v>
      </c>
      <c r="J9025" s="8">
        <v>56411.94</v>
      </c>
      <c r="K9025" s="8">
        <v>4700.9949999999999</v>
      </c>
      <c r="L9025" s="8">
        <f t="shared" si="560"/>
        <v>815.87516528925607</v>
      </c>
      <c r="M9025" s="8">
        <f t="shared" si="561"/>
        <v>3885.1198347107438</v>
      </c>
      <c r="N9025" s="9"/>
      <c r="O9025" s="9"/>
      <c r="P9025" s="8">
        <v>21</v>
      </c>
      <c r="Q9025" s="8">
        <v>4700.9949999999999</v>
      </c>
      <c r="R9025" s="17">
        <f t="shared" si="562"/>
        <v>0</v>
      </c>
      <c r="S9025" s="18">
        <f t="shared" si="563"/>
        <v>56411.94</v>
      </c>
    </row>
    <row r="9026" spans="1:19" x14ac:dyDescent="0.25">
      <c r="A9026" s="7" t="s">
        <v>21456</v>
      </c>
      <c r="B9026" s="7" t="s">
        <v>21457</v>
      </c>
      <c r="C9026" s="7" t="s">
        <v>14</v>
      </c>
      <c r="D9026" s="7" t="s">
        <v>15</v>
      </c>
      <c r="E9026" s="7" t="s">
        <v>7518</v>
      </c>
      <c r="F9026" s="8">
        <v>21</v>
      </c>
      <c r="G9026" s="8">
        <v>3287.11</v>
      </c>
      <c r="H9026" s="8">
        <v>3287.11</v>
      </c>
      <c r="I9026" s="8">
        <v>20</v>
      </c>
      <c r="J9026" s="8">
        <v>65742.2</v>
      </c>
      <c r="K9026" s="8">
        <v>3287.1099999999997</v>
      </c>
      <c r="L9026" s="8">
        <f t="shared" ref="L9026:L9089" si="564">K9026-M9026</f>
        <v>570.49016528925586</v>
      </c>
      <c r="M9026" s="8">
        <f t="shared" ref="M9026:M9089" si="565">K9026/((100+F9026)/100)</f>
        <v>2716.6198347107438</v>
      </c>
      <c r="N9026" s="13"/>
      <c r="O9026" s="13"/>
      <c r="P9026" s="8">
        <v>21</v>
      </c>
      <c r="Q9026" s="8">
        <v>3287.11</v>
      </c>
      <c r="R9026" s="17">
        <f t="shared" ref="R9026:R9089" si="566">I9026*O9026</f>
        <v>0</v>
      </c>
      <c r="S9026" s="18">
        <f t="shared" si="563"/>
        <v>65742.2</v>
      </c>
    </row>
    <row r="9027" spans="1:19" x14ac:dyDescent="0.25">
      <c r="A9027" s="7" t="s">
        <v>21460</v>
      </c>
      <c r="B9027" s="7" t="s">
        <v>21461</v>
      </c>
      <c r="C9027" s="7" t="s">
        <v>14</v>
      </c>
      <c r="D9027" s="7" t="s">
        <v>15</v>
      </c>
      <c r="E9027" s="7" t="s">
        <v>7518</v>
      </c>
      <c r="F9027" s="8">
        <v>21</v>
      </c>
      <c r="G9027" s="8">
        <v>2924.33</v>
      </c>
      <c r="H9027" s="8">
        <v>2924.33</v>
      </c>
      <c r="I9027" s="8">
        <v>2</v>
      </c>
      <c r="J9027" s="8">
        <v>5848.66</v>
      </c>
      <c r="K9027" s="8">
        <v>2924.33</v>
      </c>
      <c r="L9027" s="8">
        <f t="shared" si="564"/>
        <v>507.52834710743809</v>
      </c>
      <c r="M9027" s="8">
        <f t="shared" si="565"/>
        <v>2416.8016528925618</v>
      </c>
      <c r="N9027" s="13"/>
      <c r="O9027" s="13"/>
      <c r="P9027" s="8">
        <v>21</v>
      </c>
      <c r="Q9027" s="8">
        <v>2924.33</v>
      </c>
      <c r="R9027" s="17">
        <f t="shared" si="566"/>
        <v>0</v>
      </c>
      <c r="S9027" s="18">
        <f t="shared" ref="S9027:S9090" si="567">J9027</f>
        <v>5848.66</v>
      </c>
    </row>
    <row r="9028" spans="1:19" x14ac:dyDescent="0.25">
      <c r="A9028" s="7" t="s">
        <v>21464</v>
      </c>
      <c r="B9028" s="7" t="s">
        <v>21465</v>
      </c>
      <c r="C9028" s="7" t="s">
        <v>14</v>
      </c>
      <c r="D9028" s="7" t="s">
        <v>15</v>
      </c>
      <c r="E9028" s="7" t="s">
        <v>7518</v>
      </c>
      <c r="F9028" s="8">
        <v>21</v>
      </c>
      <c r="G9028" s="8">
        <v>634.52</v>
      </c>
      <c r="H9028" s="8">
        <v>634.52</v>
      </c>
      <c r="I9028" s="8">
        <v>60</v>
      </c>
      <c r="J9028" s="8">
        <v>38071.440000000002</v>
      </c>
      <c r="K9028" s="8">
        <v>634.524</v>
      </c>
      <c r="L9028" s="8">
        <f t="shared" si="564"/>
        <v>110.12400000000002</v>
      </c>
      <c r="M9028" s="8">
        <f t="shared" si="565"/>
        <v>524.4</v>
      </c>
      <c r="N9028" s="13"/>
      <c r="O9028" s="13"/>
      <c r="P9028" s="8">
        <v>21</v>
      </c>
      <c r="Q9028" s="8">
        <v>634.524</v>
      </c>
      <c r="R9028" s="17">
        <f t="shared" si="566"/>
        <v>0</v>
      </c>
      <c r="S9028" s="18">
        <f t="shared" si="567"/>
        <v>38071.440000000002</v>
      </c>
    </row>
    <row r="9029" spans="1:19" x14ac:dyDescent="0.25">
      <c r="A9029" s="7" t="s">
        <v>21466</v>
      </c>
      <c r="B9029" s="7" t="s">
        <v>21467</v>
      </c>
      <c r="C9029" s="7" t="s">
        <v>14</v>
      </c>
      <c r="D9029" s="7" t="s">
        <v>15</v>
      </c>
      <c r="E9029" s="7" t="s">
        <v>7518</v>
      </c>
      <c r="F9029" s="8">
        <v>21</v>
      </c>
      <c r="G9029" s="8">
        <v>672.46</v>
      </c>
      <c r="H9029" s="8">
        <v>672.46</v>
      </c>
      <c r="I9029" s="8">
        <v>12</v>
      </c>
      <c r="J9029" s="8">
        <v>8069.49</v>
      </c>
      <c r="K9029" s="8">
        <v>672.45749999999998</v>
      </c>
      <c r="L9029" s="8">
        <f t="shared" si="564"/>
        <v>116.70749999999998</v>
      </c>
      <c r="M9029" s="8">
        <f t="shared" si="565"/>
        <v>555.75</v>
      </c>
      <c r="N9029" s="13"/>
      <c r="O9029" s="13"/>
      <c r="P9029" s="8">
        <v>21</v>
      </c>
      <c r="Q9029" s="8">
        <v>672.45749999999998</v>
      </c>
      <c r="R9029" s="17">
        <f t="shared" si="566"/>
        <v>0</v>
      </c>
      <c r="S9029" s="18">
        <f t="shared" si="567"/>
        <v>8069.49</v>
      </c>
    </row>
    <row r="9030" spans="1:19" x14ac:dyDescent="0.25">
      <c r="A9030" s="7" t="s">
        <v>21468</v>
      </c>
      <c r="B9030" s="7" t="s">
        <v>21469</v>
      </c>
      <c r="C9030" s="7" t="s">
        <v>14</v>
      </c>
      <c r="D9030" s="7" t="s">
        <v>15</v>
      </c>
      <c r="E9030" s="7" t="s">
        <v>7518</v>
      </c>
      <c r="F9030" s="8">
        <v>21</v>
      </c>
      <c r="G9030" s="8">
        <v>2045.65</v>
      </c>
      <c r="H9030" s="8">
        <v>2045.65</v>
      </c>
      <c r="I9030" s="8">
        <v>8</v>
      </c>
      <c r="J9030" s="8">
        <v>16365.2</v>
      </c>
      <c r="K9030" s="8">
        <v>2045.65</v>
      </c>
      <c r="L9030" s="8">
        <f t="shared" si="564"/>
        <v>355.03016528925627</v>
      </c>
      <c r="M9030" s="8">
        <f t="shared" si="565"/>
        <v>1690.6198347107438</v>
      </c>
      <c r="N9030" s="9"/>
      <c r="O9030" s="9"/>
      <c r="P9030" s="8">
        <v>21</v>
      </c>
      <c r="Q9030" s="8">
        <v>2045.65</v>
      </c>
      <c r="R9030" s="17">
        <f t="shared" si="566"/>
        <v>0</v>
      </c>
      <c r="S9030" s="18">
        <f t="shared" si="567"/>
        <v>16365.2</v>
      </c>
    </row>
    <row r="9031" spans="1:19" x14ac:dyDescent="0.25">
      <c r="A9031" s="7" t="s">
        <v>21472</v>
      </c>
      <c r="B9031" s="7" t="s">
        <v>21473</v>
      </c>
      <c r="C9031" s="7" t="s">
        <v>14</v>
      </c>
      <c r="D9031" s="7" t="s">
        <v>15</v>
      </c>
      <c r="E9031" s="7" t="s">
        <v>7518</v>
      </c>
      <c r="F9031" s="8">
        <v>21</v>
      </c>
      <c r="G9031" s="8">
        <v>700.05</v>
      </c>
      <c r="H9031" s="8">
        <v>700.05</v>
      </c>
      <c r="I9031" s="8">
        <v>6</v>
      </c>
      <c r="J9031" s="8">
        <v>4200.2700000000004</v>
      </c>
      <c r="K9031" s="8">
        <v>700.04500000000007</v>
      </c>
      <c r="L9031" s="8">
        <f t="shared" si="564"/>
        <v>121.49541322314053</v>
      </c>
      <c r="M9031" s="8">
        <f t="shared" si="565"/>
        <v>578.54958677685954</v>
      </c>
      <c r="N9031" s="9"/>
      <c r="O9031" s="9"/>
      <c r="P9031" s="8">
        <v>21</v>
      </c>
      <c r="Q9031" s="8">
        <v>700.04500000000007</v>
      </c>
      <c r="R9031" s="17">
        <f t="shared" si="566"/>
        <v>0</v>
      </c>
      <c r="S9031" s="18">
        <f t="shared" si="567"/>
        <v>4200.2700000000004</v>
      </c>
    </row>
    <row r="9032" spans="1:19" x14ac:dyDescent="0.25">
      <c r="A9032" s="7" t="s">
        <v>21474</v>
      </c>
      <c r="B9032" s="7" t="s">
        <v>21475</v>
      </c>
      <c r="C9032" s="7" t="s">
        <v>14</v>
      </c>
      <c r="D9032" s="7" t="s">
        <v>15</v>
      </c>
      <c r="E9032" s="7" t="s">
        <v>7518</v>
      </c>
      <c r="F9032" s="8">
        <v>21</v>
      </c>
      <c r="G9032" s="8">
        <v>910.4</v>
      </c>
      <c r="H9032" s="8">
        <v>910.4</v>
      </c>
      <c r="I9032" s="8">
        <v>6</v>
      </c>
      <c r="J9032" s="8">
        <v>5462.42</v>
      </c>
      <c r="K9032" s="8">
        <v>910.40333333333331</v>
      </c>
      <c r="L9032" s="8">
        <f t="shared" si="564"/>
        <v>158.00388429752059</v>
      </c>
      <c r="M9032" s="8">
        <f t="shared" si="565"/>
        <v>752.39944903581272</v>
      </c>
      <c r="N9032" s="9"/>
      <c r="O9032" s="9"/>
      <c r="P9032" s="8">
        <v>21</v>
      </c>
      <c r="Q9032" s="8">
        <v>910.40333333333331</v>
      </c>
      <c r="R9032" s="17">
        <f t="shared" si="566"/>
        <v>0</v>
      </c>
      <c r="S9032" s="18">
        <f t="shared" si="567"/>
        <v>5462.42</v>
      </c>
    </row>
    <row r="9033" spans="1:19" x14ac:dyDescent="0.25">
      <c r="A9033" s="7" t="s">
        <v>21476</v>
      </c>
      <c r="B9033" s="7" t="s">
        <v>21477</v>
      </c>
      <c r="C9033" s="7" t="s">
        <v>14</v>
      </c>
      <c r="D9033" s="7" t="s">
        <v>15</v>
      </c>
      <c r="E9033" s="7" t="s">
        <v>7518</v>
      </c>
      <c r="F9033" s="8">
        <v>21</v>
      </c>
      <c r="G9033" s="8">
        <v>2058.0700000000002</v>
      </c>
      <c r="H9033" s="8">
        <v>2058.0700000000002</v>
      </c>
      <c r="I9033" s="8">
        <v>8</v>
      </c>
      <c r="J9033" s="8">
        <v>16464.52</v>
      </c>
      <c r="K9033" s="8">
        <v>2058.0650000000001</v>
      </c>
      <c r="L9033" s="8">
        <f t="shared" si="564"/>
        <v>357.18483471074387</v>
      </c>
      <c r="M9033" s="8">
        <f t="shared" si="565"/>
        <v>1700.8801652892562</v>
      </c>
      <c r="N9033" s="9"/>
      <c r="O9033" s="9"/>
      <c r="P9033" s="8">
        <v>21</v>
      </c>
      <c r="Q9033" s="8">
        <v>2058.0650000000001</v>
      </c>
      <c r="R9033" s="17">
        <f t="shared" si="566"/>
        <v>0</v>
      </c>
      <c r="S9033" s="18">
        <f t="shared" si="567"/>
        <v>16464.52</v>
      </c>
    </row>
    <row r="9034" spans="1:19" x14ac:dyDescent="0.25">
      <c r="A9034" s="7" t="s">
        <v>21478</v>
      </c>
      <c r="B9034" s="7" t="s">
        <v>21479</v>
      </c>
      <c r="C9034" s="7" t="s">
        <v>14</v>
      </c>
      <c r="D9034" s="7" t="s">
        <v>15</v>
      </c>
      <c r="E9034" s="7" t="s">
        <v>7518</v>
      </c>
      <c r="F9034" s="8">
        <v>21</v>
      </c>
      <c r="G9034" s="8">
        <v>3481.61</v>
      </c>
      <c r="H9034" s="8">
        <v>3481.61</v>
      </c>
      <c r="I9034" s="8">
        <v>6</v>
      </c>
      <c r="J9034" s="8">
        <v>20889.63</v>
      </c>
      <c r="K9034" s="8">
        <v>3481.605</v>
      </c>
      <c r="L9034" s="8">
        <f t="shared" si="564"/>
        <v>604.24549586776857</v>
      </c>
      <c r="M9034" s="8">
        <f t="shared" si="565"/>
        <v>2877.3595041322315</v>
      </c>
      <c r="N9034" s="9"/>
      <c r="O9034" s="9"/>
      <c r="P9034" s="8">
        <v>21</v>
      </c>
      <c r="Q9034" s="8">
        <v>3481.605</v>
      </c>
      <c r="R9034" s="17">
        <f t="shared" si="566"/>
        <v>0</v>
      </c>
      <c r="S9034" s="18">
        <f t="shared" si="567"/>
        <v>20889.63</v>
      </c>
    </row>
    <row r="9035" spans="1:19" x14ac:dyDescent="0.25">
      <c r="A9035" s="7" t="s">
        <v>21480</v>
      </c>
      <c r="B9035" s="7" t="s">
        <v>21481</v>
      </c>
      <c r="C9035" s="7" t="s">
        <v>14</v>
      </c>
      <c r="D9035" s="7" t="s">
        <v>15</v>
      </c>
      <c r="E9035" s="7" t="s">
        <v>7518</v>
      </c>
      <c r="F9035" s="8">
        <v>21</v>
      </c>
      <c r="G9035" s="8">
        <v>1931.16</v>
      </c>
      <c r="H9035" s="8">
        <v>1931.16</v>
      </c>
      <c r="I9035" s="8">
        <v>14</v>
      </c>
      <c r="J9035" s="8">
        <v>27036.240000000002</v>
      </c>
      <c r="K9035" s="8">
        <v>1931.16</v>
      </c>
      <c r="L9035" s="8">
        <f t="shared" si="564"/>
        <v>335.15999999999985</v>
      </c>
      <c r="M9035" s="8">
        <f t="shared" si="565"/>
        <v>1596.0000000000002</v>
      </c>
      <c r="N9035" s="9"/>
      <c r="O9035" s="9"/>
      <c r="P9035" s="8">
        <v>21</v>
      </c>
      <c r="Q9035" s="8">
        <v>1931.16</v>
      </c>
      <c r="R9035" s="17">
        <f t="shared" si="566"/>
        <v>0</v>
      </c>
      <c r="S9035" s="18">
        <f t="shared" si="567"/>
        <v>27036.240000000002</v>
      </c>
    </row>
    <row r="9036" spans="1:19" x14ac:dyDescent="0.25">
      <c r="A9036" s="7" t="s">
        <v>21482</v>
      </c>
      <c r="B9036" s="7" t="s">
        <v>21483</v>
      </c>
      <c r="C9036" s="7" t="s">
        <v>14</v>
      </c>
      <c r="D9036" s="7" t="s">
        <v>15</v>
      </c>
      <c r="E9036" s="7" t="s">
        <v>7518</v>
      </c>
      <c r="F9036" s="8">
        <v>21</v>
      </c>
      <c r="G9036" s="8">
        <v>2856.05</v>
      </c>
      <c r="H9036" s="8">
        <v>2856.05</v>
      </c>
      <c r="I9036" s="8">
        <v>8</v>
      </c>
      <c r="J9036" s="8">
        <v>22848.38</v>
      </c>
      <c r="K9036" s="8">
        <v>2856.0475000000001</v>
      </c>
      <c r="L9036" s="8">
        <f t="shared" si="564"/>
        <v>495.67766528925631</v>
      </c>
      <c r="M9036" s="8">
        <f t="shared" si="565"/>
        <v>2360.3698347107438</v>
      </c>
      <c r="N9036" s="9"/>
      <c r="O9036" s="9"/>
      <c r="P9036" s="8">
        <v>21</v>
      </c>
      <c r="Q9036" s="8">
        <v>2856.0475000000001</v>
      </c>
      <c r="R9036" s="17">
        <f t="shared" si="566"/>
        <v>0</v>
      </c>
      <c r="S9036" s="18">
        <f t="shared" si="567"/>
        <v>22848.38</v>
      </c>
    </row>
    <row r="9037" spans="1:19" x14ac:dyDescent="0.25">
      <c r="A9037" s="7" t="s">
        <v>21484</v>
      </c>
      <c r="B9037" s="7" t="s">
        <v>21485</v>
      </c>
      <c r="C9037" s="7" t="s">
        <v>14</v>
      </c>
      <c r="D9037" s="7" t="s">
        <v>15</v>
      </c>
      <c r="E9037" s="7" t="s">
        <v>7518</v>
      </c>
      <c r="F9037" s="8">
        <v>21</v>
      </c>
      <c r="G9037" s="8">
        <v>3836.8</v>
      </c>
      <c r="H9037" s="8">
        <v>3836.8</v>
      </c>
      <c r="I9037" s="8">
        <v>6</v>
      </c>
      <c r="J9037" s="8">
        <v>23020.81</v>
      </c>
      <c r="K9037" s="8">
        <v>3836.8016666666667</v>
      </c>
      <c r="L9037" s="8">
        <f t="shared" si="564"/>
        <v>665.89119834710755</v>
      </c>
      <c r="M9037" s="8">
        <f t="shared" si="565"/>
        <v>3170.9104683195592</v>
      </c>
      <c r="N9037" s="13"/>
      <c r="O9037" s="13"/>
      <c r="P9037" s="8">
        <v>21</v>
      </c>
      <c r="Q9037" s="8">
        <v>3836.8016666666667</v>
      </c>
      <c r="R9037" s="17">
        <f t="shared" si="566"/>
        <v>0</v>
      </c>
      <c r="S9037" s="18">
        <f t="shared" si="567"/>
        <v>23020.81</v>
      </c>
    </row>
    <row r="9038" spans="1:19" x14ac:dyDescent="0.25">
      <c r="A9038" s="7" t="s">
        <v>21486</v>
      </c>
      <c r="B9038" s="7" t="s">
        <v>21487</v>
      </c>
      <c r="C9038" s="7" t="s">
        <v>8208</v>
      </c>
      <c r="D9038" s="7" t="s">
        <v>8209</v>
      </c>
      <c r="E9038" s="7" t="s">
        <v>8210</v>
      </c>
      <c r="F9038" s="8">
        <v>21</v>
      </c>
      <c r="G9038" s="8">
        <v>7508.08</v>
      </c>
      <c r="H9038" s="8">
        <v>7508.08</v>
      </c>
      <c r="I9038" s="8">
        <v>4</v>
      </c>
      <c r="J9038" s="8">
        <v>30032.3</v>
      </c>
      <c r="K9038" s="8">
        <v>7508.0749999999998</v>
      </c>
      <c r="L9038" s="8">
        <f t="shared" si="564"/>
        <v>1303.0543388429751</v>
      </c>
      <c r="M9038" s="8">
        <f t="shared" si="565"/>
        <v>6205.0206611570247</v>
      </c>
      <c r="N9038" s="9"/>
      <c r="O9038" s="9"/>
      <c r="P9038" s="8">
        <v>21</v>
      </c>
      <c r="Q9038" s="8">
        <v>7508.0749999999998</v>
      </c>
      <c r="R9038" s="17">
        <f t="shared" si="566"/>
        <v>0</v>
      </c>
      <c r="S9038" s="18">
        <f t="shared" si="567"/>
        <v>30032.3</v>
      </c>
    </row>
    <row r="9039" spans="1:19" x14ac:dyDescent="0.25">
      <c r="A9039" s="7" t="s">
        <v>21488</v>
      </c>
      <c r="B9039" s="7" t="s">
        <v>21489</v>
      </c>
      <c r="C9039" s="7" t="s">
        <v>8208</v>
      </c>
      <c r="D9039" s="7" t="s">
        <v>8209</v>
      </c>
      <c r="E9039" s="7" t="s">
        <v>8210</v>
      </c>
      <c r="F9039" s="8">
        <v>21</v>
      </c>
      <c r="G9039" s="8">
        <v>5051.3599999999997</v>
      </c>
      <c r="H9039" s="8">
        <v>5051.3599999999997</v>
      </c>
      <c r="I9039" s="8">
        <v>4</v>
      </c>
      <c r="J9039" s="8">
        <v>20205.45</v>
      </c>
      <c r="K9039" s="8">
        <v>5051.3625000000002</v>
      </c>
      <c r="L9039" s="8">
        <f t="shared" si="564"/>
        <v>876.68274793388446</v>
      </c>
      <c r="M9039" s="8">
        <f t="shared" si="565"/>
        <v>4174.6797520661157</v>
      </c>
      <c r="N9039" s="9"/>
      <c r="O9039" s="9"/>
      <c r="P9039" s="8">
        <v>21</v>
      </c>
      <c r="Q9039" s="8">
        <v>5051.3625000000002</v>
      </c>
      <c r="R9039" s="17">
        <f t="shared" si="566"/>
        <v>0</v>
      </c>
      <c r="S9039" s="18">
        <f t="shared" si="567"/>
        <v>20205.45</v>
      </c>
    </row>
    <row r="9040" spans="1:19" x14ac:dyDescent="0.25">
      <c r="A9040" s="7" t="s">
        <v>21490</v>
      </c>
      <c r="B9040" s="7" t="s">
        <v>21491</v>
      </c>
      <c r="C9040" s="7" t="s">
        <v>14</v>
      </c>
      <c r="D9040" s="7" t="s">
        <v>15</v>
      </c>
      <c r="E9040" s="7" t="s">
        <v>7518</v>
      </c>
      <c r="F9040" s="8">
        <v>21</v>
      </c>
      <c r="G9040" s="8">
        <v>2000.13</v>
      </c>
      <c r="H9040" s="8">
        <v>2000.13</v>
      </c>
      <c r="I9040" s="8">
        <v>6</v>
      </c>
      <c r="J9040" s="8">
        <v>12000.78</v>
      </c>
      <c r="K9040" s="8">
        <v>2000.13</v>
      </c>
      <c r="L9040" s="8">
        <f t="shared" si="564"/>
        <v>347.12999999999988</v>
      </c>
      <c r="M9040" s="8">
        <f t="shared" si="565"/>
        <v>1653.0000000000002</v>
      </c>
      <c r="N9040" s="9"/>
      <c r="O9040" s="9"/>
      <c r="P9040" s="8">
        <v>21</v>
      </c>
      <c r="Q9040" s="8">
        <v>2000.13</v>
      </c>
      <c r="R9040" s="17">
        <f t="shared" si="566"/>
        <v>0</v>
      </c>
      <c r="S9040" s="18">
        <f t="shared" si="567"/>
        <v>12000.78</v>
      </c>
    </row>
    <row r="9041" spans="1:19" x14ac:dyDescent="0.25">
      <c r="A9041" s="7" t="s">
        <v>21494</v>
      </c>
      <c r="B9041" s="7" t="s">
        <v>21495</v>
      </c>
      <c r="C9041" s="7" t="s">
        <v>8208</v>
      </c>
      <c r="D9041" s="7" t="s">
        <v>8209</v>
      </c>
      <c r="E9041" s="7" t="s">
        <v>8210</v>
      </c>
      <c r="F9041" s="8">
        <v>21</v>
      </c>
      <c r="G9041" s="8">
        <v>9793.0499999999993</v>
      </c>
      <c r="H9041" s="8">
        <v>9793.0499999999993</v>
      </c>
      <c r="I9041" s="8">
        <v>14</v>
      </c>
      <c r="J9041" s="8">
        <v>137102.70000000001</v>
      </c>
      <c r="K9041" s="8">
        <v>9793.0500000000011</v>
      </c>
      <c r="L9041" s="8">
        <f t="shared" si="564"/>
        <v>1699.6202479338845</v>
      </c>
      <c r="M9041" s="8">
        <f t="shared" si="565"/>
        <v>8093.4297520661166</v>
      </c>
      <c r="N9041" s="9"/>
      <c r="O9041" s="9"/>
      <c r="P9041" s="8">
        <v>21</v>
      </c>
      <c r="Q9041" s="8">
        <v>9793.0499999999993</v>
      </c>
      <c r="R9041" s="17">
        <f t="shared" si="566"/>
        <v>0</v>
      </c>
      <c r="S9041" s="18">
        <f t="shared" si="567"/>
        <v>137102.70000000001</v>
      </c>
    </row>
    <row r="9042" spans="1:19" x14ac:dyDescent="0.25">
      <c r="A9042" s="7" t="s">
        <v>21496</v>
      </c>
      <c r="B9042" s="7" t="s">
        <v>21497</v>
      </c>
      <c r="C9042" s="7" t="s">
        <v>8208</v>
      </c>
      <c r="D9042" s="7" t="s">
        <v>8209</v>
      </c>
      <c r="E9042" s="7" t="s">
        <v>8210</v>
      </c>
      <c r="F9042" s="8">
        <v>21</v>
      </c>
      <c r="G9042" s="8">
        <v>17525.28</v>
      </c>
      <c r="H9042" s="8">
        <v>17525.28</v>
      </c>
      <c r="I9042" s="8">
        <v>1</v>
      </c>
      <c r="J9042" s="8">
        <v>17525.28</v>
      </c>
      <c r="K9042" s="8">
        <v>17525.28</v>
      </c>
      <c r="L9042" s="8">
        <f t="shared" si="564"/>
        <v>3041.5775206611561</v>
      </c>
      <c r="M9042" s="8">
        <f t="shared" si="565"/>
        <v>14483.702479338843</v>
      </c>
      <c r="N9042" s="9"/>
      <c r="O9042" s="9"/>
      <c r="P9042" s="8">
        <v>21</v>
      </c>
      <c r="Q9042" s="8">
        <v>17525.28</v>
      </c>
      <c r="R9042" s="17">
        <f t="shared" si="566"/>
        <v>0</v>
      </c>
      <c r="S9042" s="18">
        <f t="shared" si="567"/>
        <v>17525.28</v>
      </c>
    </row>
    <row r="9043" spans="1:19" x14ac:dyDescent="0.25">
      <c r="A9043" s="7" t="s">
        <v>21498</v>
      </c>
      <c r="B9043" s="7" t="s">
        <v>21499</v>
      </c>
      <c r="C9043" s="7" t="s">
        <v>8208</v>
      </c>
      <c r="D9043" s="7" t="s">
        <v>8209</v>
      </c>
      <c r="E9043" s="7" t="s">
        <v>8210</v>
      </c>
      <c r="F9043" s="8">
        <v>21</v>
      </c>
      <c r="G9043" s="8">
        <v>8747.4699999999993</v>
      </c>
      <c r="H9043" s="8">
        <v>8747.4699999999993</v>
      </c>
      <c r="I9043" s="8">
        <v>1</v>
      </c>
      <c r="J9043" s="8">
        <v>8747.4699999999993</v>
      </c>
      <c r="K9043" s="8">
        <v>8747.4699999999993</v>
      </c>
      <c r="L9043" s="8">
        <f t="shared" si="564"/>
        <v>1518.1559504132229</v>
      </c>
      <c r="M9043" s="8">
        <f t="shared" si="565"/>
        <v>7229.3140495867765</v>
      </c>
      <c r="N9043" s="9"/>
      <c r="O9043" s="9"/>
      <c r="P9043" s="8">
        <v>21</v>
      </c>
      <c r="Q9043" s="8">
        <v>8747.4699999999993</v>
      </c>
      <c r="R9043" s="17">
        <f t="shared" si="566"/>
        <v>0</v>
      </c>
      <c r="S9043" s="18">
        <f t="shared" si="567"/>
        <v>8747.4699999999993</v>
      </c>
    </row>
    <row r="9044" spans="1:19" x14ac:dyDescent="0.25">
      <c r="A9044" s="7" t="s">
        <v>21500</v>
      </c>
      <c r="B9044" s="7" t="s">
        <v>21501</v>
      </c>
      <c r="C9044" s="7" t="s">
        <v>8208</v>
      </c>
      <c r="D9044" s="7" t="s">
        <v>8209</v>
      </c>
      <c r="E9044" s="7" t="s">
        <v>8210</v>
      </c>
      <c r="F9044" s="8">
        <v>21</v>
      </c>
      <c r="G9044" s="8">
        <v>8747.4699999999993</v>
      </c>
      <c r="H9044" s="8">
        <v>8747.4699999999993</v>
      </c>
      <c r="I9044" s="8">
        <v>1</v>
      </c>
      <c r="J9044" s="8">
        <v>8747.4699999999993</v>
      </c>
      <c r="K9044" s="8">
        <v>8747.4699999999993</v>
      </c>
      <c r="L9044" s="8">
        <f t="shared" si="564"/>
        <v>1518.1559504132229</v>
      </c>
      <c r="M9044" s="8">
        <f t="shared" si="565"/>
        <v>7229.3140495867765</v>
      </c>
      <c r="N9044" s="9"/>
      <c r="O9044" s="9"/>
      <c r="P9044" s="8">
        <v>21</v>
      </c>
      <c r="Q9044" s="8">
        <v>8747.4699999999993</v>
      </c>
      <c r="R9044" s="17">
        <f t="shared" si="566"/>
        <v>0</v>
      </c>
      <c r="S9044" s="18">
        <f t="shared" si="567"/>
        <v>8747.4699999999993</v>
      </c>
    </row>
    <row r="9045" spans="1:19" x14ac:dyDescent="0.25">
      <c r="A9045" s="7" t="s">
        <v>21502</v>
      </c>
      <c r="B9045" s="7" t="s">
        <v>21503</v>
      </c>
      <c r="C9045" s="7" t="s">
        <v>8208</v>
      </c>
      <c r="D9045" s="7" t="s">
        <v>8209</v>
      </c>
      <c r="E9045" s="7" t="s">
        <v>8210</v>
      </c>
      <c r="F9045" s="8">
        <v>21</v>
      </c>
      <c r="G9045" s="8">
        <v>12055.96</v>
      </c>
      <c r="H9045" s="8">
        <v>12055.96</v>
      </c>
      <c r="I9045" s="8">
        <v>1</v>
      </c>
      <c r="J9045" s="8">
        <v>12055.96</v>
      </c>
      <c r="K9045" s="8">
        <v>12055.96</v>
      </c>
      <c r="L9045" s="8">
        <f t="shared" si="564"/>
        <v>2092.3566942148755</v>
      </c>
      <c r="M9045" s="8">
        <f t="shared" si="565"/>
        <v>9963.6033057851237</v>
      </c>
      <c r="N9045" s="9"/>
      <c r="O9045" s="9"/>
      <c r="P9045" s="8">
        <v>21</v>
      </c>
      <c r="Q9045" s="8">
        <v>12055.96</v>
      </c>
      <c r="R9045" s="17">
        <f t="shared" si="566"/>
        <v>0</v>
      </c>
      <c r="S9045" s="18">
        <f t="shared" si="567"/>
        <v>12055.96</v>
      </c>
    </row>
    <row r="9046" spans="1:19" x14ac:dyDescent="0.25">
      <c r="A9046" s="7" t="s">
        <v>21504</v>
      </c>
      <c r="B9046" s="7" t="s">
        <v>21505</v>
      </c>
      <c r="C9046" s="7" t="s">
        <v>8208</v>
      </c>
      <c r="D9046" s="7" t="s">
        <v>8209</v>
      </c>
      <c r="E9046" s="7" t="s">
        <v>8210</v>
      </c>
      <c r="F9046" s="8">
        <v>21</v>
      </c>
      <c r="G9046" s="8">
        <v>17600.45</v>
      </c>
      <c r="H9046" s="8">
        <v>17600.45</v>
      </c>
      <c r="I9046" s="8">
        <v>1</v>
      </c>
      <c r="J9046" s="8">
        <v>17600.45</v>
      </c>
      <c r="K9046" s="8">
        <v>17600.45</v>
      </c>
      <c r="L9046" s="8">
        <f t="shared" si="564"/>
        <v>3054.6235537190078</v>
      </c>
      <c r="M9046" s="8">
        <f t="shared" si="565"/>
        <v>14545.826446280993</v>
      </c>
      <c r="N9046" s="9"/>
      <c r="O9046" s="9"/>
      <c r="P9046" s="8">
        <v>21</v>
      </c>
      <c r="Q9046" s="8">
        <v>17600.45</v>
      </c>
      <c r="R9046" s="17">
        <f t="shared" si="566"/>
        <v>0</v>
      </c>
      <c r="S9046" s="18">
        <f t="shared" si="567"/>
        <v>17600.45</v>
      </c>
    </row>
    <row r="9047" spans="1:19" x14ac:dyDescent="0.25">
      <c r="A9047" s="7" t="s">
        <v>21506</v>
      </c>
      <c r="B9047" s="7" t="s">
        <v>21507</v>
      </c>
      <c r="C9047" s="7" t="s">
        <v>8208</v>
      </c>
      <c r="D9047" s="7" t="s">
        <v>8209</v>
      </c>
      <c r="E9047" s="7" t="s">
        <v>8210</v>
      </c>
      <c r="F9047" s="8">
        <v>21</v>
      </c>
      <c r="G9047" s="8">
        <v>25185.09</v>
      </c>
      <c r="H9047" s="8">
        <v>25185.09</v>
      </c>
      <c r="I9047" s="8">
        <v>1</v>
      </c>
      <c r="J9047" s="8">
        <v>25185.09</v>
      </c>
      <c r="K9047" s="8">
        <v>25185.09</v>
      </c>
      <c r="L9047" s="8">
        <f t="shared" si="564"/>
        <v>4370.9660330578517</v>
      </c>
      <c r="M9047" s="8">
        <f t="shared" si="565"/>
        <v>20814.123966942148</v>
      </c>
      <c r="N9047" s="9"/>
      <c r="O9047" s="9"/>
      <c r="P9047" s="8">
        <v>21</v>
      </c>
      <c r="Q9047" s="8">
        <v>25185.09</v>
      </c>
      <c r="R9047" s="17">
        <f t="shared" si="566"/>
        <v>0</v>
      </c>
      <c r="S9047" s="18">
        <f t="shared" si="567"/>
        <v>25185.09</v>
      </c>
    </row>
    <row r="9048" spans="1:19" x14ac:dyDescent="0.25">
      <c r="A9048" s="7" t="s">
        <v>21508</v>
      </c>
      <c r="B9048" s="7" t="s">
        <v>21509</v>
      </c>
      <c r="C9048" s="7" t="s">
        <v>8208</v>
      </c>
      <c r="D9048" s="7" t="s">
        <v>8209</v>
      </c>
      <c r="E9048" s="7" t="s">
        <v>8210</v>
      </c>
      <c r="F9048" s="8">
        <v>21</v>
      </c>
      <c r="G9048" s="8">
        <v>24903.69</v>
      </c>
      <c r="H9048" s="8">
        <v>24903.69</v>
      </c>
      <c r="I9048" s="8">
        <v>1</v>
      </c>
      <c r="J9048" s="8">
        <v>24903.69</v>
      </c>
      <c r="K9048" s="8">
        <v>24903.69</v>
      </c>
      <c r="L9048" s="8">
        <f t="shared" si="564"/>
        <v>4322.1280165289245</v>
      </c>
      <c r="M9048" s="8">
        <f t="shared" si="565"/>
        <v>20581.561983471074</v>
      </c>
      <c r="N9048" s="9"/>
      <c r="O9048" s="9"/>
      <c r="P9048" s="8">
        <v>21</v>
      </c>
      <c r="Q9048" s="8">
        <v>24903.69</v>
      </c>
      <c r="R9048" s="17">
        <f t="shared" si="566"/>
        <v>0</v>
      </c>
      <c r="S9048" s="18">
        <f t="shared" si="567"/>
        <v>24903.69</v>
      </c>
    </row>
    <row r="9049" spans="1:19" x14ac:dyDescent="0.25">
      <c r="A9049" s="7" t="s">
        <v>21512</v>
      </c>
      <c r="B9049" s="7" t="s">
        <v>21513</v>
      </c>
      <c r="C9049" s="7" t="s">
        <v>14</v>
      </c>
      <c r="D9049" s="7" t="s">
        <v>15</v>
      </c>
      <c r="E9049" s="7" t="s">
        <v>7518</v>
      </c>
      <c r="F9049" s="8">
        <v>21</v>
      </c>
      <c r="G9049" s="8">
        <v>1589.07</v>
      </c>
      <c r="H9049" s="8">
        <v>1589.07</v>
      </c>
      <c r="I9049" s="8">
        <v>4</v>
      </c>
      <c r="J9049" s="8">
        <v>6356.28</v>
      </c>
      <c r="K9049" s="8">
        <v>1589.07</v>
      </c>
      <c r="L9049" s="8">
        <f t="shared" si="564"/>
        <v>275.78900826446284</v>
      </c>
      <c r="M9049" s="8">
        <f t="shared" si="565"/>
        <v>1313.2809917355371</v>
      </c>
      <c r="N9049" s="13"/>
      <c r="O9049" s="13"/>
      <c r="P9049" s="8">
        <v>21</v>
      </c>
      <c r="Q9049" s="8">
        <v>1589.07</v>
      </c>
      <c r="R9049" s="17">
        <f t="shared" si="566"/>
        <v>0</v>
      </c>
      <c r="S9049" s="18">
        <f t="shared" si="567"/>
        <v>6356.28</v>
      </c>
    </row>
    <row r="9050" spans="1:19" x14ac:dyDescent="0.25">
      <c r="A9050" s="7" t="s">
        <v>21516</v>
      </c>
      <c r="B9050" s="7" t="s">
        <v>21517</v>
      </c>
      <c r="C9050" s="7" t="s">
        <v>14</v>
      </c>
      <c r="D9050" s="7" t="s">
        <v>15</v>
      </c>
      <c r="E9050" s="7" t="s">
        <v>7518</v>
      </c>
      <c r="F9050" s="8">
        <v>21</v>
      </c>
      <c r="G9050" s="8">
        <v>337.95</v>
      </c>
      <c r="H9050" s="8">
        <v>337.95</v>
      </c>
      <c r="I9050" s="8">
        <v>4</v>
      </c>
      <c r="J9050" s="8">
        <v>1351.81</v>
      </c>
      <c r="K9050" s="8">
        <v>337.95249999999999</v>
      </c>
      <c r="L9050" s="8">
        <f t="shared" si="564"/>
        <v>58.652913223140501</v>
      </c>
      <c r="M9050" s="8">
        <f t="shared" si="565"/>
        <v>279.29958677685948</v>
      </c>
      <c r="N9050" s="13"/>
      <c r="O9050" s="13"/>
      <c r="P9050" s="8">
        <v>21</v>
      </c>
      <c r="Q9050" s="8">
        <v>337.95249999999999</v>
      </c>
      <c r="R9050" s="17">
        <f t="shared" si="566"/>
        <v>0</v>
      </c>
      <c r="S9050" s="18">
        <f t="shared" si="567"/>
        <v>1351.81</v>
      </c>
    </row>
    <row r="9051" spans="1:19" x14ac:dyDescent="0.25">
      <c r="A9051" s="7" t="s">
        <v>21520</v>
      </c>
      <c r="B9051" s="7" t="s">
        <v>21521</v>
      </c>
      <c r="C9051" s="7" t="s">
        <v>14</v>
      </c>
      <c r="D9051" s="7" t="s">
        <v>15</v>
      </c>
      <c r="E9051" s="7" t="s">
        <v>7518</v>
      </c>
      <c r="F9051" s="8">
        <v>21</v>
      </c>
      <c r="G9051" s="8">
        <v>1986.34</v>
      </c>
      <c r="H9051" s="8">
        <v>1986.34</v>
      </c>
      <c r="I9051" s="8">
        <v>2</v>
      </c>
      <c r="J9051" s="8">
        <v>3972.67</v>
      </c>
      <c r="K9051" s="8">
        <v>1986.335</v>
      </c>
      <c r="L9051" s="8">
        <f t="shared" si="564"/>
        <v>344.73582644628095</v>
      </c>
      <c r="M9051" s="8">
        <f t="shared" si="565"/>
        <v>1641.5991735537191</v>
      </c>
      <c r="N9051" s="13"/>
      <c r="O9051" s="13"/>
      <c r="P9051" s="8">
        <v>21</v>
      </c>
      <c r="Q9051" s="8">
        <v>1986.335</v>
      </c>
      <c r="R9051" s="17">
        <f t="shared" si="566"/>
        <v>0</v>
      </c>
      <c r="S9051" s="18">
        <f t="shared" si="567"/>
        <v>3972.67</v>
      </c>
    </row>
    <row r="9052" spans="1:19" x14ac:dyDescent="0.25">
      <c r="A9052" s="7" t="s">
        <v>21522</v>
      </c>
      <c r="B9052" s="7" t="s">
        <v>21523</v>
      </c>
      <c r="C9052" s="7" t="s">
        <v>14</v>
      </c>
      <c r="D9052" s="7" t="s">
        <v>15</v>
      </c>
      <c r="E9052" s="7" t="s">
        <v>7518</v>
      </c>
      <c r="F9052" s="8">
        <v>21</v>
      </c>
      <c r="G9052" s="8">
        <v>3886.46</v>
      </c>
      <c r="H9052" s="8">
        <v>3886.46</v>
      </c>
      <c r="I9052" s="8">
        <v>6</v>
      </c>
      <c r="J9052" s="8">
        <v>23318.76</v>
      </c>
      <c r="K9052" s="8">
        <v>3886.4599999999996</v>
      </c>
      <c r="L9052" s="8">
        <f t="shared" si="564"/>
        <v>674.50958677685912</v>
      </c>
      <c r="M9052" s="8">
        <f t="shared" si="565"/>
        <v>3211.9504132231405</v>
      </c>
      <c r="N9052" s="9"/>
      <c r="O9052" s="9"/>
      <c r="P9052" s="8">
        <v>21</v>
      </c>
      <c r="Q9052" s="8">
        <v>3886.4599999999996</v>
      </c>
      <c r="R9052" s="17">
        <f t="shared" si="566"/>
        <v>0</v>
      </c>
      <c r="S9052" s="18">
        <f t="shared" si="567"/>
        <v>23318.76</v>
      </c>
    </row>
    <row r="9053" spans="1:19" x14ac:dyDescent="0.25">
      <c r="A9053" s="7" t="s">
        <v>21524</v>
      </c>
      <c r="B9053" s="7" t="s">
        <v>21525</v>
      </c>
      <c r="C9053" s="7" t="s">
        <v>14</v>
      </c>
      <c r="D9053" s="7" t="s">
        <v>15</v>
      </c>
      <c r="E9053" s="7" t="s">
        <v>7518</v>
      </c>
      <c r="F9053" s="8">
        <v>21</v>
      </c>
      <c r="G9053" s="8">
        <v>517.28</v>
      </c>
      <c r="H9053" s="8">
        <v>517.28</v>
      </c>
      <c r="I9053" s="8">
        <v>10</v>
      </c>
      <c r="J9053" s="8">
        <v>5172.75</v>
      </c>
      <c r="K9053" s="8">
        <v>517.27499999999998</v>
      </c>
      <c r="L9053" s="8">
        <f t="shared" si="564"/>
        <v>89.774999999999977</v>
      </c>
      <c r="M9053" s="8">
        <f t="shared" si="565"/>
        <v>427.5</v>
      </c>
      <c r="N9053" s="9"/>
      <c r="O9053" s="9"/>
      <c r="P9053" s="8">
        <v>21</v>
      </c>
      <c r="Q9053" s="8">
        <v>517.27499999999998</v>
      </c>
      <c r="R9053" s="17">
        <f t="shared" si="566"/>
        <v>0</v>
      </c>
      <c r="S9053" s="18">
        <f t="shared" si="567"/>
        <v>5172.75</v>
      </c>
    </row>
    <row r="9054" spans="1:19" x14ac:dyDescent="0.25">
      <c r="A9054" s="7" t="s">
        <v>21526</v>
      </c>
      <c r="B9054" s="7" t="s">
        <v>21527</v>
      </c>
      <c r="C9054" s="7" t="s">
        <v>8208</v>
      </c>
      <c r="D9054" s="7" t="s">
        <v>8209</v>
      </c>
      <c r="E9054" s="7" t="s">
        <v>8210</v>
      </c>
      <c r="F9054" s="8">
        <v>21</v>
      </c>
      <c r="G9054" s="8">
        <v>7128.05</v>
      </c>
      <c r="H9054" s="8">
        <v>7128.05</v>
      </c>
      <c r="I9054" s="8">
        <v>9</v>
      </c>
      <c r="J9054" s="8">
        <v>64152.450000000004</v>
      </c>
      <c r="K9054" s="8">
        <v>7128.05</v>
      </c>
      <c r="L9054" s="8">
        <f t="shared" si="564"/>
        <v>1237.0995867768597</v>
      </c>
      <c r="M9054" s="8">
        <f t="shared" si="565"/>
        <v>5890.9504132231405</v>
      </c>
      <c r="N9054" s="9"/>
      <c r="O9054" s="9"/>
      <c r="P9054" s="8">
        <v>21</v>
      </c>
      <c r="Q9054" s="8">
        <v>7128.05</v>
      </c>
      <c r="R9054" s="17">
        <f t="shared" si="566"/>
        <v>0</v>
      </c>
      <c r="S9054" s="18">
        <f t="shared" si="567"/>
        <v>64152.450000000004</v>
      </c>
    </row>
    <row r="9055" spans="1:19" x14ac:dyDescent="0.25">
      <c r="A9055" s="7" t="s">
        <v>21528</v>
      </c>
      <c r="B9055" s="7" t="s">
        <v>21529</v>
      </c>
      <c r="C9055" s="7" t="s">
        <v>14</v>
      </c>
      <c r="D9055" s="7" t="s">
        <v>15</v>
      </c>
      <c r="E9055" s="7" t="s">
        <v>7518</v>
      </c>
      <c r="F9055" s="8">
        <v>21</v>
      </c>
      <c r="G9055" s="8">
        <v>655.22</v>
      </c>
      <c r="H9055" s="8">
        <v>655.22</v>
      </c>
      <c r="I9055" s="8">
        <v>6</v>
      </c>
      <c r="J9055" s="8">
        <v>3931.29</v>
      </c>
      <c r="K9055" s="8">
        <v>655.21500000000003</v>
      </c>
      <c r="L9055" s="8">
        <f t="shared" si="564"/>
        <v>113.71500000000003</v>
      </c>
      <c r="M9055" s="8">
        <f t="shared" si="565"/>
        <v>541.5</v>
      </c>
      <c r="N9055" s="9"/>
      <c r="O9055" s="9"/>
      <c r="P9055" s="8">
        <v>21</v>
      </c>
      <c r="Q9055" s="8">
        <v>655.21500000000003</v>
      </c>
      <c r="R9055" s="17">
        <f t="shared" si="566"/>
        <v>0</v>
      </c>
      <c r="S9055" s="18">
        <f t="shared" si="567"/>
        <v>3931.29</v>
      </c>
    </row>
    <row r="9056" spans="1:19" x14ac:dyDescent="0.25">
      <c r="A9056" s="7" t="s">
        <v>21530</v>
      </c>
      <c r="B9056" s="7" t="s">
        <v>21531</v>
      </c>
      <c r="C9056" s="7" t="s">
        <v>14</v>
      </c>
      <c r="D9056" s="7" t="s">
        <v>15</v>
      </c>
      <c r="E9056" s="7" t="s">
        <v>7518</v>
      </c>
      <c r="F9056" s="8">
        <v>21</v>
      </c>
      <c r="G9056" s="8">
        <v>1138.01</v>
      </c>
      <c r="H9056" s="8">
        <v>1138.01</v>
      </c>
      <c r="I9056" s="8">
        <v>26</v>
      </c>
      <c r="J9056" s="8">
        <v>29588.13</v>
      </c>
      <c r="K9056" s="8">
        <v>1138.0050000000001</v>
      </c>
      <c r="L9056" s="8">
        <f t="shared" si="564"/>
        <v>197.505</v>
      </c>
      <c r="M9056" s="8">
        <f t="shared" si="565"/>
        <v>940.50000000000011</v>
      </c>
      <c r="N9056" s="13"/>
      <c r="O9056" s="13"/>
      <c r="P9056" s="8">
        <v>21</v>
      </c>
      <c r="Q9056" s="8">
        <v>1138.0049999999999</v>
      </c>
      <c r="R9056" s="17">
        <f t="shared" si="566"/>
        <v>0</v>
      </c>
      <c r="S9056" s="18">
        <f t="shared" si="567"/>
        <v>29588.13</v>
      </c>
    </row>
    <row r="9057" spans="1:19" x14ac:dyDescent="0.25">
      <c r="A9057" s="7" t="s">
        <v>21536</v>
      </c>
      <c r="B9057" s="7" t="s">
        <v>21537</v>
      </c>
      <c r="C9057" s="7" t="s">
        <v>14</v>
      </c>
      <c r="D9057" s="7" t="s">
        <v>15</v>
      </c>
      <c r="E9057" s="7" t="s">
        <v>7518</v>
      </c>
      <c r="F9057" s="8">
        <v>21</v>
      </c>
      <c r="G9057" s="8">
        <v>379.34</v>
      </c>
      <c r="H9057" s="8">
        <v>379.34</v>
      </c>
      <c r="I9057" s="8">
        <v>24</v>
      </c>
      <c r="J9057" s="8">
        <v>9104.0400000000009</v>
      </c>
      <c r="K9057" s="8">
        <v>379.33500000000004</v>
      </c>
      <c r="L9057" s="8">
        <f t="shared" si="564"/>
        <v>65.83499999999998</v>
      </c>
      <c r="M9057" s="8">
        <f t="shared" si="565"/>
        <v>313.50000000000006</v>
      </c>
      <c r="N9057" s="13"/>
      <c r="O9057" s="13"/>
      <c r="P9057" s="8">
        <v>21</v>
      </c>
      <c r="Q9057" s="8">
        <v>379.33500000000004</v>
      </c>
      <c r="R9057" s="17">
        <f t="shared" si="566"/>
        <v>0</v>
      </c>
      <c r="S9057" s="18">
        <f t="shared" si="567"/>
        <v>9104.0400000000009</v>
      </c>
    </row>
    <row r="9058" spans="1:19" x14ac:dyDescent="0.25">
      <c r="A9058" s="7" t="s">
        <v>21538</v>
      </c>
      <c r="B9058" s="7" t="s">
        <v>21539</v>
      </c>
      <c r="C9058" s="7" t="s">
        <v>14</v>
      </c>
      <c r="D9058" s="7" t="s">
        <v>15</v>
      </c>
      <c r="E9058" s="7" t="s">
        <v>7518</v>
      </c>
      <c r="F9058" s="14">
        <v>21</v>
      </c>
      <c r="G9058" s="8">
        <v>510.38</v>
      </c>
      <c r="H9058" s="8">
        <v>510.38</v>
      </c>
      <c r="I9058" s="8">
        <v>10</v>
      </c>
      <c r="J9058" s="8">
        <v>5103.78</v>
      </c>
      <c r="K9058" s="8">
        <v>510.37799999999999</v>
      </c>
      <c r="L9058" s="8">
        <f t="shared" si="564"/>
        <v>88.577999999999975</v>
      </c>
      <c r="M9058" s="8">
        <f t="shared" si="565"/>
        <v>421.8</v>
      </c>
      <c r="N9058" s="9"/>
      <c r="O9058" s="9"/>
      <c r="P9058" s="14">
        <v>21</v>
      </c>
      <c r="Q9058" s="14">
        <v>510.37799999999999</v>
      </c>
      <c r="R9058" s="17">
        <f t="shared" si="566"/>
        <v>0</v>
      </c>
      <c r="S9058" s="18">
        <f t="shared" si="567"/>
        <v>5103.78</v>
      </c>
    </row>
    <row r="9059" spans="1:19" x14ac:dyDescent="0.25">
      <c r="A9059" s="7" t="s">
        <v>21540</v>
      </c>
      <c r="B9059" s="7" t="s">
        <v>21541</v>
      </c>
      <c r="C9059" s="7" t="s">
        <v>14</v>
      </c>
      <c r="D9059" s="7" t="s">
        <v>15</v>
      </c>
      <c r="E9059" s="7" t="s">
        <v>7518</v>
      </c>
      <c r="F9059" s="14">
        <v>21</v>
      </c>
      <c r="G9059" s="8">
        <v>1456.65</v>
      </c>
      <c r="H9059" s="8">
        <v>1456.65</v>
      </c>
      <c r="I9059" s="8">
        <v>20</v>
      </c>
      <c r="J9059" s="8">
        <v>29132.93</v>
      </c>
      <c r="K9059" s="8">
        <v>1456.6465000000001</v>
      </c>
      <c r="L9059" s="8">
        <f t="shared" si="564"/>
        <v>252.80641735537188</v>
      </c>
      <c r="M9059" s="8">
        <f t="shared" si="565"/>
        <v>1203.8400826446282</v>
      </c>
      <c r="N9059" s="9"/>
      <c r="O9059" s="9"/>
      <c r="P9059" s="14">
        <v>21</v>
      </c>
      <c r="Q9059" s="14">
        <v>1456.6465000000001</v>
      </c>
      <c r="R9059" s="17">
        <f t="shared" si="566"/>
        <v>0</v>
      </c>
      <c r="S9059" s="18">
        <f t="shared" si="567"/>
        <v>29132.93</v>
      </c>
    </row>
    <row r="9060" spans="1:19" x14ac:dyDescent="0.25">
      <c r="A9060" s="7" t="s">
        <v>21544</v>
      </c>
      <c r="B9060" s="7" t="s">
        <v>21545</v>
      </c>
      <c r="C9060" s="7" t="s">
        <v>14</v>
      </c>
      <c r="D9060" s="7" t="s">
        <v>15</v>
      </c>
      <c r="E9060" s="7" t="s">
        <v>7518</v>
      </c>
      <c r="F9060" s="8">
        <v>21</v>
      </c>
      <c r="G9060" s="8">
        <v>462.1</v>
      </c>
      <c r="H9060" s="8">
        <v>462.1</v>
      </c>
      <c r="I9060" s="8">
        <v>14</v>
      </c>
      <c r="J9060" s="8">
        <v>6469.39</v>
      </c>
      <c r="K9060" s="8">
        <v>462.09928571428571</v>
      </c>
      <c r="L9060" s="8">
        <f t="shared" si="564"/>
        <v>80.199049586776823</v>
      </c>
      <c r="M9060" s="8">
        <f t="shared" si="565"/>
        <v>381.90023612750889</v>
      </c>
      <c r="N9060" s="13"/>
      <c r="O9060" s="13"/>
      <c r="P9060" s="8">
        <v>21</v>
      </c>
      <c r="Q9060" s="8">
        <v>462.09928571428571</v>
      </c>
      <c r="R9060" s="17">
        <f t="shared" si="566"/>
        <v>0</v>
      </c>
      <c r="S9060" s="18">
        <f t="shared" si="567"/>
        <v>6469.39</v>
      </c>
    </row>
    <row r="9061" spans="1:19" x14ac:dyDescent="0.25">
      <c r="A9061" s="7" t="s">
        <v>21546</v>
      </c>
      <c r="B9061" s="7" t="s">
        <v>21547</v>
      </c>
      <c r="C9061" s="7" t="s">
        <v>14</v>
      </c>
      <c r="D9061" s="7" t="s">
        <v>15</v>
      </c>
      <c r="E9061" s="7" t="s">
        <v>7518</v>
      </c>
      <c r="F9061" s="8">
        <v>21</v>
      </c>
      <c r="G9061" s="8">
        <v>753.84</v>
      </c>
      <c r="H9061" s="8">
        <v>753.84</v>
      </c>
      <c r="I9061" s="8">
        <v>40</v>
      </c>
      <c r="J9061" s="8">
        <v>30153.68</v>
      </c>
      <c r="K9061" s="8">
        <v>753.84199999999998</v>
      </c>
      <c r="L9061" s="8">
        <f t="shared" si="564"/>
        <v>130.83208264462803</v>
      </c>
      <c r="M9061" s="8">
        <f t="shared" si="565"/>
        <v>623.00991735537195</v>
      </c>
      <c r="N9061" s="9"/>
      <c r="O9061" s="9"/>
      <c r="P9061" s="8">
        <v>21</v>
      </c>
      <c r="Q9061" s="8">
        <v>753.84199999999998</v>
      </c>
      <c r="R9061" s="17">
        <f t="shared" si="566"/>
        <v>0</v>
      </c>
      <c r="S9061" s="18">
        <f t="shared" si="567"/>
        <v>30153.68</v>
      </c>
    </row>
    <row r="9062" spans="1:19" x14ac:dyDescent="0.25">
      <c r="A9062" s="7" t="s">
        <v>21548</v>
      </c>
      <c r="B9062" s="7" t="s">
        <v>21549</v>
      </c>
      <c r="C9062" s="7" t="s">
        <v>14</v>
      </c>
      <c r="D9062" s="7" t="s">
        <v>15</v>
      </c>
      <c r="E9062" s="7" t="s">
        <v>7518</v>
      </c>
      <c r="F9062" s="8">
        <v>21</v>
      </c>
      <c r="G9062" s="8">
        <v>3782.32</v>
      </c>
      <c r="H9062" s="8">
        <v>3782.32</v>
      </c>
      <c r="I9062" s="8">
        <v>10</v>
      </c>
      <c r="J9062" s="8">
        <v>37823.15</v>
      </c>
      <c r="K9062" s="8">
        <v>3782.3150000000001</v>
      </c>
      <c r="L9062" s="8">
        <f t="shared" si="564"/>
        <v>656.43483471074387</v>
      </c>
      <c r="M9062" s="8">
        <f t="shared" si="565"/>
        <v>3125.8801652892562</v>
      </c>
      <c r="N9062" s="9"/>
      <c r="O9062" s="9"/>
      <c r="P9062" s="8">
        <v>21</v>
      </c>
      <c r="Q9062" s="8">
        <v>3782.3150000000001</v>
      </c>
      <c r="R9062" s="17">
        <f t="shared" si="566"/>
        <v>0</v>
      </c>
      <c r="S9062" s="18">
        <f t="shared" si="567"/>
        <v>37823.15</v>
      </c>
    </row>
    <row r="9063" spans="1:19" x14ac:dyDescent="0.25">
      <c r="A9063" s="7" t="s">
        <v>21550</v>
      </c>
      <c r="B9063" s="7" t="s">
        <v>21551</v>
      </c>
      <c r="C9063" s="7" t="s">
        <v>14</v>
      </c>
      <c r="D9063" s="7" t="s">
        <v>15</v>
      </c>
      <c r="E9063" s="7" t="s">
        <v>7518</v>
      </c>
      <c r="F9063" s="8">
        <v>21</v>
      </c>
      <c r="G9063" s="8">
        <v>4687.2</v>
      </c>
      <c r="H9063" s="8">
        <v>4687.2</v>
      </c>
      <c r="I9063" s="8">
        <v>2</v>
      </c>
      <c r="J9063" s="8">
        <v>9374.4</v>
      </c>
      <c r="K9063" s="8">
        <v>4687.2</v>
      </c>
      <c r="L9063" s="8">
        <f t="shared" si="564"/>
        <v>813.48099173553692</v>
      </c>
      <c r="M9063" s="8">
        <f t="shared" si="565"/>
        <v>3873.7190082644629</v>
      </c>
      <c r="N9063" s="9"/>
      <c r="O9063" s="9"/>
      <c r="P9063" s="8">
        <v>21</v>
      </c>
      <c r="Q9063" s="8">
        <v>4687.2</v>
      </c>
      <c r="R9063" s="17">
        <f t="shared" si="566"/>
        <v>0</v>
      </c>
      <c r="S9063" s="18">
        <f t="shared" si="567"/>
        <v>9374.4</v>
      </c>
    </row>
    <row r="9064" spans="1:19" x14ac:dyDescent="0.25">
      <c r="A9064" s="7" t="s">
        <v>21554</v>
      </c>
      <c r="B9064" s="7" t="s">
        <v>21555</v>
      </c>
      <c r="C9064" s="7" t="s">
        <v>14</v>
      </c>
      <c r="D9064" s="7" t="s">
        <v>15</v>
      </c>
      <c r="E9064" s="7" t="s">
        <v>7518</v>
      </c>
      <c r="F9064" s="8">
        <v>21</v>
      </c>
      <c r="G9064" s="8">
        <v>937.99</v>
      </c>
      <c r="H9064" s="8">
        <v>937.99</v>
      </c>
      <c r="I9064" s="8">
        <v>2</v>
      </c>
      <c r="J9064" s="8">
        <v>1875.98</v>
      </c>
      <c r="K9064" s="8">
        <v>937.99</v>
      </c>
      <c r="L9064" s="8">
        <f t="shared" si="564"/>
        <v>162.79165289256196</v>
      </c>
      <c r="M9064" s="8">
        <f t="shared" si="565"/>
        <v>775.19834710743805</v>
      </c>
      <c r="N9064" s="9"/>
      <c r="O9064" s="9"/>
      <c r="P9064" s="8">
        <v>21</v>
      </c>
      <c r="Q9064" s="8">
        <v>937.99</v>
      </c>
      <c r="R9064" s="17">
        <f t="shared" si="566"/>
        <v>0</v>
      </c>
      <c r="S9064" s="18">
        <f t="shared" si="567"/>
        <v>1875.98</v>
      </c>
    </row>
    <row r="9065" spans="1:19" x14ac:dyDescent="0.25">
      <c r="A9065" s="7" t="s">
        <v>21556</v>
      </c>
      <c r="B9065" s="7" t="s">
        <v>21557</v>
      </c>
      <c r="C9065" s="7" t="s">
        <v>14</v>
      </c>
      <c r="D9065" s="7" t="s">
        <v>15</v>
      </c>
      <c r="E9065" s="7" t="s">
        <v>7518</v>
      </c>
      <c r="F9065" s="8">
        <v>21</v>
      </c>
      <c r="G9065" s="8">
        <v>1931.16</v>
      </c>
      <c r="H9065" s="8">
        <v>1931.16</v>
      </c>
      <c r="I9065" s="8">
        <v>26</v>
      </c>
      <c r="J9065" s="8">
        <v>50210.16</v>
      </c>
      <c r="K9065" s="8">
        <v>1931.16</v>
      </c>
      <c r="L9065" s="8">
        <f t="shared" si="564"/>
        <v>335.15999999999985</v>
      </c>
      <c r="M9065" s="8">
        <f t="shared" si="565"/>
        <v>1596.0000000000002</v>
      </c>
      <c r="N9065" s="9"/>
      <c r="O9065" s="9"/>
      <c r="P9065" s="8">
        <v>21</v>
      </c>
      <c r="Q9065" s="8">
        <v>1931.16</v>
      </c>
      <c r="R9065" s="17">
        <f t="shared" si="566"/>
        <v>0</v>
      </c>
      <c r="S9065" s="18">
        <f t="shared" si="567"/>
        <v>50210.16</v>
      </c>
    </row>
    <row r="9066" spans="1:19" x14ac:dyDescent="0.25">
      <c r="A9066" s="7" t="s">
        <v>21560</v>
      </c>
      <c r="B9066" s="7" t="s">
        <v>21561</v>
      </c>
      <c r="C9066" s="7" t="s">
        <v>8208</v>
      </c>
      <c r="D9066" s="7" t="s">
        <v>8209</v>
      </c>
      <c r="E9066" s="7" t="s">
        <v>8210</v>
      </c>
      <c r="F9066" s="8">
        <v>21</v>
      </c>
      <c r="G9066" s="8">
        <v>8366.06</v>
      </c>
      <c r="H9066" s="8">
        <v>8366.06</v>
      </c>
      <c r="I9066" s="8">
        <v>8</v>
      </c>
      <c r="J9066" s="8">
        <v>66928.479999999996</v>
      </c>
      <c r="K9066" s="8">
        <v>8366.06</v>
      </c>
      <c r="L9066" s="8">
        <f t="shared" si="564"/>
        <v>1451.9608264462804</v>
      </c>
      <c r="M9066" s="8">
        <f t="shared" si="565"/>
        <v>6914.0991735537191</v>
      </c>
      <c r="N9066" s="13"/>
      <c r="O9066" s="13"/>
      <c r="P9066" s="8">
        <v>21</v>
      </c>
      <c r="Q9066" s="8">
        <v>8366.06</v>
      </c>
      <c r="R9066" s="17">
        <f t="shared" si="566"/>
        <v>0</v>
      </c>
      <c r="S9066" s="18">
        <f t="shared" si="567"/>
        <v>66928.479999999996</v>
      </c>
    </row>
    <row r="9067" spans="1:19" x14ac:dyDescent="0.25">
      <c r="A9067" s="7" t="s">
        <v>21562</v>
      </c>
      <c r="B9067" s="7" t="s">
        <v>21563</v>
      </c>
      <c r="C9067" s="7" t="s">
        <v>14</v>
      </c>
      <c r="D9067" s="7" t="s">
        <v>15</v>
      </c>
      <c r="E9067" s="7" t="s">
        <v>7518</v>
      </c>
      <c r="F9067" s="8">
        <v>21</v>
      </c>
      <c r="G9067" s="8">
        <v>1045.5899999999999</v>
      </c>
      <c r="H9067" s="8">
        <v>1045.5899999999999</v>
      </c>
      <c r="I9067" s="8">
        <v>4</v>
      </c>
      <c r="J9067" s="8">
        <v>4182.34</v>
      </c>
      <c r="K9067" s="8">
        <v>1045.585</v>
      </c>
      <c r="L9067" s="8">
        <f t="shared" si="564"/>
        <v>181.46516528925622</v>
      </c>
      <c r="M9067" s="8">
        <f t="shared" si="565"/>
        <v>864.11983471074382</v>
      </c>
      <c r="N9067" s="9"/>
      <c r="O9067" s="9"/>
      <c r="P9067" s="8">
        <v>21</v>
      </c>
      <c r="Q9067" s="8">
        <v>1045.585</v>
      </c>
      <c r="R9067" s="17">
        <f t="shared" si="566"/>
        <v>0</v>
      </c>
      <c r="S9067" s="18">
        <f t="shared" si="567"/>
        <v>4182.34</v>
      </c>
    </row>
    <row r="9068" spans="1:19" x14ac:dyDescent="0.25">
      <c r="A9068" s="7" t="s">
        <v>21572</v>
      </c>
      <c r="B9068" s="7" t="s">
        <v>21573</v>
      </c>
      <c r="C9068" s="7" t="s">
        <v>14</v>
      </c>
      <c r="D9068" s="7" t="s">
        <v>15</v>
      </c>
      <c r="E9068" s="7" t="s">
        <v>7518</v>
      </c>
      <c r="F9068" s="8">
        <v>21</v>
      </c>
      <c r="G9068" s="8">
        <v>994.55</v>
      </c>
      <c r="H9068" s="8">
        <v>994.55</v>
      </c>
      <c r="I9068" s="8">
        <v>2</v>
      </c>
      <c r="J9068" s="8">
        <v>1989.09</v>
      </c>
      <c r="K9068" s="8">
        <v>994.54499999999996</v>
      </c>
      <c r="L9068" s="8">
        <f t="shared" si="564"/>
        <v>172.60698347107439</v>
      </c>
      <c r="M9068" s="8">
        <f t="shared" si="565"/>
        <v>821.93801652892557</v>
      </c>
      <c r="N9068" s="9"/>
      <c r="O9068" s="9"/>
      <c r="P9068" s="8">
        <v>21</v>
      </c>
      <c r="Q9068" s="8">
        <v>994.54499999999996</v>
      </c>
      <c r="R9068" s="17">
        <f t="shared" si="566"/>
        <v>0</v>
      </c>
      <c r="S9068" s="18">
        <f t="shared" si="567"/>
        <v>1989.09</v>
      </c>
    </row>
    <row r="9069" spans="1:19" x14ac:dyDescent="0.25">
      <c r="A9069" s="7" t="s">
        <v>21574</v>
      </c>
      <c r="B9069" s="7" t="s">
        <v>21575</v>
      </c>
      <c r="C9069" s="7" t="s">
        <v>14</v>
      </c>
      <c r="D9069" s="7" t="s">
        <v>15</v>
      </c>
      <c r="E9069" s="7" t="s">
        <v>7518</v>
      </c>
      <c r="F9069" s="8">
        <v>21</v>
      </c>
      <c r="G9069" s="8">
        <v>1223.53</v>
      </c>
      <c r="H9069" s="8">
        <v>1223.53</v>
      </c>
      <c r="I9069" s="8">
        <v>3</v>
      </c>
      <c r="J9069" s="8">
        <v>3670.58</v>
      </c>
      <c r="K9069" s="8">
        <v>1223.5266666666666</v>
      </c>
      <c r="L9069" s="8">
        <f t="shared" si="564"/>
        <v>212.34760330578513</v>
      </c>
      <c r="M9069" s="8">
        <f t="shared" si="565"/>
        <v>1011.1790633608815</v>
      </c>
      <c r="N9069" s="9"/>
      <c r="O9069" s="9"/>
      <c r="P9069" s="8">
        <v>21</v>
      </c>
      <c r="Q9069" s="8">
        <v>1223.5266666666666</v>
      </c>
      <c r="R9069" s="17">
        <f t="shared" si="566"/>
        <v>0</v>
      </c>
      <c r="S9069" s="18">
        <f t="shared" si="567"/>
        <v>3670.58</v>
      </c>
    </row>
    <row r="9070" spans="1:19" x14ac:dyDescent="0.25">
      <c r="A9070" s="7" t="s">
        <v>21576</v>
      </c>
      <c r="B9070" s="7" t="s">
        <v>21577</v>
      </c>
      <c r="C9070" s="7" t="s">
        <v>14</v>
      </c>
      <c r="D9070" s="7" t="s">
        <v>15</v>
      </c>
      <c r="E9070" s="7" t="s">
        <v>7518</v>
      </c>
      <c r="F9070" s="8">
        <v>21</v>
      </c>
      <c r="G9070" s="8">
        <v>413.82</v>
      </c>
      <c r="H9070" s="8">
        <v>413.82</v>
      </c>
      <c r="I9070" s="8">
        <v>30</v>
      </c>
      <c r="J9070" s="8">
        <v>12414.599999999999</v>
      </c>
      <c r="K9070" s="8">
        <v>413.81999999999994</v>
      </c>
      <c r="L9070" s="8">
        <f t="shared" si="564"/>
        <v>71.819999999999993</v>
      </c>
      <c r="M9070" s="8">
        <f t="shared" si="565"/>
        <v>341.99999999999994</v>
      </c>
      <c r="N9070" s="9"/>
      <c r="O9070" s="9"/>
      <c r="P9070" s="8">
        <v>21</v>
      </c>
      <c r="Q9070" s="8">
        <v>413.82</v>
      </c>
      <c r="R9070" s="17">
        <f t="shared" si="566"/>
        <v>0</v>
      </c>
      <c r="S9070" s="18">
        <f t="shared" si="567"/>
        <v>12414.599999999999</v>
      </c>
    </row>
    <row r="9071" spans="1:19" x14ac:dyDescent="0.25">
      <c r="A9071" s="7" t="s">
        <v>21578</v>
      </c>
      <c r="B9071" s="7" t="s">
        <v>21579</v>
      </c>
      <c r="C9071" s="7" t="s">
        <v>14</v>
      </c>
      <c r="D9071" s="7" t="s">
        <v>15</v>
      </c>
      <c r="E9071" s="7" t="s">
        <v>7518</v>
      </c>
      <c r="F9071" s="8">
        <v>21</v>
      </c>
      <c r="G9071" s="8">
        <v>379.34</v>
      </c>
      <c r="H9071" s="8">
        <v>379.34</v>
      </c>
      <c r="I9071" s="8">
        <v>52</v>
      </c>
      <c r="J9071" s="8">
        <v>19725.419999999998</v>
      </c>
      <c r="K9071" s="8">
        <v>379.33499999999998</v>
      </c>
      <c r="L9071" s="8">
        <f t="shared" si="564"/>
        <v>65.83499999999998</v>
      </c>
      <c r="M9071" s="8">
        <f t="shared" si="565"/>
        <v>313.5</v>
      </c>
      <c r="N9071" s="9"/>
      <c r="O9071" s="9"/>
      <c r="P9071" s="8">
        <v>21</v>
      </c>
      <c r="Q9071" s="8">
        <v>379.33499999999998</v>
      </c>
      <c r="R9071" s="17">
        <f t="shared" si="566"/>
        <v>0</v>
      </c>
      <c r="S9071" s="18">
        <f t="shared" si="567"/>
        <v>19725.419999999998</v>
      </c>
    </row>
    <row r="9072" spans="1:19" x14ac:dyDescent="0.25">
      <c r="A9072" s="7" t="s">
        <v>21580</v>
      </c>
      <c r="B9072" s="7" t="s">
        <v>21581</v>
      </c>
      <c r="C9072" s="7" t="s">
        <v>14</v>
      </c>
      <c r="D9072" s="7" t="s">
        <v>15</v>
      </c>
      <c r="E9072" s="7" t="s">
        <v>7518</v>
      </c>
      <c r="F9072" s="8">
        <v>21</v>
      </c>
      <c r="G9072" s="8">
        <v>362.09</v>
      </c>
      <c r="H9072" s="8">
        <v>362.09</v>
      </c>
      <c r="I9072" s="8">
        <v>36</v>
      </c>
      <c r="J9072" s="8">
        <v>13035.329999999998</v>
      </c>
      <c r="K9072" s="8">
        <v>362.09249999999997</v>
      </c>
      <c r="L9072" s="8">
        <f t="shared" si="564"/>
        <v>62.842499999999973</v>
      </c>
      <c r="M9072" s="8">
        <f t="shared" si="565"/>
        <v>299.25</v>
      </c>
      <c r="N9072" s="9"/>
      <c r="O9072" s="9"/>
      <c r="P9072" s="8">
        <v>21</v>
      </c>
      <c r="Q9072" s="8">
        <v>362.09249999999997</v>
      </c>
      <c r="R9072" s="17">
        <f t="shared" si="566"/>
        <v>0</v>
      </c>
      <c r="S9072" s="18">
        <f t="shared" si="567"/>
        <v>13035.329999999998</v>
      </c>
    </row>
    <row r="9073" spans="1:19" x14ac:dyDescent="0.25">
      <c r="A9073" s="7" t="s">
        <v>21582</v>
      </c>
      <c r="B9073" s="7" t="s">
        <v>21583</v>
      </c>
      <c r="C9073" s="7" t="s">
        <v>14</v>
      </c>
      <c r="D9073" s="7" t="s">
        <v>15</v>
      </c>
      <c r="E9073" s="7" t="s">
        <v>7518</v>
      </c>
      <c r="F9073" s="8">
        <v>21</v>
      </c>
      <c r="G9073" s="8">
        <v>1176.6300000000001</v>
      </c>
      <c r="H9073" s="8">
        <v>1176.6300000000001</v>
      </c>
      <c r="I9073" s="8">
        <v>10</v>
      </c>
      <c r="J9073" s="8">
        <v>11766.28</v>
      </c>
      <c r="K9073" s="8">
        <v>1176.6280000000002</v>
      </c>
      <c r="L9073" s="8">
        <f t="shared" si="564"/>
        <v>204.20816528925616</v>
      </c>
      <c r="M9073" s="8">
        <f t="shared" si="565"/>
        <v>972.419834710744</v>
      </c>
      <c r="N9073" s="9"/>
      <c r="O9073" s="9"/>
      <c r="P9073" s="8">
        <v>21</v>
      </c>
      <c r="Q9073" s="8">
        <v>1176.6280000000002</v>
      </c>
      <c r="R9073" s="17">
        <f t="shared" si="566"/>
        <v>0</v>
      </c>
      <c r="S9073" s="18">
        <f t="shared" si="567"/>
        <v>11766.28</v>
      </c>
    </row>
    <row r="9074" spans="1:19" x14ac:dyDescent="0.25">
      <c r="A9074" s="7" t="s">
        <v>21584</v>
      </c>
      <c r="B9074" s="7" t="s">
        <v>21585</v>
      </c>
      <c r="C9074" s="7" t="s">
        <v>14</v>
      </c>
      <c r="D9074" s="7" t="s">
        <v>15</v>
      </c>
      <c r="E9074" s="7" t="s">
        <v>7518</v>
      </c>
      <c r="F9074" s="8">
        <v>21</v>
      </c>
      <c r="G9074" s="8">
        <v>977.31</v>
      </c>
      <c r="H9074" s="8">
        <v>977.31</v>
      </c>
      <c r="I9074" s="8">
        <v>34</v>
      </c>
      <c r="J9074" s="8">
        <v>33228.369999999995</v>
      </c>
      <c r="K9074" s="8">
        <v>977.30499999999984</v>
      </c>
      <c r="L9074" s="8">
        <f t="shared" si="564"/>
        <v>169.61491735537186</v>
      </c>
      <c r="M9074" s="8">
        <f t="shared" si="565"/>
        <v>807.69008264462798</v>
      </c>
      <c r="N9074" s="9"/>
      <c r="O9074" s="9"/>
      <c r="P9074" s="8">
        <v>21</v>
      </c>
      <c r="Q9074" s="8">
        <v>977.30499999999995</v>
      </c>
      <c r="R9074" s="17">
        <f t="shared" si="566"/>
        <v>0</v>
      </c>
      <c r="S9074" s="18">
        <f t="shared" si="567"/>
        <v>33228.369999999995</v>
      </c>
    </row>
    <row r="9075" spans="1:19" x14ac:dyDescent="0.25">
      <c r="A9075" s="7" t="s">
        <v>21588</v>
      </c>
      <c r="B9075" s="7" t="s">
        <v>21589</v>
      </c>
      <c r="C9075" s="7" t="s">
        <v>14</v>
      </c>
      <c r="D9075" s="7" t="s">
        <v>15</v>
      </c>
      <c r="E9075" s="7" t="s">
        <v>7518</v>
      </c>
      <c r="F9075" s="8">
        <v>21</v>
      </c>
      <c r="G9075" s="8">
        <v>562.11</v>
      </c>
      <c r="H9075" s="8">
        <v>562.11</v>
      </c>
      <c r="I9075" s="8">
        <v>2</v>
      </c>
      <c r="J9075" s="8">
        <v>1124.21</v>
      </c>
      <c r="K9075" s="8">
        <v>562.10500000000002</v>
      </c>
      <c r="L9075" s="8">
        <f t="shared" si="564"/>
        <v>97.555413223140476</v>
      </c>
      <c r="M9075" s="8">
        <f t="shared" si="565"/>
        <v>464.54958677685954</v>
      </c>
      <c r="N9075" s="13"/>
      <c r="O9075" s="13"/>
      <c r="P9075" s="8">
        <v>21</v>
      </c>
      <c r="Q9075" s="8">
        <v>562.10500000000002</v>
      </c>
      <c r="R9075" s="17">
        <f t="shared" si="566"/>
        <v>0</v>
      </c>
      <c r="S9075" s="18">
        <f t="shared" si="567"/>
        <v>1124.21</v>
      </c>
    </row>
    <row r="9076" spans="1:19" x14ac:dyDescent="0.25">
      <c r="A9076" s="7" t="s">
        <v>21592</v>
      </c>
      <c r="B9076" s="7" t="s">
        <v>21593</v>
      </c>
      <c r="C9076" s="7" t="s">
        <v>14</v>
      </c>
      <c r="D9076" s="7" t="s">
        <v>15</v>
      </c>
      <c r="E9076" s="7" t="s">
        <v>7518</v>
      </c>
      <c r="F9076" s="8">
        <v>21</v>
      </c>
      <c r="G9076" s="8">
        <v>703.49</v>
      </c>
      <c r="H9076" s="8">
        <v>703.49</v>
      </c>
      <c r="I9076" s="8">
        <v>1</v>
      </c>
      <c r="J9076" s="8">
        <v>703.49</v>
      </c>
      <c r="K9076" s="8">
        <v>703.49</v>
      </c>
      <c r="L9076" s="8">
        <f t="shared" si="564"/>
        <v>122.0933057851239</v>
      </c>
      <c r="M9076" s="8">
        <f t="shared" si="565"/>
        <v>581.39669421487611</v>
      </c>
      <c r="N9076" s="9"/>
      <c r="O9076" s="9"/>
      <c r="P9076" s="8">
        <v>21</v>
      </c>
      <c r="Q9076" s="8">
        <v>703.49</v>
      </c>
      <c r="R9076" s="17">
        <f t="shared" si="566"/>
        <v>0</v>
      </c>
      <c r="S9076" s="18">
        <f t="shared" si="567"/>
        <v>703.49</v>
      </c>
    </row>
    <row r="9077" spans="1:19" x14ac:dyDescent="0.25">
      <c r="A9077" s="7" t="s">
        <v>21594</v>
      </c>
      <c r="B9077" s="7" t="s">
        <v>21595</v>
      </c>
      <c r="C9077" s="7" t="s">
        <v>14</v>
      </c>
      <c r="D9077" s="7" t="s">
        <v>15</v>
      </c>
      <c r="E9077" s="7" t="s">
        <v>7518</v>
      </c>
      <c r="F9077" s="8">
        <v>21</v>
      </c>
      <c r="G9077" s="8">
        <v>2058.0700000000002</v>
      </c>
      <c r="H9077" s="8">
        <v>2058.0700000000002</v>
      </c>
      <c r="I9077" s="8">
        <v>2</v>
      </c>
      <c r="J9077" s="8">
        <v>4116.13</v>
      </c>
      <c r="K9077" s="8">
        <v>2058.0650000000001</v>
      </c>
      <c r="L9077" s="8">
        <f t="shared" si="564"/>
        <v>357.18483471074387</v>
      </c>
      <c r="M9077" s="8">
        <f t="shared" si="565"/>
        <v>1700.8801652892562</v>
      </c>
      <c r="N9077" s="9"/>
      <c r="O9077" s="9"/>
      <c r="P9077" s="8">
        <v>21</v>
      </c>
      <c r="Q9077" s="8">
        <v>2058.0650000000001</v>
      </c>
      <c r="R9077" s="17">
        <f t="shared" si="566"/>
        <v>0</v>
      </c>
      <c r="S9077" s="18">
        <f t="shared" si="567"/>
        <v>4116.13</v>
      </c>
    </row>
    <row r="9078" spans="1:19" x14ac:dyDescent="0.25">
      <c r="A9078" s="7" t="s">
        <v>21598</v>
      </c>
      <c r="B9078" s="7" t="s">
        <v>21599</v>
      </c>
      <c r="C9078" s="7" t="s">
        <v>14</v>
      </c>
      <c r="D9078" s="7" t="s">
        <v>15</v>
      </c>
      <c r="E9078" s="7" t="s">
        <v>7518</v>
      </c>
      <c r="F9078" s="8">
        <v>21</v>
      </c>
      <c r="G9078" s="8">
        <v>946.96</v>
      </c>
      <c r="H9078" s="8">
        <v>946.96</v>
      </c>
      <c r="I9078" s="8">
        <v>8</v>
      </c>
      <c r="J9078" s="8">
        <v>7575.66</v>
      </c>
      <c r="K9078" s="8">
        <v>946.95749999999998</v>
      </c>
      <c r="L9078" s="8">
        <f t="shared" si="564"/>
        <v>164.34799586776853</v>
      </c>
      <c r="M9078" s="8">
        <f t="shared" si="565"/>
        <v>782.60950413223145</v>
      </c>
      <c r="N9078" s="9"/>
      <c r="O9078" s="9"/>
      <c r="P9078" s="8">
        <v>21</v>
      </c>
      <c r="Q9078" s="8">
        <v>946.95749999999998</v>
      </c>
      <c r="R9078" s="17">
        <f t="shared" si="566"/>
        <v>0</v>
      </c>
      <c r="S9078" s="18">
        <f t="shared" si="567"/>
        <v>7575.66</v>
      </c>
    </row>
    <row r="9079" spans="1:19" x14ac:dyDescent="0.25">
      <c r="A9079" s="7" t="s">
        <v>21600</v>
      </c>
      <c r="B9079" s="7" t="s">
        <v>21601</v>
      </c>
      <c r="C9079" s="7" t="s">
        <v>14</v>
      </c>
      <c r="D9079" s="7" t="s">
        <v>15</v>
      </c>
      <c r="E9079" s="7" t="s">
        <v>7518</v>
      </c>
      <c r="F9079" s="8">
        <v>21</v>
      </c>
      <c r="G9079" s="8">
        <v>1227.67</v>
      </c>
      <c r="H9079" s="8">
        <v>1227.67</v>
      </c>
      <c r="I9079" s="8">
        <v>6</v>
      </c>
      <c r="J9079" s="8">
        <v>7365.99</v>
      </c>
      <c r="K9079" s="8">
        <v>1227.665</v>
      </c>
      <c r="L9079" s="8">
        <f t="shared" si="564"/>
        <v>213.06582644628099</v>
      </c>
      <c r="M9079" s="8">
        <f t="shared" si="565"/>
        <v>1014.599173553719</v>
      </c>
      <c r="N9079" s="9"/>
      <c r="O9079" s="9"/>
      <c r="P9079" s="8">
        <v>21</v>
      </c>
      <c r="Q9079" s="8">
        <v>1227.665</v>
      </c>
      <c r="R9079" s="17">
        <f t="shared" si="566"/>
        <v>0</v>
      </c>
      <c r="S9079" s="18">
        <f t="shared" si="567"/>
        <v>7365.99</v>
      </c>
    </row>
    <row r="9080" spans="1:19" x14ac:dyDescent="0.25">
      <c r="A9080" s="7" t="s">
        <v>21604</v>
      </c>
      <c r="B9080" s="7" t="s">
        <v>21605</v>
      </c>
      <c r="C9080" s="7" t="s">
        <v>14</v>
      </c>
      <c r="D9080" s="7" t="s">
        <v>15</v>
      </c>
      <c r="E9080" s="7" t="s">
        <v>7518</v>
      </c>
      <c r="F9080" s="8">
        <v>21</v>
      </c>
      <c r="G9080" s="8">
        <v>986.27</v>
      </c>
      <c r="H9080" s="8">
        <v>986.27</v>
      </c>
      <c r="I9080" s="8">
        <v>4</v>
      </c>
      <c r="J9080" s="8">
        <v>3945.08</v>
      </c>
      <c r="K9080" s="8">
        <v>986.27</v>
      </c>
      <c r="L9080" s="8">
        <f t="shared" si="564"/>
        <v>171.17082644628101</v>
      </c>
      <c r="M9080" s="8">
        <f t="shared" si="565"/>
        <v>815.09917355371897</v>
      </c>
      <c r="N9080" s="13"/>
      <c r="O9080" s="13"/>
      <c r="P9080" s="8">
        <v>21</v>
      </c>
      <c r="Q9080" s="8">
        <v>986.27</v>
      </c>
      <c r="R9080" s="17">
        <f t="shared" si="566"/>
        <v>0</v>
      </c>
      <c r="S9080" s="18">
        <f t="shared" si="567"/>
        <v>3945.08</v>
      </c>
    </row>
    <row r="9081" spans="1:19" x14ac:dyDescent="0.25">
      <c r="A9081" s="7" t="s">
        <v>21606</v>
      </c>
      <c r="B9081" s="7" t="s">
        <v>21607</v>
      </c>
      <c r="C9081" s="7" t="s">
        <v>14</v>
      </c>
      <c r="D9081" s="7" t="s">
        <v>15</v>
      </c>
      <c r="E9081" s="7" t="s">
        <v>7518</v>
      </c>
      <c r="F9081" s="8">
        <v>21</v>
      </c>
      <c r="G9081" s="8">
        <v>1981.51</v>
      </c>
      <c r="H9081" s="8">
        <v>1981.51</v>
      </c>
      <c r="I9081" s="8">
        <v>4</v>
      </c>
      <c r="J9081" s="8">
        <v>7926.03</v>
      </c>
      <c r="K9081" s="8">
        <v>1981.5074999999999</v>
      </c>
      <c r="L9081" s="8">
        <f t="shared" si="564"/>
        <v>343.89799586776849</v>
      </c>
      <c r="M9081" s="8">
        <f t="shared" si="565"/>
        <v>1637.6095041322315</v>
      </c>
      <c r="N9081" s="13"/>
      <c r="O9081" s="13"/>
      <c r="P9081" s="8">
        <v>21</v>
      </c>
      <c r="Q9081" s="8">
        <v>1981.5074999999999</v>
      </c>
      <c r="R9081" s="17">
        <f t="shared" si="566"/>
        <v>0</v>
      </c>
      <c r="S9081" s="18">
        <f t="shared" si="567"/>
        <v>7926.03</v>
      </c>
    </row>
    <row r="9082" spans="1:19" x14ac:dyDescent="0.25">
      <c r="A9082" s="7" t="s">
        <v>21608</v>
      </c>
      <c r="B9082" s="7" t="s">
        <v>21609</v>
      </c>
      <c r="C9082" s="7" t="s">
        <v>14</v>
      </c>
      <c r="D9082" s="7" t="s">
        <v>15</v>
      </c>
      <c r="E9082" s="7" t="s">
        <v>7518</v>
      </c>
      <c r="F9082" s="8">
        <v>21</v>
      </c>
      <c r="G9082" s="8">
        <v>2375.33</v>
      </c>
      <c r="H9082" s="8">
        <v>2375.33</v>
      </c>
      <c r="I9082" s="8">
        <v>2</v>
      </c>
      <c r="J9082" s="8">
        <v>4750.6499999999996</v>
      </c>
      <c r="K9082" s="8">
        <v>2375.3249999999998</v>
      </c>
      <c r="L9082" s="8">
        <f t="shared" si="564"/>
        <v>412.2464876033057</v>
      </c>
      <c r="M9082" s="8">
        <f t="shared" si="565"/>
        <v>1963.0785123966941</v>
      </c>
      <c r="N9082" s="9"/>
      <c r="O9082" s="9"/>
      <c r="P9082" s="8">
        <v>21</v>
      </c>
      <c r="Q9082" s="8">
        <v>2375.3249999999998</v>
      </c>
      <c r="R9082" s="17">
        <f t="shared" si="566"/>
        <v>0</v>
      </c>
      <c r="S9082" s="18">
        <f t="shared" si="567"/>
        <v>4750.6499999999996</v>
      </c>
    </row>
    <row r="9083" spans="1:19" x14ac:dyDescent="0.25">
      <c r="A9083" s="7" t="s">
        <v>21610</v>
      </c>
      <c r="B9083" s="7" t="s">
        <v>21611</v>
      </c>
      <c r="C9083" s="7" t="s">
        <v>14</v>
      </c>
      <c r="D9083" s="7" t="s">
        <v>15</v>
      </c>
      <c r="E9083" s="7" t="s">
        <v>7518</v>
      </c>
      <c r="F9083" s="8">
        <v>21</v>
      </c>
      <c r="G9083" s="8">
        <v>1931.16</v>
      </c>
      <c r="H9083" s="8">
        <v>1931.16</v>
      </c>
      <c r="I9083" s="8">
        <v>7</v>
      </c>
      <c r="J9083" s="8">
        <v>13518.119999999999</v>
      </c>
      <c r="K9083" s="8">
        <v>1931.1599999999999</v>
      </c>
      <c r="L9083" s="8">
        <f t="shared" si="564"/>
        <v>335.15999999999985</v>
      </c>
      <c r="M9083" s="8">
        <f t="shared" si="565"/>
        <v>1596</v>
      </c>
      <c r="N9083" s="9"/>
      <c r="O9083" s="9"/>
      <c r="P9083" s="8">
        <v>21</v>
      </c>
      <c r="Q9083" s="8">
        <v>1931.16</v>
      </c>
      <c r="R9083" s="17">
        <f t="shared" si="566"/>
        <v>0</v>
      </c>
      <c r="S9083" s="18">
        <f t="shared" si="567"/>
        <v>13518.119999999999</v>
      </c>
    </row>
    <row r="9084" spans="1:19" x14ac:dyDescent="0.25">
      <c r="A9084" s="7" t="s">
        <v>21612</v>
      </c>
      <c r="B9084" s="7" t="s">
        <v>21613</v>
      </c>
      <c r="C9084" s="7" t="s">
        <v>8208</v>
      </c>
      <c r="D9084" s="7" t="s">
        <v>8209</v>
      </c>
      <c r="E9084" s="7" t="s">
        <v>8210</v>
      </c>
      <c r="F9084" s="8">
        <v>21</v>
      </c>
      <c r="G9084" s="8">
        <v>5187.92</v>
      </c>
      <c r="H9084" s="8">
        <v>5187.92</v>
      </c>
      <c r="I9084" s="8">
        <v>3</v>
      </c>
      <c r="J9084" s="8">
        <v>15563.77</v>
      </c>
      <c r="K9084" s="8">
        <v>5187.9233333333332</v>
      </c>
      <c r="L9084" s="8">
        <f t="shared" si="564"/>
        <v>900.3833884297519</v>
      </c>
      <c r="M9084" s="8">
        <f t="shared" si="565"/>
        <v>4287.5399449035813</v>
      </c>
      <c r="N9084" s="9"/>
      <c r="O9084" s="9"/>
      <c r="P9084" s="8">
        <v>21</v>
      </c>
      <c r="Q9084" s="8">
        <v>5187.9233333333332</v>
      </c>
      <c r="R9084" s="17">
        <f t="shared" si="566"/>
        <v>0</v>
      </c>
      <c r="S9084" s="18">
        <f t="shared" si="567"/>
        <v>15563.77</v>
      </c>
    </row>
    <row r="9085" spans="1:19" x14ac:dyDescent="0.25">
      <c r="A9085" s="7" t="s">
        <v>21618</v>
      </c>
      <c r="B9085" s="7" t="s">
        <v>21619</v>
      </c>
      <c r="C9085" s="7" t="s">
        <v>8208</v>
      </c>
      <c r="D9085" s="7" t="s">
        <v>8209</v>
      </c>
      <c r="E9085" s="7" t="s">
        <v>8210</v>
      </c>
      <c r="F9085" s="8">
        <v>21</v>
      </c>
      <c r="G9085" s="8">
        <v>35138.400000000001</v>
      </c>
      <c r="H9085" s="8">
        <v>35138.400000000001</v>
      </c>
      <c r="I9085" s="8">
        <v>5</v>
      </c>
      <c r="J9085" s="8">
        <v>175692</v>
      </c>
      <c r="K9085" s="8">
        <v>35138.400000000001</v>
      </c>
      <c r="L9085" s="8">
        <f t="shared" si="564"/>
        <v>6098.3999999999978</v>
      </c>
      <c r="M9085" s="8">
        <f t="shared" si="565"/>
        <v>29040.000000000004</v>
      </c>
      <c r="N9085" s="9"/>
      <c r="O9085" s="9"/>
      <c r="P9085" s="8">
        <v>21</v>
      </c>
      <c r="Q9085" s="8">
        <v>35138.400000000001</v>
      </c>
      <c r="R9085" s="17">
        <f t="shared" si="566"/>
        <v>0</v>
      </c>
      <c r="S9085" s="18">
        <f t="shared" si="567"/>
        <v>175692</v>
      </c>
    </row>
    <row r="9086" spans="1:19" x14ac:dyDescent="0.25">
      <c r="A9086" s="7" t="s">
        <v>21620</v>
      </c>
      <c r="B9086" s="7" t="s">
        <v>21621</v>
      </c>
      <c r="C9086" s="7" t="s">
        <v>14</v>
      </c>
      <c r="D9086" s="7" t="s">
        <v>15</v>
      </c>
      <c r="E9086" s="7" t="s">
        <v>7518</v>
      </c>
      <c r="F9086" s="8">
        <v>21</v>
      </c>
      <c r="G9086" s="8">
        <v>2620.86</v>
      </c>
      <c r="H9086" s="8">
        <v>2620.86</v>
      </c>
      <c r="I9086" s="8">
        <v>6</v>
      </c>
      <c r="J9086" s="8">
        <v>15725.16</v>
      </c>
      <c r="K9086" s="8">
        <v>2620.86</v>
      </c>
      <c r="L9086" s="8">
        <f t="shared" si="564"/>
        <v>454.86000000000013</v>
      </c>
      <c r="M9086" s="8">
        <f t="shared" si="565"/>
        <v>2166</v>
      </c>
      <c r="N9086" s="9"/>
      <c r="O9086" s="9"/>
      <c r="P9086" s="8">
        <v>21</v>
      </c>
      <c r="Q9086" s="8">
        <v>2620.86</v>
      </c>
      <c r="R9086" s="17">
        <f t="shared" si="566"/>
        <v>0</v>
      </c>
      <c r="S9086" s="18">
        <f t="shared" si="567"/>
        <v>15725.16</v>
      </c>
    </row>
    <row r="9087" spans="1:19" x14ac:dyDescent="0.25">
      <c r="A9087" s="7" t="s">
        <v>21624</v>
      </c>
      <c r="B9087" s="7" t="s">
        <v>21625</v>
      </c>
      <c r="C9087" s="7" t="s">
        <v>14</v>
      </c>
      <c r="D9087" s="7" t="s">
        <v>15</v>
      </c>
      <c r="E9087" s="7" t="s">
        <v>7518</v>
      </c>
      <c r="F9087" s="8">
        <v>21</v>
      </c>
      <c r="G9087" s="8">
        <v>427.61</v>
      </c>
      <c r="H9087" s="8">
        <v>427.61</v>
      </c>
      <c r="I9087" s="8">
        <v>20</v>
      </c>
      <c r="J9087" s="8">
        <v>8552.2800000000007</v>
      </c>
      <c r="K9087" s="8">
        <v>427.61400000000003</v>
      </c>
      <c r="L9087" s="8">
        <f t="shared" si="564"/>
        <v>74.213999999999999</v>
      </c>
      <c r="M9087" s="8">
        <f t="shared" si="565"/>
        <v>353.40000000000003</v>
      </c>
      <c r="N9087" s="9"/>
      <c r="O9087" s="9"/>
      <c r="P9087" s="8">
        <v>21</v>
      </c>
      <c r="Q9087" s="8">
        <v>427.61400000000003</v>
      </c>
      <c r="R9087" s="17">
        <f t="shared" si="566"/>
        <v>0</v>
      </c>
      <c r="S9087" s="18">
        <f t="shared" si="567"/>
        <v>8552.2800000000007</v>
      </c>
    </row>
    <row r="9088" spans="1:19" x14ac:dyDescent="0.25">
      <c r="A9088" s="7" t="s">
        <v>21626</v>
      </c>
      <c r="B9088" s="7" t="s">
        <v>21627</v>
      </c>
      <c r="C9088" s="7" t="s">
        <v>14</v>
      </c>
      <c r="D9088" s="7" t="s">
        <v>15</v>
      </c>
      <c r="E9088" s="7" t="s">
        <v>7518</v>
      </c>
      <c r="F9088" s="8">
        <v>21</v>
      </c>
      <c r="G9088" s="8">
        <v>332.44</v>
      </c>
      <c r="H9088" s="8">
        <v>332.44</v>
      </c>
      <c r="I9088" s="8">
        <v>10</v>
      </c>
      <c r="J9088" s="8">
        <v>3324.35</v>
      </c>
      <c r="K9088" s="8">
        <v>332.435</v>
      </c>
      <c r="L9088" s="8">
        <f t="shared" si="564"/>
        <v>57.695330578512369</v>
      </c>
      <c r="M9088" s="8">
        <f t="shared" si="565"/>
        <v>274.73966942148763</v>
      </c>
      <c r="N9088" s="13"/>
      <c r="O9088" s="13"/>
      <c r="P9088" s="8">
        <v>21</v>
      </c>
      <c r="Q9088" s="8">
        <v>332.435</v>
      </c>
      <c r="R9088" s="17">
        <f t="shared" si="566"/>
        <v>0</v>
      </c>
      <c r="S9088" s="18">
        <f t="shared" si="567"/>
        <v>3324.35</v>
      </c>
    </row>
    <row r="9089" spans="1:19" x14ac:dyDescent="0.25">
      <c r="A9089" s="7" t="s">
        <v>21630</v>
      </c>
      <c r="B9089" s="7" t="s">
        <v>21631</v>
      </c>
      <c r="C9089" s="7" t="s">
        <v>14</v>
      </c>
      <c r="D9089" s="7" t="s">
        <v>15</v>
      </c>
      <c r="E9089" s="7" t="s">
        <v>7518</v>
      </c>
      <c r="F9089" s="8">
        <v>21</v>
      </c>
      <c r="G9089" s="8">
        <v>4563.0600000000004</v>
      </c>
      <c r="H9089" s="8">
        <v>4563.0600000000004</v>
      </c>
      <c r="I9089" s="8">
        <v>6</v>
      </c>
      <c r="J9089" s="8">
        <v>27378.33</v>
      </c>
      <c r="K9089" s="8">
        <v>4563.0550000000003</v>
      </c>
      <c r="L9089" s="8">
        <f t="shared" si="564"/>
        <v>791.93516528925602</v>
      </c>
      <c r="M9089" s="8">
        <f t="shared" si="565"/>
        <v>3771.1198347107443</v>
      </c>
      <c r="N9089" s="13"/>
      <c r="O9089" s="13"/>
      <c r="P9089" s="8">
        <v>21</v>
      </c>
      <c r="Q9089" s="8">
        <v>4563.0550000000003</v>
      </c>
      <c r="R9089" s="17">
        <f t="shared" si="566"/>
        <v>0</v>
      </c>
      <c r="S9089" s="18">
        <f t="shared" si="567"/>
        <v>27378.33</v>
      </c>
    </row>
    <row r="9090" spans="1:19" x14ac:dyDescent="0.25">
      <c r="A9090" s="7" t="s">
        <v>21632</v>
      </c>
      <c r="B9090" s="7" t="s">
        <v>21633</v>
      </c>
      <c r="C9090" s="7" t="s">
        <v>14</v>
      </c>
      <c r="D9090" s="7" t="s">
        <v>15</v>
      </c>
      <c r="E9090" s="7" t="s">
        <v>7518</v>
      </c>
      <c r="F9090" s="8">
        <v>21</v>
      </c>
      <c r="G9090" s="8">
        <v>455.2</v>
      </c>
      <c r="H9090" s="8">
        <v>455.2</v>
      </c>
      <c r="I9090" s="8">
        <v>20</v>
      </c>
      <c r="J9090" s="8">
        <v>9104.0400000000009</v>
      </c>
      <c r="K9090" s="8">
        <v>455.20200000000006</v>
      </c>
      <c r="L9090" s="8">
        <f t="shared" ref="L9090:L9153" si="568">K9090-M9090</f>
        <v>79.00200000000001</v>
      </c>
      <c r="M9090" s="8">
        <f t="shared" ref="M9090:M9153" si="569">K9090/((100+F9090)/100)</f>
        <v>376.20000000000005</v>
      </c>
      <c r="N9090" s="9"/>
      <c r="O9090" s="9"/>
      <c r="P9090" s="8">
        <v>21</v>
      </c>
      <c r="Q9090" s="8">
        <v>455.20200000000006</v>
      </c>
      <c r="R9090" s="17">
        <f t="shared" ref="R9090:R9153" si="570">I9090*O9090</f>
        <v>0</v>
      </c>
      <c r="S9090" s="18">
        <f t="shared" si="567"/>
        <v>9104.0400000000009</v>
      </c>
    </row>
    <row r="9091" spans="1:19" x14ac:dyDescent="0.25">
      <c r="A9091" s="7" t="s">
        <v>21634</v>
      </c>
      <c r="B9091" s="7" t="s">
        <v>21635</v>
      </c>
      <c r="C9091" s="7" t="s">
        <v>14</v>
      </c>
      <c r="D9091" s="7" t="s">
        <v>15</v>
      </c>
      <c r="E9091" s="7" t="s">
        <v>7518</v>
      </c>
      <c r="F9091" s="8">
        <v>21</v>
      </c>
      <c r="G9091" s="8">
        <v>579.35</v>
      </c>
      <c r="H9091" s="8">
        <v>579.35</v>
      </c>
      <c r="I9091" s="8">
        <v>4</v>
      </c>
      <c r="J9091" s="8">
        <v>2317.39</v>
      </c>
      <c r="K9091" s="8">
        <v>579.34749999999997</v>
      </c>
      <c r="L9091" s="8">
        <f t="shared" si="568"/>
        <v>100.54791322314048</v>
      </c>
      <c r="M9091" s="8">
        <f t="shared" si="569"/>
        <v>478.79958677685948</v>
      </c>
      <c r="N9091" s="9"/>
      <c r="O9091" s="9"/>
      <c r="P9091" s="8">
        <v>21</v>
      </c>
      <c r="Q9091" s="8">
        <v>579.34749999999997</v>
      </c>
      <c r="R9091" s="17">
        <f t="shared" si="570"/>
        <v>0</v>
      </c>
      <c r="S9091" s="18">
        <f t="shared" ref="S9091:S9154" si="571">J9091</f>
        <v>2317.39</v>
      </c>
    </row>
    <row r="9092" spans="1:19" x14ac:dyDescent="0.25">
      <c r="A9092" s="7" t="s">
        <v>21636</v>
      </c>
      <c r="B9092" s="7" t="s">
        <v>21637</v>
      </c>
      <c r="C9092" s="7" t="s">
        <v>14</v>
      </c>
      <c r="D9092" s="7" t="s">
        <v>15</v>
      </c>
      <c r="E9092" s="7" t="s">
        <v>7518</v>
      </c>
      <c r="F9092" s="8">
        <v>21</v>
      </c>
      <c r="G9092" s="8">
        <v>1514.58</v>
      </c>
      <c r="H9092" s="8">
        <v>1514.58</v>
      </c>
      <c r="I9092" s="8">
        <v>6</v>
      </c>
      <c r="J9092" s="8">
        <v>9087.49</v>
      </c>
      <c r="K9092" s="8">
        <v>1514.5816666666667</v>
      </c>
      <c r="L9092" s="8">
        <f t="shared" si="568"/>
        <v>262.86128099173561</v>
      </c>
      <c r="M9092" s="8">
        <f t="shared" si="569"/>
        <v>1251.7203856749311</v>
      </c>
      <c r="N9092" s="13"/>
      <c r="O9092" s="13"/>
      <c r="P9092" s="8">
        <v>21</v>
      </c>
      <c r="Q9092" s="8">
        <v>1514.5816666666667</v>
      </c>
      <c r="R9092" s="17">
        <f t="shared" si="570"/>
        <v>0</v>
      </c>
      <c r="S9092" s="18">
        <f t="shared" si="571"/>
        <v>9087.49</v>
      </c>
    </row>
    <row r="9093" spans="1:19" x14ac:dyDescent="0.25">
      <c r="A9093" s="7" t="s">
        <v>21638</v>
      </c>
      <c r="B9093" s="7" t="s">
        <v>21639</v>
      </c>
      <c r="C9093" s="7" t="s">
        <v>14</v>
      </c>
      <c r="D9093" s="7" t="s">
        <v>15</v>
      </c>
      <c r="E9093" s="7" t="s">
        <v>7518</v>
      </c>
      <c r="F9093" s="8">
        <v>21</v>
      </c>
      <c r="G9093" s="8">
        <v>1624.93</v>
      </c>
      <c r="H9093" s="8">
        <v>1624.93</v>
      </c>
      <c r="I9093" s="8">
        <v>6</v>
      </c>
      <c r="J9093" s="8">
        <v>9749.6</v>
      </c>
      <c r="K9093" s="8">
        <v>1624.9333333333334</v>
      </c>
      <c r="L9093" s="8">
        <f t="shared" si="568"/>
        <v>282.01322314049594</v>
      </c>
      <c r="M9093" s="8">
        <f t="shared" si="569"/>
        <v>1342.9201101928375</v>
      </c>
      <c r="N9093" s="13"/>
      <c r="O9093" s="13"/>
      <c r="P9093" s="8">
        <v>21</v>
      </c>
      <c r="Q9093" s="8">
        <v>1624.9333333333334</v>
      </c>
      <c r="R9093" s="17">
        <f t="shared" si="570"/>
        <v>0</v>
      </c>
      <c r="S9093" s="18">
        <f t="shared" si="571"/>
        <v>9749.6</v>
      </c>
    </row>
    <row r="9094" spans="1:19" x14ac:dyDescent="0.25">
      <c r="A9094" s="7" t="s">
        <v>21640</v>
      </c>
      <c r="B9094" s="7" t="s">
        <v>21641</v>
      </c>
      <c r="C9094" s="7" t="s">
        <v>14</v>
      </c>
      <c r="D9094" s="7" t="s">
        <v>15</v>
      </c>
      <c r="E9094" s="7" t="s">
        <v>7518</v>
      </c>
      <c r="F9094" s="8">
        <v>21</v>
      </c>
      <c r="G9094" s="8">
        <v>1012.48</v>
      </c>
      <c r="H9094" s="8">
        <v>1012.48</v>
      </c>
      <c r="I9094" s="8">
        <v>10</v>
      </c>
      <c r="J9094" s="8">
        <v>10124.799999999999</v>
      </c>
      <c r="K9094" s="8">
        <v>1012.4799999999999</v>
      </c>
      <c r="L9094" s="8">
        <f t="shared" si="568"/>
        <v>175.71966942148754</v>
      </c>
      <c r="M9094" s="8">
        <f t="shared" si="569"/>
        <v>836.76033057851237</v>
      </c>
      <c r="N9094" s="9"/>
      <c r="O9094" s="9"/>
      <c r="P9094" s="8">
        <v>21</v>
      </c>
      <c r="Q9094" s="8">
        <v>1012.4799999999999</v>
      </c>
      <c r="R9094" s="17">
        <f t="shared" si="570"/>
        <v>0</v>
      </c>
      <c r="S9094" s="18">
        <f t="shared" si="571"/>
        <v>10124.799999999999</v>
      </c>
    </row>
    <row r="9095" spans="1:19" x14ac:dyDescent="0.25">
      <c r="A9095" s="7" t="s">
        <v>21642</v>
      </c>
      <c r="B9095" s="7" t="s">
        <v>21643</v>
      </c>
      <c r="C9095" s="7" t="s">
        <v>14</v>
      </c>
      <c r="D9095" s="7" t="s">
        <v>15</v>
      </c>
      <c r="E9095" s="7" t="s">
        <v>7518</v>
      </c>
      <c r="F9095" s="8">
        <v>21</v>
      </c>
      <c r="G9095" s="8">
        <v>855.23</v>
      </c>
      <c r="H9095" s="8">
        <v>855.23</v>
      </c>
      <c r="I9095" s="8">
        <v>10</v>
      </c>
      <c r="J9095" s="8">
        <v>8552.2800000000007</v>
      </c>
      <c r="K9095" s="8">
        <v>855.22800000000007</v>
      </c>
      <c r="L9095" s="8">
        <f t="shared" si="568"/>
        <v>148.428</v>
      </c>
      <c r="M9095" s="8">
        <f t="shared" si="569"/>
        <v>706.80000000000007</v>
      </c>
      <c r="N9095" s="13"/>
      <c r="O9095" s="13"/>
      <c r="P9095" s="8">
        <v>21</v>
      </c>
      <c r="Q9095" s="8">
        <v>855.22800000000007</v>
      </c>
      <c r="R9095" s="17">
        <f t="shared" si="570"/>
        <v>0</v>
      </c>
      <c r="S9095" s="18">
        <f t="shared" si="571"/>
        <v>8552.2800000000007</v>
      </c>
    </row>
    <row r="9096" spans="1:19" x14ac:dyDescent="0.25">
      <c r="A9096" s="7" t="s">
        <v>21646</v>
      </c>
      <c r="B9096" s="7" t="s">
        <v>21647</v>
      </c>
      <c r="C9096" s="7" t="s">
        <v>14</v>
      </c>
      <c r="D9096" s="7" t="s">
        <v>15</v>
      </c>
      <c r="E9096" s="7" t="s">
        <v>7518</v>
      </c>
      <c r="F9096" s="8">
        <v>21</v>
      </c>
      <c r="G9096" s="8">
        <v>1838.74</v>
      </c>
      <c r="H9096" s="8">
        <v>1838.74</v>
      </c>
      <c r="I9096" s="8">
        <v>18</v>
      </c>
      <c r="J9096" s="8">
        <v>33097.32</v>
      </c>
      <c r="K9096" s="8">
        <v>1838.74</v>
      </c>
      <c r="L9096" s="8">
        <f t="shared" si="568"/>
        <v>319.12016528925619</v>
      </c>
      <c r="M9096" s="8">
        <f t="shared" si="569"/>
        <v>1519.6198347107438</v>
      </c>
      <c r="N9096" s="9"/>
      <c r="O9096" s="9"/>
      <c r="P9096" s="8">
        <v>21</v>
      </c>
      <c r="Q9096" s="8">
        <v>1838.74</v>
      </c>
      <c r="R9096" s="17">
        <f t="shared" si="570"/>
        <v>0</v>
      </c>
      <c r="S9096" s="18">
        <f t="shared" si="571"/>
        <v>33097.32</v>
      </c>
    </row>
    <row r="9097" spans="1:19" x14ac:dyDescent="0.25">
      <c r="A9097" s="7" t="s">
        <v>21648</v>
      </c>
      <c r="B9097" s="7" t="s">
        <v>21649</v>
      </c>
      <c r="C9097" s="7" t="s">
        <v>14</v>
      </c>
      <c r="D9097" s="7" t="s">
        <v>15</v>
      </c>
      <c r="E9097" s="7" t="s">
        <v>7518</v>
      </c>
      <c r="F9097" s="8">
        <v>21</v>
      </c>
      <c r="G9097" s="8">
        <v>1115.93</v>
      </c>
      <c r="H9097" s="8">
        <v>1115.93</v>
      </c>
      <c r="I9097" s="8">
        <v>3</v>
      </c>
      <c r="J9097" s="8">
        <v>3347.8</v>
      </c>
      <c r="K9097" s="8">
        <v>1115.9333333333334</v>
      </c>
      <c r="L9097" s="8">
        <f t="shared" si="568"/>
        <v>193.67438016528922</v>
      </c>
      <c r="M9097" s="8">
        <f t="shared" si="569"/>
        <v>922.25895316804417</v>
      </c>
      <c r="N9097" s="9"/>
      <c r="O9097" s="9"/>
      <c r="P9097" s="8">
        <v>21</v>
      </c>
      <c r="Q9097" s="8">
        <v>1115.9333333333334</v>
      </c>
      <c r="R9097" s="17">
        <f t="shared" si="570"/>
        <v>0</v>
      </c>
      <c r="S9097" s="18">
        <f t="shared" si="571"/>
        <v>3347.8</v>
      </c>
    </row>
    <row r="9098" spans="1:19" x14ac:dyDescent="0.25">
      <c r="A9098" s="7" t="s">
        <v>21650</v>
      </c>
      <c r="B9098" s="7" t="s">
        <v>21651</v>
      </c>
      <c r="C9098" s="7" t="s">
        <v>14</v>
      </c>
      <c r="D9098" s="7" t="s">
        <v>15</v>
      </c>
      <c r="E9098" s="7" t="s">
        <v>7518</v>
      </c>
      <c r="F9098" s="8">
        <v>21</v>
      </c>
      <c r="G9098" s="8">
        <v>1115.93</v>
      </c>
      <c r="H9098" s="8">
        <v>1115.93</v>
      </c>
      <c r="I9098" s="8">
        <v>3</v>
      </c>
      <c r="J9098" s="8">
        <v>3347.8</v>
      </c>
      <c r="K9098" s="8">
        <v>1115.9333333333334</v>
      </c>
      <c r="L9098" s="8">
        <f t="shared" si="568"/>
        <v>193.67438016528922</v>
      </c>
      <c r="M9098" s="8">
        <f t="shared" si="569"/>
        <v>922.25895316804417</v>
      </c>
      <c r="N9098" s="13"/>
      <c r="O9098" s="13"/>
      <c r="P9098" s="8">
        <v>21</v>
      </c>
      <c r="Q9098" s="8">
        <v>1115.9333333333334</v>
      </c>
      <c r="R9098" s="17">
        <f t="shared" si="570"/>
        <v>0</v>
      </c>
      <c r="S9098" s="18">
        <f t="shared" si="571"/>
        <v>3347.8</v>
      </c>
    </row>
    <row r="9099" spans="1:19" x14ac:dyDescent="0.25">
      <c r="A9099" s="7" t="s">
        <v>21652</v>
      </c>
      <c r="B9099" s="7" t="s">
        <v>21653</v>
      </c>
      <c r="C9099" s="7" t="s">
        <v>14</v>
      </c>
      <c r="D9099" s="7" t="s">
        <v>15</v>
      </c>
      <c r="E9099" s="7" t="s">
        <v>7518</v>
      </c>
      <c r="F9099" s="8">
        <v>21</v>
      </c>
      <c r="G9099" s="8">
        <v>1255.26</v>
      </c>
      <c r="H9099" s="8">
        <v>1255.26</v>
      </c>
      <c r="I9099" s="8">
        <v>2</v>
      </c>
      <c r="J9099" s="8">
        <v>2510.5100000000002</v>
      </c>
      <c r="K9099" s="8">
        <v>1255.2550000000001</v>
      </c>
      <c r="L9099" s="8">
        <f t="shared" si="568"/>
        <v>217.85417355371897</v>
      </c>
      <c r="M9099" s="8">
        <f t="shared" si="569"/>
        <v>1037.4008264462811</v>
      </c>
      <c r="N9099" s="9"/>
      <c r="O9099" s="9"/>
      <c r="P9099" s="8">
        <v>21</v>
      </c>
      <c r="Q9099" s="8">
        <v>1255.2550000000001</v>
      </c>
      <c r="R9099" s="17">
        <f t="shared" si="570"/>
        <v>0</v>
      </c>
      <c r="S9099" s="18">
        <f t="shared" si="571"/>
        <v>2510.5100000000002</v>
      </c>
    </row>
    <row r="9100" spans="1:19" x14ac:dyDescent="0.25">
      <c r="A9100" s="7" t="s">
        <v>21654</v>
      </c>
      <c r="B9100" s="7" t="s">
        <v>21655</v>
      </c>
      <c r="C9100" s="7" t="s">
        <v>8208</v>
      </c>
      <c r="D9100" s="7" t="s">
        <v>8209</v>
      </c>
      <c r="E9100" s="7" t="s">
        <v>8210</v>
      </c>
      <c r="F9100" s="8">
        <v>21</v>
      </c>
      <c r="G9100" s="8">
        <v>5269.31</v>
      </c>
      <c r="H9100" s="8">
        <v>5269.31</v>
      </c>
      <c r="I9100" s="8">
        <v>2</v>
      </c>
      <c r="J9100" s="8">
        <v>10538.62</v>
      </c>
      <c r="K9100" s="8">
        <v>5269.31</v>
      </c>
      <c r="L9100" s="8">
        <f t="shared" si="568"/>
        <v>914.50834710743766</v>
      </c>
      <c r="M9100" s="8">
        <f t="shared" si="569"/>
        <v>4354.8016528925627</v>
      </c>
      <c r="N9100" s="13"/>
      <c r="O9100" s="13"/>
      <c r="P9100" s="8">
        <v>21</v>
      </c>
      <c r="Q9100" s="8">
        <v>5269.31</v>
      </c>
      <c r="R9100" s="17">
        <f t="shared" si="570"/>
        <v>0</v>
      </c>
      <c r="S9100" s="18">
        <f t="shared" si="571"/>
        <v>10538.62</v>
      </c>
    </row>
    <row r="9101" spans="1:19" x14ac:dyDescent="0.25">
      <c r="A9101" s="7" t="s">
        <v>21656</v>
      </c>
      <c r="B9101" s="7" t="s">
        <v>21657</v>
      </c>
      <c r="C9101" s="7" t="s">
        <v>8208</v>
      </c>
      <c r="D9101" s="7" t="s">
        <v>8209</v>
      </c>
      <c r="E9101" s="7" t="s">
        <v>8210</v>
      </c>
      <c r="F9101" s="8">
        <v>21</v>
      </c>
      <c r="G9101" s="8">
        <v>5436.22</v>
      </c>
      <c r="H9101" s="8">
        <v>5436.22</v>
      </c>
      <c r="I9101" s="8">
        <v>1</v>
      </c>
      <c r="J9101" s="8">
        <v>5436.22</v>
      </c>
      <c r="K9101" s="8">
        <v>5436.22</v>
      </c>
      <c r="L9101" s="8">
        <f t="shared" si="568"/>
        <v>943.47619834710713</v>
      </c>
      <c r="M9101" s="8">
        <f t="shared" si="569"/>
        <v>4492.7438016528931</v>
      </c>
      <c r="N9101" s="13"/>
      <c r="O9101" s="13"/>
      <c r="P9101" s="8">
        <v>21</v>
      </c>
      <c r="Q9101" s="8">
        <v>5436.22</v>
      </c>
      <c r="R9101" s="17">
        <f t="shared" si="570"/>
        <v>0</v>
      </c>
      <c r="S9101" s="18">
        <f t="shared" si="571"/>
        <v>5436.22</v>
      </c>
    </row>
    <row r="9102" spans="1:19" x14ac:dyDescent="0.25">
      <c r="A9102" s="7" t="s">
        <v>21658</v>
      </c>
      <c r="B9102" s="7" t="s">
        <v>21659</v>
      </c>
      <c r="C9102" s="7" t="s">
        <v>14</v>
      </c>
      <c r="D9102" s="7" t="s">
        <v>15</v>
      </c>
      <c r="E9102" s="7" t="s">
        <v>7518</v>
      </c>
      <c r="F9102" s="8">
        <v>21</v>
      </c>
      <c r="G9102" s="8">
        <v>1535.96</v>
      </c>
      <c r="H9102" s="8">
        <v>1535.96</v>
      </c>
      <c r="I9102" s="8">
        <v>1</v>
      </c>
      <c r="J9102" s="8">
        <v>1535.96</v>
      </c>
      <c r="K9102" s="8">
        <v>1535.96</v>
      </c>
      <c r="L9102" s="8">
        <f t="shared" si="568"/>
        <v>266.57157024793378</v>
      </c>
      <c r="M9102" s="8">
        <f t="shared" si="569"/>
        <v>1269.3884297520663</v>
      </c>
      <c r="N9102" s="9"/>
      <c r="O9102" s="9"/>
      <c r="P9102" s="8">
        <v>21</v>
      </c>
      <c r="Q9102" s="8">
        <v>1535.96</v>
      </c>
      <c r="R9102" s="17">
        <f t="shared" si="570"/>
        <v>0</v>
      </c>
      <c r="S9102" s="18">
        <f t="shared" si="571"/>
        <v>1535.96</v>
      </c>
    </row>
    <row r="9103" spans="1:19" x14ac:dyDescent="0.25">
      <c r="A9103" s="7" t="s">
        <v>21660</v>
      </c>
      <c r="B9103" s="7" t="s">
        <v>21661</v>
      </c>
      <c r="C9103" s="7" t="s">
        <v>14</v>
      </c>
      <c r="D9103" s="7" t="s">
        <v>15</v>
      </c>
      <c r="E9103" s="7" t="s">
        <v>7518</v>
      </c>
      <c r="F9103" s="8">
        <v>21</v>
      </c>
      <c r="G9103" s="8">
        <v>573.83000000000004</v>
      </c>
      <c r="H9103" s="8">
        <v>573.83000000000004</v>
      </c>
      <c r="I9103" s="8">
        <v>2</v>
      </c>
      <c r="J9103" s="8">
        <v>1147.6600000000001</v>
      </c>
      <c r="K9103" s="8">
        <v>573.83000000000004</v>
      </c>
      <c r="L9103" s="8">
        <f t="shared" si="568"/>
        <v>99.590330578512408</v>
      </c>
      <c r="M9103" s="8">
        <f t="shared" si="569"/>
        <v>474.23966942148763</v>
      </c>
      <c r="N9103" s="9"/>
      <c r="O9103" s="9"/>
      <c r="P9103" s="8">
        <v>21</v>
      </c>
      <c r="Q9103" s="8">
        <v>573.83000000000004</v>
      </c>
      <c r="R9103" s="17">
        <f t="shared" si="570"/>
        <v>0</v>
      </c>
      <c r="S9103" s="18">
        <f t="shared" si="571"/>
        <v>1147.6600000000001</v>
      </c>
    </row>
    <row r="9104" spans="1:19" x14ac:dyDescent="0.25">
      <c r="A9104" s="7" t="s">
        <v>21666</v>
      </c>
      <c r="B9104" s="7" t="s">
        <v>21667</v>
      </c>
      <c r="C9104" s="7" t="s">
        <v>14</v>
      </c>
      <c r="D9104" s="7" t="s">
        <v>15</v>
      </c>
      <c r="E9104" s="7" t="s">
        <v>7518</v>
      </c>
      <c r="F9104" s="8">
        <v>21</v>
      </c>
      <c r="G9104" s="8">
        <v>735.22</v>
      </c>
      <c r="H9104" s="8">
        <v>735.22</v>
      </c>
      <c r="I9104" s="8">
        <v>2</v>
      </c>
      <c r="J9104" s="8">
        <v>1470.44</v>
      </c>
      <c r="K9104" s="8">
        <v>735.22</v>
      </c>
      <c r="L9104" s="8">
        <f t="shared" si="568"/>
        <v>127.60016528925621</v>
      </c>
      <c r="M9104" s="8">
        <f t="shared" si="569"/>
        <v>607.61983471074382</v>
      </c>
      <c r="N9104" s="9"/>
      <c r="O9104" s="9"/>
      <c r="P9104" s="8">
        <v>21</v>
      </c>
      <c r="Q9104" s="8">
        <v>735.22</v>
      </c>
      <c r="R9104" s="17">
        <f t="shared" si="570"/>
        <v>0</v>
      </c>
      <c r="S9104" s="18">
        <f t="shared" si="571"/>
        <v>1470.44</v>
      </c>
    </row>
    <row r="9105" spans="1:19" x14ac:dyDescent="0.25">
      <c r="A9105" s="7" t="s">
        <v>21668</v>
      </c>
      <c r="B9105" s="7" t="s">
        <v>21669</v>
      </c>
      <c r="C9105" s="7" t="s">
        <v>14</v>
      </c>
      <c r="D9105" s="7" t="s">
        <v>15</v>
      </c>
      <c r="E9105" s="7" t="s">
        <v>7518</v>
      </c>
      <c r="F9105" s="8">
        <v>21</v>
      </c>
      <c r="G9105" s="8">
        <v>1451.82</v>
      </c>
      <c r="H9105" s="8">
        <v>1451.82</v>
      </c>
      <c r="I9105" s="8">
        <v>5</v>
      </c>
      <c r="J9105" s="8">
        <v>7259.09</v>
      </c>
      <c r="K9105" s="8">
        <v>1451.818</v>
      </c>
      <c r="L9105" s="8">
        <f t="shared" si="568"/>
        <v>251.96841322314049</v>
      </c>
      <c r="M9105" s="8">
        <f t="shared" si="569"/>
        <v>1199.8495867768595</v>
      </c>
      <c r="N9105" s="9"/>
      <c r="O9105" s="9"/>
      <c r="P9105" s="8">
        <v>21</v>
      </c>
      <c r="Q9105" s="8">
        <v>1451.818</v>
      </c>
      <c r="R9105" s="17">
        <f t="shared" si="570"/>
        <v>0</v>
      </c>
      <c r="S9105" s="18">
        <f t="shared" si="571"/>
        <v>7259.09</v>
      </c>
    </row>
    <row r="9106" spans="1:19" x14ac:dyDescent="0.25">
      <c r="A9106" s="7" t="s">
        <v>21670</v>
      </c>
      <c r="B9106" s="7" t="s">
        <v>21671</v>
      </c>
      <c r="C9106" s="7" t="s">
        <v>14</v>
      </c>
      <c r="D9106" s="7" t="s">
        <v>15</v>
      </c>
      <c r="E9106" s="7" t="s">
        <v>7518</v>
      </c>
      <c r="F9106" s="8">
        <v>21</v>
      </c>
      <c r="G9106" s="8">
        <v>1451.82</v>
      </c>
      <c r="H9106" s="8">
        <v>1451.82</v>
      </c>
      <c r="I9106" s="8">
        <v>5</v>
      </c>
      <c r="J9106" s="8">
        <v>7259.09</v>
      </c>
      <c r="K9106" s="8">
        <v>1451.818</v>
      </c>
      <c r="L9106" s="8">
        <f t="shared" si="568"/>
        <v>251.96841322314049</v>
      </c>
      <c r="M9106" s="8">
        <f t="shared" si="569"/>
        <v>1199.8495867768595</v>
      </c>
      <c r="N9106" s="9"/>
      <c r="O9106" s="9"/>
      <c r="P9106" s="8">
        <v>21</v>
      </c>
      <c r="Q9106" s="8">
        <v>1451.818</v>
      </c>
      <c r="R9106" s="17">
        <f t="shared" si="570"/>
        <v>0</v>
      </c>
      <c r="S9106" s="18">
        <f t="shared" si="571"/>
        <v>7259.09</v>
      </c>
    </row>
    <row r="9107" spans="1:19" x14ac:dyDescent="0.25">
      <c r="A9107" s="7" t="s">
        <v>21672</v>
      </c>
      <c r="B9107" s="7" t="s">
        <v>21673</v>
      </c>
      <c r="C9107" s="7" t="s">
        <v>14</v>
      </c>
      <c r="D9107" s="7" t="s">
        <v>15</v>
      </c>
      <c r="E9107" s="7" t="s">
        <v>7518</v>
      </c>
      <c r="F9107" s="8">
        <v>21</v>
      </c>
      <c r="G9107" s="8">
        <v>1440.09</v>
      </c>
      <c r="H9107" s="8">
        <v>1440.09</v>
      </c>
      <c r="I9107" s="8">
        <v>5</v>
      </c>
      <c r="J9107" s="8">
        <v>7200.47</v>
      </c>
      <c r="K9107" s="8">
        <v>1440.0940000000001</v>
      </c>
      <c r="L9107" s="8">
        <f t="shared" si="568"/>
        <v>249.93366942148759</v>
      </c>
      <c r="M9107" s="8">
        <f t="shared" si="569"/>
        <v>1190.1603305785125</v>
      </c>
      <c r="N9107" s="13"/>
      <c r="O9107" s="13"/>
      <c r="P9107" s="8">
        <v>21</v>
      </c>
      <c r="Q9107" s="8">
        <v>1440.0940000000001</v>
      </c>
      <c r="R9107" s="17">
        <f t="shared" si="570"/>
        <v>0</v>
      </c>
      <c r="S9107" s="18">
        <f t="shared" si="571"/>
        <v>7200.47</v>
      </c>
    </row>
    <row r="9108" spans="1:19" x14ac:dyDescent="0.25">
      <c r="A9108" s="7" t="s">
        <v>21674</v>
      </c>
      <c r="B9108" s="7" t="s">
        <v>21675</v>
      </c>
      <c r="C9108" s="7" t="s">
        <v>14</v>
      </c>
      <c r="D9108" s="7" t="s">
        <v>15</v>
      </c>
      <c r="E9108" s="7" t="s">
        <v>7518</v>
      </c>
      <c r="F9108" s="8">
        <v>21</v>
      </c>
      <c r="G9108" s="8">
        <v>427.62</v>
      </c>
      <c r="H9108" s="8">
        <v>427.62</v>
      </c>
      <c r="I9108" s="8">
        <v>4</v>
      </c>
      <c r="J9108" s="8">
        <v>1710.46</v>
      </c>
      <c r="K9108" s="8">
        <v>427.61500000000001</v>
      </c>
      <c r="L9108" s="8">
        <f t="shared" si="568"/>
        <v>74.214173553718979</v>
      </c>
      <c r="M9108" s="8">
        <f t="shared" si="569"/>
        <v>353.40082644628103</v>
      </c>
      <c r="N9108" s="9"/>
      <c r="O9108" s="9"/>
      <c r="P9108" s="8">
        <v>21</v>
      </c>
      <c r="Q9108" s="8">
        <v>427.61500000000001</v>
      </c>
      <c r="R9108" s="17">
        <f t="shared" si="570"/>
        <v>0</v>
      </c>
      <c r="S9108" s="18">
        <f t="shared" si="571"/>
        <v>1710.46</v>
      </c>
    </row>
    <row r="9109" spans="1:19" x14ac:dyDescent="0.25">
      <c r="A9109" s="7" t="s">
        <v>21676</v>
      </c>
      <c r="B9109" s="7" t="s">
        <v>21677</v>
      </c>
      <c r="C9109" s="7" t="s">
        <v>14</v>
      </c>
      <c r="D9109" s="7" t="s">
        <v>15</v>
      </c>
      <c r="E9109" s="7" t="s">
        <v>7518</v>
      </c>
      <c r="F9109" s="8">
        <v>21</v>
      </c>
      <c r="G9109" s="8">
        <v>3343.67</v>
      </c>
      <c r="H9109" s="8">
        <v>3343.67</v>
      </c>
      <c r="I9109" s="8">
        <v>3</v>
      </c>
      <c r="J9109" s="8">
        <v>10031</v>
      </c>
      <c r="K9109" s="8">
        <v>3343.6666666666665</v>
      </c>
      <c r="L9109" s="8">
        <f t="shared" si="568"/>
        <v>580.30578512396687</v>
      </c>
      <c r="M9109" s="8">
        <f t="shared" si="569"/>
        <v>2763.3608815426996</v>
      </c>
      <c r="N9109" s="9"/>
      <c r="O9109" s="9"/>
      <c r="P9109" s="8">
        <v>21</v>
      </c>
      <c r="Q9109" s="8">
        <v>3343.6666666666665</v>
      </c>
      <c r="R9109" s="17">
        <f t="shared" si="570"/>
        <v>0</v>
      </c>
      <c r="S9109" s="18">
        <f t="shared" si="571"/>
        <v>10031</v>
      </c>
    </row>
    <row r="9110" spans="1:19" x14ac:dyDescent="0.25">
      <c r="A9110" s="7" t="s">
        <v>21678</v>
      </c>
      <c r="B9110" s="7" t="s">
        <v>21679</v>
      </c>
      <c r="C9110" s="7" t="s">
        <v>14</v>
      </c>
      <c r="D9110" s="7" t="s">
        <v>15</v>
      </c>
      <c r="E9110" s="7" t="s">
        <v>7518</v>
      </c>
      <c r="F9110" s="8">
        <v>21</v>
      </c>
      <c r="G9110" s="8">
        <v>3460.92</v>
      </c>
      <c r="H9110" s="8">
        <v>3460.92</v>
      </c>
      <c r="I9110" s="8">
        <v>4</v>
      </c>
      <c r="J9110" s="8">
        <v>13843.66</v>
      </c>
      <c r="K9110" s="8">
        <v>3460.915</v>
      </c>
      <c r="L9110" s="8">
        <f t="shared" si="568"/>
        <v>600.6546694214876</v>
      </c>
      <c r="M9110" s="8">
        <f t="shared" si="569"/>
        <v>2860.2603305785124</v>
      </c>
      <c r="N9110" s="9"/>
      <c r="O9110" s="9"/>
      <c r="P9110" s="8">
        <v>21</v>
      </c>
      <c r="Q9110" s="8">
        <v>3460.915</v>
      </c>
      <c r="R9110" s="17">
        <f t="shared" si="570"/>
        <v>0</v>
      </c>
      <c r="S9110" s="18">
        <f t="shared" si="571"/>
        <v>13843.66</v>
      </c>
    </row>
    <row r="9111" spans="1:19" x14ac:dyDescent="0.25">
      <c r="A9111" s="7" t="s">
        <v>21680</v>
      </c>
      <c r="B9111" s="7" t="s">
        <v>21681</v>
      </c>
      <c r="C9111" s="7" t="s">
        <v>14</v>
      </c>
      <c r="D9111" s="7" t="s">
        <v>15</v>
      </c>
      <c r="E9111" s="7" t="s">
        <v>7518</v>
      </c>
      <c r="F9111" s="8">
        <v>21</v>
      </c>
      <c r="G9111" s="8">
        <v>3964.4</v>
      </c>
      <c r="H9111" s="8">
        <v>3964.4</v>
      </c>
      <c r="I9111" s="8">
        <v>10</v>
      </c>
      <c r="J9111" s="8">
        <v>39643.96</v>
      </c>
      <c r="K9111" s="8">
        <v>3964.3959999999997</v>
      </c>
      <c r="L9111" s="8">
        <f t="shared" si="568"/>
        <v>688.03566942148746</v>
      </c>
      <c r="M9111" s="8">
        <f t="shared" si="569"/>
        <v>3276.3603305785123</v>
      </c>
      <c r="N9111" s="9"/>
      <c r="O9111" s="9"/>
      <c r="P9111" s="8">
        <v>21</v>
      </c>
      <c r="Q9111" s="8">
        <v>3964.3959999999997</v>
      </c>
      <c r="R9111" s="17">
        <f t="shared" si="570"/>
        <v>0</v>
      </c>
      <c r="S9111" s="18">
        <f t="shared" si="571"/>
        <v>39643.96</v>
      </c>
    </row>
    <row r="9112" spans="1:19" x14ac:dyDescent="0.25">
      <c r="A9112" s="7" t="s">
        <v>21682</v>
      </c>
      <c r="B9112" s="7" t="s">
        <v>21683</v>
      </c>
      <c r="C9112" s="7" t="s">
        <v>14</v>
      </c>
      <c r="D9112" s="7" t="s">
        <v>15</v>
      </c>
      <c r="E9112" s="7" t="s">
        <v>7518</v>
      </c>
      <c r="F9112" s="8">
        <v>21</v>
      </c>
      <c r="G9112" s="8">
        <v>1591.83</v>
      </c>
      <c r="H9112" s="8">
        <v>1591.83</v>
      </c>
      <c r="I9112" s="8">
        <v>2</v>
      </c>
      <c r="J9112" s="8">
        <v>3183.66</v>
      </c>
      <c r="K9112" s="8">
        <v>1591.83</v>
      </c>
      <c r="L9112" s="8">
        <f t="shared" si="568"/>
        <v>276.2680165289255</v>
      </c>
      <c r="M9112" s="8">
        <f t="shared" si="569"/>
        <v>1315.5619834710744</v>
      </c>
      <c r="N9112" s="9"/>
      <c r="O9112" s="9"/>
      <c r="P9112" s="8">
        <v>21</v>
      </c>
      <c r="Q9112" s="8">
        <v>1591.83</v>
      </c>
      <c r="R9112" s="17">
        <f t="shared" si="570"/>
        <v>0</v>
      </c>
      <c r="S9112" s="18">
        <f t="shared" si="571"/>
        <v>3183.66</v>
      </c>
    </row>
    <row r="9113" spans="1:19" x14ac:dyDescent="0.25">
      <c r="A9113" s="7" t="s">
        <v>21684</v>
      </c>
      <c r="B9113" s="7" t="s">
        <v>21685</v>
      </c>
      <c r="C9113" s="7" t="s">
        <v>14</v>
      </c>
      <c r="D9113" s="7" t="s">
        <v>15</v>
      </c>
      <c r="E9113" s="7" t="s">
        <v>7518</v>
      </c>
      <c r="F9113" s="8">
        <v>21</v>
      </c>
      <c r="G9113" s="8">
        <v>1004.2</v>
      </c>
      <c r="H9113" s="8">
        <v>1004.2</v>
      </c>
      <c r="I9113" s="8">
        <v>6</v>
      </c>
      <c r="J9113" s="8">
        <v>6025.22</v>
      </c>
      <c r="K9113" s="8">
        <v>1004.2033333333334</v>
      </c>
      <c r="L9113" s="8">
        <f t="shared" si="568"/>
        <v>174.28322314049581</v>
      </c>
      <c r="M9113" s="8">
        <f t="shared" si="569"/>
        <v>829.92011019283757</v>
      </c>
      <c r="N9113" s="9"/>
      <c r="O9113" s="9"/>
      <c r="P9113" s="8">
        <v>21</v>
      </c>
      <c r="Q9113" s="8">
        <v>1004.2033333333334</v>
      </c>
      <c r="R9113" s="17">
        <f t="shared" si="570"/>
        <v>0</v>
      </c>
      <c r="S9113" s="18">
        <f t="shared" si="571"/>
        <v>6025.22</v>
      </c>
    </row>
    <row r="9114" spans="1:19" x14ac:dyDescent="0.25">
      <c r="A9114" s="7" t="s">
        <v>21686</v>
      </c>
      <c r="B9114" s="7" t="s">
        <v>21687</v>
      </c>
      <c r="C9114" s="7" t="s">
        <v>14</v>
      </c>
      <c r="D9114" s="7" t="s">
        <v>15</v>
      </c>
      <c r="E9114" s="7" t="s">
        <v>7518</v>
      </c>
      <c r="F9114" s="8">
        <v>21</v>
      </c>
      <c r="G9114" s="8">
        <v>2640.17</v>
      </c>
      <c r="H9114" s="8">
        <v>2640.17</v>
      </c>
      <c r="I9114" s="8">
        <v>6</v>
      </c>
      <c r="J9114" s="8">
        <v>15841.03</v>
      </c>
      <c r="K9114" s="8">
        <v>2640.1716666666666</v>
      </c>
      <c r="L9114" s="8">
        <f t="shared" si="568"/>
        <v>458.2116115702479</v>
      </c>
      <c r="M9114" s="8">
        <f t="shared" si="569"/>
        <v>2181.9600550964187</v>
      </c>
      <c r="N9114" s="13"/>
      <c r="O9114" s="13"/>
      <c r="P9114" s="8">
        <v>21</v>
      </c>
      <c r="Q9114" s="8">
        <v>2640.1716666666666</v>
      </c>
      <c r="R9114" s="17">
        <f t="shared" si="570"/>
        <v>0</v>
      </c>
      <c r="S9114" s="18">
        <f t="shared" si="571"/>
        <v>15841.03</v>
      </c>
    </row>
    <row r="9115" spans="1:19" x14ac:dyDescent="0.25">
      <c r="A9115" s="7" t="s">
        <v>21688</v>
      </c>
      <c r="B9115" s="7" t="s">
        <v>21689</v>
      </c>
      <c r="C9115" s="7" t="s">
        <v>14</v>
      </c>
      <c r="D9115" s="7" t="s">
        <v>15</v>
      </c>
      <c r="E9115" s="7" t="s">
        <v>7518</v>
      </c>
      <c r="F9115" s="8">
        <v>21</v>
      </c>
      <c r="G9115" s="8">
        <v>1422.16</v>
      </c>
      <c r="H9115" s="8">
        <v>1422.16</v>
      </c>
      <c r="I9115" s="8">
        <v>3</v>
      </c>
      <c r="J9115" s="8">
        <v>4266.4799999999996</v>
      </c>
      <c r="K9115" s="8">
        <v>1422.1599999999999</v>
      </c>
      <c r="L9115" s="8">
        <f t="shared" si="568"/>
        <v>246.82115702479337</v>
      </c>
      <c r="M9115" s="8">
        <f t="shared" si="569"/>
        <v>1175.3388429752065</v>
      </c>
      <c r="N9115" s="9"/>
      <c r="O9115" s="9"/>
      <c r="P9115" s="8">
        <v>21</v>
      </c>
      <c r="Q9115" s="8">
        <v>1422.1599999999999</v>
      </c>
      <c r="R9115" s="17">
        <f t="shared" si="570"/>
        <v>0</v>
      </c>
      <c r="S9115" s="18">
        <f t="shared" si="571"/>
        <v>4266.4799999999996</v>
      </c>
    </row>
    <row r="9116" spans="1:19" x14ac:dyDescent="0.25">
      <c r="A9116" s="7" t="s">
        <v>21690</v>
      </c>
      <c r="B9116" s="7" t="s">
        <v>21691</v>
      </c>
      <c r="C9116" s="7" t="s">
        <v>14</v>
      </c>
      <c r="D9116" s="7" t="s">
        <v>15</v>
      </c>
      <c r="E9116" s="7" t="s">
        <v>7518</v>
      </c>
      <c r="F9116" s="8">
        <v>21</v>
      </c>
      <c r="G9116" s="8">
        <v>1191.8</v>
      </c>
      <c r="H9116" s="8">
        <v>1191.8</v>
      </c>
      <c r="I9116" s="8">
        <v>6</v>
      </c>
      <c r="J9116" s="8">
        <v>7150.81</v>
      </c>
      <c r="K9116" s="8">
        <v>1191.8016666666667</v>
      </c>
      <c r="L9116" s="8">
        <f t="shared" si="568"/>
        <v>206.84161157024789</v>
      </c>
      <c r="M9116" s="8">
        <f t="shared" si="569"/>
        <v>984.96005509641884</v>
      </c>
      <c r="N9116" s="9"/>
      <c r="O9116" s="9"/>
      <c r="P9116" s="8">
        <v>21</v>
      </c>
      <c r="Q9116" s="8">
        <v>1191.8016666666667</v>
      </c>
      <c r="R9116" s="17">
        <f t="shared" si="570"/>
        <v>0</v>
      </c>
      <c r="S9116" s="18">
        <f t="shared" si="571"/>
        <v>7150.81</v>
      </c>
    </row>
    <row r="9117" spans="1:19" x14ac:dyDescent="0.25">
      <c r="A9117" s="7" t="s">
        <v>21692</v>
      </c>
      <c r="B9117" s="7" t="s">
        <v>21693</v>
      </c>
      <c r="C9117" s="7" t="s">
        <v>14</v>
      </c>
      <c r="D9117" s="7" t="s">
        <v>15</v>
      </c>
      <c r="E9117" s="7" t="s">
        <v>7518</v>
      </c>
      <c r="F9117" s="8">
        <v>21</v>
      </c>
      <c r="G9117" s="8">
        <v>1460.79</v>
      </c>
      <c r="H9117" s="8">
        <v>1460.79</v>
      </c>
      <c r="I9117" s="8">
        <v>6</v>
      </c>
      <c r="J9117" s="8">
        <v>8764.7099999999991</v>
      </c>
      <c r="K9117" s="8">
        <v>1460.7849999999999</v>
      </c>
      <c r="L9117" s="8">
        <f t="shared" si="568"/>
        <v>253.52466942148749</v>
      </c>
      <c r="M9117" s="8">
        <f t="shared" si="569"/>
        <v>1207.2603305785124</v>
      </c>
      <c r="N9117" s="9"/>
      <c r="O9117" s="9"/>
      <c r="P9117" s="8">
        <v>21</v>
      </c>
      <c r="Q9117" s="8">
        <v>1460.7849999999999</v>
      </c>
      <c r="R9117" s="17">
        <f t="shared" si="570"/>
        <v>0</v>
      </c>
      <c r="S9117" s="18">
        <f t="shared" si="571"/>
        <v>8764.7099999999991</v>
      </c>
    </row>
    <row r="9118" spans="1:19" x14ac:dyDescent="0.25">
      <c r="A9118" s="7" t="s">
        <v>21694</v>
      </c>
      <c r="B9118" s="7" t="s">
        <v>21695</v>
      </c>
      <c r="C9118" s="7" t="s">
        <v>14</v>
      </c>
      <c r="D9118" s="7" t="s">
        <v>15</v>
      </c>
      <c r="E9118" s="7" t="s">
        <v>7518</v>
      </c>
      <c r="F9118" s="8">
        <v>21</v>
      </c>
      <c r="G9118" s="8">
        <v>4576.8500000000004</v>
      </c>
      <c r="H9118" s="8">
        <v>4576.8500000000004</v>
      </c>
      <c r="I9118" s="8">
        <v>20</v>
      </c>
      <c r="J9118" s="8">
        <v>91536.98</v>
      </c>
      <c r="K9118" s="8">
        <v>4576.8490000000002</v>
      </c>
      <c r="L9118" s="8">
        <f t="shared" si="568"/>
        <v>794.32916528925625</v>
      </c>
      <c r="M9118" s="8">
        <f t="shared" si="569"/>
        <v>3782.5198347107439</v>
      </c>
      <c r="N9118" s="9"/>
      <c r="O9118" s="9"/>
      <c r="P9118" s="8">
        <v>21</v>
      </c>
      <c r="Q9118" s="8">
        <v>4576.8490000000002</v>
      </c>
      <c r="R9118" s="17">
        <f t="shared" si="570"/>
        <v>0</v>
      </c>
      <c r="S9118" s="18">
        <f t="shared" si="571"/>
        <v>91536.98</v>
      </c>
    </row>
    <row r="9119" spans="1:19" x14ac:dyDescent="0.25">
      <c r="A9119" s="7" t="s">
        <v>21696</v>
      </c>
      <c r="B9119" s="7" t="s">
        <v>21697</v>
      </c>
      <c r="C9119" s="7" t="s">
        <v>14</v>
      </c>
      <c r="D9119" s="7" t="s">
        <v>15</v>
      </c>
      <c r="E9119" s="7" t="s">
        <v>7518</v>
      </c>
      <c r="F9119" s="8">
        <v>21</v>
      </c>
      <c r="G9119" s="8">
        <v>413.82</v>
      </c>
      <c r="H9119" s="8">
        <v>413.82</v>
      </c>
      <c r="I9119" s="8">
        <v>20</v>
      </c>
      <c r="J9119" s="8">
        <v>8276.4</v>
      </c>
      <c r="K9119" s="8">
        <v>413.82</v>
      </c>
      <c r="L9119" s="8">
        <f t="shared" si="568"/>
        <v>71.819999999999993</v>
      </c>
      <c r="M9119" s="8">
        <f t="shared" si="569"/>
        <v>342</v>
      </c>
      <c r="N9119" s="13"/>
      <c r="O9119" s="13"/>
      <c r="P9119" s="8">
        <v>21</v>
      </c>
      <c r="Q9119" s="8">
        <v>413.82</v>
      </c>
      <c r="R9119" s="17">
        <f t="shared" si="570"/>
        <v>0</v>
      </c>
      <c r="S9119" s="18">
        <f t="shared" si="571"/>
        <v>8276.4</v>
      </c>
    </row>
    <row r="9120" spans="1:19" x14ac:dyDescent="0.25">
      <c r="A9120" s="7" t="s">
        <v>21698</v>
      </c>
      <c r="B9120" s="7" t="s">
        <v>21699</v>
      </c>
      <c r="C9120" s="7" t="s">
        <v>14</v>
      </c>
      <c r="D9120" s="7" t="s">
        <v>15</v>
      </c>
      <c r="E9120" s="7" t="s">
        <v>7518</v>
      </c>
      <c r="F9120" s="8">
        <v>21</v>
      </c>
      <c r="G9120" s="8">
        <v>441.41</v>
      </c>
      <c r="H9120" s="8">
        <v>441.41</v>
      </c>
      <c r="I9120" s="8">
        <v>30</v>
      </c>
      <c r="J9120" s="8">
        <v>13242.24</v>
      </c>
      <c r="K9120" s="8">
        <v>441.40800000000002</v>
      </c>
      <c r="L9120" s="8">
        <f t="shared" si="568"/>
        <v>76.608000000000004</v>
      </c>
      <c r="M9120" s="8">
        <f t="shared" si="569"/>
        <v>364.8</v>
      </c>
      <c r="N9120" s="13"/>
      <c r="O9120" s="13"/>
      <c r="P9120" s="8">
        <v>21</v>
      </c>
      <c r="Q9120" s="8">
        <v>441.40800000000002</v>
      </c>
      <c r="R9120" s="17">
        <f t="shared" si="570"/>
        <v>0</v>
      </c>
      <c r="S9120" s="18">
        <f t="shared" si="571"/>
        <v>13242.24</v>
      </c>
    </row>
    <row r="9121" spans="1:19" x14ac:dyDescent="0.25">
      <c r="A9121" s="7" t="s">
        <v>21700</v>
      </c>
      <c r="B9121" s="7" t="s">
        <v>21701</v>
      </c>
      <c r="C9121" s="7" t="s">
        <v>14</v>
      </c>
      <c r="D9121" s="7" t="s">
        <v>15</v>
      </c>
      <c r="E9121" s="7" t="s">
        <v>7518</v>
      </c>
      <c r="F9121" s="8">
        <v>21</v>
      </c>
      <c r="G9121" s="8">
        <v>882.82</v>
      </c>
      <c r="H9121" s="8">
        <v>882.82</v>
      </c>
      <c r="I9121" s="8">
        <v>12</v>
      </c>
      <c r="J9121" s="8">
        <v>10593.79</v>
      </c>
      <c r="K9121" s="8">
        <v>882.81583333333344</v>
      </c>
      <c r="L9121" s="8">
        <f t="shared" si="568"/>
        <v>153.21597107438015</v>
      </c>
      <c r="M9121" s="8">
        <f t="shared" si="569"/>
        <v>729.59986225895329</v>
      </c>
      <c r="N9121" s="9"/>
      <c r="O9121" s="9"/>
      <c r="P9121" s="8">
        <v>21</v>
      </c>
      <c r="Q9121" s="8">
        <v>882.81583333333344</v>
      </c>
      <c r="R9121" s="17">
        <f t="shared" si="570"/>
        <v>0</v>
      </c>
      <c r="S9121" s="18">
        <f t="shared" si="571"/>
        <v>10593.79</v>
      </c>
    </row>
    <row r="9122" spans="1:19" x14ac:dyDescent="0.25">
      <c r="A9122" s="7" t="s">
        <v>21702</v>
      </c>
      <c r="B9122" s="7" t="s">
        <v>21703</v>
      </c>
      <c r="C9122" s="7" t="s">
        <v>14</v>
      </c>
      <c r="D9122" s="7" t="s">
        <v>15</v>
      </c>
      <c r="E9122" s="7" t="s">
        <v>7518</v>
      </c>
      <c r="F9122" s="8">
        <v>21</v>
      </c>
      <c r="G9122" s="8">
        <v>2018.06</v>
      </c>
      <c r="H9122" s="8">
        <v>2018.06</v>
      </c>
      <c r="I9122" s="8">
        <v>16</v>
      </c>
      <c r="J9122" s="8">
        <v>32289</v>
      </c>
      <c r="K9122" s="8">
        <v>2018.0625</v>
      </c>
      <c r="L9122" s="8">
        <f t="shared" si="568"/>
        <v>350.24225206611573</v>
      </c>
      <c r="M9122" s="8">
        <f t="shared" si="569"/>
        <v>1667.8202479338843</v>
      </c>
      <c r="N9122" s="13"/>
      <c r="O9122" s="13"/>
      <c r="P9122" s="8">
        <v>21</v>
      </c>
      <c r="Q9122" s="8">
        <v>2018.0625</v>
      </c>
      <c r="R9122" s="17">
        <f t="shared" si="570"/>
        <v>0</v>
      </c>
      <c r="S9122" s="18">
        <f t="shared" si="571"/>
        <v>32289</v>
      </c>
    </row>
    <row r="9123" spans="1:19" x14ac:dyDescent="0.25">
      <c r="A9123" s="7" t="s">
        <v>21704</v>
      </c>
      <c r="B9123" s="7" t="s">
        <v>21705</v>
      </c>
      <c r="C9123" s="7" t="s">
        <v>14</v>
      </c>
      <c r="D9123" s="7" t="s">
        <v>15</v>
      </c>
      <c r="E9123" s="7" t="s">
        <v>7518</v>
      </c>
      <c r="F9123" s="8">
        <v>21</v>
      </c>
      <c r="G9123" s="8">
        <v>877.3</v>
      </c>
      <c r="H9123" s="8">
        <v>877.3</v>
      </c>
      <c r="I9123" s="8">
        <v>16</v>
      </c>
      <c r="J9123" s="8">
        <v>14036.77</v>
      </c>
      <c r="K9123" s="8">
        <v>877.29812500000003</v>
      </c>
      <c r="L9123" s="8">
        <f t="shared" si="568"/>
        <v>152.25835227272728</v>
      </c>
      <c r="M9123" s="8">
        <f t="shared" si="569"/>
        <v>725.03977272727275</v>
      </c>
      <c r="N9123" s="9"/>
      <c r="O9123" s="9"/>
      <c r="P9123" s="8">
        <v>21</v>
      </c>
      <c r="Q9123" s="8">
        <v>877.29812500000003</v>
      </c>
      <c r="R9123" s="17">
        <f t="shared" si="570"/>
        <v>0</v>
      </c>
      <c r="S9123" s="18">
        <f t="shared" si="571"/>
        <v>14036.77</v>
      </c>
    </row>
    <row r="9124" spans="1:19" x14ac:dyDescent="0.25">
      <c r="A9124" s="7" t="s">
        <v>21706</v>
      </c>
      <c r="B9124" s="7" t="s">
        <v>21707</v>
      </c>
      <c r="C9124" s="7" t="s">
        <v>14</v>
      </c>
      <c r="D9124" s="7" t="s">
        <v>15</v>
      </c>
      <c r="E9124" s="7" t="s">
        <v>7518</v>
      </c>
      <c r="F9124" s="8">
        <v>21</v>
      </c>
      <c r="G9124" s="8">
        <v>524.16999999999996</v>
      </c>
      <c r="H9124" s="8">
        <v>524.16999999999996</v>
      </c>
      <c r="I9124" s="8">
        <v>6</v>
      </c>
      <c r="J9124" s="8">
        <v>3145.03</v>
      </c>
      <c r="K9124" s="8">
        <v>524.17166666666674</v>
      </c>
      <c r="L9124" s="8">
        <f t="shared" si="568"/>
        <v>90.97194214876032</v>
      </c>
      <c r="M9124" s="8">
        <f t="shared" si="569"/>
        <v>433.19972451790642</v>
      </c>
      <c r="N9124" s="9"/>
      <c r="O9124" s="9"/>
      <c r="P9124" s="8">
        <v>21</v>
      </c>
      <c r="Q9124" s="8">
        <v>524.17166666666674</v>
      </c>
      <c r="R9124" s="17">
        <f t="shared" si="570"/>
        <v>0</v>
      </c>
      <c r="S9124" s="18">
        <f t="shared" si="571"/>
        <v>3145.03</v>
      </c>
    </row>
    <row r="9125" spans="1:19" x14ac:dyDescent="0.25">
      <c r="A9125" s="7" t="s">
        <v>21708</v>
      </c>
      <c r="B9125" s="7" t="s">
        <v>21709</v>
      </c>
      <c r="C9125" s="7" t="s">
        <v>14</v>
      </c>
      <c r="D9125" s="7" t="s">
        <v>15</v>
      </c>
      <c r="E9125" s="7" t="s">
        <v>7518</v>
      </c>
      <c r="F9125" s="8">
        <v>21</v>
      </c>
      <c r="G9125" s="8">
        <v>1675.97</v>
      </c>
      <c r="H9125" s="8">
        <v>1675.97</v>
      </c>
      <c r="I9125" s="8">
        <v>4</v>
      </c>
      <c r="J9125" s="8">
        <v>6703.88</v>
      </c>
      <c r="K9125" s="8">
        <v>1675.97</v>
      </c>
      <c r="L9125" s="8">
        <f t="shared" si="568"/>
        <v>290.87082644628094</v>
      </c>
      <c r="M9125" s="8">
        <f t="shared" si="569"/>
        <v>1385.0991735537191</v>
      </c>
      <c r="N9125" s="13"/>
      <c r="O9125" s="13"/>
      <c r="P9125" s="8">
        <v>21</v>
      </c>
      <c r="Q9125" s="8">
        <v>1675.97</v>
      </c>
      <c r="R9125" s="17">
        <f t="shared" si="570"/>
        <v>0</v>
      </c>
      <c r="S9125" s="18">
        <f t="shared" si="571"/>
        <v>6703.88</v>
      </c>
    </row>
    <row r="9126" spans="1:19" x14ac:dyDescent="0.25">
      <c r="A9126" s="7" t="s">
        <v>21710</v>
      </c>
      <c r="B9126" s="7" t="s">
        <v>21711</v>
      </c>
      <c r="C9126" s="7" t="s">
        <v>14</v>
      </c>
      <c r="D9126" s="7" t="s">
        <v>15</v>
      </c>
      <c r="E9126" s="7" t="s">
        <v>7518</v>
      </c>
      <c r="F9126" s="8">
        <v>21</v>
      </c>
      <c r="G9126" s="8">
        <v>1950.47</v>
      </c>
      <c r="H9126" s="8">
        <v>1950.47</v>
      </c>
      <c r="I9126" s="8">
        <v>4</v>
      </c>
      <c r="J9126" s="8">
        <v>7801.89</v>
      </c>
      <c r="K9126" s="8">
        <v>1950.4725000000001</v>
      </c>
      <c r="L9126" s="8">
        <f t="shared" si="568"/>
        <v>338.51175619834703</v>
      </c>
      <c r="M9126" s="8">
        <f t="shared" si="569"/>
        <v>1611.9607438016531</v>
      </c>
      <c r="N9126" s="9"/>
      <c r="O9126" s="9"/>
      <c r="P9126" s="8">
        <v>21</v>
      </c>
      <c r="Q9126" s="8">
        <v>1950.4725000000001</v>
      </c>
      <c r="R9126" s="17">
        <f t="shared" si="570"/>
        <v>0</v>
      </c>
      <c r="S9126" s="18">
        <f t="shared" si="571"/>
        <v>7801.89</v>
      </c>
    </row>
    <row r="9127" spans="1:19" x14ac:dyDescent="0.25">
      <c r="A9127" s="7" t="s">
        <v>21712</v>
      </c>
      <c r="B9127" s="7" t="s">
        <v>21713</v>
      </c>
      <c r="C9127" s="7" t="s">
        <v>14</v>
      </c>
      <c r="D9127" s="7" t="s">
        <v>15</v>
      </c>
      <c r="E9127" s="7" t="s">
        <v>7518</v>
      </c>
      <c r="F9127" s="8">
        <v>21</v>
      </c>
      <c r="G9127" s="8">
        <v>1838.74</v>
      </c>
      <c r="H9127" s="8">
        <v>1838.74</v>
      </c>
      <c r="I9127" s="8">
        <v>10</v>
      </c>
      <c r="J9127" s="8">
        <v>18387.400000000001</v>
      </c>
      <c r="K9127" s="8">
        <v>1838.7400000000002</v>
      </c>
      <c r="L9127" s="8">
        <f t="shared" si="568"/>
        <v>319.12016528925619</v>
      </c>
      <c r="M9127" s="8">
        <f t="shared" si="569"/>
        <v>1519.619834710744</v>
      </c>
      <c r="N9127" s="9"/>
      <c r="O9127" s="9"/>
      <c r="P9127" s="8">
        <v>21</v>
      </c>
      <c r="Q9127" s="8">
        <v>1838.7400000000002</v>
      </c>
      <c r="R9127" s="17">
        <f t="shared" si="570"/>
        <v>0</v>
      </c>
      <c r="S9127" s="18">
        <f t="shared" si="571"/>
        <v>18387.400000000001</v>
      </c>
    </row>
    <row r="9128" spans="1:19" x14ac:dyDescent="0.25">
      <c r="A9128" s="7" t="s">
        <v>21714</v>
      </c>
      <c r="B9128" s="7" t="s">
        <v>21715</v>
      </c>
      <c r="C9128" s="7" t="s">
        <v>14</v>
      </c>
      <c r="D9128" s="7" t="s">
        <v>15</v>
      </c>
      <c r="E9128" s="7" t="s">
        <v>7518</v>
      </c>
      <c r="F9128" s="8">
        <v>21</v>
      </c>
      <c r="G9128" s="8">
        <v>2945.02</v>
      </c>
      <c r="H9128" s="8">
        <v>2945.02</v>
      </c>
      <c r="I9128" s="8">
        <v>4</v>
      </c>
      <c r="J9128" s="8">
        <v>11780.08</v>
      </c>
      <c r="K9128" s="8">
        <v>2945.02</v>
      </c>
      <c r="L9128" s="8">
        <f t="shared" si="568"/>
        <v>511.11917355371907</v>
      </c>
      <c r="M9128" s="8">
        <f t="shared" si="569"/>
        <v>2433.9008264462809</v>
      </c>
      <c r="N9128" s="13"/>
      <c r="O9128" s="13"/>
      <c r="P9128" s="8">
        <v>21</v>
      </c>
      <c r="Q9128" s="8">
        <v>2945.02</v>
      </c>
      <c r="R9128" s="17">
        <f t="shared" si="570"/>
        <v>0</v>
      </c>
      <c r="S9128" s="18">
        <f t="shared" si="571"/>
        <v>11780.08</v>
      </c>
    </row>
    <row r="9129" spans="1:19" x14ac:dyDescent="0.25">
      <c r="A9129" s="7" t="s">
        <v>21716</v>
      </c>
      <c r="B9129" s="7" t="s">
        <v>21717</v>
      </c>
      <c r="C9129" s="7" t="s">
        <v>8208</v>
      </c>
      <c r="D9129" s="7" t="s">
        <v>8209</v>
      </c>
      <c r="E9129" s="7" t="s">
        <v>8210</v>
      </c>
      <c r="F9129" s="8">
        <v>21</v>
      </c>
      <c r="G9129" s="8">
        <v>5190.68</v>
      </c>
      <c r="H9129" s="8">
        <v>5190.68</v>
      </c>
      <c r="I9129" s="8">
        <v>2</v>
      </c>
      <c r="J9129" s="8">
        <v>10381.36</v>
      </c>
      <c r="K9129" s="8">
        <v>5190.68</v>
      </c>
      <c r="L9129" s="8">
        <f t="shared" si="568"/>
        <v>900.86181818181831</v>
      </c>
      <c r="M9129" s="8">
        <f t="shared" si="569"/>
        <v>4289.818181818182</v>
      </c>
      <c r="N9129" s="9"/>
      <c r="O9129" s="9"/>
      <c r="P9129" s="8">
        <v>21</v>
      </c>
      <c r="Q9129" s="8">
        <v>5190.68</v>
      </c>
      <c r="R9129" s="17">
        <f t="shared" si="570"/>
        <v>0</v>
      </c>
      <c r="S9129" s="18">
        <f t="shared" si="571"/>
        <v>10381.36</v>
      </c>
    </row>
    <row r="9130" spans="1:19" x14ac:dyDescent="0.25">
      <c r="A9130" s="7" t="s">
        <v>21718</v>
      </c>
      <c r="B9130" s="7" t="s">
        <v>21719</v>
      </c>
      <c r="C9130" s="7" t="s">
        <v>8208</v>
      </c>
      <c r="D9130" s="7" t="s">
        <v>8209</v>
      </c>
      <c r="E9130" s="7" t="s">
        <v>8210</v>
      </c>
      <c r="F9130" s="8">
        <v>21</v>
      </c>
      <c r="G9130" s="8">
        <v>5237.58</v>
      </c>
      <c r="H9130" s="8">
        <v>5237.58</v>
      </c>
      <c r="I9130" s="8">
        <v>4</v>
      </c>
      <c r="J9130" s="8">
        <v>20950.330000000002</v>
      </c>
      <c r="K9130" s="8">
        <v>5237.5825000000004</v>
      </c>
      <c r="L9130" s="8">
        <f t="shared" si="568"/>
        <v>909.00192148760289</v>
      </c>
      <c r="M9130" s="8">
        <f t="shared" si="569"/>
        <v>4328.5805785123976</v>
      </c>
      <c r="N9130" s="9"/>
      <c r="O9130" s="9"/>
      <c r="P9130" s="8">
        <v>21</v>
      </c>
      <c r="Q9130" s="8">
        <v>5237.5825000000004</v>
      </c>
      <c r="R9130" s="17">
        <f t="shared" si="570"/>
        <v>0</v>
      </c>
      <c r="S9130" s="18">
        <f t="shared" si="571"/>
        <v>20950.330000000002</v>
      </c>
    </row>
    <row r="9131" spans="1:19" x14ac:dyDescent="0.25">
      <c r="A9131" s="7" t="s">
        <v>21720</v>
      </c>
      <c r="B9131" s="7" t="s">
        <v>21721</v>
      </c>
      <c r="C9131" s="7" t="s">
        <v>14</v>
      </c>
      <c r="D9131" s="7" t="s">
        <v>15</v>
      </c>
      <c r="E9131" s="7" t="s">
        <v>7518</v>
      </c>
      <c r="F9131" s="8">
        <v>21</v>
      </c>
      <c r="G9131" s="8">
        <v>3896.81</v>
      </c>
      <c r="H9131" s="8">
        <v>3896.81</v>
      </c>
      <c r="I9131" s="8">
        <v>4</v>
      </c>
      <c r="J9131" s="8">
        <v>15587.22</v>
      </c>
      <c r="K9131" s="8">
        <v>3896.8049999999998</v>
      </c>
      <c r="L9131" s="8">
        <f t="shared" si="568"/>
        <v>676.30499999999984</v>
      </c>
      <c r="M9131" s="8">
        <f t="shared" si="569"/>
        <v>3220.5</v>
      </c>
      <c r="N9131" s="9"/>
      <c r="O9131" s="9"/>
      <c r="P9131" s="8">
        <v>21</v>
      </c>
      <c r="Q9131" s="8">
        <v>3896.8049999999998</v>
      </c>
      <c r="R9131" s="17">
        <f t="shared" si="570"/>
        <v>0</v>
      </c>
      <c r="S9131" s="18">
        <f t="shared" si="571"/>
        <v>15587.22</v>
      </c>
    </row>
    <row r="9132" spans="1:19" x14ac:dyDescent="0.25">
      <c r="A9132" s="7" t="s">
        <v>21722</v>
      </c>
      <c r="B9132" s="7" t="s">
        <v>21723</v>
      </c>
      <c r="C9132" s="7" t="s">
        <v>14</v>
      </c>
      <c r="D9132" s="7" t="s">
        <v>15</v>
      </c>
      <c r="E9132" s="7" t="s">
        <v>7518</v>
      </c>
      <c r="F9132" s="8">
        <v>21</v>
      </c>
      <c r="G9132" s="8">
        <v>1843.57</v>
      </c>
      <c r="H9132" s="8">
        <v>1843.57</v>
      </c>
      <c r="I9132" s="8">
        <v>10</v>
      </c>
      <c r="J9132" s="8">
        <v>18435.68</v>
      </c>
      <c r="K9132" s="8">
        <v>1843.568</v>
      </c>
      <c r="L9132" s="8">
        <f t="shared" si="568"/>
        <v>319.95808264462812</v>
      </c>
      <c r="M9132" s="8">
        <f t="shared" si="569"/>
        <v>1523.6099173553719</v>
      </c>
      <c r="N9132" s="13"/>
      <c r="O9132" s="13"/>
      <c r="P9132" s="8">
        <v>21</v>
      </c>
      <c r="Q9132" s="8">
        <v>1843.568</v>
      </c>
      <c r="R9132" s="17">
        <f t="shared" si="570"/>
        <v>0</v>
      </c>
      <c r="S9132" s="18">
        <f t="shared" si="571"/>
        <v>18435.68</v>
      </c>
    </row>
    <row r="9133" spans="1:19" x14ac:dyDescent="0.25">
      <c r="A9133" s="7" t="s">
        <v>21724</v>
      </c>
      <c r="B9133" s="7" t="s">
        <v>21725</v>
      </c>
      <c r="C9133" s="7" t="s">
        <v>14</v>
      </c>
      <c r="D9133" s="7" t="s">
        <v>15</v>
      </c>
      <c r="E9133" s="7" t="s">
        <v>7518</v>
      </c>
      <c r="F9133" s="8">
        <v>21</v>
      </c>
      <c r="G9133" s="8">
        <v>4615.47</v>
      </c>
      <c r="H9133" s="8">
        <v>4615.47</v>
      </c>
      <c r="I9133" s="8">
        <v>4</v>
      </c>
      <c r="J9133" s="8">
        <v>18461.89</v>
      </c>
      <c r="K9133" s="8">
        <v>4615.4724999999999</v>
      </c>
      <c r="L9133" s="8">
        <f t="shared" si="568"/>
        <v>801.03241735537176</v>
      </c>
      <c r="M9133" s="8">
        <f t="shared" si="569"/>
        <v>3814.4400826446281</v>
      </c>
      <c r="N9133" s="9"/>
      <c r="O9133" s="9"/>
      <c r="P9133" s="8">
        <v>21</v>
      </c>
      <c r="Q9133" s="8">
        <v>4615.4724999999999</v>
      </c>
      <c r="R9133" s="17">
        <f t="shared" si="570"/>
        <v>0</v>
      </c>
      <c r="S9133" s="18">
        <f t="shared" si="571"/>
        <v>18461.89</v>
      </c>
    </row>
    <row r="9134" spans="1:19" x14ac:dyDescent="0.25">
      <c r="A9134" s="7" t="s">
        <v>21726</v>
      </c>
      <c r="B9134" s="7" t="s">
        <v>21727</v>
      </c>
      <c r="C9134" s="7" t="s">
        <v>14</v>
      </c>
      <c r="D9134" s="7" t="s">
        <v>15</v>
      </c>
      <c r="E9134" s="7" t="s">
        <v>7518</v>
      </c>
      <c r="F9134" s="8">
        <v>21</v>
      </c>
      <c r="G9134" s="8">
        <v>2607.7600000000002</v>
      </c>
      <c r="H9134" s="8">
        <v>2607.7600000000002</v>
      </c>
      <c r="I9134" s="8">
        <v>1</v>
      </c>
      <c r="J9134" s="8">
        <v>2607.7600000000002</v>
      </c>
      <c r="K9134" s="8">
        <v>2607.7600000000002</v>
      </c>
      <c r="L9134" s="8">
        <f t="shared" si="568"/>
        <v>452.58644628099182</v>
      </c>
      <c r="M9134" s="8">
        <f t="shared" si="569"/>
        <v>2155.1735537190084</v>
      </c>
      <c r="N9134" s="13"/>
      <c r="O9134" s="13"/>
      <c r="P9134" s="8">
        <v>21</v>
      </c>
      <c r="Q9134" s="8">
        <v>2607.7600000000002</v>
      </c>
      <c r="R9134" s="17">
        <f t="shared" si="570"/>
        <v>0</v>
      </c>
      <c r="S9134" s="18">
        <f t="shared" si="571"/>
        <v>2607.7600000000002</v>
      </c>
    </row>
    <row r="9135" spans="1:19" x14ac:dyDescent="0.25">
      <c r="A9135" s="7" t="s">
        <v>21728</v>
      </c>
      <c r="B9135" s="7" t="s">
        <v>21729</v>
      </c>
      <c r="C9135" s="7" t="s">
        <v>14</v>
      </c>
      <c r="D9135" s="7" t="s">
        <v>15</v>
      </c>
      <c r="E9135" s="7" t="s">
        <v>7518</v>
      </c>
      <c r="F9135" s="8">
        <v>21</v>
      </c>
      <c r="G9135" s="8">
        <v>2786.39</v>
      </c>
      <c r="H9135" s="8">
        <v>2786.39</v>
      </c>
      <c r="I9135" s="8">
        <v>1</v>
      </c>
      <c r="J9135" s="8">
        <v>2786.39</v>
      </c>
      <c r="K9135" s="8">
        <v>2786.39</v>
      </c>
      <c r="L9135" s="8">
        <f t="shared" si="568"/>
        <v>483.58834710743804</v>
      </c>
      <c r="M9135" s="8">
        <f t="shared" si="569"/>
        <v>2302.8016528925618</v>
      </c>
      <c r="N9135" s="9"/>
      <c r="O9135" s="9"/>
      <c r="P9135" s="8">
        <v>21</v>
      </c>
      <c r="Q9135" s="8">
        <v>2786.39</v>
      </c>
      <c r="R9135" s="17">
        <f t="shared" si="570"/>
        <v>0</v>
      </c>
      <c r="S9135" s="18">
        <f t="shared" si="571"/>
        <v>2786.39</v>
      </c>
    </row>
    <row r="9136" spans="1:19" x14ac:dyDescent="0.25">
      <c r="A9136" s="7" t="s">
        <v>21730</v>
      </c>
      <c r="B9136" s="7" t="s">
        <v>21731</v>
      </c>
      <c r="C9136" s="7" t="s">
        <v>14</v>
      </c>
      <c r="D9136" s="7" t="s">
        <v>15</v>
      </c>
      <c r="E9136" s="7" t="s">
        <v>7518</v>
      </c>
      <c r="F9136" s="8">
        <v>21</v>
      </c>
      <c r="G9136" s="8">
        <v>3454.02</v>
      </c>
      <c r="H9136" s="8">
        <v>3454.02</v>
      </c>
      <c r="I9136" s="8">
        <v>1</v>
      </c>
      <c r="J9136" s="8">
        <v>3454.02</v>
      </c>
      <c r="K9136" s="8">
        <v>3454.02</v>
      </c>
      <c r="L9136" s="8">
        <f t="shared" si="568"/>
        <v>599.45801652892533</v>
      </c>
      <c r="M9136" s="8">
        <f t="shared" si="569"/>
        <v>2854.5619834710747</v>
      </c>
      <c r="N9136" s="9"/>
      <c r="O9136" s="9"/>
      <c r="P9136" s="8">
        <v>21</v>
      </c>
      <c r="Q9136" s="8">
        <v>3454.02</v>
      </c>
      <c r="R9136" s="17">
        <f t="shared" si="570"/>
        <v>0</v>
      </c>
      <c r="S9136" s="18">
        <f t="shared" si="571"/>
        <v>3454.02</v>
      </c>
    </row>
    <row r="9137" spans="1:19" x14ac:dyDescent="0.25">
      <c r="A9137" s="7" t="s">
        <v>21732</v>
      </c>
      <c r="B9137" s="7" t="s">
        <v>21733</v>
      </c>
      <c r="C9137" s="7" t="s">
        <v>8208</v>
      </c>
      <c r="D9137" s="7" t="s">
        <v>8209</v>
      </c>
      <c r="E9137" s="7" t="s">
        <v>8210</v>
      </c>
      <c r="F9137" s="8">
        <v>21</v>
      </c>
      <c r="G9137" s="8">
        <v>8189.5</v>
      </c>
      <c r="H9137" s="8">
        <v>8189.5</v>
      </c>
      <c r="I9137" s="8">
        <v>4</v>
      </c>
      <c r="J9137" s="8">
        <v>32757.99</v>
      </c>
      <c r="K9137" s="8">
        <v>8189.4975000000004</v>
      </c>
      <c r="L9137" s="8">
        <f t="shared" si="568"/>
        <v>1421.3177479338838</v>
      </c>
      <c r="M9137" s="8">
        <f t="shared" si="569"/>
        <v>6768.1797520661166</v>
      </c>
      <c r="N9137" s="9"/>
      <c r="O9137" s="9"/>
      <c r="P9137" s="8">
        <v>21</v>
      </c>
      <c r="Q9137" s="8">
        <v>8189.4975000000004</v>
      </c>
      <c r="R9137" s="17">
        <f t="shared" si="570"/>
        <v>0</v>
      </c>
      <c r="S9137" s="18">
        <f t="shared" si="571"/>
        <v>32757.99</v>
      </c>
    </row>
    <row r="9138" spans="1:19" x14ac:dyDescent="0.25">
      <c r="A9138" s="7" t="s">
        <v>21734</v>
      </c>
      <c r="B9138" s="7" t="s">
        <v>21735</v>
      </c>
      <c r="C9138" s="7" t="s">
        <v>8208</v>
      </c>
      <c r="D9138" s="7" t="s">
        <v>8209</v>
      </c>
      <c r="E9138" s="7" t="s">
        <v>8210</v>
      </c>
      <c r="F9138" s="8">
        <v>21</v>
      </c>
      <c r="G9138" s="8">
        <v>6267.31</v>
      </c>
      <c r="H9138" s="8">
        <v>6267.31</v>
      </c>
      <c r="I9138" s="8">
        <v>4</v>
      </c>
      <c r="J9138" s="8">
        <v>25069.22</v>
      </c>
      <c r="K9138" s="8">
        <v>6267.3050000000003</v>
      </c>
      <c r="L9138" s="8">
        <f t="shared" si="568"/>
        <v>1087.7140909090904</v>
      </c>
      <c r="M9138" s="8">
        <f t="shared" si="569"/>
        <v>5179.5909090909099</v>
      </c>
      <c r="N9138" s="9"/>
      <c r="O9138" s="9"/>
      <c r="P9138" s="8">
        <v>21</v>
      </c>
      <c r="Q9138" s="8">
        <v>6267.3050000000003</v>
      </c>
      <c r="R9138" s="17">
        <f t="shared" si="570"/>
        <v>0</v>
      </c>
      <c r="S9138" s="18">
        <f t="shared" si="571"/>
        <v>25069.22</v>
      </c>
    </row>
    <row r="9139" spans="1:19" x14ac:dyDescent="0.25">
      <c r="A9139" s="7" t="s">
        <v>21736</v>
      </c>
      <c r="B9139" s="7" t="s">
        <v>21737</v>
      </c>
      <c r="C9139" s="7" t="s">
        <v>14</v>
      </c>
      <c r="D9139" s="7" t="s">
        <v>15</v>
      </c>
      <c r="E9139" s="7" t="s">
        <v>7518</v>
      </c>
      <c r="F9139" s="8">
        <v>21</v>
      </c>
      <c r="G9139" s="8">
        <v>2207.04</v>
      </c>
      <c r="H9139" s="8">
        <v>2207.04</v>
      </c>
      <c r="I9139" s="8">
        <v>6</v>
      </c>
      <c r="J9139" s="8">
        <v>13242.24</v>
      </c>
      <c r="K9139" s="8">
        <v>2207.04</v>
      </c>
      <c r="L9139" s="8">
        <f t="shared" si="568"/>
        <v>383.03999999999996</v>
      </c>
      <c r="M9139" s="8">
        <f t="shared" si="569"/>
        <v>1824</v>
      </c>
      <c r="N9139" s="9"/>
      <c r="O9139" s="9"/>
      <c r="P9139" s="8">
        <v>21</v>
      </c>
      <c r="Q9139" s="8">
        <v>2207.04</v>
      </c>
      <c r="R9139" s="17">
        <f t="shared" si="570"/>
        <v>0</v>
      </c>
      <c r="S9139" s="18">
        <f t="shared" si="571"/>
        <v>13242.24</v>
      </c>
    </row>
    <row r="9140" spans="1:19" x14ac:dyDescent="0.25">
      <c r="A9140" s="7" t="s">
        <v>21738</v>
      </c>
      <c r="B9140" s="7" t="s">
        <v>21739</v>
      </c>
      <c r="C9140" s="7" t="s">
        <v>14</v>
      </c>
      <c r="D9140" s="7" t="s">
        <v>15</v>
      </c>
      <c r="E9140" s="7" t="s">
        <v>7518</v>
      </c>
      <c r="F9140" s="8">
        <v>21</v>
      </c>
      <c r="G9140" s="8">
        <v>606.94000000000005</v>
      </c>
      <c r="H9140" s="8">
        <v>606.94000000000005</v>
      </c>
      <c r="I9140" s="8">
        <v>10</v>
      </c>
      <c r="J9140" s="8">
        <v>6069.36</v>
      </c>
      <c r="K9140" s="8">
        <v>606.93599999999992</v>
      </c>
      <c r="L9140" s="8">
        <f t="shared" si="568"/>
        <v>105.33599999999996</v>
      </c>
      <c r="M9140" s="8">
        <f t="shared" si="569"/>
        <v>501.59999999999997</v>
      </c>
      <c r="N9140" s="9"/>
      <c r="O9140" s="9"/>
      <c r="P9140" s="8">
        <v>21</v>
      </c>
      <c r="Q9140" s="8">
        <v>606.93599999999992</v>
      </c>
      <c r="R9140" s="17">
        <f t="shared" si="570"/>
        <v>0</v>
      </c>
      <c r="S9140" s="18">
        <f t="shared" si="571"/>
        <v>6069.36</v>
      </c>
    </row>
    <row r="9141" spans="1:19" x14ac:dyDescent="0.25">
      <c r="A9141" s="7" t="s">
        <v>21740</v>
      </c>
      <c r="B9141" s="7" t="s">
        <v>21741</v>
      </c>
      <c r="C9141" s="7" t="s">
        <v>14</v>
      </c>
      <c r="D9141" s="7" t="s">
        <v>15</v>
      </c>
      <c r="E9141" s="7" t="s">
        <v>7518</v>
      </c>
      <c r="F9141" s="8">
        <v>21</v>
      </c>
      <c r="G9141" s="8">
        <v>329.68</v>
      </c>
      <c r="H9141" s="8">
        <v>329.68</v>
      </c>
      <c r="I9141" s="8">
        <v>5</v>
      </c>
      <c r="J9141" s="8">
        <v>1648.38</v>
      </c>
      <c r="K9141" s="8">
        <v>329.67600000000004</v>
      </c>
      <c r="L9141" s="8">
        <f t="shared" si="568"/>
        <v>57.216495867768572</v>
      </c>
      <c r="M9141" s="8">
        <f t="shared" si="569"/>
        <v>272.45950413223147</v>
      </c>
      <c r="N9141" s="9"/>
      <c r="O9141" s="9"/>
      <c r="P9141" s="8">
        <v>21</v>
      </c>
      <c r="Q9141" s="8">
        <v>329.67600000000004</v>
      </c>
      <c r="R9141" s="17">
        <f t="shared" si="570"/>
        <v>0</v>
      </c>
      <c r="S9141" s="18">
        <f t="shared" si="571"/>
        <v>1648.38</v>
      </c>
    </row>
    <row r="9142" spans="1:19" x14ac:dyDescent="0.25">
      <c r="A9142" s="7" t="s">
        <v>21742</v>
      </c>
      <c r="B9142" s="7" t="s">
        <v>21743</v>
      </c>
      <c r="C9142" s="7" t="s">
        <v>14</v>
      </c>
      <c r="D9142" s="7" t="s">
        <v>15</v>
      </c>
      <c r="E9142" s="7" t="s">
        <v>7518</v>
      </c>
      <c r="F9142" s="8">
        <v>21</v>
      </c>
      <c r="G9142" s="8">
        <v>331.06</v>
      </c>
      <c r="H9142" s="8">
        <v>331.06</v>
      </c>
      <c r="I9142" s="8">
        <v>10</v>
      </c>
      <c r="J9142" s="8">
        <v>3310.56</v>
      </c>
      <c r="K9142" s="8">
        <v>331.05599999999998</v>
      </c>
      <c r="L9142" s="8">
        <f t="shared" si="568"/>
        <v>57.456000000000017</v>
      </c>
      <c r="M9142" s="8">
        <f t="shared" si="569"/>
        <v>273.59999999999997</v>
      </c>
      <c r="N9142" s="9"/>
      <c r="O9142" s="9"/>
      <c r="P9142" s="8">
        <v>21</v>
      </c>
      <c r="Q9142" s="8">
        <v>331.05599999999998</v>
      </c>
      <c r="R9142" s="17">
        <f t="shared" si="570"/>
        <v>0</v>
      </c>
      <c r="S9142" s="18">
        <f t="shared" si="571"/>
        <v>3310.56</v>
      </c>
    </row>
    <row r="9143" spans="1:19" x14ac:dyDescent="0.25">
      <c r="A9143" s="7" t="s">
        <v>21744</v>
      </c>
      <c r="B9143" s="7" t="s">
        <v>21745</v>
      </c>
      <c r="C9143" s="7" t="s">
        <v>14</v>
      </c>
      <c r="D9143" s="7" t="s">
        <v>15</v>
      </c>
      <c r="E9143" s="7" t="s">
        <v>7518</v>
      </c>
      <c r="F9143" s="8">
        <v>21</v>
      </c>
      <c r="G9143" s="8">
        <v>652.46</v>
      </c>
      <c r="H9143" s="8">
        <v>652.46</v>
      </c>
      <c r="I9143" s="8">
        <v>10</v>
      </c>
      <c r="J9143" s="8">
        <v>6524.56</v>
      </c>
      <c r="K9143" s="8">
        <v>652.45600000000002</v>
      </c>
      <c r="L9143" s="8">
        <f t="shared" si="568"/>
        <v>113.23616528925618</v>
      </c>
      <c r="M9143" s="8">
        <f t="shared" si="569"/>
        <v>539.21983471074384</v>
      </c>
      <c r="N9143" s="13"/>
      <c r="O9143" s="13"/>
      <c r="P9143" s="8">
        <v>21</v>
      </c>
      <c r="Q9143" s="8">
        <v>652.45600000000002</v>
      </c>
      <c r="R9143" s="17">
        <f t="shared" si="570"/>
        <v>0</v>
      </c>
      <c r="S9143" s="18">
        <f t="shared" si="571"/>
        <v>6524.56</v>
      </c>
    </row>
    <row r="9144" spans="1:19" x14ac:dyDescent="0.25">
      <c r="A9144" s="7" t="s">
        <v>21746</v>
      </c>
      <c r="B9144" s="7" t="s">
        <v>21747</v>
      </c>
      <c r="C9144" s="7" t="s">
        <v>14</v>
      </c>
      <c r="D9144" s="7" t="s">
        <v>15</v>
      </c>
      <c r="E9144" s="7" t="s">
        <v>7518</v>
      </c>
      <c r="F9144" s="8">
        <v>21</v>
      </c>
      <c r="G9144" s="8">
        <v>496.58</v>
      </c>
      <c r="H9144" s="8">
        <v>496.58</v>
      </c>
      <c r="I9144" s="8">
        <v>20</v>
      </c>
      <c r="J9144" s="8">
        <v>9931.68</v>
      </c>
      <c r="K9144" s="8">
        <v>496.584</v>
      </c>
      <c r="L9144" s="8">
        <f t="shared" si="568"/>
        <v>86.183999999999969</v>
      </c>
      <c r="M9144" s="8">
        <f t="shared" si="569"/>
        <v>410.40000000000003</v>
      </c>
      <c r="N9144" s="13"/>
      <c r="O9144" s="13"/>
      <c r="P9144" s="8">
        <v>21</v>
      </c>
      <c r="Q9144" s="8">
        <v>496.584</v>
      </c>
      <c r="R9144" s="17">
        <f t="shared" si="570"/>
        <v>0</v>
      </c>
      <c r="S9144" s="18">
        <f t="shared" si="571"/>
        <v>9931.68</v>
      </c>
    </row>
    <row r="9145" spans="1:19" x14ac:dyDescent="0.25">
      <c r="A9145" s="7" t="s">
        <v>21748</v>
      </c>
      <c r="B9145" s="7" t="s">
        <v>21749</v>
      </c>
      <c r="C9145" s="7" t="s">
        <v>14</v>
      </c>
      <c r="D9145" s="7" t="s">
        <v>15</v>
      </c>
      <c r="E9145" s="7" t="s">
        <v>7518</v>
      </c>
      <c r="F9145" s="8">
        <v>21</v>
      </c>
      <c r="G9145" s="8">
        <v>525.54999999999995</v>
      </c>
      <c r="H9145" s="8">
        <v>525.54999999999995</v>
      </c>
      <c r="I9145" s="8">
        <v>20</v>
      </c>
      <c r="J9145" s="8">
        <v>10511.03</v>
      </c>
      <c r="K9145" s="8">
        <v>525.55150000000003</v>
      </c>
      <c r="L9145" s="8">
        <f t="shared" si="568"/>
        <v>91.211417355371907</v>
      </c>
      <c r="M9145" s="8">
        <f t="shared" si="569"/>
        <v>434.34008264462813</v>
      </c>
      <c r="N9145" s="9"/>
      <c r="O9145" s="9"/>
      <c r="P9145" s="8">
        <v>21</v>
      </c>
      <c r="Q9145" s="8">
        <v>525.55150000000003</v>
      </c>
      <c r="R9145" s="17">
        <f t="shared" si="570"/>
        <v>0</v>
      </c>
      <c r="S9145" s="18">
        <f t="shared" si="571"/>
        <v>10511.03</v>
      </c>
    </row>
    <row r="9146" spans="1:19" x14ac:dyDescent="0.25">
      <c r="A9146" s="7" t="s">
        <v>21750</v>
      </c>
      <c r="B9146" s="7" t="s">
        <v>21751</v>
      </c>
      <c r="C9146" s="7" t="s">
        <v>14</v>
      </c>
      <c r="D9146" s="7" t="s">
        <v>15</v>
      </c>
      <c r="E9146" s="7" t="s">
        <v>7518</v>
      </c>
      <c r="F9146" s="8">
        <v>21</v>
      </c>
      <c r="G9146" s="8">
        <v>1241.46</v>
      </c>
      <c r="H9146" s="8">
        <v>1241.46</v>
      </c>
      <c r="I9146" s="8">
        <v>10</v>
      </c>
      <c r="J9146" s="8">
        <v>12414.6</v>
      </c>
      <c r="K9146" s="8">
        <v>1241.46</v>
      </c>
      <c r="L9146" s="8">
        <f t="shared" si="568"/>
        <v>215.46000000000004</v>
      </c>
      <c r="M9146" s="8">
        <f t="shared" si="569"/>
        <v>1026</v>
      </c>
      <c r="N9146" s="13"/>
      <c r="O9146" s="13"/>
      <c r="P9146" s="8">
        <v>21</v>
      </c>
      <c r="Q9146" s="8">
        <v>1241.46</v>
      </c>
      <c r="R9146" s="17">
        <f t="shared" si="570"/>
        <v>0</v>
      </c>
      <c r="S9146" s="18">
        <f t="shared" si="571"/>
        <v>12414.6</v>
      </c>
    </row>
    <row r="9147" spans="1:19" x14ac:dyDescent="0.25">
      <c r="A9147" s="7" t="s">
        <v>21752</v>
      </c>
      <c r="B9147" s="7" t="s">
        <v>21753</v>
      </c>
      <c r="C9147" s="7" t="s">
        <v>14</v>
      </c>
      <c r="D9147" s="7" t="s">
        <v>15</v>
      </c>
      <c r="E9147" s="7" t="s">
        <v>7518</v>
      </c>
      <c r="F9147" s="8">
        <v>21</v>
      </c>
      <c r="G9147" s="8">
        <v>1590.45</v>
      </c>
      <c r="H9147" s="8">
        <v>1590.45</v>
      </c>
      <c r="I9147" s="8">
        <v>6</v>
      </c>
      <c r="J9147" s="8">
        <v>9542.69</v>
      </c>
      <c r="K9147" s="8">
        <v>1590.4483333333335</v>
      </c>
      <c r="L9147" s="8">
        <f t="shared" si="568"/>
        <v>276.02822314049581</v>
      </c>
      <c r="M9147" s="8">
        <f t="shared" si="569"/>
        <v>1314.4201101928377</v>
      </c>
      <c r="N9147" s="13"/>
      <c r="O9147" s="13"/>
      <c r="P9147" s="8">
        <v>21</v>
      </c>
      <c r="Q9147" s="8">
        <v>1590.4483333333335</v>
      </c>
      <c r="R9147" s="17">
        <f t="shared" si="570"/>
        <v>0</v>
      </c>
      <c r="S9147" s="18">
        <f t="shared" si="571"/>
        <v>9542.69</v>
      </c>
    </row>
    <row r="9148" spans="1:19" x14ac:dyDescent="0.25">
      <c r="A9148" s="7" t="s">
        <v>21754</v>
      </c>
      <c r="B9148" s="7" t="s">
        <v>21755</v>
      </c>
      <c r="C9148" s="7" t="s">
        <v>14</v>
      </c>
      <c r="D9148" s="7" t="s">
        <v>15</v>
      </c>
      <c r="E9148" s="7" t="s">
        <v>7518</v>
      </c>
      <c r="F9148" s="8">
        <v>21</v>
      </c>
      <c r="G9148" s="8">
        <v>348.3</v>
      </c>
      <c r="H9148" s="8">
        <v>348.3</v>
      </c>
      <c r="I9148" s="8">
        <v>4</v>
      </c>
      <c r="J9148" s="8">
        <v>1393.19</v>
      </c>
      <c r="K9148" s="8">
        <v>348.29750000000001</v>
      </c>
      <c r="L9148" s="8">
        <f t="shared" si="568"/>
        <v>60.448326446280987</v>
      </c>
      <c r="M9148" s="8">
        <f t="shared" si="569"/>
        <v>287.84917355371903</v>
      </c>
      <c r="N9148" s="13"/>
      <c r="O9148" s="13"/>
      <c r="P9148" s="8">
        <v>21</v>
      </c>
      <c r="Q9148" s="8">
        <v>348.29750000000001</v>
      </c>
      <c r="R9148" s="17">
        <f t="shared" si="570"/>
        <v>0</v>
      </c>
      <c r="S9148" s="18">
        <f t="shared" si="571"/>
        <v>1393.19</v>
      </c>
    </row>
    <row r="9149" spans="1:19" x14ac:dyDescent="0.25">
      <c r="A9149" s="7" t="s">
        <v>21756</v>
      </c>
      <c r="B9149" s="7" t="s">
        <v>21757</v>
      </c>
      <c r="C9149" s="7" t="s">
        <v>8208</v>
      </c>
      <c r="D9149" s="7" t="s">
        <v>8209</v>
      </c>
      <c r="E9149" s="7" t="s">
        <v>8210</v>
      </c>
      <c r="F9149" s="8">
        <v>21</v>
      </c>
      <c r="G9149" s="8">
        <v>23794.65</v>
      </c>
      <c r="H9149" s="8">
        <v>23794.65</v>
      </c>
      <c r="I9149" s="8">
        <v>4</v>
      </c>
      <c r="J9149" s="8">
        <v>95178.6</v>
      </c>
      <c r="K9149" s="8">
        <v>23794.65</v>
      </c>
      <c r="L9149" s="8">
        <f t="shared" si="568"/>
        <v>4129.6500000000015</v>
      </c>
      <c r="M9149" s="8">
        <f t="shared" si="569"/>
        <v>19665</v>
      </c>
      <c r="N9149" s="13"/>
      <c r="O9149" s="13"/>
      <c r="P9149" s="8">
        <v>21</v>
      </c>
      <c r="Q9149" s="8">
        <v>23794.65</v>
      </c>
      <c r="R9149" s="17">
        <f t="shared" si="570"/>
        <v>0</v>
      </c>
      <c r="S9149" s="18">
        <f t="shared" si="571"/>
        <v>95178.6</v>
      </c>
    </row>
    <row r="9150" spans="1:19" x14ac:dyDescent="0.25">
      <c r="A9150" s="7" t="s">
        <v>21758</v>
      </c>
      <c r="B9150" s="7" t="s">
        <v>21759</v>
      </c>
      <c r="C9150" s="7" t="s">
        <v>8208</v>
      </c>
      <c r="D9150" s="7" t="s">
        <v>8209</v>
      </c>
      <c r="E9150" s="7" t="s">
        <v>8210</v>
      </c>
      <c r="F9150" s="8">
        <v>21</v>
      </c>
      <c r="G9150" s="8">
        <v>23794.65</v>
      </c>
      <c r="H9150" s="8">
        <v>23794.65</v>
      </c>
      <c r="I9150" s="8">
        <v>4</v>
      </c>
      <c r="J9150" s="8">
        <v>95178.6</v>
      </c>
      <c r="K9150" s="8">
        <v>23794.65</v>
      </c>
      <c r="L9150" s="8">
        <f t="shared" si="568"/>
        <v>4129.6500000000015</v>
      </c>
      <c r="M9150" s="8">
        <f t="shared" si="569"/>
        <v>19665</v>
      </c>
      <c r="N9150" s="9"/>
      <c r="O9150" s="9"/>
      <c r="P9150" s="8">
        <v>21</v>
      </c>
      <c r="Q9150" s="8">
        <v>23794.65</v>
      </c>
      <c r="R9150" s="17">
        <f t="shared" si="570"/>
        <v>0</v>
      </c>
      <c r="S9150" s="18">
        <f t="shared" si="571"/>
        <v>95178.6</v>
      </c>
    </row>
    <row r="9151" spans="1:19" x14ac:dyDescent="0.25">
      <c r="A9151" s="7" t="s">
        <v>21760</v>
      </c>
      <c r="B9151" s="7" t="s">
        <v>21761</v>
      </c>
      <c r="C9151" s="7" t="s">
        <v>8208</v>
      </c>
      <c r="D9151" s="7" t="s">
        <v>8209</v>
      </c>
      <c r="E9151" s="7" t="s">
        <v>8210</v>
      </c>
      <c r="F9151" s="8">
        <v>21</v>
      </c>
      <c r="G9151" s="8">
        <v>23851.21</v>
      </c>
      <c r="H9151" s="8">
        <v>23851.21</v>
      </c>
      <c r="I9151" s="8">
        <v>4</v>
      </c>
      <c r="J9151" s="8">
        <v>95404.82</v>
      </c>
      <c r="K9151" s="8">
        <v>23851.205000000002</v>
      </c>
      <c r="L9151" s="8">
        <f t="shared" si="568"/>
        <v>4139.4653305785105</v>
      </c>
      <c r="M9151" s="8">
        <f t="shared" si="569"/>
        <v>19711.739669421491</v>
      </c>
      <c r="N9151" s="13"/>
      <c r="O9151" s="13"/>
      <c r="P9151" s="8">
        <v>21</v>
      </c>
      <c r="Q9151" s="8">
        <v>23851.205000000002</v>
      </c>
      <c r="R9151" s="17">
        <f t="shared" si="570"/>
        <v>0</v>
      </c>
      <c r="S9151" s="18">
        <f t="shared" si="571"/>
        <v>95404.82</v>
      </c>
    </row>
    <row r="9152" spans="1:19" x14ac:dyDescent="0.25">
      <c r="A9152" s="7" t="s">
        <v>21762</v>
      </c>
      <c r="B9152" s="7" t="s">
        <v>21763</v>
      </c>
      <c r="C9152" s="7" t="s">
        <v>14</v>
      </c>
      <c r="D9152" s="7" t="s">
        <v>15</v>
      </c>
      <c r="E9152" s="7" t="s">
        <v>7518</v>
      </c>
      <c r="F9152" s="8">
        <v>21</v>
      </c>
      <c r="G9152" s="8">
        <v>1729.77</v>
      </c>
      <c r="H9152" s="8">
        <v>1729.77</v>
      </c>
      <c r="I9152" s="8">
        <v>1</v>
      </c>
      <c r="J9152" s="8">
        <v>1729.77</v>
      </c>
      <c r="K9152" s="8">
        <v>1729.77</v>
      </c>
      <c r="L9152" s="8">
        <f t="shared" si="568"/>
        <v>300.20801652892555</v>
      </c>
      <c r="M9152" s="8">
        <f t="shared" si="569"/>
        <v>1429.5619834710744</v>
      </c>
      <c r="N9152" s="9"/>
      <c r="O9152" s="9"/>
      <c r="P9152" s="8">
        <v>21</v>
      </c>
      <c r="Q9152" s="8">
        <v>1729.77</v>
      </c>
      <c r="R9152" s="17">
        <f t="shared" si="570"/>
        <v>0</v>
      </c>
      <c r="S9152" s="18">
        <f t="shared" si="571"/>
        <v>1729.77</v>
      </c>
    </row>
    <row r="9153" spans="1:19" x14ac:dyDescent="0.25">
      <c r="A9153" s="7" t="s">
        <v>21764</v>
      </c>
      <c r="B9153" s="7" t="s">
        <v>21765</v>
      </c>
      <c r="C9153" s="7" t="s">
        <v>14</v>
      </c>
      <c r="D9153" s="7" t="s">
        <v>15</v>
      </c>
      <c r="E9153" s="7" t="s">
        <v>7518</v>
      </c>
      <c r="F9153" s="8">
        <v>21</v>
      </c>
      <c r="G9153" s="8">
        <v>1133.18</v>
      </c>
      <c r="H9153" s="8">
        <v>1133.18</v>
      </c>
      <c r="I9153" s="8">
        <v>6</v>
      </c>
      <c r="J9153" s="8">
        <v>6799.06</v>
      </c>
      <c r="K9153" s="8">
        <v>1133.1766666666667</v>
      </c>
      <c r="L9153" s="8">
        <f t="shared" si="568"/>
        <v>196.66702479338846</v>
      </c>
      <c r="M9153" s="8">
        <f t="shared" si="569"/>
        <v>936.50964187327827</v>
      </c>
      <c r="N9153" s="13"/>
      <c r="O9153" s="13"/>
      <c r="P9153" s="8">
        <v>21</v>
      </c>
      <c r="Q9153" s="8">
        <v>1133.1766666666667</v>
      </c>
      <c r="R9153" s="17">
        <f t="shared" si="570"/>
        <v>0</v>
      </c>
      <c r="S9153" s="18">
        <f t="shared" si="571"/>
        <v>6799.06</v>
      </c>
    </row>
    <row r="9154" spans="1:19" x14ac:dyDescent="0.25">
      <c r="A9154" s="7" t="s">
        <v>21766</v>
      </c>
      <c r="B9154" s="7" t="s">
        <v>21767</v>
      </c>
      <c r="C9154" s="7" t="s">
        <v>8208</v>
      </c>
      <c r="D9154" s="7" t="s">
        <v>8209</v>
      </c>
      <c r="E9154" s="7" t="s">
        <v>8210</v>
      </c>
      <c r="F9154" s="8">
        <v>21</v>
      </c>
      <c r="G9154" s="8">
        <v>10247.56</v>
      </c>
      <c r="H9154" s="8">
        <v>10247.56</v>
      </c>
      <c r="I9154" s="8">
        <v>6</v>
      </c>
      <c r="J9154" s="8">
        <v>61485.38</v>
      </c>
      <c r="K9154" s="8">
        <v>10247.563333333334</v>
      </c>
      <c r="L9154" s="8">
        <f t="shared" ref="L9154:L9217" si="572">K9154-M9154</f>
        <v>1778.5027272727275</v>
      </c>
      <c r="M9154" s="8">
        <f t="shared" ref="M9154:M9217" si="573">K9154/((100+F9154)/100)</f>
        <v>8469.060606060606</v>
      </c>
      <c r="N9154" s="13"/>
      <c r="O9154" s="13"/>
      <c r="P9154" s="8">
        <v>21</v>
      </c>
      <c r="Q9154" s="8">
        <v>10247.563333333334</v>
      </c>
      <c r="R9154" s="17">
        <f t="shared" ref="R9154:R9217" si="574">I9154*O9154</f>
        <v>0</v>
      </c>
      <c r="S9154" s="18">
        <f t="shared" si="571"/>
        <v>61485.38</v>
      </c>
    </row>
    <row r="9155" spans="1:19" x14ac:dyDescent="0.25">
      <c r="A9155" s="7" t="s">
        <v>21768</v>
      </c>
      <c r="B9155" s="7" t="s">
        <v>21769</v>
      </c>
      <c r="C9155" s="7" t="s">
        <v>8208</v>
      </c>
      <c r="D9155" s="7" t="s">
        <v>8209</v>
      </c>
      <c r="E9155" s="7" t="s">
        <v>8210</v>
      </c>
      <c r="F9155" s="8">
        <v>21</v>
      </c>
      <c r="G9155" s="8">
        <v>16173.47</v>
      </c>
      <c r="H9155" s="8">
        <v>16173.47</v>
      </c>
      <c r="I9155" s="8">
        <v>4</v>
      </c>
      <c r="J9155" s="8">
        <v>64693.86</v>
      </c>
      <c r="K9155" s="8">
        <v>16173.465</v>
      </c>
      <c r="L9155" s="8">
        <f t="shared" si="572"/>
        <v>2806.9650000000001</v>
      </c>
      <c r="M9155" s="8">
        <f t="shared" si="573"/>
        <v>13366.5</v>
      </c>
      <c r="N9155" s="9"/>
      <c r="O9155" s="9"/>
      <c r="P9155" s="8">
        <v>21</v>
      </c>
      <c r="Q9155" s="8">
        <v>16173.465</v>
      </c>
      <c r="R9155" s="17">
        <f t="shared" si="574"/>
        <v>0</v>
      </c>
      <c r="S9155" s="18">
        <f t="shared" ref="S9155:S9218" si="575">J9155</f>
        <v>64693.86</v>
      </c>
    </row>
    <row r="9156" spans="1:19" x14ac:dyDescent="0.25">
      <c r="A9156" s="7" t="s">
        <v>21770</v>
      </c>
      <c r="B9156" s="7" t="s">
        <v>21771</v>
      </c>
      <c r="C9156" s="7" t="s">
        <v>14</v>
      </c>
      <c r="D9156" s="7" t="s">
        <v>15</v>
      </c>
      <c r="E9156" s="7" t="s">
        <v>7518</v>
      </c>
      <c r="F9156" s="8">
        <v>21</v>
      </c>
      <c r="G9156" s="8">
        <v>3016.75</v>
      </c>
      <c r="H9156" s="8">
        <v>3016.75</v>
      </c>
      <c r="I9156" s="8">
        <v>4</v>
      </c>
      <c r="J9156" s="8">
        <v>12066.99</v>
      </c>
      <c r="K9156" s="8">
        <v>3016.7474999999999</v>
      </c>
      <c r="L9156" s="8">
        <f t="shared" si="572"/>
        <v>523.56774793388422</v>
      </c>
      <c r="M9156" s="8">
        <f t="shared" si="573"/>
        <v>2493.1797520661157</v>
      </c>
      <c r="N9156" s="9"/>
      <c r="O9156" s="9"/>
      <c r="P9156" s="8">
        <v>21</v>
      </c>
      <c r="Q9156" s="8">
        <v>3016.7474999999999</v>
      </c>
      <c r="R9156" s="17">
        <f t="shared" si="574"/>
        <v>0</v>
      </c>
      <c r="S9156" s="18">
        <f t="shared" si="575"/>
        <v>12066.99</v>
      </c>
    </row>
    <row r="9157" spans="1:19" x14ac:dyDescent="0.25">
      <c r="A9157" s="7" t="s">
        <v>21772</v>
      </c>
      <c r="B9157" s="7" t="s">
        <v>21773</v>
      </c>
      <c r="C9157" s="7" t="s">
        <v>14</v>
      </c>
      <c r="D9157" s="7" t="s">
        <v>15</v>
      </c>
      <c r="E9157" s="7" t="s">
        <v>7518</v>
      </c>
      <c r="F9157" s="8">
        <v>21</v>
      </c>
      <c r="G9157" s="8">
        <v>1037.31</v>
      </c>
      <c r="H9157" s="8">
        <v>1037.31</v>
      </c>
      <c r="I9157" s="8">
        <v>10</v>
      </c>
      <c r="J9157" s="8">
        <v>10373.09</v>
      </c>
      <c r="K9157" s="8">
        <v>1037.309</v>
      </c>
      <c r="L9157" s="8">
        <f t="shared" si="572"/>
        <v>180.02883471074381</v>
      </c>
      <c r="M9157" s="8">
        <f t="shared" si="573"/>
        <v>857.28016528925616</v>
      </c>
      <c r="N9157" s="13"/>
      <c r="O9157" s="13"/>
      <c r="P9157" s="8">
        <v>21</v>
      </c>
      <c r="Q9157" s="8">
        <v>1037.309</v>
      </c>
      <c r="R9157" s="17">
        <f t="shared" si="574"/>
        <v>0</v>
      </c>
      <c r="S9157" s="18">
        <f t="shared" si="575"/>
        <v>10373.09</v>
      </c>
    </row>
    <row r="9158" spans="1:19" x14ac:dyDescent="0.25">
      <c r="A9158" s="7" t="s">
        <v>21774</v>
      </c>
      <c r="B9158" s="7" t="s">
        <v>21775</v>
      </c>
      <c r="C9158" s="7" t="s">
        <v>14</v>
      </c>
      <c r="D9158" s="7" t="s">
        <v>15</v>
      </c>
      <c r="E9158" s="7" t="s">
        <v>7518</v>
      </c>
      <c r="F9158" s="8">
        <v>21</v>
      </c>
      <c r="G9158" s="8">
        <v>1233.18</v>
      </c>
      <c r="H9158" s="8">
        <v>1233.18</v>
      </c>
      <c r="I9158" s="8">
        <v>10</v>
      </c>
      <c r="J9158" s="8">
        <v>12331.84</v>
      </c>
      <c r="K9158" s="8">
        <v>1233.184</v>
      </c>
      <c r="L9158" s="8">
        <f t="shared" si="572"/>
        <v>214.02366942148751</v>
      </c>
      <c r="M9158" s="8">
        <f t="shared" si="573"/>
        <v>1019.1603305785125</v>
      </c>
      <c r="N9158" s="13"/>
      <c r="O9158" s="13"/>
      <c r="P9158" s="8">
        <v>21</v>
      </c>
      <c r="Q9158" s="8">
        <v>1233.184</v>
      </c>
      <c r="R9158" s="17">
        <f t="shared" si="574"/>
        <v>0</v>
      </c>
      <c r="S9158" s="18">
        <f t="shared" si="575"/>
        <v>12331.84</v>
      </c>
    </row>
    <row r="9159" spans="1:19" x14ac:dyDescent="0.25">
      <c r="A9159" s="7" t="s">
        <v>21776</v>
      </c>
      <c r="B9159" s="7" t="s">
        <v>21777</v>
      </c>
      <c r="C9159" s="7" t="s">
        <v>14</v>
      </c>
      <c r="D9159" s="7" t="s">
        <v>15</v>
      </c>
      <c r="E9159" s="7" t="s">
        <v>7518</v>
      </c>
      <c r="F9159" s="8">
        <v>21</v>
      </c>
      <c r="G9159" s="8">
        <v>579.59</v>
      </c>
      <c r="H9159" s="8">
        <v>579.59</v>
      </c>
      <c r="I9159" s="8">
        <v>6</v>
      </c>
      <c r="J9159" s="8">
        <v>3477.54</v>
      </c>
      <c r="K9159" s="8">
        <v>579.59</v>
      </c>
      <c r="L9159" s="8">
        <f t="shared" si="572"/>
        <v>100.58999999999997</v>
      </c>
      <c r="M9159" s="8">
        <f t="shared" si="573"/>
        <v>479.00000000000006</v>
      </c>
      <c r="N9159" s="9"/>
      <c r="O9159" s="9"/>
      <c r="P9159" s="8">
        <v>21</v>
      </c>
      <c r="Q9159" s="8">
        <v>579.59</v>
      </c>
      <c r="R9159" s="17">
        <f t="shared" si="574"/>
        <v>0</v>
      </c>
      <c r="S9159" s="18">
        <f t="shared" si="575"/>
        <v>3477.54</v>
      </c>
    </row>
    <row r="9160" spans="1:19" x14ac:dyDescent="0.25">
      <c r="A9160" s="7" t="s">
        <v>21778</v>
      </c>
      <c r="B9160" s="7" t="s">
        <v>21779</v>
      </c>
      <c r="C9160" s="7" t="s">
        <v>8208</v>
      </c>
      <c r="D9160" s="7" t="s">
        <v>8209</v>
      </c>
      <c r="E9160" s="7" t="s">
        <v>8210</v>
      </c>
      <c r="F9160" s="8">
        <v>21</v>
      </c>
      <c r="G9160" s="8">
        <v>11290.39</v>
      </c>
      <c r="H9160" s="8">
        <v>11290.39</v>
      </c>
      <c r="I9160" s="8">
        <v>4</v>
      </c>
      <c r="J9160" s="8">
        <v>45161.56</v>
      </c>
      <c r="K9160" s="8">
        <v>11290.39</v>
      </c>
      <c r="L9160" s="8">
        <f t="shared" si="572"/>
        <v>1959.4891735537185</v>
      </c>
      <c r="M9160" s="8">
        <f t="shared" si="573"/>
        <v>9330.9008264462809</v>
      </c>
      <c r="N9160" s="13"/>
      <c r="O9160" s="13"/>
      <c r="P9160" s="8">
        <v>21</v>
      </c>
      <c r="Q9160" s="8">
        <v>11290.39</v>
      </c>
      <c r="R9160" s="17">
        <f t="shared" si="574"/>
        <v>0</v>
      </c>
      <c r="S9160" s="18">
        <f t="shared" si="575"/>
        <v>45161.56</v>
      </c>
    </row>
    <row r="9161" spans="1:19" x14ac:dyDescent="0.25">
      <c r="A9161" s="7" t="s">
        <v>21780</v>
      </c>
      <c r="B9161" s="7" t="s">
        <v>21781</v>
      </c>
      <c r="C9161" s="7" t="s">
        <v>8208</v>
      </c>
      <c r="D9161" s="7" t="s">
        <v>8209</v>
      </c>
      <c r="E9161" s="7" t="s">
        <v>8210</v>
      </c>
      <c r="F9161" s="8">
        <v>21</v>
      </c>
      <c r="G9161" s="8">
        <v>15139.6</v>
      </c>
      <c r="H9161" s="8">
        <v>15139.6</v>
      </c>
      <c r="I9161" s="8">
        <v>5</v>
      </c>
      <c r="J9161" s="8">
        <v>75698.02</v>
      </c>
      <c r="K9161" s="8">
        <v>15139.604000000001</v>
      </c>
      <c r="L9161" s="8">
        <f t="shared" si="572"/>
        <v>2627.5345785123973</v>
      </c>
      <c r="M9161" s="8">
        <f t="shared" si="573"/>
        <v>12512.069421487604</v>
      </c>
      <c r="N9161" s="13"/>
      <c r="O9161" s="13"/>
      <c r="P9161" s="8">
        <v>21</v>
      </c>
      <c r="Q9161" s="8">
        <v>15139.604000000001</v>
      </c>
      <c r="R9161" s="17">
        <f t="shared" si="574"/>
        <v>0</v>
      </c>
      <c r="S9161" s="18">
        <f t="shared" si="575"/>
        <v>75698.02</v>
      </c>
    </row>
    <row r="9162" spans="1:19" x14ac:dyDescent="0.25">
      <c r="A9162" s="7" t="s">
        <v>21782</v>
      </c>
      <c r="B9162" s="7" t="s">
        <v>21783</v>
      </c>
      <c r="C9162" s="7" t="s">
        <v>8208</v>
      </c>
      <c r="D9162" s="7" t="s">
        <v>8209</v>
      </c>
      <c r="E9162" s="7" t="s">
        <v>8210</v>
      </c>
      <c r="F9162" s="8">
        <v>21</v>
      </c>
      <c r="G9162" s="8">
        <v>15139.6</v>
      </c>
      <c r="H9162" s="8">
        <v>15139.6</v>
      </c>
      <c r="I9162" s="8">
        <v>5</v>
      </c>
      <c r="J9162" s="8">
        <v>75698.02</v>
      </c>
      <c r="K9162" s="8">
        <v>15139.604000000001</v>
      </c>
      <c r="L9162" s="8">
        <f t="shared" si="572"/>
        <v>2627.5345785123973</v>
      </c>
      <c r="M9162" s="8">
        <f t="shared" si="573"/>
        <v>12512.069421487604</v>
      </c>
      <c r="N9162" s="9"/>
      <c r="O9162" s="9"/>
      <c r="P9162" s="8">
        <v>21</v>
      </c>
      <c r="Q9162" s="8">
        <v>15139.604000000001</v>
      </c>
      <c r="R9162" s="17">
        <f t="shared" si="574"/>
        <v>0</v>
      </c>
      <c r="S9162" s="18">
        <f t="shared" si="575"/>
        <v>75698.02</v>
      </c>
    </row>
    <row r="9163" spans="1:19" x14ac:dyDescent="0.25">
      <c r="A9163" s="7" t="s">
        <v>21784</v>
      </c>
      <c r="B9163" s="7" t="s">
        <v>21785</v>
      </c>
      <c r="C9163" s="7" t="s">
        <v>14</v>
      </c>
      <c r="D9163" s="7" t="s">
        <v>15</v>
      </c>
      <c r="E9163" s="7" t="s">
        <v>7518</v>
      </c>
      <c r="F9163" s="8">
        <v>21</v>
      </c>
      <c r="G9163" s="8">
        <v>1258.01</v>
      </c>
      <c r="H9163" s="8">
        <v>1258.01</v>
      </c>
      <c r="I9163" s="8">
        <v>6</v>
      </c>
      <c r="J9163" s="8">
        <v>7548.08</v>
      </c>
      <c r="K9163" s="8">
        <v>1258.0133333333333</v>
      </c>
      <c r="L9163" s="8">
        <f t="shared" si="572"/>
        <v>218.3328925619835</v>
      </c>
      <c r="M9163" s="8">
        <f t="shared" si="573"/>
        <v>1039.6804407713498</v>
      </c>
      <c r="N9163" s="9"/>
      <c r="O9163" s="9"/>
      <c r="P9163" s="8">
        <v>21</v>
      </c>
      <c r="Q9163" s="8">
        <v>1258.0133333333333</v>
      </c>
      <c r="R9163" s="17">
        <f t="shared" si="574"/>
        <v>0</v>
      </c>
      <c r="S9163" s="18">
        <f t="shared" si="575"/>
        <v>7548.08</v>
      </c>
    </row>
    <row r="9164" spans="1:19" x14ac:dyDescent="0.25">
      <c r="A9164" s="7" t="s">
        <v>21786</v>
      </c>
      <c r="B9164" s="7" t="s">
        <v>21787</v>
      </c>
      <c r="C9164" s="7" t="s">
        <v>14</v>
      </c>
      <c r="D9164" s="7" t="s">
        <v>15</v>
      </c>
      <c r="E9164" s="7" t="s">
        <v>7518</v>
      </c>
      <c r="F9164" s="8">
        <v>21</v>
      </c>
      <c r="G9164" s="8">
        <v>1262.1500000000001</v>
      </c>
      <c r="H9164" s="8">
        <v>1262.1500000000001</v>
      </c>
      <c r="I9164" s="8">
        <v>10</v>
      </c>
      <c r="J9164" s="8">
        <v>12621.51</v>
      </c>
      <c r="K9164" s="8">
        <v>1262.1510000000001</v>
      </c>
      <c r="L9164" s="8">
        <f t="shared" si="572"/>
        <v>219.05099999999993</v>
      </c>
      <c r="M9164" s="8">
        <f t="shared" si="573"/>
        <v>1043.1000000000001</v>
      </c>
      <c r="N9164" s="9"/>
      <c r="O9164" s="9"/>
      <c r="P9164" s="8">
        <v>21</v>
      </c>
      <c r="Q9164" s="8">
        <v>1262.1510000000001</v>
      </c>
      <c r="R9164" s="17">
        <f t="shared" si="574"/>
        <v>0</v>
      </c>
      <c r="S9164" s="18">
        <f t="shared" si="575"/>
        <v>12621.51</v>
      </c>
    </row>
    <row r="9165" spans="1:19" x14ac:dyDescent="0.25">
      <c r="A9165" s="7" t="s">
        <v>21788</v>
      </c>
      <c r="B9165" s="7" t="s">
        <v>21789</v>
      </c>
      <c r="C9165" s="7" t="s">
        <v>14</v>
      </c>
      <c r="D9165" s="7" t="s">
        <v>15</v>
      </c>
      <c r="E9165" s="7" t="s">
        <v>7518</v>
      </c>
      <c r="F9165" s="8">
        <v>21</v>
      </c>
      <c r="G9165" s="8">
        <v>448.31</v>
      </c>
      <c r="H9165" s="8">
        <v>448.31</v>
      </c>
      <c r="I9165" s="8">
        <v>5</v>
      </c>
      <c r="J9165" s="8">
        <v>2241.5300000000002</v>
      </c>
      <c r="K9165" s="8">
        <v>448.30600000000004</v>
      </c>
      <c r="L9165" s="8">
        <f t="shared" si="572"/>
        <v>77.805173553718987</v>
      </c>
      <c r="M9165" s="8">
        <f t="shared" si="573"/>
        <v>370.50082644628105</v>
      </c>
      <c r="N9165" s="13"/>
      <c r="O9165" s="13"/>
      <c r="P9165" s="8">
        <v>21</v>
      </c>
      <c r="Q9165" s="8">
        <v>448.30600000000004</v>
      </c>
      <c r="R9165" s="17">
        <f t="shared" si="574"/>
        <v>0</v>
      </c>
      <c r="S9165" s="18">
        <f t="shared" si="575"/>
        <v>2241.5300000000002</v>
      </c>
    </row>
    <row r="9166" spans="1:19" x14ac:dyDescent="0.25">
      <c r="A9166" s="7" t="s">
        <v>21790</v>
      </c>
      <c r="B9166" s="7" t="s">
        <v>21791</v>
      </c>
      <c r="C9166" s="7" t="s">
        <v>14</v>
      </c>
      <c r="D9166" s="7" t="s">
        <v>15</v>
      </c>
      <c r="E9166" s="7" t="s">
        <v>7518</v>
      </c>
      <c r="F9166" s="8">
        <v>21</v>
      </c>
      <c r="G9166" s="8">
        <v>531.07000000000005</v>
      </c>
      <c r="H9166" s="8">
        <v>531.07000000000005</v>
      </c>
      <c r="I9166" s="8">
        <v>10</v>
      </c>
      <c r="J9166" s="8">
        <v>5310.69</v>
      </c>
      <c r="K9166" s="8">
        <v>531.06899999999996</v>
      </c>
      <c r="L9166" s="8">
        <f t="shared" si="572"/>
        <v>92.168999999999983</v>
      </c>
      <c r="M9166" s="8">
        <f t="shared" si="573"/>
        <v>438.9</v>
      </c>
      <c r="N9166" s="9"/>
      <c r="O9166" s="9"/>
      <c r="P9166" s="8">
        <v>21</v>
      </c>
      <c r="Q9166" s="8">
        <v>531.06899999999996</v>
      </c>
      <c r="R9166" s="17">
        <f t="shared" si="574"/>
        <v>0</v>
      </c>
      <c r="S9166" s="18">
        <f t="shared" si="575"/>
        <v>5310.69</v>
      </c>
    </row>
    <row r="9167" spans="1:19" x14ac:dyDescent="0.25">
      <c r="A9167" s="7" t="s">
        <v>21792</v>
      </c>
      <c r="B9167" s="7" t="s">
        <v>21793</v>
      </c>
      <c r="C9167" s="7" t="s">
        <v>14</v>
      </c>
      <c r="D9167" s="7" t="s">
        <v>15</v>
      </c>
      <c r="E9167" s="7" t="s">
        <v>7518</v>
      </c>
      <c r="F9167" s="8">
        <v>21</v>
      </c>
      <c r="G9167" s="8">
        <v>1580.79</v>
      </c>
      <c r="H9167" s="8">
        <v>1580.79</v>
      </c>
      <c r="I9167" s="8">
        <v>5</v>
      </c>
      <c r="J9167" s="8">
        <v>7903.96</v>
      </c>
      <c r="K9167" s="8">
        <v>1580.7919999999999</v>
      </c>
      <c r="L9167" s="8">
        <f t="shared" si="572"/>
        <v>274.35233057851224</v>
      </c>
      <c r="M9167" s="8">
        <f t="shared" si="573"/>
        <v>1306.4396694214877</v>
      </c>
      <c r="N9167" s="13"/>
      <c r="O9167" s="13"/>
      <c r="P9167" s="8">
        <v>21</v>
      </c>
      <c r="Q9167" s="8">
        <v>1580.7919999999999</v>
      </c>
      <c r="R9167" s="17">
        <f t="shared" si="574"/>
        <v>0</v>
      </c>
      <c r="S9167" s="18">
        <f t="shared" si="575"/>
        <v>7903.96</v>
      </c>
    </row>
    <row r="9168" spans="1:19" x14ac:dyDescent="0.25">
      <c r="A9168" s="7" t="s">
        <v>21794</v>
      </c>
      <c r="B9168" s="7" t="s">
        <v>21795</v>
      </c>
      <c r="C9168" s="7" t="s">
        <v>14</v>
      </c>
      <c r="D9168" s="7" t="s">
        <v>15</v>
      </c>
      <c r="E9168" s="7" t="s">
        <v>7518</v>
      </c>
      <c r="F9168" s="8">
        <v>21</v>
      </c>
      <c r="G9168" s="8">
        <v>641.41999999999996</v>
      </c>
      <c r="H9168" s="8">
        <v>641.41999999999996</v>
      </c>
      <c r="I9168" s="8">
        <v>3</v>
      </c>
      <c r="J9168" s="8">
        <v>1924.26</v>
      </c>
      <c r="K9168" s="8">
        <v>641.41999999999996</v>
      </c>
      <c r="L9168" s="8">
        <f t="shared" si="572"/>
        <v>111.32082644628099</v>
      </c>
      <c r="M9168" s="8">
        <f t="shared" si="573"/>
        <v>530.09917355371897</v>
      </c>
      <c r="N9168" s="9"/>
      <c r="O9168" s="9"/>
      <c r="P9168" s="8">
        <v>21</v>
      </c>
      <c r="Q9168" s="8">
        <v>641.41999999999996</v>
      </c>
      <c r="R9168" s="17">
        <f t="shared" si="574"/>
        <v>0</v>
      </c>
      <c r="S9168" s="18">
        <f t="shared" si="575"/>
        <v>1924.26</v>
      </c>
    </row>
    <row r="9169" spans="1:19" x14ac:dyDescent="0.25">
      <c r="A9169" s="7" t="s">
        <v>21796</v>
      </c>
      <c r="B9169" s="7" t="s">
        <v>21797</v>
      </c>
      <c r="C9169" s="7" t="s">
        <v>14</v>
      </c>
      <c r="D9169" s="7" t="s">
        <v>15</v>
      </c>
      <c r="E9169" s="7" t="s">
        <v>7518</v>
      </c>
      <c r="F9169" s="8">
        <v>21</v>
      </c>
      <c r="G9169" s="8">
        <v>408.3</v>
      </c>
      <c r="H9169" s="8">
        <v>408.3</v>
      </c>
      <c r="I9169" s="8">
        <v>4</v>
      </c>
      <c r="J9169" s="8">
        <v>1633.21</v>
      </c>
      <c r="K9169" s="8">
        <v>408.30250000000001</v>
      </c>
      <c r="L9169" s="8">
        <f t="shared" si="572"/>
        <v>70.862417355371917</v>
      </c>
      <c r="M9169" s="8">
        <f t="shared" si="573"/>
        <v>337.44008264462809</v>
      </c>
      <c r="N9169" s="13"/>
      <c r="O9169" s="13"/>
      <c r="P9169" s="8">
        <v>21</v>
      </c>
      <c r="Q9169" s="8">
        <v>408.30250000000001</v>
      </c>
      <c r="R9169" s="17">
        <f t="shared" si="574"/>
        <v>0</v>
      </c>
      <c r="S9169" s="18">
        <f t="shared" si="575"/>
        <v>1633.21</v>
      </c>
    </row>
    <row r="9170" spans="1:19" x14ac:dyDescent="0.25">
      <c r="A9170" s="7" t="s">
        <v>21798</v>
      </c>
      <c r="B9170" s="7" t="s">
        <v>21799</v>
      </c>
      <c r="C9170" s="7" t="s">
        <v>14</v>
      </c>
      <c r="D9170" s="7" t="s">
        <v>15</v>
      </c>
      <c r="E9170" s="7" t="s">
        <v>7518</v>
      </c>
      <c r="F9170" s="8">
        <v>21</v>
      </c>
      <c r="G9170" s="8">
        <v>402.1</v>
      </c>
      <c r="H9170" s="8">
        <v>402.1</v>
      </c>
      <c r="I9170" s="8">
        <v>4</v>
      </c>
      <c r="J9170" s="8">
        <v>1608.38</v>
      </c>
      <c r="K9170" s="8">
        <v>402.09500000000003</v>
      </c>
      <c r="L9170" s="8">
        <f t="shared" si="572"/>
        <v>69.785082644628119</v>
      </c>
      <c r="M9170" s="8">
        <f t="shared" si="573"/>
        <v>332.30991735537191</v>
      </c>
      <c r="N9170" s="13"/>
      <c r="O9170" s="13"/>
      <c r="P9170" s="8">
        <v>21</v>
      </c>
      <c r="Q9170" s="8">
        <v>402.09500000000003</v>
      </c>
      <c r="R9170" s="17">
        <f t="shared" si="574"/>
        <v>0</v>
      </c>
      <c r="S9170" s="18">
        <f t="shared" si="575"/>
        <v>1608.38</v>
      </c>
    </row>
    <row r="9171" spans="1:19" x14ac:dyDescent="0.25">
      <c r="A9171" s="7" t="s">
        <v>21800</v>
      </c>
      <c r="B9171" s="7" t="s">
        <v>21801</v>
      </c>
      <c r="C9171" s="7" t="s">
        <v>14</v>
      </c>
      <c r="D9171" s="7" t="s">
        <v>15</v>
      </c>
      <c r="E9171" s="7" t="s">
        <v>7518</v>
      </c>
      <c r="F9171" s="8">
        <v>21</v>
      </c>
      <c r="G9171" s="8">
        <v>558.66</v>
      </c>
      <c r="H9171" s="8">
        <v>558.66</v>
      </c>
      <c r="I9171" s="8">
        <v>4</v>
      </c>
      <c r="J9171" s="8">
        <v>2234.63</v>
      </c>
      <c r="K9171" s="8">
        <v>558.65750000000003</v>
      </c>
      <c r="L9171" s="8">
        <f t="shared" si="572"/>
        <v>96.957086776859512</v>
      </c>
      <c r="M9171" s="8">
        <f t="shared" si="573"/>
        <v>461.70041322314052</v>
      </c>
      <c r="N9171" s="9"/>
      <c r="O9171" s="9"/>
      <c r="P9171" s="8">
        <v>21</v>
      </c>
      <c r="Q9171" s="8">
        <v>558.65750000000003</v>
      </c>
      <c r="R9171" s="17">
        <f t="shared" si="574"/>
        <v>0</v>
      </c>
      <c r="S9171" s="18">
        <f t="shared" si="575"/>
        <v>2234.63</v>
      </c>
    </row>
    <row r="9172" spans="1:19" x14ac:dyDescent="0.25">
      <c r="A9172" s="7" t="s">
        <v>21802</v>
      </c>
      <c r="B9172" s="7" t="s">
        <v>21803</v>
      </c>
      <c r="C9172" s="7" t="s">
        <v>14</v>
      </c>
      <c r="D9172" s="7" t="s">
        <v>15</v>
      </c>
      <c r="E9172" s="7" t="s">
        <v>7518</v>
      </c>
      <c r="F9172" s="8">
        <v>21</v>
      </c>
      <c r="G9172" s="8">
        <v>298.64</v>
      </c>
      <c r="H9172" s="8">
        <v>298.64</v>
      </c>
      <c r="I9172" s="8">
        <v>52</v>
      </c>
      <c r="J9172" s="8">
        <v>15529.28</v>
      </c>
      <c r="K9172" s="8">
        <v>298.64</v>
      </c>
      <c r="L9172" s="8">
        <f t="shared" si="572"/>
        <v>51.830082644628078</v>
      </c>
      <c r="M9172" s="8">
        <f t="shared" si="573"/>
        <v>246.80991735537191</v>
      </c>
      <c r="N9172" s="9"/>
      <c r="O9172" s="9"/>
      <c r="P9172" s="8">
        <v>21</v>
      </c>
      <c r="Q9172" s="8">
        <v>298.64</v>
      </c>
      <c r="R9172" s="17">
        <f t="shared" si="574"/>
        <v>0</v>
      </c>
      <c r="S9172" s="18">
        <f t="shared" si="575"/>
        <v>15529.28</v>
      </c>
    </row>
    <row r="9173" spans="1:19" x14ac:dyDescent="0.25">
      <c r="A9173" s="7" t="s">
        <v>21806</v>
      </c>
      <c r="B9173" s="7" t="s">
        <v>21807</v>
      </c>
      <c r="C9173" s="7" t="s">
        <v>14</v>
      </c>
      <c r="D9173" s="7" t="s">
        <v>15</v>
      </c>
      <c r="E9173" s="7" t="s">
        <v>7518</v>
      </c>
      <c r="F9173" s="8">
        <v>21</v>
      </c>
      <c r="G9173" s="8">
        <v>888.33</v>
      </c>
      <c r="H9173" s="8">
        <v>888.33</v>
      </c>
      <c r="I9173" s="8">
        <v>6</v>
      </c>
      <c r="J9173" s="8">
        <v>5330</v>
      </c>
      <c r="K9173" s="8">
        <v>888.33333333333337</v>
      </c>
      <c r="L9173" s="8">
        <f t="shared" si="572"/>
        <v>154.17355371900828</v>
      </c>
      <c r="M9173" s="8">
        <f t="shared" si="573"/>
        <v>734.15977961432509</v>
      </c>
      <c r="N9173" s="9"/>
      <c r="O9173" s="9"/>
      <c r="P9173" s="8">
        <v>21</v>
      </c>
      <c r="Q9173" s="8">
        <v>888.33333333333337</v>
      </c>
      <c r="R9173" s="17">
        <f t="shared" si="574"/>
        <v>0</v>
      </c>
      <c r="S9173" s="18">
        <f t="shared" si="575"/>
        <v>5330</v>
      </c>
    </row>
    <row r="9174" spans="1:19" x14ac:dyDescent="0.25">
      <c r="A9174" s="7" t="s">
        <v>21808</v>
      </c>
      <c r="B9174" s="7" t="s">
        <v>21809</v>
      </c>
      <c r="C9174" s="7" t="s">
        <v>14</v>
      </c>
      <c r="D9174" s="7" t="s">
        <v>15</v>
      </c>
      <c r="E9174" s="7" t="s">
        <v>7518</v>
      </c>
      <c r="F9174" s="8">
        <v>21</v>
      </c>
      <c r="G9174" s="8">
        <v>1109.04</v>
      </c>
      <c r="H9174" s="8">
        <v>1109.04</v>
      </c>
      <c r="I9174" s="8">
        <v>6</v>
      </c>
      <c r="J9174" s="8">
        <v>6654.23</v>
      </c>
      <c r="K9174" s="8">
        <v>1109.0383333333332</v>
      </c>
      <c r="L9174" s="8">
        <f t="shared" si="572"/>
        <v>192.47772727272718</v>
      </c>
      <c r="M9174" s="8">
        <f t="shared" si="573"/>
        <v>916.56060606060601</v>
      </c>
      <c r="N9174" s="9"/>
      <c r="O9174" s="9"/>
      <c r="P9174" s="8">
        <v>21</v>
      </c>
      <c r="Q9174" s="8">
        <v>1109.0383333333332</v>
      </c>
      <c r="R9174" s="17">
        <f t="shared" si="574"/>
        <v>0</v>
      </c>
      <c r="S9174" s="18">
        <f t="shared" si="575"/>
        <v>6654.23</v>
      </c>
    </row>
    <row r="9175" spans="1:19" x14ac:dyDescent="0.25">
      <c r="A9175" s="7" t="s">
        <v>21810</v>
      </c>
      <c r="B9175" s="7" t="s">
        <v>21811</v>
      </c>
      <c r="C9175" s="7" t="s">
        <v>14</v>
      </c>
      <c r="D9175" s="7" t="s">
        <v>15</v>
      </c>
      <c r="E9175" s="7" t="s">
        <v>7518</v>
      </c>
      <c r="F9175" s="8">
        <v>21</v>
      </c>
      <c r="G9175" s="8">
        <v>710.39</v>
      </c>
      <c r="H9175" s="8">
        <v>710.39</v>
      </c>
      <c r="I9175" s="8">
        <v>4</v>
      </c>
      <c r="J9175" s="8">
        <v>2841.56</v>
      </c>
      <c r="K9175" s="8">
        <v>710.39</v>
      </c>
      <c r="L9175" s="8">
        <f t="shared" si="572"/>
        <v>123.29082644628102</v>
      </c>
      <c r="M9175" s="8">
        <f t="shared" si="573"/>
        <v>587.09917355371897</v>
      </c>
      <c r="N9175" s="9"/>
      <c r="O9175" s="9"/>
      <c r="P9175" s="8">
        <v>21</v>
      </c>
      <c r="Q9175" s="8">
        <v>710.39</v>
      </c>
      <c r="R9175" s="17">
        <f t="shared" si="574"/>
        <v>0</v>
      </c>
      <c r="S9175" s="18">
        <f t="shared" si="575"/>
        <v>2841.56</v>
      </c>
    </row>
    <row r="9176" spans="1:19" x14ac:dyDescent="0.25">
      <c r="A9176" s="7" t="s">
        <v>21812</v>
      </c>
      <c r="B9176" s="7" t="s">
        <v>21813</v>
      </c>
      <c r="C9176" s="7" t="s">
        <v>14</v>
      </c>
      <c r="D9176" s="7" t="s">
        <v>15</v>
      </c>
      <c r="E9176" s="7" t="s">
        <v>7518</v>
      </c>
      <c r="F9176" s="8">
        <v>21</v>
      </c>
      <c r="G9176" s="8">
        <v>503.48</v>
      </c>
      <c r="H9176" s="8">
        <v>503.48</v>
      </c>
      <c r="I9176" s="8">
        <v>12</v>
      </c>
      <c r="J9176" s="8">
        <v>6041.77</v>
      </c>
      <c r="K9176" s="8">
        <v>503.48083333333335</v>
      </c>
      <c r="L9176" s="8">
        <f t="shared" si="572"/>
        <v>87.38097107438017</v>
      </c>
      <c r="M9176" s="8">
        <f t="shared" si="573"/>
        <v>416.09986225895318</v>
      </c>
      <c r="N9176" s="9"/>
      <c r="O9176" s="9"/>
      <c r="P9176" s="8">
        <v>21</v>
      </c>
      <c r="Q9176" s="8">
        <v>503.48083333333335</v>
      </c>
      <c r="R9176" s="17">
        <f t="shared" si="574"/>
        <v>0</v>
      </c>
      <c r="S9176" s="18">
        <f t="shared" si="575"/>
        <v>6041.77</v>
      </c>
    </row>
    <row r="9177" spans="1:19" x14ac:dyDescent="0.25">
      <c r="A9177" s="7" t="s">
        <v>21814</v>
      </c>
      <c r="B9177" s="7" t="s">
        <v>21815</v>
      </c>
      <c r="C9177" s="7" t="s">
        <v>14</v>
      </c>
      <c r="D9177" s="7" t="s">
        <v>15</v>
      </c>
      <c r="E9177" s="7" t="s">
        <v>7518</v>
      </c>
      <c r="F9177" s="8">
        <v>21</v>
      </c>
      <c r="G9177" s="8">
        <v>555.21</v>
      </c>
      <c r="H9177" s="8">
        <v>555.21</v>
      </c>
      <c r="I9177" s="8">
        <v>12</v>
      </c>
      <c r="J9177" s="8">
        <v>6662.5</v>
      </c>
      <c r="K9177" s="8">
        <v>555.20833333333337</v>
      </c>
      <c r="L9177" s="8">
        <f t="shared" si="572"/>
        <v>96.358471074380134</v>
      </c>
      <c r="M9177" s="8">
        <f t="shared" si="573"/>
        <v>458.84986225895324</v>
      </c>
      <c r="N9177" s="13"/>
      <c r="O9177" s="13"/>
      <c r="P9177" s="8">
        <v>21</v>
      </c>
      <c r="Q9177" s="8">
        <v>555.20833333333337</v>
      </c>
      <c r="R9177" s="17">
        <f t="shared" si="574"/>
        <v>0</v>
      </c>
      <c r="S9177" s="18">
        <f t="shared" si="575"/>
        <v>6662.5</v>
      </c>
    </row>
    <row r="9178" spans="1:19" x14ac:dyDescent="0.25">
      <c r="A9178" s="7" t="s">
        <v>21816</v>
      </c>
      <c r="B9178" s="7" t="s">
        <v>21817</v>
      </c>
      <c r="C9178" s="7" t="s">
        <v>14</v>
      </c>
      <c r="D9178" s="7" t="s">
        <v>15</v>
      </c>
      <c r="E9178" s="7" t="s">
        <v>7518</v>
      </c>
      <c r="F9178" s="8">
        <v>21</v>
      </c>
      <c r="G9178" s="8">
        <v>1649.76</v>
      </c>
      <c r="H9178" s="8">
        <v>1649.76</v>
      </c>
      <c r="I9178" s="8">
        <v>12</v>
      </c>
      <c r="J9178" s="8">
        <v>19797.150000000001</v>
      </c>
      <c r="K9178" s="8">
        <v>1649.7625</v>
      </c>
      <c r="L9178" s="8">
        <f t="shared" si="572"/>
        <v>286.32241735537195</v>
      </c>
      <c r="M9178" s="8">
        <f t="shared" si="573"/>
        <v>1363.4400826446281</v>
      </c>
      <c r="N9178" s="13"/>
      <c r="O9178" s="13"/>
      <c r="P9178" s="8">
        <v>21</v>
      </c>
      <c r="Q9178" s="8">
        <v>1649.7625</v>
      </c>
      <c r="R9178" s="17">
        <f t="shared" si="574"/>
        <v>0</v>
      </c>
      <c r="S9178" s="18">
        <f t="shared" si="575"/>
        <v>19797.150000000001</v>
      </c>
    </row>
    <row r="9179" spans="1:19" x14ac:dyDescent="0.25">
      <c r="A9179" s="7" t="s">
        <v>21818</v>
      </c>
      <c r="B9179" s="7" t="s">
        <v>21819</v>
      </c>
      <c r="C9179" s="7" t="s">
        <v>14</v>
      </c>
      <c r="D9179" s="7" t="s">
        <v>15</v>
      </c>
      <c r="E9179" s="7" t="s">
        <v>7518</v>
      </c>
      <c r="F9179" s="8">
        <v>21</v>
      </c>
      <c r="G9179" s="8">
        <v>1278.71</v>
      </c>
      <c r="H9179" s="8">
        <v>1278.71</v>
      </c>
      <c r="I9179" s="8">
        <v>4</v>
      </c>
      <c r="J9179" s="8">
        <v>5114.82</v>
      </c>
      <c r="K9179" s="8">
        <v>1278.7049999999999</v>
      </c>
      <c r="L9179" s="8">
        <f t="shared" si="572"/>
        <v>221.92400826446283</v>
      </c>
      <c r="M9179" s="8">
        <f t="shared" si="573"/>
        <v>1056.7809917355371</v>
      </c>
      <c r="N9179" s="9"/>
      <c r="O9179" s="9"/>
      <c r="P9179" s="8">
        <v>21</v>
      </c>
      <c r="Q9179" s="8">
        <v>1278.7049999999999</v>
      </c>
      <c r="R9179" s="17">
        <f t="shared" si="574"/>
        <v>0</v>
      </c>
      <c r="S9179" s="18">
        <f t="shared" si="575"/>
        <v>5114.82</v>
      </c>
    </row>
    <row r="9180" spans="1:19" x14ac:dyDescent="0.25">
      <c r="A9180" s="7" t="s">
        <v>21820</v>
      </c>
      <c r="B9180" s="7" t="s">
        <v>21821</v>
      </c>
      <c r="C9180" s="7" t="s">
        <v>14</v>
      </c>
      <c r="D9180" s="7" t="s">
        <v>15</v>
      </c>
      <c r="E9180" s="7" t="s">
        <v>7518</v>
      </c>
      <c r="F9180" s="8">
        <v>21</v>
      </c>
      <c r="G9180" s="8">
        <v>1755.98</v>
      </c>
      <c r="H9180" s="8">
        <v>1755.98</v>
      </c>
      <c r="I9180" s="8">
        <v>4</v>
      </c>
      <c r="J9180" s="8">
        <v>7023.9</v>
      </c>
      <c r="K9180" s="8">
        <v>1755.9749999999999</v>
      </c>
      <c r="L9180" s="8">
        <f t="shared" si="572"/>
        <v>304.75599173553724</v>
      </c>
      <c r="M9180" s="8">
        <f t="shared" si="573"/>
        <v>1451.2190082644627</v>
      </c>
      <c r="N9180" s="9"/>
      <c r="O9180" s="9"/>
      <c r="P9180" s="8">
        <v>21</v>
      </c>
      <c r="Q9180" s="8">
        <v>1755.9749999999999</v>
      </c>
      <c r="R9180" s="17">
        <f t="shared" si="574"/>
        <v>0</v>
      </c>
      <c r="S9180" s="18">
        <f t="shared" si="575"/>
        <v>7023.9</v>
      </c>
    </row>
    <row r="9181" spans="1:19" x14ac:dyDescent="0.25">
      <c r="A9181" s="7" t="s">
        <v>21822</v>
      </c>
      <c r="B9181" s="7" t="s">
        <v>21823</v>
      </c>
      <c r="C9181" s="7" t="s">
        <v>14</v>
      </c>
      <c r="D9181" s="7" t="s">
        <v>15</v>
      </c>
      <c r="E9181" s="7" t="s">
        <v>7518</v>
      </c>
      <c r="F9181" s="8">
        <v>21</v>
      </c>
      <c r="G9181" s="8">
        <v>365.54</v>
      </c>
      <c r="H9181" s="8">
        <v>365.54</v>
      </c>
      <c r="I9181" s="8">
        <v>4</v>
      </c>
      <c r="J9181" s="8">
        <v>1462.16</v>
      </c>
      <c r="K9181" s="8">
        <v>365.54</v>
      </c>
      <c r="L9181" s="8">
        <f t="shared" si="572"/>
        <v>63.440826446280994</v>
      </c>
      <c r="M9181" s="8">
        <f t="shared" si="573"/>
        <v>302.09917355371903</v>
      </c>
      <c r="N9181" s="9"/>
      <c r="O9181" s="9"/>
      <c r="P9181" s="8">
        <v>21</v>
      </c>
      <c r="Q9181" s="8">
        <v>365.54</v>
      </c>
      <c r="R9181" s="17">
        <f t="shared" si="574"/>
        <v>0</v>
      </c>
      <c r="S9181" s="18">
        <f t="shared" si="575"/>
        <v>1462.16</v>
      </c>
    </row>
    <row r="9182" spans="1:19" x14ac:dyDescent="0.25">
      <c r="A9182" s="7" t="s">
        <v>21824</v>
      </c>
      <c r="B9182" s="7" t="s">
        <v>21825</v>
      </c>
      <c r="C9182" s="7" t="s">
        <v>14</v>
      </c>
      <c r="D9182" s="7" t="s">
        <v>15</v>
      </c>
      <c r="E9182" s="7" t="s">
        <v>7518</v>
      </c>
      <c r="F9182" s="8">
        <v>21</v>
      </c>
      <c r="G9182" s="8">
        <v>460.72</v>
      </c>
      <c r="H9182" s="8">
        <v>460.72</v>
      </c>
      <c r="I9182" s="8">
        <v>4</v>
      </c>
      <c r="J9182" s="8">
        <v>1842.88</v>
      </c>
      <c r="K9182" s="8">
        <v>460.72</v>
      </c>
      <c r="L9182" s="8">
        <f t="shared" si="572"/>
        <v>79.959669421487604</v>
      </c>
      <c r="M9182" s="8">
        <f t="shared" si="573"/>
        <v>380.76033057851242</v>
      </c>
      <c r="N9182" s="9"/>
      <c r="O9182" s="9"/>
      <c r="P9182" s="8">
        <v>21</v>
      </c>
      <c r="Q9182" s="8">
        <v>460.72</v>
      </c>
      <c r="R9182" s="17">
        <f t="shared" si="574"/>
        <v>0</v>
      </c>
      <c r="S9182" s="18">
        <f t="shared" si="575"/>
        <v>1842.88</v>
      </c>
    </row>
    <row r="9183" spans="1:19" x14ac:dyDescent="0.25">
      <c r="A9183" s="7" t="s">
        <v>21826</v>
      </c>
      <c r="B9183" s="7" t="s">
        <v>21827</v>
      </c>
      <c r="C9183" s="7" t="s">
        <v>14</v>
      </c>
      <c r="D9183" s="7" t="s">
        <v>15</v>
      </c>
      <c r="E9183" s="7" t="s">
        <v>7518</v>
      </c>
      <c r="F9183" s="8">
        <v>21</v>
      </c>
      <c r="G9183" s="8">
        <v>675.91</v>
      </c>
      <c r="H9183" s="8">
        <v>675.91</v>
      </c>
      <c r="I9183" s="8">
        <v>2</v>
      </c>
      <c r="J9183" s="8">
        <v>1351.81</v>
      </c>
      <c r="K9183" s="8">
        <v>675.90499999999997</v>
      </c>
      <c r="L9183" s="8">
        <f t="shared" si="572"/>
        <v>117.305826446281</v>
      </c>
      <c r="M9183" s="8">
        <f t="shared" si="573"/>
        <v>558.59917355371897</v>
      </c>
      <c r="N9183" s="9"/>
      <c r="O9183" s="9"/>
      <c r="P9183" s="8">
        <v>21</v>
      </c>
      <c r="Q9183" s="8">
        <v>675.90499999999997</v>
      </c>
      <c r="R9183" s="17">
        <f t="shared" si="574"/>
        <v>0</v>
      </c>
      <c r="S9183" s="18">
        <f t="shared" si="575"/>
        <v>1351.81</v>
      </c>
    </row>
    <row r="9184" spans="1:19" x14ac:dyDescent="0.25">
      <c r="A9184" s="7" t="s">
        <v>21828</v>
      </c>
      <c r="B9184" s="7" t="s">
        <v>21829</v>
      </c>
      <c r="C9184" s="7" t="s">
        <v>14</v>
      </c>
      <c r="D9184" s="7" t="s">
        <v>15</v>
      </c>
      <c r="E9184" s="7" t="s">
        <v>7518</v>
      </c>
      <c r="F9184" s="8">
        <v>21</v>
      </c>
      <c r="G9184" s="8">
        <v>958.68</v>
      </c>
      <c r="H9184" s="8">
        <v>958.68</v>
      </c>
      <c r="I9184" s="8">
        <v>4</v>
      </c>
      <c r="J9184" s="8">
        <v>3834.73</v>
      </c>
      <c r="K9184" s="8">
        <v>958.6825</v>
      </c>
      <c r="L9184" s="8">
        <f t="shared" si="572"/>
        <v>166.38291322314046</v>
      </c>
      <c r="M9184" s="8">
        <f t="shared" si="573"/>
        <v>792.29958677685954</v>
      </c>
      <c r="N9184" s="9"/>
      <c r="O9184" s="9"/>
      <c r="P9184" s="8">
        <v>21</v>
      </c>
      <c r="Q9184" s="8">
        <v>958.6825</v>
      </c>
      <c r="R9184" s="17">
        <f t="shared" si="574"/>
        <v>0</v>
      </c>
      <c r="S9184" s="18">
        <f t="shared" si="575"/>
        <v>3834.73</v>
      </c>
    </row>
    <row r="9185" spans="1:19" x14ac:dyDescent="0.25">
      <c r="A9185" s="7" t="s">
        <v>21830</v>
      </c>
      <c r="B9185" s="7" t="s">
        <v>21831</v>
      </c>
      <c r="C9185" s="7" t="s">
        <v>14</v>
      </c>
      <c r="D9185" s="7" t="s">
        <v>15</v>
      </c>
      <c r="E9185" s="7" t="s">
        <v>7518</v>
      </c>
      <c r="F9185" s="8">
        <v>21</v>
      </c>
      <c r="G9185" s="8">
        <v>926.96</v>
      </c>
      <c r="H9185" s="8">
        <v>926.96</v>
      </c>
      <c r="I9185" s="8">
        <v>4</v>
      </c>
      <c r="J9185" s="8">
        <v>3707.83</v>
      </c>
      <c r="K9185" s="8">
        <v>926.95749999999998</v>
      </c>
      <c r="L9185" s="8">
        <f t="shared" si="572"/>
        <v>160.87692148760323</v>
      </c>
      <c r="M9185" s="8">
        <f t="shared" si="573"/>
        <v>766.08057851239676</v>
      </c>
      <c r="N9185" s="9"/>
      <c r="O9185" s="9"/>
      <c r="P9185" s="8">
        <v>21</v>
      </c>
      <c r="Q9185" s="8">
        <v>926.95749999999998</v>
      </c>
      <c r="R9185" s="17">
        <f t="shared" si="574"/>
        <v>0</v>
      </c>
      <c r="S9185" s="18">
        <f t="shared" si="575"/>
        <v>3707.83</v>
      </c>
    </row>
    <row r="9186" spans="1:19" x14ac:dyDescent="0.25">
      <c r="A9186" s="7" t="s">
        <v>21832</v>
      </c>
      <c r="B9186" s="7" t="s">
        <v>21833</v>
      </c>
      <c r="C9186" s="7" t="s">
        <v>14</v>
      </c>
      <c r="D9186" s="7" t="s">
        <v>15</v>
      </c>
      <c r="E9186" s="7" t="s">
        <v>7518</v>
      </c>
      <c r="F9186" s="8">
        <v>21</v>
      </c>
      <c r="G9186" s="8">
        <v>1048.3499999999999</v>
      </c>
      <c r="H9186" s="8">
        <v>1048.3499999999999</v>
      </c>
      <c r="I9186" s="8">
        <v>4</v>
      </c>
      <c r="J9186" s="8">
        <v>4193.38</v>
      </c>
      <c r="K9186" s="8">
        <v>1048.345</v>
      </c>
      <c r="L9186" s="8">
        <f t="shared" si="572"/>
        <v>181.944173553719</v>
      </c>
      <c r="M9186" s="8">
        <f t="shared" si="573"/>
        <v>866.40082644628103</v>
      </c>
      <c r="N9186" s="9"/>
      <c r="O9186" s="9"/>
      <c r="P9186" s="8">
        <v>21</v>
      </c>
      <c r="Q9186" s="8">
        <v>1048.345</v>
      </c>
      <c r="R9186" s="17">
        <f t="shared" si="574"/>
        <v>0</v>
      </c>
      <c r="S9186" s="18">
        <f t="shared" si="575"/>
        <v>4193.38</v>
      </c>
    </row>
    <row r="9187" spans="1:19" x14ac:dyDescent="0.25">
      <c r="A9187" s="7" t="s">
        <v>21834</v>
      </c>
      <c r="B9187" s="7" t="s">
        <v>21835</v>
      </c>
      <c r="C9187" s="7" t="s">
        <v>14</v>
      </c>
      <c r="D9187" s="7" t="s">
        <v>15</v>
      </c>
      <c r="E9187" s="7" t="s">
        <v>7518</v>
      </c>
      <c r="F9187" s="8">
        <v>21</v>
      </c>
      <c r="G9187" s="8">
        <v>1237.32</v>
      </c>
      <c r="H9187" s="8">
        <v>1237.32</v>
      </c>
      <c r="I9187" s="8">
        <v>4</v>
      </c>
      <c r="J9187" s="8">
        <v>4949.29</v>
      </c>
      <c r="K9187" s="8">
        <v>1237.3225</v>
      </c>
      <c r="L9187" s="8">
        <f t="shared" si="572"/>
        <v>214.74192148760324</v>
      </c>
      <c r="M9187" s="8">
        <f t="shared" si="573"/>
        <v>1022.5805785123968</v>
      </c>
      <c r="N9187" s="9"/>
      <c r="O9187" s="9"/>
      <c r="P9187" s="8">
        <v>21</v>
      </c>
      <c r="Q9187" s="8">
        <v>1237.3225</v>
      </c>
      <c r="R9187" s="17">
        <f t="shared" si="574"/>
        <v>0</v>
      </c>
      <c r="S9187" s="18">
        <f t="shared" si="575"/>
        <v>4949.29</v>
      </c>
    </row>
    <row r="9188" spans="1:19" x14ac:dyDescent="0.25">
      <c r="A9188" s="7" t="s">
        <v>21836</v>
      </c>
      <c r="B9188" s="7" t="s">
        <v>21837</v>
      </c>
      <c r="C9188" s="7" t="s">
        <v>8208</v>
      </c>
      <c r="D9188" s="7" t="s">
        <v>8209</v>
      </c>
      <c r="E9188" s="7" t="s">
        <v>8210</v>
      </c>
      <c r="F9188" s="8">
        <v>21</v>
      </c>
      <c r="G9188" s="8">
        <v>5620.37</v>
      </c>
      <c r="H9188" s="8">
        <v>5620.37</v>
      </c>
      <c r="I9188" s="8">
        <v>2</v>
      </c>
      <c r="J9188" s="8">
        <v>11240.73</v>
      </c>
      <c r="K9188" s="8">
        <v>5620.3649999999998</v>
      </c>
      <c r="L9188" s="8">
        <f t="shared" si="572"/>
        <v>975.43524793388406</v>
      </c>
      <c r="M9188" s="8">
        <f t="shared" si="573"/>
        <v>4644.9297520661157</v>
      </c>
      <c r="N9188" s="9"/>
      <c r="O9188" s="9"/>
      <c r="P9188" s="8">
        <v>21</v>
      </c>
      <c r="Q9188" s="8">
        <v>5620.3649999999998</v>
      </c>
      <c r="R9188" s="17">
        <f t="shared" si="574"/>
        <v>0</v>
      </c>
      <c r="S9188" s="18">
        <f t="shared" si="575"/>
        <v>11240.73</v>
      </c>
    </row>
    <row r="9189" spans="1:19" x14ac:dyDescent="0.25">
      <c r="A9189" s="7" t="s">
        <v>21838</v>
      </c>
      <c r="B9189" s="7" t="s">
        <v>21839</v>
      </c>
      <c r="C9189" s="7" t="s">
        <v>14</v>
      </c>
      <c r="D9189" s="7" t="s">
        <v>15</v>
      </c>
      <c r="E9189" s="7" t="s">
        <v>7518</v>
      </c>
      <c r="F9189" s="8">
        <v>21</v>
      </c>
      <c r="G9189" s="8">
        <v>1293.8800000000001</v>
      </c>
      <c r="H9189" s="8">
        <v>1293.8800000000001</v>
      </c>
      <c r="I9189" s="8">
        <v>4</v>
      </c>
      <c r="J9189" s="8">
        <v>5175.51</v>
      </c>
      <c r="K9189" s="8">
        <v>1293.8775000000001</v>
      </c>
      <c r="L9189" s="8">
        <f t="shared" si="572"/>
        <v>224.55725206611578</v>
      </c>
      <c r="M9189" s="8">
        <f t="shared" si="573"/>
        <v>1069.3202479338843</v>
      </c>
      <c r="N9189" s="9"/>
      <c r="O9189" s="9"/>
      <c r="P9189" s="8">
        <v>21</v>
      </c>
      <c r="Q9189" s="8">
        <v>1293.8775000000001</v>
      </c>
      <c r="R9189" s="17">
        <f t="shared" si="574"/>
        <v>0</v>
      </c>
      <c r="S9189" s="18">
        <f t="shared" si="575"/>
        <v>5175.51</v>
      </c>
    </row>
    <row r="9190" spans="1:19" x14ac:dyDescent="0.25">
      <c r="A9190" s="7" t="s">
        <v>21840</v>
      </c>
      <c r="B9190" s="7" t="s">
        <v>21841</v>
      </c>
      <c r="C9190" s="7" t="s">
        <v>14</v>
      </c>
      <c r="D9190" s="7" t="s">
        <v>15</v>
      </c>
      <c r="E9190" s="7" t="s">
        <v>7518</v>
      </c>
      <c r="F9190" s="8">
        <v>21</v>
      </c>
      <c r="G9190" s="8">
        <v>1267.67</v>
      </c>
      <c r="H9190" s="8">
        <v>1267.67</v>
      </c>
      <c r="I9190" s="8">
        <v>2</v>
      </c>
      <c r="J9190" s="8">
        <v>2535.34</v>
      </c>
      <c r="K9190" s="8">
        <v>1267.67</v>
      </c>
      <c r="L9190" s="8">
        <f t="shared" si="572"/>
        <v>220.00884297520656</v>
      </c>
      <c r="M9190" s="8">
        <f t="shared" si="573"/>
        <v>1047.6611570247935</v>
      </c>
      <c r="N9190" s="9"/>
      <c r="O9190" s="9"/>
      <c r="P9190" s="8">
        <v>21</v>
      </c>
      <c r="Q9190" s="8">
        <v>1267.67</v>
      </c>
      <c r="R9190" s="17">
        <f t="shared" si="574"/>
        <v>0</v>
      </c>
      <c r="S9190" s="18">
        <f t="shared" si="575"/>
        <v>2535.34</v>
      </c>
    </row>
    <row r="9191" spans="1:19" x14ac:dyDescent="0.25">
      <c r="A9191" s="7" t="s">
        <v>21842</v>
      </c>
      <c r="B9191" s="7" t="s">
        <v>21843</v>
      </c>
      <c r="C9191" s="7" t="s">
        <v>14</v>
      </c>
      <c r="D9191" s="7" t="s">
        <v>15</v>
      </c>
      <c r="E9191" s="7" t="s">
        <v>7518</v>
      </c>
      <c r="F9191" s="8">
        <v>21</v>
      </c>
      <c r="G9191" s="8">
        <v>1207.67</v>
      </c>
      <c r="H9191" s="8">
        <v>1207.67</v>
      </c>
      <c r="I9191" s="8">
        <v>2</v>
      </c>
      <c r="J9191" s="8">
        <v>2415.33</v>
      </c>
      <c r="K9191" s="8">
        <v>1207.665</v>
      </c>
      <c r="L9191" s="8">
        <f t="shared" si="572"/>
        <v>209.59475206611569</v>
      </c>
      <c r="M9191" s="8">
        <f t="shared" si="573"/>
        <v>998.07024793388427</v>
      </c>
      <c r="N9191" s="9"/>
      <c r="O9191" s="9"/>
      <c r="P9191" s="8">
        <v>21</v>
      </c>
      <c r="Q9191" s="8">
        <v>1207.665</v>
      </c>
      <c r="R9191" s="17">
        <f t="shared" si="574"/>
        <v>0</v>
      </c>
      <c r="S9191" s="18">
        <f t="shared" si="575"/>
        <v>2415.33</v>
      </c>
    </row>
    <row r="9192" spans="1:19" x14ac:dyDescent="0.25">
      <c r="A9192" s="7" t="s">
        <v>21844</v>
      </c>
      <c r="B9192" s="7" t="s">
        <v>21845</v>
      </c>
      <c r="C9192" s="7" t="s">
        <v>14</v>
      </c>
      <c r="D9192" s="7" t="s">
        <v>15</v>
      </c>
      <c r="E9192" s="7" t="s">
        <v>7518</v>
      </c>
      <c r="F9192" s="8">
        <v>21</v>
      </c>
      <c r="G9192" s="8">
        <v>2502.23</v>
      </c>
      <c r="H9192" s="8">
        <v>2502.23</v>
      </c>
      <c r="I9192" s="8">
        <v>4</v>
      </c>
      <c r="J9192" s="8">
        <v>10008.93</v>
      </c>
      <c r="K9192" s="8">
        <v>2502.2325000000001</v>
      </c>
      <c r="L9192" s="8">
        <f t="shared" si="572"/>
        <v>434.27175619834725</v>
      </c>
      <c r="M9192" s="8">
        <f t="shared" si="573"/>
        <v>2067.9607438016528</v>
      </c>
      <c r="N9192" s="9"/>
      <c r="O9192" s="9"/>
      <c r="P9192" s="8">
        <v>21</v>
      </c>
      <c r="Q9192" s="8">
        <v>2502.2325000000001</v>
      </c>
      <c r="R9192" s="17">
        <f t="shared" si="574"/>
        <v>0</v>
      </c>
      <c r="S9192" s="18">
        <f t="shared" si="575"/>
        <v>10008.93</v>
      </c>
    </row>
    <row r="9193" spans="1:19" x14ac:dyDescent="0.25">
      <c r="A9193" s="7" t="s">
        <v>21846</v>
      </c>
      <c r="B9193" s="7" t="s">
        <v>21847</v>
      </c>
      <c r="C9193" s="7" t="s">
        <v>14</v>
      </c>
      <c r="D9193" s="7" t="s">
        <v>15</v>
      </c>
      <c r="E9193" s="7" t="s">
        <v>7518</v>
      </c>
      <c r="F9193" s="8">
        <v>21</v>
      </c>
      <c r="G9193" s="8">
        <v>735.22</v>
      </c>
      <c r="H9193" s="8">
        <v>735.22</v>
      </c>
      <c r="I9193" s="8">
        <v>2</v>
      </c>
      <c r="J9193" s="8">
        <v>1470.44</v>
      </c>
      <c r="K9193" s="8">
        <v>735.22</v>
      </c>
      <c r="L9193" s="8">
        <f t="shared" si="572"/>
        <v>127.60016528925621</v>
      </c>
      <c r="M9193" s="8">
        <f t="shared" si="573"/>
        <v>607.61983471074382</v>
      </c>
      <c r="N9193" s="9"/>
      <c r="O9193" s="9"/>
      <c r="P9193" s="8">
        <v>21</v>
      </c>
      <c r="Q9193" s="8">
        <v>735.22</v>
      </c>
      <c r="R9193" s="17">
        <f t="shared" si="574"/>
        <v>0</v>
      </c>
      <c r="S9193" s="18">
        <f t="shared" si="575"/>
        <v>1470.44</v>
      </c>
    </row>
    <row r="9194" spans="1:19" x14ac:dyDescent="0.25">
      <c r="A9194" s="7" t="s">
        <v>21848</v>
      </c>
      <c r="B9194" s="7" t="s">
        <v>21849</v>
      </c>
      <c r="C9194" s="7" t="s">
        <v>14</v>
      </c>
      <c r="D9194" s="7" t="s">
        <v>15</v>
      </c>
      <c r="E9194" s="7" t="s">
        <v>7518</v>
      </c>
      <c r="F9194" s="8">
        <v>21</v>
      </c>
      <c r="G9194" s="8">
        <v>1740.8</v>
      </c>
      <c r="H9194" s="8">
        <v>1740.8</v>
      </c>
      <c r="I9194" s="8">
        <v>20</v>
      </c>
      <c r="J9194" s="8">
        <v>34816.06</v>
      </c>
      <c r="K9194" s="8">
        <v>1740.8029999999999</v>
      </c>
      <c r="L9194" s="8">
        <f t="shared" si="572"/>
        <v>302.12283471074375</v>
      </c>
      <c r="M9194" s="8">
        <f t="shared" si="573"/>
        <v>1438.6801652892561</v>
      </c>
      <c r="N9194" s="13"/>
      <c r="O9194" s="13"/>
      <c r="P9194" s="8">
        <v>21</v>
      </c>
      <c r="Q9194" s="8">
        <v>1740.8029999999999</v>
      </c>
      <c r="R9194" s="17">
        <f t="shared" si="574"/>
        <v>0</v>
      </c>
      <c r="S9194" s="18">
        <f t="shared" si="575"/>
        <v>34816.06</v>
      </c>
    </row>
    <row r="9195" spans="1:19" x14ac:dyDescent="0.25">
      <c r="A9195" s="7" t="s">
        <v>21850</v>
      </c>
      <c r="B9195" s="7" t="s">
        <v>21851</v>
      </c>
      <c r="C9195" s="7" t="s">
        <v>14</v>
      </c>
      <c r="D9195" s="7" t="s">
        <v>15</v>
      </c>
      <c r="E9195" s="7" t="s">
        <v>7518</v>
      </c>
      <c r="F9195" s="8">
        <v>21</v>
      </c>
      <c r="G9195" s="8">
        <v>892.47</v>
      </c>
      <c r="H9195" s="8">
        <v>892.47</v>
      </c>
      <c r="I9195" s="8">
        <v>4</v>
      </c>
      <c r="J9195" s="8">
        <v>3569.89</v>
      </c>
      <c r="K9195" s="8">
        <v>892.47249999999997</v>
      </c>
      <c r="L9195" s="8">
        <f t="shared" si="572"/>
        <v>154.89192148760333</v>
      </c>
      <c r="M9195" s="8">
        <f t="shared" si="573"/>
        <v>737.58057851239664</v>
      </c>
      <c r="N9195" s="9"/>
      <c r="O9195" s="9"/>
      <c r="P9195" s="8">
        <v>21</v>
      </c>
      <c r="Q9195" s="8">
        <v>892.47249999999997</v>
      </c>
      <c r="R9195" s="17">
        <f t="shared" si="574"/>
        <v>0</v>
      </c>
      <c r="S9195" s="18">
        <f t="shared" si="575"/>
        <v>3569.89</v>
      </c>
    </row>
    <row r="9196" spans="1:19" x14ac:dyDescent="0.25">
      <c r="A9196" s="7" t="s">
        <v>21852</v>
      </c>
      <c r="B9196" s="7" t="s">
        <v>21853</v>
      </c>
      <c r="C9196" s="7" t="s">
        <v>14</v>
      </c>
      <c r="D9196" s="7" t="s">
        <v>15</v>
      </c>
      <c r="E9196" s="7" t="s">
        <v>7518</v>
      </c>
      <c r="F9196" s="8">
        <v>21</v>
      </c>
      <c r="G9196" s="8">
        <v>420.72</v>
      </c>
      <c r="H9196" s="8">
        <v>420.72</v>
      </c>
      <c r="I9196" s="8">
        <v>10</v>
      </c>
      <c r="J9196" s="8">
        <v>4207.17</v>
      </c>
      <c r="K9196" s="8">
        <v>420.71699999999998</v>
      </c>
      <c r="L9196" s="8">
        <f t="shared" si="572"/>
        <v>73.016999999999996</v>
      </c>
      <c r="M9196" s="8">
        <f t="shared" si="573"/>
        <v>347.7</v>
      </c>
      <c r="N9196" s="9"/>
      <c r="O9196" s="9"/>
      <c r="P9196" s="8">
        <v>21</v>
      </c>
      <c r="Q9196" s="8">
        <v>420.71699999999998</v>
      </c>
      <c r="R9196" s="17">
        <f t="shared" si="574"/>
        <v>0</v>
      </c>
      <c r="S9196" s="18">
        <f t="shared" si="575"/>
        <v>4207.17</v>
      </c>
    </row>
    <row r="9197" spans="1:19" x14ac:dyDescent="0.25">
      <c r="A9197" s="7" t="s">
        <v>21854</v>
      </c>
      <c r="B9197" s="7" t="s">
        <v>21855</v>
      </c>
      <c r="C9197" s="7" t="s">
        <v>8208</v>
      </c>
      <c r="D9197" s="7" t="s">
        <v>8209</v>
      </c>
      <c r="E9197" s="7" t="s">
        <v>8210</v>
      </c>
      <c r="F9197" s="8">
        <v>21</v>
      </c>
      <c r="G9197" s="8">
        <v>9395.7900000000009</v>
      </c>
      <c r="H9197" s="8">
        <v>9395.7900000000009</v>
      </c>
      <c r="I9197" s="8">
        <v>4</v>
      </c>
      <c r="J9197" s="8">
        <v>37583.14</v>
      </c>
      <c r="K9197" s="8">
        <v>9395.7849999999999</v>
      </c>
      <c r="L9197" s="8">
        <f t="shared" si="572"/>
        <v>1630.6734297520661</v>
      </c>
      <c r="M9197" s="8">
        <f t="shared" si="573"/>
        <v>7765.1115702479337</v>
      </c>
      <c r="N9197" s="9"/>
      <c r="O9197" s="9"/>
      <c r="P9197" s="8">
        <v>21</v>
      </c>
      <c r="Q9197" s="8">
        <v>9395.7849999999999</v>
      </c>
      <c r="R9197" s="17">
        <f t="shared" si="574"/>
        <v>0</v>
      </c>
      <c r="S9197" s="18">
        <f t="shared" si="575"/>
        <v>37583.14</v>
      </c>
    </row>
    <row r="9198" spans="1:19" x14ac:dyDescent="0.25">
      <c r="A9198" s="7" t="s">
        <v>21856</v>
      </c>
      <c r="B9198" s="7" t="s">
        <v>21857</v>
      </c>
      <c r="C9198" s="7" t="s">
        <v>8208</v>
      </c>
      <c r="D9198" s="7" t="s">
        <v>8209</v>
      </c>
      <c r="E9198" s="7" t="s">
        <v>8210</v>
      </c>
      <c r="F9198" s="8">
        <v>21</v>
      </c>
      <c r="G9198" s="8">
        <v>6863.2</v>
      </c>
      <c r="H9198" s="8">
        <v>6863.2</v>
      </c>
      <c r="I9198" s="8">
        <v>5</v>
      </c>
      <c r="J9198" s="8">
        <v>34316.019999999997</v>
      </c>
      <c r="K9198" s="8">
        <v>6863.2039999999997</v>
      </c>
      <c r="L9198" s="8">
        <f t="shared" si="572"/>
        <v>1191.1345785123967</v>
      </c>
      <c r="M9198" s="8">
        <f t="shared" si="573"/>
        <v>5672.069421487603</v>
      </c>
      <c r="N9198" s="9"/>
      <c r="O9198" s="9"/>
      <c r="P9198" s="8">
        <v>21</v>
      </c>
      <c r="Q9198" s="8">
        <v>6863.2039999999997</v>
      </c>
      <c r="R9198" s="17">
        <f t="shared" si="574"/>
        <v>0</v>
      </c>
      <c r="S9198" s="18">
        <f t="shared" si="575"/>
        <v>34316.019999999997</v>
      </c>
    </row>
    <row r="9199" spans="1:19" x14ac:dyDescent="0.25">
      <c r="A9199" s="7" t="s">
        <v>21858</v>
      </c>
      <c r="B9199" s="7" t="s">
        <v>21859</v>
      </c>
      <c r="C9199" s="7" t="s">
        <v>14</v>
      </c>
      <c r="D9199" s="7" t="s">
        <v>15</v>
      </c>
      <c r="E9199" s="7" t="s">
        <v>7518</v>
      </c>
      <c r="F9199" s="8">
        <v>21</v>
      </c>
      <c r="G9199" s="8">
        <v>846.95</v>
      </c>
      <c r="H9199" s="8">
        <v>846.95</v>
      </c>
      <c r="I9199" s="8">
        <v>4</v>
      </c>
      <c r="J9199" s="8">
        <v>3387.81</v>
      </c>
      <c r="K9199" s="8">
        <v>846.95249999999999</v>
      </c>
      <c r="L9199" s="8">
        <f t="shared" si="572"/>
        <v>146.99175619834705</v>
      </c>
      <c r="M9199" s="8">
        <f t="shared" si="573"/>
        <v>699.96074380165294</v>
      </c>
      <c r="N9199" s="9"/>
      <c r="O9199" s="9"/>
      <c r="P9199" s="8">
        <v>21</v>
      </c>
      <c r="Q9199" s="8">
        <v>846.95249999999999</v>
      </c>
      <c r="R9199" s="17">
        <f t="shared" si="574"/>
        <v>0</v>
      </c>
      <c r="S9199" s="18">
        <f t="shared" si="575"/>
        <v>3387.81</v>
      </c>
    </row>
    <row r="9200" spans="1:19" x14ac:dyDescent="0.25">
      <c r="A9200" s="7" t="s">
        <v>21860</v>
      </c>
      <c r="B9200" s="7" t="s">
        <v>21861</v>
      </c>
      <c r="C9200" s="7" t="s">
        <v>14</v>
      </c>
      <c r="D9200" s="7" t="s">
        <v>15</v>
      </c>
      <c r="E9200" s="7" t="s">
        <v>7518</v>
      </c>
      <c r="F9200" s="8">
        <v>21</v>
      </c>
      <c r="G9200" s="8">
        <v>608.32000000000005</v>
      </c>
      <c r="H9200" s="8">
        <v>608.32000000000005</v>
      </c>
      <c r="I9200" s="8">
        <v>10</v>
      </c>
      <c r="J9200" s="8">
        <v>6083.15</v>
      </c>
      <c r="K9200" s="8">
        <v>608.31499999999994</v>
      </c>
      <c r="L9200" s="8">
        <f t="shared" si="572"/>
        <v>105.57533057851236</v>
      </c>
      <c r="M9200" s="8">
        <f t="shared" si="573"/>
        <v>502.73966942148758</v>
      </c>
      <c r="N9200" s="9"/>
      <c r="O9200" s="9"/>
      <c r="P9200" s="8">
        <v>21</v>
      </c>
      <c r="Q9200" s="8">
        <v>608.31499999999994</v>
      </c>
      <c r="R9200" s="17">
        <f t="shared" si="574"/>
        <v>0</v>
      </c>
      <c r="S9200" s="18">
        <f t="shared" si="575"/>
        <v>6083.15</v>
      </c>
    </row>
    <row r="9201" spans="1:19" x14ac:dyDescent="0.25">
      <c r="A9201" s="7" t="s">
        <v>21862</v>
      </c>
      <c r="B9201" s="7" t="s">
        <v>21863</v>
      </c>
      <c r="C9201" s="7" t="s">
        <v>14</v>
      </c>
      <c r="D9201" s="7" t="s">
        <v>15</v>
      </c>
      <c r="E9201" s="7" t="s">
        <v>7518</v>
      </c>
      <c r="F9201" s="8">
        <v>21</v>
      </c>
      <c r="G9201" s="8">
        <v>982.14</v>
      </c>
      <c r="H9201" s="8">
        <v>982.14</v>
      </c>
      <c r="I9201" s="8">
        <v>2</v>
      </c>
      <c r="J9201" s="8">
        <v>1964.27</v>
      </c>
      <c r="K9201" s="8">
        <v>982.13499999999999</v>
      </c>
      <c r="L9201" s="8">
        <f t="shared" si="572"/>
        <v>170.45318181818175</v>
      </c>
      <c r="M9201" s="8">
        <f t="shared" si="573"/>
        <v>811.68181818181824</v>
      </c>
      <c r="N9201" s="9"/>
      <c r="O9201" s="9"/>
      <c r="P9201" s="8">
        <v>21</v>
      </c>
      <c r="Q9201" s="8">
        <v>982.13499999999999</v>
      </c>
      <c r="R9201" s="17">
        <f t="shared" si="574"/>
        <v>0</v>
      </c>
      <c r="S9201" s="18">
        <f t="shared" si="575"/>
        <v>1964.27</v>
      </c>
    </row>
    <row r="9202" spans="1:19" x14ac:dyDescent="0.25">
      <c r="A9202" s="7" t="s">
        <v>21864</v>
      </c>
      <c r="B9202" s="7" t="s">
        <v>21865</v>
      </c>
      <c r="C9202" s="7" t="s">
        <v>14</v>
      </c>
      <c r="D9202" s="7" t="s">
        <v>15</v>
      </c>
      <c r="E9202" s="7" t="s">
        <v>7518</v>
      </c>
      <c r="F9202" s="8">
        <v>21</v>
      </c>
      <c r="G9202" s="8">
        <v>1934.61</v>
      </c>
      <c r="H9202" s="8">
        <v>1934.61</v>
      </c>
      <c r="I9202" s="8">
        <v>1</v>
      </c>
      <c r="J9202" s="8">
        <v>1934.61</v>
      </c>
      <c r="K9202" s="8">
        <v>1934.61</v>
      </c>
      <c r="L9202" s="8">
        <f t="shared" si="572"/>
        <v>335.75876033057853</v>
      </c>
      <c r="M9202" s="8">
        <f t="shared" si="573"/>
        <v>1598.8512396694214</v>
      </c>
      <c r="N9202" s="9"/>
      <c r="O9202" s="9"/>
      <c r="P9202" s="8">
        <v>21</v>
      </c>
      <c r="Q9202" s="8">
        <v>1934.61</v>
      </c>
      <c r="R9202" s="17">
        <f t="shared" si="574"/>
        <v>0</v>
      </c>
      <c r="S9202" s="18">
        <f t="shared" si="575"/>
        <v>1934.61</v>
      </c>
    </row>
    <row r="9203" spans="1:19" x14ac:dyDescent="0.25">
      <c r="A9203" s="7" t="s">
        <v>21866</v>
      </c>
      <c r="B9203" s="7" t="s">
        <v>21867</v>
      </c>
      <c r="C9203" s="7" t="s">
        <v>14</v>
      </c>
      <c r="D9203" s="7" t="s">
        <v>15</v>
      </c>
      <c r="E9203" s="7" t="s">
        <v>7518</v>
      </c>
      <c r="F9203" s="8">
        <v>21</v>
      </c>
      <c r="G9203" s="8">
        <v>4310.3900000000003</v>
      </c>
      <c r="H9203" s="8">
        <v>4310.3900000000003</v>
      </c>
      <c r="I9203" s="8">
        <v>2</v>
      </c>
      <c r="J9203" s="8">
        <v>8620.77</v>
      </c>
      <c r="K9203" s="8">
        <v>4310.3850000000002</v>
      </c>
      <c r="L9203" s="8">
        <f t="shared" si="572"/>
        <v>748.08334710743793</v>
      </c>
      <c r="M9203" s="8">
        <f t="shared" si="573"/>
        <v>3562.3016528925623</v>
      </c>
      <c r="N9203" s="9"/>
      <c r="O9203" s="9"/>
      <c r="P9203" s="8">
        <v>21</v>
      </c>
      <c r="Q9203" s="8">
        <v>4310.3850000000002</v>
      </c>
      <c r="R9203" s="17">
        <f t="shared" si="574"/>
        <v>0</v>
      </c>
      <c r="S9203" s="18">
        <f t="shared" si="575"/>
        <v>8620.77</v>
      </c>
    </row>
    <row r="9204" spans="1:19" x14ac:dyDescent="0.25">
      <c r="A9204" s="7" t="s">
        <v>21868</v>
      </c>
      <c r="B9204" s="7" t="s">
        <v>21869</v>
      </c>
      <c r="C9204" s="7" t="s">
        <v>14</v>
      </c>
      <c r="D9204" s="7" t="s">
        <v>15</v>
      </c>
      <c r="E9204" s="7" t="s">
        <v>7518</v>
      </c>
      <c r="F9204" s="8">
        <v>21</v>
      </c>
      <c r="G9204" s="8">
        <v>794.54</v>
      </c>
      <c r="H9204" s="8">
        <v>794.54</v>
      </c>
      <c r="I9204" s="8">
        <v>6</v>
      </c>
      <c r="J9204" s="8">
        <v>4767.21</v>
      </c>
      <c r="K9204" s="8">
        <v>794.53499999999997</v>
      </c>
      <c r="L9204" s="8">
        <f t="shared" si="572"/>
        <v>137.89450413223142</v>
      </c>
      <c r="M9204" s="8">
        <f t="shared" si="573"/>
        <v>656.64049586776855</v>
      </c>
      <c r="N9204" s="9"/>
      <c r="O9204" s="9"/>
      <c r="P9204" s="8">
        <v>21</v>
      </c>
      <c r="Q9204" s="8">
        <v>794.53499999999997</v>
      </c>
      <c r="R9204" s="17">
        <f t="shared" si="574"/>
        <v>0</v>
      </c>
      <c r="S9204" s="18">
        <f t="shared" si="575"/>
        <v>4767.21</v>
      </c>
    </row>
    <row r="9205" spans="1:19" x14ac:dyDescent="0.25">
      <c r="A9205" s="7" t="s">
        <v>21870</v>
      </c>
      <c r="B9205" s="7" t="s">
        <v>21871</v>
      </c>
      <c r="C9205" s="7" t="s">
        <v>14</v>
      </c>
      <c r="D9205" s="7" t="s">
        <v>15</v>
      </c>
      <c r="E9205" s="7" t="s">
        <v>7518</v>
      </c>
      <c r="F9205" s="8">
        <v>21</v>
      </c>
      <c r="G9205" s="8">
        <v>926.96</v>
      </c>
      <c r="H9205" s="8">
        <v>926.96</v>
      </c>
      <c r="I9205" s="8">
        <v>4</v>
      </c>
      <c r="J9205" s="8">
        <v>3707.83</v>
      </c>
      <c r="K9205" s="8">
        <v>926.95749999999998</v>
      </c>
      <c r="L9205" s="8">
        <f t="shared" si="572"/>
        <v>160.87692148760323</v>
      </c>
      <c r="M9205" s="8">
        <f t="shared" si="573"/>
        <v>766.08057851239676</v>
      </c>
      <c r="N9205" s="9"/>
      <c r="O9205" s="9"/>
      <c r="P9205" s="8">
        <v>21</v>
      </c>
      <c r="Q9205" s="8">
        <v>926.95749999999998</v>
      </c>
      <c r="R9205" s="17">
        <f t="shared" si="574"/>
        <v>0</v>
      </c>
      <c r="S9205" s="18">
        <f t="shared" si="575"/>
        <v>3707.83</v>
      </c>
    </row>
    <row r="9206" spans="1:19" x14ac:dyDescent="0.25">
      <c r="A9206" s="7" t="s">
        <v>21872</v>
      </c>
      <c r="B9206" s="7" t="s">
        <v>21873</v>
      </c>
      <c r="C9206" s="7" t="s">
        <v>14</v>
      </c>
      <c r="D9206" s="7" t="s">
        <v>15</v>
      </c>
      <c r="E9206" s="7" t="s">
        <v>7518</v>
      </c>
      <c r="F9206" s="8">
        <v>21</v>
      </c>
      <c r="G9206" s="8">
        <v>1115.94</v>
      </c>
      <c r="H9206" s="8">
        <v>1115.94</v>
      </c>
      <c r="I9206" s="8">
        <v>2</v>
      </c>
      <c r="J9206" s="8">
        <v>2231.87</v>
      </c>
      <c r="K9206" s="8">
        <v>1115.9349999999999</v>
      </c>
      <c r="L9206" s="8">
        <f t="shared" si="572"/>
        <v>193.67466942148758</v>
      </c>
      <c r="M9206" s="8">
        <f t="shared" si="573"/>
        <v>922.26033057851237</v>
      </c>
      <c r="N9206" s="13"/>
      <c r="O9206" s="13"/>
      <c r="P9206" s="8">
        <v>21</v>
      </c>
      <c r="Q9206" s="8">
        <v>1115.9349999999999</v>
      </c>
      <c r="R9206" s="17">
        <f t="shared" si="574"/>
        <v>0</v>
      </c>
      <c r="S9206" s="18">
        <f t="shared" si="575"/>
        <v>2231.87</v>
      </c>
    </row>
    <row r="9207" spans="1:19" x14ac:dyDescent="0.25">
      <c r="A9207" s="7" t="s">
        <v>21874</v>
      </c>
      <c r="B9207" s="7" t="s">
        <v>21875</v>
      </c>
      <c r="C9207" s="7" t="s">
        <v>14</v>
      </c>
      <c r="D9207" s="7" t="s">
        <v>15</v>
      </c>
      <c r="E9207" s="7" t="s">
        <v>7518</v>
      </c>
      <c r="F9207" s="8">
        <v>21</v>
      </c>
      <c r="G9207" s="8">
        <v>1115.94</v>
      </c>
      <c r="H9207" s="8">
        <v>1115.94</v>
      </c>
      <c r="I9207" s="8">
        <v>2</v>
      </c>
      <c r="J9207" s="8">
        <v>2231.87</v>
      </c>
      <c r="K9207" s="8">
        <v>1115.9349999999999</v>
      </c>
      <c r="L9207" s="8">
        <f t="shared" si="572"/>
        <v>193.67466942148758</v>
      </c>
      <c r="M9207" s="8">
        <f t="shared" si="573"/>
        <v>922.26033057851237</v>
      </c>
      <c r="N9207" s="9"/>
      <c r="O9207" s="9"/>
      <c r="P9207" s="8">
        <v>21</v>
      </c>
      <c r="Q9207" s="8">
        <v>1115.9349999999999</v>
      </c>
      <c r="R9207" s="17">
        <f t="shared" si="574"/>
        <v>0</v>
      </c>
      <c r="S9207" s="18">
        <f t="shared" si="575"/>
        <v>2231.87</v>
      </c>
    </row>
    <row r="9208" spans="1:19" x14ac:dyDescent="0.25">
      <c r="A9208" s="7" t="s">
        <v>21876</v>
      </c>
      <c r="B9208" s="7" t="s">
        <v>21877</v>
      </c>
      <c r="C9208" s="7" t="s">
        <v>8208</v>
      </c>
      <c r="D9208" s="7" t="s">
        <v>8209</v>
      </c>
      <c r="E9208" s="7" t="s">
        <v>8210</v>
      </c>
      <c r="F9208" s="8">
        <v>21</v>
      </c>
      <c r="G9208" s="8">
        <v>5759.69</v>
      </c>
      <c r="H9208" s="8">
        <v>5759.69</v>
      </c>
      <c r="I9208" s="8">
        <v>2</v>
      </c>
      <c r="J9208" s="8">
        <v>11519.37</v>
      </c>
      <c r="K9208" s="8">
        <v>5759.6850000000004</v>
      </c>
      <c r="L9208" s="8">
        <f t="shared" si="572"/>
        <v>999.61475206611522</v>
      </c>
      <c r="M9208" s="8">
        <f t="shared" si="573"/>
        <v>4760.0702479338852</v>
      </c>
      <c r="N9208" s="9"/>
      <c r="O9208" s="9"/>
      <c r="P9208" s="8">
        <v>21</v>
      </c>
      <c r="Q9208" s="8">
        <v>5759.6850000000004</v>
      </c>
      <c r="R9208" s="17">
        <f t="shared" si="574"/>
        <v>0</v>
      </c>
      <c r="S9208" s="18">
        <f t="shared" si="575"/>
        <v>11519.37</v>
      </c>
    </row>
    <row r="9209" spans="1:19" x14ac:dyDescent="0.25">
      <c r="A9209" s="7" t="s">
        <v>21878</v>
      </c>
      <c r="B9209" s="7" t="s">
        <v>21879</v>
      </c>
      <c r="C9209" s="7" t="s">
        <v>14</v>
      </c>
      <c r="D9209" s="7" t="s">
        <v>15</v>
      </c>
      <c r="E9209" s="7" t="s">
        <v>7518</v>
      </c>
      <c r="F9209" s="8">
        <v>21</v>
      </c>
      <c r="G9209" s="8">
        <v>1120.76</v>
      </c>
      <c r="H9209" s="8">
        <v>1120.76</v>
      </c>
      <c r="I9209" s="8">
        <v>4</v>
      </c>
      <c r="J9209" s="8">
        <v>4483.05</v>
      </c>
      <c r="K9209" s="8">
        <v>1120.7625</v>
      </c>
      <c r="L9209" s="8">
        <f t="shared" si="572"/>
        <v>194.51249999999993</v>
      </c>
      <c r="M9209" s="8">
        <f t="shared" si="573"/>
        <v>926.25000000000011</v>
      </c>
      <c r="N9209" s="9"/>
      <c r="O9209" s="9"/>
      <c r="P9209" s="8">
        <v>21</v>
      </c>
      <c r="Q9209" s="8">
        <v>1120.7625</v>
      </c>
      <c r="R9209" s="17">
        <f t="shared" si="574"/>
        <v>0</v>
      </c>
      <c r="S9209" s="18">
        <f t="shared" si="575"/>
        <v>4483.05</v>
      </c>
    </row>
    <row r="9210" spans="1:19" x14ac:dyDescent="0.25">
      <c r="A9210" s="7" t="s">
        <v>21880</v>
      </c>
      <c r="B9210" s="7" t="s">
        <v>21881</v>
      </c>
      <c r="C9210" s="7" t="s">
        <v>14</v>
      </c>
      <c r="D9210" s="7" t="s">
        <v>15</v>
      </c>
      <c r="E9210" s="7" t="s">
        <v>7518</v>
      </c>
      <c r="F9210" s="8">
        <v>21</v>
      </c>
      <c r="G9210" s="8">
        <v>1772.53</v>
      </c>
      <c r="H9210" s="8">
        <v>1772.53</v>
      </c>
      <c r="I9210" s="8">
        <v>6</v>
      </c>
      <c r="J9210" s="8">
        <v>10635.17</v>
      </c>
      <c r="K9210" s="8">
        <v>1772.5283333333334</v>
      </c>
      <c r="L9210" s="8">
        <f t="shared" si="572"/>
        <v>307.6288842975207</v>
      </c>
      <c r="M9210" s="8">
        <f t="shared" si="573"/>
        <v>1464.8994490358127</v>
      </c>
      <c r="N9210" s="13"/>
      <c r="O9210" s="13"/>
      <c r="P9210" s="8">
        <v>21</v>
      </c>
      <c r="Q9210" s="8">
        <v>1772.5283333333334</v>
      </c>
      <c r="R9210" s="17">
        <f t="shared" si="574"/>
        <v>0</v>
      </c>
      <c r="S9210" s="18">
        <f t="shared" si="575"/>
        <v>10635.17</v>
      </c>
    </row>
    <row r="9211" spans="1:19" x14ac:dyDescent="0.25">
      <c r="A9211" s="7" t="s">
        <v>21882</v>
      </c>
      <c r="B9211" s="7" t="s">
        <v>21883</v>
      </c>
      <c r="C9211" s="7" t="s">
        <v>14</v>
      </c>
      <c r="D9211" s="7" t="s">
        <v>15</v>
      </c>
      <c r="E9211" s="7" t="s">
        <v>7518</v>
      </c>
      <c r="F9211" s="8">
        <v>21</v>
      </c>
      <c r="G9211" s="8">
        <v>1376.64</v>
      </c>
      <c r="H9211" s="8">
        <v>1376.64</v>
      </c>
      <c r="I9211" s="8">
        <v>2</v>
      </c>
      <c r="J9211" s="8">
        <v>2753.28</v>
      </c>
      <c r="K9211" s="8">
        <v>1376.64</v>
      </c>
      <c r="L9211" s="8">
        <f t="shared" si="572"/>
        <v>238.9209917355372</v>
      </c>
      <c r="M9211" s="8">
        <f t="shared" si="573"/>
        <v>1137.7190082644629</v>
      </c>
      <c r="N9211" s="9"/>
      <c r="O9211" s="9"/>
      <c r="P9211" s="8">
        <v>21</v>
      </c>
      <c r="Q9211" s="8">
        <v>1376.64</v>
      </c>
      <c r="R9211" s="17">
        <f t="shared" si="574"/>
        <v>0</v>
      </c>
      <c r="S9211" s="18">
        <f t="shared" si="575"/>
        <v>2753.28</v>
      </c>
    </row>
    <row r="9212" spans="1:19" x14ac:dyDescent="0.25">
      <c r="A9212" s="7" t="s">
        <v>21884</v>
      </c>
      <c r="B9212" s="7" t="s">
        <v>21885</v>
      </c>
      <c r="C9212" s="7" t="s">
        <v>8208</v>
      </c>
      <c r="D9212" s="7" t="s">
        <v>8209</v>
      </c>
      <c r="E9212" s="7" t="s">
        <v>8210</v>
      </c>
      <c r="F9212" s="8">
        <v>21</v>
      </c>
      <c r="G9212" s="8">
        <v>10785</v>
      </c>
      <c r="H9212" s="8">
        <v>10785</v>
      </c>
      <c r="I9212" s="8">
        <v>1</v>
      </c>
      <c r="J9212" s="8">
        <v>10785</v>
      </c>
      <c r="K9212" s="8">
        <v>10785</v>
      </c>
      <c r="L9212" s="8">
        <f t="shared" si="572"/>
        <v>1871.7768595041325</v>
      </c>
      <c r="M9212" s="8">
        <f t="shared" si="573"/>
        <v>8913.2231404958675</v>
      </c>
      <c r="N9212" s="9"/>
      <c r="O9212" s="9"/>
      <c r="P9212" s="8">
        <v>21</v>
      </c>
      <c r="Q9212" s="8">
        <v>10785</v>
      </c>
      <c r="R9212" s="17">
        <f t="shared" si="574"/>
        <v>0</v>
      </c>
      <c r="S9212" s="18">
        <f t="shared" si="575"/>
        <v>10785</v>
      </c>
    </row>
    <row r="9213" spans="1:19" x14ac:dyDescent="0.25">
      <c r="A9213" s="7" t="s">
        <v>21886</v>
      </c>
      <c r="B9213" s="7" t="s">
        <v>21887</v>
      </c>
      <c r="C9213" s="7" t="s">
        <v>14</v>
      </c>
      <c r="D9213" s="7" t="s">
        <v>15</v>
      </c>
      <c r="E9213" s="7" t="s">
        <v>7518</v>
      </c>
      <c r="F9213" s="8">
        <v>21</v>
      </c>
      <c r="G9213" s="8">
        <v>1922.89</v>
      </c>
      <c r="H9213" s="8">
        <v>1922.89</v>
      </c>
      <c r="I9213" s="8">
        <v>2</v>
      </c>
      <c r="J9213" s="8">
        <v>3845.77</v>
      </c>
      <c r="K9213" s="8">
        <v>1922.885</v>
      </c>
      <c r="L9213" s="8">
        <f t="shared" si="572"/>
        <v>333.72384297520648</v>
      </c>
      <c r="M9213" s="8">
        <f t="shared" si="573"/>
        <v>1589.1611570247935</v>
      </c>
      <c r="N9213" s="9"/>
      <c r="O9213" s="9"/>
      <c r="P9213" s="8">
        <v>21</v>
      </c>
      <c r="Q9213" s="8">
        <v>1922.885</v>
      </c>
      <c r="R9213" s="17">
        <f t="shared" si="574"/>
        <v>0</v>
      </c>
      <c r="S9213" s="18">
        <f t="shared" si="575"/>
        <v>3845.77</v>
      </c>
    </row>
    <row r="9214" spans="1:19" x14ac:dyDescent="0.25">
      <c r="A9214" s="7" t="s">
        <v>21888</v>
      </c>
      <c r="B9214" s="7" t="s">
        <v>21889</v>
      </c>
      <c r="C9214" s="7" t="s">
        <v>14</v>
      </c>
      <c r="D9214" s="7" t="s">
        <v>15</v>
      </c>
      <c r="E9214" s="7" t="s">
        <v>7518</v>
      </c>
      <c r="F9214" s="8">
        <v>21</v>
      </c>
      <c r="G9214" s="8">
        <v>873.16</v>
      </c>
      <c r="H9214" s="8">
        <v>873.16</v>
      </c>
      <c r="I9214" s="8">
        <v>2</v>
      </c>
      <c r="J9214" s="8">
        <v>1746.32</v>
      </c>
      <c r="K9214" s="8">
        <v>873.16</v>
      </c>
      <c r="L9214" s="8">
        <f t="shared" si="572"/>
        <v>151.54016528925615</v>
      </c>
      <c r="M9214" s="8">
        <f t="shared" si="573"/>
        <v>721.61983471074382</v>
      </c>
      <c r="N9214" s="13"/>
      <c r="O9214" s="13"/>
      <c r="P9214" s="8">
        <v>21</v>
      </c>
      <c r="Q9214" s="8">
        <v>873.16</v>
      </c>
      <c r="R9214" s="17">
        <f t="shared" si="574"/>
        <v>0</v>
      </c>
      <c r="S9214" s="18">
        <f t="shared" si="575"/>
        <v>1746.32</v>
      </c>
    </row>
    <row r="9215" spans="1:19" x14ac:dyDescent="0.25">
      <c r="A9215" s="7" t="s">
        <v>21890</v>
      </c>
      <c r="B9215" s="7" t="s">
        <v>21891</v>
      </c>
      <c r="C9215" s="7" t="s">
        <v>14</v>
      </c>
      <c r="D9215" s="7" t="s">
        <v>15</v>
      </c>
      <c r="E9215" s="7" t="s">
        <v>7518</v>
      </c>
      <c r="F9215" s="8">
        <v>21</v>
      </c>
      <c r="G9215" s="8">
        <v>1038.69</v>
      </c>
      <c r="H9215" s="8">
        <v>1038.69</v>
      </c>
      <c r="I9215" s="8">
        <v>2</v>
      </c>
      <c r="J9215" s="8">
        <v>2077.38</v>
      </c>
      <c r="K9215" s="8">
        <v>1038.69</v>
      </c>
      <c r="L9215" s="8">
        <f t="shared" si="572"/>
        <v>180.26851239669418</v>
      </c>
      <c r="M9215" s="8">
        <f t="shared" si="573"/>
        <v>858.42148760330588</v>
      </c>
      <c r="N9215" s="13"/>
      <c r="O9215" s="13"/>
      <c r="P9215" s="8">
        <v>21</v>
      </c>
      <c r="Q9215" s="8">
        <v>1038.69</v>
      </c>
      <c r="R9215" s="17">
        <f t="shared" si="574"/>
        <v>0</v>
      </c>
      <c r="S9215" s="18">
        <f t="shared" si="575"/>
        <v>2077.38</v>
      </c>
    </row>
    <row r="9216" spans="1:19" x14ac:dyDescent="0.25">
      <c r="A9216" s="7" t="s">
        <v>21892</v>
      </c>
      <c r="B9216" s="7" t="s">
        <v>21893</v>
      </c>
      <c r="C9216" s="7" t="s">
        <v>14</v>
      </c>
      <c r="D9216" s="7" t="s">
        <v>15</v>
      </c>
      <c r="E9216" s="7" t="s">
        <v>7518</v>
      </c>
      <c r="F9216" s="8">
        <v>21</v>
      </c>
      <c r="G9216" s="8">
        <v>1002.83</v>
      </c>
      <c r="H9216" s="8">
        <v>1002.83</v>
      </c>
      <c r="I9216" s="8">
        <v>2</v>
      </c>
      <c r="J9216" s="8">
        <v>2005.65</v>
      </c>
      <c r="K9216" s="8">
        <v>1002.825</v>
      </c>
      <c r="L9216" s="8">
        <f t="shared" si="572"/>
        <v>174.04400826446283</v>
      </c>
      <c r="M9216" s="8">
        <f t="shared" si="573"/>
        <v>828.78099173553721</v>
      </c>
      <c r="N9216" s="13"/>
      <c r="O9216" s="13"/>
      <c r="P9216" s="8">
        <v>21</v>
      </c>
      <c r="Q9216" s="8">
        <v>1002.825</v>
      </c>
      <c r="R9216" s="17">
        <f t="shared" si="574"/>
        <v>0</v>
      </c>
      <c r="S9216" s="18">
        <f t="shared" si="575"/>
        <v>2005.65</v>
      </c>
    </row>
    <row r="9217" spans="1:19" x14ac:dyDescent="0.25">
      <c r="A9217" s="7" t="s">
        <v>21894</v>
      </c>
      <c r="B9217" s="7" t="s">
        <v>21895</v>
      </c>
      <c r="C9217" s="7" t="s">
        <v>14</v>
      </c>
      <c r="D9217" s="7" t="s">
        <v>15</v>
      </c>
      <c r="E9217" s="7" t="s">
        <v>7518</v>
      </c>
      <c r="F9217" s="8">
        <v>21</v>
      </c>
      <c r="G9217" s="8">
        <v>1002.83</v>
      </c>
      <c r="H9217" s="8">
        <v>1002.83</v>
      </c>
      <c r="I9217" s="8">
        <v>2</v>
      </c>
      <c r="J9217" s="8">
        <v>2005.65</v>
      </c>
      <c r="K9217" s="8">
        <v>1002.825</v>
      </c>
      <c r="L9217" s="8">
        <f t="shared" si="572"/>
        <v>174.04400826446283</v>
      </c>
      <c r="M9217" s="8">
        <f t="shared" si="573"/>
        <v>828.78099173553721</v>
      </c>
      <c r="N9217" s="9"/>
      <c r="O9217" s="9"/>
      <c r="P9217" s="8">
        <v>21</v>
      </c>
      <c r="Q9217" s="8">
        <v>1002.825</v>
      </c>
      <c r="R9217" s="17">
        <f t="shared" si="574"/>
        <v>0</v>
      </c>
      <c r="S9217" s="18">
        <f t="shared" si="575"/>
        <v>2005.65</v>
      </c>
    </row>
    <row r="9218" spans="1:19" x14ac:dyDescent="0.25">
      <c r="A9218" s="7" t="s">
        <v>21896</v>
      </c>
      <c r="B9218" s="7" t="s">
        <v>21897</v>
      </c>
      <c r="C9218" s="7" t="s">
        <v>14</v>
      </c>
      <c r="D9218" s="7" t="s">
        <v>15</v>
      </c>
      <c r="E9218" s="7" t="s">
        <v>7518</v>
      </c>
      <c r="F9218" s="8">
        <v>21</v>
      </c>
      <c r="G9218" s="8">
        <v>811.09</v>
      </c>
      <c r="H9218" s="8">
        <v>811.09</v>
      </c>
      <c r="I9218" s="8">
        <v>3</v>
      </c>
      <c r="J9218" s="8">
        <v>2433.2600000000002</v>
      </c>
      <c r="K9218" s="8">
        <v>811.0866666666667</v>
      </c>
      <c r="L9218" s="8">
        <f t="shared" ref="L9218:L9281" si="576">K9218-M9218</f>
        <v>140.76710743801652</v>
      </c>
      <c r="M9218" s="8">
        <f t="shared" ref="M9218:M9281" si="577">K9218/((100+F9218)/100)</f>
        <v>670.31955922865018</v>
      </c>
      <c r="N9218" s="9"/>
      <c r="O9218" s="9"/>
      <c r="P9218" s="8">
        <v>21</v>
      </c>
      <c r="Q9218" s="8">
        <v>811.0866666666667</v>
      </c>
      <c r="R9218" s="17">
        <f t="shared" ref="R9218:R9281" si="578">I9218*O9218</f>
        <v>0</v>
      </c>
      <c r="S9218" s="18">
        <f t="shared" si="575"/>
        <v>2433.2600000000002</v>
      </c>
    </row>
    <row r="9219" spans="1:19" x14ac:dyDescent="0.25">
      <c r="A9219" s="7" t="s">
        <v>21898</v>
      </c>
      <c r="B9219" s="7" t="s">
        <v>21899</v>
      </c>
      <c r="C9219" s="7" t="s">
        <v>14</v>
      </c>
      <c r="D9219" s="7" t="s">
        <v>15</v>
      </c>
      <c r="E9219" s="7" t="s">
        <v>7518</v>
      </c>
      <c r="F9219" s="8">
        <v>21</v>
      </c>
      <c r="G9219" s="8">
        <v>2931.23</v>
      </c>
      <c r="H9219" s="8">
        <v>2931.23</v>
      </c>
      <c r="I9219" s="8">
        <v>2</v>
      </c>
      <c r="J9219" s="8">
        <v>5862.45</v>
      </c>
      <c r="K9219" s="8">
        <v>2931.2249999999999</v>
      </c>
      <c r="L9219" s="8">
        <f t="shared" si="576"/>
        <v>508.72499999999991</v>
      </c>
      <c r="M9219" s="8">
        <f t="shared" si="577"/>
        <v>2422.5</v>
      </c>
      <c r="N9219" s="13"/>
      <c r="O9219" s="13"/>
      <c r="P9219" s="8">
        <v>21</v>
      </c>
      <c r="Q9219" s="8">
        <v>2931.2249999999999</v>
      </c>
      <c r="R9219" s="17">
        <f t="shared" si="578"/>
        <v>0</v>
      </c>
      <c r="S9219" s="18">
        <f t="shared" ref="S9219:S9282" si="579">J9219</f>
        <v>5862.45</v>
      </c>
    </row>
    <row r="9220" spans="1:19" x14ac:dyDescent="0.25">
      <c r="A9220" s="7" t="s">
        <v>21900</v>
      </c>
      <c r="B9220" s="7" t="s">
        <v>21901</v>
      </c>
      <c r="C9220" s="7" t="s">
        <v>14</v>
      </c>
      <c r="D9220" s="7" t="s">
        <v>15</v>
      </c>
      <c r="E9220" s="7" t="s">
        <v>7518</v>
      </c>
      <c r="F9220" s="8">
        <v>21</v>
      </c>
      <c r="G9220" s="8">
        <v>3602.31</v>
      </c>
      <c r="H9220" s="8">
        <v>3602.31</v>
      </c>
      <c r="I9220" s="8">
        <v>2</v>
      </c>
      <c r="J9220" s="8">
        <v>7204.61</v>
      </c>
      <c r="K9220" s="8">
        <v>3602.3049999999998</v>
      </c>
      <c r="L9220" s="8">
        <f t="shared" si="576"/>
        <v>625.19342975206609</v>
      </c>
      <c r="M9220" s="8">
        <f t="shared" si="577"/>
        <v>2977.1115702479337</v>
      </c>
      <c r="N9220" s="9"/>
      <c r="O9220" s="9"/>
      <c r="P9220" s="8">
        <v>21</v>
      </c>
      <c r="Q9220" s="8">
        <v>3602.3049999999998</v>
      </c>
      <c r="R9220" s="17">
        <f t="shared" si="578"/>
        <v>0</v>
      </c>
      <c r="S9220" s="18">
        <f t="shared" si="579"/>
        <v>7204.61</v>
      </c>
    </row>
    <row r="9221" spans="1:19" x14ac:dyDescent="0.25">
      <c r="A9221" s="7" t="s">
        <v>21902</v>
      </c>
      <c r="B9221" s="7" t="s">
        <v>21903</v>
      </c>
      <c r="C9221" s="7" t="s">
        <v>8208</v>
      </c>
      <c r="D9221" s="7" t="s">
        <v>8209</v>
      </c>
      <c r="E9221" s="7" t="s">
        <v>8210</v>
      </c>
      <c r="F9221" s="8">
        <v>21</v>
      </c>
      <c r="G9221" s="8">
        <v>6372.83</v>
      </c>
      <c r="H9221" s="8">
        <v>6372.83</v>
      </c>
      <c r="I9221" s="8">
        <v>1</v>
      </c>
      <c r="J9221" s="8">
        <v>6372.83</v>
      </c>
      <c r="K9221" s="8">
        <v>6372.83</v>
      </c>
      <c r="L9221" s="8">
        <f t="shared" si="576"/>
        <v>1106.0283471074381</v>
      </c>
      <c r="M9221" s="8">
        <f t="shared" si="577"/>
        <v>5266.8016528925618</v>
      </c>
      <c r="N9221" s="9"/>
      <c r="O9221" s="9"/>
      <c r="P9221" s="8">
        <v>21</v>
      </c>
      <c r="Q9221" s="8">
        <v>6372.83</v>
      </c>
      <c r="R9221" s="17">
        <f t="shared" si="578"/>
        <v>0</v>
      </c>
      <c r="S9221" s="18">
        <f t="shared" si="579"/>
        <v>6372.83</v>
      </c>
    </row>
    <row r="9222" spans="1:19" x14ac:dyDescent="0.25">
      <c r="A9222" s="7" t="s">
        <v>21904</v>
      </c>
      <c r="B9222" s="7" t="s">
        <v>21905</v>
      </c>
      <c r="C9222" s="7" t="s">
        <v>14</v>
      </c>
      <c r="D9222" s="7" t="s">
        <v>15</v>
      </c>
      <c r="E9222" s="7" t="s">
        <v>7518</v>
      </c>
      <c r="F9222" s="8">
        <v>21</v>
      </c>
      <c r="G9222" s="8">
        <v>2209.8000000000002</v>
      </c>
      <c r="H9222" s="8">
        <v>2209.8000000000002</v>
      </c>
      <c r="I9222" s="8">
        <v>1</v>
      </c>
      <c r="J9222" s="8">
        <v>2209.8000000000002</v>
      </c>
      <c r="K9222" s="8">
        <v>2209.8000000000002</v>
      </c>
      <c r="L9222" s="8">
        <f t="shared" si="576"/>
        <v>383.51900826446285</v>
      </c>
      <c r="M9222" s="8">
        <f t="shared" si="577"/>
        <v>1826.2809917355373</v>
      </c>
      <c r="N9222" s="9"/>
      <c r="O9222" s="9"/>
      <c r="P9222" s="8">
        <v>21</v>
      </c>
      <c r="Q9222" s="8">
        <v>2209.8000000000002</v>
      </c>
      <c r="R9222" s="17">
        <f t="shared" si="578"/>
        <v>0</v>
      </c>
      <c r="S9222" s="18">
        <f t="shared" si="579"/>
        <v>2209.8000000000002</v>
      </c>
    </row>
    <row r="9223" spans="1:19" x14ac:dyDescent="0.25">
      <c r="A9223" s="7" t="s">
        <v>21906</v>
      </c>
      <c r="B9223" s="7" t="s">
        <v>21907</v>
      </c>
      <c r="C9223" s="7" t="s">
        <v>14</v>
      </c>
      <c r="D9223" s="7" t="s">
        <v>15</v>
      </c>
      <c r="E9223" s="7" t="s">
        <v>7518</v>
      </c>
      <c r="F9223" s="8">
        <v>21</v>
      </c>
      <c r="G9223" s="8">
        <v>1231.81</v>
      </c>
      <c r="H9223" s="8">
        <v>1231.81</v>
      </c>
      <c r="I9223" s="8">
        <v>6</v>
      </c>
      <c r="J9223" s="8">
        <v>7390.83</v>
      </c>
      <c r="K9223" s="8">
        <v>1231.8050000000001</v>
      </c>
      <c r="L9223" s="8">
        <f t="shared" si="576"/>
        <v>213.78433884297522</v>
      </c>
      <c r="M9223" s="8">
        <f t="shared" si="577"/>
        <v>1018.0206611570248</v>
      </c>
      <c r="N9223" s="9"/>
      <c r="O9223" s="9"/>
      <c r="P9223" s="8">
        <v>21</v>
      </c>
      <c r="Q9223" s="8">
        <v>1231.8050000000001</v>
      </c>
      <c r="R9223" s="17">
        <f t="shared" si="578"/>
        <v>0</v>
      </c>
      <c r="S9223" s="18">
        <f t="shared" si="579"/>
        <v>7390.83</v>
      </c>
    </row>
    <row r="9224" spans="1:19" x14ac:dyDescent="0.25">
      <c r="A9224" s="7" t="s">
        <v>21908</v>
      </c>
      <c r="B9224" s="7" t="s">
        <v>21909</v>
      </c>
      <c r="C9224" s="7" t="s">
        <v>14</v>
      </c>
      <c r="D9224" s="7" t="s">
        <v>15</v>
      </c>
      <c r="E9224" s="7" t="s">
        <v>7518</v>
      </c>
      <c r="F9224" s="8">
        <v>21</v>
      </c>
      <c r="G9224" s="8">
        <v>1018</v>
      </c>
      <c r="H9224" s="8">
        <v>1018</v>
      </c>
      <c r="I9224" s="8">
        <v>10</v>
      </c>
      <c r="J9224" s="8">
        <v>10179.969999999999</v>
      </c>
      <c r="K9224" s="8">
        <v>1017.997</v>
      </c>
      <c r="L9224" s="8">
        <f t="shared" si="576"/>
        <v>176.67716528925621</v>
      </c>
      <c r="M9224" s="8">
        <f t="shared" si="577"/>
        <v>841.31983471074375</v>
      </c>
      <c r="N9224" s="9"/>
      <c r="O9224" s="9"/>
      <c r="P9224" s="8">
        <v>21</v>
      </c>
      <c r="Q9224" s="8">
        <v>1017.997</v>
      </c>
      <c r="R9224" s="17">
        <f t="shared" si="578"/>
        <v>0</v>
      </c>
      <c r="S9224" s="18">
        <f t="shared" si="579"/>
        <v>10179.969999999999</v>
      </c>
    </row>
    <row r="9225" spans="1:19" x14ac:dyDescent="0.25">
      <c r="A9225" s="7" t="s">
        <v>21910</v>
      </c>
      <c r="B9225" s="7" t="s">
        <v>21911</v>
      </c>
      <c r="C9225" s="7" t="s">
        <v>14</v>
      </c>
      <c r="D9225" s="7" t="s">
        <v>15</v>
      </c>
      <c r="E9225" s="7" t="s">
        <v>7518</v>
      </c>
      <c r="F9225" s="8">
        <v>21</v>
      </c>
      <c r="G9225" s="8">
        <v>1018</v>
      </c>
      <c r="H9225" s="8">
        <v>1018</v>
      </c>
      <c r="I9225" s="8">
        <v>5</v>
      </c>
      <c r="J9225" s="8">
        <v>5089.99</v>
      </c>
      <c r="K9225" s="8">
        <v>1017.9979999999999</v>
      </c>
      <c r="L9225" s="8">
        <f t="shared" si="576"/>
        <v>176.67733884297513</v>
      </c>
      <c r="M9225" s="8">
        <f t="shared" si="577"/>
        <v>841.3206611570248</v>
      </c>
      <c r="N9225" s="9"/>
      <c r="O9225" s="9"/>
      <c r="P9225" s="8">
        <v>21</v>
      </c>
      <c r="Q9225" s="8">
        <v>1017.9979999999999</v>
      </c>
      <c r="R9225" s="17">
        <f t="shared" si="578"/>
        <v>0</v>
      </c>
      <c r="S9225" s="18">
        <f t="shared" si="579"/>
        <v>5089.99</v>
      </c>
    </row>
    <row r="9226" spans="1:19" x14ac:dyDescent="0.25">
      <c r="A9226" s="7" t="s">
        <v>21912</v>
      </c>
      <c r="B9226" s="7" t="s">
        <v>21913</v>
      </c>
      <c r="C9226" s="7" t="s">
        <v>14</v>
      </c>
      <c r="D9226" s="7" t="s">
        <v>15</v>
      </c>
      <c r="E9226" s="7" t="s">
        <v>7518</v>
      </c>
      <c r="F9226" s="8">
        <v>21</v>
      </c>
      <c r="G9226" s="8">
        <v>962.82</v>
      </c>
      <c r="H9226" s="8">
        <v>962.82</v>
      </c>
      <c r="I9226" s="8">
        <v>4</v>
      </c>
      <c r="J9226" s="8">
        <v>3851.28</v>
      </c>
      <c r="K9226" s="8">
        <v>962.82</v>
      </c>
      <c r="L9226" s="8">
        <f t="shared" si="576"/>
        <v>167.10099173553715</v>
      </c>
      <c r="M9226" s="8">
        <f t="shared" si="577"/>
        <v>795.7190082644629</v>
      </c>
      <c r="N9226" s="9"/>
      <c r="O9226" s="9"/>
      <c r="P9226" s="8">
        <v>21</v>
      </c>
      <c r="Q9226" s="8">
        <v>962.82</v>
      </c>
      <c r="R9226" s="17">
        <f t="shared" si="578"/>
        <v>0</v>
      </c>
      <c r="S9226" s="18">
        <f t="shared" si="579"/>
        <v>3851.28</v>
      </c>
    </row>
    <row r="9227" spans="1:19" x14ac:dyDescent="0.25">
      <c r="A9227" s="7" t="s">
        <v>21914</v>
      </c>
      <c r="B9227" s="7" t="s">
        <v>21915</v>
      </c>
      <c r="C9227" s="7" t="s">
        <v>14</v>
      </c>
      <c r="D9227" s="7" t="s">
        <v>15</v>
      </c>
      <c r="E9227" s="7" t="s">
        <v>2322</v>
      </c>
      <c r="F9227" s="8">
        <v>21</v>
      </c>
      <c r="G9227" s="8">
        <v>16990</v>
      </c>
      <c r="H9227" s="8">
        <v>16990</v>
      </c>
      <c r="I9227" s="8">
        <v>1</v>
      </c>
      <c r="J9227" s="8">
        <v>16990</v>
      </c>
      <c r="K9227" s="8">
        <v>16990</v>
      </c>
      <c r="L9227" s="8">
        <f t="shared" si="576"/>
        <v>2948.6776859504134</v>
      </c>
      <c r="M9227" s="8">
        <f t="shared" si="577"/>
        <v>14041.322314049587</v>
      </c>
      <c r="N9227" s="9"/>
      <c r="O9227" s="9"/>
      <c r="P9227" s="8">
        <v>21</v>
      </c>
      <c r="Q9227" s="8">
        <v>16990</v>
      </c>
      <c r="R9227" s="17">
        <f t="shared" si="578"/>
        <v>0</v>
      </c>
      <c r="S9227" s="18">
        <f t="shared" si="579"/>
        <v>16990</v>
      </c>
    </row>
    <row r="9228" spans="1:19" x14ac:dyDescent="0.25">
      <c r="A9228" s="7" t="s">
        <v>21916</v>
      </c>
      <c r="B9228" s="7" t="s">
        <v>21917</v>
      </c>
      <c r="C9228" s="7" t="s">
        <v>14</v>
      </c>
      <c r="D9228" s="7" t="s">
        <v>15</v>
      </c>
      <c r="E9228" s="7" t="s">
        <v>2322</v>
      </c>
      <c r="F9228" s="8">
        <v>21</v>
      </c>
      <c r="G9228" s="8">
        <v>16989.990000000002</v>
      </c>
      <c r="H9228" s="8">
        <v>16989.990000000002</v>
      </c>
      <c r="I9228" s="8">
        <v>1</v>
      </c>
      <c r="J9228" s="8">
        <v>16989.990000000002</v>
      </c>
      <c r="K9228" s="8">
        <v>16989.990000000002</v>
      </c>
      <c r="L9228" s="8">
        <f t="shared" si="576"/>
        <v>2948.6759504132224</v>
      </c>
      <c r="M9228" s="8">
        <f t="shared" si="577"/>
        <v>14041.314049586779</v>
      </c>
      <c r="N9228" s="13"/>
      <c r="O9228" s="13"/>
      <c r="P9228" s="8">
        <v>21</v>
      </c>
      <c r="Q9228" s="8">
        <v>16989.990000000002</v>
      </c>
      <c r="R9228" s="17">
        <f t="shared" si="578"/>
        <v>0</v>
      </c>
      <c r="S9228" s="18">
        <f t="shared" si="579"/>
        <v>16989.990000000002</v>
      </c>
    </row>
    <row r="9229" spans="1:19" x14ac:dyDescent="0.25">
      <c r="A9229" s="7" t="s">
        <v>21920</v>
      </c>
      <c r="B9229" s="7" t="s">
        <v>21921</v>
      </c>
      <c r="C9229" s="7" t="s">
        <v>14</v>
      </c>
      <c r="D9229" s="7" t="s">
        <v>15</v>
      </c>
      <c r="E9229" s="7" t="s">
        <v>7763</v>
      </c>
      <c r="F9229" s="8">
        <v>21</v>
      </c>
      <c r="G9229" s="8">
        <v>292.82</v>
      </c>
      <c r="H9229" s="8">
        <v>292.82</v>
      </c>
      <c r="I9229" s="8">
        <v>25</v>
      </c>
      <c r="J9229" s="8">
        <v>7320.5</v>
      </c>
      <c r="K9229" s="8">
        <v>292.82</v>
      </c>
      <c r="L9229" s="8">
        <f t="shared" si="576"/>
        <v>50.819999999999993</v>
      </c>
      <c r="M9229" s="8">
        <f t="shared" si="577"/>
        <v>242</v>
      </c>
      <c r="N9229" s="9"/>
      <c r="O9229" s="9"/>
      <c r="P9229" s="8">
        <v>21</v>
      </c>
      <c r="Q9229" s="8">
        <v>292.82</v>
      </c>
      <c r="R9229" s="17">
        <f t="shared" si="578"/>
        <v>0</v>
      </c>
      <c r="S9229" s="18">
        <f t="shared" si="579"/>
        <v>7320.5</v>
      </c>
    </row>
    <row r="9230" spans="1:19" x14ac:dyDescent="0.25">
      <c r="A9230" s="7" t="s">
        <v>21922</v>
      </c>
      <c r="B9230" s="7" t="s">
        <v>21923</v>
      </c>
      <c r="C9230" s="7" t="s">
        <v>14</v>
      </c>
      <c r="D9230" s="7" t="s">
        <v>15</v>
      </c>
      <c r="E9230" s="7" t="s">
        <v>7763</v>
      </c>
      <c r="F9230" s="8">
        <v>21</v>
      </c>
      <c r="G9230" s="8">
        <v>617.1</v>
      </c>
      <c r="H9230" s="8">
        <v>617.1</v>
      </c>
      <c r="I9230" s="8">
        <v>24</v>
      </c>
      <c r="J9230" s="8">
        <v>14810.4</v>
      </c>
      <c r="K9230" s="8">
        <v>617.1</v>
      </c>
      <c r="L9230" s="8">
        <f t="shared" si="576"/>
        <v>107.09999999999997</v>
      </c>
      <c r="M9230" s="8">
        <f t="shared" si="577"/>
        <v>510.00000000000006</v>
      </c>
      <c r="N9230" s="13"/>
      <c r="O9230" s="13"/>
      <c r="P9230" s="8">
        <v>21</v>
      </c>
      <c r="Q9230" s="8">
        <v>617.1</v>
      </c>
      <c r="R9230" s="17">
        <f t="shared" si="578"/>
        <v>0</v>
      </c>
      <c r="S9230" s="18">
        <f t="shared" si="579"/>
        <v>14810.4</v>
      </c>
    </row>
    <row r="9231" spans="1:19" x14ac:dyDescent="0.25">
      <c r="A9231" s="7" t="s">
        <v>21924</v>
      </c>
      <c r="B9231" s="7" t="s">
        <v>21925</v>
      </c>
      <c r="C9231" s="7" t="s">
        <v>14</v>
      </c>
      <c r="D9231" s="7" t="s">
        <v>15</v>
      </c>
      <c r="E9231" s="7" t="s">
        <v>2322</v>
      </c>
      <c r="F9231" s="8">
        <v>21</v>
      </c>
      <c r="G9231" s="8">
        <v>1084.1600000000001</v>
      </c>
      <c r="H9231" s="8">
        <v>1084.1600000000001</v>
      </c>
      <c r="I9231" s="8">
        <v>13</v>
      </c>
      <c r="J9231" s="8">
        <v>14094.08</v>
      </c>
      <c r="K9231" s="8">
        <v>1084.1600000000001</v>
      </c>
      <c r="L9231" s="8">
        <f t="shared" si="576"/>
        <v>188.15999999999997</v>
      </c>
      <c r="M9231" s="8">
        <f t="shared" si="577"/>
        <v>896.00000000000011</v>
      </c>
      <c r="N9231" s="9"/>
      <c r="O9231" s="9"/>
      <c r="P9231" s="8">
        <v>21</v>
      </c>
      <c r="Q9231" s="8">
        <v>1084.1600000000001</v>
      </c>
      <c r="R9231" s="17">
        <f t="shared" si="578"/>
        <v>0</v>
      </c>
      <c r="S9231" s="18">
        <f t="shared" si="579"/>
        <v>14094.08</v>
      </c>
    </row>
    <row r="9232" spans="1:19" x14ac:dyDescent="0.25">
      <c r="A9232" s="7" t="s">
        <v>21926</v>
      </c>
      <c r="B9232" s="7" t="s">
        <v>21927</v>
      </c>
      <c r="C9232" s="7" t="s">
        <v>14</v>
      </c>
      <c r="D9232" s="7" t="s">
        <v>15</v>
      </c>
      <c r="E9232" s="7" t="s">
        <v>2322</v>
      </c>
      <c r="F9232" s="8">
        <v>21</v>
      </c>
      <c r="G9232" s="8">
        <v>1084.1600000000001</v>
      </c>
      <c r="H9232" s="8">
        <v>1084.1600000000001</v>
      </c>
      <c r="I9232" s="8">
        <v>3</v>
      </c>
      <c r="J9232" s="8">
        <v>3252.48</v>
      </c>
      <c r="K9232" s="8">
        <v>1084.1600000000001</v>
      </c>
      <c r="L9232" s="8">
        <f t="shared" si="576"/>
        <v>188.15999999999997</v>
      </c>
      <c r="M9232" s="8">
        <f t="shared" si="577"/>
        <v>896.00000000000011</v>
      </c>
      <c r="N9232" s="9"/>
      <c r="O9232" s="9"/>
      <c r="P9232" s="8">
        <v>21</v>
      </c>
      <c r="Q9232" s="8">
        <v>1084.1600000000001</v>
      </c>
      <c r="R9232" s="17">
        <f t="shared" si="578"/>
        <v>0</v>
      </c>
      <c r="S9232" s="18">
        <f t="shared" si="579"/>
        <v>3252.48</v>
      </c>
    </row>
    <row r="9233" spans="1:19" x14ac:dyDescent="0.25">
      <c r="A9233" s="7" t="s">
        <v>21928</v>
      </c>
      <c r="B9233" s="7" t="s">
        <v>21929</v>
      </c>
      <c r="C9233" s="7" t="s">
        <v>14</v>
      </c>
      <c r="D9233" s="7" t="s">
        <v>15</v>
      </c>
      <c r="E9233" s="7" t="s">
        <v>2322</v>
      </c>
      <c r="F9233" s="8">
        <v>21</v>
      </c>
      <c r="G9233" s="8">
        <v>1084.1600000000001</v>
      </c>
      <c r="H9233" s="8">
        <v>1084.1600000000001</v>
      </c>
      <c r="I9233" s="8">
        <v>13</v>
      </c>
      <c r="J9233" s="8">
        <v>14094.08</v>
      </c>
      <c r="K9233" s="8">
        <v>1084.1600000000001</v>
      </c>
      <c r="L9233" s="8">
        <f t="shared" si="576"/>
        <v>188.15999999999997</v>
      </c>
      <c r="M9233" s="8">
        <f t="shared" si="577"/>
        <v>896.00000000000011</v>
      </c>
      <c r="N9233" s="9"/>
      <c r="O9233" s="9"/>
      <c r="P9233" s="8">
        <v>21</v>
      </c>
      <c r="Q9233" s="8">
        <v>1084.1600000000001</v>
      </c>
      <c r="R9233" s="17">
        <f t="shared" si="578"/>
        <v>0</v>
      </c>
      <c r="S9233" s="18">
        <f t="shared" si="579"/>
        <v>14094.08</v>
      </c>
    </row>
    <row r="9234" spans="1:19" x14ac:dyDescent="0.25">
      <c r="A9234" s="7" t="s">
        <v>21930</v>
      </c>
      <c r="B9234" s="7" t="s">
        <v>21931</v>
      </c>
      <c r="C9234" s="7" t="s">
        <v>185</v>
      </c>
      <c r="D9234" s="7" t="s">
        <v>186</v>
      </c>
      <c r="E9234" s="7" t="s">
        <v>12599</v>
      </c>
      <c r="F9234" s="8">
        <v>21</v>
      </c>
      <c r="G9234" s="8">
        <v>34094.78</v>
      </c>
      <c r="H9234" s="8">
        <v>34094.78</v>
      </c>
      <c r="I9234" s="8">
        <v>1</v>
      </c>
      <c r="J9234" s="8">
        <v>34094.78</v>
      </c>
      <c r="K9234" s="8">
        <v>34094.78</v>
      </c>
      <c r="L9234" s="8">
        <f t="shared" si="576"/>
        <v>5917.2758677685924</v>
      </c>
      <c r="M9234" s="8">
        <f t="shared" si="577"/>
        <v>28177.504132231406</v>
      </c>
      <c r="N9234" s="9"/>
      <c r="O9234" s="9"/>
      <c r="P9234" s="8">
        <v>21</v>
      </c>
      <c r="Q9234" s="8">
        <v>34094.78</v>
      </c>
      <c r="R9234" s="17">
        <f t="shared" si="578"/>
        <v>0</v>
      </c>
      <c r="S9234" s="18">
        <f t="shared" si="579"/>
        <v>34094.78</v>
      </c>
    </row>
    <row r="9235" spans="1:19" x14ac:dyDescent="0.25">
      <c r="A9235" s="7" t="s">
        <v>21932</v>
      </c>
      <c r="B9235" s="7" t="s">
        <v>21933</v>
      </c>
      <c r="C9235" s="7" t="s">
        <v>185</v>
      </c>
      <c r="D9235" s="7" t="s">
        <v>186</v>
      </c>
      <c r="E9235" s="7" t="s">
        <v>12599</v>
      </c>
      <c r="F9235" s="8">
        <v>21</v>
      </c>
      <c r="G9235" s="8">
        <v>41855.839999999997</v>
      </c>
      <c r="H9235" s="8">
        <v>41855.839999999997</v>
      </c>
      <c r="I9235" s="8">
        <v>1</v>
      </c>
      <c r="J9235" s="8">
        <v>41855.839999999997</v>
      </c>
      <c r="K9235" s="8">
        <v>41855.839999999997</v>
      </c>
      <c r="L9235" s="8">
        <f t="shared" si="576"/>
        <v>7264.2366942148728</v>
      </c>
      <c r="M9235" s="8">
        <f t="shared" si="577"/>
        <v>34591.603305785124</v>
      </c>
      <c r="N9235" s="9"/>
      <c r="O9235" s="9"/>
      <c r="P9235" s="8">
        <v>21</v>
      </c>
      <c r="Q9235" s="8">
        <v>41855.839999999997</v>
      </c>
      <c r="R9235" s="17">
        <f t="shared" si="578"/>
        <v>0</v>
      </c>
      <c r="S9235" s="18">
        <f t="shared" si="579"/>
        <v>41855.839999999997</v>
      </c>
    </row>
    <row r="9236" spans="1:19" x14ac:dyDescent="0.25">
      <c r="A9236" s="7" t="s">
        <v>21934</v>
      </c>
      <c r="B9236" s="7" t="s">
        <v>21935</v>
      </c>
      <c r="C9236" s="7" t="s">
        <v>185</v>
      </c>
      <c r="D9236" s="7" t="s">
        <v>186</v>
      </c>
      <c r="E9236" s="7" t="s">
        <v>12599</v>
      </c>
      <c r="F9236" s="8">
        <v>21</v>
      </c>
      <c r="G9236" s="8">
        <v>40680.25</v>
      </c>
      <c r="H9236" s="8">
        <v>40680.25</v>
      </c>
      <c r="I9236" s="8">
        <v>1</v>
      </c>
      <c r="J9236" s="8">
        <v>40680.25</v>
      </c>
      <c r="K9236" s="8">
        <v>40680.25</v>
      </c>
      <c r="L9236" s="8">
        <f t="shared" si="576"/>
        <v>7060.2086776859505</v>
      </c>
      <c r="M9236" s="8">
        <f t="shared" si="577"/>
        <v>33620.041322314049</v>
      </c>
      <c r="N9236" s="9"/>
      <c r="O9236" s="9"/>
      <c r="P9236" s="8">
        <v>21</v>
      </c>
      <c r="Q9236" s="8">
        <v>40680.25</v>
      </c>
      <c r="R9236" s="17">
        <f t="shared" si="578"/>
        <v>0</v>
      </c>
      <c r="S9236" s="18">
        <f t="shared" si="579"/>
        <v>40680.25</v>
      </c>
    </row>
    <row r="9237" spans="1:19" x14ac:dyDescent="0.25">
      <c r="A9237" s="7" t="s">
        <v>21940</v>
      </c>
      <c r="B9237" s="7" t="s">
        <v>21941</v>
      </c>
      <c r="C9237" s="7" t="s">
        <v>5229</v>
      </c>
      <c r="D9237" s="7" t="s">
        <v>5230</v>
      </c>
      <c r="E9237" s="7" t="s">
        <v>5231</v>
      </c>
      <c r="F9237" s="8">
        <v>21</v>
      </c>
      <c r="G9237" s="8">
        <v>836.86</v>
      </c>
      <c r="H9237" s="8">
        <v>836.86</v>
      </c>
      <c r="I9237" s="8">
        <v>120</v>
      </c>
      <c r="J9237" s="8">
        <v>100423.22</v>
      </c>
      <c r="K9237" s="8">
        <v>836.86016666666671</v>
      </c>
      <c r="L9237" s="8">
        <f t="shared" si="576"/>
        <v>145.24019421487606</v>
      </c>
      <c r="M9237" s="8">
        <f t="shared" si="577"/>
        <v>691.61997245179066</v>
      </c>
      <c r="N9237" s="8">
        <v>12</v>
      </c>
      <c r="O9237" s="8">
        <v>774.61433333333332</v>
      </c>
      <c r="P9237" s="8">
        <v>21</v>
      </c>
      <c r="Q9237" s="8">
        <v>836.86016666666671</v>
      </c>
      <c r="R9237" s="17">
        <f t="shared" si="578"/>
        <v>92953.72</v>
      </c>
      <c r="S9237" s="18">
        <f t="shared" si="579"/>
        <v>100423.22</v>
      </c>
    </row>
    <row r="9238" spans="1:19" x14ac:dyDescent="0.25">
      <c r="A9238" s="7" t="s">
        <v>21942</v>
      </c>
      <c r="B9238" s="7" t="s">
        <v>21943</v>
      </c>
      <c r="C9238" s="7" t="s">
        <v>14</v>
      </c>
      <c r="D9238" s="7" t="s">
        <v>15</v>
      </c>
      <c r="E9238" s="7" t="s">
        <v>7518</v>
      </c>
      <c r="F9238" s="8">
        <v>21</v>
      </c>
      <c r="G9238" s="8">
        <v>4200</v>
      </c>
      <c r="H9238" s="8">
        <v>4200</v>
      </c>
      <c r="I9238" s="8">
        <v>6</v>
      </c>
      <c r="J9238" s="8">
        <v>25200</v>
      </c>
      <c r="K9238" s="8">
        <v>4200</v>
      </c>
      <c r="L9238" s="8">
        <f t="shared" si="576"/>
        <v>728.92561983471069</v>
      </c>
      <c r="M9238" s="8">
        <f t="shared" si="577"/>
        <v>3471.0743801652893</v>
      </c>
      <c r="N9238" s="9"/>
      <c r="O9238" s="9"/>
      <c r="P9238" s="8">
        <v>21</v>
      </c>
      <c r="Q9238" s="8">
        <v>4200</v>
      </c>
      <c r="R9238" s="17">
        <f t="shared" si="578"/>
        <v>0</v>
      </c>
      <c r="S9238" s="18">
        <f t="shared" si="579"/>
        <v>25200</v>
      </c>
    </row>
    <row r="9239" spans="1:19" x14ac:dyDescent="0.25">
      <c r="A9239" s="7" t="s">
        <v>21944</v>
      </c>
      <c r="B9239" s="7" t="s">
        <v>21945</v>
      </c>
      <c r="C9239" s="7" t="s">
        <v>76</v>
      </c>
      <c r="D9239" s="7" t="s">
        <v>77</v>
      </c>
      <c r="E9239" s="7" t="s">
        <v>10658</v>
      </c>
      <c r="F9239" s="8">
        <v>15</v>
      </c>
      <c r="G9239" s="8">
        <v>5750</v>
      </c>
      <c r="H9239" s="8">
        <v>5750</v>
      </c>
      <c r="I9239" s="8">
        <v>1</v>
      </c>
      <c r="J9239" s="8">
        <v>5750</v>
      </c>
      <c r="K9239" s="8">
        <v>5750</v>
      </c>
      <c r="L9239" s="8">
        <f t="shared" si="576"/>
        <v>750</v>
      </c>
      <c r="M9239" s="8">
        <f t="shared" si="577"/>
        <v>5000</v>
      </c>
      <c r="N9239" s="9"/>
      <c r="O9239" s="9"/>
      <c r="P9239" s="8">
        <v>15</v>
      </c>
      <c r="Q9239" s="8">
        <v>5750</v>
      </c>
      <c r="R9239" s="17">
        <f t="shared" si="578"/>
        <v>0</v>
      </c>
      <c r="S9239" s="18">
        <f t="shared" si="579"/>
        <v>5750</v>
      </c>
    </row>
    <row r="9240" spans="1:19" x14ac:dyDescent="0.25">
      <c r="A9240" s="7" t="s">
        <v>21946</v>
      </c>
      <c r="B9240" s="7" t="s">
        <v>21947</v>
      </c>
      <c r="C9240" s="7" t="s">
        <v>7539</v>
      </c>
      <c r="D9240" s="7" t="s">
        <v>7540</v>
      </c>
      <c r="E9240" s="7" t="s">
        <v>7798</v>
      </c>
      <c r="F9240" s="8">
        <v>21</v>
      </c>
      <c r="G9240" s="8">
        <v>5.67</v>
      </c>
      <c r="H9240" s="8">
        <v>5.67</v>
      </c>
      <c r="I9240" s="8">
        <v>200</v>
      </c>
      <c r="J9240" s="8">
        <v>1134.8599999999999</v>
      </c>
      <c r="K9240" s="8">
        <v>5.6742999999999997</v>
      </c>
      <c r="L9240" s="8">
        <f t="shared" si="576"/>
        <v>0.98479586776859485</v>
      </c>
      <c r="M9240" s="8">
        <f t="shared" si="577"/>
        <v>4.6895041322314048</v>
      </c>
      <c r="N9240" s="9"/>
      <c r="O9240" s="9"/>
      <c r="P9240" s="8">
        <v>21</v>
      </c>
      <c r="Q9240" s="8">
        <v>5.6742999999999997</v>
      </c>
      <c r="R9240" s="17">
        <f t="shared" si="578"/>
        <v>0</v>
      </c>
      <c r="S9240" s="18">
        <f t="shared" si="579"/>
        <v>1134.8599999999999</v>
      </c>
    </row>
    <row r="9241" spans="1:19" x14ac:dyDescent="0.25">
      <c r="A9241" s="7" t="s">
        <v>21948</v>
      </c>
      <c r="B9241" s="7" t="s">
        <v>21949</v>
      </c>
      <c r="C9241" s="7" t="s">
        <v>7400</v>
      </c>
      <c r="D9241" s="7" t="s">
        <v>7401</v>
      </c>
      <c r="E9241" s="7" t="s">
        <v>7402</v>
      </c>
      <c r="F9241" s="8">
        <v>21</v>
      </c>
      <c r="G9241" s="8">
        <v>1168.3</v>
      </c>
      <c r="H9241" s="8">
        <v>1168.3</v>
      </c>
      <c r="I9241" s="8">
        <v>1</v>
      </c>
      <c r="J9241" s="8">
        <v>1168.3</v>
      </c>
      <c r="K9241" s="8">
        <v>1168.3</v>
      </c>
      <c r="L9241" s="8">
        <f t="shared" si="576"/>
        <v>202.7628099173553</v>
      </c>
      <c r="M9241" s="8">
        <f t="shared" si="577"/>
        <v>965.53719008264466</v>
      </c>
      <c r="N9241" s="9"/>
      <c r="O9241" s="9"/>
      <c r="P9241" s="8">
        <v>21</v>
      </c>
      <c r="Q9241" s="8">
        <v>1168.3</v>
      </c>
      <c r="R9241" s="17">
        <f t="shared" si="578"/>
        <v>0</v>
      </c>
      <c r="S9241" s="18">
        <f t="shared" si="579"/>
        <v>1168.3</v>
      </c>
    </row>
    <row r="9242" spans="1:19" x14ac:dyDescent="0.25">
      <c r="A9242" s="7" t="s">
        <v>21950</v>
      </c>
      <c r="B9242" s="7" t="s">
        <v>21951</v>
      </c>
      <c r="C9242" s="7" t="s">
        <v>14</v>
      </c>
      <c r="D9242" s="7" t="s">
        <v>15</v>
      </c>
      <c r="E9242" s="7" t="s">
        <v>7518</v>
      </c>
      <c r="F9242" s="8">
        <v>21</v>
      </c>
      <c r="G9242" s="8">
        <v>1361.41</v>
      </c>
      <c r="H9242" s="8">
        <v>1361.41</v>
      </c>
      <c r="I9242" s="8">
        <v>30</v>
      </c>
      <c r="J9242" s="8">
        <v>40842.22</v>
      </c>
      <c r="K9242" s="8">
        <v>1361.4073333333333</v>
      </c>
      <c r="L9242" s="8">
        <f t="shared" si="576"/>
        <v>236.27730578512387</v>
      </c>
      <c r="M9242" s="8">
        <f t="shared" si="577"/>
        <v>1125.1300275482095</v>
      </c>
      <c r="N9242" s="13"/>
      <c r="O9242" s="13"/>
      <c r="P9242" s="8">
        <v>21</v>
      </c>
      <c r="Q9242" s="8">
        <v>1361.4073333333333</v>
      </c>
      <c r="R9242" s="17">
        <f t="shared" si="578"/>
        <v>0</v>
      </c>
      <c r="S9242" s="18">
        <f t="shared" si="579"/>
        <v>40842.22</v>
      </c>
    </row>
    <row r="9243" spans="1:19" x14ac:dyDescent="0.25">
      <c r="A9243" s="7" t="s">
        <v>21952</v>
      </c>
      <c r="B9243" s="7" t="s">
        <v>21953</v>
      </c>
      <c r="C9243" s="7" t="s">
        <v>8219</v>
      </c>
      <c r="D9243" s="7" t="s">
        <v>8220</v>
      </c>
      <c r="E9243" s="7" t="s">
        <v>8221</v>
      </c>
      <c r="F9243" s="8">
        <v>21</v>
      </c>
      <c r="G9243" s="8">
        <v>3666.3</v>
      </c>
      <c r="H9243" s="8">
        <v>4226.3599999999997</v>
      </c>
      <c r="I9243" s="8">
        <v>55</v>
      </c>
      <c r="J9243" s="8">
        <v>201646.5</v>
      </c>
      <c r="K9243" s="8">
        <v>3666.3</v>
      </c>
      <c r="L9243" s="8">
        <f t="shared" si="576"/>
        <v>636.29999999999973</v>
      </c>
      <c r="M9243" s="8">
        <f t="shared" si="577"/>
        <v>3030.0000000000005</v>
      </c>
      <c r="N9243" s="8">
        <v>12</v>
      </c>
      <c r="O9243" s="8">
        <v>3393.6</v>
      </c>
      <c r="P9243" s="8">
        <v>21</v>
      </c>
      <c r="Q9243" s="8">
        <v>3666.3</v>
      </c>
      <c r="R9243" s="17">
        <f t="shared" si="578"/>
        <v>186648</v>
      </c>
      <c r="S9243" s="18">
        <f t="shared" si="579"/>
        <v>201646.5</v>
      </c>
    </row>
    <row r="9244" spans="1:19" x14ac:dyDescent="0.25">
      <c r="A9244" s="7" t="s">
        <v>21956</v>
      </c>
      <c r="B9244" s="7" t="s">
        <v>21957</v>
      </c>
      <c r="C9244" s="7" t="s">
        <v>5229</v>
      </c>
      <c r="D9244" s="7" t="s">
        <v>5230</v>
      </c>
      <c r="E9244" s="7" t="s">
        <v>5231</v>
      </c>
      <c r="F9244" s="8">
        <v>21</v>
      </c>
      <c r="G9244" s="8">
        <v>36.200000000000003</v>
      </c>
      <c r="H9244" s="8">
        <v>36.200000000000003</v>
      </c>
      <c r="I9244" s="8">
        <v>300</v>
      </c>
      <c r="J9244" s="8">
        <v>10860.96</v>
      </c>
      <c r="K9244" s="8">
        <v>36.203199999999995</v>
      </c>
      <c r="L9244" s="8">
        <f t="shared" si="576"/>
        <v>6.2831999999999972</v>
      </c>
      <c r="M9244" s="8">
        <f t="shared" si="577"/>
        <v>29.919999999999998</v>
      </c>
      <c r="N9244" s="13"/>
      <c r="O9244" s="13"/>
      <c r="P9244" s="8">
        <v>21</v>
      </c>
      <c r="Q9244" s="8">
        <v>36.203199999999995</v>
      </c>
      <c r="R9244" s="17">
        <f t="shared" si="578"/>
        <v>0</v>
      </c>
      <c r="S9244" s="18">
        <f t="shared" si="579"/>
        <v>10860.96</v>
      </c>
    </row>
    <row r="9245" spans="1:19" x14ac:dyDescent="0.25">
      <c r="A9245" s="7" t="s">
        <v>21964</v>
      </c>
      <c r="B9245" s="7" t="s">
        <v>21965</v>
      </c>
      <c r="C9245" s="7" t="s">
        <v>5229</v>
      </c>
      <c r="D9245" s="7" t="s">
        <v>5230</v>
      </c>
      <c r="E9245" s="7" t="s">
        <v>5231</v>
      </c>
      <c r="F9245" s="8">
        <v>21</v>
      </c>
      <c r="G9245" s="8">
        <v>834.9</v>
      </c>
      <c r="H9245" s="8">
        <v>834.9</v>
      </c>
      <c r="I9245" s="8">
        <v>652</v>
      </c>
      <c r="J9245" s="8">
        <v>544354.80000000005</v>
      </c>
      <c r="K9245" s="8">
        <v>834.90000000000009</v>
      </c>
      <c r="L9245" s="8">
        <f t="shared" si="576"/>
        <v>144.89999999999998</v>
      </c>
      <c r="M9245" s="8">
        <f t="shared" si="577"/>
        <v>690.00000000000011</v>
      </c>
      <c r="N9245" s="13"/>
      <c r="O9245" s="13"/>
      <c r="P9245" s="8">
        <v>21</v>
      </c>
      <c r="Q9245" s="8">
        <v>834.9</v>
      </c>
      <c r="R9245" s="17">
        <f t="shared" si="578"/>
        <v>0</v>
      </c>
      <c r="S9245" s="18">
        <f t="shared" si="579"/>
        <v>544354.80000000005</v>
      </c>
    </row>
    <row r="9246" spans="1:19" x14ac:dyDescent="0.25">
      <c r="A9246" s="7" t="s">
        <v>21966</v>
      </c>
      <c r="B9246" s="7" t="s">
        <v>21967</v>
      </c>
      <c r="C9246" s="7" t="s">
        <v>14</v>
      </c>
      <c r="D9246" s="7" t="s">
        <v>15</v>
      </c>
      <c r="E9246" s="7" t="s">
        <v>7480</v>
      </c>
      <c r="F9246" s="8">
        <v>21</v>
      </c>
      <c r="G9246" s="8">
        <v>578.38</v>
      </c>
      <c r="H9246" s="8">
        <v>578.38</v>
      </c>
      <c r="I9246" s="8">
        <v>57</v>
      </c>
      <c r="J9246" s="8">
        <v>32967.660000000011</v>
      </c>
      <c r="K9246" s="8">
        <v>578.38000000000022</v>
      </c>
      <c r="L9246" s="8">
        <f t="shared" si="576"/>
        <v>100.38000000000005</v>
      </c>
      <c r="M9246" s="8">
        <f t="shared" si="577"/>
        <v>478.00000000000017</v>
      </c>
      <c r="N9246" s="14">
        <v>21</v>
      </c>
      <c r="O9246" s="14">
        <v>578.38</v>
      </c>
      <c r="P9246" s="8">
        <v>21</v>
      </c>
      <c r="Q9246" s="8">
        <v>578.38</v>
      </c>
      <c r="R9246" s="17">
        <f t="shared" si="578"/>
        <v>32967.659999999996</v>
      </c>
      <c r="S9246" s="18">
        <f t="shared" si="579"/>
        <v>32967.660000000011</v>
      </c>
    </row>
    <row r="9247" spans="1:19" x14ac:dyDescent="0.25">
      <c r="A9247" s="7" t="s">
        <v>21970</v>
      </c>
      <c r="B9247" s="7" t="s">
        <v>21971</v>
      </c>
      <c r="C9247" s="7" t="s">
        <v>7375</v>
      </c>
      <c r="D9247" s="7" t="s">
        <v>7376</v>
      </c>
      <c r="E9247" s="7" t="s">
        <v>7377</v>
      </c>
      <c r="F9247" s="8">
        <v>15</v>
      </c>
      <c r="G9247" s="8">
        <v>435.97</v>
      </c>
      <c r="H9247" s="8">
        <v>435.97</v>
      </c>
      <c r="I9247" s="8">
        <v>72</v>
      </c>
      <c r="J9247" s="8">
        <v>31389.48</v>
      </c>
      <c r="K9247" s="8">
        <v>435.96499999999997</v>
      </c>
      <c r="L9247" s="8">
        <f t="shared" si="576"/>
        <v>56.864999999999952</v>
      </c>
      <c r="M9247" s="8">
        <f t="shared" si="577"/>
        <v>379.1</v>
      </c>
      <c r="N9247" s="9"/>
      <c r="O9247" s="9"/>
      <c r="P9247" s="8">
        <v>15</v>
      </c>
      <c r="Q9247" s="8">
        <v>435.96499999999997</v>
      </c>
      <c r="R9247" s="17">
        <f t="shared" si="578"/>
        <v>0</v>
      </c>
      <c r="S9247" s="18">
        <f t="shared" si="579"/>
        <v>31389.48</v>
      </c>
    </row>
    <row r="9248" spans="1:19" x14ac:dyDescent="0.25">
      <c r="A9248" s="7" t="s">
        <v>21972</v>
      </c>
      <c r="B9248" s="7" t="s">
        <v>21973</v>
      </c>
      <c r="C9248" s="7" t="s">
        <v>37</v>
      </c>
      <c r="D9248" s="7" t="s">
        <v>38</v>
      </c>
      <c r="E9248" s="7" t="s">
        <v>39</v>
      </c>
      <c r="F9248" s="8">
        <v>15</v>
      </c>
      <c r="G9248" s="8">
        <v>265.31</v>
      </c>
      <c r="H9248" s="8">
        <v>265.31</v>
      </c>
      <c r="I9248" s="8">
        <v>1</v>
      </c>
      <c r="J9248" s="8">
        <v>265.31</v>
      </c>
      <c r="K9248" s="8">
        <v>265.31</v>
      </c>
      <c r="L9248" s="8">
        <f t="shared" si="576"/>
        <v>34.605652173913029</v>
      </c>
      <c r="M9248" s="8">
        <f t="shared" si="577"/>
        <v>230.70434782608697</v>
      </c>
      <c r="N9248" s="9"/>
      <c r="O9248" s="9"/>
      <c r="P9248" s="8">
        <v>15</v>
      </c>
      <c r="Q9248" s="8">
        <v>265.31</v>
      </c>
      <c r="R9248" s="17">
        <f t="shared" si="578"/>
        <v>0</v>
      </c>
      <c r="S9248" s="18">
        <f t="shared" si="579"/>
        <v>265.31</v>
      </c>
    </row>
    <row r="9249" spans="1:19" x14ac:dyDescent="0.25">
      <c r="A9249" s="7" t="s">
        <v>21974</v>
      </c>
      <c r="B9249" s="7" t="s">
        <v>21975</v>
      </c>
      <c r="C9249" s="7" t="s">
        <v>979</v>
      </c>
      <c r="D9249" s="7" t="s">
        <v>980</v>
      </c>
      <c r="E9249" s="7" t="s">
        <v>7315</v>
      </c>
      <c r="F9249" s="8">
        <v>15</v>
      </c>
      <c r="G9249" s="8">
        <v>35600</v>
      </c>
      <c r="H9249" s="8">
        <v>40940</v>
      </c>
      <c r="I9249" s="8">
        <v>2</v>
      </c>
      <c r="J9249" s="8">
        <v>71200</v>
      </c>
      <c r="K9249" s="8">
        <v>35600</v>
      </c>
      <c r="L9249" s="8">
        <f t="shared" si="576"/>
        <v>4643.4782608695641</v>
      </c>
      <c r="M9249" s="8">
        <f t="shared" si="577"/>
        <v>30956.521739130436</v>
      </c>
      <c r="N9249" s="9"/>
      <c r="O9249" s="9"/>
      <c r="P9249" s="8">
        <v>15</v>
      </c>
      <c r="Q9249" s="8">
        <v>35600</v>
      </c>
      <c r="R9249" s="17">
        <f t="shared" si="578"/>
        <v>0</v>
      </c>
      <c r="S9249" s="18">
        <f t="shared" si="579"/>
        <v>71200</v>
      </c>
    </row>
    <row r="9250" spans="1:19" x14ac:dyDescent="0.25">
      <c r="A9250" s="7" t="s">
        <v>21976</v>
      </c>
      <c r="B9250" s="7" t="s">
        <v>21977</v>
      </c>
      <c r="C9250" s="7" t="s">
        <v>185</v>
      </c>
      <c r="D9250" s="7" t="s">
        <v>186</v>
      </c>
      <c r="E9250" s="7" t="s">
        <v>187</v>
      </c>
      <c r="F9250" s="8">
        <v>21</v>
      </c>
      <c r="G9250" s="8">
        <v>7762.76</v>
      </c>
      <c r="H9250" s="8">
        <v>7762.76</v>
      </c>
      <c r="I9250" s="8">
        <v>2</v>
      </c>
      <c r="J9250" s="8">
        <v>15525.52</v>
      </c>
      <c r="K9250" s="8">
        <v>7762.76</v>
      </c>
      <c r="L9250" s="8">
        <f t="shared" si="576"/>
        <v>1347.2558677685947</v>
      </c>
      <c r="M9250" s="8">
        <f t="shared" si="577"/>
        <v>6415.5041322314055</v>
      </c>
      <c r="N9250" s="9"/>
      <c r="O9250" s="9"/>
      <c r="P9250" s="8">
        <v>21</v>
      </c>
      <c r="Q9250" s="8">
        <v>7762.76</v>
      </c>
      <c r="R9250" s="17">
        <f t="shared" si="578"/>
        <v>0</v>
      </c>
      <c r="S9250" s="18">
        <f t="shared" si="579"/>
        <v>15525.52</v>
      </c>
    </row>
    <row r="9251" spans="1:19" x14ac:dyDescent="0.25">
      <c r="A9251" s="7" t="s">
        <v>21978</v>
      </c>
      <c r="B9251" s="7" t="s">
        <v>21979</v>
      </c>
      <c r="C9251" s="7" t="s">
        <v>14</v>
      </c>
      <c r="D9251" s="7" t="s">
        <v>15</v>
      </c>
      <c r="E9251" s="7" t="s">
        <v>12107</v>
      </c>
      <c r="F9251" s="8">
        <v>21</v>
      </c>
      <c r="G9251" s="8">
        <v>6606.6</v>
      </c>
      <c r="H9251" s="8">
        <v>6606.6</v>
      </c>
      <c r="I9251" s="8">
        <v>2</v>
      </c>
      <c r="J9251" s="8">
        <v>13213.2</v>
      </c>
      <c r="K9251" s="8">
        <v>6606.6</v>
      </c>
      <c r="L9251" s="8">
        <f t="shared" si="576"/>
        <v>1146.5999999999995</v>
      </c>
      <c r="M9251" s="8">
        <f t="shared" si="577"/>
        <v>5460.0000000000009</v>
      </c>
      <c r="N9251" s="9"/>
      <c r="O9251" s="9"/>
      <c r="P9251" s="8">
        <v>21</v>
      </c>
      <c r="Q9251" s="8">
        <v>6606.6</v>
      </c>
      <c r="R9251" s="17">
        <f t="shared" si="578"/>
        <v>0</v>
      </c>
      <c r="S9251" s="18">
        <f t="shared" si="579"/>
        <v>13213.2</v>
      </c>
    </row>
    <row r="9252" spans="1:19" x14ac:dyDescent="0.25">
      <c r="A9252" s="7" t="s">
        <v>21980</v>
      </c>
      <c r="B9252" s="7" t="s">
        <v>21981</v>
      </c>
      <c r="C9252" s="7" t="s">
        <v>14</v>
      </c>
      <c r="D9252" s="7" t="s">
        <v>15</v>
      </c>
      <c r="E9252" s="7" t="s">
        <v>2322</v>
      </c>
      <c r="F9252" s="8">
        <v>21</v>
      </c>
      <c r="G9252" s="8">
        <v>5021.5</v>
      </c>
      <c r="H9252" s="8">
        <v>5021.5</v>
      </c>
      <c r="I9252" s="8">
        <v>5</v>
      </c>
      <c r="J9252" s="8">
        <v>25107.5</v>
      </c>
      <c r="K9252" s="8">
        <v>5021.5</v>
      </c>
      <c r="L9252" s="8">
        <f t="shared" si="576"/>
        <v>871.5</v>
      </c>
      <c r="M9252" s="8">
        <f t="shared" si="577"/>
        <v>4150</v>
      </c>
      <c r="N9252" s="13"/>
      <c r="O9252" s="13"/>
      <c r="P9252" s="8">
        <v>21</v>
      </c>
      <c r="Q9252" s="8">
        <v>5021.5</v>
      </c>
      <c r="R9252" s="17">
        <f t="shared" si="578"/>
        <v>0</v>
      </c>
      <c r="S9252" s="18">
        <f t="shared" si="579"/>
        <v>25107.5</v>
      </c>
    </row>
    <row r="9253" spans="1:19" x14ac:dyDescent="0.25">
      <c r="A9253" s="7" t="s">
        <v>21982</v>
      </c>
      <c r="B9253" s="7" t="s">
        <v>21983</v>
      </c>
      <c r="C9253" s="7" t="s">
        <v>185</v>
      </c>
      <c r="D9253" s="7" t="s">
        <v>186</v>
      </c>
      <c r="E9253" s="7" t="s">
        <v>187</v>
      </c>
      <c r="F9253" s="8">
        <v>21</v>
      </c>
      <c r="G9253" s="8">
        <v>1167.8900000000001</v>
      </c>
      <c r="H9253" s="8">
        <v>1167.8900000000001</v>
      </c>
      <c r="I9253" s="8">
        <v>12</v>
      </c>
      <c r="J9253" s="8">
        <v>14014.7</v>
      </c>
      <c r="K9253" s="8">
        <v>1167.8916666666667</v>
      </c>
      <c r="L9253" s="8">
        <f t="shared" si="576"/>
        <v>202.69194214876029</v>
      </c>
      <c r="M9253" s="8">
        <f t="shared" si="577"/>
        <v>965.19972451790636</v>
      </c>
      <c r="N9253" s="13"/>
      <c r="O9253" s="13"/>
      <c r="P9253" s="8">
        <v>21</v>
      </c>
      <c r="Q9253" s="8">
        <v>1167.8916666666667</v>
      </c>
      <c r="R9253" s="17">
        <f t="shared" si="578"/>
        <v>0</v>
      </c>
      <c r="S9253" s="18">
        <f t="shared" si="579"/>
        <v>14014.7</v>
      </c>
    </row>
    <row r="9254" spans="1:19" x14ac:dyDescent="0.25">
      <c r="A9254" s="7" t="s">
        <v>21984</v>
      </c>
      <c r="B9254" s="7" t="s">
        <v>21985</v>
      </c>
      <c r="C9254" s="7" t="s">
        <v>7249</v>
      </c>
      <c r="D9254" s="7" t="s">
        <v>7250</v>
      </c>
      <c r="E9254" s="7" t="s">
        <v>7251</v>
      </c>
      <c r="F9254" s="8">
        <v>21</v>
      </c>
      <c r="G9254" s="8">
        <v>999.46</v>
      </c>
      <c r="H9254" s="8">
        <v>999.46</v>
      </c>
      <c r="I9254" s="8">
        <v>10</v>
      </c>
      <c r="J9254" s="8">
        <v>9994.6</v>
      </c>
      <c r="K9254" s="8">
        <v>999.46</v>
      </c>
      <c r="L9254" s="8">
        <f t="shared" si="576"/>
        <v>173.46000000000004</v>
      </c>
      <c r="M9254" s="8">
        <f t="shared" si="577"/>
        <v>826</v>
      </c>
      <c r="N9254" s="9"/>
      <c r="O9254" s="9"/>
      <c r="P9254" s="8">
        <v>21</v>
      </c>
      <c r="Q9254" s="8">
        <v>999.46</v>
      </c>
      <c r="R9254" s="17">
        <f t="shared" si="578"/>
        <v>0</v>
      </c>
      <c r="S9254" s="18">
        <f t="shared" si="579"/>
        <v>9994.6</v>
      </c>
    </row>
    <row r="9255" spans="1:19" x14ac:dyDescent="0.25">
      <c r="A9255" s="7" t="s">
        <v>21986</v>
      </c>
      <c r="B9255" s="7" t="s">
        <v>21987</v>
      </c>
      <c r="C9255" s="7" t="s">
        <v>14</v>
      </c>
      <c r="D9255" s="7" t="s">
        <v>15</v>
      </c>
      <c r="E9255" s="7" t="s">
        <v>8886</v>
      </c>
      <c r="F9255" s="8">
        <v>21</v>
      </c>
      <c r="G9255" s="8">
        <v>4840</v>
      </c>
      <c r="H9255" s="8">
        <v>4840</v>
      </c>
      <c r="I9255" s="8">
        <v>5</v>
      </c>
      <c r="J9255" s="8">
        <v>24200</v>
      </c>
      <c r="K9255" s="8">
        <v>4840</v>
      </c>
      <c r="L9255" s="8">
        <f t="shared" si="576"/>
        <v>840</v>
      </c>
      <c r="M9255" s="8">
        <f t="shared" si="577"/>
        <v>4000</v>
      </c>
      <c r="N9255" s="9"/>
      <c r="O9255" s="9"/>
      <c r="P9255" s="8">
        <v>21</v>
      </c>
      <c r="Q9255" s="8">
        <v>4840</v>
      </c>
      <c r="R9255" s="17">
        <f t="shared" si="578"/>
        <v>0</v>
      </c>
      <c r="S9255" s="18">
        <f t="shared" si="579"/>
        <v>24200</v>
      </c>
    </row>
    <row r="9256" spans="1:19" x14ac:dyDescent="0.25">
      <c r="A9256" s="7" t="s">
        <v>21988</v>
      </c>
      <c r="B9256" s="7" t="s">
        <v>21989</v>
      </c>
      <c r="C9256" s="7" t="s">
        <v>14</v>
      </c>
      <c r="D9256" s="7" t="s">
        <v>15</v>
      </c>
      <c r="E9256" s="7" t="s">
        <v>8886</v>
      </c>
      <c r="F9256" s="8">
        <v>21</v>
      </c>
      <c r="G9256" s="8">
        <v>4840</v>
      </c>
      <c r="H9256" s="8">
        <v>4840</v>
      </c>
      <c r="I9256" s="8">
        <v>3</v>
      </c>
      <c r="J9256" s="8">
        <v>14520</v>
      </c>
      <c r="K9256" s="8">
        <v>4840</v>
      </c>
      <c r="L9256" s="8">
        <f t="shared" si="576"/>
        <v>840</v>
      </c>
      <c r="M9256" s="8">
        <f t="shared" si="577"/>
        <v>4000</v>
      </c>
      <c r="N9256" s="14">
        <v>12</v>
      </c>
      <c r="O9256" s="14">
        <v>4480</v>
      </c>
      <c r="P9256" s="8">
        <v>21</v>
      </c>
      <c r="Q9256" s="8">
        <v>4840</v>
      </c>
      <c r="R9256" s="17">
        <f t="shared" si="578"/>
        <v>13440</v>
      </c>
      <c r="S9256" s="18">
        <f t="shared" si="579"/>
        <v>14520</v>
      </c>
    </row>
    <row r="9257" spans="1:19" x14ac:dyDescent="0.25">
      <c r="A9257" s="7" t="s">
        <v>21990</v>
      </c>
      <c r="B9257" s="7" t="s">
        <v>21991</v>
      </c>
      <c r="C9257" s="7" t="s">
        <v>14</v>
      </c>
      <c r="D9257" s="7" t="s">
        <v>15</v>
      </c>
      <c r="E9257" s="7" t="s">
        <v>8886</v>
      </c>
      <c r="F9257" s="8">
        <v>21</v>
      </c>
      <c r="G9257" s="8">
        <v>4840</v>
      </c>
      <c r="H9257" s="8">
        <v>4840</v>
      </c>
      <c r="I9257" s="8">
        <v>3</v>
      </c>
      <c r="J9257" s="8">
        <v>14520</v>
      </c>
      <c r="K9257" s="8">
        <v>4840</v>
      </c>
      <c r="L9257" s="8">
        <f t="shared" si="576"/>
        <v>840</v>
      </c>
      <c r="M9257" s="8">
        <f t="shared" si="577"/>
        <v>4000</v>
      </c>
      <c r="N9257" s="9"/>
      <c r="O9257" s="9"/>
      <c r="P9257" s="8">
        <v>21</v>
      </c>
      <c r="Q9257" s="8">
        <v>4840</v>
      </c>
      <c r="R9257" s="17">
        <f t="shared" si="578"/>
        <v>0</v>
      </c>
      <c r="S9257" s="18">
        <f t="shared" si="579"/>
        <v>14520</v>
      </c>
    </row>
    <row r="9258" spans="1:19" x14ac:dyDescent="0.25">
      <c r="A9258" s="7" t="s">
        <v>21992</v>
      </c>
      <c r="B9258" s="7" t="s">
        <v>21993</v>
      </c>
      <c r="C9258" s="7" t="s">
        <v>14</v>
      </c>
      <c r="D9258" s="7" t="s">
        <v>15</v>
      </c>
      <c r="E9258" s="7" t="s">
        <v>8886</v>
      </c>
      <c r="F9258" s="8">
        <v>21</v>
      </c>
      <c r="G9258" s="8">
        <v>4840</v>
      </c>
      <c r="H9258" s="8">
        <v>4840</v>
      </c>
      <c r="I9258" s="8">
        <v>1</v>
      </c>
      <c r="J9258" s="8">
        <v>4840</v>
      </c>
      <c r="K9258" s="8">
        <v>4840</v>
      </c>
      <c r="L9258" s="8">
        <f t="shared" si="576"/>
        <v>840</v>
      </c>
      <c r="M9258" s="8">
        <f t="shared" si="577"/>
        <v>4000</v>
      </c>
      <c r="N9258" s="14">
        <v>12</v>
      </c>
      <c r="O9258" s="14">
        <v>4480</v>
      </c>
      <c r="P9258" s="8">
        <v>21</v>
      </c>
      <c r="Q9258" s="8">
        <v>4840</v>
      </c>
      <c r="R9258" s="17">
        <f t="shared" si="578"/>
        <v>4480</v>
      </c>
      <c r="S9258" s="18">
        <f t="shared" si="579"/>
        <v>4840</v>
      </c>
    </row>
    <row r="9259" spans="1:19" x14ac:dyDescent="0.25">
      <c r="A9259" s="7" t="s">
        <v>21994</v>
      </c>
      <c r="B9259" s="7" t="s">
        <v>21995</v>
      </c>
      <c r="C9259" s="7" t="s">
        <v>14</v>
      </c>
      <c r="D9259" s="7" t="s">
        <v>15</v>
      </c>
      <c r="E9259" s="7" t="s">
        <v>8886</v>
      </c>
      <c r="F9259" s="8">
        <v>21</v>
      </c>
      <c r="G9259" s="8">
        <v>4840</v>
      </c>
      <c r="H9259" s="8">
        <v>4840</v>
      </c>
      <c r="I9259" s="8">
        <v>1</v>
      </c>
      <c r="J9259" s="8">
        <v>4840</v>
      </c>
      <c r="K9259" s="8">
        <v>4840</v>
      </c>
      <c r="L9259" s="8">
        <f t="shared" si="576"/>
        <v>840</v>
      </c>
      <c r="M9259" s="8">
        <f t="shared" si="577"/>
        <v>4000</v>
      </c>
      <c r="N9259" s="9"/>
      <c r="O9259" s="9"/>
      <c r="P9259" s="8">
        <v>21</v>
      </c>
      <c r="Q9259" s="8">
        <v>4840</v>
      </c>
      <c r="R9259" s="17">
        <f t="shared" si="578"/>
        <v>0</v>
      </c>
      <c r="S9259" s="18">
        <f t="shared" si="579"/>
        <v>4840</v>
      </c>
    </row>
    <row r="9260" spans="1:19" x14ac:dyDescent="0.25">
      <c r="A9260" s="7" t="s">
        <v>21996</v>
      </c>
      <c r="B9260" s="7" t="s">
        <v>21997</v>
      </c>
      <c r="C9260" s="7" t="s">
        <v>14</v>
      </c>
      <c r="D9260" s="7" t="s">
        <v>15</v>
      </c>
      <c r="E9260" s="7" t="s">
        <v>8886</v>
      </c>
      <c r="F9260" s="8">
        <v>21</v>
      </c>
      <c r="G9260" s="8">
        <v>4840</v>
      </c>
      <c r="H9260" s="8">
        <v>4840</v>
      </c>
      <c r="I9260" s="8">
        <v>1</v>
      </c>
      <c r="J9260" s="8">
        <v>4840</v>
      </c>
      <c r="K9260" s="8">
        <v>4840</v>
      </c>
      <c r="L9260" s="8">
        <f t="shared" si="576"/>
        <v>840</v>
      </c>
      <c r="M9260" s="8">
        <f t="shared" si="577"/>
        <v>4000</v>
      </c>
      <c r="N9260" s="9"/>
      <c r="O9260" s="9"/>
      <c r="P9260" s="8">
        <v>21</v>
      </c>
      <c r="Q9260" s="8">
        <v>4840</v>
      </c>
      <c r="R9260" s="17">
        <f t="shared" si="578"/>
        <v>0</v>
      </c>
      <c r="S9260" s="18">
        <f t="shared" si="579"/>
        <v>4840</v>
      </c>
    </row>
    <row r="9261" spans="1:19" x14ac:dyDescent="0.25">
      <c r="A9261" s="7" t="s">
        <v>21998</v>
      </c>
      <c r="B9261" s="7" t="s">
        <v>21999</v>
      </c>
      <c r="C9261" s="7" t="s">
        <v>185</v>
      </c>
      <c r="D9261" s="7" t="s">
        <v>186</v>
      </c>
      <c r="E9261" s="7" t="s">
        <v>12599</v>
      </c>
      <c r="F9261" s="8">
        <v>21</v>
      </c>
      <c r="G9261" s="8">
        <v>8470</v>
      </c>
      <c r="H9261" s="8">
        <v>8470</v>
      </c>
      <c r="I9261" s="8">
        <v>10</v>
      </c>
      <c r="J9261" s="8">
        <v>84700</v>
      </c>
      <c r="K9261" s="8">
        <v>8470</v>
      </c>
      <c r="L9261" s="8">
        <f t="shared" si="576"/>
        <v>1470</v>
      </c>
      <c r="M9261" s="8">
        <f t="shared" si="577"/>
        <v>7000</v>
      </c>
      <c r="N9261" s="14">
        <v>12</v>
      </c>
      <c r="O9261" s="14">
        <v>7840</v>
      </c>
      <c r="P9261" s="8">
        <v>21</v>
      </c>
      <c r="Q9261" s="8">
        <v>8470</v>
      </c>
      <c r="R9261" s="17">
        <f t="shared" si="578"/>
        <v>78400</v>
      </c>
      <c r="S9261" s="18">
        <f t="shared" si="579"/>
        <v>84700</v>
      </c>
    </row>
    <row r="9262" spans="1:19" x14ac:dyDescent="0.25">
      <c r="A9262" s="7" t="s">
        <v>22000</v>
      </c>
      <c r="B9262" s="7" t="s">
        <v>22001</v>
      </c>
      <c r="C9262" s="7" t="s">
        <v>14</v>
      </c>
      <c r="D9262" s="7" t="s">
        <v>15</v>
      </c>
      <c r="E9262" s="7" t="s">
        <v>2322</v>
      </c>
      <c r="F9262" s="8">
        <v>21</v>
      </c>
      <c r="G9262" s="8">
        <v>627.99</v>
      </c>
      <c r="H9262" s="8">
        <v>627.99</v>
      </c>
      <c r="I9262" s="8">
        <v>20</v>
      </c>
      <c r="J9262" s="8">
        <v>12559.8</v>
      </c>
      <c r="K9262" s="8">
        <v>627.99</v>
      </c>
      <c r="L9262" s="8">
        <f t="shared" si="576"/>
        <v>108.99000000000001</v>
      </c>
      <c r="M9262" s="8">
        <f t="shared" si="577"/>
        <v>519</v>
      </c>
      <c r="N9262" s="14">
        <v>12</v>
      </c>
      <c r="O9262" s="14">
        <v>581.28</v>
      </c>
      <c r="P9262" s="8">
        <v>21</v>
      </c>
      <c r="Q9262" s="8">
        <v>627.99</v>
      </c>
      <c r="R9262" s="17">
        <f t="shared" si="578"/>
        <v>11625.599999999999</v>
      </c>
      <c r="S9262" s="18">
        <f t="shared" si="579"/>
        <v>12559.8</v>
      </c>
    </row>
    <row r="9263" spans="1:19" x14ac:dyDescent="0.25">
      <c r="A9263" s="7" t="s">
        <v>22002</v>
      </c>
      <c r="B9263" s="7" t="s">
        <v>22003</v>
      </c>
      <c r="C9263" s="7" t="s">
        <v>14</v>
      </c>
      <c r="D9263" s="7" t="s">
        <v>15</v>
      </c>
      <c r="E9263" s="7" t="s">
        <v>2322</v>
      </c>
      <c r="F9263" s="8">
        <v>21</v>
      </c>
      <c r="G9263" s="8">
        <v>627.99</v>
      </c>
      <c r="H9263" s="8">
        <v>627.99</v>
      </c>
      <c r="I9263" s="8">
        <v>40</v>
      </c>
      <c r="J9263" s="8">
        <v>25119.599999999999</v>
      </c>
      <c r="K9263" s="8">
        <v>627.99</v>
      </c>
      <c r="L9263" s="8">
        <f t="shared" si="576"/>
        <v>108.99000000000001</v>
      </c>
      <c r="M9263" s="8">
        <f t="shared" si="577"/>
        <v>519</v>
      </c>
      <c r="N9263" s="9"/>
      <c r="O9263" s="9"/>
      <c r="P9263" s="8">
        <v>21</v>
      </c>
      <c r="Q9263" s="8">
        <v>627.99</v>
      </c>
      <c r="R9263" s="17">
        <f t="shared" si="578"/>
        <v>0</v>
      </c>
      <c r="S9263" s="18">
        <f t="shared" si="579"/>
        <v>25119.599999999999</v>
      </c>
    </row>
    <row r="9264" spans="1:19" x14ac:dyDescent="0.25">
      <c r="A9264" s="7" t="s">
        <v>22004</v>
      </c>
      <c r="B9264" s="7" t="s">
        <v>22005</v>
      </c>
      <c r="C9264" s="7" t="s">
        <v>14</v>
      </c>
      <c r="D9264" s="7" t="s">
        <v>15</v>
      </c>
      <c r="E9264" s="7" t="s">
        <v>7763</v>
      </c>
      <c r="F9264" s="8">
        <v>21</v>
      </c>
      <c r="G9264" s="8">
        <v>682.95</v>
      </c>
      <c r="H9264" s="8">
        <v>682.95</v>
      </c>
      <c r="I9264" s="8">
        <v>20</v>
      </c>
      <c r="J9264" s="8">
        <v>13658.96</v>
      </c>
      <c r="K9264" s="8">
        <v>682.94799999999998</v>
      </c>
      <c r="L9264" s="8">
        <f t="shared" si="576"/>
        <v>118.52816528925621</v>
      </c>
      <c r="M9264" s="8">
        <f t="shared" si="577"/>
        <v>564.41983471074377</v>
      </c>
      <c r="N9264" s="9"/>
      <c r="O9264" s="9"/>
      <c r="P9264" s="8">
        <v>21</v>
      </c>
      <c r="Q9264" s="8">
        <v>682.94799999999998</v>
      </c>
      <c r="R9264" s="17">
        <f t="shared" si="578"/>
        <v>0</v>
      </c>
      <c r="S9264" s="18">
        <f t="shared" si="579"/>
        <v>13658.96</v>
      </c>
    </row>
    <row r="9265" spans="1:19" x14ac:dyDescent="0.25">
      <c r="A9265" s="7" t="s">
        <v>22006</v>
      </c>
      <c r="B9265" s="7" t="s">
        <v>22007</v>
      </c>
      <c r="C9265" s="7" t="s">
        <v>14</v>
      </c>
      <c r="D9265" s="7" t="s">
        <v>15</v>
      </c>
      <c r="E9265" s="7" t="s">
        <v>7763</v>
      </c>
      <c r="F9265" s="8">
        <v>21</v>
      </c>
      <c r="G9265" s="8">
        <v>639.87</v>
      </c>
      <c r="H9265" s="8">
        <v>639.87</v>
      </c>
      <c r="I9265" s="8">
        <v>20</v>
      </c>
      <c r="J9265" s="8">
        <v>12797.45</v>
      </c>
      <c r="K9265" s="8">
        <v>639.87250000000006</v>
      </c>
      <c r="L9265" s="8">
        <f t="shared" si="576"/>
        <v>111.05225206611567</v>
      </c>
      <c r="M9265" s="8">
        <f t="shared" si="577"/>
        <v>528.82024793388439</v>
      </c>
      <c r="N9265" s="9"/>
      <c r="O9265" s="9"/>
      <c r="P9265" s="8">
        <v>21</v>
      </c>
      <c r="Q9265" s="8">
        <v>639.87250000000006</v>
      </c>
      <c r="R9265" s="17">
        <f t="shared" si="578"/>
        <v>0</v>
      </c>
      <c r="S9265" s="18">
        <f t="shared" si="579"/>
        <v>12797.45</v>
      </c>
    </row>
    <row r="9266" spans="1:19" x14ac:dyDescent="0.25">
      <c r="A9266" s="7" t="s">
        <v>22008</v>
      </c>
      <c r="B9266" s="7" t="s">
        <v>22009</v>
      </c>
      <c r="C9266" s="7" t="s">
        <v>37</v>
      </c>
      <c r="D9266" s="7" t="s">
        <v>38</v>
      </c>
      <c r="E9266" s="7" t="s">
        <v>39</v>
      </c>
      <c r="F9266" s="8">
        <v>15</v>
      </c>
      <c r="G9266" s="8">
        <v>8273</v>
      </c>
      <c r="H9266" s="8">
        <v>8273</v>
      </c>
      <c r="I9266" s="8">
        <v>1</v>
      </c>
      <c r="J9266" s="8">
        <v>8273</v>
      </c>
      <c r="K9266" s="8">
        <v>8273</v>
      </c>
      <c r="L9266" s="8">
        <f t="shared" si="576"/>
        <v>1079.086956521739</v>
      </c>
      <c r="M9266" s="8">
        <f t="shared" si="577"/>
        <v>7193.913043478261</v>
      </c>
      <c r="N9266" s="9"/>
      <c r="O9266" s="9"/>
      <c r="P9266" s="8">
        <v>15</v>
      </c>
      <c r="Q9266" s="8">
        <v>8273</v>
      </c>
      <c r="R9266" s="17">
        <f t="shared" si="578"/>
        <v>0</v>
      </c>
      <c r="S9266" s="18">
        <f t="shared" si="579"/>
        <v>8273</v>
      </c>
    </row>
    <row r="9267" spans="1:19" x14ac:dyDescent="0.25">
      <c r="A9267" s="7" t="s">
        <v>22010</v>
      </c>
      <c r="B9267" s="7" t="s">
        <v>22011</v>
      </c>
      <c r="C9267" s="7" t="s">
        <v>76</v>
      </c>
      <c r="D9267" s="7" t="s">
        <v>77</v>
      </c>
      <c r="E9267" s="7" t="s">
        <v>10658</v>
      </c>
      <c r="F9267" s="8">
        <v>15</v>
      </c>
      <c r="G9267" s="8">
        <v>6098</v>
      </c>
      <c r="H9267" s="8">
        <v>6098</v>
      </c>
      <c r="I9267" s="8">
        <v>2</v>
      </c>
      <c r="J9267" s="8">
        <v>12196</v>
      </c>
      <c r="K9267" s="8">
        <v>6098</v>
      </c>
      <c r="L9267" s="8">
        <f t="shared" si="576"/>
        <v>795.39130434782601</v>
      </c>
      <c r="M9267" s="8">
        <f t="shared" si="577"/>
        <v>5302.608695652174</v>
      </c>
      <c r="N9267" s="9"/>
      <c r="O9267" s="9"/>
      <c r="P9267" s="8">
        <v>15</v>
      </c>
      <c r="Q9267" s="8">
        <v>6098</v>
      </c>
      <c r="R9267" s="17">
        <f t="shared" si="578"/>
        <v>0</v>
      </c>
      <c r="S9267" s="18">
        <f t="shared" si="579"/>
        <v>12196</v>
      </c>
    </row>
    <row r="9268" spans="1:19" x14ac:dyDescent="0.25">
      <c r="A9268" s="7" t="s">
        <v>22012</v>
      </c>
      <c r="B9268" s="7" t="s">
        <v>22013</v>
      </c>
      <c r="C9268" s="7" t="s">
        <v>14</v>
      </c>
      <c r="D9268" s="7" t="s">
        <v>15</v>
      </c>
      <c r="E9268" s="7" t="s">
        <v>7372</v>
      </c>
      <c r="F9268" s="8">
        <v>15</v>
      </c>
      <c r="G9268" s="8">
        <v>43.97</v>
      </c>
      <c r="H9268" s="8">
        <v>43.97</v>
      </c>
      <c r="I9268" s="8">
        <v>180</v>
      </c>
      <c r="J9268" s="8">
        <v>7914.28</v>
      </c>
      <c r="K9268" s="8">
        <v>43.968222222222224</v>
      </c>
      <c r="L9268" s="8">
        <f t="shared" si="576"/>
        <v>5.7349855072463711</v>
      </c>
      <c r="M9268" s="8">
        <f t="shared" si="577"/>
        <v>38.233236714975853</v>
      </c>
      <c r="N9268" s="14">
        <v>12</v>
      </c>
      <c r="O9268" s="14">
        <v>269.77394444444445</v>
      </c>
      <c r="P9268" s="8">
        <v>15</v>
      </c>
      <c r="Q9268" s="8">
        <v>43.968222222222224</v>
      </c>
      <c r="R9268" s="17">
        <f t="shared" si="578"/>
        <v>48559.310000000005</v>
      </c>
      <c r="S9268" s="18">
        <f t="shared" si="579"/>
        <v>7914.28</v>
      </c>
    </row>
    <row r="9269" spans="1:19" x14ac:dyDescent="0.25">
      <c r="A9269" s="7" t="s">
        <v>22014</v>
      </c>
      <c r="B9269" s="7" t="s">
        <v>22015</v>
      </c>
      <c r="C9269" s="7" t="s">
        <v>14</v>
      </c>
      <c r="D9269" s="7" t="s">
        <v>15</v>
      </c>
      <c r="E9269" s="7" t="s">
        <v>7372</v>
      </c>
      <c r="F9269" s="8">
        <v>15</v>
      </c>
      <c r="G9269" s="8">
        <v>55.75</v>
      </c>
      <c r="H9269" s="8">
        <v>55.75</v>
      </c>
      <c r="I9269" s="8">
        <v>120</v>
      </c>
      <c r="J9269" s="8">
        <v>6690.31</v>
      </c>
      <c r="K9269" s="8">
        <v>55.752583333333334</v>
      </c>
      <c r="L9269" s="8">
        <f t="shared" si="576"/>
        <v>7.2720760869565169</v>
      </c>
      <c r="M9269" s="8">
        <f t="shared" si="577"/>
        <v>48.480507246376817</v>
      </c>
      <c r="N9269" s="14">
        <v>12</v>
      </c>
      <c r="O9269" s="14">
        <v>342.07833333333332</v>
      </c>
      <c r="P9269" s="8">
        <v>15</v>
      </c>
      <c r="Q9269" s="8">
        <v>55.752583333333334</v>
      </c>
      <c r="R9269" s="17">
        <f t="shared" si="578"/>
        <v>41049.4</v>
      </c>
      <c r="S9269" s="18">
        <f t="shared" si="579"/>
        <v>6690.31</v>
      </c>
    </row>
    <row r="9270" spans="1:19" x14ac:dyDescent="0.25">
      <c r="A9270" s="7" t="s">
        <v>22016</v>
      </c>
      <c r="B9270" s="7" t="s">
        <v>22017</v>
      </c>
      <c r="C9270" s="7" t="s">
        <v>14</v>
      </c>
      <c r="D9270" s="7" t="s">
        <v>15</v>
      </c>
      <c r="E9270" s="7" t="s">
        <v>2322</v>
      </c>
      <c r="F9270" s="8">
        <v>15</v>
      </c>
      <c r="G9270" s="8">
        <v>600.29999999999995</v>
      </c>
      <c r="H9270" s="8">
        <v>600.29999999999995</v>
      </c>
      <c r="I9270" s="8">
        <v>3</v>
      </c>
      <c r="J9270" s="8">
        <v>1800.8999999999999</v>
      </c>
      <c r="K9270" s="8">
        <v>600.29999999999995</v>
      </c>
      <c r="L9270" s="8">
        <f t="shared" si="576"/>
        <v>78.299999999999955</v>
      </c>
      <c r="M9270" s="8">
        <f t="shared" si="577"/>
        <v>522</v>
      </c>
      <c r="N9270" s="9"/>
      <c r="O9270" s="9"/>
      <c r="P9270" s="8">
        <v>15</v>
      </c>
      <c r="Q9270" s="8">
        <v>600.29999999999995</v>
      </c>
      <c r="R9270" s="17">
        <f t="shared" si="578"/>
        <v>0</v>
      </c>
      <c r="S9270" s="18">
        <f t="shared" si="579"/>
        <v>1800.8999999999999</v>
      </c>
    </row>
    <row r="9271" spans="1:19" x14ac:dyDescent="0.25">
      <c r="A9271" s="7" t="s">
        <v>22018</v>
      </c>
      <c r="B9271" s="7" t="s">
        <v>22019</v>
      </c>
      <c r="C9271" s="7" t="s">
        <v>7205</v>
      </c>
      <c r="D9271" s="7" t="s">
        <v>7206</v>
      </c>
      <c r="E9271" s="7" t="s">
        <v>7207</v>
      </c>
      <c r="F9271" s="8">
        <v>15</v>
      </c>
      <c r="G9271" s="8">
        <v>225.4</v>
      </c>
      <c r="H9271" s="8">
        <v>225.4</v>
      </c>
      <c r="I9271" s="8">
        <v>11</v>
      </c>
      <c r="J9271" s="8">
        <v>2479.4</v>
      </c>
      <c r="K9271" s="8">
        <v>225.4</v>
      </c>
      <c r="L9271" s="8">
        <f t="shared" si="576"/>
        <v>29.399999999999977</v>
      </c>
      <c r="M9271" s="8">
        <f t="shared" si="577"/>
        <v>196.00000000000003</v>
      </c>
      <c r="N9271" s="14">
        <v>12</v>
      </c>
      <c r="O9271" s="14">
        <v>219.51999999999998</v>
      </c>
      <c r="P9271" s="8">
        <v>15</v>
      </c>
      <c r="Q9271" s="8">
        <v>225.4</v>
      </c>
      <c r="R9271" s="17">
        <f t="shared" si="578"/>
        <v>2414.7199999999998</v>
      </c>
      <c r="S9271" s="18">
        <f t="shared" si="579"/>
        <v>2479.4</v>
      </c>
    </row>
    <row r="9272" spans="1:19" x14ac:dyDescent="0.25">
      <c r="A9272" s="7" t="s">
        <v>22020</v>
      </c>
      <c r="B9272" s="7" t="s">
        <v>22021</v>
      </c>
      <c r="C9272" s="7" t="s">
        <v>14</v>
      </c>
      <c r="D9272" s="7" t="s">
        <v>15</v>
      </c>
      <c r="E9272" s="7" t="s">
        <v>2322</v>
      </c>
      <c r="F9272" s="8">
        <v>15</v>
      </c>
      <c r="G9272" s="8">
        <v>600.29999999999995</v>
      </c>
      <c r="H9272" s="8">
        <v>600.29999999999995</v>
      </c>
      <c r="I9272" s="8">
        <v>3</v>
      </c>
      <c r="J9272" s="8">
        <v>1800.8999999999999</v>
      </c>
      <c r="K9272" s="8">
        <v>600.29999999999995</v>
      </c>
      <c r="L9272" s="8">
        <f t="shared" si="576"/>
        <v>78.299999999999955</v>
      </c>
      <c r="M9272" s="8">
        <f t="shared" si="577"/>
        <v>522</v>
      </c>
      <c r="N9272" s="9"/>
      <c r="O9272" s="9"/>
      <c r="P9272" s="8">
        <v>15</v>
      </c>
      <c r="Q9272" s="8">
        <v>600.29999999999995</v>
      </c>
      <c r="R9272" s="17">
        <f t="shared" si="578"/>
        <v>0</v>
      </c>
      <c r="S9272" s="18">
        <f t="shared" si="579"/>
        <v>1800.8999999999999</v>
      </c>
    </row>
    <row r="9273" spans="1:19" x14ac:dyDescent="0.25">
      <c r="A9273" s="7" t="s">
        <v>22022</v>
      </c>
      <c r="B9273" s="7" t="s">
        <v>22023</v>
      </c>
      <c r="C9273" s="7" t="s">
        <v>14</v>
      </c>
      <c r="D9273" s="7" t="s">
        <v>15</v>
      </c>
      <c r="E9273" s="7" t="s">
        <v>2322</v>
      </c>
      <c r="F9273" s="8">
        <v>15</v>
      </c>
      <c r="G9273" s="8">
        <v>600.29999999999995</v>
      </c>
      <c r="H9273" s="8">
        <v>600.29999999999995</v>
      </c>
      <c r="I9273" s="8">
        <v>3</v>
      </c>
      <c r="J9273" s="8">
        <v>1800.8999999999999</v>
      </c>
      <c r="K9273" s="8">
        <v>600.29999999999995</v>
      </c>
      <c r="L9273" s="8">
        <f t="shared" si="576"/>
        <v>78.299999999999955</v>
      </c>
      <c r="M9273" s="8">
        <f t="shared" si="577"/>
        <v>522</v>
      </c>
      <c r="N9273" s="9"/>
      <c r="O9273" s="9"/>
      <c r="P9273" s="8">
        <v>15</v>
      </c>
      <c r="Q9273" s="8">
        <v>600.29999999999995</v>
      </c>
      <c r="R9273" s="17">
        <f t="shared" si="578"/>
        <v>0</v>
      </c>
      <c r="S9273" s="18">
        <f t="shared" si="579"/>
        <v>1800.8999999999999</v>
      </c>
    </row>
    <row r="9274" spans="1:19" x14ac:dyDescent="0.25">
      <c r="A9274" s="7" t="s">
        <v>22024</v>
      </c>
      <c r="B9274" s="7" t="s">
        <v>22025</v>
      </c>
      <c r="C9274" s="7" t="s">
        <v>14</v>
      </c>
      <c r="D9274" s="7" t="s">
        <v>15</v>
      </c>
      <c r="E9274" s="7" t="s">
        <v>2322</v>
      </c>
      <c r="F9274" s="8">
        <v>15</v>
      </c>
      <c r="G9274" s="8">
        <v>600.29999999999995</v>
      </c>
      <c r="H9274" s="8">
        <v>600.29999999999995</v>
      </c>
      <c r="I9274" s="8">
        <v>2</v>
      </c>
      <c r="J9274" s="8">
        <v>1200.5999999999999</v>
      </c>
      <c r="K9274" s="8">
        <v>600.29999999999995</v>
      </c>
      <c r="L9274" s="8">
        <f t="shared" si="576"/>
        <v>78.299999999999955</v>
      </c>
      <c r="M9274" s="8">
        <f t="shared" si="577"/>
        <v>522</v>
      </c>
      <c r="N9274" s="9"/>
      <c r="O9274" s="9"/>
      <c r="P9274" s="8">
        <v>15</v>
      </c>
      <c r="Q9274" s="8">
        <v>600.29999999999995</v>
      </c>
      <c r="R9274" s="17">
        <f t="shared" si="578"/>
        <v>0</v>
      </c>
      <c r="S9274" s="18">
        <f t="shared" si="579"/>
        <v>1200.5999999999999</v>
      </c>
    </row>
    <row r="9275" spans="1:19" x14ac:dyDescent="0.25">
      <c r="A9275" s="7" t="s">
        <v>22026</v>
      </c>
      <c r="B9275" s="7" t="s">
        <v>22027</v>
      </c>
      <c r="C9275" s="7" t="s">
        <v>7539</v>
      </c>
      <c r="D9275" s="7" t="s">
        <v>7540</v>
      </c>
      <c r="E9275" s="7" t="s">
        <v>7541</v>
      </c>
      <c r="F9275" s="8">
        <v>21</v>
      </c>
      <c r="G9275" s="8">
        <v>22.39</v>
      </c>
      <c r="H9275" s="8">
        <v>22.39</v>
      </c>
      <c r="I9275" s="8">
        <v>10</v>
      </c>
      <c r="J9275" s="8">
        <v>223.85</v>
      </c>
      <c r="K9275" s="8">
        <v>22.384999999999998</v>
      </c>
      <c r="L9275" s="8">
        <f t="shared" si="576"/>
        <v>3.884999999999998</v>
      </c>
      <c r="M9275" s="8">
        <f t="shared" si="577"/>
        <v>18.5</v>
      </c>
      <c r="N9275" s="9"/>
      <c r="O9275" s="9"/>
      <c r="P9275" s="8">
        <v>21</v>
      </c>
      <c r="Q9275" s="8">
        <v>22.384999999999998</v>
      </c>
      <c r="R9275" s="17">
        <f t="shared" si="578"/>
        <v>0</v>
      </c>
      <c r="S9275" s="18">
        <f t="shared" si="579"/>
        <v>223.85</v>
      </c>
    </row>
    <row r="9276" spans="1:19" x14ac:dyDescent="0.25">
      <c r="A9276" s="7" t="s">
        <v>22028</v>
      </c>
      <c r="B9276" s="7" t="s">
        <v>22029</v>
      </c>
      <c r="C9276" s="7" t="s">
        <v>7539</v>
      </c>
      <c r="D9276" s="7" t="s">
        <v>7540</v>
      </c>
      <c r="E9276" s="7" t="s">
        <v>7541</v>
      </c>
      <c r="F9276" s="8">
        <v>21</v>
      </c>
      <c r="G9276" s="8">
        <v>37.299999999999997</v>
      </c>
      <c r="H9276" s="8">
        <v>37.299999999999997</v>
      </c>
      <c r="I9276" s="8">
        <v>12</v>
      </c>
      <c r="J9276" s="8">
        <v>447.65</v>
      </c>
      <c r="K9276" s="8">
        <v>37.304166666666667</v>
      </c>
      <c r="L9276" s="8">
        <f t="shared" si="576"/>
        <v>6.4742768595041298</v>
      </c>
      <c r="M9276" s="8">
        <f t="shared" si="577"/>
        <v>30.829889807162537</v>
      </c>
      <c r="N9276" s="13"/>
      <c r="O9276" s="13"/>
      <c r="P9276" s="8">
        <v>21</v>
      </c>
      <c r="Q9276" s="8">
        <v>37.304166666666667</v>
      </c>
      <c r="R9276" s="17">
        <f t="shared" si="578"/>
        <v>0</v>
      </c>
      <c r="S9276" s="18">
        <f t="shared" si="579"/>
        <v>447.65</v>
      </c>
    </row>
    <row r="9277" spans="1:19" x14ac:dyDescent="0.25">
      <c r="A9277" s="7" t="s">
        <v>22030</v>
      </c>
      <c r="B9277" s="7" t="s">
        <v>22031</v>
      </c>
      <c r="C9277" s="7" t="s">
        <v>7539</v>
      </c>
      <c r="D9277" s="7" t="s">
        <v>7540</v>
      </c>
      <c r="E9277" s="7" t="s">
        <v>7541</v>
      </c>
      <c r="F9277" s="8">
        <v>21</v>
      </c>
      <c r="G9277" s="8">
        <v>59.5</v>
      </c>
      <c r="H9277" s="8">
        <v>59.5</v>
      </c>
      <c r="I9277" s="8">
        <v>12</v>
      </c>
      <c r="J9277" s="8">
        <v>713.95</v>
      </c>
      <c r="K9277" s="8">
        <v>59.495833333333337</v>
      </c>
      <c r="L9277" s="8">
        <f t="shared" si="576"/>
        <v>10.325723140495867</v>
      </c>
      <c r="M9277" s="8">
        <f t="shared" si="577"/>
        <v>49.17011019283747</v>
      </c>
      <c r="N9277" s="13"/>
      <c r="O9277" s="13"/>
      <c r="P9277" s="8">
        <v>21</v>
      </c>
      <c r="Q9277" s="8">
        <v>59.495833333333337</v>
      </c>
      <c r="R9277" s="17">
        <f t="shared" si="578"/>
        <v>0</v>
      </c>
      <c r="S9277" s="18">
        <f t="shared" si="579"/>
        <v>713.95</v>
      </c>
    </row>
    <row r="9278" spans="1:19" x14ac:dyDescent="0.25">
      <c r="A9278" s="7" t="s">
        <v>22032</v>
      </c>
      <c r="B9278" s="7" t="s">
        <v>22033</v>
      </c>
      <c r="C9278" s="7" t="s">
        <v>8208</v>
      </c>
      <c r="D9278" s="7" t="s">
        <v>8209</v>
      </c>
      <c r="E9278" s="7" t="s">
        <v>8210</v>
      </c>
      <c r="F9278" s="8">
        <v>21</v>
      </c>
      <c r="G9278" s="8">
        <v>7489.9</v>
      </c>
      <c r="H9278" s="8">
        <v>7489.9</v>
      </c>
      <c r="I9278" s="8">
        <v>3</v>
      </c>
      <c r="J9278" s="8">
        <v>22469.7</v>
      </c>
      <c r="K9278" s="8">
        <v>7489.9000000000005</v>
      </c>
      <c r="L9278" s="8">
        <f t="shared" si="576"/>
        <v>1299.8999999999996</v>
      </c>
      <c r="M9278" s="8">
        <f t="shared" si="577"/>
        <v>6190.0000000000009</v>
      </c>
      <c r="N9278" s="9"/>
      <c r="O9278" s="9"/>
      <c r="P9278" s="8">
        <v>21</v>
      </c>
      <c r="Q9278" s="8">
        <v>7489.9000000000005</v>
      </c>
      <c r="R9278" s="17">
        <f t="shared" si="578"/>
        <v>0</v>
      </c>
      <c r="S9278" s="18">
        <f t="shared" si="579"/>
        <v>22469.7</v>
      </c>
    </row>
    <row r="9279" spans="1:19" x14ac:dyDescent="0.25">
      <c r="A9279" s="7" t="s">
        <v>22034</v>
      </c>
      <c r="B9279" s="7" t="s">
        <v>22035</v>
      </c>
      <c r="C9279" s="7" t="s">
        <v>8208</v>
      </c>
      <c r="D9279" s="7" t="s">
        <v>8209</v>
      </c>
      <c r="E9279" s="7" t="s">
        <v>8210</v>
      </c>
      <c r="F9279" s="8">
        <v>21</v>
      </c>
      <c r="G9279" s="8">
        <v>7489.9</v>
      </c>
      <c r="H9279" s="8">
        <v>7489.9</v>
      </c>
      <c r="I9279" s="8">
        <v>3</v>
      </c>
      <c r="J9279" s="8">
        <v>22469.7</v>
      </c>
      <c r="K9279" s="8">
        <v>7489.9000000000005</v>
      </c>
      <c r="L9279" s="8">
        <f t="shared" si="576"/>
        <v>1299.8999999999996</v>
      </c>
      <c r="M9279" s="8">
        <f t="shared" si="577"/>
        <v>6190.0000000000009</v>
      </c>
      <c r="N9279" s="9"/>
      <c r="O9279" s="9"/>
      <c r="P9279" s="8">
        <v>21</v>
      </c>
      <c r="Q9279" s="8">
        <v>7489.9000000000005</v>
      </c>
      <c r="R9279" s="17">
        <f t="shared" si="578"/>
        <v>0</v>
      </c>
      <c r="S9279" s="18">
        <f t="shared" si="579"/>
        <v>22469.7</v>
      </c>
    </row>
    <row r="9280" spans="1:19" x14ac:dyDescent="0.25">
      <c r="A9280" s="7" t="s">
        <v>22036</v>
      </c>
      <c r="B9280" s="7" t="s">
        <v>22037</v>
      </c>
      <c r="C9280" s="7" t="s">
        <v>8208</v>
      </c>
      <c r="D9280" s="7" t="s">
        <v>8209</v>
      </c>
      <c r="E9280" s="7" t="s">
        <v>8210</v>
      </c>
      <c r="F9280" s="8">
        <v>21</v>
      </c>
      <c r="G9280" s="8">
        <v>7489.9</v>
      </c>
      <c r="H9280" s="8">
        <v>7489.9</v>
      </c>
      <c r="I9280" s="8">
        <v>3</v>
      </c>
      <c r="J9280" s="8">
        <v>22469.7</v>
      </c>
      <c r="K9280" s="8">
        <v>7489.9000000000005</v>
      </c>
      <c r="L9280" s="8">
        <f t="shared" si="576"/>
        <v>1299.8999999999996</v>
      </c>
      <c r="M9280" s="8">
        <f t="shared" si="577"/>
        <v>6190.0000000000009</v>
      </c>
      <c r="N9280" s="13"/>
      <c r="O9280" s="13"/>
      <c r="P9280" s="8">
        <v>21</v>
      </c>
      <c r="Q9280" s="8">
        <v>7489.9000000000005</v>
      </c>
      <c r="R9280" s="17">
        <f t="shared" si="578"/>
        <v>0</v>
      </c>
      <c r="S9280" s="18">
        <f t="shared" si="579"/>
        <v>22469.7</v>
      </c>
    </row>
    <row r="9281" spans="1:19" x14ac:dyDescent="0.25">
      <c r="A9281" s="7" t="s">
        <v>22038</v>
      </c>
      <c r="B9281" s="7" t="s">
        <v>22039</v>
      </c>
      <c r="C9281" s="7" t="s">
        <v>8208</v>
      </c>
      <c r="D9281" s="7" t="s">
        <v>8209</v>
      </c>
      <c r="E9281" s="7" t="s">
        <v>8210</v>
      </c>
      <c r="F9281" s="8">
        <v>21</v>
      </c>
      <c r="G9281" s="8">
        <v>7141.42</v>
      </c>
      <c r="H9281" s="8">
        <v>7141.42</v>
      </c>
      <c r="I9281" s="8">
        <v>3</v>
      </c>
      <c r="J9281" s="8">
        <v>21424.26</v>
      </c>
      <c r="K9281" s="8">
        <v>7141.4199999999992</v>
      </c>
      <c r="L9281" s="8">
        <f t="shared" si="576"/>
        <v>1239.42</v>
      </c>
      <c r="M9281" s="8">
        <f t="shared" si="577"/>
        <v>5901.9999999999991</v>
      </c>
      <c r="N9281" s="9"/>
      <c r="O9281" s="9"/>
      <c r="P9281" s="8">
        <v>21</v>
      </c>
      <c r="Q9281" s="8">
        <v>7141.4199999999992</v>
      </c>
      <c r="R9281" s="17">
        <f t="shared" si="578"/>
        <v>0</v>
      </c>
      <c r="S9281" s="18">
        <f t="shared" si="579"/>
        <v>21424.26</v>
      </c>
    </row>
    <row r="9282" spans="1:19" x14ac:dyDescent="0.25">
      <c r="A9282" s="7" t="s">
        <v>22040</v>
      </c>
      <c r="B9282" s="7" t="s">
        <v>22041</v>
      </c>
      <c r="C9282" s="7" t="s">
        <v>14</v>
      </c>
      <c r="D9282" s="7" t="s">
        <v>15</v>
      </c>
      <c r="E9282" s="7" t="s">
        <v>7518</v>
      </c>
      <c r="F9282" s="8">
        <v>21</v>
      </c>
      <c r="G9282" s="8">
        <v>1021.59</v>
      </c>
      <c r="H9282" s="8">
        <v>1021.59</v>
      </c>
      <c r="I9282" s="8">
        <v>1</v>
      </c>
      <c r="J9282" s="8">
        <v>1021.59</v>
      </c>
      <c r="K9282" s="8">
        <v>1021.59</v>
      </c>
      <c r="L9282" s="8">
        <f t="shared" ref="L9282:L9345" si="580">K9282-M9282</f>
        <v>177.30074380165286</v>
      </c>
      <c r="M9282" s="8">
        <f t="shared" ref="M9282:M9345" si="581">K9282/((100+F9282)/100)</f>
        <v>844.28925619834718</v>
      </c>
      <c r="N9282" s="9"/>
      <c r="O9282" s="9"/>
      <c r="P9282" s="8">
        <v>21</v>
      </c>
      <c r="Q9282" s="8">
        <v>1021.59</v>
      </c>
      <c r="R9282" s="17">
        <f t="shared" ref="R9282:R9345" si="582">I9282*O9282</f>
        <v>0</v>
      </c>
      <c r="S9282" s="18">
        <f t="shared" si="579"/>
        <v>1021.59</v>
      </c>
    </row>
    <row r="9283" spans="1:19" x14ac:dyDescent="0.25">
      <c r="A9283" s="7" t="s">
        <v>22042</v>
      </c>
      <c r="B9283" s="7" t="s">
        <v>22043</v>
      </c>
      <c r="C9283" s="7" t="s">
        <v>14</v>
      </c>
      <c r="D9283" s="7" t="s">
        <v>15</v>
      </c>
      <c r="E9283" s="7" t="s">
        <v>7518</v>
      </c>
      <c r="F9283" s="8">
        <v>21</v>
      </c>
      <c r="G9283" s="8">
        <v>380.93</v>
      </c>
      <c r="H9283" s="8">
        <v>380.93</v>
      </c>
      <c r="I9283" s="8">
        <v>1</v>
      </c>
      <c r="J9283" s="8">
        <v>380.93</v>
      </c>
      <c r="K9283" s="8">
        <v>380.93</v>
      </c>
      <c r="L9283" s="8">
        <f t="shared" si="580"/>
        <v>66.111818181818194</v>
      </c>
      <c r="M9283" s="8">
        <f t="shared" si="581"/>
        <v>314.81818181818181</v>
      </c>
      <c r="N9283" s="9"/>
      <c r="O9283" s="9"/>
      <c r="P9283" s="8">
        <v>21</v>
      </c>
      <c r="Q9283" s="8">
        <v>380.93</v>
      </c>
      <c r="R9283" s="17">
        <f t="shared" si="582"/>
        <v>0</v>
      </c>
      <c r="S9283" s="18">
        <f t="shared" ref="S9283:S9346" si="583">J9283</f>
        <v>380.93</v>
      </c>
    </row>
    <row r="9284" spans="1:19" x14ac:dyDescent="0.25">
      <c r="A9284" s="7" t="s">
        <v>22044</v>
      </c>
      <c r="B9284" s="7" t="s">
        <v>22045</v>
      </c>
      <c r="C9284" s="7" t="s">
        <v>14</v>
      </c>
      <c r="D9284" s="7" t="s">
        <v>15</v>
      </c>
      <c r="E9284" s="7" t="s">
        <v>7518</v>
      </c>
      <c r="F9284" s="8">
        <v>21</v>
      </c>
      <c r="G9284" s="8">
        <v>2080.71</v>
      </c>
      <c r="H9284" s="8">
        <v>2080.71</v>
      </c>
      <c r="I9284" s="8">
        <v>2</v>
      </c>
      <c r="J9284" s="8">
        <v>4161.41</v>
      </c>
      <c r="K9284" s="8">
        <v>2080.7049999999999</v>
      </c>
      <c r="L9284" s="8">
        <f t="shared" si="580"/>
        <v>361.11409090909092</v>
      </c>
      <c r="M9284" s="8">
        <f t="shared" si="581"/>
        <v>1719.590909090909</v>
      </c>
      <c r="N9284" s="9"/>
      <c r="O9284" s="9"/>
      <c r="P9284" s="8">
        <v>21</v>
      </c>
      <c r="Q9284" s="8">
        <v>2080.7049999999999</v>
      </c>
      <c r="R9284" s="17">
        <f t="shared" si="582"/>
        <v>0</v>
      </c>
      <c r="S9284" s="18">
        <f t="shared" si="583"/>
        <v>4161.41</v>
      </c>
    </row>
    <row r="9285" spans="1:19" x14ac:dyDescent="0.25">
      <c r="A9285" s="7" t="s">
        <v>22046</v>
      </c>
      <c r="B9285" s="7" t="s">
        <v>22047</v>
      </c>
      <c r="C9285" s="7" t="s">
        <v>14</v>
      </c>
      <c r="D9285" s="7" t="s">
        <v>15</v>
      </c>
      <c r="E9285" s="7" t="s">
        <v>7518</v>
      </c>
      <c r="F9285" s="8">
        <v>21</v>
      </c>
      <c r="G9285" s="8">
        <v>250.47</v>
      </c>
      <c r="H9285" s="8">
        <v>250.47</v>
      </c>
      <c r="I9285" s="8">
        <v>1</v>
      </c>
      <c r="J9285" s="8">
        <v>250.47</v>
      </c>
      <c r="K9285" s="8">
        <v>250.47</v>
      </c>
      <c r="L9285" s="8">
        <f t="shared" si="580"/>
        <v>43.47</v>
      </c>
      <c r="M9285" s="8">
        <f t="shared" si="581"/>
        <v>207</v>
      </c>
      <c r="N9285" s="9"/>
      <c r="O9285" s="9"/>
      <c r="P9285" s="8">
        <v>21</v>
      </c>
      <c r="Q9285" s="8">
        <v>250.47</v>
      </c>
      <c r="R9285" s="17">
        <f t="shared" si="582"/>
        <v>0</v>
      </c>
      <c r="S9285" s="18">
        <f t="shared" si="583"/>
        <v>250.47</v>
      </c>
    </row>
    <row r="9286" spans="1:19" x14ac:dyDescent="0.25">
      <c r="A9286" s="7" t="s">
        <v>22048</v>
      </c>
      <c r="B9286" s="7" t="s">
        <v>22049</v>
      </c>
      <c r="C9286" s="7" t="s">
        <v>14</v>
      </c>
      <c r="D9286" s="7" t="s">
        <v>15</v>
      </c>
      <c r="E9286" s="7" t="s">
        <v>7518</v>
      </c>
      <c r="F9286" s="8">
        <v>21</v>
      </c>
      <c r="G9286" s="8">
        <v>1255.98</v>
      </c>
      <c r="H9286" s="8">
        <v>1255.98</v>
      </c>
      <c r="I9286" s="8">
        <v>2</v>
      </c>
      <c r="J9286" s="8">
        <v>2511.96</v>
      </c>
      <c r="K9286" s="8">
        <v>1255.98</v>
      </c>
      <c r="L9286" s="8">
        <f t="shared" si="580"/>
        <v>217.98000000000002</v>
      </c>
      <c r="M9286" s="8">
        <f t="shared" si="581"/>
        <v>1038</v>
      </c>
      <c r="N9286" s="9"/>
      <c r="O9286" s="9"/>
      <c r="P9286" s="8">
        <v>21</v>
      </c>
      <c r="Q9286" s="8">
        <v>1255.98</v>
      </c>
      <c r="R9286" s="17">
        <f t="shared" si="582"/>
        <v>0</v>
      </c>
      <c r="S9286" s="18">
        <f t="shared" si="583"/>
        <v>2511.96</v>
      </c>
    </row>
    <row r="9287" spans="1:19" x14ac:dyDescent="0.25">
      <c r="A9287" s="7" t="s">
        <v>22050</v>
      </c>
      <c r="B9287" s="7" t="s">
        <v>22051</v>
      </c>
      <c r="C9287" s="7" t="s">
        <v>14</v>
      </c>
      <c r="D9287" s="7" t="s">
        <v>15</v>
      </c>
      <c r="E9287" s="7" t="s">
        <v>7518</v>
      </c>
      <c r="F9287" s="8">
        <v>21</v>
      </c>
      <c r="G9287" s="8">
        <v>907.5</v>
      </c>
      <c r="H9287" s="8">
        <v>907.5</v>
      </c>
      <c r="I9287" s="8">
        <v>8</v>
      </c>
      <c r="J9287" s="8">
        <v>7260</v>
      </c>
      <c r="K9287" s="8">
        <v>907.5</v>
      </c>
      <c r="L9287" s="8">
        <f t="shared" si="580"/>
        <v>157.5</v>
      </c>
      <c r="M9287" s="8">
        <f t="shared" si="581"/>
        <v>750</v>
      </c>
      <c r="N9287" s="9"/>
      <c r="O9287" s="9"/>
      <c r="P9287" s="8">
        <v>21</v>
      </c>
      <c r="Q9287" s="8">
        <v>907.5</v>
      </c>
      <c r="R9287" s="17">
        <f t="shared" si="582"/>
        <v>0</v>
      </c>
      <c r="S9287" s="18">
        <f t="shared" si="583"/>
        <v>7260</v>
      </c>
    </row>
    <row r="9288" spans="1:19" x14ac:dyDescent="0.25">
      <c r="A9288" s="7" t="s">
        <v>22052</v>
      </c>
      <c r="B9288" s="7" t="s">
        <v>22053</v>
      </c>
      <c r="C9288" s="7" t="s">
        <v>76</v>
      </c>
      <c r="D9288" s="7" t="s">
        <v>77</v>
      </c>
      <c r="E9288" s="7" t="s">
        <v>10658</v>
      </c>
      <c r="F9288" s="8">
        <v>15</v>
      </c>
      <c r="G9288" s="8">
        <v>5750</v>
      </c>
      <c r="H9288" s="8">
        <v>5750</v>
      </c>
      <c r="I9288" s="8">
        <v>1</v>
      </c>
      <c r="J9288" s="8">
        <v>5750</v>
      </c>
      <c r="K9288" s="8">
        <v>5750</v>
      </c>
      <c r="L9288" s="8">
        <f t="shared" si="580"/>
        <v>750</v>
      </c>
      <c r="M9288" s="8">
        <f t="shared" si="581"/>
        <v>5000</v>
      </c>
      <c r="N9288" s="9"/>
      <c r="O9288" s="9"/>
      <c r="P9288" s="8">
        <v>15</v>
      </c>
      <c r="Q9288" s="8">
        <v>5750</v>
      </c>
      <c r="R9288" s="17">
        <f t="shared" si="582"/>
        <v>0</v>
      </c>
      <c r="S9288" s="18">
        <f t="shared" si="583"/>
        <v>5750</v>
      </c>
    </row>
    <row r="9289" spans="1:19" x14ac:dyDescent="0.25">
      <c r="A9289" s="7" t="s">
        <v>22054</v>
      </c>
      <c r="B9289" s="7" t="s">
        <v>22055</v>
      </c>
      <c r="C9289" s="7" t="s">
        <v>37</v>
      </c>
      <c r="D9289" s="7" t="s">
        <v>38</v>
      </c>
      <c r="E9289" s="7" t="s">
        <v>39</v>
      </c>
      <c r="F9289" s="8">
        <v>15</v>
      </c>
      <c r="G9289" s="8">
        <v>13029.5</v>
      </c>
      <c r="H9289" s="8">
        <v>13029.5</v>
      </c>
      <c r="I9289" s="8">
        <v>1</v>
      </c>
      <c r="J9289" s="8">
        <v>13029.5</v>
      </c>
      <c r="K9289" s="8">
        <v>13029.5</v>
      </c>
      <c r="L9289" s="8">
        <f t="shared" si="580"/>
        <v>1699.5</v>
      </c>
      <c r="M9289" s="8">
        <f t="shared" si="581"/>
        <v>11330</v>
      </c>
      <c r="N9289" s="9"/>
      <c r="O9289" s="9"/>
      <c r="P9289" s="8">
        <v>15</v>
      </c>
      <c r="Q9289" s="8">
        <v>13029.5</v>
      </c>
      <c r="R9289" s="17">
        <f t="shared" si="582"/>
        <v>0</v>
      </c>
      <c r="S9289" s="18">
        <f t="shared" si="583"/>
        <v>13029.5</v>
      </c>
    </row>
    <row r="9290" spans="1:19" x14ac:dyDescent="0.25">
      <c r="A9290" s="7" t="s">
        <v>22056</v>
      </c>
      <c r="B9290" s="7" t="s">
        <v>22057</v>
      </c>
      <c r="C9290" s="7" t="s">
        <v>14</v>
      </c>
      <c r="D9290" s="7" t="s">
        <v>15</v>
      </c>
      <c r="E9290" s="7" t="s">
        <v>8886</v>
      </c>
      <c r="F9290" s="8">
        <v>21</v>
      </c>
      <c r="G9290" s="8">
        <v>418.42</v>
      </c>
      <c r="H9290" s="8">
        <v>418.42</v>
      </c>
      <c r="I9290" s="8">
        <v>1</v>
      </c>
      <c r="J9290" s="8">
        <v>418.42</v>
      </c>
      <c r="K9290" s="8">
        <v>418.42</v>
      </c>
      <c r="L9290" s="8">
        <f t="shared" si="580"/>
        <v>72.618347107438012</v>
      </c>
      <c r="M9290" s="8">
        <f t="shared" si="581"/>
        <v>345.801652892562</v>
      </c>
      <c r="N9290" s="9"/>
      <c r="O9290" s="9"/>
      <c r="P9290" s="8">
        <v>21</v>
      </c>
      <c r="Q9290" s="8">
        <v>418.42</v>
      </c>
      <c r="R9290" s="17">
        <f t="shared" si="582"/>
        <v>0</v>
      </c>
      <c r="S9290" s="18">
        <f t="shared" si="583"/>
        <v>418.42</v>
      </c>
    </row>
    <row r="9291" spans="1:19" x14ac:dyDescent="0.25">
      <c r="A9291" s="7" t="s">
        <v>22058</v>
      </c>
      <c r="B9291" s="7" t="s">
        <v>22059</v>
      </c>
      <c r="C9291" s="7" t="s">
        <v>14</v>
      </c>
      <c r="D9291" s="7" t="s">
        <v>15</v>
      </c>
      <c r="E9291" s="7" t="s">
        <v>8886</v>
      </c>
      <c r="F9291" s="8">
        <v>21</v>
      </c>
      <c r="G9291" s="8">
        <v>418.42</v>
      </c>
      <c r="H9291" s="8">
        <v>418.42</v>
      </c>
      <c r="I9291" s="8">
        <v>1</v>
      </c>
      <c r="J9291" s="8">
        <v>418.42</v>
      </c>
      <c r="K9291" s="8">
        <v>418.42</v>
      </c>
      <c r="L9291" s="8">
        <f t="shared" si="580"/>
        <v>72.618347107438012</v>
      </c>
      <c r="M9291" s="8">
        <f t="shared" si="581"/>
        <v>345.801652892562</v>
      </c>
      <c r="N9291" s="9"/>
      <c r="O9291" s="9"/>
      <c r="P9291" s="8">
        <v>21</v>
      </c>
      <c r="Q9291" s="8">
        <v>418.42</v>
      </c>
      <c r="R9291" s="17">
        <f t="shared" si="582"/>
        <v>0</v>
      </c>
      <c r="S9291" s="18">
        <f t="shared" si="583"/>
        <v>418.42</v>
      </c>
    </row>
    <row r="9292" spans="1:19" x14ac:dyDescent="0.25">
      <c r="A9292" s="7" t="s">
        <v>22060</v>
      </c>
      <c r="B9292" s="7" t="s">
        <v>22061</v>
      </c>
      <c r="C9292" s="7" t="s">
        <v>14</v>
      </c>
      <c r="D9292" s="7" t="s">
        <v>15</v>
      </c>
      <c r="E9292" s="7" t="s">
        <v>8886</v>
      </c>
      <c r="F9292" s="8">
        <v>21</v>
      </c>
      <c r="G9292" s="8">
        <v>418.42</v>
      </c>
      <c r="H9292" s="8">
        <v>418.42</v>
      </c>
      <c r="I9292" s="8">
        <v>1</v>
      </c>
      <c r="J9292" s="8">
        <v>418.42</v>
      </c>
      <c r="K9292" s="8">
        <v>418.42</v>
      </c>
      <c r="L9292" s="8">
        <f t="shared" si="580"/>
        <v>72.618347107438012</v>
      </c>
      <c r="M9292" s="8">
        <f t="shared" si="581"/>
        <v>345.801652892562</v>
      </c>
      <c r="N9292" s="9"/>
      <c r="O9292" s="9"/>
      <c r="P9292" s="8">
        <v>21</v>
      </c>
      <c r="Q9292" s="8">
        <v>418.42</v>
      </c>
      <c r="R9292" s="17">
        <f t="shared" si="582"/>
        <v>0</v>
      </c>
      <c r="S9292" s="18">
        <f t="shared" si="583"/>
        <v>418.42</v>
      </c>
    </row>
    <row r="9293" spans="1:19" x14ac:dyDescent="0.25">
      <c r="A9293" s="7" t="s">
        <v>22062</v>
      </c>
      <c r="B9293" s="7" t="s">
        <v>22063</v>
      </c>
      <c r="C9293" s="7" t="s">
        <v>14</v>
      </c>
      <c r="D9293" s="7" t="s">
        <v>15</v>
      </c>
      <c r="E9293" s="7" t="s">
        <v>8886</v>
      </c>
      <c r="F9293" s="8">
        <v>21</v>
      </c>
      <c r="G9293" s="8">
        <v>418.42</v>
      </c>
      <c r="H9293" s="8">
        <v>418.42</v>
      </c>
      <c r="I9293" s="8">
        <v>1</v>
      </c>
      <c r="J9293" s="8">
        <v>418.42</v>
      </c>
      <c r="K9293" s="8">
        <v>418.42</v>
      </c>
      <c r="L9293" s="8">
        <f t="shared" si="580"/>
        <v>72.618347107438012</v>
      </c>
      <c r="M9293" s="8">
        <f t="shared" si="581"/>
        <v>345.801652892562</v>
      </c>
      <c r="N9293" s="9"/>
      <c r="O9293" s="9"/>
      <c r="P9293" s="8">
        <v>21</v>
      </c>
      <c r="Q9293" s="8">
        <v>418.42</v>
      </c>
      <c r="R9293" s="17">
        <f t="shared" si="582"/>
        <v>0</v>
      </c>
      <c r="S9293" s="18">
        <f t="shared" si="583"/>
        <v>418.42</v>
      </c>
    </row>
    <row r="9294" spans="1:19" x14ac:dyDescent="0.25">
      <c r="A9294" s="7" t="s">
        <v>22064</v>
      </c>
      <c r="B9294" s="7" t="s">
        <v>22065</v>
      </c>
      <c r="C9294" s="7" t="s">
        <v>14</v>
      </c>
      <c r="D9294" s="7" t="s">
        <v>15</v>
      </c>
      <c r="E9294" s="7" t="s">
        <v>8886</v>
      </c>
      <c r="F9294" s="8">
        <v>21</v>
      </c>
      <c r="G9294" s="8">
        <v>418.42</v>
      </c>
      <c r="H9294" s="8">
        <v>418.42</v>
      </c>
      <c r="I9294" s="8">
        <v>1</v>
      </c>
      <c r="J9294" s="8">
        <v>418.42</v>
      </c>
      <c r="K9294" s="8">
        <v>418.42</v>
      </c>
      <c r="L9294" s="8">
        <f t="shared" si="580"/>
        <v>72.618347107438012</v>
      </c>
      <c r="M9294" s="8">
        <f t="shared" si="581"/>
        <v>345.801652892562</v>
      </c>
      <c r="N9294" s="9"/>
      <c r="O9294" s="9"/>
      <c r="P9294" s="8">
        <v>21</v>
      </c>
      <c r="Q9294" s="8">
        <v>418.42</v>
      </c>
      <c r="R9294" s="17">
        <f t="shared" si="582"/>
        <v>0</v>
      </c>
      <c r="S9294" s="18">
        <f t="shared" si="583"/>
        <v>418.42</v>
      </c>
    </row>
    <row r="9295" spans="1:19" x14ac:dyDescent="0.25">
      <c r="A9295" s="7" t="s">
        <v>22066</v>
      </c>
      <c r="B9295" s="7" t="s">
        <v>22067</v>
      </c>
      <c r="C9295" s="7" t="s">
        <v>14</v>
      </c>
      <c r="D9295" s="7" t="s">
        <v>15</v>
      </c>
      <c r="E9295" s="7" t="s">
        <v>8886</v>
      </c>
      <c r="F9295" s="8">
        <v>21</v>
      </c>
      <c r="G9295" s="8">
        <v>514.98</v>
      </c>
      <c r="H9295" s="8">
        <v>514.98</v>
      </c>
      <c r="I9295" s="8">
        <v>1</v>
      </c>
      <c r="J9295" s="8">
        <v>514.98</v>
      </c>
      <c r="K9295" s="8">
        <v>514.98</v>
      </c>
      <c r="L9295" s="8">
        <f t="shared" si="580"/>
        <v>89.376694214876011</v>
      </c>
      <c r="M9295" s="8">
        <f t="shared" si="581"/>
        <v>425.60330578512401</v>
      </c>
      <c r="N9295" s="9"/>
      <c r="O9295" s="9"/>
      <c r="P9295" s="8">
        <v>21</v>
      </c>
      <c r="Q9295" s="8">
        <v>514.98</v>
      </c>
      <c r="R9295" s="17">
        <f t="shared" si="582"/>
        <v>0</v>
      </c>
      <c r="S9295" s="18">
        <f t="shared" si="583"/>
        <v>514.98</v>
      </c>
    </row>
    <row r="9296" spans="1:19" x14ac:dyDescent="0.25">
      <c r="A9296" s="7" t="s">
        <v>22068</v>
      </c>
      <c r="B9296" s="7" t="s">
        <v>22069</v>
      </c>
      <c r="C9296" s="7" t="s">
        <v>14</v>
      </c>
      <c r="D9296" s="7" t="s">
        <v>15</v>
      </c>
      <c r="E9296" s="7" t="s">
        <v>8886</v>
      </c>
      <c r="F9296" s="8">
        <v>21</v>
      </c>
      <c r="G9296" s="8">
        <v>1594.36</v>
      </c>
      <c r="H9296" s="8">
        <v>1594.36</v>
      </c>
      <c r="I9296" s="8">
        <v>1</v>
      </c>
      <c r="J9296" s="8">
        <v>1594.36</v>
      </c>
      <c r="K9296" s="8">
        <v>1594.36</v>
      </c>
      <c r="L9296" s="8">
        <f t="shared" si="580"/>
        <v>276.70710743801646</v>
      </c>
      <c r="M9296" s="8">
        <f t="shared" si="581"/>
        <v>1317.6528925619834</v>
      </c>
      <c r="N9296" s="9"/>
      <c r="O9296" s="9"/>
      <c r="P9296" s="8">
        <v>21</v>
      </c>
      <c r="Q9296" s="8">
        <v>1594.36</v>
      </c>
      <c r="R9296" s="17">
        <f t="shared" si="582"/>
        <v>0</v>
      </c>
      <c r="S9296" s="18">
        <f t="shared" si="583"/>
        <v>1594.36</v>
      </c>
    </row>
    <row r="9297" spans="1:19" x14ac:dyDescent="0.25">
      <c r="A9297" s="7" t="s">
        <v>22070</v>
      </c>
      <c r="B9297" s="7" t="s">
        <v>22071</v>
      </c>
      <c r="C9297" s="7" t="s">
        <v>14</v>
      </c>
      <c r="D9297" s="7" t="s">
        <v>15</v>
      </c>
      <c r="E9297" s="7" t="s">
        <v>8886</v>
      </c>
      <c r="F9297" s="8">
        <v>21</v>
      </c>
      <c r="G9297" s="8">
        <v>1594.36</v>
      </c>
      <c r="H9297" s="8">
        <v>1594.36</v>
      </c>
      <c r="I9297" s="8">
        <v>1</v>
      </c>
      <c r="J9297" s="8">
        <v>1594.36</v>
      </c>
      <c r="K9297" s="8">
        <v>1594.36</v>
      </c>
      <c r="L9297" s="8">
        <f t="shared" si="580"/>
        <v>276.70710743801646</v>
      </c>
      <c r="M9297" s="8">
        <f t="shared" si="581"/>
        <v>1317.6528925619834</v>
      </c>
      <c r="N9297" s="9"/>
      <c r="O9297" s="9"/>
      <c r="P9297" s="8">
        <v>21</v>
      </c>
      <c r="Q9297" s="8">
        <v>1594.36</v>
      </c>
      <c r="R9297" s="17">
        <f t="shared" si="582"/>
        <v>0</v>
      </c>
      <c r="S9297" s="18">
        <f t="shared" si="583"/>
        <v>1594.36</v>
      </c>
    </row>
    <row r="9298" spans="1:19" x14ac:dyDescent="0.25">
      <c r="A9298" s="7" t="s">
        <v>22072</v>
      </c>
      <c r="B9298" s="7" t="s">
        <v>22073</v>
      </c>
      <c r="C9298" s="7" t="s">
        <v>14</v>
      </c>
      <c r="D9298" s="7" t="s">
        <v>15</v>
      </c>
      <c r="E9298" s="7" t="s">
        <v>8886</v>
      </c>
      <c r="F9298" s="8">
        <v>21</v>
      </c>
      <c r="G9298" s="8">
        <v>1594.36</v>
      </c>
      <c r="H9298" s="8">
        <v>1594.36</v>
      </c>
      <c r="I9298" s="8">
        <v>1</v>
      </c>
      <c r="J9298" s="8">
        <v>1594.36</v>
      </c>
      <c r="K9298" s="8">
        <v>1594.36</v>
      </c>
      <c r="L9298" s="8">
        <f t="shared" si="580"/>
        <v>276.70710743801646</v>
      </c>
      <c r="M9298" s="8">
        <f t="shared" si="581"/>
        <v>1317.6528925619834</v>
      </c>
      <c r="N9298" s="9"/>
      <c r="O9298" s="9"/>
      <c r="P9298" s="8">
        <v>21</v>
      </c>
      <c r="Q9298" s="8">
        <v>1594.36</v>
      </c>
      <c r="R9298" s="17">
        <f t="shared" si="582"/>
        <v>0</v>
      </c>
      <c r="S9298" s="18">
        <f t="shared" si="583"/>
        <v>1594.36</v>
      </c>
    </row>
    <row r="9299" spans="1:19" x14ac:dyDescent="0.25">
      <c r="A9299" s="7" t="s">
        <v>22074</v>
      </c>
      <c r="B9299" s="7" t="s">
        <v>22075</v>
      </c>
      <c r="C9299" s="7" t="s">
        <v>14</v>
      </c>
      <c r="D9299" s="7" t="s">
        <v>15</v>
      </c>
      <c r="E9299" s="7" t="s">
        <v>8886</v>
      </c>
      <c r="F9299" s="8">
        <v>21</v>
      </c>
      <c r="G9299" s="8">
        <v>1594.36</v>
      </c>
      <c r="H9299" s="8">
        <v>1594.36</v>
      </c>
      <c r="I9299" s="8">
        <v>1</v>
      </c>
      <c r="J9299" s="8">
        <v>1594.36</v>
      </c>
      <c r="K9299" s="8">
        <v>1594.36</v>
      </c>
      <c r="L9299" s="8">
        <f t="shared" si="580"/>
        <v>276.70710743801646</v>
      </c>
      <c r="M9299" s="8">
        <f t="shared" si="581"/>
        <v>1317.6528925619834</v>
      </c>
      <c r="N9299" s="9"/>
      <c r="O9299" s="9"/>
      <c r="P9299" s="8">
        <v>21</v>
      </c>
      <c r="Q9299" s="8">
        <v>1594.36</v>
      </c>
      <c r="R9299" s="17">
        <f t="shared" si="582"/>
        <v>0</v>
      </c>
      <c r="S9299" s="18">
        <f t="shared" si="583"/>
        <v>1594.36</v>
      </c>
    </row>
    <row r="9300" spans="1:19" x14ac:dyDescent="0.25">
      <c r="A9300" s="7" t="s">
        <v>22076</v>
      </c>
      <c r="B9300" s="7" t="s">
        <v>22077</v>
      </c>
      <c r="C9300" s="7" t="s">
        <v>14</v>
      </c>
      <c r="D9300" s="7" t="s">
        <v>15</v>
      </c>
      <c r="E9300" s="7" t="s">
        <v>8886</v>
      </c>
      <c r="F9300" s="8">
        <v>21</v>
      </c>
      <c r="G9300" s="8">
        <v>1594.36</v>
      </c>
      <c r="H9300" s="8">
        <v>1594.36</v>
      </c>
      <c r="I9300" s="8">
        <v>1</v>
      </c>
      <c r="J9300" s="8">
        <v>1594.36</v>
      </c>
      <c r="K9300" s="8">
        <v>1594.36</v>
      </c>
      <c r="L9300" s="8">
        <f t="shared" si="580"/>
        <v>276.70710743801646</v>
      </c>
      <c r="M9300" s="8">
        <f t="shared" si="581"/>
        <v>1317.6528925619834</v>
      </c>
      <c r="N9300" s="9"/>
      <c r="O9300" s="9"/>
      <c r="P9300" s="8">
        <v>21</v>
      </c>
      <c r="Q9300" s="8">
        <v>1594.36</v>
      </c>
      <c r="R9300" s="17">
        <f t="shared" si="582"/>
        <v>0</v>
      </c>
      <c r="S9300" s="18">
        <f t="shared" si="583"/>
        <v>1594.36</v>
      </c>
    </row>
    <row r="9301" spans="1:19" x14ac:dyDescent="0.25">
      <c r="A9301" s="7" t="s">
        <v>22078</v>
      </c>
      <c r="B9301" s="7" t="s">
        <v>22079</v>
      </c>
      <c r="C9301" s="7" t="s">
        <v>14</v>
      </c>
      <c r="D9301" s="7" t="s">
        <v>15</v>
      </c>
      <c r="E9301" s="7" t="s">
        <v>8886</v>
      </c>
      <c r="F9301" s="8">
        <v>21</v>
      </c>
      <c r="G9301" s="8">
        <v>1594.36</v>
      </c>
      <c r="H9301" s="8">
        <v>1594.36</v>
      </c>
      <c r="I9301" s="8">
        <v>1</v>
      </c>
      <c r="J9301" s="8">
        <v>1594.36</v>
      </c>
      <c r="K9301" s="8">
        <v>1594.36</v>
      </c>
      <c r="L9301" s="8">
        <f t="shared" si="580"/>
        <v>276.70710743801646</v>
      </c>
      <c r="M9301" s="8">
        <f t="shared" si="581"/>
        <v>1317.6528925619834</v>
      </c>
      <c r="N9301" s="9"/>
      <c r="O9301" s="9"/>
      <c r="P9301" s="8">
        <v>21</v>
      </c>
      <c r="Q9301" s="8">
        <v>1594.36</v>
      </c>
      <c r="R9301" s="17">
        <f t="shared" si="582"/>
        <v>0</v>
      </c>
      <c r="S9301" s="18">
        <f t="shared" si="583"/>
        <v>1594.36</v>
      </c>
    </row>
    <row r="9302" spans="1:19" x14ac:dyDescent="0.25">
      <c r="A9302" s="7" t="s">
        <v>22080</v>
      </c>
      <c r="B9302" s="7" t="s">
        <v>22081</v>
      </c>
      <c r="C9302" s="7" t="s">
        <v>14</v>
      </c>
      <c r="D9302" s="7" t="s">
        <v>15</v>
      </c>
      <c r="E9302" s="7" t="s">
        <v>8886</v>
      </c>
      <c r="F9302" s="8">
        <v>21</v>
      </c>
      <c r="G9302" s="8">
        <v>1944.95</v>
      </c>
      <c r="H9302" s="8">
        <v>1944.95</v>
      </c>
      <c r="I9302" s="8">
        <v>1</v>
      </c>
      <c r="J9302" s="8">
        <v>1944.95</v>
      </c>
      <c r="K9302" s="8">
        <v>1944.95</v>
      </c>
      <c r="L9302" s="8">
        <f t="shared" si="580"/>
        <v>337.55330578512394</v>
      </c>
      <c r="M9302" s="8">
        <f t="shared" si="581"/>
        <v>1607.3966942148761</v>
      </c>
      <c r="N9302" s="9"/>
      <c r="O9302" s="9"/>
      <c r="P9302" s="8">
        <v>21</v>
      </c>
      <c r="Q9302" s="8">
        <v>1944.95</v>
      </c>
      <c r="R9302" s="17">
        <f t="shared" si="582"/>
        <v>0</v>
      </c>
      <c r="S9302" s="18">
        <f t="shared" si="583"/>
        <v>1944.95</v>
      </c>
    </row>
    <row r="9303" spans="1:19" x14ac:dyDescent="0.25">
      <c r="A9303" s="7" t="s">
        <v>22082</v>
      </c>
      <c r="B9303" s="7" t="s">
        <v>22083</v>
      </c>
      <c r="C9303" s="7" t="s">
        <v>14</v>
      </c>
      <c r="D9303" s="7" t="s">
        <v>15</v>
      </c>
      <c r="E9303" s="7" t="s">
        <v>8886</v>
      </c>
      <c r="F9303" s="8">
        <v>21</v>
      </c>
      <c r="G9303" s="8">
        <v>1944.95</v>
      </c>
      <c r="H9303" s="8">
        <v>1944.95</v>
      </c>
      <c r="I9303" s="8">
        <v>1</v>
      </c>
      <c r="J9303" s="8">
        <v>1944.95</v>
      </c>
      <c r="K9303" s="8">
        <v>1944.95</v>
      </c>
      <c r="L9303" s="8">
        <f t="shared" si="580"/>
        <v>337.55330578512394</v>
      </c>
      <c r="M9303" s="8">
        <f t="shared" si="581"/>
        <v>1607.3966942148761</v>
      </c>
      <c r="N9303" s="9"/>
      <c r="O9303" s="9"/>
      <c r="P9303" s="8">
        <v>21</v>
      </c>
      <c r="Q9303" s="8">
        <v>1944.95</v>
      </c>
      <c r="R9303" s="17">
        <f t="shared" si="582"/>
        <v>0</v>
      </c>
      <c r="S9303" s="18">
        <f t="shared" si="583"/>
        <v>1944.95</v>
      </c>
    </row>
    <row r="9304" spans="1:19" x14ac:dyDescent="0.25">
      <c r="A9304" s="7" t="s">
        <v>22084</v>
      </c>
      <c r="B9304" s="7" t="s">
        <v>22085</v>
      </c>
      <c r="C9304" s="7" t="s">
        <v>14</v>
      </c>
      <c r="D9304" s="7" t="s">
        <v>15</v>
      </c>
      <c r="E9304" s="7" t="s">
        <v>8886</v>
      </c>
      <c r="F9304" s="8">
        <v>21</v>
      </c>
      <c r="G9304" s="8">
        <v>1944.95</v>
      </c>
      <c r="H9304" s="8">
        <v>1944.95</v>
      </c>
      <c r="I9304" s="8">
        <v>1</v>
      </c>
      <c r="J9304" s="8">
        <v>1944.95</v>
      </c>
      <c r="K9304" s="8">
        <v>1944.95</v>
      </c>
      <c r="L9304" s="8">
        <f t="shared" si="580"/>
        <v>337.55330578512394</v>
      </c>
      <c r="M9304" s="8">
        <f t="shared" si="581"/>
        <v>1607.3966942148761</v>
      </c>
      <c r="N9304" s="9"/>
      <c r="O9304" s="9"/>
      <c r="P9304" s="8">
        <v>21</v>
      </c>
      <c r="Q9304" s="8">
        <v>1944.95</v>
      </c>
      <c r="R9304" s="17">
        <f t="shared" si="582"/>
        <v>0</v>
      </c>
      <c r="S9304" s="18">
        <f t="shared" si="583"/>
        <v>1944.95</v>
      </c>
    </row>
    <row r="9305" spans="1:19" x14ac:dyDescent="0.25">
      <c r="A9305" s="7" t="s">
        <v>22086</v>
      </c>
      <c r="B9305" s="7" t="s">
        <v>22087</v>
      </c>
      <c r="C9305" s="7" t="s">
        <v>14</v>
      </c>
      <c r="D9305" s="7" t="s">
        <v>15</v>
      </c>
      <c r="E9305" s="7" t="s">
        <v>8886</v>
      </c>
      <c r="F9305" s="8">
        <v>21</v>
      </c>
      <c r="G9305" s="8">
        <v>1288.5899999999999</v>
      </c>
      <c r="H9305" s="8">
        <v>1288.5899999999999</v>
      </c>
      <c r="I9305" s="8">
        <v>1</v>
      </c>
      <c r="J9305" s="8">
        <v>1288.5899999999999</v>
      </c>
      <c r="K9305" s="8">
        <v>1288.5899999999999</v>
      </c>
      <c r="L9305" s="8">
        <f t="shared" si="580"/>
        <v>223.63958677685946</v>
      </c>
      <c r="M9305" s="8">
        <f t="shared" si="581"/>
        <v>1064.9504132231405</v>
      </c>
      <c r="N9305" s="13"/>
      <c r="O9305" s="13"/>
      <c r="P9305" s="8">
        <v>21</v>
      </c>
      <c r="Q9305" s="8">
        <v>1288.5899999999999</v>
      </c>
      <c r="R9305" s="17">
        <f t="shared" si="582"/>
        <v>0</v>
      </c>
      <c r="S9305" s="18">
        <f t="shared" si="583"/>
        <v>1288.5899999999999</v>
      </c>
    </row>
    <row r="9306" spans="1:19" x14ac:dyDescent="0.25">
      <c r="A9306" s="7" t="s">
        <v>22088</v>
      </c>
      <c r="B9306" s="7" t="s">
        <v>22089</v>
      </c>
      <c r="C9306" s="7" t="s">
        <v>14</v>
      </c>
      <c r="D9306" s="7" t="s">
        <v>15</v>
      </c>
      <c r="E9306" s="7" t="s">
        <v>8886</v>
      </c>
      <c r="F9306" s="8">
        <v>21</v>
      </c>
      <c r="G9306" s="8">
        <v>1835.75</v>
      </c>
      <c r="H9306" s="8">
        <v>1835.75</v>
      </c>
      <c r="I9306" s="8">
        <v>1</v>
      </c>
      <c r="J9306" s="8">
        <v>1835.75</v>
      </c>
      <c r="K9306" s="8">
        <v>1835.75</v>
      </c>
      <c r="L9306" s="8">
        <f t="shared" si="580"/>
        <v>318.60123966942137</v>
      </c>
      <c r="M9306" s="8">
        <f t="shared" si="581"/>
        <v>1517.1487603305786</v>
      </c>
      <c r="N9306" s="9"/>
      <c r="O9306" s="9"/>
      <c r="P9306" s="8">
        <v>21</v>
      </c>
      <c r="Q9306" s="8">
        <v>1835.75</v>
      </c>
      <c r="R9306" s="17">
        <f t="shared" si="582"/>
        <v>0</v>
      </c>
      <c r="S9306" s="18">
        <f t="shared" si="583"/>
        <v>1835.75</v>
      </c>
    </row>
    <row r="9307" spans="1:19" x14ac:dyDescent="0.25">
      <c r="A9307" s="7" t="s">
        <v>22090</v>
      </c>
      <c r="B9307" s="7" t="s">
        <v>22091</v>
      </c>
      <c r="C9307" s="7" t="s">
        <v>14</v>
      </c>
      <c r="D9307" s="7" t="s">
        <v>15</v>
      </c>
      <c r="E9307" s="7" t="s">
        <v>8886</v>
      </c>
      <c r="F9307" s="8">
        <v>21</v>
      </c>
      <c r="G9307" s="8">
        <v>2255.3200000000002</v>
      </c>
      <c r="H9307" s="8">
        <v>2255.3200000000002</v>
      </c>
      <c r="I9307" s="8">
        <v>2</v>
      </c>
      <c r="J9307" s="8">
        <v>4510.6400000000003</v>
      </c>
      <c r="K9307" s="8">
        <v>2255.3200000000002</v>
      </c>
      <c r="L9307" s="8">
        <f t="shared" si="580"/>
        <v>391.41917355371902</v>
      </c>
      <c r="M9307" s="8">
        <f t="shared" si="581"/>
        <v>1863.9008264462811</v>
      </c>
      <c r="N9307" s="9"/>
      <c r="O9307" s="9"/>
      <c r="P9307" s="8">
        <v>21</v>
      </c>
      <c r="Q9307" s="8">
        <v>2255.3200000000002</v>
      </c>
      <c r="R9307" s="17">
        <f t="shared" si="582"/>
        <v>0</v>
      </c>
      <c r="S9307" s="18">
        <f t="shared" si="583"/>
        <v>4510.6400000000003</v>
      </c>
    </row>
    <row r="9308" spans="1:19" x14ac:dyDescent="0.25">
      <c r="A9308" s="7" t="s">
        <v>22092</v>
      </c>
      <c r="B9308" s="7" t="s">
        <v>22093</v>
      </c>
      <c r="C9308" s="7" t="s">
        <v>14</v>
      </c>
      <c r="D9308" s="7" t="s">
        <v>15</v>
      </c>
      <c r="E9308" s="7" t="s">
        <v>8886</v>
      </c>
      <c r="F9308" s="8">
        <v>21</v>
      </c>
      <c r="G9308" s="8">
        <v>2255.3200000000002</v>
      </c>
      <c r="H9308" s="8">
        <v>2255.3200000000002</v>
      </c>
      <c r="I9308" s="8">
        <v>2</v>
      </c>
      <c r="J9308" s="8">
        <v>4510.6400000000003</v>
      </c>
      <c r="K9308" s="8">
        <v>2255.3200000000002</v>
      </c>
      <c r="L9308" s="8">
        <f t="shared" si="580"/>
        <v>391.41917355371902</v>
      </c>
      <c r="M9308" s="8">
        <f t="shared" si="581"/>
        <v>1863.9008264462811</v>
      </c>
      <c r="N9308" s="9"/>
      <c r="O9308" s="9"/>
      <c r="P9308" s="8">
        <v>21</v>
      </c>
      <c r="Q9308" s="8">
        <v>2255.3200000000002</v>
      </c>
      <c r="R9308" s="17">
        <f t="shared" si="582"/>
        <v>0</v>
      </c>
      <c r="S9308" s="18">
        <f t="shared" si="583"/>
        <v>4510.6400000000003</v>
      </c>
    </row>
    <row r="9309" spans="1:19" x14ac:dyDescent="0.25">
      <c r="A9309" s="7" t="s">
        <v>22094</v>
      </c>
      <c r="B9309" s="7" t="s">
        <v>22095</v>
      </c>
      <c r="C9309" s="7" t="s">
        <v>14</v>
      </c>
      <c r="D9309" s="7" t="s">
        <v>15</v>
      </c>
      <c r="E9309" s="7" t="s">
        <v>8886</v>
      </c>
      <c r="F9309" s="8">
        <v>21</v>
      </c>
      <c r="G9309" s="8">
        <v>2899.04</v>
      </c>
      <c r="H9309" s="8">
        <v>2899.04</v>
      </c>
      <c r="I9309" s="8">
        <v>1</v>
      </c>
      <c r="J9309" s="8">
        <v>2899.04</v>
      </c>
      <c r="K9309" s="8">
        <v>2899.04</v>
      </c>
      <c r="L9309" s="8">
        <f t="shared" si="580"/>
        <v>503.13917355371905</v>
      </c>
      <c r="M9309" s="8">
        <f t="shared" si="581"/>
        <v>2395.9008264462809</v>
      </c>
      <c r="N9309" s="9"/>
      <c r="O9309" s="9"/>
      <c r="P9309" s="8">
        <v>21</v>
      </c>
      <c r="Q9309" s="8">
        <v>2899.04</v>
      </c>
      <c r="R9309" s="17">
        <f t="shared" si="582"/>
        <v>0</v>
      </c>
      <c r="S9309" s="18">
        <f t="shared" si="583"/>
        <v>2899.04</v>
      </c>
    </row>
    <row r="9310" spans="1:19" x14ac:dyDescent="0.25">
      <c r="A9310" s="7" t="s">
        <v>22096</v>
      </c>
      <c r="B9310" s="7" t="s">
        <v>22097</v>
      </c>
      <c r="C9310" s="7" t="s">
        <v>14</v>
      </c>
      <c r="D9310" s="7" t="s">
        <v>15</v>
      </c>
      <c r="E9310" s="7" t="s">
        <v>8886</v>
      </c>
      <c r="F9310" s="8">
        <v>21</v>
      </c>
      <c r="G9310" s="8">
        <v>2899.04</v>
      </c>
      <c r="H9310" s="8">
        <v>2899.04</v>
      </c>
      <c r="I9310" s="8">
        <v>1</v>
      </c>
      <c r="J9310" s="8">
        <v>2899.04</v>
      </c>
      <c r="K9310" s="8">
        <v>2899.04</v>
      </c>
      <c r="L9310" s="8">
        <f t="shared" si="580"/>
        <v>503.13917355371905</v>
      </c>
      <c r="M9310" s="8">
        <f t="shared" si="581"/>
        <v>2395.9008264462809</v>
      </c>
      <c r="N9310" s="13"/>
      <c r="O9310" s="13"/>
      <c r="P9310" s="8">
        <v>21</v>
      </c>
      <c r="Q9310" s="8">
        <v>2899.04</v>
      </c>
      <c r="R9310" s="17">
        <f t="shared" si="582"/>
        <v>0</v>
      </c>
      <c r="S9310" s="18">
        <f t="shared" si="583"/>
        <v>2899.04</v>
      </c>
    </row>
    <row r="9311" spans="1:19" x14ac:dyDescent="0.25">
      <c r="A9311" s="7" t="s">
        <v>22098</v>
      </c>
      <c r="B9311" s="7" t="s">
        <v>22099</v>
      </c>
      <c r="C9311" s="7" t="s">
        <v>14</v>
      </c>
      <c r="D9311" s="7" t="s">
        <v>15</v>
      </c>
      <c r="E9311" s="7" t="s">
        <v>8886</v>
      </c>
      <c r="F9311" s="8">
        <v>21</v>
      </c>
      <c r="G9311" s="8">
        <v>2673.74</v>
      </c>
      <c r="H9311" s="8">
        <v>2673.74</v>
      </c>
      <c r="I9311" s="8">
        <v>1</v>
      </c>
      <c r="J9311" s="8">
        <v>2673.74</v>
      </c>
      <c r="K9311" s="8">
        <v>2673.74</v>
      </c>
      <c r="L9311" s="8">
        <f t="shared" si="580"/>
        <v>464.03752066115703</v>
      </c>
      <c r="M9311" s="8">
        <f t="shared" si="581"/>
        <v>2209.7024793388427</v>
      </c>
      <c r="N9311" s="9"/>
      <c r="O9311" s="9"/>
      <c r="P9311" s="8">
        <v>21</v>
      </c>
      <c r="Q9311" s="8">
        <v>2673.74</v>
      </c>
      <c r="R9311" s="17">
        <f t="shared" si="582"/>
        <v>0</v>
      </c>
      <c r="S9311" s="18">
        <f t="shared" si="583"/>
        <v>2673.74</v>
      </c>
    </row>
    <row r="9312" spans="1:19" x14ac:dyDescent="0.25">
      <c r="A9312" s="7" t="s">
        <v>22100</v>
      </c>
      <c r="B9312" s="7" t="s">
        <v>22101</v>
      </c>
      <c r="C9312" s="7" t="s">
        <v>14</v>
      </c>
      <c r="D9312" s="7" t="s">
        <v>15</v>
      </c>
      <c r="E9312" s="7" t="s">
        <v>8886</v>
      </c>
      <c r="F9312" s="8">
        <v>21</v>
      </c>
      <c r="G9312" s="8">
        <v>105.52</v>
      </c>
      <c r="H9312" s="8">
        <v>105.52</v>
      </c>
      <c r="I9312" s="8">
        <v>5</v>
      </c>
      <c r="J9312" s="8">
        <v>527.62</v>
      </c>
      <c r="K9312" s="8">
        <v>105.524</v>
      </c>
      <c r="L9312" s="8">
        <f t="shared" si="580"/>
        <v>18.314082644628101</v>
      </c>
      <c r="M9312" s="8">
        <f t="shared" si="581"/>
        <v>87.2099173553719</v>
      </c>
      <c r="N9312" s="9"/>
      <c r="O9312" s="9"/>
      <c r="P9312" s="8">
        <v>21</v>
      </c>
      <c r="Q9312" s="8">
        <v>105.524</v>
      </c>
      <c r="R9312" s="17">
        <f t="shared" si="582"/>
        <v>0</v>
      </c>
      <c r="S9312" s="18">
        <f t="shared" si="583"/>
        <v>527.62</v>
      </c>
    </row>
    <row r="9313" spans="1:19" x14ac:dyDescent="0.25">
      <c r="A9313" s="7" t="s">
        <v>22102</v>
      </c>
      <c r="B9313" s="7" t="s">
        <v>22103</v>
      </c>
      <c r="C9313" s="7" t="s">
        <v>8208</v>
      </c>
      <c r="D9313" s="7" t="s">
        <v>8209</v>
      </c>
      <c r="E9313" s="7" t="s">
        <v>8210</v>
      </c>
      <c r="F9313" s="8">
        <v>21</v>
      </c>
      <c r="G9313" s="8">
        <v>5206.09</v>
      </c>
      <c r="H9313" s="8">
        <v>5206.09</v>
      </c>
      <c r="I9313" s="8">
        <v>1</v>
      </c>
      <c r="J9313" s="8">
        <v>5206.09</v>
      </c>
      <c r="K9313" s="8">
        <v>5206.09</v>
      </c>
      <c r="L9313" s="8">
        <f t="shared" si="580"/>
        <v>903.53628099173511</v>
      </c>
      <c r="M9313" s="8">
        <f t="shared" si="581"/>
        <v>4302.553719008265</v>
      </c>
      <c r="N9313" s="9"/>
      <c r="O9313" s="9"/>
      <c r="P9313" s="8">
        <v>21</v>
      </c>
      <c r="Q9313" s="8">
        <v>5206.09</v>
      </c>
      <c r="R9313" s="17">
        <f t="shared" si="582"/>
        <v>0</v>
      </c>
      <c r="S9313" s="18">
        <f t="shared" si="583"/>
        <v>5206.09</v>
      </c>
    </row>
    <row r="9314" spans="1:19" x14ac:dyDescent="0.25">
      <c r="A9314" s="7" t="s">
        <v>22104</v>
      </c>
      <c r="B9314" s="7" t="s">
        <v>22105</v>
      </c>
      <c r="C9314" s="7" t="s">
        <v>8208</v>
      </c>
      <c r="D9314" s="7" t="s">
        <v>8209</v>
      </c>
      <c r="E9314" s="7" t="s">
        <v>8210</v>
      </c>
      <c r="F9314" s="8">
        <v>21</v>
      </c>
      <c r="G9314" s="8">
        <v>4392.24</v>
      </c>
      <c r="H9314" s="8">
        <v>4392.24</v>
      </c>
      <c r="I9314" s="8">
        <v>1</v>
      </c>
      <c r="J9314" s="8">
        <v>4392.24</v>
      </c>
      <c r="K9314" s="8">
        <v>4392.24</v>
      </c>
      <c r="L9314" s="8">
        <f t="shared" si="580"/>
        <v>762.28958677685932</v>
      </c>
      <c r="M9314" s="8">
        <f t="shared" si="581"/>
        <v>3629.9504132231405</v>
      </c>
      <c r="N9314" s="9"/>
      <c r="O9314" s="9"/>
      <c r="P9314" s="8">
        <v>21</v>
      </c>
      <c r="Q9314" s="8">
        <v>4392.24</v>
      </c>
      <c r="R9314" s="17">
        <f t="shared" si="582"/>
        <v>0</v>
      </c>
      <c r="S9314" s="18">
        <f t="shared" si="583"/>
        <v>4392.24</v>
      </c>
    </row>
    <row r="9315" spans="1:19" x14ac:dyDescent="0.25">
      <c r="A9315" s="7" t="s">
        <v>22106</v>
      </c>
      <c r="B9315" s="7" t="s">
        <v>22107</v>
      </c>
      <c r="C9315" s="7" t="s">
        <v>8208</v>
      </c>
      <c r="D9315" s="7" t="s">
        <v>8209</v>
      </c>
      <c r="E9315" s="7" t="s">
        <v>8210</v>
      </c>
      <c r="F9315" s="8">
        <v>21</v>
      </c>
      <c r="G9315" s="8">
        <v>4880.78</v>
      </c>
      <c r="H9315" s="8">
        <v>4880.78</v>
      </c>
      <c r="I9315" s="8">
        <v>1</v>
      </c>
      <c r="J9315" s="8">
        <v>4880.78</v>
      </c>
      <c r="K9315" s="8">
        <v>4880.78</v>
      </c>
      <c r="L9315" s="8">
        <f t="shared" si="580"/>
        <v>847.077520661157</v>
      </c>
      <c r="M9315" s="8">
        <f t="shared" si="581"/>
        <v>4033.7024793388427</v>
      </c>
      <c r="N9315" s="13"/>
      <c r="O9315" s="13"/>
      <c r="P9315" s="8">
        <v>21</v>
      </c>
      <c r="Q9315" s="8">
        <v>4880.78</v>
      </c>
      <c r="R9315" s="17">
        <f t="shared" si="582"/>
        <v>0</v>
      </c>
      <c r="S9315" s="18">
        <f t="shared" si="583"/>
        <v>4880.78</v>
      </c>
    </row>
    <row r="9316" spans="1:19" x14ac:dyDescent="0.25">
      <c r="A9316" s="7" t="s">
        <v>22108</v>
      </c>
      <c r="B9316" s="7" t="s">
        <v>22109</v>
      </c>
      <c r="C9316" s="7" t="s">
        <v>8208</v>
      </c>
      <c r="D9316" s="7" t="s">
        <v>8209</v>
      </c>
      <c r="E9316" s="7" t="s">
        <v>8210</v>
      </c>
      <c r="F9316" s="8">
        <v>21</v>
      </c>
      <c r="G9316" s="8">
        <v>4880.78</v>
      </c>
      <c r="H9316" s="8">
        <v>4880.78</v>
      </c>
      <c r="I9316" s="8">
        <v>1</v>
      </c>
      <c r="J9316" s="8">
        <v>4880.78</v>
      </c>
      <c r="K9316" s="8">
        <v>4880.78</v>
      </c>
      <c r="L9316" s="8">
        <f t="shared" si="580"/>
        <v>847.077520661157</v>
      </c>
      <c r="M9316" s="8">
        <f t="shared" si="581"/>
        <v>4033.7024793388427</v>
      </c>
      <c r="N9316" s="9"/>
      <c r="O9316" s="9"/>
      <c r="P9316" s="8">
        <v>21</v>
      </c>
      <c r="Q9316" s="8">
        <v>4880.78</v>
      </c>
      <c r="R9316" s="17">
        <f t="shared" si="582"/>
        <v>0</v>
      </c>
      <c r="S9316" s="18">
        <f t="shared" si="583"/>
        <v>4880.78</v>
      </c>
    </row>
    <row r="9317" spans="1:19" x14ac:dyDescent="0.25">
      <c r="A9317" s="7" t="s">
        <v>22110</v>
      </c>
      <c r="B9317" s="7" t="s">
        <v>22111</v>
      </c>
      <c r="C9317" s="7" t="s">
        <v>8208</v>
      </c>
      <c r="D9317" s="7" t="s">
        <v>8209</v>
      </c>
      <c r="E9317" s="7" t="s">
        <v>8210</v>
      </c>
      <c r="F9317" s="8">
        <v>21</v>
      </c>
      <c r="G9317" s="8">
        <v>4880.78</v>
      </c>
      <c r="H9317" s="8">
        <v>4880.78</v>
      </c>
      <c r="I9317" s="8">
        <v>1</v>
      </c>
      <c r="J9317" s="8">
        <v>4880.78</v>
      </c>
      <c r="K9317" s="14">
        <v>4880.78</v>
      </c>
      <c r="L9317" s="8">
        <f t="shared" si="580"/>
        <v>847.077520661157</v>
      </c>
      <c r="M9317" s="8">
        <f t="shared" si="581"/>
        <v>4033.7024793388427</v>
      </c>
      <c r="N9317" s="9"/>
      <c r="O9317" s="9"/>
      <c r="P9317" s="8">
        <v>21</v>
      </c>
      <c r="Q9317" s="8">
        <v>4880.78</v>
      </c>
      <c r="R9317" s="17">
        <f t="shared" si="582"/>
        <v>0</v>
      </c>
      <c r="S9317" s="18">
        <f t="shared" si="583"/>
        <v>4880.78</v>
      </c>
    </row>
    <row r="9318" spans="1:19" x14ac:dyDescent="0.25">
      <c r="A9318" s="7" t="s">
        <v>22112</v>
      </c>
      <c r="B9318" s="7" t="s">
        <v>22113</v>
      </c>
      <c r="C9318" s="7" t="s">
        <v>8208</v>
      </c>
      <c r="D9318" s="7" t="s">
        <v>8209</v>
      </c>
      <c r="E9318" s="7" t="s">
        <v>8210</v>
      </c>
      <c r="F9318" s="8">
        <v>21</v>
      </c>
      <c r="G9318" s="8">
        <v>4880.78</v>
      </c>
      <c r="H9318" s="8">
        <v>4880.78</v>
      </c>
      <c r="I9318" s="8">
        <v>1</v>
      </c>
      <c r="J9318" s="8">
        <v>4880.78</v>
      </c>
      <c r="K9318" s="14">
        <v>4880.78</v>
      </c>
      <c r="L9318" s="8">
        <f t="shared" si="580"/>
        <v>847.077520661157</v>
      </c>
      <c r="M9318" s="8">
        <f t="shared" si="581"/>
        <v>4033.7024793388427</v>
      </c>
      <c r="N9318" s="9"/>
      <c r="O9318" s="9"/>
      <c r="P9318" s="8">
        <v>21</v>
      </c>
      <c r="Q9318" s="8">
        <v>4880.78</v>
      </c>
      <c r="R9318" s="17">
        <f t="shared" si="582"/>
        <v>0</v>
      </c>
      <c r="S9318" s="18">
        <f t="shared" si="583"/>
        <v>4880.78</v>
      </c>
    </row>
    <row r="9319" spans="1:19" x14ac:dyDescent="0.25">
      <c r="A9319" s="7" t="s">
        <v>22114</v>
      </c>
      <c r="B9319" s="7" t="s">
        <v>22115</v>
      </c>
      <c r="C9319" s="7" t="s">
        <v>8208</v>
      </c>
      <c r="D9319" s="7" t="s">
        <v>8209</v>
      </c>
      <c r="E9319" s="7" t="s">
        <v>8210</v>
      </c>
      <c r="F9319" s="8">
        <v>21</v>
      </c>
      <c r="G9319" s="8">
        <v>4880.78</v>
      </c>
      <c r="H9319" s="8">
        <v>4880.78</v>
      </c>
      <c r="I9319" s="8">
        <v>1</v>
      </c>
      <c r="J9319" s="8">
        <v>4880.78</v>
      </c>
      <c r="K9319" s="8">
        <v>4880.78</v>
      </c>
      <c r="L9319" s="8">
        <f t="shared" si="580"/>
        <v>847.077520661157</v>
      </c>
      <c r="M9319" s="8">
        <f t="shared" si="581"/>
        <v>4033.7024793388427</v>
      </c>
      <c r="N9319" s="13"/>
      <c r="O9319" s="13"/>
      <c r="P9319" s="8">
        <v>21</v>
      </c>
      <c r="Q9319" s="8">
        <v>4880.78</v>
      </c>
      <c r="R9319" s="17">
        <f t="shared" si="582"/>
        <v>0</v>
      </c>
      <c r="S9319" s="18">
        <f t="shared" si="583"/>
        <v>4880.78</v>
      </c>
    </row>
    <row r="9320" spans="1:19" x14ac:dyDescent="0.25">
      <c r="A9320" s="7" t="s">
        <v>22116</v>
      </c>
      <c r="B9320" s="7" t="s">
        <v>22117</v>
      </c>
      <c r="C9320" s="7" t="s">
        <v>8208</v>
      </c>
      <c r="D9320" s="7" t="s">
        <v>8209</v>
      </c>
      <c r="E9320" s="7" t="s">
        <v>8210</v>
      </c>
      <c r="F9320" s="8">
        <v>21</v>
      </c>
      <c r="G9320" s="8">
        <v>4880.78</v>
      </c>
      <c r="H9320" s="8">
        <v>4880.78</v>
      </c>
      <c r="I9320" s="8">
        <v>1</v>
      </c>
      <c r="J9320" s="8">
        <v>4880.78</v>
      </c>
      <c r="K9320" s="8">
        <v>4880.78</v>
      </c>
      <c r="L9320" s="8">
        <f t="shared" si="580"/>
        <v>847.077520661157</v>
      </c>
      <c r="M9320" s="8">
        <f t="shared" si="581"/>
        <v>4033.7024793388427</v>
      </c>
      <c r="N9320" s="9"/>
      <c r="O9320" s="9"/>
      <c r="P9320" s="8">
        <v>21</v>
      </c>
      <c r="Q9320" s="8">
        <v>4880.78</v>
      </c>
      <c r="R9320" s="17">
        <f t="shared" si="582"/>
        <v>0</v>
      </c>
      <c r="S9320" s="18">
        <f t="shared" si="583"/>
        <v>4880.78</v>
      </c>
    </row>
    <row r="9321" spans="1:19" x14ac:dyDescent="0.25">
      <c r="A9321" s="7" t="s">
        <v>22118</v>
      </c>
      <c r="B9321" s="7" t="s">
        <v>22119</v>
      </c>
      <c r="C9321" s="7" t="s">
        <v>14</v>
      </c>
      <c r="D9321" s="7" t="s">
        <v>15</v>
      </c>
      <c r="E9321" s="7" t="s">
        <v>2322</v>
      </c>
      <c r="F9321" s="8">
        <v>21</v>
      </c>
      <c r="G9321" s="8">
        <v>1404.69</v>
      </c>
      <c r="H9321" s="8">
        <v>1404.69</v>
      </c>
      <c r="I9321" s="8">
        <v>1</v>
      </c>
      <c r="J9321" s="8">
        <v>1404.69</v>
      </c>
      <c r="K9321" s="8">
        <v>1404.69</v>
      </c>
      <c r="L9321" s="8">
        <f t="shared" si="580"/>
        <v>243.78917355371891</v>
      </c>
      <c r="M9321" s="8">
        <f t="shared" si="581"/>
        <v>1160.9008264462811</v>
      </c>
      <c r="N9321" s="9"/>
      <c r="O9321" s="9"/>
      <c r="P9321" s="8">
        <v>21</v>
      </c>
      <c r="Q9321" s="8">
        <v>1404.69</v>
      </c>
      <c r="R9321" s="17">
        <f t="shared" si="582"/>
        <v>0</v>
      </c>
      <c r="S9321" s="18">
        <f t="shared" si="583"/>
        <v>1404.69</v>
      </c>
    </row>
    <row r="9322" spans="1:19" x14ac:dyDescent="0.25">
      <c r="A9322" s="7" t="s">
        <v>22120</v>
      </c>
      <c r="B9322" s="7" t="s">
        <v>22121</v>
      </c>
      <c r="C9322" s="7" t="s">
        <v>14</v>
      </c>
      <c r="D9322" s="7" t="s">
        <v>15</v>
      </c>
      <c r="E9322" s="7" t="s">
        <v>2322</v>
      </c>
      <c r="F9322" s="8">
        <v>21</v>
      </c>
      <c r="G9322" s="8">
        <v>1404.69</v>
      </c>
      <c r="H9322" s="8">
        <v>1404.69</v>
      </c>
      <c r="I9322" s="8">
        <v>1</v>
      </c>
      <c r="J9322" s="8">
        <v>1404.69</v>
      </c>
      <c r="K9322" s="8">
        <v>1404.69</v>
      </c>
      <c r="L9322" s="8">
        <f t="shared" si="580"/>
        <v>243.78917355371891</v>
      </c>
      <c r="M9322" s="8">
        <f t="shared" si="581"/>
        <v>1160.9008264462811</v>
      </c>
      <c r="N9322" s="9"/>
      <c r="O9322" s="9"/>
      <c r="P9322" s="8">
        <v>21</v>
      </c>
      <c r="Q9322" s="8">
        <v>1404.69</v>
      </c>
      <c r="R9322" s="17">
        <f t="shared" si="582"/>
        <v>0</v>
      </c>
      <c r="S9322" s="18">
        <f t="shared" si="583"/>
        <v>1404.69</v>
      </c>
    </row>
    <row r="9323" spans="1:19" x14ac:dyDescent="0.25">
      <c r="A9323" s="7" t="s">
        <v>22122</v>
      </c>
      <c r="B9323" s="7" t="s">
        <v>22123</v>
      </c>
      <c r="C9323" s="7" t="s">
        <v>8208</v>
      </c>
      <c r="D9323" s="7" t="s">
        <v>8209</v>
      </c>
      <c r="E9323" s="7" t="s">
        <v>8210</v>
      </c>
      <c r="F9323" s="8">
        <v>21</v>
      </c>
      <c r="G9323" s="8">
        <v>31657.23</v>
      </c>
      <c r="H9323" s="8">
        <v>31657.23</v>
      </c>
      <c r="I9323" s="8">
        <v>1</v>
      </c>
      <c r="J9323" s="8">
        <v>31657.23</v>
      </c>
      <c r="K9323" s="8">
        <v>31657.23</v>
      </c>
      <c r="L9323" s="8">
        <f t="shared" si="580"/>
        <v>5494.23</v>
      </c>
      <c r="M9323" s="8">
        <f t="shared" si="581"/>
        <v>26163</v>
      </c>
      <c r="N9323" s="9"/>
      <c r="O9323" s="9"/>
      <c r="P9323" s="8">
        <v>21</v>
      </c>
      <c r="Q9323" s="8">
        <v>31657.23</v>
      </c>
      <c r="R9323" s="17">
        <f t="shared" si="582"/>
        <v>0</v>
      </c>
      <c r="S9323" s="18">
        <f t="shared" si="583"/>
        <v>31657.23</v>
      </c>
    </row>
    <row r="9324" spans="1:19" x14ac:dyDescent="0.25">
      <c r="A9324" s="7" t="s">
        <v>22124</v>
      </c>
      <c r="B9324" s="7" t="s">
        <v>22125</v>
      </c>
      <c r="C9324" s="7" t="s">
        <v>8208</v>
      </c>
      <c r="D9324" s="7" t="s">
        <v>8209</v>
      </c>
      <c r="E9324" s="7" t="s">
        <v>8210</v>
      </c>
      <c r="F9324" s="8">
        <v>21</v>
      </c>
      <c r="G9324" s="8">
        <v>21119.759999999998</v>
      </c>
      <c r="H9324" s="8">
        <v>21119.759999999998</v>
      </c>
      <c r="I9324" s="8">
        <v>1</v>
      </c>
      <c r="J9324" s="8">
        <v>21119.759999999998</v>
      </c>
      <c r="K9324" s="8">
        <v>21119.759999999998</v>
      </c>
      <c r="L9324" s="8">
        <f t="shared" si="580"/>
        <v>3665.4128925619843</v>
      </c>
      <c r="M9324" s="8">
        <f t="shared" si="581"/>
        <v>17454.347107438014</v>
      </c>
      <c r="N9324" s="13"/>
      <c r="O9324" s="13"/>
      <c r="P9324" s="8">
        <v>21</v>
      </c>
      <c r="Q9324" s="8">
        <v>21119.759999999998</v>
      </c>
      <c r="R9324" s="17">
        <f t="shared" si="582"/>
        <v>0</v>
      </c>
      <c r="S9324" s="18">
        <f t="shared" si="583"/>
        <v>21119.759999999998</v>
      </c>
    </row>
    <row r="9325" spans="1:19" x14ac:dyDescent="0.25">
      <c r="A9325" s="7" t="s">
        <v>22126</v>
      </c>
      <c r="B9325" s="7" t="s">
        <v>22127</v>
      </c>
      <c r="C9325" s="7" t="s">
        <v>14</v>
      </c>
      <c r="D9325" s="7" t="s">
        <v>15</v>
      </c>
      <c r="E9325" s="7" t="s">
        <v>8886</v>
      </c>
      <c r="F9325" s="8">
        <v>21</v>
      </c>
      <c r="G9325" s="8">
        <v>2786.39</v>
      </c>
      <c r="H9325" s="8">
        <v>2786.39</v>
      </c>
      <c r="I9325" s="8">
        <v>2</v>
      </c>
      <c r="J9325" s="8">
        <v>5572.78</v>
      </c>
      <c r="K9325" s="8">
        <v>2786.39</v>
      </c>
      <c r="L9325" s="8">
        <f t="shared" si="580"/>
        <v>483.58834710743804</v>
      </c>
      <c r="M9325" s="8">
        <f t="shared" si="581"/>
        <v>2302.8016528925618</v>
      </c>
      <c r="N9325" s="13"/>
      <c r="O9325" s="13"/>
      <c r="P9325" s="8">
        <v>21</v>
      </c>
      <c r="Q9325" s="8">
        <v>2786.39</v>
      </c>
      <c r="R9325" s="17">
        <f t="shared" si="582"/>
        <v>0</v>
      </c>
      <c r="S9325" s="18">
        <f t="shared" si="583"/>
        <v>5572.78</v>
      </c>
    </row>
    <row r="9326" spans="1:19" x14ac:dyDescent="0.25">
      <c r="A9326" s="7" t="s">
        <v>22128</v>
      </c>
      <c r="B9326" s="7" t="s">
        <v>22129</v>
      </c>
      <c r="C9326" s="7" t="s">
        <v>8208</v>
      </c>
      <c r="D9326" s="7" t="s">
        <v>8209</v>
      </c>
      <c r="E9326" s="7" t="s">
        <v>8210</v>
      </c>
      <c r="F9326" s="8">
        <v>21</v>
      </c>
      <c r="G9326" s="8">
        <v>4213.22</v>
      </c>
      <c r="H9326" s="8">
        <v>4213.22</v>
      </c>
      <c r="I9326" s="8">
        <v>4</v>
      </c>
      <c r="J9326" s="8">
        <v>16852.88</v>
      </c>
      <c r="K9326" s="8">
        <v>4213.22</v>
      </c>
      <c r="L9326" s="8">
        <f t="shared" si="580"/>
        <v>731.2199999999998</v>
      </c>
      <c r="M9326" s="8">
        <f t="shared" si="581"/>
        <v>3482.0000000000005</v>
      </c>
      <c r="N9326" s="9"/>
      <c r="O9326" s="9"/>
      <c r="P9326" s="8">
        <v>21</v>
      </c>
      <c r="Q9326" s="8">
        <v>4213.22</v>
      </c>
      <c r="R9326" s="17">
        <f t="shared" si="582"/>
        <v>0</v>
      </c>
      <c r="S9326" s="18">
        <f t="shared" si="583"/>
        <v>16852.88</v>
      </c>
    </row>
    <row r="9327" spans="1:19" x14ac:dyDescent="0.25">
      <c r="A9327" s="7" t="s">
        <v>22130</v>
      </c>
      <c r="B9327" s="7" t="s">
        <v>22131</v>
      </c>
      <c r="C9327" s="7" t="s">
        <v>8208</v>
      </c>
      <c r="D9327" s="7" t="s">
        <v>8209</v>
      </c>
      <c r="E9327" s="7" t="s">
        <v>8210</v>
      </c>
      <c r="F9327" s="8">
        <v>21</v>
      </c>
      <c r="G9327" s="8">
        <v>4213.22</v>
      </c>
      <c r="H9327" s="8">
        <v>4213.22</v>
      </c>
      <c r="I9327" s="8">
        <v>1</v>
      </c>
      <c r="J9327" s="8">
        <v>4213.22</v>
      </c>
      <c r="K9327" s="8">
        <v>4213.22</v>
      </c>
      <c r="L9327" s="8">
        <f t="shared" si="580"/>
        <v>731.2199999999998</v>
      </c>
      <c r="M9327" s="8">
        <f t="shared" si="581"/>
        <v>3482.0000000000005</v>
      </c>
      <c r="N9327" s="9"/>
      <c r="O9327" s="9"/>
      <c r="P9327" s="8">
        <v>21</v>
      </c>
      <c r="Q9327" s="8">
        <v>4213.22</v>
      </c>
      <c r="R9327" s="17">
        <f t="shared" si="582"/>
        <v>0</v>
      </c>
      <c r="S9327" s="18">
        <f t="shared" si="583"/>
        <v>4213.22</v>
      </c>
    </row>
    <row r="9328" spans="1:19" x14ac:dyDescent="0.25">
      <c r="A9328" s="7" t="s">
        <v>22132</v>
      </c>
      <c r="B9328" s="7" t="s">
        <v>22133</v>
      </c>
      <c r="C9328" s="7" t="s">
        <v>8208</v>
      </c>
      <c r="D9328" s="7" t="s">
        <v>8209</v>
      </c>
      <c r="E9328" s="7" t="s">
        <v>8210</v>
      </c>
      <c r="F9328" s="8">
        <v>21</v>
      </c>
      <c r="G9328" s="8">
        <v>7174.09</v>
      </c>
      <c r="H9328" s="8">
        <v>7174.09</v>
      </c>
      <c r="I9328" s="8">
        <v>1</v>
      </c>
      <c r="J9328" s="8">
        <v>7174.09</v>
      </c>
      <c r="K9328" s="8">
        <v>7174.09</v>
      </c>
      <c r="L9328" s="8">
        <f t="shared" si="580"/>
        <v>1245.0900000000001</v>
      </c>
      <c r="M9328" s="8">
        <f t="shared" si="581"/>
        <v>5929</v>
      </c>
      <c r="N9328" s="9"/>
      <c r="O9328" s="9"/>
      <c r="P9328" s="8">
        <v>21</v>
      </c>
      <c r="Q9328" s="8">
        <v>7174.09</v>
      </c>
      <c r="R9328" s="17">
        <f t="shared" si="582"/>
        <v>0</v>
      </c>
      <c r="S9328" s="18">
        <f t="shared" si="583"/>
        <v>7174.09</v>
      </c>
    </row>
    <row r="9329" spans="1:19" x14ac:dyDescent="0.25">
      <c r="A9329" s="7" t="s">
        <v>22134</v>
      </c>
      <c r="B9329" s="7" t="s">
        <v>22135</v>
      </c>
      <c r="C9329" s="7" t="s">
        <v>8208</v>
      </c>
      <c r="D9329" s="7" t="s">
        <v>8209</v>
      </c>
      <c r="E9329" s="7" t="s">
        <v>8210</v>
      </c>
      <c r="F9329" s="8">
        <v>21</v>
      </c>
      <c r="G9329" s="8">
        <v>8111.84</v>
      </c>
      <c r="H9329" s="8">
        <v>8111.84</v>
      </c>
      <c r="I9329" s="8">
        <v>1</v>
      </c>
      <c r="J9329" s="8">
        <v>8111.84</v>
      </c>
      <c r="K9329" s="8">
        <v>8111.84</v>
      </c>
      <c r="L9329" s="8">
        <f t="shared" si="580"/>
        <v>1407.8400000000001</v>
      </c>
      <c r="M9329" s="8">
        <f t="shared" si="581"/>
        <v>6704</v>
      </c>
      <c r="N9329" s="9"/>
      <c r="O9329" s="9"/>
      <c r="P9329" s="8">
        <v>21</v>
      </c>
      <c r="Q9329" s="8">
        <v>8111.84</v>
      </c>
      <c r="R9329" s="17">
        <f t="shared" si="582"/>
        <v>0</v>
      </c>
      <c r="S9329" s="18">
        <f t="shared" si="583"/>
        <v>8111.84</v>
      </c>
    </row>
    <row r="9330" spans="1:19" x14ac:dyDescent="0.25">
      <c r="A9330" s="7" t="s">
        <v>22136</v>
      </c>
      <c r="B9330" s="7" t="s">
        <v>22137</v>
      </c>
      <c r="C9330" s="7" t="s">
        <v>8208</v>
      </c>
      <c r="D9330" s="7" t="s">
        <v>8209</v>
      </c>
      <c r="E9330" s="7" t="s">
        <v>8210</v>
      </c>
      <c r="F9330" s="8">
        <v>21</v>
      </c>
      <c r="G9330" s="8">
        <v>8111.84</v>
      </c>
      <c r="H9330" s="8">
        <v>8111.84</v>
      </c>
      <c r="I9330" s="8">
        <v>1</v>
      </c>
      <c r="J9330" s="8">
        <v>8111.84</v>
      </c>
      <c r="K9330" s="8">
        <v>8111.84</v>
      </c>
      <c r="L9330" s="8">
        <f t="shared" si="580"/>
        <v>1407.8400000000001</v>
      </c>
      <c r="M9330" s="8">
        <f t="shared" si="581"/>
        <v>6704</v>
      </c>
      <c r="N9330" s="9"/>
      <c r="O9330" s="9"/>
      <c r="P9330" s="8">
        <v>21</v>
      </c>
      <c r="Q9330" s="8">
        <v>8111.84</v>
      </c>
      <c r="R9330" s="17">
        <f t="shared" si="582"/>
        <v>0</v>
      </c>
      <c r="S9330" s="18">
        <f t="shared" si="583"/>
        <v>8111.84</v>
      </c>
    </row>
    <row r="9331" spans="1:19" x14ac:dyDescent="0.25">
      <c r="A9331" s="7" t="s">
        <v>22138</v>
      </c>
      <c r="B9331" s="7" t="s">
        <v>22139</v>
      </c>
      <c r="C9331" s="7" t="s">
        <v>8208</v>
      </c>
      <c r="D9331" s="7" t="s">
        <v>8209</v>
      </c>
      <c r="E9331" s="7" t="s">
        <v>8210</v>
      </c>
      <c r="F9331" s="8">
        <v>21</v>
      </c>
      <c r="G9331" s="8">
        <v>8111.91</v>
      </c>
      <c r="H9331" s="8">
        <v>8111.91</v>
      </c>
      <c r="I9331" s="8">
        <v>1</v>
      </c>
      <c r="J9331" s="8">
        <v>8111.91</v>
      </c>
      <c r="K9331" s="8">
        <v>8111.91</v>
      </c>
      <c r="L9331" s="8">
        <f t="shared" si="580"/>
        <v>1407.8521487603302</v>
      </c>
      <c r="M9331" s="8">
        <f t="shared" si="581"/>
        <v>6704.0578512396696</v>
      </c>
      <c r="N9331" s="9"/>
      <c r="O9331" s="9"/>
      <c r="P9331" s="8">
        <v>21</v>
      </c>
      <c r="Q9331" s="8">
        <v>8111.91</v>
      </c>
      <c r="R9331" s="17">
        <f t="shared" si="582"/>
        <v>0</v>
      </c>
      <c r="S9331" s="18">
        <f t="shared" si="583"/>
        <v>8111.91</v>
      </c>
    </row>
    <row r="9332" spans="1:19" x14ac:dyDescent="0.25">
      <c r="A9332" s="7" t="s">
        <v>22140</v>
      </c>
      <c r="B9332" s="7" t="s">
        <v>22141</v>
      </c>
      <c r="C9332" s="7" t="s">
        <v>8208</v>
      </c>
      <c r="D9332" s="7" t="s">
        <v>8209</v>
      </c>
      <c r="E9332" s="7" t="s">
        <v>8210</v>
      </c>
      <c r="F9332" s="8">
        <v>21</v>
      </c>
      <c r="G9332" s="8">
        <v>8111.84</v>
      </c>
      <c r="H9332" s="8">
        <v>8111.84</v>
      </c>
      <c r="I9332" s="8">
        <v>1</v>
      </c>
      <c r="J9332" s="8">
        <v>8111.84</v>
      </c>
      <c r="K9332" s="8">
        <v>8111.84</v>
      </c>
      <c r="L9332" s="8">
        <f t="shared" si="580"/>
        <v>1407.8400000000001</v>
      </c>
      <c r="M9332" s="8">
        <f t="shared" si="581"/>
        <v>6704</v>
      </c>
      <c r="N9332" s="9"/>
      <c r="O9332" s="9"/>
      <c r="P9332" s="8">
        <v>21</v>
      </c>
      <c r="Q9332" s="8">
        <v>8111.84</v>
      </c>
      <c r="R9332" s="17">
        <f t="shared" si="582"/>
        <v>0</v>
      </c>
      <c r="S9332" s="18">
        <f t="shared" si="583"/>
        <v>8111.84</v>
      </c>
    </row>
    <row r="9333" spans="1:19" x14ac:dyDescent="0.25">
      <c r="A9333" s="7" t="s">
        <v>22142</v>
      </c>
      <c r="B9333" s="7" t="s">
        <v>22143</v>
      </c>
      <c r="C9333" s="7" t="s">
        <v>8208</v>
      </c>
      <c r="D9333" s="7" t="s">
        <v>8209</v>
      </c>
      <c r="E9333" s="7" t="s">
        <v>8210</v>
      </c>
      <c r="F9333" s="8">
        <v>21</v>
      </c>
      <c r="G9333" s="8">
        <v>8111.84</v>
      </c>
      <c r="H9333" s="8">
        <v>8111.84</v>
      </c>
      <c r="I9333" s="8">
        <v>1</v>
      </c>
      <c r="J9333" s="8">
        <v>8111.84</v>
      </c>
      <c r="K9333" s="8">
        <v>8111.84</v>
      </c>
      <c r="L9333" s="8">
        <f t="shared" si="580"/>
        <v>1407.8400000000001</v>
      </c>
      <c r="M9333" s="8">
        <f t="shared" si="581"/>
        <v>6704</v>
      </c>
      <c r="N9333" s="9"/>
      <c r="O9333" s="9"/>
      <c r="P9333" s="8">
        <v>21</v>
      </c>
      <c r="Q9333" s="8">
        <v>8111.84</v>
      </c>
      <c r="R9333" s="17">
        <f t="shared" si="582"/>
        <v>0</v>
      </c>
      <c r="S9333" s="18">
        <f t="shared" si="583"/>
        <v>8111.84</v>
      </c>
    </row>
    <row r="9334" spans="1:19" x14ac:dyDescent="0.25">
      <c r="A9334" s="7" t="s">
        <v>22144</v>
      </c>
      <c r="B9334" s="7" t="s">
        <v>22145</v>
      </c>
      <c r="C9334" s="7" t="s">
        <v>14</v>
      </c>
      <c r="D9334" s="7" t="s">
        <v>15</v>
      </c>
      <c r="E9334" s="7" t="s">
        <v>7518</v>
      </c>
      <c r="F9334" s="8">
        <v>21</v>
      </c>
      <c r="G9334" s="8">
        <v>998.32</v>
      </c>
      <c r="H9334" s="8">
        <v>998.32</v>
      </c>
      <c r="I9334" s="8">
        <v>2</v>
      </c>
      <c r="J9334" s="8">
        <v>1996.64</v>
      </c>
      <c r="K9334" s="8">
        <v>998.32</v>
      </c>
      <c r="L9334" s="8">
        <f t="shared" si="580"/>
        <v>173.26214876033055</v>
      </c>
      <c r="M9334" s="8">
        <f t="shared" si="581"/>
        <v>825.0578512396695</v>
      </c>
      <c r="N9334" s="9"/>
      <c r="O9334" s="9"/>
      <c r="P9334" s="8">
        <v>21</v>
      </c>
      <c r="Q9334" s="8">
        <v>998.32</v>
      </c>
      <c r="R9334" s="17">
        <f t="shared" si="582"/>
        <v>0</v>
      </c>
      <c r="S9334" s="18">
        <f t="shared" si="583"/>
        <v>1996.64</v>
      </c>
    </row>
    <row r="9335" spans="1:19" x14ac:dyDescent="0.25">
      <c r="A9335" s="7" t="s">
        <v>22146</v>
      </c>
      <c r="B9335" s="7" t="s">
        <v>22147</v>
      </c>
      <c r="C9335" s="7" t="s">
        <v>14</v>
      </c>
      <c r="D9335" s="7" t="s">
        <v>15</v>
      </c>
      <c r="E9335" s="7" t="s">
        <v>7518</v>
      </c>
      <c r="F9335" s="8">
        <v>21</v>
      </c>
      <c r="G9335" s="8">
        <v>1706</v>
      </c>
      <c r="H9335" s="8">
        <v>1706</v>
      </c>
      <c r="I9335" s="8">
        <v>1</v>
      </c>
      <c r="J9335" s="8">
        <v>1706</v>
      </c>
      <c r="K9335" s="8">
        <v>1706</v>
      </c>
      <c r="L9335" s="8">
        <f t="shared" si="580"/>
        <v>296.08264462809916</v>
      </c>
      <c r="M9335" s="8">
        <f t="shared" si="581"/>
        <v>1409.9173553719008</v>
      </c>
      <c r="N9335" s="9"/>
      <c r="O9335" s="9"/>
      <c r="P9335" s="8">
        <v>21</v>
      </c>
      <c r="Q9335" s="8">
        <v>1706</v>
      </c>
      <c r="R9335" s="17">
        <f t="shared" si="582"/>
        <v>0</v>
      </c>
      <c r="S9335" s="18">
        <f t="shared" si="583"/>
        <v>1706</v>
      </c>
    </row>
    <row r="9336" spans="1:19" x14ac:dyDescent="0.25">
      <c r="A9336" s="7" t="s">
        <v>22148</v>
      </c>
      <c r="B9336" s="7" t="s">
        <v>22149</v>
      </c>
      <c r="C9336" s="7" t="s">
        <v>8208</v>
      </c>
      <c r="D9336" s="7" t="s">
        <v>8209</v>
      </c>
      <c r="E9336" s="7" t="s">
        <v>8210</v>
      </c>
      <c r="F9336" s="8">
        <v>21</v>
      </c>
      <c r="G9336" s="8">
        <v>4213.22</v>
      </c>
      <c r="H9336" s="8">
        <v>4213.22</v>
      </c>
      <c r="I9336" s="8">
        <v>1</v>
      </c>
      <c r="J9336" s="8">
        <v>4213.22</v>
      </c>
      <c r="K9336" s="8">
        <v>4213.22</v>
      </c>
      <c r="L9336" s="8">
        <f t="shared" si="580"/>
        <v>731.2199999999998</v>
      </c>
      <c r="M9336" s="8">
        <f t="shared" si="581"/>
        <v>3482.0000000000005</v>
      </c>
      <c r="N9336" s="9"/>
      <c r="O9336" s="9"/>
      <c r="P9336" s="8">
        <v>21</v>
      </c>
      <c r="Q9336" s="8">
        <v>4213.22</v>
      </c>
      <c r="R9336" s="17">
        <f t="shared" si="582"/>
        <v>0</v>
      </c>
      <c r="S9336" s="18">
        <f t="shared" si="583"/>
        <v>4213.22</v>
      </c>
    </row>
    <row r="9337" spans="1:19" x14ac:dyDescent="0.25">
      <c r="A9337" s="7" t="s">
        <v>22150</v>
      </c>
      <c r="B9337" s="7" t="s">
        <v>22151</v>
      </c>
      <c r="C9337" s="7" t="s">
        <v>8208</v>
      </c>
      <c r="D9337" s="7" t="s">
        <v>8209</v>
      </c>
      <c r="E9337" s="7" t="s">
        <v>8210</v>
      </c>
      <c r="F9337" s="8">
        <v>21</v>
      </c>
      <c r="G9337" s="8">
        <v>4213.22</v>
      </c>
      <c r="H9337" s="8">
        <v>4213.22</v>
      </c>
      <c r="I9337" s="8">
        <v>1</v>
      </c>
      <c r="J9337" s="8">
        <v>4213.22</v>
      </c>
      <c r="K9337" s="8">
        <v>4213.22</v>
      </c>
      <c r="L9337" s="8">
        <f t="shared" si="580"/>
        <v>731.2199999999998</v>
      </c>
      <c r="M9337" s="8">
        <f t="shared" si="581"/>
        <v>3482.0000000000005</v>
      </c>
      <c r="N9337" s="13"/>
      <c r="O9337" s="13"/>
      <c r="P9337" s="8">
        <v>21</v>
      </c>
      <c r="Q9337" s="8">
        <v>4213.22</v>
      </c>
      <c r="R9337" s="17">
        <f t="shared" si="582"/>
        <v>0</v>
      </c>
      <c r="S9337" s="18">
        <f t="shared" si="583"/>
        <v>4213.22</v>
      </c>
    </row>
    <row r="9338" spans="1:19" x14ac:dyDescent="0.25">
      <c r="A9338" s="7" t="s">
        <v>22152</v>
      </c>
      <c r="B9338" s="7" t="s">
        <v>22153</v>
      </c>
      <c r="C9338" s="7" t="s">
        <v>8208</v>
      </c>
      <c r="D9338" s="7" t="s">
        <v>8209</v>
      </c>
      <c r="E9338" s="7" t="s">
        <v>8210</v>
      </c>
      <c r="F9338" s="8">
        <v>21</v>
      </c>
      <c r="G9338" s="8">
        <v>4761.3500000000004</v>
      </c>
      <c r="H9338" s="8">
        <v>4761.3500000000004</v>
      </c>
      <c r="I9338" s="8">
        <v>3</v>
      </c>
      <c r="J9338" s="8">
        <v>14284.050000000001</v>
      </c>
      <c r="K9338" s="8">
        <v>4761.3500000000004</v>
      </c>
      <c r="L9338" s="8">
        <f t="shared" si="580"/>
        <v>826.34999999999991</v>
      </c>
      <c r="M9338" s="8">
        <f t="shared" si="581"/>
        <v>3935.0000000000005</v>
      </c>
      <c r="N9338" s="13"/>
      <c r="O9338" s="13"/>
      <c r="P9338" s="8">
        <v>21</v>
      </c>
      <c r="Q9338" s="8">
        <v>4761.3500000000004</v>
      </c>
      <c r="R9338" s="17">
        <f t="shared" si="582"/>
        <v>0</v>
      </c>
      <c r="S9338" s="18">
        <f t="shared" si="583"/>
        <v>14284.050000000001</v>
      </c>
    </row>
    <row r="9339" spans="1:19" x14ac:dyDescent="0.25">
      <c r="A9339" s="7" t="s">
        <v>22154</v>
      </c>
      <c r="B9339" s="7" t="s">
        <v>22155</v>
      </c>
      <c r="C9339" s="7" t="s">
        <v>8208</v>
      </c>
      <c r="D9339" s="7" t="s">
        <v>8209</v>
      </c>
      <c r="E9339" s="7" t="s">
        <v>8210</v>
      </c>
      <c r="F9339" s="8">
        <v>21</v>
      </c>
      <c r="G9339" s="8">
        <v>4979.1499999999996</v>
      </c>
      <c r="H9339" s="8">
        <v>4979.1499999999996</v>
      </c>
      <c r="I9339" s="8">
        <v>5</v>
      </c>
      <c r="J9339" s="8">
        <v>24895.75</v>
      </c>
      <c r="K9339" s="8">
        <v>4979.1499999999996</v>
      </c>
      <c r="L9339" s="8">
        <f t="shared" si="580"/>
        <v>864.14999999999964</v>
      </c>
      <c r="M9339" s="8">
        <f t="shared" si="581"/>
        <v>4115</v>
      </c>
      <c r="N9339" s="9"/>
      <c r="O9339" s="9"/>
      <c r="P9339" s="8">
        <v>21</v>
      </c>
      <c r="Q9339" s="8">
        <v>4979.1499999999996</v>
      </c>
      <c r="R9339" s="17">
        <f t="shared" si="582"/>
        <v>0</v>
      </c>
      <c r="S9339" s="18">
        <f t="shared" si="583"/>
        <v>24895.75</v>
      </c>
    </row>
    <row r="9340" spans="1:19" x14ac:dyDescent="0.25">
      <c r="A9340" s="7" t="s">
        <v>22156</v>
      </c>
      <c r="B9340" s="7" t="s">
        <v>22157</v>
      </c>
      <c r="C9340" s="7" t="s">
        <v>14</v>
      </c>
      <c r="D9340" s="7" t="s">
        <v>15</v>
      </c>
      <c r="E9340" s="7" t="s">
        <v>7518</v>
      </c>
      <c r="F9340" s="8">
        <v>21</v>
      </c>
      <c r="G9340" s="8">
        <v>2681.36</v>
      </c>
      <c r="H9340" s="8">
        <v>2681.36</v>
      </c>
      <c r="I9340" s="8">
        <v>3</v>
      </c>
      <c r="J9340" s="8">
        <v>8044.08</v>
      </c>
      <c r="K9340" s="8">
        <v>2681.36</v>
      </c>
      <c r="L9340" s="8">
        <f t="shared" si="580"/>
        <v>465.36000000000013</v>
      </c>
      <c r="M9340" s="8">
        <f t="shared" si="581"/>
        <v>2216</v>
      </c>
      <c r="N9340" s="9"/>
      <c r="O9340" s="9"/>
      <c r="P9340" s="8">
        <v>21</v>
      </c>
      <c r="Q9340" s="8">
        <v>2681.36</v>
      </c>
      <c r="R9340" s="17">
        <f t="shared" si="582"/>
        <v>0</v>
      </c>
      <c r="S9340" s="18">
        <f t="shared" si="583"/>
        <v>8044.08</v>
      </c>
    </row>
    <row r="9341" spans="1:19" x14ac:dyDescent="0.25">
      <c r="A9341" s="7" t="s">
        <v>22158</v>
      </c>
      <c r="B9341" s="7" t="s">
        <v>22159</v>
      </c>
      <c r="C9341" s="7" t="s">
        <v>14</v>
      </c>
      <c r="D9341" s="7" t="s">
        <v>15</v>
      </c>
      <c r="E9341" s="7" t="s">
        <v>7518</v>
      </c>
      <c r="F9341" s="8">
        <v>21</v>
      </c>
      <c r="G9341" s="8">
        <v>1805.32</v>
      </c>
      <c r="H9341" s="8">
        <v>1805.32</v>
      </c>
      <c r="I9341" s="8">
        <v>1</v>
      </c>
      <c r="J9341" s="8">
        <v>1805.32</v>
      </c>
      <c r="K9341" s="8">
        <v>1805.32</v>
      </c>
      <c r="L9341" s="8">
        <f t="shared" si="580"/>
        <v>313.31999999999994</v>
      </c>
      <c r="M9341" s="8">
        <f t="shared" si="581"/>
        <v>1492</v>
      </c>
      <c r="N9341" s="9"/>
      <c r="O9341" s="9"/>
      <c r="P9341" s="8">
        <v>21</v>
      </c>
      <c r="Q9341" s="8">
        <v>1805.32</v>
      </c>
      <c r="R9341" s="17">
        <f t="shared" si="582"/>
        <v>0</v>
      </c>
      <c r="S9341" s="18">
        <f t="shared" si="583"/>
        <v>1805.32</v>
      </c>
    </row>
    <row r="9342" spans="1:19" x14ac:dyDescent="0.25">
      <c r="A9342" s="7" t="s">
        <v>22160</v>
      </c>
      <c r="B9342" s="7" t="s">
        <v>22161</v>
      </c>
      <c r="C9342" s="7" t="s">
        <v>8208</v>
      </c>
      <c r="D9342" s="7" t="s">
        <v>8209</v>
      </c>
      <c r="E9342" s="7" t="s">
        <v>8210</v>
      </c>
      <c r="F9342" s="8">
        <v>21</v>
      </c>
      <c r="G9342" s="8">
        <v>5800.74</v>
      </c>
      <c r="H9342" s="8">
        <v>5800.74</v>
      </c>
      <c r="I9342" s="8">
        <v>2</v>
      </c>
      <c r="J9342" s="8">
        <v>11601.48</v>
      </c>
      <c r="K9342" s="8">
        <v>5800.74</v>
      </c>
      <c r="L9342" s="8">
        <f t="shared" si="580"/>
        <v>1006.7399999999998</v>
      </c>
      <c r="M9342" s="8">
        <f t="shared" si="581"/>
        <v>4794</v>
      </c>
      <c r="N9342" s="9"/>
      <c r="O9342" s="9"/>
      <c r="P9342" s="8">
        <v>21</v>
      </c>
      <c r="Q9342" s="8">
        <v>5800.74</v>
      </c>
      <c r="R9342" s="17">
        <f t="shared" si="582"/>
        <v>0</v>
      </c>
      <c r="S9342" s="18">
        <f t="shared" si="583"/>
        <v>11601.48</v>
      </c>
    </row>
    <row r="9343" spans="1:19" x14ac:dyDescent="0.25">
      <c r="A9343" s="7" t="s">
        <v>22162</v>
      </c>
      <c r="B9343" s="7" t="s">
        <v>22163</v>
      </c>
      <c r="C9343" s="7" t="s">
        <v>8208</v>
      </c>
      <c r="D9343" s="7" t="s">
        <v>8209</v>
      </c>
      <c r="E9343" s="7" t="s">
        <v>8210</v>
      </c>
      <c r="F9343" s="8">
        <v>21</v>
      </c>
      <c r="G9343" s="8">
        <v>22216.81</v>
      </c>
      <c r="H9343" s="8">
        <v>22216.81</v>
      </c>
      <c r="I9343" s="8">
        <v>2</v>
      </c>
      <c r="J9343" s="8">
        <v>44433.62</v>
      </c>
      <c r="K9343" s="8">
        <v>22216.81</v>
      </c>
      <c r="L9343" s="8">
        <f t="shared" si="580"/>
        <v>3855.8100000000013</v>
      </c>
      <c r="M9343" s="8">
        <f t="shared" si="581"/>
        <v>18361</v>
      </c>
      <c r="N9343" s="9"/>
      <c r="O9343" s="9"/>
      <c r="P9343" s="8">
        <v>21</v>
      </c>
      <c r="Q9343" s="8">
        <v>22216.81</v>
      </c>
      <c r="R9343" s="17">
        <f t="shared" si="582"/>
        <v>0</v>
      </c>
      <c r="S9343" s="18">
        <f t="shared" si="583"/>
        <v>44433.62</v>
      </c>
    </row>
    <row r="9344" spans="1:19" x14ac:dyDescent="0.25">
      <c r="A9344" s="7" t="s">
        <v>22164</v>
      </c>
      <c r="B9344" s="7" t="s">
        <v>22165</v>
      </c>
      <c r="C9344" s="7" t="s">
        <v>14</v>
      </c>
      <c r="D9344" s="7" t="s">
        <v>15</v>
      </c>
      <c r="E9344" s="7" t="s">
        <v>7518</v>
      </c>
      <c r="F9344" s="8">
        <v>21</v>
      </c>
      <c r="G9344" s="8">
        <v>574.75</v>
      </c>
      <c r="H9344" s="8">
        <v>574.75</v>
      </c>
      <c r="I9344" s="8">
        <v>1</v>
      </c>
      <c r="J9344" s="8">
        <v>574.75</v>
      </c>
      <c r="K9344" s="8">
        <v>574.75</v>
      </c>
      <c r="L9344" s="8">
        <f t="shared" si="580"/>
        <v>99.75</v>
      </c>
      <c r="M9344" s="8">
        <f t="shared" si="581"/>
        <v>475</v>
      </c>
      <c r="N9344" s="13"/>
      <c r="O9344" s="13"/>
      <c r="P9344" s="8">
        <v>21</v>
      </c>
      <c r="Q9344" s="8">
        <v>574.75</v>
      </c>
      <c r="R9344" s="17">
        <f t="shared" si="582"/>
        <v>0</v>
      </c>
      <c r="S9344" s="18">
        <f t="shared" si="583"/>
        <v>574.75</v>
      </c>
    </row>
    <row r="9345" spans="1:19" x14ac:dyDescent="0.25">
      <c r="A9345" s="7" t="s">
        <v>22166</v>
      </c>
      <c r="B9345" s="7" t="s">
        <v>22167</v>
      </c>
      <c r="C9345" s="7" t="s">
        <v>14</v>
      </c>
      <c r="D9345" s="7" t="s">
        <v>15</v>
      </c>
      <c r="E9345" s="7" t="s">
        <v>7518</v>
      </c>
      <c r="F9345" s="8">
        <v>21</v>
      </c>
      <c r="G9345" s="8">
        <v>1165.23</v>
      </c>
      <c r="H9345" s="8">
        <v>1165.23</v>
      </c>
      <c r="I9345" s="8">
        <v>1</v>
      </c>
      <c r="J9345" s="8">
        <v>1165.23</v>
      </c>
      <c r="K9345" s="8">
        <v>1165.23</v>
      </c>
      <c r="L9345" s="8">
        <f t="shared" si="580"/>
        <v>202.23000000000002</v>
      </c>
      <c r="M9345" s="8">
        <f t="shared" si="581"/>
        <v>963</v>
      </c>
      <c r="N9345" s="9"/>
      <c r="O9345" s="9"/>
      <c r="P9345" s="8">
        <v>21</v>
      </c>
      <c r="Q9345" s="8">
        <v>1165.23</v>
      </c>
      <c r="R9345" s="17">
        <f t="shared" si="582"/>
        <v>0</v>
      </c>
      <c r="S9345" s="18">
        <f t="shared" si="583"/>
        <v>1165.23</v>
      </c>
    </row>
    <row r="9346" spans="1:19" x14ac:dyDescent="0.25">
      <c r="A9346" s="7" t="s">
        <v>22168</v>
      </c>
      <c r="B9346" s="7" t="s">
        <v>22169</v>
      </c>
      <c r="C9346" s="7" t="s">
        <v>8208</v>
      </c>
      <c r="D9346" s="7" t="s">
        <v>8209</v>
      </c>
      <c r="E9346" s="7" t="s">
        <v>8210</v>
      </c>
      <c r="F9346" s="8">
        <v>21</v>
      </c>
      <c r="G9346" s="8">
        <v>7147.47</v>
      </c>
      <c r="H9346" s="8">
        <v>7147.47</v>
      </c>
      <c r="I9346" s="8">
        <v>1</v>
      </c>
      <c r="J9346" s="8">
        <v>7147.47</v>
      </c>
      <c r="K9346" s="8">
        <v>7147.47</v>
      </c>
      <c r="L9346" s="8">
        <f t="shared" ref="L9346:L9409" si="584">K9346-M9346</f>
        <v>1240.4700000000003</v>
      </c>
      <c r="M9346" s="8">
        <f t="shared" ref="M9346:M9409" si="585">K9346/((100+F9346)/100)</f>
        <v>5907</v>
      </c>
      <c r="N9346" s="9"/>
      <c r="O9346" s="9"/>
      <c r="P9346" s="8">
        <v>21</v>
      </c>
      <c r="Q9346" s="8">
        <v>7147.47</v>
      </c>
      <c r="R9346" s="17">
        <f t="shared" ref="R9346:R9409" si="586">I9346*O9346</f>
        <v>0</v>
      </c>
      <c r="S9346" s="18">
        <f t="shared" si="583"/>
        <v>7147.47</v>
      </c>
    </row>
    <row r="9347" spans="1:19" x14ac:dyDescent="0.25">
      <c r="A9347" s="7" t="s">
        <v>22170</v>
      </c>
      <c r="B9347" s="7" t="s">
        <v>22171</v>
      </c>
      <c r="C9347" s="7" t="s">
        <v>14</v>
      </c>
      <c r="D9347" s="7" t="s">
        <v>15</v>
      </c>
      <c r="E9347" s="7" t="s">
        <v>7518</v>
      </c>
      <c r="F9347" s="8">
        <v>21</v>
      </c>
      <c r="G9347" s="8">
        <v>1816.21</v>
      </c>
      <c r="H9347" s="8">
        <v>1816.21</v>
      </c>
      <c r="I9347" s="8">
        <v>1</v>
      </c>
      <c r="J9347" s="8">
        <v>1816.21</v>
      </c>
      <c r="K9347" s="8">
        <v>1816.21</v>
      </c>
      <c r="L9347" s="8">
        <f t="shared" si="584"/>
        <v>315.21000000000004</v>
      </c>
      <c r="M9347" s="8">
        <f t="shared" si="585"/>
        <v>1501</v>
      </c>
      <c r="N9347" s="9"/>
      <c r="O9347" s="9"/>
      <c r="P9347" s="8">
        <v>21</v>
      </c>
      <c r="Q9347" s="8">
        <v>1816.21</v>
      </c>
      <c r="R9347" s="17">
        <f t="shared" si="586"/>
        <v>0</v>
      </c>
      <c r="S9347" s="18">
        <f t="shared" ref="S9347:S9410" si="587">J9347</f>
        <v>1816.21</v>
      </c>
    </row>
    <row r="9348" spans="1:19" x14ac:dyDescent="0.25">
      <c r="A9348" s="7" t="s">
        <v>22172</v>
      </c>
      <c r="B9348" s="7" t="s">
        <v>22173</v>
      </c>
      <c r="C9348" s="7" t="s">
        <v>14</v>
      </c>
      <c r="D9348" s="7" t="s">
        <v>15</v>
      </c>
      <c r="E9348" s="7" t="s">
        <v>7518</v>
      </c>
      <c r="F9348" s="8">
        <v>21</v>
      </c>
      <c r="G9348" s="8">
        <v>1171.28</v>
      </c>
      <c r="H9348" s="8">
        <v>1171.28</v>
      </c>
      <c r="I9348" s="8">
        <v>4</v>
      </c>
      <c r="J9348" s="8">
        <v>4685.12</v>
      </c>
      <c r="K9348" s="8">
        <v>1171.28</v>
      </c>
      <c r="L9348" s="8">
        <f t="shared" si="584"/>
        <v>203.27999999999997</v>
      </c>
      <c r="M9348" s="8">
        <f t="shared" si="585"/>
        <v>968</v>
      </c>
      <c r="N9348" s="9"/>
      <c r="O9348" s="9"/>
      <c r="P9348" s="8">
        <v>21</v>
      </c>
      <c r="Q9348" s="8">
        <v>1171.28</v>
      </c>
      <c r="R9348" s="17">
        <f t="shared" si="586"/>
        <v>0</v>
      </c>
      <c r="S9348" s="18">
        <f t="shared" si="587"/>
        <v>4685.12</v>
      </c>
    </row>
    <row r="9349" spans="1:19" x14ac:dyDescent="0.25">
      <c r="A9349" s="7" t="s">
        <v>22174</v>
      </c>
      <c r="B9349" s="7" t="s">
        <v>22175</v>
      </c>
      <c r="C9349" s="7" t="s">
        <v>8208</v>
      </c>
      <c r="D9349" s="7" t="s">
        <v>8209</v>
      </c>
      <c r="E9349" s="7" t="s">
        <v>8210</v>
      </c>
      <c r="F9349" s="8">
        <v>21</v>
      </c>
      <c r="G9349" s="8">
        <v>3939.76</v>
      </c>
      <c r="H9349" s="8">
        <v>3939.76</v>
      </c>
      <c r="I9349" s="8">
        <v>2</v>
      </c>
      <c r="J9349" s="8">
        <v>7879.52</v>
      </c>
      <c r="K9349" s="8">
        <v>3939.76</v>
      </c>
      <c r="L9349" s="8">
        <f t="shared" si="584"/>
        <v>683.75999999999976</v>
      </c>
      <c r="M9349" s="8">
        <f t="shared" si="585"/>
        <v>3256.0000000000005</v>
      </c>
      <c r="N9349" s="9"/>
      <c r="O9349" s="9"/>
      <c r="P9349" s="8">
        <v>21</v>
      </c>
      <c r="Q9349" s="8">
        <v>3939.76</v>
      </c>
      <c r="R9349" s="17">
        <f t="shared" si="586"/>
        <v>0</v>
      </c>
      <c r="S9349" s="18">
        <f t="shared" si="587"/>
        <v>7879.52</v>
      </c>
    </row>
    <row r="9350" spans="1:19" x14ac:dyDescent="0.25">
      <c r="A9350" s="7" t="s">
        <v>22176</v>
      </c>
      <c r="B9350" s="7" t="s">
        <v>22177</v>
      </c>
      <c r="C9350" s="7" t="s">
        <v>14</v>
      </c>
      <c r="D9350" s="7" t="s">
        <v>15</v>
      </c>
      <c r="E9350" s="7" t="s">
        <v>7518</v>
      </c>
      <c r="F9350" s="8">
        <v>21</v>
      </c>
      <c r="G9350" s="8">
        <v>755.04</v>
      </c>
      <c r="H9350" s="8">
        <v>755.04</v>
      </c>
      <c r="I9350" s="8">
        <v>2</v>
      </c>
      <c r="J9350" s="8">
        <v>1510.08</v>
      </c>
      <c r="K9350" s="8">
        <v>755.04</v>
      </c>
      <c r="L9350" s="8">
        <f t="shared" si="584"/>
        <v>131.03999999999996</v>
      </c>
      <c r="M9350" s="8">
        <f t="shared" si="585"/>
        <v>624</v>
      </c>
      <c r="N9350" s="9"/>
      <c r="O9350" s="9"/>
      <c r="P9350" s="8">
        <v>21</v>
      </c>
      <c r="Q9350" s="8">
        <v>755.04</v>
      </c>
      <c r="R9350" s="17">
        <f t="shared" si="586"/>
        <v>0</v>
      </c>
      <c r="S9350" s="18">
        <f t="shared" si="587"/>
        <v>1510.08</v>
      </c>
    </row>
    <row r="9351" spans="1:19" x14ac:dyDescent="0.25">
      <c r="A9351" s="7" t="s">
        <v>22178</v>
      </c>
      <c r="B9351" s="7" t="s">
        <v>22179</v>
      </c>
      <c r="C9351" s="7" t="s">
        <v>14</v>
      </c>
      <c r="D9351" s="7" t="s">
        <v>15</v>
      </c>
      <c r="E9351" s="7" t="s">
        <v>7518</v>
      </c>
      <c r="F9351" s="8">
        <v>21</v>
      </c>
      <c r="G9351" s="8">
        <v>855.47</v>
      </c>
      <c r="H9351" s="8">
        <v>855.47</v>
      </c>
      <c r="I9351" s="8">
        <v>2</v>
      </c>
      <c r="J9351" s="8">
        <v>1710.94</v>
      </c>
      <c r="K9351" s="8">
        <v>855.47</v>
      </c>
      <c r="L9351" s="8">
        <f t="shared" si="584"/>
        <v>148.47000000000003</v>
      </c>
      <c r="M9351" s="8">
        <f t="shared" si="585"/>
        <v>707</v>
      </c>
      <c r="N9351" s="9"/>
      <c r="O9351" s="9"/>
      <c r="P9351" s="8">
        <v>21</v>
      </c>
      <c r="Q9351" s="8">
        <v>855.47</v>
      </c>
      <c r="R9351" s="17">
        <f t="shared" si="586"/>
        <v>0</v>
      </c>
      <c r="S9351" s="18">
        <f t="shared" si="587"/>
        <v>1710.94</v>
      </c>
    </row>
    <row r="9352" spans="1:19" x14ac:dyDescent="0.25">
      <c r="A9352" s="7" t="s">
        <v>22180</v>
      </c>
      <c r="B9352" s="7" t="s">
        <v>22181</v>
      </c>
      <c r="C9352" s="7" t="s">
        <v>8208</v>
      </c>
      <c r="D9352" s="7" t="s">
        <v>8209</v>
      </c>
      <c r="E9352" s="7" t="s">
        <v>8210</v>
      </c>
      <c r="F9352" s="8">
        <v>21</v>
      </c>
      <c r="G9352" s="8">
        <v>3939.76</v>
      </c>
      <c r="H9352" s="8">
        <v>3939.76</v>
      </c>
      <c r="I9352" s="8">
        <v>1</v>
      </c>
      <c r="J9352" s="8">
        <v>3939.76</v>
      </c>
      <c r="K9352" s="8">
        <v>3939.76</v>
      </c>
      <c r="L9352" s="8">
        <f t="shared" si="584"/>
        <v>683.75999999999976</v>
      </c>
      <c r="M9352" s="8">
        <f t="shared" si="585"/>
        <v>3256.0000000000005</v>
      </c>
      <c r="N9352" s="9"/>
      <c r="O9352" s="9"/>
      <c r="P9352" s="8">
        <v>21</v>
      </c>
      <c r="Q9352" s="8">
        <v>3939.76</v>
      </c>
      <c r="R9352" s="17">
        <f t="shared" si="586"/>
        <v>0</v>
      </c>
      <c r="S9352" s="18">
        <f t="shared" si="587"/>
        <v>3939.76</v>
      </c>
    </row>
    <row r="9353" spans="1:19" x14ac:dyDescent="0.25">
      <c r="A9353" s="7" t="s">
        <v>22182</v>
      </c>
      <c r="B9353" s="7" t="s">
        <v>22183</v>
      </c>
      <c r="C9353" s="7" t="s">
        <v>14</v>
      </c>
      <c r="D9353" s="7" t="s">
        <v>15</v>
      </c>
      <c r="E9353" s="7" t="s">
        <v>7518</v>
      </c>
      <c r="F9353" s="8">
        <v>21</v>
      </c>
      <c r="G9353" s="8">
        <v>3397.68</v>
      </c>
      <c r="H9353" s="8">
        <v>3397.68</v>
      </c>
      <c r="I9353" s="8">
        <v>2</v>
      </c>
      <c r="J9353" s="8">
        <v>6795.36</v>
      </c>
      <c r="K9353" s="8">
        <v>3397.68</v>
      </c>
      <c r="L9353" s="8">
        <f t="shared" si="584"/>
        <v>589.67999999999984</v>
      </c>
      <c r="M9353" s="8">
        <f t="shared" si="585"/>
        <v>2808</v>
      </c>
      <c r="N9353" s="9"/>
      <c r="O9353" s="9"/>
      <c r="P9353" s="8">
        <v>21</v>
      </c>
      <c r="Q9353" s="8">
        <v>3397.68</v>
      </c>
      <c r="R9353" s="17">
        <f t="shared" si="586"/>
        <v>0</v>
      </c>
      <c r="S9353" s="18">
        <f t="shared" si="587"/>
        <v>6795.36</v>
      </c>
    </row>
    <row r="9354" spans="1:19" x14ac:dyDescent="0.25">
      <c r="A9354" s="7" t="s">
        <v>22184</v>
      </c>
      <c r="B9354" s="7" t="s">
        <v>22185</v>
      </c>
      <c r="C9354" s="7" t="s">
        <v>14</v>
      </c>
      <c r="D9354" s="7" t="s">
        <v>15</v>
      </c>
      <c r="E9354" s="7" t="s">
        <v>7518</v>
      </c>
      <c r="F9354" s="8">
        <v>21</v>
      </c>
      <c r="G9354" s="8">
        <v>3397.68</v>
      </c>
      <c r="H9354" s="8">
        <v>3397.68</v>
      </c>
      <c r="I9354" s="8">
        <v>2</v>
      </c>
      <c r="J9354" s="8">
        <v>6795.36</v>
      </c>
      <c r="K9354" s="8">
        <v>3397.68</v>
      </c>
      <c r="L9354" s="8">
        <f t="shared" si="584"/>
        <v>589.67999999999984</v>
      </c>
      <c r="M9354" s="8">
        <f t="shared" si="585"/>
        <v>2808</v>
      </c>
      <c r="N9354" s="9"/>
      <c r="O9354" s="9"/>
      <c r="P9354" s="8">
        <v>21</v>
      </c>
      <c r="Q9354" s="8">
        <v>3397.68</v>
      </c>
      <c r="R9354" s="17">
        <f t="shared" si="586"/>
        <v>0</v>
      </c>
      <c r="S9354" s="18">
        <f t="shared" si="587"/>
        <v>6795.36</v>
      </c>
    </row>
    <row r="9355" spans="1:19" x14ac:dyDescent="0.25">
      <c r="A9355" s="7" t="s">
        <v>22186</v>
      </c>
      <c r="B9355" s="7" t="s">
        <v>22187</v>
      </c>
      <c r="C9355" s="7" t="s">
        <v>8208</v>
      </c>
      <c r="D9355" s="7" t="s">
        <v>8209</v>
      </c>
      <c r="E9355" s="7" t="s">
        <v>8210</v>
      </c>
      <c r="F9355" s="8">
        <v>21</v>
      </c>
      <c r="G9355" s="8">
        <v>4277.3500000000004</v>
      </c>
      <c r="H9355" s="8">
        <v>4277.3500000000004</v>
      </c>
      <c r="I9355" s="8">
        <v>2</v>
      </c>
      <c r="J9355" s="8">
        <v>8554.7000000000007</v>
      </c>
      <c r="K9355" s="8">
        <v>4277.3500000000004</v>
      </c>
      <c r="L9355" s="8">
        <f t="shared" si="584"/>
        <v>742.34999999999991</v>
      </c>
      <c r="M9355" s="8">
        <f t="shared" si="585"/>
        <v>3535.0000000000005</v>
      </c>
      <c r="N9355" s="9"/>
      <c r="O9355" s="9"/>
      <c r="P9355" s="8">
        <v>21</v>
      </c>
      <c r="Q9355" s="8">
        <v>4277.3500000000004</v>
      </c>
      <c r="R9355" s="17">
        <f t="shared" si="586"/>
        <v>0</v>
      </c>
      <c r="S9355" s="18">
        <f t="shared" si="587"/>
        <v>8554.7000000000007</v>
      </c>
    </row>
    <row r="9356" spans="1:19" x14ac:dyDescent="0.25">
      <c r="A9356" s="7" t="s">
        <v>22188</v>
      </c>
      <c r="B9356" s="7" t="s">
        <v>22189</v>
      </c>
      <c r="C9356" s="7" t="s">
        <v>8208</v>
      </c>
      <c r="D9356" s="7" t="s">
        <v>8209</v>
      </c>
      <c r="E9356" s="7" t="s">
        <v>8210</v>
      </c>
      <c r="F9356" s="8">
        <v>21</v>
      </c>
      <c r="G9356" s="8">
        <v>4628.25</v>
      </c>
      <c r="H9356" s="8">
        <v>4628.25</v>
      </c>
      <c r="I9356" s="8">
        <v>2</v>
      </c>
      <c r="J9356" s="8">
        <v>9256.5</v>
      </c>
      <c r="K9356" s="8">
        <v>4628.25</v>
      </c>
      <c r="L9356" s="8">
        <f t="shared" si="584"/>
        <v>803.25</v>
      </c>
      <c r="M9356" s="8">
        <f t="shared" si="585"/>
        <v>3825</v>
      </c>
      <c r="N9356" s="9"/>
      <c r="O9356" s="9"/>
      <c r="P9356" s="8">
        <v>21</v>
      </c>
      <c r="Q9356" s="8">
        <v>4628.25</v>
      </c>
      <c r="R9356" s="17">
        <f t="shared" si="586"/>
        <v>0</v>
      </c>
      <c r="S9356" s="18">
        <f t="shared" si="587"/>
        <v>9256.5</v>
      </c>
    </row>
    <row r="9357" spans="1:19" x14ac:dyDescent="0.25">
      <c r="A9357" s="7" t="s">
        <v>22190</v>
      </c>
      <c r="B9357" s="7" t="s">
        <v>22191</v>
      </c>
      <c r="C9357" s="7" t="s">
        <v>14</v>
      </c>
      <c r="D9357" s="7" t="s">
        <v>15</v>
      </c>
      <c r="E9357" s="7" t="s">
        <v>7518</v>
      </c>
      <c r="F9357" s="8">
        <v>21</v>
      </c>
      <c r="G9357" s="8">
        <v>3611.85</v>
      </c>
      <c r="H9357" s="8">
        <v>3611.85</v>
      </c>
      <c r="I9357" s="8">
        <v>2</v>
      </c>
      <c r="J9357" s="8">
        <v>7223.7</v>
      </c>
      <c r="K9357" s="8">
        <v>3611.85</v>
      </c>
      <c r="L9357" s="8">
        <f t="shared" si="584"/>
        <v>626.84999999999991</v>
      </c>
      <c r="M9357" s="8">
        <f t="shared" si="585"/>
        <v>2985</v>
      </c>
      <c r="N9357" s="9"/>
      <c r="O9357" s="9"/>
      <c r="P9357" s="8">
        <v>21</v>
      </c>
      <c r="Q9357" s="8">
        <v>3611.85</v>
      </c>
      <c r="R9357" s="17">
        <f t="shared" si="586"/>
        <v>0</v>
      </c>
      <c r="S9357" s="18">
        <f t="shared" si="587"/>
        <v>7223.7</v>
      </c>
    </row>
    <row r="9358" spans="1:19" x14ac:dyDescent="0.25">
      <c r="A9358" s="7" t="s">
        <v>22192</v>
      </c>
      <c r="B9358" s="7" t="s">
        <v>22193</v>
      </c>
      <c r="C9358" s="7" t="s">
        <v>14</v>
      </c>
      <c r="D9358" s="7" t="s">
        <v>15</v>
      </c>
      <c r="E9358" s="7" t="s">
        <v>7518</v>
      </c>
      <c r="F9358" s="8">
        <v>21</v>
      </c>
      <c r="G9358" s="8">
        <v>3222.23</v>
      </c>
      <c r="H9358" s="8">
        <v>3222.23</v>
      </c>
      <c r="I9358" s="8">
        <v>3</v>
      </c>
      <c r="J9358" s="8">
        <v>9666.69</v>
      </c>
      <c r="K9358" s="8">
        <v>3222.23</v>
      </c>
      <c r="L9358" s="8">
        <f t="shared" si="584"/>
        <v>559.23</v>
      </c>
      <c r="M9358" s="8">
        <f t="shared" si="585"/>
        <v>2663</v>
      </c>
      <c r="N9358" s="9"/>
      <c r="O9358" s="9"/>
      <c r="P9358" s="8">
        <v>21</v>
      </c>
      <c r="Q9358" s="8">
        <v>3222.23</v>
      </c>
      <c r="R9358" s="17">
        <f t="shared" si="586"/>
        <v>0</v>
      </c>
      <c r="S9358" s="18">
        <f t="shared" si="587"/>
        <v>9666.69</v>
      </c>
    </row>
    <row r="9359" spans="1:19" x14ac:dyDescent="0.25">
      <c r="A9359" s="7" t="s">
        <v>22194</v>
      </c>
      <c r="B9359" s="7" t="s">
        <v>22195</v>
      </c>
      <c r="C9359" s="7" t="s">
        <v>14</v>
      </c>
      <c r="D9359" s="7" t="s">
        <v>15</v>
      </c>
      <c r="E9359" s="7" t="s">
        <v>7518</v>
      </c>
      <c r="F9359" s="8">
        <v>21</v>
      </c>
      <c r="G9359" s="8">
        <v>2929.41</v>
      </c>
      <c r="H9359" s="8">
        <v>2929.41</v>
      </c>
      <c r="I9359" s="8">
        <v>3</v>
      </c>
      <c r="J9359" s="8">
        <v>8788.23</v>
      </c>
      <c r="K9359" s="8">
        <v>2929.41</v>
      </c>
      <c r="L9359" s="8">
        <f t="shared" si="584"/>
        <v>508.40999999999985</v>
      </c>
      <c r="M9359" s="8">
        <f t="shared" si="585"/>
        <v>2421</v>
      </c>
      <c r="N9359" s="9"/>
      <c r="O9359" s="9"/>
      <c r="P9359" s="8">
        <v>21</v>
      </c>
      <c r="Q9359" s="8">
        <v>2929.41</v>
      </c>
      <c r="R9359" s="17">
        <f t="shared" si="586"/>
        <v>0</v>
      </c>
      <c r="S9359" s="18">
        <f t="shared" si="587"/>
        <v>8788.23</v>
      </c>
    </row>
    <row r="9360" spans="1:19" x14ac:dyDescent="0.25">
      <c r="A9360" s="7" t="s">
        <v>22196</v>
      </c>
      <c r="B9360" s="7" t="s">
        <v>22197</v>
      </c>
      <c r="C9360" s="7" t="s">
        <v>14</v>
      </c>
      <c r="D9360" s="7" t="s">
        <v>15</v>
      </c>
      <c r="E9360" s="7" t="s">
        <v>7518</v>
      </c>
      <c r="F9360" s="8">
        <v>21</v>
      </c>
      <c r="G9360" s="8">
        <v>1816.21</v>
      </c>
      <c r="H9360" s="8">
        <v>1816.21</v>
      </c>
      <c r="I9360" s="8">
        <v>2</v>
      </c>
      <c r="J9360" s="8">
        <v>3632.42</v>
      </c>
      <c r="K9360" s="8">
        <v>1816.21</v>
      </c>
      <c r="L9360" s="8">
        <f t="shared" si="584"/>
        <v>315.21000000000004</v>
      </c>
      <c r="M9360" s="8">
        <f t="shared" si="585"/>
        <v>1501</v>
      </c>
      <c r="N9360" s="9"/>
      <c r="O9360" s="9"/>
      <c r="P9360" s="8">
        <v>21</v>
      </c>
      <c r="Q9360" s="8">
        <v>1816.21</v>
      </c>
      <c r="R9360" s="17">
        <f t="shared" si="586"/>
        <v>0</v>
      </c>
      <c r="S9360" s="18">
        <f t="shared" si="587"/>
        <v>3632.42</v>
      </c>
    </row>
    <row r="9361" spans="1:19" x14ac:dyDescent="0.25">
      <c r="A9361" s="7" t="s">
        <v>22198</v>
      </c>
      <c r="B9361" s="7" t="s">
        <v>22199</v>
      </c>
      <c r="C9361" s="7" t="s">
        <v>14</v>
      </c>
      <c r="D9361" s="7" t="s">
        <v>15</v>
      </c>
      <c r="E9361" s="7" t="s">
        <v>7518</v>
      </c>
      <c r="F9361" s="8">
        <v>21</v>
      </c>
      <c r="G9361" s="8">
        <v>2871.33</v>
      </c>
      <c r="H9361" s="8">
        <v>2871.33</v>
      </c>
      <c r="I9361" s="8">
        <v>2</v>
      </c>
      <c r="J9361" s="8">
        <v>5742.66</v>
      </c>
      <c r="K9361" s="8">
        <v>2871.33</v>
      </c>
      <c r="L9361" s="8">
        <f t="shared" si="584"/>
        <v>498.32999999999993</v>
      </c>
      <c r="M9361" s="8">
        <f t="shared" si="585"/>
        <v>2373</v>
      </c>
      <c r="N9361" s="9"/>
      <c r="O9361" s="9"/>
      <c r="P9361" s="8">
        <v>21</v>
      </c>
      <c r="Q9361" s="8">
        <v>2871.33</v>
      </c>
      <c r="R9361" s="17">
        <f t="shared" si="586"/>
        <v>0</v>
      </c>
      <c r="S9361" s="18">
        <f t="shared" si="587"/>
        <v>5742.66</v>
      </c>
    </row>
    <row r="9362" spans="1:19" x14ac:dyDescent="0.25">
      <c r="A9362" s="7" t="s">
        <v>22200</v>
      </c>
      <c r="B9362" s="7" t="s">
        <v>22201</v>
      </c>
      <c r="C9362" s="7" t="s">
        <v>14</v>
      </c>
      <c r="D9362" s="7" t="s">
        <v>15</v>
      </c>
      <c r="E9362" s="7" t="s">
        <v>7518</v>
      </c>
      <c r="F9362" s="8">
        <v>21</v>
      </c>
      <c r="G9362" s="8">
        <v>1347.94</v>
      </c>
      <c r="H9362" s="8">
        <v>1347.94</v>
      </c>
      <c r="I9362" s="8">
        <v>1</v>
      </c>
      <c r="J9362" s="8">
        <v>1347.94</v>
      </c>
      <c r="K9362" s="8">
        <v>1347.94</v>
      </c>
      <c r="L9362" s="8">
        <f t="shared" si="584"/>
        <v>233.94000000000005</v>
      </c>
      <c r="M9362" s="8">
        <f t="shared" si="585"/>
        <v>1114</v>
      </c>
      <c r="N9362" s="9"/>
      <c r="O9362" s="9"/>
      <c r="P9362" s="8">
        <v>21</v>
      </c>
      <c r="Q9362" s="8">
        <v>1347.94</v>
      </c>
      <c r="R9362" s="17">
        <f t="shared" si="586"/>
        <v>0</v>
      </c>
      <c r="S9362" s="18">
        <f t="shared" si="587"/>
        <v>1347.94</v>
      </c>
    </row>
    <row r="9363" spans="1:19" x14ac:dyDescent="0.25">
      <c r="A9363" s="7" t="s">
        <v>22202</v>
      </c>
      <c r="B9363" s="7" t="s">
        <v>22203</v>
      </c>
      <c r="C9363" s="7" t="s">
        <v>14</v>
      </c>
      <c r="D9363" s="7" t="s">
        <v>15</v>
      </c>
      <c r="E9363" s="7" t="s">
        <v>7518</v>
      </c>
      <c r="F9363" s="8">
        <v>21</v>
      </c>
      <c r="G9363" s="8">
        <v>1696.42</v>
      </c>
      <c r="H9363" s="8">
        <v>1696.42</v>
      </c>
      <c r="I9363" s="8">
        <v>1</v>
      </c>
      <c r="J9363" s="8">
        <v>1696.42</v>
      </c>
      <c r="K9363" s="8">
        <v>1696.42</v>
      </c>
      <c r="L9363" s="8">
        <f t="shared" si="584"/>
        <v>294.42000000000007</v>
      </c>
      <c r="M9363" s="8">
        <f t="shared" si="585"/>
        <v>1402</v>
      </c>
      <c r="N9363" s="13"/>
      <c r="O9363" s="13"/>
      <c r="P9363" s="8">
        <v>21</v>
      </c>
      <c r="Q9363" s="8">
        <v>1696.42</v>
      </c>
      <c r="R9363" s="17">
        <f t="shared" si="586"/>
        <v>0</v>
      </c>
      <c r="S9363" s="18">
        <f t="shared" si="587"/>
        <v>1696.42</v>
      </c>
    </row>
    <row r="9364" spans="1:19" x14ac:dyDescent="0.25">
      <c r="A9364" s="7" t="s">
        <v>22204</v>
      </c>
      <c r="B9364" s="7" t="s">
        <v>22205</v>
      </c>
      <c r="C9364" s="7" t="s">
        <v>14</v>
      </c>
      <c r="D9364" s="7" t="s">
        <v>15</v>
      </c>
      <c r="E9364" s="7" t="s">
        <v>7518</v>
      </c>
      <c r="F9364" s="8">
        <v>21</v>
      </c>
      <c r="G9364" s="8">
        <v>1056.33</v>
      </c>
      <c r="H9364" s="8">
        <v>1056.33</v>
      </c>
      <c r="I9364" s="8">
        <v>1</v>
      </c>
      <c r="J9364" s="8">
        <v>1056.33</v>
      </c>
      <c r="K9364" s="8">
        <v>1056.33</v>
      </c>
      <c r="L9364" s="8">
        <f t="shared" si="584"/>
        <v>183.32999999999993</v>
      </c>
      <c r="M9364" s="8">
        <f t="shared" si="585"/>
        <v>873</v>
      </c>
      <c r="N9364" s="9"/>
      <c r="O9364" s="9"/>
      <c r="P9364" s="8">
        <v>21</v>
      </c>
      <c r="Q9364" s="8">
        <v>1056.33</v>
      </c>
      <c r="R9364" s="17">
        <f t="shared" si="586"/>
        <v>0</v>
      </c>
      <c r="S9364" s="18">
        <f t="shared" si="587"/>
        <v>1056.33</v>
      </c>
    </row>
    <row r="9365" spans="1:19" x14ac:dyDescent="0.25">
      <c r="A9365" s="7" t="s">
        <v>22206</v>
      </c>
      <c r="B9365" s="7" t="s">
        <v>22207</v>
      </c>
      <c r="C9365" s="7" t="s">
        <v>14</v>
      </c>
      <c r="D9365" s="7" t="s">
        <v>15</v>
      </c>
      <c r="E9365" s="7" t="s">
        <v>7518</v>
      </c>
      <c r="F9365" s="8">
        <v>21</v>
      </c>
      <c r="G9365" s="8">
        <v>1805.32</v>
      </c>
      <c r="H9365" s="8">
        <v>1805.32</v>
      </c>
      <c r="I9365" s="8">
        <v>4</v>
      </c>
      <c r="J9365" s="8">
        <v>7221.28</v>
      </c>
      <c r="K9365" s="8">
        <v>1805.32</v>
      </c>
      <c r="L9365" s="8">
        <f t="shared" si="584"/>
        <v>313.31999999999994</v>
      </c>
      <c r="M9365" s="8">
        <f t="shared" si="585"/>
        <v>1492</v>
      </c>
      <c r="N9365" s="9"/>
      <c r="O9365" s="9"/>
      <c r="P9365" s="8">
        <v>21</v>
      </c>
      <c r="Q9365" s="8">
        <v>1805.32</v>
      </c>
      <c r="R9365" s="17">
        <f t="shared" si="586"/>
        <v>0</v>
      </c>
      <c r="S9365" s="18">
        <f t="shared" si="587"/>
        <v>7221.28</v>
      </c>
    </row>
    <row r="9366" spans="1:19" x14ac:dyDescent="0.25">
      <c r="A9366" s="7" t="s">
        <v>22208</v>
      </c>
      <c r="B9366" s="7" t="s">
        <v>22209</v>
      </c>
      <c r="C9366" s="7" t="s">
        <v>8208</v>
      </c>
      <c r="D9366" s="7" t="s">
        <v>8209</v>
      </c>
      <c r="E9366" s="7" t="s">
        <v>8210</v>
      </c>
      <c r="F9366" s="8">
        <v>21</v>
      </c>
      <c r="G9366" s="8">
        <v>6347.66</v>
      </c>
      <c r="H9366" s="8">
        <v>6347.66</v>
      </c>
      <c r="I9366" s="8">
        <v>1</v>
      </c>
      <c r="J9366" s="8">
        <v>6347.66</v>
      </c>
      <c r="K9366" s="8">
        <v>6347.66</v>
      </c>
      <c r="L9366" s="8">
        <f t="shared" si="584"/>
        <v>1101.6599999999999</v>
      </c>
      <c r="M9366" s="8">
        <f t="shared" si="585"/>
        <v>5246</v>
      </c>
      <c r="N9366" s="9"/>
      <c r="O9366" s="9"/>
      <c r="P9366" s="8">
        <v>21</v>
      </c>
      <c r="Q9366" s="8">
        <v>6347.66</v>
      </c>
      <c r="R9366" s="17">
        <f t="shared" si="586"/>
        <v>0</v>
      </c>
      <c r="S9366" s="18">
        <f t="shared" si="587"/>
        <v>6347.66</v>
      </c>
    </row>
    <row r="9367" spans="1:19" x14ac:dyDescent="0.25">
      <c r="A9367" s="7" t="s">
        <v>22210</v>
      </c>
      <c r="B9367" s="7" t="s">
        <v>22211</v>
      </c>
      <c r="C9367" s="7" t="s">
        <v>14</v>
      </c>
      <c r="D9367" s="7" t="s">
        <v>15</v>
      </c>
      <c r="E9367" s="7" t="s">
        <v>7518</v>
      </c>
      <c r="F9367" s="8">
        <v>21</v>
      </c>
      <c r="G9367" s="8">
        <v>3173.83</v>
      </c>
      <c r="H9367" s="8">
        <v>3173.83</v>
      </c>
      <c r="I9367" s="8">
        <v>1</v>
      </c>
      <c r="J9367" s="8">
        <v>3173.83</v>
      </c>
      <c r="K9367" s="8">
        <v>3173.83</v>
      </c>
      <c r="L9367" s="8">
        <f t="shared" si="584"/>
        <v>550.82999999999993</v>
      </c>
      <c r="M9367" s="8">
        <f t="shared" si="585"/>
        <v>2623</v>
      </c>
      <c r="N9367" s="9"/>
      <c r="O9367" s="9"/>
      <c r="P9367" s="8">
        <v>21</v>
      </c>
      <c r="Q9367" s="8">
        <v>3173.83</v>
      </c>
      <c r="R9367" s="17">
        <f t="shared" si="586"/>
        <v>0</v>
      </c>
      <c r="S9367" s="18">
        <f t="shared" si="587"/>
        <v>3173.83</v>
      </c>
    </row>
    <row r="9368" spans="1:19" x14ac:dyDescent="0.25">
      <c r="A9368" s="7" t="s">
        <v>22212</v>
      </c>
      <c r="B9368" s="7" t="s">
        <v>22213</v>
      </c>
      <c r="C9368" s="7" t="s">
        <v>14</v>
      </c>
      <c r="D9368" s="7" t="s">
        <v>15</v>
      </c>
      <c r="E9368" s="7" t="s">
        <v>7518</v>
      </c>
      <c r="F9368" s="8">
        <v>21</v>
      </c>
      <c r="G9368" s="8">
        <v>2243.34</v>
      </c>
      <c r="H9368" s="8">
        <v>2243.34</v>
      </c>
      <c r="I9368" s="8">
        <v>1</v>
      </c>
      <c r="J9368" s="8">
        <v>2243.34</v>
      </c>
      <c r="K9368" s="8">
        <v>2243.34</v>
      </c>
      <c r="L9368" s="8">
        <f t="shared" si="584"/>
        <v>389.33999999999992</v>
      </c>
      <c r="M9368" s="8">
        <f t="shared" si="585"/>
        <v>1854.0000000000002</v>
      </c>
      <c r="N9368" s="9"/>
      <c r="O9368" s="9"/>
      <c r="P9368" s="8">
        <v>21</v>
      </c>
      <c r="Q9368" s="8">
        <v>2243.34</v>
      </c>
      <c r="R9368" s="17">
        <f t="shared" si="586"/>
        <v>0</v>
      </c>
      <c r="S9368" s="18">
        <f t="shared" si="587"/>
        <v>2243.34</v>
      </c>
    </row>
    <row r="9369" spans="1:19" x14ac:dyDescent="0.25">
      <c r="A9369" s="7" t="s">
        <v>22214</v>
      </c>
      <c r="B9369" s="7" t="s">
        <v>22215</v>
      </c>
      <c r="C9369" s="7" t="s">
        <v>14</v>
      </c>
      <c r="D9369" s="7" t="s">
        <v>15</v>
      </c>
      <c r="E9369" s="7" t="s">
        <v>7518</v>
      </c>
      <c r="F9369" s="8">
        <v>21</v>
      </c>
      <c r="G9369" s="8">
        <v>1805.32</v>
      </c>
      <c r="H9369" s="8">
        <v>1805.32</v>
      </c>
      <c r="I9369" s="8">
        <v>1</v>
      </c>
      <c r="J9369" s="8">
        <v>1805.32</v>
      </c>
      <c r="K9369" s="8">
        <v>1805.32</v>
      </c>
      <c r="L9369" s="8">
        <f t="shared" si="584"/>
        <v>313.31999999999994</v>
      </c>
      <c r="M9369" s="8">
        <f t="shared" si="585"/>
        <v>1492</v>
      </c>
      <c r="N9369" s="9"/>
      <c r="O9369" s="9"/>
      <c r="P9369" s="8">
        <v>21</v>
      </c>
      <c r="Q9369" s="8">
        <v>1805.32</v>
      </c>
      <c r="R9369" s="17">
        <f t="shared" si="586"/>
        <v>0</v>
      </c>
      <c r="S9369" s="18">
        <f t="shared" si="587"/>
        <v>1805.32</v>
      </c>
    </row>
    <row r="9370" spans="1:19" x14ac:dyDescent="0.25">
      <c r="A9370" s="7" t="s">
        <v>22216</v>
      </c>
      <c r="B9370" s="7" t="s">
        <v>22217</v>
      </c>
      <c r="C9370" s="7" t="s">
        <v>8208</v>
      </c>
      <c r="D9370" s="7" t="s">
        <v>8209</v>
      </c>
      <c r="E9370" s="7" t="s">
        <v>8210</v>
      </c>
      <c r="F9370" s="8">
        <v>21</v>
      </c>
      <c r="G9370" s="8">
        <v>10178.52</v>
      </c>
      <c r="H9370" s="8">
        <v>10178.52</v>
      </c>
      <c r="I9370" s="8">
        <v>1</v>
      </c>
      <c r="J9370" s="8">
        <v>10178.52</v>
      </c>
      <c r="K9370" s="8">
        <v>10178.52</v>
      </c>
      <c r="L9370" s="8">
        <f t="shared" si="584"/>
        <v>1766.5200000000004</v>
      </c>
      <c r="M9370" s="8">
        <f t="shared" si="585"/>
        <v>8412</v>
      </c>
      <c r="N9370" s="9"/>
      <c r="O9370" s="9"/>
      <c r="P9370" s="8">
        <v>21</v>
      </c>
      <c r="Q9370" s="8">
        <v>10178.52</v>
      </c>
      <c r="R9370" s="17">
        <f t="shared" si="586"/>
        <v>0</v>
      </c>
      <c r="S9370" s="18">
        <f t="shared" si="587"/>
        <v>10178.52</v>
      </c>
    </row>
    <row r="9371" spans="1:19" x14ac:dyDescent="0.25">
      <c r="A9371" s="7" t="s">
        <v>22218</v>
      </c>
      <c r="B9371" s="7" t="s">
        <v>22219</v>
      </c>
      <c r="C9371" s="7" t="s">
        <v>14</v>
      </c>
      <c r="D9371" s="7" t="s">
        <v>15</v>
      </c>
      <c r="E9371" s="7" t="s">
        <v>7518</v>
      </c>
      <c r="F9371" s="8">
        <v>21</v>
      </c>
      <c r="G9371" s="8">
        <v>1587.52</v>
      </c>
      <c r="H9371" s="8">
        <v>1587.52</v>
      </c>
      <c r="I9371" s="8">
        <v>2</v>
      </c>
      <c r="J9371" s="8">
        <v>3175.04</v>
      </c>
      <c r="K9371" s="8">
        <v>1587.52</v>
      </c>
      <c r="L9371" s="8">
        <f t="shared" si="584"/>
        <v>275.52</v>
      </c>
      <c r="M9371" s="8">
        <f t="shared" si="585"/>
        <v>1312</v>
      </c>
      <c r="N9371" s="9"/>
      <c r="O9371" s="9"/>
      <c r="P9371" s="8">
        <v>21</v>
      </c>
      <c r="Q9371" s="8">
        <v>1587.52</v>
      </c>
      <c r="R9371" s="17">
        <f t="shared" si="586"/>
        <v>0</v>
      </c>
      <c r="S9371" s="18">
        <f t="shared" si="587"/>
        <v>3175.04</v>
      </c>
    </row>
    <row r="9372" spans="1:19" x14ac:dyDescent="0.25">
      <c r="A9372" s="7" t="s">
        <v>22220</v>
      </c>
      <c r="B9372" s="7" t="s">
        <v>22221</v>
      </c>
      <c r="C9372" s="7" t="s">
        <v>8208</v>
      </c>
      <c r="D9372" s="7" t="s">
        <v>8209</v>
      </c>
      <c r="E9372" s="7" t="s">
        <v>8210</v>
      </c>
      <c r="F9372" s="8">
        <v>21</v>
      </c>
      <c r="G9372" s="8">
        <v>11217.91</v>
      </c>
      <c r="H9372" s="8">
        <v>11217.91</v>
      </c>
      <c r="I9372" s="8">
        <v>2</v>
      </c>
      <c r="J9372" s="8">
        <v>22435.82</v>
      </c>
      <c r="K9372" s="8">
        <v>11217.91</v>
      </c>
      <c r="L9372" s="8">
        <f t="shared" si="584"/>
        <v>1946.9099999999999</v>
      </c>
      <c r="M9372" s="8">
        <f t="shared" si="585"/>
        <v>9271</v>
      </c>
      <c r="N9372" s="9"/>
      <c r="O9372" s="9"/>
      <c r="P9372" s="8">
        <v>21</v>
      </c>
      <c r="Q9372" s="8">
        <v>11217.91</v>
      </c>
      <c r="R9372" s="17">
        <f t="shared" si="586"/>
        <v>0</v>
      </c>
      <c r="S9372" s="18">
        <f t="shared" si="587"/>
        <v>22435.82</v>
      </c>
    </row>
    <row r="9373" spans="1:19" x14ac:dyDescent="0.25">
      <c r="A9373" s="7" t="s">
        <v>22222</v>
      </c>
      <c r="B9373" s="7" t="s">
        <v>22223</v>
      </c>
      <c r="C9373" s="7" t="s">
        <v>14</v>
      </c>
      <c r="D9373" s="7" t="s">
        <v>15</v>
      </c>
      <c r="E9373" s="7" t="s">
        <v>7518</v>
      </c>
      <c r="F9373" s="8">
        <v>21</v>
      </c>
      <c r="G9373" s="8">
        <v>37.21</v>
      </c>
      <c r="H9373" s="8">
        <v>37.21</v>
      </c>
      <c r="I9373" s="8">
        <v>200</v>
      </c>
      <c r="J9373" s="8">
        <v>7441.5</v>
      </c>
      <c r="K9373" s="8">
        <v>37.207500000000003</v>
      </c>
      <c r="L9373" s="8">
        <f t="shared" si="584"/>
        <v>6.4574999999999996</v>
      </c>
      <c r="M9373" s="8">
        <f t="shared" si="585"/>
        <v>30.750000000000004</v>
      </c>
      <c r="N9373" s="9"/>
      <c r="O9373" s="9"/>
      <c r="P9373" s="8">
        <v>21</v>
      </c>
      <c r="Q9373" s="8">
        <v>37.207500000000003</v>
      </c>
      <c r="R9373" s="17">
        <f t="shared" si="586"/>
        <v>0</v>
      </c>
      <c r="S9373" s="18">
        <f t="shared" si="587"/>
        <v>7441.5</v>
      </c>
    </row>
    <row r="9374" spans="1:19" x14ac:dyDescent="0.25">
      <c r="A9374" s="7" t="s">
        <v>22224</v>
      </c>
      <c r="B9374" s="7" t="s">
        <v>22225</v>
      </c>
      <c r="C9374" s="7" t="s">
        <v>14</v>
      </c>
      <c r="D9374" s="7" t="s">
        <v>15</v>
      </c>
      <c r="E9374" s="7" t="s">
        <v>7518</v>
      </c>
      <c r="F9374" s="8">
        <v>21</v>
      </c>
      <c r="G9374" s="8">
        <v>1368.51</v>
      </c>
      <c r="H9374" s="8">
        <v>1368.51</v>
      </c>
      <c r="I9374" s="8">
        <v>2</v>
      </c>
      <c r="J9374" s="8">
        <v>2737.02</v>
      </c>
      <c r="K9374" s="8">
        <v>1368.51</v>
      </c>
      <c r="L9374" s="8">
        <f t="shared" si="584"/>
        <v>237.51</v>
      </c>
      <c r="M9374" s="8">
        <f t="shared" si="585"/>
        <v>1131</v>
      </c>
      <c r="N9374" s="9"/>
      <c r="O9374" s="9"/>
      <c r="P9374" s="8">
        <v>21</v>
      </c>
      <c r="Q9374" s="8">
        <v>1368.51</v>
      </c>
      <c r="R9374" s="17">
        <f t="shared" si="586"/>
        <v>0</v>
      </c>
      <c r="S9374" s="18">
        <f t="shared" si="587"/>
        <v>2737.02</v>
      </c>
    </row>
    <row r="9375" spans="1:19" x14ac:dyDescent="0.25">
      <c r="A9375" s="7" t="s">
        <v>22226</v>
      </c>
      <c r="B9375" s="7" t="s">
        <v>22227</v>
      </c>
      <c r="C9375" s="7" t="s">
        <v>14</v>
      </c>
      <c r="D9375" s="7" t="s">
        <v>15</v>
      </c>
      <c r="E9375" s="7" t="s">
        <v>7518</v>
      </c>
      <c r="F9375" s="8">
        <v>21</v>
      </c>
      <c r="G9375" s="8">
        <v>1531.86</v>
      </c>
      <c r="H9375" s="8">
        <v>1531.86</v>
      </c>
      <c r="I9375" s="8">
        <v>2</v>
      </c>
      <c r="J9375" s="8">
        <v>3063.72</v>
      </c>
      <c r="K9375" s="8">
        <v>1531.86</v>
      </c>
      <c r="L9375" s="8">
        <f t="shared" si="584"/>
        <v>265.8599999999999</v>
      </c>
      <c r="M9375" s="8">
        <f t="shared" si="585"/>
        <v>1266</v>
      </c>
      <c r="N9375" s="9"/>
      <c r="O9375" s="9"/>
      <c r="P9375" s="8">
        <v>21</v>
      </c>
      <c r="Q9375" s="8">
        <v>1531.86</v>
      </c>
      <c r="R9375" s="17">
        <f t="shared" si="586"/>
        <v>0</v>
      </c>
      <c r="S9375" s="18">
        <f t="shared" si="587"/>
        <v>3063.72</v>
      </c>
    </row>
    <row r="9376" spans="1:19" x14ac:dyDescent="0.25">
      <c r="A9376" s="7" t="s">
        <v>22228</v>
      </c>
      <c r="B9376" s="7" t="s">
        <v>22229</v>
      </c>
      <c r="C9376" s="7" t="s">
        <v>14</v>
      </c>
      <c r="D9376" s="7" t="s">
        <v>15</v>
      </c>
      <c r="E9376" s="7" t="s">
        <v>7518</v>
      </c>
      <c r="F9376" s="8">
        <v>21</v>
      </c>
      <c r="G9376" s="8">
        <v>3392.84</v>
      </c>
      <c r="H9376" s="8">
        <v>3392.84</v>
      </c>
      <c r="I9376" s="8">
        <v>2</v>
      </c>
      <c r="J9376" s="8">
        <v>6785.68</v>
      </c>
      <c r="K9376" s="8">
        <v>3392.84</v>
      </c>
      <c r="L9376" s="8">
        <f t="shared" si="584"/>
        <v>588.84000000000015</v>
      </c>
      <c r="M9376" s="8">
        <f t="shared" si="585"/>
        <v>2804</v>
      </c>
      <c r="N9376" s="9"/>
      <c r="O9376" s="9"/>
      <c r="P9376" s="8">
        <v>21</v>
      </c>
      <c r="Q9376" s="8">
        <v>3392.84</v>
      </c>
      <c r="R9376" s="17">
        <f t="shared" si="586"/>
        <v>0</v>
      </c>
      <c r="S9376" s="18">
        <f t="shared" si="587"/>
        <v>6785.68</v>
      </c>
    </row>
    <row r="9377" spans="1:19" x14ac:dyDescent="0.25">
      <c r="A9377" s="7" t="s">
        <v>22230</v>
      </c>
      <c r="B9377" s="7" t="s">
        <v>22231</v>
      </c>
      <c r="C9377" s="7" t="s">
        <v>14</v>
      </c>
      <c r="D9377" s="7" t="s">
        <v>15</v>
      </c>
      <c r="E9377" s="7" t="s">
        <v>7518</v>
      </c>
      <c r="F9377" s="8">
        <v>21</v>
      </c>
      <c r="G9377" s="8">
        <v>1288.6500000000001</v>
      </c>
      <c r="H9377" s="8">
        <v>1288.6500000000001</v>
      </c>
      <c r="I9377" s="8">
        <v>1</v>
      </c>
      <c r="J9377" s="8">
        <v>1288.6500000000001</v>
      </c>
      <c r="K9377" s="8">
        <v>1288.6500000000001</v>
      </c>
      <c r="L9377" s="8">
        <f t="shared" si="584"/>
        <v>223.65000000000009</v>
      </c>
      <c r="M9377" s="8">
        <f t="shared" si="585"/>
        <v>1065</v>
      </c>
      <c r="N9377" s="9"/>
      <c r="O9377" s="9"/>
      <c r="P9377" s="8">
        <v>21</v>
      </c>
      <c r="Q9377" s="8">
        <v>1288.6500000000001</v>
      </c>
      <c r="R9377" s="17">
        <f t="shared" si="586"/>
        <v>0</v>
      </c>
      <c r="S9377" s="18">
        <f t="shared" si="587"/>
        <v>1288.6500000000001</v>
      </c>
    </row>
    <row r="9378" spans="1:19" x14ac:dyDescent="0.25">
      <c r="A9378" s="7" t="s">
        <v>22232</v>
      </c>
      <c r="B9378" s="7" t="s">
        <v>22233</v>
      </c>
      <c r="C9378" s="7" t="s">
        <v>8208</v>
      </c>
      <c r="D9378" s="7" t="s">
        <v>8209</v>
      </c>
      <c r="E9378" s="7" t="s">
        <v>8210</v>
      </c>
      <c r="F9378" s="8">
        <v>21</v>
      </c>
      <c r="G9378" s="8">
        <v>6183.1</v>
      </c>
      <c r="H9378" s="8">
        <v>6183.1</v>
      </c>
      <c r="I9378" s="8">
        <v>1</v>
      </c>
      <c r="J9378" s="8">
        <v>6183.1</v>
      </c>
      <c r="K9378" s="8">
        <v>6183.1</v>
      </c>
      <c r="L9378" s="8">
        <f t="shared" si="584"/>
        <v>1073.1000000000004</v>
      </c>
      <c r="M9378" s="8">
        <f t="shared" si="585"/>
        <v>5110</v>
      </c>
      <c r="N9378" s="9"/>
      <c r="O9378" s="9"/>
      <c r="P9378" s="8">
        <v>21</v>
      </c>
      <c r="Q9378" s="8">
        <v>6183.1</v>
      </c>
      <c r="R9378" s="17">
        <f t="shared" si="586"/>
        <v>0</v>
      </c>
      <c r="S9378" s="18">
        <f t="shared" si="587"/>
        <v>6183.1</v>
      </c>
    </row>
    <row r="9379" spans="1:19" x14ac:dyDescent="0.25">
      <c r="A9379" s="7" t="s">
        <v>22234</v>
      </c>
      <c r="B9379" s="7" t="s">
        <v>22235</v>
      </c>
      <c r="C9379" s="7" t="s">
        <v>14</v>
      </c>
      <c r="D9379" s="7" t="s">
        <v>15</v>
      </c>
      <c r="E9379" s="7" t="s">
        <v>7518</v>
      </c>
      <c r="F9379" s="8">
        <v>21</v>
      </c>
      <c r="G9379" s="8">
        <v>1055.1199999999999</v>
      </c>
      <c r="H9379" s="8">
        <v>1055.1199999999999</v>
      </c>
      <c r="I9379" s="8">
        <v>2</v>
      </c>
      <c r="J9379" s="8">
        <v>2110.2399999999998</v>
      </c>
      <c r="K9379" s="8">
        <v>1055.1199999999999</v>
      </c>
      <c r="L9379" s="8">
        <f t="shared" si="584"/>
        <v>183.12</v>
      </c>
      <c r="M9379" s="8">
        <f t="shared" si="585"/>
        <v>871.99999999999989</v>
      </c>
      <c r="N9379" s="9"/>
      <c r="O9379" s="9"/>
      <c r="P9379" s="8">
        <v>21</v>
      </c>
      <c r="Q9379" s="8">
        <v>1055.1199999999999</v>
      </c>
      <c r="R9379" s="17">
        <f t="shared" si="586"/>
        <v>0</v>
      </c>
      <c r="S9379" s="18">
        <f t="shared" si="587"/>
        <v>2110.2399999999998</v>
      </c>
    </row>
    <row r="9380" spans="1:19" x14ac:dyDescent="0.25">
      <c r="A9380" s="7" t="s">
        <v>22236</v>
      </c>
      <c r="B9380" s="7" t="s">
        <v>22237</v>
      </c>
      <c r="C9380" s="7" t="s">
        <v>14</v>
      </c>
      <c r="D9380" s="7" t="s">
        <v>15</v>
      </c>
      <c r="E9380" s="7" t="s">
        <v>7518</v>
      </c>
      <c r="F9380" s="8">
        <v>21</v>
      </c>
      <c r="G9380" s="8">
        <v>3228.28</v>
      </c>
      <c r="H9380" s="8">
        <v>3228.28</v>
      </c>
      <c r="I9380" s="8">
        <v>2</v>
      </c>
      <c r="J9380" s="8">
        <v>6456.56</v>
      </c>
      <c r="K9380" s="8">
        <v>3228.28</v>
      </c>
      <c r="L9380" s="8">
        <f t="shared" si="584"/>
        <v>560.27999999999975</v>
      </c>
      <c r="M9380" s="8">
        <f t="shared" si="585"/>
        <v>2668.0000000000005</v>
      </c>
      <c r="N9380" s="9"/>
      <c r="O9380" s="9"/>
      <c r="P9380" s="8">
        <v>21</v>
      </c>
      <c r="Q9380" s="8">
        <v>3228.28</v>
      </c>
      <c r="R9380" s="17">
        <f t="shared" si="586"/>
        <v>0</v>
      </c>
      <c r="S9380" s="18">
        <f t="shared" si="587"/>
        <v>6456.56</v>
      </c>
    </row>
    <row r="9381" spans="1:19" x14ac:dyDescent="0.25">
      <c r="A9381" s="7" t="s">
        <v>22238</v>
      </c>
      <c r="B9381" s="7" t="s">
        <v>22239</v>
      </c>
      <c r="C9381" s="7" t="s">
        <v>8208</v>
      </c>
      <c r="D9381" s="7" t="s">
        <v>8209</v>
      </c>
      <c r="E9381" s="7" t="s">
        <v>8210</v>
      </c>
      <c r="F9381" s="8">
        <v>21</v>
      </c>
      <c r="G9381" s="8">
        <v>17127.55</v>
      </c>
      <c r="H9381" s="8">
        <v>17127.55</v>
      </c>
      <c r="I9381" s="8">
        <v>1</v>
      </c>
      <c r="J9381" s="8">
        <v>17127.55</v>
      </c>
      <c r="K9381" s="8">
        <v>17127.55</v>
      </c>
      <c r="L9381" s="8">
        <f t="shared" si="584"/>
        <v>2972.5499999999993</v>
      </c>
      <c r="M9381" s="8">
        <f t="shared" si="585"/>
        <v>14155</v>
      </c>
      <c r="N9381" s="9"/>
      <c r="O9381" s="9"/>
      <c r="P9381" s="8">
        <v>21</v>
      </c>
      <c r="Q9381" s="8">
        <v>17127.55</v>
      </c>
      <c r="R9381" s="17">
        <f t="shared" si="586"/>
        <v>0</v>
      </c>
      <c r="S9381" s="18">
        <f t="shared" si="587"/>
        <v>17127.55</v>
      </c>
    </row>
    <row r="9382" spans="1:19" x14ac:dyDescent="0.25">
      <c r="A9382" s="7" t="s">
        <v>22240</v>
      </c>
      <c r="B9382" s="7" t="s">
        <v>22241</v>
      </c>
      <c r="C9382" s="7" t="s">
        <v>8208</v>
      </c>
      <c r="D9382" s="7" t="s">
        <v>8209</v>
      </c>
      <c r="E9382" s="7" t="s">
        <v>8210</v>
      </c>
      <c r="F9382" s="8">
        <v>21</v>
      </c>
      <c r="G9382" s="8">
        <v>10068.41</v>
      </c>
      <c r="H9382" s="8">
        <v>10068.41</v>
      </c>
      <c r="I9382" s="8">
        <v>1</v>
      </c>
      <c r="J9382" s="8">
        <v>10068.41</v>
      </c>
      <c r="K9382" s="8">
        <v>10068.41</v>
      </c>
      <c r="L9382" s="8">
        <f t="shared" si="584"/>
        <v>1747.4099999999999</v>
      </c>
      <c r="M9382" s="8">
        <f t="shared" si="585"/>
        <v>8321</v>
      </c>
      <c r="N9382" s="9"/>
      <c r="O9382" s="9"/>
      <c r="P9382" s="8">
        <v>21</v>
      </c>
      <c r="Q9382" s="8">
        <v>10068.41</v>
      </c>
      <c r="R9382" s="17">
        <f t="shared" si="586"/>
        <v>0</v>
      </c>
      <c r="S9382" s="18">
        <f t="shared" si="587"/>
        <v>10068.41</v>
      </c>
    </row>
    <row r="9383" spans="1:19" x14ac:dyDescent="0.25">
      <c r="A9383" s="7" t="s">
        <v>22242</v>
      </c>
      <c r="B9383" s="7" t="s">
        <v>22243</v>
      </c>
      <c r="C9383" s="7" t="s">
        <v>8208</v>
      </c>
      <c r="D9383" s="7" t="s">
        <v>8209</v>
      </c>
      <c r="E9383" s="7" t="s">
        <v>8210</v>
      </c>
      <c r="F9383" s="8">
        <v>21</v>
      </c>
      <c r="G9383" s="8">
        <v>12202.85</v>
      </c>
      <c r="H9383" s="8">
        <v>12202.85</v>
      </c>
      <c r="I9383" s="8">
        <v>1</v>
      </c>
      <c r="J9383" s="8">
        <v>12202.85</v>
      </c>
      <c r="K9383" s="8">
        <v>12202.85</v>
      </c>
      <c r="L9383" s="8">
        <f t="shared" si="584"/>
        <v>2117.8500000000004</v>
      </c>
      <c r="M9383" s="8">
        <f t="shared" si="585"/>
        <v>10085</v>
      </c>
      <c r="N9383" s="9"/>
      <c r="O9383" s="9"/>
      <c r="P9383" s="8">
        <v>21</v>
      </c>
      <c r="Q9383" s="8">
        <v>12202.85</v>
      </c>
      <c r="R9383" s="17">
        <f t="shared" si="586"/>
        <v>0</v>
      </c>
      <c r="S9383" s="18">
        <f t="shared" si="587"/>
        <v>12202.85</v>
      </c>
    </row>
    <row r="9384" spans="1:19" x14ac:dyDescent="0.25">
      <c r="A9384" s="7" t="s">
        <v>22244</v>
      </c>
      <c r="B9384" s="7" t="s">
        <v>22245</v>
      </c>
      <c r="C9384" s="7" t="s">
        <v>8208</v>
      </c>
      <c r="D9384" s="7" t="s">
        <v>8209</v>
      </c>
      <c r="E9384" s="7" t="s">
        <v>8210</v>
      </c>
      <c r="F9384" s="8">
        <v>21</v>
      </c>
      <c r="G9384" s="8">
        <v>4669.3900000000003</v>
      </c>
      <c r="H9384" s="8">
        <v>4669.3900000000003</v>
      </c>
      <c r="I9384" s="8">
        <v>1</v>
      </c>
      <c r="J9384" s="8">
        <v>4669.3900000000003</v>
      </c>
      <c r="K9384" s="8">
        <v>4669.3900000000003</v>
      </c>
      <c r="L9384" s="8">
        <f t="shared" si="584"/>
        <v>810.38999999999987</v>
      </c>
      <c r="M9384" s="8">
        <f t="shared" si="585"/>
        <v>3859.0000000000005</v>
      </c>
      <c r="N9384" s="9"/>
      <c r="O9384" s="9"/>
      <c r="P9384" s="8">
        <v>21</v>
      </c>
      <c r="Q9384" s="8">
        <v>4669.3900000000003</v>
      </c>
      <c r="R9384" s="17">
        <f t="shared" si="586"/>
        <v>0</v>
      </c>
      <c r="S9384" s="18">
        <f t="shared" si="587"/>
        <v>4669.3900000000003</v>
      </c>
    </row>
    <row r="9385" spans="1:19" x14ac:dyDescent="0.25">
      <c r="A9385" s="7" t="s">
        <v>22246</v>
      </c>
      <c r="B9385" s="7" t="s">
        <v>22247</v>
      </c>
      <c r="C9385" s="7" t="s">
        <v>8208</v>
      </c>
      <c r="D9385" s="7" t="s">
        <v>8209</v>
      </c>
      <c r="E9385" s="7" t="s">
        <v>8210</v>
      </c>
      <c r="F9385" s="8">
        <v>21</v>
      </c>
      <c r="G9385" s="8">
        <v>4104.32</v>
      </c>
      <c r="H9385" s="8">
        <v>4104.32</v>
      </c>
      <c r="I9385" s="8">
        <v>1</v>
      </c>
      <c r="J9385" s="8">
        <v>4104.32</v>
      </c>
      <c r="K9385" s="8">
        <v>4104.32</v>
      </c>
      <c r="L9385" s="8">
        <f t="shared" si="584"/>
        <v>712.31999999999971</v>
      </c>
      <c r="M9385" s="8">
        <f t="shared" si="585"/>
        <v>3392</v>
      </c>
      <c r="N9385" s="9"/>
      <c r="O9385" s="9"/>
      <c r="P9385" s="8">
        <v>21</v>
      </c>
      <c r="Q9385" s="8">
        <v>4104.32</v>
      </c>
      <c r="R9385" s="17">
        <f t="shared" si="586"/>
        <v>0</v>
      </c>
      <c r="S9385" s="18">
        <f t="shared" si="587"/>
        <v>4104.32</v>
      </c>
    </row>
    <row r="9386" spans="1:19" x14ac:dyDescent="0.25">
      <c r="A9386" s="7" t="s">
        <v>22248</v>
      </c>
      <c r="B9386" s="7" t="s">
        <v>22249</v>
      </c>
      <c r="C9386" s="7" t="s">
        <v>14</v>
      </c>
      <c r="D9386" s="7" t="s">
        <v>15</v>
      </c>
      <c r="E9386" s="7" t="s">
        <v>7518</v>
      </c>
      <c r="F9386" s="8">
        <v>21</v>
      </c>
      <c r="G9386" s="8">
        <v>2626.91</v>
      </c>
      <c r="H9386" s="8">
        <v>2626.91</v>
      </c>
      <c r="I9386" s="8">
        <v>1</v>
      </c>
      <c r="J9386" s="8">
        <v>2626.91</v>
      </c>
      <c r="K9386" s="8">
        <v>2626.91</v>
      </c>
      <c r="L9386" s="8">
        <f t="shared" si="584"/>
        <v>455.90999999999985</v>
      </c>
      <c r="M9386" s="8">
        <f t="shared" si="585"/>
        <v>2171</v>
      </c>
      <c r="N9386" s="9"/>
      <c r="O9386" s="9"/>
      <c r="P9386" s="8">
        <v>21</v>
      </c>
      <c r="Q9386" s="8">
        <v>2626.91</v>
      </c>
      <c r="R9386" s="17">
        <f t="shared" si="586"/>
        <v>0</v>
      </c>
      <c r="S9386" s="18">
        <f t="shared" si="587"/>
        <v>2626.91</v>
      </c>
    </row>
    <row r="9387" spans="1:19" x14ac:dyDescent="0.25">
      <c r="A9387" s="7" t="s">
        <v>22250</v>
      </c>
      <c r="B9387" s="7" t="s">
        <v>22251</v>
      </c>
      <c r="C9387" s="7" t="s">
        <v>14</v>
      </c>
      <c r="D9387" s="7" t="s">
        <v>15</v>
      </c>
      <c r="E9387" s="7" t="s">
        <v>7518</v>
      </c>
      <c r="F9387" s="8">
        <v>21</v>
      </c>
      <c r="G9387" s="8">
        <v>2188.89</v>
      </c>
      <c r="H9387" s="8">
        <v>2188.89</v>
      </c>
      <c r="I9387" s="8">
        <v>1</v>
      </c>
      <c r="J9387" s="8">
        <v>2188.89</v>
      </c>
      <c r="K9387" s="8">
        <v>2188.89</v>
      </c>
      <c r="L9387" s="8">
        <f t="shared" si="584"/>
        <v>379.88999999999987</v>
      </c>
      <c r="M9387" s="8">
        <f t="shared" si="585"/>
        <v>1809</v>
      </c>
      <c r="N9387" s="9"/>
      <c r="O9387" s="9"/>
      <c r="P9387" s="8">
        <v>21</v>
      </c>
      <c r="Q9387" s="8">
        <v>2188.89</v>
      </c>
      <c r="R9387" s="17">
        <f t="shared" si="586"/>
        <v>0</v>
      </c>
      <c r="S9387" s="18">
        <f t="shared" si="587"/>
        <v>2188.89</v>
      </c>
    </row>
    <row r="9388" spans="1:19" x14ac:dyDescent="0.25">
      <c r="A9388" s="7" t="s">
        <v>22252</v>
      </c>
      <c r="B9388" s="7" t="s">
        <v>22253</v>
      </c>
      <c r="C9388" s="7" t="s">
        <v>14</v>
      </c>
      <c r="D9388" s="7" t="s">
        <v>15</v>
      </c>
      <c r="E9388" s="7" t="s">
        <v>7518</v>
      </c>
      <c r="F9388" s="8">
        <v>21</v>
      </c>
      <c r="G9388" s="8">
        <v>2681.36</v>
      </c>
      <c r="H9388" s="8">
        <v>2681.36</v>
      </c>
      <c r="I9388" s="8">
        <v>1</v>
      </c>
      <c r="J9388" s="8">
        <v>2681.36</v>
      </c>
      <c r="K9388" s="8">
        <v>2681.36</v>
      </c>
      <c r="L9388" s="8">
        <f t="shared" si="584"/>
        <v>465.36000000000013</v>
      </c>
      <c r="M9388" s="8">
        <f t="shared" si="585"/>
        <v>2216</v>
      </c>
      <c r="N9388" s="9"/>
      <c r="O9388" s="9"/>
      <c r="P9388" s="8">
        <v>21</v>
      </c>
      <c r="Q9388" s="8">
        <v>2681.36</v>
      </c>
      <c r="R9388" s="17">
        <f t="shared" si="586"/>
        <v>0</v>
      </c>
      <c r="S9388" s="18">
        <f t="shared" si="587"/>
        <v>2681.36</v>
      </c>
    </row>
    <row r="9389" spans="1:19" x14ac:dyDescent="0.25">
      <c r="A9389" s="7" t="s">
        <v>22254</v>
      </c>
      <c r="B9389" s="7" t="s">
        <v>22255</v>
      </c>
      <c r="C9389" s="7" t="s">
        <v>14</v>
      </c>
      <c r="D9389" s="7" t="s">
        <v>15</v>
      </c>
      <c r="E9389" s="7" t="s">
        <v>7518</v>
      </c>
      <c r="F9389" s="8">
        <v>21</v>
      </c>
      <c r="G9389" s="8">
        <v>2079.9899999999998</v>
      </c>
      <c r="H9389" s="8">
        <v>2079.9899999999998</v>
      </c>
      <c r="I9389" s="8">
        <v>1</v>
      </c>
      <c r="J9389" s="8">
        <v>2079.9899999999998</v>
      </c>
      <c r="K9389" s="8">
        <v>2079.9899999999998</v>
      </c>
      <c r="L9389" s="8">
        <f t="shared" si="584"/>
        <v>360.99</v>
      </c>
      <c r="M9389" s="8">
        <f t="shared" si="585"/>
        <v>1718.9999999999998</v>
      </c>
      <c r="N9389" s="9"/>
      <c r="O9389" s="9"/>
      <c r="P9389" s="8">
        <v>21</v>
      </c>
      <c r="Q9389" s="8">
        <v>2079.9899999999998</v>
      </c>
      <c r="R9389" s="17">
        <f t="shared" si="586"/>
        <v>0</v>
      </c>
      <c r="S9389" s="18">
        <f t="shared" si="587"/>
        <v>2079.9899999999998</v>
      </c>
    </row>
    <row r="9390" spans="1:19" x14ac:dyDescent="0.25">
      <c r="A9390" s="7" t="s">
        <v>22256</v>
      </c>
      <c r="B9390" s="7" t="s">
        <v>22257</v>
      </c>
      <c r="C9390" s="7" t="s">
        <v>14</v>
      </c>
      <c r="D9390" s="7" t="s">
        <v>15</v>
      </c>
      <c r="E9390" s="7" t="s">
        <v>7518</v>
      </c>
      <c r="F9390" s="8">
        <v>21</v>
      </c>
      <c r="G9390" s="8">
        <v>2079.9899999999998</v>
      </c>
      <c r="H9390" s="8">
        <v>2079.9899999999998</v>
      </c>
      <c r="I9390" s="8">
        <v>1</v>
      </c>
      <c r="J9390" s="8">
        <v>2079.9899999999998</v>
      </c>
      <c r="K9390" s="8">
        <v>2079.9899999999998</v>
      </c>
      <c r="L9390" s="8">
        <f t="shared" si="584"/>
        <v>360.99</v>
      </c>
      <c r="M9390" s="8">
        <f t="shared" si="585"/>
        <v>1718.9999999999998</v>
      </c>
      <c r="N9390" s="9"/>
      <c r="O9390" s="9"/>
      <c r="P9390" s="8">
        <v>21</v>
      </c>
      <c r="Q9390" s="8">
        <v>2079.9899999999998</v>
      </c>
      <c r="R9390" s="17">
        <f t="shared" si="586"/>
        <v>0</v>
      </c>
      <c r="S9390" s="18">
        <f t="shared" si="587"/>
        <v>2079.9899999999998</v>
      </c>
    </row>
    <row r="9391" spans="1:19" x14ac:dyDescent="0.25">
      <c r="A9391" s="7" t="s">
        <v>22258</v>
      </c>
      <c r="B9391" s="7" t="s">
        <v>22259</v>
      </c>
      <c r="C9391" s="7" t="s">
        <v>8208</v>
      </c>
      <c r="D9391" s="7" t="s">
        <v>8209</v>
      </c>
      <c r="E9391" s="7" t="s">
        <v>8210</v>
      </c>
      <c r="F9391" s="8">
        <v>21</v>
      </c>
      <c r="G9391" s="8">
        <v>4542.34</v>
      </c>
      <c r="H9391" s="8">
        <v>4542.34</v>
      </c>
      <c r="I9391" s="8">
        <v>1</v>
      </c>
      <c r="J9391" s="8">
        <v>4542.34</v>
      </c>
      <c r="K9391" s="8">
        <v>4542.34</v>
      </c>
      <c r="L9391" s="8">
        <f t="shared" si="584"/>
        <v>788.33999999999969</v>
      </c>
      <c r="M9391" s="8">
        <f t="shared" si="585"/>
        <v>3754.0000000000005</v>
      </c>
      <c r="N9391" s="9"/>
      <c r="O9391" s="9"/>
      <c r="P9391" s="8">
        <v>21</v>
      </c>
      <c r="Q9391" s="8">
        <v>4542.34</v>
      </c>
      <c r="R9391" s="17">
        <f t="shared" si="586"/>
        <v>0</v>
      </c>
      <c r="S9391" s="18">
        <f t="shared" si="587"/>
        <v>4542.34</v>
      </c>
    </row>
    <row r="9392" spans="1:19" x14ac:dyDescent="0.25">
      <c r="A9392" s="7" t="s">
        <v>22260</v>
      </c>
      <c r="B9392" s="7" t="s">
        <v>22261</v>
      </c>
      <c r="C9392" s="7" t="s">
        <v>14</v>
      </c>
      <c r="D9392" s="7" t="s">
        <v>15</v>
      </c>
      <c r="E9392" s="7" t="s">
        <v>7518</v>
      </c>
      <c r="F9392" s="8">
        <v>21</v>
      </c>
      <c r="G9392" s="8">
        <v>3720.75</v>
      </c>
      <c r="H9392" s="8">
        <v>3720.75</v>
      </c>
      <c r="I9392" s="8">
        <v>1</v>
      </c>
      <c r="J9392" s="8">
        <v>3720.75</v>
      </c>
      <c r="K9392" s="8">
        <v>3720.75</v>
      </c>
      <c r="L9392" s="8">
        <f t="shared" si="584"/>
        <v>645.75</v>
      </c>
      <c r="M9392" s="8">
        <f t="shared" si="585"/>
        <v>3075</v>
      </c>
      <c r="N9392" s="9"/>
      <c r="O9392" s="9"/>
      <c r="P9392" s="8">
        <v>21</v>
      </c>
      <c r="Q9392" s="8">
        <v>3720.75</v>
      </c>
      <c r="R9392" s="17">
        <f t="shared" si="586"/>
        <v>0</v>
      </c>
      <c r="S9392" s="18">
        <f t="shared" si="587"/>
        <v>3720.75</v>
      </c>
    </row>
    <row r="9393" spans="1:19" x14ac:dyDescent="0.25">
      <c r="A9393" s="7" t="s">
        <v>22262</v>
      </c>
      <c r="B9393" s="7" t="s">
        <v>22263</v>
      </c>
      <c r="C9393" s="7" t="s">
        <v>14</v>
      </c>
      <c r="D9393" s="7" t="s">
        <v>15</v>
      </c>
      <c r="E9393" s="7" t="s">
        <v>7518</v>
      </c>
      <c r="F9393" s="8">
        <v>21</v>
      </c>
      <c r="G9393" s="8">
        <v>3557.4</v>
      </c>
      <c r="H9393" s="8">
        <v>3557.4</v>
      </c>
      <c r="I9393" s="8">
        <v>1</v>
      </c>
      <c r="J9393" s="8">
        <v>3557.4</v>
      </c>
      <c r="K9393" s="8">
        <v>3557.4</v>
      </c>
      <c r="L9393" s="8">
        <f t="shared" si="584"/>
        <v>617.40000000000009</v>
      </c>
      <c r="M9393" s="8">
        <f t="shared" si="585"/>
        <v>2940</v>
      </c>
      <c r="N9393" s="9"/>
      <c r="O9393" s="9"/>
      <c r="P9393" s="8">
        <v>21</v>
      </c>
      <c r="Q9393" s="8">
        <v>3557.4</v>
      </c>
      <c r="R9393" s="17">
        <f t="shared" si="586"/>
        <v>0</v>
      </c>
      <c r="S9393" s="18">
        <f t="shared" si="587"/>
        <v>3557.4</v>
      </c>
    </row>
    <row r="9394" spans="1:19" x14ac:dyDescent="0.25">
      <c r="A9394" s="7" t="s">
        <v>22264</v>
      </c>
      <c r="B9394" s="7" t="s">
        <v>22265</v>
      </c>
      <c r="C9394" s="7" t="s">
        <v>14</v>
      </c>
      <c r="D9394" s="7" t="s">
        <v>15</v>
      </c>
      <c r="E9394" s="7" t="s">
        <v>7518</v>
      </c>
      <c r="F9394" s="8">
        <v>21</v>
      </c>
      <c r="G9394" s="8">
        <v>2353.4499999999998</v>
      </c>
      <c r="H9394" s="8">
        <v>2353.4499999999998</v>
      </c>
      <c r="I9394" s="8">
        <v>1</v>
      </c>
      <c r="J9394" s="8">
        <v>2353.4499999999998</v>
      </c>
      <c r="K9394" s="8">
        <v>2353.4499999999998</v>
      </c>
      <c r="L9394" s="8">
        <f t="shared" si="584"/>
        <v>408.44999999999982</v>
      </c>
      <c r="M9394" s="8">
        <f t="shared" si="585"/>
        <v>1945</v>
      </c>
      <c r="N9394" s="9"/>
      <c r="O9394" s="9"/>
      <c r="P9394" s="8">
        <v>21</v>
      </c>
      <c r="Q9394" s="8">
        <v>2353.4499999999998</v>
      </c>
      <c r="R9394" s="17">
        <f t="shared" si="586"/>
        <v>0</v>
      </c>
      <c r="S9394" s="18">
        <f t="shared" si="587"/>
        <v>2353.4499999999998</v>
      </c>
    </row>
    <row r="9395" spans="1:19" x14ac:dyDescent="0.25">
      <c r="A9395" s="7" t="s">
        <v>22266</v>
      </c>
      <c r="B9395" s="7" t="s">
        <v>22267</v>
      </c>
      <c r="C9395" s="7" t="s">
        <v>14</v>
      </c>
      <c r="D9395" s="7" t="s">
        <v>15</v>
      </c>
      <c r="E9395" s="7" t="s">
        <v>7518</v>
      </c>
      <c r="F9395" s="8">
        <v>21</v>
      </c>
      <c r="G9395" s="8">
        <v>2401.85</v>
      </c>
      <c r="H9395" s="8">
        <v>2401.85</v>
      </c>
      <c r="I9395" s="8">
        <v>1</v>
      </c>
      <c r="J9395" s="8">
        <v>2401.85</v>
      </c>
      <c r="K9395" s="8">
        <v>2401.85</v>
      </c>
      <c r="L9395" s="8">
        <f t="shared" si="584"/>
        <v>416.84999999999991</v>
      </c>
      <c r="M9395" s="8">
        <f t="shared" si="585"/>
        <v>1985</v>
      </c>
      <c r="N9395" s="9"/>
      <c r="O9395" s="9"/>
      <c r="P9395" s="8">
        <v>21</v>
      </c>
      <c r="Q9395" s="8">
        <v>2401.85</v>
      </c>
      <c r="R9395" s="17">
        <f t="shared" si="586"/>
        <v>0</v>
      </c>
      <c r="S9395" s="18">
        <f t="shared" si="587"/>
        <v>2401.85</v>
      </c>
    </row>
    <row r="9396" spans="1:19" x14ac:dyDescent="0.25">
      <c r="A9396" s="7" t="s">
        <v>22268</v>
      </c>
      <c r="B9396" s="7" t="s">
        <v>22269</v>
      </c>
      <c r="C9396" s="7" t="s">
        <v>14</v>
      </c>
      <c r="D9396" s="7" t="s">
        <v>15</v>
      </c>
      <c r="E9396" s="7" t="s">
        <v>7518</v>
      </c>
      <c r="F9396" s="8">
        <v>21</v>
      </c>
      <c r="G9396" s="8">
        <v>2134.44</v>
      </c>
      <c r="H9396" s="8">
        <v>2134.44</v>
      </c>
      <c r="I9396" s="8">
        <v>1</v>
      </c>
      <c r="J9396" s="8">
        <v>2134.44</v>
      </c>
      <c r="K9396" s="8">
        <v>2134.44</v>
      </c>
      <c r="L9396" s="8">
        <f t="shared" si="584"/>
        <v>370.44000000000005</v>
      </c>
      <c r="M9396" s="8">
        <f t="shared" si="585"/>
        <v>1764</v>
      </c>
      <c r="N9396" s="9"/>
      <c r="O9396" s="9"/>
      <c r="P9396" s="8">
        <v>21</v>
      </c>
      <c r="Q9396" s="8">
        <v>2134.44</v>
      </c>
      <c r="R9396" s="17">
        <f t="shared" si="586"/>
        <v>0</v>
      </c>
      <c r="S9396" s="18">
        <f t="shared" si="587"/>
        <v>2134.44</v>
      </c>
    </row>
    <row r="9397" spans="1:19" x14ac:dyDescent="0.25">
      <c r="A9397" s="7" t="s">
        <v>22270</v>
      </c>
      <c r="B9397" s="7" t="s">
        <v>22271</v>
      </c>
      <c r="C9397" s="7" t="s">
        <v>14</v>
      </c>
      <c r="D9397" s="7" t="s">
        <v>15</v>
      </c>
      <c r="E9397" s="7" t="s">
        <v>7518</v>
      </c>
      <c r="F9397" s="8">
        <v>21</v>
      </c>
      <c r="G9397" s="8">
        <v>470.69</v>
      </c>
      <c r="H9397" s="8">
        <v>470.69</v>
      </c>
      <c r="I9397" s="8">
        <v>1</v>
      </c>
      <c r="J9397" s="8">
        <v>470.69</v>
      </c>
      <c r="K9397" s="8">
        <v>470.69</v>
      </c>
      <c r="L9397" s="8">
        <f t="shared" si="584"/>
        <v>81.69</v>
      </c>
      <c r="M9397" s="8">
        <f t="shared" si="585"/>
        <v>389</v>
      </c>
      <c r="N9397" s="9"/>
      <c r="O9397" s="9"/>
      <c r="P9397" s="8">
        <v>21</v>
      </c>
      <c r="Q9397" s="8">
        <v>470.69</v>
      </c>
      <c r="R9397" s="17">
        <f t="shared" si="586"/>
        <v>0</v>
      </c>
      <c r="S9397" s="18">
        <f t="shared" si="587"/>
        <v>470.69</v>
      </c>
    </row>
    <row r="9398" spans="1:19" x14ac:dyDescent="0.25">
      <c r="A9398" s="7" t="s">
        <v>22272</v>
      </c>
      <c r="B9398" s="7" t="s">
        <v>22273</v>
      </c>
      <c r="C9398" s="7" t="s">
        <v>8208</v>
      </c>
      <c r="D9398" s="7" t="s">
        <v>8209</v>
      </c>
      <c r="E9398" s="7" t="s">
        <v>8210</v>
      </c>
      <c r="F9398" s="8">
        <v>21</v>
      </c>
      <c r="G9398" s="8">
        <v>13296.69</v>
      </c>
      <c r="H9398" s="8">
        <v>13296.69</v>
      </c>
      <c r="I9398" s="8">
        <v>1</v>
      </c>
      <c r="J9398" s="8">
        <v>13296.69</v>
      </c>
      <c r="K9398" s="8">
        <v>13296.69</v>
      </c>
      <c r="L9398" s="8">
        <f t="shared" si="584"/>
        <v>2307.6900000000005</v>
      </c>
      <c r="M9398" s="8">
        <f t="shared" si="585"/>
        <v>10989</v>
      </c>
      <c r="N9398" s="9"/>
      <c r="O9398" s="9"/>
      <c r="P9398" s="8">
        <v>21</v>
      </c>
      <c r="Q9398" s="8">
        <v>13296.69</v>
      </c>
      <c r="R9398" s="17">
        <f t="shared" si="586"/>
        <v>0</v>
      </c>
      <c r="S9398" s="18">
        <f t="shared" si="587"/>
        <v>13296.69</v>
      </c>
    </row>
    <row r="9399" spans="1:19" x14ac:dyDescent="0.25">
      <c r="A9399" s="7" t="s">
        <v>22274</v>
      </c>
      <c r="B9399" s="7" t="s">
        <v>22275</v>
      </c>
      <c r="C9399" s="7" t="s">
        <v>8208</v>
      </c>
      <c r="D9399" s="7" t="s">
        <v>8209</v>
      </c>
      <c r="E9399" s="7" t="s">
        <v>8210</v>
      </c>
      <c r="F9399" s="8">
        <v>21</v>
      </c>
      <c r="G9399" s="8">
        <v>14884.21</v>
      </c>
      <c r="H9399" s="8">
        <v>14884.21</v>
      </c>
      <c r="I9399" s="8">
        <v>1</v>
      </c>
      <c r="J9399" s="8">
        <v>14884.21</v>
      </c>
      <c r="K9399" s="8">
        <v>14884.21</v>
      </c>
      <c r="L9399" s="8">
        <f t="shared" si="584"/>
        <v>2583.2099999999991</v>
      </c>
      <c r="M9399" s="8">
        <f t="shared" si="585"/>
        <v>12301</v>
      </c>
      <c r="N9399" s="9"/>
      <c r="O9399" s="9"/>
      <c r="P9399" s="8">
        <v>21</v>
      </c>
      <c r="Q9399" s="8">
        <v>14884.21</v>
      </c>
      <c r="R9399" s="17">
        <f t="shared" si="586"/>
        <v>0</v>
      </c>
      <c r="S9399" s="18">
        <f t="shared" si="587"/>
        <v>14884.21</v>
      </c>
    </row>
    <row r="9400" spans="1:19" x14ac:dyDescent="0.25">
      <c r="A9400" s="7" t="s">
        <v>22276</v>
      </c>
      <c r="B9400" s="7" t="s">
        <v>22277</v>
      </c>
      <c r="C9400" s="7" t="s">
        <v>8208</v>
      </c>
      <c r="D9400" s="7" t="s">
        <v>8209</v>
      </c>
      <c r="E9400" s="7" t="s">
        <v>8210</v>
      </c>
      <c r="F9400" s="8">
        <v>21</v>
      </c>
      <c r="G9400" s="8">
        <v>12640.87</v>
      </c>
      <c r="H9400" s="8">
        <v>12640.87</v>
      </c>
      <c r="I9400" s="8">
        <v>1</v>
      </c>
      <c r="J9400" s="8">
        <v>12640.87</v>
      </c>
      <c r="K9400" s="8">
        <v>12640.87</v>
      </c>
      <c r="L9400" s="8">
        <f t="shared" si="584"/>
        <v>2193.869999999999</v>
      </c>
      <c r="M9400" s="8">
        <f t="shared" si="585"/>
        <v>10447.000000000002</v>
      </c>
      <c r="N9400" s="9"/>
      <c r="O9400" s="9"/>
      <c r="P9400" s="8">
        <v>21</v>
      </c>
      <c r="Q9400" s="8">
        <v>12640.87</v>
      </c>
      <c r="R9400" s="17">
        <f t="shared" si="586"/>
        <v>0</v>
      </c>
      <c r="S9400" s="18">
        <f t="shared" si="587"/>
        <v>12640.87</v>
      </c>
    </row>
    <row r="9401" spans="1:19" x14ac:dyDescent="0.25">
      <c r="A9401" s="7" t="s">
        <v>22278</v>
      </c>
      <c r="B9401" s="7" t="s">
        <v>22279</v>
      </c>
      <c r="C9401" s="7" t="s">
        <v>14</v>
      </c>
      <c r="D9401" s="7" t="s">
        <v>15</v>
      </c>
      <c r="E9401" s="7" t="s">
        <v>7518</v>
      </c>
      <c r="F9401" s="8">
        <v>21</v>
      </c>
      <c r="G9401" s="8">
        <v>1860.98</v>
      </c>
      <c r="H9401" s="8">
        <v>1860.98</v>
      </c>
      <c r="I9401" s="8">
        <v>1</v>
      </c>
      <c r="J9401" s="8">
        <v>1860.98</v>
      </c>
      <c r="K9401" s="8">
        <v>1860.98</v>
      </c>
      <c r="L9401" s="8">
        <f t="shared" si="584"/>
        <v>322.98</v>
      </c>
      <c r="M9401" s="8">
        <f t="shared" si="585"/>
        <v>1538</v>
      </c>
      <c r="N9401" s="9"/>
      <c r="O9401" s="9"/>
      <c r="P9401" s="8">
        <v>21</v>
      </c>
      <c r="Q9401" s="8">
        <v>1860.98</v>
      </c>
      <c r="R9401" s="17">
        <f t="shared" si="586"/>
        <v>0</v>
      </c>
      <c r="S9401" s="18">
        <f t="shared" si="587"/>
        <v>1860.98</v>
      </c>
    </row>
    <row r="9402" spans="1:19" x14ac:dyDescent="0.25">
      <c r="A9402" s="7" t="s">
        <v>22280</v>
      </c>
      <c r="B9402" s="7" t="s">
        <v>22281</v>
      </c>
      <c r="C9402" s="7" t="s">
        <v>14</v>
      </c>
      <c r="D9402" s="7" t="s">
        <v>15</v>
      </c>
      <c r="E9402" s="7" t="s">
        <v>7518</v>
      </c>
      <c r="F9402" s="8">
        <v>21</v>
      </c>
      <c r="G9402" s="8">
        <v>1805.32</v>
      </c>
      <c r="H9402" s="8">
        <v>1805.32</v>
      </c>
      <c r="I9402" s="8">
        <v>1</v>
      </c>
      <c r="J9402" s="8">
        <v>1805.32</v>
      </c>
      <c r="K9402" s="8">
        <v>1805.32</v>
      </c>
      <c r="L9402" s="8">
        <f t="shared" si="584"/>
        <v>313.31999999999994</v>
      </c>
      <c r="M9402" s="8">
        <f t="shared" si="585"/>
        <v>1492</v>
      </c>
      <c r="N9402" s="9"/>
      <c r="O9402" s="9"/>
      <c r="P9402" s="8">
        <v>21</v>
      </c>
      <c r="Q9402" s="8">
        <v>1805.32</v>
      </c>
      <c r="R9402" s="17">
        <f t="shared" si="586"/>
        <v>0</v>
      </c>
      <c r="S9402" s="18">
        <f t="shared" si="587"/>
        <v>1805.32</v>
      </c>
    </row>
    <row r="9403" spans="1:19" x14ac:dyDescent="0.25">
      <c r="A9403" s="7" t="s">
        <v>22282</v>
      </c>
      <c r="B9403" s="7" t="s">
        <v>22283</v>
      </c>
      <c r="C9403" s="7" t="s">
        <v>8208</v>
      </c>
      <c r="D9403" s="7" t="s">
        <v>8209</v>
      </c>
      <c r="E9403" s="7" t="s">
        <v>8210</v>
      </c>
      <c r="F9403" s="8">
        <v>21</v>
      </c>
      <c r="G9403" s="8">
        <v>7324.13</v>
      </c>
      <c r="H9403" s="8">
        <v>7324.13</v>
      </c>
      <c r="I9403" s="8">
        <v>1</v>
      </c>
      <c r="J9403" s="8">
        <v>7324.13</v>
      </c>
      <c r="K9403" s="8">
        <v>7324.13</v>
      </c>
      <c r="L9403" s="8">
        <f t="shared" si="584"/>
        <v>1271.1300000000001</v>
      </c>
      <c r="M9403" s="8">
        <f t="shared" si="585"/>
        <v>6053</v>
      </c>
      <c r="N9403" s="9"/>
      <c r="O9403" s="9"/>
      <c r="P9403" s="8">
        <v>21</v>
      </c>
      <c r="Q9403" s="8">
        <v>7324.13</v>
      </c>
      <c r="R9403" s="17">
        <f t="shared" si="586"/>
        <v>0</v>
      </c>
      <c r="S9403" s="18">
        <f t="shared" si="587"/>
        <v>7324.13</v>
      </c>
    </row>
    <row r="9404" spans="1:19" x14ac:dyDescent="0.25">
      <c r="A9404" s="7" t="s">
        <v>22284</v>
      </c>
      <c r="B9404" s="7" t="s">
        <v>22285</v>
      </c>
      <c r="C9404" s="7" t="s">
        <v>8208</v>
      </c>
      <c r="D9404" s="7" t="s">
        <v>8209</v>
      </c>
      <c r="E9404" s="7" t="s">
        <v>8210</v>
      </c>
      <c r="F9404" s="8">
        <v>21</v>
      </c>
      <c r="G9404" s="8">
        <v>4980.3599999999997</v>
      </c>
      <c r="H9404" s="8">
        <v>4980.3599999999997</v>
      </c>
      <c r="I9404" s="8">
        <v>4</v>
      </c>
      <c r="J9404" s="8">
        <v>19921.439999999999</v>
      </c>
      <c r="K9404" s="8">
        <v>4980.3599999999997</v>
      </c>
      <c r="L9404" s="8">
        <f t="shared" si="584"/>
        <v>864.35999999999967</v>
      </c>
      <c r="M9404" s="8">
        <f t="shared" si="585"/>
        <v>4116</v>
      </c>
      <c r="N9404" s="9"/>
      <c r="O9404" s="9"/>
      <c r="P9404" s="8">
        <v>21</v>
      </c>
      <c r="Q9404" s="8">
        <v>4980.3599999999997</v>
      </c>
      <c r="R9404" s="17">
        <f t="shared" si="586"/>
        <v>0</v>
      </c>
      <c r="S9404" s="18">
        <f t="shared" si="587"/>
        <v>19921.439999999999</v>
      </c>
    </row>
    <row r="9405" spans="1:19" x14ac:dyDescent="0.25">
      <c r="A9405" s="7" t="s">
        <v>22286</v>
      </c>
      <c r="B9405" s="7" t="s">
        <v>22287</v>
      </c>
      <c r="C9405" s="7" t="s">
        <v>8208</v>
      </c>
      <c r="D9405" s="7" t="s">
        <v>8209</v>
      </c>
      <c r="E9405" s="7" t="s">
        <v>8210</v>
      </c>
      <c r="F9405" s="8">
        <v>21</v>
      </c>
      <c r="G9405" s="8">
        <v>5390.55</v>
      </c>
      <c r="H9405" s="8">
        <v>5390.55</v>
      </c>
      <c r="I9405" s="8">
        <v>4</v>
      </c>
      <c r="J9405" s="8">
        <v>21562.2</v>
      </c>
      <c r="K9405" s="8">
        <v>5390.55</v>
      </c>
      <c r="L9405" s="8">
        <f t="shared" si="584"/>
        <v>935.55000000000018</v>
      </c>
      <c r="M9405" s="8">
        <f t="shared" si="585"/>
        <v>4455</v>
      </c>
      <c r="N9405" s="9"/>
      <c r="O9405" s="9"/>
      <c r="P9405" s="8">
        <v>21</v>
      </c>
      <c r="Q9405" s="8">
        <v>5390.55</v>
      </c>
      <c r="R9405" s="17">
        <f t="shared" si="586"/>
        <v>0</v>
      </c>
      <c r="S9405" s="18">
        <f t="shared" si="587"/>
        <v>21562.2</v>
      </c>
    </row>
    <row r="9406" spans="1:19" x14ac:dyDescent="0.25">
      <c r="A9406" s="7" t="s">
        <v>22288</v>
      </c>
      <c r="B9406" s="7" t="s">
        <v>22289</v>
      </c>
      <c r="C9406" s="7" t="s">
        <v>7539</v>
      </c>
      <c r="D9406" s="7" t="s">
        <v>7540</v>
      </c>
      <c r="E9406" s="7" t="s">
        <v>7798</v>
      </c>
      <c r="F9406" s="8">
        <v>21</v>
      </c>
      <c r="G9406" s="8">
        <v>22.75</v>
      </c>
      <c r="H9406" s="8">
        <v>22.75</v>
      </c>
      <c r="I9406" s="8">
        <v>930</v>
      </c>
      <c r="J9406" s="8">
        <v>21155.64</v>
      </c>
      <c r="K9406" s="8">
        <v>22.748000000000001</v>
      </c>
      <c r="L9406" s="8">
        <f t="shared" si="584"/>
        <v>3.9480000000000004</v>
      </c>
      <c r="M9406" s="8">
        <f t="shared" si="585"/>
        <v>18.8</v>
      </c>
      <c r="N9406" s="9"/>
      <c r="O9406" s="9"/>
      <c r="P9406" s="8">
        <v>21</v>
      </c>
      <c r="Q9406" s="8">
        <v>22.748000000000001</v>
      </c>
      <c r="R9406" s="17">
        <f t="shared" si="586"/>
        <v>0</v>
      </c>
      <c r="S9406" s="18">
        <f t="shared" si="587"/>
        <v>21155.64</v>
      </c>
    </row>
    <row r="9407" spans="1:19" x14ac:dyDescent="0.25">
      <c r="A9407" s="7" t="s">
        <v>22290</v>
      </c>
      <c r="B9407" s="7" t="s">
        <v>22291</v>
      </c>
      <c r="C9407" s="7" t="s">
        <v>14</v>
      </c>
      <c r="D9407" s="7" t="s">
        <v>15</v>
      </c>
      <c r="E9407" s="7" t="s">
        <v>2322</v>
      </c>
      <c r="F9407" s="8">
        <v>21</v>
      </c>
      <c r="G9407" s="8">
        <v>6887.32</v>
      </c>
      <c r="H9407" s="8">
        <v>6887.32</v>
      </c>
      <c r="I9407" s="8">
        <v>4</v>
      </c>
      <c r="J9407" s="8">
        <v>27549.279999999999</v>
      </c>
      <c r="K9407" s="8">
        <v>6887.32</v>
      </c>
      <c r="L9407" s="8">
        <f t="shared" si="584"/>
        <v>1195.3199999999997</v>
      </c>
      <c r="M9407" s="8">
        <f t="shared" si="585"/>
        <v>5692</v>
      </c>
      <c r="N9407" s="14">
        <v>12</v>
      </c>
      <c r="O9407" s="14">
        <v>6375.04</v>
      </c>
      <c r="P9407" s="8">
        <v>21</v>
      </c>
      <c r="Q9407" s="8">
        <v>6887.32</v>
      </c>
      <c r="R9407" s="17">
        <f t="shared" si="586"/>
        <v>25500.16</v>
      </c>
      <c r="S9407" s="18">
        <f t="shared" si="587"/>
        <v>27549.279999999999</v>
      </c>
    </row>
    <row r="9408" spans="1:19" x14ac:dyDescent="0.25">
      <c r="A9408" s="7" t="s">
        <v>22292</v>
      </c>
      <c r="B9408" s="7" t="s">
        <v>22293</v>
      </c>
      <c r="C9408" s="7" t="s">
        <v>8208</v>
      </c>
      <c r="D9408" s="7" t="s">
        <v>8209</v>
      </c>
      <c r="E9408" s="7" t="s">
        <v>8210</v>
      </c>
      <c r="F9408" s="8">
        <v>21</v>
      </c>
      <c r="G9408" s="8">
        <v>15488</v>
      </c>
      <c r="H9408" s="8">
        <v>15488</v>
      </c>
      <c r="I9408" s="8">
        <v>1</v>
      </c>
      <c r="J9408" s="8">
        <v>15488</v>
      </c>
      <c r="K9408" s="8">
        <v>15488</v>
      </c>
      <c r="L9408" s="8">
        <f t="shared" si="584"/>
        <v>2688</v>
      </c>
      <c r="M9408" s="8">
        <f t="shared" si="585"/>
        <v>12800</v>
      </c>
      <c r="N9408" s="9"/>
      <c r="O9408" s="9"/>
      <c r="P9408" s="8">
        <v>21</v>
      </c>
      <c r="Q9408" s="8">
        <v>15488</v>
      </c>
      <c r="R9408" s="17">
        <f t="shared" si="586"/>
        <v>0</v>
      </c>
      <c r="S9408" s="18">
        <f t="shared" si="587"/>
        <v>15488</v>
      </c>
    </row>
    <row r="9409" spans="1:19" x14ac:dyDescent="0.25">
      <c r="A9409" s="7" t="s">
        <v>22294</v>
      </c>
      <c r="B9409" s="7" t="s">
        <v>22295</v>
      </c>
      <c r="C9409" s="7" t="s">
        <v>8208</v>
      </c>
      <c r="D9409" s="7" t="s">
        <v>8209</v>
      </c>
      <c r="E9409" s="7" t="s">
        <v>8210</v>
      </c>
      <c r="F9409" s="8">
        <v>21</v>
      </c>
      <c r="G9409" s="8">
        <v>27.83</v>
      </c>
      <c r="H9409" s="8">
        <v>27.83</v>
      </c>
      <c r="I9409" s="8">
        <v>1</v>
      </c>
      <c r="J9409" s="8">
        <v>27.83</v>
      </c>
      <c r="K9409" s="8">
        <v>27.83</v>
      </c>
      <c r="L9409" s="8">
        <f t="shared" si="584"/>
        <v>4.8299999999999983</v>
      </c>
      <c r="M9409" s="8">
        <f t="shared" si="585"/>
        <v>23</v>
      </c>
      <c r="N9409" s="9"/>
      <c r="O9409" s="9"/>
      <c r="P9409" s="8">
        <v>21</v>
      </c>
      <c r="Q9409" s="8">
        <v>27.83</v>
      </c>
      <c r="R9409" s="17">
        <f t="shared" si="586"/>
        <v>0</v>
      </c>
      <c r="S9409" s="18">
        <f t="shared" si="587"/>
        <v>27.83</v>
      </c>
    </row>
    <row r="9410" spans="1:19" x14ac:dyDescent="0.25">
      <c r="A9410" s="7" t="s">
        <v>22296</v>
      </c>
      <c r="B9410" s="7" t="s">
        <v>22297</v>
      </c>
      <c r="C9410" s="7" t="s">
        <v>14</v>
      </c>
      <c r="D9410" s="7" t="s">
        <v>15</v>
      </c>
      <c r="E9410" s="7" t="s">
        <v>8886</v>
      </c>
      <c r="F9410" s="8">
        <v>21</v>
      </c>
      <c r="G9410" s="8">
        <v>4840</v>
      </c>
      <c r="H9410" s="8">
        <v>4840</v>
      </c>
      <c r="I9410" s="8">
        <v>3</v>
      </c>
      <c r="J9410" s="8">
        <v>14520</v>
      </c>
      <c r="K9410" s="8">
        <v>4840</v>
      </c>
      <c r="L9410" s="8">
        <f t="shared" ref="L9410:L9473" si="588">K9410-M9410</f>
        <v>840</v>
      </c>
      <c r="M9410" s="8">
        <f t="shared" ref="M9410:M9473" si="589">K9410/((100+F9410)/100)</f>
        <v>4000</v>
      </c>
      <c r="N9410" s="9"/>
      <c r="O9410" s="9"/>
      <c r="P9410" s="8">
        <v>21</v>
      </c>
      <c r="Q9410" s="8">
        <v>4840</v>
      </c>
      <c r="R9410" s="17">
        <f t="shared" ref="R9410:R9473" si="590">I9410*O9410</f>
        <v>0</v>
      </c>
      <c r="S9410" s="18">
        <f t="shared" si="587"/>
        <v>14520</v>
      </c>
    </row>
    <row r="9411" spans="1:19" x14ac:dyDescent="0.25">
      <c r="A9411" s="7" t="s">
        <v>22298</v>
      </c>
      <c r="B9411" s="7" t="s">
        <v>22299</v>
      </c>
      <c r="C9411" s="7" t="s">
        <v>37</v>
      </c>
      <c r="D9411" s="7" t="s">
        <v>38</v>
      </c>
      <c r="E9411" s="7" t="s">
        <v>39</v>
      </c>
      <c r="F9411" s="8">
        <v>15</v>
      </c>
      <c r="G9411" s="8">
        <v>5238.95</v>
      </c>
      <c r="H9411" s="8">
        <v>5238.95</v>
      </c>
      <c r="I9411" s="8">
        <v>1</v>
      </c>
      <c r="J9411" s="8">
        <v>5238.95</v>
      </c>
      <c r="K9411" s="8">
        <v>5238.95</v>
      </c>
      <c r="L9411" s="8">
        <f t="shared" si="588"/>
        <v>683.34130434782583</v>
      </c>
      <c r="M9411" s="8">
        <f t="shared" si="589"/>
        <v>4555.608695652174</v>
      </c>
      <c r="N9411" s="9"/>
      <c r="O9411" s="9"/>
      <c r="P9411" s="8">
        <v>15</v>
      </c>
      <c r="Q9411" s="8">
        <v>5238.95</v>
      </c>
      <c r="R9411" s="17">
        <f t="shared" si="590"/>
        <v>0</v>
      </c>
      <c r="S9411" s="18">
        <f t="shared" ref="S9411:S9474" si="591">J9411</f>
        <v>5238.95</v>
      </c>
    </row>
    <row r="9412" spans="1:19" x14ac:dyDescent="0.25">
      <c r="A9412" s="7" t="s">
        <v>22302</v>
      </c>
      <c r="B9412" s="7" t="s">
        <v>22303</v>
      </c>
      <c r="C9412" s="7" t="s">
        <v>37</v>
      </c>
      <c r="D9412" s="7" t="s">
        <v>38</v>
      </c>
      <c r="E9412" s="7" t="s">
        <v>39</v>
      </c>
      <c r="F9412" s="8">
        <v>15</v>
      </c>
      <c r="G9412" s="8">
        <v>5238.95</v>
      </c>
      <c r="H9412" s="8">
        <v>5238.95</v>
      </c>
      <c r="I9412" s="8">
        <v>1</v>
      </c>
      <c r="J9412" s="8">
        <v>5238.95</v>
      </c>
      <c r="K9412" s="8">
        <v>5238.95</v>
      </c>
      <c r="L9412" s="8">
        <f t="shared" si="588"/>
        <v>683.34130434782583</v>
      </c>
      <c r="M9412" s="8">
        <f t="shared" si="589"/>
        <v>4555.608695652174</v>
      </c>
      <c r="N9412" s="9"/>
      <c r="O9412" s="9"/>
      <c r="P9412" s="8">
        <v>15</v>
      </c>
      <c r="Q9412" s="8">
        <v>5238.95</v>
      </c>
      <c r="R9412" s="17">
        <f t="shared" si="590"/>
        <v>0</v>
      </c>
      <c r="S9412" s="18">
        <f t="shared" si="591"/>
        <v>5238.95</v>
      </c>
    </row>
    <row r="9413" spans="1:19" x14ac:dyDescent="0.25">
      <c r="A9413" s="7" t="s">
        <v>22304</v>
      </c>
      <c r="B9413" s="7" t="s">
        <v>22305</v>
      </c>
      <c r="C9413" s="7" t="s">
        <v>37</v>
      </c>
      <c r="D9413" s="7" t="s">
        <v>38</v>
      </c>
      <c r="E9413" s="7" t="s">
        <v>39</v>
      </c>
      <c r="F9413" s="8">
        <v>15</v>
      </c>
      <c r="G9413" s="8">
        <v>5382.52</v>
      </c>
      <c r="H9413" s="8">
        <v>5382.52</v>
      </c>
      <c r="I9413" s="8">
        <v>1</v>
      </c>
      <c r="J9413" s="8">
        <v>5382.52</v>
      </c>
      <c r="K9413" s="8">
        <v>5382.52</v>
      </c>
      <c r="L9413" s="8">
        <f t="shared" si="588"/>
        <v>702.0678260869563</v>
      </c>
      <c r="M9413" s="8">
        <f t="shared" si="589"/>
        <v>4680.4521739130441</v>
      </c>
      <c r="N9413" s="9"/>
      <c r="O9413" s="9"/>
      <c r="P9413" s="8">
        <v>15</v>
      </c>
      <c r="Q9413" s="8">
        <v>5382.52</v>
      </c>
      <c r="R9413" s="17">
        <f t="shared" si="590"/>
        <v>0</v>
      </c>
      <c r="S9413" s="18">
        <f t="shared" si="591"/>
        <v>5382.52</v>
      </c>
    </row>
    <row r="9414" spans="1:19" x14ac:dyDescent="0.25">
      <c r="A9414" s="7" t="s">
        <v>22306</v>
      </c>
      <c r="B9414" s="7" t="s">
        <v>21415</v>
      </c>
      <c r="C9414" s="7" t="s">
        <v>2265</v>
      </c>
      <c r="D9414" s="7" t="s">
        <v>2266</v>
      </c>
      <c r="E9414" s="7" t="s">
        <v>2267</v>
      </c>
      <c r="F9414" s="8">
        <v>15</v>
      </c>
      <c r="G9414" s="8">
        <v>16729.05</v>
      </c>
      <c r="H9414" s="8">
        <v>16729.05</v>
      </c>
      <c r="I9414" s="8">
        <v>2</v>
      </c>
      <c r="J9414" s="8">
        <v>33458.099999999991</v>
      </c>
      <c r="K9414" s="8">
        <v>16729.049999999996</v>
      </c>
      <c r="L9414" s="8">
        <f t="shared" si="588"/>
        <v>2182.0499999999975</v>
      </c>
      <c r="M9414" s="8">
        <f t="shared" si="589"/>
        <v>14546.999999999998</v>
      </c>
      <c r="N9414" s="9"/>
      <c r="O9414" s="9"/>
      <c r="P9414" s="8">
        <v>15</v>
      </c>
      <c r="Q9414" s="8">
        <v>16729.05</v>
      </c>
      <c r="R9414" s="17">
        <f t="shared" si="590"/>
        <v>0</v>
      </c>
      <c r="S9414" s="18">
        <f t="shared" si="591"/>
        <v>33458.099999999991</v>
      </c>
    </row>
    <row r="9415" spans="1:19" x14ac:dyDescent="0.25">
      <c r="A9415" s="7" t="s">
        <v>22307</v>
      </c>
      <c r="B9415" s="7" t="s">
        <v>21417</v>
      </c>
      <c r="C9415" s="7" t="s">
        <v>2265</v>
      </c>
      <c r="D9415" s="7" t="s">
        <v>2266</v>
      </c>
      <c r="E9415" s="7" t="s">
        <v>2267</v>
      </c>
      <c r="F9415" s="8">
        <v>15</v>
      </c>
      <c r="G9415" s="8">
        <v>37620.410000000003</v>
      </c>
      <c r="H9415" s="8">
        <v>37620.410000000003</v>
      </c>
      <c r="I9415" s="8">
        <v>2</v>
      </c>
      <c r="J9415" s="8">
        <v>75240.820000000007</v>
      </c>
      <c r="K9415" s="8">
        <v>37620.410000000003</v>
      </c>
      <c r="L9415" s="8">
        <f t="shared" si="588"/>
        <v>4907.0099999999984</v>
      </c>
      <c r="M9415" s="8">
        <f t="shared" si="589"/>
        <v>32713.400000000005</v>
      </c>
      <c r="N9415" s="9"/>
      <c r="O9415" s="9"/>
      <c r="P9415" s="8">
        <v>15</v>
      </c>
      <c r="Q9415" s="8">
        <v>37620.410000000003</v>
      </c>
      <c r="R9415" s="17">
        <f t="shared" si="590"/>
        <v>0</v>
      </c>
      <c r="S9415" s="18">
        <f t="shared" si="591"/>
        <v>75240.820000000007</v>
      </c>
    </row>
    <row r="9416" spans="1:19" x14ac:dyDescent="0.25">
      <c r="A9416" s="7" t="s">
        <v>22308</v>
      </c>
      <c r="B9416" s="7" t="s">
        <v>21419</v>
      </c>
      <c r="C9416" s="7" t="s">
        <v>2265</v>
      </c>
      <c r="D9416" s="7" t="s">
        <v>2266</v>
      </c>
      <c r="E9416" s="7" t="s">
        <v>2267</v>
      </c>
      <c r="F9416" s="8">
        <v>21</v>
      </c>
      <c r="G9416" s="8">
        <v>11897.48</v>
      </c>
      <c r="H9416" s="8">
        <v>11897.48</v>
      </c>
      <c r="I9416" s="8">
        <v>2</v>
      </c>
      <c r="J9416" s="8">
        <v>23794.959999999999</v>
      </c>
      <c r="K9416" s="8">
        <v>11897.48</v>
      </c>
      <c r="L9416" s="8">
        <f t="shared" si="588"/>
        <v>2064.8519008264466</v>
      </c>
      <c r="M9416" s="8">
        <f t="shared" si="589"/>
        <v>9832.628099173553</v>
      </c>
      <c r="N9416" s="9"/>
      <c r="O9416" s="9"/>
      <c r="P9416" s="8">
        <v>21</v>
      </c>
      <c r="Q9416" s="8">
        <v>11897.48</v>
      </c>
      <c r="R9416" s="17">
        <f t="shared" si="590"/>
        <v>0</v>
      </c>
      <c r="S9416" s="18">
        <f t="shared" si="591"/>
        <v>23794.959999999999</v>
      </c>
    </row>
    <row r="9417" spans="1:19" x14ac:dyDescent="0.25">
      <c r="A9417" s="7" t="s">
        <v>22309</v>
      </c>
      <c r="B9417" s="7" t="s">
        <v>21421</v>
      </c>
      <c r="C9417" s="7" t="s">
        <v>2265</v>
      </c>
      <c r="D9417" s="7" t="s">
        <v>2266</v>
      </c>
      <c r="E9417" s="7" t="s">
        <v>2267</v>
      </c>
      <c r="F9417" s="8">
        <v>15</v>
      </c>
      <c r="G9417" s="8">
        <v>286200.46999999997</v>
      </c>
      <c r="H9417" s="8">
        <v>286200.46999999997</v>
      </c>
      <c r="I9417" s="8">
        <v>2</v>
      </c>
      <c r="J9417" s="8">
        <v>572400.93999999994</v>
      </c>
      <c r="K9417" s="8">
        <v>286200.46999999997</v>
      </c>
      <c r="L9417" s="8">
        <f t="shared" si="588"/>
        <v>37330.496086956497</v>
      </c>
      <c r="M9417" s="8">
        <f t="shared" si="589"/>
        <v>248869.97391304348</v>
      </c>
      <c r="N9417" s="9"/>
      <c r="O9417" s="9"/>
      <c r="P9417" s="8">
        <v>15</v>
      </c>
      <c r="Q9417" s="8">
        <v>286200.46999999997</v>
      </c>
      <c r="R9417" s="17">
        <f t="shared" si="590"/>
        <v>0</v>
      </c>
      <c r="S9417" s="18">
        <f t="shared" si="591"/>
        <v>572400.93999999994</v>
      </c>
    </row>
    <row r="9418" spans="1:19" x14ac:dyDescent="0.25">
      <c r="A9418" s="7" t="s">
        <v>22310</v>
      </c>
      <c r="B9418" s="7" t="s">
        <v>21423</v>
      </c>
      <c r="C9418" s="7" t="s">
        <v>2265</v>
      </c>
      <c r="D9418" s="7" t="s">
        <v>2266</v>
      </c>
      <c r="E9418" s="7" t="s">
        <v>2267</v>
      </c>
      <c r="F9418" s="8">
        <v>21</v>
      </c>
      <c r="G9418" s="8">
        <v>30061.24</v>
      </c>
      <c r="H9418" s="8">
        <v>30061.24</v>
      </c>
      <c r="I9418" s="8">
        <v>2</v>
      </c>
      <c r="J9418" s="8">
        <v>60122.48</v>
      </c>
      <c r="K9418" s="8">
        <v>30061.24</v>
      </c>
      <c r="L9418" s="8">
        <f t="shared" si="588"/>
        <v>5217.239999999998</v>
      </c>
      <c r="M9418" s="8">
        <f t="shared" si="589"/>
        <v>24844.000000000004</v>
      </c>
      <c r="N9418" s="13"/>
      <c r="O9418" s="13"/>
      <c r="P9418" s="8">
        <v>21</v>
      </c>
      <c r="Q9418" s="8">
        <v>30061.24</v>
      </c>
      <c r="R9418" s="17">
        <f t="shared" si="590"/>
        <v>0</v>
      </c>
      <c r="S9418" s="18">
        <f t="shared" si="591"/>
        <v>60122.48</v>
      </c>
    </row>
    <row r="9419" spans="1:19" x14ac:dyDescent="0.25">
      <c r="A9419" s="7" t="s">
        <v>22311</v>
      </c>
      <c r="B9419" s="7" t="s">
        <v>22312</v>
      </c>
      <c r="C9419" s="7" t="s">
        <v>14</v>
      </c>
      <c r="D9419" s="7" t="s">
        <v>15</v>
      </c>
      <c r="E9419" s="7" t="s">
        <v>14703</v>
      </c>
      <c r="F9419" s="8">
        <v>15</v>
      </c>
      <c r="G9419" s="8">
        <v>220.8</v>
      </c>
      <c r="H9419" s="8">
        <v>220.8</v>
      </c>
      <c r="I9419" s="8">
        <v>180</v>
      </c>
      <c r="J9419" s="8">
        <v>39744</v>
      </c>
      <c r="K9419" s="8">
        <v>220.8</v>
      </c>
      <c r="L9419" s="8">
        <f t="shared" si="588"/>
        <v>28.799999999999983</v>
      </c>
      <c r="M9419" s="8">
        <f t="shared" si="589"/>
        <v>192.00000000000003</v>
      </c>
      <c r="N9419" s="14">
        <v>12</v>
      </c>
      <c r="O9419" s="14">
        <v>215.04</v>
      </c>
      <c r="P9419" s="8">
        <v>15</v>
      </c>
      <c r="Q9419" s="8">
        <v>220.8</v>
      </c>
      <c r="R9419" s="17">
        <f t="shared" si="590"/>
        <v>38707.199999999997</v>
      </c>
      <c r="S9419" s="18">
        <f t="shared" si="591"/>
        <v>39744</v>
      </c>
    </row>
    <row r="9420" spans="1:19" x14ac:dyDescent="0.25">
      <c r="A9420" s="7" t="s">
        <v>22313</v>
      </c>
      <c r="B9420" s="7" t="s">
        <v>22314</v>
      </c>
      <c r="C9420" s="7" t="s">
        <v>32</v>
      </c>
      <c r="D9420" s="7" t="s">
        <v>33</v>
      </c>
      <c r="E9420" s="7" t="s">
        <v>34</v>
      </c>
      <c r="F9420" s="8">
        <v>15</v>
      </c>
      <c r="G9420" s="8">
        <v>9880</v>
      </c>
      <c r="H9420" s="8">
        <v>9880</v>
      </c>
      <c r="I9420" s="8">
        <v>2</v>
      </c>
      <c r="J9420" s="8">
        <v>19759.990000000002</v>
      </c>
      <c r="K9420" s="8">
        <v>9879.9950000000008</v>
      </c>
      <c r="L9420" s="8">
        <f t="shared" si="588"/>
        <v>1288.6949999999997</v>
      </c>
      <c r="M9420" s="8">
        <f t="shared" si="589"/>
        <v>8591.3000000000011</v>
      </c>
      <c r="N9420" s="13"/>
      <c r="O9420" s="13"/>
      <c r="P9420" s="8">
        <v>15</v>
      </c>
      <c r="Q9420" s="8">
        <v>9879.9950000000008</v>
      </c>
      <c r="R9420" s="17">
        <f t="shared" si="590"/>
        <v>0</v>
      </c>
      <c r="S9420" s="18">
        <f t="shared" si="591"/>
        <v>19759.990000000002</v>
      </c>
    </row>
    <row r="9421" spans="1:19" x14ac:dyDescent="0.25">
      <c r="A9421" s="7" t="s">
        <v>22315</v>
      </c>
      <c r="B9421" s="7" t="s">
        <v>22316</v>
      </c>
      <c r="C9421" s="7" t="s">
        <v>32</v>
      </c>
      <c r="D9421" s="7" t="s">
        <v>33</v>
      </c>
      <c r="E9421" s="7" t="s">
        <v>34</v>
      </c>
      <c r="F9421" s="8">
        <v>15</v>
      </c>
      <c r="G9421" s="8">
        <v>14009.33</v>
      </c>
      <c r="H9421" s="8">
        <v>14009.33</v>
      </c>
      <c r="I9421" s="8">
        <v>2</v>
      </c>
      <c r="J9421" s="8">
        <v>28018.65</v>
      </c>
      <c r="K9421" s="8">
        <v>14009.325000000001</v>
      </c>
      <c r="L9421" s="8">
        <f t="shared" si="588"/>
        <v>1827.3032608695648</v>
      </c>
      <c r="M9421" s="8">
        <f t="shared" si="589"/>
        <v>12182.021739130436</v>
      </c>
      <c r="N9421" s="9"/>
      <c r="O9421" s="9"/>
      <c r="P9421" s="8">
        <v>15</v>
      </c>
      <c r="Q9421" s="8">
        <v>14009.325000000001</v>
      </c>
      <c r="R9421" s="17">
        <f t="shared" si="590"/>
        <v>0</v>
      </c>
      <c r="S9421" s="18">
        <f t="shared" si="591"/>
        <v>28018.65</v>
      </c>
    </row>
    <row r="9422" spans="1:19" x14ac:dyDescent="0.25">
      <c r="A9422" s="7" t="s">
        <v>22317</v>
      </c>
      <c r="B9422" s="7" t="s">
        <v>22318</v>
      </c>
      <c r="C9422" s="7" t="s">
        <v>37</v>
      </c>
      <c r="D9422" s="7" t="s">
        <v>38</v>
      </c>
      <c r="E9422" s="7" t="s">
        <v>39</v>
      </c>
      <c r="F9422" s="8">
        <v>15</v>
      </c>
      <c r="G9422" s="8">
        <v>1012</v>
      </c>
      <c r="H9422" s="8">
        <v>1012</v>
      </c>
      <c r="I9422" s="8">
        <v>1</v>
      </c>
      <c r="J9422" s="8">
        <v>1012</v>
      </c>
      <c r="K9422" s="8">
        <v>1012</v>
      </c>
      <c r="L9422" s="8">
        <f t="shared" si="588"/>
        <v>131.99999999999989</v>
      </c>
      <c r="M9422" s="8">
        <f t="shared" si="589"/>
        <v>880.00000000000011</v>
      </c>
      <c r="N9422" s="9"/>
      <c r="O9422" s="9"/>
      <c r="P9422" s="8">
        <v>15</v>
      </c>
      <c r="Q9422" s="8">
        <v>1012</v>
      </c>
      <c r="R9422" s="17">
        <f t="shared" si="590"/>
        <v>0</v>
      </c>
      <c r="S9422" s="18">
        <f t="shared" si="591"/>
        <v>1012</v>
      </c>
    </row>
    <row r="9423" spans="1:19" x14ac:dyDescent="0.25">
      <c r="A9423" s="7" t="s">
        <v>22319</v>
      </c>
      <c r="B9423" s="7" t="s">
        <v>22320</v>
      </c>
      <c r="C9423" s="7" t="s">
        <v>37</v>
      </c>
      <c r="D9423" s="7" t="s">
        <v>38</v>
      </c>
      <c r="E9423" s="7" t="s">
        <v>39</v>
      </c>
      <c r="F9423" s="8">
        <v>15</v>
      </c>
      <c r="G9423" s="8">
        <v>5238.95</v>
      </c>
      <c r="H9423" s="8">
        <v>5238.95</v>
      </c>
      <c r="I9423" s="8">
        <v>2</v>
      </c>
      <c r="J9423" s="8">
        <v>10477.89</v>
      </c>
      <c r="K9423" s="8">
        <v>5238.9449999999997</v>
      </c>
      <c r="L9423" s="8">
        <f t="shared" si="588"/>
        <v>683.34065217391253</v>
      </c>
      <c r="M9423" s="8">
        <f t="shared" si="589"/>
        <v>4555.6043478260872</v>
      </c>
      <c r="N9423" s="9"/>
      <c r="O9423" s="9"/>
      <c r="P9423" s="8">
        <v>15</v>
      </c>
      <c r="Q9423" s="8">
        <v>5238.9449999999997</v>
      </c>
      <c r="R9423" s="17">
        <f t="shared" si="590"/>
        <v>0</v>
      </c>
      <c r="S9423" s="18">
        <f t="shared" si="591"/>
        <v>10477.89</v>
      </c>
    </row>
    <row r="9424" spans="1:19" x14ac:dyDescent="0.25">
      <c r="A9424" s="7" t="s">
        <v>22321</v>
      </c>
      <c r="B9424" s="7" t="s">
        <v>22322</v>
      </c>
      <c r="C9424" s="7" t="s">
        <v>14</v>
      </c>
      <c r="D9424" s="7" t="s">
        <v>15</v>
      </c>
      <c r="E9424" s="7" t="s">
        <v>2322</v>
      </c>
      <c r="F9424" s="8">
        <v>21</v>
      </c>
      <c r="G9424" s="8">
        <v>1783</v>
      </c>
      <c r="H9424" s="8">
        <v>1783</v>
      </c>
      <c r="I9424" s="8">
        <v>30</v>
      </c>
      <c r="J9424" s="8">
        <v>53490</v>
      </c>
      <c r="K9424" s="8">
        <v>1783</v>
      </c>
      <c r="L9424" s="8">
        <f t="shared" si="588"/>
        <v>309.44628099173542</v>
      </c>
      <c r="M9424" s="8">
        <f t="shared" si="589"/>
        <v>1473.5537190082646</v>
      </c>
      <c r="N9424" s="9"/>
      <c r="O9424" s="9"/>
      <c r="P9424" s="8">
        <v>21</v>
      </c>
      <c r="Q9424" s="8">
        <v>1783</v>
      </c>
      <c r="R9424" s="17">
        <f t="shared" si="590"/>
        <v>0</v>
      </c>
      <c r="S9424" s="18">
        <f t="shared" si="591"/>
        <v>53490</v>
      </c>
    </row>
    <row r="9425" spans="1:19" x14ac:dyDescent="0.25">
      <c r="A9425" s="7" t="s">
        <v>22323</v>
      </c>
      <c r="B9425" s="7" t="s">
        <v>22324</v>
      </c>
      <c r="C9425" s="7" t="s">
        <v>14</v>
      </c>
      <c r="D9425" s="7" t="s">
        <v>15</v>
      </c>
      <c r="E9425" s="7" t="s">
        <v>2322</v>
      </c>
      <c r="F9425" s="8">
        <v>21</v>
      </c>
      <c r="G9425" s="8">
        <v>62.92</v>
      </c>
      <c r="H9425" s="8">
        <v>62.92</v>
      </c>
      <c r="I9425" s="8">
        <v>50</v>
      </c>
      <c r="J9425" s="8">
        <v>3146</v>
      </c>
      <c r="K9425" s="8">
        <v>62.92</v>
      </c>
      <c r="L9425" s="8">
        <f t="shared" si="588"/>
        <v>10.920000000000002</v>
      </c>
      <c r="M9425" s="8">
        <f t="shared" si="589"/>
        <v>52</v>
      </c>
      <c r="N9425" s="9"/>
      <c r="O9425" s="9"/>
      <c r="P9425" s="8">
        <v>21</v>
      </c>
      <c r="Q9425" s="8">
        <v>62.92</v>
      </c>
      <c r="R9425" s="17">
        <f t="shared" si="590"/>
        <v>0</v>
      </c>
      <c r="S9425" s="18">
        <f t="shared" si="591"/>
        <v>3146</v>
      </c>
    </row>
    <row r="9426" spans="1:19" x14ac:dyDescent="0.25">
      <c r="A9426" s="7" t="s">
        <v>22325</v>
      </c>
      <c r="B9426" s="7" t="s">
        <v>22326</v>
      </c>
      <c r="C9426" s="7" t="s">
        <v>1824</v>
      </c>
      <c r="D9426" s="7" t="s">
        <v>1825</v>
      </c>
      <c r="E9426" s="7" t="s">
        <v>1826</v>
      </c>
      <c r="F9426" s="8">
        <v>21</v>
      </c>
      <c r="G9426" s="8">
        <v>18413.29</v>
      </c>
      <c r="H9426" s="8">
        <v>18413.29</v>
      </c>
      <c r="I9426" s="8">
        <v>1</v>
      </c>
      <c r="J9426" s="8">
        <v>18413.29</v>
      </c>
      <c r="K9426" s="8">
        <v>18413.29</v>
      </c>
      <c r="L9426" s="8">
        <f t="shared" si="588"/>
        <v>3195.6949586776864</v>
      </c>
      <c r="M9426" s="8">
        <f t="shared" si="589"/>
        <v>15217.595041322315</v>
      </c>
      <c r="N9426" s="9"/>
      <c r="O9426" s="9"/>
      <c r="P9426" s="8">
        <v>21</v>
      </c>
      <c r="Q9426" s="8">
        <v>18413.29</v>
      </c>
      <c r="R9426" s="17">
        <f t="shared" si="590"/>
        <v>0</v>
      </c>
      <c r="S9426" s="18">
        <f t="shared" si="591"/>
        <v>18413.29</v>
      </c>
    </row>
    <row r="9427" spans="1:19" x14ac:dyDescent="0.25">
      <c r="A9427" s="7" t="s">
        <v>22327</v>
      </c>
      <c r="B9427" s="7" t="s">
        <v>22328</v>
      </c>
      <c r="C9427" s="7" t="s">
        <v>1824</v>
      </c>
      <c r="D9427" s="7" t="s">
        <v>1825</v>
      </c>
      <c r="E9427" s="7" t="s">
        <v>1826</v>
      </c>
      <c r="F9427" s="8">
        <v>21</v>
      </c>
      <c r="G9427" s="8">
        <v>18413.3</v>
      </c>
      <c r="H9427" s="8">
        <v>18413.3</v>
      </c>
      <c r="I9427" s="8">
        <v>1</v>
      </c>
      <c r="J9427" s="8">
        <v>18413.3</v>
      </c>
      <c r="K9427" s="8">
        <v>18413.3</v>
      </c>
      <c r="L9427" s="8">
        <f t="shared" si="588"/>
        <v>3195.6966942148756</v>
      </c>
      <c r="M9427" s="8">
        <f t="shared" si="589"/>
        <v>15217.603305785124</v>
      </c>
      <c r="N9427" s="9"/>
      <c r="O9427" s="9"/>
      <c r="P9427" s="8">
        <v>21</v>
      </c>
      <c r="Q9427" s="8">
        <v>18413.3</v>
      </c>
      <c r="R9427" s="17">
        <f t="shared" si="590"/>
        <v>0</v>
      </c>
      <c r="S9427" s="18">
        <f t="shared" si="591"/>
        <v>18413.3</v>
      </c>
    </row>
    <row r="9428" spans="1:19" x14ac:dyDescent="0.25">
      <c r="A9428" s="7" t="s">
        <v>22329</v>
      </c>
      <c r="B9428" s="7" t="s">
        <v>22330</v>
      </c>
      <c r="C9428" s="7" t="s">
        <v>1824</v>
      </c>
      <c r="D9428" s="7" t="s">
        <v>1825</v>
      </c>
      <c r="E9428" s="7" t="s">
        <v>1826</v>
      </c>
      <c r="F9428" s="8">
        <v>21</v>
      </c>
      <c r="G9428" s="8">
        <v>9334.57</v>
      </c>
      <c r="H9428" s="8">
        <v>9334.57</v>
      </c>
      <c r="I9428" s="8">
        <v>1</v>
      </c>
      <c r="J9428" s="8">
        <v>9334.57</v>
      </c>
      <c r="K9428" s="8">
        <v>9334.57</v>
      </c>
      <c r="L9428" s="8">
        <f t="shared" si="588"/>
        <v>1620.049338842975</v>
      </c>
      <c r="M9428" s="8">
        <f t="shared" si="589"/>
        <v>7714.5206611570247</v>
      </c>
      <c r="N9428" s="9"/>
      <c r="O9428" s="9"/>
      <c r="P9428" s="8">
        <v>21</v>
      </c>
      <c r="Q9428" s="8">
        <v>9334.57</v>
      </c>
      <c r="R9428" s="17">
        <f t="shared" si="590"/>
        <v>0</v>
      </c>
      <c r="S9428" s="18">
        <f t="shared" si="591"/>
        <v>9334.57</v>
      </c>
    </row>
    <row r="9429" spans="1:19" x14ac:dyDescent="0.25">
      <c r="A9429" s="7" t="s">
        <v>22331</v>
      </c>
      <c r="B9429" s="7" t="s">
        <v>22332</v>
      </c>
      <c r="C9429" s="7" t="s">
        <v>7539</v>
      </c>
      <c r="D9429" s="7" t="s">
        <v>7540</v>
      </c>
      <c r="E9429" s="7" t="s">
        <v>7798</v>
      </c>
      <c r="F9429" s="8">
        <v>21</v>
      </c>
      <c r="G9429" s="8">
        <v>1.99</v>
      </c>
      <c r="H9429" s="8">
        <v>1.99</v>
      </c>
      <c r="I9429" s="8">
        <v>1500</v>
      </c>
      <c r="J9429" s="8">
        <v>2987.49</v>
      </c>
      <c r="K9429" s="8">
        <v>1.9916599999999998</v>
      </c>
      <c r="L9429" s="8">
        <f t="shared" si="588"/>
        <v>0.34565999999999986</v>
      </c>
      <c r="M9429" s="8">
        <f t="shared" si="589"/>
        <v>1.6459999999999999</v>
      </c>
      <c r="N9429" s="9"/>
      <c r="O9429" s="9"/>
      <c r="P9429" s="8">
        <v>21</v>
      </c>
      <c r="Q9429" s="8">
        <v>1.9916599999999998</v>
      </c>
      <c r="R9429" s="17">
        <f t="shared" si="590"/>
        <v>0</v>
      </c>
      <c r="S9429" s="18">
        <f t="shared" si="591"/>
        <v>2987.49</v>
      </c>
    </row>
    <row r="9430" spans="1:19" x14ac:dyDescent="0.25">
      <c r="A9430" s="7" t="s">
        <v>22333</v>
      </c>
      <c r="B9430" s="7" t="s">
        <v>22334</v>
      </c>
      <c r="C9430" s="7" t="s">
        <v>7249</v>
      </c>
      <c r="D9430" s="7" t="s">
        <v>7250</v>
      </c>
      <c r="E9430" s="7" t="s">
        <v>7251</v>
      </c>
      <c r="F9430" s="8">
        <v>21</v>
      </c>
      <c r="G9430" s="8">
        <v>34.17</v>
      </c>
      <c r="H9430" s="8">
        <v>34.17</v>
      </c>
      <c r="I9430" s="8">
        <v>192</v>
      </c>
      <c r="J9430" s="8">
        <v>6561.1</v>
      </c>
      <c r="K9430" s="8">
        <v>34.172395833333333</v>
      </c>
      <c r="L9430" s="8">
        <f t="shared" si="588"/>
        <v>5.930746384297521</v>
      </c>
      <c r="M9430" s="8">
        <f t="shared" si="589"/>
        <v>28.241649449035812</v>
      </c>
      <c r="N9430" s="9"/>
      <c r="O9430" s="9"/>
      <c r="P9430" s="8">
        <v>21</v>
      </c>
      <c r="Q9430" s="8">
        <v>34.172395833333333</v>
      </c>
      <c r="R9430" s="17">
        <f t="shared" si="590"/>
        <v>0</v>
      </c>
      <c r="S9430" s="18">
        <f t="shared" si="591"/>
        <v>6561.1</v>
      </c>
    </row>
    <row r="9431" spans="1:19" x14ac:dyDescent="0.25">
      <c r="A9431" s="7" t="s">
        <v>22335</v>
      </c>
      <c r="B9431" s="7" t="s">
        <v>22336</v>
      </c>
      <c r="C9431" s="7" t="s">
        <v>7249</v>
      </c>
      <c r="D9431" s="7" t="s">
        <v>7250</v>
      </c>
      <c r="E9431" s="7" t="s">
        <v>7251</v>
      </c>
      <c r="F9431" s="8">
        <v>21</v>
      </c>
      <c r="G9431" s="8">
        <v>34.17</v>
      </c>
      <c r="H9431" s="8">
        <v>34.17</v>
      </c>
      <c r="I9431" s="8">
        <v>192</v>
      </c>
      <c r="J9431" s="8">
        <v>6561.1</v>
      </c>
      <c r="K9431" s="8">
        <v>34.172395833333333</v>
      </c>
      <c r="L9431" s="8">
        <f t="shared" si="588"/>
        <v>5.930746384297521</v>
      </c>
      <c r="M9431" s="8">
        <f t="shared" si="589"/>
        <v>28.241649449035812</v>
      </c>
      <c r="N9431" s="9"/>
      <c r="O9431" s="9"/>
      <c r="P9431" s="8">
        <v>21</v>
      </c>
      <c r="Q9431" s="8">
        <v>34.172395833333333</v>
      </c>
      <c r="R9431" s="17">
        <f t="shared" si="590"/>
        <v>0</v>
      </c>
      <c r="S9431" s="18">
        <f t="shared" si="591"/>
        <v>6561.1</v>
      </c>
    </row>
    <row r="9432" spans="1:19" x14ac:dyDescent="0.25">
      <c r="A9432" s="7" t="s">
        <v>22339</v>
      </c>
      <c r="B9432" s="7" t="s">
        <v>22340</v>
      </c>
      <c r="C9432" s="7" t="s">
        <v>32</v>
      </c>
      <c r="D9432" s="7" t="s">
        <v>33</v>
      </c>
      <c r="E9432" s="7" t="s">
        <v>34</v>
      </c>
      <c r="F9432" s="8">
        <v>15</v>
      </c>
      <c r="G9432" s="8">
        <v>14009.33</v>
      </c>
      <c r="H9432" s="8">
        <v>14009.33</v>
      </c>
      <c r="I9432" s="8">
        <v>2</v>
      </c>
      <c r="J9432" s="8">
        <v>28018.65</v>
      </c>
      <c r="K9432" s="8">
        <v>14009.325000000001</v>
      </c>
      <c r="L9432" s="8">
        <f t="shared" si="588"/>
        <v>1827.3032608695648</v>
      </c>
      <c r="M9432" s="8">
        <f t="shared" si="589"/>
        <v>12182.021739130436</v>
      </c>
      <c r="N9432" s="9"/>
      <c r="O9432" s="9"/>
      <c r="P9432" s="8">
        <v>15</v>
      </c>
      <c r="Q9432" s="8">
        <v>14009.325000000001</v>
      </c>
      <c r="R9432" s="17">
        <f t="shared" si="590"/>
        <v>0</v>
      </c>
      <c r="S9432" s="18">
        <f t="shared" si="591"/>
        <v>28018.65</v>
      </c>
    </row>
    <row r="9433" spans="1:19" x14ac:dyDescent="0.25">
      <c r="A9433" s="7" t="s">
        <v>22343</v>
      </c>
      <c r="B9433" s="7" t="s">
        <v>22344</v>
      </c>
      <c r="C9433" s="7" t="s">
        <v>14</v>
      </c>
      <c r="D9433" s="7" t="s">
        <v>15</v>
      </c>
      <c r="E9433" s="7" t="s">
        <v>7518</v>
      </c>
      <c r="F9433" s="8">
        <v>21</v>
      </c>
      <c r="G9433" s="8">
        <v>7439.76</v>
      </c>
      <c r="H9433" s="8">
        <v>7439.76</v>
      </c>
      <c r="I9433" s="8">
        <v>2</v>
      </c>
      <c r="J9433" s="8">
        <v>14879.52</v>
      </c>
      <c r="K9433" s="8">
        <v>7439.76</v>
      </c>
      <c r="L9433" s="8">
        <f t="shared" si="588"/>
        <v>1291.1980165289251</v>
      </c>
      <c r="M9433" s="8">
        <f t="shared" si="589"/>
        <v>6148.5619834710751</v>
      </c>
      <c r="N9433" s="9"/>
      <c r="O9433" s="9"/>
      <c r="P9433" s="8">
        <v>21</v>
      </c>
      <c r="Q9433" s="8">
        <v>7439.76</v>
      </c>
      <c r="R9433" s="17">
        <f t="shared" si="590"/>
        <v>0</v>
      </c>
      <c r="S9433" s="18">
        <f t="shared" si="591"/>
        <v>14879.52</v>
      </c>
    </row>
    <row r="9434" spans="1:19" x14ac:dyDescent="0.25">
      <c r="A9434" s="7" t="s">
        <v>22345</v>
      </c>
      <c r="B9434" s="7" t="s">
        <v>22346</v>
      </c>
      <c r="C9434" s="7" t="s">
        <v>14</v>
      </c>
      <c r="D9434" s="7" t="s">
        <v>15</v>
      </c>
      <c r="E9434" s="7" t="s">
        <v>7518</v>
      </c>
      <c r="F9434" s="8">
        <v>21</v>
      </c>
      <c r="G9434" s="8">
        <v>7226.8</v>
      </c>
      <c r="H9434" s="8">
        <v>7226.8</v>
      </c>
      <c r="I9434" s="8">
        <v>2</v>
      </c>
      <c r="J9434" s="8">
        <v>14453.6</v>
      </c>
      <c r="K9434" s="8">
        <v>7226.8</v>
      </c>
      <c r="L9434" s="8">
        <f t="shared" si="588"/>
        <v>1254.2380165289251</v>
      </c>
      <c r="M9434" s="8">
        <f t="shared" si="589"/>
        <v>5972.5619834710751</v>
      </c>
      <c r="N9434" s="13"/>
      <c r="O9434" s="13"/>
      <c r="P9434" s="8">
        <v>21</v>
      </c>
      <c r="Q9434" s="8">
        <v>7226.8</v>
      </c>
      <c r="R9434" s="17">
        <f t="shared" si="590"/>
        <v>0</v>
      </c>
      <c r="S9434" s="18">
        <f t="shared" si="591"/>
        <v>14453.6</v>
      </c>
    </row>
    <row r="9435" spans="1:19" x14ac:dyDescent="0.25">
      <c r="A9435" s="7" t="s">
        <v>22347</v>
      </c>
      <c r="B9435" s="7" t="s">
        <v>22348</v>
      </c>
      <c r="C9435" s="7" t="s">
        <v>7205</v>
      </c>
      <c r="D9435" s="7" t="s">
        <v>7206</v>
      </c>
      <c r="E9435" s="7" t="s">
        <v>7440</v>
      </c>
      <c r="F9435" s="8">
        <v>15</v>
      </c>
      <c r="G9435" s="8">
        <v>217.35</v>
      </c>
      <c r="H9435" s="8">
        <v>217.35</v>
      </c>
      <c r="I9435" s="8">
        <v>75</v>
      </c>
      <c r="J9435" s="8">
        <v>16301.25</v>
      </c>
      <c r="K9435" s="8">
        <v>217.35</v>
      </c>
      <c r="L9435" s="8">
        <f t="shared" si="588"/>
        <v>28.349999999999994</v>
      </c>
      <c r="M9435" s="8">
        <f t="shared" si="589"/>
        <v>189</v>
      </c>
      <c r="N9435" s="14">
        <v>12</v>
      </c>
      <c r="O9435" s="14">
        <v>211.68</v>
      </c>
      <c r="P9435" s="8">
        <v>15</v>
      </c>
      <c r="Q9435" s="8">
        <v>217.35</v>
      </c>
      <c r="R9435" s="17">
        <f t="shared" si="590"/>
        <v>15876</v>
      </c>
      <c r="S9435" s="18">
        <f t="shared" si="591"/>
        <v>16301.25</v>
      </c>
    </row>
    <row r="9436" spans="1:19" x14ac:dyDescent="0.25">
      <c r="A9436" s="7" t="s">
        <v>22349</v>
      </c>
      <c r="B9436" s="7" t="s">
        <v>22350</v>
      </c>
      <c r="C9436" s="7" t="s">
        <v>37</v>
      </c>
      <c r="D9436" s="7" t="s">
        <v>38</v>
      </c>
      <c r="E9436" s="7" t="s">
        <v>39</v>
      </c>
      <c r="F9436" s="8">
        <v>15</v>
      </c>
      <c r="G9436" s="8">
        <v>5597.8</v>
      </c>
      <c r="H9436" s="8">
        <v>5597.8</v>
      </c>
      <c r="I9436" s="8">
        <v>1</v>
      </c>
      <c r="J9436" s="8">
        <v>5597.8</v>
      </c>
      <c r="K9436" s="8">
        <v>5597.8</v>
      </c>
      <c r="L9436" s="8">
        <f t="shared" si="588"/>
        <v>730.14782608695623</v>
      </c>
      <c r="M9436" s="8">
        <f t="shared" si="589"/>
        <v>4867.652173913044</v>
      </c>
      <c r="N9436" s="9"/>
      <c r="O9436" s="9"/>
      <c r="P9436" s="8">
        <v>15</v>
      </c>
      <c r="Q9436" s="8">
        <v>5597.8</v>
      </c>
      <c r="R9436" s="17">
        <f t="shared" si="590"/>
        <v>0</v>
      </c>
      <c r="S9436" s="18">
        <f t="shared" si="591"/>
        <v>5597.8</v>
      </c>
    </row>
    <row r="9437" spans="1:19" x14ac:dyDescent="0.25">
      <c r="A9437" s="7" t="s">
        <v>22351</v>
      </c>
      <c r="B9437" s="7" t="s">
        <v>22352</v>
      </c>
      <c r="C9437" s="7" t="s">
        <v>37</v>
      </c>
      <c r="D9437" s="7" t="s">
        <v>38</v>
      </c>
      <c r="E9437" s="7" t="s">
        <v>39</v>
      </c>
      <c r="F9437" s="8">
        <v>15</v>
      </c>
      <c r="G9437" s="8">
        <v>5597.8</v>
      </c>
      <c r="H9437" s="8">
        <v>5597.8</v>
      </c>
      <c r="I9437" s="8">
        <v>1</v>
      </c>
      <c r="J9437" s="8">
        <v>5597.8</v>
      </c>
      <c r="K9437" s="8">
        <v>5597.8</v>
      </c>
      <c r="L9437" s="8">
        <f t="shared" si="588"/>
        <v>730.14782608695623</v>
      </c>
      <c r="M9437" s="8">
        <f t="shared" si="589"/>
        <v>4867.652173913044</v>
      </c>
      <c r="N9437" s="9"/>
      <c r="O9437" s="9"/>
      <c r="P9437" s="8">
        <v>15</v>
      </c>
      <c r="Q9437" s="8">
        <v>5597.8</v>
      </c>
      <c r="R9437" s="17">
        <f t="shared" si="590"/>
        <v>0</v>
      </c>
      <c r="S9437" s="18">
        <f t="shared" si="591"/>
        <v>5597.8</v>
      </c>
    </row>
    <row r="9438" spans="1:19" x14ac:dyDescent="0.25">
      <c r="A9438" s="7" t="s">
        <v>22353</v>
      </c>
      <c r="B9438" s="7" t="s">
        <v>22354</v>
      </c>
      <c r="C9438" s="7" t="s">
        <v>7205</v>
      </c>
      <c r="D9438" s="7" t="s">
        <v>7206</v>
      </c>
      <c r="E9438" s="7" t="s">
        <v>7207</v>
      </c>
      <c r="F9438" s="8">
        <v>21</v>
      </c>
      <c r="G9438" s="8">
        <v>18.149999999999999</v>
      </c>
      <c r="H9438" s="8">
        <v>18.149999999999999</v>
      </c>
      <c r="I9438" s="8">
        <v>17990</v>
      </c>
      <c r="J9438" s="8">
        <v>326518.5</v>
      </c>
      <c r="K9438" s="8">
        <v>18.149999999999999</v>
      </c>
      <c r="L9438" s="8">
        <f t="shared" si="588"/>
        <v>3.1499999999999986</v>
      </c>
      <c r="M9438" s="8">
        <f t="shared" si="589"/>
        <v>15</v>
      </c>
      <c r="N9438" s="14">
        <v>12</v>
      </c>
      <c r="O9438" s="14">
        <v>16.8</v>
      </c>
      <c r="P9438" s="8">
        <v>21</v>
      </c>
      <c r="Q9438" s="8">
        <v>18.149999999999999</v>
      </c>
      <c r="R9438" s="17">
        <f t="shared" si="590"/>
        <v>302232</v>
      </c>
      <c r="S9438" s="18">
        <f t="shared" si="591"/>
        <v>326518.5</v>
      </c>
    </row>
    <row r="9439" spans="1:19" x14ac:dyDescent="0.25">
      <c r="A9439" s="7" t="s">
        <v>22355</v>
      </c>
      <c r="B9439" s="7" t="s">
        <v>22356</v>
      </c>
      <c r="C9439" s="7" t="s">
        <v>8208</v>
      </c>
      <c r="D9439" s="7" t="s">
        <v>8209</v>
      </c>
      <c r="E9439" s="7" t="s">
        <v>8210</v>
      </c>
      <c r="F9439" s="8">
        <v>21</v>
      </c>
      <c r="G9439" s="8">
        <v>20986.29</v>
      </c>
      <c r="H9439" s="8">
        <v>20986.29</v>
      </c>
      <c r="I9439" s="8">
        <v>1</v>
      </c>
      <c r="J9439" s="8">
        <v>20986.29</v>
      </c>
      <c r="K9439" s="8">
        <v>20986.29</v>
      </c>
      <c r="L9439" s="8">
        <f t="shared" si="588"/>
        <v>3642.2486776859514</v>
      </c>
      <c r="M9439" s="8">
        <f t="shared" si="589"/>
        <v>17344.041322314049</v>
      </c>
      <c r="N9439" s="9"/>
      <c r="O9439" s="9"/>
      <c r="P9439" s="8">
        <v>21</v>
      </c>
      <c r="Q9439" s="8">
        <v>20986.29</v>
      </c>
      <c r="R9439" s="17">
        <f t="shared" si="590"/>
        <v>0</v>
      </c>
      <c r="S9439" s="18">
        <f t="shared" si="591"/>
        <v>20986.29</v>
      </c>
    </row>
    <row r="9440" spans="1:19" x14ac:dyDescent="0.25">
      <c r="A9440" s="7" t="s">
        <v>22357</v>
      </c>
      <c r="B9440" s="7" t="s">
        <v>22358</v>
      </c>
      <c r="C9440" s="7" t="s">
        <v>37</v>
      </c>
      <c r="D9440" s="7" t="s">
        <v>38</v>
      </c>
      <c r="E9440" s="7" t="s">
        <v>39</v>
      </c>
      <c r="F9440" s="8">
        <v>15</v>
      </c>
      <c r="G9440" s="8">
        <v>238.34</v>
      </c>
      <c r="H9440" s="8">
        <v>238.34</v>
      </c>
      <c r="I9440" s="8">
        <v>6</v>
      </c>
      <c r="J9440" s="8">
        <v>1430.03</v>
      </c>
      <c r="K9440" s="8">
        <v>238.33833333333334</v>
      </c>
      <c r="L9440" s="8">
        <f t="shared" si="588"/>
        <v>31.087608695652165</v>
      </c>
      <c r="M9440" s="8">
        <f t="shared" si="589"/>
        <v>207.25072463768117</v>
      </c>
      <c r="N9440" s="9"/>
      <c r="O9440" s="9"/>
      <c r="P9440" s="8">
        <v>15</v>
      </c>
      <c r="Q9440" s="8">
        <v>238.33833333333334</v>
      </c>
      <c r="R9440" s="17">
        <f t="shared" si="590"/>
        <v>0</v>
      </c>
      <c r="S9440" s="18">
        <f t="shared" si="591"/>
        <v>1430.03</v>
      </c>
    </row>
    <row r="9441" spans="1:19" x14ac:dyDescent="0.25">
      <c r="A9441" s="7" t="s">
        <v>22359</v>
      </c>
      <c r="B9441" s="7" t="s">
        <v>22360</v>
      </c>
      <c r="C9441" s="7" t="s">
        <v>37</v>
      </c>
      <c r="D9441" s="7" t="s">
        <v>38</v>
      </c>
      <c r="E9441" s="7" t="s">
        <v>39</v>
      </c>
      <c r="F9441" s="8">
        <v>15</v>
      </c>
      <c r="G9441" s="8">
        <v>238.34</v>
      </c>
      <c r="H9441" s="8">
        <v>238.34</v>
      </c>
      <c r="I9441" s="8">
        <v>6</v>
      </c>
      <c r="J9441" s="8">
        <v>1430.03</v>
      </c>
      <c r="K9441" s="8">
        <v>238.33833333333334</v>
      </c>
      <c r="L9441" s="8">
        <f t="shared" si="588"/>
        <v>31.087608695652165</v>
      </c>
      <c r="M9441" s="8">
        <f t="shared" si="589"/>
        <v>207.25072463768117</v>
      </c>
      <c r="N9441" s="9"/>
      <c r="O9441" s="9"/>
      <c r="P9441" s="8">
        <v>15</v>
      </c>
      <c r="Q9441" s="8">
        <v>238.33833333333334</v>
      </c>
      <c r="R9441" s="17">
        <f t="shared" si="590"/>
        <v>0</v>
      </c>
      <c r="S9441" s="18">
        <f t="shared" si="591"/>
        <v>1430.03</v>
      </c>
    </row>
    <row r="9442" spans="1:19" x14ac:dyDescent="0.25">
      <c r="A9442" s="7" t="s">
        <v>22361</v>
      </c>
      <c r="B9442" s="7" t="s">
        <v>22362</v>
      </c>
      <c r="C9442" s="7" t="s">
        <v>37</v>
      </c>
      <c r="D9442" s="7" t="s">
        <v>38</v>
      </c>
      <c r="E9442" s="7" t="s">
        <v>39</v>
      </c>
      <c r="F9442" s="8">
        <v>15</v>
      </c>
      <c r="G9442" s="8">
        <v>238.34</v>
      </c>
      <c r="H9442" s="8">
        <v>238.34</v>
      </c>
      <c r="I9442" s="8">
        <v>6</v>
      </c>
      <c r="J9442" s="8">
        <v>1430.03</v>
      </c>
      <c r="K9442" s="8">
        <v>238.33833333333334</v>
      </c>
      <c r="L9442" s="8">
        <f t="shared" si="588"/>
        <v>31.087608695652165</v>
      </c>
      <c r="M9442" s="8">
        <f t="shared" si="589"/>
        <v>207.25072463768117</v>
      </c>
      <c r="N9442" s="9"/>
      <c r="O9442" s="9"/>
      <c r="P9442" s="8">
        <v>15</v>
      </c>
      <c r="Q9442" s="8">
        <v>238.33833333333334</v>
      </c>
      <c r="R9442" s="17">
        <f t="shared" si="590"/>
        <v>0</v>
      </c>
      <c r="S9442" s="18">
        <f t="shared" si="591"/>
        <v>1430.03</v>
      </c>
    </row>
    <row r="9443" spans="1:19" x14ac:dyDescent="0.25">
      <c r="A9443" s="7" t="s">
        <v>22363</v>
      </c>
      <c r="B9443" s="7" t="s">
        <v>22364</v>
      </c>
      <c r="C9443" s="7" t="s">
        <v>37</v>
      </c>
      <c r="D9443" s="7" t="s">
        <v>38</v>
      </c>
      <c r="E9443" s="7" t="s">
        <v>39</v>
      </c>
      <c r="F9443" s="8">
        <v>15</v>
      </c>
      <c r="G9443" s="8">
        <v>238.34</v>
      </c>
      <c r="H9443" s="8">
        <v>238.34</v>
      </c>
      <c r="I9443" s="8">
        <v>6</v>
      </c>
      <c r="J9443" s="8">
        <v>1430.03</v>
      </c>
      <c r="K9443" s="8">
        <v>238.33833333333334</v>
      </c>
      <c r="L9443" s="8">
        <f t="shared" si="588"/>
        <v>31.087608695652165</v>
      </c>
      <c r="M9443" s="8">
        <f t="shared" si="589"/>
        <v>207.25072463768117</v>
      </c>
      <c r="N9443" s="9"/>
      <c r="O9443" s="9"/>
      <c r="P9443" s="8">
        <v>15</v>
      </c>
      <c r="Q9443" s="8">
        <v>238.33833333333334</v>
      </c>
      <c r="R9443" s="17">
        <f t="shared" si="590"/>
        <v>0</v>
      </c>
      <c r="S9443" s="18">
        <f t="shared" si="591"/>
        <v>1430.03</v>
      </c>
    </row>
    <row r="9444" spans="1:19" x14ac:dyDescent="0.25">
      <c r="A9444" s="7" t="s">
        <v>22365</v>
      </c>
      <c r="B9444" s="7" t="s">
        <v>22366</v>
      </c>
      <c r="C9444" s="7" t="s">
        <v>37</v>
      </c>
      <c r="D9444" s="7" t="s">
        <v>38</v>
      </c>
      <c r="E9444" s="7" t="s">
        <v>39</v>
      </c>
      <c r="F9444" s="8">
        <v>15</v>
      </c>
      <c r="G9444" s="8">
        <v>238.34</v>
      </c>
      <c r="H9444" s="8">
        <v>238.34</v>
      </c>
      <c r="I9444" s="8">
        <v>6</v>
      </c>
      <c r="J9444" s="8">
        <v>1430.03</v>
      </c>
      <c r="K9444" s="8">
        <v>238.33833333333334</v>
      </c>
      <c r="L9444" s="8">
        <f t="shared" si="588"/>
        <v>31.087608695652165</v>
      </c>
      <c r="M9444" s="8">
        <f t="shared" si="589"/>
        <v>207.25072463768117</v>
      </c>
      <c r="N9444" s="9"/>
      <c r="O9444" s="9"/>
      <c r="P9444" s="8">
        <v>15</v>
      </c>
      <c r="Q9444" s="8">
        <v>238.33833333333334</v>
      </c>
      <c r="R9444" s="17">
        <f t="shared" si="590"/>
        <v>0</v>
      </c>
      <c r="S9444" s="18">
        <f t="shared" si="591"/>
        <v>1430.03</v>
      </c>
    </row>
    <row r="9445" spans="1:19" x14ac:dyDescent="0.25">
      <c r="A9445" s="7" t="s">
        <v>22367</v>
      </c>
      <c r="B9445" s="7" t="s">
        <v>22368</v>
      </c>
      <c r="C9445" s="7" t="s">
        <v>37</v>
      </c>
      <c r="D9445" s="7" t="s">
        <v>38</v>
      </c>
      <c r="E9445" s="7" t="s">
        <v>39</v>
      </c>
      <c r="F9445" s="8">
        <v>15</v>
      </c>
      <c r="G9445" s="8">
        <v>141.16999999999999</v>
      </c>
      <c r="H9445" s="8">
        <v>141.16999999999999</v>
      </c>
      <c r="I9445" s="8">
        <v>6</v>
      </c>
      <c r="J9445" s="8">
        <v>847.04</v>
      </c>
      <c r="K9445" s="8">
        <v>141.17333333333332</v>
      </c>
      <c r="L9445" s="8">
        <f t="shared" si="588"/>
        <v>18.413913043478246</v>
      </c>
      <c r="M9445" s="8">
        <f t="shared" si="589"/>
        <v>122.75942028985507</v>
      </c>
      <c r="N9445" s="9"/>
      <c r="O9445" s="9"/>
      <c r="P9445" s="8">
        <v>15</v>
      </c>
      <c r="Q9445" s="8">
        <v>141.17333333333332</v>
      </c>
      <c r="R9445" s="17">
        <f t="shared" si="590"/>
        <v>0</v>
      </c>
      <c r="S9445" s="18">
        <f t="shared" si="591"/>
        <v>847.04</v>
      </c>
    </row>
    <row r="9446" spans="1:19" x14ac:dyDescent="0.25">
      <c r="A9446" s="7" t="s">
        <v>22369</v>
      </c>
      <c r="B9446" s="7" t="s">
        <v>22370</v>
      </c>
      <c r="C9446" s="7" t="s">
        <v>37</v>
      </c>
      <c r="D9446" s="7" t="s">
        <v>38</v>
      </c>
      <c r="E9446" s="7" t="s">
        <v>39</v>
      </c>
      <c r="F9446" s="8">
        <v>15</v>
      </c>
      <c r="G9446" s="8">
        <v>172.39</v>
      </c>
      <c r="H9446" s="8">
        <v>172.39</v>
      </c>
      <c r="I9446" s="8">
        <v>6</v>
      </c>
      <c r="J9446" s="8">
        <v>1034.31</v>
      </c>
      <c r="K9446" s="8">
        <v>172.38499999999999</v>
      </c>
      <c r="L9446" s="8">
        <f t="shared" si="588"/>
        <v>22.484999999999985</v>
      </c>
      <c r="M9446" s="8">
        <f t="shared" si="589"/>
        <v>149.9</v>
      </c>
      <c r="N9446" s="9"/>
      <c r="O9446" s="9"/>
      <c r="P9446" s="8">
        <v>15</v>
      </c>
      <c r="Q9446" s="8">
        <v>172.38499999999999</v>
      </c>
      <c r="R9446" s="17">
        <f t="shared" si="590"/>
        <v>0</v>
      </c>
      <c r="S9446" s="18">
        <f t="shared" si="591"/>
        <v>1034.31</v>
      </c>
    </row>
    <row r="9447" spans="1:19" x14ac:dyDescent="0.25">
      <c r="A9447" s="7" t="s">
        <v>22371</v>
      </c>
      <c r="B9447" s="7" t="s">
        <v>22372</v>
      </c>
      <c r="C9447" s="7" t="s">
        <v>37</v>
      </c>
      <c r="D9447" s="7" t="s">
        <v>38</v>
      </c>
      <c r="E9447" s="7" t="s">
        <v>39</v>
      </c>
      <c r="F9447" s="8">
        <v>15</v>
      </c>
      <c r="G9447" s="8">
        <v>484.15</v>
      </c>
      <c r="H9447" s="8">
        <v>484.15</v>
      </c>
      <c r="I9447" s="8">
        <v>1</v>
      </c>
      <c r="J9447" s="8">
        <v>484.15</v>
      </c>
      <c r="K9447" s="8">
        <v>484.15</v>
      </c>
      <c r="L9447" s="8">
        <f t="shared" si="588"/>
        <v>63.149999999999977</v>
      </c>
      <c r="M9447" s="8">
        <f t="shared" si="589"/>
        <v>421</v>
      </c>
      <c r="N9447" s="9"/>
      <c r="O9447" s="9"/>
      <c r="P9447" s="8">
        <v>15</v>
      </c>
      <c r="Q9447" s="8">
        <v>484.15</v>
      </c>
      <c r="R9447" s="17">
        <f t="shared" si="590"/>
        <v>0</v>
      </c>
      <c r="S9447" s="18">
        <f t="shared" si="591"/>
        <v>484.15</v>
      </c>
    </row>
    <row r="9448" spans="1:19" x14ac:dyDescent="0.25">
      <c r="A9448" s="7" t="s">
        <v>22373</v>
      </c>
      <c r="B9448" s="7" t="s">
        <v>22374</v>
      </c>
      <c r="C9448" s="7" t="s">
        <v>7539</v>
      </c>
      <c r="D9448" s="7" t="s">
        <v>7540</v>
      </c>
      <c r="E9448" s="7" t="s">
        <v>7798</v>
      </c>
      <c r="F9448" s="8">
        <v>21</v>
      </c>
      <c r="G9448" s="8">
        <v>526.35</v>
      </c>
      <c r="H9448" s="8">
        <v>526.35</v>
      </c>
      <c r="I9448" s="8">
        <v>360</v>
      </c>
      <c r="J9448" s="8">
        <v>189486</v>
      </c>
      <c r="K9448" s="8">
        <v>526.35</v>
      </c>
      <c r="L9448" s="8">
        <f t="shared" si="588"/>
        <v>91.349999999999966</v>
      </c>
      <c r="M9448" s="8">
        <f t="shared" si="589"/>
        <v>435.00000000000006</v>
      </c>
      <c r="N9448" s="9"/>
      <c r="O9448" s="9"/>
      <c r="P9448" s="8">
        <v>21</v>
      </c>
      <c r="Q9448" s="8">
        <v>526.35</v>
      </c>
      <c r="R9448" s="17">
        <f t="shared" si="590"/>
        <v>0</v>
      </c>
      <c r="S9448" s="18">
        <f t="shared" si="591"/>
        <v>189486</v>
      </c>
    </row>
    <row r="9449" spans="1:19" x14ac:dyDescent="0.25">
      <c r="A9449" s="7" t="s">
        <v>22375</v>
      </c>
      <c r="B9449" s="7" t="s">
        <v>22376</v>
      </c>
      <c r="C9449" s="7" t="s">
        <v>7539</v>
      </c>
      <c r="D9449" s="7" t="s">
        <v>7540</v>
      </c>
      <c r="E9449" s="7" t="s">
        <v>7798</v>
      </c>
      <c r="F9449" s="8">
        <v>21</v>
      </c>
      <c r="G9449" s="8">
        <v>4.41</v>
      </c>
      <c r="H9449" s="8">
        <v>4.41</v>
      </c>
      <c r="I9449" s="8">
        <v>12480</v>
      </c>
      <c r="J9449" s="8">
        <v>55055</v>
      </c>
      <c r="K9449" s="8">
        <v>4.411458333333333</v>
      </c>
      <c r="L9449" s="8">
        <f t="shared" si="588"/>
        <v>0.765625</v>
      </c>
      <c r="M9449" s="8">
        <f t="shared" si="589"/>
        <v>3.645833333333333</v>
      </c>
      <c r="N9449" s="9"/>
      <c r="O9449" s="9"/>
      <c r="P9449" s="8">
        <v>21</v>
      </c>
      <c r="Q9449" s="8">
        <v>4.411458333333333</v>
      </c>
      <c r="R9449" s="17">
        <f t="shared" si="590"/>
        <v>0</v>
      </c>
      <c r="S9449" s="18">
        <f t="shared" si="591"/>
        <v>55055</v>
      </c>
    </row>
    <row r="9450" spans="1:19" x14ac:dyDescent="0.25">
      <c r="A9450" s="7" t="s">
        <v>22377</v>
      </c>
      <c r="B9450" s="7" t="s">
        <v>22378</v>
      </c>
      <c r="C9450" s="7" t="s">
        <v>32</v>
      </c>
      <c r="D9450" s="7" t="s">
        <v>33</v>
      </c>
      <c r="E9450" s="7" t="s">
        <v>34</v>
      </c>
      <c r="F9450" s="8">
        <v>15</v>
      </c>
      <c r="G9450" s="8">
        <v>7135.15</v>
      </c>
      <c r="H9450" s="8">
        <v>7135.15</v>
      </c>
      <c r="I9450" s="8">
        <v>3</v>
      </c>
      <c r="J9450" s="8">
        <v>21405.46</v>
      </c>
      <c r="K9450" s="8">
        <v>7135.1533333333327</v>
      </c>
      <c r="L9450" s="8">
        <f t="shared" si="588"/>
        <v>930.67217391304257</v>
      </c>
      <c r="M9450" s="8">
        <f t="shared" si="589"/>
        <v>6204.4811594202902</v>
      </c>
      <c r="N9450" s="9"/>
      <c r="O9450" s="9"/>
      <c r="P9450" s="8">
        <v>15</v>
      </c>
      <c r="Q9450" s="8">
        <v>7135.1533333333327</v>
      </c>
      <c r="R9450" s="17">
        <f t="shared" si="590"/>
        <v>0</v>
      </c>
      <c r="S9450" s="18">
        <f t="shared" si="591"/>
        <v>21405.46</v>
      </c>
    </row>
    <row r="9451" spans="1:19" x14ac:dyDescent="0.25">
      <c r="A9451" s="7" t="s">
        <v>22379</v>
      </c>
      <c r="B9451" s="7" t="s">
        <v>22380</v>
      </c>
      <c r="C9451" s="7" t="s">
        <v>32</v>
      </c>
      <c r="D9451" s="7" t="s">
        <v>33</v>
      </c>
      <c r="E9451" s="7" t="s">
        <v>34</v>
      </c>
      <c r="F9451" s="8">
        <v>15</v>
      </c>
      <c r="G9451" s="8">
        <v>6867.33</v>
      </c>
      <c r="H9451" s="8">
        <v>6867.33</v>
      </c>
      <c r="I9451" s="8">
        <v>3</v>
      </c>
      <c r="J9451" s="8">
        <v>20601.990000000002</v>
      </c>
      <c r="K9451" s="8">
        <v>6867.3300000000008</v>
      </c>
      <c r="L9451" s="8">
        <f t="shared" si="588"/>
        <v>895.73869565217319</v>
      </c>
      <c r="M9451" s="8">
        <f t="shared" si="589"/>
        <v>5971.5913043478276</v>
      </c>
      <c r="N9451" s="9"/>
      <c r="O9451" s="9"/>
      <c r="P9451" s="8">
        <v>15</v>
      </c>
      <c r="Q9451" s="8">
        <v>6867.3300000000008</v>
      </c>
      <c r="R9451" s="17">
        <f t="shared" si="590"/>
        <v>0</v>
      </c>
      <c r="S9451" s="18">
        <f t="shared" si="591"/>
        <v>20601.990000000002</v>
      </c>
    </row>
    <row r="9452" spans="1:19" x14ac:dyDescent="0.25">
      <c r="A9452" s="7" t="s">
        <v>22381</v>
      </c>
      <c r="B9452" s="7" t="s">
        <v>22382</v>
      </c>
      <c r="C9452" s="7" t="s">
        <v>7400</v>
      </c>
      <c r="D9452" s="7" t="s">
        <v>7401</v>
      </c>
      <c r="E9452" s="7" t="s">
        <v>7402</v>
      </c>
      <c r="F9452" s="8">
        <v>15</v>
      </c>
      <c r="G9452" s="8">
        <v>3461.5</v>
      </c>
      <c r="H9452" s="8">
        <v>3461.5</v>
      </c>
      <c r="I9452" s="8">
        <v>1</v>
      </c>
      <c r="J9452" s="8">
        <v>3461.5</v>
      </c>
      <c r="K9452" s="8">
        <v>3461.5</v>
      </c>
      <c r="L9452" s="8">
        <f t="shared" si="588"/>
        <v>451.49999999999955</v>
      </c>
      <c r="M9452" s="8">
        <f t="shared" si="589"/>
        <v>3010.0000000000005</v>
      </c>
      <c r="N9452" s="9"/>
      <c r="O9452" s="9"/>
      <c r="P9452" s="8">
        <v>15</v>
      </c>
      <c r="Q9452" s="8">
        <v>3461.5</v>
      </c>
      <c r="R9452" s="17">
        <f t="shared" si="590"/>
        <v>0</v>
      </c>
      <c r="S9452" s="18">
        <f t="shared" si="591"/>
        <v>3461.5</v>
      </c>
    </row>
    <row r="9453" spans="1:19" x14ac:dyDescent="0.25">
      <c r="A9453" s="7" t="s">
        <v>22383</v>
      </c>
      <c r="B9453" s="7" t="s">
        <v>22384</v>
      </c>
      <c r="C9453" s="7" t="s">
        <v>7400</v>
      </c>
      <c r="D9453" s="7" t="s">
        <v>7401</v>
      </c>
      <c r="E9453" s="7" t="s">
        <v>7402</v>
      </c>
      <c r="F9453" s="8">
        <v>15</v>
      </c>
      <c r="G9453" s="8">
        <v>3461.5</v>
      </c>
      <c r="H9453" s="8">
        <v>3461.5</v>
      </c>
      <c r="I9453" s="8">
        <v>1</v>
      </c>
      <c r="J9453" s="8">
        <v>3461.5</v>
      </c>
      <c r="K9453" s="8">
        <v>3461.5</v>
      </c>
      <c r="L9453" s="8">
        <f t="shared" si="588"/>
        <v>451.49999999999955</v>
      </c>
      <c r="M9453" s="8">
        <f t="shared" si="589"/>
        <v>3010.0000000000005</v>
      </c>
      <c r="N9453" s="13"/>
      <c r="O9453" s="13"/>
      <c r="P9453" s="8">
        <v>15</v>
      </c>
      <c r="Q9453" s="8">
        <v>3461.5</v>
      </c>
      <c r="R9453" s="17">
        <f t="shared" si="590"/>
        <v>0</v>
      </c>
      <c r="S9453" s="18">
        <f t="shared" si="591"/>
        <v>3461.5</v>
      </c>
    </row>
    <row r="9454" spans="1:19" x14ac:dyDescent="0.25">
      <c r="A9454" s="7" t="s">
        <v>22385</v>
      </c>
      <c r="B9454" s="7" t="s">
        <v>22386</v>
      </c>
      <c r="C9454" s="7" t="s">
        <v>7400</v>
      </c>
      <c r="D9454" s="7" t="s">
        <v>7401</v>
      </c>
      <c r="E9454" s="7" t="s">
        <v>7402</v>
      </c>
      <c r="F9454" s="8">
        <v>15</v>
      </c>
      <c r="G9454" s="8">
        <v>3461.5</v>
      </c>
      <c r="H9454" s="8">
        <v>3461.5</v>
      </c>
      <c r="I9454" s="8">
        <v>1</v>
      </c>
      <c r="J9454" s="8">
        <v>3461.5</v>
      </c>
      <c r="K9454" s="8">
        <v>3461.5</v>
      </c>
      <c r="L9454" s="8">
        <f t="shared" si="588"/>
        <v>451.49999999999955</v>
      </c>
      <c r="M9454" s="8">
        <f t="shared" si="589"/>
        <v>3010.0000000000005</v>
      </c>
      <c r="N9454" s="13"/>
      <c r="O9454" s="13"/>
      <c r="P9454" s="8">
        <v>15</v>
      </c>
      <c r="Q9454" s="8">
        <v>3461.5</v>
      </c>
      <c r="R9454" s="17">
        <f t="shared" si="590"/>
        <v>0</v>
      </c>
      <c r="S9454" s="18">
        <f t="shared" si="591"/>
        <v>3461.5</v>
      </c>
    </row>
    <row r="9455" spans="1:19" x14ac:dyDescent="0.25">
      <c r="A9455" s="7" t="s">
        <v>22387</v>
      </c>
      <c r="B9455" s="7" t="s">
        <v>22388</v>
      </c>
      <c r="C9455" s="7" t="s">
        <v>7400</v>
      </c>
      <c r="D9455" s="7" t="s">
        <v>7401</v>
      </c>
      <c r="E9455" s="7" t="s">
        <v>7402</v>
      </c>
      <c r="F9455" s="8">
        <v>15</v>
      </c>
      <c r="G9455" s="8">
        <v>311.02999999999997</v>
      </c>
      <c r="H9455" s="8">
        <v>311.02999999999997</v>
      </c>
      <c r="I9455" s="8">
        <v>1</v>
      </c>
      <c r="J9455" s="8">
        <v>311.02999999999997</v>
      </c>
      <c r="K9455" s="8">
        <v>311.02999999999997</v>
      </c>
      <c r="L9455" s="8">
        <f t="shared" si="588"/>
        <v>40.569130434782608</v>
      </c>
      <c r="M9455" s="8">
        <f t="shared" si="589"/>
        <v>270.46086956521737</v>
      </c>
      <c r="N9455" s="9"/>
      <c r="O9455" s="9"/>
      <c r="P9455" s="8">
        <v>15</v>
      </c>
      <c r="Q9455" s="8">
        <v>311.02999999999997</v>
      </c>
      <c r="R9455" s="17">
        <f t="shared" si="590"/>
        <v>0</v>
      </c>
      <c r="S9455" s="18">
        <f t="shared" si="591"/>
        <v>311.02999999999997</v>
      </c>
    </row>
    <row r="9456" spans="1:19" x14ac:dyDescent="0.25">
      <c r="A9456" s="7" t="s">
        <v>22389</v>
      </c>
      <c r="B9456" s="7" t="s">
        <v>22390</v>
      </c>
      <c r="C9456" s="7" t="s">
        <v>7400</v>
      </c>
      <c r="D9456" s="7" t="s">
        <v>7401</v>
      </c>
      <c r="E9456" s="7" t="s">
        <v>7402</v>
      </c>
      <c r="F9456" s="8">
        <v>15</v>
      </c>
      <c r="G9456" s="8">
        <v>633.41999999999996</v>
      </c>
      <c r="H9456" s="8">
        <v>633.41999999999996</v>
      </c>
      <c r="I9456" s="8">
        <v>1</v>
      </c>
      <c r="J9456" s="8">
        <v>633.41999999999996</v>
      </c>
      <c r="K9456" s="8">
        <v>633.41999999999996</v>
      </c>
      <c r="L9456" s="8">
        <f t="shared" si="588"/>
        <v>82.62</v>
      </c>
      <c r="M9456" s="8">
        <f t="shared" si="589"/>
        <v>550.79999999999995</v>
      </c>
      <c r="N9456" s="9"/>
      <c r="O9456" s="9"/>
      <c r="P9456" s="8">
        <v>15</v>
      </c>
      <c r="Q9456" s="8">
        <v>633.41999999999996</v>
      </c>
      <c r="R9456" s="17">
        <f t="shared" si="590"/>
        <v>0</v>
      </c>
      <c r="S9456" s="18">
        <f t="shared" si="591"/>
        <v>633.41999999999996</v>
      </c>
    </row>
    <row r="9457" spans="1:19" x14ac:dyDescent="0.25">
      <c r="A9457" s="7" t="s">
        <v>22391</v>
      </c>
      <c r="B9457" s="7" t="s">
        <v>22392</v>
      </c>
      <c r="C9457" s="7" t="s">
        <v>7400</v>
      </c>
      <c r="D9457" s="7" t="s">
        <v>7401</v>
      </c>
      <c r="E9457" s="7" t="s">
        <v>7402</v>
      </c>
      <c r="F9457" s="8">
        <v>15</v>
      </c>
      <c r="G9457" s="8">
        <v>997.05</v>
      </c>
      <c r="H9457" s="8">
        <v>997.05</v>
      </c>
      <c r="I9457" s="8">
        <v>1</v>
      </c>
      <c r="J9457" s="8">
        <v>997.05</v>
      </c>
      <c r="K9457" s="8">
        <v>997.05</v>
      </c>
      <c r="L9457" s="8">
        <f t="shared" si="588"/>
        <v>130.04999999999995</v>
      </c>
      <c r="M9457" s="8">
        <f t="shared" si="589"/>
        <v>867</v>
      </c>
      <c r="N9457" s="9"/>
      <c r="O9457" s="9"/>
      <c r="P9457" s="8">
        <v>15</v>
      </c>
      <c r="Q9457" s="8">
        <v>997.05</v>
      </c>
      <c r="R9457" s="17">
        <f t="shared" si="590"/>
        <v>0</v>
      </c>
      <c r="S9457" s="18">
        <f t="shared" si="591"/>
        <v>997.05</v>
      </c>
    </row>
    <row r="9458" spans="1:19" x14ac:dyDescent="0.25">
      <c r="A9458" s="7" t="s">
        <v>22393</v>
      </c>
      <c r="B9458" s="7" t="s">
        <v>22394</v>
      </c>
      <c r="C9458" s="7" t="s">
        <v>37</v>
      </c>
      <c r="D9458" s="7" t="s">
        <v>38</v>
      </c>
      <c r="E9458" s="7" t="s">
        <v>39</v>
      </c>
      <c r="F9458" s="8">
        <v>15</v>
      </c>
      <c r="G9458" s="8">
        <v>13752.95</v>
      </c>
      <c r="H9458" s="8">
        <v>13752.95</v>
      </c>
      <c r="I9458" s="8">
        <v>1</v>
      </c>
      <c r="J9458" s="8">
        <v>13752.95</v>
      </c>
      <c r="K9458" s="8">
        <v>13752.95</v>
      </c>
      <c r="L9458" s="8">
        <f t="shared" si="588"/>
        <v>1793.8630434782608</v>
      </c>
      <c r="M9458" s="8">
        <f t="shared" si="589"/>
        <v>11959.08695652174</v>
      </c>
      <c r="N9458" s="9"/>
      <c r="O9458" s="9"/>
      <c r="P9458" s="8">
        <v>15</v>
      </c>
      <c r="Q9458" s="8">
        <v>13752.95</v>
      </c>
      <c r="R9458" s="17">
        <f t="shared" si="590"/>
        <v>0</v>
      </c>
      <c r="S9458" s="18">
        <f t="shared" si="591"/>
        <v>13752.95</v>
      </c>
    </row>
    <row r="9459" spans="1:19" x14ac:dyDescent="0.25">
      <c r="A9459" s="7" t="s">
        <v>22395</v>
      </c>
      <c r="B9459" s="7" t="s">
        <v>22396</v>
      </c>
      <c r="C9459" s="7" t="s">
        <v>185</v>
      </c>
      <c r="D9459" s="7" t="s">
        <v>186</v>
      </c>
      <c r="E9459" s="7" t="s">
        <v>187</v>
      </c>
      <c r="F9459" s="8">
        <v>21</v>
      </c>
      <c r="G9459" s="8">
        <v>22081.29</v>
      </c>
      <c r="H9459" s="8">
        <v>22081.29</v>
      </c>
      <c r="I9459" s="8">
        <v>5</v>
      </c>
      <c r="J9459" s="8">
        <v>110406.45</v>
      </c>
      <c r="K9459" s="8">
        <v>22081.29</v>
      </c>
      <c r="L9459" s="8">
        <f t="shared" si="588"/>
        <v>3832.2900000000009</v>
      </c>
      <c r="M9459" s="8">
        <f t="shared" si="589"/>
        <v>18249</v>
      </c>
      <c r="N9459" s="9"/>
      <c r="O9459" s="9"/>
      <c r="P9459" s="8">
        <v>21</v>
      </c>
      <c r="Q9459" s="8">
        <v>22081.29</v>
      </c>
      <c r="R9459" s="17">
        <f t="shared" si="590"/>
        <v>0</v>
      </c>
      <c r="S9459" s="18">
        <f t="shared" si="591"/>
        <v>110406.45</v>
      </c>
    </row>
    <row r="9460" spans="1:19" x14ac:dyDescent="0.25">
      <c r="A9460" s="7" t="s">
        <v>22397</v>
      </c>
      <c r="B9460" s="7" t="s">
        <v>22398</v>
      </c>
      <c r="C9460" s="7" t="s">
        <v>185</v>
      </c>
      <c r="D9460" s="7" t="s">
        <v>186</v>
      </c>
      <c r="E9460" s="7" t="s">
        <v>187</v>
      </c>
      <c r="F9460" s="8">
        <v>21</v>
      </c>
      <c r="G9460" s="8">
        <v>13773.43</v>
      </c>
      <c r="H9460" s="8">
        <v>13773.43</v>
      </c>
      <c r="I9460" s="8">
        <v>8</v>
      </c>
      <c r="J9460" s="8">
        <v>110187.44</v>
      </c>
      <c r="K9460" s="8">
        <v>13773.43</v>
      </c>
      <c r="L9460" s="8">
        <f t="shared" si="588"/>
        <v>2390.4300000000003</v>
      </c>
      <c r="M9460" s="8">
        <f t="shared" si="589"/>
        <v>11383</v>
      </c>
      <c r="N9460" s="9"/>
      <c r="O9460" s="9"/>
      <c r="P9460" s="8">
        <v>21</v>
      </c>
      <c r="Q9460" s="8">
        <v>13773.43</v>
      </c>
      <c r="R9460" s="17">
        <f t="shared" si="590"/>
        <v>0</v>
      </c>
      <c r="S9460" s="18">
        <f t="shared" si="591"/>
        <v>110187.44</v>
      </c>
    </row>
    <row r="9461" spans="1:19" x14ac:dyDescent="0.25">
      <c r="A9461" s="7" t="s">
        <v>22399</v>
      </c>
      <c r="B9461" s="7" t="s">
        <v>22400</v>
      </c>
      <c r="C9461" s="7" t="s">
        <v>185</v>
      </c>
      <c r="D9461" s="7" t="s">
        <v>186</v>
      </c>
      <c r="E9461" s="7" t="s">
        <v>187</v>
      </c>
      <c r="F9461" s="8">
        <v>21</v>
      </c>
      <c r="G9461" s="8">
        <v>13151.49</v>
      </c>
      <c r="H9461" s="8">
        <v>13151.49</v>
      </c>
      <c r="I9461" s="8">
        <v>3</v>
      </c>
      <c r="J9461" s="8">
        <v>39454.47</v>
      </c>
      <c r="K9461" s="8">
        <v>13151.49</v>
      </c>
      <c r="L9461" s="8">
        <f t="shared" si="588"/>
        <v>2282.4899999999998</v>
      </c>
      <c r="M9461" s="8">
        <f t="shared" si="589"/>
        <v>10869</v>
      </c>
      <c r="N9461" s="9"/>
      <c r="O9461" s="9"/>
      <c r="P9461" s="8">
        <v>21</v>
      </c>
      <c r="Q9461" s="8">
        <v>13151.49</v>
      </c>
      <c r="R9461" s="17">
        <f t="shared" si="590"/>
        <v>0</v>
      </c>
      <c r="S9461" s="18">
        <f t="shared" si="591"/>
        <v>39454.47</v>
      </c>
    </row>
    <row r="9462" spans="1:19" x14ac:dyDescent="0.25">
      <c r="A9462" s="7" t="s">
        <v>22401</v>
      </c>
      <c r="B9462" s="7" t="s">
        <v>22402</v>
      </c>
      <c r="C9462" s="7" t="s">
        <v>14</v>
      </c>
      <c r="D9462" s="7" t="s">
        <v>15</v>
      </c>
      <c r="E9462" s="7" t="s">
        <v>2322</v>
      </c>
      <c r="F9462" s="8">
        <v>21</v>
      </c>
      <c r="G9462" s="8">
        <v>365.73</v>
      </c>
      <c r="H9462" s="8">
        <v>365.73</v>
      </c>
      <c r="I9462" s="8">
        <v>2</v>
      </c>
      <c r="J9462" s="8">
        <v>731.45</v>
      </c>
      <c r="K9462" s="8">
        <v>365.72500000000002</v>
      </c>
      <c r="L9462" s="8">
        <f t="shared" si="588"/>
        <v>63.472933884297504</v>
      </c>
      <c r="M9462" s="8">
        <f t="shared" si="589"/>
        <v>302.25206611570252</v>
      </c>
      <c r="N9462" s="9"/>
      <c r="O9462" s="9"/>
      <c r="P9462" s="8">
        <v>21</v>
      </c>
      <c r="Q9462" s="8">
        <v>365.72500000000002</v>
      </c>
      <c r="R9462" s="17">
        <f t="shared" si="590"/>
        <v>0</v>
      </c>
      <c r="S9462" s="18">
        <f t="shared" si="591"/>
        <v>731.45</v>
      </c>
    </row>
    <row r="9463" spans="1:19" x14ac:dyDescent="0.25">
      <c r="A9463" s="7" t="s">
        <v>22403</v>
      </c>
      <c r="B9463" s="7" t="s">
        <v>22404</v>
      </c>
      <c r="C9463" s="7" t="s">
        <v>7205</v>
      </c>
      <c r="D9463" s="7" t="s">
        <v>7206</v>
      </c>
      <c r="E9463" s="7" t="s">
        <v>7440</v>
      </c>
      <c r="F9463" s="8">
        <v>21</v>
      </c>
      <c r="G9463" s="8">
        <v>2450.25</v>
      </c>
      <c r="H9463" s="8">
        <v>2450.25</v>
      </c>
      <c r="I9463" s="8">
        <v>4</v>
      </c>
      <c r="J9463" s="8">
        <v>9801</v>
      </c>
      <c r="K9463" s="8">
        <v>2450.25</v>
      </c>
      <c r="L9463" s="8">
        <f t="shared" si="588"/>
        <v>425.25</v>
      </c>
      <c r="M9463" s="8">
        <f t="shared" si="589"/>
        <v>2025</v>
      </c>
      <c r="N9463" s="9"/>
      <c r="O9463" s="9"/>
      <c r="P9463" s="8">
        <v>21</v>
      </c>
      <c r="Q9463" s="8">
        <v>2450.25</v>
      </c>
      <c r="R9463" s="17">
        <f t="shared" si="590"/>
        <v>0</v>
      </c>
      <c r="S9463" s="18">
        <f t="shared" si="591"/>
        <v>9801</v>
      </c>
    </row>
    <row r="9464" spans="1:19" x14ac:dyDescent="0.25">
      <c r="A9464" s="7" t="s">
        <v>22405</v>
      </c>
      <c r="B9464" s="7" t="s">
        <v>22406</v>
      </c>
      <c r="C9464" s="7" t="s">
        <v>14</v>
      </c>
      <c r="D9464" s="7" t="s">
        <v>15</v>
      </c>
      <c r="E9464" s="7" t="s">
        <v>7763</v>
      </c>
      <c r="F9464" s="8">
        <v>21</v>
      </c>
      <c r="G9464" s="8">
        <v>470.06</v>
      </c>
      <c r="H9464" s="8">
        <v>470.06</v>
      </c>
      <c r="I9464" s="8">
        <v>10</v>
      </c>
      <c r="J9464" s="8">
        <v>4700.5600000000004</v>
      </c>
      <c r="K9464" s="8">
        <v>470.05600000000004</v>
      </c>
      <c r="L9464" s="8">
        <f t="shared" si="588"/>
        <v>81.579966942148758</v>
      </c>
      <c r="M9464" s="8">
        <f t="shared" si="589"/>
        <v>388.47603305785128</v>
      </c>
      <c r="N9464" s="9"/>
      <c r="O9464" s="9"/>
      <c r="P9464" s="8">
        <v>21</v>
      </c>
      <c r="Q9464" s="8">
        <v>470.05600000000004</v>
      </c>
      <c r="R9464" s="17">
        <f t="shared" si="590"/>
        <v>0</v>
      </c>
      <c r="S9464" s="18">
        <f t="shared" si="591"/>
        <v>4700.5600000000004</v>
      </c>
    </row>
    <row r="9465" spans="1:19" x14ac:dyDescent="0.25">
      <c r="A9465" s="7" t="s">
        <v>22407</v>
      </c>
      <c r="B9465" s="7" t="s">
        <v>22408</v>
      </c>
      <c r="C9465" s="7" t="s">
        <v>7400</v>
      </c>
      <c r="D9465" s="7" t="s">
        <v>7401</v>
      </c>
      <c r="E9465" s="7" t="s">
        <v>7402</v>
      </c>
      <c r="F9465" s="8">
        <v>15</v>
      </c>
      <c r="G9465" s="8">
        <v>2949.99</v>
      </c>
      <c r="H9465" s="8">
        <v>2949.99</v>
      </c>
      <c r="I9465" s="8">
        <v>3</v>
      </c>
      <c r="J9465" s="8">
        <v>8849.9599999999991</v>
      </c>
      <c r="K9465" s="8">
        <v>2949.9866666666662</v>
      </c>
      <c r="L9465" s="8">
        <f t="shared" si="588"/>
        <v>384.78086956521702</v>
      </c>
      <c r="M9465" s="8">
        <f t="shared" si="589"/>
        <v>2565.2057971014492</v>
      </c>
      <c r="N9465" s="9"/>
      <c r="O9465" s="9"/>
      <c r="P9465" s="8">
        <v>15</v>
      </c>
      <c r="Q9465" s="8">
        <v>2949.9866666666662</v>
      </c>
      <c r="R9465" s="17">
        <f t="shared" si="590"/>
        <v>0</v>
      </c>
      <c r="S9465" s="18">
        <f t="shared" si="591"/>
        <v>8849.9599999999991</v>
      </c>
    </row>
    <row r="9466" spans="1:19" x14ac:dyDescent="0.25">
      <c r="A9466" s="7" t="s">
        <v>22409</v>
      </c>
      <c r="B9466" s="7" t="s">
        <v>22410</v>
      </c>
      <c r="C9466" s="7" t="s">
        <v>7400</v>
      </c>
      <c r="D9466" s="7" t="s">
        <v>7401</v>
      </c>
      <c r="E9466" s="7" t="s">
        <v>7402</v>
      </c>
      <c r="F9466" s="8">
        <v>15</v>
      </c>
      <c r="G9466" s="8">
        <v>2950</v>
      </c>
      <c r="H9466" s="8">
        <v>2950</v>
      </c>
      <c r="I9466" s="8">
        <v>5</v>
      </c>
      <c r="J9466" s="8">
        <v>14750.02</v>
      </c>
      <c r="K9466" s="8">
        <v>2950.0039999999999</v>
      </c>
      <c r="L9466" s="8">
        <f t="shared" si="588"/>
        <v>384.78313043478238</v>
      </c>
      <c r="M9466" s="8">
        <f t="shared" si="589"/>
        <v>2565.2208695652175</v>
      </c>
      <c r="N9466" s="9"/>
      <c r="O9466" s="9"/>
      <c r="P9466" s="8">
        <v>15</v>
      </c>
      <c r="Q9466" s="8">
        <v>2950.0039999999999</v>
      </c>
      <c r="R9466" s="17">
        <f t="shared" si="590"/>
        <v>0</v>
      </c>
      <c r="S9466" s="18">
        <f t="shared" si="591"/>
        <v>14750.02</v>
      </c>
    </row>
    <row r="9467" spans="1:19" x14ac:dyDescent="0.25">
      <c r="A9467" s="7" t="s">
        <v>22411</v>
      </c>
      <c r="B9467" s="7" t="s">
        <v>22412</v>
      </c>
      <c r="C9467" s="7" t="s">
        <v>7400</v>
      </c>
      <c r="D9467" s="7" t="s">
        <v>7401</v>
      </c>
      <c r="E9467" s="7" t="s">
        <v>7402</v>
      </c>
      <c r="F9467" s="8">
        <v>15</v>
      </c>
      <c r="G9467" s="8">
        <v>2950</v>
      </c>
      <c r="H9467" s="8">
        <v>2950</v>
      </c>
      <c r="I9467" s="8">
        <v>5</v>
      </c>
      <c r="J9467" s="8">
        <v>14750.02</v>
      </c>
      <c r="K9467" s="8">
        <v>2950.0039999999999</v>
      </c>
      <c r="L9467" s="8">
        <f t="shared" si="588"/>
        <v>384.78313043478238</v>
      </c>
      <c r="M9467" s="8">
        <f t="shared" si="589"/>
        <v>2565.2208695652175</v>
      </c>
      <c r="N9467" s="9"/>
      <c r="O9467" s="9"/>
      <c r="P9467" s="8">
        <v>15</v>
      </c>
      <c r="Q9467" s="8">
        <v>2950.0039999999999</v>
      </c>
      <c r="R9467" s="17">
        <f t="shared" si="590"/>
        <v>0</v>
      </c>
      <c r="S9467" s="18">
        <f t="shared" si="591"/>
        <v>14750.02</v>
      </c>
    </row>
    <row r="9468" spans="1:19" x14ac:dyDescent="0.25">
      <c r="A9468" s="7" t="s">
        <v>22413</v>
      </c>
      <c r="B9468" s="7" t="s">
        <v>22414</v>
      </c>
      <c r="C9468" s="7" t="s">
        <v>7400</v>
      </c>
      <c r="D9468" s="7" t="s">
        <v>7401</v>
      </c>
      <c r="E9468" s="7" t="s">
        <v>7402</v>
      </c>
      <c r="F9468" s="8">
        <v>21</v>
      </c>
      <c r="G9468" s="8">
        <v>6699.05</v>
      </c>
      <c r="H9468" s="8">
        <v>6699.05</v>
      </c>
      <c r="I9468" s="8">
        <v>2</v>
      </c>
      <c r="J9468" s="8">
        <v>13398.09</v>
      </c>
      <c r="K9468" s="8">
        <v>6699.0450000000001</v>
      </c>
      <c r="L9468" s="8">
        <f t="shared" si="588"/>
        <v>1162.6441735537192</v>
      </c>
      <c r="M9468" s="8">
        <f t="shared" si="589"/>
        <v>5536.4008264462809</v>
      </c>
      <c r="N9468" s="9"/>
      <c r="O9468" s="9"/>
      <c r="P9468" s="8">
        <v>21</v>
      </c>
      <c r="Q9468" s="8">
        <v>6699.0450000000001</v>
      </c>
      <c r="R9468" s="17">
        <f t="shared" si="590"/>
        <v>0</v>
      </c>
      <c r="S9468" s="18">
        <f t="shared" si="591"/>
        <v>13398.09</v>
      </c>
    </row>
    <row r="9469" spans="1:19" x14ac:dyDescent="0.25">
      <c r="A9469" s="7" t="s">
        <v>22415</v>
      </c>
      <c r="B9469" s="7" t="s">
        <v>22416</v>
      </c>
      <c r="C9469" s="7" t="s">
        <v>7205</v>
      </c>
      <c r="D9469" s="7" t="s">
        <v>7206</v>
      </c>
      <c r="E9469" s="7" t="s">
        <v>7440</v>
      </c>
      <c r="F9469" s="8">
        <v>15</v>
      </c>
      <c r="G9469" s="8">
        <v>39.1</v>
      </c>
      <c r="H9469" s="8">
        <v>39.1</v>
      </c>
      <c r="I9469" s="8">
        <v>50</v>
      </c>
      <c r="J9469" s="8">
        <v>1955</v>
      </c>
      <c r="K9469" s="8">
        <v>39.1</v>
      </c>
      <c r="L9469" s="8">
        <f t="shared" si="588"/>
        <v>5.0999999999999943</v>
      </c>
      <c r="M9469" s="8">
        <f t="shared" si="589"/>
        <v>34.000000000000007</v>
      </c>
      <c r="N9469" s="14">
        <v>12</v>
      </c>
      <c r="O9469" s="14">
        <v>38.08</v>
      </c>
      <c r="P9469" s="8">
        <v>15</v>
      </c>
      <c r="Q9469" s="8">
        <v>39.1</v>
      </c>
      <c r="R9469" s="17">
        <f t="shared" si="590"/>
        <v>1904</v>
      </c>
      <c r="S9469" s="18">
        <f t="shared" si="591"/>
        <v>1955</v>
      </c>
    </row>
    <row r="9470" spans="1:19" x14ac:dyDescent="0.25">
      <c r="A9470" s="7" t="s">
        <v>22417</v>
      </c>
      <c r="B9470" s="7" t="s">
        <v>22418</v>
      </c>
      <c r="C9470" s="7" t="s">
        <v>7205</v>
      </c>
      <c r="D9470" s="7" t="s">
        <v>7206</v>
      </c>
      <c r="E9470" s="7" t="s">
        <v>7440</v>
      </c>
      <c r="F9470" s="8">
        <v>21</v>
      </c>
      <c r="G9470" s="8">
        <v>776.82</v>
      </c>
      <c r="H9470" s="8">
        <v>776.82</v>
      </c>
      <c r="I9470" s="8">
        <v>3</v>
      </c>
      <c r="J9470" s="8">
        <v>2330.46</v>
      </c>
      <c r="K9470" s="8">
        <v>776.82</v>
      </c>
      <c r="L9470" s="8">
        <f t="shared" si="588"/>
        <v>134.81999999999994</v>
      </c>
      <c r="M9470" s="8">
        <f t="shared" si="589"/>
        <v>642.00000000000011</v>
      </c>
      <c r="N9470" s="9"/>
      <c r="O9470" s="9"/>
      <c r="P9470" s="8">
        <v>21</v>
      </c>
      <c r="Q9470" s="8">
        <v>776.82</v>
      </c>
      <c r="R9470" s="17">
        <f t="shared" si="590"/>
        <v>0</v>
      </c>
      <c r="S9470" s="18">
        <f t="shared" si="591"/>
        <v>2330.46</v>
      </c>
    </row>
    <row r="9471" spans="1:19" x14ac:dyDescent="0.25">
      <c r="A9471" s="7" t="s">
        <v>22419</v>
      </c>
      <c r="B9471" s="7" t="s">
        <v>22420</v>
      </c>
      <c r="C9471" s="7" t="s">
        <v>7205</v>
      </c>
      <c r="D9471" s="7" t="s">
        <v>7206</v>
      </c>
      <c r="E9471" s="7" t="s">
        <v>7440</v>
      </c>
      <c r="F9471" s="8">
        <v>21</v>
      </c>
      <c r="G9471" s="8">
        <v>837.32</v>
      </c>
      <c r="H9471" s="8">
        <v>837.32</v>
      </c>
      <c r="I9471" s="8">
        <v>3</v>
      </c>
      <c r="J9471" s="8">
        <v>2511.96</v>
      </c>
      <c r="K9471" s="8">
        <v>837.32</v>
      </c>
      <c r="L9471" s="8">
        <f t="shared" si="588"/>
        <v>145.31999999999994</v>
      </c>
      <c r="M9471" s="8">
        <f t="shared" si="589"/>
        <v>692.00000000000011</v>
      </c>
      <c r="N9471" s="9"/>
      <c r="O9471" s="9"/>
      <c r="P9471" s="8">
        <v>21</v>
      </c>
      <c r="Q9471" s="8">
        <v>837.32</v>
      </c>
      <c r="R9471" s="17">
        <f t="shared" si="590"/>
        <v>0</v>
      </c>
      <c r="S9471" s="18">
        <f t="shared" si="591"/>
        <v>2511.96</v>
      </c>
    </row>
    <row r="9472" spans="1:19" x14ac:dyDescent="0.25">
      <c r="A9472" s="7" t="s">
        <v>22421</v>
      </c>
      <c r="B9472" s="7" t="s">
        <v>22422</v>
      </c>
      <c r="C9472" s="7" t="s">
        <v>7205</v>
      </c>
      <c r="D9472" s="7" t="s">
        <v>7206</v>
      </c>
      <c r="E9472" s="7" t="s">
        <v>7440</v>
      </c>
      <c r="F9472" s="8">
        <v>15</v>
      </c>
      <c r="G9472" s="8">
        <v>29.49</v>
      </c>
      <c r="H9472" s="8">
        <v>29.49</v>
      </c>
      <c r="I9472" s="8">
        <v>100</v>
      </c>
      <c r="J9472" s="8">
        <v>2948.6</v>
      </c>
      <c r="K9472" s="8">
        <v>29.486000000000001</v>
      </c>
      <c r="L9472" s="8">
        <f t="shared" si="588"/>
        <v>3.8459999999999965</v>
      </c>
      <c r="M9472" s="8">
        <f t="shared" si="589"/>
        <v>25.640000000000004</v>
      </c>
      <c r="N9472" s="14">
        <v>12</v>
      </c>
      <c r="O9472" s="14">
        <v>28.716807692307693</v>
      </c>
      <c r="P9472" s="8">
        <v>15</v>
      </c>
      <c r="Q9472" s="8">
        <v>29.486000000000001</v>
      </c>
      <c r="R9472" s="17">
        <f t="shared" si="590"/>
        <v>2871.6807692307693</v>
      </c>
      <c r="S9472" s="18">
        <f t="shared" si="591"/>
        <v>2948.6</v>
      </c>
    </row>
    <row r="9473" spans="1:19" x14ac:dyDescent="0.25">
      <c r="A9473" s="7" t="s">
        <v>22423</v>
      </c>
      <c r="B9473" s="7" t="s">
        <v>22424</v>
      </c>
      <c r="C9473" s="7" t="s">
        <v>7205</v>
      </c>
      <c r="D9473" s="7" t="s">
        <v>7206</v>
      </c>
      <c r="E9473" s="7" t="s">
        <v>7207</v>
      </c>
      <c r="F9473" s="8">
        <v>15</v>
      </c>
      <c r="G9473" s="8">
        <v>120.87</v>
      </c>
      <c r="H9473" s="8">
        <v>120.87</v>
      </c>
      <c r="I9473" s="8">
        <v>15</v>
      </c>
      <c r="J9473" s="8">
        <v>1812.98</v>
      </c>
      <c r="K9473" s="8">
        <v>120.86533333333334</v>
      </c>
      <c r="L9473" s="8">
        <f t="shared" si="588"/>
        <v>15.765043478260864</v>
      </c>
      <c r="M9473" s="8">
        <f t="shared" si="589"/>
        <v>105.10028985507248</v>
      </c>
      <c r="N9473" s="13"/>
      <c r="O9473" s="13"/>
      <c r="P9473" s="8">
        <v>15</v>
      </c>
      <c r="Q9473" s="8">
        <v>120.86533333333334</v>
      </c>
      <c r="R9473" s="17">
        <f t="shared" si="590"/>
        <v>0</v>
      </c>
      <c r="S9473" s="18">
        <f t="shared" si="591"/>
        <v>1812.98</v>
      </c>
    </row>
    <row r="9474" spans="1:19" x14ac:dyDescent="0.25">
      <c r="A9474" s="7" t="s">
        <v>22425</v>
      </c>
      <c r="B9474" s="7" t="s">
        <v>22426</v>
      </c>
      <c r="C9474" s="7" t="s">
        <v>14</v>
      </c>
      <c r="D9474" s="7" t="s">
        <v>15</v>
      </c>
      <c r="E9474" s="7" t="s">
        <v>7994</v>
      </c>
      <c r="F9474" s="8">
        <v>21</v>
      </c>
      <c r="G9474" s="8">
        <v>1500.4</v>
      </c>
      <c r="H9474" s="8">
        <v>1500.4</v>
      </c>
      <c r="I9474" s="8">
        <v>24</v>
      </c>
      <c r="J9474" s="8">
        <v>36009.599999999999</v>
      </c>
      <c r="K9474" s="8">
        <v>1500.3999999999999</v>
      </c>
      <c r="L9474" s="8">
        <f t="shared" ref="L9474:L9537" si="592">K9474-M9474</f>
        <v>260.39999999999986</v>
      </c>
      <c r="M9474" s="8">
        <f t="shared" ref="M9474:M9537" si="593">K9474/((100+F9474)/100)</f>
        <v>1240</v>
      </c>
      <c r="N9474" s="9"/>
      <c r="O9474" s="9"/>
      <c r="P9474" s="8">
        <v>21</v>
      </c>
      <c r="Q9474" s="8">
        <v>1500.3999999999999</v>
      </c>
      <c r="R9474" s="17">
        <f t="shared" ref="R9474:R9537" si="594">I9474*O9474</f>
        <v>0</v>
      </c>
      <c r="S9474" s="18">
        <f t="shared" si="591"/>
        <v>36009.599999999999</v>
      </c>
    </row>
    <row r="9475" spans="1:19" x14ac:dyDescent="0.25">
      <c r="A9475" s="7" t="s">
        <v>22427</v>
      </c>
      <c r="B9475" s="7" t="s">
        <v>22428</v>
      </c>
      <c r="C9475" s="7" t="s">
        <v>32</v>
      </c>
      <c r="D9475" s="7" t="s">
        <v>33</v>
      </c>
      <c r="E9475" s="7" t="s">
        <v>34</v>
      </c>
      <c r="F9475" s="8">
        <v>15</v>
      </c>
      <c r="G9475" s="8">
        <v>124982.01</v>
      </c>
      <c r="H9475" s="8">
        <v>124982.01</v>
      </c>
      <c r="I9475" s="8">
        <v>1</v>
      </c>
      <c r="J9475" s="8">
        <v>124982.01</v>
      </c>
      <c r="K9475" s="8">
        <v>124982.01</v>
      </c>
      <c r="L9475" s="8">
        <f t="shared" si="592"/>
        <v>16302.00130434781</v>
      </c>
      <c r="M9475" s="8">
        <f t="shared" si="593"/>
        <v>108680.00869565218</v>
      </c>
      <c r="N9475" s="9"/>
      <c r="O9475" s="9"/>
      <c r="P9475" s="8">
        <v>15</v>
      </c>
      <c r="Q9475" s="8">
        <v>124982.01</v>
      </c>
      <c r="R9475" s="17">
        <f t="shared" si="594"/>
        <v>0</v>
      </c>
      <c r="S9475" s="18">
        <f t="shared" ref="S9475:S9538" si="595">J9475</f>
        <v>124982.01</v>
      </c>
    </row>
    <row r="9476" spans="1:19" x14ac:dyDescent="0.25">
      <c r="A9476" s="7" t="s">
        <v>22433</v>
      </c>
      <c r="B9476" s="7" t="s">
        <v>22434</v>
      </c>
      <c r="C9476" s="7" t="s">
        <v>7400</v>
      </c>
      <c r="D9476" s="7" t="s">
        <v>7401</v>
      </c>
      <c r="E9476" s="7" t="s">
        <v>7402</v>
      </c>
      <c r="F9476" s="8">
        <v>15</v>
      </c>
      <c r="G9476" s="8">
        <v>3750</v>
      </c>
      <c r="H9476" s="8">
        <v>3750</v>
      </c>
      <c r="I9476" s="8">
        <v>1</v>
      </c>
      <c r="J9476" s="8">
        <v>3750</v>
      </c>
      <c r="K9476" s="8">
        <v>3750</v>
      </c>
      <c r="L9476" s="8">
        <f t="shared" si="592"/>
        <v>489.13043478260852</v>
      </c>
      <c r="M9476" s="8">
        <f t="shared" si="593"/>
        <v>3260.8695652173915</v>
      </c>
      <c r="N9476" s="9"/>
      <c r="O9476" s="9"/>
      <c r="P9476" s="8">
        <v>15</v>
      </c>
      <c r="Q9476" s="8">
        <v>3750</v>
      </c>
      <c r="R9476" s="17">
        <f t="shared" si="594"/>
        <v>0</v>
      </c>
      <c r="S9476" s="18">
        <f t="shared" si="595"/>
        <v>3750</v>
      </c>
    </row>
    <row r="9477" spans="1:19" x14ac:dyDescent="0.25">
      <c r="A9477" s="7" t="s">
        <v>22435</v>
      </c>
      <c r="B9477" s="7" t="s">
        <v>22436</v>
      </c>
      <c r="C9477" s="7" t="s">
        <v>7400</v>
      </c>
      <c r="D9477" s="7" t="s">
        <v>7401</v>
      </c>
      <c r="E9477" s="7" t="s">
        <v>7402</v>
      </c>
      <c r="F9477" s="8">
        <v>15</v>
      </c>
      <c r="G9477" s="8">
        <v>3750</v>
      </c>
      <c r="H9477" s="8">
        <v>3750</v>
      </c>
      <c r="I9477" s="8">
        <v>1</v>
      </c>
      <c r="J9477" s="8">
        <v>3750</v>
      </c>
      <c r="K9477" s="8">
        <v>3750</v>
      </c>
      <c r="L9477" s="8">
        <f t="shared" si="592"/>
        <v>489.13043478260852</v>
      </c>
      <c r="M9477" s="8">
        <f t="shared" si="593"/>
        <v>3260.8695652173915</v>
      </c>
      <c r="N9477" s="9"/>
      <c r="O9477" s="9"/>
      <c r="P9477" s="8">
        <v>15</v>
      </c>
      <c r="Q9477" s="8">
        <v>3750</v>
      </c>
      <c r="R9477" s="17">
        <f t="shared" si="594"/>
        <v>0</v>
      </c>
      <c r="S9477" s="18">
        <f t="shared" si="595"/>
        <v>3750</v>
      </c>
    </row>
    <row r="9478" spans="1:19" x14ac:dyDescent="0.25">
      <c r="A9478" s="7" t="s">
        <v>22437</v>
      </c>
      <c r="B9478" s="7" t="s">
        <v>22438</v>
      </c>
      <c r="C9478" s="7" t="s">
        <v>7400</v>
      </c>
      <c r="D9478" s="7" t="s">
        <v>7401</v>
      </c>
      <c r="E9478" s="7" t="s">
        <v>7402</v>
      </c>
      <c r="F9478" s="8">
        <v>15</v>
      </c>
      <c r="G9478" s="8">
        <v>3750</v>
      </c>
      <c r="H9478" s="8">
        <v>3750</v>
      </c>
      <c r="I9478" s="8">
        <v>1</v>
      </c>
      <c r="J9478" s="8">
        <v>3750</v>
      </c>
      <c r="K9478" s="8">
        <v>3750</v>
      </c>
      <c r="L9478" s="8">
        <f t="shared" si="592"/>
        <v>489.13043478260852</v>
      </c>
      <c r="M9478" s="8">
        <f t="shared" si="593"/>
        <v>3260.8695652173915</v>
      </c>
      <c r="N9478" s="9"/>
      <c r="O9478" s="9"/>
      <c r="P9478" s="8">
        <v>15</v>
      </c>
      <c r="Q9478" s="8">
        <v>3750</v>
      </c>
      <c r="R9478" s="17">
        <f t="shared" si="594"/>
        <v>0</v>
      </c>
      <c r="S9478" s="18">
        <f t="shared" si="595"/>
        <v>3750</v>
      </c>
    </row>
    <row r="9479" spans="1:19" x14ac:dyDescent="0.25">
      <c r="A9479" s="7" t="s">
        <v>22439</v>
      </c>
      <c r="B9479" s="7" t="s">
        <v>22440</v>
      </c>
      <c r="C9479" s="7" t="s">
        <v>7400</v>
      </c>
      <c r="D9479" s="7" t="s">
        <v>7401</v>
      </c>
      <c r="E9479" s="7" t="s">
        <v>7402</v>
      </c>
      <c r="F9479" s="8">
        <v>15</v>
      </c>
      <c r="G9479" s="8">
        <v>3750</v>
      </c>
      <c r="H9479" s="8">
        <v>3750</v>
      </c>
      <c r="I9479" s="8">
        <v>1</v>
      </c>
      <c r="J9479" s="8">
        <v>3750</v>
      </c>
      <c r="K9479" s="8">
        <v>3750</v>
      </c>
      <c r="L9479" s="8">
        <f t="shared" si="592"/>
        <v>489.13043478260852</v>
      </c>
      <c r="M9479" s="8">
        <f t="shared" si="593"/>
        <v>3260.8695652173915</v>
      </c>
      <c r="N9479" s="9"/>
      <c r="O9479" s="9"/>
      <c r="P9479" s="8">
        <v>15</v>
      </c>
      <c r="Q9479" s="8">
        <v>3750</v>
      </c>
      <c r="R9479" s="17">
        <f t="shared" si="594"/>
        <v>0</v>
      </c>
      <c r="S9479" s="18">
        <f t="shared" si="595"/>
        <v>3750</v>
      </c>
    </row>
    <row r="9480" spans="1:19" x14ac:dyDescent="0.25">
      <c r="A9480" s="7" t="s">
        <v>22441</v>
      </c>
      <c r="B9480" s="7" t="s">
        <v>22442</v>
      </c>
      <c r="C9480" s="7" t="s">
        <v>76</v>
      </c>
      <c r="D9480" s="7" t="s">
        <v>77</v>
      </c>
      <c r="E9480" s="7" t="s">
        <v>10658</v>
      </c>
      <c r="F9480" s="8">
        <v>15</v>
      </c>
      <c r="G9480" s="8">
        <v>5750</v>
      </c>
      <c r="H9480" s="8">
        <v>5750</v>
      </c>
      <c r="I9480" s="8">
        <v>1</v>
      </c>
      <c r="J9480" s="8">
        <v>5750</v>
      </c>
      <c r="K9480" s="8">
        <v>5750</v>
      </c>
      <c r="L9480" s="8">
        <f t="shared" si="592"/>
        <v>750</v>
      </c>
      <c r="M9480" s="8">
        <f t="shared" si="593"/>
        <v>5000</v>
      </c>
      <c r="N9480" s="9"/>
      <c r="O9480" s="9"/>
      <c r="P9480" s="8">
        <v>15</v>
      </c>
      <c r="Q9480" s="8">
        <v>5750</v>
      </c>
      <c r="R9480" s="17">
        <f t="shared" si="594"/>
        <v>0</v>
      </c>
      <c r="S9480" s="18">
        <f t="shared" si="595"/>
        <v>5750</v>
      </c>
    </row>
    <row r="9481" spans="1:19" x14ac:dyDescent="0.25">
      <c r="A9481" s="7" t="s">
        <v>22443</v>
      </c>
      <c r="B9481" s="7" t="s">
        <v>22444</v>
      </c>
      <c r="C9481" s="7" t="s">
        <v>37</v>
      </c>
      <c r="D9481" s="7" t="s">
        <v>38</v>
      </c>
      <c r="E9481" s="7" t="s">
        <v>39</v>
      </c>
      <c r="F9481" s="8">
        <v>15</v>
      </c>
      <c r="G9481" s="8">
        <v>15163.16</v>
      </c>
      <c r="H9481" s="8">
        <v>15163.16</v>
      </c>
      <c r="I9481" s="8">
        <v>1</v>
      </c>
      <c r="J9481" s="8">
        <v>15163.16</v>
      </c>
      <c r="K9481" s="8">
        <v>15163.16</v>
      </c>
      <c r="L9481" s="8">
        <f t="shared" si="592"/>
        <v>1977.8034782608684</v>
      </c>
      <c r="M9481" s="8">
        <f t="shared" si="593"/>
        <v>13185.356521739131</v>
      </c>
      <c r="N9481" s="9"/>
      <c r="O9481" s="9"/>
      <c r="P9481" s="8">
        <v>15</v>
      </c>
      <c r="Q9481" s="8">
        <v>15163.16</v>
      </c>
      <c r="R9481" s="17">
        <f t="shared" si="594"/>
        <v>0</v>
      </c>
      <c r="S9481" s="18">
        <f t="shared" si="595"/>
        <v>15163.16</v>
      </c>
    </row>
    <row r="9482" spans="1:19" x14ac:dyDescent="0.25">
      <c r="A9482" s="7" t="s">
        <v>22445</v>
      </c>
      <c r="B9482" s="7" t="s">
        <v>22446</v>
      </c>
      <c r="C9482" s="7" t="s">
        <v>37</v>
      </c>
      <c r="D9482" s="7" t="s">
        <v>38</v>
      </c>
      <c r="E9482" s="7" t="s">
        <v>39</v>
      </c>
      <c r="F9482" s="8">
        <v>15</v>
      </c>
      <c r="G9482" s="8">
        <v>15163.16</v>
      </c>
      <c r="H9482" s="8">
        <v>15163.16</v>
      </c>
      <c r="I9482" s="8">
        <v>1</v>
      </c>
      <c r="J9482" s="8">
        <v>15163.16</v>
      </c>
      <c r="K9482" s="8">
        <v>15163.16</v>
      </c>
      <c r="L9482" s="8">
        <f t="shared" si="592"/>
        <v>1977.8034782608684</v>
      </c>
      <c r="M9482" s="8">
        <f t="shared" si="593"/>
        <v>13185.356521739131</v>
      </c>
      <c r="N9482" s="9"/>
      <c r="O9482" s="9"/>
      <c r="P9482" s="8">
        <v>15</v>
      </c>
      <c r="Q9482" s="8">
        <v>15163.16</v>
      </c>
      <c r="R9482" s="17">
        <f t="shared" si="594"/>
        <v>0</v>
      </c>
      <c r="S9482" s="18">
        <f t="shared" si="595"/>
        <v>15163.16</v>
      </c>
    </row>
    <row r="9483" spans="1:19" x14ac:dyDescent="0.25">
      <c r="A9483" s="7" t="s">
        <v>22447</v>
      </c>
      <c r="B9483" s="7" t="s">
        <v>22448</v>
      </c>
      <c r="C9483" s="7" t="s">
        <v>76</v>
      </c>
      <c r="D9483" s="7" t="s">
        <v>77</v>
      </c>
      <c r="E9483" s="7" t="s">
        <v>10658</v>
      </c>
      <c r="F9483" s="8">
        <v>15</v>
      </c>
      <c r="G9483" s="8">
        <v>5750</v>
      </c>
      <c r="H9483" s="8">
        <v>5750</v>
      </c>
      <c r="I9483" s="8">
        <v>1</v>
      </c>
      <c r="J9483" s="8">
        <v>5750</v>
      </c>
      <c r="K9483" s="8">
        <v>5750</v>
      </c>
      <c r="L9483" s="8">
        <f t="shared" si="592"/>
        <v>750</v>
      </c>
      <c r="M9483" s="8">
        <f t="shared" si="593"/>
        <v>5000</v>
      </c>
      <c r="N9483" s="9"/>
      <c r="O9483" s="9"/>
      <c r="P9483" s="8">
        <v>15</v>
      </c>
      <c r="Q9483" s="8">
        <v>5750</v>
      </c>
      <c r="R9483" s="17">
        <f t="shared" si="594"/>
        <v>0</v>
      </c>
      <c r="S9483" s="18">
        <f t="shared" si="595"/>
        <v>5750</v>
      </c>
    </row>
    <row r="9484" spans="1:19" x14ac:dyDescent="0.25">
      <c r="A9484" s="7" t="s">
        <v>22449</v>
      </c>
      <c r="B9484" s="7" t="s">
        <v>22450</v>
      </c>
      <c r="C9484" s="7" t="s">
        <v>37</v>
      </c>
      <c r="D9484" s="7" t="s">
        <v>38</v>
      </c>
      <c r="E9484" s="7" t="s">
        <v>39</v>
      </c>
      <c r="F9484" s="8">
        <v>15</v>
      </c>
      <c r="G9484" s="8">
        <v>892.4</v>
      </c>
      <c r="H9484" s="8">
        <v>892.4</v>
      </c>
      <c r="I9484" s="8">
        <v>3</v>
      </c>
      <c r="J9484" s="8">
        <v>2677.2</v>
      </c>
      <c r="K9484" s="8">
        <v>892.4</v>
      </c>
      <c r="L9484" s="8">
        <f t="shared" si="592"/>
        <v>116.39999999999998</v>
      </c>
      <c r="M9484" s="8">
        <f t="shared" si="593"/>
        <v>776</v>
      </c>
      <c r="N9484" s="9"/>
      <c r="O9484" s="9"/>
      <c r="P9484" s="8">
        <v>15</v>
      </c>
      <c r="Q9484" s="8">
        <v>892.4</v>
      </c>
      <c r="R9484" s="17">
        <f t="shared" si="594"/>
        <v>0</v>
      </c>
      <c r="S9484" s="18">
        <f t="shared" si="595"/>
        <v>2677.2</v>
      </c>
    </row>
    <row r="9485" spans="1:19" x14ac:dyDescent="0.25">
      <c r="A9485" s="7" t="s">
        <v>22451</v>
      </c>
      <c r="B9485" s="7" t="s">
        <v>22452</v>
      </c>
      <c r="C9485" s="7" t="s">
        <v>37</v>
      </c>
      <c r="D9485" s="7" t="s">
        <v>38</v>
      </c>
      <c r="E9485" s="7" t="s">
        <v>39</v>
      </c>
      <c r="F9485" s="8">
        <v>15</v>
      </c>
      <c r="G9485" s="8">
        <v>4817.3500000000004</v>
      </c>
      <c r="H9485" s="8">
        <v>4817.3500000000004</v>
      </c>
      <c r="I9485" s="8">
        <v>1</v>
      </c>
      <c r="J9485" s="8">
        <v>4817.3500000000004</v>
      </c>
      <c r="K9485" s="8">
        <v>4817.3500000000004</v>
      </c>
      <c r="L9485" s="8">
        <f t="shared" si="592"/>
        <v>628.34999999999945</v>
      </c>
      <c r="M9485" s="8">
        <f t="shared" si="593"/>
        <v>4189.0000000000009</v>
      </c>
      <c r="N9485" s="9"/>
      <c r="O9485" s="9"/>
      <c r="P9485" s="8">
        <v>15</v>
      </c>
      <c r="Q9485" s="8">
        <v>4817.3500000000004</v>
      </c>
      <c r="R9485" s="17">
        <f t="shared" si="594"/>
        <v>0</v>
      </c>
      <c r="S9485" s="18">
        <f t="shared" si="595"/>
        <v>4817.3500000000004</v>
      </c>
    </row>
    <row r="9486" spans="1:19" x14ac:dyDescent="0.25">
      <c r="A9486" s="7" t="s">
        <v>22453</v>
      </c>
      <c r="B9486" s="7" t="s">
        <v>22454</v>
      </c>
      <c r="C9486" s="7" t="s">
        <v>7205</v>
      </c>
      <c r="D9486" s="7" t="s">
        <v>7206</v>
      </c>
      <c r="E9486" s="7" t="s">
        <v>7440</v>
      </c>
      <c r="F9486" s="8">
        <v>15</v>
      </c>
      <c r="G9486" s="8">
        <v>246.17</v>
      </c>
      <c r="H9486" s="8">
        <v>246.17</v>
      </c>
      <c r="I9486" s="8">
        <v>10</v>
      </c>
      <c r="J9486" s="8">
        <v>2461.69</v>
      </c>
      <c r="K9486" s="8">
        <v>246.16900000000001</v>
      </c>
      <c r="L9486" s="8">
        <f t="shared" si="592"/>
        <v>32.10899999999998</v>
      </c>
      <c r="M9486" s="8">
        <f t="shared" si="593"/>
        <v>214.06000000000003</v>
      </c>
      <c r="N9486" s="9"/>
      <c r="O9486" s="9"/>
      <c r="P9486" s="8">
        <v>15</v>
      </c>
      <c r="Q9486" s="8">
        <v>246.16900000000001</v>
      </c>
      <c r="R9486" s="17">
        <f t="shared" si="594"/>
        <v>0</v>
      </c>
      <c r="S9486" s="18">
        <f t="shared" si="595"/>
        <v>2461.69</v>
      </c>
    </row>
    <row r="9487" spans="1:19" x14ac:dyDescent="0.25">
      <c r="A9487" s="7" t="s">
        <v>22455</v>
      </c>
      <c r="B9487" s="7" t="s">
        <v>22456</v>
      </c>
      <c r="C9487" s="7" t="s">
        <v>14</v>
      </c>
      <c r="D9487" s="7" t="s">
        <v>15</v>
      </c>
      <c r="E9487" s="7" t="s">
        <v>7518</v>
      </c>
      <c r="F9487" s="8">
        <v>21</v>
      </c>
      <c r="G9487" s="8">
        <v>2544.9899999999998</v>
      </c>
      <c r="H9487" s="8">
        <v>2544.9899999999998</v>
      </c>
      <c r="I9487" s="8">
        <v>5</v>
      </c>
      <c r="J9487" s="8">
        <v>12724.97</v>
      </c>
      <c r="K9487" s="8">
        <v>2544.9939999999997</v>
      </c>
      <c r="L9487" s="8">
        <f t="shared" si="592"/>
        <v>441.69317355371868</v>
      </c>
      <c r="M9487" s="8">
        <f t="shared" si="593"/>
        <v>2103.300826446281</v>
      </c>
      <c r="N9487" s="9"/>
      <c r="O9487" s="9"/>
      <c r="P9487" s="8">
        <v>21</v>
      </c>
      <c r="Q9487" s="8">
        <v>2544.9939999999997</v>
      </c>
      <c r="R9487" s="17">
        <f t="shared" si="594"/>
        <v>0</v>
      </c>
      <c r="S9487" s="18">
        <f t="shared" si="595"/>
        <v>12724.97</v>
      </c>
    </row>
    <row r="9488" spans="1:19" x14ac:dyDescent="0.25">
      <c r="A9488" s="7" t="s">
        <v>22457</v>
      </c>
      <c r="B9488" s="7" t="s">
        <v>22458</v>
      </c>
      <c r="C9488" s="7" t="s">
        <v>37</v>
      </c>
      <c r="D9488" s="7" t="s">
        <v>38</v>
      </c>
      <c r="E9488" s="7" t="s">
        <v>39</v>
      </c>
      <c r="F9488" s="8">
        <v>15</v>
      </c>
      <c r="G9488" s="8">
        <v>1407.6</v>
      </c>
      <c r="H9488" s="8">
        <v>1407.6</v>
      </c>
      <c r="I9488" s="8">
        <v>4</v>
      </c>
      <c r="J9488" s="8">
        <v>5630.4</v>
      </c>
      <c r="K9488" s="8">
        <v>1407.6</v>
      </c>
      <c r="L9488" s="8">
        <f t="shared" si="592"/>
        <v>183.59999999999991</v>
      </c>
      <c r="M9488" s="8">
        <f t="shared" si="593"/>
        <v>1224</v>
      </c>
      <c r="N9488" s="9"/>
      <c r="O9488" s="9"/>
      <c r="P9488" s="8">
        <v>15</v>
      </c>
      <c r="Q9488" s="8">
        <v>1407.6</v>
      </c>
      <c r="R9488" s="17">
        <f t="shared" si="594"/>
        <v>0</v>
      </c>
      <c r="S9488" s="18">
        <f t="shared" si="595"/>
        <v>5630.4</v>
      </c>
    </row>
    <row r="9489" spans="1:19" x14ac:dyDescent="0.25">
      <c r="A9489" s="7" t="s">
        <v>22459</v>
      </c>
      <c r="B9489" s="7" t="s">
        <v>22460</v>
      </c>
      <c r="C9489" s="7" t="s">
        <v>8208</v>
      </c>
      <c r="D9489" s="7" t="s">
        <v>8209</v>
      </c>
      <c r="E9489" s="7" t="s">
        <v>8210</v>
      </c>
      <c r="F9489" s="8">
        <v>21</v>
      </c>
      <c r="G9489" s="8">
        <v>28132.5</v>
      </c>
      <c r="H9489" s="8">
        <v>28132.5</v>
      </c>
      <c r="I9489" s="8">
        <v>2</v>
      </c>
      <c r="J9489" s="8">
        <v>56265</v>
      </c>
      <c r="K9489" s="8">
        <v>28132.5</v>
      </c>
      <c r="L9489" s="8">
        <f t="shared" si="592"/>
        <v>4882.5</v>
      </c>
      <c r="M9489" s="8">
        <f t="shared" si="593"/>
        <v>23250</v>
      </c>
      <c r="N9489" s="9"/>
      <c r="O9489" s="9"/>
      <c r="P9489" s="8">
        <v>21</v>
      </c>
      <c r="Q9489" s="8">
        <v>28132.5</v>
      </c>
      <c r="R9489" s="17">
        <f t="shared" si="594"/>
        <v>0</v>
      </c>
      <c r="S9489" s="18">
        <f t="shared" si="595"/>
        <v>56265</v>
      </c>
    </row>
    <row r="9490" spans="1:19" x14ac:dyDescent="0.25">
      <c r="A9490" s="7" t="s">
        <v>22461</v>
      </c>
      <c r="B9490" s="7" t="s">
        <v>22462</v>
      </c>
      <c r="C9490" s="7" t="s">
        <v>7539</v>
      </c>
      <c r="D9490" s="7" t="s">
        <v>7540</v>
      </c>
      <c r="E9490" s="7" t="s">
        <v>7798</v>
      </c>
      <c r="F9490" s="8">
        <v>21</v>
      </c>
      <c r="G9490" s="8">
        <v>92.86</v>
      </c>
      <c r="H9490" s="8">
        <v>92.86</v>
      </c>
      <c r="I9490" s="8">
        <v>900</v>
      </c>
      <c r="J9490" s="8">
        <v>83574.7</v>
      </c>
      <c r="K9490" s="8">
        <v>92.86077777777777</v>
      </c>
      <c r="L9490" s="8">
        <f t="shared" si="592"/>
        <v>16.11633333333333</v>
      </c>
      <c r="M9490" s="8">
        <f t="shared" si="593"/>
        <v>76.74444444444444</v>
      </c>
      <c r="N9490" s="9"/>
      <c r="O9490" s="9"/>
      <c r="P9490" s="8">
        <v>21</v>
      </c>
      <c r="Q9490" s="8">
        <v>92.86077777777777</v>
      </c>
      <c r="R9490" s="17">
        <f t="shared" si="594"/>
        <v>0</v>
      </c>
      <c r="S9490" s="18">
        <f t="shared" si="595"/>
        <v>83574.7</v>
      </c>
    </row>
    <row r="9491" spans="1:19" x14ac:dyDescent="0.25">
      <c r="A9491" s="7" t="s">
        <v>22463</v>
      </c>
      <c r="B9491" s="7" t="s">
        <v>22464</v>
      </c>
      <c r="C9491" s="7" t="s">
        <v>14</v>
      </c>
      <c r="D9491" s="7" t="s">
        <v>15</v>
      </c>
      <c r="E9491" s="7" t="s">
        <v>2322</v>
      </c>
      <c r="F9491" s="8">
        <v>21</v>
      </c>
      <c r="G9491" s="8">
        <v>2407.9</v>
      </c>
      <c r="H9491" s="8">
        <v>2407.9</v>
      </c>
      <c r="I9491" s="8">
        <v>3</v>
      </c>
      <c r="J9491" s="8">
        <v>7223.7</v>
      </c>
      <c r="K9491" s="8">
        <v>2407.9</v>
      </c>
      <c r="L9491" s="8">
        <f t="shared" si="592"/>
        <v>417.89999999999986</v>
      </c>
      <c r="M9491" s="8">
        <f t="shared" si="593"/>
        <v>1990.0000000000002</v>
      </c>
      <c r="N9491" s="9"/>
      <c r="O9491" s="9"/>
      <c r="P9491" s="8">
        <v>21</v>
      </c>
      <c r="Q9491" s="8">
        <v>2407.9</v>
      </c>
      <c r="R9491" s="17">
        <f t="shared" si="594"/>
        <v>0</v>
      </c>
      <c r="S9491" s="18">
        <f t="shared" si="595"/>
        <v>7223.7</v>
      </c>
    </row>
    <row r="9492" spans="1:19" x14ac:dyDescent="0.25">
      <c r="A9492" s="7" t="s">
        <v>22465</v>
      </c>
      <c r="B9492" s="7" t="s">
        <v>22466</v>
      </c>
      <c r="C9492" s="7" t="s">
        <v>14</v>
      </c>
      <c r="D9492" s="7" t="s">
        <v>15</v>
      </c>
      <c r="E9492" s="7" t="s">
        <v>2322</v>
      </c>
      <c r="F9492" s="8">
        <v>21</v>
      </c>
      <c r="G9492" s="8">
        <v>2407.9</v>
      </c>
      <c r="H9492" s="8">
        <v>2407.9</v>
      </c>
      <c r="I9492" s="8">
        <v>3</v>
      </c>
      <c r="J9492" s="8">
        <v>7223.7</v>
      </c>
      <c r="K9492" s="8">
        <v>2407.9</v>
      </c>
      <c r="L9492" s="8">
        <f t="shared" si="592"/>
        <v>417.89999999999986</v>
      </c>
      <c r="M9492" s="8">
        <f t="shared" si="593"/>
        <v>1990.0000000000002</v>
      </c>
      <c r="N9492" s="9"/>
      <c r="O9492" s="9"/>
      <c r="P9492" s="8">
        <v>21</v>
      </c>
      <c r="Q9492" s="8">
        <v>2407.9</v>
      </c>
      <c r="R9492" s="17">
        <f t="shared" si="594"/>
        <v>0</v>
      </c>
      <c r="S9492" s="18">
        <f t="shared" si="595"/>
        <v>7223.7</v>
      </c>
    </row>
    <row r="9493" spans="1:19" x14ac:dyDescent="0.25">
      <c r="A9493" s="7" t="s">
        <v>22467</v>
      </c>
      <c r="B9493" s="7" t="s">
        <v>22468</v>
      </c>
      <c r="C9493" s="7" t="s">
        <v>14</v>
      </c>
      <c r="D9493" s="7" t="s">
        <v>15</v>
      </c>
      <c r="E9493" s="7" t="s">
        <v>2322</v>
      </c>
      <c r="F9493" s="8">
        <v>21</v>
      </c>
      <c r="G9493" s="8">
        <v>2407.9</v>
      </c>
      <c r="H9493" s="8">
        <v>2407.9</v>
      </c>
      <c r="I9493" s="8">
        <v>3</v>
      </c>
      <c r="J9493" s="8">
        <v>7223.7</v>
      </c>
      <c r="K9493" s="8">
        <v>2407.9</v>
      </c>
      <c r="L9493" s="8">
        <f t="shared" si="592"/>
        <v>417.89999999999986</v>
      </c>
      <c r="M9493" s="8">
        <f t="shared" si="593"/>
        <v>1990.0000000000002</v>
      </c>
      <c r="N9493" s="9"/>
      <c r="O9493" s="9"/>
      <c r="P9493" s="8">
        <v>21</v>
      </c>
      <c r="Q9493" s="8">
        <v>2407.9</v>
      </c>
      <c r="R9493" s="17">
        <f t="shared" si="594"/>
        <v>0</v>
      </c>
      <c r="S9493" s="18">
        <f t="shared" si="595"/>
        <v>7223.7</v>
      </c>
    </row>
    <row r="9494" spans="1:19" x14ac:dyDescent="0.25">
      <c r="A9494" s="7" t="s">
        <v>22469</v>
      </c>
      <c r="B9494" s="7" t="s">
        <v>22470</v>
      </c>
      <c r="C9494" s="7" t="s">
        <v>14</v>
      </c>
      <c r="D9494" s="7" t="s">
        <v>15</v>
      </c>
      <c r="E9494" s="7" t="s">
        <v>2322</v>
      </c>
      <c r="F9494" s="8">
        <v>21</v>
      </c>
      <c r="G9494" s="8">
        <v>2407.9</v>
      </c>
      <c r="H9494" s="8">
        <v>2407.9</v>
      </c>
      <c r="I9494" s="8">
        <v>3</v>
      </c>
      <c r="J9494" s="8">
        <v>7223.7</v>
      </c>
      <c r="K9494" s="8">
        <v>2407.9</v>
      </c>
      <c r="L9494" s="8">
        <f t="shared" si="592"/>
        <v>417.89999999999986</v>
      </c>
      <c r="M9494" s="8">
        <f t="shared" si="593"/>
        <v>1990.0000000000002</v>
      </c>
      <c r="N9494" s="9"/>
      <c r="O9494" s="9"/>
      <c r="P9494" s="8">
        <v>21</v>
      </c>
      <c r="Q9494" s="8">
        <v>2407.9</v>
      </c>
      <c r="R9494" s="17">
        <f t="shared" si="594"/>
        <v>0</v>
      </c>
      <c r="S9494" s="18">
        <f t="shared" si="595"/>
        <v>7223.7</v>
      </c>
    </row>
    <row r="9495" spans="1:19" x14ac:dyDescent="0.25">
      <c r="A9495" s="7" t="s">
        <v>22471</v>
      </c>
      <c r="B9495" s="7" t="s">
        <v>22472</v>
      </c>
      <c r="C9495" s="7" t="s">
        <v>14</v>
      </c>
      <c r="D9495" s="7" t="s">
        <v>15</v>
      </c>
      <c r="E9495" s="7" t="s">
        <v>2322</v>
      </c>
      <c r="F9495" s="8">
        <v>21</v>
      </c>
      <c r="G9495" s="8">
        <v>2407.9</v>
      </c>
      <c r="H9495" s="8">
        <v>2407.9</v>
      </c>
      <c r="I9495" s="8">
        <v>3</v>
      </c>
      <c r="J9495" s="8">
        <v>7223.7</v>
      </c>
      <c r="K9495" s="8">
        <v>2407.9</v>
      </c>
      <c r="L9495" s="8">
        <f t="shared" si="592"/>
        <v>417.89999999999986</v>
      </c>
      <c r="M9495" s="8">
        <f t="shared" si="593"/>
        <v>1990.0000000000002</v>
      </c>
      <c r="N9495" s="9"/>
      <c r="O9495" s="9"/>
      <c r="P9495" s="8">
        <v>21</v>
      </c>
      <c r="Q9495" s="8">
        <v>2407.9</v>
      </c>
      <c r="R9495" s="17">
        <f t="shared" si="594"/>
        <v>0</v>
      </c>
      <c r="S9495" s="18">
        <f t="shared" si="595"/>
        <v>7223.7</v>
      </c>
    </row>
    <row r="9496" spans="1:19" x14ac:dyDescent="0.25">
      <c r="A9496" s="7" t="s">
        <v>22473</v>
      </c>
      <c r="B9496" s="7" t="s">
        <v>22474</v>
      </c>
      <c r="C9496" s="7" t="s">
        <v>32</v>
      </c>
      <c r="D9496" s="7" t="s">
        <v>33</v>
      </c>
      <c r="E9496" s="7" t="s">
        <v>34</v>
      </c>
      <c r="F9496" s="8">
        <v>15</v>
      </c>
      <c r="G9496" s="8">
        <v>3115.01</v>
      </c>
      <c r="H9496" s="8">
        <v>3115.01</v>
      </c>
      <c r="I9496" s="8">
        <v>15</v>
      </c>
      <c r="J9496" s="8">
        <v>46725.08</v>
      </c>
      <c r="K9496" s="8">
        <v>3115.0053333333335</v>
      </c>
      <c r="L9496" s="8">
        <f t="shared" si="592"/>
        <v>406.30504347826081</v>
      </c>
      <c r="M9496" s="8">
        <f t="shared" si="593"/>
        <v>2708.7002898550727</v>
      </c>
      <c r="N9496" s="9"/>
      <c r="O9496" s="9"/>
      <c r="P9496" s="8">
        <v>15</v>
      </c>
      <c r="Q9496" s="8">
        <v>3115.0053333333335</v>
      </c>
      <c r="R9496" s="17">
        <f t="shared" si="594"/>
        <v>0</v>
      </c>
      <c r="S9496" s="18">
        <f t="shared" si="595"/>
        <v>46725.08</v>
      </c>
    </row>
    <row r="9497" spans="1:19" x14ac:dyDescent="0.25">
      <c r="A9497" s="7" t="s">
        <v>22475</v>
      </c>
      <c r="B9497" s="7" t="s">
        <v>22476</v>
      </c>
      <c r="C9497" s="7" t="s">
        <v>7400</v>
      </c>
      <c r="D9497" s="7" t="s">
        <v>7401</v>
      </c>
      <c r="E9497" s="7" t="s">
        <v>7402</v>
      </c>
      <c r="F9497" s="8">
        <v>15</v>
      </c>
      <c r="G9497" s="8">
        <v>41912.33</v>
      </c>
      <c r="H9497" s="8">
        <v>41912.33</v>
      </c>
      <c r="I9497" s="8">
        <v>1</v>
      </c>
      <c r="J9497" s="8">
        <v>41912.33</v>
      </c>
      <c r="K9497" s="8">
        <v>41912.33</v>
      </c>
      <c r="L9497" s="8">
        <f t="shared" si="592"/>
        <v>5466.8256521739095</v>
      </c>
      <c r="M9497" s="8">
        <f t="shared" si="593"/>
        <v>36445.504347826092</v>
      </c>
      <c r="N9497" s="9"/>
      <c r="O9497" s="9"/>
      <c r="P9497" s="8">
        <v>15</v>
      </c>
      <c r="Q9497" s="8">
        <v>41912.33</v>
      </c>
      <c r="R9497" s="17">
        <f t="shared" si="594"/>
        <v>0</v>
      </c>
      <c r="S9497" s="18">
        <f t="shared" si="595"/>
        <v>41912.33</v>
      </c>
    </row>
    <row r="9498" spans="1:19" x14ac:dyDescent="0.25">
      <c r="A9498" s="7" t="s">
        <v>22481</v>
      </c>
      <c r="B9498" s="7" t="s">
        <v>22482</v>
      </c>
      <c r="C9498" s="7" t="s">
        <v>14</v>
      </c>
      <c r="D9498" s="7" t="s">
        <v>15</v>
      </c>
      <c r="E9498" s="7" t="s">
        <v>4985</v>
      </c>
      <c r="F9498" s="8">
        <v>21</v>
      </c>
      <c r="G9498" s="8">
        <v>820</v>
      </c>
      <c r="H9498" s="8">
        <v>820</v>
      </c>
      <c r="I9498" s="8">
        <v>20</v>
      </c>
      <c r="J9498" s="8">
        <v>16400.009999999998</v>
      </c>
      <c r="K9498" s="8">
        <v>820.00049999999987</v>
      </c>
      <c r="L9498" s="8">
        <f t="shared" si="592"/>
        <v>142.31413636363629</v>
      </c>
      <c r="M9498" s="8">
        <f t="shared" si="593"/>
        <v>677.68636363636358</v>
      </c>
      <c r="N9498" s="9"/>
      <c r="O9498" s="9"/>
      <c r="P9498" s="8">
        <v>21</v>
      </c>
      <c r="Q9498" s="8">
        <v>820.00049999999987</v>
      </c>
      <c r="R9498" s="17">
        <f t="shared" si="594"/>
        <v>0</v>
      </c>
      <c r="S9498" s="18">
        <f t="shared" si="595"/>
        <v>16400.009999999998</v>
      </c>
    </row>
    <row r="9499" spans="1:19" x14ac:dyDescent="0.25">
      <c r="A9499" s="7" t="s">
        <v>22483</v>
      </c>
      <c r="B9499" s="7" t="s">
        <v>22484</v>
      </c>
      <c r="C9499" s="7" t="s">
        <v>14</v>
      </c>
      <c r="D9499" s="7" t="s">
        <v>15</v>
      </c>
      <c r="E9499" s="7" t="s">
        <v>4985</v>
      </c>
      <c r="F9499" s="8">
        <v>21</v>
      </c>
      <c r="G9499" s="8">
        <v>450</v>
      </c>
      <c r="H9499" s="8">
        <v>450</v>
      </c>
      <c r="I9499" s="8">
        <v>10</v>
      </c>
      <c r="J9499" s="8">
        <v>4499.99</v>
      </c>
      <c r="K9499" s="8">
        <v>449.99899999999997</v>
      </c>
      <c r="L9499" s="8">
        <f t="shared" si="592"/>
        <v>78.09899999999999</v>
      </c>
      <c r="M9499" s="8">
        <f t="shared" si="593"/>
        <v>371.9</v>
      </c>
      <c r="N9499" s="9"/>
      <c r="O9499" s="9"/>
      <c r="P9499" s="8">
        <v>21</v>
      </c>
      <c r="Q9499" s="8">
        <v>449.99899999999997</v>
      </c>
      <c r="R9499" s="17">
        <f t="shared" si="594"/>
        <v>0</v>
      </c>
      <c r="S9499" s="18">
        <f t="shared" si="595"/>
        <v>4499.99</v>
      </c>
    </row>
    <row r="9500" spans="1:19" x14ac:dyDescent="0.25">
      <c r="A9500" s="7" t="s">
        <v>22485</v>
      </c>
      <c r="B9500" s="7" t="s">
        <v>22486</v>
      </c>
      <c r="C9500" s="7" t="s">
        <v>14</v>
      </c>
      <c r="D9500" s="7" t="s">
        <v>15</v>
      </c>
      <c r="E9500" s="7" t="s">
        <v>4985</v>
      </c>
      <c r="F9500" s="8">
        <v>21</v>
      </c>
      <c r="G9500" s="8">
        <v>1052.99</v>
      </c>
      <c r="H9500" s="8">
        <v>1052.99</v>
      </c>
      <c r="I9500" s="8">
        <v>10</v>
      </c>
      <c r="J9500" s="8">
        <v>10529.91</v>
      </c>
      <c r="K9500" s="8">
        <v>1052.991</v>
      </c>
      <c r="L9500" s="8">
        <f t="shared" si="592"/>
        <v>182.75050413223141</v>
      </c>
      <c r="M9500" s="8">
        <f t="shared" si="593"/>
        <v>870.24049586776857</v>
      </c>
      <c r="N9500" s="9"/>
      <c r="O9500" s="9"/>
      <c r="P9500" s="8">
        <v>21</v>
      </c>
      <c r="Q9500" s="8">
        <v>1052.991</v>
      </c>
      <c r="R9500" s="17">
        <f t="shared" si="594"/>
        <v>0</v>
      </c>
      <c r="S9500" s="18">
        <f t="shared" si="595"/>
        <v>10529.91</v>
      </c>
    </row>
    <row r="9501" spans="1:19" x14ac:dyDescent="0.25">
      <c r="A9501" s="7" t="s">
        <v>22487</v>
      </c>
      <c r="B9501" s="7" t="s">
        <v>22488</v>
      </c>
      <c r="C9501" s="7" t="s">
        <v>14</v>
      </c>
      <c r="D9501" s="7" t="s">
        <v>15</v>
      </c>
      <c r="E9501" s="7" t="s">
        <v>4985</v>
      </c>
      <c r="F9501" s="8">
        <v>21</v>
      </c>
      <c r="G9501" s="8">
        <v>1798.75</v>
      </c>
      <c r="H9501" s="8">
        <v>1798.75</v>
      </c>
      <c r="I9501" s="8">
        <v>5</v>
      </c>
      <c r="J9501" s="8">
        <v>8993.75</v>
      </c>
      <c r="K9501" s="8">
        <v>1798.75</v>
      </c>
      <c r="L9501" s="8">
        <f t="shared" si="592"/>
        <v>312.17975206611573</v>
      </c>
      <c r="M9501" s="8">
        <f t="shared" si="593"/>
        <v>1486.5702479338843</v>
      </c>
      <c r="N9501" s="9"/>
      <c r="O9501" s="9"/>
      <c r="P9501" s="8">
        <v>21</v>
      </c>
      <c r="Q9501" s="8">
        <v>1798.75</v>
      </c>
      <c r="R9501" s="17">
        <f t="shared" si="594"/>
        <v>0</v>
      </c>
      <c r="S9501" s="18">
        <f t="shared" si="595"/>
        <v>8993.75</v>
      </c>
    </row>
    <row r="9502" spans="1:19" x14ac:dyDescent="0.25">
      <c r="A9502" s="7" t="s">
        <v>22489</v>
      </c>
      <c r="B9502" s="7" t="s">
        <v>22490</v>
      </c>
      <c r="C9502" s="7" t="s">
        <v>14</v>
      </c>
      <c r="D9502" s="7" t="s">
        <v>15</v>
      </c>
      <c r="E9502" s="7" t="s">
        <v>4985</v>
      </c>
      <c r="F9502" s="8">
        <v>21</v>
      </c>
      <c r="G9502" s="8">
        <v>519.04</v>
      </c>
      <c r="H9502" s="8">
        <v>519.04</v>
      </c>
      <c r="I9502" s="8">
        <v>20</v>
      </c>
      <c r="J9502" s="8">
        <v>10380.83</v>
      </c>
      <c r="K9502" s="8">
        <v>519.04150000000004</v>
      </c>
      <c r="L9502" s="8">
        <f t="shared" si="592"/>
        <v>90.081582644628099</v>
      </c>
      <c r="M9502" s="8">
        <f t="shared" si="593"/>
        <v>428.95991735537194</v>
      </c>
      <c r="N9502" s="9"/>
      <c r="O9502" s="9"/>
      <c r="P9502" s="8">
        <v>21</v>
      </c>
      <c r="Q9502" s="8">
        <v>519.04150000000004</v>
      </c>
      <c r="R9502" s="17">
        <f t="shared" si="594"/>
        <v>0</v>
      </c>
      <c r="S9502" s="18">
        <f t="shared" si="595"/>
        <v>10380.83</v>
      </c>
    </row>
    <row r="9503" spans="1:19" x14ac:dyDescent="0.25">
      <c r="A9503" s="7" t="s">
        <v>22491</v>
      </c>
      <c r="B9503" s="7" t="s">
        <v>22492</v>
      </c>
      <c r="C9503" s="7" t="s">
        <v>37</v>
      </c>
      <c r="D9503" s="7" t="s">
        <v>38</v>
      </c>
      <c r="E9503" s="7" t="s">
        <v>39</v>
      </c>
      <c r="F9503" s="8">
        <v>15</v>
      </c>
      <c r="G9503" s="8">
        <v>6098</v>
      </c>
      <c r="H9503" s="8">
        <v>6098</v>
      </c>
      <c r="I9503" s="8">
        <v>1</v>
      </c>
      <c r="J9503" s="8">
        <v>6098</v>
      </c>
      <c r="K9503" s="8">
        <v>6098</v>
      </c>
      <c r="L9503" s="8">
        <f t="shared" si="592"/>
        <v>795.39130434782601</v>
      </c>
      <c r="M9503" s="8">
        <f t="shared" si="593"/>
        <v>5302.608695652174</v>
      </c>
      <c r="N9503" s="9"/>
      <c r="O9503" s="9"/>
      <c r="P9503" s="8">
        <v>15</v>
      </c>
      <c r="Q9503" s="8">
        <v>6098</v>
      </c>
      <c r="R9503" s="17">
        <f t="shared" si="594"/>
        <v>0</v>
      </c>
      <c r="S9503" s="18">
        <f t="shared" si="595"/>
        <v>6098</v>
      </c>
    </row>
    <row r="9504" spans="1:19" x14ac:dyDescent="0.25">
      <c r="A9504" s="7" t="s">
        <v>22493</v>
      </c>
      <c r="B9504" s="7" t="s">
        <v>22494</v>
      </c>
      <c r="C9504" s="7" t="s">
        <v>76</v>
      </c>
      <c r="D9504" s="7" t="s">
        <v>77</v>
      </c>
      <c r="E9504" s="7" t="s">
        <v>10658</v>
      </c>
      <c r="F9504" s="8">
        <v>15</v>
      </c>
      <c r="G9504" s="8">
        <v>17250</v>
      </c>
      <c r="H9504" s="8">
        <v>17250</v>
      </c>
      <c r="I9504" s="8">
        <v>1</v>
      </c>
      <c r="J9504" s="8">
        <v>17250</v>
      </c>
      <c r="K9504" s="8">
        <v>17250</v>
      </c>
      <c r="L9504" s="8">
        <f t="shared" si="592"/>
        <v>2249.9999999999982</v>
      </c>
      <c r="M9504" s="8">
        <f t="shared" si="593"/>
        <v>15000.000000000002</v>
      </c>
      <c r="N9504" s="9"/>
      <c r="O9504" s="9"/>
      <c r="P9504" s="8">
        <v>15</v>
      </c>
      <c r="Q9504" s="8">
        <v>17250</v>
      </c>
      <c r="R9504" s="17">
        <f t="shared" si="594"/>
        <v>0</v>
      </c>
      <c r="S9504" s="18">
        <f t="shared" si="595"/>
        <v>17250</v>
      </c>
    </row>
    <row r="9505" spans="1:19" x14ac:dyDescent="0.25">
      <c r="A9505" s="7" t="s">
        <v>22495</v>
      </c>
      <c r="B9505" s="7" t="s">
        <v>22496</v>
      </c>
      <c r="C9505" s="7" t="s">
        <v>76</v>
      </c>
      <c r="D9505" s="7" t="s">
        <v>77</v>
      </c>
      <c r="E9505" s="7" t="s">
        <v>10658</v>
      </c>
      <c r="F9505" s="8">
        <v>15</v>
      </c>
      <c r="G9505" s="8">
        <v>5750</v>
      </c>
      <c r="H9505" s="8">
        <v>5750</v>
      </c>
      <c r="I9505" s="8">
        <v>1</v>
      </c>
      <c r="J9505" s="8">
        <v>5750</v>
      </c>
      <c r="K9505" s="8">
        <v>5750</v>
      </c>
      <c r="L9505" s="8">
        <f t="shared" si="592"/>
        <v>750</v>
      </c>
      <c r="M9505" s="8">
        <f t="shared" si="593"/>
        <v>5000</v>
      </c>
      <c r="N9505" s="9"/>
      <c r="O9505" s="9"/>
      <c r="P9505" s="8">
        <v>15</v>
      </c>
      <c r="Q9505" s="8">
        <v>5750</v>
      </c>
      <c r="R9505" s="17">
        <f t="shared" si="594"/>
        <v>0</v>
      </c>
      <c r="S9505" s="18">
        <f t="shared" si="595"/>
        <v>5750</v>
      </c>
    </row>
    <row r="9506" spans="1:19" x14ac:dyDescent="0.25">
      <c r="A9506" s="7" t="s">
        <v>22497</v>
      </c>
      <c r="B9506" s="7" t="s">
        <v>22498</v>
      </c>
      <c r="C9506" s="7" t="s">
        <v>37</v>
      </c>
      <c r="D9506" s="7" t="s">
        <v>38</v>
      </c>
      <c r="E9506" s="7" t="s">
        <v>39</v>
      </c>
      <c r="F9506" s="8">
        <v>15</v>
      </c>
      <c r="G9506" s="8">
        <v>5597.8</v>
      </c>
      <c r="H9506" s="8">
        <v>5597.8</v>
      </c>
      <c r="I9506" s="8">
        <v>1</v>
      </c>
      <c r="J9506" s="8">
        <v>5597.8</v>
      </c>
      <c r="K9506" s="8">
        <v>5597.8</v>
      </c>
      <c r="L9506" s="8">
        <f t="shared" si="592"/>
        <v>730.14782608695623</v>
      </c>
      <c r="M9506" s="8">
        <f t="shared" si="593"/>
        <v>4867.652173913044</v>
      </c>
      <c r="N9506" s="14">
        <v>12</v>
      </c>
      <c r="O9506" s="14">
        <v>5451.77</v>
      </c>
      <c r="P9506" s="8">
        <v>15</v>
      </c>
      <c r="Q9506" s="8">
        <v>5597.8</v>
      </c>
      <c r="R9506" s="17">
        <f t="shared" si="594"/>
        <v>5451.77</v>
      </c>
      <c r="S9506" s="18">
        <f t="shared" si="595"/>
        <v>5597.8</v>
      </c>
    </row>
    <row r="9507" spans="1:19" x14ac:dyDescent="0.25">
      <c r="A9507" s="7" t="s">
        <v>22499</v>
      </c>
      <c r="B9507" s="7" t="s">
        <v>22500</v>
      </c>
      <c r="C9507" s="7" t="s">
        <v>37</v>
      </c>
      <c r="D9507" s="7" t="s">
        <v>38</v>
      </c>
      <c r="E9507" s="7" t="s">
        <v>39</v>
      </c>
      <c r="F9507" s="8">
        <v>15</v>
      </c>
      <c r="G9507" s="8">
        <v>5597.8</v>
      </c>
      <c r="H9507" s="8">
        <v>5597.8</v>
      </c>
      <c r="I9507" s="8">
        <v>1</v>
      </c>
      <c r="J9507" s="8">
        <v>5597.8</v>
      </c>
      <c r="K9507" s="8">
        <v>5597.8</v>
      </c>
      <c r="L9507" s="8">
        <f t="shared" si="592"/>
        <v>730.14782608695623</v>
      </c>
      <c r="M9507" s="8">
        <f t="shared" si="593"/>
        <v>4867.652173913044</v>
      </c>
      <c r="N9507" s="14">
        <v>12</v>
      </c>
      <c r="O9507" s="14">
        <v>5451.77</v>
      </c>
      <c r="P9507" s="8">
        <v>15</v>
      </c>
      <c r="Q9507" s="8">
        <v>5597.8</v>
      </c>
      <c r="R9507" s="17">
        <f t="shared" si="594"/>
        <v>5451.77</v>
      </c>
      <c r="S9507" s="18">
        <f t="shared" si="595"/>
        <v>5597.8</v>
      </c>
    </row>
    <row r="9508" spans="1:19" x14ac:dyDescent="0.25">
      <c r="A9508" s="7" t="s">
        <v>22501</v>
      </c>
      <c r="B9508" s="7" t="s">
        <v>22502</v>
      </c>
      <c r="C9508" s="7" t="s">
        <v>37</v>
      </c>
      <c r="D9508" s="7" t="s">
        <v>38</v>
      </c>
      <c r="E9508" s="7" t="s">
        <v>39</v>
      </c>
      <c r="F9508" s="8">
        <v>15</v>
      </c>
      <c r="G9508" s="8">
        <v>5597.8</v>
      </c>
      <c r="H9508" s="8">
        <v>5597.8</v>
      </c>
      <c r="I9508" s="8">
        <v>1</v>
      </c>
      <c r="J9508" s="8">
        <v>5597.8</v>
      </c>
      <c r="K9508" s="8">
        <v>5597.8</v>
      </c>
      <c r="L9508" s="8">
        <f t="shared" si="592"/>
        <v>730.14782608695623</v>
      </c>
      <c r="M9508" s="8">
        <f t="shared" si="593"/>
        <v>4867.652173913044</v>
      </c>
      <c r="N9508" s="9"/>
      <c r="O9508" s="9"/>
      <c r="P9508" s="8">
        <v>15</v>
      </c>
      <c r="Q9508" s="8">
        <v>5597.8</v>
      </c>
      <c r="R9508" s="17">
        <f t="shared" si="594"/>
        <v>0</v>
      </c>
      <c r="S9508" s="18">
        <f t="shared" si="595"/>
        <v>5597.8</v>
      </c>
    </row>
    <row r="9509" spans="1:19" x14ac:dyDescent="0.25">
      <c r="A9509" s="7" t="s">
        <v>22503</v>
      </c>
      <c r="B9509" s="7" t="s">
        <v>22504</v>
      </c>
      <c r="C9509" s="7" t="s">
        <v>37</v>
      </c>
      <c r="D9509" s="7" t="s">
        <v>38</v>
      </c>
      <c r="E9509" s="7" t="s">
        <v>39</v>
      </c>
      <c r="F9509" s="8">
        <v>15</v>
      </c>
      <c r="G9509" s="8">
        <v>5597.8</v>
      </c>
      <c r="H9509" s="8">
        <v>5597.8</v>
      </c>
      <c r="I9509" s="8">
        <v>1</v>
      </c>
      <c r="J9509" s="8">
        <v>5597.8</v>
      </c>
      <c r="K9509" s="8">
        <v>5597.8</v>
      </c>
      <c r="L9509" s="8">
        <f t="shared" si="592"/>
        <v>730.14782608695623</v>
      </c>
      <c r="M9509" s="8">
        <f t="shared" si="593"/>
        <v>4867.652173913044</v>
      </c>
      <c r="N9509" s="9"/>
      <c r="O9509" s="9"/>
      <c r="P9509" s="8">
        <v>15</v>
      </c>
      <c r="Q9509" s="8">
        <v>5597.8</v>
      </c>
      <c r="R9509" s="17">
        <f t="shared" si="594"/>
        <v>0</v>
      </c>
      <c r="S9509" s="18">
        <f t="shared" si="595"/>
        <v>5597.8</v>
      </c>
    </row>
    <row r="9510" spans="1:19" x14ac:dyDescent="0.25">
      <c r="A9510" s="7" t="s">
        <v>22505</v>
      </c>
      <c r="B9510" s="7" t="s">
        <v>22506</v>
      </c>
      <c r="C9510" s="7" t="s">
        <v>37</v>
      </c>
      <c r="D9510" s="7" t="s">
        <v>38</v>
      </c>
      <c r="E9510" s="7" t="s">
        <v>39</v>
      </c>
      <c r="F9510" s="8">
        <v>15</v>
      </c>
      <c r="G9510" s="8">
        <v>12532.62</v>
      </c>
      <c r="H9510" s="8">
        <v>12532.62</v>
      </c>
      <c r="I9510" s="8">
        <v>1</v>
      </c>
      <c r="J9510" s="8">
        <v>12532.62</v>
      </c>
      <c r="K9510" s="8">
        <v>12532.62</v>
      </c>
      <c r="L9510" s="8">
        <f t="shared" si="592"/>
        <v>1634.6895652173898</v>
      </c>
      <c r="M9510" s="8">
        <f t="shared" si="593"/>
        <v>10897.930434782611</v>
      </c>
      <c r="N9510" s="13"/>
      <c r="O9510" s="13"/>
      <c r="P9510" s="8">
        <v>15</v>
      </c>
      <c r="Q9510" s="8">
        <v>12532.62</v>
      </c>
      <c r="R9510" s="17">
        <f t="shared" si="594"/>
        <v>0</v>
      </c>
      <c r="S9510" s="18">
        <f t="shared" si="595"/>
        <v>12532.62</v>
      </c>
    </row>
    <row r="9511" spans="1:19" x14ac:dyDescent="0.25">
      <c r="A9511" s="7" t="s">
        <v>22509</v>
      </c>
      <c r="B9511" s="7" t="s">
        <v>22510</v>
      </c>
      <c r="C9511" s="7" t="s">
        <v>32</v>
      </c>
      <c r="D9511" s="7" t="s">
        <v>33</v>
      </c>
      <c r="E9511" s="7" t="s">
        <v>34</v>
      </c>
      <c r="F9511" s="8">
        <v>15</v>
      </c>
      <c r="G9511" s="8">
        <v>14009.32</v>
      </c>
      <c r="H9511" s="8">
        <v>14009.32</v>
      </c>
      <c r="I9511" s="8">
        <v>2</v>
      </c>
      <c r="J9511" s="8">
        <v>28018.639999999999</v>
      </c>
      <c r="K9511" s="8">
        <v>14009.32</v>
      </c>
      <c r="L9511" s="8">
        <f t="shared" si="592"/>
        <v>1827.3026086956506</v>
      </c>
      <c r="M9511" s="8">
        <f t="shared" si="593"/>
        <v>12182.017391304349</v>
      </c>
      <c r="N9511" s="14">
        <v>12</v>
      </c>
      <c r="O9511" s="14">
        <v>13643.86</v>
      </c>
      <c r="P9511" s="8">
        <v>15</v>
      </c>
      <c r="Q9511" s="8">
        <v>14009.32</v>
      </c>
      <c r="R9511" s="17">
        <f t="shared" si="594"/>
        <v>27287.72</v>
      </c>
      <c r="S9511" s="18">
        <f t="shared" si="595"/>
        <v>28018.639999999999</v>
      </c>
    </row>
    <row r="9512" spans="1:19" x14ac:dyDescent="0.25">
      <c r="A9512" s="7" t="s">
        <v>22511</v>
      </c>
      <c r="B9512" s="7" t="s">
        <v>22512</v>
      </c>
      <c r="C9512" s="7" t="s">
        <v>14</v>
      </c>
      <c r="D9512" s="7" t="s">
        <v>15</v>
      </c>
      <c r="E9512" s="7" t="s">
        <v>2322</v>
      </c>
      <c r="F9512" s="8">
        <v>15</v>
      </c>
      <c r="G9512" s="8">
        <v>11.01</v>
      </c>
      <c r="H9512" s="8">
        <v>11.01</v>
      </c>
      <c r="I9512" s="8">
        <v>4000</v>
      </c>
      <c r="J9512" s="8">
        <v>44027.519999999997</v>
      </c>
      <c r="K9512" s="8">
        <v>11.006879999999999</v>
      </c>
      <c r="L9512" s="8">
        <f t="shared" si="592"/>
        <v>1.4356799999999996</v>
      </c>
      <c r="M9512" s="8">
        <f t="shared" si="593"/>
        <v>9.5711999999999993</v>
      </c>
      <c r="N9512" s="9"/>
      <c r="O9512" s="9"/>
      <c r="P9512" s="8">
        <v>15</v>
      </c>
      <c r="Q9512" s="8">
        <v>11.006879999999999</v>
      </c>
      <c r="R9512" s="17">
        <f t="shared" si="594"/>
        <v>0</v>
      </c>
      <c r="S9512" s="18">
        <f t="shared" si="595"/>
        <v>44027.519999999997</v>
      </c>
    </row>
    <row r="9513" spans="1:19" x14ac:dyDescent="0.25">
      <c r="A9513" s="7" t="s">
        <v>22513</v>
      </c>
      <c r="B9513" s="7" t="s">
        <v>22514</v>
      </c>
      <c r="C9513" s="7" t="s">
        <v>14</v>
      </c>
      <c r="D9513" s="7" t="s">
        <v>15</v>
      </c>
      <c r="E9513" s="7" t="s">
        <v>2322</v>
      </c>
      <c r="F9513" s="8">
        <v>15</v>
      </c>
      <c r="G9513" s="8">
        <v>1.29</v>
      </c>
      <c r="H9513" s="8">
        <v>1.29</v>
      </c>
      <c r="I9513" s="8">
        <v>100</v>
      </c>
      <c r="J9513" s="8">
        <v>128.80000000000001</v>
      </c>
      <c r="K9513" s="8">
        <v>1.288</v>
      </c>
      <c r="L9513" s="8">
        <f t="shared" si="592"/>
        <v>0.16799999999999993</v>
      </c>
      <c r="M9513" s="8">
        <f t="shared" si="593"/>
        <v>1.1200000000000001</v>
      </c>
      <c r="N9513" s="9"/>
      <c r="O9513" s="9"/>
      <c r="P9513" s="8">
        <v>15</v>
      </c>
      <c r="Q9513" s="8">
        <v>1.288</v>
      </c>
      <c r="R9513" s="17">
        <f t="shared" si="594"/>
        <v>0</v>
      </c>
      <c r="S9513" s="18">
        <f t="shared" si="595"/>
        <v>128.80000000000001</v>
      </c>
    </row>
    <row r="9514" spans="1:19" x14ac:dyDescent="0.25">
      <c r="A9514" s="7" t="s">
        <v>22515</v>
      </c>
      <c r="B9514" s="7" t="s">
        <v>22516</v>
      </c>
      <c r="C9514" s="7" t="s">
        <v>14</v>
      </c>
      <c r="D9514" s="7" t="s">
        <v>15</v>
      </c>
      <c r="E9514" s="7" t="s">
        <v>2322</v>
      </c>
      <c r="F9514" s="8">
        <v>15</v>
      </c>
      <c r="G9514" s="8">
        <v>1.29</v>
      </c>
      <c r="H9514" s="8">
        <v>1.29</v>
      </c>
      <c r="I9514" s="8">
        <v>100</v>
      </c>
      <c r="J9514" s="8">
        <v>128.80000000000001</v>
      </c>
      <c r="K9514" s="8">
        <v>1.288</v>
      </c>
      <c r="L9514" s="8">
        <f t="shared" si="592"/>
        <v>0.16799999999999993</v>
      </c>
      <c r="M9514" s="8">
        <f t="shared" si="593"/>
        <v>1.1200000000000001</v>
      </c>
      <c r="N9514" s="9"/>
      <c r="O9514" s="9"/>
      <c r="P9514" s="8">
        <v>15</v>
      </c>
      <c r="Q9514" s="8">
        <v>1.288</v>
      </c>
      <c r="R9514" s="17">
        <f t="shared" si="594"/>
        <v>0</v>
      </c>
      <c r="S9514" s="18">
        <f t="shared" si="595"/>
        <v>128.80000000000001</v>
      </c>
    </row>
    <row r="9515" spans="1:19" x14ac:dyDescent="0.25">
      <c r="A9515" s="7" t="s">
        <v>22517</v>
      </c>
      <c r="B9515" s="7" t="s">
        <v>22518</v>
      </c>
      <c r="C9515" s="7" t="s">
        <v>14</v>
      </c>
      <c r="D9515" s="7" t="s">
        <v>15</v>
      </c>
      <c r="E9515" s="7" t="s">
        <v>7372</v>
      </c>
      <c r="F9515" s="8">
        <v>21</v>
      </c>
      <c r="G9515" s="8">
        <v>1.21</v>
      </c>
      <c r="H9515" s="8">
        <v>1.21</v>
      </c>
      <c r="I9515" s="8">
        <v>4</v>
      </c>
      <c r="J9515" s="8">
        <v>4.84</v>
      </c>
      <c r="K9515" s="8">
        <v>1.21</v>
      </c>
      <c r="L9515" s="8">
        <f t="shared" si="592"/>
        <v>0.20999999999999996</v>
      </c>
      <c r="M9515" s="8">
        <f t="shared" si="593"/>
        <v>1</v>
      </c>
      <c r="N9515" s="9"/>
      <c r="O9515" s="9"/>
      <c r="P9515" s="8">
        <v>21</v>
      </c>
      <c r="Q9515" s="8">
        <v>1.21</v>
      </c>
      <c r="R9515" s="17">
        <f t="shared" si="594"/>
        <v>0</v>
      </c>
      <c r="S9515" s="18">
        <f t="shared" si="595"/>
        <v>4.84</v>
      </c>
    </row>
    <row r="9516" spans="1:19" x14ac:dyDescent="0.25">
      <c r="A9516" s="7" t="s">
        <v>22519</v>
      </c>
      <c r="B9516" s="7" t="s">
        <v>22520</v>
      </c>
      <c r="C9516" s="7" t="s">
        <v>7205</v>
      </c>
      <c r="D9516" s="7" t="s">
        <v>7206</v>
      </c>
      <c r="E9516" s="7" t="s">
        <v>7207</v>
      </c>
      <c r="F9516" s="8">
        <v>21</v>
      </c>
      <c r="G9516" s="8">
        <v>7.26</v>
      </c>
      <c r="H9516" s="8">
        <v>7.26</v>
      </c>
      <c r="I9516" s="8">
        <v>1605</v>
      </c>
      <c r="J9516" s="8">
        <v>11652.3</v>
      </c>
      <c r="K9516" s="8">
        <v>7.26</v>
      </c>
      <c r="L9516" s="8">
        <f t="shared" si="592"/>
        <v>1.2599999999999998</v>
      </c>
      <c r="M9516" s="8">
        <f t="shared" si="593"/>
        <v>6</v>
      </c>
      <c r="N9516" s="9"/>
      <c r="O9516" s="9"/>
      <c r="P9516" s="8">
        <v>21</v>
      </c>
      <c r="Q9516" s="8">
        <v>7.26</v>
      </c>
      <c r="R9516" s="17">
        <f t="shared" si="594"/>
        <v>0</v>
      </c>
      <c r="S9516" s="18">
        <f t="shared" si="595"/>
        <v>11652.3</v>
      </c>
    </row>
    <row r="9517" spans="1:19" x14ac:dyDescent="0.25">
      <c r="A9517" s="7" t="s">
        <v>5630</v>
      </c>
      <c r="B9517" s="7" t="s">
        <v>5631</v>
      </c>
      <c r="C9517" s="7" t="s">
        <v>2265</v>
      </c>
      <c r="D9517" s="7" t="s">
        <v>2266</v>
      </c>
      <c r="E9517" s="7" t="s">
        <v>2267</v>
      </c>
      <c r="F9517" s="8">
        <v>21</v>
      </c>
      <c r="G9517" s="8">
        <v>0.01</v>
      </c>
      <c r="H9517" s="8">
        <v>1080.81</v>
      </c>
      <c r="I9517" s="8">
        <v>2</v>
      </c>
      <c r="J9517" s="8">
        <v>1.9999999999990907E-2</v>
      </c>
      <c r="K9517" s="8">
        <v>9.9999999999954535E-3</v>
      </c>
      <c r="L9517" s="8">
        <f t="shared" si="592"/>
        <v>1.7355371900818553E-3</v>
      </c>
      <c r="M9517" s="8">
        <f t="shared" si="593"/>
        <v>8.2644628099135982E-3</v>
      </c>
      <c r="N9517" s="9"/>
      <c r="O9517" s="9"/>
      <c r="P9517" s="8">
        <v>21</v>
      </c>
      <c r="Q9517" s="8">
        <v>0.01</v>
      </c>
      <c r="R9517" s="17">
        <f t="shared" si="594"/>
        <v>0</v>
      </c>
      <c r="S9517" s="18">
        <f t="shared" si="595"/>
        <v>1.9999999999990907E-2</v>
      </c>
    </row>
    <row r="9518" spans="1:19" x14ac:dyDescent="0.25">
      <c r="A9518" s="7" t="s">
        <v>10387</v>
      </c>
      <c r="B9518" s="7" t="s">
        <v>10388</v>
      </c>
      <c r="C9518" s="7" t="s">
        <v>7205</v>
      </c>
      <c r="D9518" s="7" t="s">
        <v>7206</v>
      </c>
      <c r="E9518" s="7" t="s">
        <v>7440</v>
      </c>
      <c r="F9518" s="8">
        <v>21</v>
      </c>
      <c r="G9518" s="8">
        <v>8.7100000000000009</v>
      </c>
      <c r="H9518" s="8">
        <v>8.7100000000000009</v>
      </c>
      <c r="I9518" s="8">
        <v>7300</v>
      </c>
      <c r="J9518" s="8">
        <v>63597.599999999933</v>
      </c>
      <c r="K9518" s="8">
        <v>8.7119999999999909</v>
      </c>
      <c r="L9518" s="8">
        <f t="shared" si="592"/>
        <v>1.5119999999999978</v>
      </c>
      <c r="M9518" s="8">
        <f t="shared" si="593"/>
        <v>7.1999999999999931</v>
      </c>
      <c r="N9518" s="8">
        <v>12</v>
      </c>
      <c r="O9518" s="8">
        <v>8.0640000000000001</v>
      </c>
      <c r="P9518" s="8">
        <v>21</v>
      </c>
      <c r="Q9518" s="8">
        <v>8.7119999999999997</v>
      </c>
      <c r="R9518" s="17">
        <f t="shared" si="594"/>
        <v>58867.199999999997</v>
      </c>
      <c r="S9518" s="18">
        <f t="shared" si="595"/>
        <v>63597.599999999933</v>
      </c>
    </row>
    <row r="9519" spans="1:19" x14ac:dyDescent="0.25">
      <c r="A9519" s="7" t="s">
        <v>12215</v>
      </c>
      <c r="B9519" s="7" t="s">
        <v>12216</v>
      </c>
      <c r="C9519" s="7" t="s">
        <v>14</v>
      </c>
      <c r="D9519" s="7" t="s">
        <v>15</v>
      </c>
      <c r="E9519" s="7" t="s">
        <v>7807</v>
      </c>
      <c r="F9519" s="8">
        <v>21</v>
      </c>
      <c r="G9519" s="8">
        <v>5.63</v>
      </c>
      <c r="H9519" s="8">
        <v>5.63</v>
      </c>
      <c r="I9519" s="8">
        <v>91680</v>
      </c>
      <c r="J9519" s="8">
        <v>515837.51999999938</v>
      </c>
      <c r="K9519" s="8">
        <v>5.626499999999993</v>
      </c>
      <c r="L9519" s="8">
        <f t="shared" si="592"/>
        <v>0.97649999999999881</v>
      </c>
      <c r="M9519" s="8">
        <f t="shared" si="593"/>
        <v>4.6499999999999941</v>
      </c>
      <c r="N9519" s="14">
        <v>12</v>
      </c>
      <c r="O9519" s="14">
        <v>5.2080000000000002</v>
      </c>
      <c r="P9519" s="8">
        <v>21</v>
      </c>
      <c r="Q9519" s="8">
        <v>5.6265000000000001</v>
      </c>
      <c r="R9519" s="17">
        <f t="shared" si="594"/>
        <v>477469.44</v>
      </c>
      <c r="S9519" s="18">
        <f t="shared" si="595"/>
        <v>515837.51999999938</v>
      </c>
    </row>
    <row r="9520" spans="1:19" x14ac:dyDescent="0.25">
      <c r="A9520" s="7" t="s">
        <v>20780</v>
      </c>
      <c r="B9520" s="7" t="s">
        <v>20781</v>
      </c>
      <c r="C9520" s="7" t="s">
        <v>14</v>
      </c>
      <c r="D9520" s="7" t="s">
        <v>15</v>
      </c>
      <c r="E9520" s="7" t="s">
        <v>7754</v>
      </c>
      <c r="F9520" s="8">
        <v>21</v>
      </c>
      <c r="G9520" s="8">
        <v>3.51</v>
      </c>
      <c r="H9520" s="8">
        <v>3.51</v>
      </c>
      <c r="I9520" s="8">
        <v>98800</v>
      </c>
      <c r="J9520" s="8">
        <v>346689.19999999896</v>
      </c>
      <c r="K9520" s="8">
        <v>3.5089999999999897</v>
      </c>
      <c r="L9520" s="8">
        <f t="shared" si="592"/>
        <v>0.60899999999999821</v>
      </c>
      <c r="M9520" s="8">
        <f t="shared" si="593"/>
        <v>2.8999999999999915</v>
      </c>
      <c r="N9520" s="14">
        <v>12</v>
      </c>
      <c r="O9520" s="14">
        <v>3.2480000000000002</v>
      </c>
      <c r="P9520" s="8">
        <v>21</v>
      </c>
      <c r="Q9520" s="8">
        <v>3.5089999999999999</v>
      </c>
      <c r="R9520" s="17">
        <f t="shared" si="594"/>
        <v>320902.40000000002</v>
      </c>
      <c r="S9520" s="18">
        <f t="shared" si="595"/>
        <v>346689.19999999896</v>
      </c>
    </row>
    <row r="9521" spans="1:19" x14ac:dyDescent="0.25">
      <c r="A9521" s="7" t="s">
        <v>18381</v>
      </c>
      <c r="B9521" s="7" t="s">
        <v>18382</v>
      </c>
      <c r="C9521" s="7" t="s">
        <v>14</v>
      </c>
      <c r="D9521" s="7" t="s">
        <v>15</v>
      </c>
      <c r="E9521" s="7" t="s">
        <v>7807</v>
      </c>
      <c r="F9521" s="8">
        <v>21</v>
      </c>
      <c r="G9521" s="8">
        <v>8.89</v>
      </c>
      <c r="H9521" s="8">
        <v>8.8934999999999995</v>
      </c>
      <c r="I9521" s="8">
        <v>74820</v>
      </c>
      <c r="J9521" s="8">
        <v>665411.66999999864</v>
      </c>
      <c r="K9521" s="8">
        <v>8.8934999999999818</v>
      </c>
      <c r="L9521" s="8">
        <f t="shared" si="592"/>
        <v>1.5434999999999963</v>
      </c>
      <c r="M9521" s="8">
        <f t="shared" si="593"/>
        <v>7.3499999999999854</v>
      </c>
      <c r="N9521" s="14">
        <v>21</v>
      </c>
      <c r="O9521" s="14">
        <v>8.8934999999999995</v>
      </c>
      <c r="P9521" s="8">
        <v>21</v>
      </c>
      <c r="Q9521" s="8">
        <v>8.8934999999999995</v>
      </c>
      <c r="R9521" s="17">
        <f t="shared" si="594"/>
        <v>665411.66999999993</v>
      </c>
      <c r="S9521" s="18">
        <f t="shared" si="595"/>
        <v>665411.66999999864</v>
      </c>
    </row>
    <row r="9522" spans="1:19" x14ac:dyDescent="0.25">
      <c r="A9522" s="7" t="s">
        <v>11200</v>
      </c>
      <c r="B9522" s="7" t="s">
        <v>11201</v>
      </c>
      <c r="C9522" s="7" t="s">
        <v>7375</v>
      </c>
      <c r="D9522" s="7" t="s">
        <v>7376</v>
      </c>
      <c r="E9522" s="7" t="s">
        <v>7377</v>
      </c>
      <c r="F9522" s="8">
        <v>15</v>
      </c>
      <c r="G9522" s="8">
        <v>32.83</v>
      </c>
      <c r="H9522" s="8">
        <v>32.83</v>
      </c>
      <c r="I9522" s="8">
        <v>3396</v>
      </c>
      <c r="J9522" s="8">
        <v>111492.66000000002</v>
      </c>
      <c r="K9522" s="8">
        <v>32.830583038869264</v>
      </c>
      <c r="L9522" s="8">
        <f t="shared" si="592"/>
        <v>4.2822499615916421</v>
      </c>
      <c r="M9522" s="8">
        <f t="shared" si="593"/>
        <v>28.548333077277622</v>
      </c>
      <c r="N9522" s="14">
        <v>12</v>
      </c>
      <c r="O9522" s="14">
        <v>32.830833333333338</v>
      </c>
      <c r="P9522" s="8">
        <v>15</v>
      </c>
      <c r="Q9522" s="8">
        <v>32.830583333333337</v>
      </c>
      <c r="R9522" s="17">
        <f t="shared" si="594"/>
        <v>111493.51000000001</v>
      </c>
      <c r="S9522" s="18">
        <f t="shared" si="595"/>
        <v>111492.66000000002</v>
      </c>
    </row>
    <row r="9523" spans="1:19" x14ac:dyDescent="0.25">
      <c r="A9523" s="7" t="s">
        <v>17817</v>
      </c>
      <c r="B9523" s="7" t="s">
        <v>17818</v>
      </c>
      <c r="C9523" s="7" t="s">
        <v>14</v>
      </c>
      <c r="D9523" s="7" t="s">
        <v>15</v>
      </c>
      <c r="E9523" s="7" t="s">
        <v>2322</v>
      </c>
      <c r="F9523" s="8">
        <v>21</v>
      </c>
      <c r="G9523" s="8">
        <v>47.07</v>
      </c>
      <c r="H9523" s="8">
        <v>47.07</v>
      </c>
      <c r="I9523" s="8">
        <v>689</v>
      </c>
      <c r="J9523" s="8">
        <v>32430.539999999994</v>
      </c>
      <c r="K9523" s="8">
        <v>47.068998548621181</v>
      </c>
      <c r="L9523" s="8">
        <f t="shared" si="592"/>
        <v>8.168999748107808</v>
      </c>
      <c r="M9523" s="8">
        <f t="shared" si="593"/>
        <v>38.899998800513373</v>
      </c>
      <c r="N9523" s="9"/>
      <c r="O9523" s="9"/>
      <c r="P9523" s="8">
        <v>21</v>
      </c>
      <c r="Q9523" s="8">
        <v>47.069000000000003</v>
      </c>
      <c r="R9523" s="17">
        <f t="shared" si="594"/>
        <v>0</v>
      </c>
      <c r="S9523" s="18">
        <f t="shared" si="595"/>
        <v>32430.539999999994</v>
      </c>
    </row>
    <row r="9524" spans="1:19" x14ac:dyDescent="0.25">
      <c r="A9524" s="7" t="s">
        <v>19732</v>
      </c>
      <c r="B9524" s="7" t="s">
        <v>19733</v>
      </c>
      <c r="C9524" s="7" t="s">
        <v>5229</v>
      </c>
      <c r="D9524" s="7" t="s">
        <v>5230</v>
      </c>
      <c r="E9524" s="7" t="s">
        <v>5231</v>
      </c>
      <c r="F9524" s="8">
        <v>21</v>
      </c>
      <c r="G9524" s="8">
        <v>1511.07</v>
      </c>
      <c r="H9524" s="8">
        <v>1687.74</v>
      </c>
      <c r="I9524" s="8">
        <v>392</v>
      </c>
      <c r="J9524" s="8">
        <v>592340.30999999994</v>
      </c>
      <c r="K9524" s="8">
        <v>1511.072219387755</v>
      </c>
      <c r="L9524" s="8">
        <f t="shared" si="592"/>
        <v>262.25220336481698</v>
      </c>
      <c r="M9524" s="8">
        <f t="shared" si="593"/>
        <v>1248.820016022938</v>
      </c>
      <c r="N9524" s="14">
        <v>12</v>
      </c>
      <c r="O9524" s="14">
        <v>1398.6784375</v>
      </c>
      <c r="P9524" s="8">
        <v>21</v>
      </c>
      <c r="Q9524" s="8">
        <v>1511.0722222222223</v>
      </c>
      <c r="R9524" s="17">
        <f t="shared" si="594"/>
        <v>548281.94750000001</v>
      </c>
      <c r="S9524" s="18">
        <f t="shared" si="595"/>
        <v>592340.30999999994</v>
      </c>
    </row>
    <row r="9525" spans="1:19" x14ac:dyDescent="0.25">
      <c r="A9525" s="7" t="s">
        <v>8606</v>
      </c>
      <c r="B9525" s="7" t="s">
        <v>8607</v>
      </c>
      <c r="C9525" s="7" t="s">
        <v>7375</v>
      </c>
      <c r="D9525" s="7" t="s">
        <v>7376</v>
      </c>
      <c r="E9525" s="7" t="s">
        <v>7377</v>
      </c>
      <c r="F9525" s="8">
        <v>15</v>
      </c>
      <c r="G9525" s="8">
        <v>30.22</v>
      </c>
      <c r="H9525" s="8">
        <v>30.22</v>
      </c>
      <c r="I9525" s="8">
        <v>2700</v>
      </c>
      <c r="J9525" s="8">
        <v>81589.030000000028</v>
      </c>
      <c r="K9525" s="8">
        <v>30.21815925925927</v>
      </c>
      <c r="L9525" s="8">
        <f t="shared" si="592"/>
        <v>3.9414990338164237</v>
      </c>
      <c r="M9525" s="8">
        <f t="shared" si="593"/>
        <v>26.276660225442846</v>
      </c>
      <c r="N9525" s="14">
        <v>12</v>
      </c>
      <c r="O9525" s="14">
        <v>30.218194444444446</v>
      </c>
      <c r="P9525" s="8">
        <v>15</v>
      </c>
      <c r="Q9525" s="8">
        <v>30.218159722222222</v>
      </c>
      <c r="R9525" s="17">
        <f t="shared" si="594"/>
        <v>81589.125</v>
      </c>
      <c r="S9525" s="18">
        <f t="shared" si="595"/>
        <v>81589.030000000028</v>
      </c>
    </row>
    <row r="9526" spans="1:19" x14ac:dyDescent="0.25">
      <c r="A9526" s="7" t="s">
        <v>10096</v>
      </c>
      <c r="B9526" s="7" t="s">
        <v>10097</v>
      </c>
      <c r="C9526" s="7" t="s">
        <v>369</v>
      </c>
      <c r="D9526" s="7" t="s">
        <v>370</v>
      </c>
      <c r="E9526" s="7" t="s">
        <v>371</v>
      </c>
      <c r="F9526" s="8">
        <v>21</v>
      </c>
      <c r="G9526" s="8">
        <v>5708.3</v>
      </c>
      <c r="H9526" s="8">
        <v>5708.3</v>
      </c>
      <c r="I9526" s="8">
        <v>30</v>
      </c>
      <c r="J9526" s="8">
        <v>171248.87</v>
      </c>
      <c r="K9526" s="8">
        <v>5708.2956666666669</v>
      </c>
      <c r="L9526" s="8">
        <f t="shared" si="592"/>
        <v>990.69594214875997</v>
      </c>
      <c r="M9526" s="8">
        <f t="shared" si="593"/>
        <v>4717.5997245179069</v>
      </c>
      <c r="N9526" s="14">
        <v>12</v>
      </c>
      <c r="O9526" s="14">
        <v>5283.71</v>
      </c>
      <c r="P9526" s="8">
        <v>21</v>
      </c>
      <c r="Q9526" s="8">
        <v>5708.295714285714</v>
      </c>
      <c r="R9526" s="17">
        <f t="shared" si="594"/>
        <v>158511.29999999999</v>
      </c>
      <c r="S9526" s="18">
        <f t="shared" si="595"/>
        <v>171248.87</v>
      </c>
    </row>
    <row r="9527" spans="1:19" x14ac:dyDescent="0.25">
      <c r="A9527" s="7" t="s">
        <v>715</v>
      </c>
      <c r="B9527" s="7" t="s">
        <v>716</v>
      </c>
      <c r="C9527" s="7" t="s">
        <v>369</v>
      </c>
      <c r="D9527" s="7" t="s">
        <v>370</v>
      </c>
      <c r="E9527" s="7" t="s">
        <v>371</v>
      </c>
      <c r="F9527" s="8">
        <v>15</v>
      </c>
      <c r="G9527" s="8">
        <v>15.53</v>
      </c>
      <c r="H9527" s="8">
        <v>15.53</v>
      </c>
      <c r="I9527" s="8">
        <v>91</v>
      </c>
      <c r="J9527" s="8">
        <v>1412.79</v>
      </c>
      <c r="K9527" s="8">
        <v>15.525164835164835</v>
      </c>
      <c r="L9527" s="8">
        <f t="shared" si="592"/>
        <v>2.0250215002388909</v>
      </c>
      <c r="M9527" s="8">
        <f t="shared" si="593"/>
        <v>13.500143334925944</v>
      </c>
      <c r="N9527" s="9"/>
      <c r="O9527" s="9"/>
      <c r="P9527" s="8">
        <v>15</v>
      </c>
      <c r="Q9527" s="8">
        <v>15.525185185185185</v>
      </c>
      <c r="R9527" s="17">
        <f t="shared" si="594"/>
        <v>0</v>
      </c>
      <c r="S9527" s="18">
        <f t="shared" si="595"/>
        <v>1412.79</v>
      </c>
    </row>
    <row r="9528" spans="1:19" x14ac:dyDescent="0.25">
      <c r="A9528" s="7" t="s">
        <v>10980</v>
      </c>
      <c r="B9528" s="7" t="s">
        <v>10981</v>
      </c>
      <c r="C9528" s="7" t="s">
        <v>14</v>
      </c>
      <c r="D9528" s="7" t="s">
        <v>15</v>
      </c>
      <c r="E9528" s="7" t="s">
        <v>8886</v>
      </c>
      <c r="F9528" s="8">
        <v>21</v>
      </c>
      <c r="G9528" s="8">
        <v>2510.2199999999998</v>
      </c>
      <c r="H9528" s="8">
        <v>2510.2199999999998</v>
      </c>
      <c r="I9528" s="8">
        <v>14</v>
      </c>
      <c r="J9528" s="8">
        <v>35143.050000000003</v>
      </c>
      <c r="K9528" s="8">
        <v>2510.2178571428572</v>
      </c>
      <c r="L9528" s="8">
        <f t="shared" si="592"/>
        <v>435.65764462809921</v>
      </c>
      <c r="M9528" s="8">
        <f t="shared" si="593"/>
        <v>2074.5602125147579</v>
      </c>
      <c r="N9528" s="13"/>
      <c r="O9528" s="13"/>
      <c r="P9528" s="8">
        <v>21</v>
      </c>
      <c r="Q9528" s="8">
        <v>2510.2179999999998</v>
      </c>
      <c r="R9528" s="17">
        <f t="shared" si="594"/>
        <v>0</v>
      </c>
      <c r="S9528" s="18">
        <f t="shared" si="595"/>
        <v>35143.050000000003</v>
      </c>
    </row>
    <row r="9529" spans="1:19" x14ac:dyDescent="0.25">
      <c r="A9529" s="7" t="s">
        <v>16294</v>
      </c>
      <c r="B9529" s="7" t="s">
        <v>16295</v>
      </c>
      <c r="C9529" s="7" t="s">
        <v>14</v>
      </c>
      <c r="D9529" s="7" t="s">
        <v>15</v>
      </c>
      <c r="E9529" s="7" t="s">
        <v>7518</v>
      </c>
      <c r="F9529" s="8">
        <v>21</v>
      </c>
      <c r="G9529" s="8">
        <v>922.32</v>
      </c>
      <c r="H9529" s="8">
        <v>922.32</v>
      </c>
      <c r="I9529" s="8">
        <v>14</v>
      </c>
      <c r="J9529" s="8">
        <v>12912.45</v>
      </c>
      <c r="K9529" s="8">
        <v>922.31785714285718</v>
      </c>
      <c r="L9529" s="8">
        <f t="shared" si="592"/>
        <v>160.07169421487606</v>
      </c>
      <c r="M9529" s="8">
        <f t="shared" si="593"/>
        <v>762.24616292798112</v>
      </c>
      <c r="N9529" s="9"/>
      <c r="O9529" s="9"/>
      <c r="P9529" s="8">
        <v>21</v>
      </c>
      <c r="Q9529" s="8">
        <v>922.31799999999998</v>
      </c>
      <c r="R9529" s="17">
        <f t="shared" si="594"/>
        <v>0</v>
      </c>
      <c r="S9529" s="18">
        <f t="shared" si="595"/>
        <v>12912.45</v>
      </c>
    </row>
    <row r="9530" spans="1:19" x14ac:dyDescent="0.25">
      <c r="A9530" s="7" t="s">
        <v>19684</v>
      </c>
      <c r="B9530" s="7" t="s">
        <v>19685</v>
      </c>
      <c r="C9530" s="7" t="s">
        <v>14</v>
      </c>
      <c r="D9530" s="7" t="s">
        <v>15</v>
      </c>
      <c r="E9530" s="7" t="s">
        <v>2322</v>
      </c>
      <c r="F9530" s="8">
        <v>21</v>
      </c>
      <c r="G9530" s="8">
        <v>1.27</v>
      </c>
      <c r="H9530" s="8">
        <v>1.27</v>
      </c>
      <c r="I9530" s="8">
        <v>30</v>
      </c>
      <c r="J9530" s="8">
        <v>38.11</v>
      </c>
      <c r="K9530" s="8">
        <v>1.2703333333333333</v>
      </c>
      <c r="L9530" s="8">
        <f t="shared" si="592"/>
        <v>0.22047107438016522</v>
      </c>
      <c r="M9530" s="8">
        <f t="shared" si="593"/>
        <v>1.0498622589531681</v>
      </c>
      <c r="N9530" s="9"/>
      <c r="O9530" s="9"/>
      <c r="P9530" s="8">
        <v>21</v>
      </c>
      <c r="Q9530" s="8">
        <v>1.2704</v>
      </c>
      <c r="R9530" s="17">
        <f t="shared" si="594"/>
        <v>0</v>
      </c>
      <c r="S9530" s="18">
        <f t="shared" si="595"/>
        <v>38.11</v>
      </c>
    </row>
    <row r="9531" spans="1:19" x14ac:dyDescent="0.25">
      <c r="A9531" s="7" t="s">
        <v>15035</v>
      </c>
      <c r="B9531" s="7" t="s">
        <v>15036</v>
      </c>
      <c r="C9531" s="7" t="s">
        <v>7375</v>
      </c>
      <c r="D9531" s="7" t="s">
        <v>7376</v>
      </c>
      <c r="E9531" s="7" t="s">
        <v>7377</v>
      </c>
      <c r="F9531" s="8">
        <v>15</v>
      </c>
      <c r="G9531" s="8">
        <v>81.05</v>
      </c>
      <c r="H9531" s="8">
        <v>81.05</v>
      </c>
      <c r="I9531" s="8">
        <v>252</v>
      </c>
      <c r="J9531" s="8">
        <v>20424.22</v>
      </c>
      <c r="K9531" s="8">
        <v>81.048492063492063</v>
      </c>
      <c r="L9531" s="8">
        <f t="shared" si="592"/>
        <v>10.571542443064175</v>
      </c>
      <c r="M9531" s="8">
        <f t="shared" si="593"/>
        <v>70.476949620427888</v>
      </c>
      <c r="N9531" s="9"/>
      <c r="O9531" s="9"/>
      <c r="P9531" s="8">
        <v>15</v>
      </c>
      <c r="Q9531" s="8">
        <v>81.048500000000004</v>
      </c>
      <c r="R9531" s="17">
        <f t="shared" si="594"/>
        <v>0</v>
      </c>
      <c r="S9531" s="18">
        <f t="shared" si="595"/>
        <v>20424.22</v>
      </c>
    </row>
    <row r="9532" spans="1:19" x14ac:dyDescent="0.25">
      <c r="A9532" s="7" t="s">
        <v>21137</v>
      </c>
      <c r="B9532" s="7" t="s">
        <v>21138</v>
      </c>
      <c r="C9532" s="7" t="s">
        <v>7205</v>
      </c>
      <c r="D9532" s="7" t="s">
        <v>7206</v>
      </c>
      <c r="E9532" s="7" t="s">
        <v>7440</v>
      </c>
      <c r="F9532" s="8">
        <v>21</v>
      </c>
      <c r="G9532" s="8">
        <v>177.63</v>
      </c>
      <c r="H9532" s="8">
        <v>177.63</v>
      </c>
      <c r="I9532" s="8">
        <v>70</v>
      </c>
      <c r="J9532" s="8">
        <v>12434.21</v>
      </c>
      <c r="K9532" s="8">
        <v>177.63157142857142</v>
      </c>
      <c r="L9532" s="8">
        <f t="shared" si="592"/>
        <v>30.828619834710736</v>
      </c>
      <c r="M9532" s="8">
        <f t="shared" si="593"/>
        <v>146.80295159386068</v>
      </c>
      <c r="N9532" s="9"/>
      <c r="O9532" s="9"/>
      <c r="P9532" s="8">
        <v>21</v>
      </c>
      <c r="Q9532" s="8">
        <v>177.63159999999999</v>
      </c>
      <c r="R9532" s="17">
        <f t="shared" si="594"/>
        <v>0</v>
      </c>
      <c r="S9532" s="18">
        <f t="shared" si="595"/>
        <v>12434.21</v>
      </c>
    </row>
    <row r="9533" spans="1:19" x14ac:dyDescent="0.25">
      <c r="A9533" s="7" t="s">
        <v>21350</v>
      </c>
      <c r="B9533" s="7" t="s">
        <v>21351</v>
      </c>
      <c r="C9533" s="7" t="s">
        <v>7400</v>
      </c>
      <c r="D9533" s="7" t="s">
        <v>7401</v>
      </c>
      <c r="E9533" s="7" t="s">
        <v>7402</v>
      </c>
      <c r="F9533" s="8">
        <v>15</v>
      </c>
      <c r="G9533" s="8">
        <v>503.35</v>
      </c>
      <c r="H9533" s="8">
        <v>503.36</v>
      </c>
      <c r="I9533" s="8">
        <v>22</v>
      </c>
      <c r="J9533" s="8">
        <v>11073.83</v>
      </c>
      <c r="K9533" s="8">
        <v>503.35590909090911</v>
      </c>
      <c r="L9533" s="8">
        <f t="shared" si="592"/>
        <v>65.655118577075086</v>
      </c>
      <c r="M9533" s="8">
        <f t="shared" si="593"/>
        <v>437.70079051383402</v>
      </c>
      <c r="N9533" s="9"/>
      <c r="O9533" s="9"/>
      <c r="P9533" s="8">
        <v>15</v>
      </c>
      <c r="Q9533" s="8">
        <v>503.35600000000005</v>
      </c>
      <c r="R9533" s="17">
        <f t="shared" si="594"/>
        <v>0</v>
      </c>
      <c r="S9533" s="18">
        <f t="shared" si="595"/>
        <v>11073.83</v>
      </c>
    </row>
    <row r="9534" spans="1:19" x14ac:dyDescent="0.25">
      <c r="A9534" s="7" t="s">
        <v>21470</v>
      </c>
      <c r="B9534" s="7" t="s">
        <v>21471</v>
      </c>
      <c r="C9534" s="7" t="s">
        <v>14</v>
      </c>
      <c r="D9534" s="7" t="s">
        <v>15</v>
      </c>
      <c r="E9534" s="7" t="s">
        <v>7518</v>
      </c>
      <c r="F9534" s="8">
        <v>21</v>
      </c>
      <c r="G9534" s="8">
        <v>1762.87</v>
      </c>
      <c r="H9534" s="8">
        <v>1762.87</v>
      </c>
      <c r="I9534" s="8">
        <v>14</v>
      </c>
      <c r="J9534" s="8">
        <v>24680.22</v>
      </c>
      <c r="K9534" s="8">
        <v>1762.8728571428571</v>
      </c>
      <c r="L9534" s="8">
        <f t="shared" si="592"/>
        <v>305.95314049586773</v>
      </c>
      <c r="M9534" s="8">
        <f t="shared" si="593"/>
        <v>1456.9197166469894</v>
      </c>
      <c r="N9534" s="9"/>
      <c r="O9534" s="9"/>
      <c r="P9534" s="8">
        <v>21</v>
      </c>
      <c r="Q9534" s="8">
        <v>1762.873</v>
      </c>
      <c r="R9534" s="17">
        <f t="shared" si="594"/>
        <v>0</v>
      </c>
      <c r="S9534" s="18">
        <f t="shared" si="595"/>
        <v>24680.22</v>
      </c>
    </row>
    <row r="9535" spans="1:19" x14ac:dyDescent="0.25">
      <c r="A9535" s="7" t="s">
        <v>10779</v>
      </c>
      <c r="B9535" s="7" t="s">
        <v>10780</v>
      </c>
      <c r="C9535" s="7" t="s">
        <v>14</v>
      </c>
      <c r="D9535" s="7" t="s">
        <v>15</v>
      </c>
      <c r="E9535" s="7" t="s">
        <v>8886</v>
      </c>
      <c r="F9535" s="8">
        <v>21</v>
      </c>
      <c r="G9535" s="8">
        <v>2062.3200000000002</v>
      </c>
      <c r="H9535" s="8">
        <v>2062.33</v>
      </c>
      <c r="I9535" s="8">
        <v>68</v>
      </c>
      <c r="J9535" s="8">
        <v>140238.03</v>
      </c>
      <c r="K9535" s="8">
        <v>2062.3239705882352</v>
      </c>
      <c r="L9535" s="8">
        <f t="shared" si="592"/>
        <v>357.9239948954787</v>
      </c>
      <c r="M9535" s="8">
        <f t="shared" si="593"/>
        <v>1704.3999756927565</v>
      </c>
      <c r="N9535" s="9"/>
      <c r="O9535" s="9"/>
      <c r="P9535" s="8">
        <v>21</v>
      </c>
      <c r="Q9535" s="8">
        <v>2062.3240000000001</v>
      </c>
      <c r="R9535" s="17">
        <f t="shared" si="594"/>
        <v>0</v>
      </c>
      <c r="S9535" s="18">
        <f t="shared" si="595"/>
        <v>140238.03</v>
      </c>
    </row>
    <row r="9536" spans="1:19" x14ac:dyDescent="0.25">
      <c r="A9536" s="7" t="s">
        <v>13228</v>
      </c>
      <c r="B9536" s="7" t="s">
        <v>13229</v>
      </c>
      <c r="C9536" s="7" t="s">
        <v>14</v>
      </c>
      <c r="D9536" s="7" t="s">
        <v>15</v>
      </c>
      <c r="E9536" s="7" t="s">
        <v>8886</v>
      </c>
      <c r="F9536" s="8">
        <v>21</v>
      </c>
      <c r="G9536" s="8">
        <v>2510.2199999999998</v>
      </c>
      <c r="H9536" s="8">
        <v>2510.2199999999998</v>
      </c>
      <c r="I9536" s="8">
        <v>29</v>
      </c>
      <c r="J9536" s="8">
        <v>72796.319999999992</v>
      </c>
      <c r="K9536" s="8">
        <v>2510.2179310344827</v>
      </c>
      <c r="L9536" s="8">
        <f t="shared" si="592"/>
        <v>435.65765745226554</v>
      </c>
      <c r="M9536" s="8">
        <f t="shared" si="593"/>
        <v>2074.5602735822172</v>
      </c>
      <c r="N9536" s="9"/>
      <c r="O9536" s="9"/>
      <c r="P9536" s="8">
        <v>21</v>
      </c>
      <c r="Q9536" s="8">
        <v>2510.2179999999998</v>
      </c>
      <c r="R9536" s="17">
        <f t="shared" si="594"/>
        <v>0</v>
      </c>
      <c r="S9536" s="18">
        <f t="shared" si="595"/>
        <v>72796.319999999992</v>
      </c>
    </row>
    <row r="9537" spans="1:19" x14ac:dyDescent="0.25">
      <c r="A9537" s="7" t="s">
        <v>7464</v>
      </c>
      <c r="B9537" s="7" t="s">
        <v>7465</v>
      </c>
      <c r="C9537" s="7" t="s">
        <v>7205</v>
      </c>
      <c r="D9537" s="7" t="s">
        <v>7206</v>
      </c>
      <c r="E9537" s="7" t="s">
        <v>7435</v>
      </c>
      <c r="F9537" s="8">
        <v>15</v>
      </c>
      <c r="G9537" s="8">
        <v>3.97</v>
      </c>
      <c r="H9537" s="8">
        <v>3.97</v>
      </c>
      <c r="I9537" s="8">
        <v>1230</v>
      </c>
      <c r="J9537" s="8">
        <v>4885.6899999999978</v>
      </c>
      <c r="K9537" s="8">
        <v>3.9721056910569086</v>
      </c>
      <c r="L9537" s="8">
        <f t="shared" si="592"/>
        <v>0.51810074231177028</v>
      </c>
      <c r="M9537" s="8">
        <f t="shared" si="593"/>
        <v>3.4540049487451383</v>
      </c>
      <c r="N9537" s="9"/>
      <c r="O9537" s="9"/>
      <c r="P9537" s="8">
        <v>15</v>
      </c>
      <c r="Q9537" s="8">
        <v>3.9721076923076923</v>
      </c>
      <c r="R9537" s="17">
        <f t="shared" si="594"/>
        <v>0</v>
      </c>
      <c r="S9537" s="18">
        <f t="shared" si="595"/>
        <v>4885.6899999999978</v>
      </c>
    </row>
    <row r="9538" spans="1:19" x14ac:dyDescent="0.25">
      <c r="A9538" s="7" t="s">
        <v>17339</v>
      </c>
      <c r="B9538" s="7" t="s">
        <v>17340</v>
      </c>
      <c r="C9538" s="7" t="s">
        <v>7205</v>
      </c>
      <c r="D9538" s="7" t="s">
        <v>7206</v>
      </c>
      <c r="E9538" s="7" t="s">
        <v>7440</v>
      </c>
      <c r="F9538" s="8">
        <v>21</v>
      </c>
      <c r="G9538" s="8">
        <v>177.63</v>
      </c>
      <c r="H9538" s="8">
        <v>177.63</v>
      </c>
      <c r="I9538" s="8">
        <v>70</v>
      </c>
      <c r="J9538" s="8">
        <v>12434.220000000001</v>
      </c>
      <c r="K9538" s="8">
        <v>177.63171428571431</v>
      </c>
      <c r="L9538" s="8">
        <f t="shared" ref="L9538:L9601" si="596">K9538-M9538</f>
        <v>30.82864462809917</v>
      </c>
      <c r="M9538" s="8">
        <f t="shared" ref="M9538:M9601" si="597">K9538/((100+F9538)/100)</f>
        <v>146.80306965761514</v>
      </c>
      <c r="N9538" s="9"/>
      <c r="O9538" s="9"/>
      <c r="P9538" s="8">
        <v>21</v>
      </c>
      <c r="Q9538" s="8">
        <v>177.63175000000001</v>
      </c>
      <c r="R9538" s="17">
        <f t="shared" ref="R9538:R9601" si="598">I9538*O9538</f>
        <v>0</v>
      </c>
      <c r="S9538" s="18">
        <f t="shared" si="595"/>
        <v>12434.220000000001</v>
      </c>
    </row>
    <row r="9539" spans="1:19" x14ac:dyDescent="0.25">
      <c r="A9539" s="7" t="s">
        <v>9416</v>
      </c>
      <c r="B9539" s="7" t="s">
        <v>9417</v>
      </c>
      <c r="C9539" s="7" t="s">
        <v>7205</v>
      </c>
      <c r="D9539" s="7" t="s">
        <v>7206</v>
      </c>
      <c r="E9539" s="7" t="s">
        <v>7207</v>
      </c>
      <c r="F9539" s="8">
        <v>15</v>
      </c>
      <c r="G9539" s="8">
        <v>1.1000000000000001</v>
      </c>
      <c r="H9539" s="8">
        <v>1.1000000000000001</v>
      </c>
      <c r="I9539" s="8">
        <v>2500</v>
      </c>
      <c r="J9539" s="8">
        <v>2758.56</v>
      </c>
      <c r="K9539" s="8">
        <v>1.103424</v>
      </c>
      <c r="L9539" s="8">
        <f t="shared" si="596"/>
        <v>0.14392486956521733</v>
      </c>
      <c r="M9539" s="8">
        <f t="shared" si="597"/>
        <v>0.95949913043478263</v>
      </c>
      <c r="N9539" s="14">
        <v>12</v>
      </c>
      <c r="O9539" s="14">
        <v>1.07464</v>
      </c>
      <c r="P9539" s="8">
        <v>15</v>
      </c>
      <c r="Q9539" s="8">
        <v>1.1034249999999999</v>
      </c>
      <c r="R9539" s="17">
        <f t="shared" si="598"/>
        <v>2686.6</v>
      </c>
      <c r="S9539" s="18">
        <f t="shared" ref="S9539:S9602" si="599">J9539</f>
        <v>2758.56</v>
      </c>
    </row>
    <row r="9540" spans="1:19" x14ac:dyDescent="0.25">
      <c r="A9540" s="7" t="s">
        <v>13703</v>
      </c>
      <c r="B9540" s="7" t="s">
        <v>13704</v>
      </c>
      <c r="C9540" s="7" t="s">
        <v>5229</v>
      </c>
      <c r="D9540" s="7" t="s">
        <v>5230</v>
      </c>
      <c r="E9540" s="7" t="s">
        <v>5231</v>
      </c>
      <c r="F9540" s="8">
        <v>21</v>
      </c>
      <c r="G9540" s="8">
        <v>1954.99</v>
      </c>
      <c r="H9540" s="8">
        <v>1955</v>
      </c>
      <c r="I9540" s="8">
        <v>23</v>
      </c>
      <c r="J9540" s="8">
        <v>44964.939999999995</v>
      </c>
      <c r="K9540" s="8">
        <v>1954.9973913043475</v>
      </c>
      <c r="L9540" s="8">
        <f t="shared" si="596"/>
        <v>339.29706791232479</v>
      </c>
      <c r="M9540" s="8">
        <f t="shared" si="597"/>
        <v>1615.7003233920227</v>
      </c>
      <c r="N9540" s="14">
        <v>12</v>
      </c>
      <c r="O9540" s="14">
        <v>1809.585</v>
      </c>
      <c r="P9540" s="8">
        <v>21</v>
      </c>
      <c r="Q9540" s="8">
        <v>1954.9974999999999</v>
      </c>
      <c r="R9540" s="17">
        <f t="shared" si="598"/>
        <v>41620.455000000002</v>
      </c>
      <c r="S9540" s="18">
        <f t="shared" si="599"/>
        <v>44964.939999999995</v>
      </c>
    </row>
    <row r="9541" spans="1:19" x14ac:dyDescent="0.25">
      <c r="A9541" s="7" t="s">
        <v>15059</v>
      </c>
      <c r="B9541" s="7" t="s">
        <v>15060</v>
      </c>
      <c r="C9541" s="7" t="s">
        <v>185</v>
      </c>
      <c r="D9541" s="7" t="s">
        <v>186</v>
      </c>
      <c r="E9541" s="7" t="s">
        <v>12599</v>
      </c>
      <c r="F9541" s="8">
        <v>21</v>
      </c>
      <c r="G9541" s="8">
        <v>35344.400000000001</v>
      </c>
      <c r="H9541" s="8">
        <v>35344.400000000001</v>
      </c>
      <c r="I9541" s="8">
        <v>5</v>
      </c>
      <c r="J9541" s="8">
        <v>176722.00999999998</v>
      </c>
      <c r="K9541" s="8">
        <v>35344.401999999995</v>
      </c>
      <c r="L9541" s="8">
        <f t="shared" si="596"/>
        <v>6134.1524132231389</v>
      </c>
      <c r="M9541" s="8">
        <f t="shared" si="597"/>
        <v>29210.249586776856</v>
      </c>
      <c r="N9541" s="13"/>
      <c r="O9541" s="13"/>
      <c r="P9541" s="8">
        <v>21</v>
      </c>
      <c r="Q9541" s="8">
        <v>35344.402499999997</v>
      </c>
      <c r="R9541" s="17">
        <f t="shared" si="598"/>
        <v>0</v>
      </c>
      <c r="S9541" s="18">
        <f t="shared" si="599"/>
        <v>176722.00999999998</v>
      </c>
    </row>
    <row r="9542" spans="1:19" x14ac:dyDescent="0.25">
      <c r="A9542" s="7" t="s">
        <v>16448</v>
      </c>
      <c r="B9542" s="7" t="s">
        <v>16449</v>
      </c>
      <c r="C9542" s="7" t="s">
        <v>37</v>
      </c>
      <c r="D9542" s="7" t="s">
        <v>38</v>
      </c>
      <c r="E9542" s="7" t="s">
        <v>39</v>
      </c>
      <c r="F9542" s="8">
        <v>15</v>
      </c>
      <c r="G9542" s="8">
        <v>2535.14</v>
      </c>
      <c r="H9542" s="8">
        <v>2535.14</v>
      </c>
      <c r="I9542" s="8">
        <v>25</v>
      </c>
      <c r="J9542" s="8">
        <v>63378.509999999995</v>
      </c>
      <c r="K9542" s="8">
        <v>2535.1403999999998</v>
      </c>
      <c r="L9542" s="8">
        <f t="shared" si="596"/>
        <v>330.67048695652147</v>
      </c>
      <c r="M9542" s="8">
        <f t="shared" si="597"/>
        <v>2204.4699130434783</v>
      </c>
      <c r="N9542" s="9"/>
      <c r="O9542" s="9"/>
      <c r="P9542" s="8">
        <v>15</v>
      </c>
      <c r="Q9542" s="8">
        <v>2535.1405</v>
      </c>
      <c r="R9542" s="17">
        <f t="shared" si="598"/>
        <v>0</v>
      </c>
      <c r="S9542" s="18">
        <f t="shared" si="599"/>
        <v>63378.509999999995</v>
      </c>
    </row>
    <row r="9543" spans="1:19" x14ac:dyDescent="0.25">
      <c r="A9543" s="7" t="s">
        <v>21586</v>
      </c>
      <c r="B9543" s="7" t="s">
        <v>21587</v>
      </c>
      <c r="C9543" s="7" t="s">
        <v>14</v>
      </c>
      <c r="D9543" s="7" t="s">
        <v>15</v>
      </c>
      <c r="E9543" s="7" t="s">
        <v>7518</v>
      </c>
      <c r="F9543" s="8">
        <v>21</v>
      </c>
      <c r="G9543" s="8">
        <v>1675.97</v>
      </c>
      <c r="H9543" s="8">
        <v>1675.97</v>
      </c>
      <c r="I9543" s="8">
        <v>18</v>
      </c>
      <c r="J9543" s="8">
        <v>30167.48</v>
      </c>
      <c r="K9543" s="8">
        <v>1675.971111111111</v>
      </c>
      <c r="L9543" s="8">
        <f t="shared" si="596"/>
        <v>290.87101928374659</v>
      </c>
      <c r="M9543" s="8">
        <f t="shared" si="597"/>
        <v>1385.1000918273644</v>
      </c>
      <c r="N9543" s="9"/>
      <c r="O9543" s="9"/>
      <c r="P9543" s="8">
        <v>21</v>
      </c>
      <c r="Q9543" s="8">
        <v>1675.9712500000001</v>
      </c>
      <c r="R9543" s="17">
        <f t="shared" si="598"/>
        <v>0</v>
      </c>
      <c r="S9543" s="18">
        <f t="shared" si="599"/>
        <v>30167.48</v>
      </c>
    </row>
    <row r="9544" spans="1:19" x14ac:dyDescent="0.25">
      <c r="A9544" s="7" t="s">
        <v>12543</v>
      </c>
      <c r="B9544" s="7" t="s">
        <v>12544</v>
      </c>
      <c r="C9544" s="7" t="s">
        <v>14</v>
      </c>
      <c r="D9544" s="7" t="s">
        <v>15</v>
      </c>
      <c r="E9544" s="7" t="s">
        <v>7518</v>
      </c>
      <c r="F9544" s="8">
        <v>21</v>
      </c>
      <c r="G9544" s="8">
        <v>606.57000000000005</v>
      </c>
      <c r="H9544" s="8">
        <v>606.57000000000005</v>
      </c>
      <c r="I9544" s="8">
        <v>11</v>
      </c>
      <c r="J9544" s="8">
        <v>6672.2999999999993</v>
      </c>
      <c r="K9544" s="8">
        <v>606.57272727272721</v>
      </c>
      <c r="L9544" s="8">
        <f t="shared" si="596"/>
        <v>105.27295266716754</v>
      </c>
      <c r="M9544" s="8">
        <f t="shared" si="597"/>
        <v>501.29977460555966</v>
      </c>
      <c r="N9544" s="9"/>
      <c r="O9544" s="9"/>
      <c r="P9544" s="8">
        <v>21</v>
      </c>
      <c r="Q9544" s="8">
        <v>606.57299999999998</v>
      </c>
      <c r="R9544" s="17">
        <f t="shared" si="598"/>
        <v>0</v>
      </c>
      <c r="S9544" s="18">
        <f t="shared" si="599"/>
        <v>6672.2999999999993</v>
      </c>
    </row>
    <row r="9545" spans="1:19" x14ac:dyDescent="0.25">
      <c r="A9545" s="7" t="s">
        <v>12545</v>
      </c>
      <c r="B9545" s="7" t="s">
        <v>12546</v>
      </c>
      <c r="C9545" s="7" t="s">
        <v>14</v>
      </c>
      <c r="D9545" s="7" t="s">
        <v>15</v>
      </c>
      <c r="E9545" s="7" t="s">
        <v>7518</v>
      </c>
      <c r="F9545" s="8">
        <v>21</v>
      </c>
      <c r="G9545" s="8">
        <v>606.57000000000005</v>
      </c>
      <c r="H9545" s="8">
        <v>606.57000000000005</v>
      </c>
      <c r="I9545" s="8">
        <v>11</v>
      </c>
      <c r="J9545" s="8">
        <v>6672.2999999999993</v>
      </c>
      <c r="K9545" s="8">
        <v>606.57272727272721</v>
      </c>
      <c r="L9545" s="8">
        <f t="shared" si="596"/>
        <v>105.27295266716754</v>
      </c>
      <c r="M9545" s="8">
        <f t="shared" si="597"/>
        <v>501.29977460555966</v>
      </c>
      <c r="N9545" s="9"/>
      <c r="O9545" s="9"/>
      <c r="P9545" s="8">
        <v>21</v>
      </c>
      <c r="Q9545" s="8">
        <v>606.57299999999998</v>
      </c>
      <c r="R9545" s="17">
        <f t="shared" si="598"/>
        <v>0</v>
      </c>
      <c r="S9545" s="18">
        <f t="shared" si="599"/>
        <v>6672.2999999999993</v>
      </c>
    </row>
    <row r="9546" spans="1:19" x14ac:dyDescent="0.25">
      <c r="A9546" s="7" t="s">
        <v>10092</v>
      </c>
      <c r="B9546" s="7" t="s">
        <v>10093</v>
      </c>
      <c r="C9546" s="7" t="s">
        <v>14</v>
      </c>
      <c r="D9546" s="7" t="s">
        <v>15</v>
      </c>
      <c r="E9546" s="7" t="s">
        <v>2322</v>
      </c>
      <c r="F9546" s="8">
        <v>21</v>
      </c>
      <c r="G9546" s="8">
        <v>14.64</v>
      </c>
      <c r="H9546" s="8">
        <v>14.64</v>
      </c>
      <c r="I9546" s="8">
        <v>523</v>
      </c>
      <c r="J9546" s="8">
        <v>7657.239999999998</v>
      </c>
      <c r="K9546" s="8">
        <v>14.640994263862328</v>
      </c>
      <c r="L9546" s="8">
        <f t="shared" si="596"/>
        <v>2.5409990044719741</v>
      </c>
      <c r="M9546" s="8">
        <f t="shared" si="597"/>
        <v>12.099995259390354</v>
      </c>
      <c r="N9546" s="9"/>
      <c r="O9546" s="9"/>
      <c r="P9546" s="8">
        <v>21</v>
      </c>
      <c r="Q9546" s="8">
        <v>14.640999999999998</v>
      </c>
      <c r="R9546" s="17">
        <f t="shared" si="598"/>
        <v>0</v>
      </c>
      <c r="S9546" s="18">
        <f t="shared" si="599"/>
        <v>7657.239999999998</v>
      </c>
    </row>
    <row r="9547" spans="1:19" x14ac:dyDescent="0.25">
      <c r="A9547" s="7" t="s">
        <v>17675</v>
      </c>
      <c r="B9547" s="7" t="s">
        <v>17676</v>
      </c>
      <c r="C9547" s="7" t="s">
        <v>10770</v>
      </c>
      <c r="D9547" s="7" t="s">
        <v>10771</v>
      </c>
      <c r="E9547" s="7" t="s">
        <v>10772</v>
      </c>
      <c r="F9547" s="8">
        <v>15</v>
      </c>
      <c r="G9547" s="8">
        <v>28.54</v>
      </c>
      <c r="H9547" s="8">
        <v>28.54</v>
      </c>
      <c r="I9547" s="8">
        <v>14071.8</v>
      </c>
      <c r="J9547" s="8">
        <v>401568.75</v>
      </c>
      <c r="K9547" s="8">
        <v>28.537127446382126</v>
      </c>
      <c r="L9547" s="8">
        <f t="shared" si="596"/>
        <v>3.7222340147454922</v>
      </c>
      <c r="M9547" s="8">
        <f t="shared" si="597"/>
        <v>24.814893431636634</v>
      </c>
      <c r="N9547" s="9"/>
      <c r="O9547" s="9"/>
      <c r="P9547" s="8">
        <v>15</v>
      </c>
      <c r="Q9547" s="8">
        <v>28.53712765957447</v>
      </c>
      <c r="R9547" s="17">
        <f t="shared" si="598"/>
        <v>0</v>
      </c>
      <c r="S9547" s="18">
        <f t="shared" si="599"/>
        <v>401568.75</v>
      </c>
    </row>
    <row r="9548" spans="1:19" x14ac:dyDescent="0.25">
      <c r="A9548" s="7" t="s">
        <v>4441</v>
      </c>
      <c r="B9548" s="7" t="s">
        <v>4442</v>
      </c>
      <c r="C9548" s="7" t="s">
        <v>37</v>
      </c>
      <c r="D9548" s="7" t="s">
        <v>38</v>
      </c>
      <c r="E9548" s="7" t="s">
        <v>39</v>
      </c>
      <c r="F9548" s="8">
        <v>15</v>
      </c>
      <c r="G9548" s="8">
        <v>493.59</v>
      </c>
      <c r="H9548" s="8">
        <v>493.59</v>
      </c>
      <c r="I9548" s="8">
        <v>8</v>
      </c>
      <c r="J9548" s="8">
        <v>3948.7300000000005</v>
      </c>
      <c r="K9548" s="8">
        <v>493.59125000000006</v>
      </c>
      <c r="L9548" s="8">
        <f t="shared" si="596"/>
        <v>64.381467391304341</v>
      </c>
      <c r="M9548" s="8">
        <f t="shared" si="597"/>
        <v>429.20978260869572</v>
      </c>
      <c r="N9548" s="9"/>
      <c r="O9548" s="9"/>
      <c r="P9548" s="8">
        <v>15</v>
      </c>
      <c r="Q9548" s="8">
        <v>493.5916666666667</v>
      </c>
      <c r="R9548" s="17">
        <f t="shared" si="598"/>
        <v>0</v>
      </c>
      <c r="S9548" s="18">
        <f t="shared" si="599"/>
        <v>3948.7300000000005</v>
      </c>
    </row>
    <row r="9549" spans="1:19" x14ac:dyDescent="0.25">
      <c r="A9549" s="7" t="s">
        <v>10198</v>
      </c>
      <c r="B9549" s="7" t="s">
        <v>10199</v>
      </c>
      <c r="C9549" s="7" t="s">
        <v>14</v>
      </c>
      <c r="D9549" s="7" t="s">
        <v>15</v>
      </c>
      <c r="E9549" s="7" t="s">
        <v>2322</v>
      </c>
      <c r="F9549" s="8">
        <v>21</v>
      </c>
      <c r="G9549" s="8">
        <v>154.4</v>
      </c>
      <c r="H9549" s="8">
        <v>154.4</v>
      </c>
      <c r="I9549" s="8">
        <v>5</v>
      </c>
      <c r="J9549" s="8">
        <v>771.98</v>
      </c>
      <c r="K9549" s="8">
        <v>154.39600000000002</v>
      </c>
      <c r="L9549" s="8">
        <f t="shared" si="596"/>
        <v>26.795999999999992</v>
      </c>
      <c r="M9549" s="8">
        <f t="shared" si="597"/>
        <v>127.60000000000002</v>
      </c>
      <c r="N9549" s="9"/>
      <c r="O9549" s="9"/>
      <c r="P9549" s="8">
        <v>21</v>
      </c>
      <c r="Q9549" s="8">
        <v>154.39666666666668</v>
      </c>
      <c r="R9549" s="17">
        <f t="shared" si="598"/>
        <v>0</v>
      </c>
      <c r="S9549" s="18">
        <f t="shared" si="599"/>
        <v>771.98</v>
      </c>
    </row>
    <row r="9550" spans="1:19" x14ac:dyDescent="0.25">
      <c r="A9550" s="7" t="s">
        <v>16544</v>
      </c>
      <c r="B9550" s="7" t="s">
        <v>16545</v>
      </c>
      <c r="C9550" s="7" t="s">
        <v>7375</v>
      </c>
      <c r="D9550" s="7" t="s">
        <v>7376</v>
      </c>
      <c r="E9550" s="7" t="s">
        <v>7377</v>
      </c>
      <c r="F9550" s="8">
        <v>15</v>
      </c>
      <c r="G9550" s="8">
        <v>87.27</v>
      </c>
      <c r="H9550" s="8">
        <v>87.27</v>
      </c>
      <c r="I9550" s="8">
        <v>144</v>
      </c>
      <c r="J9550" s="8">
        <v>12567.289999999999</v>
      </c>
      <c r="K9550" s="8">
        <v>87.272847222222211</v>
      </c>
      <c r="L9550" s="8">
        <f t="shared" si="596"/>
        <v>11.383414855072459</v>
      </c>
      <c r="M9550" s="8">
        <f t="shared" si="597"/>
        <v>75.889432367149752</v>
      </c>
      <c r="N9550" s="9"/>
      <c r="O9550" s="9"/>
      <c r="P9550" s="8">
        <v>15</v>
      </c>
      <c r="Q9550" s="8">
        <v>87.27287037037037</v>
      </c>
      <c r="R9550" s="17">
        <f t="shared" si="598"/>
        <v>0</v>
      </c>
      <c r="S9550" s="18">
        <f t="shared" si="599"/>
        <v>12567.289999999999</v>
      </c>
    </row>
    <row r="9551" spans="1:19" x14ac:dyDescent="0.25">
      <c r="A9551" s="7" t="s">
        <v>20182</v>
      </c>
      <c r="B9551" s="7" t="s">
        <v>20183</v>
      </c>
      <c r="C9551" s="7" t="s">
        <v>8208</v>
      </c>
      <c r="D9551" s="7" t="s">
        <v>8209</v>
      </c>
      <c r="E9551" s="7" t="s">
        <v>8210</v>
      </c>
      <c r="F9551" s="8">
        <v>21</v>
      </c>
      <c r="G9551" s="8">
        <v>3828</v>
      </c>
      <c r="H9551" s="8">
        <v>3828</v>
      </c>
      <c r="I9551" s="8">
        <v>4</v>
      </c>
      <c r="J9551" s="8">
        <v>15312.01</v>
      </c>
      <c r="K9551" s="8">
        <v>3828.0025000000001</v>
      </c>
      <c r="L9551" s="8">
        <f t="shared" si="596"/>
        <v>664.3640702479338</v>
      </c>
      <c r="M9551" s="8">
        <f t="shared" si="597"/>
        <v>3163.6384297520663</v>
      </c>
      <c r="N9551" s="9"/>
      <c r="O9551" s="9"/>
      <c r="P9551" s="8">
        <v>21</v>
      </c>
      <c r="Q9551" s="8">
        <v>3828.0033333333336</v>
      </c>
      <c r="R9551" s="17">
        <f t="shared" si="598"/>
        <v>0</v>
      </c>
      <c r="S9551" s="18">
        <f t="shared" si="599"/>
        <v>15312.01</v>
      </c>
    </row>
    <row r="9552" spans="1:19" x14ac:dyDescent="0.25">
      <c r="A9552" s="7" t="s">
        <v>16959</v>
      </c>
      <c r="B9552" s="7" t="s">
        <v>16960</v>
      </c>
      <c r="C9552" s="7" t="s">
        <v>32</v>
      </c>
      <c r="D9552" s="7" t="s">
        <v>33</v>
      </c>
      <c r="E9552" s="7" t="s">
        <v>34</v>
      </c>
      <c r="F9552" s="8">
        <v>15</v>
      </c>
      <c r="G9552" s="8">
        <v>8559.01</v>
      </c>
      <c r="H9552" s="8">
        <v>8559.02</v>
      </c>
      <c r="I9552" s="8">
        <v>37</v>
      </c>
      <c r="J9552" s="8">
        <v>316683.49</v>
      </c>
      <c r="K9552" s="8">
        <v>8559.0132432432438</v>
      </c>
      <c r="L9552" s="8">
        <f t="shared" si="596"/>
        <v>1116.3930317273789</v>
      </c>
      <c r="M9552" s="8">
        <f t="shared" si="597"/>
        <v>7442.6202115158649</v>
      </c>
      <c r="N9552" s="9"/>
      <c r="O9552" s="9"/>
      <c r="P9552" s="8">
        <v>15</v>
      </c>
      <c r="Q9552" s="8">
        <v>8559.0133333333342</v>
      </c>
      <c r="R9552" s="17">
        <f t="shared" si="598"/>
        <v>0</v>
      </c>
      <c r="S9552" s="18">
        <f t="shared" si="599"/>
        <v>316683.49</v>
      </c>
    </row>
    <row r="9553" spans="1:19" x14ac:dyDescent="0.25">
      <c r="A9553" s="7" t="s">
        <v>17559</v>
      </c>
      <c r="B9553" s="7" t="s">
        <v>17560</v>
      </c>
      <c r="C9553" s="7" t="s">
        <v>32</v>
      </c>
      <c r="D9553" s="7" t="s">
        <v>33</v>
      </c>
      <c r="E9553" s="7" t="s">
        <v>34</v>
      </c>
      <c r="F9553" s="8">
        <v>15</v>
      </c>
      <c r="G9553" s="8">
        <v>16776.64</v>
      </c>
      <c r="H9553" s="8">
        <v>16776.64</v>
      </c>
      <c r="I9553" s="8">
        <v>8</v>
      </c>
      <c r="J9553" s="8">
        <v>134213.09</v>
      </c>
      <c r="K9553" s="8">
        <v>16776.63625</v>
      </c>
      <c r="L9553" s="8">
        <f t="shared" si="596"/>
        <v>2188.2569021739127</v>
      </c>
      <c r="M9553" s="8">
        <f t="shared" si="597"/>
        <v>14588.379347826087</v>
      </c>
      <c r="N9553" s="13"/>
      <c r="O9553" s="13"/>
      <c r="P9553" s="8">
        <v>15</v>
      </c>
      <c r="Q9553" s="8">
        <v>16776.636666666669</v>
      </c>
      <c r="R9553" s="17">
        <f t="shared" si="598"/>
        <v>0</v>
      </c>
      <c r="S9553" s="18">
        <f t="shared" si="599"/>
        <v>134213.09</v>
      </c>
    </row>
    <row r="9554" spans="1:19" x14ac:dyDescent="0.25">
      <c r="A9554" s="7" t="s">
        <v>19760</v>
      </c>
      <c r="B9554" s="7" t="s">
        <v>19761</v>
      </c>
      <c r="C9554" s="7" t="s">
        <v>1378</v>
      </c>
      <c r="D9554" s="7" t="s">
        <v>1379</v>
      </c>
      <c r="E9554" s="7" t="s">
        <v>2818</v>
      </c>
      <c r="F9554" s="8">
        <v>21</v>
      </c>
      <c r="G9554" s="8">
        <v>16800</v>
      </c>
      <c r="H9554" s="8">
        <v>16800</v>
      </c>
      <c r="I9554" s="8">
        <v>16</v>
      </c>
      <c r="J9554" s="8">
        <v>268800.05</v>
      </c>
      <c r="K9554" s="8">
        <v>16800.003124999999</v>
      </c>
      <c r="L9554" s="8">
        <f t="shared" si="596"/>
        <v>2915.7030216942148</v>
      </c>
      <c r="M9554" s="8">
        <f t="shared" si="597"/>
        <v>13884.300103305784</v>
      </c>
      <c r="N9554" s="13"/>
      <c r="O9554" s="13"/>
      <c r="P9554" s="8">
        <v>21</v>
      </c>
      <c r="Q9554" s="8">
        <v>16800.003333333334</v>
      </c>
      <c r="R9554" s="17">
        <f t="shared" si="598"/>
        <v>0</v>
      </c>
      <c r="S9554" s="18">
        <f t="shared" si="599"/>
        <v>268800.05</v>
      </c>
    </row>
    <row r="9555" spans="1:19" x14ac:dyDescent="0.25">
      <c r="A9555" s="7" t="s">
        <v>8950</v>
      </c>
      <c r="B9555" s="7" t="s">
        <v>8951</v>
      </c>
      <c r="C9555" s="7" t="s">
        <v>7375</v>
      </c>
      <c r="D9555" s="7" t="s">
        <v>7376</v>
      </c>
      <c r="E9555" s="7" t="s">
        <v>7377</v>
      </c>
      <c r="F9555" s="8">
        <v>15</v>
      </c>
      <c r="G9555" s="8">
        <v>27.81</v>
      </c>
      <c r="H9555" s="8">
        <v>27.81</v>
      </c>
      <c r="I9555" s="8">
        <v>4680</v>
      </c>
      <c r="J9555" s="8">
        <v>130168.12999999995</v>
      </c>
      <c r="K9555" s="8">
        <v>27.813702991452981</v>
      </c>
      <c r="L9555" s="8">
        <f t="shared" si="596"/>
        <v>3.6278743032329963</v>
      </c>
      <c r="M9555" s="8">
        <f t="shared" si="597"/>
        <v>24.185828688219985</v>
      </c>
      <c r="N9555" s="14">
        <v>12</v>
      </c>
      <c r="O9555" s="14">
        <v>27.813611111111111</v>
      </c>
      <c r="P9555" s="8">
        <v>15</v>
      </c>
      <c r="Q9555" s="8">
        <v>27.813703703703705</v>
      </c>
      <c r="R9555" s="17">
        <f t="shared" si="598"/>
        <v>130167.7</v>
      </c>
      <c r="S9555" s="18">
        <f t="shared" si="599"/>
        <v>130168.12999999995</v>
      </c>
    </row>
    <row r="9556" spans="1:19" x14ac:dyDescent="0.25">
      <c r="A9556" s="7" t="s">
        <v>14325</v>
      </c>
      <c r="B9556" s="7" t="s">
        <v>14326</v>
      </c>
      <c r="C9556" s="7" t="s">
        <v>14</v>
      </c>
      <c r="D9556" s="7" t="s">
        <v>15</v>
      </c>
      <c r="E9556" s="7" t="s">
        <v>2322</v>
      </c>
      <c r="F9556" s="8">
        <v>21</v>
      </c>
      <c r="G9556" s="8">
        <v>1533.72</v>
      </c>
      <c r="H9556" s="8">
        <v>1533.72</v>
      </c>
      <c r="I9556" s="8">
        <v>15</v>
      </c>
      <c r="J9556" s="8">
        <v>23005.850000000002</v>
      </c>
      <c r="K9556" s="8">
        <v>1533.7233333333336</v>
      </c>
      <c r="L9556" s="8">
        <f t="shared" si="596"/>
        <v>266.18338842975209</v>
      </c>
      <c r="M9556" s="8">
        <f t="shared" si="597"/>
        <v>1267.5399449035815</v>
      </c>
      <c r="N9556" s="9"/>
      <c r="O9556" s="9"/>
      <c r="P9556" s="8">
        <v>21</v>
      </c>
      <c r="Q9556" s="8">
        <v>1533.7235714285714</v>
      </c>
      <c r="R9556" s="17">
        <f t="shared" si="598"/>
        <v>0</v>
      </c>
      <c r="S9556" s="18">
        <f t="shared" si="599"/>
        <v>23005.850000000002</v>
      </c>
    </row>
    <row r="9557" spans="1:19" x14ac:dyDescent="0.25">
      <c r="A9557" s="7" t="s">
        <v>16450</v>
      </c>
      <c r="B9557" s="7" t="s">
        <v>16451</v>
      </c>
      <c r="C9557" s="7" t="s">
        <v>37</v>
      </c>
      <c r="D9557" s="7" t="s">
        <v>38</v>
      </c>
      <c r="E9557" s="7" t="s">
        <v>39</v>
      </c>
      <c r="F9557" s="8">
        <v>15</v>
      </c>
      <c r="G9557" s="8">
        <v>2535.14</v>
      </c>
      <c r="H9557" s="8">
        <v>2535.14</v>
      </c>
      <c r="I9557" s="8">
        <v>18</v>
      </c>
      <c r="J9557" s="8">
        <v>45632.53</v>
      </c>
      <c r="K9557" s="8">
        <v>2535.1405555555557</v>
      </c>
      <c r="L9557" s="8">
        <f t="shared" si="596"/>
        <v>330.67050724637647</v>
      </c>
      <c r="M9557" s="8">
        <f t="shared" si="597"/>
        <v>2204.4700483091792</v>
      </c>
      <c r="N9557" s="13"/>
      <c r="O9557" s="13"/>
      <c r="P9557" s="8">
        <v>15</v>
      </c>
      <c r="Q9557" s="8">
        <v>2535.1407692307694</v>
      </c>
      <c r="R9557" s="17">
        <f t="shared" si="598"/>
        <v>0</v>
      </c>
      <c r="S9557" s="18">
        <f t="shared" si="599"/>
        <v>45632.53</v>
      </c>
    </row>
    <row r="9558" spans="1:19" x14ac:dyDescent="0.25">
      <c r="A9558" s="7" t="s">
        <v>13345</v>
      </c>
      <c r="B9558" s="7" t="s">
        <v>13346</v>
      </c>
      <c r="C9558" s="7" t="s">
        <v>14</v>
      </c>
      <c r="D9558" s="7" t="s">
        <v>15</v>
      </c>
      <c r="E9558" s="7" t="s">
        <v>7518</v>
      </c>
      <c r="F9558" s="8">
        <v>21</v>
      </c>
      <c r="G9558" s="8">
        <v>474.8</v>
      </c>
      <c r="H9558" s="8">
        <v>474.8</v>
      </c>
      <c r="I9558" s="8">
        <v>51</v>
      </c>
      <c r="J9558" s="8">
        <v>24215</v>
      </c>
      <c r="K9558" s="8">
        <v>474.80392156862746</v>
      </c>
      <c r="L9558" s="8">
        <f t="shared" si="596"/>
        <v>82.403986387943576</v>
      </c>
      <c r="M9558" s="8">
        <f t="shared" si="597"/>
        <v>392.39993518068388</v>
      </c>
      <c r="N9558" s="9"/>
      <c r="O9558" s="9"/>
      <c r="P9558" s="8">
        <v>21</v>
      </c>
      <c r="Q9558" s="8">
        <v>474.80399999999997</v>
      </c>
      <c r="R9558" s="17">
        <f t="shared" si="598"/>
        <v>0</v>
      </c>
      <c r="S9558" s="18">
        <f t="shared" si="599"/>
        <v>24215</v>
      </c>
    </row>
    <row r="9559" spans="1:19" x14ac:dyDescent="0.25">
      <c r="A9559" s="7" t="s">
        <v>10944</v>
      </c>
      <c r="B9559" s="7" t="s">
        <v>10945</v>
      </c>
      <c r="C9559" s="7" t="s">
        <v>7205</v>
      </c>
      <c r="D9559" s="7" t="s">
        <v>7206</v>
      </c>
      <c r="E9559" s="7" t="s">
        <v>7445</v>
      </c>
      <c r="F9559" s="8">
        <v>15</v>
      </c>
      <c r="G9559" s="8">
        <v>0.33</v>
      </c>
      <c r="H9559" s="8">
        <v>0.33</v>
      </c>
      <c r="I9559" s="8">
        <v>14250</v>
      </c>
      <c r="J9559" s="8">
        <v>4667.84</v>
      </c>
      <c r="K9559" s="8">
        <v>0.32756771929824563</v>
      </c>
      <c r="L9559" s="8">
        <f t="shared" si="596"/>
        <v>4.2726224256292911E-2</v>
      </c>
      <c r="M9559" s="8">
        <f t="shared" si="597"/>
        <v>0.28484149504195272</v>
      </c>
      <c r="N9559" s="14">
        <v>12</v>
      </c>
      <c r="O9559" s="14">
        <v>0.31901999999999997</v>
      </c>
      <c r="P9559" s="8">
        <v>15</v>
      </c>
      <c r="Q9559" s="8">
        <v>0.32756799999999997</v>
      </c>
      <c r="R9559" s="17">
        <f t="shared" si="598"/>
        <v>4546.0349999999999</v>
      </c>
      <c r="S9559" s="18">
        <f t="shared" si="599"/>
        <v>4667.84</v>
      </c>
    </row>
    <row r="9560" spans="1:19" x14ac:dyDescent="0.25">
      <c r="A9560" s="7" t="s">
        <v>7672</v>
      </c>
      <c r="B9560" s="7" t="s">
        <v>7673</v>
      </c>
      <c r="C9560" s="7" t="s">
        <v>7205</v>
      </c>
      <c r="D9560" s="7" t="s">
        <v>7206</v>
      </c>
      <c r="E9560" s="7" t="s">
        <v>7435</v>
      </c>
      <c r="F9560" s="8">
        <v>21</v>
      </c>
      <c r="G9560" s="8">
        <v>8.1</v>
      </c>
      <c r="H9560" s="8">
        <v>8.1</v>
      </c>
      <c r="I9560" s="8">
        <v>616</v>
      </c>
      <c r="J9560" s="8">
        <v>4990.1899999999996</v>
      </c>
      <c r="K9560" s="8">
        <v>8.100957792207792</v>
      </c>
      <c r="L9560" s="8">
        <f t="shared" si="596"/>
        <v>1.4059513523666416</v>
      </c>
      <c r="M9560" s="8">
        <f t="shared" si="597"/>
        <v>6.6950064398411504</v>
      </c>
      <c r="N9560" s="9"/>
      <c r="O9560" s="9"/>
      <c r="P9560" s="8">
        <v>21</v>
      </c>
      <c r="Q9560" s="8">
        <v>8.1009642857142854</v>
      </c>
      <c r="R9560" s="17">
        <f t="shared" si="598"/>
        <v>0</v>
      </c>
      <c r="S9560" s="18">
        <f t="shared" si="599"/>
        <v>4990.1899999999996</v>
      </c>
    </row>
    <row r="9561" spans="1:19" x14ac:dyDescent="0.25">
      <c r="A9561" s="7" t="s">
        <v>10644</v>
      </c>
      <c r="B9561" s="7" t="s">
        <v>10645</v>
      </c>
      <c r="C9561" s="7" t="s">
        <v>14</v>
      </c>
      <c r="D9561" s="7" t="s">
        <v>15</v>
      </c>
      <c r="E9561" s="7" t="s">
        <v>2322</v>
      </c>
      <c r="F9561" s="8">
        <v>21</v>
      </c>
      <c r="G9561" s="8">
        <v>17.18</v>
      </c>
      <c r="H9561" s="8">
        <v>17.18</v>
      </c>
      <c r="I9561" s="8">
        <v>57</v>
      </c>
      <c r="J9561" s="8">
        <v>979.37</v>
      </c>
      <c r="K9561" s="8">
        <v>17.181929824561404</v>
      </c>
      <c r="L9561" s="8">
        <f t="shared" si="596"/>
        <v>2.9819878207916481</v>
      </c>
      <c r="M9561" s="8">
        <f t="shared" si="597"/>
        <v>14.199942003769756</v>
      </c>
      <c r="N9561" s="9"/>
      <c r="O9561" s="9"/>
      <c r="P9561" s="8">
        <v>21</v>
      </c>
      <c r="Q9561" s="8">
        <v>17.181999999999999</v>
      </c>
      <c r="R9561" s="17">
        <f t="shared" si="598"/>
        <v>0</v>
      </c>
      <c r="S9561" s="18">
        <f t="shared" si="599"/>
        <v>979.37</v>
      </c>
    </row>
    <row r="9562" spans="1:19" x14ac:dyDescent="0.25">
      <c r="A9562" s="7" t="s">
        <v>12561</v>
      </c>
      <c r="B9562" s="7" t="s">
        <v>12562</v>
      </c>
      <c r="C9562" s="7" t="s">
        <v>14</v>
      </c>
      <c r="D9562" s="7" t="s">
        <v>15</v>
      </c>
      <c r="E9562" s="7" t="s">
        <v>8886</v>
      </c>
      <c r="F9562" s="8">
        <v>21</v>
      </c>
      <c r="G9562" s="8">
        <v>2510.2199999999998</v>
      </c>
      <c r="H9562" s="8">
        <v>2510.2199999999998</v>
      </c>
      <c r="I9562" s="8">
        <v>18</v>
      </c>
      <c r="J9562" s="8">
        <v>45183.92</v>
      </c>
      <c r="K9562" s="8">
        <v>2510.2177777777779</v>
      </c>
      <c r="L9562" s="8">
        <f t="shared" si="596"/>
        <v>435.65763085399431</v>
      </c>
      <c r="M9562" s="8">
        <f t="shared" si="597"/>
        <v>2074.5601469237836</v>
      </c>
      <c r="N9562" s="9"/>
      <c r="O9562" s="9"/>
      <c r="P9562" s="8">
        <v>21</v>
      </c>
      <c r="Q9562" s="8">
        <v>2510.2179999999998</v>
      </c>
      <c r="R9562" s="17">
        <f t="shared" si="598"/>
        <v>0</v>
      </c>
      <c r="S9562" s="18">
        <f t="shared" si="599"/>
        <v>45183.92</v>
      </c>
    </row>
    <row r="9563" spans="1:19" x14ac:dyDescent="0.25">
      <c r="A9563" s="7" t="s">
        <v>17367</v>
      </c>
      <c r="B9563" s="7" t="s">
        <v>17368</v>
      </c>
      <c r="C9563" s="7" t="s">
        <v>7375</v>
      </c>
      <c r="D9563" s="7" t="s">
        <v>7376</v>
      </c>
      <c r="E9563" s="7" t="s">
        <v>7377</v>
      </c>
      <c r="F9563" s="8">
        <v>15</v>
      </c>
      <c r="G9563" s="8">
        <v>53.24</v>
      </c>
      <c r="H9563" s="8">
        <v>53.24</v>
      </c>
      <c r="I9563" s="8">
        <v>216</v>
      </c>
      <c r="J9563" s="8">
        <v>11499.68</v>
      </c>
      <c r="K9563" s="8">
        <v>53.239259259259264</v>
      </c>
      <c r="L9563" s="8">
        <f t="shared" si="596"/>
        <v>6.9442512077294651</v>
      </c>
      <c r="M9563" s="8">
        <f t="shared" si="597"/>
        <v>46.295008051529798</v>
      </c>
      <c r="N9563" s="9"/>
      <c r="O9563" s="9"/>
      <c r="P9563" s="8">
        <v>15</v>
      </c>
      <c r="Q9563" s="8">
        <v>53.239277777777779</v>
      </c>
      <c r="R9563" s="17">
        <f t="shared" si="598"/>
        <v>0</v>
      </c>
      <c r="S9563" s="18">
        <f t="shared" si="599"/>
        <v>11499.68</v>
      </c>
    </row>
    <row r="9564" spans="1:19" x14ac:dyDescent="0.25">
      <c r="A9564" s="7" t="s">
        <v>20466</v>
      </c>
      <c r="B9564" s="7" t="s">
        <v>20467</v>
      </c>
      <c r="C9564" s="7" t="s">
        <v>14</v>
      </c>
      <c r="D9564" s="7" t="s">
        <v>15</v>
      </c>
      <c r="E9564" s="7" t="s">
        <v>7518</v>
      </c>
      <c r="F9564" s="8">
        <v>21</v>
      </c>
      <c r="G9564" s="8">
        <v>1487.57</v>
      </c>
      <c r="H9564" s="8">
        <v>1487.57</v>
      </c>
      <c r="I9564" s="8">
        <v>21</v>
      </c>
      <c r="J9564" s="8">
        <v>31239.05</v>
      </c>
      <c r="K9564" s="8">
        <v>1487.5738095238096</v>
      </c>
      <c r="L9564" s="8">
        <f t="shared" si="596"/>
        <v>258.17396694214881</v>
      </c>
      <c r="M9564" s="8">
        <f t="shared" si="597"/>
        <v>1229.3998425816608</v>
      </c>
      <c r="N9564" s="9"/>
      <c r="O9564" s="9"/>
      <c r="P9564" s="8">
        <v>21</v>
      </c>
      <c r="Q9564" s="8">
        <v>1487.5740000000001</v>
      </c>
      <c r="R9564" s="17">
        <f t="shared" si="598"/>
        <v>0</v>
      </c>
      <c r="S9564" s="18">
        <f t="shared" si="599"/>
        <v>31239.05</v>
      </c>
    </row>
    <row r="9565" spans="1:19" x14ac:dyDescent="0.25">
      <c r="A9565" s="7" t="s">
        <v>20468</v>
      </c>
      <c r="B9565" s="7" t="s">
        <v>20469</v>
      </c>
      <c r="C9565" s="7" t="s">
        <v>14</v>
      </c>
      <c r="D9565" s="7" t="s">
        <v>15</v>
      </c>
      <c r="E9565" s="7" t="s">
        <v>7518</v>
      </c>
      <c r="F9565" s="8">
        <v>21</v>
      </c>
      <c r="G9565" s="8">
        <v>1487.57</v>
      </c>
      <c r="H9565" s="8">
        <v>1487.57</v>
      </c>
      <c r="I9565" s="8">
        <v>21</v>
      </c>
      <c r="J9565" s="8">
        <v>31239.05</v>
      </c>
      <c r="K9565" s="8">
        <v>1487.5738095238096</v>
      </c>
      <c r="L9565" s="8">
        <f t="shared" si="596"/>
        <v>258.17396694214881</v>
      </c>
      <c r="M9565" s="8">
        <f t="shared" si="597"/>
        <v>1229.3998425816608</v>
      </c>
      <c r="N9565" s="9"/>
      <c r="O9565" s="9"/>
      <c r="P9565" s="8">
        <v>21</v>
      </c>
      <c r="Q9565" s="8">
        <v>1487.5740000000001</v>
      </c>
      <c r="R9565" s="17">
        <f t="shared" si="598"/>
        <v>0</v>
      </c>
      <c r="S9565" s="18">
        <f t="shared" si="599"/>
        <v>31239.05</v>
      </c>
    </row>
    <row r="9566" spans="1:19" x14ac:dyDescent="0.25">
      <c r="A9566" s="7" t="s">
        <v>21552</v>
      </c>
      <c r="B9566" s="7" t="s">
        <v>21553</v>
      </c>
      <c r="C9566" s="7" t="s">
        <v>14</v>
      </c>
      <c r="D9566" s="7" t="s">
        <v>15</v>
      </c>
      <c r="E9566" s="7" t="s">
        <v>7518</v>
      </c>
      <c r="F9566" s="8">
        <v>21</v>
      </c>
      <c r="G9566" s="8">
        <v>4986.53</v>
      </c>
      <c r="H9566" s="8">
        <v>4986.53</v>
      </c>
      <c r="I9566" s="8">
        <v>14</v>
      </c>
      <c r="J9566" s="8">
        <v>69811.429999999993</v>
      </c>
      <c r="K9566" s="8">
        <v>4986.5307142857137</v>
      </c>
      <c r="L9566" s="8">
        <f t="shared" si="596"/>
        <v>865.43095041322249</v>
      </c>
      <c r="M9566" s="8">
        <f t="shared" si="597"/>
        <v>4121.0997638724912</v>
      </c>
      <c r="N9566" s="9"/>
      <c r="O9566" s="9"/>
      <c r="P9566" s="8">
        <v>21</v>
      </c>
      <c r="Q9566" s="8">
        <v>4986.5309999999999</v>
      </c>
      <c r="R9566" s="17">
        <f t="shared" si="598"/>
        <v>0</v>
      </c>
      <c r="S9566" s="18">
        <f t="shared" si="599"/>
        <v>69811.429999999993</v>
      </c>
    </row>
    <row r="9567" spans="1:19" x14ac:dyDescent="0.25">
      <c r="A9567" s="7" t="s">
        <v>21568</v>
      </c>
      <c r="B9567" s="7" t="s">
        <v>21569</v>
      </c>
      <c r="C9567" s="7" t="s">
        <v>14</v>
      </c>
      <c r="D9567" s="7" t="s">
        <v>15</v>
      </c>
      <c r="E9567" s="7" t="s">
        <v>7518</v>
      </c>
      <c r="F9567" s="8">
        <v>21</v>
      </c>
      <c r="G9567" s="8">
        <v>888.33</v>
      </c>
      <c r="H9567" s="8">
        <v>888.33</v>
      </c>
      <c r="I9567" s="8">
        <v>16</v>
      </c>
      <c r="J9567" s="8">
        <v>14213.34</v>
      </c>
      <c r="K9567" s="8">
        <v>888.33375000000001</v>
      </c>
      <c r="L9567" s="8">
        <f t="shared" si="596"/>
        <v>154.17362603305787</v>
      </c>
      <c r="M9567" s="8">
        <f t="shared" si="597"/>
        <v>734.16012396694214</v>
      </c>
      <c r="N9567" s="9"/>
      <c r="O9567" s="9"/>
      <c r="P9567" s="8">
        <v>21</v>
      </c>
      <c r="Q9567" s="8">
        <v>888.33400000000006</v>
      </c>
      <c r="R9567" s="17">
        <f t="shared" si="598"/>
        <v>0</v>
      </c>
      <c r="S9567" s="18">
        <f t="shared" si="599"/>
        <v>14213.34</v>
      </c>
    </row>
    <row r="9568" spans="1:19" x14ac:dyDescent="0.25">
      <c r="A9568" s="7" t="s">
        <v>9936</v>
      </c>
      <c r="B9568" s="7" t="s">
        <v>9937</v>
      </c>
      <c r="C9568" s="7" t="s">
        <v>14</v>
      </c>
      <c r="D9568" s="7" t="s">
        <v>15</v>
      </c>
      <c r="E9568" s="7" t="s">
        <v>2322</v>
      </c>
      <c r="F9568" s="8">
        <v>21</v>
      </c>
      <c r="G9568" s="8">
        <v>14.64</v>
      </c>
      <c r="H9568" s="8">
        <v>14.64</v>
      </c>
      <c r="I9568" s="8">
        <v>1274</v>
      </c>
      <c r="J9568" s="8">
        <v>18652.62999999999</v>
      </c>
      <c r="K9568" s="8">
        <v>14.640996860282566</v>
      </c>
      <c r="L9568" s="8">
        <f t="shared" si="596"/>
        <v>2.540999455090363</v>
      </c>
      <c r="M9568" s="8">
        <f t="shared" si="597"/>
        <v>12.099997405192203</v>
      </c>
      <c r="N9568" s="9"/>
      <c r="O9568" s="9"/>
      <c r="P9568" s="8">
        <v>21</v>
      </c>
      <c r="Q9568" s="8">
        <v>14.640999999999998</v>
      </c>
      <c r="R9568" s="17">
        <f t="shared" si="598"/>
        <v>0</v>
      </c>
      <c r="S9568" s="18">
        <f t="shared" si="599"/>
        <v>18652.62999999999</v>
      </c>
    </row>
    <row r="9569" spans="1:19" x14ac:dyDescent="0.25">
      <c r="A9569" s="7" t="s">
        <v>17924</v>
      </c>
      <c r="B9569" s="7" t="s">
        <v>17925</v>
      </c>
      <c r="C9569" s="7" t="s">
        <v>7375</v>
      </c>
      <c r="D9569" s="7" t="s">
        <v>7376</v>
      </c>
      <c r="E9569" s="7" t="s">
        <v>7377</v>
      </c>
      <c r="F9569" s="8">
        <v>15</v>
      </c>
      <c r="G9569" s="8">
        <v>80.099999999999994</v>
      </c>
      <c r="H9569" s="8">
        <v>80.099999999999994</v>
      </c>
      <c r="I9569" s="8">
        <v>1908</v>
      </c>
      <c r="J9569" s="8">
        <v>152829.09999999998</v>
      </c>
      <c r="K9569" s="8">
        <v>80.099109014675037</v>
      </c>
      <c r="L9569" s="8">
        <f t="shared" si="596"/>
        <v>10.447709871479347</v>
      </c>
      <c r="M9569" s="8">
        <f t="shared" si="597"/>
        <v>69.65139914319569</v>
      </c>
      <c r="N9569" s="14">
        <v>12</v>
      </c>
      <c r="O9569" s="14">
        <v>80.09897222222223</v>
      </c>
      <c r="P9569" s="8">
        <v>15</v>
      </c>
      <c r="Q9569" s="8">
        <v>80.099111111111114</v>
      </c>
      <c r="R9569" s="17">
        <f t="shared" si="598"/>
        <v>152828.83900000001</v>
      </c>
      <c r="S9569" s="18">
        <f t="shared" si="599"/>
        <v>152829.09999999998</v>
      </c>
    </row>
    <row r="9570" spans="1:19" x14ac:dyDescent="0.25">
      <c r="A9570" s="7" t="s">
        <v>18013</v>
      </c>
      <c r="B9570" s="7" t="s">
        <v>18014</v>
      </c>
      <c r="C9570" s="7" t="s">
        <v>14</v>
      </c>
      <c r="D9570" s="7" t="s">
        <v>15</v>
      </c>
      <c r="E9570" s="7" t="s">
        <v>2322</v>
      </c>
      <c r="F9570" s="8">
        <v>21</v>
      </c>
      <c r="G9570" s="8">
        <v>24.49</v>
      </c>
      <c r="H9570" s="8">
        <v>24.49</v>
      </c>
      <c r="I9570" s="8">
        <v>290</v>
      </c>
      <c r="J9570" s="8">
        <v>7103.2699999999995</v>
      </c>
      <c r="K9570" s="8">
        <v>24.494034482758618</v>
      </c>
      <c r="L9570" s="8">
        <f t="shared" si="596"/>
        <v>4.2510307779994285</v>
      </c>
      <c r="M9570" s="8">
        <f t="shared" si="597"/>
        <v>20.24300370475919</v>
      </c>
      <c r="N9570" s="14">
        <v>12</v>
      </c>
      <c r="O9570" s="14">
        <v>22.672000000000001</v>
      </c>
      <c r="P9570" s="8">
        <v>21</v>
      </c>
      <c r="Q9570" s="8">
        <v>24.494050000000001</v>
      </c>
      <c r="R9570" s="17">
        <f t="shared" si="598"/>
        <v>6574.88</v>
      </c>
      <c r="S9570" s="18">
        <f t="shared" si="599"/>
        <v>7103.2699999999995</v>
      </c>
    </row>
    <row r="9571" spans="1:19" x14ac:dyDescent="0.25">
      <c r="A9571" s="7" t="s">
        <v>15906</v>
      </c>
      <c r="B9571" s="7" t="s">
        <v>15907</v>
      </c>
      <c r="C9571" s="7" t="s">
        <v>14</v>
      </c>
      <c r="D9571" s="7" t="s">
        <v>15</v>
      </c>
      <c r="E9571" s="7" t="s">
        <v>2322</v>
      </c>
      <c r="F9571" s="8">
        <v>21</v>
      </c>
      <c r="G9571" s="8">
        <v>865.96</v>
      </c>
      <c r="H9571" s="8">
        <v>865.96</v>
      </c>
      <c r="I9571" s="8">
        <v>370</v>
      </c>
      <c r="J9571" s="8">
        <v>320405.01</v>
      </c>
      <c r="K9571" s="8">
        <v>865.95948648648653</v>
      </c>
      <c r="L9571" s="8">
        <f t="shared" si="596"/>
        <v>150.29048939021664</v>
      </c>
      <c r="M9571" s="8">
        <f t="shared" si="597"/>
        <v>715.66899709626989</v>
      </c>
      <c r="N9571" s="14">
        <v>21</v>
      </c>
      <c r="O9571" s="14">
        <v>865.95949999999993</v>
      </c>
      <c r="P9571" s="8">
        <v>21</v>
      </c>
      <c r="Q9571" s="8">
        <v>865.95949999999993</v>
      </c>
      <c r="R9571" s="17">
        <f t="shared" si="598"/>
        <v>320405.01499999996</v>
      </c>
      <c r="S9571" s="18">
        <f t="shared" si="599"/>
        <v>320405.01</v>
      </c>
    </row>
    <row r="9572" spans="1:19" x14ac:dyDescent="0.25">
      <c r="A9572" s="7" t="s">
        <v>20782</v>
      </c>
      <c r="B9572" s="7" t="s">
        <v>20783</v>
      </c>
      <c r="C9572" s="7" t="s">
        <v>14</v>
      </c>
      <c r="D9572" s="7" t="s">
        <v>15</v>
      </c>
      <c r="E9572" s="7" t="s">
        <v>7754</v>
      </c>
      <c r="F9572" s="8">
        <v>21</v>
      </c>
      <c r="G9572" s="8">
        <v>5.44</v>
      </c>
      <c r="H9572" s="8">
        <v>5.45</v>
      </c>
      <c r="I9572" s="8">
        <v>54125</v>
      </c>
      <c r="J9572" s="8">
        <v>294710.62000000005</v>
      </c>
      <c r="K9572" s="8">
        <v>5.4449999076212485</v>
      </c>
      <c r="L9572" s="8">
        <f t="shared" si="596"/>
        <v>0.94499998396732376</v>
      </c>
      <c r="M9572" s="8">
        <f t="shared" si="597"/>
        <v>4.4999999236539248</v>
      </c>
      <c r="N9572" s="14">
        <v>12</v>
      </c>
      <c r="O9572" s="14">
        <v>5.04</v>
      </c>
      <c r="P9572" s="8">
        <v>21</v>
      </c>
      <c r="Q9572" s="8">
        <v>5.4450000000000003</v>
      </c>
      <c r="R9572" s="17">
        <f t="shared" si="598"/>
        <v>272790</v>
      </c>
      <c r="S9572" s="18">
        <f t="shared" si="599"/>
        <v>294710.62000000005</v>
      </c>
    </row>
    <row r="9573" spans="1:19" x14ac:dyDescent="0.25">
      <c r="A9573" s="7" t="s">
        <v>4664</v>
      </c>
      <c r="B9573" s="7" t="s">
        <v>4665</v>
      </c>
      <c r="C9573" s="7" t="s">
        <v>369</v>
      </c>
      <c r="D9573" s="7" t="s">
        <v>370</v>
      </c>
      <c r="E9573" s="7" t="s">
        <v>546</v>
      </c>
      <c r="F9573" s="8">
        <v>21</v>
      </c>
      <c r="G9573" s="8">
        <v>14687.75</v>
      </c>
      <c r="H9573" s="8">
        <v>14687.76</v>
      </c>
      <c r="I9573" s="8">
        <v>5</v>
      </c>
      <c r="J9573" s="8">
        <v>73438.77</v>
      </c>
      <c r="K9573" s="8">
        <v>14687.754000000001</v>
      </c>
      <c r="L9573" s="8">
        <f t="shared" si="596"/>
        <v>2549.1143305785117</v>
      </c>
      <c r="M9573" s="8">
        <f t="shared" si="597"/>
        <v>12138.639669421489</v>
      </c>
      <c r="N9573" s="9"/>
      <c r="O9573" s="9"/>
      <c r="P9573" s="8">
        <v>21</v>
      </c>
      <c r="Q9573" s="8">
        <v>14687.754999999999</v>
      </c>
      <c r="R9573" s="17">
        <f t="shared" si="598"/>
        <v>0</v>
      </c>
      <c r="S9573" s="18">
        <f t="shared" si="599"/>
        <v>73438.77</v>
      </c>
    </row>
    <row r="9574" spans="1:19" x14ac:dyDescent="0.25">
      <c r="A9574" s="7" t="s">
        <v>14021</v>
      </c>
      <c r="B9574" s="7" t="s">
        <v>14022</v>
      </c>
      <c r="C9574" s="7" t="s">
        <v>7205</v>
      </c>
      <c r="D9574" s="7" t="s">
        <v>7206</v>
      </c>
      <c r="E9574" s="7" t="s">
        <v>7440</v>
      </c>
      <c r="F9574" s="8">
        <v>21</v>
      </c>
      <c r="G9574" s="8">
        <v>10952.85</v>
      </c>
      <c r="H9574" s="8">
        <v>10952.85</v>
      </c>
      <c r="I9574" s="8">
        <v>6</v>
      </c>
      <c r="J9574" s="8">
        <v>65717.08</v>
      </c>
      <c r="K9574" s="8">
        <v>10952.846666666666</v>
      </c>
      <c r="L9574" s="8">
        <f t="shared" si="596"/>
        <v>1900.9072727272724</v>
      </c>
      <c r="M9574" s="8">
        <f t="shared" si="597"/>
        <v>9051.939393939394</v>
      </c>
      <c r="N9574" s="9"/>
      <c r="O9574" s="9"/>
      <c r="P9574" s="8">
        <v>21</v>
      </c>
      <c r="Q9574" s="8">
        <v>10952.8475</v>
      </c>
      <c r="R9574" s="17">
        <f t="shared" si="598"/>
        <v>0</v>
      </c>
      <c r="S9574" s="18">
        <f t="shared" si="599"/>
        <v>65717.08</v>
      </c>
    </row>
    <row r="9575" spans="1:19" x14ac:dyDescent="0.25">
      <c r="A9575" s="7" t="s">
        <v>551</v>
      </c>
      <c r="B9575" s="7" t="s">
        <v>552</v>
      </c>
      <c r="C9575" s="7" t="s">
        <v>369</v>
      </c>
      <c r="D9575" s="7" t="s">
        <v>370</v>
      </c>
      <c r="E9575" s="7" t="s">
        <v>537</v>
      </c>
      <c r="F9575" s="8">
        <v>21</v>
      </c>
      <c r="G9575" s="8">
        <v>3357.2</v>
      </c>
      <c r="H9575" s="8">
        <v>3357.21</v>
      </c>
      <c r="I9575" s="8">
        <v>7</v>
      </c>
      <c r="J9575" s="8">
        <v>23500.43</v>
      </c>
      <c r="K9575" s="8">
        <v>3357.2042857142856</v>
      </c>
      <c r="L9575" s="8">
        <f t="shared" si="596"/>
        <v>582.6552892561981</v>
      </c>
      <c r="M9575" s="8">
        <f t="shared" si="597"/>
        <v>2774.5489964580875</v>
      </c>
      <c r="N9575" s="14">
        <v>12</v>
      </c>
      <c r="O9575" s="14">
        <v>3107.4949999999999</v>
      </c>
      <c r="P9575" s="8">
        <v>21</v>
      </c>
      <c r="Q9575" s="8">
        <v>3357.2049999999999</v>
      </c>
      <c r="R9575" s="17">
        <f t="shared" si="598"/>
        <v>21752.465</v>
      </c>
      <c r="S9575" s="18">
        <f t="shared" si="599"/>
        <v>23500.43</v>
      </c>
    </row>
    <row r="9576" spans="1:19" x14ac:dyDescent="0.25">
      <c r="A9576" s="7" t="s">
        <v>13545</v>
      </c>
      <c r="B9576" s="7" t="s">
        <v>13546</v>
      </c>
      <c r="C9576" s="7" t="s">
        <v>14</v>
      </c>
      <c r="D9576" s="7" t="s">
        <v>15</v>
      </c>
      <c r="E9576" s="7" t="s">
        <v>2322</v>
      </c>
      <c r="F9576" s="8">
        <v>21</v>
      </c>
      <c r="G9576" s="8">
        <v>135.22</v>
      </c>
      <c r="H9576" s="8">
        <v>135.22</v>
      </c>
      <c r="I9576" s="8">
        <v>300</v>
      </c>
      <c r="J9576" s="8">
        <v>40567.07</v>
      </c>
      <c r="K9576" s="8">
        <v>135.22356666666667</v>
      </c>
      <c r="L9576" s="8">
        <f t="shared" si="596"/>
        <v>23.468552892561988</v>
      </c>
      <c r="M9576" s="8">
        <f t="shared" si="597"/>
        <v>111.75501377410468</v>
      </c>
      <c r="N9576" s="14">
        <v>12</v>
      </c>
      <c r="O9576" s="14">
        <v>125.1656</v>
      </c>
      <c r="P9576" s="8">
        <v>21</v>
      </c>
      <c r="Q9576" s="8">
        <v>135.22358333333332</v>
      </c>
      <c r="R9576" s="17">
        <f t="shared" si="598"/>
        <v>37549.68</v>
      </c>
      <c r="S9576" s="18">
        <f t="shared" si="599"/>
        <v>40567.07</v>
      </c>
    </row>
    <row r="9577" spans="1:19" x14ac:dyDescent="0.25">
      <c r="A9577" s="7" t="s">
        <v>16486</v>
      </c>
      <c r="B9577" s="7" t="s">
        <v>16487</v>
      </c>
      <c r="C9577" s="7" t="s">
        <v>7375</v>
      </c>
      <c r="D9577" s="7" t="s">
        <v>7376</v>
      </c>
      <c r="E9577" s="7" t="s">
        <v>7377</v>
      </c>
      <c r="F9577" s="8">
        <v>15</v>
      </c>
      <c r="G9577" s="8">
        <v>47.14</v>
      </c>
      <c r="H9577" s="8">
        <v>47.14</v>
      </c>
      <c r="I9577" s="8">
        <v>396</v>
      </c>
      <c r="J9577" s="8">
        <v>18668.260000000002</v>
      </c>
      <c r="K9577" s="8">
        <v>47.142070707070715</v>
      </c>
      <c r="L9577" s="8">
        <f t="shared" si="596"/>
        <v>6.1489657444005275</v>
      </c>
      <c r="M9577" s="8">
        <f t="shared" si="597"/>
        <v>40.993104962670188</v>
      </c>
      <c r="N9577" s="9"/>
      <c r="O9577" s="9"/>
      <c r="P9577" s="8">
        <v>15</v>
      </c>
      <c r="Q9577" s="8">
        <v>47.142083333333332</v>
      </c>
      <c r="R9577" s="17">
        <f t="shared" si="598"/>
        <v>0</v>
      </c>
      <c r="S9577" s="18">
        <f t="shared" si="599"/>
        <v>18668.260000000002</v>
      </c>
    </row>
    <row r="9578" spans="1:19" x14ac:dyDescent="0.25">
      <c r="A9578" s="7" t="s">
        <v>12407</v>
      </c>
      <c r="B9578" s="7" t="s">
        <v>12408</v>
      </c>
      <c r="C9578" s="7" t="s">
        <v>7400</v>
      </c>
      <c r="D9578" s="7" t="s">
        <v>7401</v>
      </c>
      <c r="E9578" s="7" t="s">
        <v>7402</v>
      </c>
      <c r="F9578" s="8">
        <v>21</v>
      </c>
      <c r="G9578" s="8">
        <v>562.61</v>
      </c>
      <c r="H9578" s="8">
        <v>562.62</v>
      </c>
      <c r="I9578" s="8">
        <v>3</v>
      </c>
      <c r="J9578" s="8">
        <v>1687.8400000000001</v>
      </c>
      <c r="K9578" s="8">
        <v>562.61333333333334</v>
      </c>
      <c r="L9578" s="8">
        <f t="shared" si="596"/>
        <v>97.643636363636347</v>
      </c>
      <c r="M9578" s="8">
        <f t="shared" si="597"/>
        <v>464.969696969697</v>
      </c>
      <c r="N9578" s="9"/>
      <c r="O9578" s="9"/>
      <c r="P9578" s="8">
        <v>21</v>
      </c>
      <c r="Q9578" s="8">
        <v>562.61500000000001</v>
      </c>
      <c r="R9578" s="17">
        <f t="shared" si="598"/>
        <v>0</v>
      </c>
      <c r="S9578" s="18">
        <f t="shared" si="599"/>
        <v>1687.8400000000001</v>
      </c>
    </row>
    <row r="9579" spans="1:19" x14ac:dyDescent="0.25">
      <c r="A9579" s="7" t="s">
        <v>894</v>
      </c>
      <c r="B9579" s="7" t="s">
        <v>895</v>
      </c>
      <c r="C9579" s="7" t="s">
        <v>37</v>
      </c>
      <c r="D9579" s="7" t="s">
        <v>38</v>
      </c>
      <c r="E9579" s="7" t="s">
        <v>39</v>
      </c>
      <c r="F9579" s="8">
        <v>15</v>
      </c>
      <c r="G9579" s="8">
        <v>2024.33</v>
      </c>
      <c r="H9579" s="8">
        <v>2024.34</v>
      </c>
      <c r="I9579" s="8">
        <v>3</v>
      </c>
      <c r="J9579" s="8">
        <v>6073</v>
      </c>
      <c r="K9579" s="8">
        <v>2024.3333333333333</v>
      </c>
      <c r="L9579" s="8">
        <f t="shared" si="596"/>
        <v>264.04347826086951</v>
      </c>
      <c r="M9579" s="8">
        <f t="shared" si="597"/>
        <v>1760.2898550724638</v>
      </c>
      <c r="N9579" s="9"/>
      <c r="O9579" s="9"/>
      <c r="P9579" s="8">
        <v>15</v>
      </c>
      <c r="Q9579" s="8">
        <v>2024.335</v>
      </c>
      <c r="R9579" s="17">
        <f t="shared" si="598"/>
        <v>0</v>
      </c>
      <c r="S9579" s="18">
        <f t="shared" si="599"/>
        <v>6073</v>
      </c>
    </row>
    <row r="9580" spans="1:19" x14ac:dyDescent="0.25">
      <c r="A9580" s="7" t="s">
        <v>11188</v>
      </c>
      <c r="B9580" s="7" t="s">
        <v>11189</v>
      </c>
      <c r="C9580" s="7" t="s">
        <v>7400</v>
      </c>
      <c r="D9580" s="7" t="s">
        <v>7401</v>
      </c>
      <c r="E9580" s="7" t="s">
        <v>7402</v>
      </c>
      <c r="F9580" s="8">
        <v>15</v>
      </c>
      <c r="G9580" s="8">
        <v>25</v>
      </c>
      <c r="H9580" s="8">
        <v>25</v>
      </c>
      <c r="I9580" s="8">
        <v>150</v>
      </c>
      <c r="J9580" s="8">
        <v>3749.9799999999996</v>
      </c>
      <c r="K9580" s="8">
        <v>24.999866666666662</v>
      </c>
      <c r="L9580" s="8">
        <f t="shared" si="596"/>
        <v>3.2608521739130403</v>
      </c>
      <c r="M9580" s="8">
        <f t="shared" si="597"/>
        <v>21.739014492753622</v>
      </c>
      <c r="N9580" s="9"/>
      <c r="O9580" s="9"/>
      <c r="P9580" s="8">
        <v>15</v>
      </c>
      <c r="Q9580" s="8">
        <v>24.999899999999997</v>
      </c>
      <c r="R9580" s="17">
        <f t="shared" si="598"/>
        <v>0</v>
      </c>
      <c r="S9580" s="18">
        <f t="shared" si="599"/>
        <v>3749.9799999999996</v>
      </c>
    </row>
    <row r="9581" spans="1:19" x14ac:dyDescent="0.25">
      <c r="A9581" s="7" t="s">
        <v>11640</v>
      </c>
      <c r="B9581" s="7" t="s">
        <v>11641</v>
      </c>
      <c r="C9581" s="7" t="s">
        <v>7400</v>
      </c>
      <c r="D9581" s="7" t="s">
        <v>7401</v>
      </c>
      <c r="E9581" s="7" t="s">
        <v>7402</v>
      </c>
      <c r="F9581" s="8">
        <v>21</v>
      </c>
      <c r="G9581" s="8">
        <v>308.16000000000003</v>
      </c>
      <c r="H9581" s="8">
        <v>308.17</v>
      </c>
      <c r="I9581" s="8">
        <v>3</v>
      </c>
      <c r="J9581" s="8">
        <v>924.49</v>
      </c>
      <c r="K9581" s="8">
        <v>308.16333333333336</v>
      </c>
      <c r="L9581" s="8">
        <f t="shared" si="596"/>
        <v>53.482892561983476</v>
      </c>
      <c r="M9581" s="8">
        <f t="shared" si="597"/>
        <v>254.68044077134988</v>
      </c>
      <c r="N9581" s="9"/>
      <c r="O9581" s="9"/>
      <c r="P9581" s="8">
        <v>21</v>
      </c>
      <c r="Q9581" s="8">
        <v>308.16500000000002</v>
      </c>
      <c r="R9581" s="17">
        <f t="shared" si="598"/>
        <v>0</v>
      </c>
      <c r="S9581" s="18">
        <f t="shared" si="599"/>
        <v>924.49</v>
      </c>
    </row>
    <row r="9582" spans="1:19" x14ac:dyDescent="0.25">
      <c r="A9582" s="7" t="s">
        <v>11644</v>
      </c>
      <c r="B9582" s="7" t="s">
        <v>11645</v>
      </c>
      <c r="C9582" s="7" t="s">
        <v>7400</v>
      </c>
      <c r="D9582" s="7" t="s">
        <v>7401</v>
      </c>
      <c r="E9582" s="7" t="s">
        <v>7402</v>
      </c>
      <c r="F9582" s="8">
        <v>21</v>
      </c>
      <c r="G9582" s="8">
        <v>308.16000000000003</v>
      </c>
      <c r="H9582" s="8">
        <v>308.17</v>
      </c>
      <c r="I9582" s="8">
        <v>3</v>
      </c>
      <c r="J9582" s="8">
        <v>924.49</v>
      </c>
      <c r="K9582" s="8">
        <v>308.16333333333336</v>
      </c>
      <c r="L9582" s="8">
        <f t="shared" si="596"/>
        <v>53.482892561983476</v>
      </c>
      <c r="M9582" s="8">
        <f t="shared" si="597"/>
        <v>254.68044077134988</v>
      </c>
      <c r="N9582" s="9"/>
      <c r="O9582" s="9"/>
      <c r="P9582" s="8">
        <v>21</v>
      </c>
      <c r="Q9582" s="8">
        <v>308.16500000000002</v>
      </c>
      <c r="R9582" s="17">
        <f t="shared" si="598"/>
        <v>0</v>
      </c>
      <c r="S9582" s="18">
        <f t="shared" si="599"/>
        <v>924.49</v>
      </c>
    </row>
    <row r="9583" spans="1:19" x14ac:dyDescent="0.25">
      <c r="A9583" s="7" t="s">
        <v>12343</v>
      </c>
      <c r="B9583" s="7" t="s">
        <v>12344</v>
      </c>
      <c r="C9583" s="7" t="s">
        <v>14</v>
      </c>
      <c r="D9583" s="7" t="s">
        <v>15</v>
      </c>
      <c r="E9583" s="7" t="s">
        <v>2322</v>
      </c>
      <c r="F9583" s="8">
        <v>15</v>
      </c>
      <c r="G9583" s="8">
        <v>97.94</v>
      </c>
      <c r="H9583" s="8">
        <v>97.94</v>
      </c>
      <c r="I9583" s="8">
        <v>30</v>
      </c>
      <c r="J9583" s="8">
        <v>2938.33</v>
      </c>
      <c r="K9583" s="8">
        <v>97.944333333333333</v>
      </c>
      <c r="L9583" s="8">
        <f t="shared" si="596"/>
        <v>12.775347826086943</v>
      </c>
      <c r="M9583" s="8">
        <f t="shared" si="597"/>
        <v>85.16898550724639</v>
      </c>
      <c r="N9583" s="14">
        <v>12</v>
      </c>
      <c r="O9583" s="14">
        <v>100.63300000000001</v>
      </c>
      <c r="P9583" s="8">
        <v>15</v>
      </c>
      <c r="Q9583" s="8">
        <v>97.944500000000005</v>
      </c>
      <c r="R9583" s="17">
        <f t="shared" si="598"/>
        <v>3018.9900000000002</v>
      </c>
      <c r="S9583" s="18">
        <f t="shared" si="599"/>
        <v>2938.33</v>
      </c>
    </row>
    <row r="9584" spans="1:19" x14ac:dyDescent="0.25">
      <c r="A9584" s="7" t="s">
        <v>13621</v>
      </c>
      <c r="B9584" s="7" t="s">
        <v>13622</v>
      </c>
      <c r="C9584" s="7" t="s">
        <v>7205</v>
      </c>
      <c r="D9584" s="7" t="s">
        <v>7206</v>
      </c>
      <c r="E9584" s="7" t="s">
        <v>7440</v>
      </c>
      <c r="F9584" s="8">
        <v>21</v>
      </c>
      <c r="G9584" s="8">
        <v>210.16</v>
      </c>
      <c r="H9584" s="8">
        <v>210.17</v>
      </c>
      <c r="I9584" s="8">
        <v>23</v>
      </c>
      <c r="J9584" s="8">
        <v>4833.79</v>
      </c>
      <c r="K9584" s="8">
        <v>210.16478260869565</v>
      </c>
      <c r="L9584" s="8">
        <f t="shared" si="596"/>
        <v>36.474879626302538</v>
      </c>
      <c r="M9584" s="8">
        <f t="shared" si="597"/>
        <v>173.68990298239311</v>
      </c>
      <c r="N9584" s="9"/>
      <c r="O9584" s="9"/>
      <c r="P9584" s="8">
        <v>21</v>
      </c>
      <c r="Q9584" s="8">
        <v>210.16499999999999</v>
      </c>
      <c r="R9584" s="17">
        <f t="shared" si="598"/>
        <v>0</v>
      </c>
      <c r="S9584" s="18">
        <f t="shared" si="599"/>
        <v>4833.79</v>
      </c>
    </row>
    <row r="9585" spans="1:19" x14ac:dyDescent="0.25">
      <c r="A9585" s="7" t="s">
        <v>21566</v>
      </c>
      <c r="B9585" s="7" t="s">
        <v>21567</v>
      </c>
      <c r="C9585" s="7" t="s">
        <v>14</v>
      </c>
      <c r="D9585" s="7" t="s">
        <v>15</v>
      </c>
      <c r="E9585" s="7" t="s">
        <v>7518</v>
      </c>
      <c r="F9585" s="8">
        <v>21</v>
      </c>
      <c r="G9585" s="8">
        <v>777.29</v>
      </c>
      <c r="H9585" s="8">
        <v>777.29</v>
      </c>
      <c r="I9585" s="8">
        <v>6</v>
      </c>
      <c r="J9585" s="8">
        <v>4663.75</v>
      </c>
      <c r="K9585" s="8">
        <v>777.29166666666663</v>
      </c>
      <c r="L9585" s="8">
        <f t="shared" si="596"/>
        <v>134.90185950413218</v>
      </c>
      <c r="M9585" s="8">
        <f t="shared" si="597"/>
        <v>642.38980716253445</v>
      </c>
      <c r="N9585" s="9"/>
      <c r="O9585" s="9"/>
      <c r="P9585" s="8">
        <v>21</v>
      </c>
      <c r="Q9585" s="14">
        <v>777.29250000000002</v>
      </c>
      <c r="R9585" s="17">
        <f t="shared" si="598"/>
        <v>0</v>
      </c>
      <c r="S9585" s="18">
        <f t="shared" si="599"/>
        <v>4663.75</v>
      </c>
    </row>
    <row r="9586" spans="1:19" x14ac:dyDescent="0.25">
      <c r="A9586" s="7" t="s">
        <v>40</v>
      </c>
      <c r="B9586" s="7" t="s">
        <v>41</v>
      </c>
      <c r="C9586" s="7" t="s">
        <v>37</v>
      </c>
      <c r="D9586" s="7" t="s">
        <v>38</v>
      </c>
      <c r="E9586" s="7" t="s">
        <v>39</v>
      </c>
      <c r="F9586" s="8">
        <v>15</v>
      </c>
      <c r="G9586" s="8">
        <v>2174.6</v>
      </c>
      <c r="H9586" s="8">
        <v>2174.61</v>
      </c>
      <c r="I9586" s="8">
        <v>3</v>
      </c>
      <c r="J9586" s="8">
        <v>6523.8099999999995</v>
      </c>
      <c r="K9586" s="8">
        <v>2174.603333333333</v>
      </c>
      <c r="L9586" s="8">
        <f t="shared" si="596"/>
        <v>283.64391304347805</v>
      </c>
      <c r="M9586" s="8">
        <f t="shared" si="597"/>
        <v>1890.959420289855</v>
      </c>
      <c r="N9586" s="9"/>
      <c r="O9586" s="9"/>
      <c r="P9586" s="8">
        <v>15</v>
      </c>
      <c r="Q9586" s="8">
        <v>2174.605</v>
      </c>
      <c r="R9586" s="17">
        <f t="shared" si="598"/>
        <v>0</v>
      </c>
      <c r="S9586" s="18">
        <f t="shared" si="599"/>
        <v>6523.8099999999995</v>
      </c>
    </row>
    <row r="9587" spans="1:19" x14ac:dyDescent="0.25">
      <c r="A9587" s="7" t="s">
        <v>583</v>
      </c>
      <c r="B9587" s="7" t="s">
        <v>584</v>
      </c>
      <c r="C9587" s="7" t="s">
        <v>185</v>
      </c>
      <c r="D9587" s="7" t="s">
        <v>186</v>
      </c>
      <c r="E9587" s="7" t="s">
        <v>187</v>
      </c>
      <c r="F9587" s="8">
        <v>21</v>
      </c>
      <c r="G9587" s="8">
        <v>1166.6400000000001</v>
      </c>
      <c r="H9587" s="8">
        <v>1166.6500000000001</v>
      </c>
      <c r="I9587" s="8">
        <v>9</v>
      </c>
      <c r="J9587" s="8">
        <v>10499.8</v>
      </c>
      <c r="K9587" s="8">
        <v>1166.6444444444444</v>
      </c>
      <c r="L9587" s="8">
        <f t="shared" si="596"/>
        <v>202.47548209366391</v>
      </c>
      <c r="M9587" s="8">
        <f t="shared" si="597"/>
        <v>964.16896235078048</v>
      </c>
      <c r="N9587" s="9"/>
      <c r="O9587" s="9"/>
      <c r="P9587" s="8">
        <v>21</v>
      </c>
      <c r="Q9587" s="8">
        <v>1166.645</v>
      </c>
      <c r="R9587" s="17">
        <f t="shared" si="598"/>
        <v>0</v>
      </c>
      <c r="S9587" s="18">
        <f t="shared" si="599"/>
        <v>10499.8</v>
      </c>
    </row>
    <row r="9588" spans="1:19" x14ac:dyDescent="0.25">
      <c r="A9588" s="7" t="s">
        <v>2320</v>
      </c>
      <c r="B9588" s="7" t="s">
        <v>2321</v>
      </c>
      <c r="C9588" s="7" t="s">
        <v>14</v>
      </c>
      <c r="D9588" s="7" t="s">
        <v>15</v>
      </c>
      <c r="E9588" s="7" t="s">
        <v>2322</v>
      </c>
      <c r="F9588" s="8">
        <v>21</v>
      </c>
      <c r="G9588" s="8">
        <v>1209.8699999999999</v>
      </c>
      <c r="H9588" s="8">
        <v>1209.8699999999999</v>
      </c>
      <c r="I9588" s="8">
        <v>25</v>
      </c>
      <c r="J9588" s="8">
        <v>30246.67</v>
      </c>
      <c r="K9588" s="8">
        <v>1209.8668</v>
      </c>
      <c r="L9588" s="8">
        <f t="shared" si="596"/>
        <v>209.97688264462806</v>
      </c>
      <c r="M9588" s="8">
        <f t="shared" si="597"/>
        <v>999.88991735537195</v>
      </c>
      <c r="N9588" s="9"/>
      <c r="O9588" s="9"/>
      <c r="P9588" s="8">
        <v>21</v>
      </c>
      <c r="Q9588" s="8">
        <v>1209.867</v>
      </c>
      <c r="R9588" s="17">
        <f t="shared" si="598"/>
        <v>0</v>
      </c>
      <c r="S9588" s="18">
        <f t="shared" si="599"/>
        <v>30246.67</v>
      </c>
    </row>
    <row r="9589" spans="1:19" x14ac:dyDescent="0.25">
      <c r="A9589" s="7" t="s">
        <v>12053</v>
      </c>
      <c r="B9589" s="7" t="s">
        <v>12054</v>
      </c>
      <c r="C9589" s="7" t="s">
        <v>7539</v>
      </c>
      <c r="D9589" s="7" t="s">
        <v>7540</v>
      </c>
      <c r="E9589" s="7" t="s">
        <v>7798</v>
      </c>
      <c r="F9589" s="8">
        <v>21</v>
      </c>
      <c r="G9589" s="8">
        <v>26.92</v>
      </c>
      <c r="H9589" s="8">
        <v>26.92</v>
      </c>
      <c r="I9589" s="8">
        <v>500</v>
      </c>
      <c r="J9589" s="8">
        <v>13457.619999999999</v>
      </c>
      <c r="K9589" s="8">
        <v>26.915239999999997</v>
      </c>
      <c r="L9589" s="8">
        <f t="shared" si="596"/>
        <v>4.6712399999999974</v>
      </c>
      <c r="M9589" s="8">
        <f t="shared" si="597"/>
        <v>22.244</v>
      </c>
      <c r="N9589" s="9"/>
      <c r="O9589" s="9"/>
      <c r="P9589" s="8">
        <v>21</v>
      </c>
      <c r="Q9589" s="8">
        <v>26.91525</v>
      </c>
      <c r="R9589" s="17">
        <f t="shared" si="598"/>
        <v>0</v>
      </c>
      <c r="S9589" s="18">
        <f t="shared" si="599"/>
        <v>13457.619999999999</v>
      </c>
    </row>
    <row r="9590" spans="1:19" x14ac:dyDescent="0.25">
      <c r="A9590" s="7" t="s">
        <v>16446</v>
      </c>
      <c r="B9590" s="7" t="s">
        <v>16447</v>
      </c>
      <c r="C9590" s="7" t="s">
        <v>37</v>
      </c>
      <c r="D9590" s="7" t="s">
        <v>38</v>
      </c>
      <c r="E9590" s="7" t="s">
        <v>39</v>
      </c>
      <c r="F9590" s="8">
        <v>15</v>
      </c>
      <c r="G9590" s="8">
        <v>987.19</v>
      </c>
      <c r="H9590" s="8">
        <v>987.2</v>
      </c>
      <c r="I9590" s="8">
        <v>9</v>
      </c>
      <c r="J9590" s="8">
        <v>8884.75</v>
      </c>
      <c r="K9590" s="8">
        <v>987.19444444444446</v>
      </c>
      <c r="L9590" s="8">
        <f t="shared" si="596"/>
        <v>128.76449275362313</v>
      </c>
      <c r="M9590" s="8">
        <f t="shared" si="597"/>
        <v>858.42995169082133</v>
      </c>
      <c r="N9590" s="9"/>
      <c r="O9590" s="9"/>
      <c r="P9590" s="8">
        <v>15</v>
      </c>
      <c r="Q9590" s="8">
        <v>987.19500000000005</v>
      </c>
      <c r="R9590" s="17">
        <f t="shared" si="598"/>
        <v>0</v>
      </c>
      <c r="S9590" s="18">
        <f t="shared" si="599"/>
        <v>8884.75</v>
      </c>
    </row>
    <row r="9591" spans="1:19" x14ac:dyDescent="0.25">
      <c r="A9591" s="7" t="s">
        <v>16599</v>
      </c>
      <c r="B9591" s="7" t="s">
        <v>16600</v>
      </c>
      <c r="C9591" s="7" t="s">
        <v>7539</v>
      </c>
      <c r="D9591" s="7" t="s">
        <v>7540</v>
      </c>
      <c r="E9591" s="7" t="s">
        <v>7798</v>
      </c>
      <c r="F9591" s="8">
        <v>21</v>
      </c>
      <c r="G9591" s="8">
        <v>466.7</v>
      </c>
      <c r="H9591" s="8">
        <v>466.7</v>
      </c>
      <c r="I9591" s="8">
        <v>10</v>
      </c>
      <c r="J9591" s="8">
        <v>4666.9699999999993</v>
      </c>
      <c r="K9591" s="8">
        <v>466.69699999999995</v>
      </c>
      <c r="L9591" s="8">
        <f t="shared" si="596"/>
        <v>80.996999999999957</v>
      </c>
      <c r="M9591" s="8">
        <f t="shared" si="597"/>
        <v>385.7</v>
      </c>
      <c r="N9591" s="9"/>
      <c r="O9591" s="9"/>
      <c r="P9591" s="8">
        <v>21</v>
      </c>
      <c r="Q9591" s="8">
        <v>466.69749999999999</v>
      </c>
      <c r="R9591" s="17">
        <f t="shared" si="598"/>
        <v>0</v>
      </c>
      <c r="S9591" s="18">
        <f t="shared" si="599"/>
        <v>4666.9699999999993</v>
      </c>
    </row>
    <row r="9592" spans="1:19" x14ac:dyDescent="0.25">
      <c r="A9592" s="7" t="s">
        <v>509</v>
      </c>
      <c r="B9592" s="7" t="s">
        <v>510</v>
      </c>
      <c r="C9592" s="7" t="s">
        <v>472</v>
      </c>
      <c r="D9592" s="7" t="s">
        <v>473</v>
      </c>
      <c r="E9592" s="7" t="s">
        <v>511</v>
      </c>
      <c r="F9592" s="8">
        <v>15</v>
      </c>
      <c r="G9592" s="8">
        <v>8393.17</v>
      </c>
      <c r="H9592" s="8">
        <v>8393.18</v>
      </c>
      <c r="I9592" s="8">
        <v>6</v>
      </c>
      <c r="J9592" s="8">
        <v>50359.03</v>
      </c>
      <c r="K9592" s="8">
        <v>8393.1716666666671</v>
      </c>
      <c r="L9592" s="8">
        <f t="shared" si="596"/>
        <v>1094.7615217391303</v>
      </c>
      <c r="M9592" s="8">
        <f t="shared" si="597"/>
        <v>7298.4101449275367</v>
      </c>
      <c r="N9592" s="9"/>
      <c r="O9592" s="9"/>
      <c r="P9592" s="8">
        <v>15</v>
      </c>
      <c r="Q9592" s="8">
        <v>8393.1725000000006</v>
      </c>
      <c r="R9592" s="17">
        <f t="shared" si="598"/>
        <v>0</v>
      </c>
      <c r="S9592" s="18">
        <f t="shared" si="599"/>
        <v>50359.03</v>
      </c>
    </row>
    <row r="9593" spans="1:19" x14ac:dyDescent="0.25">
      <c r="A9593" s="7" t="s">
        <v>6371</v>
      </c>
      <c r="B9593" s="7" t="s">
        <v>6372</v>
      </c>
      <c r="C9593" s="7" t="s">
        <v>37</v>
      </c>
      <c r="D9593" s="7" t="s">
        <v>38</v>
      </c>
      <c r="E9593" s="7" t="s">
        <v>39</v>
      </c>
      <c r="F9593" s="8">
        <v>15</v>
      </c>
      <c r="G9593" s="8">
        <v>0</v>
      </c>
      <c r="H9593" s="8">
        <v>14465.01</v>
      </c>
      <c r="I9593" s="8">
        <v>3</v>
      </c>
      <c r="J9593" s="8">
        <v>43395.009999999995</v>
      </c>
      <c r="K9593" s="8">
        <v>14465.003333333332</v>
      </c>
      <c r="L9593" s="8">
        <f t="shared" si="596"/>
        <v>1886.7395652173909</v>
      </c>
      <c r="M9593" s="8">
        <f t="shared" si="597"/>
        <v>12578.263768115941</v>
      </c>
      <c r="N9593" s="9"/>
      <c r="O9593" s="9"/>
      <c r="P9593" s="8">
        <v>15</v>
      </c>
      <c r="Q9593" s="8">
        <v>14465.004999999999</v>
      </c>
      <c r="R9593" s="17">
        <f t="shared" si="598"/>
        <v>0</v>
      </c>
      <c r="S9593" s="18">
        <f t="shared" si="599"/>
        <v>43395.009999999995</v>
      </c>
    </row>
    <row r="9594" spans="1:19" x14ac:dyDescent="0.25">
      <c r="A9594" s="7" t="s">
        <v>6651</v>
      </c>
      <c r="B9594" s="7" t="s">
        <v>6652</v>
      </c>
      <c r="C9594" s="7" t="s">
        <v>37</v>
      </c>
      <c r="D9594" s="7" t="s">
        <v>38</v>
      </c>
      <c r="E9594" s="7" t="s">
        <v>39</v>
      </c>
      <c r="F9594" s="8">
        <v>15</v>
      </c>
      <c r="G9594" s="8">
        <v>14465</v>
      </c>
      <c r="H9594" s="8">
        <v>14465.01</v>
      </c>
      <c r="I9594" s="8">
        <v>9</v>
      </c>
      <c r="J9594" s="8">
        <v>130185.04</v>
      </c>
      <c r="K9594" s="8">
        <v>14465.004444444443</v>
      </c>
      <c r="L9594" s="8">
        <f t="shared" si="596"/>
        <v>1886.739710144926</v>
      </c>
      <c r="M9594" s="8">
        <f t="shared" si="597"/>
        <v>12578.264734299517</v>
      </c>
      <c r="N9594" s="14">
        <v>12</v>
      </c>
      <c r="O9594" s="14">
        <v>14087.65</v>
      </c>
      <c r="P9594" s="8">
        <v>15</v>
      </c>
      <c r="Q9594" s="8">
        <v>14465.004999999999</v>
      </c>
      <c r="R9594" s="17">
        <f t="shared" si="598"/>
        <v>126788.84999999999</v>
      </c>
      <c r="S9594" s="18">
        <f t="shared" si="599"/>
        <v>130185.04</v>
      </c>
    </row>
    <row r="9595" spans="1:19" x14ac:dyDescent="0.25">
      <c r="A9595" s="7" t="s">
        <v>8071</v>
      </c>
      <c r="B9595" s="7" t="s">
        <v>8072</v>
      </c>
      <c r="C9595" s="7" t="s">
        <v>7375</v>
      </c>
      <c r="D9595" s="7" t="s">
        <v>7376</v>
      </c>
      <c r="E9595" s="7" t="s">
        <v>7377</v>
      </c>
      <c r="F9595" s="8">
        <v>15</v>
      </c>
      <c r="G9595" s="8">
        <v>80.2</v>
      </c>
      <c r="H9595" s="8">
        <v>80.2</v>
      </c>
      <c r="I9595" s="8">
        <v>792</v>
      </c>
      <c r="J9595" s="8">
        <v>63520.979999999996</v>
      </c>
      <c r="K9595" s="8">
        <v>80.203257575757576</v>
      </c>
      <c r="L9595" s="8">
        <f t="shared" si="596"/>
        <v>10.46129446640316</v>
      </c>
      <c r="M9595" s="8">
        <f t="shared" si="597"/>
        <v>69.741963109354415</v>
      </c>
      <c r="N9595" s="9"/>
      <c r="O9595" s="9"/>
      <c r="P9595" s="8">
        <v>15</v>
      </c>
      <c r="Q9595" s="8">
        <v>80.203263888888898</v>
      </c>
      <c r="R9595" s="17">
        <f t="shared" si="598"/>
        <v>0</v>
      </c>
      <c r="S9595" s="18">
        <f t="shared" si="599"/>
        <v>63520.979999999996</v>
      </c>
    </row>
    <row r="9596" spans="1:19" x14ac:dyDescent="0.25">
      <c r="A9596" s="7" t="s">
        <v>14950</v>
      </c>
      <c r="B9596" s="7" t="s">
        <v>14951</v>
      </c>
      <c r="C9596" s="7" t="s">
        <v>5229</v>
      </c>
      <c r="D9596" s="7" t="s">
        <v>5230</v>
      </c>
      <c r="E9596" s="7" t="s">
        <v>5231</v>
      </c>
      <c r="F9596" s="8">
        <v>21</v>
      </c>
      <c r="G9596" s="8">
        <v>93.47</v>
      </c>
      <c r="H9596" s="8">
        <v>93.48</v>
      </c>
      <c r="I9596" s="8">
        <v>212</v>
      </c>
      <c r="J9596" s="8">
        <v>19816.2</v>
      </c>
      <c r="K9596" s="8">
        <v>93.47264150943397</v>
      </c>
      <c r="L9596" s="8">
        <f t="shared" si="596"/>
        <v>16.222524559488534</v>
      </c>
      <c r="M9596" s="8">
        <f t="shared" si="597"/>
        <v>77.250116949945436</v>
      </c>
      <c r="N9596" s="9"/>
      <c r="O9596" s="9"/>
      <c r="P9596" s="8">
        <v>21</v>
      </c>
      <c r="Q9596" s="8">
        <v>93.472666666666655</v>
      </c>
      <c r="R9596" s="17">
        <f t="shared" si="598"/>
        <v>0</v>
      </c>
      <c r="S9596" s="18">
        <f t="shared" si="599"/>
        <v>19816.2</v>
      </c>
    </row>
    <row r="9597" spans="1:19" x14ac:dyDescent="0.25">
      <c r="A9597" s="7" t="s">
        <v>13298</v>
      </c>
      <c r="B9597" s="7" t="s">
        <v>13299</v>
      </c>
      <c r="C9597" s="7" t="s">
        <v>14</v>
      </c>
      <c r="D9597" s="7" t="s">
        <v>15</v>
      </c>
      <c r="E9597" s="7" t="s">
        <v>2322</v>
      </c>
      <c r="F9597" s="8">
        <v>21</v>
      </c>
      <c r="G9597" s="8">
        <v>2914.61</v>
      </c>
      <c r="H9597" s="8">
        <v>2914.61</v>
      </c>
      <c r="I9597" s="8">
        <v>137</v>
      </c>
      <c r="J9597" s="8">
        <v>399301.7699999999</v>
      </c>
      <c r="K9597" s="8">
        <v>2914.6114598540139</v>
      </c>
      <c r="L9597" s="8">
        <f t="shared" si="596"/>
        <v>505.84165832177086</v>
      </c>
      <c r="M9597" s="8">
        <f t="shared" si="597"/>
        <v>2408.769801532243</v>
      </c>
      <c r="N9597" s="14">
        <v>12</v>
      </c>
      <c r="O9597" s="14">
        <v>2697.82</v>
      </c>
      <c r="P9597" s="8">
        <v>21</v>
      </c>
      <c r="Q9597" s="8">
        <v>2914.6115</v>
      </c>
      <c r="R9597" s="17">
        <f t="shared" si="598"/>
        <v>369601.34</v>
      </c>
      <c r="S9597" s="18">
        <f t="shared" si="599"/>
        <v>399301.7699999999</v>
      </c>
    </row>
    <row r="9598" spans="1:19" x14ac:dyDescent="0.25">
      <c r="A9598" s="7" t="s">
        <v>8674</v>
      </c>
      <c r="B9598" s="7" t="s">
        <v>8675</v>
      </c>
      <c r="C9598" s="7" t="s">
        <v>14</v>
      </c>
      <c r="D9598" s="7" t="s">
        <v>15</v>
      </c>
      <c r="E9598" s="7" t="s">
        <v>2322</v>
      </c>
      <c r="F9598" s="8">
        <v>21</v>
      </c>
      <c r="G9598" s="8">
        <v>41.02</v>
      </c>
      <c r="H9598" s="8">
        <v>41.02</v>
      </c>
      <c r="I9598" s="8">
        <v>118</v>
      </c>
      <c r="J9598" s="8">
        <v>4840.26</v>
      </c>
      <c r="K9598" s="8">
        <v>41.019152542372886</v>
      </c>
      <c r="L9598" s="8">
        <f t="shared" si="596"/>
        <v>7.1190264742961205</v>
      </c>
      <c r="M9598" s="8">
        <f t="shared" si="597"/>
        <v>33.900126068076766</v>
      </c>
      <c r="N9598" s="9"/>
      <c r="O9598" s="9"/>
      <c r="P9598" s="8">
        <v>21</v>
      </c>
      <c r="Q9598" s="8">
        <v>41.019199999999998</v>
      </c>
      <c r="R9598" s="17">
        <f t="shared" si="598"/>
        <v>0</v>
      </c>
      <c r="S9598" s="18">
        <f t="shared" si="599"/>
        <v>4840.26</v>
      </c>
    </row>
    <row r="9599" spans="1:19" x14ac:dyDescent="0.25">
      <c r="A9599" s="7" t="s">
        <v>21804</v>
      </c>
      <c r="B9599" s="7" t="s">
        <v>21805</v>
      </c>
      <c r="C9599" s="7" t="s">
        <v>14</v>
      </c>
      <c r="D9599" s="7" t="s">
        <v>15</v>
      </c>
      <c r="E9599" s="7" t="s">
        <v>7518</v>
      </c>
      <c r="F9599" s="8">
        <v>21</v>
      </c>
      <c r="G9599" s="8">
        <v>906.27</v>
      </c>
      <c r="H9599" s="8">
        <v>906.27</v>
      </c>
      <c r="I9599" s="8">
        <v>16</v>
      </c>
      <c r="J9599" s="8">
        <v>14500.25</v>
      </c>
      <c r="K9599" s="8">
        <v>906.265625</v>
      </c>
      <c r="L9599" s="8">
        <f t="shared" si="596"/>
        <v>157.28576962809916</v>
      </c>
      <c r="M9599" s="8">
        <f t="shared" si="597"/>
        <v>748.97985537190084</v>
      </c>
      <c r="N9599" s="9"/>
      <c r="O9599" s="9"/>
      <c r="P9599" s="8">
        <v>21</v>
      </c>
      <c r="Q9599" s="8">
        <v>906.26599999999996</v>
      </c>
      <c r="R9599" s="17">
        <f t="shared" si="598"/>
        <v>0</v>
      </c>
      <c r="S9599" s="18">
        <f t="shared" si="599"/>
        <v>14500.25</v>
      </c>
    </row>
    <row r="9600" spans="1:19" x14ac:dyDescent="0.25">
      <c r="A9600" s="7" t="s">
        <v>20300</v>
      </c>
      <c r="B9600" s="7" t="s">
        <v>20301</v>
      </c>
      <c r="C9600" s="7" t="s">
        <v>37</v>
      </c>
      <c r="D9600" s="7" t="s">
        <v>38</v>
      </c>
      <c r="E9600" s="7" t="s">
        <v>39</v>
      </c>
      <c r="F9600" s="8">
        <v>15</v>
      </c>
      <c r="G9600" s="8">
        <v>183.47</v>
      </c>
      <c r="H9600" s="8">
        <v>183.47</v>
      </c>
      <c r="I9600" s="8">
        <v>16</v>
      </c>
      <c r="J9600" s="8">
        <v>2935.53</v>
      </c>
      <c r="K9600" s="8">
        <v>183.47062500000001</v>
      </c>
      <c r="L9600" s="8">
        <f t="shared" si="596"/>
        <v>23.930951086956497</v>
      </c>
      <c r="M9600" s="8">
        <f t="shared" si="597"/>
        <v>159.53967391304352</v>
      </c>
      <c r="N9600" s="9"/>
      <c r="O9600" s="9"/>
      <c r="P9600" s="8">
        <v>15</v>
      </c>
      <c r="Q9600" s="8">
        <v>183.471</v>
      </c>
      <c r="R9600" s="17">
        <f t="shared" si="598"/>
        <v>0</v>
      </c>
      <c r="S9600" s="18">
        <f t="shared" si="599"/>
        <v>2935.53</v>
      </c>
    </row>
    <row r="9601" spans="1:19" x14ac:dyDescent="0.25">
      <c r="A9601" s="7" t="s">
        <v>13296</v>
      </c>
      <c r="B9601" s="7" t="s">
        <v>13297</v>
      </c>
      <c r="C9601" s="7" t="s">
        <v>14</v>
      </c>
      <c r="D9601" s="7" t="s">
        <v>15</v>
      </c>
      <c r="E9601" s="7" t="s">
        <v>2322</v>
      </c>
      <c r="F9601" s="8">
        <v>21</v>
      </c>
      <c r="G9601" s="8">
        <v>2914.61</v>
      </c>
      <c r="H9601" s="8">
        <v>2914.61</v>
      </c>
      <c r="I9601" s="8">
        <v>28</v>
      </c>
      <c r="J9601" s="8">
        <v>81609.12999999999</v>
      </c>
      <c r="K9601" s="8">
        <v>2914.6117857142854</v>
      </c>
      <c r="L9601" s="8">
        <f t="shared" si="596"/>
        <v>505.84171487603271</v>
      </c>
      <c r="M9601" s="8">
        <f t="shared" si="597"/>
        <v>2408.7700708382526</v>
      </c>
      <c r="N9601" s="9"/>
      <c r="O9601" s="9"/>
      <c r="P9601" s="8">
        <v>21</v>
      </c>
      <c r="Q9601" s="8">
        <v>2914.6120000000001</v>
      </c>
      <c r="R9601" s="17">
        <f t="shared" si="598"/>
        <v>0</v>
      </c>
      <c r="S9601" s="18">
        <f t="shared" si="599"/>
        <v>81609.12999999999</v>
      </c>
    </row>
    <row r="9602" spans="1:19" x14ac:dyDescent="0.25">
      <c r="A9602" s="7" t="s">
        <v>10524</v>
      </c>
      <c r="B9602" s="7" t="s">
        <v>10525</v>
      </c>
      <c r="C9602" s="7" t="s">
        <v>14</v>
      </c>
      <c r="D9602" s="7" t="s">
        <v>15</v>
      </c>
      <c r="E9602" s="7" t="s">
        <v>7807</v>
      </c>
      <c r="F9602" s="8">
        <v>21</v>
      </c>
      <c r="G9602" s="8">
        <v>6.67</v>
      </c>
      <c r="H9602" s="8">
        <v>6.67</v>
      </c>
      <c r="I9602" s="8">
        <v>1400</v>
      </c>
      <c r="J9602" s="8">
        <v>9343.92</v>
      </c>
      <c r="K9602" s="8">
        <v>6.6742285714285714</v>
      </c>
      <c r="L9602" s="8">
        <f t="shared" ref="L9602:L9665" si="600">K9602-M9602</f>
        <v>1.1583371900826442</v>
      </c>
      <c r="M9602" s="8">
        <f t="shared" ref="M9602:M9665" si="601">K9602/((100+F9602)/100)</f>
        <v>5.5158913813459272</v>
      </c>
      <c r="N9602" s="8">
        <v>12</v>
      </c>
      <c r="O9602" s="8">
        <v>6.6741875000000004</v>
      </c>
      <c r="P9602" s="8">
        <v>21</v>
      </c>
      <c r="Q9602" s="8">
        <v>6.6742333333333335</v>
      </c>
      <c r="R9602" s="17">
        <f t="shared" ref="R9602:R9665" si="602">I9602*O9602</f>
        <v>9343.8625000000011</v>
      </c>
      <c r="S9602" s="18">
        <f t="shared" si="599"/>
        <v>9343.92</v>
      </c>
    </row>
    <row r="9603" spans="1:19" x14ac:dyDescent="0.25">
      <c r="A9603" s="7" t="s">
        <v>11306</v>
      </c>
      <c r="B9603" s="7" t="s">
        <v>11307</v>
      </c>
      <c r="C9603" s="7" t="s">
        <v>14</v>
      </c>
      <c r="D9603" s="7" t="s">
        <v>15</v>
      </c>
      <c r="E9603" s="7" t="s">
        <v>7763</v>
      </c>
      <c r="F9603" s="8">
        <v>21</v>
      </c>
      <c r="G9603" s="8">
        <v>476.81</v>
      </c>
      <c r="H9603" s="8">
        <v>476.81</v>
      </c>
      <c r="I9603" s="8">
        <v>8</v>
      </c>
      <c r="J9603" s="8">
        <v>3814.5</v>
      </c>
      <c r="K9603" s="8">
        <v>476.8125</v>
      </c>
      <c r="L9603" s="8">
        <f t="shared" si="600"/>
        <v>82.752582644628092</v>
      </c>
      <c r="M9603" s="8">
        <f t="shared" si="601"/>
        <v>394.05991735537191</v>
      </c>
      <c r="N9603" s="9"/>
      <c r="O9603" s="9"/>
      <c r="P9603" s="8">
        <v>21</v>
      </c>
      <c r="Q9603" s="8">
        <v>476.81333333333333</v>
      </c>
      <c r="R9603" s="17">
        <f t="shared" si="602"/>
        <v>0</v>
      </c>
      <c r="S9603" s="18">
        <f t="shared" ref="S9603:S9666" si="603">J9603</f>
        <v>3814.5</v>
      </c>
    </row>
    <row r="9604" spans="1:19" x14ac:dyDescent="0.25">
      <c r="A9604" s="7" t="s">
        <v>7978</v>
      </c>
      <c r="B9604" s="7" t="s">
        <v>7979</v>
      </c>
      <c r="C9604" s="7" t="s">
        <v>7249</v>
      </c>
      <c r="D9604" s="7" t="s">
        <v>7250</v>
      </c>
      <c r="E9604" s="7" t="s">
        <v>7251</v>
      </c>
      <c r="F9604" s="8">
        <v>21</v>
      </c>
      <c r="G9604" s="8">
        <v>68.739999999999995</v>
      </c>
      <c r="H9604" s="8">
        <v>68.739999999999995</v>
      </c>
      <c r="I9604" s="8">
        <v>275</v>
      </c>
      <c r="J9604" s="8">
        <v>18903.53</v>
      </c>
      <c r="K9604" s="8">
        <v>68.740109090909087</v>
      </c>
      <c r="L9604" s="8">
        <f t="shared" si="600"/>
        <v>11.930101577761079</v>
      </c>
      <c r="M9604" s="8">
        <f t="shared" si="601"/>
        <v>56.810007513148008</v>
      </c>
      <c r="N9604" s="8">
        <v>12</v>
      </c>
      <c r="O9604" s="8">
        <v>68.734399999999994</v>
      </c>
      <c r="P9604" s="8">
        <v>21</v>
      </c>
      <c r="Q9604" s="8">
        <v>68.740133333333333</v>
      </c>
      <c r="R9604" s="17">
        <f t="shared" si="602"/>
        <v>18901.96</v>
      </c>
      <c r="S9604" s="18">
        <f t="shared" si="603"/>
        <v>18903.53</v>
      </c>
    </row>
    <row r="9605" spans="1:19" x14ac:dyDescent="0.25">
      <c r="A9605" s="7" t="s">
        <v>10040</v>
      </c>
      <c r="B9605" s="7" t="s">
        <v>10041</v>
      </c>
      <c r="C9605" s="7" t="s">
        <v>369</v>
      </c>
      <c r="D9605" s="7" t="s">
        <v>370</v>
      </c>
      <c r="E9605" s="7" t="s">
        <v>371</v>
      </c>
      <c r="F9605" s="8">
        <v>21</v>
      </c>
      <c r="G9605" s="8">
        <v>1094.2</v>
      </c>
      <c r="H9605" s="8">
        <v>1094.2</v>
      </c>
      <c r="I9605" s="8">
        <v>41</v>
      </c>
      <c r="J9605" s="8">
        <v>44862.33</v>
      </c>
      <c r="K9605" s="8">
        <v>1094.2031707317074</v>
      </c>
      <c r="L9605" s="8">
        <f t="shared" si="600"/>
        <v>189.90302963112276</v>
      </c>
      <c r="M9605" s="8">
        <f t="shared" si="601"/>
        <v>904.3001411005846</v>
      </c>
      <c r="N9605" s="14">
        <v>12</v>
      </c>
      <c r="O9605" s="14">
        <v>1012.816</v>
      </c>
      <c r="P9605" s="8">
        <v>21</v>
      </c>
      <c r="Q9605" s="8">
        <v>1094.2033333333334</v>
      </c>
      <c r="R9605" s="17">
        <f t="shared" si="602"/>
        <v>41525.455999999998</v>
      </c>
      <c r="S9605" s="18">
        <f t="shared" si="603"/>
        <v>44862.33</v>
      </c>
    </row>
    <row r="9606" spans="1:19" x14ac:dyDescent="0.25">
      <c r="A9606" s="7" t="s">
        <v>21590</v>
      </c>
      <c r="B9606" s="7" t="s">
        <v>21591</v>
      </c>
      <c r="C9606" s="7" t="s">
        <v>14</v>
      </c>
      <c r="D9606" s="7" t="s">
        <v>15</v>
      </c>
      <c r="E9606" s="7" t="s">
        <v>7518</v>
      </c>
      <c r="F9606" s="8">
        <v>21</v>
      </c>
      <c r="G9606" s="8">
        <v>613.83000000000004</v>
      </c>
      <c r="H9606" s="8">
        <v>613.83000000000004</v>
      </c>
      <c r="I9606" s="8">
        <v>26</v>
      </c>
      <c r="J9606" s="8">
        <v>15959.66</v>
      </c>
      <c r="K9606" s="8">
        <v>613.83307692307687</v>
      </c>
      <c r="L9606" s="8">
        <f t="shared" si="600"/>
        <v>106.53301335028607</v>
      </c>
      <c r="M9606" s="8">
        <f t="shared" si="601"/>
        <v>507.3000635727908</v>
      </c>
      <c r="N9606" s="9"/>
      <c r="O9606" s="9"/>
      <c r="P9606" s="8">
        <v>21</v>
      </c>
      <c r="Q9606" s="8">
        <v>613.83333333333337</v>
      </c>
      <c r="R9606" s="17">
        <f t="shared" si="602"/>
        <v>0</v>
      </c>
      <c r="S9606" s="18">
        <f t="shared" si="603"/>
        <v>15959.66</v>
      </c>
    </row>
    <row r="9607" spans="1:19" x14ac:dyDescent="0.25">
      <c r="A9607" s="7" t="s">
        <v>21664</v>
      </c>
      <c r="B9607" s="7" t="s">
        <v>21665</v>
      </c>
      <c r="C9607" s="7" t="s">
        <v>14</v>
      </c>
      <c r="D9607" s="7" t="s">
        <v>15</v>
      </c>
      <c r="E9607" s="7" t="s">
        <v>7518</v>
      </c>
      <c r="F9607" s="8">
        <v>21</v>
      </c>
      <c r="G9607" s="8">
        <v>1849.09</v>
      </c>
      <c r="H9607" s="8">
        <v>1849.09</v>
      </c>
      <c r="I9607" s="8">
        <v>32</v>
      </c>
      <c r="J9607" s="8">
        <v>59170.74</v>
      </c>
      <c r="K9607" s="8">
        <v>1849.0856249999999</v>
      </c>
      <c r="L9607" s="8">
        <f t="shared" si="600"/>
        <v>320.91568698347101</v>
      </c>
      <c r="M9607" s="8">
        <f t="shared" si="601"/>
        <v>1528.1699380165289</v>
      </c>
      <c r="N9607" s="9"/>
      <c r="O9607" s="9"/>
      <c r="P9607" s="8">
        <v>21</v>
      </c>
      <c r="Q9607" s="8">
        <v>1849.0858333333333</v>
      </c>
      <c r="R9607" s="17">
        <f t="shared" si="602"/>
        <v>0</v>
      </c>
      <c r="S9607" s="18">
        <f t="shared" si="603"/>
        <v>59170.74</v>
      </c>
    </row>
    <row r="9608" spans="1:19" x14ac:dyDescent="0.25">
      <c r="A9608" s="7" t="s">
        <v>9464</v>
      </c>
      <c r="B9608" s="7" t="s">
        <v>9465</v>
      </c>
      <c r="C9608" s="7" t="s">
        <v>14</v>
      </c>
      <c r="D9608" s="7" t="s">
        <v>15</v>
      </c>
      <c r="E9608" s="7" t="s">
        <v>7768</v>
      </c>
      <c r="F9608" s="8">
        <v>21</v>
      </c>
      <c r="G9608" s="8">
        <v>40.86</v>
      </c>
      <c r="H9608" s="8">
        <v>40.86</v>
      </c>
      <c r="I9608" s="8">
        <v>710</v>
      </c>
      <c r="J9608" s="8">
        <v>29011.8</v>
      </c>
      <c r="K9608" s="8">
        <v>40.86169014084507</v>
      </c>
      <c r="L9608" s="8">
        <f t="shared" si="600"/>
        <v>7.091698288906997</v>
      </c>
      <c r="M9608" s="8">
        <f t="shared" si="601"/>
        <v>33.769991851938073</v>
      </c>
      <c r="N9608" s="9"/>
      <c r="O9608" s="9"/>
      <c r="P9608" s="8">
        <v>21</v>
      </c>
      <c r="Q9608" s="8">
        <v>40.861699999999999</v>
      </c>
      <c r="R9608" s="17">
        <f t="shared" si="602"/>
        <v>0</v>
      </c>
      <c r="S9608" s="18">
        <f t="shared" si="603"/>
        <v>29011.8</v>
      </c>
    </row>
    <row r="9609" spans="1:19" x14ac:dyDescent="0.25">
      <c r="A9609" s="7" t="s">
        <v>12297</v>
      </c>
      <c r="B9609" s="7" t="s">
        <v>12298</v>
      </c>
      <c r="C9609" s="7" t="s">
        <v>7400</v>
      </c>
      <c r="D9609" s="7" t="s">
        <v>7401</v>
      </c>
      <c r="E9609" s="7" t="s">
        <v>7402</v>
      </c>
      <c r="F9609" s="8">
        <v>15</v>
      </c>
      <c r="G9609" s="8">
        <v>467.75</v>
      </c>
      <c r="H9609" s="8">
        <v>467.75</v>
      </c>
      <c r="I9609" s="8">
        <v>12</v>
      </c>
      <c r="J9609" s="8">
        <v>5613.01</v>
      </c>
      <c r="K9609" s="8">
        <v>467.75083333333333</v>
      </c>
      <c r="L9609" s="8">
        <f t="shared" si="600"/>
        <v>61.010978260869535</v>
      </c>
      <c r="M9609" s="8">
        <f t="shared" si="601"/>
        <v>406.7398550724638</v>
      </c>
      <c r="N9609" s="9"/>
      <c r="O9609" s="9"/>
      <c r="P9609" s="8">
        <v>15</v>
      </c>
      <c r="Q9609" s="8">
        <v>467.75142857142862</v>
      </c>
      <c r="R9609" s="17">
        <f t="shared" si="602"/>
        <v>0</v>
      </c>
      <c r="S9609" s="18">
        <f t="shared" si="603"/>
        <v>5613.01</v>
      </c>
    </row>
    <row r="9610" spans="1:19" x14ac:dyDescent="0.25">
      <c r="A9610" s="7" t="s">
        <v>10795</v>
      </c>
      <c r="B9610" s="7" t="s">
        <v>10796</v>
      </c>
      <c r="C9610" s="7" t="s">
        <v>14</v>
      </c>
      <c r="D9610" s="7" t="s">
        <v>15</v>
      </c>
      <c r="E9610" s="7" t="s">
        <v>7518</v>
      </c>
      <c r="F9610" s="8">
        <v>21</v>
      </c>
      <c r="G9610" s="8">
        <v>3540.33</v>
      </c>
      <c r="H9610" s="8">
        <v>3540.33</v>
      </c>
      <c r="I9610" s="8">
        <v>17</v>
      </c>
      <c r="J9610" s="8">
        <v>60185.560000000005</v>
      </c>
      <c r="K9610" s="8">
        <v>3540.3270588235296</v>
      </c>
      <c r="L9610" s="8">
        <f t="shared" si="600"/>
        <v>614.43692756441396</v>
      </c>
      <c r="M9610" s="8">
        <f t="shared" si="601"/>
        <v>2925.8901312591156</v>
      </c>
      <c r="N9610" s="9"/>
      <c r="O9610" s="9"/>
      <c r="P9610" s="8">
        <v>21</v>
      </c>
      <c r="Q9610" s="8">
        <v>3540.3274999999999</v>
      </c>
      <c r="R9610" s="17">
        <f t="shared" si="602"/>
        <v>0</v>
      </c>
      <c r="S9610" s="18">
        <f t="shared" si="603"/>
        <v>60185.560000000005</v>
      </c>
    </row>
    <row r="9611" spans="1:19" x14ac:dyDescent="0.25">
      <c r="A9611" s="7" t="s">
        <v>20354</v>
      </c>
      <c r="B9611" s="7" t="s">
        <v>20355</v>
      </c>
      <c r="C9611" s="7" t="s">
        <v>7375</v>
      </c>
      <c r="D9611" s="7" t="s">
        <v>7376</v>
      </c>
      <c r="E9611" s="7" t="s">
        <v>7377</v>
      </c>
      <c r="F9611" s="8">
        <v>15</v>
      </c>
      <c r="G9611" s="8">
        <v>76.87</v>
      </c>
      <c r="H9611" s="8">
        <v>76.87</v>
      </c>
      <c r="I9611" s="8">
        <v>372</v>
      </c>
      <c r="J9611" s="8">
        <v>28594.16</v>
      </c>
      <c r="K9611" s="8">
        <v>76.866021505376338</v>
      </c>
      <c r="L9611" s="8">
        <f t="shared" si="600"/>
        <v>10.026002805049089</v>
      </c>
      <c r="M9611" s="8">
        <f t="shared" si="601"/>
        <v>66.840018700327249</v>
      </c>
      <c r="N9611" s="14">
        <v>12</v>
      </c>
      <c r="O9611" s="14">
        <v>74.860833333333332</v>
      </c>
      <c r="P9611" s="8">
        <v>15</v>
      </c>
      <c r="Q9611" s="8">
        <v>76.866041666666675</v>
      </c>
      <c r="R9611" s="17">
        <f t="shared" si="602"/>
        <v>27848.23</v>
      </c>
      <c r="S9611" s="18">
        <f t="shared" si="603"/>
        <v>28594.16</v>
      </c>
    </row>
    <row r="9612" spans="1:19" x14ac:dyDescent="0.25">
      <c r="A9612" s="7" t="s">
        <v>13393</v>
      </c>
      <c r="B9612" s="7" t="s">
        <v>13394</v>
      </c>
      <c r="C9612" s="7" t="s">
        <v>14</v>
      </c>
      <c r="D9612" s="7" t="s">
        <v>15</v>
      </c>
      <c r="E9612" s="7" t="s">
        <v>7240</v>
      </c>
      <c r="F9612" s="8">
        <v>21</v>
      </c>
      <c r="G9612" s="8">
        <v>150</v>
      </c>
      <c r="H9612" s="8">
        <v>150.01</v>
      </c>
      <c r="I9612" s="8">
        <v>27</v>
      </c>
      <c r="J9612" s="8">
        <v>4050.1</v>
      </c>
      <c r="K9612" s="8">
        <v>150.00370370370371</v>
      </c>
      <c r="L9612" s="8">
        <f t="shared" si="600"/>
        <v>26.033700642791544</v>
      </c>
      <c r="M9612" s="8">
        <f t="shared" si="601"/>
        <v>123.97000306091216</v>
      </c>
      <c r="N9612" s="9"/>
      <c r="O9612" s="9"/>
      <c r="P9612" s="8">
        <v>21</v>
      </c>
      <c r="Q9612" s="8">
        <v>150.00399999999999</v>
      </c>
      <c r="R9612" s="17">
        <f t="shared" si="602"/>
        <v>0</v>
      </c>
      <c r="S9612" s="18">
        <f t="shared" si="603"/>
        <v>4050.1</v>
      </c>
    </row>
    <row r="9613" spans="1:19" x14ac:dyDescent="0.25">
      <c r="A9613" s="7" t="s">
        <v>20260</v>
      </c>
      <c r="B9613" s="7" t="s">
        <v>20261</v>
      </c>
      <c r="C9613" s="7" t="s">
        <v>14</v>
      </c>
      <c r="D9613" s="7" t="s">
        <v>15</v>
      </c>
      <c r="E9613" s="7" t="s">
        <v>7518</v>
      </c>
      <c r="F9613" s="8">
        <v>21</v>
      </c>
      <c r="G9613" s="8">
        <v>441.05</v>
      </c>
      <c r="H9613" s="8">
        <v>441.05</v>
      </c>
      <c r="I9613" s="8">
        <v>18</v>
      </c>
      <c r="J9613" s="8">
        <v>7938.82</v>
      </c>
      <c r="K9613" s="8">
        <v>441.04555555555555</v>
      </c>
      <c r="L9613" s="8">
        <f t="shared" si="600"/>
        <v>76.545096418732783</v>
      </c>
      <c r="M9613" s="8">
        <f t="shared" si="601"/>
        <v>364.50045913682277</v>
      </c>
      <c r="N9613" s="9"/>
      <c r="O9613" s="9"/>
      <c r="P9613" s="8">
        <v>21</v>
      </c>
      <c r="Q9613" s="8">
        <v>441.04599999999999</v>
      </c>
      <c r="R9613" s="17">
        <f t="shared" si="602"/>
        <v>0</v>
      </c>
      <c r="S9613" s="18">
        <f t="shared" si="603"/>
        <v>7938.82</v>
      </c>
    </row>
    <row r="9614" spans="1:19" x14ac:dyDescent="0.25">
      <c r="A9614" s="7" t="s">
        <v>13758</v>
      </c>
      <c r="B9614" s="7" t="s">
        <v>13759</v>
      </c>
      <c r="C9614" s="7" t="s">
        <v>14</v>
      </c>
      <c r="D9614" s="7" t="s">
        <v>15</v>
      </c>
      <c r="E9614" s="7" t="s">
        <v>7518</v>
      </c>
      <c r="F9614" s="8">
        <v>21</v>
      </c>
      <c r="G9614" s="8">
        <v>465</v>
      </c>
      <c r="H9614" s="8">
        <v>465</v>
      </c>
      <c r="I9614" s="8">
        <v>12</v>
      </c>
      <c r="J9614" s="8">
        <v>5580.04</v>
      </c>
      <c r="K9614" s="8">
        <v>465.00333333333333</v>
      </c>
      <c r="L9614" s="8">
        <f t="shared" si="600"/>
        <v>80.703057851239635</v>
      </c>
      <c r="M9614" s="8">
        <f t="shared" si="601"/>
        <v>384.3002754820937</v>
      </c>
      <c r="N9614" s="9"/>
      <c r="O9614" s="9"/>
      <c r="P9614" s="8">
        <v>21</v>
      </c>
      <c r="Q9614" s="8">
        <v>465.00400000000002</v>
      </c>
      <c r="R9614" s="17">
        <f t="shared" si="602"/>
        <v>0</v>
      </c>
      <c r="S9614" s="18">
        <f t="shared" si="603"/>
        <v>5580.04</v>
      </c>
    </row>
    <row r="9615" spans="1:19" x14ac:dyDescent="0.25">
      <c r="A9615" s="7" t="s">
        <v>21570</v>
      </c>
      <c r="B9615" s="7" t="s">
        <v>21571</v>
      </c>
      <c r="C9615" s="7" t="s">
        <v>14</v>
      </c>
      <c r="D9615" s="7" t="s">
        <v>15</v>
      </c>
      <c r="E9615" s="7" t="s">
        <v>7518</v>
      </c>
      <c r="F9615" s="8">
        <v>21</v>
      </c>
      <c r="G9615" s="8">
        <v>899.37</v>
      </c>
      <c r="H9615" s="8">
        <v>899.37</v>
      </c>
      <c r="I9615" s="8">
        <v>22</v>
      </c>
      <c r="J9615" s="8">
        <v>19786.11</v>
      </c>
      <c r="K9615" s="8">
        <v>899.36863636363637</v>
      </c>
      <c r="L9615" s="8">
        <f t="shared" si="600"/>
        <v>156.08877160030056</v>
      </c>
      <c r="M9615" s="8">
        <f t="shared" si="601"/>
        <v>743.27986476333581</v>
      </c>
      <c r="N9615" s="9"/>
      <c r="O9615" s="9"/>
      <c r="P9615" s="8">
        <v>21</v>
      </c>
      <c r="Q9615" s="8">
        <v>899.36900000000003</v>
      </c>
      <c r="R9615" s="17">
        <f t="shared" si="602"/>
        <v>0</v>
      </c>
      <c r="S9615" s="18">
        <f t="shared" si="603"/>
        <v>19786.11</v>
      </c>
    </row>
    <row r="9616" spans="1:19" x14ac:dyDescent="0.25">
      <c r="A9616" s="7" t="s">
        <v>699</v>
      </c>
      <c r="B9616" s="7" t="s">
        <v>700</v>
      </c>
      <c r="C9616" s="7" t="s">
        <v>369</v>
      </c>
      <c r="D9616" s="7" t="s">
        <v>370</v>
      </c>
      <c r="E9616" s="7" t="s">
        <v>371</v>
      </c>
      <c r="F9616" s="8">
        <v>15</v>
      </c>
      <c r="G9616" s="8">
        <v>8.1199999999999992</v>
      </c>
      <c r="H9616" s="8">
        <v>8.1199999999999992</v>
      </c>
      <c r="I9616" s="8">
        <v>45</v>
      </c>
      <c r="J9616" s="8">
        <v>365.35</v>
      </c>
      <c r="K9616" s="8">
        <v>8.1188888888888897</v>
      </c>
      <c r="L9616" s="8">
        <f t="shared" si="600"/>
        <v>1.0589855072463763</v>
      </c>
      <c r="M9616" s="8">
        <f t="shared" si="601"/>
        <v>7.0599033816425134</v>
      </c>
      <c r="N9616" s="9"/>
      <c r="O9616" s="9"/>
      <c r="P9616" s="8">
        <v>15</v>
      </c>
      <c r="Q9616" s="8">
        <v>8.1190909090909091</v>
      </c>
      <c r="R9616" s="17">
        <f t="shared" si="602"/>
        <v>0</v>
      </c>
      <c r="S9616" s="18">
        <f t="shared" si="603"/>
        <v>365.35</v>
      </c>
    </row>
    <row r="9617" spans="1:19" x14ac:dyDescent="0.25">
      <c r="A9617" s="7" t="s">
        <v>8057</v>
      </c>
      <c r="B9617" s="7" t="s">
        <v>8058</v>
      </c>
      <c r="C9617" s="7" t="s">
        <v>7375</v>
      </c>
      <c r="D9617" s="7" t="s">
        <v>7376</v>
      </c>
      <c r="E9617" s="7" t="s">
        <v>7377</v>
      </c>
      <c r="F9617" s="8">
        <v>15</v>
      </c>
      <c r="G9617" s="8">
        <v>29.38</v>
      </c>
      <c r="H9617" s="8">
        <v>29.38</v>
      </c>
      <c r="I9617" s="8">
        <v>2556</v>
      </c>
      <c r="J9617" s="8">
        <v>75091.849999999991</v>
      </c>
      <c r="K9617" s="8">
        <v>29.378658059467917</v>
      </c>
      <c r="L9617" s="8">
        <f t="shared" si="600"/>
        <v>3.8319988773219009</v>
      </c>
      <c r="M9617" s="8">
        <f t="shared" si="601"/>
        <v>25.546659182146016</v>
      </c>
      <c r="N9617" s="14">
        <v>12</v>
      </c>
      <c r="O9617" s="14">
        <v>29.378555555555558</v>
      </c>
      <c r="P9617" s="8">
        <v>15</v>
      </c>
      <c r="Q9617" s="8">
        <v>29.378661616161619</v>
      </c>
      <c r="R9617" s="17">
        <f t="shared" si="602"/>
        <v>75091.588000000003</v>
      </c>
      <c r="S9617" s="18">
        <f t="shared" si="603"/>
        <v>75091.849999999991</v>
      </c>
    </row>
    <row r="9618" spans="1:19" x14ac:dyDescent="0.25">
      <c r="A9618" s="7" t="s">
        <v>7509</v>
      </c>
      <c r="B9618" s="7" t="s">
        <v>7510</v>
      </c>
      <c r="C9618" s="7" t="s">
        <v>14</v>
      </c>
      <c r="D9618" s="7" t="s">
        <v>15</v>
      </c>
      <c r="E9618" s="7" t="s">
        <v>7511</v>
      </c>
      <c r="F9618" s="8">
        <v>21</v>
      </c>
      <c r="G9618" s="8">
        <v>239.1</v>
      </c>
      <c r="H9618" s="8">
        <v>239.1</v>
      </c>
      <c r="I9618" s="8">
        <v>1060</v>
      </c>
      <c r="J9618" s="8">
        <v>253441.75000000003</v>
      </c>
      <c r="K9618" s="8">
        <v>239.09599056603776</v>
      </c>
      <c r="L9618" s="8">
        <f t="shared" si="600"/>
        <v>41.49599836270076</v>
      </c>
      <c r="M9618" s="8">
        <f t="shared" si="601"/>
        <v>197.599992203337</v>
      </c>
      <c r="N9618" s="14">
        <v>12</v>
      </c>
      <c r="O9618" s="14">
        <v>221.31199999999998</v>
      </c>
      <c r="P9618" s="8">
        <v>21</v>
      </c>
      <c r="Q9618" s="8">
        <v>239.096</v>
      </c>
      <c r="R9618" s="17">
        <f t="shared" si="602"/>
        <v>234590.71999999997</v>
      </c>
      <c r="S9618" s="18">
        <f t="shared" si="603"/>
        <v>253441.75000000003</v>
      </c>
    </row>
    <row r="9619" spans="1:19" x14ac:dyDescent="0.25">
      <c r="A9619" s="7" t="s">
        <v>7856</v>
      </c>
      <c r="B9619" s="7" t="s">
        <v>7857</v>
      </c>
      <c r="C9619" s="7" t="s">
        <v>14</v>
      </c>
      <c r="D9619" s="7" t="s">
        <v>15</v>
      </c>
      <c r="E9619" s="7" t="s">
        <v>7807</v>
      </c>
      <c r="F9619" s="8">
        <v>21</v>
      </c>
      <c r="G9619" s="8">
        <v>27.83</v>
      </c>
      <c r="H9619" s="8">
        <v>27.83</v>
      </c>
      <c r="I9619" s="8">
        <v>2054</v>
      </c>
      <c r="J9619" s="8">
        <v>57162.810000000019</v>
      </c>
      <c r="K9619" s="8">
        <v>27.829995131450836</v>
      </c>
      <c r="L9619" s="8">
        <f t="shared" si="600"/>
        <v>4.8299991550451864</v>
      </c>
      <c r="M9619" s="8">
        <f t="shared" si="601"/>
        <v>22.99999597640565</v>
      </c>
      <c r="N9619" s="14">
        <v>12</v>
      </c>
      <c r="O9619" s="14">
        <v>25.76</v>
      </c>
      <c r="P9619" s="8">
        <v>21</v>
      </c>
      <c r="Q9619" s="8">
        <v>27.83</v>
      </c>
      <c r="R9619" s="17">
        <f t="shared" si="602"/>
        <v>52911.040000000001</v>
      </c>
      <c r="S9619" s="18">
        <f t="shared" si="603"/>
        <v>57162.810000000019</v>
      </c>
    </row>
    <row r="9620" spans="1:19" x14ac:dyDescent="0.25">
      <c r="A9620" s="7" t="s">
        <v>3502</v>
      </c>
      <c r="B9620" s="7" t="s">
        <v>3503</v>
      </c>
      <c r="C9620" s="7" t="s">
        <v>14</v>
      </c>
      <c r="D9620" s="7" t="s">
        <v>15</v>
      </c>
      <c r="E9620" s="7" t="s">
        <v>467</v>
      </c>
      <c r="F9620" s="8">
        <v>21</v>
      </c>
      <c r="G9620" s="8">
        <v>6862.51</v>
      </c>
      <c r="H9620" s="8">
        <v>6862.52</v>
      </c>
      <c r="I9620" s="8">
        <v>8</v>
      </c>
      <c r="J9620" s="8">
        <v>54900.150000000016</v>
      </c>
      <c r="K9620" s="8">
        <v>6862.518750000002</v>
      </c>
      <c r="L9620" s="8">
        <f t="shared" si="600"/>
        <v>1191.0156508264463</v>
      </c>
      <c r="M9620" s="8">
        <f t="shared" si="601"/>
        <v>5671.5030991735557</v>
      </c>
      <c r="N9620" s="9"/>
      <c r="O9620" s="9"/>
      <c r="P9620" s="8">
        <v>21</v>
      </c>
      <c r="Q9620" s="8">
        <v>6862.52</v>
      </c>
      <c r="R9620" s="17">
        <f t="shared" si="602"/>
        <v>0</v>
      </c>
      <c r="S9620" s="18">
        <f t="shared" si="603"/>
        <v>54900.150000000016</v>
      </c>
    </row>
    <row r="9621" spans="1:19" x14ac:dyDescent="0.25">
      <c r="A9621" s="7" t="s">
        <v>13379</v>
      </c>
      <c r="B9621" s="7" t="s">
        <v>13380</v>
      </c>
      <c r="C9621" s="7" t="s">
        <v>7886</v>
      </c>
      <c r="D9621" s="7" t="s">
        <v>7887</v>
      </c>
      <c r="E9621" s="7" t="s">
        <v>7888</v>
      </c>
      <c r="F9621" s="8">
        <v>21</v>
      </c>
      <c r="G9621" s="8">
        <v>17.97</v>
      </c>
      <c r="H9621" s="8">
        <v>17.97</v>
      </c>
      <c r="I9621" s="8">
        <v>1980</v>
      </c>
      <c r="J9621" s="8">
        <v>35577.62000000001</v>
      </c>
      <c r="K9621" s="8">
        <v>17.968494949494954</v>
      </c>
      <c r="L9621" s="8">
        <f t="shared" si="600"/>
        <v>3.1184991234660657</v>
      </c>
      <c r="M9621" s="8">
        <f t="shared" si="601"/>
        <v>14.849995826028888</v>
      </c>
      <c r="N9621" s="14">
        <v>12</v>
      </c>
      <c r="O9621" s="14">
        <v>16.631999999999998</v>
      </c>
      <c r="P9621" s="8">
        <v>21</v>
      </c>
      <c r="Q9621" s="8">
        <v>17.968499999999999</v>
      </c>
      <c r="R9621" s="17">
        <f t="shared" si="602"/>
        <v>32931.359999999993</v>
      </c>
      <c r="S9621" s="18">
        <f t="shared" si="603"/>
        <v>35577.62000000001</v>
      </c>
    </row>
    <row r="9622" spans="1:19" x14ac:dyDescent="0.25">
      <c r="A9622" s="7" t="s">
        <v>218</v>
      </c>
      <c r="B9622" s="7" t="s">
        <v>219</v>
      </c>
      <c r="C9622" s="7" t="s">
        <v>32</v>
      </c>
      <c r="D9622" s="7" t="s">
        <v>33</v>
      </c>
      <c r="E9622" s="7" t="s">
        <v>34</v>
      </c>
      <c r="F9622" s="8">
        <v>15</v>
      </c>
      <c r="G9622" s="8">
        <v>1380</v>
      </c>
      <c r="H9622" s="8">
        <v>1380</v>
      </c>
      <c r="I9622" s="8">
        <v>79</v>
      </c>
      <c r="J9622" s="8">
        <v>109019.99</v>
      </c>
      <c r="K9622" s="8">
        <v>1379.9998734177216</v>
      </c>
      <c r="L9622" s="8">
        <f t="shared" si="600"/>
        <v>179.99998348926783</v>
      </c>
      <c r="M9622" s="8">
        <f t="shared" si="601"/>
        <v>1199.9998899284537</v>
      </c>
      <c r="N9622" s="9"/>
      <c r="O9622" s="9"/>
      <c r="P9622" s="8">
        <v>15</v>
      </c>
      <c r="Q9622" s="8">
        <v>1380</v>
      </c>
      <c r="R9622" s="17">
        <f t="shared" si="602"/>
        <v>0</v>
      </c>
      <c r="S9622" s="18">
        <f t="shared" si="603"/>
        <v>109019.99</v>
      </c>
    </row>
    <row r="9623" spans="1:19" x14ac:dyDescent="0.25">
      <c r="A9623" s="7" t="s">
        <v>222</v>
      </c>
      <c r="B9623" s="7" t="s">
        <v>223</v>
      </c>
      <c r="C9623" s="7" t="s">
        <v>32</v>
      </c>
      <c r="D9623" s="7" t="s">
        <v>33</v>
      </c>
      <c r="E9623" s="7" t="s">
        <v>34</v>
      </c>
      <c r="F9623" s="8">
        <v>15</v>
      </c>
      <c r="G9623" s="8">
        <v>1380</v>
      </c>
      <c r="H9623" s="8">
        <v>1380</v>
      </c>
      <c r="I9623" s="8">
        <v>85</v>
      </c>
      <c r="J9623" s="8">
        <v>117299.99</v>
      </c>
      <c r="K9623" s="8">
        <v>1379.9998823529413</v>
      </c>
      <c r="L9623" s="8">
        <f t="shared" si="600"/>
        <v>179.99998465473141</v>
      </c>
      <c r="M9623" s="8">
        <f t="shared" si="601"/>
        <v>1199.9998976982099</v>
      </c>
      <c r="N9623" s="14">
        <v>12</v>
      </c>
      <c r="O9623" s="14">
        <v>1344</v>
      </c>
      <c r="P9623" s="8">
        <v>15</v>
      </c>
      <c r="Q9623" s="8">
        <v>1380</v>
      </c>
      <c r="R9623" s="17">
        <f t="shared" si="602"/>
        <v>114240</v>
      </c>
      <c r="S9623" s="18">
        <f t="shared" si="603"/>
        <v>117299.99</v>
      </c>
    </row>
    <row r="9624" spans="1:19" x14ac:dyDescent="0.25">
      <c r="A9624" s="7" t="s">
        <v>224</v>
      </c>
      <c r="B9624" s="7" t="s">
        <v>225</v>
      </c>
      <c r="C9624" s="7" t="s">
        <v>32</v>
      </c>
      <c r="D9624" s="7" t="s">
        <v>33</v>
      </c>
      <c r="E9624" s="7" t="s">
        <v>34</v>
      </c>
      <c r="F9624" s="8">
        <v>15</v>
      </c>
      <c r="G9624" s="8">
        <v>1380</v>
      </c>
      <c r="H9624" s="8">
        <v>1380</v>
      </c>
      <c r="I9624" s="8">
        <v>76</v>
      </c>
      <c r="J9624" s="8">
        <v>104879.99</v>
      </c>
      <c r="K9624" s="8">
        <v>1379.9998684210527</v>
      </c>
      <c r="L9624" s="8">
        <f t="shared" si="600"/>
        <v>179.99998283752848</v>
      </c>
      <c r="M9624" s="8">
        <f t="shared" si="601"/>
        <v>1199.9998855835242</v>
      </c>
      <c r="N9624" s="14">
        <v>12</v>
      </c>
      <c r="O9624" s="14">
        <v>1344</v>
      </c>
      <c r="P9624" s="8">
        <v>15</v>
      </c>
      <c r="Q9624" s="8">
        <v>1380</v>
      </c>
      <c r="R9624" s="17">
        <f t="shared" si="602"/>
        <v>102144</v>
      </c>
      <c r="S9624" s="18">
        <f t="shared" si="603"/>
        <v>104879.99</v>
      </c>
    </row>
    <row r="9625" spans="1:19" x14ac:dyDescent="0.25">
      <c r="A9625" s="7" t="s">
        <v>280</v>
      </c>
      <c r="B9625" s="7" t="s">
        <v>281</v>
      </c>
      <c r="C9625" s="7" t="s">
        <v>32</v>
      </c>
      <c r="D9625" s="7" t="s">
        <v>33</v>
      </c>
      <c r="E9625" s="7" t="s">
        <v>34</v>
      </c>
      <c r="F9625" s="8">
        <v>15</v>
      </c>
      <c r="G9625" s="8">
        <v>2415</v>
      </c>
      <c r="H9625" s="8">
        <v>2415</v>
      </c>
      <c r="I9625" s="8">
        <v>42</v>
      </c>
      <c r="J9625" s="8">
        <v>101429.99</v>
      </c>
      <c r="K9625" s="8">
        <v>2414.9997619047622</v>
      </c>
      <c r="L9625" s="8">
        <f t="shared" si="600"/>
        <v>314.99996894409924</v>
      </c>
      <c r="M9625" s="8">
        <f t="shared" si="601"/>
        <v>2099.9997929606629</v>
      </c>
      <c r="N9625" s="9"/>
      <c r="O9625" s="9"/>
      <c r="P9625" s="8">
        <v>15</v>
      </c>
      <c r="Q9625" s="8">
        <v>2415</v>
      </c>
      <c r="R9625" s="17">
        <f t="shared" si="602"/>
        <v>0</v>
      </c>
      <c r="S9625" s="18">
        <f t="shared" si="603"/>
        <v>101429.99</v>
      </c>
    </row>
    <row r="9626" spans="1:19" x14ac:dyDescent="0.25">
      <c r="A9626" s="7" t="s">
        <v>2031</v>
      </c>
      <c r="B9626" s="7" t="s">
        <v>2032</v>
      </c>
      <c r="C9626" s="7" t="s">
        <v>14</v>
      </c>
      <c r="D9626" s="7" t="s">
        <v>15</v>
      </c>
      <c r="E9626" s="7" t="s">
        <v>19</v>
      </c>
      <c r="F9626" s="8">
        <v>21</v>
      </c>
      <c r="G9626" s="8">
        <v>6213</v>
      </c>
      <c r="H9626" s="8">
        <v>6213</v>
      </c>
      <c r="I9626" s="8">
        <v>19</v>
      </c>
      <c r="J9626" s="8">
        <v>118046.99</v>
      </c>
      <c r="K9626" s="8">
        <v>6212.9994736842109</v>
      </c>
      <c r="L9626" s="8">
        <f t="shared" si="600"/>
        <v>1078.2891648542845</v>
      </c>
      <c r="M9626" s="8">
        <f t="shared" si="601"/>
        <v>5134.7103088299264</v>
      </c>
      <c r="N9626" s="14">
        <v>12</v>
      </c>
      <c r="O9626" s="14">
        <v>5750.875</v>
      </c>
      <c r="P9626" s="8">
        <v>21</v>
      </c>
      <c r="Q9626" s="8">
        <v>6213</v>
      </c>
      <c r="R9626" s="17">
        <f t="shared" si="602"/>
        <v>109266.625</v>
      </c>
      <c r="S9626" s="18">
        <f t="shared" si="603"/>
        <v>118046.99</v>
      </c>
    </row>
    <row r="9627" spans="1:19" x14ac:dyDescent="0.25">
      <c r="A9627" s="7" t="s">
        <v>2800</v>
      </c>
      <c r="B9627" s="7" t="s">
        <v>2801</v>
      </c>
      <c r="C9627" s="7" t="s">
        <v>396</v>
      </c>
      <c r="D9627" s="7" t="s">
        <v>397</v>
      </c>
      <c r="E9627" s="7" t="s">
        <v>398</v>
      </c>
      <c r="F9627" s="8">
        <v>15</v>
      </c>
      <c r="G9627" s="8">
        <v>588.23</v>
      </c>
      <c r="H9627" s="8">
        <v>588.23</v>
      </c>
      <c r="I9627" s="8">
        <v>55</v>
      </c>
      <c r="J9627" s="8">
        <v>32352.420000000006</v>
      </c>
      <c r="K9627" s="8">
        <v>588.22581818181823</v>
      </c>
      <c r="L9627" s="8">
        <f t="shared" si="600"/>
        <v>76.725106719367545</v>
      </c>
      <c r="M9627" s="8">
        <f t="shared" si="601"/>
        <v>511.50071146245068</v>
      </c>
      <c r="N9627" s="9"/>
      <c r="O9627" s="9"/>
      <c r="P9627" s="8">
        <v>15</v>
      </c>
      <c r="Q9627" s="8">
        <v>588.226</v>
      </c>
      <c r="R9627" s="17">
        <f t="shared" si="602"/>
        <v>0</v>
      </c>
      <c r="S9627" s="18">
        <f t="shared" si="603"/>
        <v>32352.420000000006</v>
      </c>
    </row>
    <row r="9628" spans="1:19" x14ac:dyDescent="0.25">
      <c r="A9628" s="7" t="s">
        <v>16494</v>
      </c>
      <c r="B9628" s="7" t="s">
        <v>16495</v>
      </c>
      <c r="C9628" s="7" t="s">
        <v>7375</v>
      </c>
      <c r="D9628" s="7" t="s">
        <v>7376</v>
      </c>
      <c r="E9628" s="7" t="s">
        <v>7377</v>
      </c>
      <c r="F9628" s="8">
        <v>15</v>
      </c>
      <c r="G9628" s="8">
        <v>44.08</v>
      </c>
      <c r="H9628" s="8">
        <v>44.08</v>
      </c>
      <c r="I9628" s="8">
        <v>2376</v>
      </c>
      <c r="J9628" s="8">
        <v>104741.99</v>
      </c>
      <c r="K9628" s="8">
        <v>44.08332912457913</v>
      </c>
      <c r="L9628" s="8">
        <f t="shared" si="600"/>
        <v>5.7499994510320604</v>
      </c>
      <c r="M9628" s="8">
        <f t="shared" si="601"/>
        <v>38.33332967354707</v>
      </c>
      <c r="N9628" s="14">
        <v>12</v>
      </c>
      <c r="O9628" s="14">
        <v>44.083194444444445</v>
      </c>
      <c r="P9628" s="8">
        <v>15</v>
      </c>
      <c r="Q9628" s="8">
        <v>44.083333333333336</v>
      </c>
      <c r="R9628" s="17">
        <f t="shared" si="602"/>
        <v>104741.67</v>
      </c>
      <c r="S9628" s="18">
        <f t="shared" si="603"/>
        <v>104741.99</v>
      </c>
    </row>
    <row r="9629" spans="1:19" x14ac:dyDescent="0.25">
      <c r="A9629" s="7" t="s">
        <v>17341</v>
      </c>
      <c r="B9629" s="7" t="s">
        <v>17342</v>
      </c>
      <c r="C9629" s="7" t="s">
        <v>7205</v>
      </c>
      <c r="D9629" s="7" t="s">
        <v>7206</v>
      </c>
      <c r="E9629" s="7" t="s">
        <v>7440</v>
      </c>
      <c r="F9629" s="8">
        <v>21</v>
      </c>
      <c r="G9629" s="8">
        <v>674.15</v>
      </c>
      <c r="H9629" s="8">
        <v>674.15</v>
      </c>
      <c r="I9629" s="8">
        <v>50</v>
      </c>
      <c r="J9629" s="8">
        <v>33707.39</v>
      </c>
      <c r="K9629" s="8">
        <v>674.14779999999996</v>
      </c>
      <c r="L9629" s="8">
        <f t="shared" si="600"/>
        <v>117.00085785123963</v>
      </c>
      <c r="M9629" s="8">
        <f t="shared" si="601"/>
        <v>557.14694214876033</v>
      </c>
      <c r="N9629" s="9"/>
      <c r="O9629" s="9"/>
      <c r="P9629" s="8">
        <v>21</v>
      </c>
      <c r="Q9629" s="8">
        <v>674.14799999999991</v>
      </c>
      <c r="R9629" s="17">
        <f t="shared" si="602"/>
        <v>0</v>
      </c>
      <c r="S9629" s="18">
        <f t="shared" si="603"/>
        <v>33707.39</v>
      </c>
    </row>
    <row r="9630" spans="1:19" x14ac:dyDescent="0.25">
      <c r="A9630" s="7" t="s">
        <v>5077</v>
      </c>
      <c r="B9630" s="7" t="s">
        <v>5078</v>
      </c>
      <c r="C9630" s="7" t="s">
        <v>37</v>
      </c>
      <c r="D9630" s="7" t="s">
        <v>38</v>
      </c>
      <c r="E9630" s="7" t="s">
        <v>39</v>
      </c>
      <c r="F9630" s="8">
        <v>15</v>
      </c>
      <c r="G9630" s="8">
        <v>437.84</v>
      </c>
      <c r="H9630" s="8">
        <v>437.84</v>
      </c>
      <c r="I9630" s="8">
        <v>35</v>
      </c>
      <c r="J9630" s="8">
        <v>15324.390000000003</v>
      </c>
      <c r="K9630" s="8">
        <v>437.83971428571436</v>
      </c>
      <c r="L9630" s="8">
        <f t="shared" si="600"/>
        <v>57.109527950310564</v>
      </c>
      <c r="M9630" s="8">
        <f t="shared" si="601"/>
        <v>380.7301863354038</v>
      </c>
      <c r="N9630" s="14">
        <v>12</v>
      </c>
      <c r="O9630" s="14">
        <v>460.5333333333333</v>
      </c>
      <c r="P9630" s="8">
        <v>15</v>
      </c>
      <c r="Q9630" s="8">
        <v>437.84</v>
      </c>
      <c r="R9630" s="17">
        <f t="shared" si="602"/>
        <v>16118.666666666666</v>
      </c>
      <c r="S9630" s="18">
        <f t="shared" si="603"/>
        <v>15324.390000000003</v>
      </c>
    </row>
    <row r="9631" spans="1:19" x14ac:dyDescent="0.25">
      <c r="A9631" s="7" t="s">
        <v>603</v>
      </c>
      <c r="B9631" s="7" t="s">
        <v>604</v>
      </c>
      <c r="C9631" s="7" t="s">
        <v>185</v>
      </c>
      <c r="D9631" s="7" t="s">
        <v>186</v>
      </c>
      <c r="E9631" s="7" t="s">
        <v>187</v>
      </c>
      <c r="F9631" s="8">
        <v>21</v>
      </c>
      <c r="G9631" s="8">
        <v>6355.02</v>
      </c>
      <c r="H9631" s="8">
        <v>6355.02</v>
      </c>
      <c r="I9631" s="8">
        <v>3</v>
      </c>
      <c r="J9631" s="8">
        <v>19065.050000000003</v>
      </c>
      <c r="K9631" s="8">
        <v>6355.0166666666673</v>
      </c>
      <c r="L9631" s="8">
        <f t="shared" si="600"/>
        <v>1102.9367768595039</v>
      </c>
      <c r="M9631" s="8">
        <f t="shared" si="601"/>
        <v>5252.0798898071635</v>
      </c>
      <c r="N9631" s="9"/>
      <c r="O9631" s="9"/>
      <c r="P9631" s="8">
        <v>21</v>
      </c>
      <c r="Q9631" s="8">
        <v>6355.02</v>
      </c>
      <c r="R9631" s="17">
        <f t="shared" si="602"/>
        <v>0</v>
      </c>
      <c r="S9631" s="18">
        <f t="shared" si="603"/>
        <v>19065.050000000003</v>
      </c>
    </row>
    <row r="9632" spans="1:19" x14ac:dyDescent="0.25">
      <c r="A9632" s="7" t="s">
        <v>3430</v>
      </c>
      <c r="B9632" s="7" t="s">
        <v>3431</v>
      </c>
      <c r="C9632" s="7" t="s">
        <v>1378</v>
      </c>
      <c r="D9632" s="7" t="s">
        <v>1379</v>
      </c>
      <c r="E9632" s="7" t="s">
        <v>1380</v>
      </c>
      <c r="F9632" s="8">
        <v>21</v>
      </c>
      <c r="G9632" s="8">
        <v>2000</v>
      </c>
      <c r="H9632" s="8">
        <v>2000.01</v>
      </c>
      <c r="I9632" s="8">
        <v>6</v>
      </c>
      <c r="J9632" s="8">
        <v>12000.050000000001</v>
      </c>
      <c r="K9632" s="8">
        <v>2000.0083333333334</v>
      </c>
      <c r="L9632" s="8">
        <f t="shared" si="600"/>
        <v>347.10888429752072</v>
      </c>
      <c r="M9632" s="8">
        <f t="shared" si="601"/>
        <v>1652.8994490358127</v>
      </c>
      <c r="N9632" s="9"/>
      <c r="O9632" s="9"/>
      <c r="P9632" s="8">
        <v>21</v>
      </c>
      <c r="Q9632" s="8">
        <v>2000.01</v>
      </c>
      <c r="R9632" s="17">
        <f t="shared" si="602"/>
        <v>0</v>
      </c>
      <c r="S9632" s="18">
        <f t="shared" si="603"/>
        <v>12000.050000000001</v>
      </c>
    </row>
    <row r="9633" spans="1:19" x14ac:dyDescent="0.25">
      <c r="A9633" s="7" t="s">
        <v>3709</v>
      </c>
      <c r="B9633" s="7" t="s">
        <v>3710</v>
      </c>
      <c r="C9633" s="7" t="s">
        <v>37</v>
      </c>
      <c r="D9633" s="7" t="s">
        <v>38</v>
      </c>
      <c r="E9633" s="7" t="s">
        <v>39</v>
      </c>
      <c r="F9633" s="8">
        <v>15</v>
      </c>
      <c r="G9633" s="8">
        <v>2014.01</v>
      </c>
      <c r="H9633" s="8">
        <v>2014.01</v>
      </c>
      <c r="I9633" s="8">
        <v>7</v>
      </c>
      <c r="J9633" s="8">
        <v>14098.060000000001</v>
      </c>
      <c r="K9633" s="8">
        <v>2014.0085714285717</v>
      </c>
      <c r="L9633" s="8">
        <f t="shared" si="600"/>
        <v>262.69677018633524</v>
      </c>
      <c r="M9633" s="8">
        <f t="shared" si="601"/>
        <v>1751.3118012422365</v>
      </c>
      <c r="N9633" s="9"/>
      <c r="O9633" s="9"/>
      <c r="P9633" s="8">
        <v>15</v>
      </c>
      <c r="Q9633" s="8">
        <v>2014.01</v>
      </c>
      <c r="R9633" s="17">
        <f t="shared" si="602"/>
        <v>0</v>
      </c>
      <c r="S9633" s="18">
        <f t="shared" si="603"/>
        <v>14098.060000000001</v>
      </c>
    </row>
    <row r="9634" spans="1:19" x14ac:dyDescent="0.25">
      <c r="A9634" s="7" t="s">
        <v>5673</v>
      </c>
      <c r="B9634" s="7" t="s">
        <v>5674</v>
      </c>
      <c r="C9634" s="7" t="s">
        <v>472</v>
      </c>
      <c r="D9634" s="7" t="s">
        <v>473</v>
      </c>
      <c r="E9634" s="7" t="s">
        <v>1421</v>
      </c>
      <c r="F9634" s="8">
        <v>15</v>
      </c>
      <c r="G9634" s="8">
        <v>7666.47</v>
      </c>
      <c r="H9634" s="8">
        <v>7666.48</v>
      </c>
      <c r="I9634" s="8">
        <v>2</v>
      </c>
      <c r="J9634" s="8">
        <v>15332.95</v>
      </c>
      <c r="K9634" s="8">
        <v>7666.4750000000004</v>
      </c>
      <c r="L9634" s="8">
        <f t="shared" si="600"/>
        <v>999.97499999999945</v>
      </c>
      <c r="M9634" s="8">
        <f t="shared" si="601"/>
        <v>6666.5000000000009</v>
      </c>
      <c r="N9634" s="9"/>
      <c r="O9634" s="9"/>
      <c r="P9634" s="8">
        <v>15</v>
      </c>
      <c r="Q9634" s="8">
        <v>7666.48</v>
      </c>
      <c r="R9634" s="17">
        <f t="shared" si="602"/>
        <v>0</v>
      </c>
      <c r="S9634" s="18">
        <f t="shared" si="603"/>
        <v>15332.95</v>
      </c>
    </row>
    <row r="9635" spans="1:19" x14ac:dyDescent="0.25">
      <c r="A9635" s="7" t="s">
        <v>10976</v>
      </c>
      <c r="B9635" s="7" t="s">
        <v>10977</v>
      </c>
      <c r="C9635" s="7" t="s">
        <v>14</v>
      </c>
      <c r="D9635" s="7" t="s">
        <v>15</v>
      </c>
      <c r="E9635" s="7" t="s">
        <v>8886</v>
      </c>
      <c r="F9635" s="8">
        <v>21</v>
      </c>
      <c r="G9635" s="8">
        <v>2510.2199999999998</v>
      </c>
      <c r="H9635" s="8">
        <v>2510.2199999999998</v>
      </c>
      <c r="I9635" s="8">
        <v>6</v>
      </c>
      <c r="J9635" s="8">
        <v>15061.310000000001</v>
      </c>
      <c r="K9635" s="8">
        <v>2510.2183333333337</v>
      </c>
      <c r="L9635" s="8">
        <f t="shared" si="600"/>
        <v>435.65772727272724</v>
      </c>
      <c r="M9635" s="8">
        <f t="shared" si="601"/>
        <v>2074.5606060606065</v>
      </c>
      <c r="N9635" s="9"/>
      <c r="O9635" s="9"/>
      <c r="P9635" s="8">
        <v>21</v>
      </c>
      <c r="Q9635" s="8">
        <v>2510.2199999999998</v>
      </c>
      <c r="R9635" s="17">
        <f t="shared" si="602"/>
        <v>0</v>
      </c>
      <c r="S9635" s="18">
        <f t="shared" si="603"/>
        <v>15061.310000000001</v>
      </c>
    </row>
    <row r="9636" spans="1:19" x14ac:dyDescent="0.25">
      <c r="A9636" s="7" t="s">
        <v>12134</v>
      </c>
      <c r="B9636" s="7" t="s">
        <v>12135</v>
      </c>
      <c r="C9636" s="7" t="s">
        <v>14</v>
      </c>
      <c r="D9636" s="7" t="s">
        <v>15</v>
      </c>
      <c r="E9636" s="7" t="s">
        <v>7518</v>
      </c>
      <c r="F9636" s="8">
        <v>21</v>
      </c>
      <c r="G9636" s="8">
        <v>4934.3999999999996</v>
      </c>
      <c r="H9636" s="8">
        <v>4934.3999999999996</v>
      </c>
      <c r="I9636" s="8">
        <v>3</v>
      </c>
      <c r="J9636" s="8">
        <v>14803.19</v>
      </c>
      <c r="K9636" s="8">
        <v>4934.3966666666665</v>
      </c>
      <c r="L9636" s="8">
        <f t="shared" si="600"/>
        <v>856.38289256198323</v>
      </c>
      <c r="M9636" s="8">
        <f t="shared" si="601"/>
        <v>4078.0137741046833</v>
      </c>
      <c r="N9636" s="9"/>
      <c r="O9636" s="9"/>
      <c r="P9636" s="8">
        <v>21</v>
      </c>
      <c r="Q9636" s="8">
        <v>4934.3999999999996</v>
      </c>
      <c r="R9636" s="17">
        <f t="shared" si="602"/>
        <v>0</v>
      </c>
      <c r="S9636" s="18">
        <f t="shared" si="603"/>
        <v>14803.19</v>
      </c>
    </row>
    <row r="9637" spans="1:19" x14ac:dyDescent="0.25">
      <c r="A9637" s="7" t="s">
        <v>14541</v>
      </c>
      <c r="B9637" s="7" t="s">
        <v>14542</v>
      </c>
      <c r="C9637" s="7" t="s">
        <v>37</v>
      </c>
      <c r="D9637" s="7" t="s">
        <v>38</v>
      </c>
      <c r="E9637" s="7" t="s">
        <v>39</v>
      </c>
      <c r="F9637" s="8">
        <v>15</v>
      </c>
      <c r="G9637" s="8">
        <v>3784.65</v>
      </c>
      <c r="H9637" s="8">
        <v>3936.2</v>
      </c>
      <c r="I9637" s="8">
        <v>5</v>
      </c>
      <c r="J9637" s="8">
        <v>19680.990000000002</v>
      </c>
      <c r="K9637" s="8">
        <v>3936.1980000000003</v>
      </c>
      <c r="L9637" s="8">
        <f t="shared" si="600"/>
        <v>513.41713043478239</v>
      </c>
      <c r="M9637" s="8">
        <f t="shared" si="601"/>
        <v>3422.7808695652179</v>
      </c>
      <c r="N9637" s="14">
        <v>12</v>
      </c>
      <c r="O9637" s="14">
        <v>3905.82</v>
      </c>
      <c r="P9637" s="8">
        <v>15</v>
      </c>
      <c r="Q9637" s="8">
        <v>3936.2</v>
      </c>
      <c r="R9637" s="17">
        <f t="shared" si="602"/>
        <v>19529.100000000002</v>
      </c>
      <c r="S9637" s="18">
        <f t="shared" si="603"/>
        <v>19680.990000000002</v>
      </c>
    </row>
    <row r="9638" spans="1:19" x14ac:dyDescent="0.25">
      <c r="A9638" s="7" t="s">
        <v>15022</v>
      </c>
      <c r="B9638" s="7" t="s">
        <v>15023</v>
      </c>
      <c r="C9638" s="7" t="s">
        <v>32</v>
      </c>
      <c r="D9638" s="7" t="s">
        <v>33</v>
      </c>
      <c r="E9638" s="7" t="s">
        <v>34</v>
      </c>
      <c r="F9638" s="8">
        <v>15</v>
      </c>
      <c r="G9638" s="8">
        <v>9880</v>
      </c>
      <c r="H9638" s="8">
        <v>9880</v>
      </c>
      <c r="I9638" s="8">
        <v>3</v>
      </c>
      <c r="J9638" s="8">
        <v>29639.99</v>
      </c>
      <c r="K9638" s="8">
        <v>9879.9966666666678</v>
      </c>
      <c r="L9638" s="8">
        <f t="shared" si="600"/>
        <v>1288.6952173913032</v>
      </c>
      <c r="M9638" s="8">
        <f t="shared" si="601"/>
        <v>8591.3014492753646</v>
      </c>
      <c r="N9638" s="9"/>
      <c r="O9638" s="9"/>
      <c r="P9638" s="8">
        <v>15</v>
      </c>
      <c r="Q9638" s="8">
        <v>9880</v>
      </c>
      <c r="R9638" s="17">
        <f t="shared" si="602"/>
        <v>0</v>
      </c>
      <c r="S9638" s="18">
        <f t="shared" si="603"/>
        <v>29639.99</v>
      </c>
    </row>
    <row r="9639" spans="1:19" x14ac:dyDescent="0.25">
      <c r="A9639" s="7" t="s">
        <v>18667</v>
      </c>
      <c r="B9639" s="7" t="s">
        <v>18668</v>
      </c>
      <c r="C9639" s="7" t="s">
        <v>14</v>
      </c>
      <c r="D9639" s="7" t="s">
        <v>15</v>
      </c>
      <c r="E9639" s="7" t="s">
        <v>7518</v>
      </c>
      <c r="F9639" s="8">
        <v>21</v>
      </c>
      <c r="G9639" s="8">
        <v>65.09</v>
      </c>
      <c r="H9639" s="8">
        <v>65.09</v>
      </c>
      <c r="I9639" s="8">
        <v>175</v>
      </c>
      <c r="J9639" s="8">
        <v>11390.04</v>
      </c>
      <c r="K9639" s="8">
        <v>65.085942857142868</v>
      </c>
      <c r="L9639" s="8">
        <f t="shared" si="600"/>
        <v>11.295907438016528</v>
      </c>
      <c r="M9639" s="8">
        <f t="shared" si="601"/>
        <v>53.79003541912634</v>
      </c>
      <c r="N9639" s="9"/>
      <c r="O9639" s="9"/>
      <c r="P9639" s="8">
        <v>21</v>
      </c>
      <c r="Q9639" s="8">
        <v>65.085999999999999</v>
      </c>
      <c r="R9639" s="17">
        <f t="shared" si="602"/>
        <v>0</v>
      </c>
      <c r="S9639" s="18">
        <f t="shared" si="603"/>
        <v>11390.04</v>
      </c>
    </row>
    <row r="9640" spans="1:19" x14ac:dyDescent="0.25">
      <c r="A9640" s="7" t="s">
        <v>19286</v>
      </c>
      <c r="B9640" s="7" t="s">
        <v>19287</v>
      </c>
      <c r="C9640" s="7" t="s">
        <v>8208</v>
      </c>
      <c r="D9640" s="7" t="s">
        <v>8209</v>
      </c>
      <c r="E9640" s="7" t="s">
        <v>8210</v>
      </c>
      <c r="F9640" s="8">
        <v>21</v>
      </c>
      <c r="G9640" s="8">
        <v>5960.73</v>
      </c>
      <c r="H9640" s="8">
        <v>5960.73</v>
      </c>
      <c r="I9640" s="8">
        <v>3</v>
      </c>
      <c r="J9640" s="8">
        <v>17882.18</v>
      </c>
      <c r="K9640" s="8">
        <v>5960.7266666666665</v>
      </c>
      <c r="L9640" s="8">
        <f t="shared" si="600"/>
        <v>1034.5062809917354</v>
      </c>
      <c r="M9640" s="8">
        <f t="shared" si="601"/>
        <v>4926.2203856749311</v>
      </c>
      <c r="N9640" s="9"/>
      <c r="O9640" s="9"/>
      <c r="P9640" s="8">
        <v>21</v>
      </c>
      <c r="Q9640" s="8">
        <v>5960.73</v>
      </c>
      <c r="R9640" s="17">
        <f t="shared" si="602"/>
        <v>0</v>
      </c>
      <c r="S9640" s="18">
        <f t="shared" si="603"/>
        <v>17882.18</v>
      </c>
    </row>
    <row r="9641" spans="1:19" x14ac:dyDescent="0.25">
      <c r="A9641" s="7" t="s">
        <v>8594</v>
      </c>
      <c r="B9641" s="7" t="s">
        <v>8595</v>
      </c>
      <c r="C9641" s="7" t="s">
        <v>14</v>
      </c>
      <c r="D9641" s="7" t="s">
        <v>15</v>
      </c>
      <c r="E9641" s="7" t="s">
        <v>2322</v>
      </c>
      <c r="F9641" s="8">
        <v>21</v>
      </c>
      <c r="G9641" s="8">
        <v>73.13</v>
      </c>
      <c r="H9641" s="8">
        <v>73.13</v>
      </c>
      <c r="I9641" s="8">
        <v>100</v>
      </c>
      <c r="J9641" s="8">
        <v>7313.29</v>
      </c>
      <c r="K9641" s="8">
        <v>73.132900000000006</v>
      </c>
      <c r="L9641" s="8">
        <f t="shared" si="600"/>
        <v>12.692486776859504</v>
      </c>
      <c r="M9641" s="8">
        <f t="shared" si="601"/>
        <v>60.440413223140503</v>
      </c>
      <c r="N9641" s="9"/>
      <c r="O9641" s="9"/>
      <c r="P9641" s="8">
        <v>21</v>
      </c>
      <c r="Q9641" s="8">
        <v>73.132999999999996</v>
      </c>
      <c r="R9641" s="17">
        <f t="shared" si="602"/>
        <v>0</v>
      </c>
      <c r="S9641" s="18">
        <f t="shared" si="603"/>
        <v>7313.29</v>
      </c>
    </row>
    <row r="9642" spans="1:19" x14ac:dyDescent="0.25">
      <c r="A9642" s="7" t="s">
        <v>9174</v>
      </c>
      <c r="B9642" s="7" t="s">
        <v>9175</v>
      </c>
      <c r="C9642" s="7" t="s">
        <v>37</v>
      </c>
      <c r="D9642" s="7" t="s">
        <v>38</v>
      </c>
      <c r="E9642" s="7" t="s">
        <v>39</v>
      </c>
      <c r="F9642" s="8">
        <v>15</v>
      </c>
      <c r="G9642" s="8">
        <v>2573.2600000000002</v>
      </c>
      <c r="H9642" s="8">
        <v>2573.27</v>
      </c>
      <c r="I9642" s="8">
        <v>2</v>
      </c>
      <c r="J9642" s="8">
        <v>5146.5300000000007</v>
      </c>
      <c r="K9642" s="8">
        <v>2573.2650000000003</v>
      </c>
      <c r="L9642" s="8">
        <f t="shared" si="600"/>
        <v>335.64326086956498</v>
      </c>
      <c r="M9642" s="8">
        <f t="shared" si="601"/>
        <v>2237.6217391304353</v>
      </c>
      <c r="N9642" s="14">
        <v>12</v>
      </c>
      <c r="O9642" s="14">
        <v>2706.5</v>
      </c>
      <c r="P9642" s="8">
        <v>15</v>
      </c>
      <c r="Q9642" s="8">
        <v>2573.27</v>
      </c>
      <c r="R9642" s="17">
        <f t="shared" si="602"/>
        <v>5413</v>
      </c>
      <c r="S9642" s="18">
        <f t="shared" si="603"/>
        <v>5146.5300000000007</v>
      </c>
    </row>
    <row r="9643" spans="1:19" x14ac:dyDescent="0.25">
      <c r="A9643" s="7" t="s">
        <v>7421</v>
      </c>
      <c r="B9643" s="7" t="s">
        <v>7422</v>
      </c>
      <c r="C9643" s="7" t="s">
        <v>37</v>
      </c>
      <c r="D9643" s="7" t="s">
        <v>38</v>
      </c>
      <c r="E9643" s="7" t="s">
        <v>39</v>
      </c>
      <c r="F9643" s="8">
        <v>15</v>
      </c>
      <c r="G9643" s="8">
        <v>1417.63</v>
      </c>
      <c r="H9643" s="8">
        <v>1417.64</v>
      </c>
      <c r="I9643" s="8">
        <v>2</v>
      </c>
      <c r="J9643" s="8">
        <v>2835.2700000000004</v>
      </c>
      <c r="K9643" s="8">
        <v>1417.6350000000002</v>
      </c>
      <c r="L9643" s="8">
        <f t="shared" si="600"/>
        <v>184.90891304347815</v>
      </c>
      <c r="M9643" s="8">
        <f t="shared" si="601"/>
        <v>1232.7260869565221</v>
      </c>
      <c r="N9643" s="9"/>
      <c r="O9643" s="9"/>
      <c r="P9643" s="8">
        <v>15</v>
      </c>
      <c r="Q9643" s="8">
        <v>1417.64</v>
      </c>
      <c r="R9643" s="17">
        <f t="shared" si="602"/>
        <v>0</v>
      </c>
      <c r="S9643" s="18">
        <f t="shared" si="603"/>
        <v>2835.2700000000004</v>
      </c>
    </row>
    <row r="9644" spans="1:19" x14ac:dyDescent="0.25">
      <c r="A9644" s="7" t="s">
        <v>9332</v>
      </c>
      <c r="B9644" s="7" t="s">
        <v>9333</v>
      </c>
      <c r="C9644" s="7" t="s">
        <v>7205</v>
      </c>
      <c r="D9644" s="7" t="s">
        <v>7206</v>
      </c>
      <c r="E9644" s="7" t="s">
        <v>7440</v>
      </c>
      <c r="F9644" s="8">
        <v>15</v>
      </c>
      <c r="G9644" s="8">
        <v>91.4</v>
      </c>
      <c r="H9644" s="8">
        <v>91.4</v>
      </c>
      <c r="I9644" s="8">
        <v>30</v>
      </c>
      <c r="J9644" s="8">
        <v>2742.02</v>
      </c>
      <c r="K9644" s="8">
        <v>91.400666666666666</v>
      </c>
      <c r="L9644" s="8">
        <f t="shared" si="600"/>
        <v>11.921826086956514</v>
      </c>
      <c r="M9644" s="8">
        <f t="shared" si="601"/>
        <v>79.478840579710152</v>
      </c>
      <c r="N9644" s="9"/>
      <c r="O9644" s="9"/>
      <c r="P9644" s="8">
        <v>15</v>
      </c>
      <c r="Q9644" s="8">
        <v>91.400999999999996</v>
      </c>
      <c r="R9644" s="17">
        <f t="shared" si="602"/>
        <v>0</v>
      </c>
      <c r="S9644" s="18">
        <f t="shared" si="603"/>
        <v>2742.02</v>
      </c>
    </row>
    <row r="9645" spans="1:19" x14ac:dyDescent="0.25">
      <c r="A9645" s="7" t="s">
        <v>10504</v>
      </c>
      <c r="B9645" s="7" t="s">
        <v>10505</v>
      </c>
      <c r="C9645" s="7" t="s">
        <v>7205</v>
      </c>
      <c r="D9645" s="7" t="s">
        <v>7206</v>
      </c>
      <c r="E9645" s="7" t="s">
        <v>7440</v>
      </c>
      <c r="F9645" s="8">
        <v>21</v>
      </c>
      <c r="G9645" s="8">
        <v>565.55999999999995</v>
      </c>
      <c r="H9645" s="8">
        <v>565.57000000000005</v>
      </c>
      <c r="I9645" s="8">
        <v>5</v>
      </c>
      <c r="J9645" s="8">
        <v>2827.8400000000006</v>
      </c>
      <c r="K9645" s="8">
        <v>565.5680000000001</v>
      </c>
      <c r="L9645" s="8">
        <f t="shared" si="600"/>
        <v>98.156429752066117</v>
      </c>
      <c r="M9645" s="8">
        <f t="shared" si="601"/>
        <v>467.41157024793398</v>
      </c>
      <c r="N9645" s="9"/>
      <c r="O9645" s="9"/>
      <c r="P9645" s="8">
        <v>21</v>
      </c>
      <c r="Q9645" s="8">
        <v>565.57000000000005</v>
      </c>
      <c r="R9645" s="17">
        <f t="shared" si="602"/>
        <v>0</v>
      </c>
      <c r="S9645" s="18">
        <f t="shared" si="603"/>
        <v>2827.8400000000006</v>
      </c>
    </row>
    <row r="9646" spans="1:19" x14ac:dyDescent="0.25">
      <c r="A9646" s="7" t="s">
        <v>11544</v>
      </c>
      <c r="B9646" s="7" t="s">
        <v>11545</v>
      </c>
      <c r="C9646" s="7" t="s">
        <v>37</v>
      </c>
      <c r="D9646" s="7" t="s">
        <v>38</v>
      </c>
      <c r="E9646" s="7" t="s">
        <v>39</v>
      </c>
      <c r="F9646" s="8">
        <v>15</v>
      </c>
      <c r="G9646" s="8">
        <v>902.72</v>
      </c>
      <c r="H9646" s="8">
        <v>902.72</v>
      </c>
      <c r="I9646" s="8">
        <v>3</v>
      </c>
      <c r="J9646" s="8">
        <v>2708.15</v>
      </c>
      <c r="K9646" s="8">
        <v>902.7166666666667</v>
      </c>
      <c r="L9646" s="8">
        <f t="shared" si="600"/>
        <v>117.74565217391296</v>
      </c>
      <c r="M9646" s="8">
        <f t="shared" si="601"/>
        <v>784.97101449275374</v>
      </c>
      <c r="N9646" s="9"/>
      <c r="O9646" s="9"/>
      <c r="P9646" s="8">
        <v>15</v>
      </c>
      <c r="Q9646" s="8">
        <v>902.72</v>
      </c>
      <c r="R9646" s="17">
        <f t="shared" si="602"/>
        <v>0</v>
      </c>
      <c r="S9646" s="18">
        <f t="shared" si="603"/>
        <v>2708.15</v>
      </c>
    </row>
    <row r="9647" spans="1:19" x14ac:dyDescent="0.25">
      <c r="A9647" s="7" t="s">
        <v>14453</v>
      </c>
      <c r="B9647" s="7" t="s">
        <v>14454</v>
      </c>
      <c r="C9647" s="7" t="s">
        <v>7539</v>
      </c>
      <c r="D9647" s="7" t="s">
        <v>7540</v>
      </c>
      <c r="E9647" s="7" t="s">
        <v>7541</v>
      </c>
      <c r="F9647" s="8">
        <v>21</v>
      </c>
      <c r="G9647" s="8">
        <v>7.21</v>
      </c>
      <c r="H9647" s="8">
        <v>7.21</v>
      </c>
      <c r="I9647" s="8">
        <v>400</v>
      </c>
      <c r="J9647" s="8">
        <v>2883.67</v>
      </c>
      <c r="K9647" s="8">
        <v>7.2091750000000001</v>
      </c>
      <c r="L9647" s="8">
        <f t="shared" si="600"/>
        <v>1.251179132231405</v>
      </c>
      <c r="M9647" s="8">
        <f t="shared" si="601"/>
        <v>5.9579958677685951</v>
      </c>
      <c r="N9647" s="9"/>
      <c r="O9647" s="9"/>
      <c r="P9647" s="8">
        <v>21</v>
      </c>
      <c r="Q9647" s="8">
        <v>7.2091999999999992</v>
      </c>
      <c r="R9647" s="17">
        <f t="shared" si="602"/>
        <v>0</v>
      </c>
      <c r="S9647" s="18">
        <f t="shared" si="603"/>
        <v>2883.67</v>
      </c>
    </row>
    <row r="9648" spans="1:19" x14ac:dyDescent="0.25">
      <c r="A9648" s="7" t="s">
        <v>9214</v>
      </c>
      <c r="B9648" s="7" t="s">
        <v>9215</v>
      </c>
      <c r="C9648" s="7" t="s">
        <v>7400</v>
      </c>
      <c r="D9648" s="7" t="s">
        <v>7401</v>
      </c>
      <c r="E9648" s="7" t="s">
        <v>7402</v>
      </c>
      <c r="F9648" s="8">
        <v>21</v>
      </c>
      <c r="G9648" s="8">
        <v>413.92</v>
      </c>
      <c r="H9648" s="8">
        <v>413.92</v>
      </c>
      <c r="I9648" s="8">
        <v>3</v>
      </c>
      <c r="J9648" s="8">
        <v>1241.75</v>
      </c>
      <c r="K9648" s="8">
        <v>413.91666666666669</v>
      </c>
      <c r="L9648" s="8">
        <f t="shared" si="600"/>
        <v>71.836776859504141</v>
      </c>
      <c r="M9648" s="8">
        <f t="shared" si="601"/>
        <v>342.07988980716254</v>
      </c>
      <c r="N9648" s="9"/>
      <c r="O9648" s="9"/>
      <c r="P9648" s="8">
        <v>21</v>
      </c>
      <c r="Q9648" s="8">
        <v>413.92</v>
      </c>
      <c r="R9648" s="17">
        <f t="shared" si="602"/>
        <v>0</v>
      </c>
      <c r="S9648" s="18">
        <f t="shared" si="603"/>
        <v>1241.75</v>
      </c>
    </row>
    <row r="9649" spans="1:19" x14ac:dyDescent="0.25">
      <c r="A9649" s="7" t="s">
        <v>10416</v>
      </c>
      <c r="B9649" s="7" t="s">
        <v>10417</v>
      </c>
      <c r="C9649" s="7" t="s">
        <v>7205</v>
      </c>
      <c r="D9649" s="7" t="s">
        <v>7206</v>
      </c>
      <c r="E9649" s="7" t="s">
        <v>7207</v>
      </c>
      <c r="F9649" s="8">
        <v>15</v>
      </c>
      <c r="G9649" s="8">
        <v>6.35</v>
      </c>
      <c r="H9649" s="8">
        <v>6.35</v>
      </c>
      <c r="I9649" s="8">
        <v>100</v>
      </c>
      <c r="J9649" s="8">
        <v>634.75</v>
      </c>
      <c r="K9649" s="8">
        <v>6.3475000000000001</v>
      </c>
      <c r="L9649" s="8">
        <f t="shared" si="600"/>
        <v>0.82793478260869513</v>
      </c>
      <c r="M9649" s="8">
        <f t="shared" si="601"/>
        <v>5.519565217391305</v>
      </c>
      <c r="N9649" s="9"/>
      <c r="O9649" s="9"/>
      <c r="P9649" s="8">
        <v>15</v>
      </c>
      <c r="Q9649" s="8">
        <v>6.3475999999999999</v>
      </c>
      <c r="R9649" s="17">
        <f t="shared" si="602"/>
        <v>0</v>
      </c>
      <c r="S9649" s="18">
        <f t="shared" si="603"/>
        <v>634.75</v>
      </c>
    </row>
    <row r="9650" spans="1:19" x14ac:dyDescent="0.25">
      <c r="A9650" s="7" t="s">
        <v>11012</v>
      </c>
      <c r="B9650" s="7" t="s">
        <v>11013</v>
      </c>
      <c r="C9650" s="7" t="s">
        <v>7400</v>
      </c>
      <c r="D9650" s="7" t="s">
        <v>7401</v>
      </c>
      <c r="E9650" s="7" t="s">
        <v>7402</v>
      </c>
      <c r="F9650" s="8">
        <v>21</v>
      </c>
      <c r="G9650" s="8">
        <v>139.03</v>
      </c>
      <c r="H9650" s="8">
        <v>139.03</v>
      </c>
      <c r="I9650" s="8">
        <v>10</v>
      </c>
      <c r="J9650" s="8">
        <v>1390.29</v>
      </c>
      <c r="K9650" s="8">
        <v>139.029</v>
      </c>
      <c r="L9650" s="8">
        <f t="shared" si="600"/>
        <v>24.128999999999991</v>
      </c>
      <c r="M9650" s="8">
        <f t="shared" si="601"/>
        <v>114.9</v>
      </c>
      <c r="N9650" s="9"/>
      <c r="O9650" s="9"/>
      <c r="P9650" s="8">
        <v>21</v>
      </c>
      <c r="Q9650" s="8">
        <v>139.03</v>
      </c>
      <c r="R9650" s="17">
        <f t="shared" si="602"/>
        <v>0</v>
      </c>
      <c r="S9650" s="18">
        <f t="shared" si="603"/>
        <v>1390.29</v>
      </c>
    </row>
    <row r="9651" spans="1:19" x14ac:dyDescent="0.25">
      <c r="A9651" s="7" t="s">
        <v>11752</v>
      </c>
      <c r="B9651" s="7" t="s">
        <v>11753</v>
      </c>
      <c r="C9651" s="7" t="s">
        <v>7249</v>
      </c>
      <c r="D9651" s="7" t="s">
        <v>7250</v>
      </c>
      <c r="E9651" s="7" t="s">
        <v>7251</v>
      </c>
      <c r="F9651" s="8">
        <v>21</v>
      </c>
      <c r="G9651" s="8">
        <v>3.73</v>
      </c>
      <c r="H9651" s="8">
        <v>3.73</v>
      </c>
      <c r="I9651" s="8">
        <v>300</v>
      </c>
      <c r="J9651" s="8">
        <v>1117.8499999999999</v>
      </c>
      <c r="K9651" s="8">
        <v>3.7261666666666664</v>
      </c>
      <c r="L9651" s="8">
        <f t="shared" si="600"/>
        <v>0.64669008264462802</v>
      </c>
      <c r="M9651" s="8">
        <f t="shared" si="601"/>
        <v>3.0794765840220384</v>
      </c>
      <c r="N9651" s="9"/>
      <c r="O9651" s="9"/>
      <c r="P9651" s="8">
        <v>21</v>
      </c>
      <c r="Q9651" s="8">
        <v>3.7262</v>
      </c>
      <c r="R9651" s="17">
        <f t="shared" si="602"/>
        <v>0</v>
      </c>
      <c r="S9651" s="18">
        <f t="shared" si="603"/>
        <v>1117.8499999999999</v>
      </c>
    </row>
    <row r="9652" spans="1:19" x14ac:dyDescent="0.25">
      <c r="A9652" s="7" t="s">
        <v>15008</v>
      </c>
      <c r="B9652" s="7" t="s">
        <v>15009</v>
      </c>
      <c r="C9652" s="7" t="s">
        <v>14</v>
      </c>
      <c r="D9652" s="7" t="s">
        <v>15</v>
      </c>
      <c r="E9652" s="7" t="s">
        <v>2322</v>
      </c>
      <c r="F9652" s="8">
        <v>21</v>
      </c>
      <c r="G9652" s="8">
        <v>1.5</v>
      </c>
      <c r="H9652" s="8">
        <v>1.5</v>
      </c>
      <c r="I9652" s="8">
        <v>300</v>
      </c>
      <c r="J9652" s="8">
        <v>449.99</v>
      </c>
      <c r="K9652" s="8">
        <v>1.4999666666666667</v>
      </c>
      <c r="L9652" s="8">
        <f t="shared" si="600"/>
        <v>0.26032479338842962</v>
      </c>
      <c r="M9652" s="8">
        <f t="shared" si="601"/>
        <v>1.239641873278237</v>
      </c>
      <c r="N9652" s="9"/>
      <c r="O9652" s="9"/>
      <c r="P9652" s="8">
        <v>21</v>
      </c>
      <c r="Q9652" s="8">
        <v>1.5</v>
      </c>
      <c r="R9652" s="17">
        <f t="shared" si="602"/>
        <v>0</v>
      </c>
      <c r="S9652" s="18">
        <f t="shared" si="603"/>
        <v>449.99</v>
      </c>
    </row>
    <row r="9653" spans="1:19" x14ac:dyDescent="0.25">
      <c r="A9653" s="7" t="s">
        <v>15718</v>
      </c>
      <c r="B9653" s="7" t="s">
        <v>15719</v>
      </c>
      <c r="C9653" s="7" t="s">
        <v>14</v>
      </c>
      <c r="D9653" s="7" t="s">
        <v>15</v>
      </c>
      <c r="E9653" s="7" t="s">
        <v>2322</v>
      </c>
      <c r="F9653" s="8">
        <v>21</v>
      </c>
      <c r="G9653" s="8">
        <v>92.88</v>
      </c>
      <c r="H9653" s="8">
        <v>92.88</v>
      </c>
      <c r="I9653" s="8">
        <v>15</v>
      </c>
      <c r="J9653" s="8">
        <v>1393.18</v>
      </c>
      <c r="K9653" s="8">
        <v>92.878666666666675</v>
      </c>
      <c r="L9653" s="8">
        <f t="shared" si="600"/>
        <v>16.119438016528932</v>
      </c>
      <c r="M9653" s="8">
        <f t="shared" si="601"/>
        <v>76.759228650137743</v>
      </c>
      <c r="N9653" s="13"/>
      <c r="O9653" s="13"/>
      <c r="P9653" s="8">
        <v>21</v>
      </c>
      <c r="Q9653" s="8">
        <v>92.879333333333335</v>
      </c>
      <c r="R9653" s="17">
        <f t="shared" si="602"/>
        <v>0</v>
      </c>
      <c r="S9653" s="18">
        <f t="shared" si="603"/>
        <v>1393.18</v>
      </c>
    </row>
    <row r="9654" spans="1:19" x14ac:dyDescent="0.25">
      <c r="A9654" s="7" t="s">
        <v>15770</v>
      </c>
      <c r="B9654" s="7" t="s">
        <v>15771</v>
      </c>
      <c r="C9654" s="7" t="s">
        <v>14</v>
      </c>
      <c r="D9654" s="7" t="s">
        <v>15</v>
      </c>
      <c r="E9654" s="7" t="s">
        <v>2322</v>
      </c>
      <c r="F9654" s="8">
        <v>15</v>
      </c>
      <c r="G9654" s="8">
        <v>499.91</v>
      </c>
      <c r="H9654" s="8">
        <v>499.91</v>
      </c>
      <c r="I9654" s="8">
        <v>3</v>
      </c>
      <c r="J9654" s="8">
        <v>1499.72</v>
      </c>
      <c r="K9654" s="8">
        <v>499.90666666666669</v>
      </c>
      <c r="L9654" s="8">
        <f t="shared" si="600"/>
        <v>65.205217391304302</v>
      </c>
      <c r="M9654" s="8">
        <f t="shared" si="601"/>
        <v>434.70144927536239</v>
      </c>
      <c r="N9654" s="9"/>
      <c r="O9654" s="9"/>
      <c r="P9654" s="8">
        <v>15</v>
      </c>
      <c r="Q9654" s="8">
        <v>499.91</v>
      </c>
      <c r="R9654" s="17">
        <f t="shared" si="602"/>
        <v>0</v>
      </c>
      <c r="S9654" s="18">
        <f t="shared" si="603"/>
        <v>1499.72</v>
      </c>
    </row>
    <row r="9655" spans="1:19" x14ac:dyDescent="0.25">
      <c r="A9655" s="7" t="s">
        <v>3675</v>
      </c>
      <c r="B9655" s="7" t="s">
        <v>3676</v>
      </c>
      <c r="C9655" s="7" t="s">
        <v>472</v>
      </c>
      <c r="D9655" s="7" t="s">
        <v>473</v>
      </c>
      <c r="E9655" s="7" t="s">
        <v>1421</v>
      </c>
      <c r="F9655" s="8">
        <v>21</v>
      </c>
      <c r="G9655" s="8">
        <v>0.12</v>
      </c>
      <c r="H9655" s="8">
        <v>0.15</v>
      </c>
      <c r="I9655" s="8">
        <v>28</v>
      </c>
      <c r="J9655" s="8">
        <v>4.05</v>
      </c>
      <c r="K9655" s="8">
        <v>0.14464285714285713</v>
      </c>
      <c r="L9655" s="8">
        <f t="shared" si="600"/>
        <v>2.5103305785123958E-2</v>
      </c>
      <c r="M9655" s="8">
        <f t="shared" si="601"/>
        <v>0.11953955135773317</v>
      </c>
      <c r="N9655" s="14">
        <v>12</v>
      </c>
      <c r="O9655" s="14">
        <v>0.13500000000000001</v>
      </c>
      <c r="P9655" s="8">
        <v>21</v>
      </c>
      <c r="Q9655" s="8">
        <v>0.14499999999999999</v>
      </c>
      <c r="R9655" s="17">
        <f t="shared" si="602"/>
        <v>3.7800000000000002</v>
      </c>
      <c r="S9655" s="18">
        <f t="shared" si="603"/>
        <v>4.05</v>
      </c>
    </row>
    <row r="9656" spans="1:19" x14ac:dyDescent="0.25">
      <c r="A9656" s="7" t="s">
        <v>10462</v>
      </c>
      <c r="B9656" s="7" t="s">
        <v>10463</v>
      </c>
      <c r="C9656" s="7" t="s">
        <v>14</v>
      </c>
      <c r="D9656" s="7" t="s">
        <v>15</v>
      </c>
      <c r="E9656" s="7" t="s">
        <v>7231</v>
      </c>
      <c r="F9656" s="8">
        <v>21</v>
      </c>
      <c r="G9656" s="8">
        <v>21.99</v>
      </c>
      <c r="H9656" s="8">
        <v>21.99</v>
      </c>
      <c r="I9656" s="8">
        <v>30</v>
      </c>
      <c r="J9656" s="8">
        <v>659.56999999999994</v>
      </c>
      <c r="K9656" s="8">
        <v>21.985666666666663</v>
      </c>
      <c r="L9656" s="8">
        <f t="shared" si="600"/>
        <v>3.8156942148760322</v>
      </c>
      <c r="M9656" s="8">
        <f t="shared" si="601"/>
        <v>18.169972451790631</v>
      </c>
      <c r="N9656" s="9"/>
      <c r="O9656" s="9"/>
      <c r="P9656" s="8">
        <v>21</v>
      </c>
      <c r="Q9656" s="8">
        <v>21.986000000000001</v>
      </c>
      <c r="R9656" s="17">
        <f t="shared" si="602"/>
        <v>0</v>
      </c>
      <c r="S9656" s="18">
        <f t="shared" si="603"/>
        <v>659.56999999999994</v>
      </c>
    </row>
    <row r="9657" spans="1:19" x14ac:dyDescent="0.25">
      <c r="A9657" s="7" t="s">
        <v>42</v>
      </c>
      <c r="B9657" s="7" t="s">
        <v>43</v>
      </c>
      <c r="C9657" s="7" t="s">
        <v>37</v>
      </c>
      <c r="D9657" s="7" t="s">
        <v>38</v>
      </c>
      <c r="E9657" s="7" t="s">
        <v>39</v>
      </c>
      <c r="F9657" s="8">
        <v>15</v>
      </c>
      <c r="G9657" s="8">
        <v>2174.6</v>
      </c>
      <c r="H9657" s="8">
        <v>2174.61</v>
      </c>
      <c r="I9657" s="8">
        <v>4</v>
      </c>
      <c r="J9657" s="8">
        <v>8698.41</v>
      </c>
      <c r="K9657" s="8">
        <v>2174.6025</v>
      </c>
      <c r="L9657" s="8">
        <f t="shared" si="600"/>
        <v>283.64380434782584</v>
      </c>
      <c r="M9657" s="8">
        <f t="shared" si="601"/>
        <v>1890.9586956521741</v>
      </c>
      <c r="N9657" s="9"/>
      <c r="O9657" s="9"/>
      <c r="P9657" s="8">
        <v>15</v>
      </c>
      <c r="Q9657" s="8">
        <v>2174.605</v>
      </c>
      <c r="R9657" s="17">
        <f t="shared" si="602"/>
        <v>0</v>
      </c>
      <c r="S9657" s="18">
        <f t="shared" si="603"/>
        <v>8698.41</v>
      </c>
    </row>
    <row r="9658" spans="1:19" x14ac:dyDescent="0.25">
      <c r="A9658" s="7" t="s">
        <v>308</v>
      </c>
      <c r="B9658" s="7" t="s">
        <v>309</v>
      </c>
      <c r="C9658" s="7" t="s">
        <v>32</v>
      </c>
      <c r="D9658" s="7" t="s">
        <v>33</v>
      </c>
      <c r="E9658" s="7" t="s">
        <v>34</v>
      </c>
      <c r="F9658" s="8">
        <v>15</v>
      </c>
      <c r="G9658" s="8">
        <v>2415</v>
      </c>
      <c r="H9658" s="8">
        <v>2415</v>
      </c>
      <c r="I9658" s="8">
        <v>5</v>
      </c>
      <c r="J9658" s="8">
        <v>12074.99</v>
      </c>
      <c r="K9658" s="8">
        <v>2414.998</v>
      </c>
      <c r="L9658" s="8">
        <f t="shared" si="600"/>
        <v>314.99973913043459</v>
      </c>
      <c r="M9658" s="8">
        <f t="shared" si="601"/>
        <v>2099.9982608695655</v>
      </c>
      <c r="N9658" s="9"/>
      <c r="O9658" s="9"/>
      <c r="P9658" s="8">
        <v>15</v>
      </c>
      <c r="Q9658" s="8">
        <v>2415</v>
      </c>
      <c r="R9658" s="17">
        <f t="shared" si="602"/>
        <v>0</v>
      </c>
      <c r="S9658" s="18">
        <f t="shared" si="603"/>
        <v>12074.99</v>
      </c>
    </row>
    <row r="9659" spans="1:19" x14ac:dyDescent="0.25">
      <c r="A9659" s="7" t="s">
        <v>1526</v>
      </c>
      <c r="B9659" s="7" t="s">
        <v>1527</v>
      </c>
      <c r="C9659" s="7" t="s">
        <v>37</v>
      </c>
      <c r="D9659" s="7" t="s">
        <v>38</v>
      </c>
      <c r="E9659" s="7" t="s">
        <v>39</v>
      </c>
      <c r="F9659" s="8">
        <v>15</v>
      </c>
      <c r="G9659" s="8">
        <v>1808.46</v>
      </c>
      <c r="H9659" s="8">
        <v>1808.46</v>
      </c>
      <c r="I9659" s="8">
        <v>4</v>
      </c>
      <c r="J9659" s="8">
        <v>7233.83</v>
      </c>
      <c r="K9659" s="8">
        <v>1808.4575</v>
      </c>
      <c r="L9659" s="8">
        <f t="shared" si="600"/>
        <v>235.88576086956505</v>
      </c>
      <c r="M9659" s="8">
        <f t="shared" si="601"/>
        <v>1572.5717391304349</v>
      </c>
      <c r="N9659" s="9"/>
      <c r="O9659" s="9"/>
      <c r="P9659" s="8">
        <v>15</v>
      </c>
      <c r="Q9659" s="8">
        <v>1808.46</v>
      </c>
      <c r="R9659" s="17">
        <f t="shared" si="602"/>
        <v>0</v>
      </c>
      <c r="S9659" s="18">
        <f t="shared" si="603"/>
        <v>7233.83</v>
      </c>
    </row>
    <row r="9660" spans="1:19" x14ac:dyDescent="0.25">
      <c r="A9660" s="7" t="s">
        <v>3099</v>
      </c>
      <c r="B9660" s="7" t="s">
        <v>3100</v>
      </c>
      <c r="C9660" s="7" t="s">
        <v>369</v>
      </c>
      <c r="D9660" s="7" t="s">
        <v>370</v>
      </c>
      <c r="E9660" s="7" t="s">
        <v>371</v>
      </c>
      <c r="F9660" s="8">
        <v>21</v>
      </c>
      <c r="G9660" s="8">
        <v>379.34</v>
      </c>
      <c r="H9660" s="8">
        <v>379.34</v>
      </c>
      <c r="I9660" s="8">
        <v>25</v>
      </c>
      <c r="J9660" s="8">
        <v>9483.39</v>
      </c>
      <c r="K9660" s="8">
        <v>379.3356</v>
      </c>
      <c r="L9660" s="8">
        <f t="shared" si="600"/>
        <v>65.835104132231379</v>
      </c>
      <c r="M9660" s="8">
        <f t="shared" si="601"/>
        <v>313.50049586776862</v>
      </c>
      <c r="N9660" s="9"/>
      <c r="O9660" s="9"/>
      <c r="P9660" s="8">
        <v>21</v>
      </c>
      <c r="Q9660" s="8">
        <v>379.33600000000001</v>
      </c>
      <c r="R9660" s="17">
        <f t="shared" si="602"/>
        <v>0</v>
      </c>
      <c r="S9660" s="18">
        <f t="shared" si="603"/>
        <v>9483.39</v>
      </c>
    </row>
    <row r="9661" spans="1:19" x14ac:dyDescent="0.25">
      <c r="A9661" s="7" t="s">
        <v>3522</v>
      </c>
      <c r="B9661" s="7" t="s">
        <v>3523</v>
      </c>
      <c r="C9661" s="7" t="s">
        <v>1026</v>
      </c>
      <c r="D9661" s="7" t="s">
        <v>1027</v>
      </c>
      <c r="E9661" s="7" t="s">
        <v>2554</v>
      </c>
      <c r="F9661" s="8">
        <v>21</v>
      </c>
      <c r="G9661" s="8">
        <v>900</v>
      </c>
      <c r="H9661" s="8">
        <v>900</v>
      </c>
      <c r="I9661" s="8">
        <v>10</v>
      </c>
      <c r="J9661" s="8">
        <v>8999.99</v>
      </c>
      <c r="K9661" s="8">
        <v>899.99900000000002</v>
      </c>
      <c r="L9661" s="8">
        <f t="shared" si="600"/>
        <v>156.19817355371902</v>
      </c>
      <c r="M9661" s="8">
        <f t="shared" si="601"/>
        <v>743.80082644628101</v>
      </c>
      <c r="N9661" s="9"/>
      <c r="O9661" s="9"/>
      <c r="P9661" s="8">
        <v>21</v>
      </c>
      <c r="Q9661" s="8">
        <v>900</v>
      </c>
      <c r="R9661" s="17">
        <f t="shared" si="602"/>
        <v>0</v>
      </c>
      <c r="S9661" s="18">
        <f t="shared" si="603"/>
        <v>8999.99</v>
      </c>
    </row>
    <row r="9662" spans="1:19" x14ac:dyDescent="0.25">
      <c r="A9662" s="7" t="s">
        <v>4112</v>
      </c>
      <c r="B9662" s="7" t="s">
        <v>4113</v>
      </c>
      <c r="C9662" s="7" t="s">
        <v>32</v>
      </c>
      <c r="D9662" s="7" t="s">
        <v>33</v>
      </c>
      <c r="E9662" s="7" t="s">
        <v>34</v>
      </c>
      <c r="F9662" s="8">
        <v>15</v>
      </c>
      <c r="G9662" s="8">
        <v>3967.49</v>
      </c>
      <c r="H9662" s="8">
        <v>3967.5</v>
      </c>
      <c r="I9662" s="8">
        <v>4</v>
      </c>
      <c r="J9662" s="8">
        <v>15869.99</v>
      </c>
      <c r="K9662" s="8">
        <v>3967.4974999999999</v>
      </c>
      <c r="L9662" s="8">
        <f t="shared" si="600"/>
        <v>517.49967391304335</v>
      </c>
      <c r="M9662" s="8">
        <f t="shared" si="601"/>
        <v>3449.9978260869566</v>
      </c>
      <c r="N9662" s="9"/>
      <c r="O9662" s="9"/>
      <c r="P9662" s="8">
        <v>15</v>
      </c>
      <c r="Q9662" s="8">
        <v>3967.5</v>
      </c>
      <c r="R9662" s="17">
        <f t="shared" si="602"/>
        <v>0</v>
      </c>
      <c r="S9662" s="18">
        <f t="shared" si="603"/>
        <v>15869.99</v>
      </c>
    </row>
    <row r="9663" spans="1:19" x14ac:dyDescent="0.25">
      <c r="A9663" s="7" t="s">
        <v>4202</v>
      </c>
      <c r="B9663" s="7" t="s">
        <v>4203</v>
      </c>
      <c r="C9663" s="7" t="s">
        <v>32</v>
      </c>
      <c r="D9663" s="7" t="s">
        <v>33</v>
      </c>
      <c r="E9663" s="7" t="s">
        <v>34</v>
      </c>
      <c r="F9663" s="8">
        <v>15</v>
      </c>
      <c r="G9663" s="8">
        <v>3967.49</v>
      </c>
      <c r="H9663" s="8">
        <v>3967.5</v>
      </c>
      <c r="I9663" s="8">
        <v>4</v>
      </c>
      <c r="J9663" s="8">
        <v>15869.99</v>
      </c>
      <c r="K9663" s="8">
        <v>3967.4974999999999</v>
      </c>
      <c r="L9663" s="8">
        <f t="shared" si="600"/>
        <v>517.49967391304335</v>
      </c>
      <c r="M9663" s="8">
        <f t="shared" si="601"/>
        <v>3449.9978260869566</v>
      </c>
      <c r="N9663" s="9"/>
      <c r="O9663" s="9"/>
      <c r="P9663" s="8">
        <v>15</v>
      </c>
      <c r="Q9663" s="8">
        <v>3967.5</v>
      </c>
      <c r="R9663" s="17">
        <f t="shared" si="602"/>
        <v>0</v>
      </c>
      <c r="S9663" s="18">
        <f t="shared" si="603"/>
        <v>15869.99</v>
      </c>
    </row>
    <row r="9664" spans="1:19" x14ac:dyDescent="0.25">
      <c r="A9664" s="7" t="s">
        <v>4339</v>
      </c>
      <c r="B9664" s="7" t="s">
        <v>4340</v>
      </c>
      <c r="C9664" s="7" t="s">
        <v>37</v>
      </c>
      <c r="D9664" s="7" t="s">
        <v>38</v>
      </c>
      <c r="E9664" s="7" t="s">
        <v>39</v>
      </c>
      <c r="F9664" s="8">
        <v>15</v>
      </c>
      <c r="G9664" s="8">
        <v>1808.45</v>
      </c>
      <c r="H9664" s="8">
        <v>1808.45</v>
      </c>
      <c r="I9664" s="8">
        <v>4</v>
      </c>
      <c r="J9664" s="8">
        <v>7233.79</v>
      </c>
      <c r="K9664" s="8">
        <v>1808.4475</v>
      </c>
      <c r="L9664" s="8">
        <f t="shared" si="600"/>
        <v>235.88445652173891</v>
      </c>
      <c r="M9664" s="8">
        <f t="shared" si="601"/>
        <v>1572.5630434782611</v>
      </c>
      <c r="N9664" s="9"/>
      <c r="O9664" s="9"/>
      <c r="P9664" s="8">
        <v>15</v>
      </c>
      <c r="Q9664" s="8">
        <v>1808.45</v>
      </c>
      <c r="R9664" s="17">
        <f t="shared" si="602"/>
        <v>0</v>
      </c>
      <c r="S9664" s="18">
        <f t="shared" si="603"/>
        <v>7233.79</v>
      </c>
    </row>
    <row r="9665" spans="1:19" x14ac:dyDescent="0.25">
      <c r="A9665" s="7" t="s">
        <v>6737</v>
      </c>
      <c r="B9665" s="7" t="s">
        <v>6738</v>
      </c>
      <c r="C9665" s="7" t="s">
        <v>37</v>
      </c>
      <c r="D9665" s="7" t="s">
        <v>38</v>
      </c>
      <c r="E9665" s="7" t="s">
        <v>39</v>
      </c>
      <c r="F9665" s="8">
        <v>15</v>
      </c>
      <c r="G9665" s="8">
        <v>5049.1499999999996</v>
      </c>
      <c r="H9665" s="8">
        <v>5049.16</v>
      </c>
      <c r="I9665" s="8">
        <v>2</v>
      </c>
      <c r="J9665" s="8">
        <v>10098.31</v>
      </c>
      <c r="K9665" s="8">
        <v>5049.1549999999997</v>
      </c>
      <c r="L9665" s="8">
        <f t="shared" si="600"/>
        <v>658.58543478260799</v>
      </c>
      <c r="M9665" s="8">
        <f t="shared" si="601"/>
        <v>4390.5695652173918</v>
      </c>
      <c r="N9665" s="9"/>
      <c r="O9665" s="9"/>
      <c r="P9665" s="8">
        <v>15</v>
      </c>
      <c r="Q9665" s="8">
        <v>5049.16</v>
      </c>
      <c r="R9665" s="17">
        <f t="shared" si="602"/>
        <v>0</v>
      </c>
      <c r="S9665" s="18">
        <f t="shared" si="603"/>
        <v>10098.31</v>
      </c>
    </row>
    <row r="9666" spans="1:19" x14ac:dyDescent="0.25">
      <c r="A9666" s="7" t="s">
        <v>6931</v>
      </c>
      <c r="B9666" s="7" t="s">
        <v>6932</v>
      </c>
      <c r="C9666" s="7" t="s">
        <v>37</v>
      </c>
      <c r="D9666" s="7" t="s">
        <v>38</v>
      </c>
      <c r="E9666" s="7" t="s">
        <v>39</v>
      </c>
      <c r="F9666" s="8">
        <v>15</v>
      </c>
      <c r="G9666" s="8">
        <v>6199.99</v>
      </c>
      <c r="H9666" s="8">
        <v>6200</v>
      </c>
      <c r="I9666" s="8">
        <v>2</v>
      </c>
      <c r="J9666" s="8">
        <v>12399.99</v>
      </c>
      <c r="K9666" s="8">
        <v>6199.9949999999999</v>
      </c>
      <c r="L9666" s="8">
        <f t="shared" ref="L9666:L9729" si="604">K9666-M9666</f>
        <v>808.69499999999971</v>
      </c>
      <c r="M9666" s="8">
        <f t="shared" ref="M9666:M9729" si="605">K9666/((100+F9666)/100)</f>
        <v>5391.3</v>
      </c>
      <c r="N9666" s="14">
        <v>12</v>
      </c>
      <c r="O9666" s="14">
        <v>6038.24</v>
      </c>
      <c r="P9666" s="8">
        <v>15</v>
      </c>
      <c r="Q9666" s="8">
        <v>6200</v>
      </c>
      <c r="R9666" s="17">
        <f t="shared" ref="R9666:R9729" si="606">I9666*O9666</f>
        <v>12076.48</v>
      </c>
      <c r="S9666" s="18">
        <f t="shared" si="603"/>
        <v>12399.99</v>
      </c>
    </row>
    <row r="9667" spans="1:19" x14ac:dyDescent="0.25">
      <c r="A9667" s="7" t="s">
        <v>7710</v>
      </c>
      <c r="B9667" s="7" t="s">
        <v>7711</v>
      </c>
      <c r="C9667" s="7" t="s">
        <v>7205</v>
      </c>
      <c r="D9667" s="7" t="s">
        <v>7206</v>
      </c>
      <c r="E9667" s="7" t="s">
        <v>7440</v>
      </c>
      <c r="F9667" s="8">
        <v>15</v>
      </c>
      <c r="G9667" s="8">
        <v>75.27</v>
      </c>
      <c r="H9667" s="8">
        <v>75.27</v>
      </c>
      <c r="I9667" s="8">
        <v>130</v>
      </c>
      <c r="J9667" s="8">
        <v>9785.2199999999993</v>
      </c>
      <c r="K9667" s="8">
        <v>75.270923076923069</v>
      </c>
      <c r="L9667" s="8">
        <f t="shared" si="604"/>
        <v>9.8179464882943108</v>
      </c>
      <c r="M9667" s="8">
        <f t="shared" si="605"/>
        <v>65.452976588628758</v>
      </c>
      <c r="N9667" s="9"/>
      <c r="O9667" s="9"/>
      <c r="P9667" s="8">
        <v>15</v>
      </c>
      <c r="Q9667" s="8">
        <v>75.271000000000001</v>
      </c>
      <c r="R9667" s="17">
        <f t="shared" si="606"/>
        <v>0</v>
      </c>
      <c r="S9667" s="18">
        <f t="shared" ref="S9667:S9730" si="607">J9667</f>
        <v>9785.2199999999993</v>
      </c>
    </row>
    <row r="9668" spans="1:19" x14ac:dyDescent="0.25">
      <c r="A9668" s="7" t="s">
        <v>7927</v>
      </c>
      <c r="B9668" s="7" t="s">
        <v>7928</v>
      </c>
      <c r="C9668" s="7" t="s">
        <v>7886</v>
      </c>
      <c r="D9668" s="7" t="s">
        <v>7887</v>
      </c>
      <c r="E9668" s="7" t="s">
        <v>7888</v>
      </c>
      <c r="F9668" s="8">
        <v>21</v>
      </c>
      <c r="G9668" s="8">
        <v>42.45</v>
      </c>
      <c r="H9668" s="8">
        <v>42.45</v>
      </c>
      <c r="I9668" s="8">
        <v>350</v>
      </c>
      <c r="J9668" s="8">
        <v>14857.84</v>
      </c>
      <c r="K9668" s="8">
        <v>42.450971428571428</v>
      </c>
      <c r="L9668" s="8">
        <f t="shared" si="604"/>
        <v>7.3675239669421444</v>
      </c>
      <c r="M9668" s="8">
        <f t="shared" si="605"/>
        <v>35.083447461629284</v>
      </c>
      <c r="N9668" s="9"/>
      <c r="O9668" s="9"/>
      <c r="P9668" s="8">
        <v>21</v>
      </c>
      <c r="Q9668" s="8">
        <v>42.451000000000001</v>
      </c>
      <c r="R9668" s="17">
        <f t="shared" si="606"/>
        <v>0</v>
      </c>
      <c r="S9668" s="18">
        <f t="shared" si="607"/>
        <v>14857.84</v>
      </c>
    </row>
    <row r="9669" spans="1:19" x14ac:dyDescent="0.25">
      <c r="A9669" s="7" t="s">
        <v>8162</v>
      </c>
      <c r="B9669" s="7" t="s">
        <v>8163</v>
      </c>
      <c r="C9669" s="7" t="s">
        <v>7375</v>
      </c>
      <c r="D9669" s="7" t="s">
        <v>7376</v>
      </c>
      <c r="E9669" s="7" t="s">
        <v>7377</v>
      </c>
      <c r="F9669" s="8">
        <v>15</v>
      </c>
      <c r="G9669" s="8">
        <v>59.73</v>
      </c>
      <c r="H9669" s="8">
        <v>59.73</v>
      </c>
      <c r="I9669" s="8">
        <v>72</v>
      </c>
      <c r="J9669" s="8">
        <v>4300.37</v>
      </c>
      <c r="K9669" s="8">
        <v>59.727361111111108</v>
      </c>
      <c r="L9669" s="8">
        <f t="shared" si="604"/>
        <v>7.7905253623188386</v>
      </c>
      <c r="M9669" s="8">
        <f t="shared" si="605"/>
        <v>51.936835748792269</v>
      </c>
      <c r="N9669" s="9"/>
      <c r="O9669" s="9"/>
      <c r="P9669" s="8">
        <v>15</v>
      </c>
      <c r="Q9669" s="8">
        <v>59.727499999999999</v>
      </c>
      <c r="R9669" s="17">
        <f t="shared" si="606"/>
        <v>0</v>
      </c>
      <c r="S9669" s="18">
        <f t="shared" si="607"/>
        <v>4300.37</v>
      </c>
    </row>
    <row r="9670" spans="1:19" x14ac:dyDescent="0.25">
      <c r="A9670" s="7" t="s">
        <v>8380</v>
      </c>
      <c r="B9670" s="7" t="s">
        <v>8381</v>
      </c>
      <c r="C9670" s="7" t="s">
        <v>7249</v>
      </c>
      <c r="D9670" s="7" t="s">
        <v>7250</v>
      </c>
      <c r="E9670" s="7" t="s">
        <v>7251</v>
      </c>
      <c r="F9670" s="8">
        <v>21</v>
      </c>
      <c r="G9670" s="8">
        <v>98.8</v>
      </c>
      <c r="H9670" s="8">
        <v>98.8</v>
      </c>
      <c r="I9670" s="8">
        <v>50</v>
      </c>
      <c r="J9670" s="8">
        <v>4939.83</v>
      </c>
      <c r="K9670" s="8">
        <v>98.796599999999998</v>
      </c>
      <c r="L9670" s="8">
        <f t="shared" si="604"/>
        <v>17.146517355371898</v>
      </c>
      <c r="M9670" s="8">
        <f t="shared" si="605"/>
        <v>81.6500826446281</v>
      </c>
      <c r="N9670" s="9"/>
      <c r="O9670" s="9"/>
      <c r="P9670" s="8">
        <v>21</v>
      </c>
      <c r="Q9670" s="8">
        <v>98.796800000000005</v>
      </c>
      <c r="R9670" s="17">
        <f t="shared" si="606"/>
        <v>0</v>
      </c>
      <c r="S9670" s="18">
        <f t="shared" si="607"/>
        <v>4939.83</v>
      </c>
    </row>
    <row r="9671" spans="1:19" x14ac:dyDescent="0.25">
      <c r="A9671" s="7" t="s">
        <v>8806</v>
      </c>
      <c r="B9671" s="7" t="s">
        <v>8807</v>
      </c>
      <c r="C9671" s="7" t="s">
        <v>14</v>
      </c>
      <c r="D9671" s="7" t="s">
        <v>15</v>
      </c>
      <c r="E9671" s="7" t="s">
        <v>7807</v>
      </c>
      <c r="F9671" s="8">
        <v>21</v>
      </c>
      <c r="G9671" s="8">
        <v>8.82</v>
      </c>
      <c r="H9671" s="8">
        <v>8.82</v>
      </c>
      <c r="I9671" s="8">
        <v>1100</v>
      </c>
      <c r="J9671" s="8">
        <v>9697.15</v>
      </c>
      <c r="K9671" s="8">
        <v>8.8155909090909095</v>
      </c>
      <c r="L9671" s="8">
        <f t="shared" si="604"/>
        <v>1.5299785875281744</v>
      </c>
      <c r="M9671" s="8">
        <f t="shared" si="605"/>
        <v>7.2856123215627351</v>
      </c>
      <c r="N9671" s="9"/>
      <c r="O9671" s="9"/>
      <c r="P9671" s="8">
        <v>21</v>
      </c>
      <c r="Q9671" s="8">
        <v>8.8155999999999999</v>
      </c>
      <c r="R9671" s="17">
        <f t="shared" si="606"/>
        <v>0</v>
      </c>
      <c r="S9671" s="18">
        <f t="shared" si="607"/>
        <v>9697.15</v>
      </c>
    </row>
    <row r="9672" spans="1:19" x14ac:dyDescent="0.25">
      <c r="A9672" s="7" t="s">
        <v>9109</v>
      </c>
      <c r="B9672" s="7" t="s">
        <v>9110</v>
      </c>
      <c r="C9672" s="7" t="s">
        <v>14</v>
      </c>
      <c r="D9672" s="7" t="s">
        <v>15</v>
      </c>
      <c r="E9672" s="7" t="s">
        <v>7231</v>
      </c>
      <c r="F9672" s="8">
        <v>15</v>
      </c>
      <c r="G9672" s="8">
        <v>2612</v>
      </c>
      <c r="H9672" s="8">
        <v>2612</v>
      </c>
      <c r="I9672" s="8">
        <v>4</v>
      </c>
      <c r="J9672" s="8">
        <v>10447.99</v>
      </c>
      <c r="K9672" s="8">
        <v>2611.9974999999999</v>
      </c>
      <c r="L9672" s="8">
        <f t="shared" si="604"/>
        <v>340.69532608695636</v>
      </c>
      <c r="M9672" s="8">
        <f t="shared" si="605"/>
        <v>2271.3021739130436</v>
      </c>
      <c r="N9672" s="9"/>
      <c r="O9672" s="9"/>
      <c r="P9672" s="8">
        <v>15</v>
      </c>
      <c r="Q9672" s="8">
        <v>2612</v>
      </c>
      <c r="R9672" s="17">
        <f t="shared" si="606"/>
        <v>0</v>
      </c>
      <c r="S9672" s="18">
        <f t="shared" si="607"/>
        <v>10447.99</v>
      </c>
    </row>
    <row r="9673" spans="1:19" x14ac:dyDescent="0.25">
      <c r="A9673" s="7" t="s">
        <v>9284</v>
      </c>
      <c r="B9673" s="7" t="s">
        <v>9285</v>
      </c>
      <c r="C9673" s="7" t="s">
        <v>14</v>
      </c>
      <c r="D9673" s="7" t="s">
        <v>15</v>
      </c>
      <c r="E9673" s="7" t="s">
        <v>7518</v>
      </c>
      <c r="F9673" s="8">
        <v>21</v>
      </c>
      <c r="G9673" s="8">
        <v>3699.5</v>
      </c>
      <c r="H9673" s="8">
        <v>3699.51</v>
      </c>
      <c r="I9673" s="8">
        <v>3</v>
      </c>
      <c r="J9673" s="8">
        <v>11098.52</v>
      </c>
      <c r="K9673" s="8">
        <v>3699.5066666666667</v>
      </c>
      <c r="L9673" s="8">
        <f t="shared" si="604"/>
        <v>642.06314049586763</v>
      </c>
      <c r="M9673" s="8">
        <f t="shared" si="605"/>
        <v>3057.443526170799</v>
      </c>
      <c r="N9673" s="13"/>
      <c r="O9673" s="13"/>
      <c r="P9673" s="8">
        <v>21</v>
      </c>
      <c r="Q9673" s="8">
        <v>3699.51</v>
      </c>
      <c r="R9673" s="17">
        <f t="shared" si="606"/>
        <v>0</v>
      </c>
      <c r="S9673" s="18">
        <f t="shared" si="607"/>
        <v>11098.52</v>
      </c>
    </row>
    <row r="9674" spans="1:19" x14ac:dyDescent="0.25">
      <c r="A9674" s="7" t="s">
        <v>10576</v>
      </c>
      <c r="B9674" s="7" t="s">
        <v>10577</v>
      </c>
      <c r="C9674" s="7" t="s">
        <v>7205</v>
      </c>
      <c r="D9674" s="7" t="s">
        <v>7206</v>
      </c>
      <c r="E9674" s="7" t="s">
        <v>7440</v>
      </c>
      <c r="F9674" s="8">
        <v>15</v>
      </c>
      <c r="G9674" s="8">
        <v>14.08</v>
      </c>
      <c r="H9674" s="8">
        <v>14.08</v>
      </c>
      <c r="I9674" s="8">
        <v>590</v>
      </c>
      <c r="J9674" s="8">
        <v>8309.5500000000011</v>
      </c>
      <c r="K9674" s="8">
        <v>14.083983050847459</v>
      </c>
      <c r="L9674" s="8">
        <f t="shared" si="604"/>
        <v>1.8370412675018422</v>
      </c>
      <c r="M9674" s="8">
        <f t="shared" si="605"/>
        <v>12.246941783345617</v>
      </c>
      <c r="N9674" s="8">
        <v>12</v>
      </c>
      <c r="O9674" s="8">
        <v>13.716749999999999</v>
      </c>
      <c r="P9674" s="8">
        <v>15</v>
      </c>
      <c r="Q9674" s="8">
        <v>14.084000000000001</v>
      </c>
      <c r="R9674" s="17">
        <f t="shared" si="606"/>
        <v>8092.8824999999997</v>
      </c>
      <c r="S9674" s="18">
        <f t="shared" si="607"/>
        <v>8309.5500000000011</v>
      </c>
    </row>
    <row r="9675" spans="1:19" x14ac:dyDescent="0.25">
      <c r="A9675" s="7" t="s">
        <v>10898</v>
      </c>
      <c r="B9675" s="7" t="s">
        <v>10899</v>
      </c>
      <c r="C9675" s="7" t="s">
        <v>7205</v>
      </c>
      <c r="D9675" s="7" t="s">
        <v>7206</v>
      </c>
      <c r="E9675" s="7" t="s">
        <v>7435</v>
      </c>
      <c r="F9675" s="8">
        <v>15</v>
      </c>
      <c r="G9675" s="8">
        <v>15.88</v>
      </c>
      <c r="H9675" s="8">
        <v>15.88</v>
      </c>
      <c r="I9675" s="8">
        <v>500</v>
      </c>
      <c r="J9675" s="8">
        <v>7940.79</v>
      </c>
      <c r="K9675" s="8">
        <v>15.88158</v>
      </c>
      <c r="L9675" s="8">
        <f t="shared" si="604"/>
        <v>2.0715104347826081</v>
      </c>
      <c r="M9675" s="8">
        <f t="shared" si="605"/>
        <v>13.810069565217391</v>
      </c>
      <c r="N9675" s="14">
        <v>12</v>
      </c>
      <c r="O9675" s="14">
        <v>15.4672</v>
      </c>
      <c r="P9675" s="8">
        <v>15</v>
      </c>
      <c r="Q9675" s="8">
        <v>15.881600000000001</v>
      </c>
      <c r="R9675" s="17">
        <f t="shared" si="606"/>
        <v>7733.6</v>
      </c>
      <c r="S9675" s="18">
        <f t="shared" si="607"/>
        <v>7940.79</v>
      </c>
    </row>
    <row r="9676" spans="1:19" x14ac:dyDescent="0.25">
      <c r="A9676" s="7" t="s">
        <v>11246</v>
      </c>
      <c r="B9676" s="7" t="s">
        <v>11247</v>
      </c>
      <c r="C9676" s="7" t="s">
        <v>7400</v>
      </c>
      <c r="D9676" s="7" t="s">
        <v>7401</v>
      </c>
      <c r="E9676" s="7" t="s">
        <v>7402</v>
      </c>
      <c r="F9676" s="8">
        <v>15</v>
      </c>
      <c r="G9676" s="8">
        <v>1360.85</v>
      </c>
      <c r="H9676" s="8">
        <v>1360.86</v>
      </c>
      <c r="I9676" s="8">
        <v>12</v>
      </c>
      <c r="J9676" s="8">
        <v>16330.25</v>
      </c>
      <c r="K9676" s="8">
        <v>1360.8541666666667</v>
      </c>
      <c r="L9676" s="8">
        <f t="shared" si="604"/>
        <v>177.50271739130426</v>
      </c>
      <c r="M9676" s="8">
        <f t="shared" si="605"/>
        <v>1183.3514492753625</v>
      </c>
      <c r="N9676" s="9"/>
      <c r="O9676" s="9"/>
      <c r="P9676" s="8">
        <v>15</v>
      </c>
      <c r="Q9676" s="8">
        <v>1360.855</v>
      </c>
      <c r="R9676" s="17">
        <f t="shared" si="606"/>
        <v>0</v>
      </c>
      <c r="S9676" s="18">
        <f t="shared" si="607"/>
        <v>16330.25</v>
      </c>
    </row>
    <row r="9677" spans="1:19" x14ac:dyDescent="0.25">
      <c r="A9677" s="7" t="s">
        <v>11296</v>
      </c>
      <c r="B9677" s="7" t="s">
        <v>11297</v>
      </c>
      <c r="C9677" s="7" t="s">
        <v>37</v>
      </c>
      <c r="D9677" s="7" t="s">
        <v>38</v>
      </c>
      <c r="E9677" s="7" t="s">
        <v>39</v>
      </c>
      <c r="F9677" s="8">
        <v>15</v>
      </c>
      <c r="G9677" s="8">
        <v>3510.25</v>
      </c>
      <c r="H9677" s="8">
        <v>3510.26</v>
      </c>
      <c r="I9677" s="8">
        <v>3</v>
      </c>
      <c r="J9677" s="8">
        <v>10530.77</v>
      </c>
      <c r="K9677" s="8">
        <v>3510.2566666666667</v>
      </c>
      <c r="L9677" s="8">
        <f t="shared" si="604"/>
        <v>457.85956521739126</v>
      </c>
      <c r="M9677" s="8">
        <f t="shared" si="605"/>
        <v>3052.3971014492754</v>
      </c>
      <c r="N9677" s="14">
        <v>12</v>
      </c>
      <c r="O9677" s="14">
        <v>3418.68</v>
      </c>
      <c r="P9677" s="8">
        <v>15</v>
      </c>
      <c r="Q9677" s="8">
        <v>3510.26</v>
      </c>
      <c r="R9677" s="17">
        <f t="shared" si="606"/>
        <v>10256.039999999999</v>
      </c>
      <c r="S9677" s="18">
        <f t="shared" si="607"/>
        <v>10530.77</v>
      </c>
    </row>
    <row r="9678" spans="1:19" x14ac:dyDescent="0.25">
      <c r="A9678" s="7" t="s">
        <v>11300</v>
      </c>
      <c r="B9678" s="7" t="s">
        <v>11301</v>
      </c>
      <c r="C9678" s="7" t="s">
        <v>37</v>
      </c>
      <c r="D9678" s="7" t="s">
        <v>38</v>
      </c>
      <c r="E9678" s="7" t="s">
        <v>39</v>
      </c>
      <c r="F9678" s="8">
        <v>15</v>
      </c>
      <c r="G9678" s="8">
        <v>680.69</v>
      </c>
      <c r="H9678" s="8">
        <v>680.69</v>
      </c>
      <c r="I9678" s="8">
        <v>5</v>
      </c>
      <c r="J9678" s="8">
        <v>3403.44</v>
      </c>
      <c r="K9678" s="8">
        <v>680.68799999999999</v>
      </c>
      <c r="L9678" s="8">
        <f t="shared" si="604"/>
        <v>88.785391304347741</v>
      </c>
      <c r="M9678" s="8">
        <f t="shared" si="605"/>
        <v>591.90260869565225</v>
      </c>
      <c r="N9678" s="9"/>
      <c r="O9678" s="9"/>
      <c r="P9678" s="8">
        <v>15</v>
      </c>
      <c r="Q9678" s="8">
        <v>680.69</v>
      </c>
      <c r="R9678" s="17">
        <f t="shared" si="606"/>
        <v>0</v>
      </c>
      <c r="S9678" s="18">
        <f t="shared" si="607"/>
        <v>3403.44</v>
      </c>
    </row>
    <row r="9679" spans="1:19" x14ac:dyDescent="0.25">
      <c r="A9679" s="7" t="s">
        <v>12176</v>
      </c>
      <c r="B9679" s="7" t="s">
        <v>12177</v>
      </c>
      <c r="C9679" s="7" t="s">
        <v>14</v>
      </c>
      <c r="D9679" s="7" t="s">
        <v>15</v>
      </c>
      <c r="E9679" s="7" t="s">
        <v>2322</v>
      </c>
      <c r="F9679" s="8">
        <v>15</v>
      </c>
      <c r="G9679" s="8">
        <v>168.36</v>
      </c>
      <c r="H9679" s="8">
        <v>168.36</v>
      </c>
      <c r="I9679" s="8">
        <v>20</v>
      </c>
      <c r="J9679" s="8">
        <v>3367.1099999999997</v>
      </c>
      <c r="K9679" s="8">
        <v>168.35549999999998</v>
      </c>
      <c r="L9679" s="8">
        <f t="shared" si="604"/>
        <v>21.959413043478236</v>
      </c>
      <c r="M9679" s="8">
        <f t="shared" si="605"/>
        <v>146.39608695652174</v>
      </c>
      <c r="N9679" s="13"/>
      <c r="O9679" s="13"/>
      <c r="P9679" s="8">
        <v>15</v>
      </c>
      <c r="Q9679" s="8">
        <v>168.35599999999999</v>
      </c>
      <c r="R9679" s="17">
        <f t="shared" si="606"/>
        <v>0</v>
      </c>
      <c r="S9679" s="18">
        <f t="shared" si="607"/>
        <v>3367.1099999999997</v>
      </c>
    </row>
    <row r="9680" spans="1:19" x14ac:dyDescent="0.25">
      <c r="A9680" s="7" t="s">
        <v>12347</v>
      </c>
      <c r="B9680" s="7" t="s">
        <v>12348</v>
      </c>
      <c r="C9680" s="7" t="s">
        <v>14</v>
      </c>
      <c r="D9680" s="7" t="s">
        <v>15</v>
      </c>
      <c r="E9680" s="7" t="s">
        <v>2322</v>
      </c>
      <c r="F9680" s="8">
        <v>21</v>
      </c>
      <c r="G9680" s="8">
        <v>4028.86</v>
      </c>
      <c r="H9680" s="8">
        <v>4028.87</v>
      </c>
      <c r="I9680" s="8">
        <v>3</v>
      </c>
      <c r="J9680" s="8">
        <v>12086.6</v>
      </c>
      <c r="K9680" s="8">
        <v>4028.8666666666668</v>
      </c>
      <c r="L9680" s="8">
        <f t="shared" si="604"/>
        <v>699.22479338842959</v>
      </c>
      <c r="M9680" s="8">
        <f t="shared" si="605"/>
        <v>3329.6418732782372</v>
      </c>
      <c r="N9680" s="14">
        <v>21</v>
      </c>
      <c r="O9680" s="14">
        <v>4138.2</v>
      </c>
      <c r="P9680" s="8">
        <v>21</v>
      </c>
      <c r="Q9680" s="8">
        <v>4028.87</v>
      </c>
      <c r="R9680" s="17">
        <f t="shared" si="606"/>
        <v>12414.599999999999</v>
      </c>
      <c r="S9680" s="18">
        <f t="shared" si="607"/>
        <v>12086.6</v>
      </c>
    </row>
    <row r="9681" spans="1:19" x14ac:dyDescent="0.25">
      <c r="A9681" s="7" t="s">
        <v>12632</v>
      </c>
      <c r="B9681" s="7" t="s">
        <v>12633</v>
      </c>
      <c r="C9681" s="7" t="s">
        <v>14</v>
      </c>
      <c r="D9681" s="7" t="s">
        <v>15</v>
      </c>
      <c r="E9681" s="7" t="s">
        <v>7953</v>
      </c>
      <c r="F9681" s="8">
        <v>21</v>
      </c>
      <c r="G9681" s="8">
        <v>493.12</v>
      </c>
      <c r="H9681" s="8">
        <v>493.12</v>
      </c>
      <c r="I9681" s="8">
        <v>30</v>
      </c>
      <c r="J9681" s="8">
        <v>14793.71</v>
      </c>
      <c r="K9681" s="8">
        <v>493.12366666666662</v>
      </c>
      <c r="L9681" s="8">
        <f t="shared" si="604"/>
        <v>85.583446280991723</v>
      </c>
      <c r="M9681" s="8">
        <f t="shared" si="605"/>
        <v>407.5402203856749</v>
      </c>
      <c r="N9681" s="9"/>
      <c r="O9681" s="9"/>
      <c r="P9681" s="8">
        <v>21</v>
      </c>
      <c r="Q9681" s="8">
        <v>493.12399999999997</v>
      </c>
      <c r="R9681" s="17">
        <f t="shared" si="606"/>
        <v>0</v>
      </c>
      <c r="S9681" s="18">
        <f t="shared" si="607"/>
        <v>14793.71</v>
      </c>
    </row>
    <row r="9682" spans="1:19" x14ac:dyDescent="0.25">
      <c r="A9682" s="7" t="s">
        <v>16300</v>
      </c>
      <c r="B9682" s="7" t="s">
        <v>16301</v>
      </c>
      <c r="C9682" s="7" t="s">
        <v>8208</v>
      </c>
      <c r="D9682" s="7" t="s">
        <v>8209</v>
      </c>
      <c r="E9682" s="7" t="s">
        <v>8210</v>
      </c>
      <c r="F9682" s="8">
        <v>21</v>
      </c>
      <c r="G9682" s="8">
        <v>5778.57</v>
      </c>
      <c r="H9682" s="8">
        <v>5778.58</v>
      </c>
      <c r="I9682" s="8">
        <v>2</v>
      </c>
      <c r="J9682" s="8">
        <v>11557.15</v>
      </c>
      <c r="K9682" s="8">
        <v>5778.5749999999998</v>
      </c>
      <c r="L9682" s="8">
        <f t="shared" si="604"/>
        <v>1002.8931818181818</v>
      </c>
      <c r="M9682" s="8">
        <f t="shared" si="605"/>
        <v>4775.681818181818</v>
      </c>
      <c r="N9682" s="9"/>
      <c r="O9682" s="9"/>
      <c r="P9682" s="8">
        <v>21</v>
      </c>
      <c r="Q9682" s="8">
        <v>5778.58</v>
      </c>
      <c r="R9682" s="17">
        <f t="shared" si="606"/>
        <v>0</v>
      </c>
      <c r="S9682" s="18">
        <f t="shared" si="607"/>
        <v>11557.15</v>
      </c>
    </row>
    <row r="9683" spans="1:19" x14ac:dyDescent="0.25">
      <c r="A9683" s="7" t="s">
        <v>16621</v>
      </c>
      <c r="B9683" s="7" t="s">
        <v>16622</v>
      </c>
      <c r="C9683" s="7" t="s">
        <v>7320</v>
      </c>
      <c r="D9683" s="7" t="s">
        <v>7321</v>
      </c>
      <c r="E9683" s="7" t="s">
        <v>7322</v>
      </c>
      <c r="F9683" s="8">
        <v>21</v>
      </c>
      <c r="G9683" s="8">
        <v>47.85</v>
      </c>
      <c r="H9683" s="8">
        <v>47.85</v>
      </c>
      <c r="I9683" s="8">
        <v>200</v>
      </c>
      <c r="J9683" s="8">
        <v>9570.67</v>
      </c>
      <c r="K9683" s="8">
        <v>47.853349999999999</v>
      </c>
      <c r="L9683" s="8">
        <f t="shared" si="604"/>
        <v>8.3051268595041279</v>
      </c>
      <c r="M9683" s="8">
        <f t="shared" si="605"/>
        <v>39.548223140495871</v>
      </c>
      <c r="N9683" s="14">
        <v>12</v>
      </c>
      <c r="O9683" s="14">
        <v>45.622799999999998</v>
      </c>
      <c r="P9683" s="8">
        <v>21</v>
      </c>
      <c r="Q9683" s="8">
        <v>47.853400000000001</v>
      </c>
      <c r="R9683" s="17">
        <f t="shared" si="606"/>
        <v>9124.56</v>
      </c>
      <c r="S9683" s="18">
        <f t="shared" si="607"/>
        <v>9570.67</v>
      </c>
    </row>
    <row r="9684" spans="1:19" x14ac:dyDescent="0.25">
      <c r="A9684" s="7" t="s">
        <v>18133</v>
      </c>
      <c r="B9684" s="7" t="s">
        <v>18134</v>
      </c>
      <c r="C9684" s="7" t="s">
        <v>37</v>
      </c>
      <c r="D9684" s="7" t="s">
        <v>38</v>
      </c>
      <c r="E9684" s="7" t="s">
        <v>39</v>
      </c>
      <c r="F9684" s="8">
        <v>15</v>
      </c>
      <c r="G9684" s="8">
        <v>2921.89</v>
      </c>
      <c r="H9684" s="8">
        <v>2921.9</v>
      </c>
      <c r="I9684" s="8">
        <v>4</v>
      </c>
      <c r="J9684" s="8">
        <v>11687.57</v>
      </c>
      <c r="K9684" s="8">
        <v>2921.8924999999999</v>
      </c>
      <c r="L9684" s="8">
        <f t="shared" si="604"/>
        <v>381.11641304347813</v>
      </c>
      <c r="M9684" s="8">
        <f t="shared" si="605"/>
        <v>2540.7760869565218</v>
      </c>
      <c r="N9684" s="9"/>
      <c r="O9684" s="9"/>
      <c r="P9684" s="8">
        <v>15</v>
      </c>
      <c r="Q9684" s="8">
        <v>2921.895</v>
      </c>
      <c r="R9684" s="17">
        <f t="shared" si="606"/>
        <v>0</v>
      </c>
      <c r="S9684" s="18">
        <f t="shared" si="607"/>
        <v>11687.57</v>
      </c>
    </row>
    <row r="9685" spans="1:19" x14ac:dyDescent="0.25">
      <c r="A9685" s="7" t="s">
        <v>18665</v>
      </c>
      <c r="B9685" s="7" t="s">
        <v>18666</v>
      </c>
      <c r="C9685" s="7" t="s">
        <v>14</v>
      </c>
      <c r="D9685" s="7" t="s">
        <v>15</v>
      </c>
      <c r="E9685" s="7" t="s">
        <v>7518</v>
      </c>
      <c r="F9685" s="8">
        <v>21</v>
      </c>
      <c r="G9685" s="8">
        <v>41.13</v>
      </c>
      <c r="H9685" s="8">
        <v>41.13</v>
      </c>
      <c r="I9685" s="8">
        <v>100</v>
      </c>
      <c r="J9685" s="8">
        <v>4112.79</v>
      </c>
      <c r="K9685" s="8">
        <v>41.127899999999997</v>
      </c>
      <c r="L9685" s="8">
        <f t="shared" si="604"/>
        <v>7.1379000000000019</v>
      </c>
      <c r="M9685" s="8">
        <f t="shared" si="605"/>
        <v>33.989999999999995</v>
      </c>
      <c r="N9685" s="9"/>
      <c r="O9685" s="9"/>
      <c r="P9685" s="8">
        <v>21</v>
      </c>
      <c r="Q9685" s="8">
        <v>41.128</v>
      </c>
      <c r="R9685" s="17">
        <f t="shared" si="606"/>
        <v>0</v>
      </c>
      <c r="S9685" s="18">
        <f t="shared" si="607"/>
        <v>4112.79</v>
      </c>
    </row>
    <row r="9686" spans="1:19" x14ac:dyDescent="0.25">
      <c r="A9686" s="7" t="s">
        <v>19668</v>
      </c>
      <c r="B9686" s="7" t="s">
        <v>19669</v>
      </c>
      <c r="C9686" s="7" t="s">
        <v>14</v>
      </c>
      <c r="D9686" s="7" t="s">
        <v>15</v>
      </c>
      <c r="E9686" s="7" t="s">
        <v>9592</v>
      </c>
      <c r="F9686" s="8">
        <v>21</v>
      </c>
      <c r="G9686" s="8">
        <v>1019.67</v>
      </c>
      <c r="H9686" s="8">
        <v>1019.67</v>
      </c>
      <c r="I9686" s="8">
        <v>12</v>
      </c>
      <c r="J9686" s="8">
        <v>12236</v>
      </c>
      <c r="K9686" s="8">
        <v>1019.6666666666666</v>
      </c>
      <c r="L9686" s="8">
        <f t="shared" si="604"/>
        <v>176.96694214876027</v>
      </c>
      <c r="M9686" s="8">
        <f t="shared" si="605"/>
        <v>842.69972451790636</v>
      </c>
      <c r="N9686" s="9"/>
      <c r="O9686" s="9"/>
      <c r="P9686" s="8">
        <v>21</v>
      </c>
      <c r="Q9686" s="8">
        <v>1019.6675</v>
      </c>
      <c r="R9686" s="17">
        <f t="shared" si="606"/>
        <v>0</v>
      </c>
      <c r="S9686" s="18">
        <f t="shared" si="607"/>
        <v>12236</v>
      </c>
    </row>
    <row r="9687" spans="1:19" x14ac:dyDescent="0.25">
      <c r="A9687" s="7" t="s">
        <v>20362</v>
      </c>
      <c r="B9687" s="7" t="s">
        <v>20363</v>
      </c>
      <c r="C9687" s="7" t="s">
        <v>7375</v>
      </c>
      <c r="D9687" s="7" t="s">
        <v>7376</v>
      </c>
      <c r="E9687" s="7" t="s">
        <v>7377</v>
      </c>
      <c r="F9687" s="8">
        <v>15</v>
      </c>
      <c r="G9687" s="8">
        <v>86.66</v>
      </c>
      <c r="H9687" s="8">
        <v>86.66</v>
      </c>
      <c r="I9687" s="8">
        <v>48</v>
      </c>
      <c r="J9687" s="8">
        <v>4159.87</v>
      </c>
      <c r="K9687" s="8">
        <v>86.663958333333326</v>
      </c>
      <c r="L9687" s="8">
        <f t="shared" si="604"/>
        <v>11.30399456521738</v>
      </c>
      <c r="M9687" s="8">
        <f t="shared" si="605"/>
        <v>75.359963768115946</v>
      </c>
      <c r="N9687" s="14">
        <v>12</v>
      </c>
      <c r="O9687" s="14">
        <v>84.40291666666667</v>
      </c>
      <c r="P9687" s="8">
        <v>15</v>
      </c>
      <c r="Q9687" s="8">
        <v>86.664166666666674</v>
      </c>
      <c r="R9687" s="17">
        <f t="shared" si="606"/>
        <v>4051.34</v>
      </c>
      <c r="S9687" s="18">
        <f t="shared" si="607"/>
        <v>4159.87</v>
      </c>
    </row>
    <row r="9688" spans="1:19" x14ac:dyDescent="0.25">
      <c r="A9688" s="7" t="s">
        <v>21356</v>
      </c>
      <c r="B9688" s="7" t="s">
        <v>21357</v>
      </c>
      <c r="C9688" s="7" t="s">
        <v>7400</v>
      </c>
      <c r="D9688" s="7" t="s">
        <v>7401</v>
      </c>
      <c r="E9688" s="7" t="s">
        <v>7402</v>
      </c>
      <c r="F9688" s="8">
        <v>15</v>
      </c>
      <c r="G9688" s="8">
        <v>594.87</v>
      </c>
      <c r="H9688" s="8">
        <v>594.87</v>
      </c>
      <c r="I9688" s="8">
        <v>9</v>
      </c>
      <c r="J9688" s="8">
        <v>5353.8499999999995</v>
      </c>
      <c r="K9688" s="8">
        <v>594.87222222222215</v>
      </c>
      <c r="L9688" s="8">
        <f t="shared" si="604"/>
        <v>77.592028985507227</v>
      </c>
      <c r="M9688" s="8">
        <f t="shared" si="605"/>
        <v>517.28019323671492</v>
      </c>
      <c r="N9688" s="9"/>
      <c r="O9688" s="9"/>
      <c r="P9688" s="8">
        <v>15</v>
      </c>
      <c r="Q9688" s="8">
        <v>594.87333333333333</v>
      </c>
      <c r="R9688" s="17">
        <f t="shared" si="606"/>
        <v>0</v>
      </c>
      <c r="S9688" s="18">
        <f t="shared" si="607"/>
        <v>5353.8499999999995</v>
      </c>
    </row>
    <row r="9689" spans="1:19" x14ac:dyDescent="0.25">
      <c r="A9689" s="7" t="s">
        <v>21424</v>
      </c>
      <c r="B9689" s="7" t="s">
        <v>21425</v>
      </c>
      <c r="C9689" s="7" t="s">
        <v>7400</v>
      </c>
      <c r="D9689" s="7" t="s">
        <v>7401</v>
      </c>
      <c r="E9689" s="7" t="s">
        <v>7402</v>
      </c>
      <c r="F9689" s="8">
        <v>15</v>
      </c>
      <c r="G9689" s="8">
        <v>714.46</v>
      </c>
      <c r="H9689" s="8">
        <v>714.47</v>
      </c>
      <c r="I9689" s="8">
        <v>7</v>
      </c>
      <c r="J9689" s="8">
        <v>5001.28</v>
      </c>
      <c r="K9689" s="8">
        <v>714.46857142857141</v>
      </c>
      <c r="L9689" s="8">
        <f t="shared" si="604"/>
        <v>93.191552795031043</v>
      </c>
      <c r="M9689" s="8">
        <f t="shared" si="605"/>
        <v>621.27701863354037</v>
      </c>
      <c r="N9689" s="9"/>
      <c r="O9689" s="9"/>
      <c r="P9689" s="8">
        <v>15</v>
      </c>
      <c r="Q9689" s="8">
        <v>714.47</v>
      </c>
      <c r="R9689" s="17">
        <f t="shared" si="606"/>
        <v>0</v>
      </c>
      <c r="S9689" s="18">
        <f t="shared" si="607"/>
        <v>5001.28</v>
      </c>
    </row>
    <row r="9690" spans="1:19" x14ac:dyDescent="0.25">
      <c r="A9690" s="7" t="s">
        <v>22300</v>
      </c>
      <c r="B9690" s="7" t="s">
        <v>22301</v>
      </c>
      <c r="C9690" s="7" t="s">
        <v>37</v>
      </c>
      <c r="D9690" s="7" t="s">
        <v>38</v>
      </c>
      <c r="E9690" s="7" t="s">
        <v>39</v>
      </c>
      <c r="F9690" s="8">
        <v>15</v>
      </c>
      <c r="G9690" s="8">
        <v>5238.95</v>
      </c>
      <c r="H9690" s="8">
        <v>5238.96</v>
      </c>
      <c r="I9690" s="8">
        <v>2</v>
      </c>
      <c r="J9690" s="8">
        <v>10477.91</v>
      </c>
      <c r="K9690" s="8">
        <v>5238.9549999999999</v>
      </c>
      <c r="L9690" s="8">
        <f t="shared" si="604"/>
        <v>683.34195652173912</v>
      </c>
      <c r="M9690" s="8">
        <f t="shared" si="605"/>
        <v>4555.6130434782608</v>
      </c>
      <c r="N9690" s="9"/>
      <c r="O9690" s="9"/>
      <c r="P9690" s="8">
        <v>15</v>
      </c>
      <c r="Q9690" s="8">
        <v>5238.96</v>
      </c>
      <c r="R9690" s="17">
        <f t="shared" si="606"/>
        <v>0</v>
      </c>
      <c r="S9690" s="18">
        <f t="shared" si="607"/>
        <v>10477.91</v>
      </c>
    </row>
    <row r="9691" spans="1:19" x14ac:dyDescent="0.25">
      <c r="A9691" s="7" t="s">
        <v>22337</v>
      </c>
      <c r="B9691" s="7" t="s">
        <v>22338</v>
      </c>
      <c r="C9691" s="7" t="s">
        <v>7249</v>
      </c>
      <c r="D9691" s="7" t="s">
        <v>7250</v>
      </c>
      <c r="E9691" s="7" t="s">
        <v>7251</v>
      </c>
      <c r="F9691" s="8">
        <v>21</v>
      </c>
      <c r="G9691" s="8">
        <v>34.17</v>
      </c>
      <c r="H9691" s="8">
        <v>34.17</v>
      </c>
      <c r="I9691" s="8">
        <v>192</v>
      </c>
      <c r="J9691" s="8">
        <v>6561.11</v>
      </c>
      <c r="K9691" s="8">
        <v>34.172447916666663</v>
      </c>
      <c r="L9691" s="8">
        <f t="shared" si="604"/>
        <v>5.9307554235537161</v>
      </c>
      <c r="M9691" s="8">
        <f t="shared" si="605"/>
        <v>28.241692493112946</v>
      </c>
      <c r="N9691" s="9"/>
      <c r="O9691" s="9"/>
      <c r="P9691" s="8">
        <v>21</v>
      </c>
      <c r="Q9691" s="8">
        <v>34.172499999999999</v>
      </c>
      <c r="R9691" s="17">
        <f t="shared" si="606"/>
        <v>0</v>
      </c>
      <c r="S9691" s="18">
        <f t="shared" si="607"/>
        <v>6561.11</v>
      </c>
    </row>
    <row r="9692" spans="1:19" x14ac:dyDescent="0.25">
      <c r="A9692" s="7" t="s">
        <v>14575</v>
      </c>
      <c r="B9692" s="7" t="s">
        <v>14576</v>
      </c>
      <c r="C9692" s="7" t="s">
        <v>14</v>
      </c>
      <c r="D9692" s="7" t="s">
        <v>15</v>
      </c>
      <c r="E9692" s="7" t="s">
        <v>7231</v>
      </c>
      <c r="F9692" s="8">
        <v>21</v>
      </c>
      <c r="G9692" s="8">
        <v>58.61</v>
      </c>
      <c r="H9692" s="8">
        <v>58.61</v>
      </c>
      <c r="I9692" s="8">
        <v>110</v>
      </c>
      <c r="J9692" s="8">
        <v>6447.3099999999995</v>
      </c>
      <c r="K9692" s="8">
        <v>58.611909090909087</v>
      </c>
      <c r="L9692" s="8">
        <f t="shared" si="604"/>
        <v>10.172314800901574</v>
      </c>
      <c r="M9692" s="8">
        <f t="shared" si="605"/>
        <v>48.439594290007513</v>
      </c>
      <c r="N9692" s="9"/>
      <c r="O9692" s="9"/>
      <c r="P9692" s="8">
        <v>21</v>
      </c>
      <c r="Q9692" s="8">
        <v>58.612000000000002</v>
      </c>
      <c r="R9692" s="17">
        <f t="shared" si="606"/>
        <v>0</v>
      </c>
      <c r="S9692" s="18">
        <f t="shared" si="607"/>
        <v>6447.3099999999995</v>
      </c>
    </row>
    <row r="9693" spans="1:19" x14ac:dyDescent="0.25">
      <c r="A9693" s="7" t="s">
        <v>97</v>
      </c>
      <c r="B9693" s="7" t="s">
        <v>98</v>
      </c>
      <c r="C9693" s="7" t="s">
        <v>76</v>
      </c>
      <c r="D9693" s="7" t="s">
        <v>77</v>
      </c>
      <c r="E9693" s="7" t="s">
        <v>78</v>
      </c>
      <c r="F9693" s="8">
        <v>15</v>
      </c>
      <c r="G9693" s="8">
        <v>33349.99</v>
      </c>
      <c r="H9693" s="8">
        <v>33349.99</v>
      </c>
      <c r="I9693" s="8">
        <v>1</v>
      </c>
      <c r="J9693" s="8">
        <v>33349.99</v>
      </c>
      <c r="K9693" s="8">
        <v>33349.99</v>
      </c>
      <c r="L9693" s="8">
        <f t="shared" si="604"/>
        <v>4349.9986956521716</v>
      </c>
      <c r="M9693" s="8">
        <f t="shared" si="605"/>
        <v>28999.991304347826</v>
      </c>
      <c r="N9693" s="14">
        <v>12</v>
      </c>
      <c r="O9693" s="14">
        <v>32480</v>
      </c>
      <c r="P9693" s="8">
        <v>15</v>
      </c>
      <c r="Q9693" s="8">
        <v>33350</v>
      </c>
      <c r="R9693" s="17">
        <f t="shared" si="606"/>
        <v>32480</v>
      </c>
      <c r="S9693" s="18">
        <f t="shared" si="607"/>
        <v>33349.99</v>
      </c>
    </row>
    <row r="9694" spans="1:19" x14ac:dyDescent="0.25">
      <c r="A9694" s="7" t="s">
        <v>324</v>
      </c>
      <c r="B9694" s="7" t="s">
        <v>325</v>
      </c>
      <c r="C9694" s="7" t="s">
        <v>32</v>
      </c>
      <c r="D9694" s="7" t="s">
        <v>33</v>
      </c>
      <c r="E9694" s="7" t="s">
        <v>34</v>
      </c>
      <c r="F9694" s="8">
        <v>15</v>
      </c>
      <c r="G9694" s="8">
        <v>3679.99</v>
      </c>
      <c r="H9694" s="8">
        <v>3680</v>
      </c>
      <c r="I9694" s="8">
        <v>17</v>
      </c>
      <c r="J9694" s="8">
        <v>62559.99</v>
      </c>
      <c r="K9694" s="8">
        <v>3679.9994117647057</v>
      </c>
      <c r="L9694" s="8">
        <f t="shared" si="604"/>
        <v>479.9999232736568</v>
      </c>
      <c r="M9694" s="8">
        <f t="shared" si="605"/>
        <v>3199.9994884910489</v>
      </c>
      <c r="N9694" s="14">
        <v>12</v>
      </c>
      <c r="O9694" s="14">
        <v>3584</v>
      </c>
      <c r="P9694" s="8">
        <v>15</v>
      </c>
      <c r="Q9694" s="8">
        <v>3680</v>
      </c>
      <c r="R9694" s="17">
        <f t="shared" si="606"/>
        <v>60928</v>
      </c>
      <c r="S9694" s="18">
        <f t="shared" si="607"/>
        <v>62559.99</v>
      </c>
    </row>
    <row r="9695" spans="1:19" x14ac:dyDescent="0.25">
      <c r="A9695" s="7" t="s">
        <v>451</v>
      </c>
      <c r="B9695" s="7" t="s">
        <v>452</v>
      </c>
      <c r="C9695" s="7" t="s">
        <v>14</v>
      </c>
      <c r="D9695" s="7" t="s">
        <v>15</v>
      </c>
      <c r="E9695" s="7" t="s">
        <v>450</v>
      </c>
      <c r="F9695" s="8">
        <v>21</v>
      </c>
      <c r="G9695" s="8">
        <v>425.8</v>
      </c>
      <c r="H9695" s="8">
        <v>425.8</v>
      </c>
      <c r="I9695" s="8">
        <v>40</v>
      </c>
      <c r="J9695" s="8">
        <v>17031.949999999997</v>
      </c>
      <c r="K9695" s="8">
        <v>425.79874999999993</v>
      </c>
      <c r="L9695" s="8">
        <f t="shared" si="604"/>
        <v>73.898956611570213</v>
      </c>
      <c r="M9695" s="8">
        <f t="shared" si="605"/>
        <v>351.89979338842971</v>
      </c>
      <c r="N9695" s="13"/>
      <c r="O9695" s="13"/>
      <c r="P9695" s="8">
        <v>21</v>
      </c>
      <c r="Q9695" s="8">
        <v>425.79899999999998</v>
      </c>
      <c r="R9695" s="17">
        <f t="shared" si="606"/>
        <v>0</v>
      </c>
      <c r="S9695" s="18">
        <f t="shared" si="607"/>
        <v>17031.949999999997</v>
      </c>
    </row>
    <row r="9696" spans="1:19" x14ac:dyDescent="0.25">
      <c r="A9696" s="7" t="s">
        <v>455</v>
      </c>
      <c r="B9696" s="7" t="s">
        <v>456</v>
      </c>
      <c r="C9696" s="7" t="s">
        <v>369</v>
      </c>
      <c r="D9696" s="7" t="s">
        <v>370</v>
      </c>
      <c r="E9696" s="7" t="s">
        <v>444</v>
      </c>
      <c r="F9696" s="8">
        <v>21</v>
      </c>
      <c r="G9696" s="8">
        <v>687.16</v>
      </c>
      <c r="H9696" s="8">
        <v>687.16</v>
      </c>
      <c r="I9696" s="8">
        <v>15</v>
      </c>
      <c r="J9696" s="8">
        <v>10307.39</v>
      </c>
      <c r="K9696" s="8">
        <v>687.15933333333328</v>
      </c>
      <c r="L9696" s="8">
        <f t="shared" si="604"/>
        <v>119.25905785123962</v>
      </c>
      <c r="M9696" s="8">
        <f t="shared" si="605"/>
        <v>567.90027548209366</v>
      </c>
      <c r="N9696" s="8">
        <v>12</v>
      </c>
      <c r="O9696" s="8">
        <v>636.04999999999995</v>
      </c>
      <c r="P9696" s="8">
        <v>21</v>
      </c>
      <c r="Q9696" s="8">
        <v>687.16000000000008</v>
      </c>
      <c r="R9696" s="17">
        <f t="shared" si="606"/>
        <v>9540.75</v>
      </c>
      <c r="S9696" s="18">
        <f t="shared" si="607"/>
        <v>10307.39</v>
      </c>
    </row>
    <row r="9697" spans="1:19" x14ac:dyDescent="0.25">
      <c r="A9697" s="7" t="s">
        <v>1456</v>
      </c>
      <c r="B9697" s="7" t="s">
        <v>1457</v>
      </c>
      <c r="C9697" s="7" t="s">
        <v>32</v>
      </c>
      <c r="D9697" s="7" t="s">
        <v>33</v>
      </c>
      <c r="E9697" s="7" t="s">
        <v>34</v>
      </c>
      <c r="F9697" s="8">
        <v>15</v>
      </c>
      <c r="G9697" s="8">
        <v>3679.99</v>
      </c>
      <c r="H9697" s="8">
        <v>3680</v>
      </c>
      <c r="I9697" s="8">
        <v>11</v>
      </c>
      <c r="J9697" s="8">
        <v>40479.99</v>
      </c>
      <c r="K9697" s="8">
        <v>3679.9990909090907</v>
      </c>
      <c r="L9697" s="8">
        <f t="shared" si="604"/>
        <v>479.99988142292477</v>
      </c>
      <c r="M9697" s="8">
        <f t="shared" si="605"/>
        <v>3199.9992094861659</v>
      </c>
      <c r="N9697" s="14">
        <v>12</v>
      </c>
      <c r="O9697" s="14">
        <v>3584</v>
      </c>
      <c r="P9697" s="8">
        <v>15</v>
      </c>
      <c r="Q9697" s="8">
        <v>3680</v>
      </c>
      <c r="R9697" s="17">
        <f t="shared" si="606"/>
        <v>39424</v>
      </c>
      <c r="S9697" s="18">
        <f t="shared" si="607"/>
        <v>40479.99</v>
      </c>
    </row>
    <row r="9698" spans="1:19" x14ac:dyDescent="0.25">
      <c r="A9698" s="7" t="s">
        <v>1458</v>
      </c>
      <c r="B9698" s="7" t="s">
        <v>1459</v>
      </c>
      <c r="C9698" s="7" t="s">
        <v>32</v>
      </c>
      <c r="D9698" s="7" t="s">
        <v>33</v>
      </c>
      <c r="E9698" s="7" t="s">
        <v>34</v>
      </c>
      <c r="F9698" s="8">
        <v>15</v>
      </c>
      <c r="G9698" s="8">
        <v>3679.99</v>
      </c>
      <c r="H9698" s="8">
        <v>3680</v>
      </c>
      <c r="I9698" s="8">
        <v>12</v>
      </c>
      <c r="J9698" s="8">
        <v>44159.99</v>
      </c>
      <c r="K9698" s="8">
        <v>3679.9991666666665</v>
      </c>
      <c r="L9698" s="8">
        <f t="shared" si="604"/>
        <v>479.99989130434778</v>
      </c>
      <c r="M9698" s="8">
        <f t="shared" si="605"/>
        <v>3199.9992753623187</v>
      </c>
      <c r="N9698" s="14">
        <v>12</v>
      </c>
      <c r="O9698" s="14">
        <v>3584</v>
      </c>
      <c r="P9698" s="8">
        <v>15</v>
      </c>
      <c r="Q9698" s="8">
        <v>3680</v>
      </c>
      <c r="R9698" s="17">
        <f t="shared" si="606"/>
        <v>43008</v>
      </c>
      <c r="S9698" s="18">
        <f t="shared" si="607"/>
        <v>44159.99</v>
      </c>
    </row>
    <row r="9699" spans="1:19" x14ac:dyDescent="0.25">
      <c r="A9699" s="7" t="s">
        <v>2710</v>
      </c>
      <c r="B9699" s="7" t="s">
        <v>2711</v>
      </c>
      <c r="C9699" s="7" t="s">
        <v>396</v>
      </c>
      <c r="D9699" s="7" t="s">
        <v>397</v>
      </c>
      <c r="E9699" s="7" t="s">
        <v>398</v>
      </c>
      <c r="F9699" s="8">
        <v>15</v>
      </c>
      <c r="G9699" s="8">
        <v>1272.7</v>
      </c>
      <c r="H9699" s="8">
        <v>1272.71</v>
      </c>
      <c r="I9699" s="8">
        <v>8</v>
      </c>
      <c r="J9699" s="8">
        <v>10181.669999999998</v>
      </c>
      <c r="K9699" s="8">
        <v>1272.7087499999998</v>
      </c>
      <c r="L9699" s="8">
        <f t="shared" si="604"/>
        <v>166.00548913043463</v>
      </c>
      <c r="M9699" s="8">
        <f t="shared" si="605"/>
        <v>1106.7032608695652</v>
      </c>
      <c r="N9699" s="8">
        <v>12</v>
      </c>
      <c r="O9699" s="8">
        <v>1239.5</v>
      </c>
      <c r="P9699" s="8">
        <v>15</v>
      </c>
      <c r="Q9699" s="8">
        <v>1272.71</v>
      </c>
      <c r="R9699" s="17">
        <f t="shared" si="606"/>
        <v>9916</v>
      </c>
      <c r="S9699" s="18">
        <f t="shared" si="607"/>
        <v>10181.669999999998</v>
      </c>
    </row>
    <row r="9700" spans="1:19" x14ac:dyDescent="0.25">
      <c r="A9700" s="7" t="s">
        <v>3341</v>
      </c>
      <c r="B9700" s="7" t="s">
        <v>3342</v>
      </c>
      <c r="C9700" s="7" t="s">
        <v>14</v>
      </c>
      <c r="D9700" s="7" t="s">
        <v>15</v>
      </c>
      <c r="E9700" s="7" t="s">
        <v>19</v>
      </c>
      <c r="F9700" s="8">
        <v>21</v>
      </c>
      <c r="G9700" s="8">
        <v>1310</v>
      </c>
      <c r="H9700" s="8">
        <v>1310</v>
      </c>
      <c r="I9700" s="8">
        <v>15</v>
      </c>
      <c r="J9700" s="8">
        <v>19649.989999999998</v>
      </c>
      <c r="K9700" s="8">
        <v>1309.9993333333332</v>
      </c>
      <c r="L9700" s="8">
        <f t="shared" si="604"/>
        <v>227.35525619834698</v>
      </c>
      <c r="M9700" s="8">
        <f t="shared" si="605"/>
        <v>1082.6440771349862</v>
      </c>
      <c r="N9700" s="14">
        <v>12</v>
      </c>
      <c r="O9700" s="14">
        <v>1212.56</v>
      </c>
      <c r="P9700" s="8">
        <v>21</v>
      </c>
      <c r="Q9700" s="8">
        <v>1310</v>
      </c>
      <c r="R9700" s="17">
        <f t="shared" si="606"/>
        <v>18188.399999999998</v>
      </c>
      <c r="S9700" s="18">
        <f t="shared" si="607"/>
        <v>19649.989999999998</v>
      </c>
    </row>
    <row r="9701" spans="1:19" x14ac:dyDescent="0.25">
      <c r="A9701" s="7" t="s">
        <v>4204</v>
      </c>
      <c r="B9701" s="7" t="s">
        <v>4205</v>
      </c>
      <c r="C9701" s="7" t="s">
        <v>32</v>
      </c>
      <c r="D9701" s="7" t="s">
        <v>33</v>
      </c>
      <c r="E9701" s="7" t="s">
        <v>34</v>
      </c>
      <c r="F9701" s="8">
        <v>15</v>
      </c>
      <c r="G9701" s="8">
        <v>3967.49</v>
      </c>
      <c r="H9701" s="8">
        <v>3967.5</v>
      </c>
      <c r="I9701" s="8">
        <v>8</v>
      </c>
      <c r="J9701" s="8">
        <v>31739.989999999998</v>
      </c>
      <c r="K9701" s="8">
        <v>3967.4987499999997</v>
      </c>
      <c r="L9701" s="8">
        <f t="shared" si="604"/>
        <v>517.49983695652145</v>
      </c>
      <c r="M9701" s="8">
        <f t="shared" si="605"/>
        <v>3449.9989130434783</v>
      </c>
      <c r="N9701" s="9"/>
      <c r="O9701" s="9"/>
      <c r="P9701" s="8">
        <v>15</v>
      </c>
      <c r="Q9701" s="8">
        <v>3967.5</v>
      </c>
      <c r="R9701" s="17">
        <f t="shared" si="606"/>
        <v>0</v>
      </c>
      <c r="S9701" s="18">
        <f t="shared" si="607"/>
        <v>31739.989999999998</v>
      </c>
    </row>
    <row r="9702" spans="1:19" x14ac:dyDescent="0.25">
      <c r="A9702" s="7" t="s">
        <v>6150</v>
      </c>
      <c r="B9702" s="7" t="s">
        <v>6151</v>
      </c>
      <c r="C9702" s="7" t="s">
        <v>369</v>
      </c>
      <c r="D9702" s="7" t="s">
        <v>370</v>
      </c>
      <c r="E9702" s="7" t="s">
        <v>371</v>
      </c>
      <c r="F9702" s="8">
        <v>21</v>
      </c>
      <c r="G9702" s="8">
        <v>701.69</v>
      </c>
      <c r="H9702" s="8">
        <v>701.69</v>
      </c>
      <c r="I9702" s="8">
        <v>60</v>
      </c>
      <c r="J9702" s="8">
        <v>42101.45</v>
      </c>
      <c r="K9702" s="8">
        <v>701.69083333333333</v>
      </c>
      <c r="L9702" s="8">
        <f t="shared" si="604"/>
        <v>121.78105371900824</v>
      </c>
      <c r="M9702" s="8">
        <f t="shared" si="605"/>
        <v>579.90977961432509</v>
      </c>
      <c r="N9702" s="8">
        <v>21</v>
      </c>
      <c r="O9702" s="8">
        <v>701.69100000000003</v>
      </c>
      <c r="P9702" s="8">
        <v>21</v>
      </c>
      <c r="Q9702" s="8">
        <v>701.69100000000003</v>
      </c>
      <c r="R9702" s="17">
        <f t="shared" si="606"/>
        <v>42101.46</v>
      </c>
      <c r="S9702" s="18">
        <f t="shared" si="607"/>
        <v>42101.45</v>
      </c>
    </row>
    <row r="9703" spans="1:19" x14ac:dyDescent="0.25">
      <c r="A9703" s="7" t="s">
        <v>7840</v>
      </c>
      <c r="B9703" s="7" t="s">
        <v>7841</v>
      </c>
      <c r="C9703" s="7" t="s">
        <v>7375</v>
      </c>
      <c r="D9703" s="7" t="s">
        <v>7376</v>
      </c>
      <c r="E9703" s="7" t="s">
        <v>7377</v>
      </c>
      <c r="F9703" s="8">
        <v>15</v>
      </c>
      <c r="G9703" s="8">
        <v>80.5</v>
      </c>
      <c r="H9703" s="8">
        <v>80.5</v>
      </c>
      <c r="I9703" s="8">
        <v>432</v>
      </c>
      <c r="J9703" s="8">
        <v>34775.99</v>
      </c>
      <c r="K9703" s="8">
        <v>80.499976851851841</v>
      </c>
      <c r="L9703" s="8">
        <f t="shared" si="604"/>
        <v>10.499996980676315</v>
      </c>
      <c r="M9703" s="8">
        <f t="shared" si="605"/>
        <v>69.999979871175526</v>
      </c>
      <c r="N9703" s="9"/>
      <c r="O9703" s="9"/>
      <c r="P9703" s="8">
        <v>15</v>
      </c>
      <c r="Q9703" s="8">
        <v>80.5</v>
      </c>
      <c r="R9703" s="17">
        <f t="shared" si="606"/>
        <v>0</v>
      </c>
      <c r="S9703" s="18">
        <f t="shared" si="607"/>
        <v>34775.99</v>
      </c>
    </row>
    <row r="9704" spans="1:19" x14ac:dyDescent="0.25">
      <c r="A9704" s="7" t="s">
        <v>8498</v>
      </c>
      <c r="B9704" s="7" t="s">
        <v>8499</v>
      </c>
      <c r="C9704" s="7" t="s">
        <v>14</v>
      </c>
      <c r="D9704" s="7" t="s">
        <v>15</v>
      </c>
      <c r="E9704" s="7" t="s">
        <v>2322</v>
      </c>
      <c r="F9704" s="8">
        <v>21</v>
      </c>
      <c r="G9704" s="8">
        <v>103.15</v>
      </c>
      <c r="H9704" s="8">
        <v>103.15</v>
      </c>
      <c r="I9704" s="8">
        <v>400</v>
      </c>
      <c r="J9704" s="8">
        <v>41261.03</v>
      </c>
      <c r="K9704" s="8">
        <v>103.152575</v>
      </c>
      <c r="L9704" s="8">
        <f t="shared" si="604"/>
        <v>17.902513016528928</v>
      </c>
      <c r="M9704" s="8">
        <f t="shared" si="605"/>
        <v>85.25006198347107</v>
      </c>
      <c r="N9704" s="14">
        <v>12</v>
      </c>
      <c r="O9704" s="14">
        <v>95.48</v>
      </c>
      <c r="P9704" s="8">
        <v>21</v>
      </c>
      <c r="Q9704" s="8">
        <v>103.15260000000001</v>
      </c>
      <c r="R9704" s="17">
        <f t="shared" si="606"/>
        <v>38192</v>
      </c>
      <c r="S9704" s="18">
        <f t="shared" si="607"/>
        <v>41261.03</v>
      </c>
    </row>
    <row r="9705" spans="1:19" x14ac:dyDescent="0.25">
      <c r="A9705" s="7" t="s">
        <v>9294</v>
      </c>
      <c r="B9705" s="7" t="s">
        <v>9295</v>
      </c>
      <c r="C9705" s="7" t="s">
        <v>5229</v>
      </c>
      <c r="D9705" s="7" t="s">
        <v>5230</v>
      </c>
      <c r="E9705" s="7" t="s">
        <v>8155</v>
      </c>
      <c r="F9705" s="8">
        <v>21</v>
      </c>
      <c r="G9705" s="8">
        <v>65.45</v>
      </c>
      <c r="H9705" s="8">
        <v>65.45</v>
      </c>
      <c r="I9705" s="8">
        <v>440</v>
      </c>
      <c r="J9705" s="8">
        <v>28797.549999999996</v>
      </c>
      <c r="K9705" s="8">
        <v>65.448977272727262</v>
      </c>
      <c r="L9705" s="8">
        <f t="shared" si="604"/>
        <v>11.358913410969194</v>
      </c>
      <c r="M9705" s="8">
        <f t="shared" si="605"/>
        <v>54.090063861758068</v>
      </c>
      <c r="N9705" s="14">
        <v>21</v>
      </c>
      <c r="O9705" s="14">
        <v>65.448999999999998</v>
      </c>
      <c r="P9705" s="8">
        <v>21</v>
      </c>
      <c r="Q9705" s="8">
        <v>65.448999999999998</v>
      </c>
      <c r="R9705" s="17">
        <f t="shared" si="606"/>
        <v>28797.559999999998</v>
      </c>
      <c r="S9705" s="18">
        <f t="shared" si="607"/>
        <v>28797.549999999996</v>
      </c>
    </row>
    <row r="9706" spans="1:19" x14ac:dyDescent="0.25">
      <c r="A9706" s="7" t="s">
        <v>9751</v>
      </c>
      <c r="B9706" s="7" t="s">
        <v>9752</v>
      </c>
      <c r="C9706" s="7" t="s">
        <v>7205</v>
      </c>
      <c r="D9706" s="7" t="s">
        <v>7206</v>
      </c>
      <c r="E9706" s="7" t="s">
        <v>7207</v>
      </c>
      <c r="F9706" s="8">
        <v>15</v>
      </c>
      <c r="G9706" s="8">
        <v>3.91</v>
      </c>
      <c r="H9706" s="8">
        <v>3.91</v>
      </c>
      <c r="I9706" s="8">
        <v>5950</v>
      </c>
      <c r="J9706" s="8">
        <v>23284.79</v>
      </c>
      <c r="K9706" s="8">
        <v>3.9134100840336137</v>
      </c>
      <c r="L9706" s="8">
        <f t="shared" si="604"/>
        <v>0.51044479356960171</v>
      </c>
      <c r="M9706" s="8">
        <f t="shared" si="605"/>
        <v>3.402965290464012</v>
      </c>
      <c r="N9706" s="14">
        <v>12</v>
      </c>
      <c r="O9706" s="14">
        <v>3.8113176470588233</v>
      </c>
      <c r="P9706" s="8">
        <v>15</v>
      </c>
      <c r="Q9706" s="8">
        <v>3.9134117647058826</v>
      </c>
      <c r="R9706" s="17">
        <f t="shared" si="606"/>
        <v>22677.34</v>
      </c>
      <c r="S9706" s="18">
        <f t="shared" si="607"/>
        <v>23284.79</v>
      </c>
    </row>
    <row r="9707" spans="1:19" x14ac:dyDescent="0.25">
      <c r="A9707" s="7" t="s">
        <v>9787</v>
      </c>
      <c r="B9707" s="7" t="s">
        <v>9788</v>
      </c>
      <c r="C9707" s="7" t="s">
        <v>7205</v>
      </c>
      <c r="D9707" s="7" t="s">
        <v>7206</v>
      </c>
      <c r="E9707" s="7" t="s">
        <v>7440</v>
      </c>
      <c r="F9707" s="8">
        <v>21</v>
      </c>
      <c r="G9707" s="8">
        <v>123.78</v>
      </c>
      <c r="H9707" s="8">
        <v>123.78</v>
      </c>
      <c r="I9707" s="8">
        <v>72</v>
      </c>
      <c r="J9707" s="8">
        <v>8912.39</v>
      </c>
      <c r="K9707" s="8">
        <v>123.78319444444443</v>
      </c>
      <c r="L9707" s="8">
        <f t="shared" si="604"/>
        <v>21.483033746556472</v>
      </c>
      <c r="M9707" s="8">
        <f t="shared" si="605"/>
        <v>102.30016069788796</v>
      </c>
      <c r="N9707" s="14">
        <v>21</v>
      </c>
      <c r="O9707" s="14">
        <v>123.78299999999999</v>
      </c>
      <c r="P9707" s="8">
        <v>21</v>
      </c>
      <c r="Q9707" s="8">
        <v>123.78333333333335</v>
      </c>
      <c r="R9707" s="17">
        <f t="shared" si="606"/>
        <v>8912.3759999999984</v>
      </c>
      <c r="S9707" s="18">
        <f t="shared" si="607"/>
        <v>8912.39</v>
      </c>
    </row>
    <row r="9708" spans="1:19" x14ac:dyDescent="0.25">
      <c r="A9708" s="7" t="s">
        <v>10797</v>
      </c>
      <c r="B9708" s="7" t="s">
        <v>10798</v>
      </c>
      <c r="C9708" s="7" t="s">
        <v>7205</v>
      </c>
      <c r="D9708" s="7" t="s">
        <v>7206</v>
      </c>
      <c r="E9708" s="7" t="s">
        <v>7440</v>
      </c>
      <c r="F9708" s="8">
        <v>15</v>
      </c>
      <c r="G9708" s="8">
        <v>143.34</v>
      </c>
      <c r="H9708" s="8">
        <v>143.34</v>
      </c>
      <c r="I9708" s="8">
        <v>150</v>
      </c>
      <c r="J9708" s="8">
        <v>21501.14</v>
      </c>
      <c r="K9708" s="8">
        <v>143.34093333333334</v>
      </c>
      <c r="L9708" s="8">
        <f t="shared" si="604"/>
        <v>18.696643478260867</v>
      </c>
      <c r="M9708" s="8">
        <f t="shared" si="605"/>
        <v>124.64428985507247</v>
      </c>
      <c r="N9708" s="14">
        <v>12</v>
      </c>
      <c r="O9708" s="14">
        <v>139.601</v>
      </c>
      <c r="P9708" s="8">
        <v>15</v>
      </c>
      <c r="Q9708" s="8">
        <v>143.34100000000001</v>
      </c>
      <c r="R9708" s="17">
        <f t="shared" si="606"/>
        <v>20940.150000000001</v>
      </c>
      <c r="S9708" s="18">
        <f t="shared" si="607"/>
        <v>21501.14</v>
      </c>
    </row>
    <row r="9709" spans="1:19" x14ac:dyDescent="0.25">
      <c r="A9709" s="7" t="s">
        <v>11494</v>
      </c>
      <c r="B9709" s="7" t="s">
        <v>11495</v>
      </c>
      <c r="C9709" s="7" t="s">
        <v>14</v>
      </c>
      <c r="D9709" s="7" t="s">
        <v>15</v>
      </c>
      <c r="E9709" s="7" t="s">
        <v>2322</v>
      </c>
      <c r="F9709" s="8">
        <v>21</v>
      </c>
      <c r="G9709" s="8">
        <v>931.17</v>
      </c>
      <c r="H9709" s="8">
        <v>931.17</v>
      </c>
      <c r="I9709" s="8">
        <v>24</v>
      </c>
      <c r="J9709" s="8">
        <v>22348.03</v>
      </c>
      <c r="K9709" s="8">
        <v>931.16791666666666</v>
      </c>
      <c r="L9709" s="8">
        <f t="shared" si="604"/>
        <v>161.6076549586777</v>
      </c>
      <c r="M9709" s="8">
        <f t="shared" si="605"/>
        <v>769.56026170798896</v>
      </c>
      <c r="N9709" s="14">
        <v>12</v>
      </c>
      <c r="O9709" s="14">
        <v>861.9083333333333</v>
      </c>
      <c r="P9709" s="8">
        <v>21</v>
      </c>
      <c r="Q9709" s="8">
        <v>931.16833333333341</v>
      </c>
      <c r="R9709" s="17">
        <f t="shared" si="606"/>
        <v>20685.8</v>
      </c>
      <c r="S9709" s="18">
        <f t="shared" si="607"/>
        <v>22348.03</v>
      </c>
    </row>
    <row r="9710" spans="1:19" x14ac:dyDescent="0.25">
      <c r="A9710" s="7" t="s">
        <v>16649</v>
      </c>
      <c r="B9710" s="7" t="s">
        <v>16650</v>
      </c>
      <c r="C9710" s="7" t="s">
        <v>7539</v>
      </c>
      <c r="D9710" s="7" t="s">
        <v>7540</v>
      </c>
      <c r="E9710" s="7" t="s">
        <v>7798</v>
      </c>
      <c r="F9710" s="8">
        <v>21</v>
      </c>
      <c r="G9710" s="8">
        <v>148.22999999999999</v>
      </c>
      <c r="H9710" s="8">
        <v>148.22999999999999</v>
      </c>
      <c r="I9710" s="8">
        <v>125</v>
      </c>
      <c r="J9710" s="8">
        <v>18529.34</v>
      </c>
      <c r="K9710" s="8">
        <v>148.23472000000001</v>
      </c>
      <c r="L9710" s="8">
        <f t="shared" si="604"/>
        <v>25.72668694214876</v>
      </c>
      <c r="M9710" s="8">
        <f t="shared" si="605"/>
        <v>122.50803305785125</v>
      </c>
      <c r="N9710" s="13"/>
      <c r="O9710" s="13"/>
      <c r="P9710" s="8">
        <v>21</v>
      </c>
      <c r="Q9710" s="8">
        <v>148.23480000000001</v>
      </c>
      <c r="R9710" s="17">
        <f t="shared" si="606"/>
        <v>0</v>
      </c>
      <c r="S9710" s="18">
        <f t="shared" si="607"/>
        <v>18529.34</v>
      </c>
    </row>
    <row r="9711" spans="1:19" x14ac:dyDescent="0.25">
      <c r="A9711" s="7" t="s">
        <v>17932</v>
      </c>
      <c r="B9711" s="7" t="s">
        <v>17933</v>
      </c>
      <c r="C9711" s="7" t="s">
        <v>7375</v>
      </c>
      <c r="D9711" s="7" t="s">
        <v>7376</v>
      </c>
      <c r="E9711" s="7" t="s">
        <v>7377</v>
      </c>
      <c r="F9711" s="8">
        <v>15</v>
      </c>
      <c r="G9711" s="8">
        <v>41.81</v>
      </c>
      <c r="H9711" s="8">
        <v>41.81</v>
      </c>
      <c r="I9711" s="8">
        <v>540</v>
      </c>
      <c r="J9711" s="8">
        <v>22574.9</v>
      </c>
      <c r="K9711" s="8">
        <v>41.805370370370376</v>
      </c>
      <c r="L9711" s="8">
        <f t="shared" si="604"/>
        <v>5.4528743961352646</v>
      </c>
      <c r="M9711" s="8">
        <f t="shared" si="605"/>
        <v>36.352495974235111</v>
      </c>
      <c r="N9711" s="14">
        <v>12</v>
      </c>
      <c r="O9711" s="14">
        <v>41.805243055555557</v>
      </c>
      <c r="P9711" s="8">
        <v>15</v>
      </c>
      <c r="Q9711" s="8">
        <v>41.805388888888892</v>
      </c>
      <c r="R9711" s="17">
        <f t="shared" si="606"/>
        <v>22574.831249999999</v>
      </c>
      <c r="S9711" s="18">
        <f t="shared" si="607"/>
        <v>22574.9</v>
      </c>
    </row>
    <row r="9712" spans="1:19" x14ac:dyDescent="0.25">
      <c r="A9712" s="7" t="s">
        <v>19482</v>
      </c>
      <c r="B9712" s="7" t="s">
        <v>19483</v>
      </c>
      <c r="C9712" s="7" t="s">
        <v>7400</v>
      </c>
      <c r="D9712" s="7" t="s">
        <v>7401</v>
      </c>
      <c r="E9712" s="7" t="s">
        <v>7402</v>
      </c>
      <c r="F9712" s="8">
        <v>15</v>
      </c>
      <c r="G9712" s="8">
        <v>4207.51</v>
      </c>
      <c r="H9712" s="8">
        <v>4207.51</v>
      </c>
      <c r="I9712" s="8">
        <v>4</v>
      </c>
      <c r="J9712" s="8">
        <v>16830.03</v>
      </c>
      <c r="K9712" s="8">
        <v>4207.5074999999997</v>
      </c>
      <c r="L9712" s="8">
        <f t="shared" si="604"/>
        <v>548.80532608695603</v>
      </c>
      <c r="M9712" s="8">
        <f t="shared" si="605"/>
        <v>3658.7021739130437</v>
      </c>
      <c r="N9712" s="9"/>
      <c r="O9712" s="9"/>
      <c r="P9712" s="8">
        <v>15</v>
      </c>
      <c r="Q9712" s="8">
        <v>4207.51</v>
      </c>
      <c r="R9712" s="17">
        <f t="shared" si="606"/>
        <v>0</v>
      </c>
      <c r="S9712" s="18">
        <f t="shared" si="607"/>
        <v>16830.03</v>
      </c>
    </row>
    <row r="9713" spans="1:19" x14ac:dyDescent="0.25">
      <c r="A9713" s="7" t="s">
        <v>19484</v>
      </c>
      <c r="B9713" s="7" t="s">
        <v>19485</v>
      </c>
      <c r="C9713" s="7" t="s">
        <v>7400</v>
      </c>
      <c r="D9713" s="7" t="s">
        <v>7401</v>
      </c>
      <c r="E9713" s="7" t="s">
        <v>7402</v>
      </c>
      <c r="F9713" s="8">
        <v>15</v>
      </c>
      <c r="G9713" s="8">
        <v>4207.51</v>
      </c>
      <c r="H9713" s="8">
        <v>4207.51</v>
      </c>
      <c r="I9713" s="8">
        <v>4</v>
      </c>
      <c r="J9713" s="8">
        <v>16830.03</v>
      </c>
      <c r="K9713" s="8">
        <v>4207.5074999999997</v>
      </c>
      <c r="L9713" s="8">
        <f t="shared" si="604"/>
        <v>548.80532608695603</v>
      </c>
      <c r="M9713" s="8">
        <f t="shared" si="605"/>
        <v>3658.7021739130437</v>
      </c>
      <c r="N9713" s="9"/>
      <c r="O9713" s="9"/>
      <c r="P9713" s="8">
        <v>15</v>
      </c>
      <c r="Q9713" s="8">
        <v>4207.51</v>
      </c>
      <c r="R9713" s="17">
        <f t="shared" si="606"/>
        <v>0</v>
      </c>
      <c r="S9713" s="18">
        <f t="shared" si="607"/>
        <v>16830.03</v>
      </c>
    </row>
    <row r="9714" spans="1:19" x14ac:dyDescent="0.25">
      <c r="A9714" s="7" t="s">
        <v>21542</v>
      </c>
      <c r="B9714" s="7" t="s">
        <v>21543</v>
      </c>
      <c r="C9714" s="7" t="s">
        <v>14</v>
      </c>
      <c r="D9714" s="7" t="s">
        <v>15</v>
      </c>
      <c r="E9714" s="7" t="s">
        <v>7518</v>
      </c>
      <c r="F9714" s="8">
        <v>21</v>
      </c>
      <c r="G9714" s="8">
        <v>2220.14</v>
      </c>
      <c r="H9714" s="8">
        <v>2220.14</v>
      </c>
      <c r="I9714" s="8">
        <v>16</v>
      </c>
      <c r="J9714" s="8">
        <v>35522.31</v>
      </c>
      <c r="K9714" s="8">
        <v>2220.1443749999999</v>
      </c>
      <c r="L9714" s="8">
        <f t="shared" si="604"/>
        <v>385.31431301652879</v>
      </c>
      <c r="M9714" s="8">
        <f t="shared" si="605"/>
        <v>1834.8300619834711</v>
      </c>
      <c r="N9714" s="9"/>
      <c r="O9714" s="9"/>
      <c r="P9714" s="8">
        <v>21</v>
      </c>
      <c r="Q9714" s="8">
        <v>2220.145</v>
      </c>
      <c r="R9714" s="17">
        <f t="shared" si="606"/>
        <v>0</v>
      </c>
      <c r="S9714" s="18">
        <f t="shared" si="607"/>
        <v>35522.31</v>
      </c>
    </row>
    <row r="9715" spans="1:19" x14ac:dyDescent="0.25">
      <c r="A9715" s="7" t="s">
        <v>675</v>
      </c>
      <c r="B9715" s="7" t="s">
        <v>676</v>
      </c>
      <c r="C9715" s="7" t="s">
        <v>369</v>
      </c>
      <c r="D9715" s="7" t="s">
        <v>370</v>
      </c>
      <c r="E9715" s="7" t="s">
        <v>444</v>
      </c>
      <c r="F9715" s="8">
        <v>21</v>
      </c>
      <c r="G9715" s="8">
        <v>687.16</v>
      </c>
      <c r="H9715" s="8">
        <v>687.16</v>
      </c>
      <c r="I9715" s="8">
        <v>30</v>
      </c>
      <c r="J9715" s="8">
        <v>20614.789999999997</v>
      </c>
      <c r="K9715" s="8">
        <v>687.15966666666657</v>
      </c>
      <c r="L9715" s="8">
        <f t="shared" si="604"/>
        <v>119.25911570247933</v>
      </c>
      <c r="M9715" s="8">
        <f t="shared" si="605"/>
        <v>567.90055096418723</v>
      </c>
      <c r="N9715" s="9"/>
      <c r="O9715" s="9"/>
      <c r="P9715" s="8">
        <v>21</v>
      </c>
      <c r="Q9715" s="8">
        <v>687.16000000000008</v>
      </c>
      <c r="R9715" s="17">
        <f t="shared" si="606"/>
        <v>0</v>
      </c>
      <c r="S9715" s="18">
        <f t="shared" si="607"/>
        <v>20614.789999999997</v>
      </c>
    </row>
    <row r="9716" spans="1:19" x14ac:dyDescent="0.25">
      <c r="A9716" s="7" t="s">
        <v>1798</v>
      </c>
      <c r="B9716" s="7" t="s">
        <v>1799</v>
      </c>
      <c r="C9716" s="7" t="s">
        <v>369</v>
      </c>
      <c r="D9716" s="7" t="s">
        <v>370</v>
      </c>
      <c r="E9716" s="7" t="s">
        <v>537</v>
      </c>
      <c r="F9716" s="8">
        <v>21</v>
      </c>
      <c r="G9716" s="8">
        <v>3357.2</v>
      </c>
      <c r="H9716" s="8">
        <v>3357.21</v>
      </c>
      <c r="I9716" s="8">
        <v>9</v>
      </c>
      <c r="J9716" s="8">
        <v>30214.879999999994</v>
      </c>
      <c r="K9716" s="8">
        <v>3357.2088888888884</v>
      </c>
      <c r="L9716" s="8">
        <f t="shared" si="604"/>
        <v>582.65608815426958</v>
      </c>
      <c r="M9716" s="8">
        <f t="shared" si="605"/>
        <v>2774.5528007346188</v>
      </c>
      <c r="N9716" s="14">
        <v>12</v>
      </c>
      <c r="O9716" s="14">
        <v>3107.5</v>
      </c>
      <c r="P9716" s="8">
        <v>21</v>
      </c>
      <c r="Q9716" s="8">
        <v>3357.21</v>
      </c>
      <c r="R9716" s="17">
        <f t="shared" si="606"/>
        <v>27967.5</v>
      </c>
      <c r="S9716" s="18">
        <f t="shared" si="607"/>
        <v>30214.879999999994</v>
      </c>
    </row>
    <row r="9717" spans="1:19" x14ac:dyDescent="0.25">
      <c r="A9717" s="7" t="s">
        <v>9613</v>
      </c>
      <c r="B9717" s="7" t="s">
        <v>9614</v>
      </c>
      <c r="C9717" s="7" t="s">
        <v>7375</v>
      </c>
      <c r="D9717" s="7" t="s">
        <v>7376</v>
      </c>
      <c r="E9717" s="7" t="s">
        <v>7377</v>
      </c>
      <c r="F9717" s="8">
        <v>15</v>
      </c>
      <c r="G9717" s="8">
        <v>54.08</v>
      </c>
      <c r="H9717" s="8">
        <v>54.08</v>
      </c>
      <c r="I9717" s="8">
        <v>504</v>
      </c>
      <c r="J9717" s="8">
        <v>27257.359999999997</v>
      </c>
      <c r="K9717" s="8">
        <v>54.082063492063483</v>
      </c>
      <c r="L9717" s="8">
        <f t="shared" si="604"/>
        <v>7.0541821946169705</v>
      </c>
      <c r="M9717" s="8">
        <f t="shared" si="605"/>
        <v>47.027881297446513</v>
      </c>
      <c r="N9717" s="14">
        <v>12</v>
      </c>
      <c r="O9717" s="14">
        <v>54.081944444444446</v>
      </c>
      <c r="P9717" s="8">
        <v>15</v>
      </c>
      <c r="Q9717" s="8">
        <v>54.082083333333337</v>
      </c>
      <c r="R9717" s="17">
        <f t="shared" si="606"/>
        <v>27257.3</v>
      </c>
      <c r="S9717" s="18">
        <f t="shared" si="607"/>
        <v>27257.359999999997</v>
      </c>
    </row>
    <row r="9718" spans="1:19" x14ac:dyDescent="0.25">
      <c r="A9718" s="7" t="s">
        <v>214</v>
      </c>
      <c r="B9718" s="7" t="s">
        <v>215</v>
      </c>
      <c r="C9718" s="7" t="s">
        <v>32</v>
      </c>
      <c r="D9718" s="7" t="s">
        <v>33</v>
      </c>
      <c r="E9718" s="7" t="s">
        <v>34</v>
      </c>
      <c r="F9718" s="8">
        <v>15</v>
      </c>
      <c r="G9718" s="8">
        <v>1380</v>
      </c>
      <c r="H9718" s="8">
        <v>1380</v>
      </c>
      <c r="I9718" s="8">
        <v>65</v>
      </c>
      <c r="J9718" s="8">
        <v>89699.989999999991</v>
      </c>
      <c r="K9718" s="8">
        <v>1379.999846153846</v>
      </c>
      <c r="L9718" s="8">
        <f t="shared" si="604"/>
        <v>179.99997993311035</v>
      </c>
      <c r="M9718" s="8">
        <f t="shared" si="605"/>
        <v>1199.9998662207356</v>
      </c>
      <c r="N9718" s="14">
        <v>12</v>
      </c>
      <c r="O9718" s="14">
        <v>1344</v>
      </c>
      <c r="P9718" s="8">
        <v>15</v>
      </c>
      <c r="Q9718" s="8">
        <v>1380</v>
      </c>
      <c r="R9718" s="17">
        <f t="shared" si="606"/>
        <v>87360</v>
      </c>
      <c r="S9718" s="18">
        <f t="shared" si="607"/>
        <v>89699.989999999991</v>
      </c>
    </row>
    <row r="9719" spans="1:19" x14ac:dyDescent="0.25">
      <c r="A9719" s="7" t="s">
        <v>216</v>
      </c>
      <c r="B9719" s="7" t="s">
        <v>217</v>
      </c>
      <c r="C9719" s="7" t="s">
        <v>32</v>
      </c>
      <c r="D9719" s="7" t="s">
        <v>33</v>
      </c>
      <c r="E9719" s="7" t="s">
        <v>34</v>
      </c>
      <c r="F9719" s="8">
        <v>15</v>
      </c>
      <c r="G9719" s="8">
        <v>1380</v>
      </c>
      <c r="H9719" s="8">
        <v>1380</v>
      </c>
      <c r="I9719" s="8">
        <v>70</v>
      </c>
      <c r="J9719" s="8">
        <v>96599.989999999991</v>
      </c>
      <c r="K9719" s="8">
        <v>1379.9998571428571</v>
      </c>
      <c r="L9719" s="8">
        <f t="shared" si="604"/>
        <v>179.99998136645945</v>
      </c>
      <c r="M9719" s="8">
        <f t="shared" si="605"/>
        <v>1199.9998757763976</v>
      </c>
      <c r="N9719" s="9"/>
      <c r="O9719" s="9"/>
      <c r="P9719" s="8">
        <v>15</v>
      </c>
      <c r="Q9719" s="8">
        <v>1380</v>
      </c>
      <c r="R9719" s="17">
        <f t="shared" si="606"/>
        <v>0</v>
      </c>
      <c r="S9719" s="18">
        <f t="shared" si="607"/>
        <v>96599.989999999991</v>
      </c>
    </row>
    <row r="9720" spans="1:19" x14ac:dyDescent="0.25">
      <c r="A9720" s="7" t="s">
        <v>220</v>
      </c>
      <c r="B9720" s="7" t="s">
        <v>221</v>
      </c>
      <c r="C9720" s="7" t="s">
        <v>32</v>
      </c>
      <c r="D9720" s="7" t="s">
        <v>33</v>
      </c>
      <c r="E9720" s="7" t="s">
        <v>34</v>
      </c>
      <c r="F9720" s="8">
        <v>15</v>
      </c>
      <c r="G9720" s="8">
        <v>1380</v>
      </c>
      <c r="H9720" s="8">
        <v>1380</v>
      </c>
      <c r="I9720" s="8">
        <v>90</v>
      </c>
      <c r="J9720" s="8">
        <v>124199.98999999999</v>
      </c>
      <c r="K9720" s="8">
        <v>1379.9998888888888</v>
      </c>
      <c r="L9720" s="8">
        <f t="shared" si="604"/>
        <v>179.99998550724627</v>
      </c>
      <c r="M9720" s="8">
        <f t="shared" si="605"/>
        <v>1199.9999033816425</v>
      </c>
      <c r="N9720" s="14">
        <v>12</v>
      </c>
      <c r="O9720" s="14">
        <v>1344</v>
      </c>
      <c r="P9720" s="8">
        <v>15</v>
      </c>
      <c r="Q9720" s="8">
        <v>1380</v>
      </c>
      <c r="R9720" s="17">
        <f t="shared" si="606"/>
        <v>120960</v>
      </c>
      <c r="S9720" s="18">
        <f t="shared" si="607"/>
        <v>124199.98999999999</v>
      </c>
    </row>
    <row r="9721" spans="1:19" x14ac:dyDescent="0.25">
      <c r="A9721" s="7" t="s">
        <v>330</v>
      </c>
      <c r="B9721" s="7" t="s">
        <v>331</v>
      </c>
      <c r="C9721" s="7" t="s">
        <v>32</v>
      </c>
      <c r="D9721" s="7" t="s">
        <v>33</v>
      </c>
      <c r="E9721" s="7" t="s">
        <v>34</v>
      </c>
      <c r="F9721" s="8">
        <v>15</v>
      </c>
      <c r="G9721" s="8">
        <v>3679.99</v>
      </c>
      <c r="H9721" s="8">
        <v>3680</v>
      </c>
      <c r="I9721" s="8">
        <v>43</v>
      </c>
      <c r="J9721" s="8">
        <v>158239.99</v>
      </c>
      <c r="K9721" s="8">
        <v>3679.9997674418601</v>
      </c>
      <c r="L9721" s="8">
        <f t="shared" si="604"/>
        <v>479.99996966632943</v>
      </c>
      <c r="M9721" s="8">
        <f t="shared" si="605"/>
        <v>3199.9997977755306</v>
      </c>
      <c r="N9721" s="14">
        <v>12</v>
      </c>
      <c r="O9721" s="14">
        <v>3584</v>
      </c>
      <c r="P9721" s="8">
        <v>15</v>
      </c>
      <c r="Q9721" s="8">
        <v>3680</v>
      </c>
      <c r="R9721" s="17">
        <f t="shared" si="606"/>
        <v>154112</v>
      </c>
      <c r="S9721" s="18">
        <f t="shared" si="607"/>
        <v>158239.99</v>
      </c>
    </row>
    <row r="9722" spans="1:19" x14ac:dyDescent="0.25">
      <c r="A9722" s="7" t="s">
        <v>338</v>
      </c>
      <c r="B9722" s="7" t="s">
        <v>339</v>
      </c>
      <c r="C9722" s="7" t="s">
        <v>32</v>
      </c>
      <c r="D9722" s="7" t="s">
        <v>33</v>
      </c>
      <c r="E9722" s="7" t="s">
        <v>34</v>
      </c>
      <c r="F9722" s="8">
        <v>15</v>
      </c>
      <c r="G9722" s="8">
        <v>3679.99</v>
      </c>
      <c r="H9722" s="8">
        <v>3680</v>
      </c>
      <c r="I9722" s="8">
        <v>20</v>
      </c>
      <c r="J9722" s="8">
        <v>73599.989999999991</v>
      </c>
      <c r="K9722" s="8">
        <v>3679.9994999999994</v>
      </c>
      <c r="L9722" s="8">
        <f t="shared" si="604"/>
        <v>479.99993478260831</v>
      </c>
      <c r="M9722" s="8">
        <f t="shared" si="605"/>
        <v>3199.9995652173911</v>
      </c>
      <c r="N9722" s="14">
        <v>12</v>
      </c>
      <c r="O9722" s="14">
        <v>3584</v>
      </c>
      <c r="P9722" s="8">
        <v>15</v>
      </c>
      <c r="Q9722" s="8">
        <v>3680</v>
      </c>
      <c r="R9722" s="17">
        <f t="shared" si="606"/>
        <v>71680</v>
      </c>
      <c r="S9722" s="18">
        <f t="shared" si="607"/>
        <v>73599.989999999991</v>
      </c>
    </row>
    <row r="9723" spans="1:19" x14ac:dyDescent="0.25">
      <c r="A9723" s="7" t="s">
        <v>340</v>
      </c>
      <c r="B9723" s="7" t="s">
        <v>341</v>
      </c>
      <c r="C9723" s="7" t="s">
        <v>32</v>
      </c>
      <c r="D9723" s="7" t="s">
        <v>33</v>
      </c>
      <c r="E9723" s="7" t="s">
        <v>34</v>
      </c>
      <c r="F9723" s="8">
        <v>15</v>
      </c>
      <c r="G9723" s="8">
        <v>3680</v>
      </c>
      <c r="H9723" s="8">
        <v>3680</v>
      </c>
      <c r="I9723" s="8">
        <v>19</v>
      </c>
      <c r="J9723" s="8">
        <v>69919.989999999991</v>
      </c>
      <c r="K9723" s="8">
        <v>3679.99947368421</v>
      </c>
      <c r="L9723" s="8">
        <f t="shared" si="604"/>
        <v>479.99993135011391</v>
      </c>
      <c r="M9723" s="8">
        <f t="shared" si="605"/>
        <v>3199.9995423340961</v>
      </c>
      <c r="N9723" s="14">
        <v>12</v>
      </c>
      <c r="O9723" s="14">
        <v>3584</v>
      </c>
      <c r="P9723" s="8">
        <v>15</v>
      </c>
      <c r="Q9723" s="8">
        <v>3680</v>
      </c>
      <c r="R9723" s="17">
        <f t="shared" si="606"/>
        <v>68096</v>
      </c>
      <c r="S9723" s="18">
        <f t="shared" si="607"/>
        <v>69919.989999999991</v>
      </c>
    </row>
    <row r="9724" spans="1:19" x14ac:dyDescent="0.25">
      <c r="A9724" s="7" t="s">
        <v>499</v>
      </c>
      <c r="B9724" s="7" t="s">
        <v>500</v>
      </c>
      <c r="C9724" s="7" t="s">
        <v>14</v>
      </c>
      <c r="D9724" s="7" t="s">
        <v>15</v>
      </c>
      <c r="E9724" s="7" t="s">
        <v>447</v>
      </c>
      <c r="F9724" s="8">
        <v>21</v>
      </c>
      <c r="G9724" s="8">
        <v>907.5</v>
      </c>
      <c r="H9724" s="8">
        <v>907.5</v>
      </c>
      <c r="I9724" s="8">
        <v>835</v>
      </c>
      <c r="J9724" s="8">
        <v>757762.49</v>
      </c>
      <c r="K9724" s="8">
        <v>907.49998802395203</v>
      </c>
      <c r="L9724" s="8">
        <f t="shared" si="604"/>
        <v>157.49999792151232</v>
      </c>
      <c r="M9724" s="8">
        <f t="shared" si="605"/>
        <v>749.99999010243971</v>
      </c>
      <c r="N9724" s="13"/>
      <c r="O9724" s="13"/>
      <c r="P9724" s="8">
        <v>21</v>
      </c>
      <c r="Q9724" s="8">
        <v>907.5</v>
      </c>
      <c r="R9724" s="17">
        <f t="shared" si="606"/>
        <v>0</v>
      </c>
      <c r="S9724" s="18">
        <f t="shared" si="607"/>
        <v>757762.49</v>
      </c>
    </row>
    <row r="9725" spans="1:19" x14ac:dyDescent="0.25">
      <c r="A9725" s="7" t="s">
        <v>1829</v>
      </c>
      <c r="B9725" s="7" t="s">
        <v>1830</v>
      </c>
      <c r="C9725" s="7" t="s">
        <v>1824</v>
      </c>
      <c r="D9725" s="7" t="s">
        <v>1825</v>
      </c>
      <c r="E9725" s="7" t="s">
        <v>1826</v>
      </c>
      <c r="F9725" s="8">
        <v>21</v>
      </c>
      <c r="G9725" s="8">
        <v>24830.75</v>
      </c>
      <c r="H9725" s="8">
        <v>24830.75</v>
      </c>
      <c r="I9725" s="8">
        <v>71</v>
      </c>
      <c r="J9725" s="8">
        <v>1762983.24</v>
      </c>
      <c r="K9725" s="8">
        <v>24830.74985915493</v>
      </c>
      <c r="L9725" s="8">
        <f t="shared" si="604"/>
        <v>4309.4689838202758</v>
      </c>
      <c r="M9725" s="8">
        <f t="shared" si="605"/>
        <v>20521.280875334654</v>
      </c>
      <c r="N9725" s="9"/>
      <c r="O9725" s="9"/>
      <c r="P9725" s="8">
        <v>21</v>
      </c>
      <c r="Q9725" s="8">
        <v>24830.75</v>
      </c>
      <c r="R9725" s="17">
        <f t="shared" si="606"/>
        <v>0</v>
      </c>
      <c r="S9725" s="18">
        <f t="shared" si="607"/>
        <v>1762983.24</v>
      </c>
    </row>
    <row r="9726" spans="1:19" x14ac:dyDescent="0.25">
      <c r="A9726" s="7" t="s">
        <v>5036</v>
      </c>
      <c r="B9726" s="7" t="s">
        <v>5037</v>
      </c>
      <c r="C9726" s="7" t="s">
        <v>396</v>
      </c>
      <c r="D9726" s="7" t="s">
        <v>397</v>
      </c>
      <c r="E9726" s="7" t="s">
        <v>988</v>
      </c>
      <c r="F9726" s="8">
        <v>15</v>
      </c>
      <c r="G9726" s="8">
        <v>169255.04000000001</v>
      </c>
      <c r="H9726" s="8">
        <v>169255.05</v>
      </c>
      <c r="I9726" s="8">
        <v>2</v>
      </c>
      <c r="J9726" s="8">
        <v>338510.08999999997</v>
      </c>
      <c r="K9726" s="8">
        <v>169255.04499999998</v>
      </c>
      <c r="L9726" s="8">
        <f t="shared" si="604"/>
        <v>22076.744999999995</v>
      </c>
      <c r="M9726" s="8">
        <f t="shared" si="605"/>
        <v>147178.29999999999</v>
      </c>
      <c r="N9726" s="9"/>
      <c r="O9726" s="9"/>
      <c r="P9726" s="8">
        <v>15</v>
      </c>
      <c r="Q9726" s="8">
        <v>169255.05</v>
      </c>
      <c r="R9726" s="17">
        <f t="shared" si="606"/>
        <v>0</v>
      </c>
      <c r="S9726" s="18">
        <f t="shared" si="607"/>
        <v>338510.08999999997</v>
      </c>
    </row>
    <row r="9727" spans="1:19" x14ac:dyDescent="0.25">
      <c r="A9727" s="7" t="s">
        <v>5327</v>
      </c>
      <c r="B9727" s="7" t="s">
        <v>5328</v>
      </c>
      <c r="C9727" s="7" t="s">
        <v>396</v>
      </c>
      <c r="D9727" s="7" t="s">
        <v>397</v>
      </c>
      <c r="E9727" s="7" t="s">
        <v>5320</v>
      </c>
      <c r="F9727" s="8">
        <v>15</v>
      </c>
      <c r="G9727" s="8">
        <v>57599.99</v>
      </c>
      <c r="H9727" s="8">
        <v>57600</v>
      </c>
      <c r="I9727" s="8">
        <v>2</v>
      </c>
      <c r="J9727" s="8">
        <v>115199.98999999999</v>
      </c>
      <c r="K9727" s="8">
        <v>57599.994999999995</v>
      </c>
      <c r="L9727" s="8">
        <f t="shared" si="604"/>
        <v>7513.0428260869521</v>
      </c>
      <c r="M9727" s="8">
        <f t="shared" si="605"/>
        <v>50086.952173913043</v>
      </c>
      <c r="N9727" s="9"/>
      <c r="O9727" s="9"/>
      <c r="P9727" s="8">
        <v>15</v>
      </c>
      <c r="Q9727" s="8">
        <v>57600</v>
      </c>
      <c r="R9727" s="17">
        <f t="shared" si="606"/>
        <v>0</v>
      </c>
      <c r="S9727" s="18">
        <f t="shared" si="607"/>
        <v>115199.98999999999</v>
      </c>
    </row>
    <row r="9728" spans="1:19" x14ac:dyDescent="0.25">
      <c r="A9728" s="7" t="s">
        <v>5543</v>
      </c>
      <c r="B9728" s="7" t="s">
        <v>5544</v>
      </c>
      <c r="C9728" s="7" t="s">
        <v>5545</v>
      </c>
      <c r="D9728" s="7" t="s">
        <v>5546</v>
      </c>
      <c r="E9728" s="7" t="s">
        <v>5547</v>
      </c>
      <c r="F9728" s="8">
        <v>15</v>
      </c>
      <c r="G9728" s="8">
        <v>598999.99</v>
      </c>
      <c r="H9728" s="8">
        <v>599000</v>
      </c>
      <c r="I9728" s="8">
        <v>3</v>
      </c>
      <c r="J9728" s="8">
        <v>1796999.99</v>
      </c>
      <c r="K9728" s="8">
        <v>598999.9966666667</v>
      </c>
      <c r="L9728" s="8">
        <f t="shared" si="604"/>
        <v>78130.434347826056</v>
      </c>
      <c r="M9728" s="8">
        <f t="shared" si="605"/>
        <v>520869.56231884065</v>
      </c>
      <c r="N9728" s="9"/>
      <c r="O9728" s="9"/>
      <c r="P9728" s="8">
        <v>15</v>
      </c>
      <c r="Q9728" s="8">
        <v>599000</v>
      </c>
      <c r="R9728" s="17">
        <f t="shared" si="606"/>
        <v>0</v>
      </c>
      <c r="S9728" s="18">
        <f t="shared" si="607"/>
        <v>1796999.99</v>
      </c>
    </row>
    <row r="9729" spans="1:19" x14ac:dyDescent="0.25">
      <c r="A9729" s="7" t="s">
        <v>5661</v>
      </c>
      <c r="B9729" s="7" t="s">
        <v>5662</v>
      </c>
      <c r="C9729" s="7" t="s">
        <v>1824</v>
      </c>
      <c r="D9729" s="7" t="s">
        <v>1825</v>
      </c>
      <c r="E9729" s="7" t="s">
        <v>1826</v>
      </c>
      <c r="F9729" s="8">
        <v>21</v>
      </c>
      <c r="G9729" s="8">
        <v>65956</v>
      </c>
      <c r="H9729" s="8">
        <v>65956</v>
      </c>
      <c r="I9729" s="8">
        <v>30</v>
      </c>
      <c r="J9729" s="8">
        <v>1978679.99</v>
      </c>
      <c r="K9729" s="8">
        <v>65955.99966666667</v>
      </c>
      <c r="L9729" s="8">
        <f t="shared" si="604"/>
        <v>11446.909033057847</v>
      </c>
      <c r="M9729" s="8">
        <f t="shared" si="605"/>
        <v>54509.090633608823</v>
      </c>
      <c r="N9729" s="9"/>
      <c r="O9729" s="9"/>
      <c r="P9729" s="8">
        <v>21</v>
      </c>
      <c r="Q9729" s="8">
        <v>65956</v>
      </c>
      <c r="R9729" s="17">
        <f t="shared" si="606"/>
        <v>0</v>
      </c>
      <c r="S9729" s="18">
        <f t="shared" si="607"/>
        <v>1978679.99</v>
      </c>
    </row>
    <row r="9730" spans="1:19" x14ac:dyDescent="0.25">
      <c r="A9730" s="7" t="s">
        <v>6084</v>
      </c>
      <c r="B9730" s="7" t="s">
        <v>6085</v>
      </c>
      <c r="C9730" s="7" t="s">
        <v>472</v>
      </c>
      <c r="D9730" s="7" t="s">
        <v>473</v>
      </c>
      <c r="E9730" s="7" t="s">
        <v>1421</v>
      </c>
      <c r="F9730" s="8">
        <v>15</v>
      </c>
      <c r="G9730" s="8">
        <v>15332.95</v>
      </c>
      <c r="H9730" s="8">
        <v>15332.95</v>
      </c>
      <c r="I9730" s="8">
        <v>4</v>
      </c>
      <c r="J9730" s="8">
        <v>61331.789999999994</v>
      </c>
      <c r="K9730" s="8">
        <v>15332.947499999998</v>
      </c>
      <c r="L9730" s="8">
        <f t="shared" ref="L9730:L9793" si="608">K9730-M9730</f>
        <v>1999.9496739130427</v>
      </c>
      <c r="M9730" s="8">
        <f t="shared" ref="M9730:M9793" si="609">K9730/((100+F9730)/100)</f>
        <v>13332.997826086956</v>
      </c>
      <c r="N9730" s="9"/>
      <c r="O9730" s="9"/>
      <c r="P9730" s="8">
        <v>15</v>
      </c>
      <c r="Q9730" s="8">
        <v>15332.95</v>
      </c>
      <c r="R9730" s="17">
        <f t="shared" ref="R9730:R9793" si="610">I9730*O9730</f>
        <v>0</v>
      </c>
      <c r="S9730" s="18">
        <f t="shared" si="607"/>
        <v>61331.789999999994</v>
      </c>
    </row>
    <row r="9731" spans="1:19" x14ac:dyDescent="0.25">
      <c r="A9731" s="7" t="s">
        <v>13736</v>
      </c>
      <c r="B9731" s="7" t="s">
        <v>13737</v>
      </c>
      <c r="C9731" s="7" t="s">
        <v>7205</v>
      </c>
      <c r="D9731" s="7" t="s">
        <v>7206</v>
      </c>
      <c r="E9731" s="7" t="s">
        <v>7325</v>
      </c>
      <c r="F9731" s="8">
        <v>15</v>
      </c>
      <c r="G9731" s="8">
        <v>5068.99</v>
      </c>
      <c r="H9731" s="8">
        <v>5068.99</v>
      </c>
      <c r="I9731" s="8">
        <v>45</v>
      </c>
      <c r="J9731" s="8">
        <v>228104.69</v>
      </c>
      <c r="K9731" s="8">
        <v>5068.9931111111109</v>
      </c>
      <c r="L9731" s="8">
        <f t="shared" si="608"/>
        <v>661.17301449275328</v>
      </c>
      <c r="M9731" s="8">
        <f t="shared" si="609"/>
        <v>4407.8200966183576</v>
      </c>
      <c r="N9731" s="9"/>
      <c r="O9731" s="9"/>
      <c r="P9731" s="8">
        <v>15</v>
      </c>
      <c r="Q9731" s="8">
        <v>5068.9933333333338</v>
      </c>
      <c r="R9731" s="17">
        <f t="shared" si="610"/>
        <v>0</v>
      </c>
      <c r="S9731" s="18">
        <f t="shared" ref="S9731:S9794" si="611">J9731</f>
        <v>228104.69</v>
      </c>
    </row>
    <row r="9732" spans="1:19" x14ac:dyDescent="0.25">
      <c r="A9732" s="7" t="s">
        <v>16252</v>
      </c>
      <c r="B9732" s="7" t="s">
        <v>16253</v>
      </c>
      <c r="C9732" s="7" t="s">
        <v>32</v>
      </c>
      <c r="D9732" s="7" t="s">
        <v>33</v>
      </c>
      <c r="E9732" s="7" t="s">
        <v>34</v>
      </c>
      <c r="F9732" s="8">
        <v>15</v>
      </c>
      <c r="G9732" s="8">
        <v>83615.399999999994</v>
      </c>
      <c r="H9732" s="8">
        <v>83615.399999999994</v>
      </c>
      <c r="I9732" s="8">
        <v>4</v>
      </c>
      <c r="J9732" s="8">
        <v>334461.58999999997</v>
      </c>
      <c r="K9732" s="8">
        <v>83615.397499999992</v>
      </c>
      <c r="L9732" s="8">
        <f t="shared" si="608"/>
        <v>10906.356195652173</v>
      </c>
      <c r="M9732" s="8">
        <f t="shared" si="609"/>
        <v>72709.041304347818</v>
      </c>
      <c r="N9732" s="9"/>
      <c r="O9732" s="9"/>
      <c r="P9732" s="8">
        <v>15</v>
      </c>
      <c r="Q9732" s="8">
        <v>83615.399999999994</v>
      </c>
      <c r="R9732" s="17">
        <f t="shared" si="610"/>
        <v>0</v>
      </c>
      <c r="S9732" s="18">
        <f t="shared" si="611"/>
        <v>334461.58999999997</v>
      </c>
    </row>
    <row r="9733" spans="1:19" x14ac:dyDescent="0.25">
      <c r="A9733" s="7" t="s">
        <v>17819</v>
      </c>
      <c r="B9733" s="7" t="s">
        <v>17820</v>
      </c>
      <c r="C9733" s="7" t="s">
        <v>32</v>
      </c>
      <c r="D9733" s="7" t="s">
        <v>33</v>
      </c>
      <c r="E9733" s="7" t="s">
        <v>34</v>
      </c>
      <c r="F9733" s="8">
        <v>15</v>
      </c>
      <c r="G9733" s="8">
        <v>8800</v>
      </c>
      <c r="H9733" s="8">
        <v>8800</v>
      </c>
      <c r="I9733" s="8">
        <v>19</v>
      </c>
      <c r="J9733" s="8">
        <v>167199.99</v>
      </c>
      <c r="K9733" s="8">
        <v>8799.9994736842109</v>
      </c>
      <c r="L9733" s="8">
        <f t="shared" si="608"/>
        <v>1147.8260183066359</v>
      </c>
      <c r="M9733" s="8">
        <f t="shared" si="609"/>
        <v>7652.173455377575</v>
      </c>
      <c r="N9733" s="9"/>
      <c r="O9733" s="9"/>
      <c r="P9733" s="8">
        <v>15</v>
      </c>
      <c r="Q9733" s="8">
        <v>8800</v>
      </c>
      <c r="R9733" s="17">
        <f t="shared" si="610"/>
        <v>0</v>
      </c>
      <c r="S9733" s="18">
        <f t="shared" si="611"/>
        <v>167199.99</v>
      </c>
    </row>
    <row r="9734" spans="1:19" x14ac:dyDescent="0.25">
      <c r="A9734" s="7" t="s">
        <v>17985</v>
      </c>
      <c r="B9734" s="7" t="s">
        <v>17986</v>
      </c>
      <c r="C9734" s="7" t="s">
        <v>1378</v>
      </c>
      <c r="D9734" s="7" t="s">
        <v>1379</v>
      </c>
      <c r="E9734" s="7" t="s">
        <v>2818</v>
      </c>
      <c r="F9734" s="8">
        <v>21</v>
      </c>
      <c r="G9734" s="8">
        <v>13542.53</v>
      </c>
      <c r="H9734" s="8">
        <v>13542.53</v>
      </c>
      <c r="I9734" s="8">
        <v>50</v>
      </c>
      <c r="J9734" s="8">
        <v>677126.29</v>
      </c>
      <c r="K9734" s="8">
        <v>13542.525800000001</v>
      </c>
      <c r="L9734" s="8">
        <f t="shared" si="608"/>
        <v>2350.3557173553727</v>
      </c>
      <c r="M9734" s="8">
        <f t="shared" si="609"/>
        <v>11192.170082644629</v>
      </c>
      <c r="N9734" s="14">
        <v>12</v>
      </c>
      <c r="O9734" s="14">
        <v>12535.23</v>
      </c>
      <c r="P9734" s="8">
        <v>21</v>
      </c>
      <c r="Q9734" s="8">
        <v>13542.526000000002</v>
      </c>
      <c r="R9734" s="17">
        <f t="shared" si="610"/>
        <v>626761.5</v>
      </c>
      <c r="S9734" s="18">
        <f t="shared" si="611"/>
        <v>677126.29</v>
      </c>
    </row>
    <row r="9735" spans="1:19" x14ac:dyDescent="0.25">
      <c r="A9735" s="7" t="s">
        <v>19946</v>
      </c>
      <c r="B9735" s="7" t="s">
        <v>19947</v>
      </c>
      <c r="C9735" s="7" t="s">
        <v>14</v>
      </c>
      <c r="D9735" s="7" t="s">
        <v>15</v>
      </c>
      <c r="E9735" s="7" t="s">
        <v>2322</v>
      </c>
      <c r="F9735" s="8">
        <v>21</v>
      </c>
      <c r="G9735" s="8">
        <v>11500</v>
      </c>
      <c r="H9735" s="8">
        <v>11500</v>
      </c>
      <c r="I9735" s="8">
        <v>6</v>
      </c>
      <c r="J9735" s="8">
        <v>68999.989999999991</v>
      </c>
      <c r="K9735" s="8">
        <v>11499.998333333331</v>
      </c>
      <c r="L9735" s="8">
        <f t="shared" si="608"/>
        <v>1995.8674793388418</v>
      </c>
      <c r="M9735" s="8">
        <f t="shared" si="609"/>
        <v>9504.1308539944894</v>
      </c>
      <c r="N9735" s="9"/>
      <c r="O9735" s="9"/>
      <c r="P9735" s="8">
        <v>21</v>
      </c>
      <c r="Q9735" s="8">
        <v>11500</v>
      </c>
      <c r="R9735" s="17">
        <f t="shared" si="610"/>
        <v>0</v>
      </c>
      <c r="S9735" s="18">
        <f t="shared" si="611"/>
        <v>68999.989999999991</v>
      </c>
    </row>
    <row r="9736" spans="1:19" x14ac:dyDescent="0.25">
      <c r="A9736" s="7" t="s">
        <v>14765</v>
      </c>
      <c r="B9736" s="7" t="s">
        <v>14766</v>
      </c>
      <c r="C9736" s="7" t="s">
        <v>7400</v>
      </c>
      <c r="D9736" s="7" t="s">
        <v>7401</v>
      </c>
      <c r="E9736" s="7" t="s">
        <v>7402</v>
      </c>
      <c r="F9736" s="8">
        <v>15</v>
      </c>
      <c r="G9736" s="8">
        <v>7864.83</v>
      </c>
      <c r="H9736" s="8">
        <v>7864.84</v>
      </c>
      <c r="I9736" s="8">
        <v>14</v>
      </c>
      <c r="J9736" s="8">
        <v>110107.74999999997</v>
      </c>
      <c r="K9736" s="8">
        <v>7864.8392857142835</v>
      </c>
      <c r="L9736" s="8">
        <f t="shared" si="608"/>
        <v>1025.8486024844715</v>
      </c>
      <c r="M9736" s="8">
        <f t="shared" si="609"/>
        <v>6838.990683229812</v>
      </c>
      <c r="N9736" s="14">
        <v>12</v>
      </c>
      <c r="O9736" s="14">
        <v>7659.67</v>
      </c>
      <c r="P9736" s="8">
        <v>15</v>
      </c>
      <c r="Q9736" s="8">
        <v>7864.84</v>
      </c>
      <c r="R9736" s="17">
        <f t="shared" si="610"/>
        <v>107235.38</v>
      </c>
      <c r="S9736" s="18">
        <f t="shared" si="611"/>
        <v>110107.74999999997</v>
      </c>
    </row>
    <row r="9737" spans="1:19" x14ac:dyDescent="0.25">
      <c r="A9737" s="7" t="s">
        <v>16645</v>
      </c>
      <c r="B9737" s="7" t="s">
        <v>16646</v>
      </c>
      <c r="C9737" s="7" t="s">
        <v>14</v>
      </c>
      <c r="D9737" s="7" t="s">
        <v>15</v>
      </c>
      <c r="E9737" s="7" t="s">
        <v>7231</v>
      </c>
      <c r="F9737" s="8">
        <v>21</v>
      </c>
      <c r="G9737" s="8">
        <v>122562.44</v>
      </c>
      <c r="H9737" s="8">
        <v>127464.95</v>
      </c>
      <c r="I9737" s="8">
        <v>8</v>
      </c>
      <c r="J9737" s="8">
        <v>980499.50999999978</v>
      </c>
      <c r="K9737" s="8">
        <v>122562.43874999997</v>
      </c>
      <c r="L9737" s="8">
        <f t="shared" si="608"/>
        <v>21271.167055785118</v>
      </c>
      <c r="M9737" s="8">
        <f t="shared" si="609"/>
        <v>101291.27169421485</v>
      </c>
      <c r="N9737" s="9"/>
      <c r="O9737" s="9"/>
      <c r="P9737" s="8">
        <v>21</v>
      </c>
      <c r="Q9737" s="8">
        <v>122562.44</v>
      </c>
      <c r="R9737" s="17">
        <f t="shared" si="610"/>
        <v>0</v>
      </c>
      <c r="S9737" s="18">
        <f t="shared" si="611"/>
        <v>980499.50999999978</v>
      </c>
    </row>
    <row r="9738" spans="1:19" x14ac:dyDescent="0.25">
      <c r="A9738" s="7" t="s">
        <v>2263</v>
      </c>
      <c r="B9738" s="7" t="s">
        <v>2264</v>
      </c>
      <c r="C9738" s="7" t="s">
        <v>2265</v>
      </c>
      <c r="D9738" s="7" t="s">
        <v>2266</v>
      </c>
      <c r="E9738" s="7" t="s">
        <v>2267</v>
      </c>
      <c r="F9738" s="8">
        <v>15</v>
      </c>
      <c r="G9738" s="8">
        <v>59683.82</v>
      </c>
      <c r="H9738" s="8">
        <v>59683.82</v>
      </c>
      <c r="I9738" s="8">
        <v>15</v>
      </c>
      <c r="J9738" s="8">
        <v>895257.28999999969</v>
      </c>
      <c r="K9738" s="8">
        <v>59683.819333333311</v>
      </c>
      <c r="L9738" s="8">
        <f t="shared" si="608"/>
        <v>7784.8459999999905</v>
      </c>
      <c r="M9738" s="8">
        <f t="shared" si="609"/>
        <v>51898.973333333321</v>
      </c>
      <c r="N9738" s="13"/>
      <c r="O9738" s="13"/>
      <c r="P9738" s="8">
        <v>15</v>
      </c>
      <c r="Q9738" s="8">
        <v>59683.82</v>
      </c>
      <c r="R9738" s="17">
        <f t="shared" si="610"/>
        <v>0</v>
      </c>
      <c r="S9738" s="18">
        <f t="shared" si="611"/>
        <v>895257.28999999969</v>
      </c>
    </row>
    <row r="9739" spans="1:19" x14ac:dyDescent="0.25">
      <c r="A9739" s="7" t="s">
        <v>3880</v>
      </c>
      <c r="B9739" s="7" t="s">
        <v>3881</v>
      </c>
      <c r="C9739" s="7" t="s">
        <v>2265</v>
      </c>
      <c r="D9739" s="7" t="s">
        <v>2266</v>
      </c>
      <c r="E9739" s="7" t="s">
        <v>2267</v>
      </c>
      <c r="F9739" s="8">
        <v>15</v>
      </c>
      <c r="G9739" s="8">
        <v>325576.31</v>
      </c>
      <c r="H9739" s="8">
        <v>325576.32000000001</v>
      </c>
      <c r="I9739" s="8">
        <v>11</v>
      </c>
      <c r="J9739" s="8">
        <v>3581339.5099999993</v>
      </c>
      <c r="K9739" s="8">
        <v>325576.31909090903</v>
      </c>
      <c r="L9739" s="8">
        <f t="shared" si="608"/>
        <v>42466.476403162</v>
      </c>
      <c r="M9739" s="8">
        <f t="shared" si="609"/>
        <v>283109.84268774703</v>
      </c>
      <c r="N9739" s="9"/>
      <c r="O9739" s="9"/>
      <c r="P9739" s="8">
        <v>15</v>
      </c>
      <c r="Q9739" s="8">
        <v>325576.32000000001</v>
      </c>
      <c r="R9739" s="17">
        <f t="shared" si="610"/>
        <v>0</v>
      </c>
      <c r="S9739" s="18">
        <f t="shared" si="611"/>
        <v>3581339.5099999993</v>
      </c>
    </row>
    <row r="9740" spans="1:19" x14ac:dyDescent="0.25">
      <c r="A9740" s="7" t="s">
        <v>20074</v>
      </c>
      <c r="B9740" s="7" t="s">
        <v>20075</v>
      </c>
      <c r="C9740" s="7" t="s">
        <v>7205</v>
      </c>
      <c r="D9740" s="7" t="s">
        <v>7206</v>
      </c>
      <c r="E9740" s="7" t="s">
        <v>7435</v>
      </c>
      <c r="F9740" s="8">
        <v>21</v>
      </c>
      <c r="G9740" s="8">
        <v>14.88</v>
      </c>
      <c r="H9740" s="8">
        <v>14.88</v>
      </c>
      <c r="I9740" s="8">
        <v>2196</v>
      </c>
      <c r="J9740" s="8">
        <v>32683.060000000005</v>
      </c>
      <c r="K9740" s="8">
        <v>14.882996357012752</v>
      </c>
      <c r="L9740" s="8">
        <f t="shared" si="608"/>
        <v>2.5829993677460141</v>
      </c>
      <c r="M9740" s="8">
        <f t="shared" si="609"/>
        <v>12.299996989266738</v>
      </c>
      <c r="N9740" s="9"/>
      <c r="O9740" s="9"/>
      <c r="P9740" s="8">
        <v>21</v>
      </c>
      <c r="Q9740" s="8">
        <v>14.883001412429378</v>
      </c>
      <c r="R9740" s="17">
        <f t="shared" si="610"/>
        <v>0</v>
      </c>
      <c r="S9740" s="18">
        <f t="shared" si="611"/>
        <v>32683.060000000005</v>
      </c>
    </row>
    <row r="9741" spans="1:19" x14ac:dyDescent="0.25">
      <c r="A9741" s="7" t="s">
        <v>11650</v>
      </c>
      <c r="B9741" s="7" t="s">
        <v>11651</v>
      </c>
      <c r="C9741" s="7" t="s">
        <v>14</v>
      </c>
      <c r="D9741" s="7" t="s">
        <v>15</v>
      </c>
      <c r="E9741" s="7" t="s">
        <v>2322</v>
      </c>
      <c r="F9741" s="8">
        <v>21</v>
      </c>
      <c r="G9741" s="8">
        <v>22.64</v>
      </c>
      <c r="H9741" s="8">
        <v>22.64</v>
      </c>
      <c r="I9741" s="8">
        <v>204</v>
      </c>
      <c r="J9741" s="8">
        <v>4618.6299999999992</v>
      </c>
      <c r="K9741" s="8">
        <v>22.640343137254899</v>
      </c>
      <c r="L9741" s="8">
        <f t="shared" si="608"/>
        <v>3.9293157510938244</v>
      </c>
      <c r="M9741" s="8">
        <f t="shared" si="609"/>
        <v>18.711027386161074</v>
      </c>
      <c r="N9741" s="9"/>
      <c r="O9741" s="9"/>
      <c r="P9741" s="8">
        <v>21</v>
      </c>
      <c r="Q9741" s="8">
        <v>22.6404</v>
      </c>
      <c r="R9741" s="17">
        <f t="shared" si="610"/>
        <v>0</v>
      </c>
      <c r="S9741" s="18">
        <f t="shared" si="611"/>
        <v>4618.6299999999992</v>
      </c>
    </row>
    <row r="9742" spans="1:19" x14ac:dyDescent="0.25">
      <c r="A9742" s="7" t="s">
        <v>14545</v>
      </c>
      <c r="B9742" s="7" t="s">
        <v>14546</v>
      </c>
      <c r="C9742" s="7" t="s">
        <v>14</v>
      </c>
      <c r="D9742" s="7" t="s">
        <v>15</v>
      </c>
      <c r="E9742" s="7" t="s">
        <v>2322</v>
      </c>
      <c r="F9742" s="8">
        <v>21</v>
      </c>
      <c r="G9742" s="8">
        <v>407.83</v>
      </c>
      <c r="H9742" s="8">
        <v>407.83</v>
      </c>
      <c r="I9742" s="8">
        <v>105</v>
      </c>
      <c r="J9742" s="8">
        <v>42822.189999999995</v>
      </c>
      <c r="K9742" s="8">
        <v>407.83038095238089</v>
      </c>
      <c r="L9742" s="8">
        <f t="shared" si="608"/>
        <v>70.780479338842952</v>
      </c>
      <c r="M9742" s="8">
        <f t="shared" si="609"/>
        <v>337.04990161353794</v>
      </c>
      <c r="N9742" s="14">
        <v>12</v>
      </c>
      <c r="O9742" s="14">
        <v>377.49599999999998</v>
      </c>
      <c r="P9742" s="8">
        <v>21</v>
      </c>
      <c r="Q9742" s="8">
        <v>407.83049999999997</v>
      </c>
      <c r="R9742" s="17">
        <f t="shared" si="610"/>
        <v>39637.079999999994</v>
      </c>
      <c r="S9742" s="18">
        <f t="shared" si="611"/>
        <v>42822.189999999995</v>
      </c>
    </row>
    <row r="9743" spans="1:19" x14ac:dyDescent="0.25">
      <c r="A9743" s="7" t="s">
        <v>19106</v>
      </c>
      <c r="B9743" s="7" t="s">
        <v>19107</v>
      </c>
      <c r="C9743" s="7" t="s">
        <v>14</v>
      </c>
      <c r="D9743" s="7" t="s">
        <v>15</v>
      </c>
      <c r="E9743" s="7" t="s">
        <v>2322</v>
      </c>
      <c r="F9743" s="8">
        <v>21</v>
      </c>
      <c r="G9743" s="8">
        <v>1016</v>
      </c>
      <c r="H9743" s="8">
        <v>1016</v>
      </c>
      <c r="I9743" s="8">
        <v>30</v>
      </c>
      <c r="J9743" s="8">
        <v>30480.010000000002</v>
      </c>
      <c r="K9743" s="8">
        <v>1016.0003333333334</v>
      </c>
      <c r="L9743" s="8">
        <f t="shared" si="608"/>
        <v>176.33063636363636</v>
      </c>
      <c r="M9743" s="8">
        <f t="shared" si="609"/>
        <v>839.66969696969704</v>
      </c>
      <c r="N9743" s="14">
        <v>12</v>
      </c>
      <c r="O9743" s="14">
        <v>940.43200000000002</v>
      </c>
      <c r="P9743" s="8">
        <v>21</v>
      </c>
      <c r="Q9743" s="8">
        <v>1016.0007692307693</v>
      </c>
      <c r="R9743" s="17">
        <f t="shared" si="610"/>
        <v>28212.959999999999</v>
      </c>
      <c r="S9743" s="18">
        <f t="shared" si="611"/>
        <v>30480.010000000002</v>
      </c>
    </row>
    <row r="9744" spans="1:19" x14ac:dyDescent="0.25">
      <c r="A9744" s="7" t="s">
        <v>10832</v>
      </c>
      <c r="B9744" s="7" t="s">
        <v>10833</v>
      </c>
      <c r="C9744" s="7" t="s">
        <v>14</v>
      </c>
      <c r="D9744" s="7" t="s">
        <v>15</v>
      </c>
      <c r="E9744" s="7" t="s">
        <v>2322</v>
      </c>
      <c r="F9744" s="8">
        <v>21</v>
      </c>
      <c r="G9744" s="8">
        <v>2440.81</v>
      </c>
      <c r="H9744" s="8">
        <v>2440.81</v>
      </c>
      <c r="I9744" s="8">
        <v>10</v>
      </c>
      <c r="J9744" s="8">
        <v>24408.12</v>
      </c>
      <c r="K9744" s="8">
        <v>2440.8119999999999</v>
      </c>
      <c r="L9744" s="8">
        <f t="shared" si="608"/>
        <v>423.61199999999985</v>
      </c>
      <c r="M9744" s="8">
        <f t="shared" si="609"/>
        <v>2017.2</v>
      </c>
      <c r="N9744" s="14">
        <v>12</v>
      </c>
      <c r="O9744" s="14">
        <v>2259.2633333333333</v>
      </c>
      <c r="P9744" s="8">
        <v>21</v>
      </c>
      <c r="Q9744" s="8">
        <v>2440.813333333333</v>
      </c>
      <c r="R9744" s="17">
        <f t="shared" si="610"/>
        <v>22592.633333333331</v>
      </c>
      <c r="S9744" s="18">
        <f t="shared" si="611"/>
        <v>24408.12</v>
      </c>
    </row>
    <row r="9745" spans="1:19" x14ac:dyDescent="0.25">
      <c r="A9745" s="7" t="s">
        <v>16440</v>
      </c>
      <c r="B9745" s="7" t="s">
        <v>16441</v>
      </c>
      <c r="C9745" s="7" t="s">
        <v>37</v>
      </c>
      <c r="D9745" s="7" t="s">
        <v>38</v>
      </c>
      <c r="E9745" s="7" t="s">
        <v>39</v>
      </c>
      <c r="F9745" s="8">
        <v>15</v>
      </c>
      <c r="G9745" s="8">
        <v>2921.89</v>
      </c>
      <c r="H9745" s="8">
        <v>2921.9</v>
      </c>
      <c r="I9745" s="8">
        <v>5</v>
      </c>
      <c r="J9745" s="8">
        <v>14609.470000000001</v>
      </c>
      <c r="K9745" s="8">
        <v>2921.8940000000002</v>
      </c>
      <c r="L9745" s="8">
        <f t="shared" si="608"/>
        <v>381.11660869565185</v>
      </c>
      <c r="M9745" s="8">
        <f t="shared" si="609"/>
        <v>2540.7773913043484</v>
      </c>
      <c r="N9745" s="9"/>
      <c r="O9745" s="9"/>
      <c r="P9745" s="8">
        <v>15</v>
      </c>
      <c r="Q9745" s="8">
        <v>2921.896666666667</v>
      </c>
      <c r="R9745" s="17">
        <f t="shared" si="610"/>
        <v>0</v>
      </c>
      <c r="S9745" s="18">
        <f t="shared" si="611"/>
        <v>14609.470000000001</v>
      </c>
    </row>
    <row r="9746" spans="1:19" x14ac:dyDescent="0.25">
      <c r="A9746" s="7" t="s">
        <v>16322</v>
      </c>
      <c r="B9746" s="7" t="s">
        <v>16323</v>
      </c>
      <c r="C9746" s="7" t="s">
        <v>37</v>
      </c>
      <c r="D9746" s="7" t="s">
        <v>38</v>
      </c>
      <c r="E9746" s="7" t="s">
        <v>39</v>
      </c>
      <c r="F9746" s="8">
        <v>21</v>
      </c>
      <c r="G9746" s="8">
        <v>3340.21</v>
      </c>
      <c r="H9746" s="8">
        <v>3340.21</v>
      </c>
      <c r="I9746" s="8">
        <v>115</v>
      </c>
      <c r="J9746" s="8">
        <v>384123.6</v>
      </c>
      <c r="K9746" s="8">
        <v>3340.2052173913044</v>
      </c>
      <c r="L9746" s="8">
        <f t="shared" si="608"/>
        <v>579.70503772906932</v>
      </c>
      <c r="M9746" s="8">
        <f t="shared" si="609"/>
        <v>2760.500179662235</v>
      </c>
      <c r="N9746" s="9"/>
      <c r="O9746" s="9"/>
      <c r="P9746" s="8">
        <v>21</v>
      </c>
      <c r="Q9746" s="8">
        <v>3340.2053333333333</v>
      </c>
      <c r="R9746" s="17">
        <f t="shared" si="610"/>
        <v>0</v>
      </c>
      <c r="S9746" s="18">
        <f t="shared" si="611"/>
        <v>384123.6</v>
      </c>
    </row>
    <row r="9747" spans="1:19" x14ac:dyDescent="0.25">
      <c r="A9747" s="7" t="s">
        <v>15477</v>
      </c>
      <c r="B9747" s="7" t="s">
        <v>15478</v>
      </c>
      <c r="C9747" s="7" t="s">
        <v>7400</v>
      </c>
      <c r="D9747" s="7" t="s">
        <v>7401</v>
      </c>
      <c r="E9747" s="7" t="s">
        <v>7402</v>
      </c>
      <c r="F9747" s="8">
        <v>15</v>
      </c>
      <c r="G9747" s="8">
        <v>467.75</v>
      </c>
      <c r="H9747" s="8">
        <v>467.75</v>
      </c>
      <c r="I9747" s="8">
        <v>38</v>
      </c>
      <c r="J9747" s="8">
        <v>17774.54</v>
      </c>
      <c r="K9747" s="8">
        <v>467.75105263157894</v>
      </c>
      <c r="L9747" s="8">
        <f t="shared" si="608"/>
        <v>61.011006864988531</v>
      </c>
      <c r="M9747" s="8">
        <f t="shared" si="609"/>
        <v>406.74004576659041</v>
      </c>
      <c r="N9747" s="13"/>
      <c r="O9747" s="13"/>
      <c r="P9747" s="8">
        <v>15</v>
      </c>
      <c r="Q9747" s="8">
        <v>467.75142857142862</v>
      </c>
      <c r="R9747" s="17">
        <f t="shared" si="610"/>
        <v>0</v>
      </c>
      <c r="S9747" s="18">
        <f t="shared" si="611"/>
        <v>17774.54</v>
      </c>
    </row>
    <row r="9748" spans="1:19" x14ac:dyDescent="0.25">
      <c r="A9748" s="7" t="s">
        <v>13607</v>
      </c>
      <c r="B9748" s="7" t="s">
        <v>13608</v>
      </c>
      <c r="C9748" s="7" t="s">
        <v>7205</v>
      </c>
      <c r="D9748" s="7" t="s">
        <v>7206</v>
      </c>
      <c r="E9748" s="7" t="s">
        <v>7440</v>
      </c>
      <c r="F9748" s="8">
        <v>21</v>
      </c>
      <c r="G9748" s="8">
        <v>1311.49</v>
      </c>
      <c r="H9748" s="8">
        <v>1311.5</v>
      </c>
      <c r="I9748" s="8">
        <v>49</v>
      </c>
      <c r="J9748" s="8">
        <v>64263.240000000013</v>
      </c>
      <c r="K9748" s="8">
        <v>1311.4946938775513</v>
      </c>
      <c r="L9748" s="8">
        <f t="shared" si="608"/>
        <v>227.61478158205432</v>
      </c>
      <c r="M9748" s="8">
        <f t="shared" si="609"/>
        <v>1083.879912295497</v>
      </c>
      <c r="N9748" s="13"/>
      <c r="O9748" s="13"/>
      <c r="P9748" s="8">
        <v>21</v>
      </c>
      <c r="Q9748" s="8">
        <v>1311.4950000000001</v>
      </c>
      <c r="R9748" s="17">
        <f t="shared" si="610"/>
        <v>0</v>
      </c>
      <c r="S9748" s="18">
        <f t="shared" si="611"/>
        <v>64263.240000000013</v>
      </c>
    </row>
    <row r="9749" spans="1:19" x14ac:dyDescent="0.25">
      <c r="A9749" s="7" t="s">
        <v>13691</v>
      </c>
      <c r="B9749" s="7" t="s">
        <v>13692</v>
      </c>
      <c r="C9749" s="7" t="s">
        <v>14</v>
      </c>
      <c r="D9749" s="7" t="s">
        <v>15</v>
      </c>
      <c r="E9749" s="7" t="s">
        <v>7231</v>
      </c>
      <c r="F9749" s="8">
        <v>21</v>
      </c>
      <c r="G9749" s="8">
        <v>11380.98</v>
      </c>
      <c r="H9749" s="8">
        <v>11381</v>
      </c>
      <c r="I9749" s="8">
        <v>3</v>
      </c>
      <c r="J9749" s="8">
        <v>34142.97</v>
      </c>
      <c r="K9749" s="8">
        <v>11380.99</v>
      </c>
      <c r="L9749" s="8">
        <f t="shared" si="608"/>
        <v>1975.2131404958673</v>
      </c>
      <c r="M9749" s="8">
        <f t="shared" si="609"/>
        <v>9405.7768595041325</v>
      </c>
      <c r="N9749" s="8">
        <v>12</v>
      </c>
      <c r="O9749" s="8">
        <v>10534.47</v>
      </c>
      <c r="P9749" s="8">
        <v>21</v>
      </c>
      <c r="Q9749" s="8">
        <v>11380.995000000001</v>
      </c>
      <c r="R9749" s="17">
        <f t="shared" si="610"/>
        <v>31603.409999999996</v>
      </c>
      <c r="S9749" s="18">
        <f t="shared" si="611"/>
        <v>34142.97</v>
      </c>
    </row>
    <row r="9750" spans="1:19" x14ac:dyDescent="0.25">
      <c r="A9750" s="7" t="s">
        <v>21596</v>
      </c>
      <c r="B9750" s="7" t="s">
        <v>21597</v>
      </c>
      <c r="C9750" s="7" t="s">
        <v>14</v>
      </c>
      <c r="D9750" s="7" t="s">
        <v>15</v>
      </c>
      <c r="E9750" s="7" t="s">
        <v>7518</v>
      </c>
      <c r="F9750" s="8">
        <v>21</v>
      </c>
      <c r="G9750" s="8">
        <v>2042.2</v>
      </c>
      <c r="H9750" s="8">
        <v>2042.2</v>
      </c>
      <c r="I9750" s="8">
        <v>22</v>
      </c>
      <c r="J9750" s="8">
        <v>44928.44</v>
      </c>
      <c r="K9750" s="8">
        <v>2042.2018181818182</v>
      </c>
      <c r="L9750" s="8">
        <f t="shared" si="608"/>
        <v>354.43172051089391</v>
      </c>
      <c r="M9750" s="8">
        <f t="shared" si="609"/>
        <v>1687.7700976709243</v>
      </c>
      <c r="N9750" s="9"/>
      <c r="O9750" s="9"/>
      <c r="P9750" s="8">
        <v>21</v>
      </c>
      <c r="Q9750" s="8">
        <v>2042.2025000000001</v>
      </c>
      <c r="R9750" s="17">
        <f t="shared" si="610"/>
        <v>0</v>
      </c>
      <c r="S9750" s="18">
        <f t="shared" si="611"/>
        <v>44928.44</v>
      </c>
    </row>
    <row r="9751" spans="1:19" x14ac:dyDescent="0.25">
      <c r="A9751" s="7" t="s">
        <v>7664</v>
      </c>
      <c r="B9751" s="7" t="s">
        <v>7665</v>
      </c>
      <c r="C9751" s="7" t="s">
        <v>7205</v>
      </c>
      <c r="D9751" s="7" t="s">
        <v>7206</v>
      </c>
      <c r="E9751" s="7" t="s">
        <v>7440</v>
      </c>
      <c r="F9751" s="8">
        <v>15</v>
      </c>
      <c r="G9751" s="8">
        <v>91.8</v>
      </c>
      <c r="H9751" s="8">
        <v>91.8</v>
      </c>
      <c r="I9751" s="8">
        <v>70</v>
      </c>
      <c r="J9751" s="8">
        <v>6425.67</v>
      </c>
      <c r="K9751" s="8">
        <v>91.795285714285711</v>
      </c>
      <c r="L9751" s="8">
        <f t="shared" si="608"/>
        <v>11.973298136645951</v>
      </c>
      <c r="M9751" s="8">
        <f t="shared" si="609"/>
        <v>79.82198757763976</v>
      </c>
      <c r="N9751" s="9"/>
      <c r="O9751" s="9"/>
      <c r="P9751" s="8">
        <v>15</v>
      </c>
      <c r="Q9751" s="8">
        <v>91.795500000000004</v>
      </c>
      <c r="R9751" s="17">
        <f t="shared" si="610"/>
        <v>0</v>
      </c>
      <c r="S9751" s="18">
        <f t="shared" si="611"/>
        <v>6425.67</v>
      </c>
    </row>
    <row r="9752" spans="1:19" x14ac:dyDescent="0.25">
      <c r="A9752" s="7" t="s">
        <v>5276</v>
      </c>
      <c r="B9752" s="7" t="s">
        <v>5277</v>
      </c>
      <c r="C9752" s="7" t="s">
        <v>185</v>
      </c>
      <c r="D9752" s="7" t="s">
        <v>186</v>
      </c>
      <c r="E9752" s="7" t="s">
        <v>187</v>
      </c>
      <c r="F9752" s="8">
        <v>21</v>
      </c>
      <c r="G9752" s="8">
        <v>7795.41</v>
      </c>
      <c r="H9752" s="8">
        <v>7795.42</v>
      </c>
      <c r="I9752" s="8">
        <v>15</v>
      </c>
      <c r="J9752" s="8">
        <v>116931.20999999999</v>
      </c>
      <c r="K9752" s="8">
        <v>7795.4139999999998</v>
      </c>
      <c r="L9752" s="8">
        <f t="shared" si="608"/>
        <v>1352.9230909090911</v>
      </c>
      <c r="M9752" s="8">
        <f t="shared" si="609"/>
        <v>6442.4909090909086</v>
      </c>
      <c r="N9752" s="9"/>
      <c r="O9752" s="9"/>
      <c r="P9752" s="8">
        <v>21</v>
      </c>
      <c r="Q9752" s="8">
        <v>7795.415</v>
      </c>
      <c r="R9752" s="17">
        <f t="shared" si="610"/>
        <v>0</v>
      </c>
      <c r="S9752" s="18">
        <f t="shared" si="611"/>
        <v>116931.20999999999</v>
      </c>
    </row>
    <row r="9753" spans="1:19" x14ac:dyDescent="0.25">
      <c r="A9753" s="7" t="s">
        <v>8202</v>
      </c>
      <c r="B9753" s="7" t="s">
        <v>8203</v>
      </c>
      <c r="C9753" s="7" t="s">
        <v>7539</v>
      </c>
      <c r="D9753" s="7" t="s">
        <v>7540</v>
      </c>
      <c r="E9753" s="7" t="s">
        <v>7798</v>
      </c>
      <c r="F9753" s="8">
        <v>21</v>
      </c>
      <c r="G9753" s="8">
        <v>4.93</v>
      </c>
      <c r="H9753" s="8">
        <v>4.93</v>
      </c>
      <c r="I9753" s="8">
        <v>14400</v>
      </c>
      <c r="J9753" s="8">
        <v>70953.81</v>
      </c>
      <c r="K9753" s="8">
        <v>4.9273479166666663</v>
      </c>
      <c r="L9753" s="8">
        <f t="shared" si="608"/>
        <v>0.85515955578512415</v>
      </c>
      <c r="M9753" s="8">
        <f t="shared" si="609"/>
        <v>4.0721883608815421</v>
      </c>
      <c r="N9753" s="9"/>
      <c r="O9753" s="9"/>
      <c r="P9753" s="8">
        <v>21</v>
      </c>
      <c r="Q9753" s="8">
        <v>4.9273489583333339</v>
      </c>
      <c r="R9753" s="17">
        <f t="shared" si="610"/>
        <v>0</v>
      </c>
      <c r="S9753" s="18">
        <f t="shared" si="611"/>
        <v>70953.81</v>
      </c>
    </row>
    <row r="9754" spans="1:19" x14ac:dyDescent="0.25">
      <c r="A9754" s="7" t="s">
        <v>8059</v>
      </c>
      <c r="B9754" s="7" t="s">
        <v>8060</v>
      </c>
      <c r="C9754" s="7" t="s">
        <v>7375</v>
      </c>
      <c r="D9754" s="7" t="s">
        <v>7376</v>
      </c>
      <c r="E9754" s="7" t="s">
        <v>7377</v>
      </c>
      <c r="F9754" s="8">
        <v>15</v>
      </c>
      <c r="G9754" s="8">
        <v>21.55</v>
      </c>
      <c r="H9754" s="8">
        <v>21.55</v>
      </c>
      <c r="I9754" s="8">
        <v>1548</v>
      </c>
      <c r="J9754" s="8">
        <v>33363.42</v>
      </c>
      <c r="K9754" s="8">
        <v>21.552596899224806</v>
      </c>
      <c r="L9754" s="8">
        <f t="shared" si="608"/>
        <v>2.8112082912032328</v>
      </c>
      <c r="M9754" s="8">
        <f t="shared" si="609"/>
        <v>18.741388608021573</v>
      </c>
      <c r="N9754" s="9"/>
      <c r="O9754" s="9"/>
      <c r="P9754" s="8">
        <v>15</v>
      </c>
      <c r="Q9754" s="8">
        <v>21.552606837606838</v>
      </c>
      <c r="R9754" s="17">
        <f t="shared" si="610"/>
        <v>0</v>
      </c>
      <c r="S9754" s="18">
        <f t="shared" si="611"/>
        <v>33363.42</v>
      </c>
    </row>
    <row r="9755" spans="1:19" x14ac:dyDescent="0.25">
      <c r="A9755" s="7" t="s">
        <v>681</v>
      </c>
      <c r="B9755" s="7" t="s">
        <v>682</v>
      </c>
      <c r="C9755" s="7" t="s">
        <v>369</v>
      </c>
      <c r="D9755" s="7" t="s">
        <v>370</v>
      </c>
      <c r="E9755" s="7" t="s">
        <v>371</v>
      </c>
      <c r="F9755" s="8">
        <v>15</v>
      </c>
      <c r="G9755" s="8">
        <v>5.18</v>
      </c>
      <c r="H9755" s="8">
        <v>5.64</v>
      </c>
      <c r="I9755" s="8">
        <v>119</v>
      </c>
      <c r="J9755" s="8">
        <v>670.56999999999994</v>
      </c>
      <c r="K9755" s="8">
        <v>5.6350420168067226</v>
      </c>
      <c r="L9755" s="8">
        <f t="shared" si="608"/>
        <v>0.73500548045305081</v>
      </c>
      <c r="M9755" s="8">
        <f t="shared" si="609"/>
        <v>4.9000365363536718</v>
      </c>
      <c r="N9755" s="9"/>
      <c r="O9755" s="9"/>
      <c r="P9755" s="8">
        <v>15</v>
      </c>
      <c r="Q9755" s="8">
        <v>5.6351724137931027</v>
      </c>
      <c r="R9755" s="17">
        <f t="shared" si="610"/>
        <v>0</v>
      </c>
      <c r="S9755" s="18">
        <f t="shared" si="611"/>
        <v>670.56999999999994</v>
      </c>
    </row>
    <row r="9756" spans="1:19" x14ac:dyDescent="0.25">
      <c r="A9756" s="7" t="s">
        <v>7730</v>
      </c>
      <c r="B9756" s="7" t="s">
        <v>7731</v>
      </c>
      <c r="C9756" s="7" t="s">
        <v>7205</v>
      </c>
      <c r="D9756" s="7" t="s">
        <v>7206</v>
      </c>
      <c r="E9756" s="7" t="s">
        <v>7440</v>
      </c>
      <c r="F9756" s="8">
        <v>15</v>
      </c>
      <c r="G9756" s="8">
        <v>22.75</v>
      </c>
      <c r="H9756" s="8">
        <v>22.75</v>
      </c>
      <c r="I9756" s="8">
        <v>180</v>
      </c>
      <c r="J9756" s="8">
        <v>4094.65</v>
      </c>
      <c r="K9756" s="8">
        <v>22.748055555555556</v>
      </c>
      <c r="L9756" s="8">
        <f t="shared" si="608"/>
        <v>2.9671376811594179</v>
      </c>
      <c r="M9756" s="8">
        <f t="shared" si="609"/>
        <v>19.780917874396138</v>
      </c>
      <c r="N9756" s="9"/>
      <c r="O9756" s="9"/>
      <c r="P9756" s="8">
        <v>15</v>
      </c>
      <c r="Q9756" s="8">
        <v>22.748142857142856</v>
      </c>
      <c r="R9756" s="17">
        <f t="shared" si="610"/>
        <v>0</v>
      </c>
      <c r="S9756" s="18">
        <f t="shared" si="611"/>
        <v>4094.65</v>
      </c>
    </row>
    <row r="9757" spans="1:19" x14ac:dyDescent="0.25">
      <c r="A9757" s="7" t="s">
        <v>11564</v>
      </c>
      <c r="B9757" s="7" t="s">
        <v>11565</v>
      </c>
      <c r="C9757" s="7" t="s">
        <v>7249</v>
      </c>
      <c r="D9757" s="7" t="s">
        <v>7250</v>
      </c>
      <c r="E9757" s="7" t="s">
        <v>7251</v>
      </c>
      <c r="F9757" s="8">
        <v>21</v>
      </c>
      <c r="G9757" s="8">
        <v>34.17</v>
      </c>
      <c r="H9757" s="8">
        <v>34.17</v>
      </c>
      <c r="I9757" s="8">
        <v>1488</v>
      </c>
      <c r="J9757" s="8">
        <v>50848.56</v>
      </c>
      <c r="K9757" s="8">
        <v>34.172419354838709</v>
      </c>
      <c r="L9757" s="8">
        <f t="shared" si="608"/>
        <v>5.9307504665422535</v>
      </c>
      <c r="M9757" s="8">
        <f t="shared" si="609"/>
        <v>28.241668888296456</v>
      </c>
      <c r="N9757" s="9"/>
      <c r="O9757" s="9"/>
      <c r="P9757" s="8">
        <v>21</v>
      </c>
      <c r="Q9757" s="8">
        <v>34.172430555555557</v>
      </c>
      <c r="R9757" s="17">
        <f t="shared" si="610"/>
        <v>0</v>
      </c>
      <c r="S9757" s="18">
        <f t="shared" si="611"/>
        <v>50848.56</v>
      </c>
    </row>
    <row r="9758" spans="1:19" x14ac:dyDescent="0.25">
      <c r="A9758" s="7" t="s">
        <v>13803</v>
      </c>
      <c r="B9758" s="7" t="s">
        <v>13804</v>
      </c>
      <c r="C9758" s="7" t="s">
        <v>14</v>
      </c>
      <c r="D9758" s="7" t="s">
        <v>15</v>
      </c>
      <c r="E9758" s="7" t="s">
        <v>2322</v>
      </c>
      <c r="F9758" s="8">
        <v>15</v>
      </c>
      <c r="G9758" s="8">
        <v>6519.99</v>
      </c>
      <c r="H9758" s="8">
        <v>6519.99</v>
      </c>
      <c r="I9758" s="8">
        <v>8</v>
      </c>
      <c r="J9758" s="8">
        <v>52159.929999999993</v>
      </c>
      <c r="K9758" s="8">
        <v>6519.9912499999991</v>
      </c>
      <c r="L9758" s="8">
        <f t="shared" si="608"/>
        <v>850.43364130434747</v>
      </c>
      <c r="M9758" s="8">
        <f t="shared" si="609"/>
        <v>5669.5576086956517</v>
      </c>
      <c r="N9758" s="14">
        <v>12</v>
      </c>
      <c r="O9758" s="14">
        <v>6349.9049999999997</v>
      </c>
      <c r="P9758" s="8">
        <v>15</v>
      </c>
      <c r="Q9758" s="8">
        <v>6519.9933333333329</v>
      </c>
      <c r="R9758" s="17">
        <f t="shared" si="610"/>
        <v>50799.24</v>
      </c>
      <c r="S9758" s="18">
        <f t="shared" si="611"/>
        <v>52159.929999999993</v>
      </c>
    </row>
    <row r="9759" spans="1:19" x14ac:dyDescent="0.25">
      <c r="A9759" s="7" t="s">
        <v>16590</v>
      </c>
      <c r="B9759" s="7" t="s">
        <v>16591</v>
      </c>
      <c r="C9759" s="7" t="s">
        <v>7375</v>
      </c>
      <c r="D9759" s="7" t="s">
        <v>7376</v>
      </c>
      <c r="E9759" s="7" t="s">
        <v>7377</v>
      </c>
      <c r="F9759" s="8">
        <v>15</v>
      </c>
      <c r="G9759" s="8">
        <v>88.65</v>
      </c>
      <c r="H9759" s="8">
        <v>88.65</v>
      </c>
      <c r="I9759" s="8">
        <v>252</v>
      </c>
      <c r="J9759" s="8">
        <v>22340.43</v>
      </c>
      <c r="K9759" s="8">
        <v>88.652500000000003</v>
      </c>
      <c r="L9759" s="8">
        <f t="shared" si="608"/>
        <v>11.563369565217386</v>
      </c>
      <c r="M9759" s="8">
        <f t="shared" si="609"/>
        <v>77.089130434782618</v>
      </c>
      <c r="N9759" s="9"/>
      <c r="O9759" s="9"/>
      <c r="P9759" s="8">
        <v>15</v>
      </c>
      <c r="Q9759" s="8">
        <v>88.652569444444438</v>
      </c>
      <c r="R9759" s="17">
        <f t="shared" si="610"/>
        <v>0</v>
      </c>
      <c r="S9759" s="18">
        <f t="shared" si="611"/>
        <v>22340.43</v>
      </c>
    </row>
    <row r="9760" spans="1:19" x14ac:dyDescent="0.25">
      <c r="A9760" s="7" t="s">
        <v>7826</v>
      </c>
      <c r="B9760" s="7" t="s">
        <v>7827</v>
      </c>
      <c r="C9760" s="7" t="s">
        <v>7539</v>
      </c>
      <c r="D9760" s="7" t="s">
        <v>7540</v>
      </c>
      <c r="E9760" s="7" t="s">
        <v>7798</v>
      </c>
      <c r="F9760" s="8">
        <v>21</v>
      </c>
      <c r="G9760" s="8">
        <v>5.12</v>
      </c>
      <c r="H9760" s="8">
        <v>5.12</v>
      </c>
      <c r="I9760" s="8">
        <v>35520</v>
      </c>
      <c r="J9760" s="8">
        <v>181707.99999999997</v>
      </c>
      <c r="K9760" s="8">
        <v>5.1156531531531524</v>
      </c>
      <c r="L9760" s="8">
        <f t="shared" si="608"/>
        <v>0.88784062988608436</v>
      </c>
      <c r="M9760" s="8">
        <f t="shared" si="609"/>
        <v>4.227812523267068</v>
      </c>
      <c r="N9760" s="9"/>
      <c r="O9760" s="9"/>
      <c r="P9760" s="8">
        <v>21</v>
      </c>
      <c r="Q9760" s="8">
        <v>5.1156536458333335</v>
      </c>
      <c r="R9760" s="17">
        <f t="shared" si="610"/>
        <v>0</v>
      </c>
      <c r="S9760" s="18">
        <f t="shared" si="611"/>
        <v>181707.99999999997</v>
      </c>
    </row>
    <row r="9761" spans="1:19" x14ac:dyDescent="0.25">
      <c r="A9761" s="7" t="s">
        <v>14266</v>
      </c>
      <c r="B9761" s="7" t="s">
        <v>14267</v>
      </c>
      <c r="C9761" s="7" t="s">
        <v>14</v>
      </c>
      <c r="D9761" s="7" t="s">
        <v>15</v>
      </c>
      <c r="E9761" s="7" t="s">
        <v>2322</v>
      </c>
      <c r="F9761" s="8">
        <v>15</v>
      </c>
      <c r="G9761" s="8">
        <v>85.43</v>
      </c>
      <c r="H9761" s="8">
        <v>85.43</v>
      </c>
      <c r="I9761" s="8">
        <v>336</v>
      </c>
      <c r="J9761" s="8">
        <v>28705.190000000002</v>
      </c>
      <c r="K9761" s="8">
        <v>85.432113095238108</v>
      </c>
      <c r="L9761" s="8">
        <f t="shared" si="608"/>
        <v>11.143319099378871</v>
      </c>
      <c r="M9761" s="8">
        <f t="shared" si="609"/>
        <v>74.288793995859237</v>
      </c>
      <c r="N9761" s="9"/>
      <c r="O9761" s="9"/>
      <c r="P9761" s="8">
        <v>15</v>
      </c>
      <c r="Q9761" s="8">
        <v>85.432166666666674</v>
      </c>
      <c r="R9761" s="17">
        <f t="shared" si="610"/>
        <v>0</v>
      </c>
      <c r="S9761" s="18">
        <f t="shared" si="611"/>
        <v>28705.190000000002</v>
      </c>
    </row>
    <row r="9762" spans="1:19" x14ac:dyDescent="0.25">
      <c r="A9762" s="7" t="s">
        <v>7535</v>
      </c>
      <c r="B9762" s="7" t="s">
        <v>7536</v>
      </c>
      <c r="C9762" s="7" t="s">
        <v>7205</v>
      </c>
      <c r="D9762" s="7" t="s">
        <v>7206</v>
      </c>
      <c r="E9762" s="7" t="s">
        <v>7207</v>
      </c>
      <c r="F9762" s="8">
        <v>15</v>
      </c>
      <c r="G9762" s="8">
        <v>3.3</v>
      </c>
      <c r="H9762" s="8">
        <v>3.3</v>
      </c>
      <c r="I9762" s="8">
        <v>11598</v>
      </c>
      <c r="J9762" s="8">
        <v>38279.179999999964</v>
      </c>
      <c r="K9762" s="8">
        <v>3.300498361786512</v>
      </c>
      <c r="L9762" s="8">
        <f t="shared" si="608"/>
        <v>0.43049978631997954</v>
      </c>
      <c r="M9762" s="8">
        <f t="shared" si="609"/>
        <v>2.8699985754665325</v>
      </c>
      <c r="N9762" s="14">
        <v>12</v>
      </c>
      <c r="O9762" s="14">
        <v>3.2142250000000003</v>
      </c>
      <c r="P9762" s="8">
        <v>15</v>
      </c>
      <c r="Q9762" s="8">
        <v>3.3005</v>
      </c>
      <c r="R9762" s="17">
        <f t="shared" si="610"/>
        <v>37278.581550000003</v>
      </c>
      <c r="S9762" s="18">
        <f t="shared" si="611"/>
        <v>38279.179999999964</v>
      </c>
    </row>
    <row r="9763" spans="1:19" x14ac:dyDescent="0.25">
      <c r="A9763" s="7" t="s">
        <v>5940</v>
      </c>
      <c r="B9763" s="7" t="s">
        <v>5941</v>
      </c>
      <c r="C9763" s="7" t="s">
        <v>5942</v>
      </c>
      <c r="D9763" s="7" t="s">
        <v>5943</v>
      </c>
      <c r="E9763" s="7" t="s">
        <v>5944</v>
      </c>
      <c r="F9763" s="8">
        <v>15</v>
      </c>
      <c r="G9763" s="8">
        <v>719999.99</v>
      </c>
      <c r="H9763" s="8">
        <v>720000</v>
      </c>
      <c r="I9763" s="8">
        <v>26</v>
      </c>
      <c r="J9763" s="8">
        <v>18719999.98</v>
      </c>
      <c r="K9763" s="8">
        <v>719999.99923076923</v>
      </c>
      <c r="L9763" s="8">
        <f t="shared" si="608"/>
        <v>93913.04337792634</v>
      </c>
      <c r="M9763" s="8">
        <f t="shared" si="609"/>
        <v>626086.95585284289</v>
      </c>
      <c r="N9763" s="9"/>
      <c r="O9763" s="9"/>
      <c r="P9763" s="8">
        <v>15</v>
      </c>
      <c r="Q9763" s="8">
        <v>720000</v>
      </c>
      <c r="R9763" s="17">
        <f t="shared" si="610"/>
        <v>0</v>
      </c>
      <c r="S9763" s="18">
        <f t="shared" si="611"/>
        <v>18719999.98</v>
      </c>
    </row>
    <row r="9764" spans="1:19" x14ac:dyDescent="0.25">
      <c r="A9764" s="7" t="s">
        <v>3079</v>
      </c>
      <c r="B9764" s="7" t="s">
        <v>3080</v>
      </c>
      <c r="C9764" s="7" t="s">
        <v>369</v>
      </c>
      <c r="D9764" s="7" t="s">
        <v>370</v>
      </c>
      <c r="E9764" s="7" t="s">
        <v>371</v>
      </c>
      <c r="F9764" s="8">
        <v>21</v>
      </c>
      <c r="G9764" s="8">
        <v>465.85</v>
      </c>
      <c r="H9764" s="8">
        <v>465.85</v>
      </c>
      <c r="I9764" s="8">
        <v>600</v>
      </c>
      <c r="J9764" s="8">
        <v>279509.68000000005</v>
      </c>
      <c r="K9764" s="8">
        <v>465.84946666666673</v>
      </c>
      <c r="L9764" s="8">
        <f t="shared" si="608"/>
        <v>80.849907438016544</v>
      </c>
      <c r="M9764" s="8">
        <f t="shared" si="609"/>
        <v>384.99955922865018</v>
      </c>
      <c r="N9764" s="14">
        <v>12</v>
      </c>
      <c r="O9764" s="14">
        <v>431.2</v>
      </c>
      <c r="P9764" s="8">
        <v>21</v>
      </c>
      <c r="Q9764" s="8">
        <v>465.84949999999998</v>
      </c>
      <c r="R9764" s="17">
        <f t="shared" si="610"/>
        <v>258720</v>
      </c>
      <c r="S9764" s="18">
        <f t="shared" si="611"/>
        <v>279509.68000000005</v>
      </c>
    </row>
    <row r="9765" spans="1:19" x14ac:dyDescent="0.25">
      <c r="A9765" s="7" t="s">
        <v>9362</v>
      </c>
      <c r="B9765" s="7" t="s">
        <v>9363</v>
      </c>
      <c r="C9765" s="7" t="s">
        <v>369</v>
      </c>
      <c r="D9765" s="7" t="s">
        <v>370</v>
      </c>
      <c r="E9765" s="7" t="s">
        <v>371</v>
      </c>
      <c r="F9765" s="8">
        <v>21</v>
      </c>
      <c r="G9765" s="8">
        <v>1039.8499999999999</v>
      </c>
      <c r="H9765" s="8">
        <v>1039.8499999999999</v>
      </c>
      <c r="I9765" s="8">
        <v>380</v>
      </c>
      <c r="J9765" s="8">
        <v>395142.98</v>
      </c>
      <c r="K9765" s="8">
        <v>1039.849947368421</v>
      </c>
      <c r="L9765" s="8">
        <f t="shared" si="608"/>
        <v>180.46982557633748</v>
      </c>
      <c r="M9765" s="8">
        <f t="shared" si="609"/>
        <v>859.38012179208351</v>
      </c>
      <c r="N9765" s="9"/>
      <c r="O9765" s="9"/>
      <c r="P9765" s="8">
        <v>21</v>
      </c>
      <c r="Q9765" s="8">
        <v>1039.8499999999999</v>
      </c>
      <c r="R9765" s="17">
        <f t="shared" si="610"/>
        <v>0</v>
      </c>
      <c r="S9765" s="18">
        <f t="shared" si="611"/>
        <v>395142.98</v>
      </c>
    </row>
    <row r="9766" spans="1:19" x14ac:dyDescent="0.25">
      <c r="A9766" s="7" t="s">
        <v>15527</v>
      </c>
      <c r="B9766" s="7" t="s">
        <v>15528</v>
      </c>
      <c r="C9766" s="7" t="s">
        <v>7205</v>
      </c>
      <c r="D9766" s="7" t="s">
        <v>7206</v>
      </c>
      <c r="E9766" s="7" t="s">
        <v>7445</v>
      </c>
      <c r="F9766" s="8">
        <v>15</v>
      </c>
      <c r="G9766" s="8">
        <v>934.09</v>
      </c>
      <c r="H9766" s="8">
        <v>934.09</v>
      </c>
      <c r="I9766" s="8">
        <v>300</v>
      </c>
      <c r="J9766" s="8">
        <v>280226.28000000003</v>
      </c>
      <c r="K9766" s="8">
        <v>934.08760000000007</v>
      </c>
      <c r="L9766" s="8">
        <f t="shared" si="608"/>
        <v>121.83751304347822</v>
      </c>
      <c r="M9766" s="8">
        <f t="shared" si="609"/>
        <v>812.25008695652184</v>
      </c>
      <c r="N9766" s="9"/>
      <c r="O9766" s="9"/>
      <c r="P9766" s="8">
        <v>15</v>
      </c>
      <c r="Q9766" s="8">
        <v>934.08766666666668</v>
      </c>
      <c r="R9766" s="17">
        <f t="shared" si="610"/>
        <v>0</v>
      </c>
      <c r="S9766" s="18">
        <f t="shared" si="611"/>
        <v>280226.28000000003</v>
      </c>
    </row>
    <row r="9767" spans="1:19" x14ac:dyDescent="0.25">
      <c r="A9767" s="7" t="s">
        <v>7848</v>
      </c>
      <c r="B9767" s="7" t="s">
        <v>7849</v>
      </c>
      <c r="C9767" s="7" t="s">
        <v>7249</v>
      </c>
      <c r="D9767" s="7" t="s">
        <v>7250</v>
      </c>
      <c r="E9767" s="7" t="s">
        <v>7251</v>
      </c>
      <c r="F9767" s="8">
        <v>21</v>
      </c>
      <c r="G9767" s="8">
        <v>202.14</v>
      </c>
      <c r="H9767" s="8">
        <v>202.14</v>
      </c>
      <c r="I9767" s="8">
        <v>425</v>
      </c>
      <c r="J9767" s="8">
        <v>85910.670000000013</v>
      </c>
      <c r="K9767" s="8">
        <v>202.1427529411765</v>
      </c>
      <c r="L9767" s="8">
        <f t="shared" si="608"/>
        <v>35.082626543509974</v>
      </c>
      <c r="M9767" s="8">
        <f t="shared" si="609"/>
        <v>167.06012639766652</v>
      </c>
      <c r="N9767" s="13"/>
      <c r="O9767" s="13"/>
      <c r="P9767" s="8">
        <v>21</v>
      </c>
      <c r="Q9767" s="8">
        <v>202.14279999999999</v>
      </c>
      <c r="R9767" s="17">
        <f t="shared" si="610"/>
        <v>0</v>
      </c>
      <c r="S9767" s="18">
        <f t="shared" si="611"/>
        <v>85910.670000000013</v>
      </c>
    </row>
    <row r="9768" spans="1:19" x14ac:dyDescent="0.25">
      <c r="A9768" s="7" t="s">
        <v>16791</v>
      </c>
      <c r="B9768" s="7" t="s">
        <v>16792</v>
      </c>
      <c r="C9768" s="7" t="s">
        <v>14</v>
      </c>
      <c r="D9768" s="7" t="s">
        <v>15</v>
      </c>
      <c r="E9768" s="7" t="s">
        <v>2322</v>
      </c>
      <c r="F9768" s="8">
        <v>21</v>
      </c>
      <c r="G9768" s="8">
        <v>1622.01</v>
      </c>
      <c r="H9768" s="8">
        <v>1622.01</v>
      </c>
      <c r="I9768" s="8">
        <v>65</v>
      </c>
      <c r="J9768" s="8">
        <v>105430.37</v>
      </c>
      <c r="K9768" s="8">
        <v>1622.0056923076922</v>
      </c>
      <c r="L9768" s="8">
        <f t="shared" si="608"/>
        <v>281.50512015257459</v>
      </c>
      <c r="M9768" s="8">
        <f t="shared" si="609"/>
        <v>1340.5005721551177</v>
      </c>
      <c r="N9768" s="14">
        <v>12</v>
      </c>
      <c r="O9768" s="14">
        <v>1501.3600000000001</v>
      </c>
      <c r="P9768" s="8">
        <v>21</v>
      </c>
      <c r="Q9768" s="8">
        <v>1622.0059999999999</v>
      </c>
      <c r="R9768" s="17">
        <f t="shared" si="610"/>
        <v>97588.400000000009</v>
      </c>
      <c r="S9768" s="18">
        <f t="shared" si="611"/>
        <v>105430.37</v>
      </c>
    </row>
    <row r="9769" spans="1:19" x14ac:dyDescent="0.25">
      <c r="A9769" s="7" t="s">
        <v>2145</v>
      </c>
      <c r="B9769" s="7" t="s">
        <v>2146</v>
      </c>
      <c r="C9769" s="7" t="s">
        <v>369</v>
      </c>
      <c r="D9769" s="7" t="s">
        <v>370</v>
      </c>
      <c r="E9769" s="7" t="s">
        <v>371</v>
      </c>
      <c r="F9769" s="8">
        <v>21</v>
      </c>
      <c r="G9769" s="8">
        <v>197.65</v>
      </c>
      <c r="H9769" s="8">
        <v>197.65</v>
      </c>
      <c r="I9769" s="8">
        <v>90</v>
      </c>
      <c r="J9769" s="8">
        <v>17788.780000000002</v>
      </c>
      <c r="K9769" s="8">
        <v>197.65311111111114</v>
      </c>
      <c r="L9769" s="8">
        <f t="shared" si="608"/>
        <v>34.303432506887049</v>
      </c>
      <c r="M9769" s="8">
        <f t="shared" si="609"/>
        <v>163.3496786042241</v>
      </c>
      <c r="N9769" s="14">
        <v>12</v>
      </c>
      <c r="O9769" s="14">
        <v>182.952</v>
      </c>
      <c r="P9769" s="8">
        <v>21</v>
      </c>
      <c r="Q9769" s="8">
        <v>197.65333333333334</v>
      </c>
      <c r="R9769" s="17">
        <f t="shared" si="610"/>
        <v>16465.68</v>
      </c>
      <c r="S9769" s="18">
        <f t="shared" si="611"/>
        <v>17788.780000000002</v>
      </c>
    </row>
    <row r="9770" spans="1:19" x14ac:dyDescent="0.25">
      <c r="A9770" s="7" t="s">
        <v>2646</v>
      </c>
      <c r="B9770" s="7" t="s">
        <v>2647</v>
      </c>
      <c r="C9770" s="7" t="s">
        <v>37</v>
      </c>
      <c r="D9770" s="7" t="s">
        <v>38</v>
      </c>
      <c r="E9770" s="7" t="s">
        <v>39</v>
      </c>
      <c r="F9770" s="8">
        <v>15</v>
      </c>
      <c r="G9770" s="8">
        <v>338.86</v>
      </c>
      <c r="H9770" s="8">
        <v>338.89</v>
      </c>
      <c r="I9770" s="8">
        <v>90</v>
      </c>
      <c r="J9770" s="8">
        <v>30497.380000000005</v>
      </c>
      <c r="K9770" s="8">
        <v>338.85977777777782</v>
      </c>
      <c r="L9770" s="8">
        <f t="shared" si="608"/>
        <v>44.199101449275361</v>
      </c>
      <c r="M9770" s="8">
        <f t="shared" si="609"/>
        <v>294.66067632850246</v>
      </c>
      <c r="N9770" s="9"/>
      <c r="O9770" s="9"/>
      <c r="P9770" s="8">
        <v>15</v>
      </c>
      <c r="Q9770" s="8">
        <v>338.86</v>
      </c>
      <c r="R9770" s="17">
        <f t="shared" si="610"/>
        <v>0</v>
      </c>
      <c r="S9770" s="18">
        <f t="shared" si="611"/>
        <v>30497.380000000005</v>
      </c>
    </row>
    <row r="9771" spans="1:19" x14ac:dyDescent="0.25">
      <c r="A9771" s="7" t="s">
        <v>2750</v>
      </c>
      <c r="B9771" s="7" t="s">
        <v>2751</v>
      </c>
      <c r="C9771" s="7" t="s">
        <v>396</v>
      </c>
      <c r="D9771" s="7" t="s">
        <v>397</v>
      </c>
      <c r="E9771" s="7" t="s">
        <v>398</v>
      </c>
      <c r="F9771" s="8">
        <v>15</v>
      </c>
      <c r="G9771" s="8">
        <v>588.22</v>
      </c>
      <c r="H9771" s="8">
        <v>588.23</v>
      </c>
      <c r="I9771" s="8">
        <v>35</v>
      </c>
      <c r="J9771" s="8">
        <v>20587.890000000003</v>
      </c>
      <c r="K9771" s="8">
        <v>588.22542857142867</v>
      </c>
      <c r="L9771" s="8">
        <f t="shared" si="608"/>
        <v>76.725055900621101</v>
      </c>
      <c r="M9771" s="8">
        <f t="shared" si="609"/>
        <v>511.50037267080756</v>
      </c>
      <c r="N9771" s="8">
        <v>12</v>
      </c>
      <c r="O9771" s="8">
        <v>572.88</v>
      </c>
      <c r="P9771" s="8">
        <v>15</v>
      </c>
      <c r="Q9771" s="8">
        <v>588.226</v>
      </c>
      <c r="R9771" s="17">
        <f t="shared" si="610"/>
        <v>20050.8</v>
      </c>
      <c r="S9771" s="18">
        <f t="shared" si="611"/>
        <v>20587.890000000003</v>
      </c>
    </row>
    <row r="9772" spans="1:19" x14ac:dyDescent="0.25">
      <c r="A9772" s="7" t="s">
        <v>12869</v>
      </c>
      <c r="B9772" s="7" t="s">
        <v>12870</v>
      </c>
      <c r="C9772" s="7" t="s">
        <v>14</v>
      </c>
      <c r="D9772" s="7" t="s">
        <v>15</v>
      </c>
      <c r="E9772" s="7" t="s">
        <v>7518</v>
      </c>
      <c r="F9772" s="8">
        <v>21</v>
      </c>
      <c r="G9772" s="8">
        <v>6624.02</v>
      </c>
      <c r="H9772" s="8">
        <v>6624.03</v>
      </c>
      <c r="I9772" s="8">
        <v>6</v>
      </c>
      <c r="J9772" s="8">
        <v>39744.160000000003</v>
      </c>
      <c r="K9772" s="8">
        <v>6624.0266666666676</v>
      </c>
      <c r="L9772" s="8">
        <f t="shared" si="608"/>
        <v>1149.6244628099175</v>
      </c>
      <c r="M9772" s="8">
        <f t="shared" si="609"/>
        <v>5474.40220385675</v>
      </c>
      <c r="N9772" s="13"/>
      <c r="O9772" s="13"/>
      <c r="P9772" s="8">
        <v>21</v>
      </c>
      <c r="Q9772" s="8">
        <v>6624.03</v>
      </c>
      <c r="R9772" s="17">
        <f t="shared" si="610"/>
        <v>0</v>
      </c>
      <c r="S9772" s="18">
        <f t="shared" si="611"/>
        <v>39744.160000000003</v>
      </c>
    </row>
    <row r="9773" spans="1:19" x14ac:dyDescent="0.25">
      <c r="A9773" s="7" t="s">
        <v>17097</v>
      </c>
      <c r="B9773" s="7" t="s">
        <v>17098</v>
      </c>
      <c r="C9773" s="7" t="s">
        <v>14</v>
      </c>
      <c r="D9773" s="7" t="s">
        <v>15</v>
      </c>
      <c r="E9773" s="7" t="s">
        <v>2322</v>
      </c>
      <c r="F9773" s="8">
        <v>21</v>
      </c>
      <c r="G9773" s="8">
        <v>1275</v>
      </c>
      <c r="H9773" s="8">
        <v>1275</v>
      </c>
      <c r="I9773" s="8">
        <v>40</v>
      </c>
      <c r="J9773" s="8">
        <v>51000.020000000004</v>
      </c>
      <c r="K9773" s="8">
        <v>1275.0005000000001</v>
      </c>
      <c r="L9773" s="8">
        <f t="shared" si="608"/>
        <v>221.28107851239679</v>
      </c>
      <c r="M9773" s="8">
        <f t="shared" si="609"/>
        <v>1053.7194214876033</v>
      </c>
      <c r="N9773" s="9"/>
      <c r="O9773" s="9"/>
      <c r="P9773" s="8">
        <v>21</v>
      </c>
      <c r="Q9773" s="8">
        <v>1275.001</v>
      </c>
      <c r="R9773" s="17">
        <f t="shared" si="610"/>
        <v>0</v>
      </c>
      <c r="S9773" s="18">
        <f t="shared" si="611"/>
        <v>51000.020000000004</v>
      </c>
    </row>
    <row r="9774" spans="1:19" x14ac:dyDescent="0.25">
      <c r="A9774" s="7" t="s">
        <v>6929</v>
      </c>
      <c r="B9774" s="7" t="s">
        <v>6930</v>
      </c>
      <c r="C9774" s="7" t="s">
        <v>37</v>
      </c>
      <c r="D9774" s="7" t="s">
        <v>38</v>
      </c>
      <c r="E9774" s="7" t="s">
        <v>39</v>
      </c>
      <c r="F9774" s="8">
        <v>21</v>
      </c>
      <c r="G9774" s="8">
        <v>732.05</v>
      </c>
      <c r="H9774" s="8">
        <v>732.05</v>
      </c>
      <c r="I9774" s="8">
        <v>14</v>
      </c>
      <c r="J9774" s="8">
        <v>10248.68</v>
      </c>
      <c r="K9774" s="8">
        <v>732.04857142857145</v>
      </c>
      <c r="L9774" s="8">
        <f t="shared" si="608"/>
        <v>127.04975206611573</v>
      </c>
      <c r="M9774" s="8">
        <f t="shared" si="609"/>
        <v>604.99881936245572</v>
      </c>
      <c r="N9774" s="14">
        <v>12</v>
      </c>
      <c r="O9774" s="14">
        <v>677.6</v>
      </c>
      <c r="P9774" s="8">
        <v>21</v>
      </c>
      <c r="Q9774" s="8">
        <v>732.05</v>
      </c>
      <c r="R9774" s="17">
        <f t="shared" si="610"/>
        <v>9486.4</v>
      </c>
      <c r="S9774" s="18">
        <f t="shared" si="611"/>
        <v>10248.68</v>
      </c>
    </row>
    <row r="9775" spans="1:19" x14ac:dyDescent="0.25">
      <c r="A9775" s="7" t="s">
        <v>14547</v>
      </c>
      <c r="B9775" s="7" t="s">
        <v>14548</v>
      </c>
      <c r="C9775" s="7" t="s">
        <v>14</v>
      </c>
      <c r="D9775" s="7" t="s">
        <v>15</v>
      </c>
      <c r="E9775" s="7" t="s">
        <v>2322</v>
      </c>
      <c r="F9775" s="8">
        <v>21</v>
      </c>
      <c r="G9775" s="8">
        <v>407.83</v>
      </c>
      <c r="H9775" s="8">
        <v>407.83</v>
      </c>
      <c r="I9775" s="8">
        <v>25</v>
      </c>
      <c r="J9775" s="8">
        <v>10195.780000000001</v>
      </c>
      <c r="K9775" s="8">
        <v>407.83120000000002</v>
      </c>
      <c r="L9775" s="8">
        <f t="shared" si="608"/>
        <v>70.780621487603298</v>
      </c>
      <c r="M9775" s="8">
        <f t="shared" si="609"/>
        <v>337.05057851239673</v>
      </c>
      <c r="N9775" s="14">
        <v>12</v>
      </c>
      <c r="O9775" s="14">
        <v>377.49599999999998</v>
      </c>
      <c r="P9775" s="8">
        <v>21</v>
      </c>
      <c r="Q9775" s="8">
        <v>407.83199999999999</v>
      </c>
      <c r="R9775" s="17">
        <f t="shared" si="610"/>
        <v>9437.4</v>
      </c>
      <c r="S9775" s="18">
        <f t="shared" si="611"/>
        <v>10195.780000000001</v>
      </c>
    </row>
    <row r="9776" spans="1:19" x14ac:dyDescent="0.25">
      <c r="A9776" s="7" t="s">
        <v>8919</v>
      </c>
      <c r="B9776" s="7" t="s">
        <v>8920</v>
      </c>
      <c r="C9776" s="7" t="s">
        <v>37</v>
      </c>
      <c r="D9776" s="7" t="s">
        <v>38</v>
      </c>
      <c r="E9776" s="7" t="s">
        <v>39</v>
      </c>
      <c r="F9776" s="8">
        <v>15</v>
      </c>
      <c r="G9776" s="8">
        <v>550.29</v>
      </c>
      <c r="H9776" s="8">
        <v>550.29999999999995</v>
      </c>
      <c r="I9776" s="8">
        <v>12</v>
      </c>
      <c r="J9776" s="8">
        <v>6603.58</v>
      </c>
      <c r="K9776" s="8">
        <v>550.29833333333329</v>
      </c>
      <c r="L9776" s="8">
        <f t="shared" si="608"/>
        <v>71.778043478260827</v>
      </c>
      <c r="M9776" s="8">
        <f t="shared" si="609"/>
        <v>478.52028985507246</v>
      </c>
      <c r="N9776" s="9"/>
      <c r="O9776" s="9"/>
      <c r="P9776" s="8">
        <v>15</v>
      </c>
      <c r="Q9776" s="8">
        <v>550.29999999999995</v>
      </c>
      <c r="R9776" s="17">
        <f t="shared" si="610"/>
        <v>0</v>
      </c>
      <c r="S9776" s="18">
        <f t="shared" si="611"/>
        <v>6603.58</v>
      </c>
    </row>
    <row r="9777" spans="1:19" x14ac:dyDescent="0.25">
      <c r="A9777" s="7" t="s">
        <v>14996</v>
      </c>
      <c r="B9777" s="7" t="s">
        <v>14997</v>
      </c>
      <c r="C9777" s="7" t="s">
        <v>7249</v>
      </c>
      <c r="D9777" s="7" t="s">
        <v>7250</v>
      </c>
      <c r="E9777" s="7" t="s">
        <v>7251</v>
      </c>
      <c r="F9777" s="8">
        <v>21</v>
      </c>
      <c r="G9777" s="8">
        <v>1.4</v>
      </c>
      <c r="H9777" s="8">
        <v>1.4</v>
      </c>
      <c r="I9777" s="8">
        <v>3000</v>
      </c>
      <c r="J9777" s="8">
        <v>4200.01</v>
      </c>
      <c r="K9777" s="8">
        <v>1.4000033333333335</v>
      </c>
      <c r="L9777" s="8">
        <f t="shared" si="608"/>
        <v>0.24297578512396689</v>
      </c>
      <c r="M9777" s="8">
        <f t="shared" si="609"/>
        <v>1.1570275482093666</v>
      </c>
      <c r="N9777" s="9"/>
      <c r="O9777" s="9"/>
      <c r="P9777" s="8">
        <v>21</v>
      </c>
      <c r="Q9777" s="8">
        <v>1.40001</v>
      </c>
      <c r="R9777" s="17">
        <f t="shared" si="610"/>
        <v>0</v>
      </c>
      <c r="S9777" s="18">
        <f t="shared" si="611"/>
        <v>4200.01</v>
      </c>
    </row>
    <row r="9778" spans="1:19" x14ac:dyDescent="0.25">
      <c r="A9778" s="7" t="s">
        <v>15567</v>
      </c>
      <c r="B9778" s="7" t="s">
        <v>15568</v>
      </c>
      <c r="C9778" s="7" t="s">
        <v>7320</v>
      </c>
      <c r="D9778" s="7" t="s">
        <v>7321</v>
      </c>
      <c r="E9778" s="7" t="s">
        <v>7322</v>
      </c>
      <c r="F9778" s="8">
        <v>21</v>
      </c>
      <c r="G9778" s="8">
        <v>14.24</v>
      </c>
      <c r="H9778" s="8">
        <v>14.24</v>
      </c>
      <c r="I9778" s="8">
        <v>350</v>
      </c>
      <c r="J9778" s="8">
        <v>4984.6100000000006</v>
      </c>
      <c r="K9778" s="8">
        <v>14.241742857142858</v>
      </c>
      <c r="L9778" s="8">
        <f t="shared" si="608"/>
        <v>2.4717074380165283</v>
      </c>
      <c r="M9778" s="8">
        <f t="shared" si="609"/>
        <v>11.77003541912633</v>
      </c>
      <c r="N9778" s="9"/>
      <c r="O9778" s="9"/>
      <c r="P9778" s="8">
        <v>21</v>
      </c>
      <c r="Q9778" s="8">
        <v>14.241800000000001</v>
      </c>
      <c r="R9778" s="17">
        <f t="shared" si="610"/>
        <v>0</v>
      </c>
      <c r="S9778" s="18">
        <f t="shared" si="611"/>
        <v>4984.6100000000006</v>
      </c>
    </row>
    <row r="9779" spans="1:19" x14ac:dyDescent="0.25">
      <c r="A9779" s="7" t="s">
        <v>21114</v>
      </c>
      <c r="B9779" s="7" t="s">
        <v>21115</v>
      </c>
      <c r="C9779" s="7" t="s">
        <v>37</v>
      </c>
      <c r="D9779" s="7" t="s">
        <v>38</v>
      </c>
      <c r="E9779" s="7" t="s">
        <v>39</v>
      </c>
      <c r="F9779" s="8">
        <v>15</v>
      </c>
      <c r="G9779" s="8">
        <v>2700</v>
      </c>
      <c r="H9779" s="8">
        <v>2700.02</v>
      </c>
      <c r="I9779" s="8">
        <v>2</v>
      </c>
      <c r="J9779" s="8">
        <v>5400.02</v>
      </c>
      <c r="K9779" s="8">
        <v>2700.01</v>
      </c>
      <c r="L9779" s="8">
        <f t="shared" si="608"/>
        <v>352.17521739130416</v>
      </c>
      <c r="M9779" s="8">
        <f t="shared" si="609"/>
        <v>2347.8347826086961</v>
      </c>
      <c r="N9779" s="14">
        <v>12</v>
      </c>
      <c r="O9779" s="14">
        <v>2629.57</v>
      </c>
      <c r="P9779" s="8">
        <v>15</v>
      </c>
      <c r="Q9779" s="8">
        <v>2700.02</v>
      </c>
      <c r="R9779" s="17">
        <f t="shared" si="610"/>
        <v>5259.14</v>
      </c>
      <c r="S9779" s="18">
        <f t="shared" si="611"/>
        <v>5400.02</v>
      </c>
    </row>
    <row r="9780" spans="1:19" x14ac:dyDescent="0.25">
      <c r="A9780" s="7" t="s">
        <v>17081</v>
      </c>
      <c r="B9780" s="7" t="s">
        <v>17082</v>
      </c>
      <c r="C9780" s="7" t="s">
        <v>7320</v>
      </c>
      <c r="D9780" s="7" t="s">
        <v>7321</v>
      </c>
      <c r="E9780" s="7" t="s">
        <v>7322</v>
      </c>
      <c r="F9780" s="8">
        <v>21</v>
      </c>
      <c r="G9780" s="8">
        <v>14.51</v>
      </c>
      <c r="H9780" s="8">
        <v>14.51</v>
      </c>
      <c r="I9780" s="8">
        <v>250</v>
      </c>
      <c r="J9780" s="8">
        <v>3626.98</v>
      </c>
      <c r="K9780" s="8">
        <v>14.50792</v>
      </c>
      <c r="L9780" s="8">
        <f t="shared" si="608"/>
        <v>2.51790347107438</v>
      </c>
      <c r="M9780" s="8">
        <f t="shared" si="609"/>
        <v>11.99001652892562</v>
      </c>
      <c r="N9780" s="9"/>
      <c r="O9780" s="9"/>
      <c r="P9780" s="8">
        <v>21</v>
      </c>
      <c r="Q9780" s="8">
        <v>14.507999999999999</v>
      </c>
      <c r="R9780" s="17">
        <f t="shared" si="610"/>
        <v>0</v>
      </c>
      <c r="S9780" s="18">
        <f t="shared" si="611"/>
        <v>3626.98</v>
      </c>
    </row>
    <row r="9781" spans="1:19" x14ac:dyDescent="0.25">
      <c r="A9781" s="7" t="s">
        <v>19662</v>
      </c>
      <c r="B9781" s="7" t="s">
        <v>19663</v>
      </c>
      <c r="C9781" s="7" t="s">
        <v>37</v>
      </c>
      <c r="D9781" s="7" t="s">
        <v>38</v>
      </c>
      <c r="E9781" s="7" t="s">
        <v>39</v>
      </c>
      <c r="F9781" s="8">
        <v>15</v>
      </c>
      <c r="G9781" s="8">
        <v>500</v>
      </c>
      <c r="H9781" s="8">
        <v>500</v>
      </c>
      <c r="I9781" s="8">
        <v>6</v>
      </c>
      <c r="J9781" s="8">
        <v>2999.98</v>
      </c>
      <c r="K9781" s="8">
        <v>499.99666666666667</v>
      </c>
      <c r="L9781" s="8">
        <f t="shared" si="608"/>
        <v>65.216956521739121</v>
      </c>
      <c r="M9781" s="8">
        <f t="shared" si="609"/>
        <v>434.77971014492755</v>
      </c>
      <c r="N9781" s="9"/>
      <c r="O9781" s="9"/>
      <c r="P9781" s="8">
        <v>15</v>
      </c>
      <c r="Q9781" s="8">
        <v>500</v>
      </c>
      <c r="R9781" s="17">
        <f t="shared" si="610"/>
        <v>0</v>
      </c>
      <c r="S9781" s="18">
        <f t="shared" si="611"/>
        <v>2999.98</v>
      </c>
    </row>
    <row r="9782" spans="1:19" x14ac:dyDescent="0.25">
      <c r="A9782" s="7" t="s">
        <v>21247</v>
      </c>
      <c r="B9782" s="7" t="s">
        <v>21248</v>
      </c>
      <c r="C9782" s="7" t="s">
        <v>37</v>
      </c>
      <c r="D9782" s="7" t="s">
        <v>38</v>
      </c>
      <c r="E9782" s="7" t="s">
        <v>39</v>
      </c>
      <c r="F9782" s="8">
        <v>15</v>
      </c>
      <c r="G9782" s="8">
        <v>1317.6</v>
      </c>
      <c r="H9782" s="8">
        <v>1317.61</v>
      </c>
      <c r="I9782" s="8">
        <v>3</v>
      </c>
      <c r="J9782" s="8">
        <v>3952.81</v>
      </c>
      <c r="K9782" s="8">
        <v>1317.6033333333332</v>
      </c>
      <c r="L9782" s="8">
        <f t="shared" si="608"/>
        <v>171.86130434782604</v>
      </c>
      <c r="M9782" s="8">
        <f t="shared" si="609"/>
        <v>1145.7420289855072</v>
      </c>
      <c r="N9782" s="14">
        <v>12</v>
      </c>
      <c r="O9782" s="14">
        <v>1283.23</v>
      </c>
      <c r="P9782" s="8">
        <v>15</v>
      </c>
      <c r="Q9782" s="8">
        <v>1317.61</v>
      </c>
      <c r="R9782" s="17">
        <f t="shared" si="610"/>
        <v>3849.69</v>
      </c>
      <c r="S9782" s="18">
        <f t="shared" si="611"/>
        <v>3952.81</v>
      </c>
    </row>
    <row r="9783" spans="1:19" x14ac:dyDescent="0.25">
      <c r="A9783" s="7" t="s">
        <v>21348</v>
      </c>
      <c r="B9783" s="7" t="s">
        <v>21349</v>
      </c>
      <c r="C9783" s="7" t="s">
        <v>7400</v>
      </c>
      <c r="D9783" s="7" t="s">
        <v>7401</v>
      </c>
      <c r="E9783" s="7" t="s">
        <v>7402</v>
      </c>
      <c r="F9783" s="8">
        <v>15</v>
      </c>
      <c r="G9783" s="8">
        <v>503.36</v>
      </c>
      <c r="H9783" s="8">
        <v>503.36</v>
      </c>
      <c r="I9783" s="8">
        <v>8</v>
      </c>
      <c r="J9783" s="8">
        <v>4026.86</v>
      </c>
      <c r="K9783" s="8">
        <v>503.35750000000002</v>
      </c>
      <c r="L9783" s="8">
        <f t="shared" si="608"/>
        <v>65.655326086956507</v>
      </c>
      <c r="M9783" s="8">
        <f t="shared" si="609"/>
        <v>437.70217391304351</v>
      </c>
      <c r="N9783" s="9"/>
      <c r="O9783" s="9"/>
      <c r="P9783" s="8">
        <v>15</v>
      </c>
      <c r="Q9783" s="8">
        <v>503.36</v>
      </c>
      <c r="R9783" s="17">
        <f t="shared" si="610"/>
        <v>0</v>
      </c>
      <c r="S9783" s="18">
        <f t="shared" si="611"/>
        <v>4026.86</v>
      </c>
    </row>
    <row r="9784" spans="1:19" x14ac:dyDescent="0.25">
      <c r="A9784" s="7" t="s">
        <v>14869</v>
      </c>
      <c r="B9784" s="7" t="s">
        <v>14870</v>
      </c>
      <c r="C9784" s="7" t="s">
        <v>37</v>
      </c>
      <c r="D9784" s="7" t="s">
        <v>38</v>
      </c>
      <c r="E9784" s="7" t="s">
        <v>39</v>
      </c>
      <c r="F9784" s="8">
        <v>15</v>
      </c>
      <c r="G9784" s="8">
        <v>183.47</v>
      </c>
      <c r="H9784" s="8">
        <v>183.47</v>
      </c>
      <c r="I9784" s="8">
        <v>10</v>
      </c>
      <c r="J9784" s="8">
        <v>1834.6799999999998</v>
      </c>
      <c r="K9784" s="8">
        <v>183.46799999999999</v>
      </c>
      <c r="L9784" s="8">
        <f t="shared" si="608"/>
        <v>23.930608695652154</v>
      </c>
      <c r="M9784" s="8">
        <f t="shared" si="609"/>
        <v>159.53739130434784</v>
      </c>
      <c r="N9784" s="9"/>
      <c r="O9784" s="9"/>
      <c r="P9784" s="8">
        <v>15</v>
      </c>
      <c r="Q9784" s="8">
        <v>183.47</v>
      </c>
      <c r="R9784" s="17">
        <f t="shared" si="610"/>
        <v>0</v>
      </c>
      <c r="S9784" s="18">
        <f t="shared" si="611"/>
        <v>1834.6799999999998</v>
      </c>
    </row>
    <row r="9785" spans="1:19" x14ac:dyDescent="0.25">
      <c r="A9785" s="7" t="s">
        <v>1012</v>
      </c>
      <c r="B9785" s="7" t="s">
        <v>1013</v>
      </c>
      <c r="C9785" s="7" t="s">
        <v>37</v>
      </c>
      <c r="D9785" s="7" t="s">
        <v>38</v>
      </c>
      <c r="E9785" s="7" t="s">
        <v>39</v>
      </c>
      <c r="F9785" s="8">
        <v>15</v>
      </c>
      <c r="G9785" s="8">
        <v>4085.47</v>
      </c>
      <c r="H9785" s="8">
        <v>4085.48</v>
      </c>
      <c r="I9785" s="8">
        <v>3</v>
      </c>
      <c r="J9785" s="8">
        <v>12256.42</v>
      </c>
      <c r="K9785" s="8">
        <v>4085.4733333333334</v>
      </c>
      <c r="L9785" s="8">
        <f t="shared" si="608"/>
        <v>532.88782608695647</v>
      </c>
      <c r="M9785" s="8">
        <f t="shared" si="609"/>
        <v>3552.5855072463769</v>
      </c>
      <c r="N9785" s="9"/>
      <c r="O9785" s="9"/>
      <c r="P9785" s="8">
        <v>15</v>
      </c>
      <c r="Q9785" s="8">
        <v>4085.48</v>
      </c>
      <c r="R9785" s="17">
        <f t="shared" si="610"/>
        <v>0</v>
      </c>
      <c r="S9785" s="18">
        <f t="shared" si="611"/>
        <v>12256.42</v>
      </c>
    </row>
    <row r="9786" spans="1:19" x14ac:dyDescent="0.25">
      <c r="A9786" s="7" t="s">
        <v>1520</v>
      </c>
      <c r="B9786" s="7" t="s">
        <v>1521</v>
      </c>
      <c r="C9786" s="7" t="s">
        <v>37</v>
      </c>
      <c r="D9786" s="7" t="s">
        <v>38</v>
      </c>
      <c r="E9786" s="7" t="s">
        <v>39</v>
      </c>
      <c r="F9786" s="8">
        <v>15</v>
      </c>
      <c r="G9786" s="8">
        <v>1808.46</v>
      </c>
      <c r="H9786" s="8">
        <v>1808.46</v>
      </c>
      <c r="I9786" s="8">
        <v>7</v>
      </c>
      <c r="J9786" s="8">
        <v>12659.2</v>
      </c>
      <c r="K9786" s="8">
        <v>1808.457142857143</v>
      </c>
      <c r="L9786" s="8">
        <f t="shared" si="608"/>
        <v>235.88571428571413</v>
      </c>
      <c r="M9786" s="8">
        <f t="shared" si="609"/>
        <v>1572.5714285714289</v>
      </c>
      <c r="N9786" s="14">
        <v>12</v>
      </c>
      <c r="O9786" s="14">
        <v>1761.28</v>
      </c>
      <c r="P9786" s="8">
        <v>15</v>
      </c>
      <c r="Q9786" s="8">
        <v>1808.46</v>
      </c>
      <c r="R9786" s="17">
        <f t="shared" si="610"/>
        <v>12328.96</v>
      </c>
      <c r="S9786" s="18">
        <f t="shared" si="611"/>
        <v>12659.2</v>
      </c>
    </row>
    <row r="9787" spans="1:19" x14ac:dyDescent="0.25">
      <c r="A9787" s="7" t="s">
        <v>1532</v>
      </c>
      <c r="B9787" s="7" t="s">
        <v>1533</v>
      </c>
      <c r="C9787" s="7" t="s">
        <v>37</v>
      </c>
      <c r="D9787" s="7" t="s">
        <v>38</v>
      </c>
      <c r="E9787" s="7" t="s">
        <v>39</v>
      </c>
      <c r="F9787" s="8">
        <v>15</v>
      </c>
      <c r="G9787" s="8">
        <v>1808.46</v>
      </c>
      <c r="H9787" s="8">
        <v>1808.46</v>
      </c>
      <c r="I9787" s="8">
        <v>8</v>
      </c>
      <c r="J9787" s="8">
        <v>14467.66</v>
      </c>
      <c r="K9787" s="8">
        <v>1808.4575</v>
      </c>
      <c r="L9787" s="8">
        <f t="shared" si="608"/>
        <v>235.88576086956505</v>
      </c>
      <c r="M9787" s="8">
        <f t="shared" si="609"/>
        <v>1572.5717391304349</v>
      </c>
      <c r="N9787" s="13"/>
      <c r="O9787" s="13"/>
      <c r="P9787" s="8">
        <v>15</v>
      </c>
      <c r="Q9787" s="8">
        <v>1808.46</v>
      </c>
      <c r="R9787" s="17">
        <f t="shared" si="610"/>
        <v>0</v>
      </c>
      <c r="S9787" s="18">
        <f t="shared" si="611"/>
        <v>14467.66</v>
      </c>
    </row>
    <row r="9788" spans="1:19" x14ac:dyDescent="0.25">
      <c r="A9788" s="7" t="s">
        <v>2189</v>
      </c>
      <c r="B9788" s="7" t="s">
        <v>2190</v>
      </c>
      <c r="C9788" s="7" t="s">
        <v>37</v>
      </c>
      <c r="D9788" s="7" t="s">
        <v>38</v>
      </c>
      <c r="E9788" s="7" t="s">
        <v>39</v>
      </c>
      <c r="F9788" s="8">
        <v>15</v>
      </c>
      <c r="G9788" s="8">
        <v>569.99</v>
      </c>
      <c r="H9788" s="8">
        <v>570</v>
      </c>
      <c r="I9788" s="8">
        <v>11</v>
      </c>
      <c r="J9788" s="8">
        <v>6269.98</v>
      </c>
      <c r="K9788" s="8">
        <v>569.99818181818182</v>
      </c>
      <c r="L9788" s="8">
        <f t="shared" si="608"/>
        <v>74.347588932806275</v>
      </c>
      <c r="M9788" s="8">
        <f t="shared" si="609"/>
        <v>495.65059288537554</v>
      </c>
      <c r="N9788" s="9"/>
      <c r="O9788" s="9"/>
      <c r="P9788" s="8">
        <v>15</v>
      </c>
      <c r="Q9788" s="8">
        <v>570</v>
      </c>
      <c r="R9788" s="17">
        <f t="shared" si="610"/>
        <v>0</v>
      </c>
      <c r="S9788" s="18">
        <f t="shared" si="611"/>
        <v>6269.98</v>
      </c>
    </row>
    <row r="9789" spans="1:19" x14ac:dyDescent="0.25">
      <c r="A9789" s="7" t="s">
        <v>9843</v>
      </c>
      <c r="B9789" s="7" t="s">
        <v>9844</v>
      </c>
      <c r="C9789" s="7" t="s">
        <v>37</v>
      </c>
      <c r="D9789" s="7" t="s">
        <v>38</v>
      </c>
      <c r="E9789" s="7" t="s">
        <v>39</v>
      </c>
      <c r="F9789" s="8">
        <v>15</v>
      </c>
      <c r="G9789" s="8">
        <v>478.52</v>
      </c>
      <c r="H9789" s="8">
        <v>550.29999999999995</v>
      </c>
      <c r="I9789" s="8">
        <v>32</v>
      </c>
      <c r="J9789" s="8">
        <v>17609.579999999998</v>
      </c>
      <c r="K9789" s="8">
        <v>550.29937499999994</v>
      </c>
      <c r="L9789" s="8">
        <f t="shared" si="608"/>
        <v>71.77817934782604</v>
      </c>
      <c r="M9789" s="8">
        <f t="shared" si="609"/>
        <v>478.5211956521739</v>
      </c>
      <c r="N9789" s="14">
        <v>12</v>
      </c>
      <c r="O9789" s="14">
        <v>535.94000000000005</v>
      </c>
      <c r="P9789" s="8">
        <v>15</v>
      </c>
      <c r="Q9789" s="8">
        <v>550.29999999999995</v>
      </c>
      <c r="R9789" s="17">
        <f t="shared" si="610"/>
        <v>17150.080000000002</v>
      </c>
      <c r="S9789" s="18">
        <f t="shared" si="611"/>
        <v>17609.579999999998</v>
      </c>
    </row>
    <row r="9790" spans="1:19" x14ac:dyDescent="0.25">
      <c r="A9790" s="7" t="s">
        <v>11312</v>
      </c>
      <c r="B9790" s="7" t="s">
        <v>11313</v>
      </c>
      <c r="C9790" s="7" t="s">
        <v>7249</v>
      </c>
      <c r="D9790" s="7" t="s">
        <v>7250</v>
      </c>
      <c r="E9790" s="7" t="s">
        <v>7251</v>
      </c>
      <c r="F9790" s="8">
        <v>21</v>
      </c>
      <c r="G9790" s="8">
        <v>1.08</v>
      </c>
      <c r="H9790" s="8">
        <v>1.08</v>
      </c>
      <c r="I9790" s="8">
        <v>3200</v>
      </c>
      <c r="J9790" s="8">
        <v>3451.4999999999995</v>
      </c>
      <c r="K9790" s="8">
        <v>1.0785937499999998</v>
      </c>
      <c r="L9790" s="8">
        <f t="shared" si="608"/>
        <v>0.18719395661157023</v>
      </c>
      <c r="M9790" s="8">
        <f t="shared" si="609"/>
        <v>0.89139979338842956</v>
      </c>
      <c r="N9790" s="14">
        <v>12</v>
      </c>
      <c r="O9790" s="14">
        <v>0.99834999999999996</v>
      </c>
      <c r="P9790" s="8">
        <v>21</v>
      </c>
      <c r="Q9790" s="8">
        <v>1.0786</v>
      </c>
      <c r="R9790" s="17">
        <f t="shared" si="610"/>
        <v>3194.72</v>
      </c>
      <c r="S9790" s="18">
        <f t="shared" si="611"/>
        <v>3451.4999999999995</v>
      </c>
    </row>
    <row r="9791" spans="1:19" x14ac:dyDescent="0.25">
      <c r="A9791" s="7" t="s">
        <v>12589</v>
      </c>
      <c r="B9791" s="7" t="s">
        <v>12590</v>
      </c>
      <c r="C9791" s="7" t="s">
        <v>14</v>
      </c>
      <c r="D9791" s="7" t="s">
        <v>15</v>
      </c>
      <c r="E9791" s="7" t="s">
        <v>7518</v>
      </c>
      <c r="F9791" s="8">
        <v>21</v>
      </c>
      <c r="G9791" s="8">
        <v>1255.25</v>
      </c>
      <c r="H9791" s="8">
        <v>1255.25</v>
      </c>
      <c r="I9791" s="8">
        <v>24</v>
      </c>
      <c r="J9791" s="8">
        <v>30126.100000000002</v>
      </c>
      <c r="K9791" s="8">
        <v>1255.2541666666668</v>
      </c>
      <c r="L9791" s="8">
        <f t="shared" si="608"/>
        <v>217.85402892561979</v>
      </c>
      <c r="M9791" s="8">
        <f t="shared" si="609"/>
        <v>1037.400137741047</v>
      </c>
      <c r="N9791" s="9"/>
      <c r="O9791" s="9"/>
      <c r="P9791" s="8">
        <v>21</v>
      </c>
      <c r="Q9791" s="8">
        <v>1255.2550000000001</v>
      </c>
      <c r="R9791" s="17">
        <f t="shared" si="610"/>
        <v>0</v>
      </c>
      <c r="S9791" s="18">
        <f t="shared" si="611"/>
        <v>30126.100000000002</v>
      </c>
    </row>
    <row r="9792" spans="1:19" x14ac:dyDescent="0.25">
      <c r="A9792" s="7" t="s">
        <v>12843</v>
      </c>
      <c r="B9792" s="7" t="s">
        <v>12844</v>
      </c>
      <c r="C9792" s="7" t="s">
        <v>14</v>
      </c>
      <c r="D9792" s="7" t="s">
        <v>15</v>
      </c>
      <c r="E9792" s="7" t="s">
        <v>7518</v>
      </c>
      <c r="F9792" s="8">
        <v>21</v>
      </c>
      <c r="G9792" s="8">
        <v>1293.8</v>
      </c>
      <c r="H9792" s="8">
        <v>1293.8</v>
      </c>
      <c r="I9792" s="8">
        <v>10</v>
      </c>
      <c r="J9792" s="8">
        <v>12937.98</v>
      </c>
      <c r="K9792" s="8">
        <v>1293.798</v>
      </c>
      <c r="L9792" s="8">
        <f t="shared" si="608"/>
        <v>224.54345454545455</v>
      </c>
      <c r="M9792" s="8">
        <f t="shared" si="609"/>
        <v>1069.2545454545455</v>
      </c>
      <c r="N9792" s="9"/>
      <c r="O9792" s="9"/>
      <c r="P9792" s="8">
        <v>21</v>
      </c>
      <c r="Q9792" s="8">
        <v>1293.8</v>
      </c>
      <c r="R9792" s="17">
        <f t="shared" si="610"/>
        <v>0</v>
      </c>
      <c r="S9792" s="18">
        <f t="shared" si="611"/>
        <v>12937.98</v>
      </c>
    </row>
    <row r="9793" spans="1:19" x14ac:dyDescent="0.25">
      <c r="A9793" s="7" t="s">
        <v>13617</v>
      </c>
      <c r="B9793" s="7" t="s">
        <v>13618</v>
      </c>
      <c r="C9793" s="7" t="s">
        <v>7205</v>
      </c>
      <c r="D9793" s="7" t="s">
        <v>7206</v>
      </c>
      <c r="E9793" s="7" t="s">
        <v>7440</v>
      </c>
      <c r="F9793" s="8">
        <v>15</v>
      </c>
      <c r="G9793" s="8">
        <v>161.66999999999999</v>
      </c>
      <c r="H9793" s="8">
        <v>161.66999999999999</v>
      </c>
      <c r="I9793" s="8">
        <v>30</v>
      </c>
      <c r="J9793" s="8">
        <v>4850.17</v>
      </c>
      <c r="K9793" s="8">
        <v>161.67233333333334</v>
      </c>
      <c r="L9793" s="8">
        <f t="shared" si="608"/>
        <v>21.087695652173892</v>
      </c>
      <c r="M9793" s="8">
        <f t="shared" si="609"/>
        <v>140.58463768115945</v>
      </c>
      <c r="N9793" s="9"/>
      <c r="O9793" s="9"/>
      <c r="P9793" s="8">
        <v>15</v>
      </c>
      <c r="Q9793" s="8">
        <v>161.673</v>
      </c>
      <c r="R9793" s="17">
        <f t="shared" si="610"/>
        <v>0</v>
      </c>
      <c r="S9793" s="18">
        <f t="shared" si="611"/>
        <v>4850.17</v>
      </c>
    </row>
    <row r="9794" spans="1:19" x14ac:dyDescent="0.25">
      <c r="A9794" s="7" t="s">
        <v>16546</v>
      </c>
      <c r="B9794" s="7" t="s">
        <v>16547</v>
      </c>
      <c r="C9794" s="7" t="s">
        <v>7375</v>
      </c>
      <c r="D9794" s="7" t="s">
        <v>7376</v>
      </c>
      <c r="E9794" s="7" t="s">
        <v>7377</v>
      </c>
      <c r="F9794" s="8">
        <v>15</v>
      </c>
      <c r="G9794" s="8">
        <v>203.87</v>
      </c>
      <c r="H9794" s="8">
        <v>203.87</v>
      </c>
      <c r="I9794" s="8">
        <v>96</v>
      </c>
      <c r="J9794" s="8">
        <v>19571.060000000001</v>
      </c>
      <c r="K9794" s="8">
        <v>203.86520833333336</v>
      </c>
      <c r="L9794" s="8">
        <f t="shared" ref="L9794:L9857" si="612">K9794-M9794</f>
        <v>26.591114130434761</v>
      </c>
      <c r="M9794" s="8">
        <f t="shared" ref="M9794:M9857" si="613">K9794/((100+F9794)/100)</f>
        <v>177.2740942028986</v>
      </c>
      <c r="N9794" s="14">
        <v>12</v>
      </c>
      <c r="O9794" s="14">
        <v>203.86500000000001</v>
      </c>
      <c r="P9794" s="8">
        <v>15</v>
      </c>
      <c r="Q9794" s="8">
        <v>203.86541666666668</v>
      </c>
      <c r="R9794" s="17">
        <f t="shared" ref="R9794:R9857" si="614">I9794*O9794</f>
        <v>19571.04</v>
      </c>
      <c r="S9794" s="18">
        <f t="shared" si="611"/>
        <v>19571.060000000001</v>
      </c>
    </row>
    <row r="9795" spans="1:19" x14ac:dyDescent="0.25">
      <c r="A9795" s="7" t="s">
        <v>17703</v>
      </c>
      <c r="B9795" s="7" t="s">
        <v>17704</v>
      </c>
      <c r="C9795" s="7" t="s">
        <v>7205</v>
      </c>
      <c r="D9795" s="7" t="s">
        <v>7206</v>
      </c>
      <c r="E9795" s="7" t="s">
        <v>7445</v>
      </c>
      <c r="F9795" s="8">
        <v>15</v>
      </c>
      <c r="G9795" s="8">
        <v>210</v>
      </c>
      <c r="H9795" s="8">
        <v>210</v>
      </c>
      <c r="I9795" s="8">
        <v>21</v>
      </c>
      <c r="J9795" s="8">
        <v>4409.9799999999996</v>
      </c>
      <c r="K9795" s="8">
        <v>209.99904761904759</v>
      </c>
      <c r="L9795" s="8">
        <f t="shared" si="612"/>
        <v>27.391180124223581</v>
      </c>
      <c r="M9795" s="8">
        <f t="shared" si="613"/>
        <v>182.60786749482401</v>
      </c>
      <c r="N9795" s="9"/>
      <c r="O9795" s="9"/>
      <c r="P9795" s="8">
        <v>15</v>
      </c>
      <c r="Q9795" s="8">
        <v>210</v>
      </c>
      <c r="R9795" s="17">
        <f t="shared" si="614"/>
        <v>0</v>
      </c>
      <c r="S9795" s="18">
        <f t="shared" ref="S9795:S9858" si="615">J9795</f>
        <v>4409.9799999999996</v>
      </c>
    </row>
    <row r="9796" spans="1:19" x14ac:dyDescent="0.25">
      <c r="A9796" s="7" t="s">
        <v>17705</v>
      </c>
      <c r="B9796" s="7" t="s">
        <v>17706</v>
      </c>
      <c r="C9796" s="7" t="s">
        <v>7205</v>
      </c>
      <c r="D9796" s="7" t="s">
        <v>7206</v>
      </c>
      <c r="E9796" s="7" t="s">
        <v>7445</v>
      </c>
      <c r="F9796" s="8">
        <v>15</v>
      </c>
      <c r="G9796" s="8">
        <v>440</v>
      </c>
      <c r="H9796" s="8">
        <v>440</v>
      </c>
      <c r="I9796" s="8">
        <v>21</v>
      </c>
      <c r="J9796" s="8">
        <v>9239.98</v>
      </c>
      <c r="K9796" s="8">
        <v>439.99904761904759</v>
      </c>
      <c r="L9796" s="8">
        <f t="shared" si="612"/>
        <v>57.391180124223581</v>
      </c>
      <c r="M9796" s="8">
        <f t="shared" si="613"/>
        <v>382.60786749482401</v>
      </c>
      <c r="N9796" s="9"/>
      <c r="O9796" s="9"/>
      <c r="P9796" s="8">
        <v>15</v>
      </c>
      <c r="Q9796" s="8">
        <v>440</v>
      </c>
      <c r="R9796" s="17">
        <f t="shared" si="614"/>
        <v>0</v>
      </c>
      <c r="S9796" s="18">
        <f t="shared" si="615"/>
        <v>9239.98</v>
      </c>
    </row>
    <row r="9797" spans="1:19" x14ac:dyDescent="0.25">
      <c r="A9797" s="7" t="s">
        <v>1419</v>
      </c>
      <c r="B9797" s="7" t="s">
        <v>1420</v>
      </c>
      <c r="C9797" s="7" t="s">
        <v>472</v>
      </c>
      <c r="D9797" s="7" t="s">
        <v>473</v>
      </c>
      <c r="E9797" s="7" t="s">
        <v>1421</v>
      </c>
      <c r="F9797" s="8">
        <v>15</v>
      </c>
      <c r="G9797" s="8">
        <v>15332.94</v>
      </c>
      <c r="H9797" s="8">
        <v>15332.95</v>
      </c>
      <c r="I9797" s="8">
        <v>3</v>
      </c>
      <c r="J9797" s="8">
        <v>45998.83</v>
      </c>
      <c r="K9797" s="8">
        <v>15332.943333333335</v>
      </c>
      <c r="L9797" s="8">
        <f t="shared" si="612"/>
        <v>1999.9491304347812</v>
      </c>
      <c r="M9797" s="8">
        <f t="shared" si="613"/>
        <v>13332.994202898553</v>
      </c>
      <c r="N9797" s="9"/>
      <c r="O9797" s="9"/>
      <c r="P9797" s="8">
        <v>15</v>
      </c>
      <c r="Q9797" s="8">
        <v>15332.95</v>
      </c>
      <c r="R9797" s="17">
        <f t="shared" si="614"/>
        <v>0</v>
      </c>
      <c r="S9797" s="18">
        <f t="shared" si="615"/>
        <v>45998.83</v>
      </c>
    </row>
    <row r="9798" spans="1:19" x14ac:dyDescent="0.25">
      <c r="A9798" s="7" t="s">
        <v>3289</v>
      </c>
      <c r="B9798" s="7" t="s">
        <v>3290</v>
      </c>
      <c r="C9798" s="7" t="s">
        <v>396</v>
      </c>
      <c r="D9798" s="7" t="s">
        <v>397</v>
      </c>
      <c r="E9798" s="7" t="s">
        <v>398</v>
      </c>
      <c r="F9798" s="8">
        <v>15</v>
      </c>
      <c r="G9798" s="8">
        <v>879.75</v>
      </c>
      <c r="H9798" s="8">
        <v>879.75</v>
      </c>
      <c r="I9798" s="8">
        <v>83</v>
      </c>
      <c r="J9798" s="8">
        <v>73019.23</v>
      </c>
      <c r="K9798" s="8">
        <v>879.7497590361445</v>
      </c>
      <c r="L9798" s="8">
        <f t="shared" si="612"/>
        <v>114.74996856993187</v>
      </c>
      <c r="M9798" s="8">
        <f t="shared" si="613"/>
        <v>764.99979046621263</v>
      </c>
      <c r="N9798" s="14">
        <v>12</v>
      </c>
      <c r="O9798" s="14">
        <v>856.8</v>
      </c>
      <c r="P9798" s="8">
        <v>15</v>
      </c>
      <c r="Q9798" s="8">
        <v>879.75</v>
      </c>
      <c r="R9798" s="17">
        <f t="shared" si="614"/>
        <v>71114.399999999994</v>
      </c>
      <c r="S9798" s="18">
        <f t="shared" si="615"/>
        <v>73019.23</v>
      </c>
    </row>
    <row r="9799" spans="1:19" x14ac:dyDescent="0.25">
      <c r="A9799" s="7" t="s">
        <v>3719</v>
      </c>
      <c r="B9799" s="7" t="s">
        <v>3720</v>
      </c>
      <c r="C9799" s="7" t="s">
        <v>1026</v>
      </c>
      <c r="D9799" s="7" t="s">
        <v>1027</v>
      </c>
      <c r="E9799" s="7" t="s">
        <v>2554</v>
      </c>
      <c r="F9799" s="8">
        <v>21</v>
      </c>
      <c r="G9799" s="8">
        <v>5161.09</v>
      </c>
      <c r="H9799" s="8">
        <v>5161.09</v>
      </c>
      <c r="I9799" s="8">
        <v>8</v>
      </c>
      <c r="J9799" s="8">
        <v>41288.699999999997</v>
      </c>
      <c r="K9799" s="8">
        <v>5161.0874999999996</v>
      </c>
      <c r="L9799" s="8">
        <f t="shared" si="612"/>
        <v>895.72592975206589</v>
      </c>
      <c r="M9799" s="8">
        <f t="shared" si="613"/>
        <v>4265.3615702479337</v>
      </c>
      <c r="N9799" s="13"/>
      <c r="O9799" s="13"/>
      <c r="P9799" s="8">
        <v>21</v>
      </c>
      <c r="Q9799" s="8">
        <v>5161.09</v>
      </c>
      <c r="R9799" s="17">
        <f t="shared" si="614"/>
        <v>0</v>
      </c>
      <c r="S9799" s="18">
        <f t="shared" si="615"/>
        <v>41288.699999999997</v>
      </c>
    </row>
    <row r="9800" spans="1:19" x14ac:dyDescent="0.25">
      <c r="A9800" s="7" t="s">
        <v>5423</v>
      </c>
      <c r="B9800" s="7" t="s">
        <v>5424</v>
      </c>
      <c r="C9800" s="7" t="s">
        <v>32</v>
      </c>
      <c r="D9800" s="7" t="s">
        <v>33</v>
      </c>
      <c r="E9800" s="7" t="s">
        <v>34</v>
      </c>
      <c r="F9800" s="8">
        <v>15</v>
      </c>
      <c r="G9800" s="8">
        <v>8726.02</v>
      </c>
      <c r="H9800" s="8">
        <v>8726.02</v>
      </c>
      <c r="I9800" s="8">
        <v>5</v>
      </c>
      <c r="J9800" s="8">
        <v>43630.080000000002</v>
      </c>
      <c r="K9800" s="8">
        <v>8726.0159999999996</v>
      </c>
      <c r="L9800" s="8">
        <f t="shared" si="612"/>
        <v>1138.1759999999995</v>
      </c>
      <c r="M9800" s="8">
        <f t="shared" si="613"/>
        <v>7587.84</v>
      </c>
      <c r="N9800" s="9"/>
      <c r="O9800" s="9"/>
      <c r="P9800" s="8">
        <v>15</v>
      </c>
      <c r="Q9800" s="8">
        <v>8726.02</v>
      </c>
      <c r="R9800" s="17">
        <f t="shared" si="614"/>
        <v>0</v>
      </c>
      <c r="S9800" s="18">
        <f t="shared" si="615"/>
        <v>43630.080000000002</v>
      </c>
    </row>
    <row r="9801" spans="1:19" x14ac:dyDescent="0.25">
      <c r="A9801" s="7" t="s">
        <v>12507</v>
      </c>
      <c r="B9801" s="7" t="s">
        <v>12508</v>
      </c>
      <c r="C9801" s="7" t="s">
        <v>7249</v>
      </c>
      <c r="D9801" s="7" t="s">
        <v>7250</v>
      </c>
      <c r="E9801" s="7" t="s">
        <v>7251</v>
      </c>
      <c r="F9801" s="8">
        <v>21</v>
      </c>
      <c r="G9801" s="8">
        <v>202.14</v>
      </c>
      <c r="H9801" s="8">
        <v>202.14</v>
      </c>
      <c r="I9801" s="8">
        <v>300</v>
      </c>
      <c r="J9801" s="8">
        <v>60642.819999999992</v>
      </c>
      <c r="K9801" s="8">
        <v>202.1427333333333</v>
      </c>
      <c r="L9801" s="8">
        <f t="shared" si="612"/>
        <v>35.082623140495855</v>
      </c>
      <c r="M9801" s="8">
        <f t="shared" si="613"/>
        <v>167.06011019283744</v>
      </c>
      <c r="N9801" s="9"/>
      <c r="O9801" s="9"/>
      <c r="P9801" s="8">
        <v>21</v>
      </c>
      <c r="Q9801" s="8">
        <v>202.14279999999999</v>
      </c>
      <c r="R9801" s="17">
        <f t="shared" si="614"/>
        <v>0</v>
      </c>
      <c r="S9801" s="18">
        <f t="shared" si="615"/>
        <v>60642.819999999992</v>
      </c>
    </row>
    <row r="9802" spans="1:19" x14ac:dyDescent="0.25">
      <c r="A9802" s="7" t="s">
        <v>21936</v>
      </c>
      <c r="B9802" s="7" t="s">
        <v>21937</v>
      </c>
      <c r="C9802" s="7" t="s">
        <v>5229</v>
      </c>
      <c r="D9802" s="7" t="s">
        <v>5230</v>
      </c>
      <c r="E9802" s="7" t="s">
        <v>5231</v>
      </c>
      <c r="F9802" s="8">
        <v>21</v>
      </c>
      <c r="G9802" s="8">
        <v>1058.53</v>
      </c>
      <c r="H9802" s="8">
        <v>1058.53</v>
      </c>
      <c r="I9802" s="8">
        <v>64</v>
      </c>
      <c r="J9802" s="8">
        <v>67746.06</v>
      </c>
      <c r="K9802" s="8">
        <v>1058.5321875</v>
      </c>
      <c r="L9802" s="8">
        <f t="shared" si="612"/>
        <v>183.71219783057848</v>
      </c>
      <c r="M9802" s="8">
        <f t="shared" si="613"/>
        <v>874.81998966942149</v>
      </c>
      <c r="N9802" s="8">
        <v>12</v>
      </c>
      <c r="O9802" s="8">
        <v>979.79833333333329</v>
      </c>
      <c r="P9802" s="8">
        <v>21</v>
      </c>
      <c r="Q9802" s="8">
        <v>1058.5325</v>
      </c>
      <c r="R9802" s="17">
        <f t="shared" si="614"/>
        <v>62707.093333333331</v>
      </c>
      <c r="S9802" s="18">
        <f t="shared" si="615"/>
        <v>67746.06</v>
      </c>
    </row>
    <row r="9803" spans="1:19" x14ac:dyDescent="0.25">
      <c r="A9803" s="7" t="s">
        <v>5447</v>
      </c>
      <c r="B9803" s="7" t="s">
        <v>5448</v>
      </c>
      <c r="C9803" s="7" t="s">
        <v>4637</v>
      </c>
      <c r="D9803" s="7" t="s">
        <v>4638</v>
      </c>
      <c r="E9803" s="7" t="s">
        <v>4639</v>
      </c>
      <c r="F9803" s="8">
        <v>15</v>
      </c>
      <c r="G9803" s="8">
        <v>249999.98</v>
      </c>
      <c r="H9803" s="8">
        <v>250000</v>
      </c>
      <c r="I9803" s="8">
        <v>4</v>
      </c>
      <c r="J9803" s="8">
        <v>999999.98</v>
      </c>
      <c r="K9803" s="8">
        <v>249999.995</v>
      </c>
      <c r="L9803" s="8">
        <f t="shared" si="612"/>
        <v>32608.694999999978</v>
      </c>
      <c r="M9803" s="8">
        <f t="shared" si="613"/>
        <v>217391.30000000002</v>
      </c>
      <c r="N9803" s="13"/>
      <c r="O9803" s="13"/>
      <c r="P9803" s="8">
        <v>15</v>
      </c>
      <c r="Q9803" s="8">
        <v>250000</v>
      </c>
      <c r="R9803" s="17">
        <f t="shared" si="614"/>
        <v>0</v>
      </c>
      <c r="S9803" s="18">
        <f t="shared" si="615"/>
        <v>999999.98</v>
      </c>
    </row>
    <row r="9804" spans="1:19" x14ac:dyDescent="0.25">
      <c r="A9804" s="7" t="s">
        <v>7580</v>
      </c>
      <c r="B9804" s="7" t="s">
        <v>7581</v>
      </c>
      <c r="C9804" s="7" t="s">
        <v>7205</v>
      </c>
      <c r="D9804" s="7" t="s">
        <v>7206</v>
      </c>
      <c r="E9804" s="7" t="s">
        <v>7440</v>
      </c>
      <c r="F9804" s="8">
        <v>15</v>
      </c>
      <c r="G9804" s="8">
        <v>11.36</v>
      </c>
      <c r="H9804" s="8">
        <v>11.36</v>
      </c>
      <c r="I9804" s="8">
        <v>4380</v>
      </c>
      <c r="J9804" s="8">
        <v>49765.539999999979</v>
      </c>
      <c r="K9804" s="8">
        <v>11.36199543378995</v>
      </c>
      <c r="L9804" s="8">
        <f t="shared" si="612"/>
        <v>1.4819994044073841</v>
      </c>
      <c r="M9804" s="8">
        <f t="shared" si="613"/>
        <v>9.8799960293825659</v>
      </c>
      <c r="N9804" s="14">
        <v>12</v>
      </c>
      <c r="O9804" s="14">
        <v>11.065666666666667</v>
      </c>
      <c r="P9804" s="8">
        <v>15</v>
      </c>
      <c r="Q9804" s="8">
        <v>11.362</v>
      </c>
      <c r="R9804" s="17">
        <f t="shared" si="614"/>
        <v>48467.62</v>
      </c>
      <c r="S9804" s="18">
        <f t="shared" si="615"/>
        <v>49765.539999999979</v>
      </c>
    </row>
    <row r="9805" spans="1:19" x14ac:dyDescent="0.25">
      <c r="A9805" s="7" t="s">
        <v>5829</v>
      </c>
      <c r="B9805" s="7" t="s">
        <v>5830</v>
      </c>
      <c r="C9805" s="7" t="s">
        <v>369</v>
      </c>
      <c r="D9805" s="7" t="s">
        <v>370</v>
      </c>
      <c r="E9805" s="7" t="s">
        <v>546</v>
      </c>
      <c r="F9805" s="8">
        <v>21</v>
      </c>
      <c r="G9805" s="8">
        <v>4563.1099999999997</v>
      </c>
      <c r="H9805" s="8">
        <v>4563.13</v>
      </c>
      <c r="I9805" s="8">
        <v>36</v>
      </c>
      <c r="J9805" s="8">
        <v>164272.29999999993</v>
      </c>
      <c r="K9805" s="8">
        <v>4563.1194444444427</v>
      </c>
      <c r="L9805" s="8">
        <f t="shared" si="612"/>
        <v>791.94634986225856</v>
      </c>
      <c r="M9805" s="8">
        <f t="shared" si="613"/>
        <v>3771.1730945821841</v>
      </c>
      <c r="N9805" s="14">
        <v>12</v>
      </c>
      <c r="O9805" s="14">
        <v>4223.71</v>
      </c>
      <c r="P9805" s="8">
        <v>21</v>
      </c>
      <c r="Q9805" s="8">
        <v>4563.12</v>
      </c>
      <c r="R9805" s="17">
        <f t="shared" si="614"/>
        <v>152053.56</v>
      </c>
      <c r="S9805" s="18">
        <f t="shared" si="615"/>
        <v>164272.29999999993</v>
      </c>
    </row>
    <row r="9806" spans="1:19" x14ac:dyDescent="0.25">
      <c r="A9806" s="7" t="s">
        <v>8396</v>
      </c>
      <c r="B9806" s="7" t="s">
        <v>8397</v>
      </c>
      <c r="C9806" s="7" t="s">
        <v>7539</v>
      </c>
      <c r="D9806" s="7" t="s">
        <v>7540</v>
      </c>
      <c r="E9806" s="7" t="s">
        <v>7798</v>
      </c>
      <c r="F9806" s="8">
        <v>21</v>
      </c>
      <c r="G9806" s="8">
        <v>1.33</v>
      </c>
      <c r="H9806" s="8">
        <v>1.33</v>
      </c>
      <c r="I9806" s="8">
        <v>46200</v>
      </c>
      <c r="J9806" s="8">
        <v>61240.619999999995</v>
      </c>
      <c r="K9806" s="8">
        <v>1.3255545454545454</v>
      </c>
      <c r="L9806" s="8">
        <f t="shared" si="612"/>
        <v>0.23005492111194581</v>
      </c>
      <c r="M9806" s="8">
        <f t="shared" si="613"/>
        <v>1.0954996243425996</v>
      </c>
      <c r="N9806" s="14">
        <v>21</v>
      </c>
      <c r="O9806" s="14">
        <v>1.325555</v>
      </c>
      <c r="P9806" s="8">
        <v>21</v>
      </c>
      <c r="Q9806" s="8">
        <v>1.325555</v>
      </c>
      <c r="R9806" s="17">
        <f t="shared" si="614"/>
        <v>61240.641000000003</v>
      </c>
      <c r="S9806" s="18">
        <f t="shared" si="615"/>
        <v>61240.619999999995</v>
      </c>
    </row>
    <row r="9807" spans="1:19" x14ac:dyDescent="0.25">
      <c r="A9807" s="7" t="s">
        <v>17655</v>
      </c>
      <c r="B9807" s="7" t="s">
        <v>17656</v>
      </c>
      <c r="C9807" s="7" t="s">
        <v>14</v>
      </c>
      <c r="D9807" s="7" t="s">
        <v>15</v>
      </c>
      <c r="E9807" s="7" t="s">
        <v>2322</v>
      </c>
      <c r="F9807" s="8">
        <v>15</v>
      </c>
      <c r="G9807" s="8">
        <v>28.32</v>
      </c>
      <c r="H9807" s="8">
        <v>28.32</v>
      </c>
      <c r="I9807" s="8">
        <v>11376</v>
      </c>
      <c r="J9807" s="8">
        <v>322182.86000000051</v>
      </c>
      <c r="K9807" s="8">
        <v>28.321278129395264</v>
      </c>
      <c r="L9807" s="8">
        <f t="shared" si="612"/>
        <v>3.694079756008076</v>
      </c>
      <c r="M9807" s="8">
        <f t="shared" si="613"/>
        <v>24.627198373387188</v>
      </c>
      <c r="N9807" s="14">
        <v>12</v>
      </c>
      <c r="O9807" s="14">
        <v>27.582466666666665</v>
      </c>
      <c r="P9807" s="8">
        <v>15</v>
      </c>
      <c r="Q9807" s="8">
        <v>28.321279999999998</v>
      </c>
      <c r="R9807" s="17">
        <f t="shared" si="614"/>
        <v>313778.14079999999</v>
      </c>
      <c r="S9807" s="18">
        <f t="shared" si="615"/>
        <v>322182.86000000051</v>
      </c>
    </row>
    <row r="9808" spans="1:19" x14ac:dyDescent="0.25">
      <c r="A9808" s="7" t="s">
        <v>683</v>
      </c>
      <c r="B9808" s="7" t="s">
        <v>684</v>
      </c>
      <c r="C9808" s="7" t="s">
        <v>369</v>
      </c>
      <c r="D9808" s="7" t="s">
        <v>370</v>
      </c>
      <c r="E9808" s="7" t="s">
        <v>371</v>
      </c>
      <c r="F9808" s="8">
        <v>15</v>
      </c>
      <c r="G9808" s="8">
        <v>5.18</v>
      </c>
      <c r="H9808" s="8">
        <v>5.64</v>
      </c>
      <c r="I9808" s="8">
        <v>125</v>
      </c>
      <c r="J9808" s="8">
        <v>704.38</v>
      </c>
      <c r="K9808" s="8">
        <v>5.63504</v>
      </c>
      <c r="L9808" s="8">
        <f t="shared" si="612"/>
        <v>0.7350052173913042</v>
      </c>
      <c r="M9808" s="8">
        <f t="shared" si="613"/>
        <v>4.9000347826086958</v>
      </c>
      <c r="N9808" s="9"/>
      <c r="O9808" s="9"/>
      <c r="P9808" s="8">
        <v>15</v>
      </c>
      <c r="Q9808" s="8">
        <v>5.6352173913043488</v>
      </c>
      <c r="R9808" s="17">
        <f t="shared" si="614"/>
        <v>0</v>
      </c>
      <c r="S9808" s="18">
        <f t="shared" si="615"/>
        <v>704.38</v>
      </c>
    </row>
    <row r="9809" spans="1:19" x14ac:dyDescent="0.25">
      <c r="A9809" s="7" t="s">
        <v>21534</v>
      </c>
      <c r="B9809" s="7" t="s">
        <v>21535</v>
      </c>
      <c r="C9809" s="7" t="s">
        <v>14</v>
      </c>
      <c r="D9809" s="7" t="s">
        <v>15</v>
      </c>
      <c r="E9809" s="7" t="s">
        <v>7518</v>
      </c>
      <c r="F9809" s="8">
        <v>21</v>
      </c>
      <c r="G9809" s="8">
        <v>434.51</v>
      </c>
      <c r="H9809" s="8">
        <v>434.51</v>
      </c>
      <c r="I9809" s="8">
        <v>77</v>
      </c>
      <c r="J9809" s="8">
        <v>33457.35</v>
      </c>
      <c r="K9809" s="8">
        <v>434.51103896103893</v>
      </c>
      <c r="L9809" s="8">
        <f t="shared" si="612"/>
        <v>75.411006761833221</v>
      </c>
      <c r="M9809" s="8">
        <f t="shared" si="613"/>
        <v>359.10003219920571</v>
      </c>
      <c r="N9809" s="9"/>
      <c r="O9809" s="9"/>
      <c r="P9809" s="8">
        <v>21</v>
      </c>
      <c r="Q9809" s="8">
        <v>434.51133333333331</v>
      </c>
      <c r="R9809" s="17">
        <f t="shared" si="614"/>
        <v>0</v>
      </c>
      <c r="S9809" s="18">
        <f t="shared" si="615"/>
        <v>33457.35</v>
      </c>
    </row>
    <row r="9810" spans="1:19" x14ac:dyDescent="0.25">
      <c r="A9810" s="7" t="s">
        <v>10632</v>
      </c>
      <c r="B9810" s="7" t="s">
        <v>10633</v>
      </c>
      <c r="C9810" s="7" t="s">
        <v>7375</v>
      </c>
      <c r="D9810" s="7" t="s">
        <v>7376</v>
      </c>
      <c r="E9810" s="7" t="s">
        <v>7377</v>
      </c>
      <c r="F9810" s="8">
        <v>15</v>
      </c>
      <c r="G9810" s="8">
        <v>40.22</v>
      </c>
      <c r="H9810" s="8">
        <v>40.22</v>
      </c>
      <c r="I9810" s="8">
        <v>492</v>
      </c>
      <c r="J9810" s="8">
        <v>19786.03</v>
      </c>
      <c r="K9810" s="8">
        <v>40.215508130081297</v>
      </c>
      <c r="L9810" s="8">
        <f t="shared" si="612"/>
        <v>5.2455010604453847</v>
      </c>
      <c r="M9810" s="8">
        <f t="shared" si="613"/>
        <v>34.970007069635912</v>
      </c>
      <c r="N9810" s="9"/>
      <c r="O9810" s="9"/>
      <c r="P9810" s="8">
        <v>15</v>
      </c>
      <c r="Q9810" s="8">
        <v>40.215555555555554</v>
      </c>
      <c r="R9810" s="17">
        <f t="shared" si="614"/>
        <v>0</v>
      </c>
      <c r="S9810" s="18">
        <f t="shared" si="615"/>
        <v>19786.03</v>
      </c>
    </row>
    <row r="9811" spans="1:19" x14ac:dyDescent="0.25">
      <c r="A9811" s="7" t="s">
        <v>605</v>
      </c>
      <c r="B9811" s="7" t="s">
        <v>606</v>
      </c>
      <c r="C9811" s="7" t="s">
        <v>185</v>
      </c>
      <c r="D9811" s="7" t="s">
        <v>186</v>
      </c>
      <c r="E9811" s="7" t="s">
        <v>187</v>
      </c>
      <c r="F9811" s="8">
        <v>21</v>
      </c>
      <c r="G9811" s="8">
        <v>4852.92</v>
      </c>
      <c r="H9811" s="8">
        <v>4852.92</v>
      </c>
      <c r="I9811" s="8">
        <v>19</v>
      </c>
      <c r="J9811" s="8">
        <v>92205.51999999999</v>
      </c>
      <c r="K9811" s="8">
        <v>4852.9221052631574</v>
      </c>
      <c r="L9811" s="8">
        <f t="shared" si="612"/>
        <v>842.2426794258372</v>
      </c>
      <c r="M9811" s="8">
        <f t="shared" si="613"/>
        <v>4010.6794258373202</v>
      </c>
      <c r="N9811" s="9"/>
      <c r="O9811" s="9"/>
      <c r="P9811" s="8">
        <v>21</v>
      </c>
      <c r="Q9811" s="8">
        <v>4852.9233333333332</v>
      </c>
      <c r="R9811" s="17">
        <f t="shared" si="614"/>
        <v>0</v>
      </c>
      <c r="S9811" s="18">
        <f t="shared" si="615"/>
        <v>92205.51999999999</v>
      </c>
    </row>
    <row r="9812" spans="1:19" x14ac:dyDescent="0.25">
      <c r="A9812" s="7" t="s">
        <v>7493</v>
      </c>
      <c r="B9812" s="7" t="s">
        <v>7494</v>
      </c>
      <c r="C9812" s="7" t="s">
        <v>7205</v>
      </c>
      <c r="D9812" s="7" t="s">
        <v>7206</v>
      </c>
      <c r="E9812" s="7" t="s">
        <v>7207</v>
      </c>
      <c r="F9812" s="8">
        <v>15</v>
      </c>
      <c r="G9812" s="8">
        <v>20.63</v>
      </c>
      <c r="H9812" s="8">
        <v>20.63</v>
      </c>
      <c r="I9812" s="8">
        <v>610</v>
      </c>
      <c r="J9812" s="8">
        <v>12583.300000000001</v>
      </c>
      <c r="K9812" s="8">
        <v>20.628360655737708</v>
      </c>
      <c r="L9812" s="8">
        <f t="shared" si="612"/>
        <v>2.6906557377049154</v>
      </c>
      <c r="M9812" s="8">
        <f t="shared" si="613"/>
        <v>17.937704918032793</v>
      </c>
      <c r="N9812" s="14">
        <v>12</v>
      </c>
      <c r="O9812" s="14">
        <v>20.090285714285713</v>
      </c>
      <c r="P9812" s="8">
        <v>15</v>
      </c>
      <c r="Q9812" s="8">
        <v>20.628400000000003</v>
      </c>
      <c r="R9812" s="17">
        <f t="shared" si="614"/>
        <v>12255.074285714285</v>
      </c>
      <c r="S9812" s="18">
        <f t="shared" si="615"/>
        <v>12583.300000000001</v>
      </c>
    </row>
    <row r="9813" spans="1:19" x14ac:dyDescent="0.25">
      <c r="A9813" s="7" t="s">
        <v>8184</v>
      </c>
      <c r="B9813" s="7" t="s">
        <v>8185</v>
      </c>
      <c r="C9813" s="7" t="s">
        <v>7375</v>
      </c>
      <c r="D9813" s="7" t="s">
        <v>7376</v>
      </c>
      <c r="E9813" s="7" t="s">
        <v>7377</v>
      </c>
      <c r="F9813" s="8">
        <v>15</v>
      </c>
      <c r="G9813" s="8">
        <v>211.85</v>
      </c>
      <c r="H9813" s="8">
        <v>211.85</v>
      </c>
      <c r="I9813" s="8">
        <v>900</v>
      </c>
      <c r="J9813" s="8">
        <v>190662.85</v>
      </c>
      <c r="K9813" s="8">
        <v>211.84761111111112</v>
      </c>
      <c r="L9813" s="8">
        <f t="shared" si="612"/>
        <v>27.632297101449268</v>
      </c>
      <c r="M9813" s="8">
        <f t="shared" si="613"/>
        <v>184.21531400966185</v>
      </c>
      <c r="N9813" s="9"/>
      <c r="O9813" s="9"/>
      <c r="P9813" s="8">
        <v>15</v>
      </c>
      <c r="Q9813" s="8">
        <v>211.84763888888889</v>
      </c>
      <c r="R9813" s="17">
        <f t="shared" si="614"/>
        <v>0</v>
      </c>
      <c r="S9813" s="18">
        <f t="shared" si="615"/>
        <v>190662.85</v>
      </c>
    </row>
    <row r="9814" spans="1:19" x14ac:dyDescent="0.25">
      <c r="A9814" s="7" t="s">
        <v>9823</v>
      </c>
      <c r="B9814" s="7" t="s">
        <v>9824</v>
      </c>
      <c r="C9814" s="7" t="s">
        <v>37</v>
      </c>
      <c r="D9814" s="7" t="s">
        <v>38</v>
      </c>
      <c r="E9814" s="7" t="s">
        <v>39</v>
      </c>
      <c r="F9814" s="8">
        <v>15</v>
      </c>
      <c r="G9814" s="8">
        <v>525.22</v>
      </c>
      <c r="H9814" s="8">
        <v>604.01</v>
      </c>
      <c r="I9814" s="8">
        <v>11</v>
      </c>
      <c r="J9814" s="8">
        <v>6644.0300000000007</v>
      </c>
      <c r="K9814" s="8">
        <v>604.00272727272738</v>
      </c>
      <c r="L9814" s="8">
        <f t="shared" si="612"/>
        <v>78.78296442687747</v>
      </c>
      <c r="M9814" s="8">
        <f t="shared" si="613"/>
        <v>525.21976284584991</v>
      </c>
      <c r="N9814" s="14">
        <v>12</v>
      </c>
      <c r="O9814" s="14">
        <v>588.25</v>
      </c>
      <c r="P9814" s="8">
        <v>15</v>
      </c>
      <c r="Q9814" s="8">
        <v>604.005</v>
      </c>
      <c r="R9814" s="17">
        <f t="shared" si="614"/>
        <v>6470.75</v>
      </c>
      <c r="S9814" s="18">
        <f t="shared" si="615"/>
        <v>6644.0300000000007</v>
      </c>
    </row>
    <row r="9815" spans="1:19" x14ac:dyDescent="0.25">
      <c r="A9815" s="7" t="s">
        <v>9825</v>
      </c>
      <c r="B9815" s="7" t="s">
        <v>9826</v>
      </c>
      <c r="C9815" s="7" t="s">
        <v>37</v>
      </c>
      <c r="D9815" s="7" t="s">
        <v>38</v>
      </c>
      <c r="E9815" s="7" t="s">
        <v>39</v>
      </c>
      <c r="F9815" s="8">
        <v>15</v>
      </c>
      <c r="G9815" s="8">
        <v>604</v>
      </c>
      <c r="H9815" s="8">
        <v>604.01</v>
      </c>
      <c r="I9815" s="8">
        <v>9</v>
      </c>
      <c r="J9815" s="8">
        <v>5436.02</v>
      </c>
      <c r="K9815" s="8">
        <v>604.00222222222226</v>
      </c>
      <c r="L9815" s="8">
        <f t="shared" si="612"/>
        <v>78.782898550724553</v>
      </c>
      <c r="M9815" s="8">
        <f t="shared" si="613"/>
        <v>525.2193236714977</v>
      </c>
      <c r="N9815" s="9"/>
      <c r="O9815" s="9"/>
      <c r="P9815" s="8">
        <v>15</v>
      </c>
      <c r="Q9815" s="8">
        <v>604.005</v>
      </c>
      <c r="R9815" s="17">
        <f t="shared" si="614"/>
        <v>0</v>
      </c>
      <c r="S9815" s="18">
        <f t="shared" si="615"/>
        <v>5436.02</v>
      </c>
    </row>
    <row r="9816" spans="1:19" x14ac:dyDescent="0.25">
      <c r="A9816" s="7" t="s">
        <v>16957</v>
      </c>
      <c r="B9816" s="7" t="s">
        <v>16958</v>
      </c>
      <c r="C9816" s="7" t="s">
        <v>32</v>
      </c>
      <c r="D9816" s="7" t="s">
        <v>33</v>
      </c>
      <c r="E9816" s="7" t="s">
        <v>34</v>
      </c>
      <c r="F9816" s="8">
        <v>15</v>
      </c>
      <c r="G9816" s="8">
        <v>4809.32</v>
      </c>
      <c r="H9816" s="8">
        <v>4809.33</v>
      </c>
      <c r="I9816" s="8">
        <v>19</v>
      </c>
      <c r="J9816" s="8">
        <v>91377.15</v>
      </c>
      <c r="K9816" s="8">
        <v>4809.3236842105262</v>
      </c>
      <c r="L9816" s="8">
        <f t="shared" si="612"/>
        <v>627.30308924485053</v>
      </c>
      <c r="M9816" s="8">
        <f t="shared" si="613"/>
        <v>4182.0205949656756</v>
      </c>
      <c r="N9816" s="14">
        <v>12</v>
      </c>
      <c r="O9816" s="14">
        <v>4683.8620000000001</v>
      </c>
      <c r="P9816" s="8">
        <v>15</v>
      </c>
      <c r="Q9816" s="8">
        <v>4809.3249999999998</v>
      </c>
      <c r="R9816" s="17">
        <f t="shared" si="614"/>
        <v>88993.377999999997</v>
      </c>
      <c r="S9816" s="18">
        <f t="shared" si="615"/>
        <v>91377.15</v>
      </c>
    </row>
    <row r="9817" spans="1:19" x14ac:dyDescent="0.25">
      <c r="A9817" s="7" t="s">
        <v>15904</v>
      </c>
      <c r="B9817" s="7" t="s">
        <v>15905</v>
      </c>
      <c r="C9817" s="7" t="s">
        <v>14</v>
      </c>
      <c r="D9817" s="7" t="s">
        <v>15</v>
      </c>
      <c r="E9817" s="7" t="s">
        <v>7807</v>
      </c>
      <c r="F9817" s="8">
        <v>21</v>
      </c>
      <c r="G9817" s="8">
        <v>887.86</v>
      </c>
      <c r="H9817" s="8">
        <v>887.8605</v>
      </c>
      <c r="I9817" s="8">
        <v>370</v>
      </c>
      <c r="J9817" s="8">
        <v>328508.36</v>
      </c>
      <c r="K9817" s="8">
        <v>887.86043243243239</v>
      </c>
      <c r="L9817" s="8">
        <f t="shared" si="612"/>
        <v>154.09148000893458</v>
      </c>
      <c r="M9817" s="8">
        <f t="shared" si="613"/>
        <v>733.76895242349781</v>
      </c>
      <c r="N9817" s="8">
        <v>21</v>
      </c>
      <c r="O9817" s="8">
        <v>887.8605</v>
      </c>
      <c r="P9817" s="8">
        <v>21</v>
      </c>
      <c r="Q9817" s="8">
        <v>887.8605</v>
      </c>
      <c r="R9817" s="17">
        <f t="shared" si="614"/>
        <v>328508.38500000001</v>
      </c>
      <c r="S9817" s="18">
        <f t="shared" si="615"/>
        <v>328508.36</v>
      </c>
    </row>
    <row r="9818" spans="1:19" x14ac:dyDescent="0.25">
      <c r="A9818" s="7" t="s">
        <v>8708</v>
      </c>
      <c r="B9818" s="7" t="s">
        <v>8709</v>
      </c>
      <c r="C9818" s="7" t="s">
        <v>14</v>
      </c>
      <c r="D9818" s="7" t="s">
        <v>15</v>
      </c>
      <c r="E9818" s="7" t="s">
        <v>7480</v>
      </c>
      <c r="F9818" s="8">
        <v>21</v>
      </c>
      <c r="G9818" s="8">
        <v>2.95</v>
      </c>
      <c r="H9818" s="8">
        <v>2.95</v>
      </c>
      <c r="I9818" s="8">
        <v>11819</v>
      </c>
      <c r="J9818" s="8">
        <v>34894.390000000007</v>
      </c>
      <c r="K9818" s="8">
        <v>2.9523978339961086</v>
      </c>
      <c r="L9818" s="8">
        <f t="shared" si="612"/>
        <v>0.51239962408196904</v>
      </c>
      <c r="M9818" s="8">
        <f t="shared" si="613"/>
        <v>2.4399982099141395</v>
      </c>
      <c r="N9818" s="9"/>
      <c r="O9818" s="9"/>
      <c r="P9818" s="8">
        <v>21</v>
      </c>
      <c r="Q9818" s="8">
        <v>2.9523999999999999</v>
      </c>
      <c r="R9818" s="17">
        <f t="shared" si="614"/>
        <v>0</v>
      </c>
      <c r="S9818" s="18">
        <f t="shared" si="615"/>
        <v>34894.390000000007</v>
      </c>
    </row>
    <row r="9819" spans="1:19" x14ac:dyDescent="0.25">
      <c r="A9819" s="7" t="s">
        <v>9514</v>
      </c>
      <c r="B9819" s="7" t="s">
        <v>9515</v>
      </c>
      <c r="C9819" s="7" t="s">
        <v>7205</v>
      </c>
      <c r="D9819" s="7" t="s">
        <v>7206</v>
      </c>
      <c r="E9819" s="7" t="s">
        <v>7207</v>
      </c>
      <c r="F9819" s="8">
        <v>15</v>
      </c>
      <c r="G9819" s="8">
        <v>1.78</v>
      </c>
      <c r="H9819" s="8">
        <v>1.78</v>
      </c>
      <c r="I9819" s="8">
        <v>249090</v>
      </c>
      <c r="J9819" s="8">
        <v>443028.93999999989</v>
      </c>
      <c r="K9819" s="8">
        <v>1.778589826970171</v>
      </c>
      <c r="L9819" s="8">
        <f t="shared" si="612"/>
        <v>0.23198997743089178</v>
      </c>
      <c r="M9819" s="8">
        <f t="shared" si="613"/>
        <v>1.5465998495392792</v>
      </c>
      <c r="N9819" s="14">
        <v>12</v>
      </c>
      <c r="O9819" s="14">
        <v>1.7321920138888889</v>
      </c>
      <c r="P9819" s="8">
        <v>15</v>
      </c>
      <c r="Q9819" s="8">
        <v>1.7785899305555555</v>
      </c>
      <c r="R9819" s="17">
        <f t="shared" si="614"/>
        <v>431471.70873958332</v>
      </c>
      <c r="S9819" s="18">
        <f t="shared" si="615"/>
        <v>443028.93999999989</v>
      </c>
    </row>
    <row r="9820" spans="1:19" x14ac:dyDescent="0.25">
      <c r="A9820" s="7" t="s">
        <v>10934</v>
      </c>
      <c r="B9820" s="7" t="s">
        <v>10935</v>
      </c>
      <c r="C9820" s="7" t="s">
        <v>7539</v>
      </c>
      <c r="D9820" s="7" t="s">
        <v>7540</v>
      </c>
      <c r="E9820" s="7" t="s">
        <v>7798</v>
      </c>
      <c r="F9820" s="8">
        <v>21</v>
      </c>
      <c r="G9820" s="8">
        <v>1.1100000000000001</v>
      </c>
      <c r="H9820" s="8">
        <v>1.1100000000000001</v>
      </c>
      <c r="I9820" s="8">
        <v>54000</v>
      </c>
      <c r="J9820" s="8">
        <v>60197.770000000004</v>
      </c>
      <c r="K9820" s="8">
        <v>1.1147735185185186</v>
      </c>
      <c r="L9820" s="8">
        <f t="shared" si="612"/>
        <v>0.19347308999081725</v>
      </c>
      <c r="M9820" s="8">
        <f t="shared" si="613"/>
        <v>0.92130042852770133</v>
      </c>
      <c r="N9820" s="13"/>
      <c r="O9820" s="13"/>
      <c r="P9820" s="8">
        <v>21</v>
      </c>
      <c r="Q9820" s="8">
        <v>1.1147739999999999</v>
      </c>
      <c r="R9820" s="17">
        <f t="shared" si="614"/>
        <v>0</v>
      </c>
      <c r="S9820" s="18">
        <f t="shared" si="615"/>
        <v>60197.770000000004</v>
      </c>
    </row>
    <row r="9821" spans="1:19" x14ac:dyDescent="0.25">
      <c r="A9821" s="7" t="s">
        <v>11614</v>
      </c>
      <c r="B9821" s="7" t="s">
        <v>11615</v>
      </c>
      <c r="C9821" s="7" t="s">
        <v>7375</v>
      </c>
      <c r="D9821" s="7" t="s">
        <v>7376</v>
      </c>
      <c r="E9821" s="7" t="s">
        <v>7377</v>
      </c>
      <c r="F9821" s="8">
        <v>15</v>
      </c>
      <c r="G9821" s="8">
        <v>32.83</v>
      </c>
      <c r="H9821" s="8">
        <v>32.83</v>
      </c>
      <c r="I9821" s="8">
        <v>3456</v>
      </c>
      <c r="J9821" s="8">
        <v>113462.47</v>
      </c>
      <c r="K9821" s="8">
        <v>32.830575810185188</v>
      </c>
      <c r="L9821" s="8">
        <f t="shared" si="612"/>
        <v>4.2822490187198063</v>
      </c>
      <c r="M9821" s="8">
        <f t="shared" si="613"/>
        <v>28.548326791465382</v>
      </c>
      <c r="N9821" s="9"/>
      <c r="O9821" s="9"/>
      <c r="P9821" s="8">
        <v>15</v>
      </c>
      <c r="Q9821" s="8">
        <v>32.830583333333337</v>
      </c>
      <c r="R9821" s="17">
        <f t="shared" si="614"/>
        <v>0</v>
      </c>
      <c r="S9821" s="18">
        <f t="shared" si="615"/>
        <v>113462.47</v>
      </c>
    </row>
    <row r="9822" spans="1:19" x14ac:dyDescent="0.25">
      <c r="A9822" s="7" t="s">
        <v>14867</v>
      </c>
      <c r="B9822" s="7" t="s">
        <v>14868</v>
      </c>
      <c r="C9822" s="7" t="s">
        <v>7400</v>
      </c>
      <c r="D9822" s="7" t="s">
        <v>7401</v>
      </c>
      <c r="E9822" s="7" t="s">
        <v>7402</v>
      </c>
      <c r="F9822" s="8">
        <v>15</v>
      </c>
      <c r="G9822" s="8">
        <v>467.75</v>
      </c>
      <c r="H9822" s="8">
        <v>467.75</v>
      </c>
      <c r="I9822" s="8">
        <v>46</v>
      </c>
      <c r="J9822" s="8">
        <v>21516.550000000003</v>
      </c>
      <c r="K9822" s="8">
        <v>467.75108695652182</v>
      </c>
      <c r="L9822" s="8">
        <f t="shared" si="612"/>
        <v>61.011011342154973</v>
      </c>
      <c r="M9822" s="8">
        <f t="shared" si="613"/>
        <v>406.74007561436684</v>
      </c>
      <c r="N9822" s="9"/>
      <c r="O9822" s="9"/>
      <c r="P9822" s="8">
        <v>15</v>
      </c>
      <c r="Q9822" s="8">
        <v>467.75166666666672</v>
      </c>
      <c r="R9822" s="17">
        <f t="shared" si="614"/>
        <v>0</v>
      </c>
      <c r="S9822" s="18">
        <f t="shared" si="615"/>
        <v>21516.550000000003</v>
      </c>
    </row>
    <row r="9823" spans="1:19" x14ac:dyDescent="0.25">
      <c r="A9823" s="7" t="s">
        <v>9771</v>
      </c>
      <c r="B9823" s="7" t="s">
        <v>9772</v>
      </c>
      <c r="C9823" s="7" t="s">
        <v>14</v>
      </c>
      <c r="D9823" s="7" t="s">
        <v>15</v>
      </c>
      <c r="E9823" s="7" t="s">
        <v>2322</v>
      </c>
      <c r="F9823" s="8">
        <v>21</v>
      </c>
      <c r="G9823" s="8">
        <v>8.83</v>
      </c>
      <c r="H9823" s="8">
        <v>8.83</v>
      </c>
      <c r="I9823" s="8">
        <v>1650</v>
      </c>
      <c r="J9823" s="8">
        <v>14574.46</v>
      </c>
      <c r="K9823" s="8">
        <v>8.8330060606060599</v>
      </c>
      <c r="L9823" s="8">
        <f t="shared" si="612"/>
        <v>1.5330010518407207</v>
      </c>
      <c r="M9823" s="8">
        <f t="shared" si="613"/>
        <v>7.3000050087653392</v>
      </c>
      <c r="N9823" s="14">
        <v>12</v>
      </c>
      <c r="O9823" s="14">
        <v>8.1760000000000002</v>
      </c>
      <c r="P9823" s="8">
        <v>21</v>
      </c>
      <c r="Q9823" s="8">
        <v>8.8330222222222226</v>
      </c>
      <c r="R9823" s="17">
        <f t="shared" si="614"/>
        <v>13490.4</v>
      </c>
      <c r="S9823" s="18">
        <f t="shared" si="615"/>
        <v>14574.46</v>
      </c>
    </row>
    <row r="9824" spans="1:19" x14ac:dyDescent="0.25">
      <c r="A9824" s="7" t="s">
        <v>19100</v>
      </c>
      <c r="B9824" s="7" t="s">
        <v>19101</v>
      </c>
      <c r="C9824" s="7" t="s">
        <v>14</v>
      </c>
      <c r="D9824" s="7" t="s">
        <v>15</v>
      </c>
      <c r="E9824" s="7" t="s">
        <v>2322</v>
      </c>
      <c r="F9824" s="8">
        <v>21</v>
      </c>
      <c r="G9824" s="8">
        <v>1016</v>
      </c>
      <c r="H9824" s="8">
        <v>1016</v>
      </c>
      <c r="I9824" s="8">
        <v>69</v>
      </c>
      <c r="J9824" s="8">
        <v>70104.05</v>
      </c>
      <c r="K9824" s="8">
        <v>1016.0007246376812</v>
      </c>
      <c r="L9824" s="8">
        <f t="shared" si="612"/>
        <v>176.33070427596112</v>
      </c>
      <c r="M9824" s="8">
        <f t="shared" si="613"/>
        <v>839.67002036172005</v>
      </c>
      <c r="N9824" s="9"/>
      <c r="O9824" s="9"/>
      <c r="P9824" s="8">
        <v>21</v>
      </c>
      <c r="Q9824" s="8">
        <v>1016.0011111111112</v>
      </c>
      <c r="R9824" s="17">
        <f t="shared" si="614"/>
        <v>0</v>
      </c>
      <c r="S9824" s="18">
        <f t="shared" si="615"/>
        <v>70104.05</v>
      </c>
    </row>
    <row r="9825" spans="1:19" x14ac:dyDescent="0.25">
      <c r="A9825" s="7" t="s">
        <v>16326</v>
      </c>
      <c r="B9825" s="7" t="s">
        <v>16327</v>
      </c>
      <c r="C9825" s="7" t="s">
        <v>5229</v>
      </c>
      <c r="D9825" s="7" t="s">
        <v>5230</v>
      </c>
      <c r="E9825" s="7" t="s">
        <v>5231</v>
      </c>
      <c r="F9825" s="8">
        <v>21</v>
      </c>
      <c r="G9825" s="8">
        <v>199.82</v>
      </c>
      <c r="H9825" s="8">
        <v>199.82</v>
      </c>
      <c r="I9825" s="8">
        <v>885</v>
      </c>
      <c r="J9825" s="8">
        <v>176837.28999999998</v>
      </c>
      <c r="K9825" s="8">
        <v>199.81614689265535</v>
      </c>
      <c r="L9825" s="8">
        <f t="shared" si="612"/>
        <v>34.678835411122009</v>
      </c>
      <c r="M9825" s="8">
        <f t="shared" si="613"/>
        <v>165.13731148153335</v>
      </c>
      <c r="N9825" s="14">
        <v>12</v>
      </c>
      <c r="O9825" s="14">
        <v>184.95366666666666</v>
      </c>
      <c r="P9825" s="8">
        <v>21</v>
      </c>
      <c r="Q9825" s="8">
        <v>199.81617777777777</v>
      </c>
      <c r="R9825" s="17">
        <f t="shared" si="614"/>
        <v>163683.995</v>
      </c>
      <c r="S9825" s="18">
        <f t="shared" si="615"/>
        <v>176837.28999999998</v>
      </c>
    </row>
    <row r="9826" spans="1:19" x14ac:dyDescent="0.25">
      <c r="A9826" s="7" t="s">
        <v>15629</v>
      </c>
      <c r="B9826" s="7" t="s">
        <v>15630</v>
      </c>
      <c r="C9826" s="7" t="s">
        <v>7320</v>
      </c>
      <c r="D9826" s="7" t="s">
        <v>7321</v>
      </c>
      <c r="E9826" s="7" t="s">
        <v>7322</v>
      </c>
      <c r="F9826" s="8">
        <v>21</v>
      </c>
      <c r="G9826" s="8">
        <v>25.89</v>
      </c>
      <c r="H9826" s="8">
        <v>25.89</v>
      </c>
      <c r="I9826" s="8">
        <v>1160</v>
      </c>
      <c r="J9826" s="8">
        <v>30033.170000000006</v>
      </c>
      <c r="K9826" s="8">
        <v>25.890663793103453</v>
      </c>
      <c r="L9826" s="8">
        <f t="shared" si="612"/>
        <v>4.4934209888857239</v>
      </c>
      <c r="M9826" s="8">
        <f t="shared" si="613"/>
        <v>21.397242804217729</v>
      </c>
      <c r="N9826" s="14">
        <v>12</v>
      </c>
      <c r="O9826" s="14">
        <v>24.684000000000001</v>
      </c>
      <c r="P9826" s="8">
        <v>21</v>
      </c>
      <c r="Q9826" s="8">
        <v>25.890687500000002</v>
      </c>
      <c r="R9826" s="17">
        <f t="shared" si="614"/>
        <v>28633.440000000002</v>
      </c>
      <c r="S9826" s="18">
        <f t="shared" si="615"/>
        <v>30033.170000000006</v>
      </c>
    </row>
    <row r="9827" spans="1:19" x14ac:dyDescent="0.25">
      <c r="A9827" s="7" t="s">
        <v>4443</v>
      </c>
      <c r="B9827" s="7" t="s">
        <v>4444</v>
      </c>
      <c r="C9827" s="7" t="s">
        <v>37</v>
      </c>
      <c r="D9827" s="7" t="s">
        <v>38</v>
      </c>
      <c r="E9827" s="7" t="s">
        <v>39</v>
      </c>
      <c r="F9827" s="8">
        <v>15</v>
      </c>
      <c r="G9827" s="8">
        <v>493.58</v>
      </c>
      <c r="H9827" s="8">
        <v>493.59</v>
      </c>
      <c r="I9827" s="8">
        <v>11</v>
      </c>
      <c r="J9827" s="8">
        <v>5429.49</v>
      </c>
      <c r="K9827" s="8">
        <v>493.59</v>
      </c>
      <c r="L9827" s="8">
        <f t="shared" si="612"/>
        <v>64.381304347826074</v>
      </c>
      <c r="M9827" s="8">
        <f t="shared" si="613"/>
        <v>429.2086956521739</v>
      </c>
      <c r="N9827" s="9"/>
      <c r="O9827" s="9"/>
      <c r="P9827" s="8">
        <v>15</v>
      </c>
      <c r="Q9827" s="8">
        <v>493.59249999999997</v>
      </c>
      <c r="R9827" s="17">
        <f t="shared" si="614"/>
        <v>0</v>
      </c>
      <c r="S9827" s="18">
        <f t="shared" si="615"/>
        <v>5429.49</v>
      </c>
    </row>
    <row r="9828" spans="1:19" x14ac:dyDescent="0.25">
      <c r="A9828" s="7" t="s">
        <v>11044</v>
      </c>
      <c r="B9828" s="7" t="s">
        <v>11045</v>
      </c>
      <c r="C9828" s="7" t="s">
        <v>7205</v>
      </c>
      <c r="D9828" s="7" t="s">
        <v>7206</v>
      </c>
      <c r="E9828" s="7" t="s">
        <v>7207</v>
      </c>
      <c r="F9828" s="8">
        <v>15</v>
      </c>
      <c r="G9828" s="8">
        <v>656.64</v>
      </c>
      <c r="H9828" s="8">
        <v>656.64</v>
      </c>
      <c r="I9828" s="8">
        <v>19</v>
      </c>
      <c r="J9828" s="8">
        <v>12476.179999999998</v>
      </c>
      <c r="K9828" s="8">
        <v>656.64105263157887</v>
      </c>
      <c r="L9828" s="8">
        <f t="shared" si="612"/>
        <v>85.648832951944996</v>
      </c>
      <c r="M9828" s="8">
        <f t="shared" si="613"/>
        <v>570.99221967963388</v>
      </c>
      <c r="N9828" s="9"/>
      <c r="O9828" s="9"/>
      <c r="P9828" s="8">
        <v>15</v>
      </c>
      <c r="Q9828" s="8">
        <v>656.64250000000004</v>
      </c>
      <c r="R9828" s="17">
        <f t="shared" si="614"/>
        <v>0</v>
      </c>
      <c r="S9828" s="18">
        <f t="shared" si="615"/>
        <v>12476.179999999998</v>
      </c>
    </row>
    <row r="9829" spans="1:19" x14ac:dyDescent="0.25">
      <c r="A9829" s="7" t="s">
        <v>15131</v>
      </c>
      <c r="B9829" s="7" t="s">
        <v>15132</v>
      </c>
      <c r="C9829" s="7" t="s">
        <v>14</v>
      </c>
      <c r="D9829" s="7" t="s">
        <v>15</v>
      </c>
      <c r="E9829" s="7" t="s">
        <v>2322</v>
      </c>
      <c r="F9829" s="8">
        <v>21</v>
      </c>
      <c r="G9829" s="8">
        <v>2.98</v>
      </c>
      <c r="H9829" s="8">
        <v>2.98</v>
      </c>
      <c r="I9829" s="8">
        <v>4900</v>
      </c>
      <c r="J9829" s="8">
        <v>14585.349999999995</v>
      </c>
      <c r="K9829" s="8">
        <v>2.9766020408163256</v>
      </c>
      <c r="L9829" s="8">
        <f t="shared" si="612"/>
        <v>0.51660035419126293</v>
      </c>
      <c r="M9829" s="8">
        <f t="shared" si="613"/>
        <v>2.4600016866250627</v>
      </c>
      <c r="N9829" s="14">
        <v>12</v>
      </c>
      <c r="O9829" s="14">
        <v>2.7551999999999999</v>
      </c>
      <c r="P9829" s="8">
        <v>21</v>
      </c>
      <c r="Q9829" s="8">
        <v>2.9766076923076925</v>
      </c>
      <c r="R9829" s="17">
        <f t="shared" si="614"/>
        <v>13500.48</v>
      </c>
      <c r="S9829" s="18">
        <f t="shared" si="615"/>
        <v>14585.349999999995</v>
      </c>
    </row>
    <row r="9830" spans="1:19" x14ac:dyDescent="0.25">
      <c r="A9830" s="7" t="s">
        <v>936</v>
      </c>
      <c r="B9830" s="7" t="s">
        <v>937</v>
      </c>
      <c r="C9830" s="7" t="s">
        <v>14</v>
      </c>
      <c r="D9830" s="7" t="s">
        <v>15</v>
      </c>
      <c r="E9830" s="7" t="s">
        <v>467</v>
      </c>
      <c r="F9830" s="8">
        <v>21</v>
      </c>
      <c r="G9830" s="8">
        <v>2704.23</v>
      </c>
      <c r="H9830" s="8">
        <v>2704.23</v>
      </c>
      <c r="I9830" s="8">
        <v>95</v>
      </c>
      <c r="J9830" s="8">
        <v>256901.82000000007</v>
      </c>
      <c r="K9830" s="8">
        <v>2704.229684210527</v>
      </c>
      <c r="L9830" s="8">
        <f t="shared" si="612"/>
        <v>469.32911874728143</v>
      </c>
      <c r="M9830" s="8">
        <f t="shared" si="613"/>
        <v>2234.9005654632456</v>
      </c>
      <c r="N9830" s="14">
        <v>12</v>
      </c>
      <c r="O9830" s="14">
        <v>2503.09</v>
      </c>
      <c r="P9830" s="8">
        <v>21</v>
      </c>
      <c r="Q9830" s="8">
        <v>2704.23</v>
      </c>
      <c r="R9830" s="17">
        <f t="shared" si="614"/>
        <v>237793.55000000002</v>
      </c>
      <c r="S9830" s="18">
        <f t="shared" si="615"/>
        <v>256901.82000000007</v>
      </c>
    </row>
    <row r="9831" spans="1:19" x14ac:dyDescent="0.25">
      <c r="A9831" s="7" t="s">
        <v>15105</v>
      </c>
      <c r="B9831" s="7" t="s">
        <v>15106</v>
      </c>
      <c r="C9831" s="7" t="s">
        <v>14</v>
      </c>
      <c r="D9831" s="7" t="s">
        <v>15</v>
      </c>
      <c r="E9831" s="7" t="s">
        <v>7518</v>
      </c>
      <c r="F9831" s="8">
        <v>21</v>
      </c>
      <c r="G9831" s="8">
        <v>49</v>
      </c>
      <c r="H9831" s="8">
        <v>49.01</v>
      </c>
      <c r="I9831" s="8">
        <v>225</v>
      </c>
      <c r="J9831" s="8">
        <v>11026.140000000003</v>
      </c>
      <c r="K9831" s="8">
        <v>49.005066666666679</v>
      </c>
      <c r="L9831" s="8">
        <f t="shared" si="612"/>
        <v>8.5050115702479374</v>
      </c>
      <c r="M9831" s="8">
        <f t="shared" si="613"/>
        <v>40.500055096418741</v>
      </c>
      <c r="N9831" s="9"/>
      <c r="O9831" s="9"/>
      <c r="P9831" s="8">
        <v>21</v>
      </c>
      <c r="Q9831" s="8">
        <v>49.005200000000002</v>
      </c>
      <c r="R9831" s="17">
        <f t="shared" si="614"/>
        <v>0</v>
      </c>
      <c r="S9831" s="18">
        <f t="shared" si="615"/>
        <v>11026.140000000003</v>
      </c>
    </row>
    <row r="9832" spans="1:19" x14ac:dyDescent="0.25">
      <c r="A9832" s="7" t="s">
        <v>533</v>
      </c>
      <c r="B9832" s="7" t="s">
        <v>534</v>
      </c>
      <c r="C9832" s="7" t="s">
        <v>369</v>
      </c>
      <c r="D9832" s="7" t="s">
        <v>370</v>
      </c>
      <c r="E9832" s="7" t="s">
        <v>516</v>
      </c>
      <c r="F9832" s="8">
        <v>21</v>
      </c>
      <c r="G9832" s="8">
        <v>11918.06</v>
      </c>
      <c r="H9832" s="8">
        <v>11918.07</v>
      </c>
      <c r="I9832" s="8">
        <v>4</v>
      </c>
      <c r="J9832" s="8">
        <v>47672.25</v>
      </c>
      <c r="K9832" s="8">
        <v>11918.0625</v>
      </c>
      <c r="L9832" s="8">
        <f t="shared" si="612"/>
        <v>2068.4240702479328</v>
      </c>
      <c r="M9832" s="8">
        <f t="shared" si="613"/>
        <v>9849.6384297520672</v>
      </c>
      <c r="N9832" s="9"/>
      <c r="O9832" s="9"/>
      <c r="P9832" s="8">
        <v>21</v>
      </c>
      <c r="Q9832" s="8">
        <v>11918.07</v>
      </c>
      <c r="R9832" s="17">
        <f t="shared" si="614"/>
        <v>0</v>
      </c>
      <c r="S9832" s="18">
        <f t="shared" si="615"/>
        <v>47672.25</v>
      </c>
    </row>
    <row r="9833" spans="1:19" x14ac:dyDescent="0.25">
      <c r="A9833" s="7" t="s">
        <v>4947</v>
      </c>
      <c r="B9833" s="7" t="s">
        <v>4948</v>
      </c>
      <c r="C9833" s="7" t="s">
        <v>185</v>
      </c>
      <c r="D9833" s="7" t="s">
        <v>186</v>
      </c>
      <c r="E9833" s="7" t="s">
        <v>187</v>
      </c>
      <c r="F9833" s="8">
        <v>15</v>
      </c>
      <c r="G9833" s="8">
        <v>21.82</v>
      </c>
      <c r="H9833" s="8">
        <v>21.82</v>
      </c>
      <c r="I9833" s="8">
        <v>550</v>
      </c>
      <c r="J9833" s="8">
        <v>11998.550000000001</v>
      </c>
      <c r="K9833" s="8">
        <v>21.815545454545457</v>
      </c>
      <c r="L9833" s="8">
        <f t="shared" si="612"/>
        <v>2.8455059288537541</v>
      </c>
      <c r="M9833" s="8">
        <f t="shared" si="613"/>
        <v>18.970039525691703</v>
      </c>
      <c r="N9833" s="14">
        <v>12</v>
      </c>
      <c r="O9833" s="14">
        <v>21.246399999999998</v>
      </c>
      <c r="P9833" s="8">
        <v>15</v>
      </c>
      <c r="Q9833" s="8">
        <v>21.8156</v>
      </c>
      <c r="R9833" s="17">
        <f t="shared" si="614"/>
        <v>11685.519999999999</v>
      </c>
      <c r="S9833" s="18">
        <f t="shared" si="615"/>
        <v>11998.550000000001</v>
      </c>
    </row>
    <row r="9834" spans="1:19" x14ac:dyDescent="0.25">
      <c r="A9834" s="7" t="s">
        <v>5813</v>
      </c>
      <c r="B9834" s="7" t="s">
        <v>5814</v>
      </c>
      <c r="C9834" s="7" t="s">
        <v>37</v>
      </c>
      <c r="D9834" s="7" t="s">
        <v>38</v>
      </c>
      <c r="E9834" s="7" t="s">
        <v>39</v>
      </c>
      <c r="F9834" s="8">
        <v>15</v>
      </c>
      <c r="G9834" s="8">
        <v>4548.59</v>
      </c>
      <c r="H9834" s="8">
        <v>4548.6000000000004</v>
      </c>
      <c r="I9834" s="8">
        <v>5</v>
      </c>
      <c r="J9834" s="8">
        <v>22742.97</v>
      </c>
      <c r="K9834" s="8">
        <v>4548.5940000000001</v>
      </c>
      <c r="L9834" s="8">
        <f t="shared" si="612"/>
        <v>593.29486956521714</v>
      </c>
      <c r="M9834" s="8">
        <f t="shared" si="613"/>
        <v>3955.2991304347829</v>
      </c>
      <c r="N9834" s="9"/>
      <c r="O9834" s="9"/>
      <c r="P9834" s="8">
        <v>15</v>
      </c>
      <c r="Q9834" s="8">
        <v>4548.6000000000004</v>
      </c>
      <c r="R9834" s="17">
        <f t="shared" si="614"/>
        <v>0</v>
      </c>
      <c r="S9834" s="18">
        <f t="shared" si="615"/>
        <v>22742.97</v>
      </c>
    </row>
    <row r="9835" spans="1:19" x14ac:dyDescent="0.25">
      <c r="A9835" s="7" t="s">
        <v>6152</v>
      </c>
      <c r="B9835" s="7" t="s">
        <v>6153</v>
      </c>
      <c r="C9835" s="7" t="s">
        <v>14</v>
      </c>
      <c r="D9835" s="7" t="s">
        <v>15</v>
      </c>
      <c r="E9835" s="7" t="s">
        <v>19</v>
      </c>
      <c r="F9835" s="8">
        <v>21</v>
      </c>
      <c r="G9835" s="8">
        <v>1319.07</v>
      </c>
      <c r="H9835" s="8">
        <v>1319.07</v>
      </c>
      <c r="I9835" s="8">
        <v>59</v>
      </c>
      <c r="J9835" s="8">
        <v>77825.100000000006</v>
      </c>
      <c r="K9835" s="8">
        <v>1319.0694915254239</v>
      </c>
      <c r="L9835" s="8">
        <f t="shared" si="612"/>
        <v>228.92941588457757</v>
      </c>
      <c r="M9835" s="8">
        <f t="shared" si="613"/>
        <v>1090.1400756408464</v>
      </c>
      <c r="N9835" s="14">
        <v>21</v>
      </c>
      <c r="O9835" s="14">
        <v>1319.07</v>
      </c>
      <c r="P9835" s="8">
        <v>21</v>
      </c>
      <c r="Q9835" s="8">
        <v>1319.0700000000002</v>
      </c>
      <c r="R9835" s="17">
        <f t="shared" si="614"/>
        <v>77825.12999999999</v>
      </c>
      <c r="S9835" s="18">
        <f t="shared" si="615"/>
        <v>77825.100000000006</v>
      </c>
    </row>
    <row r="9836" spans="1:19" x14ac:dyDescent="0.25">
      <c r="A9836" s="7" t="s">
        <v>7554</v>
      </c>
      <c r="B9836" s="7" t="s">
        <v>7555</v>
      </c>
      <c r="C9836" s="7" t="s">
        <v>7205</v>
      </c>
      <c r="D9836" s="7" t="s">
        <v>7206</v>
      </c>
      <c r="E9836" s="7" t="s">
        <v>7440</v>
      </c>
      <c r="F9836" s="8">
        <v>15</v>
      </c>
      <c r="G9836" s="8">
        <v>83.3</v>
      </c>
      <c r="H9836" s="8">
        <v>83.31</v>
      </c>
      <c r="I9836" s="8">
        <v>90</v>
      </c>
      <c r="J9836" s="8">
        <v>7497.42</v>
      </c>
      <c r="K9836" s="8">
        <v>83.304666666666662</v>
      </c>
      <c r="L9836" s="8">
        <f t="shared" si="612"/>
        <v>10.865826086956517</v>
      </c>
      <c r="M9836" s="8">
        <f t="shared" si="613"/>
        <v>72.438840579710146</v>
      </c>
      <c r="N9836" s="9"/>
      <c r="O9836" s="9"/>
      <c r="P9836" s="8">
        <v>15</v>
      </c>
      <c r="Q9836" s="8">
        <v>83.304999999999993</v>
      </c>
      <c r="R9836" s="17">
        <f t="shared" si="614"/>
        <v>0</v>
      </c>
      <c r="S9836" s="18">
        <f t="shared" si="615"/>
        <v>7497.42</v>
      </c>
    </row>
    <row r="9837" spans="1:19" x14ac:dyDescent="0.25">
      <c r="A9837" s="7" t="s">
        <v>9813</v>
      </c>
      <c r="B9837" s="7" t="s">
        <v>9814</v>
      </c>
      <c r="C9837" s="7" t="s">
        <v>37</v>
      </c>
      <c r="D9837" s="7" t="s">
        <v>38</v>
      </c>
      <c r="E9837" s="7" t="s">
        <v>39</v>
      </c>
      <c r="F9837" s="8">
        <v>15</v>
      </c>
      <c r="G9837" s="8">
        <v>478.52</v>
      </c>
      <c r="H9837" s="8">
        <v>550.29999999999995</v>
      </c>
      <c r="I9837" s="8">
        <v>19</v>
      </c>
      <c r="J9837" s="8">
        <v>10455.67</v>
      </c>
      <c r="K9837" s="8">
        <v>550.29842105263162</v>
      </c>
      <c r="L9837" s="8">
        <f t="shared" si="612"/>
        <v>71.778054919908413</v>
      </c>
      <c r="M9837" s="8">
        <f t="shared" si="613"/>
        <v>478.52036613272321</v>
      </c>
      <c r="N9837" s="14">
        <v>12</v>
      </c>
      <c r="O9837" s="14">
        <v>535.94000000000005</v>
      </c>
      <c r="P9837" s="8">
        <v>15</v>
      </c>
      <c r="Q9837" s="8">
        <v>550.29999999999995</v>
      </c>
      <c r="R9837" s="17">
        <f t="shared" si="614"/>
        <v>10182.86</v>
      </c>
      <c r="S9837" s="18">
        <f t="shared" si="615"/>
        <v>10455.67</v>
      </c>
    </row>
    <row r="9838" spans="1:19" x14ac:dyDescent="0.25">
      <c r="A9838" s="7" t="s">
        <v>13575</v>
      </c>
      <c r="B9838" s="7" t="s">
        <v>13576</v>
      </c>
      <c r="C9838" s="7" t="s">
        <v>7375</v>
      </c>
      <c r="D9838" s="7" t="s">
        <v>7376</v>
      </c>
      <c r="E9838" s="7" t="s">
        <v>7377</v>
      </c>
      <c r="F9838" s="8">
        <v>15</v>
      </c>
      <c r="G9838" s="8">
        <v>65.53</v>
      </c>
      <c r="H9838" s="8">
        <v>65.53</v>
      </c>
      <c r="I9838" s="8">
        <v>180</v>
      </c>
      <c r="J9838" s="8">
        <v>11796.07</v>
      </c>
      <c r="K9838" s="8">
        <v>65.533722222222224</v>
      </c>
      <c r="L9838" s="8">
        <f t="shared" si="612"/>
        <v>8.5478768115942003</v>
      </c>
      <c r="M9838" s="8">
        <f t="shared" si="613"/>
        <v>56.985845410628023</v>
      </c>
      <c r="N9838" s="9"/>
      <c r="O9838" s="9"/>
      <c r="P9838" s="8">
        <v>15</v>
      </c>
      <c r="Q9838" s="8">
        <v>65.533888888888882</v>
      </c>
      <c r="R9838" s="17">
        <f t="shared" si="614"/>
        <v>0</v>
      </c>
      <c r="S9838" s="18">
        <f t="shared" si="615"/>
        <v>11796.07</v>
      </c>
    </row>
    <row r="9839" spans="1:19" x14ac:dyDescent="0.25">
      <c r="A9839" s="7" t="s">
        <v>14065</v>
      </c>
      <c r="B9839" s="7" t="s">
        <v>14066</v>
      </c>
      <c r="C9839" s="7" t="s">
        <v>7205</v>
      </c>
      <c r="D9839" s="7" t="s">
        <v>7206</v>
      </c>
      <c r="E9839" s="7" t="s">
        <v>7440</v>
      </c>
      <c r="F9839" s="8">
        <v>15</v>
      </c>
      <c r="G9839" s="8">
        <v>111.95</v>
      </c>
      <c r="H9839" s="8">
        <v>111.95</v>
      </c>
      <c r="I9839" s="8">
        <v>100</v>
      </c>
      <c r="J9839" s="8">
        <v>11195.270000000002</v>
      </c>
      <c r="K9839" s="8">
        <v>111.95270000000002</v>
      </c>
      <c r="L9839" s="8">
        <f t="shared" si="612"/>
        <v>14.602526086956516</v>
      </c>
      <c r="M9839" s="8">
        <f t="shared" si="613"/>
        <v>97.350173913043506</v>
      </c>
      <c r="N9839" s="9"/>
      <c r="O9839" s="9"/>
      <c r="P9839" s="8">
        <v>15</v>
      </c>
      <c r="Q9839" s="8">
        <v>111.953</v>
      </c>
      <c r="R9839" s="17">
        <f t="shared" si="614"/>
        <v>0</v>
      </c>
      <c r="S9839" s="18">
        <f t="shared" si="615"/>
        <v>11195.270000000002</v>
      </c>
    </row>
    <row r="9840" spans="1:19" x14ac:dyDescent="0.25">
      <c r="A9840" s="7" t="s">
        <v>14146</v>
      </c>
      <c r="B9840" s="7" t="s">
        <v>14147</v>
      </c>
      <c r="C9840" s="7" t="s">
        <v>7400</v>
      </c>
      <c r="D9840" s="7" t="s">
        <v>7401</v>
      </c>
      <c r="E9840" s="7" t="s">
        <v>7402</v>
      </c>
      <c r="F9840" s="8">
        <v>15</v>
      </c>
      <c r="G9840" s="8">
        <v>577.66999999999996</v>
      </c>
      <c r="H9840" s="8">
        <v>577.66999999999996</v>
      </c>
      <c r="I9840" s="8">
        <v>15</v>
      </c>
      <c r="J9840" s="8">
        <v>8665.02</v>
      </c>
      <c r="K9840" s="8">
        <v>577.66800000000001</v>
      </c>
      <c r="L9840" s="8">
        <f t="shared" si="612"/>
        <v>75.347999999999956</v>
      </c>
      <c r="M9840" s="8">
        <f t="shared" si="613"/>
        <v>502.32000000000005</v>
      </c>
      <c r="N9840" s="9"/>
      <c r="O9840" s="9"/>
      <c r="P9840" s="8">
        <v>15</v>
      </c>
      <c r="Q9840" s="8">
        <v>577.66999999999996</v>
      </c>
      <c r="R9840" s="17">
        <f t="shared" si="614"/>
        <v>0</v>
      </c>
      <c r="S9840" s="18">
        <f t="shared" si="615"/>
        <v>8665.02</v>
      </c>
    </row>
    <row r="9841" spans="1:19" x14ac:dyDescent="0.25">
      <c r="A9841" s="7" t="s">
        <v>14823</v>
      </c>
      <c r="B9841" s="7" t="s">
        <v>14824</v>
      </c>
      <c r="C9841" s="7" t="s">
        <v>14</v>
      </c>
      <c r="D9841" s="7" t="s">
        <v>15</v>
      </c>
      <c r="E9841" s="7" t="s">
        <v>2322</v>
      </c>
      <c r="F9841" s="8">
        <v>15</v>
      </c>
      <c r="G9841" s="8">
        <v>422.22</v>
      </c>
      <c r="H9841" s="8">
        <v>422.22</v>
      </c>
      <c r="I9841" s="8">
        <v>40</v>
      </c>
      <c r="J9841" s="8">
        <v>16888.89</v>
      </c>
      <c r="K9841" s="8">
        <v>422.22224999999997</v>
      </c>
      <c r="L9841" s="8">
        <f t="shared" si="612"/>
        <v>55.072467391304315</v>
      </c>
      <c r="M9841" s="8">
        <f t="shared" si="613"/>
        <v>367.14978260869566</v>
      </c>
      <c r="N9841" s="9"/>
      <c r="O9841" s="9"/>
      <c r="P9841" s="8">
        <v>15</v>
      </c>
      <c r="Q9841" s="8">
        <v>422.22299999999996</v>
      </c>
      <c r="R9841" s="17">
        <f t="shared" si="614"/>
        <v>0</v>
      </c>
      <c r="S9841" s="18">
        <f t="shared" si="615"/>
        <v>16888.89</v>
      </c>
    </row>
    <row r="9842" spans="1:19" x14ac:dyDescent="0.25">
      <c r="A9842" s="7" t="s">
        <v>14907</v>
      </c>
      <c r="B9842" s="7" t="s">
        <v>14908</v>
      </c>
      <c r="C9842" s="7" t="s">
        <v>7400</v>
      </c>
      <c r="D9842" s="7" t="s">
        <v>7401</v>
      </c>
      <c r="E9842" s="7" t="s">
        <v>7402</v>
      </c>
      <c r="F9842" s="8">
        <v>15</v>
      </c>
      <c r="G9842" s="8">
        <v>7864.83</v>
      </c>
      <c r="H9842" s="8">
        <v>7864.84</v>
      </c>
      <c r="I9842" s="8">
        <v>14</v>
      </c>
      <c r="J9842" s="8">
        <v>110107.73</v>
      </c>
      <c r="K9842" s="8">
        <v>7864.8378571428566</v>
      </c>
      <c r="L9842" s="8">
        <f t="shared" si="612"/>
        <v>1025.8484161490678</v>
      </c>
      <c r="M9842" s="8">
        <f t="shared" si="613"/>
        <v>6838.9894409937888</v>
      </c>
      <c r="N9842" s="9"/>
      <c r="O9842" s="9"/>
      <c r="P9842" s="8">
        <v>15</v>
      </c>
      <c r="Q9842" s="8">
        <v>7864.8399999999992</v>
      </c>
      <c r="R9842" s="17">
        <f t="shared" si="614"/>
        <v>0</v>
      </c>
      <c r="S9842" s="18">
        <f t="shared" si="615"/>
        <v>110107.73</v>
      </c>
    </row>
    <row r="9843" spans="1:19" x14ac:dyDescent="0.25">
      <c r="A9843" s="7" t="s">
        <v>17827</v>
      </c>
      <c r="B9843" s="7" t="s">
        <v>17828</v>
      </c>
      <c r="C9843" s="7" t="s">
        <v>7205</v>
      </c>
      <c r="D9843" s="7" t="s">
        <v>7206</v>
      </c>
      <c r="E9843" s="7" t="s">
        <v>7207</v>
      </c>
      <c r="F9843" s="8">
        <v>15</v>
      </c>
      <c r="G9843" s="8">
        <v>329.28</v>
      </c>
      <c r="H9843" s="8">
        <v>329.28</v>
      </c>
      <c r="I9843" s="8">
        <v>77</v>
      </c>
      <c r="J9843" s="8">
        <v>25354.53</v>
      </c>
      <c r="K9843" s="8">
        <v>329.27961038961035</v>
      </c>
      <c r="L9843" s="8">
        <f t="shared" si="612"/>
        <v>42.949514398644794</v>
      </c>
      <c r="M9843" s="8">
        <f t="shared" si="613"/>
        <v>286.33009599096556</v>
      </c>
      <c r="N9843" s="9"/>
      <c r="O9843" s="9"/>
      <c r="P9843" s="8">
        <v>15</v>
      </c>
      <c r="Q9843" s="8">
        <v>329.28</v>
      </c>
      <c r="R9843" s="17">
        <f t="shared" si="614"/>
        <v>0</v>
      </c>
      <c r="S9843" s="18">
        <f t="shared" si="615"/>
        <v>25354.53</v>
      </c>
    </row>
    <row r="9844" spans="1:19" x14ac:dyDescent="0.25">
      <c r="A9844" s="7" t="s">
        <v>11326</v>
      </c>
      <c r="B9844" s="7" t="s">
        <v>11327</v>
      </c>
      <c r="C9844" s="7" t="s">
        <v>37</v>
      </c>
      <c r="D9844" s="7" t="s">
        <v>38</v>
      </c>
      <c r="E9844" s="7" t="s">
        <v>39</v>
      </c>
      <c r="F9844" s="8">
        <v>15</v>
      </c>
      <c r="G9844" s="8">
        <v>680.69</v>
      </c>
      <c r="H9844" s="8">
        <v>680.7</v>
      </c>
      <c r="I9844" s="8">
        <v>4</v>
      </c>
      <c r="J9844" s="8">
        <v>2722.77</v>
      </c>
      <c r="K9844" s="8">
        <v>680.6925</v>
      </c>
      <c r="L9844" s="8">
        <f t="shared" si="612"/>
        <v>88.78597826086957</v>
      </c>
      <c r="M9844" s="8">
        <f t="shared" si="613"/>
        <v>591.90652173913043</v>
      </c>
      <c r="N9844" s="9"/>
      <c r="O9844" s="9"/>
      <c r="P9844" s="8">
        <v>15</v>
      </c>
      <c r="Q9844" s="8">
        <v>680.7</v>
      </c>
      <c r="R9844" s="17">
        <f t="shared" si="614"/>
        <v>0</v>
      </c>
      <c r="S9844" s="18">
        <f t="shared" si="615"/>
        <v>2722.77</v>
      </c>
    </row>
    <row r="9845" spans="1:19" x14ac:dyDescent="0.25">
      <c r="A9845" s="7" t="s">
        <v>13479</v>
      </c>
      <c r="B9845" s="7" t="s">
        <v>13480</v>
      </c>
      <c r="C9845" s="7" t="s">
        <v>7205</v>
      </c>
      <c r="D9845" s="7" t="s">
        <v>7206</v>
      </c>
      <c r="E9845" s="7" t="s">
        <v>7207</v>
      </c>
      <c r="F9845" s="8">
        <v>15</v>
      </c>
      <c r="G9845" s="8">
        <v>339.98</v>
      </c>
      <c r="H9845" s="8">
        <v>339.99</v>
      </c>
      <c r="I9845" s="8">
        <v>7</v>
      </c>
      <c r="J9845" s="8">
        <v>2379.9</v>
      </c>
      <c r="K9845" s="8">
        <v>339.98571428571432</v>
      </c>
      <c r="L9845" s="8">
        <f t="shared" si="612"/>
        <v>44.345962732919247</v>
      </c>
      <c r="M9845" s="8">
        <f t="shared" si="613"/>
        <v>295.63975155279508</v>
      </c>
      <c r="N9845" s="9"/>
      <c r="O9845" s="9"/>
      <c r="P9845" s="8">
        <v>15</v>
      </c>
      <c r="Q9845" s="8">
        <v>339.99</v>
      </c>
      <c r="R9845" s="17">
        <f t="shared" si="614"/>
        <v>0</v>
      </c>
      <c r="S9845" s="18">
        <f t="shared" si="615"/>
        <v>2379.9</v>
      </c>
    </row>
    <row r="9846" spans="1:19" x14ac:dyDescent="0.25">
      <c r="A9846" s="7" t="s">
        <v>1530</v>
      </c>
      <c r="B9846" s="7" t="s">
        <v>1531</v>
      </c>
      <c r="C9846" s="7" t="s">
        <v>37</v>
      </c>
      <c r="D9846" s="7" t="s">
        <v>38</v>
      </c>
      <c r="E9846" s="7" t="s">
        <v>39</v>
      </c>
      <c r="F9846" s="8">
        <v>15</v>
      </c>
      <c r="G9846" s="8">
        <v>1808.46</v>
      </c>
      <c r="H9846" s="8">
        <v>1808.46</v>
      </c>
      <c r="I9846" s="8">
        <v>8</v>
      </c>
      <c r="J9846" s="8">
        <v>14467.65</v>
      </c>
      <c r="K9846" s="8">
        <v>1808.45625</v>
      </c>
      <c r="L9846" s="8">
        <f t="shared" si="612"/>
        <v>235.88559782608672</v>
      </c>
      <c r="M9846" s="8">
        <f t="shared" si="613"/>
        <v>1572.5706521739132</v>
      </c>
      <c r="N9846" s="9"/>
      <c r="O9846" s="9"/>
      <c r="P9846" s="8">
        <v>15</v>
      </c>
      <c r="Q9846" s="8">
        <v>1808.46</v>
      </c>
      <c r="R9846" s="17">
        <f t="shared" si="614"/>
        <v>0</v>
      </c>
      <c r="S9846" s="18">
        <f t="shared" si="615"/>
        <v>14467.65</v>
      </c>
    </row>
    <row r="9847" spans="1:19" x14ac:dyDescent="0.25">
      <c r="A9847" s="7" t="s">
        <v>12759</v>
      </c>
      <c r="B9847" s="7" t="s">
        <v>12760</v>
      </c>
      <c r="C9847" s="7" t="s">
        <v>14</v>
      </c>
      <c r="D9847" s="7" t="s">
        <v>15</v>
      </c>
      <c r="E9847" s="7" t="s">
        <v>7518</v>
      </c>
      <c r="F9847" s="8">
        <v>21</v>
      </c>
      <c r="G9847" s="8">
        <v>1015.77</v>
      </c>
      <c r="H9847" s="8">
        <v>1015.84</v>
      </c>
      <c r="I9847" s="8">
        <v>7</v>
      </c>
      <c r="J9847" s="8">
        <v>7110.71</v>
      </c>
      <c r="K9847" s="8">
        <v>1015.8157142857143</v>
      </c>
      <c r="L9847" s="8">
        <f t="shared" si="612"/>
        <v>176.2985950413223</v>
      </c>
      <c r="M9847" s="8">
        <f t="shared" si="613"/>
        <v>839.51711924439201</v>
      </c>
      <c r="N9847" s="9"/>
      <c r="O9847" s="9"/>
      <c r="P9847" s="8">
        <v>21</v>
      </c>
      <c r="Q9847" s="8">
        <v>1015.82</v>
      </c>
      <c r="R9847" s="17">
        <f t="shared" si="614"/>
        <v>0</v>
      </c>
      <c r="S9847" s="18">
        <f t="shared" si="615"/>
        <v>7110.71</v>
      </c>
    </row>
    <row r="9848" spans="1:19" x14ac:dyDescent="0.25">
      <c r="A9848" s="7" t="s">
        <v>13155</v>
      </c>
      <c r="B9848" s="7" t="s">
        <v>13156</v>
      </c>
      <c r="C9848" s="7" t="s">
        <v>14</v>
      </c>
      <c r="D9848" s="7" t="s">
        <v>15</v>
      </c>
      <c r="E9848" s="7" t="s">
        <v>7807</v>
      </c>
      <c r="F9848" s="8">
        <v>21</v>
      </c>
      <c r="G9848" s="8">
        <v>5.99</v>
      </c>
      <c r="H9848" s="8">
        <v>5.99</v>
      </c>
      <c r="I9848" s="8">
        <v>1300</v>
      </c>
      <c r="J9848" s="8">
        <v>7780.9899999999989</v>
      </c>
      <c r="K9848" s="8">
        <v>5.985376923076922</v>
      </c>
      <c r="L9848" s="8">
        <f t="shared" si="612"/>
        <v>1.0387844246662423</v>
      </c>
      <c r="M9848" s="8">
        <f t="shared" si="613"/>
        <v>4.9465924984106797</v>
      </c>
      <c r="N9848" s="14">
        <v>12</v>
      </c>
      <c r="O9848" s="14">
        <v>5.7063999999999995</v>
      </c>
      <c r="P9848" s="8">
        <v>21</v>
      </c>
      <c r="Q9848" s="8">
        <v>5.9853999999999994</v>
      </c>
      <c r="R9848" s="17">
        <f t="shared" si="614"/>
        <v>7418.32</v>
      </c>
      <c r="S9848" s="18">
        <f t="shared" si="615"/>
        <v>7780.9899999999989</v>
      </c>
    </row>
    <row r="9849" spans="1:19" x14ac:dyDescent="0.25">
      <c r="A9849" s="7" t="s">
        <v>13427</v>
      </c>
      <c r="B9849" s="7" t="s">
        <v>13428</v>
      </c>
      <c r="C9849" s="7" t="s">
        <v>37</v>
      </c>
      <c r="D9849" s="7" t="s">
        <v>38</v>
      </c>
      <c r="E9849" s="7" t="s">
        <v>39</v>
      </c>
      <c r="F9849" s="8">
        <v>15</v>
      </c>
      <c r="G9849" s="8">
        <v>988.22</v>
      </c>
      <c r="H9849" s="8">
        <v>988.22</v>
      </c>
      <c r="I9849" s="8">
        <v>13</v>
      </c>
      <c r="J9849" s="8">
        <v>12846.83</v>
      </c>
      <c r="K9849" s="8">
        <v>988.21769230769235</v>
      </c>
      <c r="L9849" s="8">
        <f t="shared" si="612"/>
        <v>128.89795986622073</v>
      </c>
      <c r="M9849" s="8">
        <f t="shared" si="613"/>
        <v>859.31973244147161</v>
      </c>
      <c r="N9849" s="9"/>
      <c r="O9849" s="9"/>
      <c r="P9849" s="8">
        <v>15</v>
      </c>
      <c r="Q9849" s="8">
        <v>988.22</v>
      </c>
      <c r="R9849" s="17">
        <f t="shared" si="614"/>
        <v>0</v>
      </c>
      <c r="S9849" s="18">
        <f t="shared" si="615"/>
        <v>12846.83</v>
      </c>
    </row>
    <row r="9850" spans="1:19" x14ac:dyDescent="0.25">
      <c r="A9850" s="7" t="s">
        <v>14724</v>
      </c>
      <c r="B9850" s="7" t="s">
        <v>14725</v>
      </c>
      <c r="C9850" s="7" t="s">
        <v>37</v>
      </c>
      <c r="D9850" s="7" t="s">
        <v>38</v>
      </c>
      <c r="E9850" s="7" t="s">
        <v>39</v>
      </c>
      <c r="F9850" s="8">
        <v>15</v>
      </c>
      <c r="G9850" s="8">
        <v>1135.1500000000001</v>
      </c>
      <c r="H9850" s="8">
        <v>1135.17</v>
      </c>
      <c r="I9850" s="8">
        <v>4</v>
      </c>
      <c r="J9850" s="8">
        <v>4540.6499999999996</v>
      </c>
      <c r="K9850" s="8">
        <v>1135.1624999999999</v>
      </c>
      <c r="L9850" s="8">
        <f t="shared" si="612"/>
        <v>148.06467391304341</v>
      </c>
      <c r="M9850" s="8">
        <f t="shared" si="613"/>
        <v>987.0978260869565</v>
      </c>
      <c r="N9850" s="9"/>
      <c r="O9850" s="9"/>
      <c r="P9850" s="8">
        <v>15</v>
      </c>
      <c r="Q9850" s="8">
        <v>1135.17</v>
      </c>
      <c r="R9850" s="17">
        <f t="shared" si="614"/>
        <v>0</v>
      </c>
      <c r="S9850" s="18">
        <f t="shared" si="615"/>
        <v>4540.6499999999996</v>
      </c>
    </row>
    <row r="9851" spans="1:19" x14ac:dyDescent="0.25">
      <c r="A9851" s="7" t="s">
        <v>14857</v>
      </c>
      <c r="B9851" s="7" t="s">
        <v>14858</v>
      </c>
      <c r="C9851" s="7" t="s">
        <v>7320</v>
      </c>
      <c r="D9851" s="7" t="s">
        <v>7321</v>
      </c>
      <c r="E9851" s="7" t="s">
        <v>7322</v>
      </c>
      <c r="F9851" s="8">
        <v>21</v>
      </c>
      <c r="G9851" s="8">
        <v>12.86</v>
      </c>
      <c r="H9851" s="8">
        <v>12.86</v>
      </c>
      <c r="I9851" s="8">
        <v>500</v>
      </c>
      <c r="J9851" s="8">
        <v>6428.7199999999993</v>
      </c>
      <c r="K9851" s="8">
        <v>12.857439999999999</v>
      </c>
      <c r="L9851" s="8">
        <f t="shared" si="612"/>
        <v>2.2314565289256194</v>
      </c>
      <c r="M9851" s="8">
        <f t="shared" si="613"/>
        <v>10.625983471074379</v>
      </c>
      <c r="N9851" s="9"/>
      <c r="O9851" s="9"/>
      <c r="P9851" s="8">
        <v>21</v>
      </c>
      <c r="Q9851" s="8">
        <v>12.8575</v>
      </c>
      <c r="R9851" s="17">
        <f t="shared" si="614"/>
        <v>0</v>
      </c>
      <c r="S9851" s="18">
        <f t="shared" si="615"/>
        <v>6428.7199999999993</v>
      </c>
    </row>
    <row r="9852" spans="1:19" x14ac:dyDescent="0.25">
      <c r="A9852" s="7" t="s">
        <v>19838</v>
      </c>
      <c r="B9852" s="7" t="s">
        <v>19839</v>
      </c>
      <c r="C9852" s="7" t="s">
        <v>7205</v>
      </c>
      <c r="D9852" s="7" t="s">
        <v>7206</v>
      </c>
      <c r="E9852" s="7" t="s">
        <v>7207</v>
      </c>
      <c r="F9852" s="8">
        <v>15</v>
      </c>
      <c r="G9852" s="8">
        <v>29.27</v>
      </c>
      <c r="H9852" s="8">
        <v>29.27</v>
      </c>
      <c r="I9852" s="8">
        <v>450</v>
      </c>
      <c r="J9852" s="8">
        <v>13170.39</v>
      </c>
      <c r="K9852" s="8">
        <v>29.267533333333333</v>
      </c>
      <c r="L9852" s="8">
        <f t="shared" si="612"/>
        <v>3.8175043478260839</v>
      </c>
      <c r="M9852" s="8">
        <f t="shared" si="613"/>
        <v>25.450028985507249</v>
      </c>
      <c r="N9852" s="14">
        <v>12</v>
      </c>
      <c r="O9852" s="14">
        <v>28.504000000000001</v>
      </c>
      <c r="P9852" s="8">
        <v>15</v>
      </c>
      <c r="Q9852" s="8">
        <v>29.267600000000002</v>
      </c>
      <c r="R9852" s="17">
        <f t="shared" si="614"/>
        <v>12826.800000000001</v>
      </c>
      <c r="S9852" s="18">
        <f t="shared" si="615"/>
        <v>13170.39</v>
      </c>
    </row>
    <row r="9853" spans="1:19" x14ac:dyDescent="0.25">
      <c r="A9853" s="7" t="s">
        <v>4357</v>
      </c>
      <c r="B9853" s="7" t="s">
        <v>4358</v>
      </c>
      <c r="C9853" s="7" t="s">
        <v>472</v>
      </c>
      <c r="D9853" s="7" t="s">
        <v>473</v>
      </c>
      <c r="E9853" s="7" t="s">
        <v>1421</v>
      </c>
      <c r="F9853" s="8">
        <v>15</v>
      </c>
      <c r="G9853" s="8">
        <v>7666.47</v>
      </c>
      <c r="H9853" s="8">
        <v>7666.49</v>
      </c>
      <c r="I9853" s="8">
        <v>3</v>
      </c>
      <c r="J9853" s="8">
        <v>22999.439999999999</v>
      </c>
      <c r="K9853" s="8">
        <v>7666.48</v>
      </c>
      <c r="L9853" s="8">
        <f t="shared" si="612"/>
        <v>999.97565217391275</v>
      </c>
      <c r="M9853" s="8">
        <f t="shared" si="613"/>
        <v>6666.5043478260868</v>
      </c>
      <c r="N9853" s="9"/>
      <c r="O9853" s="9"/>
      <c r="P9853" s="8">
        <v>15</v>
      </c>
      <c r="Q9853" s="8">
        <v>7666.49</v>
      </c>
      <c r="R9853" s="17">
        <f t="shared" si="614"/>
        <v>0</v>
      </c>
      <c r="S9853" s="18">
        <f t="shared" si="615"/>
        <v>22999.439999999999</v>
      </c>
    </row>
    <row r="9854" spans="1:19" x14ac:dyDescent="0.25">
      <c r="A9854" s="7" t="s">
        <v>14801</v>
      </c>
      <c r="B9854" s="7" t="s">
        <v>14802</v>
      </c>
      <c r="C9854" s="7" t="s">
        <v>7400</v>
      </c>
      <c r="D9854" s="7" t="s">
        <v>7401</v>
      </c>
      <c r="E9854" s="7" t="s">
        <v>7402</v>
      </c>
      <c r="F9854" s="8">
        <v>15</v>
      </c>
      <c r="G9854" s="8">
        <v>7864.83</v>
      </c>
      <c r="H9854" s="8">
        <v>7864.84</v>
      </c>
      <c r="I9854" s="8">
        <v>8</v>
      </c>
      <c r="J9854" s="8">
        <v>62918.689999999988</v>
      </c>
      <c r="K9854" s="8">
        <v>7864.8362499999985</v>
      </c>
      <c r="L9854" s="8">
        <f t="shared" si="612"/>
        <v>1025.8482065217386</v>
      </c>
      <c r="M9854" s="8">
        <f t="shared" si="613"/>
        <v>6838.9880434782599</v>
      </c>
      <c r="N9854" s="14">
        <v>12</v>
      </c>
      <c r="O9854" s="14">
        <v>7659.67</v>
      </c>
      <c r="P9854" s="8">
        <v>15</v>
      </c>
      <c r="Q9854" s="8">
        <v>7864.84</v>
      </c>
      <c r="R9854" s="17">
        <f t="shared" si="614"/>
        <v>61277.36</v>
      </c>
      <c r="S9854" s="18">
        <f t="shared" si="615"/>
        <v>62918.689999999988</v>
      </c>
    </row>
    <row r="9855" spans="1:19" x14ac:dyDescent="0.25">
      <c r="A9855" s="7" t="s">
        <v>17395</v>
      </c>
      <c r="B9855" s="7" t="s">
        <v>17396</v>
      </c>
      <c r="C9855" s="7" t="s">
        <v>7249</v>
      </c>
      <c r="D9855" s="7" t="s">
        <v>7250</v>
      </c>
      <c r="E9855" s="7" t="s">
        <v>7251</v>
      </c>
      <c r="F9855" s="8">
        <v>21</v>
      </c>
      <c r="G9855" s="8">
        <v>34.17</v>
      </c>
      <c r="H9855" s="8">
        <v>34.17</v>
      </c>
      <c r="I9855" s="8">
        <v>2448</v>
      </c>
      <c r="J9855" s="8">
        <v>83654.079999999987</v>
      </c>
      <c r="K9855" s="8">
        <v>34.17241830065359</v>
      </c>
      <c r="L9855" s="8">
        <f t="shared" si="612"/>
        <v>5.930750283584505</v>
      </c>
      <c r="M9855" s="8">
        <f t="shared" si="613"/>
        <v>28.241668017069085</v>
      </c>
      <c r="N9855" s="9"/>
      <c r="O9855" s="9"/>
      <c r="P9855" s="8">
        <v>21</v>
      </c>
      <c r="Q9855" s="8">
        <v>34.172430555555557</v>
      </c>
      <c r="R9855" s="17">
        <f t="shared" si="614"/>
        <v>0</v>
      </c>
      <c r="S9855" s="18">
        <f t="shared" si="615"/>
        <v>83654.079999999987</v>
      </c>
    </row>
    <row r="9856" spans="1:19" x14ac:dyDescent="0.25">
      <c r="A9856" s="7" t="s">
        <v>18203</v>
      </c>
      <c r="B9856" s="7" t="s">
        <v>18204</v>
      </c>
      <c r="C9856" s="7" t="s">
        <v>7375</v>
      </c>
      <c r="D9856" s="7" t="s">
        <v>7376</v>
      </c>
      <c r="E9856" s="7" t="s">
        <v>7377</v>
      </c>
      <c r="F9856" s="8">
        <v>15</v>
      </c>
      <c r="G9856" s="8">
        <v>101.97</v>
      </c>
      <c r="H9856" s="8">
        <v>101.97</v>
      </c>
      <c r="I9856" s="8">
        <v>756</v>
      </c>
      <c r="J9856" s="8">
        <v>77087.75</v>
      </c>
      <c r="K9856" s="8">
        <v>101.96792328042328</v>
      </c>
      <c r="L9856" s="8">
        <f t="shared" si="612"/>
        <v>13.30016390614216</v>
      </c>
      <c r="M9856" s="8">
        <f t="shared" si="613"/>
        <v>88.667759374281118</v>
      </c>
      <c r="N9856" s="14">
        <v>12</v>
      </c>
      <c r="O9856" s="14">
        <v>101.96791666666667</v>
      </c>
      <c r="P9856" s="8">
        <v>15</v>
      </c>
      <c r="Q9856" s="8">
        <v>101.96796296296297</v>
      </c>
      <c r="R9856" s="17">
        <f t="shared" si="614"/>
        <v>77087.744999999995</v>
      </c>
      <c r="S9856" s="18">
        <f t="shared" si="615"/>
        <v>77087.75</v>
      </c>
    </row>
    <row r="9857" spans="1:19" x14ac:dyDescent="0.25">
      <c r="A9857" s="7" t="s">
        <v>1810</v>
      </c>
      <c r="B9857" s="7" t="s">
        <v>1811</v>
      </c>
      <c r="C9857" s="7" t="s">
        <v>14</v>
      </c>
      <c r="D9857" s="7" t="s">
        <v>15</v>
      </c>
      <c r="E9857" s="7" t="s">
        <v>19</v>
      </c>
      <c r="F9857" s="8">
        <v>21</v>
      </c>
      <c r="G9857" s="8">
        <v>6213</v>
      </c>
      <c r="H9857" s="8">
        <v>6213</v>
      </c>
      <c r="I9857" s="8">
        <v>60</v>
      </c>
      <c r="J9857" s="8">
        <v>372779.97</v>
      </c>
      <c r="K9857" s="8">
        <v>6212.9994999999999</v>
      </c>
      <c r="L9857" s="8">
        <f t="shared" si="612"/>
        <v>1078.2891694214877</v>
      </c>
      <c r="M9857" s="8">
        <f t="shared" si="613"/>
        <v>5134.7103305785122</v>
      </c>
      <c r="N9857" s="14">
        <v>12</v>
      </c>
      <c r="O9857" s="14">
        <v>5750.875</v>
      </c>
      <c r="P9857" s="8">
        <v>21</v>
      </c>
      <c r="Q9857" s="8">
        <v>6213</v>
      </c>
      <c r="R9857" s="17">
        <f t="shared" si="614"/>
        <v>345052.5</v>
      </c>
      <c r="S9857" s="18">
        <f t="shared" si="615"/>
        <v>372779.97</v>
      </c>
    </row>
    <row r="9858" spans="1:19" x14ac:dyDescent="0.25">
      <c r="A9858" s="7" t="s">
        <v>16344</v>
      </c>
      <c r="B9858" s="7" t="s">
        <v>16345</v>
      </c>
      <c r="C9858" s="7" t="s">
        <v>5229</v>
      </c>
      <c r="D9858" s="7" t="s">
        <v>5230</v>
      </c>
      <c r="E9858" s="7" t="s">
        <v>5231</v>
      </c>
      <c r="F9858" s="8">
        <v>21</v>
      </c>
      <c r="G9858" s="8">
        <v>89.94</v>
      </c>
      <c r="H9858" s="8">
        <v>89.94</v>
      </c>
      <c r="I9858" s="8">
        <v>4500</v>
      </c>
      <c r="J9858" s="8">
        <v>404730</v>
      </c>
      <c r="K9858" s="8">
        <v>89.94</v>
      </c>
      <c r="L9858" s="8">
        <f t="shared" ref="L9858:L9921" si="616">K9858-M9858</f>
        <v>15.609421487603299</v>
      </c>
      <c r="M9858" s="8">
        <f t="shared" ref="M9858:M9921" si="617">K9858/((100+F9858)/100)</f>
        <v>74.330578512396698</v>
      </c>
      <c r="N9858" s="9"/>
      <c r="O9858" s="9"/>
      <c r="P9858" s="8">
        <v>21</v>
      </c>
      <c r="Q9858" s="8">
        <v>89.940006666666676</v>
      </c>
      <c r="R9858" s="17">
        <f t="shared" ref="R9858:R9921" si="618">I9858*O9858</f>
        <v>0</v>
      </c>
      <c r="S9858" s="18">
        <f t="shared" si="615"/>
        <v>404730</v>
      </c>
    </row>
    <row r="9859" spans="1:19" x14ac:dyDescent="0.25">
      <c r="A9859" s="7" t="s">
        <v>18078</v>
      </c>
      <c r="B9859" s="7" t="s">
        <v>18079</v>
      </c>
      <c r="C9859" s="7" t="s">
        <v>369</v>
      </c>
      <c r="D9859" s="7" t="s">
        <v>370</v>
      </c>
      <c r="E9859" s="7" t="s">
        <v>371</v>
      </c>
      <c r="F9859" s="8">
        <v>21</v>
      </c>
      <c r="G9859" s="8">
        <v>3705.99</v>
      </c>
      <c r="H9859" s="8">
        <v>3706</v>
      </c>
      <c r="I9859" s="8">
        <v>108</v>
      </c>
      <c r="J9859" s="8">
        <v>400247.97</v>
      </c>
      <c r="K9859" s="8">
        <v>3705.9997222222219</v>
      </c>
      <c r="L9859" s="8">
        <f t="shared" si="616"/>
        <v>643.19003443526162</v>
      </c>
      <c r="M9859" s="8">
        <f t="shared" si="617"/>
        <v>3062.8096877869602</v>
      </c>
      <c r="N9859" s="14">
        <v>12</v>
      </c>
      <c r="O9859" s="14">
        <v>3430.35</v>
      </c>
      <c r="P9859" s="8">
        <v>21</v>
      </c>
      <c r="Q9859" s="8">
        <v>3706</v>
      </c>
      <c r="R9859" s="17">
        <f t="shared" si="618"/>
        <v>370477.8</v>
      </c>
      <c r="S9859" s="18">
        <f t="shared" ref="S9859:S9922" si="619">J9859</f>
        <v>400247.97</v>
      </c>
    </row>
    <row r="9860" spans="1:19" x14ac:dyDescent="0.25">
      <c r="A9860" s="7" t="s">
        <v>9689</v>
      </c>
      <c r="B9860" s="7" t="s">
        <v>9690</v>
      </c>
      <c r="C9860" s="7" t="s">
        <v>7205</v>
      </c>
      <c r="D9860" s="7" t="s">
        <v>7206</v>
      </c>
      <c r="E9860" s="7" t="s">
        <v>7207</v>
      </c>
      <c r="F9860" s="8">
        <v>15</v>
      </c>
      <c r="G9860" s="8">
        <v>6.55</v>
      </c>
      <c r="H9860" s="8">
        <v>6.55</v>
      </c>
      <c r="I9860" s="8">
        <v>24000</v>
      </c>
      <c r="J9860" s="8">
        <v>157297.96999999994</v>
      </c>
      <c r="K9860" s="8">
        <v>6.5540820833333306</v>
      </c>
      <c r="L9860" s="8">
        <f t="shared" si="616"/>
        <v>0.8548802717391295</v>
      </c>
      <c r="M9860" s="8">
        <f t="shared" si="617"/>
        <v>5.6992018115942011</v>
      </c>
      <c r="N9860" s="14">
        <v>12</v>
      </c>
      <c r="O9860" s="14">
        <v>6.3831041666666666</v>
      </c>
      <c r="P9860" s="8">
        <v>15</v>
      </c>
      <c r="Q9860" s="8">
        <v>6.5540833333333328</v>
      </c>
      <c r="R9860" s="17">
        <f t="shared" si="618"/>
        <v>153194.5</v>
      </c>
      <c r="S9860" s="18">
        <f t="shared" si="619"/>
        <v>157297.96999999994</v>
      </c>
    </row>
    <row r="9861" spans="1:19" x14ac:dyDescent="0.25">
      <c r="A9861" s="7" t="s">
        <v>10124</v>
      </c>
      <c r="B9861" s="7" t="s">
        <v>10125</v>
      </c>
      <c r="C9861" s="7" t="s">
        <v>14</v>
      </c>
      <c r="D9861" s="7" t="s">
        <v>15</v>
      </c>
      <c r="E9861" s="7" t="s">
        <v>2322</v>
      </c>
      <c r="F9861" s="8">
        <v>21</v>
      </c>
      <c r="G9861" s="8">
        <v>56.25</v>
      </c>
      <c r="H9861" s="8">
        <v>56.25</v>
      </c>
      <c r="I9861" s="8">
        <v>4720</v>
      </c>
      <c r="J9861" s="8">
        <v>265517.04000000033</v>
      </c>
      <c r="K9861" s="8">
        <v>56.253610169491594</v>
      </c>
      <c r="L9861" s="8">
        <f t="shared" si="616"/>
        <v>9.763023252556394</v>
      </c>
      <c r="M9861" s="8">
        <f t="shared" si="617"/>
        <v>46.4905869169352</v>
      </c>
      <c r="N9861" s="9"/>
      <c r="O9861" s="9"/>
      <c r="P9861" s="8">
        <v>21</v>
      </c>
      <c r="Q9861" s="8">
        <v>56.253616666666666</v>
      </c>
      <c r="R9861" s="17">
        <f t="shared" si="618"/>
        <v>0</v>
      </c>
      <c r="S9861" s="18">
        <f t="shared" si="619"/>
        <v>265517.04000000033</v>
      </c>
    </row>
    <row r="9862" spans="1:19" x14ac:dyDescent="0.25">
      <c r="A9862" s="7" t="s">
        <v>1500</v>
      </c>
      <c r="B9862" s="7" t="s">
        <v>1501</v>
      </c>
      <c r="C9862" s="7" t="s">
        <v>37</v>
      </c>
      <c r="D9862" s="7" t="s">
        <v>38</v>
      </c>
      <c r="E9862" s="7" t="s">
        <v>39</v>
      </c>
      <c r="F9862" s="8">
        <v>15</v>
      </c>
      <c r="G9862" s="8">
        <v>843.62</v>
      </c>
      <c r="H9862" s="8">
        <v>843.62</v>
      </c>
      <c r="I9862" s="8">
        <v>109</v>
      </c>
      <c r="J9862" s="8">
        <v>91954.12999999999</v>
      </c>
      <c r="K9862" s="8">
        <v>843.61587155963298</v>
      </c>
      <c r="L9862" s="8">
        <f t="shared" si="616"/>
        <v>110.03685281212597</v>
      </c>
      <c r="M9862" s="8">
        <f t="shared" si="617"/>
        <v>733.57901874750701</v>
      </c>
      <c r="N9862" s="14">
        <v>12</v>
      </c>
      <c r="O9862" s="14">
        <v>821.60750000000007</v>
      </c>
      <c r="P9862" s="8">
        <v>15</v>
      </c>
      <c r="Q9862" s="8">
        <v>843.61615384615391</v>
      </c>
      <c r="R9862" s="17">
        <f t="shared" si="618"/>
        <v>89555.217500000013</v>
      </c>
      <c r="S9862" s="18">
        <f t="shared" si="619"/>
        <v>91954.12999999999</v>
      </c>
    </row>
    <row r="9863" spans="1:19" x14ac:dyDescent="0.25">
      <c r="A9863" s="7" t="s">
        <v>11512</v>
      </c>
      <c r="B9863" s="7" t="s">
        <v>11513</v>
      </c>
      <c r="C9863" s="7" t="s">
        <v>14</v>
      </c>
      <c r="D9863" s="7" t="s">
        <v>15</v>
      </c>
      <c r="E9863" s="7" t="s">
        <v>7518</v>
      </c>
      <c r="F9863" s="8">
        <v>21</v>
      </c>
      <c r="G9863" s="8">
        <v>803.68</v>
      </c>
      <c r="H9863" s="8">
        <v>803.68</v>
      </c>
      <c r="I9863" s="8">
        <v>41</v>
      </c>
      <c r="J9863" s="8">
        <v>32950.949999999997</v>
      </c>
      <c r="K9863" s="8">
        <v>803.68170731707312</v>
      </c>
      <c r="L9863" s="8">
        <f t="shared" si="616"/>
        <v>139.48194920378955</v>
      </c>
      <c r="M9863" s="8">
        <f t="shared" si="617"/>
        <v>664.19975811328356</v>
      </c>
      <c r="N9863" s="9"/>
      <c r="O9863" s="9"/>
      <c r="P9863" s="8">
        <v>21</v>
      </c>
      <c r="Q9863" s="8">
        <v>803.6825</v>
      </c>
      <c r="R9863" s="17">
        <f t="shared" si="618"/>
        <v>0</v>
      </c>
      <c r="S9863" s="18">
        <f t="shared" si="619"/>
        <v>32950.949999999997</v>
      </c>
    </row>
    <row r="9864" spans="1:19" x14ac:dyDescent="0.25">
      <c r="A9864" s="7" t="s">
        <v>8548</v>
      </c>
      <c r="B9864" s="7" t="s">
        <v>8549</v>
      </c>
      <c r="C9864" s="7" t="s">
        <v>7375</v>
      </c>
      <c r="D9864" s="7" t="s">
        <v>7376</v>
      </c>
      <c r="E9864" s="7" t="s">
        <v>7377</v>
      </c>
      <c r="F9864" s="8">
        <v>15</v>
      </c>
      <c r="G9864" s="8">
        <v>93.54</v>
      </c>
      <c r="H9864" s="8">
        <v>93.54</v>
      </c>
      <c r="I9864" s="8">
        <v>1440</v>
      </c>
      <c r="J9864" s="8">
        <v>134704.1</v>
      </c>
      <c r="K9864" s="8">
        <v>93.544513888888886</v>
      </c>
      <c r="L9864" s="8">
        <f t="shared" si="616"/>
        <v>12.201458333333321</v>
      </c>
      <c r="M9864" s="8">
        <f t="shared" si="617"/>
        <v>81.343055555555566</v>
      </c>
      <c r="N9864" s="9"/>
      <c r="O9864" s="9"/>
      <c r="P9864" s="8">
        <v>15</v>
      </c>
      <c r="Q9864" s="8">
        <v>93.544537037037031</v>
      </c>
      <c r="R9864" s="17">
        <f t="shared" si="618"/>
        <v>0</v>
      </c>
      <c r="S9864" s="18">
        <f t="shared" si="619"/>
        <v>134704.1</v>
      </c>
    </row>
    <row r="9865" spans="1:19" x14ac:dyDescent="0.25">
      <c r="A9865" s="7" t="s">
        <v>7674</v>
      </c>
      <c r="B9865" s="7" t="s">
        <v>7675</v>
      </c>
      <c r="C9865" s="7" t="s">
        <v>7205</v>
      </c>
      <c r="D9865" s="7" t="s">
        <v>7206</v>
      </c>
      <c r="E9865" s="7" t="s">
        <v>7435</v>
      </c>
      <c r="F9865" s="8">
        <v>21</v>
      </c>
      <c r="G9865" s="8">
        <v>12.86</v>
      </c>
      <c r="H9865" s="8">
        <v>12.86</v>
      </c>
      <c r="I9865" s="8">
        <v>2460</v>
      </c>
      <c r="J9865" s="8">
        <v>31626.41</v>
      </c>
      <c r="K9865" s="8">
        <v>12.856264227642276</v>
      </c>
      <c r="L9865" s="8">
        <f t="shared" si="616"/>
        <v>2.2312524692602302</v>
      </c>
      <c r="M9865" s="8">
        <f t="shared" si="617"/>
        <v>10.625011758382046</v>
      </c>
      <c r="N9865" s="9"/>
      <c r="O9865" s="9"/>
      <c r="P9865" s="8">
        <v>21</v>
      </c>
      <c r="Q9865" s="8">
        <v>12.856277777777779</v>
      </c>
      <c r="R9865" s="17">
        <f t="shared" si="618"/>
        <v>0</v>
      </c>
      <c r="S9865" s="18">
        <f t="shared" si="619"/>
        <v>31626.41</v>
      </c>
    </row>
    <row r="9866" spans="1:19" x14ac:dyDescent="0.25">
      <c r="A9866" s="7" t="s">
        <v>10728</v>
      </c>
      <c r="B9866" s="7" t="s">
        <v>10729</v>
      </c>
      <c r="C9866" s="7" t="s">
        <v>14</v>
      </c>
      <c r="D9866" s="7" t="s">
        <v>15</v>
      </c>
      <c r="E9866" s="7" t="s">
        <v>8886</v>
      </c>
      <c r="F9866" s="8">
        <v>21</v>
      </c>
      <c r="G9866" s="8">
        <v>1860.64</v>
      </c>
      <c r="H9866" s="8">
        <v>1860.64</v>
      </c>
      <c r="I9866" s="8">
        <v>37</v>
      </c>
      <c r="J9866" s="8">
        <v>68843.72</v>
      </c>
      <c r="K9866" s="8">
        <v>1860.6410810810812</v>
      </c>
      <c r="L9866" s="8">
        <f t="shared" si="616"/>
        <v>322.92117936117938</v>
      </c>
      <c r="M9866" s="8">
        <f t="shared" si="617"/>
        <v>1537.7199017199018</v>
      </c>
      <c r="N9866" s="9"/>
      <c r="O9866" s="9"/>
      <c r="P9866" s="8">
        <v>21</v>
      </c>
      <c r="Q9866" s="8">
        <v>1860.6419999999998</v>
      </c>
      <c r="R9866" s="17">
        <f t="shared" si="618"/>
        <v>0</v>
      </c>
      <c r="S9866" s="18">
        <f t="shared" si="619"/>
        <v>68843.72</v>
      </c>
    </row>
    <row r="9867" spans="1:19" x14ac:dyDescent="0.25">
      <c r="A9867" s="7" t="s">
        <v>3133</v>
      </c>
      <c r="B9867" s="7" t="s">
        <v>3134</v>
      </c>
      <c r="C9867" s="7" t="s">
        <v>37</v>
      </c>
      <c r="D9867" s="7" t="s">
        <v>38</v>
      </c>
      <c r="E9867" s="7" t="s">
        <v>39</v>
      </c>
      <c r="F9867" s="8">
        <v>15</v>
      </c>
      <c r="G9867" s="8">
        <v>2013.95</v>
      </c>
      <c r="H9867" s="8">
        <v>2014.01</v>
      </c>
      <c r="I9867" s="8">
        <v>7</v>
      </c>
      <c r="J9867" s="8">
        <v>14098</v>
      </c>
      <c r="K9867" s="8">
        <v>2014</v>
      </c>
      <c r="L9867" s="8">
        <f t="shared" si="616"/>
        <v>262.695652173913</v>
      </c>
      <c r="M9867" s="8">
        <f t="shared" si="617"/>
        <v>1751.304347826087</v>
      </c>
      <c r="N9867" s="9"/>
      <c r="O9867" s="9"/>
      <c r="P9867" s="8">
        <v>15</v>
      </c>
      <c r="Q9867" s="8">
        <v>2014.0050000000001</v>
      </c>
      <c r="R9867" s="17">
        <f t="shared" si="618"/>
        <v>0</v>
      </c>
      <c r="S9867" s="18">
        <f t="shared" si="619"/>
        <v>14098</v>
      </c>
    </row>
    <row r="9868" spans="1:19" x14ac:dyDescent="0.25">
      <c r="A9868" s="7" t="s">
        <v>9434</v>
      </c>
      <c r="B9868" s="7" t="s">
        <v>9435</v>
      </c>
      <c r="C9868" s="7" t="s">
        <v>7205</v>
      </c>
      <c r="D9868" s="7" t="s">
        <v>7206</v>
      </c>
      <c r="E9868" s="7" t="s">
        <v>7445</v>
      </c>
      <c r="F9868" s="8">
        <v>15</v>
      </c>
      <c r="G9868" s="8">
        <v>29.41</v>
      </c>
      <c r="H9868" s="8">
        <v>29.41</v>
      </c>
      <c r="I9868" s="8">
        <v>138</v>
      </c>
      <c r="J9868" s="8">
        <v>4057.97</v>
      </c>
      <c r="K9868" s="8">
        <v>29.405579710144927</v>
      </c>
      <c r="L9868" s="8">
        <f t="shared" si="616"/>
        <v>3.8355103969754225</v>
      </c>
      <c r="M9868" s="8">
        <f t="shared" si="617"/>
        <v>25.570069313169505</v>
      </c>
      <c r="N9868" s="9"/>
      <c r="O9868" s="9"/>
      <c r="P9868" s="8">
        <v>15</v>
      </c>
      <c r="Q9868" s="8">
        <v>29.405833333333334</v>
      </c>
      <c r="R9868" s="17">
        <f t="shared" si="618"/>
        <v>0</v>
      </c>
      <c r="S9868" s="18">
        <f t="shared" si="619"/>
        <v>4057.97</v>
      </c>
    </row>
    <row r="9869" spans="1:19" x14ac:dyDescent="0.25">
      <c r="A9869" s="7" t="s">
        <v>613</v>
      </c>
      <c r="B9869" s="7" t="s">
        <v>614</v>
      </c>
      <c r="C9869" s="7" t="s">
        <v>185</v>
      </c>
      <c r="D9869" s="7" t="s">
        <v>186</v>
      </c>
      <c r="E9869" s="7" t="s">
        <v>187</v>
      </c>
      <c r="F9869" s="8">
        <v>15</v>
      </c>
      <c r="G9869" s="8">
        <v>543.59</v>
      </c>
      <c r="H9869" s="8">
        <v>543.59</v>
      </c>
      <c r="I9869" s="8">
        <v>113</v>
      </c>
      <c r="J9869" s="8">
        <v>61426.010000000009</v>
      </c>
      <c r="K9869" s="8">
        <v>543.59300884955758</v>
      </c>
      <c r="L9869" s="8">
        <f t="shared" si="616"/>
        <v>70.903435936898802</v>
      </c>
      <c r="M9869" s="8">
        <f t="shared" si="617"/>
        <v>472.68957291265878</v>
      </c>
      <c r="N9869" s="14">
        <v>12</v>
      </c>
      <c r="O9869" s="14">
        <v>529.41250000000002</v>
      </c>
      <c r="P9869" s="8">
        <v>15</v>
      </c>
      <c r="Q9869" s="8">
        <v>543.59333333333336</v>
      </c>
      <c r="R9869" s="17">
        <f t="shared" si="618"/>
        <v>59823.612500000003</v>
      </c>
      <c r="S9869" s="18">
        <f t="shared" si="619"/>
        <v>61426.010000000009</v>
      </c>
    </row>
    <row r="9870" spans="1:19" x14ac:dyDescent="0.25">
      <c r="A9870" s="7" t="s">
        <v>5385</v>
      </c>
      <c r="B9870" s="7" t="s">
        <v>5386</v>
      </c>
      <c r="C9870" s="7" t="s">
        <v>37</v>
      </c>
      <c r="D9870" s="7" t="s">
        <v>38</v>
      </c>
      <c r="E9870" s="7" t="s">
        <v>39</v>
      </c>
      <c r="F9870" s="8">
        <v>21</v>
      </c>
      <c r="G9870" s="8">
        <v>1774.67</v>
      </c>
      <c r="H9870" s="8">
        <v>1774.67</v>
      </c>
      <c r="I9870" s="8">
        <v>47</v>
      </c>
      <c r="J9870" s="8">
        <v>83409.499999999985</v>
      </c>
      <c r="K9870" s="8">
        <v>1774.6702127659571</v>
      </c>
      <c r="L9870" s="8">
        <f t="shared" si="616"/>
        <v>308.00061543871971</v>
      </c>
      <c r="M9870" s="8">
        <f t="shared" si="617"/>
        <v>1466.6695973272374</v>
      </c>
      <c r="N9870" s="14">
        <v>12</v>
      </c>
      <c r="O9870" s="14">
        <v>1392.16</v>
      </c>
      <c r="P9870" s="8">
        <v>21</v>
      </c>
      <c r="Q9870" s="8">
        <v>1774.6709999999998</v>
      </c>
      <c r="R9870" s="17">
        <f t="shared" si="618"/>
        <v>65431.520000000004</v>
      </c>
      <c r="S9870" s="18">
        <f t="shared" si="619"/>
        <v>83409.499999999985</v>
      </c>
    </row>
    <row r="9871" spans="1:19" x14ac:dyDescent="0.25">
      <c r="A9871" s="7" t="s">
        <v>8192</v>
      </c>
      <c r="B9871" s="7" t="s">
        <v>8193</v>
      </c>
      <c r="C9871" s="7" t="s">
        <v>7249</v>
      </c>
      <c r="D9871" s="7" t="s">
        <v>7250</v>
      </c>
      <c r="E9871" s="7" t="s">
        <v>7251</v>
      </c>
      <c r="F9871" s="8">
        <v>21</v>
      </c>
      <c r="G9871" s="8">
        <v>45.29</v>
      </c>
      <c r="H9871" s="8">
        <v>45.29</v>
      </c>
      <c r="I9871" s="8">
        <v>750</v>
      </c>
      <c r="J9871" s="8">
        <v>33967.760000000002</v>
      </c>
      <c r="K9871" s="8">
        <v>45.290346666666672</v>
      </c>
      <c r="L9871" s="8">
        <f t="shared" si="616"/>
        <v>7.860308099173551</v>
      </c>
      <c r="M9871" s="8">
        <f t="shared" si="617"/>
        <v>37.430038567493121</v>
      </c>
      <c r="N9871" s="14">
        <v>12</v>
      </c>
      <c r="O9871" s="14">
        <v>45.2928</v>
      </c>
      <c r="P9871" s="8">
        <v>21</v>
      </c>
      <c r="Q9871" s="8">
        <v>45.290399999999998</v>
      </c>
      <c r="R9871" s="17">
        <f t="shared" si="618"/>
        <v>33969.599999999999</v>
      </c>
      <c r="S9871" s="18">
        <f t="shared" si="619"/>
        <v>33967.760000000002</v>
      </c>
    </row>
    <row r="9872" spans="1:19" x14ac:dyDescent="0.25">
      <c r="A9872" s="7" t="s">
        <v>11624</v>
      </c>
      <c r="B9872" s="7" t="s">
        <v>11625</v>
      </c>
      <c r="C9872" s="7" t="s">
        <v>7205</v>
      </c>
      <c r="D9872" s="7" t="s">
        <v>7206</v>
      </c>
      <c r="E9872" s="7" t="s">
        <v>7207</v>
      </c>
      <c r="F9872" s="8">
        <v>21</v>
      </c>
      <c r="G9872" s="8">
        <v>79.02</v>
      </c>
      <c r="H9872" s="8">
        <v>79.02</v>
      </c>
      <c r="I9872" s="8">
        <v>420</v>
      </c>
      <c r="J9872" s="8">
        <v>33187.520000000004</v>
      </c>
      <c r="K9872" s="8">
        <v>79.017904761904774</v>
      </c>
      <c r="L9872" s="8">
        <f t="shared" si="616"/>
        <v>13.713851239669424</v>
      </c>
      <c r="M9872" s="8">
        <f t="shared" si="617"/>
        <v>65.30405352223535</v>
      </c>
      <c r="N9872" s="9"/>
      <c r="O9872" s="9"/>
      <c r="P9872" s="8">
        <v>21</v>
      </c>
      <c r="Q9872" s="8">
        <v>79.018000000000001</v>
      </c>
      <c r="R9872" s="17">
        <f t="shared" si="618"/>
        <v>0</v>
      </c>
      <c r="S9872" s="18">
        <f t="shared" si="619"/>
        <v>33187.520000000004</v>
      </c>
    </row>
    <row r="9873" spans="1:19" x14ac:dyDescent="0.25">
      <c r="A9873" s="7" t="s">
        <v>13111</v>
      </c>
      <c r="B9873" s="7" t="s">
        <v>13112</v>
      </c>
      <c r="C9873" s="7" t="s">
        <v>369</v>
      </c>
      <c r="D9873" s="7" t="s">
        <v>370</v>
      </c>
      <c r="E9873" s="7" t="s">
        <v>9106</v>
      </c>
      <c r="F9873" s="8">
        <v>21</v>
      </c>
      <c r="G9873" s="8">
        <v>1286.05</v>
      </c>
      <c r="H9873" s="8">
        <v>1286.05</v>
      </c>
      <c r="I9873" s="8">
        <v>48</v>
      </c>
      <c r="J9873" s="8">
        <v>61730.36</v>
      </c>
      <c r="K9873" s="8">
        <v>1286.0491666666667</v>
      </c>
      <c r="L9873" s="8">
        <f t="shared" si="616"/>
        <v>223.1986157024794</v>
      </c>
      <c r="M9873" s="8">
        <f t="shared" si="617"/>
        <v>1062.8505509641873</v>
      </c>
      <c r="N9873" s="14">
        <v>12</v>
      </c>
      <c r="O9873" s="14">
        <v>1190.3916666666667</v>
      </c>
      <c r="P9873" s="8">
        <v>21</v>
      </c>
      <c r="Q9873" s="8">
        <v>1286.05</v>
      </c>
      <c r="R9873" s="17">
        <f t="shared" si="618"/>
        <v>57138.8</v>
      </c>
      <c r="S9873" s="18">
        <f t="shared" si="619"/>
        <v>61730.36</v>
      </c>
    </row>
    <row r="9874" spans="1:19" x14ac:dyDescent="0.25">
      <c r="A9874" s="7" t="s">
        <v>18524</v>
      </c>
      <c r="B9874" s="7" t="s">
        <v>18525</v>
      </c>
      <c r="C9874" s="7" t="s">
        <v>14</v>
      </c>
      <c r="D9874" s="7" t="s">
        <v>15</v>
      </c>
      <c r="E9874" s="7" t="s">
        <v>2322</v>
      </c>
      <c r="F9874" s="8">
        <v>15</v>
      </c>
      <c r="G9874" s="8">
        <v>13.33</v>
      </c>
      <c r="H9874" s="8">
        <v>13.33</v>
      </c>
      <c r="I9874" s="8">
        <v>4500</v>
      </c>
      <c r="J9874" s="8">
        <v>60000.71</v>
      </c>
      <c r="K9874" s="8">
        <v>13.33349111111111</v>
      </c>
      <c r="L9874" s="8">
        <f t="shared" si="616"/>
        <v>1.7391510144927533</v>
      </c>
      <c r="M9874" s="8">
        <f t="shared" si="617"/>
        <v>11.594340096618357</v>
      </c>
      <c r="N9874" s="14">
        <v>12</v>
      </c>
      <c r="O9874" s="14">
        <v>12.985000000000001</v>
      </c>
      <c r="P9874" s="8">
        <v>15</v>
      </c>
      <c r="Q9874" s="8">
        <v>13.333499999999999</v>
      </c>
      <c r="R9874" s="17">
        <f t="shared" si="618"/>
        <v>58432.500000000007</v>
      </c>
      <c r="S9874" s="18">
        <f t="shared" si="619"/>
        <v>60000.71</v>
      </c>
    </row>
    <row r="9875" spans="1:19" x14ac:dyDescent="0.25">
      <c r="A9875" s="7" t="s">
        <v>1506</v>
      </c>
      <c r="B9875" s="7" t="s">
        <v>1507</v>
      </c>
      <c r="C9875" s="7" t="s">
        <v>37</v>
      </c>
      <c r="D9875" s="7" t="s">
        <v>38</v>
      </c>
      <c r="E9875" s="7" t="s">
        <v>39</v>
      </c>
      <c r="F9875" s="8">
        <v>15</v>
      </c>
      <c r="G9875" s="8">
        <v>1808.45</v>
      </c>
      <c r="H9875" s="8">
        <v>1808.46</v>
      </c>
      <c r="I9875" s="8">
        <v>9</v>
      </c>
      <c r="J9875" s="8">
        <v>16276.1</v>
      </c>
      <c r="K9875" s="8">
        <v>1808.4555555555555</v>
      </c>
      <c r="L9875" s="8">
        <f t="shared" si="616"/>
        <v>235.88550724637662</v>
      </c>
      <c r="M9875" s="8">
        <f t="shared" si="617"/>
        <v>1572.5700483091789</v>
      </c>
      <c r="N9875" s="9"/>
      <c r="O9875" s="9"/>
      <c r="P9875" s="8">
        <v>15</v>
      </c>
      <c r="Q9875" s="8">
        <v>1808.46</v>
      </c>
      <c r="R9875" s="17">
        <f t="shared" si="618"/>
        <v>0</v>
      </c>
      <c r="S9875" s="18">
        <f t="shared" si="619"/>
        <v>16276.1</v>
      </c>
    </row>
    <row r="9876" spans="1:19" x14ac:dyDescent="0.25">
      <c r="A9876" s="7" t="s">
        <v>5081</v>
      </c>
      <c r="B9876" s="7" t="s">
        <v>5082</v>
      </c>
      <c r="C9876" s="7" t="s">
        <v>37</v>
      </c>
      <c r="D9876" s="7" t="s">
        <v>38</v>
      </c>
      <c r="E9876" s="7" t="s">
        <v>39</v>
      </c>
      <c r="F9876" s="8">
        <v>15</v>
      </c>
      <c r="G9876" s="8">
        <v>322.39</v>
      </c>
      <c r="H9876" s="8">
        <v>322.39</v>
      </c>
      <c r="I9876" s="8">
        <v>42</v>
      </c>
      <c r="J9876" s="8">
        <v>13540.41</v>
      </c>
      <c r="K9876" s="8">
        <v>322.3907142857143</v>
      </c>
      <c r="L9876" s="8">
        <f t="shared" si="616"/>
        <v>42.050962732919231</v>
      </c>
      <c r="M9876" s="8">
        <f t="shared" si="617"/>
        <v>280.33975155279506</v>
      </c>
      <c r="N9876" s="13"/>
      <c r="O9876" s="13"/>
      <c r="P9876" s="8">
        <v>15</v>
      </c>
      <c r="Q9876" s="8">
        <v>322.39166666666665</v>
      </c>
      <c r="R9876" s="17">
        <f t="shared" si="618"/>
        <v>0</v>
      </c>
      <c r="S9876" s="18">
        <f t="shared" si="619"/>
        <v>13540.41</v>
      </c>
    </row>
    <row r="9877" spans="1:19" x14ac:dyDescent="0.25">
      <c r="A9877" s="7" t="s">
        <v>17079</v>
      </c>
      <c r="B9877" s="7" t="s">
        <v>17080</v>
      </c>
      <c r="C9877" s="7" t="s">
        <v>7320</v>
      </c>
      <c r="D9877" s="7" t="s">
        <v>7321</v>
      </c>
      <c r="E9877" s="7" t="s">
        <v>7322</v>
      </c>
      <c r="F9877" s="8">
        <v>21</v>
      </c>
      <c r="G9877" s="8">
        <v>14.51</v>
      </c>
      <c r="H9877" s="8">
        <v>14.51</v>
      </c>
      <c r="I9877" s="8">
        <v>650</v>
      </c>
      <c r="J9877" s="8">
        <v>9430.16</v>
      </c>
      <c r="K9877" s="8">
        <v>14.507938461538462</v>
      </c>
      <c r="L9877" s="8">
        <f t="shared" si="616"/>
        <v>2.5179066751430383</v>
      </c>
      <c r="M9877" s="8">
        <f t="shared" si="617"/>
        <v>11.990031786395424</v>
      </c>
      <c r="N9877" s="9"/>
      <c r="O9877" s="9"/>
      <c r="P9877" s="8">
        <v>21</v>
      </c>
      <c r="Q9877" s="8">
        <v>14.507999999999999</v>
      </c>
      <c r="R9877" s="17">
        <f t="shared" si="618"/>
        <v>0</v>
      </c>
      <c r="S9877" s="18">
        <f t="shared" si="619"/>
        <v>9430.16</v>
      </c>
    </row>
    <row r="9878" spans="1:19" x14ac:dyDescent="0.25">
      <c r="A9878" s="7" t="s">
        <v>17765</v>
      </c>
      <c r="B9878" s="7" t="s">
        <v>17766</v>
      </c>
      <c r="C9878" s="7" t="s">
        <v>7205</v>
      </c>
      <c r="D9878" s="7" t="s">
        <v>7206</v>
      </c>
      <c r="E9878" s="7" t="s">
        <v>7445</v>
      </c>
      <c r="F9878" s="8">
        <v>15</v>
      </c>
      <c r="G9878" s="8">
        <v>318.35000000000002</v>
      </c>
      <c r="H9878" s="8">
        <v>318.36</v>
      </c>
      <c r="I9878" s="8">
        <v>16</v>
      </c>
      <c r="J9878" s="8">
        <v>5093.7200000000012</v>
      </c>
      <c r="K9878" s="8">
        <v>318.35750000000007</v>
      </c>
      <c r="L9878" s="8">
        <f t="shared" si="616"/>
        <v>41.524891304347818</v>
      </c>
      <c r="M9878" s="8">
        <f t="shared" si="617"/>
        <v>276.83260869565225</v>
      </c>
      <c r="N9878" s="14">
        <v>12</v>
      </c>
      <c r="O9878" s="14">
        <v>310.05500000000001</v>
      </c>
      <c r="P9878" s="8">
        <v>15</v>
      </c>
      <c r="Q9878" s="8">
        <v>318.36</v>
      </c>
      <c r="R9878" s="17">
        <f t="shared" si="618"/>
        <v>4960.88</v>
      </c>
      <c r="S9878" s="18">
        <f t="shared" si="619"/>
        <v>5093.7200000000012</v>
      </c>
    </row>
    <row r="9879" spans="1:19" x14ac:dyDescent="0.25">
      <c r="A9879" s="7" t="s">
        <v>10042</v>
      </c>
      <c r="B9879" s="7" t="s">
        <v>10043</v>
      </c>
      <c r="C9879" s="7" t="s">
        <v>7205</v>
      </c>
      <c r="D9879" s="7" t="s">
        <v>7206</v>
      </c>
      <c r="E9879" s="7" t="s">
        <v>7207</v>
      </c>
      <c r="F9879" s="8">
        <v>21</v>
      </c>
      <c r="G9879" s="8">
        <v>386.29</v>
      </c>
      <c r="H9879" s="8">
        <v>386.3</v>
      </c>
      <c r="I9879" s="8">
        <v>20</v>
      </c>
      <c r="J9879" s="8">
        <v>7725.8600000000006</v>
      </c>
      <c r="K9879" s="8">
        <v>386.29300000000001</v>
      </c>
      <c r="L9879" s="8">
        <f t="shared" si="616"/>
        <v>67.04258677685948</v>
      </c>
      <c r="M9879" s="8">
        <f t="shared" si="617"/>
        <v>319.25041322314053</v>
      </c>
      <c r="N9879" s="9"/>
      <c r="O9879" s="9"/>
      <c r="P9879" s="8">
        <v>21</v>
      </c>
      <c r="Q9879" s="8">
        <v>386.29500000000002</v>
      </c>
      <c r="R9879" s="17">
        <f t="shared" si="618"/>
        <v>0</v>
      </c>
      <c r="S9879" s="18">
        <f t="shared" si="619"/>
        <v>7725.8600000000006</v>
      </c>
    </row>
    <row r="9880" spans="1:19" x14ac:dyDescent="0.25">
      <c r="A9880" s="7" t="s">
        <v>13381</v>
      </c>
      <c r="B9880" s="7" t="s">
        <v>13382</v>
      </c>
      <c r="C9880" s="7" t="s">
        <v>7320</v>
      </c>
      <c r="D9880" s="7" t="s">
        <v>7321</v>
      </c>
      <c r="E9880" s="7" t="s">
        <v>7322</v>
      </c>
      <c r="F9880" s="8">
        <v>21</v>
      </c>
      <c r="G9880" s="8">
        <v>26.3</v>
      </c>
      <c r="H9880" s="8">
        <v>26.3</v>
      </c>
      <c r="I9880" s="8">
        <v>200</v>
      </c>
      <c r="J9880" s="8">
        <v>5259.81</v>
      </c>
      <c r="K9880" s="8">
        <v>26.299050000000001</v>
      </c>
      <c r="L9880" s="8">
        <f t="shared" si="616"/>
        <v>4.5642979338842977</v>
      </c>
      <c r="M9880" s="8">
        <f t="shared" si="617"/>
        <v>21.734752066115703</v>
      </c>
      <c r="N9880" s="9"/>
      <c r="O9880" s="9"/>
      <c r="P9880" s="8">
        <v>21</v>
      </c>
      <c r="Q9880" s="8">
        <v>26.299250000000001</v>
      </c>
      <c r="R9880" s="17">
        <f t="shared" si="618"/>
        <v>0</v>
      </c>
      <c r="S9880" s="18">
        <f t="shared" si="619"/>
        <v>5259.81</v>
      </c>
    </row>
    <row r="9881" spans="1:19" x14ac:dyDescent="0.25">
      <c r="A9881" s="7" t="s">
        <v>14805</v>
      </c>
      <c r="B9881" s="7" t="s">
        <v>14806</v>
      </c>
      <c r="C9881" s="7" t="s">
        <v>7320</v>
      </c>
      <c r="D9881" s="7" t="s">
        <v>7321</v>
      </c>
      <c r="E9881" s="7" t="s">
        <v>7322</v>
      </c>
      <c r="F9881" s="8">
        <v>21</v>
      </c>
      <c r="G9881" s="8">
        <v>14.24</v>
      </c>
      <c r="H9881" s="8">
        <v>14.24</v>
      </c>
      <c r="I9881" s="8">
        <v>550</v>
      </c>
      <c r="J9881" s="8">
        <v>7832.9500000000007</v>
      </c>
      <c r="K9881" s="8">
        <v>14.241727272727275</v>
      </c>
      <c r="L9881" s="8">
        <f t="shared" si="616"/>
        <v>2.4717047332832465</v>
      </c>
      <c r="M9881" s="8">
        <f t="shared" si="617"/>
        <v>11.770022539444028</v>
      </c>
      <c r="N9881" s="9"/>
      <c r="O9881" s="9"/>
      <c r="P9881" s="8">
        <v>21</v>
      </c>
      <c r="Q9881" s="8">
        <v>14.241800000000001</v>
      </c>
      <c r="R9881" s="17">
        <f t="shared" si="618"/>
        <v>0</v>
      </c>
      <c r="S9881" s="18">
        <f t="shared" si="619"/>
        <v>7832.9500000000007</v>
      </c>
    </row>
    <row r="9882" spans="1:19" x14ac:dyDescent="0.25">
      <c r="A9882" s="7" t="s">
        <v>4285</v>
      </c>
      <c r="B9882" s="7" t="s">
        <v>4286</v>
      </c>
      <c r="C9882" s="7" t="s">
        <v>14</v>
      </c>
      <c r="D9882" s="7" t="s">
        <v>15</v>
      </c>
      <c r="E9882" s="7" t="s">
        <v>529</v>
      </c>
      <c r="F9882" s="8">
        <v>21</v>
      </c>
      <c r="G9882" s="8">
        <v>2891.9</v>
      </c>
      <c r="H9882" s="8">
        <v>2891.92</v>
      </c>
      <c r="I9882" s="8">
        <v>5</v>
      </c>
      <c r="J9882" s="8">
        <v>14459.56</v>
      </c>
      <c r="K9882" s="8">
        <v>2891.9119999999998</v>
      </c>
      <c r="L9882" s="8">
        <f t="shared" si="616"/>
        <v>501.90208264462808</v>
      </c>
      <c r="M9882" s="8">
        <f t="shared" si="617"/>
        <v>2390.0099173553717</v>
      </c>
      <c r="N9882" s="8">
        <v>12</v>
      </c>
      <c r="O9882" s="8">
        <v>2676.82</v>
      </c>
      <c r="P9882" s="8">
        <v>21</v>
      </c>
      <c r="Q9882" s="8">
        <v>2891.92</v>
      </c>
      <c r="R9882" s="17">
        <f t="shared" si="618"/>
        <v>13384.1</v>
      </c>
      <c r="S9882" s="18">
        <f t="shared" si="619"/>
        <v>14459.56</v>
      </c>
    </row>
    <row r="9883" spans="1:19" x14ac:dyDescent="0.25">
      <c r="A9883" s="7" t="s">
        <v>7552</v>
      </c>
      <c r="B9883" s="7" t="s">
        <v>7553</v>
      </c>
      <c r="C9883" s="7" t="s">
        <v>7205</v>
      </c>
      <c r="D9883" s="7" t="s">
        <v>7206</v>
      </c>
      <c r="E9883" s="7" t="s">
        <v>7207</v>
      </c>
      <c r="F9883" s="8">
        <v>21</v>
      </c>
      <c r="G9883" s="8">
        <v>1.62</v>
      </c>
      <c r="H9883" s="8">
        <v>1.62</v>
      </c>
      <c r="I9883" s="8">
        <v>14200</v>
      </c>
      <c r="J9883" s="8">
        <v>22966.33</v>
      </c>
      <c r="K9883" s="8">
        <v>1.6173471830985917</v>
      </c>
      <c r="L9883" s="8">
        <f t="shared" si="616"/>
        <v>0.28069661855430095</v>
      </c>
      <c r="M9883" s="8">
        <f t="shared" si="617"/>
        <v>1.3366505645442908</v>
      </c>
      <c r="N9883" s="14">
        <v>12</v>
      </c>
      <c r="O9883" s="14">
        <v>2.1491166666666666</v>
      </c>
      <c r="P9883" s="8">
        <v>21</v>
      </c>
      <c r="Q9883" s="8">
        <v>1.6173500000000001</v>
      </c>
      <c r="R9883" s="17">
        <f t="shared" si="618"/>
        <v>30517.456666666665</v>
      </c>
      <c r="S9883" s="18">
        <f t="shared" si="619"/>
        <v>22966.33</v>
      </c>
    </row>
    <row r="9884" spans="1:19" x14ac:dyDescent="0.25">
      <c r="A9884" s="7" t="s">
        <v>8552</v>
      </c>
      <c r="B9884" s="7" t="s">
        <v>8553</v>
      </c>
      <c r="C9884" s="7" t="s">
        <v>14</v>
      </c>
      <c r="D9884" s="7" t="s">
        <v>15</v>
      </c>
      <c r="E9884" s="7" t="s">
        <v>7754</v>
      </c>
      <c r="F9884" s="8">
        <v>21</v>
      </c>
      <c r="G9884" s="8">
        <v>64.05</v>
      </c>
      <c r="H9884" s="8">
        <v>64.05</v>
      </c>
      <c r="I9884" s="8">
        <v>550</v>
      </c>
      <c r="J9884" s="8">
        <v>35224.93</v>
      </c>
      <c r="K9884" s="8">
        <v>64.045327272727278</v>
      </c>
      <c r="L9884" s="8">
        <f t="shared" si="616"/>
        <v>11.115304733283246</v>
      </c>
      <c r="M9884" s="8">
        <f t="shared" si="617"/>
        <v>52.930022539444032</v>
      </c>
      <c r="N9884" s="9"/>
      <c r="O9884" s="9"/>
      <c r="P9884" s="8">
        <v>21</v>
      </c>
      <c r="Q9884" s="8">
        <v>64.045400000000001</v>
      </c>
      <c r="R9884" s="17">
        <f t="shared" si="618"/>
        <v>0</v>
      </c>
      <c r="S9884" s="18">
        <f t="shared" si="619"/>
        <v>35224.93</v>
      </c>
    </row>
    <row r="9885" spans="1:19" x14ac:dyDescent="0.25">
      <c r="A9885" s="7" t="s">
        <v>10080</v>
      </c>
      <c r="B9885" s="7" t="s">
        <v>10081</v>
      </c>
      <c r="C9885" s="7" t="s">
        <v>37</v>
      </c>
      <c r="D9885" s="7" t="s">
        <v>38</v>
      </c>
      <c r="E9885" s="7" t="s">
        <v>39</v>
      </c>
      <c r="F9885" s="8">
        <v>15</v>
      </c>
      <c r="G9885" s="8">
        <v>3959.98</v>
      </c>
      <c r="H9885" s="8">
        <v>3960</v>
      </c>
      <c r="I9885" s="8">
        <v>11</v>
      </c>
      <c r="J9885" s="8">
        <v>43559.96</v>
      </c>
      <c r="K9885" s="8">
        <v>3959.9963636363636</v>
      </c>
      <c r="L9885" s="8">
        <f t="shared" si="616"/>
        <v>516.52126482213407</v>
      </c>
      <c r="M9885" s="8">
        <f t="shared" si="617"/>
        <v>3443.4750988142296</v>
      </c>
      <c r="N9885" s="14">
        <v>12</v>
      </c>
      <c r="O9885" s="14">
        <v>3856.7</v>
      </c>
      <c r="P9885" s="8">
        <v>15</v>
      </c>
      <c r="Q9885" s="8">
        <v>3960</v>
      </c>
      <c r="R9885" s="17">
        <f t="shared" si="618"/>
        <v>42423.7</v>
      </c>
      <c r="S9885" s="18">
        <f t="shared" si="619"/>
        <v>43559.96</v>
      </c>
    </row>
    <row r="9886" spans="1:19" x14ac:dyDescent="0.25">
      <c r="A9886" s="7" t="s">
        <v>17345</v>
      </c>
      <c r="B9886" s="7" t="s">
        <v>17346</v>
      </c>
      <c r="C9886" s="7" t="s">
        <v>7375</v>
      </c>
      <c r="D9886" s="7" t="s">
        <v>7376</v>
      </c>
      <c r="E9886" s="7" t="s">
        <v>7377</v>
      </c>
      <c r="F9886" s="8">
        <v>15</v>
      </c>
      <c r="G9886" s="8">
        <v>31.37</v>
      </c>
      <c r="H9886" s="8">
        <v>31.37</v>
      </c>
      <c r="I9886" s="8">
        <v>1080</v>
      </c>
      <c r="J9886" s="8">
        <v>33879.360000000001</v>
      </c>
      <c r="K9886" s="8">
        <v>31.369777777777777</v>
      </c>
      <c r="L9886" s="8">
        <f t="shared" si="616"/>
        <v>4.0917101449275357</v>
      </c>
      <c r="M9886" s="8">
        <f t="shared" si="617"/>
        <v>27.278067632850242</v>
      </c>
      <c r="N9886" s="9"/>
      <c r="O9886" s="9"/>
      <c r="P9886" s="8">
        <v>15</v>
      </c>
      <c r="Q9886" s="8">
        <v>31.369814814814816</v>
      </c>
      <c r="R9886" s="17">
        <f t="shared" si="618"/>
        <v>0</v>
      </c>
      <c r="S9886" s="18">
        <f t="shared" si="619"/>
        <v>33879.360000000001</v>
      </c>
    </row>
    <row r="9887" spans="1:19" x14ac:dyDescent="0.25">
      <c r="A9887" s="7" t="s">
        <v>17545</v>
      </c>
      <c r="B9887" s="7" t="s">
        <v>17546</v>
      </c>
      <c r="C9887" s="7" t="s">
        <v>7205</v>
      </c>
      <c r="D9887" s="7" t="s">
        <v>7206</v>
      </c>
      <c r="E9887" s="7" t="s">
        <v>7445</v>
      </c>
      <c r="F9887" s="8">
        <v>15</v>
      </c>
      <c r="G9887" s="8">
        <v>262.94</v>
      </c>
      <c r="H9887" s="8">
        <v>262.94</v>
      </c>
      <c r="I9887" s="8">
        <v>60</v>
      </c>
      <c r="J9887" s="8">
        <v>15776.18</v>
      </c>
      <c r="K9887" s="8">
        <v>262.93633333333332</v>
      </c>
      <c r="L9887" s="8">
        <f t="shared" si="616"/>
        <v>34.296043478260856</v>
      </c>
      <c r="M9887" s="8">
        <f t="shared" si="617"/>
        <v>228.64028985507247</v>
      </c>
      <c r="N9887" s="14">
        <v>12</v>
      </c>
      <c r="O9887" s="14">
        <v>256.077</v>
      </c>
      <c r="P9887" s="8">
        <v>15</v>
      </c>
      <c r="Q9887" s="8">
        <v>262.93700000000001</v>
      </c>
      <c r="R9887" s="17">
        <f t="shared" si="618"/>
        <v>15364.619999999999</v>
      </c>
      <c r="S9887" s="18">
        <f t="shared" si="619"/>
        <v>15776.18</v>
      </c>
    </row>
    <row r="9888" spans="1:19" x14ac:dyDescent="0.25">
      <c r="A9888" s="7" t="s">
        <v>14673</v>
      </c>
      <c r="B9888" s="7" t="s">
        <v>14674</v>
      </c>
      <c r="C9888" s="7" t="s">
        <v>7400</v>
      </c>
      <c r="D9888" s="7" t="s">
        <v>7401</v>
      </c>
      <c r="E9888" s="7" t="s">
        <v>7402</v>
      </c>
      <c r="F9888" s="8">
        <v>15</v>
      </c>
      <c r="G9888" s="8">
        <v>7864.83</v>
      </c>
      <c r="H9888" s="8">
        <v>7864.84</v>
      </c>
      <c r="I9888" s="8">
        <v>7</v>
      </c>
      <c r="J9888" s="8">
        <v>55053.84</v>
      </c>
      <c r="K9888" s="8">
        <v>7864.8342857142852</v>
      </c>
      <c r="L9888" s="8">
        <f t="shared" si="616"/>
        <v>1025.8479503105582</v>
      </c>
      <c r="M9888" s="8">
        <f t="shared" si="617"/>
        <v>6838.986335403727</v>
      </c>
      <c r="N9888" s="9"/>
      <c r="O9888" s="9"/>
      <c r="P9888" s="8">
        <v>15</v>
      </c>
      <c r="Q9888" s="8">
        <v>7864.84</v>
      </c>
      <c r="R9888" s="17">
        <f t="shared" si="618"/>
        <v>0</v>
      </c>
      <c r="S9888" s="18">
        <f t="shared" si="619"/>
        <v>55053.84</v>
      </c>
    </row>
    <row r="9889" spans="1:19" x14ac:dyDescent="0.25">
      <c r="A9889" s="7" t="s">
        <v>3165</v>
      </c>
      <c r="B9889" s="7" t="s">
        <v>3166</v>
      </c>
      <c r="C9889" s="7" t="s">
        <v>369</v>
      </c>
      <c r="D9889" s="7" t="s">
        <v>370</v>
      </c>
      <c r="E9889" s="7" t="s">
        <v>516</v>
      </c>
      <c r="F9889" s="8">
        <v>21</v>
      </c>
      <c r="G9889" s="8">
        <v>8746.48</v>
      </c>
      <c r="H9889" s="8">
        <v>8746.49</v>
      </c>
      <c r="I9889" s="8">
        <v>37</v>
      </c>
      <c r="J9889" s="8">
        <v>323620.08999999991</v>
      </c>
      <c r="K9889" s="8">
        <v>8746.4889189189162</v>
      </c>
      <c r="L9889" s="8">
        <f t="shared" si="616"/>
        <v>1517.9856801429523</v>
      </c>
      <c r="M9889" s="8">
        <f t="shared" si="617"/>
        <v>7228.5032387759638</v>
      </c>
      <c r="N9889" s="9"/>
      <c r="O9889" s="9"/>
      <c r="P9889" s="8">
        <v>21</v>
      </c>
      <c r="Q9889" s="8">
        <v>8746.49</v>
      </c>
      <c r="R9889" s="17">
        <f t="shared" si="618"/>
        <v>0</v>
      </c>
      <c r="S9889" s="18">
        <f t="shared" si="619"/>
        <v>323620.08999999991</v>
      </c>
    </row>
    <row r="9890" spans="1:19" x14ac:dyDescent="0.25">
      <c r="A9890" s="7" t="s">
        <v>8268</v>
      </c>
      <c r="B9890" s="7" t="s">
        <v>8269</v>
      </c>
      <c r="C9890" s="7" t="s">
        <v>7249</v>
      </c>
      <c r="D9890" s="7" t="s">
        <v>7250</v>
      </c>
      <c r="E9890" s="7" t="s">
        <v>7251</v>
      </c>
      <c r="F9890" s="8">
        <v>21</v>
      </c>
      <c r="G9890" s="8">
        <v>195.9</v>
      </c>
      <c r="H9890" s="8">
        <v>195.9</v>
      </c>
      <c r="I9890" s="8">
        <v>285</v>
      </c>
      <c r="J9890" s="8">
        <v>55831.23</v>
      </c>
      <c r="K9890" s="8">
        <v>195.89905263157897</v>
      </c>
      <c r="L9890" s="8">
        <f t="shared" si="616"/>
        <v>33.999009134406265</v>
      </c>
      <c r="M9890" s="8">
        <f t="shared" si="617"/>
        <v>161.9000434971727</v>
      </c>
      <c r="N9890" s="14">
        <v>12</v>
      </c>
      <c r="O9890" s="14">
        <v>181.328</v>
      </c>
      <c r="P9890" s="8">
        <v>21</v>
      </c>
      <c r="Q9890" s="8">
        <v>195.89919999999998</v>
      </c>
      <c r="R9890" s="17">
        <f t="shared" si="618"/>
        <v>51678.48</v>
      </c>
      <c r="S9890" s="18">
        <f t="shared" si="619"/>
        <v>55831.23</v>
      </c>
    </row>
    <row r="9891" spans="1:19" x14ac:dyDescent="0.25">
      <c r="A9891" s="7" t="s">
        <v>11208</v>
      </c>
      <c r="B9891" s="7" t="s">
        <v>11209</v>
      </c>
      <c r="C9891" s="7" t="s">
        <v>7205</v>
      </c>
      <c r="D9891" s="7" t="s">
        <v>7206</v>
      </c>
      <c r="E9891" s="7" t="s">
        <v>7207</v>
      </c>
      <c r="F9891" s="8">
        <v>15</v>
      </c>
      <c r="G9891" s="8">
        <v>24.08</v>
      </c>
      <c r="H9891" s="8">
        <v>24.09</v>
      </c>
      <c r="I9891" s="8">
        <v>194</v>
      </c>
      <c r="J9891" s="8">
        <v>4671.7199999999993</v>
      </c>
      <c r="K9891" s="8">
        <v>24.081030927835048</v>
      </c>
      <c r="L9891" s="8">
        <f t="shared" si="616"/>
        <v>3.141004034065439</v>
      </c>
      <c r="M9891" s="8">
        <f t="shared" si="617"/>
        <v>20.940026893769609</v>
      </c>
      <c r="N9891" s="14">
        <v>12</v>
      </c>
      <c r="O9891" s="14">
        <v>23.452999999999999</v>
      </c>
      <c r="P9891" s="8">
        <v>15</v>
      </c>
      <c r="Q9891" s="8">
        <v>24.081250000000001</v>
      </c>
      <c r="R9891" s="17">
        <f t="shared" si="618"/>
        <v>4549.8819999999996</v>
      </c>
      <c r="S9891" s="18">
        <f t="shared" si="619"/>
        <v>4671.7199999999993</v>
      </c>
    </row>
    <row r="9892" spans="1:19" x14ac:dyDescent="0.25">
      <c r="A9892" s="7" t="s">
        <v>783</v>
      </c>
      <c r="B9892" s="7" t="s">
        <v>784</v>
      </c>
      <c r="C9892" s="7" t="s">
        <v>14</v>
      </c>
      <c r="D9892" s="7" t="s">
        <v>15</v>
      </c>
      <c r="E9892" s="7" t="s">
        <v>467</v>
      </c>
      <c r="F9892" s="8">
        <v>21</v>
      </c>
      <c r="G9892" s="8">
        <v>4512.33</v>
      </c>
      <c r="H9892" s="8">
        <v>4512.33</v>
      </c>
      <c r="I9892" s="8">
        <v>72</v>
      </c>
      <c r="J9892" s="8">
        <v>324887.86</v>
      </c>
      <c r="K9892" s="8">
        <v>4512.3313888888888</v>
      </c>
      <c r="L9892" s="8">
        <f t="shared" si="616"/>
        <v>783.13189393939365</v>
      </c>
      <c r="M9892" s="8">
        <f t="shared" si="617"/>
        <v>3729.1994949494951</v>
      </c>
      <c r="N9892" s="14">
        <v>12</v>
      </c>
      <c r="O9892" s="14">
        <v>4176.7000000000007</v>
      </c>
      <c r="P9892" s="8">
        <v>21</v>
      </c>
      <c r="Q9892" s="8">
        <v>4512.3320000000003</v>
      </c>
      <c r="R9892" s="17">
        <f t="shared" si="618"/>
        <v>300722.40000000002</v>
      </c>
      <c r="S9892" s="18">
        <f t="shared" si="619"/>
        <v>324887.86</v>
      </c>
    </row>
    <row r="9893" spans="1:19" x14ac:dyDescent="0.25">
      <c r="A9893" s="7" t="s">
        <v>607</v>
      </c>
      <c r="B9893" s="7" t="s">
        <v>608</v>
      </c>
      <c r="C9893" s="7" t="s">
        <v>185</v>
      </c>
      <c r="D9893" s="7" t="s">
        <v>186</v>
      </c>
      <c r="E9893" s="7" t="s">
        <v>187</v>
      </c>
      <c r="F9893" s="8">
        <v>21</v>
      </c>
      <c r="G9893" s="8">
        <v>7247.86</v>
      </c>
      <c r="H9893" s="8">
        <v>7247.87</v>
      </c>
      <c r="I9893" s="8">
        <v>35</v>
      </c>
      <c r="J9893" s="8">
        <v>253675.23000000004</v>
      </c>
      <c r="K9893" s="8">
        <v>7247.8637142857151</v>
      </c>
      <c r="L9893" s="8">
        <f t="shared" si="616"/>
        <v>1257.8937024793386</v>
      </c>
      <c r="M9893" s="8">
        <f t="shared" si="617"/>
        <v>5989.9700118063765</v>
      </c>
      <c r="N9893" s="14">
        <v>12</v>
      </c>
      <c r="O9893" s="14">
        <v>6708.7666666666664</v>
      </c>
      <c r="P9893" s="8">
        <v>21</v>
      </c>
      <c r="Q9893" s="8">
        <v>7247.8649999999998</v>
      </c>
      <c r="R9893" s="17">
        <f t="shared" si="618"/>
        <v>234806.83333333331</v>
      </c>
      <c r="S9893" s="18">
        <f t="shared" si="619"/>
        <v>253675.23000000004</v>
      </c>
    </row>
    <row r="9894" spans="1:19" x14ac:dyDescent="0.25">
      <c r="A9894" s="7" t="s">
        <v>547</v>
      </c>
      <c r="B9894" s="7" t="s">
        <v>548</v>
      </c>
      <c r="C9894" s="7" t="s">
        <v>369</v>
      </c>
      <c r="D9894" s="7" t="s">
        <v>370</v>
      </c>
      <c r="E9894" s="7" t="s">
        <v>516</v>
      </c>
      <c r="F9894" s="8">
        <v>21</v>
      </c>
      <c r="G9894" s="8">
        <v>11918.05</v>
      </c>
      <c r="H9894" s="8">
        <v>11918.07</v>
      </c>
      <c r="I9894" s="8">
        <v>29</v>
      </c>
      <c r="J9894" s="8">
        <v>345623.84</v>
      </c>
      <c r="K9894" s="8">
        <v>11918.063448275863</v>
      </c>
      <c r="L9894" s="8">
        <f t="shared" si="616"/>
        <v>2068.4242348247371</v>
      </c>
      <c r="M9894" s="8">
        <f t="shared" si="617"/>
        <v>9849.6392134511261</v>
      </c>
      <c r="N9894" s="14">
        <v>12</v>
      </c>
      <c r="O9894" s="14">
        <v>11031.596000000001</v>
      </c>
      <c r="P9894" s="8">
        <v>21</v>
      </c>
      <c r="Q9894" s="8">
        <v>11918.065000000001</v>
      </c>
      <c r="R9894" s="17">
        <f t="shared" si="618"/>
        <v>319916.28400000004</v>
      </c>
      <c r="S9894" s="18">
        <f t="shared" si="619"/>
        <v>345623.84</v>
      </c>
    </row>
    <row r="9895" spans="1:19" x14ac:dyDescent="0.25">
      <c r="A9895" s="7" t="s">
        <v>781</v>
      </c>
      <c r="B9895" s="7" t="s">
        <v>782</v>
      </c>
      <c r="C9895" s="7" t="s">
        <v>369</v>
      </c>
      <c r="D9895" s="7" t="s">
        <v>370</v>
      </c>
      <c r="E9895" s="7" t="s">
        <v>444</v>
      </c>
      <c r="F9895" s="8">
        <v>21</v>
      </c>
      <c r="G9895" s="8">
        <v>687.16</v>
      </c>
      <c r="H9895" s="8">
        <v>687.16</v>
      </c>
      <c r="I9895" s="8">
        <v>85</v>
      </c>
      <c r="J9895" s="8">
        <v>58408.470000000008</v>
      </c>
      <c r="K9895" s="8">
        <v>687.15847058823545</v>
      </c>
      <c r="L9895" s="8">
        <f t="shared" si="616"/>
        <v>119.25890811861939</v>
      </c>
      <c r="M9895" s="8">
        <f t="shared" si="617"/>
        <v>567.89956246961606</v>
      </c>
      <c r="N9895" s="14">
        <v>12</v>
      </c>
      <c r="O9895" s="14">
        <v>636.08999999999992</v>
      </c>
      <c r="P9895" s="8">
        <v>21</v>
      </c>
      <c r="Q9895" s="8">
        <v>687.15899999999999</v>
      </c>
      <c r="R9895" s="17">
        <f t="shared" si="618"/>
        <v>54067.649999999994</v>
      </c>
      <c r="S9895" s="18">
        <f t="shared" si="619"/>
        <v>58408.470000000008</v>
      </c>
    </row>
    <row r="9896" spans="1:19" x14ac:dyDescent="0.25">
      <c r="A9896" s="7" t="s">
        <v>8893</v>
      </c>
      <c r="B9896" s="7" t="s">
        <v>8894</v>
      </c>
      <c r="C9896" s="7" t="s">
        <v>14</v>
      </c>
      <c r="D9896" s="7" t="s">
        <v>15</v>
      </c>
      <c r="E9896" s="7" t="s">
        <v>7807</v>
      </c>
      <c r="F9896" s="8">
        <v>15</v>
      </c>
      <c r="G9896" s="8">
        <v>3.85</v>
      </c>
      <c r="H9896" s="8">
        <v>3.85</v>
      </c>
      <c r="I9896" s="8">
        <v>3500</v>
      </c>
      <c r="J9896" s="8">
        <v>13482.130000000003</v>
      </c>
      <c r="K9896" s="8">
        <v>3.8520371428571436</v>
      </c>
      <c r="L9896" s="8">
        <f t="shared" si="616"/>
        <v>0.50243962732919245</v>
      </c>
      <c r="M9896" s="8">
        <f t="shared" si="617"/>
        <v>3.3495975155279512</v>
      </c>
      <c r="N9896" s="14">
        <v>12</v>
      </c>
      <c r="O9896" s="14">
        <v>3.8639999999999999</v>
      </c>
      <c r="P9896" s="8">
        <v>15</v>
      </c>
      <c r="Q9896" s="8">
        <v>3.8520499999999998</v>
      </c>
      <c r="R9896" s="17">
        <f t="shared" si="618"/>
        <v>13524</v>
      </c>
      <c r="S9896" s="18">
        <f t="shared" si="619"/>
        <v>13482.130000000003</v>
      </c>
    </row>
    <row r="9897" spans="1:19" x14ac:dyDescent="0.25">
      <c r="A9897" s="7" t="s">
        <v>14327</v>
      </c>
      <c r="B9897" s="7" t="s">
        <v>14328</v>
      </c>
      <c r="C9897" s="7" t="s">
        <v>7400</v>
      </c>
      <c r="D9897" s="7" t="s">
        <v>7401</v>
      </c>
      <c r="E9897" s="7" t="s">
        <v>7402</v>
      </c>
      <c r="F9897" s="8">
        <v>15</v>
      </c>
      <c r="G9897" s="8">
        <v>2110.34</v>
      </c>
      <c r="H9897" s="8">
        <v>2110.34</v>
      </c>
      <c r="I9897" s="8">
        <v>26</v>
      </c>
      <c r="J9897" s="8">
        <v>54868.88</v>
      </c>
      <c r="K9897" s="8">
        <v>2110.3415384615382</v>
      </c>
      <c r="L9897" s="8">
        <f t="shared" si="616"/>
        <v>275.261939799331</v>
      </c>
      <c r="M9897" s="8">
        <f t="shared" si="617"/>
        <v>1835.0795986622072</v>
      </c>
      <c r="N9897" s="9"/>
      <c r="O9897" s="9"/>
      <c r="P9897" s="8">
        <v>15</v>
      </c>
      <c r="Q9897" s="8">
        <v>2110.3433333333332</v>
      </c>
      <c r="R9897" s="17">
        <f t="shared" si="618"/>
        <v>0</v>
      </c>
      <c r="S9897" s="18">
        <f t="shared" si="619"/>
        <v>54868.88</v>
      </c>
    </row>
    <row r="9898" spans="1:19" x14ac:dyDescent="0.25">
      <c r="A9898" s="7" t="s">
        <v>3135</v>
      </c>
      <c r="B9898" s="7" t="s">
        <v>3136</v>
      </c>
      <c r="C9898" s="7" t="s">
        <v>37</v>
      </c>
      <c r="D9898" s="7" t="s">
        <v>38</v>
      </c>
      <c r="E9898" s="7" t="s">
        <v>39</v>
      </c>
      <c r="F9898" s="8">
        <v>15</v>
      </c>
      <c r="G9898" s="8">
        <v>2013.95</v>
      </c>
      <c r="H9898" s="8">
        <v>2014.01</v>
      </c>
      <c r="I9898" s="8">
        <v>13</v>
      </c>
      <c r="J9898" s="8">
        <v>26182.039999999997</v>
      </c>
      <c r="K9898" s="8">
        <v>2014.0030769230766</v>
      </c>
      <c r="L9898" s="8">
        <f t="shared" si="616"/>
        <v>262.69605351170549</v>
      </c>
      <c r="M9898" s="8">
        <f t="shared" si="617"/>
        <v>1751.3070234113711</v>
      </c>
      <c r="N9898" s="9"/>
      <c r="O9898" s="9"/>
      <c r="P9898" s="8">
        <v>15</v>
      </c>
      <c r="Q9898" s="8">
        <v>2014.0066666666669</v>
      </c>
      <c r="R9898" s="17">
        <f t="shared" si="618"/>
        <v>0</v>
      </c>
      <c r="S9898" s="18">
        <f t="shared" si="619"/>
        <v>26182.039999999997</v>
      </c>
    </row>
    <row r="9899" spans="1:19" x14ac:dyDescent="0.25">
      <c r="A9899" s="7" t="s">
        <v>5548</v>
      </c>
      <c r="B9899" s="7" t="s">
        <v>5549</v>
      </c>
      <c r="C9899" s="7" t="s">
        <v>5545</v>
      </c>
      <c r="D9899" s="7" t="s">
        <v>5546</v>
      </c>
      <c r="E9899" s="7" t="s">
        <v>5547</v>
      </c>
      <c r="F9899" s="8">
        <v>15</v>
      </c>
      <c r="G9899" s="8">
        <v>598999.99</v>
      </c>
      <c r="H9899" s="8">
        <v>599000</v>
      </c>
      <c r="I9899" s="8">
        <v>7</v>
      </c>
      <c r="J9899" s="8">
        <v>4192999.95</v>
      </c>
      <c r="K9899" s="8">
        <v>598999.99285714293</v>
      </c>
      <c r="L9899" s="8">
        <f t="shared" si="616"/>
        <v>78130.433850931644</v>
      </c>
      <c r="M9899" s="8">
        <f t="shared" si="617"/>
        <v>520869.55900621129</v>
      </c>
      <c r="N9899" s="14">
        <v>12</v>
      </c>
      <c r="O9899" s="14">
        <v>583373.91</v>
      </c>
      <c r="P9899" s="8">
        <v>15</v>
      </c>
      <c r="Q9899" s="8">
        <v>599000</v>
      </c>
      <c r="R9899" s="17">
        <f t="shared" si="618"/>
        <v>4083617.37</v>
      </c>
      <c r="S9899" s="18">
        <f t="shared" si="619"/>
        <v>4192999.95</v>
      </c>
    </row>
    <row r="9900" spans="1:19" x14ac:dyDescent="0.25">
      <c r="A9900" s="7" t="s">
        <v>17771</v>
      </c>
      <c r="B9900" s="7" t="s">
        <v>17772</v>
      </c>
      <c r="C9900" s="7" t="s">
        <v>7205</v>
      </c>
      <c r="D9900" s="7" t="s">
        <v>7206</v>
      </c>
      <c r="E9900" s="7" t="s">
        <v>7445</v>
      </c>
      <c r="F9900" s="8">
        <v>15</v>
      </c>
      <c r="G9900" s="8">
        <v>499.79</v>
      </c>
      <c r="H9900" s="8">
        <v>499.8</v>
      </c>
      <c r="I9900" s="8">
        <v>18</v>
      </c>
      <c r="J9900" s="8">
        <v>8996.3500000000022</v>
      </c>
      <c r="K9900" s="8">
        <v>499.79722222222233</v>
      </c>
      <c r="L9900" s="8">
        <f t="shared" si="616"/>
        <v>65.190942028985489</v>
      </c>
      <c r="M9900" s="8">
        <f t="shared" si="617"/>
        <v>434.60628019323684</v>
      </c>
      <c r="N9900" s="14">
        <v>12</v>
      </c>
      <c r="O9900" s="14">
        <v>486.76</v>
      </c>
      <c r="P9900" s="8">
        <v>15</v>
      </c>
      <c r="Q9900" s="8">
        <v>499.8</v>
      </c>
      <c r="R9900" s="17">
        <f t="shared" si="618"/>
        <v>8761.68</v>
      </c>
      <c r="S9900" s="18">
        <f t="shared" si="619"/>
        <v>8996.3500000000022</v>
      </c>
    </row>
    <row r="9901" spans="1:19" x14ac:dyDescent="0.25">
      <c r="A9901" s="7" t="s">
        <v>1881</v>
      </c>
      <c r="B9901" s="7" t="s">
        <v>1882</v>
      </c>
      <c r="C9901" s="7" t="s">
        <v>14</v>
      </c>
      <c r="D9901" s="7" t="s">
        <v>15</v>
      </c>
      <c r="E9901" s="7" t="s">
        <v>447</v>
      </c>
      <c r="F9901" s="8">
        <v>21</v>
      </c>
      <c r="G9901" s="8">
        <v>926.25</v>
      </c>
      <c r="H9901" s="8">
        <v>926.26</v>
      </c>
      <c r="I9901" s="8">
        <v>19</v>
      </c>
      <c r="J9901" s="8">
        <v>17598.89</v>
      </c>
      <c r="K9901" s="8">
        <v>926.25736842105255</v>
      </c>
      <c r="L9901" s="8">
        <f t="shared" si="616"/>
        <v>160.75541104828187</v>
      </c>
      <c r="M9901" s="8">
        <f t="shared" si="617"/>
        <v>765.50195737277068</v>
      </c>
      <c r="N9901" s="14">
        <v>12</v>
      </c>
      <c r="O9901" s="14">
        <v>857.36</v>
      </c>
      <c r="P9901" s="8">
        <v>21</v>
      </c>
      <c r="Q9901" s="8">
        <v>926.26</v>
      </c>
      <c r="R9901" s="17">
        <f t="shared" si="618"/>
        <v>16289.84</v>
      </c>
      <c r="S9901" s="18">
        <f t="shared" si="619"/>
        <v>17598.89</v>
      </c>
    </row>
    <row r="9902" spans="1:19" x14ac:dyDescent="0.25">
      <c r="A9902" s="7" t="s">
        <v>2147</v>
      </c>
      <c r="B9902" s="7" t="s">
        <v>2148</v>
      </c>
      <c r="C9902" s="7" t="s">
        <v>369</v>
      </c>
      <c r="D9902" s="7" t="s">
        <v>370</v>
      </c>
      <c r="E9902" s="7" t="s">
        <v>371</v>
      </c>
      <c r="F9902" s="8">
        <v>21</v>
      </c>
      <c r="G9902" s="8">
        <v>197.65</v>
      </c>
      <c r="H9902" s="8">
        <v>197.65</v>
      </c>
      <c r="I9902" s="8">
        <v>50</v>
      </c>
      <c r="J9902" s="8">
        <v>9882.6500000000015</v>
      </c>
      <c r="K9902" s="8">
        <v>197.65300000000002</v>
      </c>
      <c r="L9902" s="8">
        <f t="shared" si="616"/>
        <v>34.303413223140495</v>
      </c>
      <c r="M9902" s="8">
        <f t="shared" si="617"/>
        <v>163.34958677685952</v>
      </c>
      <c r="N9902" s="9"/>
      <c r="O9902" s="9"/>
      <c r="P9902" s="8">
        <v>21</v>
      </c>
      <c r="Q9902" s="8">
        <v>197.654</v>
      </c>
      <c r="R9902" s="17">
        <f t="shared" si="618"/>
        <v>0</v>
      </c>
      <c r="S9902" s="18">
        <f t="shared" si="619"/>
        <v>9882.6500000000015</v>
      </c>
    </row>
    <row r="9903" spans="1:19" x14ac:dyDescent="0.25">
      <c r="A9903" s="7" t="s">
        <v>3075</v>
      </c>
      <c r="B9903" s="7" t="s">
        <v>3076</v>
      </c>
      <c r="C9903" s="7" t="s">
        <v>369</v>
      </c>
      <c r="D9903" s="7" t="s">
        <v>370</v>
      </c>
      <c r="E9903" s="7" t="s">
        <v>546</v>
      </c>
      <c r="F9903" s="8">
        <v>21</v>
      </c>
      <c r="G9903" s="8">
        <v>313.27</v>
      </c>
      <c r="H9903" s="8">
        <v>313.27</v>
      </c>
      <c r="I9903" s="8">
        <v>60</v>
      </c>
      <c r="J9903" s="8">
        <v>18796.149999999998</v>
      </c>
      <c r="K9903" s="8">
        <v>313.26916666666665</v>
      </c>
      <c r="L9903" s="8">
        <f t="shared" si="616"/>
        <v>54.36902892561983</v>
      </c>
      <c r="M9903" s="8">
        <f t="shared" si="617"/>
        <v>258.90013774104682</v>
      </c>
      <c r="N9903" s="9"/>
      <c r="O9903" s="9"/>
      <c r="P9903" s="8">
        <v>21</v>
      </c>
      <c r="Q9903" s="8">
        <v>313.27</v>
      </c>
      <c r="R9903" s="17">
        <f t="shared" si="618"/>
        <v>0</v>
      </c>
      <c r="S9903" s="18">
        <f t="shared" si="619"/>
        <v>18796.149999999998</v>
      </c>
    </row>
    <row r="9904" spans="1:19" x14ac:dyDescent="0.25">
      <c r="A9904" s="7" t="s">
        <v>3197</v>
      </c>
      <c r="B9904" s="7" t="s">
        <v>3198</v>
      </c>
      <c r="C9904" s="7" t="s">
        <v>369</v>
      </c>
      <c r="D9904" s="7" t="s">
        <v>370</v>
      </c>
      <c r="E9904" s="7" t="s">
        <v>371</v>
      </c>
      <c r="F9904" s="8">
        <v>21</v>
      </c>
      <c r="G9904" s="8">
        <v>407.29</v>
      </c>
      <c r="H9904" s="8">
        <v>407.29</v>
      </c>
      <c r="I9904" s="8">
        <v>25</v>
      </c>
      <c r="J9904" s="8">
        <v>10182.200000000001</v>
      </c>
      <c r="K9904" s="8">
        <v>407.28800000000001</v>
      </c>
      <c r="L9904" s="8">
        <f t="shared" si="616"/>
        <v>70.686347107437996</v>
      </c>
      <c r="M9904" s="8">
        <f t="shared" si="617"/>
        <v>336.60165289256202</v>
      </c>
      <c r="N9904" s="9"/>
      <c r="O9904" s="9"/>
      <c r="P9904" s="8">
        <v>21</v>
      </c>
      <c r="Q9904" s="8">
        <v>407.29</v>
      </c>
      <c r="R9904" s="17">
        <f t="shared" si="618"/>
        <v>0</v>
      </c>
      <c r="S9904" s="18">
        <f t="shared" si="619"/>
        <v>10182.200000000001</v>
      </c>
    </row>
    <row r="9905" spans="1:19" x14ac:dyDescent="0.25">
      <c r="A9905" s="7" t="s">
        <v>17767</v>
      </c>
      <c r="B9905" s="7" t="s">
        <v>17768</v>
      </c>
      <c r="C9905" s="7" t="s">
        <v>7205</v>
      </c>
      <c r="D9905" s="7" t="s">
        <v>7206</v>
      </c>
      <c r="E9905" s="7" t="s">
        <v>7445</v>
      </c>
      <c r="F9905" s="8">
        <v>15</v>
      </c>
      <c r="G9905" s="8">
        <v>499.8</v>
      </c>
      <c r="H9905" s="8">
        <v>499.8</v>
      </c>
      <c r="I9905" s="8">
        <v>15</v>
      </c>
      <c r="J9905" s="8">
        <v>7496.9500000000007</v>
      </c>
      <c r="K9905" s="8">
        <v>499.79666666666674</v>
      </c>
      <c r="L9905" s="8">
        <f t="shared" si="616"/>
        <v>65.190869565217383</v>
      </c>
      <c r="M9905" s="8">
        <f t="shared" si="617"/>
        <v>434.60579710144935</v>
      </c>
      <c r="N9905" s="9"/>
      <c r="O9905" s="9"/>
      <c r="P9905" s="8">
        <v>15</v>
      </c>
      <c r="Q9905" s="8">
        <v>499.8</v>
      </c>
      <c r="R9905" s="17">
        <f t="shared" si="618"/>
        <v>0</v>
      </c>
      <c r="S9905" s="18">
        <f t="shared" si="619"/>
        <v>7496.9500000000007</v>
      </c>
    </row>
    <row r="9906" spans="1:19" x14ac:dyDescent="0.25">
      <c r="A9906" s="7" t="s">
        <v>7516</v>
      </c>
      <c r="B9906" s="7" t="s">
        <v>7517</v>
      </c>
      <c r="C9906" s="7" t="s">
        <v>14</v>
      </c>
      <c r="D9906" s="7" t="s">
        <v>15</v>
      </c>
      <c r="E9906" s="7" t="s">
        <v>7518</v>
      </c>
      <c r="F9906" s="8">
        <v>21</v>
      </c>
      <c r="G9906" s="8">
        <v>171.63</v>
      </c>
      <c r="H9906" s="8">
        <v>171.65</v>
      </c>
      <c r="I9906" s="8">
        <v>7</v>
      </c>
      <c r="J9906" s="8">
        <v>1201.5</v>
      </c>
      <c r="K9906" s="8">
        <v>171.64285714285714</v>
      </c>
      <c r="L9906" s="8">
        <f t="shared" si="616"/>
        <v>29.78925619834709</v>
      </c>
      <c r="M9906" s="8">
        <f t="shared" si="617"/>
        <v>141.85360094451005</v>
      </c>
      <c r="N9906" s="14">
        <v>21</v>
      </c>
      <c r="O9906" s="14">
        <v>171.82</v>
      </c>
      <c r="P9906" s="8">
        <v>21</v>
      </c>
      <c r="Q9906" s="8">
        <v>171.65</v>
      </c>
      <c r="R9906" s="17">
        <f t="shared" si="618"/>
        <v>1202.74</v>
      </c>
      <c r="S9906" s="18">
        <f t="shared" si="619"/>
        <v>1201.5</v>
      </c>
    </row>
    <row r="9907" spans="1:19" x14ac:dyDescent="0.25">
      <c r="A9907" s="7" t="s">
        <v>2786</v>
      </c>
      <c r="B9907" s="7" t="s">
        <v>2787</v>
      </c>
      <c r="C9907" s="7" t="s">
        <v>37</v>
      </c>
      <c r="D9907" s="7" t="s">
        <v>38</v>
      </c>
      <c r="E9907" s="7" t="s">
        <v>39</v>
      </c>
      <c r="F9907" s="8">
        <v>21</v>
      </c>
      <c r="G9907" s="8">
        <v>199</v>
      </c>
      <c r="H9907" s="8">
        <v>199</v>
      </c>
      <c r="I9907" s="8">
        <v>15</v>
      </c>
      <c r="J9907" s="8">
        <v>2984.95</v>
      </c>
      <c r="K9907" s="8">
        <v>198.99666666666664</v>
      </c>
      <c r="L9907" s="8">
        <f t="shared" si="616"/>
        <v>34.536611570247914</v>
      </c>
      <c r="M9907" s="8">
        <f t="shared" si="617"/>
        <v>164.46005509641873</v>
      </c>
      <c r="N9907" s="9"/>
      <c r="O9907" s="9"/>
      <c r="P9907" s="8">
        <v>21</v>
      </c>
      <c r="Q9907" s="8">
        <v>199</v>
      </c>
      <c r="R9907" s="17">
        <f t="shared" si="618"/>
        <v>0</v>
      </c>
      <c r="S9907" s="18">
        <f t="shared" si="619"/>
        <v>2984.95</v>
      </c>
    </row>
    <row r="9908" spans="1:19" x14ac:dyDescent="0.25">
      <c r="A9908" s="7" t="s">
        <v>7666</v>
      </c>
      <c r="B9908" s="7" t="s">
        <v>7667</v>
      </c>
      <c r="C9908" s="7" t="s">
        <v>7205</v>
      </c>
      <c r="D9908" s="7" t="s">
        <v>7206</v>
      </c>
      <c r="E9908" s="7" t="s">
        <v>7440</v>
      </c>
      <c r="F9908" s="8">
        <v>15</v>
      </c>
      <c r="G9908" s="8">
        <v>21.2</v>
      </c>
      <c r="H9908" s="8">
        <v>21.21</v>
      </c>
      <c r="I9908" s="8">
        <v>70</v>
      </c>
      <c r="J9908" s="8">
        <v>1484.3</v>
      </c>
      <c r="K9908" s="8">
        <v>21.204285714285714</v>
      </c>
      <c r="L9908" s="8">
        <f t="shared" si="616"/>
        <v>2.765776397515527</v>
      </c>
      <c r="M9908" s="8">
        <f t="shared" si="617"/>
        <v>18.438509316770187</v>
      </c>
      <c r="N9908" s="9"/>
      <c r="O9908" s="9"/>
      <c r="P9908" s="8">
        <v>15</v>
      </c>
      <c r="Q9908" s="8">
        <v>21.205000000000002</v>
      </c>
      <c r="R9908" s="17">
        <f t="shared" si="618"/>
        <v>0</v>
      </c>
      <c r="S9908" s="18">
        <f t="shared" si="619"/>
        <v>1484.3</v>
      </c>
    </row>
    <row r="9909" spans="1:19" x14ac:dyDescent="0.25">
      <c r="A9909" s="7" t="s">
        <v>2706</v>
      </c>
      <c r="B9909" s="7" t="s">
        <v>2707</v>
      </c>
      <c r="C9909" s="7" t="s">
        <v>396</v>
      </c>
      <c r="D9909" s="7" t="s">
        <v>397</v>
      </c>
      <c r="E9909" s="7" t="s">
        <v>398</v>
      </c>
      <c r="F9909" s="8">
        <v>15</v>
      </c>
      <c r="G9909" s="8">
        <v>1272.71</v>
      </c>
      <c r="H9909" s="8">
        <v>1272.71</v>
      </c>
      <c r="I9909" s="8">
        <v>13</v>
      </c>
      <c r="J9909" s="8">
        <v>16545.179999999997</v>
      </c>
      <c r="K9909" s="8">
        <v>1272.7061538461535</v>
      </c>
      <c r="L9909" s="8">
        <f t="shared" si="616"/>
        <v>166.00515050167201</v>
      </c>
      <c r="M9909" s="8">
        <f t="shared" si="617"/>
        <v>1106.7010033444815</v>
      </c>
      <c r="N9909" s="14">
        <v>12</v>
      </c>
      <c r="O9909" s="14">
        <v>1239.5</v>
      </c>
      <c r="P9909" s="8">
        <v>15</v>
      </c>
      <c r="Q9909" s="8">
        <v>1272.71</v>
      </c>
      <c r="R9909" s="17">
        <f t="shared" si="618"/>
        <v>16113.5</v>
      </c>
      <c r="S9909" s="18">
        <f t="shared" si="619"/>
        <v>16545.179999999997</v>
      </c>
    </row>
    <row r="9910" spans="1:19" x14ac:dyDescent="0.25">
      <c r="A9910" s="7" t="s">
        <v>20048</v>
      </c>
      <c r="B9910" s="7" t="s">
        <v>20049</v>
      </c>
      <c r="C9910" s="7" t="s">
        <v>14</v>
      </c>
      <c r="D9910" s="7" t="s">
        <v>15</v>
      </c>
      <c r="E9910" s="7" t="s">
        <v>7518</v>
      </c>
      <c r="F9910" s="8">
        <v>21</v>
      </c>
      <c r="G9910" s="8">
        <v>4412.26</v>
      </c>
      <c r="H9910" s="8">
        <v>4412.2700000000004</v>
      </c>
      <c r="I9910" s="8">
        <v>10</v>
      </c>
      <c r="J9910" s="8">
        <v>44122.649999999994</v>
      </c>
      <c r="K9910" s="8">
        <v>4412.2649999999994</v>
      </c>
      <c r="L9910" s="8">
        <f t="shared" si="616"/>
        <v>765.76499999999987</v>
      </c>
      <c r="M9910" s="8">
        <f t="shared" si="617"/>
        <v>3646.4999999999995</v>
      </c>
      <c r="N9910" s="9"/>
      <c r="O9910" s="9"/>
      <c r="P9910" s="8">
        <v>21</v>
      </c>
      <c r="Q9910" s="8">
        <v>4412.2700000000004</v>
      </c>
      <c r="R9910" s="17">
        <f t="shared" si="618"/>
        <v>0</v>
      </c>
      <c r="S9910" s="18">
        <f t="shared" si="619"/>
        <v>44122.649999999994</v>
      </c>
    </row>
    <row r="9911" spans="1:19" x14ac:dyDescent="0.25">
      <c r="A9911" s="7" t="s">
        <v>10768</v>
      </c>
      <c r="B9911" s="7" t="s">
        <v>10769</v>
      </c>
      <c r="C9911" s="7" t="s">
        <v>10770</v>
      </c>
      <c r="D9911" s="7" t="s">
        <v>10771</v>
      </c>
      <c r="E9911" s="7" t="s">
        <v>10772</v>
      </c>
      <c r="F9911" s="8">
        <v>15</v>
      </c>
      <c r="G9911" s="8">
        <v>67.11</v>
      </c>
      <c r="H9911" s="8">
        <v>67.11</v>
      </c>
      <c r="I9911" s="8">
        <v>540</v>
      </c>
      <c r="J9911" s="8">
        <v>36240.319999999992</v>
      </c>
      <c r="K9911" s="8">
        <v>67.111703703703697</v>
      </c>
      <c r="L9911" s="8">
        <f t="shared" si="616"/>
        <v>8.7537004830917837</v>
      </c>
      <c r="M9911" s="8">
        <f t="shared" si="617"/>
        <v>58.358003220611913</v>
      </c>
      <c r="N9911" s="14">
        <v>12</v>
      </c>
      <c r="O9911" s="14">
        <v>65.361000000000004</v>
      </c>
      <c r="P9911" s="8">
        <v>15</v>
      </c>
      <c r="Q9911" s="8">
        <v>67.111800000000002</v>
      </c>
      <c r="R9911" s="17">
        <f t="shared" si="618"/>
        <v>35294.94</v>
      </c>
      <c r="S9911" s="18">
        <f t="shared" si="619"/>
        <v>36240.319999999992</v>
      </c>
    </row>
    <row r="9912" spans="1:19" x14ac:dyDescent="0.25">
      <c r="A9912" s="7" t="s">
        <v>16362</v>
      </c>
      <c r="B9912" s="7" t="s">
        <v>16363</v>
      </c>
      <c r="C9912" s="7" t="s">
        <v>14</v>
      </c>
      <c r="D9912" s="7" t="s">
        <v>15</v>
      </c>
      <c r="E9912" s="7" t="s">
        <v>2322</v>
      </c>
      <c r="F9912" s="8">
        <v>15</v>
      </c>
      <c r="G9912" s="8">
        <v>1.2</v>
      </c>
      <c r="H9912" s="8">
        <v>1.21</v>
      </c>
      <c r="I9912" s="8">
        <v>20</v>
      </c>
      <c r="J9912" s="8">
        <v>24.080000000000002</v>
      </c>
      <c r="K9912" s="8">
        <v>1.2040000000000002</v>
      </c>
      <c r="L9912" s="8">
        <f t="shared" si="616"/>
        <v>0.15704347826086962</v>
      </c>
      <c r="M9912" s="8">
        <f t="shared" si="617"/>
        <v>1.0469565217391306</v>
      </c>
      <c r="N9912" s="9"/>
      <c r="O9912" s="9"/>
      <c r="P9912" s="8">
        <v>15</v>
      </c>
      <c r="Q9912" s="8">
        <v>1.2066666666666668</v>
      </c>
      <c r="R9912" s="17">
        <f t="shared" si="618"/>
        <v>0</v>
      </c>
      <c r="S9912" s="18">
        <f t="shared" si="619"/>
        <v>24.080000000000002</v>
      </c>
    </row>
    <row r="9913" spans="1:19" x14ac:dyDescent="0.25">
      <c r="A9913" s="7" t="s">
        <v>15293</v>
      </c>
      <c r="B9913" s="7" t="s">
        <v>15294</v>
      </c>
      <c r="C9913" s="7" t="s">
        <v>7249</v>
      </c>
      <c r="D9913" s="7" t="s">
        <v>7250</v>
      </c>
      <c r="E9913" s="7" t="s">
        <v>7251</v>
      </c>
      <c r="F9913" s="8">
        <v>21</v>
      </c>
      <c r="G9913" s="8">
        <v>346.01</v>
      </c>
      <c r="H9913" s="8">
        <v>346.01</v>
      </c>
      <c r="I9913" s="8">
        <v>440</v>
      </c>
      <c r="J9913" s="8">
        <v>152245.07999999996</v>
      </c>
      <c r="K9913" s="8">
        <v>346.01154545454534</v>
      </c>
      <c r="L9913" s="8">
        <f t="shared" si="616"/>
        <v>60.051590533433455</v>
      </c>
      <c r="M9913" s="8">
        <f t="shared" si="617"/>
        <v>285.95995492111189</v>
      </c>
      <c r="N9913" s="9"/>
      <c r="O9913" s="9"/>
      <c r="P9913" s="8">
        <v>21</v>
      </c>
      <c r="Q9913" s="8">
        <v>346.01166666666666</v>
      </c>
      <c r="R9913" s="17">
        <f t="shared" si="618"/>
        <v>0</v>
      </c>
      <c r="S9913" s="18">
        <f t="shared" si="619"/>
        <v>152245.07999999996</v>
      </c>
    </row>
    <row r="9914" spans="1:19" x14ac:dyDescent="0.25">
      <c r="A9914" s="7" t="s">
        <v>9918</v>
      </c>
      <c r="B9914" s="7" t="s">
        <v>9919</v>
      </c>
      <c r="C9914" s="7" t="s">
        <v>7400</v>
      </c>
      <c r="D9914" s="7" t="s">
        <v>7401</v>
      </c>
      <c r="E9914" s="7" t="s">
        <v>7402</v>
      </c>
      <c r="F9914" s="8">
        <v>15</v>
      </c>
      <c r="G9914" s="8">
        <v>25</v>
      </c>
      <c r="H9914" s="8">
        <v>25</v>
      </c>
      <c r="I9914" s="8">
        <v>150</v>
      </c>
      <c r="J9914" s="8">
        <v>3749.93</v>
      </c>
      <c r="K9914" s="8">
        <v>24.999533333333332</v>
      </c>
      <c r="L9914" s="8">
        <f t="shared" si="616"/>
        <v>3.2608086956521731</v>
      </c>
      <c r="M9914" s="8">
        <f t="shared" si="617"/>
        <v>21.738724637681159</v>
      </c>
      <c r="N9914" s="9"/>
      <c r="O9914" s="9"/>
      <c r="P9914" s="8">
        <v>15</v>
      </c>
      <c r="Q9914" s="8">
        <v>24.999899999999997</v>
      </c>
      <c r="R9914" s="17">
        <f t="shared" si="618"/>
        <v>0</v>
      </c>
      <c r="S9914" s="18">
        <f t="shared" si="619"/>
        <v>3749.93</v>
      </c>
    </row>
    <row r="9915" spans="1:19" x14ac:dyDescent="0.25">
      <c r="A9915" s="7" t="s">
        <v>11268</v>
      </c>
      <c r="B9915" s="7" t="s">
        <v>11269</v>
      </c>
      <c r="C9915" s="7" t="s">
        <v>37</v>
      </c>
      <c r="D9915" s="7" t="s">
        <v>38</v>
      </c>
      <c r="E9915" s="7" t="s">
        <v>39</v>
      </c>
      <c r="F9915" s="8">
        <v>15</v>
      </c>
      <c r="G9915" s="8">
        <v>680.69</v>
      </c>
      <c r="H9915" s="8">
        <v>680.7</v>
      </c>
      <c r="I9915" s="8">
        <v>9</v>
      </c>
      <c r="J9915" s="8">
        <v>6126.2</v>
      </c>
      <c r="K9915" s="8">
        <v>680.68888888888887</v>
      </c>
      <c r="L9915" s="8">
        <f t="shared" si="616"/>
        <v>88.78550724637671</v>
      </c>
      <c r="M9915" s="8">
        <f t="shared" si="617"/>
        <v>591.90338164251216</v>
      </c>
      <c r="N9915" s="9"/>
      <c r="O9915" s="9"/>
      <c r="P9915" s="8">
        <v>15</v>
      </c>
      <c r="Q9915" s="8">
        <v>680.69500000000005</v>
      </c>
      <c r="R9915" s="17">
        <f t="shared" si="618"/>
        <v>0</v>
      </c>
      <c r="S9915" s="18">
        <f t="shared" si="619"/>
        <v>6126.2</v>
      </c>
    </row>
    <row r="9916" spans="1:19" x14ac:dyDescent="0.25">
      <c r="A9916" s="7" t="s">
        <v>15157</v>
      </c>
      <c r="B9916" s="7" t="s">
        <v>15158</v>
      </c>
      <c r="C9916" s="7" t="s">
        <v>37</v>
      </c>
      <c r="D9916" s="7" t="s">
        <v>38</v>
      </c>
      <c r="E9916" s="7" t="s">
        <v>39</v>
      </c>
      <c r="F9916" s="8">
        <v>15</v>
      </c>
      <c r="G9916" s="8">
        <v>680.69</v>
      </c>
      <c r="H9916" s="8">
        <v>680.7</v>
      </c>
      <c r="I9916" s="8">
        <v>9</v>
      </c>
      <c r="J9916" s="8">
        <v>6126.2</v>
      </c>
      <c r="K9916" s="8">
        <v>680.68888888888887</v>
      </c>
      <c r="L9916" s="8">
        <f t="shared" si="616"/>
        <v>88.78550724637671</v>
      </c>
      <c r="M9916" s="8">
        <f t="shared" si="617"/>
        <v>591.90338164251216</v>
      </c>
      <c r="N9916" s="9"/>
      <c r="O9916" s="9"/>
      <c r="P9916" s="8">
        <v>15</v>
      </c>
      <c r="Q9916" s="8">
        <v>680.69500000000005</v>
      </c>
      <c r="R9916" s="17">
        <f t="shared" si="618"/>
        <v>0</v>
      </c>
      <c r="S9916" s="18">
        <f t="shared" si="619"/>
        <v>6126.2</v>
      </c>
    </row>
    <row r="9917" spans="1:19" x14ac:dyDescent="0.25">
      <c r="A9917" s="7" t="s">
        <v>13252</v>
      </c>
      <c r="B9917" s="7" t="s">
        <v>13253</v>
      </c>
      <c r="C9917" s="7" t="s">
        <v>37</v>
      </c>
      <c r="D9917" s="7" t="s">
        <v>38</v>
      </c>
      <c r="E9917" s="7" t="s">
        <v>39</v>
      </c>
      <c r="F9917" s="8">
        <v>15</v>
      </c>
      <c r="G9917" s="8">
        <v>878.72</v>
      </c>
      <c r="H9917" s="8">
        <v>878.73</v>
      </c>
      <c r="I9917" s="8">
        <v>9</v>
      </c>
      <c r="J9917" s="8">
        <v>7908.4900000000007</v>
      </c>
      <c r="K9917" s="8">
        <v>878.72111111111121</v>
      </c>
      <c r="L9917" s="8">
        <f t="shared" si="616"/>
        <v>114.61579710144917</v>
      </c>
      <c r="M9917" s="8">
        <f t="shared" si="617"/>
        <v>764.10531400966204</v>
      </c>
      <c r="N9917" s="9"/>
      <c r="O9917" s="9"/>
      <c r="P9917" s="8">
        <v>15</v>
      </c>
      <c r="Q9917" s="8">
        <v>878.72749999999996</v>
      </c>
      <c r="R9917" s="17">
        <f t="shared" si="618"/>
        <v>0</v>
      </c>
      <c r="S9917" s="18">
        <f t="shared" si="619"/>
        <v>7908.4900000000007</v>
      </c>
    </row>
    <row r="9918" spans="1:19" x14ac:dyDescent="0.25">
      <c r="A9918" s="7" t="s">
        <v>12973</v>
      </c>
      <c r="B9918" s="7" t="s">
        <v>12974</v>
      </c>
      <c r="C9918" s="7" t="s">
        <v>14</v>
      </c>
      <c r="D9918" s="7" t="s">
        <v>15</v>
      </c>
      <c r="E9918" s="7" t="s">
        <v>2322</v>
      </c>
      <c r="F9918" s="8">
        <v>21</v>
      </c>
      <c r="G9918" s="8">
        <v>114</v>
      </c>
      <c r="H9918" s="8">
        <v>114</v>
      </c>
      <c r="I9918" s="8">
        <v>390</v>
      </c>
      <c r="J9918" s="8">
        <v>44460.020000000004</v>
      </c>
      <c r="K9918" s="8">
        <v>114.00005128205129</v>
      </c>
      <c r="L9918" s="8">
        <f t="shared" si="616"/>
        <v>19.785132867132859</v>
      </c>
      <c r="M9918" s="8">
        <f t="shared" si="617"/>
        <v>94.214918414918429</v>
      </c>
      <c r="N9918" s="14">
        <v>12</v>
      </c>
      <c r="O9918" s="14">
        <v>121</v>
      </c>
      <c r="P9918" s="8">
        <v>21</v>
      </c>
      <c r="Q9918" s="8">
        <v>114.00020000000001</v>
      </c>
      <c r="R9918" s="17">
        <f t="shared" si="618"/>
        <v>47190</v>
      </c>
      <c r="S9918" s="18">
        <f t="shared" si="619"/>
        <v>44460.020000000004</v>
      </c>
    </row>
    <row r="9919" spans="1:19" x14ac:dyDescent="0.25">
      <c r="A9919" s="7" t="s">
        <v>10858</v>
      </c>
      <c r="B9919" s="7" t="s">
        <v>10859</v>
      </c>
      <c r="C9919" s="7" t="s">
        <v>7400</v>
      </c>
      <c r="D9919" s="7" t="s">
        <v>7401</v>
      </c>
      <c r="E9919" s="7" t="s">
        <v>7402</v>
      </c>
      <c r="F9919" s="8">
        <v>15</v>
      </c>
      <c r="G9919" s="8">
        <v>20</v>
      </c>
      <c r="H9919" s="8">
        <v>20</v>
      </c>
      <c r="I9919" s="8">
        <v>130</v>
      </c>
      <c r="J9919" s="8">
        <v>2599.8900000000003</v>
      </c>
      <c r="K9919" s="8">
        <v>19.999153846153849</v>
      </c>
      <c r="L9919" s="8">
        <f t="shared" si="616"/>
        <v>2.6085852842809345</v>
      </c>
      <c r="M9919" s="8">
        <f t="shared" si="617"/>
        <v>17.390568561872914</v>
      </c>
      <c r="N9919" s="9"/>
      <c r="O9919" s="9"/>
      <c r="P9919" s="8">
        <v>15</v>
      </c>
      <c r="Q9919" s="8">
        <v>19.999600000000001</v>
      </c>
      <c r="R9919" s="17">
        <f t="shared" si="618"/>
        <v>0</v>
      </c>
      <c r="S9919" s="18">
        <f t="shared" si="619"/>
        <v>2599.8900000000003</v>
      </c>
    </row>
    <row r="9920" spans="1:19" x14ac:dyDescent="0.25">
      <c r="A9920" s="7" t="s">
        <v>21968</v>
      </c>
      <c r="B9920" s="7" t="s">
        <v>21969</v>
      </c>
      <c r="C9920" s="7" t="s">
        <v>14</v>
      </c>
      <c r="D9920" s="7" t="s">
        <v>15</v>
      </c>
      <c r="E9920" s="7" t="s">
        <v>7480</v>
      </c>
      <c r="F9920" s="8">
        <v>21</v>
      </c>
      <c r="G9920" s="8">
        <v>5.1182999999999996</v>
      </c>
      <c r="H9920" s="8">
        <v>5.12</v>
      </c>
      <c r="I9920" s="8">
        <v>3355</v>
      </c>
      <c r="J9920" s="8">
        <v>17171.95</v>
      </c>
      <c r="K9920" s="8">
        <v>5.1183159463487335</v>
      </c>
      <c r="L9920" s="8">
        <f t="shared" si="616"/>
        <v>0.88830276754812676</v>
      </c>
      <c r="M9920" s="8">
        <f t="shared" si="617"/>
        <v>4.2300131788006068</v>
      </c>
      <c r="N9920" s="9"/>
      <c r="O9920" s="9"/>
      <c r="P9920" s="8">
        <v>21</v>
      </c>
      <c r="Q9920" s="8">
        <v>5.1183333333333332</v>
      </c>
      <c r="R9920" s="17">
        <f t="shared" si="618"/>
        <v>0</v>
      </c>
      <c r="S9920" s="18">
        <f t="shared" si="619"/>
        <v>17171.95</v>
      </c>
    </row>
    <row r="9921" spans="1:19" x14ac:dyDescent="0.25">
      <c r="A9921" s="7" t="s">
        <v>2555</v>
      </c>
      <c r="B9921" s="7" t="s">
        <v>2556</v>
      </c>
      <c r="C9921" s="7" t="s">
        <v>1026</v>
      </c>
      <c r="D9921" s="7" t="s">
        <v>1027</v>
      </c>
      <c r="E9921" s="7" t="s">
        <v>2554</v>
      </c>
      <c r="F9921" s="8">
        <v>21</v>
      </c>
      <c r="G9921" s="8">
        <v>1114</v>
      </c>
      <c r="H9921" s="8">
        <v>1114</v>
      </c>
      <c r="I9921" s="8">
        <v>340</v>
      </c>
      <c r="J9921" s="8">
        <v>378759.94</v>
      </c>
      <c r="K9921" s="8">
        <v>1113.9998235294117</v>
      </c>
      <c r="L9921" s="8">
        <f t="shared" si="616"/>
        <v>193.33881234807973</v>
      </c>
      <c r="M9921" s="8">
        <f t="shared" si="617"/>
        <v>920.66101118133201</v>
      </c>
      <c r="N9921" s="14">
        <v>12</v>
      </c>
      <c r="O9921" s="14">
        <v>1031.1400000000001</v>
      </c>
      <c r="P9921" s="8">
        <v>21</v>
      </c>
      <c r="Q9921" s="8">
        <v>1114</v>
      </c>
      <c r="R9921" s="17">
        <f t="shared" si="618"/>
        <v>350587.60000000003</v>
      </c>
      <c r="S9921" s="18">
        <f t="shared" si="619"/>
        <v>378759.94</v>
      </c>
    </row>
    <row r="9922" spans="1:19" x14ac:dyDescent="0.25">
      <c r="A9922" s="7" t="s">
        <v>3018</v>
      </c>
      <c r="B9922" s="7" t="s">
        <v>3019</v>
      </c>
      <c r="C9922" s="7" t="s">
        <v>185</v>
      </c>
      <c r="D9922" s="7" t="s">
        <v>186</v>
      </c>
      <c r="E9922" s="7" t="s">
        <v>187</v>
      </c>
      <c r="F9922" s="8">
        <v>21</v>
      </c>
      <c r="G9922" s="8">
        <v>1119.49</v>
      </c>
      <c r="H9922" s="8">
        <v>1119.49</v>
      </c>
      <c r="I9922" s="8">
        <v>290</v>
      </c>
      <c r="J9922" s="8">
        <v>324652.62</v>
      </c>
      <c r="K9922" s="8">
        <v>1119.4917931034483</v>
      </c>
      <c r="L9922" s="8">
        <f t="shared" ref="L9922:L9985" si="620">K9922-M9922</f>
        <v>194.29196409233396</v>
      </c>
      <c r="M9922" s="8">
        <f t="shared" ref="M9922:M9985" si="621">K9922/((100+F9922)/100)</f>
        <v>925.19982901111439</v>
      </c>
      <c r="N9922" s="14">
        <v>12</v>
      </c>
      <c r="O9922" s="14">
        <v>1036.2239999999999</v>
      </c>
      <c r="P9922" s="8">
        <v>21</v>
      </c>
      <c r="Q9922" s="8">
        <v>1119.492</v>
      </c>
      <c r="R9922" s="17">
        <f t="shared" ref="R9922:R9985" si="622">I9922*O9922</f>
        <v>300504.95999999996</v>
      </c>
      <c r="S9922" s="18">
        <f t="shared" si="619"/>
        <v>324652.62</v>
      </c>
    </row>
    <row r="9923" spans="1:19" x14ac:dyDescent="0.25">
      <c r="A9923" s="7" t="s">
        <v>3327</v>
      </c>
      <c r="B9923" s="7" t="s">
        <v>3328</v>
      </c>
      <c r="C9923" s="7" t="s">
        <v>185</v>
      </c>
      <c r="D9923" s="7" t="s">
        <v>186</v>
      </c>
      <c r="E9923" s="7" t="s">
        <v>187</v>
      </c>
      <c r="F9923" s="8">
        <v>21</v>
      </c>
      <c r="G9923" s="8">
        <v>13142.43</v>
      </c>
      <c r="H9923" s="8">
        <v>13142.44</v>
      </c>
      <c r="I9923" s="8">
        <v>31</v>
      </c>
      <c r="J9923" s="8">
        <v>407415.58</v>
      </c>
      <c r="K9923" s="8">
        <v>13142.438064516129</v>
      </c>
      <c r="L9923" s="8">
        <f t="shared" si="620"/>
        <v>2280.9190029325509</v>
      </c>
      <c r="M9923" s="8">
        <f t="shared" si="621"/>
        <v>10861.519061583578</v>
      </c>
      <c r="N9923" s="9"/>
      <c r="O9923" s="9"/>
      <c r="P9923" s="8">
        <v>21</v>
      </c>
      <c r="Q9923" s="8">
        <v>13142.44</v>
      </c>
      <c r="R9923" s="17">
        <f t="shared" si="622"/>
        <v>0</v>
      </c>
      <c r="S9923" s="18">
        <f t="shared" ref="S9923:S9986" si="623">J9923</f>
        <v>407415.58</v>
      </c>
    </row>
    <row r="9924" spans="1:19" x14ac:dyDescent="0.25">
      <c r="A9924" s="7" t="s">
        <v>13189</v>
      </c>
      <c r="B9924" s="7" t="s">
        <v>13190</v>
      </c>
      <c r="C9924" s="7" t="s">
        <v>37</v>
      </c>
      <c r="D9924" s="7" t="s">
        <v>38</v>
      </c>
      <c r="E9924" s="7" t="s">
        <v>39</v>
      </c>
      <c r="F9924" s="8">
        <v>15</v>
      </c>
      <c r="G9924" s="8">
        <v>3859.17</v>
      </c>
      <c r="H9924" s="8">
        <v>3859.2</v>
      </c>
      <c r="I9924" s="8">
        <v>3</v>
      </c>
      <c r="J9924" s="8">
        <v>11577.54</v>
      </c>
      <c r="K9924" s="8">
        <v>3859.1800000000003</v>
      </c>
      <c r="L9924" s="8">
        <f t="shared" si="620"/>
        <v>503.37130434782603</v>
      </c>
      <c r="M9924" s="8">
        <f t="shared" si="621"/>
        <v>3355.8086956521743</v>
      </c>
      <c r="N9924" s="9"/>
      <c r="O9924" s="9"/>
      <c r="P9924" s="8">
        <v>15</v>
      </c>
      <c r="Q9924" s="8">
        <v>3859.2</v>
      </c>
      <c r="R9924" s="17">
        <f t="shared" si="622"/>
        <v>0</v>
      </c>
      <c r="S9924" s="18">
        <f t="shared" si="623"/>
        <v>11577.54</v>
      </c>
    </row>
    <row r="9925" spans="1:19" x14ac:dyDescent="0.25">
      <c r="A9925" s="7" t="s">
        <v>17533</v>
      </c>
      <c r="B9925" s="7" t="s">
        <v>17534</v>
      </c>
      <c r="C9925" s="7" t="s">
        <v>7205</v>
      </c>
      <c r="D9925" s="7" t="s">
        <v>7206</v>
      </c>
      <c r="E9925" s="7" t="s">
        <v>7445</v>
      </c>
      <c r="F9925" s="8">
        <v>15</v>
      </c>
      <c r="G9925" s="8">
        <v>190.3</v>
      </c>
      <c r="H9925" s="8">
        <v>190.3</v>
      </c>
      <c r="I9925" s="8">
        <v>60</v>
      </c>
      <c r="J9925" s="8">
        <v>11418.060000000001</v>
      </c>
      <c r="K9925" s="8">
        <v>190.30100000000002</v>
      </c>
      <c r="L9925" s="8">
        <f t="shared" si="620"/>
        <v>24.821869565217384</v>
      </c>
      <c r="M9925" s="8">
        <f t="shared" si="621"/>
        <v>165.47913043478263</v>
      </c>
      <c r="N9925" s="9"/>
      <c r="O9925" s="9"/>
      <c r="P9925" s="8">
        <v>15</v>
      </c>
      <c r="Q9925" s="8">
        <v>190.30199999999999</v>
      </c>
      <c r="R9925" s="17">
        <f t="shared" si="622"/>
        <v>0</v>
      </c>
      <c r="S9925" s="18">
        <f t="shared" si="623"/>
        <v>11418.060000000001</v>
      </c>
    </row>
    <row r="9926" spans="1:19" x14ac:dyDescent="0.25">
      <c r="A9926" s="7" t="s">
        <v>12839</v>
      </c>
      <c r="B9926" s="7" t="s">
        <v>12840</v>
      </c>
      <c r="C9926" s="7" t="s">
        <v>14</v>
      </c>
      <c r="D9926" s="7" t="s">
        <v>15</v>
      </c>
      <c r="E9926" s="7" t="s">
        <v>7518</v>
      </c>
      <c r="F9926" s="8">
        <v>21</v>
      </c>
      <c r="G9926" s="8">
        <v>950.5</v>
      </c>
      <c r="H9926" s="8">
        <v>950.51</v>
      </c>
      <c r="I9926" s="8">
        <v>14</v>
      </c>
      <c r="J9926" s="8">
        <v>13307.01</v>
      </c>
      <c r="K9926" s="8">
        <v>950.50071428571425</v>
      </c>
      <c r="L9926" s="8">
        <f t="shared" si="620"/>
        <v>164.96293388429751</v>
      </c>
      <c r="M9926" s="8">
        <f t="shared" si="621"/>
        <v>785.53778040141674</v>
      </c>
      <c r="N9926" s="9"/>
      <c r="O9926" s="9"/>
      <c r="P9926" s="8">
        <v>21</v>
      </c>
      <c r="Q9926" s="8">
        <v>950.505</v>
      </c>
      <c r="R9926" s="17">
        <f t="shared" si="622"/>
        <v>0</v>
      </c>
      <c r="S9926" s="18">
        <f t="shared" si="623"/>
        <v>13307.01</v>
      </c>
    </row>
    <row r="9927" spans="1:19" x14ac:dyDescent="0.25">
      <c r="A9927" s="7" t="s">
        <v>12849</v>
      </c>
      <c r="B9927" s="7" t="s">
        <v>12850</v>
      </c>
      <c r="C9927" s="7" t="s">
        <v>14</v>
      </c>
      <c r="D9927" s="7" t="s">
        <v>15</v>
      </c>
      <c r="E9927" s="7" t="s">
        <v>7518</v>
      </c>
      <c r="F9927" s="8">
        <v>21</v>
      </c>
      <c r="G9927" s="8">
        <v>2520.94</v>
      </c>
      <c r="H9927" s="8">
        <v>2521</v>
      </c>
      <c r="I9927" s="8">
        <v>4</v>
      </c>
      <c r="J9927" s="8">
        <v>10083.94</v>
      </c>
      <c r="K9927" s="8">
        <v>2520.9850000000001</v>
      </c>
      <c r="L9927" s="8">
        <f t="shared" si="620"/>
        <v>437.52632231404959</v>
      </c>
      <c r="M9927" s="8">
        <f t="shared" si="621"/>
        <v>2083.4586776859505</v>
      </c>
      <c r="N9927" s="9"/>
      <c r="O9927" s="9"/>
      <c r="P9927" s="8">
        <v>21</v>
      </c>
      <c r="Q9927" s="8">
        <v>2521</v>
      </c>
      <c r="R9927" s="17">
        <f t="shared" si="622"/>
        <v>0</v>
      </c>
      <c r="S9927" s="18">
        <f t="shared" si="623"/>
        <v>10083.94</v>
      </c>
    </row>
    <row r="9928" spans="1:19" x14ac:dyDescent="0.25">
      <c r="A9928" s="7" t="s">
        <v>13274</v>
      </c>
      <c r="B9928" s="7" t="s">
        <v>13275</v>
      </c>
      <c r="C9928" s="7" t="s">
        <v>37</v>
      </c>
      <c r="D9928" s="7" t="s">
        <v>38</v>
      </c>
      <c r="E9928" s="7" t="s">
        <v>39</v>
      </c>
      <c r="F9928" s="8">
        <v>15</v>
      </c>
      <c r="G9928" s="8">
        <v>878.72</v>
      </c>
      <c r="H9928" s="8">
        <v>878.73</v>
      </c>
      <c r="I9928" s="8">
        <v>5</v>
      </c>
      <c r="J9928" s="8">
        <v>4393.59</v>
      </c>
      <c r="K9928" s="8">
        <v>878.71800000000007</v>
      </c>
      <c r="L9928" s="8">
        <f t="shared" si="620"/>
        <v>114.61539130434778</v>
      </c>
      <c r="M9928" s="8">
        <f t="shared" si="621"/>
        <v>764.10260869565229</v>
      </c>
      <c r="N9928" s="9"/>
      <c r="O9928" s="9"/>
      <c r="P9928" s="8">
        <v>15</v>
      </c>
      <c r="Q9928" s="8">
        <v>878.73</v>
      </c>
      <c r="R9928" s="17">
        <f t="shared" si="622"/>
        <v>0</v>
      </c>
      <c r="S9928" s="18">
        <f t="shared" si="623"/>
        <v>4393.59</v>
      </c>
    </row>
    <row r="9929" spans="1:19" x14ac:dyDescent="0.25">
      <c r="A9929" s="7" t="s">
        <v>14053</v>
      </c>
      <c r="B9929" s="7" t="s">
        <v>14054</v>
      </c>
      <c r="C9929" s="7" t="s">
        <v>7205</v>
      </c>
      <c r="D9929" s="7" t="s">
        <v>7206</v>
      </c>
      <c r="E9929" s="7" t="s">
        <v>7440</v>
      </c>
      <c r="F9929" s="8">
        <v>15</v>
      </c>
      <c r="G9929" s="8">
        <v>4</v>
      </c>
      <c r="H9929" s="8">
        <v>4</v>
      </c>
      <c r="I9929" s="8">
        <v>700</v>
      </c>
      <c r="J9929" s="8">
        <v>2799.94</v>
      </c>
      <c r="K9929" s="8">
        <v>3.999914285714286</v>
      </c>
      <c r="L9929" s="8">
        <f t="shared" si="620"/>
        <v>0.52172795031055896</v>
      </c>
      <c r="M9929" s="8">
        <f t="shared" si="621"/>
        <v>3.478186335403727</v>
      </c>
      <c r="N9929" s="14">
        <v>12</v>
      </c>
      <c r="O9929" s="14">
        <v>3.8954500000000003</v>
      </c>
      <c r="P9929" s="8">
        <v>15</v>
      </c>
      <c r="Q9929" s="8">
        <v>4</v>
      </c>
      <c r="R9929" s="17">
        <f t="shared" si="622"/>
        <v>2726.8150000000001</v>
      </c>
      <c r="S9929" s="18">
        <f t="shared" si="623"/>
        <v>2799.94</v>
      </c>
    </row>
    <row r="9930" spans="1:19" x14ac:dyDescent="0.25">
      <c r="A9930" s="7" t="s">
        <v>17523</v>
      </c>
      <c r="B9930" s="7" t="s">
        <v>17524</v>
      </c>
      <c r="C9930" s="7" t="s">
        <v>7205</v>
      </c>
      <c r="D9930" s="7" t="s">
        <v>7206</v>
      </c>
      <c r="E9930" s="7" t="s">
        <v>7445</v>
      </c>
      <c r="F9930" s="8">
        <v>21</v>
      </c>
      <c r="G9930" s="8">
        <v>585.94000000000005</v>
      </c>
      <c r="H9930" s="8">
        <v>586</v>
      </c>
      <c r="I9930" s="8">
        <v>4</v>
      </c>
      <c r="J9930" s="8">
        <v>2343.94</v>
      </c>
      <c r="K9930" s="8">
        <v>585.98500000000001</v>
      </c>
      <c r="L9930" s="8">
        <f t="shared" si="620"/>
        <v>101.69987603305782</v>
      </c>
      <c r="M9930" s="8">
        <f t="shared" si="621"/>
        <v>484.28512396694219</v>
      </c>
      <c r="N9930" s="9"/>
      <c r="O9930" s="9"/>
      <c r="P9930" s="8">
        <v>21</v>
      </c>
      <c r="Q9930" s="8">
        <v>586</v>
      </c>
      <c r="R9930" s="17">
        <f t="shared" si="622"/>
        <v>0</v>
      </c>
      <c r="S9930" s="18">
        <f t="shared" si="623"/>
        <v>2343.94</v>
      </c>
    </row>
    <row r="9931" spans="1:19" x14ac:dyDescent="0.25">
      <c r="A9931" s="7" t="s">
        <v>8604</v>
      </c>
      <c r="B9931" s="7" t="s">
        <v>8605</v>
      </c>
      <c r="C9931" s="7" t="s">
        <v>7249</v>
      </c>
      <c r="D9931" s="7" t="s">
        <v>7250</v>
      </c>
      <c r="E9931" s="7" t="s">
        <v>7251</v>
      </c>
      <c r="F9931" s="8">
        <v>21</v>
      </c>
      <c r="G9931" s="8">
        <v>0.41</v>
      </c>
      <c r="H9931" s="8">
        <v>0.41</v>
      </c>
      <c r="I9931" s="8">
        <v>2000</v>
      </c>
      <c r="J9931" s="8">
        <v>813.33999999999992</v>
      </c>
      <c r="K9931" s="8">
        <v>0.40666999999999998</v>
      </c>
      <c r="L9931" s="8">
        <f t="shared" si="620"/>
        <v>7.0579090909090869E-2</v>
      </c>
      <c r="M9931" s="8">
        <f t="shared" si="621"/>
        <v>0.33609090909090911</v>
      </c>
      <c r="N9931" s="14">
        <v>12</v>
      </c>
      <c r="O9931" s="14">
        <v>0.40666666666666668</v>
      </c>
      <c r="P9931" s="8">
        <v>21</v>
      </c>
      <c r="Q9931" s="8">
        <v>0.40670000000000001</v>
      </c>
      <c r="R9931" s="17">
        <f t="shared" si="622"/>
        <v>813.33333333333337</v>
      </c>
      <c r="S9931" s="18">
        <f t="shared" si="623"/>
        <v>813.33999999999992</v>
      </c>
    </row>
    <row r="9932" spans="1:19" x14ac:dyDescent="0.25">
      <c r="A9932" s="7" t="s">
        <v>17531</v>
      </c>
      <c r="B9932" s="7" t="s">
        <v>17532</v>
      </c>
      <c r="C9932" s="7" t="s">
        <v>7205</v>
      </c>
      <c r="D9932" s="7" t="s">
        <v>7206</v>
      </c>
      <c r="E9932" s="7" t="s">
        <v>7445</v>
      </c>
      <c r="F9932" s="8">
        <v>15</v>
      </c>
      <c r="G9932" s="8">
        <v>161.11000000000001</v>
      </c>
      <c r="H9932" s="8">
        <v>161.12</v>
      </c>
      <c r="I9932" s="8">
        <v>40</v>
      </c>
      <c r="J9932" s="8">
        <v>6444.54</v>
      </c>
      <c r="K9932" s="8">
        <v>161.11349999999999</v>
      </c>
      <c r="L9932" s="8">
        <f t="shared" si="620"/>
        <v>21.014804347826072</v>
      </c>
      <c r="M9932" s="8">
        <f t="shared" si="621"/>
        <v>140.09869565217392</v>
      </c>
      <c r="N9932" s="9"/>
      <c r="O9932" s="9"/>
      <c r="P9932" s="8">
        <v>15</v>
      </c>
      <c r="Q9932" s="8">
        <v>161.11500000000001</v>
      </c>
      <c r="R9932" s="17">
        <f t="shared" si="622"/>
        <v>0</v>
      </c>
      <c r="S9932" s="18">
        <f t="shared" si="623"/>
        <v>6444.54</v>
      </c>
    </row>
    <row r="9933" spans="1:19" x14ac:dyDescent="0.25">
      <c r="A9933" s="7" t="s">
        <v>6375</v>
      </c>
      <c r="B9933" s="7" t="s">
        <v>6376</v>
      </c>
      <c r="C9933" s="7" t="s">
        <v>369</v>
      </c>
      <c r="D9933" s="7" t="s">
        <v>370</v>
      </c>
      <c r="E9933" s="7" t="s">
        <v>371</v>
      </c>
      <c r="F9933" s="8">
        <v>21</v>
      </c>
      <c r="G9933" s="8">
        <v>978.99</v>
      </c>
      <c r="H9933" s="8">
        <v>979</v>
      </c>
      <c r="I9933" s="8">
        <v>20</v>
      </c>
      <c r="J9933" s="8">
        <v>19579.939999999999</v>
      </c>
      <c r="K9933" s="8">
        <v>978.99699999999996</v>
      </c>
      <c r="L9933" s="8">
        <f t="shared" si="620"/>
        <v>169.90857024793388</v>
      </c>
      <c r="M9933" s="8">
        <f t="shared" si="621"/>
        <v>809.08842975206608</v>
      </c>
      <c r="N9933" s="9"/>
      <c r="O9933" s="9"/>
      <c r="P9933" s="8">
        <v>21</v>
      </c>
      <c r="Q9933" s="8">
        <v>979</v>
      </c>
      <c r="R9933" s="17">
        <f t="shared" si="622"/>
        <v>0</v>
      </c>
      <c r="S9933" s="18">
        <f t="shared" si="623"/>
        <v>19579.939999999999</v>
      </c>
    </row>
    <row r="9934" spans="1:19" x14ac:dyDescent="0.25">
      <c r="A9934" s="7" t="s">
        <v>18999</v>
      </c>
      <c r="B9934" s="7" t="s">
        <v>19000</v>
      </c>
      <c r="C9934" s="7" t="s">
        <v>32</v>
      </c>
      <c r="D9934" s="7" t="s">
        <v>33</v>
      </c>
      <c r="E9934" s="7" t="s">
        <v>34</v>
      </c>
      <c r="F9934" s="8">
        <v>15</v>
      </c>
      <c r="G9934" s="8">
        <v>6490</v>
      </c>
      <c r="H9934" s="8">
        <v>7340.11</v>
      </c>
      <c r="I9934" s="8">
        <v>4</v>
      </c>
      <c r="J9934" s="8">
        <v>25960.059999999998</v>
      </c>
      <c r="K9934" s="8">
        <v>6490.0149999999994</v>
      </c>
      <c r="L9934" s="8">
        <f t="shared" si="620"/>
        <v>846.52369565217305</v>
      </c>
      <c r="M9934" s="8">
        <f t="shared" si="621"/>
        <v>5643.4913043478264</v>
      </c>
      <c r="N9934" s="9"/>
      <c r="O9934" s="9"/>
      <c r="P9934" s="8">
        <v>15</v>
      </c>
      <c r="Q9934" s="8">
        <v>6490.03</v>
      </c>
      <c r="R9934" s="17">
        <f t="shared" si="622"/>
        <v>0</v>
      </c>
      <c r="S9934" s="18">
        <f t="shared" si="623"/>
        <v>25960.059999999998</v>
      </c>
    </row>
    <row r="9935" spans="1:19" x14ac:dyDescent="0.25">
      <c r="A9935" s="7" t="s">
        <v>9857</v>
      </c>
      <c r="B9935" s="7" t="s">
        <v>9858</v>
      </c>
      <c r="C9935" s="7" t="s">
        <v>37</v>
      </c>
      <c r="D9935" s="7" t="s">
        <v>38</v>
      </c>
      <c r="E9935" s="7" t="s">
        <v>39</v>
      </c>
      <c r="F9935" s="8">
        <v>15</v>
      </c>
      <c r="G9935" s="8">
        <v>478.52</v>
      </c>
      <c r="H9935" s="8">
        <v>550.29999999999995</v>
      </c>
      <c r="I9935" s="8">
        <v>42</v>
      </c>
      <c r="J9935" s="8">
        <v>23112.53999999999</v>
      </c>
      <c r="K9935" s="8">
        <v>550.29857142857122</v>
      </c>
      <c r="L9935" s="8">
        <f t="shared" si="620"/>
        <v>71.778074534161419</v>
      </c>
      <c r="M9935" s="8">
        <f t="shared" si="621"/>
        <v>478.5204968944098</v>
      </c>
      <c r="N9935" s="14">
        <v>12</v>
      </c>
      <c r="O9935" s="14">
        <v>535.94000000000005</v>
      </c>
      <c r="P9935" s="8">
        <v>15</v>
      </c>
      <c r="Q9935" s="8">
        <v>550.29999999999995</v>
      </c>
      <c r="R9935" s="17">
        <f t="shared" si="622"/>
        <v>22509.480000000003</v>
      </c>
      <c r="S9935" s="18">
        <f t="shared" si="623"/>
        <v>23112.53999999999</v>
      </c>
    </row>
    <row r="9936" spans="1:19" x14ac:dyDescent="0.25">
      <c r="A9936" s="7" t="s">
        <v>561</v>
      </c>
      <c r="B9936" s="7" t="s">
        <v>562</v>
      </c>
      <c r="C9936" s="7" t="s">
        <v>14</v>
      </c>
      <c r="D9936" s="7" t="s">
        <v>15</v>
      </c>
      <c r="E9936" s="7" t="s">
        <v>529</v>
      </c>
      <c r="F9936" s="8">
        <v>21</v>
      </c>
      <c r="G9936" s="8">
        <v>8812.64</v>
      </c>
      <c r="H9936" s="8">
        <v>8812.65</v>
      </c>
      <c r="I9936" s="8">
        <v>28</v>
      </c>
      <c r="J9936" s="8">
        <v>246754.13999999996</v>
      </c>
      <c r="K9936" s="8">
        <v>8812.6478571428561</v>
      </c>
      <c r="L9936" s="8">
        <f t="shared" si="620"/>
        <v>1529.4678099173552</v>
      </c>
      <c r="M9936" s="8">
        <f t="shared" si="621"/>
        <v>7283.1800472255009</v>
      </c>
      <c r="N9936" s="14">
        <v>12</v>
      </c>
      <c r="O9936" s="14">
        <v>8157.1625000000004</v>
      </c>
      <c r="P9936" s="8">
        <v>21</v>
      </c>
      <c r="Q9936" s="8">
        <v>8812.65</v>
      </c>
      <c r="R9936" s="17">
        <f t="shared" si="622"/>
        <v>228400.55000000002</v>
      </c>
      <c r="S9936" s="18">
        <f t="shared" si="623"/>
        <v>246754.13999999996</v>
      </c>
    </row>
    <row r="9937" spans="1:19" x14ac:dyDescent="0.25">
      <c r="A9937" s="7" t="s">
        <v>5497</v>
      </c>
      <c r="B9937" s="7" t="s">
        <v>5498</v>
      </c>
      <c r="C9937" s="7" t="s">
        <v>3894</v>
      </c>
      <c r="D9937" s="7" t="s">
        <v>3895</v>
      </c>
      <c r="E9937" s="7" t="s">
        <v>3896</v>
      </c>
      <c r="F9937" s="8">
        <v>21</v>
      </c>
      <c r="G9937" s="8">
        <v>59207.72</v>
      </c>
      <c r="H9937" s="8">
        <v>59207.73</v>
      </c>
      <c r="I9937" s="8">
        <v>9</v>
      </c>
      <c r="J9937" s="8">
        <v>532869.50999999989</v>
      </c>
      <c r="K9937" s="8">
        <v>59207.723333333321</v>
      </c>
      <c r="L9937" s="8">
        <f t="shared" si="620"/>
        <v>10275.720578512395</v>
      </c>
      <c r="M9937" s="8">
        <f t="shared" si="621"/>
        <v>48932.002754820925</v>
      </c>
      <c r="N9937" s="9"/>
      <c r="O9937" s="9"/>
      <c r="P9937" s="8">
        <v>21</v>
      </c>
      <c r="Q9937" s="8">
        <v>59207.73</v>
      </c>
      <c r="R9937" s="17">
        <f t="shared" si="622"/>
        <v>0</v>
      </c>
      <c r="S9937" s="18">
        <f t="shared" si="623"/>
        <v>532869.50999999989</v>
      </c>
    </row>
    <row r="9938" spans="1:19" x14ac:dyDescent="0.25">
      <c r="A9938" s="7" t="s">
        <v>19104</v>
      </c>
      <c r="B9938" s="7" t="s">
        <v>19105</v>
      </c>
      <c r="C9938" s="7" t="s">
        <v>14</v>
      </c>
      <c r="D9938" s="7" t="s">
        <v>15</v>
      </c>
      <c r="E9938" s="7" t="s">
        <v>2322</v>
      </c>
      <c r="F9938" s="8">
        <v>21</v>
      </c>
      <c r="G9938" s="8">
        <v>1016</v>
      </c>
      <c r="H9938" s="8">
        <v>1016</v>
      </c>
      <c r="I9938" s="8">
        <v>222</v>
      </c>
      <c r="J9938" s="8">
        <v>225552.16</v>
      </c>
      <c r="K9938" s="8">
        <v>1016.0007207207208</v>
      </c>
      <c r="L9938" s="8">
        <f t="shared" si="620"/>
        <v>176.33070359615817</v>
      </c>
      <c r="M9938" s="8">
        <f t="shared" si="621"/>
        <v>839.67001712456261</v>
      </c>
      <c r="N9938" s="14">
        <v>12</v>
      </c>
      <c r="O9938" s="14">
        <v>940.43050000000005</v>
      </c>
      <c r="P9938" s="8">
        <v>21</v>
      </c>
      <c r="Q9938" s="8">
        <v>1016.001</v>
      </c>
      <c r="R9938" s="17">
        <f t="shared" si="622"/>
        <v>208775.57100000003</v>
      </c>
      <c r="S9938" s="18">
        <f t="shared" si="623"/>
        <v>225552.16</v>
      </c>
    </row>
    <row r="9939" spans="1:19" x14ac:dyDescent="0.25">
      <c r="A9939" s="7" t="s">
        <v>15858</v>
      </c>
      <c r="B9939" s="7" t="s">
        <v>15859</v>
      </c>
      <c r="C9939" s="7" t="s">
        <v>14</v>
      </c>
      <c r="D9939" s="7" t="s">
        <v>15</v>
      </c>
      <c r="E9939" s="7" t="s">
        <v>2322</v>
      </c>
      <c r="F9939" s="8">
        <v>21</v>
      </c>
      <c r="G9939" s="8">
        <v>650.66999999999996</v>
      </c>
      <c r="H9939" s="8">
        <v>650.66999999999996</v>
      </c>
      <c r="I9939" s="8">
        <v>630</v>
      </c>
      <c r="J9939" s="8">
        <v>409919.2</v>
      </c>
      <c r="K9939" s="8">
        <v>650.6653968253969</v>
      </c>
      <c r="L9939" s="8">
        <f t="shared" si="620"/>
        <v>112.92539944903581</v>
      </c>
      <c r="M9939" s="8">
        <f t="shared" si="621"/>
        <v>537.73999737636109</v>
      </c>
      <c r="N9939" s="14">
        <v>12</v>
      </c>
      <c r="O9939" s="14">
        <v>632.38599999999997</v>
      </c>
      <c r="P9939" s="8">
        <v>21</v>
      </c>
      <c r="Q9939" s="8">
        <v>650.66549999999995</v>
      </c>
      <c r="R9939" s="17">
        <f t="shared" si="622"/>
        <v>398403.18</v>
      </c>
      <c r="S9939" s="18">
        <f t="shared" si="623"/>
        <v>409919.2</v>
      </c>
    </row>
    <row r="9940" spans="1:19" x14ac:dyDescent="0.25">
      <c r="A9940" s="7" t="s">
        <v>445</v>
      </c>
      <c r="B9940" s="7" t="s">
        <v>446</v>
      </c>
      <c r="C9940" s="7" t="s">
        <v>14</v>
      </c>
      <c r="D9940" s="7" t="s">
        <v>15</v>
      </c>
      <c r="E9940" s="7" t="s">
        <v>447</v>
      </c>
      <c r="F9940" s="8">
        <v>21</v>
      </c>
      <c r="G9940" s="8">
        <v>1175.27</v>
      </c>
      <c r="H9940" s="8">
        <v>1175.28</v>
      </c>
      <c r="I9940" s="8">
        <v>17</v>
      </c>
      <c r="J9940" s="8">
        <v>19979.610000000004</v>
      </c>
      <c r="K9940" s="8">
        <v>1175.2711764705884</v>
      </c>
      <c r="L9940" s="8">
        <f t="shared" si="620"/>
        <v>203.97268351968887</v>
      </c>
      <c r="M9940" s="8">
        <f t="shared" si="621"/>
        <v>971.29849295089957</v>
      </c>
      <c r="N9940" s="14">
        <v>12</v>
      </c>
      <c r="O9940" s="14">
        <v>1087.8499999999999</v>
      </c>
      <c r="P9940" s="8">
        <v>21</v>
      </c>
      <c r="Q9940" s="8">
        <v>1175.2750000000001</v>
      </c>
      <c r="R9940" s="17">
        <f t="shared" si="622"/>
        <v>18493.449999999997</v>
      </c>
      <c r="S9940" s="18">
        <f t="shared" si="623"/>
        <v>19979.610000000004</v>
      </c>
    </row>
    <row r="9941" spans="1:19" x14ac:dyDescent="0.25">
      <c r="A9941" s="7" t="s">
        <v>16871</v>
      </c>
      <c r="B9941" s="7" t="s">
        <v>16872</v>
      </c>
      <c r="C9941" s="7" t="s">
        <v>7375</v>
      </c>
      <c r="D9941" s="7" t="s">
        <v>7376</v>
      </c>
      <c r="E9941" s="7" t="s">
        <v>7377</v>
      </c>
      <c r="F9941" s="8">
        <v>15</v>
      </c>
      <c r="G9941" s="8">
        <v>57.45</v>
      </c>
      <c r="H9941" s="8">
        <v>57.45</v>
      </c>
      <c r="I9941" s="8">
        <v>540</v>
      </c>
      <c r="J9941" s="8">
        <v>31021.21</v>
      </c>
      <c r="K9941" s="8">
        <v>57.446685185185181</v>
      </c>
      <c r="L9941" s="8">
        <f t="shared" si="620"/>
        <v>7.4930458937198026</v>
      </c>
      <c r="M9941" s="8">
        <f t="shared" si="621"/>
        <v>49.953639291465379</v>
      </c>
      <c r="N9941" s="9"/>
      <c r="O9941" s="9"/>
      <c r="P9941" s="8">
        <v>15</v>
      </c>
      <c r="Q9941" s="8">
        <v>57.446805555555557</v>
      </c>
      <c r="R9941" s="17">
        <f t="shared" si="622"/>
        <v>0</v>
      </c>
      <c r="S9941" s="18">
        <f t="shared" si="623"/>
        <v>31021.21</v>
      </c>
    </row>
    <row r="9942" spans="1:19" x14ac:dyDescent="0.25">
      <c r="A9942" s="7" t="s">
        <v>21129</v>
      </c>
      <c r="B9942" s="7" t="s">
        <v>21130</v>
      </c>
      <c r="C9942" s="7" t="s">
        <v>10770</v>
      </c>
      <c r="D9942" s="7" t="s">
        <v>10771</v>
      </c>
      <c r="E9942" s="7" t="s">
        <v>10772</v>
      </c>
      <c r="F9942" s="8">
        <v>15</v>
      </c>
      <c r="G9942" s="8">
        <v>28.54</v>
      </c>
      <c r="H9942" s="8">
        <v>28.54</v>
      </c>
      <c r="I9942" s="8">
        <v>4653</v>
      </c>
      <c r="J9942" s="8">
        <v>132783.19</v>
      </c>
      <c r="K9942" s="8">
        <v>28.537113690092415</v>
      </c>
      <c r="L9942" s="8">
        <f t="shared" si="620"/>
        <v>3.7222322204468341</v>
      </c>
      <c r="M9942" s="8">
        <f t="shared" si="621"/>
        <v>24.814881469645581</v>
      </c>
      <c r="N9942" s="14">
        <v>12</v>
      </c>
      <c r="O9942" s="14">
        <v>29.181956264775415</v>
      </c>
      <c r="P9942" s="8">
        <v>15</v>
      </c>
      <c r="Q9942" s="8">
        <v>28.53712765957447</v>
      </c>
      <c r="R9942" s="17">
        <f t="shared" si="622"/>
        <v>135783.64250000002</v>
      </c>
      <c r="S9942" s="18">
        <f t="shared" si="623"/>
        <v>132783.19</v>
      </c>
    </row>
    <row r="9943" spans="1:19" x14ac:dyDescent="0.25">
      <c r="A9943" s="7" t="s">
        <v>10914</v>
      </c>
      <c r="B9943" s="7" t="s">
        <v>10915</v>
      </c>
      <c r="C9943" s="7" t="s">
        <v>14</v>
      </c>
      <c r="D9943" s="7" t="s">
        <v>15</v>
      </c>
      <c r="E9943" s="7" t="s">
        <v>8931</v>
      </c>
      <c r="F9943" s="8">
        <v>21</v>
      </c>
      <c r="G9943" s="8">
        <v>84.22</v>
      </c>
      <c r="H9943" s="8">
        <v>84.22</v>
      </c>
      <c r="I9943" s="8">
        <v>424</v>
      </c>
      <c r="J9943" s="8">
        <v>35707.579999999994</v>
      </c>
      <c r="K9943" s="8">
        <v>84.215990566037718</v>
      </c>
      <c r="L9943" s="8">
        <f t="shared" si="620"/>
        <v>14.615998362700765</v>
      </c>
      <c r="M9943" s="8">
        <f t="shared" si="621"/>
        <v>69.599992203336953</v>
      </c>
      <c r="N9943" s="14">
        <v>21</v>
      </c>
      <c r="O9943" s="14">
        <v>84.215945945945947</v>
      </c>
      <c r="P9943" s="8">
        <v>21</v>
      </c>
      <c r="Q9943" s="8">
        <v>84.216153846153844</v>
      </c>
      <c r="R9943" s="17">
        <f t="shared" si="622"/>
        <v>35707.561081081083</v>
      </c>
      <c r="S9943" s="18">
        <f t="shared" si="623"/>
        <v>35707.579999999994</v>
      </c>
    </row>
    <row r="9944" spans="1:19" x14ac:dyDescent="0.25">
      <c r="A9944" s="7" t="s">
        <v>15357</v>
      </c>
      <c r="B9944" s="7" t="s">
        <v>15358</v>
      </c>
      <c r="C9944" s="7" t="s">
        <v>7791</v>
      </c>
      <c r="D9944" s="7" t="s">
        <v>7792</v>
      </c>
      <c r="E9944" s="7" t="s">
        <v>7793</v>
      </c>
      <c r="F9944" s="8">
        <v>15</v>
      </c>
      <c r="G9944" s="8">
        <v>4999.08</v>
      </c>
      <c r="H9944" s="8">
        <v>4999.09</v>
      </c>
      <c r="I9944" s="8">
        <v>140</v>
      </c>
      <c r="J9944" s="8">
        <v>699871.97000000009</v>
      </c>
      <c r="K9944" s="8">
        <v>4999.085500000001</v>
      </c>
      <c r="L9944" s="8">
        <f t="shared" si="620"/>
        <v>652.05463043478267</v>
      </c>
      <c r="M9944" s="8">
        <f t="shared" si="621"/>
        <v>4347.0308695652184</v>
      </c>
      <c r="N9944" s="9"/>
      <c r="O9944" s="9"/>
      <c r="P9944" s="8">
        <v>15</v>
      </c>
      <c r="Q9944" s="8">
        <v>4999.0860000000002</v>
      </c>
      <c r="R9944" s="17">
        <f t="shared" si="622"/>
        <v>0</v>
      </c>
      <c r="S9944" s="18">
        <f t="shared" si="623"/>
        <v>699871.97000000009</v>
      </c>
    </row>
    <row r="9945" spans="1:19" x14ac:dyDescent="0.25">
      <c r="A9945" s="7" t="s">
        <v>9588</v>
      </c>
      <c r="B9945" s="7" t="s">
        <v>9589</v>
      </c>
      <c r="C9945" s="7" t="s">
        <v>14</v>
      </c>
      <c r="D9945" s="7" t="s">
        <v>15</v>
      </c>
      <c r="E9945" s="7" t="s">
        <v>2322</v>
      </c>
      <c r="F9945" s="8">
        <v>21</v>
      </c>
      <c r="G9945" s="8">
        <v>71.75</v>
      </c>
      <c r="H9945" s="8">
        <v>71.75</v>
      </c>
      <c r="I9945" s="8">
        <v>960</v>
      </c>
      <c r="J9945" s="8">
        <v>68884.090000000011</v>
      </c>
      <c r="K9945" s="8">
        <v>71.754260416666682</v>
      </c>
      <c r="L9945" s="8">
        <f t="shared" si="620"/>
        <v>12.453218749999998</v>
      </c>
      <c r="M9945" s="8">
        <f t="shared" si="621"/>
        <v>59.301041666666684</v>
      </c>
      <c r="N9945" s="9"/>
      <c r="O9945" s="9"/>
      <c r="P9945" s="8">
        <v>21</v>
      </c>
      <c r="Q9945" s="8">
        <v>71.754333333333335</v>
      </c>
      <c r="R9945" s="17">
        <f t="shared" si="622"/>
        <v>0</v>
      </c>
      <c r="S9945" s="18">
        <f t="shared" si="623"/>
        <v>68884.090000000011</v>
      </c>
    </row>
    <row r="9946" spans="1:19" x14ac:dyDescent="0.25">
      <c r="A9946" s="7" t="s">
        <v>3874</v>
      </c>
      <c r="B9946" s="7" t="s">
        <v>3875</v>
      </c>
      <c r="C9946" s="7" t="s">
        <v>37</v>
      </c>
      <c r="D9946" s="7" t="s">
        <v>38</v>
      </c>
      <c r="E9946" s="7" t="s">
        <v>39</v>
      </c>
      <c r="F9946" s="8">
        <v>15</v>
      </c>
      <c r="G9946" s="8">
        <v>2013.95</v>
      </c>
      <c r="H9946" s="8">
        <v>2014.01</v>
      </c>
      <c r="I9946" s="8">
        <v>8</v>
      </c>
      <c r="J9946" s="8">
        <v>16112.010000000002</v>
      </c>
      <c r="K9946" s="8">
        <v>2014.0012500000003</v>
      </c>
      <c r="L9946" s="8">
        <f t="shared" si="620"/>
        <v>262.6958152173911</v>
      </c>
      <c r="M9946" s="8">
        <f t="shared" si="621"/>
        <v>1751.3054347826092</v>
      </c>
      <c r="N9946" s="9"/>
      <c r="O9946" s="9"/>
      <c r="P9946" s="8">
        <v>15</v>
      </c>
      <c r="Q9946" s="8">
        <v>2014.01</v>
      </c>
      <c r="R9946" s="17">
        <f t="shared" si="622"/>
        <v>0</v>
      </c>
      <c r="S9946" s="18">
        <f t="shared" si="623"/>
        <v>16112.010000000002</v>
      </c>
    </row>
    <row r="9947" spans="1:19" x14ac:dyDescent="0.25">
      <c r="A9947" s="7" t="s">
        <v>376</v>
      </c>
      <c r="B9947" s="7" t="s">
        <v>377</v>
      </c>
      <c r="C9947" s="7" t="s">
        <v>14</v>
      </c>
      <c r="D9947" s="7" t="s">
        <v>15</v>
      </c>
      <c r="E9947" s="7" t="s">
        <v>19</v>
      </c>
      <c r="F9947" s="8">
        <v>21</v>
      </c>
      <c r="G9947" s="8">
        <v>1068.72</v>
      </c>
      <c r="H9947" s="8">
        <v>1068.73</v>
      </c>
      <c r="I9947" s="8">
        <v>25</v>
      </c>
      <c r="J9947" s="8">
        <v>26718.23</v>
      </c>
      <c r="K9947" s="8">
        <v>1068.7292</v>
      </c>
      <c r="L9947" s="8">
        <f t="shared" si="620"/>
        <v>185.48192727272726</v>
      </c>
      <c r="M9947" s="8">
        <f t="shared" si="621"/>
        <v>883.24727272727273</v>
      </c>
      <c r="N9947" s="9"/>
      <c r="O9947" s="9"/>
      <c r="P9947" s="8">
        <v>21</v>
      </c>
      <c r="Q9947" s="8">
        <v>1068.732</v>
      </c>
      <c r="R9947" s="17">
        <f t="shared" si="622"/>
        <v>0</v>
      </c>
      <c r="S9947" s="18">
        <f t="shared" si="623"/>
        <v>26718.23</v>
      </c>
    </row>
    <row r="9948" spans="1:19" x14ac:dyDescent="0.25">
      <c r="A9948" s="7" t="s">
        <v>6128</v>
      </c>
      <c r="B9948" s="7" t="s">
        <v>6129</v>
      </c>
      <c r="C9948" s="7" t="s">
        <v>14</v>
      </c>
      <c r="D9948" s="7" t="s">
        <v>15</v>
      </c>
      <c r="E9948" s="7" t="s">
        <v>19</v>
      </c>
      <c r="F9948" s="8">
        <v>21</v>
      </c>
      <c r="G9948" s="8">
        <v>135.22</v>
      </c>
      <c r="H9948" s="8">
        <v>135.22999999999999</v>
      </c>
      <c r="I9948" s="8">
        <v>120</v>
      </c>
      <c r="J9948" s="8">
        <v>16226.75</v>
      </c>
      <c r="K9948" s="8">
        <v>135.22291666666666</v>
      </c>
      <c r="L9948" s="8">
        <f t="shared" si="620"/>
        <v>23.468440082644619</v>
      </c>
      <c r="M9948" s="8">
        <f t="shared" si="621"/>
        <v>111.75447658402204</v>
      </c>
      <c r="N9948" s="9"/>
      <c r="O9948" s="9"/>
      <c r="P9948" s="8">
        <v>21</v>
      </c>
      <c r="Q9948" s="8">
        <v>135.2235</v>
      </c>
      <c r="R9948" s="17">
        <f t="shared" si="622"/>
        <v>0</v>
      </c>
      <c r="S9948" s="18">
        <f t="shared" si="623"/>
        <v>16226.75</v>
      </c>
    </row>
    <row r="9949" spans="1:19" x14ac:dyDescent="0.25">
      <c r="A9949" s="7" t="s">
        <v>12701</v>
      </c>
      <c r="B9949" s="7" t="s">
        <v>12702</v>
      </c>
      <c r="C9949" s="7" t="s">
        <v>7205</v>
      </c>
      <c r="D9949" s="7" t="s">
        <v>7206</v>
      </c>
      <c r="E9949" s="7" t="s">
        <v>7440</v>
      </c>
      <c r="F9949" s="8">
        <v>15</v>
      </c>
      <c r="G9949" s="8">
        <v>97.99</v>
      </c>
      <c r="H9949" s="8">
        <v>97.99</v>
      </c>
      <c r="I9949" s="8">
        <v>95</v>
      </c>
      <c r="J9949" s="8">
        <v>9308.7899999999991</v>
      </c>
      <c r="K9949" s="8">
        <v>97.987263157894731</v>
      </c>
      <c r="L9949" s="8">
        <f t="shared" si="620"/>
        <v>12.780947368421039</v>
      </c>
      <c r="M9949" s="8">
        <f t="shared" si="621"/>
        <v>85.206315789473692</v>
      </c>
      <c r="N9949" s="14">
        <v>12</v>
      </c>
      <c r="O9949" s="14">
        <v>100.67400000000001</v>
      </c>
      <c r="P9949" s="8">
        <v>15</v>
      </c>
      <c r="Q9949" s="8">
        <v>97.988</v>
      </c>
      <c r="R9949" s="17">
        <f t="shared" si="622"/>
        <v>9564.0300000000007</v>
      </c>
      <c r="S9949" s="18">
        <f t="shared" si="623"/>
        <v>9308.7899999999991</v>
      </c>
    </row>
    <row r="9950" spans="1:19" x14ac:dyDescent="0.25">
      <c r="A9950" s="7" t="s">
        <v>12608</v>
      </c>
      <c r="B9950" s="7" t="s">
        <v>12609</v>
      </c>
      <c r="C9950" s="7" t="s">
        <v>7205</v>
      </c>
      <c r="D9950" s="7" t="s">
        <v>7206</v>
      </c>
      <c r="E9950" s="7" t="s">
        <v>7440</v>
      </c>
      <c r="F9950" s="8">
        <v>21</v>
      </c>
      <c r="G9950" s="8">
        <v>1001.85</v>
      </c>
      <c r="H9950" s="8">
        <v>1001.86</v>
      </c>
      <c r="I9950" s="8">
        <v>66</v>
      </c>
      <c r="J9950" s="8">
        <v>66122.25</v>
      </c>
      <c r="K9950" s="8">
        <v>1001.8522727272727</v>
      </c>
      <c r="L9950" s="8">
        <f t="shared" si="620"/>
        <v>173.87518782870018</v>
      </c>
      <c r="M9950" s="8">
        <f t="shared" si="621"/>
        <v>827.97708489857257</v>
      </c>
      <c r="N9950" s="14">
        <v>12</v>
      </c>
      <c r="O9950" s="14">
        <v>927.33333333333337</v>
      </c>
      <c r="P9950" s="8">
        <v>21</v>
      </c>
      <c r="Q9950" s="8">
        <v>1001.8533333333334</v>
      </c>
      <c r="R9950" s="17">
        <f t="shared" si="622"/>
        <v>61204</v>
      </c>
      <c r="S9950" s="18">
        <f t="shared" si="623"/>
        <v>66122.25</v>
      </c>
    </row>
    <row r="9951" spans="1:19" x14ac:dyDescent="0.25">
      <c r="A9951" s="7" t="s">
        <v>14234</v>
      </c>
      <c r="B9951" s="7" t="s">
        <v>14235</v>
      </c>
      <c r="C9951" s="7" t="s">
        <v>7205</v>
      </c>
      <c r="D9951" s="7" t="s">
        <v>7206</v>
      </c>
      <c r="E9951" s="7" t="s">
        <v>7435</v>
      </c>
      <c r="F9951" s="8">
        <v>21</v>
      </c>
      <c r="G9951" s="8">
        <v>26.98</v>
      </c>
      <c r="H9951" s="8">
        <v>27.04</v>
      </c>
      <c r="I9951" s="8">
        <v>26</v>
      </c>
      <c r="J9951" s="8">
        <v>702.54999999999984</v>
      </c>
      <c r="K9951" s="8">
        <v>27.02115384615384</v>
      </c>
      <c r="L9951" s="8">
        <f t="shared" si="620"/>
        <v>4.6896217418944666</v>
      </c>
      <c r="M9951" s="8">
        <f t="shared" si="621"/>
        <v>22.331532104259374</v>
      </c>
      <c r="N9951" s="9"/>
      <c r="O9951" s="9"/>
      <c r="P9951" s="8">
        <v>21</v>
      </c>
      <c r="Q9951" s="8">
        <v>27.024000000000001</v>
      </c>
      <c r="R9951" s="17">
        <f t="shared" si="622"/>
        <v>0</v>
      </c>
      <c r="S9951" s="18">
        <f t="shared" si="623"/>
        <v>702.54999999999984</v>
      </c>
    </row>
    <row r="9952" spans="1:19" x14ac:dyDescent="0.25">
      <c r="A9952" s="7" t="s">
        <v>10000</v>
      </c>
      <c r="B9952" s="7" t="s">
        <v>10001</v>
      </c>
      <c r="C9952" s="7" t="s">
        <v>7205</v>
      </c>
      <c r="D9952" s="7" t="s">
        <v>7206</v>
      </c>
      <c r="E9952" s="7" t="s">
        <v>7440</v>
      </c>
      <c r="F9952" s="8">
        <v>15</v>
      </c>
      <c r="G9952" s="8">
        <v>109.6</v>
      </c>
      <c r="H9952" s="8">
        <v>109.61</v>
      </c>
      <c r="I9952" s="8">
        <v>108</v>
      </c>
      <c r="J9952" s="8">
        <v>11837.49</v>
      </c>
      <c r="K9952" s="8">
        <v>109.60638888888889</v>
      </c>
      <c r="L9952" s="8">
        <f t="shared" si="620"/>
        <v>14.296485507246373</v>
      </c>
      <c r="M9952" s="8">
        <f t="shared" si="621"/>
        <v>95.309903381642513</v>
      </c>
      <c r="N9952" s="14">
        <v>12</v>
      </c>
      <c r="O9952" s="14">
        <v>106.7475</v>
      </c>
      <c r="P9952" s="8">
        <v>15</v>
      </c>
      <c r="Q9952" s="8">
        <v>109.60708333333334</v>
      </c>
      <c r="R9952" s="17">
        <f t="shared" si="622"/>
        <v>11528.73</v>
      </c>
      <c r="S9952" s="18">
        <f t="shared" si="623"/>
        <v>11837.49</v>
      </c>
    </row>
    <row r="9953" spans="1:19" x14ac:dyDescent="0.25">
      <c r="A9953" s="7" t="s">
        <v>7632</v>
      </c>
      <c r="B9953" s="7" t="s">
        <v>7633</v>
      </c>
      <c r="C9953" s="7" t="s">
        <v>7205</v>
      </c>
      <c r="D9953" s="7" t="s">
        <v>7206</v>
      </c>
      <c r="E9953" s="7" t="s">
        <v>7435</v>
      </c>
      <c r="F9953" s="8">
        <v>21</v>
      </c>
      <c r="G9953" s="8">
        <v>15.76</v>
      </c>
      <c r="H9953" s="8">
        <v>15.76</v>
      </c>
      <c r="I9953" s="8">
        <v>2832</v>
      </c>
      <c r="J9953" s="8">
        <v>44633.030000000006</v>
      </c>
      <c r="K9953" s="8">
        <v>15.760250706214691</v>
      </c>
      <c r="L9953" s="8">
        <f t="shared" si="620"/>
        <v>2.7352501225661854</v>
      </c>
      <c r="M9953" s="8">
        <f t="shared" si="621"/>
        <v>13.025000583648506</v>
      </c>
      <c r="N9953" s="14">
        <v>12</v>
      </c>
      <c r="O9953" s="14">
        <v>14.587916666666667</v>
      </c>
      <c r="P9953" s="8">
        <v>21</v>
      </c>
      <c r="Q9953" s="8">
        <v>15.760277777777778</v>
      </c>
      <c r="R9953" s="17">
        <f t="shared" si="622"/>
        <v>41312.980000000003</v>
      </c>
      <c r="S9953" s="18">
        <f t="shared" si="623"/>
        <v>44633.030000000006</v>
      </c>
    </row>
    <row r="9954" spans="1:19" x14ac:dyDescent="0.25">
      <c r="A9954" s="7" t="s">
        <v>1796</v>
      </c>
      <c r="B9954" s="7" t="s">
        <v>1797</v>
      </c>
      <c r="C9954" s="7" t="s">
        <v>369</v>
      </c>
      <c r="D9954" s="7" t="s">
        <v>370</v>
      </c>
      <c r="E9954" s="7" t="s">
        <v>537</v>
      </c>
      <c r="F9954" s="8">
        <v>21</v>
      </c>
      <c r="G9954" s="8">
        <v>3357.2</v>
      </c>
      <c r="H9954" s="8">
        <v>3357.21</v>
      </c>
      <c r="I9954" s="8">
        <v>27</v>
      </c>
      <c r="J9954" s="8">
        <v>90644.590000000026</v>
      </c>
      <c r="K9954" s="8">
        <v>3357.2070370370379</v>
      </c>
      <c r="L9954" s="8">
        <f t="shared" si="620"/>
        <v>582.65576675849388</v>
      </c>
      <c r="M9954" s="8">
        <f t="shared" si="621"/>
        <v>2774.5512702785441</v>
      </c>
      <c r="N9954" s="14">
        <v>12</v>
      </c>
      <c r="O9954" s="14">
        <v>3107.4949999999999</v>
      </c>
      <c r="P9954" s="8">
        <v>21</v>
      </c>
      <c r="Q9954" s="8">
        <v>3357.21</v>
      </c>
      <c r="R9954" s="17">
        <f t="shared" si="622"/>
        <v>83902.364999999991</v>
      </c>
      <c r="S9954" s="18">
        <f t="shared" si="623"/>
        <v>90644.590000000026</v>
      </c>
    </row>
    <row r="9955" spans="1:19" x14ac:dyDescent="0.25">
      <c r="A9955" s="7" t="s">
        <v>11826</v>
      </c>
      <c r="B9955" s="7" t="s">
        <v>11827</v>
      </c>
      <c r="C9955" s="7" t="s">
        <v>7249</v>
      </c>
      <c r="D9955" s="7" t="s">
        <v>7250</v>
      </c>
      <c r="E9955" s="7" t="s">
        <v>7251</v>
      </c>
      <c r="F9955" s="8">
        <v>21</v>
      </c>
      <c r="G9955" s="8">
        <v>29.4</v>
      </c>
      <c r="H9955" s="8">
        <v>29.4</v>
      </c>
      <c r="I9955" s="8">
        <v>425</v>
      </c>
      <c r="J9955" s="8">
        <v>12496.28</v>
      </c>
      <c r="K9955" s="8">
        <v>29.403011764705884</v>
      </c>
      <c r="L9955" s="8">
        <f t="shared" si="620"/>
        <v>5.103002041808459</v>
      </c>
      <c r="M9955" s="8">
        <f t="shared" si="621"/>
        <v>24.300009722897425</v>
      </c>
      <c r="N9955" s="9"/>
      <c r="O9955" s="9"/>
      <c r="P9955" s="8">
        <v>21</v>
      </c>
      <c r="Q9955" s="8">
        <v>29.403200000000002</v>
      </c>
      <c r="R9955" s="17">
        <f t="shared" si="622"/>
        <v>0</v>
      </c>
      <c r="S9955" s="18">
        <f t="shared" si="623"/>
        <v>12496.28</v>
      </c>
    </row>
    <row r="9956" spans="1:19" x14ac:dyDescent="0.25">
      <c r="A9956" s="7" t="s">
        <v>21346</v>
      </c>
      <c r="B9956" s="7" t="s">
        <v>21347</v>
      </c>
      <c r="C9956" s="7" t="s">
        <v>7400</v>
      </c>
      <c r="D9956" s="7" t="s">
        <v>7401</v>
      </c>
      <c r="E9956" s="7" t="s">
        <v>7402</v>
      </c>
      <c r="F9956" s="8">
        <v>15</v>
      </c>
      <c r="G9956" s="8">
        <v>503.36</v>
      </c>
      <c r="H9956" s="8">
        <v>503.36</v>
      </c>
      <c r="I9956" s="8">
        <v>17</v>
      </c>
      <c r="J9956" s="8">
        <v>8557.0400000000009</v>
      </c>
      <c r="K9956" s="8">
        <v>503.35529411764713</v>
      </c>
      <c r="L9956" s="8">
        <f t="shared" si="620"/>
        <v>65.655038363171343</v>
      </c>
      <c r="M9956" s="8">
        <f t="shared" si="621"/>
        <v>437.70025575447579</v>
      </c>
      <c r="N9956" s="9"/>
      <c r="O9956" s="9"/>
      <c r="P9956" s="8">
        <v>15</v>
      </c>
      <c r="Q9956" s="8">
        <v>503.36</v>
      </c>
      <c r="R9956" s="17">
        <f t="shared" si="622"/>
        <v>0</v>
      </c>
      <c r="S9956" s="18">
        <f t="shared" si="623"/>
        <v>8557.0400000000009</v>
      </c>
    </row>
    <row r="9957" spans="1:19" x14ac:dyDescent="0.25">
      <c r="A9957" s="7" t="s">
        <v>8944</v>
      </c>
      <c r="B9957" s="7" t="s">
        <v>8945</v>
      </c>
      <c r="C9957" s="7" t="s">
        <v>7205</v>
      </c>
      <c r="D9957" s="7" t="s">
        <v>7206</v>
      </c>
      <c r="E9957" s="7" t="s">
        <v>7440</v>
      </c>
      <c r="F9957" s="8">
        <v>15</v>
      </c>
      <c r="G9957" s="8">
        <v>1612.42</v>
      </c>
      <c r="H9957" s="8">
        <v>1612.43</v>
      </c>
      <c r="I9957" s="8">
        <v>23</v>
      </c>
      <c r="J9957" s="8">
        <v>37085.81</v>
      </c>
      <c r="K9957" s="8">
        <v>1612.4265217391303</v>
      </c>
      <c r="L9957" s="8">
        <f t="shared" si="620"/>
        <v>210.31650283553859</v>
      </c>
      <c r="M9957" s="8">
        <f t="shared" si="621"/>
        <v>1402.1100189035917</v>
      </c>
      <c r="N9957" s="9"/>
      <c r="O9957" s="9"/>
      <c r="P9957" s="8">
        <v>15</v>
      </c>
      <c r="Q9957" s="8">
        <v>1612.43</v>
      </c>
      <c r="R9957" s="17">
        <f t="shared" si="622"/>
        <v>0</v>
      </c>
      <c r="S9957" s="18">
        <f t="shared" si="623"/>
        <v>37085.81</v>
      </c>
    </row>
    <row r="9958" spans="1:19" x14ac:dyDescent="0.25">
      <c r="A9958" s="7" t="s">
        <v>17153</v>
      </c>
      <c r="B9958" s="7" t="s">
        <v>17154</v>
      </c>
      <c r="C9958" s="7" t="s">
        <v>7205</v>
      </c>
      <c r="D9958" s="7" t="s">
        <v>7206</v>
      </c>
      <c r="E9958" s="7" t="s">
        <v>7445</v>
      </c>
      <c r="F9958" s="8">
        <v>15</v>
      </c>
      <c r="G9958" s="8">
        <v>18.100000000000001</v>
      </c>
      <c r="H9958" s="8">
        <v>18.11</v>
      </c>
      <c r="I9958" s="8">
        <v>2016</v>
      </c>
      <c r="J9958" s="8">
        <v>36496.239999999998</v>
      </c>
      <c r="K9958" s="8">
        <v>18.103293650793649</v>
      </c>
      <c r="L9958" s="8">
        <f t="shared" si="620"/>
        <v>2.3612991718426493</v>
      </c>
      <c r="M9958" s="8">
        <f t="shared" si="621"/>
        <v>15.741994478951</v>
      </c>
      <c r="N9958" s="14">
        <v>12</v>
      </c>
      <c r="O9958" s="14">
        <v>17.630694444444444</v>
      </c>
      <c r="P9958" s="8">
        <v>15</v>
      </c>
      <c r="Q9958" s="8">
        <v>18.103333333333335</v>
      </c>
      <c r="R9958" s="17">
        <f t="shared" si="622"/>
        <v>35543.479999999996</v>
      </c>
      <c r="S9958" s="18">
        <f t="shared" si="623"/>
        <v>36496.239999999998</v>
      </c>
    </row>
    <row r="9959" spans="1:19" x14ac:dyDescent="0.25">
      <c r="A9959" s="7" t="s">
        <v>12225</v>
      </c>
      <c r="B9959" s="7" t="s">
        <v>12226</v>
      </c>
      <c r="C9959" s="7" t="s">
        <v>7375</v>
      </c>
      <c r="D9959" s="7" t="s">
        <v>7376</v>
      </c>
      <c r="E9959" s="7" t="s">
        <v>7377</v>
      </c>
      <c r="F9959" s="8">
        <v>15</v>
      </c>
      <c r="G9959" s="8">
        <v>113.3</v>
      </c>
      <c r="H9959" s="8">
        <v>113.3</v>
      </c>
      <c r="I9959" s="8">
        <v>3024</v>
      </c>
      <c r="J9959" s="8">
        <v>342621.85</v>
      </c>
      <c r="K9959" s="8">
        <v>113.30087632275132</v>
      </c>
      <c r="L9959" s="8">
        <f t="shared" si="620"/>
        <v>14.778375172532776</v>
      </c>
      <c r="M9959" s="8">
        <f t="shared" si="621"/>
        <v>98.522501150218545</v>
      </c>
      <c r="N9959" s="9"/>
      <c r="O9959" s="9"/>
      <c r="P9959" s="8">
        <v>15</v>
      </c>
      <c r="Q9959" s="8">
        <v>113.30090277777778</v>
      </c>
      <c r="R9959" s="17">
        <f t="shared" si="622"/>
        <v>0</v>
      </c>
      <c r="S9959" s="18">
        <f t="shared" si="623"/>
        <v>342621.85</v>
      </c>
    </row>
    <row r="9960" spans="1:19" x14ac:dyDescent="0.25">
      <c r="A9960" s="7" t="s">
        <v>7596</v>
      </c>
      <c r="B9960" s="7" t="s">
        <v>7597</v>
      </c>
      <c r="C9960" s="7" t="s">
        <v>7205</v>
      </c>
      <c r="D9960" s="7" t="s">
        <v>7206</v>
      </c>
      <c r="E9960" s="7" t="s">
        <v>7440</v>
      </c>
      <c r="F9960" s="8">
        <v>15</v>
      </c>
      <c r="G9960" s="8">
        <v>41.47</v>
      </c>
      <c r="H9960" s="8">
        <v>41.47</v>
      </c>
      <c r="I9960" s="8">
        <v>450</v>
      </c>
      <c r="J9960" s="8">
        <v>18662.54</v>
      </c>
      <c r="K9960" s="8">
        <v>41.472311111111111</v>
      </c>
      <c r="L9960" s="8">
        <f t="shared" si="620"/>
        <v>5.409431884057966</v>
      </c>
      <c r="M9960" s="8">
        <f t="shared" si="621"/>
        <v>36.062879227053145</v>
      </c>
      <c r="N9960" s="14">
        <v>12</v>
      </c>
      <c r="O9960" s="14">
        <v>40.390499999999996</v>
      </c>
      <c r="P9960" s="8">
        <v>15</v>
      </c>
      <c r="Q9960" s="8">
        <v>41.472500000000004</v>
      </c>
      <c r="R9960" s="17">
        <f t="shared" si="622"/>
        <v>18175.724999999999</v>
      </c>
      <c r="S9960" s="18">
        <f t="shared" si="623"/>
        <v>18662.54</v>
      </c>
    </row>
    <row r="9961" spans="1:19" x14ac:dyDescent="0.25">
      <c r="A9961" s="7" t="s">
        <v>7474</v>
      </c>
      <c r="B9961" s="7" t="s">
        <v>7475</v>
      </c>
      <c r="C9961" s="7" t="s">
        <v>7205</v>
      </c>
      <c r="D9961" s="7" t="s">
        <v>7206</v>
      </c>
      <c r="E9961" s="7" t="s">
        <v>7435</v>
      </c>
      <c r="F9961" s="8">
        <v>21</v>
      </c>
      <c r="G9961" s="8">
        <v>9.32</v>
      </c>
      <c r="H9961" s="8">
        <v>9.32</v>
      </c>
      <c r="I9961" s="8">
        <v>6528</v>
      </c>
      <c r="J9961" s="8">
        <v>60821.380000000005</v>
      </c>
      <c r="K9961" s="8">
        <v>9.3170006127450993</v>
      </c>
      <c r="L9961" s="8">
        <f t="shared" si="620"/>
        <v>1.6170001063441903</v>
      </c>
      <c r="M9961" s="8">
        <f t="shared" si="621"/>
        <v>7.7000005064009089</v>
      </c>
      <c r="N9961" s="14">
        <v>12</v>
      </c>
      <c r="O9961" s="14">
        <v>8.6240277777777763</v>
      </c>
      <c r="P9961" s="8">
        <v>21</v>
      </c>
      <c r="Q9961" s="8">
        <v>9.3170138888888889</v>
      </c>
      <c r="R9961" s="17">
        <f t="shared" si="622"/>
        <v>56297.653333333321</v>
      </c>
      <c r="S9961" s="18">
        <f t="shared" si="623"/>
        <v>60821.380000000005</v>
      </c>
    </row>
    <row r="9962" spans="1:19" x14ac:dyDescent="0.25">
      <c r="A9962" s="7" t="s">
        <v>13256</v>
      </c>
      <c r="B9962" s="7" t="s">
        <v>13257</v>
      </c>
      <c r="C9962" s="7" t="s">
        <v>37</v>
      </c>
      <c r="D9962" s="7" t="s">
        <v>38</v>
      </c>
      <c r="E9962" s="7" t="s">
        <v>39</v>
      </c>
      <c r="F9962" s="8">
        <v>15</v>
      </c>
      <c r="G9962" s="8">
        <v>878.72</v>
      </c>
      <c r="H9962" s="8">
        <v>878.72</v>
      </c>
      <c r="I9962" s="8">
        <v>14</v>
      </c>
      <c r="J9962" s="8">
        <v>12302.04</v>
      </c>
      <c r="K9962" s="8">
        <v>878.7171428571429</v>
      </c>
      <c r="L9962" s="8">
        <f t="shared" si="620"/>
        <v>114.61527950310551</v>
      </c>
      <c r="M9962" s="8">
        <f t="shared" si="621"/>
        <v>764.10186335403739</v>
      </c>
      <c r="N9962" s="9"/>
      <c r="O9962" s="9"/>
      <c r="P9962" s="8">
        <v>15</v>
      </c>
      <c r="Q9962" s="8">
        <v>878.72333333333336</v>
      </c>
      <c r="R9962" s="17">
        <f t="shared" si="622"/>
        <v>0</v>
      </c>
      <c r="S9962" s="18">
        <f t="shared" si="623"/>
        <v>12302.04</v>
      </c>
    </row>
    <row r="9963" spans="1:19" x14ac:dyDescent="0.25">
      <c r="A9963" s="7" t="s">
        <v>8327</v>
      </c>
      <c r="B9963" s="7" t="s">
        <v>8328</v>
      </c>
      <c r="C9963" s="7" t="s">
        <v>14</v>
      </c>
      <c r="D9963" s="7" t="s">
        <v>15</v>
      </c>
      <c r="E9963" s="7" t="s">
        <v>2322</v>
      </c>
      <c r="F9963" s="8">
        <v>15</v>
      </c>
      <c r="G9963" s="8">
        <v>80.06</v>
      </c>
      <c r="H9963" s="8">
        <v>80.06</v>
      </c>
      <c r="I9963" s="8">
        <v>136</v>
      </c>
      <c r="J9963" s="8">
        <v>10887.8</v>
      </c>
      <c r="K9963" s="8">
        <v>80.057352941176461</v>
      </c>
      <c r="L9963" s="8">
        <f t="shared" si="620"/>
        <v>10.442263427109964</v>
      </c>
      <c r="M9963" s="8">
        <f t="shared" si="621"/>
        <v>69.615089514066497</v>
      </c>
      <c r="N9963" s="9"/>
      <c r="O9963" s="9"/>
      <c r="P9963" s="8">
        <v>15</v>
      </c>
      <c r="Q9963" s="8">
        <v>80.058000000000007</v>
      </c>
      <c r="R9963" s="17">
        <f t="shared" si="622"/>
        <v>0</v>
      </c>
      <c r="S9963" s="18">
        <f t="shared" si="623"/>
        <v>10887.8</v>
      </c>
    </row>
    <row r="9964" spans="1:19" x14ac:dyDescent="0.25">
      <c r="A9964" s="7" t="s">
        <v>19734</v>
      </c>
      <c r="B9964" s="7" t="s">
        <v>19735</v>
      </c>
      <c r="C9964" s="7" t="s">
        <v>5229</v>
      </c>
      <c r="D9964" s="7" t="s">
        <v>5230</v>
      </c>
      <c r="E9964" s="7" t="s">
        <v>5231</v>
      </c>
      <c r="F9964" s="8">
        <v>21</v>
      </c>
      <c r="G9964" s="8">
        <v>1563.78</v>
      </c>
      <c r="H9964" s="8">
        <v>1850.11</v>
      </c>
      <c r="I9964" s="8">
        <v>550</v>
      </c>
      <c r="J9964" s="8">
        <v>860078.91</v>
      </c>
      <c r="K9964" s="8">
        <v>1563.7798363636364</v>
      </c>
      <c r="L9964" s="8">
        <f t="shared" si="620"/>
        <v>271.39980631104436</v>
      </c>
      <c r="M9964" s="8">
        <f t="shared" si="621"/>
        <v>1292.380030052592</v>
      </c>
      <c r="N9964" s="9"/>
      <c r="O9964" s="9"/>
      <c r="P9964" s="8">
        <v>21</v>
      </c>
      <c r="Q9964" s="8">
        <v>1563.78</v>
      </c>
      <c r="R9964" s="17">
        <f t="shared" si="622"/>
        <v>0</v>
      </c>
      <c r="S9964" s="18">
        <f t="shared" si="623"/>
        <v>860078.91</v>
      </c>
    </row>
    <row r="9965" spans="1:19" x14ac:dyDescent="0.25">
      <c r="A9965" s="7" t="s">
        <v>4992</v>
      </c>
      <c r="B9965" s="7" t="s">
        <v>4993</v>
      </c>
      <c r="C9965" s="7" t="s">
        <v>1026</v>
      </c>
      <c r="D9965" s="7" t="s">
        <v>1027</v>
      </c>
      <c r="E9965" s="7" t="s">
        <v>2554</v>
      </c>
      <c r="F9965" s="8">
        <v>15</v>
      </c>
      <c r="G9965" s="8">
        <v>56561.55</v>
      </c>
      <c r="H9965" s="8">
        <v>56561.59</v>
      </c>
      <c r="I9965" s="8">
        <v>3</v>
      </c>
      <c r="J9965" s="8">
        <v>169684.71</v>
      </c>
      <c r="K9965" s="8">
        <v>56561.57</v>
      </c>
      <c r="L9965" s="8">
        <f t="shared" si="620"/>
        <v>7377.596086956517</v>
      </c>
      <c r="M9965" s="8">
        <f t="shared" si="621"/>
        <v>49183.973913043483</v>
      </c>
      <c r="N9965" s="14">
        <v>12</v>
      </c>
      <c r="O9965" s="14">
        <v>55086.04</v>
      </c>
      <c r="P9965" s="8">
        <v>15</v>
      </c>
      <c r="Q9965" s="8">
        <v>56561.599999999999</v>
      </c>
      <c r="R9965" s="17">
        <f t="shared" si="622"/>
        <v>165258.12</v>
      </c>
      <c r="S9965" s="18">
        <f t="shared" si="623"/>
        <v>169684.71</v>
      </c>
    </row>
    <row r="9966" spans="1:19" x14ac:dyDescent="0.25">
      <c r="A9966" s="7" t="s">
        <v>17541</v>
      </c>
      <c r="B9966" s="7" t="s">
        <v>17542</v>
      </c>
      <c r="C9966" s="7" t="s">
        <v>7205</v>
      </c>
      <c r="D9966" s="7" t="s">
        <v>7206</v>
      </c>
      <c r="E9966" s="7" t="s">
        <v>7445</v>
      </c>
      <c r="F9966" s="8">
        <v>15</v>
      </c>
      <c r="G9966" s="8">
        <v>237.71</v>
      </c>
      <c r="H9966" s="8">
        <v>237.71</v>
      </c>
      <c r="I9966" s="8">
        <v>50</v>
      </c>
      <c r="J9966" s="8">
        <v>11885.310000000001</v>
      </c>
      <c r="K9966" s="8">
        <v>237.70620000000002</v>
      </c>
      <c r="L9966" s="8">
        <f t="shared" si="620"/>
        <v>31.00515652173911</v>
      </c>
      <c r="M9966" s="8">
        <f t="shared" si="621"/>
        <v>206.70104347826091</v>
      </c>
      <c r="N9966" s="9"/>
      <c r="O9966" s="9"/>
      <c r="P9966" s="8">
        <v>15</v>
      </c>
      <c r="Q9966" s="8">
        <v>237.708</v>
      </c>
      <c r="R9966" s="17">
        <f t="shared" si="622"/>
        <v>0</v>
      </c>
      <c r="S9966" s="18">
        <f t="shared" si="623"/>
        <v>11885.310000000001</v>
      </c>
    </row>
    <row r="9967" spans="1:19" x14ac:dyDescent="0.25">
      <c r="A9967" s="7" t="s">
        <v>14150</v>
      </c>
      <c r="B9967" s="7" t="s">
        <v>14151</v>
      </c>
      <c r="C9967" s="7" t="s">
        <v>7400</v>
      </c>
      <c r="D9967" s="7" t="s">
        <v>7401</v>
      </c>
      <c r="E9967" s="7" t="s">
        <v>7402</v>
      </c>
      <c r="F9967" s="8">
        <v>15</v>
      </c>
      <c r="G9967" s="8">
        <v>636.99</v>
      </c>
      <c r="H9967" s="8">
        <v>636.99</v>
      </c>
      <c r="I9967" s="8">
        <v>29</v>
      </c>
      <c r="J9967" s="8">
        <v>18472.62</v>
      </c>
      <c r="K9967" s="8">
        <v>636.98689655172416</v>
      </c>
      <c r="L9967" s="8">
        <f t="shared" si="620"/>
        <v>83.085247376311827</v>
      </c>
      <c r="M9967" s="8">
        <f t="shared" si="621"/>
        <v>553.90164917541233</v>
      </c>
      <c r="N9967" s="9"/>
      <c r="O9967" s="9"/>
      <c r="P9967" s="8">
        <v>15</v>
      </c>
      <c r="Q9967" s="8">
        <v>636.99</v>
      </c>
      <c r="R9967" s="17">
        <f t="shared" si="622"/>
        <v>0</v>
      </c>
      <c r="S9967" s="18">
        <f t="shared" si="623"/>
        <v>18472.62</v>
      </c>
    </row>
    <row r="9968" spans="1:19" x14ac:dyDescent="0.25">
      <c r="A9968" s="7" t="s">
        <v>14819</v>
      </c>
      <c r="B9968" s="7" t="s">
        <v>14820</v>
      </c>
      <c r="C9968" s="7" t="s">
        <v>7320</v>
      </c>
      <c r="D9968" s="7" t="s">
        <v>7321</v>
      </c>
      <c r="E9968" s="7" t="s">
        <v>7322</v>
      </c>
      <c r="F9968" s="8">
        <v>21</v>
      </c>
      <c r="G9968" s="8">
        <v>12.86</v>
      </c>
      <c r="H9968" s="8">
        <v>12.86</v>
      </c>
      <c r="I9968" s="8">
        <v>1900</v>
      </c>
      <c r="J9968" s="8">
        <v>24429.16</v>
      </c>
      <c r="K9968" s="8">
        <v>12.857452631578948</v>
      </c>
      <c r="L9968" s="8">
        <f t="shared" si="620"/>
        <v>2.2314587211831221</v>
      </c>
      <c r="M9968" s="8">
        <f t="shared" si="621"/>
        <v>10.625993910395826</v>
      </c>
      <c r="N9968" s="9"/>
      <c r="O9968" s="9"/>
      <c r="P9968" s="8">
        <v>21</v>
      </c>
      <c r="Q9968" s="8">
        <v>12.8575</v>
      </c>
      <c r="R9968" s="17">
        <f t="shared" si="622"/>
        <v>0</v>
      </c>
      <c r="S9968" s="18">
        <f t="shared" si="623"/>
        <v>24429.16</v>
      </c>
    </row>
    <row r="9969" spans="1:19" x14ac:dyDescent="0.25">
      <c r="A9969" s="7" t="s">
        <v>8974</v>
      </c>
      <c r="B9969" s="7" t="s">
        <v>8975</v>
      </c>
      <c r="C9969" s="7" t="s">
        <v>7249</v>
      </c>
      <c r="D9969" s="7" t="s">
        <v>7250</v>
      </c>
      <c r="E9969" s="7" t="s">
        <v>7251</v>
      </c>
      <c r="F9969" s="8">
        <v>21</v>
      </c>
      <c r="G9969" s="8">
        <v>77.94</v>
      </c>
      <c r="H9969" s="8">
        <v>77.94</v>
      </c>
      <c r="I9969" s="8">
        <v>775</v>
      </c>
      <c r="J9969" s="8">
        <v>60400.460000000028</v>
      </c>
      <c r="K9969" s="8">
        <v>77.936077419354874</v>
      </c>
      <c r="L9969" s="8">
        <f t="shared" si="620"/>
        <v>13.526096081045054</v>
      </c>
      <c r="M9969" s="8">
        <f t="shared" si="621"/>
        <v>64.409981338309819</v>
      </c>
      <c r="N9969" s="14">
        <v>12</v>
      </c>
      <c r="O9969" s="14">
        <v>77.940799999999996</v>
      </c>
      <c r="P9969" s="8">
        <v>21</v>
      </c>
      <c r="Q9969" s="8">
        <v>77.936199999999999</v>
      </c>
      <c r="R9969" s="17">
        <f t="shared" si="622"/>
        <v>60404.119999999995</v>
      </c>
      <c r="S9969" s="18">
        <f t="shared" si="623"/>
        <v>60400.460000000028</v>
      </c>
    </row>
    <row r="9970" spans="1:19" x14ac:dyDescent="0.25">
      <c r="A9970" s="7" t="s">
        <v>14164</v>
      </c>
      <c r="B9970" s="7" t="s">
        <v>14165</v>
      </c>
      <c r="C9970" s="7" t="s">
        <v>14</v>
      </c>
      <c r="D9970" s="7" t="s">
        <v>15</v>
      </c>
      <c r="E9970" s="7" t="s">
        <v>2322</v>
      </c>
      <c r="F9970" s="8">
        <v>21</v>
      </c>
      <c r="G9970" s="8">
        <v>53.11</v>
      </c>
      <c r="H9970" s="8">
        <v>53.12</v>
      </c>
      <c r="I9970" s="8">
        <v>1580</v>
      </c>
      <c r="J9970" s="8">
        <v>83927.92</v>
      </c>
      <c r="K9970" s="8">
        <v>53.118936708860758</v>
      </c>
      <c r="L9970" s="8">
        <f t="shared" si="620"/>
        <v>9.2189890155874039</v>
      </c>
      <c r="M9970" s="8">
        <f t="shared" si="621"/>
        <v>43.899947693273354</v>
      </c>
      <c r="N9970" s="14">
        <v>12</v>
      </c>
      <c r="O9970" s="14">
        <v>49.167999999999999</v>
      </c>
      <c r="P9970" s="8">
        <v>21</v>
      </c>
      <c r="Q9970" s="8">
        <v>53.119</v>
      </c>
      <c r="R9970" s="17">
        <f t="shared" si="622"/>
        <v>77685.440000000002</v>
      </c>
      <c r="S9970" s="18">
        <f t="shared" si="623"/>
        <v>83927.92</v>
      </c>
    </row>
    <row r="9971" spans="1:19" x14ac:dyDescent="0.25">
      <c r="A9971" s="7" t="s">
        <v>16689</v>
      </c>
      <c r="B9971" s="7" t="s">
        <v>16690</v>
      </c>
      <c r="C9971" s="7" t="s">
        <v>14</v>
      </c>
      <c r="D9971" s="7" t="s">
        <v>15</v>
      </c>
      <c r="E9971" s="7" t="s">
        <v>2322</v>
      </c>
      <c r="F9971" s="8">
        <v>21</v>
      </c>
      <c r="G9971" s="8">
        <v>32.67</v>
      </c>
      <c r="H9971" s="8">
        <v>32.67</v>
      </c>
      <c r="I9971" s="8">
        <v>930</v>
      </c>
      <c r="J9971" s="8">
        <v>30383.150000000005</v>
      </c>
      <c r="K9971" s="8">
        <v>32.670053763440869</v>
      </c>
      <c r="L9971" s="8">
        <f t="shared" si="620"/>
        <v>5.6700093308451081</v>
      </c>
      <c r="M9971" s="8">
        <f t="shared" si="621"/>
        <v>27.000044432595761</v>
      </c>
      <c r="N9971" s="14">
        <v>12</v>
      </c>
      <c r="O9971" s="14">
        <v>30.2408</v>
      </c>
      <c r="P9971" s="8">
        <v>21</v>
      </c>
      <c r="Q9971" s="8">
        <v>32.670166666666667</v>
      </c>
      <c r="R9971" s="17">
        <f t="shared" si="622"/>
        <v>28123.944</v>
      </c>
      <c r="S9971" s="18">
        <f t="shared" si="623"/>
        <v>30383.150000000005</v>
      </c>
    </row>
    <row r="9972" spans="1:19" x14ac:dyDescent="0.25">
      <c r="A9972" s="7" t="s">
        <v>17981</v>
      </c>
      <c r="B9972" s="7" t="s">
        <v>17982</v>
      </c>
      <c r="C9972" s="7" t="s">
        <v>14</v>
      </c>
      <c r="D9972" s="7" t="s">
        <v>15</v>
      </c>
      <c r="E9972" s="7" t="s">
        <v>7518</v>
      </c>
      <c r="F9972" s="8">
        <v>21</v>
      </c>
      <c r="G9972" s="8">
        <v>311.63</v>
      </c>
      <c r="H9972" s="8">
        <v>311.64</v>
      </c>
      <c r="I9972" s="8">
        <v>33</v>
      </c>
      <c r="J9972" s="8">
        <v>10283.879999999999</v>
      </c>
      <c r="K9972" s="8">
        <v>311.63272727272727</v>
      </c>
      <c r="L9972" s="8">
        <f t="shared" si="620"/>
        <v>54.085018782870009</v>
      </c>
      <c r="M9972" s="8">
        <f t="shared" si="621"/>
        <v>257.54770848985726</v>
      </c>
      <c r="N9972" s="9"/>
      <c r="O9972" s="9"/>
      <c r="P9972" s="8">
        <v>21</v>
      </c>
      <c r="Q9972" s="8">
        <v>311.63600000000002</v>
      </c>
      <c r="R9972" s="17">
        <f t="shared" si="622"/>
        <v>0</v>
      </c>
      <c r="S9972" s="18">
        <f t="shared" si="623"/>
        <v>10283.879999999999</v>
      </c>
    </row>
    <row r="9973" spans="1:19" x14ac:dyDescent="0.25">
      <c r="A9973" s="7" t="s">
        <v>9131</v>
      </c>
      <c r="B9973" s="7" t="s">
        <v>9132</v>
      </c>
      <c r="C9973" s="7" t="s">
        <v>37</v>
      </c>
      <c r="D9973" s="7" t="s">
        <v>38</v>
      </c>
      <c r="E9973" s="7" t="s">
        <v>39</v>
      </c>
      <c r="F9973" s="8">
        <v>15</v>
      </c>
      <c r="G9973" s="8">
        <v>680.68</v>
      </c>
      <c r="H9973" s="8">
        <v>680.7</v>
      </c>
      <c r="I9973" s="8">
        <v>12</v>
      </c>
      <c r="J9973" s="8">
        <v>8168.25</v>
      </c>
      <c r="K9973" s="8">
        <v>680.6875</v>
      </c>
      <c r="L9973" s="8">
        <f t="shared" si="620"/>
        <v>88.785326086956502</v>
      </c>
      <c r="M9973" s="8">
        <f t="shared" si="621"/>
        <v>591.9021739130435</v>
      </c>
      <c r="N9973" s="9"/>
      <c r="O9973" s="9"/>
      <c r="P9973" s="8">
        <v>15</v>
      </c>
      <c r="Q9973" s="8">
        <v>680.6966666666666</v>
      </c>
      <c r="R9973" s="17">
        <f t="shared" si="622"/>
        <v>0</v>
      </c>
      <c r="S9973" s="18">
        <f t="shared" si="623"/>
        <v>8168.25</v>
      </c>
    </row>
    <row r="9974" spans="1:19" x14ac:dyDescent="0.25">
      <c r="A9974" s="7" t="s">
        <v>3097</v>
      </c>
      <c r="B9974" s="7" t="s">
        <v>3098</v>
      </c>
      <c r="C9974" s="7" t="s">
        <v>369</v>
      </c>
      <c r="D9974" s="7" t="s">
        <v>370</v>
      </c>
      <c r="E9974" s="7" t="s">
        <v>371</v>
      </c>
      <c r="F9974" s="8">
        <v>21</v>
      </c>
      <c r="G9974" s="8">
        <v>379.34</v>
      </c>
      <c r="H9974" s="8">
        <v>379.34</v>
      </c>
      <c r="I9974" s="8">
        <v>40</v>
      </c>
      <c r="J9974" s="8">
        <v>15173.490000000002</v>
      </c>
      <c r="K9974" s="8">
        <v>379.33725000000004</v>
      </c>
      <c r="L9974" s="8">
        <f t="shared" si="620"/>
        <v>65.835390495867784</v>
      </c>
      <c r="M9974" s="8">
        <f t="shared" si="621"/>
        <v>313.50185950413226</v>
      </c>
      <c r="N9974" s="9"/>
      <c r="O9974" s="9"/>
      <c r="P9974" s="8">
        <v>21</v>
      </c>
      <c r="Q9974" s="8">
        <v>379.34000000000003</v>
      </c>
      <c r="R9974" s="17">
        <f t="shared" si="622"/>
        <v>0</v>
      </c>
      <c r="S9974" s="18">
        <f t="shared" si="623"/>
        <v>15173.490000000002</v>
      </c>
    </row>
    <row r="9975" spans="1:19" x14ac:dyDescent="0.25">
      <c r="A9975" s="7" t="s">
        <v>20028</v>
      </c>
      <c r="B9975" s="7" t="s">
        <v>20029</v>
      </c>
      <c r="C9975" s="7" t="s">
        <v>8208</v>
      </c>
      <c r="D9975" s="7" t="s">
        <v>8209</v>
      </c>
      <c r="E9975" s="7" t="s">
        <v>8210</v>
      </c>
      <c r="F9975" s="8">
        <v>21</v>
      </c>
      <c r="G9975" s="8">
        <v>7360.19</v>
      </c>
      <c r="H9975" s="8">
        <v>7360.21</v>
      </c>
      <c r="I9975" s="8">
        <v>6</v>
      </c>
      <c r="J9975" s="8">
        <v>44161.15</v>
      </c>
      <c r="K9975" s="8">
        <v>7360.1916666666666</v>
      </c>
      <c r="L9975" s="8">
        <f t="shared" si="620"/>
        <v>1277.3886363636366</v>
      </c>
      <c r="M9975" s="8">
        <f t="shared" si="621"/>
        <v>6082.80303030303</v>
      </c>
      <c r="N9975" s="9"/>
      <c r="O9975" s="9"/>
      <c r="P9975" s="8">
        <v>21</v>
      </c>
      <c r="Q9975" s="8">
        <v>7360.21</v>
      </c>
      <c r="R9975" s="17">
        <f t="shared" si="622"/>
        <v>0</v>
      </c>
      <c r="S9975" s="18">
        <f t="shared" si="623"/>
        <v>44161.15</v>
      </c>
    </row>
    <row r="9976" spans="1:19" x14ac:dyDescent="0.25">
      <c r="A9976" s="7" t="s">
        <v>12283</v>
      </c>
      <c r="B9976" s="7" t="s">
        <v>12284</v>
      </c>
      <c r="C9976" s="7" t="s">
        <v>14</v>
      </c>
      <c r="D9976" s="7" t="s">
        <v>15</v>
      </c>
      <c r="E9976" s="7" t="s">
        <v>2322</v>
      </c>
      <c r="F9976" s="8">
        <v>21</v>
      </c>
      <c r="G9976" s="8">
        <v>1440</v>
      </c>
      <c r="H9976" s="8">
        <v>1440</v>
      </c>
      <c r="I9976" s="8">
        <v>160</v>
      </c>
      <c r="J9976" s="8">
        <v>230399.88999999998</v>
      </c>
      <c r="K9976" s="8">
        <v>1439.9993124999999</v>
      </c>
      <c r="L9976" s="8">
        <f t="shared" si="620"/>
        <v>249.91723605371885</v>
      </c>
      <c r="M9976" s="8">
        <f t="shared" si="621"/>
        <v>1190.082076446281</v>
      </c>
      <c r="N9976" s="13"/>
      <c r="O9976" s="13"/>
      <c r="P9976" s="8">
        <v>21</v>
      </c>
      <c r="Q9976" s="8">
        <v>1440</v>
      </c>
      <c r="R9976" s="17">
        <f t="shared" si="622"/>
        <v>0</v>
      </c>
      <c r="S9976" s="18">
        <f t="shared" si="623"/>
        <v>230399.88999999998</v>
      </c>
    </row>
    <row r="9977" spans="1:19" x14ac:dyDescent="0.25">
      <c r="A9977" s="7" t="s">
        <v>864</v>
      </c>
      <c r="B9977" s="7" t="s">
        <v>865</v>
      </c>
      <c r="C9977" s="7" t="s">
        <v>369</v>
      </c>
      <c r="D9977" s="7" t="s">
        <v>370</v>
      </c>
      <c r="E9977" s="7" t="s">
        <v>537</v>
      </c>
      <c r="F9977" s="8">
        <v>21</v>
      </c>
      <c r="G9977" s="8">
        <v>3357.2</v>
      </c>
      <c r="H9977" s="8">
        <v>3357.21</v>
      </c>
      <c r="I9977" s="8">
        <v>29</v>
      </c>
      <c r="J9977" s="8">
        <v>97358.970000000045</v>
      </c>
      <c r="K9977" s="8">
        <v>3357.2058620689672</v>
      </c>
      <c r="L9977" s="8">
        <f t="shared" si="620"/>
        <v>582.65556283841579</v>
      </c>
      <c r="M9977" s="8">
        <f t="shared" si="621"/>
        <v>2774.5502992305514</v>
      </c>
      <c r="N9977" s="14">
        <v>12</v>
      </c>
      <c r="O9977" s="14">
        <v>3107.4949999999999</v>
      </c>
      <c r="P9977" s="8">
        <v>21</v>
      </c>
      <c r="Q9977" s="8">
        <v>3357.21</v>
      </c>
      <c r="R9977" s="17">
        <f t="shared" si="622"/>
        <v>90117.354999999996</v>
      </c>
      <c r="S9977" s="18">
        <f t="shared" si="623"/>
        <v>97358.970000000045</v>
      </c>
    </row>
    <row r="9978" spans="1:19" x14ac:dyDescent="0.25">
      <c r="A9978" s="7" t="s">
        <v>8117</v>
      </c>
      <c r="B9978" s="7" t="s">
        <v>8118</v>
      </c>
      <c r="C9978" s="7" t="s">
        <v>14</v>
      </c>
      <c r="D9978" s="7" t="s">
        <v>15</v>
      </c>
      <c r="E9978" s="7" t="s">
        <v>2322</v>
      </c>
      <c r="F9978" s="8">
        <v>21</v>
      </c>
      <c r="G9978" s="8">
        <v>80.569999999999993</v>
      </c>
      <c r="H9978" s="8">
        <v>80.569999999999993</v>
      </c>
      <c r="I9978" s="8">
        <v>1480</v>
      </c>
      <c r="J9978" s="8">
        <v>119249.40000000005</v>
      </c>
      <c r="K9978" s="8">
        <v>80.573918918918949</v>
      </c>
      <c r="L9978" s="8">
        <f t="shared" si="620"/>
        <v>13.98390328344874</v>
      </c>
      <c r="M9978" s="8">
        <f t="shared" si="621"/>
        <v>66.590015635470209</v>
      </c>
      <c r="N9978" s="14">
        <v>12</v>
      </c>
      <c r="O9978" s="14">
        <v>74.580749999999995</v>
      </c>
      <c r="P9978" s="8">
        <v>21</v>
      </c>
      <c r="Q9978" s="8">
        <v>80.573999999999998</v>
      </c>
      <c r="R9978" s="17">
        <f t="shared" si="622"/>
        <v>110379.51</v>
      </c>
      <c r="S9978" s="18">
        <f t="shared" si="623"/>
        <v>119249.40000000005</v>
      </c>
    </row>
    <row r="9979" spans="1:19" x14ac:dyDescent="0.25">
      <c r="A9979" s="7" t="s">
        <v>13266</v>
      </c>
      <c r="B9979" s="7" t="s">
        <v>13267</v>
      </c>
      <c r="C9979" s="7" t="s">
        <v>37</v>
      </c>
      <c r="D9979" s="7" t="s">
        <v>38</v>
      </c>
      <c r="E9979" s="7" t="s">
        <v>39</v>
      </c>
      <c r="F9979" s="8">
        <v>15</v>
      </c>
      <c r="G9979" s="8">
        <v>878.71</v>
      </c>
      <c r="H9979" s="8">
        <v>878.73</v>
      </c>
      <c r="I9979" s="8">
        <v>11</v>
      </c>
      <c r="J9979" s="8">
        <v>9665.91</v>
      </c>
      <c r="K9979" s="8">
        <v>878.71909090909094</v>
      </c>
      <c r="L9979" s="8">
        <f t="shared" si="620"/>
        <v>114.61553359683785</v>
      </c>
      <c r="M9979" s="8">
        <f t="shared" si="621"/>
        <v>764.10355731225309</v>
      </c>
      <c r="N9979" s="9"/>
      <c r="O9979" s="9"/>
      <c r="P9979" s="8">
        <v>15</v>
      </c>
      <c r="Q9979" s="8">
        <v>878.73</v>
      </c>
      <c r="R9979" s="17">
        <f t="shared" si="622"/>
        <v>0</v>
      </c>
      <c r="S9979" s="18">
        <f t="shared" si="623"/>
        <v>9665.91</v>
      </c>
    </row>
    <row r="9980" spans="1:19" x14ac:dyDescent="0.25">
      <c r="A9980" s="7" t="s">
        <v>9615</v>
      </c>
      <c r="B9980" s="7" t="s">
        <v>9616</v>
      </c>
      <c r="C9980" s="7" t="s">
        <v>7375</v>
      </c>
      <c r="D9980" s="7" t="s">
        <v>7376</v>
      </c>
      <c r="E9980" s="7" t="s">
        <v>7377</v>
      </c>
      <c r="F9980" s="8">
        <v>15</v>
      </c>
      <c r="G9980" s="8">
        <v>39.49</v>
      </c>
      <c r="H9980" s="8">
        <v>39.49</v>
      </c>
      <c r="I9980" s="8">
        <v>1224</v>
      </c>
      <c r="J9980" s="8">
        <v>48339.37999999999</v>
      </c>
      <c r="K9980" s="8">
        <v>39.492957516339864</v>
      </c>
      <c r="L9980" s="8">
        <f t="shared" si="620"/>
        <v>5.1512553282182409</v>
      </c>
      <c r="M9980" s="8">
        <f t="shared" si="621"/>
        <v>34.341702188121623</v>
      </c>
      <c r="N9980" s="14">
        <v>12</v>
      </c>
      <c r="O9980" s="14">
        <v>39.493148148148151</v>
      </c>
      <c r="P9980" s="8">
        <v>15</v>
      </c>
      <c r="Q9980" s="8">
        <v>39.493055555555557</v>
      </c>
      <c r="R9980" s="17">
        <f t="shared" si="622"/>
        <v>48339.613333333335</v>
      </c>
      <c r="S9980" s="18">
        <f t="shared" si="623"/>
        <v>48339.37999999999</v>
      </c>
    </row>
    <row r="9981" spans="1:19" x14ac:dyDescent="0.25">
      <c r="A9981" s="7" t="s">
        <v>9819</v>
      </c>
      <c r="B9981" s="7" t="s">
        <v>9820</v>
      </c>
      <c r="C9981" s="7" t="s">
        <v>37</v>
      </c>
      <c r="D9981" s="7" t="s">
        <v>38</v>
      </c>
      <c r="E9981" s="7" t="s">
        <v>39</v>
      </c>
      <c r="F9981" s="8">
        <v>15</v>
      </c>
      <c r="G9981" s="8">
        <v>3959.99</v>
      </c>
      <c r="H9981" s="8">
        <v>3960.01</v>
      </c>
      <c r="I9981" s="8">
        <v>10</v>
      </c>
      <c r="J9981" s="8">
        <v>39599.979999999996</v>
      </c>
      <c r="K9981" s="8">
        <v>3959.9979999999996</v>
      </c>
      <c r="L9981" s="8">
        <f t="shared" si="620"/>
        <v>516.52147826086912</v>
      </c>
      <c r="M9981" s="8">
        <f t="shared" si="621"/>
        <v>3443.4765217391305</v>
      </c>
      <c r="N9981" s="14">
        <v>12</v>
      </c>
      <c r="O9981" s="14">
        <v>3856.7</v>
      </c>
      <c r="P9981" s="8">
        <v>15</v>
      </c>
      <c r="Q9981" s="8">
        <v>3960.01</v>
      </c>
      <c r="R9981" s="17">
        <f t="shared" si="622"/>
        <v>38567</v>
      </c>
      <c r="S9981" s="18">
        <f t="shared" si="623"/>
        <v>39599.979999999996</v>
      </c>
    </row>
    <row r="9982" spans="1:19" x14ac:dyDescent="0.25">
      <c r="A9982" s="7" t="s">
        <v>4489</v>
      </c>
      <c r="B9982" s="7" t="s">
        <v>4490</v>
      </c>
      <c r="C9982" s="7" t="s">
        <v>185</v>
      </c>
      <c r="D9982" s="7" t="s">
        <v>186</v>
      </c>
      <c r="E9982" s="7" t="s">
        <v>187</v>
      </c>
      <c r="F9982" s="8">
        <v>21</v>
      </c>
      <c r="G9982" s="8">
        <v>4697.53</v>
      </c>
      <c r="H9982" s="8">
        <v>4697.54</v>
      </c>
      <c r="I9982" s="8">
        <v>59</v>
      </c>
      <c r="J9982" s="8">
        <v>277154.54000000004</v>
      </c>
      <c r="K9982" s="8">
        <v>4697.5345762711868</v>
      </c>
      <c r="L9982" s="8">
        <f t="shared" si="620"/>
        <v>815.27459588177589</v>
      </c>
      <c r="M9982" s="8">
        <f t="shared" si="621"/>
        <v>3882.2599803894109</v>
      </c>
      <c r="N9982" s="14">
        <v>12</v>
      </c>
      <c r="O9982" s="14">
        <v>4348.13</v>
      </c>
      <c r="P9982" s="8">
        <v>21</v>
      </c>
      <c r="Q9982" s="8">
        <v>4697.5366666666669</v>
      </c>
      <c r="R9982" s="17">
        <f t="shared" si="622"/>
        <v>256539.67</v>
      </c>
      <c r="S9982" s="18">
        <f t="shared" si="623"/>
        <v>277154.54000000004</v>
      </c>
    </row>
    <row r="9983" spans="1:19" x14ac:dyDescent="0.25">
      <c r="A9983" s="7" t="s">
        <v>19742</v>
      </c>
      <c r="B9983" s="7" t="s">
        <v>19743</v>
      </c>
      <c r="C9983" s="7" t="s">
        <v>5229</v>
      </c>
      <c r="D9983" s="7" t="s">
        <v>5230</v>
      </c>
      <c r="E9983" s="7" t="s">
        <v>5231</v>
      </c>
      <c r="F9983" s="8">
        <v>21</v>
      </c>
      <c r="G9983" s="8">
        <v>613.99</v>
      </c>
      <c r="H9983" s="8">
        <v>613.99</v>
      </c>
      <c r="I9983" s="8">
        <v>348</v>
      </c>
      <c r="J9983" s="8">
        <v>213668.57</v>
      </c>
      <c r="K9983" s="8">
        <v>613.99014367816096</v>
      </c>
      <c r="L9983" s="8">
        <f t="shared" si="620"/>
        <v>106.56027286976348</v>
      </c>
      <c r="M9983" s="8">
        <f t="shared" si="621"/>
        <v>507.42987080839748</v>
      </c>
      <c r="N9983" s="14">
        <v>12</v>
      </c>
      <c r="O9983" s="14">
        <v>568.32156250000003</v>
      </c>
      <c r="P9983" s="8">
        <v>21</v>
      </c>
      <c r="Q9983" s="8">
        <v>613.9905</v>
      </c>
      <c r="R9983" s="17">
        <f t="shared" si="622"/>
        <v>197775.90375</v>
      </c>
      <c r="S9983" s="18">
        <f t="shared" si="623"/>
        <v>213668.57</v>
      </c>
    </row>
    <row r="9984" spans="1:19" x14ac:dyDescent="0.25">
      <c r="A9984" s="7" t="s">
        <v>8284</v>
      </c>
      <c r="B9984" s="7" t="s">
        <v>8285</v>
      </c>
      <c r="C9984" s="7" t="s">
        <v>7249</v>
      </c>
      <c r="D9984" s="7" t="s">
        <v>7250</v>
      </c>
      <c r="E9984" s="7" t="s">
        <v>7251</v>
      </c>
      <c r="F9984" s="8">
        <v>21</v>
      </c>
      <c r="G9984" s="8">
        <v>449</v>
      </c>
      <c r="H9984" s="8">
        <v>449</v>
      </c>
      <c r="I9984" s="8">
        <v>110</v>
      </c>
      <c r="J9984" s="8">
        <v>49389.87</v>
      </c>
      <c r="K9984" s="8">
        <v>448.99881818181819</v>
      </c>
      <c r="L9984" s="8">
        <f t="shared" si="620"/>
        <v>77.925414725770111</v>
      </c>
      <c r="M9984" s="8">
        <f t="shared" si="621"/>
        <v>371.07340345604808</v>
      </c>
      <c r="N9984" s="9"/>
      <c r="O9984" s="9"/>
      <c r="P9984" s="8">
        <v>21</v>
      </c>
      <c r="Q9984" s="8">
        <v>449</v>
      </c>
      <c r="R9984" s="17">
        <f t="shared" si="622"/>
        <v>0</v>
      </c>
      <c r="S9984" s="18">
        <f t="shared" si="623"/>
        <v>49389.87</v>
      </c>
    </row>
    <row r="9985" spans="1:19" x14ac:dyDescent="0.25">
      <c r="A9985" s="7" t="s">
        <v>13965</v>
      </c>
      <c r="B9985" s="7" t="s">
        <v>13966</v>
      </c>
      <c r="C9985" s="7" t="s">
        <v>7791</v>
      </c>
      <c r="D9985" s="7" t="s">
        <v>7792</v>
      </c>
      <c r="E9985" s="7" t="s">
        <v>7793</v>
      </c>
      <c r="F9985" s="8">
        <v>15</v>
      </c>
      <c r="G9985" s="8">
        <v>4882.92</v>
      </c>
      <c r="H9985" s="8">
        <v>4882.9399999999996</v>
      </c>
      <c r="I9985" s="8">
        <v>60</v>
      </c>
      <c r="J9985" s="8">
        <v>292976.02999999997</v>
      </c>
      <c r="K9985" s="8">
        <v>4882.9338333333326</v>
      </c>
      <c r="L9985" s="8">
        <f t="shared" si="620"/>
        <v>636.90441304347769</v>
      </c>
      <c r="M9985" s="8">
        <f t="shared" si="621"/>
        <v>4246.0294202898549</v>
      </c>
      <c r="N9985" s="9"/>
      <c r="O9985" s="9"/>
      <c r="P9985" s="8">
        <v>15</v>
      </c>
      <c r="Q9985" s="8">
        <v>4882.9359999999997</v>
      </c>
      <c r="R9985" s="17">
        <f t="shared" si="622"/>
        <v>0</v>
      </c>
      <c r="S9985" s="18">
        <f t="shared" si="623"/>
        <v>292976.02999999997</v>
      </c>
    </row>
    <row r="9986" spans="1:19" x14ac:dyDescent="0.25">
      <c r="A9986" s="7" t="s">
        <v>7458</v>
      </c>
      <c r="B9986" s="7" t="s">
        <v>7459</v>
      </c>
      <c r="C9986" s="7" t="s">
        <v>7205</v>
      </c>
      <c r="D9986" s="7" t="s">
        <v>7206</v>
      </c>
      <c r="E9986" s="7" t="s">
        <v>7440</v>
      </c>
      <c r="F9986" s="8">
        <v>15</v>
      </c>
      <c r="G9986" s="8">
        <v>152.51</v>
      </c>
      <c r="H9986" s="8">
        <v>152.52000000000001</v>
      </c>
      <c r="I9986" s="8">
        <v>250</v>
      </c>
      <c r="J9986" s="8">
        <v>38128.680000000008</v>
      </c>
      <c r="K9986" s="8">
        <v>152.51472000000004</v>
      </c>
      <c r="L9986" s="8">
        <f t="shared" ref="L9986:L10049" si="624">K9986-M9986</f>
        <v>19.893224347826077</v>
      </c>
      <c r="M9986" s="8">
        <f t="shared" ref="M9986:M10049" si="625">K9986/((100+F9986)/100)</f>
        <v>132.62149565217396</v>
      </c>
      <c r="N9986" s="9"/>
      <c r="O9986" s="9"/>
      <c r="P9986" s="8">
        <v>15</v>
      </c>
      <c r="Q9986" s="8">
        <v>152.51524999999998</v>
      </c>
      <c r="R9986" s="17">
        <f t="shared" ref="R9986:R10049" si="626">I9986*O9986</f>
        <v>0</v>
      </c>
      <c r="S9986" s="18">
        <f t="shared" si="623"/>
        <v>38128.680000000008</v>
      </c>
    </row>
    <row r="9987" spans="1:19" x14ac:dyDescent="0.25">
      <c r="A9987" s="7" t="s">
        <v>13627</v>
      </c>
      <c r="B9987" s="7" t="s">
        <v>13628</v>
      </c>
      <c r="C9987" s="7" t="s">
        <v>7205</v>
      </c>
      <c r="D9987" s="7" t="s">
        <v>7206</v>
      </c>
      <c r="E9987" s="7" t="s">
        <v>7435</v>
      </c>
      <c r="F9987" s="8">
        <v>15</v>
      </c>
      <c r="G9987" s="8">
        <v>10.33</v>
      </c>
      <c r="H9987" s="8">
        <v>10.38</v>
      </c>
      <c r="I9987" s="8">
        <v>75</v>
      </c>
      <c r="J9987" s="8">
        <v>777.80000000000007</v>
      </c>
      <c r="K9987" s="8">
        <v>10.370666666666667</v>
      </c>
      <c r="L9987" s="8">
        <f t="shared" si="624"/>
        <v>1.352695652173912</v>
      </c>
      <c r="M9987" s="8">
        <f t="shared" si="625"/>
        <v>9.0179710144927547</v>
      </c>
      <c r="N9987" s="14">
        <v>12</v>
      </c>
      <c r="O9987" s="14">
        <v>10.1</v>
      </c>
      <c r="P9987" s="8">
        <v>15</v>
      </c>
      <c r="Q9987" s="8">
        <v>10.3725</v>
      </c>
      <c r="R9987" s="17">
        <f t="shared" si="626"/>
        <v>757.5</v>
      </c>
      <c r="S9987" s="18">
        <f t="shared" ref="S9987:S10050" si="627">J9987</f>
        <v>777.80000000000007</v>
      </c>
    </row>
    <row r="9988" spans="1:19" x14ac:dyDescent="0.25">
      <c r="A9988" s="7" t="s">
        <v>2089</v>
      </c>
      <c r="B9988" s="7" t="s">
        <v>2090</v>
      </c>
      <c r="C9988" s="7" t="s">
        <v>369</v>
      </c>
      <c r="D9988" s="7" t="s">
        <v>370</v>
      </c>
      <c r="E9988" s="7" t="s">
        <v>537</v>
      </c>
      <c r="F9988" s="8">
        <v>21</v>
      </c>
      <c r="G9988" s="8">
        <v>3357.2</v>
      </c>
      <c r="H9988" s="8">
        <v>3357.21</v>
      </c>
      <c r="I9988" s="8">
        <v>38</v>
      </c>
      <c r="J9988" s="8">
        <v>127573.84</v>
      </c>
      <c r="K9988" s="8">
        <v>3357.2063157894736</v>
      </c>
      <c r="L9988" s="8">
        <f t="shared" si="624"/>
        <v>582.65564158329698</v>
      </c>
      <c r="M9988" s="8">
        <f t="shared" si="625"/>
        <v>2774.5506742061766</v>
      </c>
      <c r="N9988" s="14">
        <v>12</v>
      </c>
      <c r="O9988" s="14">
        <v>3107.4966666666664</v>
      </c>
      <c r="P9988" s="8">
        <v>21</v>
      </c>
      <c r="Q9988" s="8">
        <v>3357.21</v>
      </c>
      <c r="R9988" s="17">
        <f t="shared" si="626"/>
        <v>118084.87333333332</v>
      </c>
      <c r="S9988" s="18">
        <f t="shared" si="627"/>
        <v>127573.84</v>
      </c>
    </row>
    <row r="9989" spans="1:19" x14ac:dyDescent="0.25">
      <c r="A9989" s="7" t="s">
        <v>15245</v>
      </c>
      <c r="B9989" s="7" t="s">
        <v>15246</v>
      </c>
      <c r="C9989" s="7" t="s">
        <v>7886</v>
      </c>
      <c r="D9989" s="7" t="s">
        <v>7887</v>
      </c>
      <c r="E9989" s="7" t="s">
        <v>9153</v>
      </c>
      <c r="F9989" s="8">
        <v>21</v>
      </c>
      <c r="G9989" s="8">
        <v>663.05</v>
      </c>
      <c r="H9989" s="8">
        <v>663.08</v>
      </c>
      <c r="I9989" s="8">
        <v>50</v>
      </c>
      <c r="J9989" s="8">
        <v>33153.86</v>
      </c>
      <c r="K9989" s="8">
        <v>663.07720000000006</v>
      </c>
      <c r="L9989" s="8">
        <f t="shared" si="624"/>
        <v>115.07951404958681</v>
      </c>
      <c r="M9989" s="8">
        <f t="shared" si="625"/>
        <v>547.99768595041326</v>
      </c>
      <c r="N9989" s="14">
        <v>12</v>
      </c>
      <c r="O9989" s="14">
        <v>613.76</v>
      </c>
      <c r="P9989" s="8">
        <v>21</v>
      </c>
      <c r="Q9989" s="8">
        <v>663.08</v>
      </c>
      <c r="R9989" s="17">
        <f t="shared" si="626"/>
        <v>30688</v>
      </c>
      <c r="S9989" s="18">
        <f t="shared" si="627"/>
        <v>33153.86</v>
      </c>
    </row>
    <row r="9990" spans="1:19" x14ac:dyDescent="0.25">
      <c r="A9990" s="7" t="s">
        <v>14307</v>
      </c>
      <c r="B9990" s="7" t="s">
        <v>14308</v>
      </c>
      <c r="C9990" s="7" t="s">
        <v>7886</v>
      </c>
      <c r="D9990" s="7" t="s">
        <v>7887</v>
      </c>
      <c r="E9990" s="7" t="s">
        <v>7888</v>
      </c>
      <c r="F9990" s="8">
        <v>21</v>
      </c>
      <c r="G9990" s="8">
        <v>3.93</v>
      </c>
      <c r="H9990" s="8">
        <v>3.93</v>
      </c>
      <c r="I9990" s="8">
        <v>1150</v>
      </c>
      <c r="J9990" s="8">
        <v>4522.579999999999</v>
      </c>
      <c r="K9990" s="8">
        <v>3.9326782608695643</v>
      </c>
      <c r="L9990" s="8">
        <f t="shared" si="624"/>
        <v>0.68253093783686625</v>
      </c>
      <c r="M9990" s="8">
        <f t="shared" si="625"/>
        <v>3.250147323032698</v>
      </c>
      <c r="N9990" s="14">
        <v>12</v>
      </c>
      <c r="O9990" s="14">
        <v>3.640133333333333</v>
      </c>
      <c r="P9990" s="8">
        <v>21</v>
      </c>
      <c r="Q9990" s="8">
        <v>3.9327999999999999</v>
      </c>
      <c r="R9990" s="17">
        <f t="shared" si="626"/>
        <v>4186.1533333333327</v>
      </c>
      <c r="S9990" s="18">
        <f t="shared" si="627"/>
        <v>4522.579999999999</v>
      </c>
    </row>
    <row r="9991" spans="1:19" x14ac:dyDescent="0.25">
      <c r="A9991" s="7" t="s">
        <v>2684</v>
      </c>
      <c r="B9991" s="7" t="s">
        <v>2685</v>
      </c>
      <c r="C9991" s="7" t="s">
        <v>14</v>
      </c>
      <c r="D9991" s="7" t="s">
        <v>15</v>
      </c>
      <c r="E9991" s="7" t="s">
        <v>19</v>
      </c>
      <c r="F9991" s="8">
        <v>21</v>
      </c>
      <c r="G9991" s="8">
        <v>3070.49</v>
      </c>
      <c r="H9991" s="8">
        <v>3070.5</v>
      </c>
      <c r="I9991" s="8">
        <v>34</v>
      </c>
      <c r="J9991" s="8">
        <v>104396.85999999999</v>
      </c>
      <c r="K9991" s="8">
        <v>3070.495882352941</v>
      </c>
      <c r="L9991" s="8">
        <f t="shared" si="624"/>
        <v>532.89597958191507</v>
      </c>
      <c r="M9991" s="8">
        <f t="shared" si="625"/>
        <v>2537.5999027710259</v>
      </c>
      <c r="N9991" s="9"/>
      <c r="O9991" s="9"/>
      <c r="P9991" s="8">
        <v>21</v>
      </c>
      <c r="Q9991" s="8">
        <v>3070.5</v>
      </c>
      <c r="R9991" s="17">
        <f t="shared" si="626"/>
        <v>0</v>
      </c>
      <c r="S9991" s="18">
        <f t="shared" si="627"/>
        <v>104396.85999999999</v>
      </c>
    </row>
    <row r="9992" spans="1:19" x14ac:dyDescent="0.25">
      <c r="A9992" s="7" t="s">
        <v>15247</v>
      </c>
      <c r="B9992" s="7" t="s">
        <v>15248</v>
      </c>
      <c r="C9992" s="7" t="s">
        <v>7320</v>
      </c>
      <c r="D9992" s="7" t="s">
        <v>7321</v>
      </c>
      <c r="E9992" s="7" t="s">
        <v>7322</v>
      </c>
      <c r="F9992" s="8">
        <v>21</v>
      </c>
      <c r="G9992" s="8">
        <v>14.51</v>
      </c>
      <c r="H9992" s="8">
        <v>14.51</v>
      </c>
      <c r="I9992" s="8">
        <v>1600</v>
      </c>
      <c r="J9992" s="8">
        <v>23212.649999999998</v>
      </c>
      <c r="K9992" s="8">
        <v>14.507906249999998</v>
      </c>
      <c r="L9992" s="8">
        <f t="shared" si="624"/>
        <v>2.5179010847107435</v>
      </c>
      <c r="M9992" s="8">
        <f t="shared" si="625"/>
        <v>11.990005165289254</v>
      </c>
      <c r="N9992" s="9"/>
      <c r="O9992" s="9"/>
      <c r="P9992" s="8">
        <v>21</v>
      </c>
      <c r="Q9992" s="8">
        <v>14.507999999999999</v>
      </c>
      <c r="R9992" s="17">
        <f t="shared" si="626"/>
        <v>0</v>
      </c>
      <c r="S9992" s="18">
        <f t="shared" si="627"/>
        <v>23212.649999999998</v>
      </c>
    </row>
    <row r="9993" spans="1:19" x14ac:dyDescent="0.25">
      <c r="A9993" s="7" t="s">
        <v>3677</v>
      </c>
      <c r="B9993" s="7" t="s">
        <v>3678</v>
      </c>
      <c r="C9993" s="7" t="s">
        <v>37</v>
      </c>
      <c r="D9993" s="7" t="s">
        <v>38</v>
      </c>
      <c r="E9993" s="7" t="s">
        <v>39</v>
      </c>
      <c r="F9993" s="8">
        <v>15</v>
      </c>
      <c r="G9993" s="8">
        <v>4344.82</v>
      </c>
      <c r="H9993" s="8">
        <v>4344.9799999999996</v>
      </c>
      <c r="I9993" s="8">
        <v>4</v>
      </c>
      <c r="J9993" s="8">
        <v>17379.759999999998</v>
      </c>
      <c r="K9993" s="8">
        <v>4344.9399999999996</v>
      </c>
      <c r="L9993" s="8">
        <f t="shared" si="624"/>
        <v>566.7313043478257</v>
      </c>
      <c r="M9993" s="8">
        <f t="shared" si="625"/>
        <v>3778.2086956521739</v>
      </c>
      <c r="N9993" s="9"/>
      <c r="O9993" s="9"/>
      <c r="P9993" s="8">
        <v>15</v>
      </c>
      <c r="Q9993" s="8">
        <v>4344.9799999999996</v>
      </c>
      <c r="R9993" s="17">
        <f t="shared" si="626"/>
        <v>0</v>
      </c>
      <c r="S9993" s="18">
        <f t="shared" si="627"/>
        <v>17379.759999999998</v>
      </c>
    </row>
    <row r="9994" spans="1:19" x14ac:dyDescent="0.25">
      <c r="A9994" s="7" t="s">
        <v>6126</v>
      </c>
      <c r="B9994" s="7" t="s">
        <v>6127</v>
      </c>
      <c r="C9994" s="7" t="s">
        <v>14</v>
      </c>
      <c r="D9994" s="7" t="s">
        <v>15</v>
      </c>
      <c r="E9994" s="7" t="s">
        <v>19</v>
      </c>
      <c r="F9994" s="8">
        <v>21</v>
      </c>
      <c r="G9994" s="8">
        <v>135.22</v>
      </c>
      <c r="H9994" s="8">
        <v>135.22999999999999</v>
      </c>
      <c r="I9994" s="8">
        <v>200</v>
      </c>
      <c r="J9994" s="8">
        <v>27044.54</v>
      </c>
      <c r="K9994" s="8">
        <v>135.2227</v>
      </c>
      <c r="L9994" s="8">
        <f t="shared" si="624"/>
        <v>23.468402479338835</v>
      </c>
      <c r="M9994" s="8">
        <f t="shared" si="625"/>
        <v>111.75429752066117</v>
      </c>
      <c r="N9994" s="14">
        <v>12</v>
      </c>
      <c r="O9994" s="14">
        <v>125.16549999999999</v>
      </c>
      <c r="P9994" s="8">
        <v>21</v>
      </c>
      <c r="Q9994" s="8">
        <v>135.2235</v>
      </c>
      <c r="R9994" s="17">
        <f t="shared" si="626"/>
        <v>25033.1</v>
      </c>
      <c r="S9994" s="18">
        <f t="shared" si="627"/>
        <v>27044.54</v>
      </c>
    </row>
    <row r="9995" spans="1:19" x14ac:dyDescent="0.25">
      <c r="A9995" s="7" t="s">
        <v>12859</v>
      </c>
      <c r="B9995" s="7" t="s">
        <v>12860</v>
      </c>
      <c r="C9995" s="7" t="s">
        <v>14</v>
      </c>
      <c r="D9995" s="7" t="s">
        <v>15</v>
      </c>
      <c r="E9995" s="7" t="s">
        <v>7518</v>
      </c>
      <c r="F9995" s="8">
        <v>21</v>
      </c>
      <c r="G9995" s="8">
        <v>356.08</v>
      </c>
      <c r="H9995" s="8">
        <v>356.12</v>
      </c>
      <c r="I9995" s="8">
        <v>5</v>
      </c>
      <c r="J9995" s="8">
        <v>1780.44</v>
      </c>
      <c r="K9995" s="8">
        <v>356.08800000000002</v>
      </c>
      <c r="L9995" s="8">
        <f t="shared" si="624"/>
        <v>61.800396694214896</v>
      </c>
      <c r="M9995" s="8">
        <f t="shared" si="625"/>
        <v>294.28760330578513</v>
      </c>
      <c r="N9995" s="9"/>
      <c r="O9995" s="9"/>
      <c r="P9995" s="8">
        <v>21</v>
      </c>
      <c r="Q9995" s="8">
        <v>356.12</v>
      </c>
      <c r="R9995" s="17">
        <f t="shared" si="626"/>
        <v>0</v>
      </c>
      <c r="S9995" s="18">
        <f t="shared" si="627"/>
        <v>1780.44</v>
      </c>
    </row>
    <row r="9996" spans="1:19" x14ac:dyDescent="0.25">
      <c r="A9996" s="7" t="s">
        <v>15417</v>
      </c>
      <c r="B9996" s="7" t="s">
        <v>15418</v>
      </c>
      <c r="C9996" s="7" t="s">
        <v>14</v>
      </c>
      <c r="D9996" s="7" t="s">
        <v>15</v>
      </c>
      <c r="E9996" s="7" t="s">
        <v>14278</v>
      </c>
      <c r="F9996" s="8">
        <v>21</v>
      </c>
      <c r="G9996" s="8">
        <v>5.46</v>
      </c>
      <c r="H9996" s="8">
        <v>5.46</v>
      </c>
      <c r="I9996" s="8">
        <v>38200</v>
      </c>
      <c r="J9996" s="8">
        <v>208464.88</v>
      </c>
      <c r="K9996" s="8">
        <v>5.457195811518325</v>
      </c>
      <c r="L9996" s="8">
        <f t="shared" si="624"/>
        <v>0.94711662844532896</v>
      </c>
      <c r="M9996" s="8">
        <f t="shared" si="625"/>
        <v>4.510079183072996</v>
      </c>
      <c r="N9996" s="9"/>
      <c r="O9996" s="9"/>
      <c r="P9996" s="8">
        <v>21</v>
      </c>
      <c r="Q9996" s="8">
        <v>5.4572000000000003</v>
      </c>
      <c r="R9996" s="17">
        <f t="shared" si="626"/>
        <v>0</v>
      </c>
      <c r="S9996" s="18">
        <f t="shared" si="627"/>
        <v>208464.88</v>
      </c>
    </row>
    <row r="9997" spans="1:19" x14ac:dyDescent="0.25">
      <c r="A9997" s="7" t="s">
        <v>7533</v>
      </c>
      <c r="B9997" s="7" t="s">
        <v>7534</v>
      </c>
      <c r="C9997" s="7" t="s">
        <v>7205</v>
      </c>
      <c r="D9997" s="7" t="s">
        <v>7206</v>
      </c>
      <c r="E9997" s="7" t="s">
        <v>7207</v>
      </c>
      <c r="F9997" s="8">
        <v>15</v>
      </c>
      <c r="G9997" s="8">
        <v>2.2599999999999998</v>
      </c>
      <c r="H9997" s="8">
        <v>2.2599999999999998</v>
      </c>
      <c r="I9997" s="8">
        <v>10575</v>
      </c>
      <c r="J9997" s="8">
        <v>23868.87999999999</v>
      </c>
      <c r="K9997" s="8">
        <v>2.2571044917257672</v>
      </c>
      <c r="L9997" s="8">
        <f t="shared" si="624"/>
        <v>0.29440493370336074</v>
      </c>
      <c r="M9997" s="8">
        <f t="shared" si="625"/>
        <v>1.9626995580224065</v>
      </c>
      <c r="N9997" s="14">
        <v>12</v>
      </c>
      <c r="O9997" s="14">
        <v>2.1981999999999999</v>
      </c>
      <c r="P9997" s="8">
        <v>15</v>
      </c>
      <c r="Q9997" s="8">
        <v>2.25712</v>
      </c>
      <c r="R9997" s="17">
        <f t="shared" si="626"/>
        <v>23245.965</v>
      </c>
      <c r="S9997" s="18">
        <f t="shared" si="627"/>
        <v>23868.87999999999</v>
      </c>
    </row>
    <row r="9998" spans="1:19" x14ac:dyDescent="0.25">
      <c r="A9998" s="7" t="s">
        <v>503</v>
      </c>
      <c r="B9998" s="7" t="s">
        <v>504</v>
      </c>
      <c r="C9998" s="7" t="s">
        <v>14</v>
      </c>
      <c r="D9998" s="7" t="s">
        <v>15</v>
      </c>
      <c r="E9998" s="7" t="s">
        <v>447</v>
      </c>
      <c r="F9998" s="8">
        <v>21</v>
      </c>
      <c r="G9998" s="8">
        <v>715.91</v>
      </c>
      <c r="H9998" s="8">
        <v>715.91</v>
      </c>
      <c r="I9998" s="8">
        <v>235</v>
      </c>
      <c r="J9998" s="8">
        <v>168238.68000000002</v>
      </c>
      <c r="K9998" s="8">
        <v>715.90927659574481</v>
      </c>
      <c r="L9998" s="8">
        <f t="shared" si="624"/>
        <v>124.24871742570781</v>
      </c>
      <c r="M9998" s="8">
        <f t="shared" si="625"/>
        <v>591.660559170037</v>
      </c>
      <c r="N9998" s="9"/>
      <c r="O9998" s="9"/>
      <c r="P9998" s="8">
        <v>21</v>
      </c>
      <c r="Q9998" s="8">
        <v>715.91</v>
      </c>
      <c r="R9998" s="17">
        <f t="shared" si="626"/>
        <v>0</v>
      </c>
      <c r="S9998" s="18">
        <f t="shared" si="627"/>
        <v>168238.68000000002</v>
      </c>
    </row>
    <row r="9999" spans="1:19" x14ac:dyDescent="0.25">
      <c r="A9999" s="7" t="s">
        <v>17543</v>
      </c>
      <c r="B9999" s="7" t="s">
        <v>17544</v>
      </c>
      <c r="C9999" s="7" t="s">
        <v>7205</v>
      </c>
      <c r="D9999" s="7" t="s">
        <v>7206</v>
      </c>
      <c r="E9999" s="7" t="s">
        <v>7445</v>
      </c>
      <c r="F9999" s="8">
        <v>15</v>
      </c>
      <c r="G9999" s="8">
        <v>235.54</v>
      </c>
      <c r="H9999" s="8">
        <v>235.55</v>
      </c>
      <c r="I9999" s="8">
        <v>70</v>
      </c>
      <c r="J9999" s="8">
        <v>16488.189999999999</v>
      </c>
      <c r="K9999" s="8">
        <v>235.54557142857141</v>
      </c>
      <c r="L9999" s="8">
        <f t="shared" si="624"/>
        <v>30.723335403726679</v>
      </c>
      <c r="M9999" s="8">
        <f t="shared" si="625"/>
        <v>204.82223602484473</v>
      </c>
      <c r="N9999" s="9"/>
      <c r="O9999" s="9"/>
      <c r="P9999" s="8">
        <v>15</v>
      </c>
      <c r="Q9999" s="8">
        <v>235.548</v>
      </c>
      <c r="R9999" s="17">
        <f t="shared" si="626"/>
        <v>0</v>
      </c>
      <c r="S9999" s="18">
        <f t="shared" si="627"/>
        <v>16488.189999999999</v>
      </c>
    </row>
    <row r="10000" spans="1:19" x14ac:dyDescent="0.25">
      <c r="A10000" s="7" t="s">
        <v>7462</v>
      </c>
      <c r="B10000" s="7" t="s">
        <v>7463</v>
      </c>
      <c r="C10000" s="7" t="s">
        <v>7205</v>
      </c>
      <c r="D10000" s="7" t="s">
        <v>7206</v>
      </c>
      <c r="E10000" s="7" t="s">
        <v>7435</v>
      </c>
      <c r="F10000" s="8">
        <v>15</v>
      </c>
      <c r="G10000" s="8">
        <v>3.02</v>
      </c>
      <c r="H10000" s="8">
        <v>3.02</v>
      </c>
      <c r="I10000" s="8">
        <v>720</v>
      </c>
      <c r="J10000" s="8">
        <v>2176.6400000000008</v>
      </c>
      <c r="K10000" s="8">
        <v>3.0231111111111124</v>
      </c>
      <c r="L10000" s="8">
        <f t="shared" si="624"/>
        <v>0.39431884057971001</v>
      </c>
      <c r="M10000" s="8">
        <f t="shared" si="625"/>
        <v>2.6287922705314024</v>
      </c>
      <c r="N10000" s="9"/>
      <c r="O10000" s="9"/>
      <c r="P10000" s="8">
        <v>15</v>
      </c>
      <c r="Q10000" s="8">
        <v>3.0233555555555554</v>
      </c>
      <c r="R10000" s="17">
        <f t="shared" si="626"/>
        <v>0</v>
      </c>
      <c r="S10000" s="18">
        <f t="shared" si="627"/>
        <v>2176.6400000000008</v>
      </c>
    </row>
    <row r="10001" spans="1:19" x14ac:dyDescent="0.25">
      <c r="A10001" s="7" t="s">
        <v>8081</v>
      </c>
      <c r="B10001" s="7" t="s">
        <v>8082</v>
      </c>
      <c r="C10001" s="7" t="s">
        <v>7205</v>
      </c>
      <c r="D10001" s="7" t="s">
        <v>7206</v>
      </c>
      <c r="E10001" s="7" t="s">
        <v>7435</v>
      </c>
      <c r="F10001" s="8">
        <v>15</v>
      </c>
      <c r="G10001" s="8">
        <v>6.61</v>
      </c>
      <c r="H10001" s="8">
        <v>6.61</v>
      </c>
      <c r="I10001" s="8">
        <v>558</v>
      </c>
      <c r="J10001" s="8">
        <v>3689.63</v>
      </c>
      <c r="K10001" s="8">
        <v>6.612240143369176</v>
      </c>
      <c r="L10001" s="8">
        <f t="shared" si="624"/>
        <v>0.862466105656849</v>
      </c>
      <c r="M10001" s="8">
        <f t="shared" si="625"/>
        <v>5.749774037712327</v>
      </c>
      <c r="N10001" s="9"/>
      <c r="O10001" s="9"/>
      <c r="P10001" s="8">
        <v>15</v>
      </c>
      <c r="Q10001" s="8">
        <v>6.6125555555555557</v>
      </c>
      <c r="R10001" s="17">
        <f t="shared" si="626"/>
        <v>0</v>
      </c>
      <c r="S10001" s="18">
        <f t="shared" si="627"/>
        <v>3689.63</v>
      </c>
    </row>
    <row r="10002" spans="1:19" x14ac:dyDescent="0.25">
      <c r="A10002" s="7" t="s">
        <v>2308</v>
      </c>
      <c r="B10002" s="7" t="s">
        <v>2309</v>
      </c>
      <c r="C10002" s="7" t="s">
        <v>396</v>
      </c>
      <c r="D10002" s="7" t="s">
        <v>397</v>
      </c>
      <c r="E10002" s="7" t="s">
        <v>398</v>
      </c>
      <c r="F10002" s="8">
        <v>15</v>
      </c>
      <c r="G10002" s="8">
        <v>1039.82</v>
      </c>
      <c r="H10002" s="8">
        <v>1040</v>
      </c>
      <c r="I10002" s="8">
        <v>2</v>
      </c>
      <c r="J10002" s="8">
        <v>2079.8199999999997</v>
      </c>
      <c r="K10002" s="8">
        <v>1039.9099999999999</v>
      </c>
      <c r="L10002" s="8">
        <f t="shared" si="624"/>
        <v>135.64043478260862</v>
      </c>
      <c r="M10002" s="8">
        <f t="shared" si="625"/>
        <v>904.26956521739123</v>
      </c>
      <c r="N10002" s="9"/>
      <c r="O10002" s="9"/>
      <c r="P10002" s="8">
        <v>15</v>
      </c>
      <c r="Q10002" s="8">
        <v>1040</v>
      </c>
      <c r="R10002" s="17">
        <f t="shared" si="626"/>
        <v>0</v>
      </c>
      <c r="S10002" s="18">
        <f t="shared" si="627"/>
        <v>2079.8199999999997</v>
      </c>
    </row>
    <row r="10003" spans="1:19" x14ac:dyDescent="0.25">
      <c r="A10003" s="7" t="s">
        <v>12785</v>
      </c>
      <c r="B10003" s="7" t="s">
        <v>12786</v>
      </c>
      <c r="C10003" s="7" t="s">
        <v>14</v>
      </c>
      <c r="D10003" s="7" t="s">
        <v>15</v>
      </c>
      <c r="E10003" s="7" t="s">
        <v>7518</v>
      </c>
      <c r="F10003" s="8">
        <v>21</v>
      </c>
      <c r="G10003" s="8">
        <v>2361.92</v>
      </c>
      <c r="H10003" s="8">
        <v>2362.19</v>
      </c>
      <c r="I10003" s="8">
        <v>7</v>
      </c>
      <c r="J10003" s="8">
        <v>16534.86</v>
      </c>
      <c r="K10003" s="8">
        <v>2362.1228571428574</v>
      </c>
      <c r="L10003" s="8">
        <f t="shared" si="624"/>
        <v>409.95520661157025</v>
      </c>
      <c r="M10003" s="8">
        <f t="shared" si="625"/>
        <v>1952.1676505312871</v>
      </c>
      <c r="N10003" s="9"/>
      <c r="O10003" s="9"/>
      <c r="P10003" s="8">
        <v>21</v>
      </c>
      <c r="Q10003" s="8">
        <v>2362.15</v>
      </c>
      <c r="R10003" s="17">
        <f t="shared" si="626"/>
        <v>0</v>
      </c>
      <c r="S10003" s="18">
        <f t="shared" si="627"/>
        <v>16534.86</v>
      </c>
    </row>
    <row r="10004" spans="1:19" x14ac:dyDescent="0.25">
      <c r="A10004" s="7" t="s">
        <v>2636</v>
      </c>
      <c r="B10004" s="7" t="s">
        <v>2637</v>
      </c>
      <c r="C10004" s="7" t="s">
        <v>369</v>
      </c>
      <c r="D10004" s="7" t="s">
        <v>370</v>
      </c>
      <c r="E10004" s="7" t="s">
        <v>444</v>
      </c>
      <c r="F10004" s="8">
        <v>21</v>
      </c>
      <c r="G10004" s="8">
        <v>687.16</v>
      </c>
      <c r="H10004" s="8">
        <v>687.16</v>
      </c>
      <c r="I10004" s="8">
        <v>120</v>
      </c>
      <c r="J10004" s="8">
        <v>82459.00999999998</v>
      </c>
      <c r="K10004" s="8">
        <v>687.15841666666654</v>
      </c>
      <c r="L10004" s="8">
        <f t="shared" si="624"/>
        <v>119.25889876033057</v>
      </c>
      <c r="M10004" s="8">
        <f t="shared" si="625"/>
        <v>567.89951790633597</v>
      </c>
      <c r="N10004" s="14">
        <v>12</v>
      </c>
      <c r="O10004" s="14">
        <v>636.04999999999995</v>
      </c>
      <c r="P10004" s="8">
        <v>21</v>
      </c>
      <c r="Q10004" s="8">
        <v>687.16000000000008</v>
      </c>
      <c r="R10004" s="17">
        <f t="shared" si="626"/>
        <v>76326</v>
      </c>
      <c r="S10004" s="18">
        <f t="shared" si="627"/>
        <v>82459.00999999998</v>
      </c>
    </row>
    <row r="10005" spans="1:19" x14ac:dyDescent="0.25">
      <c r="A10005" s="7" t="s">
        <v>16877</v>
      </c>
      <c r="B10005" s="7" t="s">
        <v>16878</v>
      </c>
      <c r="C10005" s="7" t="s">
        <v>32</v>
      </c>
      <c r="D10005" s="7" t="s">
        <v>33</v>
      </c>
      <c r="E10005" s="7" t="s">
        <v>34</v>
      </c>
      <c r="F10005" s="8">
        <v>15</v>
      </c>
      <c r="G10005" s="8">
        <v>21726</v>
      </c>
      <c r="H10005" s="8">
        <v>21726.05</v>
      </c>
      <c r="I10005" s="8">
        <v>10</v>
      </c>
      <c r="J10005" s="8">
        <v>217260.30000000002</v>
      </c>
      <c r="K10005" s="8">
        <v>21726.030000000002</v>
      </c>
      <c r="L10005" s="8">
        <f t="shared" si="624"/>
        <v>2833.8299999999981</v>
      </c>
      <c r="M10005" s="8">
        <f t="shared" si="625"/>
        <v>18892.200000000004</v>
      </c>
      <c r="N10005" s="9"/>
      <c r="O10005" s="9"/>
      <c r="P10005" s="8">
        <v>15</v>
      </c>
      <c r="Q10005" s="8">
        <v>21726.05</v>
      </c>
      <c r="R10005" s="17">
        <f t="shared" si="626"/>
        <v>0</v>
      </c>
      <c r="S10005" s="18">
        <f t="shared" si="627"/>
        <v>217260.30000000002</v>
      </c>
    </row>
    <row r="10006" spans="1:19" x14ac:dyDescent="0.25">
      <c r="A10006" s="7" t="s">
        <v>7600</v>
      </c>
      <c r="B10006" s="7" t="s">
        <v>7601</v>
      </c>
      <c r="C10006" s="7" t="s">
        <v>7205</v>
      </c>
      <c r="D10006" s="7" t="s">
        <v>7206</v>
      </c>
      <c r="E10006" s="7" t="s">
        <v>7207</v>
      </c>
      <c r="F10006" s="8">
        <v>15</v>
      </c>
      <c r="G10006" s="8">
        <v>3.01</v>
      </c>
      <c r="H10006" s="8">
        <v>3.01</v>
      </c>
      <c r="I10006" s="8">
        <v>6650</v>
      </c>
      <c r="J10006" s="8">
        <v>20013.629999999997</v>
      </c>
      <c r="K10006" s="8">
        <v>3.0095684210526312</v>
      </c>
      <c r="L10006" s="8">
        <f t="shared" si="624"/>
        <v>0.39255240274599501</v>
      </c>
      <c r="M10006" s="8">
        <f t="shared" si="625"/>
        <v>2.6170160183066362</v>
      </c>
      <c r="N10006" s="14">
        <v>12</v>
      </c>
      <c r="O10006" s="14">
        <v>2.9310399999999999</v>
      </c>
      <c r="P10006" s="8">
        <v>15</v>
      </c>
      <c r="Q10006" s="8">
        <v>3.0095999999999998</v>
      </c>
      <c r="R10006" s="17">
        <f t="shared" si="626"/>
        <v>19491.415999999997</v>
      </c>
      <c r="S10006" s="18">
        <f t="shared" si="627"/>
        <v>20013.629999999997</v>
      </c>
    </row>
    <row r="10007" spans="1:19" x14ac:dyDescent="0.25">
      <c r="A10007" s="7" t="s">
        <v>501</v>
      </c>
      <c r="B10007" s="7" t="s">
        <v>502</v>
      </c>
      <c r="C10007" s="7" t="s">
        <v>14</v>
      </c>
      <c r="D10007" s="7" t="s">
        <v>15</v>
      </c>
      <c r="E10007" s="7" t="s">
        <v>447</v>
      </c>
      <c r="F10007" s="8">
        <v>21</v>
      </c>
      <c r="G10007" s="8">
        <v>1310.83</v>
      </c>
      <c r="H10007" s="8">
        <v>1310.83</v>
      </c>
      <c r="I10007" s="8">
        <v>290</v>
      </c>
      <c r="J10007" s="8">
        <v>380140.49000000005</v>
      </c>
      <c r="K10007" s="8">
        <v>1310.8292758620692</v>
      </c>
      <c r="L10007" s="8">
        <f t="shared" si="624"/>
        <v>227.49929581077231</v>
      </c>
      <c r="M10007" s="8">
        <f t="shared" si="625"/>
        <v>1083.3299800512968</v>
      </c>
      <c r="N10007" s="9"/>
      <c r="O10007" s="9"/>
      <c r="P10007" s="8">
        <v>21</v>
      </c>
      <c r="Q10007" s="8">
        <v>1310.8300000000002</v>
      </c>
      <c r="R10007" s="17">
        <f t="shared" si="626"/>
        <v>0</v>
      </c>
      <c r="S10007" s="18">
        <f t="shared" si="627"/>
        <v>380140.49000000005</v>
      </c>
    </row>
    <row r="10008" spans="1:19" x14ac:dyDescent="0.25">
      <c r="A10008" s="7" t="s">
        <v>7712</v>
      </c>
      <c r="B10008" s="7" t="s">
        <v>7713</v>
      </c>
      <c r="C10008" s="7" t="s">
        <v>7205</v>
      </c>
      <c r="D10008" s="7" t="s">
        <v>7206</v>
      </c>
      <c r="E10008" s="7" t="s">
        <v>7207</v>
      </c>
      <c r="F10008" s="8">
        <v>15</v>
      </c>
      <c r="G10008" s="8">
        <v>0.22</v>
      </c>
      <c r="H10008" s="8">
        <v>0.22</v>
      </c>
      <c r="I10008" s="8">
        <v>12700</v>
      </c>
      <c r="J10008" s="8">
        <v>2737.35</v>
      </c>
      <c r="K10008" s="8">
        <v>0.21553937007874016</v>
      </c>
      <c r="L10008" s="8">
        <f t="shared" si="624"/>
        <v>2.8113830879835655E-2</v>
      </c>
      <c r="M10008" s="8">
        <f t="shared" si="625"/>
        <v>0.18742553919890451</v>
      </c>
      <c r="N10008" s="9"/>
      <c r="O10008" s="9"/>
      <c r="P10008" s="8">
        <v>15</v>
      </c>
      <c r="Q10008" s="8">
        <v>0.215556</v>
      </c>
      <c r="R10008" s="17">
        <f t="shared" si="626"/>
        <v>0</v>
      </c>
      <c r="S10008" s="18">
        <f t="shared" si="627"/>
        <v>2737.35</v>
      </c>
    </row>
    <row r="10009" spans="1:19" x14ac:dyDescent="0.25">
      <c r="A10009" s="7" t="s">
        <v>12650</v>
      </c>
      <c r="B10009" s="7" t="s">
        <v>12651</v>
      </c>
      <c r="C10009" s="7" t="s">
        <v>14</v>
      </c>
      <c r="D10009" s="7" t="s">
        <v>15</v>
      </c>
      <c r="E10009" s="7" t="s">
        <v>2322</v>
      </c>
      <c r="F10009" s="8">
        <v>21</v>
      </c>
      <c r="G10009" s="8">
        <v>23.35</v>
      </c>
      <c r="H10009" s="8">
        <v>23.36</v>
      </c>
      <c r="I10009" s="8">
        <v>115</v>
      </c>
      <c r="J10009" s="8">
        <v>2685.61</v>
      </c>
      <c r="K10009" s="8">
        <v>23.35313043478261</v>
      </c>
      <c r="L10009" s="8">
        <f t="shared" si="624"/>
        <v>4.053022637441611</v>
      </c>
      <c r="M10009" s="8">
        <f t="shared" si="625"/>
        <v>19.300107797340999</v>
      </c>
      <c r="N10009" s="9"/>
      <c r="O10009" s="9"/>
      <c r="P10009" s="8">
        <v>21</v>
      </c>
      <c r="Q10009" s="8">
        <v>23.355</v>
      </c>
      <c r="R10009" s="17">
        <f t="shared" si="626"/>
        <v>0</v>
      </c>
      <c r="S10009" s="18">
        <f t="shared" si="627"/>
        <v>2685.61</v>
      </c>
    </row>
    <row r="10010" spans="1:19" x14ac:dyDescent="0.25">
      <c r="A10010" s="7" t="s">
        <v>481</v>
      </c>
      <c r="B10010" s="7" t="s">
        <v>482</v>
      </c>
      <c r="C10010" s="7" t="s">
        <v>14</v>
      </c>
      <c r="D10010" s="7" t="s">
        <v>15</v>
      </c>
      <c r="E10010" s="7" t="s">
        <v>447</v>
      </c>
      <c r="F10010" s="8">
        <v>21</v>
      </c>
      <c r="G10010" s="8">
        <v>1312.12</v>
      </c>
      <c r="H10010" s="8">
        <v>1312.13</v>
      </c>
      <c r="I10010" s="8">
        <v>92</v>
      </c>
      <c r="J10010" s="8">
        <v>120715.28000000003</v>
      </c>
      <c r="K10010" s="8">
        <v>1312.1226086956524</v>
      </c>
      <c r="L10010" s="8">
        <f t="shared" si="624"/>
        <v>227.72375853395624</v>
      </c>
      <c r="M10010" s="8">
        <f t="shared" si="625"/>
        <v>1084.3988501616961</v>
      </c>
      <c r="N10010" s="14">
        <v>12</v>
      </c>
      <c r="O10010" s="14">
        <v>1214.52</v>
      </c>
      <c r="P10010" s="8">
        <v>21</v>
      </c>
      <c r="Q10010" s="8">
        <v>1312.125</v>
      </c>
      <c r="R10010" s="17">
        <f t="shared" si="626"/>
        <v>111735.84</v>
      </c>
      <c r="S10010" s="18">
        <f t="shared" si="627"/>
        <v>120715.28000000003</v>
      </c>
    </row>
    <row r="10011" spans="1:19" x14ac:dyDescent="0.25">
      <c r="A10011" s="7" t="s">
        <v>12628</v>
      </c>
      <c r="B10011" s="7" t="s">
        <v>12629</v>
      </c>
      <c r="C10011" s="7" t="s">
        <v>14</v>
      </c>
      <c r="D10011" s="7" t="s">
        <v>15</v>
      </c>
      <c r="E10011" s="7" t="s">
        <v>2322</v>
      </c>
      <c r="F10011" s="8">
        <v>21</v>
      </c>
      <c r="G10011" s="8">
        <v>9.4499999999999993</v>
      </c>
      <c r="H10011" s="8">
        <v>9.51</v>
      </c>
      <c r="I10011" s="8">
        <v>610</v>
      </c>
      <c r="J10011" s="8">
        <v>5794.78</v>
      </c>
      <c r="K10011" s="8">
        <v>9.4996393442622953</v>
      </c>
      <c r="L10011" s="8">
        <f t="shared" si="624"/>
        <v>1.6486977374339515</v>
      </c>
      <c r="M10011" s="8">
        <f t="shared" si="625"/>
        <v>7.8509416068283437</v>
      </c>
      <c r="N10011" s="14">
        <v>21</v>
      </c>
      <c r="O10011" s="14">
        <v>9.5</v>
      </c>
      <c r="P10011" s="8">
        <v>21</v>
      </c>
      <c r="Q10011" s="8">
        <v>9.5</v>
      </c>
      <c r="R10011" s="17">
        <f t="shared" si="626"/>
        <v>5795</v>
      </c>
      <c r="S10011" s="18">
        <f t="shared" si="627"/>
        <v>5794.78</v>
      </c>
    </row>
    <row r="10012" spans="1:19" x14ac:dyDescent="0.25">
      <c r="A10012" s="7" t="s">
        <v>7210</v>
      </c>
      <c r="B10012" s="7" t="s">
        <v>7211</v>
      </c>
      <c r="C10012" s="7" t="s">
        <v>7205</v>
      </c>
      <c r="D10012" s="7" t="s">
        <v>7206</v>
      </c>
      <c r="E10012" s="7" t="s">
        <v>7207</v>
      </c>
      <c r="F10012" s="8">
        <v>15</v>
      </c>
      <c r="G10012" s="8">
        <v>339.98</v>
      </c>
      <c r="H10012" s="8">
        <v>339.99</v>
      </c>
      <c r="I10012" s="8">
        <v>63</v>
      </c>
      <c r="J10012" s="8">
        <v>21419.140000000003</v>
      </c>
      <c r="K10012" s="8">
        <v>339.98634920634925</v>
      </c>
      <c r="L10012" s="8">
        <f t="shared" si="624"/>
        <v>44.346045548654217</v>
      </c>
      <c r="M10012" s="8">
        <f t="shared" si="625"/>
        <v>295.64030365769503</v>
      </c>
      <c r="N10012" s="14">
        <v>12</v>
      </c>
      <c r="O10012" s="14">
        <v>331.11700000000002</v>
      </c>
      <c r="P10012" s="8">
        <v>15</v>
      </c>
      <c r="Q10012" s="8">
        <v>339.99</v>
      </c>
      <c r="R10012" s="17">
        <f t="shared" si="626"/>
        <v>20860.371000000003</v>
      </c>
      <c r="S10012" s="18">
        <f t="shared" si="627"/>
        <v>21419.140000000003</v>
      </c>
    </row>
    <row r="10013" spans="1:19" x14ac:dyDescent="0.25">
      <c r="A10013" s="7" t="s">
        <v>8011</v>
      </c>
      <c r="B10013" s="7" t="s">
        <v>8012</v>
      </c>
      <c r="C10013" s="7" t="s">
        <v>14</v>
      </c>
      <c r="D10013" s="7" t="s">
        <v>15</v>
      </c>
      <c r="E10013" s="7" t="s">
        <v>7807</v>
      </c>
      <c r="F10013" s="8">
        <v>15</v>
      </c>
      <c r="G10013" s="8">
        <v>3.85</v>
      </c>
      <c r="H10013" s="8">
        <v>3.85</v>
      </c>
      <c r="I10013" s="8">
        <v>3000</v>
      </c>
      <c r="J10013" s="8">
        <v>11556.070000000002</v>
      </c>
      <c r="K10013" s="8">
        <v>3.8520233333333338</v>
      </c>
      <c r="L10013" s="8">
        <f t="shared" si="624"/>
        <v>0.5024378260869562</v>
      </c>
      <c r="M10013" s="8">
        <f t="shared" si="625"/>
        <v>3.3495855072463776</v>
      </c>
      <c r="N10013" s="9"/>
      <c r="O10013" s="9"/>
      <c r="P10013" s="8">
        <v>15</v>
      </c>
      <c r="Q10013" s="8">
        <v>3.8520999999999996</v>
      </c>
      <c r="R10013" s="17">
        <f t="shared" si="626"/>
        <v>0</v>
      </c>
      <c r="S10013" s="18">
        <f t="shared" si="627"/>
        <v>11556.070000000002</v>
      </c>
    </row>
    <row r="10014" spans="1:19" x14ac:dyDescent="0.25">
      <c r="A10014" s="7" t="s">
        <v>3343</v>
      </c>
      <c r="B10014" s="7" t="s">
        <v>3344</v>
      </c>
      <c r="C10014" s="7" t="s">
        <v>14</v>
      </c>
      <c r="D10014" s="7" t="s">
        <v>15</v>
      </c>
      <c r="E10014" s="7" t="s">
        <v>19</v>
      </c>
      <c r="F10014" s="8">
        <v>21</v>
      </c>
      <c r="G10014" s="8">
        <v>1309.77</v>
      </c>
      <c r="H10014" s="8">
        <v>1310</v>
      </c>
      <c r="I10014" s="8">
        <v>2</v>
      </c>
      <c r="J10014" s="8">
        <v>2619.77</v>
      </c>
      <c r="K10014" s="8">
        <v>1309.885</v>
      </c>
      <c r="L10014" s="8">
        <f t="shared" si="624"/>
        <v>227.33541322314045</v>
      </c>
      <c r="M10014" s="8">
        <f t="shared" si="625"/>
        <v>1082.5495867768595</v>
      </c>
      <c r="N10014" s="9"/>
      <c r="O10014" s="9"/>
      <c r="P10014" s="8">
        <v>21</v>
      </c>
      <c r="Q10014" s="8">
        <v>1310</v>
      </c>
      <c r="R10014" s="17">
        <f t="shared" si="626"/>
        <v>0</v>
      </c>
      <c r="S10014" s="18">
        <f t="shared" si="627"/>
        <v>2619.77</v>
      </c>
    </row>
    <row r="10015" spans="1:19" x14ac:dyDescent="0.25">
      <c r="A10015" s="7" t="s">
        <v>13244</v>
      </c>
      <c r="B10015" s="7" t="s">
        <v>13245</v>
      </c>
      <c r="C10015" s="7" t="s">
        <v>14</v>
      </c>
      <c r="D10015" s="7" t="s">
        <v>15</v>
      </c>
      <c r="E10015" s="7" t="s">
        <v>7343</v>
      </c>
      <c r="F10015" s="8">
        <v>21</v>
      </c>
      <c r="G10015" s="8">
        <v>2.89</v>
      </c>
      <c r="H10015" s="8">
        <v>2.89</v>
      </c>
      <c r="I10015" s="8">
        <v>37967</v>
      </c>
      <c r="J10015" s="8">
        <v>109796.8100000001</v>
      </c>
      <c r="K10015" s="8">
        <v>2.8919011246608926</v>
      </c>
      <c r="L10015" s="8">
        <f t="shared" si="624"/>
        <v>0.50190019518908047</v>
      </c>
      <c r="M10015" s="8">
        <f t="shared" si="625"/>
        <v>2.3900009294718121</v>
      </c>
      <c r="N10015" s="14">
        <v>12</v>
      </c>
      <c r="O10015" s="14">
        <v>2.6768000000000001</v>
      </c>
      <c r="P10015" s="8">
        <v>21</v>
      </c>
      <c r="Q10015" s="8">
        <v>2.8919076923076923</v>
      </c>
      <c r="R10015" s="17">
        <f t="shared" si="626"/>
        <v>101630.0656</v>
      </c>
      <c r="S10015" s="18">
        <f t="shared" si="627"/>
        <v>109796.8100000001</v>
      </c>
    </row>
    <row r="10016" spans="1:19" x14ac:dyDescent="0.25">
      <c r="A10016" s="7" t="s">
        <v>2620</v>
      </c>
      <c r="B10016" s="7" t="s">
        <v>2621</v>
      </c>
      <c r="C10016" s="7" t="s">
        <v>14</v>
      </c>
      <c r="D10016" s="7" t="s">
        <v>15</v>
      </c>
      <c r="E10016" s="7" t="s">
        <v>19</v>
      </c>
      <c r="F10016" s="8">
        <v>21</v>
      </c>
      <c r="G10016" s="8">
        <v>157.96</v>
      </c>
      <c r="H10016" s="8">
        <v>157.99</v>
      </c>
      <c r="I10016" s="8">
        <v>170</v>
      </c>
      <c r="J10016" s="8">
        <v>26858.039999999994</v>
      </c>
      <c r="K10016" s="8">
        <v>157.98847058823526</v>
      </c>
      <c r="L10016" s="8">
        <f t="shared" si="624"/>
        <v>27.419486631016042</v>
      </c>
      <c r="M10016" s="8">
        <f t="shared" si="625"/>
        <v>130.56898395721922</v>
      </c>
      <c r="N10016" s="14">
        <v>12</v>
      </c>
      <c r="O10016" s="14">
        <v>146.24</v>
      </c>
      <c r="P10016" s="8">
        <v>21</v>
      </c>
      <c r="Q10016" s="8">
        <v>157.99</v>
      </c>
      <c r="R10016" s="17">
        <f t="shared" si="626"/>
        <v>24860.800000000003</v>
      </c>
      <c r="S10016" s="18">
        <f t="shared" si="627"/>
        <v>26858.039999999994</v>
      </c>
    </row>
    <row r="10017" spans="1:19" x14ac:dyDescent="0.25">
      <c r="A10017" s="7" t="s">
        <v>8874</v>
      </c>
      <c r="B10017" s="7" t="s">
        <v>8875</v>
      </c>
      <c r="C10017" s="7" t="s">
        <v>14</v>
      </c>
      <c r="D10017" s="7" t="s">
        <v>15</v>
      </c>
      <c r="E10017" s="7" t="s">
        <v>2322</v>
      </c>
      <c r="F10017" s="8">
        <v>21</v>
      </c>
      <c r="G10017" s="8">
        <v>544.99</v>
      </c>
      <c r="H10017" s="8">
        <v>545.01</v>
      </c>
      <c r="I10017" s="8">
        <v>550</v>
      </c>
      <c r="J10017" s="8">
        <v>299749.81</v>
      </c>
      <c r="K10017" s="8">
        <v>544.99965454545452</v>
      </c>
      <c r="L10017" s="8">
        <f t="shared" si="624"/>
        <v>94.586716904583</v>
      </c>
      <c r="M10017" s="8">
        <f t="shared" si="625"/>
        <v>450.41293764087152</v>
      </c>
      <c r="N10017" s="14">
        <v>12</v>
      </c>
      <c r="O10017" s="14">
        <v>504.46199999999999</v>
      </c>
      <c r="P10017" s="8">
        <v>21</v>
      </c>
      <c r="Q10017" s="8">
        <v>545.00013333333334</v>
      </c>
      <c r="R10017" s="17">
        <f t="shared" si="626"/>
        <v>277454.09999999998</v>
      </c>
      <c r="S10017" s="18">
        <f t="shared" si="627"/>
        <v>299749.81</v>
      </c>
    </row>
    <row r="10018" spans="1:19" x14ac:dyDescent="0.25">
      <c r="A10018" s="7" t="s">
        <v>411</v>
      </c>
      <c r="B10018" s="7" t="s">
        <v>412</v>
      </c>
      <c r="C10018" s="7" t="s">
        <v>14</v>
      </c>
      <c r="D10018" s="7" t="s">
        <v>15</v>
      </c>
      <c r="E10018" s="7" t="s">
        <v>19</v>
      </c>
      <c r="F10018" s="8">
        <v>21</v>
      </c>
      <c r="G10018" s="8">
        <v>762.17</v>
      </c>
      <c r="H10018" s="8">
        <v>762.3</v>
      </c>
      <c r="I10018" s="8">
        <v>12</v>
      </c>
      <c r="J10018" s="8">
        <v>9147.3299999999981</v>
      </c>
      <c r="K10018" s="8">
        <v>762.2774999999998</v>
      </c>
      <c r="L10018" s="8">
        <f t="shared" si="624"/>
        <v>132.29609504132225</v>
      </c>
      <c r="M10018" s="8">
        <f t="shared" si="625"/>
        <v>629.98140495867756</v>
      </c>
      <c r="N10018" s="9"/>
      <c r="O10018" s="9"/>
      <c r="P10018" s="8">
        <v>21</v>
      </c>
      <c r="Q10018" s="8">
        <v>762.3</v>
      </c>
      <c r="R10018" s="17">
        <f t="shared" si="626"/>
        <v>0</v>
      </c>
      <c r="S10018" s="18">
        <f t="shared" si="627"/>
        <v>9147.3299999999981</v>
      </c>
    </row>
    <row r="10019" spans="1:19" x14ac:dyDescent="0.25">
      <c r="A10019" s="7" t="s">
        <v>3095</v>
      </c>
      <c r="B10019" s="7" t="s">
        <v>3096</v>
      </c>
      <c r="C10019" s="7" t="s">
        <v>369</v>
      </c>
      <c r="D10019" s="7" t="s">
        <v>370</v>
      </c>
      <c r="E10019" s="7" t="s">
        <v>371</v>
      </c>
      <c r="F10019" s="8">
        <v>21</v>
      </c>
      <c r="G10019" s="8">
        <v>379.33</v>
      </c>
      <c r="H10019" s="8">
        <v>379.34</v>
      </c>
      <c r="I10019" s="8">
        <v>85</v>
      </c>
      <c r="J10019" s="8">
        <v>32243.620000000003</v>
      </c>
      <c r="K10019" s="8">
        <v>379.33670588235299</v>
      </c>
      <c r="L10019" s="8">
        <f t="shared" si="624"/>
        <v>65.835296062226519</v>
      </c>
      <c r="M10019" s="8">
        <f t="shared" si="625"/>
        <v>313.50140982012647</v>
      </c>
      <c r="N10019" s="14">
        <v>12</v>
      </c>
      <c r="O10019" s="14">
        <v>351.12399999999997</v>
      </c>
      <c r="P10019" s="8">
        <v>21</v>
      </c>
      <c r="Q10019" s="8">
        <v>379.34000000000003</v>
      </c>
      <c r="R10019" s="17">
        <f t="shared" si="626"/>
        <v>29845.539999999997</v>
      </c>
      <c r="S10019" s="18">
        <f t="shared" si="627"/>
        <v>32243.620000000003</v>
      </c>
    </row>
    <row r="10020" spans="1:19" x14ac:dyDescent="0.25">
      <c r="A10020" s="7" t="s">
        <v>3611</v>
      </c>
      <c r="B10020" s="7" t="s">
        <v>3612</v>
      </c>
      <c r="C10020" s="7" t="s">
        <v>14</v>
      </c>
      <c r="D10020" s="7" t="s">
        <v>15</v>
      </c>
      <c r="E10020" s="7" t="s">
        <v>529</v>
      </c>
      <c r="F10020" s="8">
        <v>21</v>
      </c>
      <c r="G10020" s="8">
        <v>7973.35</v>
      </c>
      <c r="H10020" s="8">
        <v>7973.36</v>
      </c>
      <c r="I10020" s="8">
        <v>70</v>
      </c>
      <c r="J10020" s="8">
        <v>558134.91999999981</v>
      </c>
      <c r="K10020" s="8">
        <v>7973.355999999997</v>
      </c>
      <c r="L10020" s="8">
        <f t="shared" si="624"/>
        <v>1383.8055867768589</v>
      </c>
      <c r="M10020" s="8">
        <f t="shared" si="625"/>
        <v>6589.5504132231381</v>
      </c>
      <c r="N10020" s="14">
        <v>12</v>
      </c>
      <c r="O10020" s="14">
        <v>7380.2966666666662</v>
      </c>
      <c r="P10020" s="8">
        <v>21</v>
      </c>
      <c r="Q10020" s="8">
        <v>7973.36</v>
      </c>
      <c r="R10020" s="17">
        <f t="shared" si="626"/>
        <v>516620.7666666666</v>
      </c>
      <c r="S10020" s="18">
        <f t="shared" si="627"/>
        <v>558134.91999999981</v>
      </c>
    </row>
    <row r="10021" spans="1:19" x14ac:dyDescent="0.25">
      <c r="A10021" s="7" t="s">
        <v>417</v>
      </c>
      <c r="B10021" s="7" t="s">
        <v>418</v>
      </c>
      <c r="C10021" s="7" t="s">
        <v>14</v>
      </c>
      <c r="D10021" s="7" t="s">
        <v>15</v>
      </c>
      <c r="E10021" s="7" t="s">
        <v>19</v>
      </c>
      <c r="F10021" s="8">
        <v>21</v>
      </c>
      <c r="G10021" s="8">
        <v>157.96</v>
      </c>
      <c r="H10021" s="8">
        <v>157.99</v>
      </c>
      <c r="I10021" s="8">
        <v>86</v>
      </c>
      <c r="J10021" s="8">
        <v>13586.85</v>
      </c>
      <c r="K10021" s="8">
        <v>157.98662790697674</v>
      </c>
      <c r="L10021" s="8">
        <f t="shared" si="624"/>
        <v>27.419166826830661</v>
      </c>
      <c r="M10021" s="8">
        <f t="shared" si="625"/>
        <v>130.56746108014607</v>
      </c>
      <c r="N10021" s="14">
        <v>12</v>
      </c>
      <c r="O10021" s="14">
        <v>146.24</v>
      </c>
      <c r="P10021" s="8">
        <v>21</v>
      </c>
      <c r="Q10021" s="8">
        <v>157.99</v>
      </c>
      <c r="R10021" s="17">
        <f t="shared" si="626"/>
        <v>12576.640000000001</v>
      </c>
      <c r="S10021" s="18">
        <f t="shared" si="627"/>
        <v>13586.85</v>
      </c>
    </row>
    <row r="10022" spans="1:19" x14ac:dyDescent="0.25">
      <c r="A10022" s="7" t="s">
        <v>15619</v>
      </c>
      <c r="B10022" s="7" t="s">
        <v>15620</v>
      </c>
      <c r="C10022" s="7" t="s">
        <v>14</v>
      </c>
      <c r="D10022" s="7" t="s">
        <v>15</v>
      </c>
      <c r="E10022" s="7" t="s">
        <v>2322</v>
      </c>
      <c r="F10022" s="8">
        <v>21</v>
      </c>
      <c r="G10022" s="8">
        <v>1.39</v>
      </c>
      <c r="H10022" s="8">
        <v>1.39</v>
      </c>
      <c r="I10022" s="8">
        <v>18000</v>
      </c>
      <c r="J10022" s="8">
        <v>24946.52</v>
      </c>
      <c r="K10022" s="8">
        <v>1.3859177777777778</v>
      </c>
      <c r="L10022" s="8">
        <f t="shared" si="624"/>
        <v>0.24053118457300271</v>
      </c>
      <c r="M10022" s="8">
        <f t="shared" si="625"/>
        <v>1.1453865932047751</v>
      </c>
      <c r="N10022" s="9"/>
      <c r="O10022" s="9"/>
      <c r="P10022" s="8">
        <v>21</v>
      </c>
      <c r="Q10022" s="8">
        <v>1.385934</v>
      </c>
      <c r="R10022" s="17">
        <f t="shared" si="626"/>
        <v>0</v>
      </c>
      <c r="S10022" s="18">
        <f t="shared" si="627"/>
        <v>24946.52</v>
      </c>
    </row>
    <row r="10023" spans="1:19" x14ac:dyDescent="0.25">
      <c r="A10023" s="7" t="s">
        <v>7728</v>
      </c>
      <c r="B10023" s="7" t="s">
        <v>7729</v>
      </c>
      <c r="C10023" s="7" t="s">
        <v>7205</v>
      </c>
      <c r="D10023" s="7" t="s">
        <v>7206</v>
      </c>
      <c r="E10023" s="7" t="s">
        <v>7207</v>
      </c>
      <c r="F10023" s="8">
        <v>15</v>
      </c>
      <c r="G10023" s="8">
        <v>0.48</v>
      </c>
      <c r="H10023" s="8">
        <v>0.48</v>
      </c>
      <c r="I10023" s="8">
        <v>119700</v>
      </c>
      <c r="J10023" s="8">
        <v>57938.69</v>
      </c>
      <c r="K10023" s="8">
        <v>0.48403249791144531</v>
      </c>
      <c r="L10023" s="8">
        <f t="shared" si="624"/>
        <v>6.3134673640623251E-2</v>
      </c>
      <c r="M10023" s="8">
        <f t="shared" si="625"/>
        <v>0.42089782427082206</v>
      </c>
      <c r="N10023" s="13"/>
      <c r="O10023" s="13"/>
      <c r="P10023" s="8">
        <v>15</v>
      </c>
      <c r="Q10023" s="8">
        <v>0.48403499999999999</v>
      </c>
      <c r="R10023" s="17">
        <f t="shared" si="626"/>
        <v>0</v>
      </c>
      <c r="S10023" s="18">
        <f t="shared" si="627"/>
        <v>57938.69</v>
      </c>
    </row>
    <row r="10024" spans="1:19" x14ac:dyDescent="0.25">
      <c r="A10024" s="7" t="s">
        <v>17517</v>
      </c>
      <c r="B10024" s="7" t="s">
        <v>17518</v>
      </c>
      <c r="C10024" s="7" t="s">
        <v>7205</v>
      </c>
      <c r="D10024" s="7" t="s">
        <v>7206</v>
      </c>
      <c r="E10024" s="7" t="s">
        <v>7445</v>
      </c>
      <c r="F10024" s="8">
        <v>21</v>
      </c>
      <c r="G10024" s="8">
        <v>148.05000000000001</v>
      </c>
      <c r="H10024" s="8">
        <v>148.41</v>
      </c>
      <c r="I10024" s="8">
        <v>40</v>
      </c>
      <c r="J10024" s="8">
        <v>5935.82</v>
      </c>
      <c r="K10024" s="8">
        <v>148.3955</v>
      </c>
      <c r="L10024" s="8">
        <f t="shared" si="624"/>
        <v>25.754590909090908</v>
      </c>
      <c r="M10024" s="8">
        <f t="shared" si="625"/>
        <v>122.64090909090909</v>
      </c>
      <c r="N10024" s="9"/>
      <c r="O10024" s="9"/>
      <c r="P10024" s="8">
        <v>21</v>
      </c>
      <c r="Q10024" s="8">
        <v>148.40299999999999</v>
      </c>
      <c r="R10024" s="17">
        <f t="shared" si="626"/>
        <v>0</v>
      </c>
      <c r="S10024" s="18">
        <f t="shared" si="627"/>
        <v>5935.82</v>
      </c>
    </row>
    <row r="10025" spans="1:19" x14ac:dyDescent="0.25">
      <c r="A10025" s="7" t="s">
        <v>17403</v>
      </c>
      <c r="B10025" s="7" t="s">
        <v>17404</v>
      </c>
      <c r="C10025" s="7" t="s">
        <v>14</v>
      </c>
      <c r="D10025" s="7" t="s">
        <v>15</v>
      </c>
      <c r="E10025" s="7" t="s">
        <v>7480</v>
      </c>
      <c r="F10025" s="8">
        <v>21</v>
      </c>
      <c r="G10025" s="8">
        <v>8.23</v>
      </c>
      <c r="H10025" s="8">
        <v>8.23</v>
      </c>
      <c r="I10025" s="8">
        <v>42371</v>
      </c>
      <c r="J10025" s="8">
        <v>348730.86999999965</v>
      </c>
      <c r="K10025" s="8">
        <v>8.230413962379922</v>
      </c>
      <c r="L10025" s="8">
        <f t="shared" si="624"/>
        <v>1.4284189521485811</v>
      </c>
      <c r="M10025" s="8">
        <f t="shared" si="625"/>
        <v>6.8019950102313409</v>
      </c>
      <c r="N10025" s="14">
        <v>12</v>
      </c>
      <c r="O10025" s="14">
        <v>7.6182400000000001</v>
      </c>
      <c r="P10025" s="8">
        <v>21</v>
      </c>
      <c r="Q10025" s="8">
        <v>8.2304214285714288</v>
      </c>
      <c r="R10025" s="17">
        <f t="shared" si="626"/>
        <v>322792.44704</v>
      </c>
      <c r="S10025" s="18">
        <f t="shared" si="627"/>
        <v>348730.86999999965</v>
      </c>
    </row>
    <row r="10026" spans="1:19" x14ac:dyDescent="0.25">
      <c r="A10026" s="7" t="s">
        <v>7208</v>
      </c>
      <c r="B10026" s="7" t="s">
        <v>7209</v>
      </c>
      <c r="C10026" s="7" t="s">
        <v>7205</v>
      </c>
      <c r="D10026" s="7" t="s">
        <v>7206</v>
      </c>
      <c r="E10026" s="7" t="s">
        <v>7207</v>
      </c>
      <c r="F10026" s="8">
        <v>15</v>
      </c>
      <c r="G10026" s="8">
        <v>339.98</v>
      </c>
      <c r="H10026" s="8">
        <v>339.99</v>
      </c>
      <c r="I10026" s="8">
        <v>84</v>
      </c>
      <c r="J10026" s="8">
        <v>28558.840000000011</v>
      </c>
      <c r="K10026" s="8">
        <v>339.98619047619059</v>
      </c>
      <c r="L10026" s="8">
        <f t="shared" si="624"/>
        <v>44.346024844720489</v>
      </c>
      <c r="M10026" s="8">
        <f t="shared" si="625"/>
        <v>295.6401656314701</v>
      </c>
      <c r="N10026" s="14">
        <v>12</v>
      </c>
      <c r="O10026" s="14">
        <v>331.11700000000002</v>
      </c>
      <c r="P10026" s="8">
        <v>15</v>
      </c>
      <c r="Q10026" s="8">
        <v>339.99</v>
      </c>
      <c r="R10026" s="17">
        <f t="shared" si="626"/>
        <v>27813.828000000001</v>
      </c>
      <c r="S10026" s="18">
        <f t="shared" si="627"/>
        <v>28558.840000000011</v>
      </c>
    </row>
    <row r="10027" spans="1:19" x14ac:dyDescent="0.25">
      <c r="A10027" s="7" t="s">
        <v>17521</v>
      </c>
      <c r="B10027" s="7" t="s">
        <v>17522</v>
      </c>
      <c r="C10027" s="7" t="s">
        <v>7205</v>
      </c>
      <c r="D10027" s="7" t="s">
        <v>7206</v>
      </c>
      <c r="E10027" s="7" t="s">
        <v>7445</v>
      </c>
      <c r="F10027" s="8">
        <v>21</v>
      </c>
      <c r="G10027" s="8">
        <v>218.77</v>
      </c>
      <c r="H10027" s="8">
        <v>218.8</v>
      </c>
      <c r="I10027" s="8">
        <v>20</v>
      </c>
      <c r="J10027" s="8">
        <v>4375.68</v>
      </c>
      <c r="K10027" s="8">
        <v>218.78400000000002</v>
      </c>
      <c r="L10027" s="8">
        <f t="shared" si="624"/>
        <v>37.970776859504127</v>
      </c>
      <c r="M10027" s="8">
        <f t="shared" si="625"/>
        <v>180.81322314049589</v>
      </c>
      <c r="N10027" s="9"/>
      <c r="O10027" s="9"/>
      <c r="P10027" s="8">
        <v>21</v>
      </c>
      <c r="Q10027" s="8">
        <v>218.8</v>
      </c>
      <c r="R10027" s="17">
        <f t="shared" si="626"/>
        <v>0</v>
      </c>
      <c r="S10027" s="18">
        <f t="shared" si="627"/>
        <v>4375.68</v>
      </c>
    </row>
    <row r="10028" spans="1:19" x14ac:dyDescent="0.25">
      <c r="A10028" s="7" t="s">
        <v>8556</v>
      </c>
      <c r="B10028" s="7" t="s">
        <v>8557</v>
      </c>
      <c r="C10028" s="7" t="s">
        <v>369</v>
      </c>
      <c r="D10028" s="7" t="s">
        <v>370</v>
      </c>
      <c r="E10028" s="7" t="s">
        <v>371</v>
      </c>
      <c r="F10028" s="8">
        <v>21</v>
      </c>
      <c r="G10028" s="8">
        <v>119.38</v>
      </c>
      <c r="H10028" s="8">
        <v>119.38</v>
      </c>
      <c r="I10028" s="8">
        <v>1850</v>
      </c>
      <c r="J10028" s="8">
        <v>220850.45999999993</v>
      </c>
      <c r="K10028" s="8">
        <v>119.37862702702699</v>
      </c>
      <c r="L10028" s="8">
        <f t="shared" si="624"/>
        <v>20.718604690641044</v>
      </c>
      <c r="M10028" s="8">
        <f t="shared" si="625"/>
        <v>98.66002233638595</v>
      </c>
      <c r="N10028" s="8">
        <v>21</v>
      </c>
      <c r="O10028" s="8">
        <v>119.37866666666666</v>
      </c>
      <c r="P10028" s="8">
        <v>21</v>
      </c>
      <c r="Q10028" s="8">
        <v>119.3788</v>
      </c>
      <c r="R10028" s="17">
        <f t="shared" si="626"/>
        <v>220850.53333333333</v>
      </c>
      <c r="S10028" s="18">
        <f t="shared" si="627"/>
        <v>220850.45999999993</v>
      </c>
    </row>
    <row r="10029" spans="1:19" x14ac:dyDescent="0.25">
      <c r="A10029" s="7" t="s">
        <v>14435</v>
      </c>
      <c r="B10029" s="7" t="s">
        <v>14436</v>
      </c>
      <c r="C10029" s="7" t="s">
        <v>14</v>
      </c>
      <c r="D10029" s="7" t="s">
        <v>15</v>
      </c>
      <c r="E10029" s="7" t="s">
        <v>8931</v>
      </c>
      <c r="F10029" s="8">
        <v>21</v>
      </c>
      <c r="G10029" s="8">
        <v>90.05</v>
      </c>
      <c r="H10029" s="8">
        <v>90.05</v>
      </c>
      <c r="I10029" s="8">
        <v>1344</v>
      </c>
      <c r="J10029" s="8">
        <v>121030.86</v>
      </c>
      <c r="K10029" s="8">
        <v>90.05272321428572</v>
      </c>
      <c r="L10029" s="8">
        <f t="shared" si="624"/>
        <v>15.628985020661162</v>
      </c>
      <c r="M10029" s="8">
        <f t="shared" si="625"/>
        <v>74.423738193624558</v>
      </c>
      <c r="N10029" s="14">
        <v>12</v>
      </c>
      <c r="O10029" s="14">
        <v>83.355000000000004</v>
      </c>
      <c r="P10029" s="8">
        <v>21</v>
      </c>
      <c r="Q10029" s="8">
        <v>90.052968750000005</v>
      </c>
      <c r="R10029" s="17">
        <f t="shared" si="626"/>
        <v>112029.12000000001</v>
      </c>
      <c r="S10029" s="18">
        <f t="shared" si="627"/>
        <v>121030.86</v>
      </c>
    </row>
    <row r="10030" spans="1:19" x14ac:dyDescent="0.25">
      <c r="A10030" s="7" t="s">
        <v>14303</v>
      </c>
      <c r="B10030" s="7" t="s">
        <v>14304</v>
      </c>
      <c r="C10030" s="7" t="s">
        <v>7886</v>
      </c>
      <c r="D10030" s="7" t="s">
        <v>7887</v>
      </c>
      <c r="E10030" s="7" t="s">
        <v>7888</v>
      </c>
      <c r="F10030" s="8">
        <v>15</v>
      </c>
      <c r="G10030" s="8">
        <v>15.24</v>
      </c>
      <c r="H10030" s="8">
        <v>15.24</v>
      </c>
      <c r="I10030" s="8">
        <v>2580</v>
      </c>
      <c r="J10030" s="8">
        <v>39311.12999999999</v>
      </c>
      <c r="K10030" s="8">
        <v>15.236872093023251</v>
      </c>
      <c r="L10030" s="8">
        <f t="shared" si="624"/>
        <v>1.9874180990899877</v>
      </c>
      <c r="M10030" s="8">
        <f t="shared" si="625"/>
        <v>13.249453993933264</v>
      </c>
      <c r="N10030" s="9"/>
      <c r="O10030" s="9"/>
      <c r="P10030" s="8">
        <v>15</v>
      </c>
      <c r="Q10030" s="8">
        <v>15.237</v>
      </c>
      <c r="R10030" s="17">
        <f t="shared" si="626"/>
        <v>0</v>
      </c>
      <c r="S10030" s="18">
        <f t="shared" si="627"/>
        <v>39311.12999999999</v>
      </c>
    </row>
    <row r="10031" spans="1:19" x14ac:dyDescent="0.25">
      <c r="A10031" s="7" t="s">
        <v>7638</v>
      </c>
      <c r="B10031" s="7" t="s">
        <v>7639</v>
      </c>
      <c r="C10031" s="7" t="s">
        <v>7205</v>
      </c>
      <c r="D10031" s="7" t="s">
        <v>7206</v>
      </c>
      <c r="E10031" s="7" t="s">
        <v>7207</v>
      </c>
      <c r="F10031" s="8">
        <v>15</v>
      </c>
      <c r="G10031" s="8">
        <v>16.12</v>
      </c>
      <c r="H10031" s="8">
        <v>16.12</v>
      </c>
      <c r="I10031" s="8">
        <v>8280</v>
      </c>
      <c r="J10031" s="8">
        <v>133498.1</v>
      </c>
      <c r="K10031" s="8">
        <v>16.122958937198067</v>
      </c>
      <c r="L10031" s="8">
        <f t="shared" si="624"/>
        <v>2.1029946439823561</v>
      </c>
      <c r="M10031" s="8">
        <f t="shared" si="625"/>
        <v>14.019964293215711</v>
      </c>
      <c r="N10031" s="9"/>
      <c r="O10031" s="9"/>
      <c r="P10031" s="8">
        <v>15</v>
      </c>
      <c r="Q10031" s="8">
        <v>16.123000000000001</v>
      </c>
      <c r="R10031" s="17">
        <f t="shared" si="626"/>
        <v>0</v>
      </c>
      <c r="S10031" s="18">
        <f t="shared" si="627"/>
        <v>133498.1</v>
      </c>
    </row>
    <row r="10032" spans="1:19" x14ac:dyDescent="0.25">
      <c r="A10032" s="7" t="s">
        <v>1123</v>
      </c>
      <c r="B10032" s="7" t="s">
        <v>1124</v>
      </c>
      <c r="C10032" s="7" t="s">
        <v>14</v>
      </c>
      <c r="D10032" s="7" t="s">
        <v>15</v>
      </c>
      <c r="E10032" s="7" t="s">
        <v>19</v>
      </c>
      <c r="F10032" s="8">
        <v>21</v>
      </c>
      <c r="G10032" s="8">
        <v>135.22</v>
      </c>
      <c r="H10032" s="8">
        <v>135.22</v>
      </c>
      <c r="I10032" s="8">
        <v>360</v>
      </c>
      <c r="J10032" s="8">
        <v>48680.11</v>
      </c>
      <c r="K10032" s="8">
        <v>135.22252777777777</v>
      </c>
      <c r="L10032" s="8">
        <f t="shared" si="624"/>
        <v>23.468372589531683</v>
      </c>
      <c r="M10032" s="8">
        <f t="shared" si="625"/>
        <v>111.75415518824609</v>
      </c>
      <c r="N10032" s="14">
        <v>12</v>
      </c>
      <c r="O10032" s="14">
        <v>125.16549999999999</v>
      </c>
      <c r="P10032" s="8">
        <v>21</v>
      </c>
      <c r="Q10032" s="8">
        <v>135.2235</v>
      </c>
      <c r="R10032" s="17">
        <f t="shared" si="626"/>
        <v>45059.579999999994</v>
      </c>
      <c r="S10032" s="18">
        <f t="shared" si="627"/>
        <v>48680.11</v>
      </c>
    </row>
    <row r="10033" spans="1:19" x14ac:dyDescent="0.25">
      <c r="A10033" s="7" t="s">
        <v>17979</v>
      </c>
      <c r="B10033" s="7" t="s">
        <v>17980</v>
      </c>
      <c r="C10033" s="7" t="s">
        <v>14</v>
      </c>
      <c r="D10033" s="7" t="s">
        <v>15</v>
      </c>
      <c r="E10033" s="7" t="s">
        <v>7518</v>
      </c>
      <c r="F10033" s="8">
        <v>21</v>
      </c>
      <c r="G10033" s="8">
        <v>311.62</v>
      </c>
      <c r="H10033" s="8">
        <v>311.63</v>
      </c>
      <c r="I10033" s="8">
        <v>47</v>
      </c>
      <c r="J10033" s="8">
        <v>14646.519999999999</v>
      </c>
      <c r="K10033" s="8">
        <v>311.62808510638297</v>
      </c>
      <c r="L10033" s="8">
        <f t="shared" si="624"/>
        <v>54.084213117636693</v>
      </c>
      <c r="M10033" s="8">
        <f t="shared" si="625"/>
        <v>257.54387198874628</v>
      </c>
      <c r="N10033" s="9"/>
      <c r="O10033" s="9"/>
      <c r="P10033" s="8">
        <v>21</v>
      </c>
      <c r="Q10033" s="8">
        <v>311.63600000000002</v>
      </c>
      <c r="R10033" s="17">
        <f t="shared" si="626"/>
        <v>0</v>
      </c>
      <c r="S10033" s="18">
        <f t="shared" si="627"/>
        <v>14646.519999999999</v>
      </c>
    </row>
    <row r="10034" spans="1:19" x14ac:dyDescent="0.25">
      <c r="A10034" s="7" t="s">
        <v>11442</v>
      </c>
      <c r="B10034" s="7" t="s">
        <v>11443</v>
      </c>
      <c r="C10034" s="7" t="s">
        <v>369</v>
      </c>
      <c r="D10034" s="7" t="s">
        <v>370</v>
      </c>
      <c r="E10034" s="7" t="s">
        <v>371</v>
      </c>
      <c r="F10034" s="8">
        <v>21</v>
      </c>
      <c r="G10034" s="8">
        <v>8071.91</v>
      </c>
      <c r="H10034" s="8">
        <v>8071.94</v>
      </c>
      <c r="I10034" s="8">
        <v>16</v>
      </c>
      <c r="J10034" s="8">
        <v>129150.65000000002</v>
      </c>
      <c r="K10034" s="8">
        <v>8071.9156250000015</v>
      </c>
      <c r="L10034" s="8">
        <f t="shared" si="624"/>
        <v>1400.9109762396693</v>
      </c>
      <c r="M10034" s="8">
        <f t="shared" si="625"/>
        <v>6671.0046487603322</v>
      </c>
      <c r="N10034" s="9"/>
      <c r="O10034" s="9"/>
      <c r="P10034" s="8">
        <v>21</v>
      </c>
      <c r="Q10034" s="8">
        <v>8071.94</v>
      </c>
      <c r="R10034" s="17">
        <f t="shared" si="626"/>
        <v>0</v>
      </c>
      <c r="S10034" s="18">
        <f t="shared" si="627"/>
        <v>129150.65000000002</v>
      </c>
    </row>
    <row r="10035" spans="1:19" x14ac:dyDescent="0.25">
      <c r="A10035" s="7" t="s">
        <v>16673</v>
      </c>
      <c r="B10035" s="7" t="s">
        <v>16674</v>
      </c>
      <c r="C10035" s="7" t="s">
        <v>7539</v>
      </c>
      <c r="D10035" s="7" t="s">
        <v>7540</v>
      </c>
      <c r="E10035" s="7" t="s">
        <v>7798</v>
      </c>
      <c r="F10035" s="8">
        <v>21</v>
      </c>
      <c r="G10035" s="8">
        <v>39.909999999999997</v>
      </c>
      <c r="H10035" s="8">
        <v>39.92</v>
      </c>
      <c r="I10035" s="8">
        <v>300</v>
      </c>
      <c r="J10035" s="8">
        <v>11974.98</v>
      </c>
      <c r="K10035" s="8">
        <v>39.916599999999995</v>
      </c>
      <c r="L10035" s="8">
        <f t="shared" si="624"/>
        <v>6.9276743801652856</v>
      </c>
      <c r="M10035" s="8">
        <f t="shared" si="625"/>
        <v>32.98892561983471</v>
      </c>
      <c r="N10035" s="9"/>
      <c r="O10035" s="9"/>
      <c r="P10035" s="8">
        <v>21</v>
      </c>
      <c r="Q10035" s="8">
        <v>39.917900000000003</v>
      </c>
      <c r="R10035" s="17">
        <f t="shared" si="626"/>
        <v>0</v>
      </c>
      <c r="S10035" s="18">
        <f t="shared" si="627"/>
        <v>11974.98</v>
      </c>
    </row>
    <row r="10036" spans="1:19" x14ac:dyDescent="0.25">
      <c r="A10036" s="7" t="s">
        <v>8113</v>
      </c>
      <c r="B10036" s="7" t="s">
        <v>8114</v>
      </c>
      <c r="C10036" s="7" t="s">
        <v>14</v>
      </c>
      <c r="D10036" s="7" t="s">
        <v>15</v>
      </c>
      <c r="E10036" s="7" t="s">
        <v>7240</v>
      </c>
      <c r="F10036" s="8">
        <v>21</v>
      </c>
      <c r="G10036" s="8">
        <v>266.07</v>
      </c>
      <c r="H10036" s="8">
        <v>266.2</v>
      </c>
      <c r="I10036" s="8">
        <v>13</v>
      </c>
      <c r="J10036" s="8">
        <v>3460.2</v>
      </c>
      <c r="K10036" s="8">
        <v>266.16923076923075</v>
      </c>
      <c r="L10036" s="8">
        <f t="shared" si="624"/>
        <v>46.194659885568967</v>
      </c>
      <c r="M10036" s="8">
        <f t="shared" si="625"/>
        <v>219.97457088366178</v>
      </c>
      <c r="N10036" s="9"/>
      <c r="O10036" s="9"/>
      <c r="P10036" s="8">
        <v>21</v>
      </c>
      <c r="Q10036" s="8">
        <v>266.2</v>
      </c>
      <c r="R10036" s="17">
        <f t="shared" si="626"/>
        <v>0</v>
      </c>
      <c r="S10036" s="18">
        <f t="shared" si="627"/>
        <v>3460.2</v>
      </c>
    </row>
    <row r="10037" spans="1:19" x14ac:dyDescent="0.25">
      <c r="A10037" s="7" t="s">
        <v>16989</v>
      </c>
      <c r="B10037" s="7" t="s">
        <v>16990</v>
      </c>
      <c r="C10037" s="7" t="s">
        <v>14</v>
      </c>
      <c r="D10037" s="7" t="s">
        <v>15</v>
      </c>
      <c r="E10037" s="7" t="s">
        <v>2322</v>
      </c>
      <c r="F10037" s="8">
        <v>21</v>
      </c>
      <c r="G10037" s="8">
        <v>1113</v>
      </c>
      <c r="H10037" s="8">
        <v>1113.2</v>
      </c>
      <c r="I10037" s="8">
        <v>20</v>
      </c>
      <c r="J10037" s="8">
        <v>22263.599999999999</v>
      </c>
      <c r="K10037" s="8">
        <v>1113.1799999999998</v>
      </c>
      <c r="L10037" s="8">
        <f t="shared" si="624"/>
        <v>193.19652892561976</v>
      </c>
      <c r="M10037" s="8">
        <f t="shared" si="625"/>
        <v>919.98347107438008</v>
      </c>
      <c r="N10037" s="9"/>
      <c r="O10037" s="9"/>
      <c r="P10037" s="8">
        <v>21</v>
      </c>
      <c r="Q10037" s="8">
        <v>1113.2</v>
      </c>
      <c r="R10037" s="17">
        <f t="shared" si="626"/>
        <v>0</v>
      </c>
      <c r="S10037" s="18">
        <f t="shared" si="627"/>
        <v>22263.599999999999</v>
      </c>
    </row>
    <row r="10038" spans="1:19" x14ac:dyDescent="0.25">
      <c r="A10038" s="7" t="s">
        <v>12739</v>
      </c>
      <c r="B10038" s="7" t="s">
        <v>12740</v>
      </c>
      <c r="C10038" s="7" t="s">
        <v>14</v>
      </c>
      <c r="D10038" s="7" t="s">
        <v>15</v>
      </c>
      <c r="E10038" s="7" t="s">
        <v>7518</v>
      </c>
      <c r="F10038" s="8">
        <v>21</v>
      </c>
      <c r="G10038" s="8">
        <v>368.65</v>
      </c>
      <c r="H10038" s="8">
        <v>369.05</v>
      </c>
      <c r="I10038" s="8">
        <v>15</v>
      </c>
      <c r="J10038" s="8">
        <v>5533.54</v>
      </c>
      <c r="K10038" s="8">
        <v>368.90266666666668</v>
      </c>
      <c r="L10038" s="8">
        <f t="shared" si="624"/>
        <v>64.024429752066112</v>
      </c>
      <c r="M10038" s="8">
        <f t="shared" si="625"/>
        <v>304.87823691460056</v>
      </c>
      <c r="N10038" s="9"/>
      <c r="O10038" s="9"/>
      <c r="P10038" s="8">
        <v>21</v>
      </c>
      <c r="Q10038" s="8">
        <v>368.93</v>
      </c>
      <c r="R10038" s="17">
        <f t="shared" si="626"/>
        <v>0</v>
      </c>
      <c r="S10038" s="18">
        <f t="shared" si="627"/>
        <v>5533.54</v>
      </c>
    </row>
    <row r="10039" spans="1:19" x14ac:dyDescent="0.25">
      <c r="A10039" s="7" t="s">
        <v>13467</v>
      </c>
      <c r="B10039" s="7" t="s">
        <v>13468</v>
      </c>
      <c r="C10039" s="7" t="s">
        <v>7205</v>
      </c>
      <c r="D10039" s="7" t="s">
        <v>7206</v>
      </c>
      <c r="E10039" s="7" t="s">
        <v>7207</v>
      </c>
      <c r="F10039" s="8">
        <v>15</v>
      </c>
      <c r="G10039" s="8">
        <v>151.08000000000001</v>
      </c>
      <c r="H10039" s="8">
        <v>151.09</v>
      </c>
      <c r="I10039" s="8">
        <v>960</v>
      </c>
      <c r="J10039" s="8">
        <v>145047.58000000005</v>
      </c>
      <c r="K10039" s="8">
        <v>151.09122916666672</v>
      </c>
      <c r="L10039" s="8">
        <f t="shared" si="624"/>
        <v>19.707551630434779</v>
      </c>
      <c r="M10039" s="8">
        <f t="shared" si="625"/>
        <v>131.38367753623194</v>
      </c>
      <c r="N10039" s="14">
        <v>12</v>
      </c>
      <c r="O10039" s="14">
        <v>147.15</v>
      </c>
      <c r="P10039" s="8">
        <v>15</v>
      </c>
      <c r="Q10039" s="8">
        <v>151.09166666666667</v>
      </c>
      <c r="R10039" s="17">
        <f t="shared" si="626"/>
        <v>141264</v>
      </c>
      <c r="S10039" s="18">
        <f t="shared" si="627"/>
        <v>145047.58000000005</v>
      </c>
    </row>
    <row r="10040" spans="1:19" x14ac:dyDescent="0.25">
      <c r="A10040" s="7" t="s">
        <v>8009</v>
      </c>
      <c r="B10040" s="7" t="s">
        <v>8010</v>
      </c>
      <c r="C10040" s="7" t="s">
        <v>14</v>
      </c>
      <c r="D10040" s="7" t="s">
        <v>15</v>
      </c>
      <c r="E10040" s="7" t="s">
        <v>7807</v>
      </c>
      <c r="F10040" s="8">
        <v>21</v>
      </c>
      <c r="G10040" s="8">
        <v>7.54</v>
      </c>
      <c r="H10040" s="8">
        <v>7.7</v>
      </c>
      <c r="I10040" s="8">
        <v>20186</v>
      </c>
      <c r="J10040" s="8">
        <v>153877.44999999995</v>
      </c>
      <c r="K10040" s="8">
        <v>7.6229787971861667</v>
      </c>
      <c r="L10040" s="8">
        <f t="shared" si="624"/>
        <v>1.3229963201728054</v>
      </c>
      <c r="M10040" s="8">
        <f t="shared" si="625"/>
        <v>6.2999824770133612</v>
      </c>
      <c r="N10040" s="14">
        <v>12</v>
      </c>
      <c r="O10040" s="14">
        <v>7.0560458333333322</v>
      </c>
      <c r="P10040" s="8">
        <v>21</v>
      </c>
      <c r="Q10040" s="8">
        <v>7.6230000000000002</v>
      </c>
      <c r="R10040" s="17">
        <f t="shared" si="626"/>
        <v>142433.34119166664</v>
      </c>
      <c r="S10040" s="18">
        <f t="shared" si="627"/>
        <v>153877.44999999995</v>
      </c>
    </row>
    <row r="10041" spans="1:19" x14ac:dyDescent="0.25">
      <c r="A10041" s="7" t="s">
        <v>15734</v>
      </c>
      <c r="B10041" s="7" t="s">
        <v>15735</v>
      </c>
      <c r="C10041" s="7" t="s">
        <v>7400</v>
      </c>
      <c r="D10041" s="7" t="s">
        <v>7401</v>
      </c>
      <c r="E10041" s="7" t="s">
        <v>7402</v>
      </c>
      <c r="F10041" s="8">
        <v>21</v>
      </c>
      <c r="G10041" s="8">
        <v>0</v>
      </c>
      <c r="H10041" s="8">
        <v>2.11</v>
      </c>
      <c r="I10041" s="8">
        <v>800</v>
      </c>
      <c r="J10041" s="8">
        <v>1689.22</v>
      </c>
      <c r="K10041" s="8">
        <v>2.1115249999999999</v>
      </c>
      <c r="L10041" s="8">
        <f t="shared" si="624"/>
        <v>0.36646301652892554</v>
      </c>
      <c r="M10041" s="8">
        <f t="shared" si="625"/>
        <v>1.7450619834710743</v>
      </c>
      <c r="N10041" s="9"/>
      <c r="O10041" s="9"/>
      <c r="P10041" s="8">
        <v>21</v>
      </c>
      <c r="Q10041" s="8">
        <v>2.1120666666666668</v>
      </c>
      <c r="R10041" s="17">
        <f t="shared" si="626"/>
        <v>0</v>
      </c>
      <c r="S10041" s="18">
        <f t="shared" si="627"/>
        <v>1689.22</v>
      </c>
    </row>
    <row r="10042" spans="1:19" x14ac:dyDescent="0.25">
      <c r="A10042" s="7" t="s">
        <v>16272</v>
      </c>
      <c r="B10042" s="7" t="s">
        <v>16273</v>
      </c>
      <c r="C10042" s="7" t="s">
        <v>8208</v>
      </c>
      <c r="D10042" s="7" t="s">
        <v>8209</v>
      </c>
      <c r="E10042" s="7" t="s">
        <v>8210</v>
      </c>
      <c r="F10042" s="8">
        <v>21</v>
      </c>
      <c r="G10042" s="8">
        <v>5937.27</v>
      </c>
      <c r="H10042" s="8">
        <v>5937.42</v>
      </c>
      <c r="I10042" s="8">
        <v>7</v>
      </c>
      <c r="J10042" s="8">
        <v>41561.47</v>
      </c>
      <c r="K10042" s="8">
        <v>5937.3528571428569</v>
      </c>
      <c r="L10042" s="8">
        <f t="shared" si="624"/>
        <v>1030.4496694214877</v>
      </c>
      <c r="M10042" s="8">
        <f t="shared" si="625"/>
        <v>4906.9031877213692</v>
      </c>
      <c r="N10042" s="9"/>
      <c r="O10042" s="9"/>
      <c r="P10042" s="8">
        <v>21</v>
      </c>
      <c r="Q10042" s="8">
        <v>5937.415</v>
      </c>
      <c r="R10042" s="17">
        <f t="shared" si="626"/>
        <v>0</v>
      </c>
      <c r="S10042" s="18">
        <f t="shared" si="627"/>
        <v>41561.47</v>
      </c>
    </row>
    <row r="10043" spans="1:19" x14ac:dyDescent="0.25">
      <c r="A10043" s="7" t="s">
        <v>10920</v>
      </c>
      <c r="B10043" s="7" t="s">
        <v>10921</v>
      </c>
      <c r="C10043" s="7" t="s">
        <v>14</v>
      </c>
      <c r="D10043" s="7" t="s">
        <v>15</v>
      </c>
      <c r="E10043" s="7" t="s">
        <v>7807</v>
      </c>
      <c r="F10043" s="8">
        <v>21</v>
      </c>
      <c r="G10043" s="8">
        <v>74.930000000000007</v>
      </c>
      <c r="H10043" s="8">
        <v>75.02</v>
      </c>
      <c r="I10043" s="8">
        <v>25</v>
      </c>
      <c r="J10043" s="8">
        <v>1875.05</v>
      </c>
      <c r="K10043" s="8">
        <v>75.001999999999995</v>
      </c>
      <c r="L10043" s="8">
        <f t="shared" si="624"/>
        <v>13.016876033057848</v>
      </c>
      <c r="M10043" s="8">
        <f t="shared" si="625"/>
        <v>61.985123966942147</v>
      </c>
      <c r="N10043" s="9"/>
      <c r="O10043" s="9"/>
      <c r="P10043" s="8">
        <v>21</v>
      </c>
      <c r="Q10043" s="8">
        <v>75.02000000000001</v>
      </c>
      <c r="R10043" s="17">
        <f t="shared" si="626"/>
        <v>0</v>
      </c>
      <c r="S10043" s="18">
        <f t="shared" si="627"/>
        <v>1875.05</v>
      </c>
    </row>
    <row r="10044" spans="1:19" x14ac:dyDescent="0.25">
      <c r="A10044" s="7" t="s">
        <v>16040</v>
      </c>
      <c r="B10044" s="7" t="s">
        <v>16041</v>
      </c>
      <c r="C10044" s="7" t="s">
        <v>7205</v>
      </c>
      <c r="D10044" s="7" t="s">
        <v>7206</v>
      </c>
      <c r="E10044" s="7" t="s">
        <v>7207</v>
      </c>
      <c r="F10044" s="8">
        <v>15</v>
      </c>
      <c r="G10044" s="8">
        <v>0.44</v>
      </c>
      <c r="H10044" s="8">
        <v>0.44</v>
      </c>
      <c r="I10044" s="8">
        <v>278700</v>
      </c>
      <c r="J10044" s="8">
        <v>123393.96999999999</v>
      </c>
      <c r="K10044" s="8">
        <v>0.44274836742016499</v>
      </c>
      <c r="L10044" s="8">
        <f t="shared" si="624"/>
        <v>5.7749787054804103E-2</v>
      </c>
      <c r="M10044" s="8">
        <f t="shared" si="625"/>
        <v>0.38499858036536089</v>
      </c>
      <c r="N10044" s="9"/>
      <c r="O10044" s="9"/>
      <c r="P10044" s="8">
        <v>15</v>
      </c>
      <c r="Q10044" s="8">
        <v>0.44274999999999998</v>
      </c>
      <c r="R10044" s="17">
        <f t="shared" si="626"/>
        <v>0</v>
      </c>
      <c r="S10044" s="18">
        <f t="shared" si="627"/>
        <v>123393.96999999999</v>
      </c>
    </row>
    <row r="10045" spans="1:19" x14ac:dyDescent="0.25">
      <c r="A10045" s="7" t="s">
        <v>7648</v>
      </c>
      <c r="B10045" s="7" t="s">
        <v>7649</v>
      </c>
      <c r="C10045" s="7" t="s">
        <v>7205</v>
      </c>
      <c r="D10045" s="7" t="s">
        <v>7206</v>
      </c>
      <c r="E10045" s="7" t="s">
        <v>7445</v>
      </c>
      <c r="F10045" s="8">
        <v>15</v>
      </c>
      <c r="G10045" s="8">
        <v>7.65</v>
      </c>
      <c r="H10045" s="8">
        <v>7.65</v>
      </c>
      <c r="I10045" s="8">
        <v>2100</v>
      </c>
      <c r="J10045" s="8">
        <v>16059.29</v>
      </c>
      <c r="K10045" s="8">
        <v>7.6472809523809531</v>
      </c>
      <c r="L10045" s="8">
        <f t="shared" si="624"/>
        <v>0.99747142857142812</v>
      </c>
      <c r="M10045" s="8">
        <f t="shared" si="625"/>
        <v>6.6498095238095249</v>
      </c>
      <c r="N10045" s="14">
        <v>12</v>
      </c>
      <c r="O10045" s="14">
        <v>7.4479999999999995</v>
      </c>
      <c r="P10045" s="8">
        <v>15</v>
      </c>
      <c r="Q10045" s="8">
        <v>7.6475</v>
      </c>
      <c r="R10045" s="17">
        <f t="shared" si="626"/>
        <v>15640.8</v>
      </c>
      <c r="S10045" s="18">
        <f t="shared" si="627"/>
        <v>16059.29</v>
      </c>
    </row>
    <row r="10046" spans="1:19" x14ac:dyDescent="0.25">
      <c r="A10046" s="7" t="s">
        <v>7135</v>
      </c>
      <c r="B10046" s="7" t="s">
        <v>7136</v>
      </c>
      <c r="C10046" s="7" t="s">
        <v>3377</v>
      </c>
      <c r="D10046" s="7" t="s">
        <v>3378</v>
      </c>
      <c r="E10046" s="7" t="s">
        <v>3379</v>
      </c>
      <c r="F10046" s="13"/>
      <c r="G10046" s="8">
        <v>-0.99</v>
      </c>
      <c r="H10046" s="8">
        <v>0.98</v>
      </c>
      <c r="I10046" s="8">
        <v>270</v>
      </c>
      <c r="J10046" s="8">
        <v>-0.46000000000000063</v>
      </c>
      <c r="K10046" s="8">
        <v>-1.703703703703706E-3</v>
      </c>
      <c r="L10046" s="8">
        <f t="shared" si="624"/>
        <v>0</v>
      </c>
      <c r="M10046" s="8">
        <f t="shared" si="625"/>
        <v>-1.703703703703706E-3</v>
      </c>
      <c r="N10046" s="9"/>
      <c r="O10046" s="9"/>
      <c r="P10046" s="13"/>
      <c r="Q10046" s="13"/>
      <c r="R10046" s="17">
        <f t="shared" si="626"/>
        <v>0</v>
      </c>
      <c r="S10046" s="18">
        <f t="shared" si="627"/>
        <v>-0.46000000000000063</v>
      </c>
    </row>
    <row r="10047" spans="1:19" x14ac:dyDescent="0.25">
      <c r="A10047" s="7" t="s">
        <v>3518</v>
      </c>
      <c r="B10047" s="7" t="s">
        <v>3519</v>
      </c>
      <c r="C10047" s="7" t="s">
        <v>396</v>
      </c>
      <c r="D10047" s="7" t="s">
        <v>397</v>
      </c>
      <c r="E10047" s="7" t="s">
        <v>398</v>
      </c>
      <c r="F10047" s="8">
        <v>15</v>
      </c>
      <c r="G10047" s="8">
        <v>2615.54</v>
      </c>
      <c r="H10047" s="8">
        <v>2616</v>
      </c>
      <c r="I10047" s="8">
        <v>2</v>
      </c>
      <c r="J10047" s="8">
        <v>5231.54</v>
      </c>
      <c r="K10047" s="8">
        <v>2615.77</v>
      </c>
      <c r="L10047" s="8">
        <f t="shared" si="624"/>
        <v>341.18739130434778</v>
      </c>
      <c r="M10047" s="8">
        <f t="shared" si="625"/>
        <v>2274.5826086956522</v>
      </c>
      <c r="N10047" s="9"/>
      <c r="O10047" s="9"/>
      <c r="P10047" s="8">
        <v>15</v>
      </c>
      <c r="Q10047" s="8">
        <v>2616</v>
      </c>
      <c r="R10047" s="17">
        <f t="shared" si="626"/>
        <v>0</v>
      </c>
      <c r="S10047" s="18">
        <f t="shared" si="627"/>
        <v>5231.54</v>
      </c>
    </row>
    <row r="10048" spans="1:19" x14ac:dyDescent="0.25">
      <c r="A10048" s="7" t="s">
        <v>19580</v>
      </c>
      <c r="B10048" s="7" t="s">
        <v>19581</v>
      </c>
      <c r="C10048" s="7" t="s">
        <v>7400</v>
      </c>
      <c r="D10048" s="7" t="s">
        <v>7401</v>
      </c>
      <c r="E10048" s="7" t="s">
        <v>7402</v>
      </c>
      <c r="F10048" s="8">
        <v>15</v>
      </c>
      <c r="G10048" s="8">
        <v>633.41999999999996</v>
      </c>
      <c r="H10048" s="8">
        <v>633.65</v>
      </c>
      <c r="I10048" s="8">
        <v>3</v>
      </c>
      <c r="J10048" s="8">
        <v>1900.4899999999998</v>
      </c>
      <c r="K10048" s="8">
        <v>633.49666666666656</v>
      </c>
      <c r="L10048" s="8">
        <f t="shared" si="624"/>
        <v>82.63</v>
      </c>
      <c r="M10048" s="8">
        <f t="shared" si="625"/>
        <v>550.86666666666656</v>
      </c>
      <c r="N10048" s="9"/>
      <c r="O10048" s="9"/>
      <c r="P10048" s="8">
        <v>15</v>
      </c>
      <c r="Q10048" s="8">
        <v>633.65</v>
      </c>
      <c r="R10048" s="17">
        <f t="shared" si="626"/>
        <v>0</v>
      </c>
      <c r="S10048" s="18">
        <f t="shared" si="627"/>
        <v>1900.4899999999998</v>
      </c>
    </row>
    <row r="10049" spans="1:19" x14ac:dyDescent="0.25">
      <c r="A10049" s="7" t="s">
        <v>17515</v>
      </c>
      <c r="B10049" s="7" t="s">
        <v>17516</v>
      </c>
      <c r="C10049" s="7" t="s">
        <v>7205</v>
      </c>
      <c r="D10049" s="7" t="s">
        <v>7206</v>
      </c>
      <c r="E10049" s="7" t="s">
        <v>7445</v>
      </c>
      <c r="F10049" s="8">
        <v>21</v>
      </c>
      <c r="G10049" s="8">
        <v>127.9</v>
      </c>
      <c r="H10049" s="8">
        <v>128</v>
      </c>
      <c r="I10049" s="8">
        <v>110</v>
      </c>
      <c r="J10049" s="8">
        <v>14072.22</v>
      </c>
      <c r="K10049" s="8">
        <v>127.92927272727272</v>
      </c>
      <c r="L10049" s="8">
        <f t="shared" si="624"/>
        <v>22.202601051840716</v>
      </c>
      <c r="M10049" s="8">
        <f t="shared" si="625"/>
        <v>105.726671675432</v>
      </c>
      <c r="N10049" s="14">
        <v>12</v>
      </c>
      <c r="O10049" s="14">
        <v>118.41800000000001</v>
      </c>
      <c r="P10049" s="8">
        <v>21</v>
      </c>
      <c r="Q10049" s="8">
        <v>127.93350000000001</v>
      </c>
      <c r="R10049" s="17">
        <f t="shared" si="626"/>
        <v>13025.980000000001</v>
      </c>
      <c r="S10049" s="18">
        <f t="shared" si="627"/>
        <v>14072.22</v>
      </c>
    </row>
    <row r="10050" spans="1:19" x14ac:dyDescent="0.25">
      <c r="A10050" s="7" t="s">
        <v>6066</v>
      </c>
      <c r="B10050" s="7" t="s">
        <v>6067</v>
      </c>
      <c r="C10050" s="7" t="s">
        <v>37</v>
      </c>
      <c r="D10050" s="7" t="s">
        <v>38</v>
      </c>
      <c r="E10050" s="7" t="s">
        <v>39</v>
      </c>
      <c r="F10050" s="8">
        <v>15</v>
      </c>
      <c r="G10050" s="8">
        <v>1920</v>
      </c>
      <c r="H10050" s="8">
        <v>1920.53</v>
      </c>
      <c r="I10050" s="8">
        <v>21</v>
      </c>
      <c r="J10050" s="8">
        <v>40330.03</v>
      </c>
      <c r="K10050" s="8">
        <v>1920.4776190476191</v>
      </c>
      <c r="L10050" s="8">
        <f t="shared" ref="L10050:L10113" si="628">K10050-M10050</f>
        <v>250.49708074534146</v>
      </c>
      <c r="M10050" s="8">
        <f t="shared" ref="M10050:M10113" si="629">K10050/((100+F10050)/100)</f>
        <v>1669.9805383022776</v>
      </c>
      <c r="N10050" s="14">
        <v>12</v>
      </c>
      <c r="O10050" s="14">
        <v>1870.4</v>
      </c>
      <c r="P10050" s="8">
        <v>15</v>
      </c>
      <c r="Q10050" s="8">
        <v>1920.5</v>
      </c>
      <c r="R10050" s="17">
        <f t="shared" ref="R10050:R10113" si="630">I10050*O10050</f>
        <v>39278.400000000001</v>
      </c>
      <c r="S10050" s="18">
        <f t="shared" si="627"/>
        <v>40330.03</v>
      </c>
    </row>
    <row r="10051" spans="1:19" x14ac:dyDescent="0.25">
      <c r="A10051" s="7" t="s">
        <v>2295</v>
      </c>
      <c r="B10051" s="7" t="s">
        <v>2296</v>
      </c>
      <c r="C10051" s="7" t="s">
        <v>32</v>
      </c>
      <c r="D10051" s="7" t="s">
        <v>33</v>
      </c>
      <c r="E10051" s="7" t="s">
        <v>34</v>
      </c>
      <c r="F10051" s="8">
        <v>15</v>
      </c>
      <c r="G10051" s="8">
        <v>211.4</v>
      </c>
      <c r="H10051" s="8">
        <v>211.53</v>
      </c>
      <c r="I10051" s="8">
        <v>6</v>
      </c>
      <c r="J10051" s="8">
        <v>1268.67</v>
      </c>
      <c r="K10051" s="8">
        <v>211.44500000000002</v>
      </c>
      <c r="L10051" s="8">
        <f t="shared" si="628"/>
        <v>27.579782608695638</v>
      </c>
      <c r="M10051" s="8">
        <f t="shared" si="629"/>
        <v>183.86521739130438</v>
      </c>
      <c r="N10051" s="9"/>
      <c r="O10051" s="9"/>
      <c r="P10051" s="8">
        <v>15</v>
      </c>
      <c r="Q10051" s="8">
        <v>211.52500000000001</v>
      </c>
      <c r="R10051" s="17">
        <f t="shared" si="630"/>
        <v>0</v>
      </c>
      <c r="S10051" s="18">
        <f t="shared" ref="S10051:S10114" si="631">J10051</f>
        <v>1268.67</v>
      </c>
    </row>
    <row r="10052" spans="1:19" x14ac:dyDescent="0.25">
      <c r="A10052" s="7" t="s">
        <v>6757</v>
      </c>
      <c r="B10052" s="7" t="s">
        <v>6758</v>
      </c>
      <c r="C10052" s="7" t="s">
        <v>37</v>
      </c>
      <c r="D10052" s="7" t="s">
        <v>38</v>
      </c>
      <c r="E10052" s="7" t="s">
        <v>39</v>
      </c>
      <c r="F10052" s="8">
        <v>15</v>
      </c>
      <c r="G10052" s="8">
        <v>35247</v>
      </c>
      <c r="H10052" s="8">
        <v>35247.5</v>
      </c>
      <c r="I10052" s="8">
        <v>2</v>
      </c>
      <c r="J10052" s="8">
        <v>70494.5</v>
      </c>
      <c r="K10052" s="8">
        <v>35247.25</v>
      </c>
      <c r="L10052" s="8">
        <f t="shared" si="628"/>
        <v>4597.4673913043443</v>
      </c>
      <c r="M10052" s="8">
        <f t="shared" si="629"/>
        <v>30649.782608695656</v>
      </c>
      <c r="N10052" s="9"/>
      <c r="O10052" s="9"/>
      <c r="P10052" s="8">
        <v>15</v>
      </c>
      <c r="Q10052" s="8">
        <v>35247.5</v>
      </c>
      <c r="R10052" s="17">
        <f t="shared" si="630"/>
        <v>0</v>
      </c>
      <c r="S10052" s="18">
        <f t="shared" si="631"/>
        <v>70494.5</v>
      </c>
    </row>
    <row r="10053" spans="1:19" x14ac:dyDescent="0.25">
      <c r="A10053" s="7" t="s">
        <v>9360</v>
      </c>
      <c r="B10053" s="7" t="s">
        <v>9361</v>
      </c>
      <c r="C10053" s="7" t="s">
        <v>14</v>
      </c>
      <c r="D10053" s="7" t="s">
        <v>15</v>
      </c>
      <c r="E10053" s="7" t="s">
        <v>7231</v>
      </c>
      <c r="F10053" s="8">
        <v>21</v>
      </c>
      <c r="G10053" s="8">
        <v>332.75</v>
      </c>
      <c r="H10053" s="8">
        <v>332.8</v>
      </c>
      <c r="I10053" s="8">
        <v>20</v>
      </c>
      <c r="J10053" s="8">
        <v>6655.5</v>
      </c>
      <c r="K10053" s="8">
        <v>332.77499999999998</v>
      </c>
      <c r="L10053" s="8">
        <f t="shared" si="628"/>
        <v>57.754338842975187</v>
      </c>
      <c r="M10053" s="8">
        <f t="shared" si="629"/>
        <v>275.02066115702479</v>
      </c>
      <c r="N10053" s="9"/>
      <c r="O10053" s="9"/>
      <c r="P10053" s="8">
        <v>21</v>
      </c>
      <c r="Q10053" s="8">
        <v>332.8</v>
      </c>
      <c r="R10053" s="17">
        <f t="shared" si="630"/>
        <v>0</v>
      </c>
      <c r="S10053" s="18">
        <f t="shared" si="631"/>
        <v>6655.5</v>
      </c>
    </row>
    <row r="10054" spans="1:19" x14ac:dyDescent="0.25">
      <c r="A10054" s="7" t="s">
        <v>10566</v>
      </c>
      <c r="B10054" s="7" t="s">
        <v>10567</v>
      </c>
      <c r="C10054" s="7" t="s">
        <v>14</v>
      </c>
      <c r="D10054" s="7" t="s">
        <v>15</v>
      </c>
      <c r="E10054" s="7" t="s">
        <v>7231</v>
      </c>
      <c r="F10054" s="8">
        <v>21</v>
      </c>
      <c r="G10054" s="8">
        <v>332.75</v>
      </c>
      <c r="H10054" s="8">
        <v>332.8</v>
      </c>
      <c r="I10054" s="8">
        <v>15</v>
      </c>
      <c r="J10054" s="8">
        <v>4991.5</v>
      </c>
      <c r="K10054" s="8">
        <v>332.76666666666665</v>
      </c>
      <c r="L10054" s="8">
        <f t="shared" si="628"/>
        <v>57.752892561983458</v>
      </c>
      <c r="M10054" s="8">
        <f t="shared" si="629"/>
        <v>275.01377410468319</v>
      </c>
      <c r="N10054" s="9"/>
      <c r="O10054" s="9"/>
      <c r="P10054" s="8">
        <v>21</v>
      </c>
      <c r="Q10054" s="8">
        <v>332.8</v>
      </c>
      <c r="R10054" s="17">
        <f t="shared" si="630"/>
        <v>0</v>
      </c>
      <c r="S10054" s="18">
        <f t="shared" si="631"/>
        <v>4991.5</v>
      </c>
    </row>
    <row r="10055" spans="1:19" x14ac:dyDescent="0.25">
      <c r="A10055" s="7" t="s">
        <v>17013</v>
      </c>
      <c r="B10055" s="7" t="s">
        <v>17014</v>
      </c>
      <c r="C10055" s="7" t="s">
        <v>7539</v>
      </c>
      <c r="D10055" s="7" t="s">
        <v>7540</v>
      </c>
      <c r="E10055" s="7" t="s">
        <v>7798</v>
      </c>
      <c r="F10055" s="8">
        <v>21</v>
      </c>
      <c r="G10055" s="8">
        <v>2.21</v>
      </c>
      <c r="H10055" s="8">
        <v>2.21</v>
      </c>
      <c r="I10055" s="8">
        <v>17000</v>
      </c>
      <c r="J10055" s="8">
        <v>37544.239999999998</v>
      </c>
      <c r="K10055" s="8">
        <v>2.2084847058823529</v>
      </c>
      <c r="L10055" s="8">
        <f t="shared" si="628"/>
        <v>0.38329073407875547</v>
      </c>
      <c r="M10055" s="8">
        <f t="shared" si="629"/>
        <v>1.8251939718035974</v>
      </c>
      <c r="N10055" s="14">
        <v>21</v>
      </c>
      <c r="O10055" s="14">
        <v>2.2085149999999998</v>
      </c>
      <c r="P10055" s="8">
        <v>21</v>
      </c>
      <c r="Q10055" s="8">
        <v>2.2085149999999998</v>
      </c>
      <c r="R10055" s="17">
        <f t="shared" si="630"/>
        <v>37544.754999999997</v>
      </c>
      <c r="S10055" s="18">
        <f t="shared" si="631"/>
        <v>37544.239999999998</v>
      </c>
    </row>
    <row r="10056" spans="1:19" x14ac:dyDescent="0.25">
      <c r="A10056" s="7" t="s">
        <v>14653</v>
      </c>
      <c r="B10056" s="7" t="s">
        <v>14654</v>
      </c>
      <c r="C10056" s="7" t="s">
        <v>7205</v>
      </c>
      <c r="D10056" s="7" t="s">
        <v>7206</v>
      </c>
      <c r="E10056" s="7" t="s">
        <v>7207</v>
      </c>
      <c r="F10056" s="8">
        <v>15</v>
      </c>
      <c r="G10056" s="8">
        <v>274.87</v>
      </c>
      <c r="H10056" s="8">
        <v>274.88</v>
      </c>
      <c r="I10056" s="8">
        <v>2500</v>
      </c>
      <c r="J10056" s="8">
        <v>687183.14999999979</v>
      </c>
      <c r="K10056" s="8">
        <v>274.8732599999999</v>
      </c>
      <c r="L10056" s="8">
        <f t="shared" si="628"/>
        <v>35.853033913043447</v>
      </c>
      <c r="M10056" s="8">
        <f t="shared" si="629"/>
        <v>239.02022608695646</v>
      </c>
      <c r="N10056" s="14">
        <v>12</v>
      </c>
      <c r="O10056" s="14">
        <v>267.70213333333334</v>
      </c>
      <c r="P10056" s="8">
        <v>15</v>
      </c>
      <c r="Q10056" s="8">
        <v>274.87346666666667</v>
      </c>
      <c r="R10056" s="17">
        <f t="shared" si="630"/>
        <v>669255.33333333337</v>
      </c>
      <c r="S10056" s="18">
        <f t="shared" si="631"/>
        <v>687183.14999999979</v>
      </c>
    </row>
    <row r="10057" spans="1:19" x14ac:dyDescent="0.25">
      <c r="A10057" s="7" t="s">
        <v>16364</v>
      </c>
      <c r="B10057" s="7" t="s">
        <v>16365</v>
      </c>
      <c r="C10057" s="7" t="s">
        <v>14</v>
      </c>
      <c r="D10057" s="7" t="s">
        <v>15</v>
      </c>
      <c r="E10057" s="7" t="s">
        <v>2322</v>
      </c>
      <c r="F10057" s="8">
        <v>15</v>
      </c>
      <c r="G10057" s="8">
        <v>0.12</v>
      </c>
      <c r="H10057" s="8">
        <v>0.12</v>
      </c>
      <c r="I10057" s="8">
        <v>4690</v>
      </c>
      <c r="J10057" s="8">
        <v>565.79</v>
      </c>
      <c r="K10057" s="8">
        <v>0.12063752665245202</v>
      </c>
      <c r="L10057" s="8">
        <f t="shared" si="628"/>
        <v>1.5735329563363293E-2</v>
      </c>
      <c r="M10057" s="8">
        <f t="shared" si="629"/>
        <v>0.10490219708908873</v>
      </c>
      <c r="N10057" s="14">
        <v>12</v>
      </c>
      <c r="O10057" s="14">
        <v>0.11760869565217391</v>
      </c>
      <c r="P10057" s="8">
        <v>15</v>
      </c>
      <c r="Q10057" s="8">
        <v>0.12075</v>
      </c>
      <c r="R10057" s="17">
        <f t="shared" si="630"/>
        <v>551.5847826086956</v>
      </c>
      <c r="S10057" s="18">
        <f t="shared" si="631"/>
        <v>565.79</v>
      </c>
    </row>
    <row r="10058" spans="1:19" x14ac:dyDescent="0.25">
      <c r="A10058" s="7" t="s">
        <v>12721</v>
      </c>
      <c r="B10058" s="7" t="s">
        <v>12722</v>
      </c>
      <c r="C10058" s="7" t="s">
        <v>8208</v>
      </c>
      <c r="D10058" s="7" t="s">
        <v>8209</v>
      </c>
      <c r="E10058" s="7" t="s">
        <v>8210</v>
      </c>
      <c r="F10058" s="8">
        <v>21</v>
      </c>
      <c r="G10058" s="8">
        <v>5118.3</v>
      </c>
      <c r="H10058" s="8">
        <v>5118.8599999999997</v>
      </c>
      <c r="I10058" s="8">
        <v>3</v>
      </c>
      <c r="J10058" s="8">
        <v>15356</v>
      </c>
      <c r="K10058" s="8">
        <v>5118.666666666667</v>
      </c>
      <c r="L10058" s="8">
        <f t="shared" si="628"/>
        <v>888.36363636363603</v>
      </c>
      <c r="M10058" s="8">
        <f t="shared" si="629"/>
        <v>4230.3030303030309</v>
      </c>
      <c r="N10058" s="14">
        <v>21</v>
      </c>
      <c r="O10058" s="14">
        <v>5118.3</v>
      </c>
      <c r="P10058" s="8">
        <v>21</v>
      </c>
      <c r="Q10058" s="8">
        <v>5118.8599999999997</v>
      </c>
      <c r="R10058" s="17">
        <f t="shared" si="630"/>
        <v>15354.900000000001</v>
      </c>
      <c r="S10058" s="18">
        <f t="shared" si="631"/>
        <v>15356</v>
      </c>
    </row>
    <row r="10059" spans="1:19" x14ac:dyDescent="0.25">
      <c r="A10059" s="7" t="s">
        <v>8079</v>
      </c>
      <c r="B10059" s="7" t="s">
        <v>8080</v>
      </c>
      <c r="C10059" s="7" t="s">
        <v>14</v>
      </c>
      <c r="D10059" s="7" t="s">
        <v>15</v>
      </c>
      <c r="E10059" s="7" t="s">
        <v>7807</v>
      </c>
      <c r="F10059" s="8">
        <v>21</v>
      </c>
      <c r="G10059" s="8">
        <v>16.88</v>
      </c>
      <c r="H10059" s="8">
        <v>16.88</v>
      </c>
      <c r="I10059" s="8">
        <v>2496</v>
      </c>
      <c r="J10059" s="8">
        <v>42130.630000000005</v>
      </c>
      <c r="K10059" s="8">
        <v>16.879258814102567</v>
      </c>
      <c r="L10059" s="8">
        <f t="shared" si="628"/>
        <v>2.9294581412905281</v>
      </c>
      <c r="M10059" s="8">
        <f t="shared" si="629"/>
        <v>13.949800672812039</v>
      </c>
      <c r="N10059" s="14">
        <v>12</v>
      </c>
      <c r="O10059" s="14">
        <v>15.624000000000001</v>
      </c>
      <c r="P10059" s="8">
        <v>21</v>
      </c>
      <c r="Q10059" s="8">
        <v>16.8795</v>
      </c>
      <c r="R10059" s="17">
        <f t="shared" si="630"/>
        <v>38997.504000000001</v>
      </c>
      <c r="S10059" s="18">
        <f t="shared" si="631"/>
        <v>42130.630000000005</v>
      </c>
    </row>
    <row r="10060" spans="1:19" x14ac:dyDescent="0.25">
      <c r="A10060" s="7" t="s">
        <v>7443</v>
      </c>
      <c r="B10060" s="7" t="s">
        <v>7444</v>
      </c>
      <c r="C10060" s="7" t="s">
        <v>7205</v>
      </c>
      <c r="D10060" s="7" t="s">
        <v>7206</v>
      </c>
      <c r="E10060" s="7" t="s">
        <v>7445</v>
      </c>
      <c r="F10060" s="8">
        <v>15</v>
      </c>
      <c r="G10060" s="8">
        <v>32.520000000000003</v>
      </c>
      <c r="H10060" s="8">
        <v>32.54</v>
      </c>
      <c r="I10060" s="8">
        <v>1128</v>
      </c>
      <c r="J10060" s="8">
        <v>36694.790000000008</v>
      </c>
      <c r="K10060" s="8">
        <v>32.530842198581567</v>
      </c>
      <c r="L10060" s="8">
        <f t="shared" si="628"/>
        <v>4.2431533302497684</v>
      </c>
      <c r="M10060" s="8">
        <f t="shared" si="629"/>
        <v>28.287688868331799</v>
      </c>
      <c r="N10060" s="14">
        <v>12</v>
      </c>
      <c r="O10060" s="14">
        <v>31.682083333333335</v>
      </c>
      <c r="P10060" s="8">
        <v>15</v>
      </c>
      <c r="Q10060" s="8">
        <v>32.531388888888891</v>
      </c>
      <c r="R10060" s="17">
        <f t="shared" si="630"/>
        <v>35737.39</v>
      </c>
      <c r="S10060" s="18">
        <f t="shared" si="631"/>
        <v>36694.790000000008</v>
      </c>
    </row>
    <row r="10061" spans="1:19" x14ac:dyDescent="0.25">
      <c r="A10061" s="7" t="s">
        <v>17965</v>
      </c>
      <c r="B10061" s="7" t="s">
        <v>17966</v>
      </c>
      <c r="C10061" s="7" t="s">
        <v>14</v>
      </c>
      <c r="D10061" s="7" t="s">
        <v>15</v>
      </c>
      <c r="E10061" s="7" t="s">
        <v>7518</v>
      </c>
      <c r="F10061" s="8">
        <v>21</v>
      </c>
      <c r="G10061" s="8">
        <v>158.57</v>
      </c>
      <c r="H10061" s="8">
        <v>158.63</v>
      </c>
      <c r="I10061" s="8">
        <v>136</v>
      </c>
      <c r="J10061" s="8">
        <v>21566.59</v>
      </c>
      <c r="K10061" s="8">
        <v>158.57786764705884</v>
      </c>
      <c r="L10061" s="8">
        <f t="shared" si="628"/>
        <v>27.521778682547392</v>
      </c>
      <c r="M10061" s="8">
        <f t="shared" si="629"/>
        <v>131.05608896451145</v>
      </c>
      <c r="N10061" s="14">
        <v>21</v>
      </c>
      <c r="O10061" s="14">
        <v>158.56666666666666</v>
      </c>
      <c r="P10061" s="8">
        <v>21</v>
      </c>
      <c r="Q10061" s="8">
        <v>158.58250000000001</v>
      </c>
      <c r="R10061" s="17">
        <f t="shared" si="630"/>
        <v>21565.066666666666</v>
      </c>
      <c r="S10061" s="18">
        <f t="shared" si="631"/>
        <v>21566.59</v>
      </c>
    </row>
    <row r="10062" spans="1:19" x14ac:dyDescent="0.25">
      <c r="A10062" s="7" t="s">
        <v>7339</v>
      </c>
      <c r="B10062" s="7" t="s">
        <v>7340</v>
      </c>
      <c r="C10062" s="7" t="s">
        <v>14</v>
      </c>
      <c r="D10062" s="7" t="s">
        <v>15</v>
      </c>
      <c r="E10062" s="7" t="s">
        <v>2322</v>
      </c>
      <c r="F10062" s="8">
        <v>21</v>
      </c>
      <c r="G10062" s="8">
        <v>545</v>
      </c>
      <c r="H10062" s="8">
        <v>545</v>
      </c>
      <c r="I10062" s="8">
        <v>1240</v>
      </c>
      <c r="J10062" s="8">
        <v>675799.5199999999</v>
      </c>
      <c r="K10062" s="8">
        <v>544.99961290322574</v>
      </c>
      <c r="L10062" s="8">
        <f t="shared" si="628"/>
        <v>94.586709677419321</v>
      </c>
      <c r="M10062" s="8">
        <f t="shared" si="629"/>
        <v>450.41290322580642</v>
      </c>
      <c r="N10062" s="14">
        <v>12</v>
      </c>
      <c r="O10062" s="14">
        <v>504.45933333333335</v>
      </c>
      <c r="P10062" s="8">
        <v>21</v>
      </c>
      <c r="Q10062" s="8">
        <v>545.00013333333334</v>
      </c>
      <c r="R10062" s="17">
        <f t="shared" si="630"/>
        <v>625529.57333333336</v>
      </c>
      <c r="S10062" s="18">
        <f t="shared" si="631"/>
        <v>675799.5199999999</v>
      </c>
    </row>
    <row r="10063" spans="1:19" x14ac:dyDescent="0.25">
      <c r="A10063" s="7" t="s">
        <v>10614</v>
      </c>
      <c r="B10063" s="7" t="s">
        <v>10615</v>
      </c>
      <c r="C10063" s="7" t="s">
        <v>7205</v>
      </c>
      <c r="D10063" s="7" t="s">
        <v>7206</v>
      </c>
      <c r="E10063" s="7" t="s">
        <v>7440</v>
      </c>
      <c r="F10063" s="8">
        <v>15</v>
      </c>
      <c r="G10063" s="8">
        <v>37.53</v>
      </c>
      <c r="H10063" s="8">
        <v>37.53</v>
      </c>
      <c r="I10063" s="8">
        <v>1100</v>
      </c>
      <c r="J10063" s="8">
        <v>41285.640000000029</v>
      </c>
      <c r="K10063" s="8">
        <v>37.532400000000024</v>
      </c>
      <c r="L10063" s="8">
        <f t="shared" si="628"/>
        <v>4.8955304347826072</v>
      </c>
      <c r="M10063" s="8">
        <f t="shared" si="629"/>
        <v>32.636869565217417</v>
      </c>
      <c r="N10063" s="14">
        <v>12</v>
      </c>
      <c r="O10063" s="14">
        <v>36.552999999999997</v>
      </c>
      <c r="P10063" s="8">
        <v>15</v>
      </c>
      <c r="Q10063" s="8">
        <v>37.533000000000001</v>
      </c>
      <c r="R10063" s="17">
        <f t="shared" si="630"/>
        <v>40208.299999999996</v>
      </c>
      <c r="S10063" s="18">
        <f t="shared" si="631"/>
        <v>41285.640000000029</v>
      </c>
    </row>
    <row r="10064" spans="1:19" x14ac:dyDescent="0.25">
      <c r="A10064" s="7" t="s">
        <v>13629</v>
      </c>
      <c r="B10064" s="7" t="s">
        <v>13630</v>
      </c>
      <c r="C10064" s="7" t="s">
        <v>7205</v>
      </c>
      <c r="D10064" s="7" t="s">
        <v>7206</v>
      </c>
      <c r="E10064" s="7" t="s">
        <v>7435</v>
      </c>
      <c r="F10064" s="8">
        <v>15</v>
      </c>
      <c r="G10064" s="8">
        <v>12.25</v>
      </c>
      <c r="H10064" s="8">
        <v>12.31</v>
      </c>
      <c r="I10064" s="8">
        <v>90</v>
      </c>
      <c r="J10064" s="8">
        <v>1106.75</v>
      </c>
      <c r="K10064" s="8">
        <v>12.297222222222222</v>
      </c>
      <c r="L10064" s="8">
        <f t="shared" si="628"/>
        <v>1.6039855072463762</v>
      </c>
      <c r="M10064" s="8">
        <f t="shared" si="629"/>
        <v>10.693236714975846</v>
      </c>
      <c r="N10064" s="14">
        <v>12</v>
      </c>
      <c r="O10064" s="14">
        <v>11.984999999999999</v>
      </c>
      <c r="P10064" s="8">
        <v>15</v>
      </c>
      <c r="Q10064" s="8">
        <v>12.305</v>
      </c>
      <c r="R10064" s="17">
        <f t="shared" si="630"/>
        <v>1078.6499999999999</v>
      </c>
      <c r="S10064" s="18">
        <f t="shared" si="631"/>
        <v>1106.75</v>
      </c>
    </row>
    <row r="10065" spans="1:19" x14ac:dyDescent="0.25">
      <c r="A10065" s="7" t="s">
        <v>517</v>
      </c>
      <c r="B10065" s="7" t="s">
        <v>518</v>
      </c>
      <c r="C10065" s="7" t="s">
        <v>14</v>
      </c>
      <c r="D10065" s="7" t="s">
        <v>15</v>
      </c>
      <c r="E10065" s="7" t="s">
        <v>467</v>
      </c>
      <c r="F10065" s="8">
        <v>21</v>
      </c>
      <c r="G10065" s="8">
        <v>4225.32</v>
      </c>
      <c r="H10065" s="8">
        <v>4225.3999999999996</v>
      </c>
      <c r="I10065" s="8">
        <v>10</v>
      </c>
      <c r="J10065" s="8">
        <v>42253.279999999999</v>
      </c>
      <c r="K10065" s="8">
        <v>4225.3279999999995</v>
      </c>
      <c r="L10065" s="8">
        <f t="shared" si="628"/>
        <v>733.32138842975201</v>
      </c>
      <c r="M10065" s="8">
        <f t="shared" si="629"/>
        <v>3492.0066115702475</v>
      </c>
      <c r="N10065" s="9"/>
      <c r="O10065" s="9"/>
      <c r="P10065" s="8">
        <v>21</v>
      </c>
      <c r="Q10065" s="8">
        <v>4225.3999999999996</v>
      </c>
      <c r="R10065" s="17">
        <f t="shared" si="630"/>
        <v>0</v>
      </c>
      <c r="S10065" s="18">
        <f t="shared" si="631"/>
        <v>42253.279999999999</v>
      </c>
    </row>
    <row r="10066" spans="1:19" x14ac:dyDescent="0.25">
      <c r="A10066" s="7" t="s">
        <v>16398</v>
      </c>
      <c r="B10066" s="7" t="s">
        <v>16399</v>
      </c>
      <c r="C10066" s="7" t="s">
        <v>7205</v>
      </c>
      <c r="D10066" s="7" t="s">
        <v>7206</v>
      </c>
      <c r="E10066" s="7" t="s">
        <v>7440</v>
      </c>
      <c r="F10066" s="8">
        <v>15</v>
      </c>
      <c r="G10066" s="8">
        <v>220.43</v>
      </c>
      <c r="H10066" s="8">
        <v>220.44</v>
      </c>
      <c r="I10066" s="8">
        <v>160</v>
      </c>
      <c r="J10066" s="8">
        <v>35269.360000000001</v>
      </c>
      <c r="K10066" s="8">
        <v>220.43350000000001</v>
      </c>
      <c r="L10066" s="8">
        <f t="shared" si="628"/>
        <v>28.752195652173896</v>
      </c>
      <c r="M10066" s="8">
        <f t="shared" si="629"/>
        <v>191.68130434782611</v>
      </c>
      <c r="N10066" s="9"/>
      <c r="O10066" s="9"/>
      <c r="P10066" s="8">
        <v>15</v>
      </c>
      <c r="Q10066" s="8">
        <v>220.43800000000002</v>
      </c>
      <c r="R10066" s="17">
        <f t="shared" si="630"/>
        <v>0</v>
      </c>
      <c r="S10066" s="18">
        <f t="shared" si="631"/>
        <v>35269.360000000001</v>
      </c>
    </row>
    <row r="10067" spans="1:19" x14ac:dyDescent="0.25">
      <c r="A10067" s="7" t="s">
        <v>3337</v>
      </c>
      <c r="B10067" s="7" t="s">
        <v>3338</v>
      </c>
      <c r="C10067" s="7" t="s">
        <v>14</v>
      </c>
      <c r="D10067" s="7" t="s">
        <v>15</v>
      </c>
      <c r="E10067" s="7" t="s">
        <v>19</v>
      </c>
      <c r="F10067" s="8">
        <v>21</v>
      </c>
      <c r="G10067" s="8">
        <v>829.85</v>
      </c>
      <c r="H10067" s="8">
        <v>830</v>
      </c>
      <c r="I10067" s="8">
        <v>64</v>
      </c>
      <c r="J10067" s="8">
        <v>53119.270000000004</v>
      </c>
      <c r="K10067" s="8">
        <v>829.98859375000006</v>
      </c>
      <c r="L10067" s="8">
        <f t="shared" si="628"/>
        <v>144.04760717975205</v>
      </c>
      <c r="M10067" s="8">
        <f t="shared" si="629"/>
        <v>685.94098657024801</v>
      </c>
      <c r="N10067" s="14">
        <v>12</v>
      </c>
      <c r="O10067" s="14">
        <v>768.26</v>
      </c>
      <c r="P10067" s="8">
        <v>21</v>
      </c>
      <c r="Q10067" s="8">
        <v>830</v>
      </c>
      <c r="R10067" s="17">
        <f t="shared" si="630"/>
        <v>49168.639999999999</v>
      </c>
      <c r="S10067" s="18">
        <f t="shared" si="631"/>
        <v>53119.270000000004</v>
      </c>
    </row>
    <row r="10068" spans="1:19" x14ac:dyDescent="0.25">
      <c r="A10068" s="7" t="s">
        <v>3339</v>
      </c>
      <c r="B10068" s="7" t="s">
        <v>3340</v>
      </c>
      <c r="C10068" s="7" t="s">
        <v>14</v>
      </c>
      <c r="D10068" s="7" t="s">
        <v>15</v>
      </c>
      <c r="E10068" s="7" t="s">
        <v>19</v>
      </c>
      <c r="F10068" s="8">
        <v>21</v>
      </c>
      <c r="G10068" s="8">
        <v>829.85</v>
      </c>
      <c r="H10068" s="8">
        <v>830</v>
      </c>
      <c r="I10068" s="8">
        <v>29</v>
      </c>
      <c r="J10068" s="8">
        <v>24069.27</v>
      </c>
      <c r="K10068" s="8">
        <v>829.97482758620686</v>
      </c>
      <c r="L10068" s="8">
        <f t="shared" si="628"/>
        <v>144.04521801082922</v>
      </c>
      <c r="M10068" s="8">
        <f t="shared" si="629"/>
        <v>685.92960957537764</v>
      </c>
      <c r="N10068" s="14">
        <v>12</v>
      </c>
      <c r="O10068" s="14">
        <v>768.26</v>
      </c>
      <c r="P10068" s="8">
        <v>21</v>
      </c>
      <c r="Q10068" s="8">
        <v>830</v>
      </c>
      <c r="R10068" s="17">
        <f t="shared" si="630"/>
        <v>22279.54</v>
      </c>
      <c r="S10068" s="18">
        <f t="shared" si="631"/>
        <v>24069.27</v>
      </c>
    </row>
    <row r="10069" spans="1:19" x14ac:dyDescent="0.25">
      <c r="A10069" s="7" t="s">
        <v>12747</v>
      </c>
      <c r="B10069" s="7" t="s">
        <v>12748</v>
      </c>
      <c r="C10069" s="7" t="s">
        <v>14</v>
      </c>
      <c r="D10069" s="7" t="s">
        <v>15</v>
      </c>
      <c r="E10069" s="7" t="s">
        <v>7518</v>
      </c>
      <c r="F10069" s="8">
        <v>21</v>
      </c>
      <c r="G10069" s="8">
        <v>922.02</v>
      </c>
      <c r="H10069" s="8">
        <v>922.35</v>
      </c>
      <c r="I10069" s="8">
        <v>46</v>
      </c>
      <c r="J10069" s="8">
        <v>42425.85</v>
      </c>
      <c r="K10069" s="8">
        <v>922.30108695652166</v>
      </c>
      <c r="L10069" s="8">
        <f t="shared" si="628"/>
        <v>160.06878368666901</v>
      </c>
      <c r="M10069" s="8">
        <f t="shared" si="629"/>
        <v>762.23230326985265</v>
      </c>
      <c r="N10069" s="14">
        <v>21</v>
      </c>
      <c r="O10069" s="14">
        <v>922.02</v>
      </c>
      <c r="P10069" s="8">
        <v>21</v>
      </c>
      <c r="Q10069" s="8">
        <v>922.31749999999988</v>
      </c>
      <c r="R10069" s="17">
        <f t="shared" si="630"/>
        <v>42412.92</v>
      </c>
      <c r="S10069" s="18">
        <f t="shared" si="631"/>
        <v>42425.85</v>
      </c>
    </row>
    <row r="10070" spans="1:19" x14ac:dyDescent="0.25">
      <c r="A10070" s="7" t="s">
        <v>542</v>
      </c>
      <c r="B10070" s="7" t="s">
        <v>543</v>
      </c>
      <c r="C10070" s="7" t="s">
        <v>369</v>
      </c>
      <c r="D10070" s="7" t="s">
        <v>370</v>
      </c>
      <c r="E10070" s="7" t="s">
        <v>537</v>
      </c>
      <c r="F10070" s="8">
        <v>21</v>
      </c>
      <c r="G10070" s="8">
        <v>3356.54</v>
      </c>
      <c r="H10070" s="8">
        <v>3357.21</v>
      </c>
      <c r="I10070" s="8">
        <v>62</v>
      </c>
      <c r="J10070" s="8">
        <v>208146.03000000006</v>
      </c>
      <c r="K10070" s="8">
        <v>3357.1940322580654</v>
      </c>
      <c r="L10070" s="8">
        <f t="shared" si="628"/>
        <v>582.65350973073873</v>
      </c>
      <c r="M10070" s="8">
        <f t="shared" si="629"/>
        <v>2774.5405225273266</v>
      </c>
      <c r="N10070" s="14">
        <v>12</v>
      </c>
      <c r="O10070" s="14">
        <v>3107.4960000000001</v>
      </c>
      <c r="P10070" s="8">
        <v>21</v>
      </c>
      <c r="Q10070" s="8">
        <v>3357.2066666666669</v>
      </c>
      <c r="R10070" s="17">
        <f t="shared" si="630"/>
        <v>192664.75200000001</v>
      </c>
      <c r="S10070" s="18">
        <f t="shared" si="631"/>
        <v>208146.03000000006</v>
      </c>
    </row>
    <row r="10071" spans="1:19" x14ac:dyDescent="0.25">
      <c r="A10071" s="7" t="s">
        <v>13055</v>
      </c>
      <c r="B10071" s="7" t="s">
        <v>13056</v>
      </c>
      <c r="C10071" s="7" t="s">
        <v>7249</v>
      </c>
      <c r="D10071" s="7" t="s">
        <v>7250</v>
      </c>
      <c r="E10071" s="7" t="s">
        <v>7251</v>
      </c>
      <c r="F10071" s="8">
        <v>15</v>
      </c>
      <c r="G10071" s="8">
        <v>2.56</v>
      </c>
      <c r="H10071" s="8">
        <v>2.57</v>
      </c>
      <c r="I10071" s="8">
        <v>2800</v>
      </c>
      <c r="J10071" s="8">
        <v>7192.65</v>
      </c>
      <c r="K10071" s="8">
        <v>2.5688035714285715</v>
      </c>
      <c r="L10071" s="8">
        <f t="shared" si="628"/>
        <v>0.33506133540372662</v>
      </c>
      <c r="M10071" s="8">
        <f t="shared" si="629"/>
        <v>2.2337422360248449</v>
      </c>
      <c r="N10071" s="14">
        <v>12</v>
      </c>
      <c r="O10071" s="14">
        <v>2.5021</v>
      </c>
      <c r="P10071" s="8">
        <v>15</v>
      </c>
      <c r="Q10071" s="8">
        <v>2.5691000000000002</v>
      </c>
      <c r="R10071" s="17">
        <f t="shared" si="630"/>
        <v>7005.88</v>
      </c>
      <c r="S10071" s="18">
        <f t="shared" si="631"/>
        <v>7192.65</v>
      </c>
    </row>
    <row r="10072" spans="1:19" x14ac:dyDescent="0.25">
      <c r="A10072" s="7" t="s">
        <v>14451</v>
      </c>
      <c r="B10072" s="7" t="s">
        <v>14452</v>
      </c>
      <c r="C10072" s="7" t="s">
        <v>7205</v>
      </c>
      <c r="D10072" s="7" t="s">
        <v>7206</v>
      </c>
      <c r="E10072" s="7" t="s">
        <v>7445</v>
      </c>
      <c r="F10072" s="8">
        <v>15</v>
      </c>
      <c r="G10072" s="8">
        <v>47.56</v>
      </c>
      <c r="H10072" s="8">
        <v>47.57</v>
      </c>
      <c r="I10072" s="8">
        <v>1300</v>
      </c>
      <c r="J10072" s="8">
        <v>61834.860000000022</v>
      </c>
      <c r="K10072" s="8">
        <v>47.565276923076944</v>
      </c>
      <c r="L10072" s="8">
        <f t="shared" si="628"/>
        <v>6.2041665551839458</v>
      </c>
      <c r="M10072" s="8">
        <f t="shared" si="629"/>
        <v>41.361110367892998</v>
      </c>
      <c r="N10072" s="14">
        <v>12</v>
      </c>
      <c r="O10072" s="14">
        <v>46.326599999999999</v>
      </c>
      <c r="P10072" s="8">
        <v>15</v>
      </c>
      <c r="Q10072" s="8">
        <v>47.565933333333334</v>
      </c>
      <c r="R10072" s="17">
        <f t="shared" si="630"/>
        <v>60224.58</v>
      </c>
      <c r="S10072" s="18">
        <f t="shared" si="631"/>
        <v>61834.860000000022</v>
      </c>
    </row>
    <row r="10073" spans="1:19" x14ac:dyDescent="0.25">
      <c r="A10073" s="7" t="s">
        <v>12811</v>
      </c>
      <c r="B10073" s="7" t="s">
        <v>12812</v>
      </c>
      <c r="C10073" s="7" t="s">
        <v>14</v>
      </c>
      <c r="D10073" s="7" t="s">
        <v>15</v>
      </c>
      <c r="E10073" s="7" t="s">
        <v>7518</v>
      </c>
      <c r="F10073" s="8">
        <v>21</v>
      </c>
      <c r="G10073" s="8">
        <v>422.29</v>
      </c>
      <c r="H10073" s="8">
        <v>422.74</v>
      </c>
      <c r="I10073" s="8">
        <v>6</v>
      </c>
      <c r="J10073" s="8">
        <v>2535.5100000000002</v>
      </c>
      <c r="K10073" s="8">
        <v>422.58500000000004</v>
      </c>
      <c r="L10073" s="8">
        <f t="shared" si="628"/>
        <v>73.341198347107422</v>
      </c>
      <c r="M10073" s="8">
        <f t="shared" si="629"/>
        <v>349.24380165289261</v>
      </c>
      <c r="N10073" s="14">
        <v>21</v>
      </c>
      <c r="O10073" s="14">
        <v>422.29</v>
      </c>
      <c r="P10073" s="8">
        <v>21</v>
      </c>
      <c r="Q10073" s="8">
        <v>422.73</v>
      </c>
      <c r="R10073" s="17">
        <f t="shared" si="630"/>
        <v>2533.7400000000002</v>
      </c>
      <c r="S10073" s="18">
        <f t="shared" si="631"/>
        <v>2535.5100000000002</v>
      </c>
    </row>
    <row r="10074" spans="1:19" x14ac:dyDescent="0.25">
      <c r="A10074" s="7" t="s">
        <v>9715</v>
      </c>
      <c r="B10074" s="7" t="s">
        <v>9716</v>
      </c>
      <c r="C10074" s="7" t="s">
        <v>14</v>
      </c>
      <c r="D10074" s="7" t="s">
        <v>15</v>
      </c>
      <c r="E10074" s="7" t="s">
        <v>2322</v>
      </c>
      <c r="F10074" s="8">
        <v>21</v>
      </c>
      <c r="G10074" s="8">
        <v>22.3</v>
      </c>
      <c r="H10074" s="8">
        <v>22.3</v>
      </c>
      <c r="I10074" s="8">
        <v>600</v>
      </c>
      <c r="J10074" s="8">
        <v>13380.300000000003</v>
      </c>
      <c r="K10074" s="8">
        <v>22.300500000000003</v>
      </c>
      <c r="L10074" s="8">
        <f t="shared" si="628"/>
        <v>3.8703347107438013</v>
      </c>
      <c r="M10074" s="8">
        <f t="shared" si="629"/>
        <v>18.430165289256202</v>
      </c>
      <c r="N10074" s="14">
        <v>12</v>
      </c>
      <c r="O10074" s="14">
        <v>20.641666666666666</v>
      </c>
      <c r="P10074" s="8">
        <v>21</v>
      </c>
      <c r="Q10074" s="8">
        <v>22.302</v>
      </c>
      <c r="R10074" s="17">
        <f t="shared" si="630"/>
        <v>12385</v>
      </c>
      <c r="S10074" s="18">
        <f t="shared" si="631"/>
        <v>13380.300000000003</v>
      </c>
    </row>
    <row r="10075" spans="1:19" x14ac:dyDescent="0.25">
      <c r="A10075" s="7" t="s">
        <v>2965</v>
      </c>
      <c r="B10075" s="7" t="s">
        <v>2966</v>
      </c>
      <c r="C10075" s="7" t="s">
        <v>185</v>
      </c>
      <c r="D10075" s="7" t="s">
        <v>186</v>
      </c>
      <c r="E10075" s="7" t="s">
        <v>187</v>
      </c>
      <c r="F10075" s="8">
        <v>21</v>
      </c>
      <c r="G10075" s="8">
        <v>14507.9</v>
      </c>
      <c r="H10075" s="8">
        <v>14508.03</v>
      </c>
      <c r="I10075" s="8">
        <v>13</v>
      </c>
      <c r="J10075" s="8">
        <v>188603.08999999997</v>
      </c>
      <c r="K10075" s="8">
        <v>14507.929999999997</v>
      </c>
      <c r="L10075" s="8">
        <f t="shared" si="628"/>
        <v>2517.9052066115692</v>
      </c>
      <c r="M10075" s="8">
        <f t="shared" si="629"/>
        <v>11990.024793388427</v>
      </c>
      <c r="N10075" s="9"/>
      <c r="O10075" s="9"/>
      <c r="P10075" s="8">
        <v>21</v>
      </c>
      <c r="Q10075" s="8">
        <v>14508</v>
      </c>
      <c r="R10075" s="17">
        <f t="shared" si="630"/>
        <v>0</v>
      </c>
      <c r="S10075" s="18">
        <f t="shared" si="631"/>
        <v>188603.08999999997</v>
      </c>
    </row>
    <row r="10076" spans="1:19" x14ac:dyDescent="0.25">
      <c r="A10076" s="7" t="s">
        <v>1756</v>
      </c>
      <c r="B10076" s="7" t="s">
        <v>1757</v>
      </c>
      <c r="C10076" s="7" t="s">
        <v>396</v>
      </c>
      <c r="D10076" s="7" t="s">
        <v>397</v>
      </c>
      <c r="E10076" s="7" t="s">
        <v>398</v>
      </c>
      <c r="F10076" s="8">
        <v>15</v>
      </c>
      <c r="G10076" s="8">
        <v>1039.82</v>
      </c>
      <c r="H10076" s="8">
        <v>1040</v>
      </c>
      <c r="I10076" s="8">
        <v>112</v>
      </c>
      <c r="J10076" s="8">
        <v>116479.28</v>
      </c>
      <c r="K10076" s="8">
        <v>1039.9935714285714</v>
      </c>
      <c r="L10076" s="8">
        <f t="shared" si="628"/>
        <v>135.65133540372665</v>
      </c>
      <c r="M10076" s="8">
        <f t="shared" si="629"/>
        <v>904.34223602484474</v>
      </c>
      <c r="N10076" s="14">
        <v>12</v>
      </c>
      <c r="O10076" s="14">
        <v>1012.872</v>
      </c>
      <c r="P10076" s="8">
        <v>15</v>
      </c>
      <c r="Q10076" s="8">
        <v>1040.002</v>
      </c>
      <c r="R10076" s="17">
        <f t="shared" si="630"/>
        <v>113441.66399999999</v>
      </c>
      <c r="S10076" s="18">
        <f t="shared" si="631"/>
        <v>116479.28</v>
      </c>
    </row>
    <row r="10077" spans="1:19" x14ac:dyDescent="0.25">
      <c r="A10077" s="7" t="s">
        <v>13419</v>
      </c>
      <c r="B10077" s="7" t="s">
        <v>13420</v>
      </c>
      <c r="C10077" s="7" t="s">
        <v>14</v>
      </c>
      <c r="D10077" s="7" t="s">
        <v>15</v>
      </c>
      <c r="E10077" s="7" t="s">
        <v>2322</v>
      </c>
      <c r="F10077" s="8">
        <v>21</v>
      </c>
      <c r="G10077" s="8">
        <v>326.7</v>
      </c>
      <c r="H10077" s="8">
        <v>327.67</v>
      </c>
      <c r="I10077" s="8">
        <v>2</v>
      </c>
      <c r="J10077" s="8">
        <v>654.37</v>
      </c>
      <c r="K10077" s="8">
        <v>327.185</v>
      </c>
      <c r="L10077" s="8">
        <f t="shared" si="628"/>
        <v>56.784173553719029</v>
      </c>
      <c r="M10077" s="8">
        <f t="shared" si="629"/>
        <v>270.40082644628097</v>
      </c>
      <c r="N10077" s="9"/>
      <c r="O10077" s="9"/>
      <c r="P10077" s="8">
        <v>21</v>
      </c>
      <c r="Q10077" s="8">
        <v>327.67</v>
      </c>
      <c r="R10077" s="17">
        <f t="shared" si="630"/>
        <v>0</v>
      </c>
      <c r="S10077" s="18">
        <f t="shared" si="631"/>
        <v>654.37</v>
      </c>
    </row>
    <row r="10078" spans="1:19" x14ac:dyDescent="0.25">
      <c r="A10078" s="7" t="s">
        <v>13625</v>
      </c>
      <c r="B10078" s="7" t="s">
        <v>13626</v>
      </c>
      <c r="C10078" s="7" t="s">
        <v>7205</v>
      </c>
      <c r="D10078" s="7" t="s">
        <v>7206</v>
      </c>
      <c r="E10078" s="7" t="s">
        <v>7435</v>
      </c>
      <c r="F10078" s="8">
        <v>15</v>
      </c>
      <c r="G10078" s="8">
        <v>9</v>
      </c>
      <c r="H10078" s="8">
        <v>9.06</v>
      </c>
      <c r="I10078" s="8">
        <v>77</v>
      </c>
      <c r="J10078" s="8">
        <v>696.05000000000018</v>
      </c>
      <c r="K10078" s="8">
        <v>9.0396103896103916</v>
      </c>
      <c r="L10078" s="8">
        <f t="shared" si="628"/>
        <v>1.1790796160361374</v>
      </c>
      <c r="M10078" s="8">
        <f t="shared" si="629"/>
        <v>7.8605307735742542</v>
      </c>
      <c r="N10078" s="8">
        <v>12</v>
      </c>
      <c r="O10078" s="8">
        <v>8.81</v>
      </c>
      <c r="P10078" s="8">
        <v>15</v>
      </c>
      <c r="Q10078" s="8">
        <v>9.0525000000000002</v>
      </c>
      <c r="R10078" s="17">
        <f t="shared" si="630"/>
        <v>678.37</v>
      </c>
      <c r="S10078" s="18">
        <f t="shared" si="631"/>
        <v>696.05000000000018</v>
      </c>
    </row>
    <row r="10079" spans="1:19" x14ac:dyDescent="0.25">
      <c r="A10079" s="7" t="s">
        <v>13087</v>
      </c>
      <c r="B10079" s="7" t="s">
        <v>13088</v>
      </c>
      <c r="C10079" s="7" t="s">
        <v>14</v>
      </c>
      <c r="D10079" s="7" t="s">
        <v>15</v>
      </c>
      <c r="E10079" s="7" t="s">
        <v>7994</v>
      </c>
      <c r="F10079" s="8">
        <v>21</v>
      </c>
      <c r="G10079" s="8">
        <v>4598</v>
      </c>
      <c r="H10079" s="8">
        <v>4598.24</v>
      </c>
      <c r="I10079" s="8">
        <v>7</v>
      </c>
      <c r="J10079" s="8">
        <v>32186.6</v>
      </c>
      <c r="K10079" s="8">
        <v>4598.0857142857139</v>
      </c>
      <c r="L10079" s="8">
        <f t="shared" si="628"/>
        <v>798.01487603305759</v>
      </c>
      <c r="M10079" s="8">
        <f t="shared" si="629"/>
        <v>3800.0708382526564</v>
      </c>
      <c r="N10079" s="13"/>
      <c r="O10079" s="13"/>
      <c r="P10079" s="8">
        <v>21</v>
      </c>
      <c r="Q10079" s="8">
        <v>4598.24</v>
      </c>
      <c r="R10079" s="17">
        <f t="shared" si="630"/>
        <v>0</v>
      </c>
      <c r="S10079" s="18">
        <f t="shared" si="631"/>
        <v>32186.6</v>
      </c>
    </row>
    <row r="10080" spans="1:19" x14ac:dyDescent="0.25">
      <c r="A10080" s="7" t="s">
        <v>5866</v>
      </c>
      <c r="B10080" s="7" t="s">
        <v>5867</v>
      </c>
      <c r="C10080" s="7" t="s">
        <v>979</v>
      </c>
      <c r="D10080" s="7" t="s">
        <v>980</v>
      </c>
      <c r="E10080" s="7" t="s">
        <v>981</v>
      </c>
      <c r="F10080" s="8">
        <v>15</v>
      </c>
      <c r="G10080" s="8">
        <v>157998.5</v>
      </c>
      <c r="H10080" s="8">
        <v>157998.5</v>
      </c>
      <c r="I10080" s="8">
        <v>1</v>
      </c>
      <c r="J10080" s="8">
        <v>157998.5</v>
      </c>
      <c r="K10080" s="8">
        <v>157998.5</v>
      </c>
      <c r="L10080" s="8">
        <f t="shared" si="628"/>
        <v>20608.5</v>
      </c>
      <c r="M10080" s="8">
        <f t="shared" si="629"/>
        <v>137390</v>
      </c>
      <c r="N10080" s="14">
        <v>12</v>
      </c>
      <c r="O10080" s="14">
        <v>153876.79999999999</v>
      </c>
      <c r="P10080" s="8">
        <v>15</v>
      </c>
      <c r="Q10080" s="8">
        <v>157999.65</v>
      </c>
      <c r="R10080" s="17">
        <f t="shared" si="630"/>
        <v>153876.79999999999</v>
      </c>
      <c r="S10080" s="18">
        <f t="shared" si="631"/>
        <v>157998.5</v>
      </c>
    </row>
    <row r="10081" spans="1:19" x14ac:dyDescent="0.25">
      <c r="A10081" s="7" t="s">
        <v>10536</v>
      </c>
      <c r="B10081" s="7" t="s">
        <v>10537</v>
      </c>
      <c r="C10081" s="7" t="s">
        <v>7205</v>
      </c>
      <c r="D10081" s="7" t="s">
        <v>7206</v>
      </c>
      <c r="E10081" s="7" t="s">
        <v>7207</v>
      </c>
      <c r="F10081" s="8">
        <v>15</v>
      </c>
      <c r="G10081" s="8">
        <v>15.33</v>
      </c>
      <c r="H10081" s="8">
        <v>15.33</v>
      </c>
      <c r="I10081" s="8">
        <v>2040</v>
      </c>
      <c r="J10081" s="8">
        <v>31278.85</v>
      </c>
      <c r="K10081" s="8">
        <v>15.332769607843137</v>
      </c>
      <c r="L10081" s="8">
        <f t="shared" si="628"/>
        <v>1.9999264705882336</v>
      </c>
      <c r="M10081" s="8">
        <f t="shared" si="629"/>
        <v>13.332843137254903</v>
      </c>
      <c r="N10081" s="14">
        <v>12</v>
      </c>
      <c r="O10081" s="14">
        <v>14.933333333333334</v>
      </c>
      <c r="P10081" s="8">
        <v>15</v>
      </c>
      <c r="Q10081" s="8">
        <v>15.333333333333334</v>
      </c>
      <c r="R10081" s="17">
        <f t="shared" si="630"/>
        <v>30464</v>
      </c>
      <c r="S10081" s="18">
        <f t="shared" si="631"/>
        <v>31278.85</v>
      </c>
    </row>
    <row r="10082" spans="1:19" x14ac:dyDescent="0.25">
      <c r="A10082" s="7" t="s">
        <v>749</v>
      </c>
      <c r="B10082" s="7" t="s">
        <v>750</v>
      </c>
      <c r="C10082" s="7" t="s">
        <v>14</v>
      </c>
      <c r="D10082" s="7" t="s">
        <v>15</v>
      </c>
      <c r="E10082" s="7" t="s">
        <v>19</v>
      </c>
      <c r="F10082" s="8">
        <v>21</v>
      </c>
      <c r="G10082" s="8">
        <v>653.28</v>
      </c>
      <c r="H10082" s="8">
        <v>653.4</v>
      </c>
      <c r="I10082" s="8">
        <v>105</v>
      </c>
      <c r="J10082" s="8">
        <v>68605.840000000011</v>
      </c>
      <c r="K10082" s="8">
        <v>653.38895238095245</v>
      </c>
      <c r="L10082" s="8">
        <f t="shared" si="628"/>
        <v>113.39808264462806</v>
      </c>
      <c r="M10082" s="8">
        <f t="shared" si="629"/>
        <v>539.99086973632438</v>
      </c>
      <c r="N10082" s="8">
        <v>12</v>
      </c>
      <c r="O10082" s="8">
        <v>604.79999999999995</v>
      </c>
      <c r="P10082" s="8">
        <v>21</v>
      </c>
      <c r="Q10082" s="8">
        <v>653.4</v>
      </c>
      <c r="R10082" s="17">
        <f t="shared" si="630"/>
        <v>63503.999999999993</v>
      </c>
      <c r="S10082" s="18">
        <f t="shared" si="631"/>
        <v>68605.840000000011</v>
      </c>
    </row>
    <row r="10083" spans="1:19" x14ac:dyDescent="0.25">
      <c r="A10083" s="7" t="s">
        <v>10158</v>
      </c>
      <c r="B10083" s="7" t="s">
        <v>10159</v>
      </c>
      <c r="C10083" s="7" t="s">
        <v>7205</v>
      </c>
      <c r="D10083" s="7" t="s">
        <v>7206</v>
      </c>
      <c r="E10083" s="7" t="s">
        <v>7207</v>
      </c>
      <c r="F10083" s="8">
        <v>15</v>
      </c>
      <c r="G10083" s="8">
        <v>0.8</v>
      </c>
      <c r="H10083" s="8">
        <v>0.8</v>
      </c>
      <c r="I10083" s="8">
        <v>107965</v>
      </c>
      <c r="J10083" s="8">
        <v>86413.989999999976</v>
      </c>
      <c r="K10083" s="8">
        <v>0.80038892233594194</v>
      </c>
      <c r="L10083" s="8">
        <f t="shared" si="628"/>
        <v>0.10439855508729667</v>
      </c>
      <c r="M10083" s="8">
        <f t="shared" si="629"/>
        <v>0.69599036724864527</v>
      </c>
      <c r="N10083" s="13"/>
      <c r="O10083" s="13"/>
      <c r="P10083" s="8">
        <v>15</v>
      </c>
      <c r="Q10083" s="8">
        <v>0.8004</v>
      </c>
      <c r="R10083" s="17">
        <f t="shared" si="630"/>
        <v>0</v>
      </c>
      <c r="S10083" s="18">
        <f t="shared" si="631"/>
        <v>86413.989999999976</v>
      </c>
    </row>
    <row r="10084" spans="1:19" x14ac:dyDescent="0.25">
      <c r="A10084" s="7" t="s">
        <v>16675</v>
      </c>
      <c r="B10084" s="7" t="s">
        <v>16676</v>
      </c>
      <c r="C10084" s="7" t="s">
        <v>7539</v>
      </c>
      <c r="D10084" s="7" t="s">
        <v>7540</v>
      </c>
      <c r="E10084" s="7" t="s">
        <v>7798</v>
      </c>
      <c r="F10084" s="8">
        <v>21</v>
      </c>
      <c r="G10084" s="8">
        <v>28.8</v>
      </c>
      <c r="H10084" s="8">
        <v>28.8</v>
      </c>
      <c r="I10084" s="8">
        <v>700</v>
      </c>
      <c r="J10084" s="8">
        <v>20158.800000000003</v>
      </c>
      <c r="K10084" s="8">
        <v>28.798285714285718</v>
      </c>
      <c r="L10084" s="8">
        <f t="shared" si="628"/>
        <v>4.9980495867768582</v>
      </c>
      <c r="M10084" s="8">
        <f t="shared" si="629"/>
        <v>23.80023612750886</v>
      </c>
      <c r="N10084" s="14">
        <v>12</v>
      </c>
      <c r="O10084" s="14">
        <v>26.66</v>
      </c>
      <c r="P10084" s="8">
        <v>21</v>
      </c>
      <c r="Q10084" s="8">
        <v>28.8</v>
      </c>
      <c r="R10084" s="17">
        <f t="shared" si="630"/>
        <v>18662</v>
      </c>
      <c r="S10084" s="18">
        <f t="shared" si="631"/>
        <v>20158.800000000003</v>
      </c>
    </row>
    <row r="10085" spans="1:19" x14ac:dyDescent="0.25">
      <c r="A10085" s="7" t="s">
        <v>8272</v>
      </c>
      <c r="B10085" s="7" t="s">
        <v>8273</v>
      </c>
      <c r="C10085" s="7" t="s">
        <v>14</v>
      </c>
      <c r="D10085" s="7" t="s">
        <v>15</v>
      </c>
      <c r="E10085" s="7" t="s">
        <v>2322</v>
      </c>
      <c r="F10085" s="8">
        <v>21</v>
      </c>
      <c r="G10085" s="8">
        <v>9.1</v>
      </c>
      <c r="H10085" s="8">
        <v>9.1</v>
      </c>
      <c r="I10085" s="8">
        <v>30560</v>
      </c>
      <c r="J10085" s="8">
        <v>278070.34000000043</v>
      </c>
      <c r="K10085" s="8">
        <v>9.0991603403141497</v>
      </c>
      <c r="L10085" s="8">
        <f t="shared" si="628"/>
        <v>1.5791931169140261</v>
      </c>
      <c r="M10085" s="8">
        <f t="shared" si="629"/>
        <v>7.5199672234001236</v>
      </c>
      <c r="N10085" s="9"/>
      <c r="O10085" s="9"/>
      <c r="P10085" s="8">
        <v>21</v>
      </c>
      <c r="Q10085" s="8">
        <v>9.0992000000000015</v>
      </c>
      <c r="R10085" s="17">
        <f t="shared" si="630"/>
        <v>0</v>
      </c>
      <c r="S10085" s="18">
        <f t="shared" si="631"/>
        <v>278070.34000000043</v>
      </c>
    </row>
    <row r="10086" spans="1:19" x14ac:dyDescent="0.25">
      <c r="A10086" s="7" t="s">
        <v>7454</v>
      </c>
      <c r="B10086" s="7" t="s">
        <v>7455</v>
      </c>
      <c r="C10086" s="7" t="s">
        <v>7205</v>
      </c>
      <c r="D10086" s="7" t="s">
        <v>7206</v>
      </c>
      <c r="E10086" s="7" t="s">
        <v>7435</v>
      </c>
      <c r="F10086" s="8">
        <v>15</v>
      </c>
      <c r="G10086" s="8">
        <v>4.05</v>
      </c>
      <c r="H10086" s="8">
        <v>4.05</v>
      </c>
      <c r="I10086" s="8">
        <v>23940</v>
      </c>
      <c r="J10086" s="8">
        <v>96907.830000000045</v>
      </c>
      <c r="K10086" s="8">
        <v>4.0479461152882221</v>
      </c>
      <c r="L10086" s="8">
        <f t="shared" si="628"/>
        <v>0.52799297155933322</v>
      </c>
      <c r="M10086" s="8">
        <f t="shared" si="629"/>
        <v>3.5199531437288889</v>
      </c>
      <c r="N10086" s="14">
        <v>12</v>
      </c>
      <c r="O10086" s="14">
        <v>3.9424000000000001</v>
      </c>
      <c r="P10086" s="8">
        <v>15</v>
      </c>
      <c r="Q10086" s="8">
        <v>4.048</v>
      </c>
      <c r="R10086" s="17">
        <f t="shared" si="630"/>
        <v>94381.055999999997</v>
      </c>
      <c r="S10086" s="18">
        <f t="shared" si="631"/>
        <v>96907.830000000045</v>
      </c>
    </row>
    <row r="10087" spans="1:19" x14ac:dyDescent="0.25">
      <c r="A10087" s="7" t="s">
        <v>403</v>
      </c>
      <c r="B10087" s="7" t="s">
        <v>404</v>
      </c>
      <c r="C10087" s="7" t="s">
        <v>14</v>
      </c>
      <c r="D10087" s="7" t="s">
        <v>15</v>
      </c>
      <c r="E10087" s="7" t="s">
        <v>19</v>
      </c>
      <c r="F10087" s="8">
        <v>21</v>
      </c>
      <c r="G10087" s="8">
        <v>762.17</v>
      </c>
      <c r="H10087" s="8">
        <v>762.3</v>
      </c>
      <c r="I10087" s="8">
        <v>199</v>
      </c>
      <c r="J10087" s="8">
        <v>151696.35</v>
      </c>
      <c r="K10087" s="8">
        <v>762.29321608040209</v>
      </c>
      <c r="L10087" s="8">
        <f t="shared" si="628"/>
        <v>132.29882262552428</v>
      </c>
      <c r="M10087" s="8">
        <f t="shared" si="629"/>
        <v>629.99439345487781</v>
      </c>
      <c r="N10087" s="14">
        <v>12</v>
      </c>
      <c r="O10087" s="14">
        <v>705.6</v>
      </c>
      <c r="P10087" s="8">
        <v>21</v>
      </c>
      <c r="Q10087" s="8">
        <v>762.3</v>
      </c>
      <c r="R10087" s="17">
        <f t="shared" si="630"/>
        <v>140414.39999999999</v>
      </c>
      <c r="S10087" s="18">
        <f t="shared" si="631"/>
        <v>151696.35</v>
      </c>
    </row>
    <row r="10088" spans="1:19" x14ac:dyDescent="0.25">
      <c r="A10088" s="7" t="s">
        <v>535</v>
      </c>
      <c r="B10088" s="7" t="s">
        <v>536</v>
      </c>
      <c r="C10088" s="7" t="s">
        <v>369</v>
      </c>
      <c r="D10088" s="7" t="s">
        <v>370</v>
      </c>
      <c r="E10088" s="7" t="s">
        <v>537</v>
      </c>
      <c r="F10088" s="8">
        <v>21</v>
      </c>
      <c r="G10088" s="8">
        <v>3356.54</v>
      </c>
      <c r="H10088" s="8">
        <v>3357.21</v>
      </c>
      <c r="I10088" s="8">
        <v>56</v>
      </c>
      <c r="J10088" s="8">
        <v>188002.18</v>
      </c>
      <c r="K10088" s="8">
        <v>3357.1817857142855</v>
      </c>
      <c r="L10088" s="8">
        <f t="shared" si="628"/>
        <v>582.65138429752051</v>
      </c>
      <c r="M10088" s="8">
        <f t="shared" si="629"/>
        <v>2774.530401416765</v>
      </c>
      <c r="N10088" s="14">
        <v>12</v>
      </c>
      <c r="O10088" s="14">
        <v>3107.4949999999999</v>
      </c>
      <c r="P10088" s="8">
        <v>21</v>
      </c>
      <c r="Q10088" s="8">
        <v>3357.2059999999997</v>
      </c>
      <c r="R10088" s="17">
        <f t="shared" si="630"/>
        <v>174019.72</v>
      </c>
      <c r="S10088" s="18">
        <f t="shared" si="631"/>
        <v>188002.18</v>
      </c>
    </row>
    <row r="10089" spans="1:19" x14ac:dyDescent="0.25">
      <c r="A10089" s="7" t="s">
        <v>7801</v>
      </c>
      <c r="B10089" s="7" t="s">
        <v>7802</v>
      </c>
      <c r="C10089" s="7" t="s">
        <v>14</v>
      </c>
      <c r="D10089" s="7" t="s">
        <v>15</v>
      </c>
      <c r="E10089" s="7" t="s">
        <v>7231</v>
      </c>
      <c r="F10089" s="8">
        <v>21</v>
      </c>
      <c r="G10089" s="8">
        <v>31.46</v>
      </c>
      <c r="H10089" s="8">
        <v>31.46</v>
      </c>
      <c r="I10089" s="8">
        <v>1450</v>
      </c>
      <c r="J10089" s="8">
        <v>45615.630000000005</v>
      </c>
      <c r="K10089" s="8">
        <v>31.459055172413795</v>
      </c>
      <c r="L10089" s="8">
        <f t="shared" si="628"/>
        <v>5.4598360216585924</v>
      </c>
      <c r="M10089" s="8">
        <f t="shared" si="629"/>
        <v>25.999219150755202</v>
      </c>
      <c r="N10089" s="9"/>
      <c r="O10089" s="9"/>
      <c r="P10089" s="8">
        <v>21</v>
      </c>
      <c r="Q10089" s="8">
        <v>31.46</v>
      </c>
      <c r="R10089" s="17">
        <f t="shared" si="630"/>
        <v>0</v>
      </c>
      <c r="S10089" s="18">
        <f t="shared" si="631"/>
        <v>45615.630000000005</v>
      </c>
    </row>
    <row r="10090" spans="1:19" x14ac:dyDescent="0.25">
      <c r="A10090" s="7" t="s">
        <v>10926</v>
      </c>
      <c r="B10090" s="7" t="s">
        <v>10927</v>
      </c>
      <c r="C10090" s="7" t="s">
        <v>14</v>
      </c>
      <c r="D10090" s="7" t="s">
        <v>15</v>
      </c>
      <c r="E10090" s="7" t="s">
        <v>8931</v>
      </c>
      <c r="F10090" s="8">
        <v>21</v>
      </c>
      <c r="G10090" s="8">
        <v>25.53</v>
      </c>
      <c r="H10090" s="8">
        <v>25.530999999999999</v>
      </c>
      <c r="I10090" s="8">
        <v>11522</v>
      </c>
      <c r="J10090" s="8">
        <v>294168.00999999908</v>
      </c>
      <c r="K10090" s="8">
        <v>25.530985072036025</v>
      </c>
      <c r="L10090" s="8">
        <f t="shared" si="628"/>
        <v>4.4309974091963333</v>
      </c>
      <c r="M10090" s="8">
        <f t="shared" si="629"/>
        <v>21.099987662839691</v>
      </c>
      <c r="N10090" s="14">
        <v>21</v>
      </c>
      <c r="O10090" s="14">
        <v>25.530999999999999</v>
      </c>
      <c r="P10090" s="8">
        <v>21</v>
      </c>
      <c r="Q10090" s="8">
        <v>25.531111111111112</v>
      </c>
      <c r="R10090" s="17">
        <f t="shared" si="630"/>
        <v>294168.18199999997</v>
      </c>
      <c r="S10090" s="18">
        <f t="shared" si="631"/>
        <v>294168.00999999908</v>
      </c>
    </row>
    <row r="10091" spans="1:19" x14ac:dyDescent="0.25">
      <c r="A10091" s="7" t="s">
        <v>17973</v>
      </c>
      <c r="B10091" s="7" t="s">
        <v>17974</v>
      </c>
      <c r="C10091" s="7" t="s">
        <v>14</v>
      </c>
      <c r="D10091" s="7" t="s">
        <v>15</v>
      </c>
      <c r="E10091" s="7" t="s">
        <v>7518</v>
      </c>
      <c r="F10091" s="8">
        <v>21</v>
      </c>
      <c r="G10091" s="8">
        <v>437.19</v>
      </c>
      <c r="H10091" s="8">
        <v>437.19</v>
      </c>
      <c r="I10091" s="8">
        <v>22</v>
      </c>
      <c r="J10091" s="8">
        <v>9618.17</v>
      </c>
      <c r="K10091" s="8">
        <v>437.18954545454545</v>
      </c>
      <c r="L10091" s="8">
        <f t="shared" si="628"/>
        <v>75.875871525169032</v>
      </c>
      <c r="M10091" s="8">
        <f t="shared" si="629"/>
        <v>361.31367392937642</v>
      </c>
      <c r="N10091" s="9"/>
      <c r="O10091" s="9"/>
      <c r="P10091" s="8">
        <v>21</v>
      </c>
      <c r="Q10091" s="8">
        <v>437.25600000000003</v>
      </c>
      <c r="R10091" s="17">
        <f t="shared" si="630"/>
        <v>0</v>
      </c>
      <c r="S10091" s="18">
        <f t="shared" si="631"/>
        <v>9618.17</v>
      </c>
    </row>
    <row r="10092" spans="1:19" x14ac:dyDescent="0.25">
      <c r="A10092" s="7" t="s">
        <v>569</v>
      </c>
      <c r="B10092" s="7" t="s">
        <v>570</v>
      </c>
      <c r="C10092" s="7" t="s">
        <v>14</v>
      </c>
      <c r="D10092" s="7" t="s">
        <v>15</v>
      </c>
      <c r="E10092" s="7" t="s">
        <v>19</v>
      </c>
      <c r="F10092" s="8">
        <v>21</v>
      </c>
      <c r="G10092" s="8">
        <v>846.85</v>
      </c>
      <c r="H10092" s="8">
        <v>847</v>
      </c>
      <c r="I10092" s="8">
        <v>30</v>
      </c>
      <c r="J10092" s="8">
        <v>25408.5</v>
      </c>
      <c r="K10092" s="8">
        <v>846.95</v>
      </c>
      <c r="L10092" s="8">
        <f t="shared" si="628"/>
        <v>146.99132231404963</v>
      </c>
      <c r="M10092" s="8">
        <f t="shared" si="629"/>
        <v>699.95867768595042</v>
      </c>
      <c r="N10092" s="9"/>
      <c r="O10092" s="9"/>
      <c r="P10092" s="8">
        <v>21</v>
      </c>
      <c r="Q10092" s="8">
        <v>847</v>
      </c>
      <c r="R10092" s="17">
        <f t="shared" si="630"/>
        <v>0</v>
      </c>
      <c r="S10092" s="18">
        <f t="shared" si="631"/>
        <v>25408.5</v>
      </c>
    </row>
    <row r="10093" spans="1:19" x14ac:dyDescent="0.25">
      <c r="A10093" s="7" t="s">
        <v>11582</v>
      </c>
      <c r="B10093" s="7" t="s">
        <v>11583</v>
      </c>
      <c r="C10093" s="7" t="s">
        <v>14</v>
      </c>
      <c r="D10093" s="7" t="s">
        <v>15</v>
      </c>
      <c r="E10093" s="7" t="s">
        <v>2322</v>
      </c>
      <c r="F10093" s="8">
        <v>21</v>
      </c>
      <c r="G10093" s="8">
        <v>8.16</v>
      </c>
      <c r="H10093" s="8">
        <v>8.18</v>
      </c>
      <c r="I10093" s="8">
        <v>500</v>
      </c>
      <c r="J10093" s="8">
        <v>4088.4700000000003</v>
      </c>
      <c r="K10093" s="8">
        <v>8.1769400000000001</v>
      </c>
      <c r="L10093" s="8">
        <f t="shared" si="628"/>
        <v>1.4191383471074381</v>
      </c>
      <c r="M10093" s="8">
        <f t="shared" si="629"/>
        <v>6.757801652892562</v>
      </c>
      <c r="N10093" s="13"/>
      <c r="O10093" s="13"/>
      <c r="P10093" s="8">
        <v>21</v>
      </c>
      <c r="Q10093" s="8">
        <v>8.1799499999999998</v>
      </c>
      <c r="R10093" s="17">
        <f t="shared" si="630"/>
        <v>0</v>
      </c>
      <c r="S10093" s="18">
        <f t="shared" si="631"/>
        <v>4088.4700000000003</v>
      </c>
    </row>
    <row r="10094" spans="1:19" x14ac:dyDescent="0.25">
      <c r="A10094" s="7" t="s">
        <v>10342</v>
      </c>
      <c r="B10094" s="7" t="s">
        <v>10343</v>
      </c>
      <c r="C10094" s="7" t="s">
        <v>7400</v>
      </c>
      <c r="D10094" s="7" t="s">
        <v>7401</v>
      </c>
      <c r="E10094" s="7" t="s">
        <v>7402</v>
      </c>
      <c r="F10094" s="8">
        <v>21</v>
      </c>
      <c r="G10094" s="8">
        <v>561.41999999999996</v>
      </c>
      <c r="H10094" s="8">
        <v>563</v>
      </c>
      <c r="I10094" s="8">
        <v>3</v>
      </c>
      <c r="J10094" s="8">
        <v>1687.42</v>
      </c>
      <c r="K10094" s="8">
        <v>562.47333333333336</v>
      </c>
      <c r="L10094" s="8">
        <f t="shared" si="628"/>
        <v>97.619338842975196</v>
      </c>
      <c r="M10094" s="8">
        <f t="shared" si="629"/>
        <v>464.85399449035816</v>
      </c>
      <c r="N10094" s="9"/>
      <c r="O10094" s="9"/>
      <c r="P10094" s="8">
        <v>21</v>
      </c>
      <c r="Q10094" s="8">
        <v>563</v>
      </c>
      <c r="R10094" s="17">
        <f t="shared" si="630"/>
        <v>0</v>
      </c>
      <c r="S10094" s="18">
        <f t="shared" si="631"/>
        <v>1687.42</v>
      </c>
    </row>
    <row r="10095" spans="1:19" x14ac:dyDescent="0.25">
      <c r="A10095" s="7" t="s">
        <v>8436</v>
      </c>
      <c r="B10095" s="7" t="s">
        <v>8437</v>
      </c>
      <c r="C10095" s="7" t="s">
        <v>7205</v>
      </c>
      <c r="D10095" s="7" t="s">
        <v>7206</v>
      </c>
      <c r="E10095" s="7" t="s">
        <v>7445</v>
      </c>
      <c r="F10095" s="8">
        <v>15</v>
      </c>
      <c r="G10095" s="8">
        <v>16.829999999999998</v>
      </c>
      <c r="H10095" s="8">
        <v>16.84</v>
      </c>
      <c r="I10095" s="8">
        <v>942</v>
      </c>
      <c r="J10095" s="8">
        <v>15857.820000000009</v>
      </c>
      <c r="K10095" s="8">
        <v>16.834203821656061</v>
      </c>
      <c r="L10095" s="8">
        <f t="shared" si="628"/>
        <v>2.1957657158681805</v>
      </c>
      <c r="M10095" s="8">
        <f t="shared" si="629"/>
        <v>14.638438105787881</v>
      </c>
      <c r="N10095" s="14">
        <v>12</v>
      </c>
      <c r="O10095" s="14">
        <v>16.396777777777778</v>
      </c>
      <c r="P10095" s="8">
        <v>15</v>
      </c>
      <c r="Q10095" s="8">
        <v>16.835999999999999</v>
      </c>
      <c r="R10095" s="17">
        <f t="shared" si="630"/>
        <v>15445.764666666668</v>
      </c>
      <c r="S10095" s="18">
        <f t="shared" si="631"/>
        <v>15857.820000000009</v>
      </c>
    </row>
    <row r="10096" spans="1:19" x14ac:dyDescent="0.25">
      <c r="A10096" s="7" t="s">
        <v>20106</v>
      </c>
      <c r="B10096" s="7" t="s">
        <v>20107</v>
      </c>
      <c r="C10096" s="7" t="s">
        <v>14</v>
      </c>
      <c r="D10096" s="7" t="s">
        <v>15</v>
      </c>
      <c r="E10096" s="7" t="s">
        <v>7518</v>
      </c>
      <c r="F10096" s="8">
        <v>21</v>
      </c>
      <c r="G10096" s="8">
        <v>1899.7</v>
      </c>
      <c r="H10096" s="8">
        <v>1899.8</v>
      </c>
      <c r="I10096" s="8">
        <v>22</v>
      </c>
      <c r="J10096" s="8">
        <v>41793.9</v>
      </c>
      <c r="K10096" s="8">
        <v>1899.7227272727273</v>
      </c>
      <c r="L10096" s="8">
        <f t="shared" si="628"/>
        <v>329.70394440270479</v>
      </c>
      <c r="M10096" s="8">
        <f t="shared" si="629"/>
        <v>1570.0187828700225</v>
      </c>
      <c r="N10096" s="9"/>
      <c r="O10096" s="9"/>
      <c r="P10096" s="8">
        <v>21</v>
      </c>
      <c r="Q10096" s="8">
        <v>1899.8</v>
      </c>
      <c r="R10096" s="17">
        <f t="shared" si="630"/>
        <v>0</v>
      </c>
      <c r="S10096" s="18">
        <f t="shared" si="631"/>
        <v>41793.9</v>
      </c>
    </row>
    <row r="10097" spans="1:19" x14ac:dyDescent="0.25">
      <c r="A10097" s="7" t="s">
        <v>12765</v>
      </c>
      <c r="B10097" s="7" t="s">
        <v>12766</v>
      </c>
      <c r="C10097" s="7" t="s">
        <v>14</v>
      </c>
      <c r="D10097" s="7" t="s">
        <v>15</v>
      </c>
      <c r="E10097" s="7" t="s">
        <v>7518</v>
      </c>
      <c r="F10097" s="8">
        <v>21</v>
      </c>
      <c r="G10097" s="8">
        <v>1542.75</v>
      </c>
      <c r="H10097" s="8">
        <v>1543.61</v>
      </c>
      <c r="I10097" s="8">
        <v>6</v>
      </c>
      <c r="J10097" s="8">
        <v>9259.81</v>
      </c>
      <c r="K10097" s="8">
        <v>1543.3016666666665</v>
      </c>
      <c r="L10097" s="8">
        <f t="shared" si="628"/>
        <v>267.84574380165282</v>
      </c>
      <c r="M10097" s="8">
        <f t="shared" si="629"/>
        <v>1275.4559228650137</v>
      </c>
      <c r="N10097" s="9"/>
      <c r="O10097" s="9"/>
      <c r="P10097" s="8">
        <v>21</v>
      </c>
      <c r="Q10097" s="8">
        <v>1543.605</v>
      </c>
      <c r="R10097" s="17">
        <f t="shared" si="630"/>
        <v>0</v>
      </c>
      <c r="S10097" s="18">
        <f t="shared" si="631"/>
        <v>9259.81</v>
      </c>
    </row>
    <row r="10098" spans="1:19" x14ac:dyDescent="0.25">
      <c r="A10098" s="7" t="s">
        <v>7523</v>
      </c>
      <c r="B10098" s="7" t="s">
        <v>7524</v>
      </c>
      <c r="C10098" s="7" t="s">
        <v>7205</v>
      </c>
      <c r="D10098" s="7" t="s">
        <v>7206</v>
      </c>
      <c r="E10098" s="7" t="s">
        <v>7207</v>
      </c>
      <c r="F10098" s="8">
        <v>21</v>
      </c>
      <c r="G10098" s="8">
        <v>14.68</v>
      </c>
      <c r="H10098" s="8">
        <v>14.68</v>
      </c>
      <c r="I10098" s="8">
        <v>2328</v>
      </c>
      <c r="J10098" s="8">
        <v>34175.350000000013</v>
      </c>
      <c r="K10098" s="8">
        <v>14.680133161512034</v>
      </c>
      <c r="L10098" s="8">
        <f t="shared" si="628"/>
        <v>2.5477917057169641</v>
      </c>
      <c r="M10098" s="8">
        <f t="shared" si="629"/>
        <v>12.13234145579507</v>
      </c>
      <c r="N10098" s="9"/>
      <c r="O10098" s="9"/>
      <c r="P10098" s="8">
        <v>21</v>
      </c>
      <c r="Q10098" s="8">
        <v>14.680933333333332</v>
      </c>
      <c r="R10098" s="17">
        <f t="shared" si="630"/>
        <v>0</v>
      </c>
      <c r="S10098" s="18">
        <f t="shared" si="631"/>
        <v>34175.350000000013</v>
      </c>
    </row>
    <row r="10099" spans="1:19" x14ac:dyDescent="0.25">
      <c r="A10099" s="7" t="s">
        <v>15678</v>
      </c>
      <c r="B10099" s="7" t="s">
        <v>15679</v>
      </c>
      <c r="C10099" s="7" t="s">
        <v>14</v>
      </c>
      <c r="D10099" s="7" t="s">
        <v>15</v>
      </c>
      <c r="E10099" s="7" t="s">
        <v>7763</v>
      </c>
      <c r="F10099" s="8">
        <v>21</v>
      </c>
      <c r="G10099" s="8">
        <v>1.92</v>
      </c>
      <c r="H10099" s="8">
        <v>1.92</v>
      </c>
      <c r="I10099" s="8">
        <v>8850</v>
      </c>
      <c r="J10099" s="8">
        <v>17026.38</v>
      </c>
      <c r="K10099" s="8">
        <v>1.923884745762712</v>
      </c>
      <c r="L10099" s="8">
        <f t="shared" si="628"/>
        <v>0.33389735257038788</v>
      </c>
      <c r="M10099" s="8">
        <f t="shared" si="629"/>
        <v>1.5899873931923241</v>
      </c>
      <c r="N10099" s="9"/>
      <c r="O10099" s="9"/>
      <c r="P10099" s="8">
        <v>21</v>
      </c>
      <c r="Q10099" s="8">
        <v>1.9240999999999999</v>
      </c>
      <c r="R10099" s="17">
        <f t="shared" si="630"/>
        <v>0</v>
      </c>
      <c r="S10099" s="18">
        <f t="shared" si="631"/>
        <v>17026.38</v>
      </c>
    </row>
    <row r="10100" spans="1:19" x14ac:dyDescent="0.25">
      <c r="A10100" s="7" t="s">
        <v>6343</v>
      </c>
      <c r="B10100" s="7" t="s">
        <v>6344</v>
      </c>
      <c r="C10100" s="7" t="s">
        <v>37</v>
      </c>
      <c r="D10100" s="7" t="s">
        <v>38</v>
      </c>
      <c r="E10100" s="7" t="s">
        <v>39</v>
      </c>
      <c r="F10100" s="8">
        <v>15</v>
      </c>
      <c r="G10100" s="8">
        <v>0</v>
      </c>
      <c r="H10100" s="8">
        <v>2500</v>
      </c>
      <c r="I10100" s="8">
        <v>22</v>
      </c>
      <c r="J10100" s="8">
        <v>54997.969999999987</v>
      </c>
      <c r="K10100" s="8">
        <v>2499.9077272727268</v>
      </c>
      <c r="L10100" s="8">
        <f t="shared" si="628"/>
        <v>326.07492094861618</v>
      </c>
      <c r="M10100" s="8">
        <f t="shared" si="629"/>
        <v>2173.8328063241106</v>
      </c>
      <c r="N10100" s="14">
        <v>12</v>
      </c>
      <c r="O10100" s="14">
        <v>2434.7800000000002</v>
      </c>
      <c r="P10100" s="8">
        <v>15</v>
      </c>
      <c r="Q10100" s="8">
        <v>2499.9949999999999</v>
      </c>
      <c r="R10100" s="17">
        <f t="shared" si="630"/>
        <v>53565.16</v>
      </c>
      <c r="S10100" s="18">
        <f t="shared" si="631"/>
        <v>54997.969999999987</v>
      </c>
    </row>
    <row r="10101" spans="1:19" x14ac:dyDescent="0.25">
      <c r="A10101" s="7" t="s">
        <v>431</v>
      </c>
      <c r="B10101" s="7" t="s">
        <v>432</v>
      </c>
      <c r="C10101" s="7" t="s">
        <v>14</v>
      </c>
      <c r="D10101" s="7" t="s">
        <v>15</v>
      </c>
      <c r="E10101" s="7" t="s">
        <v>19</v>
      </c>
      <c r="F10101" s="8">
        <v>21</v>
      </c>
      <c r="G10101" s="8">
        <v>2298.59</v>
      </c>
      <c r="H10101" s="8">
        <v>2299</v>
      </c>
      <c r="I10101" s="8">
        <v>18</v>
      </c>
      <c r="J10101" s="8">
        <v>41379.97</v>
      </c>
      <c r="K10101" s="8">
        <v>2298.8872222222221</v>
      </c>
      <c r="L10101" s="8">
        <f t="shared" si="628"/>
        <v>398.9804269972451</v>
      </c>
      <c r="M10101" s="8">
        <f t="shared" si="629"/>
        <v>1899.906795224977</v>
      </c>
      <c r="N10101" s="14">
        <v>12</v>
      </c>
      <c r="O10101" s="14">
        <v>2128</v>
      </c>
      <c r="P10101" s="8">
        <v>21</v>
      </c>
      <c r="Q10101" s="8">
        <v>2299</v>
      </c>
      <c r="R10101" s="17">
        <f t="shared" si="630"/>
        <v>38304</v>
      </c>
      <c r="S10101" s="18">
        <f t="shared" si="631"/>
        <v>41379.97</v>
      </c>
    </row>
    <row r="10102" spans="1:19" x14ac:dyDescent="0.25">
      <c r="A10102" s="7" t="s">
        <v>433</v>
      </c>
      <c r="B10102" s="7" t="s">
        <v>434</v>
      </c>
      <c r="C10102" s="7" t="s">
        <v>14</v>
      </c>
      <c r="D10102" s="7" t="s">
        <v>15</v>
      </c>
      <c r="E10102" s="7" t="s">
        <v>19</v>
      </c>
      <c r="F10102" s="8">
        <v>21</v>
      </c>
      <c r="G10102" s="8">
        <v>2298.59</v>
      </c>
      <c r="H10102" s="8">
        <v>2299</v>
      </c>
      <c r="I10102" s="8">
        <v>173</v>
      </c>
      <c r="J10102" s="8">
        <v>397724.97</v>
      </c>
      <c r="K10102" s="8">
        <v>2298.9882658959536</v>
      </c>
      <c r="L10102" s="8">
        <f t="shared" si="628"/>
        <v>398.9979635026034</v>
      </c>
      <c r="M10102" s="8">
        <f t="shared" si="629"/>
        <v>1899.9903023933502</v>
      </c>
      <c r="N10102" s="14">
        <v>12</v>
      </c>
      <c r="O10102" s="14">
        <v>2128</v>
      </c>
      <c r="P10102" s="8">
        <v>21</v>
      </c>
      <c r="Q10102" s="8">
        <v>2299</v>
      </c>
      <c r="R10102" s="17">
        <f t="shared" si="630"/>
        <v>368144</v>
      </c>
      <c r="S10102" s="18">
        <f t="shared" si="631"/>
        <v>397724.97</v>
      </c>
    </row>
    <row r="10103" spans="1:19" x14ac:dyDescent="0.25">
      <c r="A10103" s="7" t="s">
        <v>12851</v>
      </c>
      <c r="B10103" s="7" t="s">
        <v>12852</v>
      </c>
      <c r="C10103" s="7" t="s">
        <v>14</v>
      </c>
      <c r="D10103" s="7" t="s">
        <v>15</v>
      </c>
      <c r="E10103" s="7" t="s">
        <v>7518</v>
      </c>
      <c r="F10103" s="8">
        <v>21</v>
      </c>
      <c r="G10103" s="8">
        <v>1081.74</v>
      </c>
      <c r="H10103" s="8">
        <v>1082.95</v>
      </c>
      <c r="I10103" s="8">
        <v>6</v>
      </c>
      <c r="J10103" s="8">
        <v>6492.35</v>
      </c>
      <c r="K10103" s="8">
        <v>1082.0583333333334</v>
      </c>
      <c r="L10103" s="8">
        <f t="shared" si="628"/>
        <v>187.7952479338843</v>
      </c>
      <c r="M10103" s="8">
        <f t="shared" si="629"/>
        <v>894.2630853994491</v>
      </c>
      <c r="N10103" s="9"/>
      <c r="O10103" s="9"/>
      <c r="P10103" s="8">
        <v>21</v>
      </c>
      <c r="Q10103" s="8">
        <v>1082.44</v>
      </c>
      <c r="R10103" s="17">
        <f t="shared" si="630"/>
        <v>0</v>
      </c>
      <c r="S10103" s="18">
        <f t="shared" si="631"/>
        <v>6492.35</v>
      </c>
    </row>
    <row r="10104" spans="1:19" x14ac:dyDescent="0.25">
      <c r="A10104" s="7" t="s">
        <v>13248</v>
      </c>
      <c r="B10104" s="7" t="s">
        <v>13249</v>
      </c>
      <c r="C10104" s="7" t="s">
        <v>14</v>
      </c>
      <c r="D10104" s="7" t="s">
        <v>15</v>
      </c>
      <c r="E10104" s="7" t="s">
        <v>7343</v>
      </c>
      <c r="F10104" s="8">
        <v>21</v>
      </c>
      <c r="G10104" s="8">
        <v>2.89</v>
      </c>
      <c r="H10104" s="8">
        <v>2.89</v>
      </c>
      <c r="I10104" s="8">
        <v>3199</v>
      </c>
      <c r="J10104" s="8">
        <v>9248.8900000000067</v>
      </c>
      <c r="K10104" s="8">
        <v>2.8911816192560198</v>
      </c>
      <c r="L10104" s="8">
        <f t="shared" si="628"/>
        <v>0.50177532235021838</v>
      </c>
      <c r="M10104" s="8">
        <f t="shared" si="629"/>
        <v>2.3894062969058014</v>
      </c>
      <c r="N10104" s="9"/>
      <c r="O10104" s="9"/>
      <c r="P10104" s="8">
        <v>21</v>
      </c>
      <c r="Q10104" s="8">
        <v>2.8919000000000001</v>
      </c>
      <c r="R10104" s="17">
        <f t="shared" si="630"/>
        <v>0</v>
      </c>
      <c r="S10104" s="18">
        <f t="shared" si="631"/>
        <v>9248.8900000000067</v>
      </c>
    </row>
    <row r="10105" spans="1:19" x14ac:dyDescent="0.25">
      <c r="A10105" s="7" t="s">
        <v>1758</v>
      </c>
      <c r="B10105" s="7" t="s">
        <v>1759</v>
      </c>
      <c r="C10105" s="7" t="s">
        <v>396</v>
      </c>
      <c r="D10105" s="7" t="s">
        <v>397</v>
      </c>
      <c r="E10105" s="7" t="s">
        <v>398</v>
      </c>
      <c r="F10105" s="8">
        <v>15</v>
      </c>
      <c r="G10105" s="8">
        <v>1039.82</v>
      </c>
      <c r="H10105" s="8">
        <v>1040</v>
      </c>
      <c r="I10105" s="8">
        <v>87</v>
      </c>
      <c r="J10105" s="8">
        <v>90477.68</v>
      </c>
      <c r="K10105" s="8">
        <v>1039.9733333333334</v>
      </c>
      <c r="L10105" s="8">
        <f t="shared" si="628"/>
        <v>135.64869565217384</v>
      </c>
      <c r="M10105" s="8">
        <f t="shared" si="629"/>
        <v>904.32463768115952</v>
      </c>
      <c r="N10105" s="9"/>
      <c r="O10105" s="9"/>
      <c r="P10105" s="8">
        <v>15</v>
      </c>
      <c r="Q10105" s="8">
        <v>1040</v>
      </c>
      <c r="R10105" s="17">
        <f t="shared" si="630"/>
        <v>0</v>
      </c>
      <c r="S10105" s="18">
        <f t="shared" si="631"/>
        <v>90477.68</v>
      </c>
    </row>
    <row r="10106" spans="1:19" x14ac:dyDescent="0.25">
      <c r="A10106" s="7" t="s">
        <v>8089</v>
      </c>
      <c r="B10106" s="7" t="s">
        <v>8090</v>
      </c>
      <c r="C10106" s="7" t="s">
        <v>14</v>
      </c>
      <c r="D10106" s="7" t="s">
        <v>15</v>
      </c>
      <c r="E10106" s="7" t="s">
        <v>7754</v>
      </c>
      <c r="F10106" s="8">
        <v>21</v>
      </c>
      <c r="G10106" s="8">
        <v>16.350000000000001</v>
      </c>
      <c r="H10106" s="8">
        <v>16.36</v>
      </c>
      <c r="I10106" s="8">
        <v>996</v>
      </c>
      <c r="J10106" s="8">
        <v>16287.23</v>
      </c>
      <c r="K10106" s="8">
        <v>16.352640562248997</v>
      </c>
      <c r="L10106" s="8">
        <f t="shared" si="628"/>
        <v>2.8380615851837092</v>
      </c>
      <c r="M10106" s="8">
        <f t="shared" si="629"/>
        <v>13.514578977065288</v>
      </c>
      <c r="N10106" s="9"/>
      <c r="O10106" s="9"/>
      <c r="P10106" s="8">
        <v>21</v>
      </c>
      <c r="Q10106" s="8">
        <v>16.355</v>
      </c>
      <c r="R10106" s="17">
        <f t="shared" si="630"/>
        <v>0</v>
      </c>
      <c r="S10106" s="18">
        <f t="shared" si="631"/>
        <v>16287.23</v>
      </c>
    </row>
    <row r="10107" spans="1:19" x14ac:dyDescent="0.25">
      <c r="A10107" s="7" t="s">
        <v>7592</v>
      </c>
      <c r="B10107" s="7" t="s">
        <v>7593</v>
      </c>
      <c r="C10107" s="7" t="s">
        <v>7205</v>
      </c>
      <c r="D10107" s="7" t="s">
        <v>7206</v>
      </c>
      <c r="E10107" s="7" t="s">
        <v>7445</v>
      </c>
      <c r="F10107" s="8">
        <v>15</v>
      </c>
      <c r="G10107" s="8">
        <v>22.41</v>
      </c>
      <c r="H10107" s="8">
        <v>22.42</v>
      </c>
      <c r="I10107" s="8">
        <v>2500</v>
      </c>
      <c r="J10107" s="8">
        <v>56035.560000000012</v>
      </c>
      <c r="K10107" s="8">
        <v>22.414224000000004</v>
      </c>
      <c r="L10107" s="8">
        <f t="shared" si="628"/>
        <v>2.9235944347826077</v>
      </c>
      <c r="M10107" s="8">
        <f t="shared" si="629"/>
        <v>19.490629565217397</v>
      </c>
      <c r="N10107" s="14">
        <v>12</v>
      </c>
      <c r="O10107" s="14">
        <v>21.828800000000001</v>
      </c>
      <c r="P10107" s="8">
        <v>15</v>
      </c>
      <c r="Q10107" s="8">
        <v>22.41525</v>
      </c>
      <c r="R10107" s="17">
        <f t="shared" si="630"/>
        <v>54572</v>
      </c>
      <c r="S10107" s="18">
        <f t="shared" si="631"/>
        <v>56035.560000000012</v>
      </c>
    </row>
    <row r="10108" spans="1:19" x14ac:dyDescent="0.25">
      <c r="A10108" s="7" t="s">
        <v>9713</v>
      </c>
      <c r="B10108" s="7" t="s">
        <v>9714</v>
      </c>
      <c r="C10108" s="7" t="s">
        <v>7205</v>
      </c>
      <c r="D10108" s="7" t="s">
        <v>7206</v>
      </c>
      <c r="E10108" s="7" t="s">
        <v>7445</v>
      </c>
      <c r="F10108" s="8">
        <v>15</v>
      </c>
      <c r="G10108" s="8">
        <v>28.21</v>
      </c>
      <c r="H10108" s="8">
        <v>28.27</v>
      </c>
      <c r="I10108" s="8">
        <v>287</v>
      </c>
      <c r="J10108" s="8">
        <v>8110.0300000000007</v>
      </c>
      <c r="K10108" s="8">
        <v>28.257944250871084</v>
      </c>
      <c r="L10108" s="8">
        <f t="shared" si="628"/>
        <v>3.6858188153310074</v>
      </c>
      <c r="M10108" s="8">
        <f t="shared" si="629"/>
        <v>24.572125435540077</v>
      </c>
      <c r="N10108" s="9"/>
      <c r="O10108" s="9"/>
      <c r="P10108" s="8">
        <v>15</v>
      </c>
      <c r="Q10108" s="8">
        <v>28.266984126984127</v>
      </c>
      <c r="R10108" s="17">
        <f t="shared" si="630"/>
        <v>0</v>
      </c>
      <c r="S10108" s="18">
        <f t="shared" si="631"/>
        <v>8110.0300000000007</v>
      </c>
    </row>
    <row r="10109" spans="1:19" x14ac:dyDescent="0.25">
      <c r="A10109" s="7" t="s">
        <v>18633</v>
      </c>
      <c r="B10109" s="7" t="s">
        <v>18634</v>
      </c>
      <c r="C10109" s="7" t="s">
        <v>14</v>
      </c>
      <c r="D10109" s="7" t="s">
        <v>15</v>
      </c>
      <c r="E10109" s="7" t="s">
        <v>2322</v>
      </c>
      <c r="F10109" s="8">
        <v>21</v>
      </c>
      <c r="G10109" s="8">
        <v>48.28</v>
      </c>
      <c r="H10109" s="8">
        <v>48.29</v>
      </c>
      <c r="I10109" s="8">
        <v>340</v>
      </c>
      <c r="J10109" s="8">
        <v>16415.150000000001</v>
      </c>
      <c r="K10109" s="8">
        <v>48.279852941176472</v>
      </c>
      <c r="L10109" s="8">
        <f t="shared" si="628"/>
        <v>8.3791480311132673</v>
      </c>
      <c r="M10109" s="8">
        <f t="shared" si="629"/>
        <v>39.900704910063205</v>
      </c>
      <c r="N10109" s="14">
        <v>12</v>
      </c>
      <c r="O10109" s="14">
        <v>44.688000000000002</v>
      </c>
      <c r="P10109" s="8">
        <v>21</v>
      </c>
      <c r="Q10109" s="8">
        <v>48.287500000000001</v>
      </c>
      <c r="R10109" s="17">
        <f t="shared" si="630"/>
        <v>15193.92</v>
      </c>
      <c r="S10109" s="18">
        <f t="shared" si="631"/>
        <v>16415.150000000001</v>
      </c>
    </row>
    <row r="10110" spans="1:19" x14ac:dyDescent="0.25">
      <c r="A10110" s="7" t="s">
        <v>3981</v>
      </c>
      <c r="B10110" s="7" t="s">
        <v>3982</v>
      </c>
      <c r="C10110" s="7" t="s">
        <v>472</v>
      </c>
      <c r="D10110" s="7" t="s">
        <v>473</v>
      </c>
      <c r="E10110" s="7" t="s">
        <v>1421</v>
      </c>
      <c r="F10110" s="8">
        <v>15</v>
      </c>
      <c r="G10110" s="8">
        <v>15332.95</v>
      </c>
      <c r="H10110" s="8">
        <v>15333.62</v>
      </c>
      <c r="I10110" s="8">
        <v>7</v>
      </c>
      <c r="J10110" s="8">
        <v>107332.65</v>
      </c>
      <c r="K10110" s="8">
        <v>15333.235714285713</v>
      </c>
      <c r="L10110" s="8">
        <f t="shared" si="628"/>
        <v>1999.9872670807435</v>
      </c>
      <c r="M10110" s="8">
        <f t="shared" si="629"/>
        <v>13333.248447204969</v>
      </c>
      <c r="N10110" s="9"/>
      <c r="O10110" s="9"/>
      <c r="P10110" s="8">
        <v>15</v>
      </c>
      <c r="Q10110" s="8">
        <v>15333.616666666667</v>
      </c>
      <c r="R10110" s="17">
        <f t="shared" si="630"/>
        <v>0</v>
      </c>
      <c r="S10110" s="18">
        <f t="shared" si="631"/>
        <v>107332.65</v>
      </c>
    </row>
    <row r="10111" spans="1:19" x14ac:dyDescent="0.25">
      <c r="A10111" s="7" t="s">
        <v>571</v>
      </c>
      <c r="B10111" s="7" t="s">
        <v>572</v>
      </c>
      <c r="C10111" s="7" t="s">
        <v>14</v>
      </c>
      <c r="D10111" s="7" t="s">
        <v>15</v>
      </c>
      <c r="E10111" s="7" t="s">
        <v>19</v>
      </c>
      <c r="F10111" s="8">
        <v>21</v>
      </c>
      <c r="G10111" s="8">
        <v>846.85</v>
      </c>
      <c r="H10111" s="8">
        <v>847</v>
      </c>
      <c r="I10111" s="8">
        <v>230</v>
      </c>
      <c r="J10111" s="8">
        <v>194807.02000000002</v>
      </c>
      <c r="K10111" s="8">
        <v>846.98704347826094</v>
      </c>
      <c r="L10111" s="8">
        <f t="shared" si="628"/>
        <v>146.99775134746676</v>
      </c>
      <c r="M10111" s="8">
        <f t="shared" si="629"/>
        <v>699.98929213079418</v>
      </c>
      <c r="N10111" s="14">
        <v>12</v>
      </c>
      <c r="O10111" s="14">
        <v>784</v>
      </c>
      <c r="P10111" s="8">
        <v>21</v>
      </c>
      <c r="Q10111" s="8">
        <v>847</v>
      </c>
      <c r="R10111" s="17">
        <f t="shared" si="630"/>
        <v>180320</v>
      </c>
      <c r="S10111" s="18">
        <f t="shared" si="631"/>
        <v>194807.02000000002</v>
      </c>
    </row>
    <row r="10112" spans="1:19" x14ac:dyDescent="0.25">
      <c r="A10112" s="7" t="s">
        <v>16278</v>
      </c>
      <c r="B10112" s="7" t="s">
        <v>16279</v>
      </c>
      <c r="C10112" s="7" t="s">
        <v>14</v>
      </c>
      <c r="D10112" s="7" t="s">
        <v>15</v>
      </c>
      <c r="E10112" s="7" t="s">
        <v>7518</v>
      </c>
      <c r="F10112" s="8">
        <v>21</v>
      </c>
      <c r="G10112" s="8">
        <v>978.2</v>
      </c>
      <c r="H10112" s="8">
        <v>978.7</v>
      </c>
      <c r="I10112" s="8">
        <v>18</v>
      </c>
      <c r="J10112" s="8">
        <v>17613.439999999999</v>
      </c>
      <c r="K10112" s="8">
        <v>978.52444444444438</v>
      </c>
      <c r="L10112" s="8">
        <f t="shared" si="628"/>
        <v>169.82655647382921</v>
      </c>
      <c r="M10112" s="8">
        <f t="shared" si="629"/>
        <v>808.69788797061517</v>
      </c>
      <c r="N10112" s="9"/>
      <c r="O10112" s="9"/>
      <c r="P10112" s="8">
        <v>21</v>
      </c>
      <c r="Q10112" s="8">
        <v>978.69749999999999</v>
      </c>
      <c r="R10112" s="17">
        <f t="shared" si="630"/>
        <v>0</v>
      </c>
      <c r="S10112" s="18">
        <f t="shared" si="631"/>
        <v>17613.439999999999</v>
      </c>
    </row>
    <row r="10113" spans="1:19" x14ac:dyDescent="0.25">
      <c r="A10113" s="7" t="s">
        <v>13517</v>
      </c>
      <c r="B10113" s="7" t="s">
        <v>13518</v>
      </c>
      <c r="C10113" s="7" t="s">
        <v>7205</v>
      </c>
      <c r="D10113" s="7" t="s">
        <v>7206</v>
      </c>
      <c r="E10113" s="7" t="s">
        <v>7207</v>
      </c>
      <c r="F10113" s="8">
        <v>15</v>
      </c>
      <c r="G10113" s="8">
        <v>33.65</v>
      </c>
      <c r="H10113" s="8">
        <v>33.81</v>
      </c>
      <c r="I10113" s="8">
        <v>61</v>
      </c>
      <c r="J10113" s="8">
        <v>2059.1899999999996</v>
      </c>
      <c r="K10113" s="8">
        <v>33.757213114754094</v>
      </c>
      <c r="L10113" s="8">
        <f t="shared" si="628"/>
        <v>4.4031147540983575</v>
      </c>
      <c r="M10113" s="8">
        <f t="shared" si="629"/>
        <v>29.354098360655737</v>
      </c>
      <c r="N10113" s="14">
        <v>12</v>
      </c>
      <c r="O10113" s="14">
        <v>32.93</v>
      </c>
      <c r="P10113" s="8">
        <v>15</v>
      </c>
      <c r="Q10113" s="8">
        <v>33.81</v>
      </c>
      <c r="R10113" s="17">
        <f t="shared" si="630"/>
        <v>2008.73</v>
      </c>
      <c r="S10113" s="18">
        <f t="shared" si="631"/>
        <v>2059.1899999999996</v>
      </c>
    </row>
    <row r="10114" spans="1:19" x14ac:dyDescent="0.25">
      <c r="A10114" s="7" t="s">
        <v>19960</v>
      </c>
      <c r="B10114" s="7" t="s">
        <v>19961</v>
      </c>
      <c r="C10114" s="7" t="s">
        <v>37</v>
      </c>
      <c r="D10114" s="7" t="s">
        <v>38</v>
      </c>
      <c r="E10114" s="7" t="s">
        <v>39</v>
      </c>
      <c r="F10114" s="8">
        <v>15</v>
      </c>
      <c r="G10114" s="8">
        <v>11105.55</v>
      </c>
      <c r="H10114" s="8">
        <v>11107.16</v>
      </c>
      <c r="I10114" s="8">
        <v>4</v>
      </c>
      <c r="J10114" s="8">
        <v>44425.42</v>
      </c>
      <c r="K10114" s="8">
        <v>11106.355</v>
      </c>
      <c r="L10114" s="8">
        <f t="shared" ref="L10114:L10177" si="632">K10114-M10114</f>
        <v>1448.6549999999988</v>
      </c>
      <c r="M10114" s="8">
        <f t="shared" ref="M10114:M10177" si="633">K10114/((100+F10114)/100)</f>
        <v>9657.7000000000007</v>
      </c>
      <c r="N10114" s="9"/>
      <c r="O10114" s="9"/>
      <c r="P10114" s="8">
        <v>15</v>
      </c>
      <c r="Q10114" s="8">
        <v>11107.16</v>
      </c>
      <c r="R10114" s="17">
        <f t="shared" ref="R10114:R10177" si="634">I10114*O10114</f>
        <v>0</v>
      </c>
      <c r="S10114" s="18">
        <f t="shared" si="631"/>
        <v>44425.42</v>
      </c>
    </row>
    <row r="10115" spans="1:19" x14ac:dyDescent="0.25">
      <c r="A10115" s="7" t="s">
        <v>14427</v>
      </c>
      <c r="B10115" s="7" t="s">
        <v>14428</v>
      </c>
      <c r="C10115" s="7" t="s">
        <v>14</v>
      </c>
      <c r="D10115" s="7" t="s">
        <v>15</v>
      </c>
      <c r="E10115" s="7" t="s">
        <v>2322</v>
      </c>
      <c r="F10115" s="8">
        <v>21</v>
      </c>
      <c r="G10115" s="8">
        <v>90.02</v>
      </c>
      <c r="H10115" s="8">
        <v>90.03</v>
      </c>
      <c r="I10115" s="8">
        <v>1960</v>
      </c>
      <c r="J10115" s="8">
        <v>176456.90999999997</v>
      </c>
      <c r="K10115" s="8">
        <v>90.029035714285698</v>
      </c>
      <c r="L10115" s="8">
        <f t="shared" si="632"/>
        <v>15.624873966942147</v>
      </c>
      <c r="M10115" s="8">
        <f t="shared" si="633"/>
        <v>74.404161747343551</v>
      </c>
      <c r="N10115" s="14">
        <v>12</v>
      </c>
      <c r="O10115" s="14">
        <v>83.334333333333333</v>
      </c>
      <c r="P10115" s="8">
        <v>21</v>
      </c>
      <c r="Q10115" s="8">
        <v>90.030833333333334</v>
      </c>
      <c r="R10115" s="17">
        <f t="shared" si="634"/>
        <v>163335.29333333333</v>
      </c>
      <c r="S10115" s="18">
        <f t="shared" ref="S10115:S10178" si="635">J10115</f>
        <v>176456.90999999997</v>
      </c>
    </row>
    <row r="10116" spans="1:19" x14ac:dyDescent="0.25">
      <c r="A10116" s="7" t="s">
        <v>15537</v>
      </c>
      <c r="B10116" s="7" t="s">
        <v>15538</v>
      </c>
      <c r="C10116" s="7" t="s">
        <v>10713</v>
      </c>
      <c r="D10116" s="7" t="s">
        <v>10714</v>
      </c>
      <c r="E10116" s="7" t="s">
        <v>10715</v>
      </c>
      <c r="F10116" s="8">
        <v>21</v>
      </c>
      <c r="G10116" s="8">
        <v>9209.02</v>
      </c>
      <c r="H10116" s="8">
        <v>9407</v>
      </c>
      <c r="I10116" s="8">
        <v>5</v>
      </c>
      <c r="J10116" s="8">
        <v>46541.03</v>
      </c>
      <c r="K10116" s="8">
        <v>9308.2060000000001</v>
      </c>
      <c r="L10116" s="8">
        <f t="shared" si="632"/>
        <v>1615.4737685950413</v>
      </c>
      <c r="M10116" s="8">
        <f t="shared" si="633"/>
        <v>7692.7322314049588</v>
      </c>
      <c r="N10116" s="9"/>
      <c r="O10116" s="9"/>
      <c r="P10116" s="8">
        <v>21</v>
      </c>
      <c r="Q10116" s="8">
        <v>9308.99</v>
      </c>
      <c r="R10116" s="17">
        <f t="shared" si="634"/>
        <v>0</v>
      </c>
      <c r="S10116" s="18">
        <f t="shared" si="635"/>
        <v>46541.03</v>
      </c>
    </row>
    <row r="10117" spans="1:19" x14ac:dyDescent="0.25">
      <c r="A10117" s="7" t="s">
        <v>7945</v>
      </c>
      <c r="B10117" s="7" t="s">
        <v>7946</v>
      </c>
      <c r="C10117" s="7" t="s">
        <v>14</v>
      </c>
      <c r="D10117" s="7" t="s">
        <v>15</v>
      </c>
      <c r="E10117" s="7" t="s">
        <v>2322</v>
      </c>
      <c r="F10117" s="8">
        <v>21</v>
      </c>
      <c r="G10117" s="8">
        <v>9.06</v>
      </c>
      <c r="H10117" s="8">
        <v>9.08</v>
      </c>
      <c r="I10117" s="8">
        <v>647</v>
      </c>
      <c r="J10117" s="8">
        <v>5866.3100000000013</v>
      </c>
      <c r="K10117" s="8">
        <v>9.0669397217928918</v>
      </c>
      <c r="L10117" s="8">
        <f t="shared" si="632"/>
        <v>1.573601108740915</v>
      </c>
      <c r="M10117" s="8">
        <f t="shared" si="633"/>
        <v>7.4933386130519768</v>
      </c>
      <c r="N10117" s="9"/>
      <c r="O10117" s="9"/>
      <c r="P10117" s="8">
        <v>21</v>
      </c>
      <c r="Q10117" s="8">
        <v>9.0749999999999993</v>
      </c>
      <c r="R10117" s="17">
        <f t="shared" si="634"/>
        <v>0</v>
      </c>
      <c r="S10117" s="18">
        <f t="shared" si="635"/>
        <v>5866.3100000000013</v>
      </c>
    </row>
    <row r="10118" spans="1:19" x14ac:dyDescent="0.25">
      <c r="A10118" s="7" t="s">
        <v>687</v>
      </c>
      <c r="B10118" s="7" t="s">
        <v>688</v>
      </c>
      <c r="C10118" s="7" t="s">
        <v>369</v>
      </c>
      <c r="D10118" s="7" t="s">
        <v>370</v>
      </c>
      <c r="E10118" s="7" t="s">
        <v>371</v>
      </c>
      <c r="F10118" s="8">
        <v>15</v>
      </c>
      <c r="G10118" s="8">
        <v>7.59</v>
      </c>
      <c r="H10118" s="8">
        <v>8.1199999999999992</v>
      </c>
      <c r="I10118" s="8">
        <v>53</v>
      </c>
      <c r="J10118" s="8">
        <v>425.02</v>
      </c>
      <c r="K10118" s="8">
        <v>8.0192452830188667</v>
      </c>
      <c r="L10118" s="8">
        <f t="shared" si="632"/>
        <v>1.045988515176373</v>
      </c>
      <c r="M10118" s="8">
        <f t="shared" si="633"/>
        <v>6.9732567678424937</v>
      </c>
      <c r="N10118" s="9"/>
      <c r="O10118" s="9"/>
      <c r="P10118" s="8">
        <v>15</v>
      </c>
      <c r="Q10118" s="8">
        <v>8.1193333333333335</v>
      </c>
      <c r="R10118" s="17">
        <f t="shared" si="634"/>
        <v>0</v>
      </c>
      <c r="S10118" s="18">
        <f t="shared" si="635"/>
        <v>425.02</v>
      </c>
    </row>
    <row r="10119" spans="1:19" x14ac:dyDescent="0.25">
      <c r="A10119" s="7" t="s">
        <v>13748</v>
      </c>
      <c r="B10119" s="7" t="s">
        <v>13749</v>
      </c>
      <c r="C10119" s="7" t="s">
        <v>7205</v>
      </c>
      <c r="D10119" s="7" t="s">
        <v>7206</v>
      </c>
      <c r="E10119" s="7" t="s">
        <v>7440</v>
      </c>
      <c r="F10119" s="8">
        <v>15</v>
      </c>
      <c r="G10119" s="8">
        <v>38.090000000000003</v>
      </c>
      <c r="H10119" s="8">
        <v>38.1</v>
      </c>
      <c r="I10119" s="8">
        <v>2600</v>
      </c>
      <c r="J10119" s="8">
        <v>99053.300000000017</v>
      </c>
      <c r="K10119" s="8">
        <v>38.097423076923086</v>
      </c>
      <c r="L10119" s="8">
        <f t="shared" si="632"/>
        <v>4.9692290969899631</v>
      </c>
      <c r="M10119" s="8">
        <f t="shared" si="633"/>
        <v>33.128193979933123</v>
      </c>
      <c r="N10119" s="14">
        <v>12</v>
      </c>
      <c r="O10119" s="14">
        <v>37.105611111111109</v>
      </c>
      <c r="P10119" s="8">
        <v>15</v>
      </c>
      <c r="Q10119" s="8">
        <v>38.099499999999999</v>
      </c>
      <c r="R10119" s="17">
        <f t="shared" si="634"/>
        <v>96474.588888888888</v>
      </c>
      <c r="S10119" s="18">
        <f t="shared" si="635"/>
        <v>99053.300000000017</v>
      </c>
    </row>
    <row r="10120" spans="1:19" x14ac:dyDescent="0.25">
      <c r="A10120" s="7" t="s">
        <v>8522</v>
      </c>
      <c r="B10120" s="7" t="s">
        <v>8523</v>
      </c>
      <c r="C10120" s="7" t="s">
        <v>14</v>
      </c>
      <c r="D10120" s="7" t="s">
        <v>15</v>
      </c>
      <c r="E10120" s="7" t="s">
        <v>2322</v>
      </c>
      <c r="F10120" s="8">
        <v>21</v>
      </c>
      <c r="G10120" s="8">
        <v>1.1200000000000001</v>
      </c>
      <c r="H10120" s="8">
        <v>1.1299999999999999</v>
      </c>
      <c r="I10120" s="8">
        <v>13000</v>
      </c>
      <c r="J10120" s="8">
        <v>14660.67</v>
      </c>
      <c r="K10120" s="8">
        <v>1.1277438461538463</v>
      </c>
      <c r="L10120" s="8">
        <f t="shared" si="632"/>
        <v>0.19572413858868398</v>
      </c>
      <c r="M10120" s="8">
        <f t="shared" si="633"/>
        <v>0.93201970756516228</v>
      </c>
      <c r="N10120" s="14">
        <v>12</v>
      </c>
      <c r="O10120" s="14">
        <v>1.0442449999999999</v>
      </c>
      <c r="P10120" s="8">
        <v>21</v>
      </c>
      <c r="Q10120" s="8">
        <v>1.1281600000000001</v>
      </c>
      <c r="R10120" s="17">
        <f t="shared" si="634"/>
        <v>13575.184999999998</v>
      </c>
      <c r="S10120" s="18">
        <f t="shared" si="635"/>
        <v>14660.67</v>
      </c>
    </row>
    <row r="10121" spans="1:19" x14ac:dyDescent="0.25">
      <c r="A10121" s="7" t="s">
        <v>8336</v>
      </c>
      <c r="B10121" s="7" t="s">
        <v>8337</v>
      </c>
      <c r="C10121" s="7" t="s">
        <v>14</v>
      </c>
      <c r="D10121" s="7" t="s">
        <v>15</v>
      </c>
      <c r="E10121" s="7" t="s">
        <v>2322</v>
      </c>
      <c r="F10121" s="8">
        <v>21</v>
      </c>
      <c r="G10121" s="8">
        <v>15.72</v>
      </c>
      <c r="H10121" s="8">
        <v>15.73</v>
      </c>
      <c r="I10121" s="8">
        <v>980</v>
      </c>
      <c r="J10121" s="8">
        <v>15409.839999999998</v>
      </c>
      <c r="K10121" s="8">
        <v>15.724326530612244</v>
      </c>
      <c r="L10121" s="8">
        <f t="shared" si="632"/>
        <v>2.7290153482880743</v>
      </c>
      <c r="M10121" s="8">
        <f t="shared" si="633"/>
        <v>12.995311182324169</v>
      </c>
      <c r="N10121" s="9"/>
      <c r="O10121" s="9"/>
      <c r="P10121" s="8">
        <v>21</v>
      </c>
      <c r="Q10121" s="8">
        <v>15.73</v>
      </c>
      <c r="R10121" s="17">
        <f t="shared" si="634"/>
        <v>0</v>
      </c>
      <c r="S10121" s="18">
        <f t="shared" si="635"/>
        <v>15409.839999999998</v>
      </c>
    </row>
    <row r="10122" spans="1:19" x14ac:dyDescent="0.25">
      <c r="A10122" s="7" t="s">
        <v>9334</v>
      </c>
      <c r="B10122" s="7" t="s">
        <v>9335</v>
      </c>
      <c r="C10122" s="7" t="s">
        <v>7375</v>
      </c>
      <c r="D10122" s="7" t="s">
        <v>7376</v>
      </c>
      <c r="E10122" s="7" t="s">
        <v>7377</v>
      </c>
      <c r="F10122" s="8">
        <v>15</v>
      </c>
      <c r="G10122" s="8">
        <v>143.51</v>
      </c>
      <c r="H10122" s="8">
        <v>143.75</v>
      </c>
      <c r="I10122" s="8">
        <v>48</v>
      </c>
      <c r="J10122" s="8">
        <v>6894.25</v>
      </c>
      <c r="K10122" s="8">
        <v>143.63020833333334</v>
      </c>
      <c r="L10122" s="8">
        <f t="shared" si="632"/>
        <v>18.734374999999986</v>
      </c>
      <c r="M10122" s="8">
        <f t="shared" si="633"/>
        <v>124.89583333333336</v>
      </c>
      <c r="N10122" s="14">
        <v>12</v>
      </c>
      <c r="O10122" s="14">
        <v>140</v>
      </c>
      <c r="P10122" s="8">
        <v>15</v>
      </c>
      <c r="Q10122" s="8">
        <v>143.75</v>
      </c>
      <c r="R10122" s="17">
        <f t="shared" si="634"/>
        <v>6720</v>
      </c>
      <c r="S10122" s="18">
        <f t="shared" si="635"/>
        <v>6894.25</v>
      </c>
    </row>
    <row r="10123" spans="1:19" x14ac:dyDescent="0.25">
      <c r="A10123" s="7" t="s">
        <v>701</v>
      </c>
      <c r="B10123" s="7" t="s">
        <v>702</v>
      </c>
      <c r="C10123" s="7" t="s">
        <v>369</v>
      </c>
      <c r="D10123" s="7" t="s">
        <v>370</v>
      </c>
      <c r="E10123" s="7" t="s">
        <v>371</v>
      </c>
      <c r="F10123" s="8">
        <v>15</v>
      </c>
      <c r="G10123" s="8">
        <v>7.59</v>
      </c>
      <c r="H10123" s="8">
        <v>8.1199999999999992</v>
      </c>
      <c r="I10123" s="8">
        <v>48</v>
      </c>
      <c r="J10123" s="8">
        <v>383.88</v>
      </c>
      <c r="K10123" s="8">
        <v>7.9974999999999996</v>
      </c>
      <c r="L10123" s="8">
        <f t="shared" si="632"/>
        <v>1.0431521739130432</v>
      </c>
      <c r="M10123" s="8">
        <f t="shared" si="633"/>
        <v>6.9543478260869565</v>
      </c>
      <c r="N10123" s="14">
        <v>12</v>
      </c>
      <c r="O10123" s="14">
        <v>7.9069999999999991</v>
      </c>
      <c r="P10123" s="8">
        <v>15</v>
      </c>
      <c r="Q10123" s="8">
        <v>8.118620689655172</v>
      </c>
      <c r="R10123" s="17">
        <f t="shared" si="634"/>
        <v>379.53599999999994</v>
      </c>
      <c r="S10123" s="18">
        <f t="shared" si="635"/>
        <v>383.88</v>
      </c>
    </row>
    <row r="10124" spans="1:19" x14ac:dyDescent="0.25">
      <c r="A10124" s="7" t="s">
        <v>9550</v>
      </c>
      <c r="B10124" s="7" t="s">
        <v>9551</v>
      </c>
      <c r="C10124" s="7" t="s">
        <v>7205</v>
      </c>
      <c r="D10124" s="7" t="s">
        <v>7206</v>
      </c>
      <c r="E10124" s="7" t="s">
        <v>7445</v>
      </c>
      <c r="F10124" s="8">
        <v>15</v>
      </c>
      <c r="G10124" s="8">
        <v>0</v>
      </c>
      <c r="H10124" s="8">
        <v>49.68</v>
      </c>
      <c r="I10124" s="8">
        <v>197</v>
      </c>
      <c r="J10124" s="8">
        <v>9780.9000000000033</v>
      </c>
      <c r="K10124" s="8">
        <v>49.649238578680219</v>
      </c>
      <c r="L10124" s="8">
        <f t="shared" si="632"/>
        <v>6.4759876406974186</v>
      </c>
      <c r="M10124" s="8">
        <f t="shared" si="633"/>
        <v>43.1732509379828</v>
      </c>
      <c r="N10124" s="9"/>
      <c r="O10124" s="9"/>
      <c r="P10124" s="8">
        <v>15</v>
      </c>
      <c r="Q10124" s="8">
        <v>49.68</v>
      </c>
      <c r="R10124" s="17">
        <f t="shared" si="634"/>
        <v>0</v>
      </c>
      <c r="S10124" s="18">
        <f t="shared" si="635"/>
        <v>9780.9000000000033</v>
      </c>
    </row>
    <row r="10125" spans="1:19" x14ac:dyDescent="0.25">
      <c r="A10125" s="7" t="s">
        <v>9528</v>
      </c>
      <c r="B10125" s="7" t="s">
        <v>9529</v>
      </c>
      <c r="C10125" s="7" t="s">
        <v>7205</v>
      </c>
      <c r="D10125" s="7" t="s">
        <v>7206</v>
      </c>
      <c r="E10125" s="7" t="s">
        <v>7207</v>
      </c>
      <c r="F10125" s="8">
        <v>15</v>
      </c>
      <c r="G10125" s="8">
        <v>1.62</v>
      </c>
      <c r="H10125" s="8">
        <v>1.62</v>
      </c>
      <c r="I10125" s="8">
        <v>44662</v>
      </c>
      <c r="J10125" s="8">
        <v>72310.639999999927</v>
      </c>
      <c r="K10125" s="8">
        <v>1.6190640813219275</v>
      </c>
      <c r="L10125" s="8">
        <f t="shared" si="632"/>
        <v>0.21118227147677304</v>
      </c>
      <c r="M10125" s="8">
        <f t="shared" si="633"/>
        <v>1.4078818098451544</v>
      </c>
      <c r="N10125" s="9"/>
      <c r="O10125" s="9"/>
      <c r="P10125" s="8">
        <v>15</v>
      </c>
      <c r="Q10125" s="8">
        <v>1.6192</v>
      </c>
      <c r="R10125" s="17">
        <f t="shared" si="634"/>
        <v>0</v>
      </c>
      <c r="S10125" s="18">
        <f t="shared" si="635"/>
        <v>72310.639999999927</v>
      </c>
    </row>
    <row r="10126" spans="1:19" x14ac:dyDescent="0.25">
      <c r="A10126" s="7" t="s">
        <v>14893</v>
      </c>
      <c r="B10126" s="7" t="s">
        <v>14894</v>
      </c>
      <c r="C10126" s="7" t="s">
        <v>14</v>
      </c>
      <c r="D10126" s="7" t="s">
        <v>15</v>
      </c>
      <c r="E10126" s="7" t="s">
        <v>7480</v>
      </c>
      <c r="F10126" s="8">
        <v>21</v>
      </c>
      <c r="G10126" s="8">
        <v>3.45</v>
      </c>
      <c r="H10126" s="8">
        <v>3.45</v>
      </c>
      <c r="I10126" s="8">
        <v>15799</v>
      </c>
      <c r="J10126" s="8">
        <v>54476.499999999971</v>
      </c>
      <c r="K10126" s="8">
        <v>3.4480979808848642</v>
      </c>
      <c r="L10126" s="8">
        <f t="shared" si="632"/>
        <v>0.59843022808745561</v>
      </c>
      <c r="M10126" s="8">
        <f t="shared" si="633"/>
        <v>2.8496677527974086</v>
      </c>
      <c r="N10126" s="9"/>
      <c r="O10126" s="9"/>
      <c r="P10126" s="8">
        <v>21</v>
      </c>
      <c r="Q10126" s="8">
        <v>3.4485000000000001</v>
      </c>
      <c r="R10126" s="17">
        <f t="shared" si="634"/>
        <v>0</v>
      </c>
      <c r="S10126" s="18">
        <f t="shared" si="635"/>
        <v>54476.499999999971</v>
      </c>
    </row>
    <row r="10127" spans="1:19" x14ac:dyDescent="0.25">
      <c r="A10127" s="7" t="s">
        <v>17329</v>
      </c>
      <c r="B10127" s="7" t="s">
        <v>17330</v>
      </c>
      <c r="C10127" s="7" t="s">
        <v>14</v>
      </c>
      <c r="D10127" s="7" t="s">
        <v>15</v>
      </c>
      <c r="E10127" s="7" t="s">
        <v>2322</v>
      </c>
      <c r="F10127" s="8">
        <v>10</v>
      </c>
      <c r="G10127" s="8">
        <v>134.19999999999999</v>
      </c>
      <c r="H10127" s="8">
        <v>134.84</v>
      </c>
      <c r="I10127" s="8">
        <v>70</v>
      </c>
      <c r="J10127" s="8">
        <v>9432.52</v>
      </c>
      <c r="K10127" s="8">
        <v>134.75028571428572</v>
      </c>
      <c r="L10127" s="8">
        <f t="shared" si="632"/>
        <v>12.250025974025988</v>
      </c>
      <c r="M10127" s="8">
        <f t="shared" si="633"/>
        <v>122.50025974025974</v>
      </c>
      <c r="N10127" s="14">
        <v>12</v>
      </c>
      <c r="O10127" s="14">
        <v>143.33499999999998</v>
      </c>
      <c r="P10127" s="8">
        <v>10</v>
      </c>
      <c r="Q10127" s="8">
        <v>134.84200000000001</v>
      </c>
      <c r="R10127" s="17">
        <f t="shared" si="634"/>
        <v>10033.449999999999</v>
      </c>
      <c r="S10127" s="18">
        <f t="shared" si="635"/>
        <v>9432.52</v>
      </c>
    </row>
    <row r="10128" spans="1:19" x14ac:dyDescent="0.25">
      <c r="A10128" s="7" t="s">
        <v>7650</v>
      </c>
      <c r="B10128" s="7" t="s">
        <v>7651</v>
      </c>
      <c r="C10128" s="7" t="s">
        <v>7205</v>
      </c>
      <c r="D10128" s="7" t="s">
        <v>7206</v>
      </c>
      <c r="E10128" s="7" t="s">
        <v>7207</v>
      </c>
      <c r="F10128" s="8">
        <v>21</v>
      </c>
      <c r="G10128" s="8">
        <v>47.19</v>
      </c>
      <c r="H10128" s="8">
        <v>47.2</v>
      </c>
      <c r="I10128" s="8">
        <v>3130</v>
      </c>
      <c r="J10128" s="8">
        <v>147736.13999999998</v>
      </c>
      <c r="K10128" s="8">
        <v>47.200044728434499</v>
      </c>
      <c r="L10128" s="8">
        <f t="shared" si="632"/>
        <v>8.1917432999762312</v>
      </c>
      <c r="M10128" s="8">
        <f t="shared" si="633"/>
        <v>39.008301428458267</v>
      </c>
      <c r="N10128" s="14">
        <v>12</v>
      </c>
      <c r="O10128" s="14">
        <v>43.691200000000002</v>
      </c>
      <c r="P10128" s="8">
        <v>21</v>
      </c>
      <c r="Q10128" s="8">
        <v>47.202099999999994</v>
      </c>
      <c r="R10128" s="17">
        <f t="shared" si="634"/>
        <v>136753.45600000001</v>
      </c>
      <c r="S10128" s="18">
        <f t="shared" si="635"/>
        <v>147736.13999999998</v>
      </c>
    </row>
    <row r="10129" spans="1:19" x14ac:dyDescent="0.25">
      <c r="A10129" s="7" t="s">
        <v>14373</v>
      </c>
      <c r="B10129" s="7" t="s">
        <v>14374</v>
      </c>
      <c r="C10129" s="7" t="s">
        <v>7205</v>
      </c>
      <c r="D10129" s="7" t="s">
        <v>7206</v>
      </c>
      <c r="E10129" s="7" t="s">
        <v>7440</v>
      </c>
      <c r="F10129" s="8">
        <v>15</v>
      </c>
      <c r="G10129" s="8">
        <v>23.51</v>
      </c>
      <c r="H10129" s="8">
        <v>23.62</v>
      </c>
      <c r="I10129" s="8">
        <v>1440</v>
      </c>
      <c r="J10129" s="8">
        <v>34012.460000000006</v>
      </c>
      <c r="K10129" s="8">
        <v>23.619763888888894</v>
      </c>
      <c r="L10129" s="8">
        <f t="shared" si="632"/>
        <v>3.0808387681159424</v>
      </c>
      <c r="M10129" s="8">
        <f t="shared" si="633"/>
        <v>20.538925120772952</v>
      </c>
      <c r="N10129" s="9"/>
      <c r="O10129" s="9"/>
      <c r="P10129" s="8">
        <v>15</v>
      </c>
      <c r="Q10129" s="8">
        <v>23.624444444444443</v>
      </c>
      <c r="R10129" s="17">
        <f t="shared" si="634"/>
        <v>0</v>
      </c>
      <c r="S10129" s="18">
        <f t="shared" si="635"/>
        <v>34012.460000000006</v>
      </c>
    </row>
    <row r="10130" spans="1:19" x14ac:dyDescent="0.25">
      <c r="A10130" s="7" t="s">
        <v>4687</v>
      </c>
      <c r="B10130" s="7" t="s">
        <v>1439</v>
      </c>
      <c r="C10130" s="7" t="s">
        <v>37</v>
      </c>
      <c r="D10130" s="7" t="s">
        <v>38</v>
      </c>
      <c r="E10130" s="7" t="s">
        <v>39</v>
      </c>
      <c r="F10130" s="8">
        <v>15</v>
      </c>
      <c r="G10130" s="8">
        <v>1429.45</v>
      </c>
      <c r="H10130" s="8">
        <v>1437.5</v>
      </c>
      <c r="I10130" s="8">
        <v>2</v>
      </c>
      <c r="J10130" s="8">
        <v>2866.95</v>
      </c>
      <c r="K10130" s="8">
        <v>1433.4749999999999</v>
      </c>
      <c r="L10130" s="8">
        <f t="shared" si="632"/>
        <v>186.97499999999991</v>
      </c>
      <c r="M10130" s="8">
        <f t="shared" si="633"/>
        <v>1246.5</v>
      </c>
      <c r="N10130" s="9"/>
      <c r="O10130" s="9"/>
      <c r="P10130" s="8">
        <v>15</v>
      </c>
      <c r="Q10130" s="8">
        <v>1437.5</v>
      </c>
      <c r="R10130" s="17">
        <f t="shared" si="634"/>
        <v>0</v>
      </c>
      <c r="S10130" s="18">
        <f t="shared" si="635"/>
        <v>2866.95</v>
      </c>
    </row>
    <row r="10131" spans="1:19" x14ac:dyDescent="0.25">
      <c r="A10131" s="7" t="s">
        <v>7618</v>
      </c>
      <c r="B10131" s="7" t="s">
        <v>7619</v>
      </c>
      <c r="C10131" s="7" t="s">
        <v>7205</v>
      </c>
      <c r="D10131" s="7" t="s">
        <v>7206</v>
      </c>
      <c r="E10131" s="7" t="s">
        <v>7445</v>
      </c>
      <c r="F10131" s="8">
        <v>15</v>
      </c>
      <c r="G10131" s="8">
        <v>65.930000000000007</v>
      </c>
      <c r="H10131" s="8">
        <v>66.113600000000005</v>
      </c>
      <c r="I10131" s="8">
        <v>310</v>
      </c>
      <c r="J10131" s="8">
        <v>20486.840000000011</v>
      </c>
      <c r="K10131" s="8">
        <v>66.08658064516132</v>
      </c>
      <c r="L10131" s="8">
        <f t="shared" si="632"/>
        <v>8.6199887798036485</v>
      </c>
      <c r="M10131" s="8">
        <f t="shared" si="633"/>
        <v>57.466591865357671</v>
      </c>
      <c r="N10131" s="14">
        <v>12</v>
      </c>
      <c r="O10131" s="14">
        <v>64.388750000000002</v>
      </c>
      <c r="P10131" s="8">
        <v>15</v>
      </c>
      <c r="Q10131" s="8">
        <v>66.113541666666663</v>
      </c>
      <c r="R10131" s="17">
        <f t="shared" si="634"/>
        <v>19960.512500000001</v>
      </c>
      <c r="S10131" s="18">
        <f t="shared" si="635"/>
        <v>20486.840000000011</v>
      </c>
    </row>
    <row r="10132" spans="1:19" x14ac:dyDescent="0.25">
      <c r="A10132" s="7" t="s">
        <v>15061</v>
      </c>
      <c r="B10132" s="7" t="s">
        <v>15062</v>
      </c>
      <c r="C10132" s="7" t="s">
        <v>7205</v>
      </c>
      <c r="D10132" s="7" t="s">
        <v>7206</v>
      </c>
      <c r="E10132" s="7" t="s">
        <v>7440</v>
      </c>
      <c r="F10132" s="8">
        <v>21</v>
      </c>
      <c r="G10132" s="8">
        <v>111.33</v>
      </c>
      <c r="H10132" s="8">
        <v>120.4</v>
      </c>
      <c r="I10132" s="8">
        <v>4</v>
      </c>
      <c r="J10132" s="8">
        <v>472.52</v>
      </c>
      <c r="K10132" s="8">
        <v>118.13</v>
      </c>
      <c r="L10132" s="8">
        <f t="shared" si="632"/>
        <v>20.501900826446274</v>
      </c>
      <c r="M10132" s="8">
        <f t="shared" si="633"/>
        <v>97.628099173553721</v>
      </c>
      <c r="N10132" s="9"/>
      <c r="O10132" s="9"/>
      <c r="P10132" s="8">
        <v>21</v>
      </c>
      <c r="Q10132" s="8">
        <v>120.39666666666666</v>
      </c>
      <c r="R10132" s="17">
        <f t="shared" si="634"/>
        <v>0</v>
      </c>
      <c r="S10132" s="18">
        <f t="shared" si="635"/>
        <v>472.52</v>
      </c>
    </row>
    <row r="10133" spans="1:19" x14ac:dyDescent="0.25">
      <c r="A10133" s="7" t="s">
        <v>13469</v>
      </c>
      <c r="B10133" s="7" t="s">
        <v>13470</v>
      </c>
      <c r="C10133" s="7" t="s">
        <v>7205</v>
      </c>
      <c r="D10133" s="7" t="s">
        <v>7206</v>
      </c>
      <c r="E10133" s="7" t="s">
        <v>7207</v>
      </c>
      <c r="F10133" s="8">
        <v>15</v>
      </c>
      <c r="G10133" s="8">
        <v>17.440000000000001</v>
      </c>
      <c r="H10133" s="8">
        <v>17.45</v>
      </c>
      <c r="I10133" s="8">
        <v>7100</v>
      </c>
      <c r="J10133" s="8">
        <v>123882.3899999999</v>
      </c>
      <c r="K10133" s="8">
        <v>17.448223943661958</v>
      </c>
      <c r="L10133" s="8">
        <f t="shared" si="632"/>
        <v>2.275855296999385</v>
      </c>
      <c r="M10133" s="8">
        <f t="shared" si="633"/>
        <v>15.172368646662573</v>
      </c>
      <c r="N10133" s="14">
        <v>12</v>
      </c>
      <c r="O10133" s="14">
        <v>16.993199999999998</v>
      </c>
      <c r="P10133" s="8">
        <v>15</v>
      </c>
      <c r="Q10133" s="8">
        <v>17.449549999999999</v>
      </c>
      <c r="R10133" s="17">
        <f t="shared" si="634"/>
        <v>120651.71999999999</v>
      </c>
      <c r="S10133" s="18">
        <f t="shared" si="635"/>
        <v>123882.3899999999</v>
      </c>
    </row>
    <row r="10134" spans="1:19" x14ac:dyDescent="0.25">
      <c r="A10134" s="7" t="s">
        <v>7808</v>
      </c>
      <c r="B10134" s="7" t="s">
        <v>7809</v>
      </c>
      <c r="C10134" s="7" t="s">
        <v>14</v>
      </c>
      <c r="D10134" s="7" t="s">
        <v>15</v>
      </c>
      <c r="E10134" s="7" t="s">
        <v>7807</v>
      </c>
      <c r="F10134" s="8">
        <v>21</v>
      </c>
      <c r="G10134" s="8">
        <v>10.65</v>
      </c>
      <c r="H10134" s="8">
        <v>10.74</v>
      </c>
      <c r="I10134" s="8">
        <v>6000</v>
      </c>
      <c r="J10134" s="8">
        <v>64459.12000000001</v>
      </c>
      <c r="K10134" s="8">
        <v>10.743186666666668</v>
      </c>
      <c r="L10134" s="8">
        <f t="shared" si="632"/>
        <v>1.8645200000000006</v>
      </c>
      <c r="M10134" s="8">
        <f t="shared" si="633"/>
        <v>8.8786666666666676</v>
      </c>
      <c r="N10134" s="14">
        <v>12</v>
      </c>
      <c r="O10134" s="14">
        <v>10.4384</v>
      </c>
      <c r="P10134" s="8">
        <v>21</v>
      </c>
      <c r="Q10134" s="8">
        <v>10.7448</v>
      </c>
      <c r="R10134" s="17">
        <f t="shared" si="634"/>
        <v>62630.400000000001</v>
      </c>
      <c r="S10134" s="18">
        <f t="shared" si="635"/>
        <v>64459.12000000001</v>
      </c>
    </row>
    <row r="10135" spans="1:19" x14ac:dyDescent="0.25">
      <c r="A10135" s="7" t="s">
        <v>13519</v>
      </c>
      <c r="B10135" s="7" t="s">
        <v>13520</v>
      </c>
      <c r="C10135" s="7" t="s">
        <v>7205</v>
      </c>
      <c r="D10135" s="7" t="s">
        <v>7206</v>
      </c>
      <c r="E10135" s="7" t="s">
        <v>7207</v>
      </c>
      <c r="F10135" s="8">
        <v>15</v>
      </c>
      <c r="G10135" s="8">
        <v>14.24</v>
      </c>
      <c r="H10135" s="8">
        <v>15.73</v>
      </c>
      <c r="I10135" s="8">
        <v>13</v>
      </c>
      <c r="J10135" s="8">
        <v>194.19</v>
      </c>
      <c r="K10135" s="8">
        <v>14.937692307692307</v>
      </c>
      <c r="L10135" s="8">
        <f t="shared" si="632"/>
        <v>1.9483946488294297</v>
      </c>
      <c r="M10135" s="8">
        <f t="shared" si="633"/>
        <v>12.989297658862878</v>
      </c>
      <c r="N10135" s="14">
        <v>12</v>
      </c>
      <c r="O10135" s="14">
        <v>15.32</v>
      </c>
      <c r="P10135" s="8">
        <v>15</v>
      </c>
      <c r="Q10135" s="8">
        <v>15.731666666666667</v>
      </c>
      <c r="R10135" s="17">
        <f t="shared" si="634"/>
        <v>199.16</v>
      </c>
      <c r="S10135" s="18">
        <f t="shared" si="635"/>
        <v>194.19</v>
      </c>
    </row>
    <row r="10136" spans="1:19" x14ac:dyDescent="0.25">
      <c r="A10136" s="7" t="s">
        <v>7478</v>
      </c>
      <c r="B10136" s="7" t="s">
        <v>7479</v>
      </c>
      <c r="C10136" s="7" t="s">
        <v>14</v>
      </c>
      <c r="D10136" s="7" t="s">
        <v>15</v>
      </c>
      <c r="E10136" s="7" t="s">
        <v>7480</v>
      </c>
      <c r="F10136" s="8">
        <v>21</v>
      </c>
      <c r="G10136" s="8">
        <v>4.8</v>
      </c>
      <c r="H10136" s="8">
        <v>4.8099999999999996</v>
      </c>
      <c r="I10136" s="8">
        <v>4400</v>
      </c>
      <c r="J10136" s="8">
        <v>21153.710000000003</v>
      </c>
      <c r="K10136" s="8">
        <v>4.8076613636363641</v>
      </c>
      <c r="L10136" s="8">
        <f t="shared" si="632"/>
        <v>0.8343875093914348</v>
      </c>
      <c r="M10136" s="8">
        <f t="shared" si="633"/>
        <v>3.9732738542449293</v>
      </c>
      <c r="N10136" s="14">
        <v>21</v>
      </c>
      <c r="O10136" s="14">
        <v>4.9543666666666661</v>
      </c>
      <c r="P10136" s="8">
        <v>21</v>
      </c>
      <c r="Q10136" s="8">
        <v>4.81006</v>
      </c>
      <c r="R10136" s="17">
        <f t="shared" si="634"/>
        <v>21799.21333333333</v>
      </c>
      <c r="S10136" s="18">
        <f t="shared" si="635"/>
        <v>21153.710000000003</v>
      </c>
    </row>
    <row r="10137" spans="1:19" x14ac:dyDescent="0.25">
      <c r="A10137" s="7" t="s">
        <v>6725</v>
      </c>
      <c r="B10137" s="7" t="s">
        <v>6726</v>
      </c>
      <c r="C10137" s="7" t="s">
        <v>14</v>
      </c>
      <c r="D10137" s="7" t="s">
        <v>15</v>
      </c>
      <c r="E10137" s="7" t="s">
        <v>19</v>
      </c>
      <c r="F10137" s="8">
        <v>21</v>
      </c>
      <c r="G10137" s="8">
        <v>616.99</v>
      </c>
      <c r="H10137" s="8">
        <v>617.1</v>
      </c>
      <c r="I10137" s="8">
        <v>330</v>
      </c>
      <c r="J10137" s="8">
        <v>203632.07</v>
      </c>
      <c r="K10137" s="8">
        <v>617.06687878787886</v>
      </c>
      <c r="L10137" s="8">
        <f t="shared" si="632"/>
        <v>107.09425169045829</v>
      </c>
      <c r="M10137" s="8">
        <f t="shared" si="633"/>
        <v>509.97262709742057</v>
      </c>
      <c r="N10137" s="14">
        <v>12</v>
      </c>
      <c r="O10137" s="14">
        <v>571.20000000000005</v>
      </c>
      <c r="P10137" s="8">
        <v>21</v>
      </c>
      <c r="Q10137" s="8">
        <v>617.1</v>
      </c>
      <c r="R10137" s="17">
        <f t="shared" si="634"/>
        <v>188496.00000000003</v>
      </c>
      <c r="S10137" s="18">
        <f t="shared" si="635"/>
        <v>203632.07</v>
      </c>
    </row>
    <row r="10138" spans="1:19" x14ac:dyDescent="0.25">
      <c r="A10138" s="7" t="s">
        <v>7452</v>
      </c>
      <c r="B10138" s="7" t="s">
        <v>7453</v>
      </c>
      <c r="C10138" s="7" t="s">
        <v>7205</v>
      </c>
      <c r="D10138" s="7" t="s">
        <v>7206</v>
      </c>
      <c r="E10138" s="7" t="s">
        <v>7435</v>
      </c>
      <c r="F10138" s="8">
        <v>15</v>
      </c>
      <c r="G10138" s="8">
        <v>3.1</v>
      </c>
      <c r="H10138" s="8">
        <v>3.11</v>
      </c>
      <c r="I10138" s="8">
        <v>16080</v>
      </c>
      <c r="J10138" s="8">
        <v>49917.32999999998</v>
      </c>
      <c r="K10138" s="8">
        <v>3.1043115671641779</v>
      </c>
      <c r="L10138" s="8">
        <f t="shared" si="632"/>
        <v>0.40491020441271885</v>
      </c>
      <c r="M10138" s="8">
        <f t="shared" si="633"/>
        <v>2.699401362751459</v>
      </c>
      <c r="N10138" s="9"/>
      <c r="O10138" s="9"/>
      <c r="P10138" s="8">
        <v>15</v>
      </c>
      <c r="Q10138" s="8">
        <v>3.105</v>
      </c>
      <c r="R10138" s="17">
        <f t="shared" si="634"/>
        <v>0</v>
      </c>
      <c r="S10138" s="18">
        <f t="shared" si="635"/>
        <v>49917.32999999998</v>
      </c>
    </row>
    <row r="10139" spans="1:19" x14ac:dyDescent="0.25">
      <c r="A10139" s="7" t="s">
        <v>13465</v>
      </c>
      <c r="B10139" s="7" t="s">
        <v>13466</v>
      </c>
      <c r="C10139" s="7" t="s">
        <v>7205</v>
      </c>
      <c r="D10139" s="7" t="s">
        <v>7206</v>
      </c>
      <c r="E10139" s="7" t="s">
        <v>7207</v>
      </c>
      <c r="F10139" s="8">
        <v>15</v>
      </c>
      <c r="G10139" s="8">
        <v>19.53</v>
      </c>
      <c r="H10139" s="8">
        <v>19.53</v>
      </c>
      <c r="I10139" s="8">
        <v>5200</v>
      </c>
      <c r="J10139" s="8">
        <v>101540.53</v>
      </c>
      <c r="K10139" s="8">
        <v>19.527024999999998</v>
      </c>
      <c r="L10139" s="8">
        <f t="shared" si="632"/>
        <v>2.5470032608695625</v>
      </c>
      <c r="M10139" s="8">
        <f t="shared" si="633"/>
        <v>16.980021739130436</v>
      </c>
      <c r="N10139" s="14">
        <v>12</v>
      </c>
      <c r="O10139" s="14">
        <v>19.017600000000002</v>
      </c>
      <c r="P10139" s="8">
        <v>15</v>
      </c>
      <c r="Q10139" s="8">
        <v>19.529299999999999</v>
      </c>
      <c r="R10139" s="17">
        <f t="shared" si="634"/>
        <v>98891.520000000004</v>
      </c>
      <c r="S10139" s="18">
        <f t="shared" si="635"/>
        <v>101540.53</v>
      </c>
    </row>
    <row r="10140" spans="1:19" x14ac:dyDescent="0.25">
      <c r="A10140" s="7" t="s">
        <v>6148</v>
      </c>
      <c r="B10140" s="7" t="s">
        <v>6149</v>
      </c>
      <c r="C10140" s="7" t="s">
        <v>369</v>
      </c>
      <c r="D10140" s="7" t="s">
        <v>370</v>
      </c>
      <c r="E10140" s="7" t="s">
        <v>371</v>
      </c>
      <c r="F10140" s="8">
        <v>21</v>
      </c>
      <c r="G10140" s="8">
        <v>119.55</v>
      </c>
      <c r="H10140" s="8">
        <v>131.5</v>
      </c>
      <c r="I10140" s="8">
        <v>2</v>
      </c>
      <c r="J10140" s="8">
        <v>251.05</v>
      </c>
      <c r="K10140" s="8">
        <v>125.52500000000001</v>
      </c>
      <c r="L10140" s="8">
        <f t="shared" si="632"/>
        <v>21.785330578512401</v>
      </c>
      <c r="M10140" s="8">
        <f t="shared" si="633"/>
        <v>103.7396694214876</v>
      </c>
      <c r="N10140" s="9"/>
      <c r="O10140" s="9"/>
      <c r="P10140" s="8">
        <v>21</v>
      </c>
      <c r="Q10140" s="8">
        <v>131.5</v>
      </c>
      <c r="R10140" s="17">
        <f t="shared" si="634"/>
        <v>0</v>
      </c>
      <c r="S10140" s="18">
        <f t="shared" si="635"/>
        <v>251.05</v>
      </c>
    </row>
    <row r="10141" spans="1:19" x14ac:dyDescent="0.25">
      <c r="A10141" s="7" t="s">
        <v>3729</v>
      </c>
      <c r="B10141" s="7" t="s">
        <v>3730</v>
      </c>
      <c r="C10141" s="7" t="s">
        <v>14</v>
      </c>
      <c r="D10141" s="7" t="s">
        <v>15</v>
      </c>
      <c r="E10141" s="7" t="s">
        <v>529</v>
      </c>
      <c r="F10141" s="8">
        <v>21</v>
      </c>
      <c r="G10141" s="8">
        <v>7840.7</v>
      </c>
      <c r="H10141" s="8">
        <v>7840.7</v>
      </c>
      <c r="I10141" s="8">
        <v>124</v>
      </c>
      <c r="J10141" s="8">
        <v>972247.2000000003</v>
      </c>
      <c r="K10141" s="8">
        <v>7840.7032258064537</v>
      </c>
      <c r="L10141" s="8">
        <f t="shared" si="632"/>
        <v>1360.7832044788056</v>
      </c>
      <c r="M10141" s="8">
        <f t="shared" si="633"/>
        <v>6479.9200213276481</v>
      </c>
      <c r="N10141" s="14">
        <v>12</v>
      </c>
      <c r="O10141" s="14">
        <v>7257.6</v>
      </c>
      <c r="P10141" s="8">
        <v>21</v>
      </c>
      <c r="Q10141" s="8">
        <v>7840.8</v>
      </c>
      <c r="R10141" s="17">
        <f t="shared" si="634"/>
        <v>899942.40000000002</v>
      </c>
      <c r="S10141" s="18">
        <f t="shared" si="635"/>
        <v>972247.2000000003</v>
      </c>
    </row>
    <row r="10142" spans="1:19" x14ac:dyDescent="0.25">
      <c r="A10142" s="7" t="s">
        <v>717</v>
      </c>
      <c r="B10142" s="7" t="s">
        <v>718</v>
      </c>
      <c r="C10142" s="7" t="s">
        <v>369</v>
      </c>
      <c r="D10142" s="7" t="s">
        <v>370</v>
      </c>
      <c r="E10142" s="7" t="s">
        <v>371</v>
      </c>
      <c r="F10142" s="8">
        <v>15</v>
      </c>
      <c r="G10142" s="8">
        <v>21.74</v>
      </c>
      <c r="H10142" s="8">
        <v>23.23</v>
      </c>
      <c r="I10142" s="8">
        <v>39</v>
      </c>
      <c r="J10142" s="8">
        <v>892.52</v>
      </c>
      <c r="K10142" s="8">
        <v>22.885128205128204</v>
      </c>
      <c r="L10142" s="8">
        <f t="shared" si="632"/>
        <v>2.9850167224080266</v>
      </c>
      <c r="M10142" s="8">
        <f t="shared" si="633"/>
        <v>19.900111482720177</v>
      </c>
      <c r="N10142" s="9"/>
      <c r="O10142" s="9"/>
      <c r="P10142" s="8">
        <v>15</v>
      </c>
      <c r="Q10142" s="8">
        <v>23.23</v>
      </c>
      <c r="R10142" s="17">
        <f t="shared" si="634"/>
        <v>0</v>
      </c>
      <c r="S10142" s="18">
        <f t="shared" si="635"/>
        <v>892.52</v>
      </c>
    </row>
    <row r="10143" spans="1:19" x14ac:dyDescent="0.25">
      <c r="A10143" s="7" t="s">
        <v>13639</v>
      </c>
      <c r="B10143" s="7" t="s">
        <v>13640</v>
      </c>
      <c r="C10143" s="7" t="s">
        <v>7539</v>
      </c>
      <c r="D10143" s="7" t="s">
        <v>7540</v>
      </c>
      <c r="E10143" s="7" t="s">
        <v>7541</v>
      </c>
      <c r="F10143" s="8">
        <v>21</v>
      </c>
      <c r="G10143" s="8">
        <v>415.03</v>
      </c>
      <c r="H10143" s="8">
        <v>419.63</v>
      </c>
      <c r="I10143" s="8">
        <v>5</v>
      </c>
      <c r="J10143" s="8">
        <v>2084.35</v>
      </c>
      <c r="K10143" s="8">
        <v>416.87</v>
      </c>
      <c r="L10143" s="8">
        <f t="shared" si="632"/>
        <v>72.349338842975214</v>
      </c>
      <c r="M10143" s="8">
        <f t="shared" si="633"/>
        <v>344.52066115702479</v>
      </c>
      <c r="N10143" s="14">
        <v>21</v>
      </c>
      <c r="O10143" s="14">
        <v>419.63</v>
      </c>
      <c r="P10143" s="8">
        <v>21</v>
      </c>
      <c r="Q10143" s="8">
        <v>419.63</v>
      </c>
      <c r="R10143" s="17">
        <f t="shared" si="634"/>
        <v>2098.15</v>
      </c>
      <c r="S10143" s="18">
        <f t="shared" si="635"/>
        <v>2084.35</v>
      </c>
    </row>
    <row r="10144" spans="1:19" x14ac:dyDescent="0.25">
      <c r="A10144" s="7" t="s">
        <v>5244</v>
      </c>
      <c r="B10144" s="7" t="s">
        <v>5245</v>
      </c>
      <c r="C10144" s="7" t="s">
        <v>369</v>
      </c>
      <c r="D10144" s="7" t="s">
        <v>370</v>
      </c>
      <c r="E10144" s="7" t="s">
        <v>371</v>
      </c>
      <c r="F10144" s="8">
        <v>21</v>
      </c>
      <c r="G10144" s="8">
        <v>18952.23</v>
      </c>
      <c r="H10144" s="8">
        <v>18952.23</v>
      </c>
      <c r="I10144" s="8">
        <v>19</v>
      </c>
      <c r="J10144" s="8">
        <v>360092.37</v>
      </c>
      <c r="K10144" s="8">
        <v>18952.23</v>
      </c>
      <c r="L10144" s="8">
        <f t="shared" si="632"/>
        <v>3289.2299999999996</v>
      </c>
      <c r="M10144" s="8">
        <f t="shared" si="633"/>
        <v>15663</v>
      </c>
      <c r="N10144" s="9"/>
      <c r="O10144" s="9"/>
      <c r="P10144" s="8">
        <v>21</v>
      </c>
      <c r="Q10144" s="8">
        <v>18952.96</v>
      </c>
      <c r="R10144" s="17">
        <f t="shared" si="634"/>
        <v>0</v>
      </c>
      <c r="S10144" s="18">
        <f t="shared" si="635"/>
        <v>360092.37</v>
      </c>
    </row>
    <row r="10145" spans="1:19" x14ac:dyDescent="0.25">
      <c r="A10145" s="7" t="s">
        <v>10414</v>
      </c>
      <c r="B10145" s="7" t="s">
        <v>10415</v>
      </c>
      <c r="C10145" s="7" t="s">
        <v>7205</v>
      </c>
      <c r="D10145" s="7" t="s">
        <v>7206</v>
      </c>
      <c r="E10145" s="7" t="s">
        <v>7435</v>
      </c>
      <c r="F10145" s="8">
        <v>15</v>
      </c>
      <c r="G10145" s="8">
        <v>71.62</v>
      </c>
      <c r="H10145" s="8">
        <v>75.2</v>
      </c>
      <c r="I10145" s="8">
        <v>15</v>
      </c>
      <c r="J10145" s="8">
        <v>1113.6500000000001</v>
      </c>
      <c r="K10145" s="8">
        <v>74.243333333333339</v>
      </c>
      <c r="L10145" s="8">
        <f t="shared" si="632"/>
        <v>9.6839130434782561</v>
      </c>
      <c r="M10145" s="8">
        <f t="shared" si="633"/>
        <v>64.559420289855083</v>
      </c>
      <c r="N10145" s="14">
        <v>12</v>
      </c>
      <c r="O10145" s="14">
        <v>73.239999999999995</v>
      </c>
      <c r="P10145" s="8">
        <v>15</v>
      </c>
      <c r="Q10145" s="8">
        <v>75.2</v>
      </c>
      <c r="R10145" s="17">
        <f t="shared" si="634"/>
        <v>1098.5999999999999</v>
      </c>
      <c r="S10145" s="18">
        <f t="shared" si="635"/>
        <v>1113.6500000000001</v>
      </c>
    </row>
    <row r="10146" spans="1:19" x14ac:dyDescent="0.25">
      <c r="A10146" s="7" t="s">
        <v>10086</v>
      </c>
      <c r="B10146" s="7" t="s">
        <v>10087</v>
      </c>
      <c r="C10146" s="7" t="s">
        <v>7205</v>
      </c>
      <c r="D10146" s="7" t="s">
        <v>7206</v>
      </c>
      <c r="E10146" s="7" t="s">
        <v>7207</v>
      </c>
      <c r="F10146" s="8">
        <v>15</v>
      </c>
      <c r="G10146" s="8">
        <v>0.16</v>
      </c>
      <c r="H10146" s="8">
        <v>0.16</v>
      </c>
      <c r="I10146" s="8">
        <v>146100</v>
      </c>
      <c r="J10146" s="8">
        <v>23339.329999999994</v>
      </c>
      <c r="K10146" s="8">
        <v>0.15974900752908963</v>
      </c>
      <c r="L10146" s="8">
        <f t="shared" si="632"/>
        <v>2.0836827069011687E-2</v>
      </c>
      <c r="M10146" s="8">
        <f t="shared" si="633"/>
        <v>0.13891218046007794</v>
      </c>
      <c r="N10146" s="9"/>
      <c r="O10146" s="9"/>
      <c r="P10146" s="8">
        <v>15</v>
      </c>
      <c r="Q10146" s="8">
        <v>0.15984999999999999</v>
      </c>
      <c r="R10146" s="17">
        <f t="shared" si="634"/>
        <v>0</v>
      </c>
      <c r="S10146" s="18">
        <f t="shared" si="635"/>
        <v>23339.329999999994</v>
      </c>
    </row>
    <row r="10147" spans="1:19" x14ac:dyDescent="0.25">
      <c r="A10147" s="7" t="s">
        <v>12670</v>
      </c>
      <c r="B10147" s="7" t="s">
        <v>12671</v>
      </c>
      <c r="C10147" s="7" t="s">
        <v>14</v>
      </c>
      <c r="D10147" s="7" t="s">
        <v>15</v>
      </c>
      <c r="E10147" s="7" t="s">
        <v>2322</v>
      </c>
      <c r="F10147" s="8">
        <v>21</v>
      </c>
      <c r="G10147" s="8">
        <v>39.58</v>
      </c>
      <c r="H10147" s="8">
        <v>39.83</v>
      </c>
      <c r="I10147" s="8">
        <v>176</v>
      </c>
      <c r="J10147" s="8">
        <v>6994.97</v>
      </c>
      <c r="K10147" s="8">
        <v>39.744147727272725</v>
      </c>
      <c r="L10147" s="8">
        <f t="shared" si="632"/>
        <v>6.8977446468820389</v>
      </c>
      <c r="M10147" s="8">
        <f t="shared" si="633"/>
        <v>32.846403080390687</v>
      </c>
      <c r="N10147" s="9"/>
      <c r="O10147" s="9"/>
      <c r="P10147" s="8">
        <v>21</v>
      </c>
      <c r="Q10147" s="8">
        <v>39.829166666666666</v>
      </c>
      <c r="R10147" s="17">
        <f t="shared" si="634"/>
        <v>0</v>
      </c>
      <c r="S10147" s="18">
        <f t="shared" si="635"/>
        <v>6994.97</v>
      </c>
    </row>
    <row r="10148" spans="1:19" x14ac:dyDescent="0.25">
      <c r="A10148" s="7" t="s">
        <v>9502</v>
      </c>
      <c r="B10148" s="7" t="s">
        <v>9503</v>
      </c>
      <c r="C10148" s="7" t="s">
        <v>7539</v>
      </c>
      <c r="D10148" s="7" t="s">
        <v>7540</v>
      </c>
      <c r="E10148" s="7" t="s">
        <v>7541</v>
      </c>
      <c r="F10148" s="8">
        <v>21</v>
      </c>
      <c r="G10148" s="8">
        <v>1.6</v>
      </c>
      <c r="H10148" s="8">
        <v>1.82</v>
      </c>
      <c r="I10148" s="8">
        <v>32100</v>
      </c>
      <c r="J10148" s="8">
        <v>55525.94</v>
      </c>
      <c r="K10148" s="8">
        <v>1.7297800623052961</v>
      </c>
      <c r="L10148" s="8">
        <f t="shared" si="632"/>
        <v>0.30020976287943157</v>
      </c>
      <c r="M10148" s="8">
        <f t="shared" si="633"/>
        <v>1.4295702994258646</v>
      </c>
      <c r="N10148" s="14">
        <v>12</v>
      </c>
      <c r="O10148" s="14">
        <v>1.6015999999999999</v>
      </c>
      <c r="P10148" s="8">
        <v>21</v>
      </c>
      <c r="Q10148" s="8">
        <v>1.7302999999999999</v>
      </c>
      <c r="R10148" s="17">
        <f t="shared" si="634"/>
        <v>51411.360000000001</v>
      </c>
      <c r="S10148" s="18">
        <f t="shared" si="635"/>
        <v>55525.94</v>
      </c>
    </row>
    <row r="10149" spans="1:19" x14ac:dyDescent="0.25">
      <c r="A10149" s="7" t="s">
        <v>19436</v>
      </c>
      <c r="B10149" s="7" t="s">
        <v>19437</v>
      </c>
      <c r="C10149" s="7" t="s">
        <v>14</v>
      </c>
      <c r="D10149" s="7" t="s">
        <v>15</v>
      </c>
      <c r="E10149" s="7" t="s">
        <v>7518</v>
      </c>
      <c r="F10149" s="8">
        <v>21</v>
      </c>
      <c r="G10149" s="8">
        <v>548.13</v>
      </c>
      <c r="H10149" s="8">
        <v>556.6</v>
      </c>
      <c r="I10149" s="8">
        <v>7</v>
      </c>
      <c r="J10149" s="8">
        <v>3879.2599999999998</v>
      </c>
      <c r="K10149" s="8">
        <v>554.17999999999995</v>
      </c>
      <c r="L10149" s="8">
        <f t="shared" si="632"/>
        <v>96.17999999999995</v>
      </c>
      <c r="M10149" s="8">
        <f t="shared" si="633"/>
        <v>458</v>
      </c>
      <c r="N10149" s="9"/>
      <c r="O10149" s="9"/>
      <c r="P10149" s="8">
        <v>21</v>
      </c>
      <c r="Q10149" s="8">
        <v>556.6</v>
      </c>
      <c r="R10149" s="17">
        <f t="shared" si="634"/>
        <v>0</v>
      </c>
      <c r="S10149" s="18">
        <f t="shared" si="635"/>
        <v>3879.2599999999998</v>
      </c>
    </row>
    <row r="10150" spans="1:19" x14ac:dyDescent="0.25">
      <c r="A10150" s="7" t="s">
        <v>10814</v>
      </c>
      <c r="B10150" s="7" t="s">
        <v>10815</v>
      </c>
      <c r="C10150" s="7" t="s">
        <v>7400</v>
      </c>
      <c r="D10150" s="7" t="s">
        <v>7401</v>
      </c>
      <c r="E10150" s="7" t="s">
        <v>7402</v>
      </c>
      <c r="F10150" s="8">
        <v>21</v>
      </c>
      <c r="G10150" s="8">
        <v>94.38</v>
      </c>
      <c r="H10150" s="8">
        <v>95.59</v>
      </c>
      <c r="I10150" s="8">
        <v>50</v>
      </c>
      <c r="J10150" s="8">
        <v>4761.3500000000004</v>
      </c>
      <c r="K10150" s="8">
        <v>95.227000000000004</v>
      </c>
      <c r="L10150" s="8">
        <f t="shared" si="632"/>
        <v>16.527000000000001</v>
      </c>
      <c r="M10150" s="8">
        <f t="shared" si="633"/>
        <v>78.7</v>
      </c>
      <c r="N10150" s="9"/>
      <c r="O10150" s="9"/>
      <c r="P10150" s="8">
        <v>21</v>
      </c>
      <c r="Q10150" s="8">
        <v>95.589999999999989</v>
      </c>
      <c r="R10150" s="17">
        <f t="shared" si="634"/>
        <v>0</v>
      </c>
      <c r="S10150" s="18">
        <f t="shared" si="635"/>
        <v>4761.3500000000004</v>
      </c>
    </row>
    <row r="10151" spans="1:19" x14ac:dyDescent="0.25">
      <c r="A10151" s="7" t="s">
        <v>13557</v>
      </c>
      <c r="B10151" s="7" t="s">
        <v>13558</v>
      </c>
      <c r="C10151" s="7" t="s">
        <v>14</v>
      </c>
      <c r="D10151" s="7" t="s">
        <v>15</v>
      </c>
      <c r="E10151" s="7" t="s">
        <v>12696</v>
      </c>
      <c r="F10151" s="8">
        <v>15</v>
      </c>
      <c r="G10151" s="8">
        <v>1.82</v>
      </c>
      <c r="H10151" s="8">
        <v>2</v>
      </c>
      <c r="I10151" s="8">
        <v>150</v>
      </c>
      <c r="J10151" s="8">
        <v>281.75</v>
      </c>
      <c r="K10151" s="8">
        <v>1.8783333333333334</v>
      </c>
      <c r="L10151" s="8">
        <f t="shared" si="632"/>
        <v>0.24499999999999988</v>
      </c>
      <c r="M10151" s="8">
        <f t="shared" si="633"/>
        <v>1.6333333333333335</v>
      </c>
      <c r="N10151" s="14">
        <v>12</v>
      </c>
      <c r="O10151" s="14">
        <v>1.9487999999999999</v>
      </c>
      <c r="P10151" s="8">
        <v>15</v>
      </c>
      <c r="Q10151" s="8">
        <v>2.0009999999999999</v>
      </c>
      <c r="R10151" s="17">
        <f t="shared" si="634"/>
        <v>292.32</v>
      </c>
      <c r="S10151" s="18">
        <f t="shared" si="635"/>
        <v>281.75</v>
      </c>
    </row>
    <row r="10152" spans="1:19" x14ac:dyDescent="0.25">
      <c r="A10152" s="7" t="s">
        <v>19448</v>
      </c>
      <c r="B10152" s="7" t="s">
        <v>19449</v>
      </c>
      <c r="C10152" s="7" t="s">
        <v>14</v>
      </c>
      <c r="D10152" s="7" t="s">
        <v>15</v>
      </c>
      <c r="E10152" s="7" t="s">
        <v>7518</v>
      </c>
      <c r="F10152" s="8">
        <v>21</v>
      </c>
      <c r="G10152" s="8">
        <v>565.07000000000005</v>
      </c>
      <c r="H10152" s="8">
        <v>574.75</v>
      </c>
      <c r="I10152" s="8">
        <v>6</v>
      </c>
      <c r="J10152" s="8">
        <v>3429.1400000000003</v>
      </c>
      <c r="K10152" s="8">
        <v>571.52333333333343</v>
      </c>
      <c r="L10152" s="8">
        <f t="shared" si="632"/>
        <v>99.19</v>
      </c>
      <c r="M10152" s="8">
        <f t="shared" si="633"/>
        <v>472.33333333333343</v>
      </c>
      <c r="N10152" s="9"/>
      <c r="O10152" s="9"/>
      <c r="P10152" s="8">
        <v>21</v>
      </c>
      <c r="Q10152" s="8">
        <v>574.75</v>
      </c>
      <c r="R10152" s="17">
        <f t="shared" si="634"/>
        <v>0</v>
      </c>
      <c r="S10152" s="18">
        <f t="shared" si="635"/>
        <v>3429.1400000000003</v>
      </c>
    </row>
    <row r="10153" spans="1:19" x14ac:dyDescent="0.25">
      <c r="A10153" s="7" t="s">
        <v>9034</v>
      </c>
      <c r="B10153" s="7" t="s">
        <v>9035</v>
      </c>
      <c r="C10153" s="7" t="s">
        <v>14</v>
      </c>
      <c r="D10153" s="7" t="s">
        <v>15</v>
      </c>
      <c r="E10153" s="7" t="s">
        <v>7480</v>
      </c>
      <c r="F10153" s="8">
        <v>21</v>
      </c>
      <c r="G10153" s="8">
        <v>1.1599999999999999</v>
      </c>
      <c r="H10153" s="8">
        <v>1.21</v>
      </c>
      <c r="I10153" s="8">
        <v>700</v>
      </c>
      <c r="J10153" s="8">
        <v>827.64</v>
      </c>
      <c r="K10153" s="8">
        <v>1.1823428571428571</v>
      </c>
      <c r="L10153" s="8">
        <f t="shared" si="632"/>
        <v>0.20519999999999994</v>
      </c>
      <c r="M10153" s="8">
        <f t="shared" si="633"/>
        <v>0.9771428571428572</v>
      </c>
      <c r="N10153" s="9"/>
      <c r="O10153" s="9"/>
      <c r="P10153" s="8">
        <v>21</v>
      </c>
      <c r="Q10153" s="8">
        <v>1.21</v>
      </c>
      <c r="R10153" s="17">
        <f t="shared" si="634"/>
        <v>0</v>
      </c>
      <c r="S10153" s="18">
        <f t="shared" si="635"/>
        <v>827.64</v>
      </c>
    </row>
    <row r="10154" spans="1:19" x14ac:dyDescent="0.25">
      <c r="A10154" s="7" t="s">
        <v>14881</v>
      </c>
      <c r="B10154" s="7" t="s">
        <v>14882</v>
      </c>
      <c r="C10154" s="7" t="s">
        <v>14</v>
      </c>
      <c r="D10154" s="7" t="s">
        <v>15</v>
      </c>
      <c r="E10154" s="7" t="s">
        <v>7518</v>
      </c>
      <c r="F10154" s="8">
        <v>21</v>
      </c>
      <c r="G10154" s="8">
        <v>174.5</v>
      </c>
      <c r="H10154" s="8">
        <v>184.5</v>
      </c>
      <c r="I10154" s="8">
        <v>4</v>
      </c>
      <c r="J10154" s="8">
        <v>718</v>
      </c>
      <c r="K10154" s="8">
        <v>179.5</v>
      </c>
      <c r="L10154" s="8">
        <f t="shared" si="632"/>
        <v>31.152892561983464</v>
      </c>
      <c r="M10154" s="8">
        <f t="shared" si="633"/>
        <v>148.34710743801654</v>
      </c>
      <c r="N10154" s="9"/>
      <c r="O10154" s="9"/>
      <c r="P10154" s="8">
        <v>21</v>
      </c>
      <c r="Q10154" s="8">
        <v>184.5</v>
      </c>
      <c r="R10154" s="17">
        <f t="shared" si="634"/>
        <v>0</v>
      </c>
      <c r="S10154" s="18">
        <f t="shared" si="635"/>
        <v>718</v>
      </c>
    </row>
    <row r="10155" spans="1:19" x14ac:dyDescent="0.25">
      <c r="A10155" s="7" t="s">
        <v>9877</v>
      </c>
      <c r="B10155" s="7" t="s">
        <v>9878</v>
      </c>
      <c r="C10155" s="7" t="s">
        <v>37</v>
      </c>
      <c r="D10155" s="7" t="s">
        <v>38</v>
      </c>
      <c r="E10155" s="7" t="s">
        <v>39</v>
      </c>
      <c r="F10155" s="8">
        <v>15</v>
      </c>
      <c r="G10155" s="8">
        <v>478.52</v>
      </c>
      <c r="H10155" s="8">
        <v>550.30999999999995</v>
      </c>
      <c r="I10155" s="8">
        <v>37</v>
      </c>
      <c r="J10155" s="8">
        <v>20338.599999999991</v>
      </c>
      <c r="K10155" s="8">
        <v>549.6918918918916</v>
      </c>
      <c r="L10155" s="8">
        <f t="shared" si="632"/>
        <v>71.698942420681476</v>
      </c>
      <c r="M10155" s="8">
        <f t="shared" si="633"/>
        <v>477.99294947121012</v>
      </c>
      <c r="N10155" s="14">
        <v>12</v>
      </c>
      <c r="O10155" s="14">
        <v>535.94333333333327</v>
      </c>
      <c r="P10155" s="8">
        <v>15</v>
      </c>
      <c r="Q10155" s="8">
        <v>550.29666666666674</v>
      </c>
      <c r="R10155" s="17">
        <f t="shared" si="634"/>
        <v>19829.903333333332</v>
      </c>
      <c r="S10155" s="18">
        <f t="shared" si="635"/>
        <v>20338.599999999991</v>
      </c>
    </row>
    <row r="10156" spans="1:19" x14ac:dyDescent="0.25">
      <c r="A10156" s="7" t="s">
        <v>7700</v>
      </c>
      <c r="B10156" s="7" t="s">
        <v>7701</v>
      </c>
      <c r="C10156" s="7" t="s">
        <v>7205</v>
      </c>
      <c r="D10156" s="7" t="s">
        <v>7206</v>
      </c>
      <c r="E10156" s="7" t="s">
        <v>7207</v>
      </c>
      <c r="F10156" s="8">
        <v>15</v>
      </c>
      <c r="G10156" s="8">
        <v>43.76</v>
      </c>
      <c r="H10156" s="8">
        <v>43.77</v>
      </c>
      <c r="I10156" s="8">
        <v>3400</v>
      </c>
      <c r="J10156" s="8">
        <v>148792.81000000003</v>
      </c>
      <c r="K10156" s="8">
        <v>43.762591176470593</v>
      </c>
      <c r="L10156" s="8">
        <f t="shared" si="632"/>
        <v>5.7081640664961597</v>
      </c>
      <c r="M10156" s="8">
        <f t="shared" si="633"/>
        <v>38.054427109974434</v>
      </c>
      <c r="N10156" s="9"/>
      <c r="O10156" s="9"/>
      <c r="P10156" s="8">
        <v>15</v>
      </c>
      <c r="Q10156" s="8">
        <v>43.769199999999998</v>
      </c>
      <c r="R10156" s="17">
        <f t="shared" si="634"/>
        <v>0</v>
      </c>
      <c r="S10156" s="18">
        <f t="shared" si="635"/>
        <v>148792.81000000003</v>
      </c>
    </row>
    <row r="10157" spans="1:19" x14ac:dyDescent="0.25">
      <c r="A10157" s="7" t="s">
        <v>18311</v>
      </c>
      <c r="B10157" s="7" t="s">
        <v>18312</v>
      </c>
      <c r="C10157" s="7" t="s">
        <v>7539</v>
      </c>
      <c r="D10157" s="7" t="s">
        <v>7540</v>
      </c>
      <c r="E10157" s="7" t="s">
        <v>7798</v>
      </c>
      <c r="F10157" s="8">
        <v>21</v>
      </c>
      <c r="G10157" s="8">
        <v>123.42</v>
      </c>
      <c r="H10157" s="8">
        <v>127.17</v>
      </c>
      <c r="I10157" s="8">
        <v>8</v>
      </c>
      <c r="J10157" s="8">
        <v>994.86</v>
      </c>
      <c r="K10157" s="8">
        <v>124.3575</v>
      </c>
      <c r="L10157" s="8">
        <f t="shared" si="632"/>
        <v>21.582706611570245</v>
      </c>
      <c r="M10157" s="8">
        <f t="shared" si="633"/>
        <v>102.77479338842976</v>
      </c>
      <c r="N10157" s="9"/>
      <c r="O10157" s="9"/>
      <c r="P10157" s="8">
        <v>21</v>
      </c>
      <c r="Q10157" s="8">
        <v>127.17</v>
      </c>
      <c r="R10157" s="17">
        <f t="shared" si="634"/>
        <v>0</v>
      </c>
      <c r="S10157" s="18">
        <f t="shared" si="635"/>
        <v>994.86</v>
      </c>
    </row>
    <row r="10158" spans="1:19" x14ac:dyDescent="0.25">
      <c r="A10158" s="7" t="s">
        <v>9815</v>
      </c>
      <c r="B10158" s="7" t="s">
        <v>9816</v>
      </c>
      <c r="C10158" s="7" t="s">
        <v>37</v>
      </c>
      <c r="D10158" s="7" t="s">
        <v>38</v>
      </c>
      <c r="E10158" s="7" t="s">
        <v>39</v>
      </c>
      <c r="F10158" s="8">
        <v>15</v>
      </c>
      <c r="G10158" s="8">
        <v>527.85</v>
      </c>
      <c r="H10158" s="8">
        <v>550.29999999999995</v>
      </c>
      <c r="I10158" s="8">
        <v>53</v>
      </c>
      <c r="J10158" s="8">
        <v>29143.369999999984</v>
      </c>
      <c r="K10158" s="8">
        <v>549.87490566037707</v>
      </c>
      <c r="L10158" s="8">
        <f t="shared" si="632"/>
        <v>71.722813781788261</v>
      </c>
      <c r="M10158" s="8">
        <f t="shared" si="633"/>
        <v>478.15209187858881</v>
      </c>
      <c r="N10158" s="14">
        <v>12</v>
      </c>
      <c r="O10158" s="14">
        <v>535.94500000000005</v>
      </c>
      <c r="P10158" s="8">
        <v>15</v>
      </c>
      <c r="Q10158" s="8">
        <v>550.29999999999995</v>
      </c>
      <c r="R10158" s="17">
        <f t="shared" si="634"/>
        <v>28405.085000000003</v>
      </c>
      <c r="S10158" s="18">
        <f t="shared" si="635"/>
        <v>29143.369999999984</v>
      </c>
    </row>
    <row r="10159" spans="1:19" x14ac:dyDescent="0.25">
      <c r="A10159" s="7" t="s">
        <v>13515</v>
      </c>
      <c r="B10159" s="7" t="s">
        <v>13516</v>
      </c>
      <c r="C10159" s="7" t="s">
        <v>7205</v>
      </c>
      <c r="D10159" s="7" t="s">
        <v>7206</v>
      </c>
      <c r="E10159" s="7" t="s">
        <v>7207</v>
      </c>
      <c r="F10159" s="8">
        <v>15</v>
      </c>
      <c r="G10159" s="8">
        <v>22.01</v>
      </c>
      <c r="H10159" s="8">
        <v>26.2</v>
      </c>
      <c r="I10159" s="8">
        <v>61</v>
      </c>
      <c r="J10159" s="8">
        <v>1575.2300000000005</v>
      </c>
      <c r="K10159" s="8">
        <v>25.823442622950829</v>
      </c>
      <c r="L10159" s="8">
        <f t="shared" si="632"/>
        <v>3.3682751247327154</v>
      </c>
      <c r="M10159" s="8">
        <f t="shared" si="633"/>
        <v>22.455167498218113</v>
      </c>
      <c r="N10159" s="14">
        <v>12</v>
      </c>
      <c r="O10159" s="14">
        <v>25.513333333333335</v>
      </c>
      <c r="P10159" s="8">
        <v>15</v>
      </c>
      <c r="Q10159" s="8">
        <v>26.195</v>
      </c>
      <c r="R10159" s="17">
        <f t="shared" si="634"/>
        <v>1556.3133333333335</v>
      </c>
      <c r="S10159" s="18">
        <f t="shared" si="635"/>
        <v>1575.2300000000005</v>
      </c>
    </row>
    <row r="10160" spans="1:19" x14ac:dyDescent="0.25">
      <c r="A10160" s="7" t="s">
        <v>14301</v>
      </c>
      <c r="B10160" s="7" t="s">
        <v>14302</v>
      </c>
      <c r="C10160" s="7" t="s">
        <v>7886</v>
      </c>
      <c r="D10160" s="7" t="s">
        <v>7887</v>
      </c>
      <c r="E10160" s="7" t="s">
        <v>7888</v>
      </c>
      <c r="F10160" s="8">
        <v>21</v>
      </c>
      <c r="G10160" s="8">
        <v>22.41</v>
      </c>
      <c r="H10160" s="8">
        <v>22.42</v>
      </c>
      <c r="I10160" s="8">
        <v>7790</v>
      </c>
      <c r="J10160" s="8">
        <v>174646.1</v>
      </c>
      <c r="K10160" s="8">
        <v>22.419268292682929</v>
      </c>
      <c r="L10160" s="8">
        <f t="shared" si="632"/>
        <v>3.8909473896391837</v>
      </c>
      <c r="M10160" s="8">
        <f t="shared" si="633"/>
        <v>18.528320903043745</v>
      </c>
      <c r="N10160" s="9"/>
      <c r="O10160" s="9"/>
      <c r="P10160" s="8">
        <v>21</v>
      </c>
      <c r="Q10160" s="8">
        <v>22.422220000000003</v>
      </c>
      <c r="R10160" s="17">
        <f t="shared" si="634"/>
        <v>0</v>
      </c>
      <c r="S10160" s="18">
        <f t="shared" si="635"/>
        <v>174646.1</v>
      </c>
    </row>
    <row r="10161" spans="1:19" x14ac:dyDescent="0.25">
      <c r="A10161" s="7" t="s">
        <v>9701</v>
      </c>
      <c r="B10161" s="7" t="s">
        <v>9702</v>
      </c>
      <c r="C10161" s="7" t="s">
        <v>7205</v>
      </c>
      <c r="D10161" s="7" t="s">
        <v>7206</v>
      </c>
      <c r="E10161" s="7" t="s">
        <v>7445</v>
      </c>
      <c r="F10161" s="8">
        <v>15</v>
      </c>
      <c r="G10161" s="8">
        <v>25.72</v>
      </c>
      <c r="H10161" s="8">
        <v>25.83</v>
      </c>
      <c r="I10161" s="8">
        <v>837</v>
      </c>
      <c r="J10161" s="8">
        <v>21598.019999999993</v>
      </c>
      <c r="K10161" s="8">
        <v>25.80408602150537</v>
      </c>
      <c r="L10161" s="8">
        <f t="shared" si="632"/>
        <v>3.365750350631135</v>
      </c>
      <c r="M10161" s="8">
        <f t="shared" si="633"/>
        <v>22.438335670874235</v>
      </c>
      <c r="N10161" s="9"/>
      <c r="O10161" s="9"/>
      <c r="P10161" s="8">
        <v>15</v>
      </c>
      <c r="Q10161" s="8">
        <v>25.831875</v>
      </c>
      <c r="R10161" s="17">
        <f t="shared" si="634"/>
        <v>0</v>
      </c>
      <c r="S10161" s="18">
        <f t="shared" si="635"/>
        <v>21598.019999999993</v>
      </c>
    </row>
    <row r="10162" spans="1:19" x14ac:dyDescent="0.25">
      <c r="A10162" s="7" t="s">
        <v>10516</v>
      </c>
      <c r="B10162" s="7" t="s">
        <v>10517</v>
      </c>
      <c r="C10162" s="7" t="s">
        <v>37</v>
      </c>
      <c r="D10162" s="7" t="s">
        <v>38</v>
      </c>
      <c r="E10162" s="7" t="s">
        <v>39</v>
      </c>
      <c r="F10162" s="8">
        <v>15</v>
      </c>
      <c r="G10162" s="8">
        <v>590.20000000000005</v>
      </c>
      <c r="H10162" s="8">
        <v>613.79999999999995</v>
      </c>
      <c r="I10162" s="8">
        <v>15</v>
      </c>
      <c r="J10162" s="8">
        <v>9183.4</v>
      </c>
      <c r="K10162" s="8">
        <v>612.22666666666669</v>
      </c>
      <c r="L10162" s="8">
        <f t="shared" si="632"/>
        <v>79.855652173912972</v>
      </c>
      <c r="M10162" s="8">
        <f t="shared" si="633"/>
        <v>532.37101449275372</v>
      </c>
      <c r="N10162" s="14">
        <v>12</v>
      </c>
      <c r="O10162" s="14">
        <v>597.79</v>
      </c>
      <c r="P10162" s="8">
        <v>15</v>
      </c>
      <c r="Q10162" s="8">
        <v>613.79999999999995</v>
      </c>
      <c r="R10162" s="17">
        <f t="shared" si="634"/>
        <v>8966.8499999999985</v>
      </c>
      <c r="S10162" s="18">
        <f t="shared" si="635"/>
        <v>9183.4</v>
      </c>
    </row>
    <row r="10163" spans="1:19" x14ac:dyDescent="0.25">
      <c r="A10163" s="7" t="s">
        <v>11955</v>
      </c>
      <c r="B10163" s="7" t="s">
        <v>11956</v>
      </c>
      <c r="C10163" s="7" t="s">
        <v>7400</v>
      </c>
      <c r="D10163" s="7" t="s">
        <v>7401</v>
      </c>
      <c r="E10163" s="7" t="s">
        <v>7402</v>
      </c>
      <c r="F10163" s="8">
        <v>15</v>
      </c>
      <c r="G10163" s="8">
        <v>299.93</v>
      </c>
      <c r="H10163" s="8">
        <v>323.92</v>
      </c>
      <c r="I10163" s="8">
        <v>2</v>
      </c>
      <c r="J10163" s="8">
        <v>623.85</v>
      </c>
      <c r="K10163" s="8">
        <v>311.92500000000001</v>
      </c>
      <c r="L10163" s="8">
        <f t="shared" si="632"/>
        <v>40.685869565217388</v>
      </c>
      <c r="M10163" s="8">
        <f t="shared" si="633"/>
        <v>271.23913043478262</v>
      </c>
      <c r="N10163" s="9"/>
      <c r="O10163" s="9"/>
      <c r="P10163" s="8">
        <v>15</v>
      </c>
      <c r="Q10163" s="8">
        <v>323.92</v>
      </c>
      <c r="R10163" s="17">
        <f t="shared" si="634"/>
        <v>0</v>
      </c>
      <c r="S10163" s="18">
        <f t="shared" si="635"/>
        <v>623.85</v>
      </c>
    </row>
    <row r="10164" spans="1:19" x14ac:dyDescent="0.25">
      <c r="A10164" s="7" t="s">
        <v>8774</v>
      </c>
      <c r="B10164" s="7" t="s">
        <v>8775</v>
      </c>
      <c r="C10164" s="7" t="s">
        <v>14</v>
      </c>
      <c r="D10164" s="7" t="s">
        <v>15</v>
      </c>
      <c r="E10164" s="7" t="s">
        <v>7480</v>
      </c>
      <c r="F10164" s="8">
        <v>21</v>
      </c>
      <c r="G10164" s="8">
        <v>2.14</v>
      </c>
      <c r="H10164" s="8">
        <v>2.17</v>
      </c>
      <c r="I10164" s="8">
        <v>4348</v>
      </c>
      <c r="J10164" s="8">
        <v>9393.0800000000017</v>
      </c>
      <c r="K10164" s="8">
        <v>2.1603219871205157</v>
      </c>
      <c r="L10164" s="8">
        <f t="shared" si="632"/>
        <v>0.37493191512008939</v>
      </c>
      <c r="M10164" s="8">
        <f t="shared" si="633"/>
        <v>1.7853900720004263</v>
      </c>
      <c r="N10164" s="9"/>
      <c r="O10164" s="9"/>
      <c r="P10164" s="8">
        <v>21</v>
      </c>
      <c r="Q10164" s="8">
        <v>2.1659000000000002</v>
      </c>
      <c r="R10164" s="17">
        <f t="shared" si="634"/>
        <v>0</v>
      </c>
      <c r="S10164" s="18">
        <f t="shared" si="635"/>
        <v>9393.0800000000017</v>
      </c>
    </row>
    <row r="10165" spans="1:19" x14ac:dyDescent="0.25">
      <c r="A10165" s="7" t="s">
        <v>8598</v>
      </c>
      <c r="B10165" s="7" t="s">
        <v>8599</v>
      </c>
      <c r="C10165" s="7" t="s">
        <v>14</v>
      </c>
      <c r="D10165" s="7" t="s">
        <v>15</v>
      </c>
      <c r="E10165" s="7" t="s">
        <v>2322</v>
      </c>
      <c r="F10165" s="8">
        <v>21</v>
      </c>
      <c r="G10165" s="8">
        <v>15.7</v>
      </c>
      <c r="H10165" s="8">
        <v>15.73</v>
      </c>
      <c r="I10165" s="8">
        <v>5763</v>
      </c>
      <c r="J10165" s="8">
        <v>90626.960000000021</v>
      </c>
      <c r="K10165" s="8">
        <v>15.725656775984733</v>
      </c>
      <c r="L10165" s="8">
        <f t="shared" si="632"/>
        <v>2.7292462173196643</v>
      </c>
      <c r="M10165" s="8">
        <f t="shared" si="633"/>
        <v>12.996410558665069</v>
      </c>
      <c r="N10165" s="9"/>
      <c r="O10165" s="9"/>
      <c r="P10165" s="8">
        <v>21</v>
      </c>
      <c r="Q10165" s="8">
        <v>15.73</v>
      </c>
      <c r="R10165" s="17">
        <f t="shared" si="634"/>
        <v>0</v>
      </c>
      <c r="S10165" s="18">
        <f t="shared" si="635"/>
        <v>90626.960000000021</v>
      </c>
    </row>
    <row r="10166" spans="1:19" x14ac:dyDescent="0.25">
      <c r="A10166" s="7" t="s">
        <v>14200</v>
      </c>
      <c r="B10166" s="7" t="s">
        <v>14201</v>
      </c>
      <c r="C10166" s="7" t="s">
        <v>14</v>
      </c>
      <c r="D10166" s="7" t="s">
        <v>15</v>
      </c>
      <c r="E10166" s="7" t="s">
        <v>2322</v>
      </c>
      <c r="F10166" s="8">
        <v>21</v>
      </c>
      <c r="G10166" s="8">
        <v>25.29</v>
      </c>
      <c r="H10166" s="8">
        <v>27.82</v>
      </c>
      <c r="I10166" s="8">
        <v>180</v>
      </c>
      <c r="J10166" s="8">
        <v>4981.9100000000008</v>
      </c>
      <c r="K10166" s="8">
        <v>27.677277777777782</v>
      </c>
      <c r="L10166" s="8">
        <f t="shared" si="632"/>
        <v>4.8034944903581263</v>
      </c>
      <c r="M10166" s="8">
        <f t="shared" si="633"/>
        <v>22.873783287419656</v>
      </c>
      <c r="N10166" s="9"/>
      <c r="O10166" s="9"/>
      <c r="P10166" s="8">
        <v>21</v>
      </c>
      <c r="Q10166" s="8">
        <v>27.818000000000001</v>
      </c>
      <c r="R10166" s="17">
        <f t="shared" si="634"/>
        <v>0</v>
      </c>
      <c r="S10166" s="18">
        <f t="shared" si="635"/>
        <v>4981.9100000000008</v>
      </c>
    </row>
    <row r="10167" spans="1:19" x14ac:dyDescent="0.25">
      <c r="A10167" s="7" t="s">
        <v>8570</v>
      </c>
      <c r="B10167" s="7" t="s">
        <v>8571</v>
      </c>
      <c r="C10167" s="7" t="s">
        <v>14</v>
      </c>
      <c r="D10167" s="7" t="s">
        <v>15</v>
      </c>
      <c r="E10167" s="7" t="s">
        <v>7240</v>
      </c>
      <c r="F10167" s="8">
        <v>21</v>
      </c>
      <c r="G10167" s="8">
        <v>10.89</v>
      </c>
      <c r="H10167" s="8">
        <v>11.86</v>
      </c>
      <c r="I10167" s="8">
        <v>159</v>
      </c>
      <c r="J10167" s="8">
        <v>1858.3200000000002</v>
      </c>
      <c r="K10167" s="8">
        <v>11.687547169811321</v>
      </c>
      <c r="L10167" s="8">
        <f t="shared" si="632"/>
        <v>2.0284172774052696</v>
      </c>
      <c r="M10167" s="8">
        <f t="shared" si="633"/>
        <v>9.6591298924060514</v>
      </c>
      <c r="N10167" s="9"/>
      <c r="O10167" s="9"/>
      <c r="P10167" s="8">
        <v>21</v>
      </c>
      <c r="Q10167" s="8">
        <v>11.857999999999999</v>
      </c>
      <c r="R10167" s="17">
        <f t="shared" si="634"/>
        <v>0</v>
      </c>
      <c r="S10167" s="18">
        <f t="shared" si="635"/>
        <v>1858.3200000000002</v>
      </c>
    </row>
    <row r="10168" spans="1:19" x14ac:dyDescent="0.25">
      <c r="A10168" s="7" t="s">
        <v>13445</v>
      </c>
      <c r="B10168" s="7" t="s">
        <v>13446</v>
      </c>
      <c r="C10168" s="7" t="s">
        <v>14</v>
      </c>
      <c r="D10168" s="7" t="s">
        <v>15</v>
      </c>
      <c r="E10168" s="7" t="s">
        <v>7754</v>
      </c>
      <c r="F10168" s="8">
        <v>21</v>
      </c>
      <c r="G10168" s="8">
        <v>11.07</v>
      </c>
      <c r="H10168" s="8">
        <v>11.63</v>
      </c>
      <c r="I10168" s="8">
        <v>350</v>
      </c>
      <c r="J10168" s="8">
        <v>4042.0399999999995</v>
      </c>
      <c r="K10168" s="8">
        <v>11.548685714285712</v>
      </c>
      <c r="L10168" s="8">
        <f t="shared" si="632"/>
        <v>2.0043173553718994</v>
      </c>
      <c r="M10168" s="8">
        <f t="shared" si="633"/>
        <v>9.5443683589138129</v>
      </c>
      <c r="N10168" s="9"/>
      <c r="O10168" s="9"/>
      <c r="P10168" s="8">
        <v>21</v>
      </c>
      <c r="Q10168" s="8">
        <v>11.6282</v>
      </c>
      <c r="R10168" s="17">
        <f t="shared" si="634"/>
        <v>0</v>
      </c>
      <c r="S10168" s="18">
        <f t="shared" si="635"/>
        <v>4042.0399999999995</v>
      </c>
    </row>
    <row r="10169" spans="1:19" x14ac:dyDescent="0.25">
      <c r="A10169" s="7" t="s">
        <v>8530</v>
      </c>
      <c r="B10169" s="7" t="s">
        <v>8531</v>
      </c>
      <c r="C10169" s="7" t="s">
        <v>14</v>
      </c>
      <c r="D10169" s="7" t="s">
        <v>15</v>
      </c>
      <c r="E10169" s="7" t="s">
        <v>2322</v>
      </c>
      <c r="F10169" s="8">
        <v>21</v>
      </c>
      <c r="G10169" s="8">
        <v>2.64</v>
      </c>
      <c r="H10169" s="8">
        <v>2.78</v>
      </c>
      <c r="I10169" s="8">
        <v>1000</v>
      </c>
      <c r="J10169" s="8">
        <v>2753.96</v>
      </c>
      <c r="K10169" s="8">
        <v>2.7539600000000002</v>
      </c>
      <c r="L10169" s="8">
        <f t="shared" si="632"/>
        <v>0.47795999999999994</v>
      </c>
      <c r="M10169" s="8">
        <f t="shared" si="633"/>
        <v>2.2760000000000002</v>
      </c>
      <c r="N10169" s="9"/>
      <c r="O10169" s="9"/>
      <c r="P10169" s="8">
        <v>21</v>
      </c>
      <c r="Q10169" s="8">
        <v>2.7829999999999999</v>
      </c>
      <c r="R10169" s="17">
        <f t="shared" si="634"/>
        <v>0</v>
      </c>
      <c r="S10169" s="18">
        <f t="shared" si="635"/>
        <v>2753.96</v>
      </c>
    </row>
    <row r="10170" spans="1:19" x14ac:dyDescent="0.25">
      <c r="A10170" s="7" t="s">
        <v>10271</v>
      </c>
      <c r="B10170" s="7" t="s">
        <v>10272</v>
      </c>
      <c r="C10170" s="7" t="s">
        <v>14</v>
      </c>
      <c r="D10170" s="7" t="s">
        <v>15</v>
      </c>
      <c r="E10170" s="7" t="s">
        <v>7480</v>
      </c>
      <c r="F10170" s="8">
        <v>21</v>
      </c>
      <c r="G10170" s="8">
        <v>2.68</v>
      </c>
      <c r="H10170" s="8">
        <v>2.71</v>
      </c>
      <c r="I10170" s="8">
        <v>7760</v>
      </c>
      <c r="J10170" s="8">
        <v>21003.590000000004</v>
      </c>
      <c r="K10170" s="8">
        <v>2.7066481958762894</v>
      </c>
      <c r="L10170" s="8">
        <f t="shared" si="632"/>
        <v>0.46974886044133957</v>
      </c>
      <c r="M10170" s="8">
        <f t="shared" si="633"/>
        <v>2.2368993354349498</v>
      </c>
      <c r="N10170" s="14">
        <v>21</v>
      </c>
      <c r="O10170" s="14">
        <v>2.7103999999999999</v>
      </c>
      <c r="P10170" s="8">
        <v>21</v>
      </c>
      <c r="Q10170" s="8">
        <v>2.7103999999999999</v>
      </c>
      <c r="R10170" s="17">
        <f t="shared" si="634"/>
        <v>21032.703999999998</v>
      </c>
      <c r="S10170" s="18">
        <f t="shared" si="635"/>
        <v>21003.590000000004</v>
      </c>
    </row>
    <row r="10171" spans="1:19" x14ac:dyDescent="0.25">
      <c r="A10171" s="7" t="s">
        <v>7519</v>
      </c>
      <c r="B10171" s="7" t="s">
        <v>7520</v>
      </c>
      <c r="C10171" s="7" t="s">
        <v>7205</v>
      </c>
      <c r="D10171" s="7" t="s">
        <v>7206</v>
      </c>
      <c r="E10171" s="7" t="s">
        <v>7207</v>
      </c>
      <c r="F10171" s="8">
        <v>21</v>
      </c>
      <c r="G10171" s="8">
        <v>4.38</v>
      </c>
      <c r="H10171" s="8">
        <v>4.42</v>
      </c>
      <c r="I10171" s="8">
        <v>7200</v>
      </c>
      <c r="J10171" s="8">
        <v>31803.400000000005</v>
      </c>
      <c r="K10171" s="8">
        <v>4.4171388888888892</v>
      </c>
      <c r="L10171" s="8">
        <f t="shared" si="632"/>
        <v>0.76661088154269974</v>
      </c>
      <c r="M10171" s="8">
        <f t="shared" si="633"/>
        <v>3.6505280073461894</v>
      </c>
      <c r="N10171" s="9"/>
      <c r="O10171" s="9"/>
      <c r="P10171" s="8">
        <v>21</v>
      </c>
      <c r="Q10171" s="8">
        <v>4.4212999999999996</v>
      </c>
      <c r="R10171" s="17">
        <f t="shared" si="634"/>
        <v>0</v>
      </c>
      <c r="S10171" s="18">
        <f t="shared" si="635"/>
        <v>31803.400000000005</v>
      </c>
    </row>
    <row r="10172" spans="1:19" x14ac:dyDescent="0.25">
      <c r="A10172" s="7" t="s">
        <v>10584</v>
      </c>
      <c r="B10172" s="7" t="s">
        <v>10585</v>
      </c>
      <c r="C10172" s="7" t="s">
        <v>7400</v>
      </c>
      <c r="D10172" s="7" t="s">
        <v>7401</v>
      </c>
      <c r="E10172" s="7" t="s">
        <v>7402</v>
      </c>
      <c r="F10172" s="8">
        <v>21</v>
      </c>
      <c r="G10172" s="8">
        <v>163.35</v>
      </c>
      <c r="H10172" s="8">
        <v>193.6</v>
      </c>
      <c r="I10172" s="8">
        <v>3</v>
      </c>
      <c r="J10172" s="8">
        <v>550.54999999999995</v>
      </c>
      <c r="K10172" s="8">
        <v>183.51666666666665</v>
      </c>
      <c r="L10172" s="8">
        <f t="shared" si="632"/>
        <v>31.849999999999994</v>
      </c>
      <c r="M10172" s="8">
        <f t="shared" si="633"/>
        <v>151.66666666666666</v>
      </c>
      <c r="N10172" s="9"/>
      <c r="O10172" s="9"/>
      <c r="P10172" s="8">
        <v>21</v>
      </c>
      <c r="Q10172" s="8">
        <v>193.6</v>
      </c>
      <c r="R10172" s="17">
        <f t="shared" si="634"/>
        <v>0</v>
      </c>
      <c r="S10172" s="18">
        <f t="shared" si="635"/>
        <v>550.54999999999995</v>
      </c>
    </row>
    <row r="10173" spans="1:19" x14ac:dyDescent="0.25">
      <c r="A10173" s="7" t="s">
        <v>8754</v>
      </c>
      <c r="B10173" s="7" t="s">
        <v>8755</v>
      </c>
      <c r="C10173" s="7" t="s">
        <v>14</v>
      </c>
      <c r="D10173" s="7" t="s">
        <v>15</v>
      </c>
      <c r="E10173" s="7" t="s">
        <v>7480</v>
      </c>
      <c r="F10173" s="8">
        <v>21</v>
      </c>
      <c r="G10173" s="8">
        <v>2.39</v>
      </c>
      <c r="H10173" s="8">
        <v>2.4</v>
      </c>
      <c r="I10173" s="8">
        <v>31660</v>
      </c>
      <c r="J10173" s="8">
        <v>75821.620000000112</v>
      </c>
      <c r="K10173" s="8">
        <v>2.3948711307643751</v>
      </c>
      <c r="L10173" s="8">
        <f t="shared" si="632"/>
        <v>0.41563879128968484</v>
      </c>
      <c r="M10173" s="8">
        <f t="shared" si="633"/>
        <v>1.9792323394746902</v>
      </c>
      <c r="N10173" s="9"/>
      <c r="O10173" s="9"/>
      <c r="P10173" s="8">
        <v>21</v>
      </c>
      <c r="Q10173" s="8">
        <v>2.3958499999999998</v>
      </c>
      <c r="R10173" s="17">
        <f t="shared" si="634"/>
        <v>0</v>
      </c>
      <c r="S10173" s="18">
        <f t="shared" si="635"/>
        <v>75821.620000000112</v>
      </c>
    </row>
    <row r="10174" spans="1:19" x14ac:dyDescent="0.25">
      <c r="A10174" s="7" t="s">
        <v>15786</v>
      </c>
      <c r="B10174" s="7" t="s">
        <v>15787</v>
      </c>
      <c r="C10174" s="7" t="s">
        <v>7205</v>
      </c>
      <c r="D10174" s="7" t="s">
        <v>7206</v>
      </c>
      <c r="E10174" s="7" t="s">
        <v>7440</v>
      </c>
      <c r="F10174" s="8">
        <v>21</v>
      </c>
      <c r="G10174" s="8">
        <v>131.25</v>
      </c>
      <c r="H10174" s="8">
        <v>147.71</v>
      </c>
      <c r="I10174" s="8">
        <v>9</v>
      </c>
      <c r="J10174" s="8">
        <v>1296.44</v>
      </c>
      <c r="K10174" s="8">
        <v>144.04888888888888</v>
      </c>
      <c r="L10174" s="8">
        <f t="shared" si="632"/>
        <v>25.000220385674922</v>
      </c>
      <c r="M10174" s="8">
        <f t="shared" si="633"/>
        <v>119.04866850321396</v>
      </c>
      <c r="N10174" s="14">
        <v>21</v>
      </c>
      <c r="O10174" s="14">
        <v>147.70500000000001</v>
      </c>
      <c r="P10174" s="8">
        <v>21</v>
      </c>
      <c r="Q10174" s="8">
        <v>147.70750000000001</v>
      </c>
      <c r="R10174" s="17">
        <f t="shared" si="634"/>
        <v>1329.345</v>
      </c>
      <c r="S10174" s="18">
        <f t="shared" si="635"/>
        <v>1296.44</v>
      </c>
    </row>
    <row r="10175" spans="1:19" x14ac:dyDescent="0.25">
      <c r="A10175" s="7" t="s">
        <v>13119</v>
      </c>
      <c r="B10175" s="7" t="s">
        <v>13120</v>
      </c>
      <c r="C10175" s="7" t="s">
        <v>7205</v>
      </c>
      <c r="D10175" s="7" t="s">
        <v>7206</v>
      </c>
      <c r="E10175" s="7" t="s">
        <v>7207</v>
      </c>
      <c r="F10175" s="8">
        <v>15</v>
      </c>
      <c r="G10175" s="8">
        <v>2.3199999999999998</v>
      </c>
      <c r="H10175" s="8">
        <v>2.4300000000000002</v>
      </c>
      <c r="I10175" s="8">
        <v>660</v>
      </c>
      <c r="J10175" s="8">
        <v>1568.2500000000002</v>
      </c>
      <c r="K10175" s="8">
        <v>2.3761363636363639</v>
      </c>
      <c r="L10175" s="8">
        <f t="shared" si="632"/>
        <v>0.3099308300395256</v>
      </c>
      <c r="M10175" s="8">
        <f t="shared" si="633"/>
        <v>2.0662055335968383</v>
      </c>
      <c r="N10175" s="9"/>
      <c r="O10175" s="9"/>
      <c r="P10175" s="8">
        <v>15</v>
      </c>
      <c r="Q10175" s="8">
        <v>2.4274999999999998</v>
      </c>
      <c r="R10175" s="17">
        <f t="shared" si="634"/>
        <v>0</v>
      </c>
      <c r="S10175" s="18">
        <f t="shared" si="635"/>
        <v>1568.2500000000002</v>
      </c>
    </row>
    <row r="10176" spans="1:19" x14ac:dyDescent="0.25">
      <c r="A10176" s="7" t="s">
        <v>11522</v>
      </c>
      <c r="B10176" s="7" t="s">
        <v>11523</v>
      </c>
      <c r="C10176" s="7" t="s">
        <v>7400</v>
      </c>
      <c r="D10176" s="7" t="s">
        <v>7401</v>
      </c>
      <c r="E10176" s="7" t="s">
        <v>7402</v>
      </c>
      <c r="F10176" s="8">
        <v>21</v>
      </c>
      <c r="G10176" s="8">
        <v>116.62</v>
      </c>
      <c r="H10176" s="8">
        <v>130</v>
      </c>
      <c r="I10176" s="8">
        <v>96</v>
      </c>
      <c r="J10176" s="8">
        <v>11945.039999999999</v>
      </c>
      <c r="K10176" s="8">
        <v>124.42749999999999</v>
      </c>
      <c r="L10176" s="8">
        <f t="shared" si="632"/>
        <v>21.59485537190082</v>
      </c>
      <c r="M10176" s="8">
        <f t="shared" si="633"/>
        <v>102.83264462809917</v>
      </c>
      <c r="N10176" s="14">
        <v>21</v>
      </c>
      <c r="O10176" s="14">
        <v>124.8</v>
      </c>
      <c r="P10176" s="8">
        <v>21</v>
      </c>
      <c r="Q10176" s="8">
        <v>124.8</v>
      </c>
      <c r="R10176" s="17">
        <f t="shared" si="634"/>
        <v>11980.8</v>
      </c>
      <c r="S10176" s="18">
        <f t="shared" si="635"/>
        <v>11945.039999999999</v>
      </c>
    </row>
    <row r="10177" spans="1:19" x14ac:dyDescent="0.25">
      <c r="A10177" s="7" t="s">
        <v>7805</v>
      </c>
      <c r="B10177" s="7" t="s">
        <v>7806</v>
      </c>
      <c r="C10177" s="7" t="s">
        <v>14</v>
      </c>
      <c r="D10177" s="7" t="s">
        <v>15</v>
      </c>
      <c r="E10177" s="7" t="s">
        <v>7807</v>
      </c>
      <c r="F10177" s="8">
        <v>21</v>
      </c>
      <c r="G10177" s="8">
        <v>3.33</v>
      </c>
      <c r="H10177" s="8">
        <v>3.73</v>
      </c>
      <c r="I10177" s="8">
        <v>2790</v>
      </c>
      <c r="J10177" s="8">
        <v>10362.27</v>
      </c>
      <c r="K10177" s="8">
        <v>3.7140752688172043</v>
      </c>
      <c r="L10177" s="8">
        <f t="shared" si="632"/>
        <v>0.64459157557984526</v>
      </c>
      <c r="M10177" s="8">
        <f t="shared" si="633"/>
        <v>3.069483693237359</v>
      </c>
      <c r="N10177" s="14">
        <v>12</v>
      </c>
      <c r="O10177" s="14">
        <v>3.5532999999999997</v>
      </c>
      <c r="P10177" s="8">
        <v>21</v>
      </c>
      <c r="Q10177" s="8">
        <v>3.727033333333333</v>
      </c>
      <c r="R10177" s="17">
        <f t="shared" si="634"/>
        <v>9913.7069999999985</v>
      </c>
      <c r="S10177" s="18">
        <f t="shared" si="635"/>
        <v>10362.27</v>
      </c>
    </row>
    <row r="10178" spans="1:19" x14ac:dyDescent="0.25">
      <c r="A10178" s="7" t="s">
        <v>11746</v>
      </c>
      <c r="B10178" s="7" t="s">
        <v>11747</v>
      </c>
      <c r="C10178" s="7" t="s">
        <v>7886</v>
      </c>
      <c r="D10178" s="7" t="s">
        <v>7887</v>
      </c>
      <c r="E10178" s="7" t="s">
        <v>7888</v>
      </c>
      <c r="F10178" s="8">
        <v>21</v>
      </c>
      <c r="G10178" s="8">
        <v>387.2</v>
      </c>
      <c r="H10178" s="8">
        <v>421.48</v>
      </c>
      <c r="I10178" s="8">
        <v>10</v>
      </c>
      <c r="J10178" s="8">
        <v>4077.7</v>
      </c>
      <c r="K10178" s="8">
        <v>407.77</v>
      </c>
      <c r="L10178" s="8">
        <f t="shared" ref="L10178:L10241" si="636">K10178-M10178</f>
        <v>70.769999999999982</v>
      </c>
      <c r="M10178" s="8">
        <f t="shared" ref="M10178:M10241" si="637">K10178/((100+F10178)/100)</f>
        <v>337</v>
      </c>
      <c r="N10178" s="9"/>
      <c r="O10178" s="9"/>
      <c r="P10178" s="8">
        <v>21</v>
      </c>
      <c r="Q10178" s="8">
        <v>411.40000000000003</v>
      </c>
      <c r="R10178" s="17">
        <f t="shared" ref="R10178:R10241" si="638">I10178*O10178</f>
        <v>0</v>
      </c>
      <c r="S10178" s="18">
        <f t="shared" si="635"/>
        <v>4077.7</v>
      </c>
    </row>
    <row r="10179" spans="1:19" x14ac:dyDescent="0.25">
      <c r="A10179" s="7" t="s">
        <v>8558</v>
      </c>
      <c r="B10179" s="7" t="s">
        <v>8559</v>
      </c>
      <c r="C10179" s="7" t="s">
        <v>7375</v>
      </c>
      <c r="D10179" s="7" t="s">
        <v>7376</v>
      </c>
      <c r="E10179" s="7" t="s">
        <v>7377</v>
      </c>
      <c r="F10179" s="8">
        <v>15</v>
      </c>
      <c r="G10179" s="8">
        <v>320.62</v>
      </c>
      <c r="H10179" s="8">
        <v>321.39</v>
      </c>
      <c r="I10179" s="8">
        <v>1128</v>
      </c>
      <c r="J10179" s="8">
        <v>362494.25999999995</v>
      </c>
      <c r="K10179" s="8">
        <v>321.36015957446801</v>
      </c>
      <c r="L10179" s="8">
        <f t="shared" si="636"/>
        <v>41.916542553191448</v>
      </c>
      <c r="M10179" s="8">
        <f t="shared" si="637"/>
        <v>279.44361702127657</v>
      </c>
      <c r="N10179" s="14">
        <v>12</v>
      </c>
      <c r="O10179" s="14">
        <v>338.02222222222224</v>
      </c>
      <c r="P10179" s="8">
        <v>15</v>
      </c>
      <c r="Q10179" s="8">
        <v>321.39305555555552</v>
      </c>
      <c r="R10179" s="17">
        <f t="shared" si="638"/>
        <v>381289.06666666671</v>
      </c>
      <c r="S10179" s="18">
        <f t="shared" ref="S10179:S10242" si="639">J10179</f>
        <v>362494.25999999995</v>
      </c>
    </row>
    <row r="10180" spans="1:19" x14ac:dyDescent="0.25">
      <c r="A10180" s="7" t="s">
        <v>9390</v>
      </c>
      <c r="B10180" s="7" t="s">
        <v>9391</v>
      </c>
      <c r="C10180" s="7" t="s">
        <v>7400</v>
      </c>
      <c r="D10180" s="7" t="s">
        <v>7401</v>
      </c>
      <c r="E10180" s="7" t="s">
        <v>7402</v>
      </c>
      <c r="F10180" s="8">
        <v>15</v>
      </c>
      <c r="G10180" s="8">
        <v>236.29</v>
      </c>
      <c r="H10180" s="8">
        <v>255.19</v>
      </c>
      <c r="I10180" s="8">
        <v>3</v>
      </c>
      <c r="J10180" s="8">
        <v>727.77</v>
      </c>
      <c r="K10180" s="8">
        <v>242.59</v>
      </c>
      <c r="L10180" s="8">
        <f t="shared" si="636"/>
        <v>31.64217391304345</v>
      </c>
      <c r="M10180" s="8">
        <f t="shared" si="637"/>
        <v>210.94782608695655</v>
      </c>
      <c r="N10180" s="14">
        <v>12</v>
      </c>
      <c r="O10180" s="14">
        <v>248.53</v>
      </c>
      <c r="P10180" s="8">
        <v>15</v>
      </c>
      <c r="Q10180" s="8">
        <v>255.19</v>
      </c>
      <c r="R10180" s="17">
        <f t="shared" si="638"/>
        <v>745.59</v>
      </c>
      <c r="S10180" s="18">
        <f t="shared" si="639"/>
        <v>727.77</v>
      </c>
    </row>
    <row r="10181" spans="1:19" x14ac:dyDescent="0.25">
      <c r="A10181" s="7" t="s">
        <v>10180</v>
      </c>
      <c r="B10181" s="7" t="s">
        <v>10181</v>
      </c>
      <c r="C10181" s="7" t="s">
        <v>7400</v>
      </c>
      <c r="D10181" s="7" t="s">
        <v>7401</v>
      </c>
      <c r="E10181" s="7" t="s">
        <v>7402</v>
      </c>
      <c r="F10181" s="8">
        <v>15</v>
      </c>
      <c r="G10181" s="8">
        <v>475.24</v>
      </c>
      <c r="H10181" s="8">
        <v>513.26</v>
      </c>
      <c r="I10181" s="8">
        <v>3</v>
      </c>
      <c r="J10181" s="8">
        <v>1501.76</v>
      </c>
      <c r="K10181" s="8">
        <v>500.58666666666664</v>
      </c>
      <c r="L10181" s="8">
        <f t="shared" si="636"/>
        <v>65.293913043478199</v>
      </c>
      <c r="M10181" s="8">
        <f t="shared" si="637"/>
        <v>435.29275362318845</v>
      </c>
      <c r="N10181" s="9"/>
      <c r="O10181" s="9"/>
      <c r="P10181" s="8">
        <v>15</v>
      </c>
      <c r="Q10181" s="8">
        <v>513.26</v>
      </c>
      <c r="R10181" s="17">
        <f t="shared" si="638"/>
        <v>0</v>
      </c>
      <c r="S10181" s="18">
        <f t="shared" si="639"/>
        <v>1501.76</v>
      </c>
    </row>
    <row r="10182" spans="1:19" x14ac:dyDescent="0.25">
      <c r="A10182" s="7" t="s">
        <v>15451</v>
      </c>
      <c r="B10182" s="7" t="s">
        <v>15452</v>
      </c>
      <c r="C10182" s="7" t="s">
        <v>7400</v>
      </c>
      <c r="D10182" s="7" t="s">
        <v>7401</v>
      </c>
      <c r="E10182" s="7" t="s">
        <v>7402</v>
      </c>
      <c r="F10182" s="8">
        <v>15</v>
      </c>
      <c r="G10182" s="8">
        <v>475.24</v>
      </c>
      <c r="H10182" s="8">
        <v>513.26</v>
      </c>
      <c r="I10182" s="8">
        <v>2</v>
      </c>
      <c r="J10182" s="8">
        <v>988.5</v>
      </c>
      <c r="K10182" s="8">
        <v>494.25</v>
      </c>
      <c r="L10182" s="8">
        <f t="shared" si="636"/>
        <v>64.467391304347814</v>
      </c>
      <c r="M10182" s="8">
        <f t="shared" si="637"/>
        <v>429.78260869565219</v>
      </c>
      <c r="N10182" s="9"/>
      <c r="O10182" s="9"/>
      <c r="P10182" s="8">
        <v>15</v>
      </c>
      <c r="Q10182" s="8">
        <v>513.26</v>
      </c>
      <c r="R10182" s="17">
        <f t="shared" si="638"/>
        <v>0</v>
      </c>
      <c r="S10182" s="18">
        <f t="shared" si="639"/>
        <v>988.5</v>
      </c>
    </row>
    <row r="10183" spans="1:19" x14ac:dyDescent="0.25">
      <c r="A10183" s="7" t="s">
        <v>9026</v>
      </c>
      <c r="B10183" s="7" t="s">
        <v>9027</v>
      </c>
      <c r="C10183" s="7" t="s">
        <v>7539</v>
      </c>
      <c r="D10183" s="7" t="s">
        <v>7540</v>
      </c>
      <c r="E10183" s="7" t="s">
        <v>7541</v>
      </c>
      <c r="F10183" s="8">
        <v>21</v>
      </c>
      <c r="G10183" s="8">
        <v>139.94</v>
      </c>
      <c r="H10183" s="8">
        <v>143.11000000000001</v>
      </c>
      <c r="I10183" s="8">
        <v>19</v>
      </c>
      <c r="J10183" s="8">
        <v>2680.9900000000002</v>
      </c>
      <c r="K10183" s="8">
        <v>141.10473684210527</v>
      </c>
      <c r="L10183" s="8">
        <f t="shared" si="636"/>
        <v>24.489251848629834</v>
      </c>
      <c r="M10183" s="8">
        <f t="shared" si="637"/>
        <v>116.61548499347543</v>
      </c>
      <c r="N10183" s="9"/>
      <c r="O10183" s="9"/>
      <c r="P10183" s="8">
        <v>21</v>
      </c>
      <c r="Q10183" s="8">
        <v>143.10749999999999</v>
      </c>
      <c r="R10183" s="17">
        <f t="shared" si="638"/>
        <v>0</v>
      </c>
      <c r="S10183" s="18">
        <f t="shared" si="639"/>
        <v>2680.9900000000002</v>
      </c>
    </row>
    <row r="10184" spans="1:19" x14ac:dyDescent="0.25">
      <c r="A10184" s="7" t="s">
        <v>19850</v>
      </c>
      <c r="B10184" s="7" t="s">
        <v>19851</v>
      </c>
      <c r="C10184" s="7" t="s">
        <v>7400</v>
      </c>
      <c r="D10184" s="7" t="s">
        <v>7401</v>
      </c>
      <c r="E10184" s="7" t="s">
        <v>7402</v>
      </c>
      <c r="F10184" s="8">
        <v>21</v>
      </c>
      <c r="G10184" s="8">
        <v>199.29</v>
      </c>
      <c r="H10184" s="8">
        <v>203.2</v>
      </c>
      <c r="I10184" s="8">
        <v>30</v>
      </c>
      <c r="J10184" s="8">
        <v>6056.87</v>
      </c>
      <c r="K10184" s="8">
        <v>201.89566666666667</v>
      </c>
      <c r="L10184" s="8">
        <f t="shared" si="636"/>
        <v>35.039743801652889</v>
      </c>
      <c r="M10184" s="8">
        <f t="shared" si="637"/>
        <v>166.85592286501378</v>
      </c>
      <c r="N10184" s="9"/>
      <c r="O10184" s="9"/>
      <c r="P10184" s="8">
        <v>21</v>
      </c>
      <c r="Q10184" s="8">
        <v>203.2</v>
      </c>
      <c r="R10184" s="17">
        <f t="shared" si="638"/>
        <v>0</v>
      </c>
      <c r="S10184" s="18">
        <f t="shared" si="639"/>
        <v>6056.87</v>
      </c>
    </row>
    <row r="10185" spans="1:19" x14ac:dyDescent="0.25">
      <c r="A10185" s="7" t="s">
        <v>10548</v>
      </c>
      <c r="B10185" s="7" t="s">
        <v>10549</v>
      </c>
      <c r="C10185" s="7" t="s">
        <v>7400</v>
      </c>
      <c r="D10185" s="7" t="s">
        <v>7401</v>
      </c>
      <c r="E10185" s="7" t="s">
        <v>7402</v>
      </c>
      <c r="F10185" s="8">
        <v>15</v>
      </c>
      <c r="G10185" s="8">
        <v>505.43</v>
      </c>
      <c r="H10185" s="8">
        <v>545.86</v>
      </c>
      <c r="I10185" s="8">
        <v>2</v>
      </c>
      <c r="J10185" s="8">
        <v>1051.29</v>
      </c>
      <c r="K10185" s="8">
        <v>525.64499999999998</v>
      </c>
      <c r="L10185" s="8">
        <f t="shared" si="636"/>
        <v>68.562391304347784</v>
      </c>
      <c r="M10185" s="8">
        <f t="shared" si="637"/>
        <v>457.0826086956522</v>
      </c>
      <c r="N10185" s="9"/>
      <c r="O10185" s="9"/>
      <c r="P10185" s="8">
        <v>15</v>
      </c>
      <c r="Q10185" s="8">
        <v>545.86</v>
      </c>
      <c r="R10185" s="17">
        <f t="shared" si="638"/>
        <v>0</v>
      </c>
      <c r="S10185" s="18">
        <f t="shared" si="639"/>
        <v>1051.29</v>
      </c>
    </row>
    <row r="10186" spans="1:19" x14ac:dyDescent="0.25">
      <c r="A10186" s="7" t="s">
        <v>7622</v>
      </c>
      <c r="B10186" s="7" t="s">
        <v>7623</v>
      </c>
      <c r="C10186" s="7" t="s">
        <v>7205</v>
      </c>
      <c r="D10186" s="7" t="s">
        <v>7206</v>
      </c>
      <c r="E10186" s="7" t="s">
        <v>7440</v>
      </c>
      <c r="F10186" s="8">
        <v>15</v>
      </c>
      <c r="G10186" s="8">
        <v>22.04</v>
      </c>
      <c r="H10186" s="8">
        <v>22.04</v>
      </c>
      <c r="I10186" s="8">
        <v>7141</v>
      </c>
      <c r="J10186" s="8">
        <v>157338.94000000015</v>
      </c>
      <c r="K10186" s="8">
        <v>22.033180226859002</v>
      </c>
      <c r="L10186" s="8">
        <f t="shared" si="636"/>
        <v>2.8738930730685652</v>
      </c>
      <c r="M10186" s="8">
        <f t="shared" si="637"/>
        <v>19.159287153790437</v>
      </c>
      <c r="N10186" s="9"/>
      <c r="O10186" s="9"/>
      <c r="P10186" s="8">
        <v>15</v>
      </c>
      <c r="Q10186" s="8">
        <v>22.039059999999999</v>
      </c>
      <c r="R10186" s="17">
        <f t="shared" si="638"/>
        <v>0</v>
      </c>
      <c r="S10186" s="18">
        <f t="shared" si="639"/>
        <v>157338.94000000015</v>
      </c>
    </row>
    <row r="10187" spans="1:19" x14ac:dyDescent="0.25">
      <c r="A10187" s="7" t="s">
        <v>8666</v>
      </c>
      <c r="B10187" s="7" t="s">
        <v>8667</v>
      </c>
      <c r="C10187" s="7" t="s">
        <v>7539</v>
      </c>
      <c r="D10187" s="7" t="s">
        <v>7540</v>
      </c>
      <c r="E10187" s="7" t="s">
        <v>7798</v>
      </c>
      <c r="F10187" s="8">
        <v>21</v>
      </c>
      <c r="G10187" s="8">
        <v>169.59</v>
      </c>
      <c r="H10187" s="8">
        <v>172.98</v>
      </c>
      <c r="I10187" s="8">
        <v>37.5</v>
      </c>
      <c r="J10187" s="8">
        <v>6444.4600000000009</v>
      </c>
      <c r="K10187" s="8">
        <v>171.85226666666668</v>
      </c>
      <c r="L10187" s="8">
        <f t="shared" si="636"/>
        <v>29.825600000000009</v>
      </c>
      <c r="M10187" s="8">
        <f t="shared" si="637"/>
        <v>142.02666666666667</v>
      </c>
      <c r="N10187" s="9"/>
      <c r="O10187" s="9"/>
      <c r="P10187" s="8">
        <v>21</v>
      </c>
      <c r="Q10187" s="8">
        <v>172.98159999999999</v>
      </c>
      <c r="R10187" s="17">
        <f t="shared" si="638"/>
        <v>0</v>
      </c>
      <c r="S10187" s="18">
        <f t="shared" si="639"/>
        <v>6444.4600000000009</v>
      </c>
    </row>
    <row r="10188" spans="1:19" x14ac:dyDescent="0.25">
      <c r="A10188" s="7" t="s">
        <v>7487</v>
      </c>
      <c r="B10188" s="7" t="s">
        <v>7488</v>
      </c>
      <c r="C10188" s="7" t="s">
        <v>7205</v>
      </c>
      <c r="D10188" s="7" t="s">
        <v>7206</v>
      </c>
      <c r="E10188" s="7" t="s">
        <v>7207</v>
      </c>
      <c r="F10188" s="8">
        <v>21</v>
      </c>
      <c r="G10188" s="8">
        <v>0.75</v>
      </c>
      <c r="H10188" s="8">
        <v>0.77</v>
      </c>
      <c r="I10188" s="8">
        <v>19500</v>
      </c>
      <c r="J10188" s="8">
        <v>14923.010000000004</v>
      </c>
      <c r="K10188" s="8">
        <v>0.76528256410256434</v>
      </c>
      <c r="L10188" s="8">
        <f t="shared" si="636"/>
        <v>0.13281763509218059</v>
      </c>
      <c r="M10188" s="8">
        <f t="shared" si="637"/>
        <v>0.63246492901038376</v>
      </c>
      <c r="N10188" s="14">
        <v>12</v>
      </c>
      <c r="O10188" s="14">
        <v>0.71038999999999997</v>
      </c>
      <c r="P10188" s="8">
        <v>21</v>
      </c>
      <c r="Q10188" s="8">
        <v>0.76748249999999996</v>
      </c>
      <c r="R10188" s="17">
        <f t="shared" si="638"/>
        <v>13852.605</v>
      </c>
      <c r="S10188" s="18">
        <f t="shared" si="639"/>
        <v>14923.010000000004</v>
      </c>
    </row>
    <row r="10189" spans="1:19" x14ac:dyDescent="0.25">
      <c r="A10189" s="7" t="s">
        <v>18197</v>
      </c>
      <c r="B10189" s="7" t="s">
        <v>18198</v>
      </c>
      <c r="C10189" s="7" t="s">
        <v>37</v>
      </c>
      <c r="D10189" s="7" t="s">
        <v>38</v>
      </c>
      <c r="E10189" s="7" t="s">
        <v>39</v>
      </c>
      <c r="F10189" s="8">
        <v>15</v>
      </c>
      <c r="G10189" s="8">
        <v>63.25</v>
      </c>
      <c r="H10189" s="8">
        <v>67.599999999999994</v>
      </c>
      <c r="I10189" s="8">
        <v>20</v>
      </c>
      <c r="J10189" s="8">
        <v>1308.5</v>
      </c>
      <c r="K10189" s="8">
        <v>65.424999999999997</v>
      </c>
      <c r="L10189" s="8">
        <f t="shared" si="636"/>
        <v>8.5336956521739111</v>
      </c>
      <c r="M10189" s="8">
        <f t="shared" si="637"/>
        <v>56.891304347826086</v>
      </c>
      <c r="N10189" s="9"/>
      <c r="O10189" s="9"/>
      <c r="P10189" s="8">
        <v>15</v>
      </c>
      <c r="Q10189" s="8">
        <v>67.599999999999994</v>
      </c>
      <c r="R10189" s="17">
        <f t="shared" si="638"/>
        <v>0</v>
      </c>
      <c r="S10189" s="18">
        <f t="shared" si="639"/>
        <v>1308.5</v>
      </c>
    </row>
    <row r="10190" spans="1:19" x14ac:dyDescent="0.25">
      <c r="A10190" s="7" t="s">
        <v>8736</v>
      </c>
      <c r="B10190" s="7" t="s">
        <v>8737</v>
      </c>
      <c r="C10190" s="7" t="s">
        <v>14</v>
      </c>
      <c r="D10190" s="7" t="s">
        <v>15</v>
      </c>
      <c r="E10190" s="7" t="s">
        <v>7480</v>
      </c>
      <c r="F10190" s="8">
        <v>21</v>
      </c>
      <c r="G10190" s="8">
        <v>2.15</v>
      </c>
      <c r="H10190" s="8">
        <v>2.17</v>
      </c>
      <c r="I10190" s="8">
        <v>15877</v>
      </c>
      <c r="J10190" s="8">
        <v>34344.070000000029</v>
      </c>
      <c r="K10190" s="8">
        <v>2.1631334635006629</v>
      </c>
      <c r="L10190" s="8">
        <f t="shared" si="636"/>
        <v>0.37541985730176797</v>
      </c>
      <c r="M10190" s="8">
        <f t="shared" si="637"/>
        <v>1.787713606198895</v>
      </c>
      <c r="N10190" s="9"/>
      <c r="O10190" s="9"/>
      <c r="P10190" s="8">
        <v>21</v>
      </c>
      <c r="Q10190" s="8">
        <v>2.1659000000000002</v>
      </c>
      <c r="R10190" s="17">
        <f t="shared" si="638"/>
        <v>0</v>
      </c>
      <c r="S10190" s="18">
        <f t="shared" si="639"/>
        <v>34344.070000000029</v>
      </c>
    </row>
    <row r="10191" spans="1:19" x14ac:dyDescent="0.25">
      <c r="A10191" s="7" t="s">
        <v>9811</v>
      </c>
      <c r="B10191" s="7" t="s">
        <v>9812</v>
      </c>
      <c r="C10191" s="7" t="s">
        <v>37</v>
      </c>
      <c r="D10191" s="7" t="s">
        <v>38</v>
      </c>
      <c r="E10191" s="7" t="s">
        <v>39</v>
      </c>
      <c r="F10191" s="8">
        <v>15</v>
      </c>
      <c r="G10191" s="8">
        <v>478.52</v>
      </c>
      <c r="H10191" s="8">
        <v>550.29999999999995</v>
      </c>
      <c r="I10191" s="8">
        <v>45</v>
      </c>
      <c r="J10191" s="8">
        <v>24718.549999999992</v>
      </c>
      <c r="K10191" s="8">
        <v>549.30111111111091</v>
      </c>
      <c r="L10191" s="8">
        <f t="shared" si="636"/>
        <v>71.647971014492668</v>
      </c>
      <c r="M10191" s="8">
        <f t="shared" si="637"/>
        <v>477.65314009661824</v>
      </c>
      <c r="N10191" s="14">
        <v>12</v>
      </c>
      <c r="O10191" s="14">
        <v>535.94000000000005</v>
      </c>
      <c r="P10191" s="8">
        <v>15</v>
      </c>
      <c r="Q10191" s="8">
        <v>550.29</v>
      </c>
      <c r="R10191" s="17">
        <f t="shared" si="638"/>
        <v>24117.300000000003</v>
      </c>
      <c r="S10191" s="18">
        <f t="shared" si="639"/>
        <v>24718.549999999992</v>
      </c>
    </row>
    <row r="10192" spans="1:19" x14ac:dyDescent="0.25">
      <c r="A10192" s="7" t="s">
        <v>15175</v>
      </c>
      <c r="B10192" s="7" t="s">
        <v>15176</v>
      </c>
      <c r="C10192" s="7" t="s">
        <v>7539</v>
      </c>
      <c r="D10192" s="7" t="s">
        <v>7540</v>
      </c>
      <c r="E10192" s="7" t="s">
        <v>7798</v>
      </c>
      <c r="F10192" s="8">
        <v>21</v>
      </c>
      <c r="G10192" s="8">
        <v>0.35</v>
      </c>
      <c r="H10192" s="8">
        <v>0.36</v>
      </c>
      <c r="I10192" s="8">
        <v>20000</v>
      </c>
      <c r="J10192" s="8">
        <v>7084.7900000000009</v>
      </c>
      <c r="K10192" s="8">
        <v>0.35423950000000004</v>
      </c>
      <c r="L10192" s="8">
        <f t="shared" si="636"/>
        <v>6.1479582644628106E-2</v>
      </c>
      <c r="M10192" s="8">
        <f t="shared" si="637"/>
        <v>0.29275991735537193</v>
      </c>
      <c r="N10192" s="9"/>
      <c r="O10192" s="9"/>
      <c r="P10192" s="8">
        <v>21</v>
      </c>
      <c r="Q10192" s="8">
        <v>0.35646499999999998</v>
      </c>
      <c r="R10192" s="17">
        <f t="shared" si="638"/>
        <v>0</v>
      </c>
      <c r="S10192" s="18">
        <f t="shared" si="639"/>
        <v>7084.7900000000009</v>
      </c>
    </row>
    <row r="10193" spans="1:19" x14ac:dyDescent="0.25">
      <c r="A10193" s="7" t="s">
        <v>16392</v>
      </c>
      <c r="B10193" s="7" t="s">
        <v>16393</v>
      </c>
      <c r="C10193" s="7" t="s">
        <v>7539</v>
      </c>
      <c r="D10193" s="7" t="s">
        <v>7540</v>
      </c>
      <c r="E10193" s="7" t="s">
        <v>7798</v>
      </c>
      <c r="F10193" s="8">
        <v>21</v>
      </c>
      <c r="G10193" s="8">
        <v>1.7</v>
      </c>
      <c r="H10193" s="8">
        <v>1.79</v>
      </c>
      <c r="I10193" s="8">
        <v>2000</v>
      </c>
      <c r="J10193" s="8">
        <v>3530.78</v>
      </c>
      <c r="K10193" s="8">
        <v>1.76539</v>
      </c>
      <c r="L10193" s="8">
        <f t="shared" si="636"/>
        <v>0.30638999999999994</v>
      </c>
      <c r="M10193" s="8">
        <f t="shared" si="637"/>
        <v>1.4590000000000001</v>
      </c>
      <c r="N10193" s="9"/>
      <c r="O10193" s="9"/>
      <c r="P10193" s="8">
        <v>21</v>
      </c>
      <c r="Q10193" s="8">
        <v>1.7883800000000001</v>
      </c>
      <c r="R10193" s="17">
        <f t="shared" si="638"/>
        <v>0</v>
      </c>
      <c r="S10193" s="18">
        <f t="shared" si="639"/>
        <v>3530.78</v>
      </c>
    </row>
    <row r="10194" spans="1:19" x14ac:dyDescent="0.25">
      <c r="A10194" s="7" t="s">
        <v>10518</v>
      </c>
      <c r="B10194" s="7" t="s">
        <v>10519</v>
      </c>
      <c r="C10194" s="7" t="s">
        <v>37</v>
      </c>
      <c r="D10194" s="7" t="s">
        <v>38</v>
      </c>
      <c r="E10194" s="7" t="s">
        <v>39</v>
      </c>
      <c r="F10194" s="8">
        <v>15</v>
      </c>
      <c r="G10194" s="8">
        <v>590.21</v>
      </c>
      <c r="H10194" s="8">
        <v>613.79999999999995</v>
      </c>
      <c r="I10194" s="8">
        <v>15</v>
      </c>
      <c r="J10194" s="8">
        <v>9159.81</v>
      </c>
      <c r="K10194" s="8">
        <v>610.654</v>
      </c>
      <c r="L10194" s="8">
        <f t="shared" si="636"/>
        <v>79.65052173913034</v>
      </c>
      <c r="M10194" s="8">
        <f t="shared" si="637"/>
        <v>531.00347826086966</v>
      </c>
      <c r="N10194" s="14">
        <v>12</v>
      </c>
      <c r="O10194" s="14">
        <v>597.79</v>
      </c>
      <c r="P10194" s="8">
        <v>15</v>
      </c>
      <c r="Q10194" s="8">
        <v>613.79999999999995</v>
      </c>
      <c r="R10194" s="17">
        <f t="shared" si="638"/>
        <v>8966.8499999999985</v>
      </c>
      <c r="S10194" s="18">
        <f t="shared" si="639"/>
        <v>9159.81</v>
      </c>
    </row>
    <row r="10195" spans="1:19" x14ac:dyDescent="0.25">
      <c r="A10195" s="7" t="s">
        <v>11953</v>
      </c>
      <c r="B10195" s="7" t="s">
        <v>11954</v>
      </c>
      <c r="C10195" s="7" t="s">
        <v>7400</v>
      </c>
      <c r="D10195" s="7" t="s">
        <v>7401</v>
      </c>
      <c r="E10195" s="7" t="s">
        <v>7402</v>
      </c>
      <c r="F10195" s="8">
        <v>15</v>
      </c>
      <c r="G10195" s="8">
        <v>299.93</v>
      </c>
      <c r="H10195" s="8">
        <v>323.92</v>
      </c>
      <c r="I10195" s="8">
        <v>7</v>
      </c>
      <c r="J10195" s="8">
        <v>2219.46</v>
      </c>
      <c r="K10195" s="8">
        <v>317.06571428571431</v>
      </c>
      <c r="L10195" s="8">
        <f t="shared" si="636"/>
        <v>41.356397515527931</v>
      </c>
      <c r="M10195" s="8">
        <f t="shared" si="637"/>
        <v>275.70931677018638</v>
      </c>
      <c r="N10195" s="14">
        <v>12</v>
      </c>
      <c r="O10195" s="14">
        <v>315.47000000000003</v>
      </c>
      <c r="P10195" s="8">
        <v>15</v>
      </c>
      <c r="Q10195" s="8">
        <v>323.92</v>
      </c>
      <c r="R10195" s="17">
        <f t="shared" si="638"/>
        <v>2208.29</v>
      </c>
      <c r="S10195" s="18">
        <f t="shared" si="639"/>
        <v>2219.46</v>
      </c>
    </row>
    <row r="10196" spans="1:19" x14ac:dyDescent="0.25">
      <c r="A10196" s="7" t="s">
        <v>8915</v>
      </c>
      <c r="B10196" s="7" t="s">
        <v>8916</v>
      </c>
      <c r="C10196" s="7" t="s">
        <v>14</v>
      </c>
      <c r="D10196" s="7" t="s">
        <v>15</v>
      </c>
      <c r="E10196" s="7" t="s">
        <v>2322</v>
      </c>
      <c r="F10196" s="8">
        <v>21</v>
      </c>
      <c r="G10196" s="8">
        <v>723.58</v>
      </c>
      <c r="H10196" s="8">
        <v>747.78</v>
      </c>
      <c r="I10196" s="8">
        <v>7</v>
      </c>
      <c r="J10196" s="8">
        <v>5186.0599999999995</v>
      </c>
      <c r="K10196" s="8">
        <v>740.86571428571426</v>
      </c>
      <c r="L10196" s="8">
        <f t="shared" si="636"/>
        <v>128.57999999999993</v>
      </c>
      <c r="M10196" s="8">
        <f t="shared" si="637"/>
        <v>612.28571428571433</v>
      </c>
      <c r="N10196" s="14">
        <v>21</v>
      </c>
      <c r="O10196" s="14">
        <v>747.78</v>
      </c>
      <c r="P10196" s="8">
        <v>21</v>
      </c>
      <c r="Q10196" s="8">
        <v>747.78</v>
      </c>
      <c r="R10196" s="17">
        <f t="shared" si="638"/>
        <v>5234.46</v>
      </c>
      <c r="S10196" s="18">
        <f t="shared" si="639"/>
        <v>5186.0599999999995</v>
      </c>
    </row>
    <row r="10197" spans="1:19" x14ac:dyDescent="0.25">
      <c r="A10197" s="7" t="s">
        <v>19508</v>
      </c>
      <c r="B10197" s="7" t="s">
        <v>19509</v>
      </c>
      <c r="C10197" s="7" t="s">
        <v>14</v>
      </c>
      <c r="D10197" s="7" t="s">
        <v>15</v>
      </c>
      <c r="E10197" s="7" t="s">
        <v>7518</v>
      </c>
      <c r="F10197" s="8">
        <v>21</v>
      </c>
      <c r="G10197" s="8">
        <v>703.01</v>
      </c>
      <c r="H10197" s="8">
        <v>715.11</v>
      </c>
      <c r="I10197" s="8">
        <v>7</v>
      </c>
      <c r="J10197" s="8">
        <v>4957.37</v>
      </c>
      <c r="K10197" s="8">
        <v>708.1957142857143</v>
      </c>
      <c r="L10197" s="8">
        <f t="shared" si="636"/>
        <v>122.90999999999997</v>
      </c>
      <c r="M10197" s="8">
        <f t="shared" si="637"/>
        <v>585.28571428571433</v>
      </c>
      <c r="N10197" s="9"/>
      <c r="O10197" s="9"/>
      <c r="P10197" s="8">
        <v>21</v>
      </c>
      <c r="Q10197" s="8">
        <v>715.11</v>
      </c>
      <c r="R10197" s="17">
        <f t="shared" si="638"/>
        <v>0</v>
      </c>
      <c r="S10197" s="18">
        <f t="shared" si="639"/>
        <v>4957.37</v>
      </c>
    </row>
    <row r="10198" spans="1:19" x14ac:dyDescent="0.25">
      <c r="A10198" s="7" t="s">
        <v>10793</v>
      </c>
      <c r="B10198" s="7" t="s">
        <v>10794</v>
      </c>
      <c r="C10198" s="7" t="s">
        <v>7400</v>
      </c>
      <c r="D10198" s="7" t="s">
        <v>7401</v>
      </c>
      <c r="E10198" s="7" t="s">
        <v>7402</v>
      </c>
      <c r="F10198" s="8">
        <v>15</v>
      </c>
      <c r="G10198" s="8">
        <v>304.27</v>
      </c>
      <c r="H10198" s="8">
        <v>328.62</v>
      </c>
      <c r="I10198" s="8">
        <v>24</v>
      </c>
      <c r="J10198" s="8">
        <v>7837.9699999999993</v>
      </c>
      <c r="K10198" s="8">
        <v>326.58208333333329</v>
      </c>
      <c r="L10198" s="8">
        <f t="shared" si="636"/>
        <v>42.597663043478235</v>
      </c>
      <c r="M10198" s="8">
        <f t="shared" si="637"/>
        <v>283.98442028985505</v>
      </c>
      <c r="N10198" s="9"/>
      <c r="O10198" s="9"/>
      <c r="P10198" s="8">
        <v>15</v>
      </c>
      <c r="Q10198" s="8">
        <v>328.61500000000001</v>
      </c>
      <c r="R10198" s="17">
        <f t="shared" si="638"/>
        <v>0</v>
      </c>
      <c r="S10198" s="18">
        <f t="shared" si="639"/>
        <v>7837.9699999999993</v>
      </c>
    </row>
    <row r="10199" spans="1:19" x14ac:dyDescent="0.25">
      <c r="A10199" s="7" t="s">
        <v>3420</v>
      </c>
      <c r="B10199" s="7" t="s">
        <v>3421</v>
      </c>
      <c r="C10199" s="7" t="s">
        <v>37</v>
      </c>
      <c r="D10199" s="7" t="s">
        <v>38</v>
      </c>
      <c r="E10199" s="7" t="s">
        <v>39</v>
      </c>
      <c r="F10199" s="8">
        <v>15</v>
      </c>
      <c r="G10199" s="8">
        <v>1250.8599999999999</v>
      </c>
      <c r="H10199" s="8">
        <v>1300.6500000000001</v>
      </c>
      <c r="I10199" s="8">
        <v>2</v>
      </c>
      <c r="J10199" s="8">
        <v>2551.5100000000002</v>
      </c>
      <c r="K10199" s="8">
        <v>1275.7550000000001</v>
      </c>
      <c r="L10199" s="8">
        <f t="shared" si="636"/>
        <v>166.40282608695634</v>
      </c>
      <c r="M10199" s="8">
        <f t="shared" si="637"/>
        <v>1109.3521739130438</v>
      </c>
      <c r="N10199" s="9"/>
      <c r="O10199" s="9"/>
      <c r="P10199" s="8">
        <v>15</v>
      </c>
      <c r="Q10199" s="8">
        <v>1300.6500000000001</v>
      </c>
      <c r="R10199" s="17">
        <f t="shared" si="638"/>
        <v>0</v>
      </c>
      <c r="S10199" s="18">
        <f t="shared" si="639"/>
        <v>2551.5100000000002</v>
      </c>
    </row>
    <row r="10200" spans="1:19" x14ac:dyDescent="0.25">
      <c r="A10200" s="7" t="s">
        <v>1762</v>
      </c>
      <c r="B10200" s="7" t="s">
        <v>1763</v>
      </c>
      <c r="C10200" s="7" t="s">
        <v>396</v>
      </c>
      <c r="D10200" s="7" t="s">
        <v>397</v>
      </c>
      <c r="E10200" s="7" t="s">
        <v>398</v>
      </c>
      <c r="F10200" s="8">
        <v>15</v>
      </c>
      <c r="G10200" s="8">
        <v>1495</v>
      </c>
      <c r="H10200" s="8">
        <v>1545.6</v>
      </c>
      <c r="I10200" s="8">
        <v>2</v>
      </c>
      <c r="J10200" s="8">
        <v>3040.6</v>
      </c>
      <c r="K10200" s="8">
        <v>1520.3</v>
      </c>
      <c r="L10200" s="8">
        <f t="shared" si="636"/>
        <v>198.29999999999995</v>
      </c>
      <c r="M10200" s="8">
        <f t="shared" si="637"/>
        <v>1322</v>
      </c>
      <c r="N10200" s="9"/>
      <c r="O10200" s="9"/>
      <c r="P10200" s="8">
        <v>15</v>
      </c>
      <c r="Q10200" s="8">
        <v>1545.6</v>
      </c>
      <c r="R10200" s="17">
        <f t="shared" si="638"/>
        <v>0</v>
      </c>
      <c r="S10200" s="18">
        <f t="shared" si="639"/>
        <v>3040.6</v>
      </c>
    </row>
    <row r="10201" spans="1:19" x14ac:dyDescent="0.25">
      <c r="A10201" s="7" t="s">
        <v>8752</v>
      </c>
      <c r="B10201" s="7" t="s">
        <v>8753</v>
      </c>
      <c r="C10201" s="7" t="s">
        <v>14</v>
      </c>
      <c r="D10201" s="7" t="s">
        <v>15</v>
      </c>
      <c r="E10201" s="7" t="s">
        <v>7480</v>
      </c>
      <c r="F10201" s="8">
        <v>21</v>
      </c>
      <c r="G10201" s="8">
        <v>2.14</v>
      </c>
      <c r="H10201" s="8">
        <v>2.17</v>
      </c>
      <c r="I10201" s="8">
        <v>15955</v>
      </c>
      <c r="J10201" s="8">
        <v>34504.499999999993</v>
      </c>
      <c r="K10201" s="8">
        <v>2.1626136007521151</v>
      </c>
      <c r="L10201" s="8">
        <f t="shared" si="636"/>
        <v>0.37532963318838353</v>
      </c>
      <c r="M10201" s="8">
        <f t="shared" si="637"/>
        <v>1.7872839675637315</v>
      </c>
      <c r="N10201" s="9"/>
      <c r="O10201" s="9"/>
      <c r="P10201" s="8">
        <v>21</v>
      </c>
      <c r="Q10201" s="8">
        <v>2.1659000000000002</v>
      </c>
      <c r="R10201" s="17">
        <f t="shared" si="638"/>
        <v>0</v>
      </c>
      <c r="S10201" s="18">
        <f t="shared" si="639"/>
        <v>34504.499999999993</v>
      </c>
    </row>
    <row r="10202" spans="1:19" x14ac:dyDescent="0.25">
      <c r="A10202" s="7" t="s">
        <v>9558</v>
      </c>
      <c r="B10202" s="7" t="s">
        <v>9559</v>
      </c>
      <c r="C10202" s="7" t="s">
        <v>14</v>
      </c>
      <c r="D10202" s="7" t="s">
        <v>15</v>
      </c>
      <c r="E10202" s="7" t="s">
        <v>2322</v>
      </c>
      <c r="F10202" s="8">
        <v>21</v>
      </c>
      <c r="G10202" s="8">
        <v>52.83</v>
      </c>
      <c r="H10202" s="8">
        <v>55.47</v>
      </c>
      <c r="I10202" s="8">
        <v>60</v>
      </c>
      <c r="J10202" s="8">
        <v>3275.2299999999996</v>
      </c>
      <c r="K10202" s="8">
        <v>54.587166666666661</v>
      </c>
      <c r="L10202" s="8">
        <f t="shared" si="636"/>
        <v>9.4738057851239645</v>
      </c>
      <c r="M10202" s="8">
        <f t="shared" si="637"/>
        <v>45.113360881542697</v>
      </c>
      <c r="N10202" s="9"/>
      <c r="O10202" s="9"/>
      <c r="P10202" s="8">
        <v>21</v>
      </c>
      <c r="Q10202" s="8">
        <v>55.466499999999996</v>
      </c>
      <c r="R10202" s="17">
        <f t="shared" si="638"/>
        <v>0</v>
      </c>
      <c r="S10202" s="18">
        <f t="shared" si="639"/>
        <v>3275.2299999999996</v>
      </c>
    </row>
    <row r="10203" spans="1:19" x14ac:dyDescent="0.25">
      <c r="A10203" s="7" t="s">
        <v>19510</v>
      </c>
      <c r="B10203" s="7" t="s">
        <v>19511</v>
      </c>
      <c r="C10203" s="7" t="s">
        <v>14</v>
      </c>
      <c r="D10203" s="7" t="s">
        <v>15</v>
      </c>
      <c r="E10203" s="7" t="s">
        <v>7518</v>
      </c>
      <c r="F10203" s="8">
        <v>21</v>
      </c>
      <c r="G10203" s="8">
        <v>842.16</v>
      </c>
      <c r="H10203" s="8">
        <v>855.47</v>
      </c>
      <c r="I10203" s="8">
        <v>7</v>
      </c>
      <c r="J10203" s="8">
        <v>5935.05</v>
      </c>
      <c r="K10203" s="8">
        <v>847.86428571428576</v>
      </c>
      <c r="L10203" s="8">
        <f t="shared" si="636"/>
        <v>147.14999999999998</v>
      </c>
      <c r="M10203" s="8">
        <f t="shared" si="637"/>
        <v>700.71428571428578</v>
      </c>
      <c r="N10203" s="9"/>
      <c r="O10203" s="9"/>
      <c r="P10203" s="8">
        <v>21</v>
      </c>
      <c r="Q10203" s="8">
        <v>855.47</v>
      </c>
      <c r="R10203" s="17">
        <f t="shared" si="638"/>
        <v>0</v>
      </c>
      <c r="S10203" s="18">
        <f t="shared" si="639"/>
        <v>5935.05</v>
      </c>
    </row>
    <row r="10204" spans="1:19" x14ac:dyDescent="0.25">
      <c r="A10204" s="7" t="s">
        <v>12221</v>
      </c>
      <c r="B10204" s="7" t="s">
        <v>12222</v>
      </c>
      <c r="C10204" s="7" t="s">
        <v>7400</v>
      </c>
      <c r="D10204" s="7" t="s">
        <v>7401</v>
      </c>
      <c r="E10204" s="7" t="s">
        <v>7402</v>
      </c>
      <c r="F10204" s="8">
        <v>15</v>
      </c>
      <c r="G10204" s="8">
        <v>674.9</v>
      </c>
      <c r="H10204" s="8">
        <v>728.89</v>
      </c>
      <c r="I10204" s="8">
        <v>3</v>
      </c>
      <c r="J10204" s="8">
        <v>2132.6799999999998</v>
      </c>
      <c r="K10204" s="8">
        <v>710.89333333333332</v>
      </c>
      <c r="L10204" s="8">
        <f t="shared" si="636"/>
        <v>92.725217391304341</v>
      </c>
      <c r="M10204" s="8">
        <f t="shared" si="637"/>
        <v>618.16811594202898</v>
      </c>
      <c r="N10204" s="14">
        <v>12</v>
      </c>
      <c r="O10204" s="14">
        <v>709.88</v>
      </c>
      <c r="P10204" s="8">
        <v>15</v>
      </c>
      <c r="Q10204" s="8">
        <v>728.89</v>
      </c>
      <c r="R10204" s="17">
        <f t="shared" si="638"/>
        <v>2129.64</v>
      </c>
      <c r="S10204" s="18">
        <f t="shared" si="639"/>
        <v>2132.6799999999998</v>
      </c>
    </row>
    <row r="10205" spans="1:19" x14ac:dyDescent="0.25">
      <c r="A10205" s="7" t="s">
        <v>8538</v>
      </c>
      <c r="B10205" s="7" t="s">
        <v>8539</v>
      </c>
      <c r="C10205" s="7" t="s">
        <v>14</v>
      </c>
      <c r="D10205" s="7" t="s">
        <v>15</v>
      </c>
      <c r="E10205" s="7" t="s">
        <v>7231</v>
      </c>
      <c r="F10205" s="8">
        <v>15</v>
      </c>
      <c r="G10205" s="8">
        <v>451.84</v>
      </c>
      <c r="H10205" s="8">
        <v>506</v>
      </c>
      <c r="I10205" s="8">
        <v>3</v>
      </c>
      <c r="J10205" s="8">
        <v>1463.84</v>
      </c>
      <c r="K10205" s="8">
        <v>487.94666666666666</v>
      </c>
      <c r="L10205" s="8">
        <f t="shared" si="636"/>
        <v>63.6452173913043</v>
      </c>
      <c r="M10205" s="8">
        <f t="shared" si="637"/>
        <v>424.30144927536236</v>
      </c>
      <c r="N10205" s="9"/>
      <c r="O10205" s="9"/>
      <c r="P10205" s="8">
        <v>15</v>
      </c>
      <c r="Q10205" s="8">
        <v>506</v>
      </c>
      <c r="R10205" s="17">
        <f t="shared" si="638"/>
        <v>0</v>
      </c>
      <c r="S10205" s="18">
        <f t="shared" si="639"/>
        <v>1463.84</v>
      </c>
    </row>
    <row r="10206" spans="1:19" x14ac:dyDescent="0.25">
      <c r="A10206" s="7" t="s">
        <v>9677</v>
      </c>
      <c r="B10206" s="7" t="s">
        <v>9678</v>
      </c>
      <c r="C10206" s="7" t="s">
        <v>37</v>
      </c>
      <c r="D10206" s="7" t="s">
        <v>38</v>
      </c>
      <c r="E10206" s="7" t="s">
        <v>39</v>
      </c>
      <c r="F10206" s="8">
        <v>15</v>
      </c>
      <c r="G10206" s="8">
        <v>1363.11</v>
      </c>
      <c r="H10206" s="8">
        <v>1417.63</v>
      </c>
      <c r="I10206" s="8">
        <v>3</v>
      </c>
      <c r="J10206" s="8">
        <v>4198.37</v>
      </c>
      <c r="K10206" s="8">
        <v>1399.4566666666667</v>
      </c>
      <c r="L10206" s="8">
        <f t="shared" si="636"/>
        <v>182.53782608695633</v>
      </c>
      <c r="M10206" s="8">
        <f t="shared" si="637"/>
        <v>1216.9188405797104</v>
      </c>
      <c r="N10206" s="14">
        <v>12</v>
      </c>
      <c r="O10206" s="14">
        <v>1491.06</v>
      </c>
      <c r="P10206" s="8">
        <v>15</v>
      </c>
      <c r="Q10206" s="8">
        <v>1417.63</v>
      </c>
      <c r="R10206" s="17">
        <f t="shared" si="638"/>
        <v>4473.18</v>
      </c>
      <c r="S10206" s="18">
        <f t="shared" si="639"/>
        <v>4198.37</v>
      </c>
    </row>
    <row r="10207" spans="1:19" x14ac:dyDescent="0.25">
      <c r="A10207" s="7" t="s">
        <v>10008</v>
      </c>
      <c r="B10207" s="7" t="s">
        <v>10009</v>
      </c>
      <c r="C10207" s="7" t="s">
        <v>37</v>
      </c>
      <c r="D10207" s="7" t="s">
        <v>38</v>
      </c>
      <c r="E10207" s="7" t="s">
        <v>39</v>
      </c>
      <c r="F10207" s="8">
        <v>15</v>
      </c>
      <c r="G10207" s="8">
        <v>1363.11</v>
      </c>
      <c r="H10207" s="8">
        <v>1417.63</v>
      </c>
      <c r="I10207" s="8">
        <v>2</v>
      </c>
      <c r="J10207" s="8">
        <v>2780.74</v>
      </c>
      <c r="K10207" s="8">
        <v>1390.37</v>
      </c>
      <c r="L10207" s="8">
        <f t="shared" si="636"/>
        <v>181.35260869565218</v>
      </c>
      <c r="M10207" s="8">
        <f t="shared" si="637"/>
        <v>1209.0173913043477</v>
      </c>
      <c r="N10207" s="14">
        <v>12</v>
      </c>
      <c r="O10207" s="14">
        <v>1491.07</v>
      </c>
      <c r="P10207" s="8">
        <v>15</v>
      </c>
      <c r="Q10207" s="8">
        <v>1417.63</v>
      </c>
      <c r="R10207" s="17">
        <f t="shared" si="638"/>
        <v>2982.14</v>
      </c>
      <c r="S10207" s="18">
        <f t="shared" si="639"/>
        <v>2780.74</v>
      </c>
    </row>
    <row r="10208" spans="1:19" x14ac:dyDescent="0.25">
      <c r="A10208" s="7" t="s">
        <v>12493</v>
      </c>
      <c r="B10208" s="7" t="s">
        <v>12494</v>
      </c>
      <c r="C10208" s="7" t="s">
        <v>14</v>
      </c>
      <c r="D10208" s="7" t="s">
        <v>15</v>
      </c>
      <c r="E10208" s="7" t="s">
        <v>7518</v>
      </c>
      <c r="F10208" s="8">
        <v>21</v>
      </c>
      <c r="G10208" s="8">
        <v>1777.49</v>
      </c>
      <c r="H10208" s="8">
        <v>1805.32</v>
      </c>
      <c r="I10208" s="8">
        <v>6</v>
      </c>
      <c r="J10208" s="8">
        <v>10776.26</v>
      </c>
      <c r="K10208" s="8">
        <v>1796.0433333333333</v>
      </c>
      <c r="L10208" s="8">
        <f t="shared" si="636"/>
        <v>311.71000000000004</v>
      </c>
      <c r="M10208" s="8">
        <f t="shared" si="637"/>
        <v>1484.3333333333333</v>
      </c>
      <c r="N10208" s="9"/>
      <c r="O10208" s="9"/>
      <c r="P10208" s="8">
        <v>21</v>
      </c>
      <c r="Q10208" s="8">
        <v>1805.32</v>
      </c>
      <c r="R10208" s="17">
        <f t="shared" si="638"/>
        <v>0</v>
      </c>
      <c r="S10208" s="18">
        <f t="shared" si="639"/>
        <v>10776.26</v>
      </c>
    </row>
    <row r="10209" spans="1:19" x14ac:dyDescent="0.25">
      <c r="A10209" s="7" t="s">
        <v>17377</v>
      </c>
      <c r="B10209" s="7" t="s">
        <v>17378</v>
      </c>
      <c r="C10209" s="7" t="s">
        <v>14</v>
      </c>
      <c r="D10209" s="7" t="s">
        <v>15</v>
      </c>
      <c r="E10209" s="7" t="s">
        <v>7807</v>
      </c>
      <c r="F10209" s="8">
        <v>21</v>
      </c>
      <c r="G10209" s="8">
        <v>0.56999999999999995</v>
      </c>
      <c r="H10209" s="8">
        <v>0.56999999999999995</v>
      </c>
      <c r="I10209" s="8">
        <v>359420</v>
      </c>
      <c r="J10209" s="8">
        <v>204345.25999999978</v>
      </c>
      <c r="K10209" s="8">
        <v>0.56854170608202037</v>
      </c>
      <c r="L10209" s="8">
        <f t="shared" si="636"/>
        <v>9.8672527501838247E-2</v>
      </c>
      <c r="M10209" s="8">
        <f t="shared" si="637"/>
        <v>0.46986917858018212</v>
      </c>
      <c r="N10209" s="14">
        <v>12</v>
      </c>
      <c r="O10209" s="14">
        <v>0.52639999999999998</v>
      </c>
      <c r="P10209" s="8">
        <v>21</v>
      </c>
      <c r="Q10209" s="8">
        <v>0.56869999999999998</v>
      </c>
      <c r="R10209" s="17">
        <f t="shared" si="638"/>
        <v>189198.68799999999</v>
      </c>
      <c r="S10209" s="18">
        <f t="shared" si="639"/>
        <v>204345.25999999978</v>
      </c>
    </row>
    <row r="10210" spans="1:19" x14ac:dyDescent="0.25">
      <c r="A10210" s="7" t="s">
        <v>19844</v>
      </c>
      <c r="B10210" s="7" t="s">
        <v>19845</v>
      </c>
      <c r="C10210" s="7" t="s">
        <v>7400</v>
      </c>
      <c r="D10210" s="7" t="s">
        <v>7401</v>
      </c>
      <c r="E10210" s="7" t="s">
        <v>7402</v>
      </c>
      <c r="F10210" s="8">
        <v>21</v>
      </c>
      <c r="G10210" s="8">
        <v>783.35</v>
      </c>
      <c r="H10210" s="8">
        <v>845</v>
      </c>
      <c r="I10210" s="8">
        <v>5</v>
      </c>
      <c r="J10210" s="8">
        <v>4163.3600000000006</v>
      </c>
      <c r="K10210" s="8">
        <v>832.67200000000014</v>
      </c>
      <c r="L10210" s="8">
        <f t="shared" si="636"/>
        <v>144.51332231404956</v>
      </c>
      <c r="M10210" s="8">
        <f t="shared" si="637"/>
        <v>688.15867768595058</v>
      </c>
      <c r="N10210" s="9"/>
      <c r="O10210" s="9"/>
      <c r="P10210" s="8">
        <v>21</v>
      </c>
      <c r="Q10210" s="8">
        <v>845.00250000000005</v>
      </c>
      <c r="R10210" s="17">
        <f t="shared" si="638"/>
        <v>0</v>
      </c>
      <c r="S10210" s="18">
        <f t="shared" si="639"/>
        <v>4163.3600000000006</v>
      </c>
    </row>
    <row r="10211" spans="1:19" x14ac:dyDescent="0.25">
      <c r="A10211" s="7" t="s">
        <v>19412</v>
      </c>
      <c r="B10211" s="7" t="s">
        <v>19413</v>
      </c>
      <c r="C10211" s="7" t="s">
        <v>14</v>
      </c>
      <c r="D10211" s="7" t="s">
        <v>15</v>
      </c>
      <c r="E10211" s="7" t="s">
        <v>7518</v>
      </c>
      <c r="F10211" s="8">
        <v>21</v>
      </c>
      <c r="G10211" s="8">
        <v>969.21</v>
      </c>
      <c r="H10211" s="8">
        <v>984.94</v>
      </c>
      <c r="I10211" s="8">
        <v>7</v>
      </c>
      <c r="J10211" s="8">
        <v>6831.66</v>
      </c>
      <c r="K10211" s="8">
        <v>975.95142857142855</v>
      </c>
      <c r="L10211" s="8">
        <f t="shared" si="636"/>
        <v>169.38</v>
      </c>
      <c r="M10211" s="8">
        <f t="shared" si="637"/>
        <v>806.57142857142856</v>
      </c>
      <c r="N10211" s="9"/>
      <c r="O10211" s="9"/>
      <c r="P10211" s="8">
        <v>21</v>
      </c>
      <c r="Q10211" s="8">
        <v>984.94</v>
      </c>
      <c r="R10211" s="17">
        <f t="shared" si="638"/>
        <v>0</v>
      </c>
      <c r="S10211" s="18">
        <f t="shared" si="639"/>
        <v>6831.66</v>
      </c>
    </row>
    <row r="10212" spans="1:19" x14ac:dyDescent="0.25">
      <c r="A10212" s="7" t="s">
        <v>9002</v>
      </c>
      <c r="B10212" s="7" t="s">
        <v>9003</v>
      </c>
      <c r="C10212" s="7" t="s">
        <v>7539</v>
      </c>
      <c r="D10212" s="7" t="s">
        <v>7540</v>
      </c>
      <c r="E10212" s="7" t="s">
        <v>7541</v>
      </c>
      <c r="F10212" s="8">
        <v>21</v>
      </c>
      <c r="G10212" s="8">
        <v>19.13</v>
      </c>
      <c r="H10212" s="8">
        <v>21.77</v>
      </c>
      <c r="I10212" s="8">
        <v>130</v>
      </c>
      <c r="J10212" s="8">
        <v>2766.51</v>
      </c>
      <c r="K10212" s="8">
        <v>21.280846153846156</v>
      </c>
      <c r="L10212" s="8">
        <f t="shared" si="636"/>
        <v>3.6933699936427224</v>
      </c>
      <c r="M10212" s="8">
        <f t="shared" si="637"/>
        <v>17.587476160203433</v>
      </c>
      <c r="N10212" s="9"/>
      <c r="O10212" s="9"/>
      <c r="P10212" s="8">
        <v>21</v>
      </c>
      <c r="Q10212" s="8">
        <v>21.767499999999998</v>
      </c>
      <c r="R10212" s="17">
        <f t="shared" si="638"/>
        <v>0</v>
      </c>
      <c r="S10212" s="18">
        <f t="shared" si="639"/>
        <v>2766.51</v>
      </c>
    </row>
    <row r="10213" spans="1:19" x14ac:dyDescent="0.25">
      <c r="A10213" s="7" t="s">
        <v>8061</v>
      </c>
      <c r="B10213" s="7" t="s">
        <v>8062</v>
      </c>
      <c r="C10213" s="7" t="s">
        <v>14</v>
      </c>
      <c r="D10213" s="7" t="s">
        <v>15</v>
      </c>
      <c r="E10213" s="7" t="s">
        <v>2322</v>
      </c>
      <c r="F10213" s="8">
        <v>21</v>
      </c>
      <c r="G10213" s="8">
        <v>10.89</v>
      </c>
      <c r="H10213" s="8">
        <v>13.55</v>
      </c>
      <c r="I10213" s="8">
        <v>172</v>
      </c>
      <c r="J10213" s="8">
        <v>2267.0599999999995</v>
      </c>
      <c r="K10213" s="8">
        <v>13.180581395348835</v>
      </c>
      <c r="L10213" s="8">
        <f t="shared" si="636"/>
        <v>2.2875389198539295</v>
      </c>
      <c r="M10213" s="8">
        <f t="shared" si="637"/>
        <v>10.893042475494905</v>
      </c>
      <c r="N10213" s="14">
        <v>12</v>
      </c>
      <c r="O10213" s="14">
        <v>12.544</v>
      </c>
      <c r="P10213" s="8">
        <v>21</v>
      </c>
      <c r="Q10213" s="8">
        <v>13.552</v>
      </c>
      <c r="R10213" s="17">
        <f t="shared" si="638"/>
        <v>2157.5680000000002</v>
      </c>
      <c r="S10213" s="18">
        <f t="shared" si="639"/>
        <v>2267.0599999999995</v>
      </c>
    </row>
    <row r="10214" spans="1:19" x14ac:dyDescent="0.25">
      <c r="A10214" s="7" t="s">
        <v>16404</v>
      </c>
      <c r="B10214" s="7" t="s">
        <v>16405</v>
      </c>
      <c r="C10214" s="7" t="s">
        <v>7400</v>
      </c>
      <c r="D10214" s="7" t="s">
        <v>7401</v>
      </c>
      <c r="E10214" s="7" t="s">
        <v>7402</v>
      </c>
      <c r="F10214" s="8">
        <v>15</v>
      </c>
      <c r="G10214" s="8">
        <v>400.52</v>
      </c>
      <c r="H10214" s="8">
        <v>432.55</v>
      </c>
      <c r="I10214" s="8">
        <v>3</v>
      </c>
      <c r="J10214" s="8">
        <v>1233.5899999999999</v>
      </c>
      <c r="K10214" s="8">
        <v>411.19666666666666</v>
      </c>
      <c r="L10214" s="8">
        <f t="shared" si="636"/>
        <v>53.634347826086923</v>
      </c>
      <c r="M10214" s="8">
        <f t="shared" si="637"/>
        <v>357.56231884057974</v>
      </c>
      <c r="N10214" s="9"/>
      <c r="O10214" s="9"/>
      <c r="P10214" s="8">
        <v>15</v>
      </c>
      <c r="Q10214" s="8">
        <v>432.55</v>
      </c>
      <c r="R10214" s="17">
        <f t="shared" si="638"/>
        <v>0</v>
      </c>
      <c r="S10214" s="18">
        <f t="shared" si="639"/>
        <v>1233.5899999999999</v>
      </c>
    </row>
    <row r="10215" spans="1:19" x14ac:dyDescent="0.25">
      <c r="A10215" s="7" t="s">
        <v>12245</v>
      </c>
      <c r="B10215" s="7" t="s">
        <v>12246</v>
      </c>
      <c r="C10215" s="7" t="s">
        <v>7400</v>
      </c>
      <c r="D10215" s="7" t="s">
        <v>7401</v>
      </c>
      <c r="E10215" s="7" t="s">
        <v>7402</v>
      </c>
      <c r="F10215" s="8">
        <v>15</v>
      </c>
      <c r="G10215" s="8">
        <v>807.91</v>
      </c>
      <c r="H10215" s="8">
        <v>807.91</v>
      </c>
      <c r="I10215" s="8">
        <v>1</v>
      </c>
      <c r="J10215" s="8">
        <v>807.91</v>
      </c>
      <c r="K10215" s="8">
        <v>807.91</v>
      </c>
      <c r="L10215" s="8">
        <f t="shared" si="636"/>
        <v>105.37956521739125</v>
      </c>
      <c r="M10215" s="8">
        <f t="shared" si="637"/>
        <v>702.53043478260872</v>
      </c>
      <c r="N10215" s="9"/>
      <c r="O10215" s="9"/>
      <c r="P10215" s="8">
        <v>15</v>
      </c>
      <c r="Q10215" s="8">
        <v>872.54</v>
      </c>
      <c r="R10215" s="17">
        <f t="shared" si="638"/>
        <v>0</v>
      </c>
      <c r="S10215" s="18">
        <f t="shared" si="639"/>
        <v>807.91</v>
      </c>
    </row>
    <row r="10216" spans="1:19" x14ac:dyDescent="0.25">
      <c r="A10216" s="7" t="s">
        <v>19442</v>
      </c>
      <c r="B10216" s="7" t="s">
        <v>19443</v>
      </c>
      <c r="C10216" s="7" t="s">
        <v>14</v>
      </c>
      <c r="D10216" s="7" t="s">
        <v>15</v>
      </c>
      <c r="E10216" s="7" t="s">
        <v>7518</v>
      </c>
      <c r="F10216" s="8">
        <v>21</v>
      </c>
      <c r="G10216" s="8">
        <v>2018.28</v>
      </c>
      <c r="H10216" s="8">
        <v>2050.9499999999998</v>
      </c>
      <c r="I10216" s="8">
        <v>4</v>
      </c>
      <c r="J10216" s="8">
        <v>8138.46</v>
      </c>
      <c r="K10216" s="8">
        <v>2034.615</v>
      </c>
      <c r="L10216" s="8">
        <f t="shared" si="636"/>
        <v>353.11500000000001</v>
      </c>
      <c r="M10216" s="8">
        <f t="shared" si="637"/>
        <v>1681.5</v>
      </c>
      <c r="N10216" s="9"/>
      <c r="O10216" s="9"/>
      <c r="P10216" s="8">
        <v>21</v>
      </c>
      <c r="Q10216" s="8">
        <v>2050.9499999999998</v>
      </c>
      <c r="R10216" s="17">
        <f t="shared" si="638"/>
        <v>0</v>
      </c>
      <c r="S10216" s="18">
        <f t="shared" si="639"/>
        <v>8138.46</v>
      </c>
    </row>
    <row r="10217" spans="1:19" x14ac:dyDescent="0.25">
      <c r="A10217" s="7" t="s">
        <v>7874</v>
      </c>
      <c r="B10217" s="7" t="s">
        <v>7875</v>
      </c>
      <c r="C10217" s="7" t="s">
        <v>14</v>
      </c>
      <c r="D10217" s="7" t="s">
        <v>15</v>
      </c>
      <c r="E10217" s="7" t="s">
        <v>7480</v>
      </c>
      <c r="F10217" s="8">
        <v>21</v>
      </c>
      <c r="G10217" s="8">
        <v>3.05</v>
      </c>
      <c r="H10217" s="8">
        <v>3.09</v>
      </c>
      <c r="I10217" s="8">
        <v>6520</v>
      </c>
      <c r="J10217" s="8">
        <v>19941.5</v>
      </c>
      <c r="K10217" s="8">
        <v>3.0585122699386504</v>
      </c>
      <c r="L10217" s="8">
        <f t="shared" si="636"/>
        <v>0.53081617908026146</v>
      </c>
      <c r="M10217" s="8">
        <f t="shared" si="637"/>
        <v>2.527696090858389</v>
      </c>
      <c r="N10217" s="9"/>
      <c r="O10217" s="9"/>
      <c r="P10217" s="8">
        <v>21</v>
      </c>
      <c r="Q10217" s="8">
        <v>3.0685500000000001</v>
      </c>
      <c r="R10217" s="17">
        <f t="shared" si="638"/>
        <v>0</v>
      </c>
      <c r="S10217" s="18">
        <f t="shared" si="639"/>
        <v>19941.5</v>
      </c>
    </row>
    <row r="10218" spans="1:19" x14ac:dyDescent="0.25">
      <c r="A10218" s="7" t="s">
        <v>12251</v>
      </c>
      <c r="B10218" s="7" t="s">
        <v>12252</v>
      </c>
      <c r="C10218" s="7" t="s">
        <v>7539</v>
      </c>
      <c r="D10218" s="7" t="s">
        <v>7540</v>
      </c>
      <c r="E10218" s="7" t="s">
        <v>7798</v>
      </c>
      <c r="F10218" s="8">
        <v>21</v>
      </c>
      <c r="G10218" s="8">
        <v>0.15</v>
      </c>
      <c r="H10218" s="8">
        <v>0.16</v>
      </c>
      <c r="I10218" s="8">
        <v>12000</v>
      </c>
      <c r="J10218" s="8">
        <v>1819.7399999999998</v>
      </c>
      <c r="K10218" s="8">
        <v>0.15164499999999997</v>
      </c>
      <c r="L10218" s="8">
        <f t="shared" si="636"/>
        <v>2.6318553719008264E-2</v>
      </c>
      <c r="M10218" s="8">
        <f t="shared" si="637"/>
        <v>0.12532644628099171</v>
      </c>
      <c r="N10218" s="9"/>
      <c r="O10218" s="9"/>
      <c r="P10218" s="8">
        <v>21</v>
      </c>
      <c r="Q10218" s="8">
        <v>0.15730000000000002</v>
      </c>
      <c r="R10218" s="17">
        <f t="shared" si="638"/>
        <v>0</v>
      </c>
      <c r="S10218" s="18">
        <f t="shared" si="639"/>
        <v>1819.7399999999998</v>
      </c>
    </row>
    <row r="10219" spans="1:19" x14ac:dyDescent="0.25">
      <c r="A10219" s="7" t="s">
        <v>17165</v>
      </c>
      <c r="B10219" s="7" t="s">
        <v>17166</v>
      </c>
      <c r="C10219" s="7" t="s">
        <v>14</v>
      </c>
      <c r="D10219" s="7" t="s">
        <v>15</v>
      </c>
      <c r="E10219" s="7" t="s">
        <v>2322</v>
      </c>
      <c r="F10219" s="8">
        <v>15</v>
      </c>
      <c r="G10219" s="8">
        <v>279.31</v>
      </c>
      <c r="H10219" s="8">
        <v>287.89</v>
      </c>
      <c r="I10219" s="8">
        <v>11</v>
      </c>
      <c r="J10219" s="8">
        <v>3098.1499999999996</v>
      </c>
      <c r="K10219" s="8">
        <v>281.64999999999998</v>
      </c>
      <c r="L10219" s="8">
        <f t="shared" si="636"/>
        <v>36.736956521739103</v>
      </c>
      <c r="M10219" s="8">
        <f t="shared" si="637"/>
        <v>244.91304347826087</v>
      </c>
      <c r="N10219" s="9"/>
      <c r="O10219" s="9"/>
      <c r="P10219" s="8">
        <v>15</v>
      </c>
      <c r="Q10219" s="8">
        <v>287.89</v>
      </c>
      <c r="R10219" s="17">
        <f t="shared" si="638"/>
        <v>0</v>
      </c>
      <c r="S10219" s="18">
        <f t="shared" si="639"/>
        <v>3098.1499999999996</v>
      </c>
    </row>
    <row r="10220" spans="1:19" x14ac:dyDescent="0.25">
      <c r="A10220" s="7" t="s">
        <v>12539</v>
      </c>
      <c r="B10220" s="7" t="s">
        <v>12540</v>
      </c>
      <c r="C10220" s="7" t="s">
        <v>14</v>
      </c>
      <c r="D10220" s="7" t="s">
        <v>15</v>
      </c>
      <c r="E10220" s="7" t="s">
        <v>7480</v>
      </c>
      <c r="F10220" s="8">
        <v>21</v>
      </c>
      <c r="G10220" s="8">
        <v>2.37</v>
      </c>
      <c r="H10220" s="8">
        <v>2.48</v>
      </c>
      <c r="I10220" s="8">
        <v>1400</v>
      </c>
      <c r="J10220" s="8">
        <v>3403.73</v>
      </c>
      <c r="K10220" s="8">
        <v>2.4312357142857142</v>
      </c>
      <c r="L10220" s="8">
        <f t="shared" si="636"/>
        <v>0.42194999999999983</v>
      </c>
      <c r="M10220" s="8">
        <f t="shared" si="637"/>
        <v>2.0092857142857143</v>
      </c>
      <c r="N10220" s="9"/>
      <c r="O10220" s="9"/>
      <c r="P10220" s="8">
        <v>21</v>
      </c>
      <c r="Q10220" s="8">
        <v>2.4805000000000001</v>
      </c>
      <c r="R10220" s="17">
        <f t="shared" si="638"/>
        <v>0</v>
      </c>
      <c r="S10220" s="18">
        <f t="shared" si="639"/>
        <v>3403.73</v>
      </c>
    </row>
    <row r="10221" spans="1:19" x14ac:dyDescent="0.25">
      <c r="A10221" s="7" t="s">
        <v>15359</v>
      </c>
      <c r="B10221" s="7" t="s">
        <v>15360</v>
      </c>
      <c r="C10221" s="7" t="s">
        <v>7791</v>
      </c>
      <c r="D10221" s="7" t="s">
        <v>7792</v>
      </c>
      <c r="E10221" s="7" t="s">
        <v>7793</v>
      </c>
      <c r="F10221" s="8">
        <v>15</v>
      </c>
      <c r="G10221" s="8">
        <v>332.41</v>
      </c>
      <c r="H10221" s="8">
        <v>346.12</v>
      </c>
      <c r="I10221" s="8">
        <v>157</v>
      </c>
      <c r="J10221" s="8">
        <v>54272.17</v>
      </c>
      <c r="K10221" s="8">
        <v>345.68261146496815</v>
      </c>
      <c r="L10221" s="8">
        <f t="shared" si="636"/>
        <v>45.089036278039316</v>
      </c>
      <c r="M10221" s="8">
        <f t="shared" si="637"/>
        <v>300.59357518692883</v>
      </c>
      <c r="N10221" s="9"/>
      <c r="O10221" s="9"/>
      <c r="P10221" s="8">
        <v>15</v>
      </c>
      <c r="Q10221" s="8">
        <v>346.125</v>
      </c>
      <c r="R10221" s="17">
        <f t="shared" si="638"/>
        <v>0</v>
      </c>
      <c r="S10221" s="18">
        <f t="shared" si="639"/>
        <v>54272.17</v>
      </c>
    </row>
    <row r="10222" spans="1:19" x14ac:dyDescent="0.25">
      <c r="A10222" s="7" t="s">
        <v>7899</v>
      </c>
      <c r="B10222" s="7" t="s">
        <v>7900</v>
      </c>
      <c r="C10222" s="7" t="s">
        <v>7249</v>
      </c>
      <c r="D10222" s="7" t="s">
        <v>7250</v>
      </c>
      <c r="E10222" s="7" t="s">
        <v>7251</v>
      </c>
      <c r="F10222" s="8">
        <v>21</v>
      </c>
      <c r="G10222" s="8">
        <v>1.3</v>
      </c>
      <c r="H10222" s="8">
        <v>1.36</v>
      </c>
      <c r="I10222" s="8">
        <v>5500</v>
      </c>
      <c r="J10222" s="8">
        <v>7407.3000000000011</v>
      </c>
      <c r="K10222" s="8">
        <v>1.3467818181818183</v>
      </c>
      <c r="L10222" s="8">
        <f t="shared" si="636"/>
        <v>0.23373899323816683</v>
      </c>
      <c r="M10222" s="8">
        <f t="shared" si="637"/>
        <v>1.1130428249436515</v>
      </c>
      <c r="N10222" s="9"/>
      <c r="O10222" s="9"/>
      <c r="P10222" s="8">
        <v>21</v>
      </c>
      <c r="Q10222" s="8">
        <v>1.35944</v>
      </c>
      <c r="R10222" s="17">
        <f t="shared" si="638"/>
        <v>0</v>
      </c>
      <c r="S10222" s="18">
        <f t="shared" si="639"/>
        <v>7407.3000000000011</v>
      </c>
    </row>
    <row r="10223" spans="1:19" x14ac:dyDescent="0.25">
      <c r="A10223" s="7" t="s">
        <v>15816</v>
      </c>
      <c r="B10223" s="7" t="s">
        <v>15817</v>
      </c>
      <c r="C10223" s="7" t="s">
        <v>14</v>
      </c>
      <c r="D10223" s="7" t="s">
        <v>15</v>
      </c>
      <c r="E10223" s="7" t="s">
        <v>7518</v>
      </c>
      <c r="F10223" s="8">
        <v>21</v>
      </c>
      <c r="G10223" s="8">
        <v>2262.6999999999998</v>
      </c>
      <c r="H10223" s="8">
        <v>2297.79</v>
      </c>
      <c r="I10223" s="8">
        <v>3</v>
      </c>
      <c r="J10223" s="8">
        <v>6823.19</v>
      </c>
      <c r="K10223" s="8">
        <v>2274.3966666666665</v>
      </c>
      <c r="L10223" s="8">
        <f t="shared" si="636"/>
        <v>394.73</v>
      </c>
      <c r="M10223" s="8">
        <f t="shared" si="637"/>
        <v>1879.6666666666665</v>
      </c>
      <c r="N10223" s="9"/>
      <c r="O10223" s="9"/>
      <c r="P10223" s="8">
        <v>21</v>
      </c>
      <c r="Q10223" s="8">
        <v>2297.79</v>
      </c>
      <c r="R10223" s="17">
        <f t="shared" si="638"/>
        <v>0</v>
      </c>
      <c r="S10223" s="18">
        <f t="shared" si="639"/>
        <v>6823.19</v>
      </c>
    </row>
    <row r="10224" spans="1:19" x14ac:dyDescent="0.25">
      <c r="A10224" s="7" t="s">
        <v>10544</v>
      </c>
      <c r="B10224" s="7" t="s">
        <v>10545</v>
      </c>
      <c r="C10224" s="7" t="s">
        <v>37</v>
      </c>
      <c r="D10224" s="7" t="s">
        <v>38</v>
      </c>
      <c r="E10224" s="7" t="s">
        <v>39</v>
      </c>
      <c r="F10224" s="8">
        <v>15</v>
      </c>
      <c r="G10224" s="8">
        <v>590.20000000000005</v>
      </c>
      <c r="H10224" s="8">
        <v>613.79999999999995</v>
      </c>
      <c r="I10224" s="8">
        <v>9</v>
      </c>
      <c r="J10224" s="8">
        <v>5453.41</v>
      </c>
      <c r="K10224" s="8">
        <v>605.93444444444447</v>
      </c>
      <c r="L10224" s="8">
        <f t="shared" si="636"/>
        <v>79.034927536231862</v>
      </c>
      <c r="M10224" s="8">
        <f t="shared" si="637"/>
        <v>526.8995169082126</v>
      </c>
      <c r="N10224" s="14">
        <v>12</v>
      </c>
      <c r="O10224" s="14">
        <v>597.79</v>
      </c>
      <c r="P10224" s="8">
        <v>15</v>
      </c>
      <c r="Q10224" s="8">
        <v>613.79999999999995</v>
      </c>
      <c r="R10224" s="17">
        <f t="shared" si="638"/>
        <v>5380.11</v>
      </c>
      <c r="S10224" s="18">
        <f t="shared" si="639"/>
        <v>5453.41</v>
      </c>
    </row>
    <row r="10225" spans="1:19" x14ac:dyDescent="0.25">
      <c r="A10225" s="7" t="s">
        <v>6491</v>
      </c>
      <c r="B10225" s="7" t="s">
        <v>6492</v>
      </c>
      <c r="C10225" s="7" t="s">
        <v>37</v>
      </c>
      <c r="D10225" s="7" t="s">
        <v>38</v>
      </c>
      <c r="E10225" s="7" t="s">
        <v>39</v>
      </c>
      <c r="F10225" s="8">
        <v>15</v>
      </c>
      <c r="G10225" s="8">
        <v>1316.02</v>
      </c>
      <c r="H10225" s="8">
        <v>1388.24</v>
      </c>
      <c r="I10225" s="8">
        <v>4</v>
      </c>
      <c r="J10225" s="8">
        <v>5480.73</v>
      </c>
      <c r="K10225" s="8">
        <v>1370.1824999999999</v>
      </c>
      <c r="L10225" s="8">
        <f t="shared" si="636"/>
        <v>178.71945652173895</v>
      </c>
      <c r="M10225" s="8">
        <f t="shared" si="637"/>
        <v>1191.4630434782609</v>
      </c>
      <c r="N10225" s="9"/>
      <c r="O10225" s="9"/>
      <c r="P10225" s="8">
        <v>15</v>
      </c>
      <c r="Q10225" s="8">
        <v>1388.23</v>
      </c>
      <c r="R10225" s="17">
        <f t="shared" si="638"/>
        <v>0</v>
      </c>
      <c r="S10225" s="18">
        <f t="shared" si="639"/>
        <v>5480.73</v>
      </c>
    </row>
    <row r="10226" spans="1:19" x14ac:dyDescent="0.25">
      <c r="A10226" s="7" t="s">
        <v>6495</v>
      </c>
      <c r="B10226" s="7" t="s">
        <v>6496</v>
      </c>
      <c r="C10226" s="7" t="s">
        <v>37</v>
      </c>
      <c r="D10226" s="7" t="s">
        <v>38</v>
      </c>
      <c r="E10226" s="7" t="s">
        <v>39</v>
      </c>
      <c r="F10226" s="8">
        <v>15</v>
      </c>
      <c r="G10226" s="8">
        <v>1316.01</v>
      </c>
      <c r="H10226" s="8">
        <v>1388.23</v>
      </c>
      <c r="I10226" s="8">
        <v>2</v>
      </c>
      <c r="J10226" s="8">
        <v>2704.24</v>
      </c>
      <c r="K10226" s="8">
        <v>1352.12</v>
      </c>
      <c r="L10226" s="8">
        <f t="shared" si="636"/>
        <v>176.36347826086944</v>
      </c>
      <c r="M10226" s="8">
        <f t="shared" si="637"/>
        <v>1175.7565217391304</v>
      </c>
      <c r="N10226" s="9"/>
      <c r="O10226" s="9"/>
      <c r="P10226" s="8">
        <v>15</v>
      </c>
      <c r="Q10226" s="8">
        <v>1388.23</v>
      </c>
      <c r="R10226" s="17">
        <f t="shared" si="638"/>
        <v>0</v>
      </c>
      <c r="S10226" s="18">
        <f t="shared" si="639"/>
        <v>2704.24</v>
      </c>
    </row>
    <row r="10227" spans="1:19" x14ac:dyDescent="0.25">
      <c r="A10227" s="7" t="s">
        <v>6493</v>
      </c>
      <c r="B10227" s="7" t="s">
        <v>6494</v>
      </c>
      <c r="C10227" s="7" t="s">
        <v>37</v>
      </c>
      <c r="D10227" s="7" t="s">
        <v>38</v>
      </c>
      <c r="E10227" s="7" t="s">
        <v>39</v>
      </c>
      <c r="F10227" s="8">
        <v>15</v>
      </c>
      <c r="G10227" s="8">
        <v>1316.01</v>
      </c>
      <c r="H10227" s="8">
        <v>1388.23</v>
      </c>
      <c r="I10227" s="8">
        <v>3</v>
      </c>
      <c r="J10227" s="8">
        <v>4092.47</v>
      </c>
      <c r="K10227" s="8">
        <v>1364.1566666666665</v>
      </c>
      <c r="L10227" s="8">
        <f t="shared" si="636"/>
        <v>177.93347826086938</v>
      </c>
      <c r="M10227" s="8">
        <f t="shared" si="637"/>
        <v>1186.2231884057971</v>
      </c>
      <c r="N10227" s="9"/>
      <c r="O10227" s="9"/>
      <c r="P10227" s="8">
        <v>15</v>
      </c>
      <c r="Q10227" s="8">
        <v>1388.23</v>
      </c>
      <c r="R10227" s="17">
        <f t="shared" si="638"/>
        <v>0</v>
      </c>
      <c r="S10227" s="18">
        <f t="shared" si="639"/>
        <v>4092.47</v>
      </c>
    </row>
    <row r="10228" spans="1:19" x14ac:dyDescent="0.25">
      <c r="A10228" s="7" t="s">
        <v>14615</v>
      </c>
      <c r="B10228" s="7" t="s">
        <v>14616</v>
      </c>
      <c r="C10228" s="7" t="s">
        <v>7375</v>
      </c>
      <c r="D10228" s="7" t="s">
        <v>7376</v>
      </c>
      <c r="E10228" s="7" t="s">
        <v>7377</v>
      </c>
      <c r="F10228" s="8">
        <v>15</v>
      </c>
      <c r="G10228" s="8">
        <v>69.650000000000006</v>
      </c>
      <c r="H10228" s="8">
        <v>71.16</v>
      </c>
      <c r="I10228" s="8">
        <v>168</v>
      </c>
      <c r="J10228" s="8">
        <v>11881.8</v>
      </c>
      <c r="K10228" s="8">
        <v>70.724999999999994</v>
      </c>
      <c r="L10228" s="8">
        <f t="shared" si="636"/>
        <v>9.2249999999999943</v>
      </c>
      <c r="M10228" s="8">
        <f t="shared" si="637"/>
        <v>61.5</v>
      </c>
      <c r="N10228" s="9"/>
      <c r="O10228" s="9"/>
      <c r="P10228" s="8">
        <v>15</v>
      </c>
      <c r="Q10228" s="8">
        <v>71.15625</v>
      </c>
      <c r="R10228" s="17">
        <f t="shared" si="638"/>
        <v>0</v>
      </c>
      <c r="S10228" s="18">
        <f t="shared" si="639"/>
        <v>11881.8</v>
      </c>
    </row>
    <row r="10229" spans="1:19" x14ac:dyDescent="0.25">
      <c r="A10229" s="7" t="s">
        <v>14479</v>
      </c>
      <c r="B10229" s="7" t="s">
        <v>14480</v>
      </c>
      <c r="C10229" s="7" t="s">
        <v>7249</v>
      </c>
      <c r="D10229" s="7" t="s">
        <v>7250</v>
      </c>
      <c r="E10229" s="7" t="s">
        <v>7251</v>
      </c>
      <c r="F10229" s="8">
        <v>21</v>
      </c>
      <c r="G10229" s="8">
        <v>212.96</v>
      </c>
      <c r="H10229" s="8">
        <v>225.06</v>
      </c>
      <c r="I10229" s="8">
        <v>71</v>
      </c>
      <c r="J10229" s="8">
        <v>15906.66</v>
      </c>
      <c r="K10229" s="8">
        <v>224.03746478873239</v>
      </c>
      <c r="L10229" s="8">
        <f t="shared" si="636"/>
        <v>38.882535211267594</v>
      </c>
      <c r="M10229" s="8">
        <f t="shared" si="637"/>
        <v>185.1549295774648</v>
      </c>
      <c r="N10229" s="9"/>
      <c r="O10229" s="9"/>
      <c r="P10229" s="8">
        <v>21</v>
      </c>
      <c r="Q10229" s="8">
        <v>225.05999999999997</v>
      </c>
      <c r="R10229" s="17">
        <f t="shared" si="638"/>
        <v>0</v>
      </c>
      <c r="S10229" s="18">
        <f t="shared" si="639"/>
        <v>15906.66</v>
      </c>
    </row>
    <row r="10230" spans="1:19" x14ac:dyDescent="0.25">
      <c r="A10230" s="7" t="s">
        <v>17115</v>
      </c>
      <c r="B10230" s="7" t="s">
        <v>17116</v>
      </c>
      <c r="C10230" s="7" t="s">
        <v>7886</v>
      </c>
      <c r="D10230" s="7" t="s">
        <v>7887</v>
      </c>
      <c r="E10230" s="7" t="s">
        <v>7888</v>
      </c>
      <c r="F10230" s="8">
        <v>21</v>
      </c>
      <c r="G10230" s="8">
        <v>65.34</v>
      </c>
      <c r="H10230" s="8">
        <v>68.97</v>
      </c>
      <c r="I10230" s="8">
        <v>60</v>
      </c>
      <c r="J10230" s="8">
        <v>4065.6000000000004</v>
      </c>
      <c r="K10230" s="8">
        <v>67.760000000000005</v>
      </c>
      <c r="L10230" s="8">
        <f t="shared" si="636"/>
        <v>11.759999999999998</v>
      </c>
      <c r="M10230" s="8">
        <f t="shared" si="637"/>
        <v>56.000000000000007</v>
      </c>
      <c r="N10230" s="9"/>
      <c r="O10230" s="9"/>
      <c r="P10230" s="8">
        <v>21</v>
      </c>
      <c r="Q10230" s="8">
        <v>68.97</v>
      </c>
      <c r="R10230" s="17">
        <f t="shared" si="638"/>
        <v>0</v>
      </c>
      <c r="S10230" s="18">
        <f t="shared" si="639"/>
        <v>4065.6000000000004</v>
      </c>
    </row>
    <row r="10231" spans="1:19" x14ac:dyDescent="0.25">
      <c r="A10231" s="7" t="s">
        <v>11134</v>
      </c>
      <c r="B10231" s="7" t="s">
        <v>11135</v>
      </c>
      <c r="C10231" s="7" t="s">
        <v>14</v>
      </c>
      <c r="D10231" s="7" t="s">
        <v>15</v>
      </c>
      <c r="E10231" s="7" t="s">
        <v>2322</v>
      </c>
      <c r="F10231" s="8">
        <v>21</v>
      </c>
      <c r="G10231" s="8">
        <v>4.16</v>
      </c>
      <c r="H10231" s="8">
        <v>4.53</v>
      </c>
      <c r="I10231" s="8">
        <v>300</v>
      </c>
      <c r="J10231" s="8">
        <v>1285.02</v>
      </c>
      <c r="K10231" s="8">
        <v>4.2834000000000003</v>
      </c>
      <c r="L10231" s="8">
        <f t="shared" si="636"/>
        <v>0.74339999999999984</v>
      </c>
      <c r="M10231" s="8">
        <f t="shared" si="637"/>
        <v>3.5400000000000005</v>
      </c>
      <c r="N10231" s="9"/>
      <c r="O10231" s="9"/>
      <c r="P10231" s="8">
        <v>21</v>
      </c>
      <c r="Q10231" s="8">
        <v>4.5254000000000003</v>
      </c>
      <c r="R10231" s="17">
        <f t="shared" si="638"/>
        <v>0</v>
      </c>
      <c r="S10231" s="18">
        <f t="shared" si="639"/>
        <v>1285.02</v>
      </c>
    </row>
    <row r="10232" spans="1:19" x14ac:dyDescent="0.25">
      <c r="A10232" s="7" t="s">
        <v>17017</v>
      </c>
      <c r="B10232" s="7" t="s">
        <v>17018</v>
      </c>
      <c r="C10232" s="7" t="s">
        <v>7539</v>
      </c>
      <c r="D10232" s="7" t="s">
        <v>7540</v>
      </c>
      <c r="E10232" s="7" t="s">
        <v>7798</v>
      </c>
      <c r="F10232" s="8">
        <v>21</v>
      </c>
      <c r="G10232" s="8">
        <v>0.52</v>
      </c>
      <c r="H10232" s="8">
        <v>0.52</v>
      </c>
      <c r="I10232" s="8">
        <v>354000</v>
      </c>
      <c r="J10232" s="8">
        <v>184992.52000000002</v>
      </c>
      <c r="K10232" s="8">
        <v>0.5225777401129944</v>
      </c>
      <c r="L10232" s="8">
        <f t="shared" si="636"/>
        <v>9.069531026754446E-2</v>
      </c>
      <c r="M10232" s="8">
        <f t="shared" si="637"/>
        <v>0.43188242984544994</v>
      </c>
      <c r="N10232" s="9"/>
      <c r="O10232" s="9"/>
      <c r="P10232" s="8">
        <v>21</v>
      </c>
      <c r="Q10232" s="8">
        <v>0.52278849999999999</v>
      </c>
      <c r="R10232" s="17">
        <f t="shared" si="638"/>
        <v>0</v>
      </c>
      <c r="S10232" s="18">
        <f t="shared" si="639"/>
        <v>184992.52000000002</v>
      </c>
    </row>
    <row r="10233" spans="1:19" x14ac:dyDescent="0.25">
      <c r="A10233" s="7" t="s">
        <v>15748</v>
      </c>
      <c r="B10233" s="7" t="s">
        <v>15749</v>
      </c>
      <c r="C10233" s="7" t="s">
        <v>37</v>
      </c>
      <c r="D10233" s="7" t="s">
        <v>38</v>
      </c>
      <c r="E10233" s="7" t="s">
        <v>39</v>
      </c>
      <c r="F10233" s="8">
        <v>15</v>
      </c>
      <c r="G10233" s="8">
        <v>950</v>
      </c>
      <c r="H10233" s="8">
        <v>1026</v>
      </c>
      <c r="I10233" s="8">
        <v>3</v>
      </c>
      <c r="J10233" s="8">
        <v>3002</v>
      </c>
      <c r="K10233" s="8">
        <v>1000.6666666666666</v>
      </c>
      <c r="L10233" s="8">
        <f t="shared" si="636"/>
        <v>130.52173913043475</v>
      </c>
      <c r="M10233" s="8">
        <f t="shared" si="637"/>
        <v>870.14492753623188</v>
      </c>
      <c r="N10233" s="9"/>
      <c r="O10233" s="9"/>
      <c r="P10233" s="8">
        <v>15</v>
      </c>
      <c r="Q10233" s="8">
        <v>1026</v>
      </c>
      <c r="R10233" s="17">
        <f t="shared" si="638"/>
        <v>0</v>
      </c>
      <c r="S10233" s="18">
        <f t="shared" si="639"/>
        <v>3002</v>
      </c>
    </row>
    <row r="10234" spans="1:19" x14ac:dyDescent="0.25">
      <c r="A10234" s="7" t="s">
        <v>17495</v>
      </c>
      <c r="B10234" s="7" t="s">
        <v>17496</v>
      </c>
      <c r="C10234" s="7" t="s">
        <v>37</v>
      </c>
      <c r="D10234" s="7" t="s">
        <v>38</v>
      </c>
      <c r="E10234" s="7" t="s">
        <v>39</v>
      </c>
      <c r="F10234" s="8">
        <v>15</v>
      </c>
      <c r="G10234" s="8">
        <v>950</v>
      </c>
      <c r="H10234" s="8">
        <v>1026</v>
      </c>
      <c r="I10234" s="8">
        <v>2</v>
      </c>
      <c r="J10234" s="8">
        <v>1976</v>
      </c>
      <c r="K10234" s="8">
        <v>988</v>
      </c>
      <c r="L10234" s="8">
        <f t="shared" si="636"/>
        <v>128.86956521739125</v>
      </c>
      <c r="M10234" s="8">
        <f t="shared" si="637"/>
        <v>859.13043478260875</v>
      </c>
      <c r="N10234" s="13"/>
      <c r="O10234" s="13"/>
      <c r="P10234" s="8">
        <v>15</v>
      </c>
      <c r="Q10234" s="8">
        <v>1026</v>
      </c>
      <c r="R10234" s="17">
        <f t="shared" si="638"/>
        <v>0</v>
      </c>
      <c r="S10234" s="18">
        <f t="shared" si="639"/>
        <v>1976</v>
      </c>
    </row>
    <row r="10235" spans="1:19" x14ac:dyDescent="0.25">
      <c r="A10235" s="7" t="s">
        <v>10279</v>
      </c>
      <c r="B10235" s="7" t="s">
        <v>10280</v>
      </c>
      <c r="C10235" s="7" t="s">
        <v>7400</v>
      </c>
      <c r="D10235" s="7" t="s">
        <v>7401</v>
      </c>
      <c r="E10235" s="7" t="s">
        <v>7402</v>
      </c>
      <c r="F10235" s="8">
        <v>15</v>
      </c>
      <c r="G10235" s="8">
        <v>475.24</v>
      </c>
      <c r="H10235" s="8">
        <v>513.27</v>
      </c>
      <c r="I10235" s="8">
        <v>5</v>
      </c>
      <c r="J10235" s="8">
        <v>2490.27</v>
      </c>
      <c r="K10235" s="8">
        <v>498.05399999999997</v>
      </c>
      <c r="L10235" s="8">
        <f t="shared" si="636"/>
        <v>64.963565217391249</v>
      </c>
      <c r="M10235" s="8">
        <f t="shared" si="637"/>
        <v>433.09043478260872</v>
      </c>
      <c r="N10235" s="13"/>
      <c r="O10235" s="13"/>
      <c r="P10235" s="8">
        <v>15</v>
      </c>
      <c r="Q10235" s="8">
        <v>513.26</v>
      </c>
      <c r="R10235" s="17">
        <f t="shared" si="638"/>
        <v>0</v>
      </c>
      <c r="S10235" s="18">
        <f t="shared" si="639"/>
        <v>2490.27</v>
      </c>
    </row>
    <row r="10236" spans="1:19" x14ac:dyDescent="0.25">
      <c r="A10236" s="7" t="s">
        <v>10756</v>
      </c>
      <c r="B10236" s="7" t="s">
        <v>10757</v>
      </c>
      <c r="C10236" s="7" t="s">
        <v>14</v>
      </c>
      <c r="D10236" s="7" t="s">
        <v>15</v>
      </c>
      <c r="E10236" s="7" t="s">
        <v>2322</v>
      </c>
      <c r="F10236" s="8">
        <v>21</v>
      </c>
      <c r="G10236" s="8">
        <v>0.97</v>
      </c>
      <c r="H10236" s="8">
        <v>1.02</v>
      </c>
      <c r="I10236" s="8">
        <v>5000</v>
      </c>
      <c r="J10236" s="8">
        <v>5005.7699999999995</v>
      </c>
      <c r="K10236" s="8">
        <v>1.0011539999999999</v>
      </c>
      <c r="L10236" s="8">
        <f t="shared" si="636"/>
        <v>0.17375399999999996</v>
      </c>
      <c r="M10236" s="8">
        <f t="shared" si="637"/>
        <v>0.82739999999999991</v>
      </c>
      <c r="N10236" s="9"/>
      <c r="O10236" s="9"/>
      <c r="P10236" s="8">
        <v>21</v>
      </c>
      <c r="Q10236" s="8">
        <v>1.0164</v>
      </c>
      <c r="R10236" s="17">
        <f t="shared" si="638"/>
        <v>0</v>
      </c>
      <c r="S10236" s="18">
        <f t="shared" si="639"/>
        <v>5005.7699999999995</v>
      </c>
    </row>
    <row r="10237" spans="1:19" x14ac:dyDescent="0.25">
      <c r="A10237" s="7" t="s">
        <v>15277</v>
      </c>
      <c r="B10237" s="7" t="s">
        <v>15278</v>
      </c>
      <c r="C10237" s="7" t="s">
        <v>7400</v>
      </c>
      <c r="D10237" s="7" t="s">
        <v>7401</v>
      </c>
      <c r="E10237" s="7" t="s">
        <v>7402</v>
      </c>
      <c r="F10237" s="8">
        <v>15</v>
      </c>
      <c r="G10237" s="8">
        <v>1873.2</v>
      </c>
      <c r="H10237" s="8">
        <v>1950</v>
      </c>
      <c r="I10237" s="8">
        <v>10</v>
      </c>
      <c r="J10237" s="8">
        <v>19423.189999999999</v>
      </c>
      <c r="K10237" s="8">
        <v>1942.319</v>
      </c>
      <c r="L10237" s="8">
        <f t="shared" si="636"/>
        <v>253.34595652173903</v>
      </c>
      <c r="M10237" s="8">
        <f t="shared" si="637"/>
        <v>1688.9730434782609</v>
      </c>
      <c r="N10237" s="9"/>
      <c r="O10237" s="9"/>
      <c r="P10237" s="8">
        <v>15</v>
      </c>
      <c r="Q10237" s="8">
        <v>1950</v>
      </c>
      <c r="R10237" s="17">
        <f t="shared" si="638"/>
        <v>0</v>
      </c>
      <c r="S10237" s="18">
        <f t="shared" si="639"/>
        <v>19423.189999999999</v>
      </c>
    </row>
    <row r="10238" spans="1:19" x14ac:dyDescent="0.25">
      <c r="A10238" s="7" t="s">
        <v>7889</v>
      </c>
      <c r="B10238" s="7" t="s">
        <v>7890</v>
      </c>
      <c r="C10238" s="7" t="s">
        <v>14</v>
      </c>
      <c r="D10238" s="7" t="s">
        <v>15</v>
      </c>
      <c r="E10238" s="7" t="s">
        <v>2322</v>
      </c>
      <c r="F10238" s="8">
        <v>21</v>
      </c>
      <c r="G10238" s="8">
        <v>8.49</v>
      </c>
      <c r="H10238" s="8">
        <v>8.85</v>
      </c>
      <c r="I10238" s="8">
        <v>203</v>
      </c>
      <c r="J10238" s="8">
        <v>1765.3700000000003</v>
      </c>
      <c r="K10238" s="8">
        <v>8.696403940886702</v>
      </c>
      <c r="L10238" s="8">
        <f t="shared" si="636"/>
        <v>1.5092932459390145</v>
      </c>
      <c r="M10238" s="8">
        <f t="shared" si="637"/>
        <v>7.1871106949476875</v>
      </c>
      <c r="N10238" s="9"/>
      <c r="O10238" s="9"/>
      <c r="P10238" s="8">
        <v>21</v>
      </c>
      <c r="Q10238" s="8">
        <v>9.0749999999999993</v>
      </c>
      <c r="R10238" s="17">
        <f t="shared" si="638"/>
        <v>0</v>
      </c>
      <c r="S10238" s="18">
        <f t="shared" si="639"/>
        <v>1765.3700000000003</v>
      </c>
    </row>
    <row r="10239" spans="1:19" x14ac:dyDescent="0.25">
      <c r="A10239" s="7" t="s">
        <v>11080</v>
      </c>
      <c r="B10239" s="7" t="s">
        <v>11081</v>
      </c>
      <c r="C10239" s="7" t="s">
        <v>7400</v>
      </c>
      <c r="D10239" s="7" t="s">
        <v>7401</v>
      </c>
      <c r="E10239" s="7" t="s">
        <v>7402</v>
      </c>
      <c r="F10239" s="8">
        <v>15</v>
      </c>
      <c r="G10239" s="8">
        <v>49.3</v>
      </c>
      <c r="H10239" s="8">
        <v>58</v>
      </c>
      <c r="I10239" s="8">
        <v>80</v>
      </c>
      <c r="J10239" s="8">
        <v>4547.0200000000004</v>
      </c>
      <c r="K10239" s="8">
        <v>56.837750000000007</v>
      </c>
      <c r="L10239" s="8">
        <f t="shared" si="636"/>
        <v>7.4136195652173882</v>
      </c>
      <c r="M10239" s="8">
        <f t="shared" si="637"/>
        <v>49.424130434782619</v>
      </c>
      <c r="N10239" s="9"/>
      <c r="O10239" s="9"/>
      <c r="P10239" s="8">
        <v>15</v>
      </c>
      <c r="Q10239" s="8">
        <v>57.799666666666667</v>
      </c>
      <c r="R10239" s="17">
        <f t="shared" si="638"/>
        <v>0</v>
      </c>
      <c r="S10239" s="18">
        <f t="shared" si="639"/>
        <v>4547.0200000000004</v>
      </c>
    </row>
    <row r="10240" spans="1:19" x14ac:dyDescent="0.25">
      <c r="A10240" s="7" t="s">
        <v>17667</v>
      </c>
      <c r="B10240" s="7" t="s">
        <v>17668</v>
      </c>
      <c r="C10240" s="7" t="s">
        <v>7539</v>
      </c>
      <c r="D10240" s="7" t="s">
        <v>7540</v>
      </c>
      <c r="E10240" s="7" t="s">
        <v>7541</v>
      </c>
      <c r="F10240" s="8">
        <v>21</v>
      </c>
      <c r="G10240" s="8">
        <v>786.5</v>
      </c>
      <c r="H10240" s="8">
        <v>865.15</v>
      </c>
      <c r="I10240" s="8">
        <v>3</v>
      </c>
      <c r="J10240" s="8">
        <v>2516.8000000000002</v>
      </c>
      <c r="K10240" s="8">
        <v>838.93333333333339</v>
      </c>
      <c r="L10240" s="8">
        <f t="shared" si="636"/>
        <v>145.60000000000002</v>
      </c>
      <c r="M10240" s="8">
        <f t="shared" si="637"/>
        <v>693.33333333333337</v>
      </c>
      <c r="N10240" s="9"/>
      <c r="O10240" s="9"/>
      <c r="P10240" s="8">
        <v>21</v>
      </c>
      <c r="Q10240" s="8">
        <v>865.15</v>
      </c>
      <c r="R10240" s="17">
        <f t="shared" si="638"/>
        <v>0</v>
      </c>
      <c r="S10240" s="18">
        <f t="shared" si="639"/>
        <v>2516.8000000000002</v>
      </c>
    </row>
    <row r="10241" spans="1:19" x14ac:dyDescent="0.25">
      <c r="A10241" s="7" t="s">
        <v>17669</v>
      </c>
      <c r="B10241" s="7" t="s">
        <v>17670</v>
      </c>
      <c r="C10241" s="7" t="s">
        <v>7539</v>
      </c>
      <c r="D10241" s="7" t="s">
        <v>7540</v>
      </c>
      <c r="E10241" s="7" t="s">
        <v>7541</v>
      </c>
      <c r="F10241" s="8">
        <v>21</v>
      </c>
      <c r="G10241" s="8">
        <v>786.5</v>
      </c>
      <c r="H10241" s="8">
        <v>865.15</v>
      </c>
      <c r="I10241" s="8">
        <v>3</v>
      </c>
      <c r="J10241" s="8">
        <v>2516.8000000000002</v>
      </c>
      <c r="K10241" s="8">
        <v>838.93333333333339</v>
      </c>
      <c r="L10241" s="8">
        <f t="shared" si="636"/>
        <v>145.60000000000002</v>
      </c>
      <c r="M10241" s="8">
        <f t="shared" si="637"/>
        <v>693.33333333333337</v>
      </c>
      <c r="N10241" s="9"/>
      <c r="O10241" s="9"/>
      <c r="P10241" s="8">
        <v>21</v>
      </c>
      <c r="Q10241" s="8">
        <v>865.15</v>
      </c>
      <c r="R10241" s="17">
        <f t="shared" si="638"/>
        <v>0</v>
      </c>
      <c r="S10241" s="18">
        <f t="shared" si="639"/>
        <v>2516.8000000000002</v>
      </c>
    </row>
    <row r="10242" spans="1:19" x14ac:dyDescent="0.25">
      <c r="A10242" s="7" t="s">
        <v>19444</v>
      </c>
      <c r="B10242" s="7" t="s">
        <v>19445</v>
      </c>
      <c r="C10242" s="7" t="s">
        <v>14</v>
      </c>
      <c r="D10242" s="7" t="s">
        <v>15</v>
      </c>
      <c r="E10242" s="7" t="s">
        <v>7518</v>
      </c>
      <c r="F10242" s="8">
        <v>21</v>
      </c>
      <c r="G10242" s="8">
        <v>2640.22</v>
      </c>
      <c r="H10242" s="8">
        <v>2681.36</v>
      </c>
      <c r="I10242" s="8">
        <v>3</v>
      </c>
      <c r="J10242" s="8">
        <v>7961.7999999999993</v>
      </c>
      <c r="K10242" s="8">
        <v>2653.9333333333329</v>
      </c>
      <c r="L10242" s="8">
        <f t="shared" ref="L10242:L10305" si="640">K10242-M10242</f>
        <v>460.59999999999991</v>
      </c>
      <c r="M10242" s="8">
        <f t="shared" ref="M10242:M10305" si="641">K10242/((100+F10242)/100)</f>
        <v>2193.333333333333</v>
      </c>
      <c r="N10242" s="9"/>
      <c r="O10242" s="9"/>
      <c r="P10242" s="8">
        <v>21</v>
      </c>
      <c r="Q10242" s="8">
        <v>2681.36</v>
      </c>
      <c r="R10242" s="17">
        <f t="shared" ref="R10242:R10305" si="642">I10242*O10242</f>
        <v>0</v>
      </c>
      <c r="S10242" s="18">
        <f t="shared" si="639"/>
        <v>7961.7999999999993</v>
      </c>
    </row>
    <row r="10243" spans="1:19" x14ac:dyDescent="0.25">
      <c r="A10243" s="7" t="s">
        <v>14891</v>
      </c>
      <c r="B10243" s="7" t="s">
        <v>14892</v>
      </c>
      <c r="C10243" s="7" t="s">
        <v>14</v>
      </c>
      <c r="D10243" s="7" t="s">
        <v>15</v>
      </c>
      <c r="E10243" s="7" t="s">
        <v>7480</v>
      </c>
      <c r="F10243" s="8">
        <v>21</v>
      </c>
      <c r="G10243" s="8">
        <v>4.1100000000000003</v>
      </c>
      <c r="H10243" s="8">
        <v>4.1100000000000003</v>
      </c>
      <c r="I10243" s="8">
        <v>6547</v>
      </c>
      <c r="J10243" s="8">
        <v>26852.070000000011</v>
      </c>
      <c r="K10243" s="8">
        <v>4.1014311898579514</v>
      </c>
      <c r="L10243" s="8">
        <f t="shared" si="640"/>
        <v>0.71181863625633879</v>
      </c>
      <c r="M10243" s="8">
        <f t="shared" si="641"/>
        <v>3.3896125536016126</v>
      </c>
      <c r="N10243" s="9"/>
      <c r="O10243" s="9"/>
      <c r="P10243" s="8">
        <v>21</v>
      </c>
      <c r="Q10243" s="8">
        <v>4.1139999999999999</v>
      </c>
      <c r="R10243" s="17">
        <f t="shared" si="642"/>
        <v>0</v>
      </c>
      <c r="S10243" s="18">
        <f t="shared" ref="S10243:S10306" si="643">J10243</f>
        <v>26852.070000000011</v>
      </c>
    </row>
    <row r="10244" spans="1:19" x14ac:dyDescent="0.25">
      <c r="A10244" s="7" t="s">
        <v>35</v>
      </c>
      <c r="B10244" s="7" t="s">
        <v>36</v>
      </c>
      <c r="C10244" s="7" t="s">
        <v>37</v>
      </c>
      <c r="D10244" s="7" t="s">
        <v>38</v>
      </c>
      <c r="E10244" s="7" t="s">
        <v>39</v>
      </c>
      <c r="F10244" s="8">
        <v>15</v>
      </c>
      <c r="G10244" s="8">
        <v>1037.3</v>
      </c>
      <c r="H10244" s="8">
        <v>1078.7</v>
      </c>
      <c r="I10244" s="8">
        <v>4</v>
      </c>
      <c r="J10244" s="8">
        <v>4232</v>
      </c>
      <c r="K10244" s="8">
        <v>1058</v>
      </c>
      <c r="L10244" s="8">
        <f t="shared" si="640"/>
        <v>137.99999999999989</v>
      </c>
      <c r="M10244" s="8">
        <f t="shared" si="641"/>
        <v>920.00000000000011</v>
      </c>
      <c r="N10244" s="9"/>
      <c r="O10244" s="9"/>
      <c r="P10244" s="8">
        <v>15</v>
      </c>
      <c r="Q10244" s="8">
        <v>1078.7</v>
      </c>
      <c r="R10244" s="17">
        <f t="shared" si="642"/>
        <v>0</v>
      </c>
      <c r="S10244" s="18">
        <f t="shared" si="643"/>
        <v>4232</v>
      </c>
    </row>
    <row r="10245" spans="1:19" x14ac:dyDescent="0.25">
      <c r="A10245" s="7" t="s">
        <v>7316</v>
      </c>
      <c r="B10245" s="7" t="s">
        <v>7317</v>
      </c>
      <c r="C10245" s="7" t="s">
        <v>369</v>
      </c>
      <c r="D10245" s="7" t="s">
        <v>370</v>
      </c>
      <c r="E10245" s="7" t="s">
        <v>371</v>
      </c>
      <c r="F10245" s="8">
        <v>21</v>
      </c>
      <c r="G10245" s="8">
        <v>414.55</v>
      </c>
      <c r="H10245" s="8">
        <v>431.14</v>
      </c>
      <c r="I10245" s="8">
        <v>40</v>
      </c>
      <c r="J10245" s="8">
        <v>17162.46</v>
      </c>
      <c r="K10245" s="8">
        <v>429.06149999999997</v>
      </c>
      <c r="L10245" s="8">
        <f t="shared" si="640"/>
        <v>74.465219008264455</v>
      </c>
      <c r="M10245" s="8">
        <f t="shared" si="641"/>
        <v>354.59628099173551</v>
      </c>
      <c r="N10245" s="9"/>
      <c r="O10245" s="9"/>
      <c r="P10245" s="8">
        <v>21</v>
      </c>
      <c r="Q10245" s="8">
        <v>431.13599999999997</v>
      </c>
      <c r="R10245" s="17">
        <f t="shared" si="642"/>
        <v>0</v>
      </c>
      <c r="S10245" s="18">
        <f t="shared" si="643"/>
        <v>17162.46</v>
      </c>
    </row>
    <row r="10246" spans="1:19" x14ac:dyDescent="0.25">
      <c r="A10246" s="7" t="s">
        <v>17257</v>
      </c>
      <c r="B10246" s="7" t="s">
        <v>17258</v>
      </c>
      <c r="C10246" s="7" t="s">
        <v>7249</v>
      </c>
      <c r="D10246" s="7" t="s">
        <v>7250</v>
      </c>
      <c r="E10246" s="7" t="s">
        <v>7251</v>
      </c>
      <c r="F10246" s="8">
        <v>21</v>
      </c>
      <c r="G10246" s="8">
        <v>140</v>
      </c>
      <c r="H10246" s="8">
        <v>145.6</v>
      </c>
      <c r="I10246" s="8">
        <v>60</v>
      </c>
      <c r="J10246" s="8">
        <v>8651.9499999999989</v>
      </c>
      <c r="K10246" s="8">
        <v>144.19916666666666</v>
      </c>
      <c r="L10246" s="8">
        <f t="shared" si="640"/>
        <v>25.026301652892556</v>
      </c>
      <c r="M10246" s="8">
        <f t="shared" si="641"/>
        <v>119.1728650137741</v>
      </c>
      <c r="N10246" s="14">
        <v>12</v>
      </c>
      <c r="O10246" s="14">
        <v>145.54399999999998</v>
      </c>
      <c r="P10246" s="8">
        <v>21</v>
      </c>
      <c r="Q10246" s="8">
        <v>145.59866666666667</v>
      </c>
      <c r="R10246" s="17">
        <f t="shared" si="642"/>
        <v>8732.64</v>
      </c>
      <c r="S10246" s="18">
        <f t="shared" si="643"/>
        <v>8651.9499999999989</v>
      </c>
    </row>
    <row r="10247" spans="1:19" x14ac:dyDescent="0.25">
      <c r="A10247" s="7" t="s">
        <v>18532</v>
      </c>
      <c r="B10247" s="7" t="s">
        <v>18533</v>
      </c>
      <c r="C10247" s="7" t="s">
        <v>7400</v>
      </c>
      <c r="D10247" s="7" t="s">
        <v>7401</v>
      </c>
      <c r="E10247" s="7" t="s">
        <v>7402</v>
      </c>
      <c r="F10247" s="8">
        <v>21</v>
      </c>
      <c r="G10247" s="8">
        <v>662</v>
      </c>
      <c r="H10247" s="8">
        <v>746</v>
      </c>
      <c r="I10247" s="8">
        <v>2</v>
      </c>
      <c r="J10247" s="8">
        <v>1408</v>
      </c>
      <c r="K10247" s="8">
        <v>704</v>
      </c>
      <c r="L10247" s="8">
        <f t="shared" si="640"/>
        <v>122.18181818181813</v>
      </c>
      <c r="M10247" s="8">
        <f t="shared" si="641"/>
        <v>581.81818181818187</v>
      </c>
      <c r="N10247" s="9"/>
      <c r="O10247" s="9"/>
      <c r="P10247" s="8">
        <v>21</v>
      </c>
      <c r="Q10247" s="8">
        <v>746</v>
      </c>
      <c r="R10247" s="17">
        <f t="shared" si="642"/>
        <v>0</v>
      </c>
      <c r="S10247" s="18">
        <f t="shared" si="643"/>
        <v>1408</v>
      </c>
    </row>
    <row r="10248" spans="1:19" x14ac:dyDescent="0.25">
      <c r="A10248" s="7" t="s">
        <v>7608</v>
      </c>
      <c r="B10248" s="7" t="s">
        <v>7609</v>
      </c>
      <c r="C10248" s="7" t="s">
        <v>7205</v>
      </c>
      <c r="D10248" s="7" t="s">
        <v>7206</v>
      </c>
      <c r="E10248" s="7" t="s">
        <v>7435</v>
      </c>
      <c r="F10248" s="8">
        <v>21</v>
      </c>
      <c r="G10248" s="8">
        <v>1.26</v>
      </c>
      <c r="H10248" s="8">
        <v>1.4</v>
      </c>
      <c r="I10248" s="8">
        <v>1540</v>
      </c>
      <c r="J10248" s="8">
        <v>2072.31</v>
      </c>
      <c r="K10248" s="8">
        <v>1.3456558441558442</v>
      </c>
      <c r="L10248" s="8">
        <f t="shared" si="640"/>
        <v>0.23354357625845235</v>
      </c>
      <c r="M10248" s="8">
        <f t="shared" si="641"/>
        <v>1.1121122678973918</v>
      </c>
      <c r="N10248" s="14">
        <v>12</v>
      </c>
      <c r="O10248" s="14">
        <v>1.2963999999999998</v>
      </c>
      <c r="P10248" s="8">
        <v>21</v>
      </c>
      <c r="Q10248" s="8">
        <v>1.4005833333333333</v>
      </c>
      <c r="R10248" s="17">
        <f t="shared" si="642"/>
        <v>1996.4559999999997</v>
      </c>
      <c r="S10248" s="18">
        <f t="shared" si="643"/>
        <v>2072.31</v>
      </c>
    </row>
    <row r="10249" spans="1:19" x14ac:dyDescent="0.25">
      <c r="A10249" s="7" t="s">
        <v>8780</v>
      </c>
      <c r="B10249" s="7" t="s">
        <v>8781</v>
      </c>
      <c r="C10249" s="7" t="s">
        <v>14</v>
      </c>
      <c r="D10249" s="7" t="s">
        <v>15</v>
      </c>
      <c r="E10249" s="7" t="s">
        <v>7480</v>
      </c>
      <c r="F10249" s="8">
        <v>21</v>
      </c>
      <c r="G10249" s="8">
        <v>2.99</v>
      </c>
      <c r="H10249" s="8">
        <v>3.0007999999999999</v>
      </c>
      <c r="I10249" s="8">
        <v>103115</v>
      </c>
      <c r="J10249" s="8">
        <v>309342.81999999977</v>
      </c>
      <c r="K10249" s="8">
        <v>2.9999788585559788</v>
      </c>
      <c r="L10249" s="8">
        <f t="shared" si="640"/>
        <v>0.52065748784855836</v>
      </c>
      <c r="M10249" s="8">
        <f t="shared" si="641"/>
        <v>2.4793213707074204</v>
      </c>
      <c r="N10249" s="14">
        <v>12</v>
      </c>
      <c r="O10249" s="14">
        <v>2.7775925925925926</v>
      </c>
      <c r="P10249" s="8">
        <v>21</v>
      </c>
      <c r="Q10249" s="8">
        <v>3.0007999999999999</v>
      </c>
      <c r="R10249" s="17">
        <f t="shared" si="642"/>
        <v>286411.46018518519</v>
      </c>
      <c r="S10249" s="18">
        <f t="shared" si="643"/>
        <v>309342.81999999977</v>
      </c>
    </row>
    <row r="10250" spans="1:19" x14ac:dyDescent="0.25">
      <c r="A10250" s="7" t="s">
        <v>12965</v>
      </c>
      <c r="B10250" s="7" t="s">
        <v>12966</v>
      </c>
      <c r="C10250" s="7" t="s">
        <v>7320</v>
      </c>
      <c r="D10250" s="7" t="s">
        <v>7321</v>
      </c>
      <c r="E10250" s="7" t="s">
        <v>7322</v>
      </c>
      <c r="F10250" s="8">
        <v>21</v>
      </c>
      <c r="G10250" s="8">
        <v>6.86</v>
      </c>
      <c r="H10250" s="8">
        <v>8.11</v>
      </c>
      <c r="I10250" s="8">
        <v>210</v>
      </c>
      <c r="J10250" s="8">
        <v>1615.26</v>
      </c>
      <c r="K10250" s="8">
        <v>7.6917142857142853</v>
      </c>
      <c r="L10250" s="8">
        <f t="shared" si="640"/>
        <v>1.3349256198347108</v>
      </c>
      <c r="M10250" s="8">
        <f t="shared" si="641"/>
        <v>6.3567886658795745</v>
      </c>
      <c r="N10250" s="9"/>
      <c r="O10250" s="9"/>
      <c r="P10250" s="8">
        <v>21</v>
      </c>
      <c r="Q10250" s="8">
        <v>8.1069999999999993</v>
      </c>
      <c r="R10250" s="17">
        <f t="shared" si="642"/>
        <v>0</v>
      </c>
      <c r="S10250" s="18">
        <f t="shared" si="643"/>
        <v>1615.26</v>
      </c>
    </row>
    <row r="10251" spans="1:19" x14ac:dyDescent="0.25">
      <c r="A10251" s="7" t="s">
        <v>10338</v>
      </c>
      <c r="B10251" s="7" t="s">
        <v>10339</v>
      </c>
      <c r="C10251" s="7" t="s">
        <v>7400</v>
      </c>
      <c r="D10251" s="7" t="s">
        <v>7401</v>
      </c>
      <c r="E10251" s="7" t="s">
        <v>7402</v>
      </c>
      <c r="F10251" s="8">
        <v>15</v>
      </c>
      <c r="G10251" s="8">
        <v>551.16</v>
      </c>
      <c r="H10251" s="8">
        <v>595.25</v>
      </c>
      <c r="I10251" s="8">
        <v>6</v>
      </c>
      <c r="J10251" s="8">
        <v>3483.3199999999997</v>
      </c>
      <c r="K10251" s="8">
        <v>580.55333333333328</v>
      </c>
      <c r="L10251" s="8">
        <f t="shared" si="640"/>
        <v>75.724347826086898</v>
      </c>
      <c r="M10251" s="8">
        <f t="shared" si="641"/>
        <v>504.82898550724639</v>
      </c>
      <c r="N10251" s="14">
        <v>12</v>
      </c>
      <c r="O10251" s="14">
        <v>579.72</v>
      </c>
      <c r="P10251" s="8">
        <v>15</v>
      </c>
      <c r="Q10251" s="8">
        <v>595.25</v>
      </c>
      <c r="R10251" s="17">
        <f t="shared" si="642"/>
        <v>3478.32</v>
      </c>
      <c r="S10251" s="18">
        <f t="shared" si="643"/>
        <v>3483.3199999999997</v>
      </c>
    </row>
    <row r="10252" spans="1:19" x14ac:dyDescent="0.25">
      <c r="A10252" s="7" t="s">
        <v>7640</v>
      </c>
      <c r="B10252" s="7" t="s">
        <v>7641</v>
      </c>
      <c r="C10252" s="7" t="s">
        <v>7205</v>
      </c>
      <c r="D10252" s="7" t="s">
        <v>7206</v>
      </c>
      <c r="E10252" s="7" t="s">
        <v>7445</v>
      </c>
      <c r="F10252" s="8">
        <v>15</v>
      </c>
      <c r="G10252" s="8">
        <v>1.48</v>
      </c>
      <c r="H10252" s="8">
        <v>1.49</v>
      </c>
      <c r="I10252" s="8">
        <v>85929</v>
      </c>
      <c r="J10252" s="8">
        <v>127980.15999999989</v>
      </c>
      <c r="K10252" s="8">
        <v>1.4893709923308764</v>
      </c>
      <c r="L10252" s="8">
        <f t="shared" si="640"/>
        <v>0.19426578160837504</v>
      </c>
      <c r="M10252" s="8">
        <f t="shared" si="641"/>
        <v>1.2951052107225014</v>
      </c>
      <c r="N10252" s="14">
        <v>12</v>
      </c>
      <c r="O10252" s="14">
        <v>1.4515199999999999</v>
      </c>
      <c r="P10252" s="8">
        <v>15</v>
      </c>
      <c r="Q10252" s="8">
        <v>1.4904000000000002</v>
      </c>
      <c r="R10252" s="17">
        <f t="shared" si="642"/>
        <v>124727.66207999999</v>
      </c>
      <c r="S10252" s="18">
        <f t="shared" si="643"/>
        <v>127980.15999999989</v>
      </c>
    </row>
    <row r="10253" spans="1:19" x14ac:dyDescent="0.25">
      <c r="A10253" s="7" t="s">
        <v>14501</v>
      </c>
      <c r="B10253" s="7" t="s">
        <v>14502</v>
      </c>
      <c r="C10253" s="7" t="s">
        <v>14</v>
      </c>
      <c r="D10253" s="7" t="s">
        <v>15</v>
      </c>
      <c r="E10253" s="7" t="s">
        <v>2322</v>
      </c>
      <c r="F10253" s="8">
        <v>21</v>
      </c>
      <c r="G10253" s="8">
        <v>10.28</v>
      </c>
      <c r="H10253" s="8">
        <v>10.55</v>
      </c>
      <c r="I10253" s="8">
        <v>300</v>
      </c>
      <c r="J10253" s="8">
        <v>3117.9900000000007</v>
      </c>
      <c r="K10253" s="8">
        <v>10.393300000000002</v>
      </c>
      <c r="L10253" s="8">
        <f t="shared" si="640"/>
        <v>1.8037958677685957</v>
      </c>
      <c r="M10253" s="8">
        <f t="shared" si="641"/>
        <v>8.5895041322314061</v>
      </c>
      <c r="N10253" s="9"/>
      <c r="O10253" s="9"/>
      <c r="P10253" s="8">
        <v>21</v>
      </c>
      <c r="Q10253" s="8">
        <v>10.688777777777778</v>
      </c>
      <c r="R10253" s="17">
        <f t="shared" si="642"/>
        <v>0</v>
      </c>
      <c r="S10253" s="18">
        <f t="shared" si="643"/>
        <v>3117.9900000000007</v>
      </c>
    </row>
    <row r="10254" spans="1:19" x14ac:dyDescent="0.25">
      <c r="A10254" s="7" t="s">
        <v>8764</v>
      </c>
      <c r="B10254" s="7" t="s">
        <v>8765</v>
      </c>
      <c r="C10254" s="7" t="s">
        <v>7249</v>
      </c>
      <c r="D10254" s="7" t="s">
        <v>7250</v>
      </c>
      <c r="E10254" s="7" t="s">
        <v>7251</v>
      </c>
      <c r="F10254" s="8">
        <v>21</v>
      </c>
      <c r="G10254" s="8">
        <v>1.92</v>
      </c>
      <c r="H10254" s="8">
        <v>1.92</v>
      </c>
      <c r="I10254" s="8">
        <v>208350</v>
      </c>
      <c r="J10254" s="8">
        <v>400755.55000000243</v>
      </c>
      <c r="K10254" s="8">
        <v>1.9234727621790373</v>
      </c>
      <c r="L10254" s="8">
        <f t="shared" si="640"/>
        <v>0.33382585128727094</v>
      </c>
      <c r="M10254" s="8">
        <f t="shared" si="641"/>
        <v>1.5896469108917664</v>
      </c>
      <c r="N10254" s="14">
        <v>12</v>
      </c>
      <c r="O10254" s="14">
        <v>1.7808000000000002</v>
      </c>
      <c r="P10254" s="8">
        <v>21</v>
      </c>
      <c r="Q10254" s="8">
        <v>1.9238999999999999</v>
      </c>
      <c r="R10254" s="17">
        <f t="shared" si="642"/>
        <v>371029.68000000005</v>
      </c>
      <c r="S10254" s="18">
        <f t="shared" si="643"/>
        <v>400755.55000000243</v>
      </c>
    </row>
    <row r="10255" spans="1:19" x14ac:dyDescent="0.25">
      <c r="A10255" s="7" t="s">
        <v>15439</v>
      </c>
      <c r="B10255" s="7" t="s">
        <v>15440</v>
      </c>
      <c r="C10255" s="7" t="s">
        <v>7205</v>
      </c>
      <c r="D10255" s="7" t="s">
        <v>7206</v>
      </c>
      <c r="E10255" s="7" t="s">
        <v>7445</v>
      </c>
      <c r="F10255" s="8">
        <v>15</v>
      </c>
      <c r="G10255" s="8">
        <v>4.5</v>
      </c>
      <c r="H10255" s="8">
        <v>4.95</v>
      </c>
      <c r="I10255" s="8">
        <v>400</v>
      </c>
      <c r="J10255" s="8">
        <v>1890</v>
      </c>
      <c r="K10255" s="8">
        <v>4.7249999999999996</v>
      </c>
      <c r="L10255" s="8">
        <f t="shared" si="640"/>
        <v>0.61630434782608656</v>
      </c>
      <c r="M10255" s="8">
        <f t="shared" si="641"/>
        <v>4.1086956521739131</v>
      </c>
      <c r="N10255" s="9"/>
      <c r="O10255" s="9"/>
      <c r="P10255" s="8">
        <v>15</v>
      </c>
      <c r="Q10255" s="8">
        <v>4.95</v>
      </c>
      <c r="R10255" s="17">
        <f t="shared" si="642"/>
        <v>0</v>
      </c>
      <c r="S10255" s="18">
        <f t="shared" si="643"/>
        <v>1890</v>
      </c>
    </row>
    <row r="10256" spans="1:19" x14ac:dyDescent="0.25">
      <c r="A10256" s="7" t="s">
        <v>13437</v>
      </c>
      <c r="B10256" s="7" t="s">
        <v>13438</v>
      </c>
      <c r="C10256" s="7" t="s">
        <v>7400</v>
      </c>
      <c r="D10256" s="7" t="s">
        <v>7401</v>
      </c>
      <c r="E10256" s="7" t="s">
        <v>7402</v>
      </c>
      <c r="F10256" s="8">
        <v>15</v>
      </c>
      <c r="G10256" s="8">
        <v>1632.6</v>
      </c>
      <c r="H10256" s="8">
        <v>1722.61</v>
      </c>
      <c r="I10256" s="8">
        <v>2</v>
      </c>
      <c r="J10256" s="8">
        <v>3355.21</v>
      </c>
      <c r="K10256" s="8">
        <v>1677.605</v>
      </c>
      <c r="L10256" s="8">
        <f t="shared" si="640"/>
        <v>218.81804347826073</v>
      </c>
      <c r="M10256" s="8">
        <f t="shared" si="641"/>
        <v>1458.7869565217393</v>
      </c>
      <c r="N10256" s="13"/>
      <c r="O10256" s="13"/>
      <c r="P10256" s="8">
        <v>15</v>
      </c>
      <c r="Q10256" s="8">
        <v>1722.61</v>
      </c>
      <c r="R10256" s="17">
        <f t="shared" si="642"/>
        <v>0</v>
      </c>
      <c r="S10256" s="18">
        <f t="shared" si="643"/>
        <v>3355.21</v>
      </c>
    </row>
    <row r="10257" spans="1:19" x14ac:dyDescent="0.25">
      <c r="A10257" s="7" t="s">
        <v>14090</v>
      </c>
      <c r="B10257" s="7" t="s">
        <v>14091</v>
      </c>
      <c r="C10257" s="7" t="s">
        <v>14</v>
      </c>
      <c r="D10257" s="7" t="s">
        <v>15</v>
      </c>
      <c r="E10257" s="7" t="s">
        <v>14087</v>
      </c>
      <c r="F10257" s="8">
        <v>21</v>
      </c>
      <c r="G10257" s="8">
        <v>77.739999999999995</v>
      </c>
      <c r="H10257" s="8">
        <v>77.739999999999995</v>
      </c>
      <c r="I10257" s="8">
        <v>100</v>
      </c>
      <c r="J10257" s="8">
        <v>7774.25</v>
      </c>
      <c r="K10257" s="8">
        <v>77.742500000000007</v>
      </c>
      <c r="L10257" s="8">
        <f t="shared" si="640"/>
        <v>13.492499999999993</v>
      </c>
      <c r="M10257" s="8">
        <f t="shared" si="641"/>
        <v>64.250000000000014</v>
      </c>
      <c r="N10257" s="9"/>
      <c r="O10257" s="9"/>
      <c r="P10257" s="8">
        <v>21</v>
      </c>
      <c r="Q10257" s="8">
        <v>78.650000000000006</v>
      </c>
      <c r="R10257" s="17">
        <f t="shared" si="642"/>
        <v>0</v>
      </c>
      <c r="S10257" s="18">
        <f t="shared" si="643"/>
        <v>7774.25</v>
      </c>
    </row>
    <row r="10258" spans="1:19" x14ac:dyDescent="0.25">
      <c r="A10258" s="7" t="s">
        <v>10582</v>
      </c>
      <c r="B10258" s="7" t="s">
        <v>10583</v>
      </c>
      <c r="C10258" s="7" t="s">
        <v>7400</v>
      </c>
      <c r="D10258" s="7" t="s">
        <v>7401</v>
      </c>
      <c r="E10258" s="7" t="s">
        <v>7402</v>
      </c>
      <c r="F10258" s="8">
        <v>21</v>
      </c>
      <c r="G10258" s="8">
        <v>147.62</v>
      </c>
      <c r="H10258" s="8">
        <v>193.6</v>
      </c>
      <c r="I10258" s="8">
        <v>6</v>
      </c>
      <c r="J10258" s="8">
        <v>1069.6399999999999</v>
      </c>
      <c r="K10258" s="8">
        <v>178.27333333333331</v>
      </c>
      <c r="L10258" s="8">
        <f t="shared" si="640"/>
        <v>30.939999999999998</v>
      </c>
      <c r="M10258" s="8">
        <f t="shared" si="641"/>
        <v>147.33333333333331</v>
      </c>
      <c r="N10258" s="9"/>
      <c r="O10258" s="9"/>
      <c r="P10258" s="8">
        <v>21</v>
      </c>
      <c r="Q10258" s="8">
        <v>193.6</v>
      </c>
      <c r="R10258" s="17">
        <f t="shared" si="642"/>
        <v>0</v>
      </c>
      <c r="S10258" s="18">
        <f t="shared" si="643"/>
        <v>1069.6399999999999</v>
      </c>
    </row>
    <row r="10259" spans="1:19" x14ac:dyDescent="0.25">
      <c r="A10259" s="7" t="s">
        <v>10773</v>
      </c>
      <c r="B10259" s="7" t="s">
        <v>10774</v>
      </c>
      <c r="C10259" s="7" t="s">
        <v>14</v>
      </c>
      <c r="D10259" s="7" t="s">
        <v>15</v>
      </c>
      <c r="E10259" s="7" t="s">
        <v>2322</v>
      </c>
      <c r="F10259" s="8">
        <v>21</v>
      </c>
      <c r="G10259" s="8">
        <v>133.1</v>
      </c>
      <c r="H10259" s="8">
        <v>164.21</v>
      </c>
      <c r="I10259" s="8">
        <v>30</v>
      </c>
      <c r="J10259" s="8">
        <v>4615.18</v>
      </c>
      <c r="K10259" s="8">
        <v>153.83933333333334</v>
      </c>
      <c r="L10259" s="8">
        <f t="shared" si="640"/>
        <v>26.699388429752062</v>
      </c>
      <c r="M10259" s="8">
        <f t="shared" si="641"/>
        <v>127.13994490358128</v>
      </c>
      <c r="N10259" s="9"/>
      <c r="O10259" s="9"/>
      <c r="P10259" s="8">
        <v>21</v>
      </c>
      <c r="Q10259" s="8">
        <v>156.94900000000001</v>
      </c>
      <c r="R10259" s="17">
        <f t="shared" si="642"/>
        <v>0</v>
      </c>
      <c r="S10259" s="18">
        <f t="shared" si="643"/>
        <v>4615.18</v>
      </c>
    </row>
    <row r="10260" spans="1:19" x14ac:dyDescent="0.25">
      <c r="A10260" s="7" t="s">
        <v>8390</v>
      </c>
      <c r="B10260" s="7" t="s">
        <v>8391</v>
      </c>
      <c r="C10260" s="7" t="s">
        <v>14</v>
      </c>
      <c r="D10260" s="7" t="s">
        <v>15</v>
      </c>
      <c r="E10260" s="7" t="s">
        <v>2322</v>
      </c>
      <c r="F10260" s="8">
        <v>21</v>
      </c>
      <c r="G10260" s="8">
        <v>19.95</v>
      </c>
      <c r="H10260" s="8">
        <v>21.54</v>
      </c>
      <c r="I10260" s="8">
        <v>880</v>
      </c>
      <c r="J10260" s="8">
        <v>18476.349999999999</v>
      </c>
      <c r="K10260" s="8">
        <v>20.995852272727269</v>
      </c>
      <c r="L10260" s="8">
        <f t="shared" si="640"/>
        <v>3.6439082456799383</v>
      </c>
      <c r="M10260" s="8">
        <f t="shared" si="641"/>
        <v>17.351944027047331</v>
      </c>
      <c r="N10260" s="14">
        <v>12</v>
      </c>
      <c r="O10260" s="14">
        <v>19.364833333333333</v>
      </c>
      <c r="P10260" s="8">
        <v>21</v>
      </c>
      <c r="Q10260" s="8">
        <v>21.102499999999999</v>
      </c>
      <c r="R10260" s="17">
        <f t="shared" si="642"/>
        <v>17041.053333333333</v>
      </c>
      <c r="S10260" s="18">
        <f t="shared" si="643"/>
        <v>18476.349999999999</v>
      </c>
    </row>
    <row r="10261" spans="1:19" x14ac:dyDescent="0.25">
      <c r="A10261" s="7" t="s">
        <v>14503</v>
      </c>
      <c r="B10261" s="7" t="s">
        <v>14504</v>
      </c>
      <c r="C10261" s="7" t="s">
        <v>14</v>
      </c>
      <c r="D10261" s="7" t="s">
        <v>15</v>
      </c>
      <c r="E10261" s="7" t="s">
        <v>2322</v>
      </c>
      <c r="F10261" s="8">
        <v>21</v>
      </c>
      <c r="G10261" s="8">
        <v>10.35</v>
      </c>
      <c r="H10261" s="8">
        <v>10.69</v>
      </c>
      <c r="I10261" s="8">
        <v>630</v>
      </c>
      <c r="J10261" s="8">
        <v>6637.0799999999981</v>
      </c>
      <c r="K10261" s="8">
        <v>10.535047619047615</v>
      </c>
      <c r="L10261" s="8">
        <f t="shared" si="640"/>
        <v>1.8283966942148755</v>
      </c>
      <c r="M10261" s="8">
        <f t="shared" si="641"/>
        <v>8.7066509248327399</v>
      </c>
      <c r="N10261" s="9"/>
      <c r="O10261" s="9"/>
      <c r="P10261" s="8">
        <v>21</v>
      </c>
      <c r="Q10261" s="8">
        <v>10.688666666666668</v>
      </c>
      <c r="R10261" s="17">
        <f t="shared" si="642"/>
        <v>0</v>
      </c>
      <c r="S10261" s="18">
        <f t="shared" si="643"/>
        <v>6637.0799999999981</v>
      </c>
    </row>
    <row r="10262" spans="1:19" x14ac:dyDescent="0.25">
      <c r="A10262" s="7" t="s">
        <v>19218</v>
      </c>
      <c r="B10262" s="7" t="s">
        <v>19219</v>
      </c>
      <c r="C10262" s="7" t="s">
        <v>37</v>
      </c>
      <c r="D10262" s="7" t="s">
        <v>38</v>
      </c>
      <c r="E10262" s="7" t="s">
        <v>39</v>
      </c>
      <c r="F10262" s="8">
        <v>15</v>
      </c>
      <c r="G10262" s="8">
        <v>1220</v>
      </c>
      <c r="H10262" s="8">
        <v>1317.6</v>
      </c>
      <c r="I10262" s="8">
        <v>3</v>
      </c>
      <c r="J10262" s="8">
        <v>3855.2</v>
      </c>
      <c r="K10262" s="8">
        <v>1285.0666666666666</v>
      </c>
      <c r="L10262" s="8">
        <f t="shared" si="640"/>
        <v>167.61739130434762</v>
      </c>
      <c r="M10262" s="8">
        <f t="shared" si="641"/>
        <v>1117.449275362319</v>
      </c>
      <c r="N10262" s="14">
        <v>12</v>
      </c>
      <c r="O10262" s="14">
        <v>1283.23</v>
      </c>
      <c r="P10262" s="8">
        <v>15</v>
      </c>
      <c r="Q10262" s="8">
        <v>1317.6</v>
      </c>
      <c r="R10262" s="17">
        <f t="shared" si="642"/>
        <v>3849.69</v>
      </c>
      <c r="S10262" s="18">
        <f t="shared" si="643"/>
        <v>3855.2</v>
      </c>
    </row>
    <row r="10263" spans="1:19" x14ac:dyDescent="0.25">
      <c r="A10263" s="7" t="s">
        <v>19452</v>
      </c>
      <c r="B10263" s="7" t="s">
        <v>19453</v>
      </c>
      <c r="C10263" s="7" t="s">
        <v>14</v>
      </c>
      <c r="D10263" s="7" t="s">
        <v>15</v>
      </c>
      <c r="E10263" s="7" t="s">
        <v>7518</v>
      </c>
      <c r="F10263" s="8">
        <v>21</v>
      </c>
      <c r="G10263" s="8">
        <v>3124.22</v>
      </c>
      <c r="H10263" s="8">
        <v>3173.83</v>
      </c>
      <c r="I10263" s="8">
        <v>3</v>
      </c>
      <c r="J10263" s="8">
        <v>9422.27</v>
      </c>
      <c r="K10263" s="8">
        <v>3140.7566666666667</v>
      </c>
      <c r="L10263" s="8">
        <f t="shared" si="640"/>
        <v>545.09000000000015</v>
      </c>
      <c r="M10263" s="8">
        <f t="shared" si="641"/>
        <v>2595.6666666666665</v>
      </c>
      <c r="N10263" s="9"/>
      <c r="O10263" s="9"/>
      <c r="P10263" s="8">
        <v>21</v>
      </c>
      <c r="Q10263" s="8">
        <v>3173.83</v>
      </c>
      <c r="R10263" s="17">
        <f t="shared" si="642"/>
        <v>0</v>
      </c>
      <c r="S10263" s="18">
        <f t="shared" si="643"/>
        <v>9422.27</v>
      </c>
    </row>
    <row r="10264" spans="1:19" x14ac:dyDescent="0.25">
      <c r="A10264" s="7" t="s">
        <v>7566</v>
      </c>
      <c r="B10264" s="7" t="s">
        <v>7567</v>
      </c>
      <c r="C10264" s="7" t="s">
        <v>7205</v>
      </c>
      <c r="D10264" s="7" t="s">
        <v>7206</v>
      </c>
      <c r="E10264" s="7" t="s">
        <v>7207</v>
      </c>
      <c r="F10264" s="8">
        <v>21</v>
      </c>
      <c r="G10264" s="8">
        <v>17.97</v>
      </c>
      <c r="H10264" s="8">
        <v>28.07</v>
      </c>
      <c r="I10264" s="8">
        <v>20</v>
      </c>
      <c r="J10264" s="8">
        <v>460.47</v>
      </c>
      <c r="K10264" s="8">
        <v>23.023500000000002</v>
      </c>
      <c r="L10264" s="8">
        <f t="shared" si="640"/>
        <v>3.9958140495867767</v>
      </c>
      <c r="M10264" s="8">
        <f t="shared" si="641"/>
        <v>19.027685950413225</v>
      </c>
      <c r="N10264" s="9"/>
      <c r="O10264" s="9"/>
      <c r="P10264" s="8">
        <v>21</v>
      </c>
      <c r="Q10264" s="8">
        <v>28.072000000000003</v>
      </c>
      <c r="R10264" s="17">
        <f t="shared" si="642"/>
        <v>0</v>
      </c>
      <c r="S10264" s="18">
        <f t="shared" si="643"/>
        <v>460.47</v>
      </c>
    </row>
    <row r="10265" spans="1:19" x14ac:dyDescent="0.25">
      <c r="A10265" s="7" t="s">
        <v>19476</v>
      </c>
      <c r="B10265" s="7" t="s">
        <v>19477</v>
      </c>
      <c r="C10265" s="7" t="s">
        <v>14</v>
      </c>
      <c r="D10265" s="7" t="s">
        <v>15</v>
      </c>
      <c r="E10265" s="7" t="s">
        <v>7518</v>
      </c>
      <c r="F10265" s="8">
        <v>21</v>
      </c>
      <c r="G10265" s="8">
        <v>1615.35</v>
      </c>
      <c r="H10265" s="8">
        <v>1640.76</v>
      </c>
      <c r="I10265" s="8">
        <v>7</v>
      </c>
      <c r="J10265" s="8">
        <v>11383.68</v>
      </c>
      <c r="K10265" s="8">
        <v>1626.24</v>
      </c>
      <c r="L10265" s="8">
        <f t="shared" si="640"/>
        <v>282.24</v>
      </c>
      <c r="M10265" s="8">
        <f t="shared" si="641"/>
        <v>1344</v>
      </c>
      <c r="N10265" s="9"/>
      <c r="O10265" s="9"/>
      <c r="P10265" s="8">
        <v>21</v>
      </c>
      <c r="Q10265" s="8">
        <v>1640.76</v>
      </c>
      <c r="R10265" s="17">
        <f t="shared" si="642"/>
        <v>0</v>
      </c>
      <c r="S10265" s="18">
        <f t="shared" si="643"/>
        <v>11383.68</v>
      </c>
    </row>
    <row r="10266" spans="1:19" x14ac:dyDescent="0.25">
      <c r="A10266" s="7" t="s">
        <v>7485</v>
      </c>
      <c r="B10266" s="7" t="s">
        <v>7486</v>
      </c>
      <c r="C10266" s="7" t="s">
        <v>7205</v>
      </c>
      <c r="D10266" s="7" t="s">
        <v>7206</v>
      </c>
      <c r="E10266" s="7" t="s">
        <v>7207</v>
      </c>
      <c r="F10266" s="8">
        <v>21</v>
      </c>
      <c r="G10266" s="8">
        <v>155.91</v>
      </c>
      <c r="H10266" s="8">
        <v>159.32</v>
      </c>
      <c r="I10266" s="8">
        <v>24</v>
      </c>
      <c r="J10266" s="8">
        <v>3782.77</v>
      </c>
      <c r="K10266" s="8">
        <v>157.61541666666668</v>
      </c>
      <c r="L10266" s="8">
        <f t="shared" si="640"/>
        <v>27.354741735537175</v>
      </c>
      <c r="M10266" s="8">
        <f t="shared" si="641"/>
        <v>130.2606749311295</v>
      </c>
      <c r="N10266" s="9"/>
      <c r="O10266" s="9"/>
      <c r="P10266" s="8">
        <v>21</v>
      </c>
      <c r="Q10266" s="8">
        <v>161.86958333333334</v>
      </c>
      <c r="R10266" s="17">
        <f t="shared" si="642"/>
        <v>0</v>
      </c>
      <c r="S10266" s="18">
        <f t="shared" si="643"/>
        <v>3782.77</v>
      </c>
    </row>
    <row r="10267" spans="1:19" x14ac:dyDescent="0.25">
      <c r="A10267" s="7" t="s">
        <v>8750</v>
      </c>
      <c r="B10267" s="7" t="s">
        <v>8751</v>
      </c>
      <c r="C10267" s="7" t="s">
        <v>14</v>
      </c>
      <c r="D10267" s="7" t="s">
        <v>15</v>
      </c>
      <c r="E10267" s="7" t="s">
        <v>7480</v>
      </c>
      <c r="F10267" s="8">
        <v>21</v>
      </c>
      <c r="G10267" s="8">
        <v>2</v>
      </c>
      <c r="H10267" s="8">
        <v>2.04</v>
      </c>
      <c r="I10267" s="8">
        <v>14254</v>
      </c>
      <c r="J10267" s="8">
        <v>29045.73999999998</v>
      </c>
      <c r="K10267" s="8">
        <v>2.0377255507226026</v>
      </c>
      <c r="L10267" s="8">
        <f t="shared" si="640"/>
        <v>0.35365484764607147</v>
      </c>
      <c r="M10267" s="8">
        <f t="shared" si="641"/>
        <v>1.6840707030765312</v>
      </c>
      <c r="N10267" s="14">
        <v>12</v>
      </c>
      <c r="O10267" s="14">
        <v>1.8928</v>
      </c>
      <c r="P10267" s="8">
        <v>21</v>
      </c>
      <c r="Q10267" s="8">
        <v>2.0449000000000002</v>
      </c>
      <c r="R10267" s="17">
        <f t="shared" si="642"/>
        <v>26979.9712</v>
      </c>
      <c r="S10267" s="18">
        <f t="shared" si="643"/>
        <v>29045.73999999998</v>
      </c>
    </row>
    <row r="10268" spans="1:19" x14ac:dyDescent="0.25">
      <c r="A10268" s="7" t="s">
        <v>7820</v>
      </c>
      <c r="B10268" s="7" t="s">
        <v>7821</v>
      </c>
      <c r="C10268" s="7" t="s">
        <v>14</v>
      </c>
      <c r="D10268" s="7" t="s">
        <v>15</v>
      </c>
      <c r="E10268" s="7" t="s">
        <v>2322</v>
      </c>
      <c r="F10268" s="8">
        <v>21</v>
      </c>
      <c r="G10268" s="8">
        <v>15.33</v>
      </c>
      <c r="H10268" s="8">
        <v>15.63</v>
      </c>
      <c r="I10268" s="8">
        <v>700</v>
      </c>
      <c r="J10268" s="8">
        <v>10865.800000000001</v>
      </c>
      <c r="K10268" s="8">
        <v>15.52257142857143</v>
      </c>
      <c r="L10268" s="8">
        <f t="shared" si="640"/>
        <v>2.6939999999999991</v>
      </c>
      <c r="M10268" s="8">
        <f t="shared" si="641"/>
        <v>12.828571428571431</v>
      </c>
      <c r="N10268" s="9"/>
      <c r="O10268" s="9"/>
      <c r="P10268" s="8">
        <v>21</v>
      </c>
      <c r="Q10268" s="8">
        <v>15.669500000000001</v>
      </c>
      <c r="R10268" s="17">
        <f t="shared" si="642"/>
        <v>0</v>
      </c>
      <c r="S10268" s="18">
        <f t="shared" si="643"/>
        <v>10865.800000000001</v>
      </c>
    </row>
    <row r="10269" spans="1:19" x14ac:dyDescent="0.25">
      <c r="A10269" s="7" t="s">
        <v>15361</v>
      </c>
      <c r="B10269" s="7" t="s">
        <v>15362</v>
      </c>
      <c r="C10269" s="7" t="s">
        <v>7205</v>
      </c>
      <c r="D10269" s="7" t="s">
        <v>7206</v>
      </c>
      <c r="E10269" s="7" t="s">
        <v>7440</v>
      </c>
      <c r="F10269" s="8">
        <v>15</v>
      </c>
      <c r="G10269" s="8">
        <v>132.01</v>
      </c>
      <c r="H10269" s="8">
        <v>137.19</v>
      </c>
      <c r="I10269" s="8">
        <v>50</v>
      </c>
      <c r="J10269" s="8">
        <v>6755.8600000000006</v>
      </c>
      <c r="K10269" s="8">
        <v>135.11720000000003</v>
      </c>
      <c r="L10269" s="8">
        <f t="shared" si="640"/>
        <v>17.623982608695641</v>
      </c>
      <c r="M10269" s="8">
        <f t="shared" si="641"/>
        <v>117.49321739130438</v>
      </c>
      <c r="N10269" s="9"/>
      <c r="O10269" s="9"/>
      <c r="P10269" s="8">
        <v>15</v>
      </c>
      <c r="Q10269" s="8">
        <v>137.18900000000002</v>
      </c>
      <c r="R10269" s="17">
        <f t="shared" si="642"/>
        <v>0</v>
      </c>
      <c r="S10269" s="18">
        <f t="shared" si="643"/>
        <v>6755.8600000000006</v>
      </c>
    </row>
    <row r="10270" spans="1:19" x14ac:dyDescent="0.25">
      <c r="A10270" s="7" t="s">
        <v>15593</v>
      </c>
      <c r="B10270" s="7" t="s">
        <v>15594</v>
      </c>
      <c r="C10270" s="7" t="s">
        <v>14</v>
      </c>
      <c r="D10270" s="7" t="s">
        <v>15</v>
      </c>
      <c r="E10270" s="7" t="s">
        <v>2322</v>
      </c>
      <c r="F10270" s="8">
        <v>15</v>
      </c>
      <c r="G10270" s="8">
        <v>5.29</v>
      </c>
      <c r="H10270" s="8">
        <v>5.64</v>
      </c>
      <c r="I10270" s="8">
        <v>2250</v>
      </c>
      <c r="J10270" s="8">
        <v>12575.48</v>
      </c>
      <c r="K10270" s="8">
        <v>5.5891022222222224</v>
      </c>
      <c r="L10270" s="8">
        <f t="shared" si="640"/>
        <v>0.72901333333333262</v>
      </c>
      <c r="M10270" s="8">
        <f t="shared" si="641"/>
        <v>4.8600888888888898</v>
      </c>
      <c r="N10270" s="14">
        <v>12</v>
      </c>
      <c r="O10270" s="14">
        <v>5.4880000000000004</v>
      </c>
      <c r="P10270" s="8">
        <v>15</v>
      </c>
      <c r="Q10270" s="8">
        <v>5.6365333333333334</v>
      </c>
      <c r="R10270" s="17">
        <f t="shared" si="642"/>
        <v>12348.000000000002</v>
      </c>
      <c r="S10270" s="18">
        <f t="shared" si="643"/>
        <v>12575.48</v>
      </c>
    </row>
    <row r="10271" spans="1:19" x14ac:dyDescent="0.25">
      <c r="A10271" s="7" t="s">
        <v>10383</v>
      </c>
      <c r="B10271" s="7" t="s">
        <v>10384</v>
      </c>
      <c r="C10271" s="7" t="s">
        <v>14</v>
      </c>
      <c r="D10271" s="7" t="s">
        <v>15</v>
      </c>
      <c r="E10271" s="7" t="s">
        <v>7231</v>
      </c>
      <c r="F10271" s="8">
        <v>15</v>
      </c>
      <c r="G10271" s="8">
        <v>451.84</v>
      </c>
      <c r="H10271" s="8">
        <v>506</v>
      </c>
      <c r="I10271" s="8">
        <v>10</v>
      </c>
      <c r="J10271" s="8">
        <v>4951.67</v>
      </c>
      <c r="K10271" s="8">
        <v>495.16700000000003</v>
      </c>
      <c r="L10271" s="8">
        <f t="shared" si="640"/>
        <v>64.586999999999989</v>
      </c>
      <c r="M10271" s="8">
        <f t="shared" si="641"/>
        <v>430.58000000000004</v>
      </c>
      <c r="N10271" s="14">
        <v>12</v>
      </c>
      <c r="O10271" s="14">
        <v>492.8</v>
      </c>
      <c r="P10271" s="8">
        <v>15</v>
      </c>
      <c r="Q10271" s="8">
        <v>506</v>
      </c>
      <c r="R10271" s="17">
        <f t="shared" si="642"/>
        <v>4928</v>
      </c>
      <c r="S10271" s="18">
        <f t="shared" si="643"/>
        <v>4951.67</v>
      </c>
    </row>
    <row r="10272" spans="1:19" x14ac:dyDescent="0.25">
      <c r="A10272" s="7" t="s">
        <v>7997</v>
      </c>
      <c r="B10272" s="7" t="s">
        <v>7998</v>
      </c>
      <c r="C10272" s="7" t="s">
        <v>14</v>
      </c>
      <c r="D10272" s="7" t="s">
        <v>15</v>
      </c>
      <c r="E10272" s="7" t="s">
        <v>2322</v>
      </c>
      <c r="F10272" s="8">
        <v>21</v>
      </c>
      <c r="G10272" s="8">
        <v>10.89</v>
      </c>
      <c r="H10272" s="8">
        <v>13.55</v>
      </c>
      <c r="I10272" s="8">
        <v>84</v>
      </c>
      <c r="J10272" s="8">
        <v>1026.56</v>
      </c>
      <c r="K10272" s="8">
        <v>12.220952380952379</v>
      </c>
      <c r="L10272" s="8">
        <f t="shared" si="640"/>
        <v>2.1209917355371903</v>
      </c>
      <c r="M10272" s="8">
        <f t="shared" si="641"/>
        <v>10.099960645415189</v>
      </c>
      <c r="N10272" s="14">
        <v>12</v>
      </c>
      <c r="O10272" s="14">
        <v>12.544</v>
      </c>
      <c r="P10272" s="8">
        <v>21</v>
      </c>
      <c r="Q10272" s="8">
        <v>13.552</v>
      </c>
      <c r="R10272" s="17">
        <f t="shared" si="642"/>
        <v>1053.6960000000001</v>
      </c>
      <c r="S10272" s="18">
        <f t="shared" si="643"/>
        <v>1026.56</v>
      </c>
    </row>
    <row r="10273" spans="1:19" x14ac:dyDescent="0.25">
      <c r="A10273" s="7" t="s">
        <v>13463</v>
      </c>
      <c r="B10273" s="7" t="s">
        <v>13464</v>
      </c>
      <c r="C10273" s="7" t="s">
        <v>7205</v>
      </c>
      <c r="D10273" s="7" t="s">
        <v>7206</v>
      </c>
      <c r="E10273" s="7" t="s">
        <v>7207</v>
      </c>
      <c r="F10273" s="8">
        <v>15</v>
      </c>
      <c r="G10273" s="8">
        <v>28</v>
      </c>
      <c r="H10273" s="8">
        <v>39.200000000000003</v>
      </c>
      <c r="I10273" s="8">
        <v>180</v>
      </c>
      <c r="J10273" s="8">
        <v>6943.98</v>
      </c>
      <c r="K10273" s="8">
        <v>38.577666666666666</v>
      </c>
      <c r="L10273" s="8">
        <f t="shared" si="640"/>
        <v>5.0318695652173915</v>
      </c>
      <c r="M10273" s="8">
        <f t="shared" si="641"/>
        <v>33.545797101449274</v>
      </c>
      <c r="N10273" s="14">
        <v>12</v>
      </c>
      <c r="O10273" s="14">
        <v>38.1</v>
      </c>
      <c r="P10273" s="8">
        <v>15</v>
      </c>
      <c r="Q10273" s="8">
        <v>39.199750000000002</v>
      </c>
      <c r="R10273" s="17">
        <f t="shared" si="642"/>
        <v>6858</v>
      </c>
      <c r="S10273" s="18">
        <f t="shared" si="643"/>
        <v>6943.98</v>
      </c>
    </row>
    <row r="10274" spans="1:19" x14ac:dyDescent="0.25">
      <c r="A10274" s="7" t="s">
        <v>8384</v>
      </c>
      <c r="B10274" s="7" t="s">
        <v>8385</v>
      </c>
      <c r="C10274" s="7" t="s">
        <v>7249</v>
      </c>
      <c r="D10274" s="7" t="s">
        <v>7250</v>
      </c>
      <c r="E10274" s="7" t="s">
        <v>7251</v>
      </c>
      <c r="F10274" s="8">
        <v>21</v>
      </c>
      <c r="G10274" s="8">
        <v>68.239999999999995</v>
      </c>
      <c r="H10274" s="8">
        <v>68.739999999999995</v>
      </c>
      <c r="I10274" s="8">
        <v>350</v>
      </c>
      <c r="J10274" s="8">
        <v>23946.5</v>
      </c>
      <c r="K10274" s="8">
        <v>68.418571428571425</v>
      </c>
      <c r="L10274" s="8">
        <f t="shared" si="640"/>
        <v>11.874297520661152</v>
      </c>
      <c r="M10274" s="8">
        <f t="shared" si="641"/>
        <v>56.544273907910274</v>
      </c>
      <c r="N10274" s="9"/>
      <c r="O10274" s="9"/>
      <c r="P10274" s="8">
        <v>21</v>
      </c>
      <c r="Q10274" s="8">
        <v>68.740099999999998</v>
      </c>
      <c r="R10274" s="17">
        <f t="shared" si="642"/>
        <v>0</v>
      </c>
      <c r="S10274" s="18">
        <f t="shared" si="643"/>
        <v>23946.5</v>
      </c>
    </row>
    <row r="10275" spans="1:19" x14ac:dyDescent="0.25">
      <c r="A10275" s="7" t="s">
        <v>7417</v>
      </c>
      <c r="B10275" s="7" t="s">
        <v>7418</v>
      </c>
      <c r="C10275" s="7" t="s">
        <v>37</v>
      </c>
      <c r="D10275" s="7" t="s">
        <v>38</v>
      </c>
      <c r="E10275" s="7" t="s">
        <v>39</v>
      </c>
      <c r="F10275" s="8">
        <v>15</v>
      </c>
      <c r="G10275" s="8">
        <v>1417.63</v>
      </c>
      <c r="H10275" s="8">
        <v>1531</v>
      </c>
      <c r="I10275" s="8">
        <v>4</v>
      </c>
      <c r="J10275" s="8">
        <v>6010.62</v>
      </c>
      <c r="K10275" s="8">
        <v>1502.655</v>
      </c>
      <c r="L10275" s="8">
        <f t="shared" si="640"/>
        <v>195.99847826086943</v>
      </c>
      <c r="M10275" s="8">
        <f t="shared" si="641"/>
        <v>1306.6565217391305</v>
      </c>
      <c r="N10275" s="14">
        <v>12</v>
      </c>
      <c r="O10275" s="14">
        <v>1491.07</v>
      </c>
      <c r="P10275" s="8">
        <v>15</v>
      </c>
      <c r="Q10275" s="8">
        <v>1530.9949999999999</v>
      </c>
      <c r="R10275" s="17">
        <f t="shared" si="642"/>
        <v>5964.28</v>
      </c>
      <c r="S10275" s="18">
        <f t="shared" si="643"/>
        <v>6010.62</v>
      </c>
    </row>
    <row r="10276" spans="1:19" x14ac:dyDescent="0.25">
      <c r="A10276" s="7" t="s">
        <v>13653</v>
      </c>
      <c r="B10276" s="7" t="s">
        <v>13654</v>
      </c>
      <c r="C10276" s="7" t="s">
        <v>7400</v>
      </c>
      <c r="D10276" s="7" t="s">
        <v>7401</v>
      </c>
      <c r="E10276" s="7" t="s">
        <v>7402</v>
      </c>
      <c r="F10276" s="8">
        <v>15</v>
      </c>
      <c r="G10276" s="8">
        <v>285.14</v>
      </c>
      <c r="H10276" s="8">
        <v>307.95999999999998</v>
      </c>
      <c r="I10276" s="8">
        <v>53</v>
      </c>
      <c r="J10276" s="8">
        <v>16207.300000000001</v>
      </c>
      <c r="K10276" s="8">
        <v>305.7981132075472</v>
      </c>
      <c r="L10276" s="8">
        <f t="shared" si="640"/>
        <v>39.886710418375685</v>
      </c>
      <c r="M10276" s="8">
        <f t="shared" si="641"/>
        <v>265.91140278917152</v>
      </c>
      <c r="N10276" s="14">
        <v>12</v>
      </c>
      <c r="O10276" s="14">
        <v>299.93</v>
      </c>
      <c r="P10276" s="8">
        <v>15</v>
      </c>
      <c r="Q10276" s="8">
        <v>307.94749999999999</v>
      </c>
      <c r="R10276" s="17">
        <f t="shared" si="642"/>
        <v>15896.29</v>
      </c>
      <c r="S10276" s="18">
        <f t="shared" si="643"/>
        <v>16207.300000000001</v>
      </c>
    </row>
    <row r="10277" spans="1:19" x14ac:dyDescent="0.25">
      <c r="A10277" s="7" t="s">
        <v>10838</v>
      </c>
      <c r="B10277" s="7" t="s">
        <v>10839</v>
      </c>
      <c r="C10277" s="7" t="s">
        <v>7400</v>
      </c>
      <c r="D10277" s="7" t="s">
        <v>7401</v>
      </c>
      <c r="E10277" s="7" t="s">
        <v>7402</v>
      </c>
      <c r="F10277" s="8">
        <v>15</v>
      </c>
      <c r="G10277" s="8">
        <v>475.24</v>
      </c>
      <c r="H10277" s="8">
        <v>513.26</v>
      </c>
      <c r="I10277" s="8">
        <v>6</v>
      </c>
      <c r="J10277" s="8">
        <v>2965.5</v>
      </c>
      <c r="K10277" s="8">
        <v>494.25</v>
      </c>
      <c r="L10277" s="8">
        <f t="shared" si="640"/>
        <v>64.467391304347814</v>
      </c>
      <c r="M10277" s="8">
        <f t="shared" si="641"/>
        <v>429.78260869565219</v>
      </c>
      <c r="N10277" s="9"/>
      <c r="O10277" s="9"/>
      <c r="P10277" s="8">
        <v>15</v>
      </c>
      <c r="Q10277" s="8">
        <v>513.26</v>
      </c>
      <c r="R10277" s="17">
        <f t="shared" si="642"/>
        <v>0</v>
      </c>
      <c r="S10277" s="18">
        <f t="shared" si="643"/>
        <v>2965.5</v>
      </c>
    </row>
    <row r="10278" spans="1:19" x14ac:dyDescent="0.25">
      <c r="A10278" s="7" t="s">
        <v>17213</v>
      </c>
      <c r="B10278" s="7" t="s">
        <v>17214</v>
      </c>
      <c r="C10278" s="7" t="s">
        <v>14</v>
      </c>
      <c r="D10278" s="7" t="s">
        <v>15</v>
      </c>
      <c r="E10278" s="7" t="s">
        <v>7231</v>
      </c>
      <c r="F10278" s="8">
        <v>15</v>
      </c>
      <c r="G10278" s="8">
        <v>1275.7</v>
      </c>
      <c r="H10278" s="8">
        <v>1390.47</v>
      </c>
      <c r="I10278" s="8">
        <v>2</v>
      </c>
      <c r="J10278" s="8">
        <v>2666.17</v>
      </c>
      <c r="K10278" s="8">
        <v>1333.085</v>
      </c>
      <c r="L10278" s="8">
        <f t="shared" si="640"/>
        <v>173.88065217391295</v>
      </c>
      <c r="M10278" s="8">
        <f t="shared" si="641"/>
        <v>1159.2043478260871</v>
      </c>
      <c r="N10278" s="9"/>
      <c r="O10278" s="9"/>
      <c r="P10278" s="8">
        <v>15</v>
      </c>
      <c r="Q10278" s="8">
        <v>1390.47</v>
      </c>
      <c r="R10278" s="17">
        <f t="shared" si="642"/>
        <v>0</v>
      </c>
      <c r="S10278" s="18">
        <f t="shared" si="643"/>
        <v>2666.17</v>
      </c>
    </row>
    <row r="10279" spans="1:19" x14ac:dyDescent="0.25">
      <c r="A10279" s="7" t="s">
        <v>19434</v>
      </c>
      <c r="B10279" s="7" t="s">
        <v>19435</v>
      </c>
      <c r="C10279" s="7" t="s">
        <v>8208</v>
      </c>
      <c r="D10279" s="7" t="s">
        <v>8209</v>
      </c>
      <c r="E10279" s="7" t="s">
        <v>8210</v>
      </c>
      <c r="F10279" s="8">
        <v>21</v>
      </c>
      <c r="G10279" s="8">
        <v>3717.12</v>
      </c>
      <c r="H10279" s="8">
        <v>3775.2</v>
      </c>
      <c r="I10279" s="8">
        <v>3</v>
      </c>
      <c r="J10279" s="8">
        <v>11209.439999999999</v>
      </c>
      <c r="K10279" s="8">
        <v>3736.4799999999996</v>
      </c>
      <c r="L10279" s="8">
        <f t="shared" si="640"/>
        <v>648.48</v>
      </c>
      <c r="M10279" s="8">
        <f t="shared" si="641"/>
        <v>3087.9999999999995</v>
      </c>
      <c r="N10279" s="9"/>
      <c r="O10279" s="9"/>
      <c r="P10279" s="8">
        <v>21</v>
      </c>
      <c r="Q10279" s="8">
        <v>3775.2</v>
      </c>
      <c r="R10279" s="17">
        <f t="shared" si="642"/>
        <v>0</v>
      </c>
      <c r="S10279" s="18">
        <f t="shared" si="643"/>
        <v>11209.439999999999</v>
      </c>
    </row>
    <row r="10280" spans="1:19" x14ac:dyDescent="0.25">
      <c r="A10280" s="7" t="s">
        <v>7915</v>
      </c>
      <c r="B10280" s="7" t="s">
        <v>7916</v>
      </c>
      <c r="C10280" s="7" t="s">
        <v>14</v>
      </c>
      <c r="D10280" s="7" t="s">
        <v>15</v>
      </c>
      <c r="E10280" s="7" t="s">
        <v>7768</v>
      </c>
      <c r="F10280" s="8">
        <v>21</v>
      </c>
      <c r="G10280" s="8">
        <v>23.34</v>
      </c>
      <c r="H10280" s="8">
        <v>25.68</v>
      </c>
      <c r="I10280" s="8">
        <v>100</v>
      </c>
      <c r="J10280" s="8">
        <v>2450.8599999999997</v>
      </c>
      <c r="K10280" s="8">
        <v>24.508599999999998</v>
      </c>
      <c r="L10280" s="8">
        <f t="shared" si="640"/>
        <v>4.2535586776859482</v>
      </c>
      <c r="M10280" s="8">
        <f t="shared" si="641"/>
        <v>20.25504132231405</v>
      </c>
      <c r="N10280" s="9"/>
      <c r="O10280" s="9"/>
      <c r="P10280" s="8">
        <v>21</v>
      </c>
      <c r="Q10280" s="8">
        <v>25.676199999999998</v>
      </c>
      <c r="R10280" s="17">
        <f t="shared" si="642"/>
        <v>0</v>
      </c>
      <c r="S10280" s="18">
        <f t="shared" si="643"/>
        <v>2450.8599999999997</v>
      </c>
    </row>
    <row r="10281" spans="1:19" x14ac:dyDescent="0.25">
      <c r="A10281" s="7" t="s">
        <v>9883</v>
      </c>
      <c r="B10281" s="7" t="s">
        <v>9884</v>
      </c>
      <c r="C10281" s="7" t="s">
        <v>7400</v>
      </c>
      <c r="D10281" s="7" t="s">
        <v>7401</v>
      </c>
      <c r="E10281" s="7" t="s">
        <v>7402</v>
      </c>
      <c r="F10281" s="8">
        <v>21</v>
      </c>
      <c r="G10281" s="8">
        <v>75.02</v>
      </c>
      <c r="H10281" s="8">
        <v>87</v>
      </c>
      <c r="I10281" s="8">
        <v>20</v>
      </c>
      <c r="J10281" s="8">
        <v>1620.1599999999999</v>
      </c>
      <c r="K10281" s="8">
        <v>81.007999999999996</v>
      </c>
      <c r="L10281" s="8">
        <f t="shared" si="640"/>
        <v>14.059239669421487</v>
      </c>
      <c r="M10281" s="8">
        <f t="shared" si="641"/>
        <v>66.948760330578509</v>
      </c>
      <c r="N10281" s="9"/>
      <c r="O10281" s="9"/>
      <c r="P10281" s="8">
        <v>21</v>
      </c>
      <c r="Q10281" s="8">
        <v>87</v>
      </c>
      <c r="R10281" s="17">
        <f t="shared" si="642"/>
        <v>0</v>
      </c>
      <c r="S10281" s="18">
        <f t="shared" si="643"/>
        <v>1620.1599999999999</v>
      </c>
    </row>
    <row r="10282" spans="1:19" x14ac:dyDescent="0.25">
      <c r="A10282" s="7" t="s">
        <v>12073</v>
      </c>
      <c r="B10282" s="7" t="s">
        <v>12074</v>
      </c>
      <c r="C10282" s="7" t="s">
        <v>14</v>
      </c>
      <c r="D10282" s="7" t="s">
        <v>15</v>
      </c>
      <c r="E10282" s="7" t="s">
        <v>2322</v>
      </c>
      <c r="F10282" s="8">
        <v>21</v>
      </c>
      <c r="G10282" s="8">
        <v>6.05</v>
      </c>
      <c r="H10282" s="8">
        <v>12.1</v>
      </c>
      <c r="I10282" s="8">
        <v>70</v>
      </c>
      <c r="J10282" s="8">
        <v>726</v>
      </c>
      <c r="K10282" s="8">
        <v>10.371428571428572</v>
      </c>
      <c r="L10282" s="8">
        <f t="shared" si="640"/>
        <v>1.8000000000000007</v>
      </c>
      <c r="M10282" s="8">
        <f t="shared" si="641"/>
        <v>8.5714285714285712</v>
      </c>
      <c r="N10282" s="9"/>
      <c r="O10282" s="9"/>
      <c r="P10282" s="8">
        <v>21</v>
      </c>
      <c r="Q10282" s="8">
        <v>12.1</v>
      </c>
      <c r="R10282" s="17">
        <f t="shared" si="642"/>
        <v>0</v>
      </c>
      <c r="S10282" s="18">
        <f t="shared" si="643"/>
        <v>726</v>
      </c>
    </row>
    <row r="10283" spans="1:19" x14ac:dyDescent="0.25">
      <c r="A10283" s="7" t="s">
        <v>16955</v>
      </c>
      <c r="B10283" s="7" t="s">
        <v>16956</v>
      </c>
      <c r="C10283" s="7" t="s">
        <v>7886</v>
      </c>
      <c r="D10283" s="7" t="s">
        <v>7887</v>
      </c>
      <c r="E10283" s="7" t="s">
        <v>9153</v>
      </c>
      <c r="F10283" s="8">
        <v>21</v>
      </c>
      <c r="G10283" s="8">
        <v>453.75</v>
      </c>
      <c r="H10283" s="8">
        <v>459.8</v>
      </c>
      <c r="I10283" s="8">
        <v>80</v>
      </c>
      <c r="J10283" s="8">
        <v>36663</v>
      </c>
      <c r="K10283" s="8">
        <v>458.28750000000002</v>
      </c>
      <c r="L10283" s="8">
        <f t="shared" si="640"/>
        <v>79.537499999999966</v>
      </c>
      <c r="M10283" s="8">
        <f t="shared" si="641"/>
        <v>378.75000000000006</v>
      </c>
      <c r="N10283" s="14">
        <v>12</v>
      </c>
      <c r="O10283" s="14">
        <v>425.6</v>
      </c>
      <c r="P10283" s="8">
        <v>21</v>
      </c>
      <c r="Q10283" s="8">
        <v>459.8</v>
      </c>
      <c r="R10283" s="17">
        <f t="shared" si="642"/>
        <v>34048</v>
      </c>
      <c r="S10283" s="18">
        <f t="shared" si="643"/>
        <v>36663</v>
      </c>
    </row>
    <row r="10284" spans="1:19" x14ac:dyDescent="0.25">
      <c r="A10284" s="7" t="s">
        <v>17747</v>
      </c>
      <c r="B10284" s="7" t="s">
        <v>17748</v>
      </c>
      <c r="C10284" s="7" t="s">
        <v>37</v>
      </c>
      <c r="D10284" s="7" t="s">
        <v>38</v>
      </c>
      <c r="E10284" s="7" t="s">
        <v>39</v>
      </c>
      <c r="F10284" s="8">
        <v>21</v>
      </c>
      <c r="G10284" s="8">
        <v>1367.3</v>
      </c>
      <c r="H10284" s="8">
        <v>1488.3</v>
      </c>
      <c r="I10284" s="8">
        <v>2</v>
      </c>
      <c r="J10284" s="8">
        <v>2855.6</v>
      </c>
      <c r="K10284" s="8">
        <v>1427.8</v>
      </c>
      <c r="L10284" s="8">
        <f t="shared" si="640"/>
        <v>247.79999999999995</v>
      </c>
      <c r="M10284" s="8">
        <f t="shared" si="641"/>
        <v>1180</v>
      </c>
      <c r="N10284" s="14">
        <v>21</v>
      </c>
      <c r="O10284" s="14">
        <v>1488.3</v>
      </c>
      <c r="P10284" s="8">
        <v>21</v>
      </c>
      <c r="Q10284" s="8">
        <v>1488.3</v>
      </c>
      <c r="R10284" s="17">
        <f t="shared" si="642"/>
        <v>2976.6</v>
      </c>
      <c r="S10284" s="18">
        <f t="shared" si="643"/>
        <v>2855.6</v>
      </c>
    </row>
    <row r="10285" spans="1:19" x14ac:dyDescent="0.25">
      <c r="A10285" s="7" t="s">
        <v>8968</v>
      </c>
      <c r="B10285" s="7" t="s">
        <v>8969</v>
      </c>
      <c r="C10285" s="7" t="s">
        <v>14</v>
      </c>
      <c r="D10285" s="7" t="s">
        <v>15</v>
      </c>
      <c r="E10285" s="7" t="s">
        <v>2322</v>
      </c>
      <c r="F10285" s="8">
        <v>21</v>
      </c>
      <c r="G10285" s="8">
        <v>73.28</v>
      </c>
      <c r="H10285" s="8">
        <v>79.36</v>
      </c>
      <c r="I10285" s="8">
        <v>95</v>
      </c>
      <c r="J10285" s="8">
        <v>7417.85</v>
      </c>
      <c r="K10285" s="8">
        <v>78.082631578947371</v>
      </c>
      <c r="L10285" s="8">
        <f t="shared" si="640"/>
        <v>13.551531100478471</v>
      </c>
      <c r="M10285" s="8">
        <f t="shared" si="641"/>
        <v>64.5311004784689</v>
      </c>
      <c r="N10285" s="9"/>
      <c r="O10285" s="9"/>
      <c r="P10285" s="8">
        <v>21</v>
      </c>
      <c r="Q10285" s="8">
        <v>79.36399999999999</v>
      </c>
      <c r="R10285" s="17">
        <f t="shared" si="642"/>
        <v>0</v>
      </c>
      <c r="S10285" s="18">
        <f t="shared" si="643"/>
        <v>7417.85</v>
      </c>
    </row>
    <row r="10286" spans="1:19" x14ac:dyDescent="0.25">
      <c r="A10286" s="7" t="s">
        <v>17801</v>
      </c>
      <c r="B10286" s="7" t="s">
        <v>17802</v>
      </c>
      <c r="C10286" s="7" t="s">
        <v>7400</v>
      </c>
      <c r="D10286" s="7" t="s">
        <v>7401</v>
      </c>
      <c r="E10286" s="7" t="s">
        <v>7402</v>
      </c>
      <c r="F10286" s="8">
        <v>15</v>
      </c>
      <c r="G10286" s="8">
        <v>261.52</v>
      </c>
      <c r="H10286" s="8">
        <v>282.45</v>
      </c>
      <c r="I10286" s="8">
        <v>8</v>
      </c>
      <c r="J10286" s="8">
        <v>2134.04</v>
      </c>
      <c r="K10286" s="8">
        <v>266.755</v>
      </c>
      <c r="L10286" s="8">
        <f t="shared" si="640"/>
        <v>34.794130434782602</v>
      </c>
      <c r="M10286" s="8">
        <f t="shared" si="641"/>
        <v>231.96086956521739</v>
      </c>
      <c r="N10286" s="9"/>
      <c r="O10286" s="9"/>
      <c r="P10286" s="8">
        <v>15</v>
      </c>
      <c r="Q10286" s="8">
        <v>282.45</v>
      </c>
      <c r="R10286" s="17">
        <f t="shared" si="642"/>
        <v>0</v>
      </c>
      <c r="S10286" s="18">
        <f t="shared" si="643"/>
        <v>2134.04</v>
      </c>
    </row>
    <row r="10287" spans="1:19" x14ac:dyDescent="0.25">
      <c r="A10287" s="7" t="s">
        <v>10646</v>
      </c>
      <c r="B10287" s="7" t="s">
        <v>10647</v>
      </c>
      <c r="C10287" s="7" t="s">
        <v>14</v>
      </c>
      <c r="D10287" s="7" t="s">
        <v>15</v>
      </c>
      <c r="E10287" s="7" t="s">
        <v>7343</v>
      </c>
      <c r="F10287" s="8">
        <v>21</v>
      </c>
      <c r="G10287" s="8">
        <v>2.84</v>
      </c>
      <c r="H10287" s="8">
        <v>3.27</v>
      </c>
      <c r="I10287" s="8">
        <v>800</v>
      </c>
      <c r="J10287" s="8">
        <v>2486.5500000000002</v>
      </c>
      <c r="K10287" s="8">
        <v>3.1081875000000001</v>
      </c>
      <c r="L10287" s="8">
        <f t="shared" si="640"/>
        <v>0.53943750000000001</v>
      </c>
      <c r="M10287" s="8">
        <f t="shared" si="641"/>
        <v>2.5687500000000001</v>
      </c>
      <c r="N10287" s="9"/>
      <c r="O10287" s="9"/>
      <c r="P10287" s="8">
        <v>21</v>
      </c>
      <c r="Q10287" s="8">
        <v>3.2669999999999999</v>
      </c>
      <c r="R10287" s="17">
        <f t="shared" si="642"/>
        <v>0</v>
      </c>
      <c r="S10287" s="18">
        <f t="shared" si="643"/>
        <v>2486.5500000000002</v>
      </c>
    </row>
    <row r="10288" spans="1:19" x14ac:dyDescent="0.25">
      <c r="A10288" s="7" t="s">
        <v>9198</v>
      </c>
      <c r="B10288" s="7" t="s">
        <v>9199</v>
      </c>
      <c r="C10288" s="7" t="s">
        <v>7400</v>
      </c>
      <c r="D10288" s="7" t="s">
        <v>7401</v>
      </c>
      <c r="E10288" s="7" t="s">
        <v>7402</v>
      </c>
      <c r="F10288" s="8">
        <v>21</v>
      </c>
      <c r="G10288" s="8">
        <v>174.74</v>
      </c>
      <c r="H10288" s="8">
        <v>189</v>
      </c>
      <c r="I10288" s="8">
        <v>33</v>
      </c>
      <c r="J10288" s="8">
        <v>6108.39</v>
      </c>
      <c r="K10288" s="8">
        <v>185.10272727272729</v>
      </c>
      <c r="L10288" s="8">
        <f t="shared" si="640"/>
        <v>32.125266716754311</v>
      </c>
      <c r="M10288" s="8">
        <f t="shared" si="641"/>
        <v>152.97746055597298</v>
      </c>
      <c r="N10288" s="14">
        <v>12</v>
      </c>
      <c r="O10288" s="14">
        <v>174.94333333333336</v>
      </c>
      <c r="P10288" s="8">
        <v>21</v>
      </c>
      <c r="Q10288" s="8">
        <v>189.00200000000001</v>
      </c>
      <c r="R10288" s="17">
        <f t="shared" si="642"/>
        <v>5773.130000000001</v>
      </c>
      <c r="S10288" s="18">
        <f t="shared" si="643"/>
        <v>6108.39</v>
      </c>
    </row>
    <row r="10289" spans="1:19" x14ac:dyDescent="0.25">
      <c r="A10289" s="7" t="s">
        <v>12015</v>
      </c>
      <c r="B10289" s="7" t="s">
        <v>12016</v>
      </c>
      <c r="C10289" s="7" t="s">
        <v>7400</v>
      </c>
      <c r="D10289" s="7" t="s">
        <v>7401</v>
      </c>
      <c r="E10289" s="7" t="s">
        <v>7402</v>
      </c>
      <c r="F10289" s="8">
        <v>15</v>
      </c>
      <c r="G10289" s="8">
        <v>543.9</v>
      </c>
      <c r="H10289" s="8">
        <v>587.41</v>
      </c>
      <c r="I10289" s="8">
        <v>6</v>
      </c>
      <c r="J10289" s="8">
        <v>3393.9299999999994</v>
      </c>
      <c r="K10289" s="8">
        <v>565.65499999999986</v>
      </c>
      <c r="L10289" s="8">
        <f t="shared" si="640"/>
        <v>73.781086956521676</v>
      </c>
      <c r="M10289" s="8">
        <f t="shared" si="641"/>
        <v>491.87391304347818</v>
      </c>
      <c r="N10289" s="9"/>
      <c r="O10289" s="9"/>
      <c r="P10289" s="8">
        <v>15</v>
      </c>
      <c r="Q10289" s="8">
        <v>587.41</v>
      </c>
      <c r="R10289" s="17">
        <f t="shared" si="642"/>
        <v>0</v>
      </c>
      <c r="S10289" s="18">
        <f t="shared" si="643"/>
        <v>3393.9299999999994</v>
      </c>
    </row>
    <row r="10290" spans="1:19" x14ac:dyDescent="0.25">
      <c r="A10290" s="7" t="s">
        <v>10178</v>
      </c>
      <c r="B10290" s="7" t="s">
        <v>10179</v>
      </c>
      <c r="C10290" s="7" t="s">
        <v>7400</v>
      </c>
      <c r="D10290" s="7" t="s">
        <v>7401</v>
      </c>
      <c r="E10290" s="7" t="s">
        <v>7402</v>
      </c>
      <c r="F10290" s="8">
        <v>15</v>
      </c>
      <c r="G10290" s="8">
        <v>329.98</v>
      </c>
      <c r="H10290" s="8">
        <v>356.38</v>
      </c>
      <c r="I10290" s="8">
        <v>11</v>
      </c>
      <c r="J10290" s="8">
        <v>3788.1800000000003</v>
      </c>
      <c r="K10290" s="8">
        <v>344.38000000000005</v>
      </c>
      <c r="L10290" s="8">
        <f t="shared" si="640"/>
        <v>44.919130434782574</v>
      </c>
      <c r="M10290" s="8">
        <f t="shared" si="641"/>
        <v>299.46086956521748</v>
      </c>
      <c r="N10290" s="14">
        <v>12</v>
      </c>
      <c r="O10290" s="14">
        <v>347.08</v>
      </c>
      <c r="P10290" s="8">
        <v>15</v>
      </c>
      <c r="Q10290" s="8">
        <v>356.38000000000005</v>
      </c>
      <c r="R10290" s="17">
        <f t="shared" si="642"/>
        <v>3817.8799999999997</v>
      </c>
      <c r="S10290" s="18">
        <f t="shared" si="643"/>
        <v>3788.1800000000003</v>
      </c>
    </row>
    <row r="10291" spans="1:19" x14ac:dyDescent="0.25">
      <c r="A10291" s="7" t="s">
        <v>9540</v>
      </c>
      <c r="B10291" s="7" t="s">
        <v>9541</v>
      </c>
      <c r="C10291" s="7" t="s">
        <v>14</v>
      </c>
      <c r="D10291" s="7" t="s">
        <v>15</v>
      </c>
      <c r="E10291" s="7" t="s">
        <v>2322</v>
      </c>
      <c r="F10291" s="8">
        <v>21</v>
      </c>
      <c r="G10291" s="8">
        <v>3872</v>
      </c>
      <c r="H10291" s="8">
        <v>4005.1</v>
      </c>
      <c r="I10291" s="8">
        <v>3</v>
      </c>
      <c r="J10291" s="8">
        <v>11882.2</v>
      </c>
      <c r="K10291" s="8">
        <v>3960.7333333333336</v>
      </c>
      <c r="L10291" s="8">
        <f t="shared" si="640"/>
        <v>687.40000000000009</v>
      </c>
      <c r="M10291" s="8">
        <f t="shared" si="641"/>
        <v>3273.3333333333335</v>
      </c>
      <c r="N10291" s="13"/>
      <c r="O10291" s="13"/>
      <c r="P10291" s="8">
        <v>21</v>
      </c>
      <c r="Q10291" s="8">
        <v>4005.1</v>
      </c>
      <c r="R10291" s="17">
        <f t="shared" si="642"/>
        <v>0</v>
      </c>
      <c r="S10291" s="18">
        <f t="shared" si="643"/>
        <v>11882.2</v>
      </c>
    </row>
    <row r="10292" spans="1:19" x14ac:dyDescent="0.25">
      <c r="A10292" s="7" t="s">
        <v>11830</v>
      </c>
      <c r="B10292" s="7" t="s">
        <v>11831</v>
      </c>
      <c r="C10292" s="7" t="s">
        <v>7886</v>
      </c>
      <c r="D10292" s="7" t="s">
        <v>7887</v>
      </c>
      <c r="E10292" s="7" t="s">
        <v>7888</v>
      </c>
      <c r="F10292" s="8">
        <v>21</v>
      </c>
      <c r="G10292" s="8">
        <v>133.1</v>
      </c>
      <c r="H10292" s="8">
        <v>146.41</v>
      </c>
      <c r="I10292" s="8">
        <v>30</v>
      </c>
      <c r="J10292" s="8">
        <v>4259.2</v>
      </c>
      <c r="K10292" s="8">
        <v>141.97333333333333</v>
      </c>
      <c r="L10292" s="8">
        <f t="shared" si="640"/>
        <v>24.64</v>
      </c>
      <c r="M10292" s="8">
        <f t="shared" si="641"/>
        <v>117.33333333333333</v>
      </c>
      <c r="N10292" s="13"/>
      <c r="O10292" s="13"/>
      <c r="P10292" s="8">
        <v>21</v>
      </c>
      <c r="Q10292" s="8">
        <v>146.41</v>
      </c>
      <c r="R10292" s="17">
        <f t="shared" si="642"/>
        <v>0</v>
      </c>
      <c r="S10292" s="18">
        <f t="shared" si="643"/>
        <v>4259.2</v>
      </c>
    </row>
    <row r="10293" spans="1:19" x14ac:dyDescent="0.25">
      <c r="A10293" s="7" t="s">
        <v>11844</v>
      </c>
      <c r="B10293" s="7" t="s">
        <v>11845</v>
      </c>
      <c r="C10293" s="7" t="s">
        <v>7886</v>
      </c>
      <c r="D10293" s="7" t="s">
        <v>7887</v>
      </c>
      <c r="E10293" s="7" t="s">
        <v>7888</v>
      </c>
      <c r="F10293" s="8">
        <v>21</v>
      </c>
      <c r="G10293" s="8">
        <v>133.1</v>
      </c>
      <c r="H10293" s="8">
        <v>146.41</v>
      </c>
      <c r="I10293" s="8">
        <v>200</v>
      </c>
      <c r="J10293" s="8">
        <v>29148.899999999994</v>
      </c>
      <c r="K10293" s="8">
        <v>145.74449999999996</v>
      </c>
      <c r="L10293" s="8">
        <f t="shared" si="640"/>
        <v>25.294499999999985</v>
      </c>
      <c r="M10293" s="8">
        <f t="shared" si="641"/>
        <v>120.44999999999997</v>
      </c>
      <c r="N10293" s="14">
        <v>12</v>
      </c>
      <c r="O10293" s="14">
        <v>143.65100000000001</v>
      </c>
      <c r="P10293" s="8">
        <v>21</v>
      </c>
      <c r="Q10293" s="8">
        <v>146.41</v>
      </c>
      <c r="R10293" s="17">
        <f t="shared" si="642"/>
        <v>28730.2</v>
      </c>
      <c r="S10293" s="18">
        <f t="shared" si="643"/>
        <v>29148.899999999994</v>
      </c>
    </row>
    <row r="10294" spans="1:19" x14ac:dyDescent="0.25">
      <c r="A10294" s="7" t="s">
        <v>15822</v>
      </c>
      <c r="B10294" s="7" t="s">
        <v>15823</v>
      </c>
      <c r="C10294" s="7" t="s">
        <v>14</v>
      </c>
      <c r="D10294" s="7" t="s">
        <v>15</v>
      </c>
      <c r="E10294" s="7" t="s">
        <v>7518</v>
      </c>
      <c r="F10294" s="8">
        <v>21</v>
      </c>
      <c r="G10294" s="8">
        <v>2155.0100000000002</v>
      </c>
      <c r="H10294" s="8">
        <v>2188.89</v>
      </c>
      <c r="I10294" s="8">
        <v>5</v>
      </c>
      <c r="J10294" s="8">
        <v>10808.93</v>
      </c>
      <c r="K10294" s="8">
        <v>2161.7860000000001</v>
      </c>
      <c r="L10294" s="8">
        <f t="shared" si="640"/>
        <v>375.18599999999992</v>
      </c>
      <c r="M10294" s="8">
        <f t="shared" si="641"/>
        <v>1786.6000000000001</v>
      </c>
      <c r="N10294" s="9"/>
      <c r="O10294" s="9"/>
      <c r="P10294" s="8">
        <v>21</v>
      </c>
      <c r="Q10294" s="8">
        <v>2188.89</v>
      </c>
      <c r="R10294" s="17">
        <f t="shared" si="642"/>
        <v>0</v>
      </c>
      <c r="S10294" s="18">
        <f t="shared" si="643"/>
        <v>10808.93</v>
      </c>
    </row>
    <row r="10295" spans="1:19" x14ac:dyDescent="0.25">
      <c r="A10295" s="7" t="s">
        <v>20164</v>
      </c>
      <c r="B10295" s="7" t="s">
        <v>20165</v>
      </c>
      <c r="C10295" s="7" t="s">
        <v>7400</v>
      </c>
      <c r="D10295" s="7" t="s">
        <v>7401</v>
      </c>
      <c r="E10295" s="7" t="s">
        <v>7402</v>
      </c>
      <c r="F10295" s="8">
        <v>21</v>
      </c>
      <c r="G10295" s="8">
        <v>105.5</v>
      </c>
      <c r="H10295" s="8">
        <v>128.25</v>
      </c>
      <c r="I10295" s="8">
        <v>18</v>
      </c>
      <c r="J10295" s="8">
        <v>2172</v>
      </c>
      <c r="K10295" s="8">
        <v>120.66666666666667</v>
      </c>
      <c r="L10295" s="8">
        <f t="shared" si="640"/>
        <v>20.942148760330582</v>
      </c>
      <c r="M10295" s="8">
        <f t="shared" si="641"/>
        <v>99.724517906336089</v>
      </c>
      <c r="N10295" s="9"/>
      <c r="O10295" s="9"/>
      <c r="P10295" s="8">
        <v>21</v>
      </c>
      <c r="Q10295" s="8">
        <v>128.25</v>
      </c>
      <c r="R10295" s="17">
        <f t="shared" si="642"/>
        <v>0</v>
      </c>
      <c r="S10295" s="18">
        <f t="shared" si="643"/>
        <v>2172</v>
      </c>
    </row>
    <row r="10296" spans="1:19" x14ac:dyDescent="0.25">
      <c r="A10296" s="7" t="s">
        <v>10673</v>
      </c>
      <c r="B10296" s="7" t="s">
        <v>10674</v>
      </c>
      <c r="C10296" s="7" t="s">
        <v>7400</v>
      </c>
      <c r="D10296" s="7" t="s">
        <v>7401</v>
      </c>
      <c r="E10296" s="7" t="s">
        <v>7402</v>
      </c>
      <c r="F10296" s="8">
        <v>21</v>
      </c>
      <c r="G10296" s="8">
        <v>64.8</v>
      </c>
      <c r="H10296" s="8">
        <v>72</v>
      </c>
      <c r="I10296" s="8">
        <v>47</v>
      </c>
      <c r="J10296" s="8">
        <v>3247.1000000000004</v>
      </c>
      <c r="K10296" s="8">
        <v>69.087234042553206</v>
      </c>
      <c r="L10296" s="8">
        <f t="shared" si="640"/>
        <v>11.990346404079482</v>
      </c>
      <c r="M10296" s="8">
        <f t="shared" si="641"/>
        <v>57.096887638473724</v>
      </c>
      <c r="N10296" s="9"/>
      <c r="O10296" s="9"/>
      <c r="P10296" s="8">
        <v>21</v>
      </c>
      <c r="Q10296" s="8">
        <v>72</v>
      </c>
      <c r="R10296" s="17">
        <f t="shared" si="642"/>
        <v>0</v>
      </c>
      <c r="S10296" s="18">
        <f t="shared" si="643"/>
        <v>3247.1000000000004</v>
      </c>
    </row>
    <row r="10297" spans="1:19" x14ac:dyDescent="0.25">
      <c r="A10297" s="7" t="s">
        <v>17197</v>
      </c>
      <c r="B10297" s="7" t="s">
        <v>17198</v>
      </c>
      <c r="C10297" s="7" t="s">
        <v>14</v>
      </c>
      <c r="D10297" s="7" t="s">
        <v>15</v>
      </c>
      <c r="E10297" s="7" t="s">
        <v>2322</v>
      </c>
      <c r="F10297" s="8">
        <v>21</v>
      </c>
      <c r="G10297" s="8">
        <v>56.87</v>
      </c>
      <c r="H10297" s="8">
        <v>59.9</v>
      </c>
      <c r="I10297" s="8">
        <v>295</v>
      </c>
      <c r="J10297" s="8">
        <v>17531.669999999998</v>
      </c>
      <c r="K10297" s="8">
        <v>59.42938983050847</v>
      </c>
      <c r="L10297" s="8">
        <f t="shared" si="640"/>
        <v>10.314191623476674</v>
      </c>
      <c r="M10297" s="8">
        <f t="shared" si="641"/>
        <v>49.115198207031796</v>
      </c>
      <c r="N10297" s="14">
        <v>21</v>
      </c>
      <c r="O10297" s="14">
        <v>59.895000000000003</v>
      </c>
      <c r="P10297" s="8">
        <v>21</v>
      </c>
      <c r="Q10297" s="8">
        <v>59.895000000000003</v>
      </c>
      <c r="R10297" s="17">
        <f t="shared" si="642"/>
        <v>17669.025000000001</v>
      </c>
      <c r="S10297" s="18">
        <f t="shared" si="643"/>
        <v>17531.669999999998</v>
      </c>
    </row>
    <row r="10298" spans="1:19" x14ac:dyDescent="0.25">
      <c r="A10298" s="7" t="s">
        <v>14811</v>
      </c>
      <c r="B10298" s="7" t="s">
        <v>14812</v>
      </c>
      <c r="C10298" s="7" t="s">
        <v>14</v>
      </c>
      <c r="D10298" s="7" t="s">
        <v>15</v>
      </c>
      <c r="E10298" s="7" t="s">
        <v>7480</v>
      </c>
      <c r="F10298" s="8">
        <v>21</v>
      </c>
      <c r="G10298" s="8">
        <v>5.2</v>
      </c>
      <c r="H10298" s="8">
        <v>5.26</v>
      </c>
      <c r="I10298" s="8">
        <v>20125</v>
      </c>
      <c r="J10298" s="8">
        <v>105790.59999999993</v>
      </c>
      <c r="K10298" s="8">
        <v>5.256675776397512</v>
      </c>
      <c r="L10298" s="8">
        <f t="shared" si="640"/>
        <v>0.91231563061444376</v>
      </c>
      <c r="M10298" s="8">
        <f t="shared" si="641"/>
        <v>4.3443601457830683</v>
      </c>
      <c r="N10298" s="8">
        <v>12</v>
      </c>
      <c r="O10298" s="8">
        <v>4.8719999999999999</v>
      </c>
      <c r="P10298" s="8">
        <v>21</v>
      </c>
      <c r="Q10298" s="8">
        <v>5.2635185185185192</v>
      </c>
      <c r="R10298" s="17">
        <f t="shared" si="642"/>
        <v>98049</v>
      </c>
      <c r="S10298" s="18">
        <f t="shared" si="643"/>
        <v>105790.59999999993</v>
      </c>
    </row>
    <row r="10299" spans="1:19" x14ac:dyDescent="0.25">
      <c r="A10299" s="7" t="s">
        <v>10586</v>
      </c>
      <c r="B10299" s="7" t="s">
        <v>10587</v>
      </c>
      <c r="C10299" s="7" t="s">
        <v>7400</v>
      </c>
      <c r="D10299" s="7" t="s">
        <v>7401</v>
      </c>
      <c r="E10299" s="7" t="s">
        <v>7402</v>
      </c>
      <c r="F10299" s="8">
        <v>21</v>
      </c>
      <c r="G10299" s="8">
        <v>379.34</v>
      </c>
      <c r="H10299" s="8">
        <v>471.9</v>
      </c>
      <c r="I10299" s="8">
        <v>5</v>
      </c>
      <c r="J10299" s="8">
        <v>2219.75</v>
      </c>
      <c r="K10299" s="8">
        <v>443.95</v>
      </c>
      <c r="L10299" s="8">
        <f t="shared" si="640"/>
        <v>77.049173553719015</v>
      </c>
      <c r="M10299" s="8">
        <f t="shared" si="641"/>
        <v>366.90082644628097</v>
      </c>
      <c r="N10299" s="14">
        <v>21</v>
      </c>
      <c r="O10299" s="14">
        <v>471.9</v>
      </c>
      <c r="P10299" s="8">
        <v>21</v>
      </c>
      <c r="Q10299" s="8">
        <v>471.9</v>
      </c>
      <c r="R10299" s="17">
        <f t="shared" si="642"/>
        <v>2359.5</v>
      </c>
      <c r="S10299" s="18">
        <f t="shared" si="643"/>
        <v>2219.75</v>
      </c>
    </row>
    <row r="10300" spans="1:19" x14ac:dyDescent="0.25">
      <c r="A10300" s="7" t="s">
        <v>17359</v>
      </c>
      <c r="B10300" s="7" t="s">
        <v>17360</v>
      </c>
      <c r="C10300" s="7" t="s">
        <v>7400</v>
      </c>
      <c r="D10300" s="7" t="s">
        <v>7401</v>
      </c>
      <c r="E10300" s="7" t="s">
        <v>7402</v>
      </c>
      <c r="F10300" s="8">
        <v>15</v>
      </c>
      <c r="G10300" s="8">
        <v>584.17999999999995</v>
      </c>
      <c r="H10300" s="8">
        <v>630.91</v>
      </c>
      <c r="I10300" s="8">
        <v>6</v>
      </c>
      <c r="J10300" s="8">
        <v>3645.2699999999995</v>
      </c>
      <c r="K10300" s="8">
        <v>607.54499999999996</v>
      </c>
      <c r="L10300" s="8">
        <f t="shared" si="640"/>
        <v>79.245000000000005</v>
      </c>
      <c r="M10300" s="8">
        <f t="shared" si="641"/>
        <v>528.29999999999995</v>
      </c>
      <c r="N10300" s="14">
        <v>12</v>
      </c>
      <c r="O10300" s="14">
        <v>614.45000000000005</v>
      </c>
      <c r="P10300" s="8">
        <v>15</v>
      </c>
      <c r="Q10300" s="8">
        <v>630.91</v>
      </c>
      <c r="R10300" s="17">
        <f t="shared" si="642"/>
        <v>3686.7000000000003</v>
      </c>
      <c r="S10300" s="18">
        <f t="shared" si="643"/>
        <v>3645.2699999999995</v>
      </c>
    </row>
    <row r="10301" spans="1:19" x14ac:dyDescent="0.25">
      <c r="A10301" s="7" t="s">
        <v>9645</v>
      </c>
      <c r="B10301" s="7" t="s">
        <v>9646</v>
      </c>
      <c r="C10301" s="7" t="s">
        <v>14</v>
      </c>
      <c r="D10301" s="7" t="s">
        <v>15</v>
      </c>
      <c r="E10301" s="7" t="s">
        <v>2322</v>
      </c>
      <c r="F10301" s="8">
        <v>21</v>
      </c>
      <c r="G10301" s="8">
        <v>19.93</v>
      </c>
      <c r="H10301" s="8">
        <v>21.28</v>
      </c>
      <c r="I10301" s="8">
        <v>540</v>
      </c>
      <c r="J10301" s="8">
        <v>11254.449999999999</v>
      </c>
      <c r="K10301" s="8">
        <v>20.841574074074071</v>
      </c>
      <c r="L10301" s="8">
        <f t="shared" si="640"/>
        <v>3.61713269054178</v>
      </c>
      <c r="M10301" s="8">
        <f t="shared" si="641"/>
        <v>17.224441383532291</v>
      </c>
      <c r="N10301" s="14">
        <v>12</v>
      </c>
      <c r="O10301" s="14">
        <v>19.364750000000001</v>
      </c>
      <c r="P10301" s="8">
        <v>21</v>
      </c>
      <c r="Q10301" s="8">
        <v>21.102499999999999</v>
      </c>
      <c r="R10301" s="17">
        <f t="shared" si="642"/>
        <v>10456.965</v>
      </c>
      <c r="S10301" s="18">
        <f t="shared" si="643"/>
        <v>11254.449999999999</v>
      </c>
    </row>
    <row r="10302" spans="1:19" x14ac:dyDescent="0.25">
      <c r="A10302" s="7" t="s">
        <v>15119</v>
      </c>
      <c r="B10302" s="7" t="s">
        <v>15120</v>
      </c>
      <c r="C10302" s="7" t="s">
        <v>14</v>
      </c>
      <c r="D10302" s="7" t="s">
        <v>15</v>
      </c>
      <c r="E10302" s="7" t="s">
        <v>2322</v>
      </c>
      <c r="F10302" s="8">
        <v>21</v>
      </c>
      <c r="G10302" s="8">
        <v>1.8</v>
      </c>
      <c r="H10302" s="8">
        <v>1.83</v>
      </c>
      <c r="I10302" s="8">
        <v>14879</v>
      </c>
      <c r="J10302" s="8">
        <v>27042.86</v>
      </c>
      <c r="K10302" s="8">
        <v>1.8175186504469387</v>
      </c>
      <c r="L10302" s="8">
        <f t="shared" si="640"/>
        <v>0.315437121151948</v>
      </c>
      <c r="M10302" s="8">
        <f t="shared" si="641"/>
        <v>1.5020815292949907</v>
      </c>
      <c r="N10302" s="14">
        <v>21</v>
      </c>
      <c r="O10302" s="14">
        <v>1.8270999999999999</v>
      </c>
      <c r="P10302" s="8">
        <v>21</v>
      </c>
      <c r="Q10302" s="8">
        <v>1.8270999999999999</v>
      </c>
      <c r="R10302" s="17">
        <f t="shared" si="642"/>
        <v>27185.420900000001</v>
      </c>
      <c r="S10302" s="18">
        <f t="shared" si="643"/>
        <v>27042.86</v>
      </c>
    </row>
    <row r="10303" spans="1:19" x14ac:dyDescent="0.25">
      <c r="A10303" s="7" t="s">
        <v>19438</v>
      </c>
      <c r="B10303" s="7" t="s">
        <v>19439</v>
      </c>
      <c r="C10303" s="7" t="s">
        <v>8208</v>
      </c>
      <c r="D10303" s="7" t="s">
        <v>8209</v>
      </c>
      <c r="E10303" s="7" t="s">
        <v>8210</v>
      </c>
      <c r="F10303" s="8">
        <v>21</v>
      </c>
      <c r="G10303" s="8">
        <v>4578.6400000000003</v>
      </c>
      <c r="H10303" s="8">
        <v>4651.24</v>
      </c>
      <c r="I10303" s="8">
        <v>4</v>
      </c>
      <c r="J10303" s="8">
        <v>18459.760000000002</v>
      </c>
      <c r="K10303" s="8">
        <v>4614.9400000000005</v>
      </c>
      <c r="L10303" s="8">
        <f t="shared" si="640"/>
        <v>800.94</v>
      </c>
      <c r="M10303" s="8">
        <f t="shared" si="641"/>
        <v>3814.0000000000005</v>
      </c>
      <c r="N10303" s="9"/>
      <c r="O10303" s="9"/>
      <c r="P10303" s="8">
        <v>21</v>
      </c>
      <c r="Q10303" s="8">
        <v>4651.24</v>
      </c>
      <c r="R10303" s="17">
        <f t="shared" si="642"/>
        <v>0</v>
      </c>
      <c r="S10303" s="18">
        <f t="shared" si="643"/>
        <v>18459.760000000002</v>
      </c>
    </row>
    <row r="10304" spans="1:19" x14ac:dyDescent="0.25">
      <c r="A10304" s="7" t="s">
        <v>16036</v>
      </c>
      <c r="B10304" s="7" t="s">
        <v>16037</v>
      </c>
      <c r="C10304" s="7" t="s">
        <v>7205</v>
      </c>
      <c r="D10304" s="7" t="s">
        <v>7206</v>
      </c>
      <c r="E10304" s="7" t="s">
        <v>7207</v>
      </c>
      <c r="F10304" s="8">
        <v>15</v>
      </c>
      <c r="G10304" s="8">
        <v>0.09</v>
      </c>
      <c r="H10304" s="8">
        <v>0.15</v>
      </c>
      <c r="I10304" s="8">
        <v>3800</v>
      </c>
      <c r="J10304" s="8">
        <v>429.9</v>
      </c>
      <c r="K10304" s="8">
        <v>0.11313157894736842</v>
      </c>
      <c r="L10304" s="8">
        <f t="shared" si="640"/>
        <v>1.4756292906178484E-2</v>
      </c>
      <c r="M10304" s="8">
        <f t="shared" si="641"/>
        <v>9.8375286041189933E-2</v>
      </c>
      <c r="N10304" s="9"/>
      <c r="O10304" s="9"/>
      <c r="P10304" s="8">
        <v>15</v>
      </c>
      <c r="Q10304" s="8">
        <v>0.15179999999999999</v>
      </c>
      <c r="R10304" s="17">
        <f t="shared" si="642"/>
        <v>0</v>
      </c>
      <c r="S10304" s="18">
        <f t="shared" si="643"/>
        <v>429.9</v>
      </c>
    </row>
    <row r="10305" spans="1:19" x14ac:dyDescent="0.25">
      <c r="A10305" s="7" t="s">
        <v>12005</v>
      </c>
      <c r="B10305" s="7" t="s">
        <v>12006</v>
      </c>
      <c r="C10305" s="7" t="s">
        <v>14</v>
      </c>
      <c r="D10305" s="7" t="s">
        <v>15</v>
      </c>
      <c r="E10305" s="7" t="s">
        <v>2322</v>
      </c>
      <c r="F10305" s="8">
        <v>15</v>
      </c>
      <c r="G10305" s="8">
        <v>1.36</v>
      </c>
      <c r="H10305" s="8">
        <v>1.38</v>
      </c>
      <c r="I10305" s="8">
        <v>36525</v>
      </c>
      <c r="J10305" s="8">
        <v>50254.999999999985</v>
      </c>
      <c r="K10305" s="8">
        <v>1.3759069130732371</v>
      </c>
      <c r="L10305" s="8">
        <f t="shared" si="640"/>
        <v>0.179466119096509</v>
      </c>
      <c r="M10305" s="8">
        <f t="shared" si="641"/>
        <v>1.1964407939767281</v>
      </c>
      <c r="N10305" s="14">
        <v>12</v>
      </c>
      <c r="O10305" s="14">
        <v>1.3440000000000001</v>
      </c>
      <c r="P10305" s="8">
        <v>15</v>
      </c>
      <c r="Q10305" s="8">
        <v>1.38</v>
      </c>
      <c r="R10305" s="17">
        <f t="shared" si="642"/>
        <v>49089.600000000006</v>
      </c>
      <c r="S10305" s="18">
        <f t="shared" si="643"/>
        <v>50254.999999999985</v>
      </c>
    </row>
    <row r="10306" spans="1:19" x14ac:dyDescent="0.25">
      <c r="A10306" s="7" t="s">
        <v>9530</v>
      </c>
      <c r="B10306" s="7" t="s">
        <v>9531</v>
      </c>
      <c r="C10306" s="7" t="s">
        <v>7539</v>
      </c>
      <c r="D10306" s="7" t="s">
        <v>7540</v>
      </c>
      <c r="E10306" s="7" t="s">
        <v>7541</v>
      </c>
      <c r="F10306" s="8">
        <v>21</v>
      </c>
      <c r="G10306" s="8">
        <v>141.57</v>
      </c>
      <c r="H10306" s="8">
        <v>179.08</v>
      </c>
      <c r="I10306" s="8">
        <v>12</v>
      </c>
      <c r="J10306" s="8">
        <v>1998.92</v>
      </c>
      <c r="K10306" s="8">
        <v>166.57666666666668</v>
      </c>
      <c r="L10306" s="8">
        <f t="shared" ref="L10306:L10369" si="644">K10306-M10306</f>
        <v>28.909999999999997</v>
      </c>
      <c r="M10306" s="8">
        <f t="shared" ref="M10306:M10369" si="645">K10306/((100+F10306)/100)</f>
        <v>137.66666666666669</v>
      </c>
      <c r="N10306" s="14">
        <v>21</v>
      </c>
      <c r="O10306" s="14">
        <v>179.08</v>
      </c>
      <c r="P10306" s="8">
        <v>21</v>
      </c>
      <c r="Q10306" s="8">
        <v>179.07999999999998</v>
      </c>
      <c r="R10306" s="17">
        <f t="shared" ref="R10306:R10369" si="646">I10306*O10306</f>
        <v>2148.96</v>
      </c>
      <c r="S10306" s="18">
        <f t="shared" si="643"/>
        <v>1998.92</v>
      </c>
    </row>
    <row r="10307" spans="1:19" x14ac:dyDescent="0.25">
      <c r="A10307" s="7" t="s">
        <v>10231</v>
      </c>
      <c r="B10307" s="7" t="s">
        <v>10232</v>
      </c>
      <c r="C10307" s="7" t="s">
        <v>14</v>
      </c>
      <c r="D10307" s="7" t="s">
        <v>15</v>
      </c>
      <c r="E10307" s="7" t="s">
        <v>7231</v>
      </c>
      <c r="F10307" s="8">
        <v>21</v>
      </c>
      <c r="G10307" s="8">
        <v>302.60000000000002</v>
      </c>
      <c r="H10307" s="8">
        <v>332.8</v>
      </c>
      <c r="I10307" s="8">
        <v>15</v>
      </c>
      <c r="J10307" s="8">
        <v>4841</v>
      </c>
      <c r="K10307" s="8">
        <v>322.73333333333335</v>
      </c>
      <c r="L10307" s="8">
        <f t="shared" si="644"/>
        <v>56.011570247933889</v>
      </c>
      <c r="M10307" s="8">
        <f t="shared" si="645"/>
        <v>266.72176308539946</v>
      </c>
      <c r="N10307" s="9"/>
      <c r="O10307" s="9"/>
      <c r="P10307" s="8">
        <v>21</v>
      </c>
      <c r="Q10307" s="8">
        <v>332.8</v>
      </c>
      <c r="R10307" s="17">
        <f t="shared" si="646"/>
        <v>0</v>
      </c>
      <c r="S10307" s="18">
        <f t="shared" ref="S10307:S10370" si="647">J10307</f>
        <v>4841</v>
      </c>
    </row>
    <row r="10308" spans="1:19" x14ac:dyDescent="0.25">
      <c r="A10308" s="7" t="s">
        <v>8025</v>
      </c>
      <c r="B10308" s="7" t="s">
        <v>8026</v>
      </c>
      <c r="C10308" s="7" t="s">
        <v>14</v>
      </c>
      <c r="D10308" s="7" t="s">
        <v>15</v>
      </c>
      <c r="E10308" s="7" t="s">
        <v>2322</v>
      </c>
      <c r="F10308" s="8">
        <v>21</v>
      </c>
      <c r="G10308" s="8">
        <v>10.89</v>
      </c>
      <c r="H10308" s="8">
        <v>13.79</v>
      </c>
      <c r="I10308" s="8">
        <v>223</v>
      </c>
      <c r="J10308" s="8">
        <v>2925.0500000000006</v>
      </c>
      <c r="K10308" s="8">
        <v>13.116816143497761</v>
      </c>
      <c r="L10308" s="8">
        <f t="shared" si="644"/>
        <v>2.2764722232516768</v>
      </c>
      <c r="M10308" s="8">
        <f t="shared" si="645"/>
        <v>10.840343920246085</v>
      </c>
      <c r="N10308" s="14">
        <v>12</v>
      </c>
      <c r="O10308" s="14">
        <v>12.767999999999999</v>
      </c>
      <c r="P10308" s="8">
        <v>21</v>
      </c>
      <c r="Q10308" s="8">
        <v>13.794</v>
      </c>
      <c r="R10308" s="17">
        <f t="shared" si="646"/>
        <v>2847.2639999999997</v>
      </c>
      <c r="S10308" s="18">
        <f t="shared" si="647"/>
        <v>2925.0500000000006</v>
      </c>
    </row>
    <row r="10309" spans="1:19" x14ac:dyDescent="0.25">
      <c r="A10309" s="7" t="s">
        <v>15073</v>
      </c>
      <c r="B10309" s="7" t="s">
        <v>15074</v>
      </c>
      <c r="C10309" s="7" t="s">
        <v>37</v>
      </c>
      <c r="D10309" s="7" t="s">
        <v>38</v>
      </c>
      <c r="E10309" s="7" t="s">
        <v>39</v>
      </c>
      <c r="F10309" s="8">
        <v>15</v>
      </c>
      <c r="G10309" s="8">
        <v>950.01</v>
      </c>
      <c r="H10309" s="8">
        <v>1026</v>
      </c>
      <c r="I10309" s="8">
        <v>3</v>
      </c>
      <c r="J10309" s="8">
        <v>2926.01</v>
      </c>
      <c r="K10309" s="8">
        <v>975.3366666666667</v>
      </c>
      <c r="L10309" s="8">
        <f t="shared" si="644"/>
        <v>127.21782608695651</v>
      </c>
      <c r="M10309" s="8">
        <f t="shared" si="645"/>
        <v>848.1188405797102</v>
      </c>
      <c r="N10309" s="13"/>
      <c r="O10309" s="13"/>
      <c r="P10309" s="8">
        <v>15</v>
      </c>
      <c r="Q10309" s="8">
        <v>1026</v>
      </c>
      <c r="R10309" s="17">
        <f t="shared" si="646"/>
        <v>0</v>
      </c>
      <c r="S10309" s="18">
        <f t="shared" si="647"/>
        <v>2926.01</v>
      </c>
    </row>
    <row r="10310" spans="1:19" x14ac:dyDescent="0.25">
      <c r="A10310" s="7" t="s">
        <v>19038</v>
      </c>
      <c r="B10310" s="7" t="s">
        <v>19039</v>
      </c>
      <c r="C10310" s="7" t="s">
        <v>37</v>
      </c>
      <c r="D10310" s="7" t="s">
        <v>38</v>
      </c>
      <c r="E10310" s="7" t="s">
        <v>39</v>
      </c>
      <c r="F10310" s="8">
        <v>15</v>
      </c>
      <c r="G10310" s="8">
        <v>950</v>
      </c>
      <c r="H10310" s="8">
        <v>1026</v>
      </c>
      <c r="I10310" s="8">
        <v>3</v>
      </c>
      <c r="J10310" s="8">
        <v>2926</v>
      </c>
      <c r="K10310" s="8">
        <v>975.33333333333337</v>
      </c>
      <c r="L10310" s="8">
        <f t="shared" si="644"/>
        <v>127.21739130434776</v>
      </c>
      <c r="M10310" s="8">
        <f t="shared" si="645"/>
        <v>848.11594202898561</v>
      </c>
      <c r="N10310" s="14">
        <v>12</v>
      </c>
      <c r="O10310" s="14">
        <v>999.23</v>
      </c>
      <c r="P10310" s="8">
        <v>15</v>
      </c>
      <c r="Q10310" s="8">
        <v>1026</v>
      </c>
      <c r="R10310" s="17">
        <f t="shared" si="646"/>
        <v>2997.69</v>
      </c>
      <c r="S10310" s="18">
        <f t="shared" si="647"/>
        <v>2926</v>
      </c>
    </row>
    <row r="10311" spans="1:19" x14ac:dyDescent="0.25">
      <c r="A10311" s="7" t="s">
        <v>8672</v>
      </c>
      <c r="B10311" s="7" t="s">
        <v>8673</v>
      </c>
      <c r="C10311" s="7" t="s">
        <v>14</v>
      </c>
      <c r="D10311" s="7" t="s">
        <v>15</v>
      </c>
      <c r="E10311" s="7" t="s">
        <v>2322</v>
      </c>
      <c r="F10311" s="8">
        <v>21</v>
      </c>
      <c r="G10311" s="8">
        <v>25.69</v>
      </c>
      <c r="H10311" s="8">
        <v>28.25</v>
      </c>
      <c r="I10311" s="8">
        <v>240</v>
      </c>
      <c r="J10311" s="8">
        <v>6626.9400000000005</v>
      </c>
      <c r="K10311" s="8">
        <v>27.612250000000003</v>
      </c>
      <c r="L10311" s="8">
        <f t="shared" si="644"/>
        <v>4.7922086776859487</v>
      </c>
      <c r="M10311" s="8">
        <f t="shared" si="645"/>
        <v>22.820041322314054</v>
      </c>
      <c r="N10311" s="9"/>
      <c r="O10311" s="9"/>
      <c r="P10311" s="8">
        <v>21</v>
      </c>
      <c r="Q10311" s="8">
        <v>28.253500000000003</v>
      </c>
      <c r="R10311" s="17">
        <f t="shared" si="646"/>
        <v>0</v>
      </c>
      <c r="S10311" s="18">
        <f t="shared" si="647"/>
        <v>6626.9400000000005</v>
      </c>
    </row>
    <row r="10312" spans="1:19" x14ac:dyDescent="0.25">
      <c r="A10312" s="7" t="s">
        <v>9200</v>
      </c>
      <c r="B10312" s="7" t="s">
        <v>9201</v>
      </c>
      <c r="C10312" s="7" t="s">
        <v>7400</v>
      </c>
      <c r="D10312" s="7" t="s">
        <v>7401</v>
      </c>
      <c r="E10312" s="7" t="s">
        <v>7402</v>
      </c>
      <c r="F10312" s="8">
        <v>21</v>
      </c>
      <c r="G10312" s="8">
        <v>379.2</v>
      </c>
      <c r="H10312" s="8">
        <v>395</v>
      </c>
      <c r="I10312" s="8">
        <v>20</v>
      </c>
      <c r="J10312" s="8">
        <v>7741.3399999999992</v>
      </c>
      <c r="K10312" s="8">
        <v>387.06699999999995</v>
      </c>
      <c r="L10312" s="8">
        <f t="shared" si="644"/>
        <v>67.17691735537187</v>
      </c>
      <c r="M10312" s="8">
        <f t="shared" si="645"/>
        <v>319.89008264462808</v>
      </c>
      <c r="N10312" s="14">
        <v>12</v>
      </c>
      <c r="O10312" s="14">
        <v>287.04000000000002</v>
      </c>
      <c r="P10312" s="8">
        <v>21</v>
      </c>
      <c r="Q10312" s="8">
        <v>394.78999999999996</v>
      </c>
      <c r="R10312" s="17">
        <f t="shared" si="646"/>
        <v>5740.8</v>
      </c>
      <c r="S10312" s="18">
        <f t="shared" si="647"/>
        <v>7741.3399999999992</v>
      </c>
    </row>
    <row r="10313" spans="1:19" x14ac:dyDescent="0.25">
      <c r="A10313" s="7" t="s">
        <v>18591</v>
      </c>
      <c r="B10313" s="7" t="s">
        <v>18592</v>
      </c>
      <c r="C10313" s="7" t="s">
        <v>37</v>
      </c>
      <c r="D10313" s="7" t="s">
        <v>38</v>
      </c>
      <c r="E10313" s="7" t="s">
        <v>39</v>
      </c>
      <c r="F10313" s="8">
        <v>15</v>
      </c>
      <c r="G10313" s="8">
        <v>1950</v>
      </c>
      <c r="H10313" s="8">
        <v>2106.0100000000002</v>
      </c>
      <c r="I10313" s="8">
        <v>3</v>
      </c>
      <c r="J10313" s="8">
        <v>6162.02</v>
      </c>
      <c r="K10313" s="8">
        <v>2054.0066666666667</v>
      </c>
      <c r="L10313" s="8">
        <f t="shared" si="644"/>
        <v>267.91391304347803</v>
      </c>
      <c r="M10313" s="8">
        <f t="shared" si="645"/>
        <v>1786.0927536231886</v>
      </c>
      <c r="N10313" s="14">
        <v>12</v>
      </c>
      <c r="O10313" s="14">
        <v>2051.06</v>
      </c>
      <c r="P10313" s="8">
        <v>15</v>
      </c>
      <c r="Q10313" s="8">
        <v>2106.0100000000002</v>
      </c>
      <c r="R10313" s="17">
        <f t="shared" si="646"/>
        <v>6153.18</v>
      </c>
      <c r="S10313" s="18">
        <f t="shared" si="647"/>
        <v>6162.02</v>
      </c>
    </row>
    <row r="10314" spans="1:19" x14ac:dyDescent="0.25">
      <c r="A10314" s="7" t="s">
        <v>18333</v>
      </c>
      <c r="B10314" s="7" t="s">
        <v>18334</v>
      </c>
      <c r="C10314" s="7" t="s">
        <v>7539</v>
      </c>
      <c r="D10314" s="7" t="s">
        <v>7540</v>
      </c>
      <c r="E10314" s="7" t="s">
        <v>7541</v>
      </c>
      <c r="F10314" s="8">
        <v>21</v>
      </c>
      <c r="G10314" s="8">
        <v>786.5</v>
      </c>
      <c r="H10314" s="8">
        <v>865.15</v>
      </c>
      <c r="I10314" s="8">
        <v>3</v>
      </c>
      <c r="J10314" s="8">
        <v>2438.15</v>
      </c>
      <c r="K10314" s="8">
        <v>812.7166666666667</v>
      </c>
      <c r="L10314" s="8">
        <f t="shared" si="644"/>
        <v>141.04999999999995</v>
      </c>
      <c r="M10314" s="8">
        <f t="shared" si="645"/>
        <v>671.66666666666674</v>
      </c>
      <c r="N10314" s="9"/>
      <c r="O10314" s="9"/>
      <c r="P10314" s="8">
        <v>21</v>
      </c>
      <c r="Q10314" s="8">
        <v>865.15</v>
      </c>
      <c r="R10314" s="17">
        <f t="shared" si="646"/>
        <v>0</v>
      </c>
      <c r="S10314" s="18">
        <f t="shared" si="647"/>
        <v>2438.15</v>
      </c>
    </row>
    <row r="10315" spans="1:19" x14ac:dyDescent="0.25">
      <c r="A10315" s="7" t="s">
        <v>9096</v>
      </c>
      <c r="B10315" s="7" t="s">
        <v>9097</v>
      </c>
      <c r="C10315" s="7" t="s">
        <v>37</v>
      </c>
      <c r="D10315" s="7" t="s">
        <v>38</v>
      </c>
      <c r="E10315" s="7" t="s">
        <v>39</v>
      </c>
      <c r="F10315" s="8">
        <v>15</v>
      </c>
      <c r="G10315" s="8">
        <v>1977.79</v>
      </c>
      <c r="H10315" s="8">
        <v>2136</v>
      </c>
      <c r="I10315" s="8">
        <v>2</v>
      </c>
      <c r="J10315" s="8">
        <v>4113.79</v>
      </c>
      <c r="K10315" s="8">
        <v>2056.895</v>
      </c>
      <c r="L10315" s="8">
        <f t="shared" si="644"/>
        <v>268.2906521739128</v>
      </c>
      <c r="M10315" s="8">
        <f t="shared" si="645"/>
        <v>1788.6043478260872</v>
      </c>
      <c r="N10315" s="14">
        <v>12</v>
      </c>
      <c r="O10315" s="14">
        <v>2080.2800000000002</v>
      </c>
      <c r="P10315" s="8">
        <v>15</v>
      </c>
      <c r="Q10315" s="8">
        <v>2136</v>
      </c>
      <c r="R10315" s="17">
        <f t="shared" si="646"/>
        <v>4160.5600000000004</v>
      </c>
      <c r="S10315" s="18">
        <f t="shared" si="647"/>
        <v>4113.79</v>
      </c>
    </row>
    <row r="10316" spans="1:19" x14ac:dyDescent="0.25">
      <c r="A10316" s="7" t="s">
        <v>16298</v>
      </c>
      <c r="B10316" s="7" t="s">
        <v>16299</v>
      </c>
      <c r="C10316" s="7" t="s">
        <v>7400</v>
      </c>
      <c r="D10316" s="7" t="s">
        <v>7401</v>
      </c>
      <c r="E10316" s="7" t="s">
        <v>7402</v>
      </c>
      <c r="F10316" s="8">
        <v>15</v>
      </c>
      <c r="G10316" s="8">
        <v>329.98</v>
      </c>
      <c r="H10316" s="8">
        <v>356.39</v>
      </c>
      <c r="I10316" s="8">
        <v>8</v>
      </c>
      <c r="J10316" s="8">
        <v>2692.6600000000003</v>
      </c>
      <c r="K10316" s="8">
        <v>336.58250000000004</v>
      </c>
      <c r="L10316" s="8">
        <f t="shared" si="644"/>
        <v>43.902065217391282</v>
      </c>
      <c r="M10316" s="8">
        <f t="shared" si="645"/>
        <v>292.68043478260876</v>
      </c>
      <c r="N10316" s="9"/>
      <c r="O10316" s="9"/>
      <c r="P10316" s="8">
        <v>15</v>
      </c>
      <c r="Q10316" s="8">
        <v>356.39</v>
      </c>
      <c r="R10316" s="17">
        <f t="shared" si="646"/>
        <v>0</v>
      </c>
      <c r="S10316" s="18">
        <f t="shared" si="647"/>
        <v>2692.6600000000003</v>
      </c>
    </row>
    <row r="10317" spans="1:19" x14ac:dyDescent="0.25">
      <c r="A10317" s="7" t="s">
        <v>1595</v>
      </c>
      <c r="B10317" s="7" t="s">
        <v>1596</v>
      </c>
      <c r="C10317" s="7" t="s">
        <v>37</v>
      </c>
      <c r="D10317" s="7" t="s">
        <v>38</v>
      </c>
      <c r="E10317" s="7" t="s">
        <v>39</v>
      </c>
      <c r="F10317" s="8">
        <v>15</v>
      </c>
      <c r="G10317" s="8">
        <v>461.15</v>
      </c>
      <c r="H10317" s="8">
        <v>540.5</v>
      </c>
      <c r="I10317" s="8">
        <v>3</v>
      </c>
      <c r="J10317" s="8">
        <v>1462.8</v>
      </c>
      <c r="K10317" s="8">
        <v>487.59999999999997</v>
      </c>
      <c r="L10317" s="8">
        <f t="shared" si="644"/>
        <v>63.599999999999966</v>
      </c>
      <c r="M10317" s="8">
        <f t="shared" si="645"/>
        <v>424</v>
      </c>
      <c r="N10317" s="14">
        <v>12</v>
      </c>
      <c r="O10317" s="14">
        <v>449.12</v>
      </c>
      <c r="P10317" s="8">
        <v>15</v>
      </c>
      <c r="Q10317" s="8">
        <v>540.5</v>
      </c>
      <c r="R10317" s="17">
        <f t="shared" si="646"/>
        <v>1347.3600000000001</v>
      </c>
      <c r="S10317" s="18">
        <f t="shared" si="647"/>
        <v>1462.8</v>
      </c>
    </row>
    <row r="10318" spans="1:19" x14ac:dyDescent="0.25">
      <c r="A10318" s="7" t="s">
        <v>9004</v>
      </c>
      <c r="B10318" s="7" t="s">
        <v>9005</v>
      </c>
      <c r="C10318" s="7" t="s">
        <v>7539</v>
      </c>
      <c r="D10318" s="7" t="s">
        <v>7540</v>
      </c>
      <c r="E10318" s="7" t="s">
        <v>7541</v>
      </c>
      <c r="F10318" s="8">
        <v>21</v>
      </c>
      <c r="G10318" s="8">
        <v>121</v>
      </c>
      <c r="H10318" s="8">
        <v>147.62</v>
      </c>
      <c r="I10318" s="8">
        <v>13</v>
      </c>
      <c r="J10318" s="8">
        <v>1759.34</v>
      </c>
      <c r="K10318" s="8">
        <v>135.33384615384614</v>
      </c>
      <c r="L10318" s="8">
        <f t="shared" si="644"/>
        <v>23.487692307692299</v>
      </c>
      <c r="M10318" s="8">
        <f t="shared" si="645"/>
        <v>111.84615384615384</v>
      </c>
      <c r="N10318" s="14">
        <v>21</v>
      </c>
      <c r="O10318" s="14">
        <v>147.62</v>
      </c>
      <c r="P10318" s="8">
        <v>21</v>
      </c>
      <c r="Q10318" s="8">
        <v>147.62</v>
      </c>
      <c r="R10318" s="17">
        <f t="shared" si="646"/>
        <v>1919.06</v>
      </c>
      <c r="S10318" s="18">
        <f t="shared" si="647"/>
        <v>1759.34</v>
      </c>
    </row>
    <row r="10319" spans="1:19" x14ac:dyDescent="0.25">
      <c r="A10319" s="7" t="s">
        <v>12757</v>
      </c>
      <c r="B10319" s="7" t="s">
        <v>12758</v>
      </c>
      <c r="C10319" s="7" t="s">
        <v>14</v>
      </c>
      <c r="D10319" s="7" t="s">
        <v>15</v>
      </c>
      <c r="E10319" s="7" t="s">
        <v>7518</v>
      </c>
      <c r="F10319" s="8">
        <v>21</v>
      </c>
      <c r="G10319" s="8">
        <v>1830.51</v>
      </c>
      <c r="H10319" s="8">
        <v>2046.97</v>
      </c>
      <c r="I10319" s="8">
        <v>24</v>
      </c>
      <c r="J10319" s="8">
        <v>46844.560000000005</v>
      </c>
      <c r="K10319" s="8">
        <v>1951.8566666666668</v>
      </c>
      <c r="L10319" s="8">
        <f t="shared" si="644"/>
        <v>338.75198347107425</v>
      </c>
      <c r="M10319" s="8">
        <f t="shared" si="645"/>
        <v>1613.1046831955925</v>
      </c>
      <c r="N10319" s="9"/>
      <c r="O10319" s="9"/>
      <c r="P10319" s="8">
        <v>21</v>
      </c>
      <c r="Q10319" s="8">
        <v>1958.62</v>
      </c>
      <c r="R10319" s="17">
        <f t="shared" si="646"/>
        <v>0</v>
      </c>
      <c r="S10319" s="18">
        <f t="shared" si="647"/>
        <v>46844.560000000005</v>
      </c>
    </row>
    <row r="10320" spans="1:19" x14ac:dyDescent="0.25">
      <c r="A10320" s="7" t="s">
        <v>10602</v>
      </c>
      <c r="B10320" s="7" t="s">
        <v>10603</v>
      </c>
      <c r="C10320" s="7" t="s">
        <v>37</v>
      </c>
      <c r="D10320" s="7" t="s">
        <v>38</v>
      </c>
      <c r="E10320" s="7" t="s">
        <v>39</v>
      </c>
      <c r="F10320" s="8">
        <v>15</v>
      </c>
      <c r="G10320" s="8">
        <v>582</v>
      </c>
      <c r="H10320" s="8">
        <v>605.28</v>
      </c>
      <c r="I10320" s="8">
        <v>17</v>
      </c>
      <c r="J10320" s="8">
        <v>10126.820000000002</v>
      </c>
      <c r="K10320" s="8">
        <v>595.69529411764711</v>
      </c>
      <c r="L10320" s="8">
        <f t="shared" si="644"/>
        <v>77.699386189258234</v>
      </c>
      <c r="M10320" s="8">
        <f t="shared" si="645"/>
        <v>517.99590792838887</v>
      </c>
      <c r="N10320" s="9"/>
      <c r="O10320" s="9"/>
      <c r="P10320" s="8">
        <v>15</v>
      </c>
      <c r="Q10320" s="8">
        <v>605.28</v>
      </c>
      <c r="R10320" s="17">
        <f t="shared" si="646"/>
        <v>0</v>
      </c>
      <c r="S10320" s="18">
        <f t="shared" si="647"/>
        <v>10126.820000000002</v>
      </c>
    </row>
    <row r="10321" spans="1:19" x14ac:dyDescent="0.25">
      <c r="A10321" s="7" t="s">
        <v>7309</v>
      </c>
      <c r="B10321" s="7" t="s">
        <v>7310</v>
      </c>
      <c r="C10321" s="7" t="s">
        <v>14</v>
      </c>
      <c r="D10321" s="7" t="s">
        <v>15</v>
      </c>
      <c r="E10321" s="7" t="s">
        <v>2322</v>
      </c>
      <c r="F10321" s="8">
        <v>15</v>
      </c>
      <c r="G10321" s="8">
        <v>156.99</v>
      </c>
      <c r="H10321" s="8">
        <v>169.52</v>
      </c>
      <c r="I10321" s="8">
        <v>18</v>
      </c>
      <c r="J10321" s="8">
        <v>2888.44</v>
      </c>
      <c r="K10321" s="8">
        <v>160.4688888888889</v>
      </c>
      <c r="L10321" s="8">
        <f t="shared" si="644"/>
        <v>20.930724637681152</v>
      </c>
      <c r="M10321" s="8">
        <f t="shared" si="645"/>
        <v>139.53816425120775</v>
      </c>
      <c r="N10321" s="9"/>
      <c r="O10321" s="9"/>
      <c r="P10321" s="8">
        <v>15</v>
      </c>
      <c r="Q10321" s="8">
        <v>169.52199999999999</v>
      </c>
      <c r="R10321" s="17">
        <f t="shared" si="646"/>
        <v>0</v>
      </c>
      <c r="S10321" s="18">
        <f t="shared" si="647"/>
        <v>2888.44</v>
      </c>
    </row>
    <row r="10322" spans="1:19" x14ac:dyDescent="0.25">
      <c r="A10322" s="7" t="s">
        <v>13457</v>
      </c>
      <c r="B10322" s="7" t="s">
        <v>13458</v>
      </c>
      <c r="C10322" s="7" t="s">
        <v>7205</v>
      </c>
      <c r="D10322" s="7" t="s">
        <v>7206</v>
      </c>
      <c r="E10322" s="7" t="s">
        <v>7207</v>
      </c>
      <c r="F10322" s="8">
        <v>15</v>
      </c>
      <c r="G10322" s="8">
        <v>4.9000000000000004</v>
      </c>
      <c r="H10322" s="8">
        <v>12.5</v>
      </c>
      <c r="I10322" s="8">
        <v>770</v>
      </c>
      <c r="J10322" s="8">
        <v>5227.01</v>
      </c>
      <c r="K10322" s="8">
        <v>6.7883246753246755</v>
      </c>
      <c r="L10322" s="8">
        <f t="shared" si="644"/>
        <v>0.88543365330321766</v>
      </c>
      <c r="M10322" s="8">
        <f t="shared" si="645"/>
        <v>5.9028910220214579</v>
      </c>
      <c r="N10322" s="9"/>
      <c r="O10322" s="9"/>
      <c r="P10322" s="8">
        <v>15</v>
      </c>
      <c r="Q10322" s="8">
        <v>7</v>
      </c>
      <c r="R10322" s="17">
        <f t="shared" si="646"/>
        <v>0</v>
      </c>
      <c r="S10322" s="18">
        <f t="shared" si="647"/>
        <v>5227.01</v>
      </c>
    </row>
    <row r="10323" spans="1:19" x14ac:dyDescent="0.25">
      <c r="A10323" s="7" t="s">
        <v>8392</v>
      </c>
      <c r="B10323" s="7" t="s">
        <v>8393</v>
      </c>
      <c r="C10323" s="7" t="s">
        <v>7400</v>
      </c>
      <c r="D10323" s="7" t="s">
        <v>7401</v>
      </c>
      <c r="E10323" s="7" t="s">
        <v>7402</v>
      </c>
      <c r="F10323" s="8">
        <v>15</v>
      </c>
      <c r="G10323" s="8">
        <v>691.04</v>
      </c>
      <c r="H10323" s="8">
        <v>746.32</v>
      </c>
      <c r="I10323" s="8">
        <v>8</v>
      </c>
      <c r="J10323" s="8">
        <v>5804.72</v>
      </c>
      <c r="K10323" s="8">
        <v>725.59</v>
      </c>
      <c r="L10323" s="8">
        <f t="shared" si="644"/>
        <v>94.642173913043393</v>
      </c>
      <c r="M10323" s="8">
        <f t="shared" si="645"/>
        <v>630.94782608695664</v>
      </c>
      <c r="N10323" s="9"/>
      <c r="O10323" s="9"/>
      <c r="P10323" s="8">
        <v>15</v>
      </c>
      <c r="Q10323" s="8">
        <v>746.32</v>
      </c>
      <c r="R10323" s="17">
        <f t="shared" si="646"/>
        <v>0</v>
      </c>
      <c r="S10323" s="18">
        <f t="shared" si="647"/>
        <v>5804.72</v>
      </c>
    </row>
    <row r="10324" spans="1:19" x14ac:dyDescent="0.25">
      <c r="A10324" s="7" t="s">
        <v>10174</v>
      </c>
      <c r="B10324" s="7" t="s">
        <v>10175</v>
      </c>
      <c r="C10324" s="7" t="s">
        <v>7400</v>
      </c>
      <c r="D10324" s="7" t="s">
        <v>7401</v>
      </c>
      <c r="E10324" s="7" t="s">
        <v>7402</v>
      </c>
      <c r="F10324" s="8">
        <v>21</v>
      </c>
      <c r="G10324" s="8">
        <v>2485.61</v>
      </c>
      <c r="H10324" s="8">
        <v>2568.88</v>
      </c>
      <c r="I10324" s="8">
        <v>5</v>
      </c>
      <c r="J10324" s="8">
        <v>12677.86</v>
      </c>
      <c r="K10324" s="8">
        <v>2535.5720000000001</v>
      </c>
      <c r="L10324" s="8">
        <f t="shared" si="644"/>
        <v>440.0579504132229</v>
      </c>
      <c r="M10324" s="8">
        <f t="shared" si="645"/>
        <v>2095.5140495867772</v>
      </c>
      <c r="N10324" s="9"/>
      <c r="O10324" s="9"/>
      <c r="P10324" s="8">
        <v>21</v>
      </c>
      <c r="Q10324" s="8">
        <v>2568.88</v>
      </c>
      <c r="R10324" s="17">
        <f t="shared" si="646"/>
        <v>0</v>
      </c>
      <c r="S10324" s="18">
        <f t="shared" si="647"/>
        <v>12677.86</v>
      </c>
    </row>
    <row r="10325" spans="1:19" x14ac:dyDescent="0.25">
      <c r="A10325" s="7" t="s">
        <v>11951</v>
      </c>
      <c r="B10325" s="7" t="s">
        <v>11952</v>
      </c>
      <c r="C10325" s="7" t="s">
        <v>7400</v>
      </c>
      <c r="D10325" s="7" t="s">
        <v>7401</v>
      </c>
      <c r="E10325" s="7" t="s">
        <v>7402</v>
      </c>
      <c r="F10325" s="8">
        <v>15</v>
      </c>
      <c r="G10325" s="8">
        <v>261.52</v>
      </c>
      <c r="H10325" s="8">
        <v>282.45</v>
      </c>
      <c r="I10325" s="8">
        <v>21</v>
      </c>
      <c r="J10325" s="8">
        <v>5764</v>
      </c>
      <c r="K10325" s="8">
        <v>274.47619047619048</v>
      </c>
      <c r="L10325" s="8">
        <f t="shared" si="644"/>
        <v>35.801242236024819</v>
      </c>
      <c r="M10325" s="8">
        <f t="shared" si="645"/>
        <v>238.67494824016566</v>
      </c>
      <c r="N10325" s="9"/>
      <c r="O10325" s="9"/>
      <c r="P10325" s="8">
        <v>15</v>
      </c>
      <c r="Q10325" s="8">
        <v>282.45</v>
      </c>
      <c r="R10325" s="17">
        <f t="shared" si="646"/>
        <v>0</v>
      </c>
      <c r="S10325" s="18">
        <f t="shared" si="647"/>
        <v>5764</v>
      </c>
    </row>
    <row r="10326" spans="1:19" x14ac:dyDescent="0.25">
      <c r="A10326" s="7" t="s">
        <v>7652</v>
      </c>
      <c r="B10326" s="7" t="s">
        <v>7653</v>
      </c>
      <c r="C10326" s="7" t="s">
        <v>7205</v>
      </c>
      <c r="D10326" s="7" t="s">
        <v>7206</v>
      </c>
      <c r="E10326" s="7" t="s">
        <v>7207</v>
      </c>
      <c r="F10326" s="8">
        <v>21</v>
      </c>
      <c r="G10326" s="8">
        <v>13.48</v>
      </c>
      <c r="H10326" s="8">
        <v>13.66</v>
      </c>
      <c r="I10326" s="8">
        <v>6484</v>
      </c>
      <c r="J10326" s="8">
        <v>88403.420000000056</v>
      </c>
      <c r="K10326" s="8">
        <v>13.634086983343623</v>
      </c>
      <c r="L10326" s="8">
        <f t="shared" si="644"/>
        <v>2.3662465012414557</v>
      </c>
      <c r="M10326" s="8">
        <f t="shared" si="645"/>
        <v>11.267840482102168</v>
      </c>
      <c r="N10326" s="9"/>
      <c r="O10326" s="9"/>
      <c r="P10326" s="8">
        <v>21</v>
      </c>
      <c r="Q10326" s="8">
        <v>13.660902777777777</v>
      </c>
      <c r="R10326" s="17">
        <f t="shared" si="646"/>
        <v>0</v>
      </c>
      <c r="S10326" s="18">
        <f t="shared" si="647"/>
        <v>88403.420000000056</v>
      </c>
    </row>
    <row r="10327" spans="1:19" x14ac:dyDescent="0.25">
      <c r="A10327" s="7" t="s">
        <v>8314</v>
      </c>
      <c r="B10327" s="7" t="s">
        <v>8315</v>
      </c>
      <c r="C10327" s="7" t="s">
        <v>7249</v>
      </c>
      <c r="D10327" s="7" t="s">
        <v>7250</v>
      </c>
      <c r="E10327" s="7" t="s">
        <v>7251</v>
      </c>
      <c r="F10327" s="8">
        <v>21</v>
      </c>
      <c r="G10327" s="8">
        <v>63.24</v>
      </c>
      <c r="H10327" s="8">
        <v>63.24</v>
      </c>
      <c r="I10327" s="8">
        <v>50</v>
      </c>
      <c r="J10327" s="8">
        <v>3162.18</v>
      </c>
      <c r="K10327" s="8">
        <v>63.243599999999994</v>
      </c>
      <c r="L10327" s="8">
        <f t="shared" si="644"/>
        <v>10.976161983471073</v>
      </c>
      <c r="M10327" s="8">
        <f t="shared" si="645"/>
        <v>52.267438016528921</v>
      </c>
      <c r="N10327" s="9"/>
      <c r="O10327" s="9"/>
      <c r="P10327" s="8">
        <v>21</v>
      </c>
      <c r="Q10327" s="8">
        <v>66.731499999999997</v>
      </c>
      <c r="R10327" s="17">
        <f t="shared" si="646"/>
        <v>0</v>
      </c>
      <c r="S10327" s="18">
        <f t="shared" si="647"/>
        <v>3162.18</v>
      </c>
    </row>
    <row r="10328" spans="1:19" x14ac:dyDescent="0.25">
      <c r="A10328" s="7" t="s">
        <v>5487</v>
      </c>
      <c r="B10328" s="7" t="s">
        <v>5488</v>
      </c>
      <c r="C10328" s="7" t="s">
        <v>76</v>
      </c>
      <c r="D10328" s="7" t="s">
        <v>77</v>
      </c>
      <c r="E10328" s="7" t="s">
        <v>78</v>
      </c>
      <c r="F10328" s="8">
        <v>15</v>
      </c>
      <c r="G10328" s="8">
        <v>1104.76</v>
      </c>
      <c r="H10328" s="8">
        <v>1193.1400000000001</v>
      </c>
      <c r="I10328" s="8">
        <v>5</v>
      </c>
      <c r="J10328" s="8">
        <v>5788.93</v>
      </c>
      <c r="K10328" s="8">
        <v>1157.7860000000001</v>
      </c>
      <c r="L10328" s="8">
        <f t="shared" si="644"/>
        <v>151.01556521739121</v>
      </c>
      <c r="M10328" s="8">
        <f t="shared" si="645"/>
        <v>1006.7704347826088</v>
      </c>
      <c r="N10328" s="9"/>
      <c r="O10328" s="9"/>
      <c r="P10328" s="8">
        <v>15</v>
      </c>
      <c r="Q10328" s="8">
        <v>1193.1400000000001</v>
      </c>
      <c r="R10328" s="17">
        <f t="shared" si="646"/>
        <v>0</v>
      </c>
      <c r="S10328" s="18">
        <f t="shared" si="647"/>
        <v>5788.93</v>
      </c>
    </row>
    <row r="10329" spans="1:19" x14ac:dyDescent="0.25">
      <c r="A10329" s="7" t="s">
        <v>8382</v>
      </c>
      <c r="B10329" s="7" t="s">
        <v>8383</v>
      </c>
      <c r="C10329" s="7" t="s">
        <v>14</v>
      </c>
      <c r="D10329" s="7" t="s">
        <v>15</v>
      </c>
      <c r="E10329" s="7" t="s">
        <v>2322</v>
      </c>
      <c r="F10329" s="8">
        <v>21</v>
      </c>
      <c r="G10329" s="8">
        <v>2.54</v>
      </c>
      <c r="H10329" s="8">
        <v>2.7</v>
      </c>
      <c r="I10329" s="8">
        <v>1380</v>
      </c>
      <c r="J10329" s="8">
        <v>3589.2499999999995</v>
      </c>
      <c r="K10329" s="8">
        <v>2.6009057971014489</v>
      </c>
      <c r="L10329" s="8">
        <f t="shared" si="644"/>
        <v>0.45139687387711103</v>
      </c>
      <c r="M10329" s="8">
        <f t="shared" si="645"/>
        <v>2.1495089232243378</v>
      </c>
      <c r="N10329" s="9"/>
      <c r="O10329" s="9"/>
      <c r="P10329" s="8">
        <v>21</v>
      </c>
      <c r="Q10329" s="8">
        <v>2.7316000000000003</v>
      </c>
      <c r="R10329" s="17">
        <f t="shared" si="646"/>
        <v>0</v>
      </c>
      <c r="S10329" s="18">
        <f t="shared" si="647"/>
        <v>3589.2499999999995</v>
      </c>
    </row>
    <row r="10330" spans="1:19" x14ac:dyDescent="0.25">
      <c r="A10330" s="7" t="s">
        <v>2011</v>
      </c>
      <c r="B10330" s="7" t="s">
        <v>2012</v>
      </c>
      <c r="C10330" s="7" t="s">
        <v>14</v>
      </c>
      <c r="D10330" s="7" t="s">
        <v>15</v>
      </c>
      <c r="E10330" s="7" t="s">
        <v>19</v>
      </c>
      <c r="F10330" s="8">
        <v>21</v>
      </c>
      <c r="G10330" s="8">
        <v>1974.12</v>
      </c>
      <c r="H10330" s="8">
        <v>1974.12</v>
      </c>
      <c r="I10330" s="8">
        <v>300</v>
      </c>
      <c r="J10330" s="8">
        <v>592234.51</v>
      </c>
      <c r="K10330" s="8">
        <v>1974.1150333333333</v>
      </c>
      <c r="L10330" s="8">
        <f t="shared" si="644"/>
        <v>342.61500578512391</v>
      </c>
      <c r="M10330" s="8">
        <f t="shared" si="645"/>
        <v>1631.5000275482093</v>
      </c>
      <c r="N10330" s="9"/>
      <c r="O10330" s="9"/>
      <c r="P10330" s="8">
        <v>21</v>
      </c>
      <c r="Q10330" s="8">
        <v>1974.72</v>
      </c>
      <c r="R10330" s="17">
        <f t="shared" si="646"/>
        <v>0</v>
      </c>
      <c r="S10330" s="18">
        <f t="shared" si="647"/>
        <v>592234.51</v>
      </c>
    </row>
    <row r="10331" spans="1:19" x14ac:dyDescent="0.25">
      <c r="A10331" s="7" t="s">
        <v>12130</v>
      </c>
      <c r="B10331" s="7" t="s">
        <v>12131</v>
      </c>
      <c r="C10331" s="7" t="s">
        <v>7886</v>
      </c>
      <c r="D10331" s="7" t="s">
        <v>7887</v>
      </c>
      <c r="E10331" s="7" t="s">
        <v>7888</v>
      </c>
      <c r="F10331" s="8">
        <v>21</v>
      </c>
      <c r="G10331" s="8">
        <v>360.58</v>
      </c>
      <c r="H10331" s="8">
        <v>378.73</v>
      </c>
      <c r="I10331" s="8">
        <v>20</v>
      </c>
      <c r="J10331" s="8">
        <v>7393.1</v>
      </c>
      <c r="K10331" s="8">
        <v>369.65500000000003</v>
      </c>
      <c r="L10331" s="8">
        <f t="shared" si="644"/>
        <v>64.154999999999973</v>
      </c>
      <c r="M10331" s="8">
        <f t="shared" si="645"/>
        <v>305.50000000000006</v>
      </c>
      <c r="N10331" s="9"/>
      <c r="O10331" s="9"/>
      <c r="P10331" s="8">
        <v>21</v>
      </c>
      <c r="Q10331" s="8">
        <v>378.73</v>
      </c>
      <c r="R10331" s="17">
        <f t="shared" si="646"/>
        <v>0</v>
      </c>
      <c r="S10331" s="18">
        <f t="shared" si="647"/>
        <v>7393.1</v>
      </c>
    </row>
    <row r="10332" spans="1:19" x14ac:dyDescent="0.25">
      <c r="A10332" s="7" t="s">
        <v>15539</v>
      </c>
      <c r="B10332" s="7" t="s">
        <v>15540</v>
      </c>
      <c r="C10332" s="7" t="s">
        <v>10713</v>
      </c>
      <c r="D10332" s="7" t="s">
        <v>10714</v>
      </c>
      <c r="E10332" s="7" t="s">
        <v>10715</v>
      </c>
      <c r="F10332" s="8">
        <v>21</v>
      </c>
      <c r="G10332" s="8">
        <v>9308.99</v>
      </c>
      <c r="H10332" s="8">
        <v>9450.1200000000008</v>
      </c>
      <c r="I10332" s="8">
        <v>3</v>
      </c>
      <c r="J10332" s="8">
        <v>28166.120000000003</v>
      </c>
      <c r="K10332" s="8">
        <v>9388.7066666666669</v>
      </c>
      <c r="L10332" s="8">
        <f t="shared" si="644"/>
        <v>1629.4449586776855</v>
      </c>
      <c r="M10332" s="8">
        <f t="shared" si="645"/>
        <v>7759.2617079889815</v>
      </c>
      <c r="N10332" s="9"/>
      <c r="O10332" s="9"/>
      <c r="P10332" s="8">
        <v>21</v>
      </c>
      <c r="Q10332" s="8">
        <v>9450.1200000000008</v>
      </c>
      <c r="R10332" s="17">
        <f t="shared" si="646"/>
        <v>0</v>
      </c>
      <c r="S10332" s="18">
        <f t="shared" si="647"/>
        <v>28166.120000000003</v>
      </c>
    </row>
    <row r="10333" spans="1:19" x14ac:dyDescent="0.25">
      <c r="A10333" s="7" t="s">
        <v>15682</v>
      </c>
      <c r="B10333" s="7" t="s">
        <v>15683</v>
      </c>
      <c r="C10333" s="7" t="s">
        <v>7205</v>
      </c>
      <c r="D10333" s="7" t="s">
        <v>7206</v>
      </c>
      <c r="E10333" s="7" t="s">
        <v>7435</v>
      </c>
      <c r="F10333" s="8">
        <v>15</v>
      </c>
      <c r="G10333" s="8">
        <v>19.399999999999999</v>
      </c>
      <c r="H10333" s="8">
        <v>19.55</v>
      </c>
      <c r="I10333" s="8">
        <v>1665</v>
      </c>
      <c r="J10333" s="8">
        <v>32365.670000000031</v>
      </c>
      <c r="K10333" s="8">
        <v>19.438840840840861</v>
      </c>
      <c r="L10333" s="8">
        <f t="shared" si="644"/>
        <v>2.535500979240112</v>
      </c>
      <c r="M10333" s="8">
        <f t="shared" si="645"/>
        <v>16.903339861600749</v>
      </c>
      <c r="N10333" s="14">
        <v>12</v>
      </c>
      <c r="O10333" s="14">
        <v>19.040000000000003</v>
      </c>
      <c r="P10333" s="8">
        <v>15</v>
      </c>
      <c r="Q10333" s="8">
        <v>19.55</v>
      </c>
      <c r="R10333" s="17">
        <f t="shared" si="646"/>
        <v>31701.600000000006</v>
      </c>
      <c r="S10333" s="18">
        <f t="shared" si="647"/>
        <v>32365.670000000031</v>
      </c>
    </row>
    <row r="10334" spans="1:19" x14ac:dyDescent="0.25">
      <c r="A10334" s="7" t="s">
        <v>11184</v>
      </c>
      <c r="B10334" s="7" t="s">
        <v>11185</v>
      </c>
      <c r="C10334" s="7" t="s">
        <v>37</v>
      </c>
      <c r="D10334" s="7" t="s">
        <v>38</v>
      </c>
      <c r="E10334" s="7" t="s">
        <v>39</v>
      </c>
      <c r="F10334" s="8">
        <v>15</v>
      </c>
      <c r="G10334" s="8">
        <v>1167.18</v>
      </c>
      <c r="H10334" s="8">
        <v>1260.55</v>
      </c>
      <c r="I10334" s="8">
        <v>14</v>
      </c>
      <c r="J10334" s="8">
        <v>17460.95</v>
      </c>
      <c r="K10334" s="8">
        <v>1247.2107142857144</v>
      </c>
      <c r="L10334" s="8">
        <f t="shared" si="644"/>
        <v>162.67965838509303</v>
      </c>
      <c r="M10334" s="8">
        <f t="shared" si="645"/>
        <v>1084.5310559006214</v>
      </c>
      <c r="N10334" s="14">
        <v>12</v>
      </c>
      <c r="O10334" s="14">
        <v>1227.665</v>
      </c>
      <c r="P10334" s="8">
        <v>15</v>
      </c>
      <c r="Q10334" s="8">
        <v>1260.5491666666667</v>
      </c>
      <c r="R10334" s="17">
        <f t="shared" si="646"/>
        <v>17187.309999999998</v>
      </c>
      <c r="S10334" s="18">
        <f t="shared" si="647"/>
        <v>17460.95</v>
      </c>
    </row>
    <row r="10335" spans="1:19" x14ac:dyDescent="0.25">
      <c r="A10335" s="7" t="s">
        <v>7214</v>
      </c>
      <c r="B10335" s="7" t="s">
        <v>7215</v>
      </c>
      <c r="C10335" s="7" t="s">
        <v>37</v>
      </c>
      <c r="D10335" s="7" t="s">
        <v>38</v>
      </c>
      <c r="E10335" s="7" t="s">
        <v>39</v>
      </c>
      <c r="F10335" s="8">
        <v>15</v>
      </c>
      <c r="G10335" s="8">
        <v>117</v>
      </c>
      <c r="H10335" s="8">
        <v>126.34</v>
      </c>
      <c r="I10335" s="8">
        <v>190</v>
      </c>
      <c r="J10335" s="8">
        <v>23817.65</v>
      </c>
      <c r="K10335" s="8">
        <v>125.35605263157896</v>
      </c>
      <c r="L10335" s="8">
        <f t="shared" si="644"/>
        <v>16.350789473684202</v>
      </c>
      <c r="M10335" s="8">
        <f t="shared" si="645"/>
        <v>109.00526315789476</v>
      </c>
      <c r="N10335" s="9"/>
      <c r="O10335" s="9"/>
      <c r="P10335" s="8">
        <v>15</v>
      </c>
      <c r="Q10335" s="8">
        <v>126.339</v>
      </c>
      <c r="R10335" s="17">
        <f t="shared" si="646"/>
        <v>0</v>
      </c>
      <c r="S10335" s="18">
        <f t="shared" si="647"/>
        <v>23817.65</v>
      </c>
    </row>
    <row r="10336" spans="1:19" x14ac:dyDescent="0.25">
      <c r="A10336" s="7" t="s">
        <v>14023</v>
      </c>
      <c r="B10336" s="7" t="s">
        <v>14024</v>
      </c>
      <c r="C10336" s="7" t="s">
        <v>37</v>
      </c>
      <c r="D10336" s="7" t="s">
        <v>38</v>
      </c>
      <c r="E10336" s="7" t="s">
        <v>39</v>
      </c>
      <c r="F10336" s="8">
        <v>15</v>
      </c>
      <c r="G10336" s="8">
        <v>117</v>
      </c>
      <c r="H10336" s="8">
        <v>126.34</v>
      </c>
      <c r="I10336" s="8">
        <v>80</v>
      </c>
      <c r="J10336" s="8">
        <v>9920.36</v>
      </c>
      <c r="K10336" s="8">
        <v>124.00450000000001</v>
      </c>
      <c r="L10336" s="8">
        <f t="shared" si="644"/>
        <v>16.174499999999995</v>
      </c>
      <c r="M10336" s="8">
        <f t="shared" si="645"/>
        <v>107.83000000000001</v>
      </c>
      <c r="N10336" s="9"/>
      <c r="O10336" s="9"/>
      <c r="P10336" s="8">
        <v>15</v>
      </c>
      <c r="Q10336" s="8">
        <v>126.339</v>
      </c>
      <c r="R10336" s="17">
        <f t="shared" si="646"/>
        <v>0</v>
      </c>
      <c r="S10336" s="18">
        <f t="shared" si="647"/>
        <v>9920.36</v>
      </c>
    </row>
    <row r="10337" spans="1:19" x14ac:dyDescent="0.25">
      <c r="A10337" s="7" t="s">
        <v>14651</v>
      </c>
      <c r="B10337" s="7" t="s">
        <v>14652</v>
      </c>
      <c r="C10337" s="7" t="s">
        <v>37</v>
      </c>
      <c r="D10337" s="7" t="s">
        <v>38</v>
      </c>
      <c r="E10337" s="7" t="s">
        <v>39</v>
      </c>
      <c r="F10337" s="8">
        <v>15</v>
      </c>
      <c r="G10337" s="8">
        <v>1195.47</v>
      </c>
      <c r="H10337" s="8">
        <v>1290.99</v>
      </c>
      <c r="I10337" s="8">
        <v>3</v>
      </c>
      <c r="J10337" s="8">
        <v>3681.9300000000003</v>
      </c>
      <c r="K10337" s="8">
        <v>1227.3100000000002</v>
      </c>
      <c r="L10337" s="8">
        <f t="shared" si="644"/>
        <v>160.08391304347811</v>
      </c>
      <c r="M10337" s="8">
        <f t="shared" si="645"/>
        <v>1067.2260869565221</v>
      </c>
      <c r="N10337" s="9"/>
      <c r="O10337" s="9"/>
      <c r="P10337" s="8">
        <v>15</v>
      </c>
      <c r="Q10337" s="8">
        <v>1290.99</v>
      </c>
      <c r="R10337" s="17">
        <f t="shared" si="646"/>
        <v>0</v>
      </c>
      <c r="S10337" s="18">
        <f t="shared" si="647"/>
        <v>3681.9300000000003</v>
      </c>
    </row>
    <row r="10338" spans="1:19" x14ac:dyDescent="0.25">
      <c r="A10338" s="7" t="s">
        <v>10058</v>
      </c>
      <c r="B10338" s="7" t="s">
        <v>10059</v>
      </c>
      <c r="C10338" s="7" t="s">
        <v>14</v>
      </c>
      <c r="D10338" s="7" t="s">
        <v>15</v>
      </c>
      <c r="E10338" s="7" t="s">
        <v>2322</v>
      </c>
      <c r="F10338" s="8">
        <v>21</v>
      </c>
      <c r="G10338" s="8">
        <v>3666.91</v>
      </c>
      <c r="H10338" s="8">
        <v>3859.9</v>
      </c>
      <c r="I10338" s="8">
        <v>3</v>
      </c>
      <c r="J10338" s="8">
        <v>11386.71</v>
      </c>
      <c r="K10338" s="8">
        <v>3795.5699999999997</v>
      </c>
      <c r="L10338" s="8">
        <f t="shared" si="644"/>
        <v>658.73528925619803</v>
      </c>
      <c r="M10338" s="8">
        <f t="shared" si="645"/>
        <v>3136.8347107438017</v>
      </c>
      <c r="N10338" s="9"/>
      <c r="O10338" s="9"/>
      <c r="P10338" s="8">
        <v>21</v>
      </c>
      <c r="Q10338" s="8">
        <v>3859.9</v>
      </c>
      <c r="R10338" s="17">
        <f t="shared" si="646"/>
        <v>0</v>
      </c>
      <c r="S10338" s="18">
        <f t="shared" si="647"/>
        <v>11386.71</v>
      </c>
    </row>
    <row r="10339" spans="1:19" x14ac:dyDescent="0.25">
      <c r="A10339" s="7" t="s">
        <v>18486</v>
      </c>
      <c r="B10339" s="7" t="s">
        <v>18487</v>
      </c>
      <c r="C10339" s="7" t="s">
        <v>7205</v>
      </c>
      <c r="D10339" s="7" t="s">
        <v>7206</v>
      </c>
      <c r="E10339" s="7" t="s">
        <v>7207</v>
      </c>
      <c r="F10339" s="8">
        <v>21</v>
      </c>
      <c r="G10339" s="8">
        <v>15.62</v>
      </c>
      <c r="H10339" s="8">
        <v>17.38</v>
      </c>
      <c r="I10339" s="8">
        <v>1184</v>
      </c>
      <c r="J10339" s="8">
        <v>20377.789999999997</v>
      </c>
      <c r="K10339" s="8">
        <v>17.210971283783781</v>
      </c>
      <c r="L10339" s="8">
        <f t="shared" si="644"/>
        <v>2.9870280740451189</v>
      </c>
      <c r="M10339" s="8">
        <f t="shared" si="645"/>
        <v>14.223943209738662</v>
      </c>
      <c r="N10339" s="9"/>
      <c r="O10339" s="9"/>
      <c r="P10339" s="8">
        <v>21</v>
      </c>
      <c r="Q10339" s="8">
        <v>17.37559375</v>
      </c>
      <c r="R10339" s="17">
        <f t="shared" si="646"/>
        <v>0</v>
      </c>
      <c r="S10339" s="18">
        <f t="shared" si="647"/>
        <v>20377.789999999997</v>
      </c>
    </row>
    <row r="10340" spans="1:19" x14ac:dyDescent="0.25">
      <c r="A10340" s="7" t="s">
        <v>19222</v>
      </c>
      <c r="B10340" s="7" t="s">
        <v>19223</v>
      </c>
      <c r="C10340" s="7" t="s">
        <v>37</v>
      </c>
      <c r="D10340" s="7" t="s">
        <v>38</v>
      </c>
      <c r="E10340" s="7" t="s">
        <v>39</v>
      </c>
      <c r="F10340" s="8">
        <v>15</v>
      </c>
      <c r="G10340" s="8">
        <v>1220</v>
      </c>
      <c r="H10340" s="8">
        <v>1317.6</v>
      </c>
      <c r="I10340" s="8">
        <v>3</v>
      </c>
      <c r="J10340" s="8">
        <v>3757.6</v>
      </c>
      <c r="K10340" s="8">
        <v>1252.5333333333333</v>
      </c>
      <c r="L10340" s="8">
        <f t="shared" si="644"/>
        <v>163.37391304347807</v>
      </c>
      <c r="M10340" s="8">
        <f t="shared" si="645"/>
        <v>1089.1594202898552</v>
      </c>
      <c r="N10340" s="9"/>
      <c r="O10340" s="9"/>
      <c r="P10340" s="8">
        <v>15</v>
      </c>
      <c r="Q10340" s="8">
        <v>1317.6</v>
      </c>
      <c r="R10340" s="17">
        <f t="shared" si="646"/>
        <v>0</v>
      </c>
      <c r="S10340" s="18">
        <f t="shared" si="647"/>
        <v>3757.6</v>
      </c>
    </row>
    <row r="10341" spans="1:19" x14ac:dyDescent="0.25">
      <c r="A10341" s="7" t="s">
        <v>18895</v>
      </c>
      <c r="B10341" s="7" t="s">
        <v>18896</v>
      </c>
      <c r="C10341" s="7" t="s">
        <v>37</v>
      </c>
      <c r="D10341" s="7" t="s">
        <v>38</v>
      </c>
      <c r="E10341" s="7" t="s">
        <v>39</v>
      </c>
      <c r="F10341" s="8">
        <v>15</v>
      </c>
      <c r="G10341" s="8">
        <v>1220</v>
      </c>
      <c r="H10341" s="8">
        <v>1317.6</v>
      </c>
      <c r="I10341" s="8">
        <v>5</v>
      </c>
      <c r="J10341" s="8">
        <v>6392.7999999999993</v>
      </c>
      <c r="K10341" s="8">
        <v>1278.56</v>
      </c>
      <c r="L10341" s="8">
        <f t="shared" si="644"/>
        <v>166.76869565217385</v>
      </c>
      <c r="M10341" s="8">
        <f t="shared" si="645"/>
        <v>1111.7913043478261</v>
      </c>
      <c r="N10341" s="9"/>
      <c r="O10341" s="9"/>
      <c r="P10341" s="8">
        <v>15</v>
      </c>
      <c r="Q10341" s="8">
        <v>1317.6</v>
      </c>
      <c r="R10341" s="17">
        <f t="shared" si="646"/>
        <v>0</v>
      </c>
      <c r="S10341" s="18">
        <f t="shared" si="647"/>
        <v>6392.7999999999993</v>
      </c>
    </row>
    <row r="10342" spans="1:19" x14ac:dyDescent="0.25">
      <c r="A10342" s="7" t="s">
        <v>15093</v>
      </c>
      <c r="B10342" s="7" t="s">
        <v>15094</v>
      </c>
      <c r="C10342" s="7" t="s">
        <v>5229</v>
      </c>
      <c r="D10342" s="7" t="s">
        <v>5230</v>
      </c>
      <c r="E10342" s="7" t="s">
        <v>5231</v>
      </c>
      <c r="F10342" s="8">
        <v>21</v>
      </c>
      <c r="G10342" s="8">
        <v>163.97</v>
      </c>
      <c r="H10342" s="8">
        <v>170.53</v>
      </c>
      <c r="I10342" s="8">
        <v>90</v>
      </c>
      <c r="J10342" s="8">
        <v>15150.61</v>
      </c>
      <c r="K10342" s="8">
        <v>168.34011111111113</v>
      </c>
      <c r="L10342" s="8">
        <f t="shared" si="644"/>
        <v>29.216052341597788</v>
      </c>
      <c r="M10342" s="8">
        <f t="shared" si="645"/>
        <v>139.12405876951334</v>
      </c>
      <c r="N10342" s="9"/>
      <c r="O10342" s="9"/>
      <c r="P10342" s="8">
        <v>21</v>
      </c>
      <c r="Q10342" s="8">
        <v>170.52683333333334</v>
      </c>
      <c r="R10342" s="17">
        <f t="shared" si="646"/>
        <v>0</v>
      </c>
      <c r="S10342" s="18">
        <f t="shared" si="647"/>
        <v>15150.61</v>
      </c>
    </row>
    <row r="10343" spans="1:19" x14ac:dyDescent="0.25">
      <c r="A10343" s="7" t="s">
        <v>10892</v>
      </c>
      <c r="B10343" s="7" t="s">
        <v>10893</v>
      </c>
      <c r="C10343" s="7" t="s">
        <v>7205</v>
      </c>
      <c r="D10343" s="7" t="s">
        <v>7206</v>
      </c>
      <c r="E10343" s="7" t="s">
        <v>7440</v>
      </c>
      <c r="F10343" s="8">
        <v>15</v>
      </c>
      <c r="G10343" s="8">
        <v>75.13</v>
      </c>
      <c r="H10343" s="8">
        <v>76.599999999999994</v>
      </c>
      <c r="I10343" s="8">
        <v>235</v>
      </c>
      <c r="J10343" s="8">
        <v>17802.469999999994</v>
      </c>
      <c r="K10343" s="8">
        <v>75.755191489361678</v>
      </c>
      <c r="L10343" s="8">
        <f t="shared" si="644"/>
        <v>9.8811119333949904</v>
      </c>
      <c r="M10343" s="8">
        <f t="shared" si="645"/>
        <v>65.874079555966688</v>
      </c>
      <c r="N10343" s="14">
        <v>12</v>
      </c>
      <c r="O10343" s="14">
        <v>74.602000000000004</v>
      </c>
      <c r="P10343" s="8">
        <v>15</v>
      </c>
      <c r="Q10343" s="8">
        <v>76.599999999999994</v>
      </c>
      <c r="R10343" s="17">
        <f t="shared" si="646"/>
        <v>17531.47</v>
      </c>
      <c r="S10343" s="18">
        <f t="shared" si="647"/>
        <v>17802.469999999994</v>
      </c>
    </row>
    <row r="10344" spans="1:19" x14ac:dyDescent="0.25">
      <c r="A10344" s="7" t="s">
        <v>19836</v>
      </c>
      <c r="B10344" s="7" t="s">
        <v>19837</v>
      </c>
      <c r="C10344" s="7" t="s">
        <v>37</v>
      </c>
      <c r="D10344" s="7" t="s">
        <v>38</v>
      </c>
      <c r="E10344" s="7" t="s">
        <v>39</v>
      </c>
      <c r="F10344" s="8">
        <v>15</v>
      </c>
      <c r="G10344" s="8">
        <v>2500</v>
      </c>
      <c r="H10344" s="8">
        <v>2700</v>
      </c>
      <c r="I10344" s="8">
        <v>4</v>
      </c>
      <c r="J10344" s="8">
        <v>10600</v>
      </c>
      <c r="K10344" s="8">
        <v>2650</v>
      </c>
      <c r="L10344" s="8">
        <f t="shared" si="644"/>
        <v>345.6521739130435</v>
      </c>
      <c r="M10344" s="8">
        <f t="shared" si="645"/>
        <v>2304.3478260869565</v>
      </c>
      <c r="N10344" s="9"/>
      <c r="O10344" s="9"/>
      <c r="P10344" s="8">
        <v>15</v>
      </c>
      <c r="Q10344" s="8">
        <v>2700</v>
      </c>
      <c r="R10344" s="17">
        <f t="shared" si="646"/>
        <v>0</v>
      </c>
      <c r="S10344" s="18">
        <f t="shared" si="647"/>
        <v>10600</v>
      </c>
    </row>
    <row r="10345" spans="1:19" x14ac:dyDescent="0.25">
      <c r="A10345" s="7" t="s">
        <v>7311</v>
      </c>
      <c r="B10345" s="7" t="s">
        <v>7312</v>
      </c>
      <c r="C10345" s="7" t="s">
        <v>14</v>
      </c>
      <c r="D10345" s="7" t="s">
        <v>15</v>
      </c>
      <c r="E10345" s="7" t="s">
        <v>2322</v>
      </c>
      <c r="F10345" s="8">
        <v>15</v>
      </c>
      <c r="G10345" s="8">
        <v>156.99</v>
      </c>
      <c r="H10345" s="8">
        <v>169.52</v>
      </c>
      <c r="I10345" s="8">
        <v>30</v>
      </c>
      <c r="J10345" s="8">
        <v>4885.09</v>
      </c>
      <c r="K10345" s="8">
        <v>162.83633333333333</v>
      </c>
      <c r="L10345" s="8">
        <f t="shared" si="644"/>
        <v>21.239521739130424</v>
      </c>
      <c r="M10345" s="8">
        <f t="shared" si="645"/>
        <v>141.5968115942029</v>
      </c>
      <c r="N10345" s="9"/>
      <c r="O10345" s="9"/>
      <c r="P10345" s="8">
        <v>15</v>
      </c>
      <c r="Q10345" s="8">
        <v>169.52125000000001</v>
      </c>
      <c r="R10345" s="17">
        <f t="shared" si="646"/>
        <v>0</v>
      </c>
      <c r="S10345" s="18">
        <f t="shared" si="647"/>
        <v>4885.09</v>
      </c>
    </row>
    <row r="10346" spans="1:19" x14ac:dyDescent="0.25">
      <c r="A10346" s="7" t="s">
        <v>9228</v>
      </c>
      <c r="B10346" s="7" t="s">
        <v>9229</v>
      </c>
      <c r="C10346" s="7" t="s">
        <v>7400</v>
      </c>
      <c r="D10346" s="7" t="s">
        <v>7401</v>
      </c>
      <c r="E10346" s="7" t="s">
        <v>7402</v>
      </c>
      <c r="F10346" s="8">
        <v>21</v>
      </c>
      <c r="G10346" s="8">
        <v>272.41000000000003</v>
      </c>
      <c r="H10346" s="8">
        <v>289.18</v>
      </c>
      <c r="I10346" s="8">
        <v>15</v>
      </c>
      <c r="J10346" s="8">
        <v>4136.42</v>
      </c>
      <c r="K10346" s="8">
        <v>275.76133333333331</v>
      </c>
      <c r="L10346" s="8">
        <f t="shared" si="644"/>
        <v>47.859404958677686</v>
      </c>
      <c r="M10346" s="8">
        <f t="shared" si="645"/>
        <v>227.90192837465563</v>
      </c>
      <c r="N10346" s="13"/>
      <c r="O10346" s="13"/>
      <c r="P10346" s="8">
        <v>21</v>
      </c>
      <c r="Q10346" s="8">
        <v>289.17666666666668</v>
      </c>
      <c r="R10346" s="17">
        <f t="shared" si="646"/>
        <v>0</v>
      </c>
      <c r="S10346" s="18">
        <f t="shared" si="647"/>
        <v>4136.42</v>
      </c>
    </row>
    <row r="10347" spans="1:19" x14ac:dyDescent="0.25">
      <c r="A10347" s="7" t="s">
        <v>10766</v>
      </c>
      <c r="B10347" s="7" t="s">
        <v>10767</v>
      </c>
      <c r="C10347" s="7" t="s">
        <v>7400</v>
      </c>
      <c r="D10347" s="7" t="s">
        <v>7401</v>
      </c>
      <c r="E10347" s="7" t="s">
        <v>7402</v>
      </c>
      <c r="F10347" s="8">
        <v>21</v>
      </c>
      <c r="G10347" s="8">
        <v>635.21</v>
      </c>
      <c r="H10347" s="8">
        <v>837.01</v>
      </c>
      <c r="I10347" s="8">
        <v>2</v>
      </c>
      <c r="J10347" s="8">
        <v>1472.22</v>
      </c>
      <c r="K10347" s="8">
        <v>736.11</v>
      </c>
      <c r="L10347" s="8">
        <f t="shared" si="644"/>
        <v>127.75462809917349</v>
      </c>
      <c r="M10347" s="8">
        <f t="shared" si="645"/>
        <v>608.35537190082653</v>
      </c>
      <c r="N10347" s="9"/>
      <c r="O10347" s="9"/>
      <c r="P10347" s="8">
        <v>21</v>
      </c>
      <c r="Q10347" s="8">
        <v>837.01</v>
      </c>
      <c r="R10347" s="17">
        <f t="shared" si="646"/>
        <v>0</v>
      </c>
      <c r="S10347" s="18">
        <f t="shared" si="647"/>
        <v>1472.22</v>
      </c>
    </row>
    <row r="10348" spans="1:19" x14ac:dyDescent="0.25">
      <c r="A10348" s="7" t="s">
        <v>16601</v>
      </c>
      <c r="B10348" s="7" t="s">
        <v>16602</v>
      </c>
      <c r="C10348" s="7" t="s">
        <v>7539</v>
      </c>
      <c r="D10348" s="7" t="s">
        <v>7540</v>
      </c>
      <c r="E10348" s="7" t="s">
        <v>7798</v>
      </c>
      <c r="F10348" s="8">
        <v>21</v>
      </c>
      <c r="G10348" s="8">
        <v>99.22</v>
      </c>
      <c r="H10348" s="8">
        <v>102.61</v>
      </c>
      <c r="I10348" s="8">
        <v>80</v>
      </c>
      <c r="J10348" s="8">
        <v>8005.3600000000006</v>
      </c>
      <c r="K10348" s="8">
        <v>100.06700000000001</v>
      </c>
      <c r="L10348" s="8">
        <f t="shared" si="644"/>
        <v>17.367000000000004</v>
      </c>
      <c r="M10348" s="8">
        <f t="shared" si="645"/>
        <v>82.7</v>
      </c>
      <c r="N10348" s="9"/>
      <c r="O10348" s="9"/>
      <c r="P10348" s="8">
        <v>21</v>
      </c>
      <c r="Q10348" s="8">
        <v>102.60799999999999</v>
      </c>
      <c r="R10348" s="17">
        <f t="shared" si="646"/>
        <v>0</v>
      </c>
      <c r="S10348" s="18">
        <f t="shared" si="647"/>
        <v>8005.3600000000006</v>
      </c>
    </row>
    <row r="10349" spans="1:19" x14ac:dyDescent="0.25">
      <c r="A10349" s="7" t="s">
        <v>9512</v>
      </c>
      <c r="B10349" s="7" t="s">
        <v>9513</v>
      </c>
      <c r="C10349" s="7" t="s">
        <v>14</v>
      </c>
      <c r="D10349" s="7" t="s">
        <v>15</v>
      </c>
      <c r="E10349" s="7" t="s">
        <v>7763</v>
      </c>
      <c r="F10349" s="8">
        <v>21</v>
      </c>
      <c r="G10349" s="8">
        <v>28.71</v>
      </c>
      <c r="H10349" s="8">
        <v>33.520000000000003</v>
      </c>
      <c r="I10349" s="8">
        <v>1915</v>
      </c>
      <c r="J10349" s="8">
        <v>54248.110000000008</v>
      </c>
      <c r="K10349" s="8">
        <v>28.32799477806789</v>
      </c>
      <c r="L10349" s="8">
        <f t="shared" si="644"/>
        <v>4.9164288457803771</v>
      </c>
      <c r="M10349" s="8">
        <f t="shared" si="645"/>
        <v>23.411565932287512</v>
      </c>
      <c r="N10349" s="14">
        <v>12</v>
      </c>
      <c r="O10349" s="14">
        <v>26.32</v>
      </c>
      <c r="P10349" s="8">
        <v>21</v>
      </c>
      <c r="Q10349" s="8">
        <v>28.434999999999999</v>
      </c>
      <c r="R10349" s="17">
        <f t="shared" si="646"/>
        <v>50402.8</v>
      </c>
      <c r="S10349" s="18">
        <f t="shared" si="647"/>
        <v>54248.110000000008</v>
      </c>
    </row>
    <row r="10350" spans="1:19" x14ac:dyDescent="0.25">
      <c r="A10350" s="7" t="s">
        <v>9070</v>
      </c>
      <c r="B10350" s="7" t="s">
        <v>9071</v>
      </c>
      <c r="C10350" s="7" t="s">
        <v>37</v>
      </c>
      <c r="D10350" s="7" t="s">
        <v>38</v>
      </c>
      <c r="E10350" s="7" t="s">
        <v>39</v>
      </c>
      <c r="F10350" s="8">
        <v>15</v>
      </c>
      <c r="G10350" s="8">
        <v>2573.2600000000002</v>
      </c>
      <c r="H10350" s="8">
        <v>2779</v>
      </c>
      <c r="I10350" s="8">
        <v>2</v>
      </c>
      <c r="J10350" s="8">
        <v>5352.26</v>
      </c>
      <c r="K10350" s="8">
        <v>2676.13</v>
      </c>
      <c r="L10350" s="8">
        <f t="shared" si="644"/>
        <v>349.06043478260835</v>
      </c>
      <c r="M10350" s="8">
        <f t="shared" si="645"/>
        <v>2327.0695652173918</v>
      </c>
      <c r="N10350" s="14">
        <v>12</v>
      </c>
      <c r="O10350" s="14">
        <v>2706.5</v>
      </c>
      <c r="P10350" s="8">
        <v>15</v>
      </c>
      <c r="Q10350" s="8">
        <v>2779</v>
      </c>
      <c r="R10350" s="17">
        <f t="shared" si="646"/>
        <v>5413</v>
      </c>
      <c r="S10350" s="18">
        <f t="shared" si="647"/>
        <v>5352.26</v>
      </c>
    </row>
    <row r="10351" spans="1:19" x14ac:dyDescent="0.25">
      <c r="A10351" s="7" t="s">
        <v>8478</v>
      </c>
      <c r="B10351" s="7" t="s">
        <v>8479</v>
      </c>
      <c r="C10351" s="7" t="s">
        <v>14</v>
      </c>
      <c r="D10351" s="7" t="s">
        <v>15</v>
      </c>
      <c r="E10351" s="7" t="s">
        <v>2322</v>
      </c>
      <c r="F10351" s="8">
        <v>21</v>
      </c>
      <c r="G10351" s="8">
        <v>10.31</v>
      </c>
      <c r="H10351" s="8">
        <v>10.83</v>
      </c>
      <c r="I10351" s="8">
        <v>4200</v>
      </c>
      <c r="J10351" s="8">
        <v>45272.639999999992</v>
      </c>
      <c r="K10351" s="8">
        <v>10.779199999999998</v>
      </c>
      <c r="L10351" s="8">
        <f t="shared" si="644"/>
        <v>1.8707702479338835</v>
      </c>
      <c r="M10351" s="8">
        <f t="shared" si="645"/>
        <v>8.9084297520661142</v>
      </c>
      <c r="N10351" s="9"/>
      <c r="O10351" s="9"/>
      <c r="P10351" s="8">
        <v>21</v>
      </c>
      <c r="Q10351" s="8">
        <v>10.828299999999999</v>
      </c>
      <c r="R10351" s="17">
        <f t="shared" si="646"/>
        <v>0</v>
      </c>
      <c r="S10351" s="18">
        <f t="shared" si="647"/>
        <v>45272.639999999992</v>
      </c>
    </row>
    <row r="10352" spans="1:19" x14ac:dyDescent="0.25">
      <c r="A10352" s="7" t="s">
        <v>13891</v>
      </c>
      <c r="B10352" s="7" t="s">
        <v>13892</v>
      </c>
      <c r="C10352" s="7" t="s">
        <v>7400</v>
      </c>
      <c r="D10352" s="7" t="s">
        <v>7401</v>
      </c>
      <c r="E10352" s="7" t="s">
        <v>7402</v>
      </c>
      <c r="F10352" s="8">
        <v>15</v>
      </c>
      <c r="G10352" s="8">
        <v>2597.61</v>
      </c>
      <c r="H10352" s="8">
        <v>2805.45</v>
      </c>
      <c r="I10352" s="8">
        <v>5</v>
      </c>
      <c r="J10352" s="8">
        <v>13819.35</v>
      </c>
      <c r="K10352" s="8">
        <v>2763.87</v>
      </c>
      <c r="L10352" s="8">
        <f t="shared" si="644"/>
        <v>360.50478260869568</v>
      </c>
      <c r="M10352" s="8">
        <f t="shared" si="645"/>
        <v>2403.3652173913042</v>
      </c>
      <c r="N10352" s="9"/>
      <c r="O10352" s="9"/>
      <c r="P10352" s="8">
        <v>15</v>
      </c>
      <c r="Q10352" s="8">
        <v>2805.43</v>
      </c>
      <c r="R10352" s="17">
        <f t="shared" si="646"/>
        <v>0</v>
      </c>
      <c r="S10352" s="18">
        <f t="shared" si="647"/>
        <v>13819.35</v>
      </c>
    </row>
    <row r="10353" spans="1:19" x14ac:dyDescent="0.25">
      <c r="A10353" s="7" t="s">
        <v>13893</v>
      </c>
      <c r="B10353" s="7" t="s">
        <v>13894</v>
      </c>
      <c r="C10353" s="7" t="s">
        <v>7400</v>
      </c>
      <c r="D10353" s="7" t="s">
        <v>7401</v>
      </c>
      <c r="E10353" s="7" t="s">
        <v>7402</v>
      </c>
      <c r="F10353" s="8">
        <v>15</v>
      </c>
      <c r="G10353" s="8">
        <v>2597.62</v>
      </c>
      <c r="H10353" s="8">
        <v>2805.43</v>
      </c>
      <c r="I10353" s="8">
        <v>2</v>
      </c>
      <c r="J10353" s="8">
        <v>5403.0499999999993</v>
      </c>
      <c r="K10353" s="8">
        <v>2701.5249999999996</v>
      </c>
      <c r="L10353" s="8">
        <f t="shared" si="644"/>
        <v>352.37282608695614</v>
      </c>
      <c r="M10353" s="8">
        <f t="shared" si="645"/>
        <v>2349.1521739130435</v>
      </c>
      <c r="N10353" s="14">
        <v>12</v>
      </c>
      <c r="O10353" s="14">
        <v>2732.24</v>
      </c>
      <c r="P10353" s="8">
        <v>15</v>
      </c>
      <c r="Q10353" s="8">
        <v>2805.43</v>
      </c>
      <c r="R10353" s="17">
        <f t="shared" si="646"/>
        <v>5464.48</v>
      </c>
      <c r="S10353" s="18">
        <f t="shared" si="647"/>
        <v>5403.0499999999993</v>
      </c>
    </row>
    <row r="10354" spans="1:19" x14ac:dyDescent="0.25">
      <c r="A10354" s="7" t="s">
        <v>8756</v>
      </c>
      <c r="B10354" s="7" t="s">
        <v>8757</v>
      </c>
      <c r="C10354" s="7" t="s">
        <v>14</v>
      </c>
      <c r="D10354" s="7" t="s">
        <v>15</v>
      </c>
      <c r="E10354" s="7" t="s">
        <v>7480</v>
      </c>
      <c r="F10354" s="8">
        <v>21</v>
      </c>
      <c r="G10354" s="8">
        <v>2.29</v>
      </c>
      <c r="H10354" s="8">
        <v>2.29</v>
      </c>
      <c r="I10354" s="8">
        <v>6592</v>
      </c>
      <c r="J10354" s="8">
        <v>14864.880000000008</v>
      </c>
      <c r="K10354" s="8">
        <v>2.254987864077671</v>
      </c>
      <c r="L10354" s="8">
        <f t="shared" si="644"/>
        <v>0.39136153012918262</v>
      </c>
      <c r="M10354" s="8">
        <f t="shared" si="645"/>
        <v>1.8636263339484884</v>
      </c>
      <c r="N10354" s="9"/>
      <c r="O10354" s="9"/>
      <c r="P10354" s="8">
        <v>21</v>
      </c>
      <c r="Q10354" s="8">
        <v>2.2869000000000002</v>
      </c>
      <c r="R10354" s="17">
        <f t="shared" si="646"/>
        <v>0</v>
      </c>
      <c r="S10354" s="18">
        <f t="shared" si="647"/>
        <v>14864.880000000008</v>
      </c>
    </row>
    <row r="10355" spans="1:19" x14ac:dyDescent="0.25">
      <c r="A10355" s="7" t="s">
        <v>7923</v>
      </c>
      <c r="B10355" s="7" t="s">
        <v>7924</v>
      </c>
      <c r="C10355" s="7" t="s">
        <v>14</v>
      </c>
      <c r="D10355" s="7" t="s">
        <v>15</v>
      </c>
      <c r="E10355" s="7" t="s">
        <v>2322</v>
      </c>
      <c r="F10355" s="8">
        <v>21</v>
      </c>
      <c r="G10355" s="8">
        <v>0.75</v>
      </c>
      <c r="H10355" s="8">
        <v>0.79</v>
      </c>
      <c r="I10355" s="8">
        <v>33600</v>
      </c>
      <c r="J10355" s="8">
        <v>26208.600000000002</v>
      </c>
      <c r="K10355" s="8">
        <v>0.78001785714285721</v>
      </c>
      <c r="L10355" s="8">
        <f t="shared" si="644"/>
        <v>0.13537500000000002</v>
      </c>
      <c r="M10355" s="8">
        <f t="shared" si="645"/>
        <v>0.64464285714285718</v>
      </c>
      <c r="N10355" s="14">
        <v>21</v>
      </c>
      <c r="O10355" s="14">
        <v>0.78649999999999998</v>
      </c>
      <c r="P10355" s="8">
        <v>21</v>
      </c>
      <c r="Q10355" s="8">
        <v>0.78649999999999998</v>
      </c>
      <c r="R10355" s="17">
        <f t="shared" si="646"/>
        <v>26426.399999999998</v>
      </c>
      <c r="S10355" s="18">
        <f t="shared" si="647"/>
        <v>26208.600000000002</v>
      </c>
    </row>
    <row r="10356" spans="1:19" x14ac:dyDescent="0.25">
      <c r="A10356" s="7" t="s">
        <v>7943</v>
      </c>
      <c r="B10356" s="7" t="s">
        <v>7944</v>
      </c>
      <c r="C10356" s="7" t="s">
        <v>14</v>
      </c>
      <c r="D10356" s="7" t="s">
        <v>15</v>
      </c>
      <c r="E10356" s="7" t="s">
        <v>2322</v>
      </c>
      <c r="F10356" s="8">
        <v>21</v>
      </c>
      <c r="G10356" s="8">
        <v>8.68</v>
      </c>
      <c r="H10356" s="8">
        <v>9.07</v>
      </c>
      <c r="I10356" s="8">
        <v>1416</v>
      </c>
      <c r="J10356" s="8">
        <v>12629.320000000003</v>
      </c>
      <c r="K10356" s="8">
        <v>8.9190112994350308</v>
      </c>
      <c r="L10356" s="8">
        <f t="shared" si="644"/>
        <v>1.547927580893683</v>
      </c>
      <c r="M10356" s="8">
        <f t="shared" si="645"/>
        <v>7.3710837185413478</v>
      </c>
      <c r="N10356" s="14">
        <v>12</v>
      </c>
      <c r="O10356" s="14">
        <v>8.4</v>
      </c>
      <c r="P10356" s="8">
        <v>21</v>
      </c>
      <c r="Q10356" s="8">
        <v>9.0749999999999993</v>
      </c>
      <c r="R10356" s="17">
        <f t="shared" si="646"/>
        <v>11894.4</v>
      </c>
      <c r="S10356" s="18">
        <f t="shared" si="647"/>
        <v>12629.320000000003</v>
      </c>
    </row>
    <row r="10357" spans="1:19" x14ac:dyDescent="0.25">
      <c r="A10357" s="7" t="s">
        <v>19466</v>
      </c>
      <c r="B10357" s="7" t="s">
        <v>19467</v>
      </c>
      <c r="C10357" s="7" t="s">
        <v>14</v>
      </c>
      <c r="D10357" s="7" t="s">
        <v>15</v>
      </c>
      <c r="E10357" s="7" t="s">
        <v>7518</v>
      </c>
      <c r="F10357" s="8">
        <v>21</v>
      </c>
      <c r="G10357" s="8">
        <v>1788.38</v>
      </c>
      <c r="H10357" s="8">
        <v>1816.21</v>
      </c>
      <c r="I10357" s="8">
        <v>13</v>
      </c>
      <c r="J10357" s="8">
        <v>23388.09</v>
      </c>
      <c r="K10357" s="8">
        <v>1799.0838461538463</v>
      </c>
      <c r="L10357" s="8">
        <f t="shared" si="644"/>
        <v>312.23769230769221</v>
      </c>
      <c r="M10357" s="8">
        <f t="shared" si="645"/>
        <v>1486.846153846154</v>
      </c>
      <c r="N10357" s="9"/>
      <c r="O10357" s="9"/>
      <c r="P10357" s="8">
        <v>21</v>
      </c>
      <c r="Q10357" s="8">
        <v>1816.21</v>
      </c>
      <c r="R10357" s="17">
        <f t="shared" si="646"/>
        <v>0</v>
      </c>
      <c r="S10357" s="18">
        <f t="shared" si="647"/>
        <v>23388.09</v>
      </c>
    </row>
    <row r="10358" spans="1:19" x14ac:dyDescent="0.25">
      <c r="A10358" s="7" t="s">
        <v>19468</v>
      </c>
      <c r="B10358" s="7" t="s">
        <v>19469</v>
      </c>
      <c r="C10358" s="7" t="s">
        <v>14</v>
      </c>
      <c r="D10358" s="7" t="s">
        <v>15</v>
      </c>
      <c r="E10358" s="7" t="s">
        <v>7518</v>
      </c>
      <c r="F10358" s="8">
        <v>21</v>
      </c>
      <c r="G10358" s="8">
        <v>1788.38</v>
      </c>
      <c r="H10358" s="8">
        <v>1816.21</v>
      </c>
      <c r="I10358" s="8">
        <v>13</v>
      </c>
      <c r="J10358" s="8">
        <v>23388.09</v>
      </c>
      <c r="K10358" s="8">
        <v>1799.0838461538463</v>
      </c>
      <c r="L10358" s="8">
        <f t="shared" si="644"/>
        <v>312.23769230769221</v>
      </c>
      <c r="M10358" s="8">
        <f t="shared" si="645"/>
        <v>1486.846153846154</v>
      </c>
      <c r="N10358" s="9"/>
      <c r="O10358" s="9"/>
      <c r="P10358" s="8">
        <v>21</v>
      </c>
      <c r="Q10358" s="8">
        <v>1816.21</v>
      </c>
      <c r="R10358" s="17">
        <f t="shared" si="646"/>
        <v>0</v>
      </c>
      <c r="S10358" s="18">
        <f t="shared" si="647"/>
        <v>23388.09</v>
      </c>
    </row>
    <row r="10359" spans="1:19" x14ac:dyDescent="0.25">
      <c r="A10359" s="7" t="s">
        <v>9703</v>
      </c>
      <c r="B10359" s="7" t="s">
        <v>9704</v>
      </c>
      <c r="C10359" s="7" t="s">
        <v>7205</v>
      </c>
      <c r="D10359" s="7" t="s">
        <v>7206</v>
      </c>
      <c r="E10359" s="7" t="s">
        <v>7445</v>
      </c>
      <c r="F10359" s="8">
        <v>15</v>
      </c>
      <c r="G10359" s="8">
        <v>129.19</v>
      </c>
      <c r="H10359" s="8">
        <v>129.75</v>
      </c>
      <c r="I10359" s="8">
        <v>699</v>
      </c>
      <c r="J10359" s="8">
        <v>90481.680000000008</v>
      </c>
      <c r="K10359" s="8">
        <v>129.4444635193133</v>
      </c>
      <c r="L10359" s="8">
        <f t="shared" si="644"/>
        <v>16.884060459040853</v>
      </c>
      <c r="M10359" s="8">
        <f t="shared" si="645"/>
        <v>112.56040306027245</v>
      </c>
      <c r="N10359" s="14">
        <v>12</v>
      </c>
      <c r="O10359" s="14">
        <v>126.38083333333334</v>
      </c>
      <c r="P10359" s="8">
        <v>15</v>
      </c>
      <c r="Q10359" s="8">
        <v>129.76600000000002</v>
      </c>
      <c r="R10359" s="17">
        <f t="shared" si="646"/>
        <v>88340.202499999999</v>
      </c>
      <c r="S10359" s="18">
        <f t="shared" si="647"/>
        <v>90481.680000000008</v>
      </c>
    </row>
    <row r="10360" spans="1:19" x14ac:dyDescent="0.25">
      <c r="A10360" s="7" t="s">
        <v>9926</v>
      </c>
      <c r="B10360" s="7" t="s">
        <v>9927</v>
      </c>
      <c r="C10360" s="7" t="s">
        <v>37</v>
      </c>
      <c r="D10360" s="7" t="s">
        <v>38</v>
      </c>
      <c r="E10360" s="7" t="s">
        <v>39</v>
      </c>
      <c r="F10360" s="8">
        <v>15</v>
      </c>
      <c r="G10360" s="8">
        <v>5175</v>
      </c>
      <c r="H10360" s="8">
        <v>5400</v>
      </c>
      <c r="I10360" s="8">
        <v>3</v>
      </c>
      <c r="J10360" s="8">
        <v>15975</v>
      </c>
      <c r="K10360" s="8">
        <v>5325</v>
      </c>
      <c r="L10360" s="8">
        <f t="shared" si="644"/>
        <v>694.56521739130403</v>
      </c>
      <c r="M10360" s="8">
        <f t="shared" si="645"/>
        <v>4630.434782608696</v>
      </c>
      <c r="N10360" s="9"/>
      <c r="O10360" s="9"/>
      <c r="P10360" s="8">
        <v>15</v>
      </c>
      <c r="Q10360" s="8">
        <v>5400</v>
      </c>
      <c r="R10360" s="17">
        <f t="shared" si="646"/>
        <v>0</v>
      </c>
      <c r="S10360" s="18">
        <f t="shared" si="647"/>
        <v>15975</v>
      </c>
    </row>
    <row r="10361" spans="1:19" x14ac:dyDescent="0.25">
      <c r="A10361" s="7" t="s">
        <v>21277</v>
      </c>
      <c r="B10361" s="7" t="s">
        <v>21278</v>
      </c>
      <c r="C10361" s="7" t="s">
        <v>13502</v>
      </c>
      <c r="D10361" s="7" t="s">
        <v>13677</v>
      </c>
      <c r="E10361" s="7" t="s">
        <v>13678</v>
      </c>
      <c r="F10361" s="8">
        <v>21</v>
      </c>
      <c r="G10361" s="8">
        <v>180.6</v>
      </c>
      <c r="H10361" s="8">
        <v>180.6</v>
      </c>
      <c r="I10361" s="8">
        <v>6</v>
      </c>
      <c r="J10361" s="8">
        <v>1083.5999999999999</v>
      </c>
      <c r="K10361" s="8">
        <v>180.6</v>
      </c>
      <c r="L10361" s="8">
        <f t="shared" si="644"/>
        <v>31.343801652892552</v>
      </c>
      <c r="M10361" s="8">
        <f t="shared" si="645"/>
        <v>149.25619834710744</v>
      </c>
      <c r="N10361" s="9"/>
      <c r="O10361" s="9"/>
      <c r="P10361" s="8">
        <v>21</v>
      </c>
      <c r="Q10361" s="8">
        <v>218.52666666666667</v>
      </c>
      <c r="R10361" s="17">
        <f t="shared" si="646"/>
        <v>0</v>
      </c>
      <c r="S10361" s="18">
        <f t="shared" si="647"/>
        <v>1083.5999999999999</v>
      </c>
    </row>
    <row r="10362" spans="1:19" x14ac:dyDescent="0.25">
      <c r="A10362" s="7" t="s">
        <v>21279</v>
      </c>
      <c r="B10362" s="7" t="s">
        <v>21280</v>
      </c>
      <c r="C10362" s="7" t="s">
        <v>13502</v>
      </c>
      <c r="D10362" s="7" t="s">
        <v>13677</v>
      </c>
      <c r="E10362" s="7" t="s">
        <v>13678</v>
      </c>
      <c r="F10362" s="8">
        <v>21</v>
      </c>
      <c r="G10362" s="8">
        <v>180.6</v>
      </c>
      <c r="H10362" s="8">
        <v>180.6</v>
      </c>
      <c r="I10362" s="8">
        <v>6</v>
      </c>
      <c r="J10362" s="8">
        <v>1083.5999999999999</v>
      </c>
      <c r="K10362" s="8">
        <v>180.6</v>
      </c>
      <c r="L10362" s="8">
        <f t="shared" si="644"/>
        <v>31.343801652892552</v>
      </c>
      <c r="M10362" s="8">
        <f t="shared" si="645"/>
        <v>149.25619834710744</v>
      </c>
      <c r="N10362" s="9"/>
      <c r="O10362" s="9"/>
      <c r="P10362" s="8">
        <v>21</v>
      </c>
      <c r="Q10362" s="8">
        <v>218.52666666666667</v>
      </c>
      <c r="R10362" s="17">
        <f t="shared" si="646"/>
        <v>0</v>
      </c>
      <c r="S10362" s="18">
        <f t="shared" si="647"/>
        <v>1083.5999999999999</v>
      </c>
    </row>
    <row r="10363" spans="1:19" x14ac:dyDescent="0.25">
      <c r="A10363" s="7" t="s">
        <v>13722</v>
      </c>
      <c r="B10363" s="7" t="s">
        <v>13723</v>
      </c>
      <c r="C10363" s="7" t="s">
        <v>13502</v>
      </c>
      <c r="D10363" s="7" t="s">
        <v>13677</v>
      </c>
      <c r="E10363" s="7" t="s">
        <v>13678</v>
      </c>
      <c r="F10363" s="8">
        <v>21</v>
      </c>
      <c r="G10363" s="8">
        <v>180.6</v>
      </c>
      <c r="H10363" s="8">
        <v>180.6</v>
      </c>
      <c r="I10363" s="8">
        <v>6</v>
      </c>
      <c r="J10363" s="8">
        <v>1083.5899999999999</v>
      </c>
      <c r="K10363" s="8">
        <v>180.59833333333333</v>
      </c>
      <c r="L10363" s="8">
        <f t="shared" si="644"/>
        <v>31.343512396694223</v>
      </c>
      <c r="M10363" s="8">
        <f t="shared" si="645"/>
        <v>149.25482093663911</v>
      </c>
      <c r="N10363" s="9"/>
      <c r="O10363" s="9"/>
      <c r="P10363" s="8">
        <v>21</v>
      </c>
      <c r="Q10363" s="8">
        <v>218.52666666666667</v>
      </c>
      <c r="R10363" s="17">
        <f t="shared" si="646"/>
        <v>0</v>
      </c>
      <c r="S10363" s="18">
        <f t="shared" si="647"/>
        <v>1083.5899999999999</v>
      </c>
    </row>
    <row r="10364" spans="1:19" x14ac:dyDescent="0.25">
      <c r="A10364" s="7" t="s">
        <v>15323</v>
      </c>
      <c r="B10364" s="7" t="s">
        <v>15324</v>
      </c>
      <c r="C10364" s="7" t="s">
        <v>37</v>
      </c>
      <c r="D10364" s="7" t="s">
        <v>38</v>
      </c>
      <c r="E10364" s="7" t="s">
        <v>39</v>
      </c>
      <c r="F10364" s="8">
        <v>15</v>
      </c>
      <c r="G10364" s="8">
        <v>950</v>
      </c>
      <c r="H10364" s="8">
        <v>1025.99</v>
      </c>
      <c r="I10364" s="8">
        <v>5</v>
      </c>
      <c r="J10364" s="8">
        <v>4901.9799999999996</v>
      </c>
      <c r="K10364" s="8">
        <v>980.39599999999996</v>
      </c>
      <c r="L10364" s="8">
        <f t="shared" si="644"/>
        <v>127.87773913043475</v>
      </c>
      <c r="M10364" s="8">
        <f t="shared" si="645"/>
        <v>852.51826086956521</v>
      </c>
      <c r="N10364" s="14">
        <v>12</v>
      </c>
      <c r="O10364" s="14">
        <v>999.23</v>
      </c>
      <c r="P10364" s="8">
        <v>15</v>
      </c>
      <c r="Q10364" s="8">
        <v>1025.9849999999999</v>
      </c>
      <c r="R10364" s="17">
        <f t="shared" si="646"/>
        <v>4996.1499999999996</v>
      </c>
      <c r="S10364" s="18">
        <f t="shared" si="647"/>
        <v>4901.9799999999996</v>
      </c>
    </row>
    <row r="10365" spans="1:19" x14ac:dyDescent="0.25">
      <c r="A10365" s="7" t="s">
        <v>14459</v>
      </c>
      <c r="B10365" s="7" t="s">
        <v>14460</v>
      </c>
      <c r="C10365" s="7" t="s">
        <v>369</v>
      </c>
      <c r="D10365" s="7" t="s">
        <v>370</v>
      </c>
      <c r="E10365" s="7" t="s">
        <v>371</v>
      </c>
      <c r="F10365" s="8">
        <v>21</v>
      </c>
      <c r="G10365" s="8">
        <v>1143.1099999999999</v>
      </c>
      <c r="H10365" s="8">
        <v>1188.83</v>
      </c>
      <c r="I10365" s="8">
        <v>15</v>
      </c>
      <c r="J10365" s="8">
        <v>17603.79</v>
      </c>
      <c r="K10365" s="8">
        <v>1173.586</v>
      </c>
      <c r="L10365" s="8">
        <f t="shared" si="644"/>
        <v>203.68021487603301</v>
      </c>
      <c r="M10365" s="8">
        <f t="shared" si="645"/>
        <v>969.90578512396701</v>
      </c>
      <c r="N10365" s="9"/>
      <c r="O10365" s="9"/>
      <c r="P10365" s="8">
        <v>21</v>
      </c>
      <c r="Q10365" s="8">
        <v>1188.825</v>
      </c>
      <c r="R10365" s="17">
        <f t="shared" si="646"/>
        <v>0</v>
      </c>
      <c r="S10365" s="18">
        <f t="shared" si="647"/>
        <v>17603.79</v>
      </c>
    </row>
    <row r="10366" spans="1:19" x14ac:dyDescent="0.25">
      <c r="A10366" s="7" t="s">
        <v>9268</v>
      </c>
      <c r="B10366" s="7" t="s">
        <v>9269</v>
      </c>
      <c r="C10366" s="7" t="s">
        <v>7400</v>
      </c>
      <c r="D10366" s="7" t="s">
        <v>7401</v>
      </c>
      <c r="E10366" s="7" t="s">
        <v>7402</v>
      </c>
      <c r="F10366" s="8">
        <v>21</v>
      </c>
      <c r="G10366" s="8">
        <v>43.45</v>
      </c>
      <c r="H10366" s="8">
        <v>45.74</v>
      </c>
      <c r="I10366" s="8">
        <v>250</v>
      </c>
      <c r="J10366" s="8">
        <v>11205.82</v>
      </c>
      <c r="K10366" s="8">
        <v>44.823279999999997</v>
      </c>
      <c r="L10366" s="8">
        <f t="shared" si="644"/>
        <v>7.7792469421487596</v>
      </c>
      <c r="M10366" s="8">
        <f t="shared" si="645"/>
        <v>37.044033057851237</v>
      </c>
      <c r="N10366" s="9"/>
      <c r="O10366" s="9"/>
      <c r="P10366" s="8">
        <v>21</v>
      </c>
      <c r="Q10366" s="8">
        <v>45.738</v>
      </c>
      <c r="R10366" s="17">
        <f t="shared" si="646"/>
        <v>0</v>
      </c>
      <c r="S10366" s="18">
        <f t="shared" si="647"/>
        <v>11205.82</v>
      </c>
    </row>
    <row r="10367" spans="1:19" x14ac:dyDescent="0.25">
      <c r="A10367" s="7" t="s">
        <v>8200</v>
      </c>
      <c r="B10367" s="7" t="s">
        <v>8201</v>
      </c>
      <c r="C10367" s="7" t="s">
        <v>14</v>
      </c>
      <c r="D10367" s="7" t="s">
        <v>15</v>
      </c>
      <c r="E10367" s="7" t="s">
        <v>2322</v>
      </c>
      <c r="F10367" s="8">
        <v>21</v>
      </c>
      <c r="G10367" s="8">
        <v>2.15</v>
      </c>
      <c r="H10367" s="8">
        <v>2.61</v>
      </c>
      <c r="I10367" s="8">
        <v>7000</v>
      </c>
      <c r="J10367" s="8">
        <v>18031.420000000002</v>
      </c>
      <c r="K10367" s="8">
        <v>2.575917142857143</v>
      </c>
      <c r="L10367" s="8">
        <f t="shared" si="644"/>
        <v>0.44706000000000001</v>
      </c>
      <c r="M10367" s="8">
        <f t="shared" si="645"/>
        <v>2.128857142857143</v>
      </c>
      <c r="N10367" s="9"/>
      <c r="O10367" s="9"/>
      <c r="P10367" s="8">
        <v>21</v>
      </c>
      <c r="Q10367" s="8">
        <v>2.6087600000000002</v>
      </c>
      <c r="R10367" s="17">
        <f t="shared" si="646"/>
        <v>0</v>
      </c>
      <c r="S10367" s="18">
        <f t="shared" si="647"/>
        <v>18031.420000000002</v>
      </c>
    </row>
    <row r="10368" spans="1:19" x14ac:dyDescent="0.25">
      <c r="A10368" s="7" t="s">
        <v>18135</v>
      </c>
      <c r="B10368" s="7" t="s">
        <v>18136</v>
      </c>
      <c r="C10368" s="7" t="s">
        <v>7886</v>
      </c>
      <c r="D10368" s="7" t="s">
        <v>7887</v>
      </c>
      <c r="E10368" s="7" t="s">
        <v>7888</v>
      </c>
      <c r="F10368" s="8">
        <v>21</v>
      </c>
      <c r="G10368" s="8">
        <v>346.06</v>
      </c>
      <c r="H10368" s="8">
        <v>392.04</v>
      </c>
      <c r="I10368" s="8">
        <v>35</v>
      </c>
      <c r="J10368" s="8">
        <v>13491.5</v>
      </c>
      <c r="K10368" s="8">
        <v>385.47142857142859</v>
      </c>
      <c r="L10368" s="8">
        <f t="shared" si="644"/>
        <v>66.899999999999977</v>
      </c>
      <c r="M10368" s="8">
        <f t="shared" si="645"/>
        <v>318.57142857142861</v>
      </c>
      <c r="N10368" s="9"/>
      <c r="O10368" s="9"/>
      <c r="P10368" s="8">
        <v>21</v>
      </c>
      <c r="Q10368" s="8">
        <v>392.04</v>
      </c>
      <c r="R10368" s="17">
        <f t="shared" si="646"/>
        <v>0</v>
      </c>
      <c r="S10368" s="18">
        <f t="shared" si="647"/>
        <v>13491.5</v>
      </c>
    </row>
    <row r="10369" spans="1:19" x14ac:dyDescent="0.25">
      <c r="A10369" s="7" t="s">
        <v>7949</v>
      </c>
      <c r="B10369" s="7" t="s">
        <v>7950</v>
      </c>
      <c r="C10369" s="7" t="s">
        <v>14</v>
      </c>
      <c r="D10369" s="7" t="s">
        <v>15</v>
      </c>
      <c r="E10369" s="7" t="s">
        <v>7480</v>
      </c>
      <c r="F10369" s="8">
        <v>21</v>
      </c>
      <c r="G10369" s="8">
        <v>5.12</v>
      </c>
      <c r="H10369" s="8">
        <v>5.9</v>
      </c>
      <c r="I10369" s="8">
        <v>3900</v>
      </c>
      <c r="J10369" s="8">
        <v>22793.550000000007</v>
      </c>
      <c r="K10369" s="8">
        <v>5.8445000000000018</v>
      </c>
      <c r="L10369" s="8">
        <f t="shared" si="644"/>
        <v>1.0143347107438014</v>
      </c>
      <c r="M10369" s="8">
        <f t="shared" si="645"/>
        <v>4.8301652892562004</v>
      </c>
      <c r="N10369" s="9"/>
      <c r="O10369" s="9"/>
      <c r="P10369" s="8">
        <v>21</v>
      </c>
      <c r="Q10369" s="8">
        <v>5.9047999999999998</v>
      </c>
      <c r="R10369" s="17">
        <f t="shared" si="646"/>
        <v>0</v>
      </c>
      <c r="S10369" s="18">
        <f t="shared" si="647"/>
        <v>22793.550000000007</v>
      </c>
    </row>
    <row r="10370" spans="1:19" x14ac:dyDescent="0.25">
      <c r="A10370" s="7" t="s">
        <v>8596</v>
      </c>
      <c r="B10370" s="7" t="s">
        <v>8597</v>
      </c>
      <c r="C10370" s="7" t="s">
        <v>14</v>
      </c>
      <c r="D10370" s="7" t="s">
        <v>15</v>
      </c>
      <c r="E10370" s="7" t="s">
        <v>7754</v>
      </c>
      <c r="F10370" s="8">
        <v>21</v>
      </c>
      <c r="G10370" s="8">
        <v>11.8</v>
      </c>
      <c r="H10370" s="8">
        <v>12.51</v>
      </c>
      <c r="I10370" s="8">
        <v>1170</v>
      </c>
      <c r="J10370" s="8">
        <v>14402.750000000002</v>
      </c>
      <c r="K10370" s="8">
        <v>12.310042735042737</v>
      </c>
      <c r="L10370" s="8">
        <f t="shared" ref="L10370:L10433" si="648">K10370-M10370</f>
        <v>2.1364536978173341</v>
      </c>
      <c r="M10370" s="8">
        <f t="shared" ref="M10370:M10433" si="649">K10370/((100+F10370)/100)</f>
        <v>10.173589037225403</v>
      </c>
      <c r="N10370" s="14">
        <v>12</v>
      </c>
      <c r="O10370" s="14">
        <v>11.580787878787879</v>
      </c>
      <c r="P10370" s="8">
        <v>21</v>
      </c>
      <c r="Q10370" s="8">
        <v>12.511333333333333</v>
      </c>
      <c r="R10370" s="17">
        <f t="shared" ref="R10370:R10433" si="650">I10370*O10370</f>
        <v>13549.521818181818</v>
      </c>
      <c r="S10370" s="18">
        <f t="shared" si="647"/>
        <v>14402.750000000002</v>
      </c>
    </row>
    <row r="10371" spans="1:19" x14ac:dyDescent="0.25">
      <c r="A10371" s="7" t="s">
        <v>14399</v>
      </c>
      <c r="B10371" s="7" t="s">
        <v>14400</v>
      </c>
      <c r="C10371" s="7" t="s">
        <v>7539</v>
      </c>
      <c r="D10371" s="7" t="s">
        <v>7540</v>
      </c>
      <c r="E10371" s="7" t="s">
        <v>7798</v>
      </c>
      <c r="F10371" s="8">
        <v>21</v>
      </c>
      <c r="G10371" s="8">
        <v>2.97</v>
      </c>
      <c r="H10371" s="8">
        <v>3.12</v>
      </c>
      <c r="I10371" s="8">
        <v>4000</v>
      </c>
      <c r="J10371" s="8">
        <v>12260.93</v>
      </c>
      <c r="K10371" s="8">
        <v>3.0652325</v>
      </c>
      <c r="L10371" s="8">
        <f t="shared" si="648"/>
        <v>0.5319824999999998</v>
      </c>
      <c r="M10371" s="8">
        <f t="shared" si="649"/>
        <v>2.5332500000000002</v>
      </c>
      <c r="N10371" s="9"/>
      <c r="O10371" s="9"/>
      <c r="P10371" s="8">
        <v>21</v>
      </c>
      <c r="Q10371" s="8">
        <v>3.1242200000000002</v>
      </c>
      <c r="R10371" s="17">
        <f t="shared" si="650"/>
        <v>0</v>
      </c>
      <c r="S10371" s="18">
        <f t="shared" ref="S10371:S10434" si="651">J10371</f>
        <v>12260.93</v>
      </c>
    </row>
    <row r="10372" spans="1:19" x14ac:dyDescent="0.25">
      <c r="A10372" s="7" t="s">
        <v>17721</v>
      </c>
      <c r="B10372" s="7" t="s">
        <v>17722</v>
      </c>
      <c r="C10372" s="7" t="s">
        <v>14</v>
      </c>
      <c r="D10372" s="7" t="s">
        <v>15</v>
      </c>
      <c r="E10372" s="7" t="s">
        <v>7768</v>
      </c>
      <c r="F10372" s="8">
        <v>21</v>
      </c>
      <c r="G10372" s="8">
        <v>46.23</v>
      </c>
      <c r="H10372" s="8">
        <v>48.64</v>
      </c>
      <c r="I10372" s="8">
        <v>250</v>
      </c>
      <c r="J10372" s="8">
        <v>11921.710000000001</v>
      </c>
      <c r="K10372" s="8">
        <v>47.686840000000004</v>
      </c>
      <c r="L10372" s="8">
        <f t="shared" si="648"/>
        <v>8.2762284297520665</v>
      </c>
      <c r="M10372" s="8">
        <f t="shared" si="649"/>
        <v>39.410611570247937</v>
      </c>
      <c r="N10372" s="14">
        <v>12</v>
      </c>
      <c r="O10372" s="14">
        <v>45.024102564102563</v>
      </c>
      <c r="P10372" s="8">
        <v>21</v>
      </c>
      <c r="Q10372" s="8">
        <v>48.641999999999996</v>
      </c>
      <c r="R10372" s="17">
        <f t="shared" si="650"/>
        <v>11256.025641025641</v>
      </c>
      <c r="S10372" s="18">
        <f t="shared" si="651"/>
        <v>11921.710000000001</v>
      </c>
    </row>
    <row r="10373" spans="1:19" x14ac:dyDescent="0.25">
      <c r="A10373" s="7" t="s">
        <v>19470</v>
      </c>
      <c r="B10373" s="7" t="s">
        <v>19471</v>
      </c>
      <c r="C10373" s="7" t="s">
        <v>14</v>
      </c>
      <c r="D10373" s="7" t="s">
        <v>15</v>
      </c>
      <c r="E10373" s="7" t="s">
        <v>7518</v>
      </c>
      <c r="F10373" s="8">
        <v>21</v>
      </c>
      <c r="G10373" s="8">
        <v>1903.33</v>
      </c>
      <c r="H10373" s="8">
        <v>1933.58</v>
      </c>
      <c r="I10373" s="8">
        <v>14</v>
      </c>
      <c r="J10373" s="8">
        <v>26828.120000000003</v>
      </c>
      <c r="K10373" s="8">
        <v>1916.2942857142859</v>
      </c>
      <c r="L10373" s="8">
        <f t="shared" si="648"/>
        <v>332.57999999999993</v>
      </c>
      <c r="M10373" s="8">
        <f t="shared" si="649"/>
        <v>1583.714285714286</v>
      </c>
      <c r="N10373" s="9"/>
      <c r="O10373" s="9"/>
      <c r="P10373" s="8">
        <v>21</v>
      </c>
      <c r="Q10373" s="8">
        <v>1933.58</v>
      </c>
      <c r="R10373" s="17">
        <f t="shared" si="650"/>
        <v>0</v>
      </c>
      <c r="S10373" s="18">
        <f t="shared" si="651"/>
        <v>26828.120000000003</v>
      </c>
    </row>
    <row r="10374" spans="1:19" x14ac:dyDescent="0.25">
      <c r="A10374" s="7" t="s">
        <v>13045</v>
      </c>
      <c r="B10374" s="7" t="s">
        <v>13046</v>
      </c>
      <c r="C10374" s="7" t="s">
        <v>14</v>
      </c>
      <c r="D10374" s="7" t="s">
        <v>15</v>
      </c>
      <c r="E10374" s="7" t="s">
        <v>7763</v>
      </c>
      <c r="F10374" s="8">
        <v>21</v>
      </c>
      <c r="G10374" s="8">
        <v>490.05</v>
      </c>
      <c r="H10374" s="8">
        <v>514.25</v>
      </c>
      <c r="I10374" s="8">
        <v>428</v>
      </c>
      <c r="J10374" s="8">
        <v>219857</v>
      </c>
      <c r="K10374" s="8">
        <v>513.68457943925239</v>
      </c>
      <c r="L10374" s="8">
        <f t="shared" si="648"/>
        <v>89.151869158878526</v>
      </c>
      <c r="M10374" s="8">
        <f t="shared" si="649"/>
        <v>424.53271028037386</v>
      </c>
      <c r="N10374" s="14">
        <v>12</v>
      </c>
      <c r="O10374" s="14">
        <v>453.6</v>
      </c>
      <c r="P10374" s="8">
        <v>21</v>
      </c>
      <c r="Q10374" s="8">
        <v>514.25</v>
      </c>
      <c r="R10374" s="17">
        <f t="shared" si="650"/>
        <v>194140.80000000002</v>
      </c>
      <c r="S10374" s="18">
        <f t="shared" si="651"/>
        <v>219857</v>
      </c>
    </row>
    <row r="10375" spans="1:19" x14ac:dyDescent="0.25">
      <c r="A10375" s="7" t="s">
        <v>19458</v>
      </c>
      <c r="B10375" s="7" t="s">
        <v>19459</v>
      </c>
      <c r="C10375" s="7" t="s">
        <v>14</v>
      </c>
      <c r="D10375" s="7" t="s">
        <v>15</v>
      </c>
      <c r="E10375" s="7" t="s">
        <v>7518</v>
      </c>
      <c r="F10375" s="8">
        <v>21</v>
      </c>
      <c r="G10375" s="8">
        <v>1903.33</v>
      </c>
      <c r="H10375" s="8">
        <v>1933.58</v>
      </c>
      <c r="I10375" s="8">
        <v>13</v>
      </c>
      <c r="J10375" s="8">
        <v>24894.54</v>
      </c>
      <c r="K10375" s="8">
        <v>1914.9646153846154</v>
      </c>
      <c r="L10375" s="8">
        <f t="shared" si="648"/>
        <v>332.34923076923064</v>
      </c>
      <c r="M10375" s="8">
        <f t="shared" si="649"/>
        <v>1582.6153846153848</v>
      </c>
      <c r="N10375" s="9"/>
      <c r="O10375" s="9"/>
      <c r="P10375" s="8">
        <v>21</v>
      </c>
      <c r="Q10375" s="8">
        <v>1933.58</v>
      </c>
      <c r="R10375" s="17">
        <f t="shared" si="650"/>
        <v>0</v>
      </c>
      <c r="S10375" s="18">
        <f t="shared" si="651"/>
        <v>24894.54</v>
      </c>
    </row>
    <row r="10376" spans="1:19" x14ac:dyDescent="0.25">
      <c r="A10376" s="7" t="s">
        <v>19446</v>
      </c>
      <c r="B10376" s="7" t="s">
        <v>19447</v>
      </c>
      <c r="C10376" s="7" t="s">
        <v>8208</v>
      </c>
      <c r="D10376" s="7" t="s">
        <v>8209</v>
      </c>
      <c r="E10376" s="7" t="s">
        <v>8210</v>
      </c>
      <c r="F10376" s="8">
        <v>21</v>
      </c>
      <c r="G10376" s="8">
        <v>3922.82</v>
      </c>
      <c r="H10376" s="8">
        <v>3984.53</v>
      </c>
      <c r="I10376" s="8">
        <v>6</v>
      </c>
      <c r="J10376" s="8">
        <v>23660.34</v>
      </c>
      <c r="K10376" s="8">
        <v>3943.39</v>
      </c>
      <c r="L10376" s="8">
        <f t="shared" si="648"/>
        <v>684.38999999999987</v>
      </c>
      <c r="M10376" s="8">
        <f t="shared" si="649"/>
        <v>3259</v>
      </c>
      <c r="N10376" s="13"/>
      <c r="O10376" s="13"/>
      <c r="P10376" s="8">
        <v>21</v>
      </c>
      <c r="Q10376" s="8">
        <v>3984.53</v>
      </c>
      <c r="R10376" s="17">
        <f t="shared" si="650"/>
        <v>0</v>
      </c>
      <c r="S10376" s="18">
        <f t="shared" si="651"/>
        <v>23660.34</v>
      </c>
    </row>
    <row r="10377" spans="1:19" x14ac:dyDescent="0.25">
      <c r="A10377" s="7" t="s">
        <v>9635</v>
      </c>
      <c r="B10377" s="7" t="s">
        <v>9636</v>
      </c>
      <c r="C10377" s="7" t="s">
        <v>14</v>
      </c>
      <c r="D10377" s="7" t="s">
        <v>15</v>
      </c>
      <c r="E10377" s="7" t="s">
        <v>2322</v>
      </c>
      <c r="F10377" s="8">
        <v>21</v>
      </c>
      <c r="G10377" s="8">
        <v>147.94</v>
      </c>
      <c r="H10377" s="8">
        <v>149.05000000000001</v>
      </c>
      <c r="I10377" s="8">
        <v>993</v>
      </c>
      <c r="J10377" s="8">
        <v>147755.71</v>
      </c>
      <c r="K10377" s="8">
        <v>148.79729103726081</v>
      </c>
      <c r="L10377" s="8">
        <f t="shared" si="648"/>
        <v>25.82432323787171</v>
      </c>
      <c r="M10377" s="8">
        <f t="shared" si="649"/>
        <v>122.9729677993891</v>
      </c>
      <c r="N10377" s="9"/>
      <c r="O10377" s="9"/>
      <c r="P10377" s="8">
        <v>21</v>
      </c>
      <c r="Q10377" s="8">
        <v>149.04781249999999</v>
      </c>
      <c r="R10377" s="17">
        <f t="shared" si="650"/>
        <v>0</v>
      </c>
      <c r="S10377" s="18">
        <f t="shared" si="651"/>
        <v>147755.71</v>
      </c>
    </row>
    <row r="10378" spans="1:19" x14ac:dyDescent="0.25">
      <c r="A10378" s="7" t="s">
        <v>8744</v>
      </c>
      <c r="B10378" s="7" t="s">
        <v>8745</v>
      </c>
      <c r="C10378" s="7" t="s">
        <v>14</v>
      </c>
      <c r="D10378" s="7" t="s">
        <v>15</v>
      </c>
      <c r="E10378" s="7" t="s">
        <v>7480</v>
      </c>
      <c r="F10378" s="8">
        <v>21</v>
      </c>
      <c r="G10378" s="8">
        <v>2.5</v>
      </c>
      <c r="H10378" s="8">
        <v>2.64</v>
      </c>
      <c r="I10378" s="8">
        <v>16590</v>
      </c>
      <c r="J10378" s="8">
        <v>43511.289999999986</v>
      </c>
      <c r="K10378" s="8">
        <v>2.622742013261</v>
      </c>
      <c r="L10378" s="8">
        <f t="shared" si="648"/>
        <v>0.45518663040066931</v>
      </c>
      <c r="M10378" s="8">
        <f t="shared" si="649"/>
        <v>2.1675553828603307</v>
      </c>
      <c r="N10378" s="14">
        <v>12</v>
      </c>
      <c r="O10378" s="14">
        <v>2.4416000000000002</v>
      </c>
      <c r="P10378" s="8">
        <v>21</v>
      </c>
      <c r="Q10378" s="8">
        <v>2.6377999999999999</v>
      </c>
      <c r="R10378" s="17">
        <f t="shared" si="650"/>
        <v>40506.144</v>
      </c>
      <c r="S10378" s="18">
        <f t="shared" si="651"/>
        <v>43511.289999999986</v>
      </c>
    </row>
    <row r="10379" spans="1:19" x14ac:dyDescent="0.25">
      <c r="A10379" s="7" t="s">
        <v>15778</v>
      </c>
      <c r="B10379" s="7" t="s">
        <v>15779</v>
      </c>
      <c r="C10379" s="7" t="s">
        <v>7400</v>
      </c>
      <c r="D10379" s="7" t="s">
        <v>7401</v>
      </c>
      <c r="E10379" s="7" t="s">
        <v>7402</v>
      </c>
      <c r="F10379" s="8">
        <v>21</v>
      </c>
      <c r="G10379" s="8">
        <v>410.4</v>
      </c>
      <c r="H10379" s="8">
        <v>461</v>
      </c>
      <c r="I10379" s="8">
        <v>10</v>
      </c>
      <c r="J10379" s="8">
        <v>4357.0200000000004</v>
      </c>
      <c r="K10379" s="8">
        <v>435.70200000000006</v>
      </c>
      <c r="L10379" s="8">
        <f t="shared" si="648"/>
        <v>75.617702479338845</v>
      </c>
      <c r="M10379" s="8">
        <f t="shared" si="649"/>
        <v>360.08429752066121</v>
      </c>
      <c r="N10379" s="9"/>
      <c r="O10379" s="9"/>
      <c r="P10379" s="8">
        <v>21</v>
      </c>
      <c r="Q10379" s="8">
        <v>461.00400000000002</v>
      </c>
      <c r="R10379" s="17">
        <f t="shared" si="650"/>
        <v>0</v>
      </c>
      <c r="S10379" s="18">
        <f t="shared" si="651"/>
        <v>4357.0200000000004</v>
      </c>
    </row>
    <row r="10380" spans="1:19" x14ac:dyDescent="0.25">
      <c r="A10380" s="7" t="s">
        <v>8758</v>
      </c>
      <c r="B10380" s="7" t="s">
        <v>8759</v>
      </c>
      <c r="C10380" s="7" t="s">
        <v>14</v>
      </c>
      <c r="D10380" s="7" t="s">
        <v>15</v>
      </c>
      <c r="E10380" s="7" t="s">
        <v>7480</v>
      </c>
      <c r="F10380" s="8">
        <v>21</v>
      </c>
      <c r="G10380" s="8">
        <v>2.83</v>
      </c>
      <c r="H10380" s="8">
        <v>3.11</v>
      </c>
      <c r="I10380" s="8">
        <v>1750</v>
      </c>
      <c r="J10380" s="8">
        <v>5187.8899999999985</v>
      </c>
      <c r="K10380" s="8">
        <v>2.9645085714285706</v>
      </c>
      <c r="L10380" s="8">
        <f t="shared" si="648"/>
        <v>0.51450148760330539</v>
      </c>
      <c r="M10380" s="8">
        <f t="shared" si="649"/>
        <v>2.4500070838252652</v>
      </c>
      <c r="N10380" s="9"/>
      <c r="O10380" s="9"/>
      <c r="P10380" s="8">
        <v>21</v>
      </c>
      <c r="Q10380" s="8">
        <v>3.1096999999999997</v>
      </c>
      <c r="R10380" s="17">
        <f t="shared" si="650"/>
        <v>0</v>
      </c>
      <c r="S10380" s="18">
        <f t="shared" si="651"/>
        <v>5187.8899999999985</v>
      </c>
    </row>
    <row r="10381" spans="1:19" x14ac:dyDescent="0.25">
      <c r="A10381" s="7" t="s">
        <v>14230</v>
      </c>
      <c r="B10381" s="7" t="s">
        <v>14231</v>
      </c>
      <c r="C10381" s="7" t="s">
        <v>7205</v>
      </c>
      <c r="D10381" s="7" t="s">
        <v>7206</v>
      </c>
      <c r="E10381" s="7" t="s">
        <v>7445</v>
      </c>
      <c r="F10381" s="8">
        <v>21</v>
      </c>
      <c r="G10381" s="8">
        <v>408.25</v>
      </c>
      <c r="H10381" s="8">
        <v>429.55</v>
      </c>
      <c r="I10381" s="8">
        <v>22</v>
      </c>
      <c r="J10381" s="8">
        <v>9194.5</v>
      </c>
      <c r="K10381" s="8">
        <v>417.93181818181819</v>
      </c>
      <c r="L10381" s="8">
        <f t="shared" si="648"/>
        <v>72.533621337340321</v>
      </c>
      <c r="M10381" s="8">
        <f t="shared" si="649"/>
        <v>345.39819684447787</v>
      </c>
      <c r="N10381" s="9"/>
      <c r="O10381" s="9"/>
      <c r="P10381" s="8">
        <v>21</v>
      </c>
      <c r="Q10381" s="8">
        <v>429.55</v>
      </c>
      <c r="R10381" s="17">
        <f t="shared" si="650"/>
        <v>0</v>
      </c>
      <c r="S10381" s="18">
        <f t="shared" si="651"/>
        <v>9194.5</v>
      </c>
    </row>
    <row r="10382" spans="1:19" x14ac:dyDescent="0.25">
      <c r="A10382" s="7" t="s">
        <v>19328</v>
      </c>
      <c r="B10382" s="7" t="s">
        <v>19329</v>
      </c>
      <c r="C10382" s="7" t="s">
        <v>14</v>
      </c>
      <c r="D10382" s="7" t="s">
        <v>15</v>
      </c>
      <c r="E10382" s="7" t="s">
        <v>7518</v>
      </c>
      <c r="F10382" s="8">
        <v>21</v>
      </c>
      <c r="G10382" s="8">
        <v>356.59</v>
      </c>
      <c r="H10382" s="8">
        <v>382.36</v>
      </c>
      <c r="I10382" s="8">
        <v>54</v>
      </c>
      <c r="J10382" s="8">
        <v>20389.559999999998</v>
      </c>
      <c r="K10382" s="8">
        <v>377.58444444444439</v>
      </c>
      <c r="L10382" s="8">
        <f t="shared" si="648"/>
        <v>65.531184573002747</v>
      </c>
      <c r="M10382" s="8">
        <f t="shared" si="649"/>
        <v>312.05325987144164</v>
      </c>
      <c r="N10382" s="9"/>
      <c r="O10382" s="9"/>
      <c r="P10382" s="8">
        <v>21</v>
      </c>
      <c r="Q10382" s="8">
        <v>382.35659090909087</v>
      </c>
      <c r="R10382" s="17">
        <f t="shared" si="650"/>
        <v>0</v>
      </c>
      <c r="S10382" s="18">
        <f t="shared" si="651"/>
        <v>20389.559999999998</v>
      </c>
    </row>
    <row r="10383" spans="1:19" x14ac:dyDescent="0.25">
      <c r="A10383" s="7" t="s">
        <v>9286</v>
      </c>
      <c r="B10383" s="7" t="s">
        <v>9287</v>
      </c>
      <c r="C10383" s="7" t="s">
        <v>7400</v>
      </c>
      <c r="D10383" s="7" t="s">
        <v>7401</v>
      </c>
      <c r="E10383" s="7" t="s">
        <v>7402</v>
      </c>
      <c r="F10383" s="8">
        <v>21</v>
      </c>
      <c r="G10383" s="8">
        <v>1450</v>
      </c>
      <c r="H10383" s="8">
        <v>1493</v>
      </c>
      <c r="I10383" s="8">
        <v>10</v>
      </c>
      <c r="J10383" s="8">
        <v>14672</v>
      </c>
      <c r="K10383" s="8">
        <v>1467.2</v>
      </c>
      <c r="L10383" s="8">
        <f t="shared" si="648"/>
        <v>254.63801652892562</v>
      </c>
      <c r="M10383" s="8">
        <f t="shared" si="649"/>
        <v>1212.5619834710744</v>
      </c>
      <c r="N10383" s="9"/>
      <c r="O10383" s="9"/>
      <c r="P10383" s="8">
        <v>21</v>
      </c>
      <c r="Q10383" s="8">
        <v>1492.9949999999999</v>
      </c>
      <c r="R10383" s="17">
        <f t="shared" si="650"/>
        <v>0</v>
      </c>
      <c r="S10383" s="18">
        <f t="shared" si="651"/>
        <v>14672</v>
      </c>
    </row>
    <row r="10384" spans="1:19" x14ac:dyDescent="0.25">
      <c r="A10384" s="7" t="s">
        <v>3838</v>
      </c>
      <c r="B10384" s="7" t="s">
        <v>3839</v>
      </c>
      <c r="C10384" s="7" t="s">
        <v>37</v>
      </c>
      <c r="D10384" s="7" t="s">
        <v>38</v>
      </c>
      <c r="E10384" s="7" t="s">
        <v>39</v>
      </c>
      <c r="F10384" s="8">
        <v>15</v>
      </c>
      <c r="G10384" s="8">
        <v>6463</v>
      </c>
      <c r="H10384" s="8">
        <v>6721.75</v>
      </c>
      <c r="I10384" s="8">
        <v>4</v>
      </c>
      <c r="J10384" s="8">
        <v>26628.25</v>
      </c>
      <c r="K10384" s="8">
        <v>6657.0625</v>
      </c>
      <c r="L10384" s="8">
        <f t="shared" si="648"/>
        <v>868.3125</v>
      </c>
      <c r="M10384" s="8">
        <f t="shared" si="649"/>
        <v>5788.75</v>
      </c>
      <c r="N10384" s="9"/>
      <c r="O10384" s="9"/>
      <c r="P10384" s="8">
        <v>15</v>
      </c>
      <c r="Q10384" s="8">
        <v>6721.75</v>
      </c>
      <c r="R10384" s="17">
        <f t="shared" si="650"/>
        <v>0</v>
      </c>
      <c r="S10384" s="18">
        <f t="shared" si="651"/>
        <v>26628.25</v>
      </c>
    </row>
    <row r="10385" spans="1:19" x14ac:dyDescent="0.25">
      <c r="A10385" s="7" t="s">
        <v>13306</v>
      </c>
      <c r="B10385" s="7" t="s">
        <v>13307</v>
      </c>
      <c r="C10385" s="7" t="s">
        <v>14</v>
      </c>
      <c r="D10385" s="7" t="s">
        <v>15</v>
      </c>
      <c r="E10385" s="7" t="s">
        <v>2322</v>
      </c>
      <c r="F10385" s="8">
        <v>21</v>
      </c>
      <c r="G10385" s="8">
        <v>2.59</v>
      </c>
      <c r="H10385" s="8">
        <v>2.59</v>
      </c>
      <c r="I10385" s="8">
        <v>51300</v>
      </c>
      <c r="J10385" s="8">
        <v>132577.28000000049</v>
      </c>
      <c r="K10385" s="8">
        <v>2.5843524366471833</v>
      </c>
      <c r="L10385" s="8">
        <f t="shared" si="648"/>
        <v>0.44852397660818877</v>
      </c>
      <c r="M10385" s="8">
        <f t="shared" si="649"/>
        <v>2.1358284600389945</v>
      </c>
      <c r="N10385" s="14">
        <v>12</v>
      </c>
      <c r="O10385" s="14">
        <v>2.3967999999999998</v>
      </c>
      <c r="P10385" s="8">
        <v>21</v>
      </c>
      <c r="Q10385" s="8">
        <v>2.5893999999999999</v>
      </c>
      <c r="R10385" s="17">
        <f t="shared" si="650"/>
        <v>122955.84</v>
      </c>
      <c r="S10385" s="18">
        <f t="shared" si="651"/>
        <v>132577.28000000049</v>
      </c>
    </row>
    <row r="10386" spans="1:19" x14ac:dyDescent="0.25">
      <c r="A10386" s="7" t="s">
        <v>14244</v>
      </c>
      <c r="B10386" s="7" t="s">
        <v>14245</v>
      </c>
      <c r="C10386" s="7" t="s">
        <v>7205</v>
      </c>
      <c r="D10386" s="7" t="s">
        <v>7206</v>
      </c>
      <c r="E10386" s="7" t="s">
        <v>7435</v>
      </c>
      <c r="F10386" s="8">
        <v>15</v>
      </c>
      <c r="G10386" s="8">
        <v>12.39</v>
      </c>
      <c r="H10386" s="8">
        <v>12.89</v>
      </c>
      <c r="I10386" s="8">
        <v>2516</v>
      </c>
      <c r="J10386" s="8">
        <v>32177.250000000004</v>
      </c>
      <c r="K10386" s="8">
        <v>12.789050079491258</v>
      </c>
      <c r="L10386" s="8">
        <f t="shared" si="648"/>
        <v>1.6681369668901631</v>
      </c>
      <c r="M10386" s="8">
        <f t="shared" si="649"/>
        <v>11.120913112601094</v>
      </c>
      <c r="N10386" s="9"/>
      <c r="O10386" s="9"/>
      <c r="P10386" s="8">
        <v>15</v>
      </c>
      <c r="Q10386" s="8">
        <v>12.8925</v>
      </c>
      <c r="R10386" s="17">
        <f t="shared" si="650"/>
        <v>0</v>
      </c>
      <c r="S10386" s="18">
        <f t="shared" si="651"/>
        <v>32177.250000000004</v>
      </c>
    </row>
    <row r="10387" spans="1:19" x14ac:dyDescent="0.25">
      <c r="A10387" s="7" t="s">
        <v>7300</v>
      </c>
      <c r="B10387" s="7" t="s">
        <v>7301</v>
      </c>
      <c r="C10387" s="7" t="s">
        <v>14</v>
      </c>
      <c r="D10387" s="7" t="s">
        <v>15</v>
      </c>
      <c r="E10387" s="7" t="s">
        <v>2322</v>
      </c>
      <c r="F10387" s="8">
        <v>21</v>
      </c>
      <c r="G10387" s="8">
        <v>652.91999999999996</v>
      </c>
      <c r="H10387" s="8">
        <v>679.02</v>
      </c>
      <c r="I10387" s="8">
        <v>60</v>
      </c>
      <c r="J10387" s="8">
        <v>40479.960000000006</v>
      </c>
      <c r="K10387" s="8">
        <v>674.66600000000005</v>
      </c>
      <c r="L10387" s="8">
        <f t="shared" si="648"/>
        <v>117.0907933884298</v>
      </c>
      <c r="M10387" s="8">
        <f t="shared" si="649"/>
        <v>557.57520661157025</v>
      </c>
      <c r="N10387" s="9"/>
      <c r="O10387" s="9"/>
      <c r="P10387" s="8">
        <v>21</v>
      </c>
      <c r="Q10387" s="8">
        <v>679.01599999999996</v>
      </c>
      <c r="R10387" s="17">
        <f t="shared" si="650"/>
        <v>0</v>
      </c>
      <c r="S10387" s="18">
        <f t="shared" si="651"/>
        <v>40479.960000000006</v>
      </c>
    </row>
    <row r="10388" spans="1:19" x14ac:dyDescent="0.25">
      <c r="A10388" s="7" t="s">
        <v>7298</v>
      </c>
      <c r="B10388" s="7" t="s">
        <v>7299</v>
      </c>
      <c r="C10388" s="7" t="s">
        <v>14</v>
      </c>
      <c r="D10388" s="7" t="s">
        <v>15</v>
      </c>
      <c r="E10388" s="7" t="s">
        <v>2322</v>
      </c>
      <c r="F10388" s="8">
        <v>21</v>
      </c>
      <c r="G10388" s="8">
        <v>1305.82</v>
      </c>
      <c r="H10388" s="8">
        <v>1358.06</v>
      </c>
      <c r="I10388" s="8">
        <v>45</v>
      </c>
      <c r="J10388" s="8">
        <v>60851.34</v>
      </c>
      <c r="K10388" s="8">
        <v>1352.252</v>
      </c>
      <c r="L10388" s="8">
        <f t="shared" si="648"/>
        <v>234.68836363636365</v>
      </c>
      <c r="M10388" s="8">
        <f t="shared" si="649"/>
        <v>1117.5636363636363</v>
      </c>
      <c r="N10388" s="14">
        <v>12</v>
      </c>
      <c r="O10388" s="14">
        <v>1357.597</v>
      </c>
      <c r="P10388" s="8">
        <v>21</v>
      </c>
      <c r="Q10388" s="8">
        <v>1358.056</v>
      </c>
      <c r="R10388" s="17">
        <f t="shared" si="650"/>
        <v>61091.864999999998</v>
      </c>
      <c r="S10388" s="18">
        <f t="shared" si="651"/>
        <v>60851.34</v>
      </c>
    </row>
    <row r="10389" spans="1:19" x14ac:dyDescent="0.25">
      <c r="A10389" s="7" t="s">
        <v>11526</v>
      </c>
      <c r="B10389" s="7" t="s">
        <v>11527</v>
      </c>
      <c r="C10389" s="7" t="s">
        <v>7375</v>
      </c>
      <c r="D10389" s="7" t="s">
        <v>7376</v>
      </c>
      <c r="E10389" s="7" t="s">
        <v>7377</v>
      </c>
      <c r="F10389" s="8">
        <v>15</v>
      </c>
      <c r="G10389" s="8">
        <v>123.74</v>
      </c>
      <c r="H10389" s="8">
        <v>129.18</v>
      </c>
      <c r="I10389" s="8">
        <v>120</v>
      </c>
      <c r="J10389" s="8">
        <v>15240.720000000001</v>
      </c>
      <c r="K10389" s="8">
        <v>127.00600000000001</v>
      </c>
      <c r="L10389" s="8">
        <f t="shared" si="648"/>
        <v>16.565999999999988</v>
      </c>
      <c r="M10389" s="8">
        <f t="shared" si="649"/>
        <v>110.44000000000003</v>
      </c>
      <c r="N10389" s="14">
        <v>12</v>
      </c>
      <c r="O10389" s="14">
        <v>125.81333333333333</v>
      </c>
      <c r="P10389" s="8">
        <v>15</v>
      </c>
      <c r="Q10389" s="8">
        <v>129.18333333333334</v>
      </c>
      <c r="R10389" s="17">
        <f t="shared" si="650"/>
        <v>15097.6</v>
      </c>
      <c r="S10389" s="18">
        <f t="shared" si="651"/>
        <v>15240.720000000001</v>
      </c>
    </row>
    <row r="10390" spans="1:19" x14ac:dyDescent="0.25">
      <c r="A10390" s="7" t="s">
        <v>20136</v>
      </c>
      <c r="B10390" s="7" t="s">
        <v>20137</v>
      </c>
      <c r="C10390" s="7" t="s">
        <v>14</v>
      </c>
      <c r="D10390" s="7" t="s">
        <v>15</v>
      </c>
      <c r="E10390" s="7" t="s">
        <v>7518</v>
      </c>
      <c r="F10390" s="8">
        <v>21</v>
      </c>
      <c r="G10390" s="8">
        <v>2282.73</v>
      </c>
      <c r="H10390" s="8">
        <v>2414.6999999999998</v>
      </c>
      <c r="I10390" s="8">
        <v>6</v>
      </c>
      <c r="J10390" s="8">
        <v>14224.18</v>
      </c>
      <c r="K10390" s="8">
        <v>2370.6966666666667</v>
      </c>
      <c r="L10390" s="8">
        <f t="shared" si="648"/>
        <v>411.44322314049577</v>
      </c>
      <c r="M10390" s="8">
        <f t="shared" si="649"/>
        <v>1959.2534435261709</v>
      </c>
      <c r="N10390" s="9"/>
      <c r="O10390" s="9"/>
      <c r="P10390" s="8">
        <v>21</v>
      </c>
      <c r="Q10390" s="8">
        <v>2414.665</v>
      </c>
      <c r="R10390" s="17">
        <f t="shared" si="650"/>
        <v>0</v>
      </c>
      <c r="S10390" s="18">
        <f t="shared" si="651"/>
        <v>14224.18</v>
      </c>
    </row>
    <row r="10391" spans="1:19" x14ac:dyDescent="0.25">
      <c r="A10391" s="7" t="s">
        <v>10640</v>
      </c>
      <c r="B10391" s="7" t="s">
        <v>10641</v>
      </c>
      <c r="C10391" s="7" t="s">
        <v>7400</v>
      </c>
      <c r="D10391" s="7" t="s">
        <v>7401</v>
      </c>
      <c r="E10391" s="7" t="s">
        <v>7402</v>
      </c>
      <c r="F10391" s="8">
        <v>15</v>
      </c>
      <c r="G10391" s="8">
        <v>329.98</v>
      </c>
      <c r="H10391" s="8">
        <v>356.39</v>
      </c>
      <c r="I10391" s="8">
        <v>17</v>
      </c>
      <c r="J10391" s="8">
        <v>5794.46</v>
      </c>
      <c r="K10391" s="8">
        <v>340.85058823529414</v>
      </c>
      <c r="L10391" s="8">
        <f t="shared" si="648"/>
        <v>44.458772378516585</v>
      </c>
      <c r="M10391" s="8">
        <f t="shared" si="649"/>
        <v>296.39181585677755</v>
      </c>
      <c r="N10391" s="9"/>
      <c r="O10391" s="9"/>
      <c r="P10391" s="8">
        <v>15</v>
      </c>
      <c r="Q10391" s="8">
        <v>356.37333333333328</v>
      </c>
      <c r="R10391" s="17">
        <f t="shared" si="650"/>
        <v>0</v>
      </c>
      <c r="S10391" s="18">
        <f t="shared" si="651"/>
        <v>5794.46</v>
      </c>
    </row>
    <row r="10392" spans="1:19" x14ac:dyDescent="0.25">
      <c r="A10392" s="7" t="s">
        <v>8748</v>
      </c>
      <c r="B10392" s="7" t="s">
        <v>8749</v>
      </c>
      <c r="C10392" s="7" t="s">
        <v>14</v>
      </c>
      <c r="D10392" s="7" t="s">
        <v>15</v>
      </c>
      <c r="E10392" s="7" t="s">
        <v>7480</v>
      </c>
      <c r="F10392" s="8">
        <v>21</v>
      </c>
      <c r="G10392" s="8">
        <v>1.94</v>
      </c>
      <c r="H10392" s="8">
        <v>2.0299999999999998</v>
      </c>
      <c r="I10392" s="8">
        <v>1300</v>
      </c>
      <c r="J10392" s="8">
        <v>2392.9300000000003</v>
      </c>
      <c r="K10392" s="8">
        <v>1.8407153846153848</v>
      </c>
      <c r="L10392" s="8">
        <f t="shared" si="648"/>
        <v>0.31946300063572797</v>
      </c>
      <c r="M10392" s="8">
        <f t="shared" si="649"/>
        <v>1.5212523839796568</v>
      </c>
      <c r="N10392" s="9"/>
      <c r="O10392" s="9"/>
      <c r="P10392" s="8">
        <v>21</v>
      </c>
      <c r="Q10392" s="8">
        <v>2.0449000000000002</v>
      </c>
      <c r="R10392" s="17">
        <f t="shared" si="650"/>
        <v>0</v>
      </c>
      <c r="S10392" s="18">
        <f t="shared" si="651"/>
        <v>2392.9300000000003</v>
      </c>
    </row>
    <row r="10393" spans="1:19" x14ac:dyDescent="0.25">
      <c r="A10393" s="7" t="s">
        <v>11828</v>
      </c>
      <c r="B10393" s="7" t="s">
        <v>11829</v>
      </c>
      <c r="C10393" s="7" t="s">
        <v>7886</v>
      </c>
      <c r="D10393" s="7" t="s">
        <v>7887</v>
      </c>
      <c r="E10393" s="7" t="s">
        <v>7888</v>
      </c>
      <c r="F10393" s="8">
        <v>21</v>
      </c>
      <c r="G10393" s="8">
        <v>133.1</v>
      </c>
      <c r="H10393" s="8">
        <v>146.41</v>
      </c>
      <c r="I10393" s="8">
        <v>30</v>
      </c>
      <c r="J10393" s="8">
        <v>4126.1000000000004</v>
      </c>
      <c r="K10393" s="8">
        <v>137.53666666666669</v>
      </c>
      <c r="L10393" s="8">
        <f t="shared" si="648"/>
        <v>23.870000000000005</v>
      </c>
      <c r="M10393" s="8">
        <f t="shared" si="649"/>
        <v>113.66666666666669</v>
      </c>
      <c r="N10393" s="9"/>
      <c r="O10393" s="9"/>
      <c r="P10393" s="8">
        <v>21</v>
      </c>
      <c r="Q10393" s="8">
        <v>146.41</v>
      </c>
      <c r="R10393" s="17">
        <f t="shared" si="650"/>
        <v>0</v>
      </c>
      <c r="S10393" s="18">
        <f t="shared" si="651"/>
        <v>4126.1000000000004</v>
      </c>
    </row>
    <row r="10394" spans="1:19" x14ac:dyDescent="0.25">
      <c r="A10394" s="7" t="s">
        <v>10480</v>
      </c>
      <c r="B10394" s="7" t="s">
        <v>10481</v>
      </c>
      <c r="C10394" s="7" t="s">
        <v>8208</v>
      </c>
      <c r="D10394" s="7" t="s">
        <v>8209</v>
      </c>
      <c r="E10394" s="7" t="s">
        <v>8210</v>
      </c>
      <c r="F10394" s="8">
        <v>21</v>
      </c>
      <c r="G10394" s="8">
        <v>2662</v>
      </c>
      <c r="H10394" s="8">
        <v>2928.2</v>
      </c>
      <c r="I10394" s="8">
        <v>4</v>
      </c>
      <c r="J10394" s="8">
        <v>11446.6</v>
      </c>
      <c r="K10394" s="8">
        <v>2861.65</v>
      </c>
      <c r="L10394" s="8">
        <f t="shared" si="648"/>
        <v>496.65000000000009</v>
      </c>
      <c r="M10394" s="8">
        <f t="shared" si="649"/>
        <v>2365</v>
      </c>
      <c r="N10394" s="9"/>
      <c r="O10394" s="9"/>
      <c r="P10394" s="8">
        <v>21</v>
      </c>
      <c r="Q10394" s="8">
        <v>2928.2000000000003</v>
      </c>
      <c r="R10394" s="17">
        <f t="shared" si="650"/>
        <v>0</v>
      </c>
      <c r="S10394" s="18">
        <f t="shared" si="651"/>
        <v>11446.6</v>
      </c>
    </row>
    <row r="10395" spans="1:19" x14ac:dyDescent="0.25">
      <c r="A10395" s="7" t="s">
        <v>11406</v>
      </c>
      <c r="B10395" s="7" t="s">
        <v>11407</v>
      </c>
      <c r="C10395" s="7" t="s">
        <v>7539</v>
      </c>
      <c r="D10395" s="7" t="s">
        <v>7540</v>
      </c>
      <c r="E10395" s="7" t="s">
        <v>7798</v>
      </c>
      <c r="F10395" s="8">
        <v>21</v>
      </c>
      <c r="G10395" s="8">
        <v>1.67</v>
      </c>
      <c r="H10395" s="8">
        <v>1.76</v>
      </c>
      <c r="I10395" s="8">
        <v>4000</v>
      </c>
      <c r="J10395" s="8">
        <v>6759.06</v>
      </c>
      <c r="K10395" s="8">
        <v>1.6897650000000002</v>
      </c>
      <c r="L10395" s="8">
        <f t="shared" si="648"/>
        <v>0.29326499999999989</v>
      </c>
      <c r="M10395" s="8">
        <f t="shared" si="649"/>
        <v>1.3965000000000003</v>
      </c>
      <c r="N10395" s="9"/>
      <c r="O10395" s="9"/>
      <c r="P10395" s="8">
        <v>21</v>
      </c>
      <c r="Q10395" s="8">
        <v>1.75692</v>
      </c>
      <c r="R10395" s="17">
        <f t="shared" si="650"/>
        <v>0</v>
      </c>
      <c r="S10395" s="18">
        <f t="shared" si="651"/>
        <v>6759.06</v>
      </c>
    </row>
    <row r="10396" spans="1:19" x14ac:dyDescent="0.25">
      <c r="A10396" s="7" t="s">
        <v>13973</v>
      </c>
      <c r="B10396" s="7" t="s">
        <v>13974</v>
      </c>
      <c r="C10396" s="7" t="s">
        <v>14</v>
      </c>
      <c r="D10396" s="7" t="s">
        <v>15</v>
      </c>
      <c r="E10396" s="7" t="s">
        <v>7231</v>
      </c>
      <c r="F10396" s="8">
        <v>15</v>
      </c>
      <c r="G10396" s="8">
        <v>451.84</v>
      </c>
      <c r="H10396" s="8">
        <v>506</v>
      </c>
      <c r="I10396" s="8">
        <v>13</v>
      </c>
      <c r="J10396" s="8">
        <v>6307.18</v>
      </c>
      <c r="K10396" s="8">
        <v>485.16769230769233</v>
      </c>
      <c r="L10396" s="8">
        <f t="shared" si="648"/>
        <v>63.282742474916347</v>
      </c>
      <c r="M10396" s="8">
        <f t="shared" si="649"/>
        <v>421.88494983277599</v>
      </c>
      <c r="N10396" s="14">
        <v>12</v>
      </c>
      <c r="O10396" s="14">
        <v>492.8</v>
      </c>
      <c r="P10396" s="8">
        <v>15</v>
      </c>
      <c r="Q10396" s="8">
        <v>506</v>
      </c>
      <c r="R10396" s="17">
        <f t="shared" si="650"/>
        <v>6406.4000000000005</v>
      </c>
      <c r="S10396" s="18">
        <f t="shared" si="651"/>
        <v>6307.18</v>
      </c>
    </row>
    <row r="10397" spans="1:19" x14ac:dyDescent="0.25">
      <c r="A10397" s="7" t="s">
        <v>9867</v>
      </c>
      <c r="B10397" s="7" t="s">
        <v>9868</v>
      </c>
      <c r="C10397" s="7" t="s">
        <v>369</v>
      </c>
      <c r="D10397" s="7" t="s">
        <v>370</v>
      </c>
      <c r="E10397" s="7" t="s">
        <v>371</v>
      </c>
      <c r="F10397" s="8">
        <v>21</v>
      </c>
      <c r="G10397" s="8">
        <v>565.67999999999995</v>
      </c>
      <c r="H10397" s="8">
        <v>592.79999999999995</v>
      </c>
      <c r="I10397" s="8">
        <v>20</v>
      </c>
      <c r="J10397" s="8">
        <v>11584.779999999999</v>
      </c>
      <c r="K10397" s="8">
        <v>579.23899999999992</v>
      </c>
      <c r="L10397" s="8">
        <f t="shared" si="648"/>
        <v>100.52908264462809</v>
      </c>
      <c r="M10397" s="8">
        <f t="shared" si="649"/>
        <v>478.70991735537183</v>
      </c>
      <c r="N10397" s="9"/>
      <c r="O10397" s="9"/>
      <c r="P10397" s="8">
        <v>21</v>
      </c>
      <c r="Q10397" s="8">
        <v>592.803</v>
      </c>
      <c r="R10397" s="17">
        <f t="shared" si="650"/>
        <v>0</v>
      </c>
      <c r="S10397" s="18">
        <f t="shared" si="651"/>
        <v>11584.779999999999</v>
      </c>
    </row>
    <row r="10398" spans="1:19" x14ac:dyDescent="0.25">
      <c r="A10398" s="7" t="s">
        <v>9727</v>
      </c>
      <c r="B10398" s="7" t="s">
        <v>9728</v>
      </c>
      <c r="C10398" s="7" t="s">
        <v>14</v>
      </c>
      <c r="D10398" s="7" t="s">
        <v>15</v>
      </c>
      <c r="E10398" s="7" t="s">
        <v>2322</v>
      </c>
      <c r="F10398" s="8">
        <v>21</v>
      </c>
      <c r="G10398" s="8">
        <v>16.46</v>
      </c>
      <c r="H10398" s="8">
        <v>21.78</v>
      </c>
      <c r="I10398" s="8">
        <v>453</v>
      </c>
      <c r="J10398" s="8">
        <v>9594.82</v>
      </c>
      <c r="K10398" s="8">
        <v>21.180618101545253</v>
      </c>
      <c r="L10398" s="8">
        <f t="shared" si="648"/>
        <v>3.6759750424169439</v>
      </c>
      <c r="M10398" s="8">
        <f t="shared" si="649"/>
        <v>17.504643059128309</v>
      </c>
      <c r="N10398" s="9"/>
      <c r="O10398" s="9"/>
      <c r="P10398" s="8">
        <v>21</v>
      </c>
      <c r="Q10398" s="8">
        <v>21.78</v>
      </c>
      <c r="R10398" s="17">
        <f t="shared" si="650"/>
        <v>0</v>
      </c>
      <c r="S10398" s="18">
        <f t="shared" si="651"/>
        <v>9594.82</v>
      </c>
    </row>
    <row r="10399" spans="1:19" x14ac:dyDescent="0.25">
      <c r="A10399" s="7" t="s">
        <v>13507</v>
      </c>
      <c r="B10399" s="7" t="s">
        <v>13508</v>
      </c>
      <c r="C10399" s="7" t="s">
        <v>13502</v>
      </c>
      <c r="D10399" s="7" t="s">
        <v>13503</v>
      </c>
      <c r="E10399" s="7" t="s">
        <v>13504</v>
      </c>
      <c r="F10399" s="8">
        <v>21</v>
      </c>
      <c r="G10399" s="8">
        <v>326.45</v>
      </c>
      <c r="H10399" s="8">
        <v>326.45</v>
      </c>
      <c r="I10399" s="8">
        <v>4</v>
      </c>
      <c r="J10399" s="8">
        <v>1305.8</v>
      </c>
      <c r="K10399" s="8">
        <v>326.45</v>
      </c>
      <c r="L10399" s="8">
        <f t="shared" si="648"/>
        <v>56.656611570247946</v>
      </c>
      <c r="M10399" s="8">
        <f t="shared" si="649"/>
        <v>269.79338842975204</v>
      </c>
      <c r="N10399" s="9"/>
      <c r="O10399" s="9"/>
      <c r="P10399" s="8">
        <v>21</v>
      </c>
      <c r="Q10399" s="8">
        <v>395.005</v>
      </c>
      <c r="R10399" s="17">
        <f t="shared" si="650"/>
        <v>0</v>
      </c>
      <c r="S10399" s="18">
        <f t="shared" si="651"/>
        <v>1305.8</v>
      </c>
    </row>
    <row r="10400" spans="1:19" x14ac:dyDescent="0.25">
      <c r="A10400" s="7" t="s">
        <v>8109</v>
      </c>
      <c r="B10400" s="7" t="s">
        <v>8110</v>
      </c>
      <c r="C10400" s="7" t="s">
        <v>14</v>
      </c>
      <c r="D10400" s="7" t="s">
        <v>15</v>
      </c>
      <c r="E10400" s="7" t="s">
        <v>7511</v>
      </c>
      <c r="F10400" s="8">
        <v>15</v>
      </c>
      <c r="G10400" s="8">
        <v>483</v>
      </c>
      <c r="H10400" s="8">
        <v>492.2</v>
      </c>
      <c r="I10400" s="8">
        <v>60</v>
      </c>
      <c r="J10400" s="8">
        <v>29256</v>
      </c>
      <c r="K10400" s="8">
        <v>487.6</v>
      </c>
      <c r="L10400" s="8">
        <f t="shared" si="648"/>
        <v>63.599999999999966</v>
      </c>
      <c r="M10400" s="8">
        <f t="shared" si="649"/>
        <v>424.00000000000006</v>
      </c>
      <c r="N10400" s="9"/>
      <c r="O10400" s="9"/>
      <c r="P10400" s="8">
        <v>15</v>
      </c>
      <c r="Q10400" s="8">
        <v>492.2</v>
      </c>
      <c r="R10400" s="17">
        <f t="shared" si="650"/>
        <v>0</v>
      </c>
      <c r="S10400" s="18">
        <f t="shared" si="651"/>
        <v>29256</v>
      </c>
    </row>
    <row r="10401" spans="1:19" x14ac:dyDescent="0.25">
      <c r="A10401" s="7" t="s">
        <v>15153</v>
      </c>
      <c r="B10401" s="7" t="s">
        <v>15154</v>
      </c>
      <c r="C10401" s="7" t="s">
        <v>14</v>
      </c>
      <c r="D10401" s="7" t="s">
        <v>15</v>
      </c>
      <c r="E10401" s="7" t="s">
        <v>14087</v>
      </c>
      <c r="F10401" s="8">
        <v>21</v>
      </c>
      <c r="G10401" s="8">
        <v>0</v>
      </c>
      <c r="H10401" s="8">
        <v>92.542599999999993</v>
      </c>
      <c r="I10401" s="8">
        <v>200</v>
      </c>
      <c r="J10401" s="8">
        <v>18351.669999999998</v>
      </c>
      <c r="K10401" s="8">
        <v>91.758349999999993</v>
      </c>
      <c r="L10401" s="8">
        <f t="shared" si="648"/>
        <v>15.925002892561977</v>
      </c>
      <c r="M10401" s="8">
        <f t="shared" si="649"/>
        <v>75.833347107438016</v>
      </c>
      <c r="N10401" s="9"/>
      <c r="O10401" s="9"/>
      <c r="P10401" s="8">
        <v>21</v>
      </c>
      <c r="Q10401" s="8">
        <v>93.17</v>
      </c>
      <c r="R10401" s="17">
        <f t="shared" si="650"/>
        <v>0</v>
      </c>
      <c r="S10401" s="18">
        <f t="shared" si="651"/>
        <v>18351.669999999998</v>
      </c>
    </row>
    <row r="10402" spans="1:19" x14ac:dyDescent="0.25">
      <c r="A10402" s="7" t="s">
        <v>7742</v>
      </c>
      <c r="B10402" s="7" t="s">
        <v>7743</v>
      </c>
      <c r="C10402" s="7" t="s">
        <v>7205</v>
      </c>
      <c r="D10402" s="7" t="s">
        <v>7206</v>
      </c>
      <c r="E10402" s="7" t="s">
        <v>7440</v>
      </c>
      <c r="F10402" s="8">
        <v>15</v>
      </c>
      <c r="G10402" s="8">
        <v>805.34</v>
      </c>
      <c r="H10402" s="8">
        <v>823.23</v>
      </c>
      <c r="I10402" s="8">
        <v>81</v>
      </c>
      <c r="J10402" s="8">
        <v>66395.37000000001</v>
      </c>
      <c r="K10402" s="8">
        <v>819.69592592592608</v>
      </c>
      <c r="L10402" s="8">
        <f t="shared" si="648"/>
        <v>106.91685990338158</v>
      </c>
      <c r="M10402" s="8">
        <f t="shared" si="649"/>
        <v>712.7790660225445</v>
      </c>
      <c r="N10402" s="14">
        <v>12</v>
      </c>
      <c r="O10402" s="14">
        <v>801.75200000000007</v>
      </c>
      <c r="P10402" s="8">
        <v>15</v>
      </c>
      <c r="Q10402" s="8">
        <v>823.22800000000007</v>
      </c>
      <c r="R10402" s="17">
        <f t="shared" si="650"/>
        <v>64941.912000000004</v>
      </c>
      <c r="S10402" s="18">
        <f t="shared" si="651"/>
        <v>66395.37000000001</v>
      </c>
    </row>
    <row r="10403" spans="1:19" x14ac:dyDescent="0.25">
      <c r="A10403" s="7" t="s">
        <v>10648</v>
      </c>
      <c r="B10403" s="7" t="s">
        <v>10649</v>
      </c>
      <c r="C10403" s="7" t="s">
        <v>7400</v>
      </c>
      <c r="D10403" s="7" t="s">
        <v>7401</v>
      </c>
      <c r="E10403" s="7" t="s">
        <v>7402</v>
      </c>
      <c r="F10403" s="8">
        <v>21</v>
      </c>
      <c r="G10403" s="8">
        <v>8195.09</v>
      </c>
      <c r="H10403" s="8">
        <v>8481.24</v>
      </c>
      <c r="I10403" s="8">
        <v>2</v>
      </c>
      <c r="J10403" s="8">
        <v>16676.330000000002</v>
      </c>
      <c r="K10403" s="8">
        <v>8338.1650000000009</v>
      </c>
      <c r="L10403" s="8">
        <f t="shared" si="648"/>
        <v>1447.119545454545</v>
      </c>
      <c r="M10403" s="8">
        <f t="shared" si="649"/>
        <v>6891.0454545454559</v>
      </c>
      <c r="N10403" s="9"/>
      <c r="O10403" s="9"/>
      <c r="P10403" s="8">
        <v>21</v>
      </c>
      <c r="Q10403" s="8">
        <v>8481.24</v>
      </c>
      <c r="R10403" s="17">
        <f t="shared" si="650"/>
        <v>0</v>
      </c>
      <c r="S10403" s="18">
        <f t="shared" si="651"/>
        <v>16676.330000000002</v>
      </c>
    </row>
    <row r="10404" spans="1:19" x14ac:dyDescent="0.25">
      <c r="A10404" s="7" t="s">
        <v>5797</v>
      </c>
      <c r="B10404" s="7" t="s">
        <v>5798</v>
      </c>
      <c r="C10404" s="7" t="s">
        <v>32</v>
      </c>
      <c r="D10404" s="7" t="s">
        <v>33</v>
      </c>
      <c r="E10404" s="7" t="s">
        <v>34</v>
      </c>
      <c r="F10404" s="8">
        <v>15</v>
      </c>
      <c r="G10404" s="8">
        <v>7161.05</v>
      </c>
      <c r="H10404" s="8">
        <v>7447.4</v>
      </c>
      <c r="I10404" s="8">
        <v>2</v>
      </c>
      <c r="J10404" s="8">
        <v>14608.45</v>
      </c>
      <c r="K10404" s="8">
        <v>7304.2250000000004</v>
      </c>
      <c r="L10404" s="8">
        <f t="shared" si="648"/>
        <v>952.72499999999945</v>
      </c>
      <c r="M10404" s="8">
        <f t="shared" si="649"/>
        <v>6351.5000000000009</v>
      </c>
      <c r="N10404" s="9"/>
      <c r="O10404" s="9"/>
      <c r="P10404" s="8">
        <v>15</v>
      </c>
      <c r="Q10404" s="8">
        <v>7447.4</v>
      </c>
      <c r="R10404" s="17">
        <f t="shared" si="650"/>
        <v>0</v>
      </c>
      <c r="S10404" s="18">
        <f t="shared" si="651"/>
        <v>14608.45</v>
      </c>
    </row>
    <row r="10405" spans="1:19" x14ac:dyDescent="0.25">
      <c r="A10405" s="7" t="s">
        <v>8938</v>
      </c>
      <c r="B10405" s="7" t="s">
        <v>8939</v>
      </c>
      <c r="C10405" s="7" t="s">
        <v>14</v>
      </c>
      <c r="D10405" s="7" t="s">
        <v>15</v>
      </c>
      <c r="E10405" s="7" t="s">
        <v>7480</v>
      </c>
      <c r="F10405" s="8">
        <v>21</v>
      </c>
      <c r="G10405" s="8">
        <v>0.7</v>
      </c>
      <c r="H10405" s="8">
        <v>0.77</v>
      </c>
      <c r="I10405" s="8">
        <v>8000</v>
      </c>
      <c r="J10405" s="8">
        <v>5904.7999999999993</v>
      </c>
      <c r="K10405" s="8">
        <v>0.73809999999999987</v>
      </c>
      <c r="L10405" s="8">
        <f t="shared" si="648"/>
        <v>0.12809999999999999</v>
      </c>
      <c r="M10405" s="8">
        <f t="shared" si="649"/>
        <v>0.60999999999999988</v>
      </c>
      <c r="N10405" s="9"/>
      <c r="O10405" s="9"/>
      <c r="P10405" s="8">
        <v>21</v>
      </c>
      <c r="Q10405" s="8">
        <v>0.77439999999999998</v>
      </c>
      <c r="R10405" s="17">
        <f t="shared" si="650"/>
        <v>0</v>
      </c>
      <c r="S10405" s="18">
        <f t="shared" si="651"/>
        <v>5904.7999999999993</v>
      </c>
    </row>
    <row r="10406" spans="1:19" x14ac:dyDescent="0.25">
      <c r="A10406" s="7" t="s">
        <v>16038</v>
      </c>
      <c r="B10406" s="7" t="s">
        <v>16039</v>
      </c>
      <c r="C10406" s="7" t="s">
        <v>7205</v>
      </c>
      <c r="D10406" s="7" t="s">
        <v>7206</v>
      </c>
      <c r="E10406" s="7" t="s">
        <v>7207</v>
      </c>
      <c r="F10406" s="8">
        <v>15</v>
      </c>
      <c r="G10406" s="8">
        <v>0.27</v>
      </c>
      <c r="H10406" s="8">
        <v>0.28000000000000003</v>
      </c>
      <c r="I10406" s="8">
        <v>149300</v>
      </c>
      <c r="J10406" s="8">
        <v>41259.379999999997</v>
      </c>
      <c r="K10406" s="8">
        <v>0.27635217682518415</v>
      </c>
      <c r="L10406" s="8">
        <f t="shared" si="648"/>
        <v>3.6045936107632709E-2</v>
      </c>
      <c r="M10406" s="8">
        <f t="shared" si="649"/>
        <v>0.24030624071755144</v>
      </c>
      <c r="N10406" s="9"/>
      <c r="O10406" s="9"/>
      <c r="P10406" s="8">
        <v>15</v>
      </c>
      <c r="Q10406" s="8">
        <v>0.27829999999999999</v>
      </c>
      <c r="R10406" s="17">
        <f t="shared" si="650"/>
        <v>0</v>
      </c>
      <c r="S10406" s="18">
        <f t="shared" si="651"/>
        <v>41259.379999999997</v>
      </c>
    </row>
    <row r="10407" spans="1:19" x14ac:dyDescent="0.25">
      <c r="A10407" s="7" t="s">
        <v>7816</v>
      </c>
      <c r="B10407" s="7" t="s">
        <v>7817</v>
      </c>
      <c r="C10407" s="7" t="s">
        <v>14</v>
      </c>
      <c r="D10407" s="7" t="s">
        <v>15</v>
      </c>
      <c r="E10407" s="7" t="s">
        <v>2322</v>
      </c>
      <c r="F10407" s="8">
        <v>21</v>
      </c>
      <c r="G10407" s="8">
        <v>6.07</v>
      </c>
      <c r="H10407" s="8">
        <v>6.66</v>
      </c>
      <c r="I10407" s="8">
        <v>700</v>
      </c>
      <c r="J10407" s="8">
        <v>4366.2999999999993</v>
      </c>
      <c r="K10407" s="8">
        <v>6.2375714285714272</v>
      </c>
      <c r="L10407" s="8">
        <f t="shared" si="648"/>
        <v>1.0825537190082644</v>
      </c>
      <c r="M10407" s="8">
        <f t="shared" si="649"/>
        <v>5.1550177095631629</v>
      </c>
      <c r="N10407" s="9"/>
      <c r="O10407" s="9"/>
      <c r="P10407" s="8">
        <v>21</v>
      </c>
      <c r="Q10407" s="8">
        <v>6.6550000000000002</v>
      </c>
      <c r="R10407" s="17">
        <f t="shared" si="650"/>
        <v>0</v>
      </c>
      <c r="S10407" s="18">
        <f t="shared" si="651"/>
        <v>4366.2999999999993</v>
      </c>
    </row>
    <row r="10408" spans="1:19" x14ac:dyDescent="0.25">
      <c r="A10408" s="7" t="s">
        <v>12775</v>
      </c>
      <c r="B10408" s="7" t="s">
        <v>12776</v>
      </c>
      <c r="C10408" s="7" t="s">
        <v>8208</v>
      </c>
      <c r="D10408" s="7" t="s">
        <v>8209</v>
      </c>
      <c r="E10408" s="7" t="s">
        <v>8210</v>
      </c>
      <c r="F10408" s="8">
        <v>21</v>
      </c>
      <c r="G10408" s="8">
        <v>4192.57</v>
      </c>
      <c r="H10408" s="8">
        <v>4485.68</v>
      </c>
      <c r="I10408" s="8">
        <v>2</v>
      </c>
      <c r="J10408" s="8">
        <v>8678.25</v>
      </c>
      <c r="K10408" s="8">
        <v>4339.125</v>
      </c>
      <c r="L10408" s="8">
        <f t="shared" si="648"/>
        <v>753.07128099173542</v>
      </c>
      <c r="M10408" s="8">
        <f t="shared" si="649"/>
        <v>3586.0537190082646</v>
      </c>
      <c r="N10408" s="9"/>
      <c r="O10408" s="9"/>
      <c r="P10408" s="8">
        <v>21</v>
      </c>
      <c r="Q10408" s="8">
        <v>4485.68</v>
      </c>
      <c r="R10408" s="17">
        <f t="shared" si="650"/>
        <v>0</v>
      </c>
      <c r="S10408" s="18">
        <f t="shared" si="651"/>
        <v>8678.25</v>
      </c>
    </row>
    <row r="10409" spans="1:19" x14ac:dyDescent="0.25">
      <c r="A10409" s="7" t="s">
        <v>15027</v>
      </c>
      <c r="B10409" s="7" t="s">
        <v>15028</v>
      </c>
      <c r="C10409" s="7" t="s">
        <v>14</v>
      </c>
      <c r="D10409" s="7" t="s">
        <v>15</v>
      </c>
      <c r="E10409" s="7" t="s">
        <v>2322</v>
      </c>
      <c r="F10409" s="8">
        <v>21</v>
      </c>
      <c r="G10409" s="8">
        <v>922.76</v>
      </c>
      <c r="H10409" s="8">
        <v>996.58</v>
      </c>
      <c r="I10409" s="8">
        <v>12</v>
      </c>
      <c r="J10409" s="8">
        <v>11663.67</v>
      </c>
      <c r="K10409" s="8">
        <v>971.97249999999997</v>
      </c>
      <c r="L10409" s="8">
        <f t="shared" si="648"/>
        <v>168.68944214876035</v>
      </c>
      <c r="M10409" s="8">
        <f t="shared" si="649"/>
        <v>803.28305785123962</v>
      </c>
      <c r="N10409" s="14">
        <v>12</v>
      </c>
      <c r="O10409" s="14">
        <v>922.45</v>
      </c>
      <c r="P10409" s="8">
        <v>21</v>
      </c>
      <c r="Q10409" s="8">
        <v>996.58</v>
      </c>
      <c r="R10409" s="17">
        <f t="shared" si="650"/>
        <v>11069.400000000001</v>
      </c>
      <c r="S10409" s="18">
        <f t="shared" si="651"/>
        <v>11663.67</v>
      </c>
    </row>
    <row r="10410" spans="1:19" x14ac:dyDescent="0.25">
      <c r="A10410" s="7" t="s">
        <v>16609</v>
      </c>
      <c r="B10410" s="7" t="s">
        <v>16610</v>
      </c>
      <c r="C10410" s="7" t="s">
        <v>7539</v>
      </c>
      <c r="D10410" s="7" t="s">
        <v>7540</v>
      </c>
      <c r="E10410" s="7" t="s">
        <v>7798</v>
      </c>
      <c r="F10410" s="8">
        <v>21</v>
      </c>
      <c r="G10410" s="8">
        <v>0.26</v>
      </c>
      <c r="H10410" s="8">
        <v>0.34</v>
      </c>
      <c r="I10410" s="8">
        <v>7000</v>
      </c>
      <c r="J10410" s="8">
        <v>2047.9300000000003</v>
      </c>
      <c r="K10410" s="8">
        <v>0.29256142857142864</v>
      </c>
      <c r="L10410" s="8">
        <f t="shared" si="648"/>
        <v>5.0775123966942143E-2</v>
      </c>
      <c r="M10410" s="8">
        <f t="shared" si="649"/>
        <v>0.2417863046044865</v>
      </c>
      <c r="N10410" s="9"/>
      <c r="O10410" s="9"/>
      <c r="P10410" s="8">
        <v>21</v>
      </c>
      <c r="Q10410" s="8">
        <v>0.33576999999999996</v>
      </c>
      <c r="R10410" s="17">
        <f t="shared" si="650"/>
        <v>0</v>
      </c>
      <c r="S10410" s="18">
        <f t="shared" si="651"/>
        <v>2047.9300000000003</v>
      </c>
    </row>
    <row r="10411" spans="1:19" x14ac:dyDescent="0.25">
      <c r="A10411" s="7" t="s">
        <v>12551</v>
      </c>
      <c r="B10411" s="7" t="s">
        <v>12552</v>
      </c>
      <c r="C10411" s="7" t="s">
        <v>14</v>
      </c>
      <c r="D10411" s="7" t="s">
        <v>15</v>
      </c>
      <c r="E10411" s="7" t="s">
        <v>2322</v>
      </c>
      <c r="F10411" s="8">
        <v>21</v>
      </c>
      <c r="G10411" s="8">
        <v>14.52</v>
      </c>
      <c r="H10411" s="8">
        <v>15.97</v>
      </c>
      <c r="I10411" s="8">
        <v>450</v>
      </c>
      <c r="J10411" s="8">
        <v>6882.48</v>
      </c>
      <c r="K10411" s="8">
        <v>15.2944</v>
      </c>
      <c r="L10411" s="8">
        <f t="shared" si="648"/>
        <v>2.654399999999999</v>
      </c>
      <c r="M10411" s="8">
        <f t="shared" si="649"/>
        <v>12.64</v>
      </c>
      <c r="N10411" s="9"/>
      <c r="O10411" s="9"/>
      <c r="P10411" s="8">
        <v>21</v>
      </c>
      <c r="Q10411" s="8">
        <v>15.972000000000001</v>
      </c>
      <c r="R10411" s="17">
        <f t="shared" si="650"/>
        <v>0</v>
      </c>
      <c r="S10411" s="18">
        <f t="shared" si="651"/>
        <v>6882.48</v>
      </c>
    </row>
    <row r="10412" spans="1:19" x14ac:dyDescent="0.25">
      <c r="A10412" s="7" t="s">
        <v>17189</v>
      </c>
      <c r="B10412" s="7" t="s">
        <v>17190</v>
      </c>
      <c r="C10412" s="7" t="s">
        <v>32</v>
      </c>
      <c r="D10412" s="7" t="s">
        <v>33</v>
      </c>
      <c r="E10412" s="7" t="s">
        <v>34</v>
      </c>
      <c r="F10412" s="8">
        <v>15</v>
      </c>
      <c r="G10412" s="8">
        <v>2763.45</v>
      </c>
      <c r="H10412" s="8">
        <v>3070.5</v>
      </c>
      <c r="I10412" s="8">
        <v>2</v>
      </c>
      <c r="J10412" s="8">
        <v>5833.95</v>
      </c>
      <c r="K10412" s="8">
        <v>2916.9749999999999</v>
      </c>
      <c r="L10412" s="8">
        <f t="shared" si="648"/>
        <v>380.47499999999991</v>
      </c>
      <c r="M10412" s="8">
        <f t="shared" si="649"/>
        <v>2536.5</v>
      </c>
      <c r="N10412" s="9"/>
      <c r="O10412" s="9"/>
      <c r="P10412" s="8">
        <v>15</v>
      </c>
      <c r="Q10412" s="8">
        <v>3070.5</v>
      </c>
      <c r="R10412" s="17">
        <f t="shared" si="650"/>
        <v>0</v>
      </c>
      <c r="S10412" s="18">
        <f t="shared" si="651"/>
        <v>5833.95</v>
      </c>
    </row>
    <row r="10413" spans="1:19" x14ac:dyDescent="0.25">
      <c r="A10413" s="7" t="s">
        <v>10303</v>
      </c>
      <c r="B10413" s="7" t="s">
        <v>10304</v>
      </c>
      <c r="C10413" s="7" t="s">
        <v>369</v>
      </c>
      <c r="D10413" s="7" t="s">
        <v>370</v>
      </c>
      <c r="E10413" s="7" t="s">
        <v>371</v>
      </c>
      <c r="F10413" s="8">
        <v>21</v>
      </c>
      <c r="G10413" s="8">
        <v>1539</v>
      </c>
      <c r="H10413" s="8">
        <v>1600.56</v>
      </c>
      <c r="I10413" s="8">
        <v>45</v>
      </c>
      <c r="J10413" s="8">
        <v>71717.56</v>
      </c>
      <c r="K10413" s="8">
        <v>1593.7235555555555</v>
      </c>
      <c r="L10413" s="8">
        <f t="shared" si="648"/>
        <v>276.59665013774111</v>
      </c>
      <c r="M10413" s="8">
        <f t="shared" si="649"/>
        <v>1317.1269054178144</v>
      </c>
      <c r="N10413" s="14">
        <v>12</v>
      </c>
      <c r="O10413" s="14">
        <v>1600.0319999999999</v>
      </c>
      <c r="P10413" s="8">
        <v>21</v>
      </c>
      <c r="Q10413" s="8">
        <v>1600.5639999999999</v>
      </c>
      <c r="R10413" s="17">
        <f t="shared" si="650"/>
        <v>72001.440000000002</v>
      </c>
      <c r="S10413" s="18">
        <f t="shared" si="651"/>
        <v>71717.56</v>
      </c>
    </row>
    <row r="10414" spans="1:19" x14ac:dyDescent="0.25">
      <c r="A10414" s="7" t="s">
        <v>14379</v>
      </c>
      <c r="B10414" s="7" t="s">
        <v>14380</v>
      </c>
      <c r="C10414" s="7" t="s">
        <v>7205</v>
      </c>
      <c r="D10414" s="7" t="s">
        <v>7206</v>
      </c>
      <c r="E10414" s="7" t="s">
        <v>7440</v>
      </c>
      <c r="F10414" s="8">
        <v>15</v>
      </c>
      <c r="G10414" s="8">
        <v>309.35000000000002</v>
      </c>
      <c r="H10414" s="8">
        <v>309.35000000000002</v>
      </c>
      <c r="I10414" s="8">
        <v>200</v>
      </c>
      <c r="J10414" s="8">
        <v>61560.649999999907</v>
      </c>
      <c r="K10414" s="8">
        <v>307.80324999999954</v>
      </c>
      <c r="L10414" s="8">
        <f t="shared" si="648"/>
        <v>40.148249999999905</v>
      </c>
      <c r="M10414" s="8">
        <f t="shared" si="649"/>
        <v>267.65499999999963</v>
      </c>
      <c r="N10414" s="14">
        <v>12</v>
      </c>
      <c r="O10414" s="14">
        <v>309.12</v>
      </c>
      <c r="P10414" s="8">
        <v>15</v>
      </c>
      <c r="Q10414" s="8">
        <v>309.35000000000002</v>
      </c>
      <c r="R10414" s="17">
        <f t="shared" si="650"/>
        <v>61824</v>
      </c>
      <c r="S10414" s="18">
        <f t="shared" si="651"/>
        <v>61560.649999999907</v>
      </c>
    </row>
    <row r="10415" spans="1:19" x14ac:dyDescent="0.25">
      <c r="A10415" s="7" t="s">
        <v>9260</v>
      </c>
      <c r="B10415" s="7" t="s">
        <v>9261</v>
      </c>
      <c r="C10415" s="7" t="s">
        <v>7205</v>
      </c>
      <c r="D10415" s="7" t="s">
        <v>7206</v>
      </c>
      <c r="E10415" s="7" t="s">
        <v>7207</v>
      </c>
      <c r="F10415" s="8">
        <v>15</v>
      </c>
      <c r="G10415" s="8">
        <v>48.8</v>
      </c>
      <c r="H10415" s="8">
        <v>57.41</v>
      </c>
      <c r="I10415" s="8">
        <v>306</v>
      </c>
      <c r="J10415" s="8">
        <v>17257.2</v>
      </c>
      <c r="K10415" s="8">
        <v>56.396078431372551</v>
      </c>
      <c r="L10415" s="8">
        <f t="shared" si="648"/>
        <v>7.3560102301790238</v>
      </c>
      <c r="M10415" s="8">
        <f t="shared" si="649"/>
        <v>49.040068201193527</v>
      </c>
      <c r="N10415" s="9"/>
      <c r="O10415" s="9"/>
      <c r="P10415" s="8">
        <v>15</v>
      </c>
      <c r="Q10415" s="8">
        <v>57.408083333333337</v>
      </c>
      <c r="R10415" s="17">
        <f t="shared" si="650"/>
        <v>0</v>
      </c>
      <c r="S10415" s="18">
        <f t="shared" si="651"/>
        <v>17257.2</v>
      </c>
    </row>
    <row r="10416" spans="1:19" x14ac:dyDescent="0.25">
      <c r="A10416" s="7" t="s">
        <v>19474</v>
      </c>
      <c r="B10416" s="7" t="s">
        <v>19475</v>
      </c>
      <c r="C10416" s="7" t="s">
        <v>14</v>
      </c>
      <c r="D10416" s="7" t="s">
        <v>15</v>
      </c>
      <c r="E10416" s="7" t="s">
        <v>7518</v>
      </c>
      <c r="F10416" s="8">
        <v>21</v>
      </c>
      <c r="G10416" s="8">
        <v>2480.5</v>
      </c>
      <c r="H10416" s="8">
        <v>2519.2199999999998</v>
      </c>
      <c r="I10416" s="8">
        <v>10</v>
      </c>
      <c r="J10416" s="8">
        <v>24882.440000000002</v>
      </c>
      <c r="K10416" s="8">
        <v>2488.2440000000001</v>
      </c>
      <c r="L10416" s="8">
        <f t="shared" si="648"/>
        <v>431.84400000000005</v>
      </c>
      <c r="M10416" s="8">
        <f t="shared" si="649"/>
        <v>2056.4</v>
      </c>
      <c r="N10416" s="9"/>
      <c r="O10416" s="9"/>
      <c r="P10416" s="8">
        <v>21</v>
      </c>
      <c r="Q10416" s="8">
        <v>2519.2199999999998</v>
      </c>
      <c r="R10416" s="17">
        <f t="shared" si="650"/>
        <v>0</v>
      </c>
      <c r="S10416" s="18">
        <f t="shared" si="651"/>
        <v>24882.440000000002</v>
      </c>
    </row>
    <row r="10417" spans="1:19" x14ac:dyDescent="0.25">
      <c r="A10417" s="7" t="s">
        <v>19472</v>
      </c>
      <c r="B10417" s="7" t="s">
        <v>19473</v>
      </c>
      <c r="C10417" s="7" t="s">
        <v>14</v>
      </c>
      <c r="D10417" s="7" t="s">
        <v>15</v>
      </c>
      <c r="E10417" s="7" t="s">
        <v>7518</v>
      </c>
      <c r="F10417" s="8">
        <v>21</v>
      </c>
      <c r="G10417" s="8">
        <v>2422.42</v>
      </c>
      <c r="H10417" s="8">
        <v>2461.14</v>
      </c>
      <c r="I10417" s="8">
        <v>10</v>
      </c>
      <c r="J10417" s="8">
        <v>24301.64</v>
      </c>
      <c r="K10417" s="8">
        <v>2430.1639999999998</v>
      </c>
      <c r="L10417" s="8">
        <f t="shared" si="648"/>
        <v>421.7639999999999</v>
      </c>
      <c r="M10417" s="8">
        <f t="shared" si="649"/>
        <v>2008.3999999999999</v>
      </c>
      <c r="N10417" s="9"/>
      <c r="O10417" s="9"/>
      <c r="P10417" s="8">
        <v>21</v>
      </c>
      <c r="Q10417" s="8">
        <v>2461.14</v>
      </c>
      <c r="R10417" s="17">
        <f t="shared" si="650"/>
        <v>0</v>
      </c>
      <c r="S10417" s="18">
        <f t="shared" si="651"/>
        <v>24301.64</v>
      </c>
    </row>
    <row r="10418" spans="1:19" x14ac:dyDescent="0.25">
      <c r="A10418" s="7" t="s">
        <v>19462</v>
      </c>
      <c r="B10418" s="7" t="s">
        <v>19463</v>
      </c>
      <c r="C10418" s="7" t="s">
        <v>14</v>
      </c>
      <c r="D10418" s="7" t="s">
        <v>15</v>
      </c>
      <c r="E10418" s="7" t="s">
        <v>7518</v>
      </c>
      <c r="F10418" s="8">
        <v>21</v>
      </c>
      <c r="G10418" s="8">
        <v>2422.42</v>
      </c>
      <c r="H10418" s="8">
        <v>2461.14</v>
      </c>
      <c r="I10418" s="8">
        <v>12</v>
      </c>
      <c r="J10418" s="8">
        <v>29223.919999999998</v>
      </c>
      <c r="K10418" s="8">
        <v>2435.3266666666664</v>
      </c>
      <c r="L10418" s="8">
        <f t="shared" si="648"/>
        <v>422.65999999999985</v>
      </c>
      <c r="M10418" s="8">
        <f t="shared" si="649"/>
        <v>2012.6666666666665</v>
      </c>
      <c r="N10418" s="9"/>
      <c r="O10418" s="9"/>
      <c r="P10418" s="8">
        <v>21</v>
      </c>
      <c r="Q10418" s="8">
        <v>2461.14</v>
      </c>
      <c r="R10418" s="17">
        <f t="shared" si="650"/>
        <v>0</v>
      </c>
      <c r="S10418" s="18">
        <f t="shared" si="651"/>
        <v>29223.919999999998</v>
      </c>
    </row>
    <row r="10419" spans="1:19" x14ac:dyDescent="0.25">
      <c r="A10419" s="7" t="s">
        <v>14238</v>
      </c>
      <c r="B10419" s="7" t="s">
        <v>14239</v>
      </c>
      <c r="C10419" s="7" t="s">
        <v>7205</v>
      </c>
      <c r="D10419" s="7" t="s">
        <v>7206</v>
      </c>
      <c r="E10419" s="7" t="s">
        <v>7435</v>
      </c>
      <c r="F10419" s="8">
        <v>15</v>
      </c>
      <c r="G10419" s="8">
        <v>9.34</v>
      </c>
      <c r="H10419" s="8">
        <v>10.58</v>
      </c>
      <c r="I10419" s="8">
        <v>655</v>
      </c>
      <c r="J10419" s="8">
        <v>6664.4200000000019</v>
      </c>
      <c r="K10419" s="8">
        <v>10.174687022900766</v>
      </c>
      <c r="L10419" s="8">
        <f t="shared" si="648"/>
        <v>1.3271330899435778</v>
      </c>
      <c r="M10419" s="8">
        <f t="shared" si="649"/>
        <v>8.8475539329571884</v>
      </c>
      <c r="N10419" s="14">
        <v>12</v>
      </c>
      <c r="O10419" s="14">
        <v>10.371208333333334</v>
      </c>
      <c r="P10419" s="8">
        <v>15</v>
      </c>
      <c r="Q10419" s="8">
        <v>10.649000000000001</v>
      </c>
      <c r="R10419" s="17">
        <f t="shared" si="650"/>
        <v>6793.1414583333335</v>
      </c>
      <c r="S10419" s="18">
        <f t="shared" si="651"/>
        <v>6664.4200000000019</v>
      </c>
    </row>
    <row r="10420" spans="1:19" x14ac:dyDescent="0.25">
      <c r="A10420" s="7" t="s">
        <v>9572</v>
      </c>
      <c r="B10420" s="7" t="s">
        <v>9573</v>
      </c>
      <c r="C10420" s="7" t="s">
        <v>7205</v>
      </c>
      <c r="D10420" s="7" t="s">
        <v>7206</v>
      </c>
      <c r="E10420" s="7" t="s">
        <v>7445</v>
      </c>
      <c r="F10420" s="8">
        <v>15</v>
      </c>
      <c r="G10420" s="8">
        <v>16.57</v>
      </c>
      <c r="H10420" s="8">
        <v>18.66</v>
      </c>
      <c r="I10420" s="8">
        <v>500</v>
      </c>
      <c r="J10420" s="8">
        <v>9016.58</v>
      </c>
      <c r="K10420" s="8">
        <v>18.033159999999999</v>
      </c>
      <c r="L10420" s="8">
        <f t="shared" si="648"/>
        <v>2.3521513043478244</v>
      </c>
      <c r="M10420" s="8">
        <f t="shared" si="649"/>
        <v>15.681008695652174</v>
      </c>
      <c r="N10420" s="14">
        <v>12</v>
      </c>
      <c r="O10420" s="14">
        <v>18.172799999999999</v>
      </c>
      <c r="P10420" s="8">
        <v>15</v>
      </c>
      <c r="Q10420" s="8">
        <v>18.660499999999999</v>
      </c>
      <c r="R10420" s="17">
        <f t="shared" si="650"/>
        <v>9086.4</v>
      </c>
      <c r="S10420" s="18">
        <f t="shared" si="651"/>
        <v>9016.58</v>
      </c>
    </row>
    <row r="10421" spans="1:19" x14ac:dyDescent="0.25">
      <c r="A10421" s="7" t="s">
        <v>10554</v>
      </c>
      <c r="B10421" s="7" t="s">
        <v>10555</v>
      </c>
      <c r="C10421" s="7" t="s">
        <v>14</v>
      </c>
      <c r="D10421" s="7" t="s">
        <v>15</v>
      </c>
      <c r="E10421" s="7" t="s">
        <v>7480</v>
      </c>
      <c r="F10421" s="8">
        <v>21</v>
      </c>
      <c r="G10421" s="8">
        <v>2.36</v>
      </c>
      <c r="H10421" s="8">
        <v>5.32</v>
      </c>
      <c r="I10421" s="8">
        <v>5800</v>
      </c>
      <c r="J10421" s="8">
        <v>27407.290000000008</v>
      </c>
      <c r="K10421" s="8">
        <v>4.7253948275862081</v>
      </c>
      <c r="L10421" s="8">
        <f t="shared" si="648"/>
        <v>0.82010984611000293</v>
      </c>
      <c r="M10421" s="8">
        <f t="shared" si="649"/>
        <v>3.9052849814762052</v>
      </c>
      <c r="N10421" s="14">
        <v>21</v>
      </c>
      <c r="O10421" s="14">
        <v>4.7794999999999996</v>
      </c>
      <c r="P10421" s="8">
        <v>21</v>
      </c>
      <c r="Q10421" s="8">
        <v>4.7794999999999996</v>
      </c>
      <c r="R10421" s="17">
        <f t="shared" si="650"/>
        <v>27721.1</v>
      </c>
      <c r="S10421" s="18">
        <f t="shared" si="651"/>
        <v>27407.290000000008</v>
      </c>
    </row>
    <row r="10422" spans="1:19" x14ac:dyDescent="0.25">
      <c r="A10422" s="7" t="s">
        <v>8966</v>
      </c>
      <c r="B10422" s="7" t="s">
        <v>8967</v>
      </c>
      <c r="C10422" s="7" t="s">
        <v>14</v>
      </c>
      <c r="D10422" s="7" t="s">
        <v>15</v>
      </c>
      <c r="E10422" s="7" t="s">
        <v>2322</v>
      </c>
      <c r="F10422" s="8">
        <v>21</v>
      </c>
      <c r="G10422" s="8">
        <v>30.19</v>
      </c>
      <c r="H10422" s="8">
        <v>31.76</v>
      </c>
      <c r="I10422" s="8">
        <v>1000</v>
      </c>
      <c r="J10422" s="8">
        <v>31447.9</v>
      </c>
      <c r="K10422" s="8">
        <v>31.447900000000001</v>
      </c>
      <c r="L10422" s="8">
        <f t="shared" si="648"/>
        <v>5.4578999999999986</v>
      </c>
      <c r="M10422" s="8">
        <f t="shared" si="649"/>
        <v>25.990000000000002</v>
      </c>
      <c r="N10422" s="9"/>
      <c r="O10422" s="9"/>
      <c r="P10422" s="8">
        <v>21</v>
      </c>
      <c r="Q10422" s="8">
        <v>31.762499999999999</v>
      </c>
      <c r="R10422" s="17">
        <f t="shared" si="650"/>
        <v>0</v>
      </c>
      <c r="S10422" s="18">
        <f t="shared" si="651"/>
        <v>31447.9</v>
      </c>
    </row>
    <row r="10423" spans="1:19" x14ac:dyDescent="0.25">
      <c r="A10423" s="7" t="s">
        <v>19450</v>
      </c>
      <c r="B10423" s="7" t="s">
        <v>19451</v>
      </c>
      <c r="C10423" s="7" t="s">
        <v>8208</v>
      </c>
      <c r="D10423" s="7" t="s">
        <v>8209</v>
      </c>
      <c r="E10423" s="7" t="s">
        <v>8210</v>
      </c>
      <c r="F10423" s="8">
        <v>21</v>
      </c>
      <c r="G10423" s="8">
        <v>5010.6099999999997</v>
      </c>
      <c r="H10423" s="8">
        <v>5089.26</v>
      </c>
      <c r="I10423" s="8">
        <v>6</v>
      </c>
      <c r="J10423" s="8">
        <v>30220.959999999999</v>
      </c>
      <c r="K10423" s="8">
        <v>5036.8266666666668</v>
      </c>
      <c r="L10423" s="8">
        <f t="shared" si="648"/>
        <v>874.15999999999985</v>
      </c>
      <c r="M10423" s="8">
        <f t="shared" si="649"/>
        <v>4162.666666666667</v>
      </c>
      <c r="N10423" s="9"/>
      <c r="O10423" s="9"/>
      <c r="P10423" s="8">
        <v>21</v>
      </c>
      <c r="Q10423" s="8">
        <v>5089.26</v>
      </c>
      <c r="R10423" s="17">
        <f t="shared" si="650"/>
        <v>0</v>
      </c>
      <c r="S10423" s="18">
        <f t="shared" si="651"/>
        <v>30220.959999999999</v>
      </c>
    </row>
    <row r="10424" spans="1:19" x14ac:dyDescent="0.25">
      <c r="A10424" s="7" t="s">
        <v>9098</v>
      </c>
      <c r="B10424" s="7" t="s">
        <v>9099</v>
      </c>
      <c r="C10424" s="7" t="s">
        <v>37</v>
      </c>
      <c r="D10424" s="7" t="s">
        <v>38</v>
      </c>
      <c r="E10424" s="7" t="s">
        <v>39</v>
      </c>
      <c r="F10424" s="8">
        <v>15</v>
      </c>
      <c r="G10424" s="8">
        <v>1977.79</v>
      </c>
      <c r="H10424" s="8">
        <v>2136</v>
      </c>
      <c r="I10424" s="8">
        <v>3</v>
      </c>
      <c r="J10424" s="8">
        <v>6091.58</v>
      </c>
      <c r="K10424" s="8">
        <v>2030.5266666666666</v>
      </c>
      <c r="L10424" s="8">
        <f t="shared" si="648"/>
        <v>264.85130434782604</v>
      </c>
      <c r="M10424" s="8">
        <f t="shared" si="649"/>
        <v>1765.6753623188406</v>
      </c>
      <c r="N10424" s="9"/>
      <c r="O10424" s="9"/>
      <c r="P10424" s="8">
        <v>15</v>
      </c>
      <c r="Q10424" s="8">
        <v>2136</v>
      </c>
      <c r="R10424" s="17">
        <f t="shared" si="650"/>
        <v>0</v>
      </c>
      <c r="S10424" s="18">
        <f t="shared" si="651"/>
        <v>6091.58</v>
      </c>
    </row>
    <row r="10425" spans="1:19" x14ac:dyDescent="0.25">
      <c r="A10425" s="7" t="s">
        <v>11754</v>
      </c>
      <c r="B10425" s="7" t="s">
        <v>11755</v>
      </c>
      <c r="C10425" s="7" t="s">
        <v>37</v>
      </c>
      <c r="D10425" s="7" t="s">
        <v>38</v>
      </c>
      <c r="E10425" s="7" t="s">
        <v>39</v>
      </c>
      <c r="F10425" s="8">
        <v>15</v>
      </c>
      <c r="G10425" s="8">
        <v>1977.8</v>
      </c>
      <c r="H10425" s="8">
        <v>2136.0100000000002</v>
      </c>
      <c r="I10425" s="8">
        <v>4</v>
      </c>
      <c r="J10425" s="8">
        <v>8227.6</v>
      </c>
      <c r="K10425" s="8">
        <v>2056.9</v>
      </c>
      <c r="L10425" s="8">
        <f t="shared" si="648"/>
        <v>268.29130434782587</v>
      </c>
      <c r="M10425" s="8">
        <f t="shared" si="649"/>
        <v>1788.6086956521742</v>
      </c>
      <c r="N10425" s="9"/>
      <c r="O10425" s="9"/>
      <c r="P10425" s="8">
        <v>15</v>
      </c>
      <c r="Q10425" s="8">
        <v>2136.0050000000001</v>
      </c>
      <c r="R10425" s="17">
        <f t="shared" si="650"/>
        <v>0</v>
      </c>
      <c r="S10425" s="18">
        <f t="shared" si="651"/>
        <v>8227.6</v>
      </c>
    </row>
    <row r="10426" spans="1:19" x14ac:dyDescent="0.25">
      <c r="A10426" s="7" t="s">
        <v>14825</v>
      </c>
      <c r="B10426" s="7" t="s">
        <v>14826</v>
      </c>
      <c r="C10426" s="7" t="s">
        <v>14</v>
      </c>
      <c r="D10426" s="7" t="s">
        <v>15</v>
      </c>
      <c r="E10426" s="7" t="s">
        <v>7480</v>
      </c>
      <c r="F10426" s="8">
        <v>21</v>
      </c>
      <c r="G10426" s="8">
        <v>4.78</v>
      </c>
      <c r="H10426" s="8">
        <v>4.96</v>
      </c>
      <c r="I10426" s="8">
        <v>9304</v>
      </c>
      <c r="J10426" s="8">
        <v>45837.250000000015</v>
      </c>
      <c r="K10426" s="8">
        <v>4.9266175838349113</v>
      </c>
      <c r="L10426" s="8">
        <f t="shared" si="648"/>
        <v>0.85503280380605862</v>
      </c>
      <c r="M10426" s="8">
        <f t="shared" si="649"/>
        <v>4.0715847800288527</v>
      </c>
      <c r="N10426" s="14">
        <v>12</v>
      </c>
      <c r="O10426" s="14">
        <v>4.5919999999999996</v>
      </c>
      <c r="P10426" s="8">
        <v>21</v>
      </c>
      <c r="Q10426" s="8">
        <v>4.9610000000000003</v>
      </c>
      <c r="R10426" s="17">
        <f t="shared" si="650"/>
        <v>42723.967999999993</v>
      </c>
      <c r="S10426" s="18">
        <f t="shared" si="651"/>
        <v>45837.250000000015</v>
      </c>
    </row>
    <row r="10427" spans="1:19" x14ac:dyDescent="0.25">
      <c r="A10427" s="7" t="s">
        <v>8582</v>
      </c>
      <c r="B10427" s="7" t="s">
        <v>8583</v>
      </c>
      <c r="C10427" s="7" t="s">
        <v>14</v>
      </c>
      <c r="D10427" s="7" t="s">
        <v>15</v>
      </c>
      <c r="E10427" s="7" t="s">
        <v>2322</v>
      </c>
      <c r="F10427" s="8">
        <v>21</v>
      </c>
      <c r="G10427" s="8">
        <v>6.72</v>
      </c>
      <c r="H10427" s="8">
        <v>7.17</v>
      </c>
      <c r="I10427" s="8">
        <v>2680</v>
      </c>
      <c r="J10427" s="8">
        <v>18941.329999999998</v>
      </c>
      <c r="K10427" s="8">
        <v>7.0676604477611935</v>
      </c>
      <c r="L10427" s="8">
        <f t="shared" si="648"/>
        <v>1.2266187553965704</v>
      </c>
      <c r="M10427" s="8">
        <f t="shared" si="649"/>
        <v>5.8410416923646231</v>
      </c>
      <c r="N10427" s="14">
        <v>12</v>
      </c>
      <c r="O10427" s="14">
        <v>6.8544</v>
      </c>
      <c r="P10427" s="8">
        <v>21</v>
      </c>
      <c r="Q10427" s="8">
        <v>7.1873999999999993</v>
      </c>
      <c r="R10427" s="17">
        <f t="shared" si="650"/>
        <v>18369.792000000001</v>
      </c>
      <c r="S10427" s="18">
        <f t="shared" si="651"/>
        <v>18941.329999999998</v>
      </c>
    </row>
    <row r="10428" spans="1:19" x14ac:dyDescent="0.25">
      <c r="A10428" s="7" t="s">
        <v>7415</v>
      </c>
      <c r="B10428" s="7" t="s">
        <v>7416</v>
      </c>
      <c r="C10428" s="7" t="s">
        <v>37</v>
      </c>
      <c r="D10428" s="7" t="s">
        <v>38</v>
      </c>
      <c r="E10428" s="7" t="s">
        <v>39</v>
      </c>
      <c r="F10428" s="8">
        <v>15</v>
      </c>
      <c r="G10428" s="8">
        <v>2027.07</v>
      </c>
      <c r="H10428" s="8">
        <v>2188.98</v>
      </c>
      <c r="I10428" s="8">
        <v>3</v>
      </c>
      <c r="J10428" s="8">
        <v>6243.12</v>
      </c>
      <c r="K10428" s="8">
        <v>2081.04</v>
      </c>
      <c r="L10428" s="8">
        <f t="shared" si="648"/>
        <v>271.43999999999983</v>
      </c>
      <c r="M10428" s="8">
        <f t="shared" si="649"/>
        <v>1809.6000000000001</v>
      </c>
      <c r="N10428" s="9"/>
      <c r="O10428" s="9"/>
      <c r="P10428" s="8">
        <v>15</v>
      </c>
      <c r="Q10428" s="8">
        <v>2188.98</v>
      </c>
      <c r="R10428" s="17">
        <f t="shared" si="650"/>
        <v>0</v>
      </c>
      <c r="S10428" s="18">
        <f t="shared" si="651"/>
        <v>6243.12</v>
      </c>
    </row>
    <row r="10429" spans="1:19" x14ac:dyDescent="0.25">
      <c r="A10429" s="7" t="s">
        <v>13789</v>
      </c>
      <c r="B10429" s="7" t="s">
        <v>13790</v>
      </c>
      <c r="C10429" s="7" t="s">
        <v>14</v>
      </c>
      <c r="D10429" s="7" t="s">
        <v>15</v>
      </c>
      <c r="E10429" s="7" t="s">
        <v>8331</v>
      </c>
      <c r="F10429" s="8">
        <v>21</v>
      </c>
      <c r="G10429" s="8">
        <v>4.26</v>
      </c>
      <c r="H10429" s="8">
        <v>4.4800000000000004</v>
      </c>
      <c r="I10429" s="8">
        <v>3300</v>
      </c>
      <c r="J10429" s="8">
        <v>14447.400000000001</v>
      </c>
      <c r="K10429" s="8">
        <v>4.3780000000000001</v>
      </c>
      <c r="L10429" s="8">
        <f t="shared" si="648"/>
        <v>0.75981818181818195</v>
      </c>
      <c r="M10429" s="8">
        <f t="shared" si="649"/>
        <v>3.6181818181818182</v>
      </c>
      <c r="N10429" s="9"/>
      <c r="O10429" s="9"/>
      <c r="P10429" s="8">
        <v>21</v>
      </c>
      <c r="Q10429" s="8">
        <v>4.4770000000000003</v>
      </c>
      <c r="R10429" s="17">
        <f t="shared" si="650"/>
        <v>0</v>
      </c>
      <c r="S10429" s="18">
        <f t="shared" si="651"/>
        <v>14447.400000000001</v>
      </c>
    </row>
    <row r="10430" spans="1:19" x14ac:dyDescent="0.25">
      <c r="A10430" s="7" t="s">
        <v>9376</v>
      </c>
      <c r="B10430" s="7" t="s">
        <v>9377</v>
      </c>
      <c r="C10430" s="7" t="s">
        <v>7249</v>
      </c>
      <c r="D10430" s="7" t="s">
        <v>7250</v>
      </c>
      <c r="E10430" s="7" t="s">
        <v>7251</v>
      </c>
      <c r="F10430" s="8">
        <v>21</v>
      </c>
      <c r="G10430" s="8">
        <v>130.44</v>
      </c>
      <c r="H10430" s="8">
        <v>139.51</v>
      </c>
      <c r="I10430" s="8">
        <v>84</v>
      </c>
      <c r="J10430" s="8">
        <v>11392.4</v>
      </c>
      <c r="K10430" s="8">
        <v>135.62380952380951</v>
      </c>
      <c r="L10430" s="8">
        <f t="shared" si="648"/>
        <v>23.53801652892561</v>
      </c>
      <c r="M10430" s="8">
        <f t="shared" si="649"/>
        <v>112.0857929948839</v>
      </c>
      <c r="N10430" s="9"/>
      <c r="O10430" s="9"/>
      <c r="P10430" s="8">
        <v>21</v>
      </c>
      <c r="Q10430" s="8">
        <v>139.51333333333335</v>
      </c>
      <c r="R10430" s="17">
        <f t="shared" si="650"/>
        <v>0</v>
      </c>
      <c r="S10430" s="18">
        <f t="shared" si="651"/>
        <v>11392.4</v>
      </c>
    </row>
    <row r="10431" spans="1:19" x14ac:dyDescent="0.25">
      <c r="A10431" s="7" t="s">
        <v>637</v>
      </c>
      <c r="B10431" s="7" t="s">
        <v>638</v>
      </c>
      <c r="C10431" s="7" t="s">
        <v>185</v>
      </c>
      <c r="D10431" s="7" t="s">
        <v>186</v>
      </c>
      <c r="E10431" s="7" t="s">
        <v>187</v>
      </c>
      <c r="F10431" s="8">
        <v>15</v>
      </c>
      <c r="G10431" s="8">
        <v>557.30999999999995</v>
      </c>
      <c r="H10431" s="8">
        <v>1142.04</v>
      </c>
      <c r="I10431" s="8">
        <v>160</v>
      </c>
      <c r="J10431" s="8">
        <v>91034.150000000009</v>
      </c>
      <c r="K10431" s="8">
        <v>568.96343750000005</v>
      </c>
      <c r="L10431" s="8">
        <f t="shared" si="648"/>
        <v>74.212622282608663</v>
      </c>
      <c r="M10431" s="8">
        <f t="shared" si="649"/>
        <v>494.75081521739139</v>
      </c>
      <c r="N10431" s="14">
        <v>12</v>
      </c>
      <c r="O10431" s="14">
        <v>556.125</v>
      </c>
      <c r="P10431" s="8">
        <v>15</v>
      </c>
      <c r="Q10431" s="8">
        <v>571.02083333333337</v>
      </c>
      <c r="R10431" s="17">
        <f t="shared" si="650"/>
        <v>88980</v>
      </c>
      <c r="S10431" s="18">
        <f t="shared" si="651"/>
        <v>91034.150000000009</v>
      </c>
    </row>
    <row r="10432" spans="1:19" x14ac:dyDescent="0.25">
      <c r="A10432" s="7" t="s">
        <v>13505</v>
      </c>
      <c r="B10432" s="7" t="s">
        <v>13506</v>
      </c>
      <c r="C10432" s="7" t="s">
        <v>13502</v>
      </c>
      <c r="D10432" s="7" t="s">
        <v>13503</v>
      </c>
      <c r="E10432" s="7" t="s">
        <v>13504</v>
      </c>
      <c r="F10432" s="8">
        <v>21</v>
      </c>
      <c r="G10432" s="8">
        <v>314.05</v>
      </c>
      <c r="H10432" s="8">
        <v>314.05</v>
      </c>
      <c r="I10432" s="8">
        <v>5</v>
      </c>
      <c r="J10432" s="8">
        <v>1570.25</v>
      </c>
      <c r="K10432" s="8">
        <v>314.05</v>
      </c>
      <c r="L10432" s="8">
        <f t="shared" si="648"/>
        <v>54.50454545454545</v>
      </c>
      <c r="M10432" s="8">
        <f t="shared" si="649"/>
        <v>259.54545454545456</v>
      </c>
      <c r="N10432" s="9"/>
      <c r="O10432" s="9"/>
      <c r="P10432" s="8">
        <v>21</v>
      </c>
      <c r="Q10432" s="8">
        <v>380</v>
      </c>
      <c r="R10432" s="17">
        <f t="shared" si="650"/>
        <v>0</v>
      </c>
      <c r="S10432" s="18">
        <f t="shared" si="651"/>
        <v>1570.25</v>
      </c>
    </row>
    <row r="10433" spans="1:19" x14ac:dyDescent="0.25">
      <c r="A10433" s="7" t="s">
        <v>14679</v>
      </c>
      <c r="B10433" s="7" t="s">
        <v>14680</v>
      </c>
      <c r="C10433" s="7" t="s">
        <v>7400</v>
      </c>
      <c r="D10433" s="7" t="s">
        <v>7401</v>
      </c>
      <c r="E10433" s="7" t="s">
        <v>7402</v>
      </c>
      <c r="F10433" s="8">
        <v>15</v>
      </c>
      <c r="G10433" s="8">
        <v>990</v>
      </c>
      <c r="H10433" s="8">
        <v>1100</v>
      </c>
      <c r="I10433" s="8">
        <v>21</v>
      </c>
      <c r="J10433" s="8">
        <v>22770</v>
      </c>
      <c r="K10433" s="8">
        <v>1084.2857142857142</v>
      </c>
      <c r="L10433" s="8">
        <f t="shared" si="648"/>
        <v>141.42857142857133</v>
      </c>
      <c r="M10433" s="8">
        <f t="shared" si="649"/>
        <v>942.85714285714289</v>
      </c>
      <c r="N10433" s="9"/>
      <c r="O10433" s="9"/>
      <c r="P10433" s="8">
        <v>15</v>
      </c>
      <c r="Q10433" s="8">
        <v>1100</v>
      </c>
      <c r="R10433" s="17">
        <f t="shared" si="650"/>
        <v>0</v>
      </c>
      <c r="S10433" s="18">
        <f t="shared" si="651"/>
        <v>22770</v>
      </c>
    </row>
    <row r="10434" spans="1:19" x14ac:dyDescent="0.25">
      <c r="A10434" s="7" t="s">
        <v>15069</v>
      </c>
      <c r="B10434" s="7" t="s">
        <v>15070</v>
      </c>
      <c r="C10434" s="7" t="s">
        <v>37</v>
      </c>
      <c r="D10434" s="7" t="s">
        <v>38</v>
      </c>
      <c r="E10434" s="7" t="s">
        <v>39</v>
      </c>
      <c r="F10434" s="8">
        <v>15</v>
      </c>
      <c r="G10434" s="8">
        <v>1399.99</v>
      </c>
      <c r="H10434" s="8">
        <v>1512</v>
      </c>
      <c r="I10434" s="8">
        <v>5</v>
      </c>
      <c r="J10434" s="8">
        <v>7223.98</v>
      </c>
      <c r="K10434" s="8">
        <v>1444.7959999999998</v>
      </c>
      <c r="L10434" s="8">
        <f t="shared" ref="L10434:L10497" si="652">K10434-M10434</f>
        <v>188.45165217391286</v>
      </c>
      <c r="M10434" s="8">
        <f t="shared" ref="M10434:M10497" si="653">K10434/((100+F10434)/100)</f>
        <v>1256.344347826087</v>
      </c>
      <c r="N10434" s="14">
        <v>12</v>
      </c>
      <c r="O10434" s="14">
        <v>1472.55</v>
      </c>
      <c r="P10434" s="8">
        <v>15</v>
      </c>
      <c r="Q10434" s="8">
        <v>1512</v>
      </c>
      <c r="R10434" s="17">
        <f t="shared" ref="R10434:R10497" si="654">I10434*O10434</f>
        <v>7362.75</v>
      </c>
      <c r="S10434" s="18">
        <f t="shared" si="651"/>
        <v>7223.98</v>
      </c>
    </row>
    <row r="10435" spans="1:19" x14ac:dyDescent="0.25">
      <c r="A10435" s="7" t="s">
        <v>7394</v>
      </c>
      <c r="B10435" s="7" t="s">
        <v>7395</v>
      </c>
      <c r="C10435" s="7" t="s">
        <v>32</v>
      </c>
      <c r="D10435" s="7" t="s">
        <v>33</v>
      </c>
      <c r="E10435" s="7" t="s">
        <v>34</v>
      </c>
      <c r="F10435" s="8">
        <v>15</v>
      </c>
      <c r="G10435" s="8">
        <v>4227.32</v>
      </c>
      <c r="H10435" s="8">
        <v>4396.42</v>
      </c>
      <c r="I10435" s="8">
        <v>16</v>
      </c>
      <c r="J10435" s="8">
        <v>70004.460000000006</v>
      </c>
      <c r="K10435" s="8">
        <v>4375.2787500000004</v>
      </c>
      <c r="L10435" s="8">
        <f t="shared" si="652"/>
        <v>570.68853260869537</v>
      </c>
      <c r="M10435" s="8">
        <f t="shared" si="653"/>
        <v>3804.590217391305</v>
      </c>
      <c r="N10435" s="9"/>
      <c r="O10435" s="9"/>
      <c r="P10435" s="8">
        <v>15</v>
      </c>
      <c r="Q10435" s="8">
        <v>4396.415</v>
      </c>
      <c r="R10435" s="17">
        <f t="shared" si="654"/>
        <v>0</v>
      </c>
      <c r="S10435" s="18">
        <f t="shared" ref="S10435:S10498" si="655">J10435</f>
        <v>70004.460000000006</v>
      </c>
    </row>
    <row r="10436" spans="1:19" x14ac:dyDescent="0.25">
      <c r="A10436" s="7" t="s">
        <v>19426</v>
      </c>
      <c r="B10436" s="7" t="s">
        <v>19427</v>
      </c>
      <c r="C10436" s="7" t="s">
        <v>8208</v>
      </c>
      <c r="D10436" s="7" t="s">
        <v>8209</v>
      </c>
      <c r="E10436" s="7" t="s">
        <v>8210</v>
      </c>
      <c r="F10436" s="8">
        <v>21</v>
      </c>
      <c r="G10436" s="8">
        <v>10708.5</v>
      </c>
      <c r="H10436" s="8">
        <v>10877.9</v>
      </c>
      <c r="I10436" s="8">
        <v>3</v>
      </c>
      <c r="J10436" s="8">
        <v>32294.9</v>
      </c>
      <c r="K10436" s="8">
        <v>10764.966666666667</v>
      </c>
      <c r="L10436" s="8">
        <f t="shared" si="652"/>
        <v>1868.2999999999993</v>
      </c>
      <c r="M10436" s="8">
        <f t="shared" si="653"/>
        <v>8896.6666666666679</v>
      </c>
      <c r="N10436" s="13"/>
      <c r="O10436" s="13"/>
      <c r="P10436" s="8">
        <v>21</v>
      </c>
      <c r="Q10436" s="8">
        <v>10877.9</v>
      </c>
      <c r="R10436" s="17">
        <f t="shared" si="654"/>
        <v>0</v>
      </c>
      <c r="S10436" s="18">
        <f t="shared" si="655"/>
        <v>32294.9</v>
      </c>
    </row>
    <row r="10437" spans="1:19" x14ac:dyDescent="0.25">
      <c r="A10437" s="7" t="s">
        <v>19428</v>
      </c>
      <c r="B10437" s="7" t="s">
        <v>19429</v>
      </c>
      <c r="C10437" s="7" t="s">
        <v>8208</v>
      </c>
      <c r="D10437" s="7" t="s">
        <v>8209</v>
      </c>
      <c r="E10437" s="7" t="s">
        <v>8210</v>
      </c>
      <c r="F10437" s="8">
        <v>21</v>
      </c>
      <c r="G10437" s="8">
        <v>10708.5</v>
      </c>
      <c r="H10437" s="8">
        <v>10877.9</v>
      </c>
      <c r="I10437" s="8">
        <v>3</v>
      </c>
      <c r="J10437" s="8">
        <v>32294.9</v>
      </c>
      <c r="K10437" s="8">
        <v>10764.966666666667</v>
      </c>
      <c r="L10437" s="8">
        <f t="shared" si="652"/>
        <v>1868.2999999999993</v>
      </c>
      <c r="M10437" s="8">
        <f t="shared" si="653"/>
        <v>8896.6666666666679</v>
      </c>
      <c r="N10437" s="13"/>
      <c r="O10437" s="13"/>
      <c r="P10437" s="8">
        <v>21</v>
      </c>
      <c r="Q10437" s="8">
        <v>10877.9</v>
      </c>
      <c r="R10437" s="17">
        <f t="shared" si="654"/>
        <v>0</v>
      </c>
      <c r="S10437" s="18">
        <f t="shared" si="655"/>
        <v>32294.9</v>
      </c>
    </row>
    <row r="10438" spans="1:19" x14ac:dyDescent="0.25">
      <c r="A10438" s="7" t="s">
        <v>18171</v>
      </c>
      <c r="B10438" s="7" t="s">
        <v>18172</v>
      </c>
      <c r="C10438" s="7" t="s">
        <v>7205</v>
      </c>
      <c r="D10438" s="7" t="s">
        <v>7206</v>
      </c>
      <c r="E10438" s="7" t="s">
        <v>7207</v>
      </c>
      <c r="F10438" s="8">
        <v>15</v>
      </c>
      <c r="G10438" s="8">
        <v>4.87</v>
      </c>
      <c r="H10438" s="8">
        <v>5.38</v>
      </c>
      <c r="I10438" s="8">
        <v>21496</v>
      </c>
      <c r="J10438" s="8">
        <v>115199.96000000004</v>
      </c>
      <c r="K10438" s="8">
        <v>5.3591347227391157</v>
      </c>
      <c r="L10438" s="8">
        <f t="shared" si="652"/>
        <v>0.69901757253118824</v>
      </c>
      <c r="M10438" s="8">
        <f t="shared" si="653"/>
        <v>4.6601171502079275</v>
      </c>
      <c r="N10438" s="14">
        <v>12</v>
      </c>
      <c r="O10438" s="14">
        <v>5.2347656249999996</v>
      </c>
      <c r="P10438" s="8">
        <v>15</v>
      </c>
      <c r="Q10438" s="8">
        <v>5.375</v>
      </c>
      <c r="R10438" s="17">
        <f t="shared" si="654"/>
        <v>112526.52187499999</v>
      </c>
      <c r="S10438" s="18">
        <f t="shared" si="655"/>
        <v>115199.96000000004</v>
      </c>
    </row>
    <row r="10439" spans="1:19" x14ac:dyDescent="0.25">
      <c r="A10439" s="7" t="s">
        <v>12071</v>
      </c>
      <c r="B10439" s="7" t="s">
        <v>12072</v>
      </c>
      <c r="C10439" s="7" t="s">
        <v>14</v>
      </c>
      <c r="D10439" s="7" t="s">
        <v>15</v>
      </c>
      <c r="E10439" s="7" t="s">
        <v>2322</v>
      </c>
      <c r="F10439" s="8">
        <v>21</v>
      </c>
      <c r="G10439" s="8">
        <v>17.010000000000002</v>
      </c>
      <c r="H10439" s="8">
        <v>17.87</v>
      </c>
      <c r="I10439" s="8">
        <v>1400</v>
      </c>
      <c r="J10439" s="8">
        <v>24672.71</v>
      </c>
      <c r="K10439" s="8">
        <v>17.623364285714285</v>
      </c>
      <c r="L10439" s="8">
        <f t="shared" si="652"/>
        <v>3.0586004132231395</v>
      </c>
      <c r="M10439" s="8">
        <f t="shared" si="653"/>
        <v>14.564763872491145</v>
      </c>
      <c r="N10439" s="14">
        <v>12</v>
      </c>
      <c r="O10439" s="14">
        <v>16.5381</v>
      </c>
      <c r="P10439" s="8">
        <v>21</v>
      </c>
      <c r="Q10439" s="8">
        <v>17.867049999999999</v>
      </c>
      <c r="R10439" s="17">
        <f t="shared" si="654"/>
        <v>23153.34</v>
      </c>
      <c r="S10439" s="18">
        <f t="shared" si="655"/>
        <v>24672.71</v>
      </c>
    </row>
    <row r="10440" spans="1:19" x14ac:dyDescent="0.25">
      <c r="A10440" s="7" t="s">
        <v>6142</v>
      </c>
      <c r="B10440" s="7" t="s">
        <v>6143</v>
      </c>
      <c r="C10440" s="7" t="s">
        <v>369</v>
      </c>
      <c r="D10440" s="7" t="s">
        <v>370</v>
      </c>
      <c r="E10440" s="7" t="s">
        <v>371</v>
      </c>
      <c r="F10440" s="8">
        <v>21</v>
      </c>
      <c r="G10440" s="8">
        <v>864.61</v>
      </c>
      <c r="H10440" s="8">
        <v>979</v>
      </c>
      <c r="I10440" s="8">
        <v>25</v>
      </c>
      <c r="J10440" s="8">
        <v>24131.82</v>
      </c>
      <c r="K10440" s="8">
        <v>965.27279999999996</v>
      </c>
      <c r="L10440" s="8">
        <f t="shared" si="652"/>
        <v>167.52668429752066</v>
      </c>
      <c r="M10440" s="8">
        <f t="shared" si="653"/>
        <v>797.7461157024793</v>
      </c>
      <c r="N10440" s="9"/>
      <c r="O10440" s="9"/>
      <c r="P10440" s="8">
        <v>21</v>
      </c>
      <c r="Q10440" s="8">
        <v>979</v>
      </c>
      <c r="R10440" s="17">
        <f t="shared" si="654"/>
        <v>0</v>
      </c>
      <c r="S10440" s="18">
        <f t="shared" si="655"/>
        <v>24131.82</v>
      </c>
    </row>
    <row r="10441" spans="1:19" x14ac:dyDescent="0.25">
      <c r="A10441" s="7" t="s">
        <v>10840</v>
      </c>
      <c r="B10441" s="7" t="s">
        <v>10841</v>
      </c>
      <c r="C10441" s="7" t="s">
        <v>7400</v>
      </c>
      <c r="D10441" s="7" t="s">
        <v>7401</v>
      </c>
      <c r="E10441" s="7" t="s">
        <v>7402</v>
      </c>
      <c r="F10441" s="8">
        <v>15</v>
      </c>
      <c r="G10441" s="8">
        <v>329.98</v>
      </c>
      <c r="H10441" s="8">
        <v>356.39</v>
      </c>
      <c r="I10441" s="8">
        <v>36</v>
      </c>
      <c r="J10441" s="8">
        <v>12486.47</v>
      </c>
      <c r="K10441" s="8">
        <v>346.8463888888889</v>
      </c>
      <c r="L10441" s="8">
        <f t="shared" si="652"/>
        <v>45.240833333333285</v>
      </c>
      <c r="M10441" s="8">
        <f t="shared" si="653"/>
        <v>301.60555555555561</v>
      </c>
      <c r="N10441" s="14">
        <v>12</v>
      </c>
      <c r="O10441" s="14">
        <v>347.08</v>
      </c>
      <c r="P10441" s="8">
        <v>15</v>
      </c>
      <c r="Q10441" s="8">
        <v>356.39</v>
      </c>
      <c r="R10441" s="17">
        <f t="shared" si="654"/>
        <v>12494.88</v>
      </c>
      <c r="S10441" s="18">
        <f t="shared" si="655"/>
        <v>12486.47</v>
      </c>
    </row>
    <row r="10442" spans="1:19" x14ac:dyDescent="0.25">
      <c r="A10442" s="7" t="s">
        <v>16426</v>
      </c>
      <c r="B10442" s="7" t="s">
        <v>16427</v>
      </c>
      <c r="C10442" s="7" t="s">
        <v>7400</v>
      </c>
      <c r="D10442" s="7" t="s">
        <v>7401</v>
      </c>
      <c r="E10442" s="7" t="s">
        <v>7402</v>
      </c>
      <c r="F10442" s="8">
        <v>21</v>
      </c>
      <c r="G10442" s="8">
        <v>978.35</v>
      </c>
      <c r="H10442" s="8">
        <v>1151</v>
      </c>
      <c r="I10442" s="8">
        <v>3</v>
      </c>
      <c r="J10442" s="8">
        <v>3107.69</v>
      </c>
      <c r="K10442" s="8">
        <v>1035.8966666666668</v>
      </c>
      <c r="L10442" s="8">
        <f t="shared" si="652"/>
        <v>179.78371900826448</v>
      </c>
      <c r="M10442" s="8">
        <f t="shared" si="653"/>
        <v>856.11294765840228</v>
      </c>
      <c r="N10442" s="9"/>
      <c r="O10442" s="9"/>
      <c r="P10442" s="8">
        <v>21</v>
      </c>
      <c r="Q10442" s="8">
        <v>1151</v>
      </c>
      <c r="R10442" s="17">
        <f t="shared" si="654"/>
        <v>0</v>
      </c>
      <c r="S10442" s="18">
        <f t="shared" si="655"/>
        <v>3107.69</v>
      </c>
    </row>
    <row r="10443" spans="1:19" x14ac:dyDescent="0.25">
      <c r="A10443" s="7" t="s">
        <v>17133</v>
      </c>
      <c r="B10443" s="7" t="s">
        <v>17134</v>
      </c>
      <c r="C10443" s="7" t="s">
        <v>14</v>
      </c>
      <c r="D10443" s="7" t="s">
        <v>15</v>
      </c>
      <c r="E10443" s="7" t="s">
        <v>8819</v>
      </c>
      <c r="F10443" s="8">
        <v>21</v>
      </c>
      <c r="G10443" s="8">
        <v>228.25</v>
      </c>
      <c r="H10443" s="8">
        <v>242.19</v>
      </c>
      <c r="I10443" s="8">
        <v>150</v>
      </c>
      <c r="J10443" s="8">
        <v>35980.559999999998</v>
      </c>
      <c r="K10443" s="8">
        <v>239.87039999999999</v>
      </c>
      <c r="L10443" s="8">
        <f t="shared" si="652"/>
        <v>41.63039999999998</v>
      </c>
      <c r="M10443" s="8">
        <f t="shared" si="653"/>
        <v>198.24</v>
      </c>
      <c r="N10443" s="9"/>
      <c r="O10443" s="9"/>
      <c r="P10443" s="8">
        <v>21</v>
      </c>
      <c r="Q10443" s="8">
        <v>242.1936</v>
      </c>
      <c r="R10443" s="17">
        <f t="shared" si="654"/>
        <v>0</v>
      </c>
      <c r="S10443" s="18">
        <f t="shared" si="655"/>
        <v>35980.559999999998</v>
      </c>
    </row>
    <row r="10444" spans="1:19" x14ac:dyDescent="0.25">
      <c r="A10444" s="7" t="s">
        <v>9633</v>
      </c>
      <c r="B10444" s="7" t="s">
        <v>9634</v>
      </c>
      <c r="C10444" s="7" t="s">
        <v>14</v>
      </c>
      <c r="D10444" s="7" t="s">
        <v>15</v>
      </c>
      <c r="E10444" s="7" t="s">
        <v>2322</v>
      </c>
      <c r="F10444" s="8">
        <v>21</v>
      </c>
      <c r="G10444" s="8">
        <v>49.21</v>
      </c>
      <c r="H10444" s="8">
        <v>52.13</v>
      </c>
      <c r="I10444" s="8">
        <v>1080</v>
      </c>
      <c r="J10444" s="8">
        <v>55950.399999999994</v>
      </c>
      <c r="K10444" s="8">
        <v>51.805925925925919</v>
      </c>
      <c r="L10444" s="8">
        <f t="shared" si="652"/>
        <v>8.9911111111111097</v>
      </c>
      <c r="M10444" s="8">
        <f t="shared" si="653"/>
        <v>42.81481481481481</v>
      </c>
      <c r="N10444" s="9"/>
      <c r="O10444" s="9"/>
      <c r="P10444" s="8">
        <v>21</v>
      </c>
      <c r="Q10444" s="8">
        <v>52.130833333333335</v>
      </c>
      <c r="R10444" s="17">
        <f t="shared" si="654"/>
        <v>0</v>
      </c>
      <c r="S10444" s="18">
        <f t="shared" si="655"/>
        <v>55950.399999999994</v>
      </c>
    </row>
    <row r="10445" spans="1:19" x14ac:dyDescent="0.25">
      <c r="A10445" s="7" t="s">
        <v>13724</v>
      </c>
      <c r="B10445" s="7" t="s">
        <v>13725</v>
      </c>
      <c r="C10445" s="7" t="s">
        <v>13502</v>
      </c>
      <c r="D10445" s="7" t="s">
        <v>13677</v>
      </c>
      <c r="E10445" s="7" t="s">
        <v>13678</v>
      </c>
      <c r="F10445" s="8">
        <v>21</v>
      </c>
      <c r="G10445" s="8">
        <v>278.60000000000002</v>
      </c>
      <c r="H10445" s="8">
        <v>278.60000000000002</v>
      </c>
      <c r="I10445" s="8">
        <v>6</v>
      </c>
      <c r="J10445" s="8">
        <v>1671.61</v>
      </c>
      <c r="K10445" s="8">
        <v>278.60166666666663</v>
      </c>
      <c r="L10445" s="8">
        <f t="shared" si="652"/>
        <v>48.352355371900813</v>
      </c>
      <c r="M10445" s="8">
        <f t="shared" si="653"/>
        <v>230.24931129476582</v>
      </c>
      <c r="N10445" s="9"/>
      <c r="O10445" s="9"/>
      <c r="P10445" s="8">
        <v>21</v>
      </c>
      <c r="Q10445" s="8">
        <v>337.10666666666668</v>
      </c>
      <c r="R10445" s="17">
        <f t="shared" si="654"/>
        <v>0</v>
      </c>
      <c r="S10445" s="18">
        <f t="shared" si="655"/>
        <v>1671.61</v>
      </c>
    </row>
    <row r="10446" spans="1:19" x14ac:dyDescent="0.25">
      <c r="A10446" s="7" t="s">
        <v>13675</v>
      </c>
      <c r="B10446" s="7" t="s">
        <v>13676</v>
      </c>
      <c r="C10446" s="7" t="s">
        <v>13502</v>
      </c>
      <c r="D10446" s="7" t="s">
        <v>13677</v>
      </c>
      <c r="E10446" s="7" t="s">
        <v>13678</v>
      </c>
      <c r="F10446" s="8">
        <v>21</v>
      </c>
      <c r="G10446" s="8">
        <v>278.60000000000002</v>
      </c>
      <c r="H10446" s="8">
        <v>278.60000000000002</v>
      </c>
      <c r="I10446" s="8">
        <v>6</v>
      </c>
      <c r="J10446" s="8">
        <v>1671.59</v>
      </c>
      <c r="K10446" s="8">
        <v>278.5983333333333</v>
      </c>
      <c r="L10446" s="8">
        <f t="shared" si="652"/>
        <v>48.351776859504128</v>
      </c>
      <c r="M10446" s="8">
        <f t="shared" si="653"/>
        <v>230.24655647382917</v>
      </c>
      <c r="N10446" s="9"/>
      <c r="O10446" s="9"/>
      <c r="P10446" s="8">
        <v>21</v>
      </c>
      <c r="Q10446" s="8">
        <v>337.10666666666668</v>
      </c>
      <c r="R10446" s="17">
        <f t="shared" si="654"/>
        <v>0</v>
      </c>
      <c r="S10446" s="18">
        <f t="shared" si="655"/>
        <v>1671.59</v>
      </c>
    </row>
    <row r="10447" spans="1:19" x14ac:dyDescent="0.25">
      <c r="A10447" s="7" t="s">
        <v>19430</v>
      </c>
      <c r="B10447" s="7" t="s">
        <v>19431</v>
      </c>
      <c r="C10447" s="7" t="s">
        <v>8208</v>
      </c>
      <c r="D10447" s="7" t="s">
        <v>8209</v>
      </c>
      <c r="E10447" s="7" t="s">
        <v>8210</v>
      </c>
      <c r="F10447" s="8">
        <v>21</v>
      </c>
      <c r="G10447" s="8">
        <v>11283.25</v>
      </c>
      <c r="H10447" s="8">
        <v>11461.12</v>
      </c>
      <c r="I10447" s="8">
        <v>3</v>
      </c>
      <c r="J10447" s="8">
        <v>34027.620000000003</v>
      </c>
      <c r="K10447" s="8">
        <v>11342.54</v>
      </c>
      <c r="L10447" s="8">
        <f t="shared" si="652"/>
        <v>1968.5399999999991</v>
      </c>
      <c r="M10447" s="8">
        <f t="shared" si="653"/>
        <v>9374.0000000000018</v>
      </c>
      <c r="N10447" s="9"/>
      <c r="O10447" s="9"/>
      <c r="P10447" s="8">
        <v>21</v>
      </c>
      <c r="Q10447" s="8">
        <v>11461.12</v>
      </c>
      <c r="R10447" s="17">
        <f t="shared" si="654"/>
        <v>0</v>
      </c>
      <c r="S10447" s="18">
        <f t="shared" si="655"/>
        <v>34027.620000000003</v>
      </c>
    </row>
    <row r="10448" spans="1:19" x14ac:dyDescent="0.25">
      <c r="A10448" s="7" t="s">
        <v>5421</v>
      </c>
      <c r="B10448" s="7" t="s">
        <v>5422</v>
      </c>
      <c r="C10448" s="7" t="s">
        <v>32</v>
      </c>
      <c r="D10448" s="7" t="s">
        <v>33</v>
      </c>
      <c r="E10448" s="7" t="s">
        <v>34</v>
      </c>
      <c r="F10448" s="8">
        <v>15</v>
      </c>
      <c r="G10448" s="8">
        <v>9484.7900000000009</v>
      </c>
      <c r="H10448" s="8">
        <v>9841.01</v>
      </c>
      <c r="I10448" s="8">
        <v>3</v>
      </c>
      <c r="J10448" s="8">
        <v>29166.81</v>
      </c>
      <c r="K10448" s="8">
        <v>9722.27</v>
      </c>
      <c r="L10448" s="8">
        <f t="shared" si="652"/>
        <v>1268.1221739130433</v>
      </c>
      <c r="M10448" s="8">
        <f t="shared" si="653"/>
        <v>8454.1478260869571</v>
      </c>
      <c r="N10448" s="14">
        <v>12</v>
      </c>
      <c r="O10448" s="14">
        <v>8881.6</v>
      </c>
      <c r="P10448" s="8">
        <v>15</v>
      </c>
      <c r="Q10448" s="8">
        <v>9841.01</v>
      </c>
      <c r="R10448" s="17">
        <f t="shared" si="654"/>
        <v>26644.800000000003</v>
      </c>
      <c r="S10448" s="18">
        <f t="shared" si="655"/>
        <v>29166.81</v>
      </c>
    </row>
    <row r="10449" spans="1:19" x14ac:dyDescent="0.25">
      <c r="A10449" s="7" t="s">
        <v>16963</v>
      </c>
      <c r="B10449" s="7" t="s">
        <v>16964</v>
      </c>
      <c r="C10449" s="7" t="s">
        <v>7400</v>
      </c>
      <c r="D10449" s="7" t="s">
        <v>7401</v>
      </c>
      <c r="E10449" s="7" t="s">
        <v>7402</v>
      </c>
      <c r="F10449" s="8">
        <v>15</v>
      </c>
      <c r="G10449" s="8">
        <v>2231.37</v>
      </c>
      <c r="H10449" s="8">
        <v>2409.88</v>
      </c>
      <c r="I10449" s="8">
        <v>4</v>
      </c>
      <c r="J10449" s="8">
        <v>9282.5</v>
      </c>
      <c r="K10449" s="8">
        <v>2320.625</v>
      </c>
      <c r="L10449" s="8">
        <f t="shared" si="652"/>
        <v>302.69021739130426</v>
      </c>
      <c r="M10449" s="8">
        <f t="shared" si="653"/>
        <v>2017.9347826086957</v>
      </c>
      <c r="N10449" s="9"/>
      <c r="O10449" s="9"/>
      <c r="P10449" s="8">
        <v>15</v>
      </c>
      <c r="Q10449" s="8">
        <v>2409.88</v>
      </c>
      <c r="R10449" s="17">
        <f t="shared" si="654"/>
        <v>0</v>
      </c>
      <c r="S10449" s="18">
        <f t="shared" si="655"/>
        <v>9282.5</v>
      </c>
    </row>
    <row r="10450" spans="1:19" x14ac:dyDescent="0.25">
      <c r="A10450" s="7" t="s">
        <v>1324</v>
      </c>
      <c r="B10450" s="7" t="s">
        <v>1325</v>
      </c>
      <c r="C10450" s="7" t="s">
        <v>37</v>
      </c>
      <c r="D10450" s="7" t="s">
        <v>38</v>
      </c>
      <c r="E10450" s="7" t="s">
        <v>39</v>
      </c>
      <c r="F10450" s="8">
        <v>15</v>
      </c>
      <c r="G10450" s="8">
        <v>396.75</v>
      </c>
      <c r="H10450" s="8">
        <v>754.4</v>
      </c>
      <c r="I10450" s="8">
        <v>2</v>
      </c>
      <c r="J10450" s="8">
        <v>1151.1500000000001</v>
      </c>
      <c r="K10450" s="8">
        <v>575.57500000000005</v>
      </c>
      <c r="L10450" s="8">
        <f t="shared" si="652"/>
        <v>75.074999999999989</v>
      </c>
      <c r="M10450" s="8">
        <f t="shared" si="653"/>
        <v>500.50000000000006</v>
      </c>
      <c r="N10450" s="9"/>
      <c r="O10450" s="9"/>
      <c r="P10450" s="8">
        <v>15</v>
      </c>
      <c r="Q10450" s="8">
        <v>754.4</v>
      </c>
      <c r="R10450" s="17">
        <f t="shared" si="654"/>
        <v>0</v>
      </c>
      <c r="S10450" s="18">
        <f t="shared" si="655"/>
        <v>1151.1500000000001</v>
      </c>
    </row>
    <row r="10451" spans="1:19" x14ac:dyDescent="0.25">
      <c r="A10451" s="7" t="s">
        <v>1326</v>
      </c>
      <c r="B10451" s="7" t="s">
        <v>1327</v>
      </c>
      <c r="C10451" s="7" t="s">
        <v>37</v>
      </c>
      <c r="D10451" s="7" t="s">
        <v>38</v>
      </c>
      <c r="E10451" s="7" t="s">
        <v>39</v>
      </c>
      <c r="F10451" s="8">
        <v>15</v>
      </c>
      <c r="G10451" s="8">
        <v>396.75</v>
      </c>
      <c r="H10451" s="8">
        <v>754.4</v>
      </c>
      <c r="I10451" s="8">
        <v>2</v>
      </c>
      <c r="J10451" s="8">
        <v>1151.1500000000001</v>
      </c>
      <c r="K10451" s="8">
        <v>575.57500000000005</v>
      </c>
      <c r="L10451" s="8">
        <f t="shared" si="652"/>
        <v>75.074999999999989</v>
      </c>
      <c r="M10451" s="8">
        <f t="shared" si="653"/>
        <v>500.50000000000006</v>
      </c>
      <c r="N10451" s="9"/>
      <c r="O10451" s="9"/>
      <c r="P10451" s="8">
        <v>15</v>
      </c>
      <c r="Q10451" s="8">
        <v>754.4</v>
      </c>
      <c r="R10451" s="17">
        <f t="shared" si="654"/>
        <v>0</v>
      </c>
      <c r="S10451" s="18">
        <f t="shared" si="655"/>
        <v>1151.1500000000001</v>
      </c>
    </row>
    <row r="10452" spans="1:19" x14ac:dyDescent="0.25">
      <c r="A10452" s="7" t="s">
        <v>1328</v>
      </c>
      <c r="B10452" s="7" t="s">
        <v>1329</v>
      </c>
      <c r="C10452" s="7" t="s">
        <v>37</v>
      </c>
      <c r="D10452" s="7" t="s">
        <v>38</v>
      </c>
      <c r="E10452" s="7" t="s">
        <v>39</v>
      </c>
      <c r="F10452" s="8">
        <v>15</v>
      </c>
      <c r="G10452" s="8">
        <v>396.75</v>
      </c>
      <c r="H10452" s="8">
        <v>754.4</v>
      </c>
      <c r="I10452" s="8">
        <v>5</v>
      </c>
      <c r="J10452" s="8">
        <v>3414.35</v>
      </c>
      <c r="K10452" s="8">
        <v>682.87</v>
      </c>
      <c r="L10452" s="8">
        <f t="shared" si="652"/>
        <v>89.069999999999936</v>
      </c>
      <c r="M10452" s="8">
        <f t="shared" si="653"/>
        <v>593.80000000000007</v>
      </c>
      <c r="N10452" s="9"/>
      <c r="O10452" s="9"/>
      <c r="P10452" s="8">
        <v>15</v>
      </c>
      <c r="Q10452" s="8">
        <v>754.4</v>
      </c>
      <c r="R10452" s="17">
        <f t="shared" si="654"/>
        <v>0</v>
      </c>
      <c r="S10452" s="18">
        <f t="shared" si="655"/>
        <v>3414.35</v>
      </c>
    </row>
    <row r="10453" spans="1:19" x14ac:dyDescent="0.25">
      <c r="A10453" s="7" t="s">
        <v>8586</v>
      </c>
      <c r="B10453" s="7" t="s">
        <v>8587</v>
      </c>
      <c r="C10453" s="7" t="s">
        <v>7205</v>
      </c>
      <c r="D10453" s="7" t="s">
        <v>7206</v>
      </c>
      <c r="E10453" s="7" t="s">
        <v>7440</v>
      </c>
      <c r="F10453" s="8">
        <v>15</v>
      </c>
      <c r="G10453" s="8">
        <v>40.92</v>
      </c>
      <c r="H10453" s="8">
        <v>44.17</v>
      </c>
      <c r="I10453" s="8">
        <v>280</v>
      </c>
      <c r="J10453" s="8">
        <v>12009.579999999998</v>
      </c>
      <c r="K10453" s="8">
        <v>42.891357142857139</v>
      </c>
      <c r="L10453" s="8">
        <f t="shared" si="652"/>
        <v>5.594524844720496</v>
      </c>
      <c r="M10453" s="8">
        <f t="shared" si="653"/>
        <v>37.296832298136643</v>
      </c>
      <c r="N10453" s="14">
        <v>12</v>
      </c>
      <c r="O10453" s="14">
        <v>43.017000000000003</v>
      </c>
      <c r="P10453" s="8">
        <v>15</v>
      </c>
      <c r="Q10453" s="8">
        <v>44.168999999999997</v>
      </c>
      <c r="R10453" s="17">
        <f t="shared" si="654"/>
        <v>12044.76</v>
      </c>
      <c r="S10453" s="18">
        <f t="shared" si="655"/>
        <v>12009.579999999998</v>
      </c>
    </row>
    <row r="10454" spans="1:19" x14ac:dyDescent="0.25">
      <c r="A10454" s="7" t="s">
        <v>19464</v>
      </c>
      <c r="B10454" s="7" t="s">
        <v>19465</v>
      </c>
      <c r="C10454" s="7" t="s">
        <v>14</v>
      </c>
      <c r="D10454" s="7" t="s">
        <v>15</v>
      </c>
      <c r="E10454" s="7" t="s">
        <v>7518</v>
      </c>
      <c r="F10454" s="8">
        <v>21</v>
      </c>
      <c r="G10454" s="8">
        <v>2826.56</v>
      </c>
      <c r="H10454" s="8">
        <v>2871.33</v>
      </c>
      <c r="I10454" s="8">
        <v>12</v>
      </c>
      <c r="J10454" s="8">
        <v>34097.800000000003</v>
      </c>
      <c r="K10454" s="8">
        <v>2841.4833333333336</v>
      </c>
      <c r="L10454" s="8">
        <f t="shared" si="652"/>
        <v>493.15000000000009</v>
      </c>
      <c r="M10454" s="8">
        <f t="shared" si="653"/>
        <v>2348.3333333333335</v>
      </c>
      <c r="N10454" s="9"/>
      <c r="O10454" s="9"/>
      <c r="P10454" s="8">
        <v>21</v>
      </c>
      <c r="Q10454" s="8">
        <v>2871.33</v>
      </c>
      <c r="R10454" s="17">
        <f t="shared" si="654"/>
        <v>0</v>
      </c>
      <c r="S10454" s="18">
        <f t="shared" si="655"/>
        <v>34097.800000000003</v>
      </c>
    </row>
    <row r="10455" spans="1:19" x14ac:dyDescent="0.25">
      <c r="A10455" s="7" t="s">
        <v>13371</v>
      </c>
      <c r="B10455" s="7" t="s">
        <v>13372</v>
      </c>
      <c r="C10455" s="7" t="s">
        <v>7205</v>
      </c>
      <c r="D10455" s="7" t="s">
        <v>7206</v>
      </c>
      <c r="E10455" s="7" t="s">
        <v>7207</v>
      </c>
      <c r="F10455" s="8">
        <v>15</v>
      </c>
      <c r="G10455" s="8">
        <v>791.39</v>
      </c>
      <c r="H10455" s="8">
        <v>796.92</v>
      </c>
      <c r="I10455" s="8">
        <v>128</v>
      </c>
      <c r="J10455" s="8">
        <v>101646.08</v>
      </c>
      <c r="K10455" s="8">
        <v>794.11</v>
      </c>
      <c r="L10455" s="8">
        <f t="shared" si="652"/>
        <v>103.57956521739129</v>
      </c>
      <c r="M10455" s="8">
        <f t="shared" si="653"/>
        <v>690.53043478260872</v>
      </c>
      <c r="N10455" s="13"/>
      <c r="O10455" s="13"/>
      <c r="P10455" s="8">
        <v>15</v>
      </c>
      <c r="Q10455" s="8">
        <v>796.91559999999993</v>
      </c>
      <c r="R10455" s="17">
        <f t="shared" si="654"/>
        <v>0</v>
      </c>
      <c r="S10455" s="18">
        <f t="shared" si="655"/>
        <v>101646.08</v>
      </c>
    </row>
    <row r="10456" spans="1:19" x14ac:dyDescent="0.25">
      <c r="A10456" s="7" t="s">
        <v>15840</v>
      </c>
      <c r="B10456" s="7" t="s">
        <v>15841</v>
      </c>
      <c r="C10456" s="7" t="s">
        <v>14</v>
      </c>
      <c r="D10456" s="7" t="s">
        <v>15</v>
      </c>
      <c r="E10456" s="7" t="s">
        <v>2322</v>
      </c>
      <c r="F10456" s="8">
        <v>21</v>
      </c>
      <c r="G10456" s="8">
        <v>34.82</v>
      </c>
      <c r="H10456" s="8">
        <v>37.61</v>
      </c>
      <c r="I10456" s="8">
        <v>438</v>
      </c>
      <c r="J10456" s="8">
        <v>16110</v>
      </c>
      <c r="K10456" s="8">
        <v>36.780821917808218</v>
      </c>
      <c r="L10456" s="8">
        <f t="shared" si="652"/>
        <v>6.3834484320163014</v>
      </c>
      <c r="M10456" s="8">
        <f t="shared" si="653"/>
        <v>30.397373485791917</v>
      </c>
      <c r="N10456" s="9"/>
      <c r="O10456" s="9"/>
      <c r="P10456" s="8">
        <v>21</v>
      </c>
      <c r="Q10456" s="8">
        <v>37.606999999999999</v>
      </c>
      <c r="R10456" s="17">
        <f t="shared" si="654"/>
        <v>0</v>
      </c>
      <c r="S10456" s="18">
        <f t="shared" si="655"/>
        <v>16110</v>
      </c>
    </row>
    <row r="10457" spans="1:19" x14ac:dyDescent="0.25">
      <c r="A10457" s="7" t="s">
        <v>14096</v>
      </c>
      <c r="B10457" s="7" t="s">
        <v>14097</v>
      </c>
      <c r="C10457" s="7" t="s">
        <v>14</v>
      </c>
      <c r="D10457" s="7" t="s">
        <v>15</v>
      </c>
      <c r="E10457" s="7" t="s">
        <v>14087</v>
      </c>
      <c r="F10457" s="8">
        <v>21</v>
      </c>
      <c r="G10457" s="8">
        <v>156.09</v>
      </c>
      <c r="H10457" s="8">
        <v>157</v>
      </c>
      <c r="I10457" s="8">
        <v>125</v>
      </c>
      <c r="J10457" s="8">
        <v>19602.009999999998</v>
      </c>
      <c r="K10457" s="8">
        <v>156.81608</v>
      </c>
      <c r="L10457" s="8">
        <f t="shared" si="652"/>
        <v>27.216013884297524</v>
      </c>
      <c r="M10457" s="8">
        <f t="shared" si="653"/>
        <v>129.60006611570248</v>
      </c>
      <c r="N10457" s="9"/>
      <c r="O10457" s="9"/>
      <c r="P10457" s="8">
        <v>21</v>
      </c>
      <c r="Q10457" s="8">
        <v>159.72</v>
      </c>
      <c r="R10457" s="17">
        <f t="shared" si="654"/>
        <v>0</v>
      </c>
      <c r="S10457" s="18">
        <f t="shared" si="655"/>
        <v>19602.009999999998</v>
      </c>
    </row>
    <row r="10458" spans="1:19" x14ac:dyDescent="0.25">
      <c r="A10458" s="7" t="s">
        <v>20578</v>
      </c>
      <c r="B10458" s="7" t="s">
        <v>20579</v>
      </c>
      <c r="C10458" s="7" t="s">
        <v>14</v>
      </c>
      <c r="D10458" s="7" t="s">
        <v>15</v>
      </c>
      <c r="E10458" s="7" t="s">
        <v>7518</v>
      </c>
      <c r="F10458" s="8">
        <v>21</v>
      </c>
      <c r="G10458" s="8">
        <v>221.07</v>
      </c>
      <c r="H10458" s="8">
        <v>294.14999999999998</v>
      </c>
      <c r="I10458" s="8">
        <v>6</v>
      </c>
      <c r="J10458" s="8">
        <v>1399.4899999999998</v>
      </c>
      <c r="K10458" s="8">
        <v>233.24833333333331</v>
      </c>
      <c r="L10458" s="8">
        <f t="shared" si="652"/>
        <v>40.481115702479315</v>
      </c>
      <c r="M10458" s="8">
        <f t="shared" si="653"/>
        <v>192.76721763085399</v>
      </c>
      <c r="N10458" s="13"/>
      <c r="O10458" s="13"/>
      <c r="P10458" s="8">
        <v>21</v>
      </c>
      <c r="Q10458" s="8">
        <v>294.14999999999998</v>
      </c>
      <c r="R10458" s="17">
        <f t="shared" si="654"/>
        <v>0</v>
      </c>
      <c r="S10458" s="18">
        <f t="shared" si="655"/>
        <v>1399.4899999999998</v>
      </c>
    </row>
    <row r="10459" spans="1:19" x14ac:dyDescent="0.25">
      <c r="A10459" s="7" t="s">
        <v>7606</v>
      </c>
      <c r="B10459" s="7" t="s">
        <v>7607</v>
      </c>
      <c r="C10459" s="7" t="s">
        <v>7205</v>
      </c>
      <c r="D10459" s="7" t="s">
        <v>7206</v>
      </c>
      <c r="E10459" s="7" t="s">
        <v>7207</v>
      </c>
      <c r="F10459" s="8">
        <v>21</v>
      </c>
      <c r="G10459" s="8">
        <v>47.31</v>
      </c>
      <c r="H10459" s="8">
        <v>48.42</v>
      </c>
      <c r="I10459" s="8">
        <v>834</v>
      </c>
      <c r="J10459" s="8">
        <v>40028.549999999996</v>
      </c>
      <c r="K10459" s="8">
        <v>47.995863309352515</v>
      </c>
      <c r="L10459" s="8">
        <f t="shared" si="652"/>
        <v>8.3298605743504339</v>
      </c>
      <c r="M10459" s="8">
        <f t="shared" si="653"/>
        <v>39.666002735002081</v>
      </c>
      <c r="N10459" s="9"/>
      <c r="O10459" s="9"/>
      <c r="P10459" s="8">
        <v>21</v>
      </c>
      <c r="Q10459" s="8">
        <v>48.436291666666662</v>
      </c>
      <c r="R10459" s="17">
        <f t="shared" si="654"/>
        <v>0</v>
      </c>
      <c r="S10459" s="18">
        <f t="shared" si="655"/>
        <v>40028.549999999996</v>
      </c>
    </row>
    <row r="10460" spans="1:19" x14ac:dyDescent="0.25">
      <c r="A10460" s="7" t="s">
        <v>9104</v>
      </c>
      <c r="B10460" s="7" t="s">
        <v>9105</v>
      </c>
      <c r="C10460" s="7" t="s">
        <v>369</v>
      </c>
      <c r="D10460" s="7" t="s">
        <v>370</v>
      </c>
      <c r="E10460" s="7" t="s">
        <v>9106</v>
      </c>
      <c r="F10460" s="8">
        <v>21</v>
      </c>
      <c r="G10460" s="8">
        <v>1849.91</v>
      </c>
      <c r="H10460" s="8">
        <v>1923.91</v>
      </c>
      <c r="I10460" s="8">
        <v>10</v>
      </c>
      <c r="J10460" s="8">
        <v>18869.099999999999</v>
      </c>
      <c r="K10460" s="8">
        <v>1886.9099999999999</v>
      </c>
      <c r="L10460" s="8">
        <f t="shared" si="652"/>
        <v>327.48024793388413</v>
      </c>
      <c r="M10460" s="8">
        <f t="shared" si="653"/>
        <v>1559.4297520661157</v>
      </c>
      <c r="N10460" s="9"/>
      <c r="O10460" s="9"/>
      <c r="P10460" s="8">
        <v>21</v>
      </c>
      <c r="Q10460" s="8">
        <v>1923.9119999999998</v>
      </c>
      <c r="R10460" s="17">
        <f t="shared" si="654"/>
        <v>0</v>
      </c>
      <c r="S10460" s="18">
        <f t="shared" si="655"/>
        <v>18869.099999999999</v>
      </c>
    </row>
    <row r="10461" spans="1:19" x14ac:dyDescent="0.25">
      <c r="A10461" s="7" t="s">
        <v>16394</v>
      </c>
      <c r="B10461" s="7" t="s">
        <v>16395</v>
      </c>
      <c r="C10461" s="7" t="s">
        <v>369</v>
      </c>
      <c r="D10461" s="7" t="s">
        <v>370</v>
      </c>
      <c r="E10461" s="7" t="s">
        <v>9106</v>
      </c>
      <c r="F10461" s="8">
        <v>21</v>
      </c>
      <c r="G10461" s="8">
        <v>1849.91</v>
      </c>
      <c r="H10461" s="8">
        <v>1923.91</v>
      </c>
      <c r="I10461" s="8">
        <v>10</v>
      </c>
      <c r="J10461" s="8">
        <v>18869.099999999999</v>
      </c>
      <c r="K10461" s="8">
        <v>1886.9099999999999</v>
      </c>
      <c r="L10461" s="8">
        <f t="shared" si="652"/>
        <v>327.48024793388413</v>
      </c>
      <c r="M10461" s="8">
        <f t="shared" si="653"/>
        <v>1559.4297520661157</v>
      </c>
      <c r="N10461" s="13"/>
      <c r="O10461" s="13"/>
      <c r="P10461" s="8">
        <v>21</v>
      </c>
      <c r="Q10461" s="8">
        <v>1923.9119999999998</v>
      </c>
      <c r="R10461" s="17">
        <f t="shared" si="654"/>
        <v>0</v>
      </c>
      <c r="S10461" s="18">
        <f t="shared" si="655"/>
        <v>18869.099999999999</v>
      </c>
    </row>
    <row r="10462" spans="1:19" x14ac:dyDescent="0.25">
      <c r="A10462" s="7" t="s">
        <v>13631</v>
      </c>
      <c r="B10462" s="7" t="s">
        <v>13632</v>
      </c>
      <c r="C10462" s="7" t="s">
        <v>7205</v>
      </c>
      <c r="D10462" s="7" t="s">
        <v>7206</v>
      </c>
      <c r="E10462" s="7" t="s">
        <v>7435</v>
      </c>
      <c r="F10462" s="8">
        <v>21</v>
      </c>
      <c r="G10462" s="8">
        <v>11.51</v>
      </c>
      <c r="H10462" s="8">
        <v>19.100000000000001</v>
      </c>
      <c r="I10462" s="8">
        <v>105</v>
      </c>
      <c r="J10462" s="8">
        <v>1631.54</v>
      </c>
      <c r="K10462" s="8">
        <v>15.538476190476191</v>
      </c>
      <c r="L10462" s="8">
        <f t="shared" si="652"/>
        <v>2.6967603305785115</v>
      </c>
      <c r="M10462" s="8">
        <f t="shared" si="653"/>
        <v>12.841715859897679</v>
      </c>
      <c r="N10462" s="9"/>
      <c r="O10462" s="9"/>
      <c r="P10462" s="8">
        <v>21</v>
      </c>
      <c r="Q10462" s="8">
        <v>19.096999999999998</v>
      </c>
      <c r="R10462" s="17">
        <f t="shared" si="654"/>
        <v>0</v>
      </c>
      <c r="S10462" s="18">
        <f t="shared" si="655"/>
        <v>1631.54</v>
      </c>
    </row>
    <row r="10463" spans="1:19" x14ac:dyDescent="0.25">
      <c r="A10463" s="7" t="s">
        <v>8065</v>
      </c>
      <c r="B10463" s="7" t="s">
        <v>8066</v>
      </c>
      <c r="C10463" s="7" t="s">
        <v>7205</v>
      </c>
      <c r="D10463" s="7" t="s">
        <v>7206</v>
      </c>
      <c r="E10463" s="7" t="s">
        <v>7325</v>
      </c>
      <c r="F10463" s="8">
        <v>15</v>
      </c>
      <c r="G10463" s="8">
        <v>541.82000000000005</v>
      </c>
      <c r="H10463" s="8">
        <v>579.75</v>
      </c>
      <c r="I10463" s="8">
        <v>1030</v>
      </c>
      <c r="J10463" s="8">
        <v>596763.93999999994</v>
      </c>
      <c r="K10463" s="8">
        <v>579.38246601941739</v>
      </c>
      <c r="L10463" s="8">
        <f t="shared" si="652"/>
        <v>75.571626002532639</v>
      </c>
      <c r="M10463" s="8">
        <f t="shared" si="653"/>
        <v>503.81084001688475</v>
      </c>
      <c r="N10463" s="14">
        <v>12</v>
      </c>
      <c r="O10463" s="14">
        <v>579.75</v>
      </c>
      <c r="P10463" s="8">
        <v>15</v>
      </c>
      <c r="Q10463" s="8">
        <v>579.75074999999993</v>
      </c>
      <c r="R10463" s="17">
        <f t="shared" si="654"/>
        <v>597142.5</v>
      </c>
      <c r="S10463" s="18">
        <f t="shared" si="655"/>
        <v>596763.93999999994</v>
      </c>
    </row>
    <row r="10464" spans="1:19" x14ac:dyDescent="0.25">
      <c r="A10464" s="7" t="s">
        <v>15563</v>
      </c>
      <c r="B10464" s="7" t="s">
        <v>15564</v>
      </c>
      <c r="C10464" s="7" t="s">
        <v>7539</v>
      </c>
      <c r="D10464" s="7" t="s">
        <v>7540</v>
      </c>
      <c r="E10464" s="7" t="s">
        <v>7541</v>
      </c>
      <c r="F10464" s="8">
        <v>21</v>
      </c>
      <c r="G10464" s="8">
        <v>3415.47</v>
      </c>
      <c r="H10464" s="8">
        <v>3605.8</v>
      </c>
      <c r="I10464" s="8">
        <v>3</v>
      </c>
      <c r="J10464" s="8">
        <v>10436.74</v>
      </c>
      <c r="K10464" s="8">
        <v>3478.9133333333334</v>
      </c>
      <c r="L10464" s="8">
        <f t="shared" si="652"/>
        <v>603.77834710743809</v>
      </c>
      <c r="M10464" s="8">
        <f t="shared" si="653"/>
        <v>2875.1349862258953</v>
      </c>
      <c r="N10464" s="13"/>
      <c r="O10464" s="13"/>
      <c r="P10464" s="8">
        <v>21</v>
      </c>
      <c r="Q10464" s="8">
        <v>3605.8</v>
      </c>
      <c r="R10464" s="17">
        <f t="shared" si="654"/>
        <v>0</v>
      </c>
      <c r="S10464" s="18">
        <f t="shared" si="655"/>
        <v>10436.74</v>
      </c>
    </row>
    <row r="10465" spans="1:19" x14ac:dyDescent="0.25">
      <c r="A10465" s="7" t="s">
        <v>13756</v>
      </c>
      <c r="B10465" s="7" t="s">
        <v>13757</v>
      </c>
      <c r="C10465" s="7" t="s">
        <v>14</v>
      </c>
      <c r="D10465" s="7" t="s">
        <v>15</v>
      </c>
      <c r="E10465" s="7" t="s">
        <v>2322</v>
      </c>
      <c r="F10465" s="8">
        <v>21</v>
      </c>
      <c r="G10465" s="8">
        <v>23173.919999999998</v>
      </c>
      <c r="H10465" s="8">
        <v>23365.360000000001</v>
      </c>
      <c r="I10465" s="8">
        <v>4</v>
      </c>
      <c r="J10465" s="8">
        <v>93078.549999999988</v>
      </c>
      <c r="K10465" s="8">
        <v>23269.637499999997</v>
      </c>
      <c r="L10465" s="8">
        <f t="shared" si="652"/>
        <v>4038.5321280991739</v>
      </c>
      <c r="M10465" s="8">
        <f t="shared" si="653"/>
        <v>19231.105371900823</v>
      </c>
      <c r="N10465" s="14">
        <v>21</v>
      </c>
      <c r="O10465" s="14">
        <v>26035.896666666667</v>
      </c>
      <c r="P10465" s="8">
        <v>21</v>
      </c>
      <c r="Q10465" s="8">
        <v>23365.355</v>
      </c>
      <c r="R10465" s="17">
        <f t="shared" si="654"/>
        <v>104143.58666666667</v>
      </c>
      <c r="S10465" s="18">
        <f t="shared" si="655"/>
        <v>93078.549999999988</v>
      </c>
    </row>
    <row r="10466" spans="1:19" x14ac:dyDescent="0.25">
      <c r="A10466" s="7" t="s">
        <v>17493</v>
      </c>
      <c r="B10466" s="7" t="s">
        <v>17494</v>
      </c>
      <c r="C10466" s="7" t="s">
        <v>5229</v>
      </c>
      <c r="D10466" s="7" t="s">
        <v>5230</v>
      </c>
      <c r="E10466" s="7" t="s">
        <v>8155</v>
      </c>
      <c r="F10466" s="8">
        <v>21</v>
      </c>
      <c r="G10466" s="8">
        <v>145.19999999999999</v>
      </c>
      <c r="H10466" s="8">
        <v>164.56</v>
      </c>
      <c r="I10466" s="8">
        <v>130</v>
      </c>
      <c r="J10466" s="8">
        <v>21005.599999999999</v>
      </c>
      <c r="K10466" s="8">
        <v>161.58153846153846</v>
      </c>
      <c r="L10466" s="8">
        <f t="shared" si="652"/>
        <v>28.04307692307691</v>
      </c>
      <c r="M10466" s="8">
        <f t="shared" si="653"/>
        <v>133.53846153846155</v>
      </c>
      <c r="N10466" s="13"/>
      <c r="O10466" s="13"/>
      <c r="P10466" s="8">
        <v>21</v>
      </c>
      <c r="Q10466" s="8">
        <v>164.56</v>
      </c>
      <c r="R10466" s="17">
        <f t="shared" si="654"/>
        <v>0</v>
      </c>
      <c r="S10466" s="18">
        <f t="shared" si="655"/>
        <v>21005.599999999999</v>
      </c>
    </row>
    <row r="10467" spans="1:19" x14ac:dyDescent="0.25">
      <c r="A10467" s="7" t="s">
        <v>14839</v>
      </c>
      <c r="B10467" s="7" t="s">
        <v>14840</v>
      </c>
      <c r="C10467" s="7" t="s">
        <v>7400</v>
      </c>
      <c r="D10467" s="7" t="s">
        <v>7401</v>
      </c>
      <c r="E10467" s="7" t="s">
        <v>7402</v>
      </c>
      <c r="F10467" s="8">
        <v>15</v>
      </c>
      <c r="G10467" s="8">
        <v>1755.01</v>
      </c>
      <c r="H10467" s="8">
        <v>1950</v>
      </c>
      <c r="I10467" s="8">
        <v>7</v>
      </c>
      <c r="J10467" s="8">
        <v>13260.01</v>
      </c>
      <c r="K10467" s="8">
        <v>1894.287142857143</v>
      </c>
      <c r="L10467" s="8">
        <f t="shared" si="652"/>
        <v>247.0809316770185</v>
      </c>
      <c r="M10467" s="8">
        <f t="shared" si="653"/>
        <v>1647.2062111801245</v>
      </c>
      <c r="N10467" s="8">
        <v>12</v>
      </c>
      <c r="O10467" s="8">
        <v>1899.1266666666668</v>
      </c>
      <c r="P10467" s="8">
        <v>15</v>
      </c>
      <c r="Q10467" s="8">
        <v>1950</v>
      </c>
      <c r="R10467" s="17">
        <f t="shared" si="654"/>
        <v>13293.886666666667</v>
      </c>
      <c r="S10467" s="18">
        <f t="shared" si="655"/>
        <v>13260.01</v>
      </c>
    </row>
    <row r="10468" spans="1:19" x14ac:dyDescent="0.25">
      <c r="A10468" s="7" t="s">
        <v>18512</v>
      </c>
      <c r="B10468" s="7" t="s">
        <v>18513</v>
      </c>
      <c r="C10468" s="7" t="s">
        <v>37</v>
      </c>
      <c r="D10468" s="7" t="s">
        <v>38</v>
      </c>
      <c r="E10468" s="7" t="s">
        <v>39</v>
      </c>
      <c r="F10468" s="8">
        <v>15</v>
      </c>
      <c r="G10468" s="8">
        <v>1220</v>
      </c>
      <c r="H10468" s="8">
        <v>1317.61</v>
      </c>
      <c r="I10468" s="8">
        <v>8</v>
      </c>
      <c r="J10468" s="8">
        <v>10150.41</v>
      </c>
      <c r="K10468" s="8">
        <v>1268.80125</v>
      </c>
      <c r="L10468" s="8">
        <f t="shared" si="652"/>
        <v>165.49581521739128</v>
      </c>
      <c r="M10468" s="8">
        <f t="shared" si="653"/>
        <v>1103.3054347826087</v>
      </c>
      <c r="N10468" s="14">
        <v>12</v>
      </c>
      <c r="O10468" s="14">
        <v>1283.23</v>
      </c>
      <c r="P10468" s="8">
        <v>15</v>
      </c>
      <c r="Q10468" s="8">
        <v>1317.6</v>
      </c>
      <c r="R10468" s="17">
        <f t="shared" si="654"/>
        <v>10265.84</v>
      </c>
      <c r="S10468" s="18">
        <f t="shared" si="655"/>
        <v>10150.41</v>
      </c>
    </row>
    <row r="10469" spans="1:19" x14ac:dyDescent="0.25">
      <c r="A10469" s="7" t="s">
        <v>18833</v>
      </c>
      <c r="B10469" s="7" t="s">
        <v>18834</v>
      </c>
      <c r="C10469" s="7" t="s">
        <v>37</v>
      </c>
      <c r="D10469" s="7" t="s">
        <v>38</v>
      </c>
      <c r="E10469" s="7" t="s">
        <v>39</v>
      </c>
      <c r="F10469" s="8">
        <v>15</v>
      </c>
      <c r="G10469" s="8">
        <v>1220</v>
      </c>
      <c r="H10469" s="8">
        <v>1317.6</v>
      </c>
      <c r="I10469" s="8">
        <v>9</v>
      </c>
      <c r="J10469" s="8">
        <v>11468</v>
      </c>
      <c r="K10469" s="8">
        <v>1274.2222222222222</v>
      </c>
      <c r="L10469" s="8">
        <f t="shared" si="652"/>
        <v>166.20289855072451</v>
      </c>
      <c r="M10469" s="8">
        <f t="shared" si="653"/>
        <v>1108.0193236714977</v>
      </c>
      <c r="N10469" s="14">
        <v>12</v>
      </c>
      <c r="O10469" s="14">
        <v>1283.22</v>
      </c>
      <c r="P10469" s="8">
        <v>15</v>
      </c>
      <c r="Q10469" s="8">
        <v>1317.6</v>
      </c>
      <c r="R10469" s="17">
        <f t="shared" si="654"/>
        <v>11548.98</v>
      </c>
      <c r="S10469" s="18">
        <f t="shared" si="655"/>
        <v>11468</v>
      </c>
    </row>
    <row r="10470" spans="1:19" x14ac:dyDescent="0.25">
      <c r="A10470" s="7" t="s">
        <v>12529</v>
      </c>
      <c r="B10470" s="7" t="s">
        <v>12530</v>
      </c>
      <c r="C10470" s="7" t="s">
        <v>14</v>
      </c>
      <c r="D10470" s="7" t="s">
        <v>15</v>
      </c>
      <c r="E10470" s="7" t="s">
        <v>2322</v>
      </c>
      <c r="F10470" s="8">
        <v>21</v>
      </c>
      <c r="G10470" s="8">
        <v>363</v>
      </c>
      <c r="H10470" s="8">
        <v>441.65</v>
      </c>
      <c r="I10470" s="8">
        <v>7</v>
      </c>
      <c r="J10470" s="8">
        <v>2698.3</v>
      </c>
      <c r="K10470" s="8">
        <v>385.47142857142859</v>
      </c>
      <c r="L10470" s="8">
        <f t="shared" si="652"/>
        <v>66.899999999999977</v>
      </c>
      <c r="M10470" s="8">
        <f t="shared" si="653"/>
        <v>318.57142857142861</v>
      </c>
      <c r="N10470" s="9"/>
      <c r="O10470" s="9"/>
      <c r="P10470" s="8">
        <v>21</v>
      </c>
      <c r="Q10470" s="8">
        <v>441.65</v>
      </c>
      <c r="R10470" s="17">
        <f t="shared" si="654"/>
        <v>0</v>
      </c>
      <c r="S10470" s="18">
        <f t="shared" si="655"/>
        <v>2698.3</v>
      </c>
    </row>
    <row r="10471" spans="1:19" x14ac:dyDescent="0.25">
      <c r="A10471" s="7" t="s">
        <v>10377</v>
      </c>
      <c r="B10471" s="7" t="s">
        <v>10378</v>
      </c>
      <c r="C10471" s="7" t="s">
        <v>5229</v>
      </c>
      <c r="D10471" s="7" t="s">
        <v>5230</v>
      </c>
      <c r="E10471" s="7" t="s">
        <v>5231</v>
      </c>
      <c r="F10471" s="8">
        <v>21</v>
      </c>
      <c r="G10471" s="8">
        <v>8.9499999999999993</v>
      </c>
      <c r="H10471" s="8">
        <v>8.9499999999999993</v>
      </c>
      <c r="I10471" s="8">
        <v>23859</v>
      </c>
      <c r="J10471" s="8">
        <v>213230.66999999995</v>
      </c>
      <c r="K10471" s="8">
        <v>8.9371168112661863</v>
      </c>
      <c r="L10471" s="8">
        <f t="shared" si="652"/>
        <v>1.5510698598065282</v>
      </c>
      <c r="M10471" s="8">
        <f t="shared" si="653"/>
        <v>7.3860469514596581</v>
      </c>
      <c r="N10471" s="9"/>
      <c r="O10471" s="9"/>
      <c r="P10471" s="8">
        <v>21</v>
      </c>
      <c r="Q10471" s="8">
        <v>8.9535999999999998</v>
      </c>
      <c r="R10471" s="17">
        <f t="shared" si="654"/>
        <v>0</v>
      </c>
      <c r="S10471" s="18">
        <f t="shared" si="655"/>
        <v>213230.66999999995</v>
      </c>
    </row>
    <row r="10472" spans="1:19" x14ac:dyDescent="0.25">
      <c r="A10472" s="7" t="s">
        <v>14667</v>
      </c>
      <c r="B10472" s="7" t="s">
        <v>14668</v>
      </c>
      <c r="C10472" s="7" t="s">
        <v>7400</v>
      </c>
      <c r="D10472" s="7" t="s">
        <v>7401</v>
      </c>
      <c r="E10472" s="7" t="s">
        <v>7402</v>
      </c>
      <c r="F10472" s="8">
        <v>15</v>
      </c>
      <c r="G10472" s="8">
        <v>7471.55</v>
      </c>
      <c r="H10472" s="8">
        <v>7864.84</v>
      </c>
      <c r="I10472" s="8">
        <v>19</v>
      </c>
      <c r="J10472" s="8">
        <v>149038.64000000001</v>
      </c>
      <c r="K10472" s="8">
        <v>7844.1389473684221</v>
      </c>
      <c r="L10472" s="8">
        <f t="shared" si="652"/>
        <v>1023.1485583524027</v>
      </c>
      <c r="M10472" s="8">
        <f t="shared" si="653"/>
        <v>6820.9903890160194</v>
      </c>
      <c r="N10472" s="13"/>
      <c r="O10472" s="13"/>
      <c r="P10472" s="8">
        <v>15</v>
      </c>
      <c r="Q10472" s="8">
        <v>7864.84</v>
      </c>
      <c r="R10472" s="17">
        <f t="shared" si="654"/>
        <v>0</v>
      </c>
      <c r="S10472" s="18">
        <f t="shared" si="655"/>
        <v>149038.64000000001</v>
      </c>
    </row>
    <row r="10473" spans="1:19" x14ac:dyDescent="0.25">
      <c r="A10473" s="7" t="s">
        <v>17375</v>
      </c>
      <c r="B10473" s="7" t="s">
        <v>17376</v>
      </c>
      <c r="C10473" s="7" t="s">
        <v>14</v>
      </c>
      <c r="D10473" s="7" t="s">
        <v>15</v>
      </c>
      <c r="E10473" s="7" t="s">
        <v>7807</v>
      </c>
      <c r="F10473" s="8">
        <v>21</v>
      </c>
      <c r="G10473" s="8">
        <v>0.5</v>
      </c>
      <c r="H10473" s="8">
        <v>0.5</v>
      </c>
      <c r="I10473" s="8">
        <v>244962</v>
      </c>
      <c r="J10473" s="8">
        <v>121128.77000000086</v>
      </c>
      <c r="K10473" s="8">
        <v>0.49447983768911447</v>
      </c>
      <c r="L10473" s="8">
        <f t="shared" si="652"/>
        <v>8.581881480554876E-2</v>
      </c>
      <c r="M10473" s="8">
        <f t="shared" si="653"/>
        <v>0.40866102288356571</v>
      </c>
      <c r="N10473" s="14">
        <v>12</v>
      </c>
      <c r="O10473" s="14">
        <v>0.4592</v>
      </c>
      <c r="P10473" s="8">
        <v>21</v>
      </c>
      <c r="Q10473" s="8">
        <v>0.49609999999999999</v>
      </c>
      <c r="R10473" s="17">
        <f t="shared" si="654"/>
        <v>112486.55039999999</v>
      </c>
      <c r="S10473" s="18">
        <f t="shared" si="655"/>
        <v>121128.77000000086</v>
      </c>
    </row>
    <row r="10474" spans="1:19" x14ac:dyDescent="0.25">
      <c r="A10474" s="7" t="s">
        <v>9605</v>
      </c>
      <c r="B10474" s="7" t="s">
        <v>9606</v>
      </c>
      <c r="C10474" s="7" t="s">
        <v>14</v>
      </c>
      <c r="D10474" s="7" t="s">
        <v>15</v>
      </c>
      <c r="E10474" s="7" t="s">
        <v>2322</v>
      </c>
      <c r="F10474" s="8">
        <v>21</v>
      </c>
      <c r="G10474" s="8">
        <v>993.65</v>
      </c>
      <c r="H10474" s="8">
        <v>1073.1500000000001</v>
      </c>
      <c r="I10474" s="8">
        <v>10</v>
      </c>
      <c r="J10474" s="8">
        <v>10334.01</v>
      </c>
      <c r="K10474" s="8">
        <v>1033.4010000000001</v>
      </c>
      <c r="L10474" s="8">
        <f t="shared" si="652"/>
        <v>179.35058677685947</v>
      </c>
      <c r="M10474" s="8">
        <f t="shared" si="653"/>
        <v>854.05041322314059</v>
      </c>
      <c r="N10474" s="14">
        <v>12</v>
      </c>
      <c r="O10474" s="14">
        <v>993.33</v>
      </c>
      <c r="P10474" s="8">
        <v>21</v>
      </c>
      <c r="Q10474" s="8">
        <v>1073.1500000000001</v>
      </c>
      <c r="R10474" s="17">
        <f t="shared" si="654"/>
        <v>9933.3000000000011</v>
      </c>
      <c r="S10474" s="18">
        <f t="shared" si="655"/>
        <v>10334.01</v>
      </c>
    </row>
    <row r="10475" spans="1:19" x14ac:dyDescent="0.25">
      <c r="A10475" s="7" t="s">
        <v>21273</v>
      </c>
      <c r="B10475" s="7" t="s">
        <v>21274</v>
      </c>
      <c r="C10475" s="7" t="s">
        <v>14</v>
      </c>
      <c r="D10475" s="7" t="s">
        <v>15</v>
      </c>
      <c r="E10475" s="7" t="s">
        <v>7518</v>
      </c>
      <c r="F10475" s="8">
        <v>21</v>
      </c>
      <c r="G10475" s="8">
        <v>812.52</v>
      </c>
      <c r="H10475" s="8">
        <v>911.93</v>
      </c>
      <c r="I10475" s="8">
        <v>5</v>
      </c>
      <c r="J10475" s="8">
        <v>4161.99</v>
      </c>
      <c r="K10475" s="8">
        <v>832.39799999999991</v>
      </c>
      <c r="L10475" s="8">
        <f t="shared" si="652"/>
        <v>144.46576859504125</v>
      </c>
      <c r="M10475" s="8">
        <f t="shared" si="653"/>
        <v>687.93223140495866</v>
      </c>
      <c r="N10475" s="13"/>
      <c r="O10475" s="13"/>
      <c r="P10475" s="8">
        <v>21</v>
      </c>
      <c r="Q10475" s="8">
        <v>911.93</v>
      </c>
      <c r="R10475" s="17">
        <f t="shared" si="654"/>
        <v>0</v>
      </c>
      <c r="S10475" s="18">
        <f t="shared" si="655"/>
        <v>4161.99</v>
      </c>
    </row>
    <row r="10476" spans="1:19" x14ac:dyDescent="0.25">
      <c r="A10476" s="7" t="s">
        <v>14931</v>
      </c>
      <c r="B10476" s="7" t="s">
        <v>14932</v>
      </c>
      <c r="C10476" s="7" t="s">
        <v>7205</v>
      </c>
      <c r="D10476" s="7" t="s">
        <v>7206</v>
      </c>
      <c r="E10476" s="7" t="s">
        <v>7207</v>
      </c>
      <c r="F10476" s="8">
        <v>15</v>
      </c>
      <c r="G10476" s="8">
        <v>31.61</v>
      </c>
      <c r="H10476" s="8">
        <v>35.6</v>
      </c>
      <c r="I10476" s="8">
        <v>400</v>
      </c>
      <c r="J10476" s="8">
        <v>13841.3</v>
      </c>
      <c r="K10476" s="8">
        <v>34.603249999999996</v>
      </c>
      <c r="L10476" s="8">
        <f t="shared" si="652"/>
        <v>4.5134673913043457</v>
      </c>
      <c r="M10476" s="8">
        <f t="shared" si="653"/>
        <v>30.08978260869565</v>
      </c>
      <c r="N10476" s="14">
        <v>12</v>
      </c>
      <c r="O10476" s="14">
        <v>34.671799999999998</v>
      </c>
      <c r="P10476" s="8">
        <v>15</v>
      </c>
      <c r="Q10476" s="8">
        <v>35.6006</v>
      </c>
      <c r="R10476" s="17">
        <f t="shared" si="654"/>
        <v>13868.72</v>
      </c>
      <c r="S10476" s="18">
        <f t="shared" si="655"/>
        <v>13841.3</v>
      </c>
    </row>
    <row r="10477" spans="1:19" x14ac:dyDescent="0.25">
      <c r="A10477" s="7" t="s">
        <v>19028</v>
      </c>
      <c r="B10477" s="7" t="s">
        <v>19029</v>
      </c>
      <c r="C10477" s="7" t="s">
        <v>37</v>
      </c>
      <c r="D10477" s="7" t="s">
        <v>38</v>
      </c>
      <c r="E10477" s="7" t="s">
        <v>39</v>
      </c>
      <c r="F10477" s="8">
        <v>15</v>
      </c>
      <c r="G10477" s="8">
        <v>2500</v>
      </c>
      <c r="H10477" s="8">
        <v>2700</v>
      </c>
      <c r="I10477" s="8">
        <v>6</v>
      </c>
      <c r="J10477" s="8">
        <v>15800</v>
      </c>
      <c r="K10477" s="8">
        <v>2633.3333333333335</v>
      </c>
      <c r="L10477" s="8">
        <f t="shared" si="652"/>
        <v>343.47826086956502</v>
      </c>
      <c r="M10477" s="8">
        <f t="shared" si="653"/>
        <v>2289.8550724637685</v>
      </c>
      <c r="N10477" s="9"/>
      <c r="O10477" s="9"/>
      <c r="P10477" s="8">
        <v>15</v>
      </c>
      <c r="Q10477" s="8">
        <v>2700</v>
      </c>
      <c r="R10477" s="17">
        <f t="shared" si="654"/>
        <v>0</v>
      </c>
      <c r="S10477" s="18">
        <f t="shared" si="655"/>
        <v>15800</v>
      </c>
    </row>
    <row r="10478" spans="1:19" x14ac:dyDescent="0.25">
      <c r="A10478" s="7" t="s">
        <v>18687</v>
      </c>
      <c r="B10478" s="7" t="s">
        <v>18688</v>
      </c>
      <c r="C10478" s="7" t="s">
        <v>37</v>
      </c>
      <c r="D10478" s="7" t="s">
        <v>38</v>
      </c>
      <c r="E10478" s="7" t="s">
        <v>39</v>
      </c>
      <c r="F10478" s="8">
        <v>15</v>
      </c>
      <c r="G10478" s="8">
        <v>2499.9899999999998</v>
      </c>
      <c r="H10478" s="8">
        <v>2700</v>
      </c>
      <c r="I10478" s="8">
        <v>7</v>
      </c>
      <c r="J10478" s="8">
        <v>18499.98</v>
      </c>
      <c r="K10478" s="8">
        <v>2642.8542857142857</v>
      </c>
      <c r="L10478" s="8">
        <f t="shared" si="652"/>
        <v>344.7201242236024</v>
      </c>
      <c r="M10478" s="8">
        <f t="shared" si="653"/>
        <v>2298.1341614906833</v>
      </c>
      <c r="N10478" s="14">
        <v>12</v>
      </c>
      <c r="O10478" s="14">
        <v>2629.57</v>
      </c>
      <c r="P10478" s="8">
        <v>15</v>
      </c>
      <c r="Q10478" s="8">
        <v>2700</v>
      </c>
      <c r="R10478" s="17">
        <f t="shared" si="654"/>
        <v>18406.990000000002</v>
      </c>
      <c r="S10478" s="18">
        <f t="shared" si="655"/>
        <v>18499.98</v>
      </c>
    </row>
    <row r="10479" spans="1:19" x14ac:dyDescent="0.25">
      <c r="A10479" s="7" t="s">
        <v>18543</v>
      </c>
      <c r="B10479" s="7" t="s">
        <v>18544</v>
      </c>
      <c r="C10479" s="7" t="s">
        <v>37</v>
      </c>
      <c r="D10479" s="7" t="s">
        <v>38</v>
      </c>
      <c r="E10479" s="7" t="s">
        <v>39</v>
      </c>
      <c r="F10479" s="8">
        <v>15</v>
      </c>
      <c r="G10479" s="8">
        <v>2500</v>
      </c>
      <c r="H10479" s="8">
        <v>2700.01</v>
      </c>
      <c r="I10479" s="8">
        <v>7</v>
      </c>
      <c r="J10479" s="8">
        <v>18500.03</v>
      </c>
      <c r="K10479" s="8">
        <v>2642.8614285714284</v>
      </c>
      <c r="L10479" s="8">
        <f t="shared" si="652"/>
        <v>344.72105590062074</v>
      </c>
      <c r="M10479" s="8">
        <f t="shared" si="653"/>
        <v>2298.1403726708077</v>
      </c>
      <c r="N10479" s="14">
        <v>12</v>
      </c>
      <c r="O10479" s="14">
        <v>2629.57</v>
      </c>
      <c r="P10479" s="8">
        <v>15</v>
      </c>
      <c r="Q10479" s="8">
        <v>2700.01</v>
      </c>
      <c r="R10479" s="17">
        <f t="shared" si="654"/>
        <v>18406.990000000002</v>
      </c>
      <c r="S10479" s="18">
        <f t="shared" si="655"/>
        <v>18500.03</v>
      </c>
    </row>
    <row r="10480" spans="1:19" x14ac:dyDescent="0.25">
      <c r="A10480" s="7" t="s">
        <v>18375</v>
      </c>
      <c r="B10480" s="7" t="s">
        <v>18376</v>
      </c>
      <c r="C10480" s="7" t="s">
        <v>14</v>
      </c>
      <c r="D10480" s="7" t="s">
        <v>15</v>
      </c>
      <c r="E10480" s="7" t="s">
        <v>7807</v>
      </c>
      <c r="F10480" s="8">
        <v>21</v>
      </c>
      <c r="G10480" s="8">
        <v>3.21</v>
      </c>
      <c r="H10480" s="8">
        <v>3.21</v>
      </c>
      <c r="I10480" s="8">
        <v>11000</v>
      </c>
      <c r="J10480" s="8">
        <v>34870.69</v>
      </c>
      <c r="K10480" s="8">
        <v>3.1700627272727275</v>
      </c>
      <c r="L10480" s="8">
        <f t="shared" si="652"/>
        <v>0.55017617580766354</v>
      </c>
      <c r="M10480" s="8">
        <f t="shared" si="653"/>
        <v>2.619886551465064</v>
      </c>
      <c r="N10480" s="9"/>
      <c r="O10480" s="9"/>
      <c r="P10480" s="8">
        <v>21</v>
      </c>
      <c r="Q10480" s="8">
        <v>3.2065000000000001</v>
      </c>
      <c r="R10480" s="17">
        <f t="shared" si="654"/>
        <v>0</v>
      </c>
      <c r="S10480" s="18">
        <f t="shared" si="655"/>
        <v>34870.69</v>
      </c>
    </row>
    <row r="10481" spans="1:19" x14ac:dyDescent="0.25">
      <c r="A10481" s="7" t="s">
        <v>14198</v>
      </c>
      <c r="B10481" s="7" t="s">
        <v>14199</v>
      </c>
      <c r="C10481" s="7" t="s">
        <v>14</v>
      </c>
      <c r="D10481" s="7" t="s">
        <v>15</v>
      </c>
      <c r="E10481" s="7" t="s">
        <v>2322</v>
      </c>
      <c r="F10481" s="8">
        <v>21</v>
      </c>
      <c r="G10481" s="8">
        <v>25.29</v>
      </c>
      <c r="H10481" s="8">
        <v>27.82</v>
      </c>
      <c r="I10481" s="8">
        <v>790</v>
      </c>
      <c r="J10481" s="8">
        <v>21571.570000000003</v>
      </c>
      <c r="K10481" s="8">
        <v>27.305784810126585</v>
      </c>
      <c r="L10481" s="8">
        <f t="shared" si="652"/>
        <v>4.7390205042368443</v>
      </c>
      <c r="M10481" s="8">
        <f t="shared" si="653"/>
        <v>22.566764305889741</v>
      </c>
      <c r="N10481" s="9"/>
      <c r="O10481" s="9"/>
      <c r="P10481" s="8">
        <v>21</v>
      </c>
      <c r="Q10481" s="8">
        <v>27.817914285714288</v>
      </c>
      <c r="R10481" s="17">
        <f t="shared" si="654"/>
        <v>0</v>
      </c>
      <c r="S10481" s="18">
        <f t="shared" si="655"/>
        <v>21571.570000000003</v>
      </c>
    </row>
    <row r="10482" spans="1:19" x14ac:dyDescent="0.25">
      <c r="A10482" s="7" t="s">
        <v>16967</v>
      </c>
      <c r="B10482" s="7" t="s">
        <v>16968</v>
      </c>
      <c r="C10482" s="7" t="s">
        <v>14</v>
      </c>
      <c r="D10482" s="7" t="s">
        <v>15</v>
      </c>
      <c r="E10482" s="7" t="s">
        <v>8331</v>
      </c>
      <c r="F10482" s="8">
        <v>21</v>
      </c>
      <c r="G10482" s="8">
        <v>73.010000000000005</v>
      </c>
      <c r="H10482" s="8">
        <v>78.84</v>
      </c>
      <c r="I10482" s="8">
        <v>190</v>
      </c>
      <c r="J10482" s="8">
        <v>14575.23</v>
      </c>
      <c r="K10482" s="8">
        <v>76.711736842105267</v>
      </c>
      <c r="L10482" s="8">
        <f t="shared" si="652"/>
        <v>13.313607220530663</v>
      </c>
      <c r="M10482" s="8">
        <f t="shared" si="653"/>
        <v>63.398129621574604</v>
      </c>
      <c r="N10482" s="14">
        <v>12</v>
      </c>
      <c r="O10482" s="14">
        <v>72.979333333333344</v>
      </c>
      <c r="P10482" s="8">
        <v>21</v>
      </c>
      <c r="Q10482" s="8">
        <v>78.843666666666664</v>
      </c>
      <c r="R10482" s="17">
        <f t="shared" si="654"/>
        <v>13866.073333333336</v>
      </c>
      <c r="S10482" s="18">
        <f t="shared" si="655"/>
        <v>14575.23</v>
      </c>
    </row>
    <row r="10483" spans="1:19" x14ac:dyDescent="0.25">
      <c r="A10483" s="7" t="s">
        <v>12565</v>
      </c>
      <c r="B10483" s="7" t="s">
        <v>12566</v>
      </c>
      <c r="C10483" s="7" t="s">
        <v>32</v>
      </c>
      <c r="D10483" s="7" t="s">
        <v>33</v>
      </c>
      <c r="E10483" s="7" t="s">
        <v>34</v>
      </c>
      <c r="F10483" s="8">
        <v>15</v>
      </c>
      <c r="G10483" s="8">
        <v>5101.01</v>
      </c>
      <c r="H10483" s="8">
        <v>5508.99</v>
      </c>
      <c r="I10483" s="8">
        <v>2</v>
      </c>
      <c r="J10483" s="8">
        <v>10610</v>
      </c>
      <c r="K10483" s="8">
        <v>5305</v>
      </c>
      <c r="L10483" s="8">
        <f t="shared" si="652"/>
        <v>691.95652173913004</v>
      </c>
      <c r="M10483" s="8">
        <f t="shared" si="653"/>
        <v>4613.04347826087</v>
      </c>
      <c r="N10483" s="9"/>
      <c r="O10483" s="9"/>
      <c r="P10483" s="8">
        <v>15</v>
      </c>
      <c r="Q10483" s="8">
        <v>5508.99</v>
      </c>
      <c r="R10483" s="17">
        <f t="shared" si="654"/>
        <v>0</v>
      </c>
      <c r="S10483" s="18">
        <f t="shared" si="655"/>
        <v>10610</v>
      </c>
    </row>
    <row r="10484" spans="1:19" x14ac:dyDescent="0.25">
      <c r="A10484" s="7" t="s">
        <v>10336</v>
      </c>
      <c r="B10484" s="7" t="s">
        <v>10337</v>
      </c>
      <c r="C10484" s="7" t="s">
        <v>7400</v>
      </c>
      <c r="D10484" s="7" t="s">
        <v>7401</v>
      </c>
      <c r="E10484" s="7" t="s">
        <v>7402</v>
      </c>
      <c r="F10484" s="8">
        <v>15</v>
      </c>
      <c r="G10484" s="8">
        <v>171.35</v>
      </c>
      <c r="H10484" s="8">
        <v>307.95</v>
      </c>
      <c r="I10484" s="8">
        <v>4</v>
      </c>
      <c r="J10484" s="8">
        <v>822</v>
      </c>
      <c r="K10484" s="8">
        <v>205.5</v>
      </c>
      <c r="L10484" s="8">
        <f t="shared" si="652"/>
        <v>26.804347826086939</v>
      </c>
      <c r="M10484" s="8">
        <f t="shared" si="653"/>
        <v>178.69565217391306</v>
      </c>
      <c r="N10484" s="9"/>
      <c r="O10484" s="9"/>
      <c r="P10484" s="8">
        <v>15</v>
      </c>
      <c r="Q10484" s="8">
        <v>307.95</v>
      </c>
      <c r="R10484" s="17">
        <f t="shared" si="654"/>
        <v>0</v>
      </c>
      <c r="S10484" s="18">
        <f t="shared" si="655"/>
        <v>822</v>
      </c>
    </row>
    <row r="10485" spans="1:19" x14ac:dyDescent="0.25">
      <c r="A10485" s="7" t="s">
        <v>7984</v>
      </c>
      <c r="B10485" s="7" t="s">
        <v>7985</v>
      </c>
      <c r="C10485" s="7" t="s">
        <v>14</v>
      </c>
      <c r="D10485" s="7" t="s">
        <v>15</v>
      </c>
      <c r="E10485" s="7" t="s">
        <v>7763</v>
      </c>
      <c r="F10485" s="8">
        <v>21</v>
      </c>
      <c r="G10485" s="8">
        <v>60.5</v>
      </c>
      <c r="H10485" s="8">
        <v>62.56</v>
      </c>
      <c r="I10485" s="8">
        <v>3300</v>
      </c>
      <c r="J10485" s="8">
        <v>206026.70000000004</v>
      </c>
      <c r="K10485" s="8">
        <v>62.432333333333347</v>
      </c>
      <c r="L10485" s="8">
        <f t="shared" si="652"/>
        <v>10.835363636363638</v>
      </c>
      <c r="M10485" s="8">
        <f t="shared" si="653"/>
        <v>51.596969696969708</v>
      </c>
      <c r="N10485" s="14">
        <v>12</v>
      </c>
      <c r="O10485" s="14">
        <v>57.903999999999996</v>
      </c>
      <c r="P10485" s="8">
        <v>21</v>
      </c>
      <c r="Q10485" s="8">
        <v>62.557000000000002</v>
      </c>
      <c r="R10485" s="17">
        <f t="shared" si="654"/>
        <v>191083.19999999998</v>
      </c>
      <c r="S10485" s="18">
        <f t="shared" si="655"/>
        <v>206026.70000000004</v>
      </c>
    </row>
    <row r="10486" spans="1:19" x14ac:dyDescent="0.25">
      <c r="A10486" s="7" t="s">
        <v>9064</v>
      </c>
      <c r="B10486" s="7" t="s">
        <v>9065</v>
      </c>
      <c r="C10486" s="7" t="s">
        <v>37</v>
      </c>
      <c r="D10486" s="7" t="s">
        <v>38</v>
      </c>
      <c r="E10486" s="7" t="s">
        <v>39</v>
      </c>
      <c r="F10486" s="8">
        <v>15</v>
      </c>
      <c r="G10486" s="8">
        <v>2573.2600000000002</v>
      </c>
      <c r="H10486" s="8">
        <v>2779</v>
      </c>
      <c r="I10486" s="8">
        <v>3</v>
      </c>
      <c r="J10486" s="8">
        <v>7925.52</v>
      </c>
      <c r="K10486" s="8">
        <v>2641.84</v>
      </c>
      <c r="L10486" s="8">
        <f t="shared" si="652"/>
        <v>344.58782608695628</v>
      </c>
      <c r="M10486" s="8">
        <f t="shared" si="653"/>
        <v>2297.2521739130439</v>
      </c>
      <c r="N10486" s="13"/>
      <c r="O10486" s="13"/>
      <c r="P10486" s="8">
        <v>15</v>
      </c>
      <c r="Q10486" s="8">
        <v>2779</v>
      </c>
      <c r="R10486" s="17">
        <f t="shared" si="654"/>
        <v>0</v>
      </c>
      <c r="S10486" s="18">
        <f t="shared" si="655"/>
        <v>7925.52</v>
      </c>
    </row>
    <row r="10487" spans="1:19" x14ac:dyDescent="0.25">
      <c r="A10487" s="7" t="s">
        <v>15399</v>
      </c>
      <c r="B10487" s="7" t="s">
        <v>15400</v>
      </c>
      <c r="C10487" s="7" t="s">
        <v>7400</v>
      </c>
      <c r="D10487" s="7" t="s">
        <v>7401</v>
      </c>
      <c r="E10487" s="7" t="s">
        <v>7402</v>
      </c>
      <c r="F10487" s="8">
        <v>21</v>
      </c>
      <c r="G10487" s="8">
        <v>130</v>
      </c>
      <c r="H10487" s="8">
        <v>199</v>
      </c>
      <c r="I10487" s="8">
        <v>16</v>
      </c>
      <c r="J10487" s="8">
        <v>2769.98</v>
      </c>
      <c r="K10487" s="8">
        <v>173.12375</v>
      </c>
      <c r="L10487" s="8">
        <f t="shared" si="652"/>
        <v>30.046270661157024</v>
      </c>
      <c r="M10487" s="8">
        <f t="shared" si="653"/>
        <v>143.07747933884298</v>
      </c>
      <c r="N10487" s="9"/>
      <c r="O10487" s="9"/>
      <c r="P10487" s="8">
        <v>21</v>
      </c>
      <c r="Q10487" s="8">
        <v>198.99700000000001</v>
      </c>
      <c r="R10487" s="17">
        <f t="shared" si="654"/>
        <v>0</v>
      </c>
      <c r="S10487" s="18">
        <f t="shared" si="655"/>
        <v>2769.98</v>
      </c>
    </row>
    <row r="10488" spans="1:19" x14ac:dyDescent="0.25">
      <c r="A10488" s="7" t="s">
        <v>11606</v>
      </c>
      <c r="B10488" s="7" t="s">
        <v>11607</v>
      </c>
      <c r="C10488" s="7" t="s">
        <v>14</v>
      </c>
      <c r="D10488" s="7" t="s">
        <v>15</v>
      </c>
      <c r="E10488" s="7" t="s">
        <v>2322</v>
      </c>
      <c r="F10488" s="8">
        <v>21</v>
      </c>
      <c r="G10488" s="8">
        <v>19.75</v>
      </c>
      <c r="H10488" s="8">
        <v>21.06</v>
      </c>
      <c r="I10488" s="8">
        <v>1400</v>
      </c>
      <c r="J10488" s="8">
        <v>29061.57</v>
      </c>
      <c r="K10488" s="8">
        <v>20.758264285714287</v>
      </c>
      <c r="L10488" s="8">
        <f t="shared" si="652"/>
        <v>3.6026739669421488</v>
      </c>
      <c r="M10488" s="8">
        <f t="shared" si="653"/>
        <v>17.155590318772138</v>
      </c>
      <c r="N10488" s="14">
        <v>12</v>
      </c>
      <c r="O10488" s="14">
        <v>19.490200000000002</v>
      </c>
      <c r="P10488" s="8">
        <v>21</v>
      </c>
      <c r="Q10488" s="8">
        <v>21.056416666666667</v>
      </c>
      <c r="R10488" s="17">
        <f t="shared" si="654"/>
        <v>27286.280000000002</v>
      </c>
      <c r="S10488" s="18">
        <f t="shared" si="655"/>
        <v>29061.57</v>
      </c>
    </row>
    <row r="10489" spans="1:19" x14ac:dyDescent="0.25">
      <c r="A10489" s="7" t="s">
        <v>13879</v>
      </c>
      <c r="B10489" s="7" t="s">
        <v>13880</v>
      </c>
      <c r="C10489" s="7" t="s">
        <v>7205</v>
      </c>
      <c r="D10489" s="7" t="s">
        <v>7206</v>
      </c>
      <c r="E10489" s="7" t="s">
        <v>7440</v>
      </c>
      <c r="F10489" s="8">
        <v>15</v>
      </c>
      <c r="G10489" s="8">
        <v>8.6300000000000008</v>
      </c>
      <c r="H10489" s="8">
        <v>9.17</v>
      </c>
      <c r="I10489" s="8">
        <v>8160</v>
      </c>
      <c r="J10489" s="8">
        <v>74395.06</v>
      </c>
      <c r="K10489" s="8">
        <v>9.1170416666666672</v>
      </c>
      <c r="L10489" s="8">
        <f t="shared" si="652"/>
        <v>1.1891793478260864</v>
      </c>
      <c r="M10489" s="8">
        <f t="shared" si="653"/>
        <v>7.9278623188405808</v>
      </c>
      <c r="N10489" s="9"/>
      <c r="O10489" s="9"/>
      <c r="P10489" s="8">
        <v>15</v>
      </c>
      <c r="Q10489" s="8">
        <v>9.1683020833333337</v>
      </c>
      <c r="R10489" s="17">
        <f t="shared" si="654"/>
        <v>0</v>
      </c>
      <c r="S10489" s="18">
        <f t="shared" si="655"/>
        <v>74395.06</v>
      </c>
    </row>
    <row r="10490" spans="1:19" x14ac:dyDescent="0.25">
      <c r="A10490" s="7" t="s">
        <v>10916</v>
      </c>
      <c r="B10490" s="7" t="s">
        <v>10917</v>
      </c>
      <c r="C10490" s="7" t="s">
        <v>7539</v>
      </c>
      <c r="D10490" s="7" t="s">
        <v>7540</v>
      </c>
      <c r="E10490" s="7" t="s">
        <v>7798</v>
      </c>
      <c r="F10490" s="8">
        <v>21</v>
      </c>
      <c r="G10490" s="8">
        <v>1.29</v>
      </c>
      <c r="H10490" s="8">
        <v>1.56</v>
      </c>
      <c r="I10490" s="8">
        <v>4000</v>
      </c>
      <c r="J10490" s="8">
        <v>5805.579999999999</v>
      </c>
      <c r="K10490" s="8">
        <v>1.4513949999999998</v>
      </c>
      <c r="L10490" s="8">
        <f t="shared" si="652"/>
        <v>0.25189499999999998</v>
      </c>
      <c r="M10490" s="8">
        <f t="shared" si="653"/>
        <v>1.1994999999999998</v>
      </c>
      <c r="N10490" s="9"/>
      <c r="O10490" s="9"/>
      <c r="P10490" s="8">
        <v>21</v>
      </c>
      <c r="Q10490" s="8">
        <v>1.55606</v>
      </c>
      <c r="R10490" s="17">
        <f t="shared" si="654"/>
        <v>0</v>
      </c>
      <c r="S10490" s="18">
        <f t="shared" si="655"/>
        <v>5805.579999999999</v>
      </c>
    </row>
    <row r="10491" spans="1:19" x14ac:dyDescent="0.25">
      <c r="A10491" s="7" t="s">
        <v>15794</v>
      </c>
      <c r="B10491" s="7" t="s">
        <v>15795</v>
      </c>
      <c r="C10491" s="7" t="s">
        <v>7400</v>
      </c>
      <c r="D10491" s="7" t="s">
        <v>7401</v>
      </c>
      <c r="E10491" s="7" t="s">
        <v>7402</v>
      </c>
      <c r="F10491" s="8">
        <v>15</v>
      </c>
      <c r="G10491" s="8">
        <v>245</v>
      </c>
      <c r="H10491" s="8">
        <v>260</v>
      </c>
      <c r="I10491" s="8">
        <v>74</v>
      </c>
      <c r="J10491" s="8">
        <v>18819.989999999998</v>
      </c>
      <c r="K10491" s="8">
        <v>254.32418918918916</v>
      </c>
      <c r="L10491" s="8">
        <f t="shared" si="652"/>
        <v>33.172720329024656</v>
      </c>
      <c r="M10491" s="8">
        <f t="shared" si="653"/>
        <v>221.1514688601645</v>
      </c>
      <c r="N10491" s="14">
        <v>12</v>
      </c>
      <c r="O10491" s="14">
        <v>260</v>
      </c>
      <c r="P10491" s="8">
        <v>15</v>
      </c>
      <c r="Q10491" s="8">
        <v>260</v>
      </c>
      <c r="R10491" s="17">
        <f t="shared" si="654"/>
        <v>19240</v>
      </c>
      <c r="S10491" s="18">
        <f t="shared" si="655"/>
        <v>18819.989999999998</v>
      </c>
    </row>
    <row r="10492" spans="1:19" x14ac:dyDescent="0.25">
      <c r="A10492" s="7" t="s">
        <v>7799</v>
      </c>
      <c r="B10492" s="7" t="s">
        <v>7800</v>
      </c>
      <c r="C10492" s="7" t="s">
        <v>14</v>
      </c>
      <c r="D10492" s="7" t="s">
        <v>15</v>
      </c>
      <c r="E10492" s="7" t="s">
        <v>7480</v>
      </c>
      <c r="F10492" s="8">
        <v>21</v>
      </c>
      <c r="G10492" s="8">
        <v>3.3</v>
      </c>
      <c r="H10492" s="8">
        <v>3.36</v>
      </c>
      <c r="I10492" s="8">
        <v>4050</v>
      </c>
      <c r="J10492" s="8">
        <v>13201.059999999996</v>
      </c>
      <c r="K10492" s="8">
        <v>3.2595209876543199</v>
      </c>
      <c r="L10492" s="8">
        <f t="shared" si="652"/>
        <v>0.56570198959289852</v>
      </c>
      <c r="M10492" s="8">
        <f t="shared" si="653"/>
        <v>2.6938189980614213</v>
      </c>
      <c r="N10492" s="9"/>
      <c r="O10492" s="9"/>
      <c r="P10492" s="8">
        <v>21</v>
      </c>
      <c r="Q10492" s="8">
        <v>3.3638000000000003</v>
      </c>
      <c r="R10492" s="17">
        <f t="shared" si="654"/>
        <v>0</v>
      </c>
      <c r="S10492" s="18">
        <f t="shared" si="655"/>
        <v>13201.059999999996</v>
      </c>
    </row>
    <row r="10493" spans="1:19" x14ac:dyDescent="0.25">
      <c r="A10493" s="7" t="s">
        <v>12105</v>
      </c>
      <c r="B10493" s="7" t="s">
        <v>12106</v>
      </c>
      <c r="C10493" s="7" t="s">
        <v>14</v>
      </c>
      <c r="D10493" s="7" t="s">
        <v>15</v>
      </c>
      <c r="E10493" s="7" t="s">
        <v>12107</v>
      </c>
      <c r="F10493" s="8">
        <v>21</v>
      </c>
      <c r="G10493" s="8">
        <v>8.49</v>
      </c>
      <c r="H10493" s="8">
        <v>8.49</v>
      </c>
      <c r="I10493" s="8">
        <v>934</v>
      </c>
      <c r="J10493" s="8">
        <v>7508.8799999999992</v>
      </c>
      <c r="K10493" s="8">
        <v>8.0394860813704483</v>
      </c>
      <c r="L10493" s="8">
        <f t="shared" si="652"/>
        <v>1.3952827083370201</v>
      </c>
      <c r="M10493" s="8">
        <f t="shared" si="653"/>
        <v>6.6442033730334282</v>
      </c>
      <c r="N10493" s="9"/>
      <c r="O10493" s="9"/>
      <c r="P10493" s="8">
        <v>21</v>
      </c>
      <c r="Q10493" s="8">
        <v>8.4942000000000011</v>
      </c>
      <c r="R10493" s="17">
        <f t="shared" si="654"/>
        <v>0</v>
      </c>
      <c r="S10493" s="18">
        <f t="shared" si="655"/>
        <v>7508.8799999999992</v>
      </c>
    </row>
    <row r="10494" spans="1:19" x14ac:dyDescent="0.25">
      <c r="A10494" s="7" t="s">
        <v>11993</v>
      </c>
      <c r="B10494" s="7" t="s">
        <v>11994</v>
      </c>
      <c r="C10494" s="7" t="s">
        <v>14</v>
      </c>
      <c r="D10494" s="7" t="s">
        <v>15</v>
      </c>
      <c r="E10494" s="7" t="s">
        <v>2322</v>
      </c>
      <c r="F10494" s="8">
        <v>21</v>
      </c>
      <c r="G10494" s="8">
        <v>14.52</v>
      </c>
      <c r="H10494" s="8">
        <v>15.95</v>
      </c>
      <c r="I10494" s="8">
        <v>712</v>
      </c>
      <c r="J10494" s="8">
        <v>10942.47</v>
      </c>
      <c r="K10494" s="8">
        <v>15.368637640449437</v>
      </c>
      <c r="L10494" s="8">
        <f t="shared" si="652"/>
        <v>2.6672842185903978</v>
      </c>
      <c r="M10494" s="8">
        <f t="shared" si="653"/>
        <v>12.701353421859039</v>
      </c>
      <c r="N10494" s="9"/>
      <c r="O10494" s="9"/>
      <c r="P10494" s="8">
        <v>21</v>
      </c>
      <c r="Q10494" s="8">
        <v>15.972</v>
      </c>
      <c r="R10494" s="17">
        <f t="shared" si="654"/>
        <v>0</v>
      </c>
      <c r="S10494" s="18">
        <f t="shared" si="655"/>
        <v>10942.47</v>
      </c>
    </row>
    <row r="10495" spans="1:19" x14ac:dyDescent="0.25">
      <c r="A10495" s="7" t="s">
        <v>9113</v>
      </c>
      <c r="B10495" s="7" t="s">
        <v>9114</v>
      </c>
      <c r="C10495" s="7" t="s">
        <v>37</v>
      </c>
      <c r="D10495" s="7" t="s">
        <v>38</v>
      </c>
      <c r="E10495" s="7" t="s">
        <v>39</v>
      </c>
      <c r="F10495" s="8">
        <v>15</v>
      </c>
      <c r="G10495" s="8">
        <v>10779.21</v>
      </c>
      <c r="H10495" s="8">
        <v>11210.4</v>
      </c>
      <c r="I10495" s="8">
        <v>6</v>
      </c>
      <c r="J10495" s="8">
        <v>66831.13</v>
      </c>
      <c r="K10495" s="8">
        <v>11138.521666666667</v>
      </c>
      <c r="L10495" s="8">
        <f t="shared" si="652"/>
        <v>1452.8506521739127</v>
      </c>
      <c r="M10495" s="8">
        <f t="shared" si="653"/>
        <v>9685.6710144927547</v>
      </c>
      <c r="N10495" s="9"/>
      <c r="O10495" s="9"/>
      <c r="P10495" s="8">
        <v>15</v>
      </c>
      <c r="Q10495" s="8">
        <v>11210.38</v>
      </c>
      <c r="R10495" s="17">
        <f t="shared" si="654"/>
        <v>0</v>
      </c>
      <c r="S10495" s="18">
        <f t="shared" si="655"/>
        <v>66831.13</v>
      </c>
    </row>
    <row r="10496" spans="1:19" x14ac:dyDescent="0.25">
      <c r="A10496" s="7" t="s">
        <v>18258</v>
      </c>
      <c r="B10496" s="7" t="s">
        <v>18259</v>
      </c>
      <c r="C10496" s="7" t="s">
        <v>5229</v>
      </c>
      <c r="D10496" s="7" t="s">
        <v>5230</v>
      </c>
      <c r="E10496" s="7" t="s">
        <v>5231</v>
      </c>
      <c r="F10496" s="8">
        <v>21</v>
      </c>
      <c r="G10496" s="8">
        <v>18.760000000000002</v>
      </c>
      <c r="H10496" s="8">
        <v>21.78</v>
      </c>
      <c r="I10496" s="8">
        <v>7326</v>
      </c>
      <c r="J10496" s="8">
        <v>159124.68000000002</v>
      </c>
      <c r="K10496" s="8">
        <v>21.720540540540544</v>
      </c>
      <c r="L10496" s="8">
        <f t="shared" si="652"/>
        <v>3.7696805896805898</v>
      </c>
      <c r="M10496" s="8">
        <f t="shared" si="653"/>
        <v>17.950859950859954</v>
      </c>
      <c r="N10496" s="14">
        <v>12</v>
      </c>
      <c r="O10496" s="14">
        <v>20.16</v>
      </c>
      <c r="P10496" s="8">
        <v>21</v>
      </c>
      <c r="Q10496" s="8">
        <v>21.78</v>
      </c>
      <c r="R10496" s="17">
        <f t="shared" si="654"/>
        <v>147692.16</v>
      </c>
      <c r="S10496" s="18">
        <f t="shared" si="655"/>
        <v>159124.68000000002</v>
      </c>
    </row>
    <row r="10497" spans="1:19" x14ac:dyDescent="0.25">
      <c r="A10497" s="7" t="s">
        <v>10685</v>
      </c>
      <c r="B10497" s="7" t="s">
        <v>10686</v>
      </c>
      <c r="C10497" s="7" t="s">
        <v>7539</v>
      </c>
      <c r="D10497" s="7" t="s">
        <v>7540</v>
      </c>
      <c r="E10497" s="7" t="s">
        <v>7798</v>
      </c>
      <c r="F10497" s="8">
        <v>21</v>
      </c>
      <c r="G10497" s="8">
        <v>0.41</v>
      </c>
      <c r="H10497" s="8">
        <v>0.46</v>
      </c>
      <c r="I10497" s="8">
        <v>17000</v>
      </c>
      <c r="J10497" s="8">
        <v>7381.0000000000009</v>
      </c>
      <c r="K10497" s="8">
        <v>0.43417647058823533</v>
      </c>
      <c r="L10497" s="8">
        <f t="shared" si="652"/>
        <v>7.5352941176470567E-2</v>
      </c>
      <c r="M10497" s="8">
        <f t="shared" si="653"/>
        <v>0.35882352941176476</v>
      </c>
      <c r="N10497" s="14">
        <v>21</v>
      </c>
      <c r="O10497" s="14">
        <v>0.45979999999999999</v>
      </c>
      <c r="P10497" s="8">
        <v>21</v>
      </c>
      <c r="Q10497" s="8">
        <v>0.45979999999999999</v>
      </c>
      <c r="R10497" s="17">
        <f t="shared" si="654"/>
        <v>7816.5999999999995</v>
      </c>
      <c r="S10497" s="18">
        <f t="shared" si="655"/>
        <v>7381.0000000000009</v>
      </c>
    </row>
    <row r="10498" spans="1:19" x14ac:dyDescent="0.25">
      <c r="A10498" s="7" t="s">
        <v>10732</v>
      </c>
      <c r="B10498" s="7" t="s">
        <v>10733</v>
      </c>
      <c r="C10498" s="7" t="s">
        <v>7375</v>
      </c>
      <c r="D10498" s="7" t="s">
        <v>7376</v>
      </c>
      <c r="E10498" s="7" t="s">
        <v>7377</v>
      </c>
      <c r="F10498" s="8">
        <v>15</v>
      </c>
      <c r="G10498" s="8">
        <v>153.51</v>
      </c>
      <c r="H10498" s="8">
        <v>159.56</v>
      </c>
      <c r="I10498" s="8">
        <v>480</v>
      </c>
      <c r="J10498" s="8">
        <v>76153.989999999991</v>
      </c>
      <c r="K10498" s="8">
        <v>158.6541458333333</v>
      </c>
      <c r="L10498" s="8">
        <f t="shared" ref="L10498:L10561" si="656">K10498-M10498</f>
        <v>20.694019021739109</v>
      </c>
      <c r="M10498" s="8">
        <f t="shared" ref="M10498:M10561" si="657">K10498/((100+F10498)/100)</f>
        <v>137.96012681159419</v>
      </c>
      <c r="N10498" s="9"/>
      <c r="O10498" s="9"/>
      <c r="P10498" s="8">
        <v>15</v>
      </c>
      <c r="Q10498" s="8">
        <v>159.5625</v>
      </c>
      <c r="R10498" s="17">
        <f t="shared" ref="R10498:R10561" si="658">I10498*O10498</f>
        <v>0</v>
      </c>
      <c r="S10498" s="18">
        <f t="shared" si="655"/>
        <v>76153.989999999991</v>
      </c>
    </row>
    <row r="10499" spans="1:19" x14ac:dyDescent="0.25">
      <c r="A10499" s="7" t="s">
        <v>9252</v>
      </c>
      <c r="B10499" s="7" t="s">
        <v>9253</v>
      </c>
      <c r="C10499" s="7" t="s">
        <v>369</v>
      </c>
      <c r="D10499" s="7" t="s">
        <v>370</v>
      </c>
      <c r="E10499" s="7" t="s">
        <v>371</v>
      </c>
      <c r="F10499" s="8">
        <v>21</v>
      </c>
      <c r="G10499" s="8">
        <v>439.23</v>
      </c>
      <c r="H10499" s="8">
        <v>483.15</v>
      </c>
      <c r="I10499" s="8">
        <v>60</v>
      </c>
      <c r="J10499" s="8">
        <v>28549.949999999997</v>
      </c>
      <c r="K10499" s="8">
        <v>475.83249999999992</v>
      </c>
      <c r="L10499" s="8">
        <f t="shared" si="656"/>
        <v>82.582499999999982</v>
      </c>
      <c r="M10499" s="8">
        <f t="shared" si="657"/>
        <v>393.24999999999994</v>
      </c>
      <c r="N10499" s="9"/>
      <c r="O10499" s="9"/>
      <c r="P10499" s="8">
        <v>21</v>
      </c>
      <c r="Q10499" s="8">
        <v>483.15299999999996</v>
      </c>
      <c r="R10499" s="17">
        <f t="shared" si="658"/>
        <v>0</v>
      </c>
      <c r="S10499" s="18">
        <f t="shared" ref="S10499:S10562" si="659">J10499</f>
        <v>28549.949999999997</v>
      </c>
    </row>
    <row r="10500" spans="1:19" x14ac:dyDescent="0.25">
      <c r="A10500" s="7" t="s">
        <v>9835</v>
      </c>
      <c r="B10500" s="7" t="s">
        <v>9836</v>
      </c>
      <c r="C10500" s="7" t="s">
        <v>7400</v>
      </c>
      <c r="D10500" s="7" t="s">
        <v>7401</v>
      </c>
      <c r="E10500" s="7" t="s">
        <v>7402</v>
      </c>
      <c r="F10500" s="8">
        <v>21</v>
      </c>
      <c r="G10500" s="8">
        <v>118.57</v>
      </c>
      <c r="H10500" s="8">
        <v>139.19999999999999</v>
      </c>
      <c r="I10500" s="8">
        <v>90</v>
      </c>
      <c r="J10500" s="8">
        <v>12086.55</v>
      </c>
      <c r="K10500" s="8">
        <v>134.29499999999999</v>
      </c>
      <c r="L10500" s="8">
        <f t="shared" si="656"/>
        <v>23.307396694214873</v>
      </c>
      <c r="M10500" s="8">
        <f t="shared" si="657"/>
        <v>110.98760330578511</v>
      </c>
      <c r="N10500" s="14">
        <v>12</v>
      </c>
      <c r="O10500" s="14">
        <v>128.846</v>
      </c>
      <c r="P10500" s="8">
        <v>21</v>
      </c>
      <c r="Q10500" s="8">
        <v>139.1995</v>
      </c>
      <c r="R10500" s="17">
        <f t="shared" si="658"/>
        <v>11596.14</v>
      </c>
      <c r="S10500" s="18">
        <f t="shared" si="659"/>
        <v>12086.55</v>
      </c>
    </row>
    <row r="10501" spans="1:19" x14ac:dyDescent="0.25">
      <c r="A10501" s="7" t="s">
        <v>5594</v>
      </c>
      <c r="B10501" s="7" t="s">
        <v>5595</v>
      </c>
      <c r="C10501" s="7" t="s">
        <v>37</v>
      </c>
      <c r="D10501" s="7" t="s">
        <v>38</v>
      </c>
      <c r="E10501" s="7" t="s">
        <v>39</v>
      </c>
      <c r="F10501" s="8">
        <v>15</v>
      </c>
      <c r="G10501" s="8">
        <v>1787.1</v>
      </c>
      <c r="H10501" s="8">
        <v>1787.1</v>
      </c>
      <c r="I10501" s="8">
        <v>2</v>
      </c>
      <c r="J10501" s="8">
        <v>3574.2</v>
      </c>
      <c r="K10501" s="8">
        <v>1787.1</v>
      </c>
      <c r="L10501" s="8">
        <f t="shared" si="656"/>
        <v>233.09999999999991</v>
      </c>
      <c r="M10501" s="8">
        <f t="shared" si="657"/>
        <v>1554</v>
      </c>
      <c r="N10501" s="9"/>
      <c r="O10501" s="9"/>
      <c r="P10501" s="8">
        <v>15</v>
      </c>
      <c r="Q10501" s="8">
        <v>2010.55</v>
      </c>
      <c r="R10501" s="17">
        <f t="shared" si="658"/>
        <v>0</v>
      </c>
      <c r="S10501" s="18">
        <f t="shared" si="659"/>
        <v>3574.2</v>
      </c>
    </row>
    <row r="10502" spans="1:19" x14ac:dyDescent="0.25">
      <c r="A10502" s="7" t="s">
        <v>7868</v>
      </c>
      <c r="B10502" s="7" t="s">
        <v>7869</v>
      </c>
      <c r="C10502" s="7" t="s">
        <v>14</v>
      </c>
      <c r="D10502" s="7" t="s">
        <v>15</v>
      </c>
      <c r="E10502" s="7" t="s">
        <v>7231</v>
      </c>
      <c r="F10502" s="8">
        <v>21</v>
      </c>
      <c r="G10502" s="8">
        <v>16.68</v>
      </c>
      <c r="H10502" s="8">
        <v>16.96</v>
      </c>
      <c r="I10502" s="8">
        <v>1600</v>
      </c>
      <c r="J10502" s="8">
        <v>26963.63</v>
      </c>
      <c r="K10502" s="8">
        <v>16.85226875</v>
      </c>
      <c r="L10502" s="8">
        <f t="shared" si="656"/>
        <v>2.924773915289256</v>
      </c>
      <c r="M10502" s="8">
        <f t="shared" si="657"/>
        <v>13.927494834710744</v>
      </c>
      <c r="N10502" s="9"/>
      <c r="O10502" s="9"/>
      <c r="P10502" s="8">
        <v>21</v>
      </c>
      <c r="Q10502" s="8">
        <v>17.133600000000001</v>
      </c>
      <c r="R10502" s="17">
        <f t="shared" si="658"/>
        <v>0</v>
      </c>
      <c r="S10502" s="18">
        <f t="shared" si="659"/>
        <v>26963.63</v>
      </c>
    </row>
    <row r="10503" spans="1:19" x14ac:dyDescent="0.25">
      <c r="A10503" s="7" t="s">
        <v>6140</v>
      </c>
      <c r="B10503" s="7" t="s">
        <v>6141</v>
      </c>
      <c r="C10503" s="7" t="s">
        <v>369</v>
      </c>
      <c r="D10503" s="7" t="s">
        <v>370</v>
      </c>
      <c r="E10503" s="7" t="s">
        <v>371</v>
      </c>
      <c r="F10503" s="8">
        <v>21</v>
      </c>
      <c r="G10503" s="8">
        <v>864.61</v>
      </c>
      <c r="H10503" s="8">
        <v>979</v>
      </c>
      <c r="I10503" s="8">
        <v>19</v>
      </c>
      <c r="J10503" s="8">
        <v>18143.419999999998</v>
      </c>
      <c r="K10503" s="8">
        <v>954.91684210526307</v>
      </c>
      <c r="L10503" s="8">
        <f t="shared" si="656"/>
        <v>165.72936929099603</v>
      </c>
      <c r="M10503" s="8">
        <f t="shared" si="657"/>
        <v>789.18747281426704</v>
      </c>
      <c r="N10503" s="14">
        <v>21</v>
      </c>
      <c r="O10503" s="14">
        <v>979</v>
      </c>
      <c r="P10503" s="8">
        <v>21</v>
      </c>
      <c r="Q10503" s="8">
        <v>979</v>
      </c>
      <c r="R10503" s="17">
        <f t="shared" si="658"/>
        <v>18601</v>
      </c>
      <c r="S10503" s="18">
        <f t="shared" si="659"/>
        <v>18143.419999999998</v>
      </c>
    </row>
    <row r="10504" spans="1:19" x14ac:dyDescent="0.25">
      <c r="A10504" s="7" t="s">
        <v>6144</v>
      </c>
      <c r="B10504" s="7" t="s">
        <v>6145</v>
      </c>
      <c r="C10504" s="7" t="s">
        <v>369</v>
      </c>
      <c r="D10504" s="7" t="s">
        <v>370</v>
      </c>
      <c r="E10504" s="7" t="s">
        <v>371</v>
      </c>
      <c r="F10504" s="8">
        <v>21</v>
      </c>
      <c r="G10504" s="8">
        <v>864.61</v>
      </c>
      <c r="H10504" s="8">
        <v>979</v>
      </c>
      <c r="I10504" s="8">
        <v>23</v>
      </c>
      <c r="J10504" s="8">
        <v>22059.41</v>
      </c>
      <c r="K10504" s="8">
        <v>959.1047826086957</v>
      </c>
      <c r="L10504" s="8">
        <f t="shared" si="656"/>
        <v>166.45620194035212</v>
      </c>
      <c r="M10504" s="8">
        <f t="shared" si="657"/>
        <v>792.64858066834358</v>
      </c>
      <c r="N10504" s="9"/>
      <c r="O10504" s="9"/>
      <c r="P10504" s="8">
        <v>21</v>
      </c>
      <c r="Q10504" s="8">
        <v>979</v>
      </c>
      <c r="R10504" s="17">
        <f t="shared" si="658"/>
        <v>0</v>
      </c>
      <c r="S10504" s="18">
        <f t="shared" si="659"/>
        <v>22059.41</v>
      </c>
    </row>
    <row r="10505" spans="1:19" x14ac:dyDescent="0.25">
      <c r="A10505" s="7" t="s">
        <v>12903</v>
      </c>
      <c r="B10505" s="7" t="s">
        <v>12904</v>
      </c>
      <c r="C10505" s="7" t="s">
        <v>14</v>
      </c>
      <c r="D10505" s="7" t="s">
        <v>15</v>
      </c>
      <c r="E10505" s="7" t="s">
        <v>7518</v>
      </c>
      <c r="F10505" s="8">
        <v>21</v>
      </c>
      <c r="G10505" s="8">
        <v>2207.62</v>
      </c>
      <c r="H10505" s="8">
        <v>2362.15</v>
      </c>
      <c r="I10505" s="8">
        <v>4</v>
      </c>
      <c r="J10505" s="8">
        <v>8985.01</v>
      </c>
      <c r="K10505" s="8">
        <v>2246.2525000000001</v>
      </c>
      <c r="L10505" s="8">
        <f t="shared" si="656"/>
        <v>389.84547520661158</v>
      </c>
      <c r="M10505" s="8">
        <f t="shared" si="657"/>
        <v>1856.4070247933885</v>
      </c>
      <c r="N10505" s="9"/>
      <c r="O10505" s="9"/>
      <c r="P10505" s="8">
        <v>21</v>
      </c>
      <c r="Q10505" s="8">
        <v>2362.15</v>
      </c>
      <c r="R10505" s="17">
        <f t="shared" si="658"/>
        <v>0</v>
      </c>
      <c r="S10505" s="18">
        <f t="shared" si="659"/>
        <v>8985.01</v>
      </c>
    </row>
    <row r="10506" spans="1:19" x14ac:dyDescent="0.25">
      <c r="A10506" s="7" t="s">
        <v>7431</v>
      </c>
      <c r="B10506" s="7" t="s">
        <v>7432</v>
      </c>
      <c r="C10506" s="7" t="s">
        <v>37</v>
      </c>
      <c r="D10506" s="7" t="s">
        <v>38</v>
      </c>
      <c r="E10506" s="7" t="s">
        <v>39</v>
      </c>
      <c r="F10506" s="8">
        <v>15</v>
      </c>
      <c r="G10506" s="8">
        <v>1977.79</v>
      </c>
      <c r="H10506" s="8">
        <v>2136</v>
      </c>
      <c r="I10506" s="8">
        <v>4</v>
      </c>
      <c r="J10506" s="8">
        <v>8069.37</v>
      </c>
      <c r="K10506" s="8">
        <v>2017.3425</v>
      </c>
      <c r="L10506" s="8">
        <f t="shared" si="656"/>
        <v>263.13163043478244</v>
      </c>
      <c r="M10506" s="8">
        <f t="shared" si="657"/>
        <v>1754.2108695652175</v>
      </c>
      <c r="N10506" s="9"/>
      <c r="O10506" s="9"/>
      <c r="P10506" s="8">
        <v>15</v>
      </c>
      <c r="Q10506" s="8">
        <v>2136</v>
      </c>
      <c r="R10506" s="17">
        <f t="shared" si="658"/>
        <v>0</v>
      </c>
      <c r="S10506" s="18">
        <f t="shared" si="659"/>
        <v>8069.37</v>
      </c>
    </row>
    <row r="10507" spans="1:19" x14ac:dyDescent="0.25">
      <c r="A10507" s="7" t="s">
        <v>9162</v>
      </c>
      <c r="B10507" s="7" t="s">
        <v>9163</v>
      </c>
      <c r="C10507" s="7" t="s">
        <v>37</v>
      </c>
      <c r="D10507" s="7" t="s">
        <v>38</v>
      </c>
      <c r="E10507" s="7" t="s">
        <v>39</v>
      </c>
      <c r="F10507" s="8">
        <v>15</v>
      </c>
      <c r="G10507" s="8">
        <v>1977.79</v>
      </c>
      <c r="H10507" s="8">
        <v>2136</v>
      </c>
      <c r="I10507" s="8">
        <v>5</v>
      </c>
      <c r="J10507" s="8">
        <v>10205.369999999999</v>
      </c>
      <c r="K10507" s="8">
        <v>2041.0739999999998</v>
      </c>
      <c r="L10507" s="8">
        <f t="shared" si="656"/>
        <v>266.22704347826061</v>
      </c>
      <c r="M10507" s="8">
        <f t="shared" si="657"/>
        <v>1774.8469565217392</v>
      </c>
      <c r="N10507" s="9"/>
      <c r="O10507" s="9"/>
      <c r="P10507" s="8">
        <v>15</v>
      </c>
      <c r="Q10507" s="8">
        <v>2136</v>
      </c>
      <c r="R10507" s="17">
        <f t="shared" si="658"/>
        <v>0</v>
      </c>
      <c r="S10507" s="18">
        <f t="shared" si="659"/>
        <v>10205.369999999999</v>
      </c>
    </row>
    <row r="10508" spans="1:19" x14ac:dyDescent="0.25">
      <c r="A10508" s="7" t="s">
        <v>9111</v>
      </c>
      <c r="B10508" s="7" t="s">
        <v>9112</v>
      </c>
      <c r="C10508" s="7" t="s">
        <v>37</v>
      </c>
      <c r="D10508" s="7" t="s">
        <v>38</v>
      </c>
      <c r="E10508" s="7" t="s">
        <v>39</v>
      </c>
      <c r="F10508" s="8">
        <v>15</v>
      </c>
      <c r="G10508" s="8">
        <v>1977.78</v>
      </c>
      <c r="H10508" s="8">
        <v>2136</v>
      </c>
      <c r="I10508" s="8">
        <v>10</v>
      </c>
      <c r="J10508" s="8">
        <v>20885.36</v>
      </c>
      <c r="K10508" s="8">
        <v>2088.5360000000001</v>
      </c>
      <c r="L10508" s="8">
        <f t="shared" si="656"/>
        <v>272.41773913043471</v>
      </c>
      <c r="M10508" s="8">
        <f t="shared" si="657"/>
        <v>1816.1182608695653</v>
      </c>
      <c r="N10508" s="9"/>
      <c r="O10508" s="9"/>
      <c r="P10508" s="8">
        <v>15</v>
      </c>
      <c r="Q10508" s="8">
        <v>2136</v>
      </c>
      <c r="R10508" s="17">
        <f t="shared" si="658"/>
        <v>0</v>
      </c>
      <c r="S10508" s="18">
        <f t="shared" si="659"/>
        <v>20885.36</v>
      </c>
    </row>
    <row r="10509" spans="1:19" x14ac:dyDescent="0.25">
      <c r="A10509" s="7" t="s">
        <v>2365</v>
      </c>
      <c r="B10509" s="7" t="s">
        <v>2366</v>
      </c>
      <c r="C10509" s="7" t="s">
        <v>32</v>
      </c>
      <c r="D10509" s="7" t="s">
        <v>33</v>
      </c>
      <c r="E10509" s="7" t="s">
        <v>34</v>
      </c>
      <c r="F10509" s="8">
        <v>15</v>
      </c>
      <c r="G10509" s="8">
        <v>5280.8</v>
      </c>
      <c r="H10509" s="8">
        <v>5756.9</v>
      </c>
      <c r="I10509" s="8">
        <v>2</v>
      </c>
      <c r="J10509" s="8">
        <v>11037.7</v>
      </c>
      <c r="K10509" s="8">
        <v>5518.85</v>
      </c>
      <c r="L10509" s="8">
        <f t="shared" si="656"/>
        <v>719.84999999999945</v>
      </c>
      <c r="M10509" s="8">
        <f t="shared" si="657"/>
        <v>4799.0000000000009</v>
      </c>
      <c r="N10509" s="9"/>
      <c r="O10509" s="9"/>
      <c r="P10509" s="8">
        <v>15</v>
      </c>
      <c r="Q10509" s="8">
        <v>5756.9</v>
      </c>
      <c r="R10509" s="17">
        <f t="shared" si="658"/>
        <v>0</v>
      </c>
      <c r="S10509" s="18">
        <f t="shared" si="659"/>
        <v>11037.7</v>
      </c>
    </row>
    <row r="10510" spans="1:19" x14ac:dyDescent="0.25">
      <c r="A10510" s="7" t="s">
        <v>7429</v>
      </c>
      <c r="B10510" s="7" t="s">
        <v>7430</v>
      </c>
      <c r="C10510" s="7" t="s">
        <v>37</v>
      </c>
      <c r="D10510" s="7" t="s">
        <v>38</v>
      </c>
      <c r="E10510" s="7" t="s">
        <v>39</v>
      </c>
      <c r="F10510" s="8">
        <v>15</v>
      </c>
      <c r="G10510" s="8">
        <v>1195.47</v>
      </c>
      <c r="H10510" s="8">
        <v>1290.99</v>
      </c>
      <c r="I10510" s="8">
        <v>8</v>
      </c>
      <c r="J10510" s="8">
        <v>9850.32</v>
      </c>
      <c r="K10510" s="8">
        <v>1231.29</v>
      </c>
      <c r="L10510" s="8">
        <f t="shared" si="656"/>
        <v>160.60304347826082</v>
      </c>
      <c r="M10510" s="8">
        <f t="shared" si="657"/>
        <v>1070.6869565217391</v>
      </c>
      <c r="N10510" s="14">
        <v>12</v>
      </c>
      <c r="O10510" s="14">
        <v>1257.31</v>
      </c>
      <c r="P10510" s="8">
        <v>15</v>
      </c>
      <c r="Q10510" s="8">
        <v>1290.99</v>
      </c>
      <c r="R10510" s="17">
        <f t="shared" si="658"/>
        <v>10058.48</v>
      </c>
      <c r="S10510" s="18">
        <f t="shared" si="659"/>
        <v>9850.32</v>
      </c>
    </row>
    <row r="10511" spans="1:19" x14ac:dyDescent="0.25">
      <c r="A10511" s="7" t="s">
        <v>13762</v>
      </c>
      <c r="B10511" s="7" t="s">
        <v>13763</v>
      </c>
      <c r="C10511" s="7" t="s">
        <v>14</v>
      </c>
      <c r="D10511" s="7" t="s">
        <v>15</v>
      </c>
      <c r="E10511" s="7" t="s">
        <v>7518</v>
      </c>
      <c r="F10511" s="8">
        <v>21</v>
      </c>
      <c r="G10511" s="8">
        <v>1082.47</v>
      </c>
      <c r="H10511" s="8">
        <v>1202.74</v>
      </c>
      <c r="I10511" s="8">
        <v>8</v>
      </c>
      <c r="J10511" s="8">
        <v>9140.82</v>
      </c>
      <c r="K10511" s="8">
        <v>1142.6025</v>
      </c>
      <c r="L10511" s="8">
        <f t="shared" si="656"/>
        <v>198.30291322314042</v>
      </c>
      <c r="M10511" s="8">
        <f t="shared" si="657"/>
        <v>944.29958677685954</v>
      </c>
      <c r="N10511" s="9"/>
      <c r="O10511" s="9"/>
      <c r="P10511" s="8">
        <v>21</v>
      </c>
      <c r="Q10511" s="8">
        <v>1202.74</v>
      </c>
      <c r="R10511" s="17">
        <f t="shared" si="658"/>
        <v>0</v>
      </c>
      <c r="S10511" s="18">
        <f t="shared" si="659"/>
        <v>9140.82</v>
      </c>
    </row>
    <row r="10512" spans="1:19" x14ac:dyDescent="0.25">
      <c r="A10512" s="7" t="s">
        <v>15830</v>
      </c>
      <c r="B10512" s="7" t="s">
        <v>15831</v>
      </c>
      <c r="C10512" s="7" t="s">
        <v>7400</v>
      </c>
      <c r="D10512" s="7" t="s">
        <v>7401</v>
      </c>
      <c r="E10512" s="7" t="s">
        <v>7402</v>
      </c>
      <c r="F10512" s="8">
        <v>21</v>
      </c>
      <c r="G10512" s="8">
        <v>313.58999999999997</v>
      </c>
      <c r="H10512" s="8">
        <v>796.8</v>
      </c>
      <c r="I10512" s="8">
        <v>2</v>
      </c>
      <c r="J10512" s="8">
        <v>1110.3899999999999</v>
      </c>
      <c r="K10512" s="8">
        <v>555.19499999999994</v>
      </c>
      <c r="L10512" s="8">
        <f t="shared" si="656"/>
        <v>96.35615702479339</v>
      </c>
      <c r="M10512" s="8">
        <f t="shared" si="657"/>
        <v>458.83884297520655</v>
      </c>
      <c r="N10512" s="9"/>
      <c r="O10512" s="9"/>
      <c r="P10512" s="8">
        <v>21</v>
      </c>
      <c r="Q10512" s="8">
        <v>796.8</v>
      </c>
      <c r="R10512" s="17">
        <f t="shared" si="658"/>
        <v>0</v>
      </c>
      <c r="S10512" s="18">
        <f t="shared" si="659"/>
        <v>1110.3899999999999</v>
      </c>
    </row>
    <row r="10513" spans="1:19" x14ac:dyDescent="0.25">
      <c r="A10513" s="7" t="s">
        <v>10160</v>
      </c>
      <c r="B10513" s="7" t="s">
        <v>10161</v>
      </c>
      <c r="C10513" s="7" t="s">
        <v>5229</v>
      </c>
      <c r="D10513" s="7" t="s">
        <v>5230</v>
      </c>
      <c r="E10513" s="7" t="s">
        <v>5231</v>
      </c>
      <c r="F10513" s="8">
        <v>21</v>
      </c>
      <c r="G10513" s="8">
        <v>54.45</v>
      </c>
      <c r="H10513" s="8">
        <v>59.29</v>
      </c>
      <c r="I10513" s="8">
        <v>2110</v>
      </c>
      <c r="J10513" s="8">
        <v>124617.9</v>
      </c>
      <c r="K10513" s="8">
        <v>59.060616113744075</v>
      </c>
      <c r="L10513" s="8">
        <f t="shared" si="656"/>
        <v>10.250189573459714</v>
      </c>
      <c r="M10513" s="8">
        <f t="shared" si="657"/>
        <v>48.810426540284361</v>
      </c>
      <c r="N10513" s="9"/>
      <c r="O10513" s="9"/>
      <c r="P10513" s="8">
        <v>21</v>
      </c>
      <c r="Q10513" s="8">
        <v>59.29</v>
      </c>
      <c r="R10513" s="17">
        <f t="shared" si="658"/>
        <v>0</v>
      </c>
      <c r="S10513" s="18">
        <f t="shared" si="659"/>
        <v>124617.9</v>
      </c>
    </row>
    <row r="10514" spans="1:19" x14ac:dyDescent="0.25">
      <c r="A10514" s="7" t="s">
        <v>16216</v>
      </c>
      <c r="B10514" s="7" t="s">
        <v>16217</v>
      </c>
      <c r="C10514" s="7" t="s">
        <v>14</v>
      </c>
      <c r="D10514" s="7" t="s">
        <v>15</v>
      </c>
      <c r="E10514" s="7" t="s">
        <v>7763</v>
      </c>
      <c r="F10514" s="8">
        <v>21</v>
      </c>
      <c r="G10514" s="8">
        <v>30.25</v>
      </c>
      <c r="H10514" s="8">
        <v>32.270000000000003</v>
      </c>
      <c r="I10514" s="8">
        <v>900</v>
      </c>
      <c r="J10514" s="8">
        <v>28556</v>
      </c>
      <c r="K10514" s="8">
        <v>31.728888888888889</v>
      </c>
      <c r="L10514" s="8">
        <f t="shared" si="656"/>
        <v>5.5066666666666677</v>
      </c>
      <c r="M10514" s="8">
        <f t="shared" si="657"/>
        <v>26.222222222222221</v>
      </c>
      <c r="N10514" s="14">
        <v>21</v>
      </c>
      <c r="O10514" s="14">
        <v>32.266666666666666</v>
      </c>
      <c r="P10514" s="8">
        <v>21</v>
      </c>
      <c r="Q10514" s="8">
        <v>32.266666666666666</v>
      </c>
      <c r="R10514" s="17">
        <f t="shared" si="658"/>
        <v>29040</v>
      </c>
      <c r="S10514" s="18">
        <f t="shared" si="659"/>
        <v>28556</v>
      </c>
    </row>
    <row r="10515" spans="1:19" x14ac:dyDescent="0.25">
      <c r="A10515" s="7" t="s">
        <v>14976</v>
      </c>
      <c r="B10515" s="7" t="s">
        <v>14977</v>
      </c>
      <c r="C10515" s="7" t="s">
        <v>7205</v>
      </c>
      <c r="D10515" s="7" t="s">
        <v>7206</v>
      </c>
      <c r="E10515" s="7" t="s">
        <v>7440</v>
      </c>
      <c r="F10515" s="8">
        <v>15</v>
      </c>
      <c r="G10515" s="8">
        <v>161.01</v>
      </c>
      <c r="H10515" s="8">
        <v>173.94</v>
      </c>
      <c r="I10515" s="8">
        <v>84</v>
      </c>
      <c r="J10515" s="8">
        <v>14122.560000000003</v>
      </c>
      <c r="K10515" s="8">
        <v>168.12571428571431</v>
      </c>
      <c r="L10515" s="8">
        <f t="shared" si="656"/>
        <v>21.929440993788802</v>
      </c>
      <c r="M10515" s="8">
        <f t="shared" si="657"/>
        <v>146.19627329192551</v>
      </c>
      <c r="N10515" s="14">
        <v>12</v>
      </c>
      <c r="O10515" s="14">
        <v>169.4</v>
      </c>
      <c r="P10515" s="8">
        <v>15</v>
      </c>
      <c r="Q10515" s="8">
        <v>173.93666666666664</v>
      </c>
      <c r="R10515" s="17">
        <f t="shared" si="658"/>
        <v>14229.6</v>
      </c>
      <c r="S10515" s="18">
        <f t="shared" si="659"/>
        <v>14122.560000000003</v>
      </c>
    </row>
    <row r="10516" spans="1:19" x14ac:dyDescent="0.25">
      <c r="A10516" s="7" t="s">
        <v>7456</v>
      </c>
      <c r="B10516" s="7" t="s">
        <v>7457</v>
      </c>
      <c r="C10516" s="7" t="s">
        <v>7205</v>
      </c>
      <c r="D10516" s="7" t="s">
        <v>7206</v>
      </c>
      <c r="E10516" s="7" t="s">
        <v>7435</v>
      </c>
      <c r="F10516" s="8">
        <v>15</v>
      </c>
      <c r="G10516" s="8">
        <v>4.9000000000000004</v>
      </c>
      <c r="H10516" s="8">
        <v>4.9000000000000004</v>
      </c>
      <c r="I10516" s="8">
        <v>20800</v>
      </c>
      <c r="J10516" s="8">
        <v>101409.36000000009</v>
      </c>
      <c r="K10516" s="8">
        <v>4.8754500000000043</v>
      </c>
      <c r="L10516" s="8">
        <f t="shared" si="656"/>
        <v>0.63592826086956578</v>
      </c>
      <c r="M10516" s="8">
        <f t="shared" si="657"/>
        <v>4.2395217391304385</v>
      </c>
      <c r="N10516" s="14">
        <v>12</v>
      </c>
      <c r="O10516" s="14">
        <v>4.7712000000000003</v>
      </c>
      <c r="P10516" s="8">
        <v>15</v>
      </c>
      <c r="Q10516" s="8">
        <v>4.899</v>
      </c>
      <c r="R10516" s="17">
        <f t="shared" si="658"/>
        <v>99240.960000000006</v>
      </c>
      <c r="S10516" s="18">
        <f t="shared" si="659"/>
        <v>101409.36000000009</v>
      </c>
    </row>
    <row r="10517" spans="1:19" x14ac:dyDescent="0.25">
      <c r="A10517" s="7" t="s">
        <v>10030</v>
      </c>
      <c r="B10517" s="7" t="s">
        <v>10031</v>
      </c>
      <c r="C10517" s="7" t="s">
        <v>7400</v>
      </c>
      <c r="D10517" s="7" t="s">
        <v>7401</v>
      </c>
      <c r="E10517" s="7" t="s">
        <v>7402</v>
      </c>
      <c r="F10517" s="8">
        <v>21</v>
      </c>
      <c r="G10517" s="8">
        <v>658.01</v>
      </c>
      <c r="H10517" s="8">
        <v>698.95</v>
      </c>
      <c r="I10517" s="8">
        <v>16</v>
      </c>
      <c r="J10517" s="8">
        <v>10691.900000000001</v>
      </c>
      <c r="K10517" s="8">
        <v>668.24375000000009</v>
      </c>
      <c r="L10517" s="8">
        <f t="shared" si="656"/>
        <v>115.97618801652891</v>
      </c>
      <c r="M10517" s="8">
        <f t="shared" si="657"/>
        <v>552.26756198347118</v>
      </c>
      <c r="N10517" s="9"/>
      <c r="O10517" s="9"/>
      <c r="P10517" s="8">
        <v>21</v>
      </c>
      <c r="Q10517" s="8">
        <v>698.94500000000005</v>
      </c>
      <c r="R10517" s="17">
        <f t="shared" si="658"/>
        <v>0</v>
      </c>
      <c r="S10517" s="18">
        <f t="shared" si="659"/>
        <v>10691.900000000001</v>
      </c>
    </row>
    <row r="10518" spans="1:19" x14ac:dyDescent="0.25">
      <c r="A10518" s="7" t="s">
        <v>11574</v>
      </c>
      <c r="B10518" s="7" t="s">
        <v>11575</v>
      </c>
      <c r="C10518" s="7" t="s">
        <v>37</v>
      </c>
      <c r="D10518" s="7" t="s">
        <v>38</v>
      </c>
      <c r="E10518" s="7" t="s">
        <v>39</v>
      </c>
      <c r="F10518" s="8">
        <v>15</v>
      </c>
      <c r="G10518" s="8">
        <v>6187.2</v>
      </c>
      <c r="H10518" s="8">
        <v>6434.69</v>
      </c>
      <c r="I10518" s="8">
        <v>7</v>
      </c>
      <c r="J10518" s="8">
        <v>44547.849999999991</v>
      </c>
      <c r="K10518" s="8">
        <v>6363.9785714285699</v>
      </c>
      <c r="L10518" s="8">
        <f t="shared" si="656"/>
        <v>830.08416149068216</v>
      </c>
      <c r="M10518" s="8">
        <f t="shared" si="657"/>
        <v>5533.8944099378878</v>
      </c>
      <c r="N10518" s="14">
        <v>12</v>
      </c>
      <c r="O10518" s="14">
        <v>6266.83</v>
      </c>
      <c r="P10518" s="8">
        <v>15</v>
      </c>
      <c r="Q10518" s="8">
        <v>6434.69</v>
      </c>
      <c r="R10518" s="17">
        <f t="shared" si="658"/>
        <v>43867.81</v>
      </c>
      <c r="S10518" s="18">
        <f t="shared" si="659"/>
        <v>44547.849999999991</v>
      </c>
    </row>
    <row r="10519" spans="1:19" x14ac:dyDescent="0.25">
      <c r="A10519" s="7" t="s">
        <v>10237</v>
      </c>
      <c r="B10519" s="7" t="s">
        <v>10238</v>
      </c>
      <c r="C10519" s="7" t="s">
        <v>7400</v>
      </c>
      <c r="D10519" s="7" t="s">
        <v>7401</v>
      </c>
      <c r="E10519" s="7" t="s">
        <v>7402</v>
      </c>
      <c r="F10519" s="8">
        <v>15</v>
      </c>
      <c r="G10519" s="8">
        <v>691.04</v>
      </c>
      <c r="H10519" s="8">
        <v>746.32</v>
      </c>
      <c r="I10519" s="8">
        <v>26</v>
      </c>
      <c r="J10519" s="8">
        <v>18906.8</v>
      </c>
      <c r="K10519" s="8">
        <v>727.18461538461531</v>
      </c>
      <c r="L10519" s="8">
        <f t="shared" si="656"/>
        <v>94.850167224080224</v>
      </c>
      <c r="M10519" s="8">
        <f t="shared" si="657"/>
        <v>632.33444816053509</v>
      </c>
      <c r="N10519" s="14">
        <v>12</v>
      </c>
      <c r="O10519" s="14">
        <v>726.85</v>
      </c>
      <c r="P10519" s="8">
        <v>15</v>
      </c>
      <c r="Q10519" s="8">
        <v>746.32</v>
      </c>
      <c r="R10519" s="17">
        <f t="shared" si="658"/>
        <v>18898.100000000002</v>
      </c>
      <c r="S10519" s="18">
        <f t="shared" si="659"/>
        <v>18906.8</v>
      </c>
    </row>
    <row r="10520" spans="1:19" x14ac:dyDescent="0.25">
      <c r="A10520" s="7" t="s">
        <v>12933</v>
      </c>
      <c r="B10520" s="7" t="s">
        <v>12934</v>
      </c>
      <c r="C10520" s="7" t="s">
        <v>7205</v>
      </c>
      <c r="D10520" s="7" t="s">
        <v>7206</v>
      </c>
      <c r="E10520" s="7" t="s">
        <v>7440</v>
      </c>
      <c r="F10520" s="8">
        <v>15</v>
      </c>
      <c r="G10520" s="8">
        <v>618.64</v>
      </c>
      <c r="H10520" s="8">
        <v>848.66</v>
      </c>
      <c r="I10520" s="8">
        <v>22</v>
      </c>
      <c r="J10520" s="8">
        <v>18169.419999999998</v>
      </c>
      <c r="K10520" s="8">
        <v>825.88272727272715</v>
      </c>
      <c r="L10520" s="8">
        <f t="shared" si="656"/>
        <v>107.7238339920948</v>
      </c>
      <c r="M10520" s="8">
        <f t="shared" si="657"/>
        <v>718.15889328063236</v>
      </c>
      <c r="N10520" s="14">
        <v>12</v>
      </c>
      <c r="O10520" s="14">
        <v>826.51499999999999</v>
      </c>
      <c r="P10520" s="8">
        <v>15</v>
      </c>
      <c r="Q10520" s="8">
        <v>848.65</v>
      </c>
      <c r="R10520" s="17">
        <f t="shared" si="658"/>
        <v>18183.329999999998</v>
      </c>
      <c r="S10520" s="18">
        <f t="shared" si="659"/>
        <v>18169.419999999998</v>
      </c>
    </row>
    <row r="10521" spans="1:19" x14ac:dyDescent="0.25">
      <c r="A10521" s="7" t="s">
        <v>20512</v>
      </c>
      <c r="B10521" s="7" t="s">
        <v>20513</v>
      </c>
      <c r="C10521" s="7" t="s">
        <v>14</v>
      </c>
      <c r="D10521" s="7" t="s">
        <v>15</v>
      </c>
      <c r="E10521" s="7" t="s">
        <v>7518</v>
      </c>
      <c r="F10521" s="8">
        <v>21</v>
      </c>
      <c r="G10521" s="8">
        <v>456.29</v>
      </c>
      <c r="H10521" s="8">
        <v>506.99</v>
      </c>
      <c r="I10521" s="8">
        <v>12</v>
      </c>
      <c r="J10521" s="8">
        <v>5576.8899999999994</v>
      </c>
      <c r="K10521" s="8">
        <v>464.74083333333328</v>
      </c>
      <c r="L10521" s="8">
        <f t="shared" si="656"/>
        <v>80.65749999999997</v>
      </c>
      <c r="M10521" s="8">
        <f t="shared" si="657"/>
        <v>384.08333333333331</v>
      </c>
      <c r="N10521" s="9"/>
      <c r="O10521" s="9"/>
      <c r="P10521" s="8">
        <v>21</v>
      </c>
      <c r="Q10521" s="8">
        <v>506.99</v>
      </c>
      <c r="R10521" s="17">
        <f t="shared" si="658"/>
        <v>0</v>
      </c>
      <c r="S10521" s="18">
        <f t="shared" si="659"/>
        <v>5576.8899999999994</v>
      </c>
    </row>
    <row r="10522" spans="1:19" x14ac:dyDescent="0.25">
      <c r="A10522" s="7" t="s">
        <v>11995</v>
      </c>
      <c r="B10522" s="7" t="s">
        <v>11996</v>
      </c>
      <c r="C10522" s="7" t="s">
        <v>14</v>
      </c>
      <c r="D10522" s="7" t="s">
        <v>15</v>
      </c>
      <c r="E10522" s="7" t="s">
        <v>2322</v>
      </c>
      <c r="F10522" s="8">
        <v>21</v>
      </c>
      <c r="G10522" s="8">
        <v>14.48</v>
      </c>
      <c r="H10522" s="8">
        <v>15.97</v>
      </c>
      <c r="I10522" s="8">
        <v>1015</v>
      </c>
      <c r="J10522" s="8">
        <v>15704.330000000005</v>
      </c>
      <c r="K10522" s="8">
        <v>15.472246305418725</v>
      </c>
      <c r="L10522" s="8">
        <f t="shared" si="656"/>
        <v>2.6852658877172999</v>
      </c>
      <c r="M10522" s="8">
        <f t="shared" si="657"/>
        <v>12.786980417701425</v>
      </c>
      <c r="N10522" s="9"/>
      <c r="O10522" s="9"/>
      <c r="P10522" s="8">
        <v>21</v>
      </c>
      <c r="Q10522" s="8">
        <v>15.972</v>
      </c>
      <c r="R10522" s="17">
        <f t="shared" si="658"/>
        <v>0</v>
      </c>
      <c r="S10522" s="18">
        <f t="shared" si="659"/>
        <v>15704.330000000005</v>
      </c>
    </row>
    <row r="10523" spans="1:19" x14ac:dyDescent="0.25">
      <c r="A10523" s="7" t="s">
        <v>15443</v>
      </c>
      <c r="B10523" s="7" t="s">
        <v>15444</v>
      </c>
      <c r="C10523" s="7" t="s">
        <v>7205</v>
      </c>
      <c r="D10523" s="7" t="s">
        <v>7206</v>
      </c>
      <c r="E10523" s="7" t="s">
        <v>7207</v>
      </c>
      <c r="F10523" s="8">
        <v>15</v>
      </c>
      <c r="G10523" s="8">
        <v>14.75</v>
      </c>
      <c r="H10523" s="8">
        <v>14.82</v>
      </c>
      <c r="I10523" s="8">
        <v>2518</v>
      </c>
      <c r="J10523" s="8">
        <v>37257.039999999986</v>
      </c>
      <c r="K10523" s="8">
        <v>14.796282764098486</v>
      </c>
      <c r="L10523" s="8">
        <f t="shared" si="656"/>
        <v>1.9299499257519752</v>
      </c>
      <c r="M10523" s="8">
        <f t="shared" si="657"/>
        <v>12.86633283834651</v>
      </c>
      <c r="N10523" s="9"/>
      <c r="O10523" s="9"/>
      <c r="P10523" s="8">
        <v>15</v>
      </c>
      <c r="Q10523" s="8">
        <v>15.000023148148149</v>
      </c>
      <c r="R10523" s="17">
        <f t="shared" si="658"/>
        <v>0</v>
      </c>
      <c r="S10523" s="18">
        <f t="shared" si="659"/>
        <v>37257.039999999986</v>
      </c>
    </row>
    <row r="10524" spans="1:19" x14ac:dyDescent="0.25">
      <c r="A10524" s="7" t="s">
        <v>3414</v>
      </c>
      <c r="B10524" s="7" t="s">
        <v>3415</v>
      </c>
      <c r="C10524" s="7" t="s">
        <v>37</v>
      </c>
      <c r="D10524" s="7" t="s">
        <v>38</v>
      </c>
      <c r="E10524" s="7" t="s">
        <v>39</v>
      </c>
      <c r="F10524" s="8">
        <v>15</v>
      </c>
      <c r="G10524" s="8">
        <v>6463</v>
      </c>
      <c r="H10524" s="8">
        <v>6721.75</v>
      </c>
      <c r="I10524" s="8">
        <v>7</v>
      </c>
      <c r="J10524" s="8">
        <v>46534.75</v>
      </c>
      <c r="K10524" s="8">
        <v>6647.8214285714284</v>
      </c>
      <c r="L10524" s="8">
        <f t="shared" si="656"/>
        <v>867.10714285714221</v>
      </c>
      <c r="M10524" s="8">
        <f t="shared" si="657"/>
        <v>5780.7142857142862</v>
      </c>
      <c r="N10524" s="9"/>
      <c r="O10524" s="9"/>
      <c r="P10524" s="8">
        <v>15</v>
      </c>
      <c r="Q10524" s="8">
        <v>6721.75</v>
      </c>
      <c r="R10524" s="17">
        <f t="shared" si="658"/>
        <v>0</v>
      </c>
      <c r="S10524" s="18">
        <f t="shared" si="659"/>
        <v>46534.75</v>
      </c>
    </row>
    <row r="10525" spans="1:19" x14ac:dyDescent="0.25">
      <c r="A10525" s="7" t="s">
        <v>3526</v>
      </c>
      <c r="B10525" s="7" t="s">
        <v>3527</v>
      </c>
      <c r="C10525" s="7" t="s">
        <v>37</v>
      </c>
      <c r="D10525" s="7" t="s">
        <v>38</v>
      </c>
      <c r="E10525" s="7" t="s">
        <v>39</v>
      </c>
      <c r="F10525" s="8">
        <v>15</v>
      </c>
      <c r="G10525" s="8">
        <v>6463</v>
      </c>
      <c r="H10525" s="8">
        <v>6721.75</v>
      </c>
      <c r="I10525" s="8">
        <v>3</v>
      </c>
      <c r="J10525" s="8">
        <v>19647.75</v>
      </c>
      <c r="K10525" s="8">
        <v>6549.25</v>
      </c>
      <c r="L10525" s="8">
        <f t="shared" si="656"/>
        <v>854.25</v>
      </c>
      <c r="M10525" s="8">
        <f t="shared" si="657"/>
        <v>5695</v>
      </c>
      <c r="N10525" s="13"/>
      <c r="O10525" s="13"/>
      <c r="P10525" s="8">
        <v>15</v>
      </c>
      <c r="Q10525" s="8">
        <v>6721.75</v>
      </c>
      <c r="R10525" s="17">
        <f t="shared" si="658"/>
        <v>0</v>
      </c>
      <c r="S10525" s="18">
        <f t="shared" si="659"/>
        <v>19647.75</v>
      </c>
    </row>
    <row r="10526" spans="1:19" x14ac:dyDescent="0.25">
      <c r="A10526" s="7" t="s">
        <v>3834</v>
      </c>
      <c r="B10526" s="7" t="s">
        <v>3835</v>
      </c>
      <c r="C10526" s="7" t="s">
        <v>37</v>
      </c>
      <c r="D10526" s="7" t="s">
        <v>38</v>
      </c>
      <c r="E10526" s="7" t="s">
        <v>39</v>
      </c>
      <c r="F10526" s="8">
        <v>15</v>
      </c>
      <c r="G10526" s="8">
        <v>6463</v>
      </c>
      <c r="H10526" s="8">
        <v>6721.75</v>
      </c>
      <c r="I10526" s="8">
        <v>12</v>
      </c>
      <c r="J10526" s="8">
        <v>80143.5</v>
      </c>
      <c r="K10526" s="8">
        <v>6678.625</v>
      </c>
      <c r="L10526" s="8">
        <f t="shared" si="656"/>
        <v>871.125</v>
      </c>
      <c r="M10526" s="8">
        <f t="shared" si="657"/>
        <v>5807.5</v>
      </c>
      <c r="N10526" s="13"/>
      <c r="O10526" s="13"/>
      <c r="P10526" s="8">
        <v>15</v>
      </c>
      <c r="Q10526" s="8">
        <v>6721.75</v>
      </c>
      <c r="R10526" s="17">
        <f t="shared" si="658"/>
        <v>0</v>
      </c>
      <c r="S10526" s="18">
        <f t="shared" si="659"/>
        <v>80143.5</v>
      </c>
    </row>
    <row r="10527" spans="1:19" x14ac:dyDescent="0.25">
      <c r="A10527" s="7" t="s">
        <v>8512</v>
      </c>
      <c r="B10527" s="7" t="s">
        <v>8513</v>
      </c>
      <c r="C10527" s="7" t="s">
        <v>14</v>
      </c>
      <c r="D10527" s="7" t="s">
        <v>15</v>
      </c>
      <c r="E10527" s="7" t="s">
        <v>2322</v>
      </c>
      <c r="F10527" s="8">
        <v>15</v>
      </c>
      <c r="G10527" s="8">
        <v>207.94</v>
      </c>
      <c r="H10527" s="8">
        <v>223.5</v>
      </c>
      <c r="I10527" s="8">
        <v>564</v>
      </c>
      <c r="J10527" s="8">
        <v>123161.40999999997</v>
      </c>
      <c r="K10527" s="8">
        <v>218.3712943262411</v>
      </c>
      <c r="L10527" s="8">
        <f t="shared" si="656"/>
        <v>28.483212303422732</v>
      </c>
      <c r="M10527" s="8">
        <f t="shared" si="657"/>
        <v>189.88808202281837</v>
      </c>
      <c r="N10527" s="9"/>
      <c r="O10527" s="9"/>
      <c r="P10527" s="8">
        <v>15</v>
      </c>
      <c r="Q10527" s="8">
        <v>219.29350000000002</v>
      </c>
      <c r="R10527" s="17">
        <f t="shared" si="658"/>
        <v>0</v>
      </c>
      <c r="S10527" s="18">
        <f t="shared" si="659"/>
        <v>123161.40999999997</v>
      </c>
    </row>
    <row r="10528" spans="1:19" x14ac:dyDescent="0.25">
      <c r="A10528" s="7" t="s">
        <v>11058</v>
      </c>
      <c r="B10528" s="7" t="s">
        <v>11059</v>
      </c>
      <c r="C10528" s="7" t="s">
        <v>7205</v>
      </c>
      <c r="D10528" s="7" t="s">
        <v>7206</v>
      </c>
      <c r="E10528" s="7" t="s">
        <v>7435</v>
      </c>
      <c r="F10528" s="8">
        <v>15</v>
      </c>
      <c r="G10528" s="8">
        <v>14.55</v>
      </c>
      <c r="H10528" s="8">
        <v>15.64</v>
      </c>
      <c r="I10528" s="8">
        <v>4380</v>
      </c>
      <c r="J10528" s="8">
        <v>67978.799999999988</v>
      </c>
      <c r="K10528" s="8">
        <v>15.520273972602737</v>
      </c>
      <c r="L10528" s="8">
        <f t="shared" si="656"/>
        <v>2.0243835616438339</v>
      </c>
      <c r="M10528" s="8">
        <f t="shared" si="657"/>
        <v>13.495890410958904</v>
      </c>
      <c r="N10528" s="14">
        <v>12</v>
      </c>
      <c r="O10528" s="14">
        <v>15.232000000000001</v>
      </c>
      <c r="P10528" s="8">
        <v>15</v>
      </c>
      <c r="Q10528" s="8">
        <v>15.64</v>
      </c>
      <c r="R10528" s="17">
        <f t="shared" si="658"/>
        <v>66716.160000000003</v>
      </c>
      <c r="S10528" s="18">
        <f t="shared" si="659"/>
        <v>67978.799999999988</v>
      </c>
    </row>
    <row r="10529" spans="1:19" x14ac:dyDescent="0.25">
      <c r="A10529" s="7" t="s">
        <v>7491</v>
      </c>
      <c r="B10529" s="7" t="s">
        <v>7492</v>
      </c>
      <c r="C10529" s="7" t="s">
        <v>7205</v>
      </c>
      <c r="D10529" s="7" t="s">
        <v>7206</v>
      </c>
      <c r="E10529" s="7" t="s">
        <v>7435</v>
      </c>
      <c r="F10529" s="8">
        <v>15</v>
      </c>
      <c r="G10529" s="8">
        <v>123.95</v>
      </c>
      <c r="H10529" s="8">
        <v>139.01</v>
      </c>
      <c r="I10529" s="8">
        <v>40</v>
      </c>
      <c r="J10529" s="8">
        <v>5033.21</v>
      </c>
      <c r="K10529" s="8">
        <v>125.83025000000001</v>
      </c>
      <c r="L10529" s="8">
        <f t="shared" si="656"/>
        <v>16.412641304347815</v>
      </c>
      <c r="M10529" s="8">
        <f t="shared" si="657"/>
        <v>109.41760869565219</v>
      </c>
      <c r="N10529" s="14">
        <v>12</v>
      </c>
      <c r="O10529" s="14">
        <v>135.38499999999999</v>
      </c>
      <c r="P10529" s="8">
        <v>15</v>
      </c>
      <c r="Q10529" s="8">
        <v>139.01249999999999</v>
      </c>
      <c r="R10529" s="17">
        <f t="shared" si="658"/>
        <v>5415.4</v>
      </c>
      <c r="S10529" s="18">
        <f t="shared" si="659"/>
        <v>5033.21</v>
      </c>
    </row>
    <row r="10530" spans="1:19" x14ac:dyDescent="0.25">
      <c r="A10530" s="7" t="s">
        <v>7232</v>
      </c>
      <c r="B10530" s="7" t="s">
        <v>7233</v>
      </c>
      <c r="C10530" s="7" t="s">
        <v>32</v>
      </c>
      <c r="D10530" s="7" t="s">
        <v>33</v>
      </c>
      <c r="E10530" s="7" t="s">
        <v>34</v>
      </c>
      <c r="F10530" s="8">
        <v>15</v>
      </c>
      <c r="G10530" s="8">
        <v>6593.34</v>
      </c>
      <c r="H10530" s="8">
        <v>6857.07</v>
      </c>
      <c r="I10530" s="8">
        <v>13</v>
      </c>
      <c r="J10530" s="8">
        <v>88614.45</v>
      </c>
      <c r="K10530" s="8">
        <v>6816.4961538461539</v>
      </c>
      <c r="L10530" s="8">
        <f t="shared" si="656"/>
        <v>889.10819397993237</v>
      </c>
      <c r="M10530" s="8">
        <f t="shared" si="657"/>
        <v>5927.3879598662215</v>
      </c>
      <c r="N10530" s="9"/>
      <c r="O10530" s="9"/>
      <c r="P10530" s="8">
        <v>15</v>
      </c>
      <c r="Q10530" s="8">
        <v>6857.07</v>
      </c>
      <c r="R10530" s="17">
        <f t="shared" si="658"/>
        <v>0</v>
      </c>
      <c r="S10530" s="18">
        <f t="shared" si="659"/>
        <v>88614.45</v>
      </c>
    </row>
    <row r="10531" spans="1:19" x14ac:dyDescent="0.25">
      <c r="A10531" s="7" t="s">
        <v>8766</v>
      </c>
      <c r="B10531" s="7" t="s">
        <v>8767</v>
      </c>
      <c r="C10531" s="7" t="s">
        <v>7249</v>
      </c>
      <c r="D10531" s="7" t="s">
        <v>7250</v>
      </c>
      <c r="E10531" s="7" t="s">
        <v>7251</v>
      </c>
      <c r="F10531" s="8">
        <v>21</v>
      </c>
      <c r="G10531" s="8">
        <v>1.86</v>
      </c>
      <c r="H10531" s="8">
        <v>1.92</v>
      </c>
      <c r="I10531" s="8">
        <v>40951</v>
      </c>
      <c r="J10531" s="8">
        <v>78258.010000000053</v>
      </c>
      <c r="K10531" s="8">
        <v>1.9110158482088362</v>
      </c>
      <c r="L10531" s="8">
        <f t="shared" si="656"/>
        <v>0.33166390754037645</v>
      </c>
      <c r="M10531" s="8">
        <f t="shared" si="657"/>
        <v>1.5793519406684597</v>
      </c>
      <c r="N10531" s="9"/>
      <c r="O10531" s="9"/>
      <c r="P10531" s="8">
        <v>21</v>
      </c>
      <c r="Q10531" s="8">
        <v>1.9238999999999999</v>
      </c>
      <c r="R10531" s="17">
        <f t="shared" si="658"/>
        <v>0</v>
      </c>
      <c r="S10531" s="18">
        <f t="shared" si="659"/>
        <v>78258.010000000053</v>
      </c>
    </row>
    <row r="10532" spans="1:19" x14ac:dyDescent="0.25">
      <c r="A10532" s="7" t="s">
        <v>12243</v>
      </c>
      <c r="B10532" s="7" t="s">
        <v>12244</v>
      </c>
      <c r="C10532" s="7" t="s">
        <v>14</v>
      </c>
      <c r="D10532" s="7" t="s">
        <v>15</v>
      </c>
      <c r="E10532" s="7" t="s">
        <v>2322</v>
      </c>
      <c r="F10532" s="8">
        <v>21</v>
      </c>
      <c r="G10532" s="8">
        <v>801.02</v>
      </c>
      <c r="H10532" s="8">
        <v>854.26</v>
      </c>
      <c r="I10532" s="8">
        <v>20</v>
      </c>
      <c r="J10532" s="8">
        <v>16552.810000000001</v>
      </c>
      <c r="K10532" s="8">
        <v>827.64050000000009</v>
      </c>
      <c r="L10532" s="8">
        <f t="shared" si="656"/>
        <v>143.64008677685945</v>
      </c>
      <c r="M10532" s="8">
        <f t="shared" si="657"/>
        <v>684.00041322314064</v>
      </c>
      <c r="N10532" s="9"/>
      <c r="O10532" s="9"/>
      <c r="P10532" s="8">
        <v>21</v>
      </c>
      <c r="Q10532" s="8">
        <v>854.26</v>
      </c>
      <c r="R10532" s="17">
        <f t="shared" si="658"/>
        <v>0</v>
      </c>
      <c r="S10532" s="18">
        <f t="shared" si="659"/>
        <v>16552.810000000001</v>
      </c>
    </row>
    <row r="10533" spans="1:19" x14ac:dyDescent="0.25">
      <c r="A10533" s="7" t="s">
        <v>7333</v>
      </c>
      <c r="B10533" s="7" t="s">
        <v>7334</v>
      </c>
      <c r="C10533" s="7" t="s">
        <v>369</v>
      </c>
      <c r="D10533" s="7" t="s">
        <v>370</v>
      </c>
      <c r="E10533" s="7" t="s">
        <v>371</v>
      </c>
      <c r="F10533" s="8">
        <v>21</v>
      </c>
      <c r="G10533" s="8">
        <v>1340.01</v>
      </c>
      <c r="H10533" s="8">
        <v>1393.62</v>
      </c>
      <c r="I10533" s="8">
        <v>140</v>
      </c>
      <c r="J10533" s="8">
        <v>194570.42</v>
      </c>
      <c r="K10533" s="8">
        <v>1389.7887142857144</v>
      </c>
      <c r="L10533" s="8">
        <f t="shared" si="656"/>
        <v>241.20299999999997</v>
      </c>
      <c r="M10533" s="8">
        <f t="shared" si="657"/>
        <v>1148.5857142857144</v>
      </c>
      <c r="N10533" s="14">
        <v>12</v>
      </c>
      <c r="O10533" s="14">
        <v>1393.1559999999999</v>
      </c>
      <c r="P10533" s="8">
        <v>21</v>
      </c>
      <c r="Q10533" s="8">
        <v>1393.6174285714285</v>
      </c>
      <c r="R10533" s="17">
        <f t="shared" si="658"/>
        <v>195041.84</v>
      </c>
      <c r="S10533" s="18">
        <f t="shared" si="659"/>
        <v>194570.42</v>
      </c>
    </row>
    <row r="10534" spans="1:19" x14ac:dyDescent="0.25">
      <c r="A10534" s="7" t="s">
        <v>14946</v>
      </c>
      <c r="B10534" s="7" t="s">
        <v>14947</v>
      </c>
      <c r="C10534" s="7" t="s">
        <v>14</v>
      </c>
      <c r="D10534" s="7" t="s">
        <v>15</v>
      </c>
      <c r="E10534" s="7" t="s">
        <v>2322</v>
      </c>
      <c r="F10534" s="8">
        <v>21</v>
      </c>
      <c r="G10534" s="8">
        <v>10.38</v>
      </c>
      <c r="H10534" s="8">
        <v>10.69</v>
      </c>
      <c r="I10534" s="8">
        <v>2910</v>
      </c>
      <c r="J10534" s="8">
        <v>30562.639999999992</v>
      </c>
      <c r="K10534" s="8">
        <v>10.502625429553262</v>
      </c>
      <c r="L10534" s="8">
        <f t="shared" si="656"/>
        <v>1.8227697026497403</v>
      </c>
      <c r="M10534" s="8">
        <f t="shared" si="657"/>
        <v>8.6798557269035221</v>
      </c>
      <c r="N10534" s="14">
        <v>12</v>
      </c>
      <c r="O10534" s="14">
        <v>9.8937111111111111</v>
      </c>
      <c r="P10534" s="8">
        <v>21</v>
      </c>
      <c r="Q10534" s="8">
        <v>10.688733333333333</v>
      </c>
      <c r="R10534" s="17">
        <f t="shared" si="658"/>
        <v>28790.699333333334</v>
      </c>
      <c r="S10534" s="18">
        <f t="shared" si="659"/>
        <v>30562.639999999992</v>
      </c>
    </row>
    <row r="10535" spans="1:19" x14ac:dyDescent="0.25">
      <c r="A10535" s="7" t="s">
        <v>14085</v>
      </c>
      <c r="B10535" s="7" t="s">
        <v>14086</v>
      </c>
      <c r="C10535" s="7" t="s">
        <v>14</v>
      </c>
      <c r="D10535" s="7" t="s">
        <v>15</v>
      </c>
      <c r="E10535" s="7" t="s">
        <v>14087</v>
      </c>
      <c r="F10535" s="8">
        <v>21</v>
      </c>
      <c r="G10535" s="8">
        <v>75.930000000000007</v>
      </c>
      <c r="H10535" s="8">
        <v>75.930000000000007</v>
      </c>
      <c r="I10535" s="8">
        <v>200</v>
      </c>
      <c r="J10535" s="8">
        <v>15185.509999999998</v>
      </c>
      <c r="K10535" s="8">
        <v>75.927549999999997</v>
      </c>
      <c r="L10535" s="8">
        <f t="shared" si="656"/>
        <v>13.17750867768595</v>
      </c>
      <c r="M10535" s="8">
        <f t="shared" si="657"/>
        <v>62.750041322314047</v>
      </c>
      <c r="N10535" s="9"/>
      <c r="O10535" s="9"/>
      <c r="P10535" s="8">
        <v>21</v>
      </c>
      <c r="Q10535" s="8">
        <v>78.650000000000006</v>
      </c>
      <c r="R10535" s="17">
        <f t="shared" si="658"/>
        <v>0</v>
      </c>
      <c r="S10535" s="18">
        <f t="shared" si="659"/>
        <v>15185.509999999998</v>
      </c>
    </row>
    <row r="10536" spans="1:19" x14ac:dyDescent="0.25">
      <c r="A10536" s="7" t="s">
        <v>13483</v>
      </c>
      <c r="B10536" s="7" t="s">
        <v>13484</v>
      </c>
      <c r="C10536" s="7" t="s">
        <v>14</v>
      </c>
      <c r="D10536" s="7" t="s">
        <v>15</v>
      </c>
      <c r="E10536" s="7" t="s">
        <v>12696</v>
      </c>
      <c r="F10536" s="8">
        <v>21</v>
      </c>
      <c r="G10536" s="8">
        <v>181.5</v>
      </c>
      <c r="H10536" s="8">
        <v>181.5</v>
      </c>
      <c r="I10536" s="8">
        <v>242</v>
      </c>
      <c r="J10536" s="8">
        <v>43378.5</v>
      </c>
      <c r="K10536" s="8">
        <v>179.25</v>
      </c>
      <c r="L10536" s="8">
        <f t="shared" si="656"/>
        <v>31.109504132231393</v>
      </c>
      <c r="M10536" s="8">
        <f t="shared" si="657"/>
        <v>148.14049586776861</v>
      </c>
      <c r="N10536" s="14">
        <v>21</v>
      </c>
      <c r="O10536" s="14">
        <v>181.5</v>
      </c>
      <c r="P10536" s="8">
        <v>21</v>
      </c>
      <c r="Q10536" s="8">
        <v>181.5</v>
      </c>
      <c r="R10536" s="17">
        <f t="shared" si="658"/>
        <v>43923</v>
      </c>
      <c r="S10536" s="18">
        <f t="shared" si="659"/>
        <v>43378.5</v>
      </c>
    </row>
    <row r="10537" spans="1:19" x14ac:dyDescent="0.25">
      <c r="A10537" s="7" t="s">
        <v>14094</v>
      </c>
      <c r="B10537" s="7" t="s">
        <v>14095</v>
      </c>
      <c r="C10537" s="7" t="s">
        <v>14</v>
      </c>
      <c r="D10537" s="7" t="s">
        <v>15</v>
      </c>
      <c r="E10537" s="7" t="s">
        <v>14087</v>
      </c>
      <c r="F10537" s="8">
        <v>21</v>
      </c>
      <c r="G10537" s="8">
        <v>156.09</v>
      </c>
      <c r="H10537" s="8">
        <v>159.72</v>
      </c>
      <c r="I10537" s="8">
        <v>250</v>
      </c>
      <c r="J10537" s="8">
        <v>39385.5</v>
      </c>
      <c r="K10537" s="8">
        <v>157.542</v>
      </c>
      <c r="L10537" s="8">
        <f t="shared" si="656"/>
        <v>27.341999999999985</v>
      </c>
      <c r="M10537" s="8">
        <f t="shared" si="657"/>
        <v>130.20000000000002</v>
      </c>
      <c r="N10537" s="9"/>
      <c r="O10537" s="9"/>
      <c r="P10537" s="8">
        <v>21</v>
      </c>
      <c r="Q10537" s="8">
        <v>159.72</v>
      </c>
      <c r="R10537" s="17">
        <f t="shared" si="658"/>
        <v>0</v>
      </c>
      <c r="S10537" s="18">
        <f t="shared" si="659"/>
        <v>39385.5</v>
      </c>
    </row>
    <row r="10538" spans="1:19" x14ac:dyDescent="0.25">
      <c r="A10538" s="7" t="s">
        <v>7676</v>
      </c>
      <c r="B10538" s="7" t="s">
        <v>7677</v>
      </c>
      <c r="C10538" s="7" t="s">
        <v>7205</v>
      </c>
      <c r="D10538" s="7" t="s">
        <v>7206</v>
      </c>
      <c r="E10538" s="7" t="s">
        <v>7207</v>
      </c>
      <c r="F10538" s="8">
        <v>21</v>
      </c>
      <c r="G10538" s="8">
        <v>1.1100000000000001</v>
      </c>
      <c r="H10538" s="8">
        <v>1.1200000000000001</v>
      </c>
      <c r="I10538" s="8">
        <v>463200</v>
      </c>
      <c r="J10538" s="8">
        <v>518900.100000003</v>
      </c>
      <c r="K10538" s="8">
        <v>1.1202506476684002</v>
      </c>
      <c r="L10538" s="8">
        <f t="shared" si="656"/>
        <v>0.19442366612426776</v>
      </c>
      <c r="M10538" s="8">
        <f t="shared" si="657"/>
        <v>0.92582698154413245</v>
      </c>
      <c r="N10538" s="14">
        <v>12</v>
      </c>
      <c r="O10538" s="14">
        <v>1.0380160416666666</v>
      </c>
      <c r="P10538" s="8">
        <v>21</v>
      </c>
      <c r="Q10538" s="8">
        <v>1.1214280000000001</v>
      </c>
      <c r="R10538" s="17">
        <f t="shared" si="658"/>
        <v>480809.03049999999</v>
      </c>
      <c r="S10538" s="18">
        <f t="shared" si="659"/>
        <v>518900.100000003</v>
      </c>
    </row>
    <row r="10539" spans="1:19" x14ac:dyDescent="0.25">
      <c r="A10539" s="7" t="s">
        <v>7686</v>
      </c>
      <c r="B10539" s="7" t="s">
        <v>7687</v>
      </c>
      <c r="C10539" s="7" t="s">
        <v>7205</v>
      </c>
      <c r="D10539" s="7" t="s">
        <v>7206</v>
      </c>
      <c r="E10539" s="7" t="s">
        <v>7435</v>
      </c>
      <c r="F10539" s="8">
        <v>15</v>
      </c>
      <c r="G10539" s="8">
        <v>5.54</v>
      </c>
      <c r="H10539" s="8">
        <v>5.54</v>
      </c>
      <c r="I10539" s="8">
        <v>19200</v>
      </c>
      <c r="J10539" s="8">
        <v>105871.32000000008</v>
      </c>
      <c r="K10539" s="8">
        <v>5.5141312500000046</v>
      </c>
      <c r="L10539" s="8">
        <f t="shared" si="656"/>
        <v>0.71923451086956547</v>
      </c>
      <c r="M10539" s="8">
        <f t="shared" si="657"/>
        <v>4.7948967391304391</v>
      </c>
      <c r="N10539" s="14">
        <v>12</v>
      </c>
      <c r="O10539" s="14">
        <v>5.3983997395833336</v>
      </c>
      <c r="P10539" s="8">
        <v>15</v>
      </c>
      <c r="Q10539" s="8">
        <v>5.5429999999999993</v>
      </c>
      <c r="R10539" s="17">
        <f t="shared" si="658"/>
        <v>103649.27500000001</v>
      </c>
      <c r="S10539" s="18">
        <f t="shared" si="659"/>
        <v>105871.32000000008</v>
      </c>
    </row>
    <row r="10540" spans="1:19" x14ac:dyDescent="0.25">
      <c r="A10540" s="7" t="s">
        <v>14194</v>
      </c>
      <c r="B10540" s="7" t="s">
        <v>14195</v>
      </c>
      <c r="C10540" s="7" t="s">
        <v>14</v>
      </c>
      <c r="D10540" s="7" t="s">
        <v>15</v>
      </c>
      <c r="E10540" s="7" t="s">
        <v>2322</v>
      </c>
      <c r="F10540" s="8">
        <v>21</v>
      </c>
      <c r="G10540" s="8">
        <v>25.29</v>
      </c>
      <c r="H10540" s="8">
        <v>27.82</v>
      </c>
      <c r="I10540" s="8">
        <v>850</v>
      </c>
      <c r="J10540" s="8">
        <v>23088.870000000003</v>
      </c>
      <c r="K10540" s="8">
        <v>27.16337647058824</v>
      </c>
      <c r="L10540" s="8">
        <f t="shared" si="656"/>
        <v>4.7143050072921717</v>
      </c>
      <c r="M10540" s="8">
        <f t="shared" si="657"/>
        <v>22.449071463296068</v>
      </c>
      <c r="N10540" s="14">
        <v>12</v>
      </c>
      <c r="O10540" s="14">
        <v>27.294499999999999</v>
      </c>
      <c r="P10540" s="8">
        <v>21</v>
      </c>
      <c r="Q10540" s="8">
        <v>27.818000000000001</v>
      </c>
      <c r="R10540" s="17">
        <f t="shared" si="658"/>
        <v>23200.325000000001</v>
      </c>
      <c r="S10540" s="18">
        <f t="shared" si="659"/>
        <v>23088.870000000003</v>
      </c>
    </row>
    <row r="10541" spans="1:19" x14ac:dyDescent="0.25">
      <c r="A10541" s="7" t="s">
        <v>9940</v>
      </c>
      <c r="B10541" s="7" t="s">
        <v>9941</v>
      </c>
      <c r="C10541" s="7" t="s">
        <v>7375</v>
      </c>
      <c r="D10541" s="7" t="s">
        <v>7376</v>
      </c>
      <c r="E10541" s="7" t="s">
        <v>7377</v>
      </c>
      <c r="F10541" s="8">
        <v>15</v>
      </c>
      <c r="G10541" s="8">
        <v>91.31</v>
      </c>
      <c r="H10541" s="8">
        <v>96.12</v>
      </c>
      <c r="I10541" s="8">
        <v>432</v>
      </c>
      <c r="J10541" s="8">
        <v>40961.85</v>
      </c>
      <c r="K10541" s="8">
        <v>94.819097222222226</v>
      </c>
      <c r="L10541" s="8">
        <f t="shared" si="656"/>
        <v>12.367708333333326</v>
      </c>
      <c r="M10541" s="8">
        <f t="shared" si="657"/>
        <v>82.4513888888889</v>
      </c>
      <c r="N10541" s="14">
        <v>12</v>
      </c>
      <c r="O10541" s="14">
        <v>93.61333333333333</v>
      </c>
      <c r="P10541" s="8">
        <v>15</v>
      </c>
      <c r="Q10541" s="8">
        <v>96.120833333333337</v>
      </c>
      <c r="R10541" s="17">
        <f t="shared" si="658"/>
        <v>40440.959999999999</v>
      </c>
      <c r="S10541" s="18">
        <f t="shared" si="659"/>
        <v>40961.85</v>
      </c>
    </row>
    <row r="10542" spans="1:19" x14ac:dyDescent="0.25">
      <c r="A10542" s="7" t="s">
        <v>17027</v>
      </c>
      <c r="B10542" s="7" t="s">
        <v>17028</v>
      </c>
      <c r="C10542" s="7" t="s">
        <v>14</v>
      </c>
      <c r="D10542" s="7" t="s">
        <v>15</v>
      </c>
      <c r="E10542" s="7" t="s">
        <v>7480</v>
      </c>
      <c r="F10542" s="8">
        <v>21</v>
      </c>
      <c r="G10542" s="8">
        <v>2.77</v>
      </c>
      <c r="H10542" s="8">
        <v>2.77</v>
      </c>
      <c r="I10542" s="8">
        <v>99486</v>
      </c>
      <c r="J10542" s="8">
        <v>275102.06999999919</v>
      </c>
      <c r="K10542" s="8">
        <v>2.7652340027742515</v>
      </c>
      <c r="L10542" s="8">
        <f t="shared" si="656"/>
        <v>0.47991664510958065</v>
      </c>
      <c r="M10542" s="8">
        <f t="shared" si="657"/>
        <v>2.2853173576646708</v>
      </c>
      <c r="N10542" s="14">
        <v>12</v>
      </c>
      <c r="O10542" s="14">
        <v>2.5647500000000001</v>
      </c>
      <c r="P10542" s="8">
        <v>21</v>
      </c>
      <c r="Q10542" s="8">
        <v>2.7709000000000001</v>
      </c>
      <c r="R10542" s="17">
        <f t="shared" si="658"/>
        <v>255156.71850000002</v>
      </c>
      <c r="S10542" s="18">
        <f t="shared" si="659"/>
        <v>275102.06999999919</v>
      </c>
    </row>
    <row r="10543" spans="1:19" x14ac:dyDescent="0.25">
      <c r="A10543" s="7" t="s">
        <v>9388</v>
      </c>
      <c r="B10543" s="7" t="s">
        <v>9389</v>
      </c>
      <c r="C10543" s="7" t="s">
        <v>37</v>
      </c>
      <c r="D10543" s="7" t="s">
        <v>38</v>
      </c>
      <c r="E10543" s="7" t="s">
        <v>39</v>
      </c>
      <c r="F10543" s="8">
        <v>15</v>
      </c>
      <c r="G10543" s="8">
        <v>1949.11</v>
      </c>
      <c r="H10543" s="8">
        <v>2188.9899999999998</v>
      </c>
      <c r="I10543" s="8">
        <v>6</v>
      </c>
      <c r="J10543" s="8">
        <v>12570.23</v>
      </c>
      <c r="K10543" s="8">
        <v>2095.0383333333334</v>
      </c>
      <c r="L10543" s="8">
        <f t="shared" si="656"/>
        <v>273.26586956521737</v>
      </c>
      <c r="M10543" s="8">
        <f t="shared" si="657"/>
        <v>1821.772463768116</v>
      </c>
      <c r="N10543" s="14">
        <v>12</v>
      </c>
      <c r="O10543" s="14">
        <v>2131.9</v>
      </c>
      <c r="P10543" s="8">
        <v>15</v>
      </c>
      <c r="Q10543" s="8">
        <v>2188.9899999999998</v>
      </c>
      <c r="R10543" s="17">
        <f t="shared" si="658"/>
        <v>12791.400000000001</v>
      </c>
      <c r="S10543" s="18">
        <f t="shared" si="659"/>
        <v>12570.23</v>
      </c>
    </row>
    <row r="10544" spans="1:19" x14ac:dyDescent="0.25">
      <c r="A10544" s="7" t="s">
        <v>10642</v>
      </c>
      <c r="B10544" s="7" t="s">
        <v>10643</v>
      </c>
      <c r="C10544" s="7" t="s">
        <v>7400</v>
      </c>
      <c r="D10544" s="7" t="s">
        <v>7401</v>
      </c>
      <c r="E10544" s="7" t="s">
        <v>7402</v>
      </c>
      <c r="F10544" s="8">
        <v>15</v>
      </c>
      <c r="G10544" s="8">
        <v>307.05</v>
      </c>
      <c r="H10544" s="8">
        <v>872.54</v>
      </c>
      <c r="I10544" s="8">
        <v>2</v>
      </c>
      <c r="J10544" s="8">
        <v>1179.5899999999999</v>
      </c>
      <c r="K10544" s="8">
        <v>589.79499999999996</v>
      </c>
      <c r="L10544" s="8">
        <f t="shared" si="656"/>
        <v>76.929782608695632</v>
      </c>
      <c r="M10544" s="8">
        <f t="shared" si="657"/>
        <v>512.86521739130433</v>
      </c>
      <c r="N10544" s="14">
        <v>12</v>
      </c>
      <c r="O10544" s="14">
        <v>329.2</v>
      </c>
      <c r="P10544" s="8">
        <v>15</v>
      </c>
      <c r="Q10544" s="8">
        <v>872.54</v>
      </c>
      <c r="R10544" s="17">
        <f t="shared" si="658"/>
        <v>658.4</v>
      </c>
      <c r="S10544" s="18">
        <f t="shared" si="659"/>
        <v>1179.5899999999999</v>
      </c>
    </row>
    <row r="10545" spans="1:19" x14ac:dyDescent="0.25">
      <c r="A10545" s="7" t="s">
        <v>9482</v>
      </c>
      <c r="B10545" s="7" t="s">
        <v>9483</v>
      </c>
      <c r="C10545" s="7" t="s">
        <v>14</v>
      </c>
      <c r="D10545" s="7" t="s">
        <v>15</v>
      </c>
      <c r="E10545" s="7" t="s">
        <v>7768</v>
      </c>
      <c r="F10545" s="8">
        <v>21</v>
      </c>
      <c r="G10545" s="8">
        <v>159.84</v>
      </c>
      <c r="H10545" s="8">
        <v>164.56</v>
      </c>
      <c r="I10545" s="8">
        <v>460</v>
      </c>
      <c r="J10545" s="8">
        <v>75131.319999999992</v>
      </c>
      <c r="K10545" s="8">
        <v>163.32895652173912</v>
      </c>
      <c r="L10545" s="8">
        <f t="shared" si="656"/>
        <v>28.346347826086941</v>
      </c>
      <c r="M10545" s="8">
        <f t="shared" si="657"/>
        <v>134.98260869565217</v>
      </c>
      <c r="N10545" s="14">
        <v>12</v>
      </c>
      <c r="O10545" s="14">
        <v>152.32</v>
      </c>
      <c r="P10545" s="8">
        <v>21</v>
      </c>
      <c r="Q10545" s="8">
        <v>164.56</v>
      </c>
      <c r="R10545" s="17">
        <f t="shared" si="658"/>
        <v>70067.199999999997</v>
      </c>
      <c r="S10545" s="18">
        <f t="shared" si="659"/>
        <v>75131.319999999992</v>
      </c>
    </row>
    <row r="10546" spans="1:19" x14ac:dyDescent="0.25">
      <c r="A10546" s="7" t="s">
        <v>11020</v>
      </c>
      <c r="B10546" s="7" t="s">
        <v>11021</v>
      </c>
      <c r="C10546" s="7" t="s">
        <v>7205</v>
      </c>
      <c r="D10546" s="7" t="s">
        <v>7206</v>
      </c>
      <c r="E10546" s="7" t="s">
        <v>7207</v>
      </c>
      <c r="F10546" s="8">
        <v>15</v>
      </c>
      <c r="G10546" s="8">
        <v>12.8</v>
      </c>
      <c r="H10546" s="8">
        <v>14.34</v>
      </c>
      <c r="I10546" s="8">
        <v>3804</v>
      </c>
      <c r="J10546" s="8">
        <v>53984.529999999962</v>
      </c>
      <c r="K10546" s="8">
        <v>14.191516824395363</v>
      </c>
      <c r="L10546" s="8">
        <f t="shared" si="656"/>
        <v>1.8510674118776542</v>
      </c>
      <c r="M10546" s="8">
        <f t="shared" si="657"/>
        <v>12.340449412517708</v>
      </c>
      <c r="N10546" s="14">
        <v>12</v>
      </c>
      <c r="O10546" s="14">
        <v>13.966624999999999</v>
      </c>
      <c r="P10546" s="8">
        <v>15</v>
      </c>
      <c r="Q10546" s="8">
        <v>14.340499999999999</v>
      </c>
      <c r="R10546" s="17">
        <f t="shared" si="658"/>
        <v>53129.041499999992</v>
      </c>
      <c r="S10546" s="18">
        <f t="shared" si="659"/>
        <v>53984.529999999962</v>
      </c>
    </row>
    <row r="10547" spans="1:19" x14ac:dyDescent="0.25">
      <c r="A10547" s="7" t="s">
        <v>19366</v>
      </c>
      <c r="B10547" s="7" t="s">
        <v>19367</v>
      </c>
      <c r="C10547" s="7" t="s">
        <v>8208</v>
      </c>
      <c r="D10547" s="7" t="s">
        <v>8209</v>
      </c>
      <c r="E10547" s="7" t="s">
        <v>8210</v>
      </c>
      <c r="F10547" s="8">
        <v>21</v>
      </c>
      <c r="G10547" s="8">
        <v>18100.39</v>
      </c>
      <c r="H10547" s="8">
        <v>18385.95</v>
      </c>
      <c r="I10547" s="8">
        <v>4</v>
      </c>
      <c r="J10547" s="8">
        <v>72972.679999999993</v>
      </c>
      <c r="K10547" s="8">
        <v>18243.169999999998</v>
      </c>
      <c r="L10547" s="8">
        <f t="shared" si="656"/>
        <v>3166.17</v>
      </c>
      <c r="M10547" s="8">
        <f t="shared" si="657"/>
        <v>15076.999999999998</v>
      </c>
      <c r="N10547" s="9"/>
      <c r="O10547" s="9"/>
      <c r="P10547" s="8">
        <v>21</v>
      </c>
      <c r="Q10547" s="8">
        <v>18385.95</v>
      </c>
      <c r="R10547" s="17">
        <f t="shared" si="658"/>
        <v>0</v>
      </c>
      <c r="S10547" s="18">
        <f t="shared" si="659"/>
        <v>72972.679999999993</v>
      </c>
    </row>
    <row r="10548" spans="1:19" x14ac:dyDescent="0.25">
      <c r="A10548" s="7" t="s">
        <v>13537</v>
      </c>
      <c r="B10548" s="7" t="s">
        <v>13538</v>
      </c>
      <c r="C10548" s="7" t="s">
        <v>7205</v>
      </c>
      <c r="D10548" s="7" t="s">
        <v>7206</v>
      </c>
      <c r="E10548" s="7" t="s">
        <v>7440</v>
      </c>
      <c r="F10548" s="8">
        <v>15</v>
      </c>
      <c r="G10548" s="8">
        <v>16.329999999999998</v>
      </c>
      <c r="H10548" s="8">
        <v>20.41</v>
      </c>
      <c r="I10548" s="8">
        <v>660</v>
      </c>
      <c r="J10548" s="8">
        <v>12900.73</v>
      </c>
      <c r="K10548" s="8">
        <v>19.546560606060606</v>
      </c>
      <c r="L10548" s="8">
        <f t="shared" si="656"/>
        <v>2.5495513833992085</v>
      </c>
      <c r="M10548" s="8">
        <f t="shared" si="657"/>
        <v>16.997009222661397</v>
      </c>
      <c r="N10548" s="14">
        <v>12</v>
      </c>
      <c r="O10548" s="14">
        <v>19.880000000000003</v>
      </c>
      <c r="P10548" s="8">
        <v>15</v>
      </c>
      <c r="Q10548" s="8">
        <v>20.412500000000001</v>
      </c>
      <c r="R10548" s="17">
        <f t="shared" si="658"/>
        <v>13120.800000000001</v>
      </c>
      <c r="S10548" s="18">
        <f t="shared" si="659"/>
        <v>12900.73</v>
      </c>
    </row>
    <row r="10549" spans="1:19" x14ac:dyDescent="0.25">
      <c r="A10549" s="7" t="s">
        <v>6146</v>
      </c>
      <c r="B10549" s="7" t="s">
        <v>6147</v>
      </c>
      <c r="C10549" s="7" t="s">
        <v>369</v>
      </c>
      <c r="D10549" s="7" t="s">
        <v>370</v>
      </c>
      <c r="E10549" s="7" t="s">
        <v>371</v>
      </c>
      <c r="F10549" s="8">
        <v>21</v>
      </c>
      <c r="G10549" s="8">
        <v>864.61</v>
      </c>
      <c r="H10549" s="8">
        <v>979</v>
      </c>
      <c r="I10549" s="8">
        <v>21</v>
      </c>
      <c r="J10549" s="8">
        <v>19987.03</v>
      </c>
      <c r="K10549" s="8">
        <v>951.76333333333332</v>
      </c>
      <c r="L10549" s="8">
        <f t="shared" si="656"/>
        <v>165.18206611570247</v>
      </c>
      <c r="M10549" s="8">
        <f t="shared" si="657"/>
        <v>786.58126721763085</v>
      </c>
      <c r="N10549" s="13"/>
      <c r="O10549" s="13"/>
      <c r="P10549" s="8">
        <v>21</v>
      </c>
      <c r="Q10549" s="8">
        <v>979</v>
      </c>
      <c r="R10549" s="17">
        <f t="shared" si="658"/>
        <v>0</v>
      </c>
      <c r="S10549" s="18">
        <f t="shared" si="659"/>
        <v>19987.03</v>
      </c>
    </row>
    <row r="10550" spans="1:19" x14ac:dyDescent="0.25">
      <c r="A10550" s="7" t="s">
        <v>8762</v>
      </c>
      <c r="B10550" s="7" t="s">
        <v>8763</v>
      </c>
      <c r="C10550" s="7" t="s">
        <v>7249</v>
      </c>
      <c r="D10550" s="7" t="s">
        <v>7250</v>
      </c>
      <c r="E10550" s="7" t="s">
        <v>7251</v>
      </c>
      <c r="F10550" s="8">
        <v>21</v>
      </c>
      <c r="G10550" s="8">
        <v>1.86</v>
      </c>
      <c r="H10550" s="8">
        <v>1.92</v>
      </c>
      <c r="I10550" s="8">
        <v>20841</v>
      </c>
      <c r="J10550" s="8">
        <v>39523.49</v>
      </c>
      <c r="K10550" s="8">
        <v>1.8964296338947266</v>
      </c>
      <c r="L10550" s="8">
        <f t="shared" si="656"/>
        <v>0.32913241579991115</v>
      </c>
      <c r="M10550" s="8">
        <f t="shared" si="657"/>
        <v>1.5672972180948155</v>
      </c>
      <c r="N10550" s="9"/>
      <c r="O10550" s="9"/>
      <c r="P10550" s="8">
        <v>21</v>
      </c>
      <c r="Q10550" s="8">
        <v>1.9238999999999999</v>
      </c>
      <c r="R10550" s="17">
        <f t="shared" si="658"/>
        <v>0</v>
      </c>
      <c r="S10550" s="18">
        <f t="shared" si="659"/>
        <v>39523.49</v>
      </c>
    </row>
    <row r="10551" spans="1:19" x14ac:dyDescent="0.25">
      <c r="A10551" s="7" t="s">
        <v>11508</v>
      </c>
      <c r="B10551" s="7" t="s">
        <v>11509</v>
      </c>
      <c r="C10551" s="7" t="s">
        <v>14</v>
      </c>
      <c r="D10551" s="7" t="s">
        <v>15</v>
      </c>
      <c r="E10551" s="7" t="s">
        <v>7480</v>
      </c>
      <c r="F10551" s="8">
        <v>21</v>
      </c>
      <c r="G10551" s="8">
        <v>2.89</v>
      </c>
      <c r="H10551" s="8">
        <v>2.89</v>
      </c>
      <c r="I10551" s="8">
        <v>76801</v>
      </c>
      <c r="J10551" s="8">
        <v>221522.54000000106</v>
      </c>
      <c r="K10551" s="8">
        <v>2.8843705160089197</v>
      </c>
      <c r="L10551" s="8">
        <f t="shared" si="656"/>
        <v>0.50059323005113487</v>
      </c>
      <c r="M10551" s="8">
        <f t="shared" si="657"/>
        <v>2.3837772859577848</v>
      </c>
      <c r="N10551" s="8">
        <v>12</v>
      </c>
      <c r="O10551" s="8">
        <v>2.6768000000000001</v>
      </c>
      <c r="P10551" s="8">
        <v>21</v>
      </c>
      <c r="Q10551" s="8">
        <v>2.8919000000000001</v>
      </c>
      <c r="R10551" s="17">
        <f t="shared" si="658"/>
        <v>205580.91680000001</v>
      </c>
      <c r="S10551" s="18">
        <f t="shared" si="659"/>
        <v>221522.54000000106</v>
      </c>
    </row>
    <row r="10552" spans="1:19" x14ac:dyDescent="0.25">
      <c r="A10552" s="7" t="s">
        <v>8882</v>
      </c>
      <c r="B10552" s="7" t="s">
        <v>8883</v>
      </c>
      <c r="C10552" s="7" t="s">
        <v>5229</v>
      </c>
      <c r="D10552" s="7" t="s">
        <v>5230</v>
      </c>
      <c r="E10552" s="7" t="s">
        <v>8155</v>
      </c>
      <c r="F10552" s="8">
        <v>21</v>
      </c>
      <c r="G10552" s="8">
        <v>417.45</v>
      </c>
      <c r="H10552" s="8">
        <v>492.47</v>
      </c>
      <c r="I10552" s="8">
        <v>45</v>
      </c>
      <c r="J10552" s="8">
        <v>21035.85</v>
      </c>
      <c r="K10552" s="8">
        <v>467.46333333333331</v>
      </c>
      <c r="L10552" s="8">
        <f t="shared" si="656"/>
        <v>81.13</v>
      </c>
      <c r="M10552" s="8">
        <f t="shared" si="657"/>
        <v>386.33333333333331</v>
      </c>
      <c r="N10552" s="13"/>
      <c r="O10552" s="13"/>
      <c r="P10552" s="8">
        <v>21</v>
      </c>
      <c r="Q10552" s="8">
        <v>480.37</v>
      </c>
      <c r="R10552" s="17">
        <f t="shared" si="658"/>
        <v>0</v>
      </c>
      <c r="S10552" s="18">
        <f t="shared" si="659"/>
        <v>21035.85</v>
      </c>
    </row>
    <row r="10553" spans="1:19" x14ac:dyDescent="0.25">
      <c r="A10553" s="7" t="s">
        <v>7785</v>
      </c>
      <c r="B10553" s="7" t="s">
        <v>7786</v>
      </c>
      <c r="C10553" s="7" t="s">
        <v>14</v>
      </c>
      <c r="D10553" s="7" t="s">
        <v>15</v>
      </c>
      <c r="E10553" s="7" t="s">
        <v>2322</v>
      </c>
      <c r="F10553" s="8">
        <v>21</v>
      </c>
      <c r="G10553" s="8">
        <v>0.33</v>
      </c>
      <c r="H10553" s="8">
        <v>0.36</v>
      </c>
      <c r="I10553" s="8">
        <v>65000</v>
      </c>
      <c r="J10553" s="8">
        <v>23098.410000000007</v>
      </c>
      <c r="K10553" s="8">
        <v>0.35536015384615394</v>
      </c>
      <c r="L10553" s="8">
        <f t="shared" si="656"/>
        <v>6.1674076287349E-2</v>
      </c>
      <c r="M10553" s="8">
        <f t="shared" si="657"/>
        <v>0.29368607755880494</v>
      </c>
      <c r="N10553" s="9"/>
      <c r="O10553" s="9"/>
      <c r="P10553" s="8">
        <v>21</v>
      </c>
      <c r="Q10553" s="8">
        <v>0.36435000000000001</v>
      </c>
      <c r="R10553" s="17">
        <f t="shared" si="658"/>
        <v>0</v>
      </c>
      <c r="S10553" s="18">
        <f t="shared" si="659"/>
        <v>23098.410000000007</v>
      </c>
    </row>
    <row r="10554" spans="1:19" x14ac:dyDescent="0.25">
      <c r="A10554" s="7" t="s">
        <v>9202</v>
      </c>
      <c r="B10554" s="7" t="s">
        <v>9203</v>
      </c>
      <c r="C10554" s="7" t="s">
        <v>7249</v>
      </c>
      <c r="D10554" s="7" t="s">
        <v>7250</v>
      </c>
      <c r="E10554" s="7" t="s">
        <v>7251</v>
      </c>
      <c r="F10554" s="8">
        <v>21</v>
      </c>
      <c r="G10554" s="8">
        <v>0.48</v>
      </c>
      <c r="H10554" s="8">
        <v>0.69</v>
      </c>
      <c r="I10554" s="8">
        <v>2200</v>
      </c>
      <c r="J10554" s="8">
        <v>1155.8</v>
      </c>
      <c r="K10554" s="8">
        <v>0.52536363636363637</v>
      </c>
      <c r="L10554" s="8">
        <f t="shared" si="656"/>
        <v>9.1178812922614538E-2</v>
      </c>
      <c r="M10554" s="8">
        <f t="shared" si="657"/>
        <v>0.43418482344102183</v>
      </c>
      <c r="N10554" s="9"/>
      <c r="O10554" s="9"/>
      <c r="P10554" s="8">
        <v>21</v>
      </c>
      <c r="Q10554" s="8">
        <v>0.79098000000000002</v>
      </c>
      <c r="R10554" s="17">
        <f t="shared" si="658"/>
        <v>0</v>
      </c>
      <c r="S10554" s="18">
        <f t="shared" si="659"/>
        <v>1155.8</v>
      </c>
    </row>
    <row r="10555" spans="1:19" x14ac:dyDescent="0.25">
      <c r="A10555" s="7" t="s">
        <v>15716</v>
      </c>
      <c r="B10555" s="7" t="s">
        <v>15717</v>
      </c>
      <c r="C10555" s="7" t="s">
        <v>7400</v>
      </c>
      <c r="D10555" s="7" t="s">
        <v>7401</v>
      </c>
      <c r="E10555" s="7" t="s">
        <v>7402</v>
      </c>
      <c r="F10555" s="8">
        <v>15</v>
      </c>
      <c r="G10555" s="8">
        <v>1754.99</v>
      </c>
      <c r="H10555" s="8">
        <v>1950</v>
      </c>
      <c r="I10555" s="8">
        <v>11</v>
      </c>
      <c r="J10555" s="8">
        <v>20864.989999999998</v>
      </c>
      <c r="K10555" s="8">
        <v>1896.8172727272724</v>
      </c>
      <c r="L10555" s="8">
        <f t="shared" si="656"/>
        <v>247.41094861660054</v>
      </c>
      <c r="M10555" s="8">
        <f t="shared" si="657"/>
        <v>1649.4063241106719</v>
      </c>
      <c r="N10555" s="14">
        <v>12</v>
      </c>
      <c r="O10555" s="14">
        <v>1899.13</v>
      </c>
      <c r="P10555" s="8">
        <v>15</v>
      </c>
      <c r="Q10555" s="8">
        <v>1950</v>
      </c>
      <c r="R10555" s="17">
        <f t="shared" si="658"/>
        <v>20890.43</v>
      </c>
      <c r="S10555" s="18">
        <f t="shared" si="659"/>
        <v>20864.989999999998</v>
      </c>
    </row>
    <row r="10556" spans="1:19" x14ac:dyDescent="0.25">
      <c r="A10556" s="7" t="s">
        <v>13431</v>
      </c>
      <c r="B10556" s="7" t="s">
        <v>13432</v>
      </c>
      <c r="C10556" s="7" t="s">
        <v>37</v>
      </c>
      <c r="D10556" s="7" t="s">
        <v>38</v>
      </c>
      <c r="E10556" s="7" t="s">
        <v>39</v>
      </c>
      <c r="F10556" s="8">
        <v>15</v>
      </c>
      <c r="G10556" s="8">
        <v>915.03</v>
      </c>
      <c r="H10556" s="8">
        <v>988.22</v>
      </c>
      <c r="I10556" s="8">
        <v>24</v>
      </c>
      <c r="J10556" s="8">
        <v>23131.75</v>
      </c>
      <c r="K10556" s="8">
        <v>963.82291666666663</v>
      </c>
      <c r="L10556" s="8">
        <f t="shared" si="656"/>
        <v>125.71603260869563</v>
      </c>
      <c r="M10556" s="8">
        <f t="shared" si="657"/>
        <v>838.106884057971</v>
      </c>
      <c r="N10556" s="9"/>
      <c r="O10556" s="9"/>
      <c r="P10556" s="8">
        <v>15</v>
      </c>
      <c r="Q10556" s="8">
        <v>988.21800000000007</v>
      </c>
      <c r="R10556" s="17">
        <f t="shared" si="658"/>
        <v>0</v>
      </c>
      <c r="S10556" s="18">
        <f t="shared" si="659"/>
        <v>23131.75</v>
      </c>
    </row>
    <row r="10557" spans="1:19" x14ac:dyDescent="0.25">
      <c r="A10557" s="7" t="s">
        <v>13939</v>
      </c>
      <c r="B10557" s="7" t="s">
        <v>13940</v>
      </c>
      <c r="C10557" s="7" t="s">
        <v>37</v>
      </c>
      <c r="D10557" s="7" t="s">
        <v>38</v>
      </c>
      <c r="E10557" s="7" t="s">
        <v>39</v>
      </c>
      <c r="F10557" s="8">
        <v>15</v>
      </c>
      <c r="G10557" s="8">
        <v>915.03</v>
      </c>
      <c r="H10557" s="8">
        <v>988.22</v>
      </c>
      <c r="I10557" s="8">
        <v>23</v>
      </c>
      <c r="J10557" s="8">
        <v>22143.53</v>
      </c>
      <c r="K10557" s="8">
        <v>962.7621739130434</v>
      </c>
      <c r="L10557" s="8">
        <f t="shared" si="656"/>
        <v>125.57767485822296</v>
      </c>
      <c r="M10557" s="8">
        <f t="shared" si="657"/>
        <v>837.18449905482044</v>
      </c>
      <c r="N10557" s="9"/>
      <c r="O10557" s="9"/>
      <c r="P10557" s="8">
        <v>15</v>
      </c>
      <c r="Q10557" s="8">
        <v>988.21800000000007</v>
      </c>
      <c r="R10557" s="17">
        <f t="shared" si="658"/>
        <v>0</v>
      </c>
      <c r="S10557" s="18">
        <f t="shared" si="659"/>
        <v>22143.53</v>
      </c>
    </row>
    <row r="10558" spans="1:19" x14ac:dyDescent="0.25">
      <c r="A10558" s="7" t="s">
        <v>18693</v>
      </c>
      <c r="B10558" s="7" t="s">
        <v>18694</v>
      </c>
      <c r="C10558" s="7" t="s">
        <v>37</v>
      </c>
      <c r="D10558" s="7" t="s">
        <v>38</v>
      </c>
      <c r="E10558" s="7" t="s">
        <v>39</v>
      </c>
      <c r="F10558" s="8">
        <v>15</v>
      </c>
      <c r="G10558" s="8">
        <v>1219.99</v>
      </c>
      <c r="H10558" s="8">
        <v>1317.6</v>
      </c>
      <c r="I10558" s="8">
        <v>9</v>
      </c>
      <c r="J10558" s="8">
        <v>11272.79</v>
      </c>
      <c r="K10558" s="8">
        <v>1252.5322222222223</v>
      </c>
      <c r="L10558" s="8">
        <f t="shared" si="656"/>
        <v>163.37376811594186</v>
      </c>
      <c r="M10558" s="8">
        <f t="shared" si="657"/>
        <v>1089.1584541062805</v>
      </c>
      <c r="N10558" s="14">
        <v>12</v>
      </c>
      <c r="O10558" s="14">
        <v>1283.23</v>
      </c>
      <c r="P10558" s="8">
        <v>15</v>
      </c>
      <c r="Q10558" s="8">
        <v>1317.6</v>
      </c>
      <c r="R10558" s="17">
        <f t="shared" si="658"/>
        <v>11549.07</v>
      </c>
      <c r="S10558" s="18">
        <f t="shared" si="659"/>
        <v>11272.79</v>
      </c>
    </row>
    <row r="10559" spans="1:19" x14ac:dyDescent="0.25">
      <c r="A10559" s="7" t="s">
        <v>10902</v>
      </c>
      <c r="B10559" s="7" t="s">
        <v>10903</v>
      </c>
      <c r="C10559" s="7" t="s">
        <v>14</v>
      </c>
      <c r="D10559" s="7" t="s">
        <v>15</v>
      </c>
      <c r="E10559" s="7" t="s">
        <v>8931</v>
      </c>
      <c r="F10559" s="8">
        <v>21</v>
      </c>
      <c r="G10559" s="8">
        <v>11.74</v>
      </c>
      <c r="H10559" s="8">
        <v>11.74</v>
      </c>
      <c r="I10559" s="8">
        <v>12463</v>
      </c>
      <c r="J10559" s="8">
        <v>145691.28000000012</v>
      </c>
      <c r="K10559" s="8">
        <v>11.689904517371428</v>
      </c>
      <c r="L10559" s="8">
        <f t="shared" si="656"/>
        <v>2.0288264038413217</v>
      </c>
      <c r="M10559" s="8">
        <f t="shared" si="657"/>
        <v>9.661078113530106</v>
      </c>
      <c r="N10559" s="14">
        <v>21</v>
      </c>
      <c r="O10559" s="14">
        <v>11.737</v>
      </c>
      <c r="P10559" s="8">
        <v>21</v>
      </c>
      <c r="Q10559" s="8">
        <v>11.737399999999999</v>
      </c>
      <c r="R10559" s="17">
        <f t="shared" si="658"/>
        <v>146278.231</v>
      </c>
      <c r="S10559" s="18">
        <f t="shared" si="659"/>
        <v>145691.28000000012</v>
      </c>
    </row>
    <row r="10560" spans="1:19" x14ac:dyDescent="0.25">
      <c r="A10560" s="7" t="s">
        <v>12761</v>
      </c>
      <c r="B10560" s="7" t="s">
        <v>12762</v>
      </c>
      <c r="C10560" s="7" t="s">
        <v>14</v>
      </c>
      <c r="D10560" s="7" t="s">
        <v>15</v>
      </c>
      <c r="E10560" s="7" t="s">
        <v>7518</v>
      </c>
      <c r="F10560" s="8">
        <v>21</v>
      </c>
      <c r="G10560" s="8">
        <v>2121.4299999999998</v>
      </c>
      <c r="H10560" s="8">
        <v>2269.92</v>
      </c>
      <c r="I10560" s="8">
        <v>5</v>
      </c>
      <c r="J10560" s="8">
        <v>10755.65</v>
      </c>
      <c r="K10560" s="8">
        <v>2151.13</v>
      </c>
      <c r="L10560" s="8">
        <f t="shared" si="656"/>
        <v>373.3366115702479</v>
      </c>
      <c r="M10560" s="8">
        <f t="shared" si="657"/>
        <v>1777.7933884297522</v>
      </c>
      <c r="N10560" s="9"/>
      <c r="O10560" s="9"/>
      <c r="P10560" s="8">
        <v>21</v>
      </c>
      <c r="Q10560" s="8">
        <v>2269.92</v>
      </c>
      <c r="R10560" s="17">
        <f t="shared" si="658"/>
        <v>0</v>
      </c>
      <c r="S10560" s="18">
        <f t="shared" si="659"/>
        <v>10755.65</v>
      </c>
    </row>
    <row r="10561" spans="1:19" x14ac:dyDescent="0.25">
      <c r="A10561" s="7" t="s">
        <v>16889</v>
      </c>
      <c r="B10561" s="7" t="s">
        <v>16890</v>
      </c>
      <c r="C10561" s="7" t="s">
        <v>14</v>
      </c>
      <c r="D10561" s="7" t="s">
        <v>15</v>
      </c>
      <c r="E10561" s="7" t="s">
        <v>2322</v>
      </c>
      <c r="F10561" s="8">
        <v>21</v>
      </c>
      <c r="G10561" s="8">
        <v>332.75</v>
      </c>
      <c r="H10561" s="8">
        <v>372.85</v>
      </c>
      <c r="I10561" s="8">
        <v>60</v>
      </c>
      <c r="J10561" s="8">
        <v>21541.37</v>
      </c>
      <c r="K10561" s="8">
        <v>359.02283333333332</v>
      </c>
      <c r="L10561" s="8">
        <f t="shared" si="656"/>
        <v>62.309747933884296</v>
      </c>
      <c r="M10561" s="8">
        <f t="shared" si="657"/>
        <v>296.71308539944903</v>
      </c>
      <c r="N10561" s="9"/>
      <c r="O10561" s="9"/>
      <c r="P10561" s="8">
        <v>21</v>
      </c>
      <c r="Q10561" s="8">
        <v>369.05</v>
      </c>
      <c r="R10561" s="17">
        <f t="shared" si="658"/>
        <v>0</v>
      </c>
      <c r="S10561" s="18">
        <f t="shared" si="659"/>
        <v>21541.37</v>
      </c>
    </row>
    <row r="10562" spans="1:19" x14ac:dyDescent="0.25">
      <c r="A10562" s="7" t="s">
        <v>7891</v>
      </c>
      <c r="B10562" s="7" t="s">
        <v>7892</v>
      </c>
      <c r="C10562" s="7" t="s">
        <v>7249</v>
      </c>
      <c r="D10562" s="7" t="s">
        <v>7250</v>
      </c>
      <c r="E10562" s="7" t="s">
        <v>7251</v>
      </c>
      <c r="F10562" s="8">
        <v>21</v>
      </c>
      <c r="G10562" s="8">
        <v>0.38</v>
      </c>
      <c r="H10562" s="8">
        <v>0.41</v>
      </c>
      <c r="I10562" s="8">
        <v>50300</v>
      </c>
      <c r="J10562" s="8">
        <v>19845.619999999992</v>
      </c>
      <c r="K10562" s="8">
        <v>0.3945451292246519</v>
      </c>
      <c r="L10562" s="8">
        <f t="shared" ref="L10562:L10625" si="660">K10562-M10562</f>
        <v>6.8474774493534618E-2</v>
      </c>
      <c r="M10562" s="8">
        <f t="shared" ref="M10562:M10625" si="661">K10562/((100+F10562)/100)</f>
        <v>0.32607035473111728</v>
      </c>
      <c r="N10562" s="9"/>
      <c r="O10562" s="9"/>
      <c r="P10562" s="8">
        <v>21</v>
      </c>
      <c r="Q10562" s="8">
        <v>0.40668000000000004</v>
      </c>
      <c r="R10562" s="17">
        <f t="shared" ref="R10562:R10625" si="662">I10562*O10562</f>
        <v>0</v>
      </c>
      <c r="S10562" s="18">
        <f t="shared" si="659"/>
        <v>19845.619999999992</v>
      </c>
    </row>
    <row r="10563" spans="1:19" x14ac:dyDescent="0.25">
      <c r="A10563" s="7" t="s">
        <v>11008</v>
      </c>
      <c r="B10563" s="7" t="s">
        <v>11009</v>
      </c>
      <c r="C10563" s="7" t="s">
        <v>7400</v>
      </c>
      <c r="D10563" s="7" t="s">
        <v>7401</v>
      </c>
      <c r="E10563" s="7" t="s">
        <v>7402</v>
      </c>
      <c r="F10563" s="8">
        <v>21</v>
      </c>
      <c r="G10563" s="8">
        <v>204.47</v>
      </c>
      <c r="H10563" s="8">
        <v>513.01</v>
      </c>
      <c r="I10563" s="8">
        <v>4</v>
      </c>
      <c r="J10563" s="8">
        <v>1434.95</v>
      </c>
      <c r="K10563" s="8">
        <v>358.73750000000001</v>
      </c>
      <c r="L10563" s="8">
        <f t="shared" si="660"/>
        <v>62.260227272727263</v>
      </c>
      <c r="M10563" s="8">
        <f t="shared" si="661"/>
        <v>296.47727272727275</v>
      </c>
      <c r="N10563" s="9"/>
      <c r="O10563" s="9"/>
      <c r="P10563" s="8">
        <v>21</v>
      </c>
      <c r="Q10563" s="8">
        <v>513.005</v>
      </c>
      <c r="R10563" s="17">
        <f t="shared" si="662"/>
        <v>0</v>
      </c>
      <c r="S10563" s="18">
        <f t="shared" ref="S10563:S10626" si="663">J10563</f>
        <v>1434.95</v>
      </c>
    </row>
    <row r="10564" spans="1:19" x14ac:dyDescent="0.25">
      <c r="A10564" s="7" t="s">
        <v>17253</v>
      </c>
      <c r="B10564" s="7" t="s">
        <v>17254</v>
      </c>
      <c r="C10564" s="7" t="s">
        <v>14</v>
      </c>
      <c r="D10564" s="7" t="s">
        <v>15</v>
      </c>
      <c r="E10564" s="7" t="s">
        <v>7518</v>
      </c>
      <c r="F10564" s="8">
        <v>21</v>
      </c>
      <c r="G10564" s="8">
        <v>256.88</v>
      </c>
      <c r="H10564" s="8">
        <v>287.74</v>
      </c>
      <c r="I10564" s="8">
        <v>50</v>
      </c>
      <c r="J10564" s="8">
        <v>13769.8</v>
      </c>
      <c r="K10564" s="8">
        <v>275.39599999999996</v>
      </c>
      <c r="L10564" s="8">
        <f t="shared" si="660"/>
        <v>47.795999999999992</v>
      </c>
      <c r="M10564" s="8">
        <f t="shared" si="661"/>
        <v>227.59999999999997</v>
      </c>
      <c r="N10564" s="9"/>
      <c r="O10564" s="9"/>
      <c r="P10564" s="8">
        <v>21</v>
      </c>
      <c r="Q10564" s="8">
        <v>287.738</v>
      </c>
      <c r="R10564" s="17">
        <f t="shared" si="662"/>
        <v>0</v>
      </c>
      <c r="S10564" s="18">
        <f t="shared" si="663"/>
        <v>13769.8</v>
      </c>
    </row>
    <row r="10565" spans="1:19" x14ac:dyDescent="0.25">
      <c r="A10565" s="7" t="s">
        <v>18891</v>
      </c>
      <c r="B10565" s="7" t="s">
        <v>18892</v>
      </c>
      <c r="C10565" s="7" t="s">
        <v>37</v>
      </c>
      <c r="D10565" s="7" t="s">
        <v>38</v>
      </c>
      <c r="E10565" s="7" t="s">
        <v>39</v>
      </c>
      <c r="F10565" s="8">
        <v>15</v>
      </c>
      <c r="G10565" s="8">
        <v>1950</v>
      </c>
      <c r="H10565" s="8">
        <v>2106</v>
      </c>
      <c r="I10565" s="8">
        <v>6</v>
      </c>
      <c r="J10565" s="8">
        <v>12012</v>
      </c>
      <c r="K10565" s="8">
        <v>2002</v>
      </c>
      <c r="L10565" s="8">
        <f t="shared" si="660"/>
        <v>261.13043478260852</v>
      </c>
      <c r="M10565" s="8">
        <f t="shared" si="661"/>
        <v>1740.8695652173915</v>
      </c>
      <c r="N10565" s="14">
        <v>12</v>
      </c>
      <c r="O10565" s="14">
        <v>2051.06</v>
      </c>
      <c r="P10565" s="8">
        <v>15</v>
      </c>
      <c r="Q10565" s="8">
        <v>2106</v>
      </c>
      <c r="R10565" s="17">
        <f t="shared" si="662"/>
        <v>12306.36</v>
      </c>
      <c r="S10565" s="18">
        <f t="shared" si="663"/>
        <v>12012</v>
      </c>
    </row>
    <row r="10566" spans="1:19" x14ac:dyDescent="0.25">
      <c r="A10566" s="7" t="s">
        <v>11772</v>
      </c>
      <c r="B10566" s="7" t="s">
        <v>11773</v>
      </c>
      <c r="C10566" s="7" t="s">
        <v>14</v>
      </c>
      <c r="D10566" s="7" t="s">
        <v>15</v>
      </c>
      <c r="E10566" s="7" t="s">
        <v>7372</v>
      </c>
      <c r="F10566" s="8">
        <v>15</v>
      </c>
      <c r="G10566" s="8">
        <v>147.71</v>
      </c>
      <c r="H10566" s="8">
        <v>166.34</v>
      </c>
      <c r="I10566" s="8">
        <v>90</v>
      </c>
      <c r="J10566" s="8">
        <v>14345.02</v>
      </c>
      <c r="K10566" s="8">
        <v>159.38911111111111</v>
      </c>
      <c r="L10566" s="8">
        <f t="shared" si="660"/>
        <v>20.789884057970994</v>
      </c>
      <c r="M10566" s="8">
        <f t="shared" si="661"/>
        <v>138.59922705314011</v>
      </c>
      <c r="N10566" s="14">
        <v>12</v>
      </c>
      <c r="O10566" s="14">
        <v>167.83100000000002</v>
      </c>
      <c r="P10566" s="8">
        <v>15</v>
      </c>
      <c r="Q10566" s="8">
        <v>166.33833333333331</v>
      </c>
      <c r="R10566" s="17">
        <f t="shared" si="662"/>
        <v>15104.79</v>
      </c>
      <c r="S10566" s="18">
        <f t="shared" si="663"/>
        <v>14345.02</v>
      </c>
    </row>
    <row r="10567" spans="1:19" x14ac:dyDescent="0.25">
      <c r="A10567" s="7" t="s">
        <v>18502</v>
      </c>
      <c r="B10567" s="7" t="s">
        <v>18503</v>
      </c>
      <c r="C10567" s="7" t="s">
        <v>37</v>
      </c>
      <c r="D10567" s="7" t="s">
        <v>38</v>
      </c>
      <c r="E10567" s="7" t="s">
        <v>39</v>
      </c>
      <c r="F10567" s="8">
        <v>15</v>
      </c>
      <c r="G10567" s="8">
        <v>977.5</v>
      </c>
      <c r="H10567" s="8">
        <v>1317.63</v>
      </c>
      <c r="I10567" s="8">
        <v>9</v>
      </c>
      <c r="J10567" s="8">
        <v>11225.52</v>
      </c>
      <c r="K10567" s="8">
        <v>1247.28</v>
      </c>
      <c r="L10567" s="8">
        <f t="shared" si="660"/>
        <v>162.68869565217392</v>
      </c>
      <c r="M10567" s="8">
        <f t="shared" si="661"/>
        <v>1084.5913043478261</v>
      </c>
      <c r="N10567" s="14">
        <v>12</v>
      </c>
      <c r="O10567" s="14">
        <v>1283.23</v>
      </c>
      <c r="P10567" s="8">
        <v>15</v>
      </c>
      <c r="Q10567" s="8">
        <v>1317.6</v>
      </c>
      <c r="R10567" s="17">
        <f t="shared" si="662"/>
        <v>11549.07</v>
      </c>
      <c r="S10567" s="18">
        <f t="shared" si="663"/>
        <v>11225.52</v>
      </c>
    </row>
    <row r="10568" spans="1:19" x14ac:dyDescent="0.25">
      <c r="A10568" s="7" t="s">
        <v>4152</v>
      </c>
      <c r="B10568" s="7" t="s">
        <v>4153</v>
      </c>
      <c r="C10568" s="7" t="s">
        <v>76</v>
      </c>
      <c r="D10568" s="7" t="s">
        <v>77</v>
      </c>
      <c r="E10568" s="7" t="s">
        <v>78</v>
      </c>
      <c r="F10568" s="8">
        <v>15</v>
      </c>
      <c r="G10568" s="8">
        <v>7935</v>
      </c>
      <c r="H10568" s="8">
        <v>8569.7999999999993</v>
      </c>
      <c r="I10568" s="8">
        <v>2</v>
      </c>
      <c r="J10568" s="8">
        <v>16504.8</v>
      </c>
      <c r="K10568" s="8">
        <v>8252.4</v>
      </c>
      <c r="L10568" s="8">
        <f t="shared" si="660"/>
        <v>1076.3999999999996</v>
      </c>
      <c r="M10568" s="8">
        <f t="shared" si="661"/>
        <v>7176</v>
      </c>
      <c r="N10568" s="9"/>
      <c r="O10568" s="9"/>
      <c r="P10568" s="8">
        <v>15</v>
      </c>
      <c r="Q10568" s="8">
        <v>8569.7999999999993</v>
      </c>
      <c r="R10568" s="17">
        <f t="shared" si="662"/>
        <v>0</v>
      </c>
      <c r="S10568" s="18">
        <f t="shared" si="663"/>
        <v>16504.8</v>
      </c>
    </row>
    <row r="10569" spans="1:19" x14ac:dyDescent="0.25">
      <c r="A10569" s="7" t="s">
        <v>3418</v>
      </c>
      <c r="B10569" s="7" t="s">
        <v>3419</v>
      </c>
      <c r="C10569" s="7" t="s">
        <v>37</v>
      </c>
      <c r="D10569" s="7" t="s">
        <v>38</v>
      </c>
      <c r="E10569" s="7" t="s">
        <v>39</v>
      </c>
      <c r="F10569" s="8">
        <v>15</v>
      </c>
      <c r="G10569" s="8">
        <v>1064.9000000000001</v>
      </c>
      <c r="H10569" s="8">
        <v>1107.45</v>
      </c>
      <c r="I10569" s="8">
        <v>49</v>
      </c>
      <c r="J10569" s="8">
        <v>53626.8</v>
      </c>
      <c r="K10569" s="8">
        <v>1094.4244897959184</v>
      </c>
      <c r="L10569" s="8">
        <f t="shared" si="660"/>
        <v>142.75102040816319</v>
      </c>
      <c r="M10569" s="8">
        <f t="shared" si="661"/>
        <v>951.67346938775518</v>
      </c>
      <c r="N10569" s="9"/>
      <c r="O10569" s="9"/>
      <c r="P10569" s="8">
        <v>15</v>
      </c>
      <c r="Q10569" s="8">
        <v>1107.45</v>
      </c>
      <c r="R10569" s="17">
        <f t="shared" si="662"/>
        <v>0</v>
      </c>
      <c r="S10569" s="18">
        <f t="shared" si="663"/>
        <v>53626.8</v>
      </c>
    </row>
    <row r="10570" spans="1:19" x14ac:dyDescent="0.25">
      <c r="A10570" s="7" t="s">
        <v>17379</v>
      </c>
      <c r="B10570" s="7" t="s">
        <v>17380</v>
      </c>
      <c r="C10570" s="7" t="s">
        <v>14</v>
      </c>
      <c r="D10570" s="7" t="s">
        <v>15</v>
      </c>
      <c r="E10570" s="7" t="s">
        <v>7807</v>
      </c>
      <c r="F10570" s="8">
        <v>21</v>
      </c>
      <c r="G10570" s="8">
        <v>0.8</v>
      </c>
      <c r="H10570" s="8">
        <v>0.8</v>
      </c>
      <c r="I10570" s="8">
        <v>739320</v>
      </c>
      <c r="J10570" s="8">
        <v>589782.06999999448</v>
      </c>
      <c r="K10570" s="8">
        <v>0.79773585186386742</v>
      </c>
      <c r="L10570" s="8">
        <f t="shared" si="660"/>
        <v>0.13845002387720007</v>
      </c>
      <c r="M10570" s="8">
        <f t="shared" si="661"/>
        <v>0.65928582798666735</v>
      </c>
      <c r="N10570" s="9"/>
      <c r="O10570" s="9"/>
      <c r="P10570" s="8">
        <v>21</v>
      </c>
      <c r="Q10570" s="8">
        <v>0.79860000000000009</v>
      </c>
      <c r="R10570" s="17">
        <f t="shared" si="662"/>
        <v>0</v>
      </c>
      <c r="S10570" s="18">
        <f t="shared" si="663"/>
        <v>589782.06999999448</v>
      </c>
    </row>
    <row r="10571" spans="1:19" x14ac:dyDescent="0.25">
      <c r="A10571" s="7" t="s">
        <v>1322</v>
      </c>
      <c r="B10571" s="7" t="s">
        <v>1323</v>
      </c>
      <c r="C10571" s="7" t="s">
        <v>37</v>
      </c>
      <c r="D10571" s="7" t="s">
        <v>38</v>
      </c>
      <c r="E10571" s="7" t="s">
        <v>39</v>
      </c>
      <c r="F10571" s="8">
        <v>15</v>
      </c>
      <c r="G10571" s="8">
        <v>396.75</v>
      </c>
      <c r="H10571" s="8">
        <v>716.45</v>
      </c>
      <c r="I10571" s="8">
        <v>4</v>
      </c>
      <c r="J10571" s="8">
        <v>2226.4</v>
      </c>
      <c r="K10571" s="8">
        <v>556.6</v>
      </c>
      <c r="L10571" s="8">
        <f t="shared" si="660"/>
        <v>72.599999999999966</v>
      </c>
      <c r="M10571" s="8">
        <f t="shared" si="661"/>
        <v>484.00000000000006</v>
      </c>
      <c r="N10571" s="9"/>
      <c r="O10571" s="9"/>
      <c r="P10571" s="8">
        <v>15</v>
      </c>
      <c r="Q10571" s="8">
        <v>716.45</v>
      </c>
      <c r="R10571" s="17">
        <f t="shared" si="662"/>
        <v>0</v>
      </c>
      <c r="S10571" s="18">
        <f t="shared" si="663"/>
        <v>2226.4</v>
      </c>
    </row>
    <row r="10572" spans="1:19" x14ac:dyDescent="0.25">
      <c r="A10572" s="7" t="s">
        <v>8644</v>
      </c>
      <c r="B10572" s="7" t="s">
        <v>8645</v>
      </c>
      <c r="C10572" s="7" t="s">
        <v>7375</v>
      </c>
      <c r="D10572" s="7" t="s">
        <v>7376</v>
      </c>
      <c r="E10572" s="7" t="s">
        <v>7377</v>
      </c>
      <c r="F10572" s="8">
        <v>15</v>
      </c>
      <c r="G10572" s="8">
        <v>110.81</v>
      </c>
      <c r="H10572" s="8">
        <v>114.37</v>
      </c>
      <c r="I10572" s="8">
        <v>2160</v>
      </c>
      <c r="J10572" s="8">
        <v>246393.36999999997</v>
      </c>
      <c r="K10572" s="8">
        <v>114.07100462962961</v>
      </c>
      <c r="L10572" s="8">
        <f t="shared" si="660"/>
        <v>14.878826690821242</v>
      </c>
      <c r="M10572" s="8">
        <f t="shared" si="661"/>
        <v>99.192177938808371</v>
      </c>
      <c r="N10572" s="9"/>
      <c r="O10572" s="9"/>
      <c r="P10572" s="8">
        <v>15</v>
      </c>
      <c r="Q10572" s="8">
        <v>114.36750000000001</v>
      </c>
      <c r="R10572" s="17">
        <f t="shared" si="662"/>
        <v>0</v>
      </c>
      <c r="S10572" s="18">
        <f t="shared" si="663"/>
        <v>246393.36999999997</v>
      </c>
    </row>
    <row r="10573" spans="1:19" x14ac:dyDescent="0.25">
      <c r="A10573" s="7" t="s">
        <v>10590</v>
      </c>
      <c r="B10573" s="7" t="s">
        <v>10591</v>
      </c>
      <c r="C10573" s="7" t="s">
        <v>7539</v>
      </c>
      <c r="D10573" s="7" t="s">
        <v>7540</v>
      </c>
      <c r="E10573" s="7" t="s">
        <v>7798</v>
      </c>
      <c r="F10573" s="8">
        <v>21</v>
      </c>
      <c r="G10573" s="8">
        <v>3738.9</v>
      </c>
      <c r="H10573" s="8">
        <v>3868.37</v>
      </c>
      <c r="I10573" s="8">
        <v>9</v>
      </c>
      <c r="J10573" s="8">
        <v>34167.979999999996</v>
      </c>
      <c r="K10573" s="8">
        <v>3796.442222222222</v>
      </c>
      <c r="L10573" s="8">
        <f t="shared" si="660"/>
        <v>658.88666666666631</v>
      </c>
      <c r="M10573" s="8">
        <f t="shared" si="661"/>
        <v>3137.5555555555557</v>
      </c>
      <c r="N10573" s="9"/>
      <c r="O10573" s="9"/>
      <c r="P10573" s="8">
        <v>21</v>
      </c>
      <c r="Q10573" s="8">
        <v>3868.37</v>
      </c>
      <c r="R10573" s="17">
        <f t="shared" si="662"/>
        <v>0</v>
      </c>
      <c r="S10573" s="18">
        <f t="shared" si="663"/>
        <v>34167.979999999996</v>
      </c>
    </row>
    <row r="10574" spans="1:19" x14ac:dyDescent="0.25">
      <c r="A10574" s="7" t="s">
        <v>14738</v>
      </c>
      <c r="B10574" s="7" t="s">
        <v>14739</v>
      </c>
      <c r="C10574" s="7" t="s">
        <v>37</v>
      </c>
      <c r="D10574" s="7" t="s">
        <v>38</v>
      </c>
      <c r="E10574" s="7" t="s">
        <v>39</v>
      </c>
      <c r="F10574" s="8">
        <v>15</v>
      </c>
      <c r="G10574" s="8">
        <v>2027.07</v>
      </c>
      <c r="H10574" s="8">
        <v>2188.9899999999998</v>
      </c>
      <c r="I10574" s="8">
        <v>5</v>
      </c>
      <c r="J10574" s="8">
        <v>10297.289999999999</v>
      </c>
      <c r="K10574" s="8">
        <v>2059.4579999999996</v>
      </c>
      <c r="L10574" s="8">
        <f t="shared" si="660"/>
        <v>268.62495652173902</v>
      </c>
      <c r="M10574" s="8">
        <f t="shared" si="661"/>
        <v>1790.8330434782606</v>
      </c>
      <c r="N10574" s="9"/>
      <c r="O10574" s="9"/>
      <c r="P10574" s="8">
        <v>15</v>
      </c>
      <c r="Q10574" s="8">
        <v>2188.9899999999998</v>
      </c>
      <c r="R10574" s="17">
        <f t="shared" si="662"/>
        <v>0</v>
      </c>
      <c r="S10574" s="18">
        <f t="shared" si="663"/>
        <v>10297.289999999999</v>
      </c>
    </row>
    <row r="10575" spans="1:19" x14ac:dyDescent="0.25">
      <c r="A10575" s="7" t="s">
        <v>11911</v>
      </c>
      <c r="B10575" s="7" t="s">
        <v>11912</v>
      </c>
      <c r="C10575" s="7" t="s">
        <v>14</v>
      </c>
      <c r="D10575" s="7" t="s">
        <v>15</v>
      </c>
      <c r="E10575" s="7" t="s">
        <v>2322</v>
      </c>
      <c r="F10575" s="8">
        <v>21</v>
      </c>
      <c r="G10575" s="8">
        <v>3.57</v>
      </c>
      <c r="H10575" s="8">
        <v>3.65</v>
      </c>
      <c r="I10575" s="8">
        <v>13700</v>
      </c>
      <c r="J10575" s="8">
        <v>49379.39</v>
      </c>
      <c r="K10575" s="8">
        <v>3.6043350364963502</v>
      </c>
      <c r="L10575" s="8">
        <f t="shared" si="660"/>
        <v>0.62554575013573022</v>
      </c>
      <c r="M10575" s="8">
        <f t="shared" si="661"/>
        <v>2.97878928636062</v>
      </c>
      <c r="N10575" s="14">
        <v>21</v>
      </c>
      <c r="O10575" s="14">
        <v>3.65178</v>
      </c>
      <c r="P10575" s="8">
        <v>21</v>
      </c>
      <c r="Q10575" s="8">
        <v>3.65178</v>
      </c>
      <c r="R10575" s="17">
        <f t="shared" si="662"/>
        <v>50029.385999999999</v>
      </c>
      <c r="S10575" s="18">
        <f t="shared" si="663"/>
        <v>49379.39</v>
      </c>
    </row>
    <row r="10576" spans="1:19" x14ac:dyDescent="0.25">
      <c r="A10576" s="7" t="s">
        <v>16576</v>
      </c>
      <c r="B10576" s="7" t="s">
        <v>16577</v>
      </c>
      <c r="C10576" s="7" t="s">
        <v>7205</v>
      </c>
      <c r="D10576" s="7" t="s">
        <v>7206</v>
      </c>
      <c r="E10576" s="7" t="s">
        <v>7445</v>
      </c>
      <c r="F10576" s="8">
        <v>15</v>
      </c>
      <c r="G10576" s="8">
        <v>20.45</v>
      </c>
      <c r="H10576" s="8">
        <v>20.51</v>
      </c>
      <c r="I10576" s="8">
        <v>1945</v>
      </c>
      <c r="J10576" s="8">
        <v>39866.31</v>
      </c>
      <c r="K10576" s="8">
        <v>20.496817480719795</v>
      </c>
      <c r="L10576" s="8">
        <f t="shared" si="660"/>
        <v>2.6734979322677965</v>
      </c>
      <c r="M10576" s="8">
        <f t="shared" si="661"/>
        <v>17.823319548451998</v>
      </c>
      <c r="N10576" s="9"/>
      <c r="O10576" s="9"/>
      <c r="P10576" s="8">
        <v>15</v>
      </c>
      <c r="Q10576" s="8">
        <v>20.833291666666664</v>
      </c>
      <c r="R10576" s="17">
        <f t="shared" si="662"/>
        <v>0</v>
      </c>
      <c r="S10576" s="18">
        <f t="shared" si="663"/>
        <v>39866.31</v>
      </c>
    </row>
    <row r="10577" spans="1:19" x14ac:dyDescent="0.25">
      <c r="A10577" s="7" t="s">
        <v>10138</v>
      </c>
      <c r="B10577" s="7" t="s">
        <v>10139</v>
      </c>
      <c r="C10577" s="7" t="s">
        <v>7400</v>
      </c>
      <c r="D10577" s="7" t="s">
        <v>7401</v>
      </c>
      <c r="E10577" s="7" t="s">
        <v>7402</v>
      </c>
      <c r="F10577" s="8">
        <v>15</v>
      </c>
      <c r="G10577" s="8">
        <v>2896.55</v>
      </c>
      <c r="H10577" s="8">
        <v>3006.19</v>
      </c>
      <c r="I10577" s="8">
        <v>9</v>
      </c>
      <c r="J10577" s="8">
        <v>26397.870000000003</v>
      </c>
      <c r="K10577" s="8">
        <v>2933.0966666666668</v>
      </c>
      <c r="L10577" s="8">
        <f t="shared" si="660"/>
        <v>382.57782608695652</v>
      </c>
      <c r="M10577" s="8">
        <f t="shared" si="661"/>
        <v>2550.5188405797103</v>
      </c>
      <c r="N10577" s="9"/>
      <c r="O10577" s="9"/>
      <c r="P10577" s="8">
        <v>15</v>
      </c>
      <c r="Q10577" s="8">
        <v>3006.19</v>
      </c>
      <c r="R10577" s="17">
        <f t="shared" si="662"/>
        <v>0</v>
      </c>
      <c r="S10577" s="18">
        <f t="shared" si="663"/>
        <v>26397.870000000003</v>
      </c>
    </row>
    <row r="10578" spans="1:19" x14ac:dyDescent="0.25">
      <c r="A10578" s="7" t="s">
        <v>7441</v>
      </c>
      <c r="B10578" s="7" t="s">
        <v>7442</v>
      </c>
      <c r="C10578" s="7" t="s">
        <v>7205</v>
      </c>
      <c r="D10578" s="7" t="s">
        <v>7206</v>
      </c>
      <c r="E10578" s="7" t="s">
        <v>7207</v>
      </c>
      <c r="F10578" s="8">
        <v>15</v>
      </c>
      <c r="G10578" s="8">
        <v>8.76</v>
      </c>
      <c r="H10578" s="8">
        <v>9.83</v>
      </c>
      <c r="I10578" s="8">
        <v>2405</v>
      </c>
      <c r="J10578" s="8">
        <v>22987.560000000005</v>
      </c>
      <c r="K10578" s="8">
        <v>9.5582370062370074</v>
      </c>
      <c r="L10578" s="8">
        <f t="shared" si="660"/>
        <v>1.2467265660309135</v>
      </c>
      <c r="M10578" s="8">
        <f t="shared" si="661"/>
        <v>8.311510440206094</v>
      </c>
      <c r="N10578" s="14">
        <v>12</v>
      </c>
      <c r="O10578" s="14">
        <v>9.5759999999999987</v>
      </c>
      <c r="P10578" s="8">
        <v>15</v>
      </c>
      <c r="Q10578" s="8">
        <v>9.8325000000000014</v>
      </c>
      <c r="R10578" s="17">
        <f t="shared" si="662"/>
        <v>23030.279999999995</v>
      </c>
      <c r="S10578" s="18">
        <f t="shared" si="663"/>
        <v>22987.560000000005</v>
      </c>
    </row>
    <row r="10579" spans="1:19" x14ac:dyDescent="0.25">
      <c r="A10579" s="7" t="s">
        <v>9022</v>
      </c>
      <c r="B10579" s="7" t="s">
        <v>9023</v>
      </c>
      <c r="C10579" s="7" t="s">
        <v>7375</v>
      </c>
      <c r="D10579" s="7" t="s">
        <v>7376</v>
      </c>
      <c r="E10579" s="7" t="s">
        <v>7377</v>
      </c>
      <c r="F10579" s="8">
        <v>15</v>
      </c>
      <c r="G10579" s="8">
        <v>28.52</v>
      </c>
      <c r="H10579" s="8">
        <v>29.79</v>
      </c>
      <c r="I10579" s="8">
        <v>1060</v>
      </c>
      <c r="J10579" s="8">
        <v>30910.390000000003</v>
      </c>
      <c r="K10579" s="8">
        <v>29.160745283018869</v>
      </c>
      <c r="L10579" s="8">
        <f t="shared" si="660"/>
        <v>3.8035754716981103</v>
      </c>
      <c r="M10579" s="8">
        <f t="shared" si="661"/>
        <v>25.357169811320759</v>
      </c>
      <c r="N10579" s="14">
        <v>12</v>
      </c>
      <c r="O10579" s="14">
        <v>29.008000000000003</v>
      </c>
      <c r="P10579" s="8">
        <v>15</v>
      </c>
      <c r="Q10579" s="8">
        <v>29.785</v>
      </c>
      <c r="R10579" s="17">
        <f t="shared" si="662"/>
        <v>30748.480000000003</v>
      </c>
      <c r="S10579" s="18">
        <f t="shared" si="663"/>
        <v>30910.390000000003</v>
      </c>
    </row>
    <row r="10580" spans="1:19" x14ac:dyDescent="0.25">
      <c r="A10580" s="7" t="s">
        <v>13615</v>
      </c>
      <c r="B10580" s="7" t="s">
        <v>13616</v>
      </c>
      <c r="C10580" s="7" t="s">
        <v>7205</v>
      </c>
      <c r="D10580" s="7" t="s">
        <v>7206</v>
      </c>
      <c r="E10580" s="7" t="s">
        <v>7440</v>
      </c>
      <c r="F10580" s="8">
        <v>21</v>
      </c>
      <c r="G10580" s="8">
        <v>713.56</v>
      </c>
      <c r="H10580" s="8">
        <v>745.16</v>
      </c>
      <c r="I10580" s="8">
        <v>176</v>
      </c>
      <c r="J10580" s="8">
        <v>130483.70999999999</v>
      </c>
      <c r="K10580" s="8">
        <v>741.38471590909091</v>
      </c>
      <c r="L10580" s="8">
        <f t="shared" si="660"/>
        <v>128.6700746619083</v>
      </c>
      <c r="M10580" s="8">
        <f t="shared" si="661"/>
        <v>612.71464124718261</v>
      </c>
      <c r="N10580" s="14">
        <v>12</v>
      </c>
      <c r="O10580" s="14">
        <v>689.73</v>
      </c>
      <c r="P10580" s="8">
        <v>21</v>
      </c>
      <c r="Q10580" s="8">
        <v>745.15440000000001</v>
      </c>
      <c r="R10580" s="17">
        <f t="shared" si="662"/>
        <v>121392.48000000001</v>
      </c>
      <c r="S10580" s="18">
        <f t="shared" si="663"/>
        <v>130483.70999999999</v>
      </c>
    </row>
    <row r="10581" spans="1:19" x14ac:dyDescent="0.25">
      <c r="A10581" s="7" t="s">
        <v>11546</v>
      </c>
      <c r="B10581" s="7" t="s">
        <v>11547</v>
      </c>
      <c r="C10581" s="7" t="s">
        <v>7205</v>
      </c>
      <c r="D10581" s="7" t="s">
        <v>7206</v>
      </c>
      <c r="E10581" s="7" t="s">
        <v>7440</v>
      </c>
      <c r="F10581" s="8">
        <v>15</v>
      </c>
      <c r="G10581" s="8">
        <v>128.34</v>
      </c>
      <c r="H10581" s="8">
        <v>138.58000000000001</v>
      </c>
      <c r="I10581" s="8">
        <v>205</v>
      </c>
      <c r="J10581" s="8">
        <v>27743.649999999991</v>
      </c>
      <c r="K10581" s="8">
        <v>135.33487804878044</v>
      </c>
      <c r="L10581" s="8">
        <f t="shared" si="660"/>
        <v>17.652375397667001</v>
      </c>
      <c r="M10581" s="8">
        <f t="shared" si="661"/>
        <v>117.68250265111344</v>
      </c>
      <c r="N10581" s="14">
        <v>12</v>
      </c>
      <c r="O10581" s="14">
        <v>134.96899999999999</v>
      </c>
      <c r="P10581" s="8">
        <v>15</v>
      </c>
      <c r="Q10581" s="8">
        <v>138.58440000000002</v>
      </c>
      <c r="R10581" s="17">
        <f t="shared" si="662"/>
        <v>27668.645</v>
      </c>
      <c r="S10581" s="18">
        <f t="shared" si="663"/>
        <v>27743.649999999991</v>
      </c>
    </row>
    <row r="10582" spans="1:19" x14ac:dyDescent="0.25">
      <c r="A10582" s="7" t="s">
        <v>12957</v>
      </c>
      <c r="B10582" s="7" t="s">
        <v>12958</v>
      </c>
      <c r="C10582" s="7" t="s">
        <v>7400</v>
      </c>
      <c r="D10582" s="7" t="s">
        <v>7401</v>
      </c>
      <c r="E10582" s="7" t="s">
        <v>7402</v>
      </c>
      <c r="F10582" s="8">
        <v>15</v>
      </c>
      <c r="G10582" s="8">
        <v>2958.5</v>
      </c>
      <c r="H10582" s="8">
        <v>3170</v>
      </c>
      <c r="I10582" s="8">
        <v>5</v>
      </c>
      <c r="J10582" s="8">
        <v>15173.400000000001</v>
      </c>
      <c r="K10582" s="8">
        <v>3034.6800000000003</v>
      </c>
      <c r="L10582" s="8">
        <f t="shared" si="660"/>
        <v>395.82782608695652</v>
      </c>
      <c r="M10582" s="8">
        <f t="shared" si="661"/>
        <v>2638.8521739130438</v>
      </c>
      <c r="N10582" s="9"/>
      <c r="O10582" s="9"/>
      <c r="P10582" s="8">
        <v>15</v>
      </c>
      <c r="Q10582" s="8">
        <v>3170</v>
      </c>
      <c r="R10582" s="17">
        <f t="shared" si="662"/>
        <v>0</v>
      </c>
      <c r="S10582" s="18">
        <f t="shared" si="663"/>
        <v>15173.400000000001</v>
      </c>
    </row>
    <row r="10583" spans="1:19" x14ac:dyDescent="0.25">
      <c r="A10583" s="7" t="s">
        <v>7824</v>
      </c>
      <c r="B10583" s="7" t="s">
        <v>7825</v>
      </c>
      <c r="C10583" s="7" t="s">
        <v>14</v>
      </c>
      <c r="D10583" s="7" t="s">
        <v>15</v>
      </c>
      <c r="E10583" s="7" t="s">
        <v>2322</v>
      </c>
      <c r="F10583" s="8">
        <v>21</v>
      </c>
      <c r="G10583" s="8">
        <v>24.26</v>
      </c>
      <c r="H10583" s="8">
        <v>25.13</v>
      </c>
      <c r="I10583" s="8">
        <v>600</v>
      </c>
      <c r="J10583" s="8">
        <v>14895.100000000002</v>
      </c>
      <c r="K10583" s="8">
        <v>24.825166666666671</v>
      </c>
      <c r="L10583" s="8">
        <f t="shared" si="660"/>
        <v>4.3084999999999987</v>
      </c>
      <c r="M10583" s="8">
        <f t="shared" si="661"/>
        <v>20.516666666666673</v>
      </c>
      <c r="N10583" s="9"/>
      <c r="O10583" s="9"/>
      <c r="P10583" s="8">
        <v>21</v>
      </c>
      <c r="Q10583" s="8">
        <v>25.954499999999999</v>
      </c>
      <c r="R10583" s="17">
        <f t="shared" si="662"/>
        <v>0</v>
      </c>
      <c r="S10583" s="18">
        <f t="shared" si="663"/>
        <v>14895.100000000002</v>
      </c>
    </row>
    <row r="10584" spans="1:19" x14ac:dyDescent="0.25">
      <c r="A10584" s="7" t="s">
        <v>10588</v>
      </c>
      <c r="B10584" s="7" t="s">
        <v>10589</v>
      </c>
      <c r="C10584" s="7" t="s">
        <v>7400</v>
      </c>
      <c r="D10584" s="7" t="s">
        <v>7401</v>
      </c>
      <c r="E10584" s="7" t="s">
        <v>7402</v>
      </c>
      <c r="F10584" s="8">
        <v>21</v>
      </c>
      <c r="G10584" s="8">
        <v>2722.34</v>
      </c>
      <c r="H10584" s="8">
        <v>3243.01</v>
      </c>
      <c r="I10584" s="8">
        <v>5</v>
      </c>
      <c r="J10584" s="8">
        <v>15532.210000000001</v>
      </c>
      <c r="K10584" s="8">
        <v>3106.442</v>
      </c>
      <c r="L10584" s="8">
        <f t="shared" si="660"/>
        <v>539.13456198347103</v>
      </c>
      <c r="M10584" s="8">
        <f t="shared" si="661"/>
        <v>2567.307438016529</v>
      </c>
      <c r="N10584" s="9"/>
      <c r="O10584" s="9"/>
      <c r="P10584" s="8">
        <v>21</v>
      </c>
      <c r="Q10584" s="8">
        <v>3243.0050000000001</v>
      </c>
      <c r="R10584" s="17">
        <f t="shared" si="662"/>
        <v>0</v>
      </c>
      <c r="S10584" s="18">
        <f t="shared" si="663"/>
        <v>15532.210000000001</v>
      </c>
    </row>
    <row r="10585" spans="1:19" x14ac:dyDescent="0.25">
      <c r="A10585" s="7" t="s">
        <v>14968</v>
      </c>
      <c r="B10585" s="7" t="s">
        <v>14969</v>
      </c>
      <c r="C10585" s="7" t="s">
        <v>7205</v>
      </c>
      <c r="D10585" s="7" t="s">
        <v>7206</v>
      </c>
      <c r="E10585" s="7" t="s">
        <v>7440</v>
      </c>
      <c r="F10585" s="8">
        <v>15</v>
      </c>
      <c r="G10585" s="8">
        <v>710.97</v>
      </c>
      <c r="H10585" s="8">
        <v>767.84</v>
      </c>
      <c r="I10585" s="8">
        <v>21</v>
      </c>
      <c r="J10585" s="8">
        <v>15441.05</v>
      </c>
      <c r="K10585" s="8">
        <v>735.28809523809525</v>
      </c>
      <c r="L10585" s="8">
        <f t="shared" si="660"/>
        <v>95.907142857142844</v>
      </c>
      <c r="M10585" s="8">
        <f t="shared" si="661"/>
        <v>639.38095238095241</v>
      </c>
      <c r="N10585" s="14">
        <v>12</v>
      </c>
      <c r="O10585" s="14">
        <v>747.8</v>
      </c>
      <c r="P10585" s="8">
        <v>15</v>
      </c>
      <c r="Q10585" s="8">
        <v>767.83</v>
      </c>
      <c r="R10585" s="17">
        <f t="shared" si="662"/>
        <v>15703.8</v>
      </c>
      <c r="S10585" s="18">
        <f t="shared" si="663"/>
        <v>15441.05</v>
      </c>
    </row>
    <row r="10586" spans="1:19" x14ac:dyDescent="0.25">
      <c r="A10586" s="7" t="s">
        <v>17463</v>
      </c>
      <c r="B10586" s="7" t="s">
        <v>17464</v>
      </c>
      <c r="C10586" s="7" t="s">
        <v>10713</v>
      </c>
      <c r="D10586" s="7" t="s">
        <v>10714</v>
      </c>
      <c r="E10586" s="7" t="s">
        <v>10715</v>
      </c>
      <c r="F10586" s="8">
        <v>21</v>
      </c>
      <c r="G10586" s="8">
        <v>0</v>
      </c>
      <c r="H10586" s="8">
        <v>714.09</v>
      </c>
      <c r="I10586" s="8">
        <v>70</v>
      </c>
      <c r="J10586" s="8">
        <v>48852.548000000003</v>
      </c>
      <c r="K10586" s="8">
        <v>697.89354285714285</v>
      </c>
      <c r="L10586" s="8">
        <f t="shared" si="660"/>
        <v>121.12201983471073</v>
      </c>
      <c r="M10586" s="8">
        <f t="shared" si="661"/>
        <v>576.77152302243212</v>
      </c>
      <c r="N10586" s="9"/>
      <c r="O10586" s="9"/>
      <c r="P10586" s="8">
        <v>21</v>
      </c>
      <c r="Q10586" s="8">
        <v>707.70500000000004</v>
      </c>
      <c r="R10586" s="17">
        <f t="shared" si="662"/>
        <v>0</v>
      </c>
      <c r="S10586" s="18">
        <f t="shared" si="663"/>
        <v>48852.548000000003</v>
      </c>
    </row>
    <row r="10587" spans="1:19" x14ac:dyDescent="0.25">
      <c r="A10587" s="7" t="s">
        <v>15605</v>
      </c>
      <c r="B10587" s="7" t="s">
        <v>15606</v>
      </c>
      <c r="C10587" s="7" t="s">
        <v>14</v>
      </c>
      <c r="D10587" s="7" t="s">
        <v>15</v>
      </c>
      <c r="E10587" s="7" t="s">
        <v>2322</v>
      </c>
      <c r="F10587" s="8">
        <v>21</v>
      </c>
      <c r="G10587" s="8">
        <v>692.12</v>
      </c>
      <c r="H10587" s="8">
        <v>761.33</v>
      </c>
      <c r="I10587" s="8">
        <v>55</v>
      </c>
      <c r="J10587" s="8">
        <v>41181.14</v>
      </c>
      <c r="K10587" s="8">
        <v>748.74799999999993</v>
      </c>
      <c r="L10587" s="8">
        <f t="shared" si="660"/>
        <v>129.94799999999998</v>
      </c>
      <c r="M10587" s="8">
        <f t="shared" si="661"/>
        <v>618.79999999999995</v>
      </c>
      <c r="N10587" s="9"/>
      <c r="O10587" s="9"/>
      <c r="P10587" s="8">
        <v>21</v>
      </c>
      <c r="Q10587" s="8">
        <v>761.33199999999999</v>
      </c>
      <c r="R10587" s="17">
        <f t="shared" si="662"/>
        <v>0</v>
      </c>
      <c r="S10587" s="18">
        <f t="shared" si="663"/>
        <v>41181.14</v>
      </c>
    </row>
    <row r="10588" spans="1:19" x14ac:dyDescent="0.25">
      <c r="A10588" s="7" t="s">
        <v>17137</v>
      </c>
      <c r="B10588" s="7" t="s">
        <v>17138</v>
      </c>
      <c r="C10588" s="7" t="s">
        <v>14</v>
      </c>
      <c r="D10588" s="7" t="s">
        <v>15</v>
      </c>
      <c r="E10588" s="7" t="s">
        <v>8819</v>
      </c>
      <c r="F10588" s="8">
        <v>21</v>
      </c>
      <c r="G10588" s="8">
        <v>583.70000000000005</v>
      </c>
      <c r="H10588" s="8">
        <v>618.54999999999995</v>
      </c>
      <c r="I10588" s="8">
        <v>120</v>
      </c>
      <c r="J10588" s="8">
        <v>73529.279999999999</v>
      </c>
      <c r="K10588" s="8">
        <v>612.74400000000003</v>
      </c>
      <c r="L10588" s="8">
        <f t="shared" si="660"/>
        <v>106.34399999999999</v>
      </c>
      <c r="M10588" s="8">
        <f t="shared" si="661"/>
        <v>506.40000000000003</v>
      </c>
      <c r="N10588" s="9"/>
      <c r="O10588" s="9"/>
      <c r="P10588" s="8">
        <v>21</v>
      </c>
      <c r="Q10588" s="8">
        <v>618.55200000000002</v>
      </c>
      <c r="R10588" s="17">
        <f t="shared" si="662"/>
        <v>0</v>
      </c>
      <c r="S10588" s="18">
        <f t="shared" si="663"/>
        <v>73529.279999999999</v>
      </c>
    </row>
    <row r="10589" spans="1:19" x14ac:dyDescent="0.25">
      <c r="A10589" s="7" t="s">
        <v>16018</v>
      </c>
      <c r="B10589" s="7" t="s">
        <v>16019</v>
      </c>
      <c r="C10589" s="7" t="s">
        <v>14</v>
      </c>
      <c r="D10589" s="7" t="s">
        <v>15</v>
      </c>
      <c r="E10589" s="7" t="s">
        <v>2322</v>
      </c>
      <c r="F10589" s="8">
        <v>21</v>
      </c>
      <c r="G10589" s="8">
        <v>1084.1600000000001</v>
      </c>
      <c r="H10589" s="8">
        <v>1252.3499999999999</v>
      </c>
      <c r="I10589" s="8">
        <v>8</v>
      </c>
      <c r="J10589" s="8">
        <v>9314.58</v>
      </c>
      <c r="K10589" s="8">
        <v>1164.3225</v>
      </c>
      <c r="L10589" s="8">
        <f t="shared" si="660"/>
        <v>202.07249999999999</v>
      </c>
      <c r="M10589" s="8">
        <f t="shared" si="661"/>
        <v>962.25</v>
      </c>
      <c r="N10589" s="9"/>
      <c r="O10589" s="9"/>
      <c r="P10589" s="8">
        <v>21</v>
      </c>
      <c r="Q10589" s="8">
        <v>1252.3499999999999</v>
      </c>
      <c r="R10589" s="17">
        <f t="shared" si="662"/>
        <v>0</v>
      </c>
      <c r="S10589" s="18">
        <f t="shared" si="663"/>
        <v>9314.58</v>
      </c>
    </row>
    <row r="10590" spans="1:19" x14ac:dyDescent="0.25">
      <c r="A10590" s="7" t="s">
        <v>15497</v>
      </c>
      <c r="B10590" s="7" t="s">
        <v>15498</v>
      </c>
      <c r="C10590" s="7" t="s">
        <v>37</v>
      </c>
      <c r="D10590" s="7" t="s">
        <v>38</v>
      </c>
      <c r="E10590" s="7" t="s">
        <v>39</v>
      </c>
      <c r="F10590" s="8">
        <v>15</v>
      </c>
      <c r="G10590" s="8">
        <v>8831.11</v>
      </c>
      <c r="H10590" s="8">
        <v>9537</v>
      </c>
      <c r="I10590" s="8">
        <v>2</v>
      </c>
      <c r="J10590" s="8">
        <v>18368.11</v>
      </c>
      <c r="K10590" s="8">
        <v>9184.0550000000003</v>
      </c>
      <c r="L10590" s="8">
        <f t="shared" si="660"/>
        <v>1197.9202173913036</v>
      </c>
      <c r="M10590" s="8">
        <f t="shared" si="661"/>
        <v>7986.1347826086967</v>
      </c>
      <c r="N10590" s="9"/>
      <c r="O10590" s="9"/>
      <c r="P10590" s="8">
        <v>15</v>
      </c>
      <c r="Q10590" s="8">
        <v>9537</v>
      </c>
      <c r="R10590" s="17">
        <f t="shared" si="662"/>
        <v>0</v>
      </c>
      <c r="S10590" s="18">
        <f t="shared" si="663"/>
        <v>18368.11</v>
      </c>
    </row>
    <row r="10591" spans="1:19" x14ac:dyDescent="0.25">
      <c r="A10591" s="7" t="s">
        <v>8370</v>
      </c>
      <c r="B10591" s="7" t="s">
        <v>8371</v>
      </c>
      <c r="C10591" s="7" t="s">
        <v>14</v>
      </c>
      <c r="D10591" s="7" t="s">
        <v>15</v>
      </c>
      <c r="E10591" s="7" t="s">
        <v>7480</v>
      </c>
      <c r="F10591" s="8">
        <v>21</v>
      </c>
      <c r="G10591" s="8">
        <v>3.24</v>
      </c>
      <c r="H10591" s="8">
        <v>3.33</v>
      </c>
      <c r="I10591" s="8">
        <v>2500</v>
      </c>
      <c r="J10591" s="8">
        <v>7603.6</v>
      </c>
      <c r="K10591" s="8">
        <v>3.0414400000000001</v>
      </c>
      <c r="L10591" s="8">
        <f t="shared" si="660"/>
        <v>0.52785322314049576</v>
      </c>
      <c r="M10591" s="8">
        <f t="shared" si="661"/>
        <v>2.5135867768595044</v>
      </c>
      <c r="N10591" s="9"/>
      <c r="O10591" s="9"/>
      <c r="P10591" s="8">
        <v>21</v>
      </c>
      <c r="Q10591" s="8">
        <v>3.3275000000000001</v>
      </c>
      <c r="R10591" s="17">
        <f t="shared" si="662"/>
        <v>0</v>
      </c>
      <c r="S10591" s="18">
        <f t="shared" si="663"/>
        <v>7603.6</v>
      </c>
    </row>
    <row r="10592" spans="1:19" x14ac:dyDescent="0.25">
      <c r="A10592" s="7" t="s">
        <v>7568</v>
      </c>
      <c r="B10592" s="7" t="s">
        <v>7569</v>
      </c>
      <c r="C10592" s="7" t="s">
        <v>7205</v>
      </c>
      <c r="D10592" s="7" t="s">
        <v>7206</v>
      </c>
      <c r="E10592" s="7" t="s">
        <v>7440</v>
      </c>
      <c r="F10592" s="8">
        <v>15</v>
      </c>
      <c r="G10592" s="8">
        <v>2.87</v>
      </c>
      <c r="H10592" s="8">
        <v>3.45</v>
      </c>
      <c r="I10592" s="8">
        <v>4839</v>
      </c>
      <c r="J10592" s="8">
        <v>15994.560000000005</v>
      </c>
      <c r="K10592" s="8">
        <v>3.3053440793552396</v>
      </c>
      <c r="L10592" s="8">
        <f t="shared" si="660"/>
        <v>0.43113183643763975</v>
      </c>
      <c r="M10592" s="8">
        <f t="shared" si="661"/>
        <v>2.8742122429175998</v>
      </c>
      <c r="N10592" s="14">
        <v>12</v>
      </c>
      <c r="O10592" s="14">
        <v>3.3633600000000001</v>
      </c>
      <c r="P10592" s="8">
        <v>15</v>
      </c>
      <c r="Q10592" s="8">
        <v>3.4534500000000001</v>
      </c>
      <c r="R10592" s="17">
        <f t="shared" si="662"/>
        <v>16275.29904</v>
      </c>
      <c r="S10592" s="18">
        <f t="shared" si="663"/>
        <v>15994.560000000005</v>
      </c>
    </row>
    <row r="10593" spans="1:19" x14ac:dyDescent="0.25">
      <c r="A10593" s="7" t="s">
        <v>13334</v>
      </c>
      <c r="B10593" s="7" t="s">
        <v>13335</v>
      </c>
      <c r="C10593" s="7" t="s">
        <v>13336</v>
      </c>
      <c r="D10593" s="7" t="s">
        <v>13337</v>
      </c>
      <c r="E10593" s="7" t="s">
        <v>13338</v>
      </c>
      <c r="F10593" s="8">
        <v>15</v>
      </c>
      <c r="G10593" s="8">
        <v>4790.43</v>
      </c>
      <c r="H10593" s="8">
        <v>4790.43</v>
      </c>
      <c r="I10593" s="8">
        <v>1</v>
      </c>
      <c r="J10593" s="8">
        <v>4790.43</v>
      </c>
      <c r="K10593" s="8">
        <v>4790.43</v>
      </c>
      <c r="L10593" s="8">
        <f t="shared" si="660"/>
        <v>624.83869565217356</v>
      </c>
      <c r="M10593" s="8">
        <f t="shared" si="661"/>
        <v>4165.5913043478267</v>
      </c>
      <c r="N10593" s="14">
        <v>12</v>
      </c>
      <c r="O10593" s="14">
        <v>5365.28</v>
      </c>
      <c r="P10593" s="8">
        <v>15</v>
      </c>
      <c r="Q10593" s="8">
        <v>5508.99</v>
      </c>
      <c r="R10593" s="17">
        <f t="shared" si="662"/>
        <v>5365.28</v>
      </c>
      <c r="S10593" s="18">
        <f t="shared" si="663"/>
        <v>4790.43</v>
      </c>
    </row>
    <row r="10594" spans="1:19" x14ac:dyDescent="0.25">
      <c r="A10594" s="7" t="s">
        <v>19914</v>
      </c>
      <c r="B10594" s="7" t="s">
        <v>19915</v>
      </c>
      <c r="C10594" s="7" t="s">
        <v>13336</v>
      </c>
      <c r="D10594" s="7" t="s">
        <v>13337</v>
      </c>
      <c r="E10594" s="7" t="s">
        <v>13338</v>
      </c>
      <c r="F10594" s="8">
        <v>15</v>
      </c>
      <c r="G10594" s="8">
        <v>4790.43</v>
      </c>
      <c r="H10594" s="8">
        <v>4790.43</v>
      </c>
      <c r="I10594" s="8">
        <v>1</v>
      </c>
      <c r="J10594" s="8">
        <v>4790.43</v>
      </c>
      <c r="K10594" s="8">
        <v>4790.43</v>
      </c>
      <c r="L10594" s="8">
        <f t="shared" si="660"/>
        <v>624.83869565217356</v>
      </c>
      <c r="M10594" s="8">
        <f t="shared" si="661"/>
        <v>4165.5913043478267</v>
      </c>
      <c r="N10594" s="9"/>
      <c r="O10594" s="9"/>
      <c r="P10594" s="8">
        <v>15</v>
      </c>
      <c r="Q10594" s="8">
        <v>5508.99</v>
      </c>
      <c r="R10594" s="17">
        <f t="shared" si="662"/>
        <v>0</v>
      </c>
      <c r="S10594" s="18">
        <f t="shared" si="663"/>
        <v>4790.43</v>
      </c>
    </row>
    <row r="10595" spans="1:19" x14ac:dyDescent="0.25">
      <c r="A10595" s="7" t="s">
        <v>19916</v>
      </c>
      <c r="B10595" s="7" t="s">
        <v>19917</v>
      </c>
      <c r="C10595" s="7" t="s">
        <v>13336</v>
      </c>
      <c r="D10595" s="7" t="s">
        <v>13337</v>
      </c>
      <c r="E10595" s="7" t="s">
        <v>13338</v>
      </c>
      <c r="F10595" s="8">
        <v>15</v>
      </c>
      <c r="G10595" s="8">
        <v>4790.43</v>
      </c>
      <c r="H10595" s="8">
        <v>4790.43</v>
      </c>
      <c r="I10595" s="8">
        <v>1</v>
      </c>
      <c r="J10595" s="8">
        <v>4790.43</v>
      </c>
      <c r="K10595" s="8">
        <v>4790.43</v>
      </c>
      <c r="L10595" s="8">
        <f t="shared" si="660"/>
        <v>624.83869565217356</v>
      </c>
      <c r="M10595" s="8">
        <f t="shared" si="661"/>
        <v>4165.5913043478267</v>
      </c>
      <c r="N10595" s="9"/>
      <c r="O10595" s="9"/>
      <c r="P10595" s="8">
        <v>15</v>
      </c>
      <c r="Q10595" s="8">
        <v>5508.99</v>
      </c>
      <c r="R10595" s="17">
        <f t="shared" si="662"/>
        <v>0</v>
      </c>
      <c r="S10595" s="18">
        <f t="shared" si="663"/>
        <v>4790.43</v>
      </c>
    </row>
    <row r="10596" spans="1:19" x14ac:dyDescent="0.25">
      <c r="A10596" s="7" t="s">
        <v>4913</v>
      </c>
      <c r="B10596" s="7" t="s">
        <v>4914</v>
      </c>
      <c r="C10596" s="7" t="s">
        <v>1841</v>
      </c>
      <c r="D10596" s="7" t="s">
        <v>1842</v>
      </c>
      <c r="E10596" s="7" t="s">
        <v>2597</v>
      </c>
      <c r="F10596" s="8">
        <v>0</v>
      </c>
      <c r="G10596" s="8">
        <v>233450</v>
      </c>
      <c r="H10596" s="8">
        <v>233450</v>
      </c>
      <c r="I10596" s="8">
        <v>5</v>
      </c>
      <c r="J10596" s="8">
        <v>1167250</v>
      </c>
      <c r="K10596" s="8">
        <v>233450</v>
      </c>
      <c r="L10596" s="8">
        <f t="shared" si="660"/>
        <v>0</v>
      </c>
      <c r="M10596" s="8">
        <f t="shared" si="661"/>
        <v>233450</v>
      </c>
      <c r="N10596" s="9"/>
      <c r="O10596" s="9"/>
      <c r="P10596" s="8">
        <v>0</v>
      </c>
      <c r="Q10596" s="8">
        <v>233594</v>
      </c>
      <c r="R10596" s="17">
        <f t="shared" si="662"/>
        <v>0</v>
      </c>
      <c r="S10596" s="18">
        <f t="shared" si="663"/>
        <v>1167250</v>
      </c>
    </row>
    <row r="10597" spans="1:19" x14ac:dyDescent="0.25">
      <c r="A10597" s="7" t="s">
        <v>14331</v>
      </c>
      <c r="B10597" s="7" t="s">
        <v>14332</v>
      </c>
      <c r="C10597" s="7" t="s">
        <v>14</v>
      </c>
      <c r="D10597" s="7" t="s">
        <v>15</v>
      </c>
      <c r="E10597" s="7" t="s">
        <v>2322</v>
      </c>
      <c r="F10597" s="8">
        <v>21</v>
      </c>
      <c r="G10597" s="8">
        <v>156.65</v>
      </c>
      <c r="H10597" s="8">
        <v>157.54</v>
      </c>
      <c r="I10597" s="8">
        <v>190</v>
      </c>
      <c r="J10597" s="8">
        <v>29184.15</v>
      </c>
      <c r="K10597" s="8">
        <v>153.60078947368422</v>
      </c>
      <c r="L10597" s="8">
        <f t="shared" si="660"/>
        <v>26.657988255763371</v>
      </c>
      <c r="M10597" s="8">
        <f t="shared" si="661"/>
        <v>126.94280121792085</v>
      </c>
      <c r="N10597" s="14">
        <v>21</v>
      </c>
      <c r="O10597" s="14">
        <v>157.39680000000001</v>
      </c>
      <c r="P10597" s="8">
        <v>21</v>
      </c>
      <c r="Q10597" s="8">
        <v>157.39680000000001</v>
      </c>
      <c r="R10597" s="17">
        <f t="shared" si="662"/>
        <v>29905.392000000003</v>
      </c>
      <c r="S10597" s="18">
        <f t="shared" si="663"/>
        <v>29184.15</v>
      </c>
    </row>
    <row r="10598" spans="1:19" x14ac:dyDescent="0.25">
      <c r="A10598" s="7" t="s">
        <v>18175</v>
      </c>
      <c r="B10598" s="7" t="s">
        <v>18176</v>
      </c>
      <c r="C10598" s="7" t="s">
        <v>7205</v>
      </c>
      <c r="D10598" s="7" t="s">
        <v>7206</v>
      </c>
      <c r="E10598" s="7" t="s">
        <v>7207</v>
      </c>
      <c r="F10598" s="8">
        <v>15</v>
      </c>
      <c r="G10598" s="8">
        <v>1.77</v>
      </c>
      <c r="H10598" s="8">
        <v>1.98</v>
      </c>
      <c r="I10598" s="8">
        <v>20736</v>
      </c>
      <c r="J10598" s="8">
        <v>40317.469999999979</v>
      </c>
      <c r="K10598" s="8">
        <v>1.9443224344135792</v>
      </c>
      <c r="L10598" s="8">
        <f t="shared" si="660"/>
        <v>0.25360727405394501</v>
      </c>
      <c r="M10598" s="8">
        <f t="shared" si="661"/>
        <v>1.6907151603596342</v>
      </c>
      <c r="N10598" s="9"/>
      <c r="O10598" s="9"/>
      <c r="P10598" s="8">
        <v>15</v>
      </c>
      <c r="Q10598" s="8">
        <v>1.9791552083333332</v>
      </c>
      <c r="R10598" s="17">
        <f t="shared" si="662"/>
        <v>0</v>
      </c>
      <c r="S10598" s="18">
        <f t="shared" si="663"/>
        <v>40317.469999999979</v>
      </c>
    </row>
    <row r="10599" spans="1:19" x14ac:dyDescent="0.25">
      <c r="A10599" s="7" t="s">
        <v>13262</v>
      </c>
      <c r="B10599" s="7" t="s">
        <v>13263</v>
      </c>
      <c r="C10599" s="7" t="s">
        <v>14</v>
      </c>
      <c r="D10599" s="7" t="s">
        <v>15</v>
      </c>
      <c r="E10599" s="7" t="s">
        <v>2322</v>
      </c>
      <c r="F10599" s="8">
        <v>21</v>
      </c>
      <c r="G10599" s="8">
        <v>39.93</v>
      </c>
      <c r="H10599" s="8">
        <v>54.45</v>
      </c>
      <c r="I10599" s="8">
        <v>250</v>
      </c>
      <c r="J10599" s="8">
        <v>12886.5</v>
      </c>
      <c r="K10599" s="8">
        <v>51.545999999999999</v>
      </c>
      <c r="L10599" s="8">
        <f t="shared" si="660"/>
        <v>8.945999999999998</v>
      </c>
      <c r="M10599" s="8">
        <f t="shared" si="661"/>
        <v>42.6</v>
      </c>
      <c r="N10599" s="9"/>
      <c r="O10599" s="9"/>
      <c r="P10599" s="8">
        <v>21</v>
      </c>
      <c r="Q10599" s="8">
        <v>54.45</v>
      </c>
      <c r="R10599" s="17">
        <f t="shared" si="662"/>
        <v>0</v>
      </c>
      <c r="S10599" s="18">
        <f t="shared" si="663"/>
        <v>12886.5</v>
      </c>
    </row>
    <row r="10600" spans="1:19" x14ac:dyDescent="0.25">
      <c r="A10600" s="7" t="s">
        <v>19620</v>
      </c>
      <c r="B10600" s="7" t="s">
        <v>19621</v>
      </c>
      <c r="C10600" s="7" t="s">
        <v>37</v>
      </c>
      <c r="D10600" s="7" t="s">
        <v>38</v>
      </c>
      <c r="E10600" s="7" t="s">
        <v>39</v>
      </c>
      <c r="F10600" s="8">
        <v>15</v>
      </c>
      <c r="G10600" s="8">
        <v>9099</v>
      </c>
      <c r="H10600" s="8">
        <v>9826.92</v>
      </c>
      <c r="I10600" s="8">
        <v>3</v>
      </c>
      <c r="J10600" s="8">
        <v>28752.84</v>
      </c>
      <c r="K10600" s="8">
        <v>9584.2800000000007</v>
      </c>
      <c r="L10600" s="8">
        <f t="shared" si="660"/>
        <v>1250.1234782608699</v>
      </c>
      <c r="M10600" s="8">
        <f t="shared" si="661"/>
        <v>8334.1565217391308</v>
      </c>
      <c r="N10600" s="9"/>
      <c r="O10600" s="9"/>
      <c r="P10600" s="8">
        <v>15</v>
      </c>
      <c r="Q10600" s="8">
        <v>9826.92</v>
      </c>
      <c r="R10600" s="17">
        <f t="shared" si="662"/>
        <v>0</v>
      </c>
      <c r="S10600" s="18">
        <f t="shared" si="663"/>
        <v>28752.84</v>
      </c>
    </row>
    <row r="10601" spans="1:19" x14ac:dyDescent="0.25">
      <c r="A10601" s="7" t="s">
        <v>8007</v>
      </c>
      <c r="B10601" s="7" t="s">
        <v>8008</v>
      </c>
      <c r="C10601" s="7" t="s">
        <v>14</v>
      </c>
      <c r="D10601" s="7" t="s">
        <v>15</v>
      </c>
      <c r="E10601" s="7" t="s">
        <v>2322</v>
      </c>
      <c r="F10601" s="8">
        <v>21</v>
      </c>
      <c r="G10601" s="8">
        <v>344.4</v>
      </c>
      <c r="H10601" s="8">
        <v>354.84</v>
      </c>
      <c r="I10601" s="8">
        <v>100</v>
      </c>
      <c r="J10601" s="8">
        <v>34753.49</v>
      </c>
      <c r="K10601" s="8">
        <v>347.53489999999999</v>
      </c>
      <c r="L10601" s="8">
        <f t="shared" si="660"/>
        <v>60.315974380165301</v>
      </c>
      <c r="M10601" s="8">
        <f t="shared" si="661"/>
        <v>287.21892561983469</v>
      </c>
      <c r="N10601" s="9"/>
      <c r="O10601" s="9"/>
      <c r="P10601" s="8">
        <v>21</v>
      </c>
      <c r="Q10601" s="8">
        <v>354.84466666666668</v>
      </c>
      <c r="R10601" s="17">
        <f t="shared" si="662"/>
        <v>0</v>
      </c>
      <c r="S10601" s="18">
        <f t="shared" si="663"/>
        <v>34753.49</v>
      </c>
    </row>
    <row r="10602" spans="1:19" x14ac:dyDescent="0.25">
      <c r="A10602" s="7" t="s">
        <v>8742</v>
      </c>
      <c r="B10602" s="7" t="s">
        <v>8743</v>
      </c>
      <c r="C10602" s="7" t="s">
        <v>14</v>
      </c>
      <c r="D10602" s="7" t="s">
        <v>15</v>
      </c>
      <c r="E10602" s="7" t="s">
        <v>7480</v>
      </c>
      <c r="F10602" s="8">
        <v>21</v>
      </c>
      <c r="G10602" s="8">
        <v>2.31</v>
      </c>
      <c r="H10602" s="8">
        <v>2.41</v>
      </c>
      <c r="I10602" s="8">
        <v>69731</v>
      </c>
      <c r="J10602" s="8">
        <v>167174.24999999971</v>
      </c>
      <c r="K10602" s="8">
        <v>2.3974165005521177</v>
      </c>
      <c r="L10602" s="8">
        <f t="shared" si="660"/>
        <v>0.416080549682599</v>
      </c>
      <c r="M10602" s="8">
        <f t="shared" si="661"/>
        <v>1.9813359508695187</v>
      </c>
      <c r="N10602" s="14">
        <v>12</v>
      </c>
      <c r="O10602" s="14">
        <v>2.2288000000000001</v>
      </c>
      <c r="P10602" s="8">
        <v>21</v>
      </c>
      <c r="Q10602" s="8">
        <v>2.4079000000000002</v>
      </c>
      <c r="R10602" s="17">
        <f t="shared" si="662"/>
        <v>155416.4528</v>
      </c>
      <c r="S10602" s="18">
        <f t="shared" si="663"/>
        <v>167174.24999999971</v>
      </c>
    </row>
    <row r="10603" spans="1:19" x14ac:dyDescent="0.25">
      <c r="A10603" s="7" t="s">
        <v>12709</v>
      </c>
      <c r="B10603" s="7" t="s">
        <v>12710</v>
      </c>
      <c r="C10603" s="7" t="s">
        <v>7400</v>
      </c>
      <c r="D10603" s="7" t="s">
        <v>7401</v>
      </c>
      <c r="E10603" s="7" t="s">
        <v>7402</v>
      </c>
      <c r="F10603" s="8">
        <v>21</v>
      </c>
      <c r="G10603" s="8">
        <v>899.01</v>
      </c>
      <c r="H10603" s="8">
        <v>1083</v>
      </c>
      <c r="I10603" s="8">
        <v>10</v>
      </c>
      <c r="J10603" s="8">
        <v>10094.01</v>
      </c>
      <c r="K10603" s="8">
        <v>1009.4010000000001</v>
      </c>
      <c r="L10603" s="8">
        <f t="shared" si="660"/>
        <v>175.18529752066115</v>
      </c>
      <c r="M10603" s="8">
        <f t="shared" si="661"/>
        <v>834.21570247933892</v>
      </c>
      <c r="N10603" s="9"/>
      <c r="O10603" s="9"/>
      <c r="P10603" s="8">
        <v>21</v>
      </c>
      <c r="Q10603" s="8">
        <v>1082.9983333333332</v>
      </c>
      <c r="R10603" s="17">
        <f t="shared" si="662"/>
        <v>0</v>
      </c>
      <c r="S10603" s="18">
        <f t="shared" si="663"/>
        <v>10094.01</v>
      </c>
    </row>
    <row r="10604" spans="1:19" x14ac:dyDescent="0.25">
      <c r="A10604" s="7" t="s">
        <v>13363</v>
      </c>
      <c r="B10604" s="7" t="s">
        <v>13364</v>
      </c>
      <c r="C10604" s="7" t="s">
        <v>8208</v>
      </c>
      <c r="D10604" s="7" t="s">
        <v>8209</v>
      </c>
      <c r="E10604" s="7" t="s">
        <v>8210</v>
      </c>
      <c r="F10604" s="8">
        <v>21</v>
      </c>
      <c r="G10604" s="8">
        <v>10574.19</v>
      </c>
      <c r="H10604" s="8">
        <v>11314.33</v>
      </c>
      <c r="I10604" s="8">
        <v>2</v>
      </c>
      <c r="J10604" s="8">
        <v>21888.52</v>
      </c>
      <c r="K10604" s="8">
        <v>10944.26</v>
      </c>
      <c r="L10604" s="8">
        <f t="shared" si="660"/>
        <v>1899.4170247933889</v>
      </c>
      <c r="M10604" s="8">
        <f t="shared" si="661"/>
        <v>9044.8429752066113</v>
      </c>
      <c r="N10604" s="9"/>
      <c r="O10604" s="9"/>
      <c r="P10604" s="8">
        <v>21</v>
      </c>
      <c r="Q10604" s="8">
        <v>11314.33</v>
      </c>
      <c r="R10604" s="17">
        <f t="shared" si="662"/>
        <v>0</v>
      </c>
      <c r="S10604" s="18">
        <f t="shared" si="663"/>
        <v>21888.52</v>
      </c>
    </row>
    <row r="10605" spans="1:19" x14ac:dyDescent="0.25">
      <c r="A10605" s="7" t="s">
        <v>19154</v>
      </c>
      <c r="B10605" s="7" t="s">
        <v>19155</v>
      </c>
      <c r="C10605" s="7" t="s">
        <v>7400</v>
      </c>
      <c r="D10605" s="7" t="s">
        <v>7401</v>
      </c>
      <c r="E10605" s="7" t="s">
        <v>7402</v>
      </c>
      <c r="F10605" s="8">
        <v>21</v>
      </c>
      <c r="G10605" s="8">
        <v>864.34</v>
      </c>
      <c r="H10605" s="8">
        <v>1565.7</v>
      </c>
      <c r="I10605" s="8">
        <v>15</v>
      </c>
      <c r="J10605" s="8">
        <v>19833.070000000003</v>
      </c>
      <c r="K10605" s="8">
        <v>1322.204666666667</v>
      </c>
      <c r="L10605" s="8">
        <f t="shared" si="660"/>
        <v>229.47353719008265</v>
      </c>
      <c r="M10605" s="8">
        <f t="shared" si="661"/>
        <v>1092.7311294765843</v>
      </c>
      <c r="N10605" s="9"/>
      <c r="O10605" s="9"/>
      <c r="P10605" s="8">
        <v>21</v>
      </c>
      <c r="Q10605" s="8">
        <v>1372.14</v>
      </c>
      <c r="R10605" s="17">
        <f t="shared" si="662"/>
        <v>0</v>
      </c>
      <c r="S10605" s="18">
        <f t="shared" si="663"/>
        <v>19833.070000000003</v>
      </c>
    </row>
    <row r="10606" spans="1:19" x14ac:dyDescent="0.25">
      <c r="A10606" s="7" t="s">
        <v>14583</v>
      </c>
      <c r="B10606" s="7" t="s">
        <v>14584</v>
      </c>
      <c r="C10606" s="7" t="s">
        <v>37</v>
      </c>
      <c r="D10606" s="7" t="s">
        <v>38</v>
      </c>
      <c r="E10606" s="7" t="s">
        <v>39</v>
      </c>
      <c r="F10606" s="8">
        <v>15</v>
      </c>
      <c r="G10606" s="8">
        <v>9477.26</v>
      </c>
      <c r="H10606" s="8">
        <v>10235</v>
      </c>
      <c r="I10606" s="8">
        <v>2</v>
      </c>
      <c r="J10606" s="8">
        <v>19712.260000000002</v>
      </c>
      <c r="K10606" s="8">
        <v>9856.130000000001</v>
      </c>
      <c r="L10606" s="8">
        <f t="shared" si="660"/>
        <v>1285.5821739130424</v>
      </c>
      <c r="M10606" s="8">
        <f t="shared" si="661"/>
        <v>8570.5478260869586</v>
      </c>
      <c r="N10606" s="9"/>
      <c r="O10606" s="9"/>
      <c r="P10606" s="8">
        <v>15</v>
      </c>
      <c r="Q10606" s="8">
        <v>10235</v>
      </c>
      <c r="R10606" s="17">
        <f t="shared" si="662"/>
        <v>0</v>
      </c>
      <c r="S10606" s="18">
        <f t="shared" si="663"/>
        <v>19712.260000000002</v>
      </c>
    </row>
    <row r="10607" spans="1:19" x14ac:dyDescent="0.25">
      <c r="A10607" s="7" t="s">
        <v>14001</v>
      </c>
      <c r="B10607" s="7" t="s">
        <v>14002</v>
      </c>
      <c r="C10607" s="7" t="s">
        <v>7205</v>
      </c>
      <c r="D10607" s="7" t="s">
        <v>7206</v>
      </c>
      <c r="E10607" s="7" t="s">
        <v>7435</v>
      </c>
      <c r="F10607" s="8">
        <v>15</v>
      </c>
      <c r="G10607" s="8">
        <v>14.67</v>
      </c>
      <c r="H10607" s="8">
        <v>14.95</v>
      </c>
      <c r="I10607" s="8">
        <v>7485</v>
      </c>
      <c r="J10607" s="8">
        <v>111142.28999999991</v>
      </c>
      <c r="K10607" s="8">
        <v>14.848669338677341</v>
      </c>
      <c r="L10607" s="8">
        <f t="shared" si="660"/>
        <v>1.9367829572187834</v>
      </c>
      <c r="M10607" s="8">
        <f t="shared" si="661"/>
        <v>12.911886381458558</v>
      </c>
      <c r="N10607" s="14">
        <v>12</v>
      </c>
      <c r="O10607" s="14">
        <v>14.56</v>
      </c>
      <c r="P10607" s="8">
        <v>15</v>
      </c>
      <c r="Q10607" s="8">
        <v>14.95</v>
      </c>
      <c r="R10607" s="17">
        <f t="shared" si="662"/>
        <v>108981.6</v>
      </c>
      <c r="S10607" s="18">
        <f t="shared" si="663"/>
        <v>111142.28999999991</v>
      </c>
    </row>
    <row r="10608" spans="1:19" x14ac:dyDescent="0.25">
      <c r="A10608" s="7" t="s">
        <v>17445</v>
      </c>
      <c r="B10608" s="7" t="s">
        <v>17446</v>
      </c>
      <c r="C10608" s="7" t="s">
        <v>14</v>
      </c>
      <c r="D10608" s="7" t="s">
        <v>15</v>
      </c>
      <c r="E10608" s="7" t="s">
        <v>2322</v>
      </c>
      <c r="F10608" s="8">
        <v>21</v>
      </c>
      <c r="G10608" s="8">
        <v>151.72999999999999</v>
      </c>
      <c r="H10608" s="8">
        <v>166.91</v>
      </c>
      <c r="I10608" s="8">
        <v>360</v>
      </c>
      <c r="J10608" s="8">
        <v>59328.000000000007</v>
      </c>
      <c r="K10608" s="8">
        <v>164.8</v>
      </c>
      <c r="L10608" s="8">
        <f t="shared" si="660"/>
        <v>28.601652892561987</v>
      </c>
      <c r="M10608" s="8">
        <f t="shared" si="661"/>
        <v>136.19834710743802</v>
      </c>
      <c r="N10608" s="13"/>
      <c r="O10608" s="13"/>
      <c r="P10608" s="8">
        <v>21</v>
      </c>
      <c r="Q10608" s="8">
        <v>166.90733333333336</v>
      </c>
      <c r="R10608" s="17">
        <f t="shared" si="662"/>
        <v>0</v>
      </c>
      <c r="S10608" s="18">
        <f t="shared" si="663"/>
        <v>59328.000000000007</v>
      </c>
    </row>
    <row r="10609" spans="1:19" x14ac:dyDescent="0.25">
      <c r="A10609" s="7" t="s">
        <v>1856</v>
      </c>
      <c r="B10609" s="7" t="s">
        <v>1857</v>
      </c>
      <c r="C10609" s="7" t="s">
        <v>76</v>
      </c>
      <c r="D10609" s="7" t="s">
        <v>77</v>
      </c>
      <c r="E10609" s="7" t="s">
        <v>78</v>
      </c>
      <c r="F10609" s="8">
        <v>15</v>
      </c>
      <c r="G10609" s="8">
        <v>2760</v>
      </c>
      <c r="H10609" s="8">
        <v>3519</v>
      </c>
      <c r="I10609" s="8">
        <v>3</v>
      </c>
      <c r="J10609" s="8">
        <v>9798</v>
      </c>
      <c r="K10609" s="8">
        <v>3266</v>
      </c>
      <c r="L10609" s="8">
        <f t="shared" si="660"/>
        <v>426</v>
      </c>
      <c r="M10609" s="8">
        <f t="shared" si="661"/>
        <v>2840</v>
      </c>
      <c r="N10609" s="13"/>
      <c r="O10609" s="13"/>
      <c r="P10609" s="8">
        <v>15</v>
      </c>
      <c r="Q10609" s="8">
        <v>3519</v>
      </c>
      <c r="R10609" s="17">
        <f t="shared" si="662"/>
        <v>0</v>
      </c>
      <c r="S10609" s="18">
        <f t="shared" si="663"/>
        <v>9798</v>
      </c>
    </row>
    <row r="10610" spans="1:19" x14ac:dyDescent="0.25">
      <c r="A10610" s="7" t="s">
        <v>11987</v>
      </c>
      <c r="B10610" s="7" t="s">
        <v>11988</v>
      </c>
      <c r="C10610" s="7" t="s">
        <v>14</v>
      </c>
      <c r="D10610" s="7" t="s">
        <v>15</v>
      </c>
      <c r="E10610" s="7" t="s">
        <v>8931</v>
      </c>
      <c r="F10610" s="8">
        <v>21</v>
      </c>
      <c r="G10610" s="8">
        <v>7.72</v>
      </c>
      <c r="H10610" s="8">
        <v>7.72</v>
      </c>
      <c r="I10610" s="8">
        <v>5400</v>
      </c>
      <c r="J10610" s="8">
        <v>40940.609999999993</v>
      </c>
      <c r="K10610" s="8">
        <v>7.581594444444443</v>
      </c>
      <c r="L10610" s="8">
        <f t="shared" si="660"/>
        <v>1.3158139118457299</v>
      </c>
      <c r="M10610" s="8">
        <f t="shared" si="661"/>
        <v>6.265780532598713</v>
      </c>
      <c r="N10610" s="13"/>
      <c r="O10610" s="13"/>
      <c r="P10610" s="8">
        <v>21</v>
      </c>
      <c r="Q10610" s="8">
        <v>7.72464</v>
      </c>
      <c r="R10610" s="17">
        <f t="shared" si="662"/>
        <v>0</v>
      </c>
      <c r="S10610" s="18">
        <f t="shared" si="663"/>
        <v>40940.609999999993</v>
      </c>
    </row>
    <row r="10611" spans="1:19" x14ac:dyDescent="0.25">
      <c r="A10611" s="7" t="s">
        <v>17357</v>
      </c>
      <c r="B10611" s="7" t="s">
        <v>17358</v>
      </c>
      <c r="C10611" s="7" t="s">
        <v>7400</v>
      </c>
      <c r="D10611" s="7" t="s">
        <v>7401</v>
      </c>
      <c r="E10611" s="7" t="s">
        <v>7402</v>
      </c>
      <c r="F10611" s="8">
        <v>15</v>
      </c>
      <c r="G10611" s="8">
        <v>691.04</v>
      </c>
      <c r="H10611" s="8">
        <v>746.32</v>
      </c>
      <c r="I10611" s="8">
        <v>24</v>
      </c>
      <c r="J10611" s="8">
        <v>17137.7</v>
      </c>
      <c r="K10611" s="8">
        <v>714.07083333333333</v>
      </c>
      <c r="L10611" s="8">
        <f t="shared" si="660"/>
        <v>93.139673913043453</v>
      </c>
      <c r="M10611" s="8">
        <f t="shared" si="661"/>
        <v>620.93115942028987</v>
      </c>
      <c r="N10611" s="14">
        <v>12</v>
      </c>
      <c r="O10611" s="14">
        <v>726.84749999999997</v>
      </c>
      <c r="P10611" s="8">
        <v>15</v>
      </c>
      <c r="Q10611" s="8">
        <v>746.32</v>
      </c>
      <c r="R10611" s="17">
        <f t="shared" si="662"/>
        <v>17444.34</v>
      </c>
      <c r="S10611" s="18">
        <f t="shared" si="663"/>
        <v>17137.7</v>
      </c>
    </row>
    <row r="10612" spans="1:19" x14ac:dyDescent="0.25">
      <c r="A10612" s="7" t="s">
        <v>13461</v>
      </c>
      <c r="B10612" s="7" t="s">
        <v>13462</v>
      </c>
      <c r="C10612" s="7" t="s">
        <v>7205</v>
      </c>
      <c r="D10612" s="7" t="s">
        <v>7206</v>
      </c>
      <c r="E10612" s="7" t="s">
        <v>7207</v>
      </c>
      <c r="F10612" s="8">
        <v>15</v>
      </c>
      <c r="G10612" s="8">
        <v>11.8</v>
      </c>
      <c r="H10612" s="8">
        <v>22.4</v>
      </c>
      <c r="I10612" s="8">
        <v>2450</v>
      </c>
      <c r="J10612" s="8">
        <v>43128</v>
      </c>
      <c r="K10612" s="8">
        <v>17.603265306122449</v>
      </c>
      <c r="L10612" s="8">
        <f t="shared" si="660"/>
        <v>2.2960780834072754</v>
      </c>
      <c r="M10612" s="8">
        <f t="shared" si="661"/>
        <v>15.307187222715173</v>
      </c>
      <c r="N10612" s="8">
        <v>12</v>
      </c>
      <c r="O10612" s="8">
        <v>17.440000000000001</v>
      </c>
      <c r="P10612" s="8">
        <v>15</v>
      </c>
      <c r="Q10612" s="8">
        <v>17.920000000000002</v>
      </c>
      <c r="R10612" s="17">
        <f t="shared" si="662"/>
        <v>42728</v>
      </c>
      <c r="S10612" s="18">
        <f t="shared" si="663"/>
        <v>43128</v>
      </c>
    </row>
    <row r="10613" spans="1:19" x14ac:dyDescent="0.25">
      <c r="A10613" s="7" t="s">
        <v>10188</v>
      </c>
      <c r="B10613" s="7" t="s">
        <v>10189</v>
      </c>
      <c r="C10613" s="7" t="s">
        <v>7400</v>
      </c>
      <c r="D10613" s="7" t="s">
        <v>7401</v>
      </c>
      <c r="E10613" s="7" t="s">
        <v>7402</v>
      </c>
      <c r="F10613" s="8">
        <v>15</v>
      </c>
      <c r="G10613" s="8">
        <v>304.27</v>
      </c>
      <c r="H10613" s="8">
        <v>328.61</v>
      </c>
      <c r="I10613" s="8">
        <v>65</v>
      </c>
      <c r="J10613" s="8">
        <v>20580.659999999996</v>
      </c>
      <c r="K10613" s="8">
        <v>316.62553846153838</v>
      </c>
      <c r="L10613" s="8">
        <f t="shared" si="660"/>
        <v>41.298983277591958</v>
      </c>
      <c r="M10613" s="8">
        <f t="shared" si="661"/>
        <v>275.32655518394643</v>
      </c>
      <c r="N10613" s="9"/>
      <c r="O10613" s="9"/>
      <c r="P10613" s="8">
        <v>15</v>
      </c>
      <c r="Q10613" s="8">
        <v>328.60923076923075</v>
      </c>
      <c r="R10613" s="17">
        <f t="shared" si="662"/>
        <v>0</v>
      </c>
      <c r="S10613" s="18">
        <f t="shared" si="663"/>
        <v>20580.659999999996</v>
      </c>
    </row>
    <row r="10614" spans="1:19" x14ac:dyDescent="0.25">
      <c r="A10614" s="7" t="s">
        <v>14767</v>
      </c>
      <c r="B10614" s="7" t="s">
        <v>14768</v>
      </c>
      <c r="C10614" s="7" t="s">
        <v>7400</v>
      </c>
      <c r="D10614" s="7" t="s">
        <v>7401</v>
      </c>
      <c r="E10614" s="7" t="s">
        <v>7402</v>
      </c>
      <c r="F10614" s="8">
        <v>15</v>
      </c>
      <c r="G10614" s="8">
        <v>1755.01</v>
      </c>
      <c r="H10614" s="8">
        <v>1950</v>
      </c>
      <c r="I10614" s="8">
        <v>11</v>
      </c>
      <c r="J10614" s="8">
        <v>20670.02</v>
      </c>
      <c r="K10614" s="8">
        <v>1879.0927272727274</v>
      </c>
      <c r="L10614" s="8">
        <f t="shared" si="660"/>
        <v>245.099051383399</v>
      </c>
      <c r="M10614" s="8">
        <f t="shared" si="661"/>
        <v>1633.9936758893284</v>
      </c>
      <c r="N10614" s="9"/>
      <c r="O10614" s="9"/>
      <c r="P10614" s="8">
        <v>15</v>
      </c>
      <c r="Q10614" s="8">
        <v>1950</v>
      </c>
      <c r="R10614" s="17">
        <f t="shared" si="662"/>
        <v>0</v>
      </c>
      <c r="S10614" s="18">
        <f t="shared" si="663"/>
        <v>20670.02</v>
      </c>
    </row>
    <row r="10615" spans="1:19" x14ac:dyDescent="0.25">
      <c r="A10615" s="7" t="s">
        <v>14291</v>
      </c>
      <c r="B10615" s="7" t="s">
        <v>14292</v>
      </c>
      <c r="C10615" s="7" t="s">
        <v>14</v>
      </c>
      <c r="D10615" s="7" t="s">
        <v>15</v>
      </c>
      <c r="E10615" s="7" t="s">
        <v>2322</v>
      </c>
      <c r="F10615" s="8">
        <v>21</v>
      </c>
      <c r="G10615" s="8">
        <v>157.30000000000001</v>
      </c>
      <c r="H10615" s="8">
        <v>172.91</v>
      </c>
      <c r="I10615" s="8">
        <v>850</v>
      </c>
      <c r="J10615" s="8">
        <v>146192.20000000001</v>
      </c>
      <c r="K10615" s="8">
        <v>171.99082352941178</v>
      </c>
      <c r="L10615" s="8">
        <f t="shared" si="660"/>
        <v>29.849647058823535</v>
      </c>
      <c r="M10615" s="8">
        <f t="shared" si="661"/>
        <v>142.14117647058825</v>
      </c>
      <c r="N10615" s="14">
        <v>12</v>
      </c>
      <c r="O10615" s="14">
        <v>160.048</v>
      </c>
      <c r="P10615" s="8">
        <v>21</v>
      </c>
      <c r="Q10615" s="8">
        <v>172.90900000000002</v>
      </c>
      <c r="R10615" s="17">
        <f t="shared" si="662"/>
        <v>136040.79999999999</v>
      </c>
      <c r="S10615" s="18">
        <f t="shared" si="663"/>
        <v>146192.20000000001</v>
      </c>
    </row>
    <row r="10616" spans="1:19" x14ac:dyDescent="0.25">
      <c r="A10616" s="7" t="s">
        <v>9326</v>
      </c>
      <c r="B10616" s="7" t="s">
        <v>9327</v>
      </c>
      <c r="C10616" s="7" t="s">
        <v>7400</v>
      </c>
      <c r="D10616" s="7" t="s">
        <v>7401</v>
      </c>
      <c r="E10616" s="7" t="s">
        <v>7402</v>
      </c>
      <c r="F10616" s="8">
        <v>21</v>
      </c>
      <c r="G10616" s="8">
        <v>799.34</v>
      </c>
      <c r="H10616" s="8">
        <v>867</v>
      </c>
      <c r="I10616" s="8">
        <v>13</v>
      </c>
      <c r="J10616" s="8">
        <v>10483.379999999999</v>
      </c>
      <c r="K10616" s="8">
        <v>806.41384615384607</v>
      </c>
      <c r="L10616" s="8">
        <f t="shared" si="660"/>
        <v>139.9561220597584</v>
      </c>
      <c r="M10616" s="8">
        <f t="shared" si="661"/>
        <v>666.45772409408767</v>
      </c>
      <c r="N10616" s="9"/>
      <c r="O10616" s="9"/>
      <c r="P10616" s="8">
        <v>21</v>
      </c>
      <c r="Q10616" s="8">
        <v>867</v>
      </c>
      <c r="R10616" s="17">
        <f t="shared" si="662"/>
        <v>0</v>
      </c>
      <c r="S10616" s="18">
        <f t="shared" si="663"/>
        <v>10483.379999999999</v>
      </c>
    </row>
    <row r="10617" spans="1:19" x14ac:dyDescent="0.25">
      <c r="A10617" s="7" t="s">
        <v>10062</v>
      </c>
      <c r="B10617" s="7" t="s">
        <v>10063</v>
      </c>
      <c r="C10617" s="7" t="s">
        <v>37</v>
      </c>
      <c r="D10617" s="7" t="s">
        <v>38</v>
      </c>
      <c r="E10617" s="7" t="s">
        <v>39</v>
      </c>
      <c r="F10617" s="8">
        <v>15</v>
      </c>
      <c r="G10617" s="8">
        <v>19782.189999999999</v>
      </c>
      <c r="H10617" s="8">
        <v>20573.5</v>
      </c>
      <c r="I10617" s="8">
        <v>2</v>
      </c>
      <c r="J10617" s="8">
        <v>40355.69</v>
      </c>
      <c r="K10617" s="8">
        <v>20177.845000000001</v>
      </c>
      <c r="L10617" s="8">
        <f t="shared" si="660"/>
        <v>2631.8928260869543</v>
      </c>
      <c r="M10617" s="8">
        <f t="shared" si="661"/>
        <v>17545.952173913047</v>
      </c>
      <c r="N10617" s="14">
        <v>12</v>
      </c>
      <c r="O10617" s="14">
        <v>21639.360000000001</v>
      </c>
      <c r="P10617" s="8">
        <v>15</v>
      </c>
      <c r="Q10617" s="8">
        <v>20573.5</v>
      </c>
      <c r="R10617" s="17">
        <f t="shared" si="662"/>
        <v>43278.720000000001</v>
      </c>
      <c r="S10617" s="18">
        <f t="shared" si="663"/>
        <v>40355.69</v>
      </c>
    </row>
    <row r="10618" spans="1:19" x14ac:dyDescent="0.25">
      <c r="A10618" s="7" t="s">
        <v>17953</v>
      </c>
      <c r="B10618" s="7" t="s">
        <v>17954</v>
      </c>
      <c r="C10618" s="7" t="s">
        <v>7539</v>
      </c>
      <c r="D10618" s="7" t="s">
        <v>7540</v>
      </c>
      <c r="E10618" s="7" t="s">
        <v>7798</v>
      </c>
      <c r="F10618" s="8">
        <v>21</v>
      </c>
      <c r="G10618" s="8">
        <v>104.42</v>
      </c>
      <c r="H10618" s="8">
        <v>160.69</v>
      </c>
      <c r="I10618" s="8">
        <v>100</v>
      </c>
      <c r="J10618" s="8">
        <v>13340.25</v>
      </c>
      <c r="K10618" s="8">
        <v>133.4025</v>
      </c>
      <c r="L10618" s="8">
        <f t="shared" si="660"/>
        <v>23.152500000000003</v>
      </c>
      <c r="M10618" s="8">
        <f t="shared" si="661"/>
        <v>110.25</v>
      </c>
      <c r="N10618" s="9"/>
      <c r="O10618" s="9"/>
      <c r="P10618" s="8">
        <v>21</v>
      </c>
      <c r="Q10618" s="8">
        <v>141.328</v>
      </c>
      <c r="R10618" s="17">
        <f t="shared" si="662"/>
        <v>0</v>
      </c>
      <c r="S10618" s="18">
        <f t="shared" si="663"/>
        <v>13340.25</v>
      </c>
    </row>
    <row r="10619" spans="1:19" x14ac:dyDescent="0.25">
      <c r="A10619" s="7" t="s">
        <v>14057</v>
      </c>
      <c r="B10619" s="7" t="s">
        <v>14058</v>
      </c>
      <c r="C10619" s="7" t="s">
        <v>7205</v>
      </c>
      <c r="D10619" s="7" t="s">
        <v>7206</v>
      </c>
      <c r="E10619" s="7" t="s">
        <v>7325</v>
      </c>
      <c r="F10619" s="8">
        <v>21</v>
      </c>
      <c r="G10619" s="8">
        <v>0</v>
      </c>
      <c r="H10619" s="8">
        <v>30.25</v>
      </c>
      <c r="I10619" s="8">
        <v>7000</v>
      </c>
      <c r="J10619" s="8">
        <v>210950.91999999998</v>
      </c>
      <c r="K10619" s="8">
        <v>30.135845714285711</v>
      </c>
      <c r="L10619" s="8">
        <f t="shared" si="660"/>
        <v>5.230188099173553</v>
      </c>
      <c r="M10619" s="8">
        <f t="shared" si="661"/>
        <v>24.905657615112158</v>
      </c>
      <c r="N10619" s="14">
        <v>21</v>
      </c>
      <c r="O10619" s="14">
        <v>30.25</v>
      </c>
      <c r="P10619" s="8">
        <v>21</v>
      </c>
      <c r="Q10619" s="8">
        <v>30.25</v>
      </c>
      <c r="R10619" s="17">
        <f t="shared" si="662"/>
        <v>211750</v>
      </c>
      <c r="S10619" s="18">
        <f t="shared" si="663"/>
        <v>210950.91999999998</v>
      </c>
    </row>
    <row r="10620" spans="1:19" x14ac:dyDescent="0.25">
      <c r="A10620" s="7" t="s">
        <v>5445</v>
      </c>
      <c r="B10620" s="7" t="s">
        <v>5446</v>
      </c>
      <c r="C10620" s="7" t="s">
        <v>37</v>
      </c>
      <c r="D10620" s="7" t="s">
        <v>38</v>
      </c>
      <c r="E10620" s="7" t="s">
        <v>39</v>
      </c>
      <c r="F10620" s="8">
        <v>15</v>
      </c>
      <c r="G10620" s="8">
        <v>5198.8500000000004</v>
      </c>
      <c r="H10620" s="8">
        <v>5398.68</v>
      </c>
      <c r="I10620" s="8">
        <v>5</v>
      </c>
      <c r="J10620" s="8">
        <v>26194.080000000002</v>
      </c>
      <c r="K10620" s="8">
        <v>5238.8160000000007</v>
      </c>
      <c r="L10620" s="8">
        <f t="shared" si="660"/>
        <v>683.32382608695661</v>
      </c>
      <c r="M10620" s="8">
        <f t="shared" si="661"/>
        <v>4555.4921739130441</v>
      </c>
      <c r="N10620" s="14">
        <v>12</v>
      </c>
      <c r="O10620" s="14">
        <v>5257.83</v>
      </c>
      <c r="P10620" s="8">
        <v>15</v>
      </c>
      <c r="Q10620" s="8">
        <v>5398.68</v>
      </c>
      <c r="R10620" s="17">
        <f t="shared" si="662"/>
        <v>26289.15</v>
      </c>
      <c r="S10620" s="18">
        <f t="shared" si="663"/>
        <v>26194.080000000002</v>
      </c>
    </row>
    <row r="10621" spans="1:19" x14ac:dyDescent="0.25">
      <c r="A10621" s="7" t="s">
        <v>18835</v>
      </c>
      <c r="B10621" s="7" t="s">
        <v>18836</v>
      </c>
      <c r="C10621" s="7" t="s">
        <v>37</v>
      </c>
      <c r="D10621" s="7" t="s">
        <v>38</v>
      </c>
      <c r="E10621" s="7" t="s">
        <v>39</v>
      </c>
      <c r="F10621" s="8">
        <v>15</v>
      </c>
      <c r="G10621" s="8">
        <v>2500</v>
      </c>
      <c r="H10621" s="8">
        <v>2700</v>
      </c>
      <c r="I10621" s="8">
        <v>5</v>
      </c>
      <c r="J10621" s="8">
        <v>12700</v>
      </c>
      <c r="K10621" s="8">
        <v>2540</v>
      </c>
      <c r="L10621" s="8">
        <f t="shared" si="660"/>
        <v>331.304347826087</v>
      </c>
      <c r="M10621" s="8">
        <f t="shared" si="661"/>
        <v>2208.695652173913</v>
      </c>
      <c r="N10621" s="9"/>
      <c r="O10621" s="9"/>
      <c r="P10621" s="8">
        <v>15</v>
      </c>
      <c r="Q10621" s="8">
        <v>2700</v>
      </c>
      <c r="R10621" s="17">
        <f t="shared" si="662"/>
        <v>0</v>
      </c>
      <c r="S10621" s="18">
        <f t="shared" si="663"/>
        <v>12700</v>
      </c>
    </row>
    <row r="10622" spans="1:19" x14ac:dyDescent="0.25">
      <c r="A10622" s="7" t="s">
        <v>7895</v>
      </c>
      <c r="B10622" s="7" t="s">
        <v>7896</v>
      </c>
      <c r="C10622" s="7" t="s">
        <v>7249</v>
      </c>
      <c r="D10622" s="7" t="s">
        <v>7250</v>
      </c>
      <c r="E10622" s="7" t="s">
        <v>7251</v>
      </c>
      <c r="F10622" s="8">
        <v>21</v>
      </c>
      <c r="G10622" s="8">
        <v>0.61</v>
      </c>
      <c r="H10622" s="8">
        <v>0.65</v>
      </c>
      <c r="I10622" s="8">
        <v>104016</v>
      </c>
      <c r="J10622" s="8">
        <v>66533.570000000109</v>
      </c>
      <c r="K10622" s="8">
        <v>0.63964745808337287</v>
      </c>
      <c r="L10622" s="8">
        <f t="shared" si="660"/>
        <v>0.11101319520455233</v>
      </c>
      <c r="M10622" s="8">
        <f t="shared" si="661"/>
        <v>0.52863426287882054</v>
      </c>
      <c r="N10622" s="9"/>
      <c r="O10622" s="9"/>
      <c r="P10622" s="8">
        <v>21</v>
      </c>
      <c r="Q10622" s="8">
        <v>0.64734999999999998</v>
      </c>
      <c r="R10622" s="17">
        <f t="shared" si="662"/>
        <v>0</v>
      </c>
      <c r="S10622" s="18">
        <f t="shared" si="663"/>
        <v>66533.570000000109</v>
      </c>
    </row>
    <row r="10623" spans="1:19" x14ac:dyDescent="0.25">
      <c r="A10623" s="7" t="s">
        <v>13782</v>
      </c>
      <c r="B10623" s="7" t="s">
        <v>13680</v>
      </c>
      <c r="C10623" s="7" t="s">
        <v>13502</v>
      </c>
      <c r="D10623" s="7" t="s">
        <v>13503</v>
      </c>
      <c r="E10623" s="7" t="s">
        <v>13504</v>
      </c>
      <c r="F10623" s="8">
        <v>21</v>
      </c>
      <c r="G10623" s="8">
        <v>85.65</v>
      </c>
      <c r="H10623" s="8">
        <v>86.05</v>
      </c>
      <c r="I10623" s="8">
        <v>60</v>
      </c>
      <c r="J10623" s="8">
        <v>5146.66</v>
      </c>
      <c r="K10623" s="8">
        <v>85.777666666666661</v>
      </c>
      <c r="L10623" s="8">
        <f t="shared" si="660"/>
        <v>14.887033057851241</v>
      </c>
      <c r="M10623" s="8">
        <f t="shared" si="661"/>
        <v>70.890633608815421</v>
      </c>
      <c r="N10623" s="9"/>
      <c r="O10623" s="9"/>
      <c r="P10623" s="8">
        <v>21</v>
      </c>
      <c r="Q10623" s="8">
        <v>99.22</v>
      </c>
      <c r="R10623" s="17">
        <f t="shared" si="662"/>
        <v>0</v>
      </c>
      <c r="S10623" s="18">
        <f t="shared" si="663"/>
        <v>5146.66</v>
      </c>
    </row>
    <row r="10624" spans="1:19" x14ac:dyDescent="0.25">
      <c r="A10624" s="7" t="s">
        <v>14433</v>
      </c>
      <c r="B10624" s="7" t="s">
        <v>14434</v>
      </c>
      <c r="C10624" s="7" t="s">
        <v>14</v>
      </c>
      <c r="D10624" s="7" t="s">
        <v>15</v>
      </c>
      <c r="E10624" s="7" t="s">
        <v>8931</v>
      </c>
      <c r="F10624" s="8">
        <v>21</v>
      </c>
      <c r="G10624" s="8">
        <v>23.06</v>
      </c>
      <c r="H10624" s="8">
        <v>23.07</v>
      </c>
      <c r="I10624" s="8">
        <v>3080</v>
      </c>
      <c r="J10624" s="8">
        <v>70255.339999999982</v>
      </c>
      <c r="K10624" s="8">
        <v>22.81017532467532</v>
      </c>
      <c r="L10624" s="8">
        <f t="shared" si="660"/>
        <v>3.9587907588279485</v>
      </c>
      <c r="M10624" s="8">
        <f t="shared" si="661"/>
        <v>18.851384565847372</v>
      </c>
      <c r="N10624" s="14">
        <v>12</v>
      </c>
      <c r="O10624" s="14">
        <v>21.356285714285715</v>
      </c>
      <c r="P10624" s="8">
        <v>21</v>
      </c>
      <c r="Q10624" s="8">
        <v>23.072285714285712</v>
      </c>
      <c r="R10624" s="17">
        <f t="shared" si="662"/>
        <v>65777.36</v>
      </c>
      <c r="S10624" s="18">
        <f t="shared" si="663"/>
        <v>70255.339999999982</v>
      </c>
    </row>
    <row r="10625" spans="1:19" x14ac:dyDescent="0.25">
      <c r="A10625" s="7" t="s">
        <v>8274</v>
      </c>
      <c r="B10625" s="7" t="s">
        <v>8275</v>
      </c>
      <c r="C10625" s="7" t="s">
        <v>14</v>
      </c>
      <c r="D10625" s="7" t="s">
        <v>15</v>
      </c>
      <c r="E10625" s="7" t="s">
        <v>2322</v>
      </c>
      <c r="F10625" s="8">
        <v>21</v>
      </c>
      <c r="G10625" s="8">
        <v>3540.33</v>
      </c>
      <c r="H10625" s="8">
        <v>3944.94</v>
      </c>
      <c r="I10625" s="8">
        <v>7</v>
      </c>
      <c r="J10625" s="8">
        <v>26805.35</v>
      </c>
      <c r="K10625" s="8">
        <v>3829.3357142857139</v>
      </c>
      <c r="L10625" s="8">
        <f t="shared" si="660"/>
        <v>664.59545454545423</v>
      </c>
      <c r="M10625" s="8">
        <f t="shared" si="661"/>
        <v>3164.7402597402597</v>
      </c>
      <c r="N10625" s="9"/>
      <c r="O10625" s="9"/>
      <c r="P10625" s="8">
        <v>21</v>
      </c>
      <c r="Q10625" s="8">
        <v>3944.94</v>
      </c>
      <c r="R10625" s="17">
        <f t="shared" si="662"/>
        <v>0</v>
      </c>
      <c r="S10625" s="18">
        <f t="shared" si="663"/>
        <v>26805.35</v>
      </c>
    </row>
    <row r="10626" spans="1:19" x14ac:dyDescent="0.25">
      <c r="A10626" s="7" t="s">
        <v>9115</v>
      </c>
      <c r="B10626" s="7" t="s">
        <v>9116</v>
      </c>
      <c r="C10626" s="7" t="s">
        <v>37</v>
      </c>
      <c r="D10626" s="7" t="s">
        <v>38</v>
      </c>
      <c r="E10626" s="7" t="s">
        <v>39</v>
      </c>
      <c r="F10626" s="8">
        <v>15</v>
      </c>
      <c r="G10626" s="8">
        <v>1149.49</v>
      </c>
      <c r="H10626" s="8">
        <v>1290.99</v>
      </c>
      <c r="I10626" s="8">
        <v>10</v>
      </c>
      <c r="J10626" s="8">
        <v>12099.76</v>
      </c>
      <c r="K10626" s="8">
        <v>1209.9760000000001</v>
      </c>
      <c r="L10626" s="8">
        <f t="shared" ref="L10626:L10689" si="664">K10626-M10626</f>
        <v>157.82295652173912</v>
      </c>
      <c r="M10626" s="8">
        <f t="shared" ref="M10626:M10689" si="665">K10626/((100+F10626)/100)</f>
        <v>1052.153043478261</v>
      </c>
      <c r="N10626" s="9"/>
      <c r="O10626" s="9"/>
      <c r="P10626" s="8">
        <v>15</v>
      </c>
      <c r="Q10626" s="8">
        <v>1290.99</v>
      </c>
      <c r="R10626" s="17">
        <f t="shared" ref="R10626:R10689" si="666">I10626*O10626</f>
        <v>0</v>
      </c>
      <c r="S10626" s="18">
        <f t="shared" si="663"/>
        <v>12099.76</v>
      </c>
    </row>
    <row r="10627" spans="1:19" x14ac:dyDescent="0.25">
      <c r="A10627" s="7" t="s">
        <v>13971</v>
      </c>
      <c r="B10627" s="7" t="s">
        <v>13972</v>
      </c>
      <c r="C10627" s="7" t="s">
        <v>7539</v>
      </c>
      <c r="D10627" s="7" t="s">
        <v>7540</v>
      </c>
      <c r="E10627" s="7" t="s">
        <v>7798</v>
      </c>
      <c r="F10627" s="8">
        <v>21</v>
      </c>
      <c r="G10627" s="8">
        <v>1.63</v>
      </c>
      <c r="H10627" s="8">
        <v>2</v>
      </c>
      <c r="I10627" s="8">
        <v>11520</v>
      </c>
      <c r="J10627" s="8">
        <v>21694.82</v>
      </c>
      <c r="K10627" s="8">
        <v>1.8832309027777778</v>
      </c>
      <c r="L10627" s="8">
        <f t="shared" si="664"/>
        <v>0.32684172692837454</v>
      </c>
      <c r="M10627" s="8">
        <f t="shared" si="665"/>
        <v>1.5563891758494033</v>
      </c>
      <c r="N10627" s="9"/>
      <c r="O10627" s="9"/>
      <c r="P10627" s="8">
        <v>21</v>
      </c>
      <c r="Q10627" s="8">
        <v>1.9536458333333333</v>
      </c>
      <c r="R10627" s="17">
        <f t="shared" si="666"/>
        <v>0</v>
      </c>
      <c r="S10627" s="18">
        <f t="shared" ref="S10627:S10690" si="667">J10627</f>
        <v>21694.82</v>
      </c>
    </row>
    <row r="10628" spans="1:19" x14ac:dyDescent="0.25">
      <c r="A10628" s="7" t="s">
        <v>12154</v>
      </c>
      <c r="B10628" s="7" t="s">
        <v>12155</v>
      </c>
      <c r="C10628" s="7" t="s">
        <v>32</v>
      </c>
      <c r="D10628" s="7" t="s">
        <v>33</v>
      </c>
      <c r="E10628" s="7" t="s">
        <v>34</v>
      </c>
      <c r="F10628" s="8">
        <v>15</v>
      </c>
      <c r="G10628" s="8">
        <v>5101</v>
      </c>
      <c r="H10628" s="8">
        <v>5508.99</v>
      </c>
      <c r="I10628" s="8">
        <v>4</v>
      </c>
      <c r="J10628" s="8">
        <v>21219.98</v>
      </c>
      <c r="K10628" s="8">
        <v>5304.9949999999999</v>
      </c>
      <c r="L10628" s="8">
        <f t="shared" si="664"/>
        <v>691.95586956521674</v>
      </c>
      <c r="M10628" s="8">
        <f t="shared" si="665"/>
        <v>4613.0391304347831</v>
      </c>
      <c r="N10628" s="9"/>
      <c r="O10628" s="9"/>
      <c r="P10628" s="8">
        <v>15</v>
      </c>
      <c r="Q10628" s="8">
        <v>5508.99</v>
      </c>
      <c r="R10628" s="17">
        <f t="shared" si="666"/>
        <v>0</v>
      </c>
      <c r="S10628" s="18">
        <f t="shared" si="667"/>
        <v>21219.98</v>
      </c>
    </row>
    <row r="10629" spans="1:19" x14ac:dyDescent="0.25">
      <c r="A10629" s="7" t="s">
        <v>6078</v>
      </c>
      <c r="B10629" s="7" t="s">
        <v>6079</v>
      </c>
      <c r="C10629" s="7" t="s">
        <v>32</v>
      </c>
      <c r="D10629" s="7" t="s">
        <v>33</v>
      </c>
      <c r="E10629" s="7" t="s">
        <v>34</v>
      </c>
      <c r="F10629" s="8">
        <v>21</v>
      </c>
      <c r="G10629" s="8">
        <v>10228.49</v>
      </c>
      <c r="H10629" s="8">
        <v>11046.77</v>
      </c>
      <c r="I10629" s="8">
        <v>3</v>
      </c>
      <c r="J10629" s="8">
        <v>32322.03</v>
      </c>
      <c r="K10629" s="8">
        <v>10774.01</v>
      </c>
      <c r="L10629" s="8">
        <f t="shared" si="664"/>
        <v>1869.8695041322317</v>
      </c>
      <c r="M10629" s="8">
        <f t="shared" si="665"/>
        <v>8904.1404958677685</v>
      </c>
      <c r="N10629" s="9"/>
      <c r="O10629" s="9"/>
      <c r="P10629" s="8">
        <v>21</v>
      </c>
      <c r="Q10629" s="8">
        <v>11046.77</v>
      </c>
      <c r="R10629" s="17">
        <f t="shared" si="666"/>
        <v>0</v>
      </c>
      <c r="S10629" s="18">
        <f t="shared" si="667"/>
        <v>32322.03</v>
      </c>
    </row>
    <row r="10630" spans="1:19" x14ac:dyDescent="0.25">
      <c r="A10630" s="7" t="s">
        <v>11252</v>
      </c>
      <c r="B10630" s="7" t="s">
        <v>11253</v>
      </c>
      <c r="C10630" s="7" t="s">
        <v>14</v>
      </c>
      <c r="D10630" s="7" t="s">
        <v>15</v>
      </c>
      <c r="E10630" s="7" t="s">
        <v>2322</v>
      </c>
      <c r="F10630" s="8">
        <v>21</v>
      </c>
      <c r="G10630" s="8">
        <v>205.82</v>
      </c>
      <c r="H10630" s="8">
        <v>226.39</v>
      </c>
      <c r="I10630" s="8">
        <v>50</v>
      </c>
      <c r="J10630" s="8">
        <v>10496.75</v>
      </c>
      <c r="K10630" s="8">
        <v>209.935</v>
      </c>
      <c r="L10630" s="8">
        <f t="shared" si="664"/>
        <v>36.435000000000002</v>
      </c>
      <c r="M10630" s="8">
        <f t="shared" si="665"/>
        <v>173.5</v>
      </c>
      <c r="N10630" s="9"/>
      <c r="O10630" s="9"/>
      <c r="P10630" s="8">
        <v>21</v>
      </c>
      <c r="Q10630" s="8">
        <v>226.39099999999999</v>
      </c>
      <c r="R10630" s="17">
        <f t="shared" si="666"/>
        <v>0</v>
      </c>
      <c r="S10630" s="18">
        <f t="shared" si="667"/>
        <v>10496.75</v>
      </c>
    </row>
    <row r="10631" spans="1:19" x14ac:dyDescent="0.25">
      <c r="A10631" s="7" t="s">
        <v>14677</v>
      </c>
      <c r="B10631" s="7" t="s">
        <v>14678</v>
      </c>
      <c r="C10631" s="7" t="s">
        <v>7400</v>
      </c>
      <c r="D10631" s="7" t="s">
        <v>7401</v>
      </c>
      <c r="E10631" s="7" t="s">
        <v>7402</v>
      </c>
      <c r="F10631" s="8">
        <v>15</v>
      </c>
      <c r="G10631" s="8">
        <v>990</v>
      </c>
      <c r="H10631" s="8">
        <v>1100</v>
      </c>
      <c r="I10631" s="8">
        <v>30</v>
      </c>
      <c r="J10631" s="8">
        <v>32175.769999999997</v>
      </c>
      <c r="K10631" s="8">
        <v>1072.5256666666667</v>
      </c>
      <c r="L10631" s="8">
        <f t="shared" si="664"/>
        <v>139.89465217391296</v>
      </c>
      <c r="M10631" s="8">
        <f t="shared" si="665"/>
        <v>932.63101449275371</v>
      </c>
      <c r="N10631" s="9"/>
      <c r="O10631" s="9"/>
      <c r="P10631" s="8">
        <v>15</v>
      </c>
      <c r="Q10631" s="8">
        <v>1100</v>
      </c>
      <c r="R10631" s="17">
        <f t="shared" si="666"/>
        <v>0</v>
      </c>
      <c r="S10631" s="18">
        <f t="shared" si="667"/>
        <v>32175.769999999997</v>
      </c>
    </row>
    <row r="10632" spans="1:19" x14ac:dyDescent="0.25">
      <c r="A10632" s="7" t="s">
        <v>8474</v>
      </c>
      <c r="B10632" s="7" t="s">
        <v>8475</v>
      </c>
      <c r="C10632" s="7" t="s">
        <v>14</v>
      </c>
      <c r="D10632" s="7" t="s">
        <v>15</v>
      </c>
      <c r="E10632" s="7" t="s">
        <v>2322</v>
      </c>
      <c r="F10632" s="8">
        <v>21</v>
      </c>
      <c r="G10632" s="8">
        <v>140.12</v>
      </c>
      <c r="H10632" s="8">
        <v>160.93</v>
      </c>
      <c r="I10632" s="8">
        <v>240</v>
      </c>
      <c r="J10632" s="8">
        <v>37790.720000000001</v>
      </c>
      <c r="K10632" s="8">
        <v>157.46133333333333</v>
      </c>
      <c r="L10632" s="8">
        <f t="shared" si="664"/>
        <v>27.328000000000003</v>
      </c>
      <c r="M10632" s="8">
        <f t="shared" si="665"/>
        <v>130.13333333333333</v>
      </c>
      <c r="N10632" s="9"/>
      <c r="O10632" s="9"/>
      <c r="P10632" s="8">
        <v>21</v>
      </c>
      <c r="Q10632" s="8">
        <v>160.93</v>
      </c>
      <c r="R10632" s="17">
        <f t="shared" si="666"/>
        <v>0</v>
      </c>
      <c r="S10632" s="18">
        <f t="shared" si="667"/>
        <v>37790.720000000001</v>
      </c>
    </row>
    <row r="10633" spans="1:19" x14ac:dyDescent="0.25">
      <c r="A10633" s="7" t="s">
        <v>18407</v>
      </c>
      <c r="B10633" s="7" t="s">
        <v>18408</v>
      </c>
      <c r="C10633" s="7" t="s">
        <v>37</v>
      </c>
      <c r="D10633" s="7" t="s">
        <v>38</v>
      </c>
      <c r="E10633" s="7" t="s">
        <v>39</v>
      </c>
      <c r="F10633" s="8">
        <v>21</v>
      </c>
      <c r="G10633" s="8">
        <v>459.8</v>
      </c>
      <c r="H10633" s="8">
        <v>603.29999999999995</v>
      </c>
      <c r="I10633" s="8">
        <v>12</v>
      </c>
      <c r="J10633" s="8">
        <v>6387.9600000000009</v>
      </c>
      <c r="K10633" s="8">
        <v>532.33000000000004</v>
      </c>
      <c r="L10633" s="8">
        <f t="shared" si="664"/>
        <v>92.38785123966943</v>
      </c>
      <c r="M10633" s="8">
        <f t="shared" si="665"/>
        <v>439.94214876033061</v>
      </c>
      <c r="N10633" s="14">
        <v>12</v>
      </c>
      <c r="O10633" s="14">
        <v>517.04999999999995</v>
      </c>
      <c r="P10633" s="8">
        <v>21</v>
      </c>
      <c r="Q10633" s="8">
        <v>603.29499999999996</v>
      </c>
      <c r="R10633" s="17">
        <f t="shared" si="666"/>
        <v>6204.5999999999995</v>
      </c>
      <c r="S10633" s="18">
        <f t="shared" si="667"/>
        <v>6387.9600000000009</v>
      </c>
    </row>
    <row r="10634" spans="1:19" x14ac:dyDescent="0.25">
      <c r="A10634" s="7" t="s">
        <v>14196</v>
      </c>
      <c r="B10634" s="7" t="s">
        <v>14197</v>
      </c>
      <c r="C10634" s="7" t="s">
        <v>14</v>
      </c>
      <c r="D10634" s="7" t="s">
        <v>15</v>
      </c>
      <c r="E10634" s="7" t="s">
        <v>2322</v>
      </c>
      <c r="F10634" s="8">
        <v>21</v>
      </c>
      <c r="G10634" s="8">
        <v>25.29</v>
      </c>
      <c r="H10634" s="8">
        <v>27.82</v>
      </c>
      <c r="I10634" s="8">
        <v>1630</v>
      </c>
      <c r="J10634" s="8">
        <v>44483.369999999995</v>
      </c>
      <c r="K10634" s="8">
        <v>27.290411042944783</v>
      </c>
      <c r="L10634" s="8">
        <f t="shared" si="664"/>
        <v>4.7363523297672749</v>
      </c>
      <c r="M10634" s="8">
        <f t="shared" si="665"/>
        <v>22.554058713177508</v>
      </c>
      <c r="N10634" s="14">
        <v>12</v>
      </c>
      <c r="O10634" s="14">
        <v>27.294499999999999</v>
      </c>
      <c r="P10634" s="8">
        <v>21</v>
      </c>
      <c r="Q10634" s="8">
        <v>27.817800000000002</v>
      </c>
      <c r="R10634" s="17">
        <f t="shared" si="666"/>
        <v>44490.034999999996</v>
      </c>
      <c r="S10634" s="18">
        <f t="shared" si="667"/>
        <v>44483.369999999995</v>
      </c>
    </row>
    <row r="10635" spans="1:19" x14ac:dyDescent="0.25">
      <c r="A10635" s="7" t="s">
        <v>18671</v>
      </c>
      <c r="B10635" s="7" t="s">
        <v>18672</v>
      </c>
      <c r="C10635" s="7" t="s">
        <v>32</v>
      </c>
      <c r="D10635" s="7" t="s">
        <v>33</v>
      </c>
      <c r="E10635" s="7" t="s">
        <v>34</v>
      </c>
      <c r="F10635" s="8">
        <v>15</v>
      </c>
      <c r="G10635" s="8">
        <v>7540.41</v>
      </c>
      <c r="H10635" s="8">
        <v>7712.4</v>
      </c>
      <c r="I10635" s="8">
        <v>9</v>
      </c>
      <c r="J10635" s="8">
        <v>68551.63</v>
      </c>
      <c r="K10635" s="8">
        <v>7616.847777777778</v>
      </c>
      <c r="L10635" s="8">
        <f t="shared" si="664"/>
        <v>993.50188405797053</v>
      </c>
      <c r="M10635" s="8">
        <f t="shared" si="665"/>
        <v>6623.3458937198075</v>
      </c>
      <c r="N10635" s="9"/>
      <c r="O10635" s="9"/>
      <c r="P10635" s="8">
        <v>15</v>
      </c>
      <c r="Q10635" s="8">
        <v>7712.39</v>
      </c>
      <c r="R10635" s="17">
        <f t="shared" si="666"/>
        <v>0</v>
      </c>
      <c r="S10635" s="18">
        <f t="shared" si="667"/>
        <v>68551.63</v>
      </c>
    </row>
    <row r="10636" spans="1:19" x14ac:dyDescent="0.25">
      <c r="A10636" s="7" t="s">
        <v>15732</v>
      </c>
      <c r="B10636" s="7" t="s">
        <v>15733</v>
      </c>
      <c r="C10636" s="7" t="s">
        <v>7320</v>
      </c>
      <c r="D10636" s="7" t="s">
        <v>7321</v>
      </c>
      <c r="E10636" s="7" t="s">
        <v>7322</v>
      </c>
      <c r="F10636" s="8">
        <v>21</v>
      </c>
      <c r="G10636" s="8">
        <v>23.07</v>
      </c>
      <c r="H10636" s="8">
        <v>24.22</v>
      </c>
      <c r="I10636" s="8">
        <v>4351</v>
      </c>
      <c r="J10636" s="8">
        <v>104538.13000000002</v>
      </c>
      <c r="K10636" s="8">
        <v>24.02623075155137</v>
      </c>
      <c r="L10636" s="8">
        <f t="shared" si="664"/>
        <v>4.1698417006824684</v>
      </c>
      <c r="M10636" s="8">
        <f t="shared" si="665"/>
        <v>19.856389050868902</v>
      </c>
      <c r="N10636" s="14">
        <v>12</v>
      </c>
      <c r="O10636" s="14">
        <v>22.422400000000003</v>
      </c>
      <c r="P10636" s="8">
        <v>21</v>
      </c>
      <c r="Q10636" s="8">
        <v>24.2242</v>
      </c>
      <c r="R10636" s="17">
        <f t="shared" si="666"/>
        <v>97559.862400000013</v>
      </c>
      <c r="S10636" s="18">
        <f t="shared" si="667"/>
        <v>104538.13000000002</v>
      </c>
    </row>
    <row r="10637" spans="1:19" x14ac:dyDescent="0.25">
      <c r="A10637" s="7" t="s">
        <v>17255</v>
      </c>
      <c r="B10637" s="7" t="s">
        <v>17256</v>
      </c>
      <c r="C10637" s="7" t="s">
        <v>7249</v>
      </c>
      <c r="D10637" s="7" t="s">
        <v>7250</v>
      </c>
      <c r="E10637" s="7" t="s">
        <v>7251</v>
      </c>
      <c r="F10637" s="8">
        <v>21</v>
      </c>
      <c r="G10637" s="8">
        <v>145.6</v>
      </c>
      <c r="H10637" s="8">
        <v>157.25</v>
      </c>
      <c r="I10637" s="8">
        <v>210</v>
      </c>
      <c r="J10637" s="8">
        <v>32148.679999999993</v>
      </c>
      <c r="K10637" s="8">
        <v>153.08895238095235</v>
      </c>
      <c r="L10637" s="8">
        <f t="shared" si="664"/>
        <v>26.569157024793384</v>
      </c>
      <c r="M10637" s="8">
        <f t="shared" si="665"/>
        <v>126.51979535615897</v>
      </c>
      <c r="N10637" s="14">
        <v>12</v>
      </c>
      <c r="O10637" s="14">
        <v>145.54399999999998</v>
      </c>
      <c r="P10637" s="8">
        <v>21</v>
      </c>
      <c r="Q10637" s="8">
        <v>157.25</v>
      </c>
      <c r="R10637" s="17">
        <f t="shared" si="666"/>
        <v>30564.239999999998</v>
      </c>
      <c r="S10637" s="18">
        <f t="shared" si="667"/>
        <v>32148.679999999993</v>
      </c>
    </row>
    <row r="10638" spans="1:19" x14ac:dyDescent="0.25">
      <c r="A10638" s="7" t="s">
        <v>9188</v>
      </c>
      <c r="B10638" s="7" t="s">
        <v>9189</v>
      </c>
      <c r="C10638" s="7" t="s">
        <v>7375</v>
      </c>
      <c r="D10638" s="7" t="s">
        <v>7376</v>
      </c>
      <c r="E10638" s="7" t="s">
        <v>7377</v>
      </c>
      <c r="F10638" s="8">
        <v>15</v>
      </c>
      <c r="G10638" s="8">
        <v>31.12</v>
      </c>
      <c r="H10638" s="8">
        <v>32.49</v>
      </c>
      <c r="I10638" s="8">
        <v>1620</v>
      </c>
      <c r="J10638" s="8">
        <v>51755.44</v>
      </c>
      <c r="K10638" s="8">
        <v>31.947802469135805</v>
      </c>
      <c r="L10638" s="8">
        <f t="shared" si="664"/>
        <v>4.1671046698872765</v>
      </c>
      <c r="M10638" s="8">
        <f t="shared" si="665"/>
        <v>27.780697799248529</v>
      </c>
      <c r="N10638" s="14">
        <v>12</v>
      </c>
      <c r="O10638" s="14">
        <v>31.64</v>
      </c>
      <c r="P10638" s="8">
        <v>15</v>
      </c>
      <c r="Q10638" s="8">
        <v>32.487499999999997</v>
      </c>
      <c r="R10638" s="17">
        <f t="shared" si="666"/>
        <v>51256.800000000003</v>
      </c>
      <c r="S10638" s="18">
        <f t="shared" si="667"/>
        <v>51755.44</v>
      </c>
    </row>
    <row r="10639" spans="1:19" x14ac:dyDescent="0.25">
      <c r="A10639" s="7" t="s">
        <v>18244</v>
      </c>
      <c r="B10639" s="7" t="s">
        <v>18245</v>
      </c>
      <c r="C10639" s="7" t="s">
        <v>37</v>
      </c>
      <c r="D10639" s="7" t="s">
        <v>38</v>
      </c>
      <c r="E10639" s="7" t="s">
        <v>39</v>
      </c>
      <c r="F10639" s="8">
        <v>15</v>
      </c>
      <c r="G10639" s="8">
        <v>1219.99</v>
      </c>
      <c r="H10639" s="8">
        <v>1317.62</v>
      </c>
      <c r="I10639" s="8">
        <v>16</v>
      </c>
      <c r="J10639" s="8">
        <v>20203.23</v>
      </c>
      <c r="K10639" s="8">
        <v>1262.701875</v>
      </c>
      <c r="L10639" s="8">
        <f t="shared" si="664"/>
        <v>164.70024456521719</v>
      </c>
      <c r="M10639" s="8">
        <f t="shared" si="665"/>
        <v>1098.0016304347828</v>
      </c>
      <c r="N10639" s="14">
        <v>12</v>
      </c>
      <c r="O10639" s="14">
        <v>1283.23</v>
      </c>
      <c r="P10639" s="8">
        <v>15</v>
      </c>
      <c r="Q10639" s="8">
        <v>1317.6</v>
      </c>
      <c r="R10639" s="17">
        <f t="shared" si="666"/>
        <v>20531.68</v>
      </c>
      <c r="S10639" s="18">
        <f t="shared" si="667"/>
        <v>20203.23</v>
      </c>
    </row>
    <row r="10640" spans="1:19" x14ac:dyDescent="0.25">
      <c r="A10640" s="7" t="s">
        <v>8897</v>
      </c>
      <c r="B10640" s="7" t="s">
        <v>8898</v>
      </c>
      <c r="C10640" s="7" t="s">
        <v>14</v>
      </c>
      <c r="D10640" s="7" t="s">
        <v>15</v>
      </c>
      <c r="E10640" s="7" t="s">
        <v>7994</v>
      </c>
      <c r="F10640" s="8">
        <v>21</v>
      </c>
      <c r="G10640" s="8">
        <v>1234.2</v>
      </c>
      <c r="H10640" s="8">
        <v>1619.95</v>
      </c>
      <c r="I10640" s="8">
        <v>85</v>
      </c>
      <c r="J10640" s="8">
        <v>132702.1</v>
      </c>
      <c r="K10640" s="8">
        <v>1561.2011764705883</v>
      </c>
      <c r="L10640" s="8">
        <f t="shared" si="664"/>
        <v>270.95227029654825</v>
      </c>
      <c r="M10640" s="8">
        <f t="shared" si="665"/>
        <v>1290.24890617404</v>
      </c>
      <c r="N10640" s="14">
        <v>21</v>
      </c>
      <c r="O10640" s="14">
        <v>1571.548</v>
      </c>
      <c r="P10640" s="8">
        <v>21</v>
      </c>
      <c r="Q10640" s="8">
        <v>1571.548</v>
      </c>
      <c r="R10640" s="17">
        <f t="shared" si="666"/>
        <v>133581.57999999999</v>
      </c>
      <c r="S10640" s="18">
        <f t="shared" si="667"/>
        <v>132702.1</v>
      </c>
    </row>
    <row r="10641" spans="1:19" x14ac:dyDescent="0.25">
      <c r="A10641" s="7" t="s">
        <v>1440</v>
      </c>
      <c r="B10641" s="7" t="s">
        <v>1441</v>
      </c>
      <c r="C10641" s="7" t="s">
        <v>37</v>
      </c>
      <c r="D10641" s="7" t="s">
        <v>38</v>
      </c>
      <c r="E10641" s="7" t="s">
        <v>39</v>
      </c>
      <c r="F10641" s="8">
        <v>15</v>
      </c>
      <c r="G10641" s="8">
        <v>556.6</v>
      </c>
      <c r="H10641" s="8">
        <v>1437.5</v>
      </c>
      <c r="I10641" s="8">
        <v>16</v>
      </c>
      <c r="J10641" s="8">
        <v>22119.1</v>
      </c>
      <c r="K10641" s="8">
        <v>1382.4437499999999</v>
      </c>
      <c r="L10641" s="8">
        <f t="shared" si="664"/>
        <v>180.31874999999991</v>
      </c>
      <c r="M10641" s="8">
        <f t="shared" si="665"/>
        <v>1202.125</v>
      </c>
      <c r="N10641" s="14">
        <v>12</v>
      </c>
      <c r="O10641" s="14">
        <v>1400</v>
      </c>
      <c r="P10641" s="8">
        <v>15</v>
      </c>
      <c r="Q10641" s="8">
        <v>1437.5</v>
      </c>
      <c r="R10641" s="17">
        <f t="shared" si="666"/>
        <v>22400</v>
      </c>
      <c r="S10641" s="18">
        <f t="shared" si="667"/>
        <v>22119.1</v>
      </c>
    </row>
    <row r="10642" spans="1:19" x14ac:dyDescent="0.25">
      <c r="A10642" s="7" t="s">
        <v>5743</v>
      </c>
      <c r="B10642" s="7" t="s">
        <v>5744</v>
      </c>
      <c r="C10642" s="7" t="s">
        <v>32</v>
      </c>
      <c r="D10642" s="7" t="s">
        <v>33</v>
      </c>
      <c r="E10642" s="7" t="s">
        <v>34</v>
      </c>
      <c r="F10642" s="8">
        <v>15</v>
      </c>
      <c r="G10642" s="8">
        <v>7161.05</v>
      </c>
      <c r="H10642" s="8">
        <v>8043.1</v>
      </c>
      <c r="I10642" s="8">
        <v>2</v>
      </c>
      <c r="J10642" s="8">
        <v>15204.150000000001</v>
      </c>
      <c r="K10642" s="8">
        <v>7602.0750000000007</v>
      </c>
      <c r="L10642" s="8">
        <f t="shared" si="664"/>
        <v>991.57499999999982</v>
      </c>
      <c r="M10642" s="8">
        <f t="shared" si="665"/>
        <v>6610.5000000000009</v>
      </c>
      <c r="N10642" s="9"/>
      <c r="O10642" s="9"/>
      <c r="P10642" s="8">
        <v>15</v>
      </c>
      <c r="Q10642" s="8">
        <v>8043.1</v>
      </c>
      <c r="R10642" s="17">
        <f t="shared" si="666"/>
        <v>0</v>
      </c>
      <c r="S10642" s="18">
        <f t="shared" si="667"/>
        <v>15204.150000000001</v>
      </c>
    </row>
    <row r="10643" spans="1:19" x14ac:dyDescent="0.25">
      <c r="A10643" s="7" t="s">
        <v>9418</v>
      </c>
      <c r="B10643" s="7" t="s">
        <v>9419</v>
      </c>
      <c r="C10643" s="7" t="s">
        <v>14</v>
      </c>
      <c r="D10643" s="7" t="s">
        <v>15</v>
      </c>
      <c r="E10643" s="7" t="s">
        <v>2322</v>
      </c>
      <c r="F10643" s="8">
        <v>21</v>
      </c>
      <c r="G10643" s="8">
        <v>124.6</v>
      </c>
      <c r="H10643" s="8">
        <v>181.58</v>
      </c>
      <c r="I10643" s="8">
        <v>30</v>
      </c>
      <c r="J10643" s="8">
        <v>4307.74</v>
      </c>
      <c r="K10643" s="8">
        <v>143.59133333333332</v>
      </c>
      <c r="L10643" s="8">
        <f t="shared" si="664"/>
        <v>24.920809917355371</v>
      </c>
      <c r="M10643" s="8">
        <f t="shared" si="665"/>
        <v>118.67052341597795</v>
      </c>
      <c r="N10643" s="9"/>
      <c r="O10643" s="9"/>
      <c r="P10643" s="8">
        <v>21</v>
      </c>
      <c r="Q10643" s="8">
        <v>173.03</v>
      </c>
      <c r="R10643" s="17">
        <f t="shared" si="666"/>
        <v>0</v>
      </c>
      <c r="S10643" s="18">
        <f t="shared" si="667"/>
        <v>4307.74</v>
      </c>
    </row>
    <row r="10644" spans="1:19" x14ac:dyDescent="0.25">
      <c r="A10644" s="7" t="s">
        <v>17461</v>
      </c>
      <c r="B10644" s="7" t="s">
        <v>17462</v>
      </c>
      <c r="C10644" s="7" t="s">
        <v>10713</v>
      </c>
      <c r="D10644" s="7" t="s">
        <v>10714</v>
      </c>
      <c r="E10644" s="7" t="s">
        <v>10715</v>
      </c>
      <c r="F10644" s="8">
        <v>21</v>
      </c>
      <c r="G10644" s="8">
        <v>853.41</v>
      </c>
      <c r="H10644" s="8">
        <v>895.16</v>
      </c>
      <c r="I10644" s="8">
        <v>66</v>
      </c>
      <c r="J10644" s="8">
        <v>57502.5</v>
      </c>
      <c r="K10644" s="8">
        <v>871.25</v>
      </c>
      <c r="L10644" s="8">
        <f t="shared" si="664"/>
        <v>151.20867768595042</v>
      </c>
      <c r="M10644" s="8">
        <f t="shared" si="665"/>
        <v>720.04132231404958</v>
      </c>
      <c r="N10644" s="14">
        <v>12</v>
      </c>
      <c r="O10644" s="14">
        <v>825.21583333333331</v>
      </c>
      <c r="P10644" s="8">
        <v>21</v>
      </c>
      <c r="Q10644" s="8">
        <v>884.63166666666666</v>
      </c>
      <c r="R10644" s="17">
        <f t="shared" si="666"/>
        <v>54464.244999999995</v>
      </c>
      <c r="S10644" s="18">
        <f t="shared" si="667"/>
        <v>57502.5</v>
      </c>
    </row>
    <row r="10645" spans="1:19" x14ac:dyDescent="0.25">
      <c r="A10645" s="7" t="s">
        <v>14100</v>
      </c>
      <c r="B10645" s="7" t="s">
        <v>14101</v>
      </c>
      <c r="C10645" s="7" t="s">
        <v>14</v>
      </c>
      <c r="D10645" s="7" t="s">
        <v>15</v>
      </c>
      <c r="E10645" s="7" t="s">
        <v>14087</v>
      </c>
      <c r="F10645" s="8">
        <v>21</v>
      </c>
      <c r="G10645" s="8">
        <v>2374.02</v>
      </c>
      <c r="H10645" s="8">
        <v>2378.86</v>
      </c>
      <c r="I10645" s="8">
        <v>50</v>
      </c>
      <c r="J10645" s="8">
        <v>118894.59999999999</v>
      </c>
      <c r="K10645" s="8">
        <v>2377.8919999999998</v>
      </c>
      <c r="L10645" s="8">
        <f t="shared" si="664"/>
        <v>412.69200000000001</v>
      </c>
      <c r="M10645" s="8">
        <f t="shared" si="665"/>
        <v>1965.1999999999998</v>
      </c>
      <c r="N10645" s="9"/>
      <c r="O10645" s="9"/>
      <c r="P10645" s="8">
        <v>21</v>
      </c>
      <c r="Q10645" s="8">
        <v>2395.8000000000002</v>
      </c>
      <c r="R10645" s="17">
        <f t="shared" si="666"/>
        <v>0</v>
      </c>
      <c r="S10645" s="18">
        <f t="shared" si="667"/>
        <v>118894.59999999999</v>
      </c>
    </row>
    <row r="10646" spans="1:19" x14ac:dyDescent="0.25">
      <c r="A10646" s="7" t="s">
        <v>9078</v>
      </c>
      <c r="B10646" s="7" t="s">
        <v>9079</v>
      </c>
      <c r="C10646" s="7" t="s">
        <v>37</v>
      </c>
      <c r="D10646" s="7" t="s">
        <v>38</v>
      </c>
      <c r="E10646" s="7" t="s">
        <v>39</v>
      </c>
      <c r="F10646" s="8">
        <v>15</v>
      </c>
      <c r="G10646" s="8">
        <v>11210.38</v>
      </c>
      <c r="H10646" s="8">
        <v>12106.99</v>
      </c>
      <c r="I10646" s="8">
        <v>2</v>
      </c>
      <c r="J10646" s="8">
        <v>23317.37</v>
      </c>
      <c r="K10646" s="8">
        <v>11658.684999999999</v>
      </c>
      <c r="L10646" s="8">
        <f t="shared" si="664"/>
        <v>1520.6980434782599</v>
      </c>
      <c r="M10646" s="8">
        <f t="shared" si="665"/>
        <v>10137.98695652174</v>
      </c>
      <c r="N10646" s="14">
        <v>12</v>
      </c>
      <c r="O10646" s="14">
        <v>11791.16</v>
      </c>
      <c r="P10646" s="8">
        <v>15</v>
      </c>
      <c r="Q10646" s="8">
        <v>12106.99</v>
      </c>
      <c r="R10646" s="17">
        <f t="shared" si="666"/>
        <v>23582.32</v>
      </c>
      <c r="S10646" s="18">
        <f t="shared" si="667"/>
        <v>23317.37</v>
      </c>
    </row>
    <row r="10647" spans="1:19" x14ac:dyDescent="0.25">
      <c r="A10647" s="7" t="s">
        <v>13867</v>
      </c>
      <c r="B10647" s="7" t="s">
        <v>13868</v>
      </c>
      <c r="C10647" s="7" t="s">
        <v>7249</v>
      </c>
      <c r="D10647" s="7" t="s">
        <v>7250</v>
      </c>
      <c r="E10647" s="7" t="s">
        <v>7251</v>
      </c>
      <c r="F10647" s="8">
        <v>21</v>
      </c>
      <c r="G10647" s="8">
        <v>187.2</v>
      </c>
      <c r="H10647" s="8">
        <v>202.18</v>
      </c>
      <c r="I10647" s="8">
        <v>160</v>
      </c>
      <c r="J10647" s="8">
        <v>31449.89</v>
      </c>
      <c r="K10647" s="8">
        <v>196.5618125</v>
      </c>
      <c r="L10647" s="8">
        <f t="shared" si="664"/>
        <v>34.114033574380159</v>
      </c>
      <c r="M10647" s="8">
        <f t="shared" si="665"/>
        <v>162.44777892561984</v>
      </c>
      <c r="N10647" s="9"/>
      <c r="O10647" s="9"/>
      <c r="P10647" s="8">
        <v>21</v>
      </c>
      <c r="Q10647" s="8">
        <v>202.17950000000002</v>
      </c>
      <c r="R10647" s="17">
        <f t="shared" si="666"/>
        <v>0</v>
      </c>
      <c r="S10647" s="18">
        <f t="shared" si="667"/>
        <v>31449.89</v>
      </c>
    </row>
    <row r="10648" spans="1:19" x14ac:dyDescent="0.25">
      <c r="A10648" s="7" t="s">
        <v>9102</v>
      </c>
      <c r="B10648" s="7" t="s">
        <v>9103</v>
      </c>
      <c r="C10648" s="7" t="s">
        <v>37</v>
      </c>
      <c r="D10648" s="7" t="s">
        <v>38</v>
      </c>
      <c r="E10648" s="7" t="s">
        <v>39</v>
      </c>
      <c r="F10648" s="8">
        <v>15</v>
      </c>
      <c r="G10648" s="8">
        <v>1149.49</v>
      </c>
      <c r="H10648" s="8">
        <v>1290.99</v>
      </c>
      <c r="I10648" s="8">
        <v>17</v>
      </c>
      <c r="J10648" s="8">
        <v>21041.200000000001</v>
      </c>
      <c r="K10648" s="8">
        <v>1237.7176470588236</v>
      </c>
      <c r="L10648" s="8">
        <f t="shared" si="664"/>
        <v>161.44143222506386</v>
      </c>
      <c r="M10648" s="8">
        <f t="shared" si="665"/>
        <v>1076.2762148337597</v>
      </c>
      <c r="N10648" s="9"/>
      <c r="O10648" s="9"/>
      <c r="P10648" s="8">
        <v>15</v>
      </c>
      <c r="Q10648" s="8">
        <v>1290.99</v>
      </c>
      <c r="R10648" s="17">
        <f t="shared" si="666"/>
        <v>0</v>
      </c>
      <c r="S10648" s="18">
        <f t="shared" si="667"/>
        <v>21041.200000000001</v>
      </c>
    </row>
    <row r="10649" spans="1:19" x14ac:dyDescent="0.25">
      <c r="A10649" s="7" t="s">
        <v>14669</v>
      </c>
      <c r="B10649" s="7" t="s">
        <v>14670</v>
      </c>
      <c r="C10649" s="7" t="s">
        <v>7400</v>
      </c>
      <c r="D10649" s="7" t="s">
        <v>7401</v>
      </c>
      <c r="E10649" s="7" t="s">
        <v>7402</v>
      </c>
      <c r="F10649" s="8">
        <v>15</v>
      </c>
      <c r="G10649" s="8">
        <v>7560</v>
      </c>
      <c r="H10649" s="8">
        <v>7864.84</v>
      </c>
      <c r="I10649" s="8">
        <v>21</v>
      </c>
      <c r="J10649" s="8">
        <v>164247.10999999999</v>
      </c>
      <c r="K10649" s="8">
        <v>7821.2909523809521</v>
      </c>
      <c r="L10649" s="8">
        <f t="shared" si="664"/>
        <v>1020.1683850931668</v>
      </c>
      <c r="M10649" s="8">
        <f t="shared" si="665"/>
        <v>6801.1225672877854</v>
      </c>
      <c r="N10649" s="14">
        <v>12</v>
      </c>
      <c r="O10649" s="14">
        <v>7659.6679999999997</v>
      </c>
      <c r="P10649" s="8">
        <v>15</v>
      </c>
      <c r="Q10649" s="8">
        <v>7864.84</v>
      </c>
      <c r="R10649" s="17">
        <f t="shared" si="666"/>
        <v>160853.02799999999</v>
      </c>
      <c r="S10649" s="18">
        <f t="shared" si="667"/>
        <v>164247.10999999999</v>
      </c>
    </row>
    <row r="10650" spans="1:19" x14ac:dyDescent="0.25">
      <c r="A10650" s="7" t="s">
        <v>16528</v>
      </c>
      <c r="B10650" s="7" t="s">
        <v>16529</v>
      </c>
      <c r="C10650" s="7" t="s">
        <v>5229</v>
      </c>
      <c r="D10650" s="7" t="s">
        <v>5230</v>
      </c>
      <c r="E10650" s="7" t="s">
        <v>5231</v>
      </c>
      <c r="F10650" s="8">
        <v>21</v>
      </c>
      <c r="G10650" s="8">
        <v>127.07</v>
      </c>
      <c r="H10650" s="8">
        <v>144.4</v>
      </c>
      <c r="I10650" s="8">
        <v>205</v>
      </c>
      <c r="J10650" s="8">
        <v>28683.979999999992</v>
      </c>
      <c r="K10650" s="8">
        <v>139.92185365853655</v>
      </c>
      <c r="L10650" s="8">
        <f t="shared" si="664"/>
        <v>24.283958072969156</v>
      </c>
      <c r="M10650" s="8">
        <f t="shared" si="665"/>
        <v>115.63789558556739</v>
      </c>
      <c r="N10650" s="9"/>
      <c r="O10650" s="9"/>
      <c r="P10650" s="8">
        <v>21</v>
      </c>
      <c r="Q10650" s="8">
        <v>144.4014</v>
      </c>
      <c r="R10650" s="17">
        <f t="shared" si="666"/>
        <v>0</v>
      </c>
      <c r="S10650" s="18">
        <f t="shared" si="667"/>
        <v>28683.979999999992</v>
      </c>
    </row>
    <row r="10651" spans="1:19" x14ac:dyDescent="0.25">
      <c r="A10651" s="7" t="s">
        <v>8929</v>
      </c>
      <c r="B10651" s="7" t="s">
        <v>8930</v>
      </c>
      <c r="C10651" s="7" t="s">
        <v>14</v>
      </c>
      <c r="D10651" s="7" t="s">
        <v>15</v>
      </c>
      <c r="E10651" s="7" t="s">
        <v>8931</v>
      </c>
      <c r="F10651" s="8">
        <v>21</v>
      </c>
      <c r="G10651" s="8">
        <v>13.15</v>
      </c>
      <c r="H10651" s="8">
        <v>13.15</v>
      </c>
      <c r="I10651" s="8">
        <v>1715</v>
      </c>
      <c r="J10651" s="8">
        <v>21631.410000000003</v>
      </c>
      <c r="K10651" s="8">
        <v>12.613067055393588</v>
      </c>
      <c r="L10651" s="8">
        <f t="shared" si="664"/>
        <v>2.189044695564176</v>
      </c>
      <c r="M10651" s="8">
        <f t="shared" si="665"/>
        <v>10.424022359829411</v>
      </c>
      <c r="N10651" s="14">
        <v>12</v>
      </c>
      <c r="O10651" s="14">
        <v>12.171428571428571</v>
      </c>
      <c r="P10651" s="8">
        <v>21</v>
      </c>
      <c r="Q10651" s="8">
        <v>13.149714285714285</v>
      </c>
      <c r="R10651" s="17">
        <f t="shared" si="666"/>
        <v>20874</v>
      </c>
      <c r="S10651" s="18">
        <f t="shared" si="667"/>
        <v>21631.410000000003</v>
      </c>
    </row>
    <row r="10652" spans="1:19" x14ac:dyDescent="0.25">
      <c r="A10652" s="7" t="s">
        <v>9424</v>
      </c>
      <c r="B10652" s="7" t="s">
        <v>9425</v>
      </c>
      <c r="C10652" s="7" t="s">
        <v>7205</v>
      </c>
      <c r="D10652" s="7" t="s">
        <v>7206</v>
      </c>
      <c r="E10652" s="7" t="s">
        <v>7445</v>
      </c>
      <c r="F10652" s="8">
        <v>15</v>
      </c>
      <c r="G10652" s="8">
        <v>6.46</v>
      </c>
      <c r="H10652" s="8">
        <v>7.23</v>
      </c>
      <c r="I10652" s="8">
        <v>6127</v>
      </c>
      <c r="J10652" s="8">
        <v>43395.43</v>
      </c>
      <c r="K10652" s="8">
        <v>7.0826554594418152</v>
      </c>
      <c r="L10652" s="8">
        <f t="shared" si="664"/>
        <v>0.92382462514458386</v>
      </c>
      <c r="M10652" s="8">
        <f t="shared" si="665"/>
        <v>6.1588308342972313</v>
      </c>
      <c r="N10652" s="9"/>
      <c r="O10652" s="9"/>
      <c r="P10652" s="8">
        <v>15</v>
      </c>
      <c r="Q10652" s="8">
        <v>7.2335000000000003</v>
      </c>
      <c r="R10652" s="17">
        <f t="shared" si="666"/>
        <v>0</v>
      </c>
      <c r="S10652" s="18">
        <f t="shared" si="667"/>
        <v>43395.43</v>
      </c>
    </row>
    <row r="10653" spans="1:19" x14ac:dyDescent="0.25">
      <c r="A10653" s="7" t="s">
        <v>12277</v>
      </c>
      <c r="B10653" s="7" t="s">
        <v>12278</v>
      </c>
      <c r="C10653" s="7" t="s">
        <v>7375</v>
      </c>
      <c r="D10653" s="7" t="s">
        <v>7376</v>
      </c>
      <c r="E10653" s="7" t="s">
        <v>7377</v>
      </c>
      <c r="F10653" s="8">
        <v>21</v>
      </c>
      <c r="G10653" s="8">
        <v>51.75</v>
      </c>
      <c r="H10653" s="8">
        <v>56.77</v>
      </c>
      <c r="I10653" s="8">
        <v>552</v>
      </c>
      <c r="J10653" s="8">
        <v>30409.45</v>
      </c>
      <c r="K10653" s="8">
        <v>55.089583333333337</v>
      </c>
      <c r="L10653" s="8">
        <f t="shared" si="664"/>
        <v>9.5610020661157051</v>
      </c>
      <c r="M10653" s="8">
        <f t="shared" si="665"/>
        <v>45.528581267217632</v>
      </c>
      <c r="N10653" s="9"/>
      <c r="O10653" s="9"/>
      <c r="P10653" s="8">
        <v>21</v>
      </c>
      <c r="Q10653" s="8">
        <v>56.769166666666671</v>
      </c>
      <c r="R10653" s="17">
        <f t="shared" si="666"/>
        <v>0</v>
      </c>
      <c r="S10653" s="18">
        <f t="shared" si="667"/>
        <v>30409.45</v>
      </c>
    </row>
    <row r="10654" spans="1:19" x14ac:dyDescent="0.25">
      <c r="A10654" s="7" t="s">
        <v>1498</v>
      </c>
      <c r="B10654" s="7" t="s">
        <v>1499</v>
      </c>
      <c r="C10654" s="7" t="s">
        <v>37</v>
      </c>
      <c r="D10654" s="7" t="s">
        <v>38</v>
      </c>
      <c r="E10654" s="7" t="s">
        <v>39</v>
      </c>
      <c r="F10654" s="8">
        <v>15</v>
      </c>
      <c r="G10654" s="8">
        <v>11607.27</v>
      </c>
      <c r="H10654" s="8">
        <v>12535.85</v>
      </c>
      <c r="I10654" s="8">
        <v>2</v>
      </c>
      <c r="J10654" s="8">
        <v>24143.120000000003</v>
      </c>
      <c r="K10654" s="8">
        <v>12071.560000000001</v>
      </c>
      <c r="L10654" s="8">
        <f t="shared" si="664"/>
        <v>1574.5513043478259</v>
      </c>
      <c r="M10654" s="8">
        <f t="shared" si="665"/>
        <v>10497.008695652175</v>
      </c>
      <c r="N10654" s="9"/>
      <c r="O10654" s="9"/>
      <c r="P10654" s="8">
        <v>15</v>
      </c>
      <c r="Q10654" s="8">
        <v>12535.85</v>
      </c>
      <c r="R10654" s="17">
        <f t="shared" si="666"/>
        <v>0</v>
      </c>
      <c r="S10654" s="18">
        <f t="shared" si="667"/>
        <v>24143.120000000003</v>
      </c>
    </row>
    <row r="10655" spans="1:19" x14ac:dyDescent="0.25">
      <c r="A10655" s="7" t="s">
        <v>1494</v>
      </c>
      <c r="B10655" s="7" t="s">
        <v>1495</v>
      </c>
      <c r="C10655" s="7" t="s">
        <v>37</v>
      </c>
      <c r="D10655" s="7" t="s">
        <v>38</v>
      </c>
      <c r="E10655" s="7" t="s">
        <v>39</v>
      </c>
      <c r="F10655" s="8">
        <v>15</v>
      </c>
      <c r="G10655" s="8">
        <v>11607.27</v>
      </c>
      <c r="H10655" s="8">
        <v>12535.85</v>
      </c>
      <c r="I10655" s="8">
        <v>3</v>
      </c>
      <c r="J10655" s="8">
        <v>36678.97</v>
      </c>
      <c r="K10655" s="8">
        <v>12226.323333333334</v>
      </c>
      <c r="L10655" s="8">
        <f t="shared" si="664"/>
        <v>1594.7378260869555</v>
      </c>
      <c r="M10655" s="8">
        <f t="shared" si="665"/>
        <v>10631.585507246378</v>
      </c>
      <c r="N10655" s="14">
        <v>12</v>
      </c>
      <c r="O10655" s="14">
        <v>12208.83</v>
      </c>
      <c r="P10655" s="8">
        <v>15</v>
      </c>
      <c r="Q10655" s="8">
        <v>12535.85</v>
      </c>
      <c r="R10655" s="17">
        <f t="shared" si="666"/>
        <v>36626.49</v>
      </c>
      <c r="S10655" s="18">
        <f t="shared" si="667"/>
        <v>36678.97</v>
      </c>
    </row>
    <row r="10656" spans="1:19" x14ac:dyDescent="0.25">
      <c r="A10656" s="7" t="s">
        <v>10176</v>
      </c>
      <c r="B10656" s="7" t="s">
        <v>10177</v>
      </c>
      <c r="C10656" s="7" t="s">
        <v>7205</v>
      </c>
      <c r="D10656" s="7" t="s">
        <v>7206</v>
      </c>
      <c r="E10656" s="7" t="s">
        <v>7440</v>
      </c>
      <c r="F10656" s="8">
        <v>15</v>
      </c>
      <c r="G10656" s="8">
        <v>237.82</v>
      </c>
      <c r="H10656" s="8">
        <v>256.85000000000002</v>
      </c>
      <c r="I10656" s="8">
        <v>114</v>
      </c>
      <c r="J10656" s="8">
        <v>28348.129999999983</v>
      </c>
      <c r="K10656" s="8">
        <v>248.66780701754371</v>
      </c>
      <c r="L10656" s="8">
        <f t="shared" si="664"/>
        <v>32.434931350114368</v>
      </c>
      <c r="M10656" s="8">
        <f t="shared" si="665"/>
        <v>216.23287566742934</v>
      </c>
      <c r="N10656" s="14">
        <v>12</v>
      </c>
      <c r="O10656" s="14">
        <v>250.14333333333332</v>
      </c>
      <c r="P10656" s="8">
        <v>15</v>
      </c>
      <c r="Q10656" s="8">
        <v>256.84333333333331</v>
      </c>
      <c r="R10656" s="17">
        <f t="shared" si="666"/>
        <v>28516.339999999997</v>
      </c>
      <c r="S10656" s="18">
        <f t="shared" si="667"/>
        <v>28348.129999999983</v>
      </c>
    </row>
    <row r="10657" spans="1:19" x14ac:dyDescent="0.25">
      <c r="A10657" s="7" t="s">
        <v>4130</v>
      </c>
      <c r="B10657" s="7" t="s">
        <v>4131</v>
      </c>
      <c r="C10657" s="7" t="s">
        <v>37</v>
      </c>
      <c r="D10657" s="7" t="s">
        <v>38</v>
      </c>
      <c r="E10657" s="7" t="s">
        <v>39</v>
      </c>
      <c r="F10657" s="8">
        <v>15</v>
      </c>
      <c r="G10657" s="8">
        <v>862.5</v>
      </c>
      <c r="H10657" s="8">
        <v>1808.46</v>
      </c>
      <c r="I10657" s="8">
        <v>7</v>
      </c>
      <c r="J10657" s="8">
        <v>11713.239999999998</v>
      </c>
      <c r="K10657" s="8">
        <v>1673.3199999999997</v>
      </c>
      <c r="L10657" s="8">
        <f t="shared" si="664"/>
        <v>218.25913043478249</v>
      </c>
      <c r="M10657" s="8">
        <f t="shared" si="665"/>
        <v>1455.0608695652172</v>
      </c>
      <c r="N10657" s="9"/>
      <c r="O10657" s="9"/>
      <c r="P10657" s="8">
        <v>15</v>
      </c>
      <c r="Q10657" s="8">
        <v>1808.4549999999999</v>
      </c>
      <c r="R10657" s="17">
        <f t="shared" si="666"/>
        <v>0</v>
      </c>
      <c r="S10657" s="18">
        <f t="shared" si="667"/>
        <v>11713.239999999998</v>
      </c>
    </row>
    <row r="10658" spans="1:19" x14ac:dyDescent="0.25">
      <c r="A10658" s="7" t="s">
        <v>4136</v>
      </c>
      <c r="B10658" s="7" t="s">
        <v>4137</v>
      </c>
      <c r="C10658" s="7" t="s">
        <v>37</v>
      </c>
      <c r="D10658" s="7" t="s">
        <v>38</v>
      </c>
      <c r="E10658" s="7" t="s">
        <v>39</v>
      </c>
      <c r="F10658" s="8">
        <v>15</v>
      </c>
      <c r="G10658" s="8">
        <v>862.5</v>
      </c>
      <c r="H10658" s="8">
        <v>1808.46</v>
      </c>
      <c r="I10658" s="8">
        <v>3</v>
      </c>
      <c r="J10658" s="8">
        <v>4479.42</v>
      </c>
      <c r="K10658" s="8">
        <v>1493.14</v>
      </c>
      <c r="L10658" s="8">
        <f t="shared" si="664"/>
        <v>194.75739130434772</v>
      </c>
      <c r="M10658" s="8">
        <f t="shared" si="665"/>
        <v>1298.3826086956524</v>
      </c>
      <c r="N10658" s="9"/>
      <c r="O10658" s="9"/>
      <c r="P10658" s="8">
        <v>15</v>
      </c>
      <c r="Q10658" s="8">
        <v>1808.46</v>
      </c>
      <c r="R10658" s="17">
        <f t="shared" si="666"/>
        <v>0</v>
      </c>
      <c r="S10658" s="18">
        <f t="shared" si="667"/>
        <v>4479.42</v>
      </c>
    </row>
    <row r="10659" spans="1:19" x14ac:dyDescent="0.25">
      <c r="A10659" s="7" t="s">
        <v>15431</v>
      </c>
      <c r="B10659" s="7" t="s">
        <v>15432</v>
      </c>
      <c r="C10659" s="7" t="s">
        <v>37</v>
      </c>
      <c r="D10659" s="7" t="s">
        <v>38</v>
      </c>
      <c r="E10659" s="7" t="s">
        <v>39</v>
      </c>
      <c r="F10659" s="8">
        <v>15</v>
      </c>
      <c r="G10659" s="8">
        <v>3973.69</v>
      </c>
      <c r="H10659" s="8">
        <v>4164.6899999999996</v>
      </c>
      <c r="I10659" s="8">
        <v>6</v>
      </c>
      <c r="J10659" s="8">
        <v>24033.18</v>
      </c>
      <c r="K10659" s="8">
        <v>4005.53</v>
      </c>
      <c r="L10659" s="8">
        <f t="shared" si="664"/>
        <v>522.46043478260844</v>
      </c>
      <c r="M10659" s="8">
        <f t="shared" si="665"/>
        <v>3483.0695652173918</v>
      </c>
      <c r="N10659" s="14">
        <v>12</v>
      </c>
      <c r="O10659" s="14">
        <v>4056.05</v>
      </c>
      <c r="P10659" s="8">
        <v>15</v>
      </c>
      <c r="Q10659" s="8">
        <v>4164.6899999999996</v>
      </c>
      <c r="R10659" s="17">
        <f t="shared" si="666"/>
        <v>24336.300000000003</v>
      </c>
      <c r="S10659" s="18">
        <f t="shared" si="667"/>
        <v>24033.18</v>
      </c>
    </row>
    <row r="10660" spans="1:19" x14ac:dyDescent="0.25">
      <c r="A10660" s="7" t="s">
        <v>15645</v>
      </c>
      <c r="B10660" s="7" t="s">
        <v>15646</v>
      </c>
      <c r="C10660" s="7" t="s">
        <v>5229</v>
      </c>
      <c r="D10660" s="7" t="s">
        <v>5230</v>
      </c>
      <c r="E10660" s="7" t="s">
        <v>5231</v>
      </c>
      <c r="F10660" s="8">
        <v>21</v>
      </c>
      <c r="G10660" s="8">
        <v>66.55</v>
      </c>
      <c r="H10660" s="8">
        <v>67.66</v>
      </c>
      <c r="I10660" s="8">
        <v>1248</v>
      </c>
      <c r="J10660" s="8">
        <v>83483.669999999984</v>
      </c>
      <c r="K10660" s="8">
        <v>66.893966346153832</v>
      </c>
      <c r="L10660" s="8">
        <f t="shared" si="664"/>
        <v>11.60969663858868</v>
      </c>
      <c r="M10660" s="8">
        <f t="shared" si="665"/>
        <v>55.284269707565151</v>
      </c>
      <c r="N10660" s="9"/>
      <c r="O10660" s="9"/>
      <c r="P10660" s="8">
        <v>21</v>
      </c>
      <c r="Q10660" s="8">
        <v>67.663194444444443</v>
      </c>
      <c r="R10660" s="17">
        <f t="shared" si="666"/>
        <v>0</v>
      </c>
      <c r="S10660" s="18">
        <f t="shared" si="667"/>
        <v>83483.669999999984</v>
      </c>
    </row>
    <row r="10661" spans="1:19" x14ac:dyDescent="0.25">
      <c r="A10661" s="7" t="s">
        <v>16532</v>
      </c>
      <c r="B10661" s="7" t="s">
        <v>16533</v>
      </c>
      <c r="C10661" s="7" t="s">
        <v>32</v>
      </c>
      <c r="D10661" s="7" t="s">
        <v>33</v>
      </c>
      <c r="E10661" s="7" t="s">
        <v>34</v>
      </c>
      <c r="F10661" s="8">
        <v>15</v>
      </c>
      <c r="G10661" s="8">
        <v>4005.45</v>
      </c>
      <c r="H10661" s="8">
        <v>4325.8900000000003</v>
      </c>
      <c r="I10661" s="8">
        <v>9</v>
      </c>
      <c r="J10661" s="8">
        <v>37971.69</v>
      </c>
      <c r="K10661" s="8">
        <v>4219.0766666666668</v>
      </c>
      <c r="L10661" s="8">
        <f t="shared" si="664"/>
        <v>550.31434782608676</v>
      </c>
      <c r="M10661" s="8">
        <f t="shared" si="665"/>
        <v>3668.7623188405801</v>
      </c>
      <c r="N10661" s="14">
        <v>12</v>
      </c>
      <c r="O10661" s="14">
        <v>4213.04</v>
      </c>
      <c r="P10661" s="8">
        <v>15</v>
      </c>
      <c r="Q10661" s="8">
        <v>4325.8900000000003</v>
      </c>
      <c r="R10661" s="17">
        <f t="shared" si="666"/>
        <v>37917.360000000001</v>
      </c>
      <c r="S10661" s="18">
        <f t="shared" si="667"/>
        <v>37971.69</v>
      </c>
    </row>
    <row r="10662" spans="1:19" x14ac:dyDescent="0.25">
      <c r="A10662" s="7" t="s">
        <v>5373</v>
      </c>
      <c r="B10662" s="7" t="s">
        <v>5374</v>
      </c>
      <c r="C10662" s="7" t="s">
        <v>37</v>
      </c>
      <c r="D10662" s="7" t="s">
        <v>38</v>
      </c>
      <c r="E10662" s="7" t="s">
        <v>39</v>
      </c>
      <c r="F10662" s="8">
        <v>15</v>
      </c>
      <c r="G10662" s="8">
        <v>3936.2</v>
      </c>
      <c r="H10662" s="8">
        <v>4010.44</v>
      </c>
      <c r="I10662" s="8">
        <v>27</v>
      </c>
      <c r="J10662" s="8">
        <v>107316.70000000001</v>
      </c>
      <c r="K10662" s="8">
        <v>3974.692592592593</v>
      </c>
      <c r="L10662" s="8">
        <f t="shared" si="664"/>
        <v>518.43816425120758</v>
      </c>
      <c r="M10662" s="8">
        <f t="shared" si="665"/>
        <v>3456.2544283413854</v>
      </c>
      <c r="N10662" s="14">
        <v>12</v>
      </c>
      <c r="O10662" s="14">
        <v>3833.52</v>
      </c>
      <c r="P10662" s="8">
        <v>15</v>
      </c>
      <c r="Q10662" s="8">
        <v>4010.44</v>
      </c>
      <c r="R10662" s="17">
        <f t="shared" si="666"/>
        <v>103505.04</v>
      </c>
      <c r="S10662" s="18">
        <f t="shared" si="667"/>
        <v>107316.70000000001</v>
      </c>
    </row>
    <row r="10663" spans="1:19" x14ac:dyDescent="0.25">
      <c r="A10663" s="7" t="s">
        <v>4281</v>
      </c>
      <c r="B10663" s="7" t="s">
        <v>4282</v>
      </c>
      <c r="C10663" s="7" t="s">
        <v>14</v>
      </c>
      <c r="D10663" s="7" t="s">
        <v>15</v>
      </c>
      <c r="E10663" s="7" t="s">
        <v>19</v>
      </c>
      <c r="F10663" s="8">
        <v>21</v>
      </c>
      <c r="G10663" s="8">
        <v>1452</v>
      </c>
      <c r="H10663" s="8">
        <v>2420</v>
      </c>
      <c r="I10663" s="8">
        <v>9</v>
      </c>
      <c r="J10663" s="8">
        <v>20812</v>
      </c>
      <c r="K10663" s="8">
        <v>2312.4444444444443</v>
      </c>
      <c r="L10663" s="8">
        <f t="shared" si="664"/>
        <v>401.33333333333326</v>
      </c>
      <c r="M10663" s="8">
        <f t="shared" si="665"/>
        <v>1911.1111111111111</v>
      </c>
      <c r="N10663" s="9"/>
      <c r="O10663" s="9"/>
      <c r="P10663" s="8">
        <v>21</v>
      </c>
      <c r="Q10663" s="8">
        <v>2420</v>
      </c>
      <c r="R10663" s="17">
        <f t="shared" si="666"/>
        <v>0</v>
      </c>
      <c r="S10663" s="18">
        <f t="shared" si="667"/>
        <v>20812</v>
      </c>
    </row>
    <row r="10664" spans="1:19" x14ac:dyDescent="0.25">
      <c r="A10664" s="7" t="s">
        <v>16945</v>
      </c>
      <c r="B10664" s="7" t="s">
        <v>16946</v>
      </c>
      <c r="C10664" s="7" t="s">
        <v>14</v>
      </c>
      <c r="D10664" s="7" t="s">
        <v>15</v>
      </c>
      <c r="E10664" s="7" t="s">
        <v>2322</v>
      </c>
      <c r="F10664" s="8">
        <v>21</v>
      </c>
      <c r="G10664" s="8">
        <v>145.19999999999999</v>
      </c>
      <c r="H10664" s="8">
        <v>169.4</v>
      </c>
      <c r="I10664" s="8">
        <v>180</v>
      </c>
      <c r="J10664" s="8">
        <v>29524</v>
      </c>
      <c r="K10664" s="8">
        <v>164.02222222222221</v>
      </c>
      <c r="L10664" s="8">
        <f t="shared" si="664"/>
        <v>28.466666666666669</v>
      </c>
      <c r="M10664" s="8">
        <f t="shared" si="665"/>
        <v>135.55555555555554</v>
      </c>
      <c r="N10664" s="9"/>
      <c r="O10664" s="9"/>
      <c r="P10664" s="8">
        <v>21</v>
      </c>
      <c r="Q10664" s="8">
        <v>169.4</v>
      </c>
      <c r="R10664" s="17">
        <f t="shared" si="666"/>
        <v>0</v>
      </c>
      <c r="S10664" s="18">
        <f t="shared" si="667"/>
        <v>29524</v>
      </c>
    </row>
    <row r="10665" spans="1:19" x14ac:dyDescent="0.25">
      <c r="A10665" s="7" t="s">
        <v>2406</v>
      </c>
      <c r="B10665" s="7" t="s">
        <v>2407</v>
      </c>
      <c r="C10665" s="7" t="s">
        <v>37</v>
      </c>
      <c r="D10665" s="7" t="s">
        <v>38</v>
      </c>
      <c r="E10665" s="7" t="s">
        <v>39</v>
      </c>
      <c r="F10665" s="8">
        <v>15</v>
      </c>
      <c r="G10665" s="8">
        <v>3575.35</v>
      </c>
      <c r="H10665" s="8">
        <v>3898.5</v>
      </c>
      <c r="I10665" s="8">
        <v>4</v>
      </c>
      <c r="J10665" s="8">
        <v>14624.550000000001</v>
      </c>
      <c r="K10665" s="8">
        <v>3656.1375000000003</v>
      </c>
      <c r="L10665" s="8">
        <f t="shared" si="664"/>
        <v>476.88749999999982</v>
      </c>
      <c r="M10665" s="8">
        <f t="shared" si="665"/>
        <v>3179.2500000000005</v>
      </c>
      <c r="N10665" s="14">
        <v>12</v>
      </c>
      <c r="O10665" s="14">
        <v>3796.8</v>
      </c>
      <c r="P10665" s="8">
        <v>15</v>
      </c>
      <c r="Q10665" s="8">
        <v>3898.5</v>
      </c>
      <c r="R10665" s="17">
        <f t="shared" si="666"/>
        <v>15187.2</v>
      </c>
      <c r="S10665" s="18">
        <f t="shared" si="667"/>
        <v>14624.550000000001</v>
      </c>
    </row>
    <row r="10666" spans="1:19" x14ac:dyDescent="0.25">
      <c r="A10666" s="7" t="s">
        <v>8119</v>
      </c>
      <c r="B10666" s="7" t="s">
        <v>8120</v>
      </c>
      <c r="C10666" s="7" t="s">
        <v>14</v>
      </c>
      <c r="D10666" s="7" t="s">
        <v>15</v>
      </c>
      <c r="E10666" s="7" t="s">
        <v>7231</v>
      </c>
      <c r="F10666" s="8">
        <v>15</v>
      </c>
      <c r="G10666" s="8">
        <v>503.35</v>
      </c>
      <c r="H10666" s="8">
        <v>548.59</v>
      </c>
      <c r="I10666" s="8">
        <v>29</v>
      </c>
      <c r="J10666" s="8">
        <v>15086.279999999999</v>
      </c>
      <c r="K10666" s="8">
        <v>520.21655172413784</v>
      </c>
      <c r="L10666" s="8">
        <f t="shared" si="664"/>
        <v>67.854332833583157</v>
      </c>
      <c r="M10666" s="8">
        <f t="shared" si="665"/>
        <v>452.36221889055469</v>
      </c>
      <c r="N10666" s="9"/>
      <c r="O10666" s="9"/>
      <c r="P10666" s="8">
        <v>15</v>
      </c>
      <c r="Q10666" s="8">
        <v>553.72500000000002</v>
      </c>
      <c r="R10666" s="17">
        <f t="shared" si="666"/>
        <v>0</v>
      </c>
      <c r="S10666" s="18">
        <f t="shared" si="667"/>
        <v>15086.279999999999</v>
      </c>
    </row>
    <row r="10667" spans="1:19" x14ac:dyDescent="0.25">
      <c r="A10667" s="7" t="s">
        <v>9208</v>
      </c>
      <c r="B10667" s="7" t="s">
        <v>9209</v>
      </c>
      <c r="C10667" s="7" t="s">
        <v>7400</v>
      </c>
      <c r="D10667" s="7" t="s">
        <v>7401</v>
      </c>
      <c r="E10667" s="7" t="s">
        <v>7402</v>
      </c>
      <c r="F10667" s="8">
        <v>21</v>
      </c>
      <c r="G10667" s="8">
        <v>810.65</v>
      </c>
      <c r="H10667" s="8">
        <v>919</v>
      </c>
      <c r="I10667" s="8">
        <v>11</v>
      </c>
      <c r="J10667" s="8">
        <v>9133.85</v>
      </c>
      <c r="K10667" s="8">
        <v>830.35</v>
      </c>
      <c r="L10667" s="8">
        <f t="shared" si="664"/>
        <v>144.11033057851239</v>
      </c>
      <c r="M10667" s="8">
        <f t="shared" si="665"/>
        <v>686.23966942148763</v>
      </c>
      <c r="N10667" s="9"/>
      <c r="O10667" s="9"/>
      <c r="P10667" s="8">
        <v>21</v>
      </c>
      <c r="Q10667" s="8">
        <v>918.995</v>
      </c>
      <c r="R10667" s="17">
        <f t="shared" si="666"/>
        <v>0</v>
      </c>
      <c r="S10667" s="18">
        <f t="shared" si="667"/>
        <v>9133.85</v>
      </c>
    </row>
    <row r="10668" spans="1:19" x14ac:dyDescent="0.25">
      <c r="A10668" s="7" t="s">
        <v>8121</v>
      </c>
      <c r="B10668" s="7" t="s">
        <v>8122</v>
      </c>
      <c r="C10668" s="7" t="s">
        <v>14</v>
      </c>
      <c r="D10668" s="7" t="s">
        <v>15</v>
      </c>
      <c r="E10668" s="7" t="s">
        <v>2322</v>
      </c>
      <c r="F10668" s="8">
        <v>15</v>
      </c>
      <c r="G10668" s="8">
        <v>1395.74</v>
      </c>
      <c r="H10668" s="8">
        <v>1535.37</v>
      </c>
      <c r="I10668" s="8">
        <v>10</v>
      </c>
      <c r="J10668" s="8">
        <v>14376.38</v>
      </c>
      <c r="K10668" s="8">
        <v>1437.6379999999999</v>
      </c>
      <c r="L10668" s="8">
        <f t="shared" si="664"/>
        <v>187.5179999999998</v>
      </c>
      <c r="M10668" s="8">
        <f t="shared" si="665"/>
        <v>1250.1200000000001</v>
      </c>
      <c r="N10668" s="9"/>
      <c r="O10668" s="9"/>
      <c r="P10668" s="8">
        <v>15</v>
      </c>
      <c r="Q10668" s="8">
        <v>1535.365</v>
      </c>
      <c r="R10668" s="17">
        <f t="shared" si="666"/>
        <v>0</v>
      </c>
      <c r="S10668" s="18">
        <f t="shared" si="667"/>
        <v>14376.38</v>
      </c>
    </row>
    <row r="10669" spans="1:19" x14ac:dyDescent="0.25">
      <c r="A10669" s="7" t="s">
        <v>181</v>
      </c>
      <c r="B10669" s="7" t="s">
        <v>182</v>
      </c>
      <c r="C10669" s="7" t="s">
        <v>76</v>
      </c>
      <c r="D10669" s="7" t="s">
        <v>77</v>
      </c>
      <c r="E10669" s="7" t="s">
        <v>78</v>
      </c>
      <c r="F10669" s="8">
        <v>15</v>
      </c>
      <c r="G10669" s="8">
        <v>8070.36</v>
      </c>
      <c r="H10669" s="8">
        <v>8070.37</v>
      </c>
      <c r="I10669" s="8">
        <v>2</v>
      </c>
      <c r="J10669" s="8">
        <v>16140.73</v>
      </c>
      <c r="K10669" s="8">
        <v>8070.3649999999998</v>
      </c>
      <c r="L10669" s="8">
        <f t="shared" si="664"/>
        <v>1052.6563043478254</v>
      </c>
      <c r="M10669" s="8">
        <f t="shared" si="665"/>
        <v>7017.7086956521744</v>
      </c>
      <c r="N10669" s="9"/>
      <c r="O10669" s="9"/>
      <c r="P10669" s="8">
        <v>15</v>
      </c>
      <c r="Q10669" s="8">
        <v>8562.32</v>
      </c>
      <c r="R10669" s="17">
        <f t="shared" si="666"/>
        <v>0</v>
      </c>
      <c r="S10669" s="18">
        <f t="shared" si="667"/>
        <v>16140.73</v>
      </c>
    </row>
    <row r="10670" spans="1:19" x14ac:dyDescent="0.25">
      <c r="A10670" s="7" t="s">
        <v>12987</v>
      </c>
      <c r="B10670" s="7" t="s">
        <v>12988</v>
      </c>
      <c r="C10670" s="7" t="s">
        <v>7320</v>
      </c>
      <c r="D10670" s="7" t="s">
        <v>7321</v>
      </c>
      <c r="E10670" s="7" t="s">
        <v>7322</v>
      </c>
      <c r="F10670" s="8">
        <v>21</v>
      </c>
      <c r="G10670" s="8">
        <v>23.63</v>
      </c>
      <c r="H10670" s="8">
        <v>24.54</v>
      </c>
      <c r="I10670" s="8">
        <v>512</v>
      </c>
      <c r="J10670" s="8">
        <v>12145.11</v>
      </c>
      <c r="K10670" s="8">
        <v>23.720917968750001</v>
      </c>
      <c r="L10670" s="8">
        <f t="shared" si="664"/>
        <v>4.1168535317665302</v>
      </c>
      <c r="M10670" s="8">
        <f t="shared" si="665"/>
        <v>19.604064436983471</v>
      </c>
      <c r="N10670" s="9"/>
      <c r="O10670" s="9"/>
      <c r="P10670" s="8">
        <v>21</v>
      </c>
      <c r="Q10670" s="8">
        <v>25.645700000000001</v>
      </c>
      <c r="R10670" s="17">
        <f t="shared" si="666"/>
        <v>0</v>
      </c>
      <c r="S10670" s="18">
        <f t="shared" si="667"/>
        <v>12145.11</v>
      </c>
    </row>
    <row r="10671" spans="1:19" x14ac:dyDescent="0.25">
      <c r="A10671" s="7" t="s">
        <v>8045</v>
      </c>
      <c r="B10671" s="7" t="s">
        <v>8046</v>
      </c>
      <c r="C10671" s="7" t="s">
        <v>7375</v>
      </c>
      <c r="D10671" s="7" t="s">
        <v>7376</v>
      </c>
      <c r="E10671" s="7" t="s">
        <v>7377</v>
      </c>
      <c r="F10671" s="8">
        <v>15</v>
      </c>
      <c r="G10671" s="8">
        <v>130.72</v>
      </c>
      <c r="H10671" s="8">
        <v>139.87</v>
      </c>
      <c r="I10671" s="8">
        <v>396</v>
      </c>
      <c r="J10671" s="8">
        <v>54398.789999999994</v>
      </c>
      <c r="K10671" s="8">
        <v>137.37068181818179</v>
      </c>
      <c r="L10671" s="8">
        <f t="shared" si="664"/>
        <v>17.91791501976283</v>
      </c>
      <c r="M10671" s="8">
        <f t="shared" si="665"/>
        <v>119.45276679841896</v>
      </c>
      <c r="N10671" s="9"/>
      <c r="O10671" s="9"/>
      <c r="P10671" s="8">
        <v>15</v>
      </c>
      <c r="Q10671" s="8">
        <v>139.86618055555556</v>
      </c>
      <c r="R10671" s="17">
        <f t="shared" si="666"/>
        <v>0</v>
      </c>
      <c r="S10671" s="18">
        <f t="shared" si="667"/>
        <v>54398.789999999994</v>
      </c>
    </row>
    <row r="10672" spans="1:19" x14ac:dyDescent="0.25">
      <c r="A10672" s="7" t="s">
        <v>7773</v>
      </c>
      <c r="B10672" s="7" t="s">
        <v>7774</v>
      </c>
      <c r="C10672" s="7" t="s">
        <v>14</v>
      </c>
      <c r="D10672" s="7" t="s">
        <v>15</v>
      </c>
      <c r="E10672" s="7" t="s">
        <v>2322</v>
      </c>
      <c r="F10672" s="8">
        <v>21</v>
      </c>
      <c r="G10672" s="8">
        <v>52.14</v>
      </c>
      <c r="H10672" s="8">
        <v>54.94</v>
      </c>
      <c r="I10672" s="8">
        <v>3624</v>
      </c>
      <c r="J10672" s="8">
        <v>196767.71000000002</v>
      </c>
      <c r="K10672" s="8">
        <v>54.295725717439296</v>
      </c>
      <c r="L10672" s="8">
        <f t="shared" si="664"/>
        <v>9.4232251245142535</v>
      </c>
      <c r="M10672" s="8">
        <f t="shared" si="665"/>
        <v>44.872500592925043</v>
      </c>
      <c r="N10672" s="14">
        <v>12</v>
      </c>
      <c r="O10672" s="14">
        <v>50.512</v>
      </c>
      <c r="P10672" s="8">
        <v>21</v>
      </c>
      <c r="Q10672" s="8">
        <v>54.571000000000005</v>
      </c>
      <c r="R10672" s="17">
        <f t="shared" si="666"/>
        <v>183055.48800000001</v>
      </c>
      <c r="S10672" s="18">
        <f t="shared" si="667"/>
        <v>196767.71000000002</v>
      </c>
    </row>
    <row r="10673" spans="1:19" x14ac:dyDescent="0.25">
      <c r="A10673" s="7" t="s">
        <v>18317</v>
      </c>
      <c r="B10673" s="7" t="s">
        <v>18318</v>
      </c>
      <c r="C10673" s="7" t="s">
        <v>37</v>
      </c>
      <c r="D10673" s="7" t="s">
        <v>38</v>
      </c>
      <c r="E10673" s="7" t="s">
        <v>39</v>
      </c>
      <c r="F10673" s="8">
        <v>15</v>
      </c>
      <c r="G10673" s="8">
        <v>2499.9899999999998</v>
      </c>
      <c r="H10673" s="8">
        <v>2700.01</v>
      </c>
      <c r="I10673" s="8">
        <v>16</v>
      </c>
      <c r="J10673" s="8">
        <v>42200.020000000004</v>
      </c>
      <c r="K10673" s="8">
        <v>2637.5012500000003</v>
      </c>
      <c r="L10673" s="8">
        <f t="shared" si="664"/>
        <v>344.02190217391308</v>
      </c>
      <c r="M10673" s="8">
        <f t="shared" si="665"/>
        <v>2293.4793478260872</v>
      </c>
      <c r="N10673" s="14">
        <v>12</v>
      </c>
      <c r="O10673" s="14">
        <v>2629.57</v>
      </c>
      <c r="P10673" s="8">
        <v>15</v>
      </c>
      <c r="Q10673" s="8">
        <v>2700.0050000000001</v>
      </c>
      <c r="R10673" s="17">
        <f t="shared" si="666"/>
        <v>42073.120000000003</v>
      </c>
      <c r="S10673" s="18">
        <f t="shared" si="667"/>
        <v>42200.020000000004</v>
      </c>
    </row>
    <row r="10674" spans="1:19" x14ac:dyDescent="0.25">
      <c r="A10674" s="7" t="s">
        <v>11913</v>
      </c>
      <c r="B10674" s="7" t="s">
        <v>11914</v>
      </c>
      <c r="C10674" s="7" t="s">
        <v>14</v>
      </c>
      <c r="D10674" s="7" t="s">
        <v>15</v>
      </c>
      <c r="E10674" s="7" t="s">
        <v>2322</v>
      </c>
      <c r="F10674" s="8">
        <v>21</v>
      </c>
      <c r="G10674" s="8">
        <v>2.78</v>
      </c>
      <c r="H10674" s="8">
        <v>2.88</v>
      </c>
      <c r="I10674" s="8">
        <v>15700</v>
      </c>
      <c r="J10674" s="8">
        <v>44282.59</v>
      </c>
      <c r="K10674" s="8">
        <v>2.8205471337579615</v>
      </c>
      <c r="L10674" s="8">
        <f t="shared" si="664"/>
        <v>0.48951644470179501</v>
      </c>
      <c r="M10674" s="8">
        <f t="shared" si="665"/>
        <v>2.3310306890561665</v>
      </c>
      <c r="N10674" s="14">
        <v>21</v>
      </c>
      <c r="O10674" s="14">
        <v>2.8846400000000001</v>
      </c>
      <c r="P10674" s="8">
        <v>21</v>
      </c>
      <c r="Q10674" s="8">
        <v>2.8846400000000001</v>
      </c>
      <c r="R10674" s="17">
        <f t="shared" si="666"/>
        <v>45288.847999999998</v>
      </c>
      <c r="S10674" s="18">
        <f t="shared" si="667"/>
        <v>44282.59</v>
      </c>
    </row>
    <row r="10675" spans="1:19" x14ac:dyDescent="0.25">
      <c r="A10675" s="7" t="s">
        <v>14799</v>
      </c>
      <c r="B10675" s="7" t="s">
        <v>14800</v>
      </c>
      <c r="C10675" s="7" t="s">
        <v>7400</v>
      </c>
      <c r="D10675" s="7" t="s">
        <v>7401</v>
      </c>
      <c r="E10675" s="7" t="s">
        <v>7402</v>
      </c>
      <c r="F10675" s="8">
        <v>21</v>
      </c>
      <c r="G10675" s="8">
        <v>32.44</v>
      </c>
      <c r="H10675" s="8">
        <v>38.75</v>
      </c>
      <c r="I10675" s="8">
        <v>640</v>
      </c>
      <c r="J10675" s="8">
        <v>23790.07</v>
      </c>
      <c r="K10675" s="8">
        <v>37.171984375000001</v>
      </c>
      <c r="L10675" s="8">
        <f t="shared" si="664"/>
        <v>6.4513361311983459</v>
      </c>
      <c r="M10675" s="8">
        <f t="shared" si="665"/>
        <v>30.720648243801655</v>
      </c>
      <c r="N10675" s="9"/>
      <c r="O10675" s="9"/>
      <c r="P10675" s="8">
        <v>21</v>
      </c>
      <c r="Q10675" s="8">
        <v>38.750250000000001</v>
      </c>
      <c r="R10675" s="17">
        <f t="shared" si="666"/>
        <v>0</v>
      </c>
      <c r="S10675" s="18">
        <f t="shared" si="667"/>
        <v>23790.07</v>
      </c>
    </row>
    <row r="10676" spans="1:19" x14ac:dyDescent="0.25">
      <c r="A10676" s="7" t="s">
        <v>15529</v>
      </c>
      <c r="B10676" s="7" t="s">
        <v>15530</v>
      </c>
      <c r="C10676" s="7" t="s">
        <v>7400</v>
      </c>
      <c r="D10676" s="7" t="s">
        <v>7401</v>
      </c>
      <c r="E10676" s="7" t="s">
        <v>7402</v>
      </c>
      <c r="F10676" s="8">
        <v>21</v>
      </c>
      <c r="G10676" s="8">
        <v>32.44</v>
      </c>
      <c r="H10676" s="8">
        <v>38.75</v>
      </c>
      <c r="I10676" s="8">
        <v>640</v>
      </c>
      <c r="J10676" s="8">
        <v>23790.06</v>
      </c>
      <c r="K10676" s="8">
        <v>37.171968750000005</v>
      </c>
      <c r="L10676" s="8">
        <f t="shared" si="664"/>
        <v>6.4513334194214877</v>
      </c>
      <c r="M10676" s="8">
        <f t="shared" si="665"/>
        <v>30.720635330578517</v>
      </c>
      <c r="N10676" s="9"/>
      <c r="O10676" s="9"/>
      <c r="P10676" s="8">
        <v>21</v>
      </c>
      <c r="Q10676" s="8">
        <v>38.750250000000001</v>
      </c>
      <c r="R10676" s="17">
        <f t="shared" si="666"/>
        <v>0</v>
      </c>
      <c r="S10676" s="18">
        <f t="shared" si="667"/>
        <v>23790.06</v>
      </c>
    </row>
    <row r="10677" spans="1:19" x14ac:dyDescent="0.25">
      <c r="A10677" s="7" t="s">
        <v>16412</v>
      </c>
      <c r="B10677" s="7" t="s">
        <v>16413</v>
      </c>
      <c r="C10677" s="7" t="s">
        <v>14</v>
      </c>
      <c r="D10677" s="7" t="s">
        <v>15</v>
      </c>
      <c r="E10677" s="7" t="s">
        <v>2322</v>
      </c>
      <c r="F10677" s="8">
        <v>21</v>
      </c>
      <c r="G10677" s="8">
        <v>42.11</v>
      </c>
      <c r="H10677" s="8">
        <v>44.21</v>
      </c>
      <c r="I10677" s="8">
        <v>1700</v>
      </c>
      <c r="J10677" s="8">
        <v>74152.340000000011</v>
      </c>
      <c r="K10677" s="8">
        <v>43.61902352941177</v>
      </c>
      <c r="L10677" s="8">
        <f t="shared" si="664"/>
        <v>7.5702437530384046</v>
      </c>
      <c r="M10677" s="8">
        <f t="shared" si="665"/>
        <v>36.048779776373365</v>
      </c>
      <c r="N10677" s="14">
        <v>12</v>
      </c>
      <c r="O10677" s="14">
        <v>40.924799999999998</v>
      </c>
      <c r="P10677" s="8">
        <v>21</v>
      </c>
      <c r="Q10677" s="8">
        <v>44.2134</v>
      </c>
      <c r="R10677" s="17">
        <f t="shared" si="666"/>
        <v>69572.159999999989</v>
      </c>
      <c r="S10677" s="18">
        <f t="shared" si="667"/>
        <v>74152.340000000011</v>
      </c>
    </row>
    <row r="10678" spans="1:19" x14ac:dyDescent="0.25">
      <c r="A10678" s="7" t="s">
        <v>9274</v>
      </c>
      <c r="B10678" s="7" t="s">
        <v>9275</v>
      </c>
      <c r="C10678" s="7" t="s">
        <v>7400</v>
      </c>
      <c r="D10678" s="7" t="s">
        <v>7401</v>
      </c>
      <c r="E10678" s="7" t="s">
        <v>7402</v>
      </c>
      <c r="F10678" s="8">
        <v>15</v>
      </c>
      <c r="G10678" s="8">
        <v>6452.4</v>
      </c>
      <c r="H10678" s="8">
        <v>6613.72</v>
      </c>
      <c r="I10678" s="8">
        <v>10</v>
      </c>
      <c r="J10678" s="8">
        <v>65119.3</v>
      </c>
      <c r="K10678" s="8">
        <v>6511.93</v>
      </c>
      <c r="L10678" s="8">
        <f t="shared" si="664"/>
        <v>849.38217391304352</v>
      </c>
      <c r="M10678" s="8">
        <f t="shared" si="665"/>
        <v>5662.5478260869568</v>
      </c>
      <c r="N10678" s="9"/>
      <c r="O10678" s="9"/>
      <c r="P10678" s="8">
        <v>15</v>
      </c>
      <c r="Q10678" s="8">
        <v>6613.72</v>
      </c>
      <c r="R10678" s="17">
        <f t="shared" si="666"/>
        <v>0</v>
      </c>
      <c r="S10678" s="18">
        <f t="shared" si="667"/>
        <v>65119.3</v>
      </c>
    </row>
    <row r="10679" spans="1:19" x14ac:dyDescent="0.25">
      <c r="A10679" s="7" t="s">
        <v>9074</v>
      </c>
      <c r="B10679" s="7" t="s">
        <v>9075</v>
      </c>
      <c r="C10679" s="7" t="s">
        <v>37</v>
      </c>
      <c r="D10679" s="7" t="s">
        <v>38</v>
      </c>
      <c r="E10679" s="7" t="s">
        <v>39</v>
      </c>
      <c r="F10679" s="8">
        <v>15</v>
      </c>
      <c r="G10679" s="8">
        <v>2573.2600000000002</v>
      </c>
      <c r="H10679" s="8">
        <v>2779</v>
      </c>
      <c r="I10679" s="8">
        <v>7</v>
      </c>
      <c r="J10679" s="8">
        <v>18424.300000000003</v>
      </c>
      <c r="K10679" s="8">
        <v>2632.0428571428574</v>
      </c>
      <c r="L10679" s="8">
        <f t="shared" si="664"/>
        <v>343.30993788819842</v>
      </c>
      <c r="M10679" s="8">
        <f t="shared" si="665"/>
        <v>2288.732919254659</v>
      </c>
      <c r="N10679" s="14">
        <v>12</v>
      </c>
      <c r="O10679" s="14">
        <v>2706.5</v>
      </c>
      <c r="P10679" s="8">
        <v>15</v>
      </c>
      <c r="Q10679" s="8">
        <v>2779</v>
      </c>
      <c r="R10679" s="17">
        <f t="shared" si="666"/>
        <v>18945.5</v>
      </c>
      <c r="S10679" s="18">
        <f t="shared" si="667"/>
        <v>18424.300000000003</v>
      </c>
    </row>
    <row r="10680" spans="1:19" x14ac:dyDescent="0.25">
      <c r="A10680" s="7" t="s">
        <v>5371</v>
      </c>
      <c r="B10680" s="7" t="s">
        <v>5372</v>
      </c>
      <c r="C10680" s="7" t="s">
        <v>32</v>
      </c>
      <c r="D10680" s="7" t="s">
        <v>33</v>
      </c>
      <c r="E10680" s="7" t="s">
        <v>34</v>
      </c>
      <c r="F10680" s="8">
        <v>15</v>
      </c>
      <c r="G10680" s="8">
        <v>3329.25</v>
      </c>
      <c r="H10680" s="8">
        <v>3547.71</v>
      </c>
      <c r="I10680" s="8">
        <v>26</v>
      </c>
      <c r="J10680" s="8">
        <v>91211.270000000019</v>
      </c>
      <c r="K10680" s="8">
        <v>3508.1257692307699</v>
      </c>
      <c r="L10680" s="8">
        <f t="shared" si="664"/>
        <v>457.58162207357827</v>
      </c>
      <c r="M10680" s="8">
        <f t="shared" si="665"/>
        <v>3050.5441471571917</v>
      </c>
      <c r="N10680" s="9"/>
      <c r="O10680" s="9"/>
      <c r="P10680" s="8">
        <v>15</v>
      </c>
      <c r="Q10680" s="8">
        <v>3547.7049999999999</v>
      </c>
      <c r="R10680" s="17">
        <f t="shared" si="666"/>
        <v>0</v>
      </c>
      <c r="S10680" s="18">
        <f t="shared" si="667"/>
        <v>91211.270000000019</v>
      </c>
    </row>
    <row r="10681" spans="1:19" x14ac:dyDescent="0.25">
      <c r="A10681" s="7" t="s">
        <v>13143</v>
      </c>
      <c r="B10681" s="7" t="s">
        <v>13144</v>
      </c>
      <c r="C10681" s="7" t="s">
        <v>14</v>
      </c>
      <c r="D10681" s="7" t="s">
        <v>15</v>
      </c>
      <c r="E10681" s="7" t="s">
        <v>2322</v>
      </c>
      <c r="F10681" s="8">
        <v>21</v>
      </c>
      <c r="G10681" s="8">
        <v>0.85</v>
      </c>
      <c r="H10681" s="8">
        <v>0.91</v>
      </c>
      <c r="I10681" s="8">
        <v>224410</v>
      </c>
      <c r="J10681" s="8">
        <v>202621.80999999997</v>
      </c>
      <c r="K10681" s="8">
        <v>0.90290900583752942</v>
      </c>
      <c r="L10681" s="8">
        <f t="shared" si="664"/>
        <v>0.15670321588915803</v>
      </c>
      <c r="M10681" s="8">
        <f t="shared" si="665"/>
        <v>0.74620578994837139</v>
      </c>
      <c r="N10681" s="9"/>
      <c r="O10681" s="9"/>
      <c r="P10681" s="8">
        <v>21</v>
      </c>
      <c r="Q10681" s="8">
        <v>0.90749999999999997</v>
      </c>
      <c r="R10681" s="17">
        <f t="shared" si="666"/>
        <v>0</v>
      </c>
      <c r="S10681" s="18">
        <f t="shared" si="667"/>
        <v>202621.80999999997</v>
      </c>
    </row>
    <row r="10682" spans="1:19" x14ac:dyDescent="0.25">
      <c r="A10682" s="7" t="s">
        <v>10239</v>
      </c>
      <c r="B10682" s="7" t="s">
        <v>10240</v>
      </c>
      <c r="C10682" s="7" t="s">
        <v>37</v>
      </c>
      <c r="D10682" s="7" t="s">
        <v>38</v>
      </c>
      <c r="E10682" s="7" t="s">
        <v>39</v>
      </c>
      <c r="F10682" s="8">
        <v>15</v>
      </c>
      <c r="G10682" s="8">
        <v>166.75</v>
      </c>
      <c r="H10682" s="8">
        <v>307.95999999999998</v>
      </c>
      <c r="I10682" s="8">
        <v>20</v>
      </c>
      <c r="J10682" s="8">
        <v>5124.9900000000007</v>
      </c>
      <c r="K10682" s="8">
        <v>256.24950000000001</v>
      </c>
      <c r="L10682" s="8">
        <f t="shared" si="664"/>
        <v>33.423847826086927</v>
      </c>
      <c r="M10682" s="8">
        <f t="shared" si="665"/>
        <v>222.82565217391308</v>
      </c>
      <c r="N10682" s="9"/>
      <c r="O10682" s="9"/>
      <c r="P10682" s="8">
        <v>15</v>
      </c>
      <c r="Q10682" s="8">
        <v>307.94499999999999</v>
      </c>
      <c r="R10682" s="17">
        <f t="shared" si="666"/>
        <v>0</v>
      </c>
      <c r="S10682" s="18">
        <f t="shared" si="667"/>
        <v>5124.9900000000007</v>
      </c>
    </row>
    <row r="10683" spans="1:19" x14ac:dyDescent="0.25">
      <c r="A10683" s="7" t="s">
        <v>1939</v>
      </c>
      <c r="B10683" s="7" t="s">
        <v>1940</v>
      </c>
      <c r="C10683" s="7" t="s">
        <v>979</v>
      </c>
      <c r="D10683" s="7" t="s">
        <v>980</v>
      </c>
      <c r="E10683" s="7" t="s">
        <v>981</v>
      </c>
      <c r="F10683" s="8">
        <v>15</v>
      </c>
      <c r="G10683" s="8">
        <v>58880</v>
      </c>
      <c r="H10683" s="8">
        <v>59225</v>
      </c>
      <c r="I10683" s="8">
        <v>4</v>
      </c>
      <c r="J10683" s="8">
        <v>235865</v>
      </c>
      <c r="K10683" s="8">
        <v>58966.25</v>
      </c>
      <c r="L10683" s="8">
        <f t="shared" si="664"/>
        <v>7691.2499999999927</v>
      </c>
      <c r="M10683" s="8">
        <f t="shared" si="665"/>
        <v>51275.000000000007</v>
      </c>
      <c r="N10683" s="9"/>
      <c r="O10683" s="9"/>
      <c r="P10683" s="8">
        <v>15</v>
      </c>
      <c r="Q10683" s="8">
        <v>59225</v>
      </c>
      <c r="R10683" s="17">
        <f t="shared" si="666"/>
        <v>0</v>
      </c>
      <c r="S10683" s="18">
        <f t="shared" si="667"/>
        <v>235865</v>
      </c>
    </row>
    <row r="10684" spans="1:19" x14ac:dyDescent="0.25">
      <c r="A10684" s="7" t="s">
        <v>8540</v>
      </c>
      <c r="B10684" s="7" t="s">
        <v>8541</v>
      </c>
      <c r="C10684" s="7" t="s">
        <v>7400</v>
      </c>
      <c r="D10684" s="7" t="s">
        <v>7401</v>
      </c>
      <c r="E10684" s="7" t="s">
        <v>7402</v>
      </c>
      <c r="F10684" s="8">
        <v>15</v>
      </c>
      <c r="G10684" s="8">
        <v>2380.5</v>
      </c>
      <c r="H10684" s="8">
        <v>3415.5</v>
      </c>
      <c r="I10684" s="8">
        <v>11</v>
      </c>
      <c r="J10684" s="8">
        <v>36535.5</v>
      </c>
      <c r="K10684" s="8">
        <v>3321.409090909091</v>
      </c>
      <c r="L10684" s="8">
        <f t="shared" si="664"/>
        <v>433.22727272727252</v>
      </c>
      <c r="M10684" s="8">
        <f t="shared" si="665"/>
        <v>2888.1818181818185</v>
      </c>
      <c r="N10684" s="9"/>
      <c r="O10684" s="9"/>
      <c r="P10684" s="8">
        <v>15</v>
      </c>
      <c r="Q10684" s="8">
        <v>3415.5</v>
      </c>
      <c r="R10684" s="17">
        <f t="shared" si="666"/>
        <v>0</v>
      </c>
      <c r="S10684" s="18">
        <f t="shared" si="667"/>
        <v>36535.5</v>
      </c>
    </row>
    <row r="10685" spans="1:19" x14ac:dyDescent="0.25">
      <c r="A10685" s="7" t="s">
        <v>8576</v>
      </c>
      <c r="B10685" s="7" t="s">
        <v>8577</v>
      </c>
      <c r="C10685" s="7" t="s">
        <v>14</v>
      </c>
      <c r="D10685" s="7" t="s">
        <v>15</v>
      </c>
      <c r="E10685" s="7" t="s">
        <v>2322</v>
      </c>
      <c r="F10685" s="8">
        <v>21</v>
      </c>
      <c r="G10685" s="8">
        <v>45.98</v>
      </c>
      <c r="H10685" s="8">
        <v>47.12</v>
      </c>
      <c r="I10685" s="8">
        <v>6192</v>
      </c>
      <c r="J10685" s="8">
        <v>290412</v>
      </c>
      <c r="K10685" s="8">
        <v>46.901162790697676</v>
      </c>
      <c r="L10685" s="8">
        <f t="shared" si="664"/>
        <v>8.1398712281376149</v>
      </c>
      <c r="M10685" s="8">
        <f t="shared" si="665"/>
        <v>38.761291562560061</v>
      </c>
      <c r="N10685" s="14">
        <v>12</v>
      </c>
      <c r="O10685" s="14">
        <v>43.568000000000005</v>
      </c>
      <c r="P10685" s="8">
        <v>21</v>
      </c>
      <c r="Q10685" s="8">
        <v>47.068999999999996</v>
      </c>
      <c r="R10685" s="17">
        <f t="shared" si="666"/>
        <v>269773.05600000004</v>
      </c>
      <c r="S10685" s="18">
        <f t="shared" si="667"/>
        <v>290412</v>
      </c>
    </row>
    <row r="10686" spans="1:19" x14ac:dyDescent="0.25">
      <c r="A10686" s="7" t="s">
        <v>7714</v>
      </c>
      <c r="B10686" s="7" t="s">
        <v>7715</v>
      </c>
      <c r="C10686" s="7" t="s">
        <v>7205</v>
      </c>
      <c r="D10686" s="7" t="s">
        <v>7206</v>
      </c>
      <c r="E10686" s="7" t="s">
        <v>7440</v>
      </c>
      <c r="F10686" s="8">
        <v>15</v>
      </c>
      <c r="G10686" s="8">
        <v>130.47999999999999</v>
      </c>
      <c r="H10686" s="8">
        <v>140.91999999999999</v>
      </c>
      <c r="I10686" s="8">
        <v>110</v>
      </c>
      <c r="J10686" s="8">
        <v>14457.580000000002</v>
      </c>
      <c r="K10686" s="8">
        <v>131.43254545454548</v>
      </c>
      <c r="L10686" s="8">
        <f t="shared" si="664"/>
        <v>17.143375494071137</v>
      </c>
      <c r="M10686" s="8">
        <f t="shared" si="665"/>
        <v>114.28916996047434</v>
      </c>
      <c r="N10686" s="9"/>
      <c r="O10686" s="9"/>
      <c r="P10686" s="8">
        <v>15</v>
      </c>
      <c r="Q10686" s="8">
        <v>140.922</v>
      </c>
      <c r="R10686" s="17">
        <f t="shared" si="666"/>
        <v>0</v>
      </c>
      <c r="S10686" s="18">
        <f t="shared" si="667"/>
        <v>14457.580000000002</v>
      </c>
    </row>
    <row r="10687" spans="1:19" x14ac:dyDescent="0.25">
      <c r="A10687" s="7" t="s">
        <v>13963</v>
      </c>
      <c r="B10687" s="7" t="s">
        <v>13964</v>
      </c>
      <c r="C10687" s="7" t="s">
        <v>7205</v>
      </c>
      <c r="D10687" s="7" t="s">
        <v>7206</v>
      </c>
      <c r="E10687" s="7" t="s">
        <v>7440</v>
      </c>
      <c r="F10687" s="8">
        <v>15</v>
      </c>
      <c r="G10687" s="8">
        <v>120.96</v>
      </c>
      <c r="H10687" s="8">
        <v>130.59</v>
      </c>
      <c r="I10687" s="8">
        <v>210</v>
      </c>
      <c r="J10687" s="8">
        <v>26364.510000000002</v>
      </c>
      <c r="K10687" s="8">
        <v>125.54528571428573</v>
      </c>
      <c r="L10687" s="8">
        <f t="shared" si="664"/>
        <v>16.375472049689435</v>
      </c>
      <c r="M10687" s="8">
        <f t="shared" si="665"/>
        <v>109.16981366459629</v>
      </c>
      <c r="N10687" s="9"/>
      <c r="O10687" s="9"/>
      <c r="P10687" s="8">
        <v>15</v>
      </c>
      <c r="Q10687" s="8">
        <v>130.58466666666666</v>
      </c>
      <c r="R10687" s="17">
        <f t="shared" si="666"/>
        <v>0</v>
      </c>
      <c r="S10687" s="18">
        <f t="shared" si="667"/>
        <v>26364.510000000002</v>
      </c>
    </row>
    <row r="10688" spans="1:19" x14ac:dyDescent="0.25">
      <c r="A10688" s="7" t="s">
        <v>9364</v>
      </c>
      <c r="B10688" s="7" t="s">
        <v>9365</v>
      </c>
      <c r="C10688" s="7" t="s">
        <v>369</v>
      </c>
      <c r="D10688" s="7" t="s">
        <v>370</v>
      </c>
      <c r="E10688" s="7" t="s">
        <v>371</v>
      </c>
      <c r="F10688" s="8">
        <v>21</v>
      </c>
      <c r="G10688" s="8">
        <v>1331.1</v>
      </c>
      <c r="H10688" s="8">
        <v>1437.59</v>
      </c>
      <c r="I10688" s="8">
        <v>30</v>
      </c>
      <c r="J10688" s="8">
        <v>42062.75</v>
      </c>
      <c r="K10688" s="8">
        <v>1402.0916666666667</v>
      </c>
      <c r="L10688" s="8">
        <f t="shared" si="664"/>
        <v>243.33822314049576</v>
      </c>
      <c r="M10688" s="8">
        <f t="shared" si="665"/>
        <v>1158.7534435261709</v>
      </c>
      <c r="N10688" s="9"/>
      <c r="O10688" s="9"/>
      <c r="P10688" s="8">
        <v>21</v>
      </c>
      <c r="Q10688" s="8">
        <v>1437.5889999999999</v>
      </c>
      <c r="R10688" s="17">
        <f t="shared" si="666"/>
        <v>0</v>
      </c>
      <c r="S10688" s="18">
        <f t="shared" si="667"/>
        <v>42062.75</v>
      </c>
    </row>
    <row r="10689" spans="1:19" x14ac:dyDescent="0.25">
      <c r="A10689" s="7" t="s">
        <v>17910</v>
      </c>
      <c r="B10689" s="7" t="s">
        <v>17911</v>
      </c>
      <c r="C10689" s="7" t="s">
        <v>14</v>
      </c>
      <c r="D10689" s="7" t="s">
        <v>15</v>
      </c>
      <c r="E10689" s="7" t="s">
        <v>8331</v>
      </c>
      <c r="F10689" s="8">
        <v>21</v>
      </c>
      <c r="G10689" s="8">
        <v>10.77</v>
      </c>
      <c r="H10689" s="8">
        <v>10.77</v>
      </c>
      <c r="I10689" s="8">
        <v>39503</v>
      </c>
      <c r="J10689" s="8">
        <v>424330.93000000075</v>
      </c>
      <c r="K10689" s="8">
        <v>10.741739361567495</v>
      </c>
      <c r="L10689" s="8">
        <f t="shared" si="664"/>
        <v>1.8642688148174997</v>
      </c>
      <c r="M10689" s="8">
        <f t="shared" si="665"/>
        <v>8.8774705467499953</v>
      </c>
      <c r="N10689" s="9"/>
      <c r="O10689" s="9"/>
      <c r="P10689" s="8">
        <v>21</v>
      </c>
      <c r="Q10689" s="8">
        <v>10.769</v>
      </c>
      <c r="R10689" s="17">
        <f t="shared" si="666"/>
        <v>0</v>
      </c>
      <c r="S10689" s="18">
        <f t="shared" si="667"/>
        <v>424330.93000000075</v>
      </c>
    </row>
    <row r="10690" spans="1:19" x14ac:dyDescent="0.25">
      <c r="A10690" s="7" t="s">
        <v>11608</v>
      </c>
      <c r="B10690" s="7" t="s">
        <v>11609</v>
      </c>
      <c r="C10690" s="7" t="s">
        <v>14</v>
      </c>
      <c r="D10690" s="7" t="s">
        <v>15</v>
      </c>
      <c r="E10690" s="7" t="s">
        <v>2322</v>
      </c>
      <c r="F10690" s="8">
        <v>21</v>
      </c>
      <c r="G10690" s="8">
        <v>1796.02</v>
      </c>
      <c r="H10690" s="8">
        <v>1867.87</v>
      </c>
      <c r="I10690" s="8">
        <v>80</v>
      </c>
      <c r="J10690" s="8">
        <v>148351.45000000001</v>
      </c>
      <c r="K10690" s="8">
        <v>1854.3931250000001</v>
      </c>
      <c r="L10690" s="8">
        <f t="shared" ref="L10690:L10753" si="668">K10690-M10690</f>
        <v>321.83682334710738</v>
      </c>
      <c r="M10690" s="8">
        <f t="shared" ref="M10690:M10753" si="669">K10690/((100+F10690)/100)</f>
        <v>1532.5563016528927</v>
      </c>
      <c r="N10690" s="14">
        <v>12</v>
      </c>
      <c r="O10690" s="14">
        <v>1728.9330000000002</v>
      </c>
      <c r="P10690" s="8">
        <v>21</v>
      </c>
      <c r="Q10690" s="8">
        <v>1867.8648000000001</v>
      </c>
      <c r="R10690" s="17">
        <f t="shared" ref="R10690:R10753" si="670">I10690*O10690</f>
        <v>138314.64000000001</v>
      </c>
      <c r="S10690" s="18">
        <f t="shared" si="667"/>
        <v>148351.45000000001</v>
      </c>
    </row>
    <row r="10691" spans="1:19" x14ac:dyDescent="0.25">
      <c r="A10691" s="7" t="s">
        <v>13991</v>
      </c>
      <c r="B10691" s="7" t="s">
        <v>13992</v>
      </c>
      <c r="C10691" s="7" t="s">
        <v>7320</v>
      </c>
      <c r="D10691" s="7" t="s">
        <v>7321</v>
      </c>
      <c r="E10691" s="7" t="s">
        <v>7322</v>
      </c>
      <c r="F10691" s="8">
        <v>21</v>
      </c>
      <c r="G10691" s="8">
        <v>16.82</v>
      </c>
      <c r="H10691" s="8">
        <v>17.649999999999999</v>
      </c>
      <c r="I10691" s="8">
        <v>4002</v>
      </c>
      <c r="J10691" s="8">
        <v>69620.789999999994</v>
      </c>
      <c r="K10691" s="8">
        <v>17.396499250374809</v>
      </c>
      <c r="L10691" s="8">
        <f t="shared" si="668"/>
        <v>3.0192271426270327</v>
      </c>
      <c r="M10691" s="8">
        <f t="shared" si="669"/>
        <v>14.377272107747777</v>
      </c>
      <c r="N10691" s="9"/>
      <c r="O10691" s="9"/>
      <c r="P10691" s="8">
        <v>21</v>
      </c>
      <c r="Q10691" s="8">
        <v>17.666</v>
      </c>
      <c r="R10691" s="17">
        <f t="shared" si="670"/>
        <v>0</v>
      </c>
      <c r="S10691" s="18">
        <f t="shared" ref="S10691:S10754" si="671">J10691</f>
        <v>69620.789999999994</v>
      </c>
    </row>
    <row r="10692" spans="1:19" x14ac:dyDescent="0.25">
      <c r="A10692" s="7" t="s">
        <v>9414</v>
      </c>
      <c r="B10692" s="7" t="s">
        <v>9415</v>
      </c>
      <c r="C10692" s="7" t="s">
        <v>14</v>
      </c>
      <c r="D10692" s="7" t="s">
        <v>15</v>
      </c>
      <c r="E10692" s="7" t="s">
        <v>7754</v>
      </c>
      <c r="F10692" s="8">
        <v>15</v>
      </c>
      <c r="G10692" s="8">
        <v>13.9</v>
      </c>
      <c r="H10692" s="8">
        <v>20</v>
      </c>
      <c r="I10692" s="8">
        <v>300</v>
      </c>
      <c r="J10692" s="8">
        <v>4919.72</v>
      </c>
      <c r="K10692" s="8">
        <v>16.399066666666666</v>
      </c>
      <c r="L10692" s="8">
        <f t="shared" si="668"/>
        <v>2.1390086956521728</v>
      </c>
      <c r="M10692" s="8">
        <f t="shared" si="669"/>
        <v>14.260057971014493</v>
      </c>
      <c r="N10692" s="9"/>
      <c r="O10692" s="9"/>
      <c r="P10692" s="8">
        <v>15</v>
      </c>
      <c r="Q10692" s="8">
        <v>20</v>
      </c>
      <c r="R10692" s="17">
        <f t="shared" si="670"/>
        <v>0</v>
      </c>
      <c r="S10692" s="18">
        <f t="shared" si="671"/>
        <v>4919.72</v>
      </c>
    </row>
    <row r="10693" spans="1:19" x14ac:dyDescent="0.25">
      <c r="A10693" s="7" t="s">
        <v>8826</v>
      </c>
      <c r="B10693" s="7" t="s">
        <v>8827</v>
      </c>
      <c r="C10693" s="7" t="s">
        <v>14</v>
      </c>
      <c r="D10693" s="7" t="s">
        <v>15</v>
      </c>
      <c r="E10693" s="7" t="s">
        <v>7807</v>
      </c>
      <c r="F10693" s="8">
        <v>21</v>
      </c>
      <c r="G10693" s="8">
        <v>38.89</v>
      </c>
      <c r="H10693" s="8">
        <v>41.61</v>
      </c>
      <c r="I10693" s="8">
        <v>3802</v>
      </c>
      <c r="J10693" s="8">
        <v>157119.44000000003</v>
      </c>
      <c r="K10693" s="8">
        <v>41.325470804839568</v>
      </c>
      <c r="L10693" s="8">
        <f t="shared" si="668"/>
        <v>7.1721891479473641</v>
      </c>
      <c r="M10693" s="8">
        <f t="shared" si="669"/>
        <v>34.153281656892204</v>
      </c>
      <c r="N10693" s="9"/>
      <c r="O10693" s="9"/>
      <c r="P10693" s="8">
        <v>21</v>
      </c>
      <c r="Q10693" s="8">
        <v>41.611899999999999</v>
      </c>
      <c r="R10693" s="17">
        <f t="shared" si="670"/>
        <v>0</v>
      </c>
      <c r="S10693" s="18">
        <f t="shared" si="671"/>
        <v>157119.44000000003</v>
      </c>
    </row>
    <row r="10694" spans="1:19" x14ac:dyDescent="0.25">
      <c r="A10694" s="7" t="s">
        <v>15736</v>
      </c>
      <c r="B10694" s="7" t="s">
        <v>15737</v>
      </c>
      <c r="C10694" s="7" t="s">
        <v>7320</v>
      </c>
      <c r="D10694" s="7" t="s">
        <v>7321</v>
      </c>
      <c r="E10694" s="7" t="s">
        <v>7322</v>
      </c>
      <c r="F10694" s="8">
        <v>21</v>
      </c>
      <c r="G10694" s="8">
        <v>23.07</v>
      </c>
      <c r="H10694" s="8">
        <v>24.22</v>
      </c>
      <c r="I10694" s="8">
        <v>3600</v>
      </c>
      <c r="J10694" s="8">
        <v>86115.090000000026</v>
      </c>
      <c r="K10694" s="8">
        <v>23.920858333333342</v>
      </c>
      <c r="L10694" s="8">
        <f t="shared" si="668"/>
        <v>4.1515539256198366</v>
      </c>
      <c r="M10694" s="8">
        <f t="shared" si="669"/>
        <v>19.769304407713506</v>
      </c>
      <c r="N10694" s="14">
        <v>12</v>
      </c>
      <c r="O10694" s="14">
        <v>22.4224</v>
      </c>
      <c r="P10694" s="8">
        <v>21</v>
      </c>
      <c r="Q10694" s="8">
        <v>24.224200000000003</v>
      </c>
      <c r="R10694" s="17">
        <f t="shared" si="670"/>
        <v>80720.639999999999</v>
      </c>
      <c r="S10694" s="18">
        <f t="shared" si="671"/>
        <v>86115.090000000026</v>
      </c>
    </row>
    <row r="10695" spans="1:19" x14ac:dyDescent="0.25">
      <c r="A10695" s="7" t="s">
        <v>4411</v>
      </c>
      <c r="B10695" s="7" t="s">
        <v>4412</v>
      </c>
      <c r="C10695" s="7" t="s">
        <v>37</v>
      </c>
      <c r="D10695" s="7" t="s">
        <v>38</v>
      </c>
      <c r="E10695" s="7" t="s">
        <v>39</v>
      </c>
      <c r="F10695" s="8">
        <v>15</v>
      </c>
      <c r="G10695" s="8">
        <v>4562.05</v>
      </c>
      <c r="H10695" s="8">
        <v>4926.6000000000004</v>
      </c>
      <c r="I10695" s="8">
        <v>14</v>
      </c>
      <c r="J10695" s="8">
        <v>67878.75</v>
      </c>
      <c r="K10695" s="8">
        <v>4848.4821428571431</v>
      </c>
      <c r="L10695" s="8">
        <f t="shared" si="668"/>
        <v>632.41071428571377</v>
      </c>
      <c r="M10695" s="8">
        <f t="shared" si="669"/>
        <v>4216.0714285714294</v>
      </c>
      <c r="N10695" s="9"/>
      <c r="O10695" s="9"/>
      <c r="P10695" s="8">
        <v>15</v>
      </c>
      <c r="Q10695" s="8">
        <v>4926.6000000000004</v>
      </c>
      <c r="R10695" s="17">
        <f t="shared" si="670"/>
        <v>0</v>
      </c>
      <c r="S10695" s="18">
        <f t="shared" si="671"/>
        <v>67878.75</v>
      </c>
    </row>
    <row r="10696" spans="1:19" x14ac:dyDescent="0.25">
      <c r="A10696" s="7" t="s">
        <v>12579</v>
      </c>
      <c r="B10696" s="7" t="s">
        <v>12580</v>
      </c>
      <c r="C10696" s="7" t="s">
        <v>7886</v>
      </c>
      <c r="D10696" s="7" t="s">
        <v>7887</v>
      </c>
      <c r="E10696" s="7" t="s">
        <v>7888</v>
      </c>
      <c r="F10696" s="8">
        <v>21</v>
      </c>
      <c r="G10696" s="8">
        <v>30.25</v>
      </c>
      <c r="H10696" s="8">
        <v>34.85</v>
      </c>
      <c r="I10696" s="8">
        <v>4680</v>
      </c>
      <c r="J10696" s="8">
        <v>161985.12000000002</v>
      </c>
      <c r="K10696" s="8">
        <v>34.612205128205133</v>
      </c>
      <c r="L10696" s="8">
        <f t="shared" si="668"/>
        <v>6.007076923076923</v>
      </c>
      <c r="M10696" s="8">
        <f t="shared" si="669"/>
        <v>28.60512820512821</v>
      </c>
      <c r="N10696" s="9"/>
      <c r="O10696" s="9"/>
      <c r="P10696" s="8">
        <v>21</v>
      </c>
      <c r="Q10696" s="8">
        <v>34.847999999999999</v>
      </c>
      <c r="R10696" s="17">
        <f t="shared" si="670"/>
        <v>0</v>
      </c>
      <c r="S10696" s="18">
        <f t="shared" si="671"/>
        <v>161985.12000000002</v>
      </c>
    </row>
    <row r="10697" spans="1:19" x14ac:dyDescent="0.25">
      <c r="A10697" s="7" t="s">
        <v>19848</v>
      </c>
      <c r="B10697" s="7" t="s">
        <v>19849</v>
      </c>
      <c r="C10697" s="7" t="s">
        <v>7400</v>
      </c>
      <c r="D10697" s="7" t="s">
        <v>7401</v>
      </c>
      <c r="E10697" s="7" t="s">
        <v>7402</v>
      </c>
      <c r="F10697" s="8">
        <v>21</v>
      </c>
      <c r="G10697" s="8">
        <v>283.5</v>
      </c>
      <c r="H10697" s="8">
        <v>314.83</v>
      </c>
      <c r="I10697" s="8">
        <v>17</v>
      </c>
      <c r="J10697" s="8">
        <v>3714.87</v>
      </c>
      <c r="K10697" s="8">
        <v>218.52176470588233</v>
      </c>
      <c r="L10697" s="8">
        <f t="shared" si="668"/>
        <v>37.925264948954776</v>
      </c>
      <c r="M10697" s="8">
        <f t="shared" si="669"/>
        <v>180.59649975692756</v>
      </c>
      <c r="N10697" s="9"/>
      <c r="O10697" s="9"/>
      <c r="P10697" s="8">
        <v>21</v>
      </c>
      <c r="Q10697" s="8">
        <v>283.50400000000002</v>
      </c>
      <c r="R10697" s="17">
        <f t="shared" si="670"/>
        <v>0</v>
      </c>
      <c r="S10697" s="18">
        <f t="shared" si="671"/>
        <v>3714.87</v>
      </c>
    </row>
    <row r="10698" spans="1:19" x14ac:dyDescent="0.25">
      <c r="A10698" s="7" t="s">
        <v>9340</v>
      </c>
      <c r="B10698" s="7" t="s">
        <v>9341</v>
      </c>
      <c r="C10698" s="7" t="s">
        <v>14</v>
      </c>
      <c r="D10698" s="7" t="s">
        <v>15</v>
      </c>
      <c r="E10698" s="7" t="s">
        <v>7768</v>
      </c>
      <c r="F10698" s="8">
        <v>21</v>
      </c>
      <c r="G10698" s="8">
        <v>23.34</v>
      </c>
      <c r="H10698" s="8">
        <v>25.68</v>
      </c>
      <c r="I10698" s="8">
        <v>1500</v>
      </c>
      <c r="J10698" s="8">
        <v>37405.050000000003</v>
      </c>
      <c r="K10698" s="8">
        <v>24.936700000000002</v>
      </c>
      <c r="L10698" s="8">
        <f t="shared" si="668"/>
        <v>4.3278570247933885</v>
      </c>
      <c r="M10698" s="8">
        <f t="shared" si="669"/>
        <v>20.608842975206613</v>
      </c>
      <c r="N10698" s="14">
        <v>12</v>
      </c>
      <c r="O10698" s="14">
        <v>25.188800000000001</v>
      </c>
      <c r="P10698" s="8">
        <v>21</v>
      </c>
      <c r="Q10698" s="8">
        <v>25.676399999999997</v>
      </c>
      <c r="R10698" s="17">
        <f t="shared" si="670"/>
        <v>37783.200000000004</v>
      </c>
      <c r="S10698" s="18">
        <f t="shared" si="671"/>
        <v>37405.050000000003</v>
      </c>
    </row>
    <row r="10699" spans="1:19" x14ac:dyDescent="0.25">
      <c r="A10699" s="7" t="s">
        <v>9242</v>
      </c>
      <c r="B10699" s="7" t="s">
        <v>9243</v>
      </c>
      <c r="C10699" s="7" t="s">
        <v>7400</v>
      </c>
      <c r="D10699" s="7" t="s">
        <v>7401</v>
      </c>
      <c r="E10699" s="7" t="s">
        <v>7402</v>
      </c>
      <c r="F10699" s="8">
        <v>21</v>
      </c>
      <c r="G10699" s="8">
        <v>269.36</v>
      </c>
      <c r="H10699" s="8">
        <v>283.02999999999997</v>
      </c>
      <c r="I10699" s="8">
        <v>112</v>
      </c>
      <c r="J10699" s="8">
        <v>30584.34</v>
      </c>
      <c r="K10699" s="8">
        <v>273.07446428571427</v>
      </c>
      <c r="L10699" s="8">
        <f t="shared" si="668"/>
        <v>47.393088842975203</v>
      </c>
      <c r="M10699" s="8">
        <f t="shared" si="669"/>
        <v>225.68137544273907</v>
      </c>
      <c r="N10699" s="14">
        <v>12</v>
      </c>
      <c r="O10699" s="14">
        <v>261.97899999999998</v>
      </c>
      <c r="P10699" s="8">
        <v>21</v>
      </c>
      <c r="Q10699" s="8">
        <v>283.02999999999997</v>
      </c>
      <c r="R10699" s="17">
        <f t="shared" si="670"/>
        <v>29341.647999999997</v>
      </c>
      <c r="S10699" s="18">
        <f t="shared" si="671"/>
        <v>30584.34</v>
      </c>
    </row>
    <row r="10700" spans="1:19" x14ac:dyDescent="0.25">
      <c r="A10700" s="7" t="s">
        <v>15405</v>
      </c>
      <c r="B10700" s="7" t="s">
        <v>15406</v>
      </c>
      <c r="C10700" s="7" t="s">
        <v>14</v>
      </c>
      <c r="D10700" s="7" t="s">
        <v>15</v>
      </c>
      <c r="E10700" s="7" t="s">
        <v>2322</v>
      </c>
      <c r="F10700" s="8">
        <v>21</v>
      </c>
      <c r="G10700" s="8">
        <v>6.92</v>
      </c>
      <c r="H10700" s="8">
        <v>7.83</v>
      </c>
      <c r="I10700" s="8">
        <v>2200</v>
      </c>
      <c r="J10700" s="8">
        <v>14091.39</v>
      </c>
      <c r="K10700" s="8">
        <v>6.4051772727272729</v>
      </c>
      <c r="L10700" s="8">
        <f t="shared" si="668"/>
        <v>1.1116423365890311</v>
      </c>
      <c r="M10700" s="8">
        <f t="shared" si="669"/>
        <v>5.2935349361382418</v>
      </c>
      <c r="N10700" s="9"/>
      <c r="O10700" s="9"/>
      <c r="P10700" s="8">
        <v>21</v>
      </c>
      <c r="Q10700" s="8">
        <v>6.9211999999999998</v>
      </c>
      <c r="R10700" s="17">
        <f t="shared" si="670"/>
        <v>0</v>
      </c>
      <c r="S10700" s="18">
        <f t="shared" si="671"/>
        <v>14091.39</v>
      </c>
    </row>
    <row r="10701" spans="1:19" x14ac:dyDescent="0.25">
      <c r="A10701" s="7" t="s">
        <v>10540</v>
      </c>
      <c r="B10701" s="7" t="s">
        <v>10541</v>
      </c>
      <c r="C10701" s="7" t="s">
        <v>14</v>
      </c>
      <c r="D10701" s="7" t="s">
        <v>15</v>
      </c>
      <c r="E10701" s="7" t="s">
        <v>2322</v>
      </c>
      <c r="F10701" s="8">
        <v>21</v>
      </c>
      <c r="G10701" s="8">
        <v>248.29</v>
      </c>
      <c r="H10701" s="8">
        <v>314.95999999999998</v>
      </c>
      <c r="I10701" s="8">
        <v>71</v>
      </c>
      <c r="J10701" s="8">
        <v>21215.18</v>
      </c>
      <c r="K10701" s="8">
        <v>298.80535211267608</v>
      </c>
      <c r="L10701" s="8">
        <f t="shared" si="668"/>
        <v>51.858780118728902</v>
      </c>
      <c r="M10701" s="8">
        <f t="shared" si="669"/>
        <v>246.94657199394717</v>
      </c>
      <c r="N10701" s="14">
        <v>21</v>
      </c>
      <c r="O10701" s="14">
        <v>314.96300000000002</v>
      </c>
      <c r="P10701" s="8">
        <v>21</v>
      </c>
      <c r="Q10701" s="8">
        <v>314.96300000000002</v>
      </c>
      <c r="R10701" s="17">
        <f t="shared" si="670"/>
        <v>22362.373000000003</v>
      </c>
      <c r="S10701" s="18">
        <f t="shared" si="671"/>
        <v>21215.18</v>
      </c>
    </row>
    <row r="10702" spans="1:19" x14ac:dyDescent="0.25">
      <c r="A10702" s="7" t="s">
        <v>14110</v>
      </c>
      <c r="B10702" s="7" t="s">
        <v>14111</v>
      </c>
      <c r="C10702" s="7" t="s">
        <v>14</v>
      </c>
      <c r="D10702" s="7" t="s">
        <v>15</v>
      </c>
      <c r="E10702" s="7" t="s">
        <v>7754</v>
      </c>
      <c r="F10702" s="8">
        <v>21</v>
      </c>
      <c r="G10702" s="8">
        <v>4.79</v>
      </c>
      <c r="H10702" s="8">
        <v>4.79</v>
      </c>
      <c r="I10702" s="8">
        <v>116240</v>
      </c>
      <c r="J10702" s="8">
        <v>555825.59999999951</v>
      </c>
      <c r="K10702" s="8">
        <v>4.7817068134893281</v>
      </c>
      <c r="L10702" s="8">
        <f t="shared" si="668"/>
        <v>0.82988300068823051</v>
      </c>
      <c r="M10702" s="8">
        <f t="shared" si="669"/>
        <v>3.9518238128010976</v>
      </c>
      <c r="N10702" s="9"/>
      <c r="O10702" s="9"/>
      <c r="P10702" s="8">
        <v>21</v>
      </c>
      <c r="Q10702" s="8">
        <v>4.7915999999999999</v>
      </c>
      <c r="R10702" s="17">
        <f t="shared" si="670"/>
        <v>0</v>
      </c>
      <c r="S10702" s="18">
        <f t="shared" si="671"/>
        <v>555825.59999999951</v>
      </c>
    </row>
    <row r="10703" spans="1:19" x14ac:dyDescent="0.25">
      <c r="A10703" s="7" t="s">
        <v>13613</v>
      </c>
      <c r="B10703" s="7" t="s">
        <v>13614</v>
      </c>
      <c r="C10703" s="7" t="s">
        <v>7205</v>
      </c>
      <c r="D10703" s="7" t="s">
        <v>7206</v>
      </c>
      <c r="E10703" s="7" t="s">
        <v>7440</v>
      </c>
      <c r="F10703" s="8">
        <v>21</v>
      </c>
      <c r="G10703" s="8">
        <v>749.27</v>
      </c>
      <c r="H10703" s="8">
        <v>777.55</v>
      </c>
      <c r="I10703" s="8">
        <v>148</v>
      </c>
      <c r="J10703" s="8">
        <v>113917.43999999996</v>
      </c>
      <c r="K10703" s="8">
        <v>769.71243243243214</v>
      </c>
      <c r="L10703" s="8">
        <f t="shared" si="668"/>
        <v>133.58645521554604</v>
      </c>
      <c r="M10703" s="8">
        <f t="shared" si="669"/>
        <v>636.1259772168861</v>
      </c>
      <c r="N10703" s="14">
        <v>12</v>
      </c>
      <c r="O10703" s="14">
        <v>719.71199999999999</v>
      </c>
      <c r="P10703" s="8">
        <v>21</v>
      </c>
      <c r="Q10703" s="8">
        <v>777.54600000000005</v>
      </c>
      <c r="R10703" s="17">
        <f t="shared" si="670"/>
        <v>106517.376</v>
      </c>
      <c r="S10703" s="18">
        <f t="shared" si="671"/>
        <v>113917.43999999996</v>
      </c>
    </row>
    <row r="10704" spans="1:19" x14ac:dyDescent="0.25">
      <c r="A10704" s="7" t="s">
        <v>11963</v>
      </c>
      <c r="B10704" s="7" t="s">
        <v>11964</v>
      </c>
      <c r="C10704" s="7" t="s">
        <v>7539</v>
      </c>
      <c r="D10704" s="7" t="s">
        <v>7540</v>
      </c>
      <c r="E10704" s="7" t="s">
        <v>7798</v>
      </c>
      <c r="F10704" s="8">
        <v>21</v>
      </c>
      <c r="G10704" s="8">
        <v>47.14</v>
      </c>
      <c r="H10704" s="8">
        <v>58.93</v>
      </c>
      <c r="I10704" s="8">
        <v>800</v>
      </c>
      <c r="J10704" s="8">
        <v>45963.06</v>
      </c>
      <c r="K10704" s="8">
        <v>57.453824999999995</v>
      </c>
      <c r="L10704" s="8">
        <f t="shared" si="668"/>
        <v>9.9713250000000002</v>
      </c>
      <c r="M10704" s="8">
        <f t="shared" si="669"/>
        <v>47.482499999999995</v>
      </c>
      <c r="N10704" s="9"/>
      <c r="O10704" s="9"/>
      <c r="P10704" s="8">
        <v>21</v>
      </c>
      <c r="Q10704" s="8">
        <v>58.927</v>
      </c>
      <c r="R10704" s="17">
        <f t="shared" si="670"/>
        <v>0</v>
      </c>
      <c r="S10704" s="18">
        <f t="shared" si="671"/>
        <v>45963.06</v>
      </c>
    </row>
    <row r="10705" spans="1:19" x14ac:dyDescent="0.25">
      <c r="A10705" s="7" t="s">
        <v>16052</v>
      </c>
      <c r="B10705" s="7" t="s">
        <v>16053</v>
      </c>
      <c r="C10705" s="7" t="s">
        <v>7205</v>
      </c>
      <c r="D10705" s="7" t="s">
        <v>7206</v>
      </c>
      <c r="E10705" s="7" t="s">
        <v>7207</v>
      </c>
      <c r="F10705" s="8">
        <v>15</v>
      </c>
      <c r="G10705" s="8">
        <v>7.75</v>
      </c>
      <c r="H10705" s="8">
        <v>8.73</v>
      </c>
      <c r="I10705" s="8">
        <v>2000</v>
      </c>
      <c r="J10705" s="8">
        <v>16279.529999999999</v>
      </c>
      <c r="K10705" s="8">
        <v>8.1397649999999988</v>
      </c>
      <c r="L10705" s="8">
        <f t="shared" si="668"/>
        <v>1.0617084782608686</v>
      </c>
      <c r="M10705" s="8">
        <f t="shared" si="669"/>
        <v>7.0780565217391302</v>
      </c>
      <c r="N10705" s="14">
        <v>12</v>
      </c>
      <c r="O10705" s="14">
        <v>8.5</v>
      </c>
      <c r="P10705" s="8">
        <v>15</v>
      </c>
      <c r="Q10705" s="8">
        <v>8.729099999999999</v>
      </c>
      <c r="R10705" s="17">
        <f t="shared" si="670"/>
        <v>17000</v>
      </c>
      <c r="S10705" s="18">
        <f t="shared" si="671"/>
        <v>16279.529999999999</v>
      </c>
    </row>
    <row r="10706" spans="1:19" x14ac:dyDescent="0.25">
      <c r="A10706" s="7" t="s">
        <v>19898</v>
      </c>
      <c r="B10706" s="7" t="s">
        <v>19899</v>
      </c>
      <c r="C10706" s="7" t="s">
        <v>32</v>
      </c>
      <c r="D10706" s="7" t="s">
        <v>33</v>
      </c>
      <c r="E10706" s="7" t="s">
        <v>34</v>
      </c>
      <c r="F10706" s="8">
        <v>15</v>
      </c>
      <c r="G10706" s="8">
        <v>14884.67</v>
      </c>
      <c r="H10706" s="8">
        <v>16067.95</v>
      </c>
      <c r="I10706" s="8">
        <v>2</v>
      </c>
      <c r="J10706" s="8">
        <v>30952.620000000003</v>
      </c>
      <c r="K10706" s="8">
        <v>15476.310000000001</v>
      </c>
      <c r="L10706" s="8">
        <f t="shared" si="668"/>
        <v>2018.6491304347819</v>
      </c>
      <c r="M10706" s="8">
        <f t="shared" si="669"/>
        <v>13457.660869565219</v>
      </c>
      <c r="N10706" s="9"/>
      <c r="O10706" s="9"/>
      <c r="P10706" s="8">
        <v>15</v>
      </c>
      <c r="Q10706" s="8">
        <v>16067.95</v>
      </c>
      <c r="R10706" s="17">
        <f t="shared" si="670"/>
        <v>0</v>
      </c>
      <c r="S10706" s="18">
        <f t="shared" si="671"/>
        <v>30952.620000000003</v>
      </c>
    </row>
    <row r="10707" spans="1:19" x14ac:dyDescent="0.25">
      <c r="A10707" s="7" t="s">
        <v>9127</v>
      </c>
      <c r="B10707" s="7" t="s">
        <v>9128</v>
      </c>
      <c r="C10707" s="7" t="s">
        <v>37</v>
      </c>
      <c r="D10707" s="7" t="s">
        <v>38</v>
      </c>
      <c r="E10707" s="7" t="s">
        <v>39</v>
      </c>
      <c r="F10707" s="8">
        <v>15</v>
      </c>
      <c r="G10707" s="8">
        <v>1901.73</v>
      </c>
      <c r="H10707" s="8">
        <v>2136</v>
      </c>
      <c r="I10707" s="8">
        <v>11</v>
      </c>
      <c r="J10707" s="8">
        <v>22312.47</v>
      </c>
      <c r="K10707" s="8">
        <v>2028.4063636363637</v>
      </c>
      <c r="L10707" s="8">
        <f t="shared" si="668"/>
        <v>264.5747430830038</v>
      </c>
      <c r="M10707" s="8">
        <f t="shared" si="669"/>
        <v>1763.8316205533599</v>
      </c>
      <c r="N10707" s="14">
        <v>12</v>
      </c>
      <c r="O10707" s="14">
        <v>2080.2750000000001</v>
      </c>
      <c r="P10707" s="8">
        <v>15</v>
      </c>
      <c r="Q10707" s="8">
        <v>2136</v>
      </c>
      <c r="R10707" s="17">
        <f t="shared" si="670"/>
        <v>22883.025000000001</v>
      </c>
      <c r="S10707" s="18">
        <f t="shared" si="671"/>
        <v>22312.47</v>
      </c>
    </row>
    <row r="10708" spans="1:19" x14ac:dyDescent="0.25">
      <c r="A10708" s="7" t="s">
        <v>8588</v>
      </c>
      <c r="B10708" s="7" t="s">
        <v>8589</v>
      </c>
      <c r="C10708" s="7" t="s">
        <v>7539</v>
      </c>
      <c r="D10708" s="7" t="s">
        <v>7540</v>
      </c>
      <c r="E10708" s="7" t="s">
        <v>7798</v>
      </c>
      <c r="F10708" s="8">
        <v>21</v>
      </c>
      <c r="G10708" s="8">
        <v>1.95</v>
      </c>
      <c r="H10708" s="8">
        <v>2.5</v>
      </c>
      <c r="I10708" s="8">
        <v>9000</v>
      </c>
      <c r="J10708" s="8">
        <v>21325.040000000005</v>
      </c>
      <c r="K10708" s="8">
        <v>2.3694488888888894</v>
      </c>
      <c r="L10708" s="8">
        <f t="shared" si="668"/>
        <v>0.41122666666666663</v>
      </c>
      <c r="M10708" s="8">
        <f t="shared" si="669"/>
        <v>1.9582222222222228</v>
      </c>
      <c r="N10708" s="9"/>
      <c r="O10708" s="9"/>
      <c r="P10708" s="8">
        <v>21</v>
      </c>
      <c r="Q10708" s="8">
        <v>2.5010700000000003</v>
      </c>
      <c r="R10708" s="17">
        <f t="shared" si="670"/>
        <v>0</v>
      </c>
      <c r="S10708" s="18">
        <f t="shared" si="671"/>
        <v>21325.040000000005</v>
      </c>
    </row>
    <row r="10709" spans="1:19" x14ac:dyDescent="0.25">
      <c r="A10709" s="7" t="s">
        <v>9601</v>
      </c>
      <c r="B10709" s="7" t="s">
        <v>9602</v>
      </c>
      <c r="C10709" s="7" t="s">
        <v>14</v>
      </c>
      <c r="D10709" s="7" t="s">
        <v>15</v>
      </c>
      <c r="E10709" s="7" t="s">
        <v>7231</v>
      </c>
      <c r="F10709" s="8">
        <v>15</v>
      </c>
      <c r="G10709" s="8">
        <v>451.84</v>
      </c>
      <c r="H10709" s="8">
        <v>506</v>
      </c>
      <c r="I10709" s="8">
        <v>41</v>
      </c>
      <c r="J10709" s="8">
        <v>19554.38</v>
      </c>
      <c r="K10709" s="8">
        <v>476.93609756097561</v>
      </c>
      <c r="L10709" s="8">
        <f t="shared" si="668"/>
        <v>62.209056203605485</v>
      </c>
      <c r="M10709" s="8">
        <f t="shared" si="669"/>
        <v>414.72704135737013</v>
      </c>
      <c r="N10709" s="14">
        <v>12</v>
      </c>
      <c r="O10709" s="14">
        <v>492.8</v>
      </c>
      <c r="P10709" s="8">
        <v>15</v>
      </c>
      <c r="Q10709" s="8">
        <v>506</v>
      </c>
      <c r="R10709" s="17">
        <f t="shared" si="670"/>
        <v>20204.8</v>
      </c>
      <c r="S10709" s="18">
        <f t="shared" si="671"/>
        <v>19554.38</v>
      </c>
    </row>
    <row r="10710" spans="1:19" x14ac:dyDescent="0.25">
      <c r="A10710" s="7" t="s">
        <v>15389</v>
      </c>
      <c r="B10710" s="7" t="s">
        <v>15390</v>
      </c>
      <c r="C10710" s="7" t="s">
        <v>7886</v>
      </c>
      <c r="D10710" s="7" t="s">
        <v>7887</v>
      </c>
      <c r="E10710" s="7" t="s">
        <v>7888</v>
      </c>
      <c r="F10710" s="8">
        <v>21</v>
      </c>
      <c r="G10710" s="8">
        <v>1086.94</v>
      </c>
      <c r="H10710" s="8">
        <v>1146.72</v>
      </c>
      <c r="I10710" s="8">
        <v>120</v>
      </c>
      <c r="J10710" s="8">
        <v>136410.56</v>
      </c>
      <c r="K10710" s="8">
        <v>1136.7546666666667</v>
      </c>
      <c r="L10710" s="8">
        <f t="shared" si="668"/>
        <v>197.28800000000001</v>
      </c>
      <c r="M10710" s="8">
        <f t="shared" si="669"/>
        <v>939.4666666666667</v>
      </c>
      <c r="N10710" s="9"/>
      <c r="O10710" s="9"/>
      <c r="P10710" s="8">
        <v>21</v>
      </c>
      <c r="Q10710" s="8">
        <v>1146.7170000000001</v>
      </c>
      <c r="R10710" s="17">
        <f t="shared" si="670"/>
        <v>0</v>
      </c>
      <c r="S10710" s="18">
        <f t="shared" si="671"/>
        <v>136410.56</v>
      </c>
    </row>
    <row r="10711" spans="1:19" x14ac:dyDescent="0.25">
      <c r="A10711" s="7" t="s">
        <v>10490</v>
      </c>
      <c r="B10711" s="7" t="s">
        <v>10491</v>
      </c>
      <c r="C10711" s="7" t="s">
        <v>14</v>
      </c>
      <c r="D10711" s="7" t="s">
        <v>15</v>
      </c>
      <c r="E10711" s="7" t="s">
        <v>2322</v>
      </c>
      <c r="F10711" s="8">
        <v>21</v>
      </c>
      <c r="G10711" s="8">
        <v>66.67</v>
      </c>
      <c r="H10711" s="8">
        <v>666.71</v>
      </c>
      <c r="I10711" s="8">
        <v>8</v>
      </c>
      <c r="J10711" s="8">
        <v>4133.6000000000004</v>
      </c>
      <c r="K10711" s="8">
        <v>516.70000000000005</v>
      </c>
      <c r="L10711" s="8">
        <f t="shared" si="668"/>
        <v>89.675206611570218</v>
      </c>
      <c r="M10711" s="8">
        <f t="shared" si="669"/>
        <v>427.02479338842983</v>
      </c>
      <c r="N10711" s="9"/>
      <c r="O10711" s="9"/>
      <c r="P10711" s="8">
        <v>21</v>
      </c>
      <c r="Q10711" s="8">
        <v>666.71</v>
      </c>
      <c r="R10711" s="17">
        <f t="shared" si="670"/>
        <v>0</v>
      </c>
      <c r="S10711" s="18">
        <f t="shared" si="671"/>
        <v>4133.6000000000004</v>
      </c>
    </row>
    <row r="10712" spans="1:19" x14ac:dyDescent="0.25">
      <c r="A10712" s="7" t="s">
        <v>3173</v>
      </c>
      <c r="B10712" s="7" t="s">
        <v>3174</v>
      </c>
      <c r="C10712" s="7" t="s">
        <v>37</v>
      </c>
      <c r="D10712" s="7" t="s">
        <v>38</v>
      </c>
      <c r="E10712" s="7" t="s">
        <v>39</v>
      </c>
      <c r="F10712" s="8">
        <v>15</v>
      </c>
      <c r="G10712" s="8">
        <v>5738.5</v>
      </c>
      <c r="H10712" s="8">
        <v>5738.5</v>
      </c>
      <c r="I10712" s="8">
        <v>1</v>
      </c>
      <c r="J10712" s="8">
        <v>5738.5</v>
      </c>
      <c r="K10712" s="8">
        <v>5738.5</v>
      </c>
      <c r="L10712" s="8">
        <f t="shared" si="668"/>
        <v>748.5</v>
      </c>
      <c r="M10712" s="8">
        <f t="shared" si="669"/>
        <v>4990</v>
      </c>
      <c r="N10712" s="9"/>
      <c r="O10712" s="9"/>
      <c r="P10712" s="8">
        <v>15</v>
      </c>
      <c r="Q10712" s="8">
        <v>6938.89</v>
      </c>
      <c r="R10712" s="17">
        <f t="shared" si="670"/>
        <v>0</v>
      </c>
      <c r="S10712" s="18">
        <f t="shared" si="671"/>
        <v>5738.5</v>
      </c>
    </row>
    <row r="10713" spans="1:19" x14ac:dyDescent="0.25">
      <c r="A10713" s="7" t="s">
        <v>13339</v>
      </c>
      <c r="B10713" s="7" t="s">
        <v>13340</v>
      </c>
      <c r="C10713" s="7" t="s">
        <v>14</v>
      </c>
      <c r="D10713" s="7" t="s">
        <v>15</v>
      </c>
      <c r="E10713" s="7" t="s">
        <v>7994</v>
      </c>
      <c r="F10713" s="8">
        <v>21</v>
      </c>
      <c r="G10713" s="8">
        <v>484</v>
      </c>
      <c r="H10713" s="8">
        <v>544.5</v>
      </c>
      <c r="I10713" s="8">
        <v>110</v>
      </c>
      <c r="J10713" s="8">
        <v>58685</v>
      </c>
      <c r="K10713" s="8">
        <v>533.5</v>
      </c>
      <c r="L10713" s="8">
        <f t="shared" si="668"/>
        <v>92.590909090909065</v>
      </c>
      <c r="M10713" s="8">
        <f t="shared" si="669"/>
        <v>440.90909090909093</v>
      </c>
      <c r="N10713" s="9"/>
      <c r="O10713" s="9"/>
      <c r="P10713" s="8">
        <v>21</v>
      </c>
      <c r="Q10713" s="8">
        <v>544.5</v>
      </c>
      <c r="R10713" s="17">
        <f t="shared" si="670"/>
        <v>0</v>
      </c>
      <c r="S10713" s="18">
        <f t="shared" si="671"/>
        <v>58685</v>
      </c>
    </row>
    <row r="10714" spans="1:19" x14ac:dyDescent="0.25">
      <c r="A10714" s="7" t="s">
        <v>15393</v>
      </c>
      <c r="B10714" s="7" t="s">
        <v>15394</v>
      </c>
      <c r="C10714" s="7" t="s">
        <v>7886</v>
      </c>
      <c r="D10714" s="7" t="s">
        <v>7887</v>
      </c>
      <c r="E10714" s="7" t="s">
        <v>7888</v>
      </c>
      <c r="F10714" s="8">
        <v>21</v>
      </c>
      <c r="G10714" s="8">
        <v>1315.27</v>
      </c>
      <c r="H10714" s="8">
        <v>1389.28</v>
      </c>
      <c r="I10714" s="8">
        <v>30</v>
      </c>
      <c r="J10714" s="8">
        <v>40247.979999999996</v>
      </c>
      <c r="K10714" s="8">
        <v>1341.5993333333331</v>
      </c>
      <c r="L10714" s="8">
        <f t="shared" si="668"/>
        <v>232.83955371900811</v>
      </c>
      <c r="M10714" s="8">
        <f t="shared" si="669"/>
        <v>1108.759779614325</v>
      </c>
      <c r="N10714" s="9"/>
      <c r="O10714" s="9"/>
      <c r="P10714" s="8">
        <v>21</v>
      </c>
      <c r="Q10714" s="8">
        <v>1381.941</v>
      </c>
      <c r="R10714" s="17">
        <f t="shared" si="670"/>
        <v>0</v>
      </c>
      <c r="S10714" s="18">
        <f t="shared" si="671"/>
        <v>40247.979999999996</v>
      </c>
    </row>
    <row r="10715" spans="1:19" x14ac:dyDescent="0.25">
      <c r="A10715" s="7" t="s">
        <v>15395</v>
      </c>
      <c r="B10715" s="7" t="s">
        <v>15396</v>
      </c>
      <c r="C10715" s="7" t="s">
        <v>7886</v>
      </c>
      <c r="D10715" s="7" t="s">
        <v>7887</v>
      </c>
      <c r="E10715" s="7" t="s">
        <v>7888</v>
      </c>
      <c r="F10715" s="8">
        <v>21</v>
      </c>
      <c r="G10715" s="8">
        <v>1315.27</v>
      </c>
      <c r="H10715" s="8">
        <v>1389.28</v>
      </c>
      <c r="I10715" s="8">
        <v>30</v>
      </c>
      <c r="J10715" s="8">
        <v>40247.97</v>
      </c>
      <c r="K10715" s="8">
        <v>1341.5989999999999</v>
      </c>
      <c r="L10715" s="8">
        <f t="shared" si="668"/>
        <v>232.83949586776862</v>
      </c>
      <c r="M10715" s="8">
        <f t="shared" si="669"/>
        <v>1108.7595041322313</v>
      </c>
      <c r="N10715" s="9"/>
      <c r="O10715" s="9"/>
      <c r="P10715" s="8">
        <v>21</v>
      </c>
      <c r="Q10715" s="8">
        <v>1381.941</v>
      </c>
      <c r="R10715" s="17">
        <f t="shared" si="670"/>
        <v>0</v>
      </c>
      <c r="S10715" s="18">
        <f t="shared" si="671"/>
        <v>40247.97</v>
      </c>
    </row>
    <row r="10716" spans="1:19" x14ac:dyDescent="0.25">
      <c r="A10716" s="7" t="s">
        <v>11468</v>
      </c>
      <c r="B10716" s="7" t="s">
        <v>11469</v>
      </c>
      <c r="C10716" s="7" t="s">
        <v>14</v>
      </c>
      <c r="D10716" s="7" t="s">
        <v>15</v>
      </c>
      <c r="E10716" s="7" t="s">
        <v>2322</v>
      </c>
      <c r="F10716" s="8">
        <v>21</v>
      </c>
      <c r="G10716" s="8">
        <v>3540.33</v>
      </c>
      <c r="H10716" s="8">
        <v>3944.94</v>
      </c>
      <c r="I10716" s="8">
        <v>15</v>
      </c>
      <c r="J10716" s="8">
        <v>57960.259999999995</v>
      </c>
      <c r="K10716" s="8">
        <v>3864.0173333333328</v>
      </c>
      <c r="L10716" s="8">
        <f t="shared" si="668"/>
        <v>670.61457851239629</v>
      </c>
      <c r="M10716" s="8">
        <f t="shared" si="669"/>
        <v>3193.4027548209365</v>
      </c>
      <c r="N10716" s="9"/>
      <c r="O10716" s="9"/>
      <c r="P10716" s="8">
        <v>21</v>
      </c>
      <c r="Q10716" s="8">
        <v>3944.94</v>
      </c>
      <c r="R10716" s="17">
        <f t="shared" si="670"/>
        <v>0</v>
      </c>
      <c r="S10716" s="18">
        <f t="shared" si="671"/>
        <v>57960.259999999995</v>
      </c>
    </row>
    <row r="10717" spans="1:19" x14ac:dyDescent="0.25">
      <c r="A10717" s="7" t="s">
        <v>9554</v>
      </c>
      <c r="B10717" s="7" t="s">
        <v>9555</v>
      </c>
      <c r="C10717" s="7" t="s">
        <v>37</v>
      </c>
      <c r="D10717" s="7" t="s">
        <v>38</v>
      </c>
      <c r="E10717" s="7" t="s">
        <v>39</v>
      </c>
      <c r="F10717" s="8">
        <v>15</v>
      </c>
      <c r="G10717" s="8">
        <v>117</v>
      </c>
      <c r="H10717" s="8">
        <v>126.34</v>
      </c>
      <c r="I10717" s="8">
        <v>320</v>
      </c>
      <c r="J10717" s="8">
        <v>39214.540000000008</v>
      </c>
      <c r="K10717" s="8">
        <v>122.54543750000002</v>
      </c>
      <c r="L10717" s="8">
        <f t="shared" si="668"/>
        <v>15.98418749999999</v>
      </c>
      <c r="M10717" s="8">
        <f t="shared" si="669"/>
        <v>106.56125000000003</v>
      </c>
      <c r="N10717" s="9"/>
      <c r="O10717" s="9"/>
      <c r="P10717" s="8">
        <v>15</v>
      </c>
      <c r="Q10717" s="8">
        <v>126.339</v>
      </c>
      <c r="R10717" s="17">
        <f t="shared" si="670"/>
        <v>0</v>
      </c>
      <c r="S10717" s="18">
        <f t="shared" si="671"/>
        <v>39214.540000000008</v>
      </c>
    </row>
    <row r="10718" spans="1:19" x14ac:dyDescent="0.25">
      <c r="A10718" s="7" t="s">
        <v>8137</v>
      </c>
      <c r="B10718" s="7" t="s">
        <v>8138</v>
      </c>
      <c r="C10718" s="7" t="s">
        <v>14</v>
      </c>
      <c r="D10718" s="7" t="s">
        <v>15</v>
      </c>
      <c r="E10718" s="7" t="s">
        <v>2322</v>
      </c>
      <c r="F10718" s="8">
        <v>21</v>
      </c>
      <c r="G10718" s="8">
        <v>205.82</v>
      </c>
      <c r="H10718" s="8">
        <v>226.39</v>
      </c>
      <c r="I10718" s="8">
        <v>90</v>
      </c>
      <c r="J10718" s="8">
        <v>19140.989999999998</v>
      </c>
      <c r="K10718" s="8">
        <v>212.67766666666665</v>
      </c>
      <c r="L10718" s="8">
        <f t="shared" si="668"/>
        <v>36.911000000000001</v>
      </c>
      <c r="M10718" s="8">
        <f t="shared" si="669"/>
        <v>175.76666666666665</v>
      </c>
      <c r="N10718" s="14">
        <v>12</v>
      </c>
      <c r="O10718" s="14">
        <v>209.55199999999999</v>
      </c>
      <c r="P10718" s="8">
        <v>21</v>
      </c>
      <c r="Q10718" s="8">
        <v>226.39099999999999</v>
      </c>
      <c r="R10718" s="17">
        <f t="shared" si="670"/>
        <v>18859.68</v>
      </c>
      <c r="S10718" s="18">
        <f t="shared" si="671"/>
        <v>19140.989999999998</v>
      </c>
    </row>
    <row r="10719" spans="1:19" x14ac:dyDescent="0.25">
      <c r="A10719" s="7" t="s">
        <v>15043</v>
      </c>
      <c r="B10719" s="7" t="s">
        <v>15044</v>
      </c>
      <c r="C10719" s="7" t="s">
        <v>7791</v>
      </c>
      <c r="D10719" s="7" t="s">
        <v>7792</v>
      </c>
      <c r="E10719" s="7" t="s">
        <v>7793</v>
      </c>
      <c r="F10719" s="8">
        <v>21</v>
      </c>
      <c r="G10719" s="8">
        <v>1550</v>
      </c>
      <c r="H10719" s="8">
        <v>1611.99</v>
      </c>
      <c r="I10719" s="8">
        <v>25</v>
      </c>
      <c r="J10719" s="8">
        <v>39059.89</v>
      </c>
      <c r="K10719" s="8">
        <v>1562.3956000000001</v>
      </c>
      <c r="L10719" s="8">
        <f t="shared" si="668"/>
        <v>271.15956694214879</v>
      </c>
      <c r="M10719" s="8">
        <f t="shared" si="669"/>
        <v>1291.2360330578513</v>
      </c>
      <c r="N10719" s="9"/>
      <c r="O10719" s="9"/>
      <c r="P10719" s="8">
        <v>21</v>
      </c>
      <c r="Q10719" s="8">
        <v>1611.9860000000001</v>
      </c>
      <c r="R10719" s="17">
        <f t="shared" si="670"/>
        <v>0</v>
      </c>
      <c r="S10719" s="18">
        <f t="shared" si="671"/>
        <v>39059.89</v>
      </c>
    </row>
    <row r="10720" spans="1:19" x14ac:dyDescent="0.25">
      <c r="A10720" s="7" t="s">
        <v>12229</v>
      </c>
      <c r="B10720" s="7" t="s">
        <v>12230</v>
      </c>
      <c r="C10720" s="7" t="s">
        <v>7375</v>
      </c>
      <c r="D10720" s="7" t="s">
        <v>7376</v>
      </c>
      <c r="E10720" s="7" t="s">
        <v>7377</v>
      </c>
      <c r="F10720" s="8">
        <v>15</v>
      </c>
      <c r="G10720" s="8">
        <v>165.53</v>
      </c>
      <c r="H10720" s="8">
        <v>177.12</v>
      </c>
      <c r="I10720" s="8">
        <v>180</v>
      </c>
      <c r="J10720" s="8">
        <v>30629.68</v>
      </c>
      <c r="K10720" s="8">
        <v>170.1648888888889</v>
      </c>
      <c r="L10720" s="8">
        <f t="shared" si="668"/>
        <v>22.195420289855065</v>
      </c>
      <c r="M10720" s="8">
        <f t="shared" si="669"/>
        <v>147.96946859903383</v>
      </c>
      <c r="N10720" s="9"/>
      <c r="O10720" s="9"/>
      <c r="P10720" s="8">
        <v>15</v>
      </c>
      <c r="Q10720" s="8">
        <v>177.11722222222224</v>
      </c>
      <c r="R10720" s="17">
        <f t="shared" si="670"/>
        <v>0</v>
      </c>
      <c r="S10720" s="18">
        <f t="shared" si="671"/>
        <v>30629.68</v>
      </c>
    </row>
    <row r="10721" spans="1:19" x14ac:dyDescent="0.25">
      <c r="A10721" s="7" t="s">
        <v>11774</v>
      </c>
      <c r="B10721" s="7" t="s">
        <v>11775</v>
      </c>
      <c r="C10721" s="7" t="s">
        <v>14</v>
      </c>
      <c r="D10721" s="7" t="s">
        <v>15</v>
      </c>
      <c r="E10721" s="7" t="s">
        <v>2322</v>
      </c>
      <c r="F10721" s="8">
        <v>21</v>
      </c>
      <c r="G10721" s="8">
        <v>168.19</v>
      </c>
      <c r="H10721" s="8">
        <v>187.55</v>
      </c>
      <c r="I10721" s="8">
        <v>125</v>
      </c>
      <c r="J10721" s="8">
        <v>22185.35</v>
      </c>
      <c r="K10721" s="8">
        <v>177.4828</v>
      </c>
      <c r="L10721" s="8">
        <f t="shared" si="668"/>
        <v>30.802799999999991</v>
      </c>
      <c r="M10721" s="8">
        <f t="shared" si="669"/>
        <v>146.68</v>
      </c>
      <c r="N10721" s="14">
        <v>12</v>
      </c>
      <c r="O10721" s="14">
        <v>173.6</v>
      </c>
      <c r="P10721" s="8">
        <v>21</v>
      </c>
      <c r="Q10721" s="8">
        <v>187.55</v>
      </c>
      <c r="R10721" s="17">
        <f t="shared" si="670"/>
        <v>21700</v>
      </c>
      <c r="S10721" s="18">
        <f t="shared" si="671"/>
        <v>22185.35</v>
      </c>
    </row>
    <row r="10722" spans="1:19" x14ac:dyDescent="0.25">
      <c r="A10722" s="7" t="s">
        <v>13141</v>
      </c>
      <c r="B10722" s="7" t="s">
        <v>13142</v>
      </c>
      <c r="C10722" s="7" t="s">
        <v>14</v>
      </c>
      <c r="D10722" s="7" t="s">
        <v>15</v>
      </c>
      <c r="E10722" s="7" t="s">
        <v>2322</v>
      </c>
      <c r="F10722" s="8">
        <v>21</v>
      </c>
      <c r="G10722" s="8">
        <v>0.88</v>
      </c>
      <c r="H10722" s="8">
        <v>0.91</v>
      </c>
      <c r="I10722" s="8">
        <v>224830</v>
      </c>
      <c r="J10722" s="8">
        <v>202772.77999999968</v>
      </c>
      <c r="K10722" s="8">
        <v>0.90189378641640205</v>
      </c>
      <c r="L10722" s="8">
        <f t="shared" si="668"/>
        <v>0.15652702078301195</v>
      </c>
      <c r="M10722" s="8">
        <f t="shared" si="669"/>
        <v>0.7453667656333901</v>
      </c>
      <c r="N10722" s="9"/>
      <c r="O10722" s="9"/>
      <c r="P10722" s="8">
        <v>21</v>
      </c>
      <c r="Q10722" s="8">
        <v>0.90749999999999997</v>
      </c>
      <c r="R10722" s="17">
        <f t="shared" si="670"/>
        <v>0</v>
      </c>
      <c r="S10722" s="18">
        <f t="shared" si="671"/>
        <v>202772.77999999968</v>
      </c>
    </row>
    <row r="10723" spans="1:19" x14ac:dyDescent="0.25">
      <c r="A10723" s="7" t="s">
        <v>7529</v>
      </c>
      <c r="B10723" s="7" t="s">
        <v>7530</v>
      </c>
      <c r="C10723" s="7" t="s">
        <v>7205</v>
      </c>
      <c r="D10723" s="7" t="s">
        <v>7206</v>
      </c>
      <c r="E10723" s="7" t="s">
        <v>7445</v>
      </c>
      <c r="F10723" s="8">
        <v>15</v>
      </c>
      <c r="G10723" s="8">
        <v>46.32</v>
      </c>
      <c r="H10723" s="8">
        <v>50.02</v>
      </c>
      <c r="I10723" s="8">
        <v>840</v>
      </c>
      <c r="J10723" s="8">
        <v>40755.711999999985</v>
      </c>
      <c r="K10723" s="8">
        <v>48.518704761904743</v>
      </c>
      <c r="L10723" s="8">
        <f t="shared" si="668"/>
        <v>6.3285267080745271</v>
      </c>
      <c r="M10723" s="8">
        <f t="shared" si="669"/>
        <v>42.190178053830216</v>
      </c>
      <c r="N10723" s="9"/>
      <c r="O10723" s="9"/>
      <c r="P10723" s="8">
        <v>15</v>
      </c>
      <c r="Q10723" s="8">
        <v>50.023055555555551</v>
      </c>
      <c r="R10723" s="17">
        <f t="shared" si="670"/>
        <v>0</v>
      </c>
      <c r="S10723" s="18">
        <f t="shared" si="671"/>
        <v>40755.711999999985</v>
      </c>
    </row>
    <row r="10724" spans="1:19" x14ac:dyDescent="0.25">
      <c r="A10724" s="7" t="s">
        <v>9117</v>
      </c>
      <c r="B10724" s="7" t="s">
        <v>9118</v>
      </c>
      <c r="C10724" s="7" t="s">
        <v>37</v>
      </c>
      <c r="D10724" s="7" t="s">
        <v>38</v>
      </c>
      <c r="E10724" s="7" t="s">
        <v>39</v>
      </c>
      <c r="F10724" s="8">
        <v>15</v>
      </c>
      <c r="G10724" s="8">
        <v>1977.79</v>
      </c>
      <c r="H10724" s="8">
        <v>2136</v>
      </c>
      <c r="I10724" s="8">
        <v>13</v>
      </c>
      <c r="J10724" s="8">
        <v>26502.330000000005</v>
      </c>
      <c r="K10724" s="8">
        <v>2038.6407692307696</v>
      </c>
      <c r="L10724" s="8">
        <f t="shared" si="668"/>
        <v>265.90966555183945</v>
      </c>
      <c r="M10724" s="8">
        <f t="shared" si="669"/>
        <v>1772.7311036789301</v>
      </c>
      <c r="N10724" s="14">
        <v>12</v>
      </c>
      <c r="O10724" s="14">
        <v>2080.2800000000002</v>
      </c>
      <c r="P10724" s="8">
        <v>15</v>
      </c>
      <c r="Q10724" s="8">
        <v>2136</v>
      </c>
      <c r="R10724" s="17">
        <f t="shared" si="670"/>
        <v>27043.640000000003</v>
      </c>
      <c r="S10724" s="18">
        <f t="shared" si="671"/>
        <v>26502.330000000005</v>
      </c>
    </row>
    <row r="10725" spans="1:19" x14ac:dyDescent="0.25">
      <c r="A10725" s="7" t="s">
        <v>13115</v>
      </c>
      <c r="B10725" s="7" t="s">
        <v>13116</v>
      </c>
      <c r="C10725" s="7" t="s">
        <v>14</v>
      </c>
      <c r="D10725" s="7" t="s">
        <v>15</v>
      </c>
      <c r="E10725" s="7" t="s">
        <v>8331</v>
      </c>
      <c r="F10725" s="8">
        <v>21</v>
      </c>
      <c r="G10725" s="8">
        <v>12.71</v>
      </c>
      <c r="H10725" s="8">
        <v>12.71</v>
      </c>
      <c r="I10725" s="8">
        <v>134470</v>
      </c>
      <c r="J10725" s="8">
        <v>1707170.8499999996</v>
      </c>
      <c r="K10725" s="8">
        <v>12.695551795939611</v>
      </c>
      <c r="L10725" s="8">
        <f t="shared" si="668"/>
        <v>2.2033602290473695</v>
      </c>
      <c r="M10725" s="8">
        <f t="shared" si="669"/>
        <v>10.492191566892242</v>
      </c>
      <c r="N10725" s="9"/>
      <c r="O10725" s="9"/>
      <c r="P10725" s="8">
        <v>21</v>
      </c>
      <c r="Q10725" s="8">
        <v>12.705</v>
      </c>
      <c r="R10725" s="17">
        <f t="shared" si="670"/>
        <v>0</v>
      </c>
      <c r="S10725" s="18">
        <f t="shared" si="671"/>
        <v>1707170.8499999996</v>
      </c>
    </row>
    <row r="10726" spans="1:19" x14ac:dyDescent="0.25">
      <c r="A10726" s="7" t="s">
        <v>15051</v>
      </c>
      <c r="B10726" s="7" t="s">
        <v>15052</v>
      </c>
      <c r="C10726" s="7" t="s">
        <v>7205</v>
      </c>
      <c r="D10726" s="7" t="s">
        <v>7206</v>
      </c>
      <c r="E10726" s="7" t="s">
        <v>7435</v>
      </c>
      <c r="F10726" s="8">
        <v>15</v>
      </c>
      <c r="G10726" s="8">
        <v>151.12</v>
      </c>
      <c r="H10726" s="8">
        <v>163.16999999999999</v>
      </c>
      <c r="I10726" s="8">
        <v>41</v>
      </c>
      <c r="J10726" s="8">
        <v>6316.4099999999989</v>
      </c>
      <c r="K10726" s="8">
        <v>154.05878048780485</v>
      </c>
      <c r="L10726" s="8">
        <f t="shared" si="668"/>
        <v>20.094623541887586</v>
      </c>
      <c r="M10726" s="8">
        <f t="shared" si="669"/>
        <v>133.96415694591727</v>
      </c>
      <c r="N10726" s="9"/>
      <c r="O10726" s="9"/>
      <c r="P10726" s="8">
        <v>15</v>
      </c>
      <c r="Q10726" s="8">
        <v>185.26499999999999</v>
      </c>
      <c r="R10726" s="17">
        <f t="shared" si="670"/>
        <v>0</v>
      </c>
      <c r="S10726" s="18">
        <f t="shared" si="671"/>
        <v>6316.4099999999989</v>
      </c>
    </row>
    <row r="10727" spans="1:19" x14ac:dyDescent="0.25">
      <c r="A10727" s="7" t="s">
        <v>13133</v>
      </c>
      <c r="B10727" s="7" t="s">
        <v>13134</v>
      </c>
      <c r="C10727" s="7" t="s">
        <v>7320</v>
      </c>
      <c r="D10727" s="7" t="s">
        <v>7321</v>
      </c>
      <c r="E10727" s="7" t="s">
        <v>7322</v>
      </c>
      <c r="F10727" s="8">
        <v>21</v>
      </c>
      <c r="G10727" s="8">
        <v>22.14</v>
      </c>
      <c r="H10727" s="8">
        <v>47.9</v>
      </c>
      <c r="I10727" s="8">
        <v>1000</v>
      </c>
      <c r="J10727" s="8">
        <v>46615.869999999995</v>
      </c>
      <c r="K10727" s="8">
        <v>46.615869999999994</v>
      </c>
      <c r="L10727" s="8">
        <f t="shared" si="668"/>
        <v>8.0903576033057831</v>
      </c>
      <c r="M10727" s="8">
        <f t="shared" si="669"/>
        <v>38.525512396694211</v>
      </c>
      <c r="N10727" s="9"/>
      <c r="O10727" s="9"/>
      <c r="P10727" s="8">
        <v>21</v>
      </c>
      <c r="Q10727" s="8">
        <v>47.903999999999996</v>
      </c>
      <c r="R10727" s="17">
        <f t="shared" si="670"/>
        <v>0</v>
      </c>
      <c r="S10727" s="18">
        <f t="shared" si="671"/>
        <v>46615.869999999995</v>
      </c>
    </row>
    <row r="10728" spans="1:19" x14ac:dyDescent="0.25">
      <c r="A10728" s="7" t="s">
        <v>7818</v>
      </c>
      <c r="B10728" s="7" t="s">
        <v>7819</v>
      </c>
      <c r="C10728" s="7" t="s">
        <v>14</v>
      </c>
      <c r="D10728" s="7" t="s">
        <v>15</v>
      </c>
      <c r="E10728" s="7" t="s">
        <v>2322</v>
      </c>
      <c r="F10728" s="8">
        <v>21</v>
      </c>
      <c r="G10728" s="8">
        <v>12.65</v>
      </c>
      <c r="H10728" s="8">
        <v>13.04</v>
      </c>
      <c r="I10728" s="8">
        <v>750</v>
      </c>
      <c r="J10728" s="8">
        <v>9684.8399999999983</v>
      </c>
      <c r="K10728" s="8">
        <v>12.913119999999997</v>
      </c>
      <c r="L10728" s="8">
        <f t="shared" si="668"/>
        <v>2.2411199999999987</v>
      </c>
      <c r="M10728" s="8">
        <f t="shared" si="669"/>
        <v>10.671999999999999</v>
      </c>
      <c r="N10728" s="9"/>
      <c r="O10728" s="9"/>
      <c r="P10728" s="8">
        <v>21</v>
      </c>
      <c r="Q10728" s="8">
        <v>14.640999999999998</v>
      </c>
      <c r="R10728" s="17">
        <f t="shared" si="670"/>
        <v>0</v>
      </c>
      <c r="S10728" s="18">
        <f t="shared" si="671"/>
        <v>9684.8399999999983</v>
      </c>
    </row>
    <row r="10729" spans="1:19" x14ac:dyDescent="0.25">
      <c r="A10729" s="7" t="s">
        <v>14439</v>
      </c>
      <c r="B10729" s="7" t="s">
        <v>14440</v>
      </c>
      <c r="C10729" s="7" t="s">
        <v>14</v>
      </c>
      <c r="D10729" s="7" t="s">
        <v>15</v>
      </c>
      <c r="E10729" s="7" t="s">
        <v>2322</v>
      </c>
      <c r="F10729" s="8">
        <v>21</v>
      </c>
      <c r="G10729" s="8">
        <v>1307.3499999999999</v>
      </c>
      <c r="H10729" s="8">
        <v>1524.6</v>
      </c>
      <c r="I10729" s="8">
        <v>12</v>
      </c>
      <c r="J10729" s="8">
        <v>16991.669999999998</v>
      </c>
      <c r="K10729" s="8">
        <v>1415.9724999999999</v>
      </c>
      <c r="L10729" s="8">
        <f t="shared" si="668"/>
        <v>245.74729338842963</v>
      </c>
      <c r="M10729" s="8">
        <f t="shared" si="669"/>
        <v>1170.2252066115702</v>
      </c>
      <c r="N10729" s="14">
        <v>21</v>
      </c>
      <c r="O10729" s="14">
        <v>1524.6000000000001</v>
      </c>
      <c r="P10729" s="8">
        <v>21</v>
      </c>
      <c r="Q10729" s="8">
        <v>1524.6000000000001</v>
      </c>
      <c r="R10729" s="17">
        <f t="shared" si="670"/>
        <v>18295.2</v>
      </c>
      <c r="S10729" s="18">
        <f t="shared" si="671"/>
        <v>16991.669999999998</v>
      </c>
    </row>
    <row r="10730" spans="1:19" x14ac:dyDescent="0.25">
      <c r="A10730" s="7" t="s">
        <v>13019</v>
      </c>
      <c r="B10730" s="7" t="s">
        <v>13020</v>
      </c>
      <c r="C10730" s="7" t="s">
        <v>7205</v>
      </c>
      <c r="D10730" s="7" t="s">
        <v>7206</v>
      </c>
      <c r="E10730" s="7" t="s">
        <v>7207</v>
      </c>
      <c r="F10730" s="8">
        <v>15</v>
      </c>
      <c r="G10730" s="8">
        <v>0.45</v>
      </c>
      <c r="H10730" s="8">
        <v>0.54</v>
      </c>
      <c r="I10730" s="8">
        <v>22250</v>
      </c>
      <c r="J10730" s="8">
        <v>10743.26</v>
      </c>
      <c r="K10730" s="8">
        <v>0.48284314606741574</v>
      </c>
      <c r="L10730" s="8">
        <f t="shared" si="668"/>
        <v>6.2979540791402E-2</v>
      </c>
      <c r="M10730" s="8">
        <f t="shared" si="669"/>
        <v>0.41986360527601374</v>
      </c>
      <c r="N10730" s="9"/>
      <c r="O10730" s="9"/>
      <c r="P10730" s="8">
        <v>15</v>
      </c>
      <c r="Q10730" s="8">
        <v>0.54200000000000004</v>
      </c>
      <c r="R10730" s="17">
        <f t="shared" si="670"/>
        <v>0</v>
      </c>
      <c r="S10730" s="18">
        <f t="shared" si="671"/>
        <v>10743.26</v>
      </c>
    </row>
    <row r="10731" spans="1:19" x14ac:dyDescent="0.25">
      <c r="A10731" s="7" t="s">
        <v>10142</v>
      </c>
      <c r="B10731" s="7" t="s">
        <v>10143</v>
      </c>
      <c r="C10731" s="7" t="s">
        <v>37</v>
      </c>
      <c r="D10731" s="7" t="s">
        <v>38</v>
      </c>
      <c r="E10731" s="7" t="s">
        <v>39</v>
      </c>
      <c r="F10731" s="8">
        <v>15</v>
      </c>
      <c r="G10731" s="8">
        <v>2668.58</v>
      </c>
      <c r="H10731" s="8">
        <v>3109.6</v>
      </c>
      <c r="I10731" s="8">
        <v>4</v>
      </c>
      <c r="J10731" s="8">
        <v>11115.33</v>
      </c>
      <c r="K10731" s="8">
        <v>2778.8325</v>
      </c>
      <c r="L10731" s="8">
        <f t="shared" si="668"/>
        <v>362.45641304347828</v>
      </c>
      <c r="M10731" s="8">
        <f t="shared" si="669"/>
        <v>2416.3760869565217</v>
      </c>
      <c r="N10731" s="9"/>
      <c r="O10731" s="9"/>
      <c r="P10731" s="8">
        <v>15</v>
      </c>
      <c r="Q10731" s="8">
        <v>3109.6</v>
      </c>
      <c r="R10731" s="17">
        <f t="shared" si="670"/>
        <v>0</v>
      </c>
      <c r="S10731" s="18">
        <f t="shared" si="671"/>
        <v>11115.33</v>
      </c>
    </row>
    <row r="10732" spans="1:19" x14ac:dyDescent="0.25">
      <c r="A10732" s="7" t="s">
        <v>10311</v>
      </c>
      <c r="B10732" s="7" t="s">
        <v>10312</v>
      </c>
      <c r="C10732" s="7" t="s">
        <v>14</v>
      </c>
      <c r="D10732" s="7" t="s">
        <v>15</v>
      </c>
      <c r="E10732" s="7" t="s">
        <v>7231</v>
      </c>
      <c r="F10732" s="8">
        <v>21</v>
      </c>
      <c r="G10732" s="8">
        <v>17.98</v>
      </c>
      <c r="H10732" s="8">
        <v>19.23</v>
      </c>
      <c r="I10732" s="8">
        <v>4230</v>
      </c>
      <c r="J10732" s="8">
        <v>80053.02</v>
      </c>
      <c r="K10732" s="8">
        <v>18.925063829787234</v>
      </c>
      <c r="L10732" s="8">
        <f t="shared" si="668"/>
        <v>3.2845152101283617</v>
      </c>
      <c r="M10732" s="8">
        <f t="shared" si="669"/>
        <v>15.640548619658873</v>
      </c>
      <c r="N10732" s="14">
        <v>12</v>
      </c>
      <c r="O10732" s="14">
        <v>19.241600000000002</v>
      </c>
      <c r="P10732" s="8">
        <v>21</v>
      </c>
      <c r="Q10732" s="8">
        <v>19.239000000000001</v>
      </c>
      <c r="R10732" s="17">
        <f t="shared" si="670"/>
        <v>81391.968000000008</v>
      </c>
      <c r="S10732" s="18">
        <f t="shared" si="671"/>
        <v>80053.02</v>
      </c>
    </row>
    <row r="10733" spans="1:19" x14ac:dyDescent="0.25">
      <c r="A10733" s="7" t="s">
        <v>9100</v>
      </c>
      <c r="B10733" s="7" t="s">
        <v>9101</v>
      </c>
      <c r="C10733" s="7" t="s">
        <v>37</v>
      </c>
      <c r="D10733" s="7" t="s">
        <v>38</v>
      </c>
      <c r="E10733" s="7" t="s">
        <v>39</v>
      </c>
      <c r="F10733" s="8">
        <v>15</v>
      </c>
      <c r="G10733" s="8">
        <v>1195.47</v>
      </c>
      <c r="H10733" s="8">
        <v>1290.99</v>
      </c>
      <c r="I10733" s="8">
        <v>18</v>
      </c>
      <c r="J10733" s="8">
        <v>21900.61</v>
      </c>
      <c r="K10733" s="8">
        <v>1216.7005555555556</v>
      </c>
      <c r="L10733" s="8">
        <f t="shared" si="668"/>
        <v>158.70007246376804</v>
      </c>
      <c r="M10733" s="8">
        <f t="shared" si="669"/>
        <v>1058.0004830917876</v>
      </c>
      <c r="N10733" s="14">
        <v>12</v>
      </c>
      <c r="O10733" s="14">
        <v>1257.31</v>
      </c>
      <c r="P10733" s="8">
        <v>15</v>
      </c>
      <c r="Q10733" s="8">
        <v>1290.99</v>
      </c>
      <c r="R10733" s="17">
        <f t="shared" si="670"/>
        <v>22631.579999999998</v>
      </c>
      <c r="S10733" s="18">
        <f t="shared" si="671"/>
        <v>21900.61</v>
      </c>
    </row>
    <row r="10734" spans="1:19" x14ac:dyDescent="0.25">
      <c r="A10734" s="7" t="s">
        <v>10896</v>
      </c>
      <c r="B10734" s="7" t="s">
        <v>10897</v>
      </c>
      <c r="C10734" s="7" t="s">
        <v>7400</v>
      </c>
      <c r="D10734" s="7" t="s">
        <v>7401</v>
      </c>
      <c r="E10734" s="7" t="s">
        <v>7402</v>
      </c>
      <c r="F10734" s="8">
        <v>21</v>
      </c>
      <c r="G10734" s="8">
        <v>165</v>
      </c>
      <c r="H10734" s="8">
        <v>299</v>
      </c>
      <c r="I10734" s="8">
        <v>30</v>
      </c>
      <c r="J10734" s="8">
        <v>7630</v>
      </c>
      <c r="K10734" s="8">
        <v>254.33333333333334</v>
      </c>
      <c r="L10734" s="8">
        <f t="shared" si="668"/>
        <v>44.140495867768578</v>
      </c>
      <c r="M10734" s="8">
        <f t="shared" si="669"/>
        <v>210.19283746556476</v>
      </c>
      <c r="N10734" s="9"/>
      <c r="O10734" s="9"/>
      <c r="P10734" s="8">
        <v>21</v>
      </c>
      <c r="Q10734" s="8">
        <v>299</v>
      </c>
      <c r="R10734" s="17">
        <f t="shared" si="670"/>
        <v>0</v>
      </c>
      <c r="S10734" s="18">
        <f t="shared" si="671"/>
        <v>7630</v>
      </c>
    </row>
    <row r="10735" spans="1:19" x14ac:dyDescent="0.25">
      <c r="A10735" s="7" t="s">
        <v>16458</v>
      </c>
      <c r="B10735" s="7" t="s">
        <v>16459</v>
      </c>
      <c r="C10735" s="7" t="s">
        <v>76</v>
      </c>
      <c r="D10735" s="7" t="s">
        <v>77</v>
      </c>
      <c r="E10735" s="7" t="s">
        <v>10658</v>
      </c>
      <c r="F10735" s="8">
        <v>15</v>
      </c>
      <c r="G10735" s="8">
        <v>16754.669999999998</v>
      </c>
      <c r="H10735" s="8">
        <v>18095.04</v>
      </c>
      <c r="I10735" s="8">
        <v>3</v>
      </c>
      <c r="J10735" s="8">
        <v>52944.75</v>
      </c>
      <c r="K10735" s="8">
        <v>17648.25</v>
      </c>
      <c r="L10735" s="8">
        <f t="shared" si="668"/>
        <v>2301.9456521739121</v>
      </c>
      <c r="M10735" s="8">
        <f t="shared" si="669"/>
        <v>15346.304347826088</v>
      </c>
      <c r="N10735" s="9"/>
      <c r="O10735" s="9"/>
      <c r="P10735" s="8">
        <v>15</v>
      </c>
      <c r="Q10735" s="8">
        <v>18095.04</v>
      </c>
      <c r="R10735" s="17">
        <f t="shared" si="670"/>
        <v>0</v>
      </c>
      <c r="S10735" s="18">
        <f t="shared" si="671"/>
        <v>52944.75</v>
      </c>
    </row>
    <row r="10736" spans="1:19" x14ac:dyDescent="0.25">
      <c r="A10736" s="7" t="s">
        <v>819</v>
      </c>
      <c r="B10736" s="7" t="s">
        <v>820</v>
      </c>
      <c r="C10736" s="7" t="s">
        <v>76</v>
      </c>
      <c r="D10736" s="7" t="s">
        <v>77</v>
      </c>
      <c r="E10736" s="7" t="s">
        <v>78</v>
      </c>
      <c r="F10736" s="8">
        <v>15</v>
      </c>
      <c r="G10736" s="8">
        <v>10266.99</v>
      </c>
      <c r="H10736" s="8">
        <v>10266.99</v>
      </c>
      <c r="I10736" s="8">
        <v>1</v>
      </c>
      <c r="J10736" s="8">
        <v>10266.99</v>
      </c>
      <c r="K10736" s="8">
        <v>10266.99</v>
      </c>
      <c r="L10736" s="8">
        <f t="shared" si="668"/>
        <v>1339.1726086956514</v>
      </c>
      <c r="M10736" s="8">
        <f t="shared" si="669"/>
        <v>8927.8173913043483</v>
      </c>
      <c r="N10736" s="9"/>
      <c r="O10736" s="9"/>
      <c r="P10736" s="8">
        <v>15</v>
      </c>
      <c r="Q10736" s="8">
        <v>11614.4</v>
      </c>
      <c r="R10736" s="17">
        <f t="shared" si="670"/>
        <v>0</v>
      </c>
      <c r="S10736" s="18">
        <f t="shared" si="671"/>
        <v>10266.99</v>
      </c>
    </row>
    <row r="10737" spans="1:19" x14ac:dyDescent="0.25">
      <c r="A10737" s="7" t="s">
        <v>21402</v>
      </c>
      <c r="B10737" s="7" t="s">
        <v>21403</v>
      </c>
      <c r="C10737" s="7" t="s">
        <v>8208</v>
      </c>
      <c r="D10737" s="7" t="s">
        <v>8209</v>
      </c>
      <c r="E10737" s="7" t="s">
        <v>8210</v>
      </c>
      <c r="F10737" s="8">
        <v>21</v>
      </c>
      <c r="G10737" s="8">
        <v>3972.67</v>
      </c>
      <c r="H10737" s="8">
        <v>4108.3999999999996</v>
      </c>
      <c r="I10737" s="8">
        <v>20</v>
      </c>
      <c r="J10737" s="8">
        <v>80810.700000000012</v>
      </c>
      <c r="K10737" s="8">
        <v>4040.5350000000008</v>
      </c>
      <c r="L10737" s="8">
        <f t="shared" si="668"/>
        <v>701.24987603305772</v>
      </c>
      <c r="M10737" s="8">
        <f t="shared" si="669"/>
        <v>3339.285123966943</v>
      </c>
      <c r="N10737" s="9"/>
      <c r="O10737" s="9"/>
      <c r="P10737" s="8">
        <v>21</v>
      </c>
      <c r="Q10737" s="8">
        <v>4108.3980000000001</v>
      </c>
      <c r="R10737" s="17">
        <f t="shared" si="670"/>
        <v>0</v>
      </c>
      <c r="S10737" s="18">
        <f t="shared" si="671"/>
        <v>80810.700000000012</v>
      </c>
    </row>
    <row r="10738" spans="1:19" x14ac:dyDescent="0.25">
      <c r="A10738" s="7" t="s">
        <v>7161</v>
      </c>
      <c r="B10738" s="7" t="s">
        <v>7162</v>
      </c>
      <c r="C10738" s="7" t="s">
        <v>37</v>
      </c>
      <c r="D10738" s="7" t="s">
        <v>38</v>
      </c>
      <c r="E10738" s="7" t="s">
        <v>39</v>
      </c>
      <c r="F10738" s="8">
        <v>15</v>
      </c>
      <c r="G10738" s="8">
        <v>342.7</v>
      </c>
      <c r="H10738" s="8">
        <v>1075.25</v>
      </c>
      <c r="I10738" s="8">
        <v>34</v>
      </c>
      <c r="J10738" s="8">
        <v>29870.099999999991</v>
      </c>
      <c r="K10738" s="8">
        <v>878.53235294117621</v>
      </c>
      <c r="L10738" s="8">
        <f t="shared" si="668"/>
        <v>114.59117647058815</v>
      </c>
      <c r="M10738" s="8">
        <f t="shared" si="669"/>
        <v>763.94117647058806</v>
      </c>
      <c r="N10738" s="14">
        <v>12</v>
      </c>
      <c r="O10738" s="14">
        <v>894.88</v>
      </c>
      <c r="P10738" s="8">
        <v>15</v>
      </c>
      <c r="Q10738" s="8">
        <v>918.85</v>
      </c>
      <c r="R10738" s="17">
        <f t="shared" si="670"/>
        <v>30425.919999999998</v>
      </c>
      <c r="S10738" s="18">
        <f t="shared" si="671"/>
        <v>29870.099999999991</v>
      </c>
    </row>
    <row r="10739" spans="1:19" x14ac:dyDescent="0.25">
      <c r="A10739" s="7" t="s">
        <v>15579</v>
      </c>
      <c r="B10739" s="7" t="s">
        <v>15580</v>
      </c>
      <c r="C10739" s="7" t="s">
        <v>7249</v>
      </c>
      <c r="D10739" s="7" t="s">
        <v>7250</v>
      </c>
      <c r="E10739" s="7" t="s">
        <v>7251</v>
      </c>
      <c r="F10739" s="8">
        <v>21</v>
      </c>
      <c r="G10739" s="8">
        <v>138.91</v>
      </c>
      <c r="H10739" s="8">
        <v>181.23</v>
      </c>
      <c r="I10739" s="8">
        <v>75</v>
      </c>
      <c r="J10739" s="8">
        <v>12198.63</v>
      </c>
      <c r="K10739" s="8">
        <v>162.64839999999998</v>
      </c>
      <c r="L10739" s="8">
        <f t="shared" si="668"/>
        <v>28.228234710743806</v>
      </c>
      <c r="M10739" s="8">
        <f t="shared" si="669"/>
        <v>134.42016528925618</v>
      </c>
      <c r="N10739" s="9"/>
      <c r="O10739" s="9"/>
      <c r="P10739" s="8">
        <v>21</v>
      </c>
      <c r="Q10739" s="8">
        <v>181.23</v>
      </c>
      <c r="R10739" s="17">
        <f t="shared" si="670"/>
        <v>0</v>
      </c>
      <c r="S10739" s="18">
        <f t="shared" si="671"/>
        <v>12198.63</v>
      </c>
    </row>
    <row r="10740" spans="1:19" x14ac:dyDescent="0.25">
      <c r="A10740" s="7" t="s">
        <v>14671</v>
      </c>
      <c r="B10740" s="7" t="s">
        <v>14672</v>
      </c>
      <c r="C10740" s="7" t="s">
        <v>7400</v>
      </c>
      <c r="D10740" s="7" t="s">
        <v>7401</v>
      </c>
      <c r="E10740" s="7" t="s">
        <v>7402</v>
      </c>
      <c r="F10740" s="8">
        <v>15</v>
      </c>
      <c r="G10740" s="8">
        <v>7471.6</v>
      </c>
      <c r="H10740" s="8">
        <v>7864.85</v>
      </c>
      <c r="I10740" s="8">
        <v>41</v>
      </c>
      <c r="J10740" s="8">
        <v>321062.21999999997</v>
      </c>
      <c r="K10740" s="8">
        <v>7830.7858536585363</v>
      </c>
      <c r="L10740" s="8">
        <f t="shared" si="668"/>
        <v>1021.4068504771994</v>
      </c>
      <c r="M10740" s="8">
        <f t="shared" si="669"/>
        <v>6809.3790031813369</v>
      </c>
      <c r="N10740" s="9"/>
      <c r="O10740" s="9"/>
      <c r="P10740" s="8">
        <v>15</v>
      </c>
      <c r="Q10740" s="8">
        <v>7864.84</v>
      </c>
      <c r="R10740" s="17">
        <f t="shared" si="670"/>
        <v>0</v>
      </c>
      <c r="S10740" s="18">
        <f t="shared" si="671"/>
        <v>321062.21999999997</v>
      </c>
    </row>
    <row r="10741" spans="1:19" x14ac:dyDescent="0.25">
      <c r="A10741" s="7" t="s">
        <v>16929</v>
      </c>
      <c r="B10741" s="7" t="s">
        <v>16930</v>
      </c>
      <c r="C10741" s="7" t="s">
        <v>14</v>
      </c>
      <c r="D10741" s="7" t="s">
        <v>15</v>
      </c>
      <c r="E10741" s="7" t="s">
        <v>8886</v>
      </c>
      <c r="F10741" s="8">
        <v>21</v>
      </c>
      <c r="G10741" s="8">
        <v>6824.4</v>
      </c>
      <c r="H10741" s="8">
        <v>8228</v>
      </c>
      <c r="I10741" s="8">
        <v>2</v>
      </c>
      <c r="J10741" s="8">
        <v>15052.4</v>
      </c>
      <c r="K10741" s="8">
        <v>7526.2</v>
      </c>
      <c r="L10741" s="8">
        <f t="shared" si="668"/>
        <v>1306.1999999999998</v>
      </c>
      <c r="M10741" s="8">
        <f t="shared" si="669"/>
        <v>6220</v>
      </c>
      <c r="N10741" s="9"/>
      <c r="O10741" s="9"/>
      <c r="P10741" s="8">
        <v>21</v>
      </c>
      <c r="Q10741" s="8">
        <v>8228</v>
      </c>
      <c r="R10741" s="17">
        <f t="shared" si="670"/>
        <v>0</v>
      </c>
      <c r="S10741" s="18">
        <f t="shared" si="671"/>
        <v>15052.4</v>
      </c>
    </row>
    <row r="10742" spans="1:19" x14ac:dyDescent="0.25">
      <c r="A10742" s="7" t="s">
        <v>7436</v>
      </c>
      <c r="B10742" s="7" t="s">
        <v>7437</v>
      </c>
      <c r="C10742" s="7" t="s">
        <v>7205</v>
      </c>
      <c r="D10742" s="7" t="s">
        <v>7206</v>
      </c>
      <c r="E10742" s="7" t="s">
        <v>7207</v>
      </c>
      <c r="F10742" s="8">
        <v>21</v>
      </c>
      <c r="G10742" s="8">
        <v>0.65</v>
      </c>
      <c r="H10742" s="8">
        <v>0.67</v>
      </c>
      <c r="I10742" s="8">
        <v>45856</v>
      </c>
      <c r="J10742" s="8">
        <v>29722.280000000013</v>
      </c>
      <c r="K10742" s="8">
        <v>0.64816556175854878</v>
      </c>
      <c r="L10742" s="8">
        <f t="shared" si="668"/>
        <v>0.11249154377627701</v>
      </c>
      <c r="M10742" s="8">
        <f t="shared" si="669"/>
        <v>0.53567401798227177</v>
      </c>
      <c r="N10742" s="9"/>
      <c r="O10742" s="9"/>
      <c r="P10742" s="8">
        <v>21</v>
      </c>
      <c r="Q10742" s="8">
        <v>0.67881000000000002</v>
      </c>
      <c r="R10742" s="17">
        <f t="shared" si="670"/>
        <v>0</v>
      </c>
      <c r="S10742" s="18">
        <f t="shared" si="671"/>
        <v>29722.280000000013</v>
      </c>
    </row>
    <row r="10743" spans="1:19" x14ac:dyDescent="0.25">
      <c r="A10743" s="7" t="s">
        <v>7746</v>
      </c>
      <c r="B10743" s="7" t="s">
        <v>7747</v>
      </c>
      <c r="C10743" s="7" t="s">
        <v>14</v>
      </c>
      <c r="D10743" s="7" t="s">
        <v>15</v>
      </c>
      <c r="E10743" s="7" t="s">
        <v>7343</v>
      </c>
      <c r="F10743" s="8">
        <v>21</v>
      </c>
      <c r="G10743" s="8">
        <v>22.96</v>
      </c>
      <c r="H10743" s="8">
        <v>24.8</v>
      </c>
      <c r="I10743" s="8">
        <v>7880</v>
      </c>
      <c r="J10743" s="8">
        <v>189037.65000000005</v>
      </c>
      <c r="K10743" s="8">
        <v>23.989549492385795</v>
      </c>
      <c r="L10743" s="8">
        <f t="shared" si="668"/>
        <v>4.1634755317363776</v>
      </c>
      <c r="M10743" s="8">
        <f t="shared" si="669"/>
        <v>19.826073960649417</v>
      </c>
      <c r="N10743" s="14">
        <v>12</v>
      </c>
      <c r="O10743" s="14">
        <v>22.288</v>
      </c>
      <c r="P10743" s="8">
        <v>21</v>
      </c>
      <c r="Q10743" s="8">
        <v>24.169750000000001</v>
      </c>
      <c r="R10743" s="17">
        <f t="shared" si="670"/>
        <v>175629.44</v>
      </c>
      <c r="S10743" s="18">
        <f t="shared" si="671"/>
        <v>189037.65000000005</v>
      </c>
    </row>
    <row r="10744" spans="1:19" x14ac:dyDescent="0.25">
      <c r="A10744" s="7" t="s">
        <v>14047</v>
      </c>
      <c r="B10744" s="7" t="s">
        <v>14048</v>
      </c>
      <c r="C10744" s="7" t="s">
        <v>7886</v>
      </c>
      <c r="D10744" s="7" t="s">
        <v>7887</v>
      </c>
      <c r="E10744" s="7" t="s">
        <v>7888</v>
      </c>
      <c r="F10744" s="8">
        <v>21</v>
      </c>
      <c r="G10744" s="8">
        <v>3569.26</v>
      </c>
      <c r="H10744" s="8">
        <v>3854.82</v>
      </c>
      <c r="I10744" s="8">
        <v>50</v>
      </c>
      <c r="J10744" s="8">
        <v>191313.09999999998</v>
      </c>
      <c r="K10744" s="8">
        <v>3826.2619999999997</v>
      </c>
      <c r="L10744" s="8">
        <f t="shared" si="668"/>
        <v>664.0619999999999</v>
      </c>
      <c r="M10744" s="8">
        <f t="shared" si="669"/>
        <v>3162.2</v>
      </c>
      <c r="N10744" s="9"/>
      <c r="O10744" s="9"/>
      <c r="P10744" s="8">
        <v>21</v>
      </c>
      <c r="Q10744" s="8">
        <v>3854.8180000000002</v>
      </c>
      <c r="R10744" s="17">
        <f t="shared" si="670"/>
        <v>0</v>
      </c>
      <c r="S10744" s="18">
        <f t="shared" si="671"/>
        <v>191313.09999999998</v>
      </c>
    </row>
    <row r="10745" spans="1:19" x14ac:dyDescent="0.25">
      <c r="A10745" s="7" t="s">
        <v>19892</v>
      </c>
      <c r="B10745" s="7" t="s">
        <v>19893</v>
      </c>
      <c r="C10745" s="7" t="s">
        <v>32</v>
      </c>
      <c r="D10745" s="7" t="s">
        <v>33</v>
      </c>
      <c r="E10745" s="7" t="s">
        <v>34</v>
      </c>
      <c r="F10745" s="8">
        <v>15</v>
      </c>
      <c r="G10745" s="8">
        <v>9031.0300000000007</v>
      </c>
      <c r="H10745" s="8">
        <v>9749.01</v>
      </c>
      <c r="I10745" s="8">
        <v>4</v>
      </c>
      <c r="J10745" s="8">
        <v>37560.080000000002</v>
      </c>
      <c r="K10745" s="8">
        <v>9390.02</v>
      </c>
      <c r="L10745" s="8">
        <f t="shared" si="668"/>
        <v>1224.7852173913034</v>
      </c>
      <c r="M10745" s="8">
        <f t="shared" si="669"/>
        <v>8165.2347826086971</v>
      </c>
      <c r="N10745" s="9"/>
      <c r="O10745" s="9"/>
      <c r="P10745" s="8">
        <v>15</v>
      </c>
      <c r="Q10745" s="8">
        <v>9749.01</v>
      </c>
      <c r="R10745" s="17">
        <f t="shared" si="670"/>
        <v>0</v>
      </c>
      <c r="S10745" s="18">
        <f t="shared" si="671"/>
        <v>37560.080000000002</v>
      </c>
    </row>
    <row r="10746" spans="1:19" x14ac:dyDescent="0.25">
      <c r="A10746" s="7" t="s">
        <v>9629</v>
      </c>
      <c r="B10746" s="7" t="s">
        <v>9630</v>
      </c>
      <c r="C10746" s="7" t="s">
        <v>14</v>
      </c>
      <c r="D10746" s="7" t="s">
        <v>15</v>
      </c>
      <c r="E10746" s="7" t="s">
        <v>2322</v>
      </c>
      <c r="F10746" s="8">
        <v>21</v>
      </c>
      <c r="G10746" s="8">
        <v>205.82</v>
      </c>
      <c r="H10746" s="8">
        <v>226.39</v>
      </c>
      <c r="I10746" s="8">
        <v>110</v>
      </c>
      <c r="J10746" s="8">
        <v>23463.11</v>
      </c>
      <c r="K10746" s="8">
        <v>213.30100000000002</v>
      </c>
      <c r="L10746" s="8">
        <f t="shared" si="668"/>
        <v>37.019181818181806</v>
      </c>
      <c r="M10746" s="8">
        <f t="shared" si="669"/>
        <v>176.28181818181821</v>
      </c>
      <c r="N10746" s="14">
        <v>12</v>
      </c>
      <c r="O10746" s="14">
        <v>209.55199999999999</v>
      </c>
      <c r="P10746" s="8">
        <v>21</v>
      </c>
      <c r="Q10746" s="8">
        <v>226.39099999999999</v>
      </c>
      <c r="R10746" s="17">
        <f t="shared" si="670"/>
        <v>23050.719999999998</v>
      </c>
      <c r="S10746" s="18">
        <f t="shared" si="671"/>
        <v>23463.11</v>
      </c>
    </row>
    <row r="10747" spans="1:19" x14ac:dyDescent="0.25">
      <c r="A10747" s="7" t="s">
        <v>13373</v>
      </c>
      <c r="B10747" s="7" t="s">
        <v>13374</v>
      </c>
      <c r="C10747" s="7" t="s">
        <v>7400</v>
      </c>
      <c r="D10747" s="7" t="s">
        <v>7401</v>
      </c>
      <c r="E10747" s="7" t="s">
        <v>7402</v>
      </c>
      <c r="F10747" s="8">
        <v>15</v>
      </c>
      <c r="G10747" s="8">
        <v>3875.01</v>
      </c>
      <c r="H10747" s="8">
        <v>4599</v>
      </c>
      <c r="I10747" s="8">
        <v>3</v>
      </c>
      <c r="J10747" s="8">
        <v>12349.220000000001</v>
      </c>
      <c r="K10747" s="8">
        <v>4116.4066666666668</v>
      </c>
      <c r="L10747" s="8">
        <f t="shared" si="668"/>
        <v>536.92260869565189</v>
      </c>
      <c r="M10747" s="8">
        <f t="shared" si="669"/>
        <v>3579.4840579710149</v>
      </c>
      <c r="N10747" s="9"/>
      <c r="O10747" s="9"/>
      <c r="P10747" s="8">
        <v>15</v>
      </c>
      <c r="Q10747" s="8">
        <v>4599</v>
      </c>
      <c r="R10747" s="17">
        <f t="shared" si="670"/>
        <v>0</v>
      </c>
      <c r="S10747" s="18">
        <f t="shared" si="671"/>
        <v>12349.220000000001</v>
      </c>
    </row>
    <row r="10748" spans="1:19" x14ac:dyDescent="0.25">
      <c r="A10748" s="7" t="s">
        <v>5443</v>
      </c>
      <c r="B10748" s="7" t="s">
        <v>5444</v>
      </c>
      <c r="C10748" s="7" t="s">
        <v>32</v>
      </c>
      <c r="D10748" s="7" t="s">
        <v>33</v>
      </c>
      <c r="E10748" s="7" t="s">
        <v>34</v>
      </c>
      <c r="F10748" s="8">
        <v>15</v>
      </c>
      <c r="G10748" s="8">
        <v>7658.98</v>
      </c>
      <c r="H10748" s="8">
        <v>7866.65</v>
      </c>
      <c r="I10748" s="8">
        <v>15</v>
      </c>
      <c r="J10748" s="8">
        <v>116545.98999999999</v>
      </c>
      <c r="K10748" s="8">
        <v>7769.7326666666659</v>
      </c>
      <c r="L10748" s="8">
        <f t="shared" si="668"/>
        <v>1013.4433913043476</v>
      </c>
      <c r="M10748" s="8">
        <f t="shared" si="669"/>
        <v>6756.2892753623182</v>
      </c>
      <c r="N10748" s="9"/>
      <c r="O10748" s="9"/>
      <c r="P10748" s="8">
        <v>15</v>
      </c>
      <c r="Q10748" s="8">
        <v>7866.6450000000004</v>
      </c>
      <c r="R10748" s="17">
        <f t="shared" si="670"/>
        <v>0</v>
      </c>
      <c r="S10748" s="18">
        <f t="shared" si="671"/>
        <v>116545.98999999999</v>
      </c>
    </row>
    <row r="10749" spans="1:19" x14ac:dyDescent="0.25">
      <c r="A10749" s="7" t="s">
        <v>17157</v>
      </c>
      <c r="B10749" s="7" t="s">
        <v>17158</v>
      </c>
      <c r="C10749" s="7" t="s">
        <v>14</v>
      </c>
      <c r="D10749" s="7" t="s">
        <v>15</v>
      </c>
      <c r="E10749" s="7" t="s">
        <v>2322</v>
      </c>
      <c r="F10749" s="8">
        <v>21</v>
      </c>
      <c r="G10749" s="8">
        <v>1178.54</v>
      </c>
      <c r="H10749" s="8">
        <v>1248.72</v>
      </c>
      <c r="I10749" s="8">
        <v>47</v>
      </c>
      <c r="J10749" s="8">
        <v>57216.06</v>
      </c>
      <c r="K10749" s="8">
        <v>1217.3629787234042</v>
      </c>
      <c r="L10749" s="8">
        <f t="shared" si="668"/>
        <v>211.27787234042546</v>
      </c>
      <c r="M10749" s="8">
        <f t="shared" si="669"/>
        <v>1006.0851063829788</v>
      </c>
      <c r="N10749" s="9"/>
      <c r="O10749" s="9"/>
      <c r="P10749" s="8">
        <v>21</v>
      </c>
      <c r="Q10749" s="8">
        <v>1248.72</v>
      </c>
      <c r="R10749" s="17">
        <f t="shared" si="670"/>
        <v>0</v>
      </c>
      <c r="S10749" s="18">
        <f t="shared" si="671"/>
        <v>57216.06</v>
      </c>
    </row>
    <row r="10750" spans="1:19" x14ac:dyDescent="0.25">
      <c r="A10750" s="7" t="s">
        <v>8921</v>
      </c>
      <c r="B10750" s="7" t="s">
        <v>8922</v>
      </c>
      <c r="C10750" s="7" t="s">
        <v>14</v>
      </c>
      <c r="D10750" s="7" t="s">
        <v>15</v>
      </c>
      <c r="E10750" s="7" t="s">
        <v>2322</v>
      </c>
      <c r="F10750" s="8">
        <v>15</v>
      </c>
      <c r="G10750" s="8">
        <v>143.75</v>
      </c>
      <c r="H10750" s="8">
        <v>188.47</v>
      </c>
      <c r="I10750" s="8">
        <v>1576</v>
      </c>
      <c r="J10750" s="8">
        <v>252260.27000000002</v>
      </c>
      <c r="K10750" s="8">
        <v>160.06362309644672</v>
      </c>
      <c r="L10750" s="8">
        <f t="shared" si="668"/>
        <v>20.87786388214522</v>
      </c>
      <c r="M10750" s="8">
        <f t="shared" si="669"/>
        <v>139.1857592143015</v>
      </c>
      <c r="N10750" s="9"/>
      <c r="O10750" s="9"/>
      <c r="P10750" s="8">
        <v>15</v>
      </c>
      <c r="Q10750" s="8">
        <v>161</v>
      </c>
      <c r="R10750" s="17">
        <f t="shared" si="670"/>
        <v>0</v>
      </c>
      <c r="S10750" s="18">
        <f t="shared" si="671"/>
        <v>252260.27000000002</v>
      </c>
    </row>
    <row r="10751" spans="1:19" x14ac:dyDescent="0.25">
      <c r="A10751" s="7" t="s">
        <v>10184</v>
      </c>
      <c r="B10751" s="7" t="s">
        <v>10185</v>
      </c>
      <c r="C10751" s="7" t="s">
        <v>7400</v>
      </c>
      <c r="D10751" s="7" t="s">
        <v>7401</v>
      </c>
      <c r="E10751" s="7" t="s">
        <v>7402</v>
      </c>
      <c r="F10751" s="8">
        <v>15</v>
      </c>
      <c r="G10751" s="8">
        <v>285.14</v>
      </c>
      <c r="H10751" s="8">
        <v>307.95999999999998</v>
      </c>
      <c r="I10751" s="8">
        <v>126</v>
      </c>
      <c r="J10751" s="8">
        <v>37319.299999999996</v>
      </c>
      <c r="K10751" s="8">
        <v>296.18492063492062</v>
      </c>
      <c r="L10751" s="8">
        <f t="shared" si="668"/>
        <v>38.632815734989606</v>
      </c>
      <c r="M10751" s="8">
        <f t="shared" si="669"/>
        <v>257.55210489993101</v>
      </c>
      <c r="N10751" s="14">
        <v>12</v>
      </c>
      <c r="O10751" s="14">
        <v>299.93</v>
      </c>
      <c r="P10751" s="8">
        <v>15</v>
      </c>
      <c r="Q10751" s="8">
        <v>307.95000000000005</v>
      </c>
      <c r="R10751" s="17">
        <f t="shared" si="670"/>
        <v>37791.18</v>
      </c>
      <c r="S10751" s="18">
        <f t="shared" si="671"/>
        <v>37319.299999999996</v>
      </c>
    </row>
    <row r="10752" spans="1:19" x14ac:dyDescent="0.25">
      <c r="A10752" s="7" t="s">
        <v>10334</v>
      </c>
      <c r="B10752" s="7" t="s">
        <v>10335</v>
      </c>
      <c r="C10752" s="7" t="s">
        <v>369</v>
      </c>
      <c r="D10752" s="7" t="s">
        <v>370</v>
      </c>
      <c r="E10752" s="7" t="s">
        <v>371</v>
      </c>
      <c r="F10752" s="8">
        <v>21</v>
      </c>
      <c r="G10752" s="8">
        <v>310.42</v>
      </c>
      <c r="H10752" s="8">
        <v>325.68</v>
      </c>
      <c r="I10752" s="8">
        <v>193</v>
      </c>
      <c r="J10752" s="8">
        <v>61472.32</v>
      </c>
      <c r="K10752" s="8">
        <v>318.50943005181347</v>
      </c>
      <c r="L10752" s="8">
        <f t="shared" si="668"/>
        <v>55.278496124694868</v>
      </c>
      <c r="M10752" s="8">
        <f t="shared" si="669"/>
        <v>263.2309339271186</v>
      </c>
      <c r="N10752" s="9"/>
      <c r="O10752" s="9"/>
      <c r="P10752" s="8">
        <v>21</v>
      </c>
      <c r="Q10752" s="8">
        <v>326.21600000000001</v>
      </c>
      <c r="R10752" s="17">
        <f t="shared" si="670"/>
        <v>0</v>
      </c>
      <c r="S10752" s="18">
        <f t="shared" si="671"/>
        <v>61472.32</v>
      </c>
    </row>
    <row r="10753" spans="1:19" x14ac:dyDescent="0.25">
      <c r="A10753" s="7" t="s">
        <v>9374</v>
      </c>
      <c r="B10753" s="7" t="s">
        <v>9375</v>
      </c>
      <c r="C10753" s="7" t="s">
        <v>369</v>
      </c>
      <c r="D10753" s="7" t="s">
        <v>370</v>
      </c>
      <c r="E10753" s="7" t="s">
        <v>371</v>
      </c>
      <c r="F10753" s="8">
        <v>21</v>
      </c>
      <c r="G10753" s="8">
        <v>1243.6400000000001</v>
      </c>
      <c r="H10753" s="8">
        <v>1293.4100000000001</v>
      </c>
      <c r="I10753" s="8">
        <v>365</v>
      </c>
      <c r="J10753" s="8">
        <v>470599.9</v>
      </c>
      <c r="K10753" s="8">
        <v>1289.314794520548</v>
      </c>
      <c r="L10753" s="8">
        <f t="shared" si="668"/>
        <v>223.76537756141738</v>
      </c>
      <c r="M10753" s="8">
        <f t="shared" si="669"/>
        <v>1065.5494169591307</v>
      </c>
      <c r="N10753" s="14">
        <v>12</v>
      </c>
      <c r="O10753" s="14">
        <v>1197.2014999999999</v>
      </c>
      <c r="P10753" s="8">
        <v>21</v>
      </c>
      <c r="Q10753" s="8">
        <v>1293.4051428571429</v>
      </c>
      <c r="R10753" s="17">
        <f t="shared" si="670"/>
        <v>436978.54749999999</v>
      </c>
      <c r="S10753" s="18">
        <f t="shared" si="671"/>
        <v>470599.9</v>
      </c>
    </row>
    <row r="10754" spans="1:19" x14ac:dyDescent="0.25">
      <c r="A10754" s="7" t="s">
        <v>14333</v>
      </c>
      <c r="B10754" s="7" t="s">
        <v>14334</v>
      </c>
      <c r="C10754" s="7" t="s">
        <v>7205</v>
      </c>
      <c r="D10754" s="7" t="s">
        <v>7206</v>
      </c>
      <c r="E10754" s="7" t="s">
        <v>7440</v>
      </c>
      <c r="F10754" s="8">
        <v>15</v>
      </c>
      <c r="G10754" s="8">
        <v>277.91000000000003</v>
      </c>
      <c r="H10754" s="8">
        <v>299.44</v>
      </c>
      <c r="I10754" s="8">
        <v>80</v>
      </c>
      <c r="J10754" s="8">
        <v>22448.38</v>
      </c>
      <c r="K10754" s="8">
        <v>280.60475000000002</v>
      </c>
      <c r="L10754" s="8">
        <f t="shared" ref="L10754:L10817" si="672">K10754-M10754</f>
        <v>36.600619565217386</v>
      </c>
      <c r="M10754" s="8">
        <f t="shared" ref="M10754:M10817" si="673">K10754/((100+F10754)/100)</f>
        <v>244.00413043478264</v>
      </c>
      <c r="N10754" s="9"/>
      <c r="O10754" s="9"/>
      <c r="P10754" s="8">
        <v>15</v>
      </c>
      <c r="Q10754" s="8">
        <v>299.43700000000001</v>
      </c>
      <c r="R10754" s="17">
        <f t="shared" ref="R10754:R10817" si="674">I10754*O10754</f>
        <v>0</v>
      </c>
      <c r="S10754" s="18">
        <f t="shared" si="671"/>
        <v>22448.38</v>
      </c>
    </row>
    <row r="10755" spans="1:19" x14ac:dyDescent="0.25">
      <c r="A10755" s="7" t="s">
        <v>14960</v>
      </c>
      <c r="B10755" s="7" t="s">
        <v>14961</v>
      </c>
      <c r="C10755" s="7" t="s">
        <v>14</v>
      </c>
      <c r="D10755" s="7" t="s">
        <v>15</v>
      </c>
      <c r="E10755" s="7" t="s">
        <v>2322</v>
      </c>
      <c r="F10755" s="8">
        <v>21</v>
      </c>
      <c r="G10755" s="8">
        <v>60.5</v>
      </c>
      <c r="H10755" s="8">
        <v>66.55</v>
      </c>
      <c r="I10755" s="8">
        <v>2050</v>
      </c>
      <c r="J10755" s="8">
        <v>134915</v>
      </c>
      <c r="K10755" s="8">
        <v>65.81219512195122</v>
      </c>
      <c r="L10755" s="8">
        <f t="shared" si="672"/>
        <v>11.421951219512195</v>
      </c>
      <c r="M10755" s="8">
        <f t="shared" si="673"/>
        <v>54.390243902439025</v>
      </c>
      <c r="N10755" s="14">
        <v>21</v>
      </c>
      <c r="O10755" s="14">
        <v>66.55</v>
      </c>
      <c r="P10755" s="8">
        <v>21</v>
      </c>
      <c r="Q10755" s="8">
        <v>66.55</v>
      </c>
      <c r="R10755" s="17">
        <f t="shared" si="674"/>
        <v>136427.5</v>
      </c>
      <c r="S10755" s="18">
        <f t="shared" ref="S10755:S10818" si="675">J10755</f>
        <v>134915</v>
      </c>
    </row>
    <row r="10756" spans="1:19" x14ac:dyDescent="0.25">
      <c r="A10756" s="7" t="s">
        <v>7846</v>
      </c>
      <c r="B10756" s="7" t="s">
        <v>7847</v>
      </c>
      <c r="C10756" s="7" t="s">
        <v>7249</v>
      </c>
      <c r="D10756" s="7" t="s">
        <v>7250</v>
      </c>
      <c r="E10756" s="7" t="s">
        <v>7251</v>
      </c>
      <c r="F10756" s="8">
        <v>21</v>
      </c>
      <c r="G10756" s="8">
        <v>252.35</v>
      </c>
      <c r="H10756" s="8">
        <v>272.52999999999997</v>
      </c>
      <c r="I10756" s="8">
        <v>100</v>
      </c>
      <c r="J10756" s="8">
        <v>25739.13</v>
      </c>
      <c r="K10756" s="8">
        <v>257.3913</v>
      </c>
      <c r="L10756" s="8">
        <f t="shared" si="672"/>
        <v>44.671217355371908</v>
      </c>
      <c r="M10756" s="8">
        <f t="shared" si="673"/>
        <v>212.72008264462809</v>
      </c>
      <c r="N10756" s="14">
        <v>12</v>
      </c>
      <c r="O10756" s="14">
        <v>252.2688</v>
      </c>
      <c r="P10756" s="8">
        <v>21</v>
      </c>
      <c r="Q10756" s="8">
        <v>272.52839999999998</v>
      </c>
      <c r="R10756" s="17">
        <f t="shared" si="674"/>
        <v>25226.880000000001</v>
      </c>
      <c r="S10756" s="18">
        <f t="shared" si="675"/>
        <v>25739.13</v>
      </c>
    </row>
    <row r="10757" spans="1:19" x14ac:dyDescent="0.25">
      <c r="A10757" s="7" t="s">
        <v>14649</v>
      </c>
      <c r="B10757" s="7" t="s">
        <v>14650</v>
      </c>
      <c r="C10757" s="7" t="s">
        <v>37</v>
      </c>
      <c r="D10757" s="7" t="s">
        <v>38</v>
      </c>
      <c r="E10757" s="7" t="s">
        <v>39</v>
      </c>
      <c r="F10757" s="8">
        <v>15</v>
      </c>
      <c r="G10757" s="8">
        <v>9477.26</v>
      </c>
      <c r="H10757" s="8">
        <v>10235</v>
      </c>
      <c r="I10757" s="8">
        <v>3</v>
      </c>
      <c r="J10757" s="8">
        <v>29189.520000000004</v>
      </c>
      <c r="K10757" s="8">
        <v>9729.840000000002</v>
      </c>
      <c r="L10757" s="8">
        <f t="shared" si="672"/>
        <v>1269.1095652173917</v>
      </c>
      <c r="M10757" s="8">
        <f t="shared" si="673"/>
        <v>8460.7304347826102</v>
      </c>
      <c r="N10757" s="14">
        <v>12</v>
      </c>
      <c r="O10757" s="14">
        <v>9968</v>
      </c>
      <c r="P10757" s="8">
        <v>15</v>
      </c>
      <c r="Q10757" s="8">
        <v>10235</v>
      </c>
      <c r="R10757" s="17">
        <f t="shared" si="674"/>
        <v>29904</v>
      </c>
      <c r="S10757" s="18">
        <f t="shared" si="675"/>
        <v>29189.520000000004</v>
      </c>
    </row>
    <row r="10758" spans="1:19" x14ac:dyDescent="0.25">
      <c r="A10758" s="7" t="s">
        <v>8544</v>
      </c>
      <c r="B10758" s="7" t="s">
        <v>8545</v>
      </c>
      <c r="C10758" s="7" t="s">
        <v>14</v>
      </c>
      <c r="D10758" s="7" t="s">
        <v>15</v>
      </c>
      <c r="E10758" s="7" t="s">
        <v>2322</v>
      </c>
      <c r="F10758" s="8">
        <v>21</v>
      </c>
      <c r="G10758" s="8">
        <v>66.61</v>
      </c>
      <c r="H10758" s="8">
        <v>79.36</v>
      </c>
      <c r="I10758" s="8">
        <v>390</v>
      </c>
      <c r="J10758" s="8">
        <v>29433.139999999992</v>
      </c>
      <c r="K10758" s="8">
        <v>75.469589743589722</v>
      </c>
      <c r="L10758" s="8">
        <f t="shared" si="672"/>
        <v>13.098027972027964</v>
      </c>
      <c r="M10758" s="8">
        <f t="shared" si="673"/>
        <v>62.371561771561758</v>
      </c>
      <c r="N10758" s="14">
        <v>12</v>
      </c>
      <c r="O10758" s="14">
        <v>77.134399999999999</v>
      </c>
      <c r="P10758" s="8">
        <v>21</v>
      </c>
      <c r="Q10758" s="8">
        <v>79.36399999999999</v>
      </c>
      <c r="R10758" s="17">
        <f t="shared" si="674"/>
        <v>30082.416000000001</v>
      </c>
      <c r="S10758" s="18">
        <f t="shared" si="675"/>
        <v>29433.139999999992</v>
      </c>
    </row>
    <row r="10759" spans="1:19" x14ac:dyDescent="0.25">
      <c r="A10759" s="7" t="s">
        <v>9368</v>
      </c>
      <c r="B10759" s="7" t="s">
        <v>9369</v>
      </c>
      <c r="C10759" s="7" t="s">
        <v>369</v>
      </c>
      <c r="D10759" s="7" t="s">
        <v>370</v>
      </c>
      <c r="E10759" s="7" t="s">
        <v>371</v>
      </c>
      <c r="F10759" s="8">
        <v>21</v>
      </c>
      <c r="G10759" s="8">
        <v>1087.92</v>
      </c>
      <c r="H10759" s="8">
        <v>1131.71</v>
      </c>
      <c r="I10759" s="8">
        <v>130</v>
      </c>
      <c r="J10759" s="8">
        <v>145589.81</v>
      </c>
      <c r="K10759" s="8">
        <v>1119.9216153846153</v>
      </c>
      <c r="L10759" s="8">
        <f t="shared" si="672"/>
        <v>194.36656134774307</v>
      </c>
      <c r="M10759" s="8">
        <f t="shared" si="673"/>
        <v>925.55505403687221</v>
      </c>
      <c r="N10759" s="14">
        <v>12</v>
      </c>
      <c r="O10759" s="14">
        <v>1047.5360000000001</v>
      </c>
      <c r="P10759" s="8">
        <v>21</v>
      </c>
      <c r="Q10759" s="8">
        <v>1131.713</v>
      </c>
      <c r="R10759" s="17">
        <f t="shared" si="674"/>
        <v>136179.68</v>
      </c>
      <c r="S10759" s="18">
        <f t="shared" si="675"/>
        <v>145589.81</v>
      </c>
    </row>
    <row r="10760" spans="1:19" x14ac:dyDescent="0.25">
      <c r="A10760" s="7" t="s">
        <v>9657</v>
      </c>
      <c r="B10760" s="7" t="s">
        <v>9658</v>
      </c>
      <c r="C10760" s="7" t="s">
        <v>7539</v>
      </c>
      <c r="D10760" s="7" t="s">
        <v>7540</v>
      </c>
      <c r="E10760" s="7" t="s">
        <v>7798</v>
      </c>
      <c r="F10760" s="8">
        <v>21</v>
      </c>
      <c r="G10760" s="8">
        <v>4.49</v>
      </c>
      <c r="H10760" s="8">
        <v>5.51</v>
      </c>
      <c r="I10760" s="8">
        <v>12480</v>
      </c>
      <c r="J10760" s="8">
        <v>61068.7</v>
      </c>
      <c r="K10760" s="8">
        <v>4.8933253205128207</v>
      </c>
      <c r="L10760" s="8">
        <f t="shared" si="672"/>
        <v>0.84925480769230788</v>
      </c>
      <c r="M10760" s="8">
        <f t="shared" si="673"/>
        <v>4.0440705128205128</v>
      </c>
      <c r="N10760" s="9"/>
      <c r="O10760" s="9"/>
      <c r="P10760" s="8">
        <v>21</v>
      </c>
      <c r="Q10760" s="8">
        <v>5.0164583333333335</v>
      </c>
      <c r="R10760" s="17">
        <f t="shared" si="674"/>
        <v>0</v>
      </c>
      <c r="S10760" s="18">
        <f t="shared" si="675"/>
        <v>61068.7</v>
      </c>
    </row>
    <row r="10761" spans="1:19" x14ac:dyDescent="0.25">
      <c r="A10761" s="7" t="s">
        <v>17859</v>
      </c>
      <c r="B10761" s="7" t="s">
        <v>17860</v>
      </c>
      <c r="C10761" s="7" t="s">
        <v>14</v>
      </c>
      <c r="D10761" s="7" t="s">
        <v>15</v>
      </c>
      <c r="E10761" s="7" t="s">
        <v>2322</v>
      </c>
      <c r="F10761" s="8">
        <v>21</v>
      </c>
      <c r="G10761" s="8">
        <v>53.36</v>
      </c>
      <c r="H10761" s="8">
        <v>61.11</v>
      </c>
      <c r="I10761" s="8">
        <v>900</v>
      </c>
      <c r="J10761" s="8">
        <v>53445.7</v>
      </c>
      <c r="K10761" s="8">
        <v>59.38411111111111</v>
      </c>
      <c r="L10761" s="8">
        <f t="shared" si="672"/>
        <v>10.306333333333335</v>
      </c>
      <c r="M10761" s="8">
        <f t="shared" si="673"/>
        <v>49.077777777777776</v>
      </c>
      <c r="N10761" s="14">
        <v>21</v>
      </c>
      <c r="O10761" s="14">
        <v>61.104999999999997</v>
      </c>
      <c r="P10761" s="8">
        <v>21</v>
      </c>
      <c r="Q10761" s="8">
        <v>61.104999999999997</v>
      </c>
      <c r="R10761" s="17">
        <f t="shared" si="674"/>
        <v>54994.5</v>
      </c>
      <c r="S10761" s="18">
        <f t="shared" si="675"/>
        <v>53445.7</v>
      </c>
    </row>
    <row r="10762" spans="1:19" x14ac:dyDescent="0.25">
      <c r="A10762" s="7" t="s">
        <v>13161</v>
      </c>
      <c r="B10762" s="7" t="s">
        <v>13162</v>
      </c>
      <c r="C10762" s="7" t="s">
        <v>14</v>
      </c>
      <c r="D10762" s="7" t="s">
        <v>15</v>
      </c>
      <c r="E10762" s="7" t="s">
        <v>2322</v>
      </c>
      <c r="F10762" s="8">
        <v>21</v>
      </c>
      <c r="G10762" s="8">
        <v>653.4</v>
      </c>
      <c r="H10762" s="8">
        <v>744.88</v>
      </c>
      <c r="I10762" s="8">
        <v>29</v>
      </c>
      <c r="J10762" s="8">
        <v>20046.310000000001</v>
      </c>
      <c r="K10762" s="8">
        <v>691.25206896551731</v>
      </c>
      <c r="L10762" s="8">
        <f t="shared" si="672"/>
        <v>119.96936734112285</v>
      </c>
      <c r="M10762" s="8">
        <f t="shared" si="673"/>
        <v>571.28270162439446</v>
      </c>
      <c r="N10762" s="14">
        <v>12</v>
      </c>
      <c r="O10762" s="14">
        <v>689.47199999999998</v>
      </c>
      <c r="P10762" s="8">
        <v>21</v>
      </c>
      <c r="Q10762" s="8">
        <v>744.875</v>
      </c>
      <c r="R10762" s="17">
        <f t="shared" si="674"/>
        <v>19994.687999999998</v>
      </c>
      <c r="S10762" s="18">
        <f t="shared" si="675"/>
        <v>20046.310000000001</v>
      </c>
    </row>
    <row r="10763" spans="1:19" x14ac:dyDescent="0.25">
      <c r="A10763" s="7" t="s">
        <v>9125</v>
      </c>
      <c r="B10763" s="7" t="s">
        <v>9126</v>
      </c>
      <c r="C10763" s="7" t="s">
        <v>37</v>
      </c>
      <c r="D10763" s="7" t="s">
        <v>38</v>
      </c>
      <c r="E10763" s="7" t="s">
        <v>39</v>
      </c>
      <c r="F10763" s="8">
        <v>15</v>
      </c>
      <c r="G10763" s="8">
        <v>1901.72</v>
      </c>
      <c r="H10763" s="8">
        <v>2136</v>
      </c>
      <c r="I10763" s="8">
        <v>11</v>
      </c>
      <c r="J10763" s="8">
        <v>21919.97</v>
      </c>
      <c r="K10763" s="8">
        <v>1992.7245454545455</v>
      </c>
      <c r="L10763" s="8">
        <f t="shared" si="672"/>
        <v>259.9205928853753</v>
      </c>
      <c r="M10763" s="8">
        <f t="shared" si="673"/>
        <v>1732.8039525691702</v>
      </c>
      <c r="N10763" s="14">
        <v>12</v>
      </c>
      <c r="O10763" s="14">
        <v>2080.2800000000002</v>
      </c>
      <c r="P10763" s="8">
        <v>15</v>
      </c>
      <c r="Q10763" s="8">
        <v>2136</v>
      </c>
      <c r="R10763" s="17">
        <f t="shared" si="674"/>
        <v>22883.08</v>
      </c>
      <c r="S10763" s="18">
        <f t="shared" si="675"/>
        <v>21919.97</v>
      </c>
    </row>
    <row r="10764" spans="1:19" x14ac:dyDescent="0.25">
      <c r="A10764" s="7" t="s">
        <v>15607</v>
      </c>
      <c r="B10764" s="7" t="s">
        <v>15608</v>
      </c>
      <c r="C10764" s="7" t="s">
        <v>14</v>
      </c>
      <c r="D10764" s="7" t="s">
        <v>15</v>
      </c>
      <c r="E10764" s="7" t="s">
        <v>7231</v>
      </c>
      <c r="F10764" s="8">
        <v>15</v>
      </c>
      <c r="G10764" s="8">
        <v>741.52</v>
      </c>
      <c r="H10764" s="8">
        <v>1081</v>
      </c>
      <c r="I10764" s="8">
        <v>7</v>
      </c>
      <c r="J10764" s="8">
        <v>5985.76</v>
      </c>
      <c r="K10764" s="8">
        <v>855.10857142857151</v>
      </c>
      <c r="L10764" s="8">
        <f t="shared" si="672"/>
        <v>111.535900621118</v>
      </c>
      <c r="M10764" s="8">
        <f t="shared" si="673"/>
        <v>743.57267080745351</v>
      </c>
      <c r="N10764" s="14">
        <v>12</v>
      </c>
      <c r="O10764" s="14">
        <v>996.8</v>
      </c>
      <c r="P10764" s="8">
        <v>15</v>
      </c>
      <c r="Q10764" s="8">
        <v>1081</v>
      </c>
      <c r="R10764" s="17">
        <f t="shared" si="674"/>
        <v>6977.5999999999995</v>
      </c>
      <c r="S10764" s="18">
        <f t="shared" si="675"/>
        <v>5985.76</v>
      </c>
    </row>
    <row r="10765" spans="1:19" x14ac:dyDescent="0.25">
      <c r="A10765" s="7" t="s">
        <v>9312</v>
      </c>
      <c r="B10765" s="7" t="s">
        <v>9313</v>
      </c>
      <c r="C10765" s="7" t="s">
        <v>7400</v>
      </c>
      <c r="D10765" s="7" t="s">
        <v>7401</v>
      </c>
      <c r="E10765" s="7" t="s">
        <v>7402</v>
      </c>
      <c r="F10765" s="8">
        <v>21</v>
      </c>
      <c r="G10765" s="8">
        <v>189.05</v>
      </c>
      <c r="H10765" s="8">
        <v>209</v>
      </c>
      <c r="I10765" s="8">
        <v>154</v>
      </c>
      <c r="J10765" s="8">
        <v>30595.060000000005</v>
      </c>
      <c r="K10765" s="8">
        <v>198.66922077922081</v>
      </c>
      <c r="L10765" s="8">
        <f t="shared" si="672"/>
        <v>34.479782118707732</v>
      </c>
      <c r="M10765" s="8">
        <f t="shared" si="673"/>
        <v>164.18943866051308</v>
      </c>
      <c r="N10765" s="14">
        <v>12</v>
      </c>
      <c r="O10765" s="14">
        <v>193.45733333333334</v>
      </c>
      <c r="P10765" s="8">
        <v>21</v>
      </c>
      <c r="Q10765" s="8">
        <v>209.00300000000001</v>
      </c>
      <c r="R10765" s="17">
        <f t="shared" si="674"/>
        <v>29792.429333333333</v>
      </c>
      <c r="S10765" s="18">
        <f t="shared" si="675"/>
        <v>30595.060000000005</v>
      </c>
    </row>
    <row r="10766" spans="1:19" x14ac:dyDescent="0.25">
      <c r="A10766" s="7" t="s">
        <v>18421</v>
      </c>
      <c r="B10766" s="7" t="s">
        <v>18422</v>
      </c>
      <c r="C10766" s="7" t="s">
        <v>37</v>
      </c>
      <c r="D10766" s="7" t="s">
        <v>38</v>
      </c>
      <c r="E10766" s="7" t="s">
        <v>39</v>
      </c>
      <c r="F10766" s="8">
        <v>15</v>
      </c>
      <c r="G10766" s="8">
        <v>2499.9899999999998</v>
      </c>
      <c r="H10766" s="8">
        <v>2700</v>
      </c>
      <c r="I10766" s="8">
        <v>15</v>
      </c>
      <c r="J10766" s="8">
        <v>38899.99</v>
      </c>
      <c r="K10766" s="8">
        <v>2593.3326666666667</v>
      </c>
      <c r="L10766" s="8">
        <f t="shared" si="672"/>
        <v>338.26078260869554</v>
      </c>
      <c r="M10766" s="8">
        <f t="shared" si="673"/>
        <v>2255.0718840579711</v>
      </c>
      <c r="N10766" s="9"/>
      <c r="O10766" s="9"/>
      <c r="P10766" s="8">
        <v>15</v>
      </c>
      <c r="Q10766" s="8">
        <v>2700</v>
      </c>
      <c r="R10766" s="17">
        <f t="shared" si="674"/>
        <v>0</v>
      </c>
      <c r="S10766" s="18">
        <f t="shared" si="675"/>
        <v>38899.99</v>
      </c>
    </row>
    <row r="10767" spans="1:19" x14ac:dyDescent="0.25">
      <c r="A10767" s="7" t="s">
        <v>17481</v>
      </c>
      <c r="B10767" s="7" t="s">
        <v>17482</v>
      </c>
      <c r="C10767" s="7" t="s">
        <v>10713</v>
      </c>
      <c r="D10767" s="7" t="s">
        <v>10714</v>
      </c>
      <c r="E10767" s="7" t="s">
        <v>10715</v>
      </c>
      <c r="F10767" s="8">
        <v>21</v>
      </c>
      <c r="G10767" s="8">
        <v>10976.62</v>
      </c>
      <c r="H10767" s="8">
        <v>11361.6</v>
      </c>
      <c r="I10767" s="8">
        <v>18</v>
      </c>
      <c r="J10767" s="8">
        <v>201851</v>
      </c>
      <c r="K10767" s="8">
        <v>11213.944444444445</v>
      </c>
      <c r="L10767" s="8">
        <f t="shared" si="672"/>
        <v>1946.2217630853993</v>
      </c>
      <c r="M10767" s="8">
        <f t="shared" si="673"/>
        <v>9267.722681359046</v>
      </c>
      <c r="N10767" s="9"/>
      <c r="O10767" s="9"/>
      <c r="P10767" s="8">
        <v>21</v>
      </c>
      <c r="Q10767" s="8">
        <v>11303.618333333334</v>
      </c>
      <c r="R10767" s="17">
        <f t="shared" si="674"/>
        <v>0</v>
      </c>
      <c r="S10767" s="18">
        <f t="shared" si="675"/>
        <v>201851</v>
      </c>
    </row>
    <row r="10768" spans="1:19" x14ac:dyDescent="0.25">
      <c r="A10768" s="7" t="s">
        <v>2638</v>
      </c>
      <c r="B10768" s="7" t="s">
        <v>2639</v>
      </c>
      <c r="C10768" s="7" t="s">
        <v>32</v>
      </c>
      <c r="D10768" s="7" t="s">
        <v>33</v>
      </c>
      <c r="E10768" s="7" t="s">
        <v>34</v>
      </c>
      <c r="F10768" s="8">
        <v>15</v>
      </c>
      <c r="G10768" s="8">
        <v>3575.35</v>
      </c>
      <c r="H10768" s="8">
        <v>3898.5</v>
      </c>
      <c r="I10768" s="8">
        <v>19</v>
      </c>
      <c r="J10768" s="8">
        <v>72455.75</v>
      </c>
      <c r="K10768" s="8">
        <v>3813.4605263157896</v>
      </c>
      <c r="L10768" s="8">
        <f t="shared" si="672"/>
        <v>497.40789473684208</v>
      </c>
      <c r="M10768" s="8">
        <f t="shared" si="673"/>
        <v>3316.0526315789475</v>
      </c>
      <c r="N10768" s="14">
        <v>12</v>
      </c>
      <c r="O10768" s="14">
        <v>3796.8</v>
      </c>
      <c r="P10768" s="8">
        <v>15</v>
      </c>
      <c r="Q10768" s="8">
        <v>3898.5</v>
      </c>
      <c r="R10768" s="17">
        <f t="shared" si="674"/>
        <v>72139.199999999997</v>
      </c>
      <c r="S10768" s="18">
        <f t="shared" si="675"/>
        <v>72455.75</v>
      </c>
    </row>
    <row r="10769" spans="1:19" x14ac:dyDescent="0.25">
      <c r="A10769" s="7" t="s">
        <v>14939</v>
      </c>
      <c r="B10769" s="7" t="s">
        <v>14940</v>
      </c>
      <c r="C10769" s="7" t="s">
        <v>14941</v>
      </c>
      <c r="D10769" s="7" t="s">
        <v>14942</v>
      </c>
      <c r="E10769" s="7" t="s">
        <v>14943</v>
      </c>
      <c r="F10769" s="8">
        <v>21</v>
      </c>
      <c r="G10769" s="8">
        <v>3867.77</v>
      </c>
      <c r="H10769" s="8">
        <v>4680</v>
      </c>
      <c r="I10769" s="8">
        <v>5</v>
      </c>
      <c r="J10769" s="8">
        <v>21775.54</v>
      </c>
      <c r="K10769" s="8">
        <v>4355.1080000000002</v>
      </c>
      <c r="L10769" s="8">
        <f t="shared" si="672"/>
        <v>755.84519008264442</v>
      </c>
      <c r="M10769" s="8">
        <f t="shared" si="673"/>
        <v>3599.2628099173558</v>
      </c>
      <c r="N10769" s="14">
        <v>21</v>
      </c>
      <c r="O10769" s="14">
        <v>4680</v>
      </c>
      <c r="P10769" s="8">
        <v>21</v>
      </c>
      <c r="Q10769" s="8">
        <v>4680</v>
      </c>
      <c r="R10769" s="17">
        <f t="shared" si="674"/>
        <v>23400</v>
      </c>
      <c r="S10769" s="18">
        <f t="shared" si="675"/>
        <v>21775.54</v>
      </c>
    </row>
    <row r="10770" spans="1:19" x14ac:dyDescent="0.25">
      <c r="A10770" s="7" t="s">
        <v>13009</v>
      </c>
      <c r="B10770" s="7" t="s">
        <v>13010</v>
      </c>
      <c r="C10770" s="7" t="s">
        <v>7205</v>
      </c>
      <c r="D10770" s="7" t="s">
        <v>7206</v>
      </c>
      <c r="E10770" s="7" t="s">
        <v>7435</v>
      </c>
      <c r="F10770" s="8">
        <v>21</v>
      </c>
      <c r="G10770" s="8">
        <v>0.34</v>
      </c>
      <c r="H10770" s="8">
        <v>0.42</v>
      </c>
      <c r="I10770" s="8">
        <v>91200</v>
      </c>
      <c r="J10770" s="8">
        <v>36996.959999999999</v>
      </c>
      <c r="K10770" s="8">
        <v>0.40566842105263157</v>
      </c>
      <c r="L10770" s="8">
        <f t="shared" si="672"/>
        <v>7.0405263157894749E-2</v>
      </c>
      <c r="M10770" s="8">
        <f t="shared" si="673"/>
        <v>0.33526315789473682</v>
      </c>
      <c r="N10770" s="9"/>
      <c r="O10770" s="9"/>
      <c r="P10770" s="8">
        <v>21</v>
      </c>
      <c r="Q10770" s="8">
        <v>0.42349999999999999</v>
      </c>
      <c r="R10770" s="17">
        <f t="shared" si="674"/>
        <v>0</v>
      </c>
      <c r="S10770" s="18">
        <f t="shared" si="675"/>
        <v>36996.959999999999</v>
      </c>
    </row>
    <row r="10771" spans="1:19" x14ac:dyDescent="0.25">
      <c r="A10771" s="7" t="s">
        <v>16711</v>
      </c>
      <c r="B10771" s="7" t="s">
        <v>16712</v>
      </c>
      <c r="C10771" s="7" t="s">
        <v>369</v>
      </c>
      <c r="D10771" s="7" t="s">
        <v>370</v>
      </c>
      <c r="E10771" s="7" t="s">
        <v>9106</v>
      </c>
      <c r="F10771" s="8">
        <v>21</v>
      </c>
      <c r="G10771" s="8">
        <v>1360.75</v>
      </c>
      <c r="H10771" s="8">
        <v>1415.18</v>
      </c>
      <c r="I10771" s="8">
        <v>210</v>
      </c>
      <c r="J10771" s="8">
        <v>295554.94000000006</v>
      </c>
      <c r="K10771" s="8">
        <v>1407.4044761904765</v>
      </c>
      <c r="L10771" s="8">
        <f t="shared" si="672"/>
        <v>244.2602809917355</v>
      </c>
      <c r="M10771" s="8">
        <f t="shared" si="673"/>
        <v>1163.144195198741</v>
      </c>
      <c r="N10771" s="14">
        <v>12</v>
      </c>
      <c r="O10771" s="14">
        <v>1414.7059999999999</v>
      </c>
      <c r="P10771" s="8">
        <v>21</v>
      </c>
      <c r="Q10771" s="8">
        <v>1415.1793333333333</v>
      </c>
      <c r="R10771" s="17">
        <f t="shared" si="674"/>
        <v>297088.25999999995</v>
      </c>
      <c r="S10771" s="18">
        <f t="shared" si="675"/>
        <v>295554.94000000006</v>
      </c>
    </row>
    <row r="10772" spans="1:19" x14ac:dyDescent="0.25">
      <c r="A10772" s="7" t="s">
        <v>14841</v>
      </c>
      <c r="B10772" s="7" t="s">
        <v>14842</v>
      </c>
      <c r="C10772" s="7" t="s">
        <v>7400</v>
      </c>
      <c r="D10772" s="7" t="s">
        <v>7401</v>
      </c>
      <c r="E10772" s="7" t="s">
        <v>7402</v>
      </c>
      <c r="F10772" s="8">
        <v>15</v>
      </c>
      <c r="G10772" s="8">
        <v>1755</v>
      </c>
      <c r="H10772" s="8">
        <v>1950</v>
      </c>
      <c r="I10772" s="8">
        <v>39</v>
      </c>
      <c r="J10772" s="8">
        <v>74413.16</v>
      </c>
      <c r="K10772" s="8">
        <v>1908.0297435897437</v>
      </c>
      <c r="L10772" s="8">
        <f t="shared" si="672"/>
        <v>248.87344481605351</v>
      </c>
      <c r="M10772" s="8">
        <f t="shared" si="673"/>
        <v>1659.1562987736902</v>
      </c>
      <c r="N10772" s="14">
        <v>12</v>
      </c>
      <c r="O10772" s="14">
        <v>1899.1279999999999</v>
      </c>
      <c r="P10772" s="8">
        <v>15</v>
      </c>
      <c r="Q10772" s="8">
        <v>1950</v>
      </c>
      <c r="R10772" s="17">
        <f t="shared" si="674"/>
        <v>74065.991999999998</v>
      </c>
      <c r="S10772" s="18">
        <f t="shared" si="675"/>
        <v>74413.16</v>
      </c>
    </row>
    <row r="10773" spans="1:19" x14ac:dyDescent="0.25">
      <c r="A10773" s="7" t="s">
        <v>9631</v>
      </c>
      <c r="B10773" s="7" t="s">
        <v>9632</v>
      </c>
      <c r="C10773" s="7" t="s">
        <v>14</v>
      </c>
      <c r="D10773" s="7" t="s">
        <v>15</v>
      </c>
      <c r="E10773" s="7" t="s">
        <v>2322</v>
      </c>
      <c r="F10773" s="8">
        <v>21</v>
      </c>
      <c r="G10773" s="8">
        <v>205.82</v>
      </c>
      <c r="H10773" s="8">
        <v>226.39</v>
      </c>
      <c r="I10773" s="8">
        <v>110</v>
      </c>
      <c r="J10773" s="8">
        <v>23257.409999999996</v>
      </c>
      <c r="K10773" s="8">
        <v>211.43099999999995</v>
      </c>
      <c r="L10773" s="8">
        <f t="shared" si="672"/>
        <v>36.694636363636363</v>
      </c>
      <c r="M10773" s="8">
        <f t="shared" si="673"/>
        <v>174.73636363636359</v>
      </c>
      <c r="N10773" s="14">
        <v>12</v>
      </c>
      <c r="O10773" s="14">
        <v>209.55199999999999</v>
      </c>
      <c r="P10773" s="8">
        <v>21</v>
      </c>
      <c r="Q10773" s="8">
        <v>226.39099999999999</v>
      </c>
      <c r="R10773" s="17">
        <f t="shared" si="674"/>
        <v>23050.719999999998</v>
      </c>
      <c r="S10773" s="18">
        <f t="shared" si="675"/>
        <v>23257.409999999996</v>
      </c>
    </row>
    <row r="10774" spans="1:19" x14ac:dyDescent="0.25">
      <c r="A10774" s="7" t="s">
        <v>8033</v>
      </c>
      <c r="B10774" s="7" t="s">
        <v>8034</v>
      </c>
      <c r="C10774" s="7" t="s">
        <v>7249</v>
      </c>
      <c r="D10774" s="7" t="s">
        <v>7250</v>
      </c>
      <c r="E10774" s="7" t="s">
        <v>7251</v>
      </c>
      <c r="F10774" s="8">
        <v>21</v>
      </c>
      <c r="G10774" s="8">
        <v>0.69</v>
      </c>
      <c r="H10774" s="8">
        <v>0.78</v>
      </c>
      <c r="I10774" s="8">
        <v>40170</v>
      </c>
      <c r="J10774" s="8">
        <v>30103.570000000011</v>
      </c>
      <c r="K10774" s="8">
        <v>0.74940428180234031</v>
      </c>
      <c r="L10774" s="8">
        <f t="shared" si="672"/>
        <v>0.13006190014751362</v>
      </c>
      <c r="M10774" s="8">
        <f t="shared" si="673"/>
        <v>0.61934238165482669</v>
      </c>
      <c r="N10774" s="9"/>
      <c r="O10774" s="9"/>
      <c r="P10774" s="8">
        <v>21</v>
      </c>
      <c r="Q10774" s="8">
        <v>0.79097700000000004</v>
      </c>
      <c r="R10774" s="17">
        <f t="shared" si="674"/>
        <v>0</v>
      </c>
      <c r="S10774" s="18">
        <f t="shared" si="675"/>
        <v>30103.570000000011</v>
      </c>
    </row>
    <row r="10775" spans="1:19" x14ac:dyDescent="0.25">
      <c r="A10775" s="7" t="s">
        <v>7660</v>
      </c>
      <c r="B10775" s="7" t="s">
        <v>7661</v>
      </c>
      <c r="C10775" s="7" t="s">
        <v>7205</v>
      </c>
      <c r="D10775" s="7" t="s">
        <v>7206</v>
      </c>
      <c r="E10775" s="7" t="s">
        <v>7440</v>
      </c>
      <c r="F10775" s="8">
        <v>15</v>
      </c>
      <c r="G10775" s="8">
        <v>23.13</v>
      </c>
      <c r="H10775" s="8">
        <v>24.97</v>
      </c>
      <c r="I10775" s="8">
        <v>1960</v>
      </c>
      <c r="J10775" s="8">
        <v>47271.080000000009</v>
      </c>
      <c r="K10775" s="8">
        <v>24.117897959183679</v>
      </c>
      <c r="L10775" s="8">
        <f t="shared" si="672"/>
        <v>3.1458127772848279</v>
      </c>
      <c r="M10775" s="8">
        <f t="shared" si="673"/>
        <v>20.972085181898851</v>
      </c>
      <c r="N10775" s="14">
        <v>12</v>
      </c>
      <c r="O10775" s="14">
        <v>24.319714285714287</v>
      </c>
      <c r="P10775" s="8">
        <v>15</v>
      </c>
      <c r="Q10775" s="8">
        <v>24.971095238095238</v>
      </c>
      <c r="R10775" s="17">
        <f t="shared" si="674"/>
        <v>47666.64</v>
      </c>
      <c r="S10775" s="18">
        <f t="shared" si="675"/>
        <v>47271.080000000009</v>
      </c>
    </row>
    <row r="10776" spans="1:19" x14ac:dyDescent="0.25">
      <c r="A10776" s="7" t="s">
        <v>7893</v>
      </c>
      <c r="B10776" s="7" t="s">
        <v>7894</v>
      </c>
      <c r="C10776" s="7" t="s">
        <v>7249</v>
      </c>
      <c r="D10776" s="7" t="s">
        <v>7250</v>
      </c>
      <c r="E10776" s="7" t="s">
        <v>7251</v>
      </c>
      <c r="F10776" s="8">
        <v>21</v>
      </c>
      <c r="G10776" s="8">
        <v>0.7</v>
      </c>
      <c r="H10776" s="8">
        <v>0.79</v>
      </c>
      <c r="I10776" s="8">
        <v>72890</v>
      </c>
      <c r="J10776" s="8">
        <v>55979.229999999952</v>
      </c>
      <c r="K10776" s="8">
        <v>0.76799602140211209</v>
      </c>
      <c r="L10776" s="8">
        <f t="shared" si="672"/>
        <v>0.13328856569788716</v>
      </c>
      <c r="M10776" s="8">
        <f t="shared" si="673"/>
        <v>0.63470745570422493</v>
      </c>
      <c r="N10776" s="9"/>
      <c r="O10776" s="9"/>
      <c r="P10776" s="8">
        <v>21</v>
      </c>
      <c r="Q10776" s="8">
        <v>0.79097733333333331</v>
      </c>
      <c r="R10776" s="17">
        <f t="shared" si="674"/>
        <v>0</v>
      </c>
      <c r="S10776" s="18">
        <f t="shared" si="675"/>
        <v>55979.229999999952</v>
      </c>
    </row>
    <row r="10777" spans="1:19" x14ac:dyDescent="0.25">
      <c r="A10777" s="7" t="s">
        <v>19680</v>
      </c>
      <c r="B10777" s="7" t="s">
        <v>19681</v>
      </c>
      <c r="C10777" s="7" t="s">
        <v>37</v>
      </c>
      <c r="D10777" s="7" t="s">
        <v>38</v>
      </c>
      <c r="E10777" s="7" t="s">
        <v>39</v>
      </c>
      <c r="F10777" s="8">
        <v>15</v>
      </c>
      <c r="G10777" s="8">
        <v>10499.99</v>
      </c>
      <c r="H10777" s="8">
        <v>11340</v>
      </c>
      <c r="I10777" s="8">
        <v>3</v>
      </c>
      <c r="J10777" s="8">
        <v>32339.989999999998</v>
      </c>
      <c r="K10777" s="8">
        <v>10779.996666666666</v>
      </c>
      <c r="L10777" s="8">
        <f t="shared" si="672"/>
        <v>1406.0865217391292</v>
      </c>
      <c r="M10777" s="8">
        <f t="shared" si="673"/>
        <v>9373.9101449275367</v>
      </c>
      <c r="N10777" s="9"/>
      <c r="O10777" s="9"/>
      <c r="P10777" s="8">
        <v>15</v>
      </c>
      <c r="Q10777" s="8">
        <v>11340</v>
      </c>
      <c r="R10777" s="17">
        <f t="shared" si="674"/>
        <v>0</v>
      </c>
      <c r="S10777" s="18">
        <f t="shared" si="675"/>
        <v>32339.989999999998</v>
      </c>
    </row>
    <row r="10778" spans="1:19" x14ac:dyDescent="0.25">
      <c r="A10778" s="7" t="s">
        <v>15189</v>
      </c>
      <c r="B10778" s="7" t="s">
        <v>15190</v>
      </c>
      <c r="C10778" s="7" t="s">
        <v>14</v>
      </c>
      <c r="D10778" s="7" t="s">
        <v>15</v>
      </c>
      <c r="E10778" s="7" t="s">
        <v>7231</v>
      </c>
      <c r="F10778" s="8">
        <v>15</v>
      </c>
      <c r="G10778" s="8">
        <v>741.52</v>
      </c>
      <c r="H10778" s="8">
        <v>1081</v>
      </c>
      <c r="I10778" s="8">
        <v>8</v>
      </c>
      <c r="J10778" s="8">
        <v>6950.5999999999995</v>
      </c>
      <c r="K10778" s="8">
        <v>868.82499999999993</v>
      </c>
      <c r="L10778" s="8">
        <f t="shared" si="672"/>
        <v>113.32499999999993</v>
      </c>
      <c r="M10778" s="8">
        <f t="shared" si="673"/>
        <v>755.5</v>
      </c>
      <c r="N10778" s="9"/>
      <c r="O10778" s="9"/>
      <c r="P10778" s="8">
        <v>15</v>
      </c>
      <c r="Q10778" s="8">
        <v>1081</v>
      </c>
      <c r="R10778" s="17">
        <f t="shared" si="674"/>
        <v>0</v>
      </c>
      <c r="S10778" s="18">
        <f t="shared" si="675"/>
        <v>6950.5999999999995</v>
      </c>
    </row>
    <row r="10779" spans="1:19" x14ac:dyDescent="0.25">
      <c r="A10779" s="7" t="s">
        <v>14740</v>
      </c>
      <c r="B10779" s="7" t="s">
        <v>14741</v>
      </c>
      <c r="C10779" s="7" t="s">
        <v>7400</v>
      </c>
      <c r="D10779" s="7" t="s">
        <v>7401</v>
      </c>
      <c r="E10779" s="7" t="s">
        <v>7402</v>
      </c>
      <c r="F10779" s="8">
        <v>15</v>
      </c>
      <c r="G10779" s="8">
        <v>7471.6</v>
      </c>
      <c r="H10779" s="8">
        <v>7864.84</v>
      </c>
      <c r="I10779" s="8">
        <v>29</v>
      </c>
      <c r="J10779" s="8">
        <v>226379.31999999995</v>
      </c>
      <c r="K10779" s="8">
        <v>7806.1834482758604</v>
      </c>
      <c r="L10779" s="8">
        <f t="shared" si="672"/>
        <v>1018.19784107946</v>
      </c>
      <c r="M10779" s="8">
        <f t="shared" si="673"/>
        <v>6787.9856071964005</v>
      </c>
      <c r="N10779" s="14">
        <v>12</v>
      </c>
      <c r="O10779" s="14">
        <v>7659.67</v>
      </c>
      <c r="P10779" s="8">
        <v>15</v>
      </c>
      <c r="Q10779" s="8">
        <v>7864.84</v>
      </c>
      <c r="R10779" s="17">
        <f t="shared" si="674"/>
        <v>222130.43</v>
      </c>
      <c r="S10779" s="18">
        <f t="shared" si="675"/>
        <v>226379.31999999995</v>
      </c>
    </row>
    <row r="10780" spans="1:19" x14ac:dyDescent="0.25">
      <c r="A10780" s="7" t="s">
        <v>8323</v>
      </c>
      <c r="B10780" s="7" t="s">
        <v>8324</v>
      </c>
      <c r="C10780" s="7" t="s">
        <v>14</v>
      </c>
      <c r="D10780" s="7" t="s">
        <v>15</v>
      </c>
      <c r="E10780" s="7" t="s">
        <v>7768</v>
      </c>
      <c r="F10780" s="8">
        <v>21</v>
      </c>
      <c r="G10780" s="8">
        <v>50.05</v>
      </c>
      <c r="H10780" s="8">
        <v>55.06</v>
      </c>
      <c r="I10780" s="8">
        <v>2380</v>
      </c>
      <c r="J10780" s="8">
        <v>129327.71</v>
      </c>
      <c r="K10780" s="8">
        <v>54.339373949579837</v>
      </c>
      <c r="L10780" s="8">
        <f t="shared" si="672"/>
        <v>9.4308004375303867</v>
      </c>
      <c r="M10780" s="8">
        <f t="shared" si="673"/>
        <v>44.90857351204945</v>
      </c>
      <c r="N10780" s="14">
        <v>12</v>
      </c>
      <c r="O10780" s="14">
        <v>54.017600000000002</v>
      </c>
      <c r="P10780" s="8">
        <v>21</v>
      </c>
      <c r="Q10780" s="8">
        <v>55.054999999999993</v>
      </c>
      <c r="R10780" s="17">
        <f t="shared" si="674"/>
        <v>128561.88800000001</v>
      </c>
      <c r="S10780" s="18">
        <f t="shared" si="675"/>
        <v>129327.71</v>
      </c>
    </row>
    <row r="10781" spans="1:19" x14ac:dyDescent="0.25">
      <c r="A10781" s="7" t="s">
        <v>7620</v>
      </c>
      <c r="B10781" s="7" t="s">
        <v>7621</v>
      </c>
      <c r="C10781" s="7" t="s">
        <v>7205</v>
      </c>
      <c r="D10781" s="7" t="s">
        <v>7206</v>
      </c>
      <c r="E10781" s="7" t="s">
        <v>7207</v>
      </c>
      <c r="F10781" s="8">
        <v>21</v>
      </c>
      <c r="G10781" s="8">
        <v>63.49</v>
      </c>
      <c r="H10781" s="8">
        <v>91.96</v>
      </c>
      <c r="I10781" s="8">
        <v>240</v>
      </c>
      <c r="J10781" s="8">
        <v>20362.46</v>
      </c>
      <c r="K10781" s="8">
        <v>84.843583333333328</v>
      </c>
      <c r="L10781" s="8">
        <f t="shared" si="672"/>
        <v>14.724919421487598</v>
      </c>
      <c r="M10781" s="8">
        <f t="shared" si="673"/>
        <v>70.118663911845729</v>
      </c>
      <c r="N10781" s="14">
        <v>12</v>
      </c>
      <c r="O10781" s="14">
        <v>85.12</v>
      </c>
      <c r="P10781" s="8">
        <v>21</v>
      </c>
      <c r="Q10781" s="8">
        <v>91.960000000000008</v>
      </c>
      <c r="R10781" s="17">
        <f t="shared" si="674"/>
        <v>20428.800000000003</v>
      </c>
      <c r="S10781" s="18">
        <f t="shared" si="675"/>
        <v>20362.46</v>
      </c>
    </row>
    <row r="10782" spans="1:19" x14ac:dyDescent="0.25">
      <c r="A10782" s="7" t="s">
        <v>11991</v>
      </c>
      <c r="B10782" s="7" t="s">
        <v>11992</v>
      </c>
      <c r="C10782" s="7" t="s">
        <v>14</v>
      </c>
      <c r="D10782" s="7" t="s">
        <v>15</v>
      </c>
      <c r="E10782" s="7" t="s">
        <v>2322</v>
      </c>
      <c r="F10782" s="8">
        <v>21</v>
      </c>
      <c r="G10782" s="8">
        <v>14.52</v>
      </c>
      <c r="H10782" s="8">
        <v>15.97</v>
      </c>
      <c r="I10782" s="8">
        <v>3803</v>
      </c>
      <c r="J10782" s="8">
        <v>59029.61</v>
      </c>
      <c r="K10782" s="8">
        <v>15.52185379963187</v>
      </c>
      <c r="L10782" s="8">
        <f t="shared" si="672"/>
        <v>2.6938754528286708</v>
      </c>
      <c r="M10782" s="8">
        <f t="shared" si="673"/>
        <v>12.827978346803199</v>
      </c>
      <c r="N10782" s="9"/>
      <c r="O10782" s="9"/>
      <c r="P10782" s="8">
        <v>21</v>
      </c>
      <c r="Q10782" s="8">
        <v>15.972</v>
      </c>
      <c r="R10782" s="17">
        <f t="shared" si="674"/>
        <v>0</v>
      </c>
      <c r="S10782" s="18">
        <f t="shared" si="675"/>
        <v>59029.61</v>
      </c>
    </row>
    <row r="10783" spans="1:19" x14ac:dyDescent="0.25">
      <c r="A10783" s="7" t="s">
        <v>7937</v>
      </c>
      <c r="B10783" s="7" t="s">
        <v>7938</v>
      </c>
      <c r="C10783" s="7" t="s">
        <v>14</v>
      </c>
      <c r="D10783" s="7" t="s">
        <v>15</v>
      </c>
      <c r="E10783" s="7" t="s">
        <v>2322</v>
      </c>
      <c r="F10783" s="8">
        <v>21</v>
      </c>
      <c r="G10783" s="8">
        <v>135.88</v>
      </c>
      <c r="H10783" s="8">
        <v>157.30000000000001</v>
      </c>
      <c r="I10783" s="8">
        <v>110</v>
      </c>
      <c r="J10783" s="8">
        <v>15589.64</v>
      </c>
      <c r="K10783" s="8">
        <v>141.72399999999999</v>
      </c>
      <c r="L10783" s="8">
        <f t="shared" si="672"/>
        <v>24.596727272727264</v>
      </c>
      <c r="M10783" s="8">
        <f t="shared" si="673"/>
        <v>117.12727272727273</v>
      </c>
      <c r="N10783" s="14">
        <v>12</v>
      </c>
      <c r="O10783" s="14">
        <v>145.6</v>
      </c>
      <c r="P10783" s="8">
        <v>21</v>
      </c>
      <c r="Q10783" s="8">
        <v>157.30000000000001</v>
      </c>
      <c r="R10783" s="17">
        <f t="shared" si="674"/>
        <v>16016</v>
      </c>
      <c r="S10783" s="18">
        <f t="shared" si="675"/>
        <v>15589.64</v>
      </c>
    </row>
    <row r="10784" spans="1:19" x14ac:dyDescent="0.25">
      <c r="A10784" s="7" t="s">
        <v>12537</v>
      </c>
      <c r="B10784" s="7" t="s">
        <v>12538</v>
      </c>
      <c r="C10784" s="7" t="s">
        <v>14</v>
      </c>
      <c r="D10784" s="7" t="s">
        <v>15</v>
      </c>
      <c r="E10784" s="7" t="s">
        <v>2322</v>
      </c>
      <c r="F10784" s="8">
        <v>21</v>
      </c>
      <c r="G10784" s="8">
        <v>1220.29</v>
      </c>
      <c r="H10784" s="8">
        <v>1259.58</v>
      </c>
      <c r="I10784" s="8">
        <v>70</v>
      </c>
      <c r="J10784" s="8">
        <v>86203.200000000012</v>
      </c>
      <c r="K10784" s="8">
        <v>1231.4742857142858</v>
      </c>
      <c r="L10784" s="8">
        <f t="shared" si="672"/>
        <v>213.72694214876026</v>
      </c>
      <c r="M10784" s="8">
        <f t="shared" si="673"/>
        <v>1017.7473435655255</v>
      </c>
      <c r="N10784" s="9"/>
      <c r="O10784" s="9"/>
      <c r="P10784" s="8">
        <v>21</v>
      </c>
      <c r="Q10784" s="8">
        <v>1255.98</v>
      </c>
      <c r="R10784" s="17">
        <f t="shared" si="674"/>
        <v>0</v>
      </c>
      <c r="S10784" s="18">
        <f t="shared" si="675"/>
        <v>86203.200000000012</v>
      </c>
    </row>
    <row r="10785" spans="1:19" x14ac:dyDescent="0.25">
      <c r="A10785" s="7" t="s">
        <v>13302</v>
      </c>
      <c r="B10785" s="7" t="s">
        <v>13303</v>
      </c>
      <c r="C10785" s="7" t="s">
        <v>37</v>
      </c>
      <c r="D10785" s="7" t="s">
        <v>38</v>
      </c>
      <c r="E10785" s="7" t="s">
        <v>39</v>
      </c>
      <c r="F10785" s="8">
        <v>15</v>
      </c>
      <c r="G10785" s="8">
        <v>2714.39</v>
      </c>
      <c r="H10785" s="8">
        <v>2930.99</v>
      </c>
      <c r="I10785" s="8">
        <v>10</v>
      </c>
      <c r="J10785" s="8">
        <v>27577.119999999999</v>
      </c>
      <c r="K10785" s="8">
        <v>2757.712</v>
      </c>
      <c r="L10785" s="8">
        <f t="shared" si="672"/>
        <v>359.70156521739091</v>
      </c>
      <c r="M10785" s="8">
        <f t="shared" si="673"/>
        <v>2398.0104347826091</v>
      </c>
      <c r="N10785" s="9"/>
      <c r="O10785" s="9"/>
      <c r="P10785" s="8">
        <v>15</v>
      </c>
      <c r="Q10785" s="8">
        <v>2930.99</v>
      </c>
      <c r="R10785" s="17">
        <f t="shared" si="674"/>
        <v>0</v>
      </c>
      <c r="S10785" s="18">
        <f t="shared" si="675"/>
        <v>27577.119999999999</v>
      </c>
    </row>
    <row r="10786" spans="1:19" x14ac:dyDescent="0.25">
      <c r="A10786" s="7" t="s">
        <v>18500</v>
      </c>
      <c r="B10786" s="7" t="s">
        <v>18501</v>
      </c>
      <c r="C10786" s="7" t="s">
        <v>37</v>
      </c>
      <c r="D10786" s="7" t="s">
        <v>38</v>
      </c>
      <c r="E10786" s="7" t="s">
        <v>39</v>
      </c>
      <c r="F10786" s="8">
        <v>15</v>
      </c>
      <c r="G10786" s="8">
        <v>1564</v>
      </c>
      <c r="H10786" s="8">
        <v>2700.01</v>
      </c>
      <c r="I10786" s="8">
        <v>7</v>
      </c>
      <c r="J10786" s="8">
        <v>17164.010000000002</v>
      </c>
      <c r="K10786" s="8">
        <v>2452.0014285714287</v>
      </c>
      <c r="L10786" s="8">
        <f t="shared" si="672"/>
        <v>319.82627329192519</v>
      </c>
      <c r="M10786" s="8">
        <f t="shared" si="673"/>
        <v>2132.1751552795035</v>
      </c>
      <c r="N10786" s="14">
        <v>12</v>
      </c>
      <c r="O10786" s="14">
        <v>2629.57</v>
      </c>
      <c r="P10786" s="8">
        <v>15</v>
      </c>
      <c r="Q10786" s="8">
        <v>2700</v>
      </c>
      <c r="R10786" s="17">
        <f t="shared" si="674"/>
        <v>18406.990000000002</v>
      </c>
      <c r="S10786" s="18">
        <f t="shared" si="675"/>
        <v>17164.010000000002</v>
      </c>
    </row>
    <row r="10787" spans="1:19" x14ac:dyDescent="0.25">
      <c r="A10787" s="7" t="s">
        <v>12091</v>
      </c>
      <c r="B10787" s="7" t="s">
        <v>12092</v>
      </c>
      <c r="C10787" s="7" t="s">
        <v>7539</v>
      </c>
      <c r="D10787" s="7" t="s">
        <v>7540</v>
      </c>
      <c r="E10787" s="7" t="s">
        <v>7798</v>
      </c>
      <c r="F10787" s="8">
        <v>21</v>
      </c>
      <c r="G10787" s="8">
        <v>2.67</v>
      </c>
      <c r="H10787" s="8">
        <v>3.05</v>
      </c>
      <c r="I10787" s="8">
        <v>28800</v>
      </c>
      <c r="J10787" s="8">
        <v>86078.19</v>
      </c>
      <c r="K10787" s="8">
        <v>2.9888260416666665</v>
      </c>
      <c r="L10787" s="8">
        <f t="shared" si="672"/>
        <v>0.51872187499999978</v>
      </c>
      <c r="M10787" s="8">
        <f t="shared" si="673"/>
        <v>2.4701041666666668</v>
      </c>
      <c r="N10787" s="9"/>
      <c r="O10787" s="9"/>
      <c r="P10787" s="8">
        <v>21</v>
      </c>
      <c r="Q10787" s="8">
        <v>3.0491579861111116</v>
      </c>
      <c r="R10787" s="17">
        <f t="shared" si="674"/>
        <v>0</v>
      </c>
      <c r="S10787" s="18">
        <f t="shared" si="675"/>
        <v>86078.19</v>
      </c>
    </row>
    <row r="10788" spans="1:19" x14ac:dyDescent="0.25">
      <c r="A10788" s="7" t="s">
        <v>11062</v>
      </c>
      <c r="B10788" s="7" t="s">
        <v>11063</v>
      </c>
      <c r="C10788" s="7" t="s">
        <v>7205</v>
      </c>
      <c r="D10788" s="7" t="s">
        <v>7206</v>
      </c>
      <c r="E10788" s="7" t="s">
        <v>7435</v>
      </c>
      <c r="F10788" s="8">
        <v>15</v>
      </c>
      <c r="G10788" s="8">
        <v>17.329999999999998</v>
      </c>
      <c r="H10788" s="8">
        <v>19.09</v>
      </c>
      <c r="I10788" s="8">
        <v>8470</v>
      </c>
      <c r="J10788" s="8">
        <v>159950.41999999993</v>
      </c>
      <c r="K10788" s="8">
        <v>18.884347107438007</v>
      </c>
      <c r="L10788" s="8">
        <f t="shared" si="672"/>
        <v>2.4631757096658262</v>
      </c>
      <c r="M10788" s="8">
        <f t="shared" si="673"/>
        <v>16.421171397772181</v>
      </c>
      <c r="N10788" s="14">
        <v>12</v>
      </c>
      <c r="O10788" s="14">
        <v>18.591999999999999</v>
      </c>
      <c r="P10788" s="8">
        <v>15</v>
      </c>
      <c r="Q10788" s="8">
        <v>19.09</v>
      </c>
      <c r="R10788" s="17">
        <f t="shared" si="674"/>
        <v>157474.23999999999</v>
      </c>
      <c r="S10788" s="18">
        <f t="shared" si="675"/>
        <v>159950.41999999993</v>
      </c>
    </row>
    <row r="10789" spans="1:19" x14ac:dyDescent="0.25">
      <c r="A10789" s="7" t="s">
        <v>11957</v>
      </c>
      <c r="B10789" s="7" t="s">
        <v>11958</v>
      </c>
      <c r="C10789" s="7" t="s">
        <v>7400</v>
      </c>
      <c r="D10789" s="7" t="s">
        <v>7401</v>
      </c>
      <c r="E10789" s="7" t="s">
        <v>7402</v>
      </c>
      <c r="F10789" s="8">
        <v>15</v>
      </c>
      <c r="G10789" s="8">
        <v>261.52</v>
      </c>
      <c r="H10789" s="8">
        <v>282.45</v>
      </c>
      <c r="I10789" s="8">
        <v>170</v>
      </c>
      <c r="J10789" s="8">
        <v>46258.51999999999</v>
      </c>
      <c r="K10789" s="8">
        <v>272.10894117647052</v>
      </c>
      <c r="L10789" s="8">
        <f t="shared" si="672"/>
        <v>35.492470588235278</v>
      </c>
      <c r="M10789" s="8">
        <f t="shared" si="673"/>
        <v>236.61647058823525</v>
      </c>
      <c r="N10789" s="14">
        <v>12</v>
      </c>
      <c r="O10789" s="14">
        <v>275.08000000000004</v>
      </c>
      <c r="P10789" s="8">
        <v>15</v>
      </c>
      <c r="Q10789" s="8">
        <v>282.45</v>
      </c>
      <c r="R10789" s="17">
        <f t="shared" si="674"/>
        <v>46763.600000000006</v>
      </c>
      <c r="S10789" s="18">
        <f t="shared" si="675"/>
        <v>46258.51999999999</v>
      </c>
    </row>
    <row r="10790" spans="1:19" x14ac:dyDescent="0.25">
      <c r="A10790" s="7" t="s">
        <v>9693</v>
      </c>
      <c r="B10790" s="7" t="s">
        <v>9694</v>
      </c>
      <c r="C10790" s="7" t="s">
        <v>7205</v>
      </c>
      <c r="D10790" s="7" t="s">
        <v>7206</v>
      </c>
      <c r="E10790" s="7" t="s">
        <v>7445</v>
      </c>
      <c r="F10790" s="8">
        <v>15</v>
      </c>
      <c r="G10790" s="8">
        <v>3.22</v>
      </c>
      <c r="H10790" s="8">
        <v>3.22</v>
      </c>
      <c r="I10790" s="8">
        <v>41136</v>
      </c>
      <c r="J10790" s="8">
        <v>130686.92</v>
      </c>
      <c r="K10790" s="8">
        <v>3.1769476857253984</v>
      </c>
      <c r="L10790" s="8">
        <f t="shared" si="672"/>
        <v>0.41438448074679091</v>
      </c>
      <c r="M10790" s="8">
        <f t="shared" si="673"/>
        <v>2.7625632049786075</v>
      </c>
      <c r="N10790" s="14">
        <v>12</v>
      </c>
      <c r="O10790" s="14">
        <v>3.1359999999999997</v>
      </c>
      <c r="P10790" s="8">
        <v>15</v>
      </c>
      <c r="Q10790" s="8">
        <v>3.22</v>
      </c>
      <c r="R10790" s="17">
        <f t="shared" si="674"/>
        <v>129002.49599999998</v>
      </c>
      <c r="S10790" s="18">
        <f t="shared" si="675"/>
        <v>130686.92</v>
      </c>
    </row>
    <row r="10791" spans="1:19" x14ac:dyDescent="0.25">
      <c r="A10791" s="7" t="s">
        <v>11186</v>
      </c>
      <c r="B10791" s="7" t="s">
        <v>11187</v>
      </c>
      <c r="C10791" s="7" t="s">
        <v>37</v>
      </c>
      <c r="D10791" s="7" t="s">
        <v>38</v>
      </c>
      <c r="E10791" s="7" t="s">
        <v>39</v>
      </c>
      <c r="F10791" s="8">
        <v>15</v>
      </c>
      <c r="G10791" s="8">
        <v>1167.18</v>
      </c>
      <c r="H10791" s="8">
        <v>1260.55</v>
      </c>
      <c r="I10791" s="8">
        <v>39</v>
      </c>
      <c r="J10791" s="8">
        <v>47387.439999999995</v>
      </c>
      <c r="K10791" s="8">
        <v>1215.062564102564</v>
      </c>
      <c r="L10791" s="8">
        <f t="shared" si="672"/>
        <v>158.48642140468223</v>
      </c>
      <c r="M10791" s="8">
        <f t="shared" si="673"/>
        <v>1056.5761426978818</v>
      </c>
      <c r="N10791" s="14">
        <v>12</v>
      </c>
      <c r="O10791" s="14">
        <v>1227.6654545454546</v>
      </c>
      <c r="P10791" s="8">
        <v>15</v>
      </c>
      <c r="Q10791" s="8">
        <v>1260.55</v>
      </c>
      <c r="R10791" s="17">
        <f t="shared" si="674"/>
        <v>47878.952727272728</v>
      </c>
      <c r="S10791" s="18">
        <f t="shared" si="675"/>
        <v>47387.439999999995</v>
      </c>
    </row>
    <row r="10792" spans="1:19" x14ac:dyDescent="0.25">
      <c r="A10792" s="7" t="s">
        <v>8256</v>
      </c>
      <c r="B10792" s="7" t="s">
        <v>8257</v>
      </c>
      <c r="C10792" s="7" t="s">
        <v>32</v>
      </c>
      <c r="D10792" s="7" t="s">
        <v>33</v>
      </c>
      <c r="E10792" s="7" t="s">
        <v>34</v>
      </c>
      <c r="F10792" s="8">
        <v>15</v>
      </c>
      <c r="G10792" s="8">
        <v>11164.04</v>
      </c>
      <c r="H10792" s="8">
        <v>12051.57</v>
      </c>
      <c r="I10792" s="8">
        <v>5</v>
      </c>
      <c r="J10792" s="8">
        <v>58482.79</v>
      </c>
      <c r="K10792" s="8">
        <v>11696.558000000001</v>
      </c>
      <c r="L10792" s="8">
        <f t="shared" si="672"/>
        <v>1525.637999999999</v>
      </c>
      <c r="M10792" s="8">
        <f t="shared" si="673"/>
        <v>10170.920000000002</v>
      </c>
      <c r="N10792" s="9"/>
      <c r="O10792" s="9"/>
      <c r="P10792" s="8">
        <v>15</v>
      </c>
      <c r="Q10792" s="8">
        <v>12051.57</v>
      </c>
      <c r="R10792" s="17">
        <f t="shared" si="674"/>
        <v>0</v>
      </c>
      <c r="S10792" s="18">
        <f t="shared" si="675"/>
        <v>58482.79</v>
      </c>
    </row>
    <row r="10793" spans="1:19" x14ac:dyDescent="0.25">
      <c r="A10793" s="7" t="s">
        <v>10134</v>
      </c>
      <c r="B10793" s="7" t="s">
        <v>10135</v>
      </c>
      <c r="C10793" s="7" t="s">
        <v>14</v>
      </c>
      <c r="D10793" s="7" t="s">
        <v>15</v>
      </c>
      <c r="E10793" s="7" t="s">
        <v>2322</v>
      </c>
      <c r="F10793" s="8">
        <v>21</v>
      </c>
      <c r="G10793" s="8">
        <v>101.1</v>
      </c>
      <c r="H10793" s="8">
        <v>126.38</v>
      </c>
      <c r="I10793" s="8">
        <v>396</v>
      </c>
      <c r="J10793" s="8">
        <v>48225.760000000002</v>
      </c>
      <c r="K10793" s="8">
        <v>121.78222222222223</v>
      </c>
      <c r="L10793" s="8">
        <f t="shared" si="672"/>
        <v>21.13575757575758</v>
      </c>
      <c r="M10793" s="8">
        <f t="shared" si="673"/>
        <v>100.64646464646465</v>
      </c>
      <c r="N10793" s="9"/>
      <c r="O10793" s="9"/>
      <c r="P10793" s="8">
        <v>21</v>
      </c>
      <c r="Q10793" s="8">
        <v>126.37777777777779</v>
      </c>
      <c r="R10793" s="17">
        <f t="shared" si="674"/>
        <v>0</v>
      </c>
      <c r="S10793" s="18">
        <f t="shared" si="675"/>
        <v>48225.760000000002</v>
      </c>
    </row>
    <row r="10794" spans="1:19" x14ac:dyDescent="0.25">
      <c r="A10794" s="7" t="s">
        <v>10928</v>
      </c>
      <c r="B10794" s="7" t="s">
        <v>10929</v>
      </c>
      <c r="C10794" s="7" t="s">
        <v>14</v>
      </c>
      <c r="D10794" s="7" t="s">
        <v>15</v>
      </c>
      <c r="E10794" s="7" t="s">
        <v>7231</v>
      </c>
      <c r="F10794" s="8">
        <v>21</v>
      </c>
      <c r="G10794" s="8">
        <v>178.72</v>
      </c>
      <c r="H10794" s="8">
        <v>239.58</v>
      </c>
      <c r="I10794" s="8">
        <v>60</v>
      </c>
      <c r="J10794" s="8">
        <v>12548.910000000002</v>
      </c>
      <c r="K10794" s="8">
        <v>209.14850000000004</v>
      </c>
      <c r="L10794" s="8">
        <f t="shared" si="672"/>
        <v>36.29849999999999</v>
      </c>
      <c r="M10794" s="8">
        <f t="shared" si="673"/>
        <v>172.85000000000005</v>
      </c>
      <c r="N10794" s="14">
        <v>12</v>
      </c>
      <c r="O10794" s="14">
        <v>221.76</v>
      </c>
      <c r="P10794" s="8">
        <v>21</v>
      </c>
      <c r="Q10794" s="8">
        <v>239.58</v>
      </c>
      <c r="R10794" s="17">
        <f t="shared" si="674"/>
        <v>13305.599999999999</v>
      </c>
      <c r="S10794" s="18">
        <f t="shared" si="675"/>
        <v>12548.910000000002</v>
      </c>
    </row>
    <row r="10795" spans="1:19" x14ac:dyDescent="0.25">
      <c r="A10795" s="7" t="s">
        <v>17241</v>
      </c>
      <c r="B10795" s="7" t="s">
        <v>17242</v>
      </c>
      <c r="C10795" s="7" t="s">
        <v>7205</v>
      </c>
      <c r="D10795" s="7" t="s">
        <v>7206</v>
      </c>
      <c r="E10795" s="7" t="s">
        <v>7440</v>
      </c>
      <c r="F10795" s="8">
        <v>15</v>
      </c>
      <c r="G10795" s="8">
        <v>638.22</v>
      </c>
      <c r="H10795" s="8">
        <v>689.25</v>
      </c>
      <c r="I10795" s="8">
        <v>108</v>
      </c>
      <c r="J10795" s="8">
        <v>72601.710000000006</v>
      </c>
      <c r="K10795" s="8">
        <v>672.23805555555566</v>
      </c>
      <c r="L10795" s="8">
        <f t="shared" si="672"/>
        <v>87.683224637681178</v>
      </c>
      <c r="M10795" s="8">
        <f t="shared" si="673"/>
        <v>584.55483091787448</v>
      </c>
      <c r="N10795" s="14">
        <v>12</v>
      </c>
      <c r="O10795" s="14">
        <v>671.26583333333326</v>
      </c>
      <c r="P10795" s="8">
        <v>15</v>
      </c>
      <c r="Q10795" s="8">
        <v>689.24583333333339</v>
      </c>
      <c r="R10795" s="17">
        <f t="shared" si="674"/>
        <v>72496.709999999992</v>
      </c>
      <c r="S10795" s="18">
        <f t="shared" si="675"/>
        <v>72601.710000000006</v>
      </c>
    </row>
    <row r="10796" spans="1:19" x14ac:dyDescent="0.25">
      <c r="A10796" s="7" t="s">
        <v>16142</v>
      </c>
      <c r="B10796" s="7" t="s">
        <v>16143</v>
      </c>
      <c r="C10796" s="7" t="s">
        <v>14</v>
      </c>
      <c r="D10796" s="7" t="s">
        <v>15</v>
      </c>
      <c r="E10796" s="7" t="s">
        <v>2322</v>
      </c>
      <c r="F10796" s="8">
        <v>21</v>
      </c>
      <c r="G10796" s="8">
        <v>0.24</v>
      </c>
      <c r="H10796" s="8">
        <v>367.84</v>
      </c>
      <c r="I10796" s="8">
        <v>105</v>
      </c>
      <c r="J10796" s="8">
        <v>36785.210000000006</v>
      </c>
      <c r="K10796" s="8">
        <v>350.33533333333338</v>
      </c>
      <c r="L10796" s="8">
        <f t="shared" si="672"/>
        <v>60.802000000000021</v>
      </c>
      <c r="M10796" s="8">
        <f t="shared" si="673"/>
        <v>289.53333333333336</v>
      </c>
      <c r="N10796" s="9"/>
      <c r="O10796" s="9"/>
      <c r="P10796" s="8">
        <v>21</v>
      </c>
      <c r="Q10796" s="8">
        <v>367.84000000000003</v>
      </c>
      <c r="R10796" s="17">
        <f t="shared" si="674"/>
        <v>0</v>
      </c>
      <c r="S10796" s="18">
        <f t="shared" si="675"/>
        <v>36785.210000000006</v>
      </c>
    </row>
    <row r="10797" spans="1:19" x14ac:dyDescent="0.25">
      <c r="A10797" s="7" t="s">
        <v>11548</v>
      </c>
      <c r="B10797" s="7" t="s">
        <v>11549</v>
      </c>
      <c r="C10797" s="7" t="s">
        <v>7205</v>
      </c>
      <c r="D10797" s="7" t="s">
        <v>7206</v>
      </c>
      <c r="E10797" s="7" t="s">
        <v>7440</v>
      </c>
      <c r="F10797" s="8">
        <v>15</v>
      </c>
      <c r="G10797" s="8">
        <v>131.44999999999999</v>
      </c>
      <c r="H10797" s="8">
        <v>141.96</v>
      </c>
      <c r="I10797" s="8">
        <v>310</v>
      </c>
      <c r="J10797" s="8">
        <v>42167.819999999992</v>
      </c>
      <c r="K10797" s="8">
        <v>136.0252258064516</v>
      </c>
      <c r="L10797" s="8">
        <f t="shared" si="672"/>
        <v>17.742420757363249</v>
      </c>
      <c r="M10797" s="8">
        <f t="shared" si="673"/>
        <v>118.28280504908835</v>
      </c>
      <c r="N10797" s="14">
        <v>12</v>
      </c>
      <c r="O10797" s="14">
        <v>138.25200000000001</v>
      </c>
      <c r="P10797" s="8">
        <v>15</v>
      </c>
      <c r="Q10797" s="8">
        <v>141.95699999999999</v>
      </c>
      <c r="R10797" s="17">
        <f t="shared" si="674"/>
        <v>42858.12</v>
      </c>
      <c r="S10797" s="18">
        <f t="shared" si="675"/>
        <v>42167.819999999992</v>
      </c>
    </row>
    <row r="10798" spans="1:19" x14ac:dyDescent="0.25">
      <c r="A10798" s="7" t="s">
        <v>18240</v>
      </c>
      <c r="B10798" s="7" t="s">
        <v>18241</v>
      </c>
      <c r="C10798" s="7" t="s">
        <v>37</v>
      </c>
      <c r="D10798" s="7" t="s">
        <v>38</v>
      </c>
      <c r="E10798" s="7" t="s">
        <v>39</v>
      </c>
      <c r="F10798" s="8">
        <v>15</v>
      </c>
      <c r="G10798" s="8">
        <v>977.5</v>
      </c>
      <c r="H10798" s="8">
        <v>1317.61</v>
      </c>
      <c r="I10798" s="8">
        <v>28</v>
      </c>
      <c r="J10798" s="8">
        <v>35041.399999999994</v>
      </c>
      <c r="K10798" s="8">
        <v>1251.4785714285713</v>
      </c>
      <c r="L10798" s="8">
        <f t="shared" si="672"/>
        <v>163.23633540372657</v>
      </c>
      <c r="M10798" s="8">
        <f t="shared" si="673"/>
        <v>1088.2422360248447</v>
      </c>
      <c r="N10798" s="14">
        <v>12</v>
      </c>
      <c r="O10798" s="14">
        <v>1283.23</v>
      </c>
      <c r="P10798" s="8">
        <v>15</v>
      </c>
      <c r="Q10798" s="8">
        <v>1317.6</v>
      </c>
      <c r="R10798" s="17">
        <f t="shared" si="674"/>
        <v>35930.44</v>
      </c>
      <c r="S10798" s="18">
        <f t="shared" si="675"/>
        <v>35041.399999999994</v>
      </c>
    </row>
    <row r="10799" spans="1:19" x14ac:dyDescent="0.25">
      <c r="A10799" s="7" t="s">
        <v>1496</v>
      </c>
      <c r="B10799" s="7" t="s">
        <v>1497</v>
      </c>
      <c r="C10799" s="7" t="s">
        <v>37</v>
      </c>
      <c r="D10799" s="7" t="s">
        <v>38</v>
      </c>
      <c r="E10799" s="7" t="s">
        <v>39</v>
      </c>
      <c r="F10799" s="8">
        <v>15</v>
      </c>
      <c r="G10799" s="8">
        <v>11607.27</v>
      </c>
      <c r="H10799" s="8">
        <v>12535.85</v>
      </c>
      <c r="I10799" s="8">
        <v>4</v>
      </c>
      <c r="J10799" s="8">
        <v>48286.239999999998</v>
      </c>
      <c r="K10799" s="8">
        <v>12071.56</v>
      </c>
      <c r="L10799" s="8">
        <f t="shared" si="672"/>
        <v>1574.5513043478259</v>
      </c>
      <c r="M10799" s="8">
        <f t="shared" si="673"/>
        <v>10497.008695652174</v>
      </c>
      <c r="N10799" s="9"/>
      <c r="O10799" s="9"/>
      <c r="P10799" s="8">
        <v>15</v>
      </c>
      <c r="Q10799" s="8">
        <v>12535.85</v>
      </c>
      <c r="R10799" s="17">
        <f t="shared" si="674"/>
        <v>0</v>
      </c>
      <c r="S10799" s="18">
        <f t="shared" si="675"/>
        <v>48286.239999999998</v>
      </c>
    </row>
    <row r="10800" spans="1:19" x14ac:dyDescent="0.25">
      <c r="A10800" s="7" t="s">
        <v>15467</v>
      </c>
      <c r="B10800" s="7" t="s">
        <v>15468</v>
      </c>
      <c r="C10800" s="7" t="s">
        <v>14</v>
      </c>
      <c r="D10800" s="7" t="s">
        <v>15</v>
      </c>
      <c r="E10800" s="7" t="s">
        <v>2322</v>
      </c>
      <c r="F10800" s="8">
        <v>21</v>
      </c>
      <c r="G10800" s="8">
        <v>1769.02</v>
      </c>
      <c r="H10800" s="8">
        <v>1862.19</v>
      </c>
      <c r="I10800" s="8">
        <v>230</v>
      </c>
      <c r="J10800" s="8">
        <v>426440.30000000005</v>
      </c>
      <c r="K10800" s="8">
        <v>1854.0882608695654</v>
      </c>
      <c r="L10800" s="8">
        <f t="shared" si="672"/>
        <v>321.78391304347815</v>
      </c>
      <c r="M10800" s="8">
        <f t="shared" si="673"/>
        <v>1532.3043478260872</v>
      </c>
      <c r="N10800" s="9"/>
      <c r="O10800" s="9"/>
      <c r="P10800" s="8">
        <v>21</v>
      </c>
      <c r="Q10800" s="8">
        <v>1862.1899999999998</v>
      </c>
      <c r="R10800" s="17">
        <f t="shared" si="674"/>
        <v>0</v>
      </c>
      <c r="S10800" s="18">
        <f t="shared" si="675"/>
        <v>426440.30000000005</v>
      </c>
    </row>
    <row r="10801" spans="1:19" x14ac:dyDescent="0.25">
      <c r="A10801" s="7" t="s">
        <v>7238</v>
      </c>
      <c r="B10801" s="7" t="s">
        <v>7239</v>
      </c>
      <c r="C10801" s="7" t="s">
        <v>14</v>
      </c>
      <c r="D10801" s="7" t="s">
        <v>15</v>
      </c>
      <c r="E10801" s="7" t="s">
        <v>7240</v>
      </c>
      <c r="F10801" s="8">
        <v>21</v>
      </c>
      <c r="G10801" s="8">
        <v>471.9</v>
      </c>
      <c r="H10801" s="8">
        <v>566.28</v>
      </c>
      <c r="I10801" s="8">
        <v>80</v>
      </c>
      <c r="J10801" s="8">
        <v>43414.8</v>
      </c>
      <c r="K10801" s="8">
        <v>542.68500000000006</v>
      </c>
      <c r="L10801" s="8">
        <f t="shared" si="672"/>
        <v>94.185000000000002</v>
      </c>
      <c r="M10801" s="8">
        <f t="shared" si="673"/>
        <v>448.50000000000006</v>
      </c>
      <c r="N10801" s="9"/>
      <c r="O10801" s="9"/>
      <c r="P10801" s="8">
        <v>21</v>
      </c>
      <c r="Q10801" s="8">
        <v>566.28</v>
      </c>
      <c r="R10801" s="17">
        <f t="shared" si="674"/>
        <v>0</v>
      </c>
      <c r="S10801" s="18">
        <f t="shared" si="675"/>
        <v>43414.8</v>
      </c>
    </row>
    <row r="10802" spans="1:19" x14ac:dyDescent="0.25">
      <c r="A10802" s="7" t="s">
        <v>15285</v>
      </c>
      <c r="B10802" s="7" t="s">
        <v>15286</v>
      </c>
      <c r="C10802" s="7" t="s">
        <v>32</v>
      </c>
      <c r="D10802" s="7" t="s">
        <v>33</v>
      </c>
      <c r="E10802" s="7" t="s">
        <v>34</v>
      </c>
      <c r="F10802" s="8">
        <v>15</v>
      </c>
      <c r="G10802" s="8">
        <v>7869</v>
      </c>
      <c r="H10802" s="8">
        <v>8498.5</v>
      </c>
      <c r="I10802" s="8">
        <v>8</v>
      </c>
      <c r="J10802" s="8">
        <v>66099.5</v>
      </c>
      <c r="K10802" s="8">
        <v>8262.4375</v>
      </c>
      <c r="L10802" s="8">
        <f t="shared" si="672"/>
        <v>1077.7092391304341</v>
      </c>
      <c r="M10802" s="8">
        <f t="shared" si="673"/>
        <v>7184.7282608695659</v>
      </c>
      <c r="N10802" s="9"/>
      <c r="O10802" s="9"/>
      <c r="P10802" s="8">
        <v>15</v>
      </c>
      <c r="Q10802" s="8">
        <v>8498.5</v>
      </c>
      <c r="R10802" s="17">
        <f t="shared" si="674"/>
        <v>0</v>
      </c>
      <c r="S10802" s="18">
        <f t="shared" si="675"/>
        <v>66099.5</v>
      </c>
    </row>
    <row r="10803" spans="1:19" x14ac:dyDescent="0.25">
      <c r="A10803" s="7" t="s">
        <v>4134</v>
      </c>
      <c r="B10803" s="7" t="s">
        <v>4135</v>
      </c>
      <c r="C10803" s="7" t="s">
        <v>37</v>
      </c>
      <c r="D10803" s="7" t="s">
        <v>38</v>
      </c>
      <c r="E10803" s="7" t="s">
        <v>39</v>
      </c>
      <c r="F10803" s="8">
        <v>15</v>
      </c>
      <c r="G10803" s="8">
        <v>862.5</v>
      </c>
      <c r="H10803" s="8">
        <v>1808.46</v>
      </c>
      <c r="I10803" s="8">
        <v>3</v>
      </c>
      <c r="J10803" s="8">
        <v>3533.46</v>
      </c>
      <c r="K10803" s="8">
        <v>1177.82</v>
      </c>
      <c r="L10803" s="8">
        <f t="shared" si="672"/>
        <v>153.62869565217375</v>
      </c>
      <c r="M10803" s="8">
        <f t="shared" si="673"/>
        <v>1024.1913043478262</v>
      </c>
      <c r="N10803" s="9"/>
      <c r="O10803" s="9"/>
      <c r="P10803" s="8">
        <v>15</v>
      </c>
      <c r="Q10803" s="8">
        <v>1808.46</v>
      </c>
      <c r="R10803" s="17">
        <f t="shared" si="674"/>
        <v>0</v>
      </c>
      <c r="S10803" s="18">
        <f t="shared" si="675"/>
        <v>3533.46</v>
      </c>
    </row>
    <row r="10804" spans="1:19" x14ac:dyDescent="0.25">
      <c r="A10804" s="7" t="s">
        <v>19330</v>
      </c>
      <c r="B10804" s="7" t="s">
        <v>19331</v>
      </c>
      <c r="C10804" s="7" t="s">
        <v>14</v>
      </c>
      <c r="D10804" s="7" t="s">
        <v>15</v>
      </c>
      <c r="E10804" s="7" t="s">
        <v>7518</v>
      </c>
      <c r="F10804" s="8">
        <v>21</v>
      </c>
      <c r="G10804" s="8">
        <v>352.23</v>
      </c>
      <c r="H10804" s="8">
        <v>447.67</v>
      </c>
      <c r="I10804" s="8">
        <v>26</v>
      </c>
      <c r="J10804" s="8">
        <v>9730.619999999999</v>
      </c>
      <c r="K10804" s="8">
        <v>374.25461538461536</v>
      </c>
      <c r="L10804" s="8">
        <f t="shared" si="672"/>
        <v>64.95328035600761</v>
      </c>
      <c r="M10804" s="8">
        <f t="shared" si="673"/>
        <v>309.30133502860775</v>
      </c>
      <c r="N10804" s="9"/>
      <c r="O10804" s="9"/>
      <c r="P10804" s="8">
        <v>21</v>
      </c>
      <c r="Q10804" s="8">
        <v>447.66666666666669</v>
      </c>
      <c r="R10804" s="17">
        <f t="shared" si="674"/>
        <v>0</v>
      </c>
      <c r="S10804" s="18">
        <f t="shared" si="675"/>
        <v>9730.619999999999</v>
      </c>
    </row>
    <row r="10805" spans="1:19" x14ac:dyDescent="0.25">
      <c r="A10805" s="7" t="s">
        <v>10785</v>
      </c>
      <c r="B10805" s="7" t="s">
        <v>10786</v>
      </c>
      <c r="C10805" s="7" t="s">
        <v>7539</v>
      </c>
      <c r="D10805" s="7" t="s">
        <v>7540</v>
      </c>
      <c r="E10805" s="7" t="s">
        <v>7541</v>
      </c>
      <c r="F10805" s="8">
        <v>21</v>
      </c>
      <c r="G10805" s="8">
        <v>85.91</v>
      </c>
      <c r="H10805" s="8">
        <v>124.39</v>
      </c>
      <c r="I10805" s="8">
        <v>200</v>
      </c>
      <c r="J10805" s="8">
        <v>22953.699999999997</v>
      </c>
      <c r="K10805" s="8">
        <v>114.76849999999999</v>
      </c>
      <c r="L10805" s="8">
        <f t="shared" si="672"/>
        <v>19.918499999999995</v>
      </c>
      <c r="M10805" s="8">
        <f t="shared" si="673"/>
        <v>94.85</v>
      </c>
      <c r="N10805" s="9"/>
      <c r="O10805" s="9"/>
      <c r="P10805" s="8">
        <v>21</v>
      </c>
      <c r="Q10805" s="8">
        <v>124.38799999999999</v>
      </c>
      <c r="R10805" s="17">
        <f t="shared" si="674"/>
        <v>0</v>
      </c>
      <c r="S10805" s="18">
        <f t="shared" si="675"/>
        <v>22953.699999999997</v>
      </c>
    </row>
    <row r="10806" spans="1:19" x14ac:dyDescent="0.25">
      <c r="A10806" s="7" t="s">
        <v>13403</v>
      </c>
      <c r="B10806" s="7" t="s">
        <v>13404</v>
      </c>
      <c r="C10806" s="7" t="s">
        <v>7400</v>
      </c>
      <c r="D10806" s="7" t="s">
        <v>7401</v>
      </c>
      <c r="E10806" s="7" t="s">
        <v>7402</v>
      </c>
      <c r="F10806" s="8">
        <v>21</v>
      </c>
      <c r="G10806" s="8">
        <v>0.79</v>
      </c>
      <c r="H10806" s="8">
        <v>1.1100000000000001</v>
      </c>
      <c r="I10806" s="8">
        <v>21400</v>
      </c>
      <c r="J10806" s="8">
        <v>21804.98</v>
      </c>
      <c r="K10806" s="8">
        <v>1.0189242990654206</v>
      </c>
      <c r="L10806" s="8">
        <f t="shared" si="672"/>
        <v>0.17683810149069279</v>
      </c>
      <c r="M10806" s="8">
        <f t="shared" si="673"/>
        <v>0.8420861975747278</v>
      </c>
      <c r="N10806" s="14">
        <v>12</v>
      </c>
      <c r="O10806" s="14">
        <v>1.0600818181818181</v>
      </c>
      <c r="P10806" s="8">
        <v>21</v>
      </c>
      <c r="Q10806" s="8">
        <v>1.11005</v>
      </c>
      <c r="R10806" s="17">
        <f t="shared" si="674"/>
        <v>22685.750909090908</v>
      </c>
      <c r="S10806" s="18">
        <f t="shared" si="675"/>
        <v>21804.98</v>
      </c>
    </row>
    <row r="10807" spans="1:19" x14ac:dyDescent="0.25">
      <c r="A10807" s="7" t="s">
        <v>10257</v>
      </c>
      <c r="B10807" s="7" t="s">
        <v>10258</v>
      </c>
      <c r="C10807" s="7" t="s">
        <v>14</v>
      </c>
      <c r="D10807" s="7" t="s">
        <v>15</v>
      </c>
      <c r="E10807" s="7" t="s">
        <v>2322</v>
      </c>
      <c r="F10807" s="8">
        <v>21</v>
      </c>
      <c r="G10807" s="8">
        <v>928.62</v>
      </c>
      <c r="H10807" s="8">
        <v>1021.48</v>
      </c>
      <c r="I10807" s="8">
        <v>54</v>
      </c>
      <c r="J10807" s="8">
        <v>53209.919999999998</v>
      </c>
      <c r="K10807" s="8">
        <v>985.36888888888882</v>
      </c>
      <c r="L10807" s="8">
        <f t="shared" si="672"/>
        <v>171.01443526170794</v>
      </c>
      <c r="M10807" s="8">
        <f t="shared" si="673"/>
        <v>814.35445362718087</v>
      </c>
      <c r="N10807" s="14">
        <v>12</v>
      </c>
      <c r="O10807" s="14">
        <v>945.50416666666661</v>
      </c>
      <c r="P10807" s="8">
        <v>21</v>
      </c>
      <c r="Q10807" s="8">
        <v>1021.4816666666667</v>
      </c>
      <c r="R10807" s="17">
        <f t="shared" si="674"/>
        <v>51057.224999999999</v>
      </c>
      <c r="S10807" s="18">
        <f t="shared" si="675"/>
        <v>53209.919999999998</v>
      </c>
    </row>
    <row r="10808" spans="1:19" x14ac:dyDescent="0.25">
      <c r="A10808" s="7" t="s">
        <v>7564</v>
      </c>
      <c r="B10808" s="7" t="s">
        <v>7565</v>
      </c>
      <c r="C10808" s="7" t="s">
        <v>7205</v>
      </c>
      <c r="D10808" s="7" t="s">
        <v>7206</v>
      </c>
      <c r="E10808" s="7" t="s">
        <v>7440</v>
      </c>
      <c r="F10808" s="8">
        <v>15</v>
      </c>
      <c r="G10808" s="8">
        <v>89.05</v>
      </c>
      <c r="H10808" s="8">
        <v>127.52</v>
      </c>
      <c r="I10808" s="8">
        <v>860</v>
      </c>
      <c r="J10808" s="8">
        <v>80759.899999999965</v>
      </c>
      <c r="K10808" s="8">
        <v>93.906860465116239</v>
      </c>
      <c r="L10808" s="8">
        <f t="shared" si="672"/>
        <v>12.248720930232551</v>
      </c>
      <c r="M10808" s="8">
        <f t="shared" si="673"/>
        <v>81.658139534883688</v>
      </c>
      <c r="N10808" s="14">
        <v>12</v>
      </c>
      <c r="O10808" s="14">
        <v>93.666800000000009</v>
      </c>
      <c r="P10808" s="8">
        <v>15</v>
      </c>
      <c r="Q10808" s="8">
        <v>96.175599999999989</v>
      </c>
      <c r="R10808" s="17">
        <f t="shared" si="674"/>
        <v>80553.448000000004</v>
      </c>
      <c r="S10808" s="18">
        <f t="shared" si="675"/>
        <v>80759.899999999965</v>
      </c>
    </row>
    <row r="10809" spans="1:19" x14ac:dyDescent="0.25">
      <c r="A10809" s="7" t="s">
        <v>19087</v>
      </c>
      <c r="B10809" s="7" t="s">
        <v>19088</v>
      </c>
      <c r="C10809" s="7" t="s">
        <v>13502</v>
      </c>
      <c r="D10809" s="7" t="s">
        <v>13503</v>
      </c>
      <c r="E10809" s="7" t="s">
        <v>13504</v>
      </c>
      <c r="F10809" s="8">
        <v>21</v>
      </c>
      <c r="G10809" s="8">
        <v>105.6</v>
      </c>
      <c r="H10809" s="8">
        <v>105.6</v>
      </c>
      <c r="I10809" s="8">
        <v>90</v>
      </c>
      <c r="J10809" s="8">
        <v>9504</v>
      </c>
      <c r="K10809" s="8">
        <v>105.6</v>
      </c>
      <c r="L10809" s="8">
        <f t="shared" si="672"/>
        <v>18.327272727272728</v>
      </c>
      <c r="M10809" s="8">
        <f t="shared" si="673"/>
        <v>87.272727272727266</v>
      </c>
      <c r="N10809" s="9"/>
      <c r="O10809" s="9"/>
      <c r="P10809" s="8">
        <v>21</v>
      </c>
      <c r="Q10809" s="8">
        <v>127.776</v>
      </c>
      <c r="R10809" s="17">
        <f t="shared" si="674"/>
        <v>0</v>
      </c>
      <c r="S10809" s="18">
        <f t="shared" si="675"/>
        <v>9504</v>
      </c>
    </row>
    <row r="10810" spans="1:19" x14ac:dyDescent="0.25">
      <c r="A10810" s="7" t="s">
        <v>7995</v>
      </c>
      <c r="B10810" s="7" t="s">
        <v>7996</v>
      </c>
      <c r="C10810" s="7" t="s">
        <v>369</v>
      </c>
      <c r="D10810" s="7" t="s">
        <v>370</v>
      </c>
      <c r="E10810" s="7" t="s">
        <v>371</v>
      </c>
      <c r="F10810" s="8">
        <v>21</v>
      </c>
      <c r="G10810" s="8">
        <v>665.5</v>
      </c>
      <c r="H10810" s="8">
        <v>732.05</v>
      </c>
      <c r="I10810" s="8">
        <v>230</v>
      </c>
      <c r="J10810" s="8">
        <v>166375</v>
      </c>
      <c r="K10810" s="8">
        <v>723.36956521739125</v>
      </c>
      <c r="L10810" s="8">
        <f t="shared" si="672"/>
        <v>125.54347826086951</v>
      </c>
      <c r="M10810" s="8">
        <f t="shared" si="673"/>
        <v>597.82608695652175</v>
      </c>
      <c r="N10810" s="9"/>
      <c r="O10810" s="9"/>
      <c r="P10810" s="8">
        <v>21</v>
      </c>
      <c r="Q10810" s="8">
        <v>732.05</v>
      </c>
      <c r="R10810" s="17">
        <f t="shared" si="674"/>
        <v>0</v>
      </c>
      <c r="S10810" s="18">
        <f t="shared" si="675"/>
        <v>166375</v>
      </c>
    </row>
    <row r="10811" spans="1:19" x14ac:dyDescent="0.25">
      <c r="A10811" s="7" t="s">
        <v>7570</v>
      </c>
      <c r="B10811" s="7" t="s">
        <v>7571</v>
      </c>
      <c r="C10811" s="7" t="s">
        <v>7205</v>
      </c>
      <c r="D10811" s="7" t="s">
        <v>7206</v>
      </c>
      <c r="E10811" s="7" t="s">
        <v>7207</v>
      </c>
      <c r="F10811" s="8">
        <v>15</v>
      </c>
      <c r="G10811" s="8">
        <v>1.28</v>
      </c>
      <c r="H10811" s="8">
        <v>1.44</v>
      </c>
      <c r="I10811" s="8">
        <v>15500</v>
      </c>
      <c r="J10811" s="8">
        <v>20351.550000000003</v>
      </c>
      <c r="K10811" s="8">
        <v>1.3130032258064519</v>
      </c>
      <c r="L10811" s="8">
        <f t="shared" si="672"/>
        <v>0.17126129032258053</v>
      </c>
      <c r="M10811" s="8">
        <f t="shared" si="673"/>
        <v>1.1417419354838714</v>
      </c>
      <c r="N10811" s="14">
        <v>12</v>
      </c>
      <c r="O10811" s="14">
        <v>1.40448</v>
      </c>
      <c r="P10811" s="8">
        <v>15</v>
      </c>
      <c r="Q10811" s="8">
        <v>1.4420999999999999</v>
      </c>
      <c r="R10811" s="17">
        <f t="shared" si="674"/>
        <v>21769.439999999999</v>
      </c>
      <c r="S10811" s="18">
        <f t="shared" si="675"/>
        <v>20351.550000000003</v>
      </c>
    </row>
    <row r="10812" spans="1:19" x14ac:dyDescent="0.25">
      <c r="A10812" s="7" t="s">
        <v>8746</v>
      </c>
      <c r="B10812" s="7" t="s">
        <v>8747</v>
      </c>
      <c r="C10812" s="7" t="s">
        <v>14</v>
      </c>
      <c r="D10812" s="7" t="s">
        <v>15</v>
      </c>
      <c r="E10812" s="7" t="s">
        <v>7480</v>
      </c>
      <c r="F10812" s="8">
        <v>21</v>
      </c>
      <c r="G10812" s="8">
        <v>3.55</v>
      </c>
      <c r="H10812" s="8">
        <v>3.62</v>
      </c>
      <c r="I10812" s="8">
        <v>147710</v>
      </c>
      <c r="J10812" s="8">
        <v>532386.37999999966</v>
      </c>
      <c r="K10812" s="8">
        <v>3.6042676866833636</v>
      </c>
      <c r="L10812" s="8">
        <f t="shared" si="672"/>
        <v>0.62553406132521161</v>
      </c>
      <c r="M10812" s="8">
        <f t="shared" si="673"/>
        <v>2.978733625358152</v>
      </c>
      <c r="N10812" s="9"/>
      <c r="O10812" s="9"/>
      <c r="P10812" s="8">
        <v>21</v>
      </c>
      <c r="Q10812" s="8">
        <v>3.6178999999999997</v>
      </c>
      <c r="R10812" s="17">
        <f t="shared" si="674"/>
        <v>0</v>
      </c>
      <c r="S10812" s="18">
        <f t="shared" si="675"/>
        <v>532386.37999999966</v>
      </c>
    </row>
    <row r="10813" spans="1:19" x14ac:dyDescent="0.25">
      <c r="A10813" s="7" t="s">
        <v>18080</v>
      </c>
      <c r="B10813" s="7" t="s">
        <v>18081</v>
      </c>
      <c r="C10813" s="7" t="s">
        <v>7249</v>
      </c>
      <c r="D10813" s="7" t="s">
        <v>7250</v>
      </c>
      <c r="E10813" s="7" t="s">
        <v>7251</v>
      </c>
      <c r="F10813" s="8">
        <v>21</v>
      </c>
      <c r="G10813" s="8">
        <v>882.09</v>
      </c>
      <c r="H10813" s="8">
        <v>932.1</v>
      </c>
      <c r="I10813" s="8">
        <v>60</v>
      </c>
      <c r="J10813" s="8">
        <v>53425.47</v>
      </c>
      <c r="K10813" s="8">
        <v>890.42449999999997</v>
      </c>
      <c r="L10813" s="8">
        <f t="shared" si="672"/>
        <v>154.53648347107435</v>
      </c>
      <c r="M10813" s="8">
        <f t="shared" si="673"/>
        <v>735.88801652892562</v>
      </c>
      <c r="N10813" s="14">
        <v>21</v>
      </c>
      <c r="O10813" s="14">
        <v>947.43</v>
      </c>
      <c r="P10813" s="8">
        <v>21</v>
      </c>
      <c r="Q10813" s="8">
        <v>924.43999999999994</v>
      </c>
      <c r="R10813" s="17">
        <f t="shared" si="674"/>
        <v>56845.799999999996</v>
      </c>
      <c r="S10813" s="18">
        <f t="shared" si="675"/>
        <v>53425.47</v>
      </c>
    </row>
    <row r="10814" spans="1:19" x14ac:dyDescent="0.25">
      <c r="A10814" s="7" t="s">
        <v>7521</v>
      </c>
      <c r="B10814" s="7" t="s">
        <v>7522</v>
      </c>
      <c r="C10814" s="7" t="s">
        <v>7205</v>
      </c>
      <c r="D10814" s="7" t="s">
        <v>7206</v>
      </c>
      <c r="E10814" s="7" t="s">
        <v>7445</v>
      </c>
      <c r="F10814" s="8">
        <v>15</v>
      </c>
      <c r="G10814" s="8">
        <v>14.69</v>
      </c>
      <c r="H10814" s="8">
        <v>16.55</v>
      </c>
      <c r="I10814" s="8">
        <v>2600</v>
      </c>
      <c r="J10814" s="8">
        <v>40985.740000000005</v>
      </c>
      <c r="K10814" s="8">
        <v>15.763746153846157</v>
      </c>
      <c r="L10814" s="8">
        <f t="shared" si="672"/>
        <v>2.0561408026755839</v>
      </c>
      <c r="M10814" s="8">
        <f t="shared" si="673"/>
        <v>13.707605351170573</v>
      </c>
      <c r="N10814" s="14">
        <v>12</v>
      </c>
      <c r="O10814" s="14">
        <v>16.116800000000001</v>
      </c>
      <c r="P10814" s="8">
        <v>15</v>
      </c>
      <c r="Q10814" s="8">
        <v>16.550466666666669</v>
      </c>
      <c r="R10814" s="17">
        <f t="shared" si="674"/>
        <v>41903.68</v>
      </c>
      <c r="S10814" s="18">
        <f t="shared" si="675"/>
        <v>40985.740000000005</v>
      </c>
    </row>
    <row r="10815" spans="1:19" x14ac:dyDescent="0.25">
      <c r="A10815" s="7" t="s">
        <v>6607</v>
      </c>
      <c r="B10815" s="7" t="s">
        <v>6608</v>
      </c>
      <c r="C10815" s="7" t="s">
        <v>14</v>
      </c>
      <c r="D10815" s="7" t="s">
        <v>15</v>
      </c>
      <c r="E10815" s="7" t="s">
        <v>19</v>
      </c>
      <c r="F10815" s="8">
        <v>21</v>
      </c>
      <c r="G10815" s="8">
        <v>465.85</v>
      </c>
      <c r="H10815" s="8">
        <v>602.58000000000004</v>
      </c>
      <c r="I10815" s="8">
        <v>25</v>
      </c>
      <c r="J10815" s="8">
        <v>13013.55</v>
      </c>
      <c r="K10815" s="8">
        <v>520.54199999999992</v>
      </c>
      <c r="L10815" s="8">
        <f t="shared" si="672"/>
        <v>90.341999999999985</v>
      </c>
      <c r="M10815" s="8">
        <f t="shared" si="673"/>
        <v>430.19999999999993</v>
      </c>
      <c r="N10815" s="9"/>
      <c r="O10815" s="9"/>
      <c r="P10815" s="8">
        <v>21</v>
      </c>
      <c r="Q10815" s="8">
        <v>602.58000000000004</v>
      </c>
      <c r="R10815" s="17">
        <f t="shared" si="674"/>
        <v>0</v>
      </c>
      <c r="S10815" s="18">
        <f t="shared" si="675"/>
        <v>13013.55</v>
      </c>
    </row>
    <row r="10816" spans="1:19" x14ac:dyDescent="0.25">
      <c r="A10816" s="7" t="s">
        <v>13961</v>
      </c>
      <c r="B10816" s="7" t="s">
        <v>13962</v>
      </c>
      <c r="C10816" s="7" t="s">
        <v>7205</v>
      </c>
      <c r="D10816" s="7" t="s">
        <v>7206</v>
      </c>
      <c r="E10816" s="7" t="s">
        <v>7440</v>
      </c>
      <c r="F10816" s="8">
        <v>15</v>
      </c>
      <c r="G10816" s="8">
        <v>73.510000000000005</v>
      </c>
      <c r="H10816" s="8">
        <v>79.39</v>
      </c>
      <c r="I10816" s="8">
        <v>790</v>
      </c>
      <c r="J10816" s="8">
        <v>60658.770000000004</v>
      </c>
      <c r="K10816" s="8">
        <v>76.783253164556967</v>
      </c>
      <c r="L10816" s="8">
        <f t="shared" si="672"/>
        <v>10.015206934507432</v>
      </c>
      <c r="M10816" s="8">
        <f t="shared" si="673"/>
        <v>66.768046230049535</v>
      </c>
      <c r="N10816" s="14">
        <v>12</v>
      </c>
      <c r="O10816" s="14">
        <v>77.317499999999995</v>
      </c>
      <c r="P10816" s="8">
        <v>15</v>
      </c>
      <c r="Q10816" s="8">
        <v>79.388999999999996</v>
      </c>
      <c r="R10816" s="17">
        <f t="shared" si="674"/>
        <v>61080.824999999997</v>
      </c>
      <c r="S10816" s="18">
        <f t="shared" si="675"/>
        <v>60658.770000000004</v>
      </c>
    </row>
    <row r="10817" spans="1:19" x14ac:dyDescent="0.25">
      <c r="A10817" s="7" t="s">
        <v>18535</v>
      </c>
      <c r="B10817" s="7" t="s">
        <v>18536</v>
      </c>
      <c r="C10817" s="7" t="s">
        <v>32</v>
      </c>
      <c r="D10817" s="7" t="s">
        <v>33</v>
      </c>
      <c r="E10817" s="7" t="s">
        <v>34</v>
      </c>
      <c r="F10817" s="8">
        <v>15</v>
      </c>
      <c r="G10817" s="8">
        <v>9850</v>
      </c>
      <c r="H10817" s="8">
        <v>11912.67</v>
      </c>
      <c r="I10817" s="8">
        <v>2</v>
      </c>
      <c r="J10817" s="8">
        <v>21762.67</v>
      </c>
      <c r="K10817" s="8">
        <v>10881.334999999999</v>
      </c>
      <c r="L10817" s="8">
        <f t="shared" si="672"/>
        <v>1419.3045652173896</v>
      </c>
      <c r="M10817" s="8">
        <f t="shared" si="673"/>
        <v>9462.0304347826095</v>
      </c>
      <c r="N10817" s="9"/>
      <c r="O10817" s="9"/>
      <c r="P10817" s="8">
        <v>15</v>
      </c>
      <c r="Q10817" s="8">
        <v>11912.67</v>
      </c>
      <c r="R10817" s="17">
        <f t="shared" si="674"/>
        <v>0</v>
      </c>
      <c r="S10817" s="18">
        <f t="shared" si="675"/>
        <v>21762.67</v>
      </c>
    </row>
    <row r="10818" spans="1:19" x14ac:dyDescent="0.25">
      <c r="A10818" s="7" t="s">
        <v>11030</v>
      </c>
      <c r="B10818" s="7" t="s">
        <v>11031</v>
      </c>
      <c r="C10818" s="7" t="s">
        <v>14</v>
      </c>
      <c r="D10818" s="7" t="s">
        <v>15</v>
      </c>
      <c r="E10818" s="7" t="s">
        <v>7768</v>
      </c>
      <c r="F10818" s="8">
        <v>21</v>
      </c>
      <c r="G10818" s="8">
        <v>60.68</v>
      </c>
      <c r="H10818" s="8">
        <v>71.03</v>
      </c>
      <c r="I10818" s="8">
        <v>400</v>
      </c>
      <c r="J10818" s="8">
        <v>26341.699999999997</v>
      </c>
      <c r="K10818" s="8">
        <v>65.854249999999993</v>
      </c>
      <c r="L10818" s="8">
        <f t="shared" ref="L10818:L10881" si="676">K10818-M10818</f>
        <v>11.429249999999996</v>
      </c>
      <c r="M10818" s="8">
        <f t="shared" ref="M10818:M10881" si="677">K10818/((100+F10818)/100)</f>
        <v>54.424999999999997</v>
      </c>
      <c r="N10818" s="9"/>
      <c r="O10818" s="9"/>
      <c r="P10818" s="8">
        <v>21</v>
      </c>
      <c r="Q10818" s="8">
        <v>71.027000000000001</v>
      </c>
      <c r="R10818" s="17">
        <f t="shared" ref="R10818:R10881" si="678">I10818*O10818</f>
        <v>0</v>
      </c>
      <c r="S10818" s="18">
        <f t="shared" si="675"/>
        <v>26341.699999999997</v>
      </c>
    </row>
    <row r="10819" spans="1:19" x14ac:dyDescent="0.25">
      <c r="A10819" s="7" t="s">
        <v>11858</v>
      </c>
      <c r="B10819" s="7" t="s">
        <v>11859</v>
      </c>
      <c r="C10819" s="7" t="s">
        <v>14</v>
      </c>
      <c r="D10819" s="7" t="s">
        <v>15</v>
      </c>
      <c r="E10819" s="7" t="s">
        <v>2322</v>
      </c>
      <c r="F10819" s="8">
        <v>21</v>
      </c>
      <c r="G10819" s="8">
        <v>14.52</v>
      </c>
      <c r="H10819" s="8">
        <v>15.97</v>
      </c>
      <c r="I10819" s="8">
        <v>4732</v>
      </c>
      <c r="J10819" s="8">
        <v>73510.400000000023</v>
      </c>
      <c r="K10819" s="8">
        <v>15.534742180896032</v>
      </c>
      <c r="L10819" s="8">
        <f t="shared" si="676"/>
        <v>2.6961122793290624</v>
      </c>
      <c r="M10819" s="8">
        <f t="shared" si="677"/>
        <v>12.83862990156697</v>
      </c>
      <c r="N10819" s="14">
        <v>12</v>
      </c>
      <c r="O10819" s="14">
        <v>15.668800000000001</v>
      </c>
      <c r="P10819" s="8">
        <v>21</v>
      </c>
      <c r="Q10819" s="8">
        <v>15.972</v>
      </c>
      <c r="R10819" s="17">
        <f t="shared" si="678"/>
        <v>74144.761599999998</v>
      </c>
      <c r="S10819" s="18">
        <f t="shared" ref="S10819:S10882" si="679">J10819</f>
        <v>73510.400000000023</v>
      </c>
    </row>
    <row r="10820" spans="1:19" x14ac:dyDescent="0.25">
      <c r="A10820" s="7" t="s">
        <v>12463</v>
      </c>
      <c r="B10820" s="7" t="s">
        <v>12464</v>
      </c>
      <c r="C10820" s="7" t="s">
        <v>14</v>
      </c>
      <c r="D10820" s="7" t="s">
        <v>15</v>
      </c>
      <c r="E10820" s="7" t="s">
        <v>7518</v>
      </c>
      <c r="F10820" s="8">
        <v>21</v>
      </c>
      <c r="G10820" s="8">
        <v>532.52</v>
      </c>
      <c r="H10820" s="8">
        <v>591.69000000000005</v>
      </c>
      <c r="I10820" s="8">
        <v>37</v>
      </c>
      <c r="J10820" s="8">
        <v>19821.62</v>
      </c>
      <c r="K10820" s="8">
        <v>535.71945945945947</v>
      </c>
      <c r="L10820" s="8">
        <f t="shared" si="676"/>
        <v>92.976104534286321</v>
      </c>
      <c r="M10820" s="8">
        <f t="shared" si="677"/>
        <v>442.74335492517315</v>
      </c>
      <c r="N10820" s="9"/>
      <c r="O10820" s="9"/>
      <c r="P10820" s="8">
        <v>21</v>
      </c>
      <c r="Q10820" s="8">
        <v>591.69000000000005</v>
      </c>
      <c r="R10820" s="17">
        <f t="shared" si="678"/>
        <v>0</v>
      </c>
      <c r="S10820" s="18">
        <f t="shared" si="679"/>
        <v>19821.62</v>
      </c>
    </row>
    <row r="10821" spans="1:19" x14ac:dyDescent="0.25">
      <c r="A10821" s="7" t="s">
        <v>4104</v>
      </c>
      <c r="B10821" s="7" t="s">
        <v>4105</v>
      </c>
      <c r="C10821" s="7" t="s">
        <v>37</v>
      </c>
      <c r="D10821" s="7" t="s">
        <v>38</v>
      </c>
      <c r="E10821" s="7" t="s">
        <v>39</v>
      </c>
      <c r="F10821" s="8">
        <v>15</v>
      </c>
      <c r="G10821" s="8">
        <v>3220</v>
      </c>
      <c r="H10821" s="8">
        <v>3737.5</v>
      </c>
      <c r="I10821" s="8">
        <v>9</v>
      </c>
      <c r="J10821" s="8">
        <v>31567.5</v>
      </c>
      <c r="K10821" s="8">
        <v>3507.5</v>
      </c>
      <c r="L10821" s="8">
        <f t="shared" si="676"/>
        <v>457.49999999999955</v>
      </c>
      <c r="M10821" s="8">
        <f t="shared" si="677"/>
        <v>3050.0000000000005</v>
      </c>
      <c r="N10821" s="9"/>
      <c r="O10821" s="9"/>
      <c r="P10821" s="8">
        <v>15</v>
      </c>
      <c r="Q10821" s="8">
        <v>3738</v>
      </c>
      <c r="R10821" s="17">
        <f t="shared" si="678"/>
        <v>0</v>
      </c>
      <c r="S10821" s="18">
        <f t="shared" si="679"/>
        <v>31567.5</v>
      </c>
    </row>
    <row r="10822" spans="1:19" x14ac:dyDescent="0.25">
      <c r="A10822" s="7" t="s">
        <v>7777</v>
      </c>
      <c r="B10822" s="7" t="s">
        <v>7778</v>
      </c>
      <c r="C10822" s="7" t="s">
        <v>5229</v>
      </c>
      <c r="D10822" s="7" t="s">
        <v>5230</v>
      </c>
      <c r="E10822" s="7" t="s">
        <v>5231</v>
      </c>
      <c r="F10822" s="8">
        <v>21</v>
      </c>
      <c r="G10822" s="8">
        <v>9.92</v>
      </c>
      <c r="H10822" s="8">
        <v>10.16</v>
      </c>
      <c r="I10822" s="8">
        <v>278070</v>
      </c>
      <c r="J10822" s="8">
        <v>2756890.2499999953</v>
      </c>
      <c r="K10822" s="8">
        <v>9.9143749775236287</v>
      </c>
      <c r="L10822" s="8">
        <f t="shared" si="676"/>
        <v>1.720676648991704</v>
      </c>
      <c r="M10822" s="8">
        <f t="shared" si="677"/>
        <v>8.1936983285319247</v>
      </c>
      <c r="N10822" s="14">
        <v>12</v>
      </c>
      <c r="O10822" s="14">
        <v>9.1840000000000011</v>
      </c>
      <c r="P10822" s="8">
        <v>21</v>
      </c>
      <c r="Q10822" s="8">
        <v>9.9219999999999988</v>
      </c>
      <c r="R10822" s="17">
        <f t="shared" si="678"/>
        <v>2553794.8800000004</v>
      </c>
      <c r="S10822" s="18">
        <f t="shared" si="679"/>
        <v>2756890.2499999953</v>
      </c>
    </row>
    <row r="10823" spans="1:19" x14ac:dyDescent="0.25">
      <c r="A10823" s="7" t="s">
        <v>15547</v>
      </c>
      <c r="B10823" s="7" t="s">
        <v>15548</v>
      </c>
      <c r="C10823" s="7" t="s">
        <v>10713</v>
      </c>
      <c r="D10823" s="7" t="s">
        <v>10714</v>
      </c>
      <c r="E10823" s="7" t="s">
        <v>10715</v>
      </c>
      <c r="F10823" s="8">
        <v>21</v>
      </c>
      <c r="G10823" s="8">
        <v>62595.72</v>
      </c>
      <c r="H10823" s="8">
        <v>63732.639999999999</v>
      </c>
      <c r="I10823" s="8">
        <v>3</v>
      </c>
      <c r="J10823" s="8">
        <v>189041.69</v>
      </c>
      <c r="K10823" s="8">
        <v>63013.896666666667</v>
      </c>
      <c r="L10823" s="8">
        <f t="shared" si="676"/>
        <v>10936.296115702477</v>
      </c>
      <c r="M10823" s="8">
        <f t="shared" si="677"/>
        <v>52077.600550964191</v>
      </c>
      <c r="N10823" s="9"/>
      <c r="O10823" s="9"/>
      <c r="P10823" s="8">
        <v>21</v>
      </c>
      <c r="Q10823" s="8">
        <v>63732.639999999999</v>
      </c>
      <c r="R10823" s="17">
        <f t="shared" si="678"/>
        <v>0</v>
      </c>
      <c r="S10823" s="18">
        <f t="shared" si="679"/>
        <v>189041.69</v>
      </c>
    </row>
    <row r="10824" spans="1:19" x14ac:dyDescent="0.25">
      <c r="A10824" s="7" t="s">
        <v>17455</v>
      </c>
      <c r="B10824" s="7" t="s">
        <v>17456</v>
      </c>
      <c r="C10824" s="7" t="s">
        <v>14</v>
      </c>
      <c r="D10824" s="7" t="s">
        <v>15</v>
      </c>
      <c r="E10824" s="7" t="s">
        <v>2322</v>
      </c>
      <c r="F10824" s="8">
        <v>21</v>
      </c>
      <c r="G10824" s="8">
        <v>1968.67</v>
      </c>
      <c r="H10824" s="8">
        <v>2059.42</v>
      </c>
      <c r="I10824" s="8">
        <v>42</v>
      </c>
      <c r="J10824" s="8">
        <v>84317.64</v>
      </c>
      <c r="K10824" s="8">
        <v>2007.5628571428572</v>
      </c>
      <c r="L10824" s="8">
        <f t="shared" si="676"/>
        <v>348.41999999999985</v>
      </c>
      <c r="M10824" s="8">
        <f t="shared" si="677"/>
        <v>1659.1428571428573</v>
      </c>
      <c r="N10824" s="9"/>
      <c r="O10824" s="9"/>
      <c r="P10824" s="8">
        <v>21</v>
      </c>
      <c r="Q10824" s="8">
        <v>2059.42</v>
      </c>
      <c r="R10824" s="17">
        <f t="shared" si="678"/>
        <v>0</v>
      </c>
      <c r="S10824" s="18">
        <f t="shared" si="679"/>
        <v>84317.64</v>
      </c>
    </row>
    <row r="10825" spans="1:19" x14ac:dyDescent="0.25">
      <c r="A10825" s="7" t="s">
        <v>17489</v>
      </c>
      <c r="B10825" s="7" t="s">
        <v>17490</v>
      </c>
      <c r="C10825" s="7" t="s">
        <v>10713</v>
      </c>
      <c r="D10825" s="7" t="s">
        <v>10714</v>
      </c>
      <c r="E10825" s="7" t="s">
        <v>10715</v>
      </c>
      <c r="F10825" s="8">
        <v>21</v>
      </c>
      <c r="G10825" s="8">
        <v>5281.85</v>
      </c>
      <c r="H10825" s="8">
        <v>5405.98</v>
      </c>
      <c r="I10825" s="8">
        <v>36</v>
      </c>
      <c r="J10825" s="8">
        <v>192421.5</v>
      </c>
      <c r="K10825" s="8">
        <v>5345.041666666667</v>
      </c>
      <c r="L10825" s="8">
        <f t="shared" si="676"/>
        <v>927.65185950413252</v>
      </c>
      <c r="M10825" s="8">
        <f t="shared" si="677"/>
        <v>4417.3898071625345</v>
      </c>
      <c r="N10825" s="9"/>
      <c r="O10825" s="9"/>
      <c r="P10825" s="8">
        <v>21</v>
      </c>
      <c r="Q10825" s="8">
        <v>5405.9808333333331</v>
      </c>
      <c r="R10825" s="17">
        <f t="shared" si="678"/>
        <v>0</v>
      </c>
      <c r="S10825" s="18">
        <f t="shared" si="679"/>
        <v>192421.5</v>
      </c>
    </row>
    <row r="10826" spans="1:19" x14ac:dyDescent="0.25">
      <c r="A10826" s="7" t="s">
        <v>8738</v>
      </c>
      <c r="B10826" s="7" t="s">
        <v>8739</v>
      </c>
      <c r="C10826" s="7" t="s">
        <v>14</v>
      </c>
      <c r="D10826" s="7" t="s">
        <v>15</v>
      </c>
      <c r="E10826" s="7" t="s">
        <v>7480</v>
      </c>
      <c r="F10826" s="8">
        <v>21</v>
      </c>
      <c r="G10826" s="8">
        <v>2.77</v>
      </c>
      <c r="H10826" s="8">
        <v>2.77</v>
      </c>
      <c r="I10826" s="8">
        <v>26690</v>
      </c>
      <c r="J10826" s="8">
        <v>71739.009999999951</v>
      </c>
      <c r="K10826" s="8">
        <v>2.6878609966279488</v>
      </c>
      <c r="L10826" s="8">
        <f t="shared" si="676"/>
        <v>0.46648827214204047</v>
      </c>
      <c r="M10826" s="8">
        <f t="shared" si="677"/>
        <v>2.2213727244859083</v>
      </c>
      <c r="N10826" s="14">
        <v>12</v>
      </c>
      <c r="O10826" s="14">
        <v>2.5648</v>
      </c>
      <c r="P10826" s="8">
        <v>21</v>
      </c>
      <c r="Q10826" s="8">
        <v>2.7709000000000001</v>
      </c>
      <c r="R10826" s="17">
        <f t="shared" si="678"/>
        <v>68454.512000000002</v>
      </c>
      <c r="S10826" s="18">
        <f t="shared" si="679"/>
        <v>71739.009999999951</v>
      </c>
    </row>
    <row r="10827" spans="1:19" x14ac:dyDescent="0.25">
      <c r="A10827" s="7" t="s">
        <v>18405</v>
      </c>
      <c r="B10827" s="7" t="s">
        <v>18406</v>
      </c>
      <c r="C10827" s="7" t="s">
        <v>37</v>
      </c>
      <c r="D10827" s="7" t="s">
        <v>38</v>
      </c>
      <c r="E10827" s="7" t="s">
        <v>39</v>
      </c>
      <c r="F10827" s="8">
        <v>15</v>
      </c>
      <c r="G10827" s="8">
        <v>1265</v>
      </c>
      <c r="H10827" s="8">
        <v>2700</v>
      </c>
      <c r="I10827" s="8">
        <v>11</v>
      </c>
      <c r="J10827" s="8">
        <v>27465</v>
      </c>
      <c r="K10827" s="8">
        <v>2496.818181818182</v>
      </c>
      <c r="L10827" s="8">
        <f t="shared" si="676"/>
        <v>325.67193675889303</v>
      </c>
      <c r="M10827" s="8">
        <f t="shared" si="677"/>
        <v>2171.146245059289</v>
      </c>
      <c r="N10827" s="14">
        <v>12</v>
      </c>
      <c r="O10827" s="14">
        <v>2629.57</v>
      </c>
      <c r="P10827" s="8">
        <v>15</v>
      </c>
      <c r="Q10827" s="8">
        <v>2700</v>
      </c>
      <c r="R10827" s="17">
        <f t="shared" si="678"/>
        <v>28925.27</v>
      </c>
      <c r="S10827" s="18">
        <f t="shared" si="679"/>
        <v>27465</v>
      </c>
    </row>
    <row r="10828" spans="1:19" x14ac:dyDescent="0.25">
      <c r="A10828" s="7" t="s">
        <v>9484</v>
      </c>
      <c r="B10828" s="7" t="s">
        <v>9485</v>
      </c>
      <c r="C10828" s="7" t="s">
        <v>14</v>
      </c>
      <c r="D10828" s="7" t="s">
        <v>15</v>
      </c>
      <c r="E10828" s="7" t="s">
        <v>2322</v>
      </c>
      <c r="F10828" s="8">
        <v>21</v>
      </c>
      <c r="G10828" s="8">
        <v>67.34</v>
      </c>
      <c r="H10828" s="8">
        <v>142.18</v>
      </c>
      <c r="I10828" s="8">
        <v>460</v>
      </c>
      <c r="J10828" s="8">
        <v>63159.580000000009</v>
      </c>
      <c r="K10828" s="8">
        <v>137.30343478260872</v>
      </c>
      <c r="L10828" s="8">
        <f t="shared" si="676"/>
        <v>23.829521739130442</v>
      </c>
      <c r="M10828" s="8">
        <f t="shared" si="677"/>
        <v>113.47391304347828</v>
      </c>
      <c r="N10828" s="14">
        <v>12</v>
      </c>
      <c r="O10828" s="14">
        <v>131.6</v>
      </c>
      <c r="P10828" s="8">
        <v>21</v>
      </c>
      <c r="Q10828" s="8">
        <v>142.17500000000001</v>
      </c>
      <c r="R10828" s="17">
        <f t="shared" si="678"/>
        <v>60536</v>
      </c>
      <c r="S10828" s="18">
        <f t="shared" si="679"/>
        <v>63159.580000000009</v>
      </c>
    </row>
    <row r="10829" spans="1:19" x14ac:dyDescent="0.25">
      <c r="A10829" s="7" t="s">
        <v>18307</v>
      </c>
      <c r="B10829" s="7" t="s">
        <v>18308</v>
      </c>
      <c r="C10829" s="7" t="s">
        <v>37</v>
      </c>
      <c r="D10829" s="7" t="s">
        <v>38</v>
      </c>
      <c r="E10829" s="7" t="s">
        <v>39</v>
      </c>
      <c r="F10829" s="8">
        <v>15</v>
      </c>
      <c r="G10829" s="8">
        <v>977.5</v>
      </c>
      <c r="H10829" s="8">
        <v>1317.61</v>
      </c>
      <c r="I10829" s="8">
        <v>36</v>
      </c>
      <c r="J10829" s="8">
        <v>45191.819999999985</v>
      </c>
      <c r="K10829" s="8">
        <v>1255.3283333333329</v>
      </c>
      <c r="L10829" s="8">
        <f t="shared" si="676"/>
        <v>163.73847826086944</v>
      </c>
      <c r="M10829" s="8">
        <f t="shared" si="677"/>
        <v>1091.5898550724635</v>
      </c>
      <c r="N10829" s="14">
        <v>12</v>
      </c>
      <c r="O10829" s="14">
        <v>1283.23</v>
      </c>
      <c r="P10829" s="8">
        <v>15</v>
      </c>
      <c r="Q10829" s="8">
        <v>1317.6</v>
      </c>
      <c r="R10829" s="17">
        <f t="shared" si="678"/>
        <v>46196.28</v>
      </c>
      <c r="S10829" s="18">
        <f t="shared" si="679"/>
        <v>45191.819999999985</v>
      </c>
    </row>
    <row r="10830" spans="1:19" x14ac:dyDescent="0.25">
      <c r="A10830" s="7" t="s">
        <v>7668</v>
      </c>
      <c r="B10830" s="7" t="s">
        <v>7669</v>
      </c>
      <c r="C10830" s="7" t="s">
        <v>7205</v>
      </c>
      <c r="D10830" s="7" t="s">
        <v>7206</v>
      </c>
      <c r="E10830" s="7" t="s">
        <v>7207</v>
      </c>
      <c r="F10830" s="8">
        <v>21</v>
      </c>
      <c r="G10830" s="8">
        <v>16.989999999999998</v>
      </c>
      <c r="H10830" s="8">
        <v>16.989999999999998</v>
      </c>
      <c r="I10830" s="8">
        <v>924</v>
      </c>
      <c r="J10830" s="8">
        <v>13454.769999999997</v>
      </c>
      <c r="K10830" s="8">
        <v>14.561439393939391</v>
      </c>
      <c r="L10830" s="8">
        <f t="shared" si="676"/>
        <v>2.5271919609316296</v>
      </c>
      <c r="M10830" s="8">
        <f t="shared" si="677"/>
        <v>12.034247433007762</v>
      </c>
      <c r="N10830" s="14">
        <v>12</v>
      </c>
      <c r="O10830" s="14">
        <v>15.724848484848483</v>
      </c>
      <c r="P10830" s="8">
        <v>21</v>
      </c>
      <c r="Q10830" s="8">
        <v>16.988282828282827</v>
      </c>
      <c r="R10830" s="17">
        <f t="shared" si="678"/>
        <v>14529.759999999998</v>
      </c>
      <c r="S10830" s="18">
        <f t="shared" si="679"/>
        <v>13454.769999999997</v>
      </c>
    </row>
    <row r="10831" spans="1:19" x14ac:dyDescent="0.25">
      <c r="A10831" s="7" t="s">
        <v>2622</v>
      </c>
      <c r="B10831" s="7" t="s">
        <v>2623</v>
      </c>
      <c r="C10831" s="7" t="s">
        <v>32</v>
      </c>
      <c r="D10831" s="7" t="s">
        <v>33</v>
      </c>
      <c r="E10831" s="7" t="s">
        <v>34</v>
      </c>
      <c r="F10831" s="8">
        <v>15</v>
      </c>
      <c r="G10831" s="8">
        <v>3575.35</v>
      </c>
      <c r="H10831" s="8">
        <v>3898.5</v>
      </c>
      <c r="I10831" s="8">
        <v>16</v>
      </c>
      <c r="J10831" s="8">
        <v>60113.95</v>
      </c>
      <c r="K10831" s="8">
        <v>3757.1218749999998</v>
      </c>
      <c r="L10831" s="8">
        <f t="shared" si="676"/>
        <v>490.05937499999982</v>
      </c>
      <c r="M10831" s="8">
        <f t="shared" si="677"/>
        <v>3267.0625</v>
      </c>
      <c r="N10831" s="14">
        <v>12</v>
      </c>
      <c r="O10831" s="14">
        <v>3796.8</v>
      </c>
      <c r="P10831" s="8">
        <v>15</v>
      </c>
      <c r="Q10831" s="8">
        <v>3898.5</v>
      </c>
      <c r="R10831" s="17">
        <f t="shared" si="678"/>
        <v>60748.800000000003</v>
      </c>
      <c r="S10831" s="18">
        <f t="shared" si="679"/>
        <v>60113.95</v>
      </c>
    </row>
    <row r="10832" spans="1:19" x14ac:dyDescent="0.25">
      <c r="A10832" s="7" t="s">
        <v>17381</v>
      </c>
      <c r="B10832" s="7" t="s">
        <v>17382</v>
      </c>
      <c r="C10832" s="7" t="s">
        <v>14</v>
      </c>
      <c r="D10832" s="7" t="s">
        <v>15</v>
      </c>
      <c r="E10832" s="7" t="s">
        <v>7807</v>
      </c>
      <c r="F10832" s="8">
        <v>21</v>
      </c>
      <c r="G10832" s="8">
        <v>1.1499999999999999</v>
      </c>
      <c r="H10832" s="8">
        <v>1.1499999999999999</v>
      </c>
      <c r="I10832" s="8">
        <v>528065</v>
      </c>
      <c r="J10832" s="8">
        <v>604711.39999999991</v>
      </c>
      <c r="K10832" s="8">
        <v>1.1451457680399191</v>
      </c>
      <c r="L10832" s="8">
        <f t="shared" si="676"/>
        <v>0.1987443068499033</v>
      </c>
      <c r="M10832" s="8">
        <f t="shared" si="677"/>
        <v>0.94640146119001578</v>
      </c>
      <c r="N10832" s="9"/>
      <c r="O10832" s="9"/>
      <c r="P10832" s="8">
        <v>21</v>
      </c>
      <c r="Q10832" s="8">
        <v>1.1495</v>
      </c>
      <c r="R10832" s="17">
        <f t="shared" si="678"/>
        <v>0</v>
      </c>
      <c r="S10832" s="18">
        <f t="shared" si="679"/>
        <v>604711.39999999991</v>
      </c>
    </row>
    <row r="10833" spans="1:19" x14ac:dyDescent="0.25">
      <c r="A10833" s="7" t="s">
        <v>18464</v>
      </c>
      <c r="B10833" s="7" t="s">
        <v>18465</v>
      </c>
      <c r="C10833" s="7" t="s">
        <v>37</v>
      </c>
      <c r="D10833" s="7" t="s">
        <v>38</v>
      </c>
      <c r="E10833" s="7" t="s">
        <v>39</v>
      </c>
      <c r="F10833" s="8">
        <v>15</v>
      </c>
      <c r="G10833" s="8">
        <v>7200</v>
      </c>
      <c r="H10833" s="8">
        <v>7776.01</v>
      </c>
      <c r="I10833" s="8">
        <v>9</v>
      </c>
      <c r="J10833" s="8">
        <v>67680.02</v>
      </c>
      <c r="K10833" s="8">
        <v>7520.0022222222224</v>
      </c>
      <c r="L10833" s="8">
        <f t="shared" si="676"/>
        <v>980.869855072463</v>
      </c>
      <c r="M10833" s="8">
        <f t="shared" si="677"/>
        <v>6539.1323671497594</v>
      </c>
      <c r="N10833" s="9"/>
      <c r="O10833" s="9"/>
      <c r="P10833" s="8">
        <v>15</v>
      </c>
      <c r="Q10833" s="8">
        <v>7776.01</v>
      </c>
      <c r="R10833" s="17">
        <f t="shared" si="678"/>
        <v>0</v>
      </c>
      <c r="S10833" s="18">
        <f t="shared" si="679"/>
        <v>67680.02</v>
      </c>
    </row>
    <row r="10834" spans="1:19" x14ac:dyDescent="0.25">
      <c r="A10834" s="7" t="s">
        <v>8770</v>
      </c>
      <c r="B10834" s="7" t="s">
        <v>8771</v>
      </c>
      <c r="C10834" s="7" t="s">
        <v>14</v>
      </c>
      <c r="D10834" s="7" t="s">
        <v>15</v>
      </c>
      <c r="E10834" s="7" t="s">
        <v>7480</v>
      </c>
      <c r="F10834" s="8">
        <v>21</v>
      </c>
      <c r="G10834" s="8">
        <v>0.63</v>
      </c>
      <c r="H10834" s="8">
        <v>0.67</v>
      </c>
      <c r="I10834" s="8">
        <v>243980</v>
      </c>
      <c r="J10834" s="8">
        <v>160063.59999999998</v>
      </c>
      <c r="K10834" s="8">
        <v>0.6560521354209361</v>
      </c>
      <c r="L10834" s="8">
        <f t="shared" si="676"/>
        <v>0.11386028796561698</v>
      </c>
      <c r="M10834" s="8">
        <f t="shared" si="677"/>
        <v>0.54219184745531912</v>
      </c>
      <c r="N10834" s="9"/>
      <c r="O10834" s="9"/>
      <c r="P10834" s="8">
        <v>21</v>
      </c>
      <c r="Q10834" s="8">
        <v>0.66550513888888896</v>
      </c>
      <c r="R10834" s="17">
        <f t="shared" si="678"/>
        <v>0</v>
      </c>
      <c r="S10834" s="18">
        <f t="shared" si="679"/>
        <v>160063.59999999998</v>
      </c>
    </row>
    <row r="10835" spans="1:19" x14ac:dyDescent="0.25">
      <c r="A10835" s="7" t="s">
        <v>18857</v>
      </c>
      <c r="B10835" s="7" t="s">
        <v>18858</v>
      </c>
      <c r="C10835" s="7" t="s">
        <v>32</v>
      </c>
      <c r="D10835" s="7" t="s">
        <v>33</v>
      </c>
      <c r="E10835" s="7" t="s">
        <v>34</v>
      </c>
      <c r="F10835" s="8">
        <v>15</v>
      </c>
      <c r="G10835" s="8">
        <v>14884.67</v>
      </c>
      <c r="H10835" s="8">
        <v>16068</v>
      </c>
      <c r="I10835" s="8">
        <v>6</v>
      </c>
      <c r="J10835" s="8">
        <v>94041.34</v>
      </c>
      <c r="K10835" s="8">
        <v>15673.556666666665</v>
      </c>
      <c r="L10835" s="8">
        <f t="shared" si="676"/>
        <v>2044.3769565217372</v>
      </c>
      <c r="M10835" s="8">
        <f t="shared" si="677"/>
        <v>13629.179710144928</v>
      </c>
      <c r="N10835" s="9"/>
      <c r="O10835" s="9"/>
      <c r="P10835" s="8">
        <v>15</v>
      </c>
      <c r="Q10835" s="8">
        <v>16068</v>
      </c>
      <c r="R10835" s="17">
        <f t="shared" si="678"/>
        <v>0</v>
      </c>
      <c r="S10835" s="18">
        <f t="shared" si="679"/>
        <v>94041.34</v>
      </c>
    </row>
    <row r="10836" spans="1:19" x14ac:dyDescent="0.25">
      <c r="A10836" s="7" t="s">
        <v>16681</v>
      </c>
      <c r="B10836" s="7" t="s">
        <v>16682</v>
      </c>
      <c r="C10836" s="7" t="s">
        <v>7400</v>
      </c>
      <c r="D10836" s="7" t="s">
        <v>7401</v>
      </c>
      <c r="E10836" s="7" t="s">
        <v>7402</v>
      </c>
      <c r="F10836" s="8">
        <v>15</v>
      </c>
      <c r="G10836" s="8">
        <v>7200</v>
      </c>
      <c r="H10836" s="8">
        <v>7864.85</v>
      </c>
      <c r="I10836" s="8">
        <v>9</v>
      </c>
      <c r="J10836" s="8">
        <v>68395.81</v>
      </c>
      <c r="K10836" s="8">
        <v>7599.5344444444445</v>
      </c>
      <c r="L10836" s="8">
        <f t="shared" si="676"/>
        <v>991.24362318840485</v>
      </c>
      <c r="M10836" s="8">
        <f t="shared" si="677"/>
        <v>6608.2908212560396</v>
      </c>
      <c r="N10836" s="9"/>
      <c r="O10836" s="9"/>
      <c r="P10836" s="8">
        <v>15</v>
      </c>
      <c r="Q10836" s="8">
        <v>7864.8450000000003</v>
      </c>
      <c r="R10836" s="17">
        <f t="shared" si="678"/>
        <v>0</v>
      </c>
      <c r="S10836" s="18">
        <f t="shared" si="679"/>
        <v>68395.81</v>
      </c>
    </row>
    <row r="10837" spans="1:19" x14ac:dyDescent="0.25">
      <c r="A10837" s="7" t="s">
        <v>7678</v>
      </c>
      <c r="B10837" s="7" t="s">
        <v>7679</v>
      </c>
      <c r="C10837" s="7" t="s">
        <v>7205</v>
      </c>
      <c r="D10837" s="7" t="s">
        <v>7206</v>
      </c>
      <c r="E10837" s="7" t="s">
        <v>7445</v>
      </c>
      <c r="F10837" s="8">
        <v>15</v>
      </c>
      <c r="G10837" s="8">
        <v>8.77</v>
      </c>
      <c r="H10837" s="8">
        <v>9.4600000000000009</v>
      </c>
      <c r="I10837" s="8">
        <v>3060</v>
      </c>
      <c r="J10837" s="8">
        <v>28018.2</v>
      </c>
      <c r="K10837" s="8">
        <v>9.1562745098039215</v>
      </c>
      <c r="L10837" s="8">
        <f t="shared" si="676"/>
        <v>1.1942966751918149</v>
      </c>
      <c r="M10837" s="8">
        <f t="shared" si="677"/>
        <v>7.9619778346121066</v>
      </c>
      <c r="N10837" s="14">
        <v>12</v>
      </c>
      <c r="O10837" s="14">
        <v>9.6824999999999992</v>
      </c>
      <c r="P10837" s="8">
        <v>15</v>
      </c>
      <c r="Q10837" s="8">
        <v>9.94</v>
      </c>
      <c r="R10837" s="17">
        <f t="shared" si="678"/>
        <v>29628.449999999997</v>
      </c>
      <c r="S10837" s="18">
        <f t="shared" si="679"/>
        <v>28018.2</v>
      </c>
    </row>
    <row r="10838" spans="1:19" x14ac:dyDescent="0.25">
      <c r="A10838" s="7" t="s">
        <v>14986</v>
      </c>
      <c r="B10838" s="7" t="s">
        <v>14987</v>
      </c>
      <c r="C10838" s="7" t="s">
        <v>7205</v>
      </c>
      <c r="D10838" s="7" t="s">
        <v>7206</v>
      </c>
      <c r="E10838" s="7" t="s">
        <v>7435</v>
      </c>
      <c r="F10838" s="8">
        <v>15</v>
      </c>
      <c r="G10838" s="8">
        <v>79.44</v>
      </c>
      <c r="H10838" s="8">
        <v>92.12</v>
      </c>
      <c r="I10838" s="8">
        <v>970</v>
      </c>
      <c r="J10838" s="8">
        <v>86943.700000000084</v>
      </c>
      <c r="K10838" s="8">
        <v>89.632680412371215</v>
      </c>
      <c r="L10838" s="8">
        <f t="shared" si="676"/>
        <v>11.691219184222319</v>
      </c>
      <c r="M10838" s="8">
        <f t="shared" si="677"/>
        <v>77.941461228148896</v>
      </c>
      <c r="N10838" s="9"/>
      <c r="O10838" s="9"/>
      <c r="P10838" s="8">
        <v>15</v>
      </c>
      <c r="Q10838" s="8">
        <v>92.114999999999995</v>
      </c>
      <c r="R10838" s="17">
        <f t="shared" si="678"/>
        <v>0</v>
      </c>
      <c r="S10838" s="18">
        <f t="shared" si="679"/>
        <v>86943.700000000084</v>
      </c>
    </row>
    <row r="10839" spans="1:19" x14ac:dyDescent="0.25">
      <c r="A10839" s="7" t="s">
        <v>18551</v>
      </c>
      <c r="B10839" s="7" t="s">
        <v>18552</v>
      </c>
      <c r="C10839" s="7" t="s">
        <v>10713</v>
      </c>
      <c r="D10839" s="7" t="s">
        <v>10714</v>
      </c>
      <c r="E10839" s="7" t="s">
        <v>10715</v>
      </c>
      <c r="F10839" s="8">
        <v>21</v>
      </c>
      <c r="G10839" s="8">
        <v>74736.44</v>
      </c>
      <c r="H10839" s="8">
        <v>77152.38</v>
      </c>
      <c r="I10839" s="8">
        <v>2</v>
      </c>
      <c r="J10839" s="8">
        <v>151888.82</v>
      </c>
      <c r="K10839" s="8">
        <v>75944.41</v>
      </c>
      <c r="L10839" s="8">
        <f t="shared" si="676"/>
        <v>13180.434793388427</v>
      </c>
      <c r="M10839" s="8">
        <f t="shared" si="677"/>
        <v>62763.975206611576</v>
      </c>
      <c r="N10839" s="9"/>
      <c r="O10839" s="9"/>
      <c r="P10839" s="8">
        <v>21</v>
      </c>
      <c r="Q10839" s="8">
        <v>77152.38</v>
      </c>
      <c r="R10839" s="17">
        <f t="shared" si="678"/>
        <v>0</v>
      </c>
      <c r="S10839" s="18">
        <f t="shared" si="679"/>
        <v>151888.82</v>
      </c>
    </row>
    <row r="10840" spans="1:19" x14ac:dyDescent="0.25">
      <c r="A10840" s="7" t="s">
        <v>16334</v>
      </c>
      <c r="B10840" s="7" t="s">
        <v>16335</v>
      </c>
      <c r="C10840" s="7" t="s">
        <v>7539</v>
      </c>
      <c r="D10840" s="7" t="s">
        <v>7540</v>
      </c>
      <c r="E10840" s="7" t="s">
        <v>7541</v>
      </c>
      <c r="F10840" s="8">
        <v>21</v>
      </c>
      <c r="G10840" s="8">
        <v>0.39</v>
      </c>
      <c r="H10840" s="8">
        <v>0.63</v>
      </c>
      <c r="I10840" s="8">
        <v>17000</v>
      </c>
      <c r="J10840" s="8">
        <v>8276.4000000000015</v>
      </c>
      <c r="K10840" s="8">
        <v>0.48684705882352952</v>
      </c>
      <c r="L10840" s="8">
        <f t="shared" si="676"/>
        <v>8.4494117647058831E-2</v>
      </c>
      <c r="M10840" s="8">
        <f t="shared" si="677"/>
        <v>0.40235294117647069</v>
      </c>
      <c r="N10840" s="9"/>
      <c r="O10840" s="9"/>
      <c r="P10840" s="8">
        <v>21</v>
      </c>
      <c r="Q10840" s="8">
        <v>0.62919999999999998</v>
      </c>
      <c r="R10840" s="17">
        <f t="shared" si="678"/>
        <v>0</v>
      </c>
      <c r="S10840" s="18">
        <f t="shared" si="679"/>
        <v>8276.4000000000015</v>
      </c>
    </row>
    <row r="10841" spans="1:19" x14ac:dyDescent="0.25">
      <c r="A10841" s="7" t="s">
        <v>9290</v>
      </c>
      <c r="B10841" s="7" t="s">
        <v>9291</v>
      </c>
      <c r="C10841" s="7" t="s">
        <v>7249</v>
      </c>
      <c r="D10841" s="7" t="s">
        <v>7250</v>
      </c>
      <c r="E10841" s="7" t="s">
        <v>7251</v>
      </c>
      <c r="F10841" s="8">
        <v>21</v>
      </c>
      <c r="G10841" s="8">
        <v>63.53</v>
      </c>
      <c r="H10841" s="8">
        <v>87.73</v>
      </c>
      <c r="I10841" s="8">
        <v>300</v>
      </c>
      <c r="J10841" s="8">
        <v>23897.5</v>
      </c>
      <c r="K10841" s="8">
        <v>79.658333333333331</v>
      </c>
      <c r="L10841" s="8">
        <f t="shared" si="676"/>
        <v>13.825000000000003</v>
      </c>
      <c r="M10841" s="8">
        <f t="shared" si="677"/>
        <v>65.833333333333329</v>
      </c>
      <c r="N10841" s="14">
        <v>21</v>
      </c>
      <c r="O10841" s="14">
        <v>87.724999999999994</v>
      </c>
      <c r="P10841" s="8">
        <v>21</v>
      </c>
      <c r="Q10841" s="8">
        <v>87.724999999999994</v>
      </c>
      <c r="R10841" s="17">
        <f t="shared" si="678"/>
        <v>26317.5</v>
      </c>
      <c r="S10841" s="18">
        <f t="shared" si="679"/>
        <v>23897.5</v>
      </c>
    </row>
    <row r="10842" spans="1:19" x14ac:dyDescent="0.25">
      <c r="A10842" s="7" t="s">
        <v>5411</v>
      </c>
      <c r="B10842" s="7" t="s">
        <v>5412</v>
      </c>
      <c r="C10842" s="7" t="s">
        <v>14</v>
      </c>
      <c r="D10842" s="7" t="s">
        <v>15</v>
      </c>
      <c r="E10842" s="7" t="s">
        <v>19</v>
      </c>
      <c r="F10842" s="8">
        <v>21</v>
      </c>
      <c r="G10842" s="8">
        <v>66799.899999999994</v>
      </c>
      <c r="H10842" s="8">
        <v>69228.990000000005</v>
      </c>
      <c r="I10842" s="8">
        <v>2</v>
      </c>
      <c r="J10842" s="8">
        <v>136028.89000000001</v>
      </c>
      <c r="K10842" s="8">
        <v>68014.445000000007</v>
      </c>
      <c r="L10842" s="8">
        <f t="shared" si="676"/>
        <v>11804.15987603306</v>
      </c>
      <c r="M10842" s="8">
        <f t="shared" si="677"/>
        <v>56210.285123966947</v>
      </c>
      <c r="N10842" s="14">
        <v>12</v>
      </c>
      <c r="O10842" s="14">
        <v>64079.73</v>
      </c>
      <c r="P10842" s="8">
        <v>21</v>
      </c>
      <c r="Q10842" s="8">
        <v>69228.990000000005</v>
      </c>
      <c r="R10842" s="17">
        <f t="shared" si="678"/>
        <v>128159.46</v>
      </c>
      <c r="S10842" s="18">
        <f t="shared" si="679"/>
        <v>136028.89000000001</v>
      </c>
    </row>
    <row r="10843" spans="1:19" x14ac:dyDescent="0.25">
      <c r="A10843" s="7" t="s">
        <v>14007</v>
      </c>
      <c r="B10843" s="7" t="s">
        <v>14008</v>
      </c>
      <c r="C10843" s="7" t="s">
        <v>7205</v>
      </c>
      <c r="D10843" s="7" t="s">
        <v>7206</v>
      </c>
      <c r="E10843" s="7" t="s">
        <v>7445</v>
      </c>
      <c r="F10843" s="8">
        <v>21</v>
      </c>
      <c r="G10843" s="8">
        <v>36.700000000000003</v>
      </c>
      <c r="H10843" s="8">
        <v>42.11</v>
      </c>
      <c r="I10843" s="8">
        <v>2250</v>
      </c>
      <c r="J10843" s="8">
        <v>92309.099999999977</v>
      </c>
      <c r="K10843" s="8">
        <v>41.026266666666658</v>
      </c>
      <c r="L10843" s="8">
        <f t="shared" si="676"/>
        <v>7.1202611570247925</v>
      </c>
      <c r="M10843" s="8">
        <f t="shared" si="677"/>
        <v>33.906005509641865</v>
      </c>
      <c r="N10843" s="14">
        <v>21</v>
      </c>
      <c r="O10843" s="14">
        <v>42.107999999999997</v>
      </c>
      <c r="P10843" s="8">
        <v>21</v>
      </c>
      <c r="Q10843" s="8">
        <v>42.107999999999997</v>
      </c>
      <c r="R10843" s="17">
        <f t="shared" si="678"/>
        <v>94743</v>
      </c>
      <c r="S10843" s="18">
        <f t="shared" si="679"/>
        <v>92309.099999999977</v>
      </c>
    </row>
    <row r="10844" spans="1:19" x14ac:dyDescent="0.25">
      <c r="A10844" s="7" t="s">
        <v>8366</v>
      </c>
      <c r="B10844" s="7" t="s">
        <v>8367</v>
      </c>
      <c r="C10844" s="7" t="s">
        <v>14</v>
      </c>
      <c r="D10844" s="7" t="s">
        <v>15</v>
      </c>
      <c r="E10844" s="7" t="s">
        <v>7518</v>
      </c>
      <c r="F10844" s="8">
        <v>21</v>
      </c>
      <c r="G10844" s="8">
        <v>135.04</v>
      </c>
      <c r="H10844" s="8">
        <v>216.59</v>
      </c>
      <c r="I10844" s="8">
        <v>32</v>
      </c>
      <c r="J10844" s="8">
        <v>4484.26</v>
      </c>
      <c r="K10844" s="8">
        <v>140.13312500000001</v>
      </c>
      <c r="L10844" s="8">
        <f t="shared" si="676"/>
        <v>24.320624999999993</v>
      </c>
      <c r="M10844" s="8">
        <f t="shared" si="677"/>
        <v>115.81250000000001</v>
      </c>
      <c r="N10844" s="9"/>
      <c r="O10844" s="9"/>
      <c r="P10844" s="8">
        <v>21</v>
      </c>
      <c r="Q10844" s="8">
        <v>216.59</v>
      </c>
      <c r="R10844" s="17">
        <f t="shared" si="678"/>
        <v>0</v>
      </c>
      <c r="S10844" s="18">
        <f t="shared" si="679"/>
        <v>4484.26</v>
      </c>
    </row>
    <row r="10845" spans="1:19" x14ac:dyDescent="0.25">
      <c r="A10845" s="7" t="s">
        <v>17643</v>
      </c>
      <c r="B10845" s="7" t="s">
        <v>17644</v>
      </c>
      <c r="C10845" s="7" t="s">
        <v>14</v>
      </c>
      <c r="D10845" s="7" t="s">
        <v>15</v>
      </c>
      <c r="E10845" s="7" t="s">
        <v>2322</v>
      </c>
      <c r="F10845" s="8">
        <v>15</v>
      </c>
      <c r="G10845" s="8">
        <v>64.63</v>
      </c>
      <c r="H10845" s="8">
        <v>69.12</v>
      </c>
      <c r="I10845" s="8">
        <v>1113</v>
      </c>
      <c r="J10845" s="8">
        <v>74476.519999999975</v>
      </c>
      <c r="K10845" s="8">
        <v>66.915112309074544</v>
      </c>
      <c r="L10845" s="8">
        <f t="shared" si="676"/>
        <v>8.7280581272705859</v>
      </c>
      <c r="M10845" s="8">
        <f t="shared" si="677"/>
        <v>58.187054181803958</v>
      </c>
      <c r="N10845" s="9"/>
      <c r="O10845" s="9"/>
      <c r="P10845" s="8">
        <v>15</v>
      </c>
      <c r="Q10845" s="8">
        <v>69.114583333333329</v>
      </c>
      <c r="R10845" s="17">
        <f t="shared" si="678"/>
        <v>0</v>
      </c>
      <c r="S10845" s="18">
        <f t="shared" si="679"/>
        <v>74476.519999999975</v>
      </c>
    </row>
    <row r="10846" spans="1:19" x14ac:dyDescent="0.25">
      <c r="A10846" s="7" t="s">
        <v>14242</v>
      </c>
      <c r="B10846" s="7" t="s">
        <v>14243</v>
      </c>
      <c r="C10846" s="7" t="s">
        <v>7205</v>
      </c>
      <c r="D10846" s="7" t="s">
        <v>7206</v>
      </c>
      <c r="E10846" s="7" t="s">
        <v>7435</v>
      </c>
      <c r="F10846" s="8">
        <v>15</v>
      </c>
      <c r="G10846" s="8">
        <v>11.5</v>
      </c>
      <c r="H10846" s="8">
        <v>13</v>
      </c>
      <c r="I10846" s="8">
        <v>10115</v>
      </c>
      <c r="J10846" s="8">
        <v>128989.98999999992</v>
      </c>
      <c r="K10846" s="8">
        <v>12.752347009391984</v>
      </c>
      <c r="L10846" s="8">
        <f t="shared" si="676"/>
        <v>1.6633496099206919</v>
      </c>
      <c r="M10846" s="8">
        <f t="shared" si="677"/>
        <v>11.088997399471292</v>
      </c>
      <c r="N10846" s="9"/>
      <c r="O10846" s="9"/>
      <c r="P10846" s="8">
        <v>15</v>
      </c>
      <c r="Q10846" s="8">
        <v>12.995000000000001</v>
      </c>
      <c r="R10846" s="17">
        <f t="shared" si="678"/>
        <v>0</v>
      </c>
      <c r="S10846" s="18">
        <f t="shared" si="679"/>
        <v>128989.98999999992</v>
      </c>
    </row>
    <row r="10847" spans="1:19" x14ac:dyDescent="0.25">
      <c r="A10847" s="7" t="s">
        <v>13643</v>
      </c>
      <c r="B10847" s="7" t="s">
        <v>13644</v>
      </c>
      <c r="C10847" s="7" t="s">
        <v>14</v>
      </c>
      <c r="D10847" s="7" t="s">
        <v>15</v>
      </c>
      <c r="E10847" s="7" t="s">
        <v>8331</v>
      </c>
      <c r="F10847" s="8">
        <v>21</v>
      </c>
      <c r="G10847" s="8">
        <v>12.1</v>
      </c>
      <c r="H10847" s="8">
        <v>12.71</v>
      </c>
      <c r="I10847" s="8">
        <v>10400</v>
      </c>
      <c r="J10847" s="8">
        <v>129651.5</v>
      </c>
      <c r="K10847" s="8">
        <v>12.466490384615385</v>
      </c>
      <c r="L10847" s="8">
        <f t="shared" si="676"/>
        <v>2.1636057692307684</v>
      </c>
      <c r="M10847" s="8">
        <f t="shared" si="677"/>
        <v>10.302884615384617</v>
      </c>
      <c r="N10847" s="14">
        <v>12</v>
      </c>
      <c r="O10847" s="14">
        <v>11.76</v>
      </c>
      <c r="P10847" s="8">
        <v>21</v>
      </c>
      <c r="Q10847" s="8">
        <v>12.705</v>
      </c>
      <c r="R10847" s="17">
        <f t="shared" si="678"/>
        <v>122304</v>
      </c>
      <c r="S10847" s="18">
        <f t="shared" si="679"/>
        <v>129651.5</v>
      </c>
    </row>
    <row r="10848" spans="1:19" x14ac:dyDescent="0.25">
      <c r="A10848" s="7" t="s">
        <v>14337</v>
      </c>
      <c r="B10848" s="7" t="s">
        <v>14338</v>
      </c>
      <c r="C10848" s="7" t="s">
        <v>14</v>
      </c>
      <c r="D10848" s="7" t="s">
        <v>15</v>
      </c>
      <c r="E10848" s="7" t="s">
        <v>7231</v>
      </c>
      <c r="F10848" s="8">
        <v>15</v>
      </c>
      <c r="G10848" s="8">
        <v>4712.7</v>
      </c>
      <c r="H10848" s="8">
        <v>5336</v>
      </c>
      <c r="I10848" s="8">
        <v>5</v>
      </c>
      <c r="J10848" s="8">
        <v>24186.799999999999</v>
      </c>
      <c r="K10848" s="8">
        <v>4837.3599999999997</v>
      </c>
      <c r="L10848" s="8">
        <f t="shared" si="676"/>
        <v>630.96</v>
      </c>
      <c r="M10848" s="8">
        <f t="shared" si="677"/>
        <v>4206.3999999999996</v>
      </c>
      <c r="N10848" s="9"/>
      <c r="O10848" s="9"/>
      <c r="P10848" s="8">
        <v>15</v>
      </c>
      <c r="Q10848" s="8">
        <v>5336</v>
      </c>
      <c r="R10848" s="17">
        <f t="shared" si="678"/>
        <v>0</v>
      </c>
      <c r="S10848" s="18">
        <f t="shared" si="679"/>
        <v>24186.799999999999</v>
      </c>
    </row>
    <row r="10849" spans="1:19" x14ac:dyDescent="0.25">
      <c r="A10849" s="7" t="s">
        <v>7446</v>
      </c>
      <c r="B10849" s="7" t="s">
        <v>7447</v>
      </c>
      <c r="C10849" s="7" t="s">
        <v>7205</v>
      </c>
      <c r="D10849" s="7" t="s">
        <v>7206</v>
      </c>
      <c r="E10849" s="7" t="s">
        <v>7445</v>
      </c>
      <c r="F10849" s="8">
        <v>15</v>
      </c>
      <c r="G10849" s="8">
        <v>15.6</v>
      </c>
      <c r="H10849" s="8">
        <v>17.48</v>
      </c>
      <c r="I10849" s="8">
        <v>5892</v>
      </c>
      <c r="J10849" s="8">
        <v>100496.15</v>
      </c>
      <c r="K10849" s="8">
        <v>17.05637304820095</v>
      </c>
      <c r="L10849" s="8">
        <f t="shared" si="676"/>
        <v>2.2247443106349056</v>
      </c>
      <c r="M10849" s="8">
        <f t="shared" si="677"/>
        <v>14.831628737566044</v>
      </c>
      <c r="N10849" s="14">
        <v>12</v>
      </c>
      <c r="O10849" s="14">
        <v>17.024000000000001</v>
      </c>
      <c r="P10849" s="8">
        <v>15</v>
      </c>
      <c r="Q10849" s="8">
        <v>17.48</v>
      </c>
      <c r="R10849" s="17">
        <f t="shared" si="678"/>
        <v>100305.40800000001</v>
      </c>
      <c r="S10849" s="18">
        <f t="shared" si="679"/>
        <v>100496.15</v>
      </c>
    </row>
    <row r="10850" spans="1:19" x14ac:dyDescent="0.25">
      <c r="A10850" s="7" t="s">
        <v>14011</v>
      </c>
      <c r="B10850" s="7" t="s">
        <v>14012</v>
      </c>
      <c r="C10850" s="7" t="s">
        <v>7205</v>
      </c>
      <c r="D10850" s="7" t="s">
        <v>7206</v>
      </c>
      <c r="E10850" s="7" t="s">
        <v>7207</v>
      </c>
      <c r="F10850" s="8">
        <v>21</v>
      </c>
      <c r="G10850" s="8">
        <v>8.98</v>
      </c>
      <c r="H10850" s="8">
        <v>9.57</v>
      </c>
      <c r="I10850" s="8">
        <v>20610</v>
      </c>
      <c r="J10850" s="8">
        <v>194752.43999999997</v>
      </c>
      <c r="K10850" s="8">
        <v>9.4494148471615702</v>
      </c>
      <c r="L10850" s="8">
        <f t="shared" si="676"/>
        <v>1.6399810891768016</v>
      </c>
      <c r="M10850" s="8">
        <f t="shared" si="677"/>
        <v>7.8094337579847686</v>
      </c>
      <c r="N10850" s="14">
        <v>12</v>
      </c>
      <c r="O10850" s="14">
        <v>8.8592037037037041</v>
      </c>
      <c r="P10850" s="8">
        <v>21</v>
      </c>
      <c r="Q10850" s="8">
        <v>9.5711111111111098</v>
      </c>
      <c r="R10850" s="17">
        <f t="shared" si="678"/>
        <v>182588.18833333335</v>
      </c>
      <c r="S10850" s="18">
        <f t="shared" si="679"/>
        <v>194752.43999999997</v>
      </c>
    </row>
    <row r="10851" spans="1:19" x14ac:dyDescent="0.25">
      <c r="A10851" s="7" t="s">
        <v>16226</v>
      </c>
      <c r="B10851" s="7" t="s">
        <v>16227</v>
      </c>
      <c r="C10851" s="7" t="s">
        <v>14</v>
      </c>
      <c r="D10851" s="7" t="s">
        <v>15</v>
      </c>
      <c r="E10851" s="7" t="s">
        <v>2322</v>
      </c>
      <c r="F10851" s="8">
        <v>21</v>
      </c>
      <c r="G10851" s="8">
        <v>40414</v>
      </c>
      <c r="H10851" s="8">
        <v>42955</v>
      </c>
      <c r="I10851" s="8">
        <v>8</v>
      </c>
      <c r="J10851" s="8">
        <v>341099</v>
      </c>
      <c r="K10851" s="8">
        <v>42637.375</v>
      </c>
      <c r="L10851" s="8">
        <f t="shared" si="676"/>
        <v>7399.875</v>
      </c>
      <c r="M10851" s="8">
        <f t="shared" si="677"/>
        <v>35237.5</v>
      </c>
      <c r="N10851" s="9"/>
      <c r="O10851" s="9"/>
      <c r="P10851" s="8">
        <v>21</v>
      </c>
      <c r="Q10851" s="8">
        <v>42955</v>
      </c>
      <c r="R10851" s="17">
        <f t="shared" si="678"/>
        <v>0</v>
      </c>
      <c r="S10851" s="18">
        <f t="shared" si="679"/>
        <v>341099</v>
      </c>
    </row>
    <row r="10852" spans="1:19" x14ac:dyDescent="0.25">
      <c r="A10852" s="7" t="s">
        <v>18763</v>
      </c>
      <c r="B10852" s="7" t="s">
        <v>18764</v>
      </c>
      <c r="C10852" s="7" t="s">
        <v>37</v>
      </c>
      <c r="D10852" s="7" t="s">
        <v>38</v>
      </c>
      <c r="E10852" s="7" t="s">
        <v>39</v>
      </c>
      <c r="F10852" s="8">
        <v>15</v>
      </c>
      <c r="G10852" s="8">
        <v>7935</v>
      </c>
      <c r="H10852" s="8">
        <v>10499.99</v>
      </c>
      <c r="I10852" s="8">
        <v>2</v>
      </c>
      <c r="J10852" s="8">
        <v>18434.989999999998</v>
      </c>
      <c r="K10852" s="8">
        <v>9217.494999999999</v>
      </c>
      <c r="L10852" s="8">
        <f t="shared" si="676"/>
        <v>1202.2819565217387</v>
      </c>
      <c r="M10852" s="8">
        <f t="shared" si="677"/>
        <v>8015.2130434782603</v>
      </c>
      <c r="N10852" s="14">
        <v>12</v>
      </c>
      <c r="O10852" s="14">
        <v>11044.17</v>
      </c>
      <c r="P10852" s="8">
        <v>15</v>
      </c>
      <c r="Q10852" s="8">
        <v>10499.99</v>
      </c>
      <c r="R10852" s="17">
        <f t="shared" si="678"/>
        <v>22088.34</v>
      </c>
      <c r="S10852" s="18">
        <f t="shared" si="679"/>
        <v>18434.989999999998</v>
      </c>
    </row>
    <row r="10853" spans="1:19" x14ac:dyDescent="0.25">
      <c r="A10853" s="7" t="s">
        <v>10538</v>
      </c>
      <c r="B10853" s="7" t="s">
        <v>10539</v>
      </c>
      <c r="C10853" s="7" t="s">
        <v>14</v>
      </c>
      <c r="D10853" s="7" t="s">
        <v>15</v>
      </c>
      <c r="E10853" s="7" t="s">
        <v>7768</v>
      </c>
      <c r="F10853" s="8">
        <v>21</v>
      </c>
      <c r="G10853" s="8">
        <v>245.69</v>
      </c>
      <c r="H10853" s="8">
        <v>307.11</v>
      </c>
      <c r="I10853" s="8">
        <v>315</v>
      </c>
      <c r="J10853" s="8">
        <v>94159.78</v>
      </c>
      <c r="K10853" s="8">
        <v>298.91993650793648</v>
      </c>
      <c r="L10853" s="8">
        <f t="shared" si="676"/>
        <v>51.878666666666646</v>
      </c>
      <c r="M10853" s="8">
        <f t="shared" si="677"/>
        <v>247.04126984126984</v>
      </c>
      <c r="N10853" s="9"/>
      <c r="O10853" s="9"/>
      <c r="P10853" s="8">
        <v>21</v>
      </c>
      <c r="Q10853" s="8">
        <v>307.10952380952381</v>
      </c>
      <c r="R10853" s="17">
        <f t="shared" si="678"/>
        <v>0</v>
      </c>
      <c r="S10853" s="18">
        <f t="shared" si="679"/>
        <v>94159.78</v>
      </c>
    </row>
    <row r="10854" spans="1:19" x14ac:dyDescent="0.25">
      <c r="A10854" s="7" t="s">
        <v>14017</v>
      </c>
      <c r="B10854" s="7" t="s">
        <v>14018</v>
      </c>
      <c r="C10854" s="7" t="s">
        <v>7320</v>
      </c>
      <c r="D10854" s="7" t="s">
        <v>7321</v>
      </c>
      <c r="E10854" s="7" t="s">
        <v>7322</v>
      </c>
      <c r="F10854" s="8">
        <v>21</v>
      </c>
      <c r="G10854" s="8">
        <v>16.82</v>
      </c>
      <c r="H10854" s="8">
        <v>17.670000000000002</v>
      </c>
      <c r="I10854" s="8">
        <v>18965</v>
      </c>
      <c r="J10854" s="8">
        <v>332453.77</v>
      </c>
      <c r="K10854" s="8">
        <v>17.529858687055103</v>
      </c>
      <c r="L10854" s="8">
        <f t="shared" si="676"/>
        <v>3.042372168827745</v>
      </c>
      <c r="M10854" s="8">
        <f t="shared" si="677"/>
        <v>14.487486518227358</v>
      </c>
      <c r="N10854" s="9"/>
      <c r="O10854" s="9"/>
      <c r="P10854" s="8">
        <v>21</v>
      </c>
      <c r="Q10854" s="8">
        <v>17.666</v>
      </c>
      <c r="R10854" s="17">
        <f t="shared" si="678"/>
        <v>0</v>
      </c>
      <c r="S10854" s="18">
        <f t="shared" si="679"/>
        <v>332453.77</v>
      </c>
    </row>
    <row r="10855" spans="1:19" x14ac:dyDescent="0.25">
      <c r="A10855" s="7" t="s">
        <v>14783</v>
      </c>
      <c r="B10855" s="7" t="s">
        <v>14784</v>
      </c>
      <c r="C10855" s="7" t="s">
        <v>7205</v>
      </c>
      <c r="D10855" s="7" t="s">
        <v>7206</v>
      </c>
      <c r="E10855" s="7" t="s">
        <v>7440</v>
      </c>
      <c r="F10855" s="8">
        <v>15</v>
      </c>
      <c r="G10855" s="8">
        <v>97.72</v>
      </c>
      <c r="H10855" s="8">
        <v>105.54</v>
      </c>
      <c r="I10855" s="8">
        <v>720</v>
      </c>
      <c r="J10855" s="8">
        <v>73369.180000000008</v>
      </c>
      <c r="K10855" s="8">
        <v>101.9016388888889</v>
      </c>
      <c r="L10855" s="8">
        <f t="shared" si="676"/>
        <v>13.291518115942026</v>
      </c>
      <c r="M10855" s="8">
        <f t="shared" si="677"/>
        <v>88.610120772946871</v>
      </c>
      <c r="N10855" s="14">
        <v>12</v>
      </c>
      <c r="O10855" s="14">
        <v>102.78450000000001</v>
      </c>
      <c r="P10855" s="8">
        <v>15</v>
      </c>
      <c r="Q10855" s="8">
        <v>105.538</v>
      </c>
      <c r="R10855" s="17">
        <f t="shared" si="678"/>
        <v>74004.840000000011</v>
      </c>
      <c r="S10855" s="18">
        <f t="shared" si="679"/>
        <v>73369.180000000008</v>
      </c>
    </row>
    <row r="10856" spans="1:19" x14ac:dyDescent="0.25">
      <c r="A10856" s="7" t="s">
        <v>9617</v>
      </c>
      <c r="B10856" s="7" t="s">
        <v>9618</v>
      </c>
      <c r="C10856" s="7" t="s">
        <v>14</v>
      </c>
      <c r="D10856" s="7" t="s">
        <v>15</v>
      </c>
      <c r="E10856" s="7" t="s">
        <v>2322</v>
      </c>
      <c r="F10856" s="8">
        <v>21</v>
      </c>
      <c r="G10856" s="8">
        <v>37.43</v>
      </c>
      <c r="H10856" s="8">
        <v>41.62</v>
      </c>
      <c r="I10856" s="8">
        <v>1030</v>
      </c>
      <c r="J10856" s="8">
        <v>40998.649999999994</v>
      </c>
      <c r="K10856" s="8">
        <v>39.804514563106792</v>
      </c>
      <c r="L10856" s="8">
        <f t="shared" si="676"/>
        <v>6.9082215357458026</v>
      </c>
      <c r="M10856" s="8">
        <f t="shared" si="677"/>
        <v>32.89629302736099</v>
      </c>
      <c r="N10856" s="9"/>
      <c r="O10856" s="9"/>
      <c r="P10856" s="8">
        <v>21</v>
      </c>
      <c r="Q10856" s="8">
        <v>42.35</v>
      </c>
      <c r="R10856" s="17">
        <f t="shared" si="678"/>
        <v>0</v>
      </c>
      <c r="S10856" s="18">
        <f t="shared" si="679"/>
        <v>40998.649999999994</v>
      </c>
    </row>
    <row r="10857" spans="1:19" x14ac:dyDescent="0.25">
      <c r="A10857" s="7" t="s">
        <v>8768</v>
      </c>
      <c r="B10857" s="7" t="s">
        <v>8769</v>
      </c>
      <c r="C10857" s="7" t="s">
        <v>14</v>
      </c>
      <c r="D10857" s="7" t="s">
        <v>15</v>
      </c>
      <c r="E10857" s="7" t="s">
        <v>7480</v>
      </c>
      <c r="F10857" s="8">
        <v>21</v>
      </c>
      <c r="G10857" s="8">
        <v>8.0500000000000007</v>
      </c>
      <c r="H10857" s="8">
        <v>8.4499999999999993</v>
      </c>
      <c r="I10857" s="8">
        <v>87230</v>
      </c>
      <c r="J10857" s="8">
        <v>734101.1999999996</v>
      </c>
      <c r="K10857" s="8">
        <v>8.4156964347128245</v>
      </c>
      <c r="L10857" s="8">
        <f t="shared" si="676"/>
        <v>1.4605754142890026</v>
      </c>
      <c r="M10857" s="8">
        <f t="shared" si="677"/>
        <v>6.9551210204238219</v>
      </c>
      <c r="N10857" s="14">
        <v>12</v>
      </c>
      <c r="O10857" s="14">
        <v>7.8176000000000005</v>
      </c>
      <c r="P10857" s="8">
        <v>21</v>
      </c>
      <c r="Q10857" s="8">
        <v>8.4457874999999998</v>
      </c>
      <c r="R10857" s="17">
        <f t="shared" si="678"/>
        <v>681929.24800000002</v>
      </c>
      <c r="S10857" s="18">
        <f t="shared" si="679"/>
        <v>734101.1999999996</v>
      </c>
    </row>
    <row r="10858" spans="1:19" x14ac:dyDescent="0.25">
      <c r="A10858" s="7" t="s">
        <v>857</v>
      </c>
      <c r="B10858" s="7" t="s">
        <v>858</v>
      </c>
      <c r="C10858" s="7" t="s">
        <v>76</v>
      </c>
      <c r="D10858" s="7" t="s">
        <v>77</v>
      </c>
      <c r="E10858" s="7" t="s">
        <v>78</v>
      </c>
      <c r="F10858" s="8">
        <v>15</v>
      </c>
      <c r="G10858" s="8">
        <v>9141.68</v>
      </c>
      <c r="H10858" s="8">
        <v>10266.99</v>
      </c>
      <c r="I10858" s="8">
        <v>8</v>
      </c>
      <c r="J10858" s="8">
        <v>79491.33</v>
      </c>
      <c r="K10858" s="8">
        <v>9936.4162500000002</v>
      </c>
      <c r="L10858" s="8">
        <f t="shared" si="676"/>
        <v>1296.0542934782607</v>
      </c>
      <c r="M10858" s="8">
        <f t="shared" si="677"/>
        <v>8640.3619565217396</v>
      </c>
      <c r="N10858" s="14">
        <v>12</v>
      </c>
      <c r="O10858" s="14">
        <v>11311.42</v>
      </c>
      <c r="P10858" s="8">
        <v>15</v>
      </c>
      <c r="Q10858" s="8">
        <v>10266.99</v>
      </c>
      <c r="R10858" s="17">
        <f t="shared" si="678"/>
        <v>90491.36</v>
      </c>
      <c r="S10858" s="18">
        <f t="shared" si="679"/>
        <v>79491.33</v>
      </c>
    </row>
    <row r="10859" spans="1:19" x14ac:dyDescent="0.25">
      <c r="A10859" s="7" t="s">
        <v>16502</v>
      </c>
      <c r="B10859" s="7" t="s">
        <v>16503</v>
      </c>
      <c r="C10859" s="7" t="s">
        <v>8208</v>
      </c>
      <c r="D10859" s="7" t="s">
        <v>8209</v>
      </c>
      <c r="E10859" s="7" t="s">
        <v>8210</v>
      </c>
      <c r="F10859" s="8">
        <v>21</v>
      </c>
      <c r="G10859" s="8">
        <v>26289.67</v>
      </c>
      <c r="H10859" s="8">
        <v>27618</v>
      </c>
      <c r="I10859" s="8">
        <v>3</v>
      </c>
      <c r="J10859" s="8">
        <v>80197.34</v>
      </c>
      <c r="K10859" s="8">
        <v>26732.446666666667</v>
      </c>
      <c r="L10859" s="8">
        <f t="shared" si="676"/>
        <v>4639.5155371900837</v>
      </c>
      <c r="M10859" s="8">
        <f t="shared" si="677"/>
        <v>22092.931129476583</v>
      </c>
      <c r="N10859" s="9"/>
      <c r="O10859" s="9"/>
      <c r="P10859" s="8">
        <v>21</v>
      </c>
      <c r="Q10859" s="8">
        <v>27618</v>
      </c>
      <c r="R10859" s="17">
        <f t="shared" si="678"/>
        <v>0</v>
      </c>
      <c r="S10859" s="18">
        <f t="shared" si="679"/>
        <v>80197.34</v>
      </c>
    </row>
    <row r="10860" spans="1:19" x14ac:dyDescent="0.25">
      <c r="A10860" s="7" t="s">
        <v>18173</v>
      </c>
      <c r="B10860" s="7" t="s">
        <v>18174</v>
      </c>
      <c r="C10860" s="7" t="s">
        <v>7205</v>
      </c>
      <c r="D10860" s="7" t="s">
        <v>7206</v>
      </c>
      <c r="E10860" s="7" t="s">
        <v>7207</v>
      </c>
      <c r="F10860" s="8">
        <v>15</v>
      </c>
      <c r="G10860" s="8">
        <v>7.37</v>
      </c>
      <c r="H10860" s="8">
        <v>8.1248000000000005</v>
      </c>
      <c r="I10860" s="8">
        <v>14112</v>
      </c>
      <c r="J10860" s="8">
        <v>111986.70000000001</v>
      </c>
      <c r="K10860" s="8">
        <v>7.9355654761904768</v>
      </c>
      <c r="L10860" s="8">
        <f t="shared" si="676"/>
        <v>1.0350737577639748</v>
      </c>
      <c r="M10860" s="8">
        <f t="shared" si="677"/>
        <v>6.900491718426502</v>
      </c>
      <c r="N10860" s="9"/>
      <c r="O10860" s="9"/>
      <c r="P10860" s="8">
        <v>15</v>
      </c>
      <c r="Q10860" s="8">
        <v>8.1247500000000006</v>
      </c>
      <c r="R10860" s="17">
        <f t="shared" si="678"/>
        <v>0</v>
      </c>
      <c r="S10860" s="18">
        <f t="shared" si="679"/>
        <v>111986.70000000001</v>
      </c>
    </row>
    <row r="10861" spans="1:19" x14ac:dyDescent="0.25">
      <c r="A10861" s="7" t="s">
        <v>9094</v>
      </c>
      <c r="B10861" s="7" t="s">
        <v>9095</v>
      </c>
      <c r="C10861" s="7" t="s">
        <v>37</v>
      </c>
      <c r="D10861" s="7" t="s">
        <v>38</v>
      </c>
      <c r="E10861" s="7" t="s">
        <v>39</v>
      </c>
      <c r="F10861" s="8">
        <v>15</v>
      </c>
      <c r="G10861" s="8">
        <v>11210.38</v>
      </c>
      <c r="H10861" s="8">
        <v>12106.99</v>
      </c>
      <c r="I10861" s="8">
        <v>5</v>
      </c>
      <c r="J10861" s="8">
        <v>57845.109999999993</v>
      </c>
      <c r="K10861" s="8">
        <v>11569.021999999999</v>
      </c>
      <c r="L10861" s="8">
        <f t="shared" si="676"/>
        <v>1509.0028695652163</v>
      </c>
      <c r="M10861" s="8">
        <f t="shared" si="677"/>
        <v>10060.019130434783</v>
      </c>
      <c r="N10861" s="9"/>
      <c r="O10861" s="9"/>
      <c r="P10861" s="8">
        <v>15</v>
      </c>
      <c r="Q10861" s="8">
        <v>12106.97</v>
      </c>
      <c r="R10861" s="17">
        <f t="shared" si="678"/>
        <v>0</v>
      </c>
      <c r="S10861" s="18">
        <f t="shared" si="679"/>
        <v>57845.109999999993</v>
      </c>
    </row>
    <row r="10862" spans="1:19" x14ac:dyDescent="0.25">
      <c r="A10862" s="7" t="s">
        <v>14375</v>
      </c>
      <c r="B10862" s="7" t="s">
        <v>14376</v>
      </c>
      <c r="C10862" s="7" t="s">
        <v>7205</v>
      </c>
      <c r="D10862" s="7" t="s">
        <v>7206</v>
      </c>
      <c r="E10862" s="7" t="s">
        <v>7440</v>
      </c>
      <c r="F10862" s="8">
        <v>15</v>
      </c>
      <c r="G10862" s="8">
        <v>355.35</v>
      </c>
      <c r="H10862" s="8">
        <v>366.85</v>
      </c>
      <c r="I10862" s="8">
        <v>730</v>
      </c>
      <c r="J10862" s="8">
        <v>265086.50000000029</v>
      </c>
      <c r="K10862" s="8">
        <v>363.13219178082232</v>
      </c>
      <c r="L10862" s="8">
        <f t="shared" si="676"/>
        <v>47.365068493150716</v>
      </c>
      <c r="M10862" s="8">
        <f t="shared" si="677"/>
        <v>315.76712328767161</v>
      </c>
      <c r="N10862" s="14">
        <v>12</v>
      </c>
      <c r="O10862" s="14">
        <v>367.36</v>
      </c>
      <c r="P10862" s="8">
        <v>15</v>
      </c>
      <c r="Q10862" s="8">
        <v>366.85</v>
      </c>
      <c r="R10862" s="17">
        <f t="shared" si="678"/>
        <v>268172.79999999999</v>
      </c>
      <c r="S10862" s="18">
        <f t="shared" si="679"/>
        <v>265086.50000000029</v>
      </c>
    </row>
    <row r="10863" spans="1:19" x14ac:dyDescent="0.25">
      <c r="A10863" s="7" t="s">
        <v>16366</v>
      </c>
      <c r="B10863" s="7" t="s">
        <v>16367</v>
      </c>
      <c r="C10863" s="7" t="s">
        <v>14</v>
      </c>
      <c r="D10863" s="7" t="s">
        <v>15</v>
      </c>
      <c r="E10863" s="7" t="s">
        <v>2322</v>
      </c>
      <c r="F10863" s="8">
        <v>15</v>
      </c>
      <c r="G10863" s="8">
        <v>0.05</v>
      </c>
      <c r="H10863" s="8">
        <v>1.21</v>
      </c>
      <c r="I10863" s="8">
        <v>8000</v>
      </c>
      <c r="J10863" s="8">
        <v>6930.3700000000008</v>
      </c>
      <c r="K10863" s="8">
        <v>0.8662962500000001</v>
      </c>
      <c r="L10863" s="8">
        <f t="shared" si="676"/>
        <v>0.11299516304347823</v>
      </c>
      <c r="M10863" s="8">
        <f t="shared" si="677"/>
        <v>0.75330108695652187</v>
      </c>
      <c r="N10863" s="14">
        <v>12</v>
      </c>
      <c r="O10863" s="14">
        <v>1.1750999999999998</v>
      </c>
      <c r="P10863" s="8">
        <v>15</v>
      </c>
      <c r="Q10863" s="8">
        <v>1.20658</v>
      </c>
      <c r="R10863" s="17">
        <f t="shared" si="678"/>
        <v>9400.7999999999993</v>
      </c>
      <c r="S10863" s="18">
        <f t="shared" si="679"/>
        <v>6930.3700000000008</v>
      </c>
    </row>
    <row r="10864" spans="1:19" x14ac:dyDescent="0.25">
      <c r="A10864" s="7" t="s">
        <v>8095</v>
      </c>
      <c r="B10864" s="7" t="s">
        <v>8096</v>
      </c>
      <c r="C10864" s="7" t="s">
        <v>14</v>
      </c>
      <c r="D10864" s="7" t="s">
        <v>15</v>
      </c>
      <c r="E10864" s="7" t="s">
        <v>7231</v>
      </c>
      <c r="F10864" s="8">
        <v>21</v>
      </c>
      <c r="G10864" s="8">
        <v>692.12</v>
      </c>
      <c r="H10864" s="8">
        <v>747.3</v>
      </c>
      <c r="I10864" s="8">
        <v>75</v>
      </c>
      <c r="J10864" s="8">
        <v>53288.4</v>
      </c>
      <c r="K10864" s="8">
        <v>710.51200000000006</v>
      </c>
      <c r="L10864" s="8">
        <f t="shared" si="676"/>
        <v>123.31200000000001</v>
      </c>
      <c r="M10864" s="8">
        <f t="shared" si="677"/>
        <v>587.20000000000005</v>
      </c>
      <c r="N10864" s="9"/>
      <c r="O10864" s="9"/>
      <c r="P10864" s="8">
        <v>21</v>
      </c>
      <c r="Q10864" s="8">
        <v>747.29600000000005</v>
      </c>
      <c r="R10864" s="17">
        <f t="shared" si="678"/>
        <v>0</v>
      </c>
      <c r="S10864" s="18">
        <f t="shared" si="679"/>
        <v>53288.4</v>
      </c>
    </row>
    <row r="10865" spans="1:19" x14ac:dyDescent="0.25">
      <c r="A10865" s="7" t="s">
        <v>13807</v>
      </c>
      <c r="B10865" s="7" t="s">
        <v>13808</v>
      </c>
      <c r="C10865" s="7" t="s">
        <v>7205</v>
      </c>
      <c r="D10865" s="7" t="s">
        <v>7206</v>
      </c>
      <c r="E10865" s="7" t="s">
        <v>7435</v>
      </c>
      <c r="F10865" s="8">
        <v>15</v>
      </c>
      <c r="G10865" s="8">
        <v>20.75</v>
      </c>
      <c r="H10865" s="8">
        <v>23.58</v>
      </c>
      <c r="I10865" s="8">
        <v>3820</v>
      </c>
      <c r="J10865" s="8">
        <v>87284.08</v>
      </c>
      <c r="K10865" s="8">
        <v>22.84923560209424</v>
      </c>
      <c r="L10865" s="8">
        <f t="shared" si="676"/>
        <v>2.9803350785340292</v>
      </c>
      <c r="M10865" s="8">
        <f t="shared" si="677"/>
        <v>19.86890052356021</v>
      </c>
      <c r="N10865" s="14">
        <v>12</v>
      </c>
      <c r="O10865" s="14">
        <v>22.96</v>
      </c>
      <c r="P10865" s="8">
        <v>15</v>
      </c>
      <c r="Q10865" s="8">
        <v>23.574999999999999</v>
      </c>
      <c r="R10865" s="17">
        <f t="shared" si="678"/>
        <v>87707.199999999997</v>
      </c>
      <c r="S10865" s="18">
        <f t="shared" si="679"/>
        <v>87284.08</v>
      </c>
    </row>
    <row r="10866" spans="1:19" x14ac:dyDescent="0.25">
      <c r="A10866" s="7" t="s">
        <v>8923</v>
      </c>
      <c r="B10866" s="7" t="s">
        <v>8924</v>
      </c>
      <c r="C10866" s="7" t="s">
        <v>14</v>
      </c>
      <c r="D10866" s="7" t="s">
        <v>15</v>
      </c>
      <c r="E10866" s="7" t="s">
        <v>2322</v>
      </c>
      <c r="F10866" s="8">
        <v>21</v>
      </c>
      <c r="G10866" s="8">
        <v>1205.1600000000001</v>
      </c>
      <c r="H10866" s="8">
        <v>2593.0300000000002</v>
      </c>
      <c r="I10866" s="8">
        <v>42</v>
      </c>
      <c r="J10866" s="8">
        <v>106131.51999999999</v>
      </c>
      <c r="K10866" s="8">
        <v>2526.9409523809522</v>
      </c>
      <c r="L10866" s="8">
        <f t="shared" si="676"/>
        <v>438.55999999999995</v>
      </c>
      <c r="M10866" s="8">
        <f t="shared" si="677"/>
        <v>2088.3809523809523</v>
      </c>
      <c r="N10866" s="14">
        <v>21</v>
      </c>
      <c r="O10866" s="14">
        <v>2593.0300000000002</v>
      </c>
      <c r="P10866" s="8">
        <v>21</v>
      </c>
      <c r="Q10866" s="8">
        <v>2593.0300000000002</v>
      </c>
      <c r="R10866" s="17">
        <f t="shared" si="678"/>
        <v>108907.26000000001</v>
      </c>
      <c r="S10866" s="18">
        <f t="shared" si="679"/>
        <v>106131.51999999999</v>
      </c>
    </row>
    <row r="10867" spans="1:19" x14ac:dyDescent="0.25">
      <c r="A10867" s="7" t="s">
        <v>1729</v>
      </c>
      <c r="B10867" s="7" t="s">
        <v>1730</v>
      </c>
      <c r="C10867" s="7" t="s">
        <v>76</v>
      </c>
      <c r="D10867" s="7" t="s">
        <v>77</v>
      </c>
      <c r="E10867" s="7" t="s">
        <v>78</v>
      </c>
      <c r="F10867" s="8">
        <v>15</v>
      </c>
      <c r="G10867" s="8">
        <v>3450</v>
      </c>
      <c r="H10867" s="8">
        <v>6233</v>
      </c>
      <c r="I10867" s="8">
        <v>3</v>
      </c>
      <c r="J10867" s="8">
        <v>15916</v>
      </c>
      <c r="K10867" s="8">
        <v>5305.333333333333</v>
      </c>
      <c r="L10867" s="8">
        <f t="shared" si="676"/>
        <v>692</v>
      </c>
      <c r="M10867" s="8">
        <f t="shared" si="677"/>
        <v>4613.333333333333</v>
      </c>
      <c r="N10867" s="9"/>
      <c r="O10867" s="9"/>
      <c r="P10867" s="8">
        <v>15</v>
      </c>
      <c r="Q10867" s="8">
        <v>6233</v>
      </c>
      <c r="R10867" s="17">
        <f t="shared" si="678"/>
        <v>0</v>
      </c>
      <c r="S10867" s="18">
        <f t="shared" si="679"/>
        <v>15916</v>
      </c>
    </row>
    <row r="10868" spans="1:19" x14ac:dyDescent="0.25">
      <c r="A10868" s="7" t="s">
        <v>5531</v>
      </c>
      <c r="B10868" s="7" t="s">
        <v>5532</v>
      </c>
      <c r="C10868" s="7" t="s">
        <v>76</v>
      </c>
      <c r="D10868" s="7" t="s">
        <v>77</v>
      </c>
      <c r="E10868" s="7" t="s">
        <v>78</v>
      </c>
      <c r="F10868" s="8">
        <v>15</v>
      </c>
      <c r="G10868" s="8">
        <v>3450</v>
      </c>
      <c r="H10868" s="8">
        <v>3450</v>
      </c>
      <c r="I10868" s="8">
        <v>2</v>
      </c>
      <c r="J10868" s="8">
        <v>9683</v>
      </c>
      <c r="K10868" s="8">
        <v>4841.5</v>
      </c>
      <c r="L10868" s="8">
        <f t="shared" si="676"/>
        <v>631.5</v>
      </c>
      <c r="M10868" s="8">
        <f t="shared" si="677"/>
        <v>4210</v>
      </c>
      <c r="N10868" s="9"/>
      <c r="O10868" s="9"/>
      <c r="P10868" s="8">
        <v>15</v>
      </c>
      <c r="Q10868" s="8">
        <v>6233</v>
      </c>
      <c r="R10868" s="17">
        <f t="shared" si="678"/>
        <v>0</v>
      </c>
      <c r="S10868" s="18">
        <f t="shared" si="679"/>
        <v>9683</v>
      </c>
    </row>
    <row r="10869" spans="1:19" x14ac:dyDescent="0.25">
      <c r="A10869" s="7" t="s">
        <v>13819</v>
      </c>
      <c r="B10869" s="7" t="s">
        <v>13820</v>
      </c>
      <c r="C10869" s="7" t="s">
        <v>185</v>
      </c>
      <c r="D10869" s="7" t="s">
        <v>186</v>
      </c>
      <c r="E10869" s="7" t="s">
        <v>187</v>
      </c>
      <c r="F10869" s="8">
        <v>21</v>
      </c>
      <c r="G10869" s="8">
        <v>3801.42</v>
      </c>
      <c r="H10869" s="8">
        <v>4033.33</v>
      </c>
      <c r="I10869" s="8">
        <v>24</v>
      </c>
      <c r="J10869" s="8">
        <v>94017</v>
      </c>
      <c r="K10869" s="8">
        <v>3917.375</v>
      </c>
      <c r="L10869" s="8">
        <f t="shared" si="676"/>
        <v>679.875</v>
      </c>
      <c r="M10869" s="8">
        <f t="shared" si="677"/>
        <v>3237.5</v>
      </c>
      <c r="N10869" s="13"/>
      <c r="O10869" s="13"/>
      <c r="P10869" s="8">
        <v>21</v>
      </c>
      <c r="Q10869" s="8">
        <v>4033.3333333333335</v>
      </c>
      <c r="R10869" s="17">
        <f t="shared" si="678"/>
        <v>0</v>
      </c>
      <c r="S10869" s="18">
        <f t="shared" si="679"/>
        <v>94017</v>
      </c>
    </row>
    <row r="10870" spans="1:19" x14ac:dyDescent="0.25">
      <c r="A10870" s="7" t="s">
        <v>15315</v>
      </c>
      <c r="B10870" s="7" t="s">
        <v>15316</v>
      </c>
      <c r="C10870" s="7" t="s">
        <v>185</v>
      </c>
      <c r="D10870" s="7" t="s">
        <v>186</v>
      </c>
      <c r="E10870" s="7" t="s">
        <v>187</v>
      </c>
      <c r="F10870" s="8">
        <v>21</v>
      </c>
      <c r="G10870" s="8">
        <v>3801.42</v>
      </c>
      <c r="H10870" s="8">
        <v>4033.33</v>
      </c>
      <c r="I10870" s="8">
        <v>24</v>
      </c>
      <c r="J10870" s="8">
        <v>94017</v>
      </c>
      <c r="K10870" s="8">
        <v>3917.375</v>
      </c>
      <c r="L10870" s="8">
        <f t="shared" si="676"/>
        <v>679.875</v>
      </c>
      <c r="M10870" s="8">
        <f t="shared" si="677"/>
        <v>3237.5</v>
      </c>
      <c r="N10870" s="13"/>
      <c r="O10870" s="13"/>
      <c r="P10870" s="8">
        <v>21</v>
      </c>
      <c r="Q10870" s="8">
        <v>4033.3333333333335</v>
      </c>
      <c r="R10870" s="17">
        <f t="shared" si="678"/>
        <v>0</v>
      </c>
      <c r="S10870" s="18">
        <f t="shared" si="679"/>
        <v>94017</v>
      </c>
    </row>
    <row r="10871" spans="1:19" x14ac:dyDescent="0.25">
      <c r="A10871" s="7" t="s">
        <v>10705</v>
      </c>
      <c r="B10871" s="7" t="s">
        <v>10706</v>
      </c>
      <c r="C10871" s="7" t="s">
        <v>7205</v>
      </c>
      <c r="D10871" s="7" t="s">
        <v>7206</v>
      </c>
      <c r="E10871" s="7" t="s">
        <v>7440</v>
      </c>
      <c r="F10871" s="8">
        <v>15</v>
      </c>
      <c r="G10871" s="8">
        <v>129.07</v>
      </c>
      <c r="H10871" s="8">
        <v>139.4</v>
      </c>
      <c r="I10871" s="8">
        <v>620</v>
      </c>
      <c r="J10871" s="8">
        <v>83637.47000000003</v>
      </c>
      <c r="K10871" s="8">
        <v>134.89914516129036</v>
      </c>
      <c r="L10871" s="8">
        <f t="shared" si="676"/>
        <v>17.595540673211772</v>
      </c>
      <c r="M10871" s="8">
        <f t="shared" si="677"/>
        <v>117.30360448807859</v>
      </c>
      <c r="N10871" s="8">
        <v>12</v>
      </c>
      <c r="O10871" s="8">
        <v>135.7585</v>
      </c>
      <c r="P10871" s="8">
        <v>15</v>
      </c>
      <c r="Q10871" s="8">
        <v>139.39500000000001</v>
      </c>
      <c r="R10871" s="17">
        <f t="shared" si="678"/>
        <v>84170.27</v>
      </c>
      <c r="S10871" s="18">
        <f t="shared" si="679"/>
        <v>83637.47000000003</v>
      </c>
    </row>
    <row r="10872" spans="1:19" x14ac:dyDescent="0.25">
      <c r="A10872" s="7" t="s">
        <v>13459</v>
      </c>
      <c r="B10872" s="7" t="s">
        <v>13460</v>
      </c>
      <c r="C10872" s="7" t="s">
        <v>7205</v>
      </c>
      <c r="D10872" s="7" t="s">
        <v>7206</v>
      </c>
      <c r="E10872" s="7" t="s">
        <v>7207</v>
      </c>
      <c r="F10872" s="8">
        <v>15</v>
      </c>
      <c r="G10872" s="8">
        <v>5.8</v>
      </c>
      <c r="H10872" s="8">
        <v>14.6</v>
      </c>
      <c r="I10872" s="8">
        <v>3200</v>
      </c>
      <c r="J10872" s="8">
        <v>28560.02</v>
      </c>
      <c r="K10872" s="8">
        <v>8.9250062500000009</v>
      </c>
      <c r="L10872" s="8">
        <f t="shared" si="676"/>
        <v>1.1641312499999996</v>
      </c>
      <c r="M10872" s="8">
        <f t="shared" si="677"/>
        <v>7.7608750000000013</v>
      </c>
      <c r="N10872" s="14">
        <v>12</v>
      </c>
      <c r="O10872" s="14">
        <v>9.5402000000000005</v>
      </c>
      <c r="P10872" s="8">
        <v>15</v>
      </c>
      <c r="Q10872" s="8">
        <v>9.8001000000000005</v>
      </c>
      <c r="R10872" s="17">
        <f t="shared" si="678"/>
        <v>30528.640000000003</v>
      </c>
      <c r="S10872" s="18">
        <f t="shared" si="679"/>
        <v>28560.02</v>
      </c>
    </row>
    <row r="10873" spans="1:19" x14ac:dyDescent="0.25">
      <c r="A10873" s="7" t="s">
        <v>12255</v>
      </c>
      <c r="B10873" s="7" t="s">
        <v>12256</v>
      </c>
      <c r="C10873" s="7" t="s">
        <v>7249</v>
      </c>
      <c r="D10873" s="7" t="s">
        <v>7250</v>
      </c>
      <c r="E10873" s="7" t="s">
        <v>7251</v>
      </c>
      <c r="F10873" s="8">
        <v>21</v>
      </c>
      <c r="G10873" s="8">
        <v>4404.3999999999996</v>
      </c>
      <c r="H10873" s="8">
        <v>4756.51</v>
      </c>
      <c r="I10873" s="8">
        <v>13</v>
      </c>
      <c r="J10873" s="8">
        <v>59017.750000000007</v>
      </c>
      <c r="K10873" s="8">
        <v>4539.8269230769238</v>
      </c>
      <c r="L10873" s="8">
        <f t="shared" si="676"/>
        <v>787.90384615384619</v>
      </c>
      <c r="M10873" s="8">
        <f t="shared" si="677"/>
        <v>3751.9230769230776</v>
      </c>
      <c r="N10873" s="14">
        <v>12</v>
      </c>
      <c r="O10873" s="14">
        <v>4402.7199999999993</v>
      </c>
      <c r="P10873" s="8">
        <v>21</v>
      </c>
      <c r="Q10873" s="8">
        <v>4756.51</v>
      </c>
      <c r="R10873" s="17">
        <f t="shared" si="678"/>
        <v>57235.359999999993</v>
      </c>
      <c r="S10873" s="18">
        <f t="shared" si="679"/>
        <v>59017.750000000007</v>
      </c>
    </row>
    <row r="10874" spans="1:19" x14ac:dyDescent="0.25">
      <c r="A10874" s="7" t="s">
        <v>18387</v>
      </c>
      <c r="B10874" s="7" t="s">
        <v>18388</v>
      </c>
      <c r="C10874" s="7" t="s">
        <v>14</v>
      </c>
      <c r="D10874" s="7" t="s">
        <v>15</v>
      </c>
      <c r="E10874" s="7" t="s">
        <v>2322</v>
      </c>
      <c r="F10874" s="8">
        <v>21</v>
      </c>
      <c r="G10874" s="8">
        <v>4006.31</v>
      </c>
      <c r="H10874" s="8">
        <v>4123.68</v>
      </c>
      <c r="I10874" s="8">
        <v>48</v>
      </c>
      <c r="J10874" s="8">
        <v>195119.76</v>
      </c>
      <c r="K10874" s="8">
        <v>4064.9950000000003</v>
      </c>
      <c r="L10874" s="8">
        <f t="shared" si="676"/>
        <v>705.49499999999989</v>
      </c>
      <c r="M10874" s="8">
        <f t="shared" si="677"/>
        <v>3359.5000000000005</v>
      </c>
      <c r="N10874" s="9"/>
      <c r="O10874" s="9"/>
      <c r="P10874" s="8">
        <v>21</v>
      </c>
      <c r="Q10874" s="8">
        <v>4123.68</v>
      </c>
      <c r="R10874" s="17">
        <f t="shared" si="678"/>
        <v>0</v>
      </c>
      <c r="S10874" s="18">
        <f t="shared" si="679"/>
        <v>195119.76</v>
      </c>
    </row>
    <row r="10875" spans="1:19" x14ac:dyDescent="0.25">
      <c r="A10875" s="7" t="s">
        <v>8097</v>
      </c>
      <c r="B10875" s="7" t="s">
        <v>8098</v>
      </c>
      <c r="C10875" s="7" t="s">
        <v>7205</v>
      </c>
      <c r="D10875" s="7" t="s">
        <v>7206</v>
      </c>
      <c r="E10875" s="7" t="s">
        <v>7207</v>
      </c>
      <c r="F10875" s="8">
        <v>15</v>
      </c>
      <c r="G10875" s="8">
        <v>14.39</v>
      </c>
      <c r="H10875" s="8">
        <v>16.11</v>
      </c>
      <c r="I10875" s="8">
        <v>12118</v>
      </c>
      <c r="J10875" s="8">
        <v>192402.63999999972</v>
      </c>
      <c r="K10875" s="8">
        <v>15.87742531770917</v>
      </c>
      <c r="L10875" s="8">
        <f t="shared" si="676"/>
        <v>2.0709685197011947</v>
      </c>
      <c r="M10875" s="8">
        <f t="shared" si="677"/>
        <v>13.806456798007975</v>
      </c>
      <c r="N10875" s="14">
        <v>12</v>
      </c>
      <c r="O10875" s="14">
        <v>15.691199999999998</v>
      </c>
      <c r="P10875" s="8">
        <v>15</v>
      </c>
      <c r="Q10875" s="8">
        <v>16.111499999999999</v>
      </c>
      <c r="R10875" s="17">
        <f t="shared" si="678"/>
        <v>190145.96159999998</v>
      </c>
      <c r="S10875" s="18">
        <f t="shared" si="679"/>
        <v>192402.63999999972</v>
      </c>
    </row>
    <row r="10876" spans="1:19" x14ac:dyDescent="0.25">
      <c r="A10876" s="7" t="s">
        <v>8776</v>
      </c>
      <c r="B10876" s="7" t="s">
        <v>8777</v>
      </c>
      <c r="C10876" s="7" t="s">
        <v>14</v>
      </c>
      <c r="D10876" s="7" t="s">
        <v>15</v>
      </c>
      <c r="E10876" s="7" t="s">
        <v>7480</v>
      </c>
      <c r="F10876" s="8">
        <v>21</v>
      </c>
      <c r="G10876" s="8">
        <v>3.36</v>
      </c>
      <c r="H10876" s="8">
        <v>3.38</v>
      </c>
      <c r="I10876" s="8">
        <v>93700</v>
      </c>
      <c r="J10876" s="8">
        <v>313467.20000000019</v>
      </c>
      <c r="K10876" s="8">
        <v>3.3454343649946656</v>
      </c>
      <c r="L10876" s="8">
        <f t="shared" si="676"/>
        <v>0.58061257574287595</v>
      </c>
      <c r="M10876" s="8">
        <f t="shared" si="677"/>
        <v>2.7648217892517897</v>
      </c>
      <c r="N10876" s="9"/>
      <c r="O10876" s="9"/>
      <c r="P10876" s="8">
        <v>21</v>
      </c>
      <c r="Q10876" s="8">
        <v>3.3758999999999997</v>
      </c>
      <c r="R10876" s="17">
        <f t="shared" si="678"/>
        <v>0</v>
      </c>
      <c r="S10876" s="18">
        <f t="shared" si="679"/>
        <v>313467.20000000019</v>
      </c>
    </row>
    <row r="10877" spans="1:19" x14ac:dyDescent="0.25">
      <c r="A10877" s="7" t="s">
        <v>15029</v>
      </c>
      <c r="B10877" s="7" t="s">
        <v>15030</v>
      </c>
      <c r="C10877" s="7" t="s">
        <v>14</v>
      </c>
      <c r="D10877" s="7" t="s">
        <v>15</v>
      </c>
      <c r="E10877" s="7" t="s">
        <v>2322</v>
      </c>
      <c r="F10877" s="8">
        <v>21</v>
      </c>
      <c r="G10877" s="8">
        <v>791.53</v>
      </c>
      <c r="H10877" s="8">
        <v>854.85</v>
      </c>
      <c r="I10877" s="8">
        <v>98</v>
      </c>
      <c r="J10877" s="8">
        <v>80904.269999999975</v>
      </c>
      <c r="K10877" s="8">
        <v>825.55377551020388</v>
      </c>
      <c r="L10877" s="8">
        <f t="shared" si="676"/>
        <v>143.27792798110977</v>
      </c>
      <c r="M10877" s="8">
        <f t="shared" si="677"/>
        <v>682.27584752909411</v>
      </c>
      <c r="N10877" s="8">
        <v>12</v>
      </c>
      <c r="O10877" s="8">
        <v>791.27</v>
      </c>
      <c r="P10877" s="8">
        <v>21</v>
      </c>
      <c r="Q10877" s="8">
        <v>854.85333333333335</v>
      </c>
      <c r="R10877" s="17">
        <f t="shared" si="678"/>
        <v>77544.459999999992</v>
      </c>
      <c r="S10877" s="18">
        <f t="shared" si="679"/>
        <v>80904.269999999975</v>
      </c>
    </row>
    <row r="10878" spans="1:19" x14ac:dyDescent="0.25">
      <c r="A10878" s="7" t="s">
        <v>8135</v>
      </c>
      <c r="B10878" s="7" t="s">
        <v>8136</v>
      </c>
      <c r="C10878" s="7" t="s">
        <v>14</v>
      </c>
      <c r="D10878" s="7" t="s">
        <v>15</v>
      </c>
      <c r="E10878" s="7" t="s">
        <v>2322</v>
      </c>
      <c r="F10878" s="8">
        <v>21</v>
      </c>
      <c r="G10878" s="8">
        <v>205.82</v>
      </c>
      <c r="H10878" s="8">
        <v>226.39</v>
      </c>
      <c r="I10878" s="8">
        <v>190</v>
      </c>
      <c r="J10878" s="8">
        <v>40134.49</v>
      </c>
      <c r="K10878" s="8">
        <v>211.23415789473682</v>
      </c>
      <c r="L10878" s="8">
        <f t="shared" si="676"/>
        <v>36.66047368421053</v>
      </c>
      <c r="M10878" s="8">
        <f t="shared" si="677"/>
        <v>174.5736842105263</v>
      </c>
      <c r="N10878" s="14">
        <v>12</v>
      </c>
      <c r="O10878" s="14">
        <v>209.55199999999999</v>
      </c>
      <c r="P10878" s="8">
        <v>21</v>
      </c>
      <c r="Q10878" s="8">
        <v>226.39099999999999</v>
      </c>
      <c r="R10878" s="17">
        <f t="shared" si="678"/>
        <v>39814.879999999997</v>
      </c>
      <c r="S10878" s="18">
        <f t="shared" si="679"/>
        <v>40134.49</v>
      </c>
    </row>
    <row r="10879" spans="1:19" x14ac:dyDescent="0.25">
      <c r="A10879" s="7" t="s">
        <v>8876</v>
      </c>
      <c r="B10879" s="7" t="s">
        <v>8877</v>
      </c>
      <c r="C10879" s="7" t="s">
        <v>14</v>
      </c>
      <c r="D10879" s="7" t="s">
        <v>15</v>
      </c>
      <c r="E10879" s="7" t="s">
        <v>7953</v>
      </c>
      <c r="F10879" s="8">
        <v>15</v>
      </c>
      <c r="G10879" s="8">
        <v>5788.64</v>
      </c>
      <c r="H10879" s="8">
        <v>7245</v>
      </c>
      <c r="I10879" s="8">
        <v>23</v>
      </c>
      <c r="J10879" s="8">
        <v>163722.28</v>
      </c>
      <c r="K10879" s="8">
        <v>7118.36</v>
      </c>
      <c r="L10879" s="8">
        <f t="shared" si="676"/>
        <v>928.48173913043411</v>
      </c>
      <c r="M10879" s="8">
        <f t="shared" si="677"/>
        <v>6189.8782608695656</v>
      </c>
      <c r="N10879" s="14">
        <v>12</v>
      </c>
      <c r="O10879" s="14">
        <v>7056</v>
      </c>
      <c r="P10879" s="8">
        <v>15</v>
      </c>
      <c r="Q10879" s="8">
        <v>7245</v>
      </c>
      <c r="R10879" s="17">
        <f t="shared" si="678"/>
        <v>162288</v>
      </c>
      <c r="S10879" s="18">
        <f t="shared" si="679"/>
        <v>163722.28</v>
      </c>
    </row>
    <row r="10880" spans="1:19" x14ac:dyDescent="0.25">
      <c r="A10880" s="7" t="s">
        <v>16400</v>
      </c>
      <c r="B10880" s="7" t="s">
        <v>16401</v>
      </c>
      <c r="C10880" s="7" t="s">
        <v>7205</v>
      </c>
      <c r="D10880" s="7" t="s">
        <v>7206</v>
      </c>
      <c r="E10880" s="7" t="s">
        <v>7440</v>
      </c>
      <c r="F10880" s="8">
        <v>15</v>
      </c>
      <c r="G10880" s="8">
        <v>205.63</v>
      </c>
      <c r="H10880" s="8">
        <v>230.31</v>
      </c>
      <c r="I10880" s="8">
        <v>1070</v>
      </c>
      <c r="J10880" s="8">
        <v>243469.90000000002</v>
      </c>
      <c r="K10880" s="8">
        <v>227.54196261682245</v>
      </c>
      <c r="L10880" s="8">
        <f t="shared" si="676"/>
        <v>29.679386428281163</v>
      </c>
      <c r="M10880" s="8">
        <f t="shared" si="677"/>
        <v>197.86257618854128</v>
      </c>
      <c r="N10880" s="14">
        <v>12</v>
      </c>
      <c r="O10880" s="14">
        <v>224.30233333333334</v>
      </c>
      <c r="P10880" s="8">
        <v>15</v>
      </c>
      <c r="Q10880" s="8">
        <v>230.31066666666666</v>
      </c>
      <c r="R10880" s="17">
        <f t="shared" si="678"/>
        <v>240003.49666666667</v>
      </c>
      <c r="S10880" s="18">
        <f t="shared" si="679"/>
        <v>243469.90000000002</v>
      </c>
    </row>
    <row r="10881" spans="1:19" x14ac:dyDescent="0.25">
      <c r="A10881" s="7" t="s">
        <v>6058</v>
      </c>
      <c r="B10881" s="7" t="s">
        <v>6059</v>
      </c>
      <c r="C10881" s="7" t="s">
        <v>37</v>
      </c>
      <c r="D10881" s="7" t="s">
        <v>38</v>
      </c>
      <c r="E10881" s="7" t="s">
        <v>39</v>
      </c>
      <c r="F10881" s="8">
        <v>15</v>
      </c>
      <c r="G10881" s="8">
        <v>9293.15</v>
      </c>
      <c r="H10881" s="8">
        <v>10036.049999999999</v>
      </c>
      <c r="I10881" s="8">
        <v>5</v>
      </c>
      <c r="J10881" s="8">
        <v>47208.65</v>
      </c>
      <c r="K10881" s="8">
        <v>9441.73</v>
      </c>
      <c r="L10881" s="8">
        <f t="shared" si="676"/>
        <v>1231.5299999999988</v>
      </c>
      <c r="M10881" s="8">
        <f t="shared" si="677"/>
        <v>8210.2000000000007</v>
      </c>
      <c r="N10881" s="8">
        <v>12</v>
      </c>
      <c r="O10881" s="8">
        <v>9774.24</v>
      </c>
      <c r="P10881" s="8">
        <v>15</v>
      </c>
      <c r="Q10881" s="8">
        <v>10036.049999999999</v>
      </c>
      <c r="R10881" s="17">
        <f t="shared" si="678"/>
        <v>48871.199999999997</v>
      </c>
      <c r="S10881" s="18">
        <f t="shared" si="679"/>
        <v>47208.65</v>
      </c>
    </row>
    <row r="10882" spans="1:19" x14ac:dyDescent="0.25">
      <c r="A10882" s="7" t="s">
        <v>16923</v>
      </c>
      <c r="B10882" s="7" t="s">
        <v>16924</v>
      </c>
      <c r="C10882" s="7" t="s">
        <v>7539</v>
      </c>
      <c r="D10882" s="7" t="s">
        <v>7540</v>
      </c>
      <c r="E10882" s="7" t="s">
        <v>7798</v>
      </c>
      <c r="F10882" s="8">
        <v>21</v>
      </c>
      <c r="G10882" s="8">
        <v>3.14</v>
      </c>
      <c r="H10882" s="8">
        <v>3.31</v>
      </c>
      <c r="I10882" s="8">
        <v>25344</v>
      </c>
      <c r="J10882" s="8">
        <v>80870.349999999991</v>
      </c>
      <c r="K10882" s="8">
        <v>3.1909071180555553</v>
      </c>
      <c r="L10882" s="8">
        <f t="shared" ref="L10882:L10945" si="680">K10882-M10882</f>
        <v>0.55379379734848477</v>
      </c>
      <c r="M10882" s="8">
        <f t="shared" ref="M10882:M10945" si="681">K10882/((100+F10882)/100)</f>
        <v>2.6371133207070705</v>
      </c>
      <c r="N10882" s="8">
        <v>21</v>
      </c>
      <c r="O10882" s="8">
        <v>2.4578124999999997</v>
      </c>
      <c r="P10882" s="8">
        <v>21</v>
      </c>
      <c r="Q10882" s="8">
        <v>3.30859375</v>
      </c>
      <c r="R10882" s="17">
        <f t="shared" ref="R10882:R10945" si="682">I10882*O10882</f>
        <v>62290.799999999996</v>
      </c>
      <c r="S10882" s="18">
        <f t="shared" si="679"/>
        <v>80870.349999999991</v>
      </c>
    </row>
    <row r="10883" spans="1:19" x14ac:dyDescent="0.25">
      <c r="A10883" s="7" t="s">
        <v>14988</v>
      </c>
      <c r="B10883" s="7" t="s">
        <v>14989</v>
      </c>
      <c r="C10883" s="7" t="s">
        <v>7205</v>
      </c>
      <c r="D10883" s="7" t="s">
        <v>7206</v>
      </c>
      <c r="E10883" s="7" t="s">
        <v>7435</v>
      </c>
      <c r="F10883" s="8">
        <v>15</v>
      </c>
      <c r="G10883" s="8">
        <v>115.73</v>
      </c>
      <c r="H10883" s="8">
        <v>144.76</v>
      </c>
      <c r="I10883" s="8">
        <v>202</v>
      </c>
      <c r="J10883" s="8">
        <v>26353.240000000005</v>
      </c>
      <c r="K10883" s="8">
        <v>130.46158415841586</v>
      </c>
      <c r="L10883" s="8">
        <f t="shared" si="680"/>
        <v>17.016728368489012</v>
      </c>
      <c r="M10883" s="8">
        <f t="shared" si="681"/>
        <v>113.44485578992685</v>
      </c>
      <c r="N10883" s="9"/>
      <c r="O10883" s="9"/>
      <c r="P10883" s="8">
        <v>15</v>
      </c>
      <c r="Q10883" s="8">
        <v>145.245</v>
      </c>
      <c r="R10883" s="17">
        <f t="shared" si="682"/>
        <v>0</v>
      </c>
      <c r="S10883" s="18">
        <f t="shared" ref="S10883:S10946" si="683">J10883</f>
        <v>26353.240000000005</v>
      </c>
    </row>
    <row r="10884" spans="1:19" x14ac:dyDescent="0.25">
      <c r="A10884" s="7" t="s">
        <v>9322</v>
      </c>
      <c r="B10884" s="7" t="s">
        <v>9323</v>
      </c>
      <c r="C10884" s="7" t="s">
        <v>7205</v>
      </c>
      <c r="D10884" s="7" t="s">
        <v>7206</v>
      </c>
      <c r="E10884" s="7" t="s">
        <v>7440</v>
      </c>
      <c r="F10884" s="8">
        <v>15</v>
      </c>
      <c r="G10884" s="8">
        <v>163.97</v>
      </c>
      <c r="H10884" s="8">
        <v>176.96</v>
      </c>
      <c r="I10884" s="8">
        <v>560</v>
      </c>
      <c r="J10884" s="8">
        <v>96109.030000000028</v>
      </c>
      <c r="K10884" s="8">
        <v>171.62326785714291</v>
      </c>
      <c r="L10884" s="8">
        <f t="shared" si="680"/>
        <v>22.385643633540354</v>
      </c>
      <c r="M10884" s="8">
        <f t="shared" si="681"/>
        <v>149.23762422360255</v>
      </c>
      <c r="N10884" s="8">
        <v>12</v>
      </c>
      <c r="O10884" s="8">
        <v>172.34333333333333</v>
      </c>
      <c r="P10884" s="8">
        <v>15</v>
      </c>
      <c r="Q10884" s="8">
        <v>176.95949999999999</v>
      </c>
      <c r="R10884" s="17">
        <f t="shared" si="682"/>
        <v>96512.266666666663</v>
      </c>
      <c r="S10884" s="18">
        <f t="shared" si="683"/>
        <v>96109.030000000028</v>
      </c>
    </row>
    <row r="10885" spans="1:19" x14ac:dyDescent="0.25">
      <c r="A10885" s="7" t="s">
        <v>15856</v>
      </c>
      <c r="B10885" s="7" t="s">
        <v>15857</v>
      </c>
      <c r="C10885" s="7" t="s">
        <v>14</v>
      </c>
      <c r="D10885" s="7" t="s">
        <v>15</v>
      </c>
      <c r="E10885" s="7" t="s">
        <v>2322</v>
      </c>
      <c r="F10885" s="8">
        <v>21</v>
      </c>
      <c r="G10885" s="8">
        <v>614.44000000000005</v>
      </c>
      <c r="H10885" s="8">
        <v>657.45</v>
      </c>
      <c r="I10885" s="8">
        <v>430</v>
      </c>
      <c r="J10885" s="8">
        <v>279693.96000000002</v>
      </c>
      <c r="K10885" s="8">
        <v>650.45106976744194</v>
      </c>
      <c r="L10885" s="8">
        <f t="shared" si="680"/>
        <v>112.88820219104366</v>
      </c>
      <c r="M10885" s="8">
        <f t="shared" si="681"/>
        <v>537.56286757639828</v>
      </c>
      <c r="N10885" s="14">
        <v>12</v>
      </c>
      <c r="O10885" s="14">
        <v>638.98233333333337</v>
      </c>
      <c r="P10885" s="8">
        <v>21</v>
      </c>
      <c r="Q10885" s="8">
        <v>657.45349999999996</v>
      </c>
      <c r="R10885" s="17">
        <f t="shared" si="682"/>
        <v>274762.40333333332</v>
      </c>
      <c r="S10885" s="18">
        <f t="shared" si="683"/>
        <v>279693.96000000002</v>
      </c>
    </row>
    <row r="10886" spans="1:19" x14ac:dyDescent="0.25">
      <c r="A10886" s="7" t="s">
        <v>12963</v>
      </c>
      <c r="B10886" s="7" t="s">
        <v>12964</v>
      </c>
      <c r="C10886" s="7" t="s">
        <v>14</v>
      </c>
      <c r="D10886" s="7" t="s">
        <v>15</v>
      </c>
      <c r="E10886" s="7" t="s">
        <v>2322</v>
      </c>
      <c r="F10886" s="8">
        <v>21</v>
      </c>
      <c r="G10886" s="8">
        <v>101.86</v>
      </c>
      <c r="H10886" s="8">
        <v>127.99</v>
      </c>
      <c r="I10886" s="8">
        <v>1000</v>
      </c>
      <c r="J10886" s="8">
        <v>124979.43999999999</v>
      </c>
      <c r="K10886" s="8">
        <v>124.97943999999998</v>
      </c>
      <c r="L10886" s="8">
        <f t="shared" si="680"/>
        <v>21.690646611570244</v>
      </c>
      <c r="M10886" s="8">
        <f t="shared" si="681"/>
        <v>103.28879338842974</v>
      </c>
      <c r="N10886" s="9"/>
      <c r="O10886" s="9"/>
      <c r="P10886" s="8">
        <v>21</v>
      </c>
      <c r="Q10886" s="8">
        <v>127.99375000000001</v>
      </c>
      <c r="R10886" s="17">
        <f t="shared" si="682"/>
        <v>0</v>
      </c>
      <c r="S10886" s="18">
        <f t="shared" si="683"/>
        <v>124979.43999999999</v>
      </c>
    </row>
    <row r="10887" spans="1:19" x14ac:dyDescent="0.25">
      <c r="A10887" s="7" t="s">
        <v>11836</v>
      </c>
      <c r="B10887" s="7" t="s">
        <v>11837</v>
      </c>
      <c r="C10887" s="7" t="s">
        <v>7886</v>
      </c>
      <c r="D10887" s="7" t="s">
        <v>7887</v>
      </c>
      <c r="E10887" s="7" t="s">
        <v>7888</v>
      </c>
      <c r="F10887" s="8">
        <v>21</v>
      </c>
      <c r="G10887" s="8">
        <v>132</v>
      </c>
      <c r="H10887" s="8">
        <v>146.41</v>
      </c>
      <c r="I10887" s="8">
        <v>250</v>
      </c>
      <c r="J10887" s="8">
        <v>33576.03</v>
      </c>
      <c r="K10887" s="8">
        <v>134.30411999999998</v>
      </c>
      <c r="L10887" s="8">
        <f t="shared" si="680"/>
        <v>23.308979504132225</v>
      </c>
      <c r="M10887" s="8">
        <f t="shared" si="681"/>
        <v>110.99514049586776</v>
      </c>
      <c r="N10887" s="9"/>
      <c r="O10887" s="9"/>
      <c r="P10887" s="8">
        <v>21</v>
      </c>
      <c r="Q10887" s="8">
        <v>146.41</v>
      </c>
      <c r="R10887" s="17">
        <f t="shared" si="682"/>
        <v>0</v>
      </c>
      <c r="S10887" s="18">
        <f t="shared" si="683"/>
        <v>33576.03</v>
      </c>
    </row>
    <row r="10888" spans="1:19" x14ac:dyDescent="0.25">
      <c r="A10888" s="7" t="s">
        <v>771</v>
      </c>
      <c r="B10888" s="7" t="s">
        <v>772</v>
      </c>
      <c r="C10888" s="7" t="s">
        <v>76</v>
      </c>
      <c r="D10888" s="7" t="s">
        <v>77</v>
      </c>
      <c r="E10888" s="7" t="s">
        <v>78</v>
      </c>
      <c r="F10888" s="8">
        <v>15</v>
      </c>
      <c r="G10888" s="8">
        <v>9507.35</v>
      </c>
      <c r="H10888" s="8">
        <v>10266.99</v>
      </c>
      <c r="I10888" s="8">
        <v>5</v>
      </c>
      <c r="J10888" s="8">
        <v>48296.39</v>
      </c>
      <c r="K10888" s="8">
        <v>9659.2780000000002</v>
      </c>
      <c r="L10888" s="8">
        <f t="shared" si="680"/>
        <v>1259.9058260869551</v>
      </c>
      <c r="M10888" s="8">
        <f t="shared" si="681"/>
        <v>8399.3721739130451</v>
      </c>
      <c r="N10888" s="9"/>
      <c r="O10888" s="9"/>
      <c r="P10888" s="8">
        <v>15</v>
      </c>
      <c r="Q10888" s="8">
        <v>10266.99</v>
      </c>
      <c r="R10888" s="17">
        <f t="shared" si="682"/>
        <v>0</v>
      </c>
      <c r="S10888" s="18">
        <f t="shared" si="683"/>
        <v>48296.39</v>
      </c>
    </row>
    <row r="10889" spans="1:19" x14ac:dyDescent="0.25">
      <c r="A10889" s="7" t="s">
        <v>10562</v>
      </c>
      <c r="B10889" s="7" t="s">
        <v>10563</v>
      </c>
      <c r="C10889" s="7" t="s">
        <v>14</v>
      </c>
      <c r="D10889" s="7" t="s">
        <v>15</v>
      </c>
      <c r="E10889" s="7" t="s">
        <v>7231</v>
      </c>
      <c r="F10889" s="8">
        <v>21</v>
      </c>
      <c r="G10889" s="8">
        <v>178.72</v>
      </c>
      <c r="H10889" s="8">
        <v>239.58</v>
      </c>
      <c r="I10889" s="8">
        <v>70</v>
      </c>
      <c r="J10889" s="8">
        <v>13727.45</v>
      </c>
      <c r="K10889" s="8">
        <v>196.10642857142858</v>
      </c>
      <c r="L10889" s="8">
        <f t="shared" si="680"/>
        <v>34.034999999999997</v>
      </c>
      <c r="M10889" s="8">
        <f t="shared" si="681"/>
        <v>162.07142857142858</v>
      </c>
      <c r="N10889" s="9"/>
      <c r="O10889" s="9"/>
      <c r="P10889" s="8">
        <v>21</v>
      </c>
      <c r="Q10889" s="8">
        <v>239.58</v>
      </c>
      <c r="R10889" s="17">
        <f t="shared" si="682"/>
        <v>0</v>
      </c>
      <c r="S10889" s="18">
        <f t="shared" si="683"/>
        <v>13727.45</v>
      </c>
    </row>
    <row r="10890" spans="1:19" x14ac:dyDescent="0.25">
      <c r="A10890" s="7" t="s">
        <v>14264</v>
      </c>
      <c r="B10890" s="7" t="s">
        <v>14265</v>
      </c>
      <c r="C10890" s="7" t="s">
        <v>7400</v>
      </c>
      <c r="D10890" s="7" t="s">
        <v>7401</v>
      </c>
      <c r="E10890" s="7" t="s">
        <v>7402</v>
      </c>
      <c r="F10890" s="8">
        <v>21</v>
      </c>
      <c r="G10890" s="8">
        <v>3508.81</v>
      </c>
      <c r="H10890" s="8">
        <v>4527.7</v>
      </c>
      <c r="I10890" s="8">
        <v>5</v>
      </c>
      <c r="J10890" s="8">
        <v>19581.82</v>
      </c>
      <c r="K10890" s="8">
        <v>3916.364</v>
      </c>
      <c r="L10890" s="8">
        <f t="shared" si="680"/>
        <v>679.69953719008254</v>
      </c>
      <c r="M10890" s="8">
        <f t="shared" si="681"/>
        <v>3236.6644628099175</v>
      </c>
      <c r="N10890" s="9"/>
      <c r="O10890" s="9"/>
      <c r="P10890" s="8">
        <v>21</v>
      </c>
      <c r="Q10890" s="8">
        <v>4527.7</v>
      </c>
      <c r="R10890" s="17">
        <f t="shared" si="682"/>
        <v>0</v>
      </c>
      <c r="S10890" s="18">
        <f t="shared" si="683"/>
        <v>19581.82</v>
      </c>
    </row>
    <row r="10891" spans="1:19" x14ac:dyDescent="0.25">
      <c r="A10891" s="7" t="s">
        <v>19832</v>
      </c>
      <c r="B10891" s="7" t="s">
        <v>19833</v>
      </c>
      <c r="C10891" s="7" t="s">
        <v>14</v>
      </c>
      <c r="D10891" s="7" t="s">
        <v>15</v>
      </c>
      <c r="E10891" s="7" t="s">
        <v>2322</v>
      </c>
      <c r="F10891" s="8">
        <v>15</v>
      </c>
      <c r="G10891" s="8">
        <v>219.6</v>
      </c>
      <c r="H10891" s="8">
        <v>240.12</v>
      </c>
      <c r="I10891" s="8">
        <v>360</v>
      </c>
      <c r="J10891" s="8">
        <v>83365.24000000002</v>
      </c>
      <c r="K10891" s="8">
        <v>231.57011111111117</v>
      </c>
      <c r="L10891" s="8">
        <f t="shared" si="680"/>
        <v>30.204797101449259</v>
      </c>
      <c r="M10891" s="8">
        <f t="shared" si="681"/>
        <v>201.36531400966192</v>
      </c>
      <c r="N10891" s="14">
        <v>12</v>
      </c>
      <c r="O10891" s="14">
        <v>233.85600000000002</v>
      </c>
      <c r="P10891" s="8">
        <v>15</v>
      </c>
      <c r="Q10891" s="8">
        <v>240.12</v>
      </c>
      <c r="R10891" s="17">
        <f t="shared" si="682"/>
        <v>84188.160000000003</v>
      </c>
      <c r="S10891" s="18">
        <f t="shared" si="683"/>
        <v>83365.24000000002</v>
      </c>
    </row>
    <row r="10892" spans="1:19" x14ac:dyDescent="0.25">
      <c r="A10892" s="7" t="s">
        <v>10395</v>
      </c>
      <c r="B10892" s="7" t="s">
        <v>10396</v>
      </c>
      <c r="C10892" s="7" t="s">
        <v>7205</v>
      </c>
      <c r="D10892" s="7" t="s">
        <v>7206</v>
      </c>
      <c r="E10892" s="7" t="s">
        <v>7440</v>
      </c>
      <c r="F10892" s="8">
        <v>15</v>
      </c>
      <c r="G10892" s="8">
        <v>126.26</v>
      </c>
      <c r="H10892" s="8">
        <v>136.36000000000001</v>
      </c>
      <c r="I10892" s="8">
        <v>695</v>
      </c>
      <c r="J10892" s="8">
        <v>91688.959999999992</v>
      </c>
      <c r="K10892" s="8">
        <v>131.92656115107911</v>
      </c>
      <c r="L10892" s="8">
        <f t="shared" si="680"/>
        <v>17.207812324053791</v>
      </c>
      <c r="M10892" s="8">
        <f t="shared" si="681"/>
        <v>114.71874882702532</v>
      </c>
      <c r="N10892" s="14">
        <v>12</v>
      </c>
      <c r="O10892" s="14">
        <v>132.80099999999999</v>
      </c>
      <c r="P10892" s="8">
        <v>15</v>
      </c>
      <c r="Q10892" s="8">
        <v>136.358</v>
      </c>
      <c r="R10892" s="17">
        <f t="shared" si="682"/>
        <v>92296.694999999992</v>
      </c>
      <c r="S10892" s="18">
        <f t="shared" si="683"/>
        <v>91688.959999999992</v>
      </c>
    </row>
    <row r="10893" spans="1:19" x14ac:dyDescent="0.25">
      <c r="A10893" s="7" t="s">
        <v>16961</v>
      </c>
      <c r="B10893" s="7" t="s">
        <v>16962</v>
      </c>
      <c r="C10893" s="7" t="s">
        <v>7400</v>
      </c>
      <c r="D10893" s="7" t="s">
        <v>7401</v>
      </c>
      <c r="E10893" s="7" t="s">
        <v>7402</v>
      </c>
      <c r="F10893" s="8">
        <v>15</v>
      </c>
      <c r="G10893" s="8">
        <v>418.45</v>
      </c>
      <c r="H10893" s="8">
        <v>451.93</v>
      </c>
      <c r="I10893" s="8">
        <v>153</v>
      </c>
      <c r="J10893" s="8">
        <v>66065.159999999989</v>
      </c>
      <c r="K10893" s="8">
        <v>431.79843137254898</v>
      </c>
      <c r="L10893" s="8">
        <f t="shared" si="680"/>
        <v>56.32153452685418</v>
      </c>
      <c r="M10893" s="8">
        <f t="shared" si="681"/>
        <v>375.4768968456948</v>
      </c>
      <c r="N10893" s="14">
        <v>12</v>
      </c>
      <c r="O10893" s="14">
        <v>440.14000000000004</v>
      </c>
      <c r="P10893" s="8">
        <v>15</v>
      </c>
      <c r="Q10893" s="8">
        <v>451.93166666666667</v>
      </c>
      <c r="R10893" s="17">
        <f t="shared" si="682"/>
        <v>67341.420000000013</v>
      </c>
      <c r="S10893" s="18">
        <f t="shared" si="683"/>
        <v>66065.159999999989</v>
      </c>
    </row>
    <row r="10894" spans="1:19" x14ac:dyDescent="0.25">
      <c r="A10894" s="7" t="s">
        <v>7822</v>
      </c>
      <c r="B10894" s="7" t="s">
        <v>7823</v>
      </c>
      <c r="C10894" s="7" t="s">
        <v>14</v>
      </c>
      <c r="D10894" s="7" t="s">
        <v>15</v>
      </c>
      <c r="E10894" s="7" t="s">
        <v>2322</v>
      </c>
      <c r="F10894" s="8">
        <v>21</v>
      </c>
      <c r="G10894" s="8">
        <v>16.600000000000001</v>
      </c>
      <c r="H10894" s="8">
        <v>16.600000000000001</v>
      </c>
      <c r="I10894" s="8">
        <v>350</v>
      </c>
      <c r="J10894" s="8">
        <v>5808.69</v>
      </c>
      <c r="K10894" s="8">
        <v>16.596257142857141</v>
      </c>
      <c r="L10894" s="8">
        <f t="shared" si="680"/>
        <v>2.8803421487603291</v>
      </c>
      <c r="M10894" s="8">
        <f t="shared" si="681"/>
        <v>13.715914994096812</v>
      </c>
      <c r="N10894" s="9"/>
      <c r="O10894" s="9"/>
      <c r="P10894" s="8">
        <v>21</v>
      </c>
      <c r="Q10894" s="8">
        <v>25.3979</v>
      </c>
      <c r="R10894" s="17">
        <f t="shared" si="682"/>
        <v>0</v>
      </c>
      <c r="S10894" s="18">
        <f t="shared" si="683"/>
        <v>5808.69</v>
      </c>
    </row>
    <row r="10895" spans="1:19" x14ac:dyDescent="0.25">
      <c r="A10895" s="7" t="s">
        <v>11496</v>
      </c>
      <c r="B10895" s="7" t="s">
        <v>11497</v>
      </c>
      <c r="C10895" s="7" t="s">
        <v>369</v>
      </c>
      <c r="D10895" s="7" t="s">
        <v>370</v>
      </c>
      <c r="E10895" s="7" t="s">
        <v>371</v>
      </c>
      <c r="F10895" s="8">
        <v>21</v>
      </c>
      <c r="G10895" s="8">
        <v>1328.8</v>
      </c>
      <c r="H10895" s="8">
        <v>1641.52</v>
      </c>
      <c r="I10895" s="8">
        <v>130</v>
      </c>
      <c r="J10895" s="8">
        <v>210270.65</v>
      </c>
      <c r="K10895" s="8">
        <v>1617.4665384615384</v>
      </c>
      <c r="L10895" s="8">
        <f t="shared" si="680"/>
        <v>280.71733312142396</v>
      </c>
      <c r="M10895" s="8">
        <f t="shared" si="681"/>
        <v>1336.7492053401145</v>
      </c>
      <c r="N10895" s="13"/>
      <c r="O10895" s="13"/>
      <c r="P10895" s="8">
        <v>21</v>
      </c>
      <c r="Q10895" s="8">
        <v>1641.5220000000002</v>
      </c>
      <c r="R10895" s="17">
        <f t="shared" si="682"/>
        <v>0</v>
      </c>
      <c r="S10895" s="18">
        <f t="shared" si="683"/>
        <v>210270.65</v>
      </c>
    </row>
    <row r="10896" spans="1:19" x14ac:dyDescent="0.25">
      <c r="A10896" s="7" t="s">
        <v>13401</v>
      </c>
      <c r="B10896" s="7" t="s">
        <v>13402</v>
      </c>
      <c r="C10896" s="7" t="s">
        <v>14</v>
      </c>
      <c r="D10896" s="7" t="s">
        <v>15</v>
      </c>
      <c r="E10896" s="7" t="s">
        <v>7807</v>
      </c>
      <c r="F10896" s="8">
        <v>15</v>
      </c>
      <c r="G10896" s="8">
        <v>172.88</v>
      </c>
      <c r="H10896" s="8">
        <v>226.37</v>
      </c>
      <c r="I10896" s="8">
        <v>426</v>
      </c>
      <c r="J10896" s="8">
        <v>93285.07</v>
      </c>
      <c r="K10896" s="8">
        <v>218.97903755868546</v>
      </c>
      <c r="L10896" s="8">
        <f t="shared" si="680"/>
        <v>28.562483159828531</v>
      </c>
      <c r="M10896" s="8">
        <f t="shared" si="681"/>
        <v>190.41655439885693</v>
      </c>
      <c r="N10896" s="14">
        <v>12</v>
      </c>
      <c r="O10896" s="14">
        <v>220.46833333333333</v>
      </c>
      <c r="P10896" s="8">
        <v>15</v>
      </c>
      <c r="Q10896" s="8">
        <v>226.37375</v>
      </c>
      <c r="R10896" s="17">
        <f t="shared" si="682"/>
        <v>93919.51</v>
      </c>
      <c r="S10896" s="18">
        <f t="shared" si="683"/>
        <v>93285.07</v>
      </c>
    </row>
    <row r="10897" spans="1:19" x14ac:dyDescent="0.25">
      <c r="A10897" s="7" t="s">
        <v>17975</v>
      </c>
      <c r="B10897" s="7" t="s">
        <v>17976</v>
      </c>
      <c r="C10897" s="7" t="s">
        <v>14</v>
      </c>
      <c r="D10897" s="7" t="s">
        <v>15</v>
      </c>
      <c r="E10897" s="7" t="s">
        <v>7518</v>
      </c>
      <c r="F10897" s="8">
        <v>21</v>
      </c>
      <c r="G10897" s="8">
        <v>262.11</v>
      </c>
      <c r="H10897" s="8">
        <v>278.37</v>
      </c>
      <c r="I10897" s="8">
        <v>44</v>
      </c>
      <c r="J10897" s="8">
        <v>11695.369999999999</v>
      </c>
      <c r="K10897" s="8">
        <v>265.80386363636359</v>
      </c>
      <c r="L10897" s="8">
        <f t="shared" si="680"/>
        <v>46.131249060856476</v>
      </c>
      <c r="M10897" s="8">
        <f t="shared" si="681"/>
        <v>219.67261457550711</v>
      </c>
      <c r="N10897" s="13"/>
      <c r="O10897" s="13"/>
      <c r="P10897" s="8">
        <v>21</v>
      </c>
      <c r="Q10897" s="8">
        <v>337.59</v>
      </c>
      <c r="R10897" s="17">
        <f t="shared" si="682"/>
        <v>0</v>
      </c>
      <c r="S10897" s="18">
        <f t="shared" si="683"/>
        <v>11695.369999999999</v>
      </c>
    </row>
    <row r="10898" spans="1:19" x14ac:dyDescent="0.25">
      <c r="A10898" s="7" t="s">
        <v>18219</v>
      </c>
      <c r="B10898" s="7" t="s">
        <v>18220</v>
      </c>
      <c r="C10898" s="7" t="s">
        <v>7205</v>
      </c>
      <c r="D10898" s="7" t="s">
        <v>7206</v>
      </c>
      <c r="E10898" s="7" t="s">
        <v>7325</v>
      </c>
      <c r="F10898" s="8">
        <v>15</v>
      </c>
      <c r="G10898" s="8">
        <v>917.7</v>
      </c>
      <c r="H10898" s="8">
        <v>976.35</v>
      </c>
      <c r="I10898" s="8">
        <v>168</v>
      </c>
      <c r="J10898" s="8">
        <v>160859.70000000001</v>
      </c>
      <c r="K10898" s="8">
        <v>957.49821428571431</v>
      </c>
      <c r="L10898" s="8">
        <f t="shared" si="680"/>
        <v>124.89107142857142</v>
      </c>
      <c r="M10898" s="8">
        <f t="shared" si="681"/>
        <v>832.60714285714289</v>
      </c>
      <c r="N10898" s="9"/>
      <c r="O10898" s="9"/>
      <c r="P10898" s="8">
        <v>15</v>
      </c>
      <c r="Q10898" s="8">
        <v>976.34999999999991</v>
      </c>
      <c r="R10898" s="17">
        <f t="shared" si="682"/>
        <v>0</v>
      </c>
      <c r="S10898" s="18">
        <f t="shared" si="683"/>
        <v>160859.70000000001</v>
      </c>
    </row>
    <row r="10899" spans="1:19" x14ac:dyDescent="0.25">
      <c r="A10899" s="7" t="s">
        <v>11426</v>
      </c>
      <c r="B10899" s="7" t="s">
        <v>11427</v>
      </c>
      <c r="C10899" s="7" t="s">
        <v>7205</v>
      </c>
      <c r="D10899" s="7" t="s">
        <v>7206</v>
      </c>
      <c r="E10899" s="7" t="s">
        <v>7207</v>
      </c>
      <c r="F10899" s="8">
        <v>15</v>
      </c>
      <c r="G10899" s="8">
        <v>-211.99</v>
      </c>
      <c r="H10899" s="8">
        <v>14.2242</v>
      </c>
      <c r="I10899" s="8">
        <v>6575</v>
      </c>
      <c r="J10899" s="8">
        <v>90323.320000000065</v>
      </c>
      <c r="K10899" s="8">
        <v>13.737387072243356</v>
      </c>
      <c r="L10899" s="8">
        <f t="shared" si="680"/>
        <v>1.7918330963795679</v>
      </c>
      <c r="M10899" s="8">
        <f t="shared" si="681"/>
        <v>11.945553975863788</v>
      </c>
      <c r="N10899" s="9"/>
      <c r="O10899" s="9"/>
      <c r="P10899" s="8">
        <v>15</v>
      </c>
      <c r="Q10899" s="8">
        <v>14.224120000000001</v>
      </c>
      <c r="R10899" s="17">
        <f t="shared" si="682"/>
        <v>0</v>
      </c>
      <c r="S10899" s="18">
        <f t="shared" si="683"/>
        <v>90323.320000000065</v>
      </c>
    </row>
    <row r="10900" spans="1:19" x14ac:dyDescent="0.25">
      <c r="A10900" s="7" t="s">
        <v>7560</v>
      </c>
      <c r="B10900" s="7" t="s">
        <v>7561</v>
      </c>
      <c r="C10900" s="7" t="s">
        <v>7205</v>
      </c>
      <c r="D10900" s="7" t="s">
        <v>7206</v>
      </c>
      <c r="E10900" s="7" t="s">
        <v>7440</v>
      </c>
      <c r="F10900" s="8">
        <v>15</v>
      </c>
      <c r="G10900" s="8">
        <v>122.76</v>
      </c>
      <c r="H10900" s="8">
        <v>132.49</v>
      </c>
      <c r="I10900" s="8">
        <v>1010</v>
      </c>
      <c r="J10900" s="8">
        <v>130601.62</v>
      </c>
      <c r="K10900" s="8">
        <v>129.30853465346533</v>
      </c>
      <c r="L10900" s="8">
        <f t="shared" si="680"/>
        <v>16.866330606973733</v>
      </c>
      <c r="M10900" s="8">
        <f t="shared" si="681"/>
        <v>112.4422040464916</v>
      </c>
      <c r="N10900" s="8">
        <v>12</v>
      </c>
      <c r="O10900" s="8">
        <v>129.0311111111111</v>
      </c>
      <c r="P10900" s="8">
        <v>15</v>
      </c>
      <c r="Q10900" s="8">
        <v>132.48599999999999</v>
      </c>
      <c r="R10900" s="17">
        <f t="shared" si="682"/>
        <v>130321.42222222222</v>
      </c>
      <c r="S10900" s="18">
        <f t="shared" si="683"/>
        <v>130601.62</v>
      </c>
    </row>
    <row r="10901" spans="1:19" x14ac:dyDescent="0.25">
      <c r="A10901" s="7" t="s">
        <v>16182</v>
      </c>
      <c r="B10901" s="7" t="s">
        <v>16183</v>
      </c>
      <c r="C10901" s="7" t="s">
        <v>7205</v>
      </c>
      <c r="D10901" s="7" t="s">
        <v>7206</v>
      </c>
      <c r="E10901" s="7" t="s">
        <v>7325</v>
      </c>
      <c r="F10901" s="8">
        <v>15</v>
      </c>
      <c r="G10901" s="8">
        <v>6779.25</v>
      </c>
      <c r="H10901" s="8">
        <v>7320.9</v>
      </c>
      <c r="I10901" s="8">
        <v>7</v>
      </c>
      <c r="J10901" s="8">
        <v>47996.4</v>
      </c>
      <c r="K10901" s="8">
        <v>6856.6285714285714</v>
      </c>
      <c r="L10901" s="8">
        <f t="shared" si="680"/>
        <v>894.3428571428567</v>
      </c>
      <c r="M10901" s="8">
        <f t="shared" si="681"/>
        <v>5962.2857142857147</v>
      </c>
      <c r="N10901" s="8">
        <v>12</v>
      </c>
      <c r="O10901" s="8">
        <v>7129.92</v>
      </c>
      <c r="P10901" s="8">
        <v>15</v>
      </c>
      <c r="Q10901" s="8">
        <v>7320.9</v>
      </c>
      <c r="R10901" s="17">
        <f t="shared" si="682"/>
        <v>49909.440000000002</v>
      </c>
      <c r="S10901" s="18">
        <f t="shared" si="683"/>
        <v>47996.4</v>
      </c>
    </row>
    <row r="10902" spans="1:19" x14ac:dyDescent="0.25">
      <c r="A10902" s="7" t="s">
        <v>16104</v>
      </c>
      <c r="B10902" s="7" t="s">
        <v>16105</v>
      </c>
      <c r="C10902" s="7" t="s">
        <v>7205</v>
      </c>
      <c r="D10902" s="7" t="s">
        <v>7206</v>
      </c>
      <c r="E10902" s="7" t="s">
        <v>7440</v>
      </c>
      <c r="F10902" s="8">
        <v>15</v>
      </c>
      <c r="G10902" s="8">
        <v>136.46</v>
      </c>
      <c r="H10902" s="8">
        <v>147.36000000000001</v>
      </c>
      <c r="I10902" s="8">
        <v>770</v>
      </c>
      <c r="J10902" s="8">
        <v>110199.7</v>
      </c>
      <c r="K10902" s="8">
        <v>143.1164935064935</v>
      </c>
      <c r="L10902" s="8">
        <f t="shared" si="680"/>
        <v>18.667368718238279</v>
      </c>
      <c r="M10902" s="8">
        <f t="shared" si="681"/>
        <v>124.44912478825522</v>
      </c>
      <c r="N10902" s="14">
        <v>12</v>
      </c>
      <c r="O10902" s="14">
        <v>143.517</v>
      </c>
      <c r="P10902" s="8">
        <v>15</v>
      </c>
      <c r="Q10902" s="8">
        <v>147.36199999999999</v>
      </c>
      <c r="R10902" s="17">
        <f t="shared" si="682"/>
        <v>110508.09</v>
      </c>
      <c r="S10902" s="18">
        <f t="shared" si="683"/>
        <v>110199.7</v>
      </c>
    </row>
    <row r="10903" spans="1:19" x14ac:dyDescent="0.25">
      <c r="A10903" s="7" t="s">
        <v>16793</v>
      </c>
      <c r="B10903" s="7" t="s">
        <v>16794</v>
      </c>
      <c r="C10903" s="7" t="s">
        <v>14</v>
      </c>
      <c r="D10903" s="7" t="s">
        <v>15</v>
      </c>
      <c r="E10903" s="7" t="s">
        <v>2322</v>
      </c>
      <c r="F10903" s="8">
        <v>15</v>
      </c>
      <c r="G10903" s="8">
        <v>176.53</v>
      </c>
      <c r="H10903" s="8">
        <v>194.7</v>
      </c>
      <c r="I10903" s="8">
        <v>264</v>
      </c>
      <c r="J10903" s="8">
        <v>48128.880000000005</v>
      </c>
      <c r="K10903" s="8">
        <v>182.30636363636364</v>
      </c>
      <c r="L10903" s="8">
        <f t="shared" si="680"/>
        <v>23.779090909090911</v>
      </c>
      <c r="M10903" s="8">
        <f t="shared" si="681"/>
        <v>158.52727272727273</v>
      </c>
      <c r="N10903" s="9"/>
      <c r="O10903" s="9"/>
      <c r="P10903" s="8">
        <v>15</v>
      </c>
      <c r="Q10903" s="8">
        <v>194.69499999999999</v>
      </c>
      <c r="R10903" s="17">
        <f t="shared" si="682"/>
        <v>0</v>
      </c>
      <c r="S10903" s="18">
        <f t="shared" si="683"/>
        <v>48128.880000000005</v>
      </c>
    </row>
    <row r="10904" spans="1:19" x14ac:dyDescent="0.25">
      <c r="A10904" s="7" t="s">
        <v>7229</v>
      </c>
      <c r="B10904" s="7" t="s">
        <v>7230</v>
      </c>
      <c r="C10904" s="7" t="s">
        <v>14</v>
      </c>
      <c r="D10904" s="7" t="s">
        <v>15</v>
      </c>
      <c r="E10904" s="7" t="s">
        <v>7231</v>
      </c>
      <c r="F10904" s="8">
        <v>15</v>
      </c>
      <c r="G10904" s="8">
        <v>3106.27</v>
      </c>
      <c r="H10904" s="8">
        <v>4752.6099999999997</v>
      </c>
      <c r="I10904" s="8">
        <v>3</v>
      </c>
      <c r="J10904" s="8">
        <v>10965.14</v>
      </c>
      <c r="K10904" s="8">
        <v>3655.0466666666666</v>
      </c>
      <c r="L10904" s="8">
        <f t="shared" si="680"/>
        <v>476.74521739130432</v>
      </c>
      <c r="M10904" s="8">
        <f t="shared" si="681"/>
        <v>3178.3014492753623</v>
      </c>
      <c r="N10904" s="9"/>
      <c r="O10904" s="9"/>
      <c r="P10904" s="8">
        <v>15</v>
      </c>
      <c r="Q10904" s="8">
        <v>4752.6099999999997</v>
      </c>
      <c r="R10904" s="17">
        <f t="shared" si="682"/>
        <v>0</v>
      </c>
      <c r="S10904" s="18">
        <f t="shared" si="683"/>
        <v>10965.14</v>
      </c>
    </row>
    <row r="10905" spans="1:19" x14ac:dyDescent="0.25">
      <c r="A10905" s="7" t="s">
        <v>18419</v>
      </c>
      <c r="B10905" s="7" t="s">
        <v>18420</v>
      </c>
      <c r="C10905" s="7" t="s">
        <v>37</v>
      </c>
      <c r="D10905" s="7" t="s">
        <v>38</v>
      </c>
      <c r="E10905" s="7" t="s">
        <v>39</v>
      </c>
      <c r="F10905" s="8">
        <v>15</v>
      </c>
      <c r="G10905" s="8">
        <v>1564</v>
      </c>
      <c r="H10905" s="8">
        <v>2700.01</v>
      </c>
      <c r="I10905" s="8">
        <v>27</v>
      </c>
      <c r="J10905" s="8">
        <v>69564</v>
      </c>
      <c r="K10905" s="8">
        <v>2576.4444444444443</v>
      </c>
      <c r="L10905" s="8">
        <f t="shared" si="680"/>
        <v>336.05797101449252</v>
      </c>
      <c r="M10905" s="8">
        <f t="shared" si="681"/>
        <v>2240.3864734299518</v>
      </c>
      <c r="N10905" s="14">
        <v>12</v>
      </c>
      <c r="O10905" s="14">
        <v>2629.57</v>
      </c>
      <c r="P10905" s="8">
        <v>15</v>
      </c>
      <c r="Q10905" s="8">
        <v>2700</v>
      </c>
      <c r="R10905" s="17">
        <f t="shared" si="682"/>
        <v>70998.39</v>
      </c>
      <c r="S10905" s="18">
        <f t="shared" si="683"/>
        <v>69564</v>
      </c>
    </row>
    <row r="10906" spans="1:19" x14ac:dyDescent="0.25">
      <c r="A10906" s="7" t="s">
        <v>18745</v>
      </c>
      <c r="B10906" s="7" t="s">
        <v>18746</v>
      </c>
      <c r="C10906" s="7" t="s">
        <v>8208</v>
      </c>
      <c r="D10906" s="7" t="s">
        <v>8209</v>
      </c>
      <c r="E10906" s="7" t="s">
        <v>8210</v>
      </c>
      <c r="F10906" s="8">
        <v>21</v>
      </c>
      <c r="G10906" s="8">
        <v>6366.42</v>
      </c>
      <c r="H10906" s="8">
        <v>7489.9</v>
      </c>
      <c r="I10906" s="8">
        <v>6</v>
      </c>
      <c r="J10906" s="8">
        <v>41568.949999999997</v>
      </c>
      <c r="K10906" s="8">
        <v>6928.1583333333328</v>
      </c>
      <c r="L10906" s="8">
        <f t="shared" si="680"/>
        <v>1202.4076446280988</v>
      </c>
      <c r="M10906" s="8">
        <f t="shared" si="681"/>
        <v>5725.7506887052341</v>
      </c>
      <c r="N10906" s="9"/>
      <c r="O10906" s="9"/>
      <c r="P10906" s="8">
        <v>21</v>
      </c>
      <c r="Q10906" s="8">
        <v>7489.9000000000005</v>
      </c>
      <c r="R10906" s="17">
        <f t="shared" si="682"/>
        <v>0</v>
      </c>
      <c r="S10906" s="18">
        <f t="shared" si="683"/>
        <v>41568.949999999997</v>
      </c>
    </row>
    <row r="10907" spans="1:19" x14ac:dyDescent="0.25">
      <c r="A10907" s="7" t="s">
        <v>7628</v>
      </c>
      <c r="B10907" s="7" t="s">
        <v>7629</v>
      </c>
      <c r="C10907" s="7" t="s">
        <v>7205</v>
      </c>
      <c r="D10907" s="7" t="s">
        <v>7206</v>
      </c>
      <c r="E10907" s="7" t="s">
        <v>7440</v>
      </c>
      <c r="F10907" s="8">
        <v>15</v>
      </c>
      <c r="G10907" s="8">
        <v>282.17</v>
      </c>
      <c r="H10907" s="8">
        <v>282.17</v>
      </c>
      <c r="I10907" s="8">
        <v>162</v>
      </c>
      <c r="J10907" s="8">
        <v>42325.749999999993</v>
      </c>
      <c r="K10907" s="8">
        <v>261.27006172839504</v>
      </c>
      <c r="L10907" s="8">
        <f t="shared" si="680"/>
        <v>34.078703703703695</v>
      </c>
      <c r="M10907" s="8">
        <f t="shared" si="681"/>
        <v>227.19135802469134</v>
      </c>
      <c r="N10907" s="8">
        <v>12</v>
      </c>
      <c r="O10907" s="8">
        <v>274.81083333333333</v>
      </c>
      <c r="P10907" s="8">
        <v>15</v>
      </c>
      <c r="Q10907" s="8">
        <v>282.17166666666668</v>
      </c>
      <c r="R10907" s="17">
        <f t="shared" si="682"/>
        <v>44519.355000000003</v>
      </c>
      <c r="S10907" s="18">
        <f t="shared" si="683"/>
        <v>42325.749999999993</v>
      </c>
    </row>
    <row r="10908" spans="1:19" x14ac:dyDescent="0.25">
      <c r="A10908" s="7" t="s">
        <v>12949</v>
      </c>
      <c r="B10908" s="7" t="s">
        <v>12950</v>
      </c>
      <c r="C10908" s="7" t="s">
        <v>7205</v>
      </c>
      <c r="D10908" s="7" t="s">
        <v>7206</v>
      </c>
      <c r="E10908" s="7" t="s">
        <v>7440</v>
      </c>
      <c r="F10908" s="8">
        <v>15</v>
      </c>
      <c r="G10908" s="8">
        <v>218.86</v>
      </c>
      <c r="H10908" s="8">
        <v>224.23</v>
      </c>
      <c r="I10908" s="8">
        <v>2794</v>
      </c>
      <c r="J10908" s="8">
        <v>623154.6799999997</v>
      </c>
      <c r="K10908" s="8">
        <v>223.03317108088751</v>
      </c>
      <c r="L10908" s="8">
        <f t="shared" si="680"/>
        <v>29.091283184463578</v>
      </c>
      <c r="M10908" s="8">
        <f t="shared" si="681"/>
        <v>193.94188789642394</v>
      </c>
      <c r="N10908" s="13"/>
      <c r="O10908" s="13"/>
      <c r="P10908" s="8">
        <v>15</v>
      </c>
      <c r="Q10908" s="8">
        <v>224.25</v>
      </c>
      <c r="R10908" s="17">
        <f t="shared" si="682"/>
        <v>0</v>
      </c>
      <c r="S10908" s="18">
        <f t="shared" si="683"/>
        <v>623154.6799999997</v>
      </c>
    </row>
    <row r="10909" spans="1:19" x14ac:dyDescent="0.25">
      <c r="A10909" s="7" t="s">
        <v>17145</v>
      </c>
      <c r="B10909" s="7" t="s">
        <v>17146</v>
      </c>
      <c r="C10909" s="7" t="s">
        <v>7205</v>
      </c>
      <c r="D10909" s="7" t="s">
        <v>7206</v>
      </c>
      <c r="E10909" s="7" t="s">
        <v>7440</v>
      </c>
      <c r="F10909" s="8">
        <v>15</v>
      </c>
      <c r="G10909" s="8">
        <v>275.87</v>
      </c>
      <c r="H10909" s="8">
        <v>297.93</v>
      </c>
      <c r="I10909" s="8">
        <v>300</v>
      </c>
      <c r="J10909" s="8">
        <v>85936.98</v>
      </c>
      <c r="K10909" s="8">
        <v>286.45659999999998</v>
      </c>
      <c r="L10909" s="8">
        <f t="shared" si="680"/>
        <v>37.363904347826065</v>
      </c>
      <c r="M10909" s="8">
        <f t="shared" si="681"/>
        <v>249.09269565217392</v>
      </c>
      <c r="N10909" s="14">
        <v>12</v>
      </c>
      <c r="O10909" s="14">
        <v>290.1516666666667</v>
      </c>
      <c r="P10909" s="8">
        <v>15</v>
      </c>
      <c r="Q10909" s="8">
        <v>297.92416666666668</v>
      </c>
      <c r="R10909" s="17">
        <f t="shared" si="682"/>
        <v>87045.500000000015</v>
      </c>
      <c r="S10909" s="18">
        <f t="shared" si="683"/>
        <v>85936.98</v>
      </c>
    </row>
    <row r="10910" spans="1:19" x14ac:dyDescent="0.25">
      <c r="A10910" s="7" t="s">
        <v>18217</v>
      </c>
      <c r="B10910" s="7" t="s">
        <v>18218</v>
      </c>
      <c r="C10910" s="7" t="s">
        <v>7205</v>
      </c>
      <c r="D10910" s="7" t="s">
        <v>7206</v>
      </c>
      <c r="E10910" s="7" t="s">
        <v>7325</v>
      </c>
      <c r="F10910" s="8">
        <v>15</v>
      </c>
      <c r="G10910" s="8">
        <v>128.80000000000001</v>
      </c>
      <c r="H10910" s="8">
        <v>146.05000000000001</v>
      </c>
      <c r="I10910" s="8">
        <v>440</v>
      </c>
      <c r="J10910" s="8">
        <v>60812</v>
      </c>
      <c r="K10910" s="8">
        <v>138.20909090909092</v>
      </c>
      <c r="L10910" s="8">
        <f t="shared" si="680"/>
        <v>18.027272727272717</v>
      </c>
      <c r="M10910" s="8">
        <f t="shared" si="681"/>
        <v>120.1818181818182</v>
      </c>
      <c r="N10910" s="13"/>
      <c r="O10910" s="13"/>
      <c r="P10910" s="8">
        <v>15</v>
      </c>
      <c r="Q10910" s="8">
        <v>146.05000000000001</v>
      </c>
      <c r="R10910" s="17">
        <f t="shared" si="682"/>
        <v>0</v>
      </c>
      <c r="S10910" s="18">
        <f t="shared" si="683"/>
        <v>60812</v>
      </c>
    </row>
    <row r="10911" spans="1:19" x14ac:dyDescent="0.25">
      <c r="A10911" s="7" t="s">
        <v>1953</v>
      </c>
      <c r="B10911" s="7" t="s">
        <v>1954</v>
      </c>
      <c r="C10911" s="7" t="s">
        <v>37</v>
      </c>
      <c r="D10911" s="7" t="s">
        <v>38</v>
      </c>
      <c r="E10911" s="7" t="s">
        <v>39</v>
      </c>
      <c r="F10911" s="8">
        <v>15</v>
      </c>
      <c r="G10911" s="8">
        <v>15801</v>
      </c>
      <c r="H10911" s="8">
        <v>16675</v>
      </c>
      <c r="I10911" s="8">
        <v>5</v>
      </c>
      <c r="J10911" s="8">
        <v>79879</v>
      </c>
      <c r="K10911" s="8">
        <v>15975.8</v>
      </c>
      <c r="L10911" s="8">
        <f t="shared" si="680"/>
        <v>2083.7999999999993</v>
      </c>
      <c r="M10911" s="8">
        <f t="shared" si="681"/>
        <v>13892</v>
      </c>
      <c r="N10911" s="14">
        <v>12</v>
      </c>
      <c r="O10911" s="14">
        <v>16240</v>
      </c>
      <c r="P10911" s="8">
        <v>15</v>
      </c>
      <c r="Q10911" s="8">
        <v>16675</v>
      </c>
      <c r="R10911" s="17">
        <f t="shared" si="682"/>
        <v>81200</v>
      </c>
      <c r="S10911" s="18">
        <f t="shared" si="683"/>
        <v>79879</v>
      </c>
    </row>
    <row r="10912" spans="1:19" x14ac:dyDescent="0.25">
      <c r="A10912" s="7" t="s">
        <v>12783</v>
      </c>
      <c r="B10912" s="7" t="s">
        <v>12784</v>
      </c>
      <c r="C10912" s="7" t="s">
        <v>14</v>
      </c>
      <c r="D10912" s="7" t="s">
        <v>15</v>
      </c>
      <c r="E10912" s="7" t="s">
        <v>7518</v>
      </c>
      <c r="F10912" s="8">
        <v>21</v>
      </c>
      <c r="G10912" s="8">
        <v>2137.92</v>
      </c>
      <c r="H10912" s="8">
        <v>2375.54</v>
      </c>
      <c r="I10912" s="8">
        <v>17</v>
      </c>
      <c r="J10912" s="8">
        <v>36872.86</v>
      </c>
      <c r="K10912" s="8">
        <v>2168.9917647058824</v>
      </c>
      <c r="L10912" s="8">
        <f t="shared" si="680"/>
        <v>376.43658726300441</v>
      </c>
      <c r="M10912" s="8">
        <f t="shared" si="681"/>
        <v>1792.5551774428779</v>
      </c>
      <c r="N10912" s="9"/>
      <c r="O10912" s="9"/>
      <c r="P10912" s="8">
        <v>21</v>
      </c>
      <c r="Q10912" s="8">
        <v>2375.54</v>
      </c>
      <c r="R10912" s="17">
        <f t="shared" si="682"/>
        <v>0</v>
      </c>
      <c r="S10912" s="18">
        <f t="shared" si="683"/>
        <v>36872.86</v>
      </c>
    </row>
    <row r="10913" spans="1:19" x14ac:dyDescent="0.25">
      <c r="A10913" s="7" t="s">
        <v>18496</v>
      </c>
      <c r="B10913" s="7" t="s">
        <v>18497</v>
      </c>
      <c r="C10913" s="7" t="s">
        <v>37</v>
      </c>
      <c r="D10913" s="7" t="s">
        <v>38</v>
      </c>
      <c r="E10913" s="7" t="s">
        <v>39</v>
      </c>
      <c r="F10913" s="8">
        <v>15</v>
      </c>
      <c r="G10913" s="8">
        <v>5405</v>
      </c>
      <c r="H10913" s="8">
        <v>7776</v>
      </c>
      <c r="I10913" s="8">
        <v>8</v>
      </c>
      <c r="J10913" s="8">
        <v>58685</v>
      </c>
      <c r="K10913" s="8">
        <v>7335.625</v>
      </c>
      <c r="L10913" s="8">
        <f t="shared" si="680"/>
        <v>956.820652173913</v>
      </c>
      <c r="M10913" s="8">
        <f t="shared" si="681"/>
        <v>6378.804347826087</v>
      </c>
      <c r="N10913" s="14">
        <v>12</v>
      </c>
      <c r="O10913" s="14">
        <v>7573.15</v>
      </c>
      <c r="P10913" s="8">
        <v>15</v>
      </c>
      <c r="Q10913" s="8">
        <v>7776</v>
      </c>
      <c r="R10913" s="17">
        <f t="shared" si="682"/>
        <v>60585.2</v>
      </c>
      <c r="S10913" s="18">
        <f t="shared" si="683"/>
        <v>58685</v>
      </c>
    </row>
    <row r="10914" spans="1:19" x14ac:dyDescent="0.25">
      <c r="A10914" s="7" t="s">
        <v>18238</v>
      </c>
      <c r="B10914" s="7" t="s">
        <v>18239</v>
      </c>
      <c r="C10914" s="7" t="s">
        <v>37</v>
      </c>
      <c r="D10914" s="7" t="s">
        <v>38</v>
      </c>
      <c r="E10914" s="7" t="s">
        <v>39</v>
      </c>
      <c r="F10914" s="8">
        <v>15</v>
      </c>
      <c r="G10914" s="8">
        <v>1564</v>
      </c>
      <c r="H10914" s="8">
        <v>2700.01</v>
      </c>
      <c r="I10914" s="8">
        <v>24</v>
      </c>
      <c r="J10914" s="8">
        <v>61264.020000000004</v>
      </c>
      <c r="K10914" s="8">
        <v>2552.6675</v>
      </c>
      <c r="L10914" s="8">
        <f t="shared" si="680"/>
        <v>332.95663043478226</v>
      </c>
      <c r="M10914" s="8">
        <f t="shared" si="681"/>
        <v>2219.7108695652178</v>
      </c>
      <c r="N10914" s="14">
        <v>12</v>
      </c>
      <c r="O10914" s="14">
        <v>2629.57</v>
      </c>
      <c r="P10914" s="8">
        <v>15</v>
      </c>
      <c r="Q10914" s="8">
        <v>2700.0050000000001</v>
      </c>
      <c r="R10914" s="17">
        <f t="shared" si="682"/>
        <v>63109.680000000008</v>
      </c>
      <c r="S10914" s="18">
        <f t="shared" si="683"/>
        <v>61264.020000000004</v>
      </c>
    </row>
    <row r="10915" spans="1:19" x14ac:dyDescent="0.25">
      <c r="A10915" s="7" t="s">
        <v>16933</v>
      </c>
      <c r="B10915" s="7" t="s">
        <v>16934</v>
      </c>
      <c r="C10915" s="7" t="s">
        <v>7249</v>
      </c>
      <c r="D10915" s="7" t="s">
        <v>7250</v>
      </c>
      <c r="E10915" s="7" t="s">
        <v>7251</v>
      </c>
      <c r="F10915" s="8">
        <v>21</v>
      </c>
      <c r="G10915" s="8">
        <v>171.09</v>
      </c>
      <c r="H10915" s="8">
        <v>230.99</v>
      </c>
      <c r="I10915" s="8">
        <v>84</v>
      </c>
      <c r="J10915" s="8">
        <v>15809.390000000001</v>
      </c>
      <c r="K10915" s="8">
        <v>188.20702380952383</v>
      </c>
      <c r="L10915" s="8">
        <f t="shared" si="680"/>
        <v>32.664028925619846</v>
      </c>
      <c r="M10915" s="8">
        <f t="shared" si="681"/>
        <v>155.54299488390399</v>
      </c>
      <c r="N10915" s="9"/>
      <c r="O10915" s="9"/>
      <c r="P10915" s="8">
        <v>21</v>
      </c>
      <c r="Q10915" s="8">
        <v>230.98916666666665</v>
      </c>
      <c r="R10915" s="17">
        <f t="shared" si="682"/>
        <v>0</v>
      </c>
      <c r="S10915" s="18">
        <f t="shared" si="683"/>
        <v>15809.390000000001</v>
      </c>
    </row>
    <row r="10916" spans="1:19" x14ac:dyDescent="0.25">
      <c r="A10916" s="7" t="s">
        <v>9552</v>
      </c>
      <c r="B10916" s="7" t="s">
        <v>9553</v>
      </c>
      <c r="C10916" s="7" t="s">
        <v>14</v>
      </c>
      <c r="D10916" s="7" t="s">
        <v>15</v>
      </c>
      <c r="E10916" s="7" t="s">
        <v>7754</v>
      </c>
      <c r="F10916" s="8">
        <v>21</v>
      </c>
      <c r="G10916" s="8">
        <v>278.3</v>
      </c>
      <c r="H10916" s="8">
        <v>338.8</v>
      </c>
      <c r="I10916" s="8">
        <v>450</v>
      </c>
      <c r="J10916" s="8">
        <v>148830</v>
      </c>
      <c r="K10916" s="8">
        <v>330.73333333333335</v>
      </c>
      <c r="L10916" s="8">
        <f t="shared" si="680"/>
        <v>57.399999999999977</v>
      </c>
      <c r="M10916" s="8">
        <f t="shared" si="681"/>
        <v>273.33333333333337</v>
      </c>
      <c r="N10916" s="9"/>
      <c r="O10916" s="9"/>
      <c r="P10916" s="8">
        <v>21</v>
      </c>
      <c r="Q10916" s="8">
        <v>338.8</v>
      </c>
      <c r="R10916" s="17">
        <f t="shared" si="682"/>
        <v>0</v>
      </c>
      <c r="S10916" s="18">
        <f t="shared" si="683"/>
        <v>148830</v>
      </c>
    </row>
    <row r="10917" spans="1:19" x14ac:dyDescent="0.25">
      <c r="A10917" s="7" t="s">
        <v>11448</v>
      </c>
      <c r="B10917" s="7" t="s">
        <v>11449</v>
      </c>
      <c r="C10917" s="7" t="s">
        <v>32</v>
      </c>
      <c r="D10917" s="7" t="s">
        <v>33</v>
      </c>
      <c r="E10917" s="7" t="s">
        <v>34</v>
      </c>
      <c r="F10917" s="8">
        <v>15</v>
      </c>
      <c r="G10917" s="8">
        <v>5101</v>
      </c>
      <c r="H10917" s="8">
        <v>5508.99</v>
      </c>
      <c r="I10917" s="8">
        <v>22</v>
      </c>
      <c r="J10917" s="8">
        <v>117525.87000000001</v>
      </c>
      <c r="K10917" s="8">
        <v>5342.085</v>
      </c>
      <c r="L10917" s="8">
        <f t="shared" si="680"/>
        <v>696.79369565217348</v>
      </c>
      <c r="M10917" s="8">
        <f t="shared" si="681"/>
        <v>4645.2913043478266</v>
      </c>
      <c r="N10917" s="9"/>
      <c r="O10917" s="9"/>
      <c r="P10917" s="8">
        <v>15</v>
      </c>
      <c r="Q10917" s="8">
        <v>5508.99</v>
      </c>
      <c r="R10917" s="17">
        <f t="shared" si="682"/>
        <v>0</v>
      </c>
      <c r="S10917" s="18">
        <f t="shared" si="683"/>
        <v>117525.87000000001</v>
      </c>
    </row>
    <row r="10918" spans="1:19" x14ac:dyDescent="0.25">
      <c r="A10918" s="7" t="s">
        <v>17581</v>
      </c>
      <c r="B10918" s="7" t="s">
        <v>17582</v>
      </c>
      <c r="C10918" s="7" t="s">
        <v>7320</v>
      </c>
      <c r="D10918" s="7" t="s">
        <v>7321</v>
      </c>
      <c r="E10918" s="7" t="s">
        <v>7322</v>
      </c>
      <c r="F10918" s="8">
        <v>21</v>
      </c>
      <c r="G10918" s="8">
        <v>19.32</v>
      </c>
      <c r="H10918" s="8">
        <v>22.68</v>
      </c>
      <c r="I10918" s="8">
        <v>1600</v>
      </c>
      <c r="J10918" s="8">
        <v>33437.230000000003</v>
      </c>
      <c r="K10918" s="8">
        <v>20.898268750000003</v>
      </c>
      <c r="L10918" s="8">
        <f t="shared" si="680"/>
        <v>3.6269722623966949</v>
      </c>
      <c r="M10918" s="8">
        <f t="shared" si="681"/>
        <v>17.271296487603308</v>
      </c>
      <c r="N10918" s="9"/>
      <c r="O10918" s="9"/>
      <c r="P10918" s="8">
        <v>21</v>
      </c>
      <c r="Q10918" s="8">
        <v>23.195700000000002</v>
      </c>
      <c r="R10918" s="17">
        <f t="shared" si="682"/>
        <v>0</v>
      </c>
      <c r="S10918" s="18">
        <f t="shared" si="683"/>
        <v>33437.230000000003</v>
      </c>
    </row>
    <row r="10919" spans="1:19" x14ac:dyDescent="0.25">
      <c r="A10919" s="7" t="s">
        <v>14043</v>
      </c>
      <c r="B10919" s="7" t="s">
        <v>14044</v>
      </c>
      <c r="C10919" s="7" t="s">
        <v>7320</v>
      </c>
      <c r="D10919" s="7" t="s">
        <v>7321</v>
      </c>
      <c r="E10919" s="7" t="s">
        <v>7322</v>
      </c>
      <c r="F10919" s="8">
        <v>21</v>
      </c>
      <c r="G10919" s="8">
        <v>16.82</v>
      </c>
      <c r="H10919" s="8">
        <v>17.670000000000002</v>
      </c>
      <c r="I10919" s="8">
        <v>17385</v>
      </c>
      <c r="J10919" s="8">
        <v>303377.97000000044</v>
      </c>
      <c r="K10919" s="8">
        <v>17.450559102674745</v>
      </c>
      <c r="L10919" s="8">
        <f t="shared" si="680"/>
        <v>3.0286094310427245</v>
      </c>
      <c r="M10919" s="8">
        <f t="shared" si="681"/>
        <v>14.421949671632021</v>
      </c>
      <c r="N10919" s="9"/>
      <c r="O10919" s="9"/>
      <c r="P10919" s="8">
        <v>21</v>
      </c>
      <c r="Q10919" s="8">
        <v>17.666</v>
      </c>
      <c r="R10919" s="17">
        <f t="shared" si="682"/>
        <v>0</v>
      </c>
      <c r="S10919" s="18">
        <f t="shared" si="683"/>
        <v>303377.97000000044</v>
      </c>
    </row>
    <row r="10920" spans="1:19" x14ac:dyDescent="0.25">
      <c r="A10920" s="7" t="s">
        <v>1941</v>
      </c>
      <c r="B10920" s="7" t="s">
        <v>1942</v>
      </c>
      <c r="C10920" s="7" t="s">
        <v>979</v>
      </c>
      <c r="D10920" s="7" t="s">
        <v>980</v>
      </c>
      <c r="E10920" s="7" t="s">
        <v>981</v>
      </c>
      <c r="F10920" s="8">
        <v>15</v>
      </c>
      <c r="G10920" s="8">
        <v>58880</v>
      </c>
      <c r="H10920" s="8">
        <v>59225</v>
      </c>
      <c r="I10920" s="8">
        <v>16</v>
      </c>
      <c r="J10920" s="8">
        <v>943805</v>
      </c>
      <c r="K10920" s="8">
        <v>58987.8125</v>
      </c>
      <c r="L10920" s="8">
        <f t="shared" si="680"/>
        <v>7694.0624999999927</v>
      </c>
      <c r="M10920" s="8">
        <f t="shared" si="681"/>
        <v>51293.750000000007</v>
      </c>
      <c r="N10920" s="14">
        <v>12</v>
      </c>
      <c r="O10920" s="14">
        <v>57680</v>
      </c>
      <c r="P10920" s="8">
        <v>15</v>
      </c>
      <c r="Q10920" s="8">
        <v>59225</v>
      </c>
      <c r="R10920" s="17">
        <f t="shared" si="682"/>
        <v>922880</v>
      </c>
      <c r="S10920" s="18">
        <f t="shared" si="683"/>
        <v>943805</v>
      </c>
    </row>
    <row r="10921" spans="1:19" x14ac:dyDescent="0.25">
      <c r="A10921" s="7" t="s">
        <v>16661</v>
      </c>
      <c r="B10921" s="7" t="s">
        <v>16662</v>
      </c>
      <c r="C10921" s="7" t="s">
        <v>7205</v>
      </c>
      <c r="D10921" s="7" t="s">
        <v>7206</v>
      </c>
      <c r="E10921" s="7" t="s">
        <v>7440</v>
      </c>
      <c r="F10921" s="8">
        <v>15</v>
      </c>
      <c r="G10921" s="8">
        <v>140.53</v>
      </c>
      <c r="H10921" s="8">
        <v>151.77000000000001</v>
      </c>
      <c r="I10921" s="8">
        <v>770</v>
      </c>
      <c r="J10921" s="8">
        <v>113042.31</v>
      </c>
      <c r="K10921" s="8">
        <v>146.8081948051948</v>
      </c>
      <c r="L10921" s="8">
        <f t="shared" si="680"/>
        <v>19.148894974590618</v>
      </c>
      <c r="M10921" s="8">
        <f t="shared" si="681"/>
        <v>127.65929983060418</v>
      </c>
      <c r="N10921" s="14">
        <v>12</v>
      </c>
      <c r="O10921" s="14">
        <v>147.81300000000002</v>
      </c>
      <c r="P10921" s="8">
        <v>15</v>
      </c>
      <c r="Q10921" s="8">
        <v>151.77233333333334</v>
      </c>
      <c r="R10921" s="17">
        <f t="shared" si="682"/>
        <v>113816.01000000001</v>
      </c>
      <c r="S10921" s="18">
        <f t="shared" si="683"/>
        <v>113042.31</v>
      </c>
    </row>
    <row r="10922" spans="1:19" x14ac:dyDescent="0.25">
      <c r="A10922" s="7" t="s">
        <v>10050</v>
      </c>
      <c r="B10922" s="7" t="s">
        <v>10051</v>
      </c>
      <c r="C10922" s="7" t="s">
        <v>37</v>
      </c>
      <c r="D10922" s="7" t="s">
        <v>38</v>
      </c>
      <c r="E10922" s="7" t="s">
        <v>39</v>
      </c>
      <c r="F10922" s="8">
        <v>15</v>
      </c>
      <c r="G10922" s="8">
        <v>4485</v>
      </c>
      <c r="H10922" s="8">
        <v>4963.3999999999996</v>
      </c>
      <c r="I10922" s="8">
        <v>11</v>
      </c>
      <c r="J10922" s="8">
        <v>50770.200000000004</v>
      </c>
      <c r="K10922" s="8">
        <v>4615.4727272727278</v>
      </c>
      <c r="L10922" s="8">
        <f t="shared" si="680"/>
        <v>602.01818181818135</v>
      </c>
      <c r="M10922" s="8">
        <f t="shared" si="681"/>
        <v>4013.4545454545464</v>
      </c>
      <c r="N10922" s="9"/>
      <c r="O10922" s="9"/>
      <c r="P10922" s="8">
        <v>15</v>
      </c>
      <c r="Q10922" s="8">
        <v>4963.3999999999996</v>
      </c>
      <c r="R10922" s="17">
        <f t="shared" si="682"/>
        <v>0</v>
      </c>
      <c r="S10922" s="18">
        <f t="shared" si="683"/>
        <v>50770.200000000004</v>
      </c>
    </row>
    <row r="10923" spans="1:19" x14ac:dyDescent="0.25">
      <c r="A10923" s="7" t="s">
        <v>1374</v>
      </c>
      <c r="B10923" s="7" t="s">
        <v>1375</v>
      </c>
      <c r="C10923" s="7" t="s">
        <v>185</v>
      </c>
      <c r="D10923" s="7" t="s">
        <v>186</v>
      </c>
      <c r="E10923" s="7" t="s">
        <v>187</v>
      </c>
      <c r="F10923" s="8">
        <v>21</v>
      </c>
      <c r="G10923" s="8">
        <v>4061.97</v>
      </c>
      <c r="H10923" s="8">
        <v>4386.8599999999997</v>
      </c>
      <c r="I10923" s="8">
        <v>18</v>
      </c>
      <c r="J10923" s="8">
        <v>75064.77</v>
      </c>
      <c r="K10923" s="8">
        <v>4170.2650000000003</v>
      </c>
      <c r="L10923" s="8">
        <f t="shared" si="680"/>
        <v>723.76499999999987</v>
      </c>
      <c r="M10923" s="8">
        <f t="shared" si="681"/>
        <v>3446.5000000000005</v>
      </c>
      <c r="N10923" s="14">
        <v>12</v>
      </c>
      <c r="O10923" s="14">
        <v>4060.56</v>
      </c>
      <c r="P10923" s="8">
        <v>21</v>
      </c>
      <c r="Q10923" s="8">
        <v>4386.8550000000005</v>
      </c>
      <c r="R10923" s="17">
        <f t="shared" si="682"/>
        <v>73090.080000000002</v>
      </c>
      <c r="S10923" s="18">
        <f t="shared" si="683"/>
        <v>75064.77</v>
      </c>
    </row>
    <row r="10924" spans="1:19" x14ac:dyDescent="0.25">
      <c r="A10924" s="7" t="s">
        <v>13193</v>
      </c>
      <c r="B10924" s="7" t="s">
        <v>13194</v>
      </c>
      <c r="C10924" s="7" t="s">
        <v>14</v>
      </c>
      <c r="D10924" s="7" t="s">
        <v>15</v>
      </c>
      <c r="E10924" s="7" t="s">
        <v>2322</v>
      </c>
      <c r="F10924" s="8">
        <v>21</v>
      </c>
      <c r="G10924" s="8">
        <v>4.72</v>
      </c>
      <c r="H10924" s="8">
        <v>5.05</v>
      </c>
      <c r="I10924" s="8">
        <v>85804</v>
      </c>
      <c r="J10924" s="8">
        <v>429021.19000000035</v>
      </c>
      <c r="K10924" s="8">
        <v>5.0000138688173088</v>
      </c>
      <c r="L10924" s="8">
        <f t="shared" si="680"/>
        <v>0.86777100202614399</v>
      </c>
      <c r="M10924" s="8">
        <f t="shared" si="681"/>
        <v>4.1322428667911648</v>
      </c>
      <c r="N10924" s="14">
        <v>12</v>
      </c>
      <c r="O10924" s="14">
        <v>4.9056000000000006</v>
      </c>
      <c r="P10924" s="8">
        <v>21</v>
      </c>
      <c r="Q10924" s="8">
        <v>5.0457000000000001</v>
      </c>
      <c r="R10924" s="17">
        <f t="shared" si="682"/>
        <v>420920.10240000003</v>
      </c>
      <c r="S10924" s="18">
        <f t="shared" si="683"/>
        <v>429021.19000000035</v>
      </c>
    </row>
    <row r="10925" spans="1:19" x14ac:dyDescent="0.25">
      <c r="A10925" s="7" t="s">
        <v>3905</v>
      </c>
      <c r="B10925" s="7" t="s">
        <v>3906</v>
      </c>
      <c r="C10925" s="7" t="s">
        <v>37</v>
      </c>
      <c r="D10925" s="7" t="s">
        <v>38</v>
      </c>
      <c r="E10925" s="7" t="s">
        <v>39</v>
      </c>
      <c r="F10925" s="8">
        <v>15</v>
      </c>
      <c r="G10925" s="8">
        <v>7010.4</v>
      </c>
      <c r="H10925" s="8">
        <v>7571.6</v>
      </c>
      <c r="I10925" s="8">
        <v>29</v>
      </c>
      <c r="J10925" s="8">
        <v>215648.00000000009</v>
      </c>
      <c r="K10925" s="8">
        <v>7436.1379310344855</v>
      </c>
      <c r="L10925" s="8">
        <f t="shared" si="680"/>
        <v>969.93103448275815</v>
      </c>
      <c r="M10925" s="8">
        <f t="shared" si="681"/>
        <v>6466.2068965517274</v>
      </c>
      <c r="N10925" s="14">
        <v>12</v>
      </c>
      <c r="O10925" s="14">
        <v>7374.08</v>
      </c>
      <c r="P10925" s="8">
        <v>15</v>
      </c>
      <c r="Q10925" s="8">
        <v>7571.6</v>
      </c>
      <c r="R10925" s="17">
        <f t="shared" si="682"/>
        <v>213848.32000000001</v>
      </c>
      <c r="S10925" s="18">
        <f t="shared" si="683"/>
        <v>215648.00000000009</v>
      </c>
    </row>
    <row r="10926" spans="1:19" x14ac:dyDescent="0.25">
      <c r="A10926" s="7" t="s">
        <v>15902</v>
      </c>
      <c r="B10926" s="7" t="s">
        <v>15903</v>
      </c>
      <c r="C10926" s="7" t="s">
        <v>7205</v>
      </c>
      <c r="D10926" s="7" t="s">
        <v>7206</v>
      </c>
      <c r="E10926" s="7" t="s">
        <v>7440</v>
      </c>
      <c r="F10926" s="8">
        <v>21</v>
      </c>
      <c r="G10926" s="8">
        <v>50.76</v>
      </c>
      <c r="H10926" s="8">
        <v>78.650000000000006</v>
      </c>
      <c r="I10926" s="8">
        <v>643</v>
      </c>
      <c r="J10926" s="8">
        <v>46639.45</v>
      </c>
      <c r="K10926" s="8">
        <v>72.53413685847589</v>
      </c>
      <c r="L10926" s="8">
        <f t="shared" si="680"/>
        <v>12.588569206842919</v>
      </c>
      <c r="M10926" s="8">
        <f t="shared" si="681"/>
        <v>59.94556765163297</v>
      </c>
      <c r="N10926" s="9"/>
      <c r="O10926" s="9"/>
      <c r="P10926" s="8">
        <v>21</v>
      </c>
      <c r="Q10926" s="8">
        <v>78.650000000000006</v>
      </c>
      <c r="R10926" s="17">
        <f t="shared" si="682"/>
        <v>0</v>
      </c>
      <c r="S10926" s="18">
        <f t="shared" si="683"/>
        <v>46639.45</v>
      </c>
    </row>
    <row r="10927" spans="1:19" x14ac:dyDescent="0.25">
      <c r="A10927" s="7" t="s">
        <v>13801</v>
      </c>
      <c r="B10927" s="7" t="s">
        <v>13802</v>
      </c>
      <c r="C10927" s="7" t="s">
        <v>10713</v>
      </c>
      <c r="D10927" s="7" t="s">
        <v>10714</v>
      </c>
      <c r="E10927" s="7" t="s">
        <v>10715</v>
      </c>
      <c r="F10927" s="8">
        <v>21</v>
      </c>
      <c r="G10927" s="8">
        <v>658.85</v>
      </c>
      <c r="H10927" s="8">
        <v>724.73</v>
      </c>
      <c r="I10927" s="8">
        <v>285</v>
      </c>
      <c r="J10927" s="8">
        <v>202594.83000000002</v>
      </c>
      <c r="K10927" s="8">
        <v>710.85905263157906</v>
      </c>
      <c r="L10927" s="8">
        <f t="shared" si="680"/>
        <v>123.3722322749021</v>
      </c>
      <c r="M10927" s="8">
        <f t="shared" si="681"/>
        <v>587.48682035667696</v>
      </c>
      <c r="N10927" s="9"/>
      <c r="O10927" s="9"/>
      <c r="P10927" s="8">
        <v>21</v>
      </c>
      <c r="Q10927" s="8">
        <v>724.72950000000003</v>
      </c>
      <c r="R10927" s="17">
        <f t="shared" si="682"/>
        <v>0</v>
      </c>
      <c r="S10927" s="18">
        <f t="shared" si="683"/>
        <v>202594.83000000002</v>
      </c>
    </row>
    <row r="10928" spans="1:19" x14ac:dyDescent="0.25">
      <c r="A10928" s="7" t="s">
        <v>8956</v>
      </c>
      <c r="B10928" s="7" t="s">
        <v>8957</v>
      </c>
      <c r="C10928" s="7" t="s">
        <v>14</v>
      </c>
      <c r="D10928" s="7" t="s">
        <v>15</v>
      </c>
      <c r="E10928" s="7" t="s">
        <v>2322</v>
      </c>
      <c r="F10928" s="8">
        <v>21</v>
      </c>
      <c r="G10928" s="8">
        <v>846.52</v>
      </c>
      <c r="H10928" s="8">
        <v>931.17</v>
      </c>
      <c r="I10928" s="8">
        <v>258</v>
      </c>
      <c r="J10928" s="8">
        <v>236177.91000000009</v>
      </c>
      <c r="K10928" s="8">
        <v>915.41825581395381</v>
      </c>
      <c r="L10928" s="8">
        <f t="shared" si="680"/>
        <v>158.87424274457044</v>
      </c>
      <c r="M10928" s="8">
        <f t="shared" si="681"/>
        <v>756.54401306938337</v>
      </c>
      <c r="N10928" s="14">
        <v>12</v>
      </c>
      <c r="O10928" s="14">
        <v>861.90722222222223</v>
      </c>
      <c r="P10928" s="8">
        <v>21</v>
      </c>
      <c r="Q10928" s="8">
        <v>931.16666666666663</v>
      </c>
      <c r="R10928" s="17">
        <f t="shared" si="682"/>
        <v>222372.06333333332</v>
      </c>
      <c r="S10928" s="18">
        <f t="shared" si="683"/>
        <v>236177.91000000009</v>
      </c>
    </row>
    <row r="10929" spans="1:19" x14ac:dyDescent="0.25">
      <c r="A10929" s="7" t="s">
        <v>12315</v>
      </c>
      <c r="B10929" s="7" t="s">
        <v>12316</v>
      </c>
      <c r="C10929" s="7" t="s">
        <v>5229</v>
      </c>
      <c r="D10929" s="7" t="s">
        <v>5230</v>
      </c>
      <c r="E10929" s="7" t="s">
        <v>8155</v>
      </c>
      <c r="F10929" s="8">
        <v>21</v>
      </c>
      <c r="G10929" s="8">
        <v>226.27</v>
      </c>
      <c r="H10929" s="8">
        <v>240.79</v>
      </c>
      <c r="I10929" s="8">
        <v>620</v>
      </c>
      <c r="J10929" s="8">
        <v>145224.19999999998</v>
      </c>
      <c r="K10929" s="8">
        <v>234.23258064516125</v>
      </c>
      <c r="L10929" s="8">
        <f t="shared" si="680"/>
        <v>40.651935483870943</v>
      </c>
      <c r="M10929" s="8">
        <f t="shared" si="681"/>
        <v>193.58064516129031</v>
      </c>
      <c r="N10929" s="14">
        <v>12</v>
      </c>
      <c r="O10929" s="14">
        <v>222.88</v>
      </c>
      <c r="P10929" s="8">
        <v>21</v>
      </c>
      <c r="Q10929" s="8">
        <v>240.79</v>
      </c>
      <c r="R10929" s="17">
        <f t="shared" si="682"/>
        <v>138185.60000000001</v>
      </c>
      <c r="S10929" s="18">
        <f t="shared" si="683"/>
        <v>145224.19999999998</v>
      </c>
    </row>
    <row r="10930" spans="1:19" x14ac:dyDescent="0.25">
      <c r="A10930" s="7" t="s">
        <v>14499</v>
      </c>
      <c r="B10930" s="7" t="s">
        <v>14500</v>
      </c>
      <c r="C10930" s="7" t="s">
        <v>14</v>
      </c>
      <c r="D10930" s="7" t="s">
        <v>15</v>
      </c>
      <c r="E10930" s="7" t="s">
        <v>8886</v>
      </c>
      <c r="F10930" s="8">
        <v>21</v>
      </c>
      <c r="G10930" s="8">
        <v>2974.62</v>
      </c>
      <c r="H10930" s="8">
        <v>3993</v>
      </c>
      <c r="I10930" s="8">
        <v>5</v>
      </c>
      <c r="J10930" s="8">
        <v>15891.46</v>
      </c>
      <c r="K10930" s="8">
        <v>3178.2919999999999</v>
      </c>
      <c r="L10930" s="8">
        <f t="shared" si="680"/>
        <v>551.60439669421476</v>
      </c>
      <c r="M10930" s="8">
        <f t="shared" si="681"/>
        <v>2626.6876033057852</v>
      </c>
      <c r="N10930" s="9"/>
      <c r="O10930" s="9"/>
      <c r="P10930" s="8">
        <v>21</v>
      </c>
      <c r="Q10930" s="8">
        <v>3993</v>
      </c>
      <c r="R10930" s="17">
        <f t="shared" si="682"/>
        <v>0</v>
      </c>
      <c r="S10930" s="18">
        <f t="shared" si="683"/>
        <v>15891.46</v>
      </c>
    </row>
    <row r="10931" spans="1:19" x14ac:dyDescent="0.25">
      <c r="A10931" s="7" t="s">
        <v>17872</v>
      </c>
      <c r="B10931" s="7" t="s">
        <v>17873</v>
      </c>
      <c r="C10931" s="7" t="s">
        <v>14</v>
      </c>
      <c r="D10931" s="7" t="s">
        <v>15</v>
      </c>
      <c r="E10931" s="7" t="s">
        <v>2322</v>
      </c>
      <c r="F10931" s="8">
        <v>21</v>
      </c>
      <c r="G10931" s="8">
        <v>363.61</v>
      </c>
      <c r="H10931" s="8">
        <v>465.85</v>
      </c>
      <c r="I10931" s="8">
        <v>60</v>
      </c>
      <c r="J10931" s="8">
        <v>23861.200000000001</v>
      </c>
      <c r="K10931" s="8">
        <v>397.68666666666667</v>
      </c>
      <c r="L10931" s="8">
        <f t="shared" si="680"/>
        <v>69.019999999999982</v>
      </c>
      <c r="M10931" s="8">
        <f t="shared" si="681"/>
        <v>328.66666666666669</v>
      </c>
      <c r="N10931" s="9"/>
      <c r="O10931" s="9"/>
      <c r="P10931" s="8">
        <v>21</v>
      </c>
      <c r="Q10931" s="8">
        <v>465.85</v>
      </c>
      <c r="R10931" s="17">
        <f t="shared" si="682"/>
        <v>0</v>
      </c>
      <c r="S10931" s="18">
        <f t="shared" si="683"/>
        <v>23861.200000000001</v>
      </c>
    </row>
    <row r="10932" spans="1:19" x14ac:dyDescent="0.25">
      <c r="A10932" s="7" t="s">
        <v>18242</v>
      </c>
      <c r="B10932" s="7" t="s">
        <v>18243</v>
      </c>
      <c r="C10932" s="7" t="s">
        <v>37</v>
      </c>
      <c r="D10932" s="7" t="s">
        <v>38</v>
      </c>
      <c r="E10932" s="7" t="s">
        <v>39</v>
      </c>
      <c r="F10932" s="8">
        <v>15</v>
      </c>
      <c r="G10932" s="8">
        <v>5405</v>
      </c>
      <c r="H10932" s="8">
        <v>7776</v>
      </c>
      <c r="I10932" s="8">
        <v>13</v>
      </c>
      <c r="J10932" s="8">
        <v>96989</v>
      </c>
      <c r="K10932" s="8">
        <v>7460.6923076923076</v>
      </c>
      <c r="L10932" s="8">
        <f t="shared" si="680"/>
        <v>973.13377926421344</v>
      </c>
      <c r="M10932" s="8">
        <f t="shared" si="681"/>
        <v>6487.5585284280942</v>
      </c>
      <c r="N10932" s="14">
        <v>12</v>
      </c>
      <c r="O10932" s="14">
        <v>7573.15</v>
      </c>
      <c r="P10932" s="8">
        <v>15</v>
      </c>
      <c r="Q10932" s="8">
        <v>7776</v>
      </c>
      <c r="R10932" s="17">
        <f t="shared" si="682"/>
        <v>98450.95</v>
      </c>
      <c r="S10932" s="18">
        <f t="shared" si="683"/>
        <v>96989</v>
      </c>
    </row>
    <row r="10933" spans="1:19" x14ac:dyDescent="0.25">
      <c r="A10933" s="7" t="s">
        <v>6609</v>
      </c>
      <c r="B10933" s="7" t="s">
        <v>6610</v>
      </c>
      <c r="C10933" s="7" t="s">
        <v>14</v>
      </c>
      <c r="D10933" s="7" t="s">
        <v>15</v>
      </c>
      <c r="E10933" s="7" t="s">
        <v>19</v>
      </c>
      <c r="F10933" s="8">
        <v>21</v>
      </c>
      <c r="G10933" s="8">
        <v>465.85</v>
      </c>
      <c r="H10933" s="8">
        <v>602.58000000000004</v>
      </c>
      <c r="I10933" s="8">
        <v>90</v>
      </c>
      <c r="J10933" s="8">
        <v>50130.3</v>
      </c>
      <c r="K10933" s="8">
        <v>557.00333333333333</v>
      </c>
      <c r="L10933" s="8">
        <f t="shared" si="680"/>
        <v>96.669999999999959</v>
      </c>
      <c r="M10933" s="8">
        <f t="shared" si="681"/>
        <v>460.33333333333337</v>
      </c>
      <c r="N10933" s="9"/>
      <c r="O10933" s="9"/>
      <c r="P10933" s="8">
        <v>21</v>
      </c>
      <c r="Q10933" s="8">
        <v>602.58000000000004</v>
      </c>
      <c r="R10933" s="17">
        <f t="shared" si="682"/>
        <v>0</v>
      </c>
      <c r="S10933" s="18">
        <f t="shared" si="683"/>
        <v>50130.3</v>
      </c>
    </row>
    <row r="10934" spans="1:19" x14ac:dyDescent="0.25">
      <c r="A10934" s="7" t="s">
        <v>19672</v>
      </c>
      <c r="B10934" s="7" t="s">
        <v>19673</v>
      </c>
      <c r="C10934" s="7" t="s">
        <v>32</v>
      </c>
      <c r="D10934" s="7" t="s">
        <v>33</v>
      </c>
      <c r="E10934" s="7" t="s">
        <v>34</v>
      </c>
      <c r="F10934" s="8">
        <v>15</v>
      </c>
      <c r="G10934" s="8">
        <v>9850</v>
      </c>
      <c r="H10934" s="8">
        <v>11912.66</v>
      </c>
      <c r="I10934" s="8">
        <v>4</v>
      </c>
      <c r="J10934" s="8">
        <v>43525.31</v>
      </c>
      <c r="K10934" s="8">
        <v>10881.327499999999</v>
      </c>
      <c r="L10934" s="8">
        <f t="shared" si="680"/>
        <v>1419.303586956521</v>
      </c>
      <c r="M10934" s="8">
        <f t="shared" si="681"/>
        <v>9462.0239130434784</v>
      </c>
      <c r="N10934" s="9"/>
      <c r="O10934" s="9"/>
      <c r="P10934" s="8">
        <v>15</v>
      </c>
      <c r="Q10934" s="8">
        <v>11912.655000000001</v>
      </c>
      <c r="R10934" s="17">
        <f t="shared" si="682"/>
        <v>0</v>
      </c>
      <c r="S10934" s="18">
        <f t="shared" si="683"/>
        <v>43525.31</v>
      </c>
    </row>
    <row r="10935" spans="1:19" x14ac:dyDescent="0.25">
      <c r="A10935" s="7" t="s">
        <v>16466</v>
      </c>
      <c r="B10935" s="7" t="s">
        <v>16467</v>
      </c>
      <c r="C10935" s="7" t="s">
        <v>14</v>
      </c>
      <c r="D10935" s="7" t="s">
        <v>15</v>
      </c>
      <c r="E10935" s="7" t="s">
        <v>7480</v>
      </c>
      <c r="F10935" s="8">
        <v>21</v>
      </c>
      <c r="G10935" s="8">
        <v>1.96</v>
      </c>
      <c r="H10935" s="8">
        <v>2.12</v>
      </c>
      <c r="I10935" s="8">
        <v>120200</v>
      </c>
      <c r="J10935" s="8">
        <v>250304.40000000014</v>
      </c>
      <c r="K10935" s="8">
        <v>2.0823993344425968</v>
      </c>
      <c r="L10935" s="8">
        <f t="shared" si="680"/>
        <v>0.36140814895284734</v>
      </c>
      <c r="M10935" s="8">
        <f t="shared" si="681"/>
        <v>1.7209911854897495</v>
      </c>
      <c r="N10935" s="14">
        <v>12</v>
      </c>
      <c r="O10935" s="14">
        <v>1.96</v>
      </c>
      <c r="P10935" s="8">
        <v>21</v>
      </c>
      <c r="Q10935" s="8">
        <v>2.1175000000000002</v>
      </c>
      <c r="R10935" s="17">
        <f t="shared" si="682"/>
        <v>235592</v>
      </c>
      <c r="S10935" s="18">
        <f t="shared" si="683"/>
        <v>250304.40000000014</v>
      </c>
    </row>
    <row r="10936" spans="1:19" x14ac:dyDescent="0.25">
      <c r="A10936" s="7" t="s">
        <v>7590</v>
      </c>
      <c r="B10936" s="7" t="s">
        <v>7591</v>
      </c>
      <c r="C10936" s="7" t="s">
        <v>7205</v>
      </c>
      <c r="D10936" s="7" t="s">
        <v>7206</v>
      </c>
      <c r="E10936" s="7" t="s">
        <v>7445</v>
      </c>
      <c r="F10936" s="8">
        <v>15</v>
      </c>
      <c r="G10936" s="8">
        <v>25.36</v>
      </c>
      <c r="H10936" s="8">
        <v>28.41</v>
      </c>
      <c r="I10936" s="8">
        <v>5350</v>
      </c>
      <c r="J10936" s="8">
        <v>147700.38999999998</v>
      </c>
      <c r="K10936" s="8">
        <v>27.607549532710276</v>
      </c>
      <c r="L10936" s="8">
        <f t="shared" si="680"/>
        <v>3.6009847216578592</v>
      </c>
      <c r="M10936" s="8">
        <f t="shared" si="681"/>
        <v>24.006564811052417</v>
      </c>
      <c r="N10936" s="14">
        <v>12</v>
      </c>
      <c r="O10936" s="14">
        <v>27.664000000000001</v>
      </c>
      <c r="P10936" s="8">
        <v>15</v>
      </c>
      <c r="Q10936" s="8">
        <v>28.406666666666666</v>
      </c>
      <c r="R10936" s="17">
        <f t="shared" si="682"/>
        <v>148002.4</v>
      </c>
      <c r="S10936" s="18">
        <f t="shared" si="683"/>
        <v>147700.38999999998</v>
      </c>
    </row>
    <row r="10937" spans="1:19" x14ac:dyDescent="0.25">
      <c r="A10937" s="7" t="s">
        <v>10434</v>
      </c>
      <c r="B10937" s="7" t="s">
        <v>10435</v>
      </c>
      <c r="C10937" s="7" t="s">
        <v>14</v>
      </c>
      <c r="D10937" s="7" t="s">
        <v>15</v>
      </c>
      <c r="E10937" s="7" t="s">
        <v>7518</v>
      </c>
      <c r="F10937" s="8">
        <v>21</v>
      </c>
      <c r="G10937" s="8">
        <v>3540.33</v>
      </c>
      <c r="H10937" s="8">
        <v>3736.18</v>
      </c>
      <c r="I10937" s="8">
        <v>46</v>
      </c>
      <c r="J10937" s="8">
        <v>167555.45000000001</v>
      </c>
      <c r="K10937" s="8">
        <v>3642.5097826086958</v>
      </c>
      <c r="L10937" s="8">
        <f t="shared" si="680"/>
        <v>632.17111929572411</v>
      </c>
      <c r="M10937" s="8">
        <f t="shared" si="681"/>
        <v>3010.3386633129717</v>
      </c>
      <c r="N10937" s="14">
        <v>21</v>
      </c>
      <c r="O10937" s="14">
        <v>3884.1</v>
      </c>
      <c r="P10937" s="8">
        <v>21</v>
      </c>
      <c r="Q10937" s="8">
        <v>3736.1783333333333</v>
      </c>
      <c r="R10937" s="17">
        <f t="shared" si="682"/>
        <v>178668.6</v>
      </c>
      <c r="S10937" s="18">
        <f t="shared" si="683"/>
        <v>167555.45000000001</v>
      </c>
    </row>
    <row r="10938" spans="1:19" x14ac:dyDescent="0.25">
      <c r="A10938" s="7" t="s">
        <v>8348</v>
      </c>
      <c r="B10938" s="7" t="s">
        <v>8349</v>
      </c>
      <c r="C10938" s="7" t="s">
        <v>14</v>
      </c>
      <c r="D10938" s="7" t="s">
        <v>15</v>
      </c>
      <c r="E10938" s="7" t="s">
        <v>2322</v>
      </c>
      <c r="F10938" s="8">
        <v>21</v>
      </c>
      <c r="G10938" s="8">
        <v>92.93</v>
      </c>
      <c r="H10938" s="8">
        <v>107.81</v>
      </c>
      <c r="I10938" s="8">
        <v>330</v>
      </c>
      <c r="J10938" s="8">
        <v>31261.56</v>
      </c>
      <c r="K10938" s="8">
        <v>94.731999999999999</v>
      </c>
      <c r="L10938" s="8">
        <f t="shared" si="680"/>
        <v>16.441090909090903</v>
      </c>
      <c r="M10938" s="8">
        <f t="shared" si="681"/>
        <v>78.290909090909096</v>
      </c>
      <c r="N10938" s="14">
        <v>12</v>
      </c>
      <c r="O10938" s="14">
        <v>99.792000000000002</v>
      </c>
      <c r="P10938" s="8">
        <v>21</v>
      </c>
      <c r="Q10938" s="8">
        <v>107.81099999999999</v>
      </c>
      <c r="R10938" s="17">
        <f t="shared" si="682"/>
        <v>32931.360000000001</v>
      </c>
      <c r="S10938" s="18">
        <f t="shared" si="683"/>
        <v>31261.56</v>
      </c>
    </row>
    <row r="10939" spans="1:19" x14ac:dyDescent="0.25">
      <c r="A10939" s="7" t="s">
        <v>10156</v>
      </c>
      <c r="B10939" s="7" t="s">
        <v>10157</v>
      </c>
      <c r="C10939" s="7" t="s">
        <v>7205</v>
      </c>
      <c r="D10939" s="7" t="s">
        <v>7206</v>
      </c>
      <c r="E10939" s="7" t="s">
        <v>7440</v>
      </c>
      <c r="F10939" s="8">
        <v>15</v>
      </c>
      <c r="G10939" s="8">
        <v>109.51</v>
      </c>
      <c r="H10939" s="8">
        <v>145.94</v>
      </c>
      <c r="I10939" s="8">
        <v>190</v>
      </c>
      <c r="J10939" s="8">
        <v>23356.530000000002</v>
      </c>
      <c r="K10939" s="8">
        <v>122.92910526315791</v>
      </c>
      <c r="L10939" s="8">
        <f t="shared" si="680"/>
        <v>16.034231121281465</v>
      </c>
      <c r="M10939" s="8">
        <f t="shared" si="681"/>
        <v>106.89487414187644</v>
      </c>
      <c r="N10939" s="14">
        <v>12</v>
      </c>
      <c r="O10939" s="14">
        <v>142.12799999999999</v>
      </c>
      <c r="P10939" s="8">
        <v>15</v>
      </c>
      <c r="Q10939" s="8">
        <v>145.93599999999998</v>
      </c>
      <c r="R10939" s="17">
        <f t="shared" si="682"/>
        <v>27004.319999999996</v>
      </c>
      <c r="S10939" s="18">
        <f t="shared" si="683"/>
        <v>23356.530000000002</v>
      </c>
    </row>
    <row r="10940" spans="1:19" x14ac:dyDescent="0.25">
      <c r="A10940" s="7" t="s">
        <v>9446</v>
      </c>
      <c r="B10940" s="7" t="s">
        <v>9447</v>
      </c>
      <c r="C10940" s="7" t="s">
        <v>14</v>
      </c>
      <c r="D10940" s="7" t="s">
        <v>15</v>
      </c>
      <c r="E10940" s="7" t="s">
        <v>2322</v>
      </c>
      <c r="F10940" s="8">
        <v>21</v>
      </c>
      <c r="G10940" s="8">
        <v>50.63</v>
      </c>
      <c r="H10940" s="8">
        <v>55.04</v>
      </c>
      <c r="I10940" s="8">
        <v>1400</v>
      </c>
      <c r="J10940" s="8">
        <v>72647.19</v>
      </c>
      <c r="K10940" s="8">
        <v>51.89085</v>
      </c>
      <c r="L10940" s="8">
        <f t="shared" si="680"/>
        <v>9.0058500000000024</v>
      </c>
      <c r="M10940" s="8">
        <f t="shared" si="681"/>
        <v>42.884999999999998</v>
      </c>
      <c r="N10940" s="14">
        <v>12</v>
      </c>
      <c r="O10940" s="14">
        <v>50.943199999999997</v>
      </c>
      <c r="P10940" s="8">
        <v>21</v>
      </c>
      <c r="Q10940" s="8">
        <v>55.036850000000001</v>
      </c>
      <c r="R10940" s="17">
        <f t="shared" si="682"/>
        <v>71320.479999999996</v>
      </c>
      <c r="S10940" s="18">
        <f t="shared" si="683"/>
        <v>72647.19</v>
      </c>
    </row>
    <row r="10941" spans="1:19" x14ac:dyDescent="0.25">
      <c r="A10941" s="7" t="s">
        <v>16346</v>
      </c>
      <c r="B10941" s="7" t="s">
        <v>16347</v>
      </c>
      <c r="C10941" s="7" t="s">
        <v>5229</v>
      </c>
      <c r="D10941" s="7" t="s">
        <v>5230</v>
      </c>
      <c r="E10941" s="7" t="s">
        <v>5231</v>
      </c>
      <c r="F10941" s="8">
        <v>21</v>
      </c>
      <c r="G10941" s="8">
        <v>127.37</v>
      </c>
      <c r="H10941" s="8">
        <v>136.22</v>
      </c>
      <c r="I10941" s="8">
        <v>9240</v>
      </c>
      <c r="J10941" s="8">
        <v>1254247.7900000003</v>
      </c>
      <c r="K10941" s="8">
        <v>135.74110281385285</v>
      </c>
      <c r="L10941" s="8">
        <f t="shared" si="680"/>
        <v>23.558373215627356</v>
      </c>
      <c r="M10941" s="8">
        <f t="shared" si="681"/>
        <v>112.18272959822549</v>
      </c>
      <c r="N10941" s="14">
        <v>12</v>
      </c>
      <c r="O10941" s="14">
        <v>126.09</v>
      </c>
      <c r="P10941" s="8">
        <v>21</v>
      </c>
      <c r="Q10941" s="8">
        <v>136.22</v>
      </c>
      <c r="R10941" s="17">
        <f t="shared" si="682"/>
        <v>1165071.6000000001</v>
      </c>
      <c r="S10941" s="18">
        <f t="shared" si="683"/>
        <v>1254247.7900000003</v>
      </c>
    </row>
    <row r="10942" spans="1:19" x14ac:dyDescent="0.25">
      <c r="A10942" s="7" t="s">
        <v>8954</v>
      </c>
      <c r="B10942" s="7" t="s">
        <v>8955</v>
      </c>
      <c r="C10942" s="7" t="s">
        <v>7400</v>
      </c>
      <c r="D10942" s="7" t="s">
        <v>7401</v>
      </c>
      <c r="E10942" s="7" t="s">
        <v>7402</v>
      </c>
      <c r="F10942" s="8">
        <v>21</v>
      </c>
      <c r="G10942" s="8">
        <v>150.28</v>
      </c>
      <c r="H10942" s="8">
        <v>298.27</v>
      </c>
      <c r="I10942" s="8">
        <v>32</v>
      </c>
      <c r="J10942" s="8">
        <v>5104.99</v>
      </c>
      <c r="K10942" s="8">
        <v>159.53093749999999</v>
      </c>
      <c r="L10942" s="8">
        <f t="shared" si="680"/>
        <v>27.687187499999993</v>
      </c>
      <c r="M10942" s="8">
        <f t="shared" si="681"/>
        <v>131.84375</v>
      </c>
      <c r="N10942" s="9"/>
      <c r="O10942" s="9"/>
      <c r="P10942" s="8">
        <v>21</v>
      </c>
      <c r="Q10942" s="8">
        <v>298.26499999999999</v>
      </c>
      <c r="R10942" s="17">
        <f t="shared" si="682"/>
        <v>0</v>
      </c>
      <c r="S10942" s="18">
        <f t="shared" si="683"/>
        <v>5104.99</v>
      </c>
    </row>
    <row r="10943" spans="1:19" x14ac:dyDescent="0.25">
      <c r="A10943" s="7" t="s">
        <v>9304</v>
      </c>
      <c r="B10943" s="7" t="s">
        <v>9305</v>
      </c>
      <c r="C10943" s="7" t="s">
        <v>7205</v>
      </c>
      <c r="D10943" s="7" t="s">
        <v>7206</v>
      </c>
      <c r="E10943" s="7" t="s">
        <v>7440</v>
      </c>
      <c r="F10943" s="8">
        <v>15</v>
      </c>
      <c r="G10943" s="8">
        <v>0.65</v>
      </c>
      <c r="H10943" s="8">
        <v>0.65</v>
      </c>
      <c r="I10943" s="8">
        <v>243900</v>
      </c>
      <c r="J10943" s="8">
        <v>154199.47999999995</v>
      </c>
      <c r="K10943" s="8">
        <v>0.63222419024190224</v>
      </c>
      <c r="L10943" s="8">
        <f t="shared" si="680"/>
        <v>8.2464024814161152E-2</v>
      </c>
      <c r="M10943" s="8">
        <f t="shared" si="681"/>
        <v>0.54976016542774109</v>
      </c>
      <c r="N10943" s="9"/>
      <c r="O10943" s="9"/>
      <c r="P10943" s="8">
        <v>15</v>
      </c>
      <c r="Q10943" s="8">
        <v>0.65090000000000003</v>
      </c>
      <c r="R10943" s="17">
        <f t="shared" si="682"/>
        <v>0</v>
      </c>
      <c r="S10943" s="18">
        <f t="shared" si="683"/>
        <v>154199.47999999995</v>
      </c>
    </row>
    <row r="10944" spans="1:19" x14ac:dyDescent="0.25">
      <c r="A10944" s="7" t="s">
        <v>8055</v>
      </c>
      <c r="B10944" s="7" t="s">
        <v>8056</v>
      </c>
      <c r="C10944" s="7" t="s">
        <v>7886</v>
      </c>
      <c r="D10944" s="7" t="s">
        <v>7887</v>
      </c>
      <c r="E10944" s="7" t="s">
        <v>7888</v>
      </c>
      <c r="F10944" s="8">
        <v>21</v>
      </c>
      <c r="G10944" s="8">
        <v>53.36</v>
      </c>
      <c r="H10944" s="8">
        <v>76.23</v>
      </c>
      <c r="I10944" s="8">
        <v>700</v>
      </c>
      <c r="J10944" s="8">
        <v>48787.199999999997</v>
      </c>
      <c r="K10944" s="8">
        <v>69.695999999999998</v>
      </c>
      <c r="L10944" s="8">
        <f t="shared" si="680"/>
        <v>12.095999999999997</v>
      </c>
      <c r="M10944" s="8">
        <f t="shared" si="681"/>
        <v>57.6</v>
      </c>
      <c r="N10944" s="14">
        <v>21</v>
      </c>
      <c r="O10944" s="14">
        <v>76.22999999999999</v>
      </c>
      <c r="P10944" s="8">
        <v>21</v>
      </c>
      <c r="Q10944" s="8">
        <v>76.23</v>
      </c>
      <c r="R10944" s="17">
        <f t="shared" si="682"/>
        <v>53360.999999999993</v>
      </c>
      <c r="S10944" s="18">
        <f t="shared" si="683"/>
        <v>48787.199999999997</v>
      </c>
    </row>
    <row r="10945" spans="1:19" x14ac:dyDescent="0.25">
      <c r="A10945" s="7" t="s">
        <v>7913</v>
      </c>
      <c r="B10945" s="7" t="s">
        <v>7914</v>
      </c>
      <c r="C10945" s="7" t="s">
        <v>14</v>
      </c>
      <c r="D10945" s="7" t="s">
        <v>15</v>
      </c>
      <c r="E10945" s="7" t="s">
        <v>2322</v>
      </c>
      <c r="F10945" s="8">
        <v>21</v>
      </c>
      <c r="G10945" s="8">
        <v>10.88</v>
      </c>
      <c r="H10945" s="8">
        <v>11.43</v>
      </c>
      <c r="I10945" s="8">
        <v>54240</v>
      </c>
      <c r="J10945" s="8">
        <v>615305.33000000019</v>
      </c>
      <c r="K10945" s="8">
        <v>11.344124815634222</v>
      </c>
      <c r="L10945" s="8">
        <f t="shared" si="680"/>
        <v>1.9688150506472617</v>
      </c>
      <c r="M10945" s="8">
        <f t="shared" si="681"/>
        <v>9.3753097649869606</v>
      </c>
      <c r="N10945" s="14">
        <v>12</v>
      </c>
      <c r="O10945" s="14">
        <v>10.5784</v>
      </c>
      <c r="P10945" s="8">
        <v>21</v>
      </c>
      <c r="Q10945" s="8">
        <v>11.428458333333333</v>
      </c>
      <c r="R10945" s="17">
        <f t="shared" si="682"/>
        <v>573772.41599999997</v>
      </c>
      <c r="S10945" s="18">
        <f t="shared" si="683"/>
        <v>615305.33000000019</v>
      </c>
    </row>
    <row r="10946" spans="1:19" x14ac:dyDescent="0.25">
      <c r="A10946" s="7" t="s">
        <v>18498</v>
      </c>
      <c r="B10946" s="7" t="s">
        <v>18499</v>
      </c>
      <c r="C10946" s="7" t="s">
        <v>37</v>
      </c>
      <c r="D10946" s="7" t="s">
        <v>38</v>
      </c>
      <c r="E10946" s="7" t="s">
        <v>39</v>
      </c>
      <c r="F10946" s="8">
        <v>15</v>
      </c>
      <c r="G10946" s="8">
        <v>7200</v>
      </c>
      <c r="H10946" s="8">
        <v>7776.01</v>
      </c>
      <c r="I10946" s="8">
        <v>12</v>
      </c>
      <c r="J10946" s="8">
        <v>88704.01</v>
      </c>
      <c r="K10946" s="8">
        <v>7392.0008333333326</v>
      </c>
      <c r="L10946" s="8">
        <f t="shared" ref="L10946:L11009" si="684">K10946-M10946</f>
        <v>964.17402173912978</v>
      </c>
      <c r="M10946" s="8">
        <f t="shared" ref="M10946:M11009" si="685">K10946/((100+F10946)/100)</f>
        <v>6427.8268115942028</v>
      </c>
      <c r="N10946" s="14">
        <v>12</v>
      </c>
      <c r="O10946" s="14">
        <v>7573.15</v>
      </c>
      <c r="P10946" s="8">
        <v>15</v>
      </c>
      <c r="Q10946" s="8">
        <v>7776</v>
      </c>
      <c r="R10946" s="17">
        <f t="shared" ref="R10946:R11009" si="686">I10946*O10946</f>
        <v>90877.799999999988</v>
      </c>
      <c r="S10946" s="18">
        <f t="shared" si="683"/>
        <v>88704.01</v>
      </c>
    </row>
    <row r="10947" spans="1:19" x14ac:dyDescent="0.25">
      <c r="A10947" s="7" t="s">
        <v>14035</v>
      </c>
      <c r="B10947" s="7" t="s">
        <v>14036</v>
      </c>
      <c r="C10947" s="7" t="s">
        <v>7320</v>
      </c>
      <c r="D10947" s="7" t="s">
        <v>7321</v>
      </c>
      <c r="E10947" s="7" t="s">
        <v>7322</v>
      </c>
      <c r="F10947" s="8">
        <v>21</v>
      </c>
      <c r="G10947" s="8">
        <v>16.82</v>
      </c>
      <c r="H10947" s="8">
        <v>17.670000000000002</v>
      </c>
      <c r="I10947" s="8">
        <v>41641</v>
      </c>
      <c r="J10947" s="8">
        <v>730991.28999999876</v>
      </c>
      <c r="K10947" s="8">
        <v>17.554604596431371</v>
      </c>
      <c r="L10947" s="8">
        <f t="shared" si="684"/>
        <v>3.0466669134302382</v>
      </c>
      <c r="M10947" s="8">
        <f t="shared" si="685"/>
        <v>14.507937683001133</v>
      </c>
      <c r="N10947" s="14">
        <v>12</v>
      </c>
      <c r="O10947" s="14">
        <v>16.352</v>
      </c>
      <c r="P10947" s="8">
        <v>21</v>
      </c>
      <c r="Q10947" s="8">
        <v>17.666</v>
      </c>
      <c r="R10947" s="17">
        <f t="shared" si="686"/>
        <v>680913.63199999998</v>
      </c>
      <c r="S10947" s="18">
        <f t="shared" ref="S10947:S11010" si="687">J10947</f>
        <v>730991.28999999876</v>
      </c>
    </row>
    <row r="10948" spans="1:19" x14ac:dyDescent="0.25">
      <c r="A10948" s="7" t="s">
        <v>12411</v>
      </c>
      <c r="B10948" s="7" t="s">
        <v>12412</v>
      </c>
      <c r="C10948" s="7" t="s">
        <v>14</v>
      </c>
      <c r="D10948" s="7" t="s">
        <v>15</v>
      </c>
      <c r="E10948" s="7" t="s">
        <v>7518</v>
      </c>
      <c r="F10948" s="8">
        <v>21</v>
      </c>
      <c r="G10948" s="8">
        <v>220.22</v>
      </c>
      <c r="H10948" s="8">
        <v>350.9</v>
      </c>
      <c r="I10948" s="8">
        <v>88</v>
      </c>
      <c r="J10948" s="8">
        <v>26174.720000000001</v>
      </c>
      <c r="K10948" s="8">
        <v>297.44</v>
      </c>
      <c r="L10948" s="8">
        <f t="shared" si="684"/>
        <v>51.621818181818185</v>
      </c>
      <c r="M10948" s="8">
        <f t="shared" si="685"/>
        <v>245.81818181818181</v>
      </c>
      <c r="N10948" s="14">
        <v>21</v>
      </c>
      <c r="O10948" s="14">
        <v>368.44600000000003</v>
      </c>
      <c r="P10948" s="8">
        <v>21</v>
      </c>
      <c r="Q10948" s="8">
        <v>350.9</v>
      </c>
      <c r="R10948" s="17">
        <f t="shared" si="686"/>
        <v>32423.248000000003</v>
      </c>
      <c r="S10948" s="18">
        <f t="shared" si="687"/>
        <v>26174.720000000001</v>
      </c>
    </row>
    <row r="10949" spans="1:19" x14ac:dyDescent="0.25">
      <c r="A10949" s="7" t="s">
        <v>9180</v>
      </c>
      <c r="B10949" s="7" t="s">
        <v>9181</v>
      </c>
      <c r="C10949" s="7" t="s">
        <v>37</v>
      </c>
      <c r="D10949" s="7" t="s">
        <v>38</v>
      </c>
      <c r="E10949" s="7" t="s">
        <v>39</v>
      </c>
      <c r="F10949" s="8">
        <v>15</v>
      </c>
      <c r="G10949" s="8">
        <v>10036.049999999999</v>
      </c>
      <c r="H10949" s="8">
        <v>14760.25</v>
      </c>
      <c r="I10949" s="8">
        <v>2</v>
      </c>
      <c r="J10949" s="8">
        <v>24796.3</v>
      </c>
      <c r="K10949" s="8">
        <v>12398.15</v>
      </c>
      <c r="L10949" s="8">
        <f t="shared" si="684"/>
        <v>1617.1499999999996</v>
      </c>
      <c r="M10949" s="8">
        <f t="shared" si="685"/>
        <v>10781</v>
      </c>
      <c r="N10949" s="9"/>
      <c r="O10949" s="9"/>
      <c r="P10949" s="8">
        <v>15</v>
      </c>
      <c r="Q10949" s="8">
        <v>14760.25</v>
      </c>
      <c r="R10949" s="17">
        <f t="shared" si="686"/>
        <v>0</v>
      </c>
      <c r="S10949" s="18">
        <f t="shared" si="687"/>
        <v>24796.3</v>
      </c>
    </row>
    <row r="10950" spans="1:19" x14ac:dyDescent="0.25">
      <c r="A10950" s="7" t="s">
        <v>18861</v>
      </c>
      <c r="B10950" s="7" t="s">
        <v>18862</v>
      </c>
      <c r="C10950" s="7" t="s">
        <v>32</v>
      </c>
      <c r="D10950" s="7" t="s">
        <v>33</v>
      </c>
      <c r="E10950" s="7" t="s">
        <v>34</v>
      </c>
      <c r="F10950" s="8">
        <v>15</v>
      </c>
      <c r="G10950" s="8">
        <v>14884.67</v>
      </c>
      <c r="H10950" s="8">
        <v>16068</v>
      </c>
      <c r="I10950" s="8">
        <v>7</v>
      </c>
      <c r="J10950" s="8">
        <v>107742.68</v>
      </c>
      <c r="K10950" s="8">
        <v>15391.811428571427</v>
      </c>
      <c r="L10950" s="8">
        <f t="shared" si="684"/>
        <v>2007.6275776397506</v>
      </c>
      <c r="M10950" s="8">
        <f t="shared" si="685"/>
        <v>13384.183850931677</v>
      </c>
      <c r="N10950" s="9"/>
      <c r="O10950" s="9"/>
      <c r="P10950" s="8">
        <v>15</v>
      </c>
      <c r="Q10950" s="8">
        <v>16068</v>
      </c>
      <c r="R10950" s="17">
        <f t="shared" si="686"/>
        <v>0</v>
      </c>
      <c r="S10950" s="18">
        <f t="shared" si="687"/>
        <v>107742.68</v>
      </c>
    </row>
    <row r="10951" spans="1:19" x14ac:dyDescent="0.25">
      <c r="A10951" s="7" t="s">
        <v>663</v>
      </c>
      <c r="B10951" s="7" t="s">
        <v>664</v>
      </c>
      <c r="C10951" s="7" t="s">
        <v>185</v>
      </c>
      <c r="D10951" s="7" t="s">
        <v>186</v>
      </c>
      <c r="E10951" s="7" t="s">
        <v>187</v>
      </c>
      <c r="F10951" s="8">
        <v>21</v>
      </c>
      <c r="G10951" s="8">
        <v>824.22</v>
      </c>
      <c r="H10951" s="8">
        <v>890.05</v>
      </c>
      <c r="I10951" s="8">
        <v>84</v>
      </c>
      <c r="J10951" s="8">
        <v>70024.159999999989</v>
      </c>
      <c r="K10951" s="8">
        <v>833.6209523809523</v>
      </c>
      <c r="L10951" s="8">
        <f t="shared" si="684"/>
        <v>144.67801652892558</v>
      </c>
      <c r="M10951" s="8">
        <f t="shared" si="685"/>
        <v>688.94293585202672</v>
      </c>
      <c r="N10951" s="14">
        <v>12</v>
      </c>
      <c r="O10951" s="14">
        <v>823.85</v>
      </c>
      <c r="P10951" s="8">
        <v>21</v>
      </c>
      <c r="Q10951" s="8">
        <v>890.05166666666673</v>
      </c>
      <c r="R10951" s="17">
        <f t="shared" si="686"/>
        <v>69203.400000000009</v>
      </c>
      <c r="S10951" s="18">
        <f t="shared" si="687"/>
        <v>70024.159999999989</v>
      </c>
    </row>
    <row r="10952" spans="1:19" x14ac:dyDescent="0.25">
      <c r="A10952" s="7" t="s">
        <v>16146</v>
      </c>
      <c r="B10952" s="7" t="s">
        <v>16147</v>
      </c>
      <c r="C10952" s="7" t="s">
        <v>14</v>
      </c>
      <c r="D10952" s="7" t="s">
        <v>15</v>
      </c>
      <c r="E10952" s="7" t="s">
        <v>7231</v>
      </c>
      <c r="F10952" s="8">
        <v>15</v>
      </c>
      <c r="G10952" s="8">
        <v>741.52</v>
      </c>
      <c r="H10952" s="8">
        <v>1081</v>
      </c>
      <c r="I10952" s="8">
        <v>28</v>
      </c>
      <c r="J10952" s="8">
        <v>25515.27</v>
      </c>
      <c r="K10952" s="8">
        <v>911.25964285714292</v>
      </c>
      <c r="L10952" s="8">
        <f t="shared" si="684"/>
        <v>118.85995341614898</v>
      </c>
      <c r="M10952" s="8">
        <f t="shared" si="685"/>
        <v>792.39968944099394</v>
      </c>
      <c r="N10952" s="14">
        <v>12</v>
      </c>
      <c r="O10952" s="14">
        <v>1052.8</v>
      </c>
      <c r="P10952" s="8">
        <v>15</v>
      </c>
      <c r="Q10952" s="8">
        <v>1081</v>
      </c>
      <c r="R10952" s="17">
        <f t="shared" si="686"/>
        <v>29478.399999999998</v>
      </c>
      <c r="S10952" s="18">
        <f t="shared" si="687"/>
        <v>25515.27</v>
      </c>
    </row>
    <row r="10953" spans="1:19" x14ac:dyDescent="0.25">
      <c r="A10953" s="7" t="s">
        <v>14305</v>
      </c>
      <c r="B10953" s="7" t="s">
        <v>14306</v>
      </c>
      <c r="C10953" s="7" t="s">
        <v>14</v>
      </c>
      <c r="D10953" s="7" t="s">
        <v>15</v>
      </c>
      <c r="E10953" s="7" t="s">
        <v>2322</v>
      </c>
      <c r="F10953" s="8">
        <v>21</v>
      </c>
      <c r="G10953" s="8">
        <v>2.1800000000000002</v>
      </c>
      <c r="H10953" s="8">
        <v>2.75</v>
      </c>
      <c r="I10953" s="8">
        <v>19540</v>
      </c>
      <c r="J10953" s="8">
        <v>48814.989999999983</v>
      </c>
      <c r="K10953" s="8">
        <v>2.4982082906857719</v>
      </c>
      <c r="L10953" s="8">
        <f t="shared" si="684"/>
        <v>0.43357333970579504</v>
      </c>
      <c r="M10953" s="8">
        <f t="shared" si="685"/>
        <v>2.0646349509799768</v>
      </c>
      <c r="N10953" s="9"/>
      <c r="O10953" s="9"/>
      <c r="P10953" s="8">
        <v>21</v>
      </c>
      <c r="Q10953" s="8">
        <v>2.7468033333333333</v>
      </c>
      <c r="R10953" s="17">
        <f t="shared" si="686"/>
        <v>0</v>
      </c>
      <c r="S10953" s="18">
        <f t="shared" si="687"/>
        <v>48814.989999999983</v>
      </c>
    </row>
    <row r="10954" spans="1:19" x14ac:dyDescent="0.25">
      <c r="A10954" s="7" t="s">
        <v>5403</v>
      </c>
      <c r="B10954" s="7" t="s">
        <v>5404</v>
      </c>
      <c r="C10954" s="7" t="s">
        <v>14</v>
      </c>
      <c r="D10954" s="7" t="s">
        <v>15</v>
      </c>
      <c r="E10954" s="7" t="s">
        <v>19</v>
      </c>
      <c r="F10954" s="8">
        <v>21</v>
      </c>
      <c r="G10954" s="8">
        <v>66799.899999999994</v>
      </c>
      <c r="H10954" s="8">
        <v>69228.990000000005</v>
      </c>
      <c r="I10954" s="8">
        <v>4</v>
      </c>
      <c r="J10954" s="8">
        <v>272057.78000000003</v>
      </c>
      <c r="K10954" s="8">
        <v>68014.445000000007</v>
      </c>
      <c r="L10954" s="8">
        <f t="shared" si="684"/>
        <v>11804.15987603306</v>
      </c>
      <c r="M10954" s="8">
        <f t="shared" si="685"/>
        <v>56210.285123966947</v>
      </c>
      <c r="N10954" s="14">
        <v>12</v>
      </c>
      <c r="O10954" s="14">
        <v>64079.72</v>
      </c>
      <c r="P10954" s="8">
        <v>21</v>
      </c>
      <c r="Q10954" s="8">
        <v>69228.990000000005</v>
      </c>
      <c r="R10954" s="17">
        <f t="shared" si="686"/>
        <v>256318.88</v>
      </c>
      <c r="S10954" s="18">
        <f t="shared" si="687"/>
        <v>272057.78000000003</v>
      </c>
    </row>
    <row r="10955" spans="1:19" x14ac:dyDescent="0.25">
      <c r="A10955" s="7" t="s">
        <v>9986</v>
      </c>
      <c r="B10955" s="7" t="s">
        <v>9987</v>
      </c>
      <c r="C10955" s="7" t="s">
        <v>369</v>
      </c>
      <c r="D10955" s="7" t="s">
        <v>370</v>
      </c>
      <c r="E10955" s="7" t="s">
        <v>371</v>
      </c>
      <c r="F10955" s="8">
        <v>21</v>
      </c>
      <c r="G10955" s="8">
        <v>2182.84</v>
      </c>
      <c r="H10955" s="8">
        <v>3400.1</v>
      </c>
      <c r="I10955" s="8">
        <v>8</v>
      </c>
      <c r="J10955" s="8">
        <v>22331.760000000002</v>
      </c>
      <c r="K10955" s="8">
        <v>2791.4700000000003</v>
      </c>
      <c r="L10955" s="8">
        <f t="shared" si="684"/>
        <v>484.4699999999998</v>
      </c>
      <c r="M10955" s="8">
        <f t="shared" si="685"/>
        <v>2307.0000000000005</v>
      </c>
      <c r="N10955" s="9"/>
      <c r="O10955" s="9"/>
      <c r="P10955" s="8">
        <v>21</v>
      </c>
      <c r="Q10955" s="8">
        <v>3400.1</v>
      </c>
      <c r="R10955" s="17">
        <f t="shared" si="686"/>
        <v>0</v>
      </c>
      <c r="S10955" s="18">
        <f t="shared" si="687"/>
        <v>22331.760000000002</v>
      </c>
    </row>
    <row r="10956" spans="1:19" x14ac:dyDescent="0.25">
      <c r="A10956" s="7" t="s">
        <v>1605</v>
      </c>
      <c r="B10956" s="7" t="s">
        <v>1606</v>
      </c>
      <c r="C10956" s="7" t="s">
        <v>76</v>
      </c>
      <c r="D10956" s="7" t="s">
        <v>77</v>
      </c>
      <c r="E10956" s="7" t="s">
        <v>78</v>
      </c>
      <c r="F10956" s="8">
        <v>15</v>
      </c>
      <c r="G10956" s="8">
        <v>279.3</v>
      </c>
      <c r="H10956" s="8">
        <v>5175</v>
      </c>
      <c r="I10956" s="8">
        <v>24</v>
      </c>
      <c r="J10956" s="8">
        <v>119304.3</v>
      </c>
      <c r="K10956" s="8">
        <v>4971.0124999999998</v>
      </c>
      <c r="L10956" s="8">
        <f t="shared" si="684"/>
        <v>648.39293478260879</v>
      </c>
      <c r="M10956" s="8">
        <f t="shared" si="685"/>
        <v>4322.619565217391</v>
      </c>
      <c r="N10956" s="14">
        <v>12</v>
      </c>
      <c r="O10956" s="14">
        <v>5040</v>
      </c>
      <c r="P10956" s="8">
        <v>15</v>
      </c>
      <c r="Q10956" s="8">
        <v>5175</v>
      </c>
      <c r="R10956" s="17">
        <f t="shared" si="686"/>
        <v>120960</v>
      </c>
      <c r="S10956" s="18">
        <f t="shared" si="687"/>
        <v>119304.3</v>
      </c>
    </row>
    <row r="10957" spans="1:19" x14ac:dyDescent="0.25">
      <c r="A10957" s="7" t="s">
        <v>15020</v>
      </c>
      <c r="B10957" s="7" t="s">
        <v>15021</v>
      </c>
      <c r="C10957" s="7" t="s">
        <v>369</v>
      </c>
      <c r="D10957" s="7" t="s">
        <v>370</v>
      </c>
      <c r="E10957" s="7" t="s">
        <v>371</v>
      </c>
      <c r="F10957" s="8">
        <v>21</v>
      </c>
      <c r="G10957" s="8">
        <v>989.18</v>
      </c>
      <c r="H10957" s="8">
        <v>1597.2</v>
      </c>
      <c r="I10957" s="8">
        <v>17</v>
      </c>
      <c r="J10957" s="8">
        <v>21589.670000000002</v>
      </c>
      <c r="K10957" s="8">
        <v>1269.9805882352941</v>
      </c>
      <c r="L10957" s="8">
        <f t="shared" si="684"/>
        <v>220.40985415653859</v>
      </c>
      <c r="M10957" s="8">
        <f t="shared" si="685"/>
        <v>1049.5707340787555</v>
      </c>
      <c r="N10957" s="9"/>
      <c r="O10957" s="9"/>
      <c r="P10957" s="8">
        <v>21</v>
      </c>
      <c r="Q10957" s="8">
        <v>1558.48</v>
      </c>
      <c r="R10957" s="17">
        <f t="shared" si="686"/>
        <v>0</v>
      </c>
      <c r="S10957" s="18">
        <f t="shared" si="687"/>
        <v>21589.670000000002</v>
      </c>
    </row>
    <row r="10958" spans="1:19" x14ac:dyDescent="0.25">
      <c r="A10958" s="7" t="s">
        <v>5441</v>
      </c>
      <c r="B10958" s="7" t="s">
        <v>5442</v>
      </c>
      <c r="C10958" s="7" t="s">
        <v>32</v>
      </c>
      <c r="D10958" s="7" t="s">
        <v>33</v>
      </c>
      <c r="E10958" s="7" t="s">
        <v>34</v>
      </c>
      <c r="F10958" s="8">
        <v>15</v>
      </c>
      <c r="G10958" s="8">
        <v>9484.7999999999993</v>
      </c>
      <c r="H10958" s="8">
        <v>9841.01</v>
      </c>
      <c r="I10958" s="8">
        <v>18</v>
      </c>
      <c r="J10958" s="8">
        <v>172151.24</v>
      </c>
      <c r="K10958" s="8">
        <v>9563.9577777777777</v>
      </c>
      <c r="L10958" s="8">
        <f t="shared" si="684"/>
        <v>1247.4727536231876</v>
      </c>
      <c r="M10958" s="8">
        <f t="shared" si="685"/>
        <v>8316.4850241545901</v>
      </c>
      <c r="N10958" s="9"/>
      <c r="O10958" s="9"/>
      <c r="P10958" s="8">
        <v>15</v>
      </c>
      <c r="Q10958" s="8">
        <v>9841.01</v>
      </c>
      <c r="R10958" s="17">
        <f t="shared" si="686"/>
        <v>0</v>
      </c>
      <c r="S10958" s="18">
        <f t="shared" si="687"/>
        <v>172151.24</v>
      </c>
    </row>
    <row r="10959" spans="1:19" x14ac:dyDescent="0.25">
      <c r="A10959" s="7" t="s">
        <v>12112</v>
      </c>
      <c r="B10959" s="7" t="s">
        <v>12113</v>
      </c>
      <c r="C10959" s="7" t="s">
        <v>14</v>
      </c>
      <c r="D10959" s="7" t="s">
        <v>15</v>
      </c>
      <c r="E10959" s="7" t="s">
        <v>12107</v>
      </c>
      <c r="F10959" s="8">
        <v>21</v>
      </c>
      <c r="G10959" s="8">
        <v>23.72</v>
      </c>
      <c r="H10959" s="8">
        <v>27.35</v>
      </c>
      <c r="I10959" s="8">
        <v>10154</v>
      </c>
      <c r="J10959" s="8">
        <v>272683.65999999974</v>
      </c>
      <c r="K10959" s="8">
        <v>26.854802048453784</v>
      </c>
      <c r="L10959" s="8">
        <f t="shared" si="684"/>
        <v>4.6607507687399128</v>
      </c>
      <c r="M10959" s="8">
        <f t="shared" si="685"/>
        <v>22.194051279713872</v>
      </c>
      <c r="N10959" s="14">
        <v>12</v>
      </c>
      <c r="O10959" s="14">
        <v>25.311999999999998</v>
      </c>
      <c r="P10959" s="8">
        <v>21</v>
      </c>
      <c r="Q10959" s="8">
        <v>27.345999999999997</v>
      </c>
      <c r="R10959" s="17">
        <f t="shared" si="686"/>
        <v>257018.04799999998</v>
      </c>
      <c r="S10959" s="18">
        <f t="shared" si="687"/>
        <v>272683.65999999974</v>
      </c>
    </row>
    <row r="10960" spans="1:19" x14ac:dyDescent="0.25">
      <c r="A10960" s="7" t="s">
        <v>10200</v>
      </c>
      <c r="B10960" s="7" t="s">
        <v>10201</v>
      </c>
      <c r="C10960" s="7" t="s">
        <v>7205</v>
      </c>
      <c r="D10960" s="7" t="s">
        <v>7206</v>
      </c>
      <c r="E10960" s="7" t="s">
        <v>7207</v>
      </c>
      <c r="F10960" s="8">
        <v>21</v>
      </c>
      <c r="G10960" s="8">
        <v>16.64</v>
      </c>
      <c r="H10960" s="8">
        <v>20.13</v>
      </c>
      <c r="I10960" s="8">
        <v>4000</v>
      </c>
      <c r="J10960" s="8">
        <v>73959.689999999988</v>
      </c>
      <c r="K10960" s="8">
        <v>18.489922499999999</v>
      </c>
      <c r="L10960" s="8">
        <f t="shared" si="684"/>
        <v>3.2089948140495856</v>
      </c>
      <c r="M10960" s="8">
        <f t="shared" si="685"/>
        <v>15.280927685950413</v>
      </c>
      <c r="N10960" s="9"/>
      <c r="O10960" s="9"/>
      <c r="P10960" s="8">
        <v>21</v>
      </c>
      <c r="Q10960" s="8">
        <v>19.743320000000001</v>
      </c>
      <c r="R10960" s="17">
        <f t="shared" si="686"/>
        <v>0</v>
      </c>
      <c r="S10960" s="18">
        <f t="shared" si="687"/>
        <v>73959.689999999988</v>
      </c>
    </row>
    <row r="10961" spans="1:19" x14ac:dyDescent="0.25">
      <c r="A10961" s="7" t="s">
        <v>14529</v>
      </c>
      <c r="B10961" s="7" t="s">
        <v>14530</v>
      </c>
      <c r="C10961" s="7" t="s">
        <v>14</v>
      </c>
      <c r="D10961" s="7" t="s">
        <v>15</v>
      </c>
      <c r="E10961" s="7" t="s">
        <v>2322</v>
      </c>
      <c r="F10961" s="8">
        <v>21</v>
      </c>
      <c r="G10961" s="8">
        <v>2093</v>
      </c>
      <c r="H10961" s="8">
        <v>2260.1999999999998</v>
      </c>
      <c r="I10961" s="8">
        <v>80</v>
      </c>
      <c r="J10961" s="8">
        <v>175800</v>
      </c>
      <c r="K10961" s="8">
        <v>2197.5</v>
      </c>
      <c r="L10961" s="8">
        <f t="shared" si="684"/>
        <v>381.38429752066099</v>
      </c>
      <c r="M10961" s="8">
        <f t="shared" si="685"/>
        <v>1816.115702479339</v>
      </c>
      <c r="N10961" s="9"/>
      <c r="O10961" s="9"/>
      <c r="P10961" s="8">
        <v>21</v>
      </c>
      <c r="Q10961" s="8">
        <v>2260.1999999999998</v>
      </c>
      <c r="R10961" s="17">
        <f t="shared" si="686"/>
        <v>0</v>
      </c>
      <c r="S10961" s="18">
        <f t="shared" si="687"/>
        <v>175800</v>
      </c>
    </row>
    <row r="10962" spans="1:19" x14ac:dyDescent="0.25">
      <c r="A10962" s="7" t="s">
        <v>9576</v>
      </c>
      <c r="B10962" s="7" t="s">
        <v>9577</v>
      </c>
      <c r="C10962" s="7" t="s">
        <v>7400</v>
      </c>
      <c r="D10962" s="7" t="s">
        <v>7401</v>
      </c>
      <c r="E10962" s="7" t="s">
        <v>7402</v>
      </c>
      <c r="F10962" s="8">
        <v>15</v>
      </c>
      <c r="G10962" s="8">
        <v>1199.98</v>
      </c>
      <c r="H10962" s="8">
        <v>1380</v>
      </c>
      <c r="I10962" s="8">
        <v>182</v>
      </c>
      <c r="J10962" s="8">
        <v>246139.74</v>
      </c>
      <c r="K10962" s="8">
        <v>1352.4161538461537</v>
      </c>
      <c r="L10962" s="8">
        <f t="shared" si="684"/>
        <v>176.40210702341119</v>
      </c>
      <c r="M10962" s="8">
        <f t="shared" si="685"/>
        <v>1176.0140468227426</v>
      </c>
      <c r="N10962" s="14">
        <v>12</v>
      </c>
      <c r="O10962" s="14">
        <v>1344</v>
      </c>
      <c r="P10962" s="8">
        <v>15</v>
      </c>
      <c r="Q10962" s="8">
        <v>1380</v>
      </c>
      <c r="R10962" s="17">
        <f t="shared" si="686"/>
        <v>244608</v>
      </c>
      <c r="S10962" s="18">
        <f t="shared" si="687"/>
        <v>246139.74</v>
      </c>
    </row>
    <row r="10963" spans="1:19" x14ac:dyDescent="0.25">
      <c r="A10963" s="7" t="s">
        <v>19890</v>
      </c>
      <c r="B10963" s="7" t="s">
        <v>19891</v>
      </c>
      <c r="C10963" s="7" t="s">
        <v>32</v>
      </c>
      <c r="D10963" s="7" t="s">
        <v>33</v>
      </c>
      <c r="E10963" s="7" t="s">
        <v>34</v>
      </c>
      <c r="F10963" s="8">
        <v>15</v>
      </c>
      <c r="G10963" s="8">
        <v>9031.0300000000007</v>
      </c>
      <c r="H10963" s="8">
        <v>9749.0300000000007</v>
      </c>
      <c r="I10963" s="8">
        <v>13</v>
      </c>
      <c r="J10963" s="8">
        <v>121711.32</v>
      </c>
      <c r="K10963" s="8">
        <v>9362.4092307692317</v>
      </c>
      <c r="L10963" s="8">
        <f t="shared" si="684"/>
        <v>1221.1838127090296</v>
      </c>
      <c r="M10963" s="8">
        <f t="shared" si="685"/>
        <v>8141.2254180602022</v>
      </c>
      <c r="N10963" s="9"/>
      <c r="O10963" s="9"/>
      <c r="P10963" s="8">
        <v>15</v>
      </c>
      <c r="Q10963" s="8">
        <v>9749.01</v>
      </c>
      <c r="R10963" s="17">
        <f t="shared" si="686"/>
        <v>0</v>
      </c>
      <c r="S10963" s="18">
        <f t="shared" si="687"/>
        <v>121711.32</v>
      </c>
    </row>
    <row r="10964" spans="1:19" x14ac:dyDescent="0.25">
      <c r="A10964" s="7" t="s">
        <v>15321</v>
      </c>
      <c r="B10964" s="7" t="s">
        <v>15322</v>
      </c>
      <c r="C10964" s="7" t="s">
        <v>32</v>
      </c>
      <c r="D10964" s="7" t="s">
        <v>33</v>
      </c>
      <c r="E10964" s="7" t="s">
        <v>34</v>
      </c>
      <c r="F10964" s="8">
        <v>15</v>
      </c>
      <c r="G10964" s="8">
        <v>7869</v>
      </c>
      <c r="H10964" s="8">
        <v>8498.5</v>
      </c>
      <c r="I10964" s="8">
        <v>23</v>
      </c>
      <c r="J10964" s="8">
        <v>190429.5</v>
      </c>
      <c r="K10964" s="8">
        <v>8279.54347826087</v>
      </c>
      <c r="L10964" s="8">
        <f t="shared" si="684"/>
        <v>1079.9404536862003</v>
      </c>
      <c r="M10964" s="8">
        <f t="shared" si="685"/>
        <v>7199.6030245746697</v>
      </c>
      <c r="N10964" s="9"/>
      <c r="O10964" s="9"/>
      <c r="P10964" s="8">
        <v>15</v>
      </c>
      <c r="Q10964" s="8">
        <v>8498.5</v>
      </c>
      <c r="R10964" s="17">
        <f t="shared" si="686"/>
        <v>0</v>
      </c>
      <c r="S10964" s="18">
        <f t="shared" si="687"/>
        <v>190429.5</v>
      </c>
    </row>
    <row r="10965" spans="1:19" x14ac:dyDescent="0.25">
      <c r="A10965" s="7" t="s">
        <v>19776</v>
      </c>
      <c r="B10965" s="7" t="s">
        <v>19777</v>
      </c>
      <c r="C10965" s="7" t="s">
        <v>37</v>
      </c>
      <c r="D10965" s="7" t="s">
        <v>38</v>
      </c>
      <c r="E10965" s="7" t="s">
        <v>39</v>
      </c>
      <c r="F10965" s="8">
        <v>15</v>
      </c>
      <c r="G10965" s="8">
        <v>422.63</v>
      </c>
      <c r="H10965" s="8">
        <v>1690.5</v>
      </c>
      <c r="I10965" s="8">
        <v>7</v>
      </c>
      <c r="J10965" s="8">
        <v>6762</v>
      </c>
      <c r="K10965" s="8">
        <v>966</v>
      </c>
      <c r="L10965" s="8">
        <f t="shared" si="684"/>
        <v>125.99999999999989</v>
      </c>
      <c r="M10965" s="8">
        <f t="shared" si="685"/>
        <v>840.00000000000011</v>
      </c>
      <c r="N10965" s="9"/>
      <c r="O10965" s="9"/>
      <c r="P10965" s="8">
        <v>15</v>
      </c>
      <c r="Q10965" s="8">
        <v>1690.5</v>
      </c>
      <c r="R10965" s="17">
        <f t="shared" si="686"/>
        <v>0</v>
      </c>
      <c r="S10965" s="18">
        <f t="shared" si="687"/>
        <v>6762</v>
      </c>
    </row>
    <row r="10966" spans="1:19" x14ac:dyDescent="0.25">
      <c r="A10966" s="7" t="s">
        <v>11897</v>
      </c>
      <c r="B10966" s="7" t="s">
        <v>11898</v>
      </c>
      <c r="C10966" s="7" t="s">
        <v>37</v>
      </c>
      <c r="D10966" s="7" t="s">
        <v>38</v>
      </c>
      <c r="E10966" s="7" t="s">
        <v>39</v>
      </c>
      <c r="F10966" s="8">
        <v>15</v>
      </c>
      <c r="G10966" s="8">
        <v>1167.18</v>
      </c>
      <c r="H10966" s="8">
        <v>1260.55</v>
      </c>
      <c r="I10966" s="8">
        <v>73</v>
      </c>
      <c r="J10966" s="8">
        <v>86884.849999999991</v>
      </c>
      <c r="K10966" s="8">
        <v>1190.203424657534</v>
      </c>
      <c r="L10966" s="8">
        <f t="shared" si="684"/>
        <v>155.24392495533039</v>
      </c>
      <c r="M10966" s="8">
        <f t="shared" si="685"/>
        <v>1034.9594997022036</v>
      </c>
      <c r="N10966" s="14">
        <v>12</v>
      </c>
      <c r="O10966" s="14">
        <v>1227.6655555555556</v>
      </c>
      <c r="P10966" s="8">
        <v>15</v>
      </c>
      <c r="Q10966" s="8">
        <v>1260.55</v>
      </c>
      <c r="R10966" s="17">
        <f t="shared" si="686"/>
        <v>89619.585555555561</v>
      </c>
      <c r="S10966" s="18">
        <f t="shared" si="687"/>
        <v>86884.849999999991</v>
      </c>
    </row>
    <row r="10967" spans="1:19" x14ac:dyDescent="0.25">
      <c r="A10967" s="7" t="s">
        <v>1947</v>
      </c>
      <c r="B10967" s="7" t="s">
        <v>1948</v>
      </c>
      <c r="C10967" s="7" t="s">
        <v>979</v>
      </c>
      <c r="D10967" s="7" t="s">
        <v>980</v>
      </c>
      <c r="E10967" s="7" t="s">
        <v>981</v>
      </c>
      <c r="F10967" s="8">
        <v>15</v>
      </c>
      <c r="G10967" s="8">
        <v>58880</v>
      </c>
      <c r="H10967" s="8">
        <v>59225</v>
      </c>
      <c r="I10967" s="8">
        <v>16</v>
      </c>
      <c r="J10967" s="8">
        <v>942425</v>
      </c>
      <c r="K10967" s="8">
        <v>58901.5625</v>
      </c>
      <c r="L10967" s="8">
        <f t="shared" si="684"/>
        <v>7682.8124999999927</v>
      </c>
      <c r="M10967" s="8">
        <f t="shared" si="685"/>
        <v>51218.750000000007</v>
      </c>
      <c r="N10967" s="9"/>
      <c r="O10967" s="9"/>
      <c r="P10967" s="8">
        <v>15</v>
      </c>
      <c r="Q10967" s="8">
        <v>59225</v>
      </c>
      <c r="R10967" s="17">
        <f t="shared" si="686"/>
        <v>0</v>
      </c>
      <c r="S10967" s="18">
        <f t="shared" si="687"/>
        <v>942425</v>
      </c>
    </row>
    <row r="10968" spans="1:19" x14ac:dyDescent="0.25">
      <c r="A10968" s="7" t="s">
        <v>13883</v>
      </c>
      <c r="B10968" s="7" t="s">
        <v>13884</v>
      </c>
      <c r="C10968" s="7" t="s">
        <v>32</v>
      </c>
      <c r="D10968" s="7" t="s">
        <v>33</v>
      </c>
      <c r="E10968" s="7" t="s">
        <v>34</v>
      </c>
      <c r="F10968" s="8">
        <v>15</v>
      </c>
      <c r="G10968" s="8">
        <v>8800</v>
      </c>
      <c r="H10968" s="8">
        <v>13985.81</v>
      </c>
      <c r="I10968" s="8">
        <v>17</v>
      </c>
      <c r="J10968" s="8">
        <v>232572.93</v>
      </c>
      <c r="K10968" s="8">
        <v>13680.760588235295</v>
      </c>
      <c r="L10968" s="8">
        <f t="shared" si="684"/>
        <v>1784.4470332480814</v>
      </c>
      <c r="M10968" s="8">
        <f t="shared" si="685"/>
        <v>11896.313554987213</v>
      </c>
      <c r="N10968" s="9"/>
      <c r="O10968" s="9"/>
      <c r="P10968" s="8">
        <v>15</v>
      </c>
      <c r="Q10968" s="8">
        <v>13985.81</v>
      </c>
      <c r="R10968" s="17">
        <f t="shared" si="686"/>
        <v>0</v>
      </c>
      <c r="S10968" s="18">
        <f t="shared" si="687"/>
        <v>232572.93</v>
      </c>
    </row>
    <row r="10969" spans="1:19" x14ac:dyDescent="0.25">
      <c r="A10969" s="7" t="s">
        <v>15661</v>
      </c>
      <c r="B10969" s="7" t="s">
        <v>13802</v>
      </c>
      <c r="C10969" s="7" t="s">
        <v>14</v>
      </c>
      <c r="D10969" s="7" t="s">
        <v>15</v>
      </c>
      <c r="E10969" s="7" t="s">
        <v>2322</v>
      </c>
      <c r="F10969" s="8">
        <v>21</v>
      </c>
      <c r="G10969" s="8">
        <v>658.85</v>
      </c>
      <c r="H10969" s="8">
        <v>724.73</v>
      </c>
      <c r="I10969" s="8">
        <v>180</v>
      </c>
      <c r="J10969" s="8">
        <v>125180.57</v>
      </c>
      <c r="K10969" s="8">
        <v>695.4476111111112</v>
      </c>
      <c r="L10969" s="8">
        <f t="shared" si="684"/>
        <v>120.6975192837466</v>
      </c>
      <c r="M10969" s="8">
        <f t="shared" si="685"/>
        <v>574.7500918273646</v>
      </c>
      <c r="N10969" s="14">
        <v>12</v>
      </c>
      <c r="O10969" s="14">
        <v>711.077</v>
      </c>
      <c r="P10969" s="8">
        <v>21</v>
      </c>
      <c r="Q10969" s="8">
        <v>724.73</v>
      </c>
      <c r="R10969" s="17">
        <f t="shared" si="686"/>
        <v>127993.86</v>
      </c>
      <c r="S10969" s="18">
        <f t="shared" si="687"/>
        <v>125180.57</v>
      </c>
    </row>
    <row r="10970" spans="1:19" x14ac:dyDescent="0.25">
      <c r="A10970" s="7" t="s">
        <v>18246</v>
      </c>
      <c r="B10970" s="7" t="s">
        <v>18247</v>
      </c>
      <c r="C10970" s="7" t="s">
        <v>37</v>
      </c>
      <c r="D10970" s="7" t="s">
        <v>38</v>
      </c>
      <c r="E10970" s="7" t="s">
        <v>39</v>
      </c>
      <c r="F10970" s="8">
        <v>15</v>
      </c>
      <c r="G10970" s="8">
        <v>1564</v>
      </c>
      <c r="H10970" s="8">
        <v>2700.01</v>
      </c>
      <c r="I10970" s="8">
        <v>24</v>
      </c>
      <c r="J10970" s="8">
        <v>59528</v>
      </c>
      <c r="K10970" s="8">
        <v>2480.3333333333335</v>
      </c>
      <c r="L10970" s="8">
        <f t="shared" si="684"/>
        <v>323.52173913043453</v>
      </c>
      <c r="M10970" s="8">
        <f t="shared" si="685"/>
        <v>2156.811594202899</v>
      </c>
      <c r="N10970" s="14">
        <v>12</v>
      </c>
      <c r="O10970" s="14">
        <v>2629.57</v>
      </c>
      <c r="P10970" s="8">
        <v>15</v>
      </c>
      <c r="Q10970" s="8">
        <v>2700.0050000000001</v>
      </c>
      <c r="R10970" s="17">
        <f t="shared" si="686"/>
        <v>63109.680000000008</v>
      </c>
      <c r="S10970" s="18">
        <f t="shared" si="687"/>
        <v>59528</v>
      </c>
    </row>
    <row r="10971" spans="1:19" x14ac:dyDescent="0.25">
      <c r="A10971" s="7" t="s">
        <v>17589</v>
      </c>
      <c r="B10971" s="7" t="s">
        <v>17590</v>
      </c>
      <c r="C10971" s="7" t="s">
        <v>14</v>
      </c>
      <c r="D10971" s="7" t="s">
        <v>15</v>
      </c>
      <c r="E10971" s="7" t="s">
        <v>7518</v>
      </c>
      <c r="F10971" s="8">
        <v>21</v>
      </c>
      <c r="G10971" s="8">
        <v>1337.05</v>
      </c>
      <c r="H10971" s="8">
        <v>3979.69</v>
      </c>
      <c r="I10971" s="8">
        <v>3</v>
      </c>
      <c r="J10971" s="8">
        <v>6653.79</v>
      </c>
      <c r="K10971" s="8">
        <v>2217.9299999999998</v>
      </c>
      <c r="L10971" s="8">
        <f t="shared" si="684"/>
        <v>384.92999999999984</v>
      </c>
      <c r="M10971" s="8">
        <f t="shared" si="685"/>
        <v>1833</v>
      </c>
      <c r="N10971" s="9"/>
      <c r="O10971" s="9"/>
      <c r="P10971" s="8">
        <v>21</v>
      </c>
      <c r="Q10971" s="8">
        <v>3979.69</v>
      </c>
      <c r="R10971" s="17">
        <f t="shared" si="686"/>
        <v>0</v>
      </c>
      <c r="S10971" s="18">
        <f t="shared" si="687"/>
        <v>6653.79</v>
      </c>
    </row>
    <row r="10972" spans="1:19" x14ac:dyDescent="0.25">
      <c r="A10972" s="7" t="s">
        <v>10848</v>
      </c>
      <c r="B10972" s="7" t="s">
        <v>10849</v>
      </c>
      <c r="C10972" s="7" t="s">
        <v>7205</v>
      </c>
      <c r="D10972" s="7" t="s">
        <v>7206</v>
      </c>
      <c r="E10972" s="7" t="s">
        <v>7440</v>
      </c>
      <c r="F10972" s="8">
        <v>15</v>
      </c>
      <c r="G10972" s="8">
        <v>5.27</v>
      </c>
      <c r="H10972" s="8">
        <v>7.53</v>
      </c>
      <c r="I10972" s="8">
        <v>7028</v>
      </c>
      <c r="J10972" s="8">
        <v>47467.209999999985</v>
      </c>
      <c r="K10972" s="8">
        <v>6.7540139442231055</v>
      </c>
      <c r="L10972" s="8">
        <f t="shared" si="684"/>
        <v>0.88095834055083966</v>
      </c>
      <c r="M10972" s="8">
        <f t="shared" si="685"/>
        <v>5.8730556036722659</v>
      </c>
      <c r="N10972" s="14">
        <v>12</v>
      </c>
      <c r="O10972" s="14">
        <v>7.3382416666666659</v>
      </c>
      <c r="P10972" s="8">
        <v>15</v>
      </c>
      <c r="Q10972" s="8">
        <v>7.5347916666666661</v>
      </c>
      <c r="R10972" s="17">
        <f t="shared" si="686"/>
        <v>51573.162433333331</v>
      </c>
      <c r="S10972" s="18">
        <f t="shared" si="687"/>
        <v>47467.209999999985</v>
      </c>
    </row>
    <row r="10973" spans="1:19" x14ac:dyDescent="0.25">
      <c r="A10973" s="7" t="s">
        <v>16572</v>
      </c>
      <c r="B10973" s="7" t="s">
        <v>16573</v>
      </c>
      <c r="C10973" s="7" t="s">
        <v>37</v>
      </c>
      <c r="D10973" s="7" t="s">
        <v>38</v>
      </c>
      <c r="E10973" s="7" t="s">
        <v>39</v>
      </c>
      <c r="F10973" s="8">
        <v>15</v>
      </c>
      <c r="G10973" s="8">
        <v>1349.66</v>
      </c>
      <c r="H10973" s="8">
        <v>1457.64</v>
      </c>
      <c r="I10973" s="8">
        <v>141</v>
      </c>
      <c r="J10973" s="8">
        <v>200020.53999999998</v>
      </c>
      <c r="K10973" s="8">
        <v>1418.5853900709219</v>
      </c>
      <c r="L10973" s="8">
        <f t="shared" si="684"/>
        <v>185.0328769657724</v>
      </c>
      <c r="M10973" s="8">
        <f t="shared" si="685"/>
        <v>1233.5525131051495</v>
      </c>
      <c r="N10973" s="14">
        <v>12</v>
      </c>
      <c r="O10973" s="14">
        <v>1419.6100000000001</v>
      </c>
      <c r="P10973" s="8">
        <v>15</v>
      </c>
      <c r="Q10973" s="8">
        <v>1457.6406666666667</v>
      </c>
      <c r="R10973" s="17">
        <f t="shared" si="686"/>
        <v>200165.01</v>
      </c>
      <c r="S10973" s="18">
        <f t="shared" si="687"/>
        <v>200020.53999999998</v>
      </c>
    </row>
    <row r="10974" spans="1:19" x14ac:dyDescent="0.25">
      <c r="A10974" s="7" t="s">
        <v>9154</v>
      </c>
      <c r="B10974" s="7" t="s">
        <v>9155</v>
      </c>
      <c r="C10974" s="7" t="s">
        <v>32</v>
      </c>
      <c r="D10974" s="7" t="s">
        <v>33</v>
      </c>
      <c r="E10974" s="7" t="s">
        <v>34</v>
      </c>
      <c r="F10974" s="8">
        <v>15</v>
      </c>
      <c r="G10974" s="8">
        <v>9850.9</v>
      </c>
      <c r="H10974" s="8">
        <v>15369.89</v>
      </c>
      <c r="I10974" s="8">
        <v>2</v>
      </c>
      <c r="J10974" s="8">
        <v>25220.79</v>
      </c>
      <c r="K10974" s="8">
        <v>12610.395</v>
      </c>
      <c r="L10974" s="8">
        <f t="shared" si="684"/>
        <v>1644.8341304347814</v>
      </c>
      <c r="M10974" s="8">
        <f t="shared" si="685"/>
        <v>10965.560869565219</v>
      </c>
      <c r="N10974" s="9"/>
      <c r="O10974" s="9"/>
      <c r="P10974" s="8">
        <v>15</v>
      </c>
      <c r="Q10974" s="8">
        <v>15369.89</v>
      </c>
      <c r="R10974" s="17">
        <f t="shared" si="686"/>
        <v>0</v>
      </c>
      <c r="S10974" s="18">
        <f t="shared" si="687"/>
        <v>25220.79</v>
      </c>
    </row>
    <row r="10975" spans="1:19" x14ac:dyDescent="0.25">
      <c r="A10975" s="7" t="s">
        <v>9621</v>
      </c>
      <c r="B10975" s="7" t="s">
        <v>9622</v>
      </c>
      <c r="C10975" s="7" t="s">
        <v>32</v>
      </c>
      <c r="D10975" s="7" t="s">
        <v>33</v>
      </c>
      <c r="E10975" s="7" t="s">
        <v>34</v>
      </c>
      <c r="F10975" s="8">
        <v>15</v>
      </c>
      <c r="G10975" s="8">
        <v>9850.9</v>
      </c>
      <c r="H10975" s="8">
        <v>15369.89</v>
      </c>
      <c r="I10975" s="8">
        <v>3</v>
      </c>
      <c r="J10975" s="8">
        <v>40590.68</v>
      </c>
      <c r="K10975" s="8">
        <v>13530.226666666667</v>
      </c>
      <c r="L10975" s="8">
        <f t="shared" si="684"/>
        <v>1764.812173913042</v>
      </c>
      <c r="M10975" s="8">
        <f t="shared" si="685"/>
        <v>11765.414492753625</v>
      </c>
      <c r="N10975" s="9"/>
      <c r="O10975" s="9"/>
      <c r="P10975" s="8">
        <v>15</v>
      </c>
      <c r="Q10975" s="8">
        <v>15369.89</v>
      </c>
      <c r="R10975" s="17">
        <f t="shared" si="686"/>
        <v>0</v>
      </c>
      <c r="S10975" s="18">
        <f t="shared" si="687"/>
        <v>40590.68</v>
      </c>
    </row>
    <row r="10976" spans="1:19" x14ac:dyDescent="0.25">
      <c r="A10976" s="7" t="s">
        <v>16162</v>
      </c>
      <c r="B10976" s="7" t="s">
        <v>16163</v>
      </c>
      <c r="C10976" s="7" t="s">
        <v>14</v>
      </c>
      <c r="D10976" s="7" t="s">
        <v>15</v>
      </c>
      <c r="E10976" s="7" t="s">
        <v>2322</v>
      </c>
      <c r="F10976" s="8">
        <v>21</v>
      </c>
      <c r="G10976" s="8">
        <v>0.24</v>
      </c>
      <c r="H10976" s="8">
        <v>1113.2</v>
      </c>
      <c r="I10976" s="8">
        <v>110</v>
      </c>
      <c r="J10976" s="8">
        <v>116887.21</v>
      </c>
      <c r="K10976" s="8">
        <v>1062.6110000000001</v>
      </c>
      <c r="L10976" s="8">
        <f t="shared" si="684"/>
        <v>184.42009090909085</v>
      </c>
      <c r="M10976" s="8">
        <f t="shared" si="685"/>
        <v>878.19090909090926</v>
      </c>
      <c r="N10976" s="9"/>
      <c r="O10976" s="9"/>
      <c r="P10976" s="8">
        <v>21</v>
      </c>
      <c r="Q10976" s="8">
        <v>1113.2</v>
      </c>
      <c r="R10976" s="17">
        <f t="shared" si="686"/>
        <v>0</v>
      </c>
      <c r="S10976" s="18">
        <f t="shared" si="687"/>
        <v>116887.21</v>
      </c>
    </row>
    <row r="10977" spans="1:19" x14ac:dyDescent="0.25">
      <c r="A10977" s="7" t="s">
        <v>15543</v>
      </c>
      <c r="B10977" s="7" t="s">
        <v>15544</v>
      </c>
      <c r="C10977" s="7" t="s">
        <v>10713</v>
      </c>
      <c r="D10977" s="7" t="s">
        <v>10714</v>
      </c>
      <c r="E10977" s="7" t="s">
        <v>10715</v>
      </c>
      <c r="F10977" s="8">
        <v>21</v>
      </c>
      <c r="G10977" s="8">
        <v>0</v>
      </c>
      <c r="H10977" s="8">
        <v>644.78</v>
      </c>
      <c r="I10977" s="8">
        <v>500</v>
      </c>
      <c r="J10977" s="8">
        <v>312894.95520000003</v>
      </c>
      <c r="K10977" s="8">
        <v>625.78991040000005</v>
      </c>
      <c r="L10977" s="8">
        <f t="shared" si="684"/>
        <v>108.60816626776864</v>
      </c>
      <c r="M10977" s="8">
        <f t="shared" si="685"/>
        <v>517.18174413223142</v>
      </c>
      <c r="N10977" s="14">
        <v>12</v>
      </c>
      <c r="O10977" s="14">
        <v>594.15550000000007</v>
      </c>
      <c r="P10977" s="8">
        <v>21</v>
      </c>
      <c r="Q10977" s="8">
        <v>636.93425000000002</v>
      </c>
      <c r="R10977" s="17">
        <f t="shared" si="686"/>
        <v>297077.75000000006</v>
      </c>
      <c r="S10977" s="18">
        <f t="shared" si="687"/>
        <v>312894.95520000003</v>
      </c>
    </row>
    <row r="10978" spans="1:19" x14ac:dyDescent="0.25">
      <c r="A10978" s="7" t="s">
        <v>20668</v>
      </c>
      <c r="B10978" s="7" t="s">
        <v>20669</v>
      </c>
      <c r="C10978" s="7" t="s">
        <v>14</v>
      </c>
      <c r="D10978" s="7" t="s">
        <v>15</v>
      </c>
      <c r="E10978" s="7" t="s">
        <v>7231</v>
      </c>
      <c r="F10978" s="8">
        <v>21</v>
      </c>
      <c r="G10978" s="8">
        <v>7.67</v>
      </c>
      <c r="H10978" s="8">
        <v>19.12</v>
      </c>
      <c r="I10978" s="8">
        <v>2400</v>
      </c>
      <c r="J10978" s="8">
        <v>40159.9</v>
      </c>
      <c r="K10978" s="8">
        <v>16.733291666666666</v>
      </c>
      <c r="L10978" s="8">
        <f t="shared" si="684"/>
        <v>2.9041249999999987</v>
      </c>
      <c r="M10978" s="8">
        <f t="shared" si="685"/>
        <v>13.829166666666667</v>
      </c>
      <c r="N10978" s="14">
        <v>12</v>
      </c>
      <c r="O10978" s="14">
        <v>17.695999999999998</v>
      </c>
      <c r="P10978" s="8">
        <v>21</v>
      </c>
      <c r="Q10978" s="8">
        <v>19.117999999999999</v>
      </c>
      <c r="R10978" s="17">
        <f t="shared" si="686"/>
        <v>42470.399999999994</v>
      </c>
      <c r="S10978" s="18">
        <f t="shared" si="687"/>
        <v>40159.9</v>
      </c>
    </row>
    <row r="10979" spans="1:19" x14ac:dyDescent="0.25">
      <c r="A10979" s="7" t="s">
        <v>2049</v>
      </c>
      <c r="B10979" s="7" t="s">
        <v>2050</v>
      </c>
      <c r="C10979" s="7" t="s">
        <v>37</v>
      </c>
      <c r="D10979" s="7" t="s">
        <v>38</v>
      </c>
      <c r="E10979" s="7" t="s">
        <v>39</v>
      </c>
      <c r="F10979" s="8">
        <v>15</v>
      </c>
      <c r="G10979" s="8">
        <v>3575.35</v>
      </c>
      <c r="H10979" s="8">
        <v>3898.5</v>
      </c>
      <c r="I10979" s="8">
        <v>29</v>
      </c>
      <c r="J10979" s="8">
        <v>107239.79999999999</v>
      </c>
      <c r="K10979" s="8">
        <v>3697.9241379310342</v>
      </c>
      <c r="L10979" s="8">
        <f t="shared" si="684"/>
        <v>482.33793103448261</v>
      </c>
      <c r="M10979" s="8">
        <f t="shared" si="685"/>
        <v>3215.5862068965516</v>
      </c>
      <c r="N10979" s="14">
        <v>12</v>
      </c>
      <c r="O10979" s="14">
        <v>3796.8</v>
      </c>
      <c r="P10979" s="8">
        <v>15</v>
      </c>
      <c r="Q10979" s="8">
        <v>3898.5</v>
      </c>
      <c r="R10979" s="17">
        <f t="shared" si="686"/>
        <v>110107.20000000001</v>
      </c>
      <c r="S10979" s="18">
        <f t="shared" si="687"/>
        <v>107239.79999999999</v>
      </c>
    </row>
    <row r="10980" spans="1:19" x14ac:dyDescent="0.25">
      <c r="A10980" s="7" t="s">
        <v>11022</v>
      </c>
      <c r="B10980" s="7" t="s">
        <v>11023</v>
      </c>
      <c r="C10980" s="7" t="s">
        <v>7205</v>
      </c>
      <c r="D10980" s="7" t="s">
        <v>7206</v>
      </c>
      <c r="E10980" s="7" t="s">
        <v>7207</v>
      </c>
      <c r="F10980" s="8">
        <v>15</v>
      </c>
      <c r="G10980" s="8">
        <v>22.07</v>
      </c>
      <c r="H10980" s="8">
        <v>24.86</v>
      </c>
      <c r="I10980" s="8">
        <v>10397</v>
      </c>
      <c r="J10980" s="8">
        <v>252572.04999999987</v>
      </c>
      <c r="K10980" s="8">
        <v>24.292781571607183</v>
      </c>
      <c r="L10980" s="8">
        <f t="shared" si="684"/>
        <v>3.1686236832531094</v>
      </c>
      <c r="M10980" s="8">
        <f t="shared" si="685"/>
        <v>21.124157888354073</v>
      </c>
      <c r="N10980" s="14">
        <v>12</v>
      </c>
      <c r="O10980" s="14">
        <v>24.20945</v>
      </c>
      <c r="P10980" s="8">
        <v>15</v>
      </c>
      <c r="Q10980" s="8">
        <v>24.858233333333335</v>
      </c>
      <c r="R10980" s="17">
        <f t="shared" si="686"/>
        <v>251705.65165000001</v>
      </c>
      <c r="S10980" s="18">
        <f t="shared" si="687"/>
        <v>252572.04999999987</v>
      </c>
    </row>
    <row r="10981" spans="1:19" x14ac:dyDescent="0.25">
      <c r="A10981" s="7" t="s">
        <v>15659</v>
      </c>
      <c r="B10981" s="7" t="s">
        <v>15660</v>
      </c>
      <c r="C10981" s="7" t="s">
        <v>7205</v>
      </c>
      <c r="D10981" s="7" t="s">
        <v>7206</v>
      </c>
      <c r="E10981" s="7" t="s">
        <v>7440</v>
      </c>
      <c r="F10981" s="8">
        <v>15</v>
      </c>
      <c r="G10981" s="8">
        <v>342.23</v>
      </c>
      <c r="H10981" s="8">
        <v>369.6</v>
      </c>
      <c r="I10981" s="8">
        <v>372</v>
      </c>
      <c r="J10981" s="8">
        <v>131579.18</v>
      </c>
      <c r="K10981" s="8">
        <v>353.70747311827955</v>
      </c>
      <c r="L10981" s="8">
        <f t="shared" si="684"/>
        <v>46.135757363253845</v>
      </c>
      <c r="M10981" s="8">
        <f t="shared" si="685"/>
        <v>307.57171575502571</v>
      </c>
      <c r="N10981" s="14">
        <v>12</v>
      </c>
      <c r="O10981" s="14">
        <v>359.95208333333335</v>
      </c>
      <c r="P10981" s="8">
        <v>15</v>
      </c>
      <c r="Q10981" s="8">
        <v>369.59500000000003</v>
      </c>
      <c r="R10981" s="17">
        <f t="shared" si="686"/>
        <v>133902.17500000002</v>
      </c>
      <c r="S10981" s="18">
        <f t="shared" si="687"/>
        <v>131579.18</v>
      </c>
    </row>
    <row r="10982" spans="1:19" x14ac:dyDescent="0.25">
      <c r="A10982" s="7" t="s">
        <v>12983</v>
      </c>
      <c r="B10982" s="7" t="s">
        <v>12984</v>
      </c>
      <c r="C10982" s="7" t="s">
        <v>7320</v>
      </c>
      <c r="D10982" s="7" t="s">
        <v>7321</v>
      </c>
      <c r="E10982" s="7" t="s">
        <v>7322</v>
      </c>
      <c r="F10982" s="8">
        <v>21</v>
      </c>
      <c r="G10982" s="8">
        <v>14.47</v>
      </c>
      <c r="H10982" s="8">
        <v>15.48</v>
      </c>
      <c r="I10982" s="8">
        <v>12584</v>
      </c>
      <c r="J10982" s="8">
        <v>188894.71000000011</v>
      </c>
      <c r="K10982" s="8">
        <v>15.010704863318509</v>
      </c>
      <c r="L10982" s="8">
        <f t="shared" si="684"/>
        <v>2.6051636539643681</v>
      </c>
      <c r="M10982" s="8">
        <f t="shared" si="685"/>
        <v>12.405541209354141</v>
      </c>
      <c r="N10982" s="9"/>
      <c r="O10982" s="9"/>
      <c r="P10982" s="8">
        <v>21</v>
      </c>
      <c r="Q10982" s="8">
        <v>15.484128</v>
      </c>
      <c r="R10982" s="17">
        <f t="shared" si="686"/>
        <v>0</v>
      </c>
      <c r="S10982" s="18">
        <f t="shared" si="687"/>
        <v>188894.71000000011</v>
      </c>
    </row>
    <row r="10983" spans="1:19" x14ac:dyDescent="0.25">
      <c r="A10983" s="7" t="s">
        <v>14567</v>
      </c>
      <c r="B10983" s="7" t="s">
        <v>14568</v>
      </c>
      <c r="C10983" s="7" t="s">
        <v>32</v>
      </c>
      <c r="D10983" s="7" t="s">
        <v>33</v>
      </c>
      <c r="E10983" s="7" t="s">
        <v>34</v>
      </c>
      <c r="F10983" s="8">
        <v>15</v>
      </c>
      <c r="G10983" s="8">
        <v>4600</v>
      </c>
      <c r="H10983" s="8">
        <v>6599.85</v>
      </c>
      <c r="I10983" s="8">
        <v>5</v>
      </c>
      <c r="J10983" s="8">
        <v>26999.7</v>
      </c>
      <c r="K10983" s="8">
        <v>5399.9400000000005</v>
      </c>
      <c r="L10983" s="8">
        <f t="shared" si="684"/>
        <v>704.34000000000015</v>
      </c>
      <c r="M10983" s="8">
        <f t="shared" si="685"/>
        <v>4695.6000000000004</v>
      </c>
      <c r="N10983" s="9"/>
      <c r="O10983" s="9"/>
      <c r="P10983" s="8">
        <v>15</v>
      </c>
      <c r="Q10983" s="8">
        <v>6599.85</v>
      </c>
      <c r="R10983" s="17">
        <f t="shared" si="686"/>
        <v>0</v>
      </c>
      <c r="S10983" s="18">
        <f t="shared" si="687"/>
        <v>26999.7</v>
      </c>
    </row>
    <row r="10984" spans="1:19" x14ac:dyDescent="0.25">
      <c r="A10984" s="7" t="s">
        <v>17331</v>
      </c>
      <c r="B10984" s="7" t="s">
        <v>17332</v>
      </c>
      <c r="C10984" s="7" t="s">
        <v>14</v>
      </c>
      <c r="D10984" s="7" t="s">
        <v>15</v>
      </c>
      <c r="E10984" s="7" t="s">
        <v>2322</v>
      </c>
      <c r="F10984" s="8">
        <v>21</v>
      </c>
      <c r="G10984" s="8">
        <v>2.59</v>
      </c>
      <c r="H10984" s="8">
        <v>3.66</v>
      </c>
      <c r="I10984" s="8">
        <v>19600</v>
      </c>
      <c r="J10984" s="8">
        <v>65824</v>
      </c>
      <c r="K10984" s="8">
        <v>3.3583673469387754</v>
      </c>
      <c r="L10984" s="8">
        <f t="shared" si="684"/>
        <v>0.58285714285714274</v>
      </c>
      <c r="M10984" s="8">
        <f t="shared" si="685"/>
        <v>2.7755102040816326</v>
      </c>
      <c r="N10984" s="14">
        <v>21</v>
      </c>
      <c r="O10984" s="14">
        <v>3.6645714285714286</v>
      </c>
      <c r="P10984" s="8">
        <v>21</v>
      </c>
      <c r="Q10984" s="8">
        <v>3.6645714285714286</v>
      </c>
      <c r="R10984" s="17">
        <f t="shared" si="686"/>
        <v>71825.600000000006</v>
      </c>
      <c r="S10984" s="18">
        <f t="shared" si="687"/>
        <v>65824</v>
      </c>
    </row>
    <row r="10985" spans="1:19" x14ac:dyDescent="0.25">
      <c r="A10985" s="7" t="s">
        <v>7403</v>
      </c>
      <c r="B10985" s="7" t="s">
        <v>7404</v>
      </c>
      <c r="C10985" s="7" t="s">
        <v>32</v>
      </c>
      <c r="D10985" s="7" t="s">
        <v>33</v>
      </c>
      <c r="E10985" s="7" t="s">
        <v>34</v>
      </c>
      <c r="F10985" s="8">
        <v>15</v>
      </c>
      <c r="G10985" s="8">
        <v>18904.849999999999</v>
      </c>
      <c r="H10985" s="8">
        <v>20417.099999999999</v>
      </c>
      <c r="I10985" s="8">
        <v>5</v>
      </c>
      <c r="J10985" s="8">
        <v>96036.5</v>
      </c>
      <c r="K10985" s="8">
        <v>19207.3</v>
      </c>
      <c r="L10985" s="8">
        <f t="shared" si="684"/>
        <v>2505.2999999999993</v>
      </c>
      <c r="M10985" s="8">
        <f t="shared" si="685"/>
        <v>16702</v>
      </c>
      <c r="N10985" s="14">
        <v>12</v>
      </c>
      <c r="O10985" s="14">
        <v>19884.48</v>
      </c>
      <c r="P10985" s="8">
        <v>15</v>
      </c>
      <c r="Q10985" s="8">
        <v>20417.099999999999</v>
      </c>
      <c r="R10985" s="17">
        <f t="shared" si="686"/>
        <v>99422.399999999994</v>
      </c>
      <c r="S10985" s="18">
        <f t="shared" si="687"/>
        <v>96036.5</v>
      </c>
    </row>
    <row r="10986" spans="1:19" x14ac:dyDescent="0.25">
      <c r="A10986" s="7" t="s">
        <v>12985</v>
      </c>
      <c r="B10986" s="7" t="s">
        <v>12986</v>
      </c>
      <c r="C10986" s="7" t="s">
        <v>7320</v>
      </c>
      <c r="D10986" s="7" t="s">
        <v>7321</v>
      </c>
      <c r="E10986" s="7" t="s">
        <v>7322</v>
      </c>
      <c r="F10986" s="8">
        <v>21</v>
      </c>
      <c r="G10986" s="8">
        <v>15.83</v>
      </c>
      <c r="H10986" s="8">
        <v>16.8</v>
      </c>
      <c r="I10986" s="8">
        <v>6144</v>
      </c>
      <c r="J10986" s="8">
        <v>98163.359999999913</v>
      </c>
      <c r="K10986" s="8">
        <v>15.977109374999985</v>
      </c>
      <c r="L10986" s="8">
        <f t="shared" si="684"/>
        <v>2.7728867510330542</v>
      </c>
      <c r="M10986" s="8">
        <f t="shared" si="685"/>
        <v>13.204222623966931</v>
      </c>
      <c r="N10986" s="9"/>
      <c r="O10986" s="9"/>
      <c r="P10986" s="8">
        <v>21</v>
      </c>
      <c r="Q10986" s="8">
        <v>16.974853333333332</v>
      </c>
      <c r="R10986" s="17">
        <f t="shared" si="686"/>
        <v>0</v>
      </c>
      <c r="S10986" s="18">
        <f t="shared" si="687"/>
        <v>98163.359999999913</v>
      </c>
    </row>
    <row r="10987" spans="1:19" x14ac:dyDescent="0.25">
      <c r="A10987" s="7" t="s">
        <v>17756</v>
      </c>
      <c r="B10987" s="7" t="s">
        <v>17757</v>
      </c>
      <c r="C10987" s="7" t="s">
        <v>32</v>
      </c>
      <c r="D10987" s="7" t="s">
        <v>33</v>
      </c>
      <c r="E10987" s="7" t="s">
        <v>34</v>
      </c>
      <c r="F10987" s="8">
        <v>15</v>
      </c>
      <c r="G10987" s="8">
        <v>9850</v>
      </c>
      <c r="H10987" s="8">
        <v>11912.67</v>
      </c>
      <c r="I10987" s="8">
        <v>4</v>
      </c>
      <c r="J10987" s="8">
        <v>41462.67</v>
      </c>
      <c r="K10987" s="8">
        <v>10365.6675</v>
      </c>
      <c r="L10987" s="8">
        <f t="shared" si="684"/>
        <v>1352.0435869565208</v>
      </c>
      <c r="M10987" s="8">
        <f t="shared" si="685"/>
        <v>9013.6239130434788</v>
      </c>
      <c r="N10987" s="9"/>
      <c r="O10987" s="9"/>
      <c r="P10987" s="8">
        <v>15</v>
      </c>
      <c r="Q10987" s="8">
        <v>11912.67</v>
      </c>
      <c r="R10987" s="17">
        <f t="shared" si="686"/>
        <v>0</v>
      </c>
      <c r="S10987" s="18">
        <f t="shared" si="687"/>
        <v>41462.67</v>
      </c>
    </row>
    <row r="10988" spans="1:19" x14ac:dyDescent="0.25">
      <c r="A10988" s="7" t="s">
        <v>13543</v>
      </c>
      <c r="B10988" s="7" t="s">
        <v>13544</v>
      </c>
      <c r="C10988" s="7" t="s">
        <v>14</v>
      </c>
      <c r="D10988" s="7" t="s">
        <v>15</v>
      </c>
      <c r="E10988" s="7" t="s">
        <v>2322</v>
      </c>
      <c r="F10988" s="8">
        <v>21</v>
      </c>
      <c r="G10988" s="8">
        <v>516.19000000000005</v>
      </c>
      <c r="H10988" s="8">
        <v>557.45000000000005</v>
      </c>
      <c r="I10988" s="8">
        <v>200</v>
      </c>
      <c r="J10988" s="8">
        <v>105300.25</v>
      </c>
      <c r="K10988" s="8">
        <v>526.50125000000003</v>
      </c>
      <c r="L10988" s="8">
        <f t="shared" si="684"/>
        <v>91.37624999999997</v>
      </c>
      <c r="M10988" s="8">
        <f t="shared" si="685"/>
        <v>435.12500000000006</v>
      </c>
      <c r="N10988" s="9"/>
      <c r="O10988" s="9"/>
      <c r="P10988" s="8">
        <v>21</v>
      </c>
      <c r="Q10988" s="8">
        <v>557.447</v>
      </c>
      <c r="R10988" s="17">
        <f t="shared" si="686"/>
        <v>0</v>
      </c>
      <c r="S10988" s="18">
        <f t="shared" si="687"/>
        <v>105300.25</v>
      </c>
    </row>
    <row r="10989" spans="1:19" x14ac:dyDescent="0.25">
      <c r="A10989" s="7" t="s">
        <v>10711</v>
      </c>
      <c r="B10989" s="7" t="s">
        <v>10712</v>
      </c>
      <c r="C10989" s="7" t="s">
        <v>10713</v>
      </c>
      <c r="D10989" s="7" t="s">
        <v>10714</v>
      </c>
      <c r="E10989" s="7" t="s">
        <v>10715</v>
      </c>
      <c r="F10989" s="8">
        <v>21</v>
      </c>
      <c r="G10989" s="8">
        <v>0</v>
      </c>
      <c r="H10989" s="8">
        <v>716.42</v>
      </c>
      <c r="I10989" s="8">
        <v>490</v>
      </c>
      <c r="J10989" s="8">
        <v>340584.44800000009</v>
      </c>
      <c r="K10989" s="8">
        <v>695.0703020408165</v>
      </c>
      <c r="L10989" s="8">
        <f t="shared" si="684"/>
        <v>120.63203589138141</v>
      </c>
      <c r="M10989" s="8">
        <f t="shared" si="685"/>
        <v>574.43826614943509</v>
      </c>
      <c r="N10989" s="14">
        <v>12</v>
      </c>
      <c r="O10989" s="14">
        <v>660.17266666666671</v>
      </c>
      <c r="P10989" s="8">
        <v>21</v>
      </c>
      <c r="Q10989" s="8">
        <v>707.70474999999999</v>
      </c>
      <c r="R10989" s="17">
        <f t="shared" si="686"/>
        <v>323484.60666666669</v>
      </c>
      <c r="S10989" s="18">
        <f t="shared" si="687"/>
        <v>340584.44800000009</v>
      </c>
    </row>
    <row r="10990" spans="1:19" x14ac:dyDescent="0.25">
      <c r="A10990" s="7" t="s">
        <v>15846</v>
      </c>
      <c r="B10990" s="7" t="s">
        <v>15847</v>
      </c>
      <c r="C10990" s="7" t="s">
        <v>14</v>
      </c>
      <c r="D10990" s="7" t="s">
        <v>15</v>
      </c>
      <c r="E10990" s="7" t="s">
        <v>14756</v>
      </c>
      <c r="F10990" s="8">
        <v>21</v>
      </c>
      <c r="G10990" s="8">
        <v>2286.9</v>
      </c>
      <c r="H10990" s="8">
        <v>2803.57</v>
      </c>
      <c r="I10990" s="8">
        <v>42</v>
      </c>
      <c r="J10990" s="8">
        <v>111549.89999999998</v>
      </c>
      <c r="K10990" s="8">
        <v>2655.9499999999994</v>
      </c>
      <c r="L10990" s="8">
        <f t="shared" si="684"/>
        <v>460.94999999999982</v>
      </c>
      <c r="M10990" s="8">
        <f t="shared" si="685"/>
        <v>2194.9999999999995</v>
      </c>
      <c r="N10990" s="9"/>
      <c r="O10990" s="9"/>
      <c r="P10990" s="8">
        <v>21</v>
      </c>
      <c r="Q10990" s="8">
        <v>2803.5699999999997</v>
      </c>
      <c r="R10990" s="17">
        <f t="shared" si="686"/>
        <v>0</v>
      </c>
      <c r="S10990" s="18">
        <f t="shared" si="687"/>
        <v>111549.89999999998</v>
      </c>
    </row>
    <row r="10991" spans="1:19" x14ac:dyDescent="0.25">
      <c r="A10991" s="7" t="s">
        <v>16679</v>
      </c>
      <c r="B10991" s="7" t="s">
        <v>16680</v>
      </c>
      <c r="C10991" s="7" t="s">
        <v>7205</v>
      </c>
      <c r="D10991" s="7" t="s">
        <v>7206</v>
      </c>
      <c r="E10991" s="7" t="s">
        <v>7440</v>
      </c>
      <c r="F10991" s="8">
        <v>15</v>
      </c>
      <c r="G10991" s="8">
        <v>548.91999999999996</v>
      </c>
      <c r="H10991" s="8">
        <v>592.82000000000005</v>
      </c>
      <c r="I10991" s="8">
        <v>360</v>
      </c>
      <c r="J10991" s="8">
        <v>207093.93000000002</v>
      </c>
      <c r="K10991" s="8">
        <v>575.26091666666673</v>
      </c>
      <c r="L10991" s="8">
        <f t="shared" si="684"/>
        <v>75.034032608695611</v>
      </c>
      <c r="M10991" s="8">
        <f t="shared" si="685"/>
        <v>500.22688405797112</v>
      </c>
      <c r="N10991" s="14">
        <v>12</v>
      </c>
      <c r="O10991" s="14">
        <v>577.35666666666668</v>
      </c>
      <c r="P10991" s="8">
        <v>15</v>
      </c>
      <c r="Q10991" s="8">
        <v>592.8216666666666</v>
      </c>
      <c r="R10991" s="17">
        <f t="shared" si="686"/>
        <v>207848.4</v>
      </c>
      <c r="S10991" s="18">
        <f t="shared" si="687"/>
        <v>207093.93000000002</v>
      </c>
    </row>
    <row r="10992" spans="1:19" x14ac:dyDescent="0.25">
      <c r="A10992" s="7" t="s">
        <v>1967</v>
      </c>
      <c r="B10992" s="7" t="s">
        <v>1968</v>
      </c>
      <c r="C10992" s="7" t="s">
        <v>37</v>
      </c>
      <c r="D10992" s="7" t="s">
        <v>38</v>
      </c>
      <c r="E10992" s="7" t="s">
        <v>39</v>
      </c>
      <c r="F10992" s="8">
        <v>15</v>
      </c>
      <c r="G10992" s="8">
        <v>15619.3</v>
      </c>
      <c r="H10992" s="8">
        <v>16675</v>
      </c>
      <c r="I10992" s="8">
        <v>7</v>
      </c>
      <c r="J10992" s="8">
        <v>110390.8</v>
      </c>
      <c r="K10992" s="8">
        <v>15770.114285714286</v>
      </c>
      <c r="L10992" s="8">
        <f t="shared" si="684"/>
        <v>2056.9714285714272</v>
      </c>
      <c r="M10992" s="8">
        <f t="shared" si="685"/>
        <v>13713.142857142859</v>
      </c>
      <c r="N10992" s="14">
        <v>12</v>
      </c>
      <c r="O10992" s="14">
        <v>16240</v>
      </c>
      <c r="P10992" s="8">
        <v>15</v>
      </c>
      <c r="Q10992" s="8">
        <v>16675</v>
      </c>
      <c r="R10992" s="17">
        <f t="shared" si="686"/>
        <v>113680</v>
      </c>
      <c r="S10992" s="18">
        <f t="shared" si="687"/>
        <v>110390.8</v>
      </c>
    </row>
    <row r="10993" spans="1:19" x14ac:dyDescent="0.25">
      <c r="A10993" s="7" t="s">
        <v>2045</v>
      </c>
      <c r="B10993" s="7" t="s">
        <v>2046</v>
      </c>
      <c r="C10993" s="7" t="s">
        <v>37</v>
      </c>
      <c r="D10993" s="7" t="s">
        <v>38</v>
      </c>
      <c r="E10993" s="7" t="s">
        <v>39</v>
      </c>
      <c r="F10993" s="8">
        <v>15</v>
      </c>
      <c r="G10993" s="8">
        <v>3575.35</v>
      </c>
      <c r="H10993" s="8">
        <v>3898.5</v>
      </c>
      <c r="I10993" s="8">
        <v>58</v>
      </c>
      <c r="J10993" s="8">
        <v>219650.00000000006</v>
      </c>
      <c r="K10993" s="8">
        <v>3787.0689655172423</v>
      </c>
      <c r="L10993" s="8">
        <f t="shared" si="684"/>
        <v>493.96551724137908</v>
      </c>
      <c r="M10993" s="8">
        <f t="shared" si="685"/>
        <v>3293.1034482758632</v>
      </c>
      <c r="N10993" s="14">
        <v>12</v>
      </c>
      <c r="O10993" s="14">
        <v>3796.8</v>
      </c>
      <c r="P10993" s="8">
        <v>15</v>
      </c>
      <c r="Q10993" s="8">
        <v>3898.5</v>
      </c>
      <c r="R10993" s="17">
        <f t="shared" si="686"/>
        <v>220214.40000000002</v>
      </c>
      <c r="S10993" s="18">
        <f t="shared" si="687"/>
        <v>219650.00000000006</v>
      </c>
    </row>
    <row r="10994" spans="1:19" x14ac:dyDescent="0.25">
      <c r="A10994" s="7" t="s">
        <v>733</v>
      </c>
      <c r="B10994" s="7" t="s">
        <v>734</v>
      </c>
      <c r="C10994" s="7" t="s">
        <v>185</v>
      </c>
      <c r="D10994" s="7" t="s">
        <v>186</v>
      </c>
      <c r="E10994" s="7" t="s">
        <v>187</v>
      </c>
      <c r="F10994" s="8">
        <v>21</v>
      </c>
      <c r="G10994" s="8">
        <v>2317.5500000000002</v>
      </c>
      <c r="H10994" s="8">
        <v>2502.89</v>
      </c>
      <c r="I10994" s="8">
        <v>41</v>
      </c>
      <c r="J10994" s="8">
        <v>96131.560000000012</v>
      </c>
      <c r="K10994" s="8">
        <v>2344.6721951219515</v>
      </c>
      <c r="L10994" s="8">
        <f t="shared" si="684"/>
        <v>406.92657931868575</v>
      </c>
      <c r="M10994" s="8">
        <f t="shared" si="685"/>
        <v>1937.7456158032658</v>
      </c>
      <c r="N10994" s="9"/>
      <c r="O10994" s="9"/>
      <c r="P10994" s="8">
        <v>21</v>
      </c>
      <c r="Q10994" s="8">
        <v>2502.8849999999998</v>
      </c>
      <c r="R10994" s="17">
        <f t="shared" si="686"/>
        <v>0</v>
      </c>
      <c r="S10994" s="18">
        <f t="shared" si="687"/>
        <v>96131.560000000012</v>
      </c>
    </row>
    <row r="10995" spans="1:19" x14ac:dyDescent="0.25">
      <c r="A10995" s="7" t="s">
        <v>12457</v>
      </c>
      <c r="B10995" s="7" t="s">
        <v>12458</v>
      </c>
      <c r="C10995" s="7" t="s">
        <v>32</v>
      </c>
      <c r="D10995" s="7" t="s">
        <v>33</v>
      </c>
      <c r="E10995" s="7" t="s">
        <v>34</v>
      </c>
      <c r="F10995" s="8">
        <v>21</v>
      </c>
      <c r="G10995" s="8">
        <v>82522</v>
      </c>
      <c r="H10995" s="8">
        <v>89019.7</v>
      </c>
      <c r="I10995" s="8">
        <v>2</v>
      </c>
      <c r="J10995" s="8">
        <v>171541.7</v>
      </c>
      <c r="K10995" s="8">
        <v>85770.85</v>
      </c>
      <c r="L10995" s="8">
        <f t="shared" si="684"/>
        <v>14885.850000000006</v>
      </c>
      <c r="M10995" s="8">
        <f t="shared" si="685"/>
        <v>70885</v>
      </c>
      <c r="N10995" s="9"/>
      <c r="O10995" s="9"/>
      <c r="P10995" s="8">
        <v>21</v>
      </c>
      <c r="Q10995" s="8">
        <v>89019.7</v>
      </c>
      <c r="R10995" s="17">
        <f t="shared" si="686"/>
        <v>0</v>
      </c>
      <c r="S10995" s="18">
        <f t="shared" si="687"/>
        <v>171541.7</v>
      </c>
    </row>
    <row r="10996" spans="1:19" x14ac:dyDescent="0.25">
      <c r="A10996" s="7" t="s">
        <v>8622</v>
      </c>
      <c r="B10996" s="7" t="s">
        <v>8623</v>
      </c>
      <c r="C10996" s="7" t="s">
        <v>7205</v>
      </c>
      <c r="D10996" s="7" t="s">
        <v>7206</v>
      </c>
      <c r="E10996" s="7" t="s">
        <v>7435</v>
      </c>
      <c r="F10996" s="8">
        <v>21</v>
      </c>
      <c r="G10996" s="8">
        <v>352.22</v>
      </c>
      <c r="H10996" s="8">
        <v>387.36</v>
      </c>
      <c r="I10996" s="8">
        <v>410</v>
      </c>
      <c r="J10996" s="8">
        <v>152297.46000000005</v>
      </c>
      <c r="K10996" s="8">
        <v>371.45721951219525</v>
      </c>
      <c r="L10996" s="8">
        <f t="shared" si="684"/>
        <v>64.467781898810756</v>
      </c>
      <c r="M10996" s="8">
        <f t="shared" si="685"/>
        <v>306.9894376133845</v>
      </c>
      <c r="N10996" s="9"/>
      <c r="O10996" s="9"/>
      <c r="P10996" s="8">
        <v>21</v>
      </c>
      <c r="Q10996" s="8">
        <v>387.40575000000001</v>
      </c>
      <c r="R10996" s="17">
        <f t="shared" si="686"/>
        <v>0</v>
      </c>
      <c r="S10996" s="18">
        <f t="shared" si="687"/>
        <v>152297.46000000005</v>
      </c>
    </row>
    <row r="10997" spans="1:19" x14ac:dyDescent="0.25">
      <c r="A10997" s="7" t="s">
        <v>14037</v>
      </c>
      <c r="B10997" s="7" t="s">
        <v>14038</v>
      </c>
      <c r="C10997" s="7" t="s">
        <v>7320</v>
      </c>
      <c r="D10997" s="7" t="s">
        <v>7321</v>
      </c>
      <c r="E10997" s="7" t="s">
        <v>7322</v>
      </c>
      <c r="F10997" s="8">
        <v>21</v>
      </c>
      <c r="G10997" s="8">
        <v>16.82</v>
      </c>
      <c r="H10997" s="8">
        <v>17.670000000000002</v>
      </c>
      <c r="I10997" s="8">
        <v>46602</v>
      </c>
      <c r="J10997" s="8">
        <v>816539.30999999947</v>
      </c>
      <c r="K10997" s="8">
        <v>17.521550791811499</v>
      </c>
      <c r="L10997" s="8">
        <f t="shared" si="684"/>
        <v>3.0409303027110859</v>
      </c>
      <c r="M10997" s="8">
        <f t="shared" si="685"/>
        <v>14.480620489100414</v>
      </c>
      <c r="N10997" s="9"/>
      <c r="O10997" s="9"/>
      <c r="P10997" s="8">
        <v>21</v>
      </c>
      <c r="Q10997" s="8">
        <v>17.666</v>
      </c>
      <c r="R10997" s="17">
        <f t="shared" si="686"/>
        <v>0</v>
      </c>
      <c r="S10997" s="18">
        <f t="shared" si="687"/>
        <v>816539.30999999947</v>
      </c>
    </row>
    <row r="10998" spans="1:19" x14ac:dyDescent="0.25">
      <c r="A10998" s="7" t="s">
        <v>20656</v>
      </c>
      <c r="B10998" s="7" t="s">
        <v>20657</v>
      </c>
      <c r="C10998" s="7" t="s">
        <v>14</v>
      </c>
      <c r="D10998" s="7" t="s">
        <v>15</v>
      </c>
      <c r="E10998" s="7" t="s">
        <v>7231</v>
      </c>
      <c r="F10998" s="8">
        <v>21</v>
      </c>
      <c r="G10998" s="8">
        <v>37.21</v>
      </c>
      <c r="H10998" s="8">
        <v>72.19</v>
      </c>
      <c r="I10998" s="8">
        <v>300</v>
      </c>
      <c r="J10998" s="8">
        <v>14660.279999999999</v>
      </c>
      <c r="K10998" s="8">
        <v>48.867599999999996</v>
      </c>
      <c r="L10998" s="8">
        <f t="shared" si="684"/>
        <v>8.4811537190082618</v>
      </c>
      <c r="M10998" s="8">
        <f t="shared" si="685"/>
        <v>40.386446280991734</v>
      </c>
      <c r="N10998" s="9"/>
      <c r="O10998" s="9"/>
      <c r="P10998" s="8">
        <v>21</v>
      </c>
      <c r="Q10998" s="8">
        <v>71.39</v>
      </c>
      <c r="R10998" s="17">
        <f t="shared" si="686"/>
        <v>0</v>
      </c>
      <c r="S10998" s="18">
        <f t="shared" si="687"/>
        <v>14660.279999999999</v>
      </c>
    </row>
    <row r="10999" spans="1:19" x14ac:dyDescent="0.25">
      <c r="A10999" s="7" t="s">
        <v>17025</v>
      </c>
      <c r="B10999" s="7" t="s">
        <v>17026</v>
      </c>
      <c r="C10999" s="7" t="s">
        <v>14</v>
      </c>
      <c r="D10999" s="7" t="s">
        <v>15</v>
      </c>
      <c r="E10999" s="7" t="s">
        <v>7807</v>
      </c>
      <c r="F10999" s="8">
        <v>21</v>
      </c>
      <c r="G10999" s="8">
        <v>27.44</v>
      </c>
      <c r="H10999" s="8">
        <v>42.11</v>
      </c>
      <c r="I10999" s="8">
        <v>2150</v>
      </c>
      <c r="J10999" s="8">
        <v>80985.91</v>
      </c>
      <c r="K10999" s="8">
        <v>37.667865116279074</v>
      </c>
      <c r="L10999" s="8">
        <f t="shared" si="684"/>
        <v>6.5373980780319059</v>
      </c>
      <c r="M10999" s="8">
        <f t="shared" si="685"/>
        <v>31.130467038247168</v>
      </c>
      <c r="N10999" s="9"/>
      <c r="O10999" s="9"/>
      <c r="P10999" s="8">
        <v>21</v>
      </c>
      <c r="Q10999" s="8">
        <v>40.818100000000001</v>
      </c>
      <c r="R10999" s="17">
        <f t="shared" si="686"/>
        <v>0</v>
      </c>
      <c r="S10999" s="18">
        <f t="shared" si="687"/>
        <v>80985.91</v>
      </c>
    </row>
    <row r="11000" spans="1:19" x14ac:dyDescent="0.25">
      <c r="A11000" s="7" t="s">
        <v>10952</v>
      </c>
      <c r="B11000" s="7" t="s">
        <v>10953</v>
      </c>
      <c r="C11000" s="7" t="s">
        <v>14</v>
      </c>
      <c r="D11000" s="7" t="s">
        <v>15</v>
      </c>
      <c r="E11000" s="7" t="s">
        <v>7231</v>
      </c>
      <c r="F11000" s="8">
        <v>15</v>
      </c>
      <c r="G11000" s="8">
        <v>741.52</v>
      </c>
      <c r="H11000" s="8">
        <v>1081</v>
      </c>
      <c r="I11000" s="8">
        <v>42</v>
      </c>
      <c r="J11000" s="8">
        <v>38612.400000000001</v>
      </c>
      <c r="K11000" s="8">
        <v>919.34285714285716</v>
      </c>
      <c r="L11000" s="8">
        <f t="shared" si="684"/>
        <v>119.91428571428571</v>
      </c>
      <c r="M11000" s="8">
        <f t="shared" si="685"/>
        <v>799.42857142857144</v>
      </c>
      <c r="N11000" s="14">
        <v>12</v>
      </c>
      <c r="O11000" s="14">
        <v>1052.8</v>
      </c>
      <c r="P11000" s="8">
        <v>15</v>
      </c>
      <c r="Q11000" s="8">
        <v>1081</v>
      </c>
      <c r="R11000" s="17">
        <f t="shared" si="686"/>
        <v>44217.599999999999</v>
      </c>
      <c r="S11000" s="18">
        <f t="shared" si="687"/>
        <v>38612.400000000001</v>
      </c>
    </row>
    <row r="11001" spans="1:19" x14ac:dyDescent="0.25">
      <c r="A11001" s="7" t="s">
        <v>8878</v>
      </c>
      <c r="B11001" s="7" t="s">
        <v>8879</v>
      </c>
      <c r="C11001" s="7" t="s">
        <v>14</v>
      </c>
      <c r="D11001" s="7" t="s">
        <v>15</v>
      </c>
      <c r="E11001" s="7" t="s">
        <v>7953</v>
      </c>
      <c r="F11001" s="8">
        <v>15</v>
      </c>
      <c r="G11001" s="8">
        <v>5788.64</v>
      </c>
      <c r="H11001" s="8">
        <v>7245</v>
      </c>
      <c r="I11001" s="8">
        <v>8</v>
      </c>
      <c r="J11001" s="8">
        <v>51141.31</v>
      </c>
      <c r="K11001" s="8">
        <v>6392.6637499999997</v>
      </c>
      <c r="L11001" s="8">
        <f t="shared" si="684"/>
        <v>833.82570652173854</v>
      </c>
      <c r="M11001" s="8">
        <f t="shared" si="685"/>
        <v>5558.8380434782612</v>
      </c>
      <c r="N11001" s="14">
        <v>12</v>
      </c>
      <c r="O11001" s="14">
        <v>7056</v>
      </c>
      <c r="P11001" s="8">
        <v>15</v>
      </c>
      <c r="Q11001" s="8">
        <v>7245</v>
      </c>
      <c r="R11001" s="17">
        <f t="shared" si="686"/>
        <v>56448</v>
      </c>
      <c r="S11001" s="18">
        <f t="shared" si="687"/>
        <v>51141.31</v>
      </c>
    </row>
    <row r="11002" spans="1:19" x14ac:dyDescent="0.25">
      <c r="A11002" s="7" t="s">
        <v>15609</v>
      </c>
      <c r="B11002" s="7" t="s">
        <v>15610</v>
      </c>
      <c r="C11002" s="7" t="s">
        <v>14</v>
      </c>
      <c r="D11002" s="7" t="s">
        <v>15</v>
      </c>
      <c r="E11002" s="7" t="s">
        <v>2322</v>
      </c>
      <c r="F11002" s="8">
        <v>15</v>
      </c>
      <c r="G11002" s="8">
        <v>59.04</v>
      </c>
      <c r="H11002" s="8">
        <v>144.44</v>
      </c>
      <c r="I11002" s="8">
        <v>110</v>
      </c>
      <c r="J11002" s="8">
        <v>9056.39</v>
      </c>
      <c r="K11002" s="8">
        <v>82.330818181818174</v>
      </c>
      <c r="L11002" s="8">
        <f t="shared" si="684"/>
        <v>10.738802371541496</v>
      </c>
      <c r="M11002" s="8">
        <f t="shared" si="685"/>
        <v>71.592015810276678</v>
      </c>
      <c r="N11002" s="14">
        <v>12</v>
      </c>
      <c r="O11002" s="14">
        <v>140.672</v>
      </c>
      <c r="P11002" s="8">
        <v>15</v>
      </c>
      <c r="Q11002" s="8">
        <v>144.44</v>
      </c>
      <c r="R11002" s="17">
        <f t="shared" si="686"/>
        <v>15473.92</v>
      </c>
      <c r="S11002" s="18">
        <f t="shared" si="687"/>
        <v>9056.39</v>
      </c>
    </row>
    <row r="11003" spans="1:19" x14ac:dyDescent="0.25">
      <c r="A11003" s="7" t="s">
        <v>13993</v>
      </c>
      <c r="B11003" s="7" t="s">
        <v>13994</v>
      </c>
      <c r="C11003" s="7" t="s">
        <v>7320</v>
      </c>
      <c r="D11003" s="7" t="s">
        <v>7321</v>
      </c>
      <c r="E11003" s="7" t="s">
        <v>7322</v>
      </c>
      <c r="F11003" s="8">
        <v>21</v>
      </c>
      <c r="G11003" s="8">
        <v>16.82</v>
      </c>
      <c r="H11003" s="8">
        <v>17.670000000000002</v>
      </c>
      <c r="I11003" s="8">
        <v>42720</v>
      </c>
      <c r="J11003" s="8">
        <v>747741.28000000014</v>
      </c>
      <c r="K11003" s="8">
        <v>17.503307116104871</v>
      </c>
      <c r="L11003" s="8">
        <f t="shared" si="684"/>
        <v>3.0377640449438204</v>
      </c>
      <c r="M11003" s="8">
        <f t="shared" si="685"/>
        <v>14.465543071161051</v>
      </c>
      <c r="N11003" s="9"/>
      <c r="O11003" s="9"/>
      <c r="P11003" s="8">
        <v>21</v>
      </c>
      <c r="Q11003" s="8">
        <v>17.666</v>
      </c>
      <c r="R11003" s="17">
        <f t="shared" si="686"/>
        <v>0</v>
      </c>
      <c r="S11003" s="18">
        <f t="shared" si="687"/>
        <v>747741.28000000014</v>
      </c>
    </row>
    <row r="11004" spans="1:19" x14ac:dyDescent="0.25">
      <c r="A11004" s="7" t="s">
        <v>1135</v>
      </c>
      <c r="B11004" s="7" t="s">
        <v>1136</v>
      </c>
      <c r="C11004" s="7" t="s">
        <v>76</v>
      </c>
      <c r="D11004" s="7" t="s">
        <v>77</v>
      </c>
      <c r="E11004" s="7" t="s">
        <v>78</v>
      </c>
      <c r="F11004" s="8">
        <v>15</v>
      </c>
      <c r="G11004" s="8">
        <v>2760</v>
      </c>
      <c r="H11004" s="8">
        <v>6244.5</v>
      </c>
      <c r="I11004" s="8">
        <v>4</v>
      </c>
      <c r="J11004" s="8">
        <v>18009</v>
      </c>
      <c r="K11004" s="8">
        <v>4502.25</v>
      </c>
      <c r="L11004" s="8">
        <f t="shared" si="684"/>
        <v>587.24999999999955</v>
      </c>
      <c r="M11004" s="8">
        <f t="shared" si="685"/>
        <v>3915.0000000000005</v>
      </c>
      <c r="N11004" s="9"/>
      <c r="O11004" s="9"/>
      <c r="P11004" s="8">
        <v>15</v>
      </c>
      <c r="Q11004" s="8">
        <v>6244.5</v>
      </c>
      <c r="R11004" s="17">
        <f t="shared" si="686"/>
        <v>0</v>
      </c>
      <c r="S11004" s="18">
        <f t="shared" si="687"/>
        <v>18009</v>
      </c>
    </row>
    <row r="11005" spans="1:19" x14ac:dyDescent="0.25">
      <c r="A11005" s="7" t="s">
        <v>8342</v>
      </c>
      <c r="B11005" s="7" t="s">
        <v>8343</v>
      </c>
      <c r="C11005" s="7" t="s">
        <v>14</v>
      </c>
      <c r="D11005" s="7" t="s">
        <v>15</v>
      </c>
      <c r="E11005" s="7" t="s">
        <v>7231</v>
      </c>
      <c r="F11005" s="8">
        <v>21</v>
      </c>
      <c r="G11005" s="8">
        <v>47.8</v>
      </c>
      <c r="H11005" s="8">
        <v>91.72</v>
      </c>
      <c r="I11005" s="8">
        <v>200</v>
      </c>
      <c r="J11005" s="8">
        <v>11315.919999999998</v>
      </c>
      <c r="K11005" s="8">
        <v>56.579599999999992</v>
      </c>
      <c r="L11005" s="8">
        <f t="shared" si="684"/>
        <v>9.8195999999999941</v>
      </c>
      <c r="M11005" s="8">
        <f t="shared" si="685"/>
        <v>46.76</v>
      </c>
      <c r="N11005" s="9"/>
      <c r="O11005" s="9"/>
      <c r="P11005" s="8">
        <v>21</v>
      </c>
      <c r="Q11005" s="8">
        <v>91.717999999999989</v>
      </c>
      <c r="R11005" s="17">
        <f t="shared" si="686"/>
        <v>0</v>
      </c>
      <c r="S11005" s="18">
        <f t="shared" si="687"/>
        <v>11315.919999999998</v>
      </c>
    </row>
    <row r="11006" spans="1:19" x14ac:dyDescent="0.25">
      <c r="A11006" s="7" t="s">
        <v>15676</v>
      </c>
      <c r="B11006" s="7" t="s">
        <v>15677</v>
      </c>
      <c r="C11006" s="7" t="s">
        <v>7205</v>
      </c>
      <c r="D11006" s="7" t="s">
        <v>7206</v>
      </c>
      <c r="E11006" s="7" t="s">
        <v>7435</v>
      </c>
      <c r="F11006" s="8">
        <v>21</v>
      </c>
      <c r="G11006" s="8">
        <v>30.67</v>
      </c>
      <c r="H11006" s="8">
        <v>33.72</v>
      </c>
      <c r="I11006" s="8">
        <v>4454</v>
      </c>
      <c r="J11006" s="8">
        <v>143200.57999999996</v>
      </c>
      <c r="K11006" s="8">
        <v>32.151005837449475</v>
      </c>
      <c r="L11006" s="8">
        <f t="shared" si="684"/>
        <v>5.5799266329457744</v>
      </c>
      <c r="M11006" s="8">
        <f t="shared" si="685"/>
        <v>26.5710792045037</v>
      </c>
      <c r="N11006" s="9"/>
      <c r="O11006" s="9"/>
      <c r="P11006" s="8">
        <v>21</v>
      </c>
      <c r="Q11006" s="8">
        <v>33.73480158730159</v>
      </c>
      <c r="R11006" s="17">
        <f t="shared" si="686"/>
        <v>0</v>
      </c>
      <c r="S11006" s="18">
        <f t="shared" si="687"/>
        <v>143200.57999999996</v>
      </c>
    </row>
    <row r="11007" spans="1:19" x14ac:dyDescent="0.25">
      <c r="A11007" s="7" t="s">
        <v>20706</v>
      </c>
      <c r="B11007" s="7" t="s">
        <v>20707</v>
      </c>
      <c r="C11007" s="7" t="s">
        <v>14</v>
      </c>
      <c r="D11007" s="7" t="s">
        <v>15</v>
      </c>
      <c r="E11007" s="7" t="s">
        <v>2322</v>
      </c>
      <c r="F11007" s="8">
        <v>21</v>
      </c>
      <c r="G11007" s="8">
        <v>2541</v>
      </c>
      <c r="H11007" s="8">
        <v>2795.1</v>
      </c>
      <c r="I11007" s="8">
        <v>48</v>
      </c>
      <c r="J11007" s="8">
        <v>127050</v>
      </c>
      <c r="K11007" s="8">
        <v>2646.875</v>
      </c>
      <c r="L11007" s="8">
        <f t="shared" si="684"/>
        <v>459.375</v>
      </c>
      <c r="M11007" s="8">
        <f t="shared" si="685"/>
        <v>2187.5</v>
      </c>
      <c r="N11007" s="9"/>
      <c r="O11007" s="9"/>
      <c r="P11007" s="8">
        <v>21</v>
      </c>
      <c r="Q11007" s="8">
        <v>2795.1</v>
      </c>
      <c r="R11007" s="17">
        <f t="shared" si="686"/>
        <v>0</v>
      </c>
      <c r="S11007" s="18">
        <f t="shared" si="687"/>
        <v>127050</v>
      </c>
    </row>
    <row r="11008" spans="1:19" x14ac:dyDescent="0.25">
      <c r="A11008" s="7" t="s">
        <v>11790</v>
      </c>
      <c r="B11008" s="7" t="s">
        <v>11791</v>
      </c>
      <c r="C11008" s="7" t="s">
        <v>14</v>
      </c>
      <c r="D11008" s="7" t="s">
        <v>15</v>
      </c>
      <c r="E11008" s="7" t="s">
        <v>7518</v>
      </c>
      <c r="F11008" s="8">
        <v>21</v>
      </c>
      <c r="G11008" s="8">
        <v>1221.8599999999999</v>
      </c>
      <c r="H11008" s="8">
        <v>2674.1</v>
      </c>
      <c r="I11008" s="8">
        <v>11</v>
      </c>
      <c r="J11008" s="8">
        <v>22153.89</v>
      </c>
      <c r="K11008" s="8">
        <v>2013.99</v>
      </c>
      <c r="L11008" s="8">
        <f t="shared" si="684"/>
        <v>349.53545454545451</v>
      </c>
      <c r="M11008" s="8">
        <f t="shared" si="685"/>
        <v>1664.4545454545455</v>
      </c>
      <c r="N11008" s="9"/>
      <c r="O11008" s="9"/>
      <c r="P11008" s="8">
        <v>21</v>
      </c>
      <c r="Q11008" s="8">
        <v>2674.1</v>
      </c>
      <c r="R11008" s="17">
        <f t="shared" si="686"/>
        <v>0</v>
      </c>
      <c r="S11008" s="18">
        <f t="shared" si="687"/>
        <v>22153.89</v>
      </c>
    </row>
    <row r="11009" spans="1:19" x14ac:dyDescent="0.25">
      <c r="A11009" s="7" t="s">
        <v>8093</v>
      </c>
      <c r="B11009" s="7" t="s">
        <v>8094</v>
      </c>
      <c r="C11009" s="7" t="s">
        <v>14</v>
      </c>
      <c r="D11009" s="7" t="s">
        <v>15</v>
      </c>
      <c r="E11009" s="7" t="s">
        <v>7953</v>
      </c>
      <c r="F11009" s="8">
        <v>15</v>
      </c>
      <c r="G11009" s="8">
        <v>5788.64</v>
      </c>
      <c r="H11009" s="8">
        <v>7245</v>
      </c>
      <c r="I11009" s="8">
        <v>6</v>
      </c>
      <c r="J11009" s="8">
        <v>36188.199999999997</v>
      </c>
      <c r="K11009" s="8">
        <v>6031.3666666666659</v>
      </c>
      <c r="L11009" s="8">
        <f t="shared" si="684"/>
        <v>786.69999999999982</v>
      </c>
      <c r="M11009" s="8">
        <f t="shared" si="685"/>
        <v>5244.6666666666661</v>
      </c>
      <c r="N11009" s="9"/>
      <c r="O11009" s="9"/>
      <c r="P11009" s="8">
        <v>15</v>
      </c>
      <c r="Q11009" s="8">
        <v>7245</v>
      </c>
      <c r="R11009" s="17">
        <f t="shared" si="686"/>
        <v>0</v>
      </c>
      <c r="S11009" s="18">
        <f t="shared" si="687"/>
        <v>36188.199999999997</v>
      </c>
    </row>
    <row r="11010" spans="1:19" x14ac:dyDescent="0.25">
      <c r="A11010" s="7" t="s">
        <v>16607</v>
      </c>
      <c r="B11010" s="7" t="s">
        <v>16608</v>
      </c>
      <c r="C11010" s="7" t="s">
        <v>7205</v>
      </c>
      <c r="D11010" s="7" t="s">
        <v>7206</v>
      </c>
      <c r="E11010" s="7" t="s">
        <v>7440</v>
      </c>
      <c r="F11010" s="8">
        <v>15</v>
      </c>
      <c r="G11010" s="8">
        <v>196.9</v>
      </c>
      <c r="H11010" s="8">
        <v>255.91</v>
      </c>
      <c r="I11010" s="8">
        <v>410</v>
      </c>
      <c r="J11010" s="8">
        <v>97580.19</v>
      </c>
      <c r="K11010" s="8">
        <v>238.00046341463414</v>
      </c>
      <c r="L11010" s="8">
        <f t="shared" ref="L11010:L11073" si="688">K11010-M11010</f>
        <v>31.043538706256612</v>
      </c>
      <c r="M11010" s="8">
        <f t="shared" ref="M11010:M11073" si="689">K11010/((100+F11010)/100)</f>
        <v>206.95692470837753</v>
      </c>
      <c r="N11010" s="14">
        <v>12</v>
      </c>
      <c r="O11010" s="14">
        <v>249.22933333333333</v>
      </c>
      <c r="P11010" s="8">
        <v>15</v>
      </c>
      <c r="Q11010" s="8">
        <v>255.90500000000003</v>
      </c>
      <c r="R11010" s="17">
        <f t="shared" ref="R11010:R11073" si="690">I11010*O11010</f>
        <v>102184.02666666667</v>
      </c>
      <c r="S11010" s="18">
        <f t="shared" si="687"/>
        <v>97580.19</v>
      </c>
    </row>
    <row r="11011" spans="1:19" x14ac:dyDescent="0.25">
      <c r="A11011" s="7" t="s">
        <v>8276</v>
      </c>
      <c r="B11011" s="7" t="s">
        <v>8277</v>
      </c>
      <c r="C11011" s="7" t="s">
        <v>14</v>
      </c>
      <c r="D11011" s="7" t="s">
        <v>15</v>
      </c>
      <c r="E11011" s="7" t="s">
        <v>7768</v>
      </c>
      <c r="F11011" s="8">
        <v>21</v>
      </c>
      <c r="G11011" s="8">
        <v>12.38</v>
      </c>
      <c r="H11011" s="8">
        <v>13.61</v>
      </c>
      <c r="I11011" s="8">
        <v>19660</v>
      </c>
      <c r="J11011" s="8">
        <v>260245.16999999995</v>
      </c>
      <c r="K11011" s="8">
        <v>13.237292472024413</v>
      </c>
      <c r="L11011" s="8">
        <f t="shared" si="688"/>
        <v>2.2973813381199388</v>
      </c>
      <c r="M11011" s="8">
        <f t="shared" si="689"/>
        <v>10.939911133904474</v>
      </c>
      <c r="N11011" s="14">
        <v>12</v>
      </c>
      <c r="O11011" s="14">
        <v>13.361600000000001</v>
      </c>
      <c r="P11011" s="8">
        <v>21</v>
      </c>
      <c r="Q11011" s="8">
        <v>13.612502222222222</v>
      </c>
      <c r="R11011" s="17">
        <f t="shared" si="690"/>
        <v>262689.05600000004</v>
      </c>
      <c r="S11011" s="18">
        <f t="shared" ref="S11011:S11074" si="691">J11011</f>
        <v>260245.16999999995</v>
      </c>
    </row>
    <row r="11012" spans="1:19" x14ac:dyDescent="0.25">
      <c r="A11012" s="7" t="s">
        <v>18679</v>
      </c>
      <c r="B11012" s="7" t="s">
        <v>18680</v>
      </c>
      <c r="C11012" s="7" t="s">
        <v>14</v>
      </c>
      <c r="D11012" s="7" t="s">
        <v>15</v>
      </c>
      <c r="E11012" s="7" t="s">
        <v>7953</v>
      </c>
      <c r="F11012" s="8">
        <v>21</v>
      </c>
      <c r="G11012" s="8">
        <v>-84.17</v>
      </c>
      <c r="H11012" s="8">
        <v>16.03</v>
      </c>
      <c r="I11012" s="8">
        <v>2720</v>
      </c>
      <c r="J11012" s="8">
        <v>41587.599999999991</v>
      </c>
      <c r="K11012" s="8">
        <v>15.289558823529408</v>
      </c>
      <c r="L11012" s="8">
        <f t="shared" si="688"/>
        <v>2.6535597958191524</v>
      </c>
      <c r="M11012" s="8">
        <f t="shared" si="689"/>
        <v>12.635999027710255</v>
      </c>
      <c r="N11012" s="9"/>
      <c r="O11012" s="9"/>
      <c r="P11012" s="8">
        <v>21</v>
      </c>
      <c r="Q11012" s="8">
        <v>18.029</v>
      </c>
      <c r="R11012" s="17">
        <f t="shared" si="690"/>
        <v>0</v>
      </c>
      <c r="S11012" s="18">
        <f t="shared" si="691"/>
        <v>41587.599999999991</v>
      </c>
    </row>
    <row r="11013" spans="1:19" x14ac:dyDescent="0.25">
      <c r="A11013" s="7" t="s">
        <v>635</v>
      </c>
      <c r="B11013" s="7" t="s">
        <v>636</v>
      </c>
      <c r="C11013" s="7" t="s">
        <v>185</v>
      </c>
      <c r="D11013" s="7" t="s">
        <v>186</v>
      </c>
      <c r="E11013" s="7" t="s">
        <v>187</v>
      </c>
      <c r="F11013" s="8">
        <v>21</v>
      </c>
      <c r="G11013" s="8">
        <v>5145.5200000000004</v>
      </c>
      <c r="H11013" s="8">
        <v>5556.63</v>
      </c>
      <c r="I11013" s="8">
        <v>26</v>
      </c>
      <c r="J11013" s="8">
        <v>137016.31</v>
      </c>
      <c r="K11013" s="8">
        <v>5269.8580769230766</v>
      </c>
      <c r="L11013" s="8">
        <f t="shared" si="688"/>
        <v>914.60346789574032</v>
      </c>
      <c r="M11013" s="8">
        <f t="shared" si="689"/>
        <v>4355.2546090273363</v>
      </c>
      <c r="N11013" s="14">
        <v>12</v>
      </c>
      <c r="O11013" s="14">
        <v>5143.32</v>
      </c>
      <c r="P11013" s="8">
        <v>21</v>
      </c>
      <c r="Q11013" s="8">
        <v>5556.625</v>
      </c>
      <c r="R11013" s="17">
        <f t="shared" si="690"/>
        <v>133726.32</v>
      </c>
      <c r="S11013" s="18">
        <f t="shared" si="691"/>
        <v>137016.31</v>
      </c>
    </row>
    <row r="11014" spans="1:19" x14ac:dyDescent="0.25">
      <c r="A11014" s="7" t="s">
        <v>11893</v>
      </c>
      <c r="B11014" s="7" t="s">
        <v>11894</v>
      </c>
      <c r="C11014" s="7" t="s">
        <v>37</v>
      </c>
      <c r="D11014" s="7" t="s">
        <v>38</v>
      </c>
      <c r="E11014" s="7" t="s">
        <v>39</v>
      </c>
      <c r="F11014" s="8">
        <v>15</v>
      </c>
      <c r="G11014" s="8">
        <v>1167.18</v>
      </c>
      <c r="H11014" s="8">
        <v>1260.55</v>
      </c>
      <c r="I11014" s="8">
        <v>118</v>
      </c>
      <c r="J11014" s="8">
        <v>141275.37999999998</v>
      </c>
      <c r="K11014" s="8">
        <v>1197.2489830508473</v>
      </c>
      <c r="L11014" s="8">
        <f t="shared" si="688"/>
        <v>156.16291083271904</v>
      </c>
      <c r="M11014" s="8">
        <f t="shared" si="689"/>
        <v>1041.0860722181283</v>
      </c>
      <c r="N11014" s="14">
        <v>12</v>
      </c>
      <c r="O11014" s="14">
        <v>1227.67</v>
      </c>
      <c r="P11014" s="8">
        <v>15</v>
      </c>
      <c r="Q11014" s="8">
        <v>1260.5495000000001</v>
      </c>
      <c r="R11014" s="17">
        <f t="shared" si="690"/>
        <v>144865.06</v>
      </c>
      <c r="S11014" s="18">
        <f t="shared" si="691"/>
        <v>141275.37999999998</v>
      </c>
    </row>
    <row r="11015" spans="1:19" x14ac:dyDescent="0.25">
      <c r="A11015" s="7" t="s">
        <v>20436</v>
      </c>
      <c r="B11015" s="7" t="s">
        <v>20437</v>
      </c>
      <c r="C11015" s="7" t="s">
        <v>14</v>
      </c>
      <c r="D11015" s="7" t="s">
        <v>15</v>
      </c>
      <c r="E11015" s="7" t="s">
        <v>7518</v>
      </c>
      <c r="F11015" s="8">
        <v>21</v>
      </c>
      <c r="G11015" s="8">
        <v>306.01</v>
      </c>
      <c r="H11015" s="8">
        <v>668.53</v>
      </c>
      <c r="I11015" s="8">
        <v>23</v>
      </c>
      <c r="J11015" s="8">
        <v>7763.2400000000007</v>
      </c>
      <c r="K11015" s="8">
        <v>337.53217391304349</v>
      </c>
      <c r="L11015" s="8">
        <f t="shared" si="688"/>
        <v>58.579964067553021</v>
      </c>
      <c r="M11015" s="8">
        <f t="shared" si="689"/>
        <v>278.95220984549047</v>
      </c>
      <c r="N11015" s="9"/>
      <c r="O11015" s="9"/>
      <c r="P11015" s="8">
        <v>21</v>
      </c>
      <c r="Q11015" s="8">
        <v>668.52499999999998</v>
      </c>
      <c r="R11015" s="17">
        <f t="shared" si="690"/>
        <v>0</v>
      </c>
      <c r="S11015" s="18">
        <f t="shared" si="691"/>
        <v>7763.2400000000007</v>
      </c>
    </row>
    <row r="11016" spans="1:19" x14ac:dyDescent="0.25">
      <c r="A11016" s="7" t="s">
        <v>15533</v>
      </c>
      <c r="B11016" s="7" t="s">
        <v>15534</v>
      </c>
      <c r="C11016" s="7" t="s">
        <v>10713</v>
      </c>
      <c r="D11016" s="7" t="s">
        <v>10714</v>
      </c>
      <c r="E11016" s="7" t="s">
        <v>10715</v>
      </c>
      <c r="F11016" s="8">
        <v>21</v>
      </c>
      <c r="G11016" s="8">
        <v>0</v>
      </c>
      <c r="H11016" s="8">
        <v>895.52</v>
      </c>
      <c r="I11016" s="8">
        <v>504</v>
      </c>
      <c r="J11016" s="8">
        <v>438143.13</v>
      </c>
      <c r="K11016" s="8">
        <v>869.33160714285714</v>
      </c>
      <c r="L11016" s="8">
        <f t="shared" si="688"/>
        <v>150.87573347107434</v>
      </c>
      <c r="M11016" s="8">
        <f t="shared" si="689"/>
        <v>718.4558736717828</v>
      </c>
      <c r="N11016" s="14">
        <v>12</v>
      </c>
      <c r="O11016" s="14">
        <v>825.2161111111111</v>
      </c>
      <c r="P11016" s="8">
        <v>21</v>
      </c>
      <c r="Q11016" s="8">
        <v>884.63111111111118</v>
      </c>
      <c r="R11016" s="17">
        <f t="shared" si="690"/>
        <v>415908.92</v>
      </c>
      <c r="S11016" s="18">
        <f t="shared" si="691"/>
        <v>438143.13</v>
      </c>
    </row>
    <row r="11017" spans="1:19" x14ac:dyDescent="0.25">
      <c r="A11017" s="7" t="s">
        <v>13768</v>
      </c>
      <c r="B11017" s="7" t="s">
        <v>13769</v>
      </c>
      <c r="C11017" s="7" t="s">
        <v>7400</v>
      </c>
      <c r="D11017" s="7" t="s">
        <v>7401</v>
      </c>
      <c r="E11017" s="7" t="s">
        <v>7402</v>
      </c>
      <c r="F11017" s="13"/>
      <c r="G11017" s="8">
        <v>3900.8</v>
      </c>
      <c r="H11017" s="8">
        <v>3900.8</v>
      </c>
      <c r="I11017" s="8">
        <v>-2</v>
      </c>
      <c r="J11017" s="8">
        <v>-7801.6</v>
      </c>
      <c r="K11017" s="8">
        <v>3900.8</v>
      </c>
      <c r="L11017" s="8">
        <f t="shared" si="688"/>
        <v>0</v>
      </c>
      <c r="M11017" s="8">
        <f t="shared" si="689"/>
        <v>3900.8</v>
      </c>
      <c r="N11017" s="9"/>
      <c r="O11017" s="9"/>
      <c r="P11017" s="13"/>
      <c r="Q11017" s="13"/>
      <c r="R11017" s="17">
        <f t="shared" si="690"/>
        <v>0</v>
      </c>
      <c r="S11017" s="18">
        <f t="shared" si="691"/>
        <v>-7801.6</v>
      </c>
    </row>
    <row r="11018" spans="1:19" x14ac:dyDescent="0.25">
      <c r="A11018" s="7" t="s">
        <v>8740</v>
      </c>
      <c r="B11018" s="7" t="s">
        <v>8741</v>
      </c>
      <c r="C11018" s="7" t="s">
        <v>14</v>
      </c>
      <c r="D11018" s="7" t="s">
        <v>15</v>
      </c>
      <c r="E11018" s="7" t="s">
        <v>7480</v>
      </c>
      <c r="F11018" s="8">
        <v>21</v>
      </c>
      <c r="G11018" s="8">
        <v>2.41</v>
      </c>
      <c r="H11018" s="8">
        <v>2.41</v>
      </c>
      <c r="I11018" s="8">
        <v>321822</v>
      </c>
      <c r="J11018" s="8">
        <v>767089.20000000042</v>
      </c>
      <c r="K11018" s="8">
        <v>2.3835822286854236</v>
      </c>
      <c r="L11018" s="8">
        <f t="shared" si="688"/>
        <v>0.41367956035036269</v>
      </c>
      <c r="M11018" s="8">
        <f t="shared" si="689"/>
        <v>1.9699026683350609</v>
      </c>
      <c r="N11018" s="9"/>
      <c r="O11018" s="9"/>
      <c r="P11018" s="8">
        <v>21</v>
      </c>
      <c r="Q11018" s="8">
        <v>2.4079000000000002</v>
      </c>
      <c r="R11018" s="17">
        <f t="shared" si="690"/>
        <v>0</v>
      </c>
      <c r="S11018" s="18">
        <f t="shared" si="691"/>
        <v>767089.20000000042</v>
      </c>
    </row>
    <row r="11019" spans="1:19" x14ac:dyDescent="0.25">
      <c r="A11019" s="7" t="s">
        <v>15555</v>
      </c>
      <c r="B11019" s="7" t="s">
        <v>15556</v>
      </c>
      <c r="C11019" s="7" t="s">
        <v>32</v>
      </c>
      <c r="D11019" s="7" t="s">
        <v>33</v>
      </c>
      <c r="E11019" s="7" t="s">
        <v>34</v>
      </c>
      <c r="F11019" s="8">
        <v>15</v>
      </c>
      <c r="G11019" s="8">
        <v>8619.31</v>
      </c>
      <c r="H11019" s="8">
        <v>9841.01</v>
      </c>
      <c r="I11019" s="8">
        <v>110</v>
      </c>
      <c r="J11019" s="8">
        <v>959219.89000000036</v>
      </c>
      <c r="K11019" s="8">
        <v>8720.1808181818215</v>
      </c>
      <c r="L11019" s="8">
        <f t="shared" si="688"/>
        <v>1137.4148893280635</v>
      </c>
      <c r="M11019" s="8">
        <f t="shared" si="689"/>
        <v>7582.7659288537579</v>
      </c>
      <c r="N11019" s="14">
        <v>12</v>
      </c>
      <c r="O11019" s="14">
        <v>8562.76</v>
      </c>
      <c r="P11019" s="8">
        <v>15</v>
      </c>
      <c r="Q11019" s="8">
        <v>8792.1200000000008</v>
      </c>
      <c r="R11019" s="17">
        <f t="shared" si="690"/>
        <v>941903.6</v>
      </c>
      <c r="S11019" s="18">
        <f t="shared" si="691"/>
        <v>959219.89000000036</v>
      </c>
    </row>
    <row r="11020" spans="1:19" x14ac:dyDescent="0.25">
      <c r="A11020" s="7" t="s">
        <v>13501</v>
      </c>
      <c r="B11020" s="7" t="s">
        <v>8896</v>
      </c>
      <c r="C11020" s="7" t="s">
        <v>13502</v>
      </c>
      <c r="D11020" s="7" t="s">
        <v>13503</v>
      </c>
      <c r="E11020" s="7" t="s">
        <v>13504</v>
      </c>
      <c r="F11020" s="8">
        <v>21</v>
      </c>
      <c r="G11020" s="8">
        <v>314.05</v>
      </c>
      <c r="H11020" s="8">
        <v>314.05</v>
      </c>
      <c r="I11020" s="8">
        <v>120</v>
      </c>
      <c r="J11020" s="8">
        <v>37686</v>
      </c>
      <c r="K11020" s="8">
        <v>314.05</v>
      </c>
      <c r="L11020" s="8">
        <f t="shared" si="688"/>
        <v>54.50454545454545</v>
      </c>
      <c r="M11020" s="8">
        <f t="shared" si="689"/>
        <v>259.54545454545456</v>
      </c>
      <c r="N11020" s="9"/>
      <c r="O11020" s="9"/>
      <c r="P11020" s="8">
        <v>21</v>
      </c>
      <c r="Q11020" s="8">
        <v>380.00049999999999</v>
      </c>
      <c r="R11020" s="17">
        <f t="shared" si="690"/>
        <v>0</v>
      </c>
      <c r="S11020" s="18">
        <f t="shared" si="691"/>
        <v>37686</v>
      </c>
    </row>
    <row r="11021" spans="1:19" x14ac:dyDescent="0.25">
      <c r="A11021" s="7" t="s">
        <v>719</v>
      </c>
      <c r="B11021" s="7" t="s">
        <v>720</v>
      </c>
      <c r="C11021" s="7" t="s">
        <v>185</v>
      </c>
      <c r="D11021" s="7" t="s">
        <v>186</v>
      </c>
      <c r="E11021" s="7" t="s">
        <v>187</v>
      </c>
      <c r="F11021" s="8">
        <v>21</v>
      </c>
      <c r="G11021" s="8">
        <v>2317.54</v>
      </c>
      <c r="H11021" s="8">
        <v>2502.89</v>
      </c>
      <c r="I11021" s="8">
        <v>84</v>
      </c>
      <c r="J11021" s="8">
        <v>202300.19</v>
      </c>
      <c r="K11021" s="8">
        <v>2408.3355952380953</v>
      </c>
      <c r="L11021" s="8">
        <f t="shared" si="688"/>
        <v>417.97559917355375</v>
      </c>
      <c r="M11021" s="8">
        <f t="shared" si="689"/>
        <v>1990.3599960645415</v>
      </c>
      <c r="N11021" s="14">
        <v>12</v>
      </c>
      <c r="O11021" s="14">
        <v>2316.7199999999998</v>
      </c>
      <c r="P11021" s="8">
        <v>21</v>
      </c>
      <c r="Q11021" s="8">
        <v>2502.8849999999998</v>
      </c>
      <c r="R11021" s="17">
        <f t="shared" si="690"/>
        <v>194604.47999999998</v>
      </c>
      <c r="S11021" s="18">
        <f t="shared" si="691"/>
        <v>202300.19</v>
      </c>
    </row>
    <row r="11022" spans="1:19" x14ac:dyDescent="0.25">
      <c r="A11022" s="7" t="s">
        <v>4983</v>
      </c>
      <c r="B11022" s="7" t="s">
        <v>4984</v>
      </c>
      <c r="C11022" s="7" t="s">
        <v>14</v>
      </c>
      <c r="D11022" s="7" t="s">
        <v>15</v>
      </c>
      <c r="E11022" s="7" t="s">
        <v>4985</v>
      </c>
      <c r="F11022" s="8">
        <v>21</v>
      </c>
      <c r="G11022" s="8">
        <v>22000</v>
      </c>
      <c r="H11022" s="8">
        <v>23990</v>
      </c>
      <c r="I11022" s="8">
        <v>9</v>
      </c>
      <c r="J11022" s="8">
        <v>207950</v>
      </c>
      <c r="K11022" s="8">
        <v>23105.555555555555</v>
      </c>
      <c r="L11022" s="8">
        <f t="shared" si="688"/>
        <v>4010.0550964187314</v>
      </c>
      <c r="M11022" s="8">
        <f t="shared" si="689"/>
        <v>19095.500459136823</v>
      </c>
      <c r="N11022" s="9"/>
      <c r="O11022" s="9"/>
      <c r="P11022" s="8">
        <v>21</v>
      </c>
      <c r="Q11022" s="8">
        <v>23990</v>
      </c>
      <c r="R11022" s="17">
        <f t="shared" si="690"/>
        <v>0</v>
      </c>
      <c r="S11022" s="18">
        <f t="shared" si="691"/>
        <v>207950</v>
      </c>
    </row>
    <row r="11023" spans="1:19" x14ac:dyDescent="0.25">
      <c r="A11023" s="7" t="s">
        <v>8434</v>
      </c>
      <c r="B11023" s="7" t="s">
        <v>8435</v>
      </c>
      <c r="C11023" s="7" t="s">
        <v>7205</v>
      </c>
      <c r="D11023" s="7" t="s">
        <v>7206</v>
      </c>
      <c r="E11023" s="7" t="s">
        <v>7440</v>
      </c>
      <c r="F11023" s="8">
        <v>15</v>
      </c>
      <c r="G11023" s="8">
        <v>348.38</v>
      </c>
      <c r="H11023" s="8">
        <v>401.71</v>
      </c>
      <c r="I11023" s="8">
        <v>420</v>
      </c>
      <c r="J11023" s="8">
        <v>160582.84000000003</v>
      </c>
      <c r="K11023" s="8">
        <v>382.34009523809527</v>
      </c>
      <c r="L11023" s="8">
        <f t="shared" si="688"/>
        <v>49.870447204968912</v>
      </c>
      <c r="M11023" s="8">
        <f t="shared" si="689"/>
        <v>332.46964803312636</v>
      </c>
      <c r="N11023" s="9"/>
      <c r="O11023" s="9"/>
      <c r="P11023" s="8">
        <v>15</v>
      </c>
      <c r="Q11023" s="8">
        <v>401.84914583333335</v>
      </c>
      <c r="R11023" s="17">
        <f t="shared" si="690"/>
        <v>0</v>
      </c>
      <c r="S11023" s="18">
        <f t="shared" si="691"/>
        <v>160582.84000000003</v>
      </c>
    </row>
    <row r="11024" spans="1:19" x14ac:dyDescent="0.25">
      <c r="A11024" s="7" t="s">
        <v>21954</v>
      </c>
      <c r="B11024" s="7" t="s">
        <v>21955</v>
      </c>
      <c r="C11024" s="7" t="s">
        <v>32</v>
      </c>
      <c r="D11024" s="7" t="s">
        <v>33</v>
      </c>
      <c r="E11024" s="7" t="s">
        <v>34</v>
      </c>
      <c r="F11024" s="8">
        <v>15</v>
      </c>
      <c r="G11024" s="8">
        <v>11946.66</v>
      </c>
      <c r="H11024" s="8">
        <v>14009.32</v>
      </c>
      <c r="I11024" s="8">
        <v>8</v>
      </c>
      <c r="J11024" s="8">
        <v>103823.92</v>
      </c>
      <c r="K11024" s="8">
        <v>12977.99</v>
      </c>
      <c r="L11024" s="8">
        <f t="shared" si="688"/>
        <v>1692.7813043478254</v>
      </c>
      <c r="M11024" s="8">
        <f t="shared" si="689"/>
        <v>11285.208695652174</v>
      </c>
      <c r="N11024" s="9"/>
      <c r="O11024" s="9"/>
      <c r="P11024" s="8">
        <v>15</v>
      </c>
      <c r="Q11024" s="8">
        <v>14009.32</v>
      </c>
      <c r="R11024" s="17">
        <f t="shared" si="690"/>
        <v>0</v>
      </c>
      <c r="S11024" s="18">
        <f t="shared" si="691"/>
        <v>103823.92</v>
      </c>
    </row>
    <row r="11025" spans="1:19" x14ac:dyDescent="0.25">
      <c r="A11025" s="7" t="s">
        <v>15655</v>
      </c>
      <c r="B11025" s="7" t="s">
        <v>15656</v>
      </c>
      <c r="C11025" s="7" t="s">
        <v>7205</v>
      </c>
      <c r="D11025" s="7" t="s">
        <v>7206</v>
      </c>
      <c r="E11025" s="7" t="s">
        <v>7440</v>
      </c>
      <c r="F11025" s="8">
        <v>15</v>
      </c>
      <c r="G11025" s="8">
        <v>447.97</v>
      </c>
      <c r="H11025" s="8">
        <v>483.8</v>
      </c>
      <c r="I11025" s="8">
        <v>560</v>
      </c>
      <c r="J11025" s="8">
        <v>262507.54000000004</v>
      </c>
      <c r="K11025" s="8">
        <v>468.76346428571435</v>
      </c>
      <c r="L11025" s="8">
        <f t="shared" si="688"/>
        <v>61.143060559006187</v>
      </c>
      <c r="M11025" s="8">
        <f t="shared" si="689"/>
        <v>407.62040372670816</v>
      </c>
      <c r="N11025" s="14">
        <v>12</v>
      </c>
      <c r="O11025" s="14">
        <v>471.18</v>
      </c>
      <c r="P11025" s="8">
        <v>15</v>
      </c>
      <c r="Q11025" s="8">
        <v>483.8</v>
      </c>
      <c r="R11025" s="17">
        <f t="shared" si="690"/>
        <v>263860.8</v>
      </c>
      <c r="S11025" s="18">
        <f t="shared" si="691"/>
        <v>262507.54000000004</v>
      </c>
    </row>
    <row r="11026" spans="1:19" x14ac:dyDescent="0.25">
      <c r="A11026" s="7" t="s">
        <v>15225</v>
      </c>
      <c r="B11026" s="7" t="s">
        <v>15226</v>
      </c>
      <c r="C11026" s="7" t="s">
        <v>10713</v>
      </c>
      <c r="D11026" s="7" t="s">
        <v>10714</v>
      </c>
      <c r="E11026" s="7" t="s">
        <v>10715</v>
      </c>
      <c r="F11026" s="8">
        <v>21</v>
      </c>
      <c r="G11026" s="8">
        <v>1397.55</v>
      </c>
      <c r="H11026" s="8">
        <v>1698.84</v>
      </c>
      <c r="I11026" s="8">
        <v>124</v>
      </c>
      <c r="J11026" s="8">
        <v>202220.03999999998</v>
      </c>
      <c r="K11026" s="8">
        <v>1630.8067741935481</v>
      </c>
      <c r="L11026" s="8">
        <f t="shared" si="688"/>
        <v>283.03258064516126</v>
      </c>
      <c r="M11026" s="8">
        <f t="shared" si="689"/>
        <v>1347.7741935483868</v>
      </c>
      <c r="N11026" s="14">
        <v>12</v>
      </c>
      <c r="O11026" s="14">
        <v>1572.48</v>
      </c>
      <c r="P11026" s="8">
        <v>21</v>
      </c>
      <c r="Q11026" s="8">
        <v>1698.84</v>
      </c>
      <c r="R11026" s="17">
        <f t="shared" si="690"/>
        <v>194987.51999999999</v>
      </c>
      <c r="S11026" s="18">
        <f t="shared" si="691"/>
        <v>202220.03999999998</v>
      </c>
    </row>
    <row r="11027" spans="1:19" x14ac:dyDescent="0.25">
      <c r="A11027" s="7" t="s">
        <v>18015</v>
      </c>
      <c r="B11027" s="7" t="s">
        <v>18016</v>
      </c>
      <c r="C11027" s="7" t="s">
        <v>14</v>
      </c>
      <c r="D11027" s="7" t="s">
        <v>15</v>
      </c>
      <c r="E11027" s="7" t="s">
        <v>12107</v>
      </c>
      <c r="F11027" s="8">
        <v>21</v>
      </c>
      <c r="G11027" s="8">
        <v>23.72</v>
      </c>
      <c r="H11027" s="8">
        <v>27.35</v>
      </c>
      <c r="I11027" s="8">
        <v>25220</v>
      </c>
      <c r="J11027" s="8">
        <v>681209.4300000004</v>
      </c>
      <c r="K11027" s="8">
        <v>27.010683187946089</v>
      </c>
      <c r="L11027" s="8">
        <f t="shared" si="688"/>
        <v>4.6878045202220484</v>
      </c>
      <c r="M11027" s="8">
        <f t="shared" si="689"/>
        <v>22.322878667724041</v>
      </c>
      <c r="N11027" s="14">
        <v>12</v>
      </c>
      <c r="O11027" s="14">
        <v>25.312000000000001</v>
      </c>
      <c r="P11027" s="8">
        <v>21</v>
      </c>
      <c r="Q11027" s="8">
        <v>27.346</v>
      </c>
      <c r="R11027" s="17">
        <f t="shared" si="690"/>
        <v>638368.64</v>
      </c>
      <c r="S11027" s="18">
        <f t="shared" si="691"/>
        <v>681209.4300000004</v>
      </c>
    </row>
    <row r="11028" spans="1:19" x14ac:dyDescent="0.25">
      <c r="A11028" s="7" t="s">
        <v>11446</v>
      </c>
      <c r="B11028" s="7" t="s">
        <v>11447</v>
      </c>
      <c r="C11028" s="7" t="s">
        <v>14</v>
      </c>
      <c r="D11028" s="7" t="s">
        <v>15</v>
      </c>
      <c r="E11028" s="7" t="s">
        <v>8819</v>
      </c>
      <c r="F11028" s="8">
        <v>15</v>
      </c>
      <c r="G11028" s="8">
        <v>734.85</v>
      </c>
      <c r="H11028" s="8">
        <v>914.25</v>
      </c>
      <c r="I11028" s="8">
        <v>192</v>
      </c>
      <c r="J11028" s="8">
        <v>166924.79999999999</v>
      </c>
      <c r="K11028" s="8">
        <v>869.4</v>
      </c>
      <c r="L11028" s="8">
        <f t="shared" si="688"/>
        <v>113.39999999999998</v>
      </c>
      <c r="M11028" s="8">
        <f t="shared" si="689"/>
        <v>756</v>
      </c>
      <c r="N11028" s="14">
        <v>12</v>
      </c>
      <c r="O11028" s="14">
        <v>890.4</v>
      </c>
      <c r="P11028" s="8">
        <v>15</v>
      </c>
      <c r="Q11028" s="8">
        <v>914.25</v>
      </c>
      <c r="R11028" s="17">
        <f t="shared" si="690"/>
        <v>170956.79999999999</v>
      </c>
      <c r="S11028" s="18">
        <f t="shared" si="691"/>
        <v>166924.79999999999</v>
      </c>
    </row>
    <row r="11029" spans="1:19" x14ac:dyDescent="0.25">
      <c r="A11029" s="7" t="s">
        <v>22479</v>
      </c>
      <c r="B11029" s="7" t="s">
        <v>22480</v>
      </c>
      <c r="C11029" s="7" t="s">
        <v>37</v>
      </c>
      <c r="D11029" s="7" t="s">
        <v>38</v>
      </c>
      <c r="E11029" s="7" t="s">
        <v>39</v>
      </c>
      <c r="F11029" s="8">
        <v>15</v>
      </c>
      <c r="G11029" s="8">
        <v>4339.92</v>
      </c>
      <c r="H11029" s="8">
        <v>4339.92</v>
      </c>
      <c r="I11029" s="8">
        <v>4</v>
      </c>
      <c r="J11029" s="8">
        <v>8679.84</v>
      </c>
      <c r="K11029" s="8">
        <v>2169.96</v>
      </c>
      <c r="L11029" s="8">
        <f t="shared" si="688"/>
        <v>283.03826086956497</v>
      </c>
      <c r="M11029" s="8">
        <f t="shared" si="689"/>
        <v>1886.9217391304351</v>
      </c>
      <c r="N11029" s="9"/>
      <c r="O11029" s="9"/>
      <c r="P11029" s="8">
        <v>15</v>
      </c>
      <c r="Q11029" s="8">
        <v>4339.92</v>
      </c>
      <c r="R11029" s="17">
        <f t="shared" si="690"/>
        <v>0</v>
      </c>
      <c r="S11029" s="18">
        <f t="shared" si="691"/>
        <v>8679.84</v>
      </c>
    </row>
    <row r="11030" spans="1:19" x14ac:dyDescent="0.25">
      <c r="A11030" s="7" t="s">
        <v>17045</v>
      </c>
      <c r="B11030" s="7" t="s">
        <v>17046</v>
      </c>
      <c r="C11030" s="7" t="s">
        <v>10713</v>
      </c>
      <c r="D11030" s="7" t="s">
        <v>10714</v>
      </c>
      <c r="E11030" s="7" t="s">
        <v>10715</v>
      </c>
      <c r="F11030" s="8">
        <v>21</v>
      </c>
      <c r="G11030" s="8">
        <v>54748.39</v>
      </c>
      <c r="H11030" s="8">
        <v>58006.239999999998</v>
      </c>
      <c r="I11030" s="8">
        <v>4</v>
      </c>
      <c r="J11030" s="8">
        <v>223215.81</v>
      </c>
      <c r="K11030" s="8">
        <v>55803.952499999999</v>
      </c>
      <c r="L11030" s="8">
        <f t="shared" si="688"/>
        <v>9684.9834917355329</v>
      </c>
      <c r="M11030" s="8">
        <f t="shared" si="689"/>
        <v>46118.969008264467</v>
      </c>
      <c r="N11030" s="9"/>
      <c r="O11030" s="9"/>
      <c r="P11030" s="8">
        <v>21</v>
      </c>
      <c r="Q11030" s="8">
        <v>58006.239999999998</v>
      </c>
      <c r="R11030" s="17">
        <f t="shared" si="690"/>
        <v>0</v>
      </c>
      <c r="S11030" s="18">
        <f t="shared" si="691"/>
        <v>223215.81</v>
      </c>
    </row>
    <row r="11031" spans="1:19" x14ac:dyDescent="0.25">
      <c r="A11031" s="7" t="s">
        <v>16534</v>
      </c>
      <c r="B11031" s="7" t="s">
        <v>16535</v>
      </c>
      <c r="C11031" s="7" t="s">
        <v>37</v>
      </c>
      <c r="D11031" s="7" t="s">
        <v>38</v>
      </c>
      <c r="E11031" s="7" t="s">
        <v>39</v>
      </c>
      <c r="F11031" s="8">
        <v>15</v>
      </c>
      <c r="G11031" s="8">
        <v>3220</v>
      </c>
      <c r="H11031" s="8">
        <v>5225.6000000000004</v>
      </c>
      <c r="I11031" s="8">
        <v>47</v>
      </c>
      <c r="J11031" s="8">
        <v>166800.6</v>
      </c>
      <c r="K11031" s="8">
        <v>3548.9489361702131</v>
      </c>
      <c r="L11031" s="8">
        <f t="shared" si="688"/>
        <v>462.90638297872329</v>
      </c>
      <c r="M11031" s="8">
        <f t="shared" si="689"/>
        <v>3086.0425531914898</v>
      </c>
      <c r="N11031" s="14">
        <v>12</v>
      </c>
      <c r="O11031" s="14">
        <v>3640</v>
      </c>
      <c r="P11031" s="8">
        <v>15</v>
      </c>
      <c r="Q11031" s="8">
        <v>3737.5</v>
      </c>
      <c r="R11031" s="17">
        <f t="shared" si="690"/>
        <v>171080</v>
      </c>
      <c r="S11031" s="18">
        <f t="shared" si="691"/>
        <v>166800.6</v>
      </c>
    </row>
    <row r="11032" spans="1:19" x14ac:dyDescent="0.25">
      <c r="A11032" s="7" t="s">
        <v>9143</v>
      </c>
      <c r="B11032" s="7" t="s">
        <v>9144</v>
      </c>
      <c r="C11032" s="7" t="s">
        <v>14</v>
      </c>
      <c r="D11032" s="7" t="s">
        <v>15</v>
      </c>
      <c r="E11032" s="7" t="s">
        <v>2322</v>
      </c>
      <c r="F11032" s="8">
        <v>21</v>
      </c>
      <c r="G11032" s="8">
        <v>47.8</v>
      </c>
      <c r="H11032" s="8">
        <v>196.02</v>
      </c>
      <c r="I11032" s="8">
        <v>120</v>
      </c>
      <c r="J11032" s="8">
        <v>14628.900000000001</v>
      </c>
      <c r="K11032" s="8">
        <v>121.90750000000001</v>
      </c>
      <c r="L11032" s="8">
        <f t="shared" si="688"/>
        <v>21.157499999999999</v>
      </c>
      <c r="M11032" s="8">
        <f t="shared" si="689"/>
        <v>100.75000000000001</v>
      </c>
      <c r="N11032" s="9"/>
      <c r="O11032" s="9"/>
      <c r="P11032" s="8">
        <v>21</v>
      </c>
      <c r="Q11032" s="8">
        <v>196.02</v>
      </c>
      <c r="R11032" s="17">
        <f t="shared" si="690"/>
        <v>0</v>
      </c>
      <c r="S11032" s="18">
        <f t="shared" si="691"/>
        <v>14628.900000000001</v>
      </c>
    </row>
    <row r="11033" spans="1:19" x14ac:dyDescent="0.25">
      <c r="A11033" s="7" t="s">
        <v>10612</v>
      </c>
      <c r="B11033" s="7" t="s">
        <v>10613</v>
      </c>
      <c r="C11033" s="7" t="s">
        <v>14</v>
      </c>
      <c r="D11033" s="7" t="s">
        <v>15</v>
      </c>
      <c r="E11033" s="7" t="s">
        <v>2322</v>
      </c>
      <c r="F11033" s="8">
        <v>21</v>
      </c>
      <c r="G11033" s="8">
        <v>14.52</v>
      </c>
      <c r="H11033" s="8">
        <v>29.19</v>
      </c>
      <c r="I11033" s="8">
        <v>990</v>
      </c>
      <c r="J11033" s="8">
        <v>19796.809999999998</v>
      </c>
      <c r="K11033" s="8">
        <v>19.996777777777776</v>
      </c>
      <c r="L11033" s="8">
        <f t="shared" si="688"/>
        <v>3.4705151515151513</v>
      </c>
      <c r="M11033" s="8">
        <f t="shared" si="689"/>
        <v>16.526262626262625</v>
      </c>
      <c r="N11033" s="9"/>
      <c r="O11033" s="9"/>
      <c r="P11033" s="8">
        <v>21</v>
      </c>
      <c r="Q11033" s="8">
        <v>29.185199999999998</v>
      </c>
      <c r="R11033" s="17">
        <f t="shared" si="690"/>
        <v>0</v>
      </c>
      <c r="S11033" s="18">
        <f t="shared" si="691"/>
        <v>19796.809999999998</v>
      </c>
    </row>
    <row r="11034" spans="1:19" x14ac:dyDescent="0.25">
      <c r="A11034" s="7" t="s">
        <v>15657</v>
      </c>
      <c r="B11034" s="7" t="s">
        <v>15658</v>
      </c>
      <c r="C11034" s="7" t="s">
        <v>7205</v>
      </c>
      <c r="D11034" s="7" t="s">
        <v>7206</v>
      </c>
      <c r="E11034" s="7" t="s">
        <v>7440</v>
      </c>
      <c r="F11034" s="8">
        <v>15</v>
      </c>
      <c r="G11034" s="8">
        <v>330.53</v>
      </c>
      <c r="H11034" s="8">
        <v>356.95</v>
      </c>
      <c r="I11034" s="8">
        <v>725</v>
      </c>
      <c r="J11034" s="8">
        <v>249671.07000000009</v>
      </c>
      <c r="K11034" s="8">
        <v>344.37388965517255</v>
      </c>
      <c r="L11034" s="8">
        <f t="shared" si="688"/>
        <v>44.918333433283351</v>
      </c>
      <c r="M11034" s="8">
        <f t="shared" si="689"/>
        <v>299.4555562218892</v>
      </c>
      <c r="N11034" s="14">
        <v>12</v>
      </c>
      <c r="O11034" s="14">
        <v>347.6345</v>
      </c>
      <c r="P11034" s="8">
        <v>15</v>
      </c>
      <c r="Q11034" s="8">
        <v>356.94566666666668</v>
      </c>
      <c r="R11034" s="17">
        <f t="shared" si="690"/>
        <v>252035.01250000001</v>
      </c>
      <c r="S11034" s="18">
        <f t="shared" si="691"/>
        <v>249671.07000000009</v>
      </c>
    </row>
    <row r="11035" spans="1:19" x14ac:dyDescent="0.25">
      <c r="A11035" s="7" t="s">
        <v>15465</v>
      </c>
      <c r="B11035" s="7" t="s">
        <v>15466</v>
      </c>
      <c r="C11035" s="7" t="s">
        <v>14</v>
      </c>
      <c r="D11035" s="7" t="s">
        <v>15</v>
      </c>
      <c r="E11035" s="7" t="s">
        <v>2322</v>
      </c>
      <c r="F11035" s="8">
        <v>21</v>
      </c>
      <c r="G11035" s="8">
        <v>2819.3</v>
      </c>
      <c r="H11035" s="8">
        <v>3098.81</v>
      </c>
      <c r="I11035" s="8">
        <v>260</v>
      </c>
      <c r="J11035" s="8">
        <v>796555.10000000009</v>
      </c>
      <c r="K11035" s="8">
        <v>3063.6734615384621</v>
      </c>
      <c r="L11035" s="8">
        <f t="shared" si="688"/>
        <v>531.71192307692309</v>
      </c>
      <c r="M11035" s="8">
        <f t="shared" si="689"/>
        <v>2531.961538461539</v>
      </c>
      <c r="N11035" s="9"/>
      <c r="O11035" s="9"/>
      <c r="P11035" s="8">
        <v>21</v>
      </c>
      <c r="Q11035" s="8">
        <v>3098.81</v>
      </c>
      <c r="R11035" s="17">
        <f t="shared" si="690"/>
        <v>0</v>
      </c>
      <c r="S11035" s="18">
        <f t="shared" si="691"/>
        <v>796555.10000000009</v>
      </c>
    </row>
    <row r="11036" spans="1:19" x14ac:dyDescent="0.25">
      <c r="A11036" s="7" t="s">
        <v>9238</v>
      </c>
      <c r="B11036" s="7" t="s">
        <v>9239</v>
      </c>
      <c r="C11036" s="7" t="s">
        <v>7886</v>
      </c>
      <c r="D11036" s="7" t="s">
        <v>7887</v>
      </c>
      <c r="E11036" s="7" t="s">
        <v>9153</v>
      </c>
      <c r="F11036" s="8">
        <v>21</v>
      </c>
      <c r="G11036" s="8">
        <v>302.5</v>
      </c>
      <c r="H11036" s="8">
        <v>326.7</v>
      </c>
      <c r="I11036" s="8">
        <v>3230</v>
      </c>
      <c r="J11036" s="8">
        <v>1046045</v>
      </c>
      <c r="K11036" s="8">
        <v>323.85294117647061</v>
      </c>
      <c r="L11036" s="8">
        <f t="shared" si="688"/>
        <v>56.20588235294116</v>
      </c>
      <c r="M11036" s="8">
        <f t="shared" si="689"/>
        <v>267.64705882352945</v>
      </c>
      <c r="N11036" s="9"/>
      <c r="O11036" s="9"/>
      <c r="P11036" s="8">
        <v>21</v>
      </c>
      <c r="Q11036" s="8">
        <v>326.7</v>
      </c>
      <c r="R11036" s="17">
        <f t="shared" si="690"/>
        <v>0</v>
      </c>
      <c r="S11036" s="18">
        <f t="shared" si="691"/>
        <v>1046045</v>
      </c>
    </row>
    <row r="11037" spans="1:19" x14ac:dyDescent="0.25">
      <c r="A11037" s="7" t="s">
        <v>10146</v>
      </c>
      <c r="B11037" s="7" t="s">
        <v>10147</v>
      </c>
      <c r="C11037" s="7" t="s">
        <v>37</v>
      </c>
      <c r="D11037" s="7" t="s">
        <v>38</v>
      </c>
      <c r="E11037" s="7" t="s">
        <v>39</v>
      </c>
      <c r="F11037" s="8">
        <v>15</v>
      </c>
      <c r="G11037" s="8">
        <v>285.14</v>
      </c>
      <c r="H11037" s="8">
        <v>307.95999999999998</v>
      </c>
      <c r="I11037" s="8">
        <v>1517</v>
      </c>
      <c r="J11037" s="8">
        <v>457867.36</v>
      </c>
      <c r="K11037" s="8">
        <v>301.82423203691496</v>
      </c>
      <c r="L11037" s="8">
        <f t="shared" si="688"/>
        <v>39.36837809177149</v>
      </c>
      <c r="M11037" s="8">
        <f t="shared" si="689"/>
        <v>262.45585394514347</v>
      </c>
      <c r="N11037" s="14">
        <v>12</v>
      </c>
      <c r="O11037" s="14">
        <v>299.93</v>
      </c>
      <c r="P11037" s="8">
        <v>15</v>
      </c>
      <c r="Q11037" s="8">
        <v>307.94875000000002</v>
      </c>
      <c r="R11037" s="17">
        <f t="shared" si="690"/>
        <v>454993.81</v>
      </c>
      <c r="S11037" s="18">
        <f t="shared" si="691"/>
        <v>457867.36</v>
      </c>
    </row>
    <row r="11038" spans="1:19" x14ac:dyDescent="0.25">
      <c r="A11038" s="7" t="s">
        <v>8029</v>
      </c>
      <c r="B11038" s="7" t="s">
        <v>8030</v>
      </c>
      <c r="C11038" s="7" t="s">
        <v>14</v>
      </c>
      <c r="D11038" s="7" t="s">
        <v>15</v>
      </c>
      <c r="E11038" s="7" t="s">
        <v>7231</v>
      </c>
      <c r="F11038" s="8">
        <v>15</v>
      </c>
      <c r="G11038" s="8">
        <v>503.36</v>
      </c>
      <c r="H11038" s="8">
        <v>636.76</v>
      </c>
      <c r="I11038" s="8">
        <v>110</v>
      </c>
      <c r="J11038" s="8">
        <v>60732.649999999994</v>
      </c>
      <c r="K11038" s="8">
        <v>552.1149999999999</v>
      </c>
      <c r="L11038" s="8">
        <f t="shared" si="688"/>
        <v>72.01499999999993</v>
      </c>
      <c r="M11038" s="8">
        <f t="shared" si="689"/>
        <v>480.09999999999997</v>
      </c>
      <c r="N11038" s="9"/>
      <c r="O11038" s="9"/>
      <c r="P11038" s="8">
        <v>15</v>
      </c>
      <c r="Q11038" s="8">
        <v>636.755</v>
      </c>
      <c r="R11038" s="17">
        <f t="shared" si="690"/>
        <v>0</v>
      </c>
      <c r="S11038" s="18">
        <f t="shared" si="691"/>
        <v>60732.649999999994</v>
      </c>
    </row>
    <row r="11039" spans="1:19" x14ac:dyDescent="0.25">
      <c r="A11039" s="7" t="s">
        <v>17487</v>
      </c>
      <c r="B11039" s="7" t="s">
        <v>17488</v>
      </c>
      <c r="C11039" s="7" t="s">
        <v>10713</v>
      </c>
      <c r="D11039" s="7" t="s">
        <v>10714</v>
      </c>
      <c r="E11039" s="7" t="s">
        <v>10715</v>
      </c>
      <c r="F11039" s="8">
        <v>21</v>
      </c>
      <c r="G11039" s="8">
        <v>12203.86</v>
      </c>
      <c r="H11039" s="8">
        <v>12930.06</v>
      </c>
      <c r="I11039" s="8">
        <v>48</v>
      </c>
      <c r="J11039" s="8">
        <v>604000.54</v>
      </c>
      <c r="K11039" s="8">
        <v>12583.344583333334</v>
      </c>
      <c r="L11039" s="8">
        <f t="shared" si="688"/>
        <v>2183.8862499999996</v>
      </c>
      <c r="M11039" s="8">
        <f t="shared" si="689"/>
        <v>10399.458333333334</v>
      </c>
      <c r="N11039" s="9"/>
      <c r="O11039" s="9"/>
      <c r="P11039" s="8">
        <v>21</v>
      </c>
      <c r="Q11039" s="8">
        <v>12778.003333333334</v>
      </c>
      <c r="R11039" s="17">
        <f t="shared" si="690"/>
        <v>0</v>
      </c>
      <c r="S11039" s="18">
        <f t="shared" si="691"/>
        <v>604000.54</v>
      </c>
    </row>
    <row r="11040" spans="1:19" x14ac:dyDescent="0.25">
      <c r="A11040" s="7" t="s">
        <v>19354</v>
      </c>
      <c r="B11040" s="7" t="s">
        <v>19355</v>
      </c>
      <c r="C11040" s="7" t="s">
        <v>32</v>
      </c>
      <c r="D11040" s="7" t="s">
        <v>33</v>
      </c>
      <c r="E11040" s="7" t="s">
        <v>34</v>
      </c>
      <c r="F11040" s="8">
        <v>15</v>
      </c>
      <c r="G11040" s="8">
        <v>2748.53</v>
      </c>
      <c r="H11040" s="8">
        <v>3115.01</v>
      </c>
      <c r="I11040" s="8">
        <v>45</v>
      </c>
      <c r="J11040" s="8">
        <v>130830.22</v>
      </c>
      <c r="K11040" s="8">
        <v>2907.3382222222222</v>
      </c>
      <c r="L11040" s="8">
        <f t="shared" si="688"/>
        <v>379.21802898550686</v>
      </c>
      <c r="M11040" s="8">
        <f t="shared" si="689"/>
        <v>2528.1201932367153</v>
      </c>
      <c r="N11040" s="9"/>
      <c r="O11040" s="9"/>
      <c r="P11040" s="8">
        <v>15</v>
      </c>
      <c r="Q11040" s="8">
        <v>3115.0066666666667</v>
      </c>
      <c r="R11040" s="17">
        <f t="shared" si="690"/>
        <v>0</v>
      </c>
      <c r="S11040" s="18">
        <f t="shared" si="691"/>
        <v>130830.22</v>
      </c>
    </row>
    <row r="11041" spans="1:19" x14ac:dyDescent="0.25">
      <c r="A11041" s="7" t="s">
        <v>8580</v>
      </c>
      <c r="B11041" s="7" t="s">
        <v>8581</v>
      </c>
      <c r="C11041" s="7" t="s">
        <v>7249</v>
      </c>
      <c r="D11041" s="7" t="s">
        <v>7250</v>
      </c>
      <c r="E11041" s="7" t="s">
        <v>7251</v>
      </c>
      <c r="F11041" s="8">
        <v>21</v>
      </c>
      <c r="G11041" s="8">
        <v>0.63</v>
      </c>
      <c r="H11041" s="8">
        <v>0.67</v>
      </c>
      <c r="I11041" s="8">
        <v>914902</v>
      </c>
      <c r="J11041" s="8">
        <v>605384.71000000031</v>
      </c>
      <c r="K11041" s="8">
        <v>0.66169350378510516</v>
      </c>
      <c r="L11041" s="8">
        <f t="shared" si="688"/>
        <v>0.11483936842551412</v>
      </c>
      <c r="M11041" s="8">
        <f t="shared" si="689"/>
        <v>0.54685413535959104</v>
      </c>
      <c r="N11041" s="14">
        <v>12</v>
      </c>
      <c r="O11041" s="14">
        <v>0.67188800000000004</v>
      </c>
      <c r="P11041" s="8">
        <v>21</v>
      </c>
      <c r="Q11041" s="8">
        <v>0.67191299999999998</v>
      </c>
      <c r="R11041" s="17">
        <f t="shared" si="690"/>
        <v>614711.67497599998</v>
      </c>
      <c r="S11041" s="18">
        <f t="shared" si="691"/>
        <v>605384.71000000031</v>
      </c>
    </row>
    <row r="11042" spans="1:19" x14ac:dyDescent="0.25">
      <c r="A11042" s="7" t="s">
        <v>18236</v>
      </c>
      <c r="B11042" s="7" t="s">
        <v>18237</v>
      </c>
      <c r="C11042" s="7" t="s">
        <v>37</v>
      </c>
      <c r="D11042" s="7" t="s">
        <v>38</v>
      </c>
      <c r="E11042" s="7" t="s">
        <v>39</v>
      </c>
      <c r="F11042" s="8">
        <v>15</v>
      </c>
      <c r="G11042" s="8">
        <v>5405</v>
      </c>
      <c r="H11042" s="8">
        <v>7776.02</v>
      </c>
      <c r="I11042" s="8">
        <v>29</v>
      </c>
      <c r="J11042" s="8">
        <v>216154.04</v>
      </c>
      <c r="K11042" s="8">
        <v>7453.587586206897</v>
      </c>
      <c r="L11042" s="8">
        <f t="shared" si="688"/>
        <v>972.20707646176834</v>
      </c>
      <c r="M11042" s="8">
        <f t="shared" si="689"/>
        <v>6481.3805097451286</v>
      </c>
      <c r="N11042" s="14">
        <v>12</v>
      </c>
      <c r="O11042" s="14">
        <v>7573.15</v>
      </c>
      <c r="P11042" s="8">
        <v>15</v>
      </c>
      <c r="Q11042" s="8">
        <v>7776</v>
      </c>
      <c r="R11042" s="17">
        <f t="shared" si="690"/>
        <v>219621.34999999998</v>
      </c>
      <c r="S11042" s="18">
        <f t="shared" si="691"/>
        <v>216154.04</v>
      </c>
    </row>
    <row r="11043" spans="1:19" x14ac:dyDescent="0.25">
      <c r="A11043" s="7" t="s">
        <v>12979</v>
      </c>
      <c r="B11043" s="7" t="s">
        <v>12980</v>
      </c>
      <c r="C11043" s="7" t="s">
        <v>7320</v>
      </c>
      <c r="D11043" s="7" t="s">
        <v>7321</v>
      </c>
      <c r="E11043" s="7" t="s">
        <v>7322</v>
      </c>
      <c r="F11043" s="8">
        <v>21</v>
      </c>
      <c r="G11043" s="8">
        <v>21.68</v>
      </c>
      <c r="H11043" s="8">
        <v>23.2</v>
      </c>
      <c r="I11043" s="8">
        <v>11804</v>
      </c>
      <c r="J11043" s="8">
        <v>264393.16000000003</v>
      </c>
      <c r="K11043" s="8">
        <v>22.398607251779062</v>
      </c>
      <c r="L11043" s="8">
        <f t="shared" si="688"/>
        <v>3.8873615891517375</v>
      </c>
      <c r="M11043" s="8">
        <f t="shared" si="689"/>
        <v>18.511245662627324</v>
      </c>
      <c r="N11043" s="9"/>
      <c r="O11043" s="9"/>
      <c r="P11043" s="8">
        <v>21</v>
      </c>
      <c r="Q11043" s="8">
        <v>23.195699999999999</v>
      </c>
      <c r="R11043" s="17">
        <f t="shared" si="690"/>
        <v>0</v>
      </c>
      <c r="S11043" s="18">
        <f t="shared" si="691"/>
        <v>264393.16000000003</v>
      </c>
    </row>
    <row r="11044" spans="1:19" x14ac:dyDescent="0.25">
      <c r="A11044" s="7" t="s">
        <v>12267</v>
      </c>
      <c r="B11044" s="7" t="s">
        <v>12268</v>
      </c>
      <c r="C11044" s="7" t="s">
        <v>7205</v>
      </c>
      <c r="D11044" s="7" t="s">
        <v>7206</v>
      </c>
      <c r="E11044" s="7" t="s">
        <v>7207</v>
      </c>
      <c r="F11044" s="8">
        <v>15</v>
      </c>
      <c r="G11044" s="8">
        <v>6.46</v>
      </c>
      <c r="H11044" s="8">
        <v>12.87</v>
      </c>
      <c r="I11044" s="8">
        <v>2300</v>
      </c>
      <c r="J11044" s="8">
        <v>20950.84</v>
      </c>
      <c r="K11044" s="8">
        <v>9.1090608695652175</v>
      </c>
      <c r="L11044" s="8">
        <f t="shared" si="688"/>
        <v>1.1881383742911149</v>
      </c>
      <c r="M11044" s="8">
        <f t="shared" si="689"/>
        <v>7.9209224952741026</v>
      </c>
      <c r="N11044" s="9"/>
      <c r="O11044" s="9"/>
      <c r="P11044" s="8">
        <v>15</v>
      </c>
      <c r="Q11044" s="8">
        <v>13.225</v>
      </c>
      <c r="R11044" s="17">
        <f t="shared" si="690"/>
        <v>0</v>
      </c>
      <c r="S11044" s="18">
        <f t="shared" si="691"/>
        <v>20950.84</v>
      </c>
    </row>
    <row r="11045" spans="1:19" x14ac:dyDescent="0.25">
      <c r="A11045" s="7" t="s">
        <v>12013</v>
      </c>
      <c r="B11045" s="7" t="s">
        <v>12014</v>
      </c>
      <c r="C11045" s="7" t="s">
        <v>7249</v>
      </c>
      <c r="D11045" s="7" t="s">
        <v>7250</v>
      </c>
      <c r="E11045" s="7" t="s">
        <v>7251</v>
      </c>
      <c r="F11045" s="8">
        <v>21</v>
      </c>
      <c r="G11045" s="8">
        <v>1258.4000000000001</v>
      </c>
      <c r="H11045" s="8">
        <v>1359.07</v>
      </c>
      <c r="I11045" s="8">
        <v>125</v>
      </c>
      <c r="J11045" s="8">
        <v>160320.16</v>
      </c>
      <c r="K11045" s="8">
        <v>1282.5612800000001</v>
      </c>
      <c r="L11045" s="8">
        <f t="shared" si="688"/>
        <v>222.59328000000005</v>
      </c>
      <c r="M11045" s="8">
        <f t="shared" si="689"/>
        <v>1059.9680000000001</v>
      </c>
      <c r="N11045" s="14">
        <v>12</v>
      </c>
      <c r="O11045" s="14">
        <v>1257.9839999999999</v>
      </c>
      <c r="P11045" s="8">
        <v>21</v>
      </c>
      <c r="Q11045" s="8">
        <v>1359.0720000000001</v>
      </c>
      <c r="R11045" s="17">
        <f t="shared" si="690"/>
        <v>157248</v>
      </c>
      <c r="S11045" s="18">
        <f t="shared" si="691"/>
        <v>160320.16</v>
      </c>
    </row>
    <row r="11046" spans="1:19" x14ac:dyDescent="0.25">
      <c r="A11046" s="7" t="s">
        <v>15447</v>
      </c>
      <c r="B11046" s="7" t="s">
        <v>15448</v>
      </c>
      <c r="C11046" s="7" t="s">
        <v>7400</v>
      </c>
      <c r="D11046" s="7" t="s">
        <v>7401</v>
      </c>
      <c r="E11046" s="7" t="s">
        <v>7402</v>
      </c>
      <c r="F11046" s="8">
        <v>15</v>
      </c>
      <c r="G11046" s="8">
        <v>577.66999999999996</v>
      </c>
      <c r="H11046" s="8">
        <v>623.89</v>
      </c>
      <c r="I11046" s="8">
        <v>211</v>
      </c>
      <c r="J11046" s="8">
        <v>122026.59999999998</v>
      </c>
      <c r="K11046" s="8">
        <v>578.32511848341221</v>
      </c>
      <c r="L11046" s="8">
        <f t="shared" si="688"/>
        <v>75.433711106531973</v>
      </c>
      <c r="M11046" s="8">
        <f t="shared" si="689"/>
        <v>502.89140737688024</v>
      </c>
      <c r="N11046" s="13"/>
      <c r="O11046" s="13"/>
      <c r="P11046" s="8">
        <v>15</v>
      </c>
      <c r="Q11046" s="8">
        <v>623.88666666666666</v>
      </c>
      <c r="R11046" s="17">
        <f t="shared" si="690"/>
        <v>0</v>
      </c>
      <c r="S11046" s="18">
        <f t="shared" si="691"/>
        <v>122026.59999999998</v>
      </c>
    </row>
    <row r="11047" spans="1:19" x14ac:dyDescent="0.25">
      <c r="A11047" s="7" t="s">
        <v>1945</v>
      </c>
      <c r="B11047" s="7" t="s">
        <v>1946</v>
      </c>
      <c r="C11047" s="7" t="s">
        <v>979</v>
      </c>
      <c r="D11047" s="7" t="s">
        <v>980</v>
      </c>
      <c r="E11047" s="7" t="s">
        <v>981</v>
      </c>
      <c r="F11047" s="8">
        <v>15</v>
      </c>
      <c r="G11047" s="8">
        <v>58880</v>
      </c>
      <c r="H11047" s="8">
        <v>59225</v>
      </c>
      <c r="I11047" s="8">
        <v>32</v>
      </c>
      <c r="J11047" s="8">
        <v>1885540</v>
      </c>
      <c r="K11047" s="8">
        <v>58923.125</v>
      </c>
      <c r="L11047" s="8">
        <f t="shared" si="688"/>
        <v>7685.6249999999927</v>
      </c>
      <c r="M11047" s="8">
        <f t="shared" si="689"/>
        <v>51237.500000000007</v>
      </c>
      <c r="N11047" s="14">
        <v>12</v>
      </c>
      <c r="O11047" s="14">
        <v>57680</v>
      </c>
      <c r="P11047" s="8">
        <v>15</v>
      </c>
      <c r="Q11047" s="8">
        <v>59225</v>
      </c>
      <c r="R11047" s="17">
        <f t="shared" si="690"/>
        <v>1845760</v>
      </c>
      <c r="S11047" s="18">
        <f t="shared" si="691"/>
        <v>1885540</v>
      </c>
    </row>
    <row r="11048" spans="1:19" x14ac:dyDescent="0.25">
      <c r="A11048" s="7" t="s">
        <v>15551</v>
      </c>
      <c r="B11048" s="7" t="s">
        <v>15552</v>
      </c>
      <c r="C11048" s="7" t="s">
        <v>10713</v>
      </c>
      <c r="D11048" s="7" t="s">
        <v>10714</v>
      </c>
      <c r="E11048" s="7" t="s">
        <v>10715</v>
      </c>
      <c r="F11048" s="8">
        <v>21</v>
      </c>
      <c r="G11048" s="8">
        <v>0</v>
      </c>
      <c r="H11048" s="8">
        <v>77847.53</v>
      </c>
      <c r="I11048" s="8">
        <v>7</v>
      </c>
      <c r="J11048" s="8">
        <v>535077.978</v>
      </c>
      <c r="K11048" s="8">
        <v>76439.711142857137</v>
      </c>
      <c r="L11048" s="8">
        <f t="shared" si="688"/>
        <v>13266.39614876033</v>
      </c>
      <c r="M11048" s="8">
        <f t="shared" si="689"/>
        <v>63173.314994096807</v>
      </c>
      <c r="N11048" s="9"/>
      <c r="O11048" s="9"/>
      <c r="P11048" s="8">
        <v>21</v>
      </c>
      <c r="Q11048" s="8">
        <v>77847.53</v>
      </c>
      <c r="R11048" s="17">
        <f t="shared" si="690"/>
        <v>0</v>
      </c>
      <c r="S11048" s="18">
        <f t="shared" si="691"/>
        <v>535077.978</v>
      </c>
    </row>
    <row r="11049" spans="1:19" x14ac:dyDescent="0.25">
      <c r="A11049" s="7" t="s">
        <v>14315</v>
      </c>
      <c r="B11049" s="7" t="s">
        <v>14316</v>
      </c>
      <c r="C11049" s="7" t="s">
        <v>14</v>
      </c>
      <c r="D11049" s="7" t="s">
        <v>15</v>
      </c>
      <c r="E11049" s="7" t="s">
        <v>2322</v>
      </c>
      <c r="F11049" s="8">
        <v>15</v>
      </c>
      <c r="G11049" s="8">
        <v>67.849999999999994</v>
      </c>
      <c r="H11049" s="8">
        <v>70.73</v>
      </c>
      <c r="I11049" s="8">
        <v>3346</v>
      </c>
      <c r="J11049" s="8">
        <v>228249.02</v>
      </c>
      <c r="K11049" s="8">
        <v>68.215487148834427</v>
      </c>
      <c r="L11049" s="8">
        <f t="shared" si="688"/>
        <v>8.8976722368044889</v>
      </c>
      <c r="M11049" s="8">
        <f t="shared" si="689"/>
        <v>59.317814912029938</v>
      </c>
      <c r="N11049" s="9"/>
      <c r="O11049" s="9"/>
      <c r="P11049" s="8">
        <v>15</v>
      </c>
      <c r="Q11049" s="8">
        <v>71.242500000000007</v>
      </c>
      <c r="R11049" s="17">
        <f t="shared" si="690"/>
        <v>0</v>
      </c>
      <c r="S11049" s="18">
        <f t="shared" si="691"/>
        <v>228249.02</v>
      </c>
    </row>
    <row r="11050" spans="1:19" x14ac:dyDescent="0.25">
      <c r="A11050" s="7" t="s">
        <v>9380</v>
      </c>
      <c r="B11050" s="7" t="s">
        <v>9381</v>
      </c>
      <c r="C11050" s="7" t="s">
        <v>14</v>
      </c>
      <c r="D11050" s="7" t="s">
        <v>15</v>
      </c>
      <c r="E11050" s="7" t="s">
        <v>7994</v>
      </c>
      <c r="F11050" s="8">
        <v>21</v>
      </c>
      <c r="G11050" s="8">
        <v>4235</v>
      </c>
      <c r="H11050" s="8">
        <v>5082</v>
      </c>
      <c r="I11050" s="8">
        <v>92</v>
      </c>
      <c r="J11050" s="8">
        <v>457380</v>
      </c>
      <c r="K11050" s="8">
        <v>4971.521739130435</v>
      </c>
      <c r="L11050" s="8">
        <f t="shared" si="688"/>
        <v>862.82608695652198</v>
      </c>
      <c r="M11050" s="8">
        <f t="shared" si="689"/>
        <v>4108.695652173913</v>
      </c>
      <c r="N11050" s="14">
        <v>12</v>
      </c>
      <c r="O11050" s="14">
        <v>4704</v>
      </c>
      <c r="P11050" s="8">
        <v>21</v>
      </c>
      <c r="Q11050" s="8">
        <v>5082</v>
      </c>
      <c r="R11050" s="17">
        <f t="shared" si="690"/>
        <v>432768</v>
      </c>
      <c r="S11050" s="18">
        <f t="shared" si="691"/>
        <v>457380</v>
      </c>
    </row>
    <row r="11051" spans="1:19" x14ac:dyDescent="0.25">
      <c r="A11051" s="7" t="s">
        <v>10789</v>
      </c>
      <c r="B11051" s="7" t="s">
        <v>10790</v>
      </c>
      <c r="C11051" s="7" t="s">
        <v>7539</v>
      </c>
      <c r="D11051" s="7" t="s">
        <v>7540</v>
      </c>
      <c r="E11051" s="7" t="s">
        <v>7541</v>
      </c>
      <c r="F11051" s="8">
        <v>21</v>
      </c>
      <c r="G11051" s="8">
        <v>85.91</v>
      </c>
      <c r="H11051" s="8">
        <v>124.39</v>
      </c>
      <c r="I11051" s="8">
        <v>450</v>
      </c>
      <c r="J11051" s="8">
        <v>45762.200000000004</v>
      </c>
      <c r="K11051" s="8">
        <v>101.69377777777778</v>
      </c>
      <c r="L11051" s="8">
        <f t="shared" si="688"/>
        <v>17.649333333333331</v>
      </c>
      <c r="M11051" s="8">
        <f t="shared" si="689"/>
        <v>84.044444444444451</v>
      </c>
      <c r="N11051" s="9"/>
      <c r="O11051" s="9"/>
      <c r="P11051" s="8">
        <v>21</v>
      </c>
      <c r="Q11051" s="8">
        <v>124.38799999999999</v>
      </c>
      <c r="R11051" s="17">
        <f t="shared" si="690"/>
        <v>0</v>
      </c>
      <c r="S11051" s="18">
        <f t="shared" si="691"/>
        <v>45762.200000000004</v>
      </c>
    </row>
    <row r="11052" spans="1:19" x14ac:dyDescent="0.25">
      <c r="A11052" s="7" t="s">
        <v>12265</v>
      </c>
      <c r="B11052" s="7" t="s">
        <v>12266</v>
      </c>
      <c r="C11052" s="7" t="s">
        <v>7205</v>
      </c>
      <c r="D11052" s="7" t="s">
        <v>7206</v>
      </c>
      <c r="E11052" s="7" t="s">
        <v>7207</v>
      </c>
      <c r="F11052" s="8">
        <v>15</v>
      </c>
      <c r="G11052" s="8">
        <v>3.7</v>
      </c>
      <c r="H11052" s="8">
        <v>4.59</v>
      </c>
      <c r="I11052" s="8">
        <v>3950</v>
      </c>
      <c r="J11052" s="8">
        <v>15948.739999999994</v>
      </c>
      <c r="K11052" s="8">
        <v>4.0376556962025303</v>
      </c>
      <c r="L11052" s="8">
        <f t="shared" si="688"/>
        <v>0.52665074298293835</v>
      </c>
      <c r="M11052" s="8">
        <f t="shared" si="689"/>
        <v>3.5110049532195919</v>
      </c>
      <c r="N11052" s="9"/>
      <c r="O11052" s="9"/>
      <c r="P11052" s="8">
        <v>15</v>
      </c>
      <c r="Q11052" s="8">
        <v>6.67</v>
      </c>
      <c r="R11052" s="17">
        <f t="shared" si="690"/>
        <v>0</v>
      </c>
      <c r="S11052" s="18">
        <f t="shared" si="691"/>
        <v>15948.739999999994</v>
      </c>
    </row>
    <row r="11053" spans="1:19" x14ac:dyDescent="0.25">
      <c r="A11053" s="7" t="s">
        <v>15698</v>
      </c>
      <c r="B11053" s="7" t="s">
        <v>15699</v>
      </c>
      <c r="C11053" s="7" t="s">
        <v>5229</v>
      </c>
      <c r="D11053" s="7" t="s">
        <v>5230</v>
      </c>
      <c r="E11053" s="7" t="s">
        <v>8155</v>
      </c>
      <c r="F11053" s="8">
        <v>21</v>
      </c>
      <c r="G11053" s="8">
        <v>226.27</v>
      </c>
      <c r="H11053" s="8">
        <v>240.79</v>
      </c>
      <c r="I11053" s="8">
        <v>840</v>
      </c>
      <c r="J11053" s="8">
        <v>191809.2</v>
      </c>
      <c r="K11053" s="8">
        <v>228.34428571428572</v>
      </c>
      <c r="L11053" s="8">
        <f t="shared" si="688"/>
        <v>39.629999999999995</v>
      </c>
      <c r="M11053" s="8">
        <f t="shared" si="689"/>
        <v>188.71428571428572</v>
      </c>
      <c r="N11053" s="14">
        <v>12</v>
      </c>
      <c r="O11053" s="14">
        <v>222.88</v>
      </c>
      <c r="P11053" s="8">
        <v>21</v>
      </c>
      <c r="Q11053" s="8">
        <v>240.79</v>
      </c>
      <c r="R11053" s="17">
        <f t="shared" si="690"/>
        <v>187219.19999999998</v>
      </c>
      <c r="S11053" s="18">
        <f t="shared" si="691"/>
        <v>191809.2</v>
      </c>
    </row>
    <row r="11054" spans="1:19" x14ac:dyDescent="0.25">
      <c r="A11054" s="7" t="s">
        <v>13541</v>
      </c>
      <c r="B11054" s="7" t="s">
        <v>13542</v>
      </c>
      <c r="C11054" s="7" t="s">
        <v>14</v>
      </c>
      <c r="D11054" s="7" t="s">
        <v>15</v>
      </c>
      <c r="E11054" s="7" t="s">
        <v>2322</v>
      </c>
      <c r="F11054" s="8">
        <v>21</v>
      </c>
      <c r="G11054" s="8">
        <v>873.5</v>
      </c>
      <c r="H11054" s="8">
        <v>943.32</v>
      </c>
      <c r="I11054" s="8">
        <v>200</v>
      </c>
      <c r="J11054" s="8">
        <v>178190.65</v>
      </c>
      <c r="K11054" s="8">
        <v>890.95325000000003</v>
      </c>
      <c r="L11054" s="8">
        <f t="shared" si="688"/>
        <v>154.62824999999998</v>
      </c>
      <c r="M11054" s="8">
        <f t="shared" si="689"/>
        <v>736.32500000000005</v>
      </c>
      <c r="N11054" s="9"/>
      <c r="O11054" s="9"/>
      <c r="P11054" s="8">
        <v>21</v>
      </c>
      <c r="Q11054" s="8">
        <v>943.31600000000003</v>
      </c>
      <c r="R11054" s="17">
        <f t="shared" si="690"/>
        <v>0</v>
      </c>
      <c r="S11054" s="18">
        <f t="shared" si="691"/>
        <v>178190.65</v>
      </c>
    </row>
    <row r="11055" spans="1:19" x14ac:dyDescent="0.25">
      <c r="A11055" s="7" t="s">
        <v>11895</v>
      </c>
      <c r="B11055" s="7" t="s">
        <v>11896</v>
      </c>
      <c r="C11055" s="7" t="s">
        <v>37</v>
      </c>
      <c r="D11055" s="7" t="s">
        <v>38</v>
      </c>
      <c r="E11055" s="7" t="s">
        <v>39</v>
      </c>
      <c r="F11055" s="8">
        <v>15</v>
      </c>
      <c r="G11055" s="8">
        <v>1167.18</v>
      </c>
      <c r="H11055" s="8">
        <v>1260.55</v>
      </c>
      <c r="I11055" s="8">
        <v>130</v>
      </c>
      <c r="J11055" s="8">
        <v>153320.83000000002</v>
      </c>
      <c r="K11055" s="8">
        <v>1179.3910000000001</v>
      </c>
      <c r="L11055" s="8">
        <f t="shared" si="688"/>
        <v>153.83360869565217</v>
      </c>
      <c r="M11055" s="8">
        <f t="shared" si="689"/>
        <v>1025.5573913043479</v>
      </c>
      <c r="N11055" s="14">
        <v>12</v>
      </c>
      <c r="O11055" s="14">
        <v>1227.67</v>
      </c>
      <c r="P11055" s="8">
        <v>15</v>
      </c>
      <c r="Q11055" s="8">
        <v>1260.55</v>
      </c>
      <c r="R11055" s="17">
        <f t="shared" si="690"/>
        <v>159597.1</v>
      </c>
      <c r="S11055" s="18">
        <f t="shared" si="691"/>
        <v>153320.83000000002</v>
      </c>
    </row>
    <row r="11056" spans="1:19" x14ac:dyDescent="0.25">
      <c r="A11056" s="7" t="s">
        <v>1943</v>
      </c>
      <c r="B11056" s="7" t="s">
        <v>1944</v>
      </c>
      <c r="C11056" s="7" t="s">
        <v>979</v>
      </c>
      <c r="D11056" s="7" t="s">
        <v>980</v>
      </c>
      <c r="E11056" s="7" t="s">
        <v>981</v>
      </c>
      <c r="F11056" s="8">
        <v>15</v>
      </c>
      <c r="G11056" s="8">
        <v>58880</v>
      </c>
      <c r="H11056" s="8">
        <v>59225</v>
      </c>
      <c r="I11056" s="8">
        <v>35</v>
      </c>
      <c r="J11056" s="8">
        <v>2062180</v>
      </c>
      <c r="K11056" s="8">
        <v>58919.428571428572</v>
      </c>
      <c r="L11056" s="8">
        <f t="shared" si="688"/>
        <v>7685.1428571428551</v>
      </c>
      <c r="M11056" s="8">
        <f t="shared" si="689"/>
        <v>51234.285714285717</v>
      </c>
      <c r="N11056" s="14">
        <v>12</v>
      </c>
      <c r="O11056" s="14">
        <v>57680</v>
      </c>
      <c r="P11056" s="8">
        <v>15</v>
      </c>
      <c r="Q11056" s="8">
        <v>59225</v>
      </c>
      <c r="R11056" s="17">
        <f t="shared" si="690"/>
        <v>2018800</v>
      </c>
      <c r="S11056" s="18">
        <f t="shared" si="691"/>
        <v>2062180</v>
      </c>
    </row>
    <row r="11057" spans="1:19" x14ac:dyDescent="0.25">
      <c r="A11057" s="7" t="s">
        <v>9685</v>
      </c>
      <c r="B11057" s="7" t="s">
        <v>9686</v>
      </c>
      <c r="C11057" s="7" t="s">
        <v>5229</v>
      </c>
      <c r="D11057" s="7" t="s">
        <v>5230</v>
      </c>
      <c r="E11057" s="7" t="s">
        <v>8155</v>
      </c>
      <c r="F11057" s="8">
        <v>21</v>
      </c>
      <c r="G11057" s="8">
        <v>171.82</v>
      </c>
      <c r="H11057" s="8">
        <v>202.42</v>
      </c>
      <c r="I11057" s="8">
        <v>1600</v>
      </c>
      <c r="J11057" s="8">
        <v>304678</v>
      </c>
      <c r="K11057" s="8">
        <v>190.42375000000001</v>
      </c>
      <c r="L11057" s="8">
        <f t="shared" si="688"/>
        <v>33.048749999999984</v>
      </c>
      <c r="M11057" s="8">
        <f t="shared" si="689"/>
        <v>157.37500000000003</v>
      </c>
      <c r="N11057" s="9"/>
      <c r="O11057" s="9"/>
      <c r="P11057" s="8">
        <v>21</v>
      </c>
      <c r="Q11057" s="8">
        <v>197.23000000000002</v>
      </c>
      <c r="R11057" s="17">
        <f t="shared" si="690"/>
        <v>0</v>
      </c>
      <c r="S11057" s="18">
        <f t="shared" si="691"/>
        <v>304678</v>
      </c>
    </row>
    <row r="11058" spans="1:19" x14ac:dyDescent="0.25">
      <c r="A11058" s="7" t="s">
        <v>7614</v>
      </c>
      <c r="B11058" s="7" t="s">
        <v>7615</v>
      </c>
      <c r="C11058" s="7" t="s">
        <v>7205</v>
      </c>
      <c r="D11058" s="7" t="s">
        <v>7206</v>
      </c>
      <c r="E11058" s="7" t="s">
        <v>7440</v>
      </c>
      <c r="F11058" s="8">
        <v>15</v>
      </c>
      <c r="G11058" s="8">
        <v>249.58</v>
      </c>
      <c r="H11058" s="8">
        <v>269.55</v>
      </c>
      <c r="I11058" s="8">
        <v>1185</v>
      </c>
      <c r="J11058" s="8">
        <v>308432.12999999989</v>
      </c>
      <c r="K11058" s="8">
        <v>260.28027848101254</v>
      </c>
      <c r="L11058" s="8">
        <f t="shared" si="688"/>
        <v>33.949601541001613</v>
      </c>
      <c r="M11058" s="8">
        <f t="shared" si="689"/>
        <v>226.33067694001093</v>
      </c>
      <c r="N11058" s="14">
        <v>12</v>
      </c>
      <c r="O11058" s="14">
        <v>262.51400000000001</v>
      </c>
      <c r="P11058" s="8">
        <v>15</v>
      </c>
      <c r="Q11058" s="8">
        <v>269.54733333333331</v>
      </c>
      <c r="R11058" s="17">
        <f t="shared" si="690"/>
        <v>311079.09000000003</v>
      </c>
      <c r="S11058" s="18">
        <f t="shared" si="691"/>
        <v>308432.12999999989</v>
      </c>
    </row>
    <row r="11059" spans="1:19" x14ac:dyDescent="0.25">
      <c r="A11059" s="7" t="s">
        <v>9761</v>
      </c>
      <c r="B11059" s="7" t="s">
        <v>9762</v>
      </c>
      <c r="C11059" s="7" t="s">
        <v>14</v>
      </c>
      <c r="D11059" s="7" t="s">
        <v>15</v>
      </c>
      <c r="E11059" s="7" t="s">
        <v>2322</v>
      </c>
      <c r="F11059" s="8">
        <v>21</v>
      </c>
      <c r="G11059" s="8">
        <v>338.8</v>
      </c>
      <c r="H11059" s="8">
        <v>445.28</v>
      </c>
      <c r="I11059" s="8">
        <v>140</v>
      </c>
      <c r="J11059" s="8">
        <v>49561.599999999999</v>
      </c>
      <c r="K11059" s="8">
        <v>354.01142857142855</v>
      </c>
      <c r="L11059" s="8">
        <f t="shared" si="688"/>
        <v>61.44</v>
      </c>
      <c r="M11059" s="8">
        <f t="shared" si="689"/>
        <v>292.57142857142856</v>
      </c>
      <c r="N11059" s="8">
        <v>12</v>
      </c>
      <c r="O11059" s="8">
        <v>400.96</v>
      </c>
      <c r="P11059" s="8">
        <v>21</v>
      </c>
      <c r="Q11059" s="8">
        <v>433.18</v>
      </c>
      <c r="R11059" s="17">
        <f t="shared" si="690"/>
        <v>56134.399999999994</v>
      </c>
      <c r="S11059" s="18">
        <f t="shared" si="691"/>
        <v>49561.599999999999</v>
      </c>
    </row>
    <row r="11060" spans="1:19" x14ac:dyDescent="0.25">
      <c r="A11060" s="7" t="s">
        <v>2047</v>
      </c>
      <c r="B11060" s="7" t="s">
        <v>2048</v>
      </c>
      <c r="C11060" s="7" t="s">
        <v>37</v>
      </c>
      <c r="D11060" s="7" t="s">
        <v>38</v>
      </c>
      <c r="E11060" s="7" t="s">
        <v>39</v>
      </c>
      <c r="F11060" s="8">
        <v>15</v>
      </c>
      <c r="G11060" s="8">
        <v>3575.35</v>
      </c>
      <c r="H11060" s="8">
        <v>3898.5</v>
      </c>
      <c r="I11060" s="8">
        <v>82</v>
      </c>
      <c r="J11060" s="8">
        <v>308366.75000000006</v>
      </c>
      <c r="K11060" s="8">
        <v>3760.5701219512202</v>
      </c>
      <c r="L11060" s="8">
        <f t="shared" si="688"/>
        <v>490.50914634146329</v>
      </c>
      <c r="M11060" s="8">
        <f t="shared" si="689"/>
        <v>3270.060975609757</v>
      </c>
      <c r="N11060" s="14">
        <v>12</v>
      </c>
      <c r="O11060" s="14">
        <v>3796.8</v>
      </c>
      <c r="P11060" s="8">
        <v>15</v>
      </c>
      <c r="Q11060" s="8">
        <v>3898.5</v>
      </c>
      <c r="R11060" s="17">
        <f t="shared" si="690"/>
        <v>311337.60000000003</v>
      </c>
      <c r="S11060" s="18">
        <f t="shared" si="691"/>
        <v>308366.75000000006</v>
      </c>
    </row>
    <row r="11061" spans="1:19" x14ac:dyDescent="0.25">
      <c r="A11061" s="7" t="s">
        <v>14317</v>
      </c>
      <c r="B11061" s="7" t="s">
        <v>14318</v>
      </c>
      <c r="C11061" s="7" t="s">
        <v>7400</v>
      </c>
      <c r="D11061" s="7" t="s">
        <v>7401</v>
      </c>
      <c r="E11061" s="7" t="s">
        <v>7402</v>
      </c>
      <c r="F11061" s="8">
        <v>15</v>
      </c>
      <c r="G11061" s="8">
        <v>577.66999999999996</v>
      </c>
      <c r="H11061" s="8">
        <v>623.89</v>
      </c>
      <c r="I11061" s="8">
        <v>249</v>
      </c>
      <c r="J11061" s="8">
        <v>143931.76000000004</v>
      </c>
      <c r="K11061" s="8">
        <v>578.03919678714874</v>
      </c>
      <c r="L11061" s="8">
        <f t="shared" si="688"/>
        <v>75.39641697223675</v>
      </c>
      <c r="M11061" s="8">
        <f t="shared" si="689"/>
        <v>502.64277981491199</v>
      </c>
      <c r="N11061" s="9"/>
      <c r="O11061" s="9"/>
      <c r="P11061" s="8">
        <v>15</v>
      </c>
      <c r="Q11061" s="8">
        <v>623.88499999999999</v>
      </c>
      <c r="R11061" s="17">
        <f t="shared" si="690"/>
        <v>0</v>
      </c>
      <c r="S11061" s="18">
        <f t="shared" si="691"/>
        <v>143931.76000000004</v>
      </c>
    </row>
    <row r="11062" spans="1:19" x14ac:dyDescent="0.25">
      <c r="A11062" s="7" t="s">
        <v>10162</v>
      </c>
      <c r="B11062" s="7" t="s">
        <v>10163</v>
      </c>
      <c r="C11062" s="7" t="s">
        <v>14</v>
      </c>
      <c r="D11062" s="7" t="s">
        <v>15</v>
      </c>
      <c r="E11062" s="7" t="s">
        <v>2322</v>
      </c>
      <c r="F11062" s="8">
        <v>21</v>
      </c>
      <c r="G11062" s="8">
        <v>465.85</v>
      </c>
      <c r="H11062" s="8">
        <v>626.78</v>
      </c>
      <c r="I11062" s="8">
        <v>80</v>
      </c>
      <c r="J11062" s="8">
        <v>38555.440000000002</v>
      </c>
      <c r="K11062" s="8">
        <v>481.94300000000004</v>
      </c>
      <c r="L11062" s="8">
        <f t="shared" si="688"/>
        <v>83.642999999999972</v>
      </c>
      <c r="M11062" s="8">
        <f t="shared" si="689"/>
        <v>398.30000000000007</v>
      </c>
      <c r="N11062" s="14">
        <v>12</v>
      </c>
      <c r="O11062" s="14">
        <v>580.16</v>
      </c>
      <c r="P11062" s="8">
        <v>21</v>
      </c>
      <c r="Q11062" s="8">
        <v>626.78</v>
      </c>
      <c r="R11062" s="17">
        <f t="shared" si="690"/>
        <v>46412.799999999996</v>
      </c>
      <c r="S11062" s="18">
        <f t="shared" si="691"/>
        <v>38555.440000000002</v>
      </c>
    </row>
    <row r="11063" spans="1:19" x14ac:dyDescent="0.25">
      <c r="A11063" s="7" t="s">
        <v>13783</v>
      </c>
      <c r="B11063" s="7" t="s">
        <v>13784</v>
      </c>
      <c r="C11063" s="7" t="s">
        <v>13502</v>
      </c>
      <c r="D11063" s="7" t="s">
        <v>13503</v>
      </c>
      <c r="E11063" s="7" t="s">
        <v>13504</v>
      </c>
      <c r="F11063" s="8">
        <v>15</v>
      </c>
      <c r="G11063" s="8">
        <v>49.64</v>
      </c>
      <c r="H11063" s="8">
        <v>50</v>
      </c>
      <c r="I11063" s="8">
        <v>1530</v>
      </c>
      <c r="J11063" s="8">
        <v>76273.34</v>
      </c>
      <c r="K11063" s="8">
        <v>49.851856209150327</v>
      </c>
      <c r="L11063" s="8">
        <f t="shared" si="688"/>
        <v>6.502416027280475</v>
      </c>
      <c r="M11063" s="8">
        <f t="shared" si="689"/>
        <v>43.349440181869852</v>
      </c>
      <c r="N11063" s="9"/>
      <c r="O11063" s="9"/>
      <c r="P11063" s="8">
        <v>15</v>
      </c>
      <c r="Q11063" s="8">
        <v>57.5</v>
      </c>
      <c r="R11063" s="17">
        <f t="shared" si="690"/>
        <v>0</v>
      </c>
      <c r="S11063" s="18">
        <f t="shared" si="691"/>
        <v>76273.34</v>
      </c>
    </row>
    <row r="11064" spans="1:19" x14ac:dyDescent="0.25">
      <c r="A11064" s="7" t="s">
        <v>18337</v>
      </c>
      <c r="B11064" s="7" t="s">
        <v>18338</v>
      </c>
      <c r="C11064" s="7" t="s">
        <v>10713</v>
      </c>
      <c r="D11064" s="7" t="s">
        <v>10714</v>
      </c>
      <c r="E11064" s="7" t="s">
        <v>10715</v>
      </c>
      <c r="F11064" s="8">
        <v>21</v>
      </c>
      <c r="G11064" s="8">
        <v>5163.17</v>
      </c>
      <c r="H11064" s="8">
        <v>5462.65</v>
      </c>
      <c r="I11064" s="8">
        <v>72</v>
      </c>
      <c r="J11064" s="8">
        <v>381571.05</v>
      </c>
      <c r="K11064" s="8">
        <v>5299.5979166666666</v>
      </c>
      <c r="L11064" s="8">
        <f t="shared" si="688"/>
        <v>919.76492768595017</v>
      </c>
      <c r="M11064" s="8">
        <f t="shared" si="689"/>
        <v>4379.8329889807164</v>
      </c>
      <c r="N11064" s="14">
        <v>12</v>
      </c>
      <c r="O11064" s="14">
        <v>5042.9866666666667</v>
      </c>
      <c r="P11064" s="8">
        <v>21</v>
      </c>
      <c r="Q11064" s="8">
        <v>5462.6450000000004</v>
      </c>
      <c r="R11064" s="17">
        <f t="shared" si="690"/>
        <v>363095.03999999998</v>
      </c>
      <c r="S11064" s="18">
        <f t="shared" si="691"/>
        <v>381571.05</v>
      </c>
    </row>
    <row r="11065" spans="1:19" x14ac:dyDescent="0.25">
      <c r="A11065" s="7" t="s">
        <v>573</v>
      </c>
      <c r="B11065" s="7" t="s">
        <v>574</v>
      </c>
      <c r="C11065" s="7" t="s">
        <v>185</v>
      </c>
      <c r="D11065" s="7" t="s">
        <v>186</v>
      </c>
      <c r="E11065" s="7" t="s">
        <v>187</v>
      </c>
      <c r="F11065" s="8">
        <v>21</v>
      </c>
      <c r="G11065" s="8">
        <v>5115.58</v>
      </c>
      <c r="H11065" s="8">
        <v>5523.96</v>
      </c>
      <c r="I11065" s="8">
        <v>38</v>
      </c>
      <c r="J11065" s="8">
        <v>197730.29999999996</v>
      </c>
      <c r="K11065" s="8">
        <v>5203.4289473684203</v>
      </c>
      <c r="L11065" s="8">
        <f t="shared" si="688"/>
        <v>903.07444541104815</v>
      </c>
      <c r="M11065" s="8">
        <f t="shared" si="689"/>
        <v>4300.3545019573721</v>
      </c>
      <c r="N11065" s="14">
        <v>12</v>
      </c>
      <c r="O11065" s="14">
        <v>5113.08</v>
      </c>
      <c r="P11065" s="8">
        <v>21</v>
      </c>
      <c r="Q11065" s="8">
        <v>5523.9549999999999</v>
      </c>
      <c r="R11065" s="17">
        <f t="shared" si="690"/>
        <v>194297.04</v>
      </c>
      <c r="S11065" s="18">
        <f t="shared" si="691"/>
        <v>197730.29999999996</v>
      </c>
    </row>
    <row r="11066" spans="1:19" x14ac:dyDescent="0.25">
      <c r="A11066" s="7" t="s">
        <v>9342</v>
      </c>
      <c r="B11066" s="7" t="s">
        <v>9343</v>
      </c>
      <c r="C11066" s="7" t="s">
        <v>369</v>
      </c>
      <c r="D11066" s="7" t="s">
        <v>370</v>
      </c>
      <c r="E11066" s="7" t="s">
        <v>371</v>
      </c>
      <c r="F11066" s="8">
        <v>21</v>
      </c>
      <c r="G11066" s="8">
        <v>896.79</v>
      </c>
      <c r="H11066" s="8">
        <v>968.53</v>
      </c>
      <c r="I11066" s="8">
        <v>230</v>
      </c>
      <c r="J11066" s="8">
        <v>210566.52000000002</v>
      </c>
      <c r="K11066" s="8">
        <v>915.50660869565229</v>
      </c>
      <c r="L11066" s="8">
        <f t="shared" si="688"/>
        <v>158.8895767157743</v>
      </c>
      <c r="M11066" s="8">
        <f t="shared" si="689"/>
        <v>756.61703197987799</v>
      </c>
      <c r="N11066" s="9"/>
      <c r="O11066" s="9"/>
      <c r="P11066" s="8">
        <v>21</v>
      </c>
      <c r="Q11066" s="8">
        <v>968.53250000000003</v>
      </c>
      <c r="R11066" s="17">
        <f t="shared" si="690"/>
        <v>0</v>
      </c>
      <c r="S11066" s="18">
        <f t="shared" si="691"/>
        <v>210566.52000000002</v>
      </c>
    </row>
    <row r="11067" spans="1:19" x14ac:dyDescent="0.25">
      <c r="A11067" s="7" t="s">
        <v>7789</v>
      </c>
      <c r="B11067" s="7" t="s">
        <v>7790</v>
      </c>
      <c r="C11067" s="7" t="s">
        <v>7791</v>
      </c>
      <c r="D11067" s="7" t="s">
        <v>7792</v>
      </c>
      <c r="E11067" s="7" t="s">
        <v>7793</v>
      </c>
      <c r="F11067" s="8">
        <v>15</v>
      </c>
      <c r="G11067" s="8">
        <v>3776.6</v>
      </c>
      <c r="H11067" s="8">
        <v>4999.09</v>
      </c>
      <c r="I11067" s="8">
        <v>25</v>
      </c>
      <c r="J11067" s="8">
        <v>112752.29000000001</v>
      </c>
      <c r="K11067" s="8">
        <v>4510.0916000000007</v>
      </c>
      <c r="L11067" s="8">
        <f t="shared" si="688"/>
        <v>588.27281739130422</v>
      </c>
      <c r="M11067" s="8">
        <f t="shared" si="689"/>
        <v>3921.8187826086964</v>
      </c>
      <c r="N11067" s="9"/>
      <c r="O11067" s="9"/>
      <c r="P11067" s="8">
        <v>15</v>
      </c>
      <c r="Q11067" s="8">
        <v>4999.0860000000002</v>
      </c>
      <c r="R11067" s="17">
        <f t="shared" si="690"/>
        <v>0</v>
      </c>
      <c r="S11067" s="18">
        <f t="shared" si="691"/>
        <v>112752.29000000001</v>
      </c>
    </row>
    <row r="11068" spans="1:19" x14ac:dyDescent="0.25">
      <c r="A11068" s="7" t="s">
        <v>11422</v>
      </c>
      <c r="B11068" s="7" t="s">
        <v>11423</v>
      </c>
      <c r="C11068" s="7" t="s">
        <v>14</v>
      </c>
      <c r="D11068" s="7" t="s">
        <v>15</v>
      </c>
      <c r="E11068" s="7" t="s">
        <v>2322</v>
      </c>
      <c r="F11068" s="8">
        <v>21</v>
      </c>
      <c r="G11068" s="8">
        <v>203.2</v>
      </c>
      <c r="H11068" s="8">
        <v>306.27999999999997</v>
      </c>
      <c r="I11068" s="8">
        <v>180</v>
      </c>
      <c r="J11068" s="8">
        <v>42760.800000000003</v>
      </c>
      <c r="K11068" s="8">
        <v>237.56</v>
      </c>
      <c r="L11068" s="8">
        <f t="shared" si="688"/>
        <v>41.229421487603304</v>
      </c>
      <c r="M11068" s="8">
        <f t="shared" si="689"/>
        <v>196.3305785123967</v>
      </c>
      <c r="N11068" s="9"/>
      <c r="O11068" s="9"/>
      <c r="P11068" s="8">
        <v>21</v>
      </c>
      <c r="Q11068" s="8">
        <v>306.28133333333335</v>
      </c>
      <c r="R11068" s="17">
        <f t="shared" si="690"/>
        <v>0</v>
      </c>
      <c r="S11068" s="18">
        <f t="shared" si="691"/>
        <v>42760.800000000003</v>
      </c>
    </row>
    <row r="11069" spans="1:19" x14ac:dyDescent="0.25">
      <c r="A11069" s="7" t="s">
        <v>13481</v>
      </c>
      <c r="B11069" s="7" t="s">
        <v>13482</v>
      </c>
      <c r="C11069" s="7" t="s">
        <v>14</v>
      </c>
      <c r="D11069" s="7" t="s">
        <v>15</v>
      </c>
      <c r="E11069" s="7" t="s">
        <v>12696</v>
      </c>
      <c r="F11069" s="8">
        <v>15</v>
      </c>
      <c r="G11069" s="8">
        <v>9.1999999999999993</v>
      </c>
      <c r="H11069" s="8">
        <v>9.1999999999999993</v>
      </c>
      <c r="I11069" s="8">
        <v>168250</v>
      </c>
      <c r="J11069" s="8">
        <v>1535480</v>
      </c>
      <c r="K11069" s="8">
        <v>9.1261812778603275</v>
      </c>
      <c r="L11069" s="8">
        <f t="shared" si="688"/>
        <v>1.1903714710252595</v>
      </c>
      <c r="M11069" s="8">
        <f t="shared" si="689"/>
        <v>7.935809806835068</v>
      </c>
      <c r="N11069" s="14">
        <v>12</v>
      </c>
      <c r="O11069" s="14">
        <v>8.9600000000000009</v>
      </c>
      <c r="P11069" s="8">
        <v>15</v>
      </c>
      <c r="Q11069" s="8">
        <v>9.1999999999999993</v>
      </c>
      <c r="R11069" s="17">
        <f t="shared" si="690"/>
        <v>1507520.0000000002</v>
      </c>
      <c r="S11069" s="18">
        <f t="shared" si="691"/>
        <v>1535480</v>
      </c>
    </row>
    <row r="11070" spans="1:19" x14ac:dyDescent="0.25">
      <c r="A11070" s="7" t="s">
        <v>1372</v>
      </c>
      <c r="B11070" s="7" t="s">
        <v>1373</v>
      </c>
      <c r="C11070" s="7" t="s">
        <v>76</v>
      </c>
      <c r="D11070" s="7" t="s">
        <v>77</v>
      </c>
      <c r="E11070" s="7" t="s">
        <v>78</v>
      </c>
      <c r="F11070" s="8">
        <v>15</v>
      </c>
      <c r="G11070" s="8">
        <v>16675</v>
      </c>
      <c r="H11070" s="8">
        <v>29279</v>
      </c>
      <c r="I11070" s="8">
        <v>2</v>
      </c>
      <c r="J11070" s="8">
        <v>45954</v>
      </c>
      <c r="K11070" s="8">
        <v>22977</v>
      </c>
      <c r="L11070" s="8">
        <f t="shared" si="688"/>
        <v>2997</v>
      </c>
      <c r="M11070" s="8">
        <f t="shared" si="689"/>
        <v>19980</v>
      </c>
      <c r="N11070" s="9"/>
      <c r="O11070" s="9"/>
      <c r="P11070" s="8">
        <v>15</v>
      </c>
      <c r="Q11070" s="8">
        <v>29279</v>
      </c>
      <c r="R11070" s="17">
        <f t="shared" si="690"/>
        <v>0</v>
      </c>
      <c r="S11070" s="18">
        <f t="shared" si="691"/>
        <v>45954</v>
      </c>
    </row>
    <row r="11071" spans="1:19" x14ac:dyDescent="0.25">
      <c r="A11071" s="7" t="s">
        <v>1955</v>
      </c>
      <c r="B11071" s="7" t="s">
        <v>1956</v>
      </c>
      <c r="C11071" s="7" t="s">
        <v>37</v>
      </c>
      <c r="D11071" s="7" t="s">
        <v>38</v>
      </c>
      <c r="E11071" s="7" t="s">
        <v>39</v>
      </c>
      <c r="F11071" s="8">
        <v>15</v>
      </c>
      <c r="G11071" s="8">
        <v>15801</v>
      </c>
      <c r="H11071" s="8">
        <v>16675</v>
      </c>
      <c r="I11071" s="8">
        <v>16</v>
      </c>
      <c r="J11071" s="8">
        <v>253690</v>
      </c>
      <c r="K11071" s="8">
        <v>15855.625</v>
      </c>
      <c r="L11071" s="8">
        <f t="shared" si="688"/>
        <v>2068.1249999999982</v>
      </c>
      <c r="M11071" s="8">
        <f t="shared" si="689"/>
        <v>13787.500000000002</v>
      </c>
      <c r="N11071" s="14">
        <v>12</v>
      </c>
      <c r="O11071" s="14">
        <v>16240</v>
      </c>
      <c r="P11071" s="8">
        <v>15</v>
      </c>
      <c r="Q11071" s="8">
        <v>16675</v>
      </c>
      <c r="R11071" s="17">
        <f t="shared" si="690"/>
        <v>259840</v>
      </c>
      <c r="S11071" s="18">
        <f t="shared" si="691"/>
        <v>253690</v>
      </c>
    </row>
    <row r="11072" spans="1:19" x14ac:dyDescent="0.25">
      <c r="A11072" s="7" t="s">
        <v>7988</v>
      </c>
      <c r="B11072" s="7" t="s">
        <v>7989</v>
      </c>
      <c r="C11072" s="7" t="s">
        <v>7400</v>
      </c>
      <c r="D11072" s="7" t="s">
        <v>7401</v>
      </c>
      <c r="E11072" s="7" t="s">
        <v>7402</v>
      </c>
      <c r="F11072" s="8">
        <v>15</v>
      </c>
      <c r="G11072" s="8">
        <v>2496</v>
      </c>
      <c r="H11072" s="8">
        <v>3328</v>
      </c>
      <c r="I11072" s="8">
        <v>26</v>
      </c>
      <c r="J11072" s="8">
        <v>73216.03</v>
      </c>
      <c r="K11072" s="8">
        <v>2816.001153846154</v>
      </c>
      <c r="L11072" s="8">
        <f t="shared" si="688"/>
        <v>367.30449832775912</v>
      </c>
      <c r="M11072" s="8">
        <f t="shared" si="689"/>
        <v>2448.6966555183949</v>
      </c>
      <c r="N11072" s="14">
        <v>12</v>
      </c>
      <c r="O11072" s="14">
        <v>2696.8020000000001</v>
      </c>
      <c r="P11072" s="8">
        <v>15</v>
      </c>
      <c r="Q11072" s="8">
        <v>3327.9949999999999</v>
      </c>
      <c r="R11072" s="17">
        <f t="shared" si="690"/>
        <v>70116.851999999999</v>
      </c>
      <c r="S11072" s="18">
        <f t="shared" si="691"/>
        <v>73216.03</v>
      </c>
    </row>
    <row r="11073" spans="1:19" x14ac:dyDescent="0.25">
      <c r="A11073" s="7" t="s">
        <v>18305</v>
      </c>
      <c r="B11073" s="7" t="s">
        <v>18306</v>
      </c>
      <c r="C11073" s="7" t="s">
        <v>37</v>
      </c>
      <c r="D11073" s="7" t="s">
        <v>38</v>
      </c>
      <c r="E11073" s="7" t="s">
        <v>39</v>
      </c>
      <c r="F11073" s="8">
        <v>15</v>
      </c>
      <c r="G11073" s="8">
        <v>5405</v>
      </c>
      <c r="H11073" s="8">
        <v>7776.01</v>
      </c>
      <c r="I11073" s="8">
        <v>25</v>
      </c>
      <c r="J11073" s="8">
        <v>181084.99000000002</v>
      </c>
      <c r="K11073" s="8">
        <v>7243.3996000000006</v>
      </c>
      <c r="L11073" s="8">
        <f t="shared" si="688"/>
        <v>944.79125217391265</v>
      </c>
      <c r="M11073" s="8">
        <f t="shared" si="689"/>
        <v>6298.608347826088</v>
      </c>
      <c r="N11073" s="14">
        <v>12</v>
      </c>
      <c r="O11073" s="14">
        <v>7573.15</v>
      </c>
      <c r="P11073" s="8">
        <v>15</v>
      </c>
      <c r="Q11073" s="8">
        <v>7776.01</v>
      </c>
      <c r="R11073" s="17">
        <f t="shared" si="690"/>
        <v>189328.75</v>
      </c>
      <c r="S11073" s="18">
        <f t="shared" si="691"/>
        <v>181084.99000000002</v>
      </c>
    </row>
    <row r="11074" spans="1:19" x14ac:dyDescent="0.25">
      <c r="A11074" s="7" t="s">
        <v>10722</v>
      </c>
      <c r="B11074" s="7" t="s">
        <v>10723</v>
      </c>
      <c r="C11074" s="7" t="s">
        <v>37</v>
      </c>
      <c r="D11074" s="7" t="s">
        <v>38</v>
      </c>
      <c r="E11074" s="7" t="s">
        <v>39</v>
      </c>
      <c r="F11074" s="8">
        <v>15</v>
      </c>
      <c r="G11074" s="8">
        <v>4485</v>
      </c>
      <c r="H11074" s="8">
        <v>5985.75</v>
      </c>
      <c r="I11074" s="8">
        <v>12</v>
      </c>
      <c r="J11074" s="8">
        <v>58494.75</v>
      </c>
      <c r="K11074" s="8">
        <v>4874.5625</v>
      </c>
      <c r="L11074" s="8">
        <f t="shared" ref="L11074:L11137" si="692">K11074-M11074</f>
        <v>635.8125</v>
      </c>
      <c r="M11074" s="8">
        <f t="shared" ref="M11074:M11137" si="693">K11074/((100+F11074)/100)</f>
        <v>4238.75</v>
      </c>
      <c r="N11074" s="14">
        <v>12</v>
      </c>
      <c r="O11074" s="14">
        <v>5829.6</v>
      </c>
      <c r="P11074" s="8">
        <v>15</v>
      </c>
      <c r="Q11074" s="8">
        <v>5985.75</v>
      </c>
      <c r="R11074" s="17">
        <f t="shared" ref="R11074:R11137" si="694">I11074*O11074</f>
        <v>69955.200000000012</v>
      </c>
      <c r="S11074" s="18">
        <f t="shared" si="691"/>
        <v>58494.75</v>
      </c>
    </row>
    <row r="11075" spans="1:19" x14ac:dyDescent="0.25">
      <c r="A11075" s="7" t="s">
        <v>17003</v>
      </c>
      <c r="B11075" s="7" t="s">
        <v>17004</v>
      </c>
      <c r="C11075" s="7" t="s">
        <v>14</v>
      </c>
      <c r="D11075" s="7" t="s">
        <v>15</v>
      </c>
      <c r="E11075" s="7" t="s">
        <v>8886</v>
      </c>
      <c r="F11075" s="8">
        <v>15</v>
      </c>
      <c r="G11075" s="8">
        <v>3378.24</v>
      </c>
      <c r="H11075" s="8">
        <v>3378.24</v>
      </c>
      <c r="I11075" s="8">
        <v>9</v>
      </c>
      <c r="J11075" s="8">
        <v>16891.199999999997</v>
      </c>
      <c r="K11075" s="8">
        <v>1876.7999999999997</v>
      </c>
      <c r="L11075" s="8">
        <f t="shared" si="692"/>
        <v>244.79999999999973</v>
      </c>
      <c r="M11075" s="8">
        <f t="shared" si="693"/>
        <v>1632</v>
      </c>
      <c r="N11075" s="9"/>
      <c r="O11075" s="9"/>
      <c r="P11075" s="8">
        <v>15</v>
      </c>
      <c r="Q11075" s="8">
        <v>3378.24</v>
      </c>
      <c r="R11075" s="17">
        <f t="shared" si="694"/>
        <v>0</v>
      </c>
      <c r="S11075" s="18">
        <f t="shared" ref="S11075:S11138" si="695">J11075</f>
        <v>16891.199999999997</v>
      </c>
    </row>
    <row r="11076" spans="1:19" x14ac:dyDescent="0.25">
      <c r="A11076" s="7" t="s">
        <v>14781</v>
      </c>
      <c r="B11076" s="7" t="s">
        <v>14782</v>
      </c>
      <c r="C11076" s="7" t="s">
        <v>7205</v>
      </c>
      <c r="D11076" s="7" t="s">
        <v>7206</v>
      </c>
      <c r="E11076" s="7" t="s">
        <v>7440</v>
      </c>
      <c r="F11076" s="8">
        <v>15</v>
      </c>
      <c r="G11076" s="8">
        <v>280.52999999999997</v>
      </c>
      <c r="H11076" s="8">
        <v>374.02</v>
      </c>
      <c r="I11076" s="8">
        <v>840</v>
      </c>
      <c r="J11076" s="8">
        <v>299937.01999999996</v>
      </c>
      <c r="K11076" s="8">
        <v>357.0678809523809</v>
      </c>
      <c r="L11076" s="8">
        <f t="shared" si="692"/>
        <v>46.574071428571415</v>
      </c>
      <c r="M11076" s="8">
        <f t="shared" si="693"/>
        <v>310.49380952380949</v>
      </c>
      <c r="N11076" s="14">
        <v>12</v>
      </c>
      <c r="O11076" s="14">
        <v>364.20600000000002</v>
      </c>
      <c r="P11076" s="8">
        <v>15</v>
      </c>
      <c r="Q11076" s="8">
        <v>373.96120000000002</v>
      </c>
      <c r="R11076" s="17">
        <f t="shared" si="694"/>
        <v>305933.04000000004</v>
      </c>
      <c r="S11076" s="18">
        <f t="shared" si="695"/>
        <v>299937.01999999996</v>
      </c>
    </row>
    <row r="11077" spans="1:19" x14ac:dyDescent="0.25">
      <c r="A11077" s="7" t="s">
        <v>2957</v>
      </c>
      <c r="B11077" s="7" t="s">
        <v>2958</v>
      </c>
      <c r="C11077" s="7" t="s">
        <v>185</v>
      </c>
      <c r="D11077" s="7" t="s">
        <v>186</v>
      </c>
      <c r="E11077" s="7" t="s">
        <v>187</v>
      </c>
      <c r="F11077" s="8">
        <v>21</v>
      </c>
      <c r="G11077" s="8">
        <v>11059.4</v>
      </c>
      <c r="H11077" s="8">
        <v>12463.01</v>
      </c>
      <c r="I11077" s="8">
        <v>142</v>
      </c>
      <c r="J11077" s="8">
        <v>1755382.23</v>
      </c>
      <c r="K11077" s="8">
        <v>12361.846690140845</v>
      </c>
      <c r="L11077" s="8">
        <f t="shared" si="692"/>
        <v>2145.4444668839478</v>
      </c>
      <c r="M11077" s="8">
        <f t="shared" si="693"/>
        <v>10216.402223256897</v>
      </c>
      <c r="N11077" s="8">
        <v>12</v>
      </c>
      <c r="O11077" s="8">
        <v>11536</v>
      </c>
      <c r="P11077" s="8">
        <v>21</v>
      </c>
      <c r="Q11077" s="8">
        <v>12463</v>
      </c>
      <c r="R11077" s="17">
        <f t="shared" si="694"/>
        <v>1638112</v>
      </c>
      <c r="S11077" s="18">
        <f t="shared" si="695"/>
        <v>1755382.23</v>
      </c>
    </row>
    <row r="11078" spans="1:19" x14ac:dyDescent="0.25">
      <c r="A11078" s="7" t="s">
        <v>9346</v>
      </c>
      <c r="B11078" s="7" t="s">
        <v>9347</v>
      </c>
      <c r="C11078" s="7" t="s">
        <v>7539</v>
      </c>
      <c r="D11078" s="7" t="s">
        <v>7540</v>
      </c>
      <c r="E11078" s="7" t="s">
        <v>7798</v>
      </c>
      <c r="F11078" s="8">
        <v>21</v>
      </c>
      <c r="G11078" s="8">
        <v>9.2200000000000006</v>
      </c>
      <c r="H11078" s="8">
        <v>11.53</v>
      </c>
      <c r="I11078" s="8">
        <v>27720</v>
      </c>
      <c r="J11078" s="8">
        <v>272969.95</v>
      </c>
      <c r="K11078" s="8">
        <v>9.8474007936507935</v>
      </c>
      <c r="L11078" s="8">
        <f t="shared" si="692"/>
        <v>1.7090530303030302</v>
      </c>
      <c r="M11078" s="8">
        <f t="shared" si="693"/>
        <v>8.1383477633477632</v>
      </c>
      <c r="N11078" s="14">
        <v>21</v>
      </c>
      <c r="O11078" s="14">
        <v>11.528611111111111</v>
      </c>
      <c r="P11078" s="8">
        <v>21</v>
      </c>
      <c r="Q11078" s="8">
        <v>10.37575</v>
      </c>
      <c r="R11078" s="17">
        <f t="shared" si="694"/>
        <v>319573.09999999998</v>
      </c>
      <c r="S11078" s="18">
        <f t="shared" si="695"/>
        <v>272969.95</v>
      </c>
    </row>
    <row r="11079" spans="1:19" x14ac:dyDescent="0.25">
      <c r="A11079" s="7" t="s">
        <v>2546</v>
      </c>
      <c r="B11079" s="7" t="s">
        <v>2547</v>
      </c>
      <c r="C11079" s="7" t="s">
        <v>76</v>
      </c>
      <c r="D11079" s="7" t="s">
        <v>77</v>
      </c>
      <c r="E11079" s="7" t="s">
        <v>78</v>
      </c>
      <c r="F11079" s="8">
        <v>15</v>
      </c>
      <c r="G11079" s="8">
        <v>13915</v>
      </c>
      <c r="H11079" s="8">
        <v>28750</v>
      </c>
      <c r="I11079" s="8">
        <v>2</v>
      </c>
      <c r="J11079" s="8">
        <v>42665</v>
      </c>
      <c r="K11079" s="8">
        <v>21332.5</v>
      </c>
      <c r="L11079" s="8">
        <f t="shared" si="692"/>
        <v>2782.5</v>
      </c>
      <c r="M11079" s="8">
        <f t="shared" si="693"/>
        <v>18550</v>
      </c>
      <c r="N11079" s="9"/>
      <c r="O11079" s="9"/>
      <c r="P11079" s="8">
        <v>15</v>
      </c>
      <c r="Q11079" s="8">
        <v>28750</v>
      </c>
      <c r="R11079" s="17">
        <f t="shared" si="694"/>
        <v>0</v>
      </c>
      <c r="S11079" s="18">
        <f t="shared" si="695"/>
        <v>42665</v>
      </c>
    </row>
    <row r="11080" spans="1:19" x14ac:dyDescent="0.25">
      <c r="A11080" s="7" t="s">
        <v>10207</v>
      </c>
      <c r="B11080" s="7" t="s">
        <v>10208</v>
      </c>
      <c r="C11080" s="7" t="s">
        <v>14</v>
      </c>
      <c r="D11080" s="7" t="s">
        <v>15</v>
      </c>
      <c r="E11080" s="7" t="s">
        <v>7231</v>
      </c>
      <c r="F11080" s="8">
        <v>21</v>
      </c>
      <c r="G11080" s="8">
        <v>17.98</v>
      </c>
      <c r="H11080" s="8">
        <v>19.239999999999998</v>
      </c>
      <c r="I11080" s="8">
        <v>70543</v>
      </c>
      <c r="J11080" s="8">
        <v>1342228.9599999986</v>
      </c>
      <c r="K11080" s="8">
        <v>19.027103468806239</v>
      </c>
      <c r="L11080" s="8">
        <f t="shared" si="692"/>
        <v>3.3022245689663716</v>
      </c>
      <c r="M11080" s="8">
        <f t="shared" si="693"/>
        <v>15.724878899839867</v>
      </c>
      <c r="N11080" s="8">
        <v>12</v>
      </c>
      <c r="O11080" s="8">
        <v>19.241599999999998</v>
      </c>
      <c r="P11080" s="8">
        <v>21</v>
      </c>
      <c r="Q11080" s="8">
        <v>19.238999999999997</v>
      </c>
      <c r="R11080" s="17">
        <f t="shared" si="694"/>
        <v>1357360.1887999999</v>
      </c>
      <c r="S11080" s="18">
        <f t="shared" si="695"/>
        <v>1342228.9599999986</v>
      </c>
    </row>
    <row r="11081" spans="1:19" x14ac:dyDescent="0.25">
      <c r="A11081" s="7" t="s">
        <v>9151</v>
      </c>
      <c r="B11081" s="7" t="s">
        <v>9152</v>
      </c>
      <c r="C11081" s="7" t="s">
        <v>7886</v>
      </c>
      <c r="D11081" s="7" t="s">
        <v>7887</v>
      </c>
      <c r="E11081" s="7" t="s">
        <v>9153</v>
      </c>
      <c r="F11081" s="8">
        <v>21</v>
      </c>
      <c r="G11081" s="8">
        <v>511.83</v>
      </c>
      <c r="H11081" s="8">
        <v>544.5</v>
      </c>
      <c r="I11081" s="8">
        <v>1370</v>
      </c>
      <c r="J11081" s="8">
        <v>730936.8</v>
      </c>
      <c r="K11081" s="8">
        <v>533.53051094890509</v>
      </c>
      <c r="L11081" s="8">
        <f t="shared" si="692"/>
        <v>92.596204379562039</v>
      </c>
      <c r="M11081" s="8">
        <f t="shared" si="693"/>
        <v>440.93430656934305</v>
      </c>
      <c r="N11081" s="9"/>
      <c r="O11081" s="9"/>
      <c r="P11081" s="8">
        <v>21</v>
      </c>
      <c r="Q11081" s="8">
        <v>544.5</v>
      </c>
      <c r="R11081" s="17">
        <f t="shared" si="694"/>
        <v>0</v>
      </c>
      <c r="S11081" s="18">
        <f t="shared" si="695"/>
        <v>730936.8</v>
      </c>
    </row>
    <row r="11082" spans="1:19" x14ac:dyDescent="0.25">
      <c r="A11082" s="7" t="s">
        <v>6819</v>
      </c>
      <c r="B11082" s="7" t="s">
        <v>6820</v>
      </c>
      <c r="C11082" s="7" t="s">
        <v>32</v>
      </c>
      <c r="D11082" s="7" t="s">
        <v>33</v>
      </c>
      <c r="E11082" s="7" t="s">
        <v>34</v>
      </c>
      <c r="F11082" s="8">
        <v>15</v>
      </c>
      <c r="G11082" s="8">
        <v>61916</v>
      </c>
      <c r="H11082" s="8">
        <v>69548.539999999994</v>
      </c>
      <c r="I11082" s="8">
        <v>3</v>
      </c>
      <c r="J11082" s="8">
        <v>193380.53999999998</v>
      </c>
      <c r="K11082" s="8">
        <v>64460.179999999993</v>
      </c>
      <c r="L11082" s="8">
        <f t="shared" si="692"/>
        <v>8407.8495652173879</v>
      </c>
      <c r="M11082" s="8">
        <f t="shared" si="693"/>
        <v>56052.330434782605</v>
      </c>
      <c r="N11082" s="14">
        <v>12</v>
      </c>
      <c r="O11082" s="14">
        <v>67734.23</v>
      </c>
      <c r="P11082" s="8">
        <v>15</v>
      </c>
      <c r="Q11082" s="8">
        <v>69548.539999999994</v>
      </c>
      <c r="R11082" s="17">
        <f t="shared" si="694"/>
        <v>203202.69</v>
      </c>
      <c r="S11082" s="18">
        <f t="shared" si="695"/>
        <v>193380.53999999998</v>
      </c>
    </row>
    <row r="11083" spans="1:19" x14ac:dyDescent="0.25">
      <c r="A11083" s="7" t="s">
        <v>8638</v>
      </c>
      <c r="B11083" s="7" t="s">
        <v>8639</v>
      </c>
      <c r="C11083" s="7" t="s">
        <v>7539</v>
      </c>
      <c r="D11083" s="7" t="s">
        <v>7540</v>
      </c>
      <c r="E11083" s="7" t="s">
        <v>7798</v>
      </c>
      <c r="F11083" s="8">
        <v>21</v>
      </c>
      <c r="G11083" s="8">
        <v>1.39</v>
      </c>
      <c r="H11083" s="8">
        <v>1.52</v>
      </c>
      <c r="I11083" s="8">
        <v>204000</v>
      </c>
      <c r="J11083" s="8">
        <v>293640.38</v>
      </c>
      <c r="K11083" s="8">
        <v>1.4394136274509803</v>
      </c>
      <c r="L11083" s="8">
        <f t="shared" si="692"/>
        <v>0.24981558823529415</v>
      </c>
      <c r="M11083" s="8">
        <f t="shared" si="693"/>
        <v>1.1895980392156862</v>
      </c>
      <c r="N11083" s="9"/>
      <c r="O11083" s="9"/>
      <c r="P11083" s="8">
        <v>21</v>
      </c>
      <c r="Q11083" s="8">
        <v>1.515525</v>
      </c>
      <c r="R11083" s="17">
        <f t="shared" si="694"/>
        <v>0</v>
      </c>
      <c r="S11083" s="18">
        <f t="shared" si="695"/>
        <v>293640.38</v>
      </c>
    </row>
    <row r="11084" spans="1:19" x14ac:dyDescent="0.25">
      <c r="A11084" s="7" t="s">
        <v>10094</v>
      </c>
      <c r="B11084" s="7" t="s">
        <v>10095</v>
      </c>
      <c r="C11084" s="7" t="s">
        <v>7205</v>
      </c>
      <c r="D11084" s="7" t="s">
        <v>7206</v>
      </c>
      <c r="E11084" s="7" t="s">
        <v>7207</v>
      </c>
      <c r="F11084" s="8">
        <v>21</v>
      </c>
      <c r="G11084" s="8">
        <v>45.7</v>
      </c>
      <c r="H11084" s="8">
        <v>48.4</v>
      </c>
      <c r="I11084" s="8">
        <v>12568</v>
      </c>
      <c r="J11084" s="8">
        <v>592067.29000000027</v>
      </c>
      <c r="K11084" s="8">
        <v>47.109109643539171</v>
      </c>
      <c r="L11084" s="8">
        <f t="shared" si="692"/>
        <v>8.175961177804318</v>
      </c>
      <c r="M11084" s="8">
        <f t="shared" si="693"/>
        <v>38.933148465734853</v>
      </c>
      <c r="N11084" s="14">
        <v>12</v>
      </c>
      <c r="O11084" s="14">
        <v>44.8</v>
      </c>
      <c r="P11084" s="8">
        <v>21</v>
      </c>
      <c r="Q11084" s="8">
        <v>48.4</v>
      </c>
      <c r="R11084" s="17">
        <f t="shared" si="694"/>
        <v>563046.39999999991</v>
      </c>
      <c r="S11084" s="18">
        <f t="shared" si="695"/>
        <v>592067.29000000027</v>
      </c>
    </row>
    <row r="11085" spans="1:19" x14ac:dyDescent="0.25">
      <c r="A11085" s="7" t="s">
        <v>15267</v>
      </c>
      <c r="B11085" s="7" t="s">
        <v>15268</v>
      </c>
      <c r="C11085" s="7" t="s">
        <v>14</v>
      </c>
      <c r="D11085" s="7" t="s">
        <v>15</v>
      </c>
      <c r="E11085" s="7" t="s">
        <v>7518</v>
      </c>
      <c r="F11085" s="8">
        <v>21</v>
      </c>
      <c r="G11085" s="8">
        <v>18410.150000000001</v>
      </c>
      <c r="H11085" s="8">
        <v>21659</v>
      </c>
      <c r="I11085" s="8">
        <v>7</v>
      </c>
      <c r="J11085" s="8">
        <v>135368.75</v>
      </c>
      <c r="K11085" s="8">
        <v>19338.392857142859</v>
      </c>
      <c r="L11085" s="8">
        <f t="shared" si="692"/>
        <v>3356.25</v>
      </c>
      <c r="M11085" s="8">
        <f t="shared" si="693"/>
        <v>15982.142857142859</v>
      </c>
      <c r="N11085" s="9"/>
      <c r="O11085" s="9"/>
      <c r="P11085" s="8">
        <v>21</v>
      </c>
      <c r="Q11085" s="8">
        <v>21659</v>
      </c>
      <c r="R11085" s="17">
        <f t="shared" si="694"/>
        <v>0</v>
      </c>
      <c r="S11085" s="18">
        <f t="shared" si="695"/>
        <v>135368.75</v>
      </c>
    </row>
    <row r="11086" spans="1:19" x14ac:dyDescent="0.25">
      <c r="A11086" s="7" t="s">
        <v>11032</v>
      </c>
      <c r="B11086" s="7" t="s">
        <v>11033</v>
      </c>
      <c r="C11086" s="7" t="s">
        <v>32</v>
      </c>
      <c r="D11086" s="7" t="s">
        <v>33</v>
      </c>
      <c r="E11086" s="7" t="s">
        <v>34</v>
      </c>
      <c r="F11086" s="8">
        <v>15</v>
      </c>
      <c r="G11086" s="8">
        <v>9850.9</v>
      </c>
      <c r="H11086" s="8">
        <v>15369.89</v>
      </c>
      <c r="I11086" s="8">
        <v>5</v>
      </c>
      <c r="J11086" s="8">
        <v>60292.480000000003</v>
      </c>
      <c r="K11086" s="8">
        <v>12058.496000000001</v>
      </c>
      <c r="L11086" s="8">
        <f t="shared" si="692"/>
        <v>1572.8473043478261</v>
      </c>
      <c r="M11086" s="8">
        <f t="shared" si="693"/>
        <v>10485.648695652175</v>
      </c>
      <c r="N11086" s="9"/>
      <c r="O11086" s="9"/>
      <c r="P11086" s="8">
        <v>15</v>
      </c>
      <c r="Q11086" s="8">
        <v>15369.89</v>
      </c>
      <c r="R11086" s="17">
        <f t="shared" si="694"/>
        <v>0</v>
      </c>
      <c r="S11086" s="18">
        <f t="shared" si="695"/>
        <v>60292.480000000003</v>
      </c>
    </row>
    <row r="11087" spans="1:19" x14ac:dyDescent="0.25">
      <c r="A11087" s="7" t="s">
        <v>10807</v>
      </c>
      <c r="B11087" s="7" t="s">
        <v>734</v>
      </c>
      <c r="C11087" s="7" t="s">
        <v>10713</v>
      </c>
      <c r="D11087" s="7" t="s">
        <v>10714</v>
      </c>
      <c r="E11087" s="7" t="s">
        <v>10715</v>
      </c>
      <c r="F11087" s="8">
        <v>21</v>
      </c>
      <c r="G11087" s="8">
        <v>2317.5500000000002</v>
      </c>
      <c r="H11087" s="8">
        <v>2502.89</v>
      </c>
      <c r="I11087" s="8">
        <v>96</v>
      </c>
      <c r="J11087" s="8">
        <v>223597.11000000004</v>
      </c>
      <c r="K11087" s="8">
        <v>2329.1365625000003</v>
      </c>
      <c r="L11087" s="8">
        <f t="shared" si="692"/>
        <v>404.23031250000008</v>
      </c>
      <c r="M11087" s="8">
        <f t="shared" si="693"/>
        <v>1924.9062500000002</v>
      </c>
      <c r="N11087" s="14">
        <v>12</v>
      </c>
      <c r="O11087" s="14">
        <v>2316.7199999999998</v>
      </c>
      <c r="P11087" s="8">
        <v>21</v>
      </c>
      <c r="Q11087" s="8">
        <v>2502.8849999999998</v>
      </c>
      <c r="R11087" s="17">
        <f t="shared" si="694"/>
        <v>222405.12</v>
      </c>
      <c r="S11087" s="18">
        <f t="shared" si="695"/>
        <v>223597.11000000004</v>
      </c>
    </row>
    <row r="11088" spans="1:19" x14ac:dyDescent="0.25">
      <c r="A11088" s="7" t="s">
        <v>15279</v>
      </c>
      <c r="B11088" s="7" t="s">
        <v>15280</v>
      </c>
      <c r="C11088" s="7" t="s">
        <v>14</v>
      </c>
      <c r="D11088" s="7" t="s">
        <v>15</v>
      </c>
      <c r="E11088" s="7" t="s">
        <v>14703</v>
      </c>
      <c r="F11088" s="8">
        <v>21</v>
      </c>
      <c r="G11088" s="8">
        <v>357.95</v>
      </c>
      <c r="H11088" s="8">
        <v>397.73</v>
      </c>
      <c r="I11088" s="8">
        <v>545</v>
      </c>
      <c r="J11088" s="8">
        <v>199460.15999999995</v>
      </c>
      <c r="K11088" s="8">
        <v>365.98194495412832</v>
      </c>
      <c r="L11088" s="8">
        <f t="shared" si="692"/>
        <v>63.517527636666898</v>
      </c>
      <c r="M11088" s="8">
        <f t="shared" si="693"/>
        <v>302.46441731746143</v>
      </c>
      <c r="N11088" s="14">
        <v>12</v>
      </c>
      <c r="O11088" s="14">
        <v>368.14400000000001</v>
      </c>
      <c r="P11088" s="8">
        <v>21</v>
      </c>
      <c r="Q11088" s="8">
        <v>397.72800000000001</v>
      </c>
      <c r="R11088" s="17">
        <f t="shared" si="694"/>
        <v>200638.48</v>
      </c>
      <c r="S11088" s="18">
        <f t="shared" si="695"/>
        <v>199460.15999999995</v>
      </c>
    </row>
    <row r="11089" spans="1:19" x14ac:dyDescent="0.25">
      <c r="A11089" s="7" t="s">
        <v>767</v>
      </c>
      <c r="B11089" s="7" t="s">
        <v>768</v>
      </c>
      <c r="C11089" s="7" t="s">
        <v>76</v>
      </c>
      <c r="D11089" s="7" t="s">
        <v>77</v>
      </c>
      <c r="E11089" s="7" t="s">
        <v>78</v>
      </c>
      <c r="F11089" s="8">
        <v>15</v>
      </c>
      <c r="G11089" s="8">
        <v>9507.35</v>
      </c>
      <c r="H11089" s="8">
        <v>10266.99</v>
      </c>
      <c r="I11089" s="8">
        <v>9</v>
      </c>
      <c r="J11089" s="8">
        <v>87085.430000000008</v>
      </c>
      <c r="K11089" s="8">
        <v>9676.1588888888891</v>
      </c>
      <c r="L11089" s="8">
        <f t="shared" si="692"/>
        <v>1262.1076811594194</v>
      </c>
      <c r="M11089" s="8">
        <f t="shared" si="693"/>
        <v>8414.0512077294698</v>
      </c>
      <c r="N11089" s="14">
        <v>12</v>
      </c>
      <c r="O11089" s="14">
        <v>9999.17</v>
      </c>
      <c r="P11089" s="8">
        <v>15</v>
      </c>
      <c r="Q11089" s="8">
        <v>11614.53</v>
      </c>
      <c r="R11089" s="17">
        <f t="shared" si="694"/>
        <v>89992.53</v>
      </c>
      <c r="S11089" s="18">
        <f t="shared" si="695"/>
        <v>87085.430000000008</v>
      </c>
    </row>
    <row r="11090" spans="1:19" x14ac:dyDescent="0.25">
      <c r="A11090" s="7" t="s">
        <v>18859</v>
      </c>
      <c r="B11090" s="7" t="s">
        <v>18860</v>
      </c>
      <c r="C11090" s="7" t="s">
        <v>32</v>
      </c>
      <c r="D11090" s="7" t="s">
        <v>33</v>
      </c>
      <c r="E11090" s="7" t="s">
        <v>34</v>
      </c>
      <c r="F11090" s="8">
        <v>15</v>
      </c>
      <c r="G11090" s="8">
        <v>14884.67</v>
      </c>
      <c r="H11090" s="8">
        <v>16068</v>
      </c>
      <c r="I11090" s="8">
        <v>22</v>
      </c>
      <c r="J11090" s="8">
        <v>335746.04</v>
      </c>
      <c r="K11090" s="8">
        <v>15261.183636363636</v>
      </c>
      <c r="L11090" s="8">
        <f t="shared" si="692"/>
        <v>1990.5891699604726</v>
      </c>
      <c r="M11090" s="8">
        <f t="shared" si="693"/>
        <v>13270.594466403163</v>
      </c>
      <c r="N11090" s="9"/>
      <c r="O11090" s="9"/>
      <c r="P11090" s="8">
        <v>15</v>
      </c>
      <c r="Q11090" s="8">
        <v>16068</v>
      </c>
      <c r="R11090" s="17">
        <f t="shared" si="694"/>
        <v>0</v>
      </c>
      <c r="S11090" s="18">
        <f t="shared" si="695"/>
        <v>335746.04</v>
      </c>
    </row>
    <row r="11091" spans="1:19" x14ac:dyDescent="0.25">
      <c r="A11091" s="7" t="s">
        <v>12345</v>
      </c>
      <c r="B11091" s="7" t="s">
        <v>12346</v>
      </c>
      <c r="C11091" s="7" t="s">
        <v>5229</v>
      </c>
      <c r="D11091" s="7" t="s">
        <v>5230</v>
      </c>
      <c r="E11091" s="7" t="s">
        <v>5231</v>
      </c>
      <c r="F11091" s="8">
        <v>21</v>
      </c>
      <c r="G11091" s="8">
        <v>12.95</v>
      </c>
      <c r="H11091" s="8">
        <v>13.92</v>
      </c>
      <c r="I11091" s="8">
        <v>46600</v>
      </c>
      <c r="J11091" s="8">
        <v>629853.4099999998</v>
      </c>
      <c r="K11091" s="8">
        <v>13.51616759656652</v>
      </c>
      <c r="L11091" s="8">
        <f t="shared" si="692"/>
        <v>2.3457811531231147</v>
      </c>
      <c r="M11091" s="8">
        <f t="shared" si="693"/>
        <v>11.170386443443405</v>
      </c>
      <c r="N11091" s="14">
        <v>12</v>
      </c>
      <c r="O11091" s="14">
        <v>12.88</v>
      </c>
      <c r="P11091" s="8">
        <v>21</v>
      </c>
      <c r="Q11091" s="8">
        <v>13.914999999999999</v>
      </c>
      <c r="R11091" s="17">
        <f t="shared" si="694"/>
        <v>600208</v>
      </c>
      <c r="S11091" s="18">
        <f t="shared" si="695"/>
        <v>629853.4099999998</v>
      </c>
    </row>
    <row r="11092" spans="1:19" x14ac:dyDescent="0.25">
      <c r="A11092" s="7" t="s">
        <v>13951</v>
      </c>
      <c r="B11092" s="7" t="s">
        <v>13952</v>
      </c>
      <c r="C11092" s="7" t="s">
        <v>14</v>
      </c>
      <c r="D11092" s="7" t="s">
        <v>15</v>
      </c>
      <c r="E11092" s="7" t="s">
        <v>2322</v>
      </c>
      <c r="F11092" s="8">
        <v>21</v>
      </c>
      <c r="G11092" s="8">
        <v>529.64</v>
      </c>
      <c r="H11092" s="8">
        <v>689.7</v>
      </c>
      <c r="I11092" s="8">
        <v>264</v>
      </c>
      <c r="J11092" s="8">
        <v>163269.32999999999</v>
      </c>
      <c r="K11092" s="8">
        <v>618.44443181818178</v>
      </c>
      <c r="L11092" s="8">
        <f t="shared" si="692"/>
        <v>107.33333114199849</v>
      </c>
      <c r="M11092" s="8">
        <f t="shared" si="693"/>
        <v>511.1111006761833</v>
      </c>
      <c r="N11092" s="9"/>
      <c r="O11092" s="9"/>
      <c r="P11092" s="8">
        <v>21</v>
      </c>
      <c r="Q11092" s="8">
        <v>689.69999999999993</v>
      </c>
      <c r="R11092" s="17">
        <f t="shared" si="694"/>
        <v>0</v>
      </c>
      <c r="S11092" s="18">
        <f t="shared" si="695"/>
        <v>163269.32999999999</v>
      </c>
    </row>
    <row r="11093" spans="1:19" x14ac:dyDescent="0.25">
      <c r="A11093" s="7" t="s">
        <v>9372</v>
      </c>
      <c r="B11093" s="7" t="s">
        <v>9373</v>
      </c>
      <c r="C11093" s="7" t="s">
        <v>369</v>
      </c>
      <c r="D11093" s="7" t="s">
        <v>370</v>
      </c>
      <c r="E11093" s="7" t="s">
        <v>371</v>
      </c>
      <c r="F11093" s="8">
        <v>21</v>
      </c>
      <c r="G11093" s="8">
        <v>23836.36</v>
      </c>
      <c r="H11093" s="8">
        <v>28023.27</v>
      </c>
      <c r="I11093" s="8">
        <v>8</v>
      </c>
      <c r="J11093" s="8">
        <v>205282.89</v>
      </c>
      <c r="K11093" s="8">
        <v>25660.361250000002</v>
      </c>
      <c r="L11093" s="8">
        <f t="shared" si="692"/>
        <v>4453.4511260330582</v>
      </c>
      <c r="M11093" s="8">
        <f t="shared" si="693"/>
        <v>21206.910123966944</v>
      </c>
      <c r="N11093" s="14">
        <v>12</v>
      </c>
      <c r="O11093" s="14">
        <v>24941.25</v>
      </c>
      <c r="P11093" s="8">
        <v>21</v>
      </c>
      <c r="Q11093" s="8">
        <v>28023.27</v>
      </c>
      <c r="R11093" s="17">
        <f t="shared" si="694"/>
        <v>199530</v>
      </c>
      <c r="S11093" s="18">
        <f t="shared" si="695"/>
        <v>205282.89</v>
      </c>
    </row>
    <row r="11094" spans="1:19" x14ac:dyDescent="0.25">
      <c r="A11094" s="7" t="s">
        <v>12261</v>
      </c>
      <c r="B11094" s="7" t="s">
        <v>12262</v>
      </c>
      <c r="C11094" s="7" t="s">
        <v>7205</v>
      </c>
      <c r="D11094" s="7" t="s">
        <v>7206</v>
      </c>
      <c r="E11094" s="7" t="s">
        <v>7207</v>
      </c>
      <c r="F11094" s="8">
        <v>15</v>
      </c>
      <c r="G11094" s="8">
        <v>1.67</v>
      </c>
      <c r="H11094" s="8">
        <v>2.75</v>
      </c>
      <c r="I11094" s="8">
        <v>24930</v>
      </c>
      <c r="J11094" s="8">
        <v>55460.370000000024</v>
      </c>
      <c r="K11094" s="8">
        <v>2.2246438026474138</v>
      </c>
      <c r="L11094" s="8">
        <f t="shared" si="692"/>
        <v>0.29017093078009726</v>
      </c>
      <c r="M11094" s="8">
        <f t="shared" si="693"/>
        <v>1.9344728718673165</v>
      </c>
      <c r="N11094" s="9"/>
      <c r="O11094" s="9"/>
      <c r="P11094" s="8">
        <v>15</v>
      </c>
      <c r="Q11094" s="8">
        <v>2.99</v>
      </c>
      <c r="R11094" s="17">
        <f t="shared" si="694"/>
        <v>0</v>
      </c>
      <c r="S11094" s="18">
        <f t="shared" si="695"/>
        <v>55460.370000000024</v>
      </c>
    </row>
    <row r="11095" spans="1:19" x14ac:dyDescent="0.25">
      <c r="A11095" s="7" t="s">
        <v>8346</v>
      </c>
      <c r="B11095" s="7" t="s">
        <v>8347</v>
      </c>
      <c r="C11095" s="7" t="s">
        <v>14</v>
      </c>
      <c r="D11095" s="7" t="s">
        <v>15</v>
      </c>
      <c r="E11095" s="7" t="s">
        <v>7231</v>
      </c>
      <c r="F11095" s="8">
        <v>21</v>
      </c>
      <c r="G11095" s="8">
        <v>47.8</v>
      </c>
      <c r="H11095" s="8">
        <v>91.72</v>
      </c>
      <c r="I11095" s="8">
        <v>580</v>
      </c>
      <c r="J11095" s="8">
        <v>33870.32</v>
      </c>
      <c r="K11095" s="8">
        <v>58.397103448275864</v>
      </c>
      <c r="L11095" s="8">
        <f t="shared" si="692"/>
        <v>10.13503448275862</v>
      </c>
      <c r="M11095" s="8">
        <f t="shared" si="693"/>
        <v>48.262068965517244</v>
      </c>
      <c r="N11095" s="14">
        <v>12</v>
      </c>
      <c r="O11095" s="14">
        <v>84.896000000000001</v>
      </c>
      <c r="P11095" s="8">
        <v>21</v>
      </c>
      <c r="Q11095" s="8">
        <v>91.718000000000004</v>
      </c>
      <c r="R11095" s="17">
        <f t="shared" si="694"/>
        <v>49239.68</v>
      </c>
      <c r="S11095" s="18">
        <f t="shared" si="695"/>
        <v>33870.32</v>
      </c>
    </row>
    <row r="11096" spans="1:19" x14ac:dyDescent="0.25">
      <c r="A11096" s="7" t="s">
        <v>14855</v>
      </c>
      <c r="B11096" s="7" t="s">
        <v>14856</v>
      </c>
      <c r="C11096" s="7" t="s">
        <v>14</v>
      </c>
      <c r="D11096" s="7" t="s">
        <v>15</v>
      </c>
      <c r="E11096" s="7" t="s">
        <v>2322</v>
      </c>
      <c r="F11096" s="8">
        <v>15</v>
      </c>
      <c r="G11096" s="8">
        <v>2341.0700000000002</v>
      </c>
      <c r="H11096" s="8">
        <v>3277.5</v>
      </c>
      <c r="I11096" s="8">
        <v>24</v>
      </c>
      <c r="J11096" s="8">
        <v>58995</v>
      </c>
      <c r="K11096" s="8">
        <v>2458.125</v>
      </c>
      <c r="L11096" s="8">
        <f t="shared" si="692"/>
        <v>320.625</v>
      </c>
      <c r="M11096" s="8">
        <f t="shared" si="693"/>
        <v>2137.5</v>
      </c>
      <c r="N11096" s="9"/>
      <c r="O11096" s="9"/>
      <c r="P11096" s="8">
        <v>15</v>
      </c>
      <c r="Q11096" s="8">
        <v>3277.5</v>
      </c>
      <c r="R11096" s="17">
        <f t="shared" si="694"/>
        <v>0</v>
      </c>
      <c r="S11096" s="18">
        <f t="shared" si="695"/>
        <v>58995</v>
      </c>
    </row>
    <row r="11097" spans="1:19" x14ac:dyDescent="0.25">
      <c r="A11097" s="7" t="s">
        <v>15353</v>
      </c>
      <c r="B11097" s="7" t="s">
        <v>15354</v>
      </c>
      <c r="C11097" s="7" t="s">
        <v>7205</v>
      </c>
      <c r="D11097" s="7" t="s">
        <v>7206</v>
      </c>
      <c r="E11097" s="7" t="s">
        <v>7207</v>
      </c>
      <c r="F11097" s="8">
        <v>21</v>
      </c>
      <c r="G11097" s="8">
        <v>4477</v>
      </c>
      <c r="H11097" s="8">
        <v>14398.19</v>
      </c>
      <c r="I11097" s="8">
        <v>3</v>
      </c>
      <c r="J11097" s="8">
        <v>23352.190000000002</v>
      </c>
      <c r="K11097" s="8">
        <v>7784.0633333333344</v>
      </c>
      <c r="L11097" s="8">
        <f t="shared" si="692"/>
        <v>1350.953140495868</v>
      </c>
      <c r="M11097" s="8">
        <f t="shared" si="693"/>
        <v>6433.1101928374665</v>
      </c>
      <c r="N11097" s="9"/>
      <c r="O11097" s="9"/>
      <c r="P11097" s="8">
        <v>21</v>
      </c>
      <c r="Q11097" s="8">
        <v>14398.19</v>
      </c>
      <c r="R11097" s="17">
        <f t="shared" si="694"/>
        <v>0</v>
      </c>
      <c r="S11097" s="18">
        <f t="shared" si="695"/>
        <v>23352.190000000002</v>
      </c>
    </row>
    <row r="11098" spans="1:19" x14ac:dyDescent="0.25">
      <c r="A11098" s="7" t="s">
        <v>9609</v>
      </c>
      <c r="B11098" s="7" t="s">
        <v>9610</v>
      </c>
      <c r="C11098" s="7" t="s">
        <v>14</v>
      </c>
      <c r="D11098" s="7" t="s">
        <v>15</v>
      </c>
      <c r="E11098" s="7" t="s">
        <v>2322</v>
      </c>
      <c r="F11098" s="8">
        <v>21</v>
      </c>
      <c r="G11098" s="8">
        <v>562.65</v>
      </c>
      <c r="H11098" s="8">
        <v>623.15</v>
      </c>
      <c r="I11098" s="8">
        <v>564</v>
      </c>
      <c r="J11098" s="8">
        <v>331128.59999999998</v>
      </c>
      <c r="K11098" s="8">
        <v>587.10744680851064</v>
      </c>
      <c r="L11098" s="8">
        <f t="shared" si="692"/>
        <v>101.89468085106381</v>
      </c>
      <c r="M11098" s="8">
        <f t="shared" si="693"/>
        <v>485.21276595744683</v>
      </c>
      <c r="N11098" s="9"/>
      <c r="O11098" s="9"/>
      <c r="P11098" s="8">
        <v>21</v>
      </c>
      <c r="Q11098" s="8">
        <v>623.15</v>
      </c>
      <c r="R11098" s="17">
        <f t="shared" si="694"/>
        <v>0</v>
      </c>
      <c r="S11098" s="18">
        <f t="shared" si="695"/>
        <v>331128.59999999998</v>
      </c>
    </row>
    <row r="11099" spans="1:19" x14ac:dyDescent="0.25">
      <c r="A11099" s="7" t="s">
        <v>12083</v>
      </c>
      <c r="B11099" s="7" t="s">
        <v>12084</v>
      </c>
      <c r="C11099" s="7" t="s">
        <v>7205</v>
      </c>
      <c r="D11099" s="7" t="s">
        <v>7206</v>
      </c>
      <c r="E11099" s="7" t="s">
        <v>7325</v>
      </c>
      <c r="F11099" s="8">
        <v>15</v>
      </c>
      <c r="G11099" s="8">
        <v>1435.2</v>
      </c>
      <c r="H11099" s="8">
        <v>1549.05</v>
      </c>
      <c r="I11099" s="8">
        <v>250</v>
      </c>
      <c r="J11099" s="8">
        <v>366769.5</v>
      </c>
      <c r="K11099" s="8">
        <v>1467.078</v>
      </c>
      <c r="L11099" s="8">
        <f t="shared" si="692"/>
        <v>191.35799999999995</v>
      </c>
      <c r="M11099" s="8">
        <f t="shared" si="693"/>
        <v>1275.72</v>
      </c>
      <c r="N11099" s="14">
        <v>12</v>
      </c>
      <c r="O11099" s="14">
        <v>1508.6399999999999</v>
      </c>
      <c r="P11099" s="8">
        <v>15</v>
      </c>
      <c r="Q11099" s="8">
        <v>1549.05</v>
      </c>
      <c r="R11099" s="17">
        <f t="shared" si="694"/>
        <v>377159.99999999994</v>
      </c>
      <c r="S11099" s="18">
        <f t="shared" si="695"/>
        <v>366769.5</v>
      </c>
    </row>
    <row r="11100" spans="1:19" x14ac:dyDescent="0.25">
      <c r="A11100" s="7" t="s">
        <v>15219</v>
      </c>
      <c r="B11100" s="7" t="s">
        <v>15220</v>
      </c>
      <c r="C11100" s="7" t="s">
        <v>5229</v>
      </c>
      <c r="D11100" s="7" t="s">
        <v>5230</v>
      </c>
      <c r="E11100" s="7" t="s">
        <v>5231</v>
      </c>
      <c r="F11100" s="8">
        <v>21</v>
      </c>
      <c r="G11100" s="8">
        <v>1452</v>
      </c>
      <c r="H11100" s="8">
        <v>1965.04</v>
      </c>
      <c r="I11100" s="8">
        <v>50</v>
      </c>
      <c r="J11100" s="8">
        <v>77730.399999999994</v>
      </c>
      <c r="K11100" s="8">
        <v>1554.6079999999999</v>
      </c>
      <c r="L11100" s="8">
        <f t="shared" si="692"/>
        <v>269.80799999999999</v>
      </c>
      <c r="M11100" s="8">
        <f t="shared" si="693"/>
        <v>1284.8</v>
      </c>
      <c r="N11100" s="9"/>
      <c r="O11100" s="9"/>
      <c r="P11100" s="8">
        <v>21</v>
      </c>
      <c r="Q11100" s="8">
        <v>1965.0400000000002</v>
      </c>
      <c r="R11100" s="17">
        <f t="shared" si="694"/>
        <v>0</v>
      </c>
      <c r="S11100" s="18">
        <f t="shared" si="695"/>
        <v>77730.399999999994</v>
      </c>
    </row>
    <row r="11101" spans="1:19" x14ac:dyDescent="0.25">
      <c r="A11101" s="7" t="s">
        <v>15535</v>
      </c>
      <c r="B11101" s="7" t="s">
        <v>15536</v>
      </c>
      <c r="C11101" s="7" t="s">
        <v>10713</v>
      </c>
      <c r="D11101" s="7" t="s">
        <v>10714</v>
      </c>
      <c r="E11101" s="7" t="s">
        <v>10715</v>
      </c>
      <c r="F11101" s="8">
        <v>21</v>
      </c>
      <c r="G11101" s="8">
        <v>0</v>
      </c>
      <c r="H11101" s="8">
        <v>644.78</v>
      </c>
      <c r="I11101" s="8">
        <v>2080</v>
      </c>
      <c r="J11101" s="8">
        <v>1304261.9288000001</v>
      </c>
      <c r="K11101" s="8">
        <v>627.04900423076924</v>
      </c>
      <c r="L11101" s="8">
        <f t="shared" si="692"/>
        <v>108.82668668467898</v>
      </c>
      <c r="M11101" s="8">
        <f t="shared" si="693"/>
        <v>518.22231754609027</v>
      </c>
      <c r="N11101" s="14">
        <v>12</v>
      </c>
      <c r="O11101" s="14">
        <v>594.15558333333331</v>
      </c>
      <c r="P11101" s="8">
        <v>21</v>
      </c>
      <c r="Q11101" s="8">
        <v>636.93431818181818</v>
      </c>
      <c r="R11101" s="17">
        <f t="shared" si="694"/>
        <v>1235843.6133333333</v>
      </c>
      <c r="S11101" s="18">
        <f t="shared" si="695"/>
        <v>1304261.9288000001</v>
      </c>
    </row>
    <row r="11102" spans="1:19" x14ac:dyDescent="0.25">
      <c r="A11102" s="7" t="s">
        <v>19058</v>
      </c>
      <c r="B11102" s="7" t="s">
        <v>19059</v>
      </c>
      <c r="C11102" s="7" t="s">
        <v>3894</v>
      </c>
      <c r="D11102" s="7" t="s">
        <v>3895</v>
      </c>
      <c r="E11102" s="7" t="s">
        <v>3896</v>
      </c>
      <c r="F11102" s="8">
        <v>21</v>
      </c>
      <c r="G11102" s="8">
        <v>7132.95</v>
      </c>
      <c r="H11102" s="8">
        <v>7544.35</v>
      </c>
      <c r="I11102" s="8">
        <v>60</v>
      </c>
      <c r="J11102" s="8">
        <v>432090.94</v>
      </c>
      <c r="K11102" s="8">
        <v>7201.5156666666671</v>
      </c>
      <c r="L11102" s="8">
        <f t="shared" si="692"/>
        <v>1249.8498264462805</v>
      </c>
      <c r="M11102" s="8">
        <f t="shared" si="693"/>
        <v>5951.6658402203866</v>
      </c>
      <c r="N11102" s="9"/>
      <c r="O11102" s="9"/>
      <c r="P11102" s="8">
        <v>21</v>
      </c>
      <c r="Q11102" s="8">
        <v>7544.35</v>
      </c>
      <c r="R11102" s="17">
        <f t="shared" si="694"/>
        <v>0</v>
      </c>
      <c r="S11102" s="18">
        <f t="shared" si="695"/>
        <v>432090.94</v>
      </c>
    </row>
    <row r="11103" spans="1:19" x14ac:dyDescent="0.25">
      <c r="A11103" s="7" t="s">
        <v>16697</v>
      </c>
      <c r="B11103" s="7" t="s">
        <v>16698</v>
      </c>
      <c r="C11103" s="7" t="s">
        <v>7205</v>
      </c>
      <c r="D11103" s="7" t="s">
        <v>7206</v>
      </c>
      <c r="E11103" s="7" t="s">
        <v>7325</v>
      </c>
      <c r="F11103" s="8">
        <v>15</v>
      </c>
      <c r="G11103" s="8">
        <v>0.42</v>
      </c>
      <c r="H11103" s="8">
        <v>4166.45</v>
      </c>
      <c r="I11103" s="8">
        <v>25</v>
      </c>
      <c r="J11103" s="8">
        <v>83331.08</v>
      </c>
      <c r="K11103" s="8">
        <v>3333.2431999999999</v>
      </c>
      <c r="L11103" s="8">
        <f t="shared" si="692"/>
        <v>434.77085217391277</v>
      </c>
      <c r="M11103" s="8">
        <f t="shared" si="693"/>
        <v>2898.4723478260871</v>
      </c>
      <c r="N11103" s="9"/>
      <c r="O11103" s="9"/>
      <c r="P11103" s="8">
        <v>15</v>
      </c>
      <c r="Q11103" s="8">
        <v>4166.45</v>
      </c>
      <c r="R11103" s="17">
        <f t="shared" si="694"/>
        <v>0</v>
      </c>
      <c r="S11103" s="18">
        <f t="shared" si="695"/>
        <v>83331.08</v>
      </c>
    </row>
    <row r="11104" spans="1:19" x14ac:dyDescent="0.25">
      <c r="A11104" s="7" t="s">
        <v>18520</v>
      </c>
      <c r="B11104" s="7" t="s">
        <v>18521</v>
      </c>
      <c r="C11104" s="7" t="s">
        <v>14</v>
      </c>
      <c r="D11104" s="7" t="s">
        <v>15</v>
      </c>
      <c r="E11104" s="7" t="s">
        <v>7763</v>
      </c>
      <c r="F11104" s="8">
        <v>21</v>
      </c>
      <c r="G11104" s="8">
        <v>7.38</v>
      </c>
      <c r="H11104" s="8">
        <v>9.7799999999999994</v>
      </c>
      <c r="I11104" s="8">
        <v>37000</v>
      </c>
      <c r="J11104" s="8">
        <v>340809.05</v>
      </c>
      <c r="K11104" s="8">
        <v>9.2110554054054052</v>
      </c>
      <c r="L11104" s="8">
        <f t="shared" si="692"/>
        <v>1.598612921599285</v>
      </c>
      <c r="M11104" s="8">
        <f t="shared" si="693"/>
        <v>7.6124424838061202</v>
      </c>
      <c r="N11104" s="14">
        <v>21</v>
      </c>
      <c r="O11104" s="14">
        <v>9.7767999999999997</v>
      </c>
      <c r="P11104" s="8">
        <v>21</v>
      </c>
      <c r="Q11104" s="8">
        <v>9.7766666666666673</v>
      </c>
      <c r="R11104" s="17">
        <f t="shared" si="694"/>
        <v>361741.6</v>
      </c>
      <c r="S11104" s="18">
        <f t="shared" si="695"/>
        <v>340809.05</v>
      </c>
    </row>
    <row r="11105" spans="1:19" x14ac:dyDescent="0.25">
      <c r="A11105" s="7" t="s">
        <v>8712</v>
      </c>
      <c r="B11105" s="7" t="s">
        <v>8713</v>
      </c>
      <c r="C11105" s="7" t="s">
        <v>7249</v>
      </c>
      <c r="D11105" s="7" t="s">
        <v>7250</v>
      </c>
      <c r="E11105" s="7" t="s">
        <v>7251</v>
      </c>
      <c r="F11105" s="8">
        <v>21</v>
      </c>
      <c r="G11105" s="8">
        <v>30.82</v>
      </c>
      <c r="H11105" s="8">
        <v>33.299999999999997</v>
      </c>
      <c r="I11105" s="8">
        <v>11000</v>
      </c>
      <c r="J11105" s="8">
        <v>345208.80999999982</v>
      </c>
      <c r="K11105" s="8">
        <v>31.382619090909074</v>
      </c>
      <c r="L11105" s="8">
        <f t="shared" si="692"/>
        <v>5.4465702554470283</v>
      </c>
      <c r="M11105" s="8">
        <f t="shared" si="693"/>
        <v>25.936048835462046</v>
      </c>
      <c r="N11105" s="14">
        <v>12</v>
      </c>
      <c r="O11105" s="14">
        <v>30.811199999999999</v>
      </c>
      <c r="P11105" s="8">
        <v>21</v>
      </c>
      <c r="Q11105" s="8">
        <v>33.299927272727274</v>
      </c>
      <c r="R11105" s="17">
        <f t="shared" si="694"/>
        <v>338923.2</v>
      </c>
      <c r="S11105" s="18">
        <f t="shared" si="695"/>
        <v>345208.80999999982</v>
      </c>
    </row>
    <row r="11106" spans="1:19" x14ac:dyDescent="0.25">
      <c r="A11106" s="7" t="s">
        <v>9510</v>
      </c>
      <c r="B11106" s="7" t="s">
        <v>9511</v>
      </c>
      <c r="C11106" s="7" t="s">
        <v>32</v>
      </c>
      <c r="D11106" s="7" t="s">
        <v>33</v>
      </c>
      <c r="E11106" s="7" t="s">
        <v>34</v>
      </c>
      <c r="F11106" s="8">
        <v>15</v>
      </c>
      <c r="G11106" s="8">
        <v>9917.6</v>
      </c>
      <c r="H11106" s="8">
        <v>15369.89</v>
      </c>
      <c r="I11106" s="8">
        <v>6</v>
      </c>
      <c r="J11106" s="8">
        <v>70410.179999999993</v>
      </c>
      <c r="K11106" s="8">
        <v>11735.029999999999</v>
      </c>
      <c r="L11106" s="8">
        <f t="shared" si="692"/>
        <v>1530.6560869565201</v>
      </c>
      <c r="M11106" s="8">
        <f t="shared" si="693"/>
        <v>10204.373913043479</v>
      </c>
      <c r="N11106" s="9"/>
      <c r="O11106" s="9"/>
      <c r="P11106" s="8">
        <v>15</v>
      </c>
      <c r="Q11106" s="8">
        <v>15369.89</v>
      </c>
      <c r="R11106" s="17">
        <f t="shared" si="694"/>
        <v>0</v>
      </c>
      <c r="S11106" s="18">
        <f t="shared" si="695"/>
        <v>70410.179999999993</v>
      </c>
    </row>
    <row r="11107" spans="1:19" x14ac:dyDescent="0.25">
      <c r="A11107" s="7" t="s">
        <v>1918</v>
      </c>
      <c r="B11107" s="7" t="s">
        <v>1919</v>
      </c>
      <c r="C11107" s="7" t="s">
        <v>32</v>
      </c>
      <c r="D11107" s="7" t="s">
        <v>33</v>
      </c>
      <c r="E11107" s="7" t="s">
        <v>34</v>
      </c>
      <c r="F11107" s="8">
        <v>15</v>
      </c>
      <c r="G11107" s="8">
        <v>7935</v>
      </c>
      <c r="H11107" s="8">
        <v>12689.1</v>
      </c>
      <c r="I11107" s="8">
        <v>61</v>
      </c>
      <c r="J11107" s="8">
        <v>609463.20000000007</v>
      </c>
      <c r="K11107" s="8">
        <v>9991.2000000000007</v>
      </c>
      <c r="L11107" s="8">
        <f t="shared" si="692"/>
        <v>1303.1999999999989</v>
      </c>
      <c r="M11107" s="8">
        <f t="shared" si="693"/>
        <v>8688.0000000000018</v>
      </c>
      <c r="N11107" s="14">
        <v>12</v>
      </c>
      <c r="O11107" s="14">
        <v>10080</v>
      </c>
      <c r="P11107" s="8">
        <v>15</v>
      </c>
      <c r="Q11107" s="8">
        <v>10350</v>
      </c>
      <c r="R11107" s="17">
        <f t="shared" si="694"/>
        <v>614880</v>
      </c>
      <c r="S11107" s="18">
        <f t="shared" si="695"/>
        <v>609463.20000000007</v>
      </c>
    </row>
    <row r="11108" spans="1:19" x14ac:dyDescent="0.25">
      <c r="A11108" s="7" t="s">
        <v>9655</v>
      </c>
      <c r="B11108" s="7" t="s">
        <v>9656</v>
      </c>
      <c r="C11108" s="7" t="s">
        <v>32</v>
      </c>
      <c r="D11108" s="7" t="s">
        <v>33</v>
      </c>
      <c r="E11108" s="7" t="s">
        <v>34</v>
      </c>
      <c r="F11108" s="8">
        <v>15</v>
      </c>
      <c r="G11108" s="8">
        <v>9891.15</v>
      </c>
      <c r="H11108" s="8">
        <v>15369.89</v>
      </c>
      <c r="I11108" s="8">
        <v>5</v>
      </c>
      <c r="J11108" s="8">
        <v>54934.490000000005</v>
      </c>
      <c r="K11108" s="8">
        <v>10986.898000000001</v>
      </c>
      <c r="L11108" s="8">
        <f t="shared" si="692"/>
        <v>1433.0736521739127</v>
      </c>
      <c r="M11108" s="8">
        <f t="shared" si="693"/>
        <v>9553.8243478260883</v>
      </c>
      <c r="N11108" s="14">
        <v>12</v>
      </c>
      <c r="O11108" s="14">
        <v>14968.93</v>
      </c>
      <c r="P11108" s="8">
        <v>15</v>
      </c>
      <c r="Q11108" s="8">
        <v>15369.89</v>
      </c>
      <c r="R11108" s="17">
        <f t="shared" si="694"/>
        <v>74844.649999999994</v>
      </c>
      <c r="S11108" s="18">
        <f t="shared" si="695"/>
        <v>54934.490000000005</v>
      </c>
    </row>
    <row r="11109" spans="1:19" x14ac:dyDescent="0.25">
      <c r="A11109" s="7" t="s">
        <v>10209</v>
      </c>
      <c r="B11109" s="7" t="s">
        <v>10210</v>
      </c>
      <c r="C11109" s="7" t="s">
        <v>14</v>
      </c>
      <c r="D11109" s="7" t="s">
        <v>15</v>
      </c>
      <c r="E11109" s="7" t="s">
        <v>7231</v>
      </c>
      <c r="F11109" s="8">
        <v>21</v>
      </c>
      <c r="G11109" s="8">
        <v>17.98</v>
      </c>
      <c r="H11109" s="8">
        <v>19.22</v>
      </c>
      <c r="I11109" s="8">
        <v>53640</v>
      </c>
      <c r="J11109" s="8">
        <v>1009308.0000000027</v>
      </c>
      <c r="K11109" s="8">
        <v>18.816331096196919</v>
      </c>
      <c r="L11109" s="8">
        <f t="shared" si="692"/>
        <v>3.2656442398358276</v>
      </c>
      <c r="M11109" s="8">
        <f t="shared" si="693"/>
        <v>15.550686856361091</v>
      </c>
      <c r="N11109" s="14">
        <v>12</v>
      </c>
      <c r="O11109" s="14">
        <v>19.241599999999998</v>
      </c>
      <c r="P11109" s="8">
        <v>21</v>
      </c>
      <c r="Q11109" s="8">
        <v>19.238999999999997</v>
      </c>
      <c r="R11109" s="17">
        <f t="shared" si="694"/>
        <v>1032119.4239999999</v>
      </c>
      <c r="S11109" s="18">
        <f t="shared" si="695"/>
        <v>1009308.0000000027</v>
      </c>
    </row>
    <row r="11110" spans="1:19" x14ac:dyDescent="0.25">
      <c r="A11110" s="7" t="s">
        <v>13770</v>
      </c>
      <c r="B11110" s="7" t="s">
        <v>13771</v>
      </c>
      <c r="C11110" s="7" t="s">
        <v>14</v>
      </c>
      <c r="D11110" s="7" t="s">
        <v>15</v>
      </c>
      <c r="E11110" s="7" t="s">
        <v>2322</v>
      </c>
      <c r="F11110" s="8">
        <v>21</v>
      </c>
      <c r="G11110" s="8">
        <v>635.25</v>
      </c>
      <c r="H11110" s="8">
        <v>1270.5</v>
      </c>
      <c r="I11110" s="8">
        <v>96</v>
      </c>
      <c r="J11110" s="8">
        <v>99099</v>
      </c>
      <c r="K11110" s="8">
        <v>1032.28125</v>
      </c>
      <c r="L11110" s="8">
        <f t="shared" si="692"/>
        <v>179.15625</v>
      </c>
      <c r="M11110" s="8">
        <f t="shared" si="693"/>
        <v>853.125</v>
      </c>
      <c r="N11110" s="14">
        <v>21</v>
      </c>
      <c r="O11110" s="14">
        <v>1270.5</v>
      </c>
      <c r="P11110" s="8">
        <v>21</v>
      </c>
      <c r="Q11110" s="8">
        <v>1270.5</v>
      </c>
      <c r="R11110" s="17">
        <f t="shared" si="694"/>
        <v>121968</v>
      </c>
      <c r="S11110" s="18">
        <f t="shared" si="695"/>
        <v>99099</v>
      </c>
    </row>
    <row r="11111" spans="1:19" x14ac:dyDescent="0.25">
      <c r="A11111" s="7" t="s">
        <v>13441</v>
      </c>
      <c r="B11111" s="7" t="s">
        <v>13442</v>
      </c>
      <c r="C11111" s="7" t="s">
        <v>14</v>
      </c>
      <c r="D11111" s="7" t="s">
        <v>15</v>
      </c>
      <c r="E11111" s="7" t="s">
        <v>7372</v>
      </c>
      <c r="F11111" s="8">
        <v>21</v>
      </c>
      <c r="G11111" s="8">
        <v>1.21</v>
      </c>
      <c r="H11111" s="8">
        <v>2293.4899999999998</v>
      </c>
      <c r="I11111" s="8">
        <v>11</v>
      </c>
      <c r="J11111" s="8">
        <v>2305.59</v>
      </c>
      <c r="K11111" s="8">
        <v>209.59909090909093</v>
      </c>
      <c r="L11111" s="8">
        <f t="shared" si="692"/>
        <v>36.376701728024045</v>
      </c>
      <c r="M11111" s="8">
        <f t="shared" si="693"/>
        <v>173.22238918106689</v>
      </c>
      <c r="N11111" s="8">
        <v>21</v>
      </c>
      <c r="O11111" s="8">
        <v>1.21</v>
      </c>
      <c r="P11111" s="8">
        <v>21</v>
      </c>
      <c r="Q11111" s="8">
        <v>2293.4899999999998</v>
      </c>
      <c r="R11111" s="17">
        <f t="shared" si="694"/>
        <v>13.309999999999999</v>
      </c>
      <c r="S11111" s="18">
        <f t="shared" si="695"/>
        <v>2305.59</v>
      </c>
    </row>
    <row r="11112" spans="1:19" x14ac:dyDescent="0.25">
      <c r="A11112" s="7" t="s">
        <v>21358</v>
      </c>
      <c r="B11112" s="7" t="s">
        <v>21359</v>
      </c>
      <c r="C11112" s="7" t="s">
        <v>7400</v>
      </c>
      <c r="D11112" s="7" t="s">
        <v>7401</v>
      </c>
      <c r="E11112" s="7" t="s">
        <v>7402</v>
      </c>
      <c r="F11112" s="8">
        <v>15</v>
      </c>
      <c r="G11112" s="8">
        <v>960.96</v>
      </c>
      <c r="H11112" s="8">
        <v>1921.92</v>
      </c>
      <c r="I11112" s="8">
        <v>42</v>
      </c>
      <c r="J11112" s="8">
        <v>57657.979999999996</v>
      </c>
      <c r="K11112" s="8">
        <v>1372.8090476190475</v>
      </c>
      <c r="L11112" s="8">
        <f t="shared" si="692"/>
        <v>179.06204968944098</v>
      </c>
      <c r="M11112" s="8">
        <f t="shared" si="693"/>
        <v>1193.7469979296066</v>
      </c>
      <c r="N11112" s="9"/>
      <c r="O11112" s="9"/>
      <c r="P11112" s="8">
        <v>15</v>
      </c>
      <c r="Q11112" s="8">
        <v>1921.92</v>
      </c>
      <c r="R11112" s="17">
        <f t="shared" si="694"/>
        <v>0</v>
      </c>
      <c r="S11112" s="18">
        <f t="shared" si="695"/>
        <v>57657.979999999996</v>
      </c>
    </row>
    <row r="11113" spans="1:19" x14ac:dyDescent="0.25">
      <c r="A11113" s="7" t="s">
        <v>16775</v>
      </c>
      <c r="B11113" s="7" t="s">
        <v>16776</v>
      </c>
      <c r="C11113" s="7" t="s">
        <v>7791</v>
      </c>
      <c r="D11113" s="7" t="s">
        <v>7792</v>
      </c>
      <c r="E11113" s="7" t="s">
        <v>7793</v>
      </c>
      <c r="F11113" s="8">
        <v>21</v>
      </c>
      <c r="G11113" s="8">
        <v>1219.68</v>
      </c>
      <c r="H11113" s="8">
        <v>1800</v>
      </c>
      <c r="I11113" s="8">
        <v>60</v>
      </c>
      <c r="J11113" s="8">
        <v>84787.12</v>
      </c>
      <c r="K11113" s="8">
        <v>1413.1186666666665</v>
      </c>
      <c r="L11113" s="8">
        <f t="shared" si="692"/>
        <v>245.25199999999995</v>
      </c>
      <c r="M11113" s="8">
        <f t="shared" si="693"/>
        <v>1167.8666666666666</v>
      </c>
      <c r="N11113" s="9"/>
      <c r="O11113" s="9"/>
      <c r="P11113" s="8">
        <v>21</v>
      </c>
      <c r="Q11113" s="8">
        <v>1799.9959999999999</v>
      </c>
      <c r="R11113" s="17">
        <f t="shared" si="694"/>
        <v>0</v>
      </c>
      <c r="S11113" s="18">
        <f t="shared" si="695"/>
        <v>84787.12</v>
      </c>
    </row>
    <row r="11114" spans="1:19" x14ac:dyDescent="0.25">
      <c r="A11114" s="7" t="s">
        <v>10148</v>
      </c>
      <c r="B11114" s="7" t="s">
        <v>10149</v>
      </c>
      <c r="C11114" s="7" t="s">
        <v>14</v>
      </c>
      <c r="D11114" s="7" t="s">
        <v>15</v>
      </c>
      <c r="E11114" s="7" t="s">
        <v>7226</v>
      </c>
      <c r="F11114" s="8">
        <v>15</v>
      </c>
      <c r="G11114" s="8">
        <v>2185</v>
      </c>
      <c r="H11114" s="8">
        <v>2867.78</v>
      </c>
      <c r="I11114" s="8">
        <v>415</v>
      </c>
      <c r="J11114" s="8">
        <v>883558.34</v>
      </c>
      <c r="K11114" s="8">
        <v>2129.0562409638555</v>
      </c>
      <c r="L11114" s="8">
        <f t="shared" si="692"/>
        <v>277.70298795180702</v>
      </c>
      <c r="M11114" s="8">
        <f t="shared" si="693"/>
        <v>1851.3532530120485</v>
      </c>
      <c r="N11114" s="13"/>
      <c r="O11114" s="13"/>
      <c r="P11114" s="8">
        <v>15</v>
      </c>
      <c r="Q11114" s="8">
        <v>2185</v>
      </c>
      <c r="R11114" s="17">
        <f t="shared" si="694"/>
        <v>0</v>
      </c>
      <c r="S11114" s="18">
        <f t="shared" si="695"/>
        <v>883558.34</v>
      </c>
    </row>
    <row r="11115" spans="1:19" x14ac:dyDescent="0.25">
      <c r="A11115" s="7" t="s">
        <v>18539</v>
      </c>
      <c r="B11115" s="7" t="s">
        <v>18540</v>
      </c>
      <c r="C11115" s="7" t="s">
        <v>7205</v>
      </c>
      <c r="D11115" s="7" t="s">
        <v>7206</v>
      </c>
      <c r="E11115" s="7" t="s">
        <v>7440</v>
      </c>
      <c r="F11115" s="8">
        <v>15</v>
      </c>
      <c r="G11115" s="8">
        <v>326.60000000000002</v>
      </c>
      <c r="H11115" s="8">
        <v>470.24</v>
      </c>
      <c r="I11115" s="8">
        <v>400</v>
      </c>
      <c r="J11115" s="8">
        <v>164418.34</v>
      </c>
      <c r="K11115" s="8">
        <v>411.04584999999997</v>
      </c>
      <c r="L11115" s="8">
        <f t="shared" si="692"/>
        <v>53.614676086956479</v>
      </c>
      <c r="M11115" s="8">
        <f t="shared" si="693"/>
        <v>357.43117391304349</v>
      </c>
      <c r="N11115" s="9"/>
      <c r="O11115" s="9"/>
      <c r="P11115" s="8">
        <v>15</v>
      </c>
      <c r="Q11115" s="8">
        <v>470.23500000000001</v>
      </c>
      <c r="R11115" s="17">
        <f t="shared" si="694"/>
        <v>0</v>
      </c>
      <c r="S11115" s="18">
        <f t="shared" si="695"/>
        <v>164418.34</v>
      </c>
    </row>
    <row r="11116" spans="1:19" x14ac:dyDescent="0.25">
      <c r="A11116" s="7" t="s">
        <v>3181</v>
      </c>
      <c r="B11116" s="7" t="s">
        <v>3182</v>
      </c>
      <c r="C11116" s="7" t="s">
        <v>185</v>
      </c>
      <c r="D11116" s="7" t="s">
        <v>186</v>
      </c>
      <c r="E11116" s="7" t="s">
        <v>187</v>
      </c>
      <c r="F11116" s="8">
        <v>21</v>
      </c>
      <c r="G11116" s="8">
        <v>10940.42</v>
      </c>
      <c r="H11116" s="8">
        <v>12463</v>
      </c>
      <c r="I11116" s="8">
        <v>64</v>
      </c>
      <c r="J11116" s="8">
        <v>773828.04</v>
      </c>
      <c r="K11116" s="8">
        <v>12091.063125000001</v>
      </c>
      <c r="L11116" s="8">
        <f t="shared" si="692"/>
        <v>2098.4489721074369</v>
      </c>
      <c r="M11116" s="8">
        <f t="shared" si="693"/>
        <v>9992.6141528925637</v>
      </c>
      <c r="N11116" s="14">
        <v>12</v>
      </c>
      <c r="O11116" s="14">
        <v>11536</v>
      </c>
      <c r="P11116" s="8">
        <v>21</v>
      </c>
      <c r="Q11116" s="8">
        <v>12463</v>
      </c>
      <c r="R11116" s="17">
        <f t="shared" si="694"/>
        <v>738304</v>
      </c>
      <c r="S11116" s="18">
        <f t="shared" si="695"/>
        <v>773828.04</v>
      </c>
    </row>
    <row r="11117" spans="1:19" x14ac:dyDescent="0.25">
      <c r="A11117" s="7" t="s">
        <v>18537</v>
      </c>
      <c r="B11117" s="7" t="s">
        <v>18538</v>
      </c>
      <c r="C11117" s="7" t="s">
        <v>7205</v>
      </c>
      <c r="D11117" s="7" t="s">
        <v>7206</v>
      </c>
      <c r="E11117" s="7" t="s">
        <v>7440</v>
      </c>
      <c r="F11117" s="8">
        <v>15</v>
      </c>
      <c r="G11117" s="8">
        <v>208.4</v>
      </c>
      <c r="H11117" s="8">
        <v>337.45</v>
      </c>
      <c r="I11117" s="8">
        <v>620</v>
      </c>
      <c r="J11117" s="8">
        <v>184630.77000000005</v>
      </c>
      <c r="K11117" s="8">
        <v>297.79156451612909</v>
      </c>
      <c r="L11117" s="8">
        <f t="shared" si="692"/>
        <v>38.842377980364631</v>
      </c>
      <c r="M11117" s="8">
        <f t="shared" si="693"/>
        <v>258.94918653576445</v>
      </c>
      <c r="N11117" s="14">
        <v>12</v>
      </c>
      <c r="O11117" s="14">
        <v>328.64250000000004</v>
      </c>
      <c r="P11117" s="8">
        <v>15</v>
      </c>
      <c r="Q11117" s="8">
        <v>337.44499999999999</v>
      </c>
      <c r="R11117" s="17">
        <f t="shared" si="694"/>
        <v>203758.35000000003</v>
      </c>
      <c r="S11117" s="18">
        <f t="shared" si="695"/>
        <v>184630.77000000005</v>
      </c>
    </row>
    <row r="11118" spans="1:19" x14ac:dyDescent="0.25">
      <c r="A11118" s="7" t="s">
        <v>1885</v>
      </c>
      <c r="B11118" s="7" t="s">
        <v>1886</v>
      </c>
      <c r="C11118" s="7" t="s">
        <v>76</v>
      </c>
      <c r="D11118" s="7" t="s">
        <v>77</v>
      </c>
      <c r="E11118" s="7" t="s">
        <v>78</v>
      </c>
      <c r="F11118" s="8">
        <v>15</v>
      </c>
      <c r="G11118" s="8">
        <v>16675</v>
      </c>
      <c r="H11118" s="8">
        <v>29279</v>
      </c>
      <c r="I11118" s="8">
        <v>4</v>
      </c>
      <c r="J11118" s="8">
        <v>91908</v>
      </c>
      <c r="K11118" s="8">
        <v>22977</v>
      </c>
      <c r="L11118" s="8">
        <f t="shared" si="692"/>
        <v>2997</v>
      </c>
      <c r="M11118" s="8">
        <f t="shared" si="693"/>
        <v>19980</v>
      </c>
      <c r="N11118" s="9"/>
      <c r="O11118" s="9"/>
      <c r="P11118" s="8">
        <v>15</v>
      </c>
      <c r="Q11118" s="8">
        <v>29279</v>
      </c>
      <c r="R11118" s="17">
        <f t="shared" si="694"/>
        <v>0</v>
      </c>
      <c r="S11118" s="18">
        <f t="shared" si="695"/>
        <v>91908</v>
      </c>
    </row>
    <row r="11119" spans="1:19" x14ac:dyDescent="0.25">
      <c r="A11119" s="7" t="s">
        <v>17037</v>
      </c>
      <c r="B11119" s="7" t="s">
        <v>17038</v>
      </c>
      <c r="C11119" s="7" t="s">
        <v>10713</v>
      </c>
      <c r="D11119" s="7" t="s">
        <v>10714</v>
      </c>
      <c r="E11119" s="7" t="s">
        <v>10715</v>
      </c>
      <c r="F11119" s="8">
        <v>21</v>
      </c>
      <c r="G11119" s="8">
        <v>81244.92</v>
      </c>
      <c r="H11119" s="8">
        <v>85253.6</v>
      </c>
      <c r="I11119" s="8">
        <v>19</v>
      </c>
      <c r="J11119" s="8">
        <v>1573822.18</v>
      </c>
      <c r="K11119" s="8">
        <v>82832.746315789467</v>
      </c>
      <c r="L11119" s="8">
        <f t="shared" si="692"/>
        <v>14375.931178773375</v>
      </c>
      <c r="M11119" s="8">
        <f t="shared" si="693"/>
        <v>68456.815137016092</v>
      </c>
      <c r="N11119" s="9"/>
      <c r="O11119" s="9"/>
      <c r="P11119" s="8">
        <v>21</v>
      </c>
      <c r="Q11119" s="8">
        <v>84216.854999999996</v>
      </c>
      <c r="R11119" s="17">
        <f t="shared" si="694"/>
        <v>0</v>
      </c>
      <c r="S11119" s="18">
        <f t="shared" si="695"/>
        <v>1573822.18</v>
      </c>
    </row>
    <row r="11120" spans="1:19" x14ac:dyDescent="0.25">
      <c r="A11120" s="7" t="s">
        <v>2981</v>
      </c>
      <c r="B11120" s="7" t="s">
        <v>2982</v>
      </c>
      <c r="C11120" s="7" t="s">
        <v>1841</v>
      </c>
      <c r="D11120" s="7" t="s">
        <v>1842</v>
      </c>
      <c r="E11120" s="7" t="s">
        <v>2597</v>
      </c>
      <c r="F11120" s="8">
        <v>15</v>
      </c>
      <c r="G11120" s="8">
        <v>421262.47</v>
      </c>
      <c r="H11120" s="8">
        <v>448155</v>
      </c>
      <c r="I11120" s="8">
        <v>2</v>
      </c>
      <c r="J11120" s="8">
        <v>869417.47</v>
      </c>
      <c r="K11120" s="8">
        <v>434708.73499999999</v>
      </c>
      <c r="L11120" s="8">
        <f t="shared" si="692"/>
        <v>56701.139347826072</v>
      </c>
      <c r="M11120" s="8">
        <f t="shared" si="693"/>
        <v>378007.59565217391</v>
      </c>
      <c r="N11120" s="9"/>
      <c r="O11120" s="9"/>
      <c r="P11120" s="8">
        <v>15</v>
      </c>
      <c r="Q11120" s="8">
        <v>448155</v>
      </c>
      <c r="R11120" s="17">
        <f t="shared" si="694"/>
        <v>0</v>
      </c>
      <c r="S11120" s="18">
        <f t="shared" si="695"/>
        <v>869417.47</v>
      </c>
    </row>
    <row r="11121" spans="1:19" x14ac:dyDescent="0.25">
      <c r="A11121" s="7" t="s">
        <v>17831</v>
      </c>
      <c r="B11121" s="7" t="s">
        <v>17832</v>
      </c>
      <c r="C11121" s="7" t="s">
        <v>185</v>
      </c>
      <c r="D11121" s="7" t="s">
        <v>186</v>
      </c>
      <c r="E11121" s="7" t="s">
        <v>187</v>
      </c>
      <c r="F11121" s="8">
        <v>21</v>
      </c>
      <c r="G11121" s="8">
        <v>18552.93</v>
      </c>
      <c r="H11121" s="8">
        <v>21344.400000000001</v>
      </c>
      <c r="I11121" s="8">
        <v>15</v>
      </c>
      <c r="J11121" s="8">
        <v>292251.3</v>
      </c>
      <c r="K11121" s="8">
        <v>19483.419999999998</v>
      </c>
      <c r="L11121" s="8">
        <f t="shared" si="692"/>
        <v>3381.42</v>
      </c>
      <c r="M11121" s="8">
        <f t="shared" si="693"/>
        <v>16101.999999999998</v>
      </c>
      <c r="N11121" s="9"/>
      <c r="O11121" s="9"/>
      <c r="P11121" s="8">
        <v>21</v>
      </c>
      <c r="Q11121" s="8">
        <v>21344.400000000001</v>
      </c>
      <c r="R11121" s="17">
        <f t="shared" si="694"/>
        <v>0</v>
      </c>
      <c r="S11121" s="18">
        <f t="shared" si="695"/>
        <v>292251.3</v>
      </c>
    </row>
    <row r="11122" spans="1:19" x14ac:dyDescent="0.25">
      <c r="A11122" s="7" t="s">
        <v>12249</v>
      </c>
      <c r="B11122" s="7" t="s">
        <v>12250</v>
      </c>
      <c r="C11122" s="7" t="s">
        <v>7205</v>
      </c>
      <c r="D11122" s="7" t="s">
        <v>7206</v>
      </c>
      <c r="E11122" s="7" t="s">
        <v>7445</v>
      </c>
      <c r="F11122" s="8">
        <v>15</v>
      </c>
      <c r="G11122" s="8">
        <v>0.94</v>
      </c>
      <c r="H11122" s="8">
        <v>1.4</v>
      </c>
      <c r="I11122" s="8">
        <v>50022</v>
      </c>
      <c r="J11122" s="8">
        <v>58365.710000000065</v>
      </c>
      <c r="K11122" s="8">
        <v>1.1668008076446377</v>
      </c>
      <c r="L11122" s="8">
        <f t="shared" si="692"/>
        <v>0.15219140969277878</v>
      </c>
      <c r="M11122" s="8">
        <f t="shared" si="693"/>
        <v>1.0146093979518589</v>
      </c>
      <c r="N11122" s="9"/>
      <c r="O11122" s="9"/>
      <c r="P11122" s="8">
        <v>15</v>
      </c>
      <c r="Q11122" s="8">
        <v>1.7250000000000001</v>
      </c>
      <c r="R11122" s="17">
        <f t="shared" si="694"/>
        <v>0</v>
      </c>
      <c r="S11122" s="18">
        <f t="shared" si="695"/>
        <v>58365.710000000065</v>
      </c>
    </row>
    <row r="11123" spans="1:19" x14ac:dyDescent="0.25">
      <c r="A11123" s="7" t="s">
        <v>793</v>
      </c>
      <c r="B11123" s="7" t="s">
        <v>794</v>
      </c>
      <c r="C11123" s="7" t="s">
        <v>185</v>
      </c>
      <c r="D11123" s="7" t="s">
        <v>186</v>
      </c>
      <c r="E11123" s="7" t="s">
        <v>187</v>
      </c>
      <c r="F11123" s="8">
        <v>21</v>
      </c>
      <c r="G11123" s="8">
        <v>5145.5200000000004</v>
      </c>
      <c r="H11123" s="8">
        <v>5556.62</v>
      </c>
      <c r="I11123" s="8">
        <v>84</v>
      </c>
      <c r="J11123" s="8">
        <v>438529.11999999994</v>
      </c>
      <c r="K11123" s="8">
        <v>5220.5847619047609</v>
      </c>
      <c r="L11123" s="8">
        <f t="shared" si="692"/>
        <v>906.0519008264464</v>
      </c>
      <c r="M11123" s="8">
        <f t="shared" si="693"/>
        <v>4314.5328610783145</v>
      </c>
      <c r="N11123" s="14">
        <v>12</v>
      </c>
      <c r="O11123" s="14">
        <v>5143.32</v>
      </c>
      <c r="P11123" s="8">
        <v>21</v>
      </c>
      <c r="Q11123" s="8">
        <v>5556.623333333333</v>
      </c>
      <c r="R11123" s="17">
        <f t="shared" si="694"/>
        <v>432038.88</v>
      </c>
      <c r="S11123" s="18">
        <f t="shared" si="695"/>
        <v>438529.11999999994</v>
      </c>
    </row>
    <row r="11124" spans="1:19" x14ac:dyDescent="0.25">
      <c r="A11124" s="7" t="s">
        <v>5604</v>
      </c>
      <c r="B11124" s="7" t="s">
        <v>5605</v>
      </c>
      <c r="C11124" s="7" t="s">
        <v>185</v>
      </c>
      <c r="D11124" s="7" t="s">
        <v>186</v>
      </c>
      <c r="E11124" s="7" t="s">
        <v>187</v>
      </c>
      <c r="F11124" s="8">
        <v>21</v>
      </c>
      <c r="G11124" s="8">
        <v>11188.56</v>
      </c>
      <c r="H11124" s="8">
        <v>12083.37</v>
      </c>
      <c r="I11124" s="8">
        <v>36</v>
      </c>
      <c r="J11124" s="8">
        <v>406488.09</v>
      </c>
      <c r="K11124" s="8">
        <v>11291.335833333334</v>
      </c>
      <c r="L11124" s="8">
        <f t="shared" si="692"/>
        <v>1959.6533264462814</v>
      </c>
      <c r="M11124" s="8">
        <f t="shared" si="693"/>
        <v>9331.682506887053</v>
      </c>
      <c r="N11124" s="14">
        <v>12</v>
      </c>
      <c r="O11124" s="14">
        <v>11184.6</v>
      </c>
      <c r="P11124" s="8">
        <v>21</v>
      </c>
      <c r="Q11124" s="8">
        <v>12083.365</v>
      </c>
      <c r="R11124" s="17">
        <f t="shared" si="694"/>
        <v>402645.60000000003</v>
      </c>
      <c r="S11124" s="18">
        <f t="shared" si="695"/>
        <v>406488.09</v>
      </c>
    </row>
    <row r="11125" spans="1:19" x14ac:dyDescent="0.25">
      <c r="A11125" s="7" t="s">
        <v>14980</v>
      </c>
      <c r="B11125" s="7" t="s">
        <v>14981</v>
      </c>
      <c r="C11125" s="7" t="s">
        <v>14941</v>
      </c>
      <c r="D11125" s="7" t="s">
        <v>14942</v>
      </c>
      <c r="E11125" s="7" t="s">
        <v>14943</v>
      </c>
      <c r="F11125" s="8">
        <v>21</v>
      </c>
      <c r="G11125" s="8">
        <v>1944</v>
      </c>
      <c r="H11125" s="8">
        <v>2235.6</v>
      </c>
      <c r="I11125" s="8">
        <v>75</v>
      </c>
      <c r="J11125" s="8">
        <v>147258</v>
      </c>
      <c r="K11125" s="8">
        <v>1963.44</v>
      </c>
      <c r="L11125" s="8">
        <f t="shared" si="692"/>
        <v>340.76231404958685</v>
      </c>
      <c r="M11125" s="8">
        <f t="shared" si="693"/>
        <v>1622.6776859504132</v>
      </c>
      <c r="N11125" s="14">
        <v>21</v>
      </c>
      <c r="O11125" s="14">
        <v>2352.2400000000002</v>
      </c>
      <c r="P11125" s="8">
        <v>21</v>
      </c>
      <c r="Q11125" s="8">
        <v>2352.2400000000002</v>
      </c>
      <c r="R11125" s="17">
        <f t="shared" si="694"/>
        <v>176418.00000000003</v>
      </c>
      <c r="S11125" s="18">
        <f t="shared" si="695"/>
        <v>147258</v>
      </c>
    </row>
    <row r="11126" spans="1:19" x14ac:dyDescent="0.25">
      <c r="A11126" s="7" t="s">
        <v>17039</v>
      </c>
      <c r="B11126" s="7" t="s">
        <v>17040</v>
      </c>
      <c r="C11126" s="7" t="s">
        <v>10713</v>
      </c>
      <c r="D11126" s="7" t="s">
        <v>10714</v>
      </c>
      <c r="E11126" s="7" t="s">
        <v>10715</v>
      </c>
      <c r="F11126" s="8">
        <v>21</v>
      </c>
      <c r="G11126" s="8">
        <v>0</v>
      </c>
      <c r="H11126" s="8">
        <v>70925.259999999995</v>
      </c>
      <c r="I11126" s="8">
        <v>26</v>
      </c>
      <c r="J11126" s="8">
        <v>1792307.5624000002</v>
      </c>
      <c r="K11126" s="8">
        <v>68934.906246153856</v>
      </c>
      <c r="L11126" s="8">
        <f t="shared" si="692"/>
        <v>11963.909348506037</v>
      </c>
      <c r="M11126" s="8">
        <f t="shared" si="693"/>
        <v>56970.996897647819</v>
      </c>
      <c r="N11126" s="14">
        <v>21</v>
      </c>
      <c r="O11126" s="14">
        <v>70609.02</v>
      </c>
      <c r="P11126" s="8">
        <v>21</v>
      </c>
      <c r="Q11126" s="8">
        <v>70062.774999999994</v>
      </c>
      <c r="R11126" s="17">
        <f t="shared" si="694"/>
        <v>1835834.52</v>
      </c>
      <c r="S11126" s="18">
        <f t="shared" si="695"/>
        <v>1792307.5624000002</v>
      </c>
    </row>
    <row r="11127" spans="1:19" x14ac:dyDescent="0.25">
      <c r="A11127" s="7" t="s">
        <v>131</v>
      </c>
      <c r="B11127" s="7" t="s">
        <v>132</v>
      </c>
      <c r="C11127" s="7" t="s">
        <v>76</v>
      </c>
      <c r="D11127" s="7" t="s">
        <v>77</v>
      </c>
      <c r="E11127" s="7" t="s">
        <v>78</v>
      </c>
      <c r="F11127" s="8">
        <v>15</v>
      </c>
      <c r="G11127" s="8">
        <v>279.3</v>
      </c>
      <c r="H11127" s="8">
        <v>5175</v>
      </c>
      <c r="I11127" s="8">
        <v>7</v>
      </c>
      <c r="J11127" s="8">
        <v>6850.8</v>
      </c>
      <c r="K11127" s="8">
        <v>978.68571428571431</v>
      </c>
      <c r="L11127" s="8">
        <f t="shared" si="692"/>
        <v>127.65465838509306</v>
      </c>
      <c r="M11127" s="8">
        <f t="shared" si="693"/>
        <v>851.03105590062125</v>
      </c>
      <c r="N11127" s="9"/>
      <c r="O11127" s="9"/>
      <c r="P11127" s="8">
        <v>15</v>
      </c>
      <c r="Q11127" s="8">
        <v>5175</v>
      </c>
      <c r="R11127" s="17">
        <f t="shared" si="694"/>
        <v>0</v>
      </c>
      <c r="S11127" s="18">
        <f t="shared" si="695"/>
        <v>6850.8</v>
      </c>
    </row>
    <row r="11128" spans="1:19" x14ac:dyDescent="0.25">
      <c r="A11128" s="7" t="s">
        <v>17041</v>
      </c>
      <c r="B11128" s="7" t="s">
        <v>17042</v>
      </c>
      <c r="C11128" s="7" t="s">
        <v>10713</v>
      </c>
      <c r="D11128" s="7" t="s">
        <v>10714</v>
      </c>
      <c r="E11128" s="7" t="s">
        <v>10715</v>
      </c>
      <c r="F11128" s="8">
        <v>21</v>
      </c>
      <c r="G11128" s="8">
        <v>0</v>
      </c>
      <c r="H11128" s="8">
        <v>69850.64</v>
      </c>
      <c r="I11128" s="8">
        <v>26</v>
      </c>
      <c r="J11128" s="8">
        <v>1764386.9389999998</v>
      </c>
      <c r="K11128" s="8">
        <v>67861.036115384602</v>
      </c>
      <c r="L11128" s="8">
        <f t="shared" si="692"/>
        <v>11777.535193579148</v>
      </c>
      <c r="M11128" s="8">
        <f t="shared" si="693"/>
        <v>56083.500921805455</v>
      </c>
      <c r="N11128" s="14">
        <v>21</v>
      </c>
      <c r="O11128" s="14">
        <v>69539.184999999998</v>
      </c>
      <c r="P11128" s="8">
        <v>21</v>
      </c>
      <c r="Q11128" s="8">
        <v>69001.22</v>
      </c>
      <c r="R11128" s="17">
        <f t="shared" si="694"/>
        <v>1808018.81</v>
      </c>
      <c r="S11128" s="18">
        <f t="shared" si="695"/>
        <v>1764386.9389999998</v>
      </c>
    </row>
    <row r="11129" spans="1:19" x14ac:dyDescent="0.25">
      <c r="A11129" s="7" t="s">
        <v>7527</v>
      </c>
      <c r="B11129" s="7" t="s">
        <v>7528</v>
      </c>
      <c r="C11129" s="7" t="s">
        <v>7205</v>
      </c>
      <c r="D11129" s="7" t="s">
        <v>7206</v>
      </c>
      <c r="E11129" s="7" t="s">
        <v>7435</v>
      </c>
      <c r="F11129" s="8">
        <v>21</v>
      </c>
      <c r="G11129" s="8">
        <v>36.83</v>
      </c>
      <c r="H11129" s="8">
        <v>40.51</v>
      </c>
      <c r="I11129" s="8">
        <v>19267</v>
      </c>
      <c r="J11129" s="8">
        <v>750817.62999999931</v>
      </c>
      <c r="K11129" s="8">
        <v>38.969098977526308</v>
      </c>
      <c r="L11129" s="8">
        <f t="shared" si="692"/>
        <v>6.7632320539508441</v>
      </c>
      <c r="M11129" s="8">
        <f t="shared" si="693"/>
        <v>32.205866923575464</v>
      </c>
      <c r="N11129" s="9"/>
      <c r="O11129" s="9"/>
      <c r="P11129" s="8">
        <v>21</v>
      </c>
      <c r="Q11129" s="8">
        <v>40.510802083333338</v>
      </c>
      <c r="R11129" s="17">
        <f t="shared" si="694"/>
        <v>0</v>
      </c>
      <c r="S11129" s="18">
        <f t="shared" si="695"/>
        <v>750817.62999999931</v>
      </c>
    </row>
    <row r="11130" spans="1:19" x14ac:dyDescent="0.25">
      <c r="A11130" s="7" t="s">
        <v>18541</v>
      </c>
      <c r="B11130" s="7" t="s">
        <v>18542</v>
      </c>
      <c r="C11130" s="7" t="s">
        <v>7205</v>
      </c>
      <c r="D11130" s="7" t="s">
        <v>7206</v>
      </c>
      <c r="E11130" s="7" t="s">
        <v>7440</v>
      </c>
      <c r="F11130" s="8">
        <v>15</v>
      </c>
      <c r="G11130" s="8">
        <v>165.58</v>
      </c>
      <c r="H11130" s="8">
        <v>357.49</v>
      </c>
      <c r="I11130" s="8">
        <v>430</v>
      </c>
      <c r="J11130" s="8">
        <v>123948.49999999999</v>
      </c>
      <c r="K11130" s="8">
        <v>288.25232558139533</v>
      </c>
      <c r="L11130" s="8">
        <f t="shared" si="692"/>
        <v>37.598129423660254</v>
      </c>
      <c r="M11130" s="8">
        <f t="shared" si="693"/>
        <v>250.65419615773507</v>
      </c>
      <c r="N11130" s="14">
        <v>12</v>
      </c>
      <c r="O11130" s="14">
        <v>348.161</v>
      </c>
      <c r="P11130" s="8">
        <v>15</v>
      </c>
      <c r="Q11130" s="8">
        <v>357.48649999999998</v>
      </c>
      <c r="R11130" s="17">
        <f t="shared" si="694"/>
        <v>149709.23000000001</v>
      </c>
      <c r="S11130" s="18">
        <f t="shared" si="695"/>
        <v>123948.49999999999</v>
      </c>
    </row>
    <row r="11131" spans="1:19" x14ac:dyDescent="0.25">
      <c r="A11131" s="7" t="s">
        <v>769</v>
      </c>
      <c r="B11131" s="7" t="s">
        <v>770</v>
      </c>
      <c r="C11131" s="7" t="s">
        <v>76</v>
      </c>
      <c r="D11131" s="7" t="s">
        <v>77</v>
      </c>
      <c r="E11131" s="7" t="s">
        <v>78</v>
      </c>
      <c r="F11131" s="8">
        <v>15</v>
      </c>
      <c r="G11131" s="8">
        <v>9141.68</v>
      </c>
      <c r="H11131" s="8">
        <v>10266.99</v>
      </c>
      <c r="I11131" s="8">
        <v>16</v>
      </c>
      <c r="J11131" s="8">
        <v>155550.13000000003</v>
      </c>
      <c r="K11131" s="8">
        <v>9721.8831250000021</v>
      </c>
      <c r="L11131" s="8">
        <f t="shared" si="692"/>
        <v>1268.0717119565215</v>
      </c>
      <c r="M11131" s="8">
        <f t="shared" si="693"/>
        <v>8453.8114130434806</v>
      </c>
      <c r="N11131" s="14">
        <v>12</v>
      </c>
      <c r="O11131" s="14">
        <v>9999.17</v>
      </c>
      <c r="P11131" s="8">
        <v>15</v>
      </c>
      <c r="Q11131" s="8">
        <v>11614.53</v>
      </c>
      <c r="R11131" s="17">
        <f t="shared" si="694"/>
        <v>159986.72</v>
      </c>
      <c r="S11131" s="18">
        <f t="shared" si="695"/>
        <v>155550.13000000003</v>
      </c>
    </row>
    <row r="11132" spans="1:19" x14ac:dyDescent="0.25">
      <c r="A11132" s="7" t="s">
        <v>11999</v>
      </c>
      <c r="B11132" s="7" t="s">
        <v>12000</v>
      </c>
      <c r="C11132" s="7" t="s">
        <v>32</v>
      </c>
      <c r="D11132" s="7" t="s">
        <v>33</v>
      </c>
      <c r="E11132" s="7" t="s">
        <v>34</v>
      </c>
      <c r="F11132" s="8">
        <v>15</v>
      </c>
      <c r="G11132" s="8">
        <v>6989.7</v>
      </c>
      <c r="H11132" s="8">
        <v>9749.01</v>
      </c>
      <c r="I11132" s="8">
        <v>13</v>
      </c>
      <c r="J11132" s="8">
        <v>96384.719999999972</v>
      </c>
      <c r="K11132" s="8">
        <v>7414.2092307692283</v>
      </c>
      <c r="L11132" s="8">
        <f t="shared" si="692"/>
        <v>967.07076923076875</v>
      </c>
      <c r="M11132" s="8">
        <f t="shared" si="693"/>
        <v>6447.1384615384595</v>
      </c>
      <c r="N11132" s="9"/>
      <c r="O11132" s="9"/>
      <c r="P11132" s="8">
        <v>15</v>
      </c>
      <c r="Q11132" s="8">
        <v>9749.01</v>
      </c>
      <c r="R11132" s="17">
        <f t="shared" si="694"/>
        <v>0</v>
      </c>
      <c r="S11132" s="18">
        <f t="shared" si="695"/>
        <v>96384.719999999972</v>
      </c>
    </row>
    <row r="11133" spans="1:19" x14ac:dyDescent="0.25">
      <c r="A11133" s="7" t="s">
        <v>8101</v>
      </c>
      <c r="B11133" s="7" t="s">
        <v>8102</v>
      </c>
      <c r="C11133" s="7" t="s">
        <v>7205</v>
      </c>
      <c r="D11133" s="7" t="s">
        <v>7206</v>
      </c>
      <c r="E11133" s="7" t="s">
        <v>7325</v>
      </c>
      <c r="F11133" s="8">
        <v>15</v>
      </c>
      <c r="G11133" s="8">
        <v>685.4</v>
      </c>
      <c r="H11133" s="8">
        <v>739.45</v>
      </c>
      <c r="I11133" s="8">
        <v>636</v>
      </c>
      <c r="J11133" s="8">
        <v>439806</v>
      </c>
      <c r="K11133" s="8">
        <v>691.51886792452831</v>
      </c>
      <c r="L11133" s="8">
        <f t="shared" si="692"/>
        <v>90.198113207547181</v>
      </c>
      <c r="M11133" s="8">
        <f t="shared" si="693"/>
        <v>601.32075471698113</v>
      </c>
      <c r="N11133" s="14">
        <v>12</v>
      </c>
      <c r="O11133" s="14">
        <v>720.16</v>
      </c>
      <c r="P11133" s="8">
        <v>15</v>
      </c>
      <c r="Q11133" s="8">
        <v>739.45</v>
      </c>
      <c r="R11133" s="17">
        <f t="shared" si="694"/>
        <v>458021.75999999995</v>
      </c>
      <c r="S11133" s="18">
        <f t="shared" si="695"/>
        <v>439806</v>
      </c>
    </row>
    <row r="11134" spans="1:19" x14ac:dyDescent="0.25">
      <c r="A11134" s="7" t="s">
        <v>17071</v>
      </c>
      <c r="B11134" s="7" t="s">
        <v>17072</v>
      </c>
      <c r="C11134" s="7" t="s">
        <v>7539</v>
      </c>
      <c r="D11134" s="7" t="s">
        <v>7540</v>
      </c>
      <c r="E11134" s="7" t="s">
        <v>7541</v>
      </c>
      <c r="F11134" s="8">
        <v>21</v>
      </c>
      <c r="G11134" s="8">
        <v>4.13</v>
      </c>
      <c r="H11134" s="8">
        <v>4.99</v>
      </c>
      <c r="I11134" s="8">
        <v>148000</v>
      </c>
      <c r="J11134" s="8">
        <v>702127.07999999984</v>
      </c>
      <c r="K11134" s="8">
        <v>4.7441018918918907</v>
      </c>
      <c r="L11134" s="8">
        <f t="shared" si="692"/>
        <v>0.82335652669198112</v>
      </c>
      <c r="M11134" s="8">
        <f t="shared" si="693"/>
        <v>3.9207453651999096</v>
      </c>
      <c r="N11134" s="14">
        <v>21</v>
      </c>
      <c r="O11134" s="14">
        <v>4.9626099999999997</v>
      </c>
      <c r="P11134" s="8">
        <v>21</v>
      </c>
      <c r="Q11134" s="8">
        <v>4.9626089999999996</v>
      </c>
      <c r="R11134" s="17">
        <f t="shared" si="694"/>
        <v>734466.27999999991</v>
      </c>
      <c r="S11134" s="18">
        <f t="shared" si="695"/>
        <v>702127.07999999984</v>
      </c>
    </row>
    <row r="11135" spans="1:19" x14ac:dyDescent="0.25">
      <c r="A11135" s="7" t="s">
        <v>12981</v>
      </c>
      <c r="B11135" s="7" t="s">
        <v>12982</v>
      </c>
      <c r="C11135" s="7" t="s">
        <v>7320</v>
      </c>
      <c r="D11135" s="7" t="s">
        <v>7321</v>
      </c>
      <c r="E11135" s="7" t="s">
        <v>7322</v>
      </c>
      <c r="F11135" s="8">
        <v>21</v>
      </c>
      <c r="G11135" s="8">
        <v>14.52</v>
      </c>
      <c r="H11135" s="8">
        <v>23.18</v>
      </c>
      <c r="I11135" s="8">
        <v>17215</v>
      </c>
      <c r="J11135" s="8">
        <v>366036.64999999997</v>
      </c>
      <c r="K11135" s="8">
        <v>21.262657566076093</v>
      </c>
      <c r="L11135" s="8">
        <f t="shared" si="692"/>
        <v>3.6902132965917183</v>
      </c>
      <c r="M11135" s="8">
        <f t="shared" si="693"/>
        <v>17.572444269484375</v>
      </c>
      <c r="N11135" s="9"/>
      <c r="O11135" s="9"/>
      <c r="P11135" s="8">
        <v>21</v>
      </c>
      <c r="Q11135" s="8">
        <v>23.195700000000002</v>
      </c>
      <c r="R11135" s="17">
        <f t="shared" si="694"/>
        <v>0</v>
      </c>
      <c r="S11135" s="18">
        <f t="shared" si="695"/>
        <v>366036.64999999997</v>
      </c>
    </row>
    <row r="11136" spans="1:19" x14ac:dyDescent="0.25">
      <c r="A11136" s="7" t="s">
        <v>12110</v>
      </c>
      <c r="B11136" s="7" t="s">
        <v>12111</v>
      </c>
      <c r="C11136" s="7" t="s">
        <v>14</v>
      </c>
      <c r="D11136" s="7" t="s">
        <v>15</v>
      </c>
      <c r="E11136" s="7" t="s">
        <v>12107</v>
      </c>
      <c r="F11136" s="8">
        <v>21</v>
      </c>
      <c r="G11136" s="8">
        <v>23.72</v>
      </c>
      <c r="H11136" s="8">
        <v>27.35</v>
      </c>
      <c r="I11136" s="8">
        <v>37025</v>
      </c>
      <c r="J11136" s="8">
        <v>978654.06000000262</v>
      </c>
      <c r="K11136" s="8">
        <v>26.432250101282989</v>
      </c>
      <c r="L11136" s="8">
        <f t="shared" si="692"/>
        <v>4.587415306834238</v>
      </c>
      <c r="M11136" s="8">
        <f t="shared" si="693"/>
        <v>21.844834794448751</v>
      </c>
      <c r="N11136" s="14">
        <v>12</v>
      </c>
      <c r="O11136" s="14">
        <v>25.312000000000001</v>
      </c>
      <c r="P11136" s="8">
        <v>21</v>
      </c>
      <c r="Q11136" s="8">
        <v>27.346</v>
      </c>
      <c r="R11136" s="17">
        <f t="shared" si="694"/>
        <v>937176.8</v>
      </c>
      <c r="S11136" s="18">
        <f t="shared" si="695"/>
        <v>978654.06000000262</v>
      </c>
    </row>
    <row r="11137" spans="1:19" x14ac:dyDescent="0.25">
      <c r="A11137" s="7" t="s">
        <v>12263</v>
      </c>
      <c r="B11137" s="7" t="s">
        <v>12264</v>
      </c>
      <c r="C11137" s="7" t="s">
        <v>7205</v>
      </c>
      <c r="D11137" s="7" t="s">
        <v>7206</v>
      </c>
      <c r="E11137" s="7" t="s">
        <v>7207</v>
      </c>
      <c r="F11137" s="8">
        <v>15</v>
      </c>
      <c r="G11137" s="8">
        <v>2.27</v>
      </c>
      <c r="H11137" s="8">
        <v>4.01</v>
      </c>
      <c r="I11137" s="8">
        <v>18285</v>
      </c>
      <c r="J11137" s="8">
        <v>58933.910000000062</v>
      </c>
      <c r="K11137" s="8">
        <v>3.2230741044572087</v>
      </c>
      <c r="L11137" s="8">
        <f t="shared" si="692"/>
        <v>0.42040097014659228</v>
      </c>
      <c r="M11137" s="8">
        <f t="shared" si="693"/>
        <v>2.8026731343106164</v>
      </c>
      <c r="N11137" s="9"/>
      <c r="O11137" s="9"/>
      <c r="P11137" s="8">
        <v>15</v>
      </c>
      <c r="Q11137" s="8">
        <v>5.1749999999999998</v>
      </c>
      <c r="R11137" s="17">
        <f t="shared" si="694"/>
        <v>0</v>
      </c>
      <c r="S11137" s="18">
        <f t="shared" si="695"/>
        <v>58933.910000000062</v>
      </c>
    </row>
    <row r="11138" spans="1:19" x14ac:dyDescent="0.25">
      <c r="A11138" s="7" t="s">
        <v>17043</v>
      </c>
      <c r="B11138" s="7" t="s">
        <v>17044</v>
      </c>
      <c r="C11138" s="7" t="s">
        <v>10713</v>
      </c>
      <c r="D11138" s="7" t="s">
        <v>10714</v>
      </c>
      <c r="E11138" s="7" t="s">
        <v>10715</v>
      </c>
      <c r="F11138" s="8">
        <v>21</v>
      </c>
      <c r="G11138" s="8">
        <v>0</v>
      </c>
      <c r="H11138" s="8">
        <v>85253.6</v>
      </c>
      <c r="I11138" s="8">
        <v>26</v>
      </c>
      <c r="J11138" s="8">
        <v>2152437.3816</v>
      </c>
      <c r="K11138" s="8">
        <v>82786.053138461531</v>
      </c>
      <c r="L11138" s="8">
        <f t="shared" ref="L11138:L11163" si="696">K11138-M11138</f>
        <v>14367.827404195807</v>
      </c>
      <c r="M11138" s="8">
        <f t="shared" ref="M11138:M11163" si="697">K11138/((100+F11138)/100)</f>
        <v>68418.225734265725</v>
      </c>
      <c r="N11138" s="14">
        <v>21</v>
      </c>
      <c r="O11138" s="14">
        <v>84873.464999999997</v>
      </c>
      <c r="P11138" s="8">
        <v>21</v>
      </c>
      <c r="Q11138" s="8">
        <v>84216.87</v>
      </c>
      <c r="R11138" s="17">
        <f t="shared" ref="R11138:R11163" si="698">I11138*O11138</f>
        <v>2206710.09</v>
      </c>
      <c r="S11138" s="18">
        <f t="shared" si="695"/>
        <v>2152437.3816</v>
      </c>
    </row>
    <row r="11139" spans="1:19" x14ac:dyDescent="0.25">
      <c r="A11139" s="7" t="s">
        <v>14289</v>
      </c>
      <c r="B11139" s="7" t="s">
        <v>14290</v>
      </c>
      <c r="C11139" s="7" t="s">
        <v>14</v>
      </c>
      <c r="D11139" s="7" t="s">
        <v>15</v>
      </c>
      <c r="E11139" s="7" t="s">
        <v>2322</v>
      </c>
      <c r="F11139" s="8">
        <v>21</v>
      </c>
      <c r="G11139" s="8">
        <v>205.7</v>
      </c>
      <c r="H11139" s="8">
        <v>242</v>
      </c>
      <c r="I11139" s="8">
        <v>4900</v>
      </c>
      <c r="J11139" s="8">
        <v>1070278.83</v>
      </c>
      <c r="K11139" s="8">
        <v>218.42425102040818</v>
      </c>
      <c r="L11139" s="8">
        <f t="shared" si="696"/>
        <v>37.908341086186539</v>
      </c>
      <c r="M11139" s="8">
        <f t="shared" si="697"/>
        <v>180.51590993422164</v>
      </c>
      <c r="N11139" s="14">
        <v>12</v>
      </c>
      <c r="O11139" s="14">
        <v>209.328</v>
      </c>
      <c r="P11139" s="8">
        <v>21</v>
      </c>
      <c r="Q11139" s="8">
        <v>226.14899999999997</v>
      </c>
      <c r="R11139" s="17">
        <f t="shared" si="698"/>
        <v>1025707.2000000001</v>
      </c>
      <c r="S11139" s="18">
        <f t="shared" ref="S11139:S11163" si="699">J11139</f>
        <v>1070278.83</v>
      </c>
    </row>
    <row r="11140" spans="1:19" x14ac:dyDescent="0.25">
      <c r="A11140" s="7" t="s">
        <v>11418</v>
      </c>
      <c r="B11140" s="7" t="s">
        <v>11419</v>
      </c>
      <c r="C11140" s="7" t="s">
        <v>14</v>
      </c>
      <c r="D11140" s="7" t="s">
        <v>15</v>
      </c>
      <c r="E11140" s="7" t="s">
        <v>2322</v>
      </c>
      <c r="F11140" s="8">
        <v>21</v>
      </c>
      <c r="G11140" s="8">
        <v>1650.74</v>
      </c>
      <c r="H11140" s="8">
        <v>2482.7800000000002</v>
      </c>
      <c r="I11140" s="8">
        <v>110</v>
      </c>
      <c r="J11140" s="8">
        <v>231001.46999999997</v>
      </c>
      <c r="K11140" s="8">
        <v>2100.0133636363635</v>
      </c>
      <c r="L11140" s="8">
        <f t="shared" si="696"/>
        <v>364.46512922614556</v>
      </c>
      <c r="M11140" s="8">
        <f t="shared" si="697"/>
        <v>1735.5482344102179</v>
      </c>
      <c r="N11140" s="9"/>
      <c r="O11140" s="9"/>
      <c r="P11140" s="8">
        <v>21</v>
      </c>
      <c r="Q11140" s="8">
        <v>2458.7563333333333</v>
      </c>
      <c r="R11140" s="17">
        <f t="shared" si="698"/>
        <v>0</v>
      </c>
      <c r="S11140" s="18">
        <f t="shared" si="699"/>
        <v>231001.46999999997</v>
      </c>
    </row>
    <row r="11141" spans="1:19" x14ac:dyDescent="0.25">
      <c r="A11141" s="7" t="s">
        <v>791</v>
      </c>
      <c r="B11141" s="7" t="s">
        <v>792</v>
      </c>
      <c r="C11141" s="7" t="s">
        <v>185</v>
      </c>
      <c r="D11141" s="7" t="s">
        <v>186</v>
      </c>
      <c r="E11141" s="7" t="s">
        <v>187</v>
      </c>
      <c r="F11141" s="8">
        <v>21</v>
      </c>
      <c r="G11141" s="8">
        <v>5145.51</v>
      </c>
      <c r="H11141" s="8">
        <v>5556.62</v>
      </c>
      <c r="I11141" s="8">
        <v>122</v>
      </c>
      <c r="J11141" s="8">
        <v>637703.07000000007</v>
      </c>
      <c r="K11141" s="8">
        <v>5227.0743442622952</v>
      </c>
      <c r="L11141" s="8">
        <f t="shared" si="696"/>
        <v>907.17819197940662</v>
      </c>
      <c r="M11141" s="8">
        <f t="shared" si="697"/>
        <v>4319.8961522828886</v>
      </c>
      <c r="N11141" s="14">
        <v>12</v>
      </c>
      <c r="O11141" s="14">
        <v>5143.32</v>
      </c>
      <c r="P11141" s="8">
        <v>21</v>
      </c>
      <c r="Q11141" s="8">
        <v>5556.623333333333</v>
      </c>
      <c r="R11141" s="17">
        <f t="shared" si="698"/>
        <v>627485.03999999992</v>
      </c>
      <c r="S11141" s="18">
        <f t="shared" si="699"/>
        <v>637703.07000000007</v>
      </c>
    </row>
    <row r="11142" spans="1:19" x14ac:dyDescent="0.25">
      <c r="A11142" s="7" t="s">
        <v>8099</v>
      </c>
      <c r="B11142" s="7" t="s">
        <v>8100</v>
      </c>
      <c r="C11142" s="7" t="s">
        <v>7205</v>
      </c>
      <c r="D11142" s="7" t="s">
        <v>7206</v>
      </c>
      <c r="E11142" s="7" t="s">
        <v>7325</v>
      </c>
      <c r="F11142" s="8">
        <v>15</v>
      </c>
      <c r="G11142" s="8">
        <v>365.7</v>
      </c>
      <c r="H11142" s="8">
        <v>394.45</v>
      </c>
      <c r="I11142" s="8">
        <v>1920</v>
      </c>
      <c r="J11142" s="8">
        <v>707319.00000000023</v>
      </c>
      <c r="K11142" s="8">
        <v>368.3953125000001</v>
      </c>
      <c r="L11142" s="8">
        <f t="shared" si="696"/>
        <v>48.051562499999989</v>
      </c>
      <c r="M11142" s="8">
        <f t="shared" si="697"/>
        <v>320.34375000000011</v>
      </c>
      <c r="N11142" s="14">
        <v>12</v>
      </c>
      <c r="O11142" s="14">
        <v>384.16</v>
      </c>
      <c r="P11142" s="8">
        <v>15</v>
      </c>
      <c r="Q11142" s="8">
        <v>394.45</v>
      </c>
      <c r="R11142" s="17">
        <f t="shared" si="698"/>
        <v>737587.20000000007</v>
      </c>
      <c r="S11142" s="18">
        <f t="shared" si="699"/>
        <v>707319.00000000023</v>
      </c>
    </row>
    <row r="11143" spans="1:19" x14ac:dyDescent="0.25">
      <c r="A11143" s="7" t="s">
        <v>15583</v>
      </c>
      <c r="B11143" s="7" t="s">
        <v>15584</v>
      </c>
      <c r="C11143" s="7" t="s">
        <v>7791</v>
      </c>
      <c r="D11143" s="7" t="s">
        <v>7792</v>
      </c>
      <c r="E11143" s="7" t="s">
        <v>7793</v>
      </c>
      <c r="F11143" s="8">
        <v>21</v>
      </c>
      <c r="G11143" s="8">
        <v>504.73</v>
      </c>
      <c r="H11143" s="8">
        <v>615.89</v>
      </c>
      <c r="I11143" s="8">
        <v>901</v>
      </c>
      <c r="J11143" s="8">
        <v>493666.2300000001</v>
      </c>
      <c r="K11143" s="8">
        <v>547.909245283019</v>
      </c>
      <c r="L11143" s="8">
        <f t="shared" si="696"/>
        <v>95.09168719787931</v>
      </c>
      <c r="M11143" s="8">
        <f t="shared" si="697"/>
        <v>452.81755808513969</v>
      </c>
      <c r="N11143" s="9"/>
      <c r="O11143" s="9"/>
      <c r="P11143" s="8">
        <v>21</v>
      </c>
      <c r="Q11143" s="8">
        <v>615.89</v>
      </c>
      <c r="R11143" s="17">
        <f t="shared" si="698"/>
        <v>0</v>
      </c>
      <c r="S11143" s="18">
        <f t="shared" si="699"/>
        <v>493666.2300000001</v>
      </c>
    </row>
    <row r="11144" spans="1:19" x14ac:dyDescent="0.25">
      <c r="A11144" s="7" t="s">
        <v>1794</v>
      </c>
      <c r="B11144" s="7" t="s">
        <v>1795</v>
      </c>
      <c r="C11144" s="7" t="s">
        <v>185</v>
      </c>
      <c r="D11144" s="7" t="s">
        <v>186</v>
      </c>
      <c r="E11144" s="7" t="s">
        <v>187</v>
      </c>
      <c r="F11144" s="8">
        <v>21</v>
      </c>
      <c r="G11144" s="8">
        <v>10940.42</v>
      </c>
      <c r="H11144" s="8">
        <v>12463.03</v>
      </c>
      <c r="I11144" s="8">
        <v>225</v>
      </c>
      <c r="J11144" s="8">
        <v>2742432.25</v>
      </c>
      <c r="K11144" s="8">
        <v>12188.587777777779</v>
      </c>
      <c r="L11144" s="8">
        <f t="shared" si="696"/>
        <v>2115.3747382920101</v>
      </c>
      <c r="M11144" s="8">
        <f t="shared" si="697"/>
        <v>10073.213039485769</v>
      </c>
      <c r="N11144" s="14">
        <v>12</v>
      </c>
      <c r="O11144" s="14">
        <v>11536</v>
      </c>
      <c r="P11144" s="8">
        <v>21</v>
      </c>
      <c r="Q11144" s="8">
        <v>12463</v>
      </c>
      <c r="R11144" s="17">
        <f t="shared" si="698"/>
        <v>2595600</v>
      </c>
      <c r="S11144" s="18">
        <f t="shared" si="699"/>
        <v>2742432.25</v>
      </c>
    </row>
    <row r="11145" spans="1:19" x14ac:dyDescent="0.25">
      <c r="A11145" s="7" t="s">
        <v>14287</v>
      </c>
      <c r="B11145" s="7" t="s">
        <v>14288</v>
      </c>
      <c r="C11145" s="7" t="s">
        <v>14</v>
      </c>
      <c r="D11145" s="7" t="s">
        <v>15</v>
      </c>
      <c r="E11145" s="7" t="s">
        <v>2322</v>
      </c>
      <c r="F11145" s="8">
        <v>21</v>
      </c>
      <c r="G11145" s="8">
        <v>4513.3</v>
      </c>
      <c r="H11145" s="8">
        <v>5311.9</v>
      </c>
      <c r="I11145" s="8">
        <v>350</v>
      </c>
      <c r="J11145" s="8">
        <v>1673692.62</v>
      </c>
      <c r="K11145" s="8">
        <v>4781.9789142857144</v>
      </c>
      <c r="L11145" s="8">
        <f t="shared" si="696"/>
        <v>829.93022479338833</v>
      </c>
      <c r="M11145" s="8">
        <f t="shared" si="697"/>
        <v>3952.048689492326</v>
      </c>
      <c r="N11145" s="14">
        <v>12</v>
      </c>
      <c r="O11145" s="14">
        <v>4592</v>
      </c>
      <c r="P11145" s="8">
        <v>21</v>
      </c>
      <c r="Q11145" s="8">
        <v>4961</v>
      </c>
      <c r="R11145" s="17">
        <f t="shared" si="698"/>
        <v>1607200</v>
      </c>
      <c r="S11145" s="18">
        <f t="shared" si="699"/>
        <v>1673692.62</v>
      </c>
    </row>
    <row r="11146" spans="1:19" x14ac:dyDescent="0.25">
      <c r="A11146" s="7" t="s">
        <v>15541</v>
      </c>
      <c r="B11146" s="7" t="s">
        <v>15542</v>
      </c>
      <c r="C11146" s="7" t="s">
        <v>10713</v>
      </c>
      <c r="D11146" s="7" t="s">
        <v>10714</v>
      </c>
      <c r="E11146" s="7" t="s">
        <v>10715</v>
      </c>
      <c r="F11146" s="8">
        <v>21</v>
      </c>
      <c r="G11146" s="8">
        <v>0</v>
      </c>
      <c r="H11146" s="8">
        <v>1862.68</v>
      </c>
      <c r="I11146" s="8">
        <v>2240</v>
      </c>
      <c r="J11146" s="8">
        <v>4054828.7332000006</v>
      </c>
      <c r="K11146" s="8">
        <v>1810.1913987500002</v>
      </c>
      <c r="L11146" s="8">
        <f t="shared" si="696"/>
        <v>314.16544936983473</v>
      </c>
      <c r="M11146" s="8">
        <f t="shared" si="697"/>
        <v>1496.0259493801655</v>
      </c>
      <c r="N11146" s="14">
        <v>12</v>
      </c>
      <c r="O11146" s="14">
        <v>1716.4492500000001</v>
      </c>
      <c r="P11146" s="8">
        <v>21</v>
      </c>
      <c r="Q11146" s="8">
        <v>1840.0325</v>
      </c>
      <c r="R11146" s="17">
        <f t="shared" si="698"/>
        <v>3844846.3200000003</v>
      </c>
      <c r="S11146" s="18">
        <f t="shared" si="699"/>
        <v>4054828.7332000006</v>
      </c>
    </row>
    <row r="11147" spans="1:19" x14ac:dyDescent="0.25">
      <c r="A11147" s="7" t="s">
        <v>15227</v>
      </c>
      <c r="B11147" s="7" t="s">
        <v>15228</v>
      </c>
      <c r="C11147" s="7" t="s">
        <v>7205</v>
      </c>
      <c r="D11147" s="7" t="s">
        <v>7206</v>
      </c>
      <c r="E11147" s="7" t="s">
        <v>7207</v>
      </c>
      <c r="F11147" s="8">
        <v>21</v>
      </c>
      <c r="G11147" s="8">
        <v>1437.48</v>
      </c>
      <c r="H11147" s="8">
        <v>4051.08</v>
      </c>
      <c r="I11147" s="8">
        <v>160</v>
      </c>
      <c r="J11147" s="8">
        <v>580219.19999999995</v>
      </c>
      <c r="K11147" s="8">
        <v>3626.37</v>
      </c>
      <c r="L11147" s="8">
        <f t="shared" si="696"/>
        <v>629.36999999999989</v>
      </c>
      <c r="M11147" s="8">
        <f t="shared" si="697"/>
        <v>2997</v>
      </c>
      <c r="N11147" s="14">
        <v>12</v>
      </c>
      <c r="O11147" s="14">
        <v>3749.7599999999998</v>
      </c>
      <c r="P11147" s="8">
        <v>21</v>
      </c>
      <c r="Q11147" s="8">
        <v>4051.0800000000004</v>
      </c>
      <c r="R11147" s="17">
        <f t="shared" si="698"/>
        <v>599961.59999999998</v>
      </c>
      <c r="S11147" s="18">
        <f t="shared" si="699"/>
        <v>580219.19999999995</v>
      </c>
    </row>
    <row r="11148" spans="1:19" x14ac:dyDescent="0.25">
      <c r="A11148" s="7" t="s">
        <v>8123</v>
      </c>
      <c r="B11148" s="7" t="s">
        <v>8124</v>
      </c>
      <c r="C11148" s="7" t="s">
        <v>14</v>
      </c>
      <c r="D11148" s="7" t="s">
        <v>15</v>
      </c>
      <c r="E11148" s="7" t="s">
        <v>7231</v>
      </c>
      <c r="F11148" s="8">
        <v>21</v>
      </c>
      <c r="G11148" s="8">
        <v>22.59</v>
      </c>
      <c r="H11148" s="8">
        <v>141.69</v>
      </c>
      <c r="I11148" s="8">
        <v>1000</v>
      </c>
      <c r="J11148" s="8">
        <v>58337.36</v>
      </c>
      <c r="K11148" s="8">
        <v>58.337360000000004</v>
      </c>
      <c r="L11148" s="8">
        <f t="shared" si="696"/>
        <v>10.124665785123966</v>
      </c>
      <c r="M11148" s="8">
        <f t="shared" si="697"/>
        <v>48.212694214876038</v>
      </c>
      <c r="N11148" s="9"/>
      <c r="O11148" s="9"/>
      <c r="P11148" s="8">
        <v>21</v>
      </c>
      <c r="Q11148" s="8">
        <v>141.691</v>
      </c>
      <c r="R11148" s="17">
        <f t="shared" si="698"/>
        <v>0</v>
      </c>
      <c r="S11148" s="18">
        <f t="shared" si="699"/>
        <v>58337.36</v>
      </c>
    </row>
    <row r="11149" spans="1:19" x14ac:dyDescent="0.25">
      <c r="A11149" s="7" t="s">
        <v>7750</v>
      </c>
      <c r="B11149" s="7" t="s">
        <v>7751</v>
      </c>
      <c r="C11149" s="7" t="s">
        <v>14</v>
      </c>
      <c r="D11149" s="7" t="s">
        <v>15</v>
      </c>
      <c r="E11149" s="7" t="s">
        <v>2322</v>
      </c>
      <c r="F11149" s="8">
        <v>21</v>
      </c>
      <c r="G11149" s="8">
        <v>78.81</v>
      </c>
      <c r="H11149" s="8">
        <v>429.9</v>
      </c>
      <c r="I11149" s="8">
        <v>472</v>
      </c>
      <c r="J11149" s="8">
        <v>114993.80999999998</v>
      </c>
      <c r="K11149" s="8">
        <v>243.63095338983047</v>
      </c>
      <c r="L11149" s="8">
        <f t="shared" si="696"/>
        <v>42.283058026334203</v>
      </c>
      <c r="M11149" s="8">
        <f t="shared" si="697"/>
        <v>201.34789536349626</v>
      </c>
      <c r="N11149" s="9"/>
      <c r="O11149" s="9"/>
      <c r="P11149" s="8">
        <v>21</v>
      </c>
      <c r="Q11149" s="8">
        <v>429.90100000000001</v>
      </c>
      <c r="R11149" s="17">
        <f t="shared" si="698"/>
        <v>0</v>
      </c>
      <c r="S11149" s="18">
        <f t="shared" si="699"/>
        <v>114993.80999999998</v>
      </c>
    </row>
    <row r="11150" spans="1:19" x14ac:dyDescent="0.25">
      <c r="A11150" s="7" t="s">
        <v>15545</v>
      </c>
      <c r="B11150" s="7" t="s">
        <v>15546</v>
      </c>
      <c r="C11150" s="7" t="s">
        <v>10713</v>
      </c>
      <c r="D11150" s="7" t="s">
        <v>10714</v>
      </c>
      <c r="E11150" s="7" t="s">
        <v>10715</v>
      </c>
      <c r="F11150" s="8">
        <v>21</v>
      </c>
      <c r="G11150" s="8">
        <v>0</v>
      </c>
      <c r="H11150" s="8">
        <v>103164.02</v>
      </c>
      <c r="I11150" s="8">
        <v>51</v>
      </c>
      <c r="J11150" s="8">
        <v>5106347.1287999991</v>
      </c>
      <c r="K11150" s="8">
        <v>100124.45350588234</v>
      </c>
      <c r="L11150" s="8">
        <f t="shared" si="696"/>
        <v>17376.97126961594</v>
      </c>
      <c r="M11150" s="8">
        <f t="shared" si="697"/>
        <v>82747.482236266398</v>
      </c>
      <c r="N11150" s="14">
        <v>21</v>
      </c>
      <c r="O11150" s="14">
        <v>102704.02499999999</v>
      </c>
      <c r="P11150" s="8">
        <v>21</v>
      </c>
      <c r="Q11150" s="8">
        <v>101909.492</v>
      </c>
      <c r="R11150" s="17">
        <f t="shared" si="698"/>
        <v>5237905.2749999994</v>
      </c>
      <c r="S11150" s="18">
        <f t="shared" si="699"/>
        <v>5106347.1287999991</v>
      </c>
    </row>
    <row r="11151" spans="1:19" x14ac:dyDescent="0.25">
      <c r="A11151" s="7" t="s">
        <v>14112</v>
      </c>
      <c r="B11151" s="7" t="s">
        <v>14113</v>
      </c>
      <c r="C11151" s="7" t="s">
        <v>14</v>
      </c>
      <c r="D11151" s="7" t="s">
        <v>15</v>
      </c>
      <c r="E11151" s="7" t="s">
        <v>7754</v>
      </c>
      <c r="F11151" s="8">
        <v>21</v>
      </c>
      <c r="G11151" s="8">
        <v>7.8</v>
      </c>
      <c r="H11151" s="8">
        <v>9.25</v>
      </c>
      <c r="I11151" s="8">
        <v>70740</v>
      </c>
      <c r="J11151" s="8">
        <v>554601.67000000039</v>
      </c>
      <c r="K11151" s="8">
        <v>7.8400009895391634</v>
      </c>
      <c r="L11151" s="8">
        <f t="shared" si="696"/>
        <v>1.3606613287629949</v>
      </c>
      <c r="M11151" s="8">
        <f t="shared" si="697"/>
        <v>6.4793396607761684</v>
      </c>
      <c r="N11151" s="9"/>
      <c r="O11151" s="9"/>
      <c r="P11151" s="8">
        <v>21</v>
      </c>
      <c r="Q11151" s="8">
        <v>9.2202000000000002</v>
      </c>
      <c r="R11151" s="17">
        <f t="shared" si="698"/>
        <v>0</v>
      </c>
      <c r="S11151" s="18">
        <f t="shared" si="699"/>
        <v>554601.67000000039</v>
      </c>
    </row>
    <row r="11152" spans="1:19" x14ac:dyDescent="0.25">
      <c r="A11152" s="7" t="s">
        <v>4397</v>
      </c>
      <c r="B11152" s="7" t="s">
        <v>4398</v>
      </c>
      <c r="C11152" s="7" t="s">
        <v>14</v>
      </c>
      <c r="D11152" s="7" t="s">
        <v>15</v>
      </c>
      <c r="E11152" s="7" t="s">
        <v>19</v>
      </c>
      <c r="F11152" s="8">
        <v>21</v>
      </c>
      <c r="G11152" s="8">
        <v>2480.5</v>
      </c>
      <c r="H11152" s="8">
        <v>12402.5</v>
      </c>
      <c r="I11152" s="8">
        <v>11</v>
      </c>
      <c r="J11152" s="8">
        <v>37207.5</v>
      </c>
      <c r="K11152" s="8">
        <v>3382.5</v>
      </c>
      <c r="L11152" s="8">
        <f t="shared" si="696"/>
        <v>587.0454545454545</v>
      </c>
      <c r="M11152" s="8">
        <f t="shared" si="697"/>
        <v>2795.4545454545455</v>
      </c>
      <c r="N11152" s="13"/>
      <c r="O11152" s="13"/>
      <c r="P11152" s="8">
        <v>21</v>
      </c>
      <c r="Q11152" s="8">
        <v>12402.5</v>
      </c>
      <c r="R11152" s="17">
        <f t="shared" si="698"/>
        <v>0</v>
      </c>
      <c r="S11152" s="18">
        <f t="shared" si="699"/>
        <v>37207.5</v>
      </c>
    </row>
    <row r="11153" spans="1:19" x14ac:dyDescent="0.25">
      <c r="A11153" s="7" t="s">
        <v>669</v>
      </c>
      <c r="B11153" s="7" t="s">
        <v>670</v>
      </c>
      <c r="C11153" s="7" t="s">
        <v>185</v>
      </c>
      <c r="D11153" s="7" t="s">
        <v>186</v>
      </c>
      <c r="E11153" s="7" t="s">
        <v>187</v>
      </c>
      <c r="F11153" s="8">
        <v>21</v>
      </c>
      <c r="G11153" s="8">
        <v>5145.53</v>
      </c>
      <c r="H11153" s="8">
        <v>5556.62</v>
      </c>
      <c r="I11153" s="8">
        <v>267</v>
      </c>
      <c r="J11153" s="8">
        <v>1379451.0699999998</v>
      </c>
      <c r="K11153" s="8">
        <v>5166.4834082397001</v>
      </c>
      <c r="L11153" s="8">
        <f t="shared" si="696"/>
        <v>896.66240969449336</v>
      </c>
      <c r="M11153" s="8">
        <f t="shared" si="697"/>
        <v>4269.8209985452067</v>
      </c>
      <c r="N11153" s="8">
        <v>12</v>
      </c>
      <c r="O11153" s="8">
        <v>5143.32</v>
      </c>
      <c r="P11153" s="8">
        <v>21</v>
      </c>
      <c r="Q11153" s="8">
        <v>5556.622307692307</v>
      </c>
      <c r="R11153" s="17">
        <f t="shared" si="698"/>
        <v>1373266.44</v>
      </c>
      <c r="S11153" s="18">
        <f t="shared" si="699"/>
        <v>1379451.0699999998</v>
      </c>
    </row>
    <row r="11154" spans="1:19" x14ac:dyDescent="0.25">
      <c r="A11154" s="7" t="s">
        <v>12317</v>
      </c>
      <c r="B11154" s="7" t="s">
        <v>12318</v>
      </c>
      <c r="C11154" s="7" t="s">
        <v>7205</v>
      </c>
      <c r="D11154" s="7" t="s">
        <v>7206</v>
      </c>
      <c r="E11154" s="7" t="s">
        <v>7325</v>
      </c>
      <c r="F11154" s="8">
        <v>15</v>
      </c>
      <c r="G11154" s="8">
        <v>1430.17</v>
      </c>
      <c r="H11154" s="8">
        <v>3087.75</v>
      </c>
      <c r="I11154" s="8">
        <v>130</v>
      </c>
      <c r="J11154" s="8">
        <v>295121.58</v>
      </c>
      <c r="K11154" s="8">
        <v>2270.1660000000002</v>
      </c>
      <c r="L11154" s="8">
        <f t="shared" si="696"/>
        <v>296.10860869565204</v>
      </c>
      <c r="M11154" s="8">
        <f t="shared" si="697"/>
        <v>1974.0573913043481</v>
      </c>
      <c r="N11154" s="9"/>
      <c r="O11154" s="9"/>
      <c r="P11154" s="8">
        <v>15</v>
      </c>
      <c r="Q11154" s="8">
        <v>3087.75</v>
      </c>
      <c r="R11154" s="17">
        <f t="shared" si="698"/>
        <v>0</v>
      </c>
      <c r="S11154" s="18">
        <f t="shared" si="699"/>
        <v>295121.58</v>
      </c>
    </row>
    <row r="11155" spans="1:19" x14ac:dyDescent="0.25">
      <c r="A11155" s="7" t="s">
        <v>14405</v>
      </c>
      <c r="B11155" s="7" t="s">
        <v>14406</v>
      </c>
      <c r="C11155" s="7" t="s">
        <v>14</v>
      </c>
      <c r="D11155" s="7" t="s">
        <v>15</v>
      </c>
      <c r="E11155" s="7" t="s">
        <v>7807</v>
      </c>
      <c r="F11155" s="8">
        <v>21</v>
      </c>
      <c r="G11155" s="8">
        <v>8.83</v>
      </c>
      <c r="H11155" s="8">
        <v>11.92</v>
      </c>
      <c r="I11155" s="8">
        <v>61700</v>
      </c>
      <c r="J11155" s="8">
        <v>614462.20000000019</v>
      </c>
      <c r="K11155" s="8">
        <v>9.9588687196110239</v>
      </c>
      <c r="L11155" s="8">
        <f t="shared" si="696"/>
        <v>1.7283987034035651</v>
      </c>
      <c r="M11155" s="8">
        <f t="shared" si="697"/>
        <v>8.2304700162074589</v>
      </c>
      <c r="N11155" s="14">
        <v>12</v>
      </c>
      <c r="O11155" s="14">
        <v>11.032</v>
      </c>
      <c r="P11155" s="8">
        <v>21</v>
      </c>
      <c r="Q11155" s="8">
        <v>11.9185</v>
      </c>
      <c r="R11155" s="17">
        <f t="shared" si="698"/>
        <v>680674.4</v>
      </c>
      <c r="S11155" s="18">
        <f t="shared" si="699"/>
        <v>614462.20000000019</v>
      </c>
    </row>
    <row r="11156" spans="1:19" x14ac:dyDescent="0.25">
      <c r="A11156" s="7" t="s">
        <v>16318</v>
      </c>
      <c r="B11156" s="7" t="s">
        <v>16319</v>
      </c>
      <c r="C11156" s="7" t="s">
        <v>32</v>
      </c>
      <c r="D11156" s="7" t="s">
        <v>33</v>
      </c>
      <c r="E11156" s="7" t="s">
        <v>34</v>
      </c>
      <c r="F11156" s="8">
        <v>15</v>
      </c>
      <c r="G11156" s="8">
        <v>124982.01</v>
      </c>
      <c r="H11156" s="8">
        <v>124982.01</v>
      </c>
      <c r="I11156" s="8">
        <v>5</v>
      </c>
      <c r="J11156" s="8">
        <v>499928.04</v>
      </c>
      <c r="K11156" s="8">
        <v>99985.607999999993</v>
      </c>
      <c r="L11156" s="8">
        <f t="shared" si="696"/>
        <v>13041.601043478251</v>
      </c>
      <c r="M11156" s="8">
        <f t="shared" si="697"/>
        <v>86944.006956521742</v>
      </c>
      <c r="N11156" s="9"/>
      <c r="O11156" s="9"/>
      <c r="P11156" s="8">
        <v>15</v>
      </c>
      <c r="Q11156" s="8">
        <v>124982.01</v>
      </c>
      <c r="R11156" s="17">
        <f t="shared" si="698"/>
        <v>0</v>
      </c>
      <c r="S11156" s="18">
        <f t="shared" si="699"/>
        <v>499928.04</v>
      </c>
    </row>
    <row r="11157" spans="1:19" x14ac:dyDescent="0.25">
      <c r="A11157" s="7" t="s">
        <v>18371</v>
      </c>
      <c r="B11157" s="7" t="s">
        <v>18372</v>
      </c>
      <c r="C11157" s="7" t="s">
        <v>5229</v>
      </c>
      <c r="D11157" s="7" t="s">
        <v>5230</v>
      </c>
      <c r="E11157" s="7" t="s">
        <v>8155</v>
      </c>
      <c r="F11157" s="8">
        <v>0</v>
      </c>
      <c r="G11157" s="8">
        <v>34.97</v>
      </c>
      <c r="H11157" s="8">
        <v>421.04</v>
      </c>
      <c r="I11157" s="8">
        <v>846</v>
      </c>
      <c r="J11157" s="8">
        <v>191455.37</v>
      </c>
      <c r="K11157" s="8">
        <v>226.30658392434987</v>
      </c>
      <c r="L11157" s="8">
        <f t="shared" si="696"/>
        <v>0</v>
      </c>
      <c r="M11157" s="8">
        <f t="shared" si="697"/>
        <v>226.30658392434987</v>
      </c>
      <c r="N11157" s="9"/>
      <c r="O11157" s="9"/>
      <c r="P11157" s="8">
        <v>0</v>
      </c>
      <c r="Q11157" s="8">
        <v>390</v>
      </c>
      <c r="R11157" s="17">
        <f t="shared" si="698"/>
        <v>0</v>
      </c>
      <c r="S11157" s="18">
        <f t="shared" si="699"/>
        <v>191455.37</v>
      </c>
    </row>
    <row r="11158" spans="1:19" x14ac:dyDescent="0.25">
      <c r="A11158" s="7" t="s">
        <v>12461</v>
      </c>
      <c r="B11158" s="7" t="s">
        <v>12462</v>
      </c>
      <c r="C11158" s="7" t="s">
        <v>7886</v>
      </c>
      <c r="D11158" s="7" t="s">
        <v>7887</v>
      </c>
      <c r="E11158" s="7" t="s">
        <v>7888</v>
      </c>
      <c r="F11158" s="8">
        <v>21</v>
      </c>
      <c r="G11158" s="8">
        <v>1045.44</v>
      </c>
      <c r="H11158" s="8">
        <v>1334.74</v>
      </c>
      <c r="I11158" s="8">
        <v>519</v>
      </c>
      <c r="J11158" s="8">
        <v>548334.40999999992</v>
      </c>
      <c r="K11158" s="8">
        <v>1056.5210211946048</v>
      </c>
      <c r="L11158" s="8">
        <f t="shared" si="696"/>
        <v>183.3631524387331</v>
      </c>
      <c r="M11158" s="8">
        <f t="shared" si="697"/>
        <v>873.15786875587173</v>
      </c>
      <c r="N11158" s="8">
        <v>12</v>
      </c>
      <c r="O11158" s="8">
        <v>1232.2239999999999</v>
      </c>
      <c r="P11158" s="8">
        <v>21</v>
      </c>
      <c r="Q11158" s="8">
        <v>1331.242</v>
      </c>
      <c r="R11158" s="17">
        <f t="shared" si="698"/>
        <v>639524.25599999994</v>
      </c>
      <c r="S11158" s="18">
        <f t="shared" si="699"/>
        <v>548334.40999999992</v>
      </c>
    </row>
    <row r="11159" spans="1:19" x14ac:dyDescent="0.25">
      <c r="A11159" s="7" t="s">
        <v>11806</v>
      </c>
      <c r="B11159" s="7" t="s">
        <v>11807</v>
      </c>
      <c r="C11159" s="7" t="s">
        <v>7205</v>
      </c>
      <c r="D11159" s="7" t="s">
        <v>7206</v>
      </c>
      <c r="E11159" s="7" t="s">
        <v>7445</v>
      </c>
      <c r="F11159" s="8">
        <v>21</v>
      </c>
      <c r="G11159" s="8">
        <v>2.77</v>
      </c>
      <c r="H11159" s="8">
        <v>8.3699999999999992</v>
      </c>
      <c r="I11159" s="8">
        <v>28640</v>
      </c>
      <c r="J11159" s="8">
        <v>85939.08</v>
      </c>
      <c r="K11159" s="8">
        <v>3.0006662011173186</v>
      </c>
      <c r="L11159" s="8">
        <f t="shared" si="696"/>
        <v>0.52077677870631156</v>
      </c>
      <c r="M11159" s="8">
        <f t="shared" si="697"/>
        <v>2.4798894224110071</v>
      </c>
      <c r="N11159" s="9"/>
      <c r="O11159" s="9"/>
      <c r="P11159" s="8">
        <v>21</v>
      </c>
      <c r="Q11159" s="8">
        <v>8.3732000000000006</v>
      </c>
      <c r="R11159" s="17">
        <f t="shared" si="698"/>
        <v>0</v>
      </c>
      <c r="S11159" s="18">
        <f t="shared" si="699"/>
        <v>85939.08</v>
      </c>
    </row>
    <row r="11160" spans="1:19" x14ac:dyDescent="0.25">
      <c r="A11160" s="7" t="s">
        <v>18534</v>
      </c>
      <c r="B11160" s="7" t="s">
        <v>7314</v>
      </c>
      <c r="C11160" s="7" t="s">
        <v>979</v>
      </c>
      <c r="D11160" s="7" t="s">
        <v>980</v>
      </c>
      <c r="E11160" s="7" t="s">
        <v>7315</v>
      </c>
      <c r="F11160" s="8">
        <v>15</v>
      </c>
      <c r="G11160" s="8">
        <v>23899.99</v>
      </c>
      <c r="H11160" s="8">
        <v>31493.74</v>
      </c>
      <c r="I11160" s="8">
        <v>24</v>
      </c>
      <c r="J11160" s="8">
        <v>588787.25999999989</v>
      </c>
      <c r="K11160" s="8">
        <v>24532.802499999994</v>
      </c>
      <c r="L11160" s="8">
        <f t="shared" si="696"/>
        <v>3199.9307608695635</v>
      </c>
      <c r="M11160" s="8">
        <f t="shared" si="697"/>
        <v>21332.871739130431</v>
      </c>
      <c r="N11160" s="14">
        <v>12</v>
      </c>
      <c r="O11160" s="14">
        <v>30672.16</v>
      </c>
      <c r="P11160" s="8">
        <v>15</v>
      </c>
      <c r="Q11160" s="8">
        <v>31493.74</v>
      </c>
      <c r="R11160" s="17">
        <f t="shared" si="698"/>
        <v>736131.84</v>
      </c>
      <c r="S11160" s="18">
        <f t="shared" si="699"/>
        <v>588787.25999999989</v>
      </c>
    </row>
    <row r="11161" spans="1:19" x14ac:dyDescent="0.25">
      <c r="A11161" s="7" t="s">
        <v>18369</v>
      </c>
      <c r="B11161" s="7" t="s">
        <v>18370</v>
      </c>
      <c r="C11161" s="7" t="s">
        <v>5229</v>
      </c>
      <c r="D11161" s="7" t="s">
        <v>5230</v>
      </c>
      <c r="E11161" s="7" t="s">
        <v>8155</v>
      </c>
      <c r="F11161" s="8">
        <v>0</v>
      </c>
      <c r="G11161" s="8">
        <v>61.5</v>
      </c>
      <c r="H11161" s="8">
        <v>192.17</v>
      </c>
      <c r="I11161" s="8">
        <v>1376</v>
      </c>
      <c r="J11161" s="8">
        <v>210065.77</v>
      </c>
      <c r="K11161" s="8">
        <v>152.66407703488372</v>
      </c>
      <c r="L11161" s="8">
        <f t="shared" si="696"/>
        <v>0</v>
      </c>
      <c r="M11161" s="8">
        <f t="shared" si="697"/>
        <v>152.66407703488372</v>
      </c>
      <c r="N11161" s="9"/>
      <c r="O11161" s="9"/>
      <c r="P11161" s="8">
        <v>0</v>
      </c>
      <c r="Q11161" s="8">
        <v>310</v>
      </c>
      <c r="R11161" s="17">
        <f t="shared" si="698"/>
        <v>0</v>
      </c>
      <c r="S11161" s="18">
        <f t="shared" si="699"/>
        <v>210065.77</v>
      </c>
    </row>
    <row r="11162" spans="1:19" x14ac:dyDescent="0.25">
      <c r="A11162" s="7" t="s">
        <v>17259</v>
      </c>
      <c r="B11162" s="7" t="s">
        <v>17260</v>
      </c>
      <c r="C11162" s="7" t="s">
        <v>7304</v>
      </c>
      <c r="D11162" s="7" t="s">
        <v>7305</v>
      </c>
      <c r="E11162" s="7" t="s">
        <v>7306</v>
      </c>
      <c r="F11162" s="8">
        <v>15</v>
      </c>
      <c r="G11162" s="8">
        <v>4903.6000000000004</v>
      </c>
      <c r="H11162" s="8">
        <v>5727</v>
      </c>
      <c r="I11162" s="8">
        <v>379</v>
      </c>
      <c r="J11162" s="8">
        <v>1868345.2000000004</v>
      </c>
      <c r="K11162" s="8">
        <v>4929.6707124010563</v>
      </c>
      <c r="L11162" s="8">
        <f t="shared" si="696"/>
        <v>643.00052770448565</v>
      </c>
      <c r="M11162" s="8">
        <f t="shared" si="697"/>
        <v>4286.6701846965707</v>
      </c>
      <c r="N11162" s="14">
        <v>12</v>
      </c>
      <c r="O11162" s="14">
        <v>5577.5999999999995</v>
      </c>
      <c r="P11162" s="8">
        <v>15</v>
      </c>
      <c r="Q11162" s="8">
        <v>5727</v>
      </c>
      <c r="R11162" s="17">
        <f t="shared" si="698"/>
        <v>2113910.4</v>
      </c>
      <c r="S11162" s="18">
        <f t="shared" si="699"/>
        <v>1868345.2000000004</v>
      </c>
    </row>
    <row r="11163" spans="1:19" x14ac:dyDescent="0.25">
      <c r="A11163" s="7" t="s">
        <v>18367</v>
      </c>
      <c r="B11163" s="7" t="s">
        <v>18368</v>
      </c>
      <c r="C11163" s="7" t="s">
        <v>5229</v>
      </c>
      <c r="D11163" s="7" t="s">
        <v>5230</v>
      </c>
      <c r="E11163" s="7" t="s">
        <v>8155</v>
      </c>
      <c r="F11163" s="8">
        <v>0</v>
      </c>
      <c r="G11163" s="8">
        <v>21.48</v>
      </c>
      <c r="H11163" s="8">
        <v>532.12</v>
      </c>
      <c r="I11163" s="8">
        <v>17568</v>
      </c>
      <c r="J11163" s="8">
        <v>7326547.6600000001</v>
      </c>
      <c r="K11163" s="8">
        <v>417.03937044626593</v>
      </c>
      <c r="L11163" s="8">
        <f t="shared" si="696"/>
        <v>0</v>
      </c>
      <c r="M11163" s="8">
        <f t="shared" si="697"/>
        <v>417.03937044626593</v>
      </c>
      <c r="N11163" s="14">
        <v>0</v>
      </c>
      <c r="O11163" s="14">
        <v>440</v>
      </c>
      <c r="P11163" s="8">
        <v>0</v>
      </c>
      <c r="Q11163" s="8">
        <v>440</v>
      </c>
      <c r="R11163" s="17">
        <f t="shared" si="698"/>
        <v>7729920</v>
      </c>
      <c r="S11163" s="18">
        <f t="shared" si="699"/>
        <v>7326547.6600000001</v>
      </c>
    </row>
    <row r="11164" spans="1:19" x14ac:dyDescent="0.25">
      <c r="F11164" s="11"/>
      <c r="J11164" s="11">
        <f>SUBTOTAL(9,J2:J11163)</f>
        <v>1155559351.6450026</v>
      </c>
      <c r="O11164" s="12"/>
      <c r="P11164" s="11"/>
      <c r="R11164" s="19">
        <f>SUBTOTAL(9,R2:R11163)</f>
        <v>685203756.44395053</v>
      </c>
      <c r="S11164" s="20">
        <f>SUBTOTAL(9,S2:S11163)</f>
        <v>1155559351.6450026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5F99F-BF78-498E-B956-EF29B66655AD}">
  <dimension ref="A1:I9"/>
  <sheetViews>
    <sheetView workbookViewId="0">
      <selection activeCell="I4" sqref="I4"/>
    </sheetView>
  </sheetViews>
  <sheetFormatPr defaultRowHeight="15" x14ac:dyDescent="0.25"/>
  <cols>
    <col min="1" max="1" width="13.7109375" bestFit="1" customWidth="1"/>
    <col min="2" max="2" width="22.140625" bestFit="1" customWidth="1"/>
    <col min="3" max="3" width="22.42578125" bestFit="1" customWidth="1"/>
    <col min="4" max="4" width="22.28515625" bestFit="1" customWidth="1"/>
    <col min="5" max="5" width="18.5703125" bestFit="1" customWidth="1"/>
    <col min="6" max="6" width="14.28515625" bestFit="1" customWidth="1"/>
    <col min="7" max="8" width="12" bestFit="1" customWidth="1"/>
  </cols>
  <sheetData>
    <row r="1" spans="1:9" x14ac:dyDescent="0.25">
      <c r="A1" s="6" t="s">
        <v>23237</v>
      </c>
      <c r="B1" s="6" t="s">
        <v>5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21" t="s">
        <v>11</v>
      </c>
    </row>
    <row r="2" spans="1:9" x14ac:dyDescent="0.25">
      <c r="A2" s="8">
        <v>0</v>
      </c>
      <c r="B2" s="8">
        <v>5445</v>
      </c>
      <c r="C2" s="8">
        <v>5445</v>
      </c>
      <c r="D2" s="8">
        <v>552</v>
      </c>
      <c r="E2" s="8">
        <v>3005640</v>
      </c>
      <c r="F2" s="8">
        <v>5445</v>
      </c>
      <c r="G2" s="13"/>
      <c r="H2" s="13"/>
      <c r="I2">
        <f t="shared" ref="I2:I9" si="0">F2/((100+A2)/100)</f>
        <v>5445</v>
      </c>
    </row>
    <row r="3" spans="1:9" x14ac:dyDescent="0.25">
      <c r="A3" s="13"/>
      <c r="B3" s="8">
        <v>1936</v>
      </c>
      <c r="C3" s="8">
        <v>1936</v>
      </c>
      <c r="D3" s="8">
        <v>200</v>
      </c>
      <c r="E3" s="8">
        <v>387200</v>
      </c>
      <c r="F3" s="8">
        <v>1936</v>
      </c>
      <c r="G3" s="8">
        <v>92.19047619047619</v>
      </c>
      <c r="H3" s="8">
        <v>1843.8095238095239</v>
      </c>
      <c r="I3">
        <f t="shared" si="0"/>
        <v>1936</v>
      </c>
    </row>
    <row r="4" spans="1:9" x14ac:dyDescent="0.25">
      <c r="A4" s="8">
        <v>21</v>
      </c>
      <c r="B4" s="8">
        <v>10.84</v>
      </c>
      <c r="C4" s="8">
        <v>31.63</v>
      </c>
      <c r="D4" s="8">
        <v>26600</v>
      </c>
      <c r="E4" s="8">
        <v>573221.33000000007</v>
      </c>
      <c r="F4" s="8">
        <v>21.54967406015038</v>
      </c>
      <c r="G4" s="8">
        <v>1.7958061716791984</v>
      </c>
      <c r="H4" s="8">
        <v>19.753867888471181</v>
      </c>
      <c r="I4">
        <f>F4/((100+A4)/100)</f>
        <v>17.809647983595355</v>
      </c>
    </row>
    <row r="5" spans="1:9" x14ac:dyDescent="0.25">
      <c r="A5" s="8">
        <v>21</v>
      </c>
      <c r="B5" s="8">
        <v>24623.5</v>
      </c>
      <c r="C5" s="8">
        <v>49678.97</v>
      </c>
      <c r="D5" s="8">
        <v>17</v>
      </c>
      <c r="E5" s="8">
        <v>694209.67</v>
      </c>
      <c r="F5" s="8">
        <v>40835.86294117647</v>
      </c>
      <c r="G5" s="8">
        <v>1944.5649019607843</v>
      </c>
      <c r="H5" s="8">
        <v>38891.29803921569</v>
      </c>
      <c r="I5">
        <f t="shared" si="0"/>
        <v>33748.647058823532</v>
      </c>
    </row>
    <row r="6" spans="1:9" x14ac:dyDescent="0.25">
      <c r="A6" s="8">
        <v>0</v>
      </c>
      <c r="B6" s="8">
        <v>0.71</v>
      </c>
      <c r="C6" s="8">
        <v>0.8</v>
      </c>
      <c r="D6" s="8">
        <v>1721200</v>
      </c>
      <c r="E6" s="8">
        <v>1361772.7199999983</v>
      </c>
      <c r="F6" s="8">
        <v>0.79117634208691512</v>
      </c>
      <c r="G6" s="8">
        <v>3.767506390890072E-2</v>
      </c>
      <c r="H6" s="8">
        <v>0.75350127817801438</v>
      </c>
      <c r="I6">
        <f t="shared" si="0"/>
        <v>0.79117634208691512</v>
      </c>
    </row>
    <row r="7" spans="1:9" x14ac:dyDescent="0.25">
      <c r="A7" s="8">
        <v>21</v>
      </c>
      <c r="B7" s="8">
        <v>232.21</v>
      </c>
      <c r="C7" s="8">
        <v>1161.06</v>
      </c>
      <c r="D7" s="8">
        <v>1485</v>
      </c>
      <c r="E7" s="8">
        <v>1486994.2499999995</v>
      </c>
      <c r="F7" s="8">
        <v>1001.3429292929289</v>
      </c>
      <c r="G7" s="8">
        <v>83.445244107744074</v>
      </c>
      <c r="H7" s="8">
        <v>917.89768518518486</v>
      </c>
      <c r="I7">
        <f t="shared" si="0"/>
        <v>827.55613991151154</v>
      </c>
    </row>
    <row r="8" spans="1:9" x14ac:dyDescent="0.25">
      <c r="A8" s="8">
        <v>21</v>
      </c>
      <c r="B8" s="8">
        <v>6.52</v>
      </c>
      <c r="C8" s="8">
        <v>6.95</v>
      </c>
      <c r="D8" s="8">
        <v>575640</v>
      </c>
      <c r="E8" s="8">
        <v>3941111.690000006</v>
      </c>
      <c r="F8" s="8">
        <v>6.8464868494197866</v>
      </c>
      <c r="G8" s="8">
        <v>0.32602318330570412</v>
      </c>
      <c r="H8" s="8">
        <v>6.5204636661140825</v>
      </c>
      <c r="I8">
        <f t="shared" si="0"/>
        <v>5.6582535945618071</v>
      </c>
    </row>
    <row r="9" spans="1:9" x14ac:dyDescent="0.25">
      <c r="A9" s="13"/>
      <c r="B9" s="8">
        <v>859.1</v>
      </c>
      <c r="C9" s="8">
        <v>859.1</v>
      </c>
      <c r="D9" s="8">
        <v>200</v>
      </c>
      <c r="E9" s="8">
        <v>171820</v>
      </c>
      <c r="F9" s="8">
        <v>859.1</v>
      </c>
      <c r="G9" s="8">
        <v>40.909523809523812</v>
      </c>
      <c r="H9" s="8">
        <v>818.19047619047626</v>
      </c>
      <c r="I9">
        <f t="shared" si="0"/>
        <v>859.1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10209-9F3E-4EC1-8B4A-1FE03777AB4A}">
  <sheetPr filterMode="1"/>
  <dimension ref="A1:E380"/>
  <sheetViews>
    <sheetView topLeftCell="A43" workbookViewId="0">
      <selection activeCell="C65" sqref="C65"/>
    </sheetView>
  </sheetViews>
  <sheetFormatPr defaultRowHeight="15" x14ac:dyDescent="0.25"/>
  <cols>
    <col min="1" max="1" width="9" bestFit="1" customWidth="1"/>
    <col min="2" max="2" width="27.42578125" customWidth="1"/>
    <col min="3" max="3" width="46.7109375" customWidth="1"/>
    <col min="4" max="4" width="12.28515625" bestFit="1" customWidth="1"/>
    <col min="5" max="5" width="29.140625" customWidth="1"/>
  </cols>
  <sheetData>
    <row r="1" spans="1:5" x14ac:dyDescent="0.25">
      <c r="A1" t="s">
        <v>23227</v>
      </c>
      <c r="B1" t="s">
        <v>23228</v>
      </c>
      <c r="C1" t="s">
        <v>23229</v>
      </c>
      <c r="D1" t="s">
        <v>23230</v>
      </c>
      <c r="E1" t="s">
        <v>23231</v>
      </c>
    </row>
    <row r="2" spans="1:5" hidden="1" x14ac:dyDescent="0.25">
      <c r="A2" t="s">
        <v>22900</v>
      </c>
      <c r="B2" t="str">
        <f>RIGHT(LEFT(C2,10),8)</f>
        <v>50100000</v>
      </c>
      <c r="C2" t="s">
        <v>22521</v>
      </c>
      <c r="D2" s="2">
        <v>-132797</v>
      </c>
      <c r="E2" t="e">
        <f>VLOOKUP(C2,uctyZszm!A:C,2,FALSE)</f>
        <v>#N/A</v>
      </c>
    </row>
    <row r="3" spans="1:5" x14ac:dyDescent="0.25">
      <c r="A3" t="s">
        <v>3377</v>
      </c>
      <c r="B3" t="str">
        <f t="shared" ref="B3:B66" si="0">RIGHT(LEFT(C3,10),8)</f>
        <v>50109000</v>
      </c>
      <c r="C3" t="s">
        <v>22522</v>
      </c>
      <c r="D3" s="2">
        <v>21108</v>
      </c>
      <c r="E3" t="str">
        <f>VLOOKUP(C3,uctyZszm!A:C,2,FALSE)</f>
        <v>50109000</v>
      </c>
    </row>
    <row r="4" spans="1:5" x14ac:dyDescent="0.25">
      <c r="A4" t="s">
        <v>979</v>
      </c>
      <c r="B4" t="str">
        <f t="shared" si="0"/>
        <v>50110001</v>
      </c>
      <c r="C4" t="s">
        <v>22523</v>
      </c>
      <c r="D4" s="2">
        <v>12045401</v>
      </c>
      <c r="E4" t="str">
        <f>VLOOKUP(C4,uctyZszm!A:C,2,FALSE)</f>
        <v>50110001</v>
      </c>
    </row>
    <row r="5" spans="1:5" hidden="1" x14ac:dyDescent="0.25">
      <c r="A5" t="s">
        <v>22901</v>
      </c>
      <c r="B5" t="str">
        <f t="shared" si="0"/>
        <v>50112001</v>
      </c>
      <c r="C5" t="s">
        <v>22524</v>
      </c>
      <c r="D5" s="2">
        <v>391904</v>
      </c>
      <c r="E5" t="e">
        <f>VLOOKUP(C5,uctyZszm!A:C,2,FALSE)</f>
        <v>#N/A</v>
      </c>
    </row>
    <row r="6" spans="1:5" hidden="1" x14ac:dyDescent="0.25">
      <c r="A6" t="s">
        <v>22902</v>
      </c>
      <c r="B6" t="str">
        <f t="shared" si="0"/>
        <v>50112002</v>
      </c>
      <c r="C6" t="s">
        <v>22525</v>
      </c>
      <c r="D6" s="2">
        <v>3111339</v>
      </c>
      <c r="E6" t="e">
        <f>VLOOKUP(C6,uctyZszm!A:C,2,FALSE)</f>
        <v>#N/A</v>
      </c>
    </row>
    <row r="7" spans="1:5" hidden="1" x14ac:dyDescent="0.25">
      <c r="A7" t="s">
        <v>22903</v>
      </c>
      <c r="B7" t="str">
        <f t="shared" si="0"/>
        <v>50112004</v>
      </c>
      <c r="C7" t="s">
        <v>22526</v>
      </c>
      <c r="D7" s="2">
        <v>188111</v>
      </c>
      <c r="E7" t="e">
        <f>VLOOKUP(C7,uctyZszm!A:C,2,FALSE)</f>
        <v>#N/A</v>
      </c>
    </row>
    <row r="8" spans="1:5" hidden="1" x14ac:dyDescent="0.25">
      <c r="A8" t="s">
        <v>22904</v>
      </c>
      <c r="B8" t="str">
        <f t="shared" si="0"/>
        <v>50113001</v>
      </c>
      <c r="C8" t="s">
        <v>22527</v>
      </c>
      <c r="D8" s="2">
        <v>201158505</v>
      </c>
      <c r="E8" t="e">
        <f>VLOOKUP(C8,uctyZszm!A:C,2,FALSE)</f>
        <v>#N/A</v>
      </c>
    </row>
    <row r="9" spans="1:5" hidden="1" x14ac:dyDescent="0.25">
      <c r="A9" t="s">
        <v>22905</v>
      </c>
      <c r="B9" t="str">
        <f t="shared" si="0"/>
        <v>50113002</v>
      </c>
      <c r="C9" t="s">
        <v>22528</v>
      </c>
      <c r="D9" s="2">
        <v>9515721</v>
      </c>
      <c r="E9" t="e">
        <f>VLOOKUP(C9,uctyZszm!A:C,2,FALSE)</f>
        <v>#N/A</v>
      </c>
    </row>
    <row r="10" spans="1:5" hidden="1" x14ac:dyDescent="0.25">
      <c r="A10" t="s">
        <v>22906</v>
      </c>
      <c r="B10" t="str">
        <f t="shared" si="0"/>
        <v>50113004</v>
      </c>
      <c r="C10" t="s">
        <v>22529</v>
      </c>
      <c r="D10" s="2">
        <v>200237</v>
      </c>
      <c r="E10" t="e">
        <f>VLOOKUP(C10,uctyZszm!A:C,2,FALSE)</f>
        <v>#N/A</v>
      </c>
    </row>
    <row r="11" spans="1:5" hidden="1" x14ac:dyDescent="0.25">
      <c r="A11" t="s">
        <v>22907</v>
      </c>
      <c r="B11" t="str">
        <f t="shared" si="0"/>
        <v>50113005</v>
      </c>
      <c r="C11" t="s">
        <v>22530</v>
      </c>
      <c r="D11" s="2">
        <v>34349028</v>
      </c>
      <c r="E11" t="e">
        <f>VLOOKUP(C11,uctyZszm!A:C,2,FALSE)</f>
        <v>#N/A</v>
      </c>
    </row>
    <row r="12" spans="1:5" hidden="1" x14ac:dyDescent="0.25">
      <c r="A12" t="s">
        <v>22908</v>
      </c>
      <c r="B12" t="str">
        <f t="shared" si="0"/>
        <v>50113006</v>
      </c>
      <c r="C12" t="s">
        <v>22531</v>
      </c>
      <c r="D12" s="2">
        <v>4226732</v>
      </c>
      <c r="E12" t="e">
        <f>VLOOKUP(C12,uctyZszm!A:C,2,FALSE)</f>
        <v>#N/A</v>
      </c>
    </row>
    <row r="13" spans="1:5" hidden="1" x14ac:dyDescent="0.25">
      <c r="A13" t="s">
        <v>22909</v>
      </c>
      <c r="B13" t="str">
        <f t="shared" si="0"/>
        <v>50113007</v>
      </c>
      <c r="C13" t="s">
        <v>22532</v>
      </c>
      <c r="D13" s="2">
        <v>81007121</v>
      </c>
      <c r="E13" t="e">
        <f>VLOOKUP(C13,uctyZszm!A:C,2,FALSE)</f>
        <v>#N/A</v>
      </c>
    </row>
    <row r="14" spans="1:5" hidden="1" x14ac:dyDescent="0.25">
      <c r="A14" t="s">
        <v>22910</v>
      </c>
      <c r="B14" t="str">
        <f t="shared" si="0"/>
        <v>50113008</v>
      </c>
      <c r="C14" t="s">
        <v>22533</v>
      </c>
      <c r="D14" s="2">
        <v>312948</v>
      </c>
      <c r="E14" t="e">
        <f>VLOOKUP(C14,uctyZszm!A:C,2,FALSE)</f>
        <v>#N/A</v>
      </c>
    </row>
    <row r="15" spans="1:5" hidden="1" x14ac:dyDescent="0.25">
      <c r="A15" t="s">
        <v>22911</v>
      </c>
      <c r="B15" t="str">
        <f t="shared" si="0"/>
        <v>50113009</v>
      </c>
      <c r="C15" t="s">
        <v>22534</v>
      </c>
      <c r="D15" s="2">
        <v>15520350</v>
      </c>
      <c r="E15" t="e">
        <f>VLOOKUP(C15,uctyZszm!A:C,2,FALSE)</f>
        <v>#N/A</v>
      </c>
    </row>
    <row r="16" spans="1:5" hidden="1" x14ac:dyDescent="0.25">
      <c r="A16" t="s">
        <v>22912</v>
      </c>
      <c r="B16" t="str">
        <f t="shared" si="0"/>
        <v>50113010</v>
      </c>
      <c r="C16" t="s">
        <v>22535</v>
      </c>
      <c r="D16" s="2">
        <v>7902071</v>
      </c>
      <c r="E16" t="e">
        <f>VLOOKUP(C16,uctyZszm!A:C,2,FALSE)</f>
        <v>#N/A</v>
      </c>
    </row>
    <row r="17" spans="1:5" hidden="1" x14ac:dyDescent="0.25">
      <c r="A17" t="s">
        <v>22913</v>
      </c>
      <c r="B17" t="str">
        <f t="shared" si="0"/>
        <v>50113012</v>
      </c>
      <c r="C17" t="s">
        <v>22536</v>
      </c>
      <c r="D17" s="2">
        <v>3790611</v>
      </c>
      <c r="E17" t="e">
        <f>VLOOKUP(C17,uctyZszm!A:C,2,FALSE)</f>
        <v>#N/A</v>
      </c>
    </row>
    <row r="18" spans="1:5" hidden="1" x14ac:dyDescent="0.25">
      <c r="A18" t="s">
        <v>22914</v>
      </c>
      <c r="B18" t="str">
        <f t="shared" si="0"/>
        <v>50113013</v>
      </c>
      <c r="C18" t="s">
        <v>22537</v>
      </c>
      <c r="D18" s="2">
        <v>24337605</v>
      </c>
      <c r="E18" t="e">
        <f>VLOOKUP(C18,uctyZszm!A:C,2,FALSE)</f>
        <v>#N/A</v>
      </c>
    </row>
    <row r="19" spans="1:5" hidden="1" x14ac:dyDescent="0.25">
      <c r="A19" t="s">
        <v>22915</v>
      </c>
      <c r="B19" t="str">
        <f t="shared" si="0"/>
        <v>50113014</v>
      </c>
      <c r="C19" t="s">
        <v>22538</v>
      </c>
      <c r="D19" s="2">
        <v>4664207</v>
      </c>
      <c r="E19" t="e">
        <f>VLOOKUP(C19,uctyZszm!A:C,2,FALSE)</f>
        <v>#N/A</v>
      </c>
    </row>
    <row r="20" spans="1:5" hidden="1" x14ac:dyDescent="0.25">
      <c r="A20" t="s">
        <v>22916</v>
      </c>
      <c r="B20" t="str">
        <f t="shared" si="0"/>
        <v>50113015</v>
      </c>
      <c r="C20" t="s">
        <v>22539</v>
      </c>
      <c r="D20" s="2">
        <v>286614</v>
      </c>
      <c r="E20" t="e">
        <f>VLOOKUP(C20,uctyZszm!A:C,2,FALSE)</f>
        <v>#N/A</v>
      </c>
    </row>
    <row r="21" spans="1:5" hidden="1" x14ac:dyDescent="0.25">
      <c r="A21" t="s">
        <v>22917</v>
      </c>
      <c r="B21" t="str">
        <f t="shared" si="0"/>
        <v>50113016</v>
      </c>
      <c r="C21" t="s">
        <v>22540</v>
      </c>
      <c r="D21" s="2">
        <v>1668211684</v>
      </c>
      <c r="E21" t="e">
        <f>VLOOKUP(C21,uctyZszm!A:C,2,FALSE)</f>
        <v>#N/A</v>
      </c>
    </row>
    <row r="22" spans="1:5" hidden="1" x14ac:dyDescent="0.25">
      <c r="A22" t="s">
        <v>22918</v>
      </c>
      <c r="B22" t="str">
        <f t="shared" si="0"/>
        <v>50113017</v>
      </c>
      <c r="C22" t="s">
        <v>22541</v>
      </c>
      <c r="D22" s="2">
        <v>381323319</v>
      </c>
      <c r="E22" t="e">
        <f>VLOOKUP(C22,uctyZszm!A:C,2,FALSE)</f>
        <v>#N/A</v>
      </c>
    </row>
    <row r="23" spans="1:5" hidden="1" x14ac:dyDescent="0.25">
      <c r="A23" t="s">
        <v>22919</v>
      </c>
      <c r="B23" t="str">
        <f t="shared" si="0"/>
        <v>50113190</v>
      </c>
      <c r="C23" t="s">
        <v>22542</v>
      </c>
      <c r="D23" s="2">
        <v>8275911</v>
      </c>
      <c r="E23" t="e">
        <f>VLOOKUP(C23,uctyZszm!A:C,2,FALSE)</f>
        <v>#N/A</v>
      </c>
    </row>
    <row r="24" spans="1:5" hidden="1" x14ac:dyDescent="0.25">
      <c r="A24" t="s">
        <v>22920</v>
      </c>
      <c r="B24" t="str">
        <f t="shared" si="0"/>
        <v>50113300</v>
      </c>
      <c r="C24" t="s">
        <v>22543</v>
      </c>
      <c r="D24">
        <v>0</v>
      </c>
      <c r="E24" t="e">
        <f>VLOOKUP(C24,uctyZszm!A:C,2,FALSE)</f>
        <v>#N/A</v>
      </c>
    </row>
    <row r="25" spans="1:5" hidden="1" x14ac:dyDescent="0.25">
      <c r="A25" t="s">
        <v>22921</v>
      </c>
      <c r="B25" t="str">
        <f t="shared" si="0"/>
        <v>50113018</v>
      </c>
      <c r="C25" t="s">
        <v>22544</v>
      </c>
      <c r="D25" s="2">
        <v>41939209</v>
      </c>
      <c r="E25" t="e">
        <f>VLOOKUP(C25,uctyZszm!A:C,2,FALSE)</f>
        <v>#N/A</v>
      </c>
    </row>
    <row r="26" spans="1:5" hidden="1" x14ac:dyDescent="0.25">
      <c r="A26" t="s">
        <v>22922</v>
      </c>
      <c r="B26" t="str">
        <f t="shared" si="0"/>
        <v>50114002</v>
      </c>
      <c r="C26" t="s">
        <v>22545</v>
      </c>
      <c r="D26" s="2">
        <v>62305913</v>
      </c>
      <c r="E26" t="e">
        <f>VLOOKUP(C26,uctyZszm!A:C,2,FALSE)</f>
        <v>#N/A</v>
      </c>
    </row>
    <row r="27" spans="1:5" hidden="1" x14ac:dyDescent="0.25">
      <c r="A27" t="s">
        <v>22923</v>
      </c>
      <c r="B27" t="str">
        <f t="shared" si="0"/>
        <v>50114003</v>
      </c>
      <c r="C27" t="s">
        <v>22546</v>
      </c>
      <c r="D27" s="2">
        <v>3592372</v>
      </c>
      <c r="E27" t="e">
        <f>VLOOKUP(C27,uctyZszm!A:C,2,FALSE)</f>
        <v>#N/A</v>
      </c>
    </row>
    <row r="28" spans="1:5" x14ac:dyDescent="0.25">
      <c r="A28" t="s">
        <v>1026</v>
      </c>
      <c r="B28" t="str">
        <f t="shared" si="0"/>
        <v>50115001</v>
      </c>
      <c r="C28" t="s">
        <v>22547</v>
      </c>
      <c r="D28" s="2">
        <v>33586829</v>
      </c>
      <c r="E28" t="str">
        <f>VLOOKUP(C28,uctyZszm!A:C,2,FALSE)</f>
        <v>50115001</v>
      </c>
    </row>
    <row r="29" spans="1:5" x14ac:dyDescent="0.25">
      <c r="A29" t="s">
        <v>1841</v>
      </c>
      <c r="B29" t="str">
        <f t="shared" si="0"/>
        <v>50115002</v>
      </c>
      <c r="C29" t="s">
        <v>22548</v>
      </c>
      <c r="D29" s="2">
        <v>185431723</v>
      </c>
      <c r="E29" t="str">
        <f>VLOOKUP(C29,uctyZszm!A:C,2,FALSE)</f>
        <v>50115002</v>
      </c>
    </row>
    <row r="30" spans="1:5" x14ac:dyDescent="0.25">
      <c r="A30" t="s">
        <v>76</v>
      </c>
      <c r="B30" t="str">
        <f t="shared" si="0"/>
        <v>50115003</v>
      </c>
      <c r="C30" t="s">
        <v>22549</v>
      </c>
      <c r="D30" s="2">
        <v>35133774</v>
      </c>
      <c r="E30" t="str">
        <f>VLOOKUP(C30,uctyZszm!A:C,2,FALSE)</f>
        <v>50115003</v>
      </c>
    </row>
    <row r="31" spans="1:5" x14ac:dyDescent="0.25">
      <c r="A31" t="s">
        <v>37</v>
      </c>
      <c r="B31" t="str">
        <f t="shared" si="0"/>
        <v>50115004</v>
      </c>
      <c r="C31" t="s">
        <v>22550</v>
      </c>
      <c r="D31" s="2">
        <v>53871703</v>
      </c>
      <c r="E31" t="str">
        <f>VLOOKUP(C31,uctyZszm!A:C,2,FALSE)</f>
        <v>50115004</v>
      </c>
    </row>
    <row r="32" spans="1:5" x14ac:dyDescent="0.25">
      <c r="A32" t="s">
        <v>2265</v>
      </c>
      <c r="B32" t="str">
        <f t="shared" si="0"/>
        <v>50115005</v>
      </c>
      <c r="C32" t="s">
        <v>22551</v>
      </c>
      <c r="D32" s="2">
        <v>7379428</v>
      </c>
      <c r="E32" t="str">
        <f>VLOOKUP(C32,uctyZszm!A:C,2,FALSE)</f>
        <v>50115005</v>
      </c>
    </row>
    <row r="33" spans="1:5" x14ac:dyDescent="0.25">
      <c r="A33" t="s">
        <v>3894</v>
      </c>
      <c r="B33" t="str">
        <f t="shared" si="0"/>
        <v>50115006</v>
      </c>
      <c r="C33" t="s">
        <v>22552</v>
      </c>
      <c r="D33" s="2">
        <v>20605011</v>
      </c>
      <c r="E33" t="str">
        <f>VLOOKUP(C33,uctyZszm!A:C,2,FALSE)</f>
        <v>50115006</v>
      </c>
    </row>
    <row r="34" spans="1:5" hidden="1" x14ac:dyDescent="0.25">
      <c r="A34" t="s">
        <v>22924</v>
      </c>
      <c r="B34" t="str">
        <f t="shared" si="0"/>
        <v>50115007</v>
      </c>
      <c r="C34" t="s">
        <v>22553</v>
      </c>
      <c r="D34" s="2">
        <v>826370</v>
      </c>
      <c r="E34" t="e">
        <f>VLOOKUP(C34,uctyZszm!A:C,2,FALSE)</f>
        <v>#N/A</v>
      </c>
    </row>
    <row r="35" spans="1:5" x14ac:dyDescent="0.25">
      <c r="A35" t="s">
        <v>13336</v>
      </c>
      <c r="B35" t="str">
        <f t="shared" si="0"/>
        <v>50115008</v>
      </c>
      <c r="C35" t="s">
        <v>22554</v>
      </c>
      <c r="D35" s="2">
        <v>14371</v>
      </c>
      <c r="E35" t="str">
        <f>VLOOKUP(C35,uctyZszm!A:C,2,FALSE)</f>
        <v>50115008</v>
      </c>
    </row>
    <row r="36" spans="1:5" x14ac:dyDescent="0.25">
      <c r="A36" t="s">
        <v>2517</v>
      </c>
      <c r="B36" t="str">
        <f t="shared" si="0"/>
        <v>50115009</v>
      </c>
      <c r="C36" t="s">
        <v>22555</v>
      </c>
      <c r="D36" s="2">
        <v>72266549</v>
      </c>
      <c r="E36" t="str">
        <f>VLOOKUP(C36,uctyZszm!A:C,2,FALSE)</f>
        <v>50115009</v>
      </c>
    </row>
    <row r="37" spans="1:5" x14ac:dyDescent="0.25">
      <c r="A37" t="s">
        <v>32</v>
      </c>
      <c r="B37" t="str">
        <f t="shared" si="0"/>
        <v>50115011</v>
      </c>
      <c r="C37" t="s">
        <v>22556</v>
      </c>
      <c r="D37" s="2">
        <v>34566688</v>
      </c>
      <c r="E37" t="str">
        <f>VLOOKUP(C37,uctyZszm!A:C,2,FALSE)</f>
        <v>50115011</v>
      </c>
    </row>
    <row r="38" spans="1:5" x14ac:dyDescent="0.25">
      <c r="A38" t="s">
        <v>4637</v>
      </c>
      <c r="B38" t="str">
        <f t="shared" si="0"/>
        <v>50115013</v>
      </c>
      <c r="C38" t="s">
        <v>22557</v>
      </c>
      <c r="D38" s="2">
        <v>6882250</v>
      </c>
      <c r="E38" t="str">
        <f>VLOOKUP(C38,uctyZszm!A:C,2,FALSE)</f>
        <v>50115013</v>
      </c>
    </row>
    <row r="39" spans="1:5" x14ac:dyDescent="0.25">
      <c r="A39" t="s">
        <v>5545</v>
      </c>
      <c r="B39" t="str">
        <f t="shared" si="0"/>
        <v>50115015</v>
      </c>
      <c r="C39" t="s">
        <v>22558</v>
      </c>
      <c r="D39" s="2">
        <v>8385956</v>
      </c>
      <c r="E39" t="str">
        <f>VLOOKUP(C39,uctyZszm!A:C,2,FALSE)</f>
        <v>50115015</v>
      </c>
    </row>
    <row r="40" spans="1:5" x14ac:dyDescent="0.25">
      <c r="A40" t="s">
        <v>5942</v>
      </c>
      <c r="B40" t="str">
        <f t="shared" si="0"/>
        <v>50115016</v>
      </c>
      <c r="C40" t="s">
        <v>22559</v>
      </c>
      <c r="D40" s="2">
        <v>20880000</v>
      </c>
      <c r="E40" t="str">
        <f>VLOOKUP(C40,uctyZszm!A:C,2,FALSE)</f>
        <v>50115016</v>
      </c>
    </row>
    <row r="41" spans="1:5" hidden="1" x14ac:dyDescent="0.25">
      <c r="A41" t="s">
        <v>22925</v>
      </c>
      <c r="B41" t="str">
        <f t="shared" si="0"/>
        <v>50115020</v>
      </c>
      <c r="C41" t="s">
        <v>22560</v>
      </c>
      <c r="D41" s="2">
        <v>215524691</v>
      </c>
      <c r="E41" t="e">
        <f>VLOOKUP(C41,uctyZszm!A:C,2,FALSE)</f>
        <v>#N/A</v>
      </c>
    </row>
    <row r="42" spans="1:5" x14ac:dyDescent="0.25">
      <c r="A42" t="s">
        <v>10770</v>
      </c>
      <c r="B42" t="str">
        <f t="shared" si="0"/>
        <v>50115021</v>
      </c>
      <c r="C42" t="s">
        <v>22561</v>
      </c>
      <c r="D42" s="2">
        <v>1297766</v>
      </c>
      <c r="E42" t="str">
        <f>VLOOKUP(C42,uctyZszm!A:C,2,FALSE)</f>
        <v>50115021</v>
      </c>
    </row>
    <row r="43" spans="1:5" x14ac:dyDescent="0.25">
      <c r="A43" t="s">
        <v>7539</v>
      </c>
      <c r="B43" t="str">
        <f t="shared" si="0"/>
        <v>50115040</v>
      </c>
      <c r="C43" t="s">
        <v>22562</v>
      </c>
      <c r="D43" s="2">
        <v>10819678</v>
      </c>
      <c r="E43" t="str">
        <f>VLOOKUP(C43,uctyZszm!A:C,2,FALSE)</f>
        <v>50115040</v>
      </c>
    </row>
    <row r="44" spans="1:5" x14ac:dyDescent="0.25">
      <c r="A44" t="s">
        <v>7205</v>
      </c>
      <c r="B44" t="str">
        <f t="shared" si="0"/>
        <v>50115050</v>
      </c>
      <c r="C44" t="s">
        <v>22563</v>
      </c>
      <c r="D44" s="2">
        <v>40081473</v>
      </c>
      <c r="E44" t="str">
        <f>VLOOKUP(C44,uctyZszm!A:C,2,FALSE)</f>
        <v>50115050</v>
      </c>
    </row>
    <row r="45" spans="1:5" x14ac:dyDescent="0.25">
      <c r="A45" t="s">
        <v>14</v>
      </c>
      <c r="B45" t="str">
        <f t="shared" si="0"/>
        <v>50115060</v>
      </c>
      <c r="C45" t="s">
        <v>22564</v>
      </c>
      <c r="D45" s="2">
        <v>174716435</v>
      </c>
      <c r="E45" t="str">
        <f>VLOOKUP(C45,uctyZszm!A:C,2,FALSE)</f>
        <v>50115060</v>
      </c>
    </row>
    <row r="46" spans="1:5" x14ac:dyDescent="0.25">
      <c r="A46" t="s">
        <v>10713</v>
      </c>
      <c r="B46" t="str">
        <f t="shared" si="0"/>
        <v>50115061</v>
      </c>
      <c r="C46" t="s">
        <v>22565</v>
      </c>
      <c r="D46" s="2">
        <v>26034311</v>
      </c>
      <c r="E46" t="str">
        <f>VLOOKUP(C46,uctyZszm!A:C,2,FALSE)</f>
        <v>50115061</v>
      </c>
    </row>
    <row r="47" spans="1:5" x14ac:dyDescent="0.25">
      <c r="A47" t="s">
        <v>8219</v>
      </c>
      <c r="B47" t="str">
        <f t="shared" si="0"/>
        <v>50115062</v>
      </c>
      <c r="C47" t="s">
        <v>22566</v>
      </c>
      <c r="D47" s="2">
        <v>10824436</v>
      </c>
      <c r="E47" t="str">
        <f>VLOOKUP(C47,uctyZszm!A:C,2,FALSE)</f>
        <v>50115062</v>
      </c>
    </row>
    <row r="48" spans="1:5" x14ac:dyDescent="0.25">
      <c r="A48" t="s">
        <v>5229</v>
      </c>
      <c r="B48" t="str">
        <f t="shared" si="0"/>
        <v>50115063</v>
      </c>
      <c r="C48" t="s">
        <v>22567</v>
      </c>
      <c r="D48" s="2">
        <v>49940127</v>
      </c>
      <c r="E48" t="str">
        <f>VLOOKUP(C48,uctyZszm!A:C,2,FALSE)</f>
        <v>50115063</v>
      </c>
    </row>
    <row r="49" spans="1:5" x14ac:dyDescent="0.25">
      <c r="A49" t="s">
        <v>7375</v>
      </c>
      <c r="B49" t="str">
        <f t="shared" si="0"/>
        <v>50115064</v>
      </c>
      <c r="C49" t="s">
        <v>22568</v>
      </c>
      <c r="D49" s="2">
        <v>14248265</v>
      </c>
      <c r="E49" t="str">
        <f>VLOOKUP(C49,uctyZszm!A:C,2,FALSE)</f>
        <v>50115064</v>
      </c>
    </row>
    <row r="50" spans="1:5" x14ac:dyDescent="0.25">
      <c r="A50" t="s">
        <v>7249</v>
      </c>
      <c r="B50" t="str">
        <f t="shared" si="0"/>
        <v>50115065</v>
      </c>
      <c r="C50" t="s">
        <v>22569</v>
      </c>
      <c r="D50" s="2">
        <v>7435863</v>
      </c>
      <c r="E50" t="str">
        <f>VLOOKUP(C50,uctyZszm!A:C,2,FALSE)</f>
        <v>50115065</v>
      </c>
    </row>
    <row r="51" spans="1:5" x14ac:dyDescent="0.25">
      <c r="A51" t="s">
        <v>12198</v>
      </c>
      <c r="B51" t="str">
        <f t="shared" si="0"/>
        <v>50115066</v>
      </c>
      <c r="C51" t="s">
        <v>22570</v>
      </c>
      <c r="D51" s="2">
        <v>261451</v>
      </c>
      <c r="E51" t="str">
        <f>VLOOKUP(C51,uctyZszm!A:C,2,FALSE)</f>
        <v>50115066</v>
      </c>
    </row>
    <row r="52" spans="1:5" x14ac:dyDescent="0.25">
      <c r="A52" t="s">
        <v>7320</v>
      </c>
      <c r="B52" t="str">
        <f t="shared" si="0"/>
        <v>50115067</v>
      </c>
      <c r="C52" t="s">
        <v>22571</v>
      </c>
      <c r="D52" s="2">
        <v>11119125</v>
      </c>
      <c r="E52" t="str">
        <f>VLOOKUP(C52,uctyZszm!A:C,2,FALSE)</f>
        <v>50115067</v>
      </c>
    </row>
    <row r="53" spans="1:5" x14ac:dyDescent="0.25">
      <c r="A53" t="s">
        <v>8814</v>
      </c>
      <c r="B53" t="str">
        <f t="shared" si="0"/>
        <v>50115068</v>
      </c>
      <c r="C53" t="s">
        <v>22572</v>
      </c>
      <c r="D53" s="2">
        <v>785723</v>
      </c>
      <c r="E53" t="str">
        <f>VLOOKUP(C53,uctyZszm!A:C,2,FALSE)</f>
        <v>50115068</v>
      </c>
    </row>
    <row r="54" spans="1:5" x14ac:dyDescent="0.25">
      <c r="A54" t="s">
        <v>7304</v>
      </c>
      <c r="B54" t="str">
        <f t="shared" si="0"/>
        <v>50115069</v>
      </c>
      <c r="C54" t="s">
        <v>22573</v>
      </c>
      <c r="D54" s="2">
        <v>2195184</v>
      </c>
      <c r="E54" t="str">
        <f>VLOOKUP(C54,uctyZszm!A:C,2,FALSE)</f>
        <v>50115069</v>
      </c>
    </row>
    <row r="55" spans="1:5" x14ac:dyDescent="0.25">
      <c r="A55" t="s">
        <v>369</v>
      </c>
      <c r="B55" t="str">
        <f t="shared" si="0"/>
        <v>50115070</v>
      </c>
      <c r="C55" t="s">
        <v>22574</v>
      </c>
      <c r="D55" s="2">
        <v>38967176</v>
      </c>
      <c r="E55" t="str">
        <f>VLOOKUP(C55,uctyZszm!A:C,2,FALSE)</f>
        <v>50115070</v>
      </c>
    </row>
    <row r="56" spans="1:5" x14ac:dyDescent="0.25">
      <c r="A56" t="s">
        <v>356</v>
      </c>
      <c r="B56" t="str">
        <f t="shared" si="0"/>
        <v>50115071</v>
      </c>
      <c r="C56" t="s">
        <v>22575</v>
      </c>
      <c r="D56" s="2">
        <v>92942219</v>
      </c>
      <c r="E56" t="str">
        <f>VLOOKUP(C56,uctyZszm!A:C,2,FALSE)</f>
        <v>50115071</v>
      </c>
    </row>
    <row r="57" spans="1:5" x14ac:dyDescent="0.25">
      <c r="A57" t="s">
        <v>1188</v>
      </c>
      <c r="B57" t="str">
        <f t="shared" si="0"/>
        <v>50115072</v>
      </c>
      <c r="C57" t="s">
        <v>22576</v>
      </c>
      <c r="D57" s="2">
        <v>6447715</v>
      </c>
      <c r="E57" t="str">
        <f>VLOOKUP(C57,uctyZszm!A:C,2,FALSE)</f>
        <v>50115072</v>
      </c>
    </row>
    <row r="58" spans="1:5" x14ac:dyDescent="0.25">
      <c r="A58" t="s">
        <v>1378</v>
      </c>
      <c r="B58" t="str">
        <f t="shared" si="0"/>
        <v>50115073</v>
      </c>
      <c r="C58" t="s">
        <v>22577</v>
      </c>
      <c r="D58" s="2">
        <v>18957268</v>
      </c>
      <c r="E58" t="str">
        <f>VLOOKUP(C58,uctyZszm!A:C,2,FALSE)</f>
        <v>50115073</v>
      </c>
    </row>
    <row r="59" spans="1:5" x14ac:dyDescent="0.25">
      <c r="A59" t="s">
        <v>1155</v>
      </c>
      <c r="B59" t="str">
        <f t="shared" si="0"/>
        <v>50115074</v>
      </c>
      <c r="C59" t="s">
        <v>22578</v>
      </c>
      <c r="D59" s="2">
        <v>2570020</v>
      </c>
      <c r="E59" t="str">
        <f>VLOOKUP(C59,uctyZszm!A:C,2,FALSE)</f>
        <v>50115074</v>
      </c>
    </row>
    <row r="60" spans="1:5" x14ac:dyDescent="0.25">
      <c r="A60" t="s">
        <v>396</v>
      </c>
      <c r="B60" t="str">
        <f t="shared" si="0"/>
        <v>50115075</v>
      </c>
      <c r="C60" t="s">
        <v>22579</v>
      </c>
      <c r="D60" s="2">
        <v>39330278</v>
      </c>
      <c r="E60" t="str">
        <f>VLOOKUP(C60,uctyZszm!A:C,2,FALSE)</f>
        <v>50115075</v>
      </c>
    </row>
    <row r="61" spans="1:5" x14ac:dyDescent="0.25">
      <c r="A61" t="s">
        <v>2427</v>
      </c>
      <c r="B61" t="str">
        <f t="shared" si="0"/>
        <v>50115076</v>
      </c>
      <c r="C61" t="s">
        <v>22580</v>
      </c>
      <c r="D61" s="2">
        <v>251850</v>
      </c>
      <c r="E61" t="str">
        <f>VLOOKUP(C61,uctyZszm!A:C,2,FALSE)</f>
        <v>50115076</v>
      </c>
    </row>
    <row r="62" spans="1:5" x14ac:dyDescent="0.25">
      <c r="A62" t="s">
        <v>2464</v>
      </c>
      <c r="B62" t="str">
        <f t="shared" si="0"/>
        <v>50115077</v>
      </c>
      <c r="C62" t="s">
        <v>22581</v>
      </c>
      <c r="D62" s="2">
        <v>23518178</v>
      </c>
      <c r="E62" t="str">
        <f>VLOOKUP(C62,uctyZszm!A:C,2,FALSE)</f>
        <v>50115077</v>
      </c>
    </row>
    <row r="63" spans="1:5" x14ac:dyDescent="0.25">
      <c r="A63" t="s">
        <v>7886</v>
      </c>
      <c r="B63" t="str">
        <f t="shared" si="0"/>
        <v>50115079</v>
      </c>
      <c r="C63" t="s">
        <v>22582</v>
      </c>
      <c r="D63" s="2">
        <v>9106074</v>
      </c>
      <c r="E63" t="str">
        <f>VLOOKUP(C63,uctyZszm!A:C,2,FALSE)</f>
        <v>50115079</v>
      </c>
    </row>
    <row r="64" spans="1:5" x14ac:dyDescent="0.25">
      <c r="A64" t="s">
        <v>185</v>
      </c>
      <c r="B64" t="str">
        <f t="shared" si="0"/>
        <v>50115080</v>
      </c>
      <c r="C64" t="s">
        <v>22583</v>
      </c>
      <c r="D64" s="2">
        <v>35977153</v>
      </c>
      <c r="E64" t="str">
        <f>VLOOKUP(C64,uctyZszm!A:C,2,FALSE)</f>
        <v>50115080</v>
      </c>
    </row>
    <row r="65" spans="1:5" x14ac:dyDescent="0.25">
      <c r="A65" t="s">
        <v>1824</v>
      </c>
      <c r="B65" t="str">
        <f t="shared" si="0"/>
        <v>50115082</v>
      </c>
      <c r="C65" t="s">
        <v>22584</v>
      </c>
      <c r="D65" s="2">
        <v>8009712</v>
      </c>
      <c r="E65" t="str">
        <f>VLOOKUP(C65,uctyZszm!A:C,2,FALSE)</f>
        <v>50115082</v>
      </c>
    </row>
    <row r="66" spans="1:5" x14ac:dyDescent="0.25">
      <c r="A66" t="s">
        <v>472</v>
      </c>
      <c r="B66" t="str">
        <f t="shared" si="0"/>
        <v>50115083</v>
      </c>
      <c r="C66" t="s">
        <v>22585</v>
      </c>
      <c r="D66" s="2">
        <v>4144168</v>
      </c>
      <c r="E66" t="str">
        <f>VLOOKUP(C66,uctyZszm!A:C,2,FALSE)</f>
        <v>50115083</v>
      </c>
    </row>
    <row r="67" spans="1:5" x14ac:dyDescent="0.25">
      <c r="A67" t="s">
        <v>14941</v>
      </c>
      <c r="B67" t="str">
        <f t="shared" ref="B67:B130" si="1">RIGHT(LEFT(C67,10),8)</f>
        <v>50115085</v>
      </c>
      <c r="C67" t="s">
        <v>22586</v>
      </c>
      <c r="D67" s="2">
        <v>288202</v>
      </c>
      <c r="E67" t="str">
        <f>VLOOKUP(C67,uctyZszm!A:C,2,FALSE)</f>
        <v>50115085</v>
      </c>
    </row>
    <row r="68" spans="1:5" x14ac:dyDescent="0.25">
      <c r="A68" t="s">
        <v>7791</v>
      </c>
      <c r="B68" t="str">
        <f t="shared" si="1"/>
        <v>50115089</v>
      </c>
      <c r="C68" t="s">
        <v>22587</v>
      </c>
      <c r="D68" s="2">
        <v>4389795</v>
      </c>
      <c r="E68" t="str">
        <f>VLOOKUP(C68,uctyZszm!A:C,2,FALSE)</f>
        <v>50115089</v>
      </c>
    </row>
    <row r="69" spans="1:5" x14ac:dyDescent="0.25">
      <c r="A69" t="s">
        <v>7400</v>
      </c>
      <c r="B69" t="str">
        <f t="shared" si="1"/>
        <v>50115090</v>
      </c>
      <c r="C69" t="s">
        <v>22588</v>
      </c>
      <c r="D69" s="2">
        <v>6105414</v>
      </c>
      <c r="E69" t="str">
        <f>VLOOKUP(C69,uctyZszm!A:C,2,FALSE)</f>
        <v>50115090</v>
      </c>
    </row>
    <row r="70" spans="1:5" hidden="1" x14ac:dyDescent="0.25">
      <c r="A70" t="s">
        <v>22926</v>
      </c>
      <c r="B70" t="str">
        <f t="shared" si="1"/>
        <v>50115300</v>
      </c>
      <c r="C70" t="s">
        <v>22589</v>
      </c>
      <c r="D70">
        <v>0</v>
      </c>
      <c r="E70" t="e">
        <f>VLOOKUP(C70,uctyZszm!A:C,2,FALSE)</f>
        <v>#N/A</v>
      </c>
    </row>
    <row r="71" spans="1:5" x14ac:dyDescent="0.25">
      <c r="A71" t="s">
        <v>13215</v>
      </c>
      <c r="B71" t="str">
        <f t="shared" si="1"/>
        <v>50115084</v>
      </c>
      <c r="C71" t="s">
        <v>22590</v>
      </c>
      <c r="D71" s="2">
        <v>508350</v>
      </c>
      <c r="E71" t="str">
        <f>VLOOKUP(C71,uctyZszm!A:C,2,FALSE)</f>
        <v>50115084</v>
      </c>
    </row>
    <row r="72" spans="1:5" x14ac:dyDescent="0.25">
      <c r="A72" t="s">
        <v>4266</v>
      </c>
      <c r="B72" t="str">
        <f t="shared" si="1"/>
        <v>50115012</v>
      </c>
      <c r="C72" t="s">
        <v>22591</v>
      </c>
      <c r="D72" s="2">
        <v>6352830</v>
      </c>
      <c r="E72" t="str">
        <f>VLOOKUP(C72,uctyZszm!A:C,2,FALSE)</f>
        <v>50115012</v>
      </c>
    </row>
    <row r="73" spans="1:5" x14ac:dyDescent="0.25">
      <c r="A73" t="s">
        <v>6031</v>
      </c>
      <c r="B73" t="str">
        <f t="shared" si="1"/>
        <v>50115014</v>
      </c>
      <c r="C73" t="s">
        <v>22592</v>
      </c>
      <c r="D73" s="2">
        <v>2875000</v>
      </c>
      <c r="E73" t="str">
        <f>VLOOKUP(C73,uctyZszm!A:C,2,FALSE)</f>
        <v>50115014</v>
      </c>
    </row>
    <row r="74" spans="1:5" x14ac:dyDescent="0.25">
      <c r="A74" t="s">
        <v>16596</v>
      </c>
      <c r="B74" t="str">
        <f t="shared" si="1"/>
        <v>50115030</v>
      </c>
      <c r="C74" t="s">
        <v>22593</v>
      </c>
      <c r="D74" s="2">
        <v>84700</v>
      </c>
      <c r="E74" t="str">
        <f>VLOOKUP(C74,uctyZszm!A:C,2,FALSE)</f>
        <v>50115030</v>
      </c>
    </row>
    <row r="75" spans="1:5" x14ac:dyDescent="0.25">
      <c r="A75" t="s">
        <v>17471</v>
      </c>
      <c r="B75" t="str">
        <f t="shared" si="1"/>
        <v>50115100</v>
      </c>
      <c r="C75" t="s">
        <v>22594</v>
      </c>
      <c r="D75" s="2">
        <v>4695</v>
      </c>
      <c r="E75" t="str">
        <f>VLOOKUP(C75,uctyZszm!A:C,2,FALSE)</f>
        <v>50115100</v>
      </c>
    </row>
    <row r="76" spans="1:5" x14ac:dyDescent="0.25">
      <c r="A76" t="s">
        <v>17478</v>
      </c>
      <c r="B76" t="str">
        <f t="shared" si="1"/>
        <v>50115101</v>
      </c>
      <c r="C76" t="s">
        <v>22595</v>
      </c>
      <c r="D76" s="2">
        <v>12137</v>
      </c>
      <c r="E76" t="str">
        <f>VLOOKUP(C76,uctyZszm!A:C,2,FALSE)</f>
        <v>50115101</v>
      </c>
    </row>
    <row r="77" spans="1:5" x14ac:dyDescent="0.25">
      <c r="A77" t="s">
        <v>5634</v>
      </c>
      <c r="B77" t="str">
        <f t="shared" si="1"/>
        <v>50115086</v>
      </c>
      <c r="C77" t="s">
        <v>22596</v>
      </c>
      <c r="D77" s="2">
        <v>1062000</v>
      </c>
      <c r="E77" t="str">
        <f>VLOOKUP(C77,uctyZszm!A:C,2,FALSE)</f>
        <v>50115086</v>
      </c>
    </row>
    <row r="78" spans="1:5" x14ac:dyDescent="0.25">
      <c r="A78" t="s">
        <v>17936</v>
      </c>
      <c r="B78" t="str">
        <f t="shared" si="1"/>
        <v>50115087</v>
      </c>
      <c r="C78" t="s">
        <v>22597</v>
      </c>
      <c r="D78" s="2">
        <v>2019690</v>
      </c>
      <c r="E78" t="str">
        <f>VLOOKUP(C78,uctyZszm!A:C,2,FALSE)</f>
        <v>50115087</v>
      </c>
    </row>
    <row r="79" spans="1:5" hidden="1" x14ac:dyDescent="0.25">
      <c r="A79" t="s">
        <v>22927</v>
      </c>
      <c r="B79" t="str">
        <f t="shared" si="1"/>
        <v>50116001</v>
      </c>
      <c r="C79" t="s">
        <v>22598</v>
      </c>
      <c r="D79" s="2">
        <v>27339997</v>
      </c>
      <c r="E79" t="e">
        <f>VLOOKUP(C79,uctyZszm!A:C,2,FALSE)</f>
        <v>#N/A</v>
      </c>
    </row>
    <row r="80" spans="1:5" hidden="1" x14ac:dyDescent="0.25">
      <c r="A80" t="s">
        <v>22928</v>
      </c>
      <c r="B80" t="str">
        <f t="shared" si="1"/>
        <v>50116002</v>
      </c>
      <c r="C80" t="s">
        <v>22599</v>
      </c>
      <c r="D80" s="2">
        <v>3645513</v>
      </c>
      <c r="E80" t="e">
        <f>VLOOKUP(C80,uctyZszm!A:C,2,FALSE)</f>
        <v>#N/A</v>
      </c>
    </row>
    <row r="81" spans="1:5" hidden="1" x14ac:dyDescent="0.25">
      <c r="A81" t="s">
        <v>22929</v>
      </c>
      <c r="B81" t="str">
        <f t="shared" si="1"/>
        <v>50116003</v>
      </c>
      <c r="C81" t="s">
        <v>22600</v>
      </c>
      <c r="D81" s="2">
        <v>1708704</v>
      </c>
      <c r="E81" t="e">
        <f>VLOOKUP(C81,uctyZszm!A:C,2,FALSE)</f>
        <v>#N/A</v>
      </c>
    </row>
    <row r="82" spans="1:5" hidden="1" x14ac:dyDescent="0.25">
      <c r="A82" t="s">
        <v>22930</v>
      </c>
      <c r="B82" t="str">
        <f t="shared" si="1"/>
        <v>50116004</v>
      </c>
      <c r="C82" t="s">
        <v>22601</v>
      </c>
      <c r="D82" s="2">
        <v>121798</v>
      </c>
      <c r="E82" t="e">
        <f>VLOOKUP(C82,uctyZszm!A:C,2,FALSE)</f>
        <v>#N/A</v>
      </c>
    </row>
    <row r="83" spans="1:5" hidden="1" x14ac:dyDescent="0.25">
      <c r="A83" t="s">
        <v>22931</v>
      </c>
      <c r="B83" t="str">
        <f t="shared" si="1"/>
        <v>50116006</v>
      </c>
      <c r="C83" t="s">
        <v>22602</v>
      </c>
      <c r="D83" s="2">
        <v>270793</v>
      </c>
      <c r="E83" t="e">
        <f>VLOOKUP(C83,uctyZszm!A:C,2,FALSE)</f>
        <v>#N/A</v>
      </c>
    </row>
    <row r="84" spans="1:5" hidden="1" x14ac:dyDescent="0.25">
      <c r="A84" t="s">
        <v>22932</v>
      </c>
      <c r="B84" t="str">
        <f t="shared" si="1"/>
        <v>50116010</v>
      </c>
      <c r="C84" t="s">
        <v>22603</v>
      </c>
      <c r="D84" s="2">
        <v>75878</v>
      </c>
      <c r="E84" t="e">
        <f>VLOOKUP(C84,uctyZszm!A:C,2,FALSE)</f>
        <v>#N/A</v>
      </c>
    </row>
    <row r="85" spans="1:5" hidden="1" x14ac:dyDescent="0.25">
      <c r="A85" t="s">
        <v>22933</v>
      </c>
      <c r="B85" t="str">
        <f t="shared" si="1"/>
        <v>50116402</v>
      </c>
      <c r="C85" t="s">
        <v>22604</v>
      </c>
      <c r="D85" s="2">
        <v>25754935</v>
      </c>
      <c r="E85" t="e">
        <f>VLOOKUP(C85,uctyZszm!A:C,2,FALSE)</f>
        <v>#N/A</v>
      </c>
    </row>
    <row r="86" spans="1:5" hidden="1" x14ac:dyDescent="0.25">
      <c r="A86" t="s">
        <v>22934</v>
      </c>
      <c r="B86" t="str">
        <f t="shared" si="1"/>
        <v>50116403</v>
      </c>
      <c r="C86" t="s">
        <v>22605</v>
      </c>
      <c r="D86">
        <v>0</v>
      </c>
      <c r="E86" t="e">
        <f>VLOOKUP(C86,uctyZszm!A:C,2,FALSE)</f>
        <v>#N/A</v>
      </c>
    </row>
    <row r="87" spans="1:5" hidden="1" x14ac:dyDescent="0.25">
      <c r="A87" t="s">
        <v>22935</v>
      </c>
      <c r="B87" t="str">
        <f t="shared" si="1"/>
        <v>50116404</v>
      </c>
      <c r="C87" t="s">
        <v>22606</v>
      </c>
      <c r="D87">
        <v>0</v>
      </c>
      <c r="E87" t="e">
        <f>VLOOKUP(C87,uctyZszm!A:C,2,FALSE)</f>
        <v>#N/A</v>
      </c>
    </row>
    <row r="88" spans="1:5" hidden="1" x14ac:dyDescent="0.25">
      <c r="A88" t="s">
        <v>22936</v>
      </c>
      <c r="B88" t="str">
        <f t="shared" si="1"/>
        <v>50116502</v>
      </c>
      <c r="C88" t="s">
        <v>22607</v>
      </c>
      <c r="D88" s="2">
        <v>2159745</v>
      </c>
      <c r="E88" t="e">
        <f>VLOOKUP(C88,uctyZszm!A:C,2,FALSE)</f>
        <v>#N/A</v>
      </c>
    </row>
    <row r="89" spans="1:5" hidden="1" x14ac:dyDescent="0.25">
      <c r="A89" t="s">
        <v>22937</v>
      </c>
      <c r="B89" t="str">
        <f t="shared" si="1"/>
        <v>50116011</v>
      </c>
      <c r="C89" t="s">
        <v>22608</v>
      </c>
      <c r="D89" s="2">
        <v>175683</v>
      </c>
      <c r="E89" t="e">
        <f>VLOOKUP(C89,uctyZszm!A:C,2,FALSE)</f>
        <v>#N/A</v>
      </c>
    </row>
    <row r="90" spans="1:5" hidden="1" x14ac:dyDescent="0.25">
      <c r="A90" t="s">
        <v>22938</v>
      </c>
      <c r="B90" t="str">
        <f t="shared" si="1"/>
        <v>50116504</v>
      </c>
      <c r="C90" t="s">
        <v>22609</v>
      </c>
      <c r="D90" s="2">
        <v>635076</v>
      </c>
      <c r="E90" t="e">
        <f>VLOOKUP(C90,uctyZszm!A:C,2,FALSE)</f>
        <v>#N/A</v>
      </c>
    </row>
    <row r="91" spans="1:5" hidden="1" x14ac:dyDescent="0.25">
      <c r="A91" t="s">
        <v>22939</v>
      </c>
      <c r="B91" t="str">
        <f t="shared" si="1"/>
        <v>50116513</v>
      </c>
      <c r="C91" t="s">
        <v>22610</v>
      </c>
      <c r="D91" s="2">
        <v>678860</v>
      </c>
      <c r="E91" t="e">
        <f>VLOOKUP(C91,uctyZszm!A:C,2,FALSE)</f>
        <v>#N/A</v>
      </c>
    </row>
    <row r="92" spans="1:5" x14ac:dyDescent="0.25">
      <c r="A92" t="s">
        <v>8208</v>
      </c>
      <c r="B92" t="str">
        <f t="shared" si="1"/>
        <v>50117001</v>
      </c>
      <c r="C92" t="s">
        <v>22611</v>
      </c>
      <c r="D92" s="2">
        <v>1334235</v>
      </c>
      <c r="E92" t="str">
        <f>VLOOKUP(C92,uctyZszm!A:C,2,FALSE)</f>
        <v>50117001</v>
      </c>
    </row>
    <row r="93" spans="1:5" hidden="1" x14ac:dyDescent="0.25">
      <c r="A93" t="s">
        <v>22940</v>
      </c>
      <c r="B93" t="str">
        <f t="shared" si="1"/>
        <v>50117002</v>
      </c>
      <c r="C93" t="s">
        <v>22612</v>
      </c>
      <c r="D93" s="2">
        <v>3393605</v>
      </c>
      <c r="E93" t="e">
        <f>VLOOKUP(C93,uctyZszm!A:C,2,FALSE)</f>
        <v>#N/A</v>
      </c>
    </row>
    <row r="94" spans="1:5" hidden="1" x14ac:dyDescent="0.25">
      <c r="A94" t="s">
        <v>22941</v>
      </c>
      <c r="B94" t="str">
        <f t="shared" si="1"/>
        <v>50117003</v>
      </c>
      <c r="C94" t="s">
        <v>22613</v>
      </c>
      <c r="D94" s="2">
        <v>15925387</v>
      </c>
      <c r="E94" t="e">
        <f>VLOOKUP(C94,uctyZszm!A:C,2,FALSE)</f>
        <v>#N/A</v>
      </c>
    </row>
    <row r="95" spans="1:5" hidden="1" x14ac:dyDescent="0.25">
      <c r="A95" t="s">
        <v>22942</v>
      </c>
      <c r="B95" t="str">
        <f t="shared" si="1"/>
        <v>50117004</v>
      </c>
      <c r="C95" t="s">
        <v>22614</v>
      </c>
      <c r="D95" s="2">
        <v>6997388</v>
      </c>
      <c r="E95" t="e">
        <f>VLOOKUP(C95,uctyZszm!A:C,2,FALSE)</f>
        <v>#N/A</v>
      </c>
    </row>
    <row r="96" spans="1:5" hidden="1" x14ac:dyDescent="0.25">
      <c r="A96" t="s">
        <v>22943</v>
      </c>
      <c r="B96" t="str">
        <f t="shared" si="1"/>
        <v>50117005</v>
      </c>
      <c r="C96" t="s">
        <v>22615</v>
      </c>
      <c r="D96" s="2">
        <v>2793786</v>
      </c>
      <c r="E96" t="e">
        <f>VLOOKUP(C96,uctyZszm!A:C,2,FALSE)</f>
        <v>#N/A</v>
      </c>
    </row>
    <row r="97" spans="1:5" hidden="1" x14ac:dyDescent="0.25">
      <c r="A97" t="s">
        <v>22944</v>
      </c>
      <c r="B97" t="str">
        <f t="shared" si="1"/>
        <v>50117007</v>
      </c>
      <c r="C97" t="s">
        <v>22616</v>
      </c>
      <c r="D97" s="2">
        <v>121258</v>
      </c>
      <c r="E97" t="e">
        <f>VLOOKUP(C97,uctyZszm!A:C,2,FALSE)</f>
        <v>#N/A</v>
      </c>
    </row>
    <row r="98" spans="1:5" hidden="1" x14ac:dyDescent="0.25">
      <c r="A98" t="s">
        <v>22945</v>
      </c>
      <c r="B98" t="str">
        <f t="shared" si="1"/>
        <v>50117008</v>
      </c>
      <c r="C98" t="s">
        <v>22617</v>
      </c>
      <c r="D98" s="2">
        <v>1216385</v>
      </c>
      <c r="E98" t="e">
        <f>VLOOKUP(C98,uctyZszm!A:C,2,FALSE)</f>
        <v>#N/A</v>
      </c>
    </row>
    <row r="99" spans="1:5" hidden="1" x14ac:dyDescent="0.25">
      <c r="A99" t="s">
        <v>22946</v>
      </c>
      <c r="B99" t="str">
        <f t="shared" si="1"/>
        <v>50117009</v>
      </c>
      <c r="C99" t="s">
        <v>22618</v>
      </c>
      <c r="D99" s="2">
        <v>291090</v>
      </c>
      <c r="E99" t="e">
        <f>VLOOKUP(C99,uctyZszm!A:C,2,FALSE)</f>
        <v>#N/A</v>
      </c>
    </row>
    <row r="100" spans="1:5" hidden="1" x14ac:dyDescent="0.25">
      <c r="A100" t="s">
        <v>22947</v>
      </c>
      <c r="B100" t="str">
        <f t="shared" si="1"/>
        <v>50117010</v>
      </c>
      <c r="C100" t="s">
        <v>22619</v>
      </c>
      <c r="D100" s="2">
        <v>288569</v>
      </c>
      <c r="E100" t="e">
        <f>VLOOKUP(C100,uctyZszm!A:C,2,FALSE)</f>
        <v>#N/A</v>
      </c>
    </row>
    <row r="101" spans="1:5" hidden="1" x14ac:dyDescent="0.25">
      <c r="A101" t="s">
        <v>22948</v>
      </c>
      <c r="B101" t="str">
        <f t="shared" si="1"/>
        <v>50117011</v>
      </c>
      <c r="C101" t="s">
        <v>22620</v>
      </c>
      <c r="D101" s="2">
        <v>3066213</v>
      </c>
      <c r="E101" t="e">
        <f>VLOOKUP(C101,uctyZszm!A:C,2,FALSE)</f>
        <v>#N/A</v>
      </c>
    </row>
    <row r="102" spans="1:5" hidden="1" x14ac:dyDescent="0.25">
      <c r="A102" t="s">
        <v>22949</v>
      </c>
      <c r="B102" t="str">
        <f t="shared" si="1"/>
        <v>50117015</v>
      </c>
      <c r="C102" t="s">
        <v>22621</v>
      </c>
      <c r="D102" s="2">
        <v>2424433</v>
      </c>
      <c r="E102" t="e">
        <f>VLOOKUP(C102,uctyZszm!A:C,2,FALSE)</f>
        <v>#N/A</v>
      </c>
    </row>
    <row r="103" spans="1:5" hidden="1" x14ac:dyDescent="0.25">
      <c r="A103" t="s">
        <v>22950</v>
      </c>
      <c r="B103" t="str">
        <f t="shared" si="1"/>
        <v>50117020</v>
      </c>
      <c r="C103" t="s">
        <v>22622</v>
      </c>
      <c r="D103" s="2">
        <v>176664</v>
      </c>
      <c r="E103" t="e">
        <f>VLOOKUP(C103,uctyZszm!A:C,2,FALSE)</f>
        <v>#N/A</v>
      </c>
    </row>
    <row r="104" spans="1:5" hidden="1" x14ac:dyDescent="0.25">
      <c r="A104" t="s">
        <v>22951</v>
      </c>
      <c r="B104" t="str">
        <f t="shared" si="1"/>
        <v>50117021</v>
      </c>
      <c r="C104" t="s">
        <v>22623</v>
      </c>
      <c r="D104" s="2">
        <v>351924</v>
      </c>
      <c r="E104" t="e">
        <f>VLOOKUP(C104,uctyZszm!A:C,2,FALSE)</f>
        <v>#N/A</v>
      </c>
    </row>
    <row r="105" spans="1:5" hidden="1" x14ac:dyDescent="0.25">
      <c r="A105" t="s">
        <v>22952</v>
      </c>
      <c r="B105" t="str">
        <f t="shared" si="1"/>
        <v>50117022</v>
      </c>
      <c r="C105" t="s">
        <v>22624</v>
      </c>
      <c r="D105" s="2">
        <v>181967</v>
      </c>
      <c r="E105" t="e">
        <f>VLOOKUP(C105,uctyZszm!A:C,2,FALSE)</f>
        <v>#N/A</v>
      </c>
    </row>
    <row r="106" spans="1:5" hidden="1" x14ac:dyDescent="0.25">
      <c r="A106" t="s">
        <v>22953</v>
      </c>
      <c r="B106" t="str">
        <f t="shared" si="1"/>
        <v>50117023</v>
      </c>
      <c r="C106" t="s">
        <v>22625</v>
      </c>
      <c r="D106" s="2">
        <v>125151</v>
      </c>
      <c r="E106" t="e">
        <f>VLOOKUP(C106,uctyZszm!A:C,2,FALSE)</f>
        <v>#N/A</v>
      </c>
    </row>
    <row r="107" spans="1:5" hidden="1" x14ac:dyDescent="0.25">
      <c r="A107" t="s">
        <v>22954</v>
      </c>
      <c r="B107" t="str">
        <f t="shared" si="1"/>
        <v>50117024</v>
      </c>
      <c r="C107" t="s">
        <v>22626</v>
      </c>
      <c r="D107" s="2">
        <v>13445679</v>
      </c>
      <c r="E107" t="e">
        <f>VLOOKUP(C107,uctyZszm!A:C,2,FALSE)</f>
        <v>#N/A</v>
      </c>
    </row>
    <row r="108" spans="1:5" hidden="1" x14ac:dyDescent="0.25">
      <c r="A108" t="s">
        <v>22955</v>
      </c>
      <c r="B108" t="str">
        <f t="shared" si="1"/>
        <v>50117190</v>
      </c>
      <c r="C108" t="s">
        <v>22627</v>
      </c>
      <c r="D108" s="2">
        <v>1990202</v>
      </c>
      <c r="E108" t="e">
        <f>VLOOKUP(C108,uctyZszm!A:C,2,FALSE)</f>
        <v>#N/A</v>
      </c>
    </row>
    <row r="109" spans="1:5" hidden="1" x14ac:dyDescent="0.25">
      <c r="A109" t="s">
        <v>22956</v>
      </c>
      <c r="B109" t="str">
        <f t="shared" si="1"/>
        <v>50118001</v>
      </c>
      <c r="C109" t="s">
        <v>22628</v>
      </c>
      <c r="D109" s="2">
        <v>473974</v>
      </c>
      <c r="E109" t="e">
        <f>VLOOKUP(C109,uctyZszm!A:C,2,FALSE)</f>
        <v>#N/A</v>
      </c>
    </row>
    <row r="110" spans="1:5" hidden="1" x14ac:dyDescent="0.25">
      <c r="A110" t="s">
        <v>22957</v>
      </c>
      <c r="B110" t="str">
        <f t="shared" si="1"/>
        <v>50118002</v>
      </c>
      <c r="C110" t="s">
        <v>22629</v>
      </c>
      <c r="D110" s="2">
        <v>263782</v>
      </c>
      <c r="E110" t="e">
        <f>VLOOKUP(C110,uctyZszm!A:C,2,FALSE)</f>
        <v>#N/A</v>
      </c>
    </row>
    <row r="111" spans="1:5" hidden="1" x14ac:dyDescent="0.25">
      <c r="A111" t="s">
        <v>22958</v>
      </c>
      <c r="B111" t="str">
        <f t="shared" si="1"/>
        <v>50118003</v>
      </c>
      <c r="C111" t="s">
        <v>22630</v>
      </c>
      <c r="D111" s="2">
        <v>118363</v>
      </c>
      <c r="E111" t="e">
        <f>VLOOKUP(C111,uctyZszm!A:C,2,FALSE)</f>
        <v>#N/A</v>
      </c>
    </row>
    <row r="112" spans="1:5" hidden="1" x14ac:dyDescent="0.25">
      <c r="A112" t="s">
        <v>22959</v>
      </c>
      <c r="B112" t="str">
        <f t="shared" si="1"/>
        <v>50118004</v>
      </c>
      <c r="C112" t="s">
        <v>22631</v>
      </c>
      <c r="D112" s="2">
        <v>11197170</v>
      </c>
      <c r="E112" t="e">
        <f>VLOOKUP(C112,uctyZszm!A:C,2,FALSE)</f>
        <v>#N/A</v>
      </c>
    </row>
    <row r="113" spans="1:5" hidden="1" x14ac:dyDescent="0.25">
      <c r="A113" t="s">
        <v>22960</v>
      </c>
      <c r="B113" t="str">
        <f t="shared" si="1"/>
        <v>50118005</v>
      </c>
      <c r="C113" t="s">
        <v>22632</v>
      </c>
      <c r="D113" s="2">
        <v>526510</v>
      </c>
      <c r="E113" t="e">
        <f>VLOOKUP(C113,uctyZszm!A:C,2,FALSE)</f>
        <v>#N/A</v>
      </c>
    </row>
    <row r="114" spans="1:5" hidden="1" x14ac:dyDescent="0.25">
      <c r="A114" t="s">
        <v>22961</v>
      </c>
      <c r="B114" t="str">
        <f t="shared" si="1"/>
        <v>50118006</v>
      </c>
      <c r="C114" t="s">
        <v>22633</v>
      </c>
      <c r="D114" s="2">
        <v>893820</v>
      </c>
      <c r="E114" t="e">
        <f>VLOOKUP(C114,uctyZszm!A:C,2,FALSE)</f>
        <v>#N/A</v>
      </c>
    </row>
    <row r="115" spans="1:5" hidden="1" x14ac:dyDescent="0.25">
      <c r="A115" t="s">
        <v>22962</v>
      </c>
      <c r="B115" t="str">
        <f t="shared" si="1"/>
        <v>50118007</v>
      </c>
      <c r="C115" t="s">
        <v>22634</v>
      </c>
      <c r="D115" s="2">
        <v>712591</v>
      </c>
      <c r="E115" t="e">
        <f>VLOOKUP(C115,uctyZszm!A:C,2,FALSE)</f>
        <v>#N/A</v>
      </c>
    </row>
    <row r="116" spans="1:5" hidden="1" x14ac:dyDescent="0.25">
      <c r="A116" t="s">
        <v>22963</v>
      </c>
      <c r="B116" t="str">
        <f t="shared" si="1"/>
        <v>50118009</v>
      </c>
      <c r="C116" t="s">
        <v>22635</v>
      </c>
      <c r="D116" s="2">
        <v>2232312</v>
      </c>
      <c r="E116" t="e">
        <f>VLOOKUP(C116,uctyZszm!A:C,2,FALSE)</f>
        <v>#N/A</v>
      </c>
    </row>
    <row r="117" spans="1:5" hidden="1" x14ac:dyDescent="0.25">
      <c r="A117" t="s">
        <v>22964</v>
      </c>
      <c r="B117" t="str">
        <f t="shared" si="1"/>
        <v>50119002</v>
      </c>
      <c r="C117" t="s">
        <v>22636</v>
      </c>
      <c r="D117" s="2">
        <v>2605</v>
      </c>
      <c r="E117" t="e">
        <f>VLOOKUP(C117,uctyZszm!A:C,2,FALSE)</f>
        <v>#N/A</v>
      </c>
    </row>
    <row r="118" spans="1:5" hidden="1" x14ac:dyDescent="0.25">
      <c r="A118" t="s">
        <v>22965</v>
      </c>
      <c r="B118" t="str">
        <f t="shared" si="1"/>
        <v>50119077</v>
      </c>
      <c r="C118" t="s">
        <v>22637</v>
      </c>
      <c r="D118" s="2">
        <v>4103372</v>
      </c>
      <c r="E118" t="e">
        <f>VLOOKUP(C118,uctyZszm!A:C,2,FALSE)</f>
        <v>#N/A</v>
      </c>
    </row>
    <row r="119" spans="1:5" hidden="1" x14ac:dyDescent="0.25">
      <c r="A119" t="s">
        <v>22966</v>
      </c>
      <c r="B119" t="str">
        <f t="shared" si="1"/>
        <v>50119090</v>
      </c>
      <c r="C119" t="s">
        <v>22638</v>
      </c>
      <c r="D119" s="2">
        <v>169418</v>
      </c>
      <c r="E119" t="e">
        <f>VLOOKUP(C119,uctyZszm!A:C,2,FALSE)</f>
        <v>#N/A</v>
      </c>
    </row>
    <row r="120" spans="1:5" hidden="1" x14ac:dyDescent="0.25">
      <c r="A120" t="s">
        <v>22967</v>
      </c>
      <c r="B120" t="str">
        <f t="shared" si="1"/>
        <v>50119092</v>
      </c>
      <c r="C120" t="s">
        <v>22639</v>
      </c>
      <c r="D120" s="2">
        <v>805675</v>
      </c>
      <c r="E120" t="e">
        <f>VLOOKUP(C120,uctyZszm!A:C,2,FALSE)</f>
        <v>#N/A</v>
      </c>
    </row>
    <row r="121" spans="1:5" hidden="1" x14ac:dyDescent="0.25">
      <c r="A121" t="s">
        <v>22968</v>
      </c>
      <c r="B121" t="str">
        <f t="shared" si="1"/>
        <v>50119100</v>
      </c>
      <c r="C121" t="s">
        <v>22640</v>
      </c>
      <c r="D121" s="2">
        <v>9872463</v>
      </c>
      <c r="E121" t="e">
        <f>VLOOKUP(C121,uctyZszm!A:C,2,FALSE)</f>
        <v>#N/A</v>
      </c>
    </row>
    <row r="122" spans="1:5" hidden="1" x14ac:dyDescent="0.25">
      <c r="A122" t="s">
        <v>22969</v>
      </c>
      <c r="B122" t="str">
        <f t="shared" si="1"/>
        <v>50119101</v>
      </c>
      <c r="C122" t="s">
        <v>22641</v>
      </c>
      <c r="D122" s="2">
        <v>16323697</v>
      </c>
      <c r="E122" t="e">
        <f>VLOOKUP(C122,uctyZszm!A:C,2,FALSE)</f>
        <v>#N/A</v>
      </c>
    </row>
    <row r="123" spans="1:5" hidden="1" x14ac:dyDescent="0.25">
      <c r="A123" t="s">
        <v>22970</v>
      </c>
      <c r="B123" t="str">
        <f t="shared" si="1"/>
        <v>50119102</v>
      </c>
      <c r="C123" t="s">
        <v>22642</v>
      </c>
      <c r="D123" s="2">
        <v>8454439</v>
      </c>
      <c r="E123" t="e">
        <f>VLOOKUP(C123,uctyZszm!A:C,2,FALSE)</f>
        <v>#N/A</v>
      </c>
    </row>
    <row r="124" spans="1:5" hidden="1" x14ac:dyDescent="0.25">
      <c r="A124" t="s">
        <v>22971</v>
      </c>
      <c r="B124" t="str">
        <f t="shared" si="1"/>
        <v>50119104</v>
      </c>
      <c r="C124" t="s">
        <v>22643</v>
      </c>
      <c r="D124" s="2">
        <v>2221507</v>
      </c>
      <c r="E124" t="e">
        <f>VLOOKUP(C124,uctyZszm!A:C,2,FALSE)</f>
        <v>#N/A</v>
      </c>
    </row>
    <row r="125" spans="1:5" hidden="1" x14ac:dyDescent="0.25">
      <c r="A125" t="s">
        <v>22972</v>
      </c>
      <c r="B125" t="str">
        <f t="shared" si="1"/>
        <v>50119079</v>
      </c>
      <c r="C125" t="s">
        <v>22644</v>
      </c>
      <c r="D125">
        <v>516</v>
      </c>
      <c r="E125" t="e">
        <f>VLOOKUP(C125,uctyZszm!A:C,2,FALSE)</f>
        <v>#N/A</v>
      </c>
    </row>
    <row r="126" spans="1:5" hidden="1" x14ac:dyDescent="0.25">
      <c r="A126" t="s">
        <v>22973</v>
      </c>
      <c r="B126" t="str">
        <f t="shared" si="1"/>
        <v>50160002</v>
      </c>
      <c r="C126" t="s">
        <v>22645</v>
      </c>
      <c r="D126" s="2">
        <v>176062</v>
      </c>
      <c r="E126" t="e">
        <f>VLOOKUP(C126,uctyZszm!A:C,2,FALSE)</f>
        <v>#N/A</v>
      </c>
    </row>
    <row r="127" spans="1:5" hidden="1" x14ac:dyDescent="0.25">
      <c r="A127" t="s">
        <v>22974</v>
      </c>
      <c r="B127" t="str">
        <f t="shared" si="1"/>
        <v>50180000</v>
      </c>
      <c r="C127" t="s">
        <v>22646</v>
      </c>
      <c r="D127" s="2">
        <v>1362273</v>
      </c>
      <c r="E127" t="e">
        <f>VLOOKUP(C127,uctyZszm!A:C,2,FALSE)</f>
        <v>#N/A</v>
      </c>
    </row>
    <row r="128" spans="1:5" hidden="1" x14ac:dyDescent="0.25">
      <c r="A128" t="s">
        <v>22975</v>
      </c>
      <c r="B128" t="str">
        <f t="shared" si="1"/>
        <v>50180001</v>
      </c>
      <c r="C128" t="s">
        <v>22647</v>
      </c>
      <c r="D128" s="2">
        <v>2381674</v>
      </c>
      <c r="E128" t="e">
        <f>VLOOKUP(C128,uctyZszm!A:C,2,FALSE)</f>
        <v>#N/A</v>
      </c>
    </row>
    <row r="129" spans="1:5" hidden="1" x14ac:dyDescent="0.25">
      <c r="A129" t="s">
        <v>22976</v>
      </c>
      <c r="B129" t="str">
        <f t="shared" si="1"/>
        <v>50186510</v>
      </c>
      <c r="C129" t="s">
        <v>22648</v>
      </c>
      <c r="D129">
        <v>490</v>
      </c>
      <c r="E129" t="e">
        <f>VLOOKUP(C129,uctyZszm!A:C,2,FALSE)</f>
        <v>#N/A</v>
      </c>
    </row>
    <row r="130" spans="1:5" hidden="1" x14ac:dyDescent="0.25">
      <c r="A130" t="s">
        <v>22977</v>
      </c>
      <c r="B130" t="str">
        <f t="shared" si="1"/>
        <v>50187501</v>
      </c>
      <c r="C130" t="s">
        <v>22649</v>
      </c>
      <c r="D130" s="2">
        <v>73476</v>
      </c>
      <c r="E130" t="e">
        <f>VLOOKUP(C130,uctyZszm!A:C,2,FALSE)</f>
        <v>#N/A</v>
      </c>
    </row>
    <row r="131" spans="1:5" hidden="1" x14ac:dyDescent="0.25">
      <c r="A131" t="s">
        <v>22978</v>
      </c>
      <c r="B131" t="str">
        <f t="shared" ref="B131:B194" si="2">RIGHT(LEFT(C131,10),8)</f>
        <v>50187502</v>
      </c>
      <c r="C131" t="s">
        <v>22650</v>
      </c>
      <c r="D131" s="2">
        <v>22478</v>
      </c>
      <c r="E131" t="e">
        <f>VLOOKUP(C131,uctyZszm!A:C,2,FALSE)</f>
        <v>#N/A</v>
      </c>
    </row>
    <row r="132" spans="1:5" hidden="1" x14ac:dyDescent="0.25">
      <c r="A132" t="s">
        <v>22979</v>
      </c>
      <c r="B132" t="str">
        <f t="shared" si="2"/>
        <v>50187503</v>
      </c>
      <c r="C132" t="s">
        <v>22651</v>
      </c>
      <c r="D132" s="2">
        <v>3026</v>
      </c>
      <c r="E132" t="e">
        <f>VLOOKUP(C132,uctyZszm!A:C,2,FALSE)</f>
        <v>#N/A</v>
      </c>
    </row>
    <row r="133" spans="1:5" hidden="1" x14ac:dyDescent="0.25">
      <c r="A133" t="s">
        <v>22980</v>
      </c>
      <c r="B133" t="str">
        <f t="shared" si="2"/>
        <v>50187504</v>
      </c>
      <c r="C133" t="s">
        <v>22652</v>
      </c>
      <c r="D133" s="2">
        <v>2882</v>
      </c>
      <c r="E133" t="e">
        <f>VLOOKUP(C133,uctyZszm!A:C,2,FALSE)</f>
        <v>#N/A</v>
      </c>
    </row>
    <row r="134" spans="1:5" hidden="1" x14ac:dyDescent="0.25">
      <c r="A134" t="s">
        <v>22981</v>
      </c>
      <c r="B134" t="str">
        <f t="shared" si="2"/>
        <v>50187505</v>
      </c>
      <c r="C134" t="s">
        <v>22653</v>
      </c>
      <c r="D134" s="2">
        <v>3959</v>
      </c>
      <c r="E134" t="e">
        <f>VLOOKUP(C134,uctyZszm!A:C,2,FALSE)</f>
        <v>#N/A</v>
      </c>
    </row>
    <row r="135" spans="1:5" hidden="1" x14ac:dyDescent="0.25">
      <c r="A135" t="s">
        <v>22982</v>
      </c>
      <c r="B135" t="str">
        <f t="shared" si="2"/>
        <v>50188501</v>
      </c>
      <c r="C135" t="s">
        <v>22654</v>
      </c>
      <c r="D135" s="2">
        <v>12072</v>
      </c>
      <c r="E135" t="e">
        <f>VLOOKUP(C135,uctyZszm!A:C,2,FALSE)</f>
        <v>#N/A</v>
      </c>
    </row>
    <row r="136" spans="1:5" hidden="1" x14ac:dyDescent="0.25">
      <c r="A136" t="s">
        <v>22983</v>
      </c>
      <c r="B136" t="str">
        <f t="shared" si="2"/>
        <v>50189577</v>
      </c>
      <c r="C136" t="s">
        <v>22655</v>
      </c>
      <c r="D136" s="2">
        <v>14415</v>
      </c>
      <c r="E136" t="e">
        <f>VLOOKUP(C136,uctyZszm!A:C,2,FALSE)</f>
        <v>#N/A</v>
      </c>
    </row>
    <row r="137" spans="1:5" hidden="1" x14ac:dyDescent="0.25">
      <c r="A137" t="s">
        <v>22984</v>
      </c>
      <c r="B137" t="str">
        <f t="shared" si="2"/>
        <v>50200000</v>
      </c>
      <c r="C137" t="s">
        <v>22656</v>
      </c>
      <c r="D137" s="2">
        <v>-327089</v>
      </c>
      <c r="E137" t="e">
        <f>VLOOKUP(C137,uctyZszm!A:C,2,FALSE)</f>
        <v>#N/A</v>
      </c>
    </row>
    <row r="138" spans="1:5" hidden="1" x14ac:dyDescent="0.25">
      <c r="A138" t="s">
        <v>22985</v>
      </c>
      <c r="B138" t="str">
        <f t="shared" si="2"/>
        <v>50210071</v>
      </c>
      <c r="C138" t="s">
        <v>22657</v>
      </c>
      <c r="D138" s="2">
        <v>60865757</v>
      </c>
      <c r="E138" t="e">
        <f>VLOOKUP(C138,uctyZszm!A:C,2,FALSE)</f>
        <v>#N/A</v>
      </c>
    </row>
    <row r="139" spans="1:5" hidden="1" x14ac:dyDescent="0.25">
      <c r="A139" t="s">
        <v>22986</v>
      </c>
      <c r="B139" t="str">
        <f t="shared" si="2"/>
        <v>50210072</v>
      </c>
      <c r="C139" t="s">
        <v>22658</v>
      </c>
      <c r="D139" s="2">
        <v>17481057</v>
      </c>
      <c r="E139" t="e">
        <f>VLOOKUP(C139,uctyZszm!A:C,2,FALSE)</f>
        <v>#N/A</v>
      </c>
    </row>
    <row r="140" spans="1:5" hidden="1" x14ac:dyDescent="0.25">
      <c r="A140" t="s">
        <v>22987</v>
      </c>
      <c r="B140" t="str">
        <f t="shared" si="2"/>
        <v>50210073</v>
      </c>
      <c r="C140" t="s">
        <v>22659</v>
      </c>
      <c r="D140" s="2">
        <v>67286793</v>
      </c>
      <c r="E140" t="e">
        <f>VLOOKUP(C140,uctyZszm!A:C,2,FALSE)</f>
        <v>#N/A</v>
      </c>
    </row>
    <row r="141" spans="1:5" hidden="1" x14ac:dyDescent="0.25">
      <c r="A141" t="s">
        <v>22988</v>
      </c>
      <c r="B141" t="str">
        <f t="shared" si="2"/>
        <v>50210075</v>
      </c>
      <c r="C141" t="s">
        <v>22660</v>
      </c>
      <c r="D141" s="2">
        <v>1561971</v>
      </c>
      <c r="E141" t="e">
        <f>VLOOKUP(C141,uctyZszm!A:C,2,FALSE)</f>
        <v>#N/A</v>
      </c>
    </row>
    <row r="142" spans="1:5" hidden="1" x14ac:dyDescent="0.25">
      <c r="A142" t="s">
        <v>22989</v>
      </c>
      <c r="B142" t="str">
        <f t="shared" si="2"/>
        <v>50290571</v>
      </c>
      <c r="C142" t="s">
        <v>22661</v>
      </c>
      <c r="D142" s="2">
        <v>160465</v>
      </c>
      <c r="E142" t="e">
        <f>VLOOKUP(C142,uctyZszm!A:C,2,FALSE)</f>
        <v>#N/A</v>
      </c>
    </row>
    <row r="143" spans="1:5" hidden="1" x14ac:dyDescent="0.25">
      <c r="A143" t="s">
        <v>22990</v>
      </c>
      <c r="B143" t="str">
        <f t="shared" si="2"/>
        <v>50290572</v>
      </c>
      <c r="C143" t="s">
        <v>22662</v>
      </c>
      <c r="D143" s="2">
        <v>37283</v>
      </c>
      <c r="E143" t="e">
        <f>VLOOKUP(C143,uctyZszm!A:C,2,FALSE)</f>
        <v>#N/A</v>
      </c>
    </row>
    <row r="144" spans="1:5" hidden="1" x14ac:dyDescent="0.25">
      <c r="A144" t="s">
        <v>22991</v>
      </c>
      <c r="B144" t="str">
        <f t="shared" si="2"/>
        <v>50290573</v>
      </c>
      <c r="C144" t="s">
        <v>22663</v>
      </c>
      <c r="D144" s="2">
        <v>129341</v>
      </c>
      <c r="E144" t="e">
        <f>VLOOKUP(C144,uctyZszm!A:C,2,FALSE)</f>
        <v>#N/A</v>
      </c>
    </row>
    <row r="145" spans="1:5" hidden="1" x14ac:dyDescent="0.25">
      <c r="A145" t="s">
        <v>22992</v>
      </c>
      <c r="B145" t="str">
        <f t="shared" si="2"/>
        <v>50401001</v>
      </c>
      <c r="C145" t="s">
        <v>22664</v>
      </c>
      <c r="D145">
        <v>0</v>
      </c>
      <c r="E145" t="e">
        <f>VLOOKUP(C145,uctyZszm!A:C,2,FALSE)</f>
        <v>#N/A</v>
      </c>
    </row>
    <row r="146" spans="1:5" x14ac:dyDescent="0.25">
      <c r="A146" t="s">
        <v>13502</v>
      </c>
      <c r="B146" t="str">
        <f t="shared" si="2"/>
        <v>50401002</v>
      </c>
      <c r="C146" t="s">
        <v>22665</v>
      </c>
      <c r="D146">
        <v>0</v>
      </c>
      <c r="E146" t="str">
        <f>VLOOKUP(C146,uctyZszm!A:C,2,FALSE)</f>
        <v>50401002</v>
      </c>
    </row>
    <row r="147" spans="1:5" hidden="1" x14ac:dyDescent="0.25">
      <c r="A147" t="s">
        <v>22993</v>
      </c>
      <c r="B147" t="str">
        <f t="shared" si="2"/>
        <v>50401003</v>
      </c>
      <c r="C147" t="s">
        <v>22666</v>
      </c>
      <c r="D147">
        <v>0</v>
      </c>
      <c r="E147" t="e">
        <f>VLOOKUP(C147,uctyZszm!A:C,2,FALSE)</f>
        <v>#N/A</v>
      </c>
    </row>
    <row r="148" spans="1:5" hidden="1" x14ac:dyDescent="0.25">
      <c r="A148" t="s">
        <v>22994</v>
      </c>
      <c r="B148" t="str">
        <f t="shared" si="2"/>
        <v>50401501</v>
      </c>
      <c r="C148" t="s">
        <v>22667</v>
      </c>
      <c r="D148" s="2">
        <v>5082381</v>
      </c>
      <c r="E148" t="e">
        <f>VLOOKUP(C148,uctyZszm!A:C,2,FALSE)</f>
        <v>#N/A</v>
      </c>
    </row>
    <row r="149" spans="1:5" hidden="1" x14ac:dyDescent="0.25">
      <c r="A149" t="s">
        <v>22995</v>
      </c>
      <c r="B149" t="str">
        <f t="shared" si="2"/>
        <v>50401502</v>
      </c>
      <c r="C149" t="s">
        <v>22668</v>
      </c>
      <c r="D149" s="2">
        <v>36066</v>
      </c>
      <c r="E149" t="e">
        <f>VLOOKUP(C149,uctyZszm!A:C,2,FALSE)</f>
        <v>#N/A</v>
      </c>
    </row>
    <row r="150" spans="1:5" hidden="1" x14ac:dyDescent="0.25">
      <c r="A150" t="s">
        <v>22996</v>
      </c>
      <c r="B150" t="str">
        <f t="shared" si="2"/>
        <v>50490360</v>
      </c>
      <c r="C150" t="s">
        <v>22669</v>
      </c>
      <c r="D150">
        <v>0</v>
      </c>
      <c r="E150" t="e">
        <f>VLOOKUP(C150,uctyZszm!A:C,2,FALSE)</f>
        <v>#N/A</v>
      </c>
    </row>
    <row r="151" spans="1:5" hidden="1" x14ac:dyDescent="0.25">
      <c r="A151" t="s">
        <v>22997</v>
      </c>
      <c r="B151" t="str">
        <f t="shared" si="2"/>
        <v>50495360</v>
      </c>
      <c r="C151" t="s">
        <v>22670</v>
      </c>
      <c r="D151" s="2">
        <v>45527601</v>
      </c>
      <c r="E151" t="e">
        <f>VLOOKUP(C151,uctyZszm!A:C,2,FALSE)</f>
        <v>#N/A</v>
      </c>
    </row>
    <row r="152" spans="1:5" hidden="1" x14ac:dyDescent="0.25">
      <c r="A152" t="s">
        <v>22998</v>
      </c>
      <c r="B152" t="str">
        <f t="shared" si="2"/>
        <v>50495361</v>
      </c>
      <c r="C152" t="s">
        <v>22671</v>
      </c>
      <c r="D152" s="2">
        <v>2375064</v>
      </c>
      <c r="E152" t="e">
        <f>VLOOKUP(C152,uctyZszm!A:C,2,FALSE)</f>
        <v>#N/A</v>
      </c>
    </row>
    <row r="153" spans="1:5" hidden="1" x14ac:dyDescent="0.25">
      <c r="A153" t="s">
        <v>22999</v>
      </c>
      <c r="B153" t="str">
        <f t="shared" si="2"/>
        <v>50495363</v>
      </c>
      <c r="C153" t="s">
        <v>22672</v>
      </c>
      <c r="D153" s="2">
        <v>11063645</v>
      </c>
      <c r="E153" t="e">
        <f>VLOOKUP(C153,uctyZszm!A:C,2,FALSE)</f>
        <v>#N/A</v>
      </c>
    </row>
    <row r="154" spans="1:5" hidden="1" x14ac:dyDescent="0.25">
      <c r="A154" t="s">
        <v>23000</v>
      </c>
      <c r="B154" t="str">
        <f t="shared" si="2"/>
        <v>50495365</v>
      </c>
      <c r="C154" t="s">
        <v>22673</v>
      </c>
      <c r="D154" s="2">
        <v>274212479</v>
      </c>
      <c r="E154" t="e">
        <f>VLOOKUP(C154,uctyZszm!A:C,2,FALSE)</f>
        <v>#N/A</v>
      </c>
    </row>
    <row r="155" spans="1:5" hidden="1" x14ac:dyDescent="0.25">
      <c r="A155" t="s">
        <v>23001</v>
      </c>
      <c r="B155" t="str">
        <f t="shared" si="2"/>
        <v>50495366</v>
      </c>
      <c r="C155" t="s">
        <v>22674</v>
      </c>
      <c r="D155" s="2">
        <v>8318304</v>
      </c>
      <c r="E155" t="e">
        <f>VLOOKUP(C155,uctyZszm!A:C,2,FALSE)</f>
        <v>#N/A</v>
      </c>
    </row>
    <row r="156" spans="1:5" hidden="1" x14ac:dyDescent="0.25">
      <c r="A156" t="s">
        <v>23002</v>
      </c>
      <c r="B156" t="str">
        <f t="shared" si="2"/>
        <v>50495368</v>
      </c>
      <c r="C156" t="s">
        <v>22675</v>
      </c>
      <c r="D156" s="2">
        <v>58096490</v>
      </c>
      <c r="E156" t="e">
        <f>VLOOKUP(C156,uctyZszm!A:C,2,FALSE)</f>
        <v>#N/A</v>
      </c>
    </row>
    <row r="157" spans="1:5" hidden="1" x14ac:dyDescent="0.25">
      <c r="A157" t="s">
        <v>23003</v>
      </c>
      <c r="B157" t="str">
        <f t="shared" si="2"/>
        <v>50495370</v>
      </c>
      <c r="C157" t="s">
        <v>22676</v>
      </c>
      <c r="D157" s="2">
        <v>1126645</v>
      </c>
      <c r="E157" t="e">
        <f>VLOOKUP(C157,uctyZszm!A:C,2,FALSE)</f>
        <v>#N/A</v>
      </c>
    </row>
    <row r="158" spans="1:5" hidden="1" x14ac:dyDescent="0.25">
      <c r="A158" t="s">
        <v>23004</v>
      </c>
      <c r="B158" t="str">
        <f t="shared" si="2"/>
        <v>50495377</v>
      </c>
      <c r="C158" t="s">
        <v>22677</v>
      </c>
      <c r="D158" s="2">
        <v>1238831</v>
      </c>
      <c r="E158" t="e">
        <f>VLOOKUP(C158,uctyZszm!A:C,2,FALSE)</f>
        <v>#N/A</v>
      </c>
    </row>
    <row r="159" spans="1:5" hidden="1" x14ac:dyDescent="0.25">
      <c r="A159" t="s">
        <v>23005</v>
      </c>
      <c r="B159" t="str">
        <f t="shared" si="2"/>
        <v>50495383</v>
      </c>
      <c r="C159" t="s">
        <v>22678</v>
      </c>
      <c r="D159" s="2">
        <v>5314335</v>
      </c>
      <c r="E159" t="e">
        <f>VLOOKUP(C159,uctyZszm!A:C,2,FALSE)</f>
        <v>#N/A</v>
      </c>
    </row>
    <row r="160" spans="1:5" hidden="1" x14ac:dyDescent="0.25">
      <c r="A160" t="s">
        <v>23006</v>
      </c>
      <c r="B160" t="str">
        <f t="shared" si="2"/>
        <v>50495384</v>
      </c>
      <c r="C160" t="s">
        <v>22679</v>
      </c>
      <c r="D160" s="2">
        <v>1635597</v>
      </c>
      <c r="E160" t="e">
        <f>VLOOKUP(C160,uctyZszm!A:C,2,FALSE)</f>
        <v>#N/A</v>
      </c>
    </row>
    <row r="161" spans="1:5" hidden="1" x14ac:dyDescent="0.25">
      <c r="A161" t="s">
        <v>23007</v>
      </c>
      <c r="B161" t="str">
        <f t="shared" si="2"/>
        <v>50495560</v>
      </c>
      <c r="C161" t="s">
        <v>22680</v>
      </c>
      <c r="D161" s="2">
        <v>12983610</v>
      </c>
      <c r="E161" t="e">
        <f>VLOOKUP(C161,uctyZszm!A:C,2,FALSE)</f>
        <v>#N/A</v>
      </c>
    </row>
    <row r="162" spans="1:5" hidden="1" x14ac:dyDescent="0.25">
      <c r="A162" t="s">
        <v>23008</v>
      </c>
      <c r="B162" t="str">
        <f t="shared" si="2"/>
        <v>50495374</v>
      </c>
      <c r="C162" t="s">
        <v>22681</v>
      </c>
      <c r="D162" s="2">
        <v>37328</v>
      </c>
      <c r="E162" t="e">
        <f>VLOOKUP(C162,uctyZszm!A:C,2,FALSE)</f>
        <v>#N/A</v>
      </c>
    </row>
    <row r="163" spans="1:5" hidden="1" x14ac:dyDescent="0.25">
      <c r="A163" t="s">
        <v>23009</v>
      </c>
      <c r="B163" t="str">
        <f t="shared" si="2"/>
        <v>50700000</v>
      </c>
      <c r="C163" t="s">
        <v>22682</v>
      </c>
      <c r="D163" s="2">
        <v>1379700</v>
      </c>
      <c r="E163" t="e">
        <f>VLOOKUP(C163,uctyZszm!A:C,2,FALSE)</f>
        <v>#N/A</v>
      </c>
    </row>
    <row r="164" spans="1:5" hidden="1" x14ac:dyDescent="0.25">
      <c r="A164" t="s">
        <v>23010</v>
      </c>
      <c r="B164" t="str">
        <f t="shared" si="2"/>
        <v>50700002</v>
      </c>
      <c r="C164" t="s">
        <v>22683</v>
      </c>
      <c r="D164" s="2">
        <v>-1373698</v>
      </c>
      <c r="E164" t="e">
        <f>VLOOKUP(C164,uctyZszm!A:C,2,FALSE)</f>
        <v>#N/A</v>
      </c>
    </row>
    <row r="165" spans="1:5" hidden="1" x14ac:dyDescent="0.25">
      <c r="A165" t="s">
        <v>23011</v>
      </c>
      <c r="B165" t="str">
        <f t="shared" si="2"/>
        <v>50700031</v>
      </c>
      <c r="C165" t="s">
        <v>22684</v>
      </c>
      <c r="D165" s="2">
        <v>-65823001</v>
      </c>
      <c r="E165" t="e">
        <f>VLOOKUP(C165,uctyZszm!A:C,2,FALSE)</f>
        <v>#N/A</v>
      </c>
    </row>
    <row r="166" spans="1:5" hidden="1" x14ac:dyDescent="0.25">
      <c r="A166" t="s">
        <v>23012</v>
      </c>
      <c r="B166" t="str">
        <f t="shared" si="2"/>
        <v>50700032</v>
      </c>
      <c r="C166" t="s">
        <v>22685</v>
      </c>
      <c r="D166" s="2">
        <v>-40683531</v>
      </c>
      <c r="E166" t="e">
        <f>VLOOKUP(C166,uctyZszm!A:C,2,FALSE)</f>
        <v>#N/A</v>
      </c>
    </row>
    <row r="167" spans="1:5" hidden="1" x14ac:dyDescent="0.25">
      <c r="A167" t="s">
        <v>23013</v>
      </c>
      <c r="B167" t="str">
        <f t="shared" si="2"/>
        <v>50700001</v>
      </c>
      <c r="C167" t="s">
        <v>22686</v>
      </c>
      <c r="D167" s="2">
        <v>-196257</v>
      </c>
      <c r="E167" t="e">
        <f>VLOOKUP(C167,uctyZszm!A:C,2,FALSE)</f>
        <v>#N/A</v>
      </c>
    </row>
    <row r="168" spans="1:5" hidden="1" x14ac:dyDescent="0.25">
      <c r="A168" t="s">
        <v>23014</v>
      </c>
      <c r="B168" t="str">
        <f t="shared" si="2"/>
        <v>50711001</v>
      </c>
      <c r="C168" t="s">
        <v>22687</v>
      </c>
      <c r="D168" s="2">
        <v>-125789</v>
      </c>
      <c r="E168" t="e">
        <f>VLOOKUP(C168,uctyZszm!A:C,2,FALSE)</f>
        <v>#N/A</v>
      </c>
    </row>
    <row r="169" spans="1:5" hidden="1" x14ac:dyDescent="0.25">
      <c r="A169" t="s">
        <v>23015</v>
      </c>
      <c r="B169" t="str">
        <f t="shared" si="2"/>
        <v>50711002</v>
      </c>
      <c r="C169" t="s">
        <v>22688</v>
      </c>
      <c r="D169" s="2">
        <v>-11539351</v>
      </c>
      <c r="E169" t="e">
        <f>VLOOKUP(C169,uctyZszm!A:C,2,FALSE)</f>
        <v>#N/A</v>
      </c>
    </row>
    <row r="170" spans="1:5" hidden="1" x14ac:dyDescent="0.25">
      <c r="A170" t="s">
        <v>23016</v>
      </c>
      <c r="B170" t="str">
        <f t="shared" si="2"/>
        <v>50711003</v>
      </c>
      <c r="C170" t="s">
        <v>22689</v>
      </c>
      <c r="D170" s="2">
        <v>-229456</v>
      </c>
      <c r="E170" t="e">
        <f>VLOOKUP(C170,uctyZszm!A:C,2,FALSE)</f>
        <v>#N/A</v>
      </c>
    </row>
    <row r="171" spans="1:5" hidden="1" x14ac:dyDescent="0.25">
      <c r="A171" t="s">
        <v>23017</v>
      </c>
      <c r="B171" t="str">
        <f t="shared" si="2"/>
        <v>50790511</v>
      </c>
      <c r="C171" t="s">
        <v>22690</v>
      </c>
      <c r="D171" s="2">
        <v>-1379700</v>
      </c>
      <c r="E171" t="e">
        <f>VLOOKUP(C171,uctyZszm!A:C,2,FALSE)</f>
        <v>#N/A</v>
      </c>
    </row>
    <row r="172" spans="1:5" hidden="1" x14ac:dyDescent="0.25">
      <c r="A172" t="s">
        <v>23018</v>
      </c>
      <c r="B172" t="str">
        <f t="shared" si="2"/>
        <v>50801001</v>
      </c>
      <c r="C172" t="s">
        <v>22691</v>
      </c>
      <c r="D172" s="2">
        <v>-58350</v>
      </c>
      <c r="E172" t="e">
        <f>VLOOKUP(C172,uctyZszm!A:C,2,FALSE)</f>
        <v>#N/A</v>
      </c>
    </row>
    <row r="173" spans="1:5" hidden="1" x14ac:dyDescent="0.25">
      <c r="A173" t="s">
        <v>23019</v>
      </c>
      <c r="B173" t="str">
        <f t="shared" si="2"/>
        <v>51100000</v>
      </c>
      <c r="C173" t="s">
        <v>22692</v>
      </c>
      <c r="D173" s="2">
        <v>-100247</v>
      </c>
      <c r="E173" t="e">
        <f>VLOOKUP(C173,uctyZszm!A:C,2,FALSE)</f>
        <v>#N/A</v>
      </c>
    </row>
    <row r="174" spans="1:5" hidden="1" x14ac:dyDescent="0.25">
      <c r="A174" t="s">
        <v>23020</v>
      </c>
      <c r="B174" t="str">
        <f t="shared" si="2"/>
        <v>51102021</v>
      </c>
      <c r="C174" t="s">
        <v>22693</v>
      </c>
      <c r="D174" s="2">
        <v>30515307</v>
      </c>
      <c r="E174" t="e">
        <f>VLOOKUP(C174,uctyZszm!A:C,2,FALSE)</f>
        <v>#N/A</v>
      </c>
    </row>
    <row r="175" spans="1:5" hidden="1" x14ac:dyDescent="0.25">
      <c r="A175" t="s">
        <v>23021</v>
      </c>
      <c r="B175" t="str">
        <f t="shared" si="2"/>
        <v>51102022</v>
      </c>
      <c r="C175" t="s">
        <v>22694</v>
      </c>
      <c r="D175" s="2">
        <v>211892</v>
      </c>
      <c r="E175" t="e">
        <f>VLOOKUP(C175,uctyZszm!A:C,2,FALSE)</f>
        <v>#N/A</v>
      </c>
    </row>
    <row r="176" spans="1:5" hidden="1" x14ac:dyDescent="0.25">
      <c r="A176" t="s">
        <v>23022</v>
      </c>
      <c r="B176" t="str">
        <f t="shared" si="2"/>
        <v>51102023</v>
      </c>
      <c r="C176" t="s">
        <v>22695</v>
      </c>
      <c r="D176" s="2">
        <v>409222</v>
      </c>
      <c r="E176" t="e">
        <f>VLOOKUP(C176,uctyZszm!A:C,2,FALSE)</f>
        <v>#N/A</v>
      </c>
    </row>
    <row r="177" spans="1:5" hidden="1" x14ac:dyDescent="0.25">
      <c r="A177" t="s">
        <v>23023</v>
      </c>
      <c r="B177" t="str">
        <f t="shared" si="2"/>
        <v>51102024</v>
      </c>
      <c r="C177" t="s">
        <v>22696</v>
      </c>
      <c r="D177" s="2">
        <v>96926261</v>
      </c>
      <c r="E177" t="e">
        <f>VLOOKUP(C177,uctyZszm!A:C,2,FALSE)</f>
        <v>#N/A</v>
      </c>
    </row>
    <row r="178" spans="1:5" hidden="1" x14ac:dyDescent="0.25">
      <c r="A178" t="s">
        <v>23024</v>
      </c>
      <c r="B178" t="str">
        <f t="shared" si="2"/>
        <v>51102025</v>
      </c>
      <c r="C178" t="s">
        <v>22697</v>
      </c>
      <c r="D178" s="2">
        <v>29551097</v>
      </c>
      <c r="E178" t="e">
        <f>VLOOKUP(C178,uctyZszm!A:C,2,FALSE)</f>
        <v>#N/A</v>
      </c>
    </row>
    <row r="179" spans="1:5" hidden="1" x14ac:dyDescent="0.25">
      <c r="A179" t="s">
        <v>23025</v>
      </c>
      <c r="B179" t="str">
        <f t="shared" si="2"/>
        <v>51102026</v>
      </c>
      <c r="C179" t="s">
        <v>22698</v>
      </c>
      <c r="D179" s="2">
        <v>136270</v>
      </c>
      <c r="E179" t="e">
        <f>VLOOKUP(C179,uctyZszm!A:C,2,FALSE)</f>
        <v>#N/A</v>
      </c>
    </row>
    <row r="180" spans="1:5" hidden="1" x14ac:dyDescent="0.25">
      <c r="A180" t="s">
        <v>23026</v>
      </c>
      <c r="B180" t="str">
        <f t="shared" si="2"/>
        <v>51102027</v>
      </c>
      <c r="C180" t="s">
        <v>22699</v>
      </c>
      <c r="D180" s="2">
        <v>4872560</v>
      </c>
      <c r="E180" t="e">
        <f>VLOOKUP(C180,uctyZszm!A:C,2,FALSE)</f>
        <v>#N/A</v>
      </c>
    </row>
    <row r="181" spans="1:5" hidden="1" x14ac:dyDescent="0.25">
      <c r="A181" t="s">
        <v>23027</v>
      </c>
      <c r="B181" t="str">
        <f t="shared" si="2"/>
        <v>51102029</v>
      </c>
      <c r="C181" t="s">
        <v>22700</v>
      </c>
      <c r="D181" s="2">
        <v>20847304</v>
      </c>
      <c r="E181" t="e">
        <f>VLOOKUP(C181,uctyZszm!A:C,2,FALSE)</f>
        <v>#N/A</v>
      </c>
    </row>
    <row r="182" spans="1:5" hidden="1" x14ac:dyDescent="0.25">
      <c r="A182" t="s">
        <v>23028</v>
      </c>
      <c r="B182" t="str">
        <f t="shared" si="2"/>
        <v>51102030</v>
      </c>
      <c r="C182" t="s">
        <v>22701</v>
      </c>
      <c r="D182" s="2">
        <v>113803</v>
      </c>
      <c r="E182" t="e">
        <f>VLOOKUP(C182,uctyZszm!A:C,2,FALSE)</f>
        <v>#N/A</v>
      </c>
    </row>
    <row r="183" spans="1:5" hidden="1" x14ac:dyDescent="0.25">
      <c r="A183" t="s">
        <v>23029</v>
      </c>
      <c r="B183" t="str">
        <f t="shared" si="2"/>
        <v>51102032</v>
      </c>
      <c r="C183" t="s">
        <v>22702</v>
      </c>
      <c r="D183" s="2">
        <v>151072</v>
      </c>
      <c r="E183" t="e">
        <f>VLOOKUP(C183,uctyZszm!A:C,2,FALSE)</f>
        <v>#N/A</v>
      </c>
    </row>
    <row r="184" spans="1:5" hidden="1" x14ac:dyDescent="0.25">
      <c r="A184" t="s">
        <v>23030</v>
      </c>
      <c r="B184" t="str">
        <f t="shared" si="2"/>
        <v>51102033</v>
      </c>
      <c r="C184" t="s">
        <v>22703</v>
      </c>
      <c r="D184" s="2">
        <v>16890423</v>
      </c>
      <c r="E184" t="e">
        <f>VLOOKUP(C184,uctyZszm!A:C,2,FALSE)</f>
        <v>#N/A</v>
      </c>
    </row>
    <row r="185" spans="1:5" hidden="1" x14ac:dyDescent="0.25">
      <c r="A185" t="s">
        <v>23031</v>
      </c>
      <c r="B185" t="str">
        <f t="shared" si="2"/>
        <v>51102034</v>
      </c>
      <c r="C185" t="s">
        <v>22704</v>
      </c>
      <c r="D185" s="2">
        <v>3629339</v>
      </c>
      <c r="E185" t="e">
        <f>VLOOKUP(C185,uctyZszm!A:C,2,FALSE)</f>
        <v>#N/A</v>
      </c>
    </row>
    <row r="186" spans="1:5" hidden="1" x14ac:dyDescent="0.25">
      <c r="A186" t="s">
        <v>23032</v>
      </c>
      <c r="B186" t="str">
        <f t="shared" si="2"/>
        <v>51190502</v>
      </c>
      <c r="C186" t="s">
        <v>22705</v>
      </c>
      <c r="D186" s="2">
        <v>100247</v>
      </c>
      <c r="E186" t="e">
        <f>VLOOKUP(C186,uctyZszm!A:C,2,FALSE)</f>
        <v>#N/A</v>
      </c>
    </row>
    <row r="187" spans="1:5" hidden="1" x14ac:dyDescent="0.25">
      <c r="A187" t="s">
        <v>23033</v>
      </c>
      <c r="B187" t="str">
        <f t="shared" si="2"/>
        <v>51201000</v>
      </c>
      <c r="C187" t="s">
        <v>22706</v>
      </c>
      <c r="D187" s="2">
        <v>5102169</v>
      </c>
      <c r="E187" t="e">
        <f>VLOOKUP(C187,uctyZszm!A:C,2,FALSE)</f>
        <v>#N/A</v>
      </c>
    </row>
    <row r="188" spans="1:5" hidden="1" x14ac:dyDescent="0.25">
      <c r="A188" t="s">
        <v>23034</v>
      </c>
      <c r="B188" t="str">
        <f t="shared" si="2"/>
        <v>51201001</v>
      </c>
      <c r="C188" t="s">
        <v>22707</v>
      </c>
      <c r="D188" s="2">
        <v>1398929</v>
      </c>
      <c r="E188" t="e">
        <f>VLOOKUP(C188,uctyZszm!A:C,2,FALSE)</f>
        <v>#N/A</v>
      </c>
    </row>
    <row r="189" spans="1:5" hidden="1" x14ac:dyDescent="0.25">
      <c r="A189" t="s">
        <v>23035</v>
      </c>
      <c r="B189" t="str">
        <f t="shared" si="2"/>
        <v>51202001</v>
      </c>
      <c r="C189" t="s">
        <v>22708</v>
      </c>
      <c r="D189" s="2">
        <v>577060</v>
      </c>
      <c r="E189" t="e">
        <f>VLOOKUP(C189,uctyZszm!A:C,2,FALSE)</f>
        <v>#N/A</v>
      </c>
    </row>
    <row r="190" spans="1:5" hidden="1" x14ac:dyDescent="0.25">
      <c r="A190" t="s">
        <v>23036</v>
      </c>
      <c r="B190" t="str">
        <f t="shared" si="2"/>
        <v>51203000</v>
      </c>
      <c r="C190" t="s">
        <v>22709</v>
      </c>
      <c r="D190" s="2">
        <v>2908123</v>
      </c>
      <c r="E190" t="e">
        <f>VLOOKUP(C190,uctyZszm!A:C,2,FALSE)</f>
        <v>#N/A</v>
      </c>
    </row>
    <row r="191" spans="1:5" hidden="1" x14ac:dyDescent="0.25">
      <c r="A191" t="s">
        <v>23037</v>
      </c>
      <c r="B191" t="str">
        <f t="shared" si="2"/>
        <v>51203001</v>
      </c>
      <c r="C191" t="s">
        <v>22710</v>
      </c>
      <c r="D191" s="2">
        <v>2507130</v>
      </c>
      <c r="E191" t="e">
        <f>VLOOKUP(C191,uctyZszm!A:C,2,FALSE)</f>
        <v>#N/A</v>
      </c>
    </row>
    <row r="192" spans="1:5" hidden="1" x14ac:dyDescent="0.25">
      <c r="A192" t="s">
        <v>23038</v>
      </c>
      <c r="B192" t="str">
        <f t="shared" si="2"/>
        <v>51280000</v>
      </c>
      <c r="C192" t="s">
        <v>22711</v>
      </c>
      <c r="D192" s="2">
        <v>586369</v>
      </c>
      <c r="E192" t="e">
        <f>VLOOKUP(C192,uctyZszm!A:C,2,FALSE)</f>
        <v>#N/A</v>
      </c>
    </row>
    <row r="193" spans="1:5" hidden="1" x14ac:dyDescent="0.25">
      <c r="A193" t="s">
        <v>23039</v>
      </c>
      <c r="B193" t="str">
        <f t="shared" si="2"/>
        <v>51200000</v>
      </c>
      <c r="C193" t="s">
        <v>22712</v>
      </c>
      <c r="D193">
        <v>0</v>
      </c>
      <c r="E193" t="e">
        <f>VLOOKUP(C193,uctyZszm!A:C,2,FALSE)</f>
        <v>#N/A</v>
      </c>
    </row>
    <row r="194" spans="1:5" hidden="1" x14ac:dyDescent="0.25">
      <c r="A194" t="s">
        <v>23040</v>
      </c>
      <c r="B194" t="str">
        <f t="shared" si="2"/>
        <v>51290501</v>
      </c>
      <c r="C194" t="s">
        <v>22713</v>
      </c>
      <c r="D194">
        <v>0</v>
      </c>
      <c r="E194" t="e">
        <f>VLOOKUP(C194,uctyZszm!A:C,2,FALSE)</f>
        <v>#N/A</v>
      </c>
    </row>
    <row r="195" spans="1:5" hidden="1" x14ac:dyDescent="0.25">
      <c r="A195" t="s">
        <v>23041</v>
      </c>
      <c r="B195" t="str">
        <f t="shared" ref="B195:B258" si="3">RIGHT(LEFT(C195,10),8)</f>
        <v>51399001</v>
      </c>
      <c r="C195" t="s">
        <v>22714</v>
      </c>
      <c r="D195" s="2">
        <v>342264</v>
      </c>
      <c r="E195" t="e">
        <f>VLOOKUP(C195,uctyZszm!A:C,2,FALSE)</f>
        <v>#N/A</v>
      </c>
    </row>
    <row r="196" spans="1:5" hidden="1" x14ac:dyDescent="0.25">
      <c r="A196" t="s">
        <v>23042</v>
      </c>
      <c r="B196" t="str">
        <f t="shared" si="3"/>
        <v>51399002</v>
      </c>
      <c r="C196" t="s">
        <v>22715</v>
      </c>
      <c r="D196" s="2">
        <v>25576</v>
      </c>
      <c r="E196" t="e">
        <f>VLOOKUP(C196,uctyZszm!A:C,2,FALSE)</f>
        <v>#N/A</v>
      </c>
    </row>
    <row r="197" spans="1:5" hidden="1" x14ac:dyDescent="0.25">
      <c r="A197" t="s">
        <v>23043</v>
      </c>
      <c r="B197" t="str">
        <f t="shared" si="3"/>
        <v>51800000</v>
      </c>
      <c r="C197" t="s">
        <v>22716</v>
      </c>
      <c r="D197" s="2">
        <v>-74139</v>
      </c>
      <c r="E197" t="e">
        <f>VLOOKUP(C197,uctyZszm!A:C,2,FALSE)</f>
        <v>#N/A</v>
      </c>
    </row>
    <row r="198" spans="1:5" hidden="1" x14ac:dyDescent="0.25">
      <c r="A198" t="s">
        <v>23044</v>
      </c>
      <c r="B198" t="str">
        <f t="shared" si="3"/>
        <v>51801000</v>
      </c>
      <c r="C198" t="s">
        <v>22717</v>
      </c>
      <c r="D198" s="2">
        <v>1877789</v>
      </c>
      <c r="E198" t="e">
        <f>VLOOKUP(C198,uctyZszm!A:C,2,FALSE)</f>
        <v>#N/A</v>
      </c>
    </row>
    <row r="199" spans="1:5" hidden="1" x14ac:dyDescent="0.25">
      <c r="A199" t="s">
        <v>23045</v>
      </c>
      <c r="B199" t="str">
        <f t="shared" si="3"/>
        <v>51802001</v>
      </c>
      <c r="C199" t="s">
        <v>22718</v>
      </c>
      <c r="D199" s="2">
        <v>2330511</v>
      </c>
      <c r="E199" t="e">
        <f>VLOOKUP(C199,uctyZszm!A:C,2,FALSE)</f>
        <v>#N/A</v>
      </c>
    </row>
    <row r="200" spans="1:5" hidden="1" x14ac:dyDescent="0.25">
      <c r="A200" t="s">
        <v>23046</v>
      </c>
      <c r="B200" t="str">
        <f t="shared" si="3"/>
        <v>51802003</v>
      </c>
      <c r="C200" t="s">
        <v>22719</v>
      </c>
      <c r="D200" s="2">
        <v>2558470</v>
      </c>
      <c r="E200" t="e">
        <f>VLOOKUP(C200,uctyZszm!A:C,2,FALSE)</f>
        <v>#N/A</v>
      </c>
    </row>
    <row r="201" spans="1:5" hidden="1" x14ac:dyDescent="0.25">
      <c r="A201" t="s">
        <v>23047</v>
      </c>
      <c r="B201" t="str">
        <f t="shared" si="3"/>
        <v>51802002</v>
      </c>
      <c r="C201" t="s">
        <v>22720</v>
      </c>
      <c r="D201" s="2">
        <v>1000</v>
      </c>
      <c r="E201" t="e">
        <f>VLOOKUP(C201,uctyZszm!A:C,2,FALSE)</f>
        <v>#N/A</v>
      </c>
    </row>
    <row r="202" spans="1:5" hidden="1" x14ac:dyDescent="0.25">
      <c r="A202" t="s">
        <v>23048</v>
      </c>
      <c r="B202" t="str">
        <f t="shared" si="3"/>
        <v>51804001</v>
      </c>
      <c r="C202" t="s">
        <v>22721</v>
      </c>
      <c r="D202" s="2">
        <v>491381</v>
      </c>
      <c r="E202" t="e">
        <f>VLOOKUP(C202,uctyZszm!A:C,2,FALSE)</f>
        <v>#N/A</v>
      </c>
    </row>
    <row r="203" spans="1:5" hidden="1" x14ac:dyDescent="0.25">
      <c r="A203" t="s">
        <v>23049</v>
      </c>
      <c r="B203" t="str">
        <f t="shared" si="3"/>
        <v>51804002</v>
      </c>
      <c r="C203" t="s">
        <v>22722</v>
      </c>
      <c r="D203" s="2">
        <v>796319</v>
      </c>
      <c r="E203" t="e">
        <f>VLOOKUP(C203,uctyZszm!A:C,2,FALSE)</f>
        <v>#N/A</v>
      </c>
    </row>
    <row r="204" spans="1:5" hidden="1" x14ac:dyDescent="0.25">
      <c r="A204" t="s">
        <v>23050</v>
      </c>
      <c r="B204" t="str">
        <f t="shared" si="3"/>
        <v>51804004</v>
      </c>
      <c r="C204" t="s">
        <v>22723</v>
      </c>
      <c r="D204" s="2">
        <v>1508850</v>
      </c>
      <c r="E204" t="e">
        <f>VLOOKUP(C204,uctyZszm!A:C,2,FALSE)</f>
        <v>#N/A</v>
      </c>
    </row>
    <row r="205" spans="1:5" hidden="1" x14ac:dyDescent="0.25">
      <c r="A205" t="s">
        <v>23051</v>
      </c>
      <c r="B205" t="str">
        <f t="shared" si="3"/>
        <v>51804005</v>
      </c>
      <c r="C205" t="s">
        <v>22724</v>
      </c>
      <c r="D205" s="2">
        <v>2270029</v>
      </c>
      <c r="E205" t="e">
        <f>VLOOKUP(C205,uctyZszm!A:C,2,FALSE)</f>
        <v>#N/A</v>
      </c>
    </row>
    <row r="206" spans="1:5" hidden="1" x14ac:dyDescent="0.25">
      <c r="A206" t="s">
        <v>23052</v>
      </c>
      <c r="B206" t="str">
        <f t="shared" si="3"/>
        <v>51804003</v>
      </c>
      <c r="C206" t="s">
        <v>22725</v>
      </c>
      <c r="D206" s="2">
        <v>60500</v>
      </c>
      <c r="E206" t="e">
        <f>VLOOKUP(C206,uctyZszm!A:C,2,FALSE)</f>
        <v>#N/A</v>
      </c>
    </row>
    <row r="207" spans="1:5" hidden="1" x14ac:dyDescent="0.25">
      <c r="A207" t="s">
        <v>23053</v>
      </c>
      <c r="B207" t="str">
        <f t="shared" si="3"/>
        <v>51805001</v>
      </c>
      <c r="C207" t="s">
        <v>22726</v>
      </c>
      <c r="D207" s="2">
        <v>2634539</v>
      </c>
      <c r="E207" t="e">
        <f>VLOOKUP(C207,uctyZszm!A:C,2,FALSE)</f>
        <v>#N/A</v>
      </c>
    </row>
    <row r="208" spans="1:5" hidden="1" x14ac:dyDescent="0.25">
      <c r="A208" t="s">
        <v>23054</v>
      </c>
      <c r="B208" t="str">
        <f t="shared" si="3"/>
        <v>51806001</v>
      </c>
      <c r="C208" t="s">
        <v>22727</v>
      </c>
      <c r="D208" s="2">
        <v>64665688</v>
      </c>
      <c r="E208" t="e">
        <f>VLOOKUP(C208,uctyZszm!A:C,2,FALSE)</f>
        <v>#N/A</v>
      </c>
    </row>
    <row r="209" spans="1:5" hidden="1" x14ac:dyDescent="0.25">
      <c r="A209" t="s">
        <v>23055</v>
      </c>
      <c r="B209" t="str">
        <f t="shared" si="3"/>
        <v>51806002</v>
      </c>
      <c r="C209" t="s">
        <v>22728</v>
      </c>
      <c r="D209" s="2">
        <v>8573512</v>
      </c>
      <c r="E209" t="e">
        <f>VLOOKUP(C209,uctyZszm!A:C,2,FALSE)</f>
        <v>#N/A</v>
      </c>
    </row>
    <row r="210" spans="1:5" hidden="1" x14ac:dyDescent="0.25">
      <c r="A210" t="s">
        <v>23056</v>
      </c>
      <c r="B210" t="str">
        <f t="shared" si="3"/>
        <v>51806004</v>
      </c>
      <c r="C210" t="s">
        <v>22729</v>
      </c>
      <c r="D210" s="2">
        <v>684251</v>
      </c>
      <c r="E210" t="e">
        <f>VLOOKUP(C210,uctyZszm!A:C,2,FALSE)</f>
        <v>#N/A</v>
      </c>
    </row>
    <row r="211" spans="1:5" hidden="1" x14ac:dyDescent="0.25">
      <c r="A211" t="s">
        <v>23057</v>
      </c>
      <c r="B211" t="str">
        <f t="shared" si="3"/>
        <v>51806005</v>
      </c>
      <c r="C211" t="s">
        <v>22730</v>
      </c>
      <c r="D211" s="2">
        <v>25742935</v>
      </c>
      <c r="E211" t="e">
        <f>VLOOKUP(C211,uctyZszm!A:C,2,FALSE)</f>
        <v>#N/A</v>
      </c>
    </row>
    <row r="212" spans="1:5" hidden="1" x14ac:dyDescent="0.25">
      <c r="A212" t="s">
        <v>23058</v>
      </c>
      <c r="B212" t="str">
        <f t="shared" si="3"/>
        <v>51806006</v>
      </c>
      <c r="C212" t="s">
        <v>22731</v>
      </c>
      <c r="D212" s="2">
        <v>331607</v>
      </c>
      <c r="E212" t="e">
        <f>VLOOKUP(C212,uctyZszm!A:C,2,FALSE)</f>
        <v>#N/A</v>
      </c>
    </row>
    <row r="213" spans="1:5" hidden="1" x14ac:dyDescent="0.25">
      <c r="A213" t="s">
        <v>23059</v>
      </c>
      <c r="B213" t="str">
        <f t="shared" si="3"/>
        <v>51806011</v>
      </c>
      <c r="C213" t="s">
        <v>22732</v>
      </c>
      <c r="D213" s="2">
        <v>1792290</v>
      </c>
      <c r="E213" t="e">
        <f>VLOOKUP(C213,uctyZszm!A:C,2,FALSE)</f>
        <v>#N/A</v>
      </c>
    </row>
    <row r="214" spans="1:5" hidden="1" x14ac:dyDescent="0.25">
      <c r="A214" t="s">
        <v>23060</v>
      </c>
      <c r="B214" t="str">
        <f t="shared" si="3"/>
        <v>51806007</v>
      </c>
      <c r="C214" t="s">
        <v>22733</v>
      </c>
      <c r="D214" s="2">
        <v>55460943</v>
      </c>
      <c r="E214" t="e">
        <f>VLOOKUP(C214,uctyZszm!A:C,2,FALSE)</f>
        <v>#N/A</v>
      </c>
    </row>
    <row r="215" spans="1:5" hidden="1" x14ac:dyDescent="0.25">
      <c r="A215" t="s">
        <v>23061</v>
      </c>
      <c r="B215" t="str">
        <f t="shared" si="3"/>
        <v>51807002</v>
      </c>
      <c r="C215" t="s">
        <v>22734</v>
      </c>
      <c r="D215" s="2">
        <v>217448</v>
      </c>
      <c r="E215" t="e">
        <f>VLOOKUP(C215,uctyZszm!A:C,2,FALSE)</f>
        <v>#N/A</v>
      </c>
    </row>
    <row r="216" spans="1:5" hidden="1" x14ac:dyDescent="0.25">
      <c r="A216" t="s">
        <v>23062</v>
      </c>
      <c r="B216" t="str">
        <f t="shared" si="3"/>
        <v>51807012</v>
      </c>
      <c r="C216" t="s">
        <v>22735</v>
      </c>
      <c r="D216" s="2">
        <v>2768657</v>
      </c>
      <c r="E216" t="e">
        <f>VLOOKUP(C216,uctyZszm!A:C,2,FALSE)</f>
        <v>#N/A</v>
      </c>
    </row>
    <row r="217" spans="1:5" hidden="1" x14ac:dyDescent="0.25">
      <c r="A217" t="s">
        <v>23063</v>
      </c>
      <c r="B217" t="str">
        <f t="shared" si="3"/>
        <v>51807411</v>
      </c>
      <c r="C217" t="s">
        <v>22736</v>
      </c>
      <c r="D217" s="2">
        <v>503535</v>
      </c>
      <c r="E217" t="e">
        <f>VLOOKUP(C217,uctyZszm!A:C,2,FALSE)</f>
        <v>#N/A</v>
      </c>
    </row>
    <row r="218" spans="1:5" hidden="1" x14ac:dyDescent="0.25">
      <c r="A218" t="s">
        <v>23064</v>
      </c>
      <c r="B218" t="str">
        <f t="shared" si="3"/>
        <v>51808007</v>
      </c>
      <c r="C218" t="s">
        <v>22737</v>
      </c>
      <c r="D218" s="2">
        <v>1491070</v>
      </c>
      <c r="E218" t="e">
        <f>VLOOKUP(C218,uctyZszm!A:C,2,FALSE)</f>
        <v>#N/A</v>
      </c>
    </row>
    <row r="219" spans="1:5" hidden="1" x14ac:dyDescent="0.25">
      <c r="A219" t="s">
        <v>23065</v>
      </c>
      <c r="B219" t="str">
        <f t="shared" si="3"/>
        <v>51808008</v>
      </c>
      <c r="C219" t="s">
        <v>22738</v>
      </c>
      <c r="D219" s="2">
        <v>28375040</v>
      </c>
      <c r="E219" t="e">
        <f>VLOOKUP(C219,uctyZszm!A:C,2,FALSE)</f>
        <v>#N/A</v>
      </c>
    </row>
    <row r="220" spans="1:5" hidden="1" x14ac:dyDescent="0.25">
      <c r="A220" t="s">
        <v>23066</v>
      </c>
      <c r="B220" t="str">
        <f t="shared" si="3"/>
        <v>51808009</v>
      </c>
      <c r="C220" t="s">
        <v>22739</v>
      </c>
      <c r="D220" s="2">
        <v>643288</v>
      </c>
      <c r="E220" t="e">
        <f>VLOOKUP(C220,uctyZszm!A:C,2,FALSE)</f>
        <v>#N/A</v>
      </c>
    </row>
    <row r="221" spans="1:5" hidden="1" x14ac:dyDescent="0.25">
      <c r="A221" t="s">
        <v>23067</v>
      </c>
      <c r="B221" t="str">
        <f t="shared" si="3"/>
        <v>51808010</v>
      </c>
      <c r="C221" t="s">
        <v>22740</v>
      </c>
      <c r="D221" s="2">
        <v>713352</v>
      </c>
      <c r="E221" t="e">
        <f>VLOOKUP(C221,uctyZszm!A:C,2,FALSE)</f>
        <v>#N/A</v>
      </c>
    </row>
    <row r="222" spans="1:5" hidden="1" x14ac:dyDescent="0.25">
      <c r="A222" t="s">
        <v>23068</v>
      </c>
      <c r="B222" t="str">
        <f t="shared" si="3"/>
        <v>51808011</v>
      </c>
      <c r="C222" t="s">
        <v>22741</v>
      </c>
      <c r="D222" s="2">
        <v>319942</v>
      </c>
      <c r="E222" t="e">
        <f>VLOOKUP(C222,uctyZszm!A:C,2,FALSE)</f>
        <v>#N/A</v>
      </c>
    </row>
    <row r="223" spans="1:5" hidden="1" x14ac:dyDescent="0.25">
      <c r="A223" t="s">
        <v>23069</v>
      </c>
      <c r="B223" t="str">
        <f t="shared" si="3"/>
        <v>51808012</v>
      </c>
      <c r="C223" t="s">
        <v>22742</v>
      </c>
      <c r="D223" s="2">
        <v>1297407</v>
      </c>
      <c r="E223" t="e">
        <f>VLOOKUP(C223,uctyZszm!A:C,2,FALSE)</f>
        <v>#N/A</v>
      </c>
    </row>
    <row r="224" spans="1:5" hidden="1" x14ac:dyDescent="0.25">
      <c r="A224" t="s">
        <v>23070</v>
      </c>
      <c r="B224" t="str">
        <f t="shared" si="3"/>
        <v>51808013</v>
      </c>
      <c r="C224" t="s">
        <v>22743</v>
      </c>
      <c r="D224" s="2">
        <v>5444796</v>
      </c>
      <c r="E224" t="e">
        <f>VLOOKUP(C224,uctyZszm!A:C,2,FALSE)</f>
        <v>#N/A</v>
      </c>
    </row>
    <row r="225" spans="1:5" hidden="1" x14ac:dyDescent="0.25">
      <c r="A225" t="s">
        <v>23071</v>
      </c>
      <c r="B225" t="str">
        <f t="shared" si="3"/>
        <v>51808014</v>
      </c>
      <c r="C225" t="s">
        <v>22744</v>
      </c>
      <c r="D225" s="2">
        <v>2248208</v>
      </c>
      <c r="E225" t="e">
        <f>VLOOKUP(C225,uctyZszm!A:C,2,FALSE)</f>
        <v>#N/A</v>
      </c>
    </row>
    <row r="226" spans="1:5" hidden="1" x14ac:dyDescent="0.25">
      <c r="A226" t="s">
        <v>23072</v>
      </c>
      <c r="B226" t="str">
        <f t="shared" si="3"/>
        <v>51808018</v>
      </c>
      <c r="C226" t="s">
        <v>22745</v>
      </c>
      <c r="D226" s="2">
        <v>42137300</v>
      </c>
      <c r="E226" t="e">
        <f>VLOOKUP(C226,uctyZszm!A:C,2,FALSE)</f>
        <v>#N/A</v>
      </c>
    </row>
    <row r="227" spans="1:5" hidden="1" x14ac:dyDescent="0.25">
      <c r="A227" t="s">
        <v>23073</v>
      </c>
      <c r="B227" t="str">
        <f t="shared" si="3"/>
        <v>51808019</v>
      </c>
      <c r="C227" t="s">
        <v>22746</v>
      </c>
      <c r="D227" s="2">
        <v>176251</v>
      </c>
      <c r="E227" t="e">
        <f>VLOOKUP(C227,uctyZszm!A:C,2,FALSE)</f>
        <v>#N/A</v>
      </c>
    </row>
    <row r="228" spans="1:5" hidden="1" x14ac:dyDescent="0.25">
      <c r="A228" t="s">
        <v>23074</v>
      </c>
      <c r="B228" t="str">
        <f t="shared" si="3"/>
        <v>51808020</v>
      </c>
      <c r="C228" t="s">
        <v>22747</v>
      </c>
      <c r="D228" s="2">
        <v>14338864</v>
      </c>
      <c r="E228" t="e">
        <f>VLOOKUP(C228,uctyZszm!A:C,2,FALSE)</f>
        <v>#N/A</v>
      </c>
    </row>
    <row r="229" spans="1:5" hidden="1" x14ac:dyDescent="0.25">
      <c r="A229" t="s">
        <v>23075</v>
      </c>
      <c r="B229" t="str">
        <f t="shared" si="3"/>
        <v>51808021</v>
      </c>
      <c r="C229" t="s">
        <v>22748</v>
      </c>
      <c r="D229" s="2">
        <v>2761548</v>
      </c>
      <c r="E229" t="e">
        <f>VLOOKUP(C229,uctyZszm!A:C,2,FALSE)</f>
        <v>#N/A</v>
      </c>
    </row>
    <row r="230" spans="1:5" hidden="1" x14ac:dyDescent="0.25">
      <c r="A230" t="s">
        <v>23076</v>
      </c>
      <c r="B230" t="str">
        <f t="shared" si="3"/>
        <v>51809001</v>
      </c>
      <c r="C230" t="s">
        <v>22749</v>
      </c>
      <c r="D230" s="2">
        <v>1900991</v>
      </c>
      <c r="E230" t="e">
        <f>VLOOKUP(C230,uctyZszm!A:C,2,FALSE)</f>
        <v>#N/A</v>
      </c>
    </row>
    <row r="231" spans="1:5" hidden="1" x14ac:dyDescent="0.25">
      <c r="A231" t="s">
        <v>23077</v>
      </c>
      <c r="B231" t="str">
        <f t="shared" si="3"/>
        <v>51810000</v>
      </c>
      <c r="C231" t="s">
        <v>22750</v>
      </c>
      <c r="D231" s="2">
        <v>-5713</v>
      </c>
      <c r="E231" t="e">
        <f>VLOOKUP(C231,uctyZszm!A:C,2,FALSE)</f>
        <v>#N/A</v>
      </c>
    </row>
    <row r="232" spans="1:5" hidden="1" x14ac:dyDescent="0.25">
      <c r="A232" t="s">
        <v>23078</v>
      </c>
      <c r="B232" t="str">
        <f t="shared" si="3"/>
        <v>51874001</v>
      </c>
      <c r="C232" t="s">
        <v>22751</v>
      </c>
      <c r="D232" s="2">
        <v>2079644</v>
      </c>
      <c r="E232" t="e">
        <f>VLOOKUP(C232,uctyZszm!A:C,2,FALSE)</f>
        <v>#N/A</v>
      </c>
    </row>
    <row r="233" spans="1:5" hidden="1" x14ac:dyDescent="0.25">
      <c r="A233" t="s">
        <v>23079</v>
      </c>
      <c r="B233" t="str">
        <f t="shared" si="3"/>
        <v>51874002</v>
      </c>
      <c r="C233" t="s">
        <v>22752</v>
      </c>
      <c r="D233" s="2">
        <v>124290</v>
      </c>
      <c r="E233" t="e">
        <f>VLOOKUP(C233,uctyZszm!A:C,2,FALSE)</f>
        <v>#N/A</v>
      </c>
    </row>
    <row r="234" spans="1:5" hidden="1" x14ac:dyDescent="0.25">
      <c r="A234" t="s">
        <v>23080</v>
      </c>
      <c r="B234" t="str">
        <f t="shared" si="3"/>
        <v>51874004</v>
      </c>
      <c r="C234" t="s">
        <v>22753</v>
      </c>
      <c r="D234" s="2">
        <v>270518</v>
      </c>
      <c r="E234" t="e">
        <f>VLOOKUP(C234,uctyZszm!A:C,2,FALSE)</f>
        <v>#N/A</v>
      </c>
    </row>
    <row r="235" spans="1:5" hidden="1" x14ac:dyDescent="0.25">
      <c r="A235" t="s">
        <v>23081</v>
      </c>
      <c r="B235" t="str">
        <f t="shared" si="3"/>
        <v>51874005</v>
      </c>
      <c r="C235" t="s">
        <v>22754</v>
      </c>
      <c r="D235" s="2">
        <v>427384</v>
      </c>
      <c r="E235" t="e">
        <f>VLOOKUP(C235,uctyZszm!A:C,2,FALSE)</f>
        <v>#N/A</v>
      </c>
    </row>
    <row r="236" spans="1:5" hidden="1" x14ac:dyDescent="0.25">
      <c r="A236" t="s">
        <v>23082</v>
      </c>
      <c r="B236" t="str">
        <f t="shared" si="3"/>
        <v>51874008</v>
      </c>
      <c r="C236" t="s">
        <v>22755</v>
      </c>
      <c r="D236" s="2">
        <v>1080398</v>
      </c>
      <c r="E236" t="e">
        <f>VLOOKUP(C236,uctyZszm!A:C,2,FALSE)</f>
        <v>#N/A</v>
      </c>
    </row>
    <row r="237" spans="1:5" hidden="1" x14ac:dyDescent="0.25">
      <c r="A237" t="s">
        <v>23083</v>
      </c>
      <c r="B237" t="str">
        <f t="shared" si="3"/>
        <v>51874010</v>
      </c>
      <c r="C237" t="s">
        <v>22756</v>
      </c>
      <c r="D237" s="2">
        <v>2839401</v>
      </c>
      <c r="E237" t="e">
        <f>VLOOKUP(C237,uctyZszm!A:C,2,FALSE)</f>
        <v>#N/A</v>
      </c>
    </row>
    <row r="238" spans="1:5" hidden="1" x14ac:dyDescent="0.25">
      <c r="A238" t="s">
        <v>23084</v>
      </c>
      <c r="B238" t="str">
        <f t="shared" si="3"/>
        <v>51874011</v>
      </c>
      <c r="C238" t="s">
        <v>22757</v>
      </c>
      <c r="D238" s="2">
        <v>2533912</v>
      </c>
      <c r="E238" t="e">
        <f>VLOOKUP(C238,uctyZszm!A:C,2,FALSE)</f>
        <v>#N/A</v>
      </c>
    </row>
    <row r="239" spans="1:5" hidden="1" x14ac:dyDescent="0.25">
      <c r="A239" t="s">
        <v>23085</v>
      </c>
      <c r="B239" t="str">
        <f t="shared" si="3"/>
        <v>51874013</v>
      </c>
      <c r="C239" t="s">
        <v>22758</v>
      </c>
      <c r="D239" s="2">
        <v>61514875</v>
      </c>
      <c r="E239" t="e">
        <f>VLOOKUP(C239,uctyZszm!A:C,2,FALSE)</f>
        <v>#N/A</v>
      </c>
    </row>
    <row r="240" spans="1:5" hidden="1" x14ac:dyDescent="0.25">
      <c r="A240" t="s">
        <v>23086</v>
      </c>
      <c r="B240" t="str">
        <f t="shared" si="3"/>
        <v>51874015</v>
      </c>
      <c r="C240" t="s">
        <v>22759</v>
      </c>
      <c r="D240" s="2">
        <v>1049105</v>
      </c>
      <c r="E240" t="e">
        <f>VLOOKUP(C240,uctyZszm!A:C,2,FALSE)</f>
        <v>#N/A</v>
      </c>
    </row>
    <row r="241" spans="1:5" hidden="1" x14ac:dyDescent="0.25">
      <c r="A241" t="s">
        <v>23087</v>
      </c>
      <c r="B241" t="str">
        <f t="shared" si="3"/>
        <v>51874017</v>
      </c>
      <c r="C241" t="s">
        <v>22760</v>
      </c>
      <c r="D241" s="2">
        <v>587259</v>
      </c>
      <c r="E241" t="e">
        <f>VLOOKUP(C241,uctyZszm!A:C,2,FALSE)</f>
        <v>#N/A</v>
      </c>
    </row>
    <row r="242" spans="1:5" hidden="1" x14ac:dyDescent="0.25">
      <c r="A242" t="s">
        <v>23088</v>
      </c>
      <c r="B242" t="str">
        <f t="shared" si="3"/>
        <v>51874018</v>
      </c>
      <c r="C242" t="s">
        <v>22761</v>
      </c>
      <c r="D242" s="2">
        <v>2786204</v>
      </c>
      <c r="E242" t="e">
        <f>VLOOKUP(C242,uctyZszm!A:C,2,FALSE)</f>
        <v>#N/A</v>
      </c>
    </row>
    <row r="243" spans="1:5" hidden="1" x14ac:dyDescent="0.25">
      <c r="A243" t="s">
        <v>23089</v>
      </c>
      <c r="B243" t="str">
        <f t="shared" si="3"/>
        <v>51874019</v>
      </c>
      <c r="C243" t="s">
        <v>22762</v>
      </c>
      <c r="D243" s="2">
        <v>1126996</v>
      </c>
      <c r="E243" t="e">
        <f>VLOOKUP(C243,uctyZszm!A:C,2,FALSE)</f>
        <v>#N/A</v>
      </c>
    </row>
    <row r="244" spans="1:5" hidden="1" x14ac:dyDescent="0.25">
      <c r="A244" t="s">
        <v>23090</v>
      </c>
      <c r="B244" t="str">
        <f t="shared" si="3"/>
        <v>51874020</v>
      </c>
      <c r="C244" t="s">
        <v>22763</v>
      </c>
      <c r="D244" s="2">
        <v>2155272</v>
      </c>
      <c r="E244" t="e">
        <f>VLOOKUP(C244,uctyZszm!A:C,2,FALSE)</f>
        <v>#N/A</v>
      </c>
    </row>
    <row r="245" spans="1:5" hidden="1" x14ac:dyDescent="0.25">
      <c r="A245" t="s">
        <v>23091</v>
      </c>
      <c r="B245" t="str">
        <f t="shared" si="3"/>
        <v>51880000</v>
      </c>
      <c r="C245" t="s">
        <v>22764</v>
      </c>
      <c r="D245" s="2">
        <v>295493</v>
      </c>
      <c r="E245" t="e">
        <f>VLOOKUP(C245,uctyZszm!A:C,2,FALSE)</f>
        <v>#N/A</v>
      </c>
    </row>
    <row r="246" spans="1:5" hidden="1" x14ac:dyDescent="0.25">
      <c r="A246" t="s">
        <v>23092</v>
      </c>
      <c r="B246" t="str">
        <f t="shared" si="3"/>
        <v>51890502</v>
      </c>
      <c r="C246" t="s">
        <v>22765</v>
      </c>
      <c r="D246" s="2">
        <v>2865</v>
      </c>
      <c r="E246" t="e">
        <f>VLOOKUP(C246,uctyZszm!A:C,2,FALSE)</f>
        <v>#N/A</v>
      </c>
    </row>
    <row r="247" spans="1:5" hidden="1" x14ac:dyDescent="0.25">
      <c r="A247" t="s">
        <v>23093</v>
      </c>
      <c r="B247" t="str">
        <f t="shared" si="3"/>
        <v>51890504</v>
      </c>
      <c r="C247" t="s">
        <v>22766</v>
      </c>
      <c r="D247" s="2">
        <v>1680</v>
      </c>
      <c r="E247" t="e">
        <f>VLOOKUP(C247,uctyZszm!A:C,2,FALSE)</f>
        <v>#N/A</v>
      </c>
    </row>
    <row r="248" spans="1:5" hidden="1" x14ac:dyDescent="0.25">
      <c r="A248" t="s">
        <v>23094</v>
      </c>
      <c r="B248" t="str">
        <f t="shared" si="3"/>
        <v>51890506</v>
      </c>
      <c r="C248" t="s">
        <v>22767</v>
      </c>
      <c r="D248" s="2">
        <v>46202</v>
      </c>
      <c r="E248" t="e">
        <f>VLOOKUP(C248,uctyZszm!A:C,2,FALSE)</f>
        <v>#N/A</v>
      </c>
    </row>
    <row r="249" spans="1:5" hidden="1" x14ac:dyDescent="0.25">
      <c r="A249" t="s">
        <v>23095</v>
      </c>
      <c r="B249" t="str">
        <f t="shared" si="3"/>
        <v>51890508</v>
      </c>
      <c r="C249" t="s">
        <v>22768</v>
      </c>
      <c r="D249" s="2">
        <v>21201</v>
      </c>
      <c r="E249" t="e">
        <f>VLOOKUP(C249,uctyZszm!A:C,2,FALSE)</f>
        <v>#N/A</v>
      </c>
    </row>
    <row r="250" spans="1:5" hidden="1" x14ac:dyDescent="0.25">
      <c r="A250" t="s">
        <v>23096</v>
      </c>
      <c r="B250" t="str">
        <f t="shared" si="3"/>
        <v>51890574</v>
      </c>
      <c r="C250" t="s">
        <v>22769</v>
      </c>
      <c r="D250" s="2">
        <v>2082</v>
      </c>
      <c r="E250" t="e">
        <f>VLOOKUP(C250,uctyZszm!A:C,2,FALSE)</f>
        <v>#N/A</v>
      </c>
    </row>
    <row r="251" spans="1:5" hidden="1" x14ac:dyDescent="0.25">
      <c r="A251" t="s">
        <v>23097</v>
      </c>
      <c r="B251" t="str">
        <f t="shared" si="3"/>
        <v>51890501</v>
      </c>
      <c r="C251" t="s">
        <v>22770</v>
      </c>
      <c r="D251">
        <v>110</v>
      </c>
      <c r="E251" t="e">
        <f>VLOOKUP(C251,uctyZszm!A:C,2,FALSE)</f>
        <v>#N/A</v>
      </c>
    </row>
    <row r="252" spans="1:5" hidden="1" x14ac:dyDescent="0.25">
      <c r="A252" t="s">
        <v>23098</v>
      </c>
      <c r="B252" t="str">
        <f t="shared" si="3"/>
        <v>51899004</v>
      </c>
      <c r="C252" t="s">
        <v>22771</v>
      </c>
      <c r="D252" s="2">
        <v>52943</v>
      </c>
      <c r="E252" t="e">
        <f>VLOOKUP(C252,uctyZszm!A:C,2,FALSE)</f>
        <v>#N/A</v>
      </c>
    </row>
    <row r="253" spans="1:5" hidden="1" x14ac:dyDescent="0.25">
      <c r="A253" t="s">
        <v>23099</v>
      </c>
      <c r="B253" t="str">
        <f t="shared" si="3"/>
        <v>52100000</v>
      </c>
      <c r="C253" t="s">
        <v>22772</v>
      </c>
      <c r="D253" s="2">
        <v>-1936062</v>
      </c>
      <c r="E253" t="e">
        <f>VLOOKUP(C253,uctyZszm!A:C,2,FALSE)</f>
        <v>#N/A</v>
      </c>
    </row>
    <row r="254" spans="1:5" hidden="1" x14ac:dyDescent="0.25">
      <c r="A254" t="s">
        <v>23100</v>
      </c>
      <c r="B254" t="str">
        <f t="shared" si="3"/>
        <v>52111000</v>
      </c>
      <c r="C254" t="s">
        <v>22773</v>
      </c>
      <c r="D254" s="2">
        <v>3125286939</v>
      </c>
      <c r="E254" t="e">
        <f>VLOOKUP(C254,uctyZszm!A:C,2,FALSE)</f>
        <v>#N/A</v>
      </c>
    </row>
    <row r="255" spans="1:5" hidden="1" x14ac:dyDescent="0.25">
      <c r="A255" t="s">
        <v>23101</v>
      </c>
      <c r="B255" t="str">
        <f t="shared" si="3"/>
        <v>52112000</v>
      </c>
      <c r="C255" t="s">
        <v>22774</v>
      </c>
      <c r="D255" s="2">
        <v>59368</v>
      </c>
      <c r="E255" t="e">
        <f>VLOOKUP(C255,uctyZszm!A:C,2,FALSE)</f>
        <v>#N/A</v>
      </c>
    </row>
    <row r="256" spans="1:5" hidden="1" x14ac:dyDescent="0.25">
      <c r="A256" t="s">
        <v>23102</v>
      </c>
      <c r="B256" t="str">
        <f t="shared" si="3"/>
        <v>52113000</v>
      </c>
      <c r="C256" t="s">
        <v>22775</v>
      </c>
      <c r="D256" s="2">
        <v>-796777</v>
      </c>
      <c r="E256" t="e">
        <f>VLOOKUP(C256,uctyZszm!A:C,2,FALSE)</f>
        <v>#N/A</v>
      </c>
    </row>
    <row r="257" spans="1:5" hidden="1" x14ac:dyDescent="0.25">
      <c r="A257" t="s">
        <v>23103</v>
      </c>
      <c r="B257" t="str">
        <f t="shared" si="3"/>
        <v>52114000</v>
      </c>
      <c r="C257" t="s">
        <v>22776</v>
      </c>
      <c r="D257">
        <v>0</v>
      </c>
      <c r="E257" t="e">
        <f>VLOOKUP(C257,uctyZszm!A:C,2,FALSE)</f>
        <v>#N/A</v>
      </c>
    </row>
    <row r="258" spans="1:5" hidden="1" x14ac:dyDescent="0.25">
      <c r="A258" t="s">
        <v>23104</v>
      </c>
      <c r="B258" t="str">
        <f t="shared" si="3"/>
        <v>52121000</v>
      </c>
      <c r="C258" t="s">
        <v>22777</v>
      </c>
      <c r="D258" s="2">
        <v>51005261</v>
      </c>
      <c r="E258" t="e">
        <f>VLOOKUP(C258,uctyZszm!A:C,2,FALSE)</f>
        <v>#N/A</v>
      </c>
    </row>
    <row r="259" spans="1:5" hidden="1" x14ac:dyDescent="0.25">
      <c r="A259" t="s">
        <v>23105</v>
      </c>
      <c r="B259" t="str">
        <f t="shared" ref="B259:B322" si="4">RIGHT(LEFT(C259,10),8)</f>
        <v>52125000</v>
      </c>
      <c r="C259" t="s">
        <v>22778</v>
      </c>
      <c r="D259" s="2">
        <v>819435</v>
      </c>
      <c r="E259" t="e">
        <f>VLOOKUP(C259,uctyZszm!A:C,2,FALSE)</f>
        <v>#N/A</v>
      </c>
    </row>
    <row r="260" spans="1:5" hidden="1" x14ac:dyDescent="0.25">
      <c r="A260" t="s">
        <v>23106</v>
      </c>
      <c r="B260" t="str">
        <f t="shared" si="4"/>
        <v>52128000</v>
      </c>
      <c r="C260" t="s">
        <v>22779</v>
      </c>
      <c r="D260" s="2">
        <v>18643281</v>
      </c>
      <c r="E260" t="e">
        <f>VLOOKUP(C260,uctyZszm!A:C,2,FALSE)</f>
        <v>#N/A</v>
      </c>
    </row>
    <row r="261" spans="1:5" hidden="1" x14ac:dyDescent="0.25">
      <c r="A261" t="s">
        <v>23107</v>
      </c>
      <c r="B261" t="str">
        <f t="shared" si="4"/>
        <v>52148000</v>
      </c>
      <c r="C261" t="s">
        <v>22780</v>
      </c>
      <c r="D261" s="2">
        <v>5754250</v>
      </c>
      <c r="E261" t="e">
        <f>VLOOKUP(C261,uctyZszm!A:C,2,FALSE)</f>
        <v>#N/A</v>
      </c>
    </row>
    <row r="262" spans="1:5" hidden="1" x14ac:dyDescent="0.25">
      <c r="A262" t="s">
        <v>23108</v>
      </c>
      <c r="B262" t="str">
        <f t="shared" si="4"/>
        <v>52190511</v>
      </c>
      <c r="C262" t="s">
        <v>22781</v>
      </c>
      <c r="D262" s="2">
        <v>1936062</v>
      </c>
      <c r="E262" t="e">
        <f>VLOOKUP(C262,uctyZszm!A:C,2,FALSE)</f>
        <v>#N/A</v>
      </c>
    </row>
    <row r="263" spans="1:5" hidden="1" x14ac:dyDescent="0.25">
      <c r="A263" t="s">
        <v>23109</v>
      </c>
      <c r="B263" t="str">
        <f t="shared" si="4"/>
        <v>52116000</v>
      </c>
      <c r="C263" t="s">
        <v>22782</v>
      </c>
      <c r="D263" s="2">
        <v>96901</v>
      </c>
      <c r="E263" t="e">
        <f>VLOOKUP(C263,uctyZszm!A:C,2,FALSE)</f>
        <v>#N/A</v>
      </c>
    </row>
    <row r="264" spans="1:5" hidden="1" x14ac:dyDescent="0.25">
      <c r="A264" t="s">
        <v>23110</v>
      </c>
      <c r="B264" t="str">
        <f t="shared" si="4"/>
        <v>52180000</v>
      </c>
      <c r="C264" t="s">
        <v>22783</v>
      </c>
      <c r="D264" s="2">
        <v>108500</v>
      </c>
      <c r="E264" t="e">
        <f>VLOOKUP(C264,uctyZszm!A:C,2,FALSE)</f>
        <v>#N/A</v>
      </c>
    </row>
    <row r="265" spans="1:5" hidden="1" x14ac:dyDescent="0.25">
      <c r="A265" t="s">
        <v>23111</v>
      </c>
      <c r="B265" t="str">
        <f t="shared" si="4"/>
        <v>52124000</v>
      </c>
      <c r="C265" t="s">
        <v>22784</v>
      </c>
      <c r="D265" s="2">
        <v>280767</v>
      </c>
      <c r="E265" t="e">
        <f>VLOOKUP(C265,uctyZszm!A:C,2,FALSE)</f>
        <v>#N/A</v>
      </c>
    </row>
    <row r="266" spans="1:5" hidden="1" x14ac:dyDescent="0.25">
      <c r="A266" t="s">
        <v>23112</v>
      </c>
      <c r="B266" t="str">
        <f t="shared" si="4"/>
        <v>52400000</v>
      </c>
      <c r="C266" t="s">
        <v>22785</v>
      </c>
      <c r="D266" s="2">
        <v>-642319</v>
      </c>
      <c r="E266" t="e">
        <f>VLOOKUP(C266,uctyZszm!A:C,2,FALSE)</f>
        <v>#N/A</v>
      </c>
    </row>
    <row r="267" spans="1:5" hidden="1" x14ac:dyDescent="0.25">
      <c r="A267" t="s">
        <v>23113</v>
      </c>
      <c r="B267" t="str">
        <f t="shared" si="4"/>
        <v>52401000</v>
      </c>
      <c r="C267" t="s">
        <v>22786</v>
      </c>
      <c r="D267" s="2">
        <v>285974245</v>
      </c>
      <c r="E267" t="e">
        <f>VLOOKUP(C267,uctyZszm!A:C,2,FALSE)</f>
        <v>#N/A</v>
      </c>
    </row>
    <row r="268" spans="1:5" hidden="1" x14ac:dyDescent="0.25">
      <c r="A268" t="s">
        <v>23114</v>
      </c>
      <c r="B268" t="str">
        <f t="shared" si="4"/>
        <v>52402000</v>
      </c>
      <c r="C268" t="s">
        <v>22787</v>
      </c>
      <c r="D268" s="2">
        <v>781285874</v>
      </c>
      <c r="E268" t="e">
        <f>VLOOKUP(C268,uctyZszm!A:C,2,FALSE)</f>
        <v>#N/A</v>
      </c>
    </row>
    <row r="269" spans="1:5" hidden="1" x14ac:dyDescent="0.25">
      <c r="A269" t="s">
        <v>23115</v>
      </c>
      <c r="B269" t="str">
        <f t="shared" si="4"/>
        <v>52413000</v>
      </c>
      <c r="C269" t="s">
        <v>22788</v>
      </c>
      <c r="D269" s="2">
        <v>-71327</v>
      </c>
      <c r="E269" t="e">
        <f>VLOOKUP(C269,uctyZszm!A:C,2,FALSE)</f>
        <v>#N/A</v>
      </c>
    </row>
    <row r="270" spans="1:5" hidden="1" x14ac:dyDescent="0.25">
      <c r="A270" t="s">
        <v>23116</v>
      </c>
      <c r="B270" t="str">
        <f t="shared" si="4"/>
        <v>52414000</v>
      </c>
      <c r="C270" t="s">
        <v>22789</v>
      </c>
      <c r="D270" s="2">
        <v>-3908895</v>
      </c>
      <c r="E270" t="e">
        <f>VLOOKUP(C270,uctyZszm!A:C,2,FALSE)</f>
        <v>#N/A</v>
      </c>
    </row>
    <row r="271" spans="1:5" hidden="1" x14ac:dyDescent="0.25">
      <c r="A271" t="s">
        <v>23117</v>
      </c>
      <c r="B271" t="str">
        <f t="shared" si="4"/>
        <v>52490501</v>
      </c>
      <c r="C271" t="s">
        <v>22790</v>
      </c>
      <c r="D271" s="2">
        <v>170839</v>
      </c>
      <c r="E271" t="e">
        <f>VLOOKUP(C271,uctyZszm!A:C,2,FALSE)</f>
        <v>#N/A</v>
      </c>
    </row>
    <row r="272" spans="1:5" hidden="1" x14ac:dyDescent="0.25">
      <c r="A272" t="s">
        <v>23118</v>
      </c>
      <c r="B272" t="str">
        <f t="shared" si="4"/>
        <v>52490502</v>
      </c>
      <c r="C272" t="s">
        <v>22791</v>
      </c>
      <c r="D272" s="2">
        <v>471480</v>
      </c>
      <c r="E272" t="e">
        <f>VLOOKUP(C272,uctyZszm!A:C,2,FALSE)</f>
        <v>#N/A</v>
      </c>
    </row>
    <row r="273" spans="1:5" hidden="1" x14ac:dyDescent="0.25">
      <c r="A273" t="s">
        <v>23119</v>
      </c>
      <c r="B273" t="str">
        <f t="shared" si="4"/>
        <v>52411000</v>
      </c>
      <c r="C273" t="s">
        <v>22792</v>
      </c>
      <c r="D273" s="2">
        <v>8721</v>
      </c>
      <c r="E273" t="e">
        <f>VLOOKUP(C273,uctyZszm!A:C,2,FALSE)</f>
        <v>#N/A</v>
      </c>
    </row>
    <row r="274" spans="1:5" hidden="1" x14ac:dyDescent="0.25">
      <c r="A274" t="s">
        <v>23120</v>
      </c>
      <c r="B274" t="str">
        <f t="shared" si="4"/>
        <v>52412000</v>
      </c>
      <c r="C274" t="s">
        <v>22793</v>
      </c>
      <c r="D274" s="2">
        <v>24031</v>
      </c>
      <c r="E274" t="e">
        <f>VLOOKUP(C274,uctyZszm!A:C,2,FALSE)</f>
        <v>#N/A</v>
      </c>
    </row>
    <row r="275" spans="1:5" hidden="1" x14ac:dyDescent="0.25">
      <c r="A275" t="s">
        <v>23121</v>
      </c>
      <c r="B275" t="str">
        <f t="shared" si="4"/>
        <v>52480000</v>
      </c>
      <c r="C275" t="s">
        <v>22794</v>
      </c>
      <c r="D275" s="2">
        <v>4432</v>
      </c>
      <c r="E275" t="e">
        <f>VLOOKUP(C275,uctyZszm!A:C,2,FALSE)</f>
        <v>#N/A</v>
      </c>
    </row>
    <row r="276" spans="1:5" hidden="1" x14ac:dyDescent="0.25">
      <c r="A276" t="s">
        <v>23122</v>
      </c>
      <c r="B276" t="str">
        <f t="shared" si="4"/>
        <v>52480001</v>
      </c>
      <c r="C276" t="s">
        <v>22795</v>
      </c>
      <c r="D276" s="2">
        <v>12214</v>
      </c>
      <c r="E276" t="e">
        <f>VLOOKUP(C276,uctyZszm!A:C,2,FALSE)</f>
        <v>#N/A</v>
      </c>
    </row>
    <row r="277" spans="1:5" hidden="1" x14ac:dyDescent="0.25">
      <c r="A277" t="s">
        <v>23123</v>
      </c>
      <c r="B277" t="str">
        <f t="shared" si="4"/>
        <v>52510000</v>
      </c>
      <c r="C277" t="s">
        <v>22796</v>
      </c>
      <c r="D277" s="2">
        <v>13086980</v>
      </c>
      <c r="E277" t="e">
        <f>VLOOKUP(C277,uctyZszm!A:C,2,FALSE)</f>
        <v>#N/A</v>
      </c>
    </row>
    <row r="278" spans="1:5" hidden="1" x14ac:dyDescent="0.25">
      <c r="A278" t="s">
        <v>23124</v>
      </c>
      <c r="B278" t="str">
        <f t="shared" si="4"/>
        <v>52700000</v>
      </c>
      <c r="C278" t="s">
        <v>22797</v>
      </c>
      <c r="D278" s="2">
        <v>-38081</v>
      </c>
      <c r="E278" t="e">
        <f>VLOOKUP(C278,uctyZszm!A:C,2,FALSE)</f>
        <v>#N/A</v>
      </c>
    </row>
    <row r="279" spans="1:5" hidden="1" x14ac:dyDescent="0.25">
      <c r="A279" t="s">
        <v>23125</v>
      </c>
      <c r="B279" t="str">
        <f t="shared" si="4"/>
        <v>52710001</v>
      </c>
      <c r="C279" t="s">
        <v>22798</v>
      </c>
      <c r="D279" s="2">
        <v>62862669</v>
      </c>
      <c r="E279" t="e">
        <f>VLOOKUP(C279,uctyZszm!A:C,2,FALSE)</f>
        <v>#N/A</v>
      </c>
    </row>
    <row r="280" spans="1:5" hidden="1" x14ac:dyDescent="0.25">
      <c r="A280" t="s">
        <v>23126</v>
      </c>
      <c r="B280" t="str">
        <f t="shared" si="4"/>
        <v>52790510</v>
      </c>
      <c r="C280" t="s">
        <v>22799</v>
      </c>
      <c r="D280" s="2">
        <v>38081</v>
      </c>
      <c r="E280" t="e">
        <f>VLOOKUP(C280,uctyZszm!A:C,2,FALSE)</f>
        <v>#N/A</v>
      </c>
    </row>
    <row r="281" spans="1:5" hidden="1" x14ac:dyDescent="0.25">
      <c r="A281" t="s">
        <v>23127</v>
      </c>
      <c r="B281" t="str">
        <f t="shared" si="4"/>
        <v>52810000</v>
      </c>
      <c r="C281" t="s">
        <v>22800</v>
      </c>
      <c r="D281" s="2">
        <v>936567</v>
      </c>
      <c r="E281" t="e">
        <f>VLOOKUP(C281,uctyZszm!A:C,2,FALSE)</f>
        <v>#N/A</v>
      </c>
    </row>
    <row r="282" spans="1:5" hidden="1" x14ac:dyDescent="0.25">
      <c r="A282" t="s">
        <v>23128</v>
      </c>
      <c r="B282" t="str">
        <f t="shared" si="4"/>
        <v>53200001</v>
      </c>
      <c r="C282" t="s">
        <v>22801</v>
      </c>
      <c r="D282" s="2">
        <v>289890</v>
      </c>
      <c r="E282" t="e">
        <f>VLOOKUP(C282,uctyZszm!A:C,2,FALSE)</f>
        <v>#N/A</v>
      </c>
    </row>
    <row r="283" spans="1:5" hidden="1" x14ac:dyDescent="0.25">
      <c r="A283" t="s">
        <v>23129</v>
      </c>
      <c r="B283" t="str">
        <f t="shared" si="4"/>
        <v>53801002</v>
      </c>
      <c r="C283" t="s">
        <v>22802</v>
      </c>
      <c r="D283" s="2">
        <v>27023</v>
      </c>
      <c r="E283" t="e">
        <f>VLOOKUP(C283,uctyZszm!A:C,2,FALSE)</f>
        <v>#N/A</v>
      </c>
    </row>
    <row r="284" spans="1:5" hidden="1" x14ac:dyDescent="0.25">
      <c r="A284" t="s">
        <v>23130</v>
      </c>
      <c r="B284" t="str">
        <f t="shared" si="4"/>
        <v>53801003</v>
      </c>
      <c r="C284" t="s">
        <v>22803</v>
      </c>
      <c r="D284" s="2">
        <v>99881</v>
      </c>
      <c r="E284" t="e">
        <f>VLOOKUP(C284,uctyZszm!A:C,2,FALSE)</f>
        <v>#N/A</v>
      </c>
    </row>
    <row r="285" spans="1:5" hidden="1" x14ac:dyDescent="0.25">
      <c r="A285" t="s">
        <v>23131</v>
      </c>
      <c r="B285" t="str">
        <f t="shared" si="4"/>
        <v>53801006</v>
      </c>
      <c r="C285" t="s">
        <v>22804</v>
      </c>
      <c r="D285" s="2">
        <v>15635</v>
      </c>
      <c r="E285" t="e">
        <f>VLOOKUP(C285,uctyZszm!A:C,2,FALSE)</f>
        <v>#N/A</v>
      </c>
    </row>
    <row r="286" spans="1:5" hidden="1" x14ac:dyDescent="0.25">
      <c r="A286" t="s">
        <v>23132</v>
      </c>
      <c r="B286" t="str">
        <f t="shared" si="4"/>
        <v>53801005</v>
      </c>
      <c r="C286" t="s">
        <v>22805</v>
      </c>
      <c r="D286" s="2">
        <v>4661</v>
      </c>
      <c r="E286" t="e">
        <f>VLOOKUP(C286,uctyZszm!A:C,2,FALSE)</f>
        <v>#N/A</v>
      </c>
    </row>
    <row r="287" spans="1:5" hidden="1" x14ac:dyDescent="0.25">
      <c r="A287" t="s">
        <v>23133</v>
      </c>
      <c r="B287" t="str">
        <f t="shared" si="4"/>
        <v>54101001</v>
      </c>
      <c r="C287" t="s">
        <v>22806</v>
      </c>
      <c r="D287" s="2">
        <v>18520</v>
      </c>
      <c r="E287" t="e">
        <f>VLOOKUP(C287,uctyZszm!A:C,2,FALSE)</f>
        <v>#N/A</v>
      </c>
    </row>
    <row r="288" spans="1:5" hidden="1" x14ac:dyDescent="0.25">
      <c r="A288" t="s">
        <v>23134</v>
      </c>
      <c r="B288" t="str">
        <f t="shared" si="4"/>
        <v>54200008</v>
      </c>
      <c r="C288" t="s">
        <v>22807</v>
      </c>
      <c r="D288" s="2">
        <v>670000</v>
      </c>
      <c r="E288" t="e">
        <f>VLOOKUP(C288,uctyZszm!A:C,2,FALSE)</f>
        <v>#N/A</v>
      </c>
    </row>
    <row r="289" spans="1:5" hidden="1" x14ac:dyDescent="0.25">
      <c r="A289" t="s">
        <v>23135</v>
      </c>
      <c r="B289" t="str">
        <f t="shared" si="4"/>
        <v>54201004</v>
      </c>
      <c r="C289" t="s">
        <v>22808</v>
      </c>
      <c r="D289">
        <v>80</v>
      </c>
      <c r="E289" t="e">
        <f>VLOOKUP(C289,uctyZszm!A:C,2,FALSE)</f>
        <v>#N/A</v>
      </c>
    </row>
    <row r="290" spans="1:5" hidden="1" x14ac:dyDescent="0.25">
      <c r="A290" t="s">
        <v>23136</v>
      </c>
      <c r="B290" t="str">
        <f t="shared" si="4"/>
        <v>54201012</v>
      </c>
      <c r="C290" t="s">
        <v>22809</v>
      </c>
      <c r="D290" s="2">
        <v>26000</v>
      </c>
      <c r="E290" t="e">
        <f>VLOOKUP(C290,uctyZszm!A:C,2,FALSE)</f>
        <v>#N/A</v>
      </c>
    </row>
    <row r="291" spans="1:5" hidden="1" x14ac:dyDescent="0.25">
      <c r="A291" t="s">
        <v>23137</v>
      </c>
      <c r="B291" t="str">
        <f t="shared" si="4"/>
        <v>54201013</v>
      </c>
      <c r="C291" t="s">
        <v>22810</v>
      </c>
      <c r="D291" s="2">
        <v>59603</v>
      </c>
      <c r="E291" t="e">
        <f>VLOOKUP(C291,uctyZszm!A:C,2,FALSE)</f>
        <v>#N/A</v>
      </c>
    </row>
    <row r="292" spans="1:5" hidden="1" x14ac:dyDescent="0.25">
      <c r="A292" t="s">
        <v>23138</v>
      </c>
      <c r="B292" t="str">
        <f t="shared" si="4"/>
        <v>54401001</v>
      </c>
      <c r="C292" t="s">
        <v>22811</v>
      </c>
      <c r="D292" s="2">
        <v>9842430</v>
      </c>
      <c r="E292" t="e">
        <f>VLOOKUP(C292,uctyZszm!A:C,2,FALSE)</f>
        <v>#N/A</v>
      </c>
    </row>
    <row r="293" spans="1:5" hidden="1" x14ac:dyDescent="0.25">
      <c r="A293" t="s">
        <v>23139</v>
      </c>
      <c r="B293" t="str">
        <f t="shared" si="4"/>
        <v>54401002</v>
      </c>
      <c r="C293" t="s">
        <v>22812</v>
      </c>
      <c r="D293" s="2">
        <v>39910503</v>
      </c>
      <c r="E293" t="e">
        <f>VLOOKUP(C293,uctyZszm!A:C,2,FALSE)</f>
        <v>#N/A</v>
      </c>
    </row>
    <row r="294" spans="1:5" hidden="1" x14ac:dyDescent="0.25">
      <c r="A294" t="s">
        <v>23140</v>
      </c>
      <c r="B294" t="str">
        <f t="shared" si="4"/>
        <v>54401003</v>
      </c>
      <c r="C294" t="s">
        <v>22813</v>
      </c>
      <c r="D294" s="2">
        <v>66961</v>
      </c>
      <c r="E294" t="e">
        <f>VLOOKUP(C294,uctyZszm!A:C,2,FALSE)</f>
        <v>#N/A</v>
      </c>
    </row>
    <row r="295" spans="1:5" hidden="1" x14ac:dyDescent="0.25">
      <c r="A295" t="s">
        <v>23141</v>
      </c>
      <c r="B295" t="str">
        <f t="shared" si="4"/>
        <v>54710002</v>
      </c>
      <c r="C295" t="s">
        <v>22814</v>
      </c>
      <c r="D295" s="2">
        <v>1947481</v>
      </c>
      <c r="E295" t="e">
        <f>VLOOKUP(C295,uctyZszm!A:C,2,FALSE)</f>
        <v>#N/A</v>
      </c>
    </row>
    <row r="296" spans="1:5" hidden="1" x14ac:dyDescent="0.25">
      <c r="A296" t="s">
        <v>23142</v>
      </c>
      <c r="B296" t="str">
        <f t="shared" si="4"/>
        <v>54900000</v>
      </c>
      <c r="C296" t="s">
        <v>22815</v>
      </c>
      <c r="D296" s="2">
        <v>-68431</v>
      </c>
      <c r="E296" t="e">
        <f>VLOOKUP(C296,uctyZszm!A:C,2,FALSE)</f>
        <v>#N/A</v>
      </c>
    </row>
    <row r="297" spans="1:5" hidden="1" x14ac:dyDescent="0.25">
      <c r="A297" t="s">
        <v>23143</v>
      </c>
      <c r="B297" t="str">
        <f t="shared" si="4"/>
        <v>54901026</v>
      </c>
      <c r="C297" t="s">
        <v>22816</v>
      </c>
      <c r="D297" s="2">
        <v>673099</v>
      </c>
      <c r="E297" t="e">
        <f>VLOOKUP(C297,uctyZszm!A:C,2,FALSE)</f>
        <v>#N/A</v>
      </c>
    </row>
    <row r="298" spans="1:5" hidden="1" x14ac:dyDescent="0.25">
      <c r="A298" t="s">
        <v>23144</v>
      </c>
      <c r="B298" t="str">
        <f t="shared" si="4"/>
        <v>54908001</v>
      </c>
      <c r="C298" t="s">
        <v>22817</v>
      </c>
      <c r="D298" s="2">
        <v>386769</v>
      </c>
      <c r="E298" t="e">
        <f>VLOOKUP(C298,uctyZszm!A:C,2,FALSE)</f>
        <v>#N/A</v>
      </c>
    </row>
    <row r="299" spans="1:5" hidden="1" x14ac:dyDescent="0.25">
      <c r="A299" t="s">
        <v>23145</v>
      </c>
      <c r="B299" t="str">
        <f t="shared" si="4"/>
        <v>54908002</v>
      </c>
      <c r="C299" t="s">
        <v>22818</v>
      </c>
      <c r="D299" s="2">
        <v>10728</v>
      </c>
      <c r="E299" t="e">
        <f>VLOOKUP(C299,uctyZszm!A:C,2,FALSE)</f>
        <v>#N/A</v>
      </c>
    </row>
    <row r="300" spans="1:5" hidden="1" x14ac:dyDescent="0.25">
      <c r="A300" t="s">
        <v>23146</v>
      </c>
      <c r="B300" t="str">
        <f t="shared" si="4"/>
        <v>54910001</v>
      </c>
      <c r="C300" t="s">
        <v>22819</v>
      </c>
      <c r="D300" s="2">
        <v>24727</v>
      </c>
      <c r="E300" t="e">
        <f>VLOOKUP(C300,uctyZszm!A:C,2,FALSE)</f>
        <v>#N/A</v>
      </c>
    </row>
    <row r="301" spans="1:5" hidden="1" x14ac:dyDescent="0.25">
      <c r="A301" t="s">
        <v>23147</v>
      </c>
      <c r="B301" t="str">
        <f t="shared" si="4"/>
        <v>54910003</v>
      </c>
      <c r="C301" t="s">
        <v>22820</v>
      </c>
      <c r="D301" s="2">
        <v>493534</v>
      </c>
      <c r="E301" t="e">
        <f>VLOOKUP(C301,uctyZszm!A:C,2,FALSE)</f>
        <v>#N/A</v>
      </c>
    </row>
    <row r="302" spans="1:5" hidden="1" x14ac:dyDescent="0.25">
      <c r="A302" t="s">
        <v>23148</v>
      </c>
      <c r="B302" t="str">
        <f t="shared" si="4"/>
        <v>54910004</v>
      </c>
      <c r="C302" t="s">
        <v>22821</v>
      </c>
      <c r="D302" s="2">
        <v>608308</v>
      </c>
      <c r="E302" t="e">
        <f>VLOOKUP(C302,uctyZszm!A:C,2,FALSE)</f>
        <v>#N/A</v>
      </c>
    </row>
    <row r="303" spans="1:5" hidden="1" x14ac:dyDescent="0.25">
      <c r="A303" t="s">
        <v>23149</v>
      </c>
      <c r="B303" t="str">
        <f t="shared" si="4"/>
        <v>54910007</v>
      </c>
      <c r="C303" t="s">
        <v>22822</v>
      </c>
      <c r="D303" s="2">
        <v>92829</v>
      </c>
      <c r="E303" t="e">
        <f>VLOOKUP(C303,uctyZszm!A:C,2,FALSE)</f>
        <v>#N/A</v>
      </c>
    </row>
    <row r="304" spans="1:5" hidden="1" x14ac:dyDescent="0.25">
      <c r="A304" t="s">
        <v>23150</v>
      </c>
      <c r="B304" t="str">
        <f t="shared" si="4"/>
        <v>54910008</v>
      </c>
      <c r="C304" t="s">
        <v>22823</v>
      </c>
      <c r="D304" s="2">
        <v>1921493</v>
      </c>
      <c r="E304" t="e">
        <f>VLOOKUP(C304,uctyZszm!A:C,2,FALSE)</f>
        <v>#N/A</v>
      </c>
    </row>
    <row r="305" spans="1:5" hidden="1" x14ac:dyDescent="0.25">
      <c r="A305" t="s">
        <v>23151</v>
      </c>
      <c r="B305" t="str">
        <f t="shared" si="4"/>
        <v>54910009</v>
      </c>
      <c r="C305" t="s">
        <v>22824</v>
      </c>
      <c r="D305" s="2">
        <v>2798780</v>
      </c>
      <c r="E305" t="e">
        <f>VLOOKUP(C305,uctyZszm!A:C,2,FALSE)</f>
        <v>#N/A</v>
      </c>
    </row>
    <row r="306" spans="1:5" hidden="1" x14ac:dyDescent="0.25">
      <c r="A306" t="s">
        <v>23152</v>
      </c>
      <c r="B306" t="str">
        <f t="shared" si="4"/>
        <v>54910010</v>
      </c>
      <c r="C306" t="s">
        <v>22825</v>
      </c>
      <c r="D306" s="2">
        <v>1072352</v>
      </c>
      <c r="E306" t="e">
        <f>VLOOKUP(C306,uctyZszm!A:C,2,FALSE)</f>
        <v>#N/A</v>
      </c>
    </row>
    <row r="307" spans="1:5" hidden="1" x14ac:dyDescent="0.25">
      <c r="A307" t="s">
        <v>23153</v>
      </c>
      <c r="B307" t="str">
        <f t="shared" si="4"/>
        <v>54910011</v>
      </c>
      <c r="C307" t="s">
        <v>22826</v>
      </c>
      <c r="D307" s="2">
        <v>431418</v>
      </c>
      <c r="E307" t="e">
        <f>VLOOKUP(C307,uctyZszm!A:C,2,FALSE)</f>
        <v>#N/A</v>
      </c>
    </row>
    <row r="308" spans="1:5" hidden="1" x14ac:dyDescent="0.25">
      <c r="A308" t="s">
        <v>23154</v>
      </c>
      <c r="B308" t="str">
        <f t="shared" si="4"/>
        <v>54910016</v>
      </c>
      <c r="C308" t="s">
        <v>22827</v>
      </c>
      <c r="D308" s="2">
        <v>74699</v>
      </c>
      <c r="E308" t="e">
        <f>VLOOKUP(C308,uctyZszm!A:C,2,FALSE)</f>
        <v>#N/A</v>
      </c>
    </row>
    <row r="309" spans="1:5" hidden="1" x14ac:dyDescent="0.25">
      <c r="A309" t="s">
        <v>23155</v>
      </c>
      <c r="B309" t="str">
        <f t="shared" si="4"/>
        <v>54910017</v>
      </c>
      <c r="C309" t="s">
        <v>22828</v>
      </c>
      <c r="D309" s="2">
        <v>185530</v>
      </c>
      <c r="E309" t="e">
        <f>VLOOKUP(C309,uctyZszm!A:C,2,FALSE)</f>
        <v>#N/A</v>
      </c>
    </row>
    <row r="310" spans="1:5" hidden="1" x14ac:dyDescent="0.25">
      <c r="A310" t="s">
        <v>23156</v>
      </c>
      <c r="B310" t="str">
        <f t="shared" si="4"/>
        <v>54910018</v>
      </c>
      <c r="C310" t="s">
        <v>22829</v>
      </c>
      <c r="D310" s="2">
        <v>10000</v>
      </c>
      <c r="E310" t="e">
        <f>VLOOKUP(C310,uctyZszm!A:C,2,FALSE)</f>
        <v>#N/A</v>
      </c>
    </row>
    <row r="311" spans="1:5" hidden="1" x14ac:dyDescent="0.25">
      <c r="A311" t="s">
        <v>23157</v>
      </c>
      <c r="B311" t="str">
        <f t="shared" si="4"/>
        <v>54910401</v>
      </c>
      <c r="C311" t="s">
        <v>22830</v>
      </c>
      <c r="D311" s="2">
        <v>914046</v>
      </c>
      <c r="E311" t="e">
        <f>VLOOKUP(C311,uctyZszm!A:C,2,FALSE)</f>
        <v>#N/A</v>
      </c>
    </row>
    <row r="312" spans="1:5" hidden="1" x14ac:dyDescent="0.25">
      <c r="A312" t="s">
        <v>23158</v>
      </c>
      <c r="B312" t="str">
        <f t="shared" si="4"/>
        <v>54910006</v>
      </c>
      <c r="C312" t="s">
        <v>22831</v>
      </c>
      <c r="D312" s="2">
        <v>164264</v>
      </c>
      <c r="E312" t="e">
        <f>VLOOKUP(C312,uctyZszm!A:C,2,FALSE)</f>
        <v>#N/A</v>
      </c>
    </row>
    <row r="313" spans="1:5" hidden="1" x14ac:dyDescent="0.25">
      <c r="A313" t="s">
        <v>23159</v>
      </c>
      <c r="B313" t="str">
        <f t="shared" si="4"/>
        <v>54910002</v>
      </c>
      <c r="C313" t="s">
        <v>22832</v>
      </c>
      <c r="D313">
        <v>0</v>
      </c>
      <c r="E313" t="e">
        <f>VLOOKUP(C313,uctyZszm!A:C,2,FALSE)</f>
        <v>#N/A</v>
      </c>
    </row>
    <row r="314" spans="1:5" hidden="1" x14ac:dyDescent="0.25">
      <c r="A314" t="s">
        <v>23160</v>
      </c>
      <c r="B314" t="str">
        <f t="shared" si="4"/>
        <v>54911001</v>
      </c>
      <c r="C314" t="s">
        <v>22833</v>
      </c>
      <c r="D314" s="2">
        <v>3412820</v>
      </c>
      <c r="E314" t="e">
        <f>VLOOKUP(C314,uctyZszm!A:C,2,FALSE)</f>
        <v>#N/A</v>
      </c>
    </row>
    <row r="315" spans="1:5" hidden="1" x14ac:dyDescent="0.25">
      <c r="A315" t="s">
        <v>23161</v>
      </c>
      <c r="B315" t="str">
        <f t="shared" si="4"/>
        <v>54911002</v>
      </c>
      <c r="C315" t="s">
        <v>22834</v>
      </c>
      <c r="D315" s="2">
        <v>8750000</v>
      </c>
      <c r="E315" t="e">
        <f>VLOOKUP(C315,uctyZszm!A:C,2,FALSE)</f>
        <v>#N/A</v>
      </c>
    </row>
    <row r="316" spans="1:5" hidden="1" x14ac:dyDescent="0.25">
      <c r="A316" t="s">
        <v>23162</v>
      </c>
      <c r="B316" t="str">
        <f t="shared" si="4"/>
        <v>54911003</v>
      </c>
      <c r="C316" t="s">
        <v>22835</v>
      </c>
      <c r="D316" s="2">
        <v>959063</v>
      </c>
      <c r="E316" t="e">
        <f>VLOOKUP(C316,uctyZszm!A:C,2,FALSE)</f>
        <v>#N/A</v>
      </c>
    </row>
    <row r="317" spans="1:5" hidden="1" x14ac:dyDescent="0.25">
      <c r="A317" t="s">
        <v>23163</v>
      </c>
      <c r="B317" t="str">
        <f t="shared" si="4"/>
        <v>54911004</v>
      </c>
      <c r="C317" t="s">
        <v>22836</v>
      </c>
      <c r="D317" s="2">
        <v>1856</v>
      </c>
      <c r="E317" t="e">
        <f>VLOOKUP(C317,uctyZszm!A:C,2,FALSE)</f>
        <v>#N/A</v>
      </c>
    </row>
    <row r="318" spans="1:5" hidden="1" x14ac:dyDescent="0.25">
      <c r="A318" t="s">
        <v>23164</v>
      </c>
      <c r="B318" t="str">
        <f t="shared" si="4"/>
        <v>54920000</v>
      </c>
      <c r="C318" t="s">
        <v>22837</v>
      </c>
      <c r="D318" s="2">
        <v>30000</v>
      </c>
      <c r="E318" t="e">
        <f>VLOOKUP(C318,uctyZszm!A:C,2,FALSE)</f>
        <v>#N/A</v>
      </c>
    </row>
    <row r="319" spans="1:5" hidden="1" x14ac:dyDescent="0.25">
      <c r="A319" t="s">
        <v>23165</v>
      </c>
      <c r="B319" t="str">
        <f t="shared" si="4"/>
        <v>54921000</v>
      </c>
      <c r="C319" t="s">
        <v>22838</v>
      </c>
      <c r="D319" s="2">
        <v>408550</v>
      </c>
      <c r="E319" t="e">
        <f>VLOOKUP(C319,uctyZszm!A:C,2,FALSE)</f>
        <v>#N/A</v>
      </c>
    </row>
    <row r="320" spans="1:5" hidden="1" x14ac:dyDescent="0.25">
      <c r="A320" t="s">
        <v>23166</v>
      </c>
      <c r="B320" t="str">
        <f t="shared" si="4"/>
        <v>54924002</v>
      </c>
      <c r="C320" t="s">
        <v>22839</v>
      </c>
      <c r="D320" s="2">
        <v>271109</v>
      </c>
      <c r="E320" t="e">
        <f>VLOOKUP(C320,uctyZszm!A:C,2,FALSE)</f>
        <v>#N/A</v>
      </c>
    </row>
    <row r="321" spans="1:5" hidden="1" x14ac:dyDescent="0.25">
      <c r="A321" t="s">
        <v>23167</v>
      </c>
      <c r="B321" t="str">
        <f t="shared" si="4"/>
        <v>54925000</v>
      </c>
      <c r="C321" t="s">
        <v>22840</v>
      </c>
      <c r="D321" s="2">
        <v>4420676</v>
      </c>
      <c r="E321" t="e">
        <f>VLOOKUP(C321,uctyZszm!A:C,2,FALSE)</f>
        <v>#N/A</v>
      </c>
    </row>
    <row r="322" spans="1:5" hidden="1" x14ac:dyDescent="0.25">
      <c r="A322" t="s">
        <v>23168</v>
      </c>
      <c r="B322" t="str">
        <f t="shared" si="4"/>
        <v>54970000</v>
      </c>
      <c r="C322" t="s">
        <v>22841</v>
      </c>
      <c r="D322">
        <v>0</v>
      </c>
      <c r="E322" t="e">
        <f>VLOOKUP(C322,uctyZszm!A:C,2,FALSE)</f>
        <v>#N/A</v>
      </c>
    </row>
    <row r="323" spans="1:5" hidden="1" x14ac:dyDescent="0.25">
      <c r="A323" t="s">
        <v>23169</v>
      </c>
      <c r="B323" t="str">
        <f t="shared" ref="B323:B380" si="5">RIGHT(LEFT(C323,10),8)</f>
        <v>54971000</v>
      </c>
      <c r="C323" t="s">
        <v>22842</v>
      </c>
      <c r="D323" s="2">
        <v>46449</v>
      </c>
      <c r="E323" t="e">
        <f>VLOOKUP(C323,uctyZszm!A:C,2,FALSE)</f>
        <v>#N/A</v>
      </c>
    </row>
    <row r="324" spans="1:5" hidden="1" x14ac:dyDescent="0.25">
      <c r="A324" t="s">
        <v>23170</v>
      </c>
      <c r="B324" t="str">
        <f t="shared" si="5"/>
        <v>54972000</v>
      </c>
      <c r="C324" t="s">
        <v>22843</v>
      </c>
      <c r="D324" s="2">
        <v>1156814</v>
      </c>
      <c r="E324" t="e">
        <f>VLOOKUP(C324,uctyZszm!A:C,2,FALSE)</f>
        <v>#N/A</v>
      </c>
    </row>
    <row r="325" spans="1:5" hidden="1" x14ac:dyDescent="0.25">
      <c r="A325" t="s">
        <v>23171</v>
      </c>
      <c r="B325" t="str">
        <f t="shared" si="5"/>
        <v>54973000</v>
      </c>
      <c r="C325" t="s">
        <v>22844</v>
      </c>
      <c r="D325" s="2">
        <v>626207</v>
      </c>
      <c r="E325" t="e">
        <f>VLOOKUP(C325,uctyZszm!A:C,2,FALSE)</f>
        <v>#N/A</v>
      </c>
    </row>
    <row r="326" spans="1:5" hidden="1" x14ac:dyDescent="0.25">
      <c r="A326" t="s">
        <v>23172</v>
      </c>
      <c r="B326" t="str">
        <f t="shared" si="5"/>
        <v>54977000</v>
      </c>
      <c r="C326" t="s">
        <v>22845</v>
      </c>
      <c r="D326" s="2">
        <v>662928</v>
      </c>
      <c r="E326" t="e">
        <f>VLOOKUP(C326,uctyZszm!A:C,2,FALSE)</f>
        <v>#N/A</v>
      </c>
    </row>
    <row r="327" spans="1:5" hidden="1" x14ac:dyDescent="0.25">
      <c r="A327" t="s">
        <v>23173</v>
      </c>
      <c r="B327" t="str">
        <f t="shared" si="5"/>
        <v>54980000</v>
      </c>
      <c r="C327" t="s">
        <v>22846</v>
      </c>
      <c r="D327" s="2">
        <v>1055134</v>
      </c>
      <c r="E327" t="e">
        <f>VLOOKUP(C327,uctyZszm!A:C,2,FALSE)</f>
        <v>#N/A</v>
      </c>
    </row>
    <row r="328" spans="1:5" hidden="1" x14ac:dyDescent="0.25">
      <c r="A328" t="s">
        <v>23174</v>
      </c>
      <c r="B328" t="str">
        <f t="shared" si="5"/>
        <v>54990510</v>
      </c>
      <c r="C328" t="s">
        <v>22847</v>
      </c>
      <c r="D328" s="2">
        <v>68431</v>
      </c>
      <c r="E328" t="e">
        <f>VLOOKUP(C328,uctyZszm!A:C,2,FALSE)</f>
        <v>#N/A</v>
      </c>
    </row>
    <row r="329" spans="1:5" hidden="1" x14ac:dyDescent="0.25">
      <c r="A329" t="s">
        <v>23175</v>
      </c>
      <c r="B329" t="str">
        <f t="shared" si="5"/>
        <v>54999000</v>
      </c>
      <c r="C329" t="s">
        <v>22848</v>
      </c>
      <c r="D329" s="2">
        <v>157340</v>
      </c>
      <c r="E329" t="e">
        <f>VLOOKUP(C329,uctyZszm!A:C,2,FALSE)</f>
        <v>#N/A</v>
      </c>
    </row>
    <row r="330" spans="1:5" hidden="1" x14ac:dyDescent="0.25">
      <c r="A330" t="s">
        <v>23176</v>
      </c>
      <c r="B330" t="str">
        <f t="shared" si="5"/>
        <v>54999002</v>
      </c>
      <c r="C330" t="s">
        <v>22849</v>
      </c>
      <c r="D330" s="2">
        <v>306861</v>
      </c>
      <c r="E330" t="e">
        <f>VLOOKUP(C330,uctyZszm!A:C,2,FALSE)</f>
        <v>#N/A</v>
      </c>
    </row>
    <row r="331" spans="1:5" hidden="1" x14ac:dyDescent="0.25">
      <c r="A331" t="s">
        <v>23177</v>
      </c>
      <c r="B331" t="str">
        <f t="shared" si="5"/>
        <v>55100000</v>
      </c>
      <c r="C331" t="s">
        <v>22850</v>
      </c>
      <c r="D331" s="2">
        <v>-267439</v>
      </c>
      <c r="E331" t="e">
        <f>VLOOKUP(C331,uctyZszm!A:C,2,FALSE)</f>
        <v>#N/A</v>
      </c>
    </row>
    <row r="332" spans="1:5" hidden="1" x14ac:dyDescent="0.25">
      <c r="A332" t="s">
        <v>23178</v>
      </c>
      <c r="B332" t="str">
        <f t="shared" si="5"/>
        <v>55110002</v>
      </c>
      <c r="C332" t="s">
        <v>22851</v>
      </c>
      <c r="D332" s="2">
        <v>6913745</v>
      </c>
      <c r="E332" t="e">
        <f>VLOOKUP(C332,uctyZszm!A:C,2,FALSE)</f>
        <v>#N/A</v>
      </c>
    </row>
    <row r="333" spans="1:5" hidden="1" x14ac:dyDescent="0.25">
      <c r="A333" t="s">
        <v>23179</v>
      </c>
      <c r="B333" t="str">
        <f t="shared" si="5"/>
        <v>55110003</v>
      </c>
      <c r="C333" t="s">
        <v>22852</v>
      </c>
      <c r="D333" s="2">
        <v>43779187</v>
      </c>
      <c r="E333" t="e">
        <f>VLOOKUP(C333,uctyZszm!A:C,2,FALSE)</f>
        <v>#N/A</v>
      </c>
    </row>
    <row r="334" spans="1:5" hidden="1" x14ac:dyDescent="0.25">
      <c r="A334" t="s">
        <v>23180</v>
      </c>
      <c r="B334" t="str">
        <f t="shared" si="5"/>
        <v>55110004</v>
      </c>
      <c r="C334" t="s">
        <v>22853</v>
      </c>
      <c r="D334" s="2">
        <v>108142785</v>
      </c>
      <c r="E334" t="e">
        <f>VLOOKUP(C334,uctyZszm!A:C,2,FALSE)</f>
        <v>#N/A</v>
      </c>
    </row>
    <row r="335" spans="1:5" hidden="1" x14ac:dyDescent="0.25">
      <c r="A335" t="s">
        <v>23181</v>
      </c>
      <c r="B335" t="str">
        <f t="shared" si="5"/>
        <v>55110005</v>
      </c>
      <c r="C335" t="s">
        <v>22854</v>
      </c>
      <c r="D335" s="2">
        <v>45121007</v>
      </c>
      <c r="E335" t="e">
        <f>VLOOKUP(C335,uctyZszm!A:C,2,FALSE)</f>
        <v>#N/A</v>
      </c>
    </row>
    <row r="336" spans="1:5" hidden="1" x14ac:dyDescent="0.25">
      <c r="A336" t="s">
        <v>23182</v>
      </c>
      <c r="B336" t="str">
        <f t="shared" si="5"/>
        <v>55110012</v>
      </c>
      <c r="C336" t="s">
        <v>22855</v>
      </c>
      <c r="D336" s="2">
        <v>13951561</v>
      </c>
      <c r="E336" t="e">
        <f>VLOOKUP(C336,uctyZszm!A:C,2,FALSE)</f>
        <v>#N/A</v>
      </c>
    </row>
    <row r="337" spans="1:5" hidden="1" x14ac:dyDescent="0.25">
      <c r="A337" t="s">
        <v>23183</v>
      </c>
      <c r="B337" t="str">
        <f t="shared" si="5"/>
        <v>55110013</v>
      </c>
      <c r="C337" t="s">
        <v>22856</v>
      </c>
      <c r="D337" s="2">
        <v>25536408</v>
      </c>
      <c r="E337" t="e">
        <f>VLOOKUP(C337,uctyZszm!A:C,2,FALSE)</f>
        <v>#N/A</v>
      </c>
    </row>
    <row r="338" spans="1:5" hidden="1" x14ac:dyDescent="0.25">
      <c r="A338" t="s">
        <v>23184</v>
      </c>
      <c r="B338" t="str">
        <f t="shared" si="5"/>
        <v>55110014</v>
      </c>
      <c r="C338" t="s">
        <v>22857</v>
      </c>
      <c r="D338" s="2">
        <v>123479124</v>
      </c>
      <c r="E338" t="e">
        <f>VLOOKUP(C338,uctyZszm!A:C,2,FALSE)</f>
        <v>#N/A</v>
      </c>
    </row>
    <row r="339" spans="1:5" hidden="1" x14ac:dyDescent="0.25">
      <c r="A339" t="s">
        <v>23185</v>
      </c>
      <c r="B339" t="str">
        <f t="shared" si="5"/>
        <v>55110015</v>
      </c>
      <c r="C339" t="s">
        <v>22858</v>
      </c>
      <c r="D339" s="2">
        <v>11767414</v>
      </c>
      <c r="E339" t="e">
        <f>VLOOKUP(C339,uctyZszm!A:C,2,FALSE)</f>
        <v>#N/A</v>
      </c>
    </row>
    <row r="340" spans="1:5" hidden="1" x14ac:dyDescent="0.25">
      <c r="A340" t="s">
        <v>23186</v>
      </c>
      <c r="B340" t="str">
        <f t="shared" si="5"/>
        <v>55120004</v>
      </c>
      <c r="C340" t="s">
        <v>22859</v>
      </c>
      <c r="D340" s="2">
        <v>1776729</v>
      </c>
      <c r="E340" t="e">
        <f>VLOOKUP(C340,uctyZszm!A:C,2,FALSE)</f>
        <v>#N/A</v>
      </c>
    </row>
    <row r="341" spans="1:5" hidden="1" x14ac:dyDescent="0.25">
      <c r="A341" t="s">
        <v>23187</v>
      </c>
      <c r="B341" t="str">
        <f t="shared" si="5"/>
        <v>55120005</v>
      </c>
      <c r="C341" t="s">
        <v>22860</v>
      </c>
      <c r="D341" s="2">
        <v>1069684</v>
      </c>
      <c r="E341" t="e">
        <f>VLOOKUP(C341,uctyZszm!A:C,2,FALSE)</f>
        <v>#N/A</v>
      </c>
    </row>
    <row r="342" spans="1:5" hidden="1" x14ac:dyDescent="0.25">
      <c r="A342" t="s">
        <v>23188</v>
      </c>
      <c r="B342" t="str">
        <f t="shared" si="5"/>
        <v>55120003</v>
      </c>
      <c r="C342" t="s">
        <v>22861</v>
      </c>
      <c r="D342" s="2">
        <v>41757</v>
      </c>
      <c r="E342" t="e">
        <f>VLOOKUP(C342,uctyZszm!A:C,2,FALSE)</f>
        <v>#N/A</v>
      </c>
    </row>
    <row r="343" spans="1:5" hidden="1" x14ac:dyDescent="0.25">
      <c r="A343" t="s">
        <v>23189</v>
      </c>
      <c r="B343" t="str">
        <f t="shared" si="5"/>
        <v>55120002</v>
      </c>
      <c r="C343" t="s">
        <v>22862</v>
      </c>
      <c r="D343">
        <v>958</v>
      </c>
      <c r="E343" t="e">
        <f>VLOOKUP(C343,uctyZszm!A:C,2,FALSE)</f>
        <v>#N/A</v>
      </c>
    </row>
    <row r="344" spans="1:5" hidden="1" x14ac:dyDescent="0.25">
      <c r="A344" t="s">
        <v>23190</v>
      </c>
      <c r="B344" t="str">
        <f t="shared" si="5"/>
        <v>55190510</v>
      </c>
      <c r="C344" t="s">
        <v>22863</v>
      </c>
      <c r="D344" s="2">
        <v>267439</v>
      </c>
      <c r="E344" t="e">
        <f>VLOOKUP(C344,uctyZszm!A:C,2,FALSE)</f>
        <v>#N/A</v>
      </c>
    </row>
    <row r="345" spans="1:5" hidden="1" x14ac:dyDescent="0.25">
      <c r="A345" t="s">
        <v>23191</v>
      </c>
      <c r="B345" t="str">
        <f t="shared" si="5"/>
        <v>55599040</v>
      </c>
      <c r="C345" t="s">
        <v>22864</v>
      </c>
      <c r="D345" s="2">
        <v>4903059</v>
      </c>
      <c r="E345" t="e">
        <f>VLOOKUP(C345,uctyZszm!A:C,2,FALSE)</f>
        <v>#N/A</v>
      </c>
    </row>
    <row r="346" spans="1:5" hidden="1" x14ac:dyDescent="0.25">
      <c r="A346" t="s">
        <v>23192</v>
      </c>
      <c r="B346" t="str">
        <f t="shared" si="5"/>
        <v>55799001</v>
      </c>
      <c r="C346" t="s">
        <v>22865</v>
      </c>
      <c r="D346" s="2">
        <v>2461247</v>
      </c>
      <c r="E346" t="e">
        <f>VLOOKUP(C346,uctyZszm!A:C,2,FALSE)</f>
        <v>#N/A</v>
      </c>
    </row>
    <row r="347" spans="1:5" hidden="1" x14ac:dyDescent="0.25">
      <c r="A347" t="s">
        <v>23193</v>
      </c>
      <c r="B347" t="str">
        <f t="shared" si="5"/>
        <v>55800000</v>
      </c>
      <c r="C347" t="s">
        <v>22866</v>
      </c>
      <c r="D347" s="2">
        <v>-6893</v>
      </c>
      <c r="E347" t="e">
        <f>VLOOKUP(C347,uctyZszm!A:C,2,FALSE)</f>
        <v>#N/A</v>
      </c>
    </row>
    <row r="348" spans="1:5" hidden="1" x14ac:dyDescent="0.25">
      <c r="A348" t="s">
        <v>23194</v>
      </c>
      <c r="B348" t="str">
        <f t="shared" si="5"/>
        <v>55801001</v>
      </c>
      <c r="C348" t="s">
        <v>22867</v>
      </c>
      <c r="D348" s="2">
        <v>26438057</v>
      </c>
      <c r="E348" t="e">
        <f>VLOOKUP(C348,uctyZszm!A:C,2,FALSE)</f>
        <v>#N/A</v>
      </c>
    </row>
    <row r="349" spans="1:5" hidden="1" x14ac:dyDescent="0.25">
      <c r="A349" t="s">
        <v>23195</v>
      </c>
      <c r="B349" t="str">
        <f t="shared" si="5"/>
        <v>55801002</v>
      </c>
      <c r="C349" t="s">
        <v>22868</v>
      </c>
      <c r="D349" s="2">
        <v>7852397</v>
      </c>
      <c r="E349" t="e">
        <f>VLOOKUP(C349,uctyZszm!A:C,2,FALSE)</f>
        <v>#N/A</v>
      </c>
    </row>
    <row r="350" spans="1:5" hidden="1" x14ac:dyDescent="0.25">
      <c r="A350" t="s">
        <v>23196</v>
      </c>
      <c r="B350" t="str">
        <f t="shared" si="5"/>
        <v>55801080</v>
      </c>
      <c r="C350" t="s">
        <v>22869</v>
      </c>
      <c r="D350" s="2">
        <v>475573</v>
      </c>
      <c r="E350" t="e">
        <f>VLOOKUP(C350,uctyZszm!A:C,2,FALSE)</f>
        <v>#N/A</v>
      </c>
    </row>
    <row r="351" spans="1:5" hidden="1" x14ac:dyDescent="0.25">
      <c r="A351" t="s">
        <v>23197</v>
      </c>
      <c r="B351" t="str">
        <f t="shared" si="5"/>
        <v>55801081</v>
      </c>
      <c r="C351" t="s">
        <v>22870</v>
      </c>
      <c r="D351" s="2">
        <v>143118</v>
      </c>
      <c r="E351" t="e">
        <f>VLOOKUP(C351,uctyZszm!A:C,2,FALSE)</f>
        <v>#N/A</v>
      </c>
    </row>
    <row r="352" spans="1:5" hidden="1" x14ac:dyDescent="0.25">
      <c r="A352" t="s">
        <v>23198</v>
      </c>
      <c r="B352" t="str">
        <f t="shared" si="5"/>
        <v>55802001</v>
      </c>
      <c r="C352" t="s">
        <v>22871</v>
      </c>
      <c r="D352" s="2">
        <v>1791701</v>
      </c>
      <c r="E352" t="e">
        <f>VLOOKUP(C352,uctyZszm!A:C,2,FALSE)</f>
        <v>#N/A</v>
      </c>
    </row>
    <row r="353" spans="1:5" hidden="1" x14ac:dyDescent="0.25">
      <c r="A353" t="s">
        <v>23199</v>
      </c>
      <c r="B353" t="str">
        <f t="shared" si="5"/>
        <v>55802002</v>
      </c>
      <c r="C353" t="s">
        <v>22872</v>
      </c>
      <c r="D353" s="2">
        <v>1322020</v>
      </c>
      <c r="E353" t="e">
        <f>VLOOKUP(C353,uctyZszm!A:C,2,FALSE)</f>
        <v>#N/A</v>
      </c>
    </row>
    <row r="354" spans="1:5" hidden="1" x14ac:dyDescent="0.25">
      <c r="A354" t="s">
        <v>23200</v>
      </c>
      <c r="B354" t="str">
        <f t="shared" si="5"/>
        <v>55802003</v>
      </c>
      <c r="C354" t="s">
        <v>22873</v>
      </c>
      <c r="D354" s="2">
        <v>238064</v>
      </c>
      <c r="E354" t="e">
        <f>VLOOKUP(C354,uctyZszm!A:C,2,FALSE)</f>
        <v>#N/A</v>
      </c>
    </row>
    <row r="355" spans="1:5" hidden="1" x14ac:dyDescent="0.25">
      <c r="A355" t="s">
        <v>23201</v>
      </c>
      <c r="B355" t="str">
        <f t="shared" si="5"/>
        <v>55802004</v>
      </c>
      <c r="C355" t="s">
        <v>22874</v>
      </c>
      <c r="D355" s="2">
        <v>157951</v>
      </c>
      <c r="E355" t="e">
        <f>VLOOKUP(C355,uctyZszm!A:C,2,FALSE)</f>
        <v>#N/A</v>
      </c>
    </row>
    <row r="356" spans="1:5" hidden="1" x14ac:dyDescent="0.25">
      <c r="A356" t="s">
        <v>23202</v>
      </c>
      <c r="B356" t="str">
        <f t="shared" si="5"/>
        <v>55802005</v>
      </c>
      <c r="C356" t="s">
        <v>22875</v>
      </c>
      <c r="D356" s="2">
        <v>58375</v>
      </c>
      <c r="E356" t="e">
        <f>VLOOKUP(C356,uctyZszm!A:C,2,FALSE)</f>
        <v>#N/A</v>
      </c>
    </row>
    <row r="357" spans="1:5" hidden="1" x14ac:dyDescent="0.25">
      <c r="A357" t="s">
        <v>23203</v>
      </c>
      <c r="B357" t="str">
        <f t="shared" si="5"/>
        <v>55802080</v>
      </c>
      <c r="C357" t="s">
        <v>22876</v>
      </c>
      <c r="D357" s="2">
        <v>7190</v>
      </c>
      <c r="E357" t="e">
        <f>VLOOKUP(C357,uctyZszm!A:C,2,FALSE)</f>
        <v>#N/A</v>
      </c>
    </row>
    <row r="358" spans="1:5" hidden="1" x14ac:dyDescent="0.25">
      <c r="A358" t="s">
        <v>23204</v>
      </c>
      <c r="B358" t="str">
        <f t="shared" si="5"/>
        <v>55802081</v>
      </c>
      <c r="C358" t="s">
        <v>22877</v>
      </c>
      <c r="D358" s="2">
        <v>49031</v>
      </c>
      <c r="E358" t="e">
        <f>VLOOKUP(C358,uctyZszm!A:C,2,FALSE)</f>
        <v>#N/A</v>
      </c>
    </row>
    <row r="359" spans="1:5" hidden="1" x14ac:dyDescent="0.25">
      <c r="A359" t="s">
        <v>23205</v>
      </c>
      <c r="B359" t="str">
        <f t="shared" si="5"/>
        <v>55804001</v>
      </c>
      <c r="C359" t="s">
        <v>22878</v>
      </c>
      <c r="D359" s="2">
        <v>9888885</v>
      </c>
      <c r="E359" t="e">
        <f>VLOOKUP(C359,uctyZszm!A:C,2,FALSE)</f>
        <v>#N/A</v>
      </c>
    </row>
    <row r="360" spans="1:5" hidden="1" x14ac:dyDescent="0.25">
      <c r="A360" t="s">
        <v>23206</v>
      </c>
      <c r="B360" t="str">
        <f t="shared" si="5"/>
        <v>55804002</v>
      </c>
      <c r="C360" t="s">
        <v>22879</v>
      </c>
      <c r="D360" s="2">
        <v>1072868</v>
      </c>
      <c r="E360" t="e">
        <f>VLOOKUP(C360,uctyZszm!A:C,2,FALSE)</f>
        <v>#N/A</v>
      </c>
    </row>
    <row r="361" spans="1:5" hidden="1" x14ac:dyDescent="0.25">
      <c r="A361" t="s">
        <v>23207</v>
      </c>
      <c r="B361" t="str">
        <f t="shared" si="5"/>
        <v>55804080</v>
      </c>
      <c r="C361" t="s">
        <v>22880</v>
      </c>
      <c r="D361" s="2">
        <v>13189</v>
      </c>
      <c r="E361" t="e">
        <f>VLOOKUP(C361,uctyZszm!A:C,2,FALSE)</f>
        <v>#N/A</v>
      </c>
    </row>
    <row r="362" spans="1:5" hidden="1" x14ac:dyDescent="0.25">
      <c r="A362" t="s">
        <v>23208</v>
      </c>
      <c r="B362" t="str">
        <f t="shared" si="5"/>
        <v>55804081</v>
      </c>
      <c r="C362" t="s">
        <v>22881</v>
      </c>
      <c r="D362" s="2">
        <v>93391</v>
      </c>
      <c r="E362" t="e">
        <f>VLOOKUP(C362,uctyZszm!A:C,2,FALSE)</f>
        <v>#N/A</v>
      </c>
    </row>
    <row r="363" spans="1:5" hidden="1" x14ac:dyDescent="0.25">
      <c r="A363" t="s">
        <v>23209</v>
      </c>
      <c r="B363" t="str">
        <f t="shared" si="5"/>
        <v>55805001</v>
      </c>
      <c r="C363" t="s">
        <v>22882</v>
      </c>
      <c r="D363" s="2">
        <v>215762</v>
      </c>
      <c r="E363" t="e">
        <f>VLOOKUP(C363,uctyZszm!A:C,2,FALSE)</f>
        <v>#N/A</v>
      </c>
    </row>
    <row r="364" spans="1:5" hidden="1" x14ac:dyDescent="0.25">
      <c r="A364" t="s">
        <v>23210</v>
      </c>
      <c r="B364" t="str">
        <f t="shared" si="5"/>
        <v>55805002</v>
      </c>
      <c r="C364" t="s">
        <v>22883</v>
      </c>
      <c r="D364" s="2">
        <v>16140437</v>
      </c>
      <c r="E364" t="e">
        <f>VLOOKUP(C364,uctyZszm!A:C,2,FALSE)</f>
        <v>#N/A</v>
      </c>
    </row>
    <row r="365" spans="1:5" hidden="1" x14ac:dyDescent="0.25">
      <c r="A365" t="s">
        <v>23211</v>
      </c>
      <c r="B365" t="str">
        <f t="shared" si="5"/>
        <v>55805081</v>
      </c>
      <c r="C365" t="s">
        <v>22884</v>
      </c>
      <c r="D365" s="2">
        <v>53468</v>
      </c>
      <c r="E365" t="e">
        <f>VLOOKUP(C365,uctyZszm!A:C,2,FALSE)</f>
        <v>#N/A</v>
      </c>
    </row>
    <row r="366" spans="1:5" hidden="1" x14ac:dyDescent="0.25">
      <c r="A366" t="s">
        <v>23212</v>
      </c>
      <c r="B366" t="str">
        <f t="shared" si="5"/>
        <v>55805003</v>
      </c>
      <c r="C366" t="s">
        <v>22885</v>
      </c>
      <c r="D366" s="2">
        <v>58350</v>
      </c>
      <c r="E366" t="e">
        <f>VLOOKUP(C366,uctyZszm!A:C,2,FALSE)</f>
        <v>#N/A</v>
      </c>
    </row>
    <row r="367" spans="1:5" hidden="1" x14ac:dyDescent="0.25">
      <c r="A367" t="s">
        <v>23213</v>
      </c>
      <c r="B367" t="str">
        <f t="shared" si="5"/>
        <v>55806001</v>
      </c>
      <c r="C367" t="s">
        <v>22886</v>
      </c>
      <c r="D367" s="2">
        <v>1456298</v>
      </c>
      <c r="E367" t="e">
        <f>VLOOKUP(C367,uctyZszm!A:C,2,FALSE)</f>
        <v>#N/A</v>
      </c>
    </row>
    <row r="368" spans="1:5" hidden="1" x14ac:dyDescent="0.25">
      <c r="A368" t="s">
        <v>23214</v>
      </c>
      <c r="B368" t="str">
        <f t="shared" si="5"/>
        <v>55806081</v>
      </c>
      <c r="C368" t="s">
        <v>22887</v>
      </c>
      <c r="D368" s="2">
        <v>10648</v>
      </c>
      <c r="E368" t="e">
        <f>VLOOKUP(C368,uctyZszm!A:C,2,FALSE)</f>
        <v>#N/A</v>
      </c>
    </row>
    <row r="369" spans="1:5" hidden="1" x14ac:dyDescent="0.25">
      <c r="A369" t="s">
        <v>23215</v>
      </c>
      <c r="B369" t="str">
        <f t="shared" si="5"/>
        <v>55806080</v>
      </c>
      <c r="C369" t="s">
        <v>22888</v>
      </c>
      <c r="D369" s="2">
        <v>7900</v>
      </c>
      <c r="E369" t="e">
        <f>VLOOKUP(C369,uctyZszm!A:C,2,FALSE)</f>
        <v>#N/A</v>
      </c>
    </row>
    <row r="370" spans="1:5" hidden="1" x14ac:dyDescent="0.25">
      <c r="A370" t="s">
        <v>23216</v>
      </c>
      <c r="B370" t="str">
        <f t="shared" si="5"/>
        <v>55828001</v>
      </c>
      <c r="C370" t="s">
        <v>22889</v>
      </c>
      <c r="D370" s="2">
        <v>5143</v>
      </c>
      <c r="E370" t="e">
        <f>VLOOKUP(C370,uctyZszm!A:C,2,FALSE)</f>
        <v>#N/A</v>
      </c>
    </row>
    <row r="371" spans="1:5" hidden="1" x14ac:dyDescent="0.25">
      <c r="A371" t="s">
        <v>23217</v>
      </c>
      <c r="B371" t="str">
        <f t="shared" si="5"/>
        <v>55890501</v>
      </c>
      <c r="C371" t="s">
        <v>22890</v>
      </c>
      <c r="D371" s="2">
        <v>6893</v>
      </c>
      <c r="E371" t="e">
        <f>VLOOKUP(C371,uctyZszm!A:C,2,FALSE)</f>
        <v>#N/A</v>
      </c>
    </row>
    <row r="372" spans="1:5" hidden="1" x14ac:dyDescent="0.25">
      <c r="A372" t="s">
        <v>23218</v>
      </c>
      <c r="B372" t="str">
        <f t="shared" si="5"/>
        <v>55390000</v>
      </c>
      <c r="C372" t="s">
        <v>22891</v>
      </c>
      <c r="D372" s="2">
        <v>5000</v>
      </c>
      <c r="E372" t="e">
        <f>VLOOKUP(C372,uctyZszm!A:C,2,FALSE)</f>
        <v>#N/A</v>
      </c>
    </row>
    <row r="373" spans="1:5" hidden="1" x14ac:dyDescent="0.25">
      <c r="A373" t="s">
        <v>23219</v>
      </c>
      <c r="B373" t="str">
        <f t="shared" si="5"/>
        <v>55600001</v>
      </c>
      <c r="C373" t="s">
        <v>22892</v>
      </c>
      <c r="D373" s="2">
        <v>-185059</v>
      </c>
      <c r="E373" t="e">
        <f>VLOOKUP(C373,uctyZszm!A:C,2,FALSE)</f>
        <v>#N/A</v>
      </c>
    </row>
    <row r="374" spans="1:5" hidden="1" x14ac:dyDescent="0.25">
      <c r="A374" t="s">
        <v>23220</v>
      </c>
      <c r="B374" t="str">
        <f t="shared" si="5"/>
        <v>55699000</v>
      </c>
      <c r="C374" t="s">
        <v>22893</v>
      </c>
      <c r="D374" s="2">
        <v>-753642</v>
      </c>
      <c r="E374" t="e">
        <f>VLOOKUP(C374,uctyZszm!A:C,2,FALSE)</f>
        <v>#N/A</v>
      </c>
    </row>
    <row r="375" spans="1:5" hidden="1" x14ac:dyDescent="0.25">
      <c r="A375" t="s">
        <v>23221</v>
      </c>
      <c r="B375" t="str">
        <f t="shared" si="5"/>
        <v>55699002</v>
      </c>
      <c r="C375" t="s">
        <v>22894</v>
      </c>
      <c r="D375" s="2">
        <v>502203</v>
      </c>
      <c r="E375" t="e">
        <f>VLOOKUP(C375,uctyZszm!A:C,2,FALSE)</f>
        <v>#N/A</v>
      </c>
    </row>
    <row r="376" spans="1:5" hidden="1" x14ac:dyDescent="0.25">
      <c r="A376" t="s">
        <v>23222</v>
      </c>
      <c r="B376" t="str">
        <f t="shared" si="5"/>
        <v>56301000</v>
      </c>
      <c r="C376" t="s">
        <v>22895</v>
      </c>
      <c r="D376" s="2">
        <v>360213</v>
      </c>
      <c r="E376" t="e">
        <f>VLOOKUP(C376,uctyZszm!A:C,2,FALSE)</f>
        <v>#N/A</v>
      </c>
    </row>
    <row r="377" spans="1:5" hidden="1" x14ac:dyDescent="0.25">
      <c r="A377" t="s">
        <v>23223</v>
      </c>
      <c r="B377" t="str">
        <f t="shared" si="5"/>
        <v>56400001</v>
      </c>
      <c r="C377" t="s">
        <v>22896</v>
      </c>
      <c r="D377" s="2">
        <v>2860</v>
      </c>
      <c r="E377" t="e">
        <f>VLOOKUP(C377,uctyZszm!A:C,2,FALSE)</f>
        <v>#N/A</v>
      </c>
    </row>
    <row r="378" spans="1:5" hidden="1" x14ac:dyDescent="0.25">
      <c r="A378" t="s">
        <v>23224</v>
      </c>
      <c r="B378" t="str">
        <f t="shared" si="5"/>
        <v>59100000</v>
      </c>
      <c r="C378" t="s">
        <v>22897</v>
      </c>
      <c r="D378" s="2">
        <v>122118167</v>
      </c>
      <c r="E378" t="e">
        <f>VLOOKUP(C378,uctyZszm!A:C,2,FALSE)</f>
        <v>#N/A</v>
      </c>
    </row>
    <row r="379" spans="1:5" hidden="1" x14ac:dyDescent="0.25">
      <c r="A379" t="s">
        <v>23225</v>
      </c>
      <c r="B379" t="str">
        <f t="shared" si="5"/>
        <v>59100001</v>
      </c>
      <c r="C379" t="s">
        <v>22898</v>
      </c>
      <c r="D379" s="2">
        <v>-127815277</v>
      </c>
      <c r="E379" t="e">
        <f>VLOOKUP(C379,uctyZszm!A:C,2,FALSE)</f>
        <v>#N/A</v>
      </c>
    </row>
    <row r="380" spans="1:5" hidden="1" x14ac:dyDescent="0.25">
      <c r="A380" t="s">
        <v>23226</v>
      </c>
      <c r="B380" t="str">
        <f t="shared" si="5"/>
        <v>59100002</v>
      </c>
      <c r="C380" t="s">
        <v>22899</v>
      </c>
      <c r="D380" s="2">
        <v>184573637</v>
      </c>
      <c r="E380" t="e">
        <f>VLOOKUP(C380,uctyZszm!A:C,2,FALSE)</f>
        <v>#N/A</v>
      </c>
    </row>
  </sheetData>
  <autoFilter ref="A1:E380" xr:uid="{9D8522A8-5AFA-429D-AF9D-5EC9B05CE1B6}">
    <filterColumn colId="4">
      <filters>
        <filter val="50109000"/>
        <filter val="50110001"/>
        <filter val="50115001"/>
        <filter val="50115002"/>
        <filter val="50115003"/>
        <filter val="50115004"/>
        <filter val="50115005"/>
        <filter val="50115006"/>
        <filter val="50115008"/>
        <filter val="50115009"/>
        <filter val="50115011"/>
        <filter val="50115012"/>
        <filter val="50115013"/>
        <filter val="50115014"/>
        <filter val="50115015"/>
        <filter val="50115016"/>
        <filter val="50115021"/>
        <filter val="50115030"/>
        <filter val="50115040"/>
        <filter val="50115050"/>
        <filter val="50115060"/>
        <filter val="50115061"/>
        <filter val="50115062"/>
        <filter val="50115063"/>
        <filter val="50115064"/>
        <filter val="50115065"/>
        <filter val="50115066"/>
        <filter val="50115067"/>
        <filter val="50115068"/>
        <filter val="50115069"/>
        <filter val="50115070"/>
        <filter val="50115071"/>
        <filter val="50115072"/>
        <filter val="50115073"/>
        <filter val="50115074"/>
        <filter val="50115075"/>
        <filter val="50115076"/>
        <filter val="50115077"/>
        <filter val="50115079"/>
        <filter val="50115080"/>
        <filter val="50115082"/>
        <filter val="50115083"/>
        <filter val="50115084"/>
        <filter val="50115085"/>
        <filter val="50115086"/>
        <filter val="50115087"/>
        <filter val="50115089"/>
        <filter val="50115090"/>
        <filter val="50115100"/>
        <filter val="50115101"/>
        <filter val="50117001"/>
        <filter val="50401002"/>
      </filters>
    </filterColumn>
  </autoFilter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F9B19-3804-4021-96D5-A96D1E4A2067}">
  <dimension ref="A1:C52"/>
  <sheetViews>
    <sheetView workbookViewId="0">
      <selection activeCell="C10" sqref="C10"/>
    </sheetView>
  </sheetViews>
  <sheetFormatPr defaultRowHeight="15" x14ac:dyDescent="0.25"/>
  <cols>
    <col min="1" max="1" width="78.85546875" bestFit="1" customWidth="1"/>
    <col min="2" max="2" width="24" customWidth="1"/>
    <col min="3" max="3" width="51.42578125" customWidth="1"/>
  </cols>
  <sheetData>
    <row r="1" spans="1:3" x14ac:dyDescent="0.25">
      <c r="A1" t="s">
        <v>22564</v>
      </c>
      <c r="B1" s="1" t="s">
        <v>14</v>
      </c>
      <c r="C1" t="str">
        <f>VLOOKUP(B1,vsechnyUctyZcfm!A:D,3,FALSE)</f>
        <v>[A50115060] ZPr - ostatní (Z503)</v>
      </c>
    </row>
    <row r="2" spans="1:3" x14ac:dyDescent="0.25">
      <c r="A2" t="s">
        <v>22556</v>
      </c>
      <c r="B2" s="1" t="s">
        <v>32</v>
      </c>
      <c r="C2" t="str">
        <f>VLOOKUP(B2,vsechnyUctyZcfm!A:D,3,FALSE)</f>
        <v>[A50115011] IUTN - ostat.nákl.PZT (Z515)</v>
      </c>
    </row>
    <row r="3" spans="1:3" x14ac:dyDescent="0.25">
      <c r="A3" t="s">
        <v>22550</v>
      </c>
      <c r="B3" s="1" t="s">
        <v>37</v>
      </c>
      <c r="C3" t="str">
        <f>VLOOKUP(B3,vsechnyUctyZcfm!A:D,3,FALSE)</f>
        <v>[A50115004] IUTN - kovové (Z506)</v>
      </c>
    </row>
    <row r="4" spans="1:3" x14ac:dyDescent="0.25">
      <c r="A4" t="s">
        <v>22549</v>
      </c>
      <c r="B4" s="1" t="s">
        <v>76</v>
      </c>
      <c r="C4" t="str">
        <f>VLOOKUP(B4,vsechnyUctyZcfm!A:D,3,FALSE)</f>
        <v>[A50115003] TEP (Z518)</v>
      </c>
    </row>
    <row r="5" spans="1:3" x14ac:dyDescent="0.25">
      <c r="A5" t="s">
        <v>22583</v>
      </c>
      <c r="B5" s="1" t="s">
        <v>185</v>
      </c>
      <c r="C5" t="str">
        <f>VLOOKUP(B5,vsechnyUctyZcfm!A:D,3,FALSE)</f>
        <v>[A50115080] ZPr - staplery, extraktory, endoskop.mat. (Z523)</v>
      </c>
    </row>
    <row r="6" spans="1:3" x14ac:dyDescent="0.25">
      <c r="A6" t="s">
        <v>22575</v>
      </c>
      <c r="B6" s="1" t="s">
        <v>356</v>
      </c>
      <c r="C6" t="str">
        <f>VLOOKUP(B6,vsechnyUctyZcfm!A:D,3,FALSE)</f>
        <v>[A50115071] ZPr - katetry ablační (Z514)</v>
      </c>
    </row>
    <row r="7" spans="1:3" x14ac:dyDescent="0.25">
      <c r="A7" t="s">
        <v>22574</v>
      </c>
      <c r="B7" s="1" t="s">
        <v>369</v>
      </c>
      <c r="C7" t="str">
        <f>VLOOKUP(B7,vsechnyUctyZcfm!A:D,3,FALSE)</f>
        <v>[A50115070] ZPr - katetry ostatní (Z513)</v>
      </c>
    </row>
    <row r="8" spans="1:3" x14ac:dyDescent="0.25">
      <c r="A8" t="s">
        <v>22579</v>
      </c>
      <c r="B8" s="1" t="s">
        <v>396</v>
      </c>
      <c r="C8" t="str">
        <f>VLOOKUP(B8,vsechnyUctyZcfm!A:D,3,FALSE)</f>
        <v>[A50115075] ZPr - stenty (Z538)</v>
      </c>
    </row>
    <row r="9" spans="1:3" x14ac:dyDescent="0.25">
      <c r="A9" t="s">
        <v>22585</v>
      </c>
      <c r="B9" s="1" t="s">
        <v>472</v>
      </c>
      <c r="C9" t="str">
        <f>VLOOKUP(B9,vsechnyUctyZcfm!A:D,3,FALSE)</f>
        <v>[A50115083] ZPr - embolizace (Z545)</v>
      </c>
    </row>
    <row r="10" spans="1:3" x14ac:dyDescent="0.25">
      <c r="A10" t="s">
        <v>22523</v>
      </c>
      <c r="B10" s="1" t="s">
        <v>979</v>
      </c>
      <c r="C10" t="str">
        <f>VLOOKUP(B10,vsechnyUctyZcfm!A:D,3,FALSE)</f>
        <v>[A50110001] biologické implantáty (sk.507)</v>
      </c>
    </row>
    <row r="11" spans="1:3" x14ac:dyDescent="0.25">
      <c r="A11" t="s">
        <v>22547</v>
      </c>
      <c r="B11" s="1" t="s">
        <v>1026</v>
      </c>
      <c r="C11" t="str">
        <f>VLOOKUP(B11,vsechnyUctyZcfm!A:D,3,FALSE)</f>
        <v>[A50115001] kardiostimulátory (sk.Z517)</v>
      </c>
    </row>
    <row r="12" spans="1:3" x14ac:dyDescent="0.25">
      <c r="A12" t="s">
        <v>22578</v>
      </c>
      <c r="B12" s="1" t="s">
        <v>1155</v>
      </c>
      <c r="C12" t="str">
        <f>VLOOKUP(B12,vsechnyUctyZcfm!A:D,3,FALSE)</f>
        <v>[A50115074] ZPr - katetry zaváděcí (Z537)</v>
      </c>
    </row>
    <row r="13" spans="1:3" x14ac:dyDescent="0.25">
      <c r="A13" t="s">
        <v>22576</v>
      </c>
      <c r="B13" s="1" t="s">
        <v>1188</v>
      </c>
      <c r="C13" t="str">
        <f>VLOOKUP(B13,vsechnyUctyZcfm!A:D,3,FALSE)</f>
        <v>[A50115072] ZPr - katetry diagnostické (Z535)</v>
      </c>
    </row>
    <row r="14" spans="1:3" x14ac:dyDescent="0.25">
      <c r="A14" t="s">
        <v>22577</v>
      </c>
      <c r="B14" s="1" t="s">
        <v>1378</v>
      </c>
      <c r="C14" t="str">
        <f>VLOOKUP(B14,vsechnyUctyZcfm!A:D,3,FALSE)</f>
        <v>[A50115073] ZPr - katetry PCI (Z536)</v>
      </c>
    </row>
    <row r="15" spans="1:3" x14ac:dyDescent="0.25">
      <c r="A15" t="s">
        <v>22584</v>
      </c>
      <c r="B15" s="1" t="s">
        <v>1824</v>
      </c>
      <c r="C15" t="str">
        <f>VLOOKUP(B15,vsechnyUctyZcfm!A:D,3,FALSE)</f>
        <v>[A50115082] ZPr - katetry extrakční (Z543)</v>
      </c>
    </row>
    <row r="16" spans="1:3" x14ac:dyDescent="0.25">
      <c r="A16" t="s">
        <v>22548</v>
      </c>
      <c r="B16" s="1" t="s">
        <v>1841</v>
      </c>
      <c r="C16" t="str">
        <f>VLOOKUP(B16,vsechnyUctyZcfm!A:D,3,FALSE)</f>
        <v>[A50115002] kardiovertery (Z516)</v>
      </c>
    </row>
    <row r="17" spans="1:3" x14ac:dyDescent="0.25">
      <c r="A17" t="s">
        <v>22551</v>
      </c>
      <c r="B17" s="1" t="s">
        <v>2265</v>
      </c>
      <c r="C17" t="str">
        <f>VLOOKUP(B17,vsechnyUctyZcfm!A:D,3,FALSE)</f>
        <v>[A50115005] IUTN - neurostimulace (Z511)</v>
      </c>
    </row>
    <row r="18" spans="1:3" x14ac:dyDescent="0.25">
      <c r="A18" t="s">
        <v>22580</v>
      </c>
      <c r="B18" s="1" t="s">
        <v>2427</v>
      </c>
      <c r="C18" t="str">
        <f>VLOOKUP(B18,vsechnyUctyZcfm!A:D,3,FALSE)</f>
        <v>[A50115076] ZPr - stenty kovové (Z539)</v>
      </c>
    </row>
    <row r="19" spans="1:3" x14ac:dyDescent="0.25">
      <c r="A19" t="s">
        <v>22581</v>
      </c>
      <c r="B19" s="1" t="s">
        <v>2464</v>
      </c>
      <c r="C19" t="str">
        <f>VLOOKUP(B19,vsechnyUctyZcfm!A:D,3,FALSE)</f>
        <v>[A50115077] ZPr - stenty lékové (Z540)</v>
      </c>
    </row>
    <row r="20" spans="1:3" x14ac:dyDescent="0.25">
      <c r="A20" t="s">
        <v>22555</v>
      </c>
      <c r="B20" s="1" t="s">
        <v>2517</v>
      </c>
      <c r="C20" t="str">
        <f>VLOOKUP(B20,vsechnyUctyZcfm!A:D,3,FALSE)</f>
        <v>[A50115009] IUTN - chlopně - TAVI (Z524)</v>
      </c>
    </row>
    <row r="21" spans="1:3" x14ac:dyDescent="0.25">
      <c r="A21" t="s">
        <v>22522</v>
      </c>
      <c r="B21" s="1" t="s">
        <v>3377</v>
      </c>
      <c r="C21" t="str">
        <f>VLOOKUP(B21,vsechnyUctyZcfm!A:D,3,FALSE)</f>
        <v>[A50109000] cenové odchylky k materiálu</v>
      </c>
    </row>
    <row r="22" spans="1:3" x14ac:dyDescent="0.25">
      <c r="A22" t="s">
        <v>22552</v>
      </c>
      <c r="B22" s="1" t="s">
        <v>3894</v>
      </c>
      <c r="C22" t="str">
        <f>VLOOKUP(B22,vsechnyUctyZcfm!A:D,3,FALSE)</f>
        <v>[A50115006] IUTN - neuromodulace-DBS (Z508)</v>
      </c>
    </row>
    <row r="23" spans="1:3" x14ac:dyDescent="0.25">
      <c r="A23" t="s">
        <v>22591</v>
      </c>
      <c r="B23" s="1" t="s">
        <v>4266</v>
      </c>
      <c r="C23" t="str">
        <f>VLOOKUP(B23,vsechnyUctyZcfm!A:D,3,FALSE)</f>
        <v>[A50115012] podkožní monitory (Z544)</v>
      </c>
    </row>
    <row r="24" spans="1:3" x14ac:dyDescent="0.25">
      <c r="A24" t="s">
        <v>22557</v>
      </c>
      <c r="B24" s="1" t="s">
        <v>4637</v>
      </c>
      <c r="C24" t="str">
        <f>VLOOKUP(B24,vsechnyUctyZcfm!A:D,3,FALSE)</f>
        <v>[A50115013] Bezelektrodové kardiostimulátory (Z548)</v>
      </c>
    </row>
    <row r="25" spans="1:3" x14ac:dyDescent="0.25">
      <c r="A25" t="s">
        <v>22567</v>
      </c>
      <c r="B25" s="1" t="s">
        <v>5229</v>
      </c>
      <c r="C25" t="str">
        <f>VLOOKUP(B25,vsechnyUctyZcfm!A:D,3,FALSE)</f>
        <v>[A50115063] ZPr - vaky, sety (Z528)</v>
      </c>
    </row>
    <row r="26" spans="1:3" x14ac:dyDescent="0.25">
      <c r="A26" t="s">
        <v>22558</v>
      </c>
      <c r="B26" s="1" t="s">
        <v>5545</v>
      </c>
      <c r="C26" t="str">
        <f>VLOOKUP(B26,vsechnyUctyZcfm!A:D,3,FALSE)</f>
        <v>[A50115015] IUTN - Clipy AV chlopní (Z553)</v>
      </c>
    </row>
    <row r="27" spans="1:3" x14ac:dyDescent="0.25">
      <c r="A27" t="s">
        <v>22596</v>
      </c>
      <c r="B27" s="1" t="s">
        <v>5634</v>
      </c>
      <c r="C27" t="str">
        <f>VLOOKUP(B27,vsechnyUctyZcfm!A:D,3,FALSE)</f>
        <v>[A50115086] ZPr - IUTN-chlopně-TMVI (Z549)</v>
      </c>
    </row>
    <row r="28" spans="1:3" x14ac:dyDescent="0.25">
      <c r="A28" t="s">
        <v>22559</v>
      </c>
      <c r="B28" s="1" t="s">
        <v>5942</v>
      </c>
      <c r="C28" t="str">
        <f>VLOOKUP(B28,vsechnyUctyZcfm!A:D,3,FALSE)</f>
        <v>[A50115016] kardiostimulátory CCM (Z555)</v>
      </c>
    </row>
    <row r="29" spans="1:3" x14ac:dyDescent="0.25">
      <c r="A29" t="s">
        <v>22592</v>
      </c>
      <c r="B29" s="1" t="s">
        <v>6031</v>
      </c>
      <c r="C29" t="str">
        <f>VLOOKUP(B29,vsechnyUctyZcfm!A:D,3,FALSE)</f>
        <v>[A50115014] Mechanické srdeční podpory (Z552)</v>
      </c>
    </row>
    <row r="30" spans="1:3" x14ac:dyDescent="0.25">
      <c r="A30" t="s">
        <v>22563</v>
      </c>
      <c r="B30" s="1" t="s">
        <v>7205</v>
      </c>
      <c r="C30" t="str">
        <f>VLOOKUP(B30,vsechnyUctyZcfm!A:D,3,FALSE)</f>
        <v>[A50115050] obvazový materiál (Z502)</v>
      </c>
    </row>
    <row r="31" spans="1:3" x14ac:dyDescent="0.25">
      <c r="A31" t="s">
        <v>22569</v>
      </c>
      <c r="B31" s="1" t="s">
        <v>7249</v>
      </c>
      <c r="C31" t="str">
        <f>VLOOKUP(B31,vsechnyUctyZcfm!A:D,3,FALSE)</f>
        <v>[A50115065] ZPr - vpichovací materiál (Z530)</v>
      </c>
    </row>
    <row r="32" spans="1:3" x14ac:dyDescent="0.25">
      <c r="A32" t="s">
        <v>22573</v>
      </c>
      <c r="B32" s="1" t="s">
        <v>7304</v>
      </c>
      <c r="C32" t="str">
        <f>VLOOKUP(B32,vsechnyUctyZcfm!A:D,3,FALSE)</f>
        <v>[A50115069] ZPr - porty (Z534)</v>
      </c>
    </row>
    <row r="33" spans="1:3" x14ac:dyDescent="0.25">
      <c r="A33" t="s">
        <v>22571</v>
      </c>
      <c r="B33" s="1" t="s">
        <v>7320</v>
      </c>
      <c r="C33" t="str">
        <f>VLOOKUP(B33,vsechnyUctyZcfm!A:D,3,FALSE)</f>
        <v>[A50115067] ZPr - rukavice (Z532)</v>
      </c>
    </row>
    <row r="34" spans="1:3" x14ac:dyDescent="0.25">
      <c r="A34" t="s">
        <v>22568</v>
      </c>
      <c r="B34" s="1" t="s">
        <v>7375</v>
      </c>
      <c r="C34" t="str">
        <f>VLOOKUP(B34,vsechnyUctyZcfm!A:D,3,FALSE)</f>
        <v>[A50115064] ZPr - šicí materiál (Z529)</v>
      </c>
    </row>
    <row r="35" spans="1:3" x14ac:dyDescent="0.25">
      <c r="A35" t="s">
        <v>22588</v>
      </c>
      <c r="B35" s="1" t="s">
        <v>7400</v>
      </c>
      <c r="C35" t="str">
        <f>VLOOKUP(B35,vsechnyUctyZcfm!A:D,3,FALSE)</f>
        <v>[A50115090] ZPr - zubolékařský materiál (Z509)</v>
      </c>
    </row>
    <row r="36" spans="1:3" x14ac:dyDescent="0.25">
      <c r="A36" t="s">
        <v>22562</v>
      </c>
      <c r="B36" s="1" t="s">
        <v>7539</v>
      </c>
      <c r="C36" t="str">
        <f>VLOOKUP(B36,vsechnyUctyZcfm!A:D,3,FALSE)</f>
        <v>[A50115040] laboratorní materiál (Z505)</v>
      </c>
    </row>
    <row r="37" spans="1:3" x14ac:dyDescent="0.25">
      <c r="A37" t="s">
        <v>22587</v>
      </c>
      <c r="B37" s="1" t="s">
        <v>7791</v>
      </c>
      <c r="C37" t="str">
        <f>VLOOKUP(B37,vsechnyUctyZcfm!A:D,3,FALSE)</f>
        <v>[A50115089] ZPr - katetry PICC/MIDLINE (Z554)</v>
      </c>
    </row>
    <row r="38" spans="1:3" x14ac:dyDescent="0.25">
      <c r="A38" t="s">
        <v>22582</v>
      </c>
      <c r="B38" s="1" t="s">
        <v>7886</v>
      </c>
      <c r="C38" t="str">
        <f>VLOOKUP(B38,vsechnyUctyZcfm!A:D,3,FALSE)</f>
        <v>[A50115079] ZPr - internzivní péče (Z542)</v>
      </c>
    </row>
    <row r="39" spans="1:3" x14ac:dyDescent="0.25">
      <c r="A39" t="s">
        <v>22611</v>
      </c>
      <c r="B39" s="1" t="s">
        <v>8208</v>
      </c>
      <c r="C39" t="str">
        <f>VLOOKUP(B39,vsechnyUctyZcfm!A:D,3,FALSE)</f>
        <v>[A50117001] všeobecný materiál (N524,525,P35,49,T13,V26,31,32,34,35,37,47,111,Z510)</v>
      </c>
    </row>
    <row r="40" spans="1:3" x14ac:dyDescent="0.25">
      <c r="A40" t="s">
        <v>22566</v>
      </c>
      <c r="B40" s="1" t="s">
        <v>8219</v>
      </c>
      <c r="C40" t="str">
        <f>VLOOKUP(B40,vsechnyUctyZcfm!A:D,3,FALSE)</f>
        <v>[A50115062] ZPr - materiál hemodialýza (Z525)</v>
      </c>
    </row>
    <row r="41" spans="1:3" x14ac:dyDescent="0.25">
      <c r="A41" t="s">
        <v>22572</v>
      </c>
      <c r="B41" s="1" t="s">
        <v>8814</v>
      </c>
      <c r="C41" t="str">
        <f>VLOOKUP(B41,vsechnyUctyZcfm!A:D,3,FALSE)</f>
        <v>[A50115068] ZPr - čidla ICP (Z522)</v>
      </c>
    </row>
    <row r="42" spans="1:3" x14ac:dyDescent="0.25">
      <c r="A42" t="s">
        <v>22565</v>
      </c>
      <c r="B42" s="1" t="s">
        <v>10713</v>
      </c>
      <c r="C42" t="str">
        <f>VLOOKUP(B42,vsechnyUctyZcfm!A:D,3,FALSE)</f>
        <v>[A50115061] ZPr - ZUM robot (Z512)</v>
      </c>
    </row>
    <row r="43" spans="1:3" x14ac:dyDescent="0.25">
      <c r="A43" t="s">
        <v>22561</v>
      </c>
      <c r="B43" s="1" t="s">
        <v>10770</v>
      </c>
      <c r="C43" t="str">
        <f>VLOOKUP(B43,vsechnyUctyZcfm!A:D,3,FALSE)</f>
        <v>[A50115021] laboratorní diagnostika-skl.ZPr (Z501)</v>
      </c>
    </row>
    <row r="44" spans="1:3" x14ac:dyDescent="0.25">
      <c r="A44" t="s">
        <v>22570</v>
      </c>
      <c r="B44" s="1" t="s">
        <v>12198</v>
      </c>
      <c r="C44" t="str">
        <f>VLOOKUP(B44,vsechnyUctyZcfm!A:D,3,FALSE)</f>
        <v>[A50115066] ZPr - šicí materiál robot (Z531)</v>
      </c>
    </row>
    <row r="45" spans="1:3" x14ac:dyDescent="0.25">
      <c r="A45" t="s">
        <v>22590</v>
      </c>
      <c r="B45" s="1" t="s">
        <v>13215</v>
      </c>
      <c r="C45" t="str">
        <f>VLOOKUP(B45,vsechnyUctyZcfm!A:D,3,FALSE)</f>
        <v>[A50115084] ZPr - HCO membrány (Z546)</v>
      </c>
    </row>
    <row r="46" spans="1:3" x14ac:dyDescent="0.25">
      <c r="A46" t="s">
        <v>22554</v>
      </c>
      <c r="B46" s="1" t="s">
        <v>13336</v>
      </c>
      <c r="C46" t="str">
        <f>VLOOKUP(B46,vsechnyUctyZcfm!A:D,3,FALSE)</f>
        <v>[A50115008] implant. - plastická,estetická chirurgie (Z521)</v>
      </c>
    </row>
    <row r="47" spans="1:3" x14ac:dyDescent="0.25">
      <c r="A47" t="s">
        <v>22665</v>
      </c>
      <c r="B47" s="1" t="s">
        <v>13502</v>
      </c>
      <c r="C47" t="str">
        <f>VLOOKUP(B47,vsechnyUctyZcfm!A:D,3,FALSE)</f>
        <v>[A50401002] prodej pacientům (pomůcky pro rodičky, USB náram....)</v>
      </c>
    </row>
    <row r="48" spans="1:3" x14ac:dyDescent="0.25">
      <c r="A48" t="s">
        <v>22586</v>
      </c>
      <c r="B48" s="1" t="s">
        <v>14941</v>
      </c>
      <c r="C48" t="str">
        <f>VLOOKUP(B48,vsechnyUctyZcfm!A:D,3,FALSE)</f>
        <v>[A50115085] ZPr - samoplátci (Z547)</v>
      </c>
    </row>
    <row r="49" spans="1:3" x14ac:dyDescent="0.25">
      <c r="A49" t="s">
        <v>22593</v>
      </c>
      <c r="B49" s="1" t="s">
        <v>16596</v>
      </c>
      <c r="C49" t="str">
        <f>VLOOKUP(B49,vsechnyUctyZcfm!A:D,3,FALSE)</f>
        <v>[A50115030] ZPr. - ostatní (testy) - COVID19 (Z556)</v>
      </c>
    </row>
    <row r="50" spans="1:3" x14ac:dyDescent="0.25">
      <c r="A50" t="s">
        <v>22594</v>
      </c>
      <c r="B50" s="1" t="s">
        <v>17471</v>
      </c>
      <c r="C50" t="str">
        <f>VLOOKUP(B50,vsechnyUctyZcfm!A:D,3,FALSE)</f>
        <v>[A50115100] ZPr - jehly COVID 19 (Z557)</v>
      </c>
    </row>
    <row r="51" spans="1:3" x14ac:dyDescent="0.25">
      <c r="A51" t="s">
        <v>22595</v>
      </c>
      <c r="B51" s="1" t="s">
        <v>17478</v>
      </c>
      <c r="C51" t="str">
        <f>VLOOKUP(B51,vsechnyUctyZcfm!A:D,3,FALSE)</f>
        <v>[A50115101] ZPr - ostatní COVID 19 (Z558)</v>
      </c>
    </row>
    <row r="52" spans="1:3" x14ac:dyDescent="0.25">
      <c r="A52" t="s">
        <v>22597</v>
      </c>
      <c r="B52" s="1" t="s">
        <v>17936</v>
      </c>
      <c r="C52" t="str">
        <f>VLOOKUP(B52,vsechnyUctyZcfm!A:D,3,FALSE)</f>
        <v>[A50115087] ZPr - Aferéza - léčebné kity (Z550)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List4</vt:lpstr>
      <vt:lpstr>List5</vt:lpstr>
      <vt:lpstr>doplneneCenySZM</vt:lpstr>
      <vt:lpstr>List1</vt:lpstr>
      <vt:lpstr>vsechnyUctyZcfm</vt:lpstr>
      <vt:lpstr>uctyZszm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Karásek Petr, Bc.</cp:lastModifiedBy>
  <dcterms:created xsi:type="dcterms:W3CDTF">2024-02-20T07:26:17Z</dcterms:created>
  <dcterms:modified xsi:type="dcterms:W3CDTF">2024-02-20T10:23:02Z</dcterms:modified>
</cp:coreProperties>
</file>